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ingov-my.sharepoint.com/personal/thorn_urc_in_gov/Documents/Migrated_Home_Drive/FILINGS/"/>
    </mc:Choice>
  </mc:AlternateContent>
  <xr:revisionPtr revIDLastSave="0" documentId="8_{63186942-A057-4084-9DAC-36675A99C98D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COVER" sheetId="12" r:id="rId1"/>
    <sheet name="1 Solar Profile" sheetId="3" r:id="rId2"/>
    <sheet name="2 Load Profile" sheetId="4" r:id="rId3"/>
    <sheet name="3 Value Diminishment" sheetId="5" r:id="rId4"/>
    <sheet name="4 Payback" sheetId="2" r:id="rId5"/>
    <sheet name="5 Payback (No ITC)" sheetId="11" r:id="rId6"/>
    <sheet name="6 Revenue Impacts" sheetId="6" r:id="rId7"/>
    <sheet name="7 LMP" sheetId="8" r:id="rId8"/>
    <sheet name="8 Modified LMP" sheetId="9" r:id="rId9"/>
    <sheet name="9 NIPSCO Tariffs" sheetId="1" r:id="rId10"/>
  </sheets>
  <externalReferences>
    <externalReference r:id="rId11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8" i="1" l="1"/>
  <c r="D17" i="1"/>
  <c r="C18" i="1"/>
  <c r="C17" i="1"/>
  <c r="C14" i="11"/>
  <c r="D14" i="11" s="1"/>
  <c r="E14" i="11" s="1"/>
  <c r="F14" i="11" s="1"/>
  <c r="G14" i="11" s="1"/>
  <c r="H14" i="11" s="1"/>
  <c r="I14" i="11" s="1"/>
  <c r="J14" i="11" s="1"/>
  <c r="K14" i="11" s="1"/>
  <c r="L14" i="11" s="1"/>
  <c r="M14" i="11" s="1"/>
  <c r="N14" i="11" s="1"/>
  <c r="O14" i="11" s="1"/>
  <c r="P14" i="11" s="1"/>
  <c r="Q14" i="11" s="1"/>
  <c r="R14" i="11" s="1"/>
  <c r="S14" i="11" s="1"/>
  <c r="T14" i="11" s="1"/>
  <c r="U14" i="11" s="1"/>
  <c r="V14" i="11" s="1"/>
  <c r="W14" i="11" s="1"/>
  <c r="X14" i="11" s="1"/>
  <c r="Y14" i="11" s="1"/>
  <c r="Z14" i="11" s="1"/>
  <c r="AA14" i="11" s="1"/>
  <c r="AB14" i="11" s="1"/>
  <c r="B3" i="11"/>
  <c r="B4" i="11" s="1"/>
  <c r="AC14" i="11" l="1"/>
  <c r="B5" i="11"/>
  <c r="B6" i="11" s="1"/>
  <c r="B10" i="11"/>
  <c r="AD14" i="11" l="1"/>
  <c r="B42" i="11"/>
  <c r="B40" i="11"/>
  <c r="B43" i="11"/>
  <c r="B41" i="11"/>
  <c r="B39" i="11"/>
  <c r="C13" i="11"/>
  <c r="B13" i="11"/>
  <c r="AE14" i="11" l="1"/>
  <c r="D13" i="11"/>
  <c r="AF14" i="11" l="1"/>
  <c r="E13" i="11"/>
  <c r="AG14" i="11" l="1"/>
  <c r="F13" i="11"/>
  <c r="AH14" i="11" l="1"/>
  <c r="G13" i="11"/>
  <c r="AI14" i="11" l="1"/>
  <c r="H13" i="11"/>
  <c r="AJ14" i="11" l="1"/>
  <c r="I13" i="11"/>
  <c r="AK14" i="11" l="1"/>
  <c r="J13" i="11"/>
  <c r="C3" i="9"/>
  <c r="C4" i="9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" i="9"/>
  <c r="B9" i="6"/>
  <c r="A18" i="6"/>
  <c r="B8" i="6"/>
  <c r="AL14" i="11" l="1"/>
  <c r="K13" i="11"/>
  <c r="H16" i="4"/>
  <c r="L13" i="11" l="1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N1004" i="5"/>
  <c r="N1005" i="5"/>
  <c r="N1006" i="5"/>
  <c r="N1007" i="5"/>
  <c r="N1008" i="5"/>
  <c r="N1010" i="5"/>
  <c r="N1011" i="5"/>
  <c r="N1012" i="5"/>
  <c r="N1013" i="5"/>
  <c r="N1014" i="5"/>
  <c r="N1015" i="5"/>
  <c r="N1016" i="5"/>
  <c r="N1017" i="5"/>
  <c r="N1018" i="5"/>
  <c r="N1019" i="5"/>
  <c r="N1020" i="5"/>
  <c r="N1021" i="5"/>
  <c r="N1022" i="5"/>
  <c r="N1023" i="5"/>
  <c r="N1024" i="5"/>
  <c r="N1025" i="5"/>
  <c r="N1026" i="5"/>
  <c r="N1027" i="5"/>
  <c r="N1028" i="5"/>
  <c r="N1029" i="5"/>
  <c r="N1030" i="5"/>
  <c r="N1031" i="5"/>
  <c r="N1032" i="5"/>
  <c r="N1034" i="5"/>
  <c r="N1035" i="5"/>
  <c r="N1036" i="5"/>
  <c r="N1037" i="5"/>
  <c r="N1038" i="5"/>
  <c r="N1039" i="5"/>
  <c r="N1040" i="5"/>
  <c r="N1041" i="5"/>
  <c r="N1042" i="5"/>
  <c r="N1043" i="5"/>
  <c r="N1044" i="5"/>
  <c r="N1045" i="5"/>
  <c r="N1046" i="5"/>
  <c r="N1047" i="5"/>
  <c r="N1048" i="5"/>
  <c r="N1049" i="5"/>
  <c r="N1050" i="5"/>
  <c r="N1051" i="5"/>
  <c r="N1052" i="5"/>
  <c r="N1053" i="5"/>
  <c r="N1054" i="5"/>
  <c r="N1055" i="5"/>
  <c r="N1056" i="5"/>
  <c r="N1058" i="5"/>
  <c r="N1059" i="5"/>
  <c r="N1060" i="5"/>
  <c r="N1061" i="5"/>
  <c r="N1062" i="5"/>
  <c r="N1063" i="5"/>
  <c r="N1064" i="5"/>
  <c r="N1065" i="5"/>
  <c r="N1066" i="5"/>
  <c r="N1067" i="5"/>
  <c r="N1068" i="5"/>
  <c r="N1069" i="5"/>
  <c r="N1070" i="5"/>
  <c r="N1071" i="5"/>
  <c r="N1072" i="5"/>
  <c r="N1073" i="5"/>
  <c r="N1074" i="5"/>
  <c r="N1075" i="5"/>
  <c r="N1076" i="5"/>
  <c r="N1077" i="5"/>
  <c r="N1078" i="5"/>
  <c r="N1079" i="5"/>
  <c r="N1080" i="5"/>
  <c r="N1082" i="5"/>
  <c r="N1083" i="5"/>
  <c r="N1084" i="5"/>
  <c r="N1085" i="5"/>
  <c r="N1086" i="5"/>
  <c r="N1087" i="5"/>
  <c r="N1088" i="5"/>
  <c r="N1089" i="5"/>
  <c r="N1090" i="5"/>
  <c r="N1091" i="5"/>
  <c r="N1092" i="5"/>
  <c r="N1093" i="5"/>
  <c r="N1094" i="5"/>
  <c r="N1095" i="5"/>
  <c r="N1096" i="5"/>
  <c r="N1097" i="5"/>
  <c r="N1098" i="5"/>
  <c r="N1099" i="5"/>
  <c r="N1100" i="5"/>
  <c r="N1101" i="5"/>
  <c r="N1102" i="5"/>
  <c r="N1103" i="5"/>
  <c r="N1104" i="5"/>
  <c r="N1106" i="5"/>
  <c r="N1107" i="5"/>
  <c r="N1108" i="5"/>
  <c r="N1109" i="5"/>
  <c r="N1110" i="5"/>
  <c r="N1111" i="5"/>
  <c r="N1112" i="5"/>
  <c r="N1113" i="5"/>
  <c r="N1114" i="5"/>
  <c r="N1115" i="5"/>
  <c r="N1116" i="5"/>
  <c r="N1117" i="5"/>
  <c r="N1118" i="5"/>
  <c r="N1119" i="5"/>
  <c r="N1120" i="5"/>
  <c r="N1121" i="5"/>
  <c r="N1122" i="5"/>
  <c r="N1123" i="5"/>
  <c r="N1124" i="5"/>
  <c r="N1125" i="5"/>
  <c r="N1126" i="5"/>
  <c r="N1127" i="5"/>
  <c r="N1128" i="5"/>
  <c r="N1130" i="5"/>
  <c r="N1131" i="5"/>
  <c r="N1132" i="5"/>
  <c r="N1133" i="5"/>
  <c r="N1134" i="5"/>
  <c r="N1135" i="5"/>
  <c r="N1136" i="5"/>
  <c r="N1137" i="5"/>
  <c r="N1138" i="5"/>
  <c r="N1139" i="5"/>
  <c r="N1140" i="5"/>
  <c r="N1141" i="5"/>
  <c r="N1142" i="5"/>
  <c r="N1143" i="5"/>
  <c r="N1144" i="5"/>
  <c r="N1145" i="5"/>
  <c r="N1146" i="5"/>
  <c r="N1147" i="5"/>
  <c r="N1148" i="5"/>
  <c r="N1149" i="5"/>
  <c r="N1150" i="5"/>
  <c r="N1151" i="5"/>
  <c r="N1152" i="5"/>
  <c r="N1154" i="5"/>
  <c r="N1155" i="5"/>
  <c r="N1156" i="5"/>
  <c r="N1157" i="5"/>
  <c r="N1158" i="5"/>
  <c r="N1159" i="5"/>
  <c r="N1160" i="5"/>
  <c r="N1161" i="5"/>
  <c r="N1162" i="5"/>
  <c r="N1163" i="5"/>
  <c r="N1164" i="5"/>
  <c r="N1165" i="5"/>
  <c r="N1166" i="5"/>
  <c r="N1167" i="5"/>
  <c r="N1168" i="5"/>
  <c r="N1169" i="5"/>
  <c r="N1170" i="5"/>
  <c r="N1171" i="5"/>
  <c r="N1172" i="5"/>
  <c r="N1173" i="5"/>
  <c r="N1174" i="5"/>
  <c r="N1175" i="5"/>
  <c r="N1176" i="5"/>
  <c r="N1178" i="5"/>
  <c r="N1179" i="5"/>
  <c r="N1180" i="5"/>
  <c r="N1181" i="5"/>
  <c r="N1182" i="5"/>
  <c r="N1183" i="5"/>
  <c r="N1184" i="5"/>
  <c r="N1185" i="5"/>
  <c r="N1186" i="5"/>
  <c r="N1187" i="5"/>
  <c r="N1188" i="5"/>
  <c r="N1189" i="5"/>
  <c r="N1190" i="5"/>
  <c r="N1191" i="5"/>
  <c r="N1192" i="5"/>
  <c r="N1193" i="5"/>
  <c r="N1194" i="5"/>
  <c r="N1195" i="5"/>
  <c r="N1196" i="5"/>
  <c r="N1197" i="5"/>
  <c r="N1198" i="5"/>
  <c r="N1199" i="5"/>
  <c r="N1200" i="5"/>
  <c r="N1202" i="5"/>
  <c r="N1203" i="5"/>
  <c r="N1204" i="5"/>
  <c r="N1205" i="5"/>
  <c r="N1206" i="5"/>
  <c r="N1207" i="5"/>
  <c r="N1208" i="5"/>
  <c r="N1209" i="5"/>
  <c r="N1210" i="5"/>
  <c r="N1211" i="5"/>
  <c r="N1212" i="5"/>
  <c r="N1213" i="5"/>
  <c r="N1214" i="5"/>
  <c r="N1215" i="5"/>
  <c r="N1216" i="5"/>
  <c r="N1217" i="5"/>
  <c r="N1218" i="5"/>
  <c r="N1219" i="5"/>
  <c r="N1220" i="5"/>
  <c r="N1221" i="5"/>
  <c r="N1222" i="5"/>
  <c r="N1223" i="5"/>
  <c r="N1224" i="5"/>
  <c r="N1226" i="5"/>
  <c r="N1227" i="5"/>
  <c r="N1228" i="5"/>
  <c r="N1229" i="5"/>
  <c r="N1230" i="5"/>
  <c r="N1231" i="5"/>
  <c r="N1232" i="5"/>
  <c r="N1233" i="5"/>
  <c r="N1234" i="5"/>
  <c r="N1235" i="5"/>
  <c r="N1236" i="5"/>
  <c r="N1237" i="5"/>
  <c r="N1238" i="5"/>
  <c r="N1239" i="5"/>
  <c r="N1240" i="5"/>
  <c r="N1241" i="5"/>
  <c r="N1242" i="5"/>
  <c r="N1243" i="5"/>
  <c r="N1244" i="5"/>
  <c r="N1245" i="5"/>
  <c r="N1246" i="5"/>
  <c r="N1247" i="5"/>
  <c r="N1248" i="5"/>
  <c r="N1250" i="5"/>
  <c r="N1251" i="5"/>
  <c r="N1252" i="5"/>
  <c r="N1253" i="5"/>
  <c r="N1254" i="5"/>
  <c r="N1255" i="5"/>
  <c r="N1256" i="5"/>
  <c r="N1257" i="5"/>
  <c r="N1258" i="5"/>
  <c r="N1259" i="5"/>
  <c r="N1260" i="5"/>
  <c r="N1261" i="5"/>
  <c r="N1262" i="5"/>
  <c r="N1263" i="5"/>
  <c r="N1264" i="5"/>
  <c r="N1265" i="5"/>
  <c r="N1266" i="5"/>
  <c r="N1267" i="5"/>
  <c r="N1268" i="5"/>
  <c r="N1269" i="5"/>
  <c r="N1270" i="5"/>
  <c r="N1271" i="5"/>
  <c r="N1272" i="5"/>
  <c r="N1274" i="5"/>
  <c r="N1275" i="5"/>
  <c r="N1276" i="5"/>
  <c r="N1277" i="5"/>
  <c r="N1278" i="5"/>
  <c r="N1279" i="5"/>
  <c r="N1280" i="5"/>
  <c r="N1281" i="5"/>
  <c r="N1282" i="5"/>
  <c r="N1283" i="5"/>
  <c r="N1284" i="5"/>
  <c r="N1285" i="5"/>
  <c r="N1286" i="5"/>
  <c r="N1287" i="5"/>
  <c r="N1288" i="5"/>
  <c r="N1289" i="5"/>
  <c r="N1290" i="5"/>
  <c r="N1291" i="5"/>
  <c r="N1292" i="5"/>
  <c r="N1293" i="5"/>
  <c r="N1294" i="5"/>
  <c r="N1295" i="5"/>
  <c r="N1296" i="5"/>
  <c r="N1298" i="5"/>
  <c r="N1299" i="5"/>
  <c r="N1300" i="5"/>
  <c r="N1301" i="5"/>
  <c r="N1302" i="5"/>
  <c r="N1303" i="5"/>
  <c r="N1304" i="5"/>
  <c r="N1305" i="5"/>
  <c r="N1306" i="5"/>
  <c r="N1307" i="5"/>
  <c r="N1308" i="5"/>
  <c r="N1309" i="5"/>
  <c r="N1310" i="5"/>
  <c r="N1311" i="5"/>
  <c r="N1312" i="5"/>
  <c r="N1313" i="5"/>
  <c r="N1314" i="5"/>
  <c r="N1315" i="5"/>
  <c r="N1316" i="5"/>
  <c r="N1317" i="5"/>
  <c r="N1318" i="5"/>
  <c r="N1319" i="5"/>
  <c r="N1320" i="5"/>
  <c r="N1322" i="5"/>
  <c r="N1323" i="5"/>
  <c r="N1324" i="5"/>
  <c r="N1325" i="5"/>
  <c r="N1326" i="5"/>
  <c r="N1327" i="5"/>
  <c r="N1328" i="5"/>
  <c r="N1329" i="5"/>
  <c r="N1330" i="5"/>
  <c r="N1331" i="5"/>
  <c r="N1332" i="5"/>
  <c r="N1333" i="5"/>
  <c r="N1334" i="5"/>
  <c r="N1335" i="5"/>
  <c r="N1336" i="5"/>
  <c r="N1337" i="5"/>
  <c r="N1338" i="5"/>
  <c r="N1339" i="5"/>
  <c r="N1340" i="5"/>
  <c r="N1341" i="5"/>
  <c r="N1342" i="5"/>
  <c r="N1343" i="5"/>
  <c r="N1344" i="5"/>
  <c r="N1346" i="5"/>
  <c r="N1347" i="5"/>
  <c r="N1348" i="5"/>
  <c r="N1349" i="5"/>
  <c r="N1350" i="5"/>
  <c r="N1351" i="5"/>
  <c r="N1352" i="5"/>
  <c r="N1353" i="5"/>
  <c r="N1354" i="5"/>
  <c r="N1355" i="5"/>
  <c r="N1356" i="5"/>
  <c r="N1357" i="5"/>
  <c r="N1358" i="5"/>
  <c r="N1359" i="5"/>
  <c r="N1360" i="5"/>
  <c r="N1361" i="5"/>
  <c r="N1362" i="5"/>
  <c r="N1363" i="5"/>
  <c r="N1364" i="5"/>
  <c r="N1365" i="5"/>
  <c r="N1366" i="5"/>
  <c r="N1367" i="5"/>
  <c r="N1368" i="5"/>
  <c r="N1370" i="5"/>
  <c r="N1371" i="5"/>
  <c r="N1372" i="5"/>
  <c r="N1373" i="5"/>
  <c r="N1374" i="5"/>
  <c r="N1375" i="5"/>
  <c r="N1376" i="5"/>
  <c r="N1377" i="5"/>
  <c r="N1378" i="5"/>
  <c r="N1379" i="5"/>
  <c r="N1380" i="5"/>
  <c r="N1381" i="5"/>
  <c r="N1382" i="5"/>
  <c r="N1383" i="5"/>
  <c r="N1384" i="5"/>
  <c r="N1385" i="5"/>
  <c r="N1386" i="5"/>
  <c r="N1387" i="5"/>
  <c r="N1388" i="5"/>
  <c r="N1389" i="5"/>
  <c r="N1390" i="5"/>
  <c r="N1391" i="5"/>
  <c r="N1392" i="5"/>
  <c r="N1394" i="5"/>
  <c r="N1395" i="5"/>
  <c r="N1396" i="5"/>
  <c r="N1397" i="5"/>
  <c r="N1398" i="5"/>
  <c r="N1399" i="5"/>
  <c r="N1400" i="5"/>
  <c r="N1401" i="5"/>
  <c r="N1402" i="5"/>
  <c r="N1403" i="5"/>
  <c r="N1404" i="5"/>
  <c r="N1405" i="5"/>
  <c r="N1406" i="5"/>
  <c r="N1407" i="5"/>
  <c r="N1408" i="5"/>
  <c r="N1409" i="5"/>
  <c r="N1410" i="5"/>
  <c r="N1411" i="5"/>
  <c r="N1412" i="5"/>
  <c r="N1413" i="5"/>
  <c r="N1414" i="5"/>
  <c r="N1415" i="5"/>
  <c r="N1416" i="5"/>
  <c r="N1418" i="5"/>
  <c r="N1419" i="5"/>
  <c r="N1420" i="5"/>
  <c r="N1421" i="5"/>
  <c r="N1422" i="5"/>
  <c r="N1423" i="5"/>
  <c r="N1424" i="5"/>
  <c r="N1425" i="5"/>
  <c r="N1426" i="5"/>
  <c r="N1427" i="5"/>
  <c r="N1428" i="5"/>
  <c r="N1429" i="5"/>
  <c r="N1430" i="5"/>
  <c r="N1431" i="5"/>
  <c r="N1432" i="5"/>
  <c r="N1433" i="5"/>
  <c r="N1434" i="5"/>
  <c r="N1435" i="5"/>
  <c r="N1436" i="5"/>
  <c r="N1437" i="5"/>
  <c r="N1438" i="5"/>
  <c r="N1439" i="5"/>
  <c r="N1440" i="5"/>
  <c r="N1442" i="5"/>
  <c r="N1443" i="5"/>
  <c r="N1444" i="5"/>
  <c r="N1445" i="5"/>
  <c r="N1446" i="5"/>
  <c r="N1447" i="5"/>
  <c r="N1448" i="5"/>
  <c r="N1449" i="5"/>
  <c r="N1450" i="5"/>
  <c r="N1451" i="5"/>
  <c r="N1452" i="5"/>
  <c r="N1453" i="5"/>
  <c r="N1454" i="5"/>
  <c r="N1455" i="5"/>
  <c r="N1456" i="5"/>
  <c r="N1457" i="5"/>
  <c r="N1458" i="5"/>
  <c r="N1459" i="5"/>
  <c r="N1460" i="5"/>
  <c r="N1461" i="5"/>
  <c r="N1462" i="5"/>
  <c r="N1463" i="5"/>
  <c r="N1464" i="5"/>
  <c r="N1466" i="5"/>
  <c r="N1467" i="5"/>
  <c r="N1468" i="5"/>
  <c r="N1469" i="5"/>
  <c r="N1470" i="5"/>
  <c r="N1471" i="5"/>
  <c r="N1472" i="5"/>
  <c r="N1473" i="5"/>
  <c r="N1474" i="5"/>
  <c r="N1475" i="5"/>
  <c r="N1476" i="5"/>
  <c r="N1477" i="5"/>
  <c r="N1478" i="5"/>
  <c r="N1479" i="5"/>
  <c r="N1480" i="5"/>
  <c r="N1481" i="5"/>
  <c r="N1482" i="5"/>
  <c r="N1483" i="5"/>
  <c r="N1484" i="5"/>
  <c r="N1485" i="5"/>
  <c r="N1486" i="5"/>
  <c r="N1487" i="5"/>
  <c r="N1488" i="5"/>
  <c r="N1490" i="5"/>
  <c r="N1491" i="5"/>
  <c r="N1492" i="5"/>
  <c r="N1493" i="5"/>
  <c r="N1494" i="5"/>
  <c r="N1495" i="5"/>
  <c r="N1496" i="5"/>
  <c r="N1497" i="5"/>
  <c r="N1498" i="5"/>
  <c r="N1499" i="5"/>
  <c r="N1500" i="5"/>
  <c r="N1501" i="5"/>
  <c r="N1502" i="5"/>
  <c r="N1503" i="5"/>
  <c r="N1504" i="5"/>
  <c r="N1505" i="5"/>
  <c r="N1506" i="5"/>
  <c r="N1507" i="5"/>
  <c r="N1508" i="5"/>
  <c r="N1509" i="5"/>
  <c r="N1510" i="5"/>
  <c r="N1511" i="5"/>
  <c r="N1512" i="5"/>
  <c r="N1514" i="5"/>
  <c r="N1515" i="5"/>
  <c r="N1516" i="5"/>
  <c r="N1517" i="5"/>
  <c r="N1518" i="5"/>
  <c r="N1519" i="5"/>
  <c r="N1520" i="5"/>
  <c r="N1521" i="5"/>
  <c r="N1522" i="5"/>
  <c r="N1523" i="5"/>
  <c r="N1524" i="5"/>
  <c r="N1525" i="5"/>
  <c r="N1526" i="5"/>
  <c r="N1527" i="5"/>
  <c r="N1528" i="5"/>
  <c r="N1529" i="5"/>
  <c r="N1530" i="5"/>
  <c r="N1531" i="5"/>
  <c r="N1532" i="5"/>
  <c r="N1533" i="5"/>
  <c r="N1534" i="5"/>
  <c r="N1535" i="5"/>
  <c r="N1536" i="5"/>
  <c r="N1538" i="5"/>
  <c r="N1539" i="5"/>
  <c r="N1540" i="5"/>
  <c r="N1541" i="5"/>
  <c r="N1542" i="5"/>
  <c r="N1543" i="5"/>
  <c r="N1544" i="5"/>
  <c r="N1545" i="5"/>
  <c r="N1546" i="5"/>
  <c r="N1547" i="5"/>
  <c r="N1548" i="5"/>
  <c r="N1549" i="5"/>
  <c r="N1550" i="5"/>
  <c r="N1551" i="5"/>
  <c r="N1552" i="5"/>
  <c r="N1553" i="5"/>
  <c r="N1554" i="5"/>
  <c r="N1555" i="5"/>
  <c r="N1556" i="5"/>
  <c r="N1557" i="5"/>
  <c r="N1558" i="5"/>
  <c r="N1559" i="5"/>
  <c r="N1560" i="5"/>
  <c r="N1562" i="5"/>
  <c r="N1563" i="5"/>
  <c r="N1564" i="5"/>
  <c r="N1565" i="5"/>
  <c r="N1566" i="5"/>
  <c r="N1567" i="5"/>
  <c r="N1568" i="5"/>
  <c r="N1569" i="5"/>
  <c r="N1570" i="5"/>
  <c r="N1571" i="5"/>
  <c r="N1572" i="5"/>
  <c r="N1573" i="5"/>
  <c r="N1574" i="5"/>
  <c r="N1575" i="5"/>
  <c r="N1576" i="5"/>
  <c r="N1577" i="5"/>
  <c r="N1578" i="5"/>
  <c r="N1579" i="5"/>
  <c r="N1580" i="5"/>
  <c r="N1581" i="5"/>
  <c r="N1582" i="5"/>
  <c r="N1583" i="5"/>
  <c r="N1584" i="5"/>
  <c r="N1586" i="5"/>
  <c r="N1587" i="5"/>
  <c r="N1588" i="5"/>
  <c r="N1589" i="5"/>
  <c r="N1590" i="5"/>
  <c r="N1591" i="5"/>
  <c r="N1592" i="5"/>
  <c r="N1593" i="5"/>
  <c r="N1594" i="5"/>
  <c r="N1595" i="5"/>
  <c r="N1596" i="5"/>
  <c r="N1597" i="5"/>
  <c r="N1598" i="5"/>
  <c r="N1599" i="5"/>
  <c r="N1600" i="5"/>
  <c r="N1601" i="5"/>
  <c r="N1602" i="5"/>
  <c r="N1603" i="5"/>
  <c r="N1604" i="5"/>
  <c r="N1605" i="5"/>
  <c r="N1606" i="5"/>
  <c r="N1607" i="5"/>
  <c r="N1608" i="5"/>
  <c r="N1610" i="5"/>
  <c r="N1611" i="5"/>
  <c r="N1612" i="5"/>
  <c r="N1613" i="5"/>
  <c r="N1614" i="5"/>
  <c r="N1615" i="5"/>
  <c r="N1616" i="5"/>
  <c r="N1617" i="5"/>
  <c r="N1618" i="5"/>
  <c r="N1619" i="5"/>
  <c r="N1620" i="5"/>
  <c r="N1621" i="5"/>
  <c r="N1622" i="5"/>
  <c r="N1623" i="5"/>
  <c r="N1624" i="5"/>
  <c r="N1625" i="5"/>
  <c r="N1626" i="5"/>
  <c r="N1627" i="5"/>
  <c r="N1628" i="5"/>
  <c r="N1629" i="5"/>
  <c r="N1630" i="5"/>
  <c r="N1631" i="5"/>
  <c r="N1632" i="5"/>
  <c r="N1634" i="5"/>
  <c r="N1635" i="5"/>
  <c r="N1636" i="5"/>
  <c r="N1637" i="5"/>
  <c r="N1638" i="5"/>
  <c r="N1639" i="5"/>
  <c r="N1640" i="5"/>
  <c r="N1641" i="5"/>
  <c r="N1642" i="5"/>
  <c r="N1643" i="5"/>
  <c r="N1644" i="5"/>
  <c r="N1645" i="5"/>
  <c r="N1646" i="5"/>
  <c r="N1647" i="5"/>
  <c r="N1648" i="5"/>
  <c r="N1649" i="5"/>
  <c r="N1650" i="5"/>
  <c r="N1651" i="5"/>
  <c r="N1652" i="5"/>
  <c r="N1653" i="5"/>
  <c r="N1654" i="5"/>
  <c r="N1655" i="5"/>
  <c r="N1656" i="5"/>
  <c r="N1658" i="5"/>
  <c r="N1659" i="5"/>
  <c r="N1660" i="5"/>
  <c r="N1661" i="5"/>
  <c r="N1662" i="5"/>
  <c r="N1663" i="5"/>
  <c r="N1664" i="5"/>
  <c r="N1665" i="5"/>
  <c r="N1666" i="5"/>
  <c r="N1667" i="5"/>
  <c r="N1668" i="5"/>
  <c r="N1669" i="5"/>
  <c r="N1670" i="5"/>
  <c r="N1671" i="5"/>
  <c r="N1672" i="5"/>
  <c r="N1673" i="5"/>
  <c r="N1674" i="5"/>
  <c r="N1675" i="5"/>
  <c r="N1676" i="5"/>
  <c r="N1677" i="5"/>
  <c r="N1678" i="5"/>
  <c r="N1679" i="5"/>
  <c r="N1680" i="5"/>
  <c r="N1682" i="5"/>
  <c r="N1683" i="5"/>
  <c r="N1684" i="5"/>
  <c r="N1685" i="5"/>
  <c r="N1686" i="5"/>
  <c r="N1687" i="5"/>
  <c r="N1688" i="5"/>
  <c r="N1689" i="5"/>
  <c r="N1690" i="5"/>
  <c r="N1691" i="5"/>
  <c r="N1692" i="5"/>
  <c r="N1693" i="5"/>
  <c r="N1694" i="5"/>
  <c r="N1695" i="5"/>
  <c r="N1696" i="5"/>
  <c r="N1697" i="5"/>
  <c r="N1698" i="5"/>
  <c r="N1699" i="5"/>
  <c r="N1700" i="5"/>
  <c r="N1701" i="5"/>
  <c r="N1702" i="5"/>
  <c r="N1703" i="5"/>
  <c r="N1704" i="5"/>
  <c r="N1706" i="5"/>
  <c r="N1707" i="5"/>
  <c r="N1708" i="5"/>
  <c r="N1709" i="5"/>
  <c r="N1710" i="5"/>
  <c r="N1711" i="5"/>
  <c r="N1712" i="5"/>
  <c r="N1713" i="5"/>
  <c r="N1714" i="5"/>
  <c r="N1715" i="5"/>
  <c r="N1716" i="5"/>
  <c r="N1717" i="5"/>
  <c r="N1718" i="5"/>
  <c r="N1719" i="5"/>
  <c r="N1720" i="5"/>
  <c r="N1721" i="5"/>
  <c r="N1722" i="5"/>
  <c r="N1723" i="5"/>
  <c r="N1724" i="5"/>
  <c r="N1725" i="5"/>
  <c r="N1726" i="5"/>
  <c r="N1727" i="5"/>
  <c r="N1728" i="5"/>
  <c r="N1730" i="5"/>
  <c r="N1731" i="5"/>
  <c r="N1732" i="5"/>
  <c r="N1733" i="5"/>
  <c r="N1734" i="5"/>
  <c r="N1735" i="5"/>
  <c r="N1736" i="5"/>
  <c r="N1737" i="5"/>
  <c r="N1738" i="5"/>
  <c r="N1739" i="5"/>
  <c r="N1740" i="5"/>
  <c r="N1741" i="5"/>
  <c r="N1742" i="5"/>
  <c r="N1743" i="5"/>
  <c r="N1744" i="5"/>
  <c r="N1745" i="5"/>
  <c r="N1746" i="5"/>
  <c r="N1747" i="5"/>
  <c r="N1748" i="5"/>
  <c r="N1749" i="5"/>
  <c r="N1750" i="5"/>
  <c r="N1751" i="5"/>
  <c r="N1752" i="5"/>
  <c r="N1754" i="5"/>
  <c r="N1755" i="5"/>
  <c r="N1756" i="5"/>
  <c r="N1757" i="5"/>
  <c r="N1758" i="5"/>
  <c r="N1759" i="5"/>
  <c r="N1760" i="5"/>
  <c r="N1761" i="5"/>
  <c r="N1762" i="5"/>
  <c r="N1763" i="5"/>
  <c r="N1764" i="5"/>
  <c r="N1765" i="5"/>
  <c r="N1766" i="5"/>
  <c r="N1767" i="5"/>
  <c r="N1768" i="5"/>
  <c r="N1769" i="5"/>
  <c r="N1770" i="5"/>
  <c r="N1771" i="5"/>
  <c r="N1772" i="5"/>
  <c r="N1773" i="5"/>
  <c r="N1774" i="5"/>
  <c r="N1775" i="5"/>
  <c r="N1776" i="5"/>
  <c r="N1778" i="5"/>
  <c r="N1779" i="5"/>
  <c r="N1780" i="5"/>
  <c r="N1781" i="5"/>
  <c r="N1782" i="5"/>
  <c r="N1783" i="5"/>
  <c r="N1784" i="5"/>
  <c r="N1785" i="5"/>
  <c r="N1786" i="5"/>
  <c r="N1787" i="5"/>
  <c r="N1788" i="5"/>
  <c r="N1789" i="5"/>
  <c r="N1790" i="5"/>
  <c r="N1791" i="5"/>
  <c r="N1792" i="5"/>
  <c r="N1793" i="5"/>
  <c r="N1794" i="5"/>
  <c r="N1795" i="5"/>
  <c r="N1796" i="5"/>
  <c r="N1797" i="5"/>
  <c r="N1798" i="5"/>
  <c r="N1799" i="5"/>
  <c r="N1800" i="5"/>
  <c r="N1802" i="5"/>
  <c r="N1803" i="5"/>
  <c r="N1804" i="5"/>
  <c r="N1805" i="5"/>
  <c r="N1806" i="5"/>
  <c r="N1807" i="5"/>
  <c r="N1808" i="5"/>
  <c r="N1809" i="5"/>
  <c r="N1810" i="5"/>
  <c r="N1811" i="5"/>
  <c r="N1812" i="5"/>
  <c r="N1813" i="5"/>
  <c r="N1814" i="5"/>
  <c r="N1815" i="5"/>
  <c r="N1816" i="5"/>
  <c r="N1817" i="5"/>
  <c r="N1818" i="5"/>
  <c r="N1819" i="5"/>
  <c r="N1820" i="5"/>
  <c r="N1821" i="5"/>
  <c r="N1822" i="5"/>
  <c r="N1823" i="5"/>
  <c r="N1824" i="5"/>
  <c r="N1826" i="5"/>
  <c r="N1827" i="5"/>
  <c r="N1828" i="5"/>
  <c r="N1829" i="5"/>
  <c r="N1830" i="5"/>
  <c r="N1831" i="5"/>
  <c r="N1832" i="5"/>
  <c r="N1833" i="5"/>
  <c r="N1834" i="5"/>
  <c r="N1835" i="5"/>
  <c r="N1836" i="5"/>
  <c r="N1837" i="5"/>
  <c r="N1838" i="5"/>
  <c r="N1839" i="5"/>
  <c r="N1840" i="5"/>
  <c r="N1841" i="5"/>
  <c r="N1842" i="5"/>
  <c r="N1843" i="5"/>
  <c r="N1844" i="5"/>
  <c r="N1845" i="5"/>
  <c r="N1846" i="5"/>
  <c r="N1847" i="5"/>
  <c r="N1848" i="5"/>
  <c r="N1850" i="5"/>
  <c r="N1851" i="5"/>
  <c r="N1852" i="5"/>
  <c r="N1853" i="5"/>
  <c r="N1854" i="5"/>
  <c r="N1855" i="5"/>
  <c r="N1856" i="5"/>
  <c r="N1857" i="5"/>
  <c r="N1858" i="5"/>
  <c r="N1859" i="5"/>
  <c r="N1860" i="5"/>
  <c r="N1861" i="5"/>
  <c r="N1862" i="5"/>
  <c r="N1863" i="5"/>
  <c r="N1864" i="5"/>
  <c r="N1865" i="5"/>
  <c r="N1866" i="5"/>
  <c r="N1867" i="5"/>
  <c r="N1868" i="5"/>
  <c r="N1869" i="5"/>
  <c r="N1870" i="5"/>
  <c r="N1871" i="5"/>
  <c r="N1872" i="5"/>
  <c r="N1874" i="5"/>
  <c r="N1875" i="5"/>
  <c r="N1876" i="5"/>
  <c r="N1877" i="5"/>
  <c r="N1878" i="5"/>
  <c r="N1879" i="5"/>
  <c r="N1880" i="5"/>
  <c r="N1881" i="5"/>
  <c r="N1882" i="5"/>
  <c r="N1883" i="5"/>
  <c r="N1884" i="5"/>
  <c r="N1885" i="5"/>
  <c r="N1886" i="5"/>
  <c r="N1887" i="5"/>
  <c r="N1888" i="5"/>
  <c r="N1889" i="5"/>
  <c r="N1890" i="5"/>
  <c r="N1891" i="5"/>
  <c r="N1892" i="5"/>
  <c r="N1893" i="5"/>
  <c r="N1894" i="5"/>
  <c r="N1895" i="5"/>
  <c r="N1896" i="5"/>
  <c r="N1898" i="5"/>
  <c r="N1899" i="5"/>
  <c r="N1900" i="5"/>
  <c r="N1901" i="5"/>
  <c r="N1902" i="5"/>
  <c r="N1903" i="5"/>
  <c r="N1904" i="5"/>
  <c r="N1905" i="5"/>
  <c r="N1906" i="5"/>
  <c r="N1907" i="5"/>
  <c r="N1908" i="5"/>
  <c r="N1909" i="5"/>
  <c r="N1910" i="5"/>
  <c r="N1911" i="5"/>
  <c r="N1912" i="5"/>
  <c r="N1913" i="5"/>
  <c r="N1914" i="5"/>
  <c r="N1915" i="5"/>
  <c r="N1916" i="5"/>
  <c r="N1917" i="5"/>
  <c r="N1918" i="5"/>
  <c r="N1919" i="5"/>
  <c r="N1920" i="5"/>
  <c r="N1922" i="5"/>
  <c r="N1923" i="5"/>
  <c r="N1924" i="5"/>
  <c r="N1925" i="5"/>
  <c r="N1926" i="5"/>
  <c r="N1927" i="5"/>
  <c r="N1928" i="5"/>
  <c r="N1929" i="5"/>
  <c r="N1930" i="5"/>
  <c r="N1931" i="5"/>
  <c r="N1932" i="5"/>
  <c r="N1933" i="5"/>
  <c r="N1934" i="5"/>
  <c r="N1935" i="5"/>
  <c r="N1936" i="5"/>
  <c r="N1937" i="5"/>
  <c r="N1938" i="5"/>
  <c r="N1939" i="5"/>
  <c r="N1940" i="5"/>
  <c r="N1941" i="5"/>
  <c r="N1942" i="5"/>
  <c r="N1943" i="5"/>
  <c r="N1944" i="5"/>
  <c r="N1946" i="5"/>
  <c r="N1947" i="5"/>
  <c r="N1948" i="5"/>
  <c r="N1949" i="5"/>
  <c r="N1950" i="5"/>
  <c r="N1951" i="5"/>
  <c r="N1952" i="5"/>
  <c r="N1953" i="5"/>
  <c r="N1954" i="5"/>
  <c r="N1955" i="5"/>
  <c r="N1956" i="5"/>
  <c r="N1957" i="5"/>
  <c r="N1958" i="5"/>
  <c r="N1959" i="5"/>
  <c r="N1960" i="5"/>
  <c r="N1961" i="5"/>
  <c r="N1962" i="5"/>
  <c r="N1963" i="5"/>
  <c r="N1964" i="5"/>
  <c r="N1965" i="5"/>
  <c r="N1966" i="5"/>
  <c r="N1967" i="5"/>
  <c r="N1968" i="5"/>
  <c r="N1970" i="5"/>
  <c r="N1971" i="5"/>
  <c r="N1972" i="5"/>
  <c r="N1973" i="5"/>
  <c r="N1974" i="5"/>
  <c r="N1975" i="5"/>
  <c r="N1976" i="5"/>
  <c r="N1977" i="5"/>
  <c r="N1978" i="5"/>
  <c r="N1979" i="5"/>
  <c r="N1980" i="5"/>
  <c r="N1981" i="5"/>
  <c r="N1982" i="5"/>
  <c r="N1983" i="5"/>
  <c r="N1984" i="5"/>
  <c r="N1985" i="5"/>
  <c r="N1986" i="5"/>
  <c r="N1987" i="5"/>
  <c r="N1988" i="5"/>
  <c r="N1989" i="5"/>
  <c r="N1990" i="5"/>
  <c r="N1991" i="5"/>
  <c r="N1992" i="5"/>
  <c r="N1994" i="5"/>
  <c r="N1995" i="5"/>
  <c r="N1996" i="5"/>
  <c r="N1997" i="5"/>
  <c r="N1998" i="5"/>
  <c r="N1999" i="5"/>
  <c r="N2000" i="5"/>
  <c r="N2001" i="5"/>
  <c r="N2002" i="5"/>
  <c r="N2003" i="5"/>
  <c r="N2004" i="5"/>
  <c r="N2005" i="5"/>
  <c r="N2006" i="5"/>
  <c r="N2007" i="5"/>
  <c r="N2008" i="5"/>
  <c r="N2009" i="5"/>
  <c r="N2010" i="5"/>
  <c r="N2011" i="5"/>
  <c r="N2012" i="5"/>
  <c r="N2013" i="5"/>
  <c r="N2014" i="5"/>
  <c r="N2015" i="5"/>
  <c r="N2016" i="5"/>
  <c r="N2018" i="5"/>
  <c r="N2019" i="5"/>
  <c r="N2020" i="5"/>
  <c r="N2021" i="5"/>
  <c r="N2022" i="5"/>
  <c r="N2023" i="5"/>
  <c r="N2024" i="5"/>
  <c r="N2025" i="5"/>
  <c r="N2026" i="5"/>
  <c r="N2027" i="5"/>
  <c r="N2028" i="5"/>
  <c r="N2029" i="5"/>
  <c r="N2030" i="5"/>
  <c r="N2031" i="5"/>
  <c r="N2032" i="5"/>
  <c r="N2033" i="5"/>
  <c r="N2034" i="5"/>
  <c r="N2035" i="5"/>
  <c r="N2036" i="5"/>
  <c r="N2037" i="5"/>
  <c r="N2038" i="5"/>
  <c r="N2039" i="5"/>
  <c r="N2040" i="5"/>
  <c r="N2042" i="5"/>
  <c r="N2043" i="5"/>
  <c r="N2044" i="5"/>
  <c r="N2045" i="5"/>
  <c r="N2046" i="5"/>
  <c r="N2047" i="5"/>
  <c r="N2048" i="5"/>
  <c r="N2049" i="5"/>
  <c r="N2050" i="5"/>
  <c r="N2051" i="5"/>
  <c r="N2052" i="5"/>
  <c r="N2053" i="5"/>
  <c r="N2054" i="5"/>
  <c r="N2055" i="5"/>
  <c r="N2056" i="5"/>
  <c r="N2057" i="5"/>
  <c r="N2058" i="5"/>
  <c r="N2059" i="5"/>
  <c r="N2060" i="5"/>
  <c r="N2061" i="5"/>
  <c r="N2062" i="5"/>
  <c r="N2063" i="5"/>
  <c r="N2064" i="5"/>
  <c r="N2066" i="5"/>
  <c r="N2067" i="5"/>
  <c r="N2068" i="5"/>
  <c r="N2069" i="5"/>
  <c r="N2070" i="5"/>
  <c r="N2071" i="5"/>
  <c r="N2072" i="5"/>
  <c r="N2073" i="5"/>
  <c r="N2074" i="5"/>
  <c r="N2075" i="5"/>
  <c r="N2076" i="5"/>
  <c r="N2077" i="5"/>
  <c r="N2078" i="5"/>
  <c r="N2079" i="5"/>
  <c r="N2080" i="5"/>
  <c r="N2081" i="5"/>
  <c r="N2082" i="5"/>
  <c r="N2083" i="5"/>
  <c r="N2084" i="5"/>
  <c r="N2085" i="5"/>
  <c r="N2086" i="5"/>
  <c r="N2087" i="5"/>
  <c r="N2088" i="5"/>
  <c r="N2090" i="5"/>
  <c r="N2091" i="5"/>
  <c r="N2092" i="5"/>
  <c r="N2093" i="5"/>
  <c r="N2094" i="5"/>
  <c r="N2095" i="5"/>
  <c r="N2096" i="5"/>
  <c r="N2097" i="5"/>
  <c r="N2098" i="5"/>
  <c r="N2099" i="5"/>
  <c r="N2100" i="5"/>
  <c r="N2101" i="5"/>
  <c r="N2102" i="5"/>
  <c r="N2103" i="5"/>
  <c r="N2104" i="5"/>
  <c r="N2105" i="5"/>
  <c r="N2106" i="5"/>
  <c r="N2107" i="5"/>
  <c r="N2108" i="5"/>
  <c r="N2109" i="5"/>
  <c r="N2110" i="5"/>
  <c r="N2111" i="5"/>
  <c r="N2112" i="5"/>
  <c r="N2114" i="5"/>
  <c r="N2115" i="5"/>
  <c r="N2116" i="5"/>
  <c r="N2117" i="5"/>
  <c r="N2118" i="5"/>
  <c r="N2119" i="5"/>
  <c r="N2120" i="5"/>
  <c r="N2121" i="5"/>
  <c r="N2122" i="5"/>
  <c r="N2123" i="5"/>
  <c r="N2124" i="5"/>
  <c r="N2125" i="5"/>
  <c r="N2126" i="5"/>
  <c r="N2127" i="5"/>
  <c r="N2128" i="5"/>
  <c r="N2129" i="5"/>
  <c r="N2130" i="5"/>
  <c r="N2131" i="5"/>
  <c r="N2132" i="5"/>
  <c r="N2133" i="5"/>
  <c r="N2134" i="5"/>
  <c r="N2135" i="5"/>
  <c r="N2136" i="5"/>
  <c r="N2138" i="5"/>
  <c r="N2139" i="5"/>
  <c r="N2140" i="5"/>
  <c r="N2141" i="5"/>
  <c r="N2142" i="5"/>
  <c r="N2143" i="5"/>
  <c r="N2144" i="5"/>
  <c r="N2145" i="5"/>
  <c r="N2146" i="5"/>
  <c r="N2147" i="5"/>
  <c r="N2148" i="5"/>
  <c r="N2149" i="5"/>
  <c r="N2150" i="5"/>
  <c r="N2151" i="5"/>
  <c r="N2152" i="5"/>
  <c r="N2153" i="5"/>
  <c r="N2154" i="5"/>
  <c r="N2155" i="5"/>
  <c r="N2156" i="5"/>
  <c r="N2157" i="5"/>
  <c r="N2158" i="5"/>
  <c r="N2159" i="5"/>
  <c r="N2160" i="5"/>
  <c r="N2162" i="5"/>
  <c r="N2163" i="5"/>
  <c r="N2164" i="5"/>
  <c r="N2165" i="5"/>
  <c r="N2166" i="5"/>
  <c r="N2167" i="5"/>
  <c r="N2168" i="5"/>
  <c r="N2169" i="5"/>
  <c r="N2170" i="5"/>
  <c r="N2171" i="5"/>
  <c r="N2172" i="5"/>
  <c r="N2173" i="5"/>
  <c r="N2174" i="5"/>
  <c r="N2175" i="5"/>
  <c r="N2176" i="5"/>
  <c r="N2177" i="5"/>
  <c r="N2178" i="5"/>
  <c r="N2179" i="5"/>
  <c r="N2180" i="5"/>
  <c r="N2181" i="5"/>
  <c r="N2182" i="5"/>
  <c r="N2183" i="5"/>
  <c r="N2184" i="5"/>
  <c r="N2186" i="5"/>
  <c r="N2187" i="5"/>
  <c r="N2188" i="5"/>
  <c r="N2189" i="5"/>
  <c r="N2190" i="5"/>
  <c r="N2191" i="5"/>
  <c r="N2192" i="5"/>
  <c r="N2193" i="5"/>
  <c r="N2194" i="5"/>
  <c r="N2195" i="5"/>
  <c r="N2196" i="5"/>
  <c r="N2197" i="5"/>
  <c r="N2198" i="5"/>
  <c r="N2199" i="5"/>
  <c r="N2200" i="5"/>
  <c r="N2201" i="5"/>
  <c r="N2202" i="5"/>
  <c r="N2203" i="5"/>
  <c r="N2204" i="5"/>
  <c r="N2205" i="5"/>
  <c r="N2206" i="5"/>
  <c r="N2207" i="5"/>
  <c r="N2208" i="5"/>
  <c r="N2210" i="5"/>
  <c r="N2211" i="5"/>
  <c r="N2212" i="5"/>
  <c r="N2213" i="5"/>
  <c r="N2214" i="5"/>
  <c r="N2215" i="5"/>
  <c r="N2216" i="5"/>
  <c r="N2217" i="5"/>
  <c r="N2218" i="5"/>
  <c r="N2219" i="5"/>
  <c r="N2220" i="5"/>
  <c r="N2221" i="5"/>
  <c r="N2222" i="5"/>
  <c r="N2223" i="5"/>
  <c r="N2224" i="5"/>
  <c r="N2225" i="5"/>
  <c r="N2226" i="5"/>
  <c r="N2227" i="5"/>
  <c r="N2228" i="5"/>
  <c r="N2229" i="5"/>
  <c r="N2230" i="5"/>
  <c r="N2231" i="5"/>
  <c r="N2232" i="5"/>
  <c r="N2234" i="5"/>
  <c r="N2235" i="5"/>
  <c r="N2236" i="5"/>
  <c r="N2237" i="5"/>
  <c r="N2238" i="5"/>
  <c r="N2239" i="5"/>
  <c r="N2240" i="5"/>
  <c r="N2241" i="5"/>
  <c r="N2242" i="5"/>
  <c r="N2243" i="5"/>
  <c r="N2244" i="5"/>
  <c r="N2245" i="5"/>
  <c r="N2246" i="5"/>
  <c r="N2247" i="5"/>
  <c r="N2248" i="5"/>
  <c r="N2249" i="5"/>
  <c r="N2250" i="5"/>
  <c r="N2251" i="5"/>
  <c r="N2252" i="5"/>
  <c r="N2253" i="5"/>
  <c r="N2254" i="5"/>
  <c r="N2255" i="5"/>
  <c r="N2256" i="5"/>
  <c r="N2258" i="5"/>
  <c r="N2259" i="5"/>
  <c r="N2260" i="5"/>
  <c r="N2261" i="5"/>
  <c r="N2262" i="5"/>
  <c r="N2263" i="5"/>
  <c r="N2264" i="5"/>
  <c r="N2265" i="5"/>
  <c r="N2266" i="5"/>
  <c r="N2267" i="5"/>
  <c r="N2268" i="5"/>
  <c r="N2269" i="5"/>
  <c r="N2270" i="5"/>
  <c r="N2271" i="5"/>
  <c r="N2272" i="5"/>
  <c r="N2273" i="5"/>
  <c r="N2274" i="5"/>
  <c r="N2275" i="5"/>
  <c r="N2276" i="5"/>
  <c r="N2277" i="5"/>
  <c r="N2278" i="5"/>
  <c r="N2279" i="5"/>
  <c r="N2280" i="5"/>
  <c r="N2282" i="5"/>
  <c r="N2283" i="5"/>
  <c r="N2284" i="5"/>
  <c r="N2285" i="5"/>
  <c r="N2286" i="5"/>
  <c r="N2287" i="5"/>
  <c r="N2288" i="5"/>
  <c r="N2289" i="5"/>
  <c r="N2290" i="5"/>
  <c r="N2291" i="5"/>
  <c r="N2292" i="5"/>
  <c r="N2293" i="5"/>
  <c r="N2294" i="5"/>
  <c r="N2295" i="5"/>
  <c r="N2296" i="5"/>
  <c r="N2297" i="5"/>
  <c r="N2298" i="5"/>
  <c r="N2299" i="5"/>
  <c r="N2300" i="5"/>
  <c r="N2301" i="5"/>
  <c r="N2302" i="5"/>
  <c r="N2303" i="5"/>
  <c r="N2304" i="5"/>
  <c r="N2306" i="5"/>
  <c r="N2307" i="5"/>
  <c r="N2308" i="5"/>
  <c r="N2309" i="5"/>
  <c r="N2310" i="5"/>
  <c r="N2311" i="5"/>
  <c r="N2312" i="5"/>
  <c r="N2313" i="5"/>
  <c r="N2314" i="5"/>
  <c r="N2315" i="5"/>
  <c r="N2316" i="5"/>
  <c r="N2317" i="5"/>
  <c r="N2318" i="5"/>
  <c r="N2319" i="5"/>
  <c r="N2320" i="5"/>
  <c r="N2321" i="5"/>
  <c r="N2322" i="5"/>
  <c r="N2323" i="5"/>
  <c r="N2324" i="5"/>
  <c r="N2325" i="5"/>
  <c r="N2326" i="5"/>
  <c r="N2327" i="5"/>
  <c r="N2328" i="5"/>
  <c r="N2330" i="5"/>
  <c r="N2331" i="5"/>
  <c r="N2332" i="5"/>
  <c r="N2333" i="5"/>
  <c r="N2334" i="5"/>
  <c r="N2335" i="5"/>
  <c r="N2336" i="5"/>
  <c r="N2337" i="5"/>
  <c r="N2338" i="5"/>
  <c r="N2339" i="5"/>
  <c r="N2340" i="5"/>
  <c r="N2341" i="5"/>
  <c r="N2342" i="5"/>
  <c r="N2343" i="5"/>
  <c r="N2344" i="5"/>
  <c r="N2345" i="5"/>
  <c r="N2346" i="5"/>
  <c r="N2347" i="5"/>
  <c r="N2348" i="5"/>
  <c r="N2349" i="5"/>
  <c r="N2350" i="5"/>
  <c r="N2351" i="5"/>
  <c r="N2352" i="5"/>
  <c r="N2354" i="5"/>
  <c r="N2355" i="5"/>
  <c r="N2356" i="5"/>
  <c r="N2357" i="5"/>
  <c r="N2358" i="5"/>
  <c r="N2359" i="5"/>
  <c r="N2360" i="5"/>
  <c r="N2361" i="5"/>
  <c r="N2362" i="5"/>
  <c r="N2363" i="5"/>
  <c r="N2364" i="5"/>
  <c r="N2365" i="5"/>
  <c r="N2366" i="5"/>
  <c r="N2367" i="5"/>
  <c r="N2368" i="5"/>
  <c r="N2369" i="5"/>
  <c r="N2370" i="5"/>
  <c r="N2371" i="5"/>
  <c r="N2372" i="5"/>
  <c r="N2373" i="5"/>
  <c r="N2374" i="5"/>
  <c r="N2375" i="5"/>
  <c r="N2376" i="5"/>
  <c r="N2378" i="5"/>
  <c r="N2379" i="5"/>
  <c r="N2380" i="5"/>
  <c r="N2381" i="5"/>
  <c r="N2382" i="5"/>
  <c r="N2383" i="5"/>
  <c r="N2384" i="5"/>
  <c r="N2385" i="5"/>
  <c r="N2386" i="5"/>
  <c r="N2387" i="5"/>
  <c r="N2388" i="5"/>
  <c r="N2389" i="5"/>
  <c r="N2390" i="5"/>
  <c r="N2391" i="5"/>
  <c r="N2392" i="5"/>
  <c r="N2393" i="5"/>
  <c r="N2394" i="5"/>
  <c r="N2395" i="5"/>
  <c r="N2396" i="5"/>
  <c r="N2397" i="5"/>
  <c r="N2398" i="5"/>
  <c r="N2399" i="5"/>
  <c r="N2400" i="5"/>
  <c r="N2402" i="5"/>
  <c r="N2403" i="5"/>
  <c r="N2404" i="5"/>
  <c r="N2405" i="5"/>
  <c r="N2406" i="5"/>
  <c r="N2407" i="5"/>
  <c r="N2408" i="5"/>
  <c r="N2409" i="5"/>
  <c r="N2410" i="5"/>
  <c r="N2411" i="5"/>
  <c r="N2412" i="5"/>
  <c r="N2413" i="5"/>
  <c r="N2414" i="5"/>
  <c r="N2415" i="5"/>
  <c r="N2416" i="5"/>
  <c r="N2417" i="5"/>
  <c r="N2418" i="5"/>
  <c r="N2419" i="5"/>
  <c r="N2420" i="5"/>
  <c r="N2421" i="5"/>
  <c r="N2422" i="5"/>
  <c r="N2423" i="5"/>
  <c r="N2424" i="5"/>
  <c r="N2426" i="5"/>
  <c r="N2427" i="5"/>
  <c r="N2428" i="5"/>
  <c r="N2429" i="5"/>
  <c r="N2430" i="5"/>
  <c r="N2431" i="5"/>
  <c r="N2432" i="5"/>
  <c r="N2433" i="5"/>
  <c r="N2434" i="5"/>
  <c r="N2435" i="5"/>
  <c r="N2436" i="5"/>
  <c r="N2437" i="5"/>
  <c r="N2438" i="5"/>
  <c r="N2439" i="5"/>
  <c r="N2440" i="5"/>
  <c r="N2441" i="5"/>
  <c r="N2442" i="5"/>
  <c r="N2443" i="5"/>
  <c r="N2444" i="5"/>
  <c r="N2445" i="5"/>
  <c r="N2446" i="5"/>
  <c r="N2447" i="5"/>
  <c r="N2448" i="5"/>
  <c r="N2450" i="5"/>
  <c r="N2451" i="5"/>
  <c r="N2452" i="5"/>
  <c r="N2453" i="5"/>
  <c r="N2454" i="5"/>
  <c r="N2455" i="5"/>
  <c r="N2456" i="5"/>
  <c r="N2457" i="5"/>
  <c r="N2458" i="5"/>
  <c r="N2459" i="5"/>
  <c r="N2460" i="5"/>
  <c r="N2461" i="5"/>
  <c r="N2462" i="5"/>
  <c r="N2463" i="5"/>
  <c r="N2464" i="5"/>
  <c r="N2465" i="5"/>
  <c r="N2466" i="5"/>
  <c r="N2467" i="5"/>
  <c r="N2468" i="5"/>
  <c r="N2469" i="5"/>
  <c r="N2470" i="5"/>
  <c r="N2471" i="5"/>
  <c r="N2472" i="5"/>
  <c r="N2474" i="5"/>
  <c r="N2475" i="5"/>
  <c r="N2476" i="5"/>
  <c r="N2477" i="5"/>
  <c r="N2478" i="5"/>
  <c r="N2479" i="5"/>
  <c r="N2480" i="5"/>
  <c r="N2481" i="5"/>
  <c r="N2482" i="5"/>
  <c r="N2483" i="5"/>
  <c r="N2484" i="5"/>
  <c r="N2485" i="5"/>
  <c r="N2486" i="5"/>
  <c r="N2487" i="5"/>
  <c r="N2488" i="5"/>
  <c r="N2489" i="5"/>
  <c r="N2490" i="5"/>
  <c r="N2491" i="5"/>
  <c r="N2492" i="5"/>
  <c r="N2493" i="5"/>
  <c r="N2494" i="5"/>
  <c r="N2495" i="5"/>
  <c r="N2496" i="5"/>
  <c r="N2498" i="5"/>
  <c r="N2499" i="5"/>
  <c r="N2500" i="5"/>
  <c r="N2501" i="5"/>
  <c r="N2502" i="5"/>
  <c r="N2503" i="5"/>
  <c r="N2504" i="5"/>
  <c r="N2505" i="5"/>
  <c r="N2506" i="5"/>
  <c r="N2507" i="5"/>
  <c r="N2508" i="5"/>
  <c r="N2509" i="5"/>
  <c r="N2510" i="5"/>
  <c r="N2511" i="5"/>
  <c r="N2512" i="5"/>
  <c r="N2513" i="5"/>
  <c r="N2514" i="5"/>
  <c r="N2515" i="5"/>
  <c r="N2516" i="5"/>
  <c r="N2517" i="5"/>
  <c r="N2518" i="5"/>
  <c r="N2519" i="5"/>
  <c r="N2520" i="5"/>
  <c r="N2522" i="5"/>
  <c r="N2523" i="5"/>
  <c r="N2524" i="5"/>
  <c r="N2525" i="5"/>
  <c r="N2526" i="5"/>
  <c r="N2527" i="5"/>
  <c r="N2528" i="5"/>
  <c r="N2529" i="5"/>
  <c r="N2530" i="5"/>
  <c r="N2531" i="5"/>
  <c r="N2532" i="5"/>
  <c r="N2533" i="5"/>
  <c r="N2534" i="5"/>
  <c r="N2535" i="5"/>
  <c r="N2536" i="5"/>
  <c r="N2537" i="5"/>
  <c r="N2538" i="5"/>
  <c r="N2539" i="5"/>
  <c r="N2540" i="5"/>
  <c r="N2541" i="5"/>
  <c r="N2542" i="5"/>
  <c r="N2543" i="5"/>
  <c r="N2544" i="5"/>
  <c r="N2546" i="5"/>
  <c r="N2547" i="5"/>
  <c r="N2548" i="5"/>
  <c r="N2549" i="5"/>
  <c r="N2550" i="5"/>
  <c r="N2551" i="5"/>
  <c r="N2552" i="5"/>
  <c r="N2553" i="5"/>
  <c r="N2554" i="5"/>
  <c r="N2555" i="5"/>
  <c r="N2556" i="5"/>
  <c r="N2557" i="5"/>
  <c r="N2558" i="5"/>
  <c r="N2559" i="5"/>
  <c r="N2560" i="5"/>
  <c r="N2561" i="5"/>
  <c r="N2562" i="5"/>
  <c r="N2563" i="5"/>
  <c r="N2564" i="5"/>
  <c r="N2565" i="5"/>
  <c r="N2566" i="5"/>
  <c r="N2567" i="5"/>
  <c r="N2568" i="5"/>
  <c r="N2570" i="5"/>
  <c r="N2571" i="5"/>
  <c r="N2572" i="5"/>
  <c r="N2573" i="5"/>
  <c r="N2574" i="5"/>
  <c r="N2575" i="5"/>
  <c r="N2576" i="5"/>
  <c r="N2577" i="5"/>
  <c r="N2578" i="5"/>
  <c r="N2579" i="5"/>
  <c r="N2580" i="5"/>
  <c r="N2581" i="5"/>
  <c r="N2582" i="5"/>
  <c r="N2583" i="5"/>
  <c r="N2584" i="5"/>
  <c r="N2585" i="5"/>
  <c r="N2586" i="5"/>
  <c r="N2587" i="5"/>
  <c r="N2588" i="5"/>
  <c r="N2589" i="5"/>
  <c r="N2590" i="5"/>
  <c r="N2591" i="5"/>
  <c r="N2592" i="5"/>
  <c r="N2594" i="5"/>
  <c r="N2595" i="5"/>
  <c r="N2596" i="5"/>
  <c r="N2597" i="5"/>
  <c r="N2598" i="5"/>
  <c r="N2599" i="5"/>
  <c r="N2600" i="5"/>
  <c r="N2601" i="5"/>
  <c r="N2602" i="5"/>
  <c r="N2603" i="5"/>
  <c r="N2604" i="5"/>
  <c r="N2605" i="5"/>
  <c r="N2606" i="5"/>
  <c r="N2607" i="5"/>
  <c r="N2608" i="5"/>
  <c r="N2609" i="5"/>
  <c r="N2610" i="5"/>
  <c r="N2611" i="5"/>
  <c r="N2612" i="5"/>
  <c r="N2613" i="5"/>
  <c r="N2614" i="5"/>
  <c r="N2615" i="5"/>
  <c r="N2616" i="5"/>
  <c r="N2618" i="5"/>
  <c r="N2619" i="5"/>
  <c r="N2620" i="5"/>
  <c r="N2621" i="5"/>
  <c r="N2622" i="5"/>
  <c r="N2623" i="5"/>
  <c r="N2624" i="5"/>
  <c r="N2625" i="5"/>
  <c r="N2626" i="5"/>
  <c r="N2627" i="5"/>
  <c r="N2628" i="5"/>
  <c r="N2629" i="5"/>
  <c r="N2630" i="5"/>
  <c r="N2631" i="5"/>
  <c r="N2632" i="5"/>
  <c r="N2633" i="5"/>
  <c r="N2634" i="5"/>
  <c r="N2635" i="5"/>
  <c r="N2636" i="5"/>
  <c r="N2637" i="5"/>
  <c r="N2638" i="5"/>
  <c r="N2639" i="5"/>
  <c r="N2640" i="5"/>
  <c r="N2642" i="5"/>
  <c r="N2643" i="5"/>
  <c r="N2644" i="5"/>
  <c r="N2645" i="5"/>
  <c r="N2646" i="5"/>
  <c r="N2647" i="5"/>
  <c r="N2648" i="5"/>
  <c r="N2649" i="5"/>
  <c r="N2650" i="5"/>
  <c r="N2651" i="5"/>
  <c r="N2652" i="5"/>
  <c r="N2653" i="5"/>
  <c r="N2654" i="5"/>
  <c r="N2655" i="5"/>
  <c r="N2656" i="5"/>
  <c r="N2657" i="5"/>
  <c r="N2658" i="5"/>
  <c r="N2659" i="5"/>
  <c r="N2660" i="5"/>
  <c r="N2661" i="5"/>
  <c r="N2662" i="5"/>
  <c r="N2663" i="5"/>
  <c r="N2664" i="5"/>
  <c r="N2666" i="5"/>
  <c r="N2667" i="5"/>
  <c r="N2668" i="5"/>
  <c r="N2669" i="5"/>
  <c r="N2670" i="5"/>
  <c r="N2671" i="5"/>
  <c r="N2672" i="5"/>
  <c r="N2673" i="5"/>
  <c r="N2674" i="5"/>
  <c r="N2675" i="5"/>
  <c r="N2676" i="5"/>
  <c r="N2677" i="5"/>
  <c r="N2678" i="5"/>
  <c r="N2679" i="5"/>
  <c r="N2680" i="5"/>
  <c r="N2681" i="5"/>
  <c r="N2682" i="5"/>
  <c r="N2683" i="5"/>
  <c r="N2684" i="5"/>
  <c r="N2685" i="5"/>
  <c r="N2686" i="5"/>
  <c r="N2687" i="5"/>
  <c r="N2688" i="5"/>
  <c r="N2690" i="5"/>
  <c r="N2691" i="5"/>
  <c r="N2692" i="5"/>
  <c r="N2693" i="5"/>
  <c r="N2694" i="5"/>
  <c r="N2695" i="5"/>
  <c r="N2696" i="5"/>
  <c r="N2697" i="5"/>
  <c r="N2698" i="5"/>
  <c r="N2699" i="5"/>
  <c r="N2700" i="5"/>
  <c r="N2701" i="5"/>
  <c r="N2702" i="5"/>
  <c r="N2703" i="5"/>
  <c r="N2704" i="5"/>
  <c r="N2705" i="5"/>
  <c r="N2706" i="5"/>
  <c r="N2707" i="5"/>
  <c r="N2708" i="5"/>
  <c r="N2709" i="5"/>
  <c r="N2710" i="5"/>
  <c r="N2711" i="5"/>
  <c r="N2712" i="5"/>
  <c r="N2714" i="5"/>
  <c r="N2715" i="5"/>
  <c r="N2716" i="5"/>
  <c r="N2717" i="5"/>
  <c r="N2718" i="5"/>
  <c r="N2719" i="5"/>
  <c r="N2720" i="5"/>
  <c r="N2721" i="5"/>
  <c r="N2722" i="5"/>
  <c r="N2723" i="5"/>
  <c r="N2724" i="5"/>
  <c r="N2725" i="5"/>
  <c r="N2726" i="5"/>
  <c r="N2727" i="5"/>
  <c r="N2728" i="5"/>
  <c r="N2729" i="5"/>
  <c r="N2730" i="5"/>
  <c r="N2731" i="5"/>
  <c r="N2732" i="5"/>
  <c r="N2733" i="5"/>
  <c r="N2734" i="5"/>
  <c r="N2735" i="5"/>
  <c r="N2736" i="5"/>
  <c r="N2738" i="5"/>
  <c r="N2739" i="5"/>
  <c r="N2740" i="5"/>
  <c r="N2741" i="5"/>
  <c r="N2742" i="5"/>
  <c r="N2743" i="5"/>
  <c r="N2744" i="5"/>
  <c r="N2745" i="5"/>
  <c r="N2746" i="5"/>
  <c r="N2747" i="5"/>
  <c r="N2748" i="5"/>
  <c r="N2749" i="5"/>
  <c r="N2750" i="5"/>
  <c r="N2751" i="5"/>
  <c r="N2752" i="5"/>
  <c r="N2753" i="5"/>
  <c r="N2754" i="5"/>
  <c r="N2755" i="5"/>
  <c r="N2756" i="5"/>
  <c r="N2757" i="5"/>
  <c r="N2758" i="5"/>
  <c r="N2759" i="5"/>
  <c r="N2760" i="5"/>
  <c r="N2762" i="5"/>
  <c r="N2763" i="5"/>
  <c r="N2764" i="5"/>
  <c r="N2765" i="5"/>
  <c r="N2766" i="5"/>
  <c r="N2767" i="5"/>
  <c r="N2768" i="5"/>
  <c r="N2769" i="5"/>
  <c r="N2770" i="5"/>
  <c r="N2771" i="5"/>
  <c r="N2772" i="5"/>
  <c r="N2773" i="5"/>
  <c r="N2774" i="5"/>
  <c r="N2775" i="5"/>
  <c r="N2776" i="5"/>
  <c r="N2777" i="5"/>
  <c r="N2778" i="5"/>
  <c r="N2779" i="5"/>
  <c r="N2780" i="5"/>
  <c r="N2781" i="5"/>
  <c r="N2782" i="5"/>
  <c r="N2783" i="5"/>
  <c r="N2784" i="5"/>
  <c r="N2786" i="5"/>
  <c r="N2787" i="5"/>
  <c r="N2788" i="5"/>
  <c r="N2789" i="5"/>
  <c r="N2790" i="5"/>
  <c r="N2791" i="5"/>
  <c r="N2792" i="5"/>
  <c r="N2793" i="5"/>
  <c r="N2794" i="5"/>
  <c r="N2795" i="5"/>
  <c r="N2796" i="5"/>
  <c r="N2797" i="5"/>
  <c r="N2798" i="5"/>
  <c r="N2799" i="5"/>
  <c r="N2800" i="5"/>
  <c r="N2801" i="5"/>
  <c r="N2802" i="5"/>
  <c r="N2803" i="5"/>
  <c r="N2804" i="5"/>
  <c r="N2805" i="5"/>
  <c r="N2806" i="5"/>
  <c r="N2807" i="5"/>
  <c r="N2808" i="5"/>
  <c r="N2810" i="5"/>
  <c r="N2811" i="5"/>
  <c r="N2812" i="5"/>
  <c r="N2813" i="5"/>
  <c r="N2814" i="5"/>
  <c r="N2815" i="5"/>
  <c r="N2816" i="5"/>
  <c r="N2817" i="5"/>
  <c r="N2818" i="5"/>
  <c r="N2819" i="5"/>
  <c r="N2820" i="5"/>
  <c r="N2821" i="5"/>
  <c r="N2822" i="5"/>
  <c r="N2823" i="5"/>
  <c r="N2824" i="5"/>
  <c r="N2825" i="5"/>
  <c r="N2826" i="5"/>
  <c r="N2827" i="5"/>
  <c r="N2828" i="5"/>
  <c r="N2829" i="5"/>
  <c r="N2830" i="5"/>
  <c r="N2831" i="5"/>
  <c r="N2832" i="5"/>
  <c r="N2834" i="5"/>
  <c r="N2835" i="5"/>
  <c r="N2836" i="5"/>
  <c r="N2837" i="5"/>
  <c r="N2838" i="5"/>
  <c r="N2839" i="5"/>
  <c r="N2840" i="5"/>
  <c r="N2841" i="5"/>
  <c r="N2842" i="5"/>
  <c r="N2843" i="5"/>
  <c r="N2844" i="5"/>
  <c r="N2845" i="5"/>
  <c r="N2846" i="5"/>
  <c r="N2847" i="5"/>
  <c r="N2848" i="5"/>
  <c r="N2849" i="5"/>
  <c r="N2850" i="5"/>
  <c r="N2851" i="5"/>
  <c r="N2852" i="5"/>
  <c r="N2853" i="5"/>
  <c r="N2854" i="5"/>
  <c r="N2855" i="5"/>
  <c r="N2856" i="5"/>
  <c r="N2858" i="5"/>
  <c r="N2859" i="5"/>
  <c r="N2860" i="5"/>
  <c r="N2861" i="5"/>
  <c r="N2862" i="5"/>
  <c r="N2863" i="5"/>
  <c r="N2864" i="5"/>
  <c r="N2865" i="5"/>
  <c r="N2866" i="5"/>
  <c r="N2867" i="5"/>
  <c r="N2868" i="5"/>
  <c r="N2869" i="5"/>
  <c r="N2870" i="5"/>
  <c r="N2871" i="5"/>
  <c r="N2872" i="5"/>
  <c r="N2873" i="5"/>
  <c r="N2874" i="5"/>
  <c r="N2875" i="5"/>
  <c r="N2876" i="5"/>
  <c r="N2877" i="5"/>
  <c r="N2878" i="5"/>
  <c r="N2879" i="5"/>
  <c r="N2880" i="5"/>
  <c r="N2882" i="5"/>
  <c r="N2883" i="5"/>
  <c r="N2884" i="5"/>
  <c r="N2885" i="5"/>
  <c r="N2886" i="5"/>
  <c r="N2887" i="5"/>
  <c r="N2888" i="5"/>
  <c r="N2889" i="5"/>
  <c r="N2890" i="5"/>
  <c r="N2891" i="5"/>
  <c r="N2892" i="5"/>
  <c r="N2893" i="5"/>
  <c r="N2894" i="5"/>
  <c r="N2895" i="5"/>
  <c r="N2896" i="5"/>
  <c r="N2897" i="5"/>
  <c r="N2898" i="5"/>
  <c r="N2899" i="5"/>
  <c r="N2900" i="5"/>
  <c r="N2901" i="5"/>
  <c r="N2902" i="5"/>
  <c r="N2903" i="5"/>
  <c r="N2904" i="5"/>
  <c r="N2906" i="5"/>
  <c r="N2907" i="5"/>
  <c r="N2908" i="5"/>
  <c r="N2909" i="5"/>
  <c r="N2910" i="5"/>
  <c r="N2911" i="5"/>
  <c r="N2912" i="5"/>
  <c r="N2913" i="5"/>
  <c r="N2914" i="5"/>
  <c r="N2915" i="5"/>
  <c r="N2916" i="5"/>
  <c r="N2917" i="5"/>
  <c r="N2918" i="5"/>
  <c r="N2919" i="5"/>
  <c r="N2920" i="5"/>
  <c r="N2921" i="5"/>
  <c r="N2922" i="5"/>
  <c r="N2923" i="5"/>
  <c r="N2924" i="5"/>
  <c r="N2925" i="5"/>
  <c r="N2926" i="5"/>
  <c r="N2927" i="5"/>
  <c r="N2928" i="5"/>
  <c r="N2930" i="5"/>
  <c r="N2931" i="5"/>
  <c r="N2932" i="5"/>
  <c r="N2933" i="5"/>
  <c r="N2934" i="5"/>
  <c r="N2935" i="5"/>
  <c r="N2936" i="5"/>
  <c r="N2937" i="5"/>
  <c r="N2938" i="5"/>
  <c r="N2939" i="5"/>
  <c r="N2940" i="5"/>
  <c r="N2941" i="5"/>
  <c r="N2942" i="5"/>
  <c r="N2943" i="5"/>
  <c r="N2944" i="5"/>
  <c r="N2945" i="5"/>
  <c r="N2946" i="5"/>
  <c r="N2947" i="5"/>
  <c r="N2948" i="5"/>
  <c r="N2949" i="5"/>
  <c r="N2950" i="5"/>
  <c r="N2951" i="5"/>
  <c r="N2952" i="5"/>
  <c r="N2954" i="5"/>
  <c r="N2955" i="5"/>
  <c r="N2956" i="5"/>
  <c r="N2957" i="5"/>
  <c r="N2958" i="5"/>
  <c r="N2959" i="5"/>
  <c r="N2960" i="5"/>
  <c r="N2961" i="5"/>
  <c r="N2962" i="5"/>
  <c r="N2963" i="5"/>
  <c r="N2964" i="5"/>
  <c r="N2965" i="5"/>
  <c r="N2966" i="5"/>
  <c r="N2967" i="5"/>
  <c r="N2968" i="5"/>
  <c r="N2969" i="5"/>
  <c r="N2970" i="5"/>
  <c r="N2971" i="5"/>
  <c r="N2972" i="5"/>
  <c r="N2973" i="5"/>
  <c r="N2974" i="5"/>
  <c r="N2975" i="5"/>
  <c r="N2976" i="5"/>
  <c r="N2978" i="5"/>
  <c r="N2979" i="5"/>
  <c r="N2980" i="5"/>
  <c r="N2981" i="5"/>
  <c r="N2982" i="5"/>
  <c r="N2983" i="5"/>
  <c r="N2984" i="5"/>
  <c r="N2985" i="5"/>
  <c r="N2986" i="5"/>
  <c r="N2987" i="5"/>
  <c r="N2988" i="5"/>
  <c r="N2989" i="5"/>
  <c r="N2990" i="5"/>
  <c r="N2991" i="5"/>
  <c r="N2992" i="5"/>
  <c r="N2993" i="5"/>
  <c r="N2994" i="5"/>
  <c r="N2995" i="5"/>
  <c r="N2996" i="5"/>
  <c r="N2997" i="5"/>
  <c r="N2998" i="5"/>
  <c r="N2999" i="5"/>
  <c r="N3000" i="5"/>
  <c r="N3002" i="5"/>
  <c r="N3003" i="5"/>
  <c r="N3004" i="5"/>
  <c r="N3005" i="5"/>
  <c r="N3006" i="5"/>
  <c r="N3007" i="5"/>
  <c r="N3008" i="5"/>
  <c r="N3009" i="5"/>
  <c r="N3010" i="5"/>
  <c r="N3011" i="5"/>
  <c r="N3012" i="5"/>
  <c r="N3013" i="5"/>
  <c r="N3014" i="5"/>
  <c r="N3015" i="5"/>
  <c r="N3016" i="5"/>
  <c r="N3017" i="5"/>
  <c r="N3018" i="5"/>
  <c r="N3019" i="5"/>
  <c r="N3020" i="5"/>
  <c r="N3021" i="5"/>
  <c r="N3022" i="5"/>
  <c r="N3023" i="5"/>
  <c r="N3024" i="5"/>
  <c r="N3026" i="5"/>
  <c r="N3027" i="5"/>
  <c r="N3028" i="5"/>
  <c r="N3029" i="5"/>
  <c r="N3030" i="5"/>
  <c r="N3031" i="5"/>
  <c r="N3032" i="5"/>
  <c r="N3033" i="5"/>
  <c r="N3034" i="5"/>
  <c r="N3035" i="5"/>
  <c r="N3036" i="5"/>
  <c r="N3037" i="5"/>
  <c r="N3038" i="5"/>
  <c r="N3039" i="5"/>
  <c r="N3040" i="5"/>
  <c r="N3041" i="5"/>
  <c r="N3042" i="5"/>
  <c r="N3043" i="5"/>
  <c r="N3044" i="5"/>
  <c r="N3045" i="5"/>
  <c r="N3046" i="5"/>
  <c r="N3047" i="5"/>
  <c r="N3048" i="5"/>
  <c r="N3050" i="5"/>
  <c r="N3051" i="5"/>
  <c r="N3052" i="5"/>
  <c r="N3053" i="5"/>
  <c r="N3054" i="5"/>
  <c r="N3055" i="5"/>
  <c r="N3056" i="5"/>
  <c r="N3057" i="5"/>
  <c r="N3058" i="5"/>
  <c r="N3059" i="5"/>
  <c r="N3060" i="5"/>
  <c r="N3061" i="5"/>
  <c r="N3062" i="5"/>
  <c r="N3063" i="5"/>
  <c r="N3064" i="5"/>
  <c r="N3065" i="5"/>
  <c r="N3066" i="5"/>
  <c r="N3067" i="5"/>
  <c r="N3068" i="5"/>
  <c r="N3069" i="5"/>
  <c r="N3070" i="5"/>
  <c r="N3071" i="5"/>
  <c r="N3072" i="5"/>
  <c r="N3074" i="5"/>
  <c r="N3075" i="5"/>
  <c r="N3076" i="5"/>
  <c r="N3077" i="5"/>
  <c r="N3078" i="5"/>
  <c r="N3079" i="5"/>
  <c r="N3080" i="5"/>
  <c r="N3081" i="5"/>
  <c r="N3082" i="5"/>
  <c r="N3083" i="5"/>
  <c r="N3084" i="5"/>
  <c r="N3085" i="5"/>
  <c r="N3086" i="5"/>
  <c r="N3087" i="5"/>
  <c r="N3088" i="5"/>
  <c r="N3089" i="5"/>
  <c r="N3090" i="5"/>
  <c r="N3091" i="5"/>
  <c r="N3092" i="5"/>
  <c r="N3093" i="5"/>
  <c r="N3094" i="5"/>
  <c r="N3095" i="5"/>
  <c r="N3096" i="5"/>
  <c r="N3098" i="5"/>
  <c r="N3099" i="5"/>
  <c r="N3100" i="5"/>
  <c r="N3101" i="5"/>
  <c r="N3102" i="5"/>
  <c r="N3103" i="5"/>
  <c r="N3104" i="5"/>
  <c r="N3105" i="5"/>
  <c r="N3106" i="5"/>
  <c r="N3107" i="5"/>
  <c r="N3108" i="5"/>
  <c r="N3109" i="5"/>
  <c r="N3110" i="5"/>
  <c r="N3111" i="5"/>
  <c r="N3112" i="5"/>
  <c r="N3113" i="5"/>
  <c r="N3114" i="5"/>
  <c r="N3115" i="5"/>
  <c r="N3116" i="5"/>
  <c r="N3117" i="5"/>
  <c r="N3118" i="5"/>
  <c r="N3119" i="5"/>
  <c r="N3120" i="5"/>
  <c r="N3122" i="5"/>
  <c r="N3123" i="5"/>
  <c r="N3124" i="5"/>
  <c r="N3125" i="5"/>
  <c r="N3126" i="5"/>
  <c r="N3127" i="5"/>
  <c r="N3128" i="5"/>
  <c r="N3129" i="5"/>
  <c r="N3130" i="5"/>
  <c r="N3131" i="5"/>
  <c r="N3132" i="5"/>
  <c r="N3133" i="5"/>
  <c r="N3134" i="5"/>
  <c r="N3135" i="5"/>
  <c r="N3136" i="5"/>
  <c r="N3137" i="5"/>
  <c r="N3138" i="5"/>
  <c r="N3139" i="5"/>
  <c r="N3140" i="5"/>
  <c r="N3141" i="5"/>
  <c r="N3142" i="5"/>
  <c r="N3143" i="5"/>
  <c r="N3144" i="5"/>
  <c r="N3146" i="5"/>
  <c r="N3147" i="5"/>
  <c r="N3148" i="5"/>
  <c r="N3149" i="5"/>
  <c r="N3150" i="5"/>
  <c r="N3151" i="5"/>
  <c r="N3152" i="5"/>
  <c r="N3153" i="5"/>
  <c r="N3154" i="5"/>
  <c r="N3155" i="5"/>
  <c r="N3156" i="5"/>
  <c r="N3157" i="5"/>
  <c r="N3158" i="5"/>
  <c r="N3159" i="5"/>
  <c r="N3160" i="5"/>
  <c r="N3161" i="5"/>
  <c r="N3162" i="5"/>
  <c r="N3163" i="5"/>
  <c r="N3164" i="5"/>
  <c r="N3165" i="5"/>
  <c r="N3166" i="5"/>
  <c r="N3167" i="5"/>
  <c r="N3168" i="5"/>
  <c r="N3170" i="5"/>
  <c r="N3171" i="5"/>
  <c r="N3172" i="5"/>
  <c r="N3173" i="5"/>
  <c r="N3174" i="5"/>
  <c r="N3175" i="5"/>
  <c r="N3176" i="5"/>
  <c r="N3177" i="5"/>
  <c r="N3178" i="5"/>
  <c r="N3179" i="5"/>
  <c r="N3180" i="5"/>
  <c r="N3181" i="5"/>
  <c r="N3182" i="5"/>
  <c r="N3183" i="5"/>
  <c r="N3184" i="5"/>
  <c r="N3185" i="5"/>
  <c r="N3186" i="5"/>
  <c r="N3187" i="5"/>
  <c r="N3188" i="5"/>
  <c r="N3189" i="5"/>
  <c r="N3190" i="5"/>
  <c r="N3191" i="5"/>
  <c r="N3192" i="5"/>
  <c r="N3194" i="5"/>
  <c r="N3195" i="5"/>
  <c r="N3196" i="5"/>
  <c r="N3197" i="5"/>
  <c r="N3198" i="5"/>
  <c r="N3199" i="5"/>
  <c r="N3200" i="5"/>
  <c r="N3201" i="5"/>
  <c r="N3202" i="5"/>
  <c r="N3203" i="5"/>
  <c r="N3204" i="5"/>
  <c r="N3205" i="5"/>
  <c r="N3206" i="5"/>
  <c r="N3207" i="5"/>
  <c r="N3208" i="5"/>
  <c r="N3209" i="5"/>
  <c r="N3210" i="5"/>
  <c r="N3211" i="5"/>
  <c r="N3212" i="5"/>
  <c r="N3213" i="5"/>
  <c r="N3214" i="5"/>
  <c r="N3215" i="5"/>
  <c r="N3216" i="5"/>
  <c r="N3218" i="5"/>
  <c r="N3219" i="5"/>
  <c r="N3220" i="5"/>
  <c r="N3221" i="5"/>
  <c r="N3222" i="5"/>
  <c r="N3223" i="5"/>
  <c r="N3224" i="5"/>
  <c r="N3225" i="5"/>
  <c r="N3226" i="5"/>
  <c r="N3227" i="5"/>
  <c r="N3228" i="5"/>
  <c r="N3229" i="5"/>
  <c r="N3230" i="5"/>
  <c r="N3231" i="5"/>
  <c r="N3232" i="5"/>
  <c r="N3233" i="5"/>
  <c r="N3234" i="5"/>
  <c r="N3235" i="5"/>
  <c r="N3236" i="5"/>
  <c r="N3237" i="5"/>
  <c r="N3238" i="5"/>
  <c r="N3239" i="5"/>
  <c r="N3240" i="5"/>
  <c r="N3242" i="5"/>
  <c r="N3243" i="5"/>
  <c r="N3244" i="5"/>
  <c r="N3245" i="5"/>
  <c r="N3246" i="5"/>
  <c r="N3247" i="5"/>
  <c r="N3248" i="5"/>
  <c r="N3249" i="5"/>
  <c r="N3250" i="5"/>
  <c r="N3251" i="5"/>
  <c r="N3252" i="5"/>
  <c r="N3253" i="5"/>
  <c r="N3254" i="5"/>
  <c r="N3255" i="5"/>
  <c r="N3256" i="5"/>
  <c r="N3257" i="5"/>
  <c r="N3258" i="5"/>
  <c r="N3259" i="5"/>
  <c r="N3260" i="5"/>
  <c r="N3261" i="5"/>
  <c r="N3262" i="5"/>
  <c r="N3263" i="5"/>
  <c r="N3264" i="5"/>
  <c r="N3266" i="5"/>
  <c r="N3267" i="5"/>
  <c r="N3268" i="5"/>
  <c r="N3269" i="5"/>
  <c r="N3270" i="5"/>
  <c r="N3271" i="5"/>
  <c r="N3272" i="5"/>
  <c r="N3273" i="5"/>
  <c r="N3274" i="5"/>
  <c r="N3275" i="5"/>
  <c r="N3276" i="5"/>
  <c r="N3277" i="5"/>
  <c r="N3278" i="5"/>
  <c r="N3279" i="5"/>
  <c r="N3280" i="5"/>
  <c r="N3281" i="5"/>
  <c r="N3282" i="5"/>
  <c r="N3283" i="5"/>
  <c r="N3284" i="5"/>
  <c r="N3285" i="5"/>
  <c r="N3286" i="5"/>
  <c r="N3287" i="5"/>
  <c r="N3288" i="5"/>
  <c r="N3290" i="5"/>
  <c r="N3291" i="5"/>
  <c r="N3292" i="5"/>
  <c r="N3293" i="5"/>
  <c r="N3294" i="5"/>
  <c r="N3295" i="5"/>
  <c r="N3296" i="5"/>
  <c r="N3297" i="5"/>
  <c r="N3298" i="5"/>
  <c r="N3299" i="5"/>
  <c r="N3300" i="5"/>
  <c r="N3301" i="5"/>
  <c r="N3302" i="5"/>
  <c r="N3303" i="5"/>
  <c r="N3304" i="5"/>
  <c r="N3305" i="5"/>
  <c r="N3306" i="5"/>
  <c r="N3307" i="5"/>
  <c r="N3308" i="5"/>
  <c r="N3309" i="5"/>
  <c r="N3310" i="5"/>
  <c r="N3311" i="5"/>
  <c r="N3312" i="5"/>
  <c r="N3314" i="5"/>
  <c r="N3315" i="5"/>
  <c r="N3316" i="5"/>
  <c r="N3317" i="5"/>
  <c r="N3318" i="5"/>
  <c r="N3319" i="5"/>
  <c r="N3320" i="5"/>
  <c r="N3321" i="5"/>
  <c r="N3322" i="5"/>
  <c r="N3323" i="5"/>
  <c r="N3324" i="5"/>
  <c r="N3325" i="5"/>
  <c r="N3326" i="5"/>
  <c r="N3327" i="5"/>
  <c r="N3328" i="5"/>
  <c r="N3329" i="5"/>
  <c r="N3330" i="5"/>
  <c r="N3331" i="5"/>
  <c r="N3332" i="5"/>
  <c r="N3333" i="5"/>
  <c r="N3334" i="5"/>
  <c r="N3335" i="5"/>
  <c r="N3336" i="5"/>
  <c r="N3338" i="5"/>
  <c r="N3339" i="5"/>
  <c r="N3340" i="5"/>
  <c r="N3341" i="5"/>
  <c r="N3342" i="5"/>
  <c r="N3343" i="5"/>
  <c r="N3344" i="5"/>
  <c r="N3345" i="5"/>
  <c r="N3346" i="5"/>
  <c r="N3347" i="5"/>
  <c r="N3348" i="5"/>
  <c r="N3349" i="5"/>
  <c r="N3350" i="5"/>
  <c r="N3351" i="5"/>
  <c r="N3352" i="5"/>
  <c r="N3353" i="5"/>
  <c r="N3354" i="5"/>
  <c r="N3355" i="5"/>
  <c r="N3356" i="5"/>
  <c r="N3357" i="5"/>
  <c r="N3358" i="5"/>
  <c r="N3359" i="5"/>
  <c r="N3360" i="5"/>
  <c r="N3362" i="5"/>
  <c r="N3363" i="5"/>
  <c r="N3364" i="5"/>
  <c r="N3365" i="5"/>
  <c r="N3366" i="5"/>
  <c r="N3367" i="5"/>
  <c r="N3368" i="5"/>
  <c r="N3369" i="5"/>
  <c r="N3370" i="5"/>
  <c r="N3371" i="5"/>
  <c r="N3372" i="5"/>
  <c r="N3373" i="5"/>
  <c r="N3374" i="5"/>
  <c r="N3375" i="5"/>
  <c r="N3376" i="5"/>
  <c r="N3377" i="5"/>
  <c r="N3378" i="5"/>
  <c r="N3379" i="5"/>
  <c r="N3380" i="5"/>
  <c r="N3381" i="5"/>
  <c r="N3382" i="5"/>
  <c r="N3383" i="5"/>
  <c r="N3384" i="5"/>
  <c r="N3386" i="5"/>
  <c r="N3387" i="5"/>
  <c r="N3388" i="5"/>
  <c r="N3389" i="5"/>
  <c r="N3390" i="5"/>
  <c r="N3391" i="5"/>
  <c r="N3392" i="5"/>
  <c r="N3393" i="5"/>
  <c r="N3394" i="5"/>
  <c r="N3395" i="5"/>
  <c r="N3396" i="5"/>
  <c r="N3397" i="5"/>
  <c r="N3398" i="5"/>
  <c r="N3399" i="5"/>
  <c r="N3400" i="5"/>
  <c r="N3401" i="5"/>
  <c r="N3402" i="5"/>
  <c r="N3403" i="5"/>
  <c r="N3404" i="5"/>
  <c r="N3405" i="5"/>
  <c r="N3406" i="5"/>
  <c r="N3407" i="5"/>
  <c r="N3408" i="5"/>
  <c r="N3410" i="5"/>
  <c r="N3411" i="5"/>
  <c r="N3412" i="5"/>
  <c r="N3413" i="5"/>
  <c r="N3414" i="5"/>
  <c r="N3415" i="5"/>
  <c r="N3416" i="5"/>
  <c r="N3417" i="5"/>
  <c r="N3418" i="5"/>
  <c r="N3419" i="5"/>
  <c r="N3420" i="5"/>
  <c r="N3421" i="5"/>
  <c r="N3422" i="5"/>
  <c r="N3423" i="5"/>
  <c r="N3424" i="5"/>
  <c r="N3425" i="5"/>
  <c r="N3426" i="5"/>
  <c r="N3427" i="5"/>
  <c r="N3428" i="5"/>
  <c r="N3429" i="5"/>
  <c r="N3430" i="5"/>
  <c r="N3431" i="5"/>
  <c r="N3432" i="5"/>
  <c r="N3434" i="5"/>
  <c r="N3435" i="5"/>
  <c r="N3436" i="5"/>
  <c r="N3437" i="5"/>
  <c r="N3438" i="5"/>
  <c r="N3439" i="5"/>
  <c r="N3440" i="5"/>
  <c r="N3441" i="5"/>
  <c r="N3442" i="5"/>
  <c r="N3443" i="5"/>
  <c r="N3444" i="5"/>
  <c r="N3445" i="5"/>
  <c r="N3446" i="5"/>
  <c r="N3447" i="5"/>
  <c r="N3448" i="5"/>
  <c r="N3449" i="5"/>
  <c r="N3450" i="5"/>
  <c r="N3451" i="5"/>
  <c r="N3452" i="5"/>
  <c r="N3453" i="5"/>
  <c r="N3454" i="5"/>
  <c r="N3455" i="5"/>
  <c r="N3456" i="5"/>
  <c r="N3458" i="5"/>
  <c r="N3459" i="5"/>
  <c r="N3460" i="5"/>
  <c r="N3461" i="5"/>
  <c r="N3462" i="5"/>
  <c r="N3463" i="5"/>
  <c r="N3464" i="5"/>
  <c r="N3465" i="5"/>
  <c r="N3466" i="5"/>
  <c r="N3467" i="5"/>
  <c r="N3468" i="5"/>
  <c r="N3469" i="5"/>
  <c r="N3470" i="5"/>
  <c r="N3471" i="5"/>
  <c r="N3472" i="5"/>
  <c r="N3473" i="5"/>
  <c r="N3474" i="5"/>
  <c r="N3475" i="5"/>
  <c r="N3476" i="5"/>
  <c r="N3477" i="5"/>
  <c r="N3478" i="5"/>
  <c r="N3479" i="5"/>
  <c r="N3480" i="5"/>
  <c r="N3482" i="5"/>
  <c r="N3483" i="5"/>
  <c r="N3484" i="5"/>
  <c r="N3485" i="5"/>
  <c r="N3486" i="5"/>
  <c r="N3487" i="5"/>
  <c r="N3488" i="5"/>
  <c r="N3489" i="5"/>
  <c r="N3490" i="5"/>
  <c r="N3491" i="5"/>
  <c r="N3492" i="5"/>
  <c r="N3493" i="5"/>
  <c r="N3494" i="5"/>
  <c r="N3495" i="5"/>
  <c r="N3496" i="5"/>
  <c r="N3497" i="5"/>
  <c r="N3498" i="5"/>
  <c r="N3499" i="5"/>
  <c r="N3500" i="5"/>
  <c r="N3501" i="5"/>
  <c r="N3502" i="5"/>
  <c r="N3503" i="5"/>
  <c r="N3504" i="5"/>
  <c r="N3506" i="5"/>
  <c r="N3507" i="5"/>
  <c r="N3508" i="5"/>
  <c r="N3509" i="5"/>
  <c r="N3510" i="5"/>
  <c r="N3511" i="5"/>
  <c r="N3512" i="5"/>
  <c r="N3513" i="5"/>
  <c r="N3514" i="5"/>
  <c r="N3515" i="5"/>
  <c r="N3516" i="5"/>
  <c r="N3517" i="5"/>
  <c r="N3518" i="5"/>
  <c r="N3519" i="5"/>
  <c r="N3520" i="5"/>
  <c r="N3521" i="5"/>
  <c r="N3522" i="5"/>
  <c r="N3523" i="5"/>
  <c r="N3524" i="5"/>
  <c r="N3525" i="5"/>
  <c r="N3526" i="5"/>
  <c r="N3527" i="5"/>
  <c r="N3528" i="5"/>
  <c r="N3530" i="5"/>
  <c r="N3531" i="5"/>
  <c r="N3532" i="5"/>
  <c r="N3533" i="5"/>
  <c r="N3534" i="5"/>
  <c r="N3535" i="5"/>
  <c r="N3536" i="5"/>
  <c r="N3537" i="5"/>
  <c r="N3538" i="5"/>
  <c r="N3539" i="5"/>
  <c r="N3540" i="5"/>
  <c r="N3541" i="5"/>
  <c r="N3542" i="5"/>
  <c r="N3543" i="5"/>
  <c r="N3544" i="5"/>
  <c r="N3545" i="5"/>
  <c r="N3546" i="5"/>
  <c r="N3547" i="5"/>
  <c r="N3548" i="5"/>
  <c r="N3549" i="5"/>
  <c r="N3550" i="5"/>
  <c r="N3551" i="5"/>
  <c r="N3552" i="5"/>
  <c r="N3554" i="5"/>
  <c r="N3555" i="5"/>
  <c r="N3556" i="5"/>
  <c r="N3557" i="5"/>
  <c r="N3558" i="5"/>
  <c r="N3559" i="5"/>
  <c r="N3560" i="5"/>
  <c r="N3561" i="5"/>
  <c r="N3562" i="5"/>
  <c r="N3563" i="5"/>
  <c r="N3564" i="5"/>
  <c r="N3565" i="5"/>
  <c r="N3566" i="5"/>
  <c r="N3567" i="5"/>
  <c r="N3568" i="5"/>
  <c r="N3569" i="5"/>
  <c r="N3570" i="5"/>
  <c r="N3571" i="5"/>
  <c r="N3572" i="5"/>
  <c r="N3573" i="5"/>
  <c r="N3574" i="5"/>
  <c r="N3575" i="5"/>
  <c r="N3576" i="5"/>
  <c r="N3578" i="5"/>
  <c r="N3579" i="5"/>
  <c r="N3580" i="5"/>
  <c r="N3581" i="5"/>
  <c r="N3582" i="5"/>
  <c r="N3583" i="5"/>
  <c r="N3584" i="5"/>
  <c r="N3585" i="5"/>
  <c r="N3586" i="5"/>
  <c r="N3587" i="5"/>
  <c r="N3588" i="5"/>
  <c r="N3589" i="5"/>
  <c r="N3590" i="5"/>
  <c r="N3591" i="5"/>
  <c r="N3592" i="5"/>
  <c r="N3593" i="5"/>
  <c r="N3594" i="5"/>
  <c r="N3595" i="5"/>
  <c r="N3596" i="5"/>
  <c r="N3597" i="5"/>
  <c r="N3598" i="5"/>
  <c r="N3599" i="5"/>
  <c r="N3600" i="5"/>
  <c r="N3602" i="5"/>
  <c r="N3603" i="5"/>
  <c r="N3604" i="5"/>
  <c r="N3605" i="5"/>
  <c r="N3606" i="5"/>
  <c r="N3607" i="5"/>
  <c r="N3608" i="5"/>
  <c r="N3609" i="5"/>
  <c r="N3610" i="5"/>
  <c r="N3611" i="5"/>
  <c r="N3612" i="5"/>
  <c r="N3613" i="5"/>
  <c r="N3614" i="5"/>
  <c r="N3615" i="5"/>
  <c r="N3616" i="5"/>
  <c r="N3617" i="5"/>
  <c r="N3618" i="5"/>
  <c r="N3619" i="5"/>
  <c r="N3620" i="5"/>
  <c r="N3621" i="5"/>
  <c r="N3622" i="5"/>
  <c r="N3623" i="5"/>
  <c r="N3624" i="5"/>
  <c r="N3626" i="5"/>
  <c r="N3627" i="5"/>
  <c r="N3628" i="5"/>
  <c r="N3629" i="5"/>
  <c r="N3630" i="5"/>
  <c r="N3631" i="5"/>
  <c r="N3632" i="5"/>
  <c r="N3633" i="5"/>
  <c r="N3634" i="5"/>
  <c r="N3635" i="5"/>
  <c r="N3636" i="5"/>
  <c r="N3637" i="5"/>
  <c r="N3638" i="5"/>
  <c r="N3639" i="5"/>
  <c r="N3640" i="5"/>
  <c r="N3641" i="5"/>
  <c r="N3642" i="5"/>
  <c r="N3643" i="5"/>
  <c r="N3644" i="5"/>
  <c r="N3645" i="5"/>
  <c r="N3646" i="5"/>
  <c r="N3647" i="5"/>
  <c r="N3648" i="5"/>
  <c r="N3650" i="5"/>
  <c r="N3651" i="5"/>
  <c r="N3652" i="5"/>
  <c r="N3653" i="5"/>
  <c r="N3654" i="5"/>
  <c r="N3655" i="5"/>
  <c r="N3656" i="5"/>
  <c r="N3657" i="5"/>
  <c r="N3658" i="5"/>
  <c r="N3659" i="5"/>
  <c r="N3660" i="5"/>
  <c r="N3661" i="5"/>
  <c r="N3662" i="5"/>
  <c r="N3663" i="5"/>
  <c r="N3664" i="5"/>
  <c r="N3665" i="5"/>
  <c r="N3666" i="5"/>
  <c r="N3667" i="5"/>
  <c r="N3668" i="5"/>
  <c r="N3669" i="5"/>
  <c r="N3670" i="5"/>
  <c r="N3671" i="5"/>
  <c r="N3672" i="5"/>
  <c r="N3674" i="5"/>
  <c r="N3675" i="5"/>
  <c r="N3676" i="5"/>
  <c r="N3677" i="5"/>
  <c r="N3678" i="5"/>
  <c r="N3679" i="5"/>
  <c r="N3680" i="5"/>
  <c r="N3681" i="5"/>
  <c r="N3682" i="5"/>
  <c r="N3683" i="5"/>
  <c r="N3684" i="5"/>
  <c r="N3685" i="5"/>
  <c r="N3686" i="5"/>
  <c r="N3687" i="5"/>
  <c r="N3688" i="5"/>
  <c r="N3689" i="5"/>
  <c r="N3690" i="5"/>
  <c r="N3691" i="5"/>
  <c r="N3692" i="5"/>
  <c r="N3693" i="5"/>
  <c r="N3694" i="5"/>
  <c r="N3695" i="5"/>
  <c r="N3696" i="5"/>
  <c r="N3698" i="5"/>
  <c r="N3699" i="5"/>
  <c r="N3700" i="5"/>
  <c r="N3701" i="5"/>
  <c r="N3702" i="5"/>
  <c r="N3703" i="5"/>
  <c r="N3704" i="5"/>
  <c r="N3705" i="5"/>
  <c r="N3706" i="5"/>
  <c r="N3707" i="5"/>
  <c r="N3708" i="5"/>
  <c r="N3709" i="5"/>
  <c r="N3710" i="5"/>
  <c r="N3711" i="5"/>
  <c r="N3712" i="5"/>
  <c r="N3713" i="5"/>
  <c r="N3714" i="5"/>
  <c r="N3715" i="5"/>
  <c r="N3716" i="5"/>
  <c r="N3717" i="5"/>
  <c r="N3718" i="5"/>
  <c r="N3719" i="5"/>
  <c r="N3720" i="5"/>
  <c r="N3722" i="5"/>
  <c r="N3723" i="5"/>
  <c r="N3724" i="5"/>
  <c r="N3725" i="5"/>
  <c r="N3726" i="5"/>
  <c r="N3727" i="5"/>
  <c r="N3728" i="5"/>
  <c r="N3729" i="5"/>
  <c r="N3730" i="5"/>
  <c r="N3731" i="5"/>
  <c r="N3732" i="5"/>
  <c r="N3733" i="5"/>
  <c r="N3734" i="5"/>
  <c r="N3735" i="5"/>
  <c r="N3736" i="5"/>
  <c r="N3737" i="5"/>
  <c r="N3738" i="5"/>
  <c r="N3739" i="5"/>
  <c r="N3740" i="5"/>
  <c r="N3741" i="5"/>
  <c r="N3742" i="5"/>
  <c r="N3743" i="5"/>
  <c r="N3744" i="5"/>
  <c r="N3746" i="5"/>
  <c r="N3747" i="5"/>
  <c r="N3748" i="5"/>
  <c r="N3749" i="5"/>
  <c r="N3750" i="5"/>
  <c r="N3751" i="5"/>
  <c r="N3752" i="5"/>
  <c r="N3753" i="5"/>
  <c r="N3754" i="5"/>
  <c r="N3755" i="5"/>
  <c r="N3756" i="5"/>
  <c r="N3757" i="5"/>
  <c r="N3758" i="5"/>
  <c r="N3759" i="5"/>
  <c r="N3760" i="5"/>
  <c r="N3761" i="5"/>
  <c r="N3762" i="5"/>
  <c r="N3763" i="5"/>
  <c r="N3764" i="5"/>
  <c r="N3765" i="5"/>
  <c r="N3766" i="5"/>
  <c r="N3767" i="5"/>
  <c r="N3768" i="5"/>
  <c r="N3770" i="5"/>
  <c r="N3771" i="5"/>
  <c r="N3772" i="5"/>
  <c r="N3773" i="5"/>
  <c r="N3774" i="5"/>
  <c r="N3775" i="5"/>
  <c r="N3776" i="5"/>
  <c r="N3777" i="5"/>
  <c r="N3778" i="5"/>
  <c r="N3779" i="5"/>
  <c r="N3780" i="5"/>
  <c r="N3781" i="5"/>
  <c r="N3782" i="5"/>
  <c r="N3783" i="5"/>
  <c r="N3784" i="5"/>
  <c r="N3785" i="5"/>
  <c r="N3786" i="5"/>
  <c r="N3787" i="5"/>
  <c r="N3788" i="5"/>
  <c r="N3789" i="5"/>
  <c r="N3790" i="5"/>
  <c r="N3791" i="5"/>
  <c r="N3792" i="5"/>
  <c r="N3794" i="5"/>
  <c r="N3795" i="5"/>
  <c r="N3796" i="5"/>
  <c r="N3797" i="5"/>
  <c r="N3798" i="5"/>
  <c r="N3799" i="5"/>
  <c r="N3800" i="5"/>
  <c r="N3801" i="5"/>
  <c r="N3802" i="5"/>
  <c r="N3803" i="5"/>
  <c r="N3804" i="5"/>
  <c r="N3805" i="5"/>
  <c r="N3806" i="5"/>
  <c r="N3807" i="5"/>
  <c r="N3808" i="5"/>
  <c r="N3809" i="5"/>
  <c r="N3810" i="5"/>
  <c r="N3811" i="5"/>
  <c r="N3812" i="5"/>
  <c r="N3813" i="5"/>
  <c r="N3814" i="5"/>
  <c r="N3815" i="5"/>
  <c r="N3816" i="5"/>
  <c r="N3818" i="5"/>
  <c r="N3819" i="5"/>
  <c r="N3820" i="5"/>
  <c r="N3821" i="5"/>
  <c r="N3822" i="5"/>
  <c r="N3823" i="5"/>
  <c r="N3824" i="5"/>
  <c r="N3825" i="5"/>
  <c r="N3826" i="5"/>
  <c r="N3827" i="5"/>
  <c r="N3828" i="5"/>
  <c r="N3829" i="5"/>
  <c r="N3830" i="5"/>
  <c r="N3831" i="5"/>
  <c r="N3832" i="5"/>
  <c r="N3833" i="5"/>
  <c r="N3834" i="5"/>
  <c r="N3835" i="5"/>
  <c r="N3836" i="5"/>
  <c r="N3837" i="5"/>
  <c r="N3838" i="5"/>
  <c r="N3839" i="5"/>
  <c r="N3840" i="5"/>
  <c r="N3842" i="5"/>
  <c r="N3843" i="5"/>
  <c r="N3844" i="5"/>
  <c r="N3845" i="5"/>
  <c r="N3846" i="5"/>
  <c r="N3847" i="5"/>
  <c r="N3848" i="5"/>
  <c r="N3849" i="5"/>
  <c r="N3850" i="5"/>
  <c r="N3851" i="5"/>
  <c r="N3852" i="5"/>
  <c r="N3853" i="5"/>
  <c r="N3854" i="5"/>
  <c r="N3855" i="5"/>
  <c r="N3856" i="5"/>
  <c r="N3857" i="5"/>
  <c r="N3858" i="5"/>
  <c r="N3859" i="5"/>
  <c r="N3860" i="5"/>
  <c r="N3861" i="5"/>
  <c r="N3862" i="5"/>
  <c r="N3863" i="5"/>
  <c r="N3864" i="5"/>
  <c r="N3866" i="5"/>
  <c r="N3867" i="5"/>
  <c r="N3868" i="5"/>
  <c r="N3869" i="5"/>
  <c r="N3870" i="5"/>
  <c r="N3871" i="5"/>
  <c r="N3872" i="5"/>
  <c r="N3873" i="5"/>
  <c r="N3874" i="5"/>
  <c r="N3875" i="5"/>
  <c r="N3876" i="5"/>
  <c r="N3877" i="5"/>
  <c r="N3878" i="5"/>
  <c r="N3879" i="5"/>
  <c r="N3880" i="5"/>
  <c r="N3881" i="5"/>
  <c r="N3882" i="5"/>
  <c r="N3883" i="5"/>
  <c r="N3884" i="5"/>
  <c r="N3885" i="5"/>
  <c r="N3886" i="5"/>
  <c r="N3887" i="5"/>
  <c r="N3888" i="5"/>
  <c r="N3890" i="5"/>
  <c r="N3891" i="5"/>
  <c r="N3892" i="5"/>
  <c r="N3893" i="5"/>
  <c r="N3894" i="5"/>
  <c r="N3895" i="5"/>
  <c r="N3896" i="5"/>
  <c r="N3897" i="5"/>
  <c r="N3898" i="5"/>
  <c r="N3899" i="5"/>
  <c r="N3900" i="5"/>
  <c r="N3901" i="5"/>
  <c r="N3902" i="5"/>
  <c r="N3903" i="5"/>
  <c r="N3904" i="5"/>
  <c r="N3905" i="5"/>
  <c r="N3906" i="5"/>
  <c r="N3907" i="5"/>
  <c r="N3908" i="5"/>
  <c r="N3909" i="5"/>
  <c r="N3910" i="5"/>
  <c r="N3911" i="5"/>
  <c r="N3912" i="5"/>
  <c r="N3914" i="5"/>
  <c r="N3915" i="5"/>
  <c r="N3916" i="5"/>
  <c r="N3917" i="5"/>
  <c r="N3918" i="5"/>
  <c r="N3919" i="5"/>
  <c r="N3920" i="5"/>
  <c r="N3921" i="5"/>
  <c r="N3922" i="5"/>
  <c r="N3923" i="5"/>
  <c r="N3924" i="5"/>
  <c r="N3925" i="5"/>
  <c r="N3926" i="5"/>
  <c r="N3927" i="5"/>
  <c r="N3928" i="5"/>
  <c r="N3929" i="5"/>
  <c r="N3930" i="5"/>
  <c r="N3931" i="5"/>
  <c r="N3932" i="5"/>
  <c r="N3933" i="5"/>
  <c r="N3934" i="5"/>
  <c r="N3935" i="5"/>
  <c r="N3936" i="5"/>
  <c r="N3938" i="5"/>
  <c r="N3939" i="5"/>
  <c r="N3940" i="5"/>
  <c r="N3941" i="5"/>
  <c r="N3942" i="5"/>
  <c r="N3943" i="5"/>
  <c r="N3944" i="5"/>
  <c r="N3945" i="5"/>
  <c r="N3946" i="5"/>
  <c r="N3947" i="5"/>
  <c r="N3948" i="5"/>
  <c r="N3949" i="5"/>
  <c r="N3950" i="5"/>
  <c r="N3951" i="5"/>
  <c r="N3952" i="5"/>
  <c r="N3953" i="5"/>
  <c r="N3954" i="5"/>
  <c r="N3955" i="5"/>
  <c r="N3956" i="5"/>
  <c r="N3957" i="5"/>
  <c r="N3958" i="5"/>
  <c r="N3959" i="5"/>
  <c r="N3960" i="5"/>
  <c r="N3962" i="5"/>
  <c r="N3963" i="5"/>
  <c r="N3964" i="5"/>
  <c r="N3965" i="5"/>
  <c r="N3966" i="5"/>
  <c r="N3967" i="5"/>
  <c r="N3968" i="5"/>
  <c r="N3969" i="5"/>
  <c r="N3970" i="5"/>
  <c r="N3971" i="5"/>
  <c r="N3972" i="5"/>
  <c r="N3973" i="5"/>
  <c r="N3974" i="5"/>
  <c r="N3975" i="5"/>
  <c r="N3976" i="5"/>
  <c r="N3977" i="5"/>
  <c r="N3978" i="5"/>
  <c r="N3979" i="5"/>
  <c r="N3980" i="5"/>
  <c r="N3981" i="5"/>
  <c r="N3982" i="5"/>
  <c r="N3983" i="5"/>
  <c r="N3984" i="5"/>
  <c r="N3986" i="5"/>
  <c r="N3987" i="5"/>
  <c r="N3988" i="5"/>
  <c r="N3989" i="5"/>
  <c r="N3990" i="5"/>
  <c r="N3991" i="5"/>
  <c r="N3992" i="5"/>
  <c r="N3993" i="5"/>
  <c r="N3994" i="5"/>
  <c r="N3995" i="5"/>
  <c r="N3996" i="5"/>
  <c r="N3997" i="5"/>
  <c r="N3998" i="5"/>
  <c r="N3999" i="5"/>
  <c r="N4000" i="5"/>
  <c r="N4001" i="5"/>
  <c r="N4002" i="5"/>
  <c r="N4003" i="5"/>
  <c r="N4004" i="5"/>
  <c r="N4005" i="5"/>
  <c r="N4006" i="5"/>
  <c r="N4007" i="5"/>
  <c r="N4008" i="5"/>
  <c r="N4010" i="5"/>
  <c r="N4011" i="5"/>
  <c r="N4012" i="5"/>
  <c r="N4013" i="5"/>
  <c r="N4014" i="5"/>
  <c r="N4015" i="5"/>
  <c r="N4016" i="5"/>
  <c r="N4017" i="5"/>
  <c r="N4018" i="5"/>
  <c r="N4019" i="5"/>
  <c r="N4020" i="5"/>
  <c r="N4021" i="5"/>
  <c r="N4022" i="5"/>
  <c r="N4023" i="5"/>
  <c r="N4024" i="5"/>
  <c r="N4025" i="5"/>
  <c r="N4026" i="5"/>
  <c r="N4027" i="5"/>
  <c r="N4028" i="5"/>
  <c r="N4029" i="5"/>
  <c r="N4030" i="5"/>
  <c r="N4031" i="5"/>
  <c r="N4032" i="5"/>
  <c r="N4034" i="5"/>
  <c r="N4035" i="5"/>
  <c r="N4036" i="5"/>
  <c r="N4037" i="5"/>
  <c r="N4038" i="5"/>
  <c r="N4039" i="5"/>
  <c r="N4040" i="5"/>
  <c r="N4041" i="5"/>
  <c r="N4042" i="5"/>
  <c r="N4043" i="5"/>
  <c r="N4044" i="5"/>
  <c r="N4045" i="5"/>
  <c r="N4046" i="5"/>
  <c r="N4047" i="5"/>
  <c r="N4048" i="5"/>
  <c r="N4049" i="5"/>
  <c r="N4050" i="5"/>
  <c r="N4051" i="5"/>
  <c r="N4052" i="5"/>
  <c r="N4053" i="5"/>
  <c r="N4054" i="5"/>
  <c r="N4055" i="5"/>
  <c r="N4056" i="5"/>
  <c r="N4058" i="5"/>
  <c r="N4059" i="5"/>
  <c r="N4060" i="5"/>
  <c r="N4061" i="5"/>
  <c r="N4062" i="5"/>
  <c r="N4063" i="5"/>
  <c r="N4064" i="5"/>
  <c r="N4065" i="5"/>
  <c r="N4066" i="5"/>
  <c r="N4067" i="5"/>
  <c r="N4068" i="5"/>
  <c r="N4069" i="5"/>
  <c r="N4070" i="5"/>
  <c r="N4071" i="5"/>
  <c r="N4072" i="5"/>
  <c r="N4073" i="5"/>
  <c r="N4074" i="5"/>
  <c r="N4075" i="5"/>
  <c r="N4076" i="5"/>
  <c r="N4077" i="5"/>
  <c r="N4078" i="5"/>
  <c r="N4079" i="5"/>
  <c r="N4080" i="5"/>
  <c r="N4082" i="5"/>
  <c r="N4083" i="5"/>
  <c r="N4084" i="5"/>
  <c r="N4085" i="5"/>
  <c r="N4086" i="5"/>
  <c r="N4087" i="5"/>
  <c r="N4088" i="5"/>
  <c r="N4089" i="5"/>
  <c r="N4090" i="5"/>
  <c r="N4091" i="5"/>
  <c r="N4092" i="5"/>
  <c r="N4093" i="5"/>
  <c r="N4094" i="5"/>
  <c r="N4095" i="5"/>
  <c r="N4096" i="5"/>
  <c r="N4097" i="5"/>
  <c r="N4098" i="5"/>
  <c r="N4099" i="5"/>
  <c r="N4100" i="5"/>
  <c r="N4101" i="5"/>
  <c r="N4102" i="5"/>
  <c r="N4103" i="5"/>
  <c r="N4104" i="5"/>
  <c r="N4106" i="5"/>
  <c r="N4107" i="5"/>
  <c r="N4108" i="5"/>
  <c r="N4109" i="5"/>
  <c r="N4110" i="5"/>
  <c r="N4111" i="5"/>
  <c r="N4112" i="5"/>
  <c r="N4113" i="5"/>
  <c r="N4114" i="5"/>
  <c r="N4115" i="5"/>
  <c r="N4116" i="5"/>
  <c r="N4117" i="5"/>
  <c r="N4118" i="5"/>
  <c r="N4119" i="5"/>
  <c r="N4120" i="5"/>
  <c r="N4121" i="5"/>
  <c r="N4122" i="5"/>
  <c r="N4123" i="5"/>
  <c r="N4124" i="5"/>
  <c r="N4125" i="5"/>
  <c r="N4126" i="5"/>
  <c r="N4127" i="5"/>
  <c r="N4128" i="5"/>
  <c r="N4130" i="5"/>
  <c r="N4131" i="5"/>
  <c r="N4132" i="5"/>
  <c r="N4133" i="5"/>
  <c r="N4134" i="5"/>
  <c r="N4135" i="5"/>
  <c r="N4136" i="5"/>
  <c r="N4137" i="5"/>
  <c r="N4138" i="5"/>
  <c r="N4139" i="5"/>
  <c r="N4140" i="5"/>
  <c r="N4141" i="5"/>
  <c r="N4142" i="5"/>
  <c r="N4143" i="5"/>
  <c r="N4144" i="5"/>
  <c r="N4145" i="5"/>
  <c r="N4146" i="5"/>
  <c r="N4147" i="5"/>
  <c r="N4148" i="5"/>
  <c r="N4149" i="5"/>
  <c r="N4150" i="5"/>
  <c r="N4151" i="5"/>
  <c r="N4152" i="5"/>
  <c r="N4154" i="5"/>
  <c r="N4155" i="5"/>
  <c r="N4156" i="5"/>
  <c r="N4157" i="5"/>
  <c r="N4158" i="5"/>
  <c r="N4159" i="5"/>
  <c r="N4160" i="5"/>
  <c r="N4161" i="5"/>
  <c r="N4162" i="5"/>
  <c r="N4163" i="5"/>
  <c r="N4164" i="5"/>
  <c r="N4165" i="5"/>
  <c r="N4166" i="5"/>
  <c r="N4167" i="5"/>
  <c r="N4168" i="5"/>
  <c r="N4169" i="5"/>
  <c r="N4170" i="5"/>
  <c r="N4171" i="5"/>
  <c r="N4172" i="5"/>
  <c r="N4173" i="5"/>
  <c r="N4174" i="5"/>
  <c r="N4175" i="5"/>
  <c r="N4176" i="5"/>
  <c r="N4178" i="5"/>
  <c r="N4179" i="5"/>
  <c r="N4180" i="5"/>
  <c r="N4181" i="5"/>
  <c r="N4182" i="5"/>
  <c r="N4183" i="5"/>
  <c r="N4184" i="5"/>
  <c r="N4185" i="5"/>
  <c r="N4186" i="5"/>
  <c r="N4187" i="5"/>
  <c r="N4188" i="5"/>
  <c r="N4189" i="5"/>
  <c r="N4190" i="5"/>
  <c r="N4191" i="5"/>
  <c r="N4192" i="5"/>
  <c r="N4193" i="5"/>
  <c r="N4194" i="5"/>
  <c r="N4195" i="5"/>
  <c r="N4196" i="5"/>
  <c r="N4197" i="5"/>
  <c r="N4198" i="5"/>
  <c r="N4199" i="5"/>
  <c r="N4200" i="5"/>
  <c r="N4202" i="5"/>
  <c r="N4203" i="5"/>
  <c r="N4204" i="5"/>
  <c r="N4205" i="5"/>
  <c r="N4206" i="5"/>
  <c r="N4207" i="5"/>
  <c r="N4208" i="5"/>
  <c r="N4209" i="5"/>
  <c r="N4210" i="5"/>
  <c r="N4211" i="5"/>
  <c r="N4212" i="5"/>
  <c r="N4213" i="5"/>
  <c r="N4214" i="5"/>
  <c r="N4215" i="5"/>
  <c r="N4216" i="5"/>
  <c r="N4217" i="5"/>
  <c r="N4218" i="5"/>
  <c r="N4219" i="5"/>
  <c r="N4220" i="5"/>
  <c r="N4221" i="5"/>
  <c r="N4222" i="5"/>
  <c r="N4223" i="5"/>
  <c r="N4224" i="5"/>
  <c r="N4226" i="5"/>
  <c r="N4227" i="5"/>
  <c r="N4228" i="5"/>
  <c r="N4229" i="5"/>
  <c r="N4230" i="5"/>
  <c r="N4231" i="5"/>
  <c r="N4232" i="5"/>
  <c r="N4233" i="5"/>
  <c r="N4234" i="5"/>
  <c r="N4235" i="5"/>
  <c r="N4236" i="5"/>
  <c r="N4237" i="5"/>
  <c r="N4238" i="5"/>
  <c r="N4239" i="5"/>
  <c r="N4240" i="5"/>
  <c r="N4241" i="5"/>
  <c r="N4242" i="5"/>
  <c r="N4243" i="5"/>
  <c r="N4244" i="5"/>
  <c r="N4245" i="5"/>
  <c r="N4246" i="5"/>
  <c r="N4247" i="5"/>
  <c r="N4248" i="5"/>
  <c r="N4250" i="5"/>
  <c r="N4251" i="5"/>
  <c r="N4252" i="5"/>
  <c r="N4253" i="5"/>
  <c r="N4254" i="5"/>
  <c r="N4255" i="5"/>
  <c r="N4256" i="5"/>
  <c r="N4257" i="5"/>
  <c r="N4258" i="5"/>
  <c r="N4259" i="5"/>
  <c r="N4260" i="5"/>
  <c r="N4261" i="5"/>
  <c r="N4262" i="5"/>
  <c r="N4263" i="5"/>
  <c r="N4264" i="5"/>
  <c r="N4265" i="5"/>
  <c r="N4266" i="5"/>
  <c r="N4267" i="5"/>
  <c r="N4268" i="5"/>
  <c r="N4269" i="5"/>
  <c r="N4270" i="5"/>
  <c r="N4271" i="5"/>
  <c r="N4272" i="5"/>
  <c r="N4274" i="5"/>
  <c r="N4275" i="5"/>
  <c r="N4276" i="5"/>
  <c r="N4277" i="5"/>
  <c r="N4278" i="5"/>
  <c r="N4279" i="5"/>
  <c r="N4280" i="5"/>
  <c r="N4281" i="5"/>
  <c r="N4282" i="5"/>
  <c r="N4283" i="5"/>
  <c r="N4284" i="5"/>
  <c r="N4285" i="5"/>
  <c r="N4286" i="5"/>
  <c r="N4287" i="5"/>
  <c r="N4288" i="5"/>
  <c r="N4289" i="5"/>
  <c r="N4290" i="5"/>
  <c r="N4291" i="5"/>
  <c r="N4292" i="5"/>
  <c r="N4293" i="5"/>
  <c r="N4294" i="5"/>
  <c r="N4295" i="5"/>
  <c r="N4296" i="5"/>
  <c r="N4298" i="5"/>
  <c r="N4299" i="5"/>
  <c r="N4300" i="5"/>
  <c r="N4301" i="5"/>
  <c r="N4302" i="5"/>
  <c r="N4303" i="5"/>
  <c r="N4304" i="5"/>
  <c r="N4305" i="5"/>
  <c r="N4306" i="5"/>
  <c r="N4307" i="5"/>
  <c r="N4308" i="5"/>
  <c r="N4309" i="5"/>
  <c r="N4310" i="5"/>
  <c r="N4311" i="5"/>
  <c r="N4312" i="5"/>
  <c r="N4313" i="5"/>
  <c r="N4314" i="5"/>
  <c r="N4315" i="5"/>
  <c r="N4316" i="5"/>
  <c r="N4317" i="5"/>
  <c r="N4318" i="5"/>
  <c r="N4319" i="5"/>
  <c r="N4320" i="5"/>
  <c r="N4322" i="5"/>
  <c r="N4323" i="5"/>
  <c r="N4324" i="5"/>
  <c r="N4325" i="5"/>
  <c r="N4326" i="5"/>
  <c r="N4327" i="5"/>
  <c r="N4328" i="5"/>
  <c r="N4329" i="5"/>
  <c r="N4330" i="5"/>
  <c r="N4331" i="5"/>
  <c r="N4332" i="5"/>
  <c r="N4333" i="5"/>
  <c r="N4334" i="5"/>
  <c r="N4335" i="5"/>
  <c r="N4336" i="5"/>
  <c r="N4337" i="5"/>
  <c r="N4338" i="5"/>
  <c r="N4339" i="5"/>
  <c r="N4340" i="5"/>
  <c r="N4341" i="5"/>
  <c r="N4342" i="5"/>
  <c r="N4343" i="5"/>
  <c r="N4344" i="5"/>
  <c r="N4346" i="5"/>
  <c r="N4347" i="5"/>
  <c r="N4348" i="5"/>
  <c r="N4349" i="5"/>
  <c r="N4350" i="5"/>
  <c r="N4351" i="5"/>
  <c r="N4352" i="5"/>
  <c r="N4353" i="5"/>
  <c r="N4354" i="5"/>
  <c r="N4355" i="5"/>
  <c r="N4356" i="5"/>
  <c r="N4357" i="5"/>
  <c r="N4358" i="5"/>
  <c r="N4359" i="5"/>
  <c r="N4360" i="5"/>
  <c r="N4361" i="5"/>
  <c r="N4362" i="5"/>
  <c r="N4363" i="5"/>
  <c r="N4364" i="5"/>
  <c r="N4365" i="5"/>
  <c r="N4366" i="5"/>
  <c r="N4367" i="5"/>
  <c r="N4368" i="5"/>
  <c r="N4370" i="5"/>
  <c r="N4371" i="5"/>
  <c r="N4372" i="5"/>
  <c r="N4373" i="5"/>
  <c r="N4374" i="5"/>
  <c r="N4375" i="5"/>
  <c r="N4376" i="5"/>
  <c r="N4377" i="5"/>
  <c r="N4378" i="5"/>
  <c r="N4379" i="5"/>
  <c r="N4380" i="5"/>
  <c r="N4381" i="5"/>
  <c r="N4382" i="5"/>
  <c r="N4383" i="5"/>
  <c r="N4384" i="5"/>
  <c r="N4385" i="5"/>
  <c r="N4386" i="5"/>
  <c r="N4387" i="5"/>
  <c r="N4388" i="5"/>
  <c r="N4389" i="5"/>
  <c r="N4390" i="5"/>
  <c r="N4391" i="5"/>
  <c r="N4392" i="5"/>
  <c r="N4394" i="5"/>
  <c r="N4395" i="5"/>
  <c r="N4396" i="5"/>
  <c r="N4397" i="5"/>
  <c r="N4398" i="5"/>
  <c r="N4399" i="5"/>
  <c r="N4400" i="5"/>
  <c r="N4401" i="5"/>
  <c r="N4402" i="5"/>
  <c r="N4403" i="5"/>
  <c r="N4404" i="5"/>
  <c r="N4405" i="5"/>
  <c r="N4406" i="5"/>
  <c r="N4407" i="5"/>
  <c r="N4408" i="5"/>
  <c r="N4409" i="5"/>
  <c r="N4410" i="5"/>
  <c r="N4411" i="5"/>
  <c r="N4412" i="5"/>
  <c r="N4413" i="5"/>
  <c r="N4414" i="5"/>
  <c r="N4415" i="5"/>
  <c r="N4416" i="5"/>
  <c r="N4418" i="5"/>
  <c r="N4419" i="5"/>
  <c r="N4420" i="5"/>
  <c r="N4421" i="5"/>
  <c r="N4422" i="5"/>
  <c r="N4423" i="5"/>
  <c r="N4424" i="5"/>
  <c r="N4425" i="5"/>
  <c r="N4426" i="5"/>
  <c r="N4427" i="5"/>
  <c r="N4428" i="5"/>
  <c r="N4429" i="5"/>
  <c r="N4430" i="5"/>
  <c r="N4431" i="5"/>
  <c r="N4432" i="5"/>
  <c r="N4433" i="5"/>
  <c r="N4434" i="5"/>
  <c r="N4435" i="5"/>
  <c r="N4436" i="5"/>
  <c r="N4437" i="5"/>
  <c r="N4438" i="5"/>
  <c r="N4439" i="5"/>
  <c r="N4440" i="5"/>
  <c r="N4442" i="5"/>
  <c r="N4443" i="5"/>
  <c r="N4444" i="5"/>
  <c r="N4445" i="5"/>
  <c r="N4446" i="5"/>
  <c r="N4447" i="5"/>
  <c r="N4448" i="5"/>
  <c r="N4449" i="5"/>
  <c r="N4450" i="5"/>
  <c r="N4451" i="5"/>
  <c r="N4452" i="5"/>
  <c r="N4453" i="5"/>
  <c r="N4454" i="5"/>
  <c r="N4455" i="5"/>
  <c r="N4456" i="5"/>
  <c r="N4457" i="5"/>
  <c r="N4458" i="5"/>
  <c r="N4459" i="5"/>
  <c r="N4460" i="5"/>
  <c r="N4461" i="5"/>
  <c r="N4462" i="5"/>
  <c r="N4463" i="5"/>
  <c r="N4464" i="5"/>
  <c r="N4466" i="5"/>
  <c r="N4467" i="5"/>
  <c r="N4468" i="5"/>
  <c r="N4469" i="5"/>
  <c r="N4470" i="5"/>
  <c r="N4471" i="5"/>
  <c r="N4472" i="5"/>
  <c r="N4473" i="5"/>
  <c r="N4474" i="5"/>
  <c r="N4475" i="5"/>
  <c r="N4476" i="5"/>
  <c r="N4477" i="5"/>
  <c r="N4478" i="5"/>
  <c r="N4479" i="5"/>
  <c r="N4480" i="5"/>
  <c r="N4481" i="5"/>
  <c r="N4482" i="5"/>
  <c r="N4483" i="5"/>
  <c r="N4484" i="5"/>
  <c r="N4485" i="5"/>
  <c r="N4486" i="5"/>
  <c r="N4487" i="5"/>
  <c r="N4488" i="5"/>
  <c r="N4490" i="5"/>
  <c r="N4491" i="5"/>
  <c r="N4492" i="5"/>
  <c r="N4493" i="5"/>
  <c r="N4494" i="5"/>
  <c r="N4495" i="5"/>
  <c r="N4496" i="5"/>
  <c r="N4497" i="5"/>
  <c r="N4498" i="5"/>
  <c r="N4499" i="5"/>
  <c r="N4500" i="5"/>
  <c r="N4501" i="5"/>
  <c r="N4502" i="5"/>
  <c r="N4503" i="5"/>
  <c r="N4504" i="5"/>
  <c r="N4505" i="5"/>
  <c r="N4506" i="5"/>
  <c r="N4507" i="5"/>
  <c r="N4508" i="5"/>
  <c r="N4509" i="5"/>
  <c r="N4510" i="5"/>
  <c r="N4511" i="5"/>
  <c r="N4512" i="5"/>
  <c r="N4514" i="5"/>
  <c r="N4515" i="5"/>
  <c r="N4516" i="5"/>
  <c r="N4517" i="5"/>
  <c r="N4518" i="5"/>
  <c r="N4519" i="5"/>
  <c r="N4520" i="5"/>
  <c r="N4521" i="5"/>
  <c r="N4522" i="5"/>
  <c r="N4523" i="5"/>
  <c r="N4524" i="5"/>
  <c r="N4525" i="5"/>
  <c r="N4526" i="5"/>
  <c r="N4527" i="5"/>
  <c r="N4528" i="5"/>
  <c r="N4529" i="5"/>
  <c r="N4530" i="5"/>
  <c r="N4531" i="5"/>
  <c r="N4532" i="5"/>
  <c r="N4533" i="5"/>
  <c r="N4534" i="5"/>
  <c r="N4535" i="5"/>
  <c r="N4536" i="5"/>
  <c r="N4538" i="5"/>
  <c r="N4539" i="5"/>
  <c r="N4540" i="5"/>
  <c r="N4541" i="5"/>
  <c r="N4542" i="5"/>
  <c r="N4543" i="5"/>
  <c r="N4544" i="5"/>
  <c r="N4545" i="5"/>
  <c r="N4546" i="5"/>
  <c r="N4547" i="5"/>
  <c r="N4548" i="5"/>
  <c r="N4549" i="5"/>
  <c r="N4550" i="5"/>
  <c r="N4551" i="5"/>
  <c r="N4552" i="5"/>
  <c r="N4553" i="5"/>
  <c r="N4554" i="5"/>
  <c r="N4555" i="5"/>
  <c r="N4556" i="5"/>
  <c r="N4557" i="5"/>
  <c r="N4558" i="5"/>
  <c r="N4559" i="5"/>
  <c r="N4560" i="5"/>
  <c r="N4562" i="5"/>
  <c r="N4563" i="5"/>
  <c r="N4564" i="5"/>
  <c r="N4565" i="5"/>
  <c r="N4566" i="5"/>
  <c r="N4567" i="5"/>
  <c r="N4568" i="5"/>
  <c r="N4569" i="5"/>
  <c r="N4570" i="5"/>
  <c r="N4571" i="5"/>
  <c r="N4572" i="5"/>
  <c r="N4573" i="5"/>
  <c r="N4574" i="5"/>
  <c r="N4575" i="5"/>
  <c r="N4576" i="5"/>
  <c r="N4577" i="5"/>
  <c r="N4578" i="5"/>
  <c r="N4579" i="5"/>
  <c r="N4580" i="5"/>
  <c r="N4581" i="5"/>
  <c r="N4582" i="5"/>
  <c r="N4583" i="5"/>
  <c r="N4584" i="5"/>
  <c r="N4586" i="5"/>
  <c r="N4587" i="5"/>
  <c r="N4588" i="5"/>
  <c r="N4589" i="5"/>
  <c r="N4590" i="5"/>
  <c r="N4591" i="5"/>
  <c r="N4592" i="5"/>
  <c r="N4593" i="5"/>
  <c r="N4594" i="5"/>
  <c r="N4595" i="5"/>
  <c r="N4596" i="5"/>
  <c r="N4597" i="5"/>
  <c r="N4598" i="5"/>
  <c r="N4599" i="5"/>
  <c r="N4600" i="5"/>
  <c r="N4601" i="5"/>
  <c r="N4602" i="5"/>
  <c r="N4603" i="5"/>
  <c r="N4604" i="5"/>
  <c r="N4605" i="5"/>
  <c r="N4606" i="5"/>
  <c r="N4607" i="5"/>
  <c r="N4608" i="5"/>
  <c r="N4610" i="5"/>
  <c r="N4611" i="5"/>
  <c r="N4612" i="5"/>
  <c r="N4613" i="5"/>
  <c r="N4614" i="5"/>
  <c r="N4615" i="5"/>
  <c r="N4616" i="5"/>
  <c r="N4617" i="5"/>
  <c r="N4618" i="5"/>
  <c r="N4619" i="5"/>
  <c r="N4620" i="5"/>
  <c r="N4621" i="5"/>
  <c r="N4622" i="5"/>
  <c r="N4623" i="5"/>
  <c r="N4624" i="5"/>
  <c r="N4625" i="5"/>
  <c r="N4626" i="5"/>
  <c r="N4627" i="5"/>
  <c r="N4628" i="5"/>
  <c r="N4629" i="5"/>
  <c r="N4630" i="5"/>
  <c r="N4631" i="5"/>
  <c r="N4632" i="5"/>
  <c r="N4634" i="5"/>
  <c r="N4635" i="5"/>
  <c r="N4636" i="5"/>
  <c r="N4637" i="5"/>
  <c r="N4638" i="5"/>
  <c r="N4639" i="5"/>
  <c r="N4640" i="5"/>
  <c r="N4641" i="5"/>
  <c r="N4642" i="5"/>
  <c r="N4643" i="5"/>
  <c r="N4644" i="5"/>
  <c r="N4645" i="5"/>
  <c r="N4646" i="5"/>
  <c r="N4647" i="5"/>
  <c r="N4648" i="5"/>
  <c r="N4649" i="5"/>
  <c r="N4650" i="5"/>
  <c r="N4651" i="5"/>
  <c r="N4652" i="5"/>
  <c r="N4653" i="5"/>
  <c r="N4654" i="5"/>
  <c r="N4655" i="5"/>
  <c r="N4656" i="5"/>
  <c r="N4658" i="5"/>
  <c r="N4659" i="5"/>
  <c r="N4660" i="5"/>
  <c r="N4661" i="5"/>
  <c r="N4662" i="5"/>
  <c r="N4663" i="5"/>
  <c r="N4664" i="5"/>
  <c r="N4665" i="5"/>
  <c r="N4666" i="5"/>
  <c r="N4667" i="5"/>
  <c r="N4668" i="5"/>
  <c r="N4669" i="5"/>
  <c r="N4670" i="5"/>
  <c r="N4671" i="5"/>
  <c r="N4672" i="5"/>
  <c r="N4673" i="5"/>
  <c r="N4674" i="5"/>
  <c r="N4675" i="5"/>
  <c r="N4676" i="5"/>
  <c r="N4677" i="5"/>
  <c r="N4678" i="5"/>
  <c r="N4679" i="5"/>
  <c r="N4680" i="5"/>
  <c r="N4682" i="5"/>
  <c r="N4683" i="5"/>
  <c r="N4684" i="5"/>
  <c r="N4685" i="5"/>
  <c r="N4686" i="5"/>
  <c r="N4687" i="5"/>
  <c r="N4688" i="5"/>
  <c r="N4689" i="5"/>
  <c r="N4690" i="5"/>
  <c r="N4691" i="5"/>
  <c r="N4692" i="5"/>
  <c r="N4693" i="5"/>
  <c r="N4694" i="5"/>
  <c r="N4695" i="5"/>
  <c r="N4696" i="5"/>
  <c r="N4697" i="5"/>
  <c r="N4698" i="5"/>
  <c r="N4699" i="5"/>
  <c r="N4700" i="5"/>
  <c r="N4701" i="5"/>
  <c r="N4702" i="5"/>
  <c r="N4703" i="5"/>
  <c r="N4704" i="5"/>
  <c r="N4706" i="5"/>
  <c r="N4707" i="5"/>
  <c r="N4708" i="5"/>
  <c r="N4709" i="5"/>
  <c r="N4710" i="5"/>
  <c r="N4711" i="5"/>
  <c r="N4712" i="5"/>
  <c r="N4713" i="5"/>
  <c r="N4714" i="5"/>
  <c r="N4715" i="5"/>
  <c r="N4716" i="5"/>
  <c r="N4717" i="5"/>
  <c r="N4718" i="5"/>
  <c r="N4719" i="5"/>
  <c r="N4720" i="5"/>
  <c r="N4721" i="5"/>
  <c r="N4722" i="5"/>
  <c r="N4723" i="5"/>
  <c r="N4724" i="5"/>
  <c r="N4725" i="5"/>
  <c r="N4726" i="5"/>
  <c r="N4727" i="5"/>
  <c r="N4728" i="5"/>
  <c r="N4730" i="5"/>
  <c r="N4731" i="5"/>
  <c r="N4732" i="5"/>
  <c r="N4733" i="5"/>
  <c r="N4734" i="5"/>
  <c r="N4735" i="5"/>
  <c r="N4736" i="5"/>
  <c r="N4737" i="5"/>
  <c r="N4738" i="5"/>
  <c r="N4739" i="5"/>
  <c r="N4740" i="5"/>
  <c r="N4741" i="5"/>
  <c r="N4742" i="5"/>
  <c r="N4743" i="5"/>
  <c r="N4744" i="5"/>
  <c r="N4745" i="5"/>
  <c r="N4746" i="5"/>
  <c r="N4747" i="5"/>
  <c r="N4748" i="5"/>
  <c r="N4749" i="5"/>
  <c r="N4750" i="5"/>
  <c r="N4751" i="5"/>
  <c r="N4752" i="5"/>
  <c r="N4754" i="5"/>
  <c r="N4755" i="5"/>
  <c r="N4756" i="5"/>
  <c r="N4757" i="5"/>
  <c r="N4758" i="5"/>
  <c r="N4759" i="5"/>
  <c r="N4760" i="5"/>
  <c r="N4761" i="5"/>
  <c r="N4762" i="5"/>
  <c r="N4763" i="5"/>
  <c r="N4764" i="5"/>
  <c r="N4765" i="5"/>
  <c r="N4766" i="5"/>
  <c r="N4767" i="5"/>
  <c r="N4768" i="5"/>
  <c r="N4769" i="5"/>
  <c r="N4770" i="5"/>
  <c r="N4771" i="5"/>
  <c r="N4772" i="5"/>
  <c r="N4773" i="5"/>
  <c r="N4774" i="5"/>
  <c r="N4775" i="5"/>
  <c r="N4776" i="5"/>
  <c r="N4778" i="5"/>
  <c r="N4779" i="5"/>
  <c r="N4780" i="5"/>
  <c r="N4781" i="5"/>
  <c r="N4782" i="5"/>
  <c r="N4783" i="5"/>
  <c r="N4784" i="5"/>
  <c r="N4785" i="5"/>
  <c r="N4786" i="5"/>
  <c r="N4787" i="5"/>
  <c r="N4788" i="5"/>
  <c r="N4789" i="5"/>
  <c r="N4790" i="5"/>
  <c r="N4791" i="5"/>
  <c r="N4792" i="5"/>
  <c r="N4793" i="5"/>
  <c r="N4794" i="5"/>
  <c r="N4795" i="5"/>
  <c r="N4796" i="5"/>
  <c r="N4797" i="5"/>
  <c r="N4798" i="5"/>
  <c r="N4799" i="5"/>
  <c r="N4800" i="5"/>
  <c r="N4802" i="5"/>
  <c r="N4803" i="5"/>
  <c r="N4804" i="5"/>
  <c r="N4805" i="5"/>
  <c r="N4806" i="5"/>
  <c r="N4807" i="5"/>
  <c r="N4808" i="5"/>
  <c r="N4809" i="5"/>
  <c r="N4810" i="5"/>
  <c r="N4811" i="5"/>
  <c r="N4812" i="5"/>
  <c r="N4813" i="5"/>
  <c r="N4814" i="5"/>
  <c r="N4815" i="5"/>
  <c r="N4816" i="5"/>
  <c r="N4817" i="5"/>
  <c r="N4818" i="5"/>
  <c r="N4819" i="5"/>
  <c r="N4820" i="5"/>
  <c r="N4821" i="5"/>
  <c r="N4822" i="5"/>
  <c r="N4823" i="5"/>
  <c r="N4824" i="5"/>
  <c r="N4826" i="5"/>
  <c r="N4827" i="5"/>
  <c r="N4828" i="5"/>
  <c r="N4829" i="5"/>
  <c r="N4830" i="5"/>
  <c r="N4831" i="5"/>
  <c r="N4832" i="5"/>
  <c r="N4833" i="5"/>
  <c r="N4834" i="5"/>
  <c r="N4835" i="5"/>
  <c r="N4836" i="5"/>
  <c r="N4837" i="5"/>
  <c r="N4838" i="5"/>
  <c r="N4839" i="5"/>
  <c r="N4840" i="5"/>
  <c r="N4841" i="5"/>
  <c r="N4842" i="5"/>
  <c r="N4843" i="5"/>
  <c r="N4844" i="5"/>
  <c r="N4845" i="5"/>
  <c r="N4846" i="5"/>
  <c r="N4847" i="5"/>
  <c r="N4848" i="5"/>
  <c r="N4850" i="5"/>
  <c r="N4851" i="5"/>
  <c r="N4852" i="5"/>
  <c r="N4853" i="5"/>
  <c r="N4854" i="5"/>
  <c r="N4855" i="5"/>
  <c r="N4856" i="5"/>
  <c r="N4857" i="5"/>
  <c r="N4858" i="5"/>
  <c r="N4859" i="5"/>
  <c r="N4860" i="5"/>
  <c r="N4861" i="5"/>
  <c r="N4862" i="5"/>
  <c r="N4863" i="5"/>
  <c r="N4864" i="5"/>
  <c r="N4865" i="5"/>
  <c r="N4866" i="5"/>
  <c r="N4867" i="5"/>
  <c r="N4868" i="5"/>
  <c r="N4869" i="5"/>
  <c r="N4870" i="5"/>
  <c r="N4871" i="5"/>
  <c r="N4872" i="5"/>
  <c r="N4874" i="5"/>
  <c r="N4875" i="5"/>
  <c r="N4876" i="5"/>
  <c r="N4877" i="5"/>
  <c r="N4878" i="5"/>
  <c r="N4879" i="5"/>
  <c r="N4880" i="5"/>
  <c r="N4881" i="5"/>
  <c r="N4882" i="5"/>
  <c r="N4883" i="5"/>
  <c r="N4884" i="5"/>
  <c r="N4885" i="5"/>
  <c r="N4886" i="5"/>
  <c r="N4887" i="5"/>
  <c r="N4888" i="5"/>
  <c r="N4889" i="5"/>
  <c r="N4890" i="5"/>
  <c r="N4891" i="5"/>
  <c r="N4892" i="5"/>
  <c r="N4893" i="5"/>
  <c r="N4894" i="5"/>
  <c r="N4895" i="5"/>
  <c r="N4896" i="5"/>
  <c r="N4898" i="5"/>
  <c r="N4899" i="5"/>
  <c r="N4900" i="5"/>
  <c r="N4901" i="5"/>
  <c r="N4902" i="5"/>
  <c r="N4903" i="5"/>
  <c r="N4904" i="5"/>
  <c r="N4905" i="5"/>
  <c r="N4906" i="5"/>
  <c r="N4907" i="5"/>
  <c r="N4908" i="5"/>
  <c r="N4909" i="5"/>
  <c r="N4910" i="5"/>
  <c r="N4911" i="5"/>
  <c r="N4912" i="5"/>
  <c r="N4913" i="5"/>
  <c r="N4914" i="5"/>
  <c r="N4915" i="5"/>
  <c r="N4916" i="5"/>
  <c r="N4917" i="5"/>
  <c r="N4918" i="5"/>
  <c r="N4919" i="5"/>
  <c r="N4920" i="5"/>
  <c r="N4922" i="5"/>
  <c r="N4923" i="5"/>
  <c r="N4924" i="5"/>
  <c r="N4925" i="5"/>
  <c r="N4926" i="5"/>
  <c r="N4927" i="5"/>
  <c r="N4928" i="5"/>
  <c r="N4929" i="5"/>
  <c r="N4930" i="5"/>
  <c r="N4931" i="5"/>
  <c r="N4932" i="5"/>
  <c r="N4933" i="5"/>
  <c r="N4934" i="5"/>
  <c r="N4935" i="5"/>
  <c r="N4936" i="5"/>
  <c r="N4937" i="5"/>
  <c r="N4938" i="5"/>
  <c r="N4939" i="5"/>
  <c r="N4940" i="5"/>
  <c r="N4941" i="5"/>
  <c r="N4942" i="5"/>
  <c r="N4943" i="5"/>
  <c r="N4944" i="5"/>
  <c r="N4946" i="5"/>
  <c r="N4947" i="5"/>
  <c r="N4948" i="5"/>
  <c r="N4949" i="5"/>
  <c r="N4950" i="5"/>
  <c r="N4951" i="5"/>
  <c r="N4952" i="5"/>
  <c r="N4953" i="5"/>
  <c r="N4954" i="5"/>
  <c r="N4955" i="5"/>
  <c r="N4956" i="5"/>
  <c r="N4957" i="5"/>
  <c r="N4958" i="5"/>
  <c r="N4959" i="5"/>
  <c r="N4960" i="5"/>
  <c r="N4961" i="5"/>
  <c r="N4962" i="5"/>
  <c r="N4963" i="5"/>
  <c r="N4964" i="5"/>
  <c r="N4965" i="5"/>
  <c r="N4966" i="5"/>
  <c r="N4967" i="5"/>
  <c r="N4968" i="5"/>
  <c r="N4970" i="5"/>
  <c r="N4971" i="5"/>
  <c r="N4972" i="5"/>
  <c r="N4973" i="5"/>
  <c r="N4974" i="5"/>
  <c r="N4975" i="5"/>
  <c r="N4976" i="5"/>
  <c r="N4977" i="5"/>
  <c r="N4978" i="5"/>
  <c r="N4979" i="5"/>
  <c r="N4980" i="5"/>
  <c r="N4981" i="5"/>
  <c r="N4982" i="5"/>
  <c r="N4983" i="5"/>
  <c r="N4984" i="5"/>
  <c r="N4985" i="5"/>
  <c r="N4986" i="5"/>
  <c r="N4987" i="5"/>
  <c r="N4988" i="5"/>
  <c r="N4989" i="5"/>
  <c r="N4990" i="5"/>
  <c r="N4991" i="5"/>
  <c r="N4992" i="5"/>
  <c r="N4994" i="5"/>
  <c r="N4995" i="5"/>
  <c r="N4996" i="5"/>
  <c r="N4997" i="5"/>
  <c r="N4998" i="5"/>
  <c r="N4999" i="5"/>
  <c r="N5000" i="5"/>
  <c r="N5001" i="5"/>
  <c r="N5002" i="5"/>
  <c r="N5003" i="5"/>
  <c r="N5004" i="5"/>
  <c r="N5005" i="5"/>
  <c r="N5006" i="5"/>
  <c r="N5007" i="5"/>
  <c r="N5008" i="5"/>
  <c r="N5009" i="5"/>
  <c r="N5010" i="5"/>
  <c r="N5011" i="5"/>
  <c r="N5012" i="5"/>
  <c r="N5013" i="5"/>
  <c r="N5014" i="5"/>
  <c r="N5015" i="5"/>
  <c r="N5016" i="5"/>
  <c r="N5018" i="5"/>
  <c r="N5019" i="5"/>
  <c r="N5020" i="5"/>
  <c r="N5021" i="5"/>
  <c r="N5022" i="5"/>
  <c r="N5023" i="5"/>
  <c r="N5024" i="5"/>
  <c r="N5025" i="5"/>
  <c r="N5026" i="5"/>
  <c r="N5027" i="5"/>
  <c r="N5028" i="5"/>
  <c r="N5029" i="5"/>
  <c r="N5030" i="5"/>
  <c r="N5031" i="5"/>
  <c r="N5032" i="5"/>
  <c r="N5033" i="5"/>
  <c r="N5034" i="5"/>
  <c r="N5035" i="5"/>
  <c r="N5036" i="5"/>
  <c r="N5037" i="5"/>
  <c r="N5038" i="5"/>
  <c r="N5039" i="5"/>
  <c r="N5040" i="5"/>
  <c r="N5042" i="5"/>
  <c r="N5043" i="5"/>
  <c r="N5044" i="5"/>
  <c r="N5045" i="5"/>
  <c r="N5046" i="5"/>
  <c r="N5047" i="5"/>
  <c r="N5048" i="5"/>
  <c r="N5049" i="5"/>
  <c r="N5050" i="5"/>
  <c r="N5051" i="5"/>
  <c r="N5052" i="5"/>
  <c r="N5053" i="5"/>
  <c r="N5054" i="5"/>
  <c r="N5055" i="5"/>
  <c r="N5056" i="5"/>
  <c r="N5057" i="5"/>
  <c r="N5058" i="5"/>
  <c r="N5059" i="5"/>
  <c r="N5060" i="5"/>
  <c r="N5061" i="5"/>
  <c r="N5062" i="5"/>
  <c r="N5063" i="5"/>
  <c r="N5064" i="5"/>
  <c r="N5066" i="5"/>
  <c r="N5067" i="5"/>
  <c r="N5068" i="5"/>
  <c r="N5069" i="5"/>
  <c r="N5070" i="5"/>
  <c r="N5071" i="5"/>
  <c r="N5072" i="5"/>
  <c r="N5073" i="5"/>
  <c r="N5074" i="5"/>
  <c r="N5075" i="5"/>
  <c r="N5076" i="5"/>
  <c r="N5077" i="5"/>
  <c r="N5078" i="5"/>
  <c r="N5079" i="5"/>
  <c r="N5080" i="5"/>
  <c r="N5081" i="5"/>
  <c r="N5082" i="5"/>
  <c r="N5083" i="5"/>
  <c r="N5084" i="5"/>
  <c r="N5085" i="5"/>
  <c r="N5086" i="5"/>
  <c r="N5087" i="5"/>
  <c r="N5088" i="5"/>
  <c r="N5090" i="5"/>
  <c r="N5091" i="5"/>
  <c r="N5092" i="5"/>
  <c r="N5093" i="5"/>
  <c r="N5094" i="5"/>
  <c r="N5095" i="5"/>
  <c r="N5096" i="5"/>
  <c r="N5097" i="5"/>
  <c r="N5098" i="5"/>
  <c r="N5099" i="5"/>
  <c r="N5100" i="5"/>
  <c r="N5101" i="5"/>
  <c r="N5102" i="5"/>
  <c r="N5103" i="5"/>
  <c r="N5104" i="5"/>
  <c r="N5105" i="5"/>
  <c r="N5106" i="5"/>
  <c r="N5107" i="5"/>
  <c r="N5108" i="5"/>
  <c r="N5109" i="5"/>
  <c r="N5110" i="5"/>
  <c r="N5111" i="5"/>
  <c r="N5112" i="5"/>
  <c r="N5114" i="5"/>
  <c r="N5115" i="5"/>
  <c r="N5116" i="5"/>
  <c r="N5117" i="5"/>
  <c r="N5118" i="5"/>
  <c r="N5119" i="5"/>
  <c r="N5120" i="5"/>
  <c r="N5121" i="5"/>
  <c r="N5122" i="5"/>
  <c r="N5123" i="5"/>
  <c r="N5124" i="5"/>
  <c r="N5125" i="5"/>
  <c r="N5126" i="5"/>
  <c r="N5127" i="5"/>
  <c r="N5128" i="5"/>
  <c r="N5129" i="5"/>
  <c r="N5130" i="5"/>
  <c r="N5131" i="5"/>
  <c r="N5132" i="5"/>
  <c r="N5133" i="5"/>
  <c r="N5134" i="5"/>
  <c r="N5135" i="5"/>
  <c r="N5136" i="5"/>
  <c r="N5138" i="5"/>
  <c r="N5139" i="5"/>
  <c r="N5140" i="5"/>
  <c r="N5141" i="5"/>
  <c r="N5142" i="5"/>
  <c r="N5143" i="5"/>
  <c r="N5144" i="5"/>
  <c r="N5145" i="5"/>
  <c r="N5146" i="5"/>
  <c r="N5147" i="5"/>
  <c r="N5148" i="5"/>
  <c r="N5149" i="5"/>
  <c r="N5150" i="5"/>
  <c r="N5151" i="5"/>
  <c r="N5152" i="5"/>
  <c r="N5153" i="5"/>
  <c r="N5154" i="5"/>
  <c r="N5155" i="5"/>
  <c r="N5156" i="5"/>
  <c r="N5157" i="5"/>
  <c r="N5158" i="5"/>
  <c r="N5159" i="5"/>
  <c r="N5160" i="5"/>
  <c r="N5162" i="5"/>
  <c r="N5163" i="5"/>
  <c r="N5164" i="5"/>
  <c r="N5165" i="5"/>
  <c r="N5166" i="5"/>
  <c r="N5167" i="5"/>
  <c r="N5168" i="5"/>
  <c r="N5169" i="5"/>
  <c r="N5170" i="5"/>
  <c r="N5171" i="5"/>
  <c r="N5172" i="5"/>
  <c r="N5173" i="5"/>
  <c r="N5174" i="5"/>
  <c r="N5175" i="5"/>
  <c r="N5176" i="5"/>
  <c r="N5177" i="5"/>
  <c r="N5178" i="5"/>
  <c r="N5179" i="5"/>
  <c r="N5180" i="5"/>
  <c r="N5181" i="5"/>
  <c r="N5182" i="5"/>
  <c r="N5183" i="5"/>
  <c r="N5184" i="5"/>
  <c r="N5186" i="5"/>
  <c r="N5187" i="5"/>
  <c r="N5188" i="5"/>
  <c r="N5189" i="5"/>
  <c r="N5190" i="5"/>
  <c r="N5191" i="5"/>
  <c r="N5192" i="5"/>
  <c r="N5193" i="5"/>
  <c r="N5194" i="5"/>
  <c r="N5195" i="5"/>
  <c r="N5196" i="5"/>
  <c r="N5197" i="5"/>
  <c r="N5198" i="5"/>
  <c r="N5199" i="5"/>
  <c r="N5200" i="5"/>
  <c r="N5201" i="5"/>
  <c r="N5202" i="5"/>
  <c r="N5203" i="5"/>
  <c r="N5204" i="5"/>
  <c r="N5205" i="5"/>
  <c r="N5206" i="5"/>
  <c r="N5207" i="5"/>
  <c r="N5208" i="5"/>
  <c r="N5210" i="5"/>
  <c r="N5211" i="5"/>
  <c r="N5212" i="5"/>
  <c r="N5213" i="5"/>
  <c r="N5214" i="5"/>
  <c r="N5215" i="5"/>
  <c r="N5216" i="5"/>
  <c r="N5217" i="5"/>
  <c r="N5218" i="5"/>
  <c r="N5219" i="5"/>
  <c r="N5220" i="5"/>
  <c r="N5221" i="5"/>
  <c r="N5222" i="5"/>
  <c r="N5223" i="5"/>
  <c r="N5224" i="5"/>
  <c r="N5225" i="5"/>
  <c r="N5226" i="5"/>
  <c r="N5227" i="5"/>
  <c r="N5228" i="5"/>
  <c r="N5229" i="5"/>
  <c r="N5230" i="5"/>
  <c r="N5231" i="5"/>
  <c r="N5232" i="5"/>
  <c r="N5234" i="5"/>
  <c r="N5235" i="5"/>
  <c r="N5236" i="5"/>
  <c r="N5237" i="5"/>
  <c r="N5238" i="5"/>
  <c r="N5239" i="5"/>
  <c r="N5240" i="5"/>
  <c r="N5241" i="5"/>
  <c r="N5242" i="5"/>
  <c r="N5243" i="5"/>
  <c r="N5244" i="5"/>
  <c r="N5245" i="5"/>
  <c r="N5246" i="5"/>
  <c r="N5247" i="5"/>
  <c r="N5248" i="5"/>
  <c r="N5249" i="5"/>
  <c r="N5250" i="5"/>
  <c r="N5251" i="5"/>
  <c r="N5252" i="5"/>
  <c r="N5253" i="5"/>
  <c r="N5254" i="5"/>
  <c r="N5255" i="5"/>
  <c r="N5256" i="5"/>
  <c r="N5258" i="5"/>
  <c r="N5259" i="5"/>
  <c r="N5260" i="5"/>
  <c r="N5261" i="5"/>
  <c r="N5262" i="5"/>
  <c r="N5263" i="5"/>
  <c r="N5264" i="5"/>
  <c r="N5265" i="5"/>
  <c r="N5266" i="5"/>
  <c r="N5267" i="5"/>
  <c r="N5268" i="5"/>
  <c r="N5269" i="5"/>
  <c r="N5270" i="5"/>
  <c r="N5271" i="5"/>
  <c r="N5272" i="5"/>
  <c r="N5273" i="5"/>
  <c r="N5274" i="5"/>
  <c r="N5275" i="5"/>
  <c r="N5276" i="5"/>
  <c r="N5277" i="5"/>
  <c r="N5278" i="5"/>
  <c r="N5279" i="5"/>
  <c r="N5280" i="5"/>
  <c r="N5282" i="5"/>
  <c r="N5283" i="5"/>
  <c r="N5284" i="5"/>
  <c r="N5285" i="5"/>
  <c r="N5286" i="5"/>
  <c r="N5287" i="5"/>
  <c r="N5288" i="5"/>
  <c r="N5289" i="5"/>
  <c r="N5290" i="5"/>
  <c r="N5291" i="5"/>
  <c r="N5292" i="5"/>
  <c r="N5293" i="5"/>
  <c r="N5294" i="5"/>
  <c r="N5295" i="5"/>
  <c r="N5296" i="5"/>
  <c r="N5297" i="5"/>
  <c r="N5298" i="5"/>
  <c r="N5299" i="5"/>
  <c r="N5300" i="5"/>
  <c r="N5301" i="5"/>
  <c r="N5302" i="5"/>
  <c r="N5303" i="5"/>
  <c r="N5304" i="5"/>
  <c r="N5306" i="5"/>
  <c r="N5307" i="5"/>
  <c r="N5308" i="5"/>
  <c r="N5309" i="5"/>
  <c r="N5310" i="5"/>
  <c r="N5311" i="5"/>
  <c r="N5312" i="5"/>
  <c r="N5313" i="5"/>
  <c r="N5314" i="5"/>
  <c r="N5315" i="5"/>
  <c r="N5316" i="5"/>
  <c r="N5317" i="5"/>
  <c r="N5318" i="5"/>
  <c r="N5319" i="5"/>
  <c r="N5320" i="5"/>
  <c r="N5321" i="5"/>
  <c r="N5322" i="5"/>
  <c r="N5323" i="5"/>
  <c r="N5324" i="5"/>
  <c r="N5325" i="5"/>
  <c r="N5326" i="5"/>
  <c r="N5327" i="5"/>
  <c r="N5328" i="5"/>
  <c r="N5330" i="5"/>
  <c r="N5331" i="5"/>
  <c r="N5332" i="5"/>
  <c r="N5333" i="5"/>
  <c r="N5334" i="5"/>
  <c r="N5335" i="5"/>
  <c r="N5336" i="5"/>
  <c r="N5337" i="5"/>
  <c r="N5338" i="5"/>
  <c r="N5339" i="5"/>
  <c r="N5340" i="5"/>
  <c r="N5341" i="5"/>
  <c r="N5342" i="5"/>
  <c r="N5343" i="5"/>
  <c r="N5344" i="5"/>
  <c r="N5345" i="5"/>
  <c r="N5346" i="5"/>
  <c r="N5347" i="5"/>
  <c r="N5348" i="5"/>
  <c r="N5349" i="5"/>
  <c r="N5350" i="5"/>
  <c r="N5351" i="5"/>
  <c r="N5352" i="5"/>
  <c r="N5354" i="5"/>
  <c r="N5355" i="5"/>
  <c r="N5356" i="5"/>
  <c r="N5357" i="5"/>
  <c r="N5358" i="5"/>
  <c r="N5359" i="5"/>
  <c r="N5360" i="5"/>
  <c r="N5361" i="5"/>
  <c r="N5362" i="5"/>
  <c r="N5363" i="5"/>
  <c r="N5364" i="5"/>
  <c r="N5365" i="5"/>
  <c r="N5366" i="5"/>
  <c r="N5367" i="5"/>
  <c r="N5368" i="5"/>
  <c r="N5369" i="5"/>
  <c r="N5370" i="5"/>
  <c r="N5371" i="5"/>
  <c r="N5372" i="5"/>
  <c r="N5373" i="5"/>
  <c r="N5374" i="5"/>
  <c r="N5375" i="5"/>
  <c r="N5376" i="5"/>
  <c r="N5378" i="5"/>
  <c r="N5379" i="5"/>
  <c r="N5380" i="5"/>
  <c r="N5381" i="5"/>
  <c r="N5382" i="5"/>
  <c r="N5383" i="5"/>
  <c r="N5384" i="5"/>
  <c r="N5385" i="5"/>
  <c r="N5386" i="5"/>
  <c r="N5387" i="5"/>
  <c r="N5388" i="5"/>
  <c r="N5389" i="5"/>
  <c r="N5390" i="5"/>
  <c r="N5391" i="5"/>
  <c r="N5392" i="5"/>
  <c r="N5393" i="5"/>
  <c r="N5394" i="5"/>
  <c r="N5395" i="5"/>
  <c r="N5396" i="5"/>
  <c r="N5397" i="5"/>
  <c r="N5398" i="5"/>
  <c r="N5399" i="5"/>
  <c r="N5400" i="5"/>
  <c r="N5402" i="5"/>
  <c r="N5403" i="5"/>
  <c r="N5404" i="5"/>
  <c r="N5405" i="5"/>
  <c r="N5406" i="5"/>
  <c r="N5407" i="5"/>
  <c r="N5408" i="5"/>
  <c r="N5409" i="5"/>
  <c r="N5410" i="5"/>
  <c r="N5411" i="5"/>
  <c r="N5412" i="5"/>
  <c r="N5413" i="5"/>
  <c r="N5414" i="5"/>
  <c r="N5415" i="5"/>
  <c r="N5416" i="5"/>
  <c r="N5417" i="5"/>
  <c r="N5418" i="5"/>
  <c r="N5419" i="5"/>
  <c r="N5420" i="5"/>
  <c r="N5421" i="5"/>
  <c r="N5422" i="5"/>
  <c r="N5423" i="5"/>
  <c r="N5424" i="5"/>
  <c r="N5426" i="5"/>
  <c r="N5427" i="5"/>
  <c r="N5428" i="5"/>
  <c r="N5429" i="5"/>
  <c r="N5430" i="5"/>
  <c r="N5431" i="5"/>
  <c r="N5432" i="5"/>
  <c r="N5433" i="5"/>
  <c r="N5434" i="5"/>
  <c r="N5435" i="5"/>
  <c r="N5436" i="5"/>
  <c r="N5437" i="5"/>
  <c r="N5438" i="5"/>
  <c r="N5439" i="5"/>
  <c r="N5440" i="5"/>
  <c r="N5441" i="5"/>
  <c r="N5442" i="5"/>
  <c r="N5443" i="5"/>
  <c r="N5444" i="5"/>
  <c r="N5445" i="5"/>
  <c r="N5446" i="5"/>
  <c r="N5447" i="5"/>
  <c r="N5448" i="5"/>
  <c r="N5450" i="5"/>
  <c r="N5451" i="5"/>
  <c r="N5452" i="5"/>
  <c r="N5453" i="5"/>
  <c r="N5454" i="5"/>
  <c r="N5455" i="5"/>
  <c r="N5456" i="5"/>
  <c r="N5457" i="5"/>
  <c r="N5458" i="5"/>
  <c r="N5459" i="5"/>
  <c r="N5460" i="5"/>
  <c r="N5461" i="5"/>
  <c r="N5462" i="5"/>
  <c r="N5463" i="5"/>
  <c r="N5464" i="5"/>
  <c r="N5465" i="5"/>
  <c r="N5466" i="5"/>
  <c r="N5467" i="5"/>
  <c r="N5468" i="5"/>
  <c r="N5469" i="5"/>
  <c r="N5470" i="5"/>
  <c r="N5471" i="5"/>
  <c r="N5472" i="5"/>
  <c r="N5474" i="5"/>
  <c r="N5475" i="5"/>
  <c r="N5476" i="5"/>
  <c r="N5477" i="5"/>
  <c r="N5478" i="5"/>
  <c r="N5479" i="5"/>
  <c r="N5480" i="5"/>
  <c r="N5481" i="5"/>
  <c r="N5482" i="5"/>
  <c r="N5483" i="5"/>
  <c r="N5484" i="5"/>
  <c r="N5485" i="5"/>
  <c r="N5486" i="5"/>
  <c r="N5487" i="5"/>
  <c r="N5488" i="5"/>
  <c r="N5489" i="5"/>
  <c r="N5490" i="5"/>
  <c r="N5491" i="5"/>
  <c r="N5492" i="5"/>
  <c r="N5493" i="5"/>
  <c r="N5494" i="5"/>
  <c r="N5495" i="5"/>
  <c r="N5496" i="5"/>
  <c r="N5498" i="5"/>
  <c r="N5499" i="5"/>
  <c r="N5500" i="5"/>
  <c r="N5501" i="5"/>
  <c r="N5502" i="5"/>
  <c r="N5503" i="5"/>
  <c r="N5504" i="5"/>
  <c r="N5505" i="5"/>
  <c r="N5506" i="5"/>
  <c r="N5507" i="5"/>
  <c r="N5508" i="5"/>
  <c r="N5509" i="5"/>
  <c r="N5510" i="5"/>
  <c r="N5511" i="5"/>
  <c r="N5512" i="5"/>
  <c r="N5513" i="5"/>
  <c r="N5514" i="5"/>
  <c r="N5515" i="5"/>
  <c r="N5516" i="5"/>
  <c r="N5517" i="5"/>
  <c r="N5518" i="5"/>
  <c r="N5519" i="5"/>
  <c r="N5520" i="5"/>
  <c r="N5522" i="5"/>
  <c r="N5523" i="5"/>
  <c r="N5524" i="5"/>
  <c r="N5525" i="5"/>
  <c r="N5526" i="5"/>
  <c r="N5527" i="5"/>
  <c r="N5528" i="5"/>
  <c r="N5529" i="5"/>
  <c r="N5530" i="5"/>
  <c r="N5531" i="5"/>
  <c r="N5532" i="5"/>
  <c r="N5533" i="5"/>
  <c r="N5534" i="5"/>
  <c r="N5535" i="5"/>
  <c r="N5536" i="5"/>
  <c r="N5537" i="5"/>
  <c r="N5538" i="5"/>
  <c r="N5539" i="5"/>
  <c r="N5540" i="5"/>
  <c r="N5541" i="5"/>
  <c r="N5542" i="5"/>
  <c r="N5543" i="5"/>
  <c r="N5544" i="5"/>
  <c r="N5546" i="5"/>
  <c r="N5547" i="5"/>
  <c r="N5548" i="5"/>
  <c r="N5549" i="5"/>
  <c r="N5550" i="5"/>
  <c r="N5551" i="5"/>
  <c r="N5552" i="5"/>
  <c r="N5553" i="5"/>
  <c r="N5554" i="5"/>
  <c r="N5555" i="5"/>
  <c r="N5556" i="5"/>
  <c r="N5557" i="5"/>
  <c r="N5558" i="5"/>
  <c r="N5559" i="5"/>
  <c r="N5560" i="5"/>
  <c r="N5561" i="5"/>
  <c r="N5562" i="5"/>
  <c r="N5563" i="5"/>
  <c r="N5564" i="5"/>
  <c r="N5565" i="5"/>
  <c r="N5566" i="5"/>
  <c r="N5567" i="5"/>
  <c r="N5568" i="5"/>
  <c r="N5570" i="5"/>
  <c r="N5571" i="5"/>
  <c r="N5572" i="5"/>
  <c r="N5573" i="5"/>
  <c r="N5574" i="5"/>
  <c r="N5575" i="5"/>
  <c r="N5576" i="5"/>
  <c r="N5577" i="5"/>
  <c r="N5578" i="5"/>
  <c r="N5579" i="5"/>
  <c r="N5580" i="5"/>
  <c r="N5581" i="5"/>
  <c r="N5582" i="5"/>
  <c r="N5583" i="5"/>
  <c r="N5584" i="5"/>
  <c r="N5585" i="5"/>
  <c r="N5586" i="5"/>
  <c r="N5587" i="5"/>
  <c r="N5588" i="5"/>
  <c r="N5589" i="5"/>
  <c r="N5590" i="5"/>
  <c r="N5591" i="5"/>
  <c r="N5592" i="5"/>
  <c r="N5594" i="5"/>
  <c r="N5595" i="5"/>
  <c r="N5596" i="5"/>
  <c r="N5597" i="5"/>
  <c r="N5598" i="5"/>
  <c r="N5599" i="5"/>
  <c r="N5600" i="5"/>
  <c r="N5601" i="5"/>
  <c r="N5602" i="5"/>
  <c r="N5603" i="5"/>
  <c r="N5604" i="5"/>
  <c r="N5605" i="5"/>
  <c r="N5606" i="5"/>
  <c r="N5607" i="5"/>
  <c r="N5608" i="5"/>
  <c r="N5609" i="5"/>
  <c r="N5610" i="5"/>
  <c r="N5611" i="5"/>
  <c r="N5612" i="5"/>
  <c r="N5613" i="5"/>
  <c r="N5614" i="5"/>
  <c r="N5615" i="5"/>
  <c r="N5616" i="5"/>
  <c r="N5618" i="5"/>
  <c r="N5619" i="5"/>
  <c r="N5620" i="5"/>
  <c r="N5621" i="5"/>
  <c r="N5622" i="5"/>
  <c r="N5623" i="5"/>
  <c r="N5624" i="5"/>
  <c r="N5625" i="5"/>
  <c r="N5626" i="5"/>
  <c r="N5627" i="5"/>
  <c r="N5628" i="5"/>
  <c r="N5629" i="5"/>
  <c r="N5630" i="5"/>
  <c r="N5631" i="5"/>
  <c r="N5632" i="5"/>
  <c r="N5633" i="5"/>
  <c r="N5634" i="5"/>
  <c r="N5635" i="5"/>
  <c r="N5636" i="5"/>
  <c r="N5637" i="5"/>
  <c r="N5638" i="5"/>
  <c r="N5639" i="5"/>
  <c r="N5640" i="5"/>
  <c r="N5642" i="5"/>
  <c r="N5643" i="5"/>
  <c r="N5644" i="5"/>
  <c r="N5645" i="5"/>
  <c r="N5646" i="5"/>
  <c r="N5647" i="5"/>
  <c r="N5648" i="5"/>
  <c r="N5649" i="5"/>
  <c r="N5650" i="5"/>
  <c r="N5651" i="5"/>
  <c r="N5652" i="5"/>
  <c r="N5653" i="5"/>
  <c r="N5654" i="5"/>
  <c r="N5655" i="5"/>
  <c r="N5656" i="5"/>
  <c r="N5657" i="5"/>
  <c r="N5658" i="5"/>
  <c r="N5659" i="5"/>
  <c r="N5660" i="5"/>
  <c r="N5661" i="5"/>
  <c r="N5662" i="5"/>
  <c r="N5663" i="5"/>
  <c r="N5664" i="5"/>
  <c r="N5666" i="5"/>
  <c r="N5667" i="5"/>
  <c r="N5668" i="5"/>
  <c r="N5669" i="5"/>
  <c r="N5670" i="5"/>
  <c r="N5671" i="5"/>
  <c r="N5672" i="5"/>
  <c r="N5673" i="5"/>
  <c r="N5674" i="5"/>
  <c r="N5675" i="5"/>
  <c r="N5676" i="5"/>
  <c r="N5677" i="5"/>
  <c r="N5678" i="5"/>
  <c r="N5679" i="5"/>
  <c r="N5680" i="5"/>
  <c r="N5681" i="5"/>
  <c r="N5682" i="5"/>
  <c r="N5683" i="5"/>
  <c r="N5684" i="5"/>
  <c r="N5685" i="5"/>
  <c r="N5686" i="5"/>
  <c r="N5687" i="5"/>
  <c r="N5688" i="5"/>
  <c r="N5690" i="5"/>
  <c r="N5691" i="5"/>
  <c r="N5692" i="5"/>
  <c r="N5693" i="5"/>
  <c r="N5694" i="5"/>
  <c r="N5695" i="5"/>
  <c r="N5696" i="5"/>
  <c r="N5697" i="5"/>
  <c r="N5698" i="5"/>
  <c r="N5699" i="5"/>
  <c r="N5700" i="5"/>
  <c r="N5701" i="5"/>
  <c r="N5702" i="5"/>
  <c r="N5703" i="5"/>
  <c r="N5704" i="5"/>
  <c r="N5705" i="5"/>
  <c r="N5706" i="5"/>
  <c r="N5707" i="5"/>
  <c r="N5708" i="5"/>
  <c r="N5709" i="5"/>
  <c r="N5710" i="5"/>
  <c r="N5711" i="5"/>
  <c r="N5712" i="5"/>
  <c r="N5714" i="5"/>
  <c r="N5715" i="5"/>
  <c r="N5716" i="5"/>
  <c r="N5717" i="5"/>
  <c r="N5718" i="5"/>
  <c r="N5719" i="5"/>
  <c r="N5720" i="5"/>
  <c r="N5721" i="5"/>
  <c r="N5722" i="5"/>
  <c r="N5723" i="5"/>
  <c r="N5724" i="5"/>
  <c r="N5725" i="5"/>
  <c r="N5726" i="5"/>
  <c r="N5727" i="5"/>
  <c r="N5728" i="5"/>
  <c r="N5729" i="5"/>
  <c r="N5730" i="5"/>
  <c r="N5731" i="5"/>
  <c r="N5732" i="5"/>
  <c r="N5733" i="5"/>
  <c r="N5734" i="5"/>
  <c r="N5735" i="5"/>
  <c r="N5736" i="5"/>
  <c r="N5738" i="5"/>
  <c r="N5739" i="5"/>
  <c r="N5740" i="5"/>
  <c r="N5741" i="5"/>
  <c r="N5742" i="5"/>
  <c r="N5743" i="5"/>
  <c r="N5744" i="5"/>
  <c r="N5745" i="5"/>
  <c r="N5746" i="5"/>
  <c r="N5747" i="5"/>
  <c r="N5748" i="5"/>
  <c r="N5749" i="5"/>
  <c r="N5750" i="5"/>
  <c r="N5751" i="5"/>
  <c r="N5752" i="5"/>
  <c r="N5753" i="5"/>
  <c r="N5754" i="5"/>
  <c r="N5755" i="5"/>
  <c r="N5756" i="5"/>
  <c r="N5757" i="5"/>
  <c r="N5758" i="5"/>
  <c r="N5759" i="5"/>
  <c r="N5760" i="5"/>
  <c r="N5762" i="5"/>
  <c r="N5763" i="5"/>
  <c r="N5764" i="5"/>
  <c r="N5765" i="5"/>
  <c r="N5766" i="5"/>
  <c r="N5767" i="5"/>
  <c r="N5768" i="5"/>
  <c r="N5769" i="5"/>
  <c r="N5770" i="5"/>
  <c r="N5771" i="5"/>
  <c r="N5772" i="5"/>
  <c r="N5773" i="5"/>
  <c r="N5774" i="5"/>
  <c r="N5775" i="5"/>
  <c r="N5776" i="5"/>
  <c r="N5777" i="5"/>
  <c r="N5778" i="5"/>
  <c r="N5779" i="5"/>
  <c r="N5780" i="5"/>
  <c r="N5781" i="5"/>
  <c r="N5782" i="5"/>
  <c r="N5783" i="5"/>
  <c r="N5784" i="5"/>
  <c r="N5786" i="5"/>
  <c r="N5787" i="5"/>
  <c r="N5788" i="5"/>
  <c r="N5789" i="5"/>
  <c r="N5790" i="5"/>
  <c r="N5791" i="5"/>
  <c r="N5792" i="5"/>
  <c r="N5793" i="5"/>
  <c r="N5794" i="5"/>
  <c r="N5795" i="5"/>
  <c r="N5796" i="5"/>
  <c r="N5797" i="5"/>
  <c r="N5798" i="5"/>
  <c r="N5799" i="5"/>
  <c r="N5800" i="5"/>
  <c r="N5801" i="5"/>
  <c r="N5802" i="5"/>
  <c r="N5803" i="5"/>
  <c r="N5804" i="5"/>
  <c r="N5805" i="5"/>
  <c r="N5806" i="5"/>
  <c r="N5807" i="5"/>
  <c r="N5808" i="5"/>
  <c r="N5810" i="5"/>
  <c r="N5811" i="5"/>
  <c r="N5812" i="5"/>
  <c r="N5813" i="5"/>
  <c r="N5814" i="5"/>
  <c r="N5815" i="5"/>
  <c r="N5816" i="5"/>
  <c r="N5817" i="5"/>
  <c r="N5818" i="5"/>
  <c r="N5819" i="5"/>
  <c r="N5820" i="5"/>
  <c r="N5821" i="5"/>
  <c r="N5822" i="5"/>
  <c r="N5823" i="5"/>
  <c r="N5824" i="5"/>
  <c r="N5825" i="5"/>
  <c r="N5826" i="5"/>
  <c r="N5827" i="5"/>
  <c r="N5828" i="5"/>
  <c r="N5829" i="5"/>
  <c r="N5830" i="5"/>
  <c r="N5831" i="5"/>
  <c r="N5832" i="5"/>
  <c r="N5834" i="5"/>
  <c r="N5835" i="5"/>
  <c r="N5836" i="5"/>
  <c r="N5837" i="5"/>
  <c r="N5838" i="5"/>
  <c r="N5839" i="5"/>
  <c r="N5840" i="5"/>
  <c r="N5841" i="5"/>
  <c r="N5842" i="5"/>
  <c r="N5843" i="5"/>
  <c r="N5844" i="5"/>
  <c r="N5845" i="5"/>
  <c r="N5846" i="5"/>
  <c r="N5847" i="5"/>
  <c r="N5848" i="5"/>
  <c r="N5849" i="5"/>
  <c r="N5850" i="5"/>
  <c r="N5851" i="5"/>
  <c r="N5852" i="5"/>
  <c r="N5853" i="5"/>
  <c r="N5854" i="5"/>
  <c r="N5855" i="5"/>
  <c r="N5856" i="5"/>
  <c r="N5858" i="5"/>
  <c r="N5859" i="5"/>
  <c r="N5860" i="5"/>
  <c r="N5861" i="5"/>
  <c r="N5862" i="5"/>
  <c r="N5863" i="5"/>
  <c r="N5864" i="5"/>
  <c r="N5865" i="5"/>
  <c r="N5866" i="5"/>
  <c r="N5867" i="5"/>
  <c r="N5868" i="5"/>
  <c r="N5869" i="5"/>
  <c r="N5870" i="5"/>
  <c r="N5871" i="5"/>
  <c r="N5872" i="5"/>
  <c r="N5873" i="5"/>
  <c r="N5874" i="5"/>
  <c r="N5875" i="5"/>
  <c r="N5876" i="5"/>
  <c r="N5877" i="5"/>
  <c r="N5878" i="5"/>
  <c r="N5879" i="5"/>
  <c r="N5880" i="5"/>
  <c r="N5882" i="5"/>
  <c r="N5883" i="5"/>
  <c r="N5884" i="5"/>
  <c r="N5885" i="5"/>
  <c r="N5886" i="5"/>
  <c r="N5887" i="5"/>
  <c r="N5888" i="5"/>
  <c r="N5889" i="5"/>
  <c r="N5890" i="5"/>
  <c r="N5891" i="5"/>
  <c r="N5892" i="5"/>
  <c r="N5893" i="5"/>
  <c r="N5894" i="5"/>
  <c r="N5895" i="5"/>
  <c r="N5896" i="5"/>
  <c r="N5897" i="5"/>
  <c r="N5898" i="5"/>
  <c r="N5899" i="5"/>
  <c r="N5900" i="5"/>
  <c r="N5901" i="5"/>
  <c r="N5902" i="5"/>
  <c r="N5903" i="5"/>
  <c r="N5904" i="5"/>
  <c r="N5906" i="5"/>
  <c r="N5907" i="5"/>
  <c r="N5908" i="5"/>
  <c r="N5909" i="5"/>
  <c r="N5910" i="5"/>
  <c r="N5911" i="5"/>
  <c r="N5912" i="5"/>
  <c r="N5913" i="5"/>
  <c r="N5914" i="5"/>
  <c r="N5915" i="5"/>
  <c r="N5916" i="5"/>
  <c r="N5917" i="5"/>
  <c r="N5918" i="5"/>
  <c r="N5919" i="5"/>
  <c r="N5920" i="5"/>
  <c r="N5921" i="5"/>
  <c r="N5922" i="5"/>
  <c r="N5923" i="5"/>
  <c r="N5924" i="5"/>
  <c r="N5925" i="5"/>
  <c r="N5926" i="5"/>
  <c r="N5927" i="5"/>
  <c r="N5928" i="5"/>
  <c r="N5930" i="5"/>
  <c r="N5931" i="5"/>
  <c r="N5932" i="5"/>
  <c r="N5933" i="5"/>
  <c r="N5934" i="5"/>
  <c r="N5935" i="5"/>
  <c r="N5936" i="5"/>
  <c r="N5937" i="5"/>
  <c r="N5938" i="5"/>
  <c r="N5939" i="5"/>
  <c r="N5940" i="5"/>
  <c r="N5941" i="5"/>
  <c r="N5942" i="5"/>
  <c r="N5943" i="5"/>
  <c r="N5944" i="5"/>
  <c r="N5945" i="5"/>
  <c r="N5946" i="5"/>
  <c r="N5947" i="5"/>
  <c r="N5948" i="5"/>
  <c r="N5949" i="5"/>
  <c r="N5950" i="5"/>
  <c r="N5951" i="5"/>
  <c r="N5952" i="5"/>
  <c r="N5954" i="5"/>
  <c r="N5955" i="5"/>
  <c r="N5956" i="5"/>
  <c r="N5957" i="5"/>
  <c r="N5958" i="5"/>
  <c r="N5959" i="5"/>
  <c r="N5960" i="5"/>
  <c r="N5961" i="5"/>
  <c r="N5962" i="5"/>
  <c r="N5963" i="5"/>
  <c r="N5964" i="5"/>
  <c r="N5965" i="5"/>
  <c r="N5966" i="5"/>
  <c r="N5967" i="5"/>
  <c r="N5968" i="5"/>
  <c r="N5969" i="5"/>
  <c r="N5970" i="5"/>
  <c r="N5971" i="5"/>
  <c r="N5972" i="5"/>
  <c r="N5973" i="5"/>
  <c r="N5974" i="5"/>
  <c r="N5975" i="5"/>
  <c r="N5976" i="5"/>
  <c r="N5978" i="5"/>
  <c r="N5979" i="5"/>
  <c r="N5980" i="5"/>
  <c r="N5981" i="5"/>
  <c r="N5982" i="5"/>
  <c r="N5983" i="5"/>
  <c r="N5984" i="5"/>
  <c r="N5985" i="5"/>
  <c r="N5986" i="5"/>
  <c r="N5987" i="5"/>
  <c r="N5988" i="5"/>
  <c r="N5989" i="5"/>
  <c r="N5990" i="5"/>
  <c r="N5991" i="5"/>
  <c r="N5992" i="5"/>
  <c r="N5993" i="5"/>
  <c r="N5994" i="5"/>
  <c r="N5995" i="5"/>
  <c r="N5996" i="5"/>
  <c r="N5997" i="5"/>
  <c r="N5998" i="5"/>
  <c r="N5999" i="5"/>
  <c r="N6000" i="5"/>
  <c r="N6002" i="5"/>
  <c r="N6003" i="5"/>
  <c r="N6004" i="5"/>
  <c r="N6005" i="5"/>
  <c r="N6006" i="5"/>
  <c r="N6007" i="5"/>
  <c r="N6008" i="5"/>
  <c r="N6009" i="5"/>
  <c r="N6010" i="5"/>
  <c r="N6011" i="5"/>
  <c r="N6012" i="5"/>
  <c r="N6013" i="5"/>
  <c r="N6014" i="5"/>
  <c r="N6015" i="5"/>
  <c r="N6016" i="5"/>
  <c r="N6017" i="5"/>
  <c r="N6018" i="5"/>
  <c r="N6019" i="5"/>
  <c r="N6020" i="5"/>
  <c r="N6021" i="5"/>
  <c r="N6022" i="5"/>
  <c r="N6023" i="5"/>
  <c r="N6024" i="5"/>
  <c r="N6026" i="5"/>
  <c r="N6027" i="5"/>
  <c r="N6028" i="5"/>
  <c r="N6029" i="5"/>
  <c r="N6030" i="5"/>
  <c r="N6031" i="5"/>
  <c r="N6032" i="5"/>
  <c r="N6033" i="5"/>
  <c r="N6034" i="5"/>
  <c r="N6035" i="5"/>
  <c r="N6036" i="5"/>
  <c r="N6037" i="5"/>
  <c r="N6038" i="5"/>
  <c r="N6039" i="5"/>
  <c r="N6040" i="5"/>
  <c r="N6041" i="5"/>
  <c r="N6042" i="5"/>
  <c r="N6043" i="5"/>
  <c r="N6044" i="5"/>
  <c r="N6045" i="5"/>
  <c r="N6046" i="5"/>
  <c r="N6047" i="5"/>
  <c r="N6048" i="5"/>
  <c r="N6050" i="5"/>
  <c r="N6051" i="5"/>
  <c r="N6052" i="5"/>
  <c r="N6053" i="5"/>
  <c r="N6054" i="5"/>
  <c r="N6055" i="5"/>
  <c r="N6056" i="5"/>
  <c r="N6057" i="5"/>
  <c r="N6058" i="5"/>
  <c r="N6059" i="5"/>
  <c r="N6060" i="5"/>
  <c r="N6061" i="5"/>
  <c r="N6062" i="5"/>
  <c r="N6063" i="5"/>
  <c r="N6064" i="5"/>
  <c r="N6065" i="5"/>
  <c r="N6066" i="5"/>
  <c r="N6067" i="5"/>
  <c r="N6068" i="5"/>
  <c r="N6069" i="5"/>
  <c r="N6070" i="5"/>
  <c r="N6071" i="5"/>
  <c r="N6072" i="5"/>
  <c r="N6074" i="5"/>
  <c r="N6075" i="5"/>
  <c r="N6076" i="5"/>
  <c r="N6077" i="5"/>
  <c r="N6078" i="5"/>
  <c r="N6079" i="5"/>
  <c r="N6080" i="5"/>
  <c r="N6081" i="5"/>
  <c r="N6082" i="5"/>
  <c r="N6083" i="5"/>
  <c r="N6084" i="5"/>
  <c r="N6085" i="5"/>
  <c r="N6086" i="5"/>
  <c r="N6087" i="5"/>
  <c r="N6088" i="5"/>
  <c r="N6089" i="5"/>
  <c r="N6090" i="5"/>
  <c r="N6091" i="5"/>
  <c r="N6092" i="5"/>
  <c r="N6093" i="5"/>
  <c r="N6094" i="5"/>
  <c r="N6095" i="5"/>
  <c r="N6096" i="5"/>
  <c r="N6098" i="5"/>
  <c r="N6099" i="5"/>
  <c r="N6100" i="5"/>
  <c r="N6101" i="5"/>
  <c r="N6102" i="5"/>
  <c r="N6103" i="5"/>
  <c r="N6104" i="5"/>
  <c r="N6105" i="5"/>
  <c r="N6106" i="5"/>
  <c r="N6107" i="5"/>
  <c r="N6108" i="5"/>
  <c r="N6109" i="5"/>
  <c r="N6110" i="5"/>
  <c r="N6111" i="5"/>
  <c r="N6112" i="5"/>
  <c r="N6113" i="5"/>
  <c r="N6114" i="5"/>
  <c r="N6115" i="5"/>
  <c r="N6116" i="5"/>
  <c r="N6117" i="5"/>
  <c r="N6118" i="5"/>
  <c r="N6119" i="5"/>
  <c r="N6120" i="5"/>
  <c r="N6122" i="5"/>
  <c r="N6123" i="5"/>
  <c r="N6124" i="5"/>
  <c r="N6125" i="5"/>
  <c r="N6126" i="5"/>
  <c r="N6127" i="5"/>
  <c r="N6128" i="5"/>
  <c r="N6129" i="5"/>
  <c r="N6130" i="5"/>
  <c r="N6131" i="5"/>
  <c r="N6132" i="5"/>
  <c r="N6133" i="5"/>
  <c r="N6134" i="5"/>
  <c r="N6135" i="5"/>
  <c r="N6136" i="5"/>
  <c r="N6137" i="5"/>
  <c r="N6138" i="5"/>
  <c r="N6139" i="5"/>
  <c r="N6140" i="5"/>
  <c r="N6141" i="5"/>
  <c r="N6142" i="5"/>
  <c r="N6143" i="5"/>
  <c r="N6144" i="5"/>
  <c r="N6146" i="5"/>
  <c r="N6147" i="5"/>
  <c r="N6148" i="5"/>
  <c r="N6149" i="5"/>
  <c r="N6150" i="5"/>
  <c r="N6151" i="5"/>
  <c r="N6152" i="5"/>
  <c r="N6153" i="5"/>
  <c r="N6154" i="5"/>
  <c r="N6155" i="5"/>
  <c r="N6156" i="5"/>
  <c r="N6157" i="5"/>
  <c r="N6158" i="5"/>
  <c r="N6159" i="5"/>
  <c r="N6160" i="5"/>
  <c r="N6161" i="5"/>
  <c r="N6162" i="5"/>
  <c r="N6163" i="5"/>
  <c r="N6164" i="5"/>
  <c r="N6165" i="5"/>
  <c r="N6166" i="5"/>
  <c r="N6167" i="5"/>
  <c r="N6168" i="5"/>
  <c r="N6170" i="5"/>
  <c r="N6171" i="5"/>
  <c r="N6172" i="5"/>
  <c r="N6173" i="5"/>
  <c r="N6174" i="5"/>
  <c r="N6175" i="5"/>
  <c r="N6176" i="5"/>
  <c r="N6177" i="5"/>
  <c r="N6178" i="5"/>
  <c r="N6179" i="5"/>
  <c r="N6180" i="5"/>
  <c r="N6181" i="5"/>
  <c r="N6182" i="5"/>
  <c r="N6183" i="5"/>
  <c r="N6184" i="5"/>
  <c r="N6185" i="5"/>
  <c r="N6186" i="5"/>
  <c r="N6187" i="5"/>
  <c r="N6188" i="5"/>
  <c r="N6189" i="5"/>
  <c r="N6190" i="5"/>
  <c r="N6191" i="5"/>
  <c r="N6192" i="5"/>
  <c r="N6194" i="5"/>
  <c r="N6195" i="5"/>
  <c r="N6196" i="5"/>
  <c r="N6197" i="5"/>
  <c r="N6198" i="5"/>
  <c r="N6199" i="5"/>
  <c r="N6200" i="5"/>
  <c r="N6201" i="5"/>
  <c r="N6202" i="5"/>
  <c r="N6203" i="5"/>
  <c r="N6204" i="5"/>
  <c r="N6205" i="5"/>
  <c r="N6206" i="5"/>
  <c r="N6207" i="5"/>
  <c r="N6208" i="5"/>
  <c r="N6209" i="5"/>
  <c r="N6210" i="5"/>
  <c r="N6211" i="5"/>
  <c r="N6212" i="5"/>
  <c r="N6213" i="5"/>
  <c r="N6214" i="5"/>
  <c r="N6215" i="5"/>
  <c r="N6216" i="5"/>
  <c r="N6218" i="5"/>
  <c r="N6219" i="5"/>
  <c r="N6220" i="5"/>
  <c r="N6221" i="5"/>
  <c r="N6222" i="5"/>
  <c r="N6223" i="5"/>
  <c r="N6224" i="5"/>
  <c r="N6225" i="5"/>
  <c r="N6226" i="5"/>
  <c r="N6227" i="5"/>
  <c r="N6228" i="5"/>
  <c r="N6229" i="5"/>
  <c r="N6230" i="5"/>
  <c r="N6231" i="5"/>
  <c r="N6232" i="5"/>
  <c r="N6233" i="5"/>
  <c r="N6234" i="5"/>
  <c r="N6235" i="5"/>
  <c r="N6236" i="5"/>
  <c r="N6237" i="5"/>
  <c r="N6238" i="5"/>
  <c r="N6239" i="5"/>
  <c r="N6240" i="5"/>
  <c r="N6242" i="5"/>
  <c r="N6243" i="5"/>
  <c r="N6244" i="5"/>
  <c r="N6245" i="5"/>
  <c r="N6246" i="5"/>
  <c r="N6247" i="5"/>
  <c r="N6248" i="5"/>
  <c r="N6249" i="5"/>
  <c r="N6250" i="5"/>
  <c r="N6251" i="5"/>
  <c r="N6252" i="5"/>
  <c r="N6253" i="5"/>
  <c r="N6254" i="5"/>
  <c r="N6255" i="5"/>
  <c r="N6256" i="5"/>
  <c r="N6257" i="5"/>
  <c r="N6258" i="5"/>
  <c r="N6259" i="5"/>
  <c r="N6260" i="5"/>
  <c r="N6261" i="5"/>
  <c r="N6262" i="5"/>
  <c r="N6263" i="5"/>
  <c r="N6264" i="5"/>
  <c r="N6266" i="5"/>
  <c r="N6267" i="5"/>
  <c r="N6268" i="5"/>
  <c r="N6269" i="5"/>
  <c r="N6270" i="5"/>
  <c r="N6271" i="5"/>
  <c r="N6272" i="5"/>
  <c r="N6273" i="5"/>
  <c r="N6274" i="5"/>
  <c r="N6275" i="5"/>
  <c r="N6276" i="5"/>
  <c r="N6277" i="5"/>
  <c r="N6278" i="5"/>
  <c r="N6279" i="5"/>
  <c r="N6280" i="5"/>
  <c r="N6281" i="5"/>
  <c r="N6282" i="5"/>
  <c r="N6283" i="5"/>
  <c r="N6284" i="5"/>
  <c r="N6285" i="5"/>
  <c r="N6286" i="5"/>
  <c r="N6287" i="5"/>
  <c r="N6288" i="5"/>
  <c r="N6290" i="5"/>
  <c r="N6291" i="5"/>
  <c r="N6292" i="5"/>
  <c r="N6293" i="5"/>
  <c r="N6294" i="5"/>
  <c r="N6295" i="5"/>
  <c r="N6296" i="5"/>
  <c r="N6297" i="5"/>
  <c r="N6298" i="5"/>
  <c r="N6299" i="5"/>
  <c r="N6300" i="5"/>
  <c r="N6301" i="5"/>
  <c r="N6302" i="5"/>
  <c r="N6303" i="5"/>
  <c r="N6304" i="5"/>
  <c r="N6305" i="5"/>
  <c r="N6306" i="5"/>
  <c r="N6307" i="5"/>
  <c r="N6308" i="5"/>
  <c r="N6309" i="5"/>
  <c r="N6310" i="5"/>
  <c r="N6311" i="5"/>
  <c r="N6312" i="5"/>
  <c r="N6314" i="5"/>
  <c r="N6315" i="5"/>
  <c r="N6316" i="5"/>
  <c r="N6317" i="5"/>
  <c r="N6318" i="5"/>
  <c r="N6319" i="5"/>
  <c r="N6320" i="5"/>
  <c r="N6321" i="5"/>
  <c r="N6322" i="5"/>
  <c r="N6323" i="5"/>
  <c r="N6324" i="5"/>
  <c r="N6325" i="5"/>
  <c r="N6326" i="5"/>
  <c r="N6327" i="5"/>
  <c r="N6328" i="5"/>
  <c r="N6329" i="5"/>
  <c r="N6330" i="5"/>
  <c r="N6331" i="5"/>
  <c r="N6332" i="5"/>
  <c r="N6333" i="5"/>
  <c r="N6334" i="5"/>
  <c r="N6335" i="5"/>
  <c r="N6336" i="5"/>
  <c r="N6338" i="5"/>
  <c r="N6339" i="5"/>
  <c r="N6340" i="5"/>
  <c r="N6341" i="5"/>
  <c r="N6342" i="5"/>
  <c r="N6343" i="5"/>
  <c r="N6344" i="5"/>
  <c r="N6345" i="5"/>
  <c r="N6346" i="5"/>
  <c r="N6347" i="5"/>
  <c r="N6348" i="5"/>
  <c r="N6349" i="5"/>
  <c r="N6350" i="5"/>
  <c r="N6351" i="5"/>
  <c r="N6352" i="5"/>
  <c r="N6353" i="5"/>
  <c r="N6354" i="5"/>
  <c r="N6355" i="5"/>
  <c r="N6356" i="5"/>
  <c r="N6357" i="5"/>
  <c r="N6358" i="5"/>
  <c r="N6359" i="5"/>
  <c r="N6360" i="5"/>
  <c r="N6362" i="5"/>
  <c r="N6363" i="5"/>
  <c r="N6364" i="5"/>
  <c r="N6365" i="5"/>
  <c r="N6366" i="5"/>
  <c r="N6367" i="5"/>
  <c r="N6368" i="5"/>
  <c r="N6369" i="5"/>
  <c r="N6370" i="5"/>
  <c r="N6371" i="5"/>
  <c r="N6372" i="5"/>
  <c r="N6373" i="5"/>
  <c r="N6374" i="5"/>
  <c r="N6375" i="5"/>
  <c r="N6376" i="5"/>
  <c r="N6377" i="5"/>
  <c r="N6378" i="5"/>
  <c r="N6379" i="5"/>
  <c r="N6380" i="5"/>
  <c r="N6381" i="5"/>
  <c r="N6382" i="5"/>
  <c r="N6383" i="5"/>
  <c r="N6384" i="5"/>
  <c r="N6386" i="5"/>
  <c r="N6387" i="5"/>
  <c r="N6388" i="5"/>
  <c r="N6389" i="5"/>
  <c r="N6390" i="5"/>
  <c r="N6391" i="5"/>
  <c r="N6392" i="5"/>
  <c r="N6393" i="5"/>
  <c r="N6394" i="5"/>
  <c r="N6395" i="5"/>
  <c r="N6396" i="5"/>
  <c r="N6397" i="5"/>
  <c r="N6398" i="5"/>
  <c r="N6399" i="5"/>
  <c r="N6400" i="5"/>
  <c r="N6401" i="5"/>
  <c r="N6402" i="5"/>
  <c r="N6403" i="5"/>
  <c r="N6404" i="5"/>
  <c r="N6405" i="5"/>
  <c r="N6406" i="5"/>
  <c r="N6407" i="5"/>
  <c r="N6408" i="5"/>
  <c r="N6410" i="5"/>
  <c r="N6411" i="5"/>
  <c r="N6412" i="5"/>
  <c r="N6413" i="5"/>
  <c r="N6414" i="5"/>
  <c r="N6415" i="5"/>
  <c r="N6416" i="5"/>
  <c r="N6417" i="5"/>
  <c r="N6418" i="5"/>
  <c r="N6419" i="5"/>
  <c r="N6420" i="5"/>
  <c r="N6421" i="5"/>
  <c r="N6422" i="5"/>
  <c r="N6423" i="5"/>
  <c r="N6424" i="5"/>
  <c r="N6425" i="5"/>
  <c r="N6426" i="5"/>
  <c r="N6427" i="5"/>
  <c r="N6428" i="5"/>
  <c r="N6429" i="5"/>
  <c r="N6430" i="5"/>
  <c r="N6431" i="5"/>
  <c r="N6432" i="5"/>
  <c r="N6434" i="5"/>
  <c r="N6435" i="5"/>
  <c r="N6436" i="5"/>
  <c r="N6437" i="5"/>
  <c r="N6438" i="5"/>
  <c r="N6439" i="5"/>
  <c r="N6440" i="5"/>
  <c r="N6441" i="5"/>
  <c r="N6442" i="5"/>
  <c r="N6443" i="5"/>
  <c r="N6444" i="5"/>
  <c r="N6445" i="5"/>
  <c r="N6446" i="5"/>
  <c r="N6447" i="5"/>
  <c r="N6448" i="5"/>
  <c r="N6449" i="5"/>
  <c r="N6450" i="5"/>
  <c r="N6451" i="5"/>
  <c r="N6452" i="5"/>
  <c r="N6453" i="5"/>
  <c r="N6454" i="5"/>
  <c r="N6455" i="5"/>
  <c r="N6456" i="5"/>
  <c r="N6458" i="5"/>
  <c r="N6459" i="5"/>
  <c r="N6460" i="5"/>
  <c r="N6461" i="5"/>
  <c r="N6462" i="5"/>
  <c r="N6463" i="5"/>
  <c r="N6464" i="5"/>
  <c r="N6465" i="5"/>
  <c r="N6466" i="5"/>
  <c r="N6467" i="5"/>
  <c r="N6468" i="5"/>
  <c r="N6469" i="5"/>
  <c r="N6470" i="5"/>
  <c r="N6471" i="5"/>
  <c r="N6472" i="5"/>
  <c r="N6473" i="5"/>
  <c r="N6474" i="5"/>
  <c r="N6475" i="5"/>
  <c r="N6476" i="5"/>
  <c r="N6477" i="5"/>
  <c r="N6478" i="5"/>
  <c r="N6479" i="5"/>
  <c r="N6480" i="5"/>
  <c r="N6482" i="5"/>
  <c r="N6483" i="5"/>
  <c r="N6484" i="5"/>
  <c r="N6485" i="5"/>
  <c r="N6486" i="5"/>
  <c r="N6487" i="5"/>
  <c r="N6488" i="5"/>
  <c r="N6489" i="5"/>
  <c r="N6490" i="5"/>
  <c r="N6491" i="5"/>
  <c r="N6492" i="5"/>
  <c r="N6493" i="5"/>
  <c r="N6494" i="5"/>
  <c r="N6495" i="5"/>
  <c r="N6496" i="5"/>
  <c r="N6497" i="5"/>
  <c r="N6498" i="5"/>
  <c r="N6499" i="5"/>
  <c r="N6500" i="5"/>
  <c r="N6501" i="5"/>
  <c r="N6502" i="5"/>
  <c r="N6503" i="5"/>
  <c r="N6504" i="5"/>
  <c r="N6506" i="5"/>
  <c r="N6507" i="5"/>
  <c r="N6508" i="5"/>
  <c r="N6509" i="5"/>
  <c r="N6510" i="5"/>
  <c r="N6511" i="5"/>
  <c r="N6512" i="5"/>
  <c r="N6513" i="5"/>
  <c r="N6514" i="5"/>
  <c r="N6515" i="5"/>
  <c r="N6516" i="5"/>
  <c r="N6517" i="5"/>
  <c r="N6518" i="5"/>
  <c r="N6519" i="5"/>
  <c r="N6520" i="5"/>
  <c r="N6521" i="5"/>
  <c r="N6522" i="5"/>
  <c r="N6523" i="5"/>
  <c r="N6524" i="5"/>
  <c r="N6525" i="5"/>
  <c r="N6526" i="5"/>
  <c r="N6527" i="5"/>
  <c r="N6528" i="5"/>
  <c r="N6530" i="5"/>
  <c r="N6531" i="5"/>
  <c r="N6532" i="5"/>
  <c r="N6533" i="5"/>
  <c r="N6534" i="5"/>
  <c r="N6535" i="5"/>
  <c r="N6536" i="5"/>
  <c r="N6537" i="5"/>
  <c r="N6538" i="5"/>
  <c r="N6539" i="5"/>
  <c r="N6540" i="5"/>
  <c r="N6541" i="5"/>
  <c r="N6542" i="5"/>
  <c r="N6543" i="5"/>
  <c r="N6544" i="5"/>
  <c r="N6545" i="5"/>
  <c r="N6546" i="5"/>
  <c r="N6547" i="5"/>
  <c r="N6548" i="5"/>
  <c r="N6549" i="5"/>
  <c r="N6550" i="5"/>
  <c r="N6551" i="5"/>
  <c r="N6552" i="5"/>
  <c r="N6554" i="5"/>
  <c r="N6555" i="5"/>
  <c r="N6556" i="5"/>
  <c r="N6557" i="5"/>
  <c r="N6558" i="5"/>
  <c r="N6559" i="5"/>
  <c r="N6560" i="5"/>
  <c r="N6561" i="5"/>
  <c r="N6562" i="5"/>
  <c r="N6563" i="5"/>
  <c r="N6564" i="5"/>
  <c r="N6565" i="5"/>
  <c r="N6566" i="5"/>
  <c r="N6567" i="5"/>
  <c r="N6568" i="5"/>
  <c r="N6569" i="5"/>
  <c r="N6570" i="5"/>
  <c r="N6571" i="5"/>
  <c r="N6572" i="5"/>
  <c r="N6573" i="5"/>
  <c r="N6574" i="5"/>
  <c r="N6575" i="5"/>
  <c r="N6576" i="5"/>
  <c r="N6578" i="5"/>
  <c r="N6579" i="5"/>
  <c r="N6580" i="5"/>
  <c r="N6581" i="5"/>
  <c r="N6582" i="5"/>
  <c r="N6583" i="5"/>
  <c r="N6584" i="5"/>
  <c r="N6585" i="5"/>
  <c r="N6586" i="5"/>
  <c r="N6587" i="5"/>
  <c r="N6588" i="5"/>
  <c r="N6589" i="5"/>
  <c r="N6590" i="5"/>
  <c r="N6591" i="5"/>
  <c r="N6592" i="5"/>
  <c r="N6593" i="5"/>
  <c r="N6594" i="5"/>
  <c r="N6595" i="5"/>
  <c r="N6596" i="5"/>
  <c r="N6597" i="5"/>
  <c r="N6598" i="5"/>
  <c r="N6599" i="5"/>
  <c r="N6600" i="5"/>
  <c r="N6602" i="5"/>
  <c r="N6603" i="5"/>
  <c r="N6604" i="5"/>
  <c r="N6605" i="5"/>
  <c r="N6606" i="5"/>
  <c r="N6607" i="5"/>
  <c r="N6608" i="5"/>
  <c r="N6609" i="5"/>
  <c r="N6610" i="5"/>
  <c r="N6611" i="5"/>
  <c r="N6612" i="5"/>
  <c r="N6613" i="5"/>
  <c r="N6614" i="5"/>
  <c r="N6615" i="5"/>
  <c r="N6616" i="5"/>
  <c r="N6617" i="5"/>
  <c r="N6618" i="5"/>
  <c r="N6619" i="5"/>
  <c r="N6620" i="5"/>
  <c r="N6621" i="5"/>
  <c r="N6622" i="5"/>
  <c r="N6623" i="5"/>
  <c r="N6624" i="5"/>
  <c r="N6626" i="5"/>
  <c r="N6627" i="5"/>
  <c r="N6628" i="5"/>
  <c r="N6629" i="5"/>
  <c r="N6630" i="5"/>
  <c r="N6631" i="5"/>
  <c r="N6632" i="5"/>
  <c r="N6633" i="5"/>
  <c r="N6634" i="5"/>
  <c r="N6635" i="5"/>
  <c r="N6636" i="5"/>
  <c r="N6637" i="5"/>
  <c r="N6638" i="5"/>
  <c r="N6639" i="5"/>
  <c r="N6640" i="5"/>
  <c r="N6641" i="5"/>
  <c r="N6642" i="5"/>
  <c r="N6643" i="5"/>
  <c r="N6644" i="5"/>
  <c r="N6645" i="5"/>
  <c r="N6646" i="5"/>
  <c r="N6647" i="5"/>
  <c r="N6648" i="5"/>
  <c r="N6650" i="5"/>
  <c r="N6651" i="5"/>
  <c r="N6652" i="5"/>
  <c r="N6653" i="5"/>
  <c r="N6654" i="5"/>
  <c r="N6655" i="5"/>
  <c r="N6656" i="5"/>
  <c r="N6657" i="5"/>
  <c r="N6658" i="5"/>
  <c r="N6659" i="5"/>
  <c r="N6660" i="5"/>
  <c r="N6661" i="5"/>
  <c r="N6662" i="5"/>
  <c r="N6663" i="5"/>
  <c r="N6664" i="5"/>
  <c r="N6665" i="5"/>
  <c r="N6666" i="5"/>
  <c r="N6667" i="5"/>
  <c r="N6668" i="5"/>
  <c r="N6669" i="5"/>
  <c r="N6670" i="5"/>
  <c r="N6671" i="5"/>
  <c r="N6672" i="5"/>
  <c r="N6674" i="5"/>
  <c r="N6675" i="5"/>
  <c r="N6676" i="5"/>
  <c r="N6677" i="5"/>
  <c r="N6678" i="5"/>
  <c r="N6679" i="5"/>
  <c r="N6680" i="5"/>
  <c r="N6681" i="5"/>
  <c r="N6682" i="5"/>
  <c r="N6683" i="5"/>
  <c r="N6684" i="5"/>
  <c r="N6685" i="5"/>
  <c r="N6686" i="5"/>
  <c r="N6687" i="5"/>
  <c r="N6688" i="5"/>
  <c r="N6689" i="5"/>
  <c r="N6690" i="5"/>
  <c r="N6691" i="5"/>
  <c r="N6692" i="5"/>
  <c r="N6693" i="5"/>
  <c r="N6694" i="5"/>
  <c r="N6695" i="5"/>
  <c r="N6696" i="5"/>
  <c r="N6698" i="5"/>
  <c r="N6699" i="5"/>
  <c r="N6700" i="5"/>
  <c r="N6701" i="5"/>
  <c r="N6702" i="5"/>
  <c r="N6703" i="5"/>
  <c r="N6704" i="5"/>
  <c r="N6705" i="5"/>
  <c r="N6706" i="5"/>
  <c r="N6707" i="5"/>
  <c r="N6708" i="5"/>
  <c r="N6709" i="5"/>
  <c r="N6710" i="5"/>
  <c r="N6711" i="5"/>
  <c r="N6712" i="5"/>
  <c r="N6713" i="5"/>
  <c r="N6714" i="5"/>
  <c r="N6715" i="5"/>
  <c r="N6716" i="5"/>
  <c r="N6717" i="5"/>
  <c r="N6718" i="5"/>
  <c r="N6719" i="5"/>
  <c r="N6720" i="5"/>
  <c r="N6722" i="5"/>
  <c r="N6723" i="5"/>
  <c r="N6724" i="5"/>
  <c r="N6725" i="5"/>
  <c r="N6726" i="5"/>
  <c r="N6727" i="5"/>
  <c r="N6728" i="5"/>
  <c r="N6729" i="5"/>
  <c r="N6730" i="5"/>
  <c r="N6731" i="5"/>
  <c r="N6732" i="5"/>
  <c r="N6733" i="5"/>
  <c r="N6734" i="5"/>
  <c r="N6735" i="5"/>
  <c r="N6736" i="5"/>
  <c r="N6737" i="5"/>
  <c r="N6738" i="5"/>
  <c r="N6739" i="5"/>
  <c r="N6740" i="5"/>
  <c r="N6741" i="5"/>
  <c r="N6742" i="5"/>
  <c r="N6743" i="5"/>
  <c r="N6744" i="5"/>
  <c r="N6746" i="5"/>
  <c r="N6747" i="5"/>
  <c r="N6748" i="5"/>
  <c r="N6749" i="5"/>
  <c r="N6750" i="5"/>
  <c r="N6751" i="5"/>
  <c r="N6752" i="5"/>
  <c r="N6753" i="5"/>
  <c r="N6754" i="5"/>
  <c r="N6755" i="5"/>
  <c r="N6756" i="5"/>
  <c r="N6757" i="5"/>
  <c r="N6758" i="5"/>
  <c r="N6759" i="5"/>
  <c r="N6760" i="5"/>
  <c r="N6761" i="5"/>
  <c r="N6762" i="5"/>
  <c r="N6763" i="5"/>
  <c r="N6764" i="5"/>
  <c r="N6765" i="5"/>
  <c r="N6766" i="5"/>
  <c r="N6767" i="5"/>
  <c r="N6768" i="5"/>
  <c r="N6770" i="5"/>
  <c r="N6771" i="5"/>
  <c r="N6772" i="5"/>
  <c r="N6773" i="5"/>
  <c r="N6774" i="5"/>
  <c r="N6775" i="5"/>
  <c r="N6776" i="5"/>
  <c r="N6777" i="5"/>
  <c r="N6778" i="5"/>
  <c r="N6779" i="5"/>
  <c r="N6780" i="5"/>
  <c r="N6781" i="5"/>
  <c r="N6782" i="5"/>
  <c r="N6783" i="5"/>
  <c r="N6784" i="5"/>
  <c r="N6785" i="5"/>
  <c r="N6786" i="5"/>
  <c r="N6787" i="5"/>
  <c r="N6788" i="5"/>
  <c r="N6789" i="5"/>
  <c r="N6790" i="5"/>
  <c r="N6791" i="5"/>
  <c r="N6792" i="5"/>
  <c r="N6794" i="5"/>
  <c r="N6795" i="5"/>
  <c r="N6796" i="5"/>
  <c r="N6797" i="5"/>
  <c r="N6798" i="5"/>
  <c r="N6799" i="5"/>
  <c r="N6800" i="5"/>
  <c r="N6801" i="5"/>
  <c r="N6802" i="5"/>
  <c r="N6803" i="5"/>
  <c r="N6804" i="5"/>
  <c r="N6805" i="5"/>
  <c r="N6806" i="5"/>
  <c r="N6807" i="5"/>
  <c r="N6808" i="5"/>
  <c r="N6809" i="5"/>
  <c r="N6810" i="5"/>
  <c r="N6811" i="5"/>
  <c r="N6812" i="5"/>
  <c r="N6813" i="5"/>
  <c r="N6814" i="5"/>
  <c r="N6815" i="5"/>
  <c r="N6816" i="5"/>
  <c r="N6818" i="5"/>
  <c r="N6819" i="5"/>
  <c r="N6820" i="5"/>
  <c r="N6821" i="5"/>
  <c r="N6822" i="5"/>
  <c r="N6823" i="5"/>
  <c r="N6824" i="5"/>
  <c r="N6825" i="5"/>
  <c r="N6826" i="5"/>
  <c r="N6827" i="5"/>
  <c r="N6828" i="5"/>
  <c r="N6829" i="5"/>
  <c r="N6830" i="5"/>
  <c r="N6831" i="5"/>
  <c r="N6832" i="5"/>
  <c r="N6833" i="5"/>
  <c r="N6834" i="5"/>
  <c r="N6835" i="5"/>
  <c r="N6836" i="5"/>
  <c r="N6837" i="5"/>
  <c r="N6838" i="5"/>
  <c r="N6839" i="5"/>
  <c r="N6840" i="5"/>
  <c r="N6842" i="5"/>
  <c r="N6843" i="5"/>
  <c r="N6844" i="5"/>
  <c r="N6845" i="5"/>
  <c r="N6846" i="5"/>
  <c r="N6847" i="5"/>
  <c r="N6848" i="5"/>
  <c r="N6849" i="5"/>
  <c r="N6850" i="5"/>
  <c r="N6851" i="5"/>
  <c r="N6852" i="5"/>
  <c r="N6853" i="5"/>
  <c r="N6854" i="5"/>
  <c r="N6855" i="5"/>
  <c r="N6856" i="5"/>
  <c r="N6857" i="5"/>
  <c r="N6858" i="5"/>
  <c r="N6859" i="5"/>
  <c r="N6860" i="5"/>
  <c r="N6861" i="5"/>
  <c r="N6862" i="5"/>
  <c r="N6863" i="5"/>
  <c r="N6864" i="5"/>
  <c r="N6866" i="5"/>
  <c r="N6867" i="5"/>
  <c r="N6868" i="5"/>
  <c r="N6869" i="5"/>
  <c r="N6870" i="5"/>
  <c r="N6871" i="5"/>
  <c r="N6872" i="5"/>
  <c r="N6873" i="5"/>
  <c r="N6874" i="5"/>
  <c r="N6875" i="5"/>
  <c r="N6876" i="5"/>
  <c r="N6877" i="5"/>
  <c r="N6878" i="5"/>
  <c r="N6879" i="5"/>
  <c r="N6880" i="5"/>
  <c r="N6881" i="5"/>
  <c r="N6882" i="5"/>
  <c r="N6883" i="5"/>
  <c r="N6884" i="5"/>
  <c r="N6885" i="5"/>
  <c r="N6886" i="5"/>
  <c r="N6887" i="5"/>
  <c r="N6888" i="5"/>
  <c r="N6890" i="5"/>
  <c r="N6891" i="5"/>
  <c r="N6892" i="5"/>
  <c r="N6893" i="5"/>
  <c r="N6894" i="5"/>
  <c r="N6895" i="5"/>
  <c r="N6896" i="5"/>
  <c r="N6897" i="5"/>
  <c r="N6898" i="5"/>
  <c r="N6899" i="5"/>
  <c r="N6900" i="5"/>
  <c r="N6901" i="5"/>
  <c r="N6902" i="5"/>
  <c r="N6903" i="5"/>
  <c r="N6904" i="5"/>
  <c r="N6905" i="5"/>
  <c r="N6906" i="5"/>
  <c r="N6907" i="5"/>
  <c r="N6908" i="5"/>
  <c r="N6909" i="5"/>
  <c r="N6910" i="5"/>
  <c r="N6911" i="5"/>
  <c r="N6912" i="5"/>
  <c r="N6914" i="5"/>
  <c r="N6915" i="5"/>
  <c r="N6916" i="5"/>
  <c r="N6917" i="5"/>
  <c r="N6918" i="5"/>
  <c r="N6919" i="5"/>
  <c r="N6920" i="5"/>
  <c r="N6921" i="5"/>
  <c r="N6922" i="5"/>
  <c r="N6923" i="5"/>
  <c r="N6924" i="5"/>
  <c r="N6925" i="5"/>
  <c r="N6926" i="5"/>
  <c r="N6927" i="5"/>
  <c r="N6928" i="5"/>
  <c r="N6929" i="5"/>
  <c r="N6930" i="5"/>
  <c r="N6931" i="5"/>
  <c r="N6932" i="5"/>
  <c r="N6933" i="5"/>
  <c r="N6934" i="5"/>
  <c r="N6935" i="5"/>
  <c r="N6936" i="5"/>
  <c r="N6938" i="5"/>
  <c r="N6939" i="5"/>
  <c r="N6940" i="5"/>
  <c r="N6941" i="5"/>
  <c r="N6942" i="5"/>
  <c r="N6943" i="5"/>
  <c r="N6944" i="5"/>
  <c r="N6945" i="5"/>
  <c r="N6946" i="5"/>
  <c r="N6947" i="5"/>
  <c r="N6948" i="5"/>
  <c r="N6949" i="5"/>
  <c r="N6950" i="5"/>
  <c r="N6951" i="5"/>
  <c r="N6952" i="5"/>
  <c r="N6953" i="5"/>
  <c r="N6954" i="5"/>
  <c r="N6955" i="5"/>
  <c r="N6956" i="5"/>
  <c r="N6957" i="5"/>
  <c r="N6958" i="5"/>
  <c r="N6959" i="5"/>
  <c r="N6960" i="5"/>
  <c r="N6962" i="5"/>
  <c r="N6963" i="5"/>
  <c r="N6964" i="5"/>
  <c r="N6965" i="5"/>
  <c r="N6966" i="5"/>
  <c r="N6967" i="5"/>
  <c r="N6968" i="5"/>
  <c r="N6969" i="5"/>
  <c r="N6970" i="5"/>
  <c r="N6971" i="5"/>
  <c r="N6972" i="5"/>
  <c r="N6973" i="5"/>
  <c r="N6974" i="5"/>
  <c r="N6975" i="5"/>
  <c r="N6976" i="5"/>
  <c r="N6977" i="5"/>
  <c r="N6978" i="5"/>
  <c r="N6979" i="5"/>
  <c r="N6980" i="5"/>
  <c r="N6981" i="5"/>
  <c r="N6982" i="5"/>
  <c r="N6983" i="5"/>
  <c r="N6984" i="5"/>
  <c r="N6986" i="5"/>
  <c r="N6987" i="5"/>
  <c r="N6988" i="5"/>
  <c r="N6989" i="5"/>
  <c r="N6990" i="5"/>
  <c r="N6991" i="5"/>
  <c r="N6992" i="5"/>
  <c r="N6993" i="5"/>
  <c r="N6994" i="5"/>
  <c r="N6995" i="5"/>
  <c r="N6996" i="5"/>
  <c r="N6997" i="5"/>
  <c r="N6998" i="5"/>
  <c r="N6999" i="5"/>
  <c r="N7000" i="5"/>
  <c r="N7001" i="5"/>
  <c r="N7002" i="5"/>
  <c r="N7003" i="5"/>
  <c r="N7004" i="5"/>
  <c r="N7005" i="5"/>
  <c r="N7006" i="5"/>
  <c r="N7007" i="5"/>
  <c r="N7008" i="5"/>
  <c r="N7010" i="5"/>
  <c r="N7011" i="5"/>
  <c r="N7012" i="5"/>
  <c r="N7013" i="5"/>
  <c r="N7014" i="5"/>
  <c r="N7015" i="5"/>
  <c r="N7016" i="5"/>
  <c r="N7017" i="5"/>
  <c r="N7018" i="5"/>
  <c r="N7019" i="5"/>
  <c r="N7020" i="5"/>
  <c r="N7021" i="5"/>
  <c r="N7022" i="5"/>
  <c r="N7023" i="5"/>
  <c r="N7024" i="5"/>
  <c r="N7025" i="5"/>
  <c r="N7026" i="5"/>
  <c r="N7027" i="5"/>
  <c r="N7028" i="5"/>
  <c r="N7029" i="5"/>
  <c r="N7030" i="5"/>
  <c r="N7031" i="5"/>
  <c r="N7032" i="5"/>
  <c r="N7034" i="5"/>
  <c r="N7035" i="5"/>
  <c r="N7036" i="5"/>
  <c r="N7037" i="5"/>
  <c r="N7038" i="5"/>
  <c r="N7039" i="5"/>
  <c r="N7040" i="5"/>
  <c r="N7041" i="5"/>
  <c r="N7042" i="5"/>
  <c r="N7043" i="5"/>
  <c r="N7044" i="5"/>
  <c r="N7045" i="5"/>
  <c r="N7046" i="5"/>
  <c r="N7047" i="5"/>
  <c r="N7048" i="5"/>
  <c r="N7049" i="5"/>
  <c r="N7050" i="5"/>
  <c r="N7051" i="5"/>
  <c r="N7052" i="5"/>
  <c r="N7053" i="5"/>
  <c r="N7054" i="5"/>
  <c r="N7055" i="5"/>
  <c r="N7056" i="5"/>
  <c r="N7058" i="5"/>
  <c r="N7059" i="5"/>
  <c r="N7060" i="5"/>
  <c r="N7061" i="5"/>
  <c r="N7062" i="5"/>
  <c r="N7063" i="5"/>
  <c r="N7064" i="5"/>
  <c r="N7065" i="5"/>
  <c r="N7066" i="5"/>
  <c r="N7067" i="5"/>
  <c r="N7068" i="5"/>
  <c r="N7069" i="5"/>
  <c r="N7070" i="5"/>
  <c r="N7071" i="5"/>
  <c r="N7072" i="5"/>
  <c r="N7073" i="5"/>
  <c r="N7074" i="5"/>
  <c r="N7075" i="5"/>
  <c r="N7076" i="5"/>
  <c r="N7077" i="5"/>
  <c r="N7078" i="5"/>
  <c r="N7079" i="5"/>
  <c r="N7080" i="5"/>
  <c r="N7082" i="5"/>
  <c r="N7083" i="5"/>
  <c r="N7084" i="5"/>
  <c r="N7085" i="5"/>
  <c r="N7086" i="5"/>
  <c r="N7087" i="5"/>
  <c r="N7088" i="5"/>
  <c r="N7089" i="5"/>
  <c r="N7090" i="5"/>
  <c r="N7091" i="5"/>
  <c r="N7092" i="5"/>
  <c r="N7093" i="5"/>
  <c r="N7094" i="5"/>
  <c r="N7095" i="5"/>
  <c r="N7096" i="5"/>
  <c r="N7097" i="5"/>
  <c r="N7098" i="5"/>
  <c r="N7099" i="5"/>
  <c r="N7100" i="5"/>
  <c r="N7101" i="5"/>
  <c r="N7102" i="5"/>
  <c r="N7103" i="5"/>
  <c r="N7104" i="5"/>
  <c r="N7106" i="5"/>
  <c r="N7107" i="5"/>
  <c r="N7108" i="5"/>
  <c r="N7109" i="5"/>
  <c r="N7110" i="5"/>
  <c r="N7111" i="5"/>
  <c r="N7112" i="5"/>
  <c r="N7113" i="5"/>
  <c r="N7114" i="5"/>
  <c r="N7115" i="5"/>
  <c r="N7116" i="5"/>
  <c r="N7117" i="5"/>
  <c r="N7118" i="5"/>
  <c r="N7119" i="5"/>
  <c r="N7120" i="5"/>
  <c r="N7121" i="5"/>
  <c r="N7122" i="5"/>
  <c r="N7123" i="5"/>
  <c r="N7124" i="5"/>
  <c r="N7125" i="5"/>
  <c r="N7126" i="5"/>
  <c r="N7127" i="5"/>
  <c r="N7128" i="5"/>
  <c r="N7130" i="5"/>
  <c r="N7131" i="5"/>
  <c r="N7132" i="5"/>
  <c r="N7133" i="5"/>
  <c r="N7134" i="5"/>
  <c r="N7135" i="5"/>
  <c r="N7136" i="5"/>
  <c r="N7137" i="5"/>
  <c r="N7138" i="5"/>
  <c r="N7139" i="5"/>
  <c r="N7140" i="5"/>
  <c r="N7141" i="5"/>
  <c r="N7142" i="5"/>
  <c r="N7143" i="5"/>
  <c r="N7144" i="5"/>
  <c r="N7145" i="5"/>
  <c r="N7146" i="5"/>
  <c r="N7147" i="5"/>
  <c r="N7148" i="5"/>
  <c r="N7149" i="5"/>
  <c r="N7150" i="5"/>
  <c r="N7151" i="5"/>
  <c r="N7152" i="5"/>
  <c r="N7154" i="5"/>
  <c r="N7155" i="5"/>
  <c r="N7156" i="5"/>
  <c r="N7157" i="5"/>
  <c r="N7158" i="5"/>
  <c r="N7159" i="5"/>
  <c r="N7160" i="5"/>
  <c r="N7161" i="5"/>
  <c r="N7162" i="5"/>
  <c r="N7163" i="5"/>
  <c r="N7164" i="5"/>
  <c r="N7165" i="5"/>
  <c r="N7166" i="5"/>
  <c r="N7167" i="5"/>
  <c r="N7168" i="5"/>
  <c r="N7169" i="5"/>
  <c r="N7170" i="5"/>
  <c r="N7171" i="5"/>
  <c r="N7172" i="5"/>
  <c r="N7173" i="5"/>
  <c r="N7174" i="5"/>
  <c r="N7175" i="5"/>
  <c r="N7176" i="5"/>
  <c r="N7178" i="5"/>
  <c r="N7179" i="5"/>
  <c r="N7180" i="5"/>
  <c r="N7181" i="5"/>
  <c r="N7182" i="5"/>
  <c r="N7183" i="5"/>
  <c r="N7184" i="5"/>
  <c r="N7185" i="5"/>
  <c r="N7186" i="5"/>
  <c r="N7187" i="5"/>
  <c r="N7188" i="5"/>
  <c r="N7189" i="5"/>
  <c r="N7190" i="5"/>
  <c r="N7191" i="5"/>
  <c r="N7192" i="5"/>
  <c r="N7193" i="5"/>
  <c r="N7194" i="5"/>
  <c r="N7195" i="5"/>
  <c r="N7196" i="5"/>
  <c r="N7197" i="5"/>
  <c r="N7198" i="5"/>
  <c r="N7199" i="5"/>
  <c r="N7200" i="5"/>
  <c r="N7202" i="5"/>
  <c r="N7203" i="5"/>
  <c r="N7204" i="5"/>
  <c r="N7205" i="5"/>
  <c r="N7206" i="5"/>
  <c r="N7207" i="5"/>
  <c r="N7208" i="5"/>
  <c r="N7209" i="5"/>
  <c r="N7210" i="5"/>
  <c r="N7211" i="5"/>
  <c r="N7212" i="5"/>
  <c r="N7213" i="5"/>
  <c r="N7214" i="5"/>
  <c r="N7215" i="5"/>
  <c r="N7216" i="5"/>
  <c r="N7217" i="5"/>
  <c r="N7218" i="5"/>
  <c r="N7219" i="5"/>
  <c r="N7220" i="5"/>
  <c r="N7221" i="5"/>
  <c r="N7222" i="5"/>
  <c r="N7223" i="5"/>
  <c r="N7224" i="5"/>
  <c r="N7226" i="5"/>
  <c r="N7227" i="5"/>
  <c r="N7228" i="5"/>
  <c r="N7229" i="5"/>
  <c r="N7230" i="5"/>
  <c r="N7231" i="5"/>
  <c r="N7232" i="5"/>
  <c r="N7233" i="5"/>
  <c r="N7234" i="5"/>
  <c r="N7235" i="5"/>
  <c r="N7236" i="5"/>
  <c r="N7237" i="5"/>
  <c r="N7238" i="5"/>
  <c r="N7239" i="5"/>
  <c r="N7240" i="5"/>
  <c r="N7241" i="5"/>
  <c r="N7242" i="5"/>
  <c r="N7243" i="5"/>
  <c r="N7244" i="5"/>
  <c r="N7245" i="5"/>
  <c r="N7246" i="5"/>
  <c r="N7247" i="5"/>
  <c r="N7248" i="5"/>
  <c r="N7250" i="5"/>
  <c r="N7251" i="5"/>
  <c r="N7252" i="5"/>
  <c r="N7253" i="5"/>
  <c r="N7254" i="5"/>
  <c r="N7255" i="5"/>
  <c r="N7256" i="5"/>
  <c r="N7257" i="5"/>
  <c r="N7258" i="5"/>
  <c r="N7259" i="5"/>
  <c r="N7260" i="5"/>
  <c r="N7261" i="5"/>
  <c r="N7262" i="5"/>
  <c r="N7263" i="5"/>
  <c r="N7264" i="5"/>
  <c r="N7265" i="5"/>
  <c r="N7266" i="5"/>
  <c r="N7267" i="5"/>
  <c r="N7268" i="5"/>
  <c r="N7269" i="5"/>
  <c r="N7270" i="5"/>
  <c r="N7271" i="5"/>
  <c r="N7272" i="5"/>
  <c r="N7274" i="5"/>
  <c r="N7275" i="5"/>
  <c r="N7276" i="5"/>
  <c r="N7277" i="5"/>
  <c r="N7278" i="5"/>
  <c r="N7279" i="5"/>
  <c r="N7280" i="5"/>
  <c r="N7281" i="5"/>
  <c r="N7282" i="5"/>
  <c r="N7283" i="5"/>
  <c r="N7284" i="5"/>
  <c r="N7285" i="5"/>
  <c r="N7286" i="5"/>
  <c r="N7287" i="5"/>
  <c r="N7288" i="5"/>
  <c r="N7289" i="5"/>
  <c r="N7290" i="5"/>
  <c r="N7291" i="5"/>
  <c r="N7292" i="5"/>
  <c r="N7293" i="5"/>
  <c r="N7294" i="5"/>
  <c r="N7295" i="5"/>
  <c r="N7296" i="5"/>
  <c r="N7298" i="5"/>
  <c r="N7299" i="5"/>
  <c r="N7300" i="5"/>
  <c r="N7301" i="5"/>
  <c r="N7302" i="5"/>
  <c r="N7303" i="5"/>
  <c r="N7304" i="5"/>
  <c r="N7305" i="5"/>
  <c r="N7306" i="5"/>
  <c r="N7307" i="5"/>
  <c r="N7308" i="5"/>
  <c r="N7309" i="5"/>
  <c r="N7310" i="5"/>
  <c r="N7311" i="5"/>
  <c r="N7312" i="5"/>
  <c r="N7313" i="5"/>
  <c r="N7314" i="5"/>
  <c r="N7315" i="5"/>
  <c r="N7316" i="5"/>
  <c r="N7317" i="5"/>
  <c r="N7318" i="5"/>
  <c r="N7319" i="5"/>
  <c r="N7320" i="5"/>
  <c r="N7322" i="5"/>
  <c r="N7323" i="5"/>
  <c r="N7324" i="5"/>
  <c r="N7325" i="5"/>
  <c r="N7326" i="5"/>
  <c r="N7327" i="5"/>
  <c r="N7328" i="5"/>
  <c r="N7329" i="5"/>
  <c r="N7330" i="5"/>
  <c r="N7331" i="5"/>
  <c r="N7332" i="5"/>
  <c r="N7333" i="5"/>
  <c r="N7334" i="5"/>
  <c r="N7335" i="5"/>
  <c r="N7336" i="5"/>
  <c r="N7337" i="5"/>
  <c r="N7338" i="5"/>
  <c r="N7339" i="5"/>
  <c r="N7340" i="5"/>
  <c r="N7341" i="5"/>
  <c r="N7342" i="5"/>
  <c r="N7343" i="5"/>
  <c r="N7344" i="5"/>
  <c r="N7346" i="5"/>
  <c r="N7347" i="5"/>
  <c r="N7348" i="5"/>
  <c r="N7349" i="5"/>
  <c r="N7350" i="5"/>
  <c r="N7351" i="5"/>
  <c r="N7352" i="5"/>
  <c r="N7353" i="5"/>
  <c r="N7354" i="5"/>
  <c r="N7355" i="5"/>
  <c r="N7356" i="5"/>
  <c r="N7357" i="5"/>
  <c r="N7358" i="5"/>
  <c r="N7359" i="5"/>
  <c r="N7360" i="5"/>
  <c r="N7361" i="5"/>
  <c r="N7362" i="5"/>
  <c r="N7363" i="5"/>
  <c r="N7364" i="5"/>
  <c r="N7365" i="5"/>
  <c r="N7366" i="5"/>
  <c r="N7367" i="5"/>
  <c r="N7368" i="5"/>
  <c r="N7370" i="5"/>
  <c r="N7371" i="5"/>
  <c r="N7372" i="5"/>
  <c r="N7373" i="5"/>
  <c r="N7374" i="5"/>
  <c r="N7375" i="5"/>
  <c r="N7376" i="5"/>
  <c r="N7377" i="5"/>
  <c r="N7378" i="5"/>
  <c r="N7379" i="5"/>
  <c r="N7380" i="5"/>
  <c r="N7381" i="5"/>
  <c r="N7382" i="5"/>
  <c r="N7383" i="5"/>
  <c r="N7384" i="5"/>
  <c r="N7385" i="5"/>
  <c r="N7386" i="5"/>
  <c r="N7387" i="5"/>
  <c r="N7388" i="5"/>
  <c r="N7389" i="5"/>
  <c r="N7390" i="5"/>
  <c r="N7391" i="5"/>
  <c r="N7392" i="5"/>
  <c r="N7394" i="5"/>
  <c r="N7395" i="5"/>
  <c r="N7396" i="5"/>
  <c r="N7397" i="5"/>
  <c r="N7398" i="5"/>
  <c r="N7399" i="5"/>
  <c r="N7400" i="5"/>
  <c r="N7401" i="5"/>
  <c r="N7402" i="5"/>
  <c r="N7403" i="5"/>
  <c r="N7404" i="5"/>
  <c r="N7405" i="5"/>
  <c r="N7406" i="5"/>
  <c r="N7407" i="5"/>
  <c r="N7408" i="5"/>
  <c r="N7409" i="5"/>
  <c r="N7410" i="5"/>
  <c r="N7411" i="5"/>
  <c r="N7412" i="5"/>
  <c r="N7413" i="5"/>
  <c r="N7414" i="5"/>
  <c r="N7415" i="5"/>
  <c r="N7416" i="5"/>
  <c r="N7418" i="5"/>
  <c r="N7419" i="5"/>
  <c r="N7420" i="5"/>
  <c r="N7421" i="5"/>
  <c r="N7422" i="5"/>
  <c r="N7423" i="5"/>
  <c r="N7424" i="5"/>
  <c r="N7425" i="5"/>
  <c r="N7426" i="5"/>
  <c r="N7427" i="5"/>
  <c r="N7428" i="5"/>
  <c r="N7429" i="5"/>
  <c r="N7430" i="5"/>
  <c r="N7431" i="5"/>
  <c r="N7432" i="5"/>
  <c r="N7433" i="5"/>
  <c r="N7434" i="5"/>
  <c r="N7435" i="5"/>
  <c r="N7436" i="5"/>
  <c r="N7437" i="5"/>
  <c r="N7438" i="5"/>
  <c r="N7439" i="5"/>
  <c r="N7440" i="5"/>
  <c r="N7442" i="5"/>
  <c r="N7443" i="5"/>
  <c r="N7444" i="5"/>
  <c r="N7445" i="5"/>
  <c r="N7446" i="5"/>
  <c r="N7447" i="5"/>
  <c r="N7448" i="5"/>
  <c r="N7449" i="5"/>
  <c r="N7450" i="5"/>
  <c r="N7451" i="5"/>
  <c r="N7452" i="5"/>
  <c r="N7453" i="5"/>
  <c r="N7454" i="5"/>
  <c r="N7455" i="5"/>
  <c r="N7456" i="5"/>
  <c r="N7457" i="5"/>
  <c r="N7458" i="5"/>
  <c r="N7459" i="5"/>
  <c r="N7460" i="5"/>
  <c r="N7461" i="5"/>
  <c r="N7462" i="5"/>
  <c r="N7463" i="5"/>
  <c r="N7464" i="5"/>
  <c r="N7466" i="5"/>
  <c r="N7467" i="5"/>
  <c r="N7468" i="5"/>
  <c r="N7469" i="5"/>
  <c r="N7470" i="5"/>
  <c r="N7471" i="5"/>
  <c r="N7472" i="5"/>
  <c r="N7473" i="5"/>
  <c r="N7474" i="5"/>
  <c r="N7475" i="5"/>
  <c r="N7476" i="5"/>
  <c r="N7477" i="5"/>
  <c r="N7478" i="5"/>
  <c r="N7479" i="5"/>
  <c r="N7480" i="5"/>
  <c r="N7481" i="5"/>
  <c r="N7482" i="5"/>
  <c r="N7483" i="5"/>
  <c r="N7484" i="5"/>
  <c r="N7485" i="5"/>
  <c r="N7486" i="5"/>
  <c r="N7487" i="5"/>
  <c r="N7488" i="5"/>
  <c r="N7490" i="5"/>
  <c r="N7491" i="5"/>
  <c r="N7492" i="5"/>
  <c r="N7493" i="5"/>
  <c r="N7494" i="5"/>
  <c r="N7495" i="5"/>
  <c r="N7496" i="5"/>
  <c r="N7497" i="5"/>
  <c r="N7498" i="5"/>
  <c r="N7499" i="5"/>
  <c r="N7500" i="5"/>
  <c r="N7501" i="5"/>
  <c r="N7502" i="5"/>
  <c r="N7503" i="5"/>
  <c r="N7504" i="5"/>
  <c r="N7505" i="5"/>
  <c r="N7506" i="5"/>
  <c r="N7507" i="5"/>
  <c r="N7508" i="5"/>
  <c r="N7509" i="5"/>
  <c r="N7510" i="5"/>
  <c r="N7511" i="5"/>
  <c r="N7512" i="5"/>
  <c r="N7514" i="5"/>
  <c r="N7515" i="5"/>
  <c r="N7516" i="5"/>
  <c r="N7517" i="5"/>
  <c r="N7518" i="5"/>
  <c r="N7519" i="5"/>
  <c r="N7520" i="5"/>
  <c r="N7521" i="5"/>
  <c r="N7522" i="5"/>
  <c r="N7523" i="5"/>
  <c r="N7524" i="5"/>
  <c r="N7525" i="5"/>
  <c r="N7526" i="5"/>
  <c r="N7527" i="5"/>
  <c r="N7528" i="5"/>
  <c r="N7529" i="5"/>
  <c r="N7530" i="5"/>
  <c r="N7531" i="5"/>
  <c r="N7532" i="5"/>
  <c r="N7533" i="5"/>
  <c r="N7534" i="5"/>
  <c r="N7535" i="5"/>
  <c r="N7536" i="5"/>
  <c r="N7538" i="5"/>
  <c r="N7539" i="5"/>
  <c r="N7540" i="5"/>
  <c r="N7541" i="5"/>
  <c r="N7542" i="5"/>
  <c r="N7543" i="5"/>
  <c r="N7544" i="5"/>
  <c r="N7545" i="5"/>
  <c r="N7546" i="5"/>
  <c r="N7547" i="5"/>
  <c r="N7548" i="5"/>
  <c r="N7549" i="5"/>
  <c r="N7550" i="5"/>
  <c r="N7551" i="5"/>
  <c r="N7552" i="5"/>
  <c r="N7553" i="5"/>
  <c r="N7554" i="5"/>
  <c r="N7555" i="5"/>
  <c r="N7556" i="5"/>
  <c r="N7557" i="5"/>
  <c r="N7558" i="5"/>
  <c r="N7559" i="5"/>
  <c r="N7560" i="5"/>
  <c r="N7562" i="5"/>
  <c r="N7563" i="5"/>
  <c r="N7564" i="5"/>
  <c r="N7565" i="5"/>
  <c r="N7566" i="5"/>
  <c r="N7567" i="5"/>
  <c r="N7568" i="5"/>
  <c r="N7569" i="5"/>
  <c r="N7570" i="5"/>
  <c r="N7571" i="5"/>
  <c r="N7572" i="5"/>
  <c r="N7573" i="5"/>
  <c r="N7574" i="5"/>
  <c r="N7575" i="5"/>
  <c r="N7576" i="5"/>
  <c r="N7577" i="5"/>
  <c r="N7578" i="5"/>
  <c r="N7579" i="5"/>
  <c r="N7580" i="5"/>
  <c r="N7581" i="5"/>
  <c r="N7582" i="5"/>
  <c r="N7583" i="5"/>
  <c r="N7584" i="5"/>
  <c r="N7586" i="5"/>
  <c r="N7587" i="5"/>
  <c r="N7588" i="5"/>
  <c r="N7589" i="5"/>
  <c r="N7590" i="5"/>
  <c r="N7591" i="5"/>
  <c r="N7592" i="5"/>
  <c r="N7593" i="5"/>
  <c r="N7594" i="5"/>
  <c r="N7595" i="5"/>
  <c r="N7596" i="5"/>
  <c r="N7597" i="5"/>
  <c r="N7598" i="5"/>
  <c r="N7599" i="5"/>
  <c r="N7600" i="5"/>
  <c r="N7601" i="5"/>
  <c r="N7602" i="5"/>
  <c r="N7603" i="5"/>
  <c r="N7604" i="5"/>
  <c r="N7605" i="5"/>
  <c r="N7606" i="5"/>
  <c r="N7607" i="5"/>
  <c r="N7608" i="5"/>
  <c r="N7610" i="5"/>
  <c r="N7611" i="5"/>
  <c r="N7612" i="5"/>
  <c r="N7613" i="5"/>
  <c r="N7614" i="5"/>
  <c r="N7615" i="5"/>
  <c r="N7616" i="5"/>
  <c r="N7617" i="5"/>
  <c r="N7618" i="5"/>
  <c r="N7619" i="5"/>
  <c r="N7620" i="5"/>
  <c r="N7621" i="5"/>
  <c r="N7622" i="5"/>
  <c r="N7623" i="5"/>
  <c r="N7624" i="5"/>
  <c r="N7625" i="5"/>
  <c r="N7626" i="5"/>
  <c r="N7627" i="5"/>
  <c r="N7628" i="5"/>
  <c r="N7629" i="5"/>
  <c r="N7630" i="5"/>
  <c r="N7631" i="5"/>
  <c r="N7632" i="5"/>
  <c r="N7634" i="5"/>
  <c r="N7635" i="5"/>
  <c r="N7636" i="5"/>
  <c r="N7637" i="5"/>
  <c r="N7638" i="5"/>
  <c r="N7639" i="5"/>
  <c r="N7640" i="5"/>
  <c r="N7641" i="5"/>
  <c r="N7642" i="5"/>
  <c r="N7643" i="5"/>
  <c r="N7644" i="5"/>
  <c r="N7645" i="5"/>
  <c r="N7646" i="5"/>
  <c r="N7647" i="5"/>
  <c r="N7648" i="5"/>
  <c r="N7649" i="5"/>
  <c r="N7650" i="5"/>
  <c r="N7651" i="5"/>
  <c r="N7652" i="5"/>
  <c r="N7653" i="5"/>
  <c r="N7654" i="5"/>
  <c r="N7655" i="5"/>
  <c r="N7656" i="5"/>
  <c r="N7658" i="5"/>
  <c r="N7659" i="5"/>
  <c r="N7660" i="5"/>
  <c r="N7661" i="5"/>
  <c r="N7662" i="5"/>
  <c r="N7663" i="5"/>
  <c r="N7664" i="5"/>
  <c r="N7665" i="5"/>
  <c r="N7666" i="5"/>
  <c r="N7667" i="5"/>
  <c r="N7668" i="5"/>
  <c r="N7669" i="5"/>
  <c r="N7670" i="5"/>
  <c r="N7671" i="5"/>
  <c r="N7672" i="5"/>
  <c r="N7673" i="5"/>
  <c r="N7674" i="5"/>
  <c r="N7675" i="5"/>
  <c r="N7676" i="5"/>
  <c r="N7677" i="5"/>
  <c r="N7678" i="5"/>
  <c r="N7679" i="5"/>
  <c r="N7680" i="5"/>
  <c r="N7682" i="5"/>
  <c r="N7683" i="5"/>
  <c r="N7684" i="5"/>
  <c r="N7685" i="5"/>
  <c r="N7686" i="5"/>
  <c r="N7687" i="5"/>
  <c r="N7688" i="5"/>
  <c r="N7689" i="5"/>
  <c r="N7690" i="5"/>
  <c r="N7691" i="5"/>
  <c r="N7692" i="5"/>
  <c r="N7693" i="5"/>
  <c r="N7694" i="5"/>
  <c r="N7695" i="5"/>
  <c r="N7696" i="5"/>
  <c r="N7697" i="5"/>
  <c r="N7698" i="5"/>
  <c r="N7699" i="5"/>
  <c r="N7700" i="5"/>
  <c r="N7701" i="5"/>
  <c r="N7702" i="5"/>
  <c r="N7703" i="5"/>
  <c r="N7704" i="5"/>
  <c r="N7706" i="5"/>
  <c r="N7707" i="5"/>
  <c r="N7708" i="5"/>
  <c r="N7709" i="5"/>
  <c r="N7710" i="5"/>
  <c r="N7711" i="5"/>
  <c r="N7712" i="5"/>
  <c r="N7713" i="5"/>
  <c r="N7714" i="5"/>
  <c r="N7715" i="5"/>
  <c r="N7716" i="5"/>
  <c r="N7717" i="5"/>
  <c r="N7718" i="5"/>
  <c r="N7719" i="5"/>
  <c r="N7720" i="5"/>
  <c r="N7721" i="5"/>
  <c r="N7722" i="5"/>
  <c r="N7723" i="5"/>
  <c r="N7724" i="5"/>
  <c r="N7725" i="5"/>
  <c r="N7726" i="5"/>
  <c r="N7727" i="5"/>
  <c r="N7728" i="5"/>
  <c r="N7730" i="5"/>
  <c r="N7731" i="5"/>
  <c r="N7732" i="5"/>
  <c r="N7733" i="5"/>
  <c r="N7734" i="5"/>
  <c r="N7735" i="5"/>
  <c r="N7736" i="5"/>
  <c r="N7737" i="5"/>
  <c r="N7738" i="5"/>
  <c r="N7739" i="5"/>
  <c r="N7740" i="5"/>
  <c r="N7741" i="5"/>
  <c r="N7742" i="5"/>
  <c r="N7743" i="5"/>
  <c r="N7744" i="5"/>
  <c r="N7745" i="5"/>
  <c r="N7746" i="5"/>
  <c r="N7747" i="5"/>
  <c r="N7748" i="5"/>
  <c r="N7749" i="5"/>
  <c r="N7750" i="5"/>
  <c r="N7751" i="5"/>
  <c r="N7752" i="5"/>
  <c r="N7754" i="5"/>
  <c r="N7755" i="5"/>
  <c r="N7756" i="5"/>
  <c r="N7757" i="5"/>
  <c r="N7758" i="5"/>
  <c r="N7759" i="5"/>
  <c r="N7760" i="5"/>
  <c r="N7761" i="5"/>
  <c r="N7762" i="5"/>
  <c r="N7763" i="5"/>
  <c r="N7764" i="5"/>
  <c r="N7765" i="5"/>
  <c r="N7766" i="5"/>
  <c r="N7767" i="5"/>
  <c r="N7768" i="5"/>
  <c r="N7769" i="5"/>
  <c r="N7770" i="5"/>
  <c r="N7771" i="5"/>
  <c r="N7772" i="5"/>
  <c r="N7773" i="5"/>
  <c r="N7774" i="5"/>
  <c r="N7775" i="5"/>
  <c r="N7776" i="5"/>
  <c r="N7778" i="5"/>
  <c r="N7779" i="5"/>
  <c r="N7780" i="5"/>
  <c r="N7781" i="5"/>
  <c r="N7782" i="5"/>
  <c r="N7783" i="5"/>
  <c r="N7784" i="5"/>
  <c r="N7785" i="5"/>
  <c r="N7786" i="5"/>
  <c r="N7787" i="5"/>
  <c r="N7788" i="5"/>
  <c r="N7789" i="5"/>
  <c r="N7790" i="5"/>
  <c r="N7791" i="5"/>
  <c r="N7792" i="5"/>
  <c r="N7793" i="5"/>
  <c r="N7794" i="5"/>
  <c r="N7795" i="5"/>
  <c r="N7796" i="5"/>
  <c r="N7797" i="5"/>
  <c r="N7798" i="5"/>
  <c r="N7799" i="5"/>
  <c r="N7800" i="5"/>
  <c r="N7802" i="5"/>
  <c r="N7803" i="5"/>
  <c r="N7804" i="5"/>
  <c r="N7805" i="5"/>
  <c r="N7806" i="5"/>
  <c r="N7807" i="5"/>
  <c r="N7808" i="5"/>
  <c r="N7809" i="5"/>
  <c r="N7810" i="5"/>
  <c r="N7811" i="5"/>
  <c r="N7812" i="5"/>
  <c r="N7813" i="5"/>
  <c r="N7814" i="5"/>
  <c r="N7815" i="5"/>
  <c r="N7816" i="5"/>
  <c r="N7817" i="5"/>
  <c r="N7818" i="5"/>
  <c r="N7819" i="5"/>
  <c r="N7820" i="5"/>
  <c r="N7821" i="5"/>
  <c r="N7822" i="5"/>
  <c r="N7823" i="5"/>
  <c r="N7824" i="5"/>
  <c r="N7826" i="5"/>
  <c r="N7827" i="5"/>
  <c r="N7828" i="5"/>
  <c r="N7829" i="5"/>
  <c r="N7830" i="5"/>
  <c r="N7831" i="5"/>
  <c r="N7832" i="5"/>
  <c r="N7833" i="5"/>
  <c r="N7834" i="5"/>
  <c r="N7835" i="5"/>
  <c r="N7836" i="5"/>
  <c r="N7837" i="5"/>
  <c r="N7838" i="5"/>
  <c r="N7839" i="5"/>
  <c r="N7840" i="5"/>
  <c r="N7841" i="5"/>
  <c r="N7842" i="5"/>
  <c r="N7843" i="5"/>
  <c r="N7844" i="5"/>
  <c r="N7845" i="5"/>
  <c r="N7846" i="5"/>
  <c r="N7847" i="5"/>
  <c r="N7848" i="5"/>
  <c r="N7850" i="5"/>
  <c r="N7851" i="5"/>
  <c r="N7852" i="5"/>
  <c r="N7853" i="5"/>
  <c r="N7854" i="5"/>
  <c r="N7855" i="5"/>
  <c r="N7856" i="5"/>
  <c r="N7857" i="5"/>
  <c r="N7858" i="5"/>
  <c r="N7859" i="5"/>
  <c r="N7860" i="5"/>
  <c r="N7861" i="5"/>
  <c r="N7862" i="5"/>
  <c r="N7863" i="5"/>
  <c r="N7864" i="5"/>
  <c r="N7865" i="5"/>
  <c r="N7866" i="5"/>
  <c r="N7867" i="5"/>
  <c r="N7868" i="5"/>
  <c r="N7869" i="5"/>
  <c r="N7870" i="5"/>
  <c r="N7871" i="5"/>
  <c r="N7872" i="5"/>
  <c r="N7874" i="5"/>
  <c r="N7875" i="5"/>
  <c r="N7876" i="5"/>
  <c r="N7877" i="5"/>
  <c r="N7878" i="5"/>
  <c r="N7879" i="5"/>
  <c r="N7880" i="5"/>
  <c r="N7881" i="5"/>
  <c r="N7882" i="5"/>
  <c r="N7883" i="5"/>
  <c r="N7884" i="5"/>
  <c r="N7885" i="5"/>
  <c r="N7886" i="5"/>
  <c r="N7887" i="5"/>
  <c r="N7888" i="5"/>
  <c r="N7889" i="5"/>
  <c r="N7890" i="5"/>
  <c r="N7891" i="5"/>
  <c r="N7892" i="5"/>
  <c r="N7893" i="5"/>
  <c r="N7894" i="5"/>
  <c r="N7895" i="5"/>
  <c r="N7896" i="5"/>
  <c r="N7898" i="5"/>
  <c r="N7899" i="5"/>
  <c r="N7900" i="5"/>
  <c r="N7901" i="5"/>
  <c r="N7902" i="5"/>
  <c r="N7903" i="5"/>
  <c r="N7904" i="5"/>
  <c r="N7905" i="5"/>
  <c r="N7906" i="5"/>
  <c r="N7907" i="5"/>
  <c r="N7908" i="5"/>
  <c r="N7909" i="5"/>
  <c r="N7910" i="5"/>
  <c r="N7911" i="5"/>
  <c r="N7912" i="5"/>
  <c r="N7913" i="5"/>
  <c r="N7914" i="5"/>
  <c r="N7915" i="5"/>
  <c r="N7916" i="5"/>
  <c r="N7917" i="5"/>
  <c r="N7918" i="5"/>
  <c r="N7919" i="5"/>
  <c r="N7920" i="5"/>
  <c r="N7922" i="5"/>
  <c r="N7923" i="5"/>
  <c r="N7924" i="5"/>
  <c r="N7925" i="5"/>
  <c r="N7926" i="5"/>
  <c r="N7927" i="5"/>
  <c r="N7928" i="5"/>
  <c r="N7929" i="5"/>
  <c r="N7930" i="5"/>
  <c r="N7931" i="5"/>
  <c r="N7932" i="5"/>
  <c r="N7933" i="5"/>
  <c r="N7934" i="5"/>
  <c r="N7935" i="5"/>
  <c r="N7936" i="5"/>
  <c r="N7937" i="5"/>
  <c r="N7938" i="5"/>
  <c r="N7939" i="5"/>
  <c r="N7940" i="5"/>
  <c r="N7941" i="5"/>
  <c r="N7942" i="5"/>
  <c r="N7943" i="5"/>
  <c r="N7944" i="5"/>
  <c r="N7946" i="5"/>
  <c r="N7947" i="5"/>
  <c r="N7948" i="5"/>
  <c r="N7949" i="5"/>
  <c r="N7950" i="5"/>
  <c r="N7951" i="5"/>
  <c r="N7952" i="5"/>
  <c r="N7953" i="5"/>
  <c r="N7954" i="5"/>
  <c r="N7955" i="5"/>
  <c r="N7956" i="5"/>
  <c r="N7957" i="5"/>
  <c r="N7958" i="5"/>
  <c r="N7959" i="5"/>
  <c r="N7960" i="5"/>
  <c r="N7961" i="5"/>
  <c r="N7962" i="5"/>
  <c r="N7963" i="5"/>
  <c r="N7964" i="5"/>
  <c r="N7965" i="5"/>
  <c r="N7966" i="5"/>
  <c r="N7967" i="5"/>
  <c r="N7968" i="5"/>
  <c r="N7970" i="5"/>
  <c r="N7971" i="5"/>
  <c r="N7972" i="5"/>
  <c r="N7973" i="5"/>
  <c r="N7974" i="5"/>
  <c r="N7975" i="5"/>
  <c r="N7976" i="5"/>
  <c r="N7977" i="5"/>
  <c r="N7978" i="5"/>
  <c r="N7979" i="5"/>
  <c r="N7980" i="5"/>
  <c r="N7981" i="5"/>
  <c r="N7982" i="5"/>
  <c r="N7983" i="5"/>
  <c r="N7984" i="5"/>
  <c r="N7985" i="5"/>
  <c r="N7986" i="5"/>
  <c r="N7987" i="5"/>
  <c r="N7988" i="5"/>
  <c r="N7989" i="5"/>
  <c r="N7990" i="5"/>
  <c r="N7991" i="5"/>
  <c r="N7992" i="5"/>
  <c r="N7994" i="5"/>
  <c r="N7995" i="5"/>
  <c r="N7996" i="5"/>
  <c r="N7997" i="5"/>
  <c r="N7998" i="5"/>
  <c r="N7999" i="5"/>
  <c r="N8000" i="5"/>
  <c r="N8001" i="5"/>
  <c r="N8002" i="5"/>
  <c r="N8003" i="5"/>
  <c r="N8004" i="5"/>
  <c r="N8005" i="5"/>
  <c r="N8006" i="5"/>
  <c r="N8007" i="5"/>
  <c r="N8008" i="5"/>
  <c r="N8009" i="5"/>
  <c r="N8010" i="5"/>
  <c r="N8011" i="5"/>
  <c r="N8012" i="5"/>
  <c r="N8013" i="5"/>
  <c r="N8014" i="5"/>
  <c r="N8015" i="5"/>
  <c r="N8016" i="5"/>
  <c r="N8018" i="5"/>
  <c r="N8019" i="5"/>
  <c r="N8020" i="5"/>
  <c r="N8021" i="5"/>
  <c r="N8022" i="5"/>
  <c r="N8023" i="5"/>
  <c r="N8024" i="5"/>
  <c r="N8025" i="5"/>
  <c r="N8026" i="5"/>
  <c r="N8027" i="5"/>
  <c r="N8028" i="5"/>
  <c r="N8029" i="5"/>
  <c r="N8030" i="5"/>
  <c r="N8031" i="5"/>
  <c r="N8032" i="5"/>
  <c r="N8033" i="5"/>
  <c r="N8034" i="5"/>
  <c r="N8035" i="5"/>
  <c r="N8036" i="5"/>
  <c r="N8037" i="5"/>
  <c r="N8038" i="5"/>
  <c r="N8039" i="5"/>
  <c r="N8040" i="5"/>
  <c r="N8042" i="5"/>
  <c r="N8043" i="5"/>
  <c r="N8044" i="5"/>
  <c r="N8045" i="5"/>
  <c r="N8046" i="5"/>
  <c r="N8047" i="5"/>
  <c r="N8048" i="5"/>
  <c r="N8049" i="5"/>
  <c r="N8050" i="5"/>
  <c r="N8051" i="5"/>
  <c r="N8052" i="5"/>
  <c r="N8053" i="5"/>
  <c r="N8054" i="5"/>
  <c r="N8055" i="5"/>
  <c r="N8056" i="5"/>
  <c r="N8057" i="5"/>
  <c r="N8058" i="5"/>
  <c r="N8059" i="5"/>
  <c r="N8060" i="5"/>
  <c r="N8061" i="5"/>
  <c r="N8062" i="5"/>
  <c r="N8063" i="5"/>
  <c r="N8064" i="5"/>
  <c r="N8066" i="5"/>
  <c r="N8067" i="5"/>
  <c r="N8068" i="5"/>
  <c r="N8069" i="5"/>
  <c r="N8070" i="5"/>
  <c r="N8071" i="5"/>
  <c r="N8072" i="5"/>
  <c r="N8073" i="5"/>
  <c r="N8074" i="5"/>
  <c r="N8075" i="5"/>
  <c r="N8076" i="5"/>
  <c r="N8077" i="5"/>
  <c r="N8078" i="5"/>
  <c r="N8079" i="5"/>
  <c r="N8080" i="5"/>
  <c r="N8081" i="5"/>
  <c r="N8082" i="5"/>
  <c r="N8083" i="5"/>
  <c r="N8084" i="5"/>
  <c r="N8085" i="5"/>
  <c r="N8086" i="5"/>
  <c r="N8087" i="5"/>
  <c r="N8088" i="5"/>
  <c r="N8090" i="5"/>
  <c r="N8091" i="5"/>
  <c r="N8092" i="5"/>
  <c r="N8093" i="5"/>
  <c r="N8094" i="5"/>
  <c r="N8095" i="5"/>
  <c r="N8096" i="5"/>
  <c r="N8097" i="5"/>
  <c r="N8098" i="5"/>
  <c r="N8099" i="5"/>
  <c r="N8100" i="5"/>
  <c r="N8101" i="5"/>
  <c r="N8102" i="5"/>
  <c r="N8103" i="5"/>
  <c r="N8104" i="5"/>
  <c r="N8105" i="5"/>
  <c r="N8106" i="5"/>
  <c r="N8107" i="5"/>
  <c r="N8108" i="5"/>
  <c r="N8109" i="5"/>
  <c r="N8110" i="5"/>
  <c r="N8111" i="5"/>
  <c r="N8112" i="5"/>
  <c r="N8114" i="5"/>
  <c r="N8115" i="5"/>
  <c r="N8116" i="5"/>
  <c r="N8117" i="5"/>
  <c r="N8118" i="5"/>
  <c r="N8119" i="5"/>
  <c r="N8120" i="5"/>
  <c r="N8121" i="5"/>
  <c r="N8122" i="5"/>
  <c r="N8123" i="5"/>
  <c r="N8124" i="5"/>
  <c r="N8125" i="5"/>
  <c r="N8126" i="5"/>
  <c r="N8127" i="5"/>
  <c r="N8128" i="5"/>
  <c r="N8129" i="5"/>
  <c r="N8130" i="5"/>
  <c r="N8131" i="5"/>
  <c r="N8132" i="5"/>
  <c r="N8133" i="5"/>
  <c r="N8134" i="5"/>
  <c r="N8135" i="5"/>
  <c r="N8136" i="5"/>
  <c r="N8138" i="5"/>
  <c r="N8139" i="5"/>
  <c r="N8140" i="5"/>
  <c r="N8141" i="5"/>
  <c r="N8142" i="5"/>
  <c r="N8143" i="5"/>
  <c r="N8144" i="5"/>
  <c r="N8145" i="5"/>
  <c r="N8146" i="5"/>
  <c r="N8147" i="5"/>
  <c r="N8148" i="5"/>
  <c r="N8149" i="5"/>
  <c r="N8150" i="5"/>
  <c r="N8151" i="5"/>
  <c r="N8152" i="5"/>
  <c r="N8153" i="5"/>
  <c r="N8154" i="5"/>
  <c r="N8155" i="5"/>
  <c r="N8156" i="5"/>
  <c r="N8157" i="5"/>
  <c r="N8158" i="5"/>
  <c r="N8159" i="5"/>
  <c r="N8160" i="5"/>
  <c r="N8162" i="5"/>
  <c r="N8163" i="5"/>
  <c r="N8164" i="5"/>
  <c r="N8165" i="5"/>
  <c r="N8166" i="5"/>
  <c r="N8167" i="5"/>
  <c r="N8168" i="5"/>
  <c r="N8169" i="5"/>
  <c r="N8170" i="5"/>
  <c r="N8171" i="5"/>
  <c r="N8172" i="5"/>
  <c r="N8173" i="5"/>
  <c r="N8174" i="5"/>
  <c r="N8175" i="5"/>
  <c r="N8176" i="5"/>
  <c r="N8177" i="5"/>
  <c r="N8178" i="5"/>
  <c r="N8179" i="5"/>
  <c r="N8180" i="5"/>
  <c r="N8181" i="5"/>
  <c r="N8182" i="5"/>
  <c r="N8183" i="5"/>
  <c r="N8184" i="5"/>
  <c r="N8186" i="5"/>
  <c r="N8187" i="5"/>
  <c r="N8188" i="5"/>
  <c r="N8189" i="5"/>
  <c r="N8190" i="5"/>
  <c r="N8191" i="5"/>
  <c r="N8192" i="5"/>
  <c r="N8193" i="5"/>
  <c r="N8194" i="5"/>
  <c r="N8195" i="5"/>
  <c r="N8196" i="5"/>
  <c r="N8197" i="5"/>
  <c r="N8198" i="5"/>
  <c r="N8199" i="5"/>
  <c r="N8200" i="5"/>
  <c r="N8201" i="5"/>
  <c r="N8202" i="5"/>
  <c r="N8203" i="5"/>
  <c r="N8204" i="5"/>
  <c r="N8205" i="5"/>
  <c r="N8206" i="5"/>
  <c r="N8207" i="5"/>
  <c r="N8208" i="5"/>
  <c r="N8210" i="5"/>
  <c r="N8211" i="5"/>
  <c r="N8212" i="5"/>
  <c r="N8213" i="5"/>
  <c r="N8214" i="5"/>
  <c r="N8215" i="5"/>
  <c r="N8216" i="5"/>
  <c r="N8217" i="5"/>
  <c r="N8218" i="5"/>
  <c r="N8219" i="5"/>
  <c r="N8220" i="5"/>
  <c r="N8221" i="5"/>
  <c r="N8222" i="5"/>
  <c r="N8223" i="5"/>
  <c r="N8224" i="5"/>
  <c r="N8225" i="5"/>
  <c r="N8226" i="5"/>
  <c r="N8227" i="5"/>
  <c r="N8228" i="5"/>
  <c r="N8229" i="5"/>
  <c r="N8230" i="5"/>
  <c r="N8231" i="5"/>
  <c r="N8232" i="5"/>
  <c r="N8234" i="5"/>
  <c r="N8235" i="5"/>
  <c r="N8236" i="5"/>
  <c r="N8237" i="5"/>
  <c r="N8238" i="5"/>
  <c r="N8239" i="5"/>
  <c r="N8240" i="5"/>
  <c r="N8241" i="5"/>
  <c r="N8242" i="5"/>
  <c r="N8243" i="5"/>
  <c r="N8244" i="5"/>
  <c r="N8245" i="5"/>
  <c r="N8246" i="5"/>
  <c r="N8247" i="5"/>
  <c r="N8248" i="5"/>
  <c r="N8249" i="5"/>
  <c r="N8250" i="5"/>
  <c r="N8251" i="5"/>
  <c r="N8252" i="5"/>
  <c r="N8253" i="5"/>
  <c r="N8254" i="5"/>
  <c r="N8255" i="5"/>
  <c r="N8256" i="5"/>
  <c r="N8258" i="5"/>
  <c r="N8259" i="5"/>
  <c r="N8260" i="5"/>
  <c r="N8261" i="5"/>
  <c r="N8262" i="5"/>
  <c r="N8263" i="5"/>
  <c r="N8264" i="5"/>
  <c r="N8265" i="5"/>
  <c r="N8266" i="5"/>
  <c r="N8267" i="5"/>
  <c r="N8268" i="5"/>
  <c r="N8269" i="5"/>
  <c r="N8270" i="5"/>
  <c r="N8271" i="5"/>
  <c r="N8272" i="5"/>
  <c r="N8273" i="5"/>
  <c r="N8274" i="5"/>
  <c r="N8275" i="5"/>
  <c r="N8276" i="5"/>
  <c r="N8277" i="5"/>
  <c r="N8278" i="5"/>
  <c r="N8279" i="5"/>
  <c r="N8280" i="5"/>
  <c r="N8282" i="5"/>
  <c r="N8283" i="5"/>
  <c r="N8284" i="5"/>
  <c r="N8285" i="5"/>
  <c r="N8286" i="5"/>
  <c r="N8287" i="5"/>
  <c r="N8288" i="5"/>
  <c r="N8289" i="5"/>
  <c r="N8290" i="5"/>
  <c r="N8291" i="5"/>
  <c r="N8292" i="5"/>
  <c r="N8293" i="5"/>
  <c r="N8294" i="5"/>
  <c r="N8295" i="5"/>
  <c r="N8296" i="5"/>
  <c r="N8297" i="5"/>
  <c r="N8298" i="5"/>
  <c r="N8299" i="5"/>
  <c r="N8300" i="5"/>
  <c r="N8301" i="5"/>
  <c r="N8302" i="5"/>
  <c r="N8303" i="5"/>
  <c r="N8304" i="5"/>
  <c r="N8306" i="5"/>
  <c r="N8307" i="5"/>
  <c r="N8308" i="5"/>
  <c r="N8309" i="5"/>
  <c r="N8310" i="5"/>
  <c r="N8311" i="5"/>
  <c r="N8312" i="5"/>
  <c r="N8313" i="5"/>
  <c r="N8314" i="5"/>
  <c r="N8315" i="5"/>
  <c r="N8316" i="5"/>
  <c r="N8317" i="5"/>
  <c r="N8318" i="5"/>
  <c r="N8319" i="5"/>
  <c r="N8320" i="5"/>
  <c r="N8321" i="5"/>
  <c r="N8322" i="5"/>
  <c r="N8323" i="5"/>
  <c r="N8324" i="5"/>
  <c r="N8325" i="5"/>
  <c r="N8326" i="5"/>
  <c r="N8327" i="5"/>
  <c r="N8328" i="5"/>
  <c r="N8330" i="5"/>
  <c r="N8331" i="5"/>
  <c r="N8332" i="5"/>
  <c r="N8333" i="5"/>
  <c r="N8334" i="5"/>
  <c r="N8335" i="5"/>
  <c r="N8336" i="5"/>
  <c r="N8337" i="5"/>
  <c r="N8338" i="5"/>
  <c r="N8339" i="5"/>
  <c r="N8340" i="5"/>
  <c r="N8341" i="5"/>
  <c r="N8342" i="5"/>
  <c r="N8343" i="5"/>
  <c r="N8344" i="5"/>
  <c r="N8345" i="5"/>
  <c r="N8346" i="5"/>
  <c r="N8347" i="5"/>
  <c r="N8348" i="5"/>
  <c r="N8349" i="5"/>
  <c r="N8350" i="5"/>
  <c r="N8351" i="5"/>
  <c r="N8352" i="5"/>
  <c r="N8354" i="5"/>
  <c r="N8355" i="5"/>
  <c r="N8356" i="5"/>
  <c r="N8357" i="5"/>
  <c r="N8358" i="5"/>
  <c r="N8359" i="5"/>
  <c r="N8360" i="5"/>
  <c r="N8361" i="5"/>
  <c r="N8362" i="5"/>
  <c r="N8363" i="5"/>
  <c r="N8364" i="5"/>
  <c r="N8365" i="5"/>
  <c r="N8366" i="5"/>
  <c r="N8367" i="5"/>
  <c r="N8368" i="5"/>
  <c r="N8369" i="5"/>
  <c r="N8370" i="5"/>
  <c r="N8371" i="5"/>
  <c r="N8372" i="5"/>
  <c r="N8373" i="5"/>
  <c r="N8374" i="5"/>
  <c r="N8375" i="5"/>
  <c r="N8376" i="5"/>
  <c r="N8378" i="5"/>
  <c r="N8379" i="5"/>
  <c r="N8380" i="5"/>
  <c r="N8381" i="5"/>
  <c r="N8382" i="5"/>
  <c r="N8383" i="5"/>
  <c r="N8384" i="5"/>
  <c r="N8385" i="5"/>
  <c r="N8386" i="5"/>
  <c r="N8387" i="5"/>
  <c r="N8388" i="5"/>
  <c r="N8389" i="5"/>
  <c r="N8390" i="5"/>
  <c r="N8391" i="5"/>
  <c r="N8392" i="5"/>
  <c r="N8393" i="5"/>
  <c r="N8394" i="5"/>
  <c r="N8395" i="5"/>
  <c r="N8396" i="5"/>
  <c r="N8397" i="5"/>
  <c r="N8398" i="5"/>
  <c r="N8399" i="5"/>
  <c r="N8400" i="5"/>
  <c r="N8402" i="5"/>
  <c r="N8403" i="5"/>
  <c r="N8404" i="5"/>
  <c r="N8405" i="5"/>
  <c r="N8406" i="5"/>
  <c r="N8407" i="5"/>
  <c r="N8408" i="5"/>
  <c r="N8409" i="5"/>
  <c r="N8410" i="5"/>
  <c r="N8411" i="5"/>
  <c r="N8412" i="5"/>
  <c r="N8413" i="5"/>
  <c r="N8414" i="5"/>
  <c r="N8415" i="5"/>
  <c r="N8416" i="5"/>
  <c r="N8417" i="5"/>
  <c r="N8418" i="5"/>
  <c r="N8419" i="5"/>
  <c r="N8420" i="5"/>
  <c r="N8421" i="5"/>
  <c r="N8422" i="5"/>
  <c r="N8423" i="5"/>
  <c r="N8424" i="5"/>
  <c r="N8426" i="5"/>
  <c r="N8427" i="5"/>
  <c r="N8428" i="5"/>
  <c r="N8429" i="5"/>
  <c r="N8430" i="5"/>
  <c r="N8431" i="5"/>
  <c r="N8432" i="5"/>
  <c r="N8433" i="5"/>
  <c r="N8434" i="5"/>
  <c r="N8435" i="5"/>
  <c r="N8436" i="5"/>
  <c r="N8437" i="5"/>
  <c r="N8438" i="5"/>
  <c r="N8439" i="5"/>
  <c r="N8440" i="5"/>
  <c r="N8441" i="5"/>
  <c r="N8442" i="5"/>
  <c r="N8443" i="5"/>
  <c r="N8444" i="5"/>
  <c r="N8445" i="5"/>
  <c r="N8446" i="5"/>
  <c r="N8447" i="5"/>
  <c r="N8448" i="5"/>
  <c r="N8450" i="5"/>
  <c r="N8451" i="5"/>
  <c r="N8452" i="5"/>
  <c r="N8453" i="5"/>
  <c r="N8454" i="5"/>
  <c r="N8455" i="5"/>
  <c r="N8456" i="5"/>
  <c r="N8457" i="5"/>
  <c r="N8458" i="5"/>
  <c r="N8459" i="5"/>
  <c r="N8460" i="5"/>
  <c r="N8461" i="5"/>
  <c r="N8462" i="5"/>
  <c r="N8463" i="5"/>
  <c r="N8464" i="5"/>
  <c r="N8465" i="5"/>
  <c r="N8466" i="5"/>
  <c r="N8467" i="5"/>
  <c r="N8468" i="5"/>
  <c r="N8469" i="5"/>
  <c r="N8470" i="5"/>
  <c r="N8471" i="5"/>
  <c r="N8472" i="5"/>
  <c r="N8474" i="5"/>
  <c r="N8475" i="5"/>
  <c r="N8476" i="5"/>
  <c r="N8477" i="5"/>
  <c r="N8478" i="5"/>
  <c r="N8479" i="5"/>
  <c r="N8480" i="5"/>
  <c r="N8481" i="5"/>
  <c r="N8482" i="5"/>
  <c r="N8483" i="5"/>
  <c r="N8484" i="5"/>
  <c r="N8485" i="5"/>
  <c r="N8486" i="5"/>
  <c r="N8487" i="5"/>
  <c r="N8488" i="5"/>
  <c r="N8489" i="5"/>
  <c r="N8490" i="5"/>
  <c r="N8491" i="5"/>
  <c r="N8492" i="5"/>
  <c r="N8493" i="5"/>
  <c r="N8494" i="5"/>
  <c r="N8495" i="5"/>
  <c r="N8496" i="5"/>
  <c r="N8498" i="5"/>
  <c r="N8499" i="5"/>
  <c r="N8500" i="5"/>
  <c r="N8501" i="5"/>
  <c r="N8502" i="5"/>
  <c r="N8503" i="5"/>
  <c r="N8504" i="5"/>
  <c r="N8505" i="5"/>
  <c r="N8506" i="5"/>
  <c r="N8507" i="5"/>
  <c r="N8508" i="5"/>
  <c r="N8509" i="5"/>
  <c r="N8510" i="5"/>
  <c r="N8511" i="5"/>
  <c r="N8512" i="5"/>
  <c r="N8513" i="5"/>
  <c r="N8514" i="5"/>
  <c r="N8515" i="5"/>
  <c r="N8516" i="5"/>
  <c r="N8517" i="5"/>
  <c r="N8518" i="5"/>
  <c r="N8519" i="5"/>
  <c r="N8520" i="5"/>
  <c r="N8522" i="5"/>
  <c r="N8523" i="5"/>
  <c r="N8524" i="5"/>
  <c r="N8525" i="5"/>
  <c r="N8526" i="5"/>
  <c r="N8527" i="5"/>
  <c r="N8528" i="5"/>
  <c r="N8529" i="5"/>
  <c r="N8530" i="5"/>
  <c r="N8531" i="5"/>
  <c r="N8532" i="5"/>
  <c r="N8533" i="5"/>
  <c r="N8534" i="5"/>
  <c r="N8535" i="5"/>
  <c r="N8536" i="5"/>
  <c r="N8537" i="5"/>
  <c r="N8538" i="5"/>
  <c r="N8539" i="5"/>
  <c r="N8540" i="5"/>
  <c r="N8541" i="5"/>
  <c r="N8542" i="5"/>
  <c r="N8543" i="5"/>
  <c r="N8544" i="5"/>
  <c r="N8546" i="5"/>
  <c r="N8547" i="5"/>
  <c r="N8548" i="5"/>
  <c r="N8549" i="5"/>
  <c r="N8550" i="5"/>
  <c r="N8551" i="5"/>
  <c r="N8552" i="5"/>
  <c r="N8553" i="5"/>
  <c r="N8554" i="5"/>
  <c r="N8555" i="5"/>
  <c r="N8556" i="5"/>
  <c r="N8557" i="5"/>
  <c r="N8558" i="5"/>
  <c r="N8559" i="5"/>
  <c r="N8560" i="5"/>
  <c r="N8561" i="5"/>
  <c r="N8562" i="5"/>
  <c r="N8563" i="5"/>
  <c r="N8564" i="5"/>
  <c r="N8565" i="5"/>
  <c r="N8566" i="5"/>
  <c r="N8567" i="5"/>
  <c r="N8568" i="5"/>
  <c r="N8570" i="5"/>
  <c r="N8571" i="5"/>
  <c r="N8572" i="5"/>
  <c r="N8573" i="5"/>
  <c r="N8574" i="5"/>
  <c r="N8575" i="5"/>
  <c r="N8576" i="5"/>
  <c r="N8577" i="5"/>
  <c r="N8578" i="5"/>
  <c r="N8579" i="5"/>
  <c r="N8580" i="5"/>
  <c r="N8581" i="5"/>
  <c r="N8582" i="5"/>
  <c r="N8583" i="5"/>
  <c r="N8584" i="5"/>
  <c r="N8585" i="5"/>
  <c r="N8586" i="5"/>
  <c r="N8587" i="5"/>
  <c r="N8588" i="5"/>
  <c r="N8589" i="5"/>
  <c r="N8590" i="5"/>
  <c r="N8591" i="5"/>
  <c r="N8592" i="5"/>
  <c r="N8594" i="5"/>
  <c r="N8595" i="5"/>
  <c r="N8596" i="5"/>
  <c r="N8597" i="5"/>
  <c r="N8598" i="5"/>
  <c r="N8599" i="5"/>
  <c r="N8600" i="5"/>
  <c r="N8601" i="5"/>
  <c r="N8602" i="5"/>
  <c r="N8603" i="5"/>
  <c r="N8604" i="5"/>
  <c r="N8605" i="5"/>
  <c r="N8606" i="5"/>
  <c r="N8607" i="5"/>
  <c r="N8608" i="5"/>
  <c r="N8609" i="5"/>
  <c r="N8610" i="5"/>
  <c r="N8611" i="5"/>
  <c r="N8612" i="5"/>
  <c r="N8613" i="5"/>
  <c r="N8614" i="5"/>
  <c r="N8615" i="5"/>
  <c r="N8616" i="5"/>
  <c r="N8618" i="5"/>
  <c r="N8619" i="5"/>
  <c r="N8620" i="5"/>
  <c r="N8621" i="5"/>
  <c r="N8622" i="5"/>
  <c r="N8623" i="5"/>
  <c r="N8624" i="5"/>
  <c r="N8625" i="5"/>
  <c r="N8626" i="5"/>
  <c r="N8627" i="5"/>
  <c r="N8628" i="5"/>
  <c r="N8629" i="5"/>
  <c r="N8630" i="5"/>
  <c r="N8631" i="5"/>
  <c r="N8632" i="5"/>
  <c r="N8633" i="5"/>
  <c r="N8634" i="5"/>
  <c r="N8635" i="5"/>
  <c r="N8636" i="5"/>
  <c r="N8637" i="5"/>
  <c r="N8638" i="5"/>
  <c r="N8639" i="5"/>
  <c r="N8640" i="5"/>
  <c r="N8642" i="5"/>
  <c r="N8643" i="5"/>
  <c r="N8644" i="5"/>
  <c r="N8645" i="5"/>
  <c r="N8646" i="5"/>
  <c r="N8647" i="5"/>
  <c r="N8648" i="5"/>
  <c r="N8649" i="5"/>
  <c r="N8650" i="5"/>
  <c r="N8651" i="5"/>
  <c r="N8652" i="5"/>
  <c r="N8653" i="5"/>
  <c r="N8654" i="5"/>
  <c r="N8655" i="5"/>
  <c r="N8656" i="5"/>
  <c r="N8657" i="5"/>
  <c r="N8658" i="5"/>
  <c r="N8659" i="5"/>
  <c r="N8660" i="5"/>
  <c r="N8661" i="5"/>
  <c r="N8662" i="5"/>
  <c r="N8663" i="5"/>
  <c r="N8664" i="5"/>
  <c r="N8666" i="5"/>
  <c r="N8667" i="5"/>
  <c r="N8668" i="5"/>
  <c r="N8669" i="5"/>
  <c r="N8670" i="5"/>
  <c r="N8671" i="5"/>
  <c r="N8672" i="5"/>
  <c r="N8673" i="5"/>
  <c r="N8674" i="5"/>
  <c r="N8675" i="5"/>
  <c r="N8676" i="5"/>
  <c r="N8677" i="5"/>
  <c r="N8678" i="5"/>
  <c r="N8679" i="5"/>
  <c r="N8680" i="5"/>
  <c r="N8681" i="5"/>
  <c r="N8682" i="5"/>
  <c r="N8683" i="5"/>
  <c r="N8684" i="5"/>
  <c r="N8685" i="5"/>
  <c r="N8686" i="5"/>
  <c r="N8687" i="5"/>
  <c r="N8688" i="5"/>
  <c r="N8690" i="5"/>
  <c r="N8691" i="5"/>
  <c r="N8692" i="5"/>
  <c r="N8693" i="5"/>
  <c r="N8694" i="5"/>
  <c r="N8695" i="5"/>
  <c r="N8696" i="5"/>
  <c r="N8697" i="5"/>
  <c r="N8698" i="5"/>
  <c r="N8699" i="5"/>
  <c r="N8700" i="5"/>
  <c r="N8701" i="5"/>
  <c r="N8702" i="5"/>
  <c r="N8703" i="5"/>
  <c r="N8704" i="5"/>
  <c r="N8705" i="5"/>
  <c r="N8706" i="5"/>
  <c r="N8707" i="5"/>
  <c r="N8708" i="5"/>
  <c r="N8709" i="5"/>
  <c r="N8710" i="5"/>
  <c r="N8711" i="5"/>
  <c r="N8712" i="5"/>
  <c r="N8714" i="5"/>
  <c r="N8715" i="5"/>
  <c r="N8716" i="5"/>
  <c r="N8717" i="5"/>
  <c r="N8718" i="5"/>
  <c r="N8719" i="5"/>
  <c r="N8720" i="5"/>
  <c r="N8721" i="5"/>
  <c r="N8722" i="5"/>
  <c r="N8723" i="5"/>
  <c r="N8724" i="5"/>
  <c r="N8725" i="5"/>
  <c r="N8726" i="5"/>
  <c r="N8727" i="5"/>
  <c r="N8728" i="5"/>
  <c r="N8729" i="5"/>
  <c r="N8730" i="5"/>
  <c r="N8731" i="5"/>
  <c r="N8732" i="5"/>
  <c r="N8733" i="5"/>
  <c r="N8734" i="5"/>
  <c r="N8735" i="5"/>
  <c r="N8736" i="5"/>
  <c r="N8738" i="5"/>
  <c r="N8739" i="5"/>
  <c r="N8740" i="5"/>
  <c r="N8741" i="5"/>
  <c r="N8742" i="5"/>
  <c r="N8743" i="5"/>
  <c r="N8744" i="5"/>
  <c r="N8745" i="5"/>
  <c r="N8746" i="5"/>
  <c r="N8747" i="5"/>
  <c r="N8748" i="5"/>
  <c r="N8749" i="5"/>
  <c r="N8750" i="5"/>
  <c r="N8751" i="5"/>
  <c r="N8752" i="5"/>
  <c r="N8753" i="5"/>
  <c r="N8754" i="5"/>
  <c r="N8755" i="5"/>
  <c r="N8756" i="5"/>
  <c r="N8757" i="5"/>
  <c r="N8758" i="5"/>
  <c r="N8759" i="5"/>
  <c r="N8760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46" i="5"/>
  <c r="N47" i="5"/>
  <c r="N48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3" i="5"/>
  <c r="N4" i="5"/>
  <c r="N5" i="5"/>
  <c r="N6" i="5"/>
  <c r="G8759" i="5"/>
  <c r="G8760" i="5"/>
  <c r="G8761" i="5"/>
  <c r="G3" i="5"/>
  <c r="G4" i="5"/>
  <c r="G5" i="5"/>
  <c r="G6" i="5"/>
  <c r="G7" i="5"/>
  <c r="G8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7" i="5"/>
  <c r="G58" i="5"/>
  <c r="G59" i="5"/>
  <c r="G60" i="5"/>
  <c r="G61" i="5"/>
  <c r="G62" i="5"/>
  <c r="G63" i="5"/>
  <c r="G64" i="5"/>
  <c r="G65" i="5"/>
  <c r="G66" i="5"/>
  <c r="G67" i="5"/>
  <c r="G68" i="5"/>
  <c r="G69" i="5"/>
  <c r="G70" i="5"/>
  <c r="G71" i="5"/>
  <c r="G72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7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3" i="5"/>
  <c r="G154" i="5"/>
  <c r="G155" i="5"/>
  <c r="G156" i="5"/>
  <c r="G157" i="5"/>
  <c r="G158" i="5"/>
  <c r="G159" i="5"/>
  <c r="G160" i="5"/>
  <c r="G161" i="5"/>
  <c r="G162" i="5"/>
  <c r="G163" i="5"/>
  <c r="G164" i="5"/>
  <c r="G165" i="5"/>
  <c r="G166" i="5"/>
  <c r="G167" i="5"/>
  <c r="G168" i="5"/>
  <c r="G169" i="5"/>
  <c r="G170" i="5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0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5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29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1" i="5"/>
  <c r="G272" i="5"/>
  <c r="G273" i="5"/>
  <c r="G274" i="5"/>
  <c r="G275" i="5"/>
  <c r="G276" i="5"/>
  <c r="G277" i="5"/>
  <c r="G278" i="5"/>
  <c r="G279" i="5"/>
  <c r="G280" i="5"/>
  <c r="G281" i="5"/>
  <c r="G282" i="5"/>
  <c r="G283" i="5"/>
  <c r="G284" i="5"/>
  <c r="G285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340" i="5"/>
  <c r="G341" i="5"/>
  <c r="G342" i="5"/>
  <c r="G343" i="5"/>
  <c r="G344" i="5"/>
  <c r="G345" i="5"/>
  <c r="G346" i="5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6" i="5"/>
  <c r="G427" i="5"/>
  <c r="G428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565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97" i="5"/>
  <c r="G598" i="5"/>
  <c r="G599" i="5"/>
  <c r="G600" i="5"/>
  <c r="G601" i="5"/>
  <c r="G602" i="5"/>
  <c r="G603" i="5"/>
  <c r="G604" i="5"/>
  <c r="G605" i="5"/>
  <c r="G606" i="5"/>
  <c r="G607" i="5"/>
  <c r="G608" i="5"/>
  <c r="G609" i="5"/>
  <c r="G610" i="5"/>
  <c r="G611" i="5"/>
  <c r="G612" i="5"/>
  <c r="G613" i="5"/>
  <c r="G614" i="5"/>
  <c r="G615" i="5"/>
  <c r="G616" i="5"/>
  <c r="G617" i="5"/>
  <c r="G618" i="5"/>
  <c r="G619" i="5"/>
  <c r="G620" i="5"/>
  <c r="G621" i="5"/>
  <c r="G622" i="5"/>
  <c r="G623" i="5"/>
  <c r="G624" i="5"/>
  <c r="G625" i="5"/>
  <c r="G626" i="5"/>
  <c r="G627" i="5"/>
  <c r="G628" i="5"/>
  <c r="G629" i="5"/>
  <c r="G630" i="5"/>
  <c r="G631" i="5"/>
  <c r="G632" i="5"/>
  <c r="G633" i="5"/>
  <c r="G634" i="5"/>
  <c r="G635" i="5"/>
  <c r="G636" i="5"/>
  <c r="G637" i="5"/>
  <c r="G638" i="5"/>
  <c r="G639" i="5"/>
  <c r="G640" i="5"/>
  <c r="G641" i="5"/>
  <c r="G642" i="5"/>
  <c r="G643" i="5"/>
  <c r="G644" i="5"/>
  <c r="G645" i="5"/>
  <c r="G646" i="5"/>
  <c r="G647" i="5"/>
  <c r="G648" i="5"/>
  <c r="G649" i="5"/>
  <c r="G650" i="5"/>
  <c r="G651" i="5"/>
  <c r="G652" i="5"/>
  <c r="G653" i="5"/>
  <c r="G654" i="5"/>
  <c r="G655" i="5"/>
  <c r="G656" i="5"/>
  <c r="G657" i="5"/>
  <c r="G658" i="5"/>
  <c r="G659" i="5"/>
  <c r="G660" i="5"/>
  <c r="G661" i="5"/>
  <c r="G662" i="5"/>
  <c r="G663" i="5"/>
  <c r="G664" i="5"/>
  <c r="G665" i="5"/>
  <c r="G666" i="5"/>
  <c r="G667" i="5"/>
  <c r="G668" i="5"/>
  <c r="G669" i="5"/>
  <c r="G670" i="5"/>
  <c r="G671" i="5"/>
  <c r="G672" i="5"/>
  <c r="G673" i="5"/>
  <c r="G674" i="5"/>
  <c r="G675" i="5"/>
  <c r="G676" i="5"/>
  <c r="G677" i="5"/>
  <c r="G678" i="5"/>
  <c r="G679" i="5"/>
  <c r="G680" i="5"/>
  <c r="G681" i="5"/>
  <c r="G682" i="5"/>
  <c r="G683" i="5"/>
  <c r="G684" i="5"/>
  <c r="G685" i="5"/>
  <c r="G686" i="5"/>
  <c r="G687" i="5"/>
  <c r="G688" i="5"/>
  <c r="G689" i="5"/>
  <c r="G690" i="5"/>
  <c r="G691" i="5"/>
  <c r="G692" i="5"/>
  <c r="G693" i="5"/>
  <c r="G694" i="5"/>
  <c r="G695" i="5"/>
  <c r="G696" i="5"/>
  <c r="G697" i="5"/>
  <c r="G698" i="5"/>
  <c r="G699" i="5"/>
  <c r="G700" i="5"/>
  <c r="G701" i="5"/>
  <c r="G702" i="5"/>
  <c r="G703" i="5"/>
  <c r="G704" i="5"/>
  <c r="G705" i="5"/>
  <c r="G706" i="5"/>
  <c r="G707" i="5"/>
  <c r="G708" i="5"/>
  <c r="G709" i="5"/>
  <c r="G710" i="5"/>
  <c r="G711" i="5"/>
  <c r="G712" i="5"/>
  <c r="G713" i="5"/>
  <c r="G714" i="5"/>
  <c r="G715" i="5"/>
  <c r="G716" i="5"/>
  <c r="G717" i="5"/>
  <c r="G718" i="5"/>
  <c r="G719" i="5"/>
  <c r="G720" i="5"/>
  <c r="G721" i="5"/>
  <c r="G722" i="5"/>
  <c r="G723" i="5"/>
  <c r="G724" i="5"/>
  <c r="G725" i="5"/>
  <c r="G726" i="5"/>
  <c r="G727" i="5"/>
  <c r="G728" i="5"/>
  <c r="G729" i="5"/>
  <c r="G730" i="5"/>
  <c r="G731" i="5"/>
  <c r="G732" i="5"/>
  <c r="G733" i="5"/>
  <c r="G734" i="5"/>
  <c r="G735" i="5"/>
  <c r="G736" i="5"/>
  <c r="G737" i="5"/>
  <c r="G738" i="5"/>
  <c r="G739" i="5"/>
  <c r="G740" i="5"/>
  <c r="G741" i="5"/>
  <c r="G742" i="5"/>
  <c r="G743" i="5"/>
  <c r="G744" i="5"/>
  <c r="G745" i="5"/>
  <c r="G746" i="5"/>
  <c r="G747" i="5"/>
  <c r="G748" i="5"/>
  <c r="G749" i="5"/>
  <c r="G750" i="5"/>
  <c r="G751" i="5"/>
  <c r="G752" i="5"/>
  <c r="G753" i="5"/>
  <c r="G754" i="5"/>
  <c r="G755" i="5"/>
  <c r="G756" i="5"/>
  <c r="G757" i="5"/>
  <c r="G758" i="5"/>
  <c r="G759" i="5"/>
  <c r="G760" i="5"/>
  <c r="G761" i="5"/>
  <c r="G762" i="5"/>
  <c r="G763" i="5"/>
  <c r="G764" i="5"/>
  <c r="G765" i="5"/>
  <c r="G766" i="5"/>
  <c r="G767" i="5"/>
  <c r="G768" i="5"/>
  <c r="G769" i="5"/>
  <c r="G770" i="5"/>
  <c r="G771" i="5"/>
  <c r="G772" i="5"/>
  <c r="G773" i="5"/>
  <c r="G774" i="5"/>
  <c r="G775" i="5"/>
  <c r="G776" i="5"/>
  <c r="G777" i="5"/>
  <c r="G778" i="5"/>
  <c r="G779" i="5"/>
  <c r="G780" i="5"/>
  <c r="G781" i="5"/>
  <c r="G782" i="5"/>
  <c r="G783" i="5"/>
  <c r="G784" i="5"/>
  <c r="G785" i="5"/>
  <c r="G786" i="5"/>
  <c r="G787" i="5"/>
  <c r="G788" i="5"/>
  <c r="G789" i="5"/>
  <c r="G790" i="5"/>
  <c r="G791" i="5"/>
  <c r="G792" i="5"/>
  <c r="G793" i="5"/>
  <c r="G794" i="5"/>
  <c r="G795" i="5"/>
  <c r="G796" i="5"/>
  <c r="G797" i="5"/>
  <c r="G798" i="5"/>
  <c r="G799" i="5"/>
  <c r="G800" i="5"/>
  <c r="G801" i="5"/>
  <c r="G802" i="5"/>
  <c r="G803" i="5"/>
  <c r="G804" i="5"/>
  <c r="G805" i="5"/>
  <c r="G806" i="5"/>
  <c r="G807" i="5"/>
  <c r="G808" i="5"/>
  <c r="G809" i="5"/>
  <c r="G810" i="5"/>
  <c r="G811" i="5"/>
  <c r="G812" i="5"/>
  <c r="G813" i="5"/>
  <c r="G814" i="5"/>
  <c r="G815" i="5"/>
  <c r="G816" i="5"/>
  <c r="G817" i="5"/>
  <c r="G818" i="5"/>
  <c r="G819" i="5"/>
  <c r="G820" i="5"/>
  <c r="G821" i="5"/>
  <c r="G822" i="5"/>
  <c r="G823" i="5"/>
  <c r="G824" i="5"/>
  <c r="G825" i="5"/>
  <c r="G826" i="5"/>
  <c r="G827" i="5"/>
  <c r="G828" i="5"/>
  <c r="G829" i="5"/>
  <c r="G830" i="5"/>
  <c r="G831" i="5"/>
  <c r="G832" i="5"/>
  <c r="G833" i="5"/>
  <c r="G834" i="5"/>
  <c r="G835" i="5"/>
  <c r="G836" i="5"/>
  <c r="G837" i="5"/>
  <c r="G838" i="5"/>
  <c r="G839" i="5"/>
  <c r="G840" i="5"/>
  <c r="G841" i="5"/>
  <c r="G842" i="5"/>
  <c r="G843" i="5"/>
  <c r="G844" i="5"/>
  <c r="G845" i="5"/>
  <c r="G846" i="5"/>
  <c r="G847" i="5"/>
  <c r="G848" i="5"/>
  <c r="G849" i="5"/>
  <c r="G850" i="5"/>
  <c r="G851" i="5"/>
  <c r="G852" i="5"/>
  <c r="G853" i="5"/>
  <c r="G854" i="5"/>
  <c r="G855" i="5"/>
  <c r="G856" i="5"/>
  <c r="G857" i="5"/>
  <c r="G858" i="5"/>
  <c r="G859" i="5"/>
  <c r="G860" i="5"/>
  <c r="G861" i="5"/>
  <c r="G862" i="5"/>
  <c r="G863" i="5"/>
  <c r="G864" i="5"/>
  <c r="G865" i="5"/>
  <c r="G866" i="5"/>
  <c r="G867" i="5"/>
  <c r="G868" i="5"/>
  <c r="G869" i="5"/>
  <c r="G870" i="5"/>
  <c r="G871" i="5"/>
  <c r="G872" i="5"/>
  <c r="G873" i="5"/>
  <c r="G874" i="5"/>
  <c r="G875" i="5"/>
  <c r="G876" i="5"/>
  <c r="G877" i="5"/>
  <c r="G878" i="5"/>
  <c r="G879" i="5"/>
  <c r="G880" i="5"/>
  <c r="G881" i="5"/>
  <c r="G882" i="5"/>
  <c r="G883" i="5"/>
  <c r="G884" i="5"/>
  <c r="G885" i="5"/>
  <c r="G886" i="5"/>
  <c r="G887" i="5"/>
  <c r="G888" i="5"/>
  <c r="G889" i="5"/>
  <c r="G890" i="5"/>
  <c r="G891" i="5"/>
  <c r="G892" i="5"/>
  <c r="G893" i="5"/>
  <c r="G894" i="5"/>
  <c r="G895" i="5"/>
  <c r="G896" i="5"/>
  <c r="G897" i="5"/>
  <c r="G898" i="5"/>
  <c r="G899" i="5"/>
  <c r="G900" i="5"/>
  <c r="G901" i="5"/>
  <c r="G902" i="5"/>
  <c r="G903" i="5"/>
  <c r="G904" i="5"/>
  <c r="G905" i="5"/>
  <c r="G906" i="5"/>
  <c r="G907" i="5"/>
  <c r="G908" i="5"/>
  <c r="G909" i="5"/>
  <c r="G910" i="5"/>
  <c r="G911" i="5"/>
  <c r="G912" i="5"/>
  <c r="G913" i="5"/>
  <c r="G914" i="5"/>
  <c r="G915" i="5"/>
  <c r="G916" i="5"/>
  <c r="G917" i="5"/>
  <c r="G918" i="5"/>
  <c r="G919" i="5"/>
  <c r="G920" i="5"/>
  <c r="G921" i="5"/>
  <c r="G922" i="5"/>
  <c r="G923" i="5"/>
  <c r="G924" i="5"/>
  <c r="G925" i="5"/>
  <c r="G926" i="5"/>
  <c r="G927" i="5"/>
  <c r="G928" i="5"/>
  <c r="G929" i="5"/>
  <c r="G930" i="5"/>
  <c r="G931" i="5"/>
  <c r="G932" i="5"/>
  <c r="G933" i="5"/>
  <c r="G934" i="5"/>
  <c r="G935" i="5"/>
  <c r="G936" i="5"/>
  <c r="G937" i="5"/>
  <c r="G938" i="5"/>
  <c r="G939" i="5"/>
  <c r="G940" i="5"/>
  <c r="G941" i="5"/>
  <c r="G942" i="5"/>
  <c r="G943" i="5"/>
  <c r="G944" i="5"/>
  <c r="G945" i="5"/>
  <c r="G946" i="5"/>
  <c r="G947" i="5"/>
  <c r="G948" i="5"/>
  <c r="G949" i="5"/>
  <c r="G950" i="5"/>
  <c r="G951" i="5"/>
  <c r="G952" i="5"/>
  <c r="G953" i="5"/>
  <c r="G954" i="5"/>
  <c r="G955" i="5"/>
  <c r="G956" i="5"/>
  <c r="G957" i="5"/>
  <c r="G958" i="5"/>
  <c r="G959" i="5"/>
  <c r="G960" i="5"/>
  <c r="G961" i="5"/>
  <c r="G962" i="5"/>
  <c r="G963" i="5"/>
  <c r="G964" i="5"/>
  <c r="G965" i="5"/>
  <c r="G966" i="5"/>
  <c r="G967" i="5"/>
  <c r="G968" i="5"/>
  <c r="G969" i="5"/>
  <c r="G970" i="5"/>
  <c r="G971" i="5"/>
  <c r="G972" i="5"/>
  <c r="G973" i="5"/>
  <c r="G974" i="5"/>
  <c r="G975" i="5"/>
  <c r="G976" i="5"/>
  <c r="G977" i="5"/>
  <c r="G978" i="5"/>
  <c r="G979" i="5"/>
  <c r="G980" i="5"/>
  <c r="G981" i="5"/>
  <c r="G982" i="5"/>
  <c r="G983" i="5"/>
  <c r="G984" i="5"/>
  <c r="G985" i="5"/>
  <c r="G986" i="5"/>
  <c r="G987" i="5"/>
  <c r="G988" i="5"/>
  <c r="G989" i="5"/>
  <c r="G990" i="5"/>
  <c r="G991" i="5"/>
  <c r="G992" i="5"/>
  <c r="G993" i="5"/>
  <c r="G994" i="5"/>
  <c r="G995" i="5"/>
  <c r="G996" i="5"/>
  <c r="G997" i="5"/>
  <c r="G998" i="5"/>
  <c r="G999" i="5"/>
  <c r="G1000" i="5"/>
  <c r="G1001" i="5"/>
  <c r="G1002" i="5"/>
  <c r="G1003" i="5"/>
  <c r="G1004" i="5"/>
  <c r="G1005" i="5"/>
  <c r="G1006" i="5"/>
  <c r="G1007" i="5"/>
  <c r="G1008" i="5"/>
  <c r="G1009" i="5"/>
  <c r="G1010" i="5"/>
  <c r="G1011" i="5"/>
  <c r="G1012" i="5"/>
  <c r="G1013" i="5"/>
  <c r="G1014" i="5"/>
  <c r="G1015" i="5"/>
  <c r="G1016" i="5"/>
  <c r="G1017" i="5"/>
  <c r="G1018" i="5"/>
  <c r="G1019" i="5"/>
  <c r="G1020" i="5"/>
  <c r="G1021" i="5"/>
  <c r="G1022" i="5"/>
  <c r="G1023" i="5"/>
  <c r="G1024" i="5"/>
  <c r="G1025" i="5"/>
  <c r="G1026" i="5"/>
  <c r="G1027" i="5"/>
  <c r="G1028" i="5"/>
  <c r="G1029" i="5"/>
  <c r="G1030" i="5"/>
  <c r="G1031" i="5"/>
  <c r="G1032" i="5"/>
  <c r="G1033" i="5"/>
  <c r="G1034" i="5"/>
  <c r="G1035" i="5"/>
  <c r="G1036" i="5"/>
  <c r="G1037" i="5"/>
  <c r="G1038" i="5"/>
  <c r="G1039" i="5"/>
  <c r="G1040" i="5"/>
  <c r="G1041" i="5"/>
  <c r="G1042" i="5"/>
  <c r="G1043" i="5"/>
  <c r="G1044" i="5"/>
  <c r="G1045" i="5"/>
  <c r="G1046" i="5"/>
  <c r="G1047" i="5"/>
  <c r="G1048" i="5"/>
  <c r="G1049" i="5"/>
  <c r="G1050" i="5"/>
  <c r="G1051" i="5"/>
  <c r="G1052" i="5"/>
  <c r="G1053" i="5"/>
  <c r="G1054" i="5"/>
  <c r="G1055" i="5"/>
  <c r="G1056" i="5"/>
  <c r="G1057" i="5"/>
  <c r="G1058" i="5"/>
  <c r="G1059" i="5"/>
  <c r="G1060" i="5"/>
  <c r="G1061" i="5"/>
  <c r="G1062" i="5"/>
  <c r="G1063" i="5"/>
  <c r="G1064" i="5"/>
  <c r="G1065" i="5"/>
  <c r="G1066" i="5"/>
  <c r="G1067" i="5"/>
  <c r="G1068" i="5"/>
  <c r="G1069" i="5"/>
  <c r="G1070" i="5"/>
  <c r="G1071" i="5"/>
  <c r="G1072" i="5"/>
  <c r="G1073" i="5"/>
  <c r="G1074" i="5"/>
  <c r="G1075" i="5"/>
  <c r="G1076" i="5"/>
  <c r="G1077" i="5"/>
  <c r="G1078" i="5"/>
  <c r="G1079" i="5"/>
  <c r="G1080" i="5"/>
  <c r="G1081" i="5"/>
  <c r="G1082" i="5"/>
  <c r="G1083" i="5"/>
  <c r="G1084" i="5"/>
  <c r="G1085" i="5"/>
  <c r="G1086" i="5"/>
  <c r="G1087" i="5"/>
  <c r="G1088" i="5"/>
  <c r="G1089" i="5"/>
  <c r="G1090" i="5"/>
  <c r="G1091" i="5"/>
  <c r="G1092" i="5"/>
  <c r="G1093" i="5"/>
  <c r="G1094" i="5"/>
  <c r="G1095" i="5"/>
  <c r="G1096" i="5"/>
  <c r="G1097" i="5"/>
  <c r="G1098" i="5"/>
  <c r="G1099" i="5"/>
  <c r="G1100" i="5"/>
  <c r="G1101" i="5"/>
  <c r="G1102" i="5"/>
  <c r="G1103" i="5"/>
  <c r="G1104" i="5"/>
  <c r="G1105" i="5"/>
  <c r="G1106" i="5"/>
  <c r="G1107" i="5"/>
  <c r="G1108" i="5"/>
  <c r="G1109" i="5"/>
  <c r="G1110" i="5"/>
  <c r="G1111" i="5"/>
  <c r="G1112" i="5"/>
  <c r="G1113" i="5"/>
  <c r="G1114" i="5"/>
  <c r="G1115" i="5"/>
  <c r="G1116" i="5"/>
  <c r="G1117" i="5"/>
  <c r="G1118" i="5"/>
  <c r="G1119" i="5"/>
  <c r="G1120" i="5"/>
  <c r="G1121" i="5"/>
  <c r="G1122" i="5"/>
  <c r="G1123" i="5"/>
  <c r="G1124" i="5"/>
  <c r="G1125" i="5"/>
  <c r="G1126" i="5"/>
  <c r="G1127" i="5"/>
  <c r="G1128" i="5"/>
  <c r="G1129" i="5"/>
  <c r="G1130" i="5"/>
  <c r="G1131" i="5"/>
  <c r="G1132" i="5"/>
  <c r="G1133" i="5"/>
  <c r="G1134" i="5"/>
  <c r="G1135" i="5"/>
  <c r="G1136" i="5"/>
  <c r="G1137" i="5"/>
  <c r="G1138" i="5"/>
  <c r="G1139" i="5"/>
  <c r="G1140" i="5"/>
  <c r="G1141" i="5"/>
  <c r="G1142" i="5"/>
  <c r="G1143" i="5"/>
  <c r="G1144" i="5"/>
  <c r="G1145" i="5"/>
  <c r="G1146" i="5"/>
  <c r="G1147" i="5"/>
  <c r="G1148" i="5"/>
  <c r="G1149" i="5"/>
  <c r="G1150" i="5"/>
  <c r="G1151" i="5"/>
  <c r="G1152" i="5"/>
  <c r="G1153" i="5"/>
  <c r="G1154" i="5"/>
  <c r="G1155" i="5"/>
  <c r="G1156" i="5"/>
  <c r="G1157" i="5"/>
  <c r="G1158" i="5"/>
  <c r="G1159" i="5"/>
  <c r="G1160" i="5"/>
  <c r="G1161" i="5"/>
  <c r="G1162" i="5"/>
  <c r="G1163" i="5"/>
  <c r="G1164" i="5"/>
  <c r="G1165" i="5"/>
  <c r="G1166" i="5"/>
  <c r="G1167" i="5"/>
  <c r="G1168" i="5"/>
  <c r="G1169" i="5"/>
  <c r="G1170" i="5"/>
  <c r="G1171" i="5"/>
  <c r="G1172" i="5"/>
  <c r="G1173" i="5"/>
  <c r="G1174" i="5"/>
  <c r="G1175" i="5"/>
  <c r="G1176" i="5"/>
  <c r="G1177" i="5"/>
  <c r="G1178" i="5"/>
  <c r="G1179" i="5"/>
  <c r="G1180" i="5"/>
  <c r="G1181" i="5"/>
  <c r="G1182" i="5"/>
  <c r="G1183" i="5"/>
  <c r="G1184" i="5"/>
  <c r="G1185" i="5"/>
  <c r="G1186" i="5"/>
  <c r="G1187" i="5"/>
  <c r="G1188" i="5"/>
  <c r="G1189" i="5"/>
  <c r="G1190" i="5"/>
  <c r="G1191" i="5"/>
  <c r="G1192" i="5"/>
  <c r="G1193" i="5"/>
  <c r="G1194" i="5"/>
  <c r="G1195" i="5"/>
  <c r="G1196" i="5"/>
  <c r="G1197" i="5"/>
  <c r="G1198" i="5"/>
  <c r="G1199" i="5"/>
  <c r="G1200" i="5"/>
  <c r="G1201" i="5"/>
  <c r="G1202" i="5"/>
  <c r="G1203" i="5"/>
  <c r="G1204" i="5"/>
  <c r="G1205" i="5"/>
  <c r="G1206" i="5"/>
  <c r="G1207" i="5"/>
  <c r="G1208" i="5"/>
  <c r="G1209" i="5"/>
  <c r="G1210" i="5"/>
  <c r="G1211" i="5"/>
  <c r="G1212" i="5"/>
  <c r="G1213" i="5"/>
  <c r="G1214" i="5"/>
  <c r="G1215" i="5"/>
  <c r="G1216" i="5"/>
  <c r="G1217" i="5"/>
  <c r="G1218" i="5"/>
  <c r="G1219" i="5"/>
  <c r="G1220" i="5"/>
  <c r="G1221" i="5"/>
  <c r="G1222" i="5"/>
  <c r="G1223" i="5"/>
  <c r="G1224" i="5"/>
  <c r="G1225" i="5"/>
  <c r="G1226" i="5"/>
  <c r="G1227" i="5"/>
  <c r="G1228" i="5"/>
  <c r="G1229" i="5"/>
  <c r="G1230" i="5"/>
  <c r="G1231" i="5"/>
  <c r="G1232" i="5"/>
  <c r="G1233" i="5"/>
  <c r="G1234" i="5"/>
  <c r="G1235" i="5"/>
  <c r="G1236" i="5"/>
  <c r="G1237" i="5"/>
  <c r="G1238" i="5"/>
  <c r="G1239" i="5"/>
  <c r="G1240" i="5"/>
  <c r="G1241" i="5"/>
  <c r="G1242" i="5"/>
  <c r="G1243" i="5"/>
  <c r="G1244" i="5"/>
  <c r="G1245" i="5"/>
  <c r="G1246" i="5"/>
  <c r="G1247" i="5"/>
  <c r="G1248" i="5"/>
  <c r="G1249" i="5"/>
  <c r="G1250" i="5"/>
  <c r="G1251" i="5"/>
  <c r="G1252" i="5"/>
  <c r="G1253" i="5"/>
  <c r="G1254" i="5"/>
  <c r="G1255" i="5"/>
  <c r="G1256" i="5"/>
  <c r="G1257" i="5"/>
  <c r="G1258" i="5"/>
  <c r="G1259" i="5"/>
  <c r="G1260" i="5"/>
  <c r="G1261" i="5"/>
  <c r="G1262" i="5"/>
  <c r="G1263" i="5"/>
  <c r="G1264" i="5"/>
  <c r="G1265" i="5"/>
  <c r="G1266" i="5"/>
  <c r="G1267" i="5"/>
  <c r="G1268" i="5"/>
  <c r="G1269" i="5"/>
  <c r="G1270" i="5"/>
  <c r="G1271" i="5"/>
  <c r="G1272" i="5"/>
  <c r="G1273" i="5"/>
  <c r="G1274" i="5"/>
  <c r="G1275" i="5"/>
  <c r="G1276" i="5"/>
  <c r="G1277" i="5"/>
  <c r="G1278" i="5"/>
  <c r="G1279" i="5"/>
  <c r="G1280" i="5"/>
  <c r="G1281" i="5"/>
  <c r="G1282" i="5"/>
  <c r="G1283" i="5"/>
  <c r="G1284" i="5"/>
  <c r="G1285" i="5"/>
  <c r="G1286" i="5"/>
  <c r="G1287" i="5"/>
  <c r="G1288" i="5"/>
  <c r="G1289" i="5"/>
  <c r="G1290" i="5"/>
  <c r="G1291" i="5"/>
  <c r="G1292" i="5"/>
  <c r="G1293" i="5"/>
  <c r="G1294" i="5"/>
  <c r="G1295" i="5"/>
  <c r="G1296" i="5"/>
  <c r="G1297" i="5"/>
  <c r="G1298" i="5"/>
  <c r="G1299" i="5"/>
  <c r="G1300" i="5"/>
  <c r="G1301" i="5"/>
  <c r="G1302" i="5"/>
  <c r="G1303" i="5"/>
  <c r="G1304" i="5"/>
  <c r="G1305" i="5"/>
  <c r="G1306" i="5"/>
  <c r="G1307" i="5"/>
  <c r="G1308" i="5"/>
  <c r="G1309" i="5"/>
  <c r="G1310" i="5"/>
  <c r="G1311" i="5"/>
  <c r="G1312" i="5"/>
  <c r="G1313" i="5"/>
  <c r="G1314" i="5"/>
  <c r="G1315" i="5"/>
  <c r="G1316" i="5"/>
  <c r="G1317" i="5"/>
  <c r="G1318" i="5"/>
  <c r="G1319" i="5"/>
  <c r="G1320" i="5"/>
  <c r="G1321" i="5"/>
  <c r="G1322" i="5"/>
  <c r="G1323" i="5"/>
  <c r="G1324" i="5"/>
  <c r="G1325" i="5"/>
  <c r="G1326" i="5"/>
  <c r="G1327" i="5"/>
  <c r="G1328" i="5"/>
  <c r="G1329" i="5"/>
  <c r="G1330" i="5"/>
  <c r="G1331" i="5"/>
  <c r="G1332" i="5"/>
  <c r="G1333" i="5"/>
  <c r="G1334" i="5"/>
  <c r="G1335" i="5"/>
  <c r="G1336" i="5"/>
  <c r="G1337" i="5"/>
  <c r="G1338" i="5"/>
  <c r="G1339" i="5"/>
  <c r="G1340" i="5"/>
  <c r="G1341" i="5"/>
  <c r="G1342" i="5"/>
  <c r="G1343" i="5"/>
  <c r="G1344" i="5"/>
  <c r="G1345" i="5"/>
  <c r="G1346" i="5"/>
  <c r="G1347" i="5"/>
  <c r="G1348" i="5"/>
  <c r="G1349" i="5"/>
  <c r="G1350" i="5"/>
  <c r="G1351" i="5"/>
  <c r="G1352" i="5"/>
  <c r="G1353" i="5"/>
  <c r="G1354" i="5"/>
  <c r="G1355" i="5"/>
  <c r="G1356" i="5"/>
  <c r="G1357" i="5"/>
  <c r="G1358" i="5"/>
  <c r="G1359" i="5"/>
  <c r="G1360" i="5"/>
  <c r="G1361" i="5"/>
  <c r="G1362" i="5"/>
  <c r="G1363" i="5"/>
  <c r="G1364" i="5"/>
  <c r="G1365" i="5"/>
  <c r="G1366" i="5"/>
  <c r="G1367" i="5"/>
  <c r="G1368" i="5"/>
  <c r="G1369" i="5"/>
  <c r="G1370" i="5"/>
  <c r="G1371" i="5"/>
  <c r="G1372" i="5"/>
  <c r="G1373" i="5"/>
  <c r="G1374" i="5"/>
  <c r="G1375" i="5"/>
  <c r="G1376" i="5"/>
  <c r="G1377" i="5"/>
  <c r="G1378" i="5"/>
  <c r="G1379" i="5"/>
  <c r="G1380" i="5"/>
  <c r="G1381" i="5"/>
  <c r="G1382" i="5"/>
  <c r="G1383" i="5"/>
  <c r="G1384" i="5"/>
  <c r="G1385" i="5"/>
  <c r="G1386" i="5"/>
  <c r="G1387" i="5"/>
  <c r="G1388" i="5"/>
  <c r="G1389" i="5"/>
  <c r="G1390" i="5"/>
  <c r="G1391" i="5"/>
  <c r="G1392" i="5"/>
  <c r="G1393" i="5"/>
  <c r="G1394" i="5"/>
  <c r="G1395" i="5"/>
  <c r="G1396" i="5"/>
  <c r="G1397" i="5"/>
  <c r="G1398" i="5"/>
  <c r="G1399" i="5"/>
  <c r="G1400" i="5"/>
  <c r="G1401" i="5"/>
  <c r="G1402" i="5"/>
  <c r="G1403" i="5"/>
  <c r="G1404" i="5"/>
  <c r="G1405" i="5"/>
  <c r="G1406" i="5"/>
  <c r="G1407" i="5"/>
  <c r="G1408" i="5"/>
  <c r="G1409" i="5"/>
  <c r="G1410" i="5"/>
  <c r="G1411" i="5"/>
  <c r="G1412" i="5"/>
  <c r="G1413" i="5"/>
  <c r="G1414" i="5"/>
  <c r="G1415" i="5"/>
  <c r="G1416" i="5"/>
  <c r="G1417" i="5"/>
  <c r="G1418" i="5"/>
  <c r="G1419" i="5"/>
  <c r="G1420" i="5"/>
  <c r="G1421" i="5"/>
  <c r="G1422" i="5"/>
  <c r="G1423" i="5"/>
  <c r="G1424" i="5"/>
  <c r="G1425" i="5"/>
  <c r="G1426" i="5"/>
  <c r="G1427" i="5"/>
  <c r="G1428" i="5"/>
  <c r="G1429" i="5"/>
  <c r="G1430" i="5"/>
  <c r="G1431" i="5"/>
  <c r="G1432" i="5"/>
  <c r="G1433" i="5"/>
  <c r="G1434" i="5"/>
  <c r="G1435" i="5"/>
  <c r="G1436" i="5"/>
  <c r="G1437" i="5"/>
  <c r="G1438" i="5"/>
  <c r="G1439" i="5"/>
  <c r="G1440" i="5"/>
  <c r="G1441" i="5"/>
  <c r="G1442" i="5"/>
  <c r="G1443" i="5"/>
  <c r="G1444" i="5"/>
  <c r="G1445" i="5"/>
  <c r="G1446" i="5"/>
  <c r="G1447" i="5"/>
  <c r="G1448" i="5"/>
  <c r="G1449" i="5"/>
  <c r="G1450" i="5"/>
  <c r="G1451" i="5"/>
  <c r="G1452" i="5"/>
  <c r="G1453" i="5"/>
  <c r="G1454" i="5"/>
  <c r="G1455" i="5"/>
  <c r="G1456" i="5"/>
  <c r="G1457" i="5"/>
  <c r="G1458" i="5"/>
  <c r="G1459" i="5"/>
  <c r="G1460" i="5"/>
  <c r="G1461" i="5"/>
  <c r="G1462" i="5"/>
  <c r="G1463" i="5"/>
  <c r="G1464" i="5"/>
  <c r="G1465" i="5"/>
  <c r="G1466" i="5"/>
  <c r="G1467" i="5"/>
  <c r="G1468" i="5"/>
  <c r="G1469" i="5"/>
  <c r="G1470" i="5"/>
  <c r="G1471" i="5"/>
  <c r="G1472" i="5"/>
  <c r="G1473" i="5"/>
  <c r="G1474" i="5"/>
  <c r="G1475" i="5"/>
  <c r="G1476" i="5"/>
  <c r="G1477" i="5"/>
  <c r="G1478" i="5"/>
  <c r="G1479" i="5"/>
  <c r="G1480" i="5"/>
  <c r="G1481" i="5"/>
  <c r="G1482" i="5"/>
  <c r="G1483" i="5"/>
  <c r="G1484" i="5"/>
  <c r="G1485" i="5"/>
  <c r="G1486" i="5"/>
  <c r="G1487" i="5"/>
  <c r="G1488" i="5"/>
  <c r="G1489" i="5"/>
  <c r="G1490" i="5"/>
  <c r="G1491" i="5"/>
  <c r="G1492" i="5"/>
  <c r="G1493" i="5"/>
  <c r="G1494" i="5"/>
  <c r="G1495" i="5"/>
  <c r="G1496" i="5"/>
  <c r="G1497" i="5"/>
  <c r="G1498" i="5"/>
  <c r="G1499" i="5"/>
  <c r="G1500" i="5"/>
  <c r="G1501" i="5"/>
  <c r="G1502" i="5"/>
  <c r="G1503" i="5"/>
  <c r="G1504" i="5"/>
  <c r="G1505" i="5"/>
  <c r="G1506" i="5"/>
  <c r="G1507" i="5"/>
  <c r="G1508" i="5"/>
  <c r="G1509" i="5"/>
  <c r="G1510" i="5"/>
  <c r="G1511" i="5"/>
  <c r="G1512" i="5"/>
  <c r="G1513" i="5"/>
  <c r="G1514" i="5"/>
  <c r="G1515" i="5"/>
  <c r="G1516" i="5"/>
  <c r="G1517" i="5"/>
  <c r="G1518" i="5"/>
  <c r="G1519" i="5"/>
  <c r="G1520" i="5"/>
  <c r="G1521" i="5"/>
  <c r="G1522" i="5"/>
  <c r="G1523" i="5"/>
  <c r="G1524" i="5"/>
  <c r="G1525" i="5"/>
  <c r="G1526" i="5"/>
  <c r="G1527" i="5"/>
  <c r="G1528" i="5"/>
  <c r="G1529" i="5"/>
  <c r="G1530" i="5"/>
  <c r="G1531" i="5"/>
  <c r="G1532" i="5"/>
  <c r="G1533" i="5"/>
  <c r="G1534" i="5"/>
  <c r="G1535" i="5"/>
  <c r="G1536" i="5"/>
  <c r="G1537" i="5"/>
  <c r="G1538" i="5"/>
  <c r="G1539" i="5"/>
  <c r="G1540" i="5"/>
  <c r="G1541" i="5"/>
  <c r="G1542" i="5"/>
  <c r="G1543" i="5"/>
  <c r="G1544" i="5"/>
  <c r="G1545" i="5"/>
  <c r="G1546" i="5"/>
  <c r="G1547" i="5"/>
  <c r="G1548" i="5"/>
  <c r="G1549" i="5"/>
  <c r="G1550" i="5"/>
  <c r="G1551" i="5"/>
  <c r="G1552" i="5"/>
  <c r="G1553" i="5"/>
  <c r="G1554" i="5"/>
  <c r="G1555" i="5"/>
  <c r="G1556" i="5"/>
  <c r="G1557" i="5"/>
  <c r="G1558" i="5"/>
  <c r="G1559" i="5"/>
  <c r="G1560" i="5"/>
  <c r="G1561" i="5"/>
  <c r="G1562" i="5"/>
  <c r="G1563" i="5"/>
  <c r="G1564" i="5"/>
  <c r="G1565" i="5"/>
  <c r="G1566" i="5"/>
  <c r="G1567" i="5"/>
  <c r="G1568" i="5"/>
  <c r="G1569" i="5"/>
  <c r="G1570" i="5"/>
  <c r="G1571" i="5"/>
  <c r="G1572" i="5"/>
  <c r="G1573" i="5"/>
  <c r="G1574" i="5"/>
  <c r="G1575" i="5"/>
  <c r="G1576" i="5"/>
  <c r="G1577" i="5"/>
  <c r="G1578" i="5"/>
  <c r="G1579" i="5"/>
  <c r="G1580" i="5"/>
  <c r="G1581" i="5"/>
  <c r="G1582" i="5"/>
  <c r="G1583" i="5"/>
  <c r="G1584" i="5"/>
  <c r="G1585" i="5"/>
  <c r="G1586" i="5"/>
  <c r="G1587" i="5"/>
  <c r="G1588" i="5"/>
  <c r="G1589" i="5"/>
  <c r="G1590" i="5"/>
  <c r="G1591" i="5"/>
  <c r="G1592" i="5"/>
  <c r="G1593" i="5"/>
  <c r="G1594" i="5"/>
  <c r="G1595" i="5"/>
  <c r="G1596" i="5"/>
  <c r="G1597" i="5"/>
  <c r="G1598" i="5"/>
  <c r="G1599" i="5"/>
  <c r="G1600" i="5"/>
  <c r="G1601" i="5"/>
  <c r="G1602" i="5"/>
  <c r="G1603" i="5"/>
  <c r="G1604" i="5"/>
  <c r="G1605" i="5"/>
  <c r="G1606" i="5"/>
  <c r="G1607" i="5"/>
  <c r="G1608" i="5"/>
  <c r="G1609" i="5"/>
  <c r="G1610" i="5"/>
  <c r="G1611" i="5"/>
  <c r="G1612" i="5"/>
  <c r="G1613" i="5"/>
  <c r="G1614" i="5"/>
  <c r="G1615" i="5"/>
  <c r="G1616" i="5"/>
  <c r="G1617" i="5"/>
  <c r="G1618" i="5"/>
  <c r="G1619" i="5"/>
  <c r="G1620" i="5"/>
  <c r="G1621" i="5"/>
  <c r="G1622" i="5"/>
  <c r="G1623" i="5"/>
  <c r="G1624" i="5"/>
  <c r="G1625" i="5"/>
  <c r="G1626" i="5"/>
  <c r="G1627" i="5"/>
  <c r="G1628" i="5"/>
  <c r="G1629" i="5"/>
  <c r="G1630" i="5"/>
  <c r="G1631" i="5"/>
  <c r="G1632" i="5"/>
  <c r="G1633" i="5"/>
  <c r="G1634" i="5"/>
  <c r="G1635" i="5"/>
  <c r="G1636" i="5"/>
  <c r="G1637" i="5"/>
  <c r="G1638" i="5"/>
  <c r="G1639" i="5"/>
  <c r="G1640" i="5"/>
  <c r="G1641" i="5"/>
  <c r="G1642" i="5"/>
  <c r="G1643" i="5"/>
  <c r="G1644" i="5"/>
  <c r="G1645" i="5"/>
  <c r="G1646" i="5"/>
  <c r="G1647" i="5"/>
  <c r="G1648" i="5"/>
  <c r="G1649" i="5"/>
  <c r="G1650" i="5"/>
  <c r="G1651" i="5"/>
  <c r="G1652" i="5"/>
  <c r="G1653" i="5"/>
  <c r="G1654" i="5"/>
  <c r="G1655" i="5"/>
  <c r="G1656" i="5"/>
  <c r="G1657" i="5"/>
  <c r="G1658" i="5"/>
  <c r="G1659" i="5"/>
  <c r="G1660" i="5"/>
  <c r="G1661" i="5"/>
  <c r="G1662" i="5"/>
  <c r="G1663" i="5"/>
  <c r="G1664" i="5"/>
  <c r="G1665" i="5"/>
  <c r="G1666" i="5"/>
  <c r="G1667" i="5"/>
  <c r="G1668" i="5"/>
  <c r="G1669" i="5"/>
  <c r="G1670" i="5"/>
  <c r="G1671" i="5"/>
  <c r="G1672" i="5"/>
  <c r="G1673" i="5"/>
  <c r="G1674" i="5"/>
  <c r="G1675" i="5"/>
  <c r="G1676" i="5"/>
  <c r="G1677" i="5"/>
  <c r="G1678" i="5"/>
  <c r="G1679" i="5"/>
  <c r="G1680" i="5"/>
  <c r="G1681" i="5"/>
  <c r="G1682" i="5"/>
  <c r="G1683" i="5"/>
  <c r="G1684" i="5"/>
  <c r="G1685" i="5"/>
  <c r="G1686" i="5"/>
  <c r="G1687" i="5"/>
  <c r="G1688" i="5"/>
  <c r="G1689" i="5"/>
  <c r="G1690" i="5"/>
  <c r="G1691" i="5"/>
  <c r="G1692" i="5"/>
  <c r="G1693" i="5"/>
  <c r="G1694" i="5"/>
  <c r="G1695" i="5"/>
  <c r="G1696" i="5"/>
  <c r="G1697" i="5"/>
  <c r="G1698" i="5"/>
  <c r="G1699" i="5"/>
  <c r="G1700" i="5"/>
  <c r="G1701" i="5"/>
  <c r="G1702" i="5"/>
  <c r="G1703" i="5"/>
  <c r="G1704" i="5"/>
  <c r="G1705" i="5"/>
  <c r="G1706" i="5"/>
  <c r="G1707" i="5"/>
  <c r="G1708" i="5"/>
  <c r="G1709" i="5"/>
  <c r="G1710" i="5"/>
  <c r="G1711" i="5"/>
  <c r="G1712" i="5"/>
  <c r="G1713" i="5"/>
  <c r="G1714" i="5"/>
  <c r="G1715" i="5"/>
  <c r="G1716" i="5"/>
  <c r="G1717" i="5"/>
  <c r="G1718" i="5"/>
  <c r="G1719" i="5"/>
  <c r="G1720" i="5"/>
  <c r="G1721" i="5"/>
  <c r="G1722" i="5"/>
  <c r="G1723" i="5"/>
  <c r="G1724" i="5"/>
  <c r="G1725" i="5"/>
  <c r="G1726" i="5"/>
  <c r="G1727" i="5"/>
  <c r="G1728" i="5"/>
  <c r="G1729" i="5"/>
  <c r="G1730" i="5"/>
  <c r="G1731" i="5"/>
  <c r="G1732" i="5"/>
  <c r="G1733" i="5"/>
  <c r="G1734" i="5"/>
  <c r="G1735" i="5"/>
  <c r="G1736" i="5"/>
  <c r="G1737" i="5"/>
  <c r="G1738" i="5"/>
  <c r="G1739" i="5"/>
  <c r="G1740" i="5"/>
  <c r="G1741" i="5"/>
  <c r="G1742" i="5"/>
  <c r="G1743" i="5"/>
  <c r="G1744" i="5"/>
  <c r="G1745" i="5"/>
  <c r="G1746" i="5"/>
  <c r="G1747" i="5"/>
  <c r="G1748" i="5"/>
  <c r="G1749" i="5"/>
  <c r="G1750" i="5"/>
  <c r="G1751" i="5"/>
  <c r="G1752" i="5"/>
  <c r="G1753" i="5"/>
  <c r="G1754" i="5"/>
  <c r="G1755" i="5"/>
  <c r="G1756" i="5"/>
  <c r="G1757" i="5"/>
  <c r="G1758" i="5"/>
  <c r="G1759" i="5"/>
  <c r="G1760" i="5"/>
  <c r="G1761" i="5"/>
  <c r="G1762" i="5"/>
  <c r="G1763" i="5"/>
  <c r="G1764" i="5"/>
  <c r="G1765" i="5"/>
  <c r="G1766" i="5"/>
  <c r="G1767" i="5"/>
  <c r="G1768" i="5"/>
  <c r="G1769" i="5"/>
  <c r="G1770" i="5"/>
  <c r="G1771" i="5"/>
  <c r="G1772" i="5"/>
  <c r="G1773" i="5"/>
  <c r="G1774" i="5"/>
  <c r="G1775" i="5"/>
  <c r="G1776" i="5"/>
  <c r="G1777" i="5"/>
  <c r="G1778" i="5"/>
  <c r="G1779" i="5"/>
  <c r="G1780" i="5"/>
  <c r="G1781" i="5"/>
  <c r="G1782" i="5"/>
  <c r="G1783" i="5"/>
  <c r="G1784" i="5"/>
  <c r="G1785" i="5"/>
  <c r="G1786" i="5"/>
  <c r="G1787" i="5"/>
  <c r="G1788" i="5"/>
  <c r="G1789" i="5"/>
  <c r="G1790" i="5"/>
  <c r="G1791" i="5"/>
  <c r="G1792" i="5"/>
  <c r="G1793" i="5"/>
  <c r="G1794" i="5"/>
  <c r="G1795" i="5"/>
  <c r="G1796" i="5"/>
  <c r="G1797" i="5"/>
  <c r="G1798" i="5"/>
  <c r="G1799" i="5"/>
  <c r="G1800" i="5"/>
  <c r="G1801" i="5"/>
  <c r="G1802" i="5"/>
  <c r="G1803" i="5"/>
  <c r="G1804" i="5"/>
  <c r="G1805" i="5"/>
  <c r="G1806" i="5"/>
  <c r="G1807" i="5"/>
  <c r="G1808" i="5"/>
  <c r="G1809" i="5"/>
  <c r="G1810" i="5"/>
  <c r="G1811" i="5"/>
  <c r="G1812" i="5"/>
  <c r="G1813" i="5"/>
  <c r="G1814" i="5"/>
  <c r="G1815" i="5"/>
  <c r="G1816" i="5"/>
  <c r="G1817" i="5"/>
  <c r="G1818" i="5"/>
  <c r="G1819" i="5"/>
  <c r="G1820" i="5"/>
  <c r="G1821" i="5"/>
  <c r="G1822" i="5"/>
  <c r="G1823" i="5"/>
  <c r="G1824" i="5"/>
  <c r="G1825" i="5"/>
  <c r="G1826" i="5"/>
  <c r="G1827" i="5"/>
  <c r="G1828" i="5"/>
  <c r="G1829" i="5"/>
  <c r="G1830" i="5"/>
  <c r="G1831" i="5"/>
  <c r="G1832" i="5"/>
  <c r="G1833" i="5"/>
  <c r="G1834" i="5"/>
  <c r="G1835" i="5"/>
  <c r="G1836" i="5"/>
  <c r="G1837" i="5"/>
  <c r="G1838" i="5"/>
  <c r="G1839" i="5"/>
  <c r="G1840" i="5"/>
  <c r="G1841" i="5"/>
  <c r="G1842" i="5"/>
  <c r="G1843" i="5"/>
  <c r="G1844" i="5"/>
  <c r="G1845" i="5"/>
  <c r="G1846" i="5"/>
  <c r="G1847" i="5"/>
  <c r="G1848" i="5"/>
  <c r="G1849" i="5"/>
  <c r="G1850" i="5"/>
  <c r="G1851" i="5"/>
  <c r="G1852" i="5"/>
  <c r="G1853" i="5"/>
  <c r="G1854" i="5"/>
  <c r="G1855" i="5"/>
  <c r="G1856" i="5"/>
  <c r="G1857" i="5"/>
  <c r="G1858" i="5"/>
  <c r="G1859" i="5"/>
  <c r="G1860" i="5"/>
  <c r="G1861" i="5"/>
  <c r="G1862" i="5"/>
  <c r="G1863" i="5"/>
  <c r="G1864" i="5"/>
  <c r="G1865" i="5"/>
  <c r="G1866" i="5"/>
  <c r="G1867" i="5"/>
  <c r="G1868" i="5"/>
  <c r="G1869" i="5"/>
  <c r="G1870" i="5"/>
  <c r="G1871" i="5"/>
  <c r="G1872" i="5"/>
  <c r="G1873" i="5"/>
  <c r="G1874" i="5"/>
  <c r="G1875" i="5"/>
  <c r="G1876" i="5"/>
  <c r="G1877" i="5"/>
  <c r="G1878" i="5"/>
  <c r="G1879" i="5"/>
  <c r="G1880" i="5"/>
  <c r="G1881" i="5"/>
  <c r="G1882" i="5"/>
  <c r="G1883" i="5"/>
  <c r="G1884" i="5"/>
  <c r="G1885" i="5"/>
  <c r="G1886" i="5"/>
  <c r="G1887" i="5"/>
  <c r="G1888" i="5"/>
  <c r="G1889" i="5"/>
  <c r="G1890" i="5"/>
  <c r="G1891" i="5"/>
  <c r="G1892" i="5"/>
  <c r="G1893" i="5"/>
  <c r="G1894" i="5"/>
  <c r="G1895" i="5"/>
  <c r="G1896" i="5"/>
  <c r="G1897" i="5"/>
  <c r="G1898" i="5"/>
  <c r="G1899" i="5"/>
  <c r="G1900" i="5"/>
  <c r="G1901" i="5"/>
  <c r="G1902" i="5"/>
  <c r="G1903" i="5"/>
  <c r="G1904" i="5"/>
  <c r="G1905" i="5"/>
  <c r="G1906" i="5"/>
  <c r="G1907" i="5"/>
  <c r="G1908" i="5"/>
  <c r="G1909" i="5"/>
  <c r="G1910" i="5"/>
  <c r="G1911" i="5"/>
  <c r="G1912" i="5"/>
  <c r="G1913" i="5"/>
  <c r="G1914" i="5"/>
  <c r="G1915" i="5"/>
  <c r="G1916" i="5"/>
  <c r="G1917" i="5"/>
  <c r="G1918" i="5"/>
  <c r="G1919" i="5"/>
  <c r="G1920" i="5"/>
  <c r="G1921" i="5"/>
  <c r="G1922" i="5"/>
  <c r="G1923" i="5"/>
  <c r="G1924" i="5"/>
  <c r="G1925" i="5"/>
  <c r="G1926" i="5"/>
  <c r="G1927" i="5"/>
  <c r="G1928" i="5"/>
  <c r="G1929" i="5"/>
  <c r="G1930" i="5"/>
  <c r="G1931" i="5"/>
  <c r="G1932" i="5"/>
  <c r="G1933" i="5"/>
  <c r="G1934" i="5"/>
  <c r="G1935" i="5"/>
  <c r="G1936" i="5"/>
  <c r="G1937" i="5"/>
  <c r="G1938" i="5"/>
  <c r="G1939" i="5"/>
  <c r="G1940" i="5"/>
  <c r="G1941" i="5"/>
  <c r="G1942" i="5"/>
  <c r="G1943" i="5"/>
  <c r="G1944" i="5"/>
  <c r="G1945" i="5"/>
  <c r="G1946" i="5"/>
  <c r="G1947" i="5"/>
  <c r="G1948" i="5"/>
  <c r="G1949" i="5"/>
  <c r="G1950" i="5"/>
  <c r="G1951" i="5"/>
  <c r="G1952" i="5"/>
  <c r="G1953" i="5"/>
  <c r="G1954" i="5"/>
  <c r="G1955" i="5"/>
  <c r="G1956" i="5"/>
  <c r="G1957" i="5"/>
  <c r="G1958" i="5"/>
  <c r="G1959" i="5"/>
  <c r="G1960" i="5"/>
  <c r="G1961" i="5"/>
  <c r="G1962" i="5"/>
  <c r="G1963" i="5"/>
  <c r="G1964" i="5"/>
  <c r="G1965" i="5"/>
  <c r="G1966" i="5"/>
  <c r="G1967" i="5"/>
  <c r="G1968" i="5"/>
  <c r="G1969" i="5"/>
  <c r="G1970" i="5"/>
  <c r="G1971" i="5"/>
  <c r="G1972" i="5"/>
  <c r="G1973" i="5"/>
  <c r="G1974" i="5"/>
  <c r="G1975" i="5"/>
  <c r="G1976" i="5"/>
  <c r="G1977" i="5"/>
  <c r="G1978" i="5"/>
  <c r="G1979" i="5"/>
  <c r="G1980" i="5"/>
  <c r="G1981" i="5"/>
  <c r="G1982" i="5"/>
  <c r="G1983" i="5"/>
  <c r="G1984" i="5"/>
  <c r="G1985" i="5"/>
  <c r="G1986" i="5"/>
  <c r="G1987" i="5"/>
  <c r="G1988" i="5"/>
  <c r="G1989" i="5"/>
  <c r="G1990" i="5"/>
  <c r="G1991" i="5"/>
  <c r="G1992" i="5"/>
  <c r="G1993" i="5"/>
  <c r="G1994" i="5"/>
  <c r="G1995" i="5"/>
  <c r="G1996" i="5"/>
  <c r="G1997" i="5"/>
  <c r="G1998" i="5"/>
  <c r="G1999" i="5"/>
  <c r="G2000" i="5"/>
  <c r="G2001" i="5"/>
  <c r="G2002" i="5"/>
  <c r="G2003" i="5"/>
  <c r="G2004" i="5"/>
  <c r="G2005" i="5"/>
  <c r="G2006" i="5"/>
  <c r="G2007" i="5"/>
  <c r="G2008" i="5"/>
  <c r="G2009" i="5"/>
  <c r="G2010" i="5"/>
  <c r="G2011" i="5"/>
  <c r="G2012" i="5"/>
  <c r="G2013" i="5"/>
  <c r="G2014" i="5"/>
  <c r="G2015" i="5"/>
  <c r="G2016" i="5"/>
  <c r="G2017" i="5"/>
  <c r="G2018" i="5"/>
  <c r="G2019" i="5"/>
  <c r="G2020" i="5"/>
  <c r="G2021" i="5"/>
  <c r="G2022" i="5"/>
  <c r="G2023" i="5"/>
  <c r="G2024" i="5"/>
  <c r="G2025" i="5"/>
  <c r="G2026" i="5"/>
  <c r="G2027" i="5"/>
  <c r="G2028" i="5"/>
  <c r="G2029" i="5"/>
  <c r="G2030" i="5"/>
  <c r="G2031" i="5"/>
  <c r="G2032" i="5"/>
  <c r="G2033" i="5"/>
  <c r="G2034" i="5"/>
  <c r="G2035" i="5"/>
  <c r="G2036" i="5"/>
  <c r="G2037" i="5"/>
  <c r="G2038" i="5"/>
  <c r="G2039" i="5"/>
  <c r="G2040" i="5"/>
  <c r="G2041" i="5"/>
  <c r="G2042" i="5"/>
  <c r="G2043" i="5"/>
  <c r="G2044" i="5"/>
  <c r="G2045" i="5"/>
  <c r="G2046" i="5"/>
  <c r="G2047" i="5"/>
  <c r="G2048" i="5"/>
  <c r="G2049" i="5"/>
  <c r="G2050" i="5"/>
  <c r="G2051" i="5"/>
  <c r="G2052" i="5"/>
  <c r="G2053" i="5"/>
  <c r="G2054" i="5"/>
  <c r="G2055" i="5"/>
  <c r="G2056" i="5"/>
  <c r="G2057" i="5"/>
  <c r="G2058" i="5"/>
  <c r="G2059" i="5"/>
  <c r="G2060" i="5"/>
  <c r="G2061" i="5"/>
  <c r="G2062" i="5"/>
  <c r="G2063" i="5"/>
  <c r="G2064" i="5"/>
  <c r="G2065" i="5"/>
  <c r="G2066" i="5"/>
  <c r="G2067" i="5"/>
  <c r="G2068" i="5"/>
  <c r="G2069" i="5"/>
  <c r="G2070" i="5"/>
  <c r="G2071" i="5"/>
  <c r="G2072" i="5"/>
  <c r="G2073" i="5"/>
  <c r="G2074" i="5"/>
  <c r="G2075" i="5"/>
  <c r="G2076" i="5"/>
  <c r="G2077" i="5"/>
  <c r="G2078" i="5"/>
  <c r="G2079" i="5"/>
  <c r="G2080" i="5"/>
  <c r="G2081" i="5"/>
  <c r="G2082" i="5"/>
  <c r="G2083" i="5"/>
  <c r="G2084" i="5"/>
  <c r="G2085" i="5"/>
  <c r="G2086" i="5"/>
  <c r="G2087" i="5"/>
  <c r="G2088" i="5"/>
  <c r="G2089" i="5"/>
  <c r="G2090" i="5"/>
  <c r="G2091" i="5"/>
  <c r="G2092" i="5"/>
  <c r="G2093" i="5"/>
  <c r="G2094" i="5"/>
  <c r="G2095" i="5"/>
  <c r="G2096" i="5"/>
  <c r="G2097" i="5"/>
  <c r="G2098" i="5"/>
  <c r="G2099" i="5"/>
  <c r="G2100" i="5"/>
  <c r="G2101" i="5"/>
  <c r="G2102" i="5"/>
  <c r="G2103" i="5"/>
  <c r="G2104" i="5"/>
  <c r="G2105" i="5"/>
  <c r="G2106" i="5"/>
  <c r="G2107" i="5"/>
  <c r="G2108" i="5"/>
  <c r="G2109" i="5"/>
  <c r="G2110" i="5"/>
  <c r="G2111" i="5"/>
  <c r="G2112" i="5"/>
  <c r="G2113" i="5"/>
  <c r="G2114" i="5"/>
  <c r="G2115" i="5"/>
  <c r="G2116" i="5"/>
  <c r="G2117" i="5"/>
  <c r="G2118" i="5"/>
  <c r="G2119" i="5"/>
  <c r="G2120" i="5"/>
  <c r="G2121" i="5"/>
  <c r="G2122" i="5"/>
  <c r="G2123" i="5"/>
  <c r="G2124" i="5"/>
  <c r="G2125" i="5"/>
  <c r="G2126" i="5"/>
  <c r="G2127" i="5"/>
  <c r="G2128" i="5"/>
  <c r="G2129" i="5"/>
  <c r="G2130" i="5"/>
  <c r="G2131" i="5"/>
  <c r="G2132" i="5"/>
  <c r="G2133" i="5"/>
  <c r="G2134" i="5"/>
  <c r="G2135" i="5"/>
  <c r="G2136" i="5"/>
  <c r="G2137" i="5"/>
  <c r="G2138" i="5"/>
  <c r="G2139" i="5"/>
  <c r="G2140" i="5"/>
  <c r="G2141" i="5"/>
  <c r="G2142" i="5"/>
  <c r="G2143" i="5"/>
  <c r="G2144" i="5"/>
  <c r="G2145" i="5"/>
  <c r="G2146" i="5"/>
  <c r="G2147" i="5"/>
  <c r="G2148" i="5"/>
  <c r="G2149" i="5"/>
  <c r="G2150" i="5"/>
  <c r="G2151" i="5"/>
  <c r="G2152" i="5"/>
  <c r="G2153" i="5"/>
  <c r="G2154" i="5"/>
  <c r="G2155" i="5"/>
  <c r="G2156" i="5"/>
  <c r="G2157" i="5"/>
  <c r="G2158" i="5"/>
  <c r="G2159" i="5"/>
  <c r="G2160" i="5"/>
  <c r="G2161" i="5"/>
  <c r="G2162" i="5"/>
  <c r="G2163" i="5"/>
  <c r="G2164" i="5"/>
  <c r="G2165" i="5"/>
  <c r="G2166" i="5"/>
  <c r="G2167" i="5"/>
  <c r="G2168" i="5"/>
  <c r="G2169" i="5"/>
  <c r="G2170" i="5"/>
  <c r="G2171" i="5"/>
  <c r="G2172" i="5"/>
  <c r="G2173" i="5"/>
  <c r="G2174" i="5"/>
  <c r="G2175" i="5"/>
  <c r="G2176" i="5"/>
  <c r="G2177" i="5"/>
  <c r="G2178" i="5"/>
  <c r="G2179" i="5"/>
  <c r="G2180" i="5"/>
  <c r="G2181" i="5"/>
  <c r="G2182" i="5"/>
  <c r="G2183" i="5"/>
  <c r="G2184" i="5"/>
  <c r="G2185" i="5"/>
  <c r="G2186" i="5"/>
  <c r="G2187" i="5"/>
  <c r="G2188" i="5"/>
  <c r="G2189" i="5"/>
  <c r="G2190" i="5"/>
  <c r="G2191" i="5"/>
  <c r="G2192" i="5"/>
  <c r="G2193" i="5"/>
  <c r="G2194" i="5"/>
  <c r="G2195" i="5"/>
  <c r="G2196" i="5"/>
  <c r="G2197" i="5"/>
  <c r="G2198" i="5"/>
  <c r="G2199" i="5"/>
  <c r="G2200" i="5"/>
  <c r="G2201" i="5"/>
  <c r="G2202" i="5"/>
  <c r="G2203" i="5"/>
  <c r="G2204" i="5"/>
  <c r="G2205" i="5"/>
  <c r="G2206" i="5"/>
  <c r="G2207" i="5"/>
  <c r="G2208" i="5"/>
  <c r="G2209" i="5"/>
  <c r="G2210" i="5"/>
  <c r="G2211" i="5"/>
  <c r="G2212" i="5"/>
  <c r="G2213" i="5"/>
  <c r="G2214" i="5"/>
  <c r="G2215" i="5"/>
  <c r="G2216" i="5"/>
  <c r="G2217" i="5"/>
  <c r="G2218" i="5"/>
  <c r="G2219" i="5"/>
  <c r="G2220" i="5"/>
  <c r="G2221" i="5"/>
  <c r="G2222" i="5"/>
  <c r="G2223" i="5"/>
  <c r="G2224" i="5"/>
  <c r="G2225" i="5"/>
  <c r="G2226" i="5"/>
  <c r="G2227" i="5"/>
  <c r="G2228" i="5"/>
  <c r="G2229" i="5"/>
  <c r="G2230" i="5"/>
  <c r="G2231" i="5"/>
  <c r="G2232" i="5"/>
  <c r="G2233" i="5"/>
  <c r="G2234" i="5"/>
  <c r="G2235" i="5"/>
  <c r="G2236" i="5"/>
  <c r="G2237" i="5"/>
  <c r="G2238" i="5"/>
  <c r="G2239" i="5"/>
  <c r="G2240" i="5"/>
  <c r="G2241" i="5"/>
  <c r="G2242" i="5"/>
  <c r="G2243" i="5"/>
  <c r="G2244" i="5"/>
  <c r="G2245" i="5"/>
  <c r="G2246" i="5"/>
  <c r="G2247" i="5"/>
  <c r="G2248" i="5"/>
  <c r="G2249" i="5"/>
  <c r="G2250" i="5"/>
  <c r="G2251" i="5"/>
  <c r="G2252" i="5"/>
  <c r="G2253" i="5"/>
  <c r="G2254" i="5"/>
  <c r="G2255" i="5"/>
  <c r="G2256" i="5"/>
  <c r="G2257" i="5"/>
  <c r="G2258" i="5"/>
  <c r="G2259" i="5"/>
  <c r="G2260" i="5"/>
  <c r="G2261" i="5"/>
  <c r="G2262" i="5"/>
  <c r="G2263" i="5"/>
  <c r="G2264" i="5"/>
  <c r="G2265" i="5"/>
  <c r="G2266" i="5"/>
  <c r="G2267" i="5"/>
  <c r="G2268" i="5"/>
  <c r="G2269" i="5"/>
  <c r="G2270" i="5"/>
  <c r="G2271" i="5"/>
  <c r="G2272" i="5"/>
  <c r="G2273" i="5"/>
  <c r="G2274" i="5"/>
  <c r="G2275" i="5"/>
  <c r="G2276" i="5"/>
  <c r="G2277" i="5"/>
  <c r="G2278" i="5"/>
  <c r="G2279" i="5"/>
  <c r="G2280" i="5"/>
  <c r="G2281" i="5"/>
  <c r="G2282" i="5"/>
  <c r="G2283" i="5"/>
  <c r="G2284" i="5"/>
  <c r="G2285" i="5"/>
  <c r="G2286" i="5"/>
  <c r="G2287" i="5"/>
  <c r="G2288" i="5"/>
  <c r="G2289" i="5"/>
  <c r="G2290" i="5"/>
  <c r="G2291" i="5"/>
  <c r="G2292" i="5"/>
  <c r="G2293" i="5"/>
  <c r="G2294" i="5"/>
  <c r="G2295" i="5"/>
  <c r="G2296" i="5"/>
  <c r="G2297" i="5"/>
  <c r="G2298" i="5"/>
  <c r="G2299" i="5"/>
  <c r="G2300" i="5"/>
  <c r="G2301" i="5"/>
  <c r="G2302" i="5"/>
  <c r="G2303" i="5"/>
  <c r="G2304" i="5"/>
  <c r="G2305" i="5"/>
  <c r="G2306" i="5"/>
  <c r="G2307" i="5"/>
  <c r="G2308" i="5"/>
  <c r="G2309" i="5"/>
  <c r="G2310" i="5"/>
  <c r="G2311" i="5"/>
  <c r="G2312" i="5"/>
  <c r="G2313" i="5"/>
  <c r="G2314" i="5"/>
  <c r="G2315" i="5"/>
  <c r="G2316" i="5"/>
  <c r="G2317" i="5"/>
  <c r="G2318" i="5"/>
  <c r="G2319" i="5"/>
  <c r="G2320" i="5"/>
  <c r="G2321" i="5"/>
  <c r="G2322" i="5"/>
  <c r="G2323" i="5"/>
  <c r="G2324" i="5"/>
  <c r="G2325" i="5"/>
  <c r="G2326" i="5"/>
  <c r="G2327" i="5"/>
  <c r="G2328" i="5"/>
  <c r="G2329" i="5"/>
  <c r="G2330" i="5"/>
  <c r="G2331" i="5"/>
  <c r="G2332" i="5"/>
  <c r="G2333" i="5"/>
  <c r="G2334" i="5"/>
  <c r="G2335" i="5"/>
  <c r="G2336" i="5"/>
  <c r="G2337" i="5"/>
  <c r="G2338" i="5"/>
  <c r="G2339" i="5"/>
  <c r="G2340" i="5"/>
  <c r="G2341" i="5"/>
  <c r="G2342" i="5"/>
  <c r="G2343" i="5"/>
  <c r="G2344" i="5"/>
  <c r="G2345" i="5"/>
  <c r="G2346" i="5"/>
  <c r="G2347" i="5"/>
  <c r="G2348" i="5"/>
  <c r="G2349" i="5"/>
  <c r="G2350" i="5"/>
  <c r="G2351" i="5"/>
  <c r="G2352" i="5"/>
  <c r="G2353" i="5"/>
  <c r="G2354" i="5"/>
  <c r="G2355" i="5"/>
  <c r="G2356" i="5"/>
  <c r="G2357" i="5"/>
  <c r="G2358" i="5"/>
  <c r="G2359" i="5"/>
  <c r="G2360" i="5"/>
  <c r="G2361" i="5"/>
  <c r="G2362" i="5"/>
  <c r="G2363" i="5"/>
  <c r="G2364" i="5"/>
  <c r="G2365" i="5"/>
  <c r="G2366" i="5"/>
  <c r="G2367" i="5"/>
  <c r="G2368" i="5"/>
  <c r="G2369" i="5"/>
  <c r="G2370" i="5"/>
  <c r="G2371" i="5"/>
  <c r="G2372" i="5"/>
  <c r="G2373" i="5"/>
  <c r="G2374" i="5"/>
  <c r="G2375" i="5"/>
  <c r="G2376" i="5"/>
  <c r="G2377" i="5"/>
  <c r="G2378" i="5"/>
  <c r="G2379" i="5"/>
  <c r="G2380" i="5"/>
  <c r="G2381" i="5"/>
  <c r="G2382" i="5"/>
  <c r="G2383" i="5"/>
  <c r="G2384" i="5"/>
  <c r="G2385" i="5"/>
  <c r="G2386" i="5"/>
  <c r="G2387" i="5"/>
  <c r="G2388" i="5"/>
  <c r="G2389" i="5"/>
  <c r="G2390" i="5"/>
  <c r="G2391" i="5"/>
  <c r="G2392" i="5"/>
  <c r="G2393" i="5"/>
  <c r="G2394" i="5"/>
  <c r="G2395" i="5"/>
  <c r="G2396" i="5"/>
  <c r="G2397" i="5"/>
  <c r="G2398" i="5"/>
  <c r="G2399" i="5"/>
  <c r="G2400" i="5"/>
  <c r="G2401" i="5"/>
  <c r="G2402" i="5"/>
  <c r="G2403" i="5"/>
  <c r="G2404" i="5"/>
  <c r="G2405" i="5"/>
  <c r="G2406" i="5"/>
  <c r="G2407" i="5"/>
  <c r="G2408" i="5"/>
  <c r="G2409" i="5"/>
  <c r="G2410" i="5"/>
  <c r="G2411" i="5"/>
  <c r="G2412" i="5"/>
  <c r="G2413" i="5"/>
  <c r="G2414" i="5"/>
  <c r="G2415" i="5"/>
  <c r="G2416" i="5"/>
  <c r="G2417" i="5"/>
  <c r="G2418" i="5"/>
  <c r="G2419" i="5"/>
  <c r="G2420" i="5"/>
  <c r="G2421" i="5"/>
  <c r="G2422" i="5"/>
  <c r="G2423" i="5"/>
  <c r="G2424" i="5"/>
  <c r="G2425" i="5"/>
  <c r="G2426" i="5"/>
  <c r="G2427" i="5"/>
  <c r="G2428" i="5"/>
  <c r="G2429" i="5"/>
  <c r="G2430" i="5"/>
  <c r="G2431" i="5"/>
  <c r="G2432" i="5"/>
  <c r="G2433" i="5"/>
  <c r="G2434" i="5"/>
  <c r="G2435" i="5"/>
  <c r="G2436" i="5"/>
  <c r="G2437" i="5"/>
  <c r="G2438" i="5"/>
  <c r="G2439" i="5"/>
  <c r="G2440" i="5"/>
  <c r="G2441" i="5"/>
  <c r="G2442" i="5"/>
  <c r="G2443" i="5"/>
  <c r="G2444" i="5"/>
  <c r="G2445" i="5"/>
  <c r="G2446" i="5"/>
  <c r="G2447" i="5"/>
  <c r="G2448" i="5"/>
  <c r="G2449" i="5"/>
  <c r="G2450" i="5"/>
  <c r="G2451" i="5"/>
  <c r="G2452" i="5"/>
  <c r="G2453" i="5"/>
  <c r="G2454" i="5"/>
  <c r="G2455" i="5"/>
  <c r="G2456" i="5"/>
  <c r="G2457" i="5"/>
  <c r="G2458" i="5"/>
  <c r="G2459" i="5"/>
  <c r="G2460" i="5"/>
  <c r="G2461" i="5"/>
  <c r="G2462" i="5"/>
  <c r="G2463" i="5"/>
  <c r="G2464" i="5"/>
  <c r="G2465" i="5"/>
  <c r="G2466" i="5"/>
  <c r="G2467" i="5"/>
  <c r="G2468" i="5"/>
  <c r="G2469" i="5"/>
  <c r="G2470" i="5"/>
  <c r="G2471" i="5"/>
  <c r="G2472" i="5"/>
  <c r="G2473" i="5"/>
  <c r="G2474" i="5"/>
  <c r="G2475" i="5"/>
  <c r="G2476" i="5"/>
  <c r="G2477" i="5"/>
  <c r="G2478" i="5"/>
  <c r="G2479" i="5"/>
  <c r="G2480" i="5"/>
  <c r="G2481" i="5"/>
  <c r="G2482" i="5"/>
  <c r="G2483" i="5"/>
  <c r="G2484" i="5"/>
  <c r="G2485" i="5"/>
  <c r="G2486" i="5"/>
  <c r="G2487" i="5"/>
  <c r="G2488" i="5"/>
  <c r="G2489" i="5"/>
  <c r="G2490" i="5"/>
  <c r="G2491" i="5"/>
  <c r="G2492" i="5"/>
  <c r="G2493" i="5"/>
  <c r="G2494" i="5"/>
  <c r="G2495" i="5"/>
  <c r="G2496" i="5"/>
  <c r="G2497" i="5"/>
  <c r="G2498" i="5"/>
  <c r="G2499" i="5"/>
  <c r="G2500" i="5"/>
  <c r="G2501" i="5"/>
  <c r="G2502" i="5"/>
  <c r="G2503" i="5"/>
  <c r="G2504" i="5"/>
  <c r="G2505" i="5"/>
  <c r="G2506" i="5"/>
  <c r="G2507" i="5"/>
  <c r="G2508" i="5"/>
  <c r="G2509" i="5"/>
  <c r="G2510" i="5"/>
  <c r="G2511" i="5"/>
  <c r="G2512" i="5"/>
  <c r="G2513" i="5"/>
  <c r="G2514" i="5"/>
  <c r="G2515" i="5"/>
  <c r="G2516" i="5"/>
  <c r="G2517" i="5"/>
  <c r="G2518" i="5"/>
  <c r="G2519" i="5"/>
  <c r="G2520" i="5"/>
  <c r="G2521" i="5"/>
  <c r="G2522" i="5"/>
  <c r="G2523" i="5"/>
  <c r="G2524" i="5"/>
  <c r="G2525" i="5"/>
  <c r="G2526" i="5"/>
  <c r="G2527" i="5"/>
  <c r="G2528" i="5"/>
  <c r="G2529" i="5"/>
  <c r="G2530" i="5"/>
  <c r="G2531" i="5"/>
  <c r="G2532" i="5"/>
  <c r="G2533" i="5"/>
  <c r="G2534" i="5"/>
  <c r="G2535" i="5"/>
  <c r="G2536" i="5"/>
  <c r="G2537" i="5"/>
  <c r="G2538" i="5"/>
  <c r="G2539" i="5"/>
  <c r="G2540" i="5"/>
  <c r="G2541" i="5"/>
  <c r="G2542" i="5"/>
  <c r="G2543" i="5"/>
  <c r="G2544" i="5"/>
  <c r="G2545" i="5"/>
  <c r="G2546" i="5"/>
  <c r="G2547" i="5"/>
  <c r="G2548" i="5"/>
  <c r="G2549" i="5"/>
  <c r="G2550" i="5"/>
  <c r="G2551" i="5"/>
  <c r="G2552" i="5"/>
  <c r="G2553" i="5"/>
  <c r="G2554" i="5"/>
  <c r="G2555" i="5"/>
  <c r="G2556" i="5"/>
  <c r="G2557" i="5"/>
  <c r="G2558" i="5"/>
  <c r="G2559" i="5"/>
  <c r="G2560" i="5"/>
  <c r="G2561" i="5"/>
  <c r="G2562" i="5"/>
  <c r="G2563" i="5"/>
  <c r="G2564" i="5"/>
  <c r="G2565" i="5"/>
  <c r="G2566" i="5"/>
  <c r="G2567" i="5"/>
  <c r="G2568" i="5"/>
  <c r="G2569" i="5"/>
  <c r="G2570" i="5"/>
  <c r="G2571" i="5"/>
  <c r="G2572" i="5"/>
  <c r="G2573" i="5"/>
  <c r="G2574" i="5"/>
  <c r="G2575" i="5"/>
  <c r="G2576" i="5"/>
  <c r="G2577" i="5"/>
  <c r="G2578" i="5"/>
  <c r="G2579" i="5"/>
  <c r="G2580" i="5"/>
  <c r="G2581" i="5"/>
  <c r="G2582" i="5"/>
  <c r="G2583" i="5"/>
  <c r="G2584" i="5"/>
  <c r="G2585" i="5"/>
  <c r="G2586" i="5"/>
  <c r="G2587" i="5"/>
  <c r="G2588" i="5"/>
  <c r="G2589" i="5"/>
  <c r="G2590" i="5"/>
  <c r="G2591" i="5"/>
  <c r="G2592" i="5"/>
  <c r="G2593" i="5"/>
  <c r="G2594" i="5"/>
  <c r="G2595" i="5"/>
  <c r="G2596" i="5"/>
  <c r="G2597" i="5"/>
  <c r="G2598" i="5"/>
  <c r="G2599" i="5"/>
  <c r="G2600" i="5"/>
  <c r="G2601" i="5"/>
  <c r="G2602" i="5"/>
  <c r="G2603" i="5"/>
  <c r="G2604" i="5"/>
  <c r="G2605" i="5"/>
  <c r="G2606" i="5"/>
  <c r="G2607" i="5"/>
  <c r="G2608" i="5"/>
  <c r="G2609" i="5"/>
  <c r="G2610" i="5"/>
  <c r="G2611" i="5"/>
  <c r="G2612" i="5"/>
  <c r="G2613" i="5"/>
  <c r="G2614" i="5"/>
  <c r="G2615" i="5"/>
  <c r="G2616" i="5"/>
  <c r="G2617" i="5"/>
  <c r="G2618" i="5"/>
  <c r="G2619" i="5"/>
  <c r="G2620" i="5"/>
  <c r="G2621" i="5"/>
  <c r="G2622" i="5"/>
  <c r="G2623" i="5"/>
  <c r="G2624" i="5"/>
  <c r="G2625" i="5"/>
  <c r="G2626" i="5"/>
  <c r="G2627" i="5"/>
  <c r="G2628" i="5"/>
  <c r="G2629" i="5"/>
  <c r="G2630" i="5"/>
  <c r="G2631" i="5"/>
  <c r="G2632" i="5"/>
  <c r="G2633" i="5"/>
  <c r="G2634" i="5"/>
  <c r="G2635" i="5"/>
  <c r="G2636" i="5"/>
  <c r="G2637" i="5"/>
  <c r="G2638" i="5"/>
  <c r="G2639" i="5"/>
  <c r="G2640" i="5"/>
  <c r="G2641" i="5"/>
  <c r="G2642" i="5"/>
  <c r="G2643" i="5"/>
  <c r="G2644" i="5"/>
  <c r="G2645" i="5"/>
  <c r="G2646" i="5"/>
  <c r="G2647" i="5"/>
  <c r="G2648" i="5"/>
  <c r="G2649" i="5"/>
  <c r="G2650" i="5"/>
  <c r="G2651" i="5"/>
  <c r="G2652" i="5"/>
  <c r="G2653" i="5"/>
  <c r="G2654" i="5"/>
  <c r="G2655" i="5"/>
  <c r="G2656" i="5"/>
  <c r="G2657" i="5"/>
  <c r="G2658" i="5"/>
  <c r="G2659" i="5"/>
  <c r="G2660" i="5"/>
  <c r="G2661" i="5"/>
  <c r="G2662" i="5"/>
  <c r="G2663" i="5"/>
  <c r="G2664" i="5"/>
  <c r="G2665" i="5"/>
  <c r="G2666" i="5"/>
  <c r="G2667" i="5"/>
  <c r="G2668" i="5"/>
  <c r="G2669" i="5"/>
  <c r="G2670" i="5"/>
  <c r="G2671" i="5"/>
  <c r="G2672" i="5"/>
  <c r="G2673" i="5"/>
  <c r="G2674" i="5"/>
  <c r="G2675" i="5"/>
  <c r="G2676" i="5"/>
  <c r="G2677" i="5"/>
  <c r="G2678" i="5"/>
  <c r="G2679" i="5"/>
  <c r="G2680" i="5"/>
  <c r="G2681" i="5"/>
  <c r="G2682" i="5"/>
  <c r="G2683" i="5"/>
  <c r="G2684" i="5"/>
  <c r="G2685" i="5"/>
  <c r="G2686" i="5"/>
  <c r="G2687" i="5"/>
  <c r="G2688" i="5"/>
  <c r="G2689" i="5"/>
  <c r="G2690" i="5"/>
  <c r="G2691" i="5"/>
  <c r="G2692" i="5"/>
  <c r="G2693" i="5"/>
  <c r="G2694" i="5"/>
  <c r="G2695" i="5"/>
  <c r="G2696" i="5"/>
  <c r="G2697" i="5"/>
  <c r="G2698" i="5"/>
  <c r="G2699" i="5"/>
  <c r="G2700" i="5"/>
  <c r="G2701" i="5"/>
  <c r="G2702" i="5"/>
  <c r="G2703" i="5"/>
  <c r="G2704" i="5"/>
  <c r="G2705" i="5"/>
  <c r="G2706" i="5"/>
  <c r="G2707" i="5"/>
  <c r="G2708" i="5"/>
  <c r="G2709" i="5"/>
  <c r="G2710" i="5"/>
  <c r="G2711" i="5"/>
  <c r="G2712" i="5"/>
  <c r="G2713" i="5"/>
  <c r="G2714" i="5"/>
  <c r="G2715" i="5"/>
  <c r="G2716" i="5"/>
  <c r="G2717" i="5"/>
  <c r="G2718" i="5"/>
  <c r="G2719" i="5"/>
  <c r="G2720" i="5"/>
  <c r="G2721" i="5"/>
  <c r="G2722" i="5"/>
  <c r="G2723" i="5"/>
  <c r="G2724" i="5"/>
  <c r="G2725" i="5"/>
  <c r="G2726" i="5"/>
  <c r="G2727" i="5"/>
  <c r="G2728" i="5"/>
  <c r="G2729" i="5"/>
  <c r="G2730" i="5"/>
  <c r="G2731" i="5"/>
  <c r="G2732" i="5"/>
  <c r="G2733" i="5"/>
  <c r="G2734" i="5"/>
  <c r="G2735" i="5"/>
  <c r="G2736" i="5"/>
  <c r="G2737" i="5"/>
  <c r="G2738" i="5"/>
  <c r="G2739" i="5"/>
  <c r="G2740" i="5"/>
  <c r="G2741" i="5"/>
  <c r="G2742" i="5"/>
  <c r="G2743" i="5"/>
  <c r="G2744" i="5"/>
  <c r="G2745" i="5"/>
  <c r="G2746" i="5"/>
  <c r="G2747" i="5"/>
  <c r="G2748" i="5"/>
  <c r="G2749" i="5"/>
  <c r="G2750" i="5"/>
  <c r="G2751" i="5"/>
  <c r="G2752" i="5"/>
  <c r="G2753" i="5"/>
  <c r="G2754" i="5"/>
  <c r="G2755" i="5"/>
  <c r="G2756" i="5"/>
  <c r="G2757" i="5"/>
  <c r="G2758" i="5"/>
  <c r="G2759" i="5"/>
  <c r="G2760" i="5"/>
  <c r="G2761" i="5"/>
  <c r="G2762" i="5"/>
  <c r="G2763" i="5"/>
  <c r="G2764" i="5"/>
  <c r="G2765" i="5"/>
  <c r="G2766" i="5"/>
  <c r="G2767" i="5"/>
  <c r="G2768" i="5"/>
  <c r="G2769" i="5"/>
  <c r="G2770" i="5"/>
  <c r="G2771" i="5"/>
  <c r="G2772" i="5"/>
  <c r="G2773" i="5"/>
  <c r="G2774" i="5"/>
  <c r="G2775" i="5"/>
  <c r="G2776" i="5"/>
  <c r="G2777" i="5"/>
  <c r="G2778" i="5"/>
  <c r="G2779" i="5"/>
  <c r="G2780" i="5"/>
  <c r="G2781" i="5"/>
  <c r="G2782" i="5"/>
  <c r="G2783" i="5"/>
  <c r="G2784" i="5"/>
  <c r="G2785" i="5"/>
  <c r="G2786" i="5"/>
  <c r="G2787" i="5"/>
  <c r="G2788" i="5"/>
  <c r="G2789" i="5"/>
  <c r="G2790" i="5"/>
  <c r="G2791" i="5"/>
  <c r="G2792" i="5"/>
  <c r="G2793" i="5"/>
  <c r="G2794" i="5"/>
  <c r="G2795" i="5"/>
  <c r="G2796" i="5"/>
  <c r="G2797" i="5"/>
  <c r="G2798" i="5"/>
  <c r="G2799" i="5"/>
  <c r="G2800" i="5"/>
  <c r="G2801" i="5"/>
  <c r="G2802" i="5"/>
  <c r="G2803" i="5"/>
  <c r="G2804" i="5"/>
  <c r="G2805" i="5"/>
  <c r="G2806" i="5"/>
  <c r="G2807" i="5"/>
  <c r="G2808" i="5"/>
  <c r="G2809" i="5"/>
  <c r="G2810" i="5"/>
  <c r="G2811" i="5"/>
  <c r="G2812" i="5"/>
  <c r="G2813" i="5"/>
  <c r="G2814" i="5"/>
  <c r="G2815" i="5"/>
  <c r="G2816" i="5"/>
  <c r="G2817" i="5"/>
  <c r="G2818" i="5"/>
  <c r="G2819" i="5"/>
  <c r="G2820" i="5"/>
  <c r="G2821" i="5"/>
  <c r="G2822" i="5"/>
  <c r="G2823" i="5"/>
  <c r="G2824" i="5"/>
  <c r="G2825" i="5"/>
  <c r="G2826" i="5"/>
  <c r="G2827" i="5"/>
  <c r="G2828" i="5"/>
  <c r="G2829" i="5"/>
  <c r="G2830" i="5"/>
  <c r="G2831" i="5"/>
  <c r="G2832" i="5"/>
  <c r="G2833" i="5"/>
  <c r="G2834" i="5"/>
  <c r="G2835" i="5"/>
  <c r="G2836" i="5"/>
  <c r="G2837" i="5"/>
  <c r="G2838" i="5"/>
  <c r="G2839" i="5"/>
  <c r="G2840" i="5"/>
  <c r="G2841" i="5"/>
  <c r="G2842" i="5"/>
  <c r="G2843" i="5"/>
  <c r="G2844" i="5"/>
  <c r="G2845" i="5"/>
  <c r="G2846" i="5"/>
  <c r="G2847" i="5"/>
  <c r="G2848" i="5"/>
  <c r="G2849" i="5"/>
  <c r="G2850" i="5"/>
  <c r="G2851" i="5"/>
  <c r="G2852" i="5"/>
  <c r="G2853" i="5"/>
  <c r="G2854" i="5"/>
  <c r="G2855" i="5"/>
  <c r="G2856" i="5"/>
  <c r="G2857" i="5"/>
  <c r="G2858" i="5"/>
  <c r="G2859" i="5"/>
  <c r="G2860" i="5"/>
  <c r="G2861" i="5"/>
  <c r="G2862" i="5"/>
  <c r="G2863" i="5"/>
  <c r="G2864" i="5"/>
  <c r="G2865" i="5"/>
  <c r="G2866" i="5"/>
  <c r="G2867" i="5"/>
  <c r="G2868" i="5"/>
  <c r="G2869" i="5"/>
  <c r="G2870" i="5"/>
  <c r="G2871" i="5"/>
  <c r="G2872" i="5"/>
  <c r="G2873" i="5"/>
  <c r="G2874" i="5"/>
  <c r="G2875" i="5"/>
  <c r="G2876" i="5"/>
  <c r="G2877" i="5"/>
  <c r="G2878" i="5"/>
  <c r="G2879" i="5"/>
  <c r="G2880" i="5"/>
  <c r="G2881" i="5"/>
  <c r="G2882" i="5"/>
  <c r="G2883" i="5"/>
  <c r="G2884" i="5"/>
  <c r="G2885" i="5"/>
  <c r="G2886" i="5"/>
  <c r="G2887" i="5"/>
  <c r="G2888" i="5"/>
  <c r="G2889" i="5"/>
  <c r="G2890" i="5"/>
  <c r="G2891" i="5"/>
  <c r="G2892" i="5"/>
  <c r="G2893" i="5"/>
  <c r="G2894" i="5"/>
  <c r="G2895" i="5"/>
  <c r="G2896" i="5"/>
  <c r="G2897" i="5"/>
  <c r="G2898" i="5"/>
  <c r="G2899" i="5"/>
  <c r="G2900" i="5"/>
  <c r="G2901" i="5"/>
  <c r="G2902" i="5"/>
  <c r="G2903" i="5"/>
  <c r="G2904" i="5"/>
  <c r="G2905" i="5"/>
  <c r="G2906" i="5"/>
  <c r="G2907" i="5"/>
  <c r="G2908" i="5"/>
  <c r="G2909" i="5"/>
  <c r="G2910" i="5"/>
  <c r="G2911" i="5"/>
  <c r="G2912" i="5"/>
  <c r="G2913" i="5"/>
  <c r="G2914" i="5"/>
  <c r="G2915" i="5"/>
  <c r="G2916" i="5"/>
  <c r="G2917" i="5"/>
  <c r="G2918" i="5"/>
  <c r="G2919" i="5"/>
  <c r="G2920" i="5"/>
  <c r="G2921" i="5"/>
  <c r="G2922" i="5"/>
  <c r="G2923" i="5"/>
  <c r="G2924" i="5"/>
  <c r="G2925" i="5"/>
  <c r="G2926" i="5"/>
  <c r="G2927" i="5"/>
  <c r="G2928" i="5"/>
  <c r="G2929" i="5"/>
  <c r="G2930" i="5"/>
  <c r="G2931" i="5"/>
  <c r="G2932" i="5"/>
  <c r="G2933" i="5"/>
  <c r="G2934" i="5"/>
  <c r="G2935" i="5"/>
  <c r="G2936" i="5"/>
  <c r="G2937" i="5"/>
  <c r="G2938" i="5"/>
  <c r="G2939" i="5"/>
  <c r="G2940" i="5"/>
  <c r="G2941" i="5"/>
  <c r="G2942" i="5"/>
  <c r="G2943" i="5"/>
  <c r="G2944" i="5"/>
  <c r="G2945" i="5"/>
  <c r="G2946" i="5"/>
  <c r="G2947" i="5"/>
  <c r="G2948" i="5"/>
  <c r="G2949" i="5"/>
  <c r="G2950" i="5"/>
  <c r="G2951" i="5"/>
  <c r="G2952" i="5"/>
  <c r="G2953" i="5"/>
  <c r="G2954" i="5"/>
  <c r="G2955" i="5"/>
  <c r="G2956" i="5"/>
  <c r="G2957" i="5"/>
  <c r="G2958" i="5"/>
  <c r="G2959" i="5"/>
  <c r="G2960" i="5"/>
  <c r="G2961" i="5"/>
  <c r="G2962" i="5"/>
  <c r="G2963" i="5"/>
  <c r="G2964" i="5"/>
  <c r="G2965" i="5"/>
  <c r="G2966" i="5"/>
  <c r="G2967" i="5"/>
  <c r="G2968" i="5"/>
  <c r="G2969" i="5"/>
  <c r="G2970" i="5"/>
  <c r="G2971" i="5"/>
  <c r="G2972" i="5"/>
  <c r="G2973" i="5"/>
  <c r="G2974" i="5"/>
  <c r="G2975" i="5"/>
  <c r="G2976" i="5"/>
  <c r="G2977" i="5"/>
  <c r="G2978" i="5"/>
  <c r="G2979" i="5"/>
  <c r="G2980" i="5"/>
  <c r="G2981" i="5"/>
  <c r="G2982" i="5"/>
  <c r="G2983" i="5"/>
  <c r="G2984" i="5"/>
  <c r="G2985" i="5"/>
  <c r="G2986" i="5"/>
  <c r="G2987" i="5"/>
  <c r="G2988" i="5"/>
  <c r="G2989" i="5"/>
  <c r="G2990" i="5"/>
  <c r="G2991" i="5"/>
  <c r="G2992" i="5"/>
  <c r="G2993" i="5"/>
  <c r="G2994" i="5"/>
  <c r="G2995" i="5"/>
  <c r="G2996" i="5"/>
  <c r="G2997" i="5"/>
  <c r="G2998" i="5"/>
  <c r="G2999" i="5"/>
  <c r="G3000" i="5"/>
  <c r="G3001" i="5"/>
  <c r="G3002" i="5"/>
  <c r="G3003" i="5"/>
  <c r="G3004" i="5"/>
  <c r="G3005" i="5"/>
  <c r="G3006" i="5"/>
  <c r="G3007" i="5"/>
  <c r="G3008" i="5"/>
  <c r="G3009" i="5"/>
  <c r="G3010" i="5"/>
  <c r="G3011" i="5"/>
  <c r="G3012" i="5"/>
  <c r="G3013" i="5"/>
  <c r="G3014" i="5"/>
  <c r="G3015" i="5"/>
  <c r="G3016" i="5"/>
  <c r="G3017" i="5"/>
  <c r="G3018" i="5"/>
  <c r="G3019" i="5"/>
  <c r="G3020" i="5"/>
  <c r="G3021" i="5"/>
  <c r="G3022" i="5"/>
  <c r="G3023" i="5"/>
  <c r="G3024" i="5"/>
  <c r="G3025" i="5"/>
  <c r="G3026" i="5"/>
  <c r="G3027" i="5"/>
  <c r="G3028" i="5"/>
  <c r="G3029" i="5"/>
  <c r="G3030" i="5"/>
  <c r="G3031" i="5"/>
  <c r="G3032" i="5"/>
  <c r="G3033" i="5"/>
  <c r="G3034" i="5"/>
  <c r="G3035" i="5"/>
  <c r="G3036" i="5"/>
  <c r="G3037" i="5"/>
  <c r="G3038" i="5"/>
  <c r="G3039" i="5"/>
  <c r="G3040" i="5"/>
  <c r="G3041" i="5"/>
  <c r="G3042" i="5"/>
  <c r="G3043" i="5"/>
  <c r="G3044" i="5"/>
  <c r="G3045" i="5"/>
  <c r="G3046" i="5"/>
  <c r="G3047" i="5"/>
  <c r="G3048" i="5"/>
  <c r="G3049" i="5"/>
  <c r="G3050" i="5"/>
  <c r="G3051" i="5"/>
  <c r="G3052" i="5"/>
  <c r="G3053" i="5"/>
  <c r="G3054" i="5"/>
  <c r="G3055" i="5"/>
  <c r="G3056" i="5"/>
  <c r="G3057" i="5"/>
  <c r="G3058" i="5"/>
  <c r="G3059" i="5"/>
  <c r="G3060" i="5"/>
  <c r="G3061" i="5"/>
  <c r="G3062" i="5"/>
  <c r="G3063" i="5"/>
  <c r="G3064" i="5"/>
  <c r="G3065" i="5"/>
  <c r="G3066" i="5"/>
  <c r="G3067" i="5"/>
  <c r="G3068" i="5"/>
  <c r="G3069" i="5"/>
  <c r="G3070" i="5"/>
  <c r="G3071" i="5"/>
  <c r="G3072" i="5"/>
  <c r="G3073" i="5"/>
  <c r="G3074" i="5"/>
  <c r="G3075" i="5"/>
  <c r="G3076" i="5"/>
  <c r="G3077" i="5"/>
  <c r="G3078" i="5"/>
  <c r="G3079" i="5"/>
  <c r="G3080" i="5"/>
  <c r="G3081" i="5"/>
  <c r="G3082" i="5"/>
  <c r="G3083" i="5"/>
  <c r="G3084" i="5"/>
  <c r="G3085" i="5"/>
  <c r="G3086" i="5"/>
  <c r="G3087" i="5"/>
  <c r="G3088" i="5"/>
  <c r="G3089" i="5"/>
  <c r="G3090" i="5"/>
  <c r="G3091" i="5"/>
  <c r="G3092" i="5"/>
  <c r="G3093" i="5"/>
  <c r="G3094" i="5"/>
  <c r="G3095" i="5"/>
  <c r="G3096" i="5"/>
  <c r="G3097" i="5"/>
  <c r="G3098" i="5"/>
  <c r="G3099" i="5"/>
  <c r="G3100" i="5"/>
  <c r="G3101" i="5"/>
  <c r="G3102" i="5"/>
  <c r="G3103" i="5"/>
  <c r="G3104" i="5"/>
  <c r="G3105" i="5"/>
  <c r="G3106" i="5"/>
  <c r="G3107" i="5"/>
  <c r="G3108" i="5"/>
  <c r="G3109" i="5"/>
  <c r="G3110" i="5"/>
  <c r="G3111" i="5"/>
  <c r="G3112" i="5"/>
  <c r="G3113" i="5"/>
  <c r="G3114" i="5"/>
  <c r="G3115" i="5"/>
  <c r="G3116" i="5"/>
  <c r="G3117" i="5"/>
  <c r="G3118" i="5"/>
  <c r="G3119" i="5"/>
  <c r="G3120" i="5"/>
  <c r="G3121" i="5"/>
  <c r="G3122" i="5"/>
  <c r="G3123" i="5"/>
  <c r="G3124" i="5"/>
  <c r="G3125" i="5"/>
  <c r="G3126" i="5"/>
  <c r="G3127" i="5"/>
  <c r="G3128" i="5"/>
  <c r="G3129" i="5"/>
  <c r="G3130" i="5"/>
  <c r="G3131" i="5"/>
  <c r="G3132" i="5"/>
  <c r="G3133" i="5"/>
  <c r="G3134" i="5"/>
  <c r="G3135" i="5"/>
  <c r="G3136" i="5"/>
  <c r="G3137" i="5"/>
  <c r="G3138" i="5"/>
  <c r="G3139" i="5"/>
  <c r="G3140" i="5"/>
  <c r="G3141" i="5"/>
  <c r="G3142" i="5"/>
  <c r="G3143" i="5"/>
  <c r="G3144" i="5"/>
  <c r="G3145" i="5"/>
  <c r="G3146" i="5"/>
  <c r="G3147" i="5"/>
  <c r="G3148" i="5"/>
  <c r="G3149" i="5"/>
  <c r="G3150" i="5"/>
  <c r="G3151" i="5"/>
  <c r="G3152" i="5"/>
  <c r="G3153" i="5"/>
  <c r="G3154" i="5"/>
  <c r="G3155" i="5"/>
  <c r="G3156" i="5"/>
  <c r="G3157" i="5"/>
  <c r="G3158" i="5"/>
  <c r="G3159" i="5"/>
  <c r="G3160" i="5"/>
  <c r="G3161" i="5"/>
  <c r="G3162" i="5"/>
  <c r="G3163" i="5"/>
  <c r="G3164" i="5"/>
  <c r="G3165" i="5"/>
  <c r="G3166" i="5"/>
  <c r="G3167" i="5"/>
  <c r="G3168" i="5"/>
  <c r="G3169" i="5"/>
  <c r="G3170" i="5"/>
  <c r="G3171" i="5"/>
  <c r="G3172" i="5"/>
  <c r="G3173" i="5"/>
  <c r="G3174" i="5"/>
  <c r="G3175" i="5"/>
  <c r="G3176" i="5"/>
  <c r="G3177" i="5"/>
  <c r="G3178" i="5"/>
  <c r="G3179" i="5"/>
  <c r="G3180" i="5"/>
  <c r="G3181" i="5"/>
  <c r="G3182" i="5"/>
  <c r="G3183" i="5"/>
  <c r="G3184" i="5"/>
  <c r="G3185" i="5"/>
  <c r="G3186" i="5"/>
  <c r="G3187" i="5"/>
  <c r="G3188" i="5"/>
  <c r="G3189" i="5"/>
  <c r="G3190" i="5"/>
  <c r="G3191" i="5"/>
  <c r="G3192" i="5"/>
  <c r="G3193" i="5"/>
  <c r="G3194" i="5"/>
  <c r="G3195" i="5"/>
  <c r="G3196" i="5"/>
  <c r="G3197" i="5"/>
  <c r="G3198" i="5"/>
  <c r="G3199" i="5"/>
  <c r="G3200" i="5"/>
  <c r="G3201" i="5"/>
  <c r="G3202" i="5"/>
  <c r="G3203" i="5"/>
  <c r="G3204" i="5"/>
  <c r="G3205" i="5"/>
  <c r="G3206" i="5"/>
  <c r="G3207" i="5"/>
  <c r="G3208" i="5"/>
  <c r="G3209" i="5"/>
  <c r="G3210" i="5"/>
  <c r="G3211" i="5"/>
  <c r="G3212" i="5"/>
  <c r="G3213" i="5"/>
  <c r="G3214" i="5"/>
  <c r="G3215" i="5"/>
  <c r="G3216" i="5"/>
  <c r="G3217" i="5"/>
  <c r="G3218" i="5"/>
  <c r="G3219" i="5"/>
  <c r="G3220" i="5"/>
  <c r="G3221" i="5"/>
  <c r="G3222" i="5"/>
  <c r="G3223" i="5"/>
  <c r="G3224" i="5"/>
  <c r="G3225" i="5"/>
  <c r="G3226" i="5"/>
  <c r="G3227" i="5"/>
  <c r="G3228" i="5"/>
  <c r="G3229" i="5"/>
  <c r="G3230" i="5"/>
  <c r="G3231" i="5"/>
  <c r="G3232" i="5"/>
  <c r="G3233" i="5"/>
  <c r="G3234" i="5"/>
  <c r="G3235" i="5"/>
  <c r="G3236" i="5"/>
  <c r="G3237" i="5"/>
  <c r="G3238" i="5"/>
  <c r="G3239" i="5"/>
  <c r="G3240" i="5"/>
  <c r="G3241" i="5"/>
  <c r="G3242" i="5"/>
  <c r="G3243" i="5"/>
  <c r="G3244" i="5"/>
  <c r="G3245" i="5"/>
  <c r="G3246" i="5"/>
  <c r="G3247" i="5"/>
  <c r="G3248" i="5"/>
  <c r="G3249" i="5"/>
  <c r="G3250" i="5"/>
  <c r="G3251" i="5"/>
  <c r="G3252" i="5"/>
  <c r="G3253" i="5"/>
  <c r="G3254" i="5"/>
  <c r="G3255" i="5"/>
  <c r="G3256" i="5"/>
  <c r="G3257" i="5"/>
  <c r="G3258" i="5"/>
  <c r="G3259" i="5"/>
  <c r="G3260" i="5"/>
  <c r="G3261" i="5"/>
  <c r="G3262" i="5"/>
  <c r="G3263" i="5"/>
  <c r="G3264" i="5"/>
  <c r="G3265" i="5"/>
  <c r="G3266" i="5"/>
  <c r="G3267" i="5"/>
  <c r="G3268" i="5"/>
  <c r="G3269" i="5"/>
  <c r="G3270" i="5"/>
  <c r="G3271" i="5"/>
  <c r="G3272" i="5"/>
  <c r="G3273" i="5"/>
  <c r="G3274" i="5"/>
  <c r="G3275" i="5"/>
  <c r="G3276" i="5"/>
  <c r="G3277" i="5"/>
  <c r="G3278" i="5"/>
  <c r="G3279" i="5"/>
  <c r="G3280" i="5"/>
  <c r="G3281" i="5"/>
  <c r="G3282" i="5"/>
  <c r="G3283" i="5"/>
  <c r="G3284" i="5"/>
  <c r="G3285" i="5"/>
  <c r="G3286" i="5"/>
  <c r="G3287" i="5"/>
  <c r="G3288" i="5"/>
  <c r="G3289" i="5"/>
  <c r="G3290" i="5"/>
  <c r="G3291" i="5"/>
  <c r="G3292" i="5"/>
  <c r="G3293" i="5"/>
  <c r="G3294" i="5"/>
  <c r="G3295" i="5"/>
  <c r="G3296" i="5"/>
  <c r="G3297" i="5"/>
  <c r="G3298" i="5"/>
  <c r="G3299" i="5"/>
  <c r="G3300" i="5"/>
  <c r="G3301" i="5"/>
  <c r="G3302" i="5"/>
  <c r="G3303" i="5"/>
  <c r="G3304" i="5"/>
  <c r="G3305" i="5"/>
  <c r="G3306" i="5"/>
  <c r="G3307" i="5"/>
  <c r="G3308" i="5"/>
  <c r="G3309" i="5"/>
  <c r="G3310" i="5"/>
  <c r="G3311" i="5"/>
  <c r="G3312" i="5"/>
  <c r="G3313" i="5"/>
  <c r="G3314" i="5"/>
  <c r="G3315" i="5"/>
  <c r="G3316" i="5"/>
  <c r="G3317" i="5"/>
  <c r="G3318" i="5"/>
  <c r="G3319" i="5"/>
  <c r="G3320" i="5"/>
  <c r="G3321" i="5"/>
  <c r="G3322" i="5"/>
  <c r="G3323" i="5"/>
  <c r="G3324" i="5"/>
  <c r="G3325" i="5"/>
  <c r="G3326" i="5"/>
  <c r="G3327" i="5"/>
  <c r="G3328" i="5"/>
  <c r="G3329" i="5"/>
  <c r="G3330" i="5"/>
  <c r="G3331" i="5"/>
  <c r="G3332" i="5"/>
  <c r="G3333" i="5"/>
  <c r="G3334" i="5"/>
  <c r="G3335" i="5"/>
  <c r="G3336" i="5"/>
  <c r="G3337" i="5"/>
  <c r="G3338" i="5"/>
  <c r="G3339" i="5"/>
  <c r="G3340" i="5"/>
  <c r="G3341" i="5"/>
  <c r="G3342" i="5"/>
  <c r="G3343" i="5"/>
  <c r="G3344" i="5"/>
  <c r="G3345" i="5"/>
  <c r="G3346" i="5"/>
  <c r="G3347" i="5"/>
  <c r="G3348" i="5"/>
  <c r="G3349" i="5"/>
  <c r="G3350" i="5"/>
  <c r="G3351" i="5"/>
  <c r="G3352" i="5"/>
  <c r="G3353" i="5"/>
  <c r="G3354" i="5"/>
  <c r="G3355" i="5"/>
  <c r="G3356" i="5"/>
  <c r="G3357" i="5"/>
  <c r="G3358" i="5"/>
  <c r="G3359" i="5"/>
  <c r="G3360" i="5"/>
  <c r="G3361" i="5"/>
  <c r="G3362" i="5"/>
  <c r="G3363" i="5"/>
  <c r="G3364" i="5"/>
  <c r="G3365" i="5"/>
  <c r="G3366" i="5"/>
  <c r="G3367" i="5"/>
  <c r="G3368" i="5"/>
  <c r="G3369" i="5"/>
  <c r="G3370" i="5"/>
  <c r="G3371" i="5"/>
  <c r="G3372" i="5"/>
  <c r="G3373" i="5"/>
  <c r="G3374" i="5"/>
  <c r="G3375" i="5"/>
  <c r="G3376" i="5"/>
  <c r="G3377" i="5"/>
  <c r="G3378" i="5"/>
  <c r="G3379" i="5"/>
  <c r="G3380" i="5"/>
  <c r="G3381" i="5"/>
  <c r="G3382" i="5"/>
  <c r="G3383" i="5"/>
  <c r="G3384" i="5"/>
  <c r="G3385" i="5"/>
  <c r="G3386" i="5"/>
  <c r="G3387" i="5"/>
  <c r="G3388" i="5"/>
  <c r="G3389" i="5"/>
  <c r="G3390" i="5"/>
  <c r="G3391" i="5"/>
  <c r="G3392" i="5"/>
  <c r="G3393" i="5"/>
  <c r="G3394" i="5"/>
  <c r="G3395" i="5"/>
  <c r="G3396" i="5"/>
  <c r="G3397" i="5"/>
  <c r="G3398" i="5"/>
  <c r="G3399" i="5"/>
  <c r="G3400" i="5"/>
  <c r="G3401" i="5"/>
  <c r="G3402" i="5"/>
  <c r="G3403" i="5"/>
  <c r="G3404" i="5"/>
  <c r="G3405" i="5"/>
  <c r="G3406" i="5"/>
  <c r="G3407" i="5"/>
  <c r="G3408" i="5"/>
  <c r="G3409" i="5"/>
  <c r="G3410" i="5"/>
  <c r="G3411" i="5"/>
  <c r="G3412" i="5"/>
  <c r="G3413" i="5"/>
  <c r="G3414" i="5"/>
  <c r="G3415" i="5"/>
  <c r="G3416" i="5"/>
  <c r="G3417" i="5"/>
  <c r="G3418" i="5"/>
  <c r="G3419" i="5"/>
  <c r="G3420" i="5"/>
  <c r="G3421" i="5"/>
  <c r="G3422" i="5"/>
  <c r="G3423" i="5"/>
  <c r="G3424" i="5"/>
  <c r="G3425" i="5"/>
  <c r="G3426" i="5"/>
  <c r="G3427" i="5"/>
  <c r="G3428" i="5"/>
  <c r="G3429" i="5"/>
  <c r="G3430" i="5"/>
  <c r="G3431" i="5"/>
  <c r="G3432" i="5"/>
  <c r="G3433" i="5"/>
  <c r="G3434" i="5"/>
  <c r="G3435" i="5"/>
  <c r="G3436" i="5"/>
  <c r="G3437" i="5"/>
  <c r="G3438" i="5"/>
  <c r="G3439" i="5"/>
  <c r="G3440" i="5"/>
  <c r="G3441" i="5"/>
  <c r="G3442" i="5"/>
  <c r="G3443" i="5"/>
  <c r="G3444" i="5"/>
  <c r="G3445" i="5"/>
  <c r="G3446" i="5"/>
  <c r="G3447" i="5"/>
  <c r="G3448" i="5"/>
  <c r="G3449" i="5"/>
  <c r="G3450" i="5"/>
  <c r="G3451" i="5"/>
  <c r="G3452" i="5"/>
  <c r="G3453" i="5"/>
  <c r="G3454" i="5"/>
  <c r="G3455" i="5"/>
  <c r="G3456" i="5"/>
  <c r="G3457" i="5"/>
  <c r="G3458" i="5"/>
  <c r="G3459" i="5"/>
  <c r="G3460" i="5"/>
  <c r="G3461" i="5"/>
  <c r="G3462" i="5"/>
  <c r="G3463" i="5"/>
  <c r="G3464" i="5"/>
  <c r="G3465" i="5"/>
  <c r="G3466" i="5"/>
  <c r="G3467" i="5"/>
  <c r="G3468" i="5"/>
  <c r="G3469" i="5"/>
  <c r="G3470" i="5"/>
  <c r="G3471" i="5"/>
  <c r="G3472" i="5"/>
  <c r="G3473" i="5"/>
  <c r="G3474" i="5"/>
  <c r="G3475" i="5"/>
  <c r="G3476" i="5"/>
  <c r="G3477" i="5"/>
  <c r="G3478" i="5"/>
  <c r="G3479" i="5"/>
  <c r="G3480" i="5"/>
  <c r="G3481" i="5"/>
  <c r="G3482" i="5"/>
  <c r="G3483" i="5"/>
  <c r="G3484" i="5"/>
  <c r="G3485" i="5"/>
  <c r="G3486" i="5"/>
  <c r="G3487" i="5"/>
  <c r="G3488" i="5"/>
  <c r="G3489" i="5"/>
  <c r="G3490" i="5"/>
  <c r="G3491" i="5"/>
  <c r="G3492" i="5"/>
  <c r="G3493" i="5"/>
  <c r="G3494" i="5"/>
  <c r="G3495" i="5"/>
  <c r="G3496" i="5"/>
  <c r="G3497" i="5"/>
  <c r="G3498" i="5"/>
  <c r="G3499" i="5"/>
  <c r="G3500" i="5"/>
  <c r="G3501" i="5"/>
  <c r="G3502" i="5"/>
  <c r="G3503" i="5"/>
  <c r="G3504" i="5"/>
  <c r="G3505" i="5"/>
  <c r="G3506" i="5"/>
  <c r="G3507" i="5"/>
  <c r="G3508" i="5"/>
  <c r="G3509" i="5"/>
  <c r="G3510" i="5"/>
  <c r="G3511" i="5"/>
  <c r="G3512" i="5"/>
  <c r="G3513" i="5"/>
  <c r="G3514" i="5"/>
  <c r="G3515" i="5"/>
  <c r="G3516" i="5"/>
  <c r="G3517" i="5"/>
  <c r="G3518" i="5"/>
  <c r="G3519" i="5"/>
  <c r="G3520" i="5"/>
  <c r="G3521" i="5"/>
  <c r="G3522" i="5"/>
  <c r="G3523" i="5"/>
  <c r="G3524" i="5"/>
  <c r="G3525" i="5"/>
  <c r="G3526" i="5"/>
  <c r="G3527" i="5"/>
  <c r="G3528" i="5"/>
  <c r="G3529" i="5"/>
  <c r="G3530" i="5"/>
  <c r="G3531" i="5"/>
  <c r="G3532" i="5"/>
  <c r="G3533" i="5"/>
  <c r="G3534" i="5"/>
  <c r="G3535" i="5"/>
  <c r="G3536" i="5"/>
  <c r="G3537" i="5"/>
  <c r="G3538" i="5"/>
  <c r="G3539" i="5"/>
  <c r="G3540" i="5"/>
  <c r="G3541" i="5"/>
  <c r="G3542" i="5"/>
  <c r="G3543" i="5"/>
  <c r="G3544" i="5"/>
  <c r="G3545" i="5"/>
  <c r="G3546" i="5"/>
  <c r="G3547" i="5"/>
  <c r="G3548" i="5"/>
  <c r="G3549" i="5"/>
  <c r="G3550" i="5"/>
  <c r="G3551" i="5"/>
  <c r="G3552" i="5"/>
  <c r="G3553" i="5"/>
  <c r="G3554" i="5"/>
  <c r="G3555" i="5"/>
  <c r="G3556" i="5"/>
  <c r="G3557" i="5"/>
  <c r="G3558" i="5"/>
  <c r="G3559" i="5"/>
  <c r="G3560" i="5"/>
  <c r="G3561" i="5"/>
  <c r="G3562" i="5"/>
  <c r="G3563" i="5"/>
  <c r="G3564" i="5"/>
  <c r="G3565" i="5"/>
  <c r="G3566" i="5"/>
  <c r="G3567" i="5"/>
  <c r="G3568" i="5"/>
  <c r="G3569" i="5"/>
  <c r="G3570" i="5"/>
  <c r="G3571" i="5"/>
  <c r="G3572" i="5"/>
  <c r="G3573" i="5"/>
  <c r="G3574" i="5"/>
  <c r="G3575" i="5"/>
  <c r="G3576" i="5"/>
  <c r="G3577" i="5"/>
  <c r="G3578" i="5"/>
  <c r="G3579" i="5"/>
  <c r="G3580" i="5"/>
  <c r="G3581" i="5"/>
  <c r="G3582" i="5"/>
  <c r="G3583" i="5"/>
  <c r="G3584" i="5"/>
  <c r="G3585" i="5"/>
  <c r="G3586" i="5"/>
  <c r="G3587" i="5"/>
  <c r="G3588" i="5"/>
  <c r="G3589" i="5"/>
  <c r="G3590" i="5"/>
  <c r="G3591" i="5"/>
  <c r="G3592" i="5"/>
  <c r="G3593" i="5"/>
  <c r="G3594" i="5"/>
  <c r="G3595" i="5"/>
  <c r="G3596" i="5"/>
  <c r="G3597" i="5"/>
  <c r="G3598" i="5"/>
  <c r="G3599" i="5"/>
  <c r="G3600" i="5"/>
  <c r="G3601" i="5"/>
  <c r="G3602" i="5"/>
  <c r="G3603" i="5"/>
  <c r="G3604" i="5"/>
  <c r="G3605" i="5"/>
  <c r="G3606" i="5"/>
  <c r="G3607" i="5"/>
  <c r="G3608" i="5"/>
  <c r="G3609" i="5"/>
  <c r="G3610" i="5"/>
  <c r="G3611" i="5"/>
  <c r="G3612" i="5"/>
  <c r="G3613" i="5"/>
  <c r="G3614" i="5"/>
  <c r="G3615" i="5"/>
  <c r="G3616" i="5"/>
  <c r="G3617" i="5"/>
  <c r="G3618" i="5"/>
  <c r="G3619" i="5"/>
  <c r="G3620" i="5"/>
  <c r="G3621" i="5"/>
  <c r="G3622" i="5"/>
  <c r="G3623" i="5"/>
  <c r="G3624" i="5"/>
  <c r="G3625" i="5"/>
  <c r="G3626" i="5"/>
  <c r="G3627" i="5"/>
  <c r="G3628" i="5"/>
  <c r="G3629" i="5"/>
  <c r="G3630" i="5"/>
  <c r="G3631" i="5"/>
  <c r="G3632" i="5"/>
  <c r="G3633" i="5"/>
  <c r="G3634" i="5"/>
  <c r="G3635" i="5"/>
  <c r="G3636" i="5"/>
  <c r="G3637" i="5"/>
  <c r="G3638" i="5"/>
  <c r="G3639" i="5"/>
  <c r="G3640" i="5"/>
  <c r="G3641" i="5"/>
  <c r="G3642" i="5"/>
  <c r="G3643" i="5"/>
  <c r="G3644" i="5"/>
  <c r="G3645" i="5"/>
  <c r="G3646" i="5"/>
  <c r="G3647" i="5"/>
  <c r="G3648" i="5"/>
  <c r="G3649" i="5"/>
  <c r="G3650" i="5"/>
  <c r="G3651" i="5"/>
  <c r="G3652" i="5"/>
  <c r="G3653" i="5"/>
  <c r="G3654" i="5"/>
  <c r="G3655" i="5"/>
  <c r="G3656" i="5"/>
  <c r="G3657" i="5"/>
  <c r="G3658" i="5"/>
  <c r="G3659" i="5"/>
  <c r="G3660" i="5"/>
  <c r="G3661" i="5"/>
  <c r="G3662" i="5"/>
  <c r="G3663" i="5"/>
  <c r="G3664" i="5"/>
  <c r="G3665" i="5"/>
  <c r="G3666" i="5"/>
  <c r="G3667" i="5"/>
  <c r="G3668" i="5"/>
  <c r="G3669" i="5"/>
  <c r="G3670" i="5"/>
  <c r="G3671" i="5"/>
  <c r="G3672" i="5"/>
  <c r="G3673" i="5"/>
  <c r="G3674" i="5"/>
  <c r="G3675" i="5"/>
  <c r="G3676" i="5"/>
  <c r="G3677" i="5"/>
  <c r="G3678" i="5"/>
  <c r="G3679" i="5"/>
  <c r="G3680" i="5"/>
  <c r="G3681" i="5"/>
  <c r="G3682" i="5"/>
  <c r="G3683" i="5"/>
  <c r="G3684" i="5"/>
  <c r="G3685" i="5"/>
  <c r="G3686" i="5"/>
  <c r="G3687" i="5"/>
  <c r="G3688" i="5"/>
  <c r="G3689" i="5"/>
  <c r="G3690" i="5"/>
  <c r="G3691" i="5"/>
  <c r="G3692" i="5"/>
  <c r="G3693" i="5"/>
  <c r="G3694" i="5"/>
  <c r="G3695" i="5"/>
  <c r="G3696" i="5"/>
  <c r="G3697" i="5"/>
  <c r="G3698" i="5"/>
  <c r="G3699" i="5"/>
  <c r="G3700" i="5"/>
  <c r="G3701" i="5"/>
  <c r="G3702" i="5"/>
  <c r="G3703" i="5"/>
  <c r="G3704" i="5"/>
  <c r="G3705" i="5"/>
  <c r="G3706" i="5"/>
  <c r="G3707" i="5"/>
  <c r="G3708" i="5"/>
  <c r="G3709" i="5"/>
  <c r="G3710" i="5"/>
  <c r="G3711" i="5"/>
  <c r="G3712" i="5"/>
  <c r="G3713" i="5"/>
  <c r="G3714" i="5"/>
  <c r="G3715" i="5"/>
  <c r="G3716" i="5"/>
  <c r="G3717" i="5"/>
  <c r="G3718" i="5"/>
  <c r="G3719" i="5"/>
  <c r="G3720" i="5"/>
  <c r="G3721" i="5"/>
  <c r="G3722" i="5"/>
  <c r="G3723" i="5"/>
  <c r="G3724" i="5"/>
  <c r="G3725" i="5"/>
  <c r="G3726" i="5"/>
  <c r="G3727" i="5"/>
  <c r="G3728" i="5"/>
  <c r="G3729" i="5"/>
  <c r="G3730" i="5"/>
  <c r="G3731" i="5"/>
  <c r="G3732" i="5"/>
  <c r="G3733" i="5"/>
  <c r="G3734" i="5"/>
  <c r="G3735" i="5"/>
  <c r="G3736" i="5"/>
  <c r="G3737" i="5"/>
  <c r="G3738" i="5"/>
  <c r="G3739" i="5"/>
  <c r="G3740" i="5"/>
  <c r="G3741" i="5"/>
  <c r="G3742" i="5"/>
  <c r="G3743" i="5"/>
  <c r="G3744" i="5"/>
  <c r="G3745" i="5"/>
  <c r="G3746" i="5"/>
  <c r="G3747" i="5"/>
  <c r="G3748" i="5"/>
  <c r="G3749" i="5"/>
  <c r="G3750" i="5"/>
  <c r="G3751" i="5"/>
  <c r="G3752" i="5"/>
  <c r="G3753" i="5"/>
  <c r="G3754" i="5"/>
  <c r="G3755" i="5"/>
  <c r="G3756" i="5"/>
  <c r="G3757" i="5"/>
  <c r="G3758" i="5"/>
  <c r="G3759" i="5"/>
  <c r="G3760" i="5"/>
  <c r="G3761" i="5"/>
  <c r="G3762" i="5"/>
  <c r="G3763" i="5"/>
  <c r="G3764" i="5"/>
  <c r="G3765" i="5"/>
  <c r="G3766" i="5"/>
  <c r="G3767" i="5"/>
  <c r="G3768" i="5"/>
  <c r="G3769" i="5"/>
  <c r="G3770" i="5"/>
  <c r="G3771" i="5"/>
  <c r="G3772" i="5"/>
  <c r="G3773" i="5"/>
  <c r="G3774" i="5"/>
  <c r="G3775" i="5"/>
  <c r="G3776" i="5"/>
  <c r="G3777" i="5"/>
  <c r="G3778" i="5"/>
  <c r="G3779" i="5"/>
  <c r="G3780" i="5"/>
  <c r="G3781" i="5"/>
  <c r="G3782" i="5"/>
  <c r="G3783" i="5"/>
  <c r="G3784" i="5"/>
  <c r="G3785" i="5"/>
  <c r="G3786" i="5"/>
  <c r="G3787" i="5"/>
  <c r="G3788" i="5"/>
  <c r="G3789" i="5"/>
  <c r="G3790" i="5"/>
  <c r="G3791" i="5"/>
  <c r="G3792" i="5"/>
  <c r="G3793" i="5"/>
  <c r="G3794" i="5"/>
  <c r="G3795" i="5"/>
  <c r="G3796" i="5"/>
  <c r="G3797" i="5"/>
  <c r="G3798" i="5"/>
  <c r="G3799" i="5"/>
  <c r="G3800" i="5"/>
  <c r="G3801" i="5"/>
  <c r="G3802" i="5"/>
  <c r="G3803" i="5"/>
  <c r="G3804" i="5"/>
  <c r="G3805" i="5"/>
  <c r="G3806" i="5"/>
  <c r="G3807" i="5"/>
  <c r="G3808" i="5"/>
  <c r="G3809" i="5"/>
  <c r="G3810" i="5"/>
  <c r="G3811" i="5"/>
  <c r="G3812" i="5"/>
  <c r="G3813" i="5"/>
  <c r="G3814" i="5"/>
  <c r="G3815" i="5"/>
  <c r="G3816" i="5"/>
  <c r="G3817" i="5"/>
  <c r="G3818" i="5"/>
  <c r="G3819" i="5"/>
  <c r="G3820" i="5"/>
  <c r="G3821" i="5"/>
  <c r="G3822" i="5"/>
  <c r="G3823" i="5"/>
  <c r="G3824" i="5"/>
  <c r="G3825" i="5"/>
  <c r="G3826" i="5"/>
  <c r="G3827" i="5"/>
  <c r="G3828" i="5"/>
  <c r="G3829" i="5"/>
  <c r="G3830" i="5"/>
  <c r="G3831" i="5"/>
  <c r="G3832" i="5"/>
  <c r="G3833" i="5"/>
  <c r="G3834" i="5"/>
  <c r="G3835" i="5"/>
  <c r="G3836" i="5"/>
  <c r="G3837" i="5"/>
  <c r="G3838" i="5"/>
  <c r="G3839" i="5"/>
  <c r="G3840" i="5"/>
  <c r="G3841" i="5"/>
  <c r="G3842" i="5"/>
  <c r="G3843" i="5"/>
  <c r="G3844" i="5"/>
  <c r="G3845" i="5"/>
  <c r="G3846" i="5"/>
  <c r="G3847" i="5"/>
  <c r="G3848" i="5"/>
  <c r="G3849" i="5"/>
  <c r="G3850" i="5"/>
  <c r="G3851" i="5"/>
  <c r="G3852" i="5"/>
  <c r="G3853" i="5"/>
  <c r="G3854" i="5"/>
  <c r="G3855" i="5"/>
  <c r="G3856" i="5"/>
  <c r="G3857" i="5"/>
  <c r="G3858" i="5"/>
  <c r="G3859" i="5"/>
  <c r="G3860" i="5"/>
  <c r="G3861" i="5"/>
  <c r="G3862" i="5"/>
  <c r="G3863" i="5"/>
  <c r="G3864" i="5"/>
  <c r="G3865" i="5"/>
  <c r="G3866" i="5"/>
  <c r="G3867" i="5"/>
  <c r="G3868" i="5"/>
  <c r="G3869" i="5"/>
  <c r="G3870" i="5"/>
  <c r="G3871" i="5"/>
  <c r="G3872" i="5"/>
  <c r="G3873" i="5"/>
  <c r="G3874" i="5"/>
  <c r="G3875" i="5"/>
  <c r="G3876" i="5"/>
  <c r="G3877" i="5"/>
  <c r="G3878" i="5"/>
  <c r="G3879" i="5"/>
  <c r="G3880" i="5"/>
  <c r="G3881" i="5"/>
  <c r="G3882" i="5"/>
  <c r="G3883" i="5"/>
  <c r="G3884" i="5"/>
  <c r="G3885" i="5"/>
  <c r="G3886" i="5"/>
  <c r="G3887" i="5"/>
  <c r="G3888" i="5"/>
  <c r="G3889" i="5"/>
  <c r="G3890" i="5"/>
  <c r="G3891" i="5"/>
  <c r="G3892" i="5"/>
  <c r="G3893" i="5"/>
  <c r="G3894" i="5"/>
  <c r="G3895" i="5"/>
  <c r="G3896" i="5"/>
  <c r="G3897" i="5"/>
  <c r="G3898" i="5"/>
  <c r="G3899" i="5"/>
  <c r="G3900" i="5"/>
  <c r="G3901" i="5"/>
  <c r="G3902" i="5"/>
  <c r="G3903" i="5"/>
  <c r="G3904" i="5"/>
  <c r="G3905" i="5"/>
  <c r="G3906" i="5"/>
  <c r="G3907" i="5"/>
  <c r="G3908" i="5"/>
  <c r="G3909" i="5"/>
  <c r="G3910" i="5"/>
  <c r="G3911" i="5"/>
  <c r="G3912" i="5"/>
  <c r="G3913" i="5"/>
  <c r="G3914" i="5"/>
  <c r="G3915" i="5"/>
  <c r="G3916" i="5"/>
  <c r="G3917" i="5"/>
  <c r="G3918" i="5"/>
  <c r="G3919" i="5"/>
  <c r="G3920" i="5"/>
  <c r="G3921" i="5"/>
  <c r="G3922" i="5"/>
  <c r="G3923" i="5"/>
  <c r="G3924" i="5"/>
  <c r="G3925" i="5"/>
  <c r="G3926" i="5"/>
  <c r="G3927" i="5"/>
  <c r="G3928" i="5"/>
  <c r="G3929" i="5"/>
  <c r="G3930" i="5"/>
  <c r="G3931" i="5"/>
  <c r="G3932" i="5"/>
  <c r="G3933" i="5"/>
  <c r="G3934" i="5"/>
  <c r="G3935" i="5"/>
  <c r="G3936" i="5"/>
  <c r="G3937" i="5"/>
  <c r="G3938" i="5"/>
  <c r="G3939" i="5"/>
  <c r="G3940" i="5"/>
  <c r="G3941" i="5"/>
  <c r="G3942" i="5"/>
  <c r="G3943" i="5"/>
  <c r="G3944" i="5"/>
  <c r="G3945" i="5"/>
  <c r="G3946" i="5"/>
  <c r="G3947" i="5"/>
  <c r="G3948" i="5"/>
  <c r="G3949" i="5"/>
  <c r="G3950" i="5"/>
  <c r="G3951" i="5"/>
  <c r="G3952" i="5"/>
  <c r="G3953" i="5"/>
  <c r="G3954" i="5"/>
  <c r="G3955" i="5"/>
  <c r="G3956" i="5"/>
  <c r="G3957" i="5"/>
  <c r="G3958" i="5"/>
  <c r="G3959" i="5"/>
  <c r="G3960" i="5"/>
  <c r="G3961" i="5"/>
  <c r="G3962" i="5"/>
  <c r="G3963" i="5"/>
  <c r="G3964" i="5"/>
  <c r="G3965" i="5"/>
  <c r="G3966" i="5"/>
  <c r="G3967" i="5"/>
  <c r="G3968" i="5"/>
  <c r="G3969" i="5"/>
  <c r="G3970" i="5"/>
  <c r="G3971" i="5"/>
  <c r="G3972" i="5"/>
  <c r="G3973" i="5"/>
  <c r="G3974" i="5"/>
  <c r="G3975" i="5"/>
  <c r="G3976" i="5"/>
  <c r="G3977" i="5"/>
  <c r="G3978" i="5"/>
  <c r="G3979" i="5"/>
  <c r="G3980" i="5"/>
  <c r="G3981" i="5"/>
  <c r="G3982" i="5"/>
  <c r="G3983" i="5"/>
  <c r="G3984" i="5"/>
  <c r="G3985" i="5"/>
  <c r="G3986" i="5"/>
  <c r="G3987" i="5"/>
  <c r="G3988" i="5"/>
  <c r="G3989" i="5"/>
  <c r="G3990" i="5"/>
  <c r="G3991" i="5"/>
  <c r="G3992" i="5"/>
  <c r="G3993" i="5"/>
  <c r="G3994" i="5"/>
  <c r="G3995" i="5"/>
  <c r="G3996" i="5"/>
  <c r="G3997" i="5"/>
  <c r="G3998" i="5"/>
  <c r="G3999" i="5"/>
  <c r="G4000" i="5"/>
  <c r="G4001" i="5"/>
  <c r="G4002" i="5"/>
  <c r="G4003" i="5"/>
  <c r="G4004" i="5"/>
  <c r="G4005" i="5"/>
  <c r="G4006" i="5"/>
  <c r="G4007" i="5"/>
  <c r="G4008" i="5"/>
  <c r="G4009" i="5"/>
  <c r="G4010" i="5"/>
  <c r="G4011" i="5"/>
  <c r="G4012" i="5"/>
  <c r="G4013" i="5"/>
  <c r="G4014" i="5"/>
  <c r="G4015" i="5"/>
  <c r="G4016" i="5"/>
  <c r="G4017" i="5"/>
  <c r="G4018" i="5"/>
  <c r="G4019" i="5"/>
  <c r="G4020" i="5"/>
  <c r="G4021" i="5"/>
  <c r="G4022" i="5"/>
  <c r="G4023" i="5"/>
  <c r="G4024" i="5"/>
  <c r="G4025" i="5"/>
  <c r="G4026" i="5"/>
  <c r="G4027" i="5"/>
  <c r="G4028" i="5"/>
  <c r="G4029" i="5"/>
  <c r="G4030" i="5"/>
  <c r="G4031" i="5"/>
  <c r="G4032" i="5"/>
  <c r="G4033" i="5"/>
  <c r="G4034" i="5"/>
  <c r="G4035" i="5"/>
  <c r="G4036" i="5"/>
  <c r="G4037" i="5"/>
  <c r="G4038" i="5"/>
  <c r="G4039" i="5"/>
  <c r="G4040" i="5"/>
  <c r="G4041" i="5"/>
  <c r="G4042" i="5"/>
  <c r="G4043" i="5"/>
  <c r="G4044" i="5"/>
  <c r="G4045" i="5"/>
  <c r="G4046" i="5"/>
  <c r="G4047" i="5"/>
  <c r="G4048" i="5"/>
  <c r="G4049" i="5"/>
  <c r="G4050" i="5"/>
  <c r="G4051" i="5"/>
  <c r="G4052" i="5"/>
  <c r="G4053" i="5"/>
  <c r="G4054" i="5"/>
  <c r="G4055" i="5"/>
  <c r="G4056" i="5"/>
  <c r="G4057" i="5"/>
  <c r="G4058" i="5"/>
  <c r="G4059" i="5"/>
  <c r="G4060" i="5"/>
  <c r="G4061" i="5"/>
  <c r="G4062" i="5"/>
  <c r="G4063" i="5"/>
  <c r="G4064" i="5"/>
  <c r="G4065" i="5"/>
  <c r="G4066" i="5"/>
  <c r="G4067" i="5"/>
  <c r="G4068" i="5"/>
  <c r="G4069" i="5"/>
  <c r="G4070" i="5"/>
  <c r="G4071" i="5"/>
  <c r="G4072" i="5"/>
  <c r="G4073" i="5"/>
  <c r="G4074" i="5"/>
  <c r="G4075" i="5"/>
  <c r="G4076" i="5"/>
  <c r="G4077" i="5"/>
  <c r="G4078" i="5"/>
  <c r="G4079" i="5"/>
  <c r="G4080" i="5"/>
  <c r="G4081" i="5"/>
  <c r="G4082" i="5"/>
  <c r="G4083" i="5"/>
  <c r="G4084" i="5"/>
  <c r="G4085" i="5"/>
  <c r="G4086" i="5"/>
  <c r="G4087" i="5"/>
  <c r="G4088" i="5"/>
  <c r="G4089" i="5"/>
  <c r="G4090" i="5"/>
  <c r="G4091" i="5"/>
  <c r="G4092" i="5"/>
  <c r="G4093" i="5"/>
  <c r="G4094" i="5"/>
  <c r="G4095" i="5"/>
  <c r="G4096" i="5"/>
  <c r="G4097" i="5"/>
  <c r="G4098" i="5"/>
  <c r="G4099" i="5"/>
  <c r="G4100" i="5"/>
  <c r="G4101" i="5"/>
  <c r="G4102" i="5"/>
  <c r="G4103" i="5"/>
  <c r="G4104" i="5"/>
  <c r="G4105" i="5"/>
  <c r="G4106" i="5"/>
  <c r="G4107" i="5"/>
  <c r="G4108" i="5"/>
  <c r="G4109" i="5"/>
  <c r="G4110" i="5"/>
  <c r="G4111" i="5"/>
  <c r="G4112" i="5"/>
  <c r="G4113" i="5"/>
  <c r="G4114" i="5"/>
  <c r="G4115" i="5"/>
  <c r="G4116" i="5"/>
  <c r="G4117" i="5"/>
  <c r="G4118" i="5"/>
  <c r="G4119" i="5"/>
  <c r="G4120" i="5"/>
  <c r="G4121" i="5"/>
  <c r="G4122" i="5"/>
  <c r="G4123" i="5"/>
  <c r="G4124" i="5"/>
  <c r="G4125" i="5"/>
  <c r="G4126" i="5"/>
  <c r="G4127" i="5"/>
  <c r="G4128" i="5"/>
  <c r="G4129" i="5"/>
  <c r="G4130" i="5"/>
  <c r="G4131" i="5"/>
  <c r="G4132" i="5"/>
  <c r="G4133" i="5"/>
  <c r="G4134" i="5"/>
  <c r="G4135" i="5"/>
  <c r="G4136" i="5"/>
  <c r="G4137" i="5"/>
  <c r="G4138" i="5"/>
  <c r="G4139" i="5"/>
  <c r="G4140" i="5"/>
  <c r="G4141" i="5"/>
  <c r="G4142" i="5"/>
  <c r="G4143" i="5"/>
  <c r="G4144" i="5"/>
  <c r="G4145" i="5"/>
  <c r="G4146" i="5"/>
  <c r="G4147" i="5"/>
  <c r="G4148" i="5"/>
  <c r="G4149" i="5"/>
  <c r="G4150" i="5"/>
  <c r="G4151" i="5"/>
  <c r="G4152" i="5"/>
  <c r="G4153" i="5"/>
  <c r="G4154" i="5"/>
  <c r="G4155" i="5"/>
  <c r="G4156" i="5"/>
  <c r="G4157" i="5"/>
  <c r="G4158" i="5"/>
  <c r="G4159" i="5"/>
  <c r="G4160" i="5"/>
  <c r="G4161" i="5"/>
  <c r="G4162" i="5"/>
  <c r="G4163" i="5"/>
  <c r="G4164" i="5"/>
  <c r="G4165" i="5"/>
  <c r="G4166" i="5"/>
  <c r="G4167" i="5"/>
  <c r="G4168" i="5"/>
  <c r="G4169" i="5"/>
  <c r="G4170" i="5"/>
  <c r="G4171" i="5"/>
  <c r="G4172" i="5"/>
  <c r="G4173" i="5"/>
  <c r="G4174" i="5"/>
  <c r="G4175" i="5"/>
  <c r="G4176" i="5"/>
  <c r="G4177" i="5"/>
  <c r="G4178" i="5"/>
  <c r="G4179" i="5"/>
  <c r="G4180" i="5"/>
  <c r="G4181" i="5"/>
  <c r="G4182" i="5"/>
  <c r="G4183" i="5"/>
  <c r="G4184" i="5"/>
  <c r="G4185" i="5"/>
  <c r="G4186" i="5"/>
  <c r="G4187" i="5"/>
  <c r="G4188" i="5"/>
  <c r="G4189" i="5"/>
  <c r="G4190" i="5"/>
  <c r="G4191" i="5"/>
  <c r="G4192" i="5"/>
  <c r="G4193" i="5"/>
  <c r="G4194" i="5"/>
  <c r="G4195" i="5"/>
  <c r="G4196" i="5"/>
  <c r="G4197" i="5"/>
  <c r="G4198" i="5"/>
  <c r="G4199" i="5"/>
  <c r="G4200" i="5"/>
  <c r="G4201" i="5"/>
  <c r="G4202" i="5"/>
  <c r="G4203" i="5"/>
  <c r="G4204" i="5"/>
  <c r="G4205" i="5"/>
  <c r="G4206" i="5"/>
  <c r="G4207" i="5"/>
  <c r="G4208" i="5"/>
  <c r="G4209" i="5"/>
  <c r="G4210" i="5"/>
  <c r="G4211" i="5"/>
  <c r="G4212" i="5"/>
  <c r="G4213" i="5"/>
  <c r="G4214" i="5"/>
  <c r="G4215" i="5"/>
  <c r="G4216" i="5"/>
  <c r="G4217" i="5"/>
  <c r="G4218" i="5"/>
  <c r="G4219" i="5"/>
  <c r="G4220" i="5"/>
  <c r="G4221" i="5"/>
  <c r="G4222" i="5"/>
  <c r="G4223" i="5"/>
  <c r="G4224" i="5"/>
  <c r="G4225" i="5"/>
  <c r="G4226" i="5"/>
  <c r="G4227" i="5"/>
  <c r="G4228" i="5"/>
  <c r="G4229" i="5"/>
  <c r="G4230" i="5"/>
  <c r="G4231" i="5"/>
  <c r="G4232" i="5"/>
  <c r="G4233" i="5"/>
  <c r="G4234" i="5"/>
  <c r="G4235" i="5"/>
  <c r="G4236" i="5"/>
  <c r="G4237" i="5"/>
  <c r="G4238" i="5"/>
  <c r="G4239" i="5"/>
  <c r="G4240" i="5"/>
  <c r="G4241" i="5"/>
  <c r="G4242" i="5"/>
  <c r="G4243" i="5"/>
  <c r="G4244" i="5"/>
  <c r="G4245" i="5"/>
  <c r="G4246" i="5"/>
  <c r="G4247" i="5"/>
  <c r="G4248" i="5"/>
  <c r="G4249" i="5"/>
  <c r="G4250" i="5"/>
  <c r="G4251" i="5"/>
  <c r="G4252" i="5"/>
  <c r="G4253" i="5"/>
  <c r="G4254" i="5"/>
  <c r="G4255" i="5"/>
  <c r="G4256" i="5"/>
  <c r="G4257" i="5"/>
  <c r="G4258" i="5"/>
  <c r="G4259" i="5"/>
  <c r="G4260" i="5"/>
  <c r="G4261" i="5"/>
  <c r="G4262" i="5"/>
  <c r="G4263" i="5"/>
  <c r="G4264" i="5"/>
  <c r="G4265" i="5"/>
  <c r="G4266" i="5"/>
  <c r="G4267" i="5"/>
  <c r="G4268" i="5"/>
  <c r="G4269" i="5"/>
  <c r="G4270" i="5"/>
  <c r="G4271" i="5"/>
  <c r="G4272" i="5"/>
  <c r="G4273" i="5"/>
  <c r="G4274" i="5"/>
  <c r="G4275" i="5"/>
  <c r="G4276" i="5"/>
  <c r="G4277" i="5"/>
  <c r="G4278" i="5"/>
  <c r="G4279" i="5"/>
  <c r="G4280" i="5"/>
  <c r="G4281" i="5"/>
  <c r="G4282" i="5"/>
  <c r="G4283" i="5"/>
  <c r="G4284" i="5"/>
  <c r="G4285" i="5"/>
  <c r="G4286" i="5"/>
  <c r="G4287" i="5"/>
  <c r="G4288" i="5"/>
  <c r="G4289" i="5"/>
  <c r="G4290" i="5"/>
  <c r="G4291" i="5"/>
  <c r="G4292" i="5"/>
  <c r="G4293" i="5"/>
  <c r="G4294" i="5"/>
  <c r="G4295" i="5"/>
  <c r="G4296" i="5"/>
  <c r="G4297" i="5"/>
  <c r="G4298" i="5"/>
  <c r="G4299" i="5"/>
  <c r="G4300" i="5"/>
  <c r="G4301" i="5"/>
  <c r="G4302" i="5"/>
  <c r="G4303" i="5"/>
  <c r="G4304" i="5"/>
  <c r="G4305" i="5"/>
  <c r="G4306" i="5"/>
  <c r="G4307" i="5"/>
  <c r="G4308" i="5"/>
  <c r="G4309" i="5"/>
  <c r="G4310" i="5"/>
  <c r="G4311" i="5"/>
  <c r="G4312" i="5"/>
  <c r="G4313" i="5"/>
  <c r="G4314" i="5"/>
  <c r="G4315" i="5"/>
  <c r="G4316" i="5"/>
  <c r="G4317" i="5"/>
  <c r="G4318" i="5"/>
  <c r="G4319" i="5"/>
  <c r="G4320" i="5"/>
  <c r="G4321" i="5"/>
  <c r="G4322" i="5"/>
  <c r="G4323" i="5"/>
  <c r="G4324" i="5"/>
  <c r="G4325" i="5"/>
  <c r="G4326" i="5"/>
  <c r="G4327" i="5"/>
  <c r="G4328" i="5"/>
  <c r="G4329" i="5"/>
  <c r="G4330" i="5"/>
  <c r="G4331" i="5"/>
  <c r="G4332" i="5"/>
  <c r="G4333" i="5"/>
  <c r="G4334" i="5"/>
  <c r="G4335" i="5"/>
  <c r="G4336" i="5"/>
  <c r="G4337" i="5"/>
  <c r="G4338" i="5"/>
  <c r="G4339" i="5"/>
  <c r="G4340" i="5"/>
  <c r="G4341" i="5"/>
  <c r="G4342" i="5"/>
  <c r="G4343" i="5"/>
  <c r="G4344" i="5"/>
  <c r="G4345" i="5"/>
  <c r="G4346" i="5"/>
  <c r="G4347" i="5"/>
  <c r="G4348" i="5"/>
  <c r="G4349" i="5"/>
  <c r="G4350" i="5"/>
  <c r="G4351" i="5"/>
  <c r="G4352" i="5"/>
  <c r="G4353" i="5"/>
  <c r="G4354" i="5"/>
  <c r="G4355" i="5"/>
  <c r="G4356" i="5"/>
  <c r="G4357" i="5"/>
  <c r="G4358" i="5"/>
  <c r="G4359" i="5"/>
  <c r="G4360" i="5"/>
  <c r="G4361" i="5"/>
  <c r="G4362" i="5"/>
  <c r="G4363" i="5"/>
  <c r="G4364" i="5"/>
  <c r="G4365" i="5"/>
  <c r="G4366" i="5"/>
  <c r="G4367" i="5"/>
  <c r="G4368" i="5"/>
  <c r="G4369" i="5"/>
  <c r="G4370" i="5"/>
  <c r="G4371" i="5"/>
  <c r="G4372" i="5"/>
  <c r="G4373" i="5"/>
  <c r="G4374" i="5"/>
  <c r="G4375" i="5"/>
  <c r="G4376" i="5"/>
  <c r="G4377" i="5"/>
  <c r="G4378" i="5"/>
  <c r="G4379" i="5"/>
  <c r="G4380" i="5"/>
  <c r="G4381" i="5"/>
  <c r="G4382" i="5"/>
  <c r="G4383" i="5"/>
  <c r="G4384" i="5"/>
  <c r="G4385" i="5"/>
  <c r="G4386" i="5"/>
  <c r="G4387" i="5"/>
  <c r="G4388" i="5"/>
  <c r="G4389" i="5"/>
  <c r="G4390" i="5"/>
  <c r="G4391" i="5"/>
  <c r="G4392" i="5"/>
  <c r="G4393" i="5"/>
  <c r="G4394" i="5"/>
  <c r="G4395" i="5"/>
  <c r="G4396" i="5"/>
  <c r="G4397" i="5"/>
  <c r="G4398" i="5"/>
  <c r="G4399" i="5"/>
  <c r="G4400" i="5"/>
  <c r="G4401" i="5"/>
  <c r="G4402" i="5"/>
  <c r="G4403" i="5"/>
  <c r="G4404" i="5"/>
  <c r="G4405" i="5"/>
  <c r="G4406" i="5"/>
  <c r="G4407" i="5"/>
  <c r="G4408" i="5"/>
  <c r="G4409" i="5"/>
  <c r="G4410" i="5"/>
  <c r="G4411" i="5"/>
  <c r="G4412" i="5"/>
  <c r="G4413" i="5"/>
  <c r="G4414" i="5"/>
  <c r="G4415" i="5"/>
  <c r="G4416" i="5"/>
  <c r="G4417" i="5"/>
  <c r="G4418" i="5"/>
  <c r="G4419" i="5"/>
  <c r="G4420" i="5"/>
  <c r="G4421" i="5"/>
  <c r="G4422" i="5"/>
  <c r="G4423" i="5"/>
  <c r="G4424" i="5"/>
  <c r="G4425" i="5"/>
  <c r="G4426" i="5"/>
  <c r="G4427" i="5"/>
  <c r="G4428" i="5"/>
  <c r="G4429" i="5"/>
  <c r="G4430" i="5"/>
  <c r="G4431" i="5"/>
  <c r="G4432" i="5"/>
  <c r="G4433" i="5"/>
  <c r="G4434" i="5"/>
  <c r="G4435" i="5"/>
  <c r="G4436" i="5"/>
  <c r="G4437" i="5"/>
  <c r="G4438" i="5"/>
  <c r="G4439" i="5"/>
  <c r="G4440" i="5"/>
  <c r="G4441" i="5"/>
  <c r="G4442" i="5"/>
  <c r="G4443" i="5"/>
  <c r="G4444" i="5"/>
  <c r="G4445" i="5"/>
  <c r="G4446" i="5"/>
  <c r="G4447" i="5"/>
  <c r="G4448" i="5"/>
  <c r="G4449" i="5"/>
  <c r="G4450" i="5"/>
  <c r="G4451" i="5"/>
  <c r="G4452" i="5"/>
  <c r="G4453" i="5"/>
  <c r="G4454" i="5"/>
  <c r="G4455" i="5"/>
  <c r="G4456" i="5"/>
  <c r="G4457" i="5"/>
  <c r="G4458" i="5"/>
  <c r="G4459" i="5"/>
  <c r="G4460" i="5"/>
  <c r="G4461" i="5"/>
  <c r="G4462" i="5"/>
  <c r="G4463" i="5"/>
  <c r="G4464" i="5"/>
  <c r="G4465" i="5"/>
  <c r="G4466" i="5"/>
  <c r="G4467" i="5"/>
  <c r="G4468" i="5"/>
  <c r="G4469" i="5"/>
  <c r="G4470" i="5"/>
  <c r="G4471" i="5"/>
  <c r="G4472" i="5"/>
  <c r="G4473" i="5"/>
  <c r="G4474" i="5"/>
  <c r="G4475" i="5"/>
  <c r="G4476" i="5"/>
  <c r="G4477" i="5"/>
  <c r="G4478" i="5"/>
  <c r="G4479" i="5"/>
  <c r="G4480" i="5"/>
  <c r="G4481" i="5"/>
  <c r="G4482" i="5"/>
  <c r="G4483" i="5"/>
  <c r="G4484" i="5"/>
  <c r="G4485" i="5"/>
  <c r="G4486" i="5"/>
  <c r="G4487" i="5"/>
  <c r="G4488" i="5"/>
  <c r="G4489" i="5"/>
  <c r="G4490" i="5"/>
  <c r="G4491" i="5"/>
  <c r="G4492" i="5"/>
  <c r="G4493" i="5"/>
  <c r="G4494" i="5"/>
  <c r="G4495" i="5"/>
  <c r="G4496" i="5"/>
  <c r="G4497" i="5"/>
  <c r="G4498" i="5"/>
  <c r="G4499" i="5"/>
  <c r="G4500" i="5"/>
  <c r="G4501" i="5"/>
  <c r="G4502" i="5"/>
  <c r="G4503" i="5"/>
  <c r="G4504" i="5"/>
  <c r="G4505" i="5"/>
  <c r="G4506" i="5"/>
  <c r="G4507" i="5"/>
  <c r="G4508" i="5"/>
  <c r="G4509" i="5"/>
  <c r="G4510" i="5"/>
  <c r="G4511" i="5"/>
  <c r="G4512" i="5"/>
  <c r="G4513" i="5"/>
  <c r="G4514" i="5"/>
  <c r="G4515" i="5"/>
  <c r="G4516" i="5"/>
  <c r="G4517" i="5"/>
  <c r="G4518" i="5"/>
  <c r="G4519" i="5"/>
  <c r="G4520" i="5"/>
  <c r="G4521" i="5"/>
  <c r="G4522" i="5"/>
  <c r="G4523" i="5"/>
  <c r="G4524" i="5"/>
  <c r="G4525" i="5"/>
  <c r="G4526" i="5"/>
  <c r="G4527" i="5"/>
  <c r="G4528" i="5"/>
  <c r="G4529" i="5"/>
  <c r="G4530" i="5"/>
  <c r="G4531" i="5"/>
  <c r="G4532" i="5"/>
  <c r="G4533" i="5"/>
  <c r="G4534" i="5"/>
  <c r="G4535" i="5"/>
  <c r="G4536" i="5"/>
  <c r="G4537" i="5"/>
  <c r="G4538" i="5"/>
  <c r="G4539" i="5"/>
  <c r="G4540" i="5"/>
  <c r="G4541" i="5"/>
  <c r="G4542" i="5"/>
  <c r="G4543" i="5"/>
  <c r="G4544" i="5"/>
  <c r="G4545" i="5"/>
  <c r="G4546" i="5"/>
  <c r="G4547" i="5"/>
  <c r="G4548" i="5"/>
  <c r="G4549" i="5"/>
  <c r="G4550" i="5"/>
  <c r="G4551" i="5"/>
  <c r="G4552" i="5"/>
  <c r="G4553" i="5"/>
  <c r="G4554" i="5"/>
  <c r="G4555" i="5"/>
  <c r="G4556" i="5"/>
  <c r="G4557" i="5"/>
  <c r="G4558" i="5"/>
  <c r="G4559" i="5"/>
  <c r="G4560" i="5"/>
  <c r="G4561" i="5"/>
  <c r="G4562" i="5"/>
  <c r="G4563" i="5"/>
  <c r="G4564" i="5"/>
  <c r="G4565" i="5"/>
  <c r="G4566" i="5"/>
  <c r="G4567" i="5"/>
  <c r="G4568" i="5"/>
  <c r="G4569" i="5"/>
  <c r="G4570" i="5"/>
  <c r="G4571" i="5"/>
  <c r="G4572" i="5"/>
  <c r="G4573" i="5"/>
  <c r="G4574" i="5"/>
  <c r="G4575" i="5"/>
  <c r="G4576" i="5"/>
  <c r="G4577" i="5"/>
  <c r="G4578" i="5"/>
  <c r="G4579" i="5"/>
  <c r="G4580" i="5"/>
  <c r="G4581" i="5"/>
  <c r="G4582" i="5"/>
  <c r="G4583" i="5"/>
  <c r="G4584" i="5"/>
  <c r="G4585" i="5"/>
  <c r="G4586" i="5"/>
  <c r="G4587" i="5"/>
  <c r="G4588" i="5"/>
  <c r="G4589" i="5"/>
  <c r="G4590" i="5"/>
  <c r="G4591" i="5"/>
  <c r="G4592" i="5"/>
  <c r="G4593" i="5"/>
  <c r="G4594" i="5"/>
  <c r="G4595" i="5"/>
  <c r="G4596" i="5"/>
  <c r="G4597" i="5"/>
  <c r="G4598" i="5"/>
  <c r="G4599" i="5"/>
  <c r="G4600" i="5"/>
  <c r="G4601" i="5"/>
  <c r="G4602" i="5"/>
  <c r="G4603" i="5"/>
  <c r="G4604" i="5"/>
  <c r="G4605" i="5"/>
  <c r="G4606" i="5"/>
  <c r="G4607" i="5"/>
  <c r="G4608" i="5"/>
  <c r="G4609" i="5"/>
  <c r="G4610" i="5"/>
  <c r="G4611" i="5"/>
  <c r="G4612" i="5"/>
  <c r="G4613" i="5"/>
  <c r="G4614" i="5"/>
  <c r="G4615" i="5"/>
  <c r="G4616" i="5"/>
  <c r="G4617" i="5"/>
  <c r="G4618" i="5"/>
  <c r="G4619" i="5"/>
  <c r="G4620" i="5"/>
  <c r="G4621" i="5"/>
  <c r="G4622" i="5"/>
  <c r="G4623" i="5"/>
  <c r="G4624" i="5"/>
  <c r="G4625" i="5"/>
  <c r="G4626" i="5"/>
  <c r="G4627" i="5"/>
  <c r="G4628" i="5"/>
  <c r="G4629" i="5"/>
  <c r="G4630" i="5"/>
  <c r="G4631" i="5"/>
  <c r="G4632" i="5"/>
  <c r="G4633" i="5"/>
  <c r="G4634" i="5"/>
  <c r="G4635" i="5"/>
  <c r="G4636" i="5"/>
  <c r="G4637" i="5"/>
  <c r="G4638" i="5"/>
  <c r="G4639" i="5"/>
  <c r="G4640" i="5"/>
  <c r="G4641" i="5"/>
  <c r="G4642" i="5"/>
  <c r="G4643" i="5"/>
  <c r="G4644" i="5"/>
  <c r="G4645" i="5"/>
  <c r="G4646" i="5"/>
  <c r="G4647" i="5"/>
  <c r="G4648" i="5"/>
  <c r="G4649" i="5"/>
  <c r="G4650" i="5"/>
  <c r="G4651" i="5"/>
  <c r="G4652" i="5"/>
  <c r="G4653" i="5"/>
  <c r="G4654" i="5"/>
  <c r="G4655" i="5"/>
  <c r="G4656" i="5"/>
  <c r="G4657" i="5"/>
  <c r="G4658" i="5"/>
  <c r="G4659" i="5"/>
  <c r="G4660" i="5"/>
  <c r="G4661" i="5"/>
  <c r="G4662" i="5"/>
  <c r="G4663" i="5"/>
  <c r="G4664" i="5"/>
  <c r="G4665" i="5"/>
  <c r="G4666" i="5"/>
  <c r="G4667" i="5"/>
  <c r="G4668" i="5"/>
  <c r="G4669" i="5"/>
  <c r="G4670" i="5"/>
  <c r="G4671" i="5"/>
  <c r="G4672" i="5"/>
  <c r="G4673" i="5"/>
  <c r="G4674" i="5"/>
  <c r="G4675" i="5"/>
  <c r="G4676" i="5"/>
  <c r="G4677" i="5"/>
  <c r="G4678" i="5"/>
  <c r="G4679" i="5"/>
  <c r="G4680" i="5"/>
  <c r="G4681" i="5"/>
  <c r="G4682" i="5"/>
  <c r="G4683" i="5"/>
  <c r="G4684" i="5"/>
  <c r="G4685" i="5"/>
  <c r="G4686" i="5"/>
  <c r="G4687" i="5"/>
  <c r="G4688" i="5"/>
  <c r="G4689" i="5"/>
  <c r="G4690" i="5"/>
  <c r="G4691" i="5"/>
  <c r="G4692" i="5"/>
  <c r="G4693" i="5"/>
  <c r="G4694" i="5"/>
  <c r="G4695" i="5"/>
  <c r="G4696" i="5"/>
  <c r="G4697" i="5"/>
  <c r="G4698" i="5"/>
  <c r="G4699" i="5"/>
  <c r="G4700" i="5"/>
  <c r="G4701" i="5"/>
  <c r="G4702" i="5"/>
  <c r="G4703" i="5"/>
  <c r="G4704" i="5"/>
  <c r="G4705" i="5"/>
  <c r="G4706" i="5"/>
  <c r="G4707" i="5"/>
  <c r="G4708" i="5"/>
  <c r="G4709" i="5"/>
  <c r="G4710" i="5"/>
  <c r="G4711" i="5"/>
  <c r="G4712" i="5"/>
  <c r="G4713" i="5"/>
  <c r="G4714" i="5"/>
  <c r="G4715" i="5"/>
  <c r="G4716" i="5"/>
  <c r="G4717" i="5"/>
  <c r="G4718" i="5"/>
  <c r="G4719" i="5"/>
  <c r="G4720" i="5"/>
  <c r="G4721" i="5"/>
  <c r="G4722" i="5"/>
  <c r="G4723" i="5"/>
  <c r="G4724" i="5"/>
  <c r="G4725" i="5"/>
  <c r="G4726" i="5"/>
  <c r="G4727" i="5"/>
  <c r="G4728" i="5"/>
  <c r="G4729" i="5"/>
  <c r="G4730" i="5"/>
  <c r="G4731" i="5"/>
  <c r="G4732" i="5"/>
  <c r="G4733" i="5"/>
  <c r="G4734" i="5"/>
  <c r="G4735" i="5"/>
  <c r="G4736" i="5"/>
  <c r="G4737" i="5"/>
  <c r="G4738" i="5"/>
  <c r="G4739" i="5"/>
  <c r="G4740" i="5"/>
  <c r="G4741" i="5"/>
  <c r="G4742" i="5"/>
  <c r="G4743" i="5"/>
  <c r="G4744" i="5"/>
  <c r="G4745" i="5"/>
  <c r="G4746" i="5"/>
  <c r="G4747" i="5"/>
  <c r="G4748" i="5"/>
  <c r="G4749" i="5"/>
  <c r="G4750" i="5"/>
  <c r="G4751" i="5"/>
  <c r="G4752" i="5"/>
  <c r="G4753" i="5"/>
  <c r="G4754" i="5"/>
  <c r="G4755" i="5"/>
  <c r="G4756" i="5"/>
  <c r="G4757" i="5"/>
  <c r="G4758" i="5"/>
  <c r="G4759" i="5"/>
  <c r="G4760" i="5"/>
  <c r="G4761" i="5"/>
  <c r="G4762" i="5"/>
  <c r="G4763" i="5"/>
  <c r="G4764" i="5"/>
  <c r="G4765" i="5"/>
  <c r="G4766" i="5"/>
  <c r="G4767" i="5"/>
  <c r="G4768" i="5"/>
  <c r="G4769" i="5"/>
  <c r="G4770" i="5"/>
  <c r="G4771" i="5"/>
  <c r="G4772" i="5"/>
  <c r="G4773" i="5"/>
  <c r="G4774" i="5"/>
  <c r="G4775" i="5"/>
  <c r="G4776" i="5"/>
  <c r="G4777" i="5"/>
  <c r="G4778" i="5"/>
  <c r="G4779" i="5"/>
  <c r="G4780" i="5"/>
  <c r="G4781" i="5"/>
  <c r="G4782" i="5"/>
  <c r="G4783" i="5"/>
  <c r="G4784" i="5"/>
  <c r="G4785" i="5"/>
  <c r="G4786" i="5"/>
  <c r="G4787" i="5"/>
  <c r="G4788" i="5"/>
  <c r="G4789" i="5"/>
  <c r="G4790" i="5"/>
  <c r="G4791" i="5"/>
  <c r="G4792" i="5"/>
  <c r="G4793" i="5"/>
  <c r="G4794" i="5"/>
  <c r="G4795" i="5"/>
  <c r="G4796" i="5"/>
  <c r="G4797" i="5"/>
  <c r="G4798" i="5"/>
  <c r="G4799" i="5"/>
  <c r="G4800" i="5"/>
  <c r="G4801" i="5"/>
  <c r="G4802" i="5"/>
  <c r="G4803" i="5"/>
  <c r="G4804" i="5"/>
  <c r="G4805" i="5"/>
  <c r="G4806" i="5"/>
  <c r="G4807" i="5"/>
  <c r="G4808" i="5"/>
  <c r="G4809" i="5"/>
  <c r="G4810" i="5"/>
  <c r="G4811" i="5"/>
  <c r="G4812" i="5"/>
  <c r="G4813" i="5"/>
  <c r="G4814" i="5"/>
  <c r="G4815" i="5"/>
  <c r="G4816" i="5"/>
  <c r="G4817" i="5"/>
  <c r="G4818" i="5"/>
  <c r="G4819" i="5"/>
  <c r="G4820" i="5"/>
  <c r="G4821" i="5"/>
  <c r="G4822" i="5"/>
  <c r="G4823" i="5"/>
  <c r="G4824" i="5"/>
  <c r="G4825" i="5"/>
  <c r="G4826" i="5"/>
  <c r="G4827" i="5"/>
  <c r="G4828" i="5"/>
  <c r="G4829" i="5"/>
  <c r="G4830" i="5"/>
  <c r="G4831" i="5"/>
  <c r="G4832" i="5"/>
  <c r="G4833" i="5"/>
  <c r="G4834" i="5"/>
  <c r="G4835" i="5"/>
  <c r="G4836" i="5"/>
  <c r="G4837" i="5"/>
  <c r="G4838" i="5"/>
  <c r="G4839" i="5"/>
  <c r="G4840" i="5"/>
  <c r="G4841" i="5"/>
  <c r="G4842" i="5"/>
  <c r="G4843" i="5"/>
  <c r="G4844" i="5"/>
  <c r="G4845" i="5"/>
  <c r="G4846" i="5"/>
  <c r="G4847" i="5"/>
  <c r="G4848" i="5"/>
  <c r="G4849" i="5"/>
  <c r="G4850" i="5"/>
  <c r="G4851" i="5"/>
  <c r="G4852" i="5"/>
  <c r="G4853" i="5"/>
  <c r="G4854" i="5"/>
  <c r="G4855" i="5"/>
  <c r="G4856" i="5"/>
  <c r="G4857" i="5"/>
  <c r="G4858" i="5"/>
  <c r="G4859" i="5"/>
  <c r="G4860" i="5"/>
  <c r="G4861" i="5"/>
  <c r="G4862" i="5"/>
  <c r="G4863" i="5"/>
  <c r="G4864" i="5"/>
  <c r="G4865" i="5"/>
  <c r="G4866" i="5"/>
  <c r="G4867" i="5"/>
  <c r="G4868" i="5"/>
  <c r="G4869" i="5"/>
  <c r="G4870" i="5"/>
  <c r="G4871" i="5"/>
  <c r="G4872" i="5"/>
  <c r="G4873" i="5"/>
  <c r="G4874" i="5"/>
  <c r="G4875" i="5"/>
  <c r="G4876" i="5"/>
  <c r="G4877" i="5"/>
  <c r="G4878" i="5"/>
  <c r="G4879" i="5"/>
  <c r="G4880" i="5"/>
  <c r="G4881" i="5"/>
  <c r="G4882" i="5"/>
  <c r="G4883" i="5"/>
  <c r="G4884" i="5"/>
  <c r="G4885" i="5"/>
  <c r="G4886" i="5"/>
  <c r="G4887" i="5"/>
  <c r="G4888" i="5"/>
  <c r="G4889" i="5"/>
  <c r="G4890" i="5"/>
  <c r="G4891" i="5"/>
  <c r="G4892" i="5"/>
  <c r="G4893" i="5"/>
  <c r="G4894" i="5"/>
  <c r="G4895" i="5"/>
  <c r="G4896" i="5"/>
  <c r="G4897" i="5"/>
  <c r="G4898" i="5"/>
  <c r="G4899" i="5"/>
  <c r="G4900" i="5"/>
  <c r="G4901" i="5"/>
  <c r="G4902" i="5"/>
  <c r="G4903" i="5"/>
  <c r="G4904" i="5"/>
  <c r="G4905" i="5"/>
  <c r="G4906" i="5"/>
  <c r="G4907" i="5"/>
  <c r="G4908" i="5"/>
  <c r="G4909" i="5"/>
  <c r="G4910" i="5"/>
  <c r="G4911" i="5"/>
  <c r="G4912" i="5"/>
  <c r="G4913" i="5"/>
  <c r="G4914" i="5"/>
  <c r="G4915" i="5"/>
  <c r="G4916" i="5"/>
  <c r="G4917" i="5"/>
  <c r="G4918" i="5"/>
  <c r="G4919" i="5"/>
  <c r="G4920" i="5"/>
  <c r="G4921" i="5"/>
  <c r="G4922" i="5"/>
  <c r="G4923" i="5"/>
  <c r="G4924" i="5"/>
  <c r="G4925" i="5"/>
  <c r="G4926" i="5"/>
  <c r="G4927" i="5"/>
  <c r="G4928" i="5"/>
  <c r="G4929" i="5"/>
  <c r="G4930" i="5"/>
  <c r="G4931" i="5"/>
  <c r="G4932" i="5"/>
  <c r="G4933" i="5"/>
  <c r="G4934" i="5"/>
  <c r="G4935" i="5"/>
  <c r="G4936" i="5"/>
  <c r="G4937" i="5"/>
  <c r="G4938" i="5"/>
  <c r="G4939" i="5"/>
  <c r="G4940" i="5"/>
  <c r="G4941" i="5"/>
  <c r="G4942" i="5"/>
  <c r="G4943" i="5"/>
  <c r="G4944" i="5"/>
  <c r="G4945" i="5"/>
  <c r="G4946" i="5"/>
  <c r="G4947" i="5"/>
  <c r="G4948" i="5"/>
  <c r="G4949" i="5"/>
  <c r="G4950" i="5"/>
  <c r="G4951" i="5"/>
  <c r="G4952" i="5"/>
  <c r="G4953" i="5"/>
  <c r="G4954" i="5"/>
  <c r="G4955" i="5"/>
  <c r="G4956" i="5"/>
  <c r="G4957" i="5"/>
  <c r="G4958" i="5"/>
  <c r="G4959" i="5"/>
  <c r="G4960" i="5"/>
  <c r="G4961" i="5"/>
  <c r="G4962" i="5"/>
  <c r="G4963" i="5"/>
  <c r="G4964" i="5"/>
  <c r="G4965" i="5"/>
  <c r="G4966" i="5"/>
  <c r="G4967" i="5"/>
  <c r="G4968" i="5"/>
  <c r="G4969" i="5"/>
  <c r="G4970" i="5"/>
  <c r="G4971" i="5"/>
  <c r="G4972" i="5"/>
  <c r="G4973" i="5"/>
  <c r="G4974" i="5"/>
  <c r="G4975" i="5"/>
  <c r="G4976" i="5"/>
  <c r="G4977" i="5"/>
  <c r="G4978" i="5"/>
  <c r="G4979" i="5"/>
  <c r="G4980" i="5"/>
  <c r="G4981" i="5"/>
  <c r="G4982" i="5"/>
  <c r="G4983" i="5"/>
  <c r="G4984" i="5"/>
  <c r="G4985" i="5"/>
  <c r="G4986" i="5"/>
  <c r="G4987" i="5"/>
  <c r="G4988" i="5"/>
  <c r="G4989" i="5"/>
  <c r="G4990" i="5"/>
  <c r="G4991" i="5"/>
  <c r="G4992" i="5"/>
  <c r="G4993" i="5"/>
  <c r="G4994" i="5"/>
  <c r="G4995" i="5"/>
  <c r="G4996" i="5"/>
  <c r="G4997" i="5"/>
  <c r="G4998" i="5"/>
  <c r="G4999" i="5"/>
  <c r="G5000" i="5"/>
  <c r="G5001" i="5"/>
  <c r="G5002" i="5"/>
  <c r="G5003" i="5"/>
  <c r="G5004" i="5"/>
  <c r="G5005" i="5"/>
  <c r="G5006" i="5"/>
  <c r="G5007" i="5"/>
  <c r="G5008" i="5"/>
  <c r="G5009" i="5"/>
  <c r="G5010" i="5"/>
  <c r="G5011" i="5"/>
  <c r="G5012" i="5"/>
  <c r="G5013" i="5"/>
  <c r="G5014" i="5"/>
  <c r="G5015" i="5"/>
  <c r="G5016" i="5"/>
  <c r="G5017" i="5"/>
  <c r="G5018" i="5"/>
  <c r="G5019" i="5"/>
  <c r="G5020" i="5"/>
  <c r="G5021" i="5"/>
  <c r="G5022" i="5"/>
  <c r="G5023" i="5"/>
  <c r="G5024" i="5"/>
  <c r="G5025" i="5"/>
  <c r="G5026" i="5"/>
  <c r="G5027" i="5"/>
  <c r="G5028" i="5"/>
  <c r="G5029" i="5"/>
  <c r="G5030" i="5"/>
  <c r="G5031" i="5"/>
  <c r="G5032" i="5"/>
  <c r="G5033" i="5"/>
  <c r="G5034" i="5"/>
  <c r="G5035" i="5"/>
  <c r="G5036" i="5"/>
  <c r="G5037" i="5"/>
  <c r="G5038" i="5"/>
  <c r="G5039" i="5"/>
  <c r="G5040" i="5"/>
  <c r="G5041" i="5"/>
  <c r="G5042" i="5"/>
  <c r="G5043" i="5"/>
  <c r="G5044" i="5"/>
  <c r="G5045" i="5"/>
  <c r="G5046" i="5"/>
  <c r="G5047" i="5"/>
  <c r="G5048" i="5"/>
  <c r="G5049" i="5"/>
  <c r="G5050" i="5"/>
  <c r="G5051" i="5"/>
  <c r="G5052" i="5"/>
  <c r="G5053" i="5"/>
  <c r="G5054" i="5"/>
  <c r="G5055" i="5"/>
  <c r="G5056" i="5"/>
  <c r="G5057" i="5"/>
  <c r="G5058" i="5"/>
  <c r="G5059" i="5"/>
  <c r="G5060" i="5"/>
  <c r="G5061" i="5"/>
  <c r="G5062" i="5"/>
  <c r="G5063" i="5"/>
  <c r="G5064" i="5"/>
  <c r="G5065" i="5"/>
  <c r="G5066" i="5"/>
  <c r="G5067" i="5"/>
  <c r="G5068" i="5"/>
  <c r="G5069" i="5"/>
  <c r="G5070" i="5"/>
  <c r="G5071" i="5"/>
  <c r="G5072" i="5"/>
  <c r="G5073" i="5"/>
  <c r="G5074" i="5"/>
  <c r="G5075" i="5"/>
  <c r="G5076" i="5"/>
  <c r="G5077" i="5"/>
  <c r="G5078" i="5"/>
  <c r="G5079" i="5"/>
  <c r="G5080" i="5"/>
  <c r="G5081" i="5"/>
  <c r="G5082" i="5"/>
  <c r="G5083" i="5"/>
  <c r="G5084" i="5"/>
  <c r="G5085" i="5"/>
  <c r="G5086" i="5"/>
  <c r="G5087" i="5"/>
  <c r="G5088" i="5"/>
  <c r="G5089" i="5"/>
  <c r="G5090" i="5"/>
  <c r="G5091" i="5"/>
  <c r="G5092" i="5"/>
  <c r="G5093" i="5"/>
  <c r="G5094" i="5"/>
  <c r="G5095" i="5"/>
  <c r="G5096" i="5"/>
  <c r="G5097" i="5"/>
  <c r="G5098" i="5"/>
  <c r="G5099" i="5"/>
  <c r="G5100" i="5"/>
  <c r="G5101" i="5"/>
  <c r="G5102" i="5"/>
  <c r="G5103" i="5"/>
  <c r="G5104" i="5"/>
  <c r="G5105" i="5"/>
  <c r="G5106" i="5"/>
  <c r="G5107" i="5"/>
  <c r="G5108" i="5"/>
  <c r="G5109" i="5"/>
  <c r="G5110" i="5"/>
  <c r="G5111" i="5"/>
  <c r="G5112" i="5"/>
  <c r="G5113" i="5"/>
  <c r="G5114" i="5"/>
  <c r="G5115" i="5"/>
  <c r="G5116" i="5"/>
  <c r="G5117" i="5"/>
  <c r="G5118" i="5"/>
  <c r="G5119" i="5"/>
  <c r="G5120" i="5"/>
  <c r="G5121" i="5"/>
  <c r="G5122" i="5"/>
  <c r="G5123" i="5"/>
  <c r="G5124" i="5"/>
  <c r="G5125" i="5"/>
  <c r="G5126" i="5"/>
  <c r="G5127" i="5"/>
  <c r="G5128" i="5"/>
  <c r="G5129" i="5"/>
  <c r="G5130" i="5"/>
  <c r="G5131" i="5"/>
  <c r="G5132" i="5"/>
  <c r="G5133" i="5"/>
  <c r="G5134" i="5"/>
  <c r="G5135" i="5"/>
  <c r="G5136" i="5"/>
  <c r="G5137" i="5"/>
  <c r="G5138" i="5"/>
  <c r="G5139" i="5"/>
  <c r="G5140" i="5"/>
  <c r="G5141" i="5"/>
  <c r="G5142" i="5"/>
  <c r="G5143" i="5"/>
  <c r="G5144" i="5"/>
  <c r="G5145" i="5"/>
  <c r="G5146" i="5"/>
  <c r="G5147" i="5"/>
  <c r="G5148" i="5"/>
  <c r="G5149" i="5"/>
  <c r="G5150" i="5"/>
  <c r="G5151" i="5"/>
  <c r="G5152" i="5"/>
  <c r="G5153" i="5"/>
  <c r="G5154" i="5"/>
  <c r="G5155" i="5"/>
  <c r="G5156" i="5"/>
  <c r="G5157" i="5"/>
  <c r="G5158" i="5"/>
  <c r="G5159" i="5"/>
  <c r="G5160" i="5"/>
  <c r="G5161" i="5"/>
  <c r="G5162" i="5"/>
  <c r="G5163" i="5"/>
  <c r="G5164" i="5"/>
  <c r="G5165" i="5"/>
  <c r="G5166" i="5"/>
  <c r="G5167" i="5"/>
  <c r="G5168" i="5"/>
  <c r="G5169" i="5"/>
  <c r="G5170" i="5"/>
  <c r="G5171" i="5"/>
  <c r="G5172" i="5"/>
  <c r="G5173" i="5"/>
  <c r="G5174" i="5"/>
  <c r="G5175" i="5"/>
  <c r="G5176" i="5"/>
  <c r="G5177" i="5"/>
  <c r="G5178" i="5"/>
  <c r="G5179" i="5"/>
  <c r="G5180" i="5"/>
  <c r="G5181" i="5"/>
  <c r="G5182" i="5"/>
  <c r="G5183" i="5"/>
  <c r="G5184" i="5"/>
  <c r="G5185" i="5"/>
  <c r="G5186" i="5"/>
  <c r="G5187" i="5"/>
  <c r="G5188" i="5"/>
  <c r="G5189" i="5"/>
  <c r="G5190" i="5"/>
  <c r="G5191" i="5"/>
  <c r="G5192" i="5"/>
  <c r="G5193" i="5"/>
  <c r="G5194" i="5"/>
  <c r="G5195" i="5"/>
  <c r="G5196" i="5"/>
  <c r="G5197" i="5"/>
  <c r="G5198" i="5"/>
  <c r="G5199" i="5"/>
  <c r="G5200" i="5"/>
  <c r="G5201" i="5"/>
  <c r="G5202" i="5"/>
  <c r="G5203" i="5"/>
  <c r="G5204" i="5"/>
  <c r="G5205" i="5"/>
  <c r="G5206" i="5"/>
  <c r="G5207" i="5"/>
  <c r="G5208" i="5"/>
  <c r="G5209" i="5"/>
  <c r="G5210" i="5"/>
  <c r="G5211" i="5"/>
  <c r="G5212" i="5"/>
  <c r="G5213" i="5"/>
  <c r="G5214" i="5"/>
  <c r="G5215" i="5"/>
  <c r="G5216" i="5"/>
  <c r="G5217" i="5"/>
  <c r="G5218" i="5"/>
  <c r="G5219" i="5"/>
  <c r="G5220" i="5"/>
  <c r="G5221" i="5"/>
  <c r="G5222" i="5"/>
  <c r="G5223" i="5"/>
  <c r="G5224" i="5"/>
  <c r="G5225" i="5"/>
  <c r="G5226" i="5"/>
  <c r="G5227" i="5"/>
  <c r="G5228" i="5"/>
  <c r="G5229" i="5"/>
  <c r="G5230" i="5"/>
  <c r="G5231" i="5"/>
  <c r="G5232" i="5"/>
  <c r="G5233" i="5"/>
  <c r="G5234" i="5"/>
  <c r="G5235" i="5"/>
  <c r="G5236" i="5"/>
  <c r="G5237" i="5"/>
  <c r="G5238" i="5"/>
  <c r="G5239" i="5"/>
  <c r="G5240" i="5"/>
  <c r="G5241" i="5"/>
  <c r="G5242" i="5"/>
  <c r="G5243" i="5"/>
  <c r="G5244" i="5"/>
  <c r="G5245" i="5"/>
  <c r="G5246" i="5"/>
  <c r="G5247" i="5"/>
  <c r="G5248" i="5"/>
  <c r="G5249" i="5"/>
  <c r="G5250" i="5"/>
  <c r="G5251" i="5"/>
  <c r="G5252" i="5"/>
  <c r="G5253" i="5"/>
  <c r="G5254" i="5"/>
  <c r="G5255" i="5"/>
  <c r="G5256" i="5"/>
  <c r="G5257" i="5"/>
  <c r="G5258" i="5"/>
  <c r="G5259" i="5"/>
  <c r="G5260" i="5"/>
  <c r="G5261" i="5"/>
  <c r="G5262" i="5"/>
  <c r="G5263" i="5"/>
  <c r="G5264" i="5"/>
  <c r="G5265" i="5"/>
  <c r="G5266" i="5"/>
  <c r="G5267" i="5"/>
  <c r="G5268" i="5"/>
  <c r="G5269" i="5"/>
  <c r="G5270" i="5"/>
  <c r="G5271" i="5"/>
  <c r="G5272" i="5"/>
  <c r="G5273" i="5"/>
  <c r="G5274" i="5"/>
  <c r="G5275" i="5"/>
  <c r="G5276" i="5"/>
  <c r="G5277" i="5"/>
  <c r="G5278" i="5"/>
  <c r="G5279" i="5"/>
  <c r="G5280" i="5"/>
  <c r="G5281" i="5"/>
  <c r="G5282" i="5"/>
  <c r="G5283" i="5"/>
  <c r="G5284" i="5"/>
  <c r="G5285" i="5"/>
  <c r="G5286" i="5"/>
  <c r="G5287" i="5"/>
  <c r="G5288" i="5"/>
  <c r="G5289" i="5"/>
  <c r="G5290" i="5"/>
  <c r="G5291" i="5"/>
  <c r="G5292" i="5"/>
  <c r="G5293" i="5"/>
  <c r="G5294" i="5"/>
  <c r="G5295" i="5"/>
  <c r="G5296" i="5"/>
  <c r="G5297" i="5"/>
  <c r="G5298" i="5"/>
  <c r="G5299" i="5"/>
  <c r="G5300" i="5"/>
  <c r="G5301" i="5"/>
  <c r="G5302" i="5"/>
  <c r="G5303" i="5"/>
  <c r="G5304" i="5"/>
  <c r="G5305" i="5"/>
  <c r="G5306" i="5"/>
  <c r="G5307" i="5"/>
  <c r="G5308" i="5"/>
  <c r="G5309" i="5"/>
  <c r="G5310" i="5"/>
  <c r="G5311" i="5"/>
  <c r="G5312" i="5"/>
  <c r="G5313" i="5"/>
  <c r="G5314" i="5"/>
  <c r="G5315" i="5"/>
  <c r="G5316" i="5"/>
  <c r="G5317" i="5"/>
  <c r="G5318" i="5"/>
  <c r="G5319" i="5"/>
  <c r="G5320" i="5"/>
  <c r="G5321" i="5"/>
  <c r="G5322" i="5"/>
  <c r="G5323" i="5"/>
  <c r="G5324" i="5"/>
  <c r="G5325" i="5"/>
  <c r="G5326" i="5"/>
  <c r="G5327" i="5"/>
  <c r="G5328" i="5"/>
  <c r="G5329" i="5"/>
  <c r="G5330" i="5"/>
  <c r="G5331" i="5"/>
  <c r="G5332" i="5"/>
  <c r="G5333" i="5"/>
  <c r="G5334" i="5"/>
  <c r="G5335" i="5"/>
  <c r="G5336" i="5"/>
  <c r="G5337" i="5"/>
  <c r="G5338" i="5"/>
  <c r="G5339" i="5"/>
  <c r="G5340" i="5"/>
  <c r="G5341" i="5"/>
  <c r="G5342" i="5"/>
  <c r="G5343" i="5"/>
  <c r="G5344" i="5"/>
  <c r="G5345" i="5"/>
  <c r="G5346" i="5"/>
  <c r="G5347" i="5"/>
  <c r="G5348" i="5"/>
  <c r="G5349" i="5"/>
  <c r="G5350" i="5"/>
  <c r="G5351" i="5"/>
  <c r="G5352" i="5"/>
  <c r="G5353" i="5"/>
  <c r="G5354" i="5"/>
  <c r="G5355" i="5"/>
  <c r="G5356" i="5"/>
  <c r="G5357" i="5"/>
  <c r="G5358" i="5"/>
  <c r="G5359" i="5"/>
  <c r="G5360" i="5"/>
  <c r="G5361" i="5"/>
  <c r="G5362" i="5"/>
  <c r="G5363" i="5"/>
  <c r="G5364" i="5"/>
  <c r="G5365" i="5"/>
  <c r="G5366" i="5"/>
  <c r="G5367" i="5"/>
  <c r="G5368" i="5"/>
  <c r="G5369" i="5"/>
  <c r="G5370" i="5"/>
  <c r="G5371" i="5"/>
  <c r="G5372" i="5"/>
  <c r="G5373" i="5"/>
  <c r="G5374" i="5"/>
  <c r="G5375" i="5"/>
  <c r="G5376" i="5"/>
  <c r="G5377" i="5"/>
  <c r="G5378" i="5"/>
  <c r="G5379" i="5"/>
  <c r="G5380" i="5"/>
  <c r="G5381" i="5"/>
  <c r="G5382" i="5"/>
  <c r="G5383" i="5"/>
  <c r="G5384" i="5"/>
  <c r="G5385" i="5"/>
  <c r="G5386" i="5"/>
  <c r="G5387" i="5"/>
  <c r="G5388" i="5"/>
  <c r="G5389" i="5"/>
  <c r="G5390" i="5"/>
  <c r="G5391" i="5"/>
  <c r="G5392" i="5"/>
  <c r="G5393" i="5"/>
  <c r="G5394" i="5"/>
  <c r="G5395" i="5"/>
  <c r="G5396" i="5"/>
  <c r="G5397" i="5"/>
  <c r="G5398" i="5"/>
  <c r="G5399" i="5"/>
  <c r="G5400" i="5"/>
  <c r="G5401" i="5"/>
  <c r="G5402" i="5"/>
  <c r="G5403" i="5"/>
  <c r="G5404" i="5"/>
  <c r="G5405" i="5"/>
  <c r="G5406" i="5"/>
  <c r="G5407" i="5"/>
  <c r="G5408" i="5"/>
  <c r="G5409" i="5"/>
  <c r="G5410" i="5"/>
  <c r="G5411" i="5"/>
  <c r="G5412" i="5"/>
  <c r="G5413" i="5"/>
  <c r="G5414" i="5"/>
  <c r="G5415" i="5"/>
  <c r="G5416" i="5"/>
  <c r="G5417" i="5"/>
  <c r="G5418" i="5"/>
  <c r="G5419" i="5"/>
  <c r="G5420" i="5"/>
  <c r="G5421" i="5"/>
  <c r="G5422" i="5"/>
  <c r="G5423" i="5"/>
  <c r="G5424" i="5"/>
  <c r="G5425" i="5"/>
  <c r="G5426" i="5"/>
  <c r="G5427" i="5"/>
  <c r="G5428" i="5"/>
  <c r="G5429" i="5"/>
  <c r="G5430" i="5"/>
  <c r="G5431" i="5"/>
  <c r="G5432" i="5"/>
  <c r="G5433" i="5"/>
  <c r="G5434" i="5"/>
  <c r="G5435" i="5"/>
  <c r="G5436" i="5"/>
  <c r="G5437" i="5"/>
  <c r="G5438" i="5"/>
  <c r="G5439" i="5"/>
  <c r="G5440" i="5"/>
  <c r="G5441" i="5"/>
  <c r="G5442" i="5"/>
  <c r="G5443" i="5"/>
  <c r="G5444" i="5"/>
  <c r="G5445" i="5"/>
  <c r="G5446" i="5"/>
  <c r="G5447" i="5"/>
  <c r="G5448" i="5"/>
  <c r="G5449" i="5"/>
  <c r="G5450" i="5"/>
  <c r="G5451" i="5"/>
  <c r="G5452" i="5"/>
  <c r="G5453" i="5"/>
  <c r="G5454" i="5"/>
  <c r="G5455" i="5"/>
  <c r="G5456" i="5"/>
  <c r="G5457" i="5"/>
  <c r="G5458" i="5"/>
  <c r="G5459" i="5"/>
  <c r="G5460" i="5"/>
  <c r="G5461" i="5"/>
  <c r="G5462" i="5"/>
  <c r="G5463" i="5"/>
  <c r="G5464" i="5"/>
  <c r="G5465" i="5"/>
  <c r="G5466" i="5"/>
  <c r="G5467" i="5"/>
  <c r="G5468" i="5"/>
  <c r="G5469" i="5"/>
  <c r="G5470" i="5"/>
  <c r="G5471" i="5"/>
  <c r="G5472" i="5"/>
  <c r="G5473" i="5"/>
  <c r="G5474" i="5"/>
  <c r="G5475" i="5"/>
  <c r="G5476" i="5"/>
  <c r="G5477" i="5"/>
  <c r="G5478" i="5"/>
  <c r="G5479" i="5"/>
  <c r="G5480" i="5"/>
  <c r="G5481" i="5"/>
  <c r="G5482" i="5"/>
  <c r="G5483" i="5"/>
  <c r="G5484" i="5"/>
  <c r="G5485" i="5"/>
  <c r="G5486" i="5"/>
  <c r="G5487" i="5"/>
  <c r="G5488" i="5"/>
  <c r="G5489" i="5"/>
  <c r="G5490" i="5"/>
  <c r="G5491" i="5"/>
  <c r="G5492" i="5"/>
  <c r="G5493" i="5"/>
  <c r="G5494" i="5"/>
  <c r="G5495" i="5"/>
  <c r="G5496" i="5"/>
  <c r="G5497" i="5"/>
  <c r="G5498" i="5"/>
  <c r="G5499" i="5"/>
  <c r="G5500" i="5"/>
  <c r="G5501" i="5"/>
  <c r="G5502" i="5"/>
  <c r="G5503" i="5"/>
  <c r="G5504" i="5"/>
  <c r="G5505" i="5"/>
  <c r="G5506" i="5"/>
  <c r="G5507" i="5"/>
  <c r="G5508" i="5"/>
  <c r="G5509" i="5"/>
  <c r="G5510" i="5"/>
  <c r="G5511" i="5"/>
  <c r="G5512" i="5"/>
  <c r="G5513" i="5"/>
  <c r="G5514" i="5"/>
  <c r="G5515" i="5"/>
  <c r="G5516" i="5"/>
  <c r="G5517" i="5"/>
  <c r="G5518" i="5"/>
  <c r="G5519" i="5"/>
  <c r="G5520" i="5"/>
  <c r="G5521" i="5"/>
  <c r="G5522" i="5"/>
  <c r="G5523" i="5"/>
  <c r="G5524" i="5"/>
  <c r="G5525" i="5"/>
  <c r="G5526" i="5"/>
  <c r="G5527" i="5"/>
  <c r="G5528" i="5"/>
  <c r="G5529" i="5"/>
  <c r="G5530" i="5"/>
  <c r="G5531" i="5"/>
  <c r="G5532" i="5"/>
  <c r="G5533" i="5"/>
  <c r="G5534" i="5"/>
  <c r="G5535" i="5"/>
  <c r="G5536" i="5"/>
  <c r="G5537" i="5"/>
  <c r="G5538" i="5"/>
  <c r="G5539" i="5"/>
  <c r="G5540" i="5"/>
  <c r="G5541" i="5"/>
  <c r="G5542" i="5"/>
  <c r="G5543" i="5"/>
  <c r="G5544" i="5"/>
  <c r="G5545" i="5"/>
  <c r="G5546" i="5"/>
  <c r="G5547" i="5"/>
  <c r="G5548" i="5"/>
  <c r="G5549" i="5"/>
  <c r="G5550" i="5"/>
  <c r="G5551" i="5"/>
  <c r="G5552" i="5"/>
  <c r="G5553" i="5"/>
  <c r="G5554" i="5"/>
  <c r="G5555" i="5"/>
  <c r="G5556" i="5"/>
  <c r="G5557" i="5"/>
  <c r="G5558" i="5"/>
  <c r="G5559" i="5"/>
  <c r="G5560" i="5"/>
  <c r="G5561" i="5"/>
  <c r="G5562" i="5"/>
  <c r="G5563" i="5"/>
  <c r="G5564" i="5"/>
  <c r="G5565" i="5"/>
  <c r="G5566" i="5"/>
  <c r="G5567" i="5"/>
  <c r="G5568" i="5"/>
  <c r="G5569" i="5"/>
  <c r="G5570" i="5"/>
  <c r="G5571" i="5"/>
  <c r="G5572" i="5"/>
  <c r="G5573" i="5"/>
  <c r="G5574" i="5"/>
  <c r="G5575" i="5"/>
  <c r="G5576" i="5"/>
  <c r="G5577" i="5"/>
  <c r="G5578" i="5"/>
  <c r="G5579" i="5"/>
  <c r="G5580" i="5"/>
  <c r="G5581" i="5"/>
  <c r="G5582" i="5"/>
  <c r="G5583" i="5"/>
  <c r="G5584" i="5"/>
  <c r="G5585" i="5"/>
  <c r="G5586" i="5"/>
  <c r="G5587" i="5"/>
  <c r="G5588" i="5"/>
  <c r="G5589" i="5"/>
  <c r="G5590" i="5"/>
  <c r="G5591" i="5"/>
  <c r="G5592" i="5"/>
  <c r="G5593" i="5"/>
  <c r="G5594" i="5"/>
  <c r="G5595" i="5"/>
  <c r="G5596" i="5"/>
  <c r="G5597" i="5"/>
  <c r="G5598" i="5"/>
  <c r="G5599" i="5"/>
  <c r="G5600" i="5"/>
  <c r="G5601" i="5"/>
  <c r="G5602" i="5"/>
  <c r="G5603" i="5"/>
  <c r="G5604" i="5"/>
  <c r="G5605" i="5"/>
  <c r="G5606" i="5"/>
  <c r="G5607" i="5"/>
  <c r="G5608" i="5"/>
  <c r="G5609" i="5"/>
  <c r="G5610" i="5"/>
  <c r="G5611" i="5"/>
  <c r="G5612" i="5"/>
  <c r="G5613" i="5"/>
  <c r="G5614" i="5"/>
  <c r="G5615" i="5"/>
  <c r="G5616" i="5"/>
  <c r="G5617" i="5"/>
  <c r="G5618" i="5"/>
  <c r="G5619" i="5"/>
  <c r="G5620" i="5"/>
  <c r="G5621" i="5"/>
  <c r="G5622" i="5"/>
  <c r="G5623" i="5"/>
  <c r="G5624" i="5"/>
  <c r="G5625" i="5"/>
  <c r="G5626" i="5"/>
  <c r="G5627" i="5"/>
  <c r="G5628" i="5"/>
  <c r="G5629" i="5"/>
  <c r="G5630" i="5"/>
  <c r="G5631" i="5"/>
  <c r="G5632" i="5"/>
  <c r="G5633" i="5"/>
  <c r="G5634" i="5"/>
  <c r="G5635" i="5"/>
  <c r="G5636" i="5"/>
  <c r="G5637" i="5"/>
  <c r="G5638" i="5"/>
  <c r="G5639" i="5"/>
  <c r="G5640" i="5"/>
  <c r="G5641" i="5"/>
  <c r="G5642" i="5"/>
  <c r="G5643" i="5"/>
  <c r="G5644" i="5"/>
  <c r="G5645" i="5"/>
  <c r="G5646" i="5"/>
  <c r="G5647" i="5"/>
  <c r="G5648" i="5"/>
  <c r="G5649" i="5"/>
  <c r="G5650" i="5"/>
  <c r="G5651" i="5"/>
  <c r="G5652" i="5"/>
  <c r="G5653" i="5"/>
  <c r="G5654" i="5"/>
  <c r="G5655" i="5"/>
  <c r="G5656" i="5"/>
  <c r="G5657" i="5"/>
  <c r="G5658" i="5"/>
  <c r="G5659" i="5"/>
  <c r="G5660" i="5"/>
  <c r="G5661" i="5"/>
  <c r="G5662" i="5"/>
  <c r="G5663" i="5"/>
  <c r="G5664" i="5"/>
  <c r="G5665" i="5"/>
  <c r="G5666" i="5"/>
  <c r="G5667" i="5"/>
  <c r="G5668" i="5"/>
  <c r="G5669" i="5"/>
  <c r="G5670" i="5"/>
  <c r="G5671" i="5"/>
  <c r="G5672" i="5"/>
  <c r="G5673" i="5"/>
  <c r="G5674" i="5"/>
  <c r="G5675" i="5"/>
  <c r="G5676" i="5"/>
  <c r="G5677" i="5"/>
  <c r="G5678" i="5"/>
  <c r="G5679" i="5"/>
  <c r="G5680" i="5"/>
  <c r="G5681" i="5"/>
  <c r="G5682" i="5"/>
  <c r="G5683" i="5"/>
  <c r="G5684" i="5"/>
  <c r="G5685" i="5"/>
  <c r="G5686" i="5"/>
  <c r="G5687" i="5"/>
  <c r="G5688" i="5"/>
  <c r="G5689" i="5"/>
  <c r="G5690" i="5"/>
  <c r="G5691" i="5"/>
  <c r="G5692" i="5"/>
  <c r="G5693" i="5"/>
  <c r="G5694" i="5"/>
  <c r="G5695" i="5"/>
  <c r="G5696" i="5"/>
  <c r="G5697" i="5"/>
  <c r="G5698" i="5"/>
  <c r="G5699" i="5"/>
  <c r="G5700" i="5"/>
  <c r="G5701" i="5"/>
  <c r="G5702" i="5"/>
  <c r="G5703" i="5"/>
  <c r="G5704" i="5"/>
  <c r="G5705" i="5"/>
  <c r="G5706" i="5"/>
  <c r="G5707" i="5"/>
  <c r="G5708" i="5"/>
  <c r="G5709" i="5"/>
  <c r="G5710" i="5"/>
  <c r="G5711" i="5"/>
  <c r="G5712" i="5"/>
  <c r="G5713" i="5"/>
  <c r="G5714" i="5"/>
  <c r="G5715" i="5"/>
  <c r="G5716" i="5"/>
  <c r="G5717" i="5"/>
  <c r="G5718" i="5"/>
  <c r="G5719" i="5"/>
  <c r="G5720" i="5"/>
  <c r="G5721" i="5"/>
  <c r="G5722" i="5"/>
  <c r="G5723" i="5"/>
  <c r="G5724" i="5"/>
  <c r="G5725" i="5"/>
  <c r="G5726" i="5"/>
  <c r="G5727" i="5"/>
  <c r="G5728" i="5"/>
  <c r="G5729" i="5"/>
  <c r="G5730" i="5"/>
  <c r="G5731" i="5"/>
  <c r="G5732" i="5"/>
  <c r="G5733" i="5"/>
  <c r="G5734" i="5"/>
  <c r="G5735" i="5"/>
  <c r="G5736" i="5"/>
  <c r="G5737" i="5"/>
  <c r="G5738" i="5"/>
  <c r="G5739" i="5"/>
  <c r="G5740" i="5"/>
  <c r="G5741" i="5"/>
  <c r="G5742" i="5"/>
  <c r="G5743" i="5"/>
  <c r="G5744" i="5"/>
  <c r="G5745" i="5"/>
  <c r="G5746" i="5"/>
  <c r="G5747" i="5"/>
  <c r="G5748" i="5"/>
  <c r="G5749" i="5"/>
  <c r="G5750" i="5"/>
  <c r="G5751" i="5"/>
  <c r="G5752" i="5"/>
  <c r="G5753" i="5"/>
  <c r="G5754" i="5"/>
  <c r="G5755" i="5"/>
  <c r="G5756" i="5"/>
  <c r="G5757" i="5"/>
  <c r="G5758" i="5"/>
  <c r="G5759" i="5"/>
  <c r="G5760" i="5"/>
  <c r="G5761" i="5"/>
  <c r="G5762" i="5"/>
  <c r="G5763" i="5"/>
  <c r="G5764" i="5"/>
  <c r="G5765" i="5"/>
  <c r="G5766" i="5"/>
  <c r="G5767" i="5"/>
  <c r="G5768" i="5"/>
  <c r="G5769" i="5"/>
  <c r="G5770" i="5"/>
  <c r="G5771" i="5"/>
  <c r="G5772" i="5"/>
  <c r="G5773" i="5"/>
  <c r="G5774" i="5"/>
  <c r="G5775" i="5"/>
  <c r="G5776" i="5"/>
  <c r="G5777" i="5"/>
  <c r="G5778" i="5"/>
  <c r="G5779" i="5"/>
  <c r="G5780" i="5"/>
  <c r="G5781" i="5"/>
  <c r="G5782" i="5"/>
  <c r="G5783" i="5"/>
  <c r="G5784" i="5"/>
  <c r="G5785" i="5"/>
  <c r="G5786" i="5"/>
  <c r="G5787" i="5"/>
  <c r="G5788" i="5"/>
  <c r="G5789" i="5"/>
  <c r="G5790" i="5"/>
  <c r="G5791" i="5"/>
  <c r="G5792" i="5"/>
  <c r="G5793" i="5"/>
  <c r="G5794" i="5"/>
  <c r="G5795" i="5"/>
  <c r="G5796" i="5"/>
  <c r="G5797" i="5"/>
  <c r="G5798" i="5"/>
  <c r="G5799" i="5"/>
  <c r="G5800" i="5"/>
  <c r="G5801" i="5"/>
  <c r="G5802" i="5"/>
  <c r="G5803" i="5"/>
  <c r="G5804" i="5"/>
  <c r="G5805" i="5"/>
  <c r="G5806" i="5"/>
  <c r="G5807" i="5"/>
  <c r="G5808" i="5"/>
  <c r="G5809" i="5"/>
  <c r="G5810" i="5"/>
  <c r="G5811" i="5"/>
  <c r="G5812" i="5"/>
  <c r="G5813" i="5"/>
  <c r="G5814" i="5"/>
  <c r="G5815" i="5"/>
  <c r="G5816" i="5"/>
  <c r="G5817" i="5"/>
  <c r="G5818" i="5"/>
  <c r="G5819" i="5"/>
  <c r="G5820" i="5"/>
  <c r="G5821" i="5"/>
  <c r="G5822" i="5"/>
  <c r="G5823" i="5"/>
  <c r="G5824" i="5"/>
  <c r="G5825" i="5"/>
  <c r="G5826" i="5"/>
  <c r="G5827" i="5"/>
  <c r="G5828" i="5"/>
  <c r="G5829" i="5"/>
  <c r="G5830" i="5"/>
  <c r="G5831" i="5"/>
  <c r="G5832" i="5"/>
  <c r="G5833" i="5"/>
  <c r="G5834" i="5"/>
  <c r="G5835" i="5"/>
  <c r="G5836" i="5"/>
  <c r="G5837" i="5"/>
  <c r="G5838" i="5"/>
  <c r="G5839" i="5"/>
  <c r="G5840" i="5"/>
  <c r="G5841" i="5"/>
  <c r="G5842" i="5"/>
  <c r="G5843" i="5"/>
  <c r="G5844" i="5"/>
  <c r="G5845" i="5"/>
  <c r="G5846" i="5"/>
  <c r="G5847" i="5"/>
  <c r="G5848" i="5"/>
  <c r="G5849" i="5"/>
  <c r="G5850" i="5"/>
  <c r="G5851" i="5"/>
  <c r="G5852" i="5"/>
  <c r="G5853" i="5"/>
  <c r="G5854" i="5"/>
  <c r="G5855" i="5"/>
  <c r="G5856" i="5"/>
  <c r="G5857" i="5"/>
  <c r="G5858" i="5"/>
  <c r="G5859" i="5"/>
  <c r="G5860" i="5"/>
  <c r="G5861" i="5"/>
  <c r="G5862" i="5"/>
  <c r="G5863" i="5"/>
  <c r="G5864" i="5"/>
  <c r="G5865" i="5"/>
  <c r="G5866" i="5"/>
  <c r="G5867" i="5"/>
  <c r="G5868" i="5"/>
  <c r="G5869" i="5"/>
  <c r="G5870" i="5"/>
  <c r="G5871" i="5"/>
  <c r="G5872" i="5"/>
  <c r="G5873" i="5"/>
  <c r="G5874" i="5"/>
  <c r="G5875" i="5"/>
  <c r="G5876" i="5"/>
  <c r="G5877" i="5"/>
  <c r="G5878" i="5"/>
  <c r="G5879" i="5"/>
  <c r="G5880" i="5"/>
  <c r="G5881" i="5"/>
  <c r="G5882" i="5"/>
  <c r="G5883" i="5"/>
  <c r="G5884" i="5"/>
  <c r="G5885" i="5"/>
  <c r="G5886" i="5"/>
  <c r="G5887" i="5"/>
  <c r="G5888" i="5"/>
  <c r="G5889" i="5"/>
  <c r="G5890" i="5"/>
  <c r="G5891" i="5"/>
  <c r="G5892" i="5"/>
  <c r="G5893" i="5"/>
  <c r="G5894" i="5"/>
  <c r="G5895" i="5"/>
  <c r="G5896" i="5"/>
  <c r="G5897" i="5"/>
  <c r="G5898" i="5"/>
  <c r="G5899" i="5"/>
  <c r="G5900" i="5"/>
  <c r="G5901" i="5"/>
  <c r="G5902" i="5"/>
  <c r="G5903" i="5"/>
  <c r="G5904" i="5"/>
  <c r="G5905" i="5"/>
  <c r="G5906" i="5"/>
  <c r="G5907" i="5"/>
  <c r="G5908" i="5"/>
  <c r="G5909" i="5"/>
  <c r="G5910" i="5"/>
  <c r="G5911" i="5"/>
  <c r="G5912" i="5"/>
  <c r="G5913" i="5"/>
  <c r="G5914" i="5"/>
  <c r="G5915" i="5"/>
  <c r="G5916" i="5"/>
  <c r="G5917" i="5"/>
  <c r="G5918" i="5"/>
  <c r="G5919" i="5"/>
  <c r="G5920" i="5"/>
  <c r="G5921" i="5"/>
  <c r="G5922" i="5"/>
  <c r="G5923" i="5"/>
  <c r="G5924" i="5"/>
  <c r="G5925" i="5"/>
  <c r="G5926" i="5"/>
  <c r="G5927" i="5"/>
  <c r="G5928" i="5"/>
  <c r="G5929" i="5"/>
  <c r="G5930" i="5"/>
  <c r="G5931" i="5"/>
  <c r="G5932" i="5"/>
  <c r="G5933" i="5"/>
  <c r="G5934" i="5"/>
  <c r="G5935" i="5"/>
  <c r="G5936" i="5"/>
  <c r="G5937" i="5"/>
  <c r="G5938" i="5"/>
  <c r="G5939" i="5"/>
  <c r="G5940" i="5"/>
  <c r="G5941" i="5"/>
  <c r="G5942" i="5"/>
  <c r="G5943" i="5"/>
  <c r="G5944" i="5"/>
  <c r="G5945" i="5"/>
  <c r="G5946" i="5"/>
  <c r="G5947" i="5"/>
  <c r="G5948" i="5"/>
  <c r="G5949" i="5"/>
  <c r="G5950" i="5"/>
  <c r="G5951" i="5"/>
  <c r="G5952" i="5"/>
  <c r="G5953" i="5"/>
  <c r="G5954" i="5"/>
  <c r="G5955" i="5"/>
  <c r="G5956" i="5"/>
  <c r="G5957" i="5"/>
  <c r="G5958" i="5"/>
  <c r="G5959" i="5"/>
  <c r="G5960" i="5"/>
  <c r="G5961" i="5"/>
  <c r="G5962" i="5"/>
  <c r="G5963" i="5"/>
  <c r="G5964" i="5"/>
  <c r="G5965" i="5"/>
  <c r="G5966" i="5"/>
  <c r="G5967" i="5"/>
  <c r="G5968" i="5"/>
  <c r="G5969" i="5"/>
  <c r="G5970" i="5"/>
  <c r="G5971" i="5"/>
  <c r="G5972" i="5"/>
  <c r="G5973" i="5"/>
  <c r="G5974" i="5"/>
  <c r="G5975" i="5"/>
  <c r="G5976" i="5"/>
  <c r="G5977" i="5"/>
  <c r="G5978" i="5"/>
  <c r="G5979" i="5"/>
  <c r="G5980" i="5"/>
  <c r="G5981" i="5"/>
  <c r="G5982" i="5"/>
  <c r="G5983" i="5"/>
  <c r="G5984" i="5"/>
  <c r="G5985" i="5"/>
  <c r="G5986" i="5"/>
  <c r="G5987" i="5"/>
  <c r="G5988" i="5"/>
  <c r="G5989" i="5"/>
  <c r="G5990" i="5"/>
  <c r="G5991" i="5"/>
  <c r="G5992" i="5"/>
  <c r="G5993" i="5"/>
  <c r="G5994" i="5"/>
  <c r="G5995" i="5"/>
  <c r="G5996" i="5"/>
  <c r="G5997" i="5"/>
  <c r="G5998" i="5"/>
  <c r="G5999" i="5"/>
  <c r="G6000" i="5"/>
  <c r="G6001" i="5"/>
  <c r="G6002" i="5"/>
  <c r="G6003" i="5"/>
  <c r="G6004" i="5"/>
  <c r="G6005" i="5"/>
  <c r="G6006" i="5"/>
  <c r="G6007" i="5"/>
  <c r="G6008" i="5"/>
  <c r="G6009" i="5"/>
  <c r="G6010" i="5"/>
  <c r="G6011" i="5"/>
  <c r="G6012" i="5"/>
  <c r="G6013" i="5"/>
  <c r="G6014" i="5"/>
  <c r="G6015" i="5"/>
  <c r="G6016" i="5"/>
  <c r="G6017" i="5"/>
  <c r="G6018" i="5"/>
  <c r="G6019" i="5"/>
  <c r="G6020" i="5"/>
  <c r="G6021" i="5"/>
  <c r="G6022" i="5"/>
  <c r="G6023" i="5"/>
  <c r="G6024" i="5"/>
  <c r="G6025" i="5"/>
  <c r="G6026" i="5"/>
  <c r="G6027" i="5"/>
  <c r="G6028" i="5"/>
  <c r="G6029" i="5"/>
  <c r="G6030" i="5"/>
  <c r="G6031" i="5"/>
  <c r="G6032" i="5"/>
  <c r="G6033" i="5"/>
  <c r="G6034" i="5"/>
  <c r="G6035" i="5"/>
  <c r="G6036" i="5"/>
  <c r="G6037" i="5"/>
  <c r="G6038" i="5"/>
  <c r="G6039" i="5"/>
  <c r="G6040" i="5"/>
  <c r="G6041" i="5"/>
  <c r="G6042" i="5"/>
  <c r="G6043" i="5"/>
  <c r="G6044" i="5"/>
  <c r="G6045" i="5"/>
  <c r="G6046" i="5"/>
  <c r="G6047" i="5"/>
  <c r="G6048" i="5"/>
  <c r="G6049" i="5"/>
  <c r="G6050" i="5"/>
  <c r="G6051" i="5"/>
  <c r="G6052" i="5"/>
  <c r="G6053" i="5"/>
  <c r="G6054" i="5"/>
  <c r="G6055" i="5"/>
  <c r="G6056" i="5"/>
  <c r="G6057" i="5"/>
  <c r="G6058" i="5"/>
  <c r="G6059" i="5"/>
  <c r="G6060" i="5"/>
  <c r="G6061" i="5"/>
  <c r="G6062" i="5"/>
  <c r="G6063" i="5"/>
  <c r="G6064" i="5"/>
  <c r="G6065" i="5"/>
  <c r="G6066" i="5"/>
  <c r="G6067" i="5"/>
  <c r="G6068" i="5"/>
  <c r="G6069" i="5"/>
  <c r="G6070" i="5"/>
  <c r="G6071" i="5"/>
  <c r="G6072" i="5"/>
  <c r="G6073" i="5"/>
  <c r="G6074" i="5"/>
  <c r="G6075" i="5"/>
  <c r="G6076" i="5"/>
  <c r="G6077" i="5"/>
  <c r="G6078" i="5"/>
  <c r="G6079" i="5"/>
  <c r="G6080" i="5"/>
  <c r="G6081" i="5"/>
  <c r="G6082" i="5"/>
  <c r="G6083" i="5"/>
  <c r="G6084" i="5"/>
  <c r="G6085" i="5"/>
  <c r="G6086" i="5"/>
  <c r="G6087" i="5"/>
  <c r="G6088" i="5"/>
  <c r="G6089" i="5"/>
  <c r="G6090" i="5"/>
  <c r="G6091" i="5"/>
  <c r="G6092" i="5"/>
  <c r="G6093" i="5"/>
  <c r="G6094" i="5"/>
  <c r="G6095" i="5"/>
  <c r="G6096" i="5"/>
  <c r="G6097" i="5"/>
  <c r="G6098" i="5"/>
  <c r="G6099" i="5"/>
  <c r="G6100" i="5"/>
  <c r="G6101" i="5"/>
  <c r="G6102" i="5"/>
  <c r="G6103" i="5"/>
  <c r="G6104" i="5"/>
  <c r="G6105" i="5"/>
  <c r="G6106" i="5"/>
  <c r="G6107" i="5"/>
  <c r="G6108" i="5"/>
  <c r="G6109" i="5"/>
  <c r="G6110" i="5"/>
  <c r="G6111" i="5"/>
  <c r="G6112" i="5"/>
  <c r="G6113" i="5"/>
  <c r="G6114" i="5"/>
  <c r="G6115" i="5"/>
  <c r="G6116" i="5"/>
  <c r="G6117" i="5"/>
  <c r="G6118" i="5"/>
  <c r="G6119" i="5"/>
  <c r="G6120" i="5"/>
  <c r="G6121" i="5"/>
  <c r="G6122" i="5"/>
  <c r="G6123" i="5"/>
  <c r="G6124" i="5"/>
  <c r="G6125" i="5"/>
  <c r="G6126" i="5"/>
  <c r="G6127" i="5"/>
  <c r="G6128" i="5"/>
  <c r="G6129" i="5"/>
  <c r="G6130" i="5"/>
  <c r="G6131" i="5"/>
  <c r="G6132" i="5"/>
  <c r="G6133" i="5"/>
  <c r="G6134" i="5"/>
  <c r="G6135" i="5"/>
  <c r="G6136" i="5"/>
  <c r="G6137" i="5"/>
  <c r="G6138" i="5"/>
  <c r="G6139" i="5"/>
  <c r="G6140" i="5"/>
  <c r="G6141" i="5"/>
  <c r="G6142" i="5"/>
  <c r="G6143" i="5"/>
  <c r="G6144" i="5"/>
  <c r="G6145" i="5"/>
  <c r="G6146" i="5"/>
  <c r="G6147" i="5"/>
  <c r="G6148" i="5"/>
  <c r="G6149" i="5"/>
  <c r="G6150" i="5"/>
  <c r="G6151" i="5"/>
  <c r="G6152" i="5"/>
  <c r="G6153" i="5"/>
  <c r="G6154" i="5"/>
  <c r="G6155" i="5"/>
  <c r="G6156" i="5"/>
  <c r="G6157" i="5"/>
  <c r="G6158" i="5"/>
  <c r="G6159" i="5"/>
  <c r="G6160" i="5"/>
  <c r="G6161" i="5"/>
  <c r="G6162" i="5"/>
  <c r="G6163" i="5"/>
  <c r="G6164" i="5"/>
  <c r="G6165" i="5"/>
  <c r="G6166" i="5"/>
  <c r="G6167" i="5"/>
  <c r="G6168" i="5"/>
  <c r="G6169" i="5"/>
  <c r="G6170" i="5"/>
  <c r="G6171" i="5"/>
  <c r="G6172" i="5"/>
  <c r="G6173" i="5"/>
  <c r="G6174" i="5"/>
  <c r="G6175" i="5"/>
  <c r="G6176" i="5"/>
  <c r="G6177" i="5"/>
  <c r="G6178" i="5"/>
  <c r="G6179" i="5"/>
  <c r="G6180" i="5"/>
  <c r="G6181" i="5"/>
  <c r="G6182" i="5"/>
  <c r="G6183" i="5"/>
  <c r="G6184" i="5"/>
  <c r="G6185" i="5"/>
  <c r="G6186" i="5"/>
  <c r="G6187" i="5"/>
  <c r="G6188" i="5"/>
  <c r="G6189" i="5"/>
  <c r="G6190" i="5"/>
  <c r="G6191" i="5"/>
  <c r="G6192" i="5"/>
  <c r="G6193" i="5"/>
  <c r="G6194" i="5"/>
  <c r="G6195" i="5"/>
  <c r="G6196" i="5"/>
  <c r="G6197" i="5"/>
  <c r="G6198" i="5"/>
  <c r="G6199" i="5"/>
  <c r="G6200" i="5"/>
  <c r="G6201" i="5"/>
  <c r="G6202" i="5"/>
  <c r="G6203" i="5"/>
  <c r="G6204" i="5"/>
  <c r="G6205" i="5"/>
  <c r="G6206" i="5"/>
  <c r="G6207" i="5"/>
  <c r="G6208" i="5"/>
  <c r="G6209" i="5"/>
  <c r="G6210" i="5"/>
  <c r="G6211" i="5"/>
  <c r="G6212" i="5"/>
  <c r="G6213" i="5"/>
  <c r="G6214" i="5"/>
  <c r="G6215" i="5"/>
  <c r="G6216" i="5"/>
  <c r="G6217" i="5"/>
  <c r="G6218" i="5"/>
  <c r="G6219" i="5"/>
  <c r="G6220" i="5"/>
  <c r="G6221" i="5"/>
  <c r="G6222" i="5"/>
  <c r="G6223" i="5"/>
  <c r="G6224" i="5"/>
  <c r="G6225" i="5"/>
  <c r="G6226" i="5"/>
  <c r="G6227" i="5"/>
  <c r="G6228" i="5"/>
  <c r="G6229" i="5"/>
  <c r="G6230" i="5"/>
  <c r="G6231" i="5"/>
  <c r="G6232" i="5"/>
  <c r="G6233" i="5"/>
  <c r="G6234" i="5"/>
  <c r="G6235" i="5"/>
  <c r="G6236" i="5"/>
  <c r="G6237" i="5"/>
  <c r="G6238" i="5"/>
  <c r="G6239" i="5"/>
  <c r="G6240" i="5"/>
  <c r="G6241" i="5"/>
  <c r="G6242" i="5"/>
  <c r="G6243" i="5"/>
  <c r="G6244" i="5"/>
  <c r="G6245" i="5"/>
  <c r="G6246" i="5"/>
  <c r="G6247" i="5"/>
  <c r="G6248" i="5"/>
  <c r="G6249" i="5"/>
  <c r="G6250" i="5"/>
  <c r="G6251" i="5"/>
  <c r="G6252" i="5"/>
  <c r="G6253" i="5"/>
  <c r="G6254" i="5"/>
  <c r="G6255" i="5"/>
  <c r="G6256" i="5"/>
  <c r="G6257" i="5"/>
  <c r="G6258" i="5"/>
  <c r="G6259" i="5"/>
  <c r="G6260" i="5"/>
  <c r="G6261" i="5"/>
  <c r="G6262" i="5"/>
  <c r="G6263" i="5"/>
  <c r="G6264" i="5"/>
  <c r="G6265" i="5"/>
  <c r="G6266" i="5"/>
  <c r="G6267" i="5"/>
  <c r="G6268" i="5"/>
  <c r="G6269" i="5"/>
  <c r="G6270" i="5"/>
  <c r="G6271" i="5"/>
  <c r="G6272" i="5"/>
  <c r="G6273" i="5"/>
  <c r="G6274" i="5"/>
  <c r="G6275" i="5"/>
  <c r="G6276" i="5"/>
  <c r="G6277" i="5"/>
  <c r="G6278" i="5"/>
  <c r="G6279" i="5"/>
  <c r="G6280" i="5"/>
  <c r="G6281" i="5"/>
  <c r="G6282" i="5"/>
  <c r="G6283" i="5"/>
  <c r="G6284" i="5"/>
  <c r="G6285" i="5"/>
  <c r="G6286" i="5"/>
  <c r="G6287" i="5"/>
  <c r="G6288" i="5"/>
  <c r="G6289" i="5"/>
  <c r="G6290" i="5"/>
  <c r="G6291" i="5"/>
  <c r="G6292" i="5"/>
  <c r="G6293" i="5"/>
  <c r="G6294" i="5"/>
  <c r="G6295" i="5"/>
  <c r="G6296" i="5"/>
  <c r="G6297" i="5"/>
  <c r="G6298" i="5"/>
  <c r="G6299" i="5"/>
  <c r="G6300" i="5"/>
  <c r="G6301" i="5"/>
  <c r="G6302" i="5"/>
  <c r="G6303" i="5"/>
  <c r="G6304" i="5"/>
  <c r="G6305" i="5"/>
  <c r="G6306" i="5"/>
  <c r="G6307" i="5"/>
  <c r="G6308" i="5"/>
  <c r="G6309" i="5"/>
  <c r="G6310" i="5"/>
  <c r="G6311" i="5"/>
  <c r="G6312" i="5"/>
  <c r="G6313" i="5"/>
  <c r="G6314" i="5"/>
  <c r="G6315" i="5"/>
  <c r="G6316" i="5"/>
  <c r="G6317" i="5"/>
  <c r="G6318" i="5"/>
  <c r="G6319" i="5"/>
  <c r="G6320" i="5"/>
  <c r="G6321" i="5"/>
  <c r="G6322" i="5"/>
  <c r="G6323" i="5"/>
  <c r="G6324" i="5"/>
  <c r="G6325" i="5"/>
  <c r="G6326" i="5"/>
  <c r="G6327" i="5"/>
  <c r="G6328" i="5"/>
  <c r="G6329" i="5"/>
  <c r="G6330" i="5"/>
  <c r="G6331" i="5"/>
  <c r="G6332" i="5"/>
  <c r="G6333" i="5"/>
  <c r="G6334" i="5"/>
  <c r="G6335" i="5"/>
  <c r="G6336" i="5"/>
  <c r="G6337" i="5"/>
  <c r="G6338" i="5"/>
  <c r="G6339" i="5"/>
  <c r="G6340" i="5"/>
  <c r="G6341" i="5"/>
  <c r="G6342" i="5"/>
  <c r="G6343" i="5"/>
  <c r="G6344" i="5"/>
  <c r="G6345" i="5"/>
  <c r="G6346" i="5"/>
  <c r="G6347" i="5"/>
  <c r="G6348" i="5"/>
  <c r="G6349" i="5"/>
  <c r="G6350" i="5"/>
  <c r="G6351" i="5"/>
  <c r="G6352" i="5"/>
  <c r="G6353" i="5"/>
  <c r="G6354" i="5"/>
  <c r="G6355" i="5"/>
  <c r="G6356" i="5"/>
  <c r="G6357" i="5"/>
  <c r="G6358" i="5"/>
  <c r="G6359" i="5"/>
  <c r="G6360" i="5"/>
  <c r="G6361" i="5"/>
  <c r="G6362" i="5"/>
  <c r="G6363" i="5"/>
  <c r="G6364" i="5"/>
  <c r="G6365" i="5"/>
  <c r="G6366" i="5"/>
  <c r="G6367" i="5"/>
  <c r="G6368" i="5"/>
  <c r="G6369" i="5"/>
  <c r="G6370" i="5"/>
  <c r="G6371" i="5"/>
  <c r="G6372" i="5"/>
  <c r="G6373" i="5"/>
  <c r="G6374" i="5"/>
  <c r="G6375" i="5"/>
  <c r="G6376" i="5"/>
  <c r="G6377" i="5"/>
  <c r="G6378" i="5"/>
  <c r="G6379" i="5"/>
  <c r="G6380" i="5"/>
  <c r="G6381" i="5"/>
  <c r="G6382" i="5"/>
  <c r="G6383" i="5"/>
  <c r="G6384" i="5"/>
  <c r="G6385" i="5"/>
  <c r="G6386" i="5"/>
  <c r="G6387" i="5"/>
  <c r="G6388" i="5"/>
  <c r="G6389" i="5"/>
  <c r="G6390" i="5"/>
  <c r="G6391" i="5"/>
  <c r="G6392" i="5"/>
  <c r="G6393" i="5"/>
  <c r="G6394" i="5"/>
  <c r="G6395" i="5"/>
  <c r="G6396" i="5"/>
  <c r="G6397" i="5"/>
  <c r="G6398" i="5"/>
  <c r="G6399" i="5"/>
  <c r="G6400" i="5"/>
  <c r="G6401" i="5"/>
  <c r="G6402" i="5"/>
  <c r="G6403" i="5"/>
  <c r="G6404" i="5"/>
  <c r="G6405" i="5"/>
  <c r="G6406" i="5"/>
  <c r="G6407" i="5"/>
  <c r="G6408" i="5"/>
  <c r="G6409" i="5"/>
  <c r="G6410" i="5"/>
  <c r="G6411" i="5"/>
  <c r="G6412" i="5"/>
  <c r="G6413" i="5"/>
  <c r="G6414" i="5"/>
  <c r="G6415" i="5"/>
  <c r="G6416" i="5"/>
  <c r="G6417" i="5"/>
  <c r="G6418" i="5"/>
  <c r="G6419" i="5"/>
  <c r="G6420" i="5"/>
  <c r="G6421" i="5"/>
  <c r="G6422" i="5"/>
  <c r="G6423" i="5"/>
  <c r="G6424" i="5"/>
  <c r="G6425" i="5"/>
  <c r="G6426" i="5"/>
  <c r="G6427" i="5"/>
  <c r="G6428" i="5"/>
  <c r="G6429" i="5"/>
  <c r="G6430" i="5"/>
  <c r="G6431" i="5"/>
  <c r="G6432" i="5"/>
  <c r="G6433" i="5"/>
  <c r="G6434" i="5"/>
  <c r="G6435" i="5"/>
  <c r="G6436" i="5"/>
  <c r="G6437" i="5"/>
  <c r="G6438" i="5"/>
  <c r="G6439" i="5"/>
  <c r="G6440" i="5"/>
  <c r="G6441" i="5"/>
  <c r="G6442" i="5"/>
  <c r="G6443" i="5"/>
  <c r="G6444" i="5"/>
  <c r="G6445" i="5"/>
  <c r="G6446" i="5"/>
  <c r="G6447" i="5"/>
  <c r="G6448" i="5"/>
  <c r="G6449" i="5"/>
  <c r="G6450" i="5"/>
  <c r="G6451" i="5"/>
  <c r="G6452" i="5"/>
  <c r="G6453" i="5"/>
  <c r="G6454" i="5"/>
  <c r="G6455" i="5"/>
  <c r="G6456" i="5"/>
  <c r="G6457" i="5"/>
  <c r="G6458" i="5"/>
  <c r="G6459" i="5"/>
  <c r="G6460" i="5"/>
  <c r="G6461" i="5"/>
  <c r="G6462" i="5"/>
  <c r="G6463" i="5"/>
  <c r="G6464" i="5"/>
  <c r="G6465" i="5"/>
  <c r="G6466" i="5"/>
  <c r="G6467" i="5"/>
  <c r="G6468" i="5"/>
  <c r="G6469" i="5"/>
  <c r="G6470" i="5"/>
  <c r="G6471" i="5"/>
  <c r="G6472" i="5"/>
  <c r="G6473" i="5"/>
  <c r="G6474" i="5"/>
  <c r="G6475" i="5"/>
  <c r="G6476" i="5"/>
  <c r="G6477" i="5"/>
  <c r="G6478" i="5"/>
  <c r="G6479" i="5"/>
  <c r="G6480" i="5"/>
  <c r="G6481" i="5"/>
  <c r="G6482" i="5"/>
  <c r="G6483" i="5"/>
  <c r="G6484" i="5"/>
  <c r="G6485" i="5"/>
  <c r="G6486" i="5"/>
  <c r="G6487" i="5"/>
  <c r="G6488" i="5"/>
  <c r="G6489" i="5"/>
  <c r="G6490" i="5"/>
  <c r="G6491" i="5"/>
  <c r="G6492" i="5"/>
  <c r="G6493" i="5"/>
  <c r="G6494" i="5"/>
  <c r="G6495" i="5"/>
  <c r="G6496" i="5"/>
  <c r="G6497" i="5"/>
  <c r="G6498" i="5"/>
  <c r="G6499" i="5"/>
  <c r="G6500" i="5"/>
  <c r="G6501" i="5"/>
  <c r="G6502" i="5"/>
  <c r="G6503" i="5"/>
  <c r="G6504" i="5"/>
  <c r="G6505" i="5"/>
  <c r="G6506" i="5"/>
  <c r="G6507" i="5"/>
  <c r="G6508" i="5"/>
  <c r="G6509" i="5"/>
  <c r="G6510" i="5"/>
  <c r="G6511" i="5"/>
  <c r="G6512" i="5"/>
  <c r="G6513" i="5"/>
  <c r="G6514" i="5"/>
  <c r="G6515" i="5"/>
  <c r="G6516" i="5"/>
  <c r="G6517" i="5"/>
  <c r="G6518" i="5"/>
  <c r="G6519" i="5"/>
  <c r="G6520" i="5"/>
  <c r="G6521" i="5"/>
  <c r="G6522" i="5"/>
  <c r="G6523" i="5"/>
  <c r="G6524" i="5"/>
  <c r="G6525" i="5"/>
  <c r="G6526" i="5"/>
  <c r="G6527" i="5"/>
  <c r="G6528" i="5"/>
  <c r="G6529" i="5"/>
  <c r="G6530" i="5"/>
  <c r="G6531" i="5"/>
  <c r="G6532" i="5"/>
  <c r="G6533" i="5"/>
  <c r="G6534" i="5"/>
  <c r="G6535" i="5"/>
  <c r="G6536" i="5"/>
  <c r="G6537" i="5"/>
  <c r="G6538" i="5"/>
  <c r="G6539" i="5"/>
  <c r="G6540" i="5"/>
  <c r="G6541" i="5"/>
  <c r="G6542" i="5"/>
  <c r="G6543" i="5"/>
  <c r="G6544" i="5"/>
  <c r="G6545" i="5"/>
  <c r="G6546" i="5"/>
  <c r="G6547" i="5"/>
  <c r="G6548" i="5"/>
  <c r="G6549" i="5"/>
  <c r="G6550" i="5"/>
  <c r="G6551" i="5"/>
  <c r="G6552" i="5"/>
  <c r="G6553" i="5"/>
  <c r="G6554" i="5"/>
  <c r="G6555" i="5"/>
  <c r="G6556" i="5"/>
  <c r="G6557" i="5"/>
  <c r="G6558" i="5"/>
  <c r="G6559" i="5"/>
  <c r="G6560" i="5"/>
  <c r="G6561" i="5"/>
  <c r="G6562" i="5"/>
  <c r="G6563" i="5"/>
  <c r="G6564" i="5"/>
  <c r="G6565" i="5"/>
  <c r="G6566" i="5"/>
  <c r="G6567" i="5"/>
  <c r="G6568" i="5"/>
  <c r="G6569" i="5"/>
  <c r="G6570" i="5"/>
  <c r="G6571" i="5"/>
  <c r="G6572" i="5"/>
  <c r="G6573" i="5"/>
  <c r="G6574" i="5"/>
  <c r="G6575" i="5"/>
  <c r="G6576" i="5"/>
  <c r="G6577" i="5"/>
  <c r="G6578" i="5"/>
  <c r="G6579" i="5"/>
  <c r="G6580" i="5"/>
  <c r="G6581" i="5"/>
  <c r="G6582" i="5"/>
  <c r="G6583" i="5"/>
  <c r="G6584" i="5"/>
  <c r="G6585" i="5"/>
  <c r="G6586" i="5"/>
  <c r="G6587" i="5"/>
  <c r="G6588" i="5"/>
  <c r="G6589" i="5"/>
  <c r="G6590" i="5"/>
  <c r="G6591" i="5"/>
  <c r="G6592" i="5"/>
  <c r="G6593" i="5"/>
  <c r="G6594" i="5"/>
  <c r="G6595" i="5"/>
  <c r="G6596" i="5"/>
  <c r="G6597" i="5"/>
  <c r="G6598" i="5"/>
  <c r="G6599" i="5"/>
  <c r="G6600" i="5"/>
  <c r="G6601" i="5"/>
  <c r="G6602" i="5"/>
  <c r="G6603" i="5"/>
  <c r="G6604" i="5"/>
  <c r="G6605" i="5"/>
  <c r="G6606" i="5"/>
  <c r="G6607" i="5"/>
  <c r="G6608" i="5"/>
  <c r="G6609" i="5"/>
  <c r="G6610" i="5"/>
  <c r="G6611" i="5"/>
  <c r="G6612" i="5"/>
  <c r="G6613" i="5"/>
  <c r="G6614" i="5"/>
  <c r="G6615" i="5"/>
  <c r="G6616" i="5"/>
  <c r="G6617" i="5"/>
  <c r="G6618" i="5"/>
  <c r="G6619" i="5"/>
  <c r="G6620" i="5"/>
  <c r="G6621" i="5"/>
  <c r="G6622" i="5"/>
  <c r="G6623" i="5"/>
  <c r="G6624" i="5"/>
  <c r="G6625" i="5"/>
  <c r="G6626" i="5"/>
  <c r="G6627" i="5"/>
  <c r="G6628" i="5"/>
  <c r="G6629" i="5"/>
  <c r="G6630" i="5"/>
  <c r="G6631" i="5"/>
  <c r="G6632" i="5"/>
  <c r="G6633" i="5"/>
  <c r="G6634" i="5"/>
  <c r="G6635" i="5"/>
  <c r="G6636" i="5"/>
  <c r="G6637" i="5"/>
  <c r="G6638" i="5"/>
  <c r="G6639" i="5"/>
  <c r="G6640" i="5"/>
  <c r="G6641" i="5"/>
  <c r="G6642" i="5"/>
  <c r="G6643" i="5"/>
  <c r="G6644" i="5"/>
  <c r="G6645" i="5"/>
  <c r="G6646" i="5"/>
  <c r="G6647" i="5"/>
  <c r="G6648" i="5"/>
  <c r="G6649" i="5"/>
  <c r="G6650" i="5"/>
  <c r="G6651" i="5"/>
  <c r="G6652" i="5"/>
  <c r="G6653" i="5"/>
  <c r="G6654" i="5"/>
  <c r="G6655" i="5"/>
  <c r="G6656" i="5"/>
  <c r="G6657" i="5"/>
  <c r="G6658" i="5"/>
  <c r="G6659" i="5"/>
  <c r="G6660" i="5"/>
  <c r="G6661" i="5"/>
  <c r="G6662" i="5"/>
  <c r="G6663" i="5"/>
  <c r="G6664" i="5"/>
  <c r="G6665" i="5"/>
  <c r="G6666" i="5"/>
  <c r="G6667" i="5"/>
  <c r="G6668" i="5"/>
  <c r="G6669" i="5"/>
  <c r="G6670" i="5"/>
  <c r="G6671" i="5"/>
  <c r="G6672" i="5"/>
  <c r="G6673" i="5"/>
  <c r="G6674" i="5"/>
  <c r="G6675" i="5"/>
  <c r="G6676" i="5"/>
  <c r="G6677" i="5"/>
  <c r="G6678" i="5"/>
  <c r="G6679" i="5"/>
  <c r="G6680" i="5"/>
  <c r="G6681" i="5"/>
  <c r="G6682" i="5"/>
  <c r="G6683" i="5"/>
  <c r="G6684" i="5"/>
  <c r="G6685" i="5"/>
  <c r="G6686" i="5"/>
  <c r="G6687" i="5"/>
  <c r="G6688" i="5"/>
  <c r="G6689" i="5"/>
  <c r="G6690" i="5"/>
  <c r="G6691" i="5"/>
  <c r="G6692" i="5"/>
  <c r="G6693" i="5"/>
  <c r="G6694" i="5"/>
  <c r="G6695" i="5"/>
  <c r="G6696" i="5"/>
  <c r="G6697" i="5"/>
  <c r="G6698" i="5"/>
  <c r="G6699" i="5"/>
  <c r="G6700" i="5"/>
  <c r="G6701" i="5"/>
  <c r="G6702" i="5"/>
  <c r="G6703" i="5"/>
  <c r="G6704" i="5"/>
  <c r="G6705" i="5"/>
  <c r="G6706" i="5"/>
  <c r="G6707" i="5"/>
  <c r="G6708" i="5"/>
  <c r="G6709" i="5"/>
  <c r="G6710" i="5"/>
  <c r="G6711" i="5"/>
  <c r="G6712" i="5"/>
  <c r="G6713" i="5"/>
  <c r="G6714" i="5"/>
  <c r="G6715" i="5"/>
  <c r="G6716" i="5"/>
  <c r="G6717" i="5"/>
  <c r="G6718" i="5"/>
  <c r="G6719" i="5"/>
  <c r="G6720" i="5"/>
  <c r="G6721" i="5"/>
  <c r="G6722" i="5"/>
  <c r="G6723" i="5"/>
  <c r="G6724" i="5"/>
  <c r="G6725" i="5"/>
  <c r="G6726" i="5"/>
  <c r="G6727" i="5"/>
  <c r="G6728" i="5"/>
  <c r="G6729" i="5"/>
  <c r="G6730" i="5"/>
  <c r="G6731" i="5"/>
  <c r="G6732" i="5"/>
  <c r="G6733" i="5"/>
  <c r="G6734" i="5"/>
  <c r="G6735" i="5"/>
  <c r="G6736" i="5"/>
  <c r="G6737" i="5"/>
  <c r="G6738" i="5"/>
  <c r="G6739" i="5"/>
  <c r="G6740" i="5"/>
  <c r="G6741" i="5"/>
  <c r="G6742" i="5"/>
  <c r="G6743" i="5"/>
  <c r="G6744" i="5"/>
  <c r="G6745" i="5"/>
  <c r="G6746" i="5"/>
  <c r="G6747" i="5"/>
  <c r="G6748" i="5"/>
  <c r="G6749" i="5"/>
  <c r="G6750" i="5"/>
  <c r="G6751" i="5"/>
  <c r="G6752" i="5"/>
  <c r="G6753" i="5"/>
  <c r="G6754" i="5"/>
  <c r="G6755" i="5"/>
  <c r="G6756" i="5"/>
  <c r="G6757" i="5"/>
  <c r="G6758" i="5"/>
  <c r="G6759" i="5"/>
  <c r="G6760" i="5"/>
  <c r="G6761" i="5"/>
  <c r="G6762" i="5"/>
  <c r="G6763" i="5"/>
  <c r="G6764" i="5"/>
  <c r="G6765" i="5"/>
  <c r="G6766" i="5"/>
  <c r="G6767" i="5"/>
  <c r="G6768" i="5"/>
  <c r="G6769" i="5"/>
  <c r="G6770" i="5"/>
  <c r="G6771" i="5"/>
  <c r="G6772" i="5"/>
  <c r="G6773" i="5"/>
  <c r="G6774" i="5"/>
  <c r="G6775" i="5"/>
  <c r="G6776" i="5"/>
  <c r="G6777" i="5"/>
  <c r="G6778" i="5"/>
  <c r="G6779" i="5"/>
  <c r="G6780" i="5"/>
  <c r="G6781" i="5"/>
  <c r="G6782" i="5"/>
  <c r="G6783" i="5"/>
  <c r="G6784" i="5"/>
  <c r="G6785" i="5"/>
  <c r="G6786" i="5"/>
  <c r="G6787" i="5"/>
  <c r="G6788" i="5"/>
  <c r="G6789" i="5"/>
  <c r="G6790" i="5"/>
  <c r="G6791" i="5"/>
  <c r="G6792" i="5"/>
  <c r="G6793" i="5"/>
  <c r="G6794" i="5"/>
  <c r="G6795" i="5"/>
  <c r="G6796" i="5"/>
  <c r="G6797" i="5"/>
  <c r="G6798" i="5"/>
  <c r="G6799" i="5"/>
  <c r="G6800" i="5"/>
  <c r="G6801" i="5"/>
  <c r="G6802" i="5"/>
  <c r="G6803" i="5"/>
  <c r="G6804" i="5"/>
  <c r="G6805" i="5"/>
  <c r="G6806" i="5"/>
  <c r="G6807" i="5"/>
  <c r="G6808" i="5"/>
  <c r="G6809" i="5"/>
  <c r="G6810" i="5"/>
  <c r="G6811" i="5"/>
  <c r="G6812" i="5"/>
  <c r="G6813" i="5"/>
  <c r="G6814" i="5"/>
  <c r="G6815" i="5"/>
  <c r="G6816" i="5"/>
  <c r="G6817" i="5"/>
  <c r="G6818" i="5"/>
  <c r="G6819" i="5"/>
  <c r="G6820" i="5"/>
  <c r="G6821" i="5"/>
  <c r="G6822" i="5"/>
  <c r="G6823" i="5"/>
  <c r="G6824" i="5"/>
  <c r="G6825" i="5"/>
  <c r="G6826" i="5"/>
  <c r="G6827" i="5"/>
  <c r="G6828" i="5"/>
  <c r="G6829" i="5"/>
  <c r="G6830" i="5"/>
  <c r="G6831" i="5"/>
  <c r="G6832" i="5"/>
  <c r="G6833" i="5"/>
  <c r="G6834" i="5"/>
  <c r="G6835" i="5"/>
  <c r="G6836" i="5"/>
  <c r="G6837" i="5"/>
  <c r="G6838" i="5"/>
  <c r="G6839" i="5"/>
  <c r="G6840" i="5"/>
  <c r="G6841" i="5"/>
  <c r="G6842" i="5"/>
  <c r="G6843" i="5"/>
  <c r="G6844" i="5"/>
  <c r="G6845" i="5"/>
  <c r="G6846" i="5"/>
  <c r="G6847" i="5"/>
  <c r="G6848" i="5"/>
  <c r="G6849" i="5"/>
  <c r="G6850" i="5"/>
  <c r="G6851" i="5"/>
  <c r="G6852" i="5"/>
  <c r="G6853" i="5"/>
  <c r="G6854" i="5"/>
  <c r="G6855" i="5"/>
  <c r="G6856" i="5"/>
  <c r="G6857" i="5"/>
  <c r="G6858" i="5"/>
  <c r="G6859" i="5"/>
  <c r="G6860" i="5"/>
  <c r="G6861" i="5"/>
  <c r="G6862" i="5"/>
  <c r="G6863" i="5"/>
  <c r="G6864" i="5"/>
  <c r="G6865" i="5"/>
  <c r="G6866" i="5"/>
  <c r="G6867" i="5"/>
  <c r="G6868" i="5"/>
  <c r="G6869" i="5"/>
  <c r="G6870" i="5"/>
  <c r="G6871" i="5"/>
  <c r="G6872" i="5"/>
  <c r="G6873" i="5"/>
  <c r="G6874" i="5"/>
  <c r="G6875" i="5"/>
  <c r="G6876" i="5"/>
  <c r="G6877" i="5"/>
  <c r="G6878" i="5"/>
  <c r="G6879" i="5"/>
  <c r="G6880" i="5"/>
  <c r="G6881" i="5"/>
  <c r="G6882" i="5"/>
  <c r="G6883" i="5"/>
  <c r="G6884" i="5"/>
  <c r="G6885" i="5"/>
  <c r="G6886" i="5"/>
  <c r="G6887" i="5"/>
  <c r="G6888" i="5"/>
  <c r="G6889" i="5"/>
  <c r="G6890" i="5"/>
  <c r="G6891" i="5"/>
  <c r="G6892" i="5"/>
  <c r="G6893" i="5"/>
  <c r="G6894" i="5"/>
  <c r="G6895" i="5"/>
  <c r="G6896" i="5"/>
  <c r="G6897" i="5"/>
  <c r="G6898" i="5"/>
  <c r="G6899" i="5"/>
  <c r="G6900" i="5"/>
  <c r="G6901" i="5"/>
  <c r="G6902" i="5"/>
  <c r="G6903" i="5"/>
  <c r="G6904" i="5"/>
  <c r="G6905" i="5"/>
  <c r="G6906" i="5"/>
  <c r="G6907" i="5"/>
  <c r="G6908" i="5"/>
  <c r="G6909" i="5"/>
  <c r="G6910" i="5"/>
  <c r="G6911" i="5"/>
  <c r="G6912" i="5"/>
  <c r="G6913" i="5"/>
  <c r="G6914" i="5"/>
  <c r="G6915" i="5"/>
  <c r="G6916" i="5"/>
  <c r="G6917" i="5"/>
  <c r="G6918" i="5"/>
  <c r="G6919" i="5"/>
  <c r="G6920" i="5"/>
  <c r="G6921" i="5"/>
  <c r="G6922" i="5"/>
  <c r="G6923" i="5"/>
  <c r="G6924" i="5"/>
  <c r="G6925" i="5"/>
  <c r="G6926" i="5"/>
  <c r="G6927" i="5"/>
  <c r="G6928" i="5"/>
  <c r="G6929" i="5"/>
  <c r="G6930" i="5"/>
  <c r="G6931" i="5"/>
  <c r="G6932" i="5"/>
  <c r="G6933" i="5"/>
  <c r="G6934" i="5"/>
  <c r="G6935" i="5"/>
  <c r="G6936" i="5"/>
  <c r="G6937" i="5"/>
  <c r="G6938" i="5"/>
  <c r="G6939" i="5"/>
  <c r="G6940" i="5"/>
  <c r="G6941" i="5"/>
  <c r="G6942" i="5"/>
  <c r="G6943" i="5"/>
  <c r="G6944" i="5"/>
  <c r="G6945" i="5"/>
  <c r="G6946" i="5"/>
  <c r="G6947" i="5"/>
  <c r="G6948" i="5"/>
  <c r="G6949" i="5"/>
  <c r="G6950" i="5"/>
  <c r="G6951" i="5"/>
  <c r="G6952" i="5"/>
  <c r="G6953" i="5"/>
  <c r="G6954" i="5"/>
  <c r="G6955" i="5"/>
  <c r="G6956" i="5"/>
  <c r="G6957" i="5"/>
  <c r="G6958" i="5"/>
  <c r="G6959" i="5"/>
  <c r="G6960" i="5"/>
  <c r="G6961" i="5"/>
  <c r="G6962" i="5"/>
  <c r="G6963" i="5"/>
  <c r="G6964" i="5"/>
  <c r="G6965" i="5"/>
  <c r="G6966" i="5"/>
  <c r="G6967" i="5"/>
  <c r="G6968" i="5"/>
  <c r="G6969" i="5"/>
  <c r="G6970" i="5"/>
  <c r="G6971" i="5"/>
  <c r="G6972" i="5"/>
  <c r="G6973" i="5"/>
  <c r="G6974" i="5"/>
  <c r="G6975" i="5"/>
  <c r="G6976" i="5"/>
  <c r="G6977" i="5"/>
  <c r="G6978" i="5"/>
  <c r="G6979" i="5"/>
  <c r="G6980" i="5"/>
  <c r="G6981" i="5"/>
  <c r="G6982" i="5"/>
  <c r="G6983" i="5"/>
  <c r="G6984" i="5"/>
  <c r="G6985" i="5"/>
  <c r="G6986" i="5"/>
  <c r="G6987" i="5"/>
  <c r="G6988" i="5"/>
  <c r="G6989" i="5"/>
  <c r="G6990" i="5"/>
  <c r="G6991" i="5"/>
  <c r="G6992" i="5"/>
  <c r="G6993" i="5"/>
  <c r="G6994" i="5"/>
  <c r="G6995" i="5"/>
  <c r="G6996" i="5"/>
  <c r="G6997" i="5"/>
  <c r="G6998" i="5"/>
  <c r="G6999" i="5"/>
  <c r="G7000" i="5"/>
  <c r="G7001" i="5"/>
  <c r="G7002" i="5"/>
  <c r="G7003" i="5"/>
  <c r="G7004" i="5"/>
  <c r="G7005" i="5"/>
  <c r="G7006" i="5"/>
  <c r="G7007" i="5"/>
  <c r="G7008" i="5"/>
  <c r="G7009" i="5"/>
  <c r="G7010" i="5"/>
  <c r="G7011" i="5"/>
  <c r="G7012" i="5"/>
  <c r="G7013" i="5"/>
  <c r="G7014" i="5"/>
  <c r="G7015" i="5"/>
  <c r="G7016" i="5"/>
  <c r="G7017" i="5"/>
  <c r="G7018" i="5"/>
  <c r="G7019" i="5"/>
  <c r="G7020" i="5"/>
  <c r="G7021" i="5"/>
  <c r="G7022" i="5"/>
  <c r="G7023" i="5"/>
  <c r="G7024" i="5"/>
  <c r="G7025" i="5"/>
  <c r="G7026" i="5"/>
  <c r="G7027" i="5"/>
  <c r="G7028" i="5"/>
  <c r="G7029" i="5"/>
  <c r="G7030" i="5"/>
  <c r="G7031" i="5"/>
  <c r="G7032" i="5"/>
  <c r="G7033" i="5"/>
  <c r="G7034" i="5"/>
  <c r="G7035" i="5"/>
  <c r="G7036" i="5"/>
  <c r="G7037" i="5"/>
  <c r="G7038" i="5"/>
  <c r="G7039" i="5"/>
  <c r="G7040" i="5"/>
  <c r="G7041" i="5"/>
  <c r="G7042" i="5"/>
  <c r="G7043" i="5"/>
  <c r="G7044" i="5"/>
  <c r="G7045" i="5"/>
  <c r="G7046" i="5"/>
  <c r="G7047" i="5"/>
  <c r="G7048" i="5"/>
  <c r="G7049" i="5"/>
  <c r="G7050" i="5"/>
  <c r="G7051" i="5"/>
  <c r="G7052" i="5"/>
  <c r="G7053" i="5"/>
  <c r="G7054" i="5"/>
  <c r="G7055" i="5"/>
  <c r="G7056" i="5"/>
  <c r="G7057" i="5"/>
  <c r="G7058" i="5"/>
  <c r="G7059" i="5"/>
  <c r="G7060" i="5"/>
  <c r="G7061" i="5"/>
  <c r="G7062" i="5"/>
  <c r="G7063" i="5"/>
  <c r="G7064" i="5"/>
  <c r="G7065" i="5"/>
  <c r="G7066" i="5"/>
  <c r="G7067" i="5"/>
  <c r="G7068" i="5"/>
  <c r="G7069" i="5"/>
  <c r="G7070" i="5"/>
  <c r="G7071" i="5"/>
  <c r="G7072" i="5"/>
  <c r="G7073" i="5"/>
  <c r="G7074" i="5"/>
  <c r="G7075" i="5"/>
  <c r="G7076" i="5"/>
  <c r="G7077" i="5"/>
  <c r="G7078" i="5"/>
  <c r="G7079" i="5"/>
  <c r="G7080" i="5"/>
  <c r="G7081" i="5"/>
  <c r="G7082" i="5"/>
  <c r="G7083" i="5"/>
  <c r="G7084" i="5"/>
  <c r="G7085" i="5"/>
  <c r="G7086" i="5"/>
  <c r="G7087" i="5"/>
  <c r="G7088" i="5"/>
  <c r="G7089" i="5"/>
  <c r="G7090" i="5"/>
  <c r="G7091" i="5"/>
  <c r="G7092" i="5"/>
  <c r="G7093" i="5"/>
  <c r="G7094" i="5"/>
  <c r="G7095" i="5"/>
  <c r="G7096" i="5"/>
  <c r="G7097" i="5"/>
  <c r="G7098" i="5"/>
  <c r="G7099" i="5"/>
  <c r="G7100" i="5"/>
  <c r="G7101" i="5"/>
  <c r="G7102" i="5"/>
  <c r="G7103" i="5"/>
  <c r="G7104" i="5"/>
  <c r="G7105" i="5"/>
  <c r="G7106" i="5"/>
  <c r="G7107" i="5"/>
  <c r="G7108" i="5"/>
  <c r="G7109" i="5"/>
  <c r="G7110" i="5"/>
  <c r="G7111" i="5"/>
  <c r="G7112" i="5"/>
  <c r="G7113" i="5"/>
  <c r="G7114" i="5"/>
  <c r="G7115" i="5"/>
  <c r="G7116" i="5"/>
  <c r="G7117" i="5"/>
  <c r="G7118" i="5"/>
  <c r="G7119" i="5"/>
  <c r="G7120" i="5"/>
  <c r="G7121" i="5"/>
  <c r="G7122" i="5"/>
  <c r="G7123" i="5"/>
  <c r="G7124" i="5"/>
  <c r="G7125" i="5"/>
  <c r="G7126" i="5"/>
  <c r="G7127" i="5"/>
  <c r="G7128" i="5"/>
  <c r="G7129" i="5"/>
  <c r="G7130" i="5"/>
  <c r="G7131" i="5"/>
  <c r="G7132" i="5"/>
  <c r="G7133" i="5"/>
  <c r="G7134" i="5"/>
  <c r="G7135" i="5"/>
  <c r="G7136" i="5"/>
  <c r="G7137" i="5"/>
  <c r="G7138" i="5"/>
  <c r="G7139" i="5"/>
  <c r="G7140" i="5"/>
  <c r="G7141" i="5"/>
  <c r="G7142" i="5"/>
  <c r="G7143" i="5"/>
  <c r="G7144" i="5"/>
  <c r="G7145" i="5"/>
  <c r="G7146" i="5"/>
  <c r="G7147" i="5"/>
  <c r="G7148" i="5"/>
  <c r="G7149" i="5"/>
  <c r="G7150" i="5"/>
  <c r="G7151" i="5"/>
  <c r="G7152" i="5"/>
  <c r="G7153" i="5"/>
  <c r="G7154" i="5"/>
  <c r="G7155" i="5"/>
  <c r="G7156" i="5"/>
  <c r="G7157" i="5"/>
  <c r="G7158" i="5"/>
  <c r="G7159" i="5"/>
  <c r="G7160" i="5"/>
  <c r="G7161" i="5"/>
  <c r="G7162" i="5"/>
  <c r="G7163" i="5"/>
  <c r="G7164" i="5"/>
  <c r="G7165" i="5"/>
  <c r="G7166" i="5"/>
  <c r="G7167" i="5"/>
  <c r="G7168" i="5"/>
  <c r="G7169" i="5"/>
  <c r="G7170" i="5"/>
  <c r="G7171" i="5"/>
  <c r="G7172" i="5"/>
  <c r="G7173" i="5"/>
  <c r="G7174" i="5"/>
  <c r="G7175" i="5"/>
  <c r="G7176" i="5"/>
  <c r="G7177" i="5"/>
  <c r="G7178" i="5"/>
  <c r="G7179" i="5"/>
  <c r="G7180" i="5"/>
  <c r="G7181" i="5"/>
  <c r="G7182" i="5"/>
  <c r="G7183" i="5"/>
  <c r="G7184" i="5"/>
  <c r="G7185" i="5"/>
  <c r="G7186" i="5"/>
  <c r="G7187" i="5"/>
  <c r="G7188" i="5"/>
  <c r="G7189" i="5"/>
  <c r="G7190" i="5"/>
  <c r="G7191" i="5"/>
  <c r="G7192" i="5"/>
  <c r="G7193" i="5"/>
  <c r="G7194" i="5"/>
  <c r="G7195" i="5"/>
  <c r="G7196" i="5"/>
  <c r="G7197" i="5"/>
  <c r="G7198" i="5"/>
  <c r="G7199" i="5"/>
  <c r="G7200" i="5"/>
  <c r="G7201" i="5"/>
  <c r="G7202" i="5"/>
  <c r="G7203" i="5"/>
  <c r="G7204" i="5"/>
  <c r="G7205" i="5"/>
  <c r="G7206" i="5"/>
  <c r="G7207" i="5"/>
  <c r="G7208" i="5"/>
  <c r="G7209" i="5"/>
  <c r="G7210" i="5"/>
  <c r="G7211" i="5"/>
  <c r="G7212" i="5"/>
  <c r="G7213" i="5"/>
  <c r="G7214" i="5"/>
  <c r="G7215" i="5"/>
  <c r="G7216" i="5"/>
  <c r="G7217" i="5"/>
  <c r="G7218" i="5"/>
  <c r="G7219" i="5"/>
  <c r="G7220" i="5"/>
  <c r="G7221" i="5"/>
  <c r="G7222" i="5"/>
  <c r="G7223" i="5"/>
  <c r="G7224" i="5"/>
  <c r="G7225" i="5"/>
  <c r="G7226" i="5"/>
  <c r="G7227" i="5"/>
  <c r="G7228" i="5"/>
  <c r="G7229" i="5"/>
  <c r="G7230" i="5"/>
  <c r="G7231" i="5"/>
  <c r="G7232" i="5"/>
  <c r="G7233" i="5"/>
  <c r="G7234" i="5"/>
  <c r="G7235" i="5"/>
  <c r="G7236" i="5"/>
  <c r="G7237" i="5"/>
  <c r="G7238" i="5"/>
  <c r="G7239" i="5"/>
  <c r="G7240" i="5"/>
  <c r="G7241" i="5"/>
  <c r="G7242" i="5"/>
  <c r="G7243" i="5"/>
  <c r="G7244" i="5"/>
  <c r="G7245" i="5"/>
  <c r="G7246" i="5"/>
  <c r="G7247" i="5"/>
  <c r="G7248" i="5"/>
  <c r="G7249" i="5"/>
  <c r="G7250" i="5"/>
  <c r="G7251" i="5"/>
  <c r="G7252" i="5"/>
  <c r="G7253" i="5"/>
  <c r="G7254" i="5"/>
  <c r="G7255" i="5"/>
  <c r="G7256" i="5"/>
  <c r="G7257" i="5"/>
  <c r="G7258" i="5"/>
  <c r="G7259" i="5"/>
  <c r="G7260" i="5"/>
  <c r="G7261" i="5"/>
  <c r="G7262" i="5"/>
  <c r="G7263" i="5"/>
  <c r="G7264" i="5"/>
  <c r="G7265" i="5"/>
  <c r="G7266" i="5"/>
  <c r="G7267" i="5"/>
  <c r="G7268" i="5"/>
  <c r="G7269" i="5"/>
  <c r="G7270" i="5"/>
  <c r="G7271" i="5"/>
  <c r="G7272" i="5"/>
  <c r="G7273" i="5"/>
  <c r="G7274" i="5"/>
  <c r="G7275" i="5"/>
  <c r="G7276" i="5"/>
  <c r="G7277" i="5"/>
  <c r="G7278" i="5"/>
  <c r="G7279" i="5"/>
  <c r="G7280" i="5"/>
  <c r="G7281" i="5"/>
  <c r="G7282" i="5"/>
  <c r="G7283" i="5"/>
  <c r="G7284" i="5"/>
  <c r="G7285" i="5"/>
  <c r="G7286" i="5"/>
  <c r="G7287" i="5"/>
  <c r="G7288" i="5"/>
  <c r="G7289" i="5"/>
  <c r="G7290" i="5"/>
  <c r="G7291" i="5"/>
  <c r="G7292" i="5"/>
  <c r="G7293" i="5"/>
  <c r="G7294" i="5"/>
  <c r="G7295" i="5"/>
  <c r="G7296" i="5"/>
  <c r="G7297" i="5"/>
  <c r="G7298" i="5"/>
  <c r="G7299" i="5"/>
  <c r="G7300" i="5"/>
  <c r="G7301" i="5"/>
  <c r="G7302" i="5"/>
  <c r="G7303" i="5"/>
  <c r="G7304" i="5"/>
  <c r="G7305" i="5"/>
  <c r="G7306" i="5"/>
  <c r="G7307" i="5"/>
  <c r="G7308" i="5"/>
  <c r="G7309" i="5"/>
  <c r="G7310" i="5"/>
  <c r="G7311" i="5"/>
  <c r="G7312" i="5"/>
  <c r="G7313" i="5"/>
  <c r="G7314" i="5"/>
  <c r="G7315" i="5"/>
  <c r="G7316" i="5"/>
  <c r="G7317" i="5"/>
  <c r="G7318" i="5"/>
  <c r="G7319" i="5"/>
  <c r="G7320" i="5"/>
  <c r="G7321" i="5"/>
  <c r="G7322" i="5"/>
  <c r="G7323" i="5"/>
  <c r="G7324" i="5"/>
  <c r="G7325" i="5"/>
  <c r="G7326" i="5"/>
  <c r="G7327" i="5"/>
  <c r="G7328" i="5"/>
  <c r="G7329" i="5"/>
  <c r="G7330" i="5"/>
  <c r="G7331" i="5"/>
  <c r="G7332" i="5"/>
  <c r="G7333" i="5"/>
  <c r="G7334" i="5"/>
  <c r="G7335" i="5"/>
  <c r="G7336" i="5"/>
  <c r="G7337" i="5"/>
  <c r="G7338" i="5"/>
  <c r="G7339" i="5"/>
  <c r="G7340" i="5"/>
  <c r="G7341" i="5"/>
  <c r="G7342" i="5"/>
  <c r="G7343" i="5"/>
  <c r="G7344" i="5"/>
  <c r="G7345" i="5"/>
  <c r="G7346" i="5"/>
  <c r="G7347" i="5"/>
  <c r="G7348" i="5"/>
  <c r="G7349" i="5"/>
  <c r="G7350" i="5"/>
  <c r="G7351" i="5"/>
  <c r="G7352" i="5"/>
  <c r="G7353" i="5"/>
  <c r="G7354" i="5"/>
  <c r="G7355" i="5"/>
  <c r="G7356" i="5"/>
  <c r="G7357" i="5"/>
  <c r="G7358" i="5"/>
  <c r="G7359" i="5"/>
  <c r="G7360" i="5"/>
  <c r="G7361" i="5"/>
  <c r="G7362" i="5"/>
  <c r="G7363" i="5"/>
  <c r="G7364" i="5"/>
  <c r="G7365" i="5"/>
  <c r="G7366" i="5"/>
  <c r="G7367" i="5"/>
  <c r="G7368" i="5"/>
  <c r="G7369" i="5"/>
  <c r="G7370" i="5"/>
  <c r="G7371" i="5"/>
  <c r="G7372" i="5"/>
  <c r="G7373" i="5"/>
  <c r="G7374" i="5"/>
  <c r="G7375" i="5"/>
  <c r="G7376" i="5"/>
  <c r="G7377" i="5"/>
  <c r="G7378" i="5"/>
  <c r="G7379" i="5"/>
  <c r="G7380" i="5"/>
  <c r="G7381" i="5"/>
  <c r="G7382" i="5"/>
  <c r="G7383" i="5"/>
  <c r="G7384" i="5"/>
  <c r="G7385" i="5"/>
  <c r="G7386" i="5"/>
  <c r="G7387" i="5"/>
  <c r="G7388" i="5"/>
  <c r="G7389" i="5"/>
  <c r="G7390" i="5"/>
  <c r="G7391" i="5"/>
  <c r="G7392" i="5"/>
  <c r="G7393" i="5"/>
  <c r="G7394" i="5"/>
  <c r="G7395" i="5"/>
  <c r="G7396" i="5"/>
  <c r="G7397" i="5"/>
  <c r="G7398" i="5"/>
  <c r="G7399" i="5"/>
  <c r="G7400" i="5"/>
  <c r="G7401" i="5"/>
  <c r="G7402" i="5"/>
  <c r="G7403" i="5"/>
  <c r="G7404" i="5"/>
  <c r="G7405" i="5"/>
  <c r="G7406" i="5"/>
  <c r="G7407" i="5"/>
  <c r="G7408" i="5"/>
  <c r="G7409" i="5"/>
  <c r="G7410" i="5"/>
  <c r="G7411" i="5"/>
  <c r="G7412" i="5"/>
  <c r="G7413" i="5"/>
  <c r="G7414" i="5"/>
  <c r="G7415" i="5"/>
  <c r="G7416" i="5"/>
  <c r="G7417" i="5"/>
  <c r="G7418" i="5"/>
  <c r="G7419" i="5"/>
  <c r="G7420" i="5"/>
  <c r="G7421" i="5"/>
  <c r="G7422" i="5"/>
  <c r="G7423" i="5"/>
  <c r="G7424" i="5"/>
  <c r="G7425" i="5"/>
  <c r="G7426" i="5"/>
  <c r="G7427" i="5"/>
  <c r="G7428" i="5"/>
  <c r="G7429" i="5"/>
  <c r="G7430" i="5"/>
  <c r="G7431" i="5"/>
  <c r="G7432" i="5"/>
  <c r="G7433" i="5"/>
  <c r="G7434" i="5"/>
  <c r="G7435" i="5"/>
  <c r="G7436" i="5"/>
  <c r="G7437" i="5"/>
  <c r="G7438" i="5"/>
  <c r="G7439" i="5"/>
  <c r="G7440" i="5"/>
  <c r="G7441" i="5"/>
  <c r="G7442" i="5"/>
  <c r="G7443" i="5"/>
  <c r="G7444" i="5"/>
  <c r="G7445" i="5"/>
  <c r="G7446" i="5"/>
  <c r="G7447" i="5"/>
  <c r="G7448" i="5"/>
  <c r="G7449" i="5"/>
  <c r="G7450" i="5"/>
  <c r="G7451" i="5"/>
  <c r="G7452" i="5"/>
  <c r="G7453" i="5"/>
  <c r="G7454" i="5"/>
  <c r="G7455" i="5"/>
  <c r="G7456" i="5"/>
  <c r="G7457" i="5"/>
  <c r="G7458" i="5"/>
  <c r="G7459" i="5"/>
  <c r="G7460" i="5"/>
  <c r="G7461" i="5"/>
  <c r="G7462" i="5"/>
  <c r="G7463" i="5"/>
  <c r="G7464" i="5"/>
  <c r="G7465" i="5"/>
  <c r="G7466" i="5"/>
  <c r="G7467" i="5"/>
  <c r="G7468" i="5"/>
  <c r="G7469" i="5"/>
  <c r="G7470" i="5"/>
  <c r="G7471" i="5"/>
  <c r="G7472" i="5"/>
  <c r="G7473" i="5"/>
  <c r="G7474" i="5"/>
  <c r="G7475" i="5"/>
  <c r="G7476" i="5"/>
  <c r="G7477" i="5"/>
  <c r="G7478" i="5"/>
  <c r="G7479" i="5"/>
  <c r="G7480" i="5"/>
  <c r="G7481" i="5"/>
  <c r="G7482" i="5"/>
  <c r="G7483" i="5"/>
  <c r="G7484" i="5"/>
  <c r="G7485" i="5"/>
  <c r="G7486" i="5"/>
  <c r="G7487" i="5"/>
  <c r="G7488" i="5"/>
  <c r="G7489" i="5"/>
  <c r="G7490" i="5"/>
  <c r="G7491" i="5"/>
  <c r="G7492" i="5"/>
  <c r="G7493" i="5"/>
  <c r="G7494" i="5"/>
  <c r="G7495" i="5"/>
  <c r="G7496" i="5"/>
  <c r="G7497" i="5"/>
  <c r="G7498" i="5"/>
  <c r="G7499" i="5"/>
  <c r="G7500" i="5"/>
  <c r="G7501" i="5"/>
  <c r="G7502" i="5"/>
  <c r="G7503" i="5"/>
  <c r="G7504" i="5"/>
  <c r="G7505" i="5"/>
  <c r="G7506" i="5"/>
  <c r="G7507" i="5"/>
  <c r="G7508" i="5"/>
  <c r="G7509" i="5"/>
  <c r="G7510" i="5"/>
  <c r="G7511" i="5"/>
  <c r="G7512" i="5"/>
  <c r="G7513" i="5"/>
  <c r="G7514" i="5"/>
  <c r="G7515" i="5"/>
  <c r="G7516" i="5"/>
  <c r="G7517" i="5"/>
  <c r="G7518" i="5"/>
  <c r="G7519" i="5"/>
  <c r="G7520" i="5"/>
  <c r="G7521" i="5"/>
  <c r="G7522" i="5"/>
  <c r="G7523" i="5"/>
  <c r="G7524" i="5"/>
  <c r="G7525" i="5"/>
  <c r="G7526" i="5"/>
  <c r="G7527" i="5"/>
  <c r="G7528" i="5"/>
  <c r="G7529" i="5"/>
  <c r="G7530" i="5"/>
  <c r="G7531" i="5"/>
  <c r="G7532" i="5"/>
  <c r="G7533" i="5"/>
  <c r="G7534" i="5"/>
  <c r="G7535" i="5"/>
  <c r="G7536" i="5"/>
  <c r="G7537" i="5"/>
  <c r="G7538" i="5"/>
  <c r="G7539" i="5"/>
  <c r="G7540" i="5"/>
  <c r="G7541" i="5"/>
  <c r="G7542" i="5"/>
  <c r="G7543" i="5"/>
  <c r="G7544" i="5"/>
  <c r="G7545" i="5"/>
  <c r="G7546" i="5"/>
  <c r="G7547" i="5"/>
  <c r="G7548" i="5"/>
  <c r="G7549" i="5"/>
  <c r="G7550" i="5"/>
  <c r="G7551" i="5"/>
  <c r="G7552" i="5"/>
  <c r="G7553" i="5"/>
  <c r="G7554" i="5"/>
  <c r="G7555" i="5"/>
  <c r="G7556" i="5"/>
  <c r="G7557" i="5"/>
  <c r="G7558" i="5"/>
  <c r="G7559" i="5"/>
  <c r="G7560" i="5"/>
  <c r="G7561" i="5"/>
  <c r="G7562" i="5"/>
  <c r="G7563" i="5"/>
  <c r="G7564" i="5"/>
  <c r="G7565" i="5"/>
  <c r="G7566" i="5"/>
  <c r="G7567" i="5"/>
  <c r="G7568" i="5"/>
  <c r="G7569" i="5"/>
  <c r="G7570" i="5"/>
  <c r="G7571" i="5"/>
  <c r="G7572" i="5"/>
  <c r="G7573" i="5"/>
  <c r="G7574" i="5"/>
  <c r="G7575" i="5"/>
  <c r="G7576" i="5"/>
  <c r="G7577" i="5"/>
  <c r="G7578" i="5"/>
  <c r="G7579" i="5"/>
  <c r="G7580" i="5"/>
  <c r="G7581" i="5"/>
  <c r="G7582" i="5"/>
  <c r="G7583" i="5"/>
  <c r="G7584" i="5"/>
  <c r="G7585" i="5"/>
  <c r="G7586" i="5"/>
  <c r="G7587" i="5"/>
  <c r="G7588" i="5"/>
  <c r="G7589" i="5"/>
  <c r="G7590" i="5"/>
  <c r="G7591" i="5"/>
  <c r="G7592" i="5"/>
  <c r="G7593" i="5"/>
  <c r="G7594" i="5"/>
  <c r="G7595" i="5"/>
  <c r="G7596" i="5"/>
  <c r="G7597" i="5"/>
  <c r="G7598" i="5"/>
  <c r="G7599" i="5"/>
  <c r="G7600" i="5"/>
  <c r="G7601" i="5"/>
  <c r="G7602" i="5"/>
  <c r="G7603" i="5"/>
  <c r="G7604" i="5"/>
  <c r="G7605" i="5"/>
  <c r="G7606" i="5"/>
  <c r="G7607" i="5"/>
  <c r="G7608" i="5"/>
  <c r="G7609" i="5"/>
  <c r="G7610" i="5"/>
  <c r="G7611" i="5"/>
  <c r="G7612" i="5"/>
  <c r="G7613" i="5"/>
  <c r="G7614" i="5"/>
  <c r="G7615" i="5"/>
  <c r="G7616" i="5"/>
  <c r="G7617" i="5"/>
  <c r="G7618" i="5"/>
  <c r="G7619" i="5"/>
  <c r="G7620" i="5"/>
  <c r="G7621" i="5"/>
  <c r="G7622" i="5"/>
  <c r="G7623" i="5"/>
  <c r="G7624" i="5"/>
  <c r="G7625" i="5"/>
  <c r="G7626" i="5"/>
  <c r="G7627" i="5"/>
  <c r="G7628" i="5"/>
  <c r="G7629" i="5"/>
  <c r="G7630" i="5"/>
  <c r="G7631" i="5"/>
  <c r="G7632" i="5"/>
  <c r="G7633" i="5"/>
  <c r="G7634" i="5"/>
  <c r="G7635" i="5"/>
  <c r="G7636" i="5"/>
  <c r="G7637" i="5"/>
  <c r="G7638" i="5"/>
  <c r="G7639" i="5"/>
  <c r="G7640" i="5"/>
  <c r="G7641" i="5"/>
  <c r="G7642" i="5"/>
  <c r="G7643" i="5"/>
  <c r="G7644" i="5"/>
  <c r="G7645" i="5"/>
  <c r="G7646" i="5"/>
  <c r="G7647" i="5"/>
  <c r="G7648" i="5"/>
  <c r="G7649" i="5"/>
  <c r="G7650" i="5"/>
  <c r="G7651" i="5"/>
  <c r="G7652" i="5"/>
  <c r="G7653" i="5"/>
  <c r="G7654" i="5"/>
  <c r="G7655" i="5"/>
  <c r="G7656" i="5"/>
  <c r="G7657" i="5"/>
  <c r="G7658" i="5"/>
  <c r="G7659" i="5"/>
  <c r="G7660" i="5"/>
  <c r="G7661" i="5"/>
  <c r="G7662" i="5"/>
  <c r="G7663" i="5"/>
  <c r="G7664" i="5"/>
  <c r="G7665" i="5"/>
  <c r="G7666" i="5"/>
  <c r="G7667" i="5"/>
  <c r="G7668" i="5"/>
  <c r="G7669" i="5"/>
  <c r="G7670" i="5"/>
  <c r="G7671" i="5"/>
  <c r="G7672" i="5"/>
  <c r="G7673" i="5"/>
  <c r="G7674" i="5"/>
  <c r="G7675" i="5"/>
  <c r="G7676" i="5"/>
  <c r="G7677" i="5"/>
  <c r="G7678" i="5"/>
  <c r="G7679" i="5"/>
  <c r="G7680" i="5"/>
  <c r="G7681" i="5"/>
  <c r="G7682" i="5"/>
  <c r="G7683" i="5"/>
  <c r="G7684" i="5"/>
  <c r="G7685" i="5"/>
  <c r="G7686" i="5"/>
  <c r="G7687" i="5"/>
  <c r="G7688" i="5"/>
  <c r="G7689" i="5"/>
  <c r="G7690" i="5"/>
  <c r="G7691" i="5"/>
  <c r="G7692" i="5"/>
  <c r="G7693" i="5"/>
  <c r="G7694" i="5"/>
  <c r="G7695" i="5"/>
  <c r="G7696" i="5"/>
  <c r="G7697" i="5"/>
  <c r="G7698" i="5"/>
  <c r="G7699" i="5"/>
  <c r="G7700" i="5"/>
  <c r="G7701" i="5"/>
  <c r="G7702" i="5"/>
  <c r="G7703" i="5"/>
  <c r="G7704" i="5"/>
  <c r="G7705" i="5"/>
  <c r="G7706" i="5"/>
  <c r="G7707" i="5"/>
  <c r="G7708" i="5"/>
  <c r="G7709" i="5"/>
  <c r="G7710" i="5"/>
  <c r="G7711" i="5"/>
  <c r="G7712" i="5"/>
  <c r="G7713" i="5"/>
  <c r="G7714" i="5"/>
  <c r="G7715" i="5"/>
  <c r="G7716" i="5"/>
  <c r="G7717" i="5"/>
  <c r="G7718" i="5"/>
  <c r="G7719" i="5"/>
  <c r="G7720" i="5"/>
  <c r="G7721" i="5"/>
  <c r="G7722" i="5"/>
  <c r="G7723" i="5"/>
  <c r="G7724" i="5"/>
  <c r="G7725" i="5"/>
  <c r="G7726" i="5"/>
  <c r="G7727" i="5"/>
  <c r="G7728" i="5"/>
  <c r="G7729" i="5"/>
  <c r="G7730" i="5"/>
  <c r="G7731" i="5"/>
  <c r="G7732" i="5"/>
  <c r="G7733" i="5"/>
  <c r="G7734" i="5"/>
  <c r="G7735" i="5"/>
  <c r="G7736" i="5"/>
  <c r="G7737" i="5"/>
  <c r="G7738" i="5"/>
  <c r="G7739" i="5"/>
  <c r="G7740" i="5"/>
  <c r="G7741" i="5"/>
  <c r="G7742" i="5"/>
  <c r="G7743" i="5"/>
  <c r="G7744" i="5"/>
  <c r="G7745" i="5"/>
  <c r="G7746" i="5"/>
  <c r="G7747" i="5"/>
  <c r="G7748" i="5"/>
  <c r="G7749" i="5"/>
  <c r="G7750" i="5"/>
  <c r="G7751" i="5"/>
  <c r="G7752" i="5"/>
  <c r="G7753" i="5"/>
  <c r="G7754" i="5"/>
  <c r="G7755" i="5"/>
  <c r="G7756" i="5"/>
  <c r="G7757" i="5"/>
  <c r="G7758" i="5"/>
  <c r="G7759" i="5"/>
  <c r="G7760" i="5"/>
  <c r="G7761" i="5"/>
  <c r="G7762" i="5"/>
  <c r="G7763" i="5"/>
  <c r="G7764" i="5"/>
  <c r="G7765" i="5"/>
  <c r="G7766" i="5"/>
  <c r="G7767" i="5"/>
  <c r="G7768" i="5"/>
  <c r="G7769" i="5"/>
  <c r="G7770" i="5"/>
  <c r="G7771" i="5"/>
  <c r="G7772" i="5"/>
  <c r="G7773" i="5"/>
  <c r="G7774" i="5"/>
  <c r="G7775" i="5"/>
  <c r="G7776" i="5"/>
  <c r="G7777" i="5"/>
  <c r="G7778" i="5"/>
  <c r="G7779" i="5"/>
  <c r="G7780" i="5"/>
  <c r="G7781" i="5"/>
  <c r="G7782" i="5"/>
  <c r="G7783" i="5"/>
  <c r="G7784" i="5"/>
  <c r="G7785" i="5"/>
  <c r="G7786" i="5"/>
  <c r="G7787" i="5"/>
  <c r="G7788" i="5"/>
  <c r="G7789" i="5"/>
  <c r="G7790" i="5"/>
  <c r="G7791" i="5"/>
  <c r="G7792" i="5"/>
  <c r="G7793" i="5"/>
  <c r="G7794" i="5"/>
  <c r="G7795" i="5"/>
  <c r="G7796" i="5"/>
  <c r="G7797" i="5"/>
  <c r="G7798" i="5"/>
  <c r="G7799" i="5"/>
  <c r="G7800" i="5"/>
  <c r="G7801" i="5"/>
  <c r="G7802" i="5"/>
  <c r="G7803" i="5"/>
  <c r="G7804" i="5"/>
  <c r="G7805" i="5"/>
  <c r="G7806" i="5"/>
  <c r="G7807" i="5"/>
  <c r="G7808" i="5"/>
  <c r="G7809" i="5"/>
  <c r="G7810" i="5"/>
  <c r="G7811" i="5"/>
  <c r="G7812" i="5"/>
  <c r="G7813" i="5"/>
  <c r="G7814" i="5"/>
  <c r="G7815" i="5"/>
  <c r="G7816" i="5"/>
  <c r="G7817" i="5"/>
  <c r="G7818" i="5"/>
  <c r="G7819" i="5"/>
  <c r="G7820" i="5"/>
  <c r="G7821" i="5"/>
  <c r="G7822" i="5"/>
  <c r="G7823" i="5"/>
  <c r="G7824" i="5"/>
  <c r="G7825" i="5"/>
  <c r="G7826" i="5"/>
  <c r="G7827" i="5"/>
  <c r="G7828" i="5"/>
  <c r="G7829" i="5"/>
  <c r="G7830" i="5"/>
  <c r="G7831" i="5"/>
  <c r="G7832" i="5"/>
  <c r="G7833" i="5"/>
  <c r="G7834" i="5"/>
  <c r="G7835" i="5"/>
  <c r="G7836" i="5"/>
  <c r="G7837" i="5"/>
  <c r="G7838" i="5"/>
  <c r="G7839" i="5"/>
  <c r="G7840" i="5"/>
  <c r="G7841" i="5"/>
  <c r="G7842" i="5"/>
  <c r="G7843" i="5"/>
  <c r="G7844" i="5"/>
  <c r="G7845" i="5"/>
  <c r="G7846" i="5"/>
  <c r="G7847" i="5"/>
  <c r="G7848" i="5"/>
  <c r="G7849" i="5"/>
  <c r="G7850" i="5"/>
  <c r="G7851" i="5"/>
  <c r="G7852" i="5"/>
  <c r="G7853" i="5"/>
  <c r="G7854" i="5"/>
  <c r="G7855" i="5"/>
  <c r="G7856" i="5"/>
  <c r="G7857" i="5"/>
  <c r="G7858" i="5"/>
  <c r="G7859" i="5"/>
  <c r="G7860" i="5"/>
  <c r="G7861" i="5"/>
  <c r="G7862" i="5"/>
  <c r="G7863" i="5"/>
  <c r="G7864" i="5"/>
  <c r="G7865" i="5"/>
  <c r="G7866" i="5"/>
  <c r="G7867" i="5"/>
  <c r="G7868" i="5"/>
  <c r="G7869" i="5"/>
  <c r="G7870" i="5"/>
  <c r="G7871" i="5"/>
  <c r="G7872" i="5"/>
  <c r="G7873" i="5"/>
  <c r="G7874" i="5"/>
  <c r="G7875" i="5"/>
  <c r="G7876" i="5"/>
  <c r="G7877" i="5"/>
  <c r="G7878" i="5"/>
  <c r="G7879" i="5"/>
  <c r="G7880" i="5"/>
  <c r="G7881" i="5"/>
  <c r="G7882" i="5"/>
  <c r="G7883" i="5"/>
  <c r="G7884" i="5"/>
  <c r="G7885" i="5"/>
  <c r="G7886" i="5"/>
  <c r="G7887" i="5"/>
  <c r="G7888" i="5"/>
  <c r="G7889" i="5"/>
  <c r="G7890" i="5"/>
  <c r="G7891" i="5"/>
  <c r="G7892" i="5"/>
  <c r="G7893" i="5"/>
  <c r="G7894" i="5"/>
  <c r="G7895" i="5"/>
  <c r="G7896" i="5"/>
  <c r="G7897" i="5"/>
  <c r="G7898" i="5"/>
  <c r="G7899" i="5"/>
  <c r="G7900" i="5"/>
  <c r="G7901" i="5"/>
  <c r="G7902" i="5"/>
  <c r="G7903" i="5"/>
  <c r="G7904" i="5"/>
  <c r="G7905" i="5"/>
  <c r="G7906" i="5"/>
  <c r="G7907" i="5"/>
  <c r="G7908" i="5"/>
  <c r="G7909" i="5"/>
  <c r="G7910" i="5"/>
  <c r="G7911" i="5"/>
  <c r="G7912" i="5"/>
  <c r="G7913" i="5"/>
  <c r="G7914" i="5"/>
  <c r="G7915" i="5"/>
  <c r="G7916" i="5"/>
  <c r="G7917" i="5"/>
  <c r="G7918" i="5"/>
  <c r="G7919" i="5"/>
  <c r="G7920" i="5"/>
  <c r="G7921" i="5"/>
  <c r="G7922" i="5"/>
  <c r="G7923" i="5"/>
  <c r="G7924" i="5"/>
  <c r="G7925" i="5"/>
  <c r="G7926" i="5"/>
  <c r="G7927" i="5"/>
  <c r="G7928" i="5"/>
  <c r="G7929" i="5"/>
  <c r="G7930" i="5"/>
  <c r="G7931" i="5"/>
  <c r="G7932" i="5"/>
  <c r="G7933" i="5"/>
  <c r="G7934" i="5"/>
  <c r="G7935" i="5"/>
  <c r="G7936" i="5"/>
  <c r="G7937" i="5"/>
  <c r="G7938" i="5"/>
  <c r="G7939" i="5"/>
  <c r="G7940" i="5"/>
  <c r="G7941" i="5"/>
  <c r="G7942" i="5"/>
  <c r="G7943" i="5"/>
  <c r="G7944" i="5"/>
  <c r="G7945" i="5"/>
  <c r="G7946" i="5"/>
  <c r="G7947" i="5"/>
  <c r="G7948" i="5"/>
  <c r="G7949" i="5"/>
  <c r="G7950" i="5"/>
  <c r="G7951" i="5"/>
  <c r="G7952" i="5"/>
  <c r="G7953" i="5"/>
  <c r="G7954" i="5"/>
  <c r="G7955" i="5"/>
  <c r="G7956" i="5"/>
  <c r="G7957" i="5"/>
  <c r="G7958" i="5"/>
  <c r="G7959" i="5"/>
  <c r="G7960" i="5"/>
  <c r="G7961" i="5"/>
  <c r="G7962" i="5"/>
  <c r="G7963" i="5"/>
  <c r="G7964" i="5"/>
  <c r="G7965" i="5"/>
  <c r="G7966" i="5"/>
  <c r="G7967" i="5"/>
  <c r="G7968" i="5"/>
  <c r="G7969" i="5"/>
  <c r="G7970" i="5"/>
  <c r="G7971" i="5"/>
  <c r="G7972" i="5"/>
  <c r="G7973" i="5"/>
  <c r="G7974" i="5"/>
  <c r="G7975" i="5"/>
  <c r="G7976" i="5"/>
  <c r="G7977" i="5"/>
  <c r="G7978" i="5"/>
  <c r="G7979" i="5"/>
  <c r="G7980" i="5"/>
  <c r="G7981" i="5"/>
  <c r="G7982" i="5"/>
  <c r="G7983" i="5"/>
  <c r="G7984" i="5"/>
  <c r="G7985" i="5"/>
  <c r="G7986" i="5"/>
  <c r="G7987" i="5"/>
  <c r="G7988" i="5"/>
  <c r="G7989" i="5"/>
  <c r="G7990" i="5"/>
  <c r="G7991" i="5"/>
  <c r="G7992" i="5"/>
  <c r="G7993" i="5"/>
  <c r="G7994" i="5"/>
  <c r="G7995" i="5"/>
  <c r="G7996" i="5"/>
  <c r="G7997" i="5"/>
  <c r="G7998" i="5"/>
  <c r="G7999" i="5"/>
  <c r="G8000" i="5"/>
  <c r="G8001" i="5"/>
  <c r="G8002" i="5"/>
  <c r="G8003" i="5"/>
  <c r="G8004" i="5"/>
  <c r="G8005" i="5"/>
  <c r="G8006" i="5"/>
  <c r="G8007" i="5"/>
  <c r="G8008" i="5"/>
  <c r="G8009" i="5"/>
  <c r="G8010" i="5"/>
  <c r="G8011" i="5"/>
  <c r="G8012" i="5"/>
  <c r="G8013" i="5"/>
  <c r="G8014" i="5"/>
  <c r="G8015" i="5"/>
  <c r="G8016" i="5"/>
  <c r="G8017" i="5"/>
  <c r="G8018" i="5"/>
  <c r="G8019" i="5"/>
  <c r="G8020" i="5"/>
  <c r="G8021" i="5"/>
  <c r="G8022" i="5"/>
  <c r="G8023" i="5"/>
  <c r="G8024" i="5"/>
  <c r="G8025" i="5"/>
  <c r="G8026" i="5"/>
  <c r="G8027" i="5"/>
  <c r="G8028" i="5"/>
  <c r="G8029" i="5"/>
  <c r="G8030" i="5"/>
  <c r="G8031" i="5"/>
  <c r="G8032" i="5"/>
  <c r="G8033" i="5"/>
  <c r="G8034" i="5"/>
  <c r="G8035" i="5"/>
  <c r="G8036" i="5"/>
  <c r="G8037" i="5"/>
  <c r="G8038" i="5"/>
  <c r="G8039" i="5"/>
  <c r="G8040" i="5"/>
  <c r="G8041" i="5"/>
  <c r="G8042" i="5"/>
  <c r="G8043" i="5"/>
  <c r="G8044" i="5"/>
  <c r="G8045" i="5"/>
  <c r="G8046" i="5"/>
  <c r="G8047" i="5"/>
  <c r="G8048" i="5"/>
  <c r="G8049" i="5"/>
  <c r="G8050" i="5"/>
  <c r="G8051" i="5"/>
  <c r="G8052" i="5"/>
  <c r="G8053" i="5"/>
  <c r="G8054" i="5"/>
  <c r="G8055" i="5"/>
  <c r="G8056" i="5"/>
  <c r="G8057" i="5"/>
  <c r="G8058" i="5"/>
  <c r="G8059" i="5"/>
  <c r="G8060" i="5"/>
  <c r="G8061" i="5"/>
  <c r="G8062" i="5"/>
  <c r="G8063" i="5"/>
  <c r="G8064" i="5"/>
  <c r="G8065" i="5"/>
  <c r="G8066" i="5"/>
  <c r="G8067" i="5"/>
  <c r="G8068" i="5"/>
  <c r="G8069" i="5"/>
  <c r="G8070" i="5"/>
  <c r="G8071" i="5"/>
  <c r="G8072" i="5"/>
  <c r="G8073" i="5"/>
  <c r="G8074" i="5"/>
  <c r="G8075" i="5"/>
  <c r="G8076" i="5"/>
  <c r="G8077" i="5"/>
  <c r="G8078" i="5"/>
  <c r="G8079" i="5"/>
  <c r="G8080" i="5"/>
  <c r="G8081" i="5"/>
  <c r="G8082" i="5"/>
  <c r="G8083" i="5"/>
  <c r="G8084" i="5"/>
  <c r="G8085" i="5"/>
  <c r="G8086" i="5"/>
  <c r="G8087" i="5"/>
  <c r="G8088" i="5"/>
  <c r="G8089" i="5"/>
  <c r="G8090" i="5"/>
  <c r="G8091" i="5"/>
  <c r="G8092" i="5"/>
  <c r="G8093" i="5"/>
  <c r="G8094" i="5"/>
  <c r="G8095" i="5"/>
  <c r="G8096" i="5"/>
  <c r="G8097" i="5"/>
  <c r="G8098" i="5"/>
  <c r="G8099" i="5"/>
  <c r="G8100" i="5"/>
  <c r="G8101" i="5"/>
  <c r="G8102" i="5"/>
  <c r="G8103" i="5"/>
  <c r="G8104" i="5"/>
  <c r="G8105" i="5"/>
  <c r="G8106" i="5"/>
  <c r="G8107" i="5"/>
  <c r="G8108" i="5"/>
  <c r="G8109" i="5"/>
  <c r="G8110" i="5"/>
  <c r="G8111" i="5"/>
  <c r="G8112" i="5"/>
  <c r="G8113" i="5"/>
  <c r="G8114" i="5"/>
  <c r="G8115" i="5"/>
  <c r="G8116" i="5"/>
  <c r="G8117" i="5"/>
  <c r="G8118" i="5"/>
  <c r="G8119" i="5"/>
  <c r="G8120" i="5"/>
  <c r="G8121" i="5"/>
  <c r="G8122" i="5"/>
  <c r="G8123" i="5"/>
  <c r="G8124" i="5"/>
  <c r="G8125" i="5"/>
  <c r="G8126" i="5"/>
  <c r="G8127" i="5"/>
  <c r="G8128" i="5"/>
  <c r="G8129" i="5"/>
  <c r="G8130" i="5"/>
  <c r="G8131" i="5"/>
  <c r="G8132" i="5"/>
  <c r="G8133" i="5"/>
  <c r="G8134" i="5"/>
  <c r="G8135" i="5"/>
  <c r="G8136" i="5"/>
  <c r="G8137" i="5"/>
  <c r="G8138" i="5"/>
  <c r="G8139" i="5"/>
  <c r="G8140" i="5"/>
  <c r="G8141" i="5"/>
  <c r="G8142" i="5"/>
  <c r="G8143" i="5"/>
  <c r="G8144" i="5"/>
  <c r="G8145" i="5"/>
  <c r="G8146" i="5"/>
  <c r="G8147" i="5"/>
  <c r="G8148" i="5"/>
  <c r="G8149" i="5"/>
  <c r="G8150" i="5"/>
  <c r="G8151" i="5"/>
  <c r="G8152" i="5"/>
  <c r="G8153" i="5"/>
  <c r="G8154" i="5"/>
  <c r="G8155" i="5"/>
  <c r="G8156" i="5"/>
  <c r="G8157" i="5"/>
  <c r="G8158" i="5"/>
  <c r="G8159" i="5"/>
  <c r="G8160" i="5"/>
  <c r="G8161" i="5"/>
  <c r="G8162" i="5"/>
  <c r="G8163" i="5"/>
  <c r="G8164" i="5"/>
  <c r="G8165" i="5"/>
  <c r="G8166" i="5"/>
  <c r="G8167" i="5"/>
  <c r="G8168" i="5"/>
  <c r="G8169" i="5"/>
  <c r="G8170" i="5"/>
  <c r="G8171" i="5"/>
  <c r="G8172" i="5"/>
  <c r="G8173" i="5"/>
  <c r="G8174" i="5"/>
  <c r="G8175" i="5"/>
  <c r="G8176" i="5"/>
  <c r="G8177" i="5"/>
  <c r="G8178" i="5"/>
  <c r="G8179" i="5"/>
  <c r="G8180" i="5"/>
  <c r="G8181" i="5"/>
  <c r="G8182" i="5"/>
  <c r="G8183" i="5"/>
  <c r="G8184" i="5"/>
  <c r="G8185" i="5"/>
  <c r="G8186" i="5"/>
  <c r="G8187" i="5"/>
  <c r="G8188" i="5"/>
  <c r="G8189" i="5"/>
  <c r="G8190" i="5"/>
  <c r="G8191" i="5"/>
  <c r="G8192" i="5"/>
  <c r="G8193" i="5"/>
  <c r="G8194" i="5"/>
  <c r="G8195" i="5"/>
  <c r="G8196" i="5"/>
  <c r="G8197" i="5"/>
  <c r="G8198" i="5"/>
  <c r="G8199" i="5"/>
  <c r="G8200" i="5"/>
  <c r="G8201" i="5"/>
  <c r="G8202" i="5"/>
  <c r="G8203" i="5"/>
  <c r="G8204" i="5"/>
  <c r="G8205" i="5"/>
  <c r="G8206" i="5"/>
  <c r="G8207" i="5"/>
  <c r="G8208" i="5"/>
  <c r="G8209" i="5"/>
  <c r="G8210" i="5"/>
  <c r="G8211" i="5"/>
  <c r="G8212" i="5"/>
  <c r="G8213" i="5"/>
  <c r="G8214" i="5"/>
  <c r="G8215" i="5"/>
  <c r="G8216" i="5"/>
  <c r="G8217" i="5"/>
  <c r="G8218" i="5"/>
  <c r="G8219" i="5"/>
  <c r="G8220" i="5"/>
  <c r="G8221" i="5"/>
  <c r="G8222" i="5"/>
  <c r="G8223" i="5"/>
  <c r="G8224" i="5"/>
  <c r="G8225" i="5"/>
  <c r="G8226" i="5"/>
  <c r="G8227" i="5"/>
  <c r="G8228" i="5"/>
  <c r="G8229" i="5"/>
  <c r="G8230" i="5"/>
  <c r="G8231" i="5"/>
  <c r="G8232" i="5"/>
  <c r="G8233" i="5"/>
  <c r="G8234" i="5"/>
  <c r="G8235" i="5"/>
  <c r="G8236" i="5"/>
  <c r="G8237" i="5"/>
  <c r="G8238" i="5"/>
  <c r="G8239" i="5"/>
  <c r="G8240" i="5"/>
  <c r="G8241" i="5"/>
  <c r="G8242" i="5"/>
  <c r="G8243" i="5"/>
  <c r="G8244" i="5"/>
  <c r="G8245" i="5"/>
  <c r="G8246" i="5"/>
  <c r="G8247" i="5"/>
  <c r="G8248" i="5"/>
  <c r="G8249" i="5"/>
  <c r="G8250" i="5"/>
  <c r="G8251" i="5"/>
  <c r="G8252" i="5"/>
  <c r="G8253" i="5"/>
  <c r="G8254" i="5"/>
  <c r="G8255" i="5"/>
  <c r="G8256" i="5"/>
  <c r="G8257" i="5"/>
  <c r="G8258" i="5"/>
  <c r="G8259" i="5"/>
  <c r="G8260" i="5"/>
  <c r="G8261" i="5"/>
  <c r="G8262" i="5"/>
  <c r="G8263" i="5"/>
  <c r="G8264" i="5"/>
  <c r="G8265" i="5"/>
  <c r="G8266" i="5"/>
  <c r="G8267" i="5"/>
  <c r="G8268" i="5"/>
  <c r="G8269" i="5"/>
  <c r="G8270" i="5"/>
  <c r="G8271" i="5"/>
  <c r="G8272" i="5"/>
  <c r="G8273" i="5"/>
  <c r="G8274" i="5"/>
  <c r="G8275" i="5"/>
  <c r="G8276" i="5"/>
  <c r="G8277" i="5"/>
  <c r="G8278" i="5"/>
  <c r="G8279" i="5"/>
  <c r="G8280" i="5"/>
  <c r="G8281" i="5"/>
  <c r="G8282" i="5"/>
  <c r="G8283" i="5"/>
  <c r="G8284" i="5"/>
  <c r="G8285" i="5"/>
  <c r="G8286" i="5"/>
  <c r="G8287" i="5"/>
  <c r="G8288" i="5"/>
  <c r="G8289" i="5"/>
  <c r="G8290" i="5"/>
  <c r="G8291" i="5"/>
  <c r="G8292" i="5"/>
  <c r="G8293" i="5"/>
  <c r="G8294" i="5"/>
  <c r="G8295" i="5"/>
  <c r="G8296" i="5"/>
  <c r="G8297" i="5"/>
  <c r="G8298" i="5"/>
  <c r="G8299" i="5"/>
  <c r="G8300" i="5"/>
  <c r="G8301" i="5"/>
  <c r="G8302" i="5"/>
  <c r="G8303" i="5"/>
  <c r="G8304" i="5"/>
  <c r="G8305" i="5"/>
  <c r="G8306" i="5"/>
  <c r="G8307" i="5"/>
  <c r="G8308" i="5"/>
  <c r="G8309" i="5"/>
  <c r="G8310" i="5"/>
  <c r="G8311" i="5"/>
  <c r="G8312" i="5"/>
  <c r="G8313" i="5"/>
  <c r="G8314" i="5"/>
  <c r="G8315" i="5"/>
  <c r="G8316" i="5"/>
  <c r="G8317" i="5"/>
  <c r="G8318" i="5"/>
  <c r="G8319" i="5"/>
  <c r="G8320" i="5"/>
  <c r="G8321" i="5"/>
  <c r="G8322" i="5"/>
  <c r="G8323" i="5"/>
  <c r="G8324" i="5"/>
  <c r="G8325" i="5"/>
  <c r="G8326" i="5"/>
  <c r="G8327" i="5"/>
  <c r="G8328" i="5"/>
  <c r="G8329" i="5"/>
  <c r="G8330" i="5"/>
  <c r="G8331" i="5"/>
  <c r="G8332" i="5"/>
  <c r="G8333" i="5"/>
  <c r="G8334" i="5"/>
  <c r="G8335" i="5"/>
  <c r="G8336" i="5"/>
  <c r="G8337" i="5"/>
  <c r="G8338" i="5"/>
  <c r="G8339" i="5"/>
  <c r="G8340" i="5"/>
  <c r="G8341" i="5"/>
  <c r="G8342" i="5"/>
  <c r="G8343" i="5"/>
  <c r="G8344" i="5"/>
  <c r="G8345" i="5"/>
  <c r="G8346" i="5"/>
  <c r="G8347" i="5"/>
  <c r="G8348" i="5"/>
  <c r="G8349" i="5"/>
  <c r="G8350" i="5"/>
  <c r="G8351" i="5"/>
  <c r="G8352" i="5"/>
  <c r="G8353" i="5"/>
  <c r="G8354" i="5"/>
  <c r="G8355" i="5"/>
  <c r="G8356" i="5"/>
  <c r="G8357" i="5"/>
  <c r="G8358" i="5"/>
  <c r="G8359" i="5"/>
  <c r="G8360" i="5"/>
  <c r="G8361" i="5"/>
  <c r="G8362" i="5"/>
  <c r="G8363" i="5"/>
  <c r="G8364" i="5"/>
  <c r="G8365" i="5"/>
  <c r="G8366" i="5"/>
  <c r="G8367" i="5"/>
  <c r="G8368" i="5"/>
  <c r="G8369" i="5"/>
  <c r="G8370" i="5"/>
  <c r="G8371" i="5"/>
  <c r="G8372" i="5"/>
  <c r="G8373" i="5"/>
  <c r="G8374" i="5"/>
  <c r="G8375" i="5"/>
  <c r="G8376" i="5"/>
  <c r="G8377" i="5"/>
  <c r="G8378" i="5"/>
  <c r="G8379" i="5"/>
  <c r="G8380" i="5"/>
  <c r="G8381" i="5"/>
  <c r="G8382" i="5"/>
  <c r="G8383" i="5"/>
  <c r="G8384" i="5"/>
  <c r="G8385" i="5"/>
  <c r="G8386" i="5"/>
  <c r="G8387" i="5"/>
  <c r="G8388" i="5"/>
  <c r="G8389" i="5"/>
  <c r="G8390" i="5"/>
  <c r="G8391" i="5"/>
  <c r="G8392" i="5"/>
  <c r="G8393" i="5"/>
  <c r="G8394" i="5"/>
  <c r="G8395" i="5"/>
  <c r="G8396" i="5"/>
  <c r="G8397" i="5"/>
  <c r="G8398" i="5"/>
  <c r="G8399" i="5"/>
  <c r="G8400" i="5"/>
  <c r="G8401" i="5"/>
  <c r="G8402" i="5"/>
  <c r="G8403" i="5"/>
  <c r="G8404" i="5"/>
  <c r="G8405" i="5"/>
  <c r="G8406" i="5"/>
  <c r="G8407" i="5"/>
  <c r="G8408" i="5"/>
  <c r="G8409" i="5"/>
  <c r="G8410" i="5"/>
  <c r="G8411" i="5"/>
  <c r="G8412" i="5"/>
  <c r="G8413" i="5"/>
  <c r="G8414" i="5"/>
  <c r="G8415" i="5"/>
  <c r="G8416" i="5"/>
  <c r="G8417" i="5"/>
  <c r="G8418" i="5"/>
  <c r="G8419" i="5"/>
  <c r="G8420" i="5"/>
  <c r="G8421" i="5"/>
  <c r="G8422" i="5"/>
  <c r="G8423" i="5"/>
  <c r="G8424" i="5"/>
  <c r="G8425" i="5"/>
  <c r="G8426" i="5"/>
  <c r="G8427" i="5"/>
  <c r="G8428" i="5"/>
  <c r="G8429" i="5"/>
  <c r="G8430" i="5"/>
  <c r="G8431" i="5"/>
  <c r="G8432" i="5"/>
  <c r="G8433" i="5"/>
  <c r="G8434" i="5"/>
  <c r="G8435" i="5"/>
  <c r="G8436" i="5"/>
  <c r="G8437" i="5"/>
  <c r="G8438" i="5"/>
  <c r="G8439" i="5"/>
  <c r="G8440" i="5"/>
  <c r="G8441" i="5"/>
  <c r="G8442" i="5"/>
  <c r="G8443" i="5"/>
  <c r="G8444" i="5"/>
  <c r="G8445" i="5"/>
  <c r="G8446" i="5"/>
  <c r="G8447" i="5"/>
  <c r="G8448" i="5"/>
  <c r="G8449" i="5"/>
  <c r="G8450" i="5"/>
  <c r="G8451" i="5"/>
  <c r="G8452" i="5"/>
  <c r="G8453" i="5"/>
  <c r="G8454" i="5"/>
  <c r="G8455" i="5"/>
  <c r="G8456" i="5"/>
  <c r="G8457" i="5"/>
  <c r="G8458" i="5"/>
  <c r="G8459" i="5"/>
  <c r="G8460" i="5"/>
  <c r="G8461" i="5"/>
  <c r="G8462" i="5"/>
  <c r="G8463" i="5"/>
  <c r="G8464" i="5"/>
  <c r="G8465" i="5"/>
  <c r="G8466" i="5"/>
  <c r="G8467" i="5"/>
  <c r="G8468" i="5"/>
  <c r="G8469" i="5"/>
  <c r="G8470" i="5"/>
  <c r="G8471" i="5"/>
  <c r="G8472" i="5"/>
  <c r="G8473" i="5"/>
  <c r="G8474" i="5"/>
  <c r="G8475" i="5"/>
  <c r="G8476" i="5"/>
  <c r="G8477" i="5"/>
  <c r="G8478" i="5"/>
  <c r="G8479" i="5"/>
  <c r="G8480" i="5"/>
  <c r="G8481" i="5"/>
  <c r="G8482" i="5"/>
  <c r="G8483" i="5"/>
  <c r="G8484" i="5"/>
  <c r="G8485" i="5"/>
  <c r="G8486" i="5"/>
  <c r="G8487" i="5"/>
  <c r="G8488" i="5"/>
  <c r="G8489" i="5"/>
  <c r="G8490" i="5"/>
  <c r="G8491" i="5"/>
  <c r="G8492" i="5"/>
  <c r="G8493" i="5"/>
  <c r="G8494" i="5"/>
  <c r="G8495" i="5"/>
  <c r="G8496" i="5"/>
  <c r="G8497" i="5"/>
  <c r="G8498" i="5"/>
  <c r="G8499" i="5"/>
  <c r="G8500" i="5"/>
  <c r="G8501" i="5"/>
  <c r="G8502" i="5"/>
  <c r="G8503" i="5"/>
  <c r="G8504" i="5"/>
  <c r="G8505" i="5"/>
  <c r="G8506" i="5"/>
  <c r="G8507" i="5"/>
  <c r="G8508" i="5"/>
  <c r="G8509" i="5"/>
  <c r="G8510" i="5"/>
  <c r="G8511" i="5"/>
  <c r="G8512" i="5"/>
  <c r="G8513" i="5"/>
  <c r="G8514" i="5"/>
  <c r="G8515" i="5"/>
  <c r="G8516" i="5"/>
  <c r="G8517" i="5"/>
  <c r="G8518" i="5"/>
  <c r="G8519" i="5"/>
  <c r="G8520" i="5"/>
  <c r="G8521" i="5"/>
  <c r="G8522" i="5"/>
  <c r="G8523" i="5"/>
  <c r="G8524" i="5"/>
  <c r="G8525" i="5"/>
  <c r="G8526" i="5"/>
  <c r="G8527" i="5"/>
  <c r="G8528" i="5"/>
  <c r="G8529" i="5"/>
  <c r="G8530" i="5"/>
  <c r="G8531" i="5"/>
  <c r="G8532" i="5"/>
  <c r="G8533" i="5"/>
  <c r="G8534" i="5"/>
  <c r="G8535" i="5"/>
  <c r="G8536" i="5"/>
  <c r="G8537" i="5"/>
  <c r="G8538" i="5"/>
  <c r="G8539" i="5"/>
  <c r="G8540" i="5"/>
  <c r="G8541" i="5"/>
  <c r="G8542" i="5"/>
  <c r="G8543" i="5"/>
  <c r="G8544" i="5"/>
  <c r="G8545" i="5"/>
  <c r="G8546" i="5"/>
  <c r="G8547" i="5"/>
  <c r="G8548" i="5"/>
  <c r="G8549" i="5"/>
  <c r="G8550" i="5"/>
  <c r="G8551" i="5"/>
  <c r="G8552" i="5"/>
  <c r="G8553" i="5"/>
  <c r="G8554" i="5"/>
  <c r="G8555" i="5"/>
  <c r="G8556" i="5"/>
  <c r="G8557" i="5"/>
  <c r="G8558" i="5"/>
  <c r="G8559" i="5"/>
  <c r="G8560" i="5"/>
  <c r="G8561" i="5"/>
  <c r="G8562" i="5"/>
  <c r="G8563" i="5"/>
  <c r="G8564" i="5"/>
  <c r="G8565" i="5"/>
  <c r="G8566" i="5"/>
  <c r="G8567" i="5"/>
  <c r="G8568" i="5"/>
  <c r="G8569" i="5"/>
  <c r="G8570" i="5"/>
  <c r="G8571" i="5"/>
  <c r="G8572" i="5"/>
  <c r="G8573" i="5"/>
  <c r="G8574" i="5"/>
  <c r="G8575" i="5"/>
  <c r="G8576" i="5"/>
  <c r="G8577" i="5"/>
  <c r="G8578" i="5"/>
  <c r="G8579" i="5"/>
  <c r="G8580" i="5"/>
  <c r="G8581" i="5"/>
  <c r="G8582" i="5"/>
  <c r="G8583" i="5"/>
  <c r="G8584" i="5"/>
  <c r="G8585" i="5"/>
  <c r="G8586" i="5"/>
  <c r="G8587" i="5"/>
  <c r="G8588" i="5"/>
  <c r="G8589" i="5"/>
  <c r="G8590" i="5"/>
  <c r="G8591" i="5"/>
  <c r="G8592" i="5"/>
  <c r="G8593" i="5"/>
  <c r="G8594" i="5"/>
  <c r="G8595" i="5"/>
  <c r="G8596" i="5"/>
  <c r="G8597" i="5"/>
  <c r="G8598" i="5"/>
  <c r="G8599" i="5"/>
  <c r="G8600" i="5"/>
  <c r="G8601" i="5"/>
  <c r="G8602" i="5"/>
  <c r="G8603" i="5"/>
  <c r="G8604" i="5"/>
  <c r="G8605" i="5"/>
  <c r="G8606" i="5"/>
  <c r="G8607" i="5"/>
  <c r="G8608" i="5"/>
  <c r="G8609" i="5"/>
  <c r="G8610" i="5"/>
  <c r="G8611" i="5"/>
  <c r="G8612" i="5"/>
  <c r="G8613" i="5"/>
  <c r="G8614" i="5"/>
  <c r="G8615" i="5"/>
  <c r="G8616" i="5"/>
  <c r="G8617" i="5"/>
  <c r="G8618" i="5"/>
  <c r="G8619" i="5"/>
  <c r="G8620" i="5"/>
  <c r="G8621" i="5"/>
  <c r="G8622" i="5"/>
  <c r="G8623" i="5"/>
  <c r="G8624" i="5"/>
  <c r="G8625" i="5"/>
  <c r="G8626" i="5"/>
  <c r="G8627" i="5"/>
  <c r="G8628" i="5"/>
  <c r="G8629" i="5"/>
  <c r="G8630" i="5"/>
  <c r="G8631" i="5"/>
  <c r="G8632" i="5"/>
  <c r="G8633" i="5"/>
  <c r="G8634" i="5"/>
  <c r="G8635" i="5"/>
  <c r="G8636" i="5"/>
  <c r="G8637" i="5"/>
  <c r="G8638" i="5"/>
  <c r="G8639" i="5"/>
  <c r="G8640" i="5"/>
  <c r="G8641" i="5"/>
  <c r="G8642" i="5"/>
  <c r="G8643" i="5"/>
  <c r="G8644" i="5"/>
  <c r="G8645" i="5"/>
  <c r="G8646" i="5"/>
  <c r="G8647" i="5"/>
  <c r="G8648" i="5"/>
  <c r="G8649" i="5"/>
  <c r="G8650" i="5"/>
  <c r="G8651" i="5"/>
  <c r="G8652" i="5"/>
  <c r="G8653" i="5"/>
  <c r="G8654" i="5"/>
  <c r="G8655" i="5"/>
  <c r="G8656" i="5"/>
  <c r="G8657" i="5"/>
  <c r="G8658" i="5"/>
  <c r="G8659" i="5"/>
  <c r="G8660" i="5"/>
  <c r="G8661" i="5"/>
  <c r="G8662" i="5"/>
  <c r="G8663" i="5"/>
  <c r="G8664" i="5"/>
  <c r="G8665" i="5"/>
  <c r="G8666" i="5"/>
  <c r="G8667" i="5"/>
  <c r="G8668" i="5"/>
  <c r="G8669" i="5"/>
  <c r="G8670" i="5"/>
  <c r="G8671" i="5"/>
  <c r="G8672" i="5"/>
  <c r="G8673" i="5"/>
  <c r="G8674" i="5"/>
  <c r="G8675" i="5"/>
  <c r="G8676" i="5"/>
  <c r="G8677" i="5"/>
  <c r="G8678" i="5"/>
  <c r="G8679" i="5"/>
  <c r="G8680" i="5"/>
  <c r="G8681" i="5"/>
  <c r="G8682" i="5"/>
  <c r="G8683" i="5"/>
  <c r="G8684" i="5"/>
  <c r="G8685" i="5"/>
  <c r="G8686" i="5"/>
  <c r="G8687" i="5"/>
  <c r="G8688" i="5"/>
  <c r="G8689" i="5"/>
  <c r="G8690" i="5"/>
  <c r="G8691" i="5"/>
  <c r="G8692" i="5"/>
  <c r="G8693" i="5"/>
  <c r="G8694" i="5"/>
  <c r="G8695" i="5"/>
  <c r="G8696" i="5"/>
  <c r="G8697" i="5"/>
  <c r="G8698" i="5"/>
  <c r="G8699" i="5"/>
  <c r="G8700" i="5"/>
  <c r="G8701" i="5"/>
  <c r="G8702" i="5"/>
  <c r="G8703" i="5"/>
  <c r="G8704" i="5"/>
  <c r="G8705" i="5"/>
  <c r="G8706" i="5"/>
  <c r="G8707" i="5"/>
  <c r="G8708" i="5"/>
  <c r="G8709" i="5"/>
  <c r="G8710" i="5"/>
  <c r="G8711" i="5"/>
  <c r="G8712" i="5"/>
  <c r="G8713" i="5"/>
  <c r="G8714" i="5"/>
  <c r="G8715" i="5"/>
  <c r="G8716" i="5"/>
  <c r="G8717" i="5"/>
  <c r="G8718" i="5"/>
  <c r="G8719" i="5"/>
  <c r="G8720" i="5"/>
  <c r="G8721" i="5"/>
  <c r="G8722" i="5"/>
  <c r="G8723" i="5"/>
  <c r="G8724" i="5"/>
  <c r="G8725" i="5"/>
  <c r="G8726" i="5"/>
  <c r="G8727" i="5"/>
  <c r="G8728" i="5"/>
  <c r="G8729" i="5"/>
  <c r="G8730" i="5"/>
  <c r="G8731" i="5"/>
  <c r="G8732" i="5"/>
  <c r="G8733" i="5"/>
  <c r="G8734" i="5"/>
  <c r="G8735" i="5"/>
  <c r="G8736" i="5"/>
  <c r="G8737" i="5"/>
  <c r="G8738" i="5"/>
  <c r="G8739" i="5"/>
  <c r="G8740" i="5"/>
  <c r="G8741" i="5"/>
  <c r="G8742" i="5"/>
  <c r="G8743" i="5"/>
  <c r="G8744" i="5"/>
  <c r="G8745" i="5"/>
  <c r="G8746" i="5"/>
  <c r="G8747" i="5"/>
  <c r="G8748" i="5"/>
  <c r="G8749" i="5"/>
  <c r="G8750" i="5"/>
  <c r="G8751" i="5"/>
  <c r="G8752" i="5"/>
  <c r="G8753" i="5"/>
  <c r="G8754" i="5"/>
  <c r="G8755" i="5"/>
  <c r="G8756" i="5"/>
  <c r="G8757" i="5"/>
  <c r="G8758" i="5"/>
  <c r="S14" i="5"/>
  <c r="B3" i="2"/>
  <c r="C6" i="6" l="1"/>
  <c r="C5" i="6"/>
  <c r="C7" i="6"/>
  <c r="C4" i="6"/>
  <c r="H4" i="6" s="1"/>
  <c r="M13" i="11"/>
  <c r="G2" i="5"/>
  <c r="S5" i="5" s="1"/>
  <c r="E1" i="4"/>
  <c r="I8" i="4"/>
  <c r="I7" i="4"/>
  <c r="J7" i="4" s="1"/>
  <c r="H14" i="4" s="1"/>
  <c r="N13" i="11" l="1"/>
  <c r="D1" i="4"/>
  <c r="H13" i="4" s="1"/>
  <c r="H15" i="4" s="1"/>
  <c r="O13" i="11" l="1"/>
  <c r="E4" i="4"/>
  <c r="E8" i="4"/>
  <c r="E12" i="4"/>
  <c r="E16" i="4"/>
  <c r="E20" i="4"/>
  <c r="E24" i="4"/>
  <c r="E28" i="4"/>
  <c r="E32" i="4"/>
  <c r="E36" i="4"/>
  <c r="E40" i="4"/>
  <c r="E44" i="4"/>
  <c r="E48" i="4"/>
  <c r="E52" i="4"/>
  <c r="E56" i="4"/>
  <c r="E5" i="4"/>
  <c r="E9" i="4"/>
  <c r="E13" i="4"/>
  <c r="E17" i="4"/>
  <c r="E21" i="4"/>
  <c r="E25" i="4"/>
  <c r="E29" i="4"/>
  <c r="E33" i="4"/>
  <c r="E37" i="4"/>
  <c r="E41" i="4"/>
  <c r="E45" i="4"/>
  <c r="E49" i="4"/>
  <c r="E53" i="4"/>
  <c r="E57" i="4"/>
  <c r="E61" i="4"/>
  <c r="E65" i="4"/>
  <c r="E69" i="4"/>
  <c r="E73" i="4"/>
  <c r="E77" i="4"/>
  <c r="E81" i="4"/>
  <c r="E85" i="4"/>
  <c r="E89" i="4"/>
  <c r="E93" i="4"/>
  <c r="E97" i="4"/>
  <c r="E101" i="4"/>
  <c r="E105" i="4"/>
  <c r="E109" i="4"/>
  <c r="E113" i="4"/>
  <c r="E117" i="4"/>
  <c r="E121" i="4"/>
  <c r="E125" i="4"/>
  <c r="E129" i="4"/>
  <c r="E133" i="4"/>
  <c r="E137" i="4"/>
  <c r="E141" i="4"/>
  <c r="E145" i="4"/>
  <c r="E149" i="4"/>
  <c r="E153" i="4"/>
  <c r="E157" i="4"/>
  <c r="E161" i="4"/>
  <c r="E165" i="4"/>
  <c r="E169" i="4"/>
  <c r="E173" i="4"/>
  <c r="E177" i="4"/>
  <c r="E181" i="4"/>
  <c r="E185" i="4"/>
  <c r="E189" i="4"/>
  <c r="E193" i="4"/>
  <c r="E197" i="4"/>
  <c r="E201" i="4"/>
  <c r="E205" i="4"/>
  <c r="E209" i="4"/>
  <c r="E213" i="4"/>
  <c r="E217" i="4"/>
  <c r="E221" i="4"/>
  <c r="E225" i="4"/>
  <c r="E229" i="4"/>
  <c r="E233" i="4"/>
  <c r="E237" i="4"/>
  <c r="E241" i="4"/>
  <c r="E245" i="4"/>
  <c r="E249" i="4"/>
  <c r="E253" i="4"/>
  <c r="E257" i="4"/>
  <c r="E261" i="4"/>
  <c r="E265" i="4"/>
  <c r="E269" i="4"/>
  <c r="E273" i="4"/>
  <c r="E277" i="4"/>
  <c r="E281" i="4"/>
  <c r="E285" i="4"/>
  <c r="E289" i="4"/>
  <c r="E293" i="4"/>
  <c r="E297" i="4"/>
  <c r="E301" i="4"/>
  <c r="E305" i="4"/>
  <c r="E309" i="4"/>
  <c r="E313" i="4"/>
  <c r="E317" i="4"/>
  <c r="E321" i="4"/>
  <c r="E325" i="4"/>
  <c r="E329" i="4"/>
  <c r="E333" i="4"/>
  <c r="E337" i="4"/>
  <c r="E341" i="4"/>
  <c r="E6" i="4"/>
  <c r="E10" i="4"/>
  <c r="E14" i="4"/>
  <c r="E18" i="4"/>
  <c r="E22" i="4"/>
  <c r="E26" i="4"/>
  <c r="E30" i="4"/>
  <c r="E34" i="4"/>
  <c r="E38" i="4"/>
  <c r="E42" i="4"/>
  <c r="E46" i="4"/>
  <c r="E50" i="4"/>
  <c r="E54" i="4"/>
  <c r="E58" i="4"/>
  <c r="E62" i="4"/>
  <c r="E66" i="4"/>
  <c r="E70" i="4"/>
  <c r="E74" i="4"/>
  <c r="E78" i="4"/>
  <c r="E82" i="4"/>
  <c r="E7" i="4"/>
  <c r="E11" i="4"/>
  <c r="E27" i="4"/>
  <c r="E43" i="4"/>
  <c r="E59" i="4"/>
  <c r="E67" i="4"/>
  <c r="E75" i="4"/>
  <c r="E83" i="4"/>
  <c r="E88" i="4"/>
  <c r="E94" i="4"/>
  <c r="E99" i="4"/>
  <c r="E104" i="4"/>
  <c r="E110" i="4"/>
  <c r="E115" i="4"/>
  <c r="E120" i="4"/>
  <c r="E126" i="4"/>
  <c r="E131" i="4"/>
  <c r="E136" i="4"/>
  <c r="E142" i="4"/>
  <c r="E147" i="4"/>
  <c r="E152" i="4"/>
  <c r="E158" i="4"/>
  <c r="E163" i="4"/>
  <c r="E168" i="4"/>
  <c r="E174" i="4"/>
  <c r="E179" i="4"/>
  <c r="E184" i="4"/>
  <c r="E190" i="4"/>
  <c r="E195" i="4"/>
  <c r="E200" i="4"/>
  <c r="E206" i="4"/>
  <c r="E211" i="4"/>
  <c r="E216" i="4"/>
  <c r="E222" i="4"/>
  <c r="E227" i="4"/>
  <c r="E232" i="4"/>
  <c r="E238" i="4"/>
  <c r="E243" i="4"/>
  <c r="E248" i="4"/>
  <c r="E254" i="4"/>
  <c r="E259" i="4"/>
  <c r="E264" i="4"/>
  <c r="E270" i="4"/>
  <c r="E275" i="4"/>
  <c r="E280" i="4"/>
  <c r="E286" i="4"/>
  <c r="E291" i="4"/>
  <c r="E296" i="4"/>
  <c r="E302" i="4"/>
  <c r="E307" i="4"/>
  <c r="E312" i="4"/>
  <c r="E318" i="4"/>
  <c r="E323" i="4"/>
  <c r="E328" i="4"/>
  <c r="E334" i="4"/>
  <c r="E339" i="4"/>
  <c r="E344" i="4"/>
  <c r="E348" i="4"/>
  <c r="E352" i="4"/>
  <c r="E356" i="4"/>
  <c r="E360" i="4"/>
  <c r="E364" i="4"/>
  <c r="E368" i="4"/>
  <c r="E372" i="4"/>
  <c r="E376" i="4"/>
  <c r="E380" i="4"/>
  <c r="E384" i="4"/>
  <c r="E388" i="4"/>
  <c r="E392" i="4"/>
  <c r="E396" i="4"/>
  <c r="E400" i="4"/>
  <c r="E404" i="4"/>
  <c r="E408" i="4"/>
  <c r="E412" i="4"/>
  <c r="E416" i="4"/>
  <c r="E420" i="4"/>
  <c r="E424" i="4"/>
  <c r="E428" i="4"/>
  <c r="E432" i="4"/>
  <c r="E436" i="4"/>
  <c r="E440" i="4"/>
  <c r="E444" i="4"/>
  <c r="E448" i="4"/>
  <c r="E452" i="4"/>
  <c r="E456" i="4"/>
  <c r="E460" i="4"/>
  <c r="E15" i="4"/>
  <c r="E19" i="4"/>
  <c r="E35" i="4"/>
  <c r="E51" i="4"/>
  <c r="E63" i="4"/>
  <c r="E71" i="4"/>
  <c r="E79" i="4"/>
  <c r="E86" i="4"/>
  <c r="E91" i="4"/>
  <c r="E96" i="4"/>
  <c r="E102" i="4"/>
  <c r="E107" i="4"/>
  <c r="E112" i="4"/>
  <c r="E118" i="4"/>
  <c r="E123" i="4"/>
  <c r="E128" i="4"/>
  <c r="E134" i="4"/>
  <c r="E139" i="4"/>
  <c r="E144" i="4"/>
  <c r="E150" i="4"/>
  <c r="E155" i="4"/>
  <c r="E160" i="4"/>
  <c r="E166" i="4"/>
  <c r="E171" i="4"/>
  <c r="E176" i="4"/>
  <c r="E23" i="4"/>
  <c r="E39" i="4"/>
  <c r="E55" i="4"/>
  <c r="E64" i="4"/>
  <c r="E72" i="4"/>
  <c r="E80" i="4"/>
  <c r="E87" i="4"/>
  <c r="E92" i="4"/>
  <c r="E98" i="4"/>
  <c r="E103" i="4"/>
  <c r="E108" i="4"/>
  <c r="E114" i="4"/>
  <c r="E119" i="4"/>
  <c r="E124" i="4"/>
  <c r="E130" i="4"/>
  <c r="E135" i="4"/>
  <c r="E140" i="4"/>
  <c r="E146" i="4"/>
  <c r="E151" i="4"/>
  <c r="E156" i="4"/>
  <c r="E162" i="4"/>
  <c r="E167" i="4"/>
  <c r="E172" i="4"/>
  <c r="E178" i="4"/>
  <c r="E183" i="4"/>
  <c r="E188" i="4"/>
  <c r="E194" i="4"/>
  <c r="E199" i="4"/>
  <c r="E204" i="4"/>
  <c r="E210" i="4"/>
  <c r="E215" i="4"/>
  <c r="E220" i="4"/>
  <c r="E226" i="4"/>
  <c r="E231" i="4"/>
  <c r="E236" i="4"/>
  <c r="E242" i="4"/>
  <c r="E247" i="4"/>
  <c r="E252" i="4"/>
  <c r="E258" i="4"/>
  <c r="E263" i="4"/>
  <c r="E268" i="4"/>
  <c r="E274" i="4"/>
  <c r="E279" i="4"/>
  <c r="E284" i="4"/>
  <c r="E290" i="4"/>
  <c r="E295" i="4"/>
  <c r="E300" i="4"/>
  <c r="E306" i="4"/>
  <c r="E311" i="4"/>
  <c r="E316" i="4"/>
  <c r="E322" i="4"/>
  <c r="E327" i="4"/>
  <c r="E332" i="4"/>
  <c r="E338" i="4"/>
  <c r="E31" i="4"/>
  <c r="E47" i="4"/>
  <c r="E84" i="4"/>
  <c r="E106" i="4"/>
  <c r="E127" i="4"/>
  <c r="E148" i="4"/>
  <c r="E170" i="4"/>
  <c r="E186" i="4"/>
  <c r="E196" i="4"/>
  <c r="E207" i="4"/>
  <c r="E218" i="4"/>
  <c r="E228" i="4"/>
  <c r="E239" i="4"/>
  <c r="E250" i="4"/>
  <c r="E260" i="4"/>
  <c r="E271" i="4"/>
  <c r="E282" i="4"/>
  <c r="E292" i="4"/>
  <c r="E303" i="4"/>
  <c r="E314" i="4"/>
  <c r="E324" i="4"/>
  <c r="E335" i="4"/>
  <c r="E343" i="4"/>
  <c r="E349" i="4"/>
  <c r="E354" i="4"/>
  <c r="E359" i="4"/>
  <c r="E365" i="4"/>
  <c r="E370" i="4"/>
  <c r="E375" i="4"/>
  <c r="E381" i="4"/>
  <c r="E386" i="4"/>
  <c r="E391" i="4"/>
  <c r="E397" i="4"/>
  <c r="E402" i="4"/>
  <c r="E407" i="4"/>
  <c r="E413" i="4"/>
  <c r="E418" i="4"/>
  <c r="E423" i="4"/>
  <c r="E429" i="4"/>
  <c r="E434" i="4"/>
  <c r="E439" i="4"/>
  <c r="E445" i="4"/>
  <c r="E450" i="4"/>
  <c r="E455" i="4"/>
  <c r="E461" i="4"/>
  <c r="E465" i="4"/>
  <c r="E469" i="4"/>
  <c r="E473" i="4"/>
  <c r="E477" i="4"/>
  <c r="E481" i="4"/>
  <c r="E485" i="4"/>
  <c r="E489" i="4"/>
  <c r="E493" i="4"/>
  <c r="E497" i="4"/>
  <c r="E501" i="4"/>
  <c r="E505" i="4"/>
  <c r="E509" i="4"/>
  <c r="E513" i="4"/>
  <c r="E517" i="4"/>
  <c r="E521" i="4"/>
  <c r="E525" i="4"/>
  <c r="E529" i="4"/>
  <c r="E533" i="4"/>
  <c r="E537" i="4"/>
  <c r="E541" i="4"/>
  <c r="E545" i="4"/>
  <c r="E549" i="4"/>
  <c r="E553" i="4"/>
  <c r="E557" i="4"/>
  <c r="E561" i="4"/>
  <c r="E565" i="4"/>
  <c r="E569" i="4"/>
  <c r="E573" i="4"/>
  <c r="E577" i="4"/>
  <c r="E581" i="4"/>
  <c r="E585" i="4"/>
  <c r="E589" i="4"/>
  <c r="E593" i="4"/>
  <c r="E597" i="4"/>
  <c r="E601" i="4"/>
  <c r="E605" i="4"/>
  <c r="E609" i="4"/>
  <c r="E613" i="4"/>
  <c r="E617" i="4"/>
  <c r="E621" i="4"/>
  <c r="E625" i="4"/>
  <c r="E629" i="4"/>
  <c r="E633" i="4"/>
  <c r="E637" i="4"/>
  <c r="E641" i="4"/>
  <c r="E645" i="4"/>
  <c r="E649" i="4"/>
  <c r="E653" i="4"/>
  <c r="E657" i="4"/>
  <c r="E661" i="4"/>
  <c r="E665" i="4"/>
  <c r="E669" i="4"/>
  <c r="E673" i="4"/>
  <c r="E677" i="4"/>
  <c r="E681" i="4"/>
  <c r="E685" i="4"/>
  <c r="E689" i="4"/>
  <c r="E693" i="4"/>
  <c r="E697" i="4"/>
  <c r="E701" i="4"/>
  <c r="E705" i="4"/>
  <c r="E709" i="4"/>
  <c r="E60" i="4"/>
  <c r="E90" i="4"/>
  <c r="E111" i="4"/>
  <c r="E132" i="4"/>
  <c r="E154" i="4"/>
  <c r="E68" i="4"/>
  <c r="E95" i="4"/>
  <c r="E116" i="4"/>
  <c r="E138" i="4"/>
  <c r="E159" i="4"/>
  <c r="E180" i="4"/>
  <c r="E191" i="4"/>
  <c r="E202" i="4"/>
  <c r="E212" i="4"/>
  <c r="E223" i="4"/>
  <c r="E234" i="4"/>
  <c r="E244" i="4"/>
  <c r="E255" i="4"/>
  <c r="E266" i="4"/>
  <c r="E276" i="4"/>
  <c r="E287" i="4"/>
  <c r="E298" i="4"/>
  <c r="E308" i="4"/>
  <c r="E319" i="4"/>
  <c r="E330" i="4"/>
  <c r="E340" i="4"/>
  <c r="E346" i="4"/>
  <c r="E351" i="4"/>
  <c r="E357" i="4"/>
  <c r="E362" i="4"/>
  <c r="E367" i="4"/>
  <c r="E373" i="4"/>
  <c r="E378" i="4"/>
  <c r="E383" i="4"/>
  <c r="E389" i="4"/>
  <c r="E394" i="4"/>
  <c r="E399" i="4"/>
  <c r="E405" i="4"/>
  <c r="E410" i="4"/>
  <c r="E415" i="4"/>
  <c r="E421" i="4"/>
  <c r="E426" i="4"/>
  <c r="E431" i="4"/>
  <c r="E437" i="4"/>
  <c r="E442" i="4"/>
  <c r="E447" i="4"/>
  <c r="E453" i="4"/>
  <c r="E458" i="4"/>
  <c r="E463" i="4"/>
  <c r="E467" i="4"/>
  <c r="E471" i="4"/>
  <c r="E475" i="4"/>
  <c r="E479" i="4"/>
  <c r="E483" i="4"/>
  <c r="E487" i="4"/>
  <c r="E491" i="4"/>
  <c r="E495" i="4"/>
  <c r="E499" i="4"/>
  <c r="E503" i="4"/>
  <c r="E507" i="4"/>
  <c r="E511" i="4"/>
  <c r="E515" i="4"/>
  <c r="E519" i="4"/>
  <c r="E523" i="4"/>
  <c r="E527" i="4"/>
  <c r="E531" i="4"/>
  <c r="E535" i="4"/>
  <c r="E539" i="4"/>
  <c r="E543" i="4"/>
  <c r="E547" i="4"/>
  <c r="E551" i="4"/>
  <c r="E555" i="4"/>
  <c r="E559" i="4"/>
  <c r="E563" i="4"/>
  <c r="E567" i="4"/>
  <c r="E571" i="4"/>
  <c r="E575" i="4"/>
  <c r="E579" i="4"/>
  <c r="E583" i="4"/>
  <c r="E587" i="4"/>
  <c r="E591" i="4"/>
  <c r="E595" i="4"/>
  <c r="E599" i="4"/>
  <c r="E603" i="4"/>
  <c r="E607" i="4"/>
  <c r="E611" i="4"/>
  <c r="E615" i="4"/>
  <c r="E619" i="4"/>
  <c r="E623" i="4"/>
  <c r="E627" i="4"/>
  <c r="E76" i="4"/>
  <c r="E164" i="4"/>
  <c r="E192" i="4"/>
  <c r="E214" i="4"/>
  <c r="E235" i="4"/>
  <c r="E256" i="4"/>
  <c r="E278" i="4"/>
  <c r="E299" i="4"/>
  <c r="E320" i="4"/>
  <c r="E342" i="4"/>
  <c r="E353" i="4"/>
  <c r="E363" i="4"/>
  <c r="E374" i="4"/>
  <c r="E385" i="4"/>
  <c r="E395" i="4"/>
  <c r="E406" i="4"/>
  <c r="E417" i="4"/>
  <c r="E427" i="4"/>
  <c r="E438" i="4"/>
  <c r="E449" i="4"/>
  <c r="E459" i="4"/>
  <c r="E468" i="4"/>
  <c r="E476" i="4"/>
  <c r="E484" i="4"/>
  <c r="E492" i="4"/>
  <c r="E500" i="4"/>
  <c r="E508" i="4"/>
  <c r="E516" i="4"/>
  <c r="E524" i="4"/>
  <c r="E532" i="4"/>
  <c r="E540" i="4"/>
  <c r="E548" i="4"/>
  <c r="E556" i="4"/>
  <c r="E564" i="4"/>
  <c r="E572" i="4"/>
  <c r="E580" i="4"/>
  <c r="E588" i="4"/>
  <c r="E596" i="4"/>
  <c r="E604" i="4"/>
  <c r="E612" i="4"/>
  <c r="E620" i="4"/>
  <c r="E628" i="4"/>
  <c r="E634" i="4"/>
  <c r="E639" i="4"/>
  <c r="E644" i="4"/>
  <c r="E650" i="4"/>
  <c r="E655" i="4"/>
  <c r="E660" i="4"/>
  <c r="E666" i="4"/>
  <c r="E671" i="4"/>
  <c r="E676" i="4"/>
  <c r="E682" i="4"/>
  <c r="E687" i="4"/>
  <c r="E692" i="4"/>
  <c r="E698" i="4"/>
  <c r="E703" i="4"/>
  <c r="E708" i="4"/>
  <c r="E713" i="4"/>
  <c r="E717" i="4"/>
  <c r="E721" i="4"/>
  <c r="E725" i="4"/>
  <c r="E729" i="4"/>
  <c r="E733" i="4"/>
  <c r="E737" i="4"/>
  <c r="E741" i="4"/>
  <c r="E745" i="4"/>
  <c r="E749" i="4"/>
  <c r="E753" i="4"/>
  <c r="E757" i="4"/>
  <c r="E761" i="4"/>
  <c r="E765" i="4"/>
  <c r="E769" i="4"/>
  <c r="E773" i="4"/>
  <c r="E777" i="4"/>
  <c r="E781" i="4"/>
  <c r="E785" i="4"/>
  <c r="E789" i="4"/>
  <c r="E793" i="4"/>
  <c r="E797" i="4"/>
  <c r="E801" i="4"/>
  <c r="E805" i="4"/>
  <c r="E809" i="4"/>
  <c r="E813" i="4"/>
  <c r="E817" i="4"/>
  <c r="E821" i="4"/>
  <c r="E825" i="4"/>
  <c r="E829" i="4"/>
  <c r="E833" i="4"/>
  <c r="E837" i="4"/>
  <c r="E841" i="4"/>
  <c r="E845" i="4"/>
  <c r="E849" i="4"/>
  <c r="E853" i="4"/>
  <c r="E857" i="4"/>
  <c r="E861" i="4"/>
  <c r="E865" i="4"/>
  <c r="E869" i="4"/>
  <c r="E873" i="4"/>
  <c r="E877" i="4"/>
  <c r="E881" i="4"/>
  <c r="E885" i="4"/>
  <c r="E889" i="4"/>
  <c r="E893" i="4"/>
  <c r="E897" i="4"/>
  <c r="E901" i="4"/>
  <c r="E905" i="4"/>
  <c r="E909" i="4"/>
  <c r="E913" i="4"/>
  <c r="E917" i="4"/>
  <c r="E921" i="4"/>
  <c r="E925" i="4"/>
  <c r="E929" i="4"/>
  <c r="E933" i="4"/>
  <c r="E937" i="4"/>
  <c r="E941" i="4"/>
  <c r="E945" i="4"/>
  <c r="E949" i="4"/>
  <c r="E953" i="4"/>
  <c r="E957" i="4"/>
  <c r="E961" i="4"/>
  <c r="E965" i="4"/>
  <c r="E969" i="4"/>
  <c r="E973" i="4"/>
  <c r="E977" i="4"/>
  <c r="E981" i="4"/>
  <c r="E985" i="4"/>
  <c r="E989" i="4"/>
  <c r="E993" i="4"/>
  <c r="E997" i="4"/>
  <c r="E1001" i="4"/>
  <c r="E1005" i="4"/>
  <c r="E1009" i="4"/>
  <c r="E1013" i="4"/>
  <c r="E1017" i="4"/>
  <c r="E1021" i="4"/>
  <c r="E1025" i="4"/>
  <c r="E1029" i="4"/>
  <c r="E1033" i="4"/>
  <c r="E1037" i="4"/>
  <c r="E1041" i="4"/>
  <c r="E1045" i="4"/>
  <c r="E1049" i="4"/>
  <c r="E1053" i="4"/>
  <c r="E1057" i="4"/>
  <c r="E1061" i="4"/>
  <c r="E1065" i="4"/>
  <c r="E1069" i="4"/>
  <c r="E1073" i="4"/>
  <c r="E1077" i="4"/>
  <c r="E1081" i="4"/>
  <c r="E1085" i="4"/>
  <c r="E1089" i="4"/>
  <c r="E1093" i="4"/>
  <c r="E1097" i="4"/>
  <c r="E1101" i="4"/>
  <c r="E1105" i="4"/>
  <c r="E1109" i="4"/>
  <c r="E1113" i="4"/>
  <c r="E1117" i="4"/>
  <c r="E1121" i="4"/>
  <c r="E100" i="4"/>
  <c r="E175" i="4"/>
  <c r="E198" i="4"/>
  <c r="E219" i="4"/>
  <c r="E240" i="4"/>
  <c r="E262" i="4"/>
  <c r="E283" i="4"/>
  <c r="E304" i="4"/>
  <c r="E326" i="4"/>
  <c r="E345" i="4"/>
  <c r="E355" i="4"/>
  <c r="E366" i="4"/>
  <c r="E377" i="4"/>
  <c r="E387" i="4"/>
  <c r="E398" i="4"/>
  <c r="E409" i="4"/>
  <c r="E419" i="4"/>
  <c r="E430" i="4"/>
  <c r="E441" i="4"/>
  <c r="E451" i="4"/>
  <c r="E462" i="4"/>
  <c r="E470" i="4"/>
  <c r="E478" i="4"/>
  <c r="E486" i="4"/>
  <c r="E494" i="4"/>
  <c r="E502" i="4"/>
  <c r="E510" i="4"/>
  <c r="E518" i="4"/>
  <c r="E526" i="4"/>
  <c r="E534" i="4"/>
  <c r="E542" i="4"/>
  <c r="E550" i="4"/>
  <c r="E558" i="4"/>
  <c r="E566" i="4"/>
  <c r="E574" i="4"/>
  <c r="E582" i="4"/>
  <c r="E590" i="4"/>
  <c r="E598" i="4"/>
  <c r="E606" i="4"/>
  <c r="E614" i="4"/>
  <c r="E622" i="4"/>
  <c r="E630" i="4"/>
  <c r="E635" i="4"/>
  <c r="E640" i="4"/>
  <c r="E646" i="4"/>
  <c r="E651" i="4"/>
  <c r="E656" i="4"/>
  <c r="E662" i="4"/>
  <c r="E667" i="4"/>
  <c r="E672" i="4"/>
  <c r="E678" i="4"/>
  <c r="E683" i="4"/>
  <c r="E688" i="4"/>
  <c r="E694" i="4"/>
  <c r="E699" i="4"/>
  <c r="E704" i="4"/>
  <c r="E710" i="4"/>
  <c r="E714" i="4"/>
  <c r="E718" i="4"/>
  <c r="E722" i="4"/>
  <c r="E726" i="4"/>
  <c r="E730" i="4"/>
  <c r="E734" i="4"/>
  <c r="E738" i="4"/>
  <c r="E742" i="4"/>
  <c r="E746" i="4"/>
  <c r="E750" i="4"/>
  <c r="E754" i="4"/>
  <c r="E758" i="4"/>
  <c r="E762" i="4"/>
  <c r="E766" i="4"/>
  <c r="E770" i="4"/>
  <c r="E774" i="4"/>
  <c r="E778" i="4"/>
  <c r="E782" i="4"/>
  <c r="E786" i="4"/>
  <c r="E790" i="4"/>
  <c r="E794" i="4"/>
  <c r="E798" i="4"/>
  <c r="E802" i="4"/>
  <c r="E806" i="4"/>
  <c r="E810" i="4"/>
  <c r="E814" i="4"/>
  <c r="E818" i="4"/>
  <c r="E822" i="4"/>
  <c r="E826" i="4"/>
  <c r="E830" i="4"/>
  <c r="E834" i="4"/>
  <c r="E838" i="4"/>
  <c r="E842" i="4"/>
  <c r="E846" i="4"/>
  <c r="E850" i="4"/>
  <c r="E854" i="4"/>
  <c r="E858" i="4"/>
  <c r="E862" i="4"/>
  <c r="E866" i="4"/>
  <c r="E870" i="4"/>
  <c r="E874" i="4"/>
  <c r="E878" i="4"/>
  <c r="E882" i="4"/>
  <c r="E886" i="4"/>
  <c r="E890" i="4"/>
  <c r="E894" i="4"/>
  <c r="E898" i="4"/>
  <c r="E902" i="4"/>
  <c r="E906" i="4"/>
  <c r="E910" i="4"/>
  <c r="E914" i="4"/>
  <c r="E918" i="4"/>
  <c r="E922" i="4"/>
  <c r="E926" i="4"/>
  <c r="E930" i="4"/>
  <c r="E934" i="4"/>
  <c r="E938" i="4"/>
  <c r="E942" i="4"/>
  <c r="E946" i="4"/>
  <c r="E950" i="4"/>
  <c r="E954" i="4"/>
  <c r="E958" i="4"/>
  <c r="E962" i="4"/>
  <c r="E966" i="4"/>
  <c r="E970" i="4"/>
  <c r="E974" i="4"/>
  <c r="E978" i="4"/>
  <c r="E982" i="4"/>
  <c r="E986" i="4"/>
  <c r="E990" i="4"/>
  <c r="E994" i="4"/>
  <c r="E998" i="4"/>
  <c r="E1002" i="4"/>
  <c r="E1006" i="4"/>
  <c r="E1010" i="4"/>
  <c r="E1014" i="4"/>
  <c r="E1018" i="4"/>
  <c r="E1022" i="4"/>
  <c r="E1026" i="4"/>
  <c r="E1030" i="4"/>
  <c r="E1034" i="4"/>
  <c r="E1038" i="4"/>
  <c r="E1042" i="4"/>
  <c r="E1046" i="4"/>
  <c r="E1050" i="4"/>
  <c r="E1054" i="4"/>
  <c r="E1058" i="4"/>
  <c r="E1062" i="4"/>
  <c r="E1066" i="4"/>
  <c r="E1070" i="4"/>
  <c r="E1074" i="4"/>
  <c r="E1078" i="4"/>
  <c r="E1082" i="4"/>
  <c r="E1086" i="4"/>
  <c r="E1090" i="4"/>
  <c r="E1094" i="4"/>
  <c r="E1098" i="4"/>
  <c r="E1102" i="4"/>
  <c r="E1106" i="4"/>
  <c r="E1110" i="4"/>
  <c r="E1114" i="4"/>
  <c r="E1118" i="4"/>
  <c r="E122" i="4"/>
  <c r="E182" i="4"/>
  <c r="E203" i="4"/>
  <c r="E224" i="4"/>
  <c r="E246" i="4"/>
  <c r="E267" i="4"/>
  <c r="E288" i="4"/>
  <c r="E310" i="4"/>
  <c r="E331" i="4"/>
  <c r="E347" i="4"/>
  <c r="E358" i="4"/>
  <c r="E369" i="4"/>
  <c r="E379" i="4"/>
  <c r="E390" i="4"/>
  <c r="E401" i="4"/>
  <c r="E411" i="4"/>
  <c r="E422" i="4"/>
  <c r="E433" i="4"/>
  <c r="E443" i="4"/>
  <c r="E454" i="4"/>
  <c r="E464" i="4"/>
  <c r="E472" i="4"/>
  <c r="E480" i="4"/>
  <c r="E488" i="4"/>
  <c r="E496" i="4"/>
  <c r="E504" i="4"/>
  <c r="E512" i="4"/>
  <c r="E520" i="4"/>
  <c r="E528" i="4"/>
  <c r="E536" i="4"/>
  <c r="E544" i="4"/>
  <c r="E552" i="4"/>
  <c r="E560" i="4"/>
  <c r="E568" i="4"/>
  <c r="E576" i="4"/>
  <c r="E584" i="4"/>
  <c r="E592" i="4"/>
  <c r="E600" i="4"/>
  <c r="E608" i="4"/>
  <c r="E616" i="4"/>
  <c r="E624" i="4"/>
  <c r="E631" i="4"/>
  <c r="E636" i="4"/>
  <c r="E642" i="4"/>
  <c r="E647" i="4"/>
  <c r="E652" i="4"/>
  <c r="E658" i="4"/>
  <c r="E663" i="4"/>
  <c r="E668" i="4"/>
  <c r="E674" i="4"/>
  <c r="E679" i="4"/>
  <c r="E684" i="4"/>
  <c r="E690" i="4"/>
  <c r="E695" i="4"/>
  <c r="E700" i="4"/>
  <c r="E706" i="4"/>
  <c r="E711" i="4"/>
  <c r="E715" i="4"/>
  <c r="E719" i="4"/>
  <c r="E723" i="4"/>
  <c r="E727" i="4"/>
  <c r="E731" i="4"/>
  <c r="E735" i="4"/>
  <c r="E739" i="4"/>
  <c r="E743" i="4"/>
  <c r="E747" i="4"/>
  <c r="E751" i="4"/>
  <c r="E755" i="4"/>
  <c r="E759" i="4"/>
  <c r="E763" i="4"/>
  <c r="E767" i="4"/>
  <c r="E771" i="4"/>
  <c r="E775" i="4"/>
  <c r="E779" i="4"/>
  <c r="E783" i="4"/>
  <c r="E787" i="4"/>
  <c r="E791" i="4"/>
  <c r="E795" i="4"/>
  <c r="E799" i="4"/>
  <c r="E803" i="4"/>
  <c r="E807" i="4"/>
  <c r="E811" i="4"/>
  <c r="E815" i="4"/>
  <c r="E819" i="4"/>
  <c r="E823" i="4"/>
  <c r="E143" i="4"/>
  <c r="E187" i="4"/>
  <c r="E208" i="4"/>
  <c r="E230" i="4"/>
  <c r="E251" i="4"/>
  <c r="E272" i="4"/>
  <c r="E294" i="4"/>
  <c r="E315" i="4"/>
  <c r="E336" i="4"/>
  <c r="E350" i="4"/>
  <c r="E361" i="4"/>
  <c r="E371" i="4"/>
  <c r="E382" i="4"/>
  <c r="E393" i="4"/>
  <c r="E403" i="4"/>
  <c r="E414" i="4"/>
  <c r="E425" i="4"/>
  <c r="E435" i="4"/>
  <c r="E446" i="4"/>
  <c r="E457" i="4"/>
  <c r="E466" i="4"/>
  <c r="E474" i="4"/>
  <c r="E482" i="4"/>
  <c r="E490" i="4"/>
  <c r="E498" i="4"/>
  <c r="E506" i="4"/>
  <c r="E514" i="4"/>
  <c r="E522" i="4"/>
  <c r="E530" i="4"/>
  <c r="E538" i="4"/>
  <c r="E546" i="4"/>
  <c r="E554" i="4"/>
  <c r="E562" i="4"/>
  <c r="E570" i="4"/>
  <c r="E578" i="4"/>
  <c r="E586" i="4"/>
  <c r="E594" i="4"/>
  <c r="E602" i="4"/>
  <c r="E610" i="4"/>
  <c r="E618" i="4"/>
  <c r="E626" i="4"/>
  <c r="E632" i="4"/>
  <c r="E638" i="4"/>
  <c r="E643" i="4"/>
  <c r="E648" i="4"/>
  <c r="E654" i="4"/>
  <c r="E659" i="4"/>
  <c r="E664" i="4"/>
  <c r="E670" i="4"/>
  <c r="E675" i="4"/>
  <c r="E680" i="4"/>
  <c r="E686" i="4"/>
  <c r="E691" i="4"/>
  <c r="E696" i="4"/>
  <c r="E702" i="4"/>
  <c r="E707" i="4"/>
  <c r="E712" i="4"/>
  <c r="E716" i="4"/>
  <c r="E720" i="4"/>
  <c r="E724" i="4"/>
  <c r="E728" i="4"/>
  <c r="E732" i="4"/>
  <c r="E736" i="4"/>
  <c r="E740" i="4"/>
  <c r="E744" i="4"/>
  <c r="E748" i="4"/>
  <c r="E752" i="4"/>
  <c r="E756" i="4"/>
  <c r="E760" i="4"/>
  <c r="E764" i="4"/>
  <c r="E768" i="4"/>
  <c r="E772" i="4"/>
  <c r="E776" i="4"/>
  <c r="E780" i="4"/>
  <c r="E784" i="4"/>
  <c r="E788" i="4"/>
  <c r="E792" i="4"/>
  <c r="E796" i="4"/>
  <c r="E800" i="4"/>
  <c r="E804" i="4"/>
  <c r="E808" i="4"/>
  <c r="E812" i="4"/>
  <c r="E816" i="4"/>
  <c r="E820" i="4"/>
  <c r="E824" i="4"/>
  <c r="E828" i="4"/>
  <c r="E832" i="4"/>
  <c r="E836" i="4"/>
  <c r="E840" i="4"/>
  <c r="E844" i="4"/>
  <c r="E848" i="4"/>
  <c r="E852" i="4"/>
  <c r="E856" i="4"/>
  <c r="E860" i="4"/>
  <c r="E864" i="4"/>
  <c r="E868" i="4"/>
  <c r="E872" i="4"/>
  <c r="E876" i="4"/>
  <c r="E880" i="4"/>
  <c r="E884" i="4"/>
  <c r="E888" i="4"/>
  <c r="E892" i="4"/>
  <c r="E896" i="4"/>
  <c r="E900" i="4"/>
  <c r="E904" i="4"/>
  <c r="E908" i="4"/>
  <c r="E912" i="4"/>
  <c r="E916" i="4"/>
  <c r="E920" i="4"/>
  <c r="E924" i="4"/>
  <c r="E928" i="4"/>
  <c r="E932" i="4"/>
  <c r="E936" i="4"/>
  <c r="E940" i="4"/>
  <c r="E944" i="4"/>
  <c r="E948" i="4"/>
  <c r="E952" i="4"/>
  <c r="E956" i="4"/>
  <c r="E960" i="4"/>
  <c r="E964" i="4"/>
  <c r="E968" i="4"/>
  <c r="E972" i="4"/>
  <c r="E976" i="4"/>
  <c r="E980" i="4"/>
  <c r="E984" i="4"/>
  <c r="E988" i="4"/>
  <c r="E992" i="4"/>
  <c r="E996" i="4"/>
  <c r="E1000" i="4"/>
  <c r="E1004" i="4"/>
  <c r="E1008" i="4"/>
  <c r="E1012" i="4"/>
  <c r="E1016" i="4"/>
  <c r="E1020" i="4"/>
  <c r="E1024" i="4"/>
  <c r="E1028" i="4"/>
  <c r="E1032" i="4"/>
  <c r="E827" i="4"/>
  <c r="E843" i="4"/>
  <c r="E859" i="4"/>
  <c r="E875" i="4"/>
  <c r="E891" i="4"/>
  <c r="E907" i="4"/>
  <c r="E923" i="4"/>
  <c r="E939" i="4"/>
  <c r="E955" i="4"/>
  <c r="E971" i="4"/>
  <c r="E987" i="4"/>
  <c r="E1003" i="4"/>
  <c r="E1019" i="4"/>
  <c r="E1035" i="4"/>
  <c r="E1043" i="4"/>
  <c r="E1051" i="4"/>
  <c r="E1059" i="4"/>
  <c r="E1067" i="4"/>
  <c r="E1075" i="4"/>
  <c r="E1083" i="4"/>
  <c r="E1091" i="4"/>
  <c r="E1099" i="4"/>
  <c r="E1107" i="4"/>
  <c r="E1115" i="4"/>
  <c r="E1122" i="4"/>
  <c r="E1126" i="4"/>
  <c r="E1130" i="4"/>
  <c r="E1134" i="4"/>
  <c r="E1138" i="4"/>
  <c r="E1142" i="4"/>
  <c r="E1146" i="4"/>
  <c r="E1150" i="4"/>
  <c r="E1154" i="4"/>
  <c r="E1158" i="4"/>
  <c r="E1162" i="4"/>
  <c r="E1166" i="4"/>
  <c r="E1170" i="4"/>
  <c r="E1174" i="4"/>
  <c r="E1178" i="4"/>
  <c r="E1182" i="4"/>
  <c r="E1186" i="4"/>
  <c r="E1190" i="4"/>
  <c r="E1194" i="4"/>
  <c r="E1198" i="4"/>
  <c r="E1202" i="4"/>
  <c r="E1206" i="4"/>
  <c r="E1210" i="4"/>
  <c r="E1214" i="4"/>
  <c r="E1218" i="4"/>
  <c r="E1222" i="4"/>
  <c r="E1226" i="4"/>
  <c r="E1230" i="4"/>
  <c r="E1234" i="4"/>
  <c r="E1238" i="4"/>
  <c r="E1242" i="4"/>
  <c r="E1246" i="4"/>
  <c r="E1250" i="4"/>
  <c r="E1254" i="4"/>
  <c r="E1258" i="4"/>
  <c r="E1262" i="4"/>
  <c r="E1266" i="4"/>
  <c r="E1270" i="4"/>
  <c r="E1274" i="4"/>
  <c r="E1278" i="4"/>
  <c r="E1282" i="4"/>
  <c r="E1286" i="4"/>
  <c r="E1290" i="4"/>
  <c r="E1294" i="4"/>
  <c r="E1298" i="4"/>
  <c r="E1302" i="4"/>
  <c r="E1306" i="4"/>
  <c r="E1310" i="4"/>
  <c r="E1314" i="4"/>
  <c r="E1318" i="4"/>
  <c r="E1322" i="4"/>
  <c r="E1326" i="4"/>
  <c r="E1330" i="4"/>
  <c r="E1334" i="4"/>
  <c r="E1338" i="4"/>
  <c r="E1342" i="4"/>
  <c r="E1346" i="4"/>
  <c r="E1350" i="4"/>
  <c r="E1354" i="4"/>
  <c r="E1358" i="4"/>
  <c r="E1362" i="4"/>
  <c r="E1366" i="4"/>
  <c r="E1370" i="4"/>
  <c r="E1374" i="4"/>
  <c r="E1378" i="4"/>
  <c r="E1382" i="4"/>
  <c r="E1386" i="4"/>
  <c r="E1390" i="4"/>
  <c r="E1394" i="4"/>
  <c r="E1398" i="4"/>
  <c r="E1402" i="4"/>
  <c r="E1406" i="4"/>
  <c r="E1410" i="4"/>
  <c r="E1414" i="4"/>
  <c r="E1418" i="4"/>
  <c r="E1422" i="4"/>
  <c r="E1426" i="4"/>
  <c r="E1430" i="4"/>
  <c r="E1434" i="4"/>
  <c r="E1438" i="4"/>
  <c r="E1442" i="4"/>
  <c r="E1446" i="4"/>
  <c r="E1450" i="4"/>
  <c r="E1454" i="4"/>
  <c r="E1458" i="4"/>
  <c r="E1462" i="4"/>
  <c r="E1466" i="4"/>
  <c r="E1470" i="4"/>
  <c r="E1474" i="4"/>
  <c r="E1478" i="4"/>
  <c r="E1482" i="4"/>
  <c r="E1486" i="4"/>
  <c r="E1490" i="4"/>
  <c r="E1494" i="4"/>
  <c r="E1498" i="4"/>
  <c r="E1502" i="4"/>
  <c r="E1506" i="4"/>
  <c r="E1510" i="4"/>
  <c r="E1514" i="4"/>
  <c r="E1518" i="4"/>
  <c r="E1522" i="4"/>
  <c r="E1526" i="4"/>
  <c r="E1530" i="4"/>
  <c r="E1534" i="4"/>
  <c r="E1538" i="4"/>
  <c r="E1542" i="4"/>
  <c r="E1546" i="4"/>
  <c r="E1550" i="4"/>
  <c r="E1554" i="4"/>
  <c r="E1558" i="4"/>
  <c r="E1562" i="4"/>
  <c r="E1566" i="4"/>
  <c r="E1570" i="4"/>
  <c r="E1574" i="4"/>
  <c r="E1578" i="4"/>
  <c r="E1582" i="4"/>
  <c r="E1586" i="4"/>
  <c r="E1590" i="4"/>
  <c r="E1594" i="4"/>
  <c r="E1598" i="4"/>
  <c r="E1602" i="4"/>
  <c r="E1606" i="4"/>
  <c r="E1610" i="4"/>
  <c r="E1614" i="4"/>
  <c r="E1618" i="4"/>
  <c r="E1622" i="4"/>
  <c r="E1626" i="4"/>
  <c r="E1630" i="4"/>
  <c r="E1634" i="4"/>
  <c r="E1638" i="4"/>
  <c r="E1642" i="4"/>
  <c r="E1646" i="4"/>
  <c r="E1650" i="4"/>
  <c r="E1654" i="4"/>
  <c r="E1658" i="4"/>
  <c r="E1662" i="4"/>
  <c r="E1666" i="4"/>
  <c r="E1670" i="4"/>
  <c r="E1674" i="4"/>
  <c r="E1678" i="4"/>
  <c r="E1682" i="4"/>
  <c r="E1686" i="4"/>
  <c r="E1690" i="4"/>
  <c r="E1694" i="4"/>
  <c r="E1698" i="4"/>
  <c r="E1702" i="4"/>
  <c r="E831" i="4"/>
  <c r="E847" i="4"/>
  <c r="E863" i="4"/>
  <c r="E879" i="4"/>
  <c r="E895" i="4"/>
  <c r="E911" i="4"/>
  <c r="E927" i="4"/>
  <c r="E943" i="4"/>
  <c r="E959" i="4"/>
  <c r="E975" i="4"/>
  <c r="E991" i="4"/>
  <c r="E1007" i="4"/>
  <c r="E1023" i="4"/>
  <c r="E1036" i="4"/>
  <c r="E1044" i="4"/>
  <c r="E1052" i="4"/>
  <c r="E1060" i="4"/>
  <c r="E1068" i="4"/>
  <c r="E1076" i="4"/>
  <c r="E1084" i="4"/>
  <c r="E1092" i="4"/>
  <c r="E1100" i="4"/>
  <c r="E1108" i="4"/>
  <c r="E1116" i="4"/>
  <c r="E1123" i="4"/>
  <c r="E1127" i="4"/>
  <c r="E1131" i="4"/>
  <c r="E1135" i="4"/>
  <c r="E1139" i="4"/>
  <c r="E1143" i="4"/>
  <c r="E1147" i="4"/>
  <c r="E1151" i="4"/>
  <c r="E1155" i="4"/>
  <c r="E1159" i="4"/>
  <c r="E1163" i="4"/>
  <c r="E1167" i="4"/>
  <c r="E1171" i="4"/>
  <c r="E1175" i="4"/>
  <c r="E1179" i="4"/>
  <c r="E1183" i="4"/>
  <c r="E1187" i="4"/>
  <c r="E1191" i="4"/>
  <c r="E1195" i="4"/>
  <c r="E1199" i="4"/>
  <c r="E1203" i="4"/>
  <c r="E1207" i="4"/>
  <c r="E1211" i="4"/>
  <c r="E1215" i="4"/>
  <c r="E1219" i="4"/>
  <c r="E1223" i="4"/>
  <c r="E1227" i="4"/>
  <c r="E1231" i="4"/>
  <c r="E1235" i="4"/>
  <c r="E1239" i="4"/>
  <c r="E1243" i="4"/>
  <c r="E1247" i="4"/>
  <c r="E1251" i="4"/>
  <c r="E1255" i="4"/>
  <c r="E1259" i="4"/>
  <c r="E1263" i="4"/>
  <c r="E1267" i="4"/>
  <c r="E1271" i="4"/>
  <c r="E1275" i="4"/>
  <c r="E1279" i="4"/>
  <c r="E1283" i="4"/>
  <c r="E1287" i="4"/>
  <c r="E1291" i="4"/>
  <c r="E1295" i="4"/>
  <c r="E1299" i="4"/>
  <c r="E1303" i="4"/>
  <c r="E1307" i="4"/>
  <c r="E1311" i="4"/>
  <c r="E1315" i="4"/>
  <c r="E1319" i="4"/>
  <c r="E1323" i="4"/>
  <c r="E1327" i="4"/>
  <c r="E1331" i="4"/>
  <c r="E1335" i="4"/>
  <c r="E1339" i="4"/>
  <c r="E1343" i="4"/>
  <c r="E1347" i="4"/>
  <c r="E1351" i="4"/>
  <c r="E1355" i="4"/>
  <c r="E1359" i="4"/>
  <c r="E1363" i="4"/>
  <c r="E1367" i="4"/>
  <c r="E1371" i="4"/>
  <c r="E1375" i="4"/>
  <c r="E1379" i="4"/>
  <c r="E1383" i="4"/>
  <c r="E1387" i="4"/>
  <c r="E1391" i="4"/>
  <c r="E1395" i="4"/>
  <c r="E1399" i="4"/>
  <c r="E1403" i="4"/>
  <c r="E1407" i="4"/>
  <c r="E1411" i="4"/>
  <c r="E1415" i="4"/>
  <c r="E1419" i="4"/>
  <c r="E1423" i="4"/>
  <c r="E1427" i="4"/>
  <c r="E1431" i="4"/>
  <c r="E1435" i="4"/>
  <c r="E1439" i="4"/>
  <c r="E1443" i="4"/>
  <c r="E1447" i="4"/>
  <c r="E1451" i="4"/>
  <c r="E1455" i="4"/>
  <c r="E1459" i="4"/>
  <c r="E1463" i="4"/>
  <c r="E1467" i="4"/>
  <c r="E1471" i="4"/>
  <c r="E1475" i="4"/>
  <c r="E1479" i="4"/>
  <c r="E1483" i="4"/>
  <c r="E1487" i="4"/>
  <c r="E1491" i="4"/>
  <c r="E1495" i="4"/>
  <c r="E1499" i="4"/>
  <c r="E1503" i="4"/>
  <c r="E1507" i="4"/>
  <c r="E1511" i="4"/>
  <c r="E1515" i="4"/>
  <c r="E1519" i="4"/>
  <c r="E1523" i="4"/>
  <c r="E1527" i="4"/>
  <c r="E1531" i="4"/>
  <c r="E1535" i="4"/>
  <c r="E1539" i="4"/>
  <c r="E1543" i="4"/>
  <c r="E1547" i="4"/>
  <c r="E1551" i="4"/>
  <c r="E1555" i="4"/>
  <c r="E1559" i="4"/>
  <c r="E1563" i="4"/>
  <c r="E1567" i="4"/>
  <c r="E1571" i="4"/>
  <c r="E1575" i="4"/>
  <c r="E1579" i="4"/>
  <c r="E1583" i="4"/>
  <c r="E1587" i="4"/>
  <c r="E1591" i="4"/>
  <c r="E1595" i="4"/>
  <c r="E1599" i="4"/>
  <c r="E1603" i="4"/>
  <c r="E1607" i="4"/>
  <c r="E1611" i="4"/>
  <c r="E1615" i="4"/>
  <c r="E1619" i="4"/>
  <c r="E1623" i="4"/>
  <c r="E1627" i="4"/>
  <c r="E1631" i="4"/>
  <c r="E1635" i="4"/>
  <c r="E1639" i="4"/>
  <c r="E1643" i="4"/>
  <c r="E1647" i="4"/>
  <c r="E1651" i="4"/>
  <c r="E1655" i="4"/>
  <c r="E1659" i="4"/>
  <c r="E1663" i="4"/>
  <c r="E1667" i="4"/>
  <c r="E1671" i="4"/>
  <c r="E1675" i="4"/>
  <c r="E1679" i="4"/>
  <c r="E1683" i="4"/>
  <c r="E1687" i="4"/>
  <c r="E1691" i="4"/>
  <c r="E1695" i="4"/>
  <c r="E1699" i="4"/>
  <c r="E1703" i="4"/>
  <c r="E835" i="4"/>
  <c r="E851" i="4"/>
  <c r="E867" i="4"/>
  <c r="E883" i="4"/>
  <c r="E899" i="4"/>
  <c r="E915" i="4"/>
  <c r="E931" i="4"/>
  <c r="E947" i="4"/>
  <c r="E963" i="4"/>
  <c r="E979" i="4"/>
  <c r="E995" i="4"/>
  <c r="E1011" i="4"/>
  <c r="E1027" i="4"/>
  <c r="E1039" i="4"/>
  <c r="E1047" i="4"/>
  <c r="E1055" i="4"/>
  <c r="E1063" i="4"/>
  <c r="E1071" i="4"/>
  <c r="E1079" i="4"/>
  <c r="E1087" i="4"/>
  <c r="E1095" i="4"/>
  <c r="E1103" i="4"/>
  <c r="E1111" i="4"/>
  <c r="E1119" i="4"/>
  <c r="E1124" i="4"/>
  <c r="E1128" i="4"/>
  <c r="E1132" i="4"/>
  <c r="E1136" i="4"/>
  <c r="E1140" i="4"/>
  <c r="E1144" i="4"/>
  <c r="E1148" i="4"/>
  <c r="E1152" i="4"/>
  <c r="E1156" i="4"/>
  <c r="E1160" i="4"/>
  <c r="E1164" i="4"/>
  <c r="E1168" i="4"/>
  <c r="E1172" i="4"/>
  <c r="E1176" i="4"/>
  <c r="E1180" i="4"/>
  <c r="E1184" i="4"/>
  <c r="E1188" i="4"/>
  <c r="E1192" i="4"/>
  <c r="E1196" i="4"/>
  <c r="E1200" i="4"/>
  <c r="E1204" i="4"/>
  <c r="E1208" i="4"/>
  <c r="E1212" i="4"/>
  <c r="E1216" i="4"/>
  <c r="E1220" i="4"/>
  <c r="E1224" i="4"/>
  <c r="E1228" i="4"/>
  <c r="E1232" i="4"/>
  <c r="E1236" i="4"/>
  <c r="E1240" i="4"/>
  <c r="E1244" i="4"/>
  <c r="E1248" i="4"/>
  <c r="E1252" i="4"/>
  <c r="E1256" i="4"/>
  <c r="E1260" i="4"/>
  <c r="E1264" i="4"/>
  <c r="E1268" i="4"/>
  <c r="E1272" i="4"/>
  <c r="E1276" i="4"/>
  <c r="E1280" i="4"/>
  <c r="E1284" i="4"/>
  <c r="E1288" i="4"/>
  <c r="E1292" i="4"/>
  <c r="E1296" i="4"/>
  <c r="E1300" i="4"/>
  <c r="E1304" i="4"/>
  <c r="E1308" i="4"/>
  <c r="E1312" i="4"/>
  <c r="E1316" i="4"/>
  <c r="E1320" i="4"/>
  <c r="E1324" i="4"/>
  <c r="E1328" i="4"/>
  <c r="E1332" i="4"/>
  <c r="E1336" i="4"/>
  <c r="E1340" i="4"/>
  <c r="E1344" i="4"/>
  <c r="E1348" i="4"/>
  <c r="E1352" i="4"/>
  <c r="E1356" i="4"/>
  <c r="E1360" i="4"/>
  <c r="E1364" i="4"/>
  <c r="E1368" i="4"/>
  <c r="E1372" i="4"/>
  <c r="E1376" i="4"/>
  <c r="E1380" i="4"/>
  <c r="E1384" i="4"/>
  <c r="E1388" i="4"/>
  <c r="E1392" i="4"/>
  <c r="E1396" i="4"/>
  <c r="E1400" i="4"/>
  <c r="E1404" i="4"/>
  <c r="E1408" i="4"/>
  <c r="E1412" i="4"/>
  <c r="E1416" i="4"/>
  <c r="E1420" i="4"/>
  <c r="E1424" i="4"/>
  <c r="E1428" i="4"/>
  <c r="E1432" i="4"/>
  <c r="E1436" i="4"/>
  <c r="E1440" i="4"/>
  <c r="E1444" i="4"/>
  <c r="E1448" i="4"/>
  <c r="E1452" i="4"/>
  <c r="E1456" i="4"/>
  <c r="E1460" i="4"/>
  <c r="E1464" i="4"/>
  <c r="E1468" i="4"/>
  <c r="E1472" i="4"/>
  <c r="E1476" i="4"/>
  <c r="E1480" i="4"/>
  <c r="E1484" i="4"/>
  <c r="E1488" i="4"/>
  <c r="E1492" i="4"/>
  <c r="E1496" i="4"/>
  <c r="E1500" i="4"/>
  <c r="E1504" i="4"/>
  <c r="E1508" i="4"/>
  <c r="E1512" i="4"/>
  <c r="E1516" i="4"/>
  <c r="E1520" i="4"/>
  <c r="E1524" i="4"/>
  <c r="E1528" i="4"/>
  <c r="E1532" i="4"/>
  <c r="E1536" i="4"/>
  <c r="E1540" i="4"/>
  <c r="E1544" i="4"/>
  <c r="E1548" i="4"/>
  <c r="E1552" i="4"/>
  <c r="E1556" i="4"/>
  <c r="E1560" i="4"/>
  <c r="E1564" i="4"/>
  <c r="E1568" i="4"/>
  <c r="E1572" i="4"/>
  <c r="E1576" i="4"/>
  <c r="E1580" i="4"/>
  <c r="E1584" i="4"/>
  <c r="E1588" i="4"/>
  <c r="E1592" i="4"/>
  <c r="E1596" i="4"/>
  <c r="E1600" i="4"/>
  <c r="E1604" i="4"/>
  <c r="E1608" i="4"/>
  <c r="E1612" i="4"/>
  <c r="E1616" i="4"/>
  <c r="E1620" i="4"/>
  <c r="E1624" i="4"/>
  <c r="E1628" i="4"/>
  <c r="E839" i="4"/>
  <c r="E855" i="4"/>
  <c r="E871" i="4"/>
  <c r="E887" i="4"/>
  <c r="E903" i="4"/>
  <c r="E919" i="4"/>
  <c r="E935" i="4"/>
  <c r="E951" i="4"/>
  <c r="E967" i="4"/>
  <c r="E983" i="4"/>
  <c r="E999" i="4"/>
  <c r="E1015" i="4"/>
  <c r="E1031" i="4"/>
  <c r="E1040" i="4"/>
  <c r="E1048" i="4"/>
  <c r="E1056" i="4"/>
  <c r="E1064" i="4"/>
  <c r="E1072" i="4"/>
  <c r="E1080" i="4"/>
  <c r="E1088" i="4"/>
  <c r="E1096" i="4"/>
  <c r="E1104" i="4"/>
  <c r="E1112" i="4"/>
  <c r="E1120" i="4"/>
  <c r="E1125" i="4"/>
  <c r="E1129" i="4"/>
  <c r="E1133" i="4"/>
  <c r="E1137" i="4"/>
  <c r="E1141" i="4"/>
  <c r="E1145" i="4"/>
  <c r="E1149" i="4"/>
  <c r="E1165" i="4"/>
  <c r="E1181" i="4"/>
  <c r="E1197" i="4"/>
  <c r="E1213" i="4"/>
  <c r="E1229" i="4"/>
  <c r="E1245" i="4"/>
  <c r="E1261" i="4"/>
  <c r="E1277" i="4"/>
  <c r="E1293" i="4"/>
  <c r="E1309" i="4"/>
  <c r="E1325" i="4"/>
  <c r="E1341" i="4"/>
  <c r="E1357" i="4"/>
  <c r="E1373" i="4"/>
  <c r="E1389" i="4"/>
  <c r="E1405" i="4"/>
  <c r="E1421" i="4"/>
  <c r="E1437" i="4"/>
  <c r="E1453" i="4"/>
  <c r="E1469" i="4"/>
  <c r="E1485" i="4"/>
  <c r="E1501" i="4"/>
  <c r="E1517" i="4"/>
  <c r="E1533" i="4"/>
  <c r="E1549" i="4"/>
  <c r="E1565" i="4"/>
  <c r="E1581" i="4"/>
  <c r="E1597" i="4"/>
  <c r="E1613" i="4"/>
  <c r="E1629" i="4"/>
  <c r="E1637" i="4"/>
  <c r="E1645" i="4"/>
  <c r="E1653" i="4"/>
  <c r="E1661" i="4"/>
  <c r="E1669" i="4"/>
  <c r="E1677" i="4"/>
  <c r="E1685" i="4"/>
  <c r="E1693" i="4"/>
  <c r="E1701" i="4"/>
  <c r="E1707" i="4"/>
  <c r="E1711" i="4"/>
  <c r="E1715" i="4"/>
  <c r="E1719" i="4"/>
  <c r="E1723" i="4"/>
  <c r="E1727" i="4"/>
  <c r="E1731" i="4"/>
  <c r="E1735" i="4"/>
  <c r="E1739" i="4"/>
  <c r="E1743" i="4"/>
  <c r="E1747" i="4"/>
  <c r="E1751" i="4"/>
  <c r="E1755" i="4"/>
  <c r="E1759" i="4"/>
  <c r="E1763" i="4"/>
  <c r="E1767" i="4"/>
  <c r="E1771" i="4"/>
  <c r="E1775" i="4"/>
  <c r="E1779" i="4"/>
  <c r="E1783" i="4"/>
  <c r="E1787" i="4"/>
  <c r="E1791" i="4"/>
  <c r="E1795" i="4"/>
  <c r="E1799" i="4"/>
  <c r="E1803" i="4"/>
  <c r="E1807" i="4"/>
  <c r="E1811" i="4"/>
  <c r="E1815" i="4"/>
  <c r="E1819" i="4"/>
  <c r="E1823" i="4"/>
  <c r="E1827" i="4"/>
  <c r="E1831" i="4"/>
  <c r="E1835" i="4"/>
  <c r="E1839" i="4"/>
  <c r="E1843" i="4"/>
  <c r="E1847" i="4"/>
  <c r="E1851" i="4"/>
  <c r="E1855" i="4"/>
  <c r="E1859" i="4"/>
  <c r="E1863" i="4"/>
  <c r="E1867" i="4"/>
  <c r="E1871" i="4"/>
  <c r="E1875" i="4"/>
  <c r="E1879" i="4"/>
  <c r="E1883" i="4"/>
  <c r="E1887" i="4"/>
  <c r="E1891" i="4"/>
  <c r="E1895" i="4"/>
  <c r="E1899" i="4"/>
  <c r="E1903" i="4"/>
  <c r="E1907" i="4"/>
  <c r="E1911" i="4"/>
  <c r="E1915" i="4"/>
  <c r="E1919" i="4"/>
  <c r="E1923" i="4"/>
  <c r="E1927" i="4"/>
  <c r="E1931" i="4"/>
  <c r="E1935" i="4"/>
  <c r="E1939" i="4"/>
  <c r="E1943" i="4"/>
  <c r="E1947" i="4"/>
  <c r="E1951" i="4"/>
  <c r="E1955" i="4"/>
  <c r="E1959" i="4"/>
  <c r="E1963" i="4"/>
  <c r="E1967" i="4"/>
  <c r="E1971" i="4"/>
  <c r="E1975" i="4"/>
  <c r="E1979" i="4"/>
  <c r="E1983" i="4"/>
  <c r="E1987" i="4"/>
  <c r="E1991" i="4"/>
  <c r="E1995" i="4"/>
  <c r="E1999" i="4"/>
  <c r="E2003" i="4"/>
  <c r="E2007" i="4"/>
  <c r="E2011" i="4"/>
  <c r="E2015" i="4"/>
  <c r="E2019" i="4"/>
  <c r="E2023" i="4"/>
  <c r="E2027" i="4"/>
  <c r="E2031" i="4"/>
  <c r="E2035" i="4"/>
  <c r="E2039" i="4"/>
  <c r="E2043" i="4"/>
  <c r="E2047" i="4"/>
  <c r="E2051" i="4"/>
  <c r="E2055" i="4"/>
  <c r="E2059" i="4"/>
  <c r="E2063" i="4"/>
  <c r="E2067" i="4"/>
  <c r="E2071" i="4"/>
  <c r="E2075" i="4"/>
  <c r="E2079" i="4"/>
  <c r="E2083" i="4"/>
  <c r="E2087" i="4"/>
  <c r="E2091" i="4"/>
  <c r="E2095" i="4"/>
  <c r="E2099" i="4"/>
  <c r="E2103" i="4"/>
  <c r="E2107" i="4"/>
  <c r="E2111" i="4"/>
  <c r="E2115" i="4"/>
  <c r="E2119" i="4"/>
  <c r="E2123" i="4"/>
  <c r="E2127" i="4"/>
  <c r="E2131" i="4"/>
  <c r="E2135" i="4"/>
  <c r="E2139" i="4"/>
  <c r="E2143" i="4"/>
  <c r="E2147" i="4"/>
  <c r="E2151" i="4"/>
  <c r="E2155" i="4"/>
  <c r="E2159" i="4"/>
  <c r="E2163" i="4"/>
  <c r="E2167" i="4"/>
  <c r="E2171" i="4"/>
  <c r="E2175" i="4"/>
  <c r="E2179" i="4"/>
  <c r="E2183" i="4"/>
  <c r="E2187" i="4"/>
  <c r="E2191" i="4"/>
  <c r="E2195" i="4"/>
  <c r="E2199" i="4"/>
  <c r="E2203" i="4"/>
  <c r="E2207" i="4"/>
  <c r="E2211" i="4"/>
  <c r="E2215" i="4"/>
  <c r="E2219" i="4"/>
  <c r="E2223" i="4"/>
  <c r="E1153" i="4"/>
  <c r="E1169" i="4"/>
  <c r="E1185" i="4"/>
  <c r="E1201" i="4"/>
  <c r="E1217" i="4"/>
  <c r="E1233" i="4"/>
  <c r="E1249" i="4"/>
  <c r="E1265" i="4"/>
  <c r="E1281" i="4"/>
  <c r="E1297" i="4"/>
  <c r="E1313" i="4"/>
  <c r="E1329" i="4"/>
  <c r="E1345" i="4"/>
  <c r="E1361" i="4"/>
  <c r="E1377" i="4"/>
  <c r="E1393" i="4"/>
  <c r="E1409" i="4"/>
  <c r="E1425" i="4"/>
  <c r="E1441" i="4"/>
  <c r="E1457" i="4"/>
  <c r="E1473" i="4"/>
  <c r="E1489" i="4"/>
  <c r="E1505" i="4"/>
  <c r="E1521" i="4"/>
  <c r="E1537" i="4"/>
  <c r="E1553" i="4"/>
  <c r="E1569" i="4"/>
  <c r="E1585" i="4"/>
  <c r="E1601" i="4"/>
  <c r="E1617" i="4"/>
  <c r="E1632" i="4"/>
  <c r="E1640" i="4"/>
  <c r="E1648" i="4"/>
  <c r="E1656" i="4"/>
  <c r="E1664" i="4"/>
  <c r="E1672" i="4"/>
  <c r="E1680" i="4"/>
  <c r="E1688" i="4"/>
  <c r="E1696" i="4"/>
  <c r="E1704" i="4"/>
  <c r="E1708" i="4"/>
  <c r="E1712" i="4"/>
  <c r="E1716" i="4"/>
  <c r="E1720" i="4"/>
  <c r="E1724" i="4"/>
  <c r="E1728" i="4"/>
  <c r="E1732" i="4"/>
  <c r="E1736" i="4"/>
  <c r="E1740" i="4"/>
  <c r="E1744" i="4"/>
  <c r="E1748" i="4"/>
  <c r="E1752" i="4"/>
  <c r="E1756" i="4"/>
  <c r="E1760" i="4"/>
  <c r="E1764" i="4"/>
  <c r="E1768" i="4"/>
  <c r="E1772" i="4"/>
  <c r="E1776" i="4"/>
  <c r="E1157" i="4"/>
  <c r="E1173" i="4"/>
  <c r="E1189" i="4"/>
  <c r="E1205" i="4"/>
  <c r="E1221" i="4"/>
  <c r="E1237" i="4"/>
  <c r="E1253" i="4"/>
  <c r="E1269" i="4"/>
  <c r="E1285" i="4"/>
  <c r="E1301" i="4"/>
  <c r="E1317" i="4"/>
  <c r="E1333" i="4"/>
  <c r="E1349" i="4"/>
  <c r="E1365" i="4"/>
  <c r="E1381" i="4"/>
  <c r="E1397" i="4"/>
  <c r="E1413" i="4"/>
  <c r="E1429" i="4"/>
  <c r="E1445" i="4"/>
  <c r="E1461" i="4"/>
  <c r="E1477" i="4"/>
  <c r="E1493" i="4"/>
  <c r="E1509" i="4"/>
  <c r="E1525" i="4"/>
  <c r="E1541" i="4"/>
  <c r="E1557" i="4"/>
  <c r="E1573" i="4"/>
  <c r="E1589" i="4"/>
  <c r="E1605" i="4"/>
  <c r="E1621" i="4"/>
  <c r="E1633" i="4"/>
  <c r="E1641" i="4"/>
  <c r="E1649" i="4"/>
  <c r="E1657" i="4"/>
  <c r="E1665" i="4"/>
  <c r="E1673" i="4"/>
  <c r="E1681" i="4"/>
  <c r="E1689" i="4"/>
  <c r="E1697" i="4"/>
  <c r="E1705" i="4"/>
  <c r="E1709" i="4"/>
  <c r="E1713" i="4"/>
  <c r="E1717" i="4"/>
  <c r="E1721" i="4"/>
  <c r="E1725" i="4"/>
  <c r="E1729" i="4"/>
  <c r="E1733" i="4"/>
  <c r="E1737" i="4"/>
  <c r="E1741" i="4"/>
  <c r="E1745" i="4"/>
  <c r="E1749" i="4"/>
  <c r="E1753" i="4"/>
  <c r="E1757" i="4"/>
  <c r="E1761" i="4"/>
  <c r="E1765" i="4"/>
  <c r="E1769" i="4"/>
  <c r="E1773" i="4"/>
  <c r="E1777" i="4"/>
  <c r="E1781" i="4"/>
  <c r="E1785" i="4"/>
  <c r="E1789" i="4"/>
  <c r="E1793" i="4"/>
  <c r="E1797" i="4"/>
  <c r="E1801" i="4"/>
  <c r="E1805" i="4"/>
  <c r="E1809" i="4"/>
  <c r="E1813" i="4"/>
  <c r="E1817" i="4"/>
  <c r="E1821" i="4"/>
  <c r="E1825" i="4"/>
  <c r="E1829" i="4"/>
  <c r="E1833" i="4"/>
  <c r="E1837" i="4"/>
  <c r="E1841" i="4"/>
  <c r="E1845" i="4"/>
  <c r="E1849" i="4"/>
  <c r="E1853" i="4"/>
  <c r="E1857" i="4"/>
  <c r="E1861" i="4"/>
  <c r="E1865" i="4"/>
  <c r="E1869" i="4"/>
  <c r="E1873" i="4"/>
  <c r="E1877" i="4"/>
  <c r="E1881" i="4"/>
  <c r="E1885" i="4"/>
  <c r="E1889" i="4"/>
  <c r="E1893" i="4"/>
  <c r="E1897" i="4"/>
  <c r="E1901" i="4"/>
  <c r="E1905" i="4"/>
  <c r="E1909" i="4"/>
  <c r="E1913" i="4"/>
  <c r="E1917" i="4"/>
  <c r="E1921" i="4"/>
  <c r="E1925" i="4"/>
  <c r="E1929" i="4"/>
  <c r="E1933" i="4"/>
  <c r="E1937" i="4"/>
  <c r="E1941" i="4"/>
  <c r="E1945" i="4"/>
  <c r="E1949" i="4"/>
  <c r="E1953" i="4"/>
  <c r="E1957" i="4"/>
  <c r="E1161" i="4"/>
  <c r="E1225" i="4"/>
  <c r="E1289" i="4"/>
  <c r="E1353" i="4"/>
  <c r="E1417" i="4"/>
  <c r="E1481" i="4"/>
  <c r="E1545" i="4"/>
  <c r="E1609" i="4"/>
  <c r="E1652" i="4"/>
  <c r="E1684" i="4"/>
  <c r="E1710" i="4"/>
  <c r="E1726" i="4"/>
  <c r="E1742" i="4"/>
  <c r="E1758" i="4"/>
  <c r="E1774" i="4"/>
  <c r="E1784" i="4"/>
  <c r="E1792" i="4"/>
  <c r="E1800" i="4"/>
  <c r="E1808" i="4"/>
  <c r="E1816" i="4"/>
  <c r="E1824" i="4"/>
  <c r="E1832" i="4"/>
  <c r="E1840" i="4"/>
  <c r="E1848" i="4"/>
  <c r="E1856" i="4"/>
  <c r="E1864" i="4"/>
  <c r="E1872" i="4"/>
  <c r="E1880" i="4"/>
  <c r="E1888" i="4"/>
  <c r="E1896" i="4"/>
  <c r="E1904" i="4"/>
  <c r="E1912" i="4"/>
  <c r="E1920" i="4"/>
  <c r="E1928" i="4"/>
  <c r="E1936" i="4"/>
  <c r="E1944" i="4"/>
  <c r="E1952" i="4"/>
  <c r="E1960" i="4"/>
  <c r="E1965" i="4"/>
  <c r="E1970" i="4"/>
  <c r="E1976" i="4"/>
  <c r="E1981" i="4"/>
  <c r="E1986" i="4"/>
  <c r="E1992" i="4"/>
  <c r="E1997" i="4"/>
  <c r="E2002" i="4"/>
  <c r="E2008" i="4"/>
  <c r="E2013" i="4"/>
  <c r="E2018" i="4"/>
  <c r="E2024" i="4"/>
  <c r="E2029" i="4"/>
  <c r="E2034" i="4"/>
  <c r="E2040" i="4"/>
  <c r="E2045" i="4"/>
  <c r="E2050" i="4"/>
  <c r="E2056" i="4"/>
  <c r="E2061" i="4"/>
  <c r="E2066" i="4"/>
  <c r="E2072" i="4"/>
  <c r="E2077" i="4"/>
  <c r="E2082" i="4"/>
  <c r="E2088" i="4"/>
  <c r="E2093" i="4"/>
  <c r="E2098" i="4"/>
  <c r="E2104" i="4"/>
  <c r="E2109" i="4"/>
  <c r="E2114" i="4"/>
  <c r="E2120" i="4"/>
  <c r="E2125" i="4"/>
  <c r="E2130" i="4"/>
  <c r="E2136" i="4"/>
  <c r="E2141" i="4"/>
  <c r="E2146" i="4"/>
  <c r="E2152" i="4"/>
  <c r="E2157" i="4"/>
  <c r="E2162" i="4"/>
  <c r="E2168" i="4"/>
  <c r="E2173" i="4"/>
  <c r="E2178" i="4"/>
  <c r="E2184" i="4"/>
  <c r="E2189" i="4"/>
  <c r="E2194" i="4"/>
  <c r="E2200" i="4"/>
  <c r="E2205" i="4"/>
  <c r="E2210" i="4"/>
  <c r="E2216" i="4"/>
  <c r="E2221" i="4"/>
  <c r="E2226" i="4"/>
  <c r="E2230" i="4"/>
  <c r="E2234" i="4"/>
  <c r="E2238" i="4"/>
  <c r="E2242" i="4"/>
  <c r="E2246" i="4"/>
  <c r="E2250" i="4"/>
  <c r="E2254" i="4"/>
  <c r="E2258" i="4"/>
  <c r="E2262" i="4"/>
  <c r="E2266" i="4"/>
  <c r="E2270" i="4"/>
  <c r="E2274" i="4"/>
  <c r="E2278" i="4"/>
  <c r="E2282" i="4"/>
  <c r="E2286" i="4"/>
  <c r="E2290" i="4"/>
  <c r="E2294" i="4"/>
  <c r="E2298" i="4"/>
  <c r="E2302" i="4"/>
  <c r="E2306" i="4"/>
  <c r="E2310" i="4"/>
  <c r="E2314" i="4"/>
  <c r="E2318" i="4"/>
  <c r="E2322" i="4"/>
  <c r="E2326" i="4"/>
  <c r="E2330" i="4"/>
  <c r="E2334" i="4"/>
  <c r="E2338" i="4"/>
  <c r="E2342" i="4"/>
  <c r="E2346" i="4"/>
  <c r="E2350" i="4"/>
  <c r="E2354" i="4"/>
  <c r="E2358" i="4"/>
  <c r="E2362" i="4"/>
  <c r="E2366" i="4"/>
  <c r="E2370" i="4"/>
  <c r="E2374" i="4"/>
  <c r="E2378" i="4"/>
  <c r="E2382" i="4"/>
  <c r="E2386" i="4"/>
  <c r="E2390" i="4"/>
  <c r="E2394" i="4"/>
  <c r="E2398" i="4"/>
  <c r="E2402" i="4"/>
  <c r="E2406" i="4"/>
  <c r="E2410" i="4"/>
  <c r="E2414" i="4"/>
  <c r="E2418" i="4"/>
  <c r="E2422" i="4"/>
  <c r="E2426" i="4"/>
  <c r="E2430" i="4"/>
  <c r="E2434" i="4"/>
  <c r="E2438" i="4"/>
  <c r="E2442" i="4"/>
  <c r="E2446" i="4"/>
  <c r="E2450" i="4"/>
  <c r="E2454" i="4"/>
  <c r="E2458" i="4"/>
  <c r="E2462" i="4"/>
  <c r="E2466" i="4"/>
  <c r="E2470" i="4"/>
  <c r="E2474" i="4"/>
  <c r="E2478" i="4"/>
  <c r="E2482" i="4"/>
  <c r="E2486" i="4"/>
  <c r="E2490" i="4"/>
  <c r="E2494" i="4"/>
  <c r="E2498" i="4"/>
  <c r="E2502" i="4"/>
  <c r="E2506" i="4"/>
  <c r="E2510" i="4"/>
  <c r="E2514" i="4"/>
  <c r="E2518" i="4"/>
  <c r="E2522" i="4"/>
  <c r="E2526" i="4"/>
  <c r="E2530" i="4"/>
  <c r="E2534" i="4"/>
  <c r="E2538" i="4"/>
  <c r="E2542" i="4"/>
  <c r="E2546" i="4"/>
  <c r="E2550" i="4"/>
  <c r="E2554" i="4"/>
  <c r="E2558" i="4"/>
  <c r="E1177" i="4"/>
  <c r="E1193" i="4"/>
  <c r="E1257" i="4"/>
  <c r="E1321" i="4"/>
  <c r="E1385" i="4"/>
  <c r="E1449" i="4"/>
  <c r="E1513" i="4"/>
  <c r="E1577" i="4"/>
  <c r="E1636" i="4"/>
  <c r="E1668" i="4"/>
  <c r="E1700" i="4"/>
  <c r="E1718" i="4"/>
  <c r="E1734" i="4"/>
  <c r="E1750" i="4"/>
  <c r="E1766" i="4"/>
  <c r="E1780" i="4"/>
  <c r="E1788" i="4"/>
  <c r="E1796" i="4"/>
  <c r="E1804" i="4"/>
  <c r="E1812" i="4"/>
  <c r="E1820" i="4"/>
  <c r="E1828" i="4"/>
  <c r="E1836" i="4"/>
  <c r="E1844" i="4"/>
  <c r="E1852" i="4"/>
  <c r="E1860" i="4"/>
  <c r="E1868" i="4"/>
  <c r="E1876" i="4"/>
  <c r="E1884" i="4"/>
  <c r="E1892" i="4"/>
  <c r="E1900" i="4"/>
  <c r="E1908" i="4"/>
  <c r="E1916" i="4"/>
  <c r="E1924" i="4"/>
  <c r="E1932" i="4"/>
  <c r="E1940" i="4"/>
  <c r="E1948" i="4"/>
  <c r="E1956" i="4"/>
  <c r="E1962" i="4"/>
  <c r="E1968" i="4"/>
  <c r="E1973" i="4"/>
  <c r="E1978" i="4"/>
  <c r="E1984" i="4"/>
  <c r="E1989" i="4"/>
  <c r="E1994" i="4"/>
  <c r="E2000" i="4"/>
  <c r="E2005" i="4"/>
  <c r="E2010" i="4"/>
  <c r="E2016" i="4"/>
  <c r="E2021" i="4"/>
  <c r="E2026" i="4"/>
  <c r="E2032" i="4"/>
  <c r="E2037" i="4"/>
  <c r="E2042" i="4"/>
  <c r="E2048" i="4"/>
  <c r="E2053" i="4"/>
  <c r="E2058" i="4"/>
  <c r="E2064" i="4"/>
  <c r="E2069" i="4"/>
  <c r="E2074" i="4"/>
  <c r="E2080" i="4"/>
  <c r="E2085" i="4"/>
  <c r="E2090" i="4"/>
  <c r="E2096" i="4"/>
  <c r="E2101" i="4"/>
  <c r="E2106" i="4"/>
  <c r="E2112" i="4"/>
  <c r="E2117" i="4"/>
  <c r="E2122" i="4"/>
  <c r="E2128" i="4"/>
  <c r="E2133" i="4"/>
  <c r="E2138" i="4"/>
  <c r="E2144" i="4"/>
  <c r="E2149" i="4"/>
  <c r="E2154" i="4"/>
  <c r="E2160" i="4"/>
  <c r="E2165" i="4"/>
  <c r="E2170" i="4"/>
  <c r="E2176" i="4"/>
  <c r="E2181" i="4"/>
  <c r="E2186" i="4"/>
  <c r="E2192" i="4"/>
  <c r="E2197" i="4"/>
  <c r="E2202" i="4"/>
  <c r="E2208" i="4"/>
  <c r="E2213" i="4"/>
  <c r="E2218" i="4"/>
  <c r="E2224" i="4"/>
  <c r="E2228" i="4"/>
  <c r="E2232" i="4"/>
  <c r="E2236" i="4"/>
  <c r="E2240" i="4"/>
  <c r="E2244" i="4"/>
  <c r="E2248" i="4"/>
  <c r="E2252" i="4"/>
  <c r="E2256" i="4"/>
  <c r="E2260" i="4"/>
  <c r="E2264" i="4"/>
  <c r="E2268" i="4"/>
  <c r="E2272" i="4"/>
  <c r="E2276" i="4"/>
  <c r="E2280" i="4"/>
  <c r="E2284" i="4"/>
  <c r="E2288" i="4"/>
  <c r="E2292" i="4"/>
  <c r="E2296" i="4"/>
  <c r="E2300" i="4"/>
  <c r="E2304" i="4"/>
  <c r="E2308" i="4"/>
  <c r="E2312" i="4"/>
  <c r="E2316" i="4"/>
  <c r="E2320" i="4"/>
  <c r="E2324" i="4"/>
  <c r="E2328" i="4"/>
  <c r="E2332" i="4"/>
  <c r="E2336" i="4"/>
  <c r="E2340" i="4"/>
  <c r="E2344" i="4"/>
  <c r="E2348" i="4"/>
  <c r="E2352" i="4"/>
  <c r="E2356" i="4"/>
  <c r="E2360" i="4"/>
  <c r="E2364" i="4"/>
  <c r="E2368" i="4"/>
  <c r="E2372" i="4"/>
  <c r="E2376" i="4"/>
  <c r="E2380" i="4"/>
  <c r="E2384" i="4"/>
  <c r="E2388" i="4"/>
  <c r="E2392" i="4"/>
  <c r="E2396" i="4"/>
  <c r="E2400" i="4"/>
  <c r="E2404" i="4"/>
  <c r="E2408" i="4"/>
  <c r="E2412" i="4"/>
  <c r="E2416" i="4"/>
  <c r="E2420" i="4"/>
  <c r="E2424" i="4"/>
  <c r="E2428" i="4"/>
  <c r="E2432" i="4"/>
  <c r="E2436" i="4"/>
  <c r="E2440" i="4"/>
  <c r="E2444" i="4"/>
  <c r="E2448" i="4"/>
  <c r="E2452" i="4"/>
  <c r="E2456" i="4"/>
  <c r="E2460" i="4"/>
  <c r="E2464" i="4"/>
  <c r="E2468" i="4"/>
  <c r="E2472" i="4"/>
  <c r="E2476" i="4"/>
  <c r="E2480" i="4"/>
  <c r="E2484" i="4"/>
  <c r="E2488" i="4"/>
  <c r="E2492" i="4"/>
  <c r="E2496" i="4"/>
  <c r="E2500" i="4"/>
  <c r="E2504" i="4"/>
  <c r="E2508" i="4"/>
  <c r="E2512" i="4"/>
  <c r="E2516" i="4"/>
  <c r="E2520" i="4"/>
  <c r="E2524" i="4"/>
  <c r="E2528" i="4"/>
  <c r="E2532" i="4"/>
  <c r="E2536" i="4"/>
  <c r="E2540" i="4"/>
  <c r="E2544" i="4"/>
  <c r="E2548" i="4"/>
  <c r="E2552" i="4"/>
  <c r="E2556" i="4"/>
  <c r="E1209" i="4"/>
  <c r="E1273" i="4"/>
  <c r="E1337" i="4"/>
  <c r="E1401" i="4"/>
  <c r="E1465" i="4"/>
  <c r="E1529" i="4"/>
  <c r="E1593" i="4"/>
  <c r="E1644" i="4"/>
  <c r="E1676" i="4"/>
  <c r="E1706" i="4"/>
  <c r="E1722" i="4"/>
  <c r="E1738" i="4"/>
  <c r="E1754" i="4"/>
  <c r="E1770" i="4"/>
  <c r="E1782" i="4"/>
  <c r="E1790" i="4"/>
  <c r="E1798" i="4"/>
  <c r="E1806" i="4"/>
  <c r="E1814" i="4"/>
  <c r="E1822" i="4"/>
  <c r="E1830" i="4"/>
  <c r="E1838" i="4"/>
  <c r="E1846" i="4"/>
  <c r="E1854" i="4"/>
  <c r="E1862" i="4"/>
  <c r="E1870" i="4"/>
  <c r="E1878" i="4"/>
  <c r="E1886" i="4"/>
  <c r="E1894" i="4"/>
  <c r="E1902" i="4"/>
  <c r="E1910" i="4"/>
  <c r="E1918" i="4"/>
  <c r="E1926" i="4"/>
  <c r="E1934" i="4"/>
  <c r="E1942" i="4"/>
  <c r="E1950" i="4"/>
  <c r="E1958" i="4"/>
  <c r="E1964" i="4"/>
  <c r="E1969" i="4"/>
  <c r="E1974" i="4"/>
  <c r="E1980" i="4"/>
  <c r="E1985" i="4"/>
  <c r="E1990" i="4"/>
  <c r="E1996" i="4"/>
  <c r="E2001" i="4"/>
  <c r="E2006" i="4"/>
  <c r="E2012" i="4"/>
  <c r="E2017" i="4"/>
  <c r="E2022" i="4"/>
  <c r="E2028" i="4"/>
  <c r="E2033" i="4"/>
  <c r="E2038" i="4"/>
  <c r="E2044" i="4"/>
  <c r="E2049" i="4"/>
  <c r="E2054" i="4"/>
  <c r="E2060" i="4"/>
  <c r="E2065" i="4"/>
  <c r="E2070" i="4"/>
  <c r="E2076" i="4"/>
  <c r="E2081" i="4"/>
  <c r="E2086" i="4"/>
  <c r="E2092" i="4"/>
  <c r="E1241" i="4"/>
  <c r="E1497" i="4"/>
  <c r="E1692" i="4"/>
  <c r="E1762" i="4"/>
  <c r="E1802" i="4"/>
  <c r="E1834" i="4"/>
  <c r="E1866" i="4"/>
  <c r="E1898" i="4"/>
  <c r="E1930" i="4"/>
  <c r="E1961" i="4"/>
  <c r="E1982" i="4"/>
  <c r="E2004" i="4"/>
  <c r="E2025" i="4"/>
  <c r="E2046" i="4"/>
  <c r="E2068" i="4"/>
  <c r="E2089" i="4"/>
  <c r="E2102" i="4"/>
  <c r="E2113" i="4"/>
  <c r="E2124" i="4"/>
  <c r="E2134" i="4"/>
  <c r="E2145" i="4"/>
  <c r="E2156" i="4"/>
  <c r="E2166" i="4"/>
  <c r="E2177" i="4"/>
  <c r="E2188" i="4"/>
  <c r="E2198" i="4"/>
  <c r="E2209" i="4"/>
  <c r="E2220" i="4"/>
  <c r="E2229" i="4"/>
  <c r="E2237" i="4"/>
  <c r="E2245" i="4"/>
  <c r="E2253" i="4"/>
  <c r="E2261" i="4"/>
  <c r="E2269" i="4"/>
  <c r="E2277" i="4"/>
  <c r="E2285" i="4"/>
  <c r="E2293" i="4"/>
  <c r="E2301" i="4"/>
  <c r="E2309" i="4"/>
  <c r="E2317" i="4"/>
  <c r="E2325" i="4"/>
  <c r="E2333" i="4"/>
  <c r="E2341" i="4"/>
  <c r="E2349" i="4"/>
  <c r="E2357" i="4"/>
  <c r="E2365" i="4"/>
  <c r="E2373" i="4"/>
  <c r="E2381" i="4"/>
  <c r="E2389" i="4"/>
  <c r="E2397" i="4"/>
  <c r="E2405" i="4"/>
  <c r="E2413" i="4"/>
  <c r="E2421" i="4"/>
  <c r="E2429" i="4"/>
  <c r="E2437" i="4"/>
  <c r="E2445" i="4"/>
  <c r="E2453" i="4"/>
  <c r="E2461" i="4"/>
  <c r="E2469" i="4"/>
  <c r="E2477" i="4"/>
  <c r="E2485" i="4"/>
  <c r="E2493" i="4"/>
  <c r="E2501" i="4"/>
  <c r="E2509" i="4"/>
  <c r="E2517" i="4"/>
  <c r="E2525" i="4"/>
  <c r="E2533" i="4"/>
  <c r="E2541" i="4"/>
  <c r="E2549" i="4"/>
  <c r="E2557" i="4"/>
  <c r="E2562" i="4"/>
  <c r="E2566" i="4"/>
  <c r="E2570" i="4"/>
  <c r="E2574" i="4"/>
  <c r="E2578" i="4"/>
  <c r="E2582" i="4"/>
  <c r="E2586" i="4"/>
  <c r="E2590" i="4"/>
  <c r="E2594" i="4"/>
  <c r="E2598" i="4"/>
  <c r="E2602" i="4"/>
  <c r="E2606" i="4"/>
  <c r="E2610" i="4"/>
  <c r="E2614" i="4"/>
  <c r="E2618" i="4"/>
  <c r="E2622" i="4"/>
  <c r="E2626" i="4"/>
  <c r="E2630" i="4"/>
  <c r="E2634" i="4"/>
  <c r="E2638" i="4"/>
  <c r="E2642" i="4"/>
  <c r="E2646" i="4"/>
  <c r="E2650" i="4"/>
  <c r="E2654" i="4"/>
  <c r="E2658" i="4"/>
  <c r="E2662" i="4"/>
  <c r="E2666" i="4"/>
  <c r="E2670" i="4"/>
  <c r="E2674" i="4"/>
  <c r="E2678" i="4"/>
  <c r="E2682" i="4"/>
  <c r="E2686" i="4"/>
  <c r="E2690" i="4"/>
  <c r="E2694" i="4"/>
  <c r="E2698" i="4"/>
  <c r="E2702" i="4"/>
  <c r="E2706" i="4"/>
  <c r="E2710" i="4"/>
  <c r="E2714" i="4"/>
  <c r="E2718" i="4"/>
  <c r="E2722" i="4"/>
  <c r="E2726" i="4"/>
  <c r="E2730" i="4"/>
  <c r="E2734" i="4"/>
  <c r="E2738" i="4"/>
  <c r="E2742" i="4"/>
  <c r="E2746" i="4"/>
  <c r="E2750" i="4"/>
  <c r="E2754" i="4"/>
  <c r="E2758" i="4"/>
  <c r="E2762" i="4"/>
  <c r="E2766" i="4"/>
  <c r="E2770" i="4"/>
  <c r="E2774" i="4"/>
  <c r="E2778" i="4"/>
  <c r="E2782" i="4"/>
  <c r="E2786" i="4"/>
  <c r="E2790" i="4"/>
  <c r="E2794" i="4"/>
  <c r="E2798" i="4"/>
  <c r="E2802" i="4"/>
  <c r="E2806" i="4"/>
  <c r="E2810" i="4"/>
  <c r="E2814" i="4"/>
  <c r="E2818" i="4"/>
  <c r="E2822" i="4"/>
  <c r="E2826" i="4"/>
  <c r="E2830" i="4"/>
  <c r="E2834" i="4"/>
  <c r="E2838" i="4"/>
  <c r="E2842" i="4"/>
  <c r="E2846" i="4"/>
  <c r="E2850" i="4"/>
  <c r="E2854" i="4"/>
  <c r="E2858" i="4"/>
  <c r="E2862" i="4"/>
  <c r="E2866" i="4"/>
  <c r="E2870" i="4"/>
  <c r="E2874" i="4"/>
  <c r="E2878" i="4"/>
  <c r="E2882" i="4"/>
  <c r="E2886" i="4"/>
  <c r="E2890" i="4"/>
  <c r="E2894" i="4"/>
  <c r="E2898" i="4"/>
  <c r="E2902" i="4"/>
  <c r="E2906" i="4"/>
  <c r="E2910" i="4"/>
  <c r="E2914" i="4"/>
  <c r="E2918" i="4"/>
  <c r="E2922" i="4"/>
  <c r="E2926" i="4"/>
  <c r="E2930" i="4"/>
  <c r="E2934" i="4"/>
  <c r="E2938" i="4"/>
  <c r="E2942" i="4"/>
  <c r="E2946" i="4"/>
  <c r="E2950" i="4"/>
  <c r="E2954" i="4"/>
  <c r="E2958" i="4"/>
  <c r="E2962" i="4"/>
  <c r="E2966" i="4"/>
  <c r="E2970" i="4"/>
  <c r="E2974" i="4"/>
  <c r="E2978" i="4"/>
  <c r="E2982" i="4"/>
  <c r="E2986" i="4"/>
  <c r="E2990" i="4"/>
  <c r="E2994" i="4"/>
  <c r="E2998" i="4"/>
  <c r="E3002" i="4"/>
  <c r="E3006" i="4"/>
  <c r="E3010" i="4"/>
  <c r="E3014" i="4"/>
  <c r="E3018" i="4"/>
  <c r="E3022" i="4"/>
  <c r="E3026" i="4"/>
  <c r="E3030" i="4"/>
  <c r="E3034" i="4"/>
  <c r="E3038" i="4"/>
  <c r="E3042" i="4"/>
  <c r="E3046" i="4"/>
  <c r="E3050" i="4"/>
  <c r="E3054" i="4"/>
  <c r="E3058" i="4"/>
  <c r="E3062" i="4"/>
  <c r="E3066" i="4"/>
  <c r="E3070" i="4"/>
  <c r="E3074" i="4"/>
  <c r="E3078" i="4"/>
  <c r="E3082" i="4"/>
  <c r="E3086" i="4"/>
  <c r="E3090" i="4"/>
  <c r="E3094" i="4"/>
  <c r="E3098" i="4"/>
  <c r="E3102" i="4"/>
  <c r="E3106" i="4"/>
  <c r="E3110" i="4"/>
  <c r="E3114" i="4"/>
  <c r="E3118" i="4"/>
  <c r="E3122" i="4"/>
  <c r="E3126" i="4"/>
  <c r="E3130" i="4"/>
  <c r="E3134" i="4"/>
  <c r="E3138" i="4"/>
  <c r="E3142" i="4"/>
  <c r="E3146" i="4"/>
  <c r="E3150" i="4"/>
  <c r="E3154" i="4"/>
  <c r="E3158" i="4"/>
  <c r="E3162" i="4"/>
  <c r="E3166" i="4"/>
  <c r="E3170" i="4"/>
  <c r="E3174" i="4"/>
  <c r="E3178" i="4"/>
  <c r="E3182" i="4"/>
  <c r="E3186" i="4"/>
  <c r="E3190" i="4"/>
  <c r="E3194" i="4"/>
  <c r="E3198" i="4"/>
  <c r="E3202" i="4"/>
  <c r="E3206" i="4"/>
  <c r="E3210" i="4"/>
  <c r="E3214" i="4"/>
  <c r="E3218" i="4"/>
  <c r="E3222" i="4"/>
  <c r="E3226" i="4"/>
  <c r="E3230" i="4"/>
  <c r="E3234" i="4"/>
  <c r="E3238" i="4"/>
  <c r="E3242" i="4"/>
  <c r="E3246" i="4"/>
  <c r="E3250" i="4"/>
  <c r="E3254" i="4"/>
  <c r="E3258" i="4"/>
  <c r="E3262" i="4"/>
  <c r="E3266" i="4"/>
  <c r="E3270" i="4"/>
  <c r="E3274" i="4"/>
  <c r="E3278" i="4"/>
  <c r="E3282" i="4"/>
  <c r="E3286" i="4"/>
  <c r="E3290" i="4"/>
  <c r="E3294" i="4"/>
  <c r="E3298" i="4"/>
  <c r="E3302" i="4"/>
  <c r="E3306" i="4"/>
  <c r="E3310" i="4"/>
  <c r="E3314" i="4"/>
  <c r="E3318" i="4"/>
  <c r="E3322" i="4"/>
  <c r="E3326" i="4"/>
  <c r="E3330" i="4"/>
  <c r="E3334" i="4"/>
  <c r="E3338" i="4"/>
  <c r="E3342" i="4"/>
  <c r="E3346" i="4"/>
  <c r="E3350" i="4"/>
  <c r="E3354" i="4"/>
  <c r="E3358" i="4"/>
  <c r="E3362" i="4"/>
  <c r="E3366" i="4"/>
  <c r="E3370" i="4"/>
  <c r="E3374" i="4"/>
  <c r="E3378" i="4"/>
  <c r="E3382" i="4"/>
  <c r="E3386" i="4"/>
  <c r="E3390" i="4"/>
  <c r="E3394" i="4"/>
  <c r="E3398" i="4"/>
  <c r="E3402" i="4"/>
  <c r="E3406" i="4"/>
  <c r="E3410" i="4"/>
  <c r="E3414" i="4"/>
  <c r="E3418" i="4"/>
  <c r="E3422" i="4"/>
  <c r="E3426" i="4"/>
  <c r="E3430" i="4"/>
  <c r="E3434" i="4"/>
  <c r="E3438" i="4"/>
  <c r="E3442" i="4"/>
  <c r="E3446" i="4"/>
  <c r="E3450" i="4"/>
  <c r="E3454" i="4"/>
  <c r="E3458" i="4"/>
  <c r="E3462" i="4"/>
  <c r="E3466" i="4"/>
  <c r="E3470" i="4"/>
  <c r="E3474" i="4"/>
  <c r="E3478" i="4"/>
  <c r="E3482" i="4"/>
  <c r="E3486" i="4"/>
  <c r="E3490" i="4"/>
  <c r="E3494" i="4"/>
  <c r="E3498" i="4"/>
  <c r="E3502" i="4"/>
  <c r="E3506" i="4"/>
  <c r="E3510" i="4"/>
  <c r="E3514" i="4"/>
  <c r="E3518" i="4"/>
  <c r="E3522" i="4"/>
  <c r="E3526" i="4"/>
  <c r="E3530" i="4"/>
  <c r="E3534" i="4"/>
  <c r="E3538" i="4"/>
  <c r="E3542" i="4"/>
  <c r="E3546" i="4"/>
  <c r="E3550" i="4"/>
  <c r="E3554" i="4"/>
  <c r="E3558" i="4"/>
  <c r="E3562" i="4"/>
  <c r="E3566" i="4"/>
  <c r="E3570" i="4"/>
  <c r="E3574" i="4"/>
  <c r="E3578" i="4"/>
  <c r="E3582" i="4"/>
  <c r="E3586" i="4"/>
  <c r="E3590" i="4"/>
  <c r="E3594" i="4"/>
  <c r="E3598" i="4"/>
  <c r="E3602" i="4"/>
  <c r="E3606" i="4"/>
  <c r="E3610" i="4"/>
  <c r="E3614" i="4"/>
  <c r="E3618" i="4"/>
  <c r="E3622" i="4"/>
  <c r="E3626" i="4"/>
  <c r="E3630" i="4"/>
  <c r="E3634" i="4"/>
  <c r="E3638" i="4"/>
  <c r="E3642" i="4"/>
  <c r="E1305" i="4"/>
  <c r="E1561" i="4"/>
  <c r="E1714" i="4"/>
  <c r="E1778" i="4"/>
  <c r="E1810" i="4"/>
  <c r="E1842" i="4"/>
  <c r="E1874" i="4"/>
  <c r="E1906" i="4"/>
  <c r="E1938" i="4"/>
  <c r="E1966" i="4"/>
  <c r="E1988" i="4"/>
  <c r="E2009" i="4"/>
  <c r="E2030" i="4"/>
  <c r="E2052" i="4"/>
  <c r="E2073" i="4"/>
  <c r="E2094" i="4"/>
  <c r="E2105" i="4"/>
  <c r="E2116" i="4"/>
  <c r="E2126" i="4"/>
  <c r="E2137" i="4"/>
  <c r="E2148" i="4"/>
  <c r="E2158" i="4"/>
  <c r="E2169" i="4"/>
  <c r="E2180" i="4"/>
  <c r="E2190" i="4"/>
  <c r="E2201" i="4"/>
  <c r="E2212" i="4"/>
  <c r="E2222" i="4"/>
  <c r="E2231" i="4"/>
  <c r="E2239" i="4"/>
  <c r="E2247" i="4"/>
  <c r="E2255" i="4"/>
  <c r="E2263" i="4"/>
  <c r="E2271" i="4"/>
  <c r="E2279" i="4"/>
  <c r="E2287" i="4"/>
  <c r="E2295" i="4"/>
  <c r="E2303" i="4"/>
  <c r="E2311" i="4"/>
  <c r="E2319" i="4"/>
  <c r="E2327" i="4"/>
  <c r="E2335" i="4"/>
  <c r="E2343" i="4"/>
  <c r="E2351" i="4"/>
  <c r="E2359" i="4"/>
  <c r="E2367" i="4"/>
  <c r="E2375" i="4"/>
  <c r="E2383" i="4"/>
  <c r="E2391" i="4"/>
  <c r="E2399" i="4"/>
  <c r="E2407" i="4"/>
  <c r="E2415" i="4"/>
  <c r="E2423" i="4"/>
  <c r="E2431" i="4"/>
  <c r="E2439" i="4"/>
  <c r="E2447" i="4"/>
  <c r="E2455" i="4"/>
  <c r="E2463" i="4"/>
  <c r="E2471" i="4"/>
  <c r="E2479" i="4"/>
  <c r="E2487" i="4"/>
  <c r="E2495" i="4"/>
  <c r="E2503" i="4"/>
  <c r="E2511" i="4"/>
  <c r="E2519" i="4"/>
  <c r="E2527" i="4"/>
  <c r="E2535" i="4"/>
  <c r="E2543" i="4"/>
  <c r="E2551" i="4"/>
  <c r="E2559" i="4"/>
  <c r="E2563" i="4"/>
  <c r="E2567" i="4"/>
  <c r="E2571" i="4"/>
  <c r="E2575" i="4"/>
  <c r="E2579" i="4"/>
  <c r="E2583" i="4"/>
  <c r="E2587" i="4"/>
  <c r="E2591" i="4"/>
  <c r="E2595" i="4"/>
  <c r="E2599" i="4"/>
  <c r="E2603" i="4"/>
  <c r="E2607" i="4"/>
  <c r="E2611" i="4"/>
  <c r="E2615" i="4"/>
  <c r="E2619" i="4"/>
  <c r="E2623" i="4"/>
  <c r="E2627" i="4"/>
  <c r="E2631" i="4"/>
  <c r="E2635" i="4"/>
  <c r="E2639" i="4"/>
  <c r="E2643" i="4"/>
  <c r="E2647" i="4"/>
  <c r="E2651" i="4"/>
  <c r="E2655" i="4"/>
  <c r="E2659" i="4"/>
  <c r="E2663" i="4"/>
  <c r="E2667" i="4"/>
  <c r="E2671" i="4"/>
  <c r="E2675" i="4"/>
  <c r="E2679" i="4"/>
  <c r="E2683" i="4"/>
  <c r="E2687" i="4"/>
  <c r="E2691" i="4"/>
  <c r="E2695" i="4"/>
  <c r="E2699" i="4"/>
  <c r="E2703" i="4"/>
  <c r="E2707" i="4"/>
  <c r="E2711" i="4"/>
  <c r="E2715" i="4"/>
  <c r="E2719" i="4"/>
  <c r="E2723" i="4"/>
  <c r="E2727" i="4"/>
  <c r="E2731" i="4"/>
  <c r="E2735" i="4"/>
  <c r="E2739" i="4"/>
  <c r="E2743" i="4"/>
  <c r="E2747" i="4"/>
  <c r="E2751" i="4"/>
  <c r="E2755" i="4"/>
  <c r="E2759" i="4"/>
  <c r="E2763" i="4"/>
  <c r="E2767" i="4"/>
  <c r="E2771" i="4"/>
  <c r="E2775" i="4"/>
  <c r="E2779" i="4"/>
  <c r="E2783" i="4"/>
  <c r="E2787" i="4"/>
  <c r="E2791" i="4"/>
  <c r="E2795" i="4"/>
  <c r="E2799" i="4"/>
  <c r="E2803" i="4"/>
  <c r="E2807" i="4"/>
  <c r="E2811" i="4"/>
  <c r="E2815" i="4"/>
  <c r="E2819" i="4"/>
  <c r="E2823" i="4"/>
  <c r="E2827" i="4"/>
  <c r="E2831" i="4"/>
  <c r="E2835" i="4"/>
  <c r="E2839" i="4"/>
  <c r="E2843" i="4"/>
  <c r="E2847" i="4"/>
  <c r="E2851" i="4"/>
  <c r="E2855" i="4"/>
  <c r="E2859" i="4"/>
  <c r="E2863" i="4"/>
  <c r="E2867" i="4"/>
  <c r="E2871" i="4"/>
  <c r="E2875" i="4"/>
  <c r="E2879" i="4"/>
  <c r="E2883" i="4"/>
  <c r="E2887" i="4"/>
  <c r="E2891" i="4"/>
  <c r="E2895" i="4"/>
  <c r="E2899" i="4"/>
  <c r="E2903" i="4"/>
  <c r="E2907" i="4"/>
  <c r="E2911" i="4"/>
  <c r="E2915" i="4"/>
  <c r="E2919" i="4"/>
  <c r="E2923" i="4"/>
  <c r="E2927" i="4"/>
  <c r="E2931" i="4"/>
  <c r="E2935" i="4"/>
  <c r="E2939" i="4"/>
  <c r="E2943" i="4"/>
  <c r="E2947" i="4"/>
  <c r="E2951" i="4"/>
  <c r="E2955" i="4"/>
  <c r="E2959" i="4"/>
  <c r="E2963" i="4"/>
  <c r="E1369" i="4"/>
  <c r="E1433" i="4"/>
  <c r="E1660" i="4"/>
  <c r="E1746" i="4"/>
  <c r="E1794" i="4"/>
  <c r="E1826" i="4"/>
  <c r="E1858" i="4"/>
  <c r="E1890" i="4"/>
  <c r="E1922" i="4"/>
  <c r="E1954" i="4"/>
  <c r="E1977" i="4"/>
  <c r="E1998" i="4"/>
  <c r="E2020" i="4"/>
  <c r="E2041" i="4"/>
  <c r="E2062" i="4"/>
  <c r="E2084" i="4"/>
  <c r="E2100" i="4"/>
  <c r="E2110" i="4"/>
  <c r="E2121" i="4"/>
  <c r="E2132" i="4"/>
  <c r="E2142" i="4"/>
  <c r="E2153" i="4"/>
  <c r="E2164" i="4"/>
  <c r="E2174" i="4"/>
  <c r="E2185" i="4"/>
  <c r="E2196" i="4"/>
  <c r="E2206" i="4"/>
  <c r="E2217" i="4"/>
  <c r="E2227" i="4"/>
  <c r="E2235" i="4"/>
  <c r="E2243" i="4"/>
  <c r="E2251" i="4"/>
  <c r="E2259" i="4"/>
  <c r="E2267" i="4"/>
  <c r="E2275" i="4"/>
  <c r="E2283" i="4"/>
  <c r="E2291" i="4"/>
  <c r="E2299" i="4"/>
  <c r="E2307" i="4"/>
  <c r="E2315" i="4"/>
  <c r="E2323" i="4"/>
  <c r="E2331" i="4"/>
  <c r="E2339" i="4"/>
  <c r="E2347" i="4"/>
  <c r="E2355" i="4"/>
  <c r="E2363" i="4"/>
  <c r="E2371" i="4"/>
  <c r="E2379" i="4"/>
  <c r="E2387" i="4"/>
  <c r="E2395" i="4"/>
  <c r="E2403" i="4"/>
  <c r="E2411" i="4"/>
  <c r="E2419" i="4"/>
  <c r="E2427" i="4"/>
  <c r="E2435" i="4"/>
  <c r="E2443" i="4"/>
  <c r="E2451" i="4"/>
  <c r="E2459" i="4"/>
  <c r="E2467" i="4"/>
  <c r="E2475" i="4"/>
  <c r="E2483" i="4"/>
  <c r="E2491" i="4"/>
  <c r="E2499" i="4"/>
  <c r="E2507" i="4"/>
  <c r="E2515" i="4"/>
  <c r="E2523" i="4"/>
  <c r="E2531" i="4"/>
  <c r="E2539" i="4"/>
  <c r="E2547" i="4"/>
  <c r="E2555" i="4"/>
  <c r="E2561" i="4"/>
  <c r="E2565" i="4"/>
  <c r="E2569" i="4"/>
  <c r="E2573" i="4"/>
  <c r="E2577" i="4"/>
  <c r="E2581" i="4"/>
  <c r="E2585" i="4"/>
  <c r="E2589" i="4"/>
  <c r="E2593" i="4"/>
  <c r="E2597" i="4"/>
  <c r="E2601" i="4"/>
  <c r="E2605" i="4"/>
  <c r="E2609" i="4"/>
  <c r="E2613" i="4"/>
  <c r="E2617" i="4"/>
  <c r="E2621" i="4"/>
  <c r="E2625" i="4"/>
  <c r="E2629" i="4"/>
  <c r="E2633" i="4"/>
  <c r="E2637" i="4"/>
  <c r="E2641" i="4"/>
  <c r="E2645" i="4"/>
  <c r="E2649" i="4"/>
  <c r="E2653" i="4"/>
  <c r="E2657" i="4"/>
  <c r="E2661" i="4"/>
  <c r="E2665" i="4"/>
  <c r="E2669" i="4"/>
  <c r="E2673" i="4"/>
  <c r="E2677" i="4"/>
  <c r="E2681" i="4"/>
  <c r="E2685" i="4"/>
  <c r="E2689" i="4"/>
  <c r="E2693" i="4"/>
  <c r="E2697" i="4"/>
  <c r="E2701" i="4"/>
  <c r="E2705" i="4"/>
  <c r="E1625" i="4"/>
  <c r="E1730" i="4"/>
  <c r="E1882" i="4"/>
  <c r="E1993" i="4"/>
  <c r="E2078" i="4"/>
  <c r="E2129" i="4"/>
  <c r="E2172" i="4"/>
  <c r="E2214" i="4"/>
  <c r="E2249" i="4"/>
  <c r="E2281" i="4"/>
  <c r="E2313" i="4"/>
  <c r="E2345" i="4"/>
  <c r="E2377" i="4"/>
  <c r="E2409" i="4"/>
  <c r="E2441" i="4"/>
  <c r="E2473" i="4"/>
  <c r="E2505" i="4"/>
  <c r="E2537" i="4"/>
  <c r="E2564" i="4"/>
  <c r="E2580" i="4"/>
  <c r="E2596" i="4"/>
  <c r="E2612" i="4"/>
  <c r="E2628" i="4"/>
  <c r="E2644" i="4"/>
  <c r="E2660" i="4"/>
  <c r="E2676" i="4"/>
  <c r="E2692" i="4"/>
  <c r="E2708" i="4"/>
  <c r="E2716" i="4"/>
  <c r="E2724" i="4"/>
  <c r="E2732" i="4"/>
  <c r="E2740" i="4"/>
  <c r="E2748" i="4"/>
  <c r="E2756" i="4"/>
  <c r="E2764" i="4"/>
  <c r="E2772" i="4"/>
  <c r="E2780" i="4"/>
  <c r="E2788" i="4"/>
  <c r="E2796" i="4"/>
  <c r="E2804" i="4"/>
  <c r="E2812" i="4"/>
  <c r="E2820" i="4"/>
  <c r="E2828" i="4"/>
  <c r="E2836" i="4"/>
  <c r="E2844" i="4"/>
  <c r="E2852" i="4"/>
  <c r="E2860" i="4"/>
  <c r="E2868" i="4"/>
  <c r="E2876" i="4"/>
  <c r="E2884" i="4"/>
  <c r="E2892" i="4"/>
  <c r="E2900" i="4"/>
  <c r="E2908" i="4"/>
  <c r="E2916" i="4"/>
  <c r="E2924" i="4"/>
  <c r="E2932" i="4"/>
  <c r="E2940" i="4"/>
  <c r="E2948" i="4"/>
  <c r="E2956" i="4"/>
  <c r="E2964" i="4"/>
  <c r="E2969" i="4"/>
  <c r="E2975" i="4"/>
  <c r="E2980" i="4"/>
  <c r="E2985" i="4"/>
  <c r="E2991" i="4"/>
  <c r="E2996" i="4"/>
  <c r="E3001" i="4"/>
  <c r="E3007" i="4"/>
  <c r="E3012" i="4"/>
  <c r="E3017" i="4"/>
  <c r="E3023" i="4"/>
  <c r="E3028" i="4"/>
  <c r="E3033" i="4"/>
  <c r="E3039" i="4"/>
  <c r="E3044" i="4"/>
  <c r="E3049" i="4"/>
  <c r="E3055" i="4"/>
  <c r="E3060" i="4"/>
  <c r="E3065" i="4"/>
  <c r="E3071" i="4"/>
  <c r="E3076" i="4"/>
  <c r="E3081" i="4"/>
  <c r="E3087" i="4"/>
  <c r="E3092" i="4"/>
  <c r="E3097" i="4"/>
  <c r="E3103" i="4"/>
  <c r="E3108" i="4"/>
  <c r="E3113" i="4"/>
  <c r="E3119" i="4"/>
  <c r="E3124" i="4"/>
  <c r="E3129" i="4"/>
  <c r="E3135" i="4"/>
  <c r="E3140" i="4"/>
  <c r="E3145" i="4"/>
  <c r="E3151" i="4"/>
  <c r="E3156" i="4"/>
  <c r="E3161" i="4"/>
  <c r="E3167" i="4"/>
  <c r="E3172" i="4"/>
  <c r="E3177" i="4"/>
  <c r="E3183" i="4"/>
  <c r="E3188" i="4"/>
  <c r="E3193" i="4"/>
  <c r="E3199" i="4"/>
  <c r="E3204" i="4"/>
  <c r="E3209" i="4"/>
  <c r="E3215" i="4"/>
  <c r="E3220" i="4"/>
  <c r="E3225" i="4"/>
  <c r="E3231" i="4"/>
  <c r="E3236" i="4"/>
  <c r="E3241" i="4"/>
  <c r="E3247" i="4"/>
  <c r="E3252" i="4"/>
  <c r="E3257" i="4"/>
  <c r="E3263" i="4"/>
  <c r="E3268" i="4"/>
  <c r="E3273" i="4"/>
  <c r="E3279" i="4"/>
  <c r="E3284" i="4"/>
  <c r="E3289" i="4"/>
  <c r="E3295" i="4"/>
  <c r="E3300" i="4"/>
  <c r="E3305" i="4"/>
  <c r="E3311" i="4"/>
  <c r="E3316" i="4"/>
  <c r="E3321" i="4"/>
  <c r="E3327" i="4"/>
  <c r="E3332" i="4"/>
  <c r="E3337" i="4"/>
  <c r="E3343" i="4"/>
  <c r="E3348" i="4"/>
  <c r="E3353" i="4"/>
  <c r="E3359" i="4"/>
  <c r="E3364" i="4"/>
  <c r="E3369" i="4"/>
  <c r="E3375" i="4"/>
  <c r="E3380" i="4"/>
  <c r="E3385" i="4"/>
  <c r="E3391" i="4"/>
  <c r="E3396" i="4"/>
  <c r="E3401" i="4"/>
  <c r="E3407" i="4"/>
  <c r="E3412" i="4"/>
  <c r="E3417" i="4"/>
  <c r="E3423" i="4"/>
  <c r="E3428" i="4"/>
  <c r="E3433" i="4"/>
  <c r="E3439" i="4"/>
  <c r="E3444" i="4"/>
  <c r="E3449" i="4"/>
  <c r="E3455" i="4"/>
  <c r="E3460" i="4"/>
  <c r="E3465" i="4"/>
  <c r="E3471" i="4"/>
  <c r="E3476" i="4"/>
  <c r="E3481" i="4"/>
  <c r="E3487" i="4"/>
  <c r="E3492" i="4"/>
  <c r="E3497" i="4"/>
  <c r="E3503" i="4"/>
  <c r="E3508" i="4"/>
  <c r="E3513" i="4"/>
  <c r="E3519" i="4"/>
  <c r="E3524" i="4"/>
  <c r="E3529" i="4"/>
  <c r="E3535" i="4"/>
  <c r="E3540" i="4"/>
  <c r="E3545" i="4"/>
  <c r="E3551" i="4"/>
  <c r="E3556" i="4"/>
  <c r="E3561" i="4"/>
  <c r="E3567" i="4"/>
  <c r="E3572" i="4"/>
  <c r="E3577" i="4"/>
  <c r="E3583" i="4"/>
  <c r="E3588" i="4"/>
  <c r="E3593" i="4"/>
  <c r="E3599" i="4"/>
  <c r="E3604" i="4"/>
  <c r="E3609" i="4"/>
  <c r="E3615" i="4"/>
  <c r="E3620" i="4"/>
  <c r="E3625" i="4"/>
  <c r="E3631" i="4"/>
  <c r="E3636" i="4"/>
  <c r="E3641" i="4"/>
  <c r="E3646" i="4"/>
  <c r="E3650" i="4"/>
  <c r="E3654" i="4"/>
  <c r="E3658" i="4"/>
  <c r="E3662" i="4"/>
  <c r="E3666" i="4"/>
  <c r="E3670" i="4"/>
  <c r="E3674" i="4"/>
  <c r="E3678" i="4"/>
  <c r="E3682" i="4"/>
  <c r="E3686" i="4"/>
  <c r="E3690" i="4"/>
  <c r="E3694" i="4"/>
  <c r="E3698" i="4"/>
  <c r="E3702" i="4"/>
  <c r="E3706" i="4"/>
  <c r="E3710" i="4"/>
  <c r="E3714" i="4"/>
  <c r="E3718" i="4"/>
  <c r="E3722" i="4"/>
  <c r="E3726" i="4"/>
  <c r="E3730" i="4"/>
  <c r="E3734" i="4"/>
  <c r="E3738" i="4"/>
  <c r="E3742" i="4"/>
  <c r="E3746" i="4"/>
  <c r="E3750" i="4"/>
  <c r="E3754" i="4"/>
  <c r="E3758" i="4"/>
  <c r="E3762" i="4"/>
  <c r="E3766" i="4"/>
  <c r="E3770" i="4"/>
  <c r="E3774" i="4"/>
  <c r="E3778" i="4"/>
  <c r="E3782" i="4"/>
  <c r="E3786" i="4"/>
  <c r="E3790" i="4"/>
  <c r="E3794" i="4"/>
  <c r="E3798" i="4"/>
  <c r="E3802" i="4"/>
  <c r="E3806" i="4"/>
  <c r="E3810" i="4"/>
  <c r="E3814" i="4"/>
  <c r="E3818" i="4"/>
  <c r="E3822" i="4"/>
  <c r="E3826" i="4"/>
  <c r="E1786" i="4"/>
  <c r="E1914" i="4"/>
  <c r="E2014" i="4"/>
  <c r="E2097" i="4"/>
  <c r="E2140" i="4"/>
  <c r="E2182" i="4"/>
  <c r="E2225" i="4"/>
  <c r="E2257" i="4"/>
  <c r="E2289" i="4"/>
  <c r="E2321" i="4"/>
  <c r="E2353" i="4"/>
  <c r="E2385" i="4"/>
  <c r="E2417" i="4"/>
  <c r="E2449" i="4"/>
  <c r="E2481" i="4"/>
  <c r="E2513" i="4"/>
  <c r="E2545" i="4"/>
  <c r="E2568" i="4"/>
  <c r="E2584" i="4"/>
  <c r="E2600" i="4"/>
  <c r="E2616" i="4"/>
  <c r="E2632" i="4"/>
  <c r="E2648" i="4"/>
  <c r="E2664" i="4"/>
  <c r="E2680" i="4"/>
  <c r="E2696" i="4"/>
  <c r="E2709" i="4"/>
  <c r="E2717" i="4"/>
  <c r="E2725" i="4"/>
  <c r="E2733" i="4"/>
  <c r="E1818" i="4"/>
  <c r="E1946" i="4"/>
  <c r="E2036" i="4"/>
  <c r="E2108" i="4"/>
  <c r="E2150" i="4"/>
  <c r="E2193" i="4"/>
  <c r="E2233" i="4"/>
  <c r="E2265" i="4"/>
  <c r="E2297" i="4"/>
  <c r="E2329" i="4"/>
  <c r="E2361" i="4"/>
  <c r="E2393" i="4"/>
  <c r="E2425" i="4"/>
  <c r="E2457" i="4"/>
  <c r="E2489" i="4"/>
  <c r="E2521" i="4"/>
  <c r="E2553" i="4"/>
  <c r="E2572" i="4"/>
  <c r="E2588" i="4"/>
  <c r="E2604" i="4"/>
  <c r="E2620" i="4"/>
  <c r="E2636" i="4"/>
  <c r="E2652" i="4"/>
  <c r="E2668" i="4"/>
  <c r="E2684" i="4"/>
  <c r="E2700" i="4"/>
  <c r="E2712" i="4"/>
  <c r="E2720" i="4"/>
  <c r="E2728" i="4"/>
  <c r="E2736" i="4"/>
  <c r="E2744" i="4"/>
  <c r="E2752" i="4"/>
  <c r="E2760" i="4"/>
  <c r="E2768" i="4"/>
  <c r="E2776" i="4"/>
  <c r="E2784" i="4"/>
  <c r="E2792" i="4"/>
  <c r="E2800" i="4"/>
  <c r="E2808" i="4"/>
  <c r="E2816" i="4"/>
  <c r="E2824" i="4"/>
  <c r="E2832" i="4"/>
  <c r="E2840" i="4"/>
  <c r="E2848" i="4"/>
  <c r="E2856" i="4"/>
  <c r="E2864" i="4"/>
  <c r="E2872" i="4"/>
  <c r="E2880" i="4"/>
  <c r="E2888" i="4"/>
  <c r="E2896" i="4"/>
  <c r="E2904" i="4"/>
  <c r="E2912" i="4"/>
  <c r="E2920" i="4"/>
  <c r="E2928" i="4"/>
  <c r="E2936" i="4"/>
  <c r="E2944" i="4"/>
  <c r="E2952" i="4"/>
  <c r="E2960" i="4"/>
  <c r="E2967" i="4"/>
  <c r="E2972" i="4"/>
  <c r="E2977" i="4"/>
  <c r="E2983" i="4"/>
  <c r="E2988" i="4"/>
  <c r="E2993" i="4"/>
  <c r="E2999" i="4"/>
  <c r="E3004" i="4"/>
  <c r="E3009" i="4"/>
  <c r="E3015" i="4"/>
  <c r="E3020" i="4"/>
  <c r="E3025" i="4"/>
  <c r="E3031" i="4"/>
  <c r="E3036" i="4"/>
  <c r="E3041" i="4"/>
  <c r="E3047" i="4"/>
  <c r="E3052" i="4"/>
  <c r="E3057" i="4"/>
  <c r="E3063" i="4"/>
  <c r="E3068" i="4"/>
  <c r="E3073" i="4"/>
  <c r="E3079" i="4"/>
  <c r="E3084" i="4"/>
  <c r="E3089" i="4"/>
  <c r="E3095" i="4"/>
  <c r="E3100" i="4"/>
  <c r="E3105" i="4"/>
  <c r="E3111" i="4"/>
  <c r="E3116" i="4"/>
  <c r="E3121" i="4"/>
  <c r="E3127" i="4"/>
  <c r="E3132" i="4"/>
  <c r="E3137" i="4"/>
  <c r="E3143" i="4"/>
  <c r="E3148" i="4"/>
  <c r="E3153" i="4"/>
  <c r="E3159" i="4"/>
  <c r="E3164" i="4"/>
  <c r="E3169" i="4"/>
  <c r="E3175" i="4"/>
  <c r="E3180" i="4"/>
  <c r="E3185" i="4"/>
  <c r="E3191" i="4"/>
  <c r="E3196" i="4"/>
  <c r="E3201" i="4"/>
  <c r="E3207" i="4"/>
  <c r="E3212" i="4"/>
  <c r="E3217" i="4"/>
  <c r="E3223" i="4"/>
  <c r="E3228" i="4"/>
  <c r="E3233" i="4"/>
  <c r="E3239" i="4"/>
  <c r="E3244" i="4"/>
  <c r="E3249" i="4"/>
  <c r="E3255" i="4"/>
  <c r="E3260" i="4"/>
  <c r="E3265" i="4"/>
  <c r="E3271" i="4"/>
  <c r="E3276" i="4"/>
  <c r="E3281" i="4"/>
  <c r="E3287" i="4"/>
  <c r="E3292" i="4"/>
  <c r="E3297" i="4"/>
  <c r="E3303" i="4"/>
  <c r="E3308" i="4"/>
  <c r="E3313" i="4"/>
  <c r="E3319" i="4"/>
  <c r="E3324" i="4"/>
  <c r="E3329" i="4"/>
  <c r="E3335" i="4"/>
  <c r="E3340" i="4"/>
  <c r="E3345" i="4"/>
  <c r="E3351" i="4"/>
  <c r="E3356" i="4"/>
  <c r="E3361" i="4"/>
  <c r="E3367" i="4"/>
  <c r="E3372" i="4"/>
  <c r="E3377" i="4"/>
  <c r="E3383" i="4"/>
  <c r="E3388" i="4"/>
  <c r="E3393" i="4"/>
  <c r="E3399" i="4"/>
  <c r="E3404" i="4"/>
  <c r="E3409" i="4"/>
  <c r="E3415" i="4"/>
  <c r="E3420" i="4"/>
  <c r="E3425" i="4"/>
  <c r="E3431" i="4"/>
  <c r="E3436" i="4"/>
  <c r="E3441" i="4"/>
  <c r="E3447" i="4"/>
  <c r="E3452" i="4"/>
  <c r="E3457" i="4"/>
  <c r="E3463" i="4"/>
  <c r="E3468" i="4"/>
  <c r="E3473" i="4"/>
  <c r="E3479" i="4"/>
  <c r="E3484" i="4"/>
  <c r="E3489" i="4"/>
  <c r="E3495" i="4"/>
  <c r="E3500" i="4"/>
  <c r="E3505" i="4"/>
  <c r="E3511" i="4"/>
  <c r="E3516" i="4"/>
  <c r="E3521" i="4"/>
  <c r="E3527" i="4"/>
  <c r="E3532" i="4"/>
  <c r="E3537" i="4"/>
  <c r="E3543" i="4"/>
  <c r="E3548" i="4"/>
  <c r="E3553" i="4"/>
  <c r="E3559" i="4"/>
  <c r="E1850" i="4"/>
  <c r="E2161" i="4"/>
  <c r="E2305" i="4"/>
  <c r="E2433" i="4"/>
  <c r="E2560" i="4"/>
  <c r="E2624" i="4"/>
  <c r="E2688" i="4"/>
  <c r="E2729" i="4"/>
  <c r="E2749" i="4"/>
  <c r="E2765" i="4"/>
  <c r="E2781" i="4"/>
  <c r="E2797" i="4"/>
  <c r="E2813" i="4"/>
  <c r="E2829" i="4"/>
  <c r="E2845" i="4"/>
  <c r="E2861" i="4"/>
  <c r="E2877" i="4"/>
  <c r="E2893" i="4"/>
  <c r="E2909" i="4"/>
  <c r="E2925" i="4"/>
  <c r="E2941" i="4"/>
  <c r="E2957" i="4"/>
  <c r="E2971" i="4"/>
  <c r="E2981" i="4"/>
  <c r="E2992" i="4"/>
  <c r="E3003" i="4"/>
  <c r="E3013" i="4"/>
  <c r="E3024" i="4"/>
  <c r="E3035" i="4"/>
  <c r="E3045" i="4"/>
  <c r="E3056" i="4"/>
  <c r="E3067" i="4"/>
  <c r="E3077" i="4"/>
  <c r="E3088" i="4"/>
  <c r="E3099" i="4"/>
  <c r="E3109" i="4"/>
  <c r="E3120" i="4"/>
  <c r="E3131" i="4"/>
  <c r="E3141" i="4"/>
  <c r="E3152" i="4"/>
  <c r="E3163" i="4"/>
  <c r="E3173" i="4"/>
  <c r="E3184" i="4"/>
  <c r="E3195" i="4"/>
  <c r="E3205" i="4"/>
  <c r="E3216" i="4"/>
  <c r="E3227" i="4"/>
  <c r="E3237" i="4"/>
  <c r="E3248" i="4"/>
  <c r="E3259" i="4"/>
  <c r="E3269" i="4"/>
  <c r="E3280" i="4"/>
  <c r="E3291" i="4"/>
  <c r="E3301" i="4"/>
  <c r="E3312" i="4"/>
  <c r="E3323" i="4"/>
  <c r="E3333" i="4"/>
  <c r="E3344" i="4"/>
  <c r="E3355" i="4"/>
  <c r="E3365" i="4"/>
  <c r="E3376" i="4"/>
  <c r="E3387" i="4"/>
  <c r="E3397" i="4"/>
  <c r="E3408" i="4"/>
  <c r="E3419" i="4"/>
  <c r="E3429" i="4"/>
  <c r="E3440" i="4"/>
  <c r="E3451" i="4"/>
  <c r="E3461" i="4"/>
  <c r="E3472" i="4"/>
  <c r="E3483" i="4"/>
  <c r="E3493" i="4"/>
  <c r="E3504" i="4"/>
  <c r="E3515" i="4"/>
  <c r="E3525" i="4"/>
  <c r="E3536" i="4"/>
  <c r="E3547" i="4"/>
  <c r="E3557" i="4"/>
  <c r="E3565" i="4"/>
  <c r="E3573" i="4"/>
  <c r="E3580" i="4"/>
  <c r="E3587" i="4"/>
  <c r="E3595" i="4"/>
  <c r="E3601" i="4"/>
  <c r="E3608" i="4"/>
  <c r="E3616" i="4"/>
  <c r="E3623" i="4"/>
  <c r="E3629" i="4"/>
  <c r="E3637" i="4"/>
  <c r="E3644" i="4"/>
  <c r="E3649" i="4"/>
  <c r="E3655" i="4"/>
  <c r="E3660" i="4"/>
  <c r="E3665" i="4"/>
  <c r="E3671" i="4"/>
  <c r="E3676" i="4"/>
  <c r="E3681" i="4"/>
  <c r="E3687" i="4"/>
  <c r="E3692" i="4"/>
  <c r="E3697" i="4"/>
  <c r="E3703" i="4"/>
  <c r="E3708" i="4"/>
  <c r="E3713" i="4"/>
  <c r="E3719" i="4"/>
  <c r="E3724" i="4"/>
  <c r="E3729" i="4"/>
  <c r="E3735" i="4"/>
  <c r="E3740" i="4"/>
  <c r="E3745" i="4"/>
  <c r="E3751" i="4"/>
  <c r="E3756" i="4"/>
  <c r="E3761" i="4"/>
  <c r="E3767" i="4"/>
  <c r="E3772" i="4"/>
  <c r="E3777" i="4"/>
  <c r="E3783" i="4"/>
  <c r="E3788" i="4"/>
  <c r="E3793" i="4"/>
  <c r="E3799" i="4"/>
  <c r="E3804" i="4"/>
  <c r="E3809" i="4"/>
  <c r="E3815" i="4"/>
  <c r="E3820" i="4"/>
  <c r="E3825" i="4"/>
  <c r="E3830" i="4"/>
  <c r="E3834" i="4"/>
  <c r="E3838" i="4"/>
  <c r="E3842" i="4"/>
  <c r="E3846" i="4"/>
  <c r="E3850" i="4"/>
  <c r="E3854" i="4"/>
  <c r="E3858" i="4"/>
  <c r="E3862" i="4"/>
  <c r="E3866" i="4"/>
  <c r="E3870" i="4"/>
  <c r="E3874" i="4"/>
  <c r="E3878" i="4"/>
  <c r="E3882" i="4"/>
  <c r="E3886" i="4"/>
  <c r="E3890" i="4"/>
  <c r="E3894" i="4"/>
  <c r="E3898" i="4"/>
  <c r="E3902" i="4"/>
  <c r="E3906" i="4"/>
  <c r="E3910" i="4"/>
  <c r="E3914" i="4"/>
  <c r="E3918" i="4"/>
  <c r="E3922" i="4"/>
  <c r="E3926" i="4"/>
  <c r="E3930" i="4"/>
  <c r="E3934" i="4"/>
  <c r="E3938" i="4"/>
  <c r="E3942" i="4"/>
  <c r="E3946" i="4"/>
  <c r="E3950" i="4"/>
  <c r="E3954" i="4"/>
  <c r="E3958" i="4"/>
  <c r="E3962" i="4"/>
  <c r="E3966" i="4"/>
  <c r="E3970" i="4"/>
  <c r="E3974" i="4"/>
  <c r="E3978" i="4"/>
  <c r="E3982" i="4"/>
  <c r="E3986" i="4"/>
  <c r="E3990" i="4"/>
  <c r="E3994" i="4"/>
  <c r="E3998" i="4"/>
  <c r="E4002" i="4"/>
  <c r="E4006" i="4"/>
  <c r="E4010" i="4"/>
  <c r="E4014" i="4"/>
  <c r="E1972" i="4"/>
  <c r="E2204" i="4"/>
  <c r="E2337" i="4"/>
  <c r="E2465" i="4"/>
  <c r="E2576" i="4"/>
  <c r="E2640" i="4"/>
  <c r="E2704" i="4"/>
  <c r="E2737" i="4"/>
  <c r="E2753" i="4"/>
  <c r="E2769" i="4"/>
  <c r="E2785" i="4"/>
  <c r="E2801" i="4"/>
  <c r="E2817" i="4"/>
  <c r="E2833" i="4"/>
  <c r="E2849" i="4"/>
  <c r="E2865" i="4"/>
  <c r="E2881" i="4"/>
  <c r="E2897" i="4"/>
  <c r="E2913" i="4"/>
  <c r="E2929" i="4"/>
  <c r="E2945" i="4"/>
  <c r="E2961" i="4"/>
  <c r="E2973" i="4"/>
  <c r="E2984" i="4"/>
  <c r="E2995" i="4"/>
  <c r="E3005" i="4"/>
  <c r="E3016" i="4"/>
  <c r="E3027" i="4"/>
  <c r="E3037" i="4"/>
  <c r="E3048" i="4"/>
  <c r="E3059" i="4"/>
  <c r="E3069" i="4"/>
  <c r="E3080" i="4"/>
  <c r="E3091" i="4"/>
  <c r="E3101" i="4"/>
  <c r="E3112" i="4"/>
  <c r="E3123" i="4"/>
  <c r="E3133" i="4"/>
  <c r="E3144" i="4"/>
  <c r="E3155" i="4"/>
  <c r="E3165" i="4"/>
  <c r="E3176" i="4"/>
  <c r="E3187" i="4"/>
  <c r="E3197" i="4"/>
  <c r="E3208" i="4"/>
  <c r="E3219" i="4"/>
  <c r="E3229" i="4"/>
  <c r="E3240" i="4"/>
  <c r="E3251" i="4"/>
  <c r="E3261" i="4"/>
  <c r="E3272" i="4"/>
  <c r="E3283" i="4"/>
  <c r="E3293" i="4"/>
  <c r="E3304" i="4"/>
  <c r="E3315" i="4"/>
  <c r="E3325" i="4"/>
  <c r="E3336" i="4"/>
  <c r="E3347" i="4"/>
  <c r="E3357" i="4"/>
  <c r="E3368" i="4"/>
  <c r="E3379" i="4"/>
  <c r="E3389" i="4"/>
  <c r="E3400" i="4"/>
  <c r="E3411" i="4"/>
  <c r="E3421" i="4"/>
  <c r="E3432" i="4"/>
  <c r="E3443" i="4"/>
  <c r="E3453" i="4"/>
  <c r="E3464" i="4"/>
  <c r="E3475" i="4"/>
  <c r="E3485" i="4"/>
  <c r="E3496" i="4"/>
  <c r="E3507" i="4"/>
  <c r="E3517" i="4"/>
  <c r="E3528" i="4"/>
  <c r="E3539" i="4"/>
  <c r="E3549" i="4"/>
  <c r="E3560" i="4"/>
  <c r="E3568" i="4"/>
  <c r="E3575" i="4"/>
  <c r="E3581" i="4"/>
  <c r="E3589" i="4"/>
  <c r="E3596" i="4"/>
  <c r="E3603" i="4"/>
  <c r="E3611" i="4"/>
  <c r="E3617" i="4"/>
  <c r="E3624" i="4"/>
  <c r="E3632" i="4"/>
  <c r="E3639" i="4"/>
  <c r="E3645" i="4"/>
  <c r="E3651" i="4"/>
  <c r="E3656" i="4"/>
  <c r="E3661" i="4"/>
  <c r="E3667" i="4"/>
  <c r="E3672" i="4"/>
  <c r="E3677" i="4"/>
  <c r="E3683" i="4"/>
  <c r="E3688" i="4"/>
  <c r="E3693" i="4"/>
  <c r="E3699" i="4"/>
  <c r="E3704" i="4"/>
  <c r="E3709" i="4"/>
  <c r="E3715" i="4"/>
  <c r="E3720" i="4"/>
  <c r="E3725" i="4"/>
  <c r="E3731" i="4"/>
  <c r="E3736" i="4"/>
  <c r="E3741" i="4"/>
  <c r="E3747" i="4"/>
  <c r="E3752" i="4"/>
  <c r="E3757" i="4"/>
  <c r="E3763" i="4"/>
  <c r="E3768" i="4"/>
  <c r="E3773" i="4"/>
  <c r="E3779" i="4"/>
  <c r="E3784" i="4"/>
  <c r="E3789" i="4"/>
  <c r="E3795" i="4"/>
  <c r="E3800" i="4"/>
  <c r="E3805" i="4"/>
  <c r="E3811" i="4"/>
  <c r="E3816" i="4"/>
  <c r="E3821" i="4"/>
  <c r="E3827" i="4"/>
  <c r="E3831" i="4"/>
  <c r="E3835" i="4"/>
  <c r="E3839" i="4"/>
  <c r="E3843" i="4"/>
  <c r="E3847" i="4"/>
  <c r="E3851" i="4"/>
  <c r="E3855" i="4"/>
  <c r="E3859" i="4"/>
  <c r="E3863" i="4"/>
  <c r="E3867" i="4"/>
  <c r="E3871" i="4"/>
  <c r="E3875" i="4"/>
  <c r="E3879" i="4"/>
  <c r="E3883" i="4"/>
  <c r="E3887" i="4"/>
  <c r="E3891" i="4"/>
  <c r="E3895" i="4"/>
  <c r="E3899" i="4"/>
  <c r="E3903" i="4"/>
  <c r="E3907" i="4"/>
  <c r="E3911" i="4"/>
  <c r="E3915" i="4"/>
  <c r="E3919" i="4"/>
  <c r="E3923" i="4"/>
  <c r="E3927" i="4"/>
  <c r="E3931" i="4"/>
  <c r="E3935" i="4"/>
  <c r="E3939" i="4"/>
  <c r="E3943" i="4"/>
  <c r="E3947" i="4"/>
  <c r="E3951" i="4"/>
  <c r="E3955" i="4"/>
  <c r="E3959" i="4"/>
  <c r="E3963" i="4"/>
  <c r="E3967" i="4"/>
  <c r="E3971" i="4"/>
  <c r="E3975" i="4"/>
  <c r="E3979" i="4"/>
  <c r="E3983" i="4"/>
  <c r="E3987" i="4"/>
  <c r="E3991" i="4"/>
  <c r="E3995" i="4"/>
  <c r="E3999" i="4"/>
  <c r="E4003" i="4"/>
  <c r="E4007" i="4"/>
  <c r="E4011" i="4"/>
  <c r="E4015" i="4"/>
  <c r="E4019" i="4"/>
  <c r="E4023" i="4"/>
  <c r="E4027" i="4"/>
  <c r="E4031" i="4"/>
  <c r="E4035" i="4"/>
  <c r="E4039" i="4"/>
  <c r="E4043" i="4"/>
  <c r="E4047" i="4"/>
  <c r="E4051" i="4"/>
  <c r="E4055" i="4"/>
  <c r="E4059" i="4"/>
  <c r="E4063" i="4"/>
  <c r="E4067" i="4"/>
  <c r="E4071" i="4"/>
  <c r="E4075" i="4"/>
  <c r="E4079" i="4"/>
  <c r="E4083" i="4"/>
  <c r="E4087" i="4"/>
  <c r="E4091" i="4"/>
  <c r="E4095" i="4"/>
  <c r="E4099" i="4"/>
  <c r="E4103" i="4"/>
  <c r="E4107" i="4"/>
  <c r="E4111" i="4"/>
  <c r="E4115" i="4"/>
  <c r="E4119" i="4"/>
  <c r="E4123" i="4"/>
  <c r="E4127" i="4"/>
  <c r="E4131" i="4"/>
  <c r="E4135" i="4"/>
  <c r="E4139" i="4"/>
  <c r="E4143" i="4"/>
  <c r="E4147" i="4"/>
  <c r="E4151" i="4"/>
  <c r="E4155" i="4"/>
  <c r="E4159" i="4"/>
  <c r="E4163" i="4"/>
  <c r="E4167" i="4"/>
  <c r="E4171" i="4"/>
  <c r="E4175" i="4"/>
  <c r="E4179" i="4"/>
  <c r="E4183" i="4"/>
  <c r="E4187" i="4"/>
  <c r="E4191" i="4"/>
  <c r="E4195" i="4"/>
  <c r="E4199" i="4"/>
  <c r="E4203" i="4"/>
  <c r="E4207" i="4"/>
  <c r="E4211" i="4"/>
  <c r="E4215" i="4"/>
  <c r="E4219" i="4"/>
  <c r="E4223" i="4"/>
  <c r="E4227" i="4"/>
  <c r="E4231" i="4"/>
  <c r="E4235" i="4"/>
  <c r="E4239" i="4"/>
  <c r="E4243" i="4"/>
  <c r="E4247" i="4"/>
  <c r="E4251" i="4"/>
  <c r="E4255" i="4"/>
  <c r="E4259" i="4"/>
  <c r="E4263" i="4"/>
  <c r="E4267" i="4"/>
  <c r="E4271" i="4"/>
  <c r="E4275" i="4"/>
  <c r="E4279" i="4"/>
  <c r="E4283" i="4"/>
  <c r="E4287" i="4"/>
  <c r="E4291" i="4"/>
  <c r="E4295" i="4"/>
  <c r="E4299" i="4"/>
  <c r="E4303" i="4"/>
  <c r="E4307" i="4"/>
  <c r="E4311" i="4"/>
  <c r="E4315" i="4"/>
  <c r="E4319" i="4"/>
  <c r="E4323" i="4"/>
  <c r="E4327" i="4"/>
  <c r="E4331" i="4"/>
  <c r="E4335" i="4"/>
  <c r="E4339" i="4"/>
  <c r="E4343" i="4"/>
  <c r="E4347" i="4"/>
  <c r="E4351" i="4"/>
  <c r="E4355" i="4"/>
  <c r="E4359" i="4"/>
  <c r="E4363" i="4"/>
  <c r="E4367" i="4"/>
  <c r="E4371" i="4"/>
  <c r="E4375" i="4"/>
  <c r="E4379" i="4"/>
  <c r="E4383" i="4"/>
  <c r="E4387" i="4"/>
  <c r="E4391" i="4"/>
  <c r="E4395" i="4"/>
  <c r="E4399" i="4"/>
  <c r="E4403" i="4"/>
  <c r="E4407" i="4"/>
  <c r="E4411" i="4"/>
  <c r="E4415" i="4"/>
  <c r="E4419" i="4"/>
  <c r="E4423" i="4"/>
  <c r="E4427" i="4"/>
  <c r="E4431" i="4"/>
  <c r="E4435" i="4"/>
  <c r="E4439" i="4"/>
  <c r="E4443" i="4"/>
  <c r="E4447" i="4"/>
  <c r="E4451" i="4"/>
  <c r="E4455" i="4"/>
  <c r="E4459" i="4"/>
  <c r="E4463" i="4"/>
  <c r="E4467" i="4"/>
  <c r="E4471" i="4"/>
  <c r="E4475" i="4"/>
  <c r="E4479" i="4"/>
  <c r="E4483" i="4"/>
  <c r="E4487" i="4"/>
  <c r="E4491" i="4"/>
  <c r="E4495" i="4"/>
  <c r="E4499" i="4"/>
  <c r="E4503" i="4"/>
  <c r="E4507" i="4"/>
  <c r="E4511" i="4"/>
  <c r="E4515" i="4"/>
  <c r="E4519" i="4"/>
  <c r="E4523" i="4"/>
  <c r="E4527" i="4"/>
  <c r="E4531" i="4"/>
  <c r="E4535" i="4"/>
  <c r="E4539" i="4"/>
  <c r="E4543" i="4"/>
  <c r="E4547" i="4"/>
  <c r="E4551" i="4"/>
  <c r="E4555" i="4"/>
  <c r="E4559" i="4"/>
  <c r="E4563" i="4"/>
  <c r="E4567" i="4"/>
  <c r="E4571" i="4"/>
  <c r="E4575" i="4"/>
  <c r="E4579" i="4"/>
  <c r="E4583" i="4"/>
  <c r="E4587" i="4"/>
  <c r="E4591" i="4"/>
  <c r="E4595" i="4"/>
  <c r="E4599" i="4"/>
  <c r="E4603" i="4"/>
  <c r="E4607" i="4"/>
  <c r="E4611" i="4"/>
  <c r="E4615" i="4"/>
  <c r="E4619" i="4"/>
  <c r="E4623" i="4"/>
  <c r="E4627" i="4"/>
  <c r="E4631" i="4"/>
  <c r="E4635" i="4"/>
  <c r="E4639" i="4"/>
  <c r="E4643" i="4"/>
  <c r="E4647" i="4"/>
  <c r="E4651" i="4"/>
  <c r="E4655" i="4"/>
  <c r="E4659" i="4"/>
  <c r="E4663" i="4"/>
  <c r="E4667" i="4"/>
  <c r="E4671" i="4"/>
  <c r="E4675" i="4"/>
  <c r="E4679" i="4"/>
  <c r="E4683" i="4"/>
  <c r="E4687" i="4"/>
  <c r="E4691" i="4"/>
  <c r="E4695" i="4"/>
  <c r="E2057" i="4"/>
  <c r="E2241" i="4"/>
  <c r="E2369" i="4"/>
  <c r="E2497" i="4"/>
  <c r="E2592" i="4"/>
  <c r="E2656" i="4"/>
  <c r="E2713" i="4"/>
  <c r="E2741" i="4"/>
  <c r="E2757" i="4"/>
  <c r="E2773" i="4"/>
  <c r="E2789" i="4"/>
  <c r="E2805" i="4"/>
  <c r="E2821" i="4"/>
  <c r="E2837" i="4"/>
  <c r="E2853" i="4"/>
  <c r="E2869" i="4"/>
  <c r="E2885" i="4"/>
  <c r="E2901" i="4"/>
  <c r="E2917" i="4"/>
  <c r="E2933" i="4"/>
  <c r="E2949" i="4"/>
  <c r="E2965" i="4"/>
  <c r="E2976" i="4"/>
  <c r="E2987" i="4"/>
  <c r="E2997" i="4"/>
  <c r="E3008" i="4"/>
  <c r="E3019" i="4"/>
  <c r="E3029" i="4"/>
  <c r="E3040" i="4"/>
  <c r="E3051" i="4"/>
  <c r="E3061" i="4"/>
  <c r="E3072" i="4"/>
  <c r="E3083" i="4"/>
  <c r="E3093" i="4"/>
  <c r="E3104" i="4"/>
  <c r="E3115" i="4"/>
  <c r="E3125" i="4"/>
  <c r="E3136" i="4"/>
  <c r="E3147" i="4"/>
  <c r="E3157" i="4"/>
  <c r="E3168" i="4"/>
  <c r="E3179" i="4"/>
  <c r="E3189" i="4"/>
  <c r="E3200" i="4"/>
  <c r="E3211" i="4"/>
  <c r="E3221" i="4"/>
  <c r="E3232" i="4"/>
  <c r="E3243" i="4"/>
  <c r="E3253" i="4"/>
  <c r="E3264" i="4"/>
  <c r="E3275" i="4"/>
  <c r="E3285" i="4"/>
  <c r="E3296" i="4"/>
  <c r="E3307" i="4"/>
  <c r="E3317" i="4"/>
  <c r="E3328" i="4"/>
  <c r="E3339" i="4"/>
  <c r="E3349" i="4"/>
  <c r="E3360" i="4"/>
  <c r="E3371" i="4"/>
  <c r="E3381" i="4"/>
  <c r="E3392" i="4"/>
  <c r="E3403" i="4"/>
  <c r="E3413" i="4"/>
  <c r="E3424" i="4"/>
  <c r="E3435" i="4"/>
  <c r="E3445" i="4"/>
  <c r="E3456" i="4"/>
  <c r="E3467" i="4"/>
  <c r="E3477" i="4"/>
  <c r="E3488" i="4"/>
  <c r="E3499" i="4"/>
  <c r="E3509" i="4"/>
  <c r="E3520" i="4"/>
  <c r="E3531" i="4"/>
  <c r="E3541" i="4"/>
  <c r="E3552" i="4"/>
  <c r="E3563" i="4"/>
  <c r="E3569" i="4"/>
  <c r="E3576" i="4"/>
  <c r="E3584" i="4"/>
  <c r="E3591" i="4"/>
  <c r="E3597" i="4"/>
  <c r="E3605" i="4"/>
  <c r="E3612" i="4"/>
  <c r="E3619" i="4"/>
  <c r="E3627" i="4"/>
  <c r="E3633" i="4"/>
  <c r="E3640" i="4"/>
  <c r="E3647" i="4"/>
  <c r="E3652" i="4"/>
  <c r="E3657" i="4"/>
  <c r="E3663" i="4"/>
  <c r="E3668" i="4"/>
  <c r="E3673" i="4"/>
  <c r="E3679" i="4"/>
  <c r="E3684" i="4"/>
  <c r="E3689" i="4"/>
  <c r="E3695" i="4"/>
  <c r="E3700" i="4"/>
  <c r="E3705" i="4"/>
  <c r="E3711" i="4"/>
  <c r="E3716" i="4"/>
  <c r="E3721" i="4"/>
  <c r="E3727" i="4"/>
  <c r="E3732" i="4"/>
  <c r="E3737" i="4"/>
  <c r="E3743" i="4"/>
  <c r="E3748" i="4"/>
  <c r="E3753" i="4"/>
  <c r="E3759" i="4"/>
  <c r="E3764" i="4"/>
  <c r="E3769" i="4"/>
  <c r="E3775" i="4"/>
  <c r="E3780" i="4"/>
  <c r="E3785" i="4"/>
  <c r="E3791" i="4"/>
  <c r="E3796" i="4"/>
  <c r="E3801" i="4"/>
  <c r="E3807" i="4"/>
  <c r="E3812" i="4"/>
  <c r="E3817" i="4"/>
  <c r="E3823" i="4"/>
  <c r="E3828" i="4"/>
  <c r="E3832" i="4"/>
  <c r="E3836" i="4"/>
  <c r="E3840" i="4"/>
  <c r="E3844" i="4"/>
  <c r="E3848" i="4"/>
  <c r="E3852" i="4"/>
  <c r="E3856" i="4"/>
  <c r="E3860" i="4"/>
  <c r="E3864" i="4"/>
  <c r="E3868" i="4"/>
  <c r="E3872" i="4"/>
  <c r="E3876" i="4"/>
  <c r="E3880" i="4"/>
  <c r="E3884" i="4"/>
  <c r="E3888" i="4"/>
  <c r="E3892" i="4"/>
  <c r="E3896" i="4"/>
  <c r="E3900" i="4"/>
  <c r="E3904" i="4"/>
  <c r="E3908" i="4"/>
  <c r="E3912" i="4"/>
  <c r="E3916" i="4"/>
  <c r="E3920" i="4"/>
  <c r="E3924" i="4"/>
  <c r="E3928" i="4"/>
  <c r="E3932" i="4"/>
  <c r="E3936" i="4"/>
  <c r="E3940" i="4"/>
  <c r="E3944" i="4"/>
  <c r="E3948" i="4"/>
  <c r="E3952" i="4"/>
  <c r="E3956" i="4"/>
  <c r="E3960" i="4"/>
  <c r="E3964" i="4"/>
  <c r="E3968" i="4"/>
  <c r="E3972" i="4"/>
  <c r="E3976" i="4"/>
  <c r="E3980" i="4"/>
  <c r="E3984" i="4"/>
  <c r="E3988" i="4"/>
  <c r="E3992" i="4"/>
  <c r="E3996" i="4"/>
  <c r="E4000" i="4"/>
  <c r="E4004" i="4"/>
  <c r="E4008" i="4"/>
  <c r="E4012" i="4"/>
  <c r="E4016" i="4"/>
  <c r="E2118" i="4"/>
  <c r="E2273" i="4"/>
  <c r="E2401" i="4"/>
  <c r="E2529" i="4"/>
  <c r="E2608" i="4"/>
  <c r="E2672" i="4"/>
  <c r="E2721" i="4"/>
  <c r="E2745" i="4"/>
  <c r="E2761" i="4"/>
  <c r="E2777" i="4"/>
  <c r="E2793" i="4"/>
  <c r="E2809" i="4"/>
  <c r="E2825" i="4"/>
  <c r="E2841" i="4"/>
  <c r="E2857" i="4"/>
  <c r="E2873" i="4"/>
  <c r="E2889" i="4"/>
  <c r="E2905" i="4"/>
  <c r="E2921" i="4"/>
  <c r="E2937" i="4"/>
  <c r="E2953" i="4"/>
  <c r="E2968" i="4"/>
  <c r="E2979" i="4"/>
  <c r="E2989" i="4"/>
  <c r="E3000" i="4"/>
  <c r="E3011" i="4"/>
  <c r="E3021" i="4"/>
  <c r="E3032" i="4"/>
  <c r="E3043" i="4"/>
  <c r="E3053" i="4"/>
  <c r="E3064" i="4"/>
  <c r="E3075" i="4"/>
  <c r="E3085" i="4"/>
  <c r="E3096" i="4"/>
  <c r="E3107" i="4"/>
  <c r="E3117" i="4"/>
  <c r="E3128" i="4"/>
  <c r="E3139" i="4"/>
  <c r="E3149" i="4"/>
  <c r="E3160" i="4"/>
  <c r="E3171" i="4"/>
  <c r="E3181" i="4"/>
  <c r="E3192" i="4"/>
  <c r="E3203" i="4"/>
  <c r="E3213" i="4"/>
  <c r="E3224" i="4"/>
  <c r="E3235" i="4"/>
  <c r="E3245" i="4"/>
  <c r="E3256" i="4"/>
  <c r="E3267" i="4"/>
  <c r="E3277" i="4"/>
  <c r="E3288" i="4"/>
  <c r="E3299" i="4"/>
  <c r="E3309" i="4"/>
  <c r="E3320" i="4"/>
  <c r="E3331" i="4"/>
  <c r="E3341" i="4"/>
  <c r="E3352" i="4"/>
  <c r="E3363" i="4"/>
  <c r="E3373" i="4"/>
  <c r="E3384" i="4"/>
  <c r="E3395" i="4"/>
  <c r="E3405" i="4"/>
  <c r="E3416" i="4"/>
  <c r="E3427" i="4"/>
  <c r="E3437" i="4"/>
  <c r="E3448" i="4"/>
  <c r="E3459" i="4"/>
  <c r="E3469" i="4"/>
  <c r="E3480" i="4"/>
  <c r="E3491" i="4"/>
  <c r="E3501" i="4"/>
  <c r="E3512" i="4"/>
  <c r="E3523" i="4"/>
  <c r="E3533" i="4"/>
  <c r="E3544" i="4"/>
  <c r="E3555" i="4"/>
  <c r="E3564" i="4"/>
  <c r="E3571" i="4"/>
  <c r="E3579" i="4"/>
  <c r="E3585" i="4"/>
  <c r="E3592" i="4"/>
  <c r="E3600" i="4"/>
  <c r="E3607" i="4"/>
  <c r="E3613" i="4"/>
  <c r="E3621" i="4"/>
  <c r="E3628" i="4"/>
  <c r="E3635" i="4"/>
  <c r="E3643" i="4"/>
  <c r="E3648" i="4"/>
  <c r="E3653" i="4"/>
  <c r="E3659" i="4"/>
  <c r="E3664" i="4"/>
  <c r="E3669" i="4"/>
  <c r="E3675" i="4"/>
  <c r="E3680" i="4"/>
  <c r="E3685" i="4"/>
  <c r="E3691" i="4"/>
  <c r="E3696" i="4"/>
  <c r="E3701" i="4"/>
  <c r="E3707" i="4"/>
  <c r="E3712" i="4"/>
  <c r="E3717" i="4"/>
  <c r="E3723" i="4"/>
  <c r="E3728" i="4"/>
  <c r="E3733" i="4"/>
  <c r="E3739" i="4"/>
  <c r="E3744" i="4"/>
  <c r="E3749" i="4"/>
  <c r="E3755" i="4"/>
  <c r="E3760" i="4"/>
  <c r="E3765" i="4"/>
  <c r="E3771" i="4"/>
  <c r="E3776" i="4"/>
  <c r="E3781" i="4"/>
  <c r="E3787" i="4"/>
  <c r="E3792" i="4"/>
  <c r="E3797" i="4"/>
  <c r="E3803" i="4"/>
  <c r="E3808" i="4"/>
  <c r="E3813" i="4"/>
  <c r="E3819" i="4"/>
  <c r="E3824" i="4"/>
  <c r="E3829" i="4"/>
  <c r="E3833" i="4"/>
  <c r="E3837" i="4"/>
  <c r="E3841" i="4"/>
  <c r="E3845" i="4"/>
  <c r="E3849" i="4"/>
  <c r="E3853" i="4"/>
  <c r="E3857" i="4"/>
  <c r="E3861" i="4"/>
  <c r="E3865" i="4"/>
  <c r="E3869" i="4"/>
  <c r="E3873" i="4"/>
  <c r="E3877" i="4"/>
  <c r="E3881" i="4"/>
  <c r="E3885" i="4"/>
  <c r="E3889" i="4"/>
  <c r="E3893" i="4"/>
  <c r="E3897" i="4"/>
  <c r="E3901" i="4"/>
  <c r="E3905" i="4"/>
  <c r="E3909" i="4"/>
  <c r="E3913" i="4"/>
  <c r="E3917" i="4"/>
  <c r="E3921" i="4"/>
  <c r="E3925" i="4"/>
  <c r="E3929" i="4"/>
  <c r="E3933" i="4"/>
  <c r="E3937" i="4"/>
  <c r="E3941" i="4"/>
  <c r="E3945" i="4"/>
  <c r="E3949" i="4"/>
  <c r="E3953" i="4"/>
  <c r="E3957" i="4"/>
  <c r="E3961" i="4"/>
  <c r="E3965" i="4"/>
  <c r="E3969" i="4"/>
  <c r="E3973" i="4"/>
  <c r="E3977" i="4"/>
  <c r="E3981" i="4"/>
  <c r="E3985" i="4"/>
  <c r="E3989" i="4"/>
  <c r="E3993" i="4"/>
  <c r="E3997" i="4"/>
  <c r="E4001" i="4"/>
  <c r="E4005" i="4"/>
  <c r="E4009" i="4"/>
  <c r="E4013" i="4"/>
  <c r="E4017" i="4"/>
  <c r="E4021" i="4"/>
  <c r="E4025" i="4"/>
  <c r="E4029" i="4"/>
  <c r="E4033" i="4"/>
  <c r="E4037" i="4"/>
  <c r="E4041" i="4"/>
  <c r="E4045" i="4"/>
  <c r="E4049" i="4"/>
  <c r="E4053" i="4"/>
  <c r="E4057" i="4"/>
  <c r="E4061" i="4"/>
  <c r="E4065" i="4"/>
  <c r="E4069" i="4"/>
  <c r="E4073" i="4"/>
  <c r="E4077" i="4"/>
  <c r="E4081" i="4"/>
  <c r="E4085" i="4"/>
  <c r="E4089" i="4"/>
  <c r="E4093" i="4"/>
  <c r="E4097" i="4"/>
  <c r="E4101" i="4"/>
  <c r="E4105" i="4"/>
  <c r="E4109" i="4"/>
  <c r="E4113" i="4"/>
  <c r="E4117" i="4"/>
  <c r="E4121" i="4"/>
  <c r="E4125" i="4"/>
  <c r="E4129" i="4"/>
  <c r="E4133" i="4"/>
  <c r="E4137" i="4"/>
  <c r="E4141" i="4"/>
  <c r="E4145" i="4"/>
  <c r="E4149" i="4"/>
  <c r="E4153" i="4"/>
  <c r="E4157" i="4"/>
  <c r="E4161" i="4"/>
  <c r="E4165" i="4"/>
  <c r="E4169" i="4"/>
  <c r="E4173" i="4"/>
  <c r="E4177" i="4"/>
  <c r="E4181" i="4"/>
  <c r="E4185" i="4"/>
  <c r="E4189" i="4"/>
  <c r="E4193" i="4"/>
  <c r="E4197" i="4"/>
  <c r="E4201" i="4"/>
  <c r="E4205" i="4"/>
  <c r="E4209" i="4"/>
  <c r="E4213" i="4"/>
  <c r="E4217" i="4"/>
  <c r="E4221" i="4"/>
  <c r="E4225" i="4"/>
  <c r="E4229" i="4"/>
  <c r="E4233" i="4"/>
  <c r="E4237" i="4"/>
  <c r="E4241" i="4"/>
  <c r="E4245" i="4"/>
  <c r="E4249" i="4"/>
  <c r="E4018" i="4"/>
  <c r="E4026" i="4"/>
  <c r="E4034" i="4"/>
  <c r="E4042" i="4"/>
  <c r="E4050" i="4"/>
  <c r="E4058" i="4"/>
  <c r="E4066" i="4"/>
  <c r="E4074" i="4"/>
  <c r="E4082" i="4"/>
  <c r="E4090" i="4"/>
  <c r="E4098" i="4"/>
  <c r="E4106" i="4"/>
  <c r="E4114" i="4"/>
  <c r="E4122" i="4"/>
  <c r="E4130" i="4"/>
  <c r="E4138" i="4"/>
  <c r="E4146" i="4"/>
  <c r="E4154" i="4"/>
  <c r="E4162" i="4"/>
  <c r="E4170" i="4"/>
  <c r="E4178" i="4"/>
  <c r="E4186" i="4"/>
  <c r="E4194" i="4"/>
  <c r="E4202" i="4"/>
  <c r="E4210" i="4"/>
  <c r="E4218" i="4"/>
  <c r="E4226" i="4"/>
  <c r="E4234" i="4"/>
  <c r="E4242" i="4"/>
  <c r="E4250" i="4"/>
  <c r="E4256" i="4"/>
  <c r="E4261" i="4"/>
  <c r="E4266" i="4"/>
  <c r="E4272" i="4"/>
  <c r="E4277" i="4"/>
  <c r="E4282" i="4"/>
  <c r="E4288" i="4"/>
  <c r="E4293" i="4"/>
  <c r="E4298" i="4"/>
  <c r="E4304" i="4"/>
  <c r="E4309" i="4"/>
  <c r="E4314" i="4"/>
  <c r="E4320" i="4"/>
  <c r="E4325" i="4"/>
  <c r="E4330" i="4"/>
  <c r="E4336" i="4"/>
  <c r="E4341" i="4"/>
  <c r="E4346" i="4"/>
  <c r="E4352" i="4"/>
  <c r="E4357" i="4"/>
  <c r="E4362" i="4"/>
  <c r="E4368" i="4"/>
  <c r="E4373" i="4"/>
  <c r="E4378" i="4"/>
  <c r="E4384" i="4"/>
  <c r="E4389" i="4"/>
  <c r="E4394" i="4"/>
  <c r="E4400" i="4"/>
  <c r="E4405" i="4"/>
  <c r="E4410" i="4"/>
  <c r="E4416" i="4"/>
  <c r="E4421" i="4"/>
  <c r="E4426" i="4"/>
  <c r="E4432" i="4"/>
  <c r="E4437" i="4"/>
  <c r="E4442" i="4"/>
  <c r="E4448" i="4"/>
  <c r="E4453" i="4"/>
  <c r="E4458" i="4"/>
  <c r="E4464" i="4"/>
  <c r="E4469" i="4"/>
  <c r="E4474" i="4"/>
  <c r="E4480" i="4"/>
  <c r="E4485" i="4"/>
  <c r="E4490" i="4"/>
  <c r="E4496" i="4"/>
  <c r="E4501" i="4"/>
  <c r="E4506" i="4"/>
  <c r="E4512" i="4"/>
  <c r="E4517" i="4"/>
  <c r="E4522" i="4"/>
  <c r="E4528" i="4"/>
  <c r="E4533" i="4"/>
  <c r="E4538" i="4"/>
  <c r="E4544" i="4"/>
  <c r="E4549" i="4"/>
  <c r="E4554" i="4"/>
  <c r="E4560" i="4"/>
  <c r="E4565" i="4"/>
  <c r="E4570" i="4"/>
  <c r="E4576" i="4"/>
  <c r="E4581" i="4"/>
  <c r="E4586" i="4"/>
  <c r="E4592" i="4"/>
  <c r="E4597" i="4"/>
  <c r="E4602" i="4"/>
  <c r="E4608" i="4"/>
  <c r="E4613" i="4"/>
  <c r="E4618" i="4"/>
  <c r="E4624" i="4"/>
  <c r="E4629" i="4"/>
  <c r="E4634" i="4"/>
  <c r="E4640" i="4"/>
  <c r="E4645" i="4"/>
  <c r="E4650" i="4"/>
  <c r="E4656" i="4"/>
  <c r="E4661" i="4"/>
  <c r="E4666" i="4"/>
  <c r="E4672" i="4"/>
  <c r="E4677" i="4"/>
  <c r="E4682" i="4"/>
  <c r="E4688" i="4"/>
  <c r="E4693" i="4"/>
  <c r="E4698" i="4"/>
  <c r="E4702" i="4"/>
  <c r="E4706" i="4"/>
  <c r="E4710" i="4"/>
  <c r="E4714" i="4"/>
  <c r="E4718" i="4"/>
  <c r="E4722" i="4"/>
  <c r="E4726" i="4"/>
  <c r="E4730" i="4"/>
  <c r="E4734" i="4"/>
  <c r="E4738" i="4"/>
  <c r="E4742" i="4"/>
  <c r="E4746" i="4"/>
  <c r="E4750" i="4"/>
  <c r="E4754" i="4"/>
  <c r="E4758" i="4"/>
  <c r="E4762" i="4"/>
  <c r="E4766" i="4"/>
  <c r="E4770" i="4"/>
  <c r="E4774" i="4"/>
  <c r="E4778" i="4"/>
  <c r="E4782" i="4"/>
  <c r="E4786" i="4"/>
  <c r="E4790" i="4"/>
  <c r="E4794" i="4"/>
  <c r="E4798" i="4"/>
  <c r="E4802" i="4"/>
  <c r="E4806" i="4"/>
  <c r="E4810" i="4"/>
  <c r="E4814" i="4"/>
  <c r="E4818" i="4"/>
  <c r="E4822" i="4"/>
  <c r="E4826" i="4"/>
  <c r="E4830" i="4"/>
  <c r="E4834" i="4"/>
  <c r="E4838" i="4"/>
  <c r="E4842" i="4"/>
  <c r="E4846" i="4"/>
  <c r="E4850" i="4"/>
  <c r="E4854" i="4"/>
  <c r="E4858" i="4"/>
  <c r="E4862" i="4"/>
  <c r="E4866" i="4"/>
  <c r="E4870" i="4"/>
  <c r="E4874" i="4"/>
  <c r="E4878" i="4"/>
  <c r="E4882" i="4"/>
  <c r="E4886" i="4"/>
  <c r="E4890" i="4"/>
  <c r="E4894" i="4"/>
  <c r="E4898" i="4"/>
  <c r="E4902" i="4"/>
  <c r="E4906" i="4"/>
  <c r="E4910" i="4"/>
  <c r="E4914" i="4"/>
  <c r="E4918" i="4"/>
  <c r="E4922" i="4"/>
  <c r="E4926" i="4"/>
  <c r="E4930" i="4"/>
  <c r="E4934" i="4"/>
  <c r="E4938" i="4"/>
  <c r="E4942" i="4"/>
  <c r="E4946" i="4"/>
  <c r="E4950" i="4"/>
  <c r="E4954" i="4"/>
  <c r="E4958" i="4"/>
  <c r="E4962" i="4"/>
  <c r="E4966" i="4"/>
  <c r="E4970" i="4"/>
  <c r="E4974" i="4"/>
  <c r="E4978" i="4"/>
  <c r="E4982" i="4"/>
  <c r="E4986" i="4"/>
  <c r="E4990" i="4"/>
  <c r="E4994" i="4"/>
  <c r="E4998" i="4"/>
  <c r="E5002" i="4"/>
  <c r="E5006" i="4"/>
  <c r="E5010" i="4"/>
  <c r="E5014" i="4"/>
  <c r="E5018" i="4"/>
  <c r="E5022" i="4"/>
  <c r="E5026" i="4"/>
  <c r="E5030" i="4"/>
  <c r="E5034" i="4"/>
  <c r="E5038" i="4"/>
  <c r="E5042" i="4"/>
  <c r="E5046" i="4"/>
  <c r="E5050" i="4"/>
  <c r="E5054" i="4"/>
  <c r="E5058" i="4"/>
  <c r="E5062" i="4"/>
  <c r="E5066" i="4"/>
  <c r="E5070" i="4"/>
  <c r="E5074" i="4"/>
  <c r="E5078" i="4"/>
  <c r="E5082" i="4"/>
  <c r="E5086" i="4"/>
  <c r="E5090" i="4"/>
  <c r="E5094" i="4"/>
  <c r="E5098" i="4"/>
  <c r="E5102" i="4"/>
  <c r="E5106" i="4"/>
  <c r="E5110" i="4"/>
  <c r="E5114" i="4"/>
  <c r="E5118" i="4"/>
  <c r="E5122" i="4"/>
  <c r="E5126" i="4"/>
  <c r="E5130" i="4"/>
  <c r="E5134" i="4"/>
  <c r="E5138" i="4"/>
  <c r="E5142" i="4"/>
  <c r="E5146" i="4"/>
  <c r="E5150" i="4"/>
  <c r="E5154" i="4"/>
  <c r="E5158" i="4"/>
  <c r="E5162" i="4"/>
  <c r="E5166" i="4"/>
  <c r="E5170" i="4"/>
  <c r="E5174" i="4"/>
  <c r="E5178" i="4"/>
  <c r="E5182" i="4"/>
  <c r="E5186" i="4"/>
  <c r="E5190" i="4"/>
  <c r="E5194" i="4"/>
  <c r="E5198" i="4"/>
  <c r="E5202" i="4"/>
  <c r="E5206" i="4"/>
  <c r="E5210" i="4"/>
  <c r="E5214" i="4"/>
  <c r="E5218" i="4"/>
  <c r="E5222" i="4"/>
  <c r="E5226" i="4"/>
  <c r="E5230" i="4"/>
  <c r="E5234" i="4"/>
  <c r="E5238" i="4"/>
  <c r="E5242" i="4"/>
  <c r="E5246" i="4"/>
  <c r="E5250" i="4"/>
  <c r="E5254" i="4"/>
  <c r="E5258" i="4"/>
  <c r="E5262" i="4"/>
  <c r="E5266" i="4"/>
  <c r="E5270" i="4"/>
  <c r="E5274" i="4"/>
  <c r="E5278" i="4"/>
  <c r="E5282" i="4"/>
  <c r="E5286" i="4"/>
  <c r="E5290" i="4"/>
  <c r="E5294" i="4"/>
  <c r="E5298" i="4"/>
  <c r="E5302" i="4"/>
  <c r="E5306" i="4"/>
  <c r="E5310" i="4"/>
  <c r="E5314" i="4"/>
  <c r="E5318" i="4"/>
  <c r="E5322" i="4"/>
  <c r="E5326" i="4"/>
  <c r="E5330" i="4"/>
  <c r="E5334" i="4"/>
  <c r="E5338" i="4"/>
  <c r="E5342" i="4"/>
  <c r="E5346" i="4"/>
  <c r="E5350" i="4"/>
  <c r="E5354" i="4"/>
  <c r="E5358" i="4"/>
  <c r="E5362" i="4"/>
  <c r="E5366" i="4"/>
  <c r="E5370" i="4"/>
  <c r="E5374" i="4"/>
  <c r="E5378" i="4"/>
  <c r="E5382" i="4"/>
  <c r="E5386" i="4"/>
  <c r="E5390" i="4"/>
  <c r="E5394" i="4"/>
  <c r="E5398" i="4"/>
  <c r="E5402" i="4"/>
  <c r="E5406" i="4"/>
  <c r="E5410" i="4"/>
  <c r="E5414" i="4"/>
  <c r="E5418" i="4"/>
  <c r="E5422" i="4"/>
  <c r="E5426" i="4"/>
  <c r="E5430" i="4"/>
  <c r="E5434" i="4"/>
  <c r="E5438" i="4"/>
  <c r="E5442" i="4"/>
  <c r="E5446" i="4"/>
  <c r="E5450" i="4"/>
  <c r="E5454" i="4"/>
  <c r="E5458" i="4"/>
  <c r="E5462" i="4"/>
  <c r="E5466" i="4"/>
  <c r="E5470" i="4"/>
  <c r="E5474" i="4"/>
  <c r="E5478" i="4"/>
  <c r="E5482" i="4"/>
  <c r="E5486" i="4"/>
  <c r="E5490" i="4"/>
  <c r="E5494" i="4"/>
  <c r="E5498" i="4"/>
  <c r="E5502" i="4"/>
  <c r="E5506" i="4"/>
  <c r="E5510" i="4"/>
  <c r="E5514" i="4"/>
  <c r="E5518" i="4"/>
  <c r="E5522" i="4"/>
  <c r="E5526" i="4"/>
  <c r="E5530" i="4"/>
  <c r="E5534" i="4"/>
  <c r="E5538" i="4"/>
  <c r="E5542" i="4"/>
  <c r="E5546" i="4"/>
  <c r="E5550" i="4"/>
  <c r="E5554" i="4"/>
  <c r="E5558" i="4"/>
  <c r="E5562" i="4"/>
  <c r="E5566" i="4"/>
  <c r="E5570" i="4"/>
  <c r="E5574" i="4"/>
  <c r="E5578" i="4"/>
  <c r="E5582" i="4"/>
  <c r="E5586" i="4"/>
  <c r="E5590" i="4"/>
  <c r="E5594" i="4"/>
  <c r="E5598" i="4"/>
  <c r="E5602" i="4"/>
  <c r="E5606" i="4"/>
  <c r="E5610" i="4"/>
  <c r="E5614" i="4"/>
  <c r="E5618" i="4"/>
  <c r="E5622" i="4"/>
  <c r="E5626" i="4"/>
  <c r="E5630" i="4"/>
  <c r="E5634" i="4"/>
  <c r="E5638" i="4"/>
  <c r="E5642" i="4"/>
  <c r="E5646" i="4"/>
  <c r="E5650" i="4"/>
  <c r="E5654" i="4"/>
  <c r="E5658" i="4"/>
  <c r="E5662" i="4"/>
  <c r="E5666" i="4"/>
  <c r="E5670" i="4"/>
  <c r="E5674" i="4"/>
  <c r="E5678" i="4"/>
  <c r="E5682" i="4"/>
  <c r="E5686" i="4"/>
  <c r="E5690" i="4"/>
  <c r="E5694" i="4"/>
  <c r="E5698" i="4"/>
  <c r="E5702" i="4"/>
  <c r="E5706" i="4"/>
  <c r="E5710" i="4"/>
  <c r="E5714" i="4"/>
  <c r="E5718" i="4"/>
  <c r="E5722" i="4"/>
  <c r="E5726" i="4"/>
  <c r="E5730" i="4"/>
  <c r="E5734" i="4"/>
  <c r="E5738" i="4"/>
  <c r="E5742" i="4"/>
  <c r="E5746" i="4"/>
  <c r="E5750" i="4"/>
  <c r="E5754" i="4"/>
  <c r="E5758" i="4"/>
  <c r="E5762" i="4"/>
  <c r="E5766" i="4"/>
  <c r="E5770" i="4"/>
  <c r="E5774" i="4"/>
  <c r="E5778" i="4"/>
  <c r="E5782" i="4"/>
  <c r="E5786" i="4"/>
  <c r="E5790" i="4"/>
  <c r="E5794" i="4"/>
  <c r="E5798" i="4"/>
  <c r="E5802" i="4"/>
  <c r="E5806" i="4"/>
  <c r="E5810" i="4"/>
  <c r="E5814" i="4"/>
  <c r="E5818" i="4"/>
  <c r="E5822" i="4"/>
  <c r="E5826" i="4"/>
  <c r="E5830" i="4"/>
  <c r="E5834" i="4"/>
  <c r="E5838" i="4"/>
  <c r="E5842" i="4"/>
  <c r="E5846" i="4"/>
  <c r="E5850" i="4"/>
  <c r="E5854" i="4"/>
  <c r="E5858" i="4"/>
  <c r="E5862" i="4"/>
  <c r="E5866" i="4"/>
  <c r="E5870" i="4"/>
  <c r="E5874" i="4"/>
  <c r="E5878" i="4"/>
  <c r="E5882" i="4"/>
  <c r="E5886" i="4"/>
  <c r="E5890" i="4"/>
  <c r="E5894" i="4"/>
  <c r="E5898" i="4"/>
  <c r="E5902" i="4"/>
  <c r="E5906" i="4"/>
  <c r="E5910" i="4"/>
  <c r="E5914" i="4"/>
  <c r="E5918" i="4"/>
  <c r="E5922" i="4"/>
  <c r="E5926" i="4"/>
  <c r="E5930" i="4"/>
  <c r="E5934" i="4"/>
  <c r="E5938" i="4"/>
  <c r="E5942" i="4"/>
  <c r="E5946" i="4"/>
  <c r="E5950" i="4"/>
  <c r="E5954" i="4"/>
  <c r="E5958" i="4"/>
  <c r="E5962" i="4"/>
  <c r="E5966" i="4"/>
  <c r="E5970" i="4"/>
  <c r="E5974" i="4"/>
  <c r="E5978" i="4"/>
  <c r="E5982" i="4"/>
  <c r="E5986" i="4"/>
  <c r="E5990" i="4"/>
  <c r="E5994" i="4"/>
  <c r="E5998" i="4"/>
  <c r="E6002" i="4"/>
  <c r="E6006" i="4"/>
  <c r="E6010" i="4"/>
  <c r="E6014" i="4"/>
  <c r="E6018" i="4"/>
  <c r="E6022" i="4"/>
  <c r="E6026" i="4"/>
  <c r="E6030" i="4"/>
  <c r="E6034" i="4"/>
  <c r="E6038" i="4"/>
  <c r="E6042" i="4"/>
  <c r="E6046" i="4"/>
  <c r="E6050" i="4"/>
  <c r="E6054" i="4"/>
  <c r="E6058" i="4"/>
  <c r="E6062" i="4"/>
  <c r="E6066" i="4"/>
  <c r="E6070" i="4"/>
  <c r="E6074" i="4"/>
  <c r="E6078" i="4"/>
  <c r="E6082" i="4"/>
  <c r="E6086" i="4"/>
  <c r="E6090" i="4"/>
  <c r="E6094" i="4"/>
  <c r="E6098" i="4"/>
  <c r="E6102" i="4"/>
  <c r="E6106" i="4"/>
  <c r="E6110" i="4"/>
  <c r="E6114" i="4"/>
  <c r="E6118" i="4"/>
  <c r="E6122" i="4"/>
  <c r="E6126" i="4"/>
  <c r="E6130" i="4"/>
  <c r="E6134" i="4"/>
  <c r="E6138" i="4"/>
  <c r="E6142" i="4"/>
  <c r="E6146" i="4"/>
  <c r="E6150" i="4"/>
  <c r="E6154" i="4"/>
  <c r="E6158" i="4"/>
  <c r="E6162" i="4"/>
  <c r="E6166" i="4"/>
  <c r="E6170" i="4"/>
  <c r="E6174" i="4"/>
  <c r="E6178" i="4"/>
  <c r="E6182" i="4"/>
  <c r="E6186" i="4"/>
  <c r="E6190" i="4"/>
  <c r="E6194" i="4"/>
  <c r="E6198" i="4"/>
  <c r="E6202" i="4"/>
  <c r="E6206" i="4"/>
  <c r="E6210" i="4"/>
  <c r="E6214" i="4"/>
  <c r="E6218" i="4"/>
  <c r="E6222" i="4"/>
  <c r="E6226" i="4"/>
  <c r="E6230" i="4"/>
  <c r="E6234" i="4"/>
  <c r="E6238" i="4"/>
  <c r="E6242" i="4"/>
  <c r="E6246" i="4"/>
  <c r="E6250" i="4"/>
  <c r="E6254" i="4"/>
  <c r="E6258" i="4"/>
  <c r="E6262" i="4"/>
  <c r="E6266" i="4"/>
  <c r="E6270" i="4"/>
  <c r="E6274" i="4"/>
  <c r="E6278" i="4"/>
  <c r="E6282" i="4"/>
  <c r="E6286" i="4"/>
  <c r="E6290" i="4"/>
  <c r="E6294" i="4"/>
  <c r="E4020" i="4"/>
  <c r="E4022" i="4"/>
  <c r="E4030" i="4"/>
  <c r="E4038" i="4"/>
  <c r="E4046" i="4"/>
  <c r="E4054" i="4"/>
  <c r="E4062" i="4"/>
  <c r="E4070" i="4"/>
  <c r="E4078" i="4"/>
  <c r="E4086" i="4"/>
  <c r="E4094" i="4"/>
  <c r="E4102" i="4"/>
  <c r="E4110" i="4"/>
  <c r="E4118" i="4"/>
  <c r="E4126" i="4"/>
  <c r="E4134" i="4"/>
  <c r="E4142" i="4"/>
  <c r="E4150" i="4"/>
  <c r="E4158" i="4"/>
  <c r="E4166" i="4"/>
  <c r="E4174" i="4"/>
  <c r="E4182" i="4"/>
  <c r="E4190" i="4"/>
  <c r="E4198" i="4"/>
  <c r="E4206" i="4"/>
  <c r="E4214" i="4"/>
  <c r="E4222" i="4"/>
  <c r="E4230" i="4"/>
  <c r="E4238" i="4"/>
  <c r="E4246" i="4"/>
  <c r="E4253" i="4"/>
  <c r="E4258" i="4"/>
  <c r="E4264" i="4"/>
  <c r="E4269" i="4"/>
  <c r="E4274" i="4"/>
  <c r="E4280" i="4"/>
  <c r="E4285" i="4"/>
  <c r="E4290" i="4"/>
  <c r="E4296" i="4"/>
  <c r="E4301" i="4"/>
  <c r="E4306" i="4"/>
  <c r="E4312" i="4"/>
  <c r="E4317" i="4"/>
  <c r="E4322" i="4"/>
  <c r="E4328" i="4"/>
  <c r="E4333" i="4"/>
  <c r="E4338" i="4"/>
  <c r="E4344" i="4"/>
  <c r="E4349" i="4"/>
  <c r="E4354" i="4"/>
  <c r="E4360" i="4"/>
  <c r="E4365" i="4"/>
  <c r="E4370" i="4"/>
  <c r="E4376" i="4"/>
  <c r="E4381" i="4"/>
  <c r="E4386" i="4"/>
  <c r="E4392" i="4"/>
  <c r="E4397" i="4"/>
  <c r="E4402" i="4"/>
  <c r="E4408" i="4"/>
  <c r="E4413" i="4"/>
  <c r="E4418" i="4"/>
  <c r="E4424" i="4"/>
  <c r="E4429" i="4"/>
  <c r="E4434" i="4"/>
  <c r="E4440" i="4"/>
  <c r="E4445" i="4"/>
  <c r="E4450" i="4"/>
  <c r="E4456" i="4"/>
  <c r="E4461" i="4"/>
  <c r="E4466" i="4"/>
  <c r="E4472" i="4"/>
  <c r="E4477" i="4"/>
  <c r="E4482" i="4"/>
  <c r="E4488" i="4"/>
  <c r="E4493" i="4"/>
  <c r="E4498" i="4"/>
  <c r="E4504" i="4"/>
  <c r="E4509" i="4"/>
  <c r="E4514" i="4"/>
  <c r="E4520" i="4"/>
  <c r="E4525" i="4"/>
  <c r="E4530" i="4"/>
  <c r="E4536" i="4"/>
  <c r="E4541" i="4"/>
  <c r="E4546" i="4"/>
  <c r="E4552" i="4"/>
  <c r="E4557" i="4"/>
  <c r="E4562" i="4"/>
  <c r="E4568" i="4"/>
  <c r="E4573" i="4"/>
  <c r="E4578" i="4"/>
  <c r="E4584" i="4"/>
  <c r="E4589" i="4"/>
  <c r="E4594" i="4"/>
  <c r="E4600" i="4"/>
  <c r="E4605" i="4"/>
  <c r="E4610" i="4"/>
  <c r="E4616" i="4"/>
  <c r="E4621" i="4"/>
  <c r="E4626" i="4"/>
  <c r="E4632" i="4"/>
  <c r="E4637" i="4"/>
  <c r="E4642" i="4"/>
  <c r="E4648" i="4"/>
  <c r="E4653" i="4"/>
  <c r="E4658" i="4"/>
  <c r="E4664" i="4"/>
  <c r="E4669" i="4"/>
  <c r="E4674" i="4"/>
  <c r="E4680" i="4"/>
  <c r="E4685" i="4"/>
  <c r="E4690" i="4"/>
  <c r="E4696" i="4"/>
  <c r="E4700" i="4"/>
  <c r="E4704" i="4"/>
  <c r="E4708" i="4"/>
  <c r="E4712" i="4"/>
  <c r="E4716" i="4"/>
  <c r="E4720" i="4"/>
  <c r="E4724" i="4"/>
  <c r="E4728" i="4"/>
  <c r="E4732" i="4"/>
  <c r="E4736" i="4"/>
  <c r="E4740" i="4"/>
  <c r="E4744" i="4"/>
  <c r="E4748" i="4"/>
  <c r="E4752" i="4"/>
  <c r="E4756" i="4"/>
  <c r="E4760" i="4"/>
  <c r="E4764" i="4"/>
  <c r="E4768" i="4"/>
  <c r="E4772" i="4"/>
  <c r="E4776" i="4"/>
  <c r="E4780" i="4"/>
  <c r="E4784" i="4"/>
  <c r="E4788" i="4"/>
  <c r="E4792" i="4"/>
  <c r="E4796" i="4"/>
  <c r="E4800" i="4"/>
  <c r="E4804" i="4"/>
  <c r="E4808" i="4"/>
  <c r="E4812" i="4"/>
  <c r="E4816" i="4"/>
  <c r="E4820" i="4"/>
  <c r="E4824" i="4"/>
  <c r="E4828" i="4"/>
  <c r="E4832" i="4"/>
  <c r="E4836" i="4"/>
  <c r="E4840" i="4"/>
  <c r="E4844" i="4"/>
  <c r="E4848" i="4"/>
  <c r="E4852" i="4"/>
  <c r="E4856" i="4"/>
  <c r="E4860" i="4"/>
  <c r="E4864" i="4"/>
  <c r="E4868" i="4"/>
  <c r="E4872" i="4"/>
  <c r="E4876" i="4"/>
  <c r="E4880" i="4"/>
  <c r="E4884" i="4"/>
  <c r="E4888" i="4"/>
  <c r="E4892" i="4"/>
  <c r="E4896" i="4"/>
  <c r="E4900" i="4"/>
  <c r="E4904" i="4"/>
  <c r="E4908" i="4"/>
  <c r="E4912" i="4"/>
  <c r="E4916" i="4"/>
  <c r="E4920" i="4"/>
  <c r="E4924" i="4"/>
  <c r="E4928" i="4"/>
  <c r="E4932" i="4"/>
  <c r="E4936" i="4"/>
  <c r="E4940" i="4"/>
  <c r="E4944" i="4"/>
  <c r="E4948" i="4"/>
  <c r="E4952" i="4"/>
  <c r="E4956" i="4"/>
  <c r="E4960" i="4"/>
  <c r="E4964" i="4"/>
  <c r="E4968" i="4"/>
  <c r="E4972" i="4"/>
  <c r="E4976" i="4"/>
  <c r="E4980" i="4"/>
  <c r="E4984" i="4"/>
  <c r="E4988" i="4"/>
  <c r="E4992" i="4"/>
  <c r="E4996" i="4"/>
  <c r="E5000" i="4"/>
  <c r="E5004" i="4"/>
  <c r="E5008" i="4"/>
  <c r="E5012" i="4"/>
  <c r="E5016" i="4"/>
  <c r="E5020" i="4"/>
  <c r="E5024" i="4"/>
  <c r="E5028" i="4"/>
  <c r="E5032" i="4"/>
  <c r="E5036" i="4"/>
  <c r="E5040" i="4"/>
  <c r="E5044" i="4"/>
  <c r="E5048" i="4"/>
  <c r="E5052" i="4"/>
  <c r="E5056" i="4"/>
  <c r="E5060" i="4"/>
  <c r="E5064" i="4"/>
  <c r="E5068" i="4"/>
  <c r="E5072" i="4"/>
  <c r="E5076" i="4"/>
  <c r="E5080" i="4"/>
  <c r="E5084" i="4"/>
  <c r="E5088" i="4"/>
  <c r="E5092" i="4"/>
  <c r="E5096" i="4"/>
  <c r="E5100" i="4"/>
  <c r="E5104" i="4"/>
  <c r="E5108" i="4"/>
  <c r="E5112" i="4"/>
  <c r="E5116" i="4"/>
  <c r="E5120" i="4"/>
  <c r="E5124" i="4"/>
  <c r="E5128" i="4"/>
  <c r="E5132" i="4"/>
  <c r="E5136" i="4"/>
  <c r="E5140" i="4"/>
  <c r="E5144" i="4"/>
  <c r="E5148" i="4"/>
  <c r="E5152" i="4"/>
  <c r="E5156" i="4"/>
  <c r="E5160" i="4"/>
  <c r="E5164" i="4"/>
  <c r="E5168" i="4"/>
  <c r="E5172" i="4"/>
  <c r="E5176" i="4"/>
  <c r="E5180" i="4"/>
  <c r="E5184" i="4"/>
  <c r="E5188" i="4"/>
  <c r="E5192" i="4"/>
  <c r="E5196" i="4"/>
  <c r="E5200" i="4"/>
  <c r="E5204" i="4"/>
  <c r="E5208" i="4"/>
  <c r="E5212" i="4"/>
  <c r="E5216" i="4"/>
  <c r="E5220" i="4"/>
  <c r="E5224" i="4"/>
  <c r="E5228" i="4"/>
  <c r="E5232" i="4"/>
  <c r="E5236" i="4"/>
  <c r="E5240" i="4"/>
  <c r="E5244" i="4"/>
  <c r="E5248" i="4"/>
  <c r="E5252" i="4"/>
  <c r="E5256" i="4"/>
  <c r="E5260" i="4"/>
  <c r="E5264" i="4"/>
  <c r="E5268" i="4"/>
  <c r="E5272" i="4"/>
  <c r="E5276" i="4"/>
  <c r="E5280" i="4"/>
  <c r="E5284" i="4"/>
  <c r="E5288" i="4"/>
  <c r="E5292" i="4"/>
  <c r="E5296" i="4"/>
  <c r="E5300" i="4"/>
  <c r="E5304" i="4"/>
  <c r="E5308" i="4"/>
  <c r="E5312" i="4"/>
  <c r="E5316" i="4"/>
  <c r="E5320" i="4"/>
  <c r="E5324" i="4"/>
  <c r="E5328" i="4"/>
  <c r="E5332" i="4"/>
  <c r="E5336" i="4"/>
  <c r="E5340" i="4"/>
  <c r="E5344" i="4"/>
  <c r="E5348" i="4"/>
  <c r="E5352" i="4"/>
  <c r="E5356" i="4"/>
  <c r="E5360" i="4"/>
  <c r="E5364" i="4"/>
  <c r="E5368" i="4"/>
  <c r="E5372" i="4"/>
  <c r="E5376" i="4"/>
  <c r="E5380" i="4"/>
  <c r="E5384" i="4"/>
  <c r="E5388" i="4"/>
  <c r="E5392" i="4"/>
  <c r="E5396" i="4"/>
  <c r="E5400" i="4"/>
  <c r="E5404" i="4"/>
  <c r="E5408" i="4"/>
  <c r="E5412" i="4"/>
  <c r="E5416" i="4"/>
  <c r="E5420" i="4"/>
  <c r="E5424" i="4"/>
  <c r="E5428" i="4"/>
  <c r="E5432" i="4"/>
  <c r="E5436" i="4"/>
  <c r="E5440" i="4"/>
  <c r="E5444" i="4"/>
  <c r="E5448" i="4"/>
  <c r="E5452" i="4"/>
  <c r="E5456" i="4"/>
  <c r="E5460" i="4"/>
  <c r="E5464" i="4"/>
  <c r="E5468" i="4"/>
  <c r="E5472" i="4"/>
  <c r="E5476" i="4"/>
  <c r="E5480" i="4"/>
  <c r="E5484" i="4"/>
  <c r="E5488" i="4"/>
  <c r="E5492" i="4"/>
  <c r="E5496" i="4"/>
  <c r="E5500" i="4"/>
  <c r="E5504" i="4"/>
  <c r="E5508" i="4"/>
  <c r="E5512" i="4"/>
  <c r="E5516" i="4"/>
  <c r="E5520" i="4"/>
  <c r="E5524" i="4"/>
  <c r="E5528" i="4"/>
  <c r="E5532" i="4"/>
  <c r="E5536" i="4"/>
  <c r="E5540" i="4"/>
  <c r="E5544" i="4"/>
  <c r="E5548" i="4"/>
  <c r="E5552" i="4"/>
  <c r="E5556" i="4"/>
  <c r="E5560" i="4"/>
  <c r="E5564" i="4"/>
  <c r="E5568" i="4"/>
  <c r="E5572" i="4"/>
  <c r="E5576" i="4"/>
  <c r="E5580" i="4"/>
  <c r="E5584" i="4"/>
  <c r="E5588" i="4"/>
  <c r="E5592" i="4"/>
  <c r="E5596" i="4"/>
  <c r="E5600" i="4"/>
  <c r="E5604" i="4"/>
  <c r="E5608" i="4"/>
  <c r="E4024" i="4"/>
  <c r="E4040" i="4"/>
  <c r="E4056" i="4"/>
  <c r="E4072" i="4"/>
  <c r="E4088" i="4"/>
  <c r="E4104" i="4"/>
  <c r="E4120" i="4"/>
  <c r="E4136" i="4"/>
  <c r="E4152" i="4"/>
  <c r="E4168" i="4"/>
  <c r="E4184" i="4"/>
  <c r="E4200" i="4"/>
  <c r="E4216" i="4"/>
  <c r="E4232" i="4"/>
  <c r="E4248" i="4"/>
  <c r="E4260" i="4"/>
  <c r="E4270" i="4"/>
  <c r="E4281" i="4"/>
  <c r="E4292" i="4"/>
  <c r="E4302" i="4"/>
  <c r="E4313" i="4"/>
  <c r="E4324" i="4"/>
  <c r="E4334" i="4"/>
  <c r="E4345" i="4"/>
  <c r="E4356" i="4"/>
  <c r="E4366" i="4"/>
  <c r="E4377" i="4"/>
  <c r="E4388" i="4"/>
  <c r="E4398" i="4"/>
  <c r="E4409" i="4"/>
  <c r="E4420" i="4"/>
  <c r="E4430" i="4"/>
  <c r="E4441" i="4"/>
  <c r="E4452" i="4"/>
  <c r="E4462" i="4"/>
  <c r="E4473" i="4"/>
  <c r="E4484" i="4"/>
  <c r="E4494" i="4"/>
  <c r="E4505" i="4"/>
  <c r="E4516" i="4"/>
  <c r="E4526" i="4"/>
  <c r="E4537" i="4"/>
  <c r="E4548" i="4"/>
  <c r="E4558" i="4"/>
  <c r="E4569" i="4"/>
  <c r="E4580" i="4"/>
  <c r="E4590" i="4"/>
  <c r="E4601" i="4"/>
  <c r="E4612" i="4"/>
  <c r="E4622" i="4"/>
  <c r="E4633" i="4"/>
  <c r="E4644" i="4"/>
  <c r="E4654" i="4"/>
  <c r="E4665" i="4"/>
  <c r="E4676" i="4"/>
  <c r="E4686" i="4"/>
  <c r="E4697" i="4"/>
  <c r="E4705" i="4"/>
  <c r="E4713" i="4"/>
  <c r="E4721" i="4"/>
  <c r="E4729" i="4"/>
  <c r="E4737" i="4"/>
  <c r="E4745" i="4"/>
  <c r="E4753" i="4"/>
  <c r="E4761" i="4"/>
  <c r="E4769" i="4"/>
  <c r="E4777" i="4"/>
  <c r="E4785" i="4"/>
  <c r="E4793" i="4"/>
  <c r="E4801" i="4"/>
  <c r="E4809" i="4"/>
  <c r="E4817" i="4"/>
  <c r="E4825" i="4"/>
  <c r="E4833" i="4"/>
  <c r="E4841" i="4"/>
  <c r="E4849" i="4"/>
  <c r="E4857" i="4"/>
  <c r="E4865" i="4"/>
  <c r="E4873" i="4"/>
  <c r="E4881" i="4"/>
  <c r="E4889" i="4"/>
  <c r="E4897" i="4"/>
  <c r="E4905" i="4"/>
  <c r="E4913" i="4"/>
  <c r="E4921" i="4"/>
  <c r="E4929" i="4"/>
  <c r="E4937" i="4"/>
  <c r="E4945" i="4"/>
  <c r="E4953" i="4"/>
  <c r="E4961" i="4"/>
  <c r="E4969" i="4"/>
  <c r="E4977" i="4"/>
  <c r="E4985" i="4"/>
  <c r="E4993" i="4"/>
  <c r="E5001" i="4"/>
  <c r="E5009" i="4"/>
  <c r="E5017" i="4"/>
  <c r="E5025" i="4"/>
  <c r="E5033" i="4"/>
  <c r="E5041" i="4"/>
  <c r="E5049" i="4"/>
  <c r="E5057" i="4"/>
  <c r="E5065" i="4"/>
  <c r="E5073" i="4"/>
  <c r="E5081" i="4"/>
  <c r="E5089" i="4"/>
  <c r="E5097" i="4"/>
  <c r="E5105" i="4"/>
  <c r="E5113" i="4"/>
  <c r="E5121" i="4"/>
  <c r="E5129" i="4"/>
  <c r="E5137" i="4"/>
  <c r="E5145" i="4"/>
  <c r="E5153" i="4"/>
  <c r="E5161" i="4"/>
  <c r="E5169" i="4"/>
  <c r="E5177" i="4"/>
  <c r="E5185" i="4"/>
  <c r="E5193" i="4"/>
  <c r="E5201" i="4"/>
  <c r="E5209" i="4"/>
  <c r="E5217" i="4"/>
  <c r="E5225" i="4"/>
  <c r="E5233" i="4"/>
  <c r="E5241" i="4"/>
  <c r="E5249" i="4"/>
  <c r="E5257" i="4"/>
  <c r="E5265" i="4"/>
  <c r="E5273" i="4"/>
  <c r="E5281" i="4"/>
  <c r="E5289" i="4"/>
  <c r="E5297" i="4"/>
  <c r="E5305" i="4"/>
  <c r="E5313" i="4"/>
  <c r="E5321" i="4"/>
  <c r="E5329" i="4"/>
  <c r="E5337" i="4"/>
  <c r="E5345" i="4"/>
  <c r="E5353" i="4"/>
  <c r="E5361" i="4"/>
  <c r="E5369" i="4"/>
  <c r="E5377" i="4"/>
  <c r="E5385" i="4"/>
  <c r="E5393" i="4"/>
  <c r="E5401" i="4"/>
  <c r="E5409" i="4"/>
  <c r="E5417" i="4"/>
  <c r="E5425" i="4"/>
  <c r="E5433" i="4"/>
  <c r="E5441" i="4"/>
  <c r="E5449" i="4"/>
  <c r="E5457" i="4"/>
  <c r="E5465" i="4"/>
  <c r="E5473" i="4"/>
  <c r="E5481" i="4"/>
  <c r="E5489" i="4"/>
  <c r="E5497" i="4"/>
  <c r="E5505" i="4"/>
  <c r="E5513" i="4"/>
  <c r="E5521" i="4"/>
  <c r="E5529" i="4"/>
  <c r="E5537" i="4"/>
  <c r="E5545" i="4"/>
  <c r="E5553" i="4"/>
  <c r="E5561" i="4"/>
  <c r="E5569" i="4"/>
  <c r="E5577" i="4"/>
  <c r="E5585" i="4"/>
  <c r="E5593" i="4"/>
  <c r="E5601" i="4"/>
  <c r="E5609" i="4"/>
  <c r="E5615" i="4"/>
  <c r="E5620" i="4"/>
  <c r="E5625" i="4"/>
  <c r="E5631" i="4"/>
  <c r="E5636" i="4"/>
  <c r="E5641" i="4"/>
  <c r="E5647" i="4"/>
  <c r="E5652" i="4"/>
  <c r="E5657" i="4"/>
  <c r="E5663" i="4"/>
  <c r="E5668" i="4"/>
  <c r="E5673" i="4"/>
  <c r="E5679" i="4"/>
  <c r="E5684" i="4"/>
  <c r="E5689" i="4"/>
  <c r="E5695" i="4"/>
  <c r="E5700" i="4"/>
  <c r="E5705" i="4"/>
  <c r="E5711" i="4"/>
  <c r="E5716" i="4"/>
  <c r="E5721" i="4"/>
  <c r="E5727" i="4"/>
  <c r="E5732" i="4"/>
  <c r="E5737" i="4"/>
  <c r="E5743" i="4"/>
  <c r="E5748" i="4"/>
  <c r="E5753" i="4"/>
  <c r="E5759" i="4"/>
  <c r="E5764" i="4"/>
  <c r="E5769" i="4"/>
  <c r="E5775" i="4"/>
  <c r="E5780" i="4"/>
  <c r="E5785" i="4"/>
  <c r="E5791" i="4"/>
  <c r="E5796" i="4"/>
  <c r="E5801" i="4"/>
  <c r="E5807" i="4"/>
  <c r="E5812" i="4"/>
  <c r="E5817" i="4"/>
  <c r="E5823" i="4"/>
  <c r="E5828" i="4"/>
  <c r="E5833" i="4"/>
  <c r="E5839" i="4"/>
  <c r="E5844" i="4"/>
  <c r="E5849" i="4"/>
  <c r="E5855" i="4"/>
  <c r="E5860" i="4"/>
  <c r="E5865" i="4"/>
  <c r="E5871" i="4"/>
  <c r="E5876" i="4"/>
  <c r="E5881" i="4"/>
  <c r="E5887" i="4"/>
  <c r="E5892" i="4"/>
  <c r="E5897" i="4"/>
  <c r="E5903" i="4"/>
  <c r="E5908" i="4"/>
  <c r="E5913" i="4"/>
  <c r="E5919" i="4"/>
  <c r="E5924" i="4"/>
  <c r="E5929" i="4"/>
  <c r="E5935" i="4"/>
  <c r="E5940" i="4"/>
  <c r="E5945" i="4"/>
  <c r="E5951" i="4"/>
  <c r="E5956" i="4"/>
  <c r="E5961" i="4"/>
  <c r="E5967" i="4"/>
  <c r="E5972" i="4"/>
  <c r="E5977" i="4"/>
  <c r="E5983" i="4"/>
  <c r="E5988" i="4"/>
  <c r="E5993" i="4"/>
  <c r="E5999" i="4"/>
  <c r="E6004" i="4"/>
  <c r="E6009" i="4"/>
  <c r="E6015" i="4"/>
  <c r="E6020" i="4"/>
  <c r="E6025" i="4"/>
  <c r="E6031" i="4"/>
  <c r="E6036" i="4"/>
  <c r="E6041" i="4"/>
  <c r="E6047" i="4"/>
  <c r="E6052" i="4"/>
  <c r="E6057" i="4"/>
  <c r="E6063" i="4"/>
  <c r="E6068" i="4"/>
  <c r="E6073" i="4"/>
  <c r="E6079" i="4"/>
  <c r="E6084" i="4"/>
  <c r="E6089" i="4"/>
  <c r="E6095" i="4"/>
  <c r="E6100" i="4"/>
  <c r="E6105" i="4"/>
  <c r="E6111" i="4"/>
  <c r="E6116" i="4"/>
  <c r="E6121" i="4"/>
  <c r="E6127" i="4"/>
  <c r="E6132" i="4"/>
  <c r="E6137" i="4"/>
  <c r="E6143" i="4"/>
  <c r="E6148" i="4"/>
  <c r="E6153" i="4"/>
  <c r="E6159" i="4"/>
  <c r="E6164" i="4"/>
  <c r="E6169" i="4"/>
  <c r="E6175" i="4"/>
  <c r="E6180" i="4"/>
  <c r="E6185" i="4"/>
  <c r="E6191" i="4"/>
  <c r="E6196" i="4"/>
  <c r="E6201" i="4"/>
  <c r="E6207" i="4"/>
  <c r="E6212" i="4"/>
  <c r="E6217" i="4"/>
  <c r="E6223" i="4"/>
  <c r="E6228" i="4"/>
  <c r="E6233" i="4"/>
  <c r="E6239" i="4"/>
  <c r="E6244" i="4"/>
  <c r="E6249" i="4"/>
  <c r="E6255" i="4"/>
  <c r="E6260" i="4"/>
  <c r="E6265" i="4"/>
  <c r="E6271" i="4"/>
  <c r="E6276" i="4"/>
  <c r="E6281" i="4"/>
  <c r="E6287" i="4"/>
  <c r="E6292" i="4"/>
  <c r="E6297" i="4"/>
  <c r="E6301" i="4"/>
  <c r="E6305" i="4"/>
  <c r="E6309" i="4"/>
  <c r="E6313" i="4"/>
  <c r="E6317" i="4"/>
  <c r="E6321" i="4"/>
  <c r="E6325" i="4"/>
  <c r="E6329" i="4"/>
  <c r="E6333" i="4"/>
  <c r="E6337" i="4"/>
  <c r="E6341" i="4"/>
  <c r="E6345" i="4"/>
  <c r="E6349" i="4"/>
  <c r="E6353" i="4"/>
  <c r="E6357" i="4"/>
  <c r="E6361" i="4"/>
  <c r="E6365" i="4"/>
  <c r="E6369" i="4"/>
  <c r="E6373" i="4"/>
  <c r="E6377" i="4"/>
  <c r="E6381" i="4"/>
  <c r="E6385" i="4"/>
  <c r="E6389" i="4"/>
  <c r="E6393" i="4"/>
  <c r="E6397" i="4"/>
  <c r="E6401" i="4"/>
  <c r="E6405" i="4"/>
  <c r="E6409" i="4"/>
  <c r="E6413" i="4"/>
  <c r="E6417" i="4"/>
  <c r="E6421" i="4"/>
  <c r="E6425" i="4"/>
  <c r="E6429" i="4"/>
  <c r="E6433" i="4"/>
  <c r="E6437" i="4"/>
  <c r="E6441" i="4"/>
  <c r="E6445" i="4"/>
  <c r="E6449" i="4"/>
  <c r="E6453" i="4"/>
  <c r="E6457" i="4"/>
  <c r="E6461" i="4"/>
  <c r="E6465" i="4"/>
  <c r="E6469" i="4"/>
  <c r="E6473" i="4"/>
  <c r="E6477" i="4"/>
  <c r="E6481" i="4"/>
  <c r="E6485" i="4"/>
  <c r="E6489" i="4"/>
  <c r="E6493" i="4"/>
  <c r="E6497" i="4"/>
  <c r="E6501" i="4"/>
  <c r="E6505" i="4"/>
  <c r="E6509" i="4"/>
  <c r="E6513" i="4"/>
  <c r="E6517" i="4"/>
  <c r="E6521" i="4"/>
  <c r="E6525" i="4"/>
  <c r="E6529" i="4"/>
  <c r="E6533" i="4"/>
  <c r="E6537" i="4"/>
  <c r="E6541" i="4"/>
  <c r="E6545" i="4"/>
  <c r="E6549" i="4"/>
  <c r="E6553" i="4"/>
  <c r="E6557" i="4"/>
  <c r="E6561" i="4"/>
  <c r="E6565" i="4"/>
  <c r="E6569" i="4"/>
  <c r="E6573" i="4"/>
  <c r="E6577" i="4"/>
  <c r="E6581" i="4"/>
  <c r="E6585" i="4"/>
  <c r="E6589" i="4"/>
  <c r="E6593" i="4"/>
  <c r="E6597" i="4"/>
  <c r="E6601" i="4"/>
  <c r="E6605" i="4"/>
  <c r="E6609" i="4"/>
  <c r="E6613" i="4"/>
  <c r="E6617" i="4"/>
  <c r="E6621" i="4"/>
  <c r="E4028" i="4"/>
  <c r="E4044" i="4"/>
  <c r="E4060" i="4"/>
  <c r="E4076" i="4"/>
  <c r="E4092" i="4"/>
  <c r="E4108" i="4"/>
  <c r="E4124" i="4"/>
  <c r="E4140" i="4"/>
  <c r="E4156" i="4"/>
  <c r="E4172" i="4"/>
  <c r="E4188" i="4"/>
  <c r="E4204" i="4"/>
  <c r="E4220" i="4"/>
  <c r="E4236" i="4"/>
  <c r="E4252" i="4"/>
  <c r="E4262" i="4"/>
  <c r="E4273" i="4"/>
  <c r="E4284" i="4"/>
  <c r="E4294" i="4"/>
  <c r="E4305" i="4"/>
  <c r="E4316" i="4"/>
  <c r="E4326" i="4"/>
  <c r="E4337" i="4"/>
  <c r="E4348" i="4"/>
  <c r="E4358" i="4"/>
  <c r="E4369" i="4"/>
  <c r="E4380" i="4"/>
  <c r="E4390" i="4"/>
  <c r="E4401" i="4"/>
  <c r="E4412" i="4"/>
  <c r="E4422" i="4"/>
  <c r="E4433" i="4"/>
  <c r="E4444" i="4"/>
  <c r="E4454" i="4"/>
  <c r="E4465" i="4"/>
  <c r="E4476" i="4"/>
  <c r="E4486" i="4"/>
  <c r="E4497" i="4"/>
  <c r="E4508" i="4"/>
  <c r="E4518" i="4"/>
  <c r="E4529" i="4"/>
  <c r="E4540" i="4"/>
  <c r="E4550" i="4"/>
  <c r="E4561" i="4"/>
  <c r="E4572" i="4"/>
  <c r="E4582" i="4"/>
  <c r="E4593" i="4"/>
  <c r="E4604" i="4"/>
  <c r="E4614" i="4"/>
  <c r="E4625" i="4"/>
  <c r="E4636" i="4"/>
  <c r="E4646" i="4"/>
  <c r="E4657" i="4"/>
  <c r="E4668" i="4"/>
  <c r="E4678" i="4"/>
  <c r="E4689" i="4"/>
  <c r="E4699" i="4"/>
  <c r="E4707" i="4"/>
  <c r="E4715" i="4"/>
  <c r="E4723" i="4"/>
  <c r="E4731" i="4"/>
  <c r="E4739" i="4"/>
  <c r="E4747" i="4"/>
  <c r="E4755" i="4"/>
  <c r="E4763" i="4"/>
  <c r="E4771" i="4"/>
  <c r="E4779" i="4"/>
  <c r="E4787" i="4"/>
  <c r="E4795" i="4"/>
  <c r="E4803" i="4"/>
  <c r="E4811" i="4"/>
  <c r="E4819" i="4"/>
  <c r="E4827" i="4"/>
  <c r="E4835" i="4"/>
  <c r="E4843" i="4"/>
  <c r="E4851" i="4"/>
  <c r="E4859" i="4"/>
  <c r="E4867" i="4"/>
  <c r="E4875" i="4"/>
  <c r="E4883" i="4"/>
  <c r="E4891" i="4"/>
  <c r="E4899" i="4"/>
  <c r="E4907" i="4"/>
  <c r="E4915" i="4"/>
  <c r="E4923" i="4"/>
  <c r="E4931" i="4"/>
  <c r="E4939" i="4"/>
  <c r="E4947" i="4"/>
  <c r="E4955" i="4"/>
  <c r="E4963" i="4"/>
  <c r="E4971" i="4"/>
  <c r="E4979" i="4"/>
  <c r="E4987" i="4"/>
  <c r="E4995" i="4"/>
  <c r="E5003" i="4"/>
  <c r="E5011" i="4"/>
  <c r="E5019" i="4"/>
  <c r="E5027" i="4"/>
  <c r="E5035" i="4"/>
  <c r="E5043" i="4"/>
  <c r="E5051" i="4"/>
  <c r="E5059" i="4"/>
  <c r="E5067" i="4"/>
  <c r="E5075" i="4"/>
  <c r="E5083" i="4"/>
  <c r="E5091" i="4"/>
  <c r="E5099" i="4"/>
  <c r="E5107" i="4"/>
  <c r="E5115" i="4"/>
  <c r="E5123" i="4"/>
  <c r="E5131" i="4"/>
  <c r="E5139" i="4"/>
  <c r="E5147" i="4"/>
  <c r="E5155" i="4"/>
  <c r="E5163" i="4"/>
  <c r="E5171" i="4"/>
  <c r="E5179" i="4"/>
  <c r="E5187" i="4"/>
  <c r="E5195" i="4"/>
  <c r="E5203" i="4"/>
  <c r="E5211" i="4"/>
  <c r="E5219" i="4"/>
  <c r="E5227" i="4"/>
  <c r="E5235" i="4"/>
  <c r="E5243" i="4"/>
  <c r="E5251" i="4"/>
  <c r="E5259" i="4"/>
  <c r="E5267" i="4"/>
  <c r="E5275" i="4"/>
  <c r="E5283" i="4"/>
  <c r="E5291" i="4"/>
  <c r="E5299" i="4"/>
  <c r="E5307" i="4"/>
  <c r="E5315" i="4"/>
  <c r="E5323" i="4"/>
  <c r="E5331" i="4"/>
  <c r="E5339" i="4"/>
  <c r="E5347" i="4"/>
  <c r="E5355" i="4"/>
  <c r="E5363" i="4"/>
  <c r="E5371" i="4"/>
  <c r="E5379" i="4"/>
  <c r="E5387" i="4"/>
  <c r="E5395" i="4"/>
  <c r="E5403" i="4"/>
  <c r="E5411" i="4"/>
  <c r="E5419" i="4"/>
  <c r="E5427" i="4"/>
  <c r="E5435" i="4"/>
  <c r="E5443" i="4"/>
  <c r="E5451" i="4"/>
  <c r="E5459" i="4"/>
  <c r="E5467" i="4"/>
  <c r="E5475" i="4"/>
  <c r="E5483" i="4"/>
  <c r="E5491" i="4"/>
  <c r="E5499" i="4"/>
  <c r="E5507" i="4"/>
  <c r="E5515" i="4"/>
  <c r="E5523" i="4"/>
  <c r="E5531" i="4"/>
  <c r="E5539" i="4"/>
  <c r="E5547" i="4"/>
  <c r="E5555" i="4"/>
  <c r="E5563" i="4"/>
  <c r="E5571" i="4"/>
  <c r="E5579" i="4"/>
  <c r="E5587" i="4"/>
  <c r="E5595" i="4"/>
  <c r="E5603" i="4"/>
  <c r="E5611" i="4"/>
  <c r="E4032" i="4"/>
  <c r="E4036" i="4"/>
  <c r="E4052" i="4"/>
  <c r="E4068" i="4"/>
  <c r="E4084" i="4"/>
  <c r="E4100" i="4"/>
  <c r="E4116" i="4"/>
  <c r="E4132" i="4"/>
  <c r="E4148" i="4"/>
  <c r="E4164" i="4"/>
  <c r="E4180" i="4"/>
  <c r="E4196" i="4"/>
  <c r="E4212" i="4"/>
  <c r="E4228" i="4"/>
  <c r="E4244" i="4"/>
  <c r="E4257" i="4"/>
  <c r="E4268" i="4"/>
  <c r="E4278" i="4"/>
  <c r="E4289" i="4"/>
  <c r="E4300" i="4"/>
  <c r="E4310" i="4"/>
  <c r="E4321" i="4"/>
  <c r="E4332" i="4"/>
  <c r="E4342" i="4"/>
  <c r="E4353" i="4"/>
  <c r="E4364" i="4"/>
  <c r="E4374" i="4"/>
  <c r="E4385" i="4"/>
  <c r="E4396" i="4"/>
  <c r="E4406" i="4"/>
  <c r="E4417" i="4"/>
  <c r="E4428" i="4"/>
  <c r="E4438" i="4"/>
  <c r="E4449" i="4"/>
  <c r="E4460" i="4"/>
  <c r="E4470" i="4"/>
  <c r="E4481" i="4"/>
  <c r="E4492" i="4"/>
  <c r="E4502" i="4"/>
  <c r="E4513" i="4"/>
  <c r="E4524" i="4"/>
  <c r="E4534" i="4"/>
  <c r="E4545" i="4"/>
  <c r="E4556" i="4"/>
  <c r="E4566" i="4"/>
  <c r="E4577" i="4"/>
  <c r="E4588" i="4"/>
  <c r="E4598" i="4"/>
  <c r="E4609" i="4"/>
  <c r="E4620" i="4"/>
  <c r="E4630" i="4"/>
  <c r="E4641" i="4"/>
  <c r="E4652" i="4"/>
  <c r="E4662" i="4"/>
  <c r="E4673" i="4"/>
  <c r="E4684" i="4"/>
  <c r="E4694" i="4"/>
  <c r="E4703" i="4"/>
  <c r="E4711" i="4"/>
  <c r="E4719" i="4"/>
  <c r="E4727" i="4"/>
  <c r="E4735" i="4"/>
  <c r="E4743" i="4"/>
  <c r="E4751" i="4"/>
  <c r="E4759" i="4"/>
  <c r="E4767" i="4"/>
  <c r="E4775" i="4"/>
  <c r="E4783" i="4"/>
  <c r="E4791" i="4"/>
  <c r="E4799" i="4"/>
  <c r="E4807" i="4"/>
  <c r="E4815" i="4"/>
  <c r="E4823" i="4"/>
  <c r="E4831" i="4"/>
  <c r="E4839" i="4"/>
  <c r="E4847" i="4"/>
  <c r="E4855" i="4"/>
  <c r="E4863" i="4"/>
  <c r="E4871" i="4"/>
  <c r="E4879" i="4"/>
  <c r="E4887" i="4"/>
  <c r="E4895" i="4"/>
  <c r="E4903" i="4"/>
  <c r="E4911" i="4"/>
  <c r="E4919" i="4"/>
  <c r="E4927" i="4"/>
  <c r="E4935" i="4"/>
  <c r="E4943" i="4"/>
  <c r="E4951" i="4"/>
  <c r="E4959" i="4"/>
  <c r="E4967" i="4"/>
  <c r="E4975" i="4"/>
  <c r="E4983" i="4"/>
  <c r="E4991" i="4"/>
  <c r="E4999" i="4"/>
  <c r="E5007" i="4"/>
  <c r="E5015" i="4"/>
  <c r="E5023" i="4"/>
  <c r="E5031" i="4"/>
  <c r="E5039" i="4"/>
  <c r="E5047" i="4"/>
  <c r="E5055" i="4"/>
  <c r="E5063" i="4"/>
  <c r="E5071" i="4"/>
  <c r="E5079" i="4"/>
  <c r="E5087" i="4"/>
  <c r="E5095" i="4"/>
  <c r="E5103" i="4"/>
  <c r="E5111" i="4"/>
  <c r="E5119" i="4"/>
  <c r="E5127" i="4"/>
  <c r="E5135" i="4"/>
  <c r="E5143" i="4"/>
  <c r="E5151" i="4"/>
  <c r="E5159" i="4"/>
  <c r="E5167" i="4"/>
  <c r="E5175" i="4"/>
  <c r="E5183" i="4"/>
  <c r="E5191" i="4"/>
  <c r="E5199" i="4"/>
  <c r="E5207" i="4"/>
  <c r="E5215" i="4"/>
  <c r="E5223" i="4"/>
  <c r="E5231" i="4"/>
  <c r="E5239" i="4"/>
  <c r="E5247" i="4"/>
  <c r="E5255" i="4"/>
  <c r="E5263" i="4"/>
  <c r="E5271" i="4"/>
  <c r="E5279" i="4"/>
  <c r="E5287" i="4"/>
  <c r="E5295" i="4"/>
  <c r="E5303" i="4"/>
  <c r="E5311" i="4"/>
  <c r="E5319" i="4"/>
  <c r="E5327" i="4"/>
  <c r="E5335" i="4"/>
  <c r="E5343" i="4"/>
  <c r="E5351" i="4"/>
  <c r="E5359" i="4"/>
  <c r="E5367" i="4"/>
  <c r="E5375" i="4"/>
  <c r="E5383" i="4"/>
  <c r="E5391" i="4"/>
  <c r="E5399" i="4"/>
  <c r="E5407" i="4"/>
  <c r="E5415" i="4"/>
  <c r="E5423" i="4"/>
  <c r="E5431" i="4"/>
  <c r="E5439" i="4"/>
  <c r="E5447" i="4"/>
  <c r="E5455" i="4"/>
  <c r="E5463" i="4"/>
  <c r="E5471" i="4"/>
  <c r="E5479" i="4"/>
  <c r="E5487" i="4"/>
  <c r="E5495" i="4"/>
  <c r="E5503" i="4"/>
  <c r="E5511" i="4"/>
  <c r="E5519" i="4"/>
  <c r="E5527" i="4"/>
  <c r="E5535" i="4"/>
  <c r="E5543" i="4"/>
  <c r="E5551" i="4"/>
  <c r="E5559" i="4"/>
  <c r="E5567" i="4"/>
  <c r="E5575" i="4"/>
  <c r="E5583" i="4"/>
  <c r="E5591" i="4"/>
  <c r="E5599" i="4"/>
  <c r="E5607" i="4"/>
  <c r="E5613" i="4"/>
  <c r="E5619" i="4"/>
  <c r="E5624" i="4"/>
  <c r="E5629" i="4"/>
  <c r="E5635" i="4"/>
  <c r="E5640" i="4"/>
  <c r="E5645" i="4"/>
  <c r="E5651" i="4"/>
  <c r="E5656" i="4"/>
  <c r="E5661" i="4"/>
  <c r="E5667" i="4"/>
  <c r="E5672" i="4"/>
  <c r="E5677" i="4"/>
  <c r="E5683" i="4"/>
  <c r="E5688" i="4"/>
  <c r="E5693" i="4"/>
  <c r="E5699" i="4"/>
  <c r="E5704" i="4"/>
  <c r="E5709" i="4"/>
  <c r="E5715" i="4"/>
  <c r="E5720" i="4"/>
  <c r="E5725" i="4"/>
  <c r="E5731" i="4"/>
  <c r="E5736" i="4"/>
  <c r="E5741" i="4"/>
  <c r="E5747" i="4"/>
  <c r="E5752" i="4"/>
  <c r="E5757" i="4"/>
  <c r="E5763" i="4"/>
  <c r="E5768" i="4"/>
  <c r="E5773" i="4"/>
  <c r="E5779" i="4"/>
  <c r="E5784" i="4"/>
  <c r="E5789" i="4"/>
  <c r="E5795" i="4"/>
  <c r="E5800" i="4"/>
  <c r="E5805" i="4"/>
  <c r="E5811" i="4"/>
  <c r="E5816" i="4"/>
  <c r="E5821" i="4"/>
  <c r="E5827" i="4"/>
  <c r="E5832" i="4"/>
  <c r="E5837" i="4"/>
  <c r="E5843" i="4"/>
  <c r="E5848" i="4"/>
  <c r="E5853" i="4"/>
  <c r="E5859" i="4"/>
  <c r="E5864" i="4"/>
  <c r="E5869" i="4"/>
  <c r="E5875" i="4"/>
  <c r="E5880" i="4"/>
  <c r="E5885" i="4"/>
  <c r="E5891" i="4"/>
  <c r="E5896" i="4"/>
  <c r="E5901" i="4"/>
  <c r="E5907" i="4"/>
  <c r="E5912" i="4"/>
  <c r="E5917" i="4"/>
  <c r="E5923" i="4"/>
  <c r="E5928" i="4"/>
  <c r="E5933" i="4"/>
  <c r="E5939" i="4"/>
  <c r="E5944" i="4"/>
  <c r="E5949" i="4"/>
  <c r="E5955" i="4"/>
  <c r="E5960" i="4"/>
  <c r="E5965" i="4"/>
  <c r="E5971" i="4"/>
  <c r="E5976" i="4"/>
  <c r="E5981" i="4"/>
  <c r="E5987" i="4"/>
  <c r="E5992" i="4"/>
  <c r="E5997" i="4"/>
  <c r="E6003" i="4"/>
  <c r="E6008" i="4"/>
  <c r="E6013" i="4"/>
  <c r="E6019" i="4"/>
  <c r="E6024" i="4"/>
  <c r="E6029" i="4"/>
  <c r="E6035" i="4"/>
  <c r="E6040" i="4"/>
  <c r="E6045" i="4"/>
  <c r="E6051" i="4"/>
  <c r="E6056" i="4"/>
  <c r="E6061" i="4"/>
  <c r="E6067" i="4"/>
  <c r="E6072" i="4"/>
  <c r="E6077" i="4"/>
  <c r="E6083" i="4"/>
  <c r="E6088" i="4"/>
  <c r="E6093" i="4"/>
  <c r="E6099" i="4"/>
  <c r="E6104" i="4"/>
  <c r="E6109" i="4"/>
  <c r="E6115" i="4"/>
  <c r="E6120" i="4"/>
  <c r="E6125" i="4"/>
  <c r="E6131" i="4"/>
  <c r="E6136" i="4"/>
  <c r="E6141" i="4"/>
  <c r="E6147" i="4"/>
  <c r="E6152" i="4"/>
  <c r="E6157" i="4"/>
  <c r="E6163" i="4"/>
  <c r="E6168" i="4"/>
  <c r="E6173" i="4"/>
  <c r="E6179" i="4"/>
  <c r="E6184" i="4"/>
  <c r="E6189" i="4"/>
  <c r="E6195" i="4"/>
  <c r="E6200" i="4"/>
  <c r="E6205" i="4"/>
  <c r="E6211" i="4"/>
  <c r="E6216" i="4"/>
  <c r="E6221" i="4"/>
  <c r="E6227" i="4"/>
  <c r="E6232" i="4"/>
  <c r="E6237" i="4"/>
  <c r="E6243" i="4"/>
  <c r="E6248" i="4"/>
  <c r="E6253" i="4"/>
  <c r="E6259" i="4"/>
  <c r="E6264" i="4"/>
  <c r="E6269" i="4"/>
  <c r="E6275" i="4"/>
  <c r="E6280" i="4"/>
  <c r="E6285" i="4"/>
  <c r="E6291" i="4"/>
  <c r="E6296" i="4"/>
  <c r="E6300" i="4"/>
  <c r="E6304" i="4"/>
  <c r="E6308" i="4"/>
  <c r="E6312" i="4"/>
  <c r="E6316" i="4"/>
  <c r="E6320" i="4"/>
  <c r="E6324" i="4"/>
  <c r="E6328" i="4"/>
  <c r="E6332" i="4"/>
  <c r="E6336" i="4"/>
  <c r="E6340" i="4"/>
  <c r="E6344" i="4"/>
  <c r="E6348" i="4"/>
  <c r="E6352" i="4"/>
  <c r="E6356" i="4"/>
  <c r="E6360" i="4"/>
  <c r="E6364" i="4"/>
  <c r="E6368" i="4"/>
  <c r="E6372" i="4"/>
  <c r="E6376" i="4"/>
  <c r="E6380" i="4"/>
  <c r="E6384" i="4"/>
  <c r="E6388" i="4"/>
  <c r="E6392" i="4"/>
  <c r="E6396" i="4"/>
  <c r="E6400" i="4"/>
  <c r="E6404" i="4"/>
  <c r="E6408" i="4"/>
  <c r="E6412" i="4"/>
  <c r="E6416" i="4"/>
  <c r="E6420" i="4"/>
  <c r="E6424" i="4"/>
  <c r="E6428" i="4"/>
  <c r="E6432" i="4"/>
  <c r="E6436" i="4"/>
  <c r="E6440" i="4"/>
  <c r="E6444" i="4"/>
  <c r="E6448" i="4"/>
  <c r="E6452" i="4"/>
  <c r="E6456" i="4"/>
  <c r="E6460" i="4"/>
  <c r="E6464" i="4"/>
  <c r="E4048" i="4"/>
  <c r="E4112" i="4"/>
  <c r="E4176" i="4"/>
  <c r="E4240" i="4"/>
  <c r="E4286" i="4"/>
  <c r="E4329" i="4"/>
  <c r="E4372" i="4"/>
  <c r="E4414" i="4"/>
  <c r="E4457" i="4"/>
  <c r="E4500" i="4"/>
  <c r="E4542" i="4"/>
  <c r="E4585" i="4"/>
  <c r="E4628" i="4"/>
  <c r="E4670" i="4"/>
  <c r="E4709" i="4"/>
  <c r="E4741" i="4"/>
  <c r="E4773" i="4"/>
  <c r="E4805" i="4"/>
  <c r="E4837" i="4"/>
  <c r="E4869" i="4"/>
  <c r="E4901" i="4"/>
  <c r="E4933" i="4"/>
  <c r="E4965" i="4"/>
  <c r="E4997" i="4"/>
  <c r="E5029" i="4"/>
  <c r="E5061" i="4"/>
  <c r="E5093" i="4"/>
  <c r="E5125" i="4"/>
  <c r="E5157" i="4"/>
  <c r="E5189" i="4"/>
  <c r="E5221" i="4"/>
  <c r="E5253" i="4"/>
  <c r="E5285" i="4"/>
  <c r="E5317" i="4"/>
  <c r="E5349" i="4"/>
  <c r="E5381" i="4"/>
  <c r="E5413" i="4"/>
  <c r="E5445" i="4"/>
  <c r="E5477" i="4"/>
  <c r="E5509" i="4"/>
  <c r="E5541" i="4"/>
  <c r="E5573" i="4"/>
  <c r="E5605" i="4"/>
  <c r="E5621" i="4"/>
  <c r="E5632" i="4"/>
  <c r="E5643" i="4"/>
  <c r="E5653" i="4"/>
  <c r="E5664" i="4"/>
  <c r="E5675" i="4"/>
  <c r="E5685" i="4"/>
  <c r="E5696" i="4"/>
  <c r="E5707" i="4"/>
  <c r="E5717" i="4"/>
  <c r="E5728" i="4"/>
  <c r="E5739" i="4"/>
  <c r="E5749" i="4"/>
  <c r="E5760" i="4"/>
  <c r="E5771" i="4"/>
  <c r="E5781" i="4"/>
  <c r="E5792" i="4"/>
  <c r="E5803" i="4"/>
  <c r="E5813" i="4"/>
  <c r="E5824" i="4"/>
  <c r="E5835" i="4"/>
  <c r="E5845" i="4"/>
  <c r="E5856" i="4"/>
  <c r="E5867" i="4"/>
  <c r="E5877" i="4"/>
  <c r="E5888" i="4"/>
  <c r="E5899" i="4"/>
  <c r="E5909" i="4"/>
  <c r="E5920" i="4"/>
  <c r="E5931" i="4"/>
  <c r="E5941" i="4"/>
  <c r="E5952" i="4"/>
  <c r="E5963" i="4"/>
  <c r="E5973" i="4"/>
  <c r="E5984" i="4"/>
  <c r="E5995" i="4"/>
  <c r="E6005" i="4"/>
  <c r="E6016" i="4"/>
  <c r="E6027" i="4"/>
  <c r="E6037" i="4"/>
  <c r="E6048" i="4"/>
  <c r="E6059" i="4"/>
  <c r="E6069" i="4"/>
  <c r="E6080" i="4"/>
  <c r="E6091" i="4"/>
  <c r="E6101" i="4"/>
  <c r="E6112" i="4"/>
  <c r="E6123" i="4"/>
  <c r="E6133" i="4"/>
  <c r="E6144" i="4"/>
  <c r="E6155" i="4"/>
  <c r="E6165" i="4"/>
  <c r="E6176" i="4"/>
  <c r="E6187" i="4"/>
  <c r="E6197" i="4"/>
  <c r="E6208" i="4"/>
  <c r="E6219" i="4"/>
  <c r="E6229" i="4"/>
  <c r="E6240" i="4"/>
  <c r="E6251" i="4"/>
  <c r="E6261" i="4"/>
  <c r="E6272" i="4"/>
  <c r="E6283" i="4"/>
  <c r="E6293" i="4"/>
  <c r="E6302" i="4"/>
  <c r="E6310" i="4"/>
  <c r="E6318" i="4"/>
  <c r="E6326" i="4"/>
  <c r="E6334" i="4"/>
  <c r="E6342" i="4"/>
  <c r="E6350" i="4"/>
  <c r="E6358" i="4"/>
  <c r="E6366" i="4"/>
  <c r="E6374" i="4"/>
  <c r="E6382" i="4"/>
  <c r="E6390" i="4"/>
  <c r="E6398" i="4"/>
  <c r="E6406" i="4"/>
  <c r="E6414" i="4"/>
  <c r="E6422" i="4"/>
  <c r="E6430" i="4"/>
  <c r="E6438" i="4"/>
  <c r="E6446" i="4"/>
  <c r="E6454" i="4"/>
  <c r="E6462" i="4"/>
  <c r="E6468" i="4"/>
  <c r="E6474" i="4"/>
  <c r="E6479" i="4"/>
  <c r="E6484" i="4"/>
  <c r="E6490" i="4"/>
  <c r="E6495" i="4"/>
  <c r="E6500" i="4"/>
  <c r="E6506" i="4"/>
  <c r="E6511" i="4"/>
  <c r="E6516" i="4"/>
  <c r="E6522" i="4"/>
  <c r="E6527" i="4"/>
  <c r="E6532" i="4"/>
  <c r="E6538" i="4"/>
  <c r="E6543" i="4"/>
  <c r="E6548" i="4"/>
  <c r="E6554" i="4"/>
  <c r="E6559" i="4"/>
  <c r="E6564" i="4"/>
  <c r="E6570" i="4"/>
  <c r="E6575" i="4"/>
  <c r="E6580" i="4"/>
  <c r="E6586" i="4"/>
  <c r="E6591" i="4"/>
  <c r="E6596" i="4"/>
  <c r="E6602" i="4"/>
  <c r="E6607" i="4"/>
  <c r="E6612" i="4"/>
  <c r="E6618" i="4"/>
  <c r="E6623" i="4"/>
  <c r="E6627" i="4"/>
  <c r="E6631" i="4"/>
  <c r="E6635" i="4"/>
  <c r="E6639" i="4"/>
  <c r="E6643" i="4"/>
  <c r="E6647" i="4"/>
  <c r="E6651" i="4"/>
  <c r="E6655" i="4"/>
  <c r="E6659" i="4"/>
  <c r="E6663" i="4"/>
  <c r="E6667" i="4"/>
  <c r="E6671" i="4"/>
  <c r="E6675" i="4"/>
  <c r="E6679" i="4"/>
  <c r="E6683" i="4"/>
  <c r="E6687" i="4"/>
  <c r="E6691" i="4"/>
  <c r="E6695" i="4"/>
  <c r="E6699" i="4"/>
  <c r="E6703" i="4"/>
  <c r="E6707" i="4"/>
  <c r="E6711" i="4"/>
  <c r="E6715" i="4"/>
  <c r="E6719" i="4"/>
  <c r="E6723" i="4"/>
  <c r="E6727" i="4"/>
  <c r="E6731" i="4"/>
  <c r="E6735" i="4"/>
  <c r="E6739" i="4"/>
  <c r="E6743" i="4"/>
  <c r="E6747" i="4"/>
  <c r="E6751" i="4"/>
  <c r="E6755" i="4"/>
  <c r="E6759" i="4"/>
  <c r="E6763" i="4"/>
  <c r="E6767" i="4"/>
  <c r="E6771" i="4"/>
  <c r="E6775" i="4"/>
  <c r="E6779" i="4"/>
  <c r="E6783" i="4"/>
  <c r="E6787" i="4"/>
  <c r="E6791" i="4"/>
  <c r="E6795" i="4"/>
  <c r="E6799" i="4"/>
  <c r="E6803" i="4"/>
  <c r="E6807" i="4"/>
  <c r="E6811" i="4"/>
  <c r="E6815" i="4"/>
  <c r="E6819" i="4"/>
  <c r="E6823" i="4"/>
  <c r="E6827" i="4"/>
  <c r="E6831" i="4"/>
  <c r="E6835" i="4"/>
  <c r="E6839" i="4"/>
  <c r="E6843" i="4"/>
  <c r="E6847" i="4"/>
  <c r="E6851" i="4"/>
  <c r="E6855" i="4"/>
  <c r="E6859" i="4"/>
  <c r="E6863" i="4"/>
  <c r="E6867" i="4"/>
  <c r="E6871" i="4"/>
  <c r="E6875" i="4"/>
  <c r="E6879" i="4"/>
  <c r="E6883" i="4"/>
  <c r="E6887" i="4"/>
  <c r="E6891" i="4"/>
  <c r="E6895" i="4"/>
  <c r="E6899" i="4"/>
  <c r="E6903" i="4"/>
  <c r="E6907" i="4"/>
  <c r="E6911" i="4"/>
  <c r="E6915" i="4"/>
  <c r="E6919" i="4"/>
  <c r="E6923" i="4"/>
  <c r="E6927" i="4"/>
  <c r="E6931" i="4"/>
  <c r="E6935" i="4"/>
  <c r="E6939" i="4"/>
  <c r="E6943" i="4"/>
  <c r="E6947" i="4"/>
  <c r="E6951" i="4"/>
  <c r="E6955" i="4"/>
  <c r="E6959" i="4"/>
  <c r="E6963" i="4"/>
  <c r="E6967" i="4"/>
  <c r="E6971" i="4"/>
  <c r="E6975" i="4"/>
  <c r="E6979" i="4"/>
  <c r="E6983" i="4"/>
  <c r="E6987" i="4"/>
  <c r="E6991" i="4"/>
  <c r="E6995" i="4"/>
  <c r="E6999" i="4"/>
  <c r="E7003" i="4"/>
  <c r="E7007" i="4"/>
  <c r="E7011" i="4"/>
  <c r="E7015" i="4"/>
  <c r="E7019" i="4"/>
  <c r="E7023" i="4"/>
  <c r="E7027" i="4"/>
  <c r="E7031" i="4"/>
  <c r="E7035" i="4"/>
  <c r="E7039" i="4"/>
  <c r="E7043" i="4"/>
  <c r="E7047" i="4"/>
  <c r="E7051" i="4"/>
  <c r="E7055" i="4"/>
  <c r="E7059" i="4"/>
  <c r="E7063" i="4"/>
  <c r="E7067" i="4"/>
  <c r="E7071" i="4"/>
  <c r="E7075" i="4"/>
  <c r="E7079" i="4"/>
  <c r="E7083" i="4"/>
  <c r="E7087" i="4"/>
  <c r="E7091" i="4"/>
  <c r="E7095" i="4"/>
  <c r="E7099" i="4"/>
  <c r="E7103" i="4"/>
  <c r="E7107" i="4"/>
  <c r="E7111" i="4"/>
  <c r="E7115" i="4"/>
  <c r="E7119" i="4"/>
  <c r="E7123" i="4"/>
  <c r="E7127" i="4"/>
  <c r="E7131" i="4"/>
  <c r="E7135" i="4"/>
  <c r="E7139" i="4"/>
  <c r="E7143" i="4"/>
  <c r="E7147" i="4"/>
  <c r="E7151" i="4"/>
  <c r="E7155" i="4"/>
  <c r="E7159" i="4"/>
  <c r="E7163" i="4"/>
  <c r="E7167" i="4"/>
  <c r="E7171" i="4"/>
  <c r="E7175" i="4"/>
  <c r="E7179" i="4"/>
  <c r="E7183" i="4"/>
  <c r="E7187" i="4"/>
  <c r="E7191" i="4"/>
  <c r="E7195" i="4"/>
  <c r="E7199" i="4"/>
  <c r="E7203" i="4"/>
  <c r="E7207" i="4"/>
  <c r="E7211" i="4"/>
  <c r="E7215" i="4"/>
  <c r="E7219" i="4"/>
  <c r="E7223" i="4"/>
  <c r="E7227" i="4"/>
  <c r="E7231" i="4"/>
  <c r="E7235" i="4"/>
  <c r="E7239" i="4"/>
  <c r="E7243" i="4"/>
  <c r="E7247" i="4"/>
  <c r="E7251" i="4"/>
  <c r="E7255" i="4"/>
  <c r="E7259" i="4"/>
  <c r="E7263" i="4"/>
  <c r="E7267" i="4"/>
  <c r="E7271" i="4"/>
  <c r="E7275" i="4"/>
  <c r="E7279" i="4"/>
  <c r="E7283" i="4"/>
  <c r="E7287" i="4"/>
  <c r="E7291" i="4"/>
  <c r="E7295" i="4"/>
  <c r="E7299" i="4"/>
  <c r="E7303" i="4"/>
  <c r="E7307" i="4"/>
  <c r="E7311" i="4"/>
  <c r="E7315" i="4"/>
  <c r="E7319" i="4"/>
  <c r="E7323" i="4"/>
  <c r="E7327" i="4"/>
  <c r="E7331" i="4"/>
  <c r="E7335" i="4"/>
  <c r="E7339" i="4"/>
  <c r="E7343" i="4"/>
  <c r="E7347" i="4"/>
  <c r="E7351" i="4"/>
  <c r="E7355" i="4"/>
  <c r="E7359" i="4"/>
  <c r="E7363" i="4"/>
  <c r="E7367" i="4"/>
  <c r="E7371" i="4"/>
  <c r="E7375" i="4"/>
  <c r="E7379" i="4"/>
  <c r="E7383" i="4"/>
  <c r="E7387" i="4"/>
  <c r="E7391" i="4"/>
  <c r="E7395" i="4"/>
  <c r="E7399" i="4"/>
  <c r="E7403" i="4"/>
  <c r="E7407" i="4"/>
  <c r="E7411" i="4"/>
  <c r="E7415" i="4"/>
  <c r="E7419" i="4"/>
  <c r="E7423" i="4"/>
  <c r="E7427" i="4"/>
  <c r="E7431" i="4"/>
  <c r="E7435" i="4"/>
  <c r="E7439" i="4"/>
  <c r="E7443" i="4"/>
  <c r="E7447" i="4"/>
  <c r="E7451" i="4"/>
  <c r="E7455" i="4"/>
  <c r="E7459" i="4"/>
  <c r="E7463" i="4"/>
  <c r="E7467" i="4"/>
  <c r="E7471" i="4"/>
  <c r="E7475" i="4"/>
  <c r="E7479" i="4"/>
  <c r="E7483" i="4"/>
  <c r="E7487" i="4"/>
  <c r="E7491" i="4"/>
  <c r="E7495" i="4"/>
  <c r="E7499" i="4"/>
  <c r="E7503" i="4"/>
  <c r="E7507" i="4"/>
  <c r="E7511" i="4"/>
  <c r="E7515" i="4"/>
  <c r="E7519" i="4"/>
  <c r="E7523" i="4"/>
  <c r="E7527" i="4"/>
  <c r="E7531" i="4"/>
  <c r="E7535" i="4"/>
  <c r="E7539" i="4"/>
  <c r="E7543" i="4"/>
  <c r="E7547" i="4"/>
  <c r="E7551" i="4"/>
  <c r="E7555" i="4"/>
  <c r="E7559" i="4"/>
  <c r="E7563" i="4"/>
  <c r="E7567" i="4"/>
  <c r="E7571" i="4"/>
  <c r="E7575" i="4"/>
  <c r="E7579" i="4"/>
  <c r="E7583" i="4"/>
  <c r="E7587" i="4"/>
  <c r="E7591" i="4"/>
  <c r="E7595" i="4"/>
  <c r="E7599" i="4"/>
  <c r="E7603" i="4"/>
  <c r="E7607" i="4"/>
  <c r="E7611" i="4"/>
  <c r="E7615" i="4"/>
  <c r="E7619" i="4"/>
  <c r="E7623" i="4"/>
  <c r="E7627" i="4"/>
  <c r="E7631" i="4"/>
  <c r="E7635" i="4"/>
  <c r="E7639" i="4"/>
  <c r="E7643" i="4"/>
  <c r="E7647" i="4"/>
  <c r="E7651" i="4"/>
  <c r="E7655" i="4"/>
  <c r="E7659" i="4"/>
  <c r="E7663" i="4"/>
  <c r="E7667" i="4"/>
  <c r="E7671" i="4"/>
  <c r="E7675" i="4"/>
  <c r="E7679" i="4"/>
  <c r="E7683" i="4"/>
  <c r="E7687" i="4"/>
  <c r="E7691" i="4"/>
  <c r="E7695" i="4"/>
  <c r="E7699" i="4"/>
  <c r="E7703" i="4"/>
  <c r="E7707" i="4"/>
  <c r="E7711" i="4"/>
  <c r="E7715" i="4"/>
  <c r="E7719" i="4"/>
  <c r="E7723" i="4"/>
  <c r="E7727" i="4"/>
  <c r="E7731" i="4"/>
  <c r="E7735" i="4"/>
  <c r="E7739" i="4"/>
  <c r="E7743" i="4"/>
  <c r="E7747" i="4"/>
  <c r="E7751" i="4"/>
  <c r="E7755" i="4"/>
  <c r="E7759" i="4"/>
  <c r="E7763" i="4"/>
  <c r="E7767" i="4"/>
  <c r="E7771" i="4"/>
  <c r="E7775" i="4"/>
  <c r="E7779" i="4"/>
  <c r="E7783" i="4"/>
  <c r="E7787" i="4"/>
  <c r="E7791" i="4"/>
  <c r="E7795" i="4"/>
  <c r="E7799" i="4"/>
  <c r="E7803" i="4"/>
  <c r="E7807" i="4"/>
  <c r="E7811" i="4"/>
  <c r="E7815" i="4"/>
  <c r="E7819" i="4"/>
  <c r="E7823" i="4"/>
  <c r="E7827" i="4"/>
  <c r="E7831" i="4"/>
  <c r="E7835" i="4"/>
  <c r="E7839" i="4"/>
  <c r="E7843" i="4"/>
  <c r="E7847" i="4"/>
  <c r="E7851" i="4"/>
  <c r="E7855" i="4"/>
  <c r="E7859" i="4"/>
  <c r="E7863" i="4"/>
  <c r="E7867" i="4"/>
  <c r="E7871" i="4"/>
  <c r="E7875" i="4"/>
  <c r="E7879" i="4"/>
  <c r="E7883" i="4"/>
  <c r="E7887" i="4"/>
  <c r="E7891" i="4"/>
  <c r="E7895" i="4"/>
  <c r="E7899" i="4"/>
  <c r="E7903" i="4"/>
  <c r="E7907" i="4"/>
  <c r="E7911" i="4"/>
  <c r="E7915" i="4"/>
  <c r="E7919" i="4"/>
  <c r="E7923" i="4"/>
  <c r="E7927" i="4"/>
  <c r="E7931" i="4"/>
  <c r="E7935" i="4"/>
  <c r="E7939" i="4"/>
  <c r="E7943" i="4"/>
  <c r="E7947" i="4"/>
  <c r="E7951" i="4"/>
  <c r="E7955" i="4"/>
  <c r="E7959" i="4"/>
  <c r="E7963" i="4"/>
  <c r="E7967" i="4"/>
  <c r="E7971" i="4"/>
  <c r="E7975" i="4"/>
  <c r="E7979" i="4"/>
  <c r="E7983" i="4"/>
  <c r="E7987" i="4"/>
  <c r="E7991" i="4"/>
  <c r="E7995" i="4"/>
  <c r="E7999" i="4"/>
  <c r="E8003" i="4"/>
  <c r="E8007" i="4"/>
  <c r="E8011" i="4"/>
  <c r="E8015" i="4"/>
  <c r="E8019" i="4"/>
  <c r="E8023" i="4"/>
  <c r="E8027" i="4"/>
  <c r="E8031" i="4"/>
  <c r="E8035" i="4"/>
  <c r="E8039" i="4"/>
  <c r="E8043" i="4"/>
  <c r="E8047" i="4"/>
  <c r="E8051" i="4"/>
  <c r="E8055" i="4"/>
  <c r="E8059" i="4"/>
  <c r="E8063" i="4"/>
  <c r="E8067" i="4"/>
  <c r="E8071" i="4"/>
  <c r="E8075" i="4"/>
  <c r="E8079" i="4"/>
  <c r="E8083" i="4"/>
  <c r="E8087" i="4"/>
  <c r="E8091" i="4"/>
  <c r="E8095" i="4"/>
  <c r="E8099" i="4"/>
  <c r="E8103" i="4"/>
  <c r="E8107" i="4"/>
  <c r="E8111" i="4"/>
  <c r="E8115" i="4"/>
  <c r="E8119" i="4"/>
  <c r="E8123" i="4"/>
  <c r="E8127" i="4"/>
  <c r="E8131" i="4"/>
  <c r="E8135" i="4"/>
  <c r="E8139" i="4"/>
  <c r="E8143" i="4"/>
  <c r="E8147" i="4"/>
  <c r="E8151" i="4"/>
  <c r="E8155" i="4"/>
  <c r="E8159" i="4"/>
  <c r="E8163" i="4"/>
  <c r="E8167" i="4"/>
  <c r="E8171" i="4"/>
  <c r="E8175" i="4"/>
  <c r="E8179" i="4"/>
  <c r="E8183" i="4"/>
  <c r="E8187" i="4"/>
  <c r="E8191" i="4"/>
  <c r="E8195" i="4"/>
  <c r="E8199" i="4"/>
  <c r="E8203" i="4"/>
  <c r="E8207" i="4"/>
  <c r="E8211" i="4"/>
  <c r="E8215" i="4"/>
  <c r="E8219" i="4"/>
  <c r="E8223" i="4"/>
  <c r="E8227" i="4"/>
  <c r="E8231" i="4"/>
  <c r="E8235" i="4"/>
  <c r="E8239" i="4"/>
  <c r="E8243" i="4"/>
  <c r="E8247" i="4"/>
  <c r="E8251" i="4"/>
  <c r="E8255" i="4"/>
  <c r="E8259" i="4"/>
  <c r="E8263" i="4"/>
  <c r="E8267" i="4"/>
  <c r="E8271" i="4"/>
  <c r="E8275" i="4"/>
  <c r="E8279" i="4"/>
  <c r="E8283" i="4"/>
  <c r="E8287" i="4"/>
  <c r="E8291" i="4"/>
  <c r="E8295" i="4"/>
  <c r="E8299" i="4"/>
  <c r="E8303" i="4"/>
  <c r="E8307" i="4"/>
  <c r="E8311" i="4"/>
  <c r="E8315" i="4"/>
  <c r="E8319" i="4"/>
  <c r="E8323" i="4"/>
  <c r="E8327" i="4"/>
  <c r="E8331" i="4"/>
  <c r="E8335" i="4"/>
  <c r="E8339" i="4"/>
  <c r="E8343" i="4"/>
  <c r="E8347" i="4"/>
  <c r="E8351" i="4"/>
  <c r="E8355" i="4"/>
  <c r="E8359" i="4"/>
  <c r="E8363" i="4"/>
  <c r="E8367" i="4"/>
  <c r="E8371" i="4"/>
  <c r="E8375" i="4"/>
  <c r="E8379" i="4"/>
  <c r="E8383" i="4"/>
  <c r="E8387" i="4"/>
  <c r="E8391" i="4"/>
  <c r="E8395" i="4"/>
  <c r="E8399" i="4"/>
  <c r="E8403" i="4"/>
  <c r="E8407" i="4"/>
  <c r="E8411" i="4"/>
  <c r="E8415" i="4"/>
  <c r="E8419" i="4"/>
  <c r="E8423" i="4"/>
  <c r="E8427" i="4"/>
  <c r="E8431" i="4"/>
  <c r="E8435" i="4"/>
  <c r="E8439" i="4"/>
  <c r="E8443" i="4"/>
  <c r="E8447" i="4"/>
  <c r="E8451" i="4"/>
  <c r="E8455" i="4"/>
  <c r="E8459" i="4"/>
  <c r="E8463" i="4"/>
  <c r="E8467" i="4"/>
  <c r="E8471" i="4"/>
  <c r="E8475" i="4"/>
  <c r="E8479" i="4"/>
  <c r="E8483" i="4"/>
  <c r="E8487" i="4"/>
  <c r="E8491" i="4"/>
  <c r="E8495" i="4"/>
  <c r="E8499" i="4"/>
  <c r="E8503" i="4"/>
  <c r="E8507" i="4"/>
  <c r="E8511" i="4"/>
  <c r="E8515" i="4"/>
  <c r="E8519" i="4"/>
  <c r="E8523" i="4"/>
  <c r="E8527" i="4"/>
  <c r="E8531" i="4"/>
  <c r="E8535" i="4"/>
  <c r="E8539" i="4"/>
  <c r="E8543" i="4"/>
  <c r="E8547" i="4"/>
  <c r="E8551" i="4"/>
  <c r="E8555" i="4"/>
  <c r="E8559" i="4"/>
  <c r="E8563" i="4"/>
  <c r="E8567" i="4"/>
  <c r="E8571" i="4"/>
  <c r="E8575" i="4"/>
  <c r="E8579" i="4"/>
  <c r="E8583" i="4"/>
  <c r="E8587" i="4"/>
  <c r="E8591" i="4"/>
  <c r="E8595" i="4"/>
  <c r="E8599" i="4"/>
  <c r="E8603" i="4"/>
  <c r="E8607" i="4"/>
  <c r="E8611" i="4"/>
  <c r="E8615" i="4"/>
  <c r="E8619" i="4"/>
  <c r="E8623" i="4"/>
  <c r="E8627" i="4"/>
  <c r="E8631" i="4"/>
  <c r="E8635" i="4"/>
  <c r="E8639" i="4"/>
  <c r="E8643" i="4"/>
  <c r="E8647" i="4"/>
  <c r="E8651" i="4"/>
  <c r="E8655" i="4"/>
  <c r="E8659" i="4"/>
  <c r="E8663" i="4"/>
  <c r="E8667" i="4"/>
  <c r="E8671" i="4"/>
  <c r="E8675" i="4"/>
  <c r="E8679" i="4"/>
  <c r="E8683" i="4"/>
  <c r="E8687" i="4"/>
  <c r="E8691" i="4"/>
  <c r="E8695" i="4"/>
  <c r="E8699" i="4"/>
  <c r="E8703" i="4"/>
  <c r="E8707" i="4"/>
  <c r="E8711" i="4"/>
  <c r="E8715" i="4"/>
  <c r="E8719" i="4"/>
  <c r="E4064" i="4"/>
  <c r="E4128" i="4"/>
  <c r="E4192" i="4"/>
  <c r="E4254" i="4"/>
  <c r="E4297" i="4"/>
  <c r="E4340" i="4"/>
  <c r="E4382" i="4"/>
  <c r="E4425" i="4"/>
  <c r="E4468" i="4"/>
  <c r="E4510" i="4"/>
  <c r="E4553" i="4"/>
  <c r="E4596" i="4"/>
  <c r="E4638" i="4"/>
  <c r="E4681" i="4"/>
  <c r="E4717" i="4"/>
  <c r="E4749" i="4"/>
  <c r="E4781" i="4"/>
  <c r="E4813" i="4"/>
  <c r="E4845" i="4"/>
  <c r="E4877" i="4"/>
  <c r="E4909" i="4"/>
  <c r="E4941" i="4"/>
  <c r="E4973" i="4"/>
  <c r="E5005" i="4"/>
  <c r="E5037" i="4"/>
  <c r="E5069" i="4"/>
  <c r="E5101" i="4"/>
  <c r="E5133" i="4"/>
  <c r="E5165" i="4"/>
  <c r="E5197" i="4"/>
  <c r="E5229" i="4"/>
  <c r="E5261" i="4"/>
  <c r="E5293" i="4"/>
  <c r="E5325" i="4"/>
  <c r="E5357" i="4"/>
  <c r="E5389" i="4"/>
  <c r="E5421" i="4"/>
  <c r="E5453" i="4"/>
  <c r="E5485" i="4"/>
  <c r="E5517" i="4"/>
  <c r="E5549" i="4"/>
  <c r="E5581" i="4"/>
  <c r="E5612" i="4"/>
  <c r="E5623" i="4"/>
  <c r="E5633" i="4"/>
  <c r="E5644" i="4"/>
  <c r="E5655" i="4"/>
  <c r="E5665" i="4"/>
  <c r="E5676" i="4"/>
  <c r="E5687" i="4"/>
  <c r="E5697" i="4"/>
  <c r="E5708" i="4"/>
  <c r="E5719" i="4"/>
  <c r="E5729" i="4"/>
  <c r="E5740" i="4"/>
  <c r="E5751" i="4"/>
  <c r="E5761" i="4"/>
  <c r="E5772" i="4"/>
  <c r="E5783" i="4"/>
  <c r="E5793" i="4"/>
  <c r="E5804" i="4"/>
  <c r="E5815" i="4"/>
  <c r="E5825" i="4"/>
  <c r="E5836" i="4"/>
  <c r="E5847" i="4"/>
  <c r="E5857" i="4"/>
  <c r="E5868" i="4"/>
  <c r="E5879" i="4"/>
  <c r="E5889" i="4"/>
  <c r="E5900" i="4"/>
  <c r="E5911" i="4"/>
  <c r="E5921" i="4"/>
  <c r="E5932" i="4"/>
  <c r="E5943" i="4"/>
  <c r="E5953" i="4"/>
  <c r="E5964" i="4"/>
  <c r="E5975" i="4"/>
  <c r="E5985" i="4"/>
  <c r="E5996" i="4"/>
  <c r="E6007" i="4"/>
  <c r="E6017" i="4"/>
  <c r="E6028" i="4"/>
  <c r="E6039" i="4"/>
  <c r="E6049" i="4"/>
  <c r="E6060" i="4"/>
  <c r="E6071" i="4"/>
  <c r="E6081" i="4"/>
  <c r="E6092" i="4"/>
  <c r="E6103" i="4"/>
  <c r="E6113" i="4"/>
  <c r="E6124" i="4"/>
  <c r="E6135" i="4"/>
  <c r="E6145" i="4"/>
  <c r="E6156" i="4"/>
  <c r="E6167" i="4"/>
  <c r="E6177" i="4"/>
  <c r="E6188" i="4"/>
  <c r="E6199" i="4"/>
  <c r="E6209" i="4"/>
  <c r="E6220" i="4"/>
  <c r="E6231" i="4"/>
  <c r="E6241" i="4"/>
  <c r="E6252" i="4"/>
  <c r="E6263" i="4"/>
  <c r="E6273" i="4"/>
  <c r="E6284" i="4"/>
  <c r="E6295" i="4"/>
  <c r="E6303" i="4"/>
  <c r="E6311" i="4"/>
  <c r="E6319" i="4"/>
  <c r="E6327" i="4"/>
  <c r="E6335" i="4"/>
  <c r="E6343" i="4"/>
  <c r="E6351" i="4"/>
  <c r="E6359" i="4"/>
  <c r="E6367" i="4"/>
  <c r="E6375" i="4"/>
  <c r="E6383" i="4"/>
  <c r="E6391" i="4"/>
  <c r="E6399" i="4"/>
  <c r="E6407" i="4"/>
  <c r="E6415" i="4"/>
  <c r="E6423" i="4"/>
  <c r="E6431" i="4"/>
  <c r="E6439" i="4"/>
  <c r="E6447" i="4"/>
  <c r="E6455" i="4"/>
  <c r="E6463" i="4"/>
  <c r="E6470" i="4"/>
  <c r="E6475" i="4"/>
  <c r="E6480" i="4"/>
  <c r="E6486" i="4"/>
  <c r="E6491" i="4"/>
  <c r="E6496" i="4"/>
  <c r="E6502" i="4"/>
  <c r="E6507" i="4"/>
  <c r="E6512" i="4"/>
  <c r="E6518" i="4"/>
  <c r="E6523" i="4"/>
  <c r="E6528" i="4"/>
  <c r="E6534" i="4"/>
  <c r="E6539" i="4"/>
  <c r="E6544" i="4"/>
  <c r="E6550" i="4"/>
  <c r="E6555" i="4"/>
  <c r="E6560" i="4"/>
  <c r="E6566" i="4"/>
  <c r="E6571" i="4"/>
  <c r="E6576" i="4"/>
  <c r="E6582" i="4"/>
  <c r="E6587" i="4"/>
  <c r="E6592" i="4"/>
  <c r="E6598" i="4"/>
  <c r="E6603" i="4"/>
  <c r="E6608" i="4"/>
  <c r="E6614" i="4"/>
  <c r="E6619" i="4"/>
  <c r="E6624" i="4"/>
  <c r="E6628" i="4"/>
  <c r="E6632" i="4"/>
  <c r="E6636" i="4"/>
  <c r="E6640" i="4"/>
  <c r="E6644" i="4"/>
  <c r="E6648" i="4"/>
  <c r="E6652" i="4"/>
  <c r="E6656" i="4"/>
  <c r="E6660" i="4"/>
  <c r="E6664" i="4"/>
  <c r="E6668" i="4"/>
  <c r="E6672" i="4"/>
  <c r="E6676" i="4"/>
  <c r="E6680" i="4"/>
  <c r="E6684" i="4"/>
  <c r="E6688" i="4"/>
  <c r="E6692" i="4"/>
  <c r="E6696" i="4"/>
  <c r="E6700" i="4"/>
  <c r="E6704" i="4"/>
  <c r="E6708" i="4"/>
  <c r="E6712" i="4"/>
  <c r="E6716" i="4"/>
  <c r="E6720" i="4"/>
  <c r="E6724" i="4"/>
  <c r="E6728" i="4"/>
  <c r="E6732" i="4"/>
  <c r="E6736" i="4"/>
  <c r="E6740" i="4"/>
  <c r="E6744" i="4"/>
  <c r="E6748" i="4"/>
  <c r="E6752" i="4"/>
  <c r="E6756" i="4"/>
  <c r="E6760" i="4"/>
  <c r="E6764" i="4"/>
  <c r="E6768" i="4"/>
  <c r="E6772" i="4"/>
  <c r="E6776" i="4"/>
  <c r="E6780" i="4"/>
  <c r="E6784" i="4"/>
  <c r="E6788" i="4"/>
  <c r="E6792" i="4"/>
  <c r="E6796" i="4"/>
  <c r="E6800" i="4"/>
  <c r="E6804" i="4"/>
  <c r="E6808" i="4"/>
  <c r="E6812" i="4"/>
  <c r="E6816" i="4"/>
  <c r="E6820" i="4"/>
  <c r="E6824" i="4"/>
  <c r="E6828" i="4"/>
  <c r="E6832" i="4"/>
  <c r="E6836" i="4"/>
  <c r="E6840" i="4"/>
  <c r="E6844" i="4"/>
  <c r="E6848" i="4"/>
  <c r="E6852" i="4"/>
  <c r="E6856" i="4"/>
  <c r="E6860" i="4"/>
  <c r="E6864" i="4"/>
  <c r="E6868" i="4"/>
  <c r="E6872" i="4"/>
  <c r="E6876" i="4"/>
  <c r="E6880" i="4"/>
  <c r="E6884" i="4"/>
  <c r="E6888" i="4"/>
  <c r="E6892" i="4"/>
  <c r="E6896" i="4"/>
  <c r="E6900" i="4"/>
  <c r="E6904" i="4"/>
  <c r="E6908" i="4"/>
  <c r="E6912" i="4"/>
  <c r="E6916" i="4"/>
  <c r="E6920" i="4"/>
  <c r="E6924" i="4"/>
  <c r="E6928" i="4"/>
  <c r="E6932" i="4"/>
  <c r="E6936" i="4"/>
  <c r="E6940" i="4"/>
  <c r="E6944" i="4"/>
  <c r="E6948" i="4"/>
  <c r="E6952" i="4"/>
  <c r="E6956" i="4"/>
  <c r="E6960" i="4"/>
  <c r="E6964" i="4"/>
  <c r="E6968" i="4"/>
  <c r="E6972" i="4"/>
  <c r="E6976" i="4"/>
  <c r="E6980" i="4"/>
  <c r="E6984" i="4"/>
  <c r="E6988" i="4"/>
  <c r="E6992" i="4"/>
  <c r="E6996" i="4"/>
  <c r="E7000" i="4"/>
  <c r="E7004" i="4"/>
  <c r="E7008" i="4"/>
  <c r="E7012" i="4"/>
  <c r="E7016" i="4"/>
  <c r="E7020" i="4"/>
  <c r="E7024" i="4"/>
  <c r="E7028" i="4"/>
  <c r="E7032" i="4"/>
  <c r="E7036" i="4"/>
  <c r="E7040" i="4"/>
  <c r="E7044" i="4"/>
  <c r="E7048" i="4"/>
  <c r="E7052" i="4"/>
  <c r="E7056" i="4"/>
  <c r="E7060" i="4"/>
  <c r="E7064" i="4"/>
  <c r="E7068" i="4"/>
  <c r="E7072" i="4"/>
  <c r="E7076" i="4"/>
  <c r="E7080" i="4"/>
  <c r="E7084" i="4"/>
  <c r="E7088" i="4"/>
  <c r="E7092" i="4"/>
  <c r="E7096" i="4"/>
  <c r="E7100" i="4"/>
  <c r="E7104" i="4"/>
  <c r="E7108" i="4"/>
  <c r="E7112" i="4"/>
  <c r="E7116" i="4"/>
  <c r="E7120" i="4"/>
  <c r="E7124" i="4"/>
  <c r="E7128" i="4"/>
  <c r="E7132" i="4"/>
  <c r="E7136" i="4"/>
  <c r="E7140" i="4"/>
  <c r="E7144" i="4"/>
  <c r="E7148" i="4"/>
  <c r="E7152" i="4"/>
  <c r="E7156" i="4"/>
  <c r="E7160" i="4"/>
  <c r="E7164" i="4"/>
  <c r="E7168" i="4"/>
  <c r="E7172" i="4"/>
  <c r="E7176" i="4"/>
  <c r="E7180" i="4"/>
  <c r="E7184" i="4"/>
  <c r="E7188" i="4"/>
  <c r="E7192" i="4"/>
  <c r="E7196" i="4"/>
  <c r="E7200" i="4"/>
  <c r="E7204" i="4"/>
  <c r="E7208" i="4"/>
  <c r="E7212" i="4"/>
  <c r="E7216" i="4"/>
  <c r="E7220" i="4"/>
  <c r="E7224" i="4"/>
  <c r="E7228" i="4"/>
  <c r="E7232" i="4"/>
  <c r="E7236" i="4"/>
  <c r="E7240" i="4"/>
  <c r="E7244" i="4"/>
  <c r="E7248" i="4"/>
  <c r="E7252" i="4"/>
  <c r="E7256" i="4"/>
  <c r="E7260" i="4"/>
  <c r="E7264" i="4"/>
  <c r="E7268" i="4"/>
  <c r="E7272" i="4"/>
  <c r="E7276" i="4"/>
  <c r="E7280" i="4"/>
  <c r="E7284" i="4"/>
  <c r="E7288" i="4"/>
  <c r="E7292" i="4"/>
  <c r="E7296" i="4"/>
  <c r="E7300" i="4"/>
  <c r="E7304" i="4"/>
  <c r="E7308" i="4"/>
  <c r="E7312" i="4"/>
  <c r="E7316" i="4"/>
  <c r="E7320" i="4"/>
  <c r="E7324" i="4"/>
  <c r="E7328" i="4"/>
  <c r="E7332" i="4"/>
  <c r="E7336" i="4"/>
  <c r="E7340" i="4"/>
  <c r="E7344" i="4"/>
  <c r="E7348" i="4"/>
  <c r="E7352" i="4"/>
  <c r="E7356" i="4"/>
  <c r="E7360" i="4"/>
  <c r="E4080" i="4"/>
  <c r="E4144" i="4"/>
  <c r="E4208" i="4"/>
  <c r="E4265" i="4"/>
  <c r="E4308" i="4"/>
  <c r="E4350" i="4"/>
  <c r="E4393" i="4"/>
  <c r="E4436" i="4"/>
  <c r="E4478" i="4"/>
  <c r="E4521" i="4"/>
  <c r="E4564" i="4"/>
  <c r="E4606" i="4"/>
  <c r="E4649" i="4"/>
  <c r="E4692" i="4"/>
  <c r="E4725" i="4"/>
  <c r="E4757" i="4"/>
  <c r="E4789" i="4"/>
  <c r="E4821" i="4"/>
  <c r="E4853" i="4"/>
  <c r="E4885" i="4"/>
  <c r="E4917" i="4"/>
  <c r="E4949" i="4"/>
  <c r="E4981" i="4"/>
  <c r="E5013" i="4"/>
  <c r="E5045" i="4"/>
  <c r="E5077" i="4"/>
  <c r="E5109" i="4"/>
  <c r="E5141" i="4"/>
  <c r="E5173" i="4"/>
  <c r="E5205" i="4"/>
  <c r="E5237" i="4"/>
  <c r="E5269" i="4"/>
  <c r="E5301" i="4"/>
  <c r="E5333" i="4"/>
  <c r="E5365" i="4"/>
  <c r="E5397" i="4"/>
  <c r="E5429" i="4"/>
  <c r="E5461" i="4"/>
  <c r="E5493" i="4"/>
  <c r="E5525" i="4"/>
  <c r="E5557" i="4"/>
  <c r="E5589" i="4"/>
  <c r="E5616" i="4"/>
  <c r="E5627" i="4"/>
  <c r="E5637" i="4"/>
  <c r="E5648" i="4"/>
  <c r="E5659" i="4"/>
  <c r="E5669" i="4"/>
  <c r="E5680" i="4"/>
  <c r="E5691" i="4"/>
  <c r="E5701" i="4"/>
  <c r="E5712" i="4"/>
  <c r="E5723" i="4"/>
  <c r="E5733" i="4"/>
  <c r="E5744" i="4"/>
  <c r="E5755" i="4"/>
  <c r="E5765" i="4"/>
  <c r="E5776" i="4"/>
  <c r="E5787" i="4"/>
  <c r="E5797" i="4"/>
  <c r="E5808" i="4"/>
  <c r="E5819" i="4"/>
  <c r="E5829" i="4"/>
  <c r="E5840" i="4"/>
  <c r="E5851" i="4"/>
  <c r="E5861" i="4"/>
  <c r="E5872" i="4"/>
  <c r="E5883" i="4"/>
  <c r="E5893" i="4"/>
  <c r="E5904" i="4"/>
  <c r="E5915" i="4"/>
  <c r="E5925" i="4"/>
  <c r="E5936" i="4"/>
  <c r="E5947" i="4"/>
  <c r="E5957" i="4"/>
  <c r="E5968" i="4"/>
  <c r="E5979" i="4"/>
  <c r="E5989" i="4"/>
  <c r="E6000" i="4"/>
  <c r="E6011" i="4"/>
  <c r="E6021" i="4"/>
  <c r="E6032" i="4"/>
  <c r="E6043" i="4"/>
  <c r="E6053" i="4"/>
  <c r="E6064" i="4"/>
  <c r="E6075" i="4"/>
  <c r="E6085" i="4"/>
  <c r="E6096" i="4"/>
  <c r="E6107" i="4"/>
  <c r="E6117" i="4"/>
  <c r="E6128" i="4"/>
  <c r="E6139" i="4"/>
  <c r="E6149" i="4"/>
  <c r="E6160" i="4"/>
  <c r="E6171" i="4"/>
  <c r="E6181" i="4"/>
  <c r="E6192" i="4"/>
  <c r="E6203" i="4"/>
  <c r="E6213" i="4"/>
  <c r="E6224" i="4"/>
  <c r="E6235" i="4"/>
  <c r="E6245" i="4"/>
  <c r="E6256" i="4"/>
  <c r="E6267" i="4"/>
  <c r="E6277" i="4"/>
  <c r="E6288" i="4"/>
  <c r="E6298" i="4"/>
  <c r="E6306" i="4"/>
  <c r="E6314" i="4"/>
  <c r="E6322" i="4"/>
  <c r="E6330" i="4"/>
  <c r="E6338" i="4"/>
  <c r="E6346" i="4"/>
  <c r="E6354" i="4"/>
  <c r="E6362" i="4"/>
  <c r="E6370" i="4"/>
  <c r="E6378" i="4"/>
  <c r="E6386" i="4"/>
  <c r="E6394" i="4"/>
  <c r="E6402" i="4"/>
  <c r="E6410" i="4"/>
  <c r="E6418" i="4"/>
  <c r="E6426" i="4"/>
  <c r="E6434" i="4"/>
  <c r="E6442" i="4"/>
  <c r="E6450" i="4"/>
  <c r="E6458" i="4"/>
  <c r="E6466" i="4"/>
  <c r="E6471" i="4"/>
  <c r="E6476" i="4"/>
  <c r="E6482" i="4"/>
  <c r="E6487" i="4"/>
  <c r="E6492" i="4"/>
  <c r="E6498" i="4"/>
  <c r="E6503" i="4"/>
  <c r="E6508" i="4"/>
  <c r="E6514" i="4"/>
  <c r="E6519" i="4"/>
  <c r="E6524" i="4"/>
  <c r="E6530" i="4"/>
  <c r="E6535" i="4"/>
  <c r="E6540" i="4"/>
  <c r="E6546" i="4"/>
  <c r="E6551" i="4"/>
  <c r="E6556" i="4"/>
  <c r="E6562" i="4"/>
  <c r="E6567" i="4"/>
  <c r="E6572" i="4"/>
  <c r="E6578" i="4"/>
  <c r="E6583" i="4"/>
  <c r="E6588" i="4"/>
  <c r="E6594" i="4"/>
  <c r="E6599" i="4"/>
  <c r="E6604" i="4"/>
  <c r="E6610" i="4"/>
  <c r="E6615" i="4"/>
  <c r="E6620" i="4"/>
  <c r="E6625" i="4"/>
  <c r="E6629" i="4"/>
  <c r="E6633" i="4"/>
  <c r="E6637" i="4"/>
  <c r="E6641" i="4"/>
  <c r="E6645" i="4"/>
  <c r="E6649" i="4"/>
  <c r="E6653" i="4"/>
  <c r="E6657" i="4"/>
  <c r="E6661" i="4"/>
  <c r="E6665" i="4"/>
  <c r="E6669" i="4"/>
  <c r="E6673" i="4"/>
  <c r="E6677" i="4"/>
  <c r="E4096" i="4"/>
  <c r="E4160" i="4"/>
  <c r="E4361" i="4"/>
  <c r="E4532" i="4"/>
  <c r="E4701" i="4"/>
  <c r="E4829" i="4"/>
  <c r="E4957" i="4"/>
  <c r="E5085" i="4"/>
  <c r="E5213" i="4"/>
  <c r="E5341" i="4"/>
  <c r="E5469" i="4"/>
  <c r="E5597" i="4"/>
  <c r="E5649" i="4"/>
  <c r="E5692" i="4"/>
  <c r="E5735" i="4"/>
  <c r="E5777" i="4"/>
  <c r="E5820" i="4"/>
  <c r="E5863" i="4"/>
  <c r="E5905" i="4"/>
  <c r="E5948" i="4"/>
  <c r="E5991" i="4"/>
  <c r="E6033" i="4"/>
  <c r="E6076" i="4"/>
  <c r="E6119" i="4"/>
  <c r="E6161" i="4"/>
  <c r="E6204" i="4"/>
  <c r="E6247" i="4"/>
  <c r="E6289" i="4"/>
  <c r="E6323" i="4"/>
  <c r="E6355" i="4"/>
  <c r="E6387" i="4"/>
  <c r="E6419" i="4"/>
  <c r="E6451" i="4"/>
  <c r="E6478" i="4"/>
  <c r="E6499" i="4"/>
  <c r="E6520" i="4"/>
  <c r="E6542" i="4"/>
  <c r="E6563" i="4"/>
  <c r="E6584" i="4"/>
  <c r="E6606" i="4"/>
  <c r="E6626" i="4"/>
  <c r="E6642" i="4"/>
  <c r="E6658" i="4"/>
  <c r="E6674" i="4"/>
  <c r="E6685" i="4"/>
  <c r="E6693" i="4"/>
  <c r="E6701" i="4"/>
  <c r="E6709" i="4"/>
  <c r="E6717" i="4"/>
  <c r="E6725" i="4"/>
  <c r="E6733" i="4"/>
  <c r="E6741" i="4"/>
  <c r="E6749" i="4"/>
  <c r="E6757" i="4"/>
  <c r="E6765" i="4"/>
  <c r="E6773" i="4"/>
  <c r="E6781" i="4"/>
  <c r="E6789" i="4"/>
  <c r="E6797" i="4"/>
  <c r="E6805" i="4"/>
  <c r="E6813" i="4"/>
  <c r="E6821" i="4"/>
  <c r="E6829" i="4"/>
  <c r="E6837" i="4"/>
  <c r="E6845" i="4"/>
  <c r="E6853" i="4"/>
  <c r="E6861" i="4"/>
  <c r="E6869" i="4"/>
  <c r="E6877" i="4"/>
  <c r="E6885" i="4"/>
  <c r="E6893" i="4"/>
  <c r="E6901" i="4"/>
  <c r="E6909" i="4"/>
  <c r="E6917" i="4"/>
  <c r="E6925" i="4"/>
  <c r="E6933" i="4"/>
  <c r="E6941" i="4"/>
  <c r="E6949" i="4"/>
  <c r="E6957" i="4"/>
  <c r="E6965" i="4"/>
  <c r="E6973" i="4"/>
  <c r="E6981" i="4"/>
  <c r="E6989" i="4"/>
  <c r="E6997" i="4"/>
  <c r="E7005" i="4"/>
  <c r="E7013" i="4"/>
  <c r="E7021" i="4"/>
  <c r="E7029" i="4"/>
  <c r="E7037" i="4"/>
  <c r="E7045" i="4"/>
  <c r="E7053" i="4"/>
  <c r="E7061" i="4"/>
  <c r="E7069" i="4"/>
  <c r="E7077" i="4"/>
  <c r="E7085" i="4"/>
  <c r="E7093" i="4"/>
  <c r="E7101" i="4"/>
  <c r="E7109" i="4"/>
  <c r="E7117" i="4"/>
  <c r="E7125" i="4"/>
  <c r="E7133" i="4"/>
  <c r="E7141" i="4"/>
  <c r="E7149" i="4"/>
  <c r="E7157" i="4"/>
  <c r="E7165" i="4"/>
  <c r="E7173" i="4"/>
  <c r="E7181" i="4"/>
  <c r="E7189" i="4"/>
  <c r="E7197" i="4"/>
  <c r="E7205" i="4"/>
  <c r="E7213" i="4"/>
  <c r="E7221" i="4"/>
  <c r="E7229" i="4"/>
  <c r="E7237" i="4"/>
  <c r="E7245" i="4"/>
  <c r="E7253" i="4"/>
  <c r="E7261" i="4"/>
  <c r="E7269" i="4"/>
  <c r="E7277" i="4"/>
  <c r="E7285" i="4"/>
  <c r="E7293" i="4"/>
  <c r="E7301" i="4"/>
  <c r="E7309" i="4"/>
  <c r="E7317" i="4"/>
  <c r="E7325" i="4"/>
  <c r="E7333" i="4"/>
  <c r="E7341" i="4"/>
  <c r="E7349" i="4"/>
  <c r="E7357" i="4"/>
  <c r="E7364" i="4"/>
  <c r="E7369" i="4"/>
  <c r="E7374" i="4"/>
  <c r="E7380" i="4"/>
  <c r="E7385" i="4"/>
  <c r="E7390" i="4"/>
  <c r="E7396" i="4"/>
  <c r="E7401" i="4"/>
  <c r="E7406" i="4"/>
  <c r="E7412" i="4"/>
  <c r="E7417" i="4"/>
  <c r="E7422" i="4"/>
  <c r="E7428" i="4"/>
  <c r="E7433" i="4"/>
  <c r="E7438" i="4"/>
  <c r="E7444" i="4"/>
  <c r="E7449" i="4"/>
  <c r="E7454" i="4"/>
  <c r="E7460" i="4"/>
  <c r="E7465" i="4"/>
  <c r="E7470" i="4"/>
  <c r="E7476" i="4"/>
  <c r="E7481" i="4"/>
  <c r="E7486" i="4"/>
  <c r="E7492" i="4"/>
  <c r="E7497" i="4"/>
  <c r="E7502" i="4"/>
  <c r="E7508" i="4"/>
  <c r="E7513" i="4"/>
  <c r="E7518" i="4"/>
  <c r="E7524" i="4"/>
  <c r="E7529" i="4"/>
  <c r="E7534" i="4"/>
  <c r="E7540" i="4"/>
  <c r="E7545" i="4"/>
  <c r="E7550" i="4"/>
  <c r="E7556" i="4"/>
  <c r="E7561" i="4"/>
  <c r="E7566" i="4"/>
  <c r="E7572" i="4"/>
  <c r="E7577" i="4"/>
  <c r="E7582" i="4"/>
  <c r="E7588" i="4"/>
  <c r="E4224" i="4"/>
  <c r="E4404" i="4"/>
  <c r="E4574" i="4"/>
  <c r="E4733" i="4"/>
  <c r="E4861" i="4"/>
  <c r="E4989" i="4"/>
  <c r="E5117" i="4"/>
  <c r="E5245" i="4"/>
  <c r="E5373" i="4"/>
  <c r="E5501" i="4"/>
  <c r="E5617" i="4"/>
  <c r="E5660" i="4"/>
  <c r="E5703" i="4"/>
  <c r="E5745" i="4"/>
  <c r="E5788" i="4"/>
  <c r="E5831" i="4"/>
  <c r="E5873" i="4"/>
  <c r="E5916" i="4"/>
  <c r="E5959" i="4"/>
  <c r="E6001" i="4"/>
  <c r="E6044" i="4"/>
  <c r="E6087" i="4"/>
  <c r="E6129" i="4"/>
  <c r="E6172" i="4"/>
  <c r="E6215" i="4"/>
  <c r="E6257" i="4"/>
  <c r="E6299" i="4"/>
  <c r="E6331" i="4"/>
  <c r="E6363" i="4"/>
  <c r="E6395" i="4"/>
  <c r="E6427" i="4"/>
  <c r="E6459" i="4"/>
  <c r="E6483" i="4"/>
  <c r="E6504" i="4"/>
  <c r="E6526" i="4"/>
  <c r="E6547" i="4"/>
  <c r="E6568" i="4"/>
  <c r="E6590" i="4"/>
  <c r="E6611" i="4"/>
  <c r="E6630" i="4"/>
  <c r="E6646" i="4"/>
  <c r="E6662" i="4"/>
  <c r="E6678" i="4"/>
  <c r="E6686" i="4"/>
  <c r="E6694" i="4"/>
  <c r="E6702" i="4"/>
  <c r="E6710" i="4"/>
  <c r="E6718" i="4"/>
  <c r="E6726" i="4"/>
  <c r="E6734" i="4"/>
  <c r="E6742" i="4"/>
  <c r="E6750" i="4"/>
  <c r="E6758" i="4"/>
  <c r="E6766" i="4"/>
  <c r="E6774" i="4"/>
  <c r="E6782" i="4"/>
  <c r="E6790" i="4"/>
  <c r="E6798" i="4"/>
  <c r="E6806" i="4"/>
  <c r="E6814" i="4"/>
  <c r="E6822" i="4"/>
  <c r="E6830" i="4"/>
  <c r="E6838" i="4"/>
  <c r="E6846" i="4"/>
  <c r="E6854" i="4"/>
  <c r="E6862" i="4"/>
  <c r="E6870" i="4"/>
  <c r="E6878" i="4"/>
  <c r="E6886" i="4"/>
  <c r="E6894" i="4"/>
  <c r="E6902" i="4"/>
  <c r="E6910" i="4"/>
  <c r="E6918" i="4"/>
  <c r="E6926" i="4"/>
  <c r="E6934" i="4"/>
  <c r="E6942" i="4"/>
  <c r="E6950" i="4"/>
  <c r="E6958" i="4"/>
  <c r="E6966" i="4"/>
  <c r="E6974" i="4"/>
  <c r="E6982" i="4"/>
  <c r="E6990" i="4"/>
  <c r="E6998" i="4"/>
  <c r="E7006" i="4"/>
  <c r="E7014" i="4"/>
  <c r="E7022" i="4"/>
  <c r="E7030" i="4"/>
  <c r="E7038" i="4"/>
  <c r="E7046" i="4"/>
  <c r="E7054" i="4"/>
  <c r="E7062" i="4"/>
  <c r="E7070" i="4"/>
  <c r="E7078" i="4"/>
  <c r="E7086" i="4"/>
  <c r="E7094" i="4"/>
  <c r="E7102" i="4"/>
  <c r="E7110" i="4"/>
  <c r="E7118" i="4"/>
  <c r="E7126" i="4"/>
  <c r="E7134" i="4"/>
  <c r="E7142" i="4"/>
  <c r="E7150" i="4"/>
  <c r="E7158" i="4"/>
  <c r="E7166" i="4"/>
  <c r="E7174" i="4"/>
  <c r="E7182" i="4"/>
  <c r="E7190" i="4"/>
  <c r="E7198" i="4"/>
  <c r="E7206" i="4"/>
  <c r="E7214" i="4"/>
  <c r="E7222" i="4"/>
  <c r="E7230" i="4"/>
  <c r="E7238" i="4"/>
  <c r="E7246" i="4"/>
  <c r="E7254" i="4"/>
  <c r="E7262" i="4"/>
  <c r="E7270" i="4"/>
  <c r="E7278" i="4"/>
  <c r="E7286" i="4"/>
  <c r="E7294" i="4"/>
  <c r="E7302" i="4"/>
  <c r="E7310" i="4"/>
  <c r="E7318" i="4"/>
  <c r="E7326" i="4"/>
  <c r="E7334" i="4"/>
  <c r="E7342" i="4"/>
  <c r="E7350" i="4"/>
  <c r="E7358" i="4"/>
  <c r="E7365" i="4"/>
  <c r="E7370" i="4"/>
  <c r="E7376" i="4"/>
  <c r="E7381" i="4"/>
  <c r="E7386" i="4"/>
  <c r="E7392" i="4"/>
  <c r="E7397" i="4"/>
  <c r="E7402" i="4"/>
  <c r="E7408" i="4"/>
  <c r="E7413" i="4"/>
  <c r="E7418" i="4"/>
  <c r="E7424" i="4"/>
  <c r="E7429" i="4"/>
  <c r="E7434" i="4"/>
  <c r="E7440" i="4"/>
  <c r="E7445" i="4"/>
  <c r="E7450" i="4"/>
  <c r="E7456" i="4"/>
  <c r="E7461" i="4"/>
  <c r="E7466" i="4"/>
  <c r="E7472" i="4"/>
  <c r="E7477" i="4"/>
  <c r="E7482" i="4"/>
  <c r="E7488" i="4"/>
  <c r="E7493" i="4"/>
  <c r="E7498" i="4"/>
  <c r="E7504" i="4"/>
  <c r="E7509" i="4"/>
  <c r="E7514" i="4"/>
  <c r="E7520" i="4"/>
  <c r="E7525" i="4"/>
  <c r="E7530" i="4"/>
  <c r="E7536" i="4"/>
  <c r="E7541" i="4"/>
  <c r="E7546" i="4"/>
  <c r="E7552" i="4"/>
  <c r="E7557" i="4"/>
  <c r="E7562" i="4"/>
  <c r="E7568" i="4"/>
  <c r="E7573" i="4"/>
  <c r="E7578" i="4"/>
  <c r="E7584" i="4"/>
  <c r="E7589" i="4"/>
  <c r="E7594" i="4"/>
  <c r="E7600" i="4"/>
  <c r="E7605" i="4"/>
  <c r="E7610" i="4"/>
  <c r="E7616" i="4"/>
  <c r="E7621" i="4"/>
  <c r="E7626" i="4"/>
  <c r="E7632" i="4"/>
  <c r="E7637" i="4"/>
  <c r="E7642" i="4"/>
  <c r="E7648" i="4"/>
  <c r="E7653" i="4"/>
  <c r="E7658" i="4"/>
  <c r="E7664" i="4"/>
  <c r="E7669" i="4"/>
  <c r="E7674" i="4"/>
  <c r="E7680" i="4"/>
  <c r="E7685" i="4"/>
  <c r="E7690" i="4"/>
  <c r="E7696" i="4"/>
  <c r="E7701" i="4"/>
  <c r="E7706" i="4"/>
  <c r="E7712" i="4"/>
  <c r="E7717" i="4"/>
  <c r="E7722" i="4"/>
  <c r="E7728" i="4"/>
  <c r="E7733" i="4"/>
  <c r="E7738" i="4"/>
  <c r="E7744" i="4"/>
  <c r="E7749" i="4"/>
  <c r="E7754" i="4"/>
  <c r="E7760" i="4"/>
  <c r="E7765" i="4"/>
  <c r="E7770" i="4"/>
  <c r="E7776" i="4"/>
  <c r="E7781" i="4"/>
  <c r="E7786" i="4"/>
  <c r="E7792" i="4"/>
  <c r="E7797" i="4"/>
  <c r="E7802" i="4"/>
  <c r="E7808" i="4"/>
  <c r="E7813" i="4"/>
  <c r="E7818" i="4"/>
  <c r="E7824" i="4"/>
  <c r="E7829" i="4"/>
  <c r="E7834" i="4"/>
  <c r="E7840" i="4"/>
  <c r="E7845" i="4"/>
  <c r="E7850" i="4"/>
  <c r="E7856" i="4"/>
  <c r="E7861" i="4"/>
  <c r="E7866" i="4"/>
  <c r="E7872" i="4"/>
  <c r="E7877" i="4"/>
  <c r="E7882" i="4"/>
  <c r="E7888" i="4"/>
  <c r="E7893" i="4"/>
  <c r="E7898" i="4"/>
  <c r="E7904" i="4"/>
  <c r="E7909" i="4"/>
  <c r="E7914" i="4"/>
  <c r="E7920" i="4"/>
  <c r="E7925" i="4"/>
  <c r="E7930" i="4"/>
  <c r="E7936" i="4"/>
  <c r="E7941" i="4"/>
  <c r="E7946" i="4"/>
  <c r="E7952" i="4"/>
  <c r="E7957" i="4"/>
  <c r="E7962" i="4"/>
  <c r="E7968" i="4"/>
  <c r="E7973" i="4"/>
  <c r="E7978" i="4"/>
  <c r="E7984" i="4"/>
  <c r="E7989" i="4"/>
  <c r="E7994" i="4"/>
  <c r="E8000" i="4"/>
  <c r="E8005" i="4"/>
  <c r="E8010" i="4"/>
  <c r="E8016" i="4"/>
  <c r="E8021" i="4"/>
  <c r="E8026" i="4"/>
  <c r="E8032" i="4"/>
  <c r="E8037" i="4"/>
  <c r="E8042" i="4"/>
  <c r="E8048" i="4"/>
  <c r="E8053" i="4"/>
  <c r="E8058" i="4"/>
  <c r="E8064" i="4"/>
  <c r="E8069" i="4"/>
  <c r="E8074" i="4"/>
  <c r="E8080" i="4"/>
  <c r="E8085" i="4"/>
  <c r="E8090" i="4"/>
  <c r="E8096" i="4"/>
  <c r="E8101" i="4"/>
  <c r="E8106" i="4"/>
  <c r="E8112" i="4"/>
  <c r="E8117" i="4"/>
  <c r="E8122" i="4"/>
  <c r="E8128" i="4"/>
  <c r="E8133" i="4"/>
  <c r="E8138" i="4"/>
  <c r="E8144" i="4"/>
  <c r="E8149" i="4"/>
  <c r="E8154" i="4"/>
  <c r="E8160" i="4"/>
  <c r="E8165" i="4"/>
  <c r="E8170" i="4"/>
  <c r="E8176" i="4"/>
  <c r="E8181" i="4"/>
  <c r="E8186" i="4"/>
  <c r="E8192" i="4"/>
  <c r="E8197" i="4"/>
  <c r="E8202" i="4"/>
  <c r="E8208" i="4"/>
  <c r="E8213" i="4"/>
  <c r="E8218" i="4"/>
  <c r="E8224" i="4"/>
  <c r="E8229" i="4"/>
  <c r="E8234" i="4"/>
  <c r="E8240" i="4"/>
  <c r="E8245" i="4"/>
  <c r="E8250" i="4"/>
  <c r="E8256" i="4"/>
  <c r="E8261" i="4"/>
  <c r="E8266" i="4"/>
  <c r="E8272" i="4"/>
  <c r="E8277" i="4"/>
  <c r="E8282" i="4"/>
  <c r="E8288" i="4"/>
  <c r="E8293" i="4"/>
  <c r="E8298" i="4"/>
  <c r="E8304" i="4"/>
  <c r="E8309" i="4"/>
  <c r="E8314" i="4"/>
  <c r="E8320" i="4"/>
  <c r="E8325" i="4"/>
  <c r="E8330" i="4"/>
  <c r="E8336" i="4"/>
  <c r="E8341" i="4"/>
  <c r="E8346" i="4"/>
  <c r="E8352" i="4"/>
  <c r="E8357" i="4"/>
  <c r="E8362" i="4"/>
  <c r="E8368" i="4"/>
  <c r="E8373" i="4"/>
  <c r="E8378" i="4"/>
  <c r="E8384" i="4"/>
  <c r="E8389" i="4"/>
  <c r="E8394" i="4"/>
  <c r="E8400" i="4"/>
  <c r="E8405" i="4"/>
  <c r="E8410" i="4"/>
  <c r="E8416" i="4"/>
  <c r="E8421" i="4"/>
  <c r="E8426" i="4"/>
  <c r="E8432" i="4"/>
  <c r="E8437" i="4"/>
  <c r="E8442" i="4"/>
  <c r="E8448" i="4"/>
  <c r="E8453" i="4"/>
  <c r="E8458" i="4"/>
  <c r="E8464" i="4"/>
  <c r="E8469" i="4"/>
  <c r="E8474" i="4"/>
  <c r="E8480" i="4"/>
  <c r="E8485" i="4"/>
  <c r="E8490" i="4"/>
  <c r="E8496" i="4"/>
  <c r="E8501" i="4"/>
  <c r="E8506" i="4"/>
  <c r="E8512" i="4"/>
  <c r="E8517" i="4"/>
  <c r="E8522" i="4"/>
  <c r="E8528" i="4"/>
  <c r="E8533" i="4"/>
  <c r="E8538" i="4"/>
  <c r="E8544" i="4"/>
  <c r="E8549" i="4"/>
  <c r="E8554" i="4"/>
  <c r="E8560" i="4"/>
  <c r="E8565" i="4"/>
  <c r="E8570" i="4"/>
  <c r="E8576" i="4"/>
  <c r="E8581" i="4"/>
  <c r="E8586" i="4"/>
  <c r="E8592" i="4"/>
  <c r="E8597" i="4"/>
  <c r="E8602" i="4"/>
  <c r="E8608" i="4"/>
  <c r="E8613" i="4"/>
  <c r="E8618" i="4"/>
  <c r="E8624" i="4"/>
  <c r="E8629" i="4"/>
  <c r="E8634" i="4"/>
  <c r="E8640" i="4"/>
  <c r="E8645" i="4"/>
  <c r="E8650" i="4"/>
  <c r="E8656" i="4"/>
  <c r="E8661" i="4"/>
  <c r="E8666" i="4"/>
  <c r="E8672" i="4"/>
  <c r="E8677" i="4"/>
  <c r="E8682" i="4"/>
  <c r="E8688" i="4"/>
  <c r="E8693" i="4"/>
  <c r="E8698" i="4"/>
  <c r="E8704" i="4"/>
  <c r="E8709" i="4"/>
  <c r="E8714" i="4"/>
  <c r="E8720" i="4"/>
  <c r="E8724" i="4"/>
  <c r="E8728" i="4"/>
  <c r="E8732" i="4"/>
  <c r="E8736" i="4"/>
  <c r="E8740" i="4"/>
  <c r="E8744" i="4"/>
  <c r="E8748" i="4"/>
  <c r="E8752" i="4"/>
  <c r="E8756" i="4"/>
  <c r="E8760" i="4"/>
  <c r="E8508" i="4"/>
  <c r="E8513" i="4"/>
  <c r="E8518" i="4"/>
  <c r="E8524" i="4"/>
  <c r="E8529" i="4"/>
  <c r="E8534" i="4"/>
  <c r="E8540" i="4"/>
  <c r="E8545" i="4"/>
  <c r="E8550" i="4"/>
  <c r="E8556" i="4"/>
  <c r="E8561" i="4"/>
  <c r="E8566" i="4"/>
  <c r="E8572" i="4"/>
  <c r="E8577" i="4"/>
  <c r="E8582" i="4"/>
  <c r="E8588" i="4"/>
  <c r="E8593" i="4"/>
  <c r="E8598" i="4"/>
  <c r="E8604" i="4"/>
  <c r="E8609" i="4"/>
  <c r="E8614" i="4"/>
  <c r="E8620" i="4"/>
  <c r="E8625" i="4"/>
  <c r="E8630" i="4"/>
  <c r="E8636" i="4"/>
  <c r="E8641" i="4"/>
  <c r="E8646" i="4"/>
  <c r="E8652" i="4"/>
  <c r="E8657" i="4"/>
  <c r="E8662" i="4"/>
  <c r="E8668" i="4"/>
  <c r="E8673" i="4"/>
  <c r="E8678" i="4"/>
  <c r="E8684" i="4"/>
  <c r="E8689" i="4"/>
  <c r="E8694" i="4"/>
  <c r="E8700" i="4"/>
  <c r="E8705" i="4"/>
  <c r="E8710" i="4"/>
  <c r="E8716" i="4"/>
  <c r="E8721" i="4"/>
  <c r="E8725" i="4"/>
  <c r="E8729" i="4"/>
  <c r="E8733" i="4"/>
  <c r="E8737" i="4"/>
  <c r="E8741" i="4"/>
  <c r="E8745" i="4"/>
  <c r="E8749" i="4"/>
  <c r="E8753" i="4"/>
  <c r="E8757" i="4"/>
  <c r="E8761" i="4"/>
  <c r="E7597" i="4"/>
  <c r="E7602" i="4"/>
  <c r="E7608" i="4"/>
  <c r="E7613" i="4"/>
  <c r="E7618" i="4"/>
  <c r="E7624" i="4"/>
  <c r="E7629" i="4"/>
  <c r="E7634" i="4"/>
  <c r="E7640" i="4"/>
  <c r="E7645" i="4"/>
  <c r="E7650" i="4"/>
  <c r="E7656" i="4"/>
  <c r="E7661" i="4"/>
  <c r="E7666" i="4"/>
  <c r="E7672" i="4"/>
  <c r="E7677" i="4"/>
  <c r="E7682" i="4"/>
  <c r="E7688" i="4"/>
  <c r="E7693" i="4"/>
  <c r="E7698" i="4"/>
  <c r="E7704" i="4"/>
  <c r="E7709" i="4"/>
  <c r="E7714" i="4"/>
  <c r="E7720" i="4"/>
  <c r="E7725" i="4"/>
  <c r="E7730" i="4"/>
  <c r="E7736" i="4"/>
  <c r="E7741" i="4"/>
  <c r="E7746" i="4"/>
  <c r="E7752" i="4"/>
  <c r="E7757" i="4"/>
  <c r="E7762" i="4"/>
  <c r="E7768" i="4"/>
  <c r="E7773" i="4"/>
  <c r="E7778" i="4"/>
  <c r="E7784" i="4"/>
  <c r="E7789" i="4"/>
  <c r="E7794" i="4"/>
  <c r="E7800" i="4"/>
  <c r="E7805" i="4"/>
  <c r="E7810" i="4"/>
  <c r="E7816" i="4"/>
  <c r="E7821" i="4"/>
  <c r="E7826" i="4"/>
  <c r="E7832" i="4"/>
  <c r="E7837" i="4"/>
  <c r="E7842" i="4"/>
  <c r="E7848" i="4"/>
  <c r="E7853" i="4"/>
  <c r="E7858" i="4"/>
  <c r="E7864" i="4"/>
  <c r="E7869" i="4"/>
  <c r="E7874" i="4"/>
  <c r="E7880" i="4"/>
  <c r="E7885" i="4"/>
  <c r="E7890" i="4"/>
  <c r="E7896" i="4"/>
  <c r="E7901" i="4"/>
  <c r="E7906" i="4"/>
  <c r="E7912" i="4"/>
  <c r="E7917" i="4"/>
  <c r="E7922" i="4"/>
  <c r="E7928" i="4"/>
  <c r="E7933" i="4"/>
  <c r="E7938" i="4"/>
  <c r="E7944" i="4"/>
  <c r="E8580" i="4"/>
  <c r="E8585" i="4"/>
  <c r="E8590" i="4"/>
  <c r="E8596" i="4"/>
  <c r="E8601" i="4"/>
  <c r="E8606" i="4"/>
  <c r="E8612" i="4"/>
  <c r="E8617" i="4"/>
  <c r="E8622" i="4"/>
  <c r="E8628" i="4"/>
  <c r="E8633" i="4"/>
  <c r="E8638" i="4"/>
  <c r="E8644" i="4"/>
  <c r="E8649" i="4"/>
  <c r="E8654" i="4"/>
  <c r="E8660" i="4"/>
  <c r="E8665" i="4"/>
  <c r="E8670" i="4"/>
  <c r="E8676" i="4"/>
  <c r="E8681" i="4"/>
  <c r="E8686" i="4"/>
  <c r="E8692" i="4"/>
  <c r="E8697" i="4"/>
  <c r="E8702" i="4"/>
  <c r="E8708" i="4"/>
  <c r="E8713" i="4"/>
  <c r="E8718" i="4"/>
  <c r="E8723" i="4"/>
  <c r="E8727" i="4"/>
  <c r="E8731" i="4"/>
  <c r="E8735" i="4"/>
  <c r="E8739" i="4"/>
  <c r="E8743" i="4"/>
  <c r="E8747" i="4"/>
  <c r="E8751" i="4"/>
  <c r="E8755" i="4"/>
  <c r="E8759" i="4"/>
  <c r="E3" i="4"/>
  <c r="E4276" i="4"/>
  <c r="E4446" i="4"/>
  <c r="E4617" i="4"/>
  <c r="E4765" i="4"/>
  <c r="E4893" i="4"/>
  <c r="E5021" i="4"/>
  <c r="E5149" i="4"/>
  <c r="E5277" i="4"/>
  <c r="E5405" i="4"/>
  <c r="E5533" i="4"/>
  <c r="E5628" i="4"/>
  <c r="E5671" i="4"/>
  <c r="E5713" i="4"/>
  <c r="E5756" i="4"/>
  <c r="E5799" i="4"/>
  <c r="E5841" i="4"/>
  <c r="E5884" i="4"/>
  <c r="E5927" i="4"/>
  <c r="E5969" i="4"/>
  <c r="E6012" i="4"/>
  <c r="E6055" i="4"/>
  <c r="E6097" i="4"/>
  <c r="E6140" i="4"/>
  <c r="E6183" i="4"/>
  <c r="E6225" i="4"/>
  <c r="E6268" i="4"/>
  <c r="E6307" i="4"/>
  <c r="E6339" i="4"/>
  <c r="E6371" i="4"/>
  <c r="E6403" i="4"/>
  <c r="E6435" i="4"/>
  <c r="E6467" i="4"/>
  <c r="E6488" i="4"/>
  <c r="E6510" i="4"/>
  <c r="E6531" i="4"/>
  <c r="E6552" i="4"/>
  <c r="E6574" i="4"/>
  <c r="E6595" i="4"/>
  <c r="E6616" i="4"/>
  <c r="E6634" i="4"/>
  <c r="E6650" i="4"/>
  <c r="E6666" i="4"/>
  <c r="E6681" i="4"/>
  <c r="E6689" i="4"/>
  <c r="E6697" i="4"/>
  <c r="E6705" i="4"/>
  <c r="E6713" i="4"/>
  <c r="E6721" i="4"/>
  <c r="E6729" i="4"/>
  <c r="E6737" i="4"/>
  <c r="E6745" i="4"/>
  <c r="E6753" i="4"/>
  <c r="E6761" i="4"/>
  <c r="E6769" i="4"/>
  <c r="E6777" i="4"/>
  <c r="E6785" i="4"/>
  <c r="E6793" i="4"/>
  <c r="E6801" i="4"/>
  <c r="E6809" i="4"/>
  <c r="E6817" i="4"/>
  <c r="E6825" i="4"/>
  <c r="E6833" i="4"/>
  <c r="E6841" i="4"/>
  <c r="E6849" i="4"/>
  <c r="E6857" i="4"/>
  <c r="E6865" i="4"/>
  <c r="E6873" i="4"/>
  <c r="E6881" i="4"/>
  <c r="E6889" i="4"/>
  <c r="E6897" i="4"/>
  <c r="E6905" i="4"/>
  <c r="E6913" i="4"/>
  <c r="E6921" i="4"/>
  <c r="E6929" i="4"/>
  <c r="E6937" i="4"/>
  <c r="E6945" i="4"/>
  <c r="E6953" i="4"/>
  <c r="E6961" i="4"/>
  <c r="E6969" i="4"/>
  <c r="E6977" i="4"/>
  <c r="E6985" i="4"/>
  <c r="E6993" i="4"/>
  <c r="E7001" i="4"/>
  <c r="E7009" i="4"/>
  <c r="E7017" i="4"/>
  <c r="E7025" i="4"/>
  <c r="E7033" i="4"/>
  <c r="E7041" i="4"/>
  <c r="E7049" i="4"/>
  <c r="E7057" i="4"/>
  <c r="E7065" i="4"/>
  <c r="E7073" i="4"/>
  <c r="E7081" i="4"/>
  <c r="E7089" i="4"/>
  <c r="E7097" i="4"/>
  <c r="E7105" i="4"/>
  <c r="E7113" i="4"/>
  <c r="E7121" i="4"/>
  <c r="E7129" i="4"/>
  <c r="E7137" i="4"/>
  <c r="E7145" i="4"/>
  <c r="E7153" i="4"/>
  <c r="E7161" i="4"/>
  <c r="E7169" i="4"/>
  <c r="E7177" i="4"/>
  <c r="E7185" i="4"/>
  <c r="E7193" i="4"/>
  <c r="E7201" i="4"/>
  <c r="E7209" i="4"/>
  <c r="E7217" i="4"/>
  <c r="E7225" i="4"/>
  <c r="E7233" i="4"/>
  <c r="E7241" i="4"/>
  <c r="E7249" i="4"/>
  <c r="E7257" i="4"/>
  <c r="E7265" i="4"/>
  <c r="E7273" i="4"/>
  <c r="E7281" i="4"/>
  <c r="E7289" i="4"/>
  <c r="E7297" i="4"/>
  <c r="E7305" i="4"/>
  <c r="E7313" i="4"/>
  <c r="E7321" i="4"/>
  <c r="E7329" i="4"/>
  <c r="E7337" i="4"/>
  <c r="E7345" i="4"/>
  <c r="E7353" i="4"/>
  <c r="E7361" i="4"/>
  <c r="E7366" i="4"/>
  <c r="E7372" i="4"/>
  <c r="E7377" i="4"/>
  <c r="E7382" i="4"/>
  <c r="E7388" i="4"/>
  <c r="E7393" i="4"/>
  <c r="E7398" i="4"/>
  <c r="E7404" i="4"/>
  <c r="E7409" i="4"/>
  <c r="E7414" i="4"/>
  <c r="E7420" i="4"/>
  <c r="E7425" i="4"/>
  <c r="E7430" i="4"/>
  <c r="E7436" i="4"/>
  <c r="E7441" i="4"/>
  <c r="E7446" i="4"/>
  <c r="E7452" i="4"/>
  <c r="E7457" i="4"/>
  <c r="E7462" i="4"/>
  <c r="E7468" i="4"/>
  <c r="E7473" i="4"/>
  <c r="E7478" i="4"/>
  <c r="E7484" i="4"/>
  <c r="E7489" i="4"/>
  <c r="E7494" i="4"/>
  <c r="E7500" i="4"/>
  <c r="E7505" i="4"/>
  <c r="E7510" i="4"/>
  <c r="E7516" i="4"/>
  <c r="E7521" i="4"/>
  <c r="E7526" i="4"/>
  <c r="E7532" i="4"/>
  <c r="E7537" i="4"/>
  <c r="E7542" i="4"/>
  <c r="E7548" i="4"/>
  <c r="E7553" i="4"/>
  <c r="E7558" i="4"/>
  <c r="E7564" i="4"/>
  <c r="E7569" i="4"/>
  <c r="E7574" i="4"/>
  <c r="E7580" i="4"/>
  <c r="E7585" i="4"/>
  <c r="E7590" i="4"/>
  <c r="E7596" i="4"/>
  <c r="E7601" i="4"/>
  <c r="E7606" i="4"/>
  <c r="E7612" i="4"/>
  <c r="E7617" i="4"/>
  <c r="E7622" i="4"/>
  <c r="E7628" i="4"/>
  <c r="E7633" i="4"/>
  <c r="E7638" i="4"/>
  <c r="E7644" i="4"/>
  <c r="E7649" i="4"/>
  <c r="E7654" i="4"/>
  <c r="E7660" i="4"/>
  <c r="E7665" i="4"/>
  <c r="E7670" i="4"/>
  <c r="E7676" i="4"/>
  <c r="E7681" i="4"/>
  <c r="E7686" i="4"/>
  <c r="E7692" i="4"/>
  <c r="E7697" i="4"/>
  <c r="E7702" i="4"/>
  <c r="E7708" i="4"/>
  <c r="E7713" i="4"/>
  <c r="E7718" i="4"/>
  <c r="E7724" i="4"/>
  <c r="E7729" i="4"/>
  <c r="E7734" i="4"/>
  <c r="E7740" i="4"/>
  <c r="E7745" i="4"/>
  <c r="E7750" i="4"/>
  <c r="E7756" i="4"/>
  <c r="E7761" i="4"/>
  <c r="E7766" i="4"/>
  <c r="E7772" i="4"/>
  <c r="E7777" i="4"/>
  <c r="E7782" i="4"/>
  <c r="E7788" i="4"/>
  <c r="E7793" i="4"/>
  <c r="E7798" i="4"/>
  <c r="E7804" i="4"/>
  <c r="E7809" i="4"/>
  <c r="E7814" i="4"/>
  <c r="E7820" i="4"/>
  <c r="E7825" i="4"/>
  <c r="E7830" i="4"/>
  <c r="E7836" i="4"/>
  <c r="E7841" i="4"/>
  <c r="E7846" i="4"/>
  <c r="E7852" i="4"/>
  <c r="E7857" i="4"/>
  <c r="E7862" i="4"/>
  <c r="E7868" i="4"/>
  <c r="E7873" i="4"/>
  <c r="E7878" i="4"/>
  <c r="E7884" i="4"/>
  <c r="E7889" i="4"/>
  <c r="E7894" i="4"/>
  <c r="E7900" i="4"/>
  <c r="E7905" i="4"/>
  <c r="E7910" i="4"/>
  <c r="E7916" i="4"/>
  <c r="E7921" i="4"/>
  <c r="E7926" i="4"/>
  <c r="E7932" i="4"/>
  <c r="E7937" i="4"/>
  <c r="E7942" i="4"/>
  <c r="E7948" i="4"/>
  <c r="E7953" i="4"/>
  <c r="E7958" i="4"/>
  <c r="E7964" i="4"/>
  <c r="E7969" i="4"/>
  <c r="E7974" i="4"/>
  <c r="E7980" i="4"/>
  <c r="E7985" i="4"/>
  <c r="E7990" i="4"/>
  <c r="E7996" i="4"/>
  <c r="E8001" i="4"/>
  <c r="E8006" i="4"/>
  <c r="E8012" i="4"/>
  <c r="E8017" i="4"/>
  <c r="E8022" i="4"/>
  <c r="E8028" i="4"/>
  <c r="E8033" i="4"/>
  <c r="E8038" i="4"/>
  <c r="E8044" i="4"/>
  <c r="E8049" i="4"/>
  <c r="E8054" i="4"/>
  <c r="E8060" i="4"/>
  <c r="E8065" i="4"/>
  <c r="E8070" i="4"/>
  <c r="E8076" i="4"/>
  <c r="E8081" i="4"/>
  <c r="E8086" i="4"/>
  <c r="E8092" i="4"/>
  <c r="E8097" i="4"/>
  <c r="E8102" i="4"/>
  <c r="E8108" i="4"/>
  <c r="E8113" i="4"/>
  <c r="E8118" i="4"/>
  <c r="E8124" i="4"/>
  <c r="E8129" i="4"/>
  <c r="E8134" i="4"/>
  <c r="E8140" i="4"/>
  <c r="E8145" i="4"/>
  <c r="E8150" i="4"/>
  <c r="E8156" i="4"/>
  <c r="E8161" i="4"/>
  <c r="E8166" i="4"/>
  <c r="E8172" i="4"/>
  <c r="E8177" i="4"/>
  <c r="E8182" i="4"/>
  <c r="E8188" i="4"/>
  <c r="E8193" i="4"/>
  <c r="E8198" i="4"/>
  <c r="E8204" i="4"/>
  <c r="E8209" i="4"/>
  <c r="E8214" i="4"/>
  <c r="E8220" i="4"/>
  <c r="E8225" i="4"/>
  <c r="E8230" i="4"/>
  <c r="E8236" i="4"/>
  <c r="E8241" i="4"/>
  <c r="E8246" i="4"/>
  <c r="E8252" i="4"/>
  <c r="E8257" i="4"/>
  <c r="E8262" i="4"/>
  <c r="E8268" i="4"/>
  <c r="E8273" i="4"/>
  <c r="E8278" i="4"/>
  <c r="E8284" i="4"/>
  <c r="E8289" i="4"/>
  <c r="E8294" i="4"/>
  <c r="E8300" i="4"/>
  <c r="E8305" i="4"/>
  <c r="E8310" i="4"/>
  <c r="E8316" i="4"/>
  <c r="E8321" i="4"/>
  <c r="E8326" i="4"/>
  <c r="E8332" i="4"/>
  <c r="E8337" i="4"/>
  <c r="E8342" i="4"/>
  <c r="E8348" i="4"/>
  <c r="E8353" i="4"/>
  <c r="E8358" i="4"/>
  <c r="E8364" i="4"/>
  <c r="E8369" i="4"/>
  <c r="E8374" i="4"/>
  <c r="E8380" i="4"/>
  <c r="E8385" i="4"/>
  <c r="E8390" i="4"/>
  <c r="E8396" i="4"/>
  <c r="E8401" i="4"/>
  <c r="E8406" i="4"/>
  <c r="E8412" i="4"/>
  <c r="E8417" i="4"/>
  <c r="E8422" i="4"/>
  <c r="E8428" i="4"/>
  <c r="E8433" i="4"/>
  <c r="E8438" i="4"/>
  <c r="E8444" i="4"/>
  <c r="E8449" i="4"/>
  <c r="E8454" i="4"/>
  <c r="E8460" i="4"/>
  <c r="E8465" i="4"/>
  <c r="E8470" i="4"/>
  <c r="E8476" i="4"/>
  <c r="E8481" i="4"/>
  <c r="E8486" i="4"/>
  <c r="E8492" i="4"/>
  <c r="E8497" i="4"/>
  <c r="E8502" i="4"/>
  <c r="E7668" i="4"/>
  <c r="E7673" i="4"/>
  <c r="E7678" i="4"/>
  <c r="E7684" i="4"/>
  <c r="E7689" i="4"/>
  <c r="E7694" i="4"/>
  <c r="E7700" i="4"/>
  <c r="E7705" i="4"/>
  <c r="E7710" i="4"/>
  <c r="E7716" i="4"/>
  <c r="E7721" i="4"/>
  <c r="E7726" i="4"/>
  <c r="E7732" i="4"/>
  <c r="E7737" i="4"/>
  <c r="E7742" i="4"/>
  <c r="E7748" i="4"/>
  <c r="E7753" i="4"/>
  <c r="E7758" i="4"/>
  <c r="E7764" i="4"/>
  <c r="E7769" i="4"/>
  <c r="E7774" i="4"/>
  <c r="E7780" i="4"/>
  <c r="E7785" i="4"/>
  <c r="E7790" i="4"/>
  <c r="E7796" i="4"/>
  <c r="E7801" i="4"/>
  <c r="E7806" i="4"/>
  <c r="E7812" i="4"/>
  <c r="E7817" i="4"/>
  <c r="E7822" i="4"/>
  <c r="E7828" i="4"/>
  <c r="E7833" i="4"/>
  <c r="E7838" i="4"/>
  <c r="E7844" i="4"/>
  <c r="E7849" i="4"/>
  <c r="E7854" i="4"/>
  <c r="E7860" i="4"/>
  <c r="E7865" i="4"/>
  <c r="E7870" i="4"/>
  <c r="E7876" i="4"/>
  <c r="E7881" i="4"/>
  <c r="E7886" i="4"/>
  <c r="E7892" i="4"/>
  <c r="E7897" i="4"/>
  <c r="E7902" i="4"/>
  <c r="E7908" i="4"/>
  <c r="E7913" i="4"/>
  <c r="E7918" i="4"/>
  <c r="E7924" i="4"/>
  <c r="E7929" i="4"/>
  <c r="E7934" i="4"/>
  <c r="E7940" i="4"/>
  <c r="E7945" i="4"/>
  <c r="E7950" i="4"/>
  <c r="E7956" i="4"/>
  <c r="E7961" i="4"/>
  <c r="E7966" i="4"/>
  <c r="E7972" i="4"/>
  <c r="E7977" i="4"/>
  <c r="E7982" i="4"/>
  <c r="E7988" i="4"/>
  <c r="E7993" i="4"/>
  <c r="E7998" i="4"/>
  <c r="E8004" i="4"/>
  <c r="E8009" i="4"/>
  <c r="E8014" i="4"/>
  <c r="E8020" i="4"/>
  <c r="E8025" i="4"/>
  <c r="E8030" i="4"/>
  <c r="E8036" i="4"/>
  <c r="E8041" i="4"/>
  <c r="E8046" i="4"/>
  <c r="E8052" i="4"/>
  <c r="E8057" i="4"/>
  <c r="E8062" i="4"/>
  <c r="E8068" i="4"/>
  <c r="E8073" i="4"/>
  <c r="E8078" i="4"/>
  <c r="E8084" i="4"/>
  <c r="E8089" i="4"/>
  <c r="E8094" i="4"/>
  <c r="E8100" i="4"/>
  <c r="E8105" i="4"/>
  <c r="E8110" i="4"/>
  <c r="E8116" i="4"/>
  <c r="E8121" i="4"/>
  <c r="E8126" i="4"/>
  <c r="E8132" i="4"/>
  <c r="E8137" i="4"/>
  <c r="E8142" i="4"/>
  <c r="E8148" i="4"/>
  <c r="E8153" i="4"/>
  <c r="E8158" i="4"/>
  <c r="E8164" i="4"/>
  <c r="E8169" i="4"/>
  <c r="E8174" i="4"/>
  <c r="E8180" i="4"/>
  <c r="E8185" i="4"/>
  <c r="E8190" i="4"/>
  <c r="E8196" i="4"/>
  <c r="E8201" i="4"/>
  <c r="E8206" i="4"/>
  <c r="E8212" i="4"/>
  <c r="E8217" i="4"/>
  <c r="E8222" i="4"/>
  <c r="E8228" i="4"/>
  <c r="E8233" i="4"/>
  <c r="E8238" i="4"/>
  <c r="E8244" i="4"/>
  <c r="E8249" i="4"/>
  <c r="E8254" i="4"/>
  <c r="E8260" i="4"/>
  <c r="E8265" i="4"/>
  <c r="E8270" i="4"/>
  <c r="E8276" i="4"/>
  <c r="E8281" i="4"/>
  <c r="E8286" i="4"/>
  <c r="E8292" i="4"/>
  <c r="E8297" i="4"/>
  <c r="E8302" i="4"/>
  <c r="E8308" i="4"/>
  <c r="E8313" i="4"/>
  <c r="E8318" i="4"/>
  <c r="E8324" i="4"/>
  <c r="E8329" i="4"/>
  <c r="E8334" i="4"/>
  <c r="E8340" i="4"/>
  <c r="E8345" i="4"/>
  <c r="E8350" i="4"/>
  <c r="E8356" i="4"/>
  <c r="E8361" i="4"/>
  <c r="E8366" i="4"/>
  <c r="E8372" i="4"/>
  <c r="E8377" i="4"/>
  <c r="E8382" i="4"/>
  <c r="E8388" i="4"/>
  <c r="E8393" i="4"/>
  <c r="E8398" i="4"/>
  <c r="E8404" i="4"/>
  <c r="E8409" i="4"/>
  <c r="E8414" i="4"/>
  <c r="E8420" i="4"/>
  <c r="E8425" i="4"/>
  <c r="E8430" i="4"/>
  <c r="E8436" i="4"/>
  <c r="E8441" i="4"/>
  <c r="E8446" i="4"/>
  <c r="E8452" i="4"/>
  <c r="E8457" i="4"/>
  <c r="E8462" i="4"/>
  <c r="E8468" i="4"/>
  <c r="E8473" i="4"/>
  <c r="E8478" i="4"/>
  <c r="E8484" i="4"/>
  <c r="E8489" i="4"/>
  <c r="E8494" i="4"/>
  <c r="E8500" i="4"/>
  <c r="E8505" i="4"/>
  <c r="E8510" i="4"/>
  <c r="E8516" i="4"/>
  <c r="E8521" i="4"/>
  <c r="E8526" i="4"/>
  <c r="E8532" i="4"/>
  <c r="E8537" i="4"/>
  <c r="E8542" i="4"/>
  <c r="E8548" i="4"/>
  <c r="E8553" i="4"/>
  <c r="E8558" i="4"/>
  <c r="E8564" i="4"/>
  <c r="E8569" i="4"/>
  <c r="E8574" i="4"/>
  <c r="E4318" i="4"/>
  <c r="E4489" i="4"/>
  <c r="E4660" i="4"/>
  <c r="E4797" i="4"/>
  <c r="E4925" i="4"/>
  <c r="E5053" i="4"/>
  <c r="E5181" i="4"/>
  <c r="E5309" i="4"/>
  <c r="E5437" i="4"/>
  <c r="E5565" i="4"/>
  <c r="E5639" i="4"/>
  <c r="E5681" i="4"/>
  <c r="E5724" i="4"/>
  <c r="E5767" i="4"/>
  <c r="E5809" i="4"/>
  <c r="E5852" i="4"/>
  <c r="E5895" i="4"/>
  <c r="E5937" i="4"/>
  <c r="E5980" i="4"/>
  <c r="E6023" i="4"/>
  <c r="E6065" i="4"/>
  <c r="E6108" i="4"/>
  <c r="E6151" i="4"/>
  <c r="E6193" i="4"/>
  <c r="E6236" i="4"/>
  <c r="E6279" i="4"/>
  <c r="E6315" i="4"/>
  <c r="E6347" i="4"/>
  <c r="E6379" i="4"/>
  <c r="E6411" i="4"/>
  <c r="E6443" i="4"/>
  <c r="E6472" i="4"/>
  <c r="E6494" i="4"/>
  <c r="E6515" i="4"/>
  <c r="E6536" i="4"/>
  <c r="E6558" i="4"/>
  <c r="E6579" i="4"/>
  <c r="E6600" i="4"/>
  <c r="E6622" i="4"/>
  <c r="E6638" i="4"/>
  <c r="E6654" i="4"/>
  <c r="E6670" i="4"/>
  <c r="E6682" i="4"/>
  <c r="E6690" i="4"/>
  <c r="E6698" i="4"/>
  <c r="E6706" i="4"/>
  <c r="E6714" i="4"/>
  <c r="E6722" i="4"/>
  <c r="E6730" i="4"/>
  <c r="E6738" i="4"/>
  <c r="E6746" i="4"/>
  <c r="E6754" i="4"/>
  <c r="E6762" i="4"/>
  <c r="E6770" i="4"/>
  <c r="E6778" i="4"/>
  <c r="E6786" i="4"/>
  <c r="E6794" i="4"/>
  <c r="E6802" i="4"/>
  <c r="E6810" i="4"/>
  <c r="E6818" i="4"/>
  <c r="E6826" i="4"/>
  <c r="E6834" i="4"/>
  <c r="E6842" i="4"/>
  <c r="E6850" i="4"/>
  <c r="E6858" i="4"/>
  <c r="E6866" i="4"/>
  <c r="E6874" i="4"/>
  <c r="E6882" i="4"/>
  <c r="E6890" i="4"/>
  <c r="E6898" i="4"/>
  <c r="E6906" i="4"/>
  <c r="E6914" i="4"/>
  <c r="E6922" i="4"/>
  <c r="E6930" i="4"/>
  <c r="E6938" i="4"/>
  <c r="E6946" i="4"/>
  <c r="E6954" i="4"/>
  <c r="E6962" i="4"/>
  <c r="E6970" i="4"/>
  <c r="E6978" i="4"/>
  <c r="E6986" i="4"/>
  <c r="E6994" i="4"/>
  <c r="E7002" i="4"/>
  <c r="E7010" i="4"/>
  <c r="E7018" i="4"/>
  <c r="E7026" i="4"/>
  <c r="E7034" i="4"/>
  <c r="E7042" i="4"/>
  <c r="E7050" i="4"/>
  <c r="E7058" i="4"/>
  <c r="E7066" i="4"/>
  <c r="E7074" i="4"/>
  <c r="E7082" i="4"/>
  <c r="E7090" i="4"/>
  <c r="E7098" i="4"/>
  <c r="E7106" i="4"/>
  <c r="E7114" i="4"/>
  <c r="E7122" i="4"/>
  <c r="E7130" i="4"/>
  <c r="E7138" i="4"/>
  <c r="E7146" i="4"/>
  <c r="E7154" i="4"/>
  <c r="E7162" i="4"/>
  <c r="E7170" i="4"/>
  <c r="E7178" i="4"/>
  <c r="E7186" i="4"/>
  <c r="E7194" i="4"/>
  <c r="E7202" i="4"/>
  <c r="E7210" i="4"/>
  <c r="E7218" i="4"/>
  <c r="E7226" i="4"/>
  <c r="E7234" i="4"/>
  <c r="E7242" i="4"/>
  <c r="E7250" i="4"/>
  <c r="E7258" i="4"/>
  <c r="E7266" i="4"/>
  <c r="E7274" i="4"/>
  <c r="E7282" i="4"/>
  <c r="E7290" i="4"/>
  <c r="E7298" i="4"/>
  <c r="E7306" i="4"/>
  <c r="E7314" i="4"/>
  <c r="E7322" i="4"/>
  <c r="E7330" i="4"/>
  <c r="E7338" i="4"/>
  <c r="E7346" i="4"/>
  <c r="E7354" i="4"/>
  <c r="E7362" i="4"/>
  <c r="E7368" i="4"/>
  <c r="E7373" i="4"/>
  <c r="E7378" i="4"/>
  <c r="E7384" i="4"/>
  <c r="E7389" i="4"/>
  <c r="E7394" i="4"/>
  <c r="E7400" i="4"/>
  <c r="E7405" i="4"/>
  <c r="E7410" i="4"/>
  <c r="E7416" i="4"/>
  <c r="E7421" i="4"/>
  <c r="E7426" i="4"/>
  <c r="E7432" i="4"/>
  <c r="E7437" i="4"/>
  <c r="E7442" i="4"/>
  <c r="E7448" i="4"/>
  <c r="E7453" i="4"/>
  <c r="E7458" i="4"/>
  <c r="E7464" i="4"/>
  <c r="E7469" i="4"/>
  <c r="E7474" i="4"/>
  <c r="E7480" i="4"/>
  <c r="E7485" i="4"/>
  <c r="E7490" i="4"/>
  <c r="E7496" i="4"/>
  <c r="E7501" i="4"/>
  <c r="E7506" i="4"/>
  <c r="E7512" i="4"/>
  <c r="E7517" i="4"/>
  <c r="E7522" i="4"/>
  <c r="E7528" i="4"/>
  <c r="E7533" i="4"/>
  <c r="E7538" i="4"/>
  <c r="E7544" i="4"/>
  <c r="E7549" i="4"/>
  <c r="E7554" i="4"/>
  <c r="E7560" i="4"/>
  <c r="E7565" i="4"/>
  <c r="E7570" i="4"/>
  <c r="E7576" i="4"/>
  <c r="E7581" i="4"/>
  <c r="E7586" i="4"/>
  <c r="E7592" i="4"/>
  <c r="E7949" i="4"/>
  <c r="E7954" i="4"/>
  <c r="E7960" i="4"/>
  <c r="E7965" i="4"/>
  <c r="E7970" i="4"/>
  <c r="E7976" i="4"/>
  <c r="E7981" i="4"/>
  <c r="E7986" i="4"/>
  <c r="E7992" i="4"/>
  <c r="E7997" i="4"/>
  <c r="E8002" i="4"/>
  <c r="E8008" i="4"/>
  <c r="E8013" i="4"/>
  <c r="E8018" i="4"/>
  <c r="E8024" i="4"/>
  <c r="E8029" i="4"/>
  <c r="E8034" i="4"/>
  <c r="E8040" i="4"/>
  <c r="E8045" i="4"/>
  <c r="E8050" i="4"/>
  <c r="E8056" i="4"/>
  <c r="E8061" i="4"/>
  <c r="E8066" i="4"/>
  <c r="E8072" i="4"/>
  <c r="E8077" i="4"/>
  <c r="E8082" i="4"/>
  <c r="E8088" i="4"/>
  <c r="E8093" i="4"/>
  <c r="E8098" i="4"/>
  <c r="E8104" i="4"/>
  <c r="E8109" i="4"/>
  <c r="E8114" i="4"/>
  <c r="E8120" i="4"/>
  <c r="E8125" i="4"/>
  <c r="E8130" i="4"/>
  <c r="E8136" i="4"/>
  <c r="E8141" i="4"/>
  <c r="E8146" i="4"/>
  <c r="E8152" i="4"/>
  <c r="E8157" i="4"/>
  <c r="E8162" i="4"/>
  <c r="E8168" i="4"/>
  <c r="E8173" i="4"/>
  <c r="E8178" i="4"/>
  <c r="E8184" i="4"/>
  <c r="E8189" i="4"/>
  <c r="E8194" i="4"/>
  <c r="E8200" i="4"/>
  <c r="E8205" i="4"/>
  <c r="E8210" i="4"/>
  <c r="E8216" i="4"/>
  <c r="E8221" i="4"/>
  <c r="E8226" i="4"/>
  <c r="E8232" i="4"/>
  <c r="E8237" i="4"/>
  <c r="E8242" i="4"/>
  <c r="E8248" i="4"/>
  <c r="E8253" i="4"/>
  <c r="E8258" i="4"/>
  <c r="E8264" i="4"/>
  <c r="E8269" i="4"/>
  <c r="E8274" i="4"/>
  <c r="E8280" i="4"/>
  <c r="E8285" i="4"/>
  <c r="E8290" i="4"/>
  <c r="E8296" i="4"/>
  <c r="E8301" i="4"/>
  <c r="E8306" i="4"/>
  <c r="E8312" i="4"/>
  <c r="E8317" i="4"/>
  <c r="E8322" i="4"/>
  <c r="E8328" i="4"/>
  <c r="E8333" i="4"/>
  <c r="E8338" i="4"/>
  <c r="E8344" i="4"/>
  <c r="E8349" i="4"/>
  <c r="E8354" i="4"/>
  <c r="E8360" i="4"/>
  <c r="E8365" i="4"/>
  <c r="E8370" i="4"/>
  <c r="E8376" i="4"/>
  <c r="E8381" i="4"/>
  <c r="E8386" i="4"/>
  <c r="E8392" i="4"/>
  <c r="E8397" i="4"/>
  <c r="E8402" i="4"/>
  <c r="E8408" i="4"/>
  <c r="E8413" i="4"/>
  <c r="E8418" i="4"/>
  <c r="E8424" i="4"/>
  <c r="E8429" i="4"/>
  <c r="E8434" i="4"/>
  <c r="E8440" i="4"/>
  <c r="E8445" i="4"/>
  <c r="E8450" i="4"/>
  <c r="E8456" i="4"/>
  <c r="E8461" i="4"/>
  <c r="E8466" i="4"/>
  <c r="E8472" i="4"/>
  <c r="E8477" i="4"/>
  <c r="E8482" i="4"/>
  <c r="E8488" i="4"/>
  <c r="E8493" i="4"/>
  <c r="E8498" i="4"/>
  <c r="E8504" i="4"/>
  <c r="E8509" i="4"/>
  <c r="E8514" i="4"/>
  <c r="E8520" i="4"/>
  <c r="E8525" i="4"/>
  <c r="E8530" i="4"/>
  <c r="E8536" i="4"/>
  <c r="E8541" i="4"/>
  <c r="E8546" i="4"/>
  <c r="E8552" i="4"/>
  <c r="E8557" i="4"/>
  <c r="E8562" i="4"/>
  <c r="E8568" i="4"/>
  <c r="E8573" i="4"/>
  <c r="E8578" i="4"/>
  <c r="E8584" i="4"/>
  <c r="E8589" i="4"/>
  <c r="E8594" i="4"/>
  <c r="E8600" i="4"/>
  <c r="E8605" i="4"/>
  <c r="E8610" i="4"/>
  <c r="E8616" i="4"/>
  <c r="E8621" i="4"/>
  <c r="E8626" i="4"/>
  <c r="E8632" i="4"/>
  <c r="E8637" i="4"/>
  <c r="E8642" i="4"/>
  <c r="E8648" i="4"/>
  <c r="E8653" i="4"/>
  <c r="E8658" i="4"/>
  <c r="E8664" i="4"/>
  <c r="E8669" i="4"/>
  <c r="E8674" i="4"/>
  <c r="E8680" i="4"/>
  <c r="E8685" i="4"/>
  <c r="E8690" i="4"/>
  <c r="E8696" i="4"/>
  <c r="E8701" i="4"/>
  <c r="E8706" i="4"/>
  <c r="E8712" i="4"/>
  <c r="E8717" i="4"/>
  <c r="E8722" i="4"/>
  <c r="E8726" i="4"/>
  <c r="E8730" i="4"/>
  <c r="E8734" i="4"/>
  <c r="E8738" i="4"/>
  <c r="E8742" i="4"/>
  <c r="E8746" i="4"/>
  <c r="E8750" i="4"/>
  <c r="E8754" i="4"/>
  <c r="E8758" i="4"/>
  <c r="E8762" i="4"/>
  <c r="E7593" i="4"/>
  <c r="E7598" i="4"/>
  <c r="E7604" i="4"/>
  <c r="E7609" i="4"/>
  <c r="E7614" i="4"/>
  <c r="E7620" i="4"/>
  <c r="E7625" i="4"/>
  <c r="E7630" i="4"/>
  <c r="E7636" i="4"/>
  <c r="E7641" i="4"/>
  <c r="E7646" i="4"/>
  <c r="E7652" i="4"/>
  <c r="E7657" i="4"/>
  <c r="E7662" i="4"/>
  <c r="P13" i="11" l="1"/>
  <c r="B31" i="1"/>
  <c r="S12" i="5" s="1"/>
  <c r="B17" i="1"/>
  <c r="B18" i="1" s="1"/>
  <c r="C26" i="9"/>
  <c r="E3" i="9"/>
  <c r="E4" i="9"/>
  <c r="E5" i="9"/>
  <c r="E6" i="9"/>
  <c r="E7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" i="9"/>
  <c r="F2" i="8"/>
  <c r="S13" i="5" l="1"/>
  <c r="D4" i="6"/>
  <c r="A13" i="6" s="1"/>
  <c r="B33" i="1"/>
  <c r="B34" i="1" s="1"/>
  <c r="Q13" i="11"/>
  <c r="E1" i="3"/>
  <c r="C14" i="2"/>
  <c r="D14" i="2"/>
  <c r="E14" i="2" s="1"/>
  <c r="F14" i="2" s="1"/>
  <c r="G14" i="2" s="1"/>
  <c r="H14" i="2" s="1"/>
  <c r="I14" i="2" s="1"/>
  <c r="J14" i="2" s="1"/>
  <c r="K14" i="2" s="1"/>
  <c r="L14" i="2" s="1"/>
  <c r="M14" i="2" s="1"/>
  <c r="N14" i="2" s="1"/>
  <c r="O14" i="2" s="1"/>
  <c r="P14" i="2" s="1"/>
  <c r="Q14" i="2" s="1"/>
  <c r="R14" i="2" s="1"/>
  <c r="S14" i="2" s="1"/>
  <c r="T14" i="2" s="1"/>
  <c r="U14" i="2" s="1"/>
  <c r="V14" i="2" s="1"/>
  <c r="W14" i="2" s="1"/>
  <c r="X14" i="2" s="1"/>
  <c r="Y14" i="2" s="1"/>
  <c r="Z14" i="2" s="1"/>
  <c r="B4" i="2"/>
  <c r="B10" i="2" s="1"/>
  <c r="C13" i="2" s="1"/>
  <c r="D13" i="2" s="1"/>
  <c r="S10" i="5"/>
  <c r="N2" i="5"/>
  <c r="E8763" i="3"/>
  <c r="E8762" i="3"/>
  <c r="E8761" i="3"/>
  <c r="E8760" i="3"/>
  <c r="E8759" i="3"/>
  <c r="E8758" i="3"/>
  <c r="E8757" i="3"/>
  <c r="E8756" i="3"/>
  <c r="E8755" i="3"/>
  <c r="E8754" i="3"/>
  <c r="E8753" i="3"/>
  <c r="E8752" i="3"/>
  <c r="E8751" i="3"/>
  <c r="E8750" i="3"/>
  <c r="E8749" i="3"/>
  <c r="E8748" i="3"/>
  <c r="E8747" i="3"/>
  <c r="E8746" i="3"/>
  <c r="E8745" i="3"/>
  <c r="E8744" i="3"/>
  <c r="E8743" i="3"/>
  <c r="E8742" i="3"/>
  <c r="E8741" i="3"/>
  <c r="E8740" i="3"/>
  <c r="E8739" i="3"/>
  <c r="E8738" i="3"/>
  <c r="E8737" i="3"/>
  <c r="E8736" i="3"/>
  <c r="E8735" i="3"/>
  <c r="E8734" i="3"/>
  <c r="E8733" i="3"/>
  <c r="E8732" i="3"/>
  <c r="E8731" i="3"/>
  <c r="E8730" i="3"/>
  <c r="E8729" i="3"/>
  <c r="E8728" i="3"/>
  <c r="E8727" i="3"/>
  <c r="E8726" i="3"/>
  <c r="E8725" i="3"/>
  <c r="E8724" i="3"/>
  <c r="E8723" i="3"/>
  <c r="E8722" i="3"/>
  <c r="E8721" i="3"/>
  <c r="E8720" i="3"/>
  <c r="E8719" i="3"/>
  <c r="E8718" i="3"/>
  <c r="E8717" i="3"/>
  <c r="E8716" i="3"/>
  <c r="E8715" i="3"/>
  <c r="E8714" i="3"/>
  <c r="E8713" i="3"/>
  <c r="E8712" i="3"/>
  <c r="E8711" i="3"/>
  <c r="E8710" i="3"/>
  <c r="E8709" i="3"/>
  <c r="E8708" i="3"/>
  <c r="E8707" i="3"/>
  <c r="E8706" i="3"/>
  <c r="E8705" i="3"/>
  <c r="E8704" i="3"/>
  <c r="E8703" i="3"/>
  <c r="E8702" i="3"/>
  <c r="E8701" i="3"/>
  <c r="E8700" i="3"/>
  <c r="E8699" i="3"/>
  <c r="E8698" i="3"/>
  <c r="E8697" i="3"/>
  <c r="E8696" i="3"/>
  <c r="E8695" i="3"/>
  <c r="E8694" i="3"/>
  <c r="E8693" i="3"/>
  <c r="E8692" i="3"/>
  <c r="E8691" i="3"/>
  <c r="E8690" i="3"/>
  <c r="E8689" i="3"/>
  <c r="E8688" i="3"/>
  <c r="E8687" i="3"/>
  <c r="E8686" i="3"/>
  <c r="E8685" i="3"/>
  <c r="E8684" i="3"/>
  <c r="E8683" i="3"/>
  <c r="E8682" i="3"/>
  <c r="E8681" i="3"/>
  <c r="E8680" i="3"/>
  <c r="E8679" i="3"/>
  <c r="E8678" i="3"/>
  <c r="E8677" i="3"/>
  <c r="E8676" i="3"/>
  <c r="E8675" i="3"/>
  <c r="E8674" i="3"/>
  <c r="E8673" i="3"/>
  <c r="E8672" i="3"/>
  <c r="E8671" i="3"/>
  <c r="E8670" i="3"/>
  <c r="E8669" i="3"/>
  <c r="E8668" i="3"/>
  <c r="E8667" i="3"/>
  <c r="E8666" i="3"/>
  <c r="E8665" i="3"/>
  <c r="E8664" i="3"/>
  <c r="E8663" i="3"/>
  <c r="E8662" i="3"/>
  <c r="E8661" i="3"/>
  <c r="E8660" i="3"/>
  <c r="E8659" i="3"/>
  <c r="E8658" i="3"/>
  <c r="E8657" i="3"/>
  <c r="E8656" i="3"/>
  <c r="E8655" i="3"/>
  <c r="E8654" i="3"/>
  <c r="E8653" i="3"/>
  <c r="E8652" i="3"/>
  <c r="E8651" i="3"/>
  <c r="E8650" i="3"/>
  <c r="E8649" i="3"/>
  <c r="E8648" i="3"/>
  <c r="E8647" i="3"/>
  <c r="E8646" i="3"/>
  <c r="E8645" i="3"/>
  <c r="E8644" i="3"/>
  <c r="E8643" i="3"/>
  <c r="E8642" i="3"/>
  <c r="E8641" i="3"/>
  <c r="E8640" i="3"/>
  <c r="E8639" i="3"/>
  <c r="E8638" i="3"/>
  <c r="E8637" i="3"/>
  <c r="E8636" i="3"/>
  <c r="E8635" i="3"/>
  <c r="E8634" i="3"/>
  <c r="E8633" i="3"/>
  <c r="E8632" i="3"/>
  <c r="E8631" i="3"/>
  <c r="E8630" i="3"/>
  <c r="E8629" i="3"/>
  <c r="E8628" i="3"/>
  <c r="E8627" i="3"/>
  <c r="E8626" i="3"/>
  <c r="E8625" i="3"/>
  <c r="E8624" i="3"/>
  <c r="E8623" i="3"/>
  <c r="E8622" i="3"/>
  <c r="E8621" i="3"/>
  <c r="E8620" i="3"/>
  <c r="E8619" i="3"/>
  <c r="E8618" i="3"/>
  <c r="E8617" i="3"/>
  <c r="E8616" i="3"/>
  <c r="E8615" i="3"/>
  <c r="E8614" i="3"/>
  <c r="E8613" i="3"/>
  <c r="E8612" i="3"/>
  <c r="E8611" i="3"/>
  <c r="E8610" i="3"/>
  <c r="E8609" i="3"/>
  <c r="E8608" i="3"/>
  <c r="E8607" i="3"/>
  <c r="E8606" i="3"/>
  <c r="E8605" i="3"/>
  <c r="E8604" i="3"/>
  <c r="E8603" i="3"/>
  <c r="E8602" i="3"/>
  <c r="E8601" i="3"/>
  <c r="E8600" i="3"/>
  <c r="E8599" i="3"/>
  <c r="E8598" i="3"/>
  <c r="E8597" i="3"/>
  <c r="E8596" i="3"/>
  <c r="E8595" i="3"/>
  <c r="E8594" i="3"/>
  <c r="E8593" i="3"/>
  <c r="E8592" i="3"/>
  <c r="E8591" i="3"/>
  <c r="E8590" i="3"/>
  <c r="E8589" i="3"/>
  <c r="E8588" i="3"/>
  <c r="E8587" i="3"/>
  <c r="E8586" i="3"/>
  <c r="E8585" i="3"/>
  <c r="E8584" i="3"/>
  <c r="E8583" i="3"/>
  <c r="E8582" i="3"/>
  <c r="E8581" i="3"/>
  <c r="E8580" i="3"/>
  <c r="E8579" i="3"/>
  <c r="E8578" i="3"/>
  <c r="E8577" i="3"/>
  <c r="E8576" i="3"/>
  <c r="E8575" i="3"/>
  <c r="E8574" i="3"/>
  <c r="E8573" i="3"/>
  <c r="E8572" i="3"/>
  <c r="E8571" i="3"/>
  <c r="E8570" i="3"/>
  <c r="E8569" i="3"/>
  <c r="E8568" i="3"/>
  <c r="E8567" i="3"/>
  <c r="E8566" i="3"/>
  <c r="E8565" i="3"/>
  <c r="E8564" i="3"/>
  <c r="E8563" i="3"/>
  <c r="E8562" i="3"/>
  <c r="E8561" i="3"/>
  <c r="E8560" i="3"/>
  <c r="E8559" i="3"/>
  <c r="E8558" i="3"/>
  <c r="E8557" i="3"/>
  <c r="E8556" i="3"/>
  <c r="E8555" i="3"/>
  <c r="E8554" i="3"/>
  <c r="E8553" i="3"/>
  <c r="E8552" i="3"/>
  <c r="E8551" i="3"/>
  <c r="E8550" i="3"/>
  <c r="E8549" i="3"/>
  <c r="E8548" i="3"/>
  <c r="E8547" i="3"/>
  <c r="E8546" i="3"/>
  <c r="E8545" i="3"/>
  <c r="E8544" i="3"/>
  <c r="E8543" i="3"/>
  <c r="E8542" i="3"/>
  <c r="E8541" i="3"/>
  <c r="E8540" i="3"/>
  <c r="E8539" i="3"/>
  <c r="E8538" i="3"/>
  <c r="E8537" i="3"/>
  <c r="E8536" i="3"/>
  <c r="E8535" i="3"/>
  <c r="E8534" i="3"/>
  <c r="E8533" i="3"/>
  <c r="E8532" i="3"/>
  <c r="E8531" i="3"/>
  <c r="E8530" i="3"/>
  <c r="E8529" i="3"/>
  <c r="E8528" i="3"/>
  <c r="E8527" i="3"/>
  <c r="E8526" i="3"/>
  <c r="E8525" i="3"/>
  <c r="E8524" i="3"/>
  <c r="E8523" i="3"/>
  <c r="E8522" i="3"/>
  <c r="E8521" i="3"/>
  <c r="E8520" i="3"/>
  <c r="E8519" i="3"/>
  <c r="E8518" i="3"/>
  <c r="E8517" i="3"/>
  <c r="E8516" i="3"/>
  <c r="E8515" i="3"/>
  <c r="E8514" i="3"/>
  <c r="E8513" i="3"/>
  <c r="E8512" i="3"/>
  <c r="E8511" i="3"/>
  <c r="E8510" i="3"/>
  <c r="E8509" i="3"/>
  <c r="E8508" i="3"/>
  <c r="E8507" i="3"/>
  <c r="E8506" i="3"/>
  <c r="E8505" i="3"/>
  <c r="E8504" i="3"/>
  <c r="E8503" i="3"/>
  <c r="E8502" i="3"/>
  <c r="E8501" i="3"/>
  <c r="E8500" i="3"/>
  <c r="E8499" i="3"/>
  <c r="E8498" i="3"/>
  <c r="E8497" i="3"/>
  <c r="E8496" i="3"/>
  <c r="E8495" i="3"/>
  <c r="E8494" i="3"/>
  <c r="E8493" i="3"/>
  <c r="E8492" i="3"/>
  <c r="E8491" i="3"/>
  <c r="E8490" i="3"/>
  <c r="E8489" i="3"/>
  <c r="E8488" i="3"/>
  <c r="E8487" i="3"/>
  <c r="E8486" i="3"/>
  <c r="E8485" i="3"/>
  <c r="E8484" i="3"/>
  <c r="E8483" i="3"/>
  <c r="E8482" i="3"/>
  <c r="E8481" i="3"/>
  <c r="E8480" i="3"/>
  <c r="E8479" i="3"/>
  <c r="E8478" i="3"/>
  <c r="E8477" i="3"/>
  <c r="E8476" i="3"/>
  <c r="E8475" i="3"/>
  <c r="E8474" i="3"/>
  <c r="E8473" i="3"/>
  <c r="E8472" i="3"/>
  <c r="E8471" i="3"/>
  <c r="E8470" i="3"/>
  <c r="E8469" i="3"/>
  <c r="E8468" i="3"/>
  <c r="E8467" i="3"/>
  <c r="E8466" i="3"/>
  <c r="E8465" i="3"/>
  <c r="E8464" i="3"/>
  <c r="E8463" i="3"/>
  <c r="E8462" i="3"/>
  <c r="E8461" i="3"/>
  <c r="E8460" i="3"/>
  <c r="E8459" i="3"/>
  <c r="E8458" i="3"/>
  <c r="E8457" i="3"/>
  <c r="E8456" i="3"/>
  <c r="E8455" i="3"/>
  <c r="E8454" i="3"/>
  <c r="E8453" i="3"/>
  <c r="E8452" i="3"/>
  <c r="E8451" i="3"/>
  <c r="E8450" i="3"/>
  <c r="E8449" i="3"/>
  <c r="E8448" i="3"/>
  <c r="E8447" i="3"/>
  <c r="E8446" i="3"/>
  <c r="E8445" i="3"/>
  <c r="E8444" i="3"/>
  <c r="E8443" i="3"/>
  <c r="E8442" i="3"/>
  <c r="E8441" i="3"/>
  <c r="E8440" i="3"/>
  <c r="E8439" i="3"/>
  <c r="E8438" i="3"/>
  <c r="E8437" i="3"/>
  <c r="E8436" i="3"/>
  <c r="E8435" i="3"/>
  <c r="E8434" i="3"/>
  <c r="E8433" i="3"/>
  <c r="E8432" i="3"/>
  <c r="E8431" i="3"/>
  <c r="E8430" i="3"/>
  <c r="E8429" i="3"/>
  <c r="E8428" i="3"/>
  <c r="E8427" i="3"/>
  <c r="E8426" i="3"/>
  <c r="E8425" i="3"/>
  <c r="E8424" i="3"/>
  <c r="E8423" i="3"/>
  <c r="E8422" i="3"/>
  <c r="E8421" i="3"/>
  <c r="E8420" i="3"/>
  <c r="E8419" i="3"/>
  <c r="E8418" i="3"/>
  <c r="E8417" i="3"/>
  <c r="E8416" i="3"/>
  <c r="E8415" i="3"/>
  <c r="E8414" i="3"/>
  <c r="E8413" i="3"/>
  <c r="E8412" i="3"/>
  <c r="E8411" i="3"/>
  <c r="E8410" i="3"/>
  <c r="E8409" i="3"/>
  <c r="E8408" i="3"/>
  <c r="E8407" i="3"/>
  <c r="E8406" i="3"/>
  <c r="E8405" i="3"/>
  <c r="E8404" i="3"/>
  <c r="E8403" i="3"/>
  <c r="E8402" i="3"/>
  <c r="E8401" i="3"/>
  <c r="E8400" i="3"/>
  <c r="E8399" i="3"/>
  <c r="E8398" i="3"/>
  <c r="E8397" i="3"/>
  <c r="E8396" i="3"/>
  <c r="E8395" i="3"/>
  <c r="E8394" i="3"/>
  <c r="E8393" i="3"/>
  <c r="E8392" i="3"/>
  <c r="E8391" i="3"/>
  <c r="E8390" i="3"/>
  <c r="E8389" i="3"/>
  <c r="E8388" i="3"/>
  <c r="E8387" i="3"/>
  <c r="E8386" i="3"/>
  <c r="E8385" i="3"/>
  <c r="E8384" i="3"/>
  <c r="E8383" i="3"/>
  <c r="E8382" i="3"/>
  <c r="E8381" i="3"/>
  <c r="E8380" i="3"/>
  <c r="E8379" i="3"/>
  <c r="E8378" i="3"/>
  <c r="E8377" i="3"/>
  <c r="E8376" i="3"/>
  <c r="E8375" i="3"/>
  <c r="E8374" i="3"/>
  <c r="E8373" i="3"/>
  <c r="E8372" i="3"/>
  <c r="E8371" i="3"/>
  <c r="E8370" i="3"/>
  <c r="E8369" i="3"/>
  <c r="E8368" i="3"/>
  <c r="E8367" i="3"/>
  <c r="E8366" i="3"/>
  <c r="E8365" i="3"/>
  <c r="E8364" i="3"/>
  <c r="E8363" i="3"/>
  <c r="E8362" i="3"/>
  <c r="E8361" i="3"/>
  <c r="E8360" i="3"/>
  <c r="E8359" i="3"/>
  <c r="E8358" i="3"/>
  <c r="E8357" i="3"/>
  <c r="E8356" i="3"/>
  <c r="E8355" i="3"/>
  <c r="E8354" i="3"/>
  <c r="E8353" i="3"/>
  <c r="E8352" i="3"/>
  <c r="E8351" i="3"/>
  <c r="E8350" i="3"/>
  <c r="E8349" i="3"/>
  <c r="E8348" i="3"/>
  <c r="E8347" i="3"/>
  <c r="E8346" i="3"/>
  <c r="E8345" i="3"/>
  <c r="E8344" i="3"/>
  <c r="E8343" i="3"/>
  <c r="E8342" i="3"/>
  <c r="E8341" i="3"/>
  <c r="E8340" i="3"/>
  <c r="E8339" i="3"/>
  <c r="E8338" i="3"/>
  <c r="E8337" i="3"/>
  <c r="E8336" i="3"/>
  <c r="E8335" i="3"/>
  <c r="E8334" i="3"/>
  <c r="E8333" i="3"/>
  <c r="E8332" i="3"/>
  <c r="E8331" i="3"/>
  <c r="E8330" i="3"/>
  <c r="E8329" i="3"/>
  <c r="E8328" i="3"/>
  <c r="E8327" i="3"/>
  <c r="E8326" i="3"/>
  <c r="E8325" i="3"/>
  <c r="E8324" i="3"/>
  <c r="E8323" i="3"/>
  <c r="E8322" i="3"/>
  <c r="E8321" i="3"/>
  <c r="E8320" i="3"/>
  <c r="E8319" i="3"/>
  <c r="E8318" i="3"/>
  <c r="E8317" i="3"/>
  <c r="E8316" i="3"/>
  <c r="E8315" i="3"/>
  <c r="E8314" i="3"/>
  <c r="E8313" i="3"/>
  <c r="E8312" i="3"/>
  <c r="E8311" i="3"/>
  <c r="E8310" i="3"/>
  <c r="E8309" i="3"/>
  <c r="E8308" i="3"/>
  <c r="E8307" i="3"/>
  <c r="E8306" i="3"/>
  <c r="E8305" i="3"/>
  <c r="E8304" i="3"/>
  <c r="E8303" i="3"/>
  <c r="E8302" i="3"/>
  <c r="E8301" i="3"/>
  <c r="E8300" i="3"/>
  <c r="E8299" i="3"/>
  <c r="E8298" i="3"/>
  <c r="E8297" i="3"/>
  <c r="E8296" i="3"/>
  <c r="E8295" i="3"/>
  <c r="E8294" i="3"/>
  <c r="E8293" i="3"/>
  <c r="E8292" i="3"/>
  <c r="E8291" i="3"/>
  <c r="E8290" i="3"/>
  <c r="E8289" i="3"/>
  <c r="E8288" i="3"/>
  <c r="E8287" i="3"/>
  <c r="E8286" i="3"/>
  <c r="E8285" i="3"/>
  <c r="E8284" i="3"/>
  <c r="E8283" i="3"/>
  <c r="E8282" i="3"/>
  <c r="E8281" i="3"/>
  <c r="E8280" i="3"/>
  <c r="E8279" i="3"/>
  <c r="E8278" i="3"/>
  <c r="E8277" i="3"/>
  <c r="E8276" i="3"/>
  <c r="E8275" i="3"/>
  <c r="E8274" i="3"/>
  <c r="E8273" i="3"/>
  <c r="E8272" i="3"/>
  <c r="E8271" i="3"/>
  <c r="E8270" i="3"/>
  <c r="E8269" i="3"/>
  <c r="E8268" i="3"/>
  <c r="E8267" i="3"/>
  <c r="E8266" i="3"/>
  <c r="E8265" i="3"/>
  <c r="E8264" i="3"/>
  <c r="E8263" i="3"/>
  <c r="E8262" i="3"/>
  <c r="E8261" i="3"/>
  <c r="E8260" i="3"/>
  <c r="E8259" i="3"/>
  <c r="E8258" i="3"/>
  <c r="E8257" i="3"/>
  <c r="E8256" i="3"/>
  <c r="E8255" i="3"/>
  <c r="E8254" i="3"/>
  <c r="E8253" i="3"/>
  <c r="E8252" i="3"/>
  <c r="E8251" i="3"/>
  <c r="E8250" i="3"/>
  <c r="E8249" i="3"/>
  <c r="E8248" i="3"/>
  <c r="E8247" i="3"/>
  <c r="E8246" i="3"/>
  <c r="E8245" i="3"/>
  <c r="E8244" i="3"/>
  <c r="E8243" i="3"/>
  <c r="E8242" i="3"/>
  <c r="E8241" i="3"/>
  <c r="E8240" i="3"/>
  <c r="E8239" i="3"/>
  <c r="E8238" i="3"/>
  <c r="E8237" i="3"/>
  <c r="E8236" i="3"/>
  <c r="E8235" i="3"/>
  <c r="E8234" i="3"/>
  <c r="E8233" i="3"/>
  <c r="E8232" i="3"/>
  <c r="E8231" i="3"/>
  <c r="E8230" i="3"/>
  <c r="E8229" i="3"/>
  <c r="E8228" i="3"/>
  <c r="E8227" i="3"/>
  <c r="E8226" i="3"/>
  <c r="E8225" i="3"/>
  <c r="E8224" i="3"/>
  <c r="E8223" i="3"/>
  <c r="E8222" i="3"/>
  <c r="E8221" i="3"/>
  <c r="E8220" i="3"/>
  <c r="E8219" i="3"/>
  <c r="E8218" i="3"/>
  <c r="E8217" i="3"/>
  <c r="E8216" i="3"/>
  <c r="E8215" i="3"/>
  <c r="E8214" i="3"/>
  <c r="E8213" i="3"/>
  <c r="E8212" i="3"/>
  <c r="E8211" i="3"/>
  <c r="E8210" i="3"/>
  <c r="E8209" i="3"/>
  <c r="E8208" i="3"/>
  <c r="E8207" i="3"/>
  <c r="E8206" i="3"/>
  <c r="E8205" i="3"/>
  <c r="E8204" i="3"/>
  <c r="E8203" i="3"/>
  <c r="E8202" i="3"/>
  <c r="E8201" i="3"/>
  <c r="E8200" i="3"/>
  <c r="E8199" i="3"/>
  <c r="E8198" i="3"/>
  <c r="E8197" i="3"/>
  <c r="E8196" i="3"/>
  <c r="E8195" i="3"/>
  <c r="E8194" i="3"/>
  <c r="E8193" i="3"/>
  <c r="E8192" i="3"/>
  <c r="E8191" i="3"/>
  <c r="E8190" i="3"/>
  <c r="E8189" i="3"/>
  <c r="E8188" i="3"/>
  <c r="E8187" i="3"/>
  <c r="E8186" i="3"/>
  <c r="E8185" i="3"/>
  <c r="E8184" i="3"/>
  <c r="E8183" i="3"/>
  <c r="E8182" i="3"/>
  <c r="E8181" i="3"/>
  <c r="E8180" i="3"/>
  <c r="E8179" i="3"/>
  <c r="E8178" i="3"/>
  <c r="E8177" i="3"/>
  <c r="E8176" i="3"/>
  <c r="E8175" i="3"/>
  <c r="E8174" i="3"/>
  <c r="E8173" i="3"/>
  <c r="E8172" i="3"/>
  <c r="E8171" i="3"/>
  <c r="E8170" i="3"/>
  <c r="E8169" i="3"/>
  <c r="E8168" i="3"/>
  <c r="E8167" i="3"/>
  <c r="E8166" i="3"/>
  <c r="E8165" i="3"/>
  <c r="E8164" i="3"/>
  <c r="E8163" i="3"/>
  <c r="E8162" i="3"/>
  <c r="E8161" i="3"/>
  <c r="E8160" i="3"/>
  <c r="E8159" i="3"/>
  <c r="E8158" i="3"/>
  <c r="E8157" i="3"/>
  <c r="E8156" i="3"/>
  <c r="E8155" i="3"/>
  <c r="E8154" i="3"/>
  <c r="E8153" i="3"/>
  <c r="E8152" i="3"/>
  <c r="E8151" i="3"/>
  <c r="E8150" i="3"/>
  <c r="E8149" i="3"/>
  <c r="E8148" i="3"/>
  <c r="E8147" i="3"/>
  <c r="E8146" i="3"/>
  <c r="E8145" i="3"/>
  <c r="E8144" i="3"/>
  <c r="E8143" i="3"/>
  <c r="E8142" i="3"/>
  <c r="E8141" i="3"/>
  <c r="E8140" i="3"/>
  <c r="E8139" i="3"/>
  <c r="E8138" i="3"/>
  <c r="E8137" i="3"/>
  <c r="E8136" i="3"/>
  <c r="E8135" i="3"/>
  <c r="E8134" i="3"/>
  <c r="E8133" i="3"/>
  <c r="E8132" i="3"/>
  <c r="E8131" i="3"/>
  <c r="E8130" i="3"/>
  <c r="E8129" i="3"/>
  <c r="E8128" i="3"/>
  <c r="E8127" i="3"/>
  <c r="E8126" i="3"/>
  <c r="E8125" i="3"/>
  <c r="E8124" i="3"/>
  <c r="E8123" i="3"/>
  <c r="E8122" i="3"/>
  <c r="E8121" i="3"/>
  <c r="E8120" i="3"/>
  <c r="E8119" i="3"/>
  <c r="E8118" i="3"/>
  <c r="E8117" i="3"/>
  <c r="E8116" i="3"/>
  <c r="E8115" i="3"/>
  <c r="E8114" i="3"/>
  <c r="E8113" i="3"/>
  <c r="E8112" i="3"/>
  <c r="E8111" i="3"/>
  <c r="E8110" i="3"/>
  <c r="E8109" i="3"/>
  <c r="E8108" i="3"/>
  <c r="E8107" i="3"/>
  <c r="E8106" i="3"/>
  <c r="E8105" i="3"/>
  <c r="E8104" i="3"/>
  <c r="E8103" i="3"/>
  <c r="E8102" i="3"/>
  <c r="E8101" i="3"/>
  <c r="E8100" i="3"/>
  <c r="E8099" i="3"/>
  <c r="E8098" i="3"/>
  <c r="E8097" i="3"/>
  <c r="E8096" i="3"/>
  <c r="E8095" i="3"/>
  <c r="E8094" i="3"/>
  <c r="E8093" i="3"/>
  <c r="E8092" i="3"/>
  <c r="E8091" i="3"/>
  <c r="E8090" i="3"/>
  <c r="E8089" i="3"/>
  <c r="E8088" i="3"/>
  <c r="E8087" i="3"/>
  <c r="E8086" i="3"/>
  <c r="E8085" i="3"/>
  <c r="E8084" i="3"/>
  <c r="E8083" i="3"/>
  <c r="E8082" i="3"/>
  <c r="E8081" i="3"/>
  <c r="E8080" i="3"/>
  <c r="E8079" i="3"/>
  <c r="E8078" i="3"/>
  <c r="E8077" i="3"/>
  <c r="E8076" i="3"/>
  <c r="E8075" i="3"/>
  <c r="E8074" i="3"/>
  <c r="E8073" i="3"/>
  <c r="E8072" i="3"/>
  <c r="E8071" i="3"/>
  <c r="E8070" i="3"/>
  <c r="E8069" i="3"/>
  <c r="E8068" i="3"/>
  <c r="E8067" i="3"/>
  <c r="E8066" i="3"/>
  <c r="E8065" i="3"/>
  <c r="E8064" i="3"/>
  <c r="E8063" i="3"/>
  <c r="E8062" i="3"/>
  <c r="E8061" i="3"/>
  <c r="E8060" i="3"/>
  <c r="E8059" i="3"/>
  <c r="E8058" i="3"/>
  <c r="E8057" i="3"/>
  <c r="E8056" i="3"/>
  <c r="E8055" i="3"/>
  <c r="E8054" i="3"/>
  <c r="E8053" i="3"/>
  <c r="E8052" i="3"/>
  <c r="E8051" i="3"/>
  <c r="E8050" i="3"/>
  <c r="E8049" i="3"/>
  <c r="E8048" i="3"/>
  <c r="E8047" i="3"/>
  <c r="E8046" i="3"/>
  <c r="E8045" i="3"/>
  <c r="E8044" i="3"/>
  <c r="E8043" i="3"/>
  <c r="E8042" i="3"/>
  <c r="E8041" i="3"/>
  <c r="E8040" i="3"/>
  <c r="E8039" i="3"/>
  <c r="E8038" i="3"/>
  <c r="E8037" i="3"/>
  <c r="E8036" i="3"/>
  <c r="E8035" i="3"/>
  <c r="E8034" i="3"/>
  <c r="E8033" i="3"/>
  <c r="E8032" i="3"/>
  <c r="E8031" i="3"/>
  <c r="E8030" i="3"/>
  <c r="E8029" i="3"/>
  <c r="E8028" i="3"/>
  <c r="E8027" i="3"/>
  <c r="E8026" i="3"/>
  <c r="E8025" i="3"/>
  <c r="E8024" i="3"/>
  <c r="E8023" i="3"/>
  <c r="E8022" i="3"/>
  <c r="E8021" i="3"/>
  <c r="E8020" i="3"/>
  <c r="E8019" i="3"/>
  <c r="E8018" i="3"/>
  <c r="E8017" i="3"/>
  <c r="E8016" i="3"/>
  <c r="E8015" i="3"/>
  <c r="E8014" i="3"/>
  <c r="E8013" i="3"/>
  <c r="E8012" i="3"/>
  <c r="E8011" i="3"/>
  <c r="E8010" i="3"/>
  <c r="E8009" i="3"/>
  <c r="E8008" i="3"/>
  <c r="E8007" i="3"/>
  <c r="E8006" i="3"/>
  <c r="E8005" i="3"/>
  <c r="E8004" i="3"/>
  <c r="E8003" i="3"/>
  <c r="E8002" i="3"/>
  <c r="E8001" i="3"/>
  <c r="E8000" i="3"/>
  <c r="E7999" i="3"/>
  <c r="E7998" i="3"/>
  <c r="E7997" i="3"/>
  <c r="E7996" i="3"/>
  <c r="E7995" i="3"/>
  <c r="E7994" i="3"/>
  <c r="E7993" i="3"/>
  <c r="E7992" i="3"/>
  <c r="E7991" i="3"/>
  <c r="E7990" i="3"/>
  <c r="E7989" i="3"/>
  <c r="E7988" i="3"/>
  <c r="E7987" i="3"/>
  <c r="E7986" i="3"/>
  <c r="E7985" i="3"/>
  <c r="E7984" i="3"/>
  <c r="E7983" i="3"/>
  <c r="E7982" i="3"/>
  <c r="E7981" i="3"/>
  <c r="E7980" i="3"/>
  <c r="E7979" i="3"/>
  <c r="E7978" i="3"/>
  <c r="E7977" i="3"/>
  <c r="E7976" i="3"/>
  <c r="E7975" i="3"/>
  <c r="E7974" i="3"/>
  <c r="E7973" i="3"/>
  <c r="E7972" i="3"/>
  <c r="E7971" i="3"/>
  <c r="E7970" i="3"/>
  <c r="E7969" i="3"/>
  <c r="E7968" i="3"/>
  <c r="E7967" i="3"/>
  <c r="E7966" i="3"/>
  <c r="E7965" i="3"/>
  <c r="E7964" i="3"/>
  <c r="E7963" i="3"/>
  <c r="E7962" i="3"/>
  <c r="E7961" i="3"/>
  <c r="E7960" i="3"/>
  <c r="E7959" i="3"/>
  <c r="E7958" i="3"/>
  <c r="E7957" i="3"/>
  <c r="E7956" i="3"/>
  <c r="E7955" i="3"/>
  <c r="E7954" i="3"/>
  <c r="E7953" i="3"/>
  <c r="E7952" i="3"/>
  <c r="E7951" i="3"/>
  <c r="E7950" i="3"/>
  <c r="E7949" i="3"/>
  <c r="E7948" i="3"/>
  <c r="E7947" i="3"/>
  <c r="E7946" i="3"/>
  <c r="E7945" i="3"/>
  <c r="E7944" i="3"/>
  <c r="E7943" i="3"/>
  <c r="E7942" i="3"/>
  <c r="E7941" i="3"/>
  <c r="E7940" i="3"/>
  <c r="E7939" i="3"/>
  <c r="E7938" i="3"/>
  <c r="E7937" i="3"/>
  <c r="E7936" i="3"/>
  <c r="E7935" i="3"/>
  <c r="E7934" i="3"/>
  <c r="E7933" i="3"/>
  <c r="E7932" i="3"/>
  <c r="E7931" i="3"/>
  <c r="E7930" i="3"/>
  <c r="E7929" i="3"/>
  <c r="E7928" i="3"/>
  <c r="E7927" i="3"/>
  <c r="E7926" i="3"/>
  <c r="E7925" i="3"/>
  <c r="E7924" i="3"/>
  <c r="E7923" i="3"/>
  <c r="E7922" i="3"/>
  <c r="E7921" i="3"/>
  <c r="E7920" i="3"/>
  <c r="E7919" i="3"/>
  <c r="E7918" i="3"/>
  <c r="E7917" i="3"/>
  <c r="E7916" i="3"/>
  <c r="E7915" i="3"/>
  <c r="E7914" i="3"/>
  <c r="E7913" i="3"/>
  <c r="E7912" i="3"/>
  <c r="E7911" i="3"/>
  <c r="E7910" i="3"/>
  <c r="E7909" i="3"/>
  <c r="E7908" i="3"/>
  <c r="E7907" i="3"/>
  <c r="E7906" i="3"/>
  <c r="E7905" i="3"/>
  <c r="E7904" i="3"/>
  <c r="E7903" i="3"/>
  <c r="E7902" i="3"/>
  <c r="E7901" i="3"/>
  <c r="E7900" i="3"/>
  <c r="E7899" i="3"/>
  <c r="E7898" i="3"/>
  <c r="E7897" i="3"/>
  <c r="E7896" i="3"/>
  <c r="E7895" i="3"/>
  <c r="E7894" i="3"/>
  <c r="E7893" i="3"/>
  <c r="E7892" i="3"/>
  <c r="E7891" i="3"/>
  <c r="E7890" i="3"/>
  <c r="E7889" i="3"/>
  <c r="E7888" i="3"/>
  <c r="E7887" i="3"/>
  <c r="E7886" i="3"/>
  <c r="E7885" i="3"/>
  <c r="E7884" i="3"/>
  <c r="E7883" i="3"/>
  <c r="E7882" i="3"/>
  <c r="E7881" i="3"/>
  <c r="E7880" i="3"/>
  <c r="E7879" i="3"/>
  <c r="E7878" i="3"/>
  <c r="E7877" i="3"/>
  <c r="E7876" i="3"/>
  <c r="E7875" i="3"/>
  <c r="E7874" i="3"/>
  <c r="E7873" i="3"/>
  <c r="E7872" i="3"/>
  <c r="E7871" i="3"/>
  <c r="E7870" i="3"/>
  <c r="E7869" i="3"/>
  <c r="E7868" i="3"/>
  <c r="E7867" i="3"/>
  <c r="E7866" i="3"/>
  <c r="E7865" i="3"/>
  <c r="E7864" i="3"/>
  <c r="E7863" i="3"/>
  <c r="E7862" i="3"/>
  <c r="E7861" i="3"/>
  <c r="E7860" i="3"/>
  <c r="E7859" i="3"/>
  <c r="E7858" i="3"/>
  <c r="E7857" i="3"/>
  <c r="E7856" i="3"/>
  <c r="E7855" i="3"/>
  <c r="E7854" i="3"/>
  <c r="E7853" i="3"/>
  <c r="E7852" i="3"/>
  <c r="E7851" i="3"/>
  <c r="E7850" i="3"/>
  <c r="E7849" i="3"/>
  <c r="E7848" i="3"/>
  <c r="E7847" i="3"/>
  <c r="E7846" i="3"/>
  <c r="E7845" i="3"/>
  <c r="E7844" i="3"/>
  <c r="E7843" i="3"/>
  <c r="E7842" i="3"/>
  <c r="E7841" i="3"/>
  <c r="E7840" i="3"/>
  <c r="E7839" i="3"/>
  <c r="E7838" i="3"/>
  <c r="E7837" i="3"/>
  <c r="E7836" i="3"/>
  <c r="E7835" i="3"/>
  <c r="E7834" i="3"/>
  <c r="E7833" i="3"/>
  <c r="E7832" i="3"/>
  <c r="E7831" i="3"/>
  <c r="E7830" i="3"/>
  <c r="E7829" i="3"/>
  <c r="E7828" i="3"/>
  <c r="E7827" i="3"/>
  <c r="E7826" i="3"/>
  <c r="E7825" i="3"/>
  <c r="E7824" i="3"/>
  <c r="E7823" i="3"/>
  <c r="E7822" i="3"/>
  <c r="E7821" i="3"/>
  <c r="E7820" i="3"/>
  <c r="E7819" i="3"/>
  <c r="E7818" i="3"/>
  <c r="E7817" i="3"/>
  <c r="E7816" i="3"/>
  <c r="E7815" i="3"/>
  <c r="E7814" i="3"/>
  <c r="E7813" i="3"/>
  <c r="E7812" i="3"/>
  <c r="E7811" i="3"/>
  <c r="E7810" i="3"/>
  <c r="E7809" i="3"/>
  <c r="E7808" i="3"/>
  <c r="E7807" i="3"/>
  <c r="E7806" i="3"/>
  <c r="E7805" i="3"/>
  <c r="E7804" i="3"/>
  <c r="E7803" i="3"/>
  <c r="E7802" i="3"/>
  <c r="E7801" i="3"/>
  <c r="E7800" i="3"/>
  <c r="E7799" i="3"/>
  <c r="E7798" i="3"/>
  <c r="E7797" i="3"/>
  <c r="E7796" i="3"/>
  <c r="E7795" i="3"/>
  <c r="E7794" i="3"/>
  <c r="E7793" i="3"/>
  <c r="E7792" i="3"/>
  <c r="E7791" i="3"/>
  <c r="E7790" i="3"/>
  <c r="E7789" i="3"/>
  <c r="E7788" i="3"/>
  <c r="E7787" i="3"/>
  <c r="E7786" i="3"/>
  <c r="E7785" i="3"/>
  <c r="E7784" i="3"/>
  <c r="E7783" i="3"/>
  <c r="E7782" i="3"/>
  <c r="E7781" i="3"/>
  <c r="E7780" i="3"/>
  <c r="E7779" i="3"/>
  <c r="E7778" i="3"/>
  <c r="E7777" i="3"/>
  <c r="E7776" i="3"/>
  <c r="E7775" i="3"/>
  <c r="E7774" i="3"/>
  <c r="E7773" i="3"/>
  <c r="E7772" i="3"/>
  <c r="E7771" i="3"/>
  <c r="E7770" i="3"/>
  <c r="E7769" i="3"/>
  <c r="E7768" i="3"/>
  <c r="E7767" i="3"/>
  <c r="E7766" i="3"/>
  <c r="E7765" i="3"/>
  <c r="E7764" i="3"/>
  <c r="E7763" i="3"/>
  <c r="E7762" i="3"/>
  <c r="E7761" i="3"/>
  <c r="E7760" i="3"/>
  <c r="E7759" i="3"/>
  <c r="E7758" i="3"/>
  <c r="E7757" i="3"/>
  <c r="E7756" i="3"/>
  <c r="E7755" i="3"/>
  <c r="E7754" i="3"/>
  <c r="E7753" i="3"/>
  <c r="E7752" i="3"/>
  <c r="E7751" i="3"/>
  <c r="E7750" i="3"/>
  <c r="E7749" i="3"/>
  <c r="E7748" i="3"/>
  <c r="E7747" i="3"/>
  <c r="E7746" i="3"/>
  <c r="E7745" i="3"/>
  <c r="E7744" i="3"/>
  <c r="E7743" i="3"/>
  <c r="E7742" i="3"/>
  <c r="E7741" i="3"/>
  <c r="E7740" i="3"/>
  <c r="E7739" i="3"/>
  <c r="E7738" i="3"/>
  <c r="E7737" i="3"/>
  <c r="E7736" i="3"/>
  <c r="E7735" i="3"/>
  <c r="E7734" i="3"/>
  <c r="E7733" i="3"/>
  <c r="E7732" i="3"/>
  <c r="E7731" i="3"/>
  <c r="E7730" i="3"/>
  <c r="E7729" i="3"/>
  <c r="E7728" i="3"/>
  <c r="E7727" i="3"/>
  <c r="E7726" i="3"/>
  <c r="E7725" i="3"/>
  <c r="E7724" i="3"/>
  <c r="E7723" i="3"/>
  <c r="E7722" i="3"/>
  <c r="E7721" i="3"/>
  <c r="E7720" i="3"/>
  <c r="E7719" i="3"/>
  <c r="E7718" i="3"/>
  <c r="E7717" i="3"/>
  <c r="E7716" i="3"/>
  <c r="E7715" i="3"/>
  <c r="E7714" i="3"/>
  <c r="E7713" i="3"/>
  <c r="E7712" i="3"/>
  <c r="E7711" i="3"/>
  <c r="E7710" i="3"/>
  <c r="E7709" i="3"/>
  <c r="E7708" i="3"/>
  <c r="E7707" i="3"/>
  <c r="E7706" i="3"/>
  <c r="E7705" i="3"/>
  <c r="E7704" i="3"/>
  <c r="E7703" i="3"/>
  <c r="E7702" i="3"/>
  <c r="E7701" i="3"/>
  <c r="E7700" i="3"/>
  <c r="E7699" i="3"/>
  <c r="E7698" i="3"/>
  <c r="E7697" i="3"/>
  <c r="E7696" i="3"/>
  <c r="E7695" i="3"/>
  <c r="E7694" i="3"/>
  <c r="E7693" i="3"/>
  <c r="E7692" i="3"/>
  <c r="E7691" i="3"/>
  <c r="E7690" i="3"/>
  <c r="E7689" i="3"/>
  <c r="E7688" i="3"/>
  <c r="E7687" i="3"/>
  <c r="E7686" i="3"/>
  <c r="E7685" i="3"/>
  <c r="E7684" i="3"/>
  <c r="E7683" i="3"/>
  <c r="E7682" i="3"/>
  <c r="E7681" i="3"/>
  <c r="E7680" i="3"/>
  <c r="E7679" i="3"/>
  <c r="E7678" i="3"/>
  <c r="E7677" i="3"/>
  <c r="E7676" i="3"/>
  <c r="E7675" i="3"/>
  <c r="E7674" i="3"/>
  <c r="E7673" i="3"/>
  <c r="E7672" i="3"/>
  <c r="E7671" i="3"/>
  <c r="E7670" i="3"/>
  <c r="E7669" i="3"/>
  <c r="E7668" i="3"/>
  <c r="E7667" i="3"/>
  <c r="E7666" i="3"/>
  <c r="E7665" i="3"/>
  <c r="E7664" i="3"/>
  <c r="E7663" i="3"/>
  <c r="E7662" i="3"/>
  <c r="E7661" i="3"/>
  <c r="E7660" i="3"/>
  <c r="E7659" i="3"/>
  <c r="E7658" i="3"/>
  <c r="E7657" i="3"/>
  <c r="E7656" i="3"/>
  <c r="E7655" i="3"/>
  <c r="E7654" i="3"/>
  <c r="E7653" i="3"/>
  <c r="E7652" i="3"/>
  <c r="E7651" i="3"/>
  <c r="E7650" i="3"/>
  <c r="E7649" i="3"/>
  <c r="E7648" i="3"/>
  <c r="E7647" i="3"/>
  <c r="E7646" i="3"/>
  <c r="E7645" i="3"/>
  <c r="E7644" i="3"/>
  <c r="E7643" i="3"/>
  <c r="E7642" i="3"/>
  <c r="E7641" i="3"/>
  <c r="E7640" i="3"/>
  <c r="E7639" i="3"/>
  <c r="E7638" i="3"/>
  <c r="E7637" i="3"/>
  <c r="E7636" i="3"/>
  <c r="E7635" i="3"/>
  <c r="E7634" i="3"/>
  <c r="E7633" i="3"/>
  <c r="E7632" i="3"/>
  <c r="E7631" i="3"/>
  <c r="E7630" i="3"/>
  <c r="E7629" i="3"/>
  <c r="E7628" i="3"/>
  <c r="E7627" i="3"/>
  <c r="E7626" i="3"/>
  <c r="E7625" i="3"/>
  <c r="E7624" i="3"/>
  <c r="E7623" i="3"/>
  <c r="E7622" i="3"/>
  <c r="E7621" i="3"/>
  <c r="E7620" i="3"/>
  <c r="E7619" i="3"/>
  <c r="E7618" i="3"/>
  <c r="E7617" i="3"/>
  <c r="E7616" i="3"/>
  <c r="E7615" i="3"/>
  <c r="E7614" i="3"/>
  <c r="E7613" i="3"/>
  <c r="E7612" i="3"/>
  <c r="E7611" i="3"/>
  <c r="E7610" i="3"/>
  <c r="E7609" i="3"/>
  <c r="E7608" i="3"/>
  <c r="E7607" i="3"/>
  <c r="E7606" i="3"/>
  <c r="E7605" i="3"/>
  <c r="E7604" i="3"/>
  <c r="E7603" i="3"/>
  <c r="E7602" i="3"/>
  <c r="E7601" i="3"/>
  <c r="E7600" i="3"/>
  <c r="E7599" i="3"/>
  <c r="E7598" i="3"/>
  <c r="E7597" i="3"/>
  <c r="E7596" i="3"/>
  <c r="E7595" i="3"/>
  <c r="E7594" i="3"/>
  <c r="E7593" i="3"/>
  <c r="E7592" i="3"/>
  <c r="E7591" i="3"/>
  <c r="E7590" i="3"/>
  <c r="E7589" i="3"/>
  <c r="E7588" i="3"/>
  <c r="E7587" i="3"/>
  <c r="E7586" i="3"/>
  <c r="E7585" i="3"/>
  <c r="E7584" i="3"/>
  <c r="E7583" i="3"/>
  <c r="E7582" i="3"/>
  <c r="E7581" i="3"/>
  <c r="E7580" i="3"/>
  <c r="E7579" i="3"/>
  <c r="E7578" i="3"/>
  <c r="E7577" i="3"/>
  <c r="E7576" i="3"/>
  <c r="E7575" i="3"/>
  <c r="E7574" i="3"/>
  <c r="E7573" i="3"/>
  <c r="E7572" i="3"/>
  <c r="E7571" i="3"/>
  <c r="E7570" i="3"/>
  <c r="E7569" i="3"/>
  <c r="E7568" i="3"/>
  <c r="E7567" i="3"/>
  <c r="E7566" i="3"/>
  <c r="E7565" i="3"/>
  <c r="E7564" i="3"/>
  <c r="E7563" i="3"/>
  <c r="E7562" i="3"/>
  <c r="E7561" i="3"/>
  <c r="E7560" i="3"/>
  <c r="E7559" i="3"/>
  <c r="E7558" i="3"/>
  <c r="E7557" i="3"/>
  <c r="E7556" i="3"/>
  <c r="E7555" i="3"/>
  <c r="E7554" i="3"/>
  <c r="E7553" i="3"/>
  <c r="E7552" i="3"/>
  <c r="E7551" i="3"/>
  <c r="E7550" i="3"/>
  <c r="E7549" i="3"/>
  <c r="E7548" i="3"/>
  <c r="E7547" i="3"/>
  <c r="E7546" i="3"/>
  <c r="E7545" i="3"/>
  <c r="E7544" i="3"/>
  <c r="E7543" i="3"/>
  <c r="E7542" i="3"/>
  <c r="E7541" i="3"/>
  <c r="E7540" i="3"/>
  <c r="E7539" i="3"/>
  <c r="E7538" i="3"/>
  <c r="E7537" i="3"/>
  <c r="E7536" i="3"/>
  <c r="E7535" i="3"/>
  <c r="E7534" i="3"/>
  <c r="E7533" i="3"/>
  <c r="E7532" i="3"/>
  <c r="E7531" i="3"/>
  <c r="E7530" i="3"/>
  <c r="E7529" i="3"/>
  <c r="E7528" i="3"/>
  <c r="E7527" i="3"/>
  <c r="E7526" i="3"/>
  <c r="E7525" i="3"/>
  <c r="E7524" i="3"/>
  <c r="E7523" i="3"/>
  <c r="E7522" i="3"/>
  <c r="E7521" i="3"/>
  <c r="E7520" i="3"/>
  <c r="E7519" i="3"/>
  <c r="E7518" i="3"/>
  <c r="E7517" i="3"/>
  <c r="E7516" i="3"/>
  <c r="E7515" i="3"/>
  <c r="E7514" i="3"/>
  <c r="E7513" i="3"/>
  <c r="E7512" i="3"/>
  <c r="E7511" i="3"/>
  <c r="E7510" i="3"/>
  <c r="E7509" i="3"/>
  <c r="E7508" i="3"/>
  <c r="E7507" i="3"/>
  <c r="E7506" i="3"/>
  <c r="E7505" i="3"/>
  <c r="E7504" i="3"/>
  <c r="E7503" i="3"/>
  <c r="E7502" i="3"/>
  <c r="E7501" i="3"/>
  <c r="E7500" i="3"/>
  <c r="E7499" i="3"/>
  <c r="E7498" i="3"/>
  <c r="E7497" i="3"/>
  <c r="E7496" i="3"/>
  <c r="E7495" i="3"/>
  <c r="E7494" i="3"/>
  <c r="E7493" i="3"/>
  <c r="E7492" i="3"/>
  <c r="E7491" i="3"/>
  <c r="E7490" i="3"/>
  <c r="E7489" i="3"/>
  <c r="E7488" i="3"/>
  <c r="E7487" i="3"/>
  <c r="E7486" i="3"/>
  <c r="E7485" i="3"/>
  <c r="E7484" i="3"/>
  <c r="E7483" i="3"/>
  <c r="E7482" i="3"/>
  <c r="E7481" i="3"/>
  <c r="E7480" i="3"/>
  <c r="E7479" i="3"/>
  <c r="E7478" i="3"/>
  <c r="E7477" i="3"/>
  <c r="E7476" i="3"/>
  <c r="E7475" i="3"/>
  <c r="E7474" i="3"/>
  <c r="E7473" i="3"/>
  <c r="E7472" i="3"/>
  <c r="E7471" i="3"/>
  <c r="E7470" i="3"/>
  <c r="E7469" i="3"/>
  <c r="E7468" i="3"/>
  <c r="E7467" i="3"/>
  <c r="E7466" i="3"/>
  <c r="E7465" i="3"/>
  <c r="E7464" i="3"/>
  <c r="E7463" i="3"/>
  <c r="E7462" i="3"/>
  <c r="E7461" i="3"/>
  <c r="E7460" i="3"/>
  <c r="E7459" i="3"/>
  <c r="E7458" i="3"/>
  <c r="E7457" i="3"/>
  <c r="E7456" i="3"/>
  <c r="E7455" i="3"/>
  <c r="E7454" i="3"/>
  <c r="E7453" i="3"/>
  <c r="E7452" i="3"/>
  <c r="E7451" i="3"/>
  <c r="E7450" i="3"/>
  <c r="E7449" i="3"/>
  <c r="E7448" i="3"/>
  <c r="E7447" i="3"/>
  <c r="E7446" i="3"/>
  <c r="E7445" i="3"/>
  <c r="E7444" i="3"/>
  <c r="E7443" i="3"/>
  <c r="E7442" i="3"/>
  <c r="E7441" i="3"/>
  <c r="E7440" i="3"/>
  <c r="E7439" i="3"/>
  <c r="E7438" i="3"/>
  <c r="E7437" i="3"/>
  <c r="E7436" i="3"/>
  <c r="E7435" i="3"/>
  <c r="E7434" i="3"/>
  <c r="E7433" i="3"/>
  <c r="E7432" i="3"/>
  <c r="E7431" i="3"/>
  <c r="E7430" i="3"/>
  <c r="E7429" i="3"/>
  <c r="E7428" i="3"/>
  <c r="E7427" i="3"/>
  <c r="E7426" i="3"/>
  <c r="E7425" i="3"/>
  <c r="E7424" i="3"/>
  <c r="E7423" i="3"/>
  <c r="E7422" i="3"/>
  <c r="E7421" i="3"/>
  <c r="E7420" i="3"/>
  <c r="E7419" i="3"/>
  <c r="E7418" i="3"/>
  <c r="E7417" i="3"/>
  <c r="E7416" i="3"/>
  <c r="E7415" i="3"/>
  <c r="E7414" i="3"/>
  <c r="E7413" i="3"/>
  <c r="E7412" i="3"/>
  <c r="E7411" i="3"/>
  <c r="E7410" i="3"/>
  <c r="E7409" i="3"/>
  <c r="E7408" i="3"/>
  <c r="E7407" i="3"/>
  <c r="E7406" i="3"/>
  <c r="E7405" i="3"/>
  <c r="E7404" i="3"/>
  <c r="E7403" i="3"/>
  <c r="E7402" i="3"/>
  <c r="E7401" i="3"/>
  <c r="E7400" i="3"/>
  <c r="E7399" i="3"/>
  <c r="E7398" i="3"/>
  <c r="E7397" i="3"/>
  <c r="E7396" i="3"/>
  <c r="E7395" i="3"/>
  <c r="E7394" i="3"/>
  <c r="E7393" i="3"/>
  <c r="E7392" i="3"/>
  <c r="E7391" i="3"/>
  <c r="E7390" i="3"/>
  <c r="E7389" i="3"/>
  <c r="E7388" i="3"/>
  <c r="E7387" i="3"/>
  <c r="E7386" i="3"/>
  <c r="E7385" i="3"/>
  <c r="E7384" i="3"/>
  <c r="E7383" i="3"/>
  <c r="E7382" i="3"/>
  <c r="E7381" i="3"/>
  <c r="E7380" i="3"/>
  <c r="E7379" i="3"/>
  <c r="E7378" i="3"/>
  <c r="E7377" i="3"/>
  <c r="E7376" i="3"/>
  <c r="E7375" i="3"/>
  <c r="E7374" i="3"/>
  <c r="E7373" i="3"/>
  <c r="E7372" i="3"/>
  <c r="E7371" i="3"/>
  <c r="E7370" i="3"/>
  <c r="E7369" i="3"/>
  <c r="E7368" i="3"/>
  <c r="E7367" i="3"/>
  <c r="E7366" i="3"/>
  <c r="E7365" i="3"/>
  <c r="E7364" i="3"/>
  <c r="E7363" i="3"/>
  <c r="E7362" i="3"/>
  <c r="E7361" i="3"/>
  <c r="E7360" i="3"/>
  <c r="E7359" i="3"/>
  <c r="E7358" i="3"/>
  <c r="E7357" i="3"/>
  <c r="E7356" i="3"/>
  <c r="E7355" i="3"/>
  <c r="E7354" i="3"/>
  <c r="E7353" i="3"/>
  <c r="E7352" i="3"/>
  <c r="E7351" i="3"/>
  <c r="E7350" i="3"/>
  <c r="E7349" i="3"/>
  <c r="E7348" i="3"/>
  <c r="E7347" i="3"/>
  <c r="E7346" i="3"/>
  <c r="E7345" i="3"/>
  <c r="E7344" i="3"/>
  <c r="E7343" i="3"/>
  <c r="E7342" i="3"/>
  <c r="E7341" i="3"/>
  <c r="E7340" i="3"/>
  <c r="E7339" i="3"/>
  <c r="E7338" i="3"/>
  <c r="E7337" i="3"/>
  <c r="E7336" i="3"/>
  <c r="E7335" i="3"/>
  <c r="E7334" i="3"/>
  <c r="E7333" i="3"/>
  <c r="E7332" i="3"/>
  <c r="E7331" i="3"/>
  <c r="E7330" i="3"/>
  <c r="E7329" i="3"/>
  <c r="E7328" i="3"/>
  <c r="E7327" i="3"/>
  <c r="E7326" i="3"/>
  <c r="E7325" i="3"/>
  <c r="E7324" i="3"/>
  <c r="E7323" i="3"/>
  <c r="E7322" i="3"/>
  <c r="E7321" i="3"/>
  <c r="E7320" i="3"/>
  <c r="E7319" i="3"/>
  <c r="E7318" i="3"/>
  <c r="E7317" i="3"/>
  <c r="E7316" i="3"/>
  <c r="E7315" i="3"/>
  <c r="E7314" i="3"/>
  <c r="E7313" i="3"/>
  <c r="E7312" i="3"/>
  <c r="E7311" i="3"/>
  <c r="E7310" i="3"/>
  <c r="E7309" i="3"/>
  <c r="E7308" i="3"/>
  <c r="E7307" i="3"/>
  <c r="E7306" i="3"/>
  <c r="E7305" i="3"/>
  <c r="E7304" i="3"/>
  <c r="E7303" i="3"/>
  <c r="E7302" i="3"/>
  <c r="E7301" i="3"/>
  <c r="E7300" i="3"/>
  <c r="E7299" i="3"/>
  <c r="E7298" i="3"/>
  <c r="E7297" i="3"/>
  <c r="E7296" i="3"/>
  <c r="E7295" i="3"/>
  <c r="E7294" i="3"/>
  <c r="E7293" i="3"/>
  <c r="E7292" i="3"/>
  <c r="E7291" i="3"/>
  <c r="E7290" i="3"/>
  <c r="E7289" i="3"/>
  <c r="E7288" i="3"/>
  <c r="E7287" i="3"/>
  <c r="E7286" i="3"/>
  <c r="E7285" i="3"/>
  <c r="E7284" i="3"/>
  <c r="E7283" i="3"/>
  <c r="E7282" i="3"/>
  <c r="E7281" i="3"/>
  <c r="E7280" i="3"/>
  <c r="E7279" i="3"/>
  <c r="E7278" i="3"/>
  <c r="E7277" i="3"/>
  <c r="E7276" i="3"/>
  <c r="E7275" i="3"/>
  <c r="E7274" i="3"/>
  <c r="E7273" i="3"/>
  <c r="E7272" i="3"/>
  <c r="E7271" i="3"/>
  <c r="E7270" i="3"/>
  <c r="E7269" i="3"/>
  <c r="E7268" i="3"/>
  <c r="E7267" i="3"/>
  <c r="E7266" i="3"/>
  <c r="E7265" i="3"/>
  <c r="E7264" i="3"/>
  <c r="E7263" i="3"/>
  <c r="E7262" i="3"/>
  <c r="E7261" i="3"/>
  <c r="E7260" i="3"/>
  <c r="E7259" i="3"/>
  <c r="E7258" i="3"/>
  <c r="E7257" i="3"/>
  <c r="E7256" i="3"/>
  <c r="E7255" i="3"/>
  <c r="E7254" i="3"/>
  <c r="E7253" i="3"/>
  <c r="E7252" i="3"/>
  <c r="E7251" i="3"/>
  <c r="E7250" i="3"/>
  <c r="E7249" i="3"/>
  <c r="E7248" i="3"/>
  <c r="E7247" i="3"/>
  <c r="E7246" i="3"/>
  <c r="E7245" i="3"/>
  <c r="E7244" i="3"/>
  <c r="E7243" i="3"/>
  <c r="E7242" i="3"/>
  <c r="E7241" i="3"/>
  <c r="E7240" i="3"/>
  <c r="E7239" i="3"/>
  <c r="E7238" i="3"/>
  <c r="E7237" i="3"/>
  <c r="E7236" i="3"/>
  <c r="E7235" i="3"/>
  <c r="E7234" i="3"/>
  <c r="E7233" i="3"/>
  <c r="E7232" i="3"/>
  <c r="E7231" i="3"/>
  <c r="E7230" i="3"/>
  <c r="E7229" i="3"/>
  <c r="E7228" i="3"/>
  <c r="E7227" i="3"/>
  <c r="E7226" i="3"/>
  <c r="E7225" i="3"/>
  <c r="E7224" i="3"/>
  <c r="E7223" i="3"/>
  <c r="E7222" i="3"/>
  <c r="E7221" i="3"/>
  <c r="E7220" i="3"/>
  <c r="E7219" i="3"/>
  <c r="E7218" i="3"/>
  <c r="E7217" i="3"/>
  <c r="E7216" i="3"/>
  <c r="E7215" i="3"/>
  <c r="E7214" i="3"/>
  <c r="E7213" i="3"/>
  <c r="E7212" i="3"/>
  <c r="E7211" i="3"/>
  <c r="E7210" i="3"/>
  <c r="E7209" i="3"/>
  <c r="E7208" i="3"/>
  <c r="E7207" i="3"/>
  <c r="E7206" i="3"/>
  <c r="E7205" i="3"/>
  <c r="E7204" i="3"/>
  <c r="E7203" i="3"/>
  <c r="E7202" i="3"/>
  <c r="E7201" i="3"/>
  <c r="E7200" i="3"/>
  <c r="E7199" i="3"/>
  <c r="E7198" i="3"/>
  <c r="E7197" i="3"/>
  <c r="E7196" i="3"/>
  <c r="E7195" i="3"/>
  <c r="E7194" i="3"/>
  <c r="E7193" i="3"/>
  <c r="E7192" i="3"/>
  <c r="E7191" i="3"/>
  <c r="E7190" i="3"/>
  <c r="E7189" i="3"/>
  <c r="E7188" i="3"/>
  <c r="E7187" i="3"/>
  <c r="E7186" i="3"/>
  <c r="E7185" i="3"/>
  <c r="E7184" i="3"/>
  <c r="E7183" i="3"/>
  <c r="E7182" i="3"/>
  <c r="E7181" i="3"/>
  <c r="E7180" i="3"/>
  <c r="E7179" i="3"/>
  <c r="E7178" i="3"/>
  <c r="E7177" i="3"/>
  <c r="E7176" i="3"/>
  <c r="E7175" i="3"/>
  <c r="E7174" i="3"/>
  <c r="E7173" i="3"/>
  <c r="E7172" i="3"/>
  <c r="E7171" i="3"/>
  <c r="E7170" i="3"/>
  <c r="E7169" i="3"/>
  <c r="E7168" i="3"/>
  <c r="E7167" i="3"/>
  <c r="E7166" i="3"/>
  <c r="E7165" i="3"/>
  <c r="E7164" i="3"/>
  <c r="E7163" i="3"/>
  <c r="E7162" i="3"/>
  <c r="E7161" i="3"/>
  <c r="E7160" i="3"/>
  <c r="E7159" i="3"/>
  <c r="E7158" i="3"/>
  <c r="E7157" i="3"/>
  <c r="E7156" i="3"/>
  <c r="E7155" i="3"/>
  <c r="E7154" i="3"/>
  <c r="E7153" i="3"/>
  <c r="E7152" i="3"/>
  <c r="E7151" i="3"/>
  <c r="E7150" i="3"/>
  <c r="E7149" i="3"/>
  <c r="E7148" i="3"/>
  <c r="E7147" i="3"/>
  <c r="E7146" i="3"/>
  <c r="E7145" i="3"/>
  <c r="E7144" i="3"/>
  <c r="E7143" i="3"/>
  <c r="E7142" i="3"/>
  <c r="E7141" i="3"/>
  <c r="E7140" i="3"/>
  <c r="E7139" i="3"/>
  <c r="E7138" i="3"/>
  <c r="E7137" i="3"/>
  <c r="E7136" i="3"/>
  <c r="E7135" i="3"/>
  <c r="E7134" i="3"/>
  <c r="E7133" i="3"/>
  <c r="E7132" i="3"/>
  <c r="E7131" i="3"/>
  <c r="E7130" i="3"/>
  <c r="E7129" i="3"/>
  <c r="E7128" i="3"/>
  <c r="E7127" i="3"/>
  <c r="E7126" i="3"/>
  <c r="E7125" i="3"/>
  <c r="E7124" i="3"/>
  <c r="E7123" i="3"/>
  <c r="E7122" i="3"/>
  <c r="E7121" i="3"/>
  <c r="E7120" i="3"/>
  <c r="E7119" i="3"/>
  <c r="E7118" i="3"/>
  <c r="E7117" i="3"/>
  <c r="E7116" i="3"/>
  <c r="E7115" i="3"/>
  <c r="E7114" i="3"/>
  <c r="E7113" i="3"/>
  <c r="E7112" i="3"/>
  <c r="E7111" i="3"/>
  <c r="E7110" i="3"/>
  <c r="E7109" i="3"/>
  <c r="E7108" i="3"/>
  <c r="E7107" i="3"/>
  <c r="E7106" i="3"/>
  <c r="E7105" i="3"/>
  <c r="E7104" i="3"/>
  <c r="E7103" i="3"/>
  <c r="E7102" i="3"/>
  <c r="E7101" i="3"/>
  <c r="E7100" i="3"/>
  <c r="E7099" i="3"/>
  <c r="E7098" i="3"/>
  <c r="E7097" i="3"/>
  <c r="E7096" i="3"/>
  <c r="E7095" i="3"/>
  <c r="E7094" i="3"/>
  <c r="E7093" i="3"/>
  <c r="E7092" i="3"/>
  <c r="E7091" i="3"/>
  <c r="E7090" i="3"/>
  <c r="E7089" i="3"/>
  <c r="E7088" i="3"/>
  <c r="E7087" i="3"/>
  <c r="E7086" i="3"/>
  <c r="E7085" i="3"/>
  <c r="E7084" i="3"/>
  <c r="E7083" i="3"/>
  <c r="E7082" i="3"/>
  <c r="E7081" i="3"/>
  <c r="E7080" i="3"/>
  <c r="E7079" i="3"/>
  <c r="E7078" i="3"/>
  <c r="E7077" i="3"/>
  <c r="E7076" i="3"/>
  <c r="E7075" i="3"/>
  <c r="E7074" i="3"/>
  <c r="E7073" i="3"/>
  <c r="E7072" i="3"/>
  <c r="E7071" i="3"/>
  <c r="E7070" i="3"/>
  <c r="E7069" i="3"/>
  <c r="E7068" i="3"/>
  <c r="E7067" i="3"/>
  <c r="E7066" i="3"/>
  <c r="E7065" i="3"/>
  <c r="E7064" i="3"/>
  <c r="E7063" i="3"/>
  <c r="E7062" i="3"/>
  <c r="E7061" i="3"/>
  <c r="E7060" i="3"/>
  <c r="E7059" i="3"/>
  <c r="E7058" i="3"/>
  <c r="E7057" i="3"/>
  <c r="E7056" i="3"/>
  <c r="E7055" i="3"/>
  <c r="E7054" i="3"/>
  <c r="E7053" i="3"/>
  <c r="E7052" i="3"/>
  <c r="E7051" i="3"/>
  <c r="E7050" i="3"/>
  <c r="E7049" i="3"/>
  <c r="E7048" i="3"/>
  <c r="E7047" i="3"/>
  <c r="E7046" i="3"/>
  <c r="E7045" i="3"/>
  <c r="E7044" i="3"/>
  <c r="E7043" i="3"/>
  <c r="E7042" i="3"/>
  <c r="E7041" i="3"/>
  <c r="E7040" i="3"/>
  <c r="E7039" i="3"/>
  <c r="E7038" i="3"/>
  <c r="E7037" i="3"/>
  <c r="E7036" i="3"/>
  <c r="E7035" i="3"/>
  <c r="E7034" i="3"/>
  <c r="E7033" i="3"/>
  <c r="E7032" i="3"/>
  <c r="E7031" i="3"/>
  <c r="E7030" i="3"/>
  <c r="E7029" i="3"/>
  <c r="E7028" i="3"/>
  <c r="E7027" i="3"/>
  <c r="E7026" i="3"/>
  <c r="E7025" i="3"/>
  <c r="E7024" i="3"/>
  <c r="E7023" i="3"/>
  <c r="E7022" i="3"/>
  <c r="E7021" i="3"/>
  <c r="E7020" i="3"/>
  <c r="E7019" i="3"/>
  <c r="E7018" i="3"/>
  <c r="E7017" i="3"/>
  <c r="E7016" i="3"/>
  <c r="E7015" i="3"/>
  <c r="E7014" i="3"/>
  <c r="E7013" i="3"/>
  <c r="E7012" i="3"/>
  <c r="E7011" i="3"/>
  <c r="E7010" i="3"/>
  <c r="E7009" i="3"/>
  <c r="E7008" i="3"/>
  <c r="E7007" i="3"/>
  <c r="E7006" i="3"/>
  <c r="E7005" i="3"/>
  <c r="E7004" i="3"/>
  <c r="E7003" i="3"/>
  <c r="E7002" i="3"/>
  <c r="E7001" i="3"/>
  <c r="E7000" i="3"/>
  <c r="E6999" i="3"/>
  <c r="E6998" i="3"/>
  <c r="E6997" i="3"/>
  <c r="E6996" i="3"/>
  <c r="E6995" i="3"/>
  <c r="E6994" i="3"/>
  <c r="E6993" i="3"/>
  <c r="E6992" i="3"/>
  <c r="E6991" i="3"/>
  <c r="E6990" i="3"/>
  <c r="E6989" i="3"/>
  <c r="E6988" i="3"/>
  <c r="E6987" i="3"/>
  <c r="E6986" i="3"/>
  <c r="E6985" i="3"/>
  <c r="E6984" i="3"/>
  <c r="E6983" i="3"/>
  <c r="E6982" i="3"/>
  <c r="E6981" i="3"/>
  <c r="E6980" i="3"/>
  <c r="E6979" i="3"/>
  <c r="E6978" i="3"/>
  <c r="E6977" i="3"/>
  <c r="E6976" i="3"/>
  <c r="E6975" i="3"/>
  <c r="E6974" i="3"/>
  <c r="E6973" i="3"/>
  <c r="E6972" i="3"/>
  <c r="E6971" i="3"/>
  <c r="E6970" i="3"/>
  <c r="E6969" i="3"/>
  <c r="E6968" i="3"/>
  <c r="E6967" i="3"/>
  <c r="E6966" i="3"/>
  <c r="E6965" i="3"/>
  <c r="E6964" i="3"/>
  <c r="E6963" i="3"/>
  <c r="E6962" i="3"/>
  <c r="E6961" i="3"/>
  <c r="E6960" i="3"/>
  <c r="E6959" i="3"/>
  <c r="E6958" i="3"/>
  <c r="E6957" i="3"/>
  <c r="E6956" i="3"/>
  <c r="E6955" i="3"/>
  <c r="E6954" i="3"/>
  <c r="E6953" i="3"/>
  <c r="E6952" i="3"/>
  <c r="E6951" i="3"/>
  <c r="E6950" i="3"/>
  <c r="E6949" i="3"/>
  <c r="E6948" i="3"/>
  <c r="E6947" i="3"/>
  <c r="E6946" i="3"/>
  <c r="E6945" i="3"/>
  <c r="E6944" i="3"/>
  <c r="E6943" i="3"/>
  <c r="E6942" i="3"/>
  <c r="E6941" i="3"/>
  <c r="E6940" i="3"/>
  <c r="E6939" i="3"/>
  <c r="E6938" i="3"/>
  <c r="E6937" i="3"/>
  <c r="E6936" i="3"/>
  <c r="E6935" i="3"/>
  <c r="E6934" i="3"/>
  <c r="E6933" i="3"/>
  <c r="E6932" i="3"/>
  <c r="E6931" i="3"/>
  <c r="E6930" i="3"/>
  <c r="E6929" i="3"/>
  <c r="E6928" i="3"/>
  <c r="E6927" i="3"/>
  <c r="E6926" i="3"/>
  <c r="E6925" i="3"/>
  <c r="E6924" i="3"/>
  <c r="E6923" i="3"/>
  <c r="E6922" i="3"/>
  <c r="E6921" i="3"/>
  <c r="E6920" i="3"/>
  <c r="E6919" i="3"/>
  <c r="E6918" i="3"/>
  <c r="E6917" i="3"/>
  <c r="E6916" i="3"/>
  <c r="E6915" i="3"/>
  <c r="E6914" i="3"/>
  <c r="E6913" i="3"/>
  <c r="E6912" i="3"/>
  <c r="E6911" i="3"/>
  <c r="E6910" i="3"/>
  <c r="E6909" i="3"/>
  <c r="E6908" i="3"/>
  <c r="E6907" i="3"/>
  <c r="E6906" i="3"/>
  <c r="E6905" i="3"/>
  <c r="E6904" i="3"/>
  <c r="E6903" i="3"/>
  <c r="E6902" i="3"/>
  <c r="E6901" i="3"/>
  <c r="E6900" i="3"/>
  <c r="E6899" i="3"/>
  <c r="E6898" i="3"/>
  <c r="E6897" i="3"/>
  <c r="E6896" i="3"/>
  <c r="E6895" i="3"/>
  <c r="E6894" i="3"/>
  <c r="E6893" i="3"/>
  <c r="E6892" i="3"/>
  <c r="E6891" i="3"/>
  <c r="E6890" i="3"/>
  <c r="E6889" i="3"/>
  <c r="E6888" i="3"/>
  <c r="E6887" i="3"/>
  <c r="E6886" i="3"/>
  <c r="E6885" i="3"/>
  <c r="E6884" i="3"/>
  <c r="E6883" i="3"/>
  <c r="E6882" i="3"/>
  <c r="E6881" i="3"/>
  <c r="E6880" i="3"/>
  <c r="E6879" i="3"/>
  <c r="E6878" i="3"/>
  <c r="E6877" i="3"/>
  <c r="E6876" i="3"/>
  <c r="E6875" i="3"/>
  <c r="E6874" i="3"/>
  <c r="E6873" i="3"/>
  <c r="E6872" i="3"/>
  <c r="E6871" i="3"/>
  <c r="E6870" i="3"/>
  <c r="E6869" i="3"/>
  <c r="E6868" i="3"/>
  <c r="E6867" i="3"/>
  <c r="E6866" i="3"/>
  <c r="E6865" i="3"/>
  <c r="E6864" i="3"/>
  <c r="E6863" i="3"/>
  <c r="E6862" i="3"/>
  <c r="E6861" i="3"/>
  <c r="E6860" i="3"/>
  <c r="E6859" i="3"/>
  <c r="E6858" i="3"/>
  <c r="E6857" i="3"/>
  <c r="E6856" i="3"/>
  <c r="E6855" i="3"/>
  <c r="E6854" i="3"/>
  <c r="E6853" i="3"/>
  <c r="E6852" i="3"/>
  <c r="E6851" i="3"/>
  <c r="E6850" i="3"/>
  <c r="E6849" i="3"/>
  <c r="E6848" i="3"/>
  <c r="E6847" i="3"/>
  <c r="E6846" i="3"/>
  <c r="E6845" i="3"/>
  <c r="E6844" i="3"/>
  <c r="E6843" i="3"/>
  <c r="E6842" i="3"/>
  <c r="E6841" i="3"/>
  <c r="E6840" i="3"/>
  <c r="E6839" i="3"/>
  <c r="E6838" i="3"/>
  <c r="E6837" i="3"/>
  <c r="E6836" i="3"/>
  <c r="E6835" i="3"/>
  <c r="E6834" i="3"/>
  <c r="E6833" i="3"/>
  <c r="E6832" i="3"/>
  <c r="E6831" i="3"/>
  <c r="E6830" i="3"/>
  <c r="E6829" i="3"/>
  <c r="E6828" i="3"/>
  <c r="E6827" i="3"/>
  <c r="E6826" i="3"/>
  <c r="E6825" i="3"/>
  <c r="E6824" i="3"/>
  <c r="E6823" i="3"/>
  <c r="E6822" i="3"/>
  <c r="E6821" i="3"/>
  <c r="E6820" i="3"/>
  <c r="E6819" i="3"/>
  <c r="E6818" i="3"/>
  <c r="E6817" i="3"/>
  <c r="E6816" i="3"/>
  <c r="E6815" i="3"/>
  <c r="E6814" i="3"/>
  <c r="E6813" i="3"/>
  <c r="E6812" i="3"/>
  <c r="E6811" i="3"/>
  <c r="E6810" i="3"/>
  <c r="E6809" i="3"/>
  <c r="E6808" i="3"/>
  <c r="E6807" i="3"/>
  <c r="E6806" i="3"/>
  <c r="E6805" i="3"/>
  <c r="E6804" i="3"/>
  <c r="E6803" i="3"/>
  <c r="E6802" i="3"/>
  <c r="E6801" i="3"/>
  <c r="E6800" i="3"/>
  <c r="E6799" i="3"/>
  <c r="E6798" i="3"/>
  <c r="E6797" i="3"/>
  <c r="E6796" i="3"/>
  <c r="E6795" i="3"/>
  <c r="E6794" i="3"/>
  <c r="E6793" i="3"/>
  <c r="E6792" i="3"/>
  <c r="E6791" i="3"/>
  <c r="E6790" i="3"/>
  <c r="E6789" i="3"/>
  <c r="E6788" i="3"/>
  <c r="E6787" i="3"/>
  <c r="E6786" i="3"/>
  <c r="E6785" i="3"/>
  <c r="E6784" i="3"/>
  <c r="E6783" i="3"/>
  <c r="E6782" i="3"/>
  <c r="E6781" i="3"/>
  <c r="E6780" i="3"/>
  <c r="E6779" i="3"/>
  <c r="E6778" i="3"/>
  <c r="E6777" i="3"/>
  <c r="E6776" i="3"/>
  <c r="E6775" i="3"/>
  <c r="E6774" i="3"/>
  <c r="E6773" i="3"/>
  <c r="E6772" i="3"/>
  <c r="E6771" i="3"/>
  <c r="E6770" i="3"/>
  <c r="E6769" i="3"/>
  <c r="E6768" i="3"/>
  <c r="E6767" i="3"/>
  <c r="E6766" i="3"/>
  <c r="E6765" i="3"/>
  <c r="E6764" i="3"/>
  <c r="E6763" i="3"/>
  <c r="E6762" i="3"/>
  <c r="E6761" i="3"/>
  <c r="E6760" i="3"/>
  <c r="E6759" i="3"/>
  <c r="E6758" i="3"/>
  <c r="E6757" i="3"/>
  <c r="E6756" i="3"/>
  <c r="E6755" i="3"/>
  <c r="E6754" i="3"/>
  <c r="E6753" i="3"/>
  <c r="E6752" i="3"/>
  <c r="E6751" i="3"/>
  <c r="E6750" i="3"/>
  <c r="E6749" i="3"/>
  <c r="E6748" i="3"/>
  <c r="E6747" i="3"/>
  <c r="E6746" i="3"/>
  <c r="E6745" i="3"/>
  <c r="E6744" i="3"/>
  <c r="E6743" i="3"/>
  <c r="E6742" i="3"/>
  <c r="E6741" i="3"/>
  <c r="E6740" i="3"/>
  <c r="E6739" i="3"/>
  <c r="E6738" i="3"/>
  <c r="E6737" i="3"/>
  <c r="E6736" i="3"/>
  <c r="E6735" i="3"/>
  <c r="E6734" i="3"/>
  <c r="E6733" i="3"/>
  <c r="E6732" i="3"/>
  <c r="E6731" i="3"/>
  <c r="E6730" i="3"/>
  <c r="E6729" i="3"/>
  <c r="E6728" i="3"/>
  <c r="E6727" i="3"/>
  <c r="E6726" i="3"/>
  <c r="E6725" i="3"/>
  <c r="E6724" i="3"/>
  <c r="E6723" i="3"/>
  <c r="E6722" i="3"/>
  <c r="E6721" i="3"/>
  <c r="E6720" i="3"/>
  <c r="E6719" i="3"/>
  <c r="E6718" i="3"/>
  <c r="E6717" i="3"/>
  <c r="E6716" i="3"/>
  <c r="E6715" i="3"/>
  <c r="E6714" i="3"/>
  <c r="E6713" i="3"/>
  <c r="E6712" i="3"/>
  <c r="E6711" i="3"/>
  <c r="E6710" i="3"/>
  <c r="E6709" i="3"/>
  <c r="E6708" i="3"/>
  <c r="E6707" i="3"/>
  <c r="E6706" i="3"/>
  <c r="E6705" i="3"/>
  <c r="E6704" i="3"/>
  <c r="E6703" i="3"/>
  <c r="E6702" i="3"/>
  <c r="E6701" i="3"/>
  <c r="E6700" i="3"/>
  <c r="E6699" i="3"/>
  <c r="E6698" i="3"/>
  <c r="E6697" i="3"/>
  <c r="E6696" i="3"/>
  <c r="E6695" i="3"/>
  <c r="E6694" i="3"/>
  <c r="E6693" i="3"/>
  <c r="E6692" i="3"/>
  <c r="E6691" i="3"/>
  <c r="E6690" i="3"/>
  <c r="E6689" i="3"/>
  <c r="E6688" i="3"/>
  <c r="E6687" i="3"/>
  <c r="E6686" i="3"/>
  <c r="E6685" i="3"/>
  <c r="E6684" i="3"/>
  <c r="E6683" i="3"/>
  <c r="E6682" i="3"/>
  <c r="E6681" i="3"/>
  <c r="E6680" i="3"/>
  <c r="E6679" i="3"/>
  <c r="E6678" i="3"/>
  <c r="E6677" i="3"/>
  <c r="E6676" i="3"/>
  <c r="E6675" i="3"/>
  <c r="E6674" i="3"/>
  <c r="E6673" i="3"/>
  <c r="E6672" i="3"/>
  <c r="E6671" i="3"/>
  <c r="E6670" i="3"/>
  <c r="E6669" i="3"/>
  <c r="E6668" i="3"/>
  <c r="E6667" i="3"/>
  <c r="E6666" i="3"/>
  <c r="E6665" i="3"/>
  <c r="E6664" i="3"/>
  <c r="E6663" i="3"/>
  <c r="E6662" i="3"/>
  <c r="E6661" i="3"/>
  <c r="E6660" i="3"/>
  <c r="E6659" i="3"/>
  <c r="E6658" i="3"/>
  <c r="E6657" i="3"/>
  <c r="E6656" i="3"/>
  <c r="E6655" i="3"/>
  <c r="E6654" i="3"/>
  <c r="E6653" i="3"/>
  <c r="E6652" i="3"/>
  <c r="E6651" i="3"/>
  <c r="E6650" i="3"/>
  <c r="E6649" i="3"/>
  <c r="E6648" i="3"/>
  <c r="E6647" i="3"/>
  <c r="E6646" i="3"/>
  <c r="E6645" i="3"/>
  <c r="E6644" i="3"/>
  <c r="E6643" i="3"/>
  <c r="E6642" i="3"/>
  <c r="E6641" i="3"/>
  <c r="E6640" i="3"/>
  <c r="E6639" i="3"/>
  <c r="E6638" i="3"/>
  <c r="E6637" i="3"/>
  <c r="E6636" i="3"/>
  <c r="E6635" i="3"/>
  <c r="E6634" i="3"/>
  <c r="E6633" i="3"/>
  <c r="E6632" i="3"/>
  <c r="E6631" i="3"/>
  <c r="E6630" i="3"/>
  <c r="E6629" i="3"/>
  <c r="E6628" i="3"/>
  <c r="E6627" i="3"/>
  <c r="E6626" i="3"/>
  <c r="E6625" i="3"/>
  <c r="E6624" i="3"/>
  <c r="E6623" i="3"/>
  <c r="E6622" i="3"/>
  <c r="E6621" i="3"/>
  <c r="E6620" i="3"/>
  <c r="E6619" i="3"/>
  <c r="E6618" i="3"/>
  <c r="E6617" i="3"/>
  <c r="E6616" i="3"/>
  <c r="E6615" i="3"/>
  <c r="E6614" i="3"/>
  <c r="E6613" i="3"/>
  <c r="E6612" i="3"/>
  <c r="E6611" i="3"/>
  <c r="E6610" i="3"/>
  <c r="E6609" i="3"/>
  <c r="E6608" i="3"/>
  <c r="E6607" i="3"/>
  <c r="E6606" i="3"/>
  <c r="E6605" i="3"/>
  <c r="E6604" i="3"/>
  <c r="E6603" i="3"/>
  <c r="E6602" i="3"/>
  <c r="E6601" i="3"/>
  <c r="E6600" i="3"/>
  <c r="E6599" i="3"/>
  <c r="E6598" i="3"/>
  <c r="E6597" i="3"/>
  <c r="E6596" i="3"/>
  <c r="E6595" i="3"/>
  <c r="E6594" i="3"/>
  <c r="E6593" i="3"/>
  <c r="E6592" i="3"/>
  <c r="E6591" i="3"/>
  <c r="E6590" i="3"/>
  <c r="E6589" i="3"/>
  <c r="E6588" i="3"/>
  <c r="E6587" i="3"/>
  <c r="E6586" i="3"/>
  <c r="E6585" i="3"/>
  <c r="E6584" i="3"/>
  <c r="E6583" i="3"/>
  <c r="E6582" i="3"/>
  <c r="E6581" i="3"/>
  <c r="E6580" i="3"/>
  <c r="E6579" i="3"/>
  <c r="E6578" i="3"/>
  <c r="E6577" i="3"/>
  <c r="E6576" i="3"/>
  <c r="E6575" i="3"/>
  <c r="E6574" i="3"/>
  <c r="E6573" i="3"/>
  <c r="E6572" i="3"/>
  <c r="E6571" i="3"/>
  <c r="E6570" i="3"/>
  <c r="E6569" i="3"/>
  <c r="E6568" i="3"/>
  <c r="E6567" i="3"/>
  <c r="E6566" i="3"/>
  <c r="E6565" i="3"/>
  <c r="E6564" i="3"/>
  <c r="E6563" i="3"/>
  <c r="E6562" i="3"/>
  <c r="E6561" i="3"/>
  <c r="E6560" i="3"/>
  <c r="E6559" i="3"/>
  <c r="E6558" i="3"/>
  <c r="E6557" i="3"/>
  <c r="E6556" i="3"/>
  <c r="E6555" i="3"/>
  <c r="E6554" i="3"/>
  <c r="E6553" i="3"/>
  <c r="E6552" i="3"/>
  <c r="E6551" i="3"/>
  <c r="E6550" i="3"/>
  <c r="E6549" i="3"/>
  <c r="E6548" i="3"/>
  <c r="E6547" i="3"/>
  <c r="E6546" i="3"/>
  <c r="E6545" i="3"/>
  <c r="E6544" i="3"/>
  <c r="E6543" i="3"/>
  <c r="E6542" i="3"/>
  <c r="E6541" i="3"/>
  <c r="E6540" i="3"/>
  <c r="E6539" i="3"/>
  <c r="E6538" i="3"/>
  <c r="E6537" i="3"/>
  <c r="E6536" i="3"/>
  <c r="E6535" i="3"/>
  <c r="E6534" i="3"/>
  <c r="E6533" i="3"/>
  <c r="E6532" i="3"/>
  <c r="E6531" i="3"/>
  <c r="E6530" i="3"/>
  <c r="E6529" i="3"/>
  <c r="E6528" i="3"/>
  <c r="E6527" i="3"/>
  <c r="E6526" i="3"/>
  <c r="E6525" i="3"/>
  <c r="E6524" i="3"/>
  <c r="E6523" i="3"/>
  <c r="E6522" i="3"/>
  <c r="E6521" i="3"/>
  <c r="E6520" i="3"/>
  <c r="E6519" i="3"/>
  <c r="E6518" i="3"/>
  <c r="E6517" i="3"/>
  <c r="E6516" i="3"/>
  <c r="E6515" i="3"/>
  <c r="E6514" i="3"/>
  <c r="E6513" i="3"/>
  <c r="E6512" i="3"/>
  <c r="E6511" i="3"/>
  <c r="E6510" i="3"/>
  <c r="E6509" i="3"/>
  <c r="E6508" i="3"/>
  <c r="E6507" i="3"/>
  <c r="E6506" i="3"/>
  <c r="E6505" i="3"/>
  <c r="E6504" i="3"/>
  <c r="E6503" i="3"/>
  <c r="E6502" i="3"/>
  <c r="E6501" i="3"/>
  <c r="E6500" i="3"/>
  <c r="E6499" i="3"/>
  <c r="E6498" i="3"/>
  <c r="E6497" i="3"/>
  <c r="E6496" i="3"/>
  <c r="E6495" i="3"/>
  <c r="E6494" i="3"/>
  <c r="E6493" i="3"/>
  <c r="E6492" i="3"/>
  <c r="E6491" i="3"/>
  <c r="E6490" i="3"/>
  <c r="E6489" i="3"/>
  <c r="E6488" i="3"/>
  <c r="E6487" i="3"/>
  <c r="E6486" i="3"/>
  <c r="E6485" i="3"/>
  <c r="E6484" i="3"/>
  <c r="E6483" i="3"/>
  <c r="E6482" i="3"/>
  <c r="E6481" i="3"/>
  <c r="E6480" i="3"/>
  <c r="E6479" i="3"/>
  <c r="E6478" i="3"/>
  <c r="E6477" i="3"/>
  <c r="E6476" i="3"/>
  <c r="E6475" i="3"/>
  <c r="E6474" i="3"/>
  <c r="E6473" i="3"/>
  <c r="E6472" i="3"/>
  <c r="E6471" i="3"/>
  <c r="E6470" i="3"/>
  <c r="E6469" i="3"/>
  <c r="E6468" i="3"/>
  <c r="E6467" i="3"/>
  <c r="E6466" i="3"/>
  <c r="E6465" i="3"/>
  <c r="E6464" i="3"/>
  <c r="E6463" i="3"/>
  <c r="E6462" i="3"/>
  <c r="E6461" i="3"/>
  <c r="E6460" i="3"/>
  <c r="E6459" i="3"/>
  <c r="E6458" i="3"/>
  <c r="E6457" i="3"/>
  <c r="E6456" i="3"/>
  <c r="E6455" i="3"/>
  <c r="E6454" i="3"/>
  <c r="E6453" i="3"/>
  <c r="E6452" i="3"/>
  <c r="E6451" i="3"/>
  <c r="E6450" i="3"/>
  <c r="E6449" i="3"/>
  <c r="E6448" i="3"/>
  <c r="E6447" i="3"/>
  <c r="E6446" i="3"/>
  <c r="E6445" i="3"/>
  <c r="E6444" i="3"/>
  <c r="E6443" i="3"/>
  <c r="E6442" i="3"/>
  <c r="E6441" i="3"/>
  <c r="E6440" i="3"/>
  <c r="E6439" i="3"/>
  <c r="E6438" i="3"/>
  <c r="E6437" i="3"/>
  <c r="E6436" i="3"/>
  <c r="E6435" i="3"/>
  <c r="E6434" i="3"/>
  <c r="E6433" i="3"/>
  <c r="E6432" i="3"/>
  <c r="E6431" i="3"/>
  <c r="E6430" i="3"/>
  <c r="E6429" i="3"/>
  <c r="E6428" i="3"/>
  <c r="E6427" i="3"/>
  <c r="E6426" i="3"/>
  <c r="E6425" i="3"/>
  <c r="E6424" i="3"/>
  <c r="E6423" i="3"/>
  <c r="E6422" i="3"/>
  <c r="E6421" i="3"/>
  <c r="E6420" i="3"/>
  <c r="E6419" i="3"/>
  <c r="E6418" i="3"/>
  <c r="E6417" i="3"/>
  <c r="E6416" i="3"/>
  <c r="E6415" i="3"/>
  <c r="E6414" i="3"/>
  <c r="E6413" i="3"/>
  <c r="E6412" i="3"/>
  <c r="E6411" i="3"/>
  <c r="E6410" i="3"/>
  <c r="E6409" i="3"/>
  <c r="E6408" i="3"/>
  <c r="E6407" i="3"/>
  <c r="E6406" i="3"/>
  <c r="E6405" i="3"/>
  <c r="E6404" i="3"/>
  <c r="E6403" i="3"/>
  <c r="E6402" i="3"/>
  <c r="E6401" i="3"/>
  <c r="E6400" i="3"/>
  <c r="E6399" i="3"/>
  <c r="E6398" i="3"/>
  <c r="E6397" i="3"/>
  <c r="E6396" i="3"/>
  <c r="E6395" i="3"/>
  <c r="E6394" i="3"/>
  <c r="E6393" i="3"/>
  <c r="E6392" i="3"/>
  <c r="E6391" i="3"/>
  <c r="E6390" i="3"/>
  <c r="E6389" i="3"/>
  <c r="E6388" i="3"/>
  <c r="E6387" i="3"/>
  <c r="E6386" i="3"/>
  <c r="E6385" i="3"/>
  <c r="E6384" i="3"/>
  <c r="E6383" i="3"/>
  <c r="E6382" i="3"/>
  <c r="E6381" i="3"/>
  <c r="E6380" i="3"/>
  <c r="E6379" i="3"/>
  <c r="E6378" i="3"/>
  <c r="E6377" i="3"/>
  <c r="E6376" i="3"/>
  <c r="E6375" i="3"/>
  <c r="E6374" i="3"/>
  <c r="E6373" i="3"/>
  <c r="E6372" i="3"/>
  <c r="E6371" i="3"/>
  <c r="E6370" i="3"/>
  <c r="E6369" i="3"/>
  <c r="E6368" i="3"/>
  <c r="E6367" i="3"/>
  <c r="E6366" i="3"/>
  <c r="E6365" i="3"/>
  <c r="E6364" i="3"/>
  <c r="E6363" i="3"/>
  <c r="E6362" i="3"/>
  <c r="E6361" i="3"/>
  <c r="E6360" i="3"/>
  <c r="E6359" i="3"/>
  <c r="E6358" i="3"/>
  <c r="E6357" i="3"/>
  <c r="E6356" i="3"/>
  <c r="E6355" i="3"/>
  <c r="E6354" i="3"/>
  <c r="E6353" i="3"/>
  <c r="E6352" i="3"/>
  <c r="E6351" i="3"/>
  <c r="E6350" i="3"/>
  <c r="E6349" i="3"/>
  <c r="E6348" i="3"/>
  <c r="E6347" i="3"/>
  <c r="E6346" i="3"/>
  <c r="E6345" i="3"/>
  <c r="E6344" i="3"/>
  <c r="E6343" i="3"/>
  <c r="E6342" i="3"/>
  <c r="E6341" i="3"/>
  <c r="E6340" i="3"/>
  <c r="E6339" i="3"/>
  <c r="E6338" i="3"/>
  <c r="E6337" i="3"/>
  <c r="E6336" i="3"/>
  <c r="E6335" i="3"/>
  <c r="E6334" i="3"/>
  <c r="E6333" i="3"/>
  <c r="E6332" i="3"/>
  <c r="E6331" i="3"/>
  <c r="E6330" i="3"/>
  <c r="E6329" i="3"/>
  <c r="E6328" i="3"/>
  <c r="E6327" i="3"/>
  <c r="E6326" i="3"/>
  <c r="E6325" i="3"/>
  <c r="E6324" i="3"/>
  <c r="E6323" i="3"/>
  <c r="E6322" i="3"/>
  <c r="E6321" i="3"/>
  <c r="E6320" i="3"/>
  <c r="E6319" i="3"/>
  <c r="E6318" i="3"/>
  <c r="E6317" i="3"/>
  <c r="E6316" i="3"/>
  <c r="E6315" i="3"/>
  <c r="E6314" i="3"/>
  <c r="E6313" i="3"/>
  <c r="E6312" i="3"/>
  <c r="E6311" i="3"/>
  <c r="E6310" i="3"/>
  <c r="E6309" i="3"/>
  <c r="E6308" i="3"/>
  <c r="E6307" i="3"/>
  <c r="E6306" i="3"/>
  <c r="E6305" i="3"/>
  <c r="E6304" i="3"/>
  <c r="E6303" i="3"/>
  <c r="E6302" i="3"/>
  <c r="E6301" i="3"/>
  <c r="E6300" i="3"/>
  <c r="E6299" i="3"/>
  <c r="E6298" i="3"/>
  <c r="E6297" i="3"/>
  <c r="E6296" i="3"/>
  <c r="E6295" i="3"/>
  <c r="E6294" i="3"/>
  <c r="E6293" i="3"/>
  <c r="E6292" i="3"/>
  <c r="E6291" i="3"/>
  <c r="E6290" i="3"/>
  <c r="E6289" i="3"/>
  <c r="E6288" i="3"/>
  <c r="E6287" i="3"/>
  <c r="E6286" i="3"/>
  <c r="E6285" i="3"/>
  <c r="E6284" i="3"/>
  <c r="E6283" i="3"/>
  <c r="E6282" i="3"/>
  <c r="E6281" i="3"/>
  <c r="E6280" i="3"/>
  <c r="E6279" i="3"/>
  <c r="E6278" i="3"/>
  <c r="E6277" i="3"/>
  <c r="E6276" i="3"/>
  <c r="E6275" i="3"/>
  <c r="E6274" i="3"/>
  <c r="E6273" i="3"/>
  <c r="E6272" i="3"/>
  <c r="E6271" i="3"/>
  <c r="E6270" i="3"/>
  <c r="E6269" i="3"/>
  <c r="E6268" i="3"/>
  <c r="E6267" i="3"/>
  <c r="E6266" i="3"/>
  <c r="E6265" i="3"/>
  <c r="E6264" i="3"/>
  <c r="E6263" i="3"/>
  <c r="E6262" i="3"/>
  <c r="E6261" i="3"/>
  <c r="E6260" i="3"/>
  <c r="E6259" i="3"/>
  <c r="E6258" i="3"/>
  <c r="E6257" i="3"/>
  <c r="E6256" i="3"/>
  <c r="E6255" i="3"/>
  <c r="E6254" i="3"/>
  <c r="E6253" i="3"/>
  <c r="E6252" i="3"/>
  <c r="E6251" i="3"/>
  <c r="E6250" i="3"/>
  <c r="E6249" i="3"/>
  <c r="E6248" i="3"/>
  <c r="E6247" i="3"/>
  <c r="E6246" i="3"/>
  <c r="E6245" i="3"/>
  <c r="E6244" i="3"/>
  <c r="E6243" i="3"/>
  <c r="E6242" i="3"/>
  <c r="E6241" i="3"/>
  <c r="E6240" i="3"/>
  <c r="E6239" i="3"/>
  <c r="E6238" i="3"/>
  <c r="E6237" i="3"/>
  <c r="E6236" i="3"/>
  <c r="E6235" i="3"/>
  <c r="E6234" i="3"/>
  <c r="E6233" i="3"/>
  <c r="E6232" i="3"/>
  <c r="E6231" i="3"/>
  <c r="E6230" i="3"/>
  <c r="E6229" i="3"/>
  <c r="E6228" i="3"/>
  <c r="E6227" i="3"/>
  <c r="E6226" i="3"/>
  <c r="E6225" i="3"/>
  <c r="E6224" i="3"/>
  <c r="E6223" i="3"/>
  <c r="E6222" i="3"/>
  <c r="E6221" i="3"/>
  <c r="E6220" i="3"/>
  <c r="E6219" i="3"/>
  <c r="E6218" i="3"/>
  <c r="E6217" i="3"/>
  <c r="E6216" i="3"/>
  <c r="E6215" i="3"/>
  <c r="E6214" i="3"/>
  <c r="E6213" i="3"/>
  <c r="E6212" i="3"/>
  <c r="E6211" i="3"/>
  <c r="E6210" i="3"/>
  <c r="E6209" i="3"/>
  <c r="E6208" i="3"/>
  <c r="E6207" i="3"/>
  <c r="E6206" i="3"/>
  <c r="E6205" i="3"/>
  <c r="E6204" i="3"/>
  <c r="E6203" i="3"/>
  <c r="E6202" i="3"/>
  <c r="E6201" i="3"/>
  <c r="E6200" i="3"/>
  <c r="E6199" i="3"/>
  <c r="E6198" i="3"/>
  <c r="E6197" i="3"/>
  <c r="E6196" i="3"/>
  <c r="E6195" i="3"/>
  <c r="E6194" i="3"/>
  <c r="E6193" i="3"/>
  <c r="E6192" i="3"/>
  <c r="E6191" i="3"/>
  <c r="E6190" i="3"/>
  <c r="E6189" i="3"/>
  <c r="E6188" i="3"/>
  <c r="E6187" i="3"/>
  <c r="E6186" i="3"/>
  <c r="E6185" i="3"/>
  <c r="E6184" i="3"/>
  <c r="E6183" i="3"/>
  <c r="E6182" i="3"/>
  <c r="E6181" i="3"/>
  <c r="E6180" i="3"/>
  <c r="E6179" i="3"/>
  <c r="E6178" i="3"/>
  <c r="E6177" i="3"/>
  <c r="E6176" i="3"/>
  <c r="E6175" i="3"/>
  <c r="E6174" i="3"/>
  <c r="E6173" i="3"/>
  <c r="E6172" i="3"/>
  <c r="E6171" i="3"/>
  <c r="E6170" i="3"/>
  <c r="E6169" i="3"/>
  <c r="E6168" i="3"/>
  <c r="E6167" i="3"/>
  <c r="E6166" i="3"/>
  <c r="E6165" i="3"/>
  <c r="E6164" i="3"/>
  <c r="E6163" i="3"/>
  <c r="E6162" i="3"/>
  <c r="E6161" i="3"/>
  <c r="E6160" i="3"/>
  <c r="E6159" i="3"/>
  <c r="E6158" i="3"/>
  <c r="E6157" i="3"/>
  <c r="E6156" i="3"/>
  <c r="E6155" i="3"/>
  <c r="E6154" i="3"/>
  <c r="E6153" i="3"/>
  <c r="E6152" i="3"/>
  <c r="E6151" i="3"/>
  <c r="E6150" i="3"/>
  <c r="E6149" i="3"/>
  <c r="E6148" i="3"/>
  <c r="E6147" i="3"/>
  <c r="E6146" i="3"/>
  <c r="E6145" i="3"/>
  <c r="E6144" i="3"/>
  <c r="E6143" i="3"/>
  <c r="E6142" i="3"/>
  <c r="E6141" i="3"/>
  <c r="E6140" i="3"/>
  <c r="E6139" i="3"/>
  <c r="E6138" i="3"/>
  <c r="E6137" i="3"/>
  <c r="E6136" i="3"/>
  <c r="E6135" i="3"/>
  <c r="E6134" i="3"/>
  <c r="E6133" i="3"/>
  <c r="E6132" i="3"/>
  <c r="E6131" i="3"/>
  <c r="E6130" i="3"/>
  <c r="E6129" i="3"/>
  <c r="E6128" i="3"/>
  <c r="E6127" i="3"/>
  <c r="E6126" i="3"/>
  <c r="E6125" i="3"/>
  <c r="E6124" i="3"/>
  <c r="E6123" i="3"/>
  <c r="E6122" i="3"/>
  <c r="E6121" i="3"/>
  <c r="E6120" i="3"/>
  <c r="E6119" i="3"/>
  <c r="E6118" i="3"/>
  <c r="E6117" i="3"/>
  <c r="E6116" i="3"/>
  <c r="E6115" i="3"/>
  <c r="E6114" i="3"/>
  <c r="E6113" i="3"/>
  <c r="E6112" i="3"/>
  <c r="E6111" i="3"/>
  <c r="E6110" i="3"/>
  <c r="E6109" i="3"/>
  <c r="E6108" i="3"/>
  <c r="E6107" i="3"/>
  <c r="E6106" i="3"/>
  <c r="E6105" i="3"/>
  <c r="E6104" i="3"/>
  <c r="E6103" i="3"/>
  <c r="E6102" i="3"/>
  <c r="E6101" i="3"/>
  <c r="E6100" i="3"/>
  <c r="E6099" i="3"/>
  <c r="E6098" i="3"/>
  <c r="E6097" i="3"/>
  <c r="E6096" i="3"/>
  <c r="E6095" i="3"/>
  <c r="E6094" i="3"/>
  <c r="E6093" i="3"/>
  <c r="E6092" i="3"/>
  <c r="E6091" i="3"/>
  <c r="E6090" i="3"/>
  <c r="E6089" i="3"/>
  <c r="E6088" i="3"/>
  <c r="E6087" i="3"/>
  <c r="E6086" i="3"/>
  <c r="E6085" i="3"/>
  <c r="E6084" i="3"/>
  <c r="E6083" i="3"/>
  <c r="E6082" i="3"/>
  <c r="E6081" i="3"/>
  <c r="E6080" i="3"/>
  <c r="E6079" i="3"/>
  <c r="E6078" i="3"/>
  <c r="E6077" i="3"/>
  <c r="E6076" i="3"/>
  <c r="E6075" i="3"/>
  <c r="E6074" i="3"/>
  <c r="E6073" i="3"/>
  <c r="E6072" i="3"/>
  <c r="E6071" i="3"/>
  <c r="E6070" i="3"/>
  <c r="E6069" i="3"/>
  <c r="E6068" i="3"/>
  <c r="E6067" i="3"/>
  <c r="E6066" i="3"/>
  <c r="E6065" i="3"/>
  <c r="E6064" i="3"/>
  <c r="E6063" i="3"/>
  <c r="E6062" i="3"/>
  <c r="E6061" i="3"/>
  <c r="E6060" i="3"/>
  <c r="E6059" i="3"/>
  <c r="E6058" i="3"/>
  <c r="E6057" i="3"/>
  <c r="E6056" i="3"/>
  <c r="E6055" i="3"/>
  <c r="E6054" i="3"/>
  <c r="E6053" i="3"/>
  <c r="E6052" i="3"/>
  <c r="E6051" i="3"/>
  <c r="E6050" i="3"/>
  <c r="E6049" i="3"/>
  <c r="E6048" i="3"/>
  <c r="E6047" i="3"/>
  <c r="E6046" i="3"/>
  <c r="E6045" i="3"/>
  <c r="E6044" i="3"/>
  <c r="E6043" i="3"/>
  <c r="E6042" i="3"/>
  <c r="E6041" i="3"/>
  <c r="E6040" i="3"/>
  <c r="E6039" i="3"/>
  <c r="E6038" i="3"/>
  <c r="E6037" i="3"/>
  <c r="E6036" i="3"/>
  <c r="E6035" i="3"/>
  <c r="E6034" i="3"/>
  <c r="E6033" i="3"/>
  <c r="E6032" i="3"/>
  <c r="E6031" i="3"/>
  <c r="E6030" i="3"/>
  <c r="E6029" i="3"/>
  <c r="E6028" i="3"/>
  <c r="E6027" i="3"/>
  <c r="E6026" i="3"/>
  <c r="E6025" i="3"/>
  <c r="E6024" i="3"/>
  <c r="E6023" i="3"/>
  <c r="E6022" i="3"/>
  <c r="E6021" i="3"/>
  <c r="E6020" i="3"/>
  <c r="E6019" i="3"/>
  <c r="E6018" i="3"/>
  <c r="E6017" i="3"/>
  <c r="E6016" i="3"/>
  <c r="E6015" i="3"/>
  <c r="E6014" i="3"/>
  <c r="E6013" i="3"/>
  <c r="E6012" i="3"/>
  <c r="E6011" i="3"/>
  <c r="E6010" i="3"/>
  <c r="E6009" i="3"/>
  <c r="E6008" i="3"/>
  <c r="E6007" i="3"/>
  <c r="E6006" i="3"/>
  <c r="E6005" i="3"/>
  <c r="E6004" i="3"/>
  <c r="E6003" i="3"/>
  <c r="E6002" i="3"/>
  <c r="E6001" i="3"/>
  <c r="E6000" i="3"/>
  <c r="E5999" i="3"/>
  <c r="E5998" i="3"/>
  <c r="E5997" i="3"/>
  <c r="E5996" i="3"/>
  <c r="E5995" i="3"/>
  <c r="E5994" i="3"/>
  <c r="E5993" i="3"/>
  <c r="E5992" i="3"/>
  <c r="E5991" i="3"/>
  <c r="E5990" i="3"/>
  <c r="E5989" i="3"/>
  <c r="E5988" i="3"/>
  <c r="E5987" i="3"/>
  <c r="E5986" i="3"/>
  <c r="E5985" i="3"/>
  <c r="E5984" i="3"/>
  <c r="E5983" i="3"/>
  <c r="E5982" i="3"/>
  <c r="E5981" i="3"/>
  <c r="E5980" i="3"/>
  <c r="E5979" i="3"/>
  <c r="E5978" i="3"/>
  <c r="E5977" i="3"/>
  <c r="E5976" i="3"/>
  <c r="E5975" i="3"/>
  <c r="E5974" i="3"/>
  <c r="E5973" i="3"/>
  <c r="E5972" i="3"/>
  <c r="E5971" i="3"/>
  <c r="E5970" i="3"/>
  <c r="E5969" i="3"/>
  <c r="E5968" i="3"/>
  <c r="E5967" i="3"/>
  <c r="E5966" i="3"/>
  <c r="E5965" i="3"/>
  <c r="E5964" i="3"/>
  <c r="E5963" i="3"/>
  <c r="E5962" i="3"/>
  <c r="E5961" i="3"/>
  <c r="E5960" i="3"/>
  <c r="E5959" i="3"/>
  <c r="E5958" i="3"/>
  <c r="E5957" i="3"/>
  <c r="E5956" i="3"/>
  <c r="E5955" i="3"/>
  <c r="E5954" i="3"/>
  <c r="E5953" i="3"/>
  <c r="E5952" i="3"/>
  <c r="E5951" i="3"/>
  <c r="E5950" i="3"/>
  <c r="E5949" i="3"/>
  <c r="E5948" i="3"/>
  <c r="E5947" i="3"/>
  <c r="E5946" i="3"/>
  <c r="E5945" i="3"/>
  <c r="E5944" i="3"/>
  <c r="E5943" i="3"/>
  <c r="E5942" i="3"/>
  <c r="E5941" i="3"/>
  <c r="E5940" i="3"/>
  <c r="E5939" i="3"/>
  <c r="E5938" i="3"/>
  <c r="E5937" i="3"/>
  <c r="E5936" i="3"/>
  <c r="E5935" i="3"/>
  <c r="E5934" i="3"/>
  <c r="E5933" i="3"/>
  <c r="E5932" i="3"/>
  <c r="E5931" i="3"/>
  <c r="E5930" i="3"/>
  <c r="E5929" i="3"/>
  <c r="E5928" i="3"/>
  <c r="E5927" i="3"/>
  <c r="E5926" i="3"/>
  <c r="E5925" i="3"/>
  <c r="E5924" i="3"/>
  <c r="E5923" i="3"/>
  <c r="E5922" i="3"/>
  <c r="E5921" i="3"/>
  <c r="E5920" i="3"/>
  <c r="E5919" i="3"/>
  <c r="E5918" i="3"/>
  <c r="E5917" i="3"/>
  <c r="E5916" i="3"/>
  <c r="E5915" i="3"/>
  <c r="E5914" i="3"/>
  <c r="E5913" i="3"/>
  <c r="E5912" i="3"/>
  <c r="E5911" i="3"/>
  <c r="E5910" i="3"/>
  <c r="E5909" i="3"/>
  <c r="E5908" i="3"/>
  <c r="E5907" i="3"/>
  <c r="E5906" i="3"/>
  <c r="E5905" i="3"/>
  <c r="E5904" i="3"/>
  <c r="E5903" i="3"/>
  <c r="E5902" i="3"/>
  <c r="E5901" i="3"/>
  <c r="E5900" i="3"/>
  <c r="E5899" i="3"/>
  <c r="E5898" i="3"/>
  <c r="E5897" i="3"/>
  <c r="E5896" i="3"/>
  <c r="E5895" i="3"/>
  <c r="E5894" i="3"/>
  <c r="E5893" i="3"/>
  <c r="E5892" i="3"/>
  <c r="E5891" i="3"/>
  <c r="E5890" i="3"/>
  <c r="E5889" i="3"/>
  <c r="E5888" i="3"/>
  <c r="E5887" i="3"/>
  <c r="E5886" i="3"/>
  <c r="E5885" i="3"/>
  <c r="E5884" i="3"/>
  <c r="E5883" i="3"/>
  <c r="E5882" i="3"/>
  <c r="E5881" i="3"/>
  <c r="E5880" i="3"/>
  <c r="E5879" i="3"/>
  <c r="E5878" i="3"/>
  <c r="E5877" i="3"/>
  <c r="E5876" i="3"/>
  <c r="E5875" i="3"/>
  <c r="E5874" i="3"/>
  <c r="E5873" i="3"/>
  <c r="E5872" i="3"/>
  <c r="E5871" i="3"/>
  <c r="E5870" i="3"/>
  <c r="E5869" i="3"/>
  <c r="E5868" i="3"/>
  <c r="E5867" i="3"/>
  <c r="E5866" i="3"/>
  <c r="E5865" i="3"/>
  <c r="E5864" i="3"/>
  <c r="E5863" i="3"/>
  <c r="E5862" i="3"/>
  <c r="E5861" i="3"/>
  <c r="E5860" i="3"/>
  <c r="E5859" i="3"/>
  <c r="E5858" i="3"/>
  <c r="E5857" i="3"/>
  <c r="E5856" i="3"/>
  <c r="E5855" i="3"/>
  <c r="E5854" i="3"/>
  <c r="E5853" i="3"/>
  <c r="E5852" i="3"/>
  <c r="E5851" i="3"/>
  <c r="E5850" i="3"/>
  <c r="E5849" i="3"/>
  <c r="E5848" i="3"/>
  <c r="E5847" i="3"/>
  <c r="E5846" i="3"/>
  <c r="E5845" i="3"/>
  <c r="E5844" i="3"/>
  <c r="E5843" i="3"/>
  <c r="E5842" i="3"/>
  <c r="E5841" i="3"/>
  <c r="E5840" i="3"/>
  <c r="E5839" i="3"/>
  <c r="E5838" i="3"/>
  <c r="E5837" i="3"/>
  <c r="E5836" i="3"/>
  <c r="E5835" i="3"/>
  <c r="E5834" i="3"/>
  <c r="E5833" i="3"/>
  <c r="E5832" i="3"/>
  <c r="E5831" i="3"/>
  <c r="E5830" i="3"/>
  <c r="E5829" i="3"/>
  <c r="E5828" i="3"/>
  <c r="E5827" i="3"/>
  <c r="E5826" i="3"/>
  <c r="E5825" i="3"/>
  <c r="E5824" i="3"/>
  <c r="E5823" i="3"/>
  <c r="E5822" i="3"/>
  <c r="E5821" i="3"/>
  <c r="E5820" i="3"/>
  <c r="E5819" i="3"/>
  <c r="E5818" i="3"/>
  <c r="E5817" i="3"/>
  <c r="E5816" i="3"/>
  <c r="E5815" i="3"/>
  <c r="E5814" i="3"/>
  <c r="E5813" i="3"/>
  <c r="E5812" i="3"/>
  <c r="E5811" i="3"/>
  <c r="E5810" i="3"/>
  <c r="E5809" i="3"/>
  <c r="E5808" i="3"/>
  <c r="E5807" i="3"/>
  <c r="E5806" i="3"/>
  <c r="E5805" i="3"/>
  <c r="E5804" i="3"/>
  <c r="E5803" i="3"/>
  <c r="E5802" i="3"/>
  <c r="E5801" i="3"/>
  <c r="E5800" i="3"/>
  <c r="E5799" i="3"/>
  <c r="E5798" i="3"/>
  <c r="E5797" i="3"/>
  <c r="E5796" i="3"/>
  <c r="E5795" i="3"/>
  <c r="E5794" i="3"/>
  <c r="E5793" i="3"/>
  <c r="E5792" i="3"/>
  <c r="E5791" i="3"/>
  <c r="E5790" i="3"/>
  <c r="E5789" i="3"/>
  <c r="E5788" i="3"/>
  <c r="E5787" i="3"/>
  <c r="E5786" i="3"/>
  <c r="E5785" i="3"/>
  <c r="E5784" i="3"/>
  <c r="E5783" i="3"/>
  <c r="E5782" i="3"/>
  <c r="E5781" i="3"/>
  <c r="E5780" i="3"/>
  <c r="E5779" i="3"/>
  <c r="E5778" i="3"/>
  <c r="E5777" i="3"/>
  <c r="E5776" i="3"/>
  <c r="E5775" i="3"/>
  <c r="E5774" i="3"/>
  <c r="E5773" i="3"/>
  <c r="E5772" i="3"/>
  <c r="E5771" i="3"/>
  <c r="E5770" i="3"/>
  <c r="E5769" i="3"/>
  <c r="E5768" i="3"/>
  <c r="E5767" i="3"/>
  <c r="E5766" i="3"/>
  <c r="E5765" i="3"/>
  <c r="E5764" i="3"/>
  <c r="E5763" i="3"/>
  <c r="E5762" i="3"/>
  <c r="E5761" i="3"/>
  <c r="E5760" i="3"/>
  <c r="E5759" i="3"/>
  <c r="E5758" i="3"/>
  <c r="E5757" i="3"/>
  <c r="E5756" i="3"/>
  <c r="E5755" i="3"/>
  <c r="E5754" i="3"/>
  <c r="E5753" i="3"/>
  <c r="E5752" i="3"/>
  <c r="E5751" i="3"/>
  <c r="E5750" i="3"/>
  <c r="E5749" i="3"/>
  <c r="E5748" i="3"/>
  <c r="E5747" i="3"/>
  <c r="E5746" i="3"/>
  <c r="E5745" i="3"/>
  <c r="E5744" i="3"/>
  <c r="E5743" i="3"/>
  <c r="E5742" i="3"/>
  <c r="E5741" i="3"/>
  <c r="E5740" i="3"/>
  <c r="E5739" i="3"/>
  <c r="E5738" i="3"/>
  <c r="E5737" i="3"/>
  <c r="E5736" i="3"/>
  <c r="E5735" i="3"/>
  <c r="E5734" i="3"/>
  <c r="E5733" i="3"/>
  <c r="E5732" i="3"/>
  <c r="E5731" i="3"/>
  <c r="E5730" i="3"/>
  <c r="E5729" i="3"/>
  <c r="E5728" i="3"/>
  <c r="E5727" i="3"/>
  <c r="E5726" i="3"/>
  <c r="E5725" i="3"/>
  <c r="E5724" i="3"/>
  <c r="E5723" i="3"/>
  <c r="E5722" i="3"/>
  <c r="E5721" i="3"/>
  <c r="E5720" i="3"/>
  <c r="E5719" i="3"/>
  <c r="E5718" i="3"/>
  <c r="E5717" i="3"/>
  <c r="E5716" i="3"/>
  <c r="E5715" i="3"/>
  <c r="E5714" i="3"/>
  <c r="E5713" i="3"/>
  <c r="E5712" i="3"/>
  <c r="E5711" i="3"/>
  <c r="E5710" i="3"/>
  <c r="E5709" i="3"/>
  <c r="E5708" i="3"/>
  <c r="E5707" i="3"/>
  <c r="E5706" i="3"/>
  <c r="E5705" i="3"/>
  <c r="E5704" i="3"/>
  <c r="E5703" i="3"/>
  <c r="E5702" i="3"/>
  <c r="E5701" i="3"/>
  <c r="E5700" i="3"/>
  <c r="E5699" i="3"/>
  <c r="E5698" i="3"/>
  <c r="E5697" i="3"/>
  <c r="E5696" i="3"/>
  <c r="E5695" i="3"/>
  <c r="E5694" i="3"/>
  <c r="E5693" i="3"/>
  <c r="E5692" i="3"/>
  <c r="E5691" i="3"/>
  <c r="E5690" i="3"/>
  <c r="E5689" i="3"/>
  <c r="E5688" i="3"/>
  <c r="E5687" i="3"/>
  <c r="E5686" i="3"/>
  <c r="E5685" i="3"/>
  <c r="E5684" i="3"/>
  <c r="E5683" i="3"/>
  <c r="E5682" i="3"/>
  <c r="E5681" i="3"/>
  <c r="E5680" i="3"/>
  <c r="E5679" i="3"/>
  <c r="E5678" i="3"/>
  <c r="E5677" i="3"/>
  <c r="E5676" i="3"/>
  <c r="E5675" i="3"/>
  <c r="E5674" i="3"/>
  <c r="E5673" i="3"/>
  <c r="E5672" i="3"/>
  <c r="E5671" i="3"/>
  <c r="E5670" i="3"/>
  <c r="E5669" i="3"/>
  <c r="E5668" i="3"/>
  <c r="E5667" i="3"/>
  <c r="E5666" i="3"/>
  <c r="E5665" i="3"/>
  <c r="E5664" i="3"/>
  <c r="E5663" i="3"/>
  <c r="E5662" i="3"/>
  <c r="E5661" i="3"/>
  <c r="E5660" i="3"/>
  <c r="E5659" i="3"/>
  <c r="E5658" i="3"/>
  <c r="E5657" i="3"/>
  <c r="E5656" i="3"/>
  <c r="E5655" i="3"/>
  <c r="E5654" i="3"/>
  <c r="E5653" i="3"/>
  <c r="E5652" i="3"/>
  <c r="E5651" i="3"/>
  <c r="E5650" i="3"/>
  <c r="E5649" i="3"/>
  <c r="E5648" i="3"/>
  <c r="E5647" i="3"/>
  <c r="E5646" i="3"/>
  <c r="E5645" i="3"/>
  <c r="E5644" i="3"/>
  <c r="E5643" i="3"/>
  <c r="E5642" i="3"/>
  <c r="E5641" i="3"/>
  <c r="E5640" i="3"/>
  <c r="E5639" i="3"/>
  <c r="E5638" i="3"/>
  <c r="E5637" i="3"/>
  <c r="E5636" i="3"/>
  <c r="E5635" i="3"/>
  <c r="E5634" i="3"/>
  <c r="E5633" i="3"/>
  <c r="E5632" i="3"/>
  <c r="E5631" i="3"/>
  <c r="E5630" i="3"/>
  <c r="E5629" i="3"/>
  <c r="E5628" i="3"/>
  <c r="E5627" i="3"/>
  <c r="E5626" i="3"/>
  <c r="E5625" i="3"/>
  <c r="E5624" i="3"/>
  <c r="E5623" i="3"/>
  <c r="E5622" i="3"/>
  <c r="E5621" i="3"/>
  <c r="E5620" i="3"/>
  <c r="E5619" i="3"/>
  <c r="E5618" i="3"/>
  <c r="E5617" i="3"/>
  <c r="E5616" i="3"/>
  <c r="E5615" i="3"/>
  <c r="E5614" i="3"/>
  <c r="E5613" i="3"/>
  <c r="E5612" i="3"/>
  <c r="E5611" i="3"/>
  <c r="E5610" i="3"/>
  <c r="E5609" i="3"/>
  <c r="E5608" i="3"/>
  <c r="E5607" i="3"/>
  <c r="E5606" i="3"/>
  <c r="E5605" i="3"/>
  <c r="E5604" i="3"/>
  <c r="E5603" i="3"/>
  <c r="E5602" i="3"/>
  <c r="E5601" i="3"/>
  <c r="E5600" i="3"/>
  <c r="E5599" i="3"/>
  <c r="E5598" i="3"/>
  <c r="E5597" i="3"/>
  <c r="E5596" i="3"/>
  <c r="E5595" i="3"/>
  <c r="E5594" i="3"/>
  <c r="E5593" i="3"/>
  <c r="E5592" i="3"/>
  <c r="E5591" i="3"/>
  <c r="E5590" i="3"/>
  <c r="E5589" i="3"/>
  <c r="E5588" i="3"/>
  <c r="E5587" i="3"/>
  <c r="E5586" i="3"/>
  <c r="E5585" i="3"/>
  <c r="E5584" i="3"/>
  <c r="E5583" i="3"/>
  <c r="E5582" i="3"/>
  <c r="E5581" i="3"/>
  <c r="E5580" i="3"/>
  <c r="E5579" i="3"/>
  <c r="E5578" i="3"/>
  <c r="E5577" i="3"/>
  <c r="E5576" i="3"/>
  <c r="E5575" i="3"/>
  <c r="E5574" i="3"/>
  <c r="E5573" i="3"/>
  <c r="E5572" i="3"/>
  <c r="E5571" i="3"/>
  <c r="E5570" i="3"/>
  <c r="E5569" i="3"/>
  <c r="E5568" i="3"/>
  <c r="E5567" i="3"/>
  <c r="E5566" i="3"/>
  <c r="E5565" i="3"/>
  <c r="E5564" i="3"/>
  <c r="E5563" i="3"/>
  <c r="E5562" i="3"/>
  <c r="E5561" i="3"/>
  <c r="E5560" i="3"/>
  <c r="E5559" i="3"/>
  <c r="E5558" i="3"/>
  <c r="E5557" i="3"/>
  <c r="E5556" i="3"/>
  <c r="E5555" i="3"/>
  <c r="E5554" i="3"/>
  <c r="E5553" i="3"/>
  <c r="E5552" i="3"/>
  <c r="E5551" i="3"/>
  <c r="E5550" i="3"/>
  <c r="E5549" i="3"/>
  <c r="E5548" i="3"/>
  <c r="E5547" i="3"/>
  <c r="E5546" i="3"/>
  <c r="E5545" i="3"/>
  <c r="E5544" i="3"/>
  <c r="E5543" i="3"/>
  <c r="E5542" i="3"/>
  <c r="E5541" i="3"/>
  <c r="E5540" i="3"/>
  <c r="E5539" i="3"/>
  <c r="E5538" i="3"/>
  <c r="E5537" i="3"/>
  <c r="E5536" i="3"/>
  <c r="E5535" i="3"/>
  <c r="E5534" i="3"/>
  <c r="E5533" i="3"/>
  <c r="E5532" i="3"/>
  <c r="E5531" i="3"/>
  <c r="E5530" i="3"/>
  <c r="E5529" i="3"/>
  <c r="E5528" i="3"/>
  <c r="E5527" i="3"/>
  <c r="E5526" i="3"/>
  <c r="E5525" i="3"/>
  <c r="E5524" i="3"/>
  <c r="E5523" i="3"/>
  <c r="E5522" i="3"/>
  <c r="E5521" i="3"/>
  <c r="E5520" i="3"/>
  <c r="E5519" i="3"/>
  <c r="E5518" i="3"/>
  <c r="E5517" i="3"/>
  <c r="E5516" i="3"/>
  <c r="E5515" i="3"/>
  <c r="E5514" i="3"/>
  <c r="E5513" i="3"/>
  <c r="E5512" i="3"/>
  <c r="E5511" i="3"/>
  <c r="E5510" i="3"/>
  <c r="E5509" i="3"/>
  <c r="E5508" i="3"/>
  <c r="E5507" i="3"/>
  <c r="E5506" i="3"/>
  <c r="E5505" i="3"/>
  <c r="E5504" i="3"/>
  <c r="E5503" i="3"/>
  <c r="E5502" i="3"/>
  <c r="E5501" i="3"/>
  <c r="E5500" i="3"/>
  <c r="E5499" i="3"/>
  <c r="E5498" i="3"/>
  <c r="E5497" i="3"/>
  <c r="E5496" i="3"/>
  <c r="E5495" i="3"/>
  <c r="E5494" i="3"/>
  <c r="E5493" i="3"/>
  <c r="E5492" i="3"/>
  <c r="E5491" i="3"/>
  <c r="E5490" i="3"/>
  <c r="E5489" i="3"/>
  <c r="E5488" i="3"/>
  <c r="E5487" i="3"/>
  <c r="E5486" i="3"/>
  <c r="E5485" i="3"/>
  <c r="E5484" i="3"/>
  <c r="E5483" i="3"/>
  <c r="E5482" i="3"/>
  <c r="E5481" i="3"/>
  <c r="E5480" i="3"/>
  <c r="E5479" i="3"/>
  <c r="E5478" i="3"/>
  <c r="E5477" i="3"/>
  <c r="E5476" i="3"/>
  <c r="E5475" i="3"/>
  <c r="E5474" i="3"/>
  <c r="E5473" i="3"/>
  <c r="E5472" i="3"/>
  <c r="E5471" i="3"/>
  <c r="E5470" i="3"/>
  <c r="E5469" i="3"/>
  <c r="E5468" i="3"/>
  <c r="E5467" i="3"/>
  <c r="E5466" i="3"/>
  <c r="E5465" i="3"/>
  <c r="E5464" i="3"/>
  <c r="E5463" i="3"/>
  <c r="E5462" i="3"/>
  <c r="E5461" i="3"/>
  <c r="E5460" i="3"/>
  <c r="E5459" i="3"/>
  <c r="E5458" i="3"/>
  <c r="E5457" i="3"/>
  <c r="E5456" i="3"/>
  <c r="E5455" i="3"/>
  <c r="E5454" i="3"/>
  <c r="E5453" i="3"/>
  <c r="E5452" i="3"/>
  <c r="E5451" i="3"/>
  <c r="E5450" i="3"/>
  <c r="E5449" i="3"/>
  <c r="E5448" i="3"/>
  <c r="E5447" i="3"/>
  <c r="E5446" i="3"/>
  <c r="E5445" i="3"/>
  <c r="E5444" i="3"/>
  <c r="E5443" i="3"/>
  <c r="E5442" i="3"/>
  <c r="E5441" i="3"/>
  <c r="E5440" i="3"/>
  <c r="E5439" i="3"/>
  <c r="E5438" i="3"/>
  <c r="E5437" i="3"/>
  <c r="E5436" i="3"/>
  <c r="E5435" i="3"/>
  <c r="E5434" i="3"/>
  <c r="E5433" i="3"/>
  <c r="E5432" i="3"/>
  <c r="E5431" i="3"/>
  <c r="E5430" i="3"/>
  <c r="E5429" i="3"/>
  <c r="E5428" i="3"/>
  <c r="E5427" i="3"/>
  <c r="E5426" i="3"/>
  <c r="E5425" i="3"/>
  <c r="E5424" i="3"/>
  <c r="E5423" i="3"/>
  <c r="E5422" i="3"/>
  <c r="E5421" i="3"/>
  <c r="E5420" i="3"/>
  <c r="E5419" i="3"/>
  <c r="E5418" i="3"/>
  <c r="E5417" i="3"/>
  <c r="E5416" i="3"/>
  <c r="E5415" i="3"/>
  <c r="E5414" i="3"/>
  <c r="E5413" i="3"/>
  <c r="E5412" i="3"/>
  <c r="E5411" i="3"/>
  <c r="E5410" i="3"/>
  <c r="E5409" i="3"/>
  <c r="E5408" i="3"/>
  <c r="E5407" i="3"/>
  <c r="E5406" i="3"/>
  <c r="E5405" i="3"/>
  <c r="E5404" i="3"/>
  <c r="E5403" i="3"/>
  <c r="E5402" i="3"/>
  <c r="E5401" i="3"/>
  <c r="E5400" i="3"/>
  <c r="E5399" i="3"/>
  <c r="E5398" i="3"/>
  <c r="E5397" i="3"/>
  <c r="E5396" i="3"/>
  <c r="E5395" i="3"/>
  <c r="E5394" i="3"/>
  <c r="E5393" i="3"/>
  <c r="E5392" i="3"/>
  <c r="E5391" i="3"/>
  <c r="E5390" i="3"/>
  <c r="E5389" i="3"/>
  <c r="E5388" i="3"/>
  <c r="E5387" i="3"/>
  <c r="E5386" i="3"/>
  <c r="E5385" i="3"/>
  <c r="E5384" i="3"/>
  <c r="E5383" i="3"/>
  <c r="E5382" i="3"/>
  <c r="E5381" i="3"/>
  <c r="E5380" i="3"/>
  <c r="E5379" i="3"/>
  <c r="E5378" i="3"/>
  <c r="E5377" i="3"/>
  <c r="E5376" i="3"/>
  <c r="E5375" i="3"/>
  <c r="E5374" i="3"/>
  <c r="E5373" i="3"/>
  <c r="E5372" i="3"/>
  <c r="E5371" i="3"/>
  <c r="E5370" i="3"/>
  <c r="E5369" i="3"/>
  <c r="E5368" i="3"/>
  <c r="E5367" i="3"/>
  <c r="E5366" i="3"/>
  <c r="E5365" i="3"/>
  <c r="E5364" i="3"/>
  <c r="E5363" i="3"/>
  <c r="E5362" i="3"/>
  <c r="E5361" i="3"/>
  <c r="E5360" i="3"/>
  <c r="E5359" i="3"/>
  <c r="E5358" i="3"/>
  <c r="E5357" i="3"/>
  <c r="E5356" i="3"/>
  <c r="E5355" i="3"/>
  <c r="E5354" i="3"/>
  <c r="E5353" i="3"/>
  <c r="E5352" i="3"/>
  <c r="E5351" i="3"/>
  <c r="E5350" i="3"/>
  <c r="E5349" i="3"/>
  <c r="E5348" i="3"/>
  <c r="E5347" i="3"/>
  <c r="E5346" i="3"/>
  <c r="E5345" i="3"/>
  <c r="E5344" i="3"/>
  <c r="E5343" i="3"/>
  <c r="E5342" i="3"/>
  <c r="E5341" i="3"/>
  <c r="E5340" i="3"/>
  <c r="E5339" i="3"/>
  <c r="E5338" i="3"/>
  <c r="E5337" i="3"/>
  <c r="E5336" i="3"/>
  <c r="E5335" i="3"/>
  <c r="E5334" i="3"/>
  <c r="E5333" i="3"/>
  <c r="E5332" i="3"/>
  <c r="E5331" i="3"/>
  <c r="E5330" i="3"/>
  <c r="E5329" i="3"/>
  <c r="E5328" i="3"/>
  <c r="E5327" i="3"/>
  <c r="E5326" i="3"/>
  <c r="E5325" i="3"/>
  <c r="E5324" i="3"/>
  <c r="E5323" i="3"/>
  <c r="E5322" i="3"/>
  <c r="E5321" i="3"/>
  <c r="E5320" i="3"/>
  <c r="E5319" i="3"/>
  <c r="E5318" i="3"/>
  <c r="E5317" i="3"/>
  <c r="E5316" i="3"/>
  <c r="E5315" i="3"/>
  <c r="E5314" i="3"/>
  <c r="E5313" i="3"/>
  <c r="E5312" i="3"/>
  <c r="E5311" i="3"/>
  <c r="E5310" i="3"/>
  <c r="E5309" i="3"/>
  <c r="E5308" i="3"/>
  <c r="E5307" i="3"/>
  <c r="E5306" i="3"/>
  <c r="E5305" i="3"/>
  <c r="E5304" i="3"/>
  <c r="E5303" i="3"/>
  <c r="E5302" i="3"/>
  <c r="E5301" i="3"/>
  <c r="E5300" i="3"/>
  <c r="E5299" i="3"/>
  <c r="E5298" i="3"/>
  <c r="E5297" i="3"/>
  <c r="E5296" i="3"/>
  <c r="E5295" i="3"/>
  <c r="E5294" i="3"/>
  <c r="E5293" i="3"/>
  <c r="E5292" i="3"/>
  <c r="E5291" i="3"/>
  <c r="E5290" i="3"/>
  <c r="E5289" i="3"/>
  <c r="E5288" i="3"/>
  <c r="E5287" i="3"/>
  <c r="E5286" i="3"/>
  <c r="E5285" i="3"/>
  <c r="E5284" i="3"/>
  <c r="E5283" i="3"/>
  <c r="E5282" i="3"/>
  <c r="E5281" i="3"/>
  <c r="E5280" i="3"/>
  <c r="E5279" i="3"/>
  <c r="E5278" i="3"/>
  <c r="E5277" i="3"/>
  <c r="E5276" i="3"/>
  <c r="E5275" i="3"/>
  <c r="E5274" i="3"/>
  <c r="E5273" i="3"/>
  <c r="E5272" i="3"/>
  <c r="E5271" i="3"/>
  <c r="E5270" i="3"/>
  <c r="E5269" i="3"/>
  <c r="E5268" i="3"/>
  <c r="E5267" i="3"/>
  <c r="E5266" i="3"/>
  <c r="E5265" i="3"/>
  <c r="E5264" i="3"/>
  <c r="E5263" i="3"/>
  <c r="E5262" i="3"/>
  <c r="E5261" i="3"/>
  <c r="E5260" i="3"/>
  <c r="E5259" i="3"/>
  <c r="E5258" i="3"/>
  <c r="E5257" i="3"/>
  <c r="E5256" i="3"/>
  <c r="E5255" i="3"/>
  <c r="E5254" i="3"/>
  <c r="E5253" i="3"/>
  <c r="E5252" i="3"/>
  <c r="E5251" i="3"/>
  <c r="E5250" i="3"/>
  <c r="E5249" i="3"/>
  <c r="E5248" i="3"/>
  <c r="E5247" i="3"/>
  <c r="E5246" i="3"/>
  <c r="E5245" i="3"/>
  <c r="E5244" i="3"/>
  <c r="E5243" i="3"/>
  <c r="E5242" i="3"/>
  <c r="E5241" i="3"/>
  <c r="E5240" i="3"/>
  <c r="E5239" i="3"/>
  <c r="E5238" i="3"/>
  <c r="E5237" i="3"/>
  <c r="E5236" i="3"/>
  <c r="E5235" i="3"/>
  <c r="E5234" i="3"/>
  <c r="E5233" i="3"/>
  <c r="E5232" i="3"/>
  <c r="E5231" i="3"/>
  <c r="E5230" i="3"/>
  <c r="E5229" i="3"/>
  <c r="E5228" i="3"/>
  <c r="E5227" i="3"/>
  <c r="E5226" i="3"/>
  <c r="E5225" i="3"/>
  <c r="E5224" i="3"/>
  <c r="E5223" i="3"/>
  <c r="E5222" i="3"/>
  <c r="E5221" i="3"/>
  <c r="E5220" i="3"/>
  <c r="E5219" i="3"/>
  <c r="E5218" i="3"/>
  <c r="E5217" i="3"/>
  <c r="E5216" i="3"/>
  <c r="E5215" i="3"/>
  <c r="E5214" i="3"/>
  <c r="E5213" i="3"/>
  <c r="E5212" i="3"/>
  <c r="E5211" i="3"/>
  <c r="E5210" i="3"/>
  <c r="E5209" i="3"/>
  <c r="E5208" i="3"/>
  <c r="E5207" i="3"/>
  <c r="E5206" i="3"/>
  <c r="E5205" i="3"/>
  <c r="E5204" i="3"/>
  <c r="E5203" i="3"/>
  <c r="E5202" i="3"/>
  <c r="E5201" i="3"/>
  <c r="E5200" i="3"/>
  <c r="E5199" i="3"/>
  <c r="E5198" i="3"/>
  <c r="E5197" i="3"/>
  <c r="E5196" i="3"/>
  <c r="E5195" i="3"/>
  <c r="E5194" i="3"/>
  <c r="E5193" i="3"/>
  <c r="E5192" i="3"/>
  <c r="E5191" i="3"/>
  <c r="E5190" i="3"/>
  <c r="E5189" i="3"/>
  <c r="E5188" i="3"/>
  <c r="E5187" i="3"/>
  <c r="E5186" i="3"/>
  <c r="E5185" i="3"/>
  <c r="E5184" i="3"/>
  <c r="E5183" i="3"/>
  <c r="E5182" i="3"/>
  <c r="E5181" i="3"/>
  <c r="E5180" i="3"/>
  <c r="E5179" i="3"/>
  <c r="E5178" i="3"/>
  <c r="E5177" i="3"/>
  <c r="E5176" i="3"/>
  <c r="E5175" i="3"/>
  <c r="E5174" i="3"/>
  <c r="E5173" i="3"/>
  <c r="E5172" i="3"/>
  <c r="E5171" i="3"/>
  <c r="E5170" i="3"/>
  <c r="E5169" i="3"/>
  <c r="E5168" i="3"/>
  <c r="E5167" i="3"/>
  <c r="E5166" i="3"/>
  <c r="E5165" i="3"/>
  <c r="E5164" i="3"/>
  <c r="E5163" i="3"/>
  <c r="E5162" i="3"/>
  <c r="E5161" i="3"/>
  <c r="E5160" i="3"/>
  <c r="E5159" i="3"/>
  <c r="E5158" i="3"/>
  <c r="E5157" i="3"/>
  <c r="E5156" i="3"/>
  <c r="E5155" i="3"/>
  <c r="E5154" i="3"/>
  <c r="E5153" i="3"/>
  <c r="E5152" i="3"/>
  <c r="E5151" i="3"/>
  <c r="E5150" i="3"/>
  <c r="E5149" i="3"/>
  <c r="E5148" i="3"/>
  <c r="E5147" i="3"/>
  <c r="E5146" i="3"/>
  <c r="E5145" i="3"/>
  <c r="E5144" i="3"/>
  <c r="E5143" i="3"/>
  <c r="E5142" i="3"/>
  <c r="E5141" i="3"/>
  <c r="E5140" i="3"/>
  <c r="E5139" i="3"/>
  <c r="E5138" i="3"/>
  <c r="E5137" i="3"/>
  <c r="E5136" i="3"/>
  <c r="E5135" i="3"/>
  <c r="E5134" i="3"/>
  <c r="E5133" i="3"/>
  <c r="E5132" i="3"/>
  <c r="E5131" i="3"/>
  <c r="E5130" i="3"/>
  <c r="E5129" i="3"/>
  <c r="E5128" i="3"/>
  <c r="E5127" i="3"/>
  <c r="E5126" i="3"/>
  <c r="E5125" i="3"/>
  <c r="E5124" i="3"/>
  <c r="E5123" i="3"/>
  <c r="E5122" i="3"/>
  <c r="E5121" i="3"/>
  <c r="E5120" i="3"/>
  <c r="E5119" i="3"/>
  <c r="E5118" i="3"/>
  <c r="E5117" i="3"/>
  <c r="E5116" i="3"/>
  <c r="E5115" i="3"/>
  <c r="E5114" i="3"/>
  <c r="E5113" i="3"/>
  <c r="E5112" i="3"/>
  <c r="E5111" i="3"/>
  <c r="E5110" i="3"/>
  <c r="E5109" i="3"/>
  <c r="E5108" i="3"/>
  <c r="E5107" i="3"/>
  <c r="E5106" i="3"/>
  <c r="E5105" i="3"/>
  <c r="E5104" i="3"/>
  <c r="E5103" i="3"/>
  <c r="E5102" i="3"/>
  <c r="E5101" i="3"/>
  <c r="E5100" i="3"/>
  <c r="E5099" i="3"/>
  <c r="E5098" i="3"/>
  <c r="E5097" i="3"/>
  <c r="E5096" i="3"/>
  <c r="E5095" i="3"/>
  <c r="E5094" i="3"/>
  <c r="E5093" i="3"/>
  <c r="E5092" i="3"/>
  <c r="E5091" i="3"/>
  <c r="E5090" i="3"/>
  <c r="E5089" i="3"/>
  <c r="E5088" i="3"/>
  <c r="E5087" i="3"/>
  <c r="E5086" i="3"/>
  <c r="E5085" i="3"/>
  <c r="E5084" i="3"/>
  <c r="E5083" i="3"/>
  <c r="E5082" i="3"/>
  <c r="E5081" i="3"/>
  <c r="E5080" i="3"/>
  <c r="E5079" i="3"/>
  <c r="E5078" i="3"/>
  <c r="E5077" i="3"/>
  <c r="E5076" i="3"/>
  <c r="E5075" i="3"/>
  <c r="E5074" i="3"/>
  <c r="E5073" i="3"/>
  <c r="E5072" i="3"/>
  <c r="E5071" i="3"/>
  <c r="E5070" i="3"/>
  <c r="E5069" i="3"/>
  <c r="E5068" i="3"/>
  <c r="E5067" i="3"/>
  <c r="E5066" i="3"/>
  <c r="E5065" i="3"/>
  <c r="E5064" i="3"/>
  <c r="E5063" i="3"/>
  <c r="E5062" i="3"/>
  <c r="E5061" i="3"/>
  <c r="E5060" i="3"/>
  <c r="E5059" i="3"/>
  <c r="E5058" i="3"/>
  <c r="E5057" i="3"/>
  <c r="E5056" i="3"/>
  <c r="E5055" i="3"/>
  <c r="E5054" i="3"/>
  <c r="E5053" i="3"/>
  <c r="E5052" i="3"/>
  <c r="E5051" i="3"/>
  <c r="E5050" i="3"/>
  <c r="E5049" i="3"/>
  <c r="E5048" i="3"/>
  <c r="E5047" i="3"/>
  <c r="E5046" i="3"/>
  <c r="E5045" i="3"/>
  <c r="E5044" i="3"/>
  <c r="E5043" i="3"/>
  <c r="E5042" i="3"/>
  <c r="E5041" i="3"/>
  <c r="E5040" i="3"/>
  <c r="E5039" i="3"/>
  <c r="E5038" i="3"/>
  <c r="E5037" i="3"/>
  <c r="E5036" i="3"/>
  <c r="E5035" i="3"/>
  <c r="E5034" i="3"/>
  <c r="E5033" i="3"/>
  <c r="E5032" i="3"/>
  <c r="E5031" i="3"/>
  <c r="E5030" i="3"/>
  <c r="E5029" i="3"/>
  <c r="E5028" i="3"/>
  <c r="E5027" i="3"/>
  <c r="E5026" i="3"/>
  <c r="E5025" i="3"/>
  <c r="E5024" i="3"/>
  <c r="E5023" i="3"/>
  <c r="E5022" i="3"/>
  <c r="E5021" i="3"/>
  <c r="E5020" i="3"/>
  <c r="E5019" i="3"/>
  <c r="E5018" i="3"/>
  <c r="E5017" i="3"/>
  <c r="E5016" i="3"/>
  <c r="E5015" i="3"/>
  <c r="E5014" i="3"/>
  <c r="E5013" i="3"/>
  <c r="E5012" i="3"/>
  <c r="E5011" i="3"/>
  <c r="E5010" i="3"/>
  <c r="E5009" i="3"/>
  <c r="E5008" i="3"/>
  <c r="E5007" i="3"/>
  <c r="E5006" i="3"/>
  <c r="E5005" i="3"/>
  <c r="E5004" i="3"/>
  <c r="E5003" i="3"/>
  <c r="E5002" i="3"/>
  <c r="E5001" i="3"/>
  <c r="E5000" i="3"/>
  <c r="E4999" i="3"/>
  <c r="E4998" i="3"/>
  <c r="E4997" i="3"/>
  <c r="E4996" i="3"/>
  <c r="E4995" i="3"/>
  <c r="E4994" i="3"/>
  <c r="E4993" i="3"/>
  <c r="E4992" i="3"/>
  <c r="E4991" i="3"/>
  <c r="E4990" i="3"/>
  <c r="E4989" i="3"/>
  <c r="E4988" i="3"/>
  <c r="E4987" i="3"/>
  <c r="E4986" i="3"/>
  <c r="E4985" i="3"/>
  <c r="E4984" i="3"/>
  <c r="E4983" i="3"/>
  <c r="E4982" i="3"/>
  <c r="E4981" i="3"/>
  <c r="E4980" i="3"/>
  <c r="E4979" i="3"/>
  <c r="E4978" i="3"/>
  <c r="E4977" i="3"/>
  <c r="E4976" i="3"/>
  <c r="E4975" i="3"/>
  <c r="E4974" i="3"/>
  <c r="E4973" i="3"/>
  <c r="E4972" i="3"/>
  <c r="E4971" i="3"/>
  <c r="E4970" i="3"/>
  <c r="E4969" i="3"/>
  <c r="E4968" i="3"/>
  <c r="E4967" i="3"/>
  <c r="E4966" i="3"/>
  <c r="E4965" i="3"/>
  <c r="E4964" i="3"/>
  <c r="E4963" i="3"/>
  <c r="E4962" i="3"/>
  <c r="E4961" i="3"/>
  <c r="E4960" i="3"/>
  <c r="E4959" i="3"/>
  <c r="E4958" i="3"/>
  <c r="E4957" i="3"/>
  <c r="E4956" i="3"/>
  <c r="E4955" i="3"/>
  <c r="E4954" i="3"/>
  <c r="E4953" i="3"/>
  <c r="E4952" i="3"/>
  <c r="E4951" i="3"/>
  <c r="E4950" i="3"/>
  <c r="E4949" i="3"/>
  <c r="E4948" i="3"/>
  <c r="E4947" i="3"/>
  <c r="E4946" i="3"/>
  <c r="E4945" i="3"/>
  <c r="E4944" i="3"/>
  <c r="E4943" i="3"/>
  <c r="E4942" i="3"/>
  <c r="E4941" i="3"/>
  <c r="E4940" i="3"/>
  <c r="E4939" i="3"/>
  <c r="E4938" i="3"/>
  <c r="E4937" i="3"/>
  <c r="E4936" i="3"/>
  <c r="E4935" i="3"/>
  <c r="E4934" i="3"/>
  <c r="E4933" i="3"/>
  <c r="E4932" i="3"/>
  <c r="E4931" i="3"/>
  <c r="E4930" i="3"/>
  <c r="E4929" i="3"/>
  <c r="E4928" i="3"/>
  <c r="E4927" i="3"/>
  <c r="E4926" i="3"/>
  <c r="E4925" i="3"/>
  <c r="E4924" i="3"/>
  <c r="E4923" i="3"/>
  <c r="E4922" i="3"/>
  <c r="E4921" i="3"/>
  <c r="E4920" i="3"/>
  <c r="E4919" i="3"/>
  <c r="E4918" i="3"/>
  <c r="E4917" i="3"/>
  <c r="E4916" i="3"/>
  <c r="E4915" i="3"/>
  <c r="E4914" i="3"/>
  <c r="E4913" i="3"/>
  <c r="E4912" i="3"/>
  <c r="E4911" i="3"/>
  <c r="E4910" i="3"/>
  <c r="E4909" i="3"/>
  <c r="E4908" i="3"/>
  <c r="E4907" i="3"/>
  <c r="E4906" i="3"/>
  <c r="E4905" i="3"/>
  <c r="E4904" i="3"/>
  <c r="E4903" i="3"/>
  <c r="E4902" i="3"/>
  <c r="E4901" i="3"/>
  <c r="E4900" i="3"/>
  <c r="E4899" i="3"/>
  <c r="E4898" i="3"/>
  <c r="E4897" i="3"/>
  <c r="E4896" i="3"/>
  <c r="E4895" i="3"/>
  <c r="E4894" i="3"/>
  <c r="E4893" i="3"/>
  <c r="E4892" i="3"/>
  <c r="E4891" i="3"/>
  <c r="E4890" i="3"/>
  <c r="E4889" i="3"/>
  <c r="E4888" i="3"/>
  <c r="E4887" i="3"/>
  <c r="E4886" i="3"/>
  <c r="E4885" i="3"/>
  <c r="E4884" i="3"/>
  <c r="E4883" i="3"/>
  <c r="E4882" i="3"/>
  <c r="E4881" i="3"/>
  <c r="E4880" i="3"/>
  <c r="E4879" i="3"/>
  <c r="E4878" i="3"/>
  <c r="E4877" i="3"/>
  <c r="E4876" i="3"/>
  <c r="E4875" i="3"/>
  <c r="E4874" i="3"/>
  <c r="E4873" i="3"/>
  <c r="E4872" i="3"/>
  <c r="E4871" i="3"/>
  <c r="E4870" i="3"/>
  <c r="E4869" i="3"/>
  <c r="E4868" i="3"/>
  <c r="E4867" i="3"/>
  <c r="E4866" i="3"/>
  <c r="E4865" i="3"/>
  <c r="E4864" i="3"/>
  <c r="E4863" i="3"/>
  <c r="E4862" i="3"/>
  <c r="E4861" i="3"/>
  <c r="E4860" i="3"/>
  <c r="E4859" i="3"/>
  <c r="E4858" i="3"/>
  <c r="E4857" i="3"/>
  <c r="E4856" i="3"/>
  <c r="E4855" i="3"/>
  <c r="E4854" i="3"/>
  <c r="E4853" i="3"/>
  <c r="E4852" i="3"/>
  <c r="E4851" i="3"/>
  <c r="E4850" i="3"/>
  <c r="E4849" i="3"/>
  <c r="E4848" i="3"/>
  <c r="E4847" i="3"/>
  <c r="E4846" i="3"/>
  <c r="E4845" i="3"/>
  <c r="E4844" i="3"/>
  <c r="E4843" i="3"/>
  <c r="E4842" i="3"/>
  <c r="E4841" i="3"/>
  <c r="E4840" i="3"/>
  <c r="E4839" i="3"/>
  <c r="E4838" i="3"/>
  <c r="E4837" i="3"/>
  <c r="E4836" i="3"/>
  <c r="E4835" i="3"/>
  <c r="E4834" i="3"/>
  <c r="E4833" i="3"/>
  <c r="E4832" i="3"/>
  <c r="E4831" i="3"/>
  <c r="E4830" i="3"/>
  <c r="E4829" i="3"/>
  <c r="E4828" i="3"/>
  <c r="E4827" i="3"/>
  <c r="E4826" i="3"/>
  <c r="E4825" i="3"/>
  <c r="E4824" i="3"/>
  <c r="E4823" i="3"/>
  <c r="E4822" i="3"/>
  <c r="E4821" i="3"/>
  <c r="E4820" i="3"/>
  <c r="E4819" i="3"/>
  <c r="E4818" i="3"/>
  <c r="E4817" i="3"/>
  <c r="E4816" i="3"/>
  <c r="E4815" i="3"/>
  <c r="E4814" i="3"/>
  <c r="E4813" i="3"/>
  <c r="E4812" i="3"/>
  <c r="E4811" i="3"/>
  <c r="E4810" i="3"/>
  <c r="E4809" i="3"/>
  <c r="E4808" i="3"/>
  <c r="E4807" i="3"/>
  <c r="E4806" i="3"/>
  <c r="E4805" i="3"/>
  <c r="E4804" i="3"/>
  <c r="E4803" i="3"/>
  <c r="E4802" i="3"/>
  <c r="E4801" i="3"/>
  <c r="E4800" i="3"/>
  <c r="E4799" i="3"/>
  <c r="E4798" i="3"/>
  <c r="E4797" i="3"/>
  <c r="E4796" i="3"/>
  <c r="E4795" i="3"/>
  <c r="E4794" i="3"/>
  <c r="E4793" i="3"/>
  <c r="E4792" i="3"/>
  <c r="E4791" i="3"/>
  <c r="E4790" i="3"/>
  <c r="E4789" i="3"/>
  <c r="E4788" i="3"/>
  <c r="E4787" i="3"/>
  <c r="E4786" i="3"/>
  <c r="E4785" i="3"/>
  <c r="E4784" i="3"/>
  <c r="E4783" i="3"/>
  <c r="E4782" i="3"/>
  <c r="E4781" i="3"/>
  <c r="E4780" i="3"/>
  <c r="E4779" i="3"/>
  <c r="E4778" i="3"/>
  <c r="E4777" i="3"/>
  <c r="E4776" i="3"/>
  <c r="E4775" i="3"/>
  <c r="E4774" i="3"/>
  <c r="E4773" i="3"/>
  <c r="E4772" i="3"/>
  <c r="E4771" i="3"/>
  <c r="E4770" i="3"/>
  <c r="E4769" i="3"/>
  <c r="E4768" i="3"/>
  <c r="E4767" i="3"/>
  <c r="E4766" i="3"/>
  <c r="E4765" i="3"/>
  <c r="E4764" i="3"/>
  <c r="E4763" i="3"/>
  <c r="E4762" i="3"/>
  <c r="E4761" i="3"/>
  <c r="E4760" i="3"/>
  <c r="E4759" i="3"/>
  <c r="E4758" i="3"/>
  <c r="E4757" i="3"/>
  <c r="E4756" i="3"/>
  <c r="E4755" i="3"/>
  <c r="E4754" i="3"/>
  <c r="E4753" i="3"/>
  <c r="E4752" i="3"/>
  <c r="E4751" i="3"/>
  <c r="E4750" i="3"/>
  <c r="E4749" i="3"/>
  <c r="E4748" i="3"/>
  <c r="E4747" i="3"/>
  <c r="E4746" i="3"/>
  <c r="E4745" i="3"/>
  <c r="E4744" i="3"/>
  <c r="E4743" i="3"/>
  <c r="E4742" i="3"/>
  <c r="E4741" i="3"/>
  <c r="E4740" i="3"/>
  <c r="E4739" i="3"/>
  <c r="E4738" i="3"/>
  <c r="E4737" i="3"/>
  <c r="E4736" i="3"/>
  <c r="E4735" i="3"/>
  <c r="E4734" i="3"/>
  <c r="E4733" i="3"/>
  <c r="E4732" i="3"/>
  <c r="E4731" i="3"/>
  <c r="E4730" i="3"/>
  <c r="E4729" i="3"/>
  <c r="E4728" i="3"/>
  <c r="E4727" i="3"/>
  <c r="E4726" i="3"/>
  <c r="E4725" i="3"/>
  <c r="E4724" i="3"/>
  <c r="E4723" i="3"/>
  <c r="E4722" i="3"/>
  <c r="E4721" i="3"/>
  <c r="E4720" i="3"/>
  <c r="E4719" i="3"/>
  <c r="E4718" i="3"/>
  <c r="E4717" i="3"/>
  <c r="E4716" i="3"/>
  <c r="E4715" i="3"/>
  <c r="E4714" i="3"/>
  <c r="E4713" i="3"/>
  <c r="E4712" i="3"/>
  <c r="E4711" i="3"/>
  <c r="E4710" i="3"/>
  <c r="E4709" i="3"/>
  <c r="E4708" i="3"/>
  <c r="E4707" i="3"/>
  <c r="E4706" i="3"/>
  <c r="E4705" i="3"/>
  <c r="E4704" i="3"/>
  <c r="E4703" i="3"/>
  <c r="E4702" i="3"/>
  <c r="E4701" i="3"/>
  <c r="E4700" i="3"/>
  <c r="E4699" i="3"/>
  <c r="E4698" i="3"/>
  <c r="E4697" i="3"/>
  <c r="E4696" i="3"/>
  <c r="E4695" i="3"/>
  <c r="E4694" i="3"/>
  <c r="E4693" i="3"/>
  <c r="E4692" i="3"/>
  <c r="E4691" i="3"/>
  <c r="E4690" i="3"/>
  <c r="E4689" i="3"/>
  <c r="E4688" i="3"/>
  <c r="E4687" i="3"/>
  <c r="E4686" i="3"/>
  <c r="E4685" i="3"/>
  <c r="E4684" i="3"/>
  <c r="E4683" i="3"/>
  <c r="E4682" i="3"/>
  <c r="E4681" i="3"/>
  <c r="E4680" i="3"/>
  <c r="E4679" i="3"/>
  <c r="E4678" i="3"/>
  <c r="E4677" i="3"/>
  <c r="E4676" i="3"/>
  <c r="E4675" i="3"/>
  <c r="E4674" i="3"/>
  <c r="E4673" i="3"/>
  <c r="E4672" i="3"/>
  <c r="E4671" i="3"/>
  <c r="E4670" i="3"/>
  <c r="E4669" i="3"/>
  <c r="E4668" i="3"/>
  <c r="E4667" i="3"/>
  <c r="E4666" i="3"/>
  <c r="E4665" i="3"/>
  <c r="E4664" i="3"/>
  <c r="E4663" i="3"/>
  <c r="E4662" i="3"/>
  <c r="E4661" i="3"/>
  <c r="E4660" i="3"/>
  <c r="E4659" i="3"/>
  <c r="E4658" i="3"/>
  <c r="E4657" i="3"/>
  <c r="E4656" i="3"/>
  <c r="E4655" i="3"/>
  <c r="E4654" i="3"/>
  <c r="E4653" i="3"/>
  <c r="E4652" i="3"/>
  <c r="E4651" i="3"/>
  <c r="E4650" i="3"/>
  <c r="E4649" i="3"/>
  <c r="E4648" i="3"/>
  <c r="E4647" i="3"/>
  <c r="E4646" i="3"/>
  <c r="E4645" i="3"/>
  <c r="E4644" i="3"/>
  <c r="E4643" i="3"/>
  <c r="E4642" i="3"/>
  <c r="E4641" i="3"/>
  <c r="E4640" i="3"/>
  <c r="E4639" i="3"/>
  <c r="E4638" i="3"/>
  <c r="E4637" i="3"/>
  <c r="E4636" i="3"/>
  <c r="E4635" i="3"/>
  <c r="E4634" i="3"/>
  <c r="E4633" i="3"/>
  <c r="E4632" i="3"/>
  <c r="E4631" i="3"/>
  <c r="E4630" i="3"/>
  <c r="E4629" i="3"/>
  <c r="E4628" i="3"/>
  <c r="E4627" i="3"/>
  <c r="E4626" i="3"/>
  <c r="E4625" i="3"/>
  <c r="E4624" i="3"/>
  <c r="E4623" i="3"/>
  <c r="E4622" i="3"/>
  <c r="E4621" i="3"/>
  <c r="E4620" i="3"/>
  <c r="E4619" i="3"/>
  <c r="E4618" i="3"/>
  <c r="E4617" i="3"/>
  <c r="E4616" i="3"/>
  <c r="E4615" i="3"/>
  <c r="E4614" i="3"/>
  <c r="E4613" i="3"/>
  <c r="E4612" i="3"/>
  <c r="E4611" i="3"/>
  <c r="E4610" i="3"/>
  <c r="E4609" i="3"/>
  <c r="E4608" i="3"/>
  <c r="E4607" i="3"/>
  <c r="E4606" i="3"/>
  <c r="E4605" i="3"/>
  <c r="E4604" i="3"/>
  <c r="E4603" i="3"/>
  <c r="E4602" i="3"/>
  <c r="E4601" i="3"/>
  <c r="E4600" i="3"/>
  <c r="E4599" i="3"/>
  <c r="E4598" i="3"/>
  <c r="E4597" i="3"/>
  <c r="E4596" i="3"/>
  <c r="E4595" i="3"/>
  <c r="E4594" i="3"/>
  <c r="E4593" i="3"/>
  <c r="E4592" i="3"/>
  <c r="E4591" i="3"/>
  <c r="E4590" i="3"/>
  <c r="E4589" i="3"/>
  <c r="E4588" i="3"/>
  <c r="E4587" i="3"/>
  <c r="E4586" i="3"/>
  <c r="E4585" i="3"/>
  <c r="E4584" i="3"/>
  <c r="E4583" i="3"/>
  <c r="E4582" i="3"/>
  <c r="E4581" i="3"/>
  <c r="E4580" i="3"/>
  <c r="E4579" i="3"/>
  <c r="E4578" i="3"/>
  <c r="E4577" i="3"/>
  <c r="E4576" i="3"/>
  <c r="E4575" i="3"/>
  <c r="E4574" i="3"/>
  <c r="E4573" i="3"/>
  <c r="E4572" i="3"/>
  <c r="E4571" i="3"/>
  <c r="E4570" i="3"/>
  <c r="E4569" i="3"/>
  <c r="E4568" i="3"/>
  <c r="E4567" i="3"/>
  <c r="E4566" i="3"/>
  <c r="E4565" i="3"/>
  <c r="E4564" i="3"/>
  <c r="E4563" i="3"/>
  <c r="E4562" i="3"/>
  <c r="E4561" i="3"/>
  <c r="E4560" i="3"/>
  <c r="E4559" i="3"/>
  <c r="E4558" i="3"/>
  <c r="E4557" i="3"/>
  <c r="E4556" i="3"/>
  <c r="E4555" i="3"/>
  <c r="E4554" i="3"/>
  <c r="E4553" i="3"/>
  <c r="E4552" i="3"/>
  <c r="E4551" i="3"/>
  <c r="E4550" i="3"/>
  <c r="E4549" i="3"/>
  <c r="E4548" i="3"/>
  <c r="E4547" i="3"/>
  <c r="E4546" i="3"/>
  <c r="E4545" i="3"/>
  <c r="E4544" i="3"/>
  <c r="E4543" i="3"/>
  <c r="E4542" i="3"/>
  <c r="E4541" i="3"/>
  <c r="E4540" i="3"/>
  <c r="E4539" i="3"/>
  <c r="E4538" i="3"/>
  <c r="E4537" i="3"/>
  <c r="E4536" i="3"/>
  <c r="E4535" i="3"/>
  <c r="E4534" i="3"/>
  <c r="E4533" i="3"/>
  <c r="E4532" i="3"/>
  <c r="E4531" i="3"/>
  <c r="E4530" i="3"/>
  <c r="E4529" i="3"/>
  <c r="E4528" i="3"/>
  <c r="E4527" i="3"/>
  <c r="E4526" i="3"/>
  <c r="E4525" i="3"/>
  <c r="E4524" i="3"/>
  <c r="E4523" i="3"/>
  <c r="E4522" i="3"/>
  <c r="E4521" i="3"/>
  <c r="E4520" i="3"/>
  <c r="E4519" i="3"/>
  <c r="E4518" i="3"/>
  <c r="E4517" i="3"/>
  <c r="E4516" i="3"/>
  <c r="E4515" i="3"/>
  <c r="E4514" i="3"/>
  <c r="E4513" i="3"/>
  <c r="E4512" i="3"/>
  <c r="E4511" i="3"/>
  <c r="E4510" i="3"/>
  <c r="E4509" i="3"/>
  <c r="E4508" i="3"/>
  <c r="E4507" i="3"/>
  <c r="E4506" i="3"/>
  <c r="E4505" i="3"/>
  <c r="E4504" i="3"/>
  <c r="E4503" i="3"/>
  <c r="E4502" i="3"/>
  <c r="E4501" i="3"/>
  <c r="E4500" i="3"/>
  <c r="E4499" i="3"/>
  <c r="E4498" i="3"/>
  <c r="E4497" i="3"/>
  <c r="E4496" i="3"/>
  <c r="E4495" i="3"/>
  <c r="E4494" i="3"/>
  <c r="E4493" i="3"/>
  <c r="E4492" i="3"/>
  <c r="E4491" i="3"/>
  <c r="E4490" i="3"/>
  <c r="E4489" i="3"/>
  <c r="E4488" i="3"/>
  <c r="E4487" i="3"/>
  <c r="E4486" i="3"/>
  <c r="E4485" i="3"/>
  <c r="E4484" i="3"/>
  <c r="E4483" i="3"/>
  <c r="E4482" i="3"/>
  <c r="E4481" i="3"/>
  <c r="E4480" i="3"/>
  <c r="E4479" i="3"/>
  <c r="E4478" i="3"/>
  <c r="E4477" i="3"/>
  <c r="E4476" i="3"/>
  <c r="E4475" i="3"/>
  <c r="E4474" i="3"/>
  <c r="E4473" i="3"/>
  <c r="E4472" i="3"/>
  <c r="E4471" i="3"/>
  <c r="E4470" i="3"/>
  <c r="E4469" i="3"/>
  <c r="E4468" i="3"/>
  <c r="E4467" i="3"/>
  <c r="E4466" i="3"/>
  <c r="E4465" i="3"/>
  <c r="E4464" i="3"/>
  <c r="E4463" i="3"/>
  <c r="E4462" i="3"/>
  <c r="E4461" i="3"/>
  <c r="E4460" i="3"/>
  <c r="E4459" i="3"/>
  <c r="E4458" i="3"/>
  <c r="E4457" i="3"/>
  <c r="E4456" i="3"/>
  <c r="E4455" i="3"/>
  <c r="E4454" i="3"/>
  <c r="E4453" i="3"/>
  <c r="E4452" i="3"/>
  <c r="E4451" i="3"/>
  <c r="E4450" i="3"/>
  <c r="E4449" i="3"/>
  <c r="E4448" i="3"/>
  <c r="E4447" i="3"/>
  <c r="E4446" i="3"/>
  <c r="E4445" i="3"/>
  <c r="E4444" i="3"/>
  <c r="E4443" i="3"/>
  <c r="E4442" i="3"/>
  <c r="E4441" i="3"/>
  <c r="E4440" i="3"/>
  <c r="E4439" i="3"/>
  <c r="E4438" i="3"/>
  <c r="E4437" i="3"/>
  <c r="E4436" i="3"/>
  <c r="E4435" i="3"/>
  <c r="E4434" i="3"/>
  <c r="E4433" i="3"/>
  <c r="E4432" i="3"/>
  <c r="E4431" i="3"/>
  <c r="E4430" i="3"/>
  <c r="E4429" i="3"/>
  <c r="E4428" i="3"/>
  <c r="E4427" i="3"/>
  <c r="E4426" i="3"/>
  <c r="E4425" i="3"/>
  <c r="E4424" i="3"/>
  <c r="E4423" i="3"/>
  <c r="E4422" i="3"/>
  <c r="E4421" i="3"/>
  <c r="E4420" i="3"/>
  <c r="E4419" i="3"/>
  <c r="E4418" i="3"/>
  <c r="E4417" i="3"/>
  <c r="E4416" i="3"/>
  <c r="E4415" i="3"/>
  <c r="E4414" i="3"/>
  <c r="E4413" i="3"/>
  <c r="E4412" i="3"/>
  <c r="E4411" i="3"/>
  <c r="E4410" i="3"/>
  <c r="E4409" i="3"/>
  <c r="E4408" i="3"/>
  <c r="E4407" i="3"/>
  <c r="E4406" i="3"/>
  <c r="E4405" i="3"/>
  <c r="E4404" i="3"/>
  <c r="E4403" i="3"/>
  <c r="E4402" i="3"/>
  <c r="E4401" i="3"/>
  <c r="E4400" i="3"/>
  <c r="E4399" i="3"/>
  <c r="E4398" i="3"/>
  <c r="E4397" i="3"/>
  <c r="E4396" i="3"/>
  <c r="E4395" i="3"/>
  <c r="E4394" i="3"/>
  <c r="E4393" i="3"/>
  <c r="E4392" i="3"/>
  <c r="E4391" i="3"/>
  <c r="E4390" i="3"/>
  <c r="E4389" i="3"/>
  <c r="E4388" i="3"/>
  <c r="E4387" i="3"/>
  <c r="E4386" i="3"/>
  <c r="E4385" i="3"/>
  <c r="E4384" i="3"/>
  <c r="E4383" i="3"/>
  <c r="E4382" i="3"/>
  <c r="E4381" i="3"/>
  <c r="E4380" i="3"/>
  <c r="E4379" i="3"/>
  <c r="E4378" i="3"/>
  <c r="E4377" i="3"/>
  <c r="E4376" i="3"/>
  <c r="E4375" i="3"/>
  <c r="E4374" i="3"/>
  <c r="E4373" i="3"/>
  <c r="E4372" i="3"/>
  <c r="E4371" i="3"/>
  <c r="E4370" i="3"/>
  <c r="E4369" i="3"/>
  <c r="E4368" i="3"/>
  <c r="E4367" i="3"/>
  <c r="E4366" i="3"/>
  <c r="E4365" i="3"/>
  <c r="E4364" i="3"/>
  <c r="E4363" i="3"/>
  <c r="E4362" i="3"/>
  <c r="E4361" i="3"/>
  <c r="E4360" i="3"/>
  <c r="E4359" i="3"/>
  <c r="E4358" i="3"/>
  <c r="E4357" i="3"/>
  <c r="E4356" i="3"/>
  <c r="E4355" i="3"/>
  <c r="E4354" i="3"/>
  <c r="E4353" i="3"/>
  <c r="E4352" i="3"/>
  <c r="E4351" i="3"/>
  <c r="E4350" i="3"/>
  <c r="E4349" i="3"/>
  <c r="E4348" i="3"/>
  <c r="E4347" i="3"/>
  <c r="E4346" i="3"/>
  <c r="E4345" i="3"/>
  <c r="E4344" i="3"/>
  <c r="E4343" i="3"/>
  <c r="E4342" i="3"/>
  <c r="E4341" i="3"/>
  <c r="E4340" i="3"/>
  <c r="E4339" i="3"/>
  <c r="E4338" i="3"/>
  <c r="E4337" i="3"/>
  <c r="E4336" i="3"/>
  <c r="E4335" i="3"/>
  <c r="E4334" i="3"/>
  <c r="E4333" i="3"/>
  <c r="E4332" i="3"/>
  <c r="E4331" i="3"/>
  <c r="E4330" i="3"/>
  <c r="E4329" i="3"/>
  <c r="E4328" i="3"/>
  <c r="E4327" i="3"/>
  <c r="E4326" i="3"/>
  <c r="E4325" i="3"/>
  <c r="E4324" i="3"/>
  <c r="E4323" i="3"/>
  <c r="E4322" i="3"/>
  <c r="E4321" i="3"/>
  <c r="E4320" i="3"/>
  <c r="E4319" i="3"/>
  <c r="E4318" i="3"/>
  <c r="E4317" i="3"/>
  <c r="E4316" i="3"/>
  <c r="E4315" i="3"/>
  <c r="E4314" i="3"/>
  <c r="E4313" i="3"/>
  <c r="E4312" i="3"/>
  <c r="E4311" i="3"/>
  <c r="E4310" i="3"/>
  <c r="E4309" i="3"/>
  <c r="E4308" i="3"/>
  <c r="E4307" i="3"/>
  <c r="E4306" i="3"/>
  <c r="E4305" i="3"/>
  <c r="E4304" i="3"/>
  <c r="E4303" i="3"/>
  <c r="E4302" i="3"/>
  <c r="E4301" i="3"/>
  <c r="E4300" i="3"/>
  <c r="E4299" i="3"/>
  <c r="E4298" i="3"/>
  <c r="E4297" i="3"/>
  <c r="E4296" i="3"/>
  <c r="E4295" i="3"/>
  <c r="E4294" i="3"/>
  <c r="E4293" i="3"/>
  <c r="E4292" i="3"/>
  <c r="E4291" i="3"/>
  <c r="E4290" i="3"/>
  <c r="E4289" i="3"/>
  <c r="E4288" i="3"/>
  <c r="E4287" i="3"/>
  <c r="E4286" i="3"/>
  <c r="E4285" i="3"/>
  <c r="E4284" i="3"/>
  <c r="E4283" i="3"/>
  <c r="E4282" i="3"/>
  <c r="E4281" i="3"/>
  <c r="E4280" i="3"/>
  <c r="E4279" i="3"/>
  <c r="E4278" i="3"/>
  <c r="E4277" i="3"/>
  <c r="E4276" i="3"/>
  <c r="E4275" i="3"/>
  <c r="E4274" i="3"/>
  <c r="E4273" i="3"/>
  <c r="E4272" i="3"/>
  <c r="E4271" i="3"/>
  <c r="E4270" i="3"/>
  <c r="E4269" i="3"/>
  <c r="E4268" i="3"/>
  <c r="E4267" i="3"/>
  <c r="E4266" i="3"/>
  <c r="E4265" i="3"/>
  <c r="E4264" i="3"/>
  <c r="E4263" i="3"/>
  <c r="E4262" i="3"/>
  <c r="E4261" i="3"/>
  <c r="E4260" i="3"/>
  <c r="E4259" i="3"/>
  <c r="E4258" i="3"/>
  <c r="E4257" i="3"/>
  <c r="E4256" i="3"/>
  <c r="E4255" i="3"/>
  <c r="E4254" i="3"/>
  <c r="E4253" i="3"/>
  <c r="E4252" i="3"/>
  <c r="E4251" i="3"/>
  <c r="E4250" i="3"/>
  <c r="E4249" i="3"/>
  <c r="E4248" i="3"/>
  <c r="E4247" i="3"/>
  <c r="E4246" i="3"/>
  <c r="E4245" i="3"/>
  <c r="E4244" i="3"/>
  <c r="E4243" i="3"/>
  <c r="E4242" i="3"/>
  <c r="E4241" i="3"/>
  <c r="E4240" i="3"/>
  <c r="E4239" i="3"/>
  <c r="E4238" i="3"/>
  <c r="E4237" i="3"/>
  <c r="E4236" i="3"/>
  <c r="E4235" i="3"/>
  <c r="E4234" i="3"/>
  <c r="E4233" i="3"/>
  <c r="E4232" i="3"/>
  <c r="E4231" i="3"/>
  <c r="E4230" i="3"/>
  <c r="E4229" i="3"/>
  <c r="E4228" i="3"/>
  <c r="E4227" i="3"/>
  <c r="E4226" i="3"/>
  <c r="E4225" i="3"/>
  <c r="E4224" i="3"/>
  <c r="E4223" i="3"/>
  <c r="E4222" i="3"/>
  <c r="E4221" i="3"/>
  <c r="E4220" i="3"/>
  <c r="E4219" i="3"/>
  <c r="E4218" i="3"/>
  <c r="E4217" i="3"/>
  <c r="E4216" i="3"/>
  <c r="E4215" i="3"/>
  <c r="E4214" i="3"/>
  <c r="E4213" i="3"/>
  <c r="E4212" i="3"/>
  <c r="E4211" i="3"/>
  <c r="E4210" i="3"/>
  <c r="E4209" i="3"/>
  <c r="E4208" i="3"/>
  <c r="E4207" i="3"/>
  <c r="E4206" i="3"/>
  <c r="E4205" i="3"/>
  <c r="E4204" i="3"/>
  <c r="E4203" i="3"/>
  <c r="E4202" i="3"/>
  <c r="E4201" i="3"/>
  <c r="E4200" i="3"/>
  <c r="E4199" i="3"/>
  <c r="E4198" i="3"/>
  <c r="E4197" i="3"/>
  <c r="E4196" i="3"/>
  <c r="E4195" i="3"/>
  <c r="E4194" i="3"/>
  <c r="E4193" i="3"/>
  <c r="E4192" i="3"/>
  <c r="E4191" i="3"/>
  <c r="E4190" i="3"/>
  <c r="E4189" i="3"/>
  <c r="E4188" i="3"/>
  <c r="E4187" i="3"/>
  <c r="E4186" i="3"/>
  <c r="E4185" i="3"/>
  <c r="E4184" i="3"/>
  <c r="E4183" i="3"/>
  <c r="E4182" i="3"/>
  <c r="E4181" i="3"/>
  <c r="E4180" i="3"/>
  <c r="E4179" i="3"/>
  <c r="E4178" i="3"/>
  <c r="E4177" i="3"/>
  <c r="E4176" i="3"/>
  <c r="E4175" i="3"/>
  <c r="E4174" i="3"/>
  <c r="E4173" i="3"/>
  <c r="E4172" i="3"/>
  <c r="E4171" i="3"/>
  <c r="E4170" i="3"/>
  <c r="E4169" i="3"/>
  <c r="E4168" i="3"/>
  <c r="E4167" i="3"/>
  <c r="E4166" i="3"/>
  <c r="E4165" i="3"/>
  <c r="E4164" i="3"/>
  <c r="E4163" i="3"/>
  <c r="E4162" i="3"/>
  <c r="E4161" i="3"/>
  <c r="E4160" i="3"/>
  <c r="E4159" i="3"/>
  <c r="E4158" i="3"/>
  <c r="E4157" i="3"/>
  <c r="E4156" i="3"/>
  <c r="E4155" i="3"/>
  <c r="E4154" i="3"/>
  <c r="E4153" i="3"/>
  <c r="E4152" i="3"/>
  <c r="E4151" i="3"/>
  <c r="E4150" i="3"/>
  <c r="E4149" i="3"/>
  <c r="E4148" i="3"/>
  <c r="E4147" i="3"/>
  <c r="E4146" i="3"/>
  <c r="E4145" i="3"/>
  <c r="E4144" i="3"/>
  <c r="E4143" i="3"/>
  <c r="E4142" i="3"/>
  <c r="E4141" i="3"/>
  <c r="E4140" i="3"/>
  <c r="E4139" i="3"/>
  <c r="E4138" i="3"/>
  <c r="E4137" i="3"/>
  <c r="E4136" i="3"/>
  <c r="E4135" i="3"/>
  <c r="E4134" i="3"/>
  <c r="E4133" i="3"/>
  <c r="E4132" i="3"/>
  <c r="E4131" i="3"/>
  <c r="E4130" i="3"/>
  <c r="E4129" i="3"/>
  <c r="E4128" i="3"/>
  <c r="E4127" i="3"/>
  <c r="E4126" i="3"/>
  <c r="E4125" i="3"/>
  <c r="E4124" i="3"/>
  <c r="E4123" i="3"/>
  <c r="E4122" i="3"/>
  <c r="E4121" i="3"/>
  <c r="E4120" i="3"/>
  <c r="E4119" i="3"/>
  <c r="E4118" i="3"/>
  <c r="E4117" i="3"/>
  <c r="E4116" i="3"/>
  <c r="E4115" i="3"/>
  <c r="E4114" i="3"/>
  <c r="E4113" i="3"/>
  <c r="E4112" i="3"/>
  <c r="E4111" i="3"/>
  <c r="E4110" i="3"/>
  <c r="E4109" i="3"/>
  <c r="E4108" i="3"/>
  <c r="E4107" i="3"/>
  <c r="E4106" i="3"/>
  <c r="E4105" i="3"/>
  <c r="E4104" i="3"/>
  <c r="E4103" i="3"/>
  <c r="E4102" i="3"/>
  <c r="E4101" i="3"/>
  <c r="E4100" i="3"/>
  <c r="E4099" i="3"/>
  <c r="E4098" i="3"/>
  <c r="E4097" i="3"/>
  <c r="E4096" i="3"/>
  <c r="E4095" i="3"/>
  <c r="E4094" i="3"/>
  <c r="E4093" i="3"/>
  <c r="E4092" i="3"/>
  <c r="E4091" i="3"/>
  <c r="E4090" i="3"/>
  <c r="E4089" i="3"/>
  <c r="E4088" i="3"/>
  <c r="E4087" i="3"/>
  <c r="E4086" i="3"/>
  <c r="E4085" i="3"/>
  <c r="E4084" i="3"/>
  <c r="E4083" i="3"/>
  <c r="E4082" i="3"/>
  <c r="E4081" i="3"/>
  <c r="E4080" i="3"/>
  <c r="E4079" i="3"/>
  <c r="E4078" i="3"/>
  <c r="E4077" i="3"/>
  <c r="E4076" i="3"/>
  <c r="E4075" i="3"/>
  <c r="E4074" i="3"/>
  <c r="E4073" i="3"/>
  <c r="E4072" i="3"/>
  <c r="E4071" i="3"/>
  <c r="E4070" i="3"/>
  <c r="E4069" i="3"/>
  <c r="E4068" i="3"/>
  <c r="E4067" i="3"/>
  <c r="E4066" i="3"/>
  <c r="E4065" i="3"/>
  <c r="E4064" i="3"/>
  <c r="E4063" i="3"/>
  <c r="E4062" i="3"/>
  <c r="E4061" i="3"/>
  <c r="E4060" i="3"/>
  <c r="E4059" i="3"/>
  <c r="E4058" i="3"/>
  <c r="E4057" i="3"/>
  <c r="E4056" i="3"/>
  <c r="E4055" i="3"/>
  <c r="E4054" i="3"/>
  <c r="E4053" i="3"/>
  <c r="E4052" i="3"/>
  <c r="E4051" i="3"/>
  <c r="E4050" i="3"/>
  <c r="E4049" i="3"/>
  <c r="E4048" i="3"/>
  <c r="E4047" i="3"/>
  <c r="E4046" i="3"/>
  <c r="E4045" i="3"/>
  <c r="E4044" i="3"/>
  <c r="E4043" i="3"/>
  <c r="E4042" i="3"/>
  <c r="E4041" i="3"/>
  <c r="E4040" i="3"/>
  <c r="E4039" i="3"/>
  <c r="E4038" i="3"/>
  <c r="E4037" i="3"/>
  <c r="E4036" i="3"/>
  <c r="E4035" i="3"/>
  <c r="E4034" i="3"/>
  <c r="E4033" i="3"/>
  <c r="E4032" i="3"/>
  <c r="E4031" i="3"/>
  <c r="E4030" i="3"/>
  <c r="E4029" i="3"/>
  <c r="E4028" i="3"/>
  <c r="E4027" i="3"/>
  <c r="E4026" i="3"/>
  <c r="E4025" i="3"/>
  <c r="E4024" i="3"/>
  <c r="E4023" i="3"/>
  <c r="E4022" i="3"/>
  <c r="E4021" i="3"/>
  <c r="E4020" i="3"/>
  <c r="E4019" i="3"/>
  <c r="E4018" i="3"/>
  <c r="E4017" i="3"/>
  <c r="E4016" i="3"/>
  <c r="E4015" i="3"/>
  <c r="E4014" i="3"/>
  <c r="E4013" i="3"/>
  <c r="E4012" i="3"/>
  <c r="E4011" i="3"/>
  <c r="E4010" i="3"/>
  <c r="E4009" i="3"/>
  <c r="E4008" i="3"/>
  <c r="E4007" i="3"/>
  <c r="E4006" i="3"/>
  <c r="E4005" i="3"/>
  <c r="E4004" i="3"/>
  <c r="E4003" i="3"/>
  <c r="E4002" i="3"/>
  <c r="E4001" i="3"/>
  <c r="E4000" i="3"/>
  <c r="E3999" i="3"/>
  <c r="E3998" i="3"/>
  <c r="E3997" i="3"/>
  <c r="E3996" i="3"/>
  <c r="E3995" i="3"/>
  <c r="E3994" i="3"/>
  <c r="E3993" i="3"/>
  <c r="E3992" i="3"/>
  <c r="E3991" i="3"/>
  <c r="E3990" i="3"/>
  <c r="E3989" i="3"/>
  <c r="E3988" i="3"/>
  <c r="E3987" i="3"/>
  <c r="E3986" i="3"/>
  <c r="E3985" i="3"/>
  <c r="E3984" i="3"/>
  <c r="E3983" i="3"/>
  <c r="E3982" i="3"/>
  <c r="E3981" i="3"/>
  <c r="E3980" i="3"/>
  <c r="E3979" i="3"/>
  <c r="E3978" i="3"/>
  <c r="E3977" i="3"/>
  <c r="E3976" i="3"/>
  <c r="E3975" i="3"/>
  <c r="E3974" i="3"/>
  <c r="E3973" i="3"/>
  <c r="E3972" i="3"/>
  <c r="E3971" i="3"/>
  <c r="E3970" i="3"/>
  <c r="E3969" i="3"/>
  <c r="E3968" i="3"/>
  <c r="E3967" i="3"/>
  <c r="E3966" i="3"/>
  <c r="E3965" i="3"/>
  <c r="E3964" i="3"/>
  <c r="E3963" i="3"/>
  <c r="E3962" i="3"/>
  <c r="E3961" i="3"/>
  <c r="E3960" i="3"/>
  <c r="E3959" i="3"/>
  <c r="E3958" i="3"/>
  <c r="E3957" i="3"/>
  <c r="E3956" i="3"/>
  <c r="E3955" i="3"/>
  <c r="E3954" i="3"/>
  <c r="E3953" i="3"/>
  <c r="E3952" i="3"/>
  <c r="E3951" i="3"/>
  <c r="E3950" i="3"/>
  <c r="E3949" i="3"/>
  <c r="E3948" i="3"/>
  <c r="E3947" i="3"/>
  <c r="E3946" i="3"/>
  <c r="E3945" i="3"/>
  <c r="E3944" i="3"/>
  <c r="E3943" i="3"/>
  <c r="E3942" i="3"/>
  <c r="E3941" i="3"/>
  <c r="E3940" i="3"/>
  <c r="E3939" i="3"/>
  <c r="E3938" i="3"/>
  <c r="E3937" i="3"/>
  <c r="E3936" i="3"/>
  <c r="E3935" i="3"/>
  <c r="E3934" i="3"/>
  <c r="E3933" i="3"/>
  <c r="E3932" i="3"/>
  <c r="E3931" i="3"/>
  <c r="E3930" i="3"/>
  <c r="E3929" i="3"/>
  <c r="E3928" i="3"/>
  <c r="E3927" i="3"/>
  <c r="E3926" i="3"/>
  <c r="E3925" i="3"/>
  <c r="E3924" i="3"/>
  <c r="E3923" i="3"/>
  <c r="E3922" i="3"/>
  <c r="E3921" i="3"/>
  <c r="E3920" i="3"/>
  <c r="E3919" i="3"/>
  <c r="E3918" i="3"/>
  <c r="E3917" i="3"/>
  <c r="E3916" i="3"/>
  <c r="E3915" i="3"/>
  <c r="E3914" i="3"/>
  <c r="E3913" i="3"/>
  <c r="E3912" i="3"/>
  <c r="E3911" i="3"/>
  <c r="E3910" i="3"/>
  <c r="E3909" i="3"/>
  <c r="E3908" i="3"/>
  <c r="E3907" i="3"/>
  <c r="E3906" i="3"/>
  <c r="E3905" i="3"/>
  <c r="E3904" i="3"/>
  <c r="E3903" i="3"/>
  <c r="E3902" i="3"/>
  <c r="E3901" i="3"/>
  <c r="E3900" i="3"/>
  <c r="E3899" i="3"/>
  <c r="E3898" i="3"/>
  <c r="E3897" i="3"/>
  <c r="E3896" i="3"/>
  <c r="E3895" i="3"/>
  <c r="E3894" i="3"/>
  <c r="E3893" i="3"/>
  <c r="E3892" i="3"/>
  <c r="E3891" i="3"/>
  <c r="E3890" i="3"/>
  <c r="E3889" i="3"/>
  <c r="E3888" i="3"/>
  <c r="E3887" i="3"/>
  <c r="E3886" i="3"/>
  <c r="E3885" i="3"/>
  <c r="E3884" i="3"/>
  <c r="E3883" i="3"/>
  <c r="E3882" i="3"/>
  <c r="E3881" i="3"/>
  <c r="E3880" i="3"/>
  <c r="E3879" i="3"/>
  <c r="E3878" i="3"/>
  <c r="E3877" i="3"/>
  <c r="E3876" i="3"/>
  <c r="E3875" i="3"/>
  <c r="E3874" i="3"/>
  <c r="E3873" i="3"/>
  <c r="E3872" i="3"/>
  <c r="E3871" i="3"/>
  <c r="E3870" i="3"/>
  <c r="E3869" i="3"/>
  <c r="E3868" i="3"/>
  <c r="E3867" i="3"/>
  <c r="E3866" i="3"/>
  <c r="E3865" i="3"/>
  <c r="E3864" i="3"/>
  <c r="E3863" i="3"/>
  <c r="E3862" i="3"/>
  <c r="E3861" i="3"/>
  <c r="E3860" i="3"/>
  <c r="E3859" i="3"/>
  <c r="E3858" i="3"/>
  <c r="E3857" i="3"/>
  <c r="E3856" i="3"/>
  <c r="E3855" i="3"/>
  <c r="E3854" i="3"/>
  <c r="E3853" i="3"/>
  <c r="E3852" i="3"/>
  <c r="E3851" i="3"/>
  <c r="E3850" i="3"/>
  <c r="E3849" i="3"/>
  <c r="E3848" i="3"/>
  <c r="E3847" i="3"/>
  <c r="E3846" i="3"/>
  <c r="E3845" i="3"/>
  <c r="E3844" i="3"/>
  <c r="E3843" i="3"/>
  <c r="E3842" i="3"/>
  <c r="E3841" i="3"/>
  <c r="E3840" i="3"/>
  <c r="E3839" i="3"/>
  <c r="E3838" i="3"/>
  <c r="E3837" i="3"/>
  <c r="E3836" i="3"/>
  <c r="E3835" i="3"/>
  <c r="E3834" i="3"/>
  <c r="E3833" i="3"/>
  <c r="E3832" i="3"/>
  <c r="E3831" i="3"/>
  <c r="E3830" i="3"/>
  <c r="E3829" i="3"/>
  <c r="E3828" i="3"/>
  <c r="E3827" i="3"/>
  <c r="E3826" i="3"/>
  <c r="E3825" i="3"/>
  <c r="E3824" i="3"/>
  <c r="E3823" i="3"/>
  <c r="E3822" i="3"/>
  <c r="E3821" i="3"/>
  <c r="E3820" i="3"/>
  <c r="E3819" i="3"/>
  <c r="E3818" i="3"/>
  <c r="E3817" i="3"/>
  <c r="E3816" i="3"/>
  <c r="E3815" i="3"/>
  <c r="E3814" i="3"/>
  <c r="E3813" i="3"/>
  <c r="E3812" i="3"/>
  <c r="E3811" i="3"/>
  <c r="E3810" i="3"/>
  <c r="E3809" i="3"/>
  <c r="E3808" i="3"/>
  <c r="E3807" i="3"/>
  <c r="E3806" i="3"/>
  <c r="E3805" i="3"/>
  <c r="E3804" i="3"/>
  <c r="E3803" i="3"/>
  <c r="E3802" i="3"/>
  <c r="E3801" i="3"/>
  <c r="E3800" i="3"/>
  <c r="E3799" i="3"/>
  <c r="E3798" i="3"/>
  <c r="E3797" i="3"/>
  <c r="E3796" i="3"/>
  <c r="E3795" i="3"/>
  <c r="E3794" i="3"/>
  <c r="E3793" i="3"/>
  <c r="E3792" i="3"/>
  <c r="E3791" i="3"/>
  <c r="E3790" i="3"/>
  <c r="E3789" i="3"/>
  <c r="E3788" i="3"/>
  <c r="E3787" i="3"/>
  <c r="E3786" i="3"/>
  <c r="E3785" i="3"/>
  <c r="E3784" i="3"/>
  <c r="E3783" i="3"/>
  <c r="E3782" i="3"/>
  <c r="E3781" i="3"/>
  <c r="E3780" i="3"/>
  <c r="E3779" i="3"/>
  <c r="E3778" i="3"/>
  <c r="E3777" i="3"/>
  <c r="E3776" i="3"/>
  <c r="E3775" i="3"/>
  <c r="E3774" i="3"/>
  <c r="E3773" i="3"/>
  <c r="E3772" i="3"/>
  <c r="E3771" i="3"/>
  <c r="E3770" i="3"/>
  <c r="E3769" i="3"/>
  <c r="E3768" i="3"/>
  <c r="E3767" i="3"/>
  <c r="E3766" i="3"/>
  <c r="E3765" i="3"/>
  <c r="E3764" i="3"/>
  <c r="E3763" i="3"/>
  <c r="E3762" i="3"/>
  <c r="E3761" i="3"/>
  <c r="E3760" i="3"/>
  <c r="E3759" i="3"/>
  <c r="E3758" i="3"/>
  <c r="E3757" i="3"/>
  <c r="E3756" i="3"/>
  <c r="E3755" i="3"/>
  <c r="E3754" i="3"/>
  <c r="E3753" i="3"/>
  <c r="E3752" i="3"/>
  <c r="E3751" i="3"/>
  <c r="E3750" i="3"/>
  <c r="E3749" i="3"/>
  <c r="E3748" i="3"/>
  <c r="E3747" i="3"/>
  <c r="E3746" i="3"/>
  <c r="E3745" i="3"/>
  <c r="E3744" i="3"/>
  <c r="E3743" i="3"/>
  <c r="E3742" i="3"/>
  <c r="E3741" i="3"/>
  <c r="E3740" i="3"/>
  <c r="E3739" i="3"/>
  <c r="E3738" i="3"/>
  <c r="E3737" i="3"/>
  <c r="E3736" i="3"/>
  <c r="E3735" i="3"/>
  <c r="E3734" i="3"/>
  <c r="E3733" i="3"/>
  <c r="E3732" i="3"/>
  <c r="E3731" i="3"/>
  <c r="E3730" i="3"/>
  <c r="E3729" i="3"/>
  <c r="E3728" i="3"/>
  <c r="E3727" i="3"/>
  <c r="E3726" i="3"/>
  <c r="E3725" i="3"/>
  <c r="E3724" i="3"/>
  <c r="E3723" i="3"/>
  <c r="E3722" i="3"/>
  <c r="E3721" i="3"/>
  <c r="E3720" i="3"/>
  <c r="E3719" i="3"/>
  <c r="E3718" i="3"/>
  <c r="E3717" i="3"/>
  <c r="E3716" i="3"/>
  <c r="E3715" i="3"/>
  <c r="E3714" i="3"/>
  <c r="E3713" i="3"/>
  <c r="E3712" i="3"/>
  <c r="E3711" i="3"/>
  <c r="E3710" i="3"/>
  <c r="E3709" i="3"/>
  <c r="E3708" i="3"/>
  <c r="E3707" i="3"/>
  <c r="E3706" i="3"/>
  <c r="E3705" i="3"/>
  <c r="E3704" i="3"/>
  <c r="E3703" i="3"/>
  <c r="E3702" i="3"/>
  <c r="E3701" i="3"/>
  <c r="E3700" i="3"/>
  <c r="E3699" i="3"/>
  <c r="E3698" i="3"/>
  <c r="E3697" i="3"/>
  <c r="E3696" i="3"/>
  <c r="E3695" i="3"/>
  <c r="E3694" i="3"/>
  <c r="E3693" i="3"/>
  <c r="E3692" i="3"/>
  <c r="E3691" i="3"/>
  <c r="E3690" i="3"/>
  <c r="E3689" i="3"/>
  <c r="E3688" i="3"/>
  <c r="E3687" i="3"/>
  <c r="E3686" i="3"/>
  <c r="E3685" i="3"/>
  <c r="E3684" i="3"/>
  <c r="E3683" i="3"/>
  <c r="E3682" i="3"/>
  <c r="E3681" i="3"/>
  <c r="E3680" i="3"/>
  <c r="E3679" i="3"/>
  <c r="E3678" i="3"/>
  <c r="E3677" i="3"/>
  <c r="E3676" i="3"/>
  <c r="E3675" i="3"/>
  <c r="E3674" i="3"/>
  <c r="E3673" i="3"/>
  <c r="E3672" i="3"/>
  <c r="E3671" i="3"/>
  <c r="E3670" i="3"/>
  <c r="E3669" i="3"/>
  <c r="E3668" i="3"/>
  <c r="E3667" i="3"/>
  <c r="E3666" i="3"/>
  <c r="E3665" i="3"/>
  <c r="E3664" i="3"/>
  <c r="E3663" i="3"/>
  <c r="E3662" i="3"/>
  <c r="E3661" i="3"/>
  <c r="E3660" i="3"/>
  <c r="E3659" i="3"/>
  <c r="E3658" i="3"/>
  <c r="E3657" i="3"/>
  <c r="E3656" i="3"/>
  <c r="E3655" i="3"/>
  <c r="E3654" i="3"/>
  <c r="E3653" i="3"/>
  <c r="E3652" i="3"/>
  <c r="E3651" i="3"/>
  <c r="E3650" i="3"/>
  <c r="E3649" i="3"/>
  <c r="E3648" i="3"/>
  <c r="E3647" i="3"/>
  <c r="E3646" i="3"/>
  <c r="E3645" i="3"/>
  <c r="E3644" i="3"/>
  <c r="E3643" i="3"/>
  <c r="E3642" i="3"/>
  <c r="E3641" i="3"/>
  <c r="E3640" i="3"/>
  <c r="E3639" i="3"/>
  <c r="E3638" i="3"/>
  <c r="E3637" i="3"/>
  <c r="E3636" i="3"/>
  <c r="E3635" i="3"/>
  <c r="E3634" i="3"/>
  <c r="E3633" i="3"/>
  <c r="E3632" i="3"/>
  <c r="E3631" i="3"/>
  <c r="E3630" i="3"/>
  <c r="E3629" i="3"/>
  <c r="E3628" i="3"/>
  <c r="E3627" i="3"/>
  <c r="E3626" i="3"/>
  <c r="E3625" i="3"/>
  <c r="E3624" i="3"/>
  <c r="E3623" i="3"/>
  <c r="E3622" i="3"/>
  <c r="E3621" i="3"/>
  <c r="E3620" i="3"/>
  <c r="E3619" i="3"/>
  <c r="E3618" i="3"/>
  <c r="E3617" i="3"/>
  <c r="E3616" i="3"/>
  <c r="E3615" i="3"/>
  <c r="E3614" i="3"/>
  <c r="E3613" i="3"/>
  <c r="E3612" i="3"/>
  <c r="E3611" i="3"/>
  <c r="E3610" i="3"/>
  <c r="E3609" i="3"/>
  <c r="E3608" i="3"/>
  <c r="E3607" i="3"/>
  <c r="E3606" i="3"/>
  <c r="E3605" i="3"/>
  <c r="E3604" i="3"/>
  <c r="E3603" i="3"/>
  <c r="E3602" i="3"/>
  <c r="E3601" i="3"/>
  <c r="E3600" i="3"/>
  <c r="E3599" i="3"/>
  <c r="E3598" i="3"/>
  <c r="E3597" i="3"/>
  <c r="E3596" i="3"/>
  <c r="E3595" i="3"/>
  <c r="E3594" i="3"/>
  <c r="E3593" i="3"/>
  <c r="E3592" i="3"/>
  <c r="E3591" i="3"/>
  <c r="E3590" i="3"/>
  <c r="E3589" i="3"/>
  <c r="E3588" i="3"/>
  <c r="E3587" i="3"/>
  <c r="E3586" i="3"/>
  <c r="E3585" i="3"/>
  <c r="E3584" i="3"/>
  <c r="E3583" i="3"/>
  <c r="E3582" i="3"/>
  <c r="E3581" i="3"/>
  <c r="E3580" i="3"/>
  <c r="E3579" i="3"/>
  <c r="E3578" i="3"/>
  <c r="E3577" i="3"/>
  <c r="E3576" i="3"/>
  <c r="E3575" i="3"/>
  <c r="E3574" i="3"/>
  <c r="E3573" i="3"/>
  <c r="E3572" i="3"/>
  <c r="E3571" i="3"/>
  <c r="E3570" i="3"/>
  <c r="E3569" i="3"/>
  <c r="E3568" i="3"/>
  <c r="E3567" i="3"/>
  <c r="E3566" i="3"/>
  <c r="E3565" i="3"/>
  <c r="E3564" i="3"/>
  <c r="E3563" i="3"/>
  <c r="E3562" i="3"/>
  <c r="E3561" i="3"/>
  <c r="E3560" i="3"/>
  <c r="E3559" i="3"/>
  <c r="E3558" i="3"/>
  <c r="E3557" i="3"/>
  <c r="E3556" i="3"/>
  <c r="E3555" i="3"/>
  <c r="E3554" i="3"/>
  <c r="E3553" i="3"/>
  <c r="E3552" i="3"/>
  <c r="E3551" i="3"/>
  <c r="E3550" i="3"/>
  <c r="E3549" i="3"/>
  <c r="E3548" i="3"/>
  <c r="E3547" i="3"/>
  <c r="E3546" i="3"/>
  <c r="E3545" i="3"/>
  <c r="E3544" i="3"/>
  <c r="E3543" i="3"/>
  <c r="E3542" i="3"/>
  <c r="E3541" i="3"/>
  <c r="E3540" i="3"/>
  <c r="E3539" i="3"/>
  <c r="E3538" i="3"/>
  <c r="E3537" i="3"/>
  <c r="E3536" i="3"/>
  <c r="E3535" i="3"/>
  <c r="E3534" i="3"/>
  <c r="E3533" i="3"/>
  <c r="E3532" i="3"/>
  <c r="E3531" i="3"/>
  <c r="E3530" i="3"/>
  <c r="E3529" i="3"/>
  <c r="E3528" i="3"/>
  <c r="E3527" i="3"/>
  <c r="E3526" i="3"/>
  <c r="E3525" i="3"/>
  <c r="E3524" i="3"/>
  <c r="E3523" i="3"/>
  <c r="E3522" i="3"/>
  <c r="E3521" i="3"/>
  <c r="E3520" i="3"/>
  <c r="E3519" i="3"/>
  <c r="E3518" i="3"/>
  <c r="E3517" i="3"/>
  <c r="E3516" i="3"/>
  <c r="E3515" i="3"/>
  <c r="E3514" i="3"/>
  <c r="E3513" i="3"/>
  <c r="E3512" i="3"/>
  <c r="E3511" i="3"/>
  <c r="E3510" i="3"/>
  <c r="E3509" i="3"/>
  <c r="E3508" i="3"/>
  <c r="E3507" i="3"/>
  <c r="E3506" i="3"/>
  <c r="E3505" i="3"/>
  <c r="E3504" i="3"/>
  <c r="E3503" i="3"/>
  <c r="E3502" i="3"/>
  <c r="E3501" i="3"/>
  <c r="E3500" i="3"/>
  <c r="E3499" i="3"/>
  <c r="E3498" i="3"/>
  <c r="E3497" i="3"/>
  <c r="E3496" i="3"/>
  <c r="E3495" i="3"/>
  <c r="E3494" i="3"/>
  <c r="E3493" i="3"/>
  <c r="E3492" i="3"/>
  <c r="E3491" i="3"/>
  <c r="E3490" i="3"/>
  <c r="E3489" i="3"/>
  <c r="E3488" i="3"/>
  <c r="E3487" i="3"/>
  <c r="E3486" i="3"/>
  <c r="E3485" i="3"/>
  <c r="E3484" i="3"/>
  <c r="E3483" i="3"/>
  <c r="E3482" i="3"/>
  <c r="E3481" i="3"/>
  <c r="E3480" i="3"/>
  <c r="E3479" i="3"/>
  <c r="E3478" i="3"/>
  <c r="E3477" i="3"/>
  <c r="E3476" i="3"/>
  <c r="E3475" i="3"/>
  <c r="E3474" i="3"/>
  <c r="E3473" i="3"/>
  <c r="E3472" i="3"/>
  <c r="E3471" i="3"/>
  <c r="E3470" i="3"/>
  <c r="E3469" i="3"/>
  <c r="E3468" i="3"/>
  <c r="E3467" i="3"/>
  <c r="E3466" i="3"/>
  <c r="E3465" i="3"/>
  <c r="E3464" i="3"/>
  <c r="E3463" i="3"/>
  <c r="E3462" i="3"/>
  <c r="E3461" i="3"/>
  <c r="E3460" i="3"/>
  <c r="E3459" i="3"/>
  <c r="E3458" i="3"/>
  <c r="E3457" i="3"/>
  <c r="E3456" i="3"/>
  <c r="E3455" i="3"/>
  <c r="E3454" i="3"/>
  <c r="E3453" i="3"/>
  <c r="E3452" i="3"/>
  <c r="E3451" i="3"/>
  <c r="E3450" i="3"/>
  <c r="E3449" i="3"/>
  <c r="E3448" i="3"/>
  <c r="E3447" i="3"/>
  <c r="E3446" i="3"/>
  <c r="E3445" i="3"/>
  <c r="E3444" i="3"/>
  <c r="E3443" i="3"/>
  <c r="E3442" i="3"/>
  <c r="E3441" i="3"/>
  <c r="E3440" i="3"/>
  <c r="E3439" i="3"/>
  <c r="E3438" i="3"/>
  <c r="E3437" i="3"/>
  <c r="E3436" i="3"/>
  <c r="E3435" i="3"/>
  <c r="E3434" i="3"/>
  <c r="E3433" i="3"/>
  <c r="E3432" i="3"/>
  <c r="E3431" i="3"/>
  <c r="E3430" i="3"/>
  <c r="E3429" i="3"/>
  <c r="E3428" i="3"/>
  <c r="E3427" i="3"/>
  <c r="E3426" i="3"/>
  <c r="E3425" i="3"/>
  <c r="E3424" i="3"/>
  <c r="E3423" i="3"/>
  <c r="E3422" i="3"/>
  <c r="E3421" i="3"/>
  <c r="E3420" i="3"/>
  <c r="E3419" i="3"/>
  <c r="E3418" i="3"/>
  <c r="E3417" i="3"/>
  <c r="E3416" i="3"/>
  <c r="E3415" i="3"/>
  <c r="E3414" i="3"/>
  <c r="E3413" i="3"/>
  <c r="E3412" i="3"/>
  <c r="E3411" i="3"/>
  <c r="E3410" i="3"/>
  <c r="E3409" i="3"/>
  <c r="E3408" i="3"/>
  <c r="E3407" i="3"/>
  <c r="E3406" i="3"/>
  <c r="E3405" i="3"/>
  <c r="E3404" i="3"/>
  <c r="E3403" i="3"/>
  <c r="E3402" i="3"/>
  <c r="E3401" i="3"/>
  <c r="E3400" i="3"/>
  <c r="E3399" i="3"/>
  <c r="E3398" i="3"/>
  <c r="E3397" i="3"/>
  <c r="E3396" i="3"/>
  <c r="E3395" i="3"/>
  <c r="E3394" i="3"/>
  <c r="E3393" i="3"/>
  <c r="E3392" i="3"/>
  <c r="E3391" i="3"/>
  <c r="E3390" i="3"/>
  <c r="E3389" i="3"/>
  <c r="E3388" i="3"/>
  <c r="E3387" i="3"/>
  <c r="E3386" i="3"/>
  <c r="E3385" i="3"/>
  <c r="E3384" i="3"/>
  <c r="E3383" i="3"/>
  <c r="E3382" i="3"/>
  <c r="E3381" i="3"/>
  <c r="E3380" i="3"/>
  <c r="E3379" i="3"/>
  <c r="E3378" i="3"/>
  <c r="E3377" i="3"/>
  <c r="E3376" i="3"/>
  <c r="E3375" i="3"/>
  <c r="E3374" i="3"/>
  <c r="E3373" i="3"/>
  <c r="E3372" i="3"/>
  <c r="E3371" i="3"/>
  <c r="E3370" i="3"/>
  <c r="E3369" i="3"/>
  <c r="E3368" i="3"/>
  <c r="E3367" i="3"/>
  <c r="E3366" i="3"/>
  <c r="E3365" i="3"/>
  <c r="E3364" i="3"/>
  <c r="E3363" i="3"/>
  <c r="E3362" i="3"/>
  <c r="E3361" i="3"/>
  <c r="E3360" i="3"/>
  <c r="E3359" i="3"/>
  <c r="E3358" i="3"/>
  <c r="E3357" i="3"/>
  <c r="E3356" i="3"/>
  <c r="E3355" i="3"/>
  <c r="E3354" i="3"/>
  <c r="E3353" i="3"/>
  <c r="E3352" i="3"/>
  <c r="E3351" i="3"/>
  <c r="E3350" i="3"/>
  <c r="E3349" i="3"/>
  <c r="E3348" i="3"/>
  <c r="E3347" i="3"/>
  <c r="E3346" i="3"/>
  <c r="E3345" i="3"/>
  <c r="E3344" i="3"/>
  <c r="E3343" i="3"/>
  <c r="E3342" i="3"/>
  <c r="E3341" i="3"/>
  <c r="E3340" i="3"/>
  <c r="E3339" i="3"/>
  <c r="E3338" i="3"/>
  <c r="E3337" i="3"/>
  <c r="E3336" i="3"/>
  <c r="E3335" i="3"/>
  <c r="E3334" i="3"/>
  <c r="E3333" i="3"/>
  <c r="E3332" i="3"/>
  <c r="E3331" i="3"/>
  <c r="E3330" i="3"/>
  <c r="E3329" i="3"/>
  <c r="E3328" i="3"/>
  <c r="E3327" i="3"/>
  <c r="E3326" i="3"/>
  <c r="E3325" i="3"/>
  <c r="E3324" i="3"/>
  <c r="E3323" i="3"/>
  <c r="E3322" i="3"/>
  <c r="E3321" i="3"/>
  <c r="E3320" i="3"/>
  <c r="E3319" i="3"/>
  <c r="E3318" i="3"/>
  <c r="E3317" i="3"/>
  <c r="E3316" i="3"/>
  <c r="E3315" i="3"/>
  <c r="E3314" i="3"/>
  <c r="E3313" i="3"/>
  <c r="E3312" i="3"/>
  <c r="E3311" i="3"/>
  <c r="E3310" i="3"/>
  <c r="E3309" i="3"/>
  <c r="E3308" i="3"/>
  <c r="E3307" i="3"/>
  <c r="E3306" i="3"/>
  <c r="E3305" i="3"/>
  <c r="E3304" i="3"/>
  <c r="E3303" i="3"/>
  <c r="E3302" i="3"/>
  <c r="E3301" i="3"/>
  <c r="E3300" i="3"/>
  <c r="E3299" i="3"/>
  <c r="E3298" i="3"/>
  <c r="E3297" i="3"/>
  <c r="E3296" i="3"/>
  <c r="E3295" i="3"/>
  <c r="E3294" i="3"/>
  <c r="E3293" i="3"/>
  <c r="E3292" i="3"/>
  <c r="E3291" i="3"/>
  <c r="E3290" i="3"/>
  <c r="E3289" i="3"/>
  <c r="E3288" i="3"/>
  <c r="E3287" i="3"/>
  <c r="E3286" i="3"/>
  <c r="E3285" i="3"/>
  <c r="E3284" i="3"/>
  <c r="E3283" i="3"/>
  <c r="E3282" i="3"/>
  <c r="E3281" i="3"/>
  <c r="E3280" i="3"/>
  <c r="E3279" i="3"/>
  <c r="E3278" i="3"/>
  <c r="E3277" i="3"/>
  <c r="E3276" i="3"/>
  <c r="E3275" i="3"/>
  <c r="E3274" i="3"/>
  <c r="E3273" i="3"/>
  <c r="E3272" i="3"/>
  <c r="E3271" i="3"/>
  <c r="E3270" i="3"/>
  <c r="E3269" i="3"/>
  <c r="E3268" i="3"/>
  <c r="E3267" i="3"/>
  <c r="E3266" i="3"/>
  <c r="E3265" i="3"/>
  <c r="E3264" i="3"/>
  <c r="E3263" i="3"/>
  <c r="E3262" i="3"/>
  <c r="E3261" i="3"/>
  <c r="E3260" i="3"/>
  <c r="E3259" i="3"/>
  <c r="E3258" i="3"/>
  <c r="E3257" i="3"/>
  <c r="E3256" i="3"/>
  <c r="E3255" i="3"/>
  <c r="E3254" i="3"/>
  <c r="E3253" i="3"/>
  <c r="E3252" i="3"/>
  <c r="E3251" i="3"/>
  <c r="E3250" i="3"/>
  <c r="E3249" i="3"/>
  <c r="E3248" i="3"/>
  <c r="E3247" i="3"/>
  <c r="E3246" i="3"/>
  <c r="E3245" i="3"/>
  <c r="E3244" i="3"/>
  <c r="E3243" i="3"/>
  <c r="E3242" i="3"/>
  <c r="E3241" i="3"/>
  <c r="E3240" i="3"/>
  <c r="E3239" i="3"/>
  <c r="E3238" i="3"/>
  <c r="E3237" i="3"/>
  <c r="E3236" i="3"/>
  <c r="E3235" i="3"/>
  <c r="E3234" i="3"/>
  <c r="E3233" i="3"/>
  <c r="E3232" i="3"/>
  <c r="E3231" i="3"/>
  <c r="E3230" i="3"/>
  <c r="E3229" i="3"/>
  <c r="E3228" i="3"/>
  <c r="E3227" i="3"/>
  <c r="E3226" i="3"/>
  <c r="E3225" i="3"/>
  <c r="E3224" i="3"/>
  <c r="E3223" i="3"/>
  <c r="E3222" i="3"/>
  <c r="E3221" i="3"/>
  <c r="E3220" i="3"/>
  <c r="E3219" i="3"/>
  <c r="E3218" i="3"/>
  <c r="E3217" i="3"/>
  <c r="E3216" i="3"/>
  <c r="E3215" i="3"/>
  <c r="E3214" i="3"/>
  <c r="E3213" i="3"/>
  <c r="E3212" i="3"/>
  <c r="E3211" i="3"/>
  <c r="E3210" i="3"/>
  <c r="E3209" i="3"/>
  <c r="E3208" i="3"/>
  <c r="E3207" i="3"/>
  <c r="E3206" i="3"/>
  <c r="E3205" i="3"/>
  <c r="E3204" i="3"/>
  <c r="E3203" i="3"/>
  <c r="E3202" i="3"/>
  <c r="E3201" i="3"/>
  <c r="E3200" i="3"/>
  <c r="E3199" i="3"/>
  <c r="E3198" i="3"/>
  <c r="E3197" i="3"/>
  <c r="E3196" i="3"/>
  <c r="E3195" i="3"/>
  <c r="E3194" i="3"/>
  <c r="E3193" i="3"/>
  <c r="E3192" i="3"/>
  <c r="E3191" i="3"/>
  <c r="E3190" i="3"/>
  <c r="E3189" i="3"/>
  <c r="E3188" i="3"/>
  <c r="E3187" i="3"/>
  <c r="E3186" i="3"/>
  <c r="E3185" i="3"/>
  <c r="E3184" i="3"/>
  <c r="E3183" i="3"/>
  <c r="E3182" i="3"/>
  <c r="E3181" i="3"/>
  <c r="E3180" i="3"/>
  <c r="E3179" i="3"/>
  <c r="E3178" i="3"/>
  <c r="E3177" i="3"/>
  <c r="E3176" i="3"/>
  <c r="E3175" i="3"/>
  <c r="E3174" i="3"/>
  <c r="E3173" i="3"/>
  <c r="E3172" i="3"/>
  <c r="E3171" i="3"/>
  <c r="E3170" i="3"/>
  <c r="E3169" i="3"/>
  <c r="E3168" i="3"/>
  <c r="E3167" i="3"/>
  <c r="E3166" i="3"/>
  <c r="E3165" i="3"/>
  <c r="E3164" i="3"/>
  <c r="E3163" i="3"/>
  <c r="E3162" i="3"/>
  <c r="E3161" i="3"/>
  <c r="E3160" i="3"/>
  <c r="E3159" i="3"/>
  <c r="E3158" i="3"/>
  <c r="E3157" i="3"/>
  <c r="E3156" i="3"/>
  <c r="E3155" i="3"/>
  <c r="E3154" i="3"/>
  <c r="E3153" i="3"/>
  <c r="E3152" i="3"/>
  <c r="E3151" i="3"/>
  <c r="E3150" i="3"/>
  <c r="E3149" i="3"/>
  <c r="E3148" i="3"/>
  <c r="E3147" i="3"/>
  <c r="E3146" i="3"/>
  <c r="E3145" i="3"/>
  <c r="E3144" i="3"/>
  <c r="E3143" i="3"/>
  <c r="E3142" i="3"/>
  <c r="E3141" i="3"/>
  <c r="E3140" i="3"/>
  <c r="E3139" i="3"/>
  <c r="E3138" i="3"/>
  <c r="E3137" i="3"/>
  <c r="E3136" i="3"/>
  <c r="E3135" i="3"/>
  <c r="E3134" i="3"/>
  <c r="E3133" i="3"/>
  <c r="E3132" i="3"/>
  <c r="E3131" i="3"/>
  <c r="E3130" i="3"/>
  <c r="E3129" i="3"/>
  <c r="E3128" i="3"/>
  <c r="E3127" i="3"/>
  <c r="E3126" i="3"/>
  <c r="E3125" i="3"/>
  <c r="E3124" i="3"/>
  <c r="E3123" i="3"/>
  <c r="E3122" i="3"/>
  <c r="E3121" i="3"/>
  <c r="E3120" i="3"/>
  <c r="E3119" i="3"/>
  <c r="E3118" i="3"/>
  <c r="E3117" i="3"/>
  <c r="E3116" i="3"/>
  <c r="E3115" i="3"/>
  <c r="E3114" i="3"/>
  <c r="E3113" i="3"/>
  <c r="E3112" i="3"/>
  <c r="E3111" i="3"/>
  <c r="E3110" i="3"/>
  <c r="E3109" i="3"/>
  <c r="E3108" i="3"/>
  <c r="E3107" i="3"/>
  <c r="E3106" i="3"/>
  <c r="E3105" i="3"/>
  <c r="E3104" i="3"/>
  <c r="E3103" i="3"/>
  <c r="E3102" i="3"/>
  <c r="E3101" i="3"/>
  <c r="E3100" i="3"/>
  <c r="E3099" i="3"/>
  <c r="E3098" i="3"/>
  <c r="E3097" i="3"/>
  <c r="E3096" i="3"/>
  <c r="E3095" i="3"/>
  <c r="E3094" i="3"/>
  <c r="E3093" i="3"/>
  <c r="E3092" i="3"/>
  <c r="E3091" i="3"/>
  <c r="E3090" i="3"/>
  <c r="E3089" i="3"/>
  <c r="E3088" i="3"/>
  <c r="E3087" i="3"/>
  <c r="E3086" i="3"/>
  <c r="E3085" i="3"/>
  <c r="E3084" i="3"/>
  <c r="E3083" i="3"/>
  <c r="E3082" i="3"/>
  <c r="E3081" i="3"/>
  <c r="E3080" i="3"/>
  <c r="E3079" i="3"/>
  <c r="E3078" i="3"/>
  <c r="E3077" i="3"/>
  <c r="E3076" i="3"/>
  <c r="E3075" i="3"/>
  <c r="E3074" i="3"/>
  <c r="E3073" i="3"/>
  <c r="E3072" i="3"/>
  <c r="E3071" i="3"/>
  <c r="E3070" i="3"/>
  <c r="E3069" i="3"/>
  <c r="E3068" i="3"/>
  <c r="E3067" i="3"/>
  <c r="E3066" i="3"/>
  <c r="E3065" i="3"/>
  <c r="E3064" i="3"/>
  <c r="E3063" i="3"/>
  <c r="E3062" i="3"/>
  <c r="E3061" i="3"/>
  <c r="E3060" i="3"/>
  <c r="E3059" i="3"/>
  <c r="E3058" i="3"/>
  <c r="E3057" i="3"/>
  <c r="E3056" i="3"/>
  <c r="E3055" i="3"/>
  <c r="E3054" i="3"/>
  <c r="E3053" i="3"/>
  <c r="E3052" i="3"/>
  <c r="E3051" i="3"/>
  <c r="E3050" i="3"/>
  <c r="E3049" i="3"/>
  <c r="E3048" i="3"/>
  <c r="E3047" i="3"/>
  <c r="E3046" i="3"/>
  <c r="E3045" i="3"/>
  <c r="E3044" i="3"/>
  <c r="E3043" i="3"/>
  <c r="E3042" i="3"/>
  <c r="E3041" i="3"/>
  <c r="E3040" i="3"/>
  <c r="E3039" i="3"/>
  <c r="E3038" i="3"/>
  <c r="E3037" i="3"/>
  <c r="E3036" i="3"/>
  <c r="E3035" i="3"/>
  <c r="E3034" i="3"/>
  <c r="E3033" i="3"/>
  <c r="E3032" i="3"/>
  <c r="E3031" i="3"/>
  <c r="E3030" i="3"/>
  <c r="E3029" i="3"/>
  <c r="E3028" i="3"/>
  <c r="E3027" i="3"/>
  <c r="E3026" i="3"/>
  <c r="E3025" i="3"/>
  <c r="E3024" i="3"/>
  <c r="E3023" i="3"/>
  <c r="E3022" i="3"/>
  <c r="E3021" i="3"/>
  <c r="E3020" i="3"/>
  <c r="E3019" i="3"/>
  <c r="E3018" i="3"/>
  <c r="E3017" i="3"/>
  <c r="E3016" i="3"/>
  <c r="E3015" i="3"/>
  <c r="E3014" i="3"/>
  <c r="E3013" i="3"/>
  <c r="E3012" i="3"/>
  <c r="E3011" i="3"/>
  <c r="E3010" i="3"/>
  <c r="E3009" i="3"/>
  <c r="E3008" i="3"/>
  <c r="E3007" i="3"/>
  <c r="E3006" i="3"/>
  <c r="E3005" i="3"/>
  <c r="E3004" i="3"/>
  <c r="E3003" i="3"/>
  <c r="E3002" i="3"/>
  <c r="E3001" i="3"/>
  <c r="E3000" i="3"/>
  <c r="E2999" i="3"/>
  <c r="E2998" i="3"/>
  <c r="E2997" i="3"/>
  <c r="E2996" i="3"/>
  <c r="E2995" i="3"/>
  <c r="E2994" i="3"/>
  <c r="E2993" i="3"/>
  <c r="E2992" i="3"/>
  <c r="E2991" i="3"/>
  <c r="E2990" i="3"/>
  <c r="E2989" i="3"/>
  <c r="E2988" i="3"/>
  <c r="E2987" i="3"/>
  <c r="E2986" i="3"/>
  <c r="E2985" i="3"/>
  <c r="E2984" i="3"/>
  <c r="E2983" i="3"/>
  <c r="E2982" i="3"/>
  <c r="E2981" i="3"/>
  <c r="E2980" i="3"/>
  <c r="E2979" i="3"/>
  <c r="E2978" i="3"/>
  <c r="E2977" i="3"/>
  <c r="E2976" i="3"/>
  <c r="E2975" i="3"/>
  <c r="E2974" i="3"/>
  <c r="E2973" i="3"/>
  <c r="E2972" i="3"/>
  <c r="E2971" i="3"/>
  <c r="E2970" i="3"/>
  <c r="E2969" i="3"/>
  <c r="E2968" i="3"/>
  <c r="E2967" i="3"/>
  <c r="E2966" i="3"/>
  <c r="E2965" i="3"/>
  <c r="E2964" i="3"/>
  <c r="E2963" i="3"/>
  <c r="E2962" i="3"/>
  <c r="E2961" i="3"/>
  <c r="E2960" i="3"/>
  <c r="E2959" i="3"/>
  <c r="E2958" i="3"/>
  <c r="E2957" i="3"/>
  <c r="E2956" i="3"/>
  <c r="E2955" i="3"/>
  <c r="E2954" i="3"/>
  <c r="E2953" i="3"/>
  <c r="E2952" i="3"/>
  <c r="E2951" i="3"/>
  <c r="E2950" i="3"/>
  <c r="E2949" i="3"/>
  <c r="E2948" i="3"/>
  <c r="E2947" i="3"/>
  <c r="E2946" i="3"/>
  <c r="E2945" i="3"/>
  <c r="E2944" i="3"/>
  <c r="E2943" i="3"/>
  <c r="E2942" i="3"/>
  <c r="E2941" i="3"/>
  <c r="E2940" i="3"/>
  <c r="E2939" i="3"/>
  <c r="E2938" i="3"/>
  <c r="E2937" i="3"/>
  <c r="E2936" i="3"/>
  <c r="E2935" i="3"/>
  <c r="E2934" i="3"/>
  <c r="E2933" i="3"/>
  <c r="E2932" i="3"/>
  <c r="E2931" i="3"/>
  <c r="E2930" i="3"/>
  <c r="E2929" i="3"/>
  <c r="E2928" i="3"/>
  <c r="E2927" i="3"/>
  <c r="E2926" i="3"/>
  <c r="E2925" i="3"/>
  <c r="E2924" i="3"/>
  <c r="E2923" i="3"/>
  <c r="E2922" i="3"/>
  <c r="E2921" i="3"/>
  <c r="E2920" i="3"/>
  <c r="E2919" i="3"/>
  <c r="E2918" i="3"/>
  <c r="E2917" i="3"/>
  <c r="E2916" i="3"/>
  <c r="E2915" i="3"/>
  <c r="E2914" i="3"/>
  <c r="E2913" i="3"/>
  <c r="E2912" i="3"/>
  <c r="E2911" i="3"/>
  <c r="E2910" i="3"/>
  <c r="E2909" i="3"/>
  <c r="E2908" i="3"/>
  <c r="E2907" i="3"/>
  <c r="E2906" i="3"/>
  <c r="E2905" i="3"/>
  <c r="E2904" i="3"/>
  <c r="E2903" i="3"/>
  <c r="E2902" i="3"/>
  <c r="E2901" i="3"/>
  <c r="E2900" i="3"/>
  <c r="E2899" i="3"/>
  <c r="E2898" i="3"/>
  <c r="E2897" i="3"/>
  <c r="E2896" i="3"/>
  <c r="E2895" i="3"/>
  <c r="E2894" i="3"/>
  <c r="E2893" i="3"/>
  <c r="E2892" i="3"/>
  <c r="E2891" i="3"/>
  <c r="E2890" i="3"/>
  <c r="E2889" i="3"/>
  <c r="E2888" i="3"/>
  <c r="E2887" i="3"/>
  <c r="E2886" i="3"/>
  <c r="E2885" i="3"/>
  <c r="E2884" i="3"/>
  <c r="E2883" i="3"/>
  <c r="E2882" i="3"/>
  <c r="E2881" i="3"/>
  <c r="E2880" i="3"/>
  <c r="E2879" i="3"/>
  <c r="E2878" i="3"/>
  <c r="E2877" i="3"/>
  <c r="E2876" i="3"/>
  <c r="E2875" i="3"/>
  <c r="E2874" i="3"/>
  <c r="E2873" i="3"/>
  <c r="E2872" i="3"/>
  <c r="E2871" i="3"/>
  <c r="E2870" i="3"/>
  <c r="E2869" i="3"/>
  <c r="E2868" i="3"/>
  <c r="E2867" i="3"/>
  <c r="E2866" i="3"/>
  <c r="E2865" i="3"/>
  <c r="E2864" i="3"/>
  <c r="E2863" i="3"/>
  <c r="E2862" i="3"/>
  <c r="E2861" i="3"/>
  <c r="E2860" i="3"/>
  <c r="E2859" i="3"/>
  <c r="E2858" i="3"/>
  <c r="E2857" i="3"/>
  <c r="E2856" i="3"/>
  <c r="E2855" i="3"/>
  <c r="E2854" i="3"/>
  <c r="E2853" i="3"/>
  <c r="E2852" i="3"/>
  <c r="E2851" i="3"/>
  <c r="E2850" i="3"/>
  <c r="E2849" i="3"/>
  <c r="E2848" i="3"/>
  <c r="E2847" i="3"/>
  <c r="E2846" i="3"/>
  <c r="E2845" i="3"/>
  <c r="E2844" i="3"/>
  <c r="E2843" i="3"/>
  <c r="E2842" i="3"/>
  <c r="E2841" i="3"/>
  <c r="E2840" i="3"/>
  <c r="E2839" i="3"/>
  <c r="E2838" i="3"/>
  <c r="E2837" i="3"/>
  <c r="E2836" i="3"/>
  <c r="E2835" i="3"/>
  <c r="E2834" i="3"/>
  <c r="E2833" i="3"/>
  <c r="E2832" i="3"/>
  <c r="E2831" i="3"/>
  <c r="E2830" i="3"/>
  <c r="E2829" i="3"/>
  <c r="E2828" i="3"/>
  <c r="E2827" i="3"/>
  <c r="E2826" i="3"/>
  <c r="E2825" i="3"/>
  <c r="E2824" i="3"/>
  <c r="E2823" i="3"/>
  <c r="E2822" i="3"/>
  <c r="E2821" i="3"/>
  <c r="E2820" i="3"/>
  <c r="E2819" i="3"/>
  <c r="E2818" i="3"/>
  <c r="E2817" i="3"/>
  <c r="E2816" i="3"/>
  <c r="E2815" i="3"/>
  <c r="E2814" i="3"/>
  <c r="E2813" i="3"/>
  <c r="E2812" i="3"/>
  <c r="E2811" i="3"/>
  <c r="E2810" i="3"/>
  <c r="E2809" i="3"/>
  <c r="E2808" i="3"/>
  <c r="E2807" i="3"/>
  <c r="E2806" i="3"/>
  <c r="E2805" i="3"/>
  <c r="E2804" i="3"/>
  <c r="E2803" i="3"/>
  <c r="E2802" i="3"/>
  <c r="E2801" i="3"/>
  <c r="E2800" i="3"/>
  <c r="E2799" i="3"/>
  <c r="E2798" i="3"/>
  <c r="E2797" i="3"/>
  <c r="E2796" i="3"/>
  <c r="E2795" i="3"/>
  <c r="E2794" i="3"/>
  <c r="E2793" i="3"/>
  <c r="E2792" i="3"/>
  <c r="E2791" i="3"/>
  <c r="E2790" i="3"/>
  <c r="E2789" i="3"/>
  <c r="E2788" i="3"/>
  <c r="E2787" i="3"/>
  <c r="E2786" i="3"/>
  <c r="E2785" i="3"/>
  <c r="E2784" i="3"/>
  <c r="E2783" i="3"/>
  <c r="E2782" i="3"/>
  <c r="E2781" i="3"/>
  <c r="E2780" i="3"/>
  <c r="E2779" i="3"/>
  <c r="E2778" i="3"/>
  <c r="E2777" i="3"/>
  <c r="E2776" i="3"/>
  <c r="E2775" i="3"/>
  <c r="E2774" i="3"/>
  <c r="E2773" i="3"/>
  <c r="E2772" i="3"/>
  <c r="E2771" i="3"/>
  <c r="E2770" i="3"/>
  <c r="E2769" i="3"/>
  <c r="E2768" i="3"/>
  <c r="E2767" i="3"/>
  <c r="E2766" i="3"/>
  <c r="E2765" i="3"/>
  <c r="E2764" i="3"/>
  <c r="E2763" i="3"/>
  <c r="E2762" i="3"/>
  <c r="E2761" i="3"/>
  <c r="E2760" i="3"/>
  <c r="E2759" i="3"/>
  <c r="E2758" i="3"/>
  <c r="E2757" i="3"/>
  <c r="E2756" i="3"/>
  <c r="E2755" i="3"/>
  <c r="E2754" i="3"/>
  <c r="E2753" i="3"/>
  <c r="E2752" i="3"/>
  <c r="E2751" i="3"/>
  <c r="E2750" i="3"/>
  <c r="E2749" i="3"/>
  <c r="E2748" i="3"/>
  <c r="E2747" i="3"/>
  <c r="E2746" i="3"/>
  <c r="E2745" i="3"/>
  <c r="E2744" i="3"/>
  <c r="E2743" i="3"/>
  <c r="E2742" i="3"/>
  <c r="E2741" i="3"/>
  <c r="E2740" i="3"/>
  <c r="E2739" i="3"/>
  <c r="E2738" i="3"/>
  <c r="E2737" i="3"/>
  <c r="E2736" i="3"/>
  <c r="E2735" i="3"/>
  <c r="E2734" i="3"/>
  <c r="E2733" i="3"/>
  <c r="E2732" i="3"/>
  <c r="E2731" i="3"/>
  <c r="E2730" i="3"/>
  <c r="E2729" i="3"/>
  <c r="E2728" i="3"/>
  <c r="E2727" i="3"/>
  <c r="E2726" i="3"/>
  <c r="E2725" i="3"/>
  <c r="E2724" i="3"/>
  <c r="E2723" i="3"/>
  <c r="E2722" i="3"/>
  <c r="E2721" i="3"/>
  <c r="E2720" i="3"/>
  <c r="E2719" i="3"/>
  <c r="E2718" i="3"/>
  <c r="E2717" i="3"/>
  <c r="E2716" i="3"/>
  <c r="E2715" i="3"/>
  <c r="E2714" i="3"/>
  <c r="E2713" i="3"/>
  <c r="E2712" i="3"/>
  <c r="E2711" i="3"/>
  <c r="E2710" i="3"/>
  <c r="E2709" i="3"/>
  <c r="E2708" i="3"/>
  <c r="E2707" i="3"/>
  <c r="E2706" i="3"/>
  <c r="E2705" i="3"/>
  <c r="E2704" i="3"/>
  <c r="E2703" i="3"/>
  <c r="E2702" i="3"/>
  <c r="E2701" i="3"/>
  <c r="E2700" i="3"/>
  <c r="E2699" i="3"/>
  <c r="E2698" i="3"/>
  <c r="E2697" i="3"/>
  <c r="E2696" i="3"/>
  <c r="E2695" i="3"/>
  <c r="E2694" i="3"/>
  <c r="E2693" i="3"/>
  <c r="E2692" i="3"/>
  <c r="E2691" i="3"/>
  <c r="E2690" i="3"/>
  <c r="E2689" i="3"/>
  <c r="E2688" i="3"/>
  <c r="E2687" i="3"/>
  <c r="E2686" i="3"/>
  <c r="E2685" i="3"/>
  <c r="E2684" i="3"/>
  <c r="E2683" i="3"/>
  <c r="E2682" i="3"/>
  <c r="E2681" i="3"/>
  <c r="E2680" i="3"/>
  <c r="E2679" i="3"/>
  <c r="E2678" i="3"/>
  <c r="E2677" i="3"/>
  <c r="E2676" i="3"/>
  <c r="E2675" i="3"/>
  <c r="E2674" i="3"/>
  <c r="E2673" i="3"/>
  <c r="E2672" i="3"/>
  <c r="E2671" i="3"/>
  <c r="E2670" i="3"/>
  <c r="E2669" i="3"/>
  <c r="E2668" i="3"/>
  <c r="E2667" i="3"/>
  <c r="E2666" i="3"/>
  <c r="E2665" i="3"/>
  <c r="E2664" i="3"/>
  <c r="E2663" i="3"/>
  <c r="E2662" i="3"/>
  <c r="E2661" i="3"/>
  <c r="E2660" i="3"/>
  <c r="E2659" i="3"/>
  <c r="E2658" i="3"/>
  <c r="E2657" i="3"/>
  <c r="E2656" i="3"/>
  <c r="E2655" i="3"/>
  <c r="E2654" i="3"/>
  <c r="E2653" i="3"/>
  <c r="E2652" i="3"/>
  <c r="E2651" i="3"/>
  <c r="E2650" i="3"/>
  <c r="E2649" i="3"/>
  <c r="E2648" i="3"/>
  <c r="E2647" i="3"/>
  <c r="E2646" i="3"/>
  <c r="E2645" i="3"/>
  <c r="E2644" i="3"/>
  <c r="E2643" i="3"/>
  <c r="E2642" i="3"/>
  <c r="E2641" i="3"/>
  <c r="E2640" i="3"/>
  <c r="E2639" i="3"/>
  <c r="E2638" i="3"/>
  <c r="E2637" i="3"/>
  <c r="E2636" i="3"/>
  <c r="E2635" i="3"/>
  <c r="E2634" i="3"/>
  <c r="E2633" i="3"/>
  <c r="E2632" i="3"/>
  <c r="E2631" i="3"/>
  <c r="E2630" i="3"/>
  <c r="E2629" i="3"/>
  <c r="E2628" i="3"/>
  <c r="E2627" i="3"/>
  <c r="E2626" i="3"/>
  <c r="E2625" i="3"/>
  <c r="E2624" i="3"/>
  <c r="E2623" i="3"/>
  <c r="E2622" i="3"/>
  <c r="E2621" i="3"/>
  <c r="E2620" i="3"/>
  <c r="E2619" i="3"/>
  <c r="E2618" i="3"/>
  <c r="E2617" i="3"/>
  <c r="E2616" i="3"/>
  <c r="E2615" i="3"/>
  <c r="E2614" i="3"/>
  <c r="E2613" i="3"/>
  <c r="E2612" i="3"/>
  <c r="E2611" i="3"/>
  <c r="E2610" i="3"/>
  <c r="E2609" i="3"/>
  <c r="E2608" i="3"/>
  <c r="E2607" i="3"/>
  <c r="E2606" i="3"/>
  <c r="E2605" i="3"/>
  <c r="E2604" i="3"/>
  <c r="E2603" i="3"/>
  <c r="E2602" i="3"/>
  <c r="E2601" i="3"/>
  <c r="E2600" i="3"/>
  <c r="E2599" i="3"/>
  <c r="E2598" i="3"/>
  <c r="E2597" i="3"/>
  <c r="E2596" i="3"/>
  <c r="E2595" i="3"/>
  <c r="E2594" i="3"/>
  <c r="E2593" i="3"/>
  <c r="E2592" i="3"/>
  <c r="E2591" i="3"/>
  <c r="E2590" i="3"/>
  <c r="E2589" i="3"/>
  <c r="E2588" i="3"/>
  <c r="E2587" i="3"/>
  <c r="E2586" i="3"/>
  <c r="E2585" i="3"/>
  <c r="E2584" i="3"/>
  <c r="E2583" i="3"/>
  <c r="E2582" i="3"/>
  <c r="E2581" i="3"/>
  <c r="E2580" i="3"/>
  <c r="E2579" i="3"/>
  <c r="E2578" i="3"/>
  <c r="E2577" i="3"/>
  <c r="E2576" i="3"/>
  <c r="E2575" i="3"/>
  <c r="E2574" i="3"/>
  <c r="E2573" i="3"/>
  <c r="E2572" i="3"/>
  <c r="E2571" i="3"/>
  <c r="E2570" i="3"/>
  <c r="E2569" i="3"/>
  <c r="E2568" i="3"/>
  <c r="E2567" i="3"/>
  <c r="E2566" i="3"/>
  <c r="E2565" i="3"/>
  <c r="E2564" i="3"/>
  <c r="E2563" i="3"/>
  <c r="E2562" i="3"/>
  <c r="E2561" i="3"/>
  <c r="E2560" i="3"/>
  <c r="E2559" i="3"/>
  <c r="E2558" i="3"/>
  <c r="E2557" i="3"/>
  <c r="E2556" i="3"/>
  <c r="E2555" i="3"/>
  <c r="E2554" i="3"/>
  <c r="E2553" i="3"/>
  <c r="E2552" i="3"/>
  <c r="E2551" i="3"/>
  <c r="E2550" i="3"/>
  <c r="E2549" i="3"/>
  <c r="E2548" i="3"/>
  <c r="E2547" i="3"/>
  <c r="E2546" i="3"/>
  <c r="E2545" i="3"/>
  <c r="E2544" i="3"/>
  <c r="E2543" i="3"/>
  <c r="E2542" i="3"/>
  <c r="E2541" i="3"/>
  <c r="E2540" i="3"/>
  <c r="E2539" i="3"/>
  <c r="E2538" i="3"/>
  <c r="E2537" i="3"/>
  <c r="E2536" i="3"/>
  <c r="E2535" i="3"/>
  <c r="E2534" i="3"/>
  <c r="E2533" i="3"/>
  <c r="E2532" i="3"/>
  <c r="E2531" i="3"/>
  <c r="E2530" i="3"/>
  <c r="E2529" i="3"/>
  <c r="E2528" i="3"/>
  <c r="E2527" i="3"/>
  <c r="E2526" i="3"/>
  <c r="E2525" i="3"/>
  <c r="E2524" i="3"/>
  <c r="E2523" i="3"/>
  <c r="E2522" i="3"/>
  <c r="E2521" i="3"/>
  <c r="E2520" i="3"/>
  <c r="E2519" i="3"/>
  <c r="E2518" i="3"/>
  <c r="E2517" i="3"/>
  <c r="E2516" i="3"/>
  <c r="E2515" i="3"/>
  <c r="E2514" i="3"/>
  <c r="E2513" i="3"/>
  <c r="E2512" i="3"/>
  <c r="E2511" i="3"/>
  <c r="E2510" i="3"/>
  <c r="E2509" i="3"/>
  <c r="E2508" i="3"/>
  <c r="E2507" i="3"/>
  <c r="E2506" i="3"/>
  <c r="E2505" i="3"/>
  <c r="E2504" i="3"/>
  <c r="E2503" i="3"/>
  <c r="E2502" i="3"/>
  <c r="E2501" i="3"/>
  <c r="E2500" i="3"/>
  <c r="E2499" i="3"/>
  <c r="E2498" i="3"/>
  <c r="E2497" i="3"/>
  <c r="E2496" i="3"/>
  <c r="E2495" i="3"/>
  <c r="E2494" i="3"/>
  <c r="E2493" i="3"/>
  <c r="E2492" i="3"/>
  <c r="E2491" i="3"/>
  <c r="E2490" i="3"/>
  <c r="E2489" i="3"/>
  <c r="E2488" i="3"/>
  <c r="E2487" i="3"/>
  <c r="E2486" i="3"/>
  <c r="E2485" i="3"/>
  <c r="E2484" i="3"/>
  <c r="E2483" i="3"/>
  <c r="E2482" i="3"/>
  <c r="E2481" i="3"/>
  <c r="E2480" i="3"/>
  <c r="E2479" i="3"/>
  <c r="E2478" i="3"/>
  <c r="E2477" i="3"/>
  <c r="E2476" i="3"/>
  <c r="E2475" i="3"/>
  <c r="E2474" i="3"/>
  <c r="E2473" i="3"/>
  <c r="E2472" i="3"/>
  <c r="E2471" i="3"/>
  <c r="E2470" i="3"/>
  <c r="E2469" i="3"/>
  <c r="E2468" i="3"/>
  <c r="E2467" i="3"/>
  <c r="E2466" i="3"/>
  <c r="E2465" i="3"/>
  <c r="E2464" i="3"/>
  <c r="E2463" i="3"/>
  <c r="E2462" i="3"/>
  <c r="E2461" i="3"/>
  <c r="E2460" i="3"/>
  <c r="E2459" i="3"/>
  <c r="E2458" i="3"/>
  <c r="E2457" i="3"/>
  <c r="E2456" i="3"/>
  <c r="E2455" i="3"/>
  <c r="E2454" i="3"/>
  <c r="E2453" i="3"/>
  <c r="E2452" i="3"/>
  <c r="E2451" i="3"/>
  <c r="E2450" i="3"/>
  <c r="E2449" i="3"/>
  <c r="E2448" i="3"/>
  <c r="E2447" i="3"/>
  <c r="E2446" i="3"/>
  <c r="E2445" i="3"/>
  <c r="E2444" i="3"/>
  <c r="E2443" i="3"/>
  <c r="E2442" i="3"/>
  <c r="E2441" i="3"/>
  <c r="E2440" i="3"/>
  <c r="E2439" i="3"/>
  <c r="E2438" i="3"/>
  <c r="E2437" i="3"/>
  <c r="E2436" i="3"/>
  <c r="E2435" i="3"/>
  <c r="E2434" i="3"/>
  <c r="E2433" i="3"/>
  <c r="E2432" i="3"/>
  <c r="E2431" i="3"/>
  <c r="E2430" i="3"/>
  <c r="E2429" i="3"/>
  <c r="E2428" i="3"/>
  <c r="E2427" i="3"/>
  <c r="E2426" i="3"/>
  <c r="E2425" i="3"/>
  <c r="E2424" i="3"/>
  <c r="E2423" i="3"/>
  <c r="E2422" i="3"/>
  <c r="E2421" i="3"/>
  <c r="E2420" i="3"/>
  <c r="E2419" i="3"/>
  <c r="E2418" i="3"/>
  <c r="E2417" i="3"/>
  <c r="E2416" i="3"/>
  <c r="E2415" i="3"/>
  <c r="E2414" i="3"/>
  <c r="E2413" i="3"/>
  <c r="E2412" i="3"/>
  <c r="E2411" i="3"/>
  <c r="E2410" i="3"/>
  <c r="E2409" i="3"/>
  <c r="E2408" i="3"/>
  <c r="E2407" i="3"/>
  <c r="E2406" i="3"/>
  <c r="E2405" i="3"/>
  <c r="E2404" i="3"/>
  <c r="E2403" i="3"/>
  <c r="E2402" i="3"/>
  <c r="E2401" i="3"/>
  <c r="E2400" i="3"/>
  <c r="E2399" i="3"/>
  <c r="E2398" i="3"/>
  <c r="E2397" i="3"/>
  <c r="E2396" i="3"/>
  <c r="E2395" i="3"/>
  <c r="E2394" i="3"/>
  <c r="E2393" i="3"/>
  <c r="E2392" i="3"/>
  <c r="E2391" i="3"/>
  <c r="E2390" i="3"/>
  <c r="E2389" i="3"/>
  <c r="E2388" i="3"/>
  <c r="E2387" i="3"/>
  <c r="E2386" i="3"/>
  <c r="E2385" i="3"/>
  <c r="E2384" i="3"/>
  <c r="E2383" i="3"/>
  <c r="E2382" i="3"/>
  <c r="E2381" i="3"/>
  <c r="E2380" i="3"/>
  <c r="E2379" i="3"/>
  <c r="E2378" i="3"/>
  <c r="E2377" i="3"/>
  <c r="E2376" i="3"/>
  <c r="E2375" i="3"/>
  <c r="E2374" i="3"/>
  <c r="E2373" i="3"/>
  <c r="E2372" i="3"/>
  <c r="E2371" i="3"/>
  <c r="E2370" i="3"/>
  <c r="E2369" i="3"/>
  <c r="E2368" i="3"/>
  <c r="E2367" i="3"/>
  <c r="E2366" i="3"/>
  <c r="E2365" i="3"/>
  <c r="E2364" i="3"/>
  <c r="E2363" i="3"/>
  <c r="E2362" i="3"/>
  <c r="E2361" i="3"/>
  <c r="E2360" i="3"/>
  <c r="E2359" i="3"/>
  <c r="E2358" i="3"/>
  <c r="E2357" i="3"/>
  <c r="E2356" i="3"/>
  <c r="E2355" i="3"/>
  <c r="E2354" i="3"/>
  <c r="E2353" i="3"/>
  <c r="E2352" i="3"/>
  <c r="E2351" i="3"/>
  <c r="E2350" i="3"/>
  <c r="E2349" i="3"/>
  <c r="E2348" i="3"/>
  <c r="E2347" i="3"/>
  <c r="E2346" i="3"/>
  <c r="E2345" i="3"/>
  <c r="E2344" i="3"/>
  <c r="E2343" i="3"/>
  <c r="E2342" i="3"/>
  <c r="E2341" i="3"/>
  <c r="E2340" i="3"/>
  <c r="E2339" i="3"/>
  <c r="E2338" i="3"/>
  <c r="E2337" i="3"/>
  <c r="E2336" i="3"/>
  <c r="E2335" i="3"/>
  <c r="E2334" i="3"/>
  <c r="E2333" i="3"/>
  <c r="E2332" i="3"/>
  <c r="E2331" i="3"/>
  <c r="E2330" i="3"/>
  <c r="E2329" i="3"/>
  <c r="E2328" i="3"/>
  <c r="E2327" i="3"/>
  <c r="E2326" i="3"/>
  <c r="E2325" i="3"/>
  <c r="E2324" i="3"/>
  <c r="E2323" i="3"/>
  <c r="E2322" i="3"/>
  <c r="E2321" i="3"/>
  <c r="E2320" i="3"/>
  <c r="E2319" i="3"/>
  <c r="E2318" i="3"/>
  <c r="E2317" i="3"/>
  <c r="E2316" i="3"/>
  <c r="E2315" i="3"/>
  <c r="E2314" i="3"/>
  <c r="E2313" i="3"/>
  <c r="E2312" i="3"/>
  <c r="E2311" i="3"/>
  <c r="E2310" i="3"/>
  <c r="E2309" i="3"/>
  <c r="E2308" i="3"/>
  <c r="E2307" i="3"/>
  <c r="E2306" i="3"/>
  <c r="E2305" i="3"/>
  <c r="E2304" i="3"/>
  <c r="E2303" i="3"/>
  <c r="E2302" i="3"/>
  <c r="E2301" i="3"/>
  <c r="E2300" i="3"/>
  <c r="E2299" i="3"/>
  <c r="E2298" i="3"/>
  <c r="E2297" i="3"/>
  <c r="E2296" i="3"/>
  <c r="E2295" i="3"/>
  <c r="E2294" i="3"/>
  <c r="E2293" i="3"/>
  <c r="E2292" i="3"/>
  <c r="E2291" i="3"/>
  <c r="E2290" i="3"/>
  <c r="E2289" i="3"/>
  <c r="E2288" i="3"/>
  <c r="E2287" i="3"/>
  <c r="E2286" i="3"/>
  <c r="E2285" i="3"/>
  <c r="E2284" i="3"/>
  <c r="E2283" i="3"/>
  <c r="E2282" i="3"/>
  <c r="E2281" i="3"/>
  <c r="E2280" i="3"/>
  <c r="E2279" i="3"/>
  <c r="E2278" i="3"/>
  <c r="E2277" i="3"/>
  <c r="E2276" i="3"/>
  <c r="E2275" i="3"/>
  <c r="E2274" i="3"/>
  <c r="E2273" i="3"/>
  <c r="E2272" i="3"/>
  <c r="E2271" i="3"/>
  <c r="E2270" i="3"/>
  <c r="E2269" i="3"/>
  <c r="E2268" i="3"/>
  <c r="E2267" i="3"/>
  <c r="E2266" i="3"/>
  <c r="E2265" i="3"/>
  <c r="E2264" i="3"/>
  <c r="E2263" i="3"/>
  <c r="E2262" i="3"/>
  <c r="E2261" i="3"/>
  <c r="E2260" i="3"/>
  <c r="E2259" i="3"/>
  <c r="E2258" i="3"/>
  <c r="E2257" i="3"/>
  <c r="E2256" i="3"/>
  <c r="E2255" i="3"/>
  <c r="E2254" i="3"/>
  <c r="E2253" i="3"/>
  <c r="E2252" i="3"/>
  <c r="E2251" i="3"/>
  <c r="E2250" i="3"/>
  <c r="E2249" i="3"/>
  <c r="E2248" i="3"/>
  <c r="E2247" i="3"/>
  <c r="E2246" i="3"/>
  <c r="E2245" i="3"/>
  <c r="E2244" i="3"/>
  <c r="E2243" i="3"/>
  <c r="E2242" i="3"/>
  <c r="E2241" i="3"/>
  <c r="E2240" i="3"/>
  <c r="E2239" i="3"/>
  <c r="E2238" i="3"/>
  <c r="E2237" i="3"/>
  <c r="E2236" i="3"/>
  <c r="E2235" i="3"/>
  <c r="E2234" i="3"/>
  <c r="E2233" i="3"/>
  <c r="E2232" i="3"/>
  <c r="E2231" i="3"/>
  <c r="E2230" i="3"/>
  <c r="E2229" i="3"/>
  <c r="E2228" i="3"/>
  <c r="E2227" i="3"/>
  <c r="E2226" i="3"/>
  <c r="E2225" i="3"/>
  <c r="E2224" i="3"/>
  <c r="E2223" i="3"/>
  <c r="E2222" i="3"/>
  <c r="E2221" i="3"/>
  <c r="E2220" i="3"/>
  <c r="E2219" i="3"/>
  <c r="E2218" i="3"/>
  <c r="E2217" i="3"/>
  <c r="E2216" i="3"/>
  <c r="E2215" i="3"/>
  <c r="E2214" i="3"/>
  <c r="E2213" i="3"/>
  <c r="E2212" i="3"/>
  <c r="E2211" i="3"/>
  <c r="E2210" i="3"/>
  <c r="E2209" i="3"/>
  <c r="E2208" i="3"/>
  <c r="E2207" i="3"/>
  <c r="E2206" i="3"/>
  <c r="E2205" i="3"/>
  <c r="E2204" i="3"/>
  <c r="E2203" i="3"/>
  <c r="E2202" i="3"/>
  <c r="E2201" i="3"/>
  <c r="E2200" i="3"/>
  <c r="E2199" i="3"/>
  <c r="E2198" i="3"/>
  <c r="E2197" i="3"/>
  <c r="E2196" i="3"/>
  <c r="E2195" i="3"/>
  <c r="E2194" i="3"/>
  <c r="E2193" i="3"/>
  <c r="E2192" i="3"/>
  <c r="E2191" i="3"/>
  <c r="E2190" i="3"/>
  <c r="E2189" i="3"/>
  <c r="E2188" i="3"/>
  <c r="E2187" i="3"/>
  <c r="E2186" i="3"/>
  <c r="E2185" i="3"/>
  <c r="E2184" i="3"/>
  <c r="E2183" i="3"/>
  <c r="E2182" i="3"/>
  <c r="E2181" i="3"/>
  <c r="E2180" i="3"/>
  <c r="E2179" i="3"/>
  <c r="E2178" i="3"/>
  <c r="E2177" i="3"/>
  <c r="E2176" i="3"/>
  <c r="E2175" i="3"/>
  <c r="E2174" i="3"/>
  <c r="E2173" i="3"/>
  <c r="E2172" i="3"/>
  <c r="E2171" i="3"/>
  <c r="E2170" i="3"/>
  <c r="E2169" i="3"/>
  <c r="E2168" i="3"/>
  <c r="E2167" i="3"/>
  <c r="E2166" i="3"/>
  <c r="E2165" i="3"/>
  <c r="E2164" i="3"/>
  <c r="E2163" i="3"/>
  <c r="E2162" i="3"/>
  <c r="E2161" i="3"/>
  <c r="E2160" i="3"/>
  <c r="E2159" i="3"/>
  <c r="E2158" i="3"/>
  <c r="E2157" i="3"/>
  <c r="E2156" i="3"/>
  <c r="E2155" i="3"/>
  <c r="E2154" i="3"/>
  <c r="E2153" i="3"/>
  <c r="E2152" i="3"/>
  <c r="E2151" i="3"/>
  <c r="E2150" i="3"/>
  <c r="E2149" i="3"/>
  <c r="E2148" i="3"/>
  <c r="E2147" i="3"/>
  <c r="E2146" i="3"/>
  <c r="E2145" i="3"/>
  <c r="E2144" i="3"/>
  <c r="E2143" i="3"/>
  <c r="E2142" i="3"/>
  <c r="E2141" i="3"/>
  <c r="E2140" i="3"/>
  <c r="E2139" i="3"/>
  <c r="E2138" i="3"/>
  <c r="E2137" i="3"/>
  <c r="E2136" i="3"/>
  <c r="E2135" i="3"/>
  <c r="E2134" i="3"/>
  <c r="E2133" i="3"/>
  <c r="E2132" i="3"/>
  <c r="E2131" i="3"/>
  <c r="E2130" i="3"/>
  <c r="E2129" i="3"/>
  <c r="E2128" i="3"/>
  <c r="E2127" i="3"/>
  <c r="E2126" i="3"/>
  <c r="E2125" i="3"/>
  <c r="E2124" i="3"/>
  <c r="E2123" i="3"/>
  <c r="E2122" i="3"/>
  <c r="E2121" i="3"/>
  <c r="E2120" i="3"/>
  <c r="E2119" i="3"/>
  <c r="E2118" i="3"/>
  <c r="E2117" i="3"/>
  <c r="E2116" i="3"/>
  <c r="E2115" i="3"/>
  <c r="E2114" i="3"/>
  <c r="E2113" i="3"/>
  <c r="E2112" i="3"/>
  <c r="E2111" i="3"/>
  <c r="E2110" i="3"/>
  <c r="E2109" i="3"/>
  <c r="E2108" i="3"/>
  <c r="E2107" i="3"/>
  <c r="E2106" i="3"/>
  <c r="E2105" i="3"/>
  <c r="E2104" i="3"/>
  <c r="E2103" i="3"/>
  <c r="E2102" i="3"/>
  <c r="E2101" i="3"/>
  <c r="E2100" i="3"/>
  <c r="E2099" i="3"/>
  <c r="E2098" i="3"/>
  <c r="E2097" i="3"/>
  <c r="E2096" i="3"/>
  <c r="E2095" i="3"/>
  <c r="E2094" i="3"/>
  <c r="E2093" i="3"/>
  <c r="E2092" i="3"/>
  <c r="E2091" i="3"/>
  <c r="E2090" i="3"/>
  <c r="E2089" i="3"/>
  <c r="E2088" i="3"/>
  <c r="E2087" i="3"/>
  <c r="E2086" i="3"/>
  <c r="E2085" i="3"/>
  <c r="E2084" i="3"/>
  <c r="E2083" i="3"/>
  <c r="E2082" i="3"/>
  <c r="E2081" i="3"/>
  <c r="E2080" i="3"/>
  <c r="E2079" i="3"/>
  <c r="E2078" i="3"/>
  <c r="E2077" i="3"/>
  <c r="E2076" i="3"/>
  <c r="E2075" i="3"/>
  <c r="E2074" i="3"/>
  <c r="E2073" i="3"/>
  <c r="E2072" i="3"/>
  <c r="E2071" i="3"/>
  <c r="E2070" i="3"/>
  <c r="E2069" i="3"/>
  <c r="E2068" i="3"/>
  <c r="E2067" i="3"/>
  <c r="E2066" i="3"/>
  <c r="E2065" i="3"/>
  <c r="E2064" i="3"/>
  <c r="E2063" i="3"/>
  <c r="E2062" i="3"/>
  <c r="E2061" i="3"/>
  <c r="E2060" i="3"/>
  <c r="E2059" i="3"/>
  <c r="E2058" i="3"/>
  <c r="E2057" i="3"/>
  <c r="E2056" i="3"/>
  <c r="E2055" i="3"/>
  <c r="E2054" i="3"/>
  <c r="E2053" i="3"/>
  <c r="E2052" i="3"/>
  <c r="E2051" i="3"/>
  <c r="E2050" i="3"/>
  <c r="E2049" i="3"/>
  <c r="E2048" i="3"/>
  <c r="E2047" i="3"/>
  <c r="E2046" i="3"/>
  <c r="E2045" i="3"/>
  <c r="E2044" i="3"/>
  <c r="E2043" i="3"/>
  <c r="E2042" i="3"/>
  <c r="E2041" i="3"/>
  <c r="E2040" i="3"/>
  <c r="E2039" i="3"/>
  <c r="E2038" i="3"/>
  <c r="E2037" i="3"/>
  <c r="E2036" i="3"/>
  <c r="E2035" i="3"/>
  <c r="E2034" i="3"/>
  <c r="E2033" i="3"/>
  <c r="E2032" i="3"/>
  <c r="E2031" i="3"/>
  <c r="E2030" i="3"/>
  <c r="E2029" i="3"/>
  <c r="E2028" i="3"/>
  <c r="E2027" i="3"/>
  <c r="E2026" i="3"/>
  <c r="E2025" i="3"/>
  <c r="E2024" i="3"/>
  <c r="E2023" i="3"/>
  <c r="E2022" i="3"/>
  <c r="E2021" i="3"/>
  <c r="E2020" i="3"/>
  <c r="E2019" i="3"/>
  <c r="E2018" i="3"/>
  <c r="E2017" i="3"/>
  <c r="E2016" i="3"/>
  <c r="E2015" i="3"/>
  <c r="E2014" i="3"/>
  <c r="E2013" i="3"/>
  <c r="E2012" i="3"/>
  <c r="E2011" i="3"/>
  <c r="E2010" i="3"/>
  <c r="E2009" i="3"/>
  <c r="E2008" i="3"/>
  <c r="E2007" i="3"/>
  <c r="E2006" i="3"/>
  <c r="E2005" i="3"/>
  <c r="E2004" i="3"/>
  <c r="E2003" i="3"/>
  <c r="E2002" i="3"/>
  <c r="E2001" i="3"/>
  <c r="E2000" i="3"/>
  <c r="E1999" i="3"/>
  <c r="E1998" i="3"/>
  <c r="E1997" i="3"/>
  <c r="E1996" i="3"/>
  <c r="E1995" i="3"/>
  <c r="E1994" i="3"/>
  <c r="E1993" i="3"/>
  <c r="E1992" i="3"/>
  <c r="E1991" i="3"/>
  <c r="E1990" i="3"/>
  <c r="E1989" i="3"/>
  <c r="E1988" i="3"/>
  <c r="E1987" i="3"/>
  <c r="E1986" i="3"/>
  <c r="E1985" i="3"/>
  <c r="E1984" i="3"/>
  <c r="E1983" i="3"/>
  <c r="E1982" i="3"/>
  <c r="E1981" i="3"/>
  <c r="E1980" i="3"/>
  <c r="E1979" i="3"/>
  <c r="E1978" i="3"/>
  <c r="E1977" i="3"/>
  <c r="E1976" i="3"/>
  <c r="E1975" i="3"/>
  <c r="E1974" i="3"/>
  <c r="E1973" i="3"/>
  <c r="E1972" i="3"/>
  <c r="E1971" i="3"/>
  <c r="E1970" i="3"/>
  <c r="E1969" i="3"/>
  <c r="E1968" i="3"/>
  <c r="E1967" i="3"/>
  <c r="E1966" i="3"/>
  <c r="E1965" i="3"/>
  <c r="E1964" i="3"/>
  <c r="E1963" i="3"/>
  <c r="E1962" i="3"/>
  <c r="E1961" i="3"/>
  <c r="E1960" i="3"/>
  <c r="E1959" i="3"/>
  <c r="E1958" i="3"/>
  <c r="E1957" i="3"/>
  <c r="E1956" i="3"/>
  <c r="E1955" i="3"/>
  <c r="E1954" i="3"/>
  <c r="E1953" i="3"/>
  <c r="E1952" i="3"/>
  <c r="E1951" i="3"/>
  <c r="E1950" i="3"/>
  <c r="E1949" i="3"/>
  <c r="E1948" i="3"/>
  <c r="E1947" i="3"/>
  <c r="E1946" i="3"/>
  <c r="E1945" i="3"/>
  <c r="E1944" i="3"/>
  <c r="E1943" i="3"/>
  <c r="E1942" i="3"/>
  <c r="E1941" i="3"/>
  <c r="E1940" i="3"/>
  <c r="E1939" i="3"/>
  <c r="E1938" i="3"/>
  <c r="E1937" i="3"/>
  <c r="E1936" i="3"/>
  <c r="E1935" i="3"/>
  <c r="E1934" i="3"/>
  <c r="E1933" i="3"/>
  <c r="E1932" i="3"/>
  <c r="E1931" i="3"/>
  <c r="E1930" i="3"/>
  <c r="E1929" i="3"/>
  <c r="E1928" i="3"/>
  <c r="E1927" i="3"/>
  <c r="E1926" i="3"/>
  <c r="E1925" i="3"/>
  <c r="E1924" i="3"/>
  <c r="E1923" i="3"/>
  <c r="E1922" i="3"/>
  <c r="E1921" i="3"/>
  <c r="E1920" i="3"/>
  <c r="E1919" i="3"/>
  <c r="E1918" i="3"/>
  <c r="E1917" i="3"/>
  <c r="E1916" i="3"/>
  <c r="E1915" i="3"/>
  <c r="E1914" i="3"/>
  <c r="E1913" i="3"/>
  <c r="E1912" i="3"/>
  <c r="E1911" i="3"/>
  <c r="E1910" i="3"/>
  <c r="E1909" i="3"/>
  <c r="E1908" i="3"/>
  <c r="E1907" i="3"/>
  <c r="E1906" i="3"/>
  <c r="E1905" i="3"/>
  <c r="E1904" i="3"/>
  <c r="E1903" i="3"/>
  <c r="E1902" i="3"/>
  <c r="E1901" i="3"/>
  <c r="E1900" i="3"/>
  <c r="E1899" i="3"/>
  <c r="E1898" i="3"/>
  <c r="E1897" i="3"/>
  <c r="E1896" i="3"/>
  <c r="E1895" i="3"/>
  <c r="E1894" i="3"/>
  <c r="E1893" i="3"/>
  <c r="E1892" i="3"/>
  <c r="E1891" i="3"/>
  <c r="E1890" i="3"/>
  <c r="E1889" i="3"/>
  <c r="E1888" i="3"/>
  <c r="E1887" i="3"/>
  <c r="E1886" i="3"/>
  <c r="E1885" i="3"/>
  <c r="E1884" i="3"/>
  <c r="E1883" i="3"/>
  <c r="E1882" i="3"/>
  <c r="E1881" i="3"/>
  <c r="E1880" i="3"/>
  <c r="E1879" i="3"/>
  <c r="E1878" i="3"/>
  <c r="E1877" i="3"/>
  <c r="E1876" i="3"/>
  <c r="E1875" i="3"/>
  <c r="E1874" i="3"/>
  <c r="E1873" i="3"/>
  <c r="E1872" i="3"/>
  <c r="E1871" i="3"/>
  <c r="E1870" i="3"/>
  <c r="E1869" i="3"/>
  <c r="E1868" i="3"/>
  <c r="E1867" i="3"/>
  <c r="E1866" i="3"/>
  <c r="E1865" i="3"/>
  <c r="E1864" i="3"/>
  <c r="E1863" i="3"/>
  <c r="E1862" i="3"/>
  <c r="E1861" i="3"/>
  <c r="E1860" i="3"/>
  <c r="E1859" i="3"/>
  <c r="E1858" i="3"/>
  <c r="E1857" i="3"/>
  <c r="E1856" i="3"/>
  <c r="E1855" i="3"/>
  <c r="E1854" i="3"/>
  <c r="E1853" i="3"/>
  <c r="E1852" i="3"/>
  <c r="E1851" i="3"/>
  <c r="E1850" i="3"/>
  <c r="E1849" i="3"/>
  <c r="E1848" i="3"/>
  <c r="E1847" i="3"/>
  <c r="E1846" i="3"/>
  <c r="E1845" i="3"/>
  <c r="E1844" i="3"/>
  <c r="E1843" i="3"/>
  <c r="E1842" i="3"/>
  <c r="E1841" i="3"/>
  <c r="E1840" i="3"/>
  <c r="E1839" i="3"/>
  <c r="E1838" i="3"/>
  <c r="E1837" i="3"/>
  <c r="E1836" i="3"/>
  <c r="E1835" i="3"/>
  <c r="E1834" i="3"/>
  <c r="E1833" i="3"/>
  <c r="E1832" i="3"/>
  <c r="E1831" i="3"/>
  <c r="E1830" i="3"/>
  <c r="E1829" i="3"/>
  <c r="E1828" i="3"/>
  <c r="E1827" i="3"/>
  <c r="E1826" i="3"/>
  <c r="E1825" i="3"/>
  <c r="E1824" i="3"/>
  <c r="E1823" i="3"/>
  <c r="E1822" i="3"/>
  <c r="E1821" i="3"/>
  <c r="E1820" i="3"/>
  <c r="E1819" i="3"/>
  <c r="E1818" i="3"/>
  <c r="E1817" i="3"/>
  <c r="E1816" i="3"/>
  <c r="E1815" i="3"/>
  <c r="E1814" i="3"/>
  <c r="E1813" i="3"/>
  <c r="E1812" i="3"/>
  <c r="E1811" i="3"/>
  <c r="E1810" i="3"/>
  <c r="E1809" i="3"/>
  <c r="E1808" i="3"/>
  <c r="E1807" i="3"/>
  <c r="E1806" i="3"/>
  <c r="E1805" i="3"/>
  <c r="E1804" i="3"/>
  <c r="E1803" i="3"/>
  <c r="E1802" i="3"/>
  <c r="E1801" i="3"/>
  <c r="E1800" i="3"/>
  <c r="E1799" i="3"/>
  <c r="E1798" i="3"/>
  <c r="E1797" i="3"/>
  <c r="E1796" i="3"/>
  <c r="E1795" i="3"/>
  <c r="E1794" i="3"/>
  <c r="E1793" i="3"/>
  <c r="E1792" i="3"/>
  <c r="E1791" i="3"/>
  <c r="E1790" i="3"/>
  <c r="E1789" i="3"/>
  <c r="E1788" i="3"/>
  <c r="E1787" i="3"/>
  <c r="E1786" i="3"/>
  <c r="E1785" i="3"/>
  <c r="E1784" i="3"/>
  <c r="E1783" i="3"/>
  <c r="E1782" i="3"/>
  <c r="E1781" i="3"/>
  <c r="E1780" i="3"/>
  <c r="E1779" i="3"/>
  <c r="E1778" i="3"/>
  <c r="E1777" i="3"/>
  <c r="E1776" i="3"/>
  <c r="E1775" i="3"/>
  <c r="E1774" i="3"/>
  <c r="E1773" i="3"/>
  <c r="E1772" i="3"/>
  <c r="E1771" i="3"/>
  <c r="E1770" i="3"/>
  <c r="E1769" i="3"/>
  <c r="E1768" i="3"/>
  <c r="E1767" i="3"/>
  <c r="E1766" i="3"/>
  <c r="E1765" i="3"/>
  <c r="E1764" i="3"/>
  <c r="E1763" i="3"/>
  <c r="E1762" i="3"/>
  <c r="E1761" i="3"/>
  <c r="E1760" i="3"/>
  <c r="E1759" i="3"/>
  <c r="E1758" i="3"/>
  <c r="E1757" i="3"/>
  <c r="E1756" i="3"/>
  <c r="E1755" i="3"/>
  <c r="E1754" i="3"/>
  <c r="E1753" i="3"/>
  <c r="E1752" i="3"/>
  <c r="E1751" i="3"/>
  <c r="E1750" i="3"/>
  <c r="E1749" i="3"/>
  <c r="E1748" i="3"/>
  <c r="E1747" i="3"/>
  <c r="E1746" i="3"/>
  <c r="E1745" i="3"/>
  <c r="E1744" i="3"/>
  <c r="E1743" i="3"/>
  <c r="E1742" i="3"/>
  <c r="E1741" i="3"/>
  <c r="E1740" i="3"/>
  <c r="E1739" i="3"/>
  <c r="E1738" i="3"/>
  <c r="E1737" i="3"/>
  <c r="E1736" i="3"/>
  <c r="E1735" i="3"/>
  <c r="E1734" i="3"/>
  <c r="E1733" i="3"/>
  <c r="E1732" i="3"/>
  <c r="E1731" i="3"/>
  <c r="E1730" i="3"/>
  <c r="E1729" i="3"/>
  <c r="E1728" i="3"/>
  <c r="E1727" i="3"/>
  <c r="E1726" i="3"/>
  <c r="E1725" i="3"/>
  <c r="E1724" i="3"/>
  <c r="E1723" i="3"/>
  <c r="E1722" i="3"/>
  <c r="E1721" i="3"/>
  <c r="E1720" i="3"/>
  <c r="E1719" i="3"/>
  <c r="E1718" i="3"/>
  <c r="E1717" i="3"/>
  <c r="E1716" i="3"/>
  <c r="E1715" i="3"/>
  <c r="E1714" i="3"/>
  <c r="E1713" i="3"/>
  <c r="E1712" i="3"/>
  <c r="E1711" i="3"/>
  <c r="E1710" i="3"/>
  <c r="E1709" i="3"/>
  <c r="E1708" i="3"/>
  <c r="E1707" i="3"/>
  <c r="E1706" i="3"/>
  <c r="E1705" i="3"/>
  <c r="E1704" i="3"/>
  <c r="E1703" i="3"/>
  <c r="E1702" i="3"/>
  <c r="E1701" i="3"/>
  <c r="E1700" i="3"/>
  <c r="E1699" i="3"/>
  <c r="E1698" i="3"/>
  <c r="E1697" i="3"/>
  <c r="E1696" i="3"/>
  <c r="E1695" i="3"/>
  <c r="E1694" i="3"/>
  <c r="E1693" i="3"/>
  <c r="E1692" i="3"/>
  <c r="E1691" i="3"/>
  <c r="E1690" i="3"/>
  <c r="E1689" i="3"/>
  <c r="E1688" i="3"/>
  <c r="E1687" i="3"/>
  <c r="E1686" i="3"/>
  <c r="E1685" i="3"/>
  <c r="E1684" i="3"/>
  <c r="E1683" i="3"/>
  <c r="E1682" i="3"/>
  <c r="E1681" i="3"/>
  <c r="E1680" i="3"/>
  <c r="E1679" i="3"/>
  <c r="E1678" i="3"/>
  <c r="E1677" i="3"/>
  <c r="E1676" i="3"/>
  <c r="E1675" i="3"/>
  <c r="E1674" i="3"/>
  <c r="E1673" i="3"/>
  <c r="E1672" i="3"/>
  <c r="E1671" i="3"/>
  <c r="E1670" i="3"/>
  <c r="E1669" i="3"/>
  <c r="E1668" i="3"/>
  <c r="E1667" i="3"/>
  <c r="E1666" i="3"/>
  <c r="E1665" i="3"/>
  <c r="E1664" i="3"/>
  <c r="E1663" i="3"/>
  <c r="E1662" i="3"/>
  <c r="E1661" i="3"/>
  <c r="E1660" i="3"/>
  <c r="E1659" i="3"/>
  <c r="E1658" i="3"/>
  <c r="E1657" i="3"/>
  <c r="E1656" i="3"/>
  <c r="E1655" i="3"/>
  <c r="E1654" i="3"/>
  <c r="E1653" i="3"/>
  <c r="E1652" i="3"/>
  <c r="E1651" i="3"/>
  <c r="E1650" i="3"/>
  <c r="E1649" i="3"/>
  <c r="E1648" i="3"/>
  <c r="E1647" i="3"/>
  <c r="E1646" i="3"/>
  <c r="E1645" i="3"/>
  <c r="E1644" i="3"/>
  <c r="E1643" i="3"/>
  <c r="E1642" i="3"/>
  <c r="E1641" i="3"/>
  <c r="E1640" i="3"/>
  <c r="E1639" i="3"/>
  <c r="E1638" i="3"/>
  <c r="E1637" i="3"/>
  <c r="E1636" i="3"/>
  <c r="E1635" i="3"/>
  <c r="E1634" i="3"/>
  <c r="E1633" i="3"/>
  <c r="E1632" i="3"/>
  <c r="E1631" i="3"/>
  <c r="E1630" i="3"/>
  <c r="E1629" i="3"/>
  <c r="E1628" i="3"/>
  <c r="E1627" i="3"/>
  <c r="E1626" i="3"/>
  <c r="E1625" i="3"/>
  <c r="E1624" i="3"/>
  <c r="E1623" i="3"/>
  <c r="E1622" i="3"/>
  <c r="E1621" i="3"/>
  <c r="E1620" i="3"/>
  <c r="E1619" i="3"/>
  <c r="E1618" i="3"/>
  <c r="E1617" i="3"/>
  <c r="E1616" i="3"/>
  <c r="E1615" i="3"/>
  <c r="E1614" i="3"/>
  <c r="E1613" i="3"/>
  <c r="E1612" i="3"/>
  <c r="E1611" i="3"/>
  <c r="E1610" i="3"/>
  <c r="E1609" i="3"/>
  <c r="E1608" i="3"/>
  <c r="E1607" i="3"/>
  <c r="E1606" i="3"/>
  <c r="E1605" i="3"/>
  <c r="E1604" i="3"/>
  <c r="E1603" i="3"/>
  <c r="E1602" i="3"/>
  <c r="E1601" i="3"/>
  <c r="E1600" i="3"/>
  <c r="E1599" i="3"/>
  <c r="E1598" i="3"/>
  <c r="E1597" i="3"/>
  <c r="E1596" i="3"/>
  <c r="E1595" i="3"/>
  <c r="E1594" i="3"/>
  <c r="E1593" i="3"/>
  <c r="E1592" i="3"/>
  <c r="E1591" i="3"/>
  <c r="E1590" i="3"/>
  <c r="E1589" i="3"/>
  <c r="E1588" i="3"/>
  <c r="E1587" i="3"/>
  <c r="E1586" i="3"/>
  <c r="E1585" i="3"/>
  <c r="E1584" i="3"/>
  <c r="E1583" i="3"/>
  <c r="E1582" i="3"/>
  <c r="E1581" i="3"/>
  <c r="E1580" i="3"/>
  <c r="E1579" i="3"/>
  <c r="E1578" i="3"/>
  <c r="E1577" i="3"/>
  <c r="E1576" i="3"/>
  <c r="E1575" i="3"/>
  <c r="E1574" i="3"/>
  <c r="E1573" i="3"/>
  <c r="E1572" i="3"/>
  <c r="E1571" i="3"/>
  <c r="E1570" i="3"/>
  <c r="E1569" i="3"/>
  <c r="E1568" i="3"/>
  <c r="E1567" i="3"/>
  <c r="E1566" i="3"/>
  <c r="E1565" i="3"/>
  <c r="E1564" i="3"/>
  <c r="E1563" i="3"/>
  <c r="E1562" i="3"/>
  <c r="E1561" i="3"/>
  <c r="E1560" i="3"/>
  <c r="E1559" i="3"/>
  <c r="E1558" i="3"/>
  <c r="E1557" i="3"/>
  <c r="E1556" i="3"/>
  <c r="E1555" i="3"/>
  <c r="E1554" i="3"/>
  <c r="E1553" i="3"/>
  <c r="E1552" i="3"/>
  <c r="E1551" i="3"/>
  <c r="E1550" i="3"/>
  <c r="E1549" i="3"/>
  <c r="E1548" i="3"/>
  <c r="E1547" i="3"/>
  <c r="E1546" i="3"/>
  <c r="E1545" i="3"/>
  <c r="E1544" i="3"/>
  <c r="E1543" i="3"/>
  <c r="E1542" i="3"/>
  <c r="E1541" i="3"/>
  <c r="E1540" i="3"/>
  <c r="E1539" i="3"/>
  <c r="E1538" i="3"/>
  <c r="E1537" i="3"/>
  <c r="E1536" i="3"/>
  <c r="E1535" i="3"/>
  <c r="E1534" i="3"/>
  <c r="E1533" i="3"/>
  <c r="E1532" i="3"/>
  <c r="E1531" i="3"/>
  <c r="E1530" i="3"/>
  <c r="E1529" i="3"/>
  <c r="E1528" i="3"/>
  <c r="E1527" i="3"/>
  <c r="E1526" i="3"/>
  <c r="E1525" i="3"/>
  <c r="E1524" i="3"/>
  <c r="E1523" i="3"/>
  <c r="E1522" i="3"/>
  <c r="E1521" i="3"/>
  <c r="E1520" i="3"/>
  <c r="E1519" i="3"/>
  <c r="E1518" i="3"/>
  <c r="E1517" i="3"/>
  <c r="E1516" i="3"/>
  <c r="E1515" i="3"/>
  <c r="E1514" i="3"/>
  <c r="E1513" i="3"/>
  <c r="E1512" i="3"/>
  <c r="E1511" i="3"/>
  <c r="E1510" i="3"/>
  <c r="E1509" i="3"/>
  <c r="E1508" i="3"/>
  <c r="E1507" i="3"/>
  <c r="E1506" i="3"/>
  <c r="E1505" i="3"/>
  <c r="E1504" i="3"/>
  <c r="E1503" i="3"/>
  <c r="E1502" i="3"/>
  <c r="E1501" i="3"/>
  <c r="E1500" i="3"/>
  <c r="E1499" i="3"/>
  <c r="E1498" i="3"/>
  <c r="E1497" i="3"/>
  <c r="E1496" i="3"/>
  <c r="E1495" i="3"/>
  <c r="E1494" i="3"/>
  <c r="E1493" i="3"/>
  <c r="E1492" i="3"/>
  <c r="E1491" i="3"/>
  <c r="E1490" i="3"/>
  <c r="E1489" i="3"/>
  <c r="E1488" i="3"/>
  <c r="E1487" i="3"/>
  <c r="E1486" i="3"/>
  <c r="E1485" i="3"/>
  <c r="E1484" i="3"/>
  <c r="E1483" i="3"/>
  <c r="E1482" i="3"/>
  <c r="E1481" i="3"/>
  <c r="E1480" i="3"/>
  <c r="E1479" i="3"/>
  <c r="E1478" i="3"/>
  <c r="E1477" i="3"/>
  <c r="E1476" i="3"/>
  <c r="E1475" i="3"/>
  <c r="E1474" i="3"/>
  <c r="E1473" i="3"/>
  <c r="E1472" i="3"/>
  <c r="E1471" i="3"/>
  <c r="E1470" i="3"/>
  <c r="E1469" i="3"/>
  <c r="E1468" i="3"/>
  <c r="E1467" i="3"/>
  <c r="E1466" i="3"/>
  <c r="E1465" i="3"/>
  <c r="E1464" i="3"/>
  <c r="E1463" i="3"/>
  <c r="E1462" i="3"/>
  <c r="E1461" i="3"/>
  <c r="E1460" i="3"/>
  <c r="E1459" i="3"/>
  <c r="E1458" i="3"/>
  <c r="E1457" i="3"/>
  <c r="E1456" i="3"/>
  <c r="E1455" i="3"/>
  <c r="E1454" i="3"/>
  <c r="E1453" i="3"/>
  <c r="E1452" i="3"/>
  <c r="E1451" i="3"/>
  <c r="E1450" i="3"/>
  <c r="E1449" i="3"/>
  <c r="E1448" i="3"/>
  <c r="E1447" i="3"/>
  <c r="E1446" i="3"/>
  <c r="E1445" i="3"/>
  <c r="E1444" i="3"/>
  <c r="E1443" i="3"/>
  <c r="E1442" i="3"/>
  <c r="E1441" i="3"/>
  <c r="E1440" i="3"/>
  <c r="E1439" i="3"/>
  <c r="E1438" i="3"/>
  <c r="E1437" i="3"/>
  <c r="E1436" i="3"/>
  <c r="E1435" i="3"/>
  <c r="E1434" i="3"/>
  <c r="E1433" i="3"/>
  <c r="E1432" i="3"/>
  <c r="E1431" i="3"/>
  <c r="E1430" i="3"/>
  <c r="E1429" i="3"/>
  <c r="E1428" i="3"/>
  <c r="E1427" i="3"/>
  <c r="E1426" i="3"/>
  <c r="E1425" i="3"/>
  <c r="E1424" i="3"/>
  <c r="E1423" i="3"/>
  <c r="E1422" i="3"/>
  <c r="E1421" i="3"/>
  <c r="E1420" i="3"/>
  <c r="E1419" i="3"/>
  <c r="E1418" i="3"/>
  <c r="E1417" i="3"/>
  <c r="E1416" i="3"/>
  <c r="E1415" i="3"/>
  <c r="E1414" i="3"/>
  <c r="E1413" i="3"/>
  <c r="E1412" i="3"/>
  <c r="E1411" i="3"/>
  <c r="E1410" i="3"/>
  <c r="E1409" i="3"/>
  <c r="E1408" i="3"/>
  <c r="E1407" i="3"/>
  <c r="E1406" i="3"/>
  <c r="E1405" i="3"/>
  <c r="E1404" i="3"/>
  <c r="E1403" i="3"/>
  <c r="E1402" i="3"/>
  <c r="E1401" i="3"/>
  <c r="E1400" i="3"/>
  <c r="E1399" i="3"/>
  <c r="E1398" i="3"/>
  <c r="E1397" i="3"/>
  <c r="E1396" i="3"/>
  <c r="E1395" i="3"/>
  <c r="E1394" i="3"/>
  <c r="E1393" i="3"/>
  <c r="E1392" i="3"/>
  <c r="E1391" i="3"/>
  <c r="E1390" i="3"/>
  <c r="E1389" i="3"/>
  <c r="E1388" i="3"/>
  <c r="E1387" i="3"/>
  <c r="E1386" i="3"/>
  <c r="E1385" i="3"/>
  <c r="E1384" i="3"/>
  <c r="E1383" i="3"/>
  <c r="E1382" i="3"/>
  <c r="E1381" i="3"/>
  <c r="E1380" i="3"/>
  <c r="E1379" i="3"/>
  <c r="E1378" i="3"/>
  <c r="E1377" i="3"/>
  <c r="E1376" i="3"/>
  <c r="E1375" i="3"/>
  <c r="E1374" i="3"/>
  <c r="E1373" i="3"/>
  <c r="E1372" i="3"/>
  <c r="E1371" i="3"/>
  <c r="E1370" i="3"/>
  <c r="E1369" i="3"/>
  <c r="E1368" i="3"/>
  <c r="E1367" i="3"/>
  <c r="E1366" i="3"/>
  <c r="E1365" i="3"/>
  <c r="E1364" i="3"/>
  <c r="E1363" i="3"/>
  <c r="E1362" i="3"/>
  <c r="E1361" i="3"/>
  <c r="E1360" i="3"/>
  <c r="E1359" i="3"/>
  <c r="E1358" i="3"/>
  <c r="E1357" i="3"/>
  <c r="E1356" i="3"/>
  <c r="E1355" i="3"/>
  <c r="E1354" i="3"/>
  <c r="E1353" i="3"/>
  <c r="E1352" i="3"/>
  <c r="E1351" i="3"/>
  <c r="E1350" i="3"/>
  <c r="E1349" i="3"/>
  <c r="E1348" i="3"/>
  <c r="E1347" i="3"/>
  <c r="E1346" i="3"/>
  <c r="E1345" i="3"/>
  <c r="E1344" i="3"/>
  <c r="E1343" i="3"/>
  <c r="E1342" i="3"/>
  <c r="E1341" i="3"/>
  <c r="E1340" i="3"/>
  <c r="E1339" i="3"/>
  <c r="E1338" i="3"/>
  <c r="E1337" i="3"/>
  <c r="E1336" i="3"/>
  <c r="E1335" i="3"/>
  <c r="E1334" i="3"/>
  <c r="E1333" i="3"/>
  <c r="E1332" i="3"/>
  <c r="E1331" i="3"/>
  <c r="E1330" i="3"/>
  <c r="E1329" i="3"/>
  <c r="E1328" i="3"/>
  <c r="E1327" i="3"/>
  <c r="E1326" i="3"/>
  <c r="E1325" i="3"/>
  <c r="E1324" i="3"/>
  <c r="E1323" i="3"/>
  <c r="E1322" i="3"/>
  <c r="E1321" i="3"/>
  <c r="E1320" i="3"/>
  <c r="E1319" i="3"/>
  <c r="E1318" i="3"/>
  <c r="E1317" i="3"/>
  <c r="E1316" i="3"/>
  <c r="E1315" i="3"/>
  <c r="E1314" i="3"/>
  <c r="E1313" i="3"/>
  <c r="E1312" i="3"/>
  <c r="E1311" i="3"/>
  <c r="E1310" i="3"/>
  <c r="E1309" i="3"/>
  <c r="E1308" i="3"/>
  <c r="E1307" i="3"/>
  <c r="E1306" i="3"/>
  <c r="E1305" i="3"/>
  <c r="E1304" i="3"/>
  <c r="E1303" i="3"/>
  <c r="E1302" i="3"/>
  <c r="E1301" i="3"/>
  <c r="E1300" i="3"/>
  <c r="E1299" i="3"/>
  <c r="E1298" i="3"/>
  <c r="E1297" i="3"/>
  <c r="E1296" i="3"/>
  <c r="E1295" i="3"/>
  <c r="E1294" i="3"/>
  <c r="E1293" i="3"/>
  <c r="E1292" i="3"/>
  <c r="E1291" i="3"/>
  <c r="E1290" i="3"/>
  <c r="E1289" i="3"/>
  <c r="E1288" i="3"/>
  <c r="E1287" i="3"/>
  <c r="E1286" i="3"/>
  <c r="E1285" i="3"/>
  <c r="E1284" i="3"/>
  <c r="E1283" i="3"/>
  <c r="E1282" i="3"/>
  <c r="E1281" i="3"/>
  <c r="E1280" i="3"/>
  <c r="E1279" i="3"/>
  <c r="E1278" i="3"/>
  <c r="E1277" i="3"/>
  <c r="E1276" i="3"/>
  <c r="E1275" i="3"/>
  <c r="E1274" i="3"/>
  <c r="E1273" i="3"/>
  <c r="E1272" i="3"/>
  <c r="E1271" i="3"/>
  <c r="E1270" i="3"/>
  <c r="E1269" i="3"/>
  <c r="E1268" i="3"/>
  <c r="E1267" i="3"/>
  <c r="E1266" i="3"/>
  <c r="E1265" i="3"/>
  <c r="E1264" i="3"/>
  <c r="E1263" i="3"/>
  <c r="E1262" i="3"/>
  <c r="E1261" i="3"/>
  <c r="E1260" i="3"/>
  <c r="E1259" i="3"/>
  <c r="E1258" i="3"/>
  <c r="E1257" i="3"/>
  <c r="E1256" i="3"/>
  <c r="E1255" i="3"/>
  <c r="E1254" i="3"/>
  <c r="E1253" i="3"/>
  <c r="E1252" i="3"/>
  <c r="E1251" i="3"/>
  <c r="E1250" i="3"/>
  <c r="E1249" i="3"/>
  <c r="E1248" i="3"/>
  <c r="E1247" i="3"/>
  <c r="E1246" i="3"/>
  <c r="E1245" i="3"/>
  <c r="E1244" i="3"/>
  <c r="E1243" i="3"/>
  <c r="E1242" i="3"/>
  <c r="E1241" i="3"/>
  <c r="E1240" i="3"/>
  <c r="E1239" i="3"/>
  <c r="E1238" i="3"/>
  <c r="E1237" i="3"/>
  <c r="E1236" i="3"/>
  <c r="E1235" i="3"/>
  <c r="E1234" i="3"/>
  <c r="E1233" i="3"/>
  <c r="E1232" i="3"/>
  <c r="E1231" i="3"/>
  <c r="E1230" i="3"/>
  <c r="E1229" i="3"/>
  <c r="E1228" i="3"/>
  <c r="E1227" i="3"/>
  <c r="E1226" i="3"/>
  <c r="E1225" i="3"/>
  <c r="E1224" i="3"/>
  <c r="E1223" i="3"/>
  <c r="E1222" i="3"/>
  <c r="E1221" i="3"/>
  <c r="E1220" i="3"/>
  <c r="E1219" i="3"/>
  <c r="E1218" i="3"/>
  <c r="E1217" i="3"/>
  <c r="E1216" i="3"/>
  <c r="E1215" i="3"/>
  <c r="E1214" i="3"/>
  <c r="E1213" i="3"/>
  <c r="E1212" i="3"/>
  <c r="E1211" i="3"/>
  <c r="E1210" i="3"/>
  <c r="E1209" i="3"/>
  <c r="E1208" i="3"/>
  <c r="E1207" i="3"/>
  <c r="E1206" i="3"/>
  <c r="E1205" i="3"/>
  <c r="E1204" i="3"/>
  <c r="E1203" i="3"/>
  <c r="E1202" i="3"/>
  <c r="E1201" i="3"/>
  <c r="E1200" i="3"/>
  <c r="E1199" i="3"/>
  <c r="E1198" i="3"/>
  <c r="E1197" i="3"/>
  <c r="E1196" i="3"/>
  <c r="E1195" i="3"/>
  <c r="E1194" i="3"/>
  <c r="E1193" i="3"/>
  <c r="E1192" i="3"/>
  <c r="E1191" i="3"/>
  <c r="E1190" i="3"/>
  <c r="E1189" i="3"/>
  <c r="E1188" i="3"/>
  <c r="E1187" i="3"/>
  <c r="E1186" i="3"/>
  <c r="E1185" i="3"/>
  <c r="E1184" i="3"/>
  <c r="E1183" i="3"/>
  <c r="E1182" i="3"/>
  <c r="E1181" i="3"/>
  <c r="E1180" i="3"/>
  <c r="E1179" i="3"/>
  <c r="E1178" i="3"/>
  <c r="E1177" i="3"/>
  <c r="E1176" i="3"/>
  <c r="E1175" i="3"/>
  <c r="E1174" i="3"/>
  <c r="E1173" i="3"/>
  <c r="E1172" i="3"/>
  <c r="E1171" i="3"/>
  <c r="E1170" i="3"/>
  <c r="E1169" i="3"/>
  <c r="E1168" i="3"/>
  <c r="E1167" i="3"/>
  <c r="E1166" i="3"/>
  <c r="E1165" i="3"/>
  <c r="E1164" i="3"/>
  <c r="E1163" i="3"/>
  <c r="E1162" i="3"/>
  <c r="E1161" i="3"/>
  <c r="E1160" i="3"/>
  <c r="E1159" i="3"/>
  <c r="E1158" i="3"/>
  <c r="E1157" i="3"/>
  <c r="E1156" i="3"/>
  <c r="E1155" i="3"/>
  <c r="E1154" i="3"/>
  <c r="E1153" i="3"/>
  <c r="E1152" i="3"/>
  <c r="E1151" i="3"/>
  <c r="E1150" i="3"/>
  <c r="E1149" i="3"/>
  <c r="E1148" i="3"/>
  <c r="E1147" i="3"/>
  <c r="E1146" i="3"/>
  <c r="E1145" i="3"/>
  <c r="E1144" i="3"/>
  <c r="E1143" i="3"/>
  <c r="E1142" i="3"/>
  <c r="E1141" i="3"/>
  <c r="E1140" i="3"/>
  <c r="E1139" i="3"/>
  <c r="E1138" i="3"/>
  <c r="E1137" i="3"/>
  <c r="E1136" i="3"/>
  <c r="E1135" i="3"/>
  <c r="E1134" i="3"/>
  <c r="E1133" i="3"/>
  <c r="E1132" i="3"/>
  <c r="E1131" i="3"/>
  <c r="E1130" i="3"/>
  <c r="E1129" i="3"/>
  <c r="E1128" i="3"/>
  <c r="E1127" i="3"/>
  <c r="E1126" i="3"/>
  <c r="E1125" i="3"/>
  <c r="E1124" i="3"/>
  <c r="E1123" i="3"/>
  <c r="E1122" i="3"/>
  <c r="E1121" i="3"/>
  <c r="E1120" i="3"/>
  <c r="E1119" i="3"/>
  <c r="E1118" i="3"/>
  <c r="E1117" i="3"/>
  <c r="E1116" i="3"/>
  <c r="E1115" i="3"/>
  <c r="E1114" i="3"/>
  <c r="E1113" i="3"/>
  <c r="E1112" i="3"/>
  <c r="E1111" i="3"/>
  <c r="E1110" i="3"/>
  <c r="E1109" i="3"/>
  <c r="E1108" i="3"/>
  <c r="E1107" i="3"/>
  <c r="E1106" i="3"/>
  <c r="E1105" i="3"/>
  <c r="E1104" i="3"/>
  <c r="E1103" i="3"/>
  <c r="E1102" i="3"/>
  <c r="E1101" i="3"/>
  <c r="E1100" i="3"/>
  <c r="E1099" i="3"/>
  <c r="E1098" i="3"/>
  <c r="E1097" i="3"/>
  <c r="E1096" i="3"/>
  <c r="E1095" i="3"/>
  <c r="E1094" i="3"/>
  <c r="E1093" i="3"/>
  <c r="E1092" i="3"/>
  <c r="E1091" i="3"/>
  <c r="E1090" i="3"/>
  <c r="E1089" i="3"/>
  <c r="E1088" i="3"/>
  <c r="E1087" i="3"/>
  <c r="E1086" i="3"/>
  <c r="E1085" i="3"/>
  <c r="E1084" i="3"/>
  <c r="E1083" i="3"/>
  <c r="E1082" i="3"/>
  <c r="E1081" i="3"/>
  <c r="E1080" i="3"/>
  <c r="E1079" i="3"/>
  <c r="E1078" i="3"/>
  <c r="E1077" i="3"/>
  <c r="E1076" i="3"/>
  <c r="E1075" i="3"/>
  <c r="E1074" i="3"/>
  <c r="E1073" i="3"/>
  <c r="E1072" i="3"/>
  <c r="E1071" i="3"/>
  <c r="E1070" i="3"/>
  <c r="E1069" i="3"/>
  <c r="E1068" i="3"/>
  <c r="E1067" i="3"/>
  <c r="E1066" i="3"/>
  <c r="E1065" i="3"/>
  <c r="E1064" i="3"/>
  <c r="E1063" i="3"/>
  <c r="E1062" i="3"/>
  <c r="E1061" i="3"/>
  <c r="E1060" i="3"/>
  <c r="E1059" i="3"/>
  <c r="E1058" i="3"/>
  <c r="E1057" i="3"/>
  <c r="E1056" i="3"/>
  <c r="E1055" i="3"/>
  <c r="E1054" i="3"/>
  <c r="E1053" i="3"/>
  <c r="E1052" i="3"/>
  <c r="E1051" i="3"/>
  <c r="E1050" i="3"/>
  <c r="E1049" i="3"/>
  <c r="E1048" i="3"/>
  <c r="E1047" i="3"/>
  <c r="E1046" i="3"/>
  <c r="E1045" i="3"/>
  <c r="E1044" i="3"/>
  <c r="E1043" i="3"/>
  <c r="E1042" i="3"/>
  <c r="E1041" i="3"/>
  <c r="E1040" i="3"/>
  <c r="E1039" i="3"/>
  <c r="E1038" i="3"/>
  <c r="E1037" i="3"/>
  <c r="E1036" i="3"/>
  <c r="E1035" i="3"/>
  <c r="E1034" i="3"/>
  <c r="E1033" i="3"/>
  <c r="E1032" i="3"/>
  <c r="E1031" i="3"/>
  <c r="E1030" i="3"/>
  <c r="E1029" i="3"/>
  <c r="E1028" i="3"/>
  <c r="E1027" i="3"/>
  <c r="E1026" i="3"/>
  <c r="E1025" i="3"/>
  <c r="E1024" i="3"/>
  <c r="E1023" i="3"/>
  <c r="E1022" i="3"/>
  <c r="E1021" i="3"/>
  <c r="E1020" i="3"/>
  <c r="E1019" i="3"/>
  <c r="E1018" i="3"/>
  <c r="E1017" i="3"/>
  <c r="E1016" i="3"/>
  <c r="E1015" i="3"/>
  <c r="E1014" i="3"/>
  <c r="E1013" i="3"/>
  <c r="E1012" i="3"/>
  <c r="E1011" i="3"/>
  <c r="E1010" i="3"/>
  <c r="E1009" i="3"/>
  <c r="E1008" i="3"/>
  <c r="E1007" i="3"/>
  <c r="E1006" i="3"/>
  <c r="E1005" i="3"/>
  <c r="E1004" i="3"/>
  <c r="E1003" i="3"/>
  <c r="E1002" i="3"/>
  <c r="E1001" i="3"/>
  <c r="E1000" i="3"/>
  <c r="E999" i="3"/>
  <c r="E998" i="3"/>
  <c r="E997" i="3"/>
  <c r="E996" i="3"/>
  <c r="E995" i="3"/>
  <c r="E994" i="3"/>
  <c r="E993" i="3"/>
  <c r="E992" i="3"/>
  <c r="E991" i="3"/>
  <c r="E990" i="3"/>
  <c r="E989" i="3"/>
  <c r="E988" i="3"/>
  <c r="E987" i="3"/>
  <c r="E986" i="3"/>
  <c r="E985" i="3"/>
  <c r="E984" i="3"/>
  <c r="E983" i="3"/>
  <c r="E982" i="3"/>
  <c r="E981" i="3"/>
  <c r="E980" i="3"/>
  <c r="E979" i="3"/>
  <c r="E978" i="3"/>
  <c r="E977" i="3"/>
  <c r="E976" i="3"/>
  <c r="E975" i="3"/>
  <c r="E974" i="3"/>
  <c r="E973" i="3"/>
  <c r="E972" i="3"/>
  <c r="E971" i="3"/>
  <c r="E970" i="3"/>
  <c r="E969" i="3"/>
  <c r="E968" i="3"/>
  <c r="E967" i="3"/>
  <c r="E966" i="3"/>
  <c r="E965" i="3"/>
  <c r="E964" i="3"/>
  <c r="E963" i="3"/>
  <c r="E962" i="3"/>
  <c r="E961" i="3"/>
  <c r="E960" i="3"/>
  <c r="E959" i="3"/>
  <c r="E958" i="3"/>
  <c r="E957" i="3"/>
  <c r="E956" i="3"/>
  <c r="E955" i="3"/>
  <c r="E954" i="3"/>
  <c r="E953" i="3"/>
  <c r="E952" i="3"/>
  <c r="E951" i="3"/>
  <c r="E950" i="3"/>
  <c r="E949" i="3"/>
  <c r="E948" i="3"/>
  <c r="E947" i="3"/>
  <c r="E946" i="3"/>
  <c r="E945" i="3"/>
  <c r="E944" i="3"/>
  <c r="E943" i="3"/>
  <c r="E942" i="3"/>
  <c r="E941" i="3"/>
  <c r="E940" i="3"/>
  <c r="E939" i="3"/>
  <c r="E938" i="3"/>
  <c r="E937" i="3"/>
  <c r="E936" i="3"/>
  <c r="E935" i="3"/>
  <c r="E934" i="3"/>
  <c r="E933" i="3"/>
  <c r="E932" i="3"/>
  <c r="E931" i="3"/>
  <c r="E930" i="3"/>
  <c r="E929" i="3"/>
  <c r="E928" i="3"/>
  <c r="E927" i="3"/>
  <c r="E926" i="3"/>
  <c r="E925" i="3"/>
  <c r="E924" i="3"/>
  <c r="E923" i="3"/>
  <c r="E922" i="3"/>
  <c r="E921" i="3"/>
  <c r="E920" i="3"/>
  <c r="E919" i="3"/>
  <c r="E918" i="3"/>
  <c r="E917" i="3"/>
  <c r="E916" i="3"/>
  <c r="E915" i="3"/>
  <c r="E914" i="3"/>
  <c r="E913" i="3"/>
  <c r="E912" i="3"/>
  <c r="E911" i="3"/>
  <c r="E910" i="3"/>
  <c r="E909" i="3"/>
  <c r="E908" i="3"/>
  <c r="E907" i="3"/>
  <c r="E906" i="3"/>
  <c r="E905" i="3"/>
  <c r="E904" i="3"/>
  <c r="E903" i="3"/>
  <c r="E902" i="3"/>
  <c r="E901" i="3"/>
  <c r="E900" i="3"/>
  <c r="E899" i="3"/>
  <c r="E898" i="3"/>
  <c r="E897" i="3"/>
  <c r="E896" i="3"/>
  <c r="E895" i="3"/>
  <c r="E894" i="3"/>
  <c r="E893" i="3"/>
  <c r="E892" i="3"/>
  <c r="E891" i="3"/>
  <c r="E890" i="3"/>
  <c r="E889" i="3"/>
  <c r="E888" i="3"/>
  <c r="E887" i="3"/>
  <c r="E886" i="3"/>
  <c r="E885" i="3"/>
  <c r="E884" i="3"/>
  <c r="E883" i="3"/>
  <c r="E882" i="3"/>
  <c r="E881" i="3"/>
  <c r="E880" i="3"/>
  <c r="E879" i="3"/>
  <c r="E878" i="3"/>
  <c r="E877" i="3"/>
  <c r="E876" i="3"/>
  <c r="E875" i="3"/>
  <c r="E874" i="3"/>
  <c r="E873" i="3"/>
  <c r="E872" i="3"/>
  <c r="E871" i="3"/>
  <c r="E870" i="3"/>
  <c r="E869" i="3"/>
  <c r="E868" i="3"/>
  <c r="E867" i="3"/>
  <c r="E866" i="3"/>
  <c r="E865" i="3"/>
  <c r="E864" i="3"/>
  <c r="E863" i="3"/>
  <c r="E862" i="3"/>
  <c r="E861" i="3"/>
  <c r="E860" i="3"/>
  <c r="E859" i="3"/>
  <c r="E858" i="3"/>
  <c r="E857" i="3"/>
  <c r="E856" i="3"/>
  <c r="E855" i="3"/>
  <c r="E854" i="3"/>
  <c r="E853" i="3"/>
  <c r="E852" i="3"/>
  <c r="E851" i="3"/>
  <c r="E850" i="3"/>
  <c r="E849" i="3"/>
  <c r="E848" i="3"/>
  <c r="E847" i="3"/>
  <c r="E846" i="3"/>
  <c r="E845" i="3"/>
  <c r="E844" i="3"/>
  <c r="E843" i="3"/>
  <c r="E842" i="3"/>
  <c r="E841" i="3"/>
  <c r="E840" i="3"/>
  <c r="E839" i="3"/>
  <c r="E838" i="3"/>
  <c r="E837" i="3"/>
  <c r="E836" i="3"/>
  <c r="E835" i="3"/>
  <c r="E834" i="3"/>
  <c r="E833" i="3"/>
  <c r="E832" i="3"/>
  <c r="E831" i="3"/>
  <c r="E830" i="3"/>
  <c r="E829" i="3"/>
  <c r="E828" i="3"/>
  <c r="E827" i="3"/>
  <c r="E826" i="3"/>
  <c r="E825" i="3"/>
  <c r="E824" i="3"/>
  <c r="E823" i="3"/>
  <c r="E822" i="3"/>
  <c r="E821" i="3"/>
  <c r="E820" i="3"/>
  <c r="E819" i="3"/>
  <c r="E818" i="3"/>
  <c r="E817" i="3"/>
  <c r="E816" i="3"/>
  <c r="E815" i="3"/>
  <c r="E814" i="3"/>
  <c r="E813" i="3"/>
  <c r="E812" i="3"/>
  <c r="E811" i="3"/>
  <c r="E810" i="3"/>
  <c r="E809" i="3"/>
  <c r="E808" i="3"/>
  <c r="E807" i="3"/>
  <c r="E806" i="3"/>
  <c r="E805" i="3"/>
  <c r="E804" i="3"/>
  <c r="E803" i="3"/>
  <c r="E802" i="3"/>
  <c r="E801" i="3"/>
  <c r="E800" i="3"/>
  <c r="E799" i="3"/>
  <c r="E798" i="3"/>
  <c r="E797" i="3"/>
  <c r="E796" i="3"/>
  <c r="E795" i="3"/>
  <c r="E794" i="3"/>
  <c r="E793" i="3"/>
  <c r="E792" i="3"/>
  <c r="E791" i="3"/>
  <c r="E790" i="3"/>
  <c r="E789" i="3"/>
  <c r="E788" i="3"/>
  <c r="E787" i="3"/>
  <c r="E786" i="3"/>
  <c r="E785" i="3"/>
  <c r="E784" i="3"/>
  <c r="E783" i="3"/>
  <c r="E782" i="3"/>
  <c r="E781" i="3"/>
  <c r="E780" i="3"/>
  <c r="E779" i="3"/>
  <c r="E778" i="3"/>
  <c r="E777" i="3"/>
  <c r="E776" i="3"/>
  <c r="E775" i="3"/>
  <c r="E774" i="3"/>
  <c r="E773" i="3"/>
  <c r="E772" i="3"/>
  <c r="E771" i="3"/>
  <c r="E770" i="3"/>
  <c r="E769" i="3"/>
  <c r="E768" i="3"/>
  <c r="E767" i="3"/>
  <c r="E766" i="3"/>
  <c r="E765" i="3"/>
  <c r="E764" i="3"/>
  <c r="E763" i="3"/>
  <c r="E762" i="3"/>
  <c r="E761" i="3"/>
  <c r="E760" i="3"/>
  <c r="E759" i="3"/>
  <c r="E758" i="3"/>
  <c r="E757" i="3"/>
  <c r="E756" i="3"/>
  <c r="E755" i="3"/>
  <c r="E754" i="3"/>
  <c r="E753" i="3"/>
  <c r="E752" i="3"/>
  <c r="E751" i="3"/>
  <c r="E750" i="3"/>
  <c r="E749" i="3"/>
  <c r="E748" i="3"/>
  <c r="E747" i="3"/>
  <c r="E746" i="3"/>
  <c r="E745" i="3"/>
  <c r="E744" i="3"/>
  <c r="E743" i="3"/>
  <c r="E742" i="3"/>
  <c r="E741" i="3"/>
  <c r="E740" i="3"/>
  <c r="E739" i="3"/>
  <c r="E738" i="3"/>
  <c r="E737" i="3"/>
  <c r="E736" i="3"/>
  <c r="E735" i="3"/>
  <c r="E734" i="3"/>
  <c r="E733" i="3"/>
  <c r="E732" i="3"/>
  <c r="E731" i="3"/>
  <c r="E730" i="3"/>
  <c r="E729" i="3"/>
  <c r="E728" i="3"/>
  <c r="E727" i="3"/>
  <c r="E726" i="3"/>
  <c r="E725" i="3"/>
  <c r="E724" i="3"/>
  <c r="E723" i="3"/>
  <c r="E722" i="3"/>
  <c r="E721" i="3"/>
  <c r="E720" i="3"/>
  <c r="E719" i="3"/>
  <c r="E718" i="3"/>
  <c r="E717" i="3"/>
  <c r="E716" i="3"/>
  <c r="E715" i="3"/>
  <c r="E714" i="3"/>
  <c r="E713" i="3"/>
  <c r="E712" i="3"/>
  <c r="E711" i="3"/>
  <c r="E710" i="3"/>
  <c r="E709" i="3"/>
  <c r="E708" i="3"/>
  <c r="E707" i="3"/>
  <c r="E706" i="3"/>
  <c r="E705" i="3"/>
  <c r="E704" i="3"/>
  <c r="E703" i="3"/>
  <c r="E702" i="3"/>
  <c r="E701" i="3"/>
  <c r="E700" i="3"/>
  <c r="E699" i="3"/>
  <c r="E698" i="3"/>
  <c r="E697" i="3"/>
  <c r="E696" i="3"/>
  <c r="E695" i="3"/>
  <c r="E694" i="3"/>
  <c r="E693" i="3"/>
  <c r="E692" i="3"/>
  <c r="E691" i="3"/>
  <c r="E690" i="3"/>
  <c r="E689" i="3"/>
  <c r="E688" i="3"/>
  <c r="E687" i="3"/>
  <c r="E686" i="3"/>
  <c r="E685" i="3"/>
  <c r="E684" i="3"/>
  <c r="E683" i="3"/>
  <c r="E682" i="3"/>
  <c r="E681" i="3"/>
  <c r="E680" i="3"/>
  <c r="E679" i="3"/>
  <c r="E678" i="3"/>
  <c r="E677" i="3"/>
  <c r="E676" i="3"/>
  <c r="E675" i="3"/>
  <c r="E674" i="3"/>
  <c r="E673" i="3"/>
  <c r="E672" i="3"/>
  <c r="E671" i="3"/>
  <c r="E670" i="3"/>
  <c r="E669" i="3"/>
  <c r="E668" i="3"/>
  <c r="E667" i="3"/>
  <c r="E666" i="3"/>
  <c r="E665" i="3"/>
  <c r="E664" i="3"/>
  <c r="E663" i="3"/>
  <c r="E662" i="3"/>
  <c r="E661" i="3"/>
  <c r="E660" i="3"/>
  <c r="E659" i="3"/>
  <c r="E658" i="3"/>
  <c r="E657" i="3"/>
  <c r="E656" i="3"/>
  <c r="E655" i="3"/>
  <c r="E654" i="3"/>
  <c r="E653" i="3"/>
  <c r="E652" i="3"/>
  <c r="E651" i="3"/>
  <c r="E650" i="3"/>
  <c r="E649" i="3"/>
  <c r="E648" i="3"/>
  <c r="E647" i="3"/>
  <c r="E646" i="3"/>
  <c r="E645" i="3"/>
  <c r="E644" i="3"/>
  <c r="E643" i="3"/>
  <c r="E642" i="3"/>
  <c r="E641" i="3"/>
  <c r="E640" i="3"/>
  <c r="E639" i="3"/>
  <c r="E638" i="3"/>
  <c r="E637" i="3"/>
  <c r="E636" i="3"/>
  <c r="E635" i="3"/>
  <c r="E634" i="3"/>
  <c r="E633" i="3"/>
  <c r="E632" i="3"/>
  <c r="E631" i="3"/>
  <c r="E630" i="3"/>
  <c r="E629" i="3"/>
  <c r="E628" i="3"/>
  <c r="E627" i="3"/>
  <c r="E626" i="3"/>
  <c r="E625" i="3"/>
  <c r="E624" i="3"/>
  <c r="E623" i="3"/>
  <c r="E622" i="3"/>
  <c r="E621" i="3"/>
  <c r="E620" i="3"/>
  <c r="E619" i="3"/>
  <c r="E618" i="3"/>
  <c r="E617" i="3"/>
  <c r="E616" i="3"/>
  <c r="E615" i="3"/>
  <c r="E614" i="3"/>
  <c r="E613" i="3"/>
  <c r="E612" i="3"/>
  <c r="E611" i="3"/>
  <c r="E610" i="3"/>
  <c r="E609" i="3"/>
  <c r="E608" i="3"/>
  <c r="E607" i="3"/>
  <c r="E606" i="3"/>
  <c r="E605" i="3"/>
  <c r="E604" i="3"/>
  <c r="E603" i="3"/>
  <c r="E602" i="3"/>
  <c r="E601" i="3"/>
  <c r="E600" i="3"/>
  <c r="E599" i="3"/>
  <c r="E598" i="3"/>
  <c r="E597" i="3"/>
  <c r="E596" i="3"/>
  <c r="E595" i="3"/>
  <c r="E594" i="3"/>
  <c r="E593" i="3"/>
  <c r="E592" i="3"/>
  <c r="E591" i="3"/>
  <c r="E590" i="3"/>
  <c r="E589" i="3"/>
  <c r="E588" i="3"/>
  <c r="E587" i="3"/>
  <c r="E586" i="3"/>
  <c r="E585" i="3"/>
  <c r="E584" i="3"/>
  <c r="E583" i="3"/>
  <c r="E582" i="3"/>
  <c r="E581" i="3"/>
  <c r="E580" i="3"/>
  <c r="E579" i="3"/>
  <c r="E578" i="3"/>
  <c r="E577" i="3"/>
  <c r="E576" i="3"/>
  <c r="E575" i="3"/>
  <c r="E574" i="3"/>
  <c r="E573" i="3"/>
  <c r="E572" i="3"/>
  <c r="E571" i="3"/>
  <c r="E570" i="3"/>
  <c r="E569" i="3"/>
  <c r="E568" i="3"/>
  <c r="E567" i="3"/>
  <c r="E566" i="3"/>
  <c r="E565" i="3"/>
  <c r="E564" i="3"/>
  <c r="E563" i="3"/>
  <c r="E562" i="3"/>
  <c r="E561" i="3"/>
  <c r="E560" i="3"/>
  <c r="E559" i="3"/>
  <c r="E558" i="3"/>
  <c r="E557" i="3"/>
  <c r="E556" i="3"/>
  <c r="E555" i="3"/>
  <c r="E554" i="3"/>
  <c r="E553" i="3"/>
  <c r="E552" i="3"/>
  <c r="E551" i="3"/>
  <c r="E550" i="3"/>
  <c r="E549" i="3"/>
  <c r="E548" i="3"/>
  <c r="E547" i="3"/>
  <c r="E546" i="3"/>
  <c r="E545" i="3"/>
  <c r="E544" i="3"/>
  <c r="E543" i="3"/>
  <c r="E542" i="3"/>
  <c r="E541" i="3"/>
  <c r="E540" i="3"/>
  <c r="E539" i="3"/>
  <c r="E538" i="3"/>
  <c r="E537" i="3"/>
  <c r="E536" i="3"/>
  <c r="E535" i="3"/>
  <c r="E534" i="3"/>
  <c r="E533" i="3"/>
  <c r="E532" i="3"/>
  <c r="E531" i="3"/>
  <c r="E530" i="3"/>
  <c r="E529" i="3"/>
  <c r="E528" i="3"/>
  <c r="E527" i="3"/>
  <c r="E526" i="3"/>
  <c r="E525" i="3"/>
  <c r="E524" i="3"/>
  <c r="E523" i="3"/>
  <c r="E522" i="3"/>
  <c r="E521" i="3"/>
  <c r="E520" i="3"/>
  <c r="E519" i="3"/>
  <c r="E518" i="3"/>
  <c r="E517" i="3"/>
  <c r="E516" i="3"/>
  <c r="E515" i="3"/>
  <c r="E514" i="3"/>
  <c r="E513" i="3"/>
  <c r="E512" i="3"/>
  <c r="E511" i="3"/>
  <c r="E510" i="3"/>
  <c r="E509" i="3"/>
  <c r="E508" i="3"/>
  <c r="E507" i="3"/>
  <c r="E506" i="3"/>
  <c r="E505" i="3"/>
  <c r="E504" i="3"/>
  <c r="E503" i="3"/>
  <c r="E502" i="3"/>
  <c r="E501" i="3"/>
  <c r="E500" i="3"/>
  <c r="E499" i="3"/>
  <c r="E498" i="3"/>
  <c r="E497" i="3"/>
  <c r="E496" i="3"/>
  <c r="E495" i="3"/>
  <c r="E494" i="3"/>
  <c r="E493" i="3"/>
  <c r="E492" i="3"/>
  <c r="E491" i="3"/>
  <c r="E490" i="3"/>
  <c r="E489" i="3"/>
  <c r="E488" i="3"/>
  <c r="E487" i="3"/>
  <c r="E486" i="3"/>
  <c r="E485" i="3"/>
  <c r="E484" i="3"/>
  <c r="E483" i="3"/>
  <c r="E482" i="3"/>
  <c r="E481" i="3"/>
  <c r="E480" i="3"/>
  <c r="E479" i="3"/>
  <c r="E478" i="3"/>
  <c r="E477" i="3"/>
  <c r="E476" i="3"/>
  <c r="E475" i="3"/>
  <c r="E474" i="3"/>
  <c r="E473" i="3"/>
  <c r="E472" i="3"/>
  <c r="E471" i="3"/>
  <c r="E470" i="3"/>
  <c r="E469" i="3"/>
  <c r="E468" i="3"/>
  <c r="E467" i="3"/>
  <c r="E466" i="3"/>
  <c r="E465" i="3"/>
  <c r="E464" i="3"/>
  <c r="E463" i="3"/>
  <c r="E462" i="3"/>
  <c r="E461" i="3"/>
  <c r="E460" i="3"/>
  <c r="E459" i="3"/>
  <c r="E458" i="3"/>
  <c r="E457" i="3"/>
  <c r="E456" i="3"/>
  <c r="E455" i="3"/>
  <c r="E454" i="3"/>
  <c r="E453" i="3"/>
  <c r="E452" i="3"/>
  <c r="E451" i="3"/>
  <c r="E450" i="3"/>
  <c r="E449" i="3"/>
  <c r="E448" i="3"/>
  <c r="E447" i="3"/>
  <c r="E446" i="3"/>
  <c r="E445" i="3"/>
  <c r="E444" i="3"/>
  <c r="E443" i="3"/>
  <c r="E442" i="3"/>
  <c r="E441" i="3"/>
  <c r="E440" i="3"/>
  <c r="E439" i="3"/>
  <c r="E438" i="3"/>
  <c r="E437" i="3"/>
  <c r="E436" i="3"/>
  <c r="E435" i="3"/>
  <c r="E434" i="3"/>
  <c r="E433" i="3"/>
  <c r="E432" i="3"/>
  <c r="E431" i="3"/>
  <c r="E430" i="3"/>
  <c r="E429" i="3"/>
  <c r="E428" i="3"/>
  <c r="E427" i="3"/>
  <c r="E426" i="3"/>
  <c r="E425" i="3"/>
  <c r="E424" i="3"/>
  <c r="E423" i="3"/>
  <c r="E422" i="3"/>
  <c r="E421" i="3"/>
  <c r="E420" i="3"/>
  <c r="E419" i="3"/>
  <c r="E418" i="3"/>
  <c r="E417" i="3"/>
  <c r="E416" i="3"/>
  <c r="E415" i="3"/>
  <c r="E414" i="3"/>
  <c r="E413" i="3"/>
  <c r="E412" i="3"/>
  <c r="E411" i="3"/>
  <c r="E410" i="3"/>
  <c r="E409" i="3"/>
  <c r="E408" i="3"/>
  <c r="E407" i="3"/>
  <c r="E406" i="3"/>
  <c r="E405" i="3"/>
  <c r="E404" i="3"/>
  <c r="E403" i="3"/>
  <c r="E402" i="3"/>
  <c r="E401" i="3"/>
  <c r="E400" i="3"/>
  <c r="E399" i="3"/>
  <c r="E398" i="3"/>
  <c r="E397" i="3"/>
  <c r="E396" i="3"/>
  <c r="E395" i="3"/>
  <c r="E394" i="3"/>
  <c r="E393" i="3"/>
  <c r="E392" i="3"/>
  <c r="E391" i="3"/>
  <c r="E390" i="3"/>
  <c r="E389" i="3"/>
  <c r="E388" i="3"/>
  <c r="E387" i="3"/>
  <c r="E386" i="3"/>
  <c r="E385" i="3"/>
  <c r="E384" i="3"/>
  <c r="E383" i="3"/>
  <c r="E382" i="3"/>
  <c r="E381" i="3"/>
  <c r="E380" i="3"/>
  <c r="E379" i="3"/>
  <c r="E378" i="3"/>
  <c r="E377" i="3"/>
  <c r="E376" i="3"/>
  <c r="E375" i="3"/>
  <c r="E374" i="3"/>
  <c r="E373" i="3"/>
  <c r="E372" i="3"/>
  <c r="E371" i="3"/>
  <c r="E370" i="3"/>
  <c r="E369" i="3"/>
  <c r="E368" i="3"/>
  <c r="E367" i="3"/>
  <c r="E366" i="3"/>
  <c r="E365" i="3"/>
  <c r="E364" i="3"/>
  <c r="E363" i="3"/>
  <c r="E362" i="3"/>
  <c r="E361" i="3"/>
  <c r="E360" i="3"/>
  <c r="E359" i="3"/>
  <c r="E358" i="3"/>
  <c r="E357" i="3"/>
  <c r="E356" i="3"/>
  <c r="E355" i="3"/>
  <c r="E354" i="3"/>
  <c r="E353" i="3"/>
  <c r="E352" i="3"/>
  <c r="E351" i="3"/>
  <c r="E350" i="3"/>
  <c r="E349" i="3"/>
  <c r="E348" i="3"/>
  <c r="E347" i="3"/>
  <c r="E346" i="3"/>
  <c r="E345" i="3"/>
  <c r="E344" i="3"/>
  <c r="E343" i="3"/>
  <c r="E342" i="3"/>
  <c r="E341" i="3"/>
  <c r="E340" i="3"/>
  <c r="E339" i="3"/>
  <c r="E338" i="3"/>
  <c r="E337" i="3"/>
  <c r="E336" i="3"/>
  <c r="E335" i="3"/>
  <c r="E334" i="3"/>
  <c r="E333" i="3"/>
  <c r="E332" i="3"/>
  <c r="E331" i="3"/>
  <c r="E330" i="3"/>
  <c r="E329" i="3"/>
  <c r="E328" i="3"/>
  <c r="E327" i="3"/>
  <c r="E326" i="3"/>
  <c r="E325" i="3"/>
  <c r="E324" i="3"/>
  <c r="E323" i="3"/>
  <c r="E322" i="3"/>
  <c r="E321" i="3"/>
  <c r="E320" i="3"/>
  <c r="E319" i="3"/>
  <c r="E318" i="3"/>
  <c r="E317" i="3"/>
  <c r="E316" i="3"/>
  <c r="E315" i="3"/>
  <c r="E314" i="3"/>
  <c r="E313" i="3"/>
  <c r="E312" i="3"/>
  <c r="E311" i="3"/>
  <c r="E310" i="3"/>
  <c r="E309" i="3"/>
  <c r="E308" i="3"/>
  <c r="E307" i="3"/>
  <c r="E306" i="3"/>
  <c r="E305" i="3"/>
  <c r="E304" i="3"/>
  <c r="E303" i="3"/>
  <c r="E302" i="3"/>
  <c r="E301" i="3"/>
  <c r="E300" i="3"/>
  <c r="E299" i="3"/>
  <c r="E298" i="3"/>
  <c r="E297" i="3"/>
  <c r="E296" i="3"/>
  <c r="E295" i="3"/>
  <c r="E294" i="3"/>
  <c r="E293" i="3"/>
  <c r="E292" i="3"/>
  <c r="E291" i="3"/>
  <c r="E290" i="3"/>
  <c r="E289" i="3"/>
  <c r="E288" i="3"/>
  <c r="E287" i="3"/>
  <c r="E286" i="3"/>
  <c r="E285" i="3"/>
  <c r="E284" i="3"/>
  <c r="E283" i="3"/>
  <c r="E282" i="3"/>
  <c r="E281" i="3"/>
  <c r="E280" i="3"/>
  <c r="E279" i="3"/>
  <c r="E278" i="3"/>
  <c r="E277" i="3"/>
  <c r="E276" i="3"/>
  <c r="E275" i="3"/>
  <c r="E274" i="3"/>
  <c r="E273" i="3"/>
  <c r="E272" i="3"/>
  <c r="E271" i="3"/>
  <c r="E270" i="3"/>
  <c r="E269" i="3"/>
  <c r="E268" i="3"/>
  <c r="E267" i="3"/>
  <c r="E266" i="3"/>
  <c r="E265" i="3"/>
  <c r="E264" i="3"/>
  <c r="E263" i="3"/>
  <c r="E262" i="3"/>
  <c r="E261" i="3"/>
  <c r="E260" i="3"/>
  <c r="E259" i="3"/>
  <c r="E258" i="3"/>
  <c r="E257" i="3"/>
  <c r="E256" i="3"/>
  <c r="E255" i="3"/>
  <c r="E254" i="3"/>
  <c r="E253" i="3"/>
  <c r="E252" i="3"/>
  <c r="E251" i="3"/>
  <c r="E250" i="3"/>
  <c r="E249" i="3"/>
  <c r="E248" i="3"/>
  <c r="E247" i="3"/>
  <c r="E246" i="3"/>
  <c r="E245" i="3"/>
  <c r="E244" i="3"/>
  <c r="E243" i="3"/>
  <c r="E242" i="3"/>
  <c r="E241" i="3"/>
  <c r="E240" i="3"/>
  <c r="E239" i="3"/>
  <c r="E238" i="3"/>
  <c r="E237" i="3"/>
  <c r="E236" i="3"/>
  <c r="E235" i="3"/>
  <c r="E234" i="3"/>
  <c r="E233" i="3"/>
  <c r="E232" i="3"/>
  <c r="E231" i="3"/>
  <c r="E230" i="3"/>
  <c r="E229" i="3"/>
  <c r="E228" i="3"/>
  <c r="E227" i="3"/>
  <c r="E226" i="3"/>
  <c r="E225" i="3"/>
  <c r="E224" i="3"/>
  <c r="E223" i="3"/>
  <c r="E222" i="3"/>
  <c r="E221" i="3"/>
  <c r="E220" i="3"/>
  <c r="E219" i="3"/>
  <c r="E218" i="3"/>
  <c r="E217" i="3"/>
  <c r="E216" i="3"/>
  <c r="E215" i="3"/>
  <c r="E214" i="3"/>
  <c r="E213" i="3"/>
  <c r="E212" i="3"/>
  <c r="E211" i="3"/>
  <c r="E210" i="3"/>
  <c r="E209" i="3"/>
  <c r="E208" i="3"/>
  <c r="E207" i="3"/>
  <c r="E206" i="3"/>
  <c r="E205" i="3"/>
  <c r="E204" i="3"/>
  <c r="E203" i="3"/>
  <c r="E202" i="3"/>
  <c r="E201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8" i="3"/>
  <c r="E187" i="3"/>
  <c r="E186" i="3"/>
  <c r="E185" i="3"/>
  <c r="E184" i="3"/>
  <c r="E183" i="3"/>
  <c r="E182" i="3"/>
  <c r="E181" i="3"/>
  <c r="E180" i="3"/>
  <c r="E179" i="3"/>
  <c r="E178" i="3"/>
  <c r="E177" i="3"/>
  <c r="E176" i="3"/>
  <c r="E175" i="3"/>
  <c r="E174" i="3"/>
  <c r="E173" i="3"/>
  <c r="E172" i="3"/>
  <c r="E171" i="3"/>
  <c r="E170" i="3"/>
  <c r="E169" i="3"/>
  <c r="E168" i="3"/>
  <c r="E167" i="3"/>
  <c r="E166" i="3"/>
  <c r="E165" i="3"/>
  <c r="E164" i="3"/>
  <c r="E163" i="3"/>
  <c r="E162" i="3"/>
  <c r="E161" i="3"/>
  <c r="E160" i="3"/>
  <c r="E159" i="3"/>
  <c r="E158" i="3"/>
  <c r="E157" i="3"/>
  <c r="E156" i="3"/>
  <c r="E155" i="3"/>
  <c r="E154" i="3"/>
  <c r="E153" i="3"/>
  <c r="E152" i="3"/>
  <c r="E151" i="3"/>
  <c r="E150" i="3"/>
  <c r="E149" i="3"/>
  <c r="E148" i="3"/>
  <c r="E147" i="3"/>
  <c r="E146" i="3"/>
  <c r="E145" i="3"/>
  <c r="E144" i="3"/>
  <c r="E143" i="3"/>
  <c r="E142" i="3"/>
  <c r="E141" i="3"/>
  <c r="E140" i="3"/>
  <c r="E139" i="3"/>
  <c r="E138" i="3"/>
  <c r="E137" i="3"/>
  <c r="E136" i="3"/>
  <c r="E135" i="3"/>
  <c r="E134" i="3"/>
  <c r="E133" i="3"/>
  <c r="E132" i="3"/>
  <c r="E131" i="3"/>
  <c r="E130" i="3"/>
  <c r="E129" i="3"/>
  <c r="E128" i="3"/>
  <c r="E127" i="3"/>
  <c r="E126" i="3"/>
  <c r="E125" i="3"/>
  <c r="E124" i="3"/>
  <c r="E123" i="3"/>
  <c r="E122" i="3"/>
  <c r="E121" i="3"/>
  <c r="E120" i="3"/>
  <c r="E119" i="3"/>
  <c r="E118" i="3"/>
  <c r="E117" i="3"/>
  <c r="E116" i="3"/>
  <c r="E115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6" i="3"/>
  <c r="E5" i="3"/>
  <c r="E4" i="3"/>
  <c r="C8" i="6"/>
  <c r="F4" i="6"/>
  <c r="G4" i="6" s="1"/>
  <c r="F3" i="5" l="1"/>
  <c r="F7" i="5"/>
  <c r="F11" i="5"/>
  <c r="F15" i="5"/>
  <c r="F19" i="5"/>
  <c r="F23" i="5"/>
  <c r="F27" i="5"/>
  <c r="F31" i="5"/>
  <c r="F35" i="5"/>
  <c r="F39" i="5"/>
  <c r="F43" i="5"/>
  <c r="F47" i="5"/>
  <c r="F51" i="5"/>
  <c r="F55" i="5"/>
  <c r="F59" i="5"/>
  <c r="F63" i="5"/>
  <c r="F67" i="5"/>
  <c r="F71" i="5"/>
  <c r="F75" i="5"/>
  <c r="F79" i="5"/>
  <c r="F83" i="5"/>
  <c r="F87" i="5"/>
  <c r="F91" i="5"/>
  <c r="F95" i="5"/>
  <c r="F99" i="5"/>
  <c r="F103" i="5"/>
  <c r="F107" i="5"/>
  <c r="F111" i="5"/>
  <c r="F115" i="5"/>
  <c r="F119" i="5"/>
  <c r="F123" i="5"/>
  <c r="F127" i="5"/>
  <c r="F131" i="5"/>
  <c r="F135" i="5"/>
  <c r="F139" i="5"/>
  <c r="F143" i="5"/>
  <c r="F147" i="5"/>
  <c r="F151" i="5"/>
  <c r="F155" i="5"/>
  <c r="F159" i="5"/>
  <c r="F163" i="5"/>
  <c r="F167" i="5"/>
  <c r="F171" i="5"/>
  <c r="F175" i="5"/>
  <c r="F179" i="5"/>
  <c r="F183" i="5"/>
  <c r="F187" i="5"/>
  <c r="F191" i="5"/>
  <c r="F195" i="5"/>
  <c r="F8760" i="5"/>
  <c r="F5" i="5"/>
  <c r="F9" i="5"/>
  <c r="F13" i="5"/>
  <c r="F17" i="5"/>
  <c r="F21" i="5"/>
  <c r="F25" i="5"/>
  <c r="F29" i="5"/>
  <c r="F33" i="5"/>
  <c r="F37" i="5"/>
  <c r="F41" i="5"/>
  <c r="F45" i="5"/>
  <c r="F49" i="5"/>
  <c r="F53" i="5"/>
  <c r="F57" i="5"/>
  <c r="F61" i="5"/>
  <c r="F65" i="5"/>
  <c r="F69" i="5"/>
  <c r="F73" i="5"/>
  <c r="F77" i="5"/>
  <c r="F81" i="5"/>
  <c r="F85" i="5"/>
  <c r="F89" i="5"/>
  <c r="F93" i="5"/>
  <c r="F97" i="5"/>
  <c r="F101" i="5"/>
  <c r="F105" i="5"/>
  <c r="F109" i="5"/>
  <c r="F113" i="5"/>
  <c r="F117" i="5"/>
  <c r="F121" i="5"/>
  <c r="F125" i="5"/>
  <c r="F129" i="5"/>
  <c r="F133" i="5"/>
  <c r="F137" i="5"/>
  <c r="F141" i="5"/>
  <c r="F145" i="5"/>
  <c r="F149" i="5"/>
  <c r="F153" i="5"/>
  <c r="F157" i="5"/>
  <c r="F161" i="5"/>
  <c r="F165" i="5"/>
  <c r="F169" i="5"/>
  <c r="F173" i="5"/>
  <c r="F177" i="5"/>
  <c r="F181" i="5"/>
  <c r="F185" i="5"/>
  <c r="F189" i="5"/>
  <c r="F193" i="5"/>
  <c r="F197" i="5"/>
  <c r="F8761" i="5"/>
  <c r="F6" i="5"/>
  <c r="F10" i="5"/>
  <c r="F14" i="5"/>
  <c r="F18" i="5"/>
  <c r="F22" i="5"/>
  <c r="F26" i="5"/>
  <c r="F30" i="5"/>
  <c r="F34" i="5"/>
  <c r="F38" i="5"/>
  <c r="F42" i="5"/>
  <c r="F46" i="5"/>
  <c r="F50" i="5"/>
  <c r="F54" i="5"/>
  <c r="F58" i="5"/>
  <c r="F62" i="5"/>
  <c r="F66" i="5"/>
  <c r="F70" i="5"/>
  <c r="F74" i="5"/>
  <c r="F78" i="5"/>
  <c r="F82" i="5"/>
  <c r="F86" i="5"/>
  <c r="F90" i="5"/>
  <c r="F94" i="5"/>
  <c r="F98" i="5"/>
  <c r="F102" i="5"/>
  <c r="F106" i="5"/>
  <c r="F110" i="5"/>
  <c r="F114" i="5"/>
  <c r="F118" i="5"/>
  <c r="F122" i="5"/>
  <c r="F126" i="5"/>
  <c r="F130" i="5"/>
  <c r="F134" i="5"/>
  <c r="F138" i="5"/>
  <c r="F142" i="5"/>
  <c r="F146" i="5"/>
  <c r="F150" i="5"/>
  <c r="F154" i="5"/>
  <c r="F158" i="5"/>
  <c r="F162" i="5"/>
  <c r="F8" i="5"/>
  <c r="F24" i="5"/>
  <c r="F40" i="5"/>
  <c r="F56" i="5"/>
  <c r="F72" i="5"/>
  <c r="F88" i="5"/>
  <c r="F104" i="5"/>
  <c r="F120" i="5"/>
  <c r="F136" i="5"/>
  <c r="F152" i="5"/>
  <c r="F166" i="5"/>
  <c r="F174" i="5"/>
  <c r="F182" i="5"/>
  <c r="F190" i="5"/>
  <c r="F198" i="5"/>
  <c r="F202" i="5"/>
  <c r="F206" i="5"/>
  <c r="F210" i="5"/>
  <c r="F214" i="5"/>
  <c r="F218" i="5"/>
  <c r="F222" i="5"/>
  <c r="F226" i="5"/>
  <c r="F230" i="5"/>
  <c r="F234" i="5"/>
  <c r="F238" i="5"/>
  <c r="F242" i="5"/>
  <c r="F246" i="5"/>
  <c r="F250" i="5"/>
  <c r="F254" i="5"/>
  <c r="F258" i="5"/>
  <c r="F262" i="5"/>
  <c r="F266" i="5"/>
  <c r="F270" i="5"/>
  <c r="F274" i="5"/>
  <c r="F278" i="5"/>
  <c r="F282" i="5"/>
  <c r="F286" i="5"/>
  <c r="F290" i="5"/>
  <c r="F294" i="5"/>
  <c r="F298" i="5"/>
  <c r="F302" i="5"/>
  <c r="F306" i="5"/>
  <c r="F310" i="5"/>
  <c r="F314" i="5"/>
  <c r="F318" i="5"/>
  <c r="F322" i="5"/>
  <c r="F326" i="5"/>
  <c r="F330" i="5"/>
  <c r="F334" i="5"/>
  <c r="F338" i="5"/>
  <c r="F342" i="5"/>
  <c r="F346" i="5"/>
  <c r="F350" i="5"/>
  <c r="F354" i="5"/>
  <c r="F358" i="5"/>
  <c r="F362" i="5"/>
  <c r="F366" i="5"/>
  <c r="F370" i="5"/>
  <c r="F374" i="5"/>
  <c r="F378" i="5"/>
  <c r="F382" i="5"/>
  <c r="F386" i="5"/>
  <c r="F390" i="5"/>
  <c r="F394" i="5"/>
  <c r="F398" i="5"/>
  <c r="F402" i="5"/>
  <c r="F406" i="5"/>
  <c r="F410" i="5"/>
  <c r="F414" i="5"/>
  <c r="F418" i="5"/>
  <c r="F422" i="5"/>
  <c r="F426" i="5"/>
  <c r="F430" i="5"/>
  <c r="F434" i="5"/>
  <c r="F438" i="5"/>
  <c r="F442" i="5"/>
  <c r="F446" i="5"/>
  <c r="F450" i="5"/>
  <c r="F454" i="5"/>
  <c r="F458" i="5"/>
  <c r="F462" i="5"/>
  <c r="F466" i="5"/>
  <c r="F470" i="5"/>
  <c r="F474" i="5"/>
  <c r="F12" i="5"/>
  <c r="F28" i="5"/>
  <c r="F44" i="5"/>
  <c r="F60" i="5"/>
  <c r="F76" i="5"/>
  <c r="F92" i="5"/>
  <c r="F108" i="5"/>
  <c r="F124" i="5"/>
  <c r="F140" i="5"/>
  <c r="F156" i="5"/>
  <c r="F168" i="5"/>
  <c r="F176" i="5"/>
  <c r="F184" i="5"/>
  <c r="F192" i="5"/>
  <c r="F199" i="5"/>
  <c r="F203" i="5"/>
  <c r="F207" i="5"/>
  <c r="F211" i="5"/>
  <c r="F215" i="5"/>
  <c r="F219" i="5"/>
  <c r="F223" i="5"/>
  <c r="F227" i="5"/>
  <c r="F231" i="5"/>
  <c r="F235" i="5"/>
  <c r="F239" i="5"/>
  <c r="F243" i="5"/>
  <c r="F247" i="5"/>
  <c r="F251" i="5"/>
  <c r="F255" i="5"/>
  <c r="F259" i="5"/>
  <c r="F263" i="5"/>
  <c r="F267" i="5"/>
  <c r="F271" i="5"/>
  <c r="F275" i="5"/>
  <c r="F279" i="5"/>
  <c r="F283" i="5"/>
  <c r="F287" i="5"/>
  <c r="F291" i="5"/>
  <c r="F295" i="5"/>
  <c r="F299" i="5"/>
  <c r="F303" i="5"/>
  <c r="F307" i="5"/>
  <c r="F311" i="5"/>
  <c r="F315" i="5"/>
  <c r="F319" i="5"/>
  <c r="F323" i="5"/>
  <c r="F327" i="5"/>
  <c r="F331" i="5"/>
  <c r="F335" i="5"/>
  <c r="F339" i="5"/>
  <c r="F343" i="5"/>
  <c r="F347" i="5"/>
  <c r="F351" i="5"/>
  <c r="F355" i="5"/>
  <c r="F359" i="5"/>
  <c r="F363" i="5"/>
  <c r="F367" i="5"/>
  <c r="F371" i="5"/>
  <c r="F375" i="5"/>
  <c r="F379" i="5"/>
  <c r="F383" i="5"/>
  <c r="F387" i="5"/>
  <c r="F391" i="5"/>
  <c r="F395" i="5"/>
  <c r="F399" i="5"/>
  <c r="F403" i="5"/>
  <c r="F407" i="5"/>
  <c r="F411" i="5"/>
  <c r="F415" i="5"/>
  <c r="F419" i="5"/>
  <c r="F423" i="5"/>
  <c r="F427" i="5"/>
  <c r="F431" i="5"/>
  <c r="F435" i="5"/>
  <c r="F439" i="5"/>
  <c r="F443" i="5"/>
  <c r="F447" i="5"/>
  <c r="F451" i="5"/>
  <c r="F455" i="5"/>
  <c r="F459" i="5"/>
  <c r="F463" i="5"/>
  <c r="F467" i="5"/>
  <c r="F471" i="5"/>
  <c r="F475" i="5"/>
  <c r="F4" i="5"/>
  <c r="F20" i="5"/>
  <c r="F36" i="5"/>
  <c r="F52" i="5"/>
  <c r="F68" i="5"/>
  <c r="F84" i="5"/>
  <c r="F100" i="5"/>
  <c r="F116" i="5"/>
  <c r="F132" i="5"/>
  <c r="F148" i="5"/>
  <c r="F164" i="5"/>
  <c r="F172" i="5"/>
  <c r="F180" i="5"/>
  <c r="F188" i="5"/>
  <c r="F196" i="5"/>
  <c r="F201" i="5"/>
  <c r="F205" i="5"/>
  <c r="F209" i="5"/>
  <c r="F213" i="5"/>
  <c r="F217" i="5"/>
  <c r="F221" i="5"/>
  <c r="F225" i="5"/>
  <c r="F229" i="5"/>
  <c r="F233" i="5"/>
  <c r="F237" i="5"/>
  <c r="F241" i="5"/>
  <c r="F245" i="5"/>
  <c r="F249" i="5"/>
  <c r="F253" i="5"/>
  <c r="F257" i="5"/>
  <c r="F261" i="5"/>
  <c r="F265" i="5"/>
  <c r="F269" i="5"/>
  <c r="F273" i="5"/>
  <c r="F277" i="5"/>
  <c r="F281" i="5"/>
  <c r="F285" i="5"/>
  <c r="F289" i="5"/>
  <c r="F293" i="5"/>
  <c r="F297" i="5"/>
  <c r="F301" i="5"/>
  <c r="F305" i="5"/>
  <c r="F309" i="5"/>
  <c r="F313" i="5"/>
  <c r="F317" i="5"/>
  <c r="F321" i="5"/>
  <c r="F325" i="5"/>
  <c r="F329" i="5"/>
  <c r="F333" i="5"/>
  <c r="F337" i="5"/>
  <c r="F341" i="5"/>
  <c r="F345" i="5"/>
  <c r="F349" i="5"/>
  <c r="F353" i="5"/>
  <c r="F357" i="5"/>
  <c r="F361" i="5"/>
  <c r="F365" i="5"/>
  <c r="F369" i="5"/>
  <c r="F373" i="5"/>
  <c r="F377" i="5"/>
  <c r="F381" i="5"/>
  <c r="F385" i="5"/>
  <c r="F389" i="5"/>
  <c r="F393" i="5"/>
  <c r="F397" i="5"/>
  <c r="F401" i="5"/>
  <c r="F405" i="5"/>
  <c r="F409" i="5"/>
  <c r="F413" i="5"/>
  <c r="F417" i="5"/>
  <c r="F421" i="5"/>
  <c r="F425" i="5"/>
  <c r="F429" i="5"/>
  <c r="F433" i="5"/>
  <c r="F437" i="5"/>
  <c r="F441" i="5"/>
  <c r="F445" i="5"/>
  <c r="F449" i="5"/>
  <c r="F453" i="5"/>
  <c r="F457" i="5"/>
  <c r="F461" i="5"/>
  <c r="F465" i="5"/>
  <c r="F469" i="5"/>
  <c r="F473" i="5"/>
  <c r="F32" i="5"/>
  <c r="F96" i="5"/>
  <c r="F160" i="5"/>
  <c r="F194" i="5"/>
  <c r="F212" i="5"/>
  <c r="F228" i="5"/>
  <c r="F244" i="5"/>
  <c r="F260" i="5"/>
  <c r="F276" i="5"/>
  <c r="F292" i="5"/>
  <c r="F308" i="5"/>
  <c r="F324" i="5"/>
  <c r="F340" i="5"/>
  <c r="F356" i="5"/>
  <c r="F372" i="5"/>
  <c r="F388" i="5"/>
  <c r="F404" i="5"/>
  <c r="F420" i="5"/>
  <c r="F436" i="5"/>
  <c r="F452" i="5"/>
  <c r="F468" i="5"/>
  <c r="F478" i="5"/>
  <c r="F482" i="5"/>
  <c r="F486" i="5"/>
  <c r="F490" i="5"/>
  <c r="F494" i="5"/>
  <c r="F498" i="5"/>
  <c r="F502" i="5"/>
  <c r="F506" i="5"/>
  <c r="F510" i="5"/>
  <c r="F514" i="5"/>
  <c r="F518" i="5"/>
  <c r="F522" i="5"/>
  <c r="F526" i="5"/>
  <c r="F530" i="5"/>
  <c r="F534" i="5"/>
  <c r="F538" i="5"/>
  <c r="F542" i="5"/>
  <c r="F546" i="5"/>
  <c r="F550" i="5"/>
  <c r="F554" i="5"/>
  <c r="F558" i="5"/>
  <c r="F562" i="5"/>
  <c r="F566" i="5"/>
  <c r="F570" i="5"/>
  <c r="F574" i="5"/>
  <c r="F578" i="5"/>
  <c r="F582" i="5"/>
  <c r="F586" i="5"/>
  <c r="F590" i="5"/>
  <c r="F594" i="5"/>
  <c r="F598" i="5"/>
  <c r="F602" i="5"/>
  <c r="F606" i="5"/>
  <c r="F610" i="5"/>
  <c r="F614" i="5"/>
  <c r="F618" i="5"/>
  <c r="F622" i="5"/>
  <c r="F626" i="5"/>
  <c r="F630" i="5"/>
  <c r="F634" i="5"/>
  <c r="F638" i="5"/>
  <c r="F642" i="5"/>
  <c r="F646" i="5"/>
  <c r="F650" i="5"/>
  <c r="F654" i="5"/>
  <c r="F658" i="5"/>
  <c r="F662" i="5"/>
  <c r="F666" i="5"/>
  <c r="F670" i="5"/>
  <c r="F674" i="5"/>
  <c r="F678" i="5"/>
  <c r="F682" i="5"/>
  <c r="F686" i="5"/>
  <c r="F690" i="5"/>
  <c r="F694" i="5"/>
  <c r="F698" i="5"/>
  <c r="F702" i="5"/>
  <c r="F706" i="5"/>
  <c r="F710" i="5"/>
  <c r="F714" i="5"/>
  <c r="F718" i="5"/>
  <c r="F722" i="5"/>
  <c r="F726" i="5"/>
  <c r="F730" i="5"/>
  <c r="F734" i="5"/>
  <c r="F738" i="5"/>
  <c r="F742" i="5"/>
  <c r="F746" i="5"/>
  <c r="F750" i="5"/>
  <c r="F754" i="5"/>
  <c r="F758" i="5"/>
  <c r="F762" i="5"/>
  <c r="F766" i="5"/>
  <c r="F770" i="5"/>
  <c r="F774" i="5"/>
  <c r="F778" i="5"/>
  <c r="F782" i="5"/>
  <c r="F786" i="5"/>
  <c r="F790" i="5"/>
  <c r="F794" i="5"/>
  <c r="F798" i="5"/>
  <c r="F802" i="5"/>
  <c r="F806" i="5"/>
  <c r="F810" i="5"/>
  <c r="F814" i="5"/>
  <c r="F818" i="5"/>
  <c r="F822" i="5"/>
  <c r="F826" i="5"/>
  <c r="F830" i="5"/>
  <c r="F834" i="5"/>
  <c r="F838" i="5"/>
  <c r="F842" i="5"/>
  <c r="F846" i="5"/>
  <c r="F850" i="5"/>
  <c r="F854" i="5"/>
  <c r="F858" i="5"/>
  <c r="F862" i="5"/>
  <c r="F866" i="5"/>
  <c r="F870" i="5"/>
  <c r="F874" i="5"/>
  <c r="F878" i="5"/>
  <c r="F882" i="5"/>
  <c r="F886" i="5"/>
  <c r="F890" i="5"/>
  <c r="F894" i="5"/>
  <c r="F898" i="5"/>
  <c r="F902" i="5"/>
  <c r="F906" i="5"/>
  <c r="F910" i="5"/>
  <c r="F914" i="5"/>
  <c r="F918" i="5"/>
  <c r="F922" i="5"/>
  <c r="F926" i="5"/>
  <c r="F930" i="5"/>
  <c r="F934" i="5"/>
  <c r="F938" i="5"/>
  <c r="F942" i="5"/>
  <c r="F946" i="5"/>
  <c r="F950" i="5"/>
  <c r="F954" i="5"/>
  <c r="F958" i="5"/>
  <c r="F962" i="5"/>
  <c r="F966" i="5"/>
  <c r="F970" i="5"/>
  <c r="F974" i="5"/>
  <c r="F978" i="5"/>
  <c r="F982" i="5"/>
  <c r="F986" i="5"/>
  <c r="F990" i="5"/>
  <c r="F994" i="5"/>
  <c r="F998" i="5"/>
  <c r="F1002" i="5"/>
  <c r="F1006" i="5"/>
  <c r="F1010" i="5"/>
  <c r="F1014" i="5"/>
  <c r="F1018" i="5"/>
  <c r="F1022" i="5"/>
  <c r="F1026" i="5"/>
  <c r="F1030" i="5"/>
  <c r="F1034" i="5"/>
  <c r="F1038" i="5"/>
  <c r="F1042" i="5"/>
  <c r="F1046" i="5"/>
  <c r="F1050" i="5"/>
  <c r="F1054" i="5"/>
  <c r="F1058" i="5"/>
  <c r="F1062" i="5"/>
  <c r="F1066" i="5"/>
  <c r="F1070" i="5"/>
  <c r="F48" i="5"/>
  <c r="F112" i="5"/>
  <c r="F170" i="5"/>
  <c r="F200" i="5"/>
  <c r="F216" i="5"/>
  <c r="F232" i="5"/>
  <c r="F248" i="5"/>
  <c r="F264" i="5"/>
  <c r="F280" i="5"/>
  <c r="F296" i="5"/>
  <c r="F312" i="5"/>
  <c r="F328" i="5"/>
  <c r="F344" i="5"/>
  <c r="F360" i="5"/>
  <c r="F376" i="5"/>
  <c r="F392" i="5"/>
  <c r="F408" i="5"/>
  <c r="F424" i="5"/>
  <c r="F440" i="5"/>
  <c r="F456" i="5"/>
  <c r="F472" i="5"/>
  <c r="F479" i="5"/>
  <c r="F483" i="5"/>
  <c r="F487" i="5"/>
  <c r="F491" i="5"/>
  <c r="F495" i="5"/>
  <c r="F499" i="5"/>
  <c r="F503" i="5"/>
  <c r="F507" i="5"/>
  <c r="F511" i="5"/>
  <c r="F515" i="5"/>
  <c r="F519" i="5"/>
  <c r="F523" i="5"/>
  <c r="F527" i="5"/>
  <c r="F531" i="5"/>
  <c r="F535" i="5"/>
  <c r="F539" i="5"/>
  <c r="F543" i="5"/>
  <c r="F547" i="5"/>
  <c r="F551" i="5"/>
  <c r="F555" i="5"/>
  <c r="F559" i="5"/>
  <c r="F563" i="5"/>
  <c r="F567" i="5"/>
  <c r="F571" i="5"/>
  <c r="F575" i="5"/>
  <c r="F579" i="5"/>
  <c r="F583" i="5"/>
  <c r="F587" i="5"/>
  <c r="F591" i="5"/>
  <c r="F595" i="5"/>
  <c r="F599" i="5"/>
  <c r="F603" i="5"/>
  <c r="F607" i="5"/>
  <c r="F611" i="5"/>
  <c r="F615" i="5"/>
  <c r="F619" i="5"/>
  <c r="F623" i="5"/>
  <c r="F627" i="5"/>
  <c r="F631" i="5"/>
  <c r="F635" i="5"/>
  <c r="F639" i="5"/>
  <c r="F643" i="5"/>
  <c r="F647" i="5"/>
  <c r="F651" i="5"/>
  <c r="F655" i="5"/>
  <c r="F659" i="5"/>
  <c r="F663" i="5"/>
  <c r="F667" i="5"/>
  <c r="F671" i="5"/>
  <c r="F675" i="5"/>
  <c r="F679" i="5"/>
  <c r="F683" i="5"/>
  <c r="F687" i="5"/>
  <c r="F691" i="5"/>
  <c r="F695" i="5"/>
  <c r="F699" i="5"/>
  <c r="F703" i="5"/>
  <c r="F707" i="5"/>
  <c r="F711" i="5"/>
  <c r="F715" i="5"/>
  <c r="F719" i="5"/>
  <c r="F723" i="5"/>
  <c r="F727" i="5"/>
  <c r="F731" i="5"/>
  <c r="F735" i="5"/>
  <c r="F739" i="5"/>
  <c r="F743" i="5"/>
  <c r="F747" i="5"/>
  <c r="F751" i="5"/>
  <c r="F755" i="5"/>
  <c r="F759" i="5"/>
  <c r="F763" i="5"/>
  <c r="F767" i="5"/>
  <c r="F771" i="5"/>
  <c r="F775" i="5"/>
  <c r="F779" i="5"/>
  <c r="F783" i="5"/>
  <c r="F787" i="5"/>
  <c r="F791" i="5"/>
  <c r="F795" i="5"/>
  <c r="F799" i="5"/>
  <c r="F803" i="5"/>
  <c r="F807" i="5"/>
  <c r="F811" i="5"/>
  <c r="F815" i="5"/>
  <c r="F819" i="5"/>
  <c r="F823" i="5"/>
  <c r="F827" i="5"/>
  <c r="F831" i="5"/>
  <c r="F835" i="5"/>
  <c r="F839" i="5"/>
  <c r="F843" i="5"/>
  <c r="F847" i="5"/>
  <c r="F851" i="5"/>
  <c r="F855" i="5"/>
  <c r="F859" i="5"/>
  <c r="F863" i="5"/>
  <c r="F867" i="5"/>
  <c r="F871" i="5"/>
  <c r="F875" i="5"/>
  <c r="F879" i="5"/>
  <c r="F883" i="5"/>
  <c r="F887" i="5"/>
  <c r="F891" i="5"/>
  <c r="F895" i="5"/>
  <c r="F899" i="5"/>
  <c r="F903" i="5"/>
  <c r="F907" i="5"/>
  <c r="F911" i="5"/>
  <c r="F915" i="5"/>
  <c r="F919" i="5"/>
  <c r="F923" i="5"/>
  <c r="F927" i="5"/>
  <c r="F931" i="5"/>
  <c r="F935" i="5"/>
  <c r="F939" i="5"/>
  <c r="F943" i="5"/>
  <c r="F947" i="5"/>
  <c r="F951" i="5"/>
  <c r="F955" i="5"/>
  <c r="F959" i="5"/>
  <c r="F963" i="5"/>
  <c r="F967" i="5"/>
  <c r="F971" i="5"/>
  <c r="F975" i="5"/>
  <c r="F979" i="5"/>
  <c r="F983" i="5"/>
  <c r="F987" i="5"/>
  <c r="F991" i="5"/>
  <c r="F995" i="5"/>
  <c r="F999" i="5"/>
  <c r="F1003" i="5"/>
  <c r="F1007" i="5"/>
  <c r="F1011" i="5"/>
  <c r="F1015" i="5"/>
  <c r="F1019" i="5"/>
  <c r="F1023" i="5"/>
  <c r="F1027" i="5"/>
  <c r="F1031" i="5"/>
  <c r="F1035" i="5"/>
  <c r="F1039" i="5"/>
  <c r="F1043" i="5"/>
  <c r="F1047" i="5"/>
  <c r="F1051" i="5"/>
  <c r="F1055" i="5"/>
  <c r="F1059" i="5"/>
  <c r="F1063" i="5"/>
  <c r="F1067" i="5"/>
  <c r="F1071" i="5"/>
  <c r="F16" i="5"/>
  <c r="F80" i="5"/>
  <c r="F144" i="5"/>
  <c r="F186" i="5"/>
  <c r="F208" i="5"/>
  <c r="F224" i="5"/>
  <c r="F240" i="5"/>
  <c r="F256" i="5"/>
  <c r="F272" i="5"/>
  <c r="F288" i="5"/>
  <c r="F304" i="5"/>
  <c r="F320" i="5"/>
  <c r="F336" i="5"/>
  <c r="F352" i="5"/>
  <c r="F368" i="5"/>
  <c r="F384" i="5"/>
  <c r="F400" i="5"/>
  <c r="F416" i="5"/>
  <c r="F432" i="5"/>
  <c r="F448" i="5"/>
  <c r="F464" i="5"/>
  <c r="F477" i="5"/>
  <c r="F481" i="5"/>
  <c r="F485" i="5"/>
  <c r="F489" i="5"/>
  <c r="F493" i="5"/>
  <c r="F497" i="5"/>
  <c r="F501" i="5"/>
  <c r="F505" i="5"/>
  <c r="F509" i="5"/>
  <c r="F513" i="5"/>
  <c r="F517" i="5"/>
  <c r="F521" i="5"/>
  <c r="F525" i="5"/>
  <c r="F529" i="5"/>
  <c r="F533" i="5"/>
  <c r="F537" i="5"/>
  <c r="F541" i="5"/>
  <c r="F545" i="5"/>
  <c r="F549" i="5"/>
  <c r="F553" i="5"/>
  <c r="F557" i="5"/>
  <c r="F561" i="5"/>
  <c r="F565" i="5"/>
  <c r="F569" i="5"/>
  <c r="F573" i="5"/>
  <c r="F577" i="5"/>
  <c r="F581" i="5"/>
  <c r="F585" i="5"/>
  <c r="F589" i="5"/>
  <c r="F593" i="5"/>
  <c r="F597" i="5"/>
  <c r="F601" i="5"/>
  <c r="F605" i="5"/>
  <c r="F609" i="5"/>
  <c r="F613" i="5"/>
  <c r="F617" i="5"/>
  <c r="F621" i="5"/>
  <c r="F625" i="5"/>
  <c r="F629" i="5"/>
  <c r="F633" i="5"/>
  <c r="F637" i="5"/>
  <c r="F641" i="5"/>
  <c r="F645" i="5"/>
  <c r="F649" i="5"/>
  <c r="F653" i="5"/>
  <c r="F657" i="5"/>
  <c r="F661" i="5"/>
  <c r="F665" i="5"/>
  <c r="F669" i="5"/>
  <c r="F673" i="5"/>
  <c r="F677" i="5"/>
  <c r="F681" i="5"/>
  <c r="F685" i="5"/>
  <c r="F689" i="5"/>
  <c r="F693" i="5"/>
  <c r="F697" i="5"/>
  <c r="F701" i="5"/>
  <c r="F705" i="5"/>
  <c r="F709" i="5"/>
  <c r="F713" i="5"/>
  <c r="F717" i="5"/>
  <c r="F721" i="5"/>
  <c r="F725" i="5"/>
  <c r="F729" i="5"/>
  <c r="F733" i="5"/>
  <c r="F737" i="5"/>
  <c r="F741" i="5"/>
  <c r="F745" i="5"/>
  <c r="F749" i="5"/>
  <c r="F753" i="5"/>
  <c r="F757" i="5"/>
  <c r="F761" i="5"/>
  <c r="F765" i="5"/>
  <c r="F769" i="5"/>
  <c r="F773" i="5"/>
  <c r="F777" i="5"/>
  <c r="F781" i="5"/>
  <c r="F785" i="5"/>
  <c r="F789" i="5"/>
  <c r="F793" i="5"/>
  <c r="F797" i="5"/>
  <c r="F801" i="5"/>
  <c r="F805" i="5"/>
  <c r="F809" i="5"/>
  <c r="F813" i="5"/>
  <c r="F817" i="5"/>
  <c r="F821" i="5"/>
  <c r="F825" i="5"/>
  <c r="F829" i="5"/>
  <c r="F833" i="5"/>
  <c r="F837" i="5"/>
  <c r="F841" i="5"/>
  <c r="F845" i="5"/>
  <c r="F849" i="5"/>
  <c r="F853" i="5"/>
  <c r="F857" i="5"/>
  <c r="F861" i="5"/>
  <c r="F865" i="5"/>
  <c r="F869" i="5"/>
  <c r="F873" i="5"/>
  <c r="F877" i="5"/>
  <c r="F881" i="5"/>
  <c r="F885" i="5"/>
  <c r="F889" i="5"/>
  <c r="F893" i="5"/>
  <c r="F897" i="5"/>
  <c r="F901" i="5"/>
  <c r="F905" i="5"/>
  <c r="F909" i="5"/>
  <c r="F913" i="5"/>
  <c r="F917" i="5"/>
  <c r="F921" i="5"/>
  <c r="F925" i="5"/>
  <c r="F929" i="5"/>
  <c r="F933" i="5"/>
  <c r="F937" i="5"/>
  <c r="F941" i="5"/>
  <c r="F945" i="5"/>
  <c r="F949" i="5"/>
  <c r="F953" i="5"/>
  <c r="F957" i="5"/>
  <c r="F961" i="5"/>
  <c r="F965" i="5"/>
  <c r="F969" i="5"/>
  <c r="F973" i="5"/>
  <c r="F977" i="5"/>
  <c r="F981" i="5"/>
  <c r="F985" i="5"/>
  <c r="F989" i="5"/>
  <c r="F993" i="5"/>
  <c r="F997" i="5"/>
  <c r="F1001" i="5"/>
  <c r="F1005" i="5"/>
  <c r="F1009" i="5"/>
  <c r="F1013" i="5"/>
  <c r="F1017" i="5"/>
  <c r="F1021" i="5"/>
  <c r="F1025" i="5"/>
  <c r="F1029" i="5"/>
  <c r="F1033" i="5"/>
  <c r="F1037" i="5"/>
  <c r="F1041" i="5"/>
  <c r="F1045" i="5"/>
  <c r="F1049" i="5"/>
  <c r="F1053" i="5"/>
  <c r="F1057" i="5"/>
  <c r="F1061" i="5"/>
  <c r="F1065" i="5"/>
  <c r="F1069" i="5"/>
  <c r="F128" i="5"/>
  <c r="F236" i="5"/>
  <c r="F300" i="5"/>
  <c r="F364" i="5"/>
  <c r="F428" i="5"/>
  <c r="F480" i="5"/>
  <c r="F496" i="5"/>
  <c r="F512" i="5"/>
  <c r="F528" i="5"/>
  <c r="F544" i="5"/>
  <c r="F560" i="5"/>
  <c r="F576" i="5"/>
  <c r="F592" i="5"/>
  <c r="F608" i="5"/>
  <c r="F624" i="5"/>
  <c r="F640" i="5"/>
  <c r="F656" i="5"/>
  <c r="F672" i="5"/>
  <c r="F688" i="5"/>
  <c r="F704" i="5"/>
  <c r="F720" i="5"/>
  <c r="F736" i="5"/>
  <c r="F752" i="5"/>
  <c r="F768" i="5"/>
  <c r="F784" i="5"/>
  <c r="F800" i="5"/>
  <c r="F816" i="5"/>
  <c r="F832" i="5"/>
  <c r="F848" i="5"/>
  <c r="F864" i="5"/>
  <c r="F880" i="5"/>
  <c r="F896" i="5"/>
  <c r="F912" i="5"/>
  <c r="F928" i="5"/>
  <c r="F944" i="5"/>
  <c r="F960" i="5"/>
  <c r="F976" i="5"/>
  <c r="F992" i="5"/>
  <c r="F1008" i="5"/>
  <c r="F1024" i="5"/>
  <c r="F1040" i="5"/>
  <c r="F1056" i="5"/>
  <c r="F1072" i="5"/>
  <c r="F1076" i="5"/>
  <c r="F1080" i="5"/>
  <c r="F1084" i="5"/>
  <c r="F1088" i="5"/>
  <c r="F1092" i="5"/>
  <c r="F1096" i="5"/>
  <c r="F1100" i="5"/>
  <c r="F1104" i="5"/>
  <c r="F1108" i="5"/>
  <c r="F1112" i="5"/>
  <c r="F1116" i="5"/>
  <c r="F1120" i="5"/>
  <c r="F1124" i="5"/>
  <c r="F1128" i="5"/>
  <c r="F1132" i="5"/>
  <c r="F1136" i="5"/>
  <c r="F1140" i="5"/>
  <c r="F1144" i="5"/>
  <c r="F1148" i="5"/>
  <c r="F1152" i="5"/>
  <c r="F1156" i="5"/>
  <c r="F1160" i="5"/>
  <c r="F1164" i="5"/>
  <c r="F1168" i="5"/>
  <c r="F1172" i="5"/>
  <c r="F1176" i="5"/>
  <c r="F1180" i="5"/>
  <c r="F1184" i="5"/>
  <c r="F1188" i="5"/>
  <c r="F1192" i="5"/>
  <c r="F1196" i="5"/>
  <c r="F1200" i="5"/>
  <c r="F1204" i="5"/>
  <c r="F1208" i="5"/>
  <c r="F1212" i="5"/>
  <c r="F1216" i="5"/>
  <c r="F1220" i="5"/>
  <c r="F1224" i="5"/>
  <c r="F1228" i="5"/>
  <c r="F1232" i="5"/>
  <c r="F1236" i="5"/>
  <c r="F1240" i="5"/>
  <c r="F1244" i="5"/>
  <c r="F1248" i="5"/>
  <c r="F1252" i="5"/>
  <c r="F1256" i="5"/>
  <c r="F1260" i="5"/>
  <c r="F1264" i="5"/>
  <c r="F1268" i="5"/>
  <c r="F1272" i="5"/>
  <c r="F1276" i="5"/>
  <c r="F1280" i="5"/>
  <c r="F1284" i="5"/>
  <c r="F1288" i="5"/>
  <c r="F1292" i="5"/>
  <c r="F1296" i="5"/>
  <c r="F1300" i="5"/>
  <c r="F1304" i="5"/>
  <c r="F1308" i="5"/>
  <c r="F1312" i="5"/>
  <c r="F1316" i="5"/>
  <c r="F1320" i="5"/>
  <c r="F1324" i="5"/>
  <c r="F1328" i="5"/>
  <c r="F1332" i="5"/>
  <c r="F1336" i="5"/>
  <c r="F1340" i="5"/>
  <c r="F1344" i="5"/>
  <c r="F1348" i="5"/>
  <c r="F1352" i="5"/>
  <c r="F1356" i="5"/>
  <c r="F1360" i="5"/>
  <c r="F1364" i="5"/>
  <c r="F1368" i="5"/>
  <c r="F1372" i="5"/>
  <c r="F1376" i="5"/>
  <c r="F1380" i="5"/>
  <c r="F1384" i="5"/>
  <c r="F1388" i="5"/>
  <c r="F1392" i="5"/>
  <c r="F1396" i="5"/>
  <c r="F1400" i="5"/>
  <c r="F1404" i="5"/>
  <c r="F1408" i="5"/>
  <c r="F1412" i="5"/>
  <c r="F1416" i="5"/>
  <c r="F1420" i="5"/>
  <c r="F1424" i="5"/>
  <c r="F1428" i="5"/>
  <c r="F1432" i="5"/>
  <c r="F1436" i="5"/>
  <c r="F1440" i="5"/>
  <c r="F1444" i="5"/>
  <c r="F1448" i="5"/>
  <c r="F1452" i="5"/>
  <c r="F1456" i="5"/>
  <c r="F1460" i="5"/>
  <c r="F1464" i="5"/>
  <c r="F1468" i="5"/>
  <c r="F1472" i="5"/>
  <c r="F1476" i="5"/>
  <c r="F1480" i="5"/>
  <c r="F1484" i="5"/>
  <c r="F1488" i="5"/>
  <c r="F1492" i="5"/>
  <c r="F1496" i="5"/>
  <c r="F1500" i="5"/>
  <c r="F1504" i="5"/>
  <c r="F1508" i="5"/>
  <c r="F1512" i="5"/>
  <c r="F1516" i="5"/>
  <c r="F1520" i="5"/>
  <c r="F1524" i="5"/>
  <c r="F1528" i="5"/>
  <c r="F1532" i="5"/>
  <c r="F1536" i="5"/>
  <c r="F1540" i="5"/>
  <c r="F1544" i="5"/>
  <c r="F1548" i="5"/>
  <c r="F1552" i="5"/>
  <c r="F1556" i="5"/>
  <c r="F1560" i="5"/>
  <c r="F1564" i="5"/>
  <c r="F1568" i="5"/>
  <c r="F1572" i="5"/>
  <c r="F1576" i="5"/>
  <c r="F1580" i="5"/>
  <c r="F1584" i="5"/>
  <c r="F1588" i="5"/>
  <c r="F1592" i="5"/>
  <c r="F1596" i="5"/>
  <c r="F1600" i="5"/>
  <c r="F1604" i="5"/>
  <c r="F1608" i="5"/>
  <c r="F1612" i="5"/>
  <c r="F1616" i="5"/>
  <c r="F1620" i="5"/>
  <c r="F1624" i="5"/>
  <c r="F1628" i="5"/>
  <c r="F1632" i="5"/>
  <c r="F1636" i="5"/>
  <c r="F1640" i="5"/>
  <c r="F1644" i="5"/>
  <c r="F1648" i="5"/>
  <c r="F1652" i="5"/>
  <c r="F1656" i="5"/>
  <c r="F1660" i="5"/>
  <c r="F1664" i="5"/>
  <c r="F1668" i="5"/>
  <c r="F1672" i="5"/>
  <c r="F1676" i="5"/>
  <c r="F1680" i="5"/>
  <c r="F1684" i="5"/>
  <c r="F1688" i="5"/>
  <c r="F1692" i="5"/>
  <c r="F1696" i="5"/>
  <c r="F1700" i="5"/>
  <c r="F1704" i="5"/>
  <c r="F1708" i="5"/>
  <c r="F1712" i="5"/>
  <c r="F1716" i="5"/>
  <c r="F1720" i="5"/>
  <c r="F1724" i="5"/>
  <c r="F1728" i="5"/>
  <c r="F1732" i="5"/>
  <c r="F1736" i="5"/>
  <c r="F1740" i="5"/>
  <c r="F1744" i="5"/>
  <c r="F1748" i="5"/>
  <c r="F1752" i="5"/>
  <c r="F1756" i="5"/>
  <c r="F1760" i="5"/>
  <c r="F1764" i="5"/>
  <c r="F1768" i="5"/>
  <c r="F1772" i="5"/>
  <c r="F1776" i="5"/>
  <c r="F1780" i="5"/>
  <c r="F1784" i="5"/>
  <c r="F1788" i="5"/>
  <c r="F1792" i="5"/>
  <c r="F1796" i="5"/>
  <c r="F1800" i="5"/>
  <c r="F1804" i="5"/>
  <c r="F1808" i="5"/>
  <c r="F1812" i="5"/>
  <c r="F1816" i="5"/>
  <c r="F1820" i="5"/>
  <c r="F1824" i="5"/>
  <c r="F1828" i="5"/>
  <c r="F1832" i="5"/>
  <c r="F1836" i="5"/>
  <c r="F1840" i="5"/>
  <c r="F1844" i="5"/>
  <c r="F178" i="5"/>
  <c r="F252" i="5"/>
  <c r="F316" i="5"/>
  <c r="F380" i="5"/>
  <c r="F444" i="5"/>
  <c r="F484" i="5"/>
  <c r="F500" i="5"/>
  <c r="F516" i="5"/>
  <c r="F532" i="5"/>
  <c r="F548" i="5"/>
  <c r="F564" i="5"/>
  <c r="F580" i="5"/>
  <c r="F596" i="5"/>
  <c r="F612" i="5"/>
  <c r="F628" i="5"/>
  <c r="F644" i="5"/>
  <c r="F660" i="5"/>
  <c r="F676" i="5"/>
  <c r="F692" i="5"/>
  <c r="F708" i="5"/>
  <c r="F724" i="5"/>
  <c r="F740" i="5"/>
  <c r="F756" i="5"/>
  <c r="F772" i="5"/>
  <c r="F788" i="5"/>
  <c r="F804" i="5"/>
  <c r="F820" i="5"/>
  <c r="F836" i="5"/>
  <c r="F852" i="5"/>
  <c r="F868" i="5"/>
  <c r="F884" i="5"/>
  <c r="F900" i="5"/>
  <c r="F916" i="5"/>
  <c r="F932" i="5"/>
  <c r="F948" i="5"/>
  <c r="F964" i="5"/>
  <c r="F980" i="5"/>
  <c r="F996" i="5"/>
  <c r="F1012" i="5"/>
  <c r="F1028" i="5"/>
  <c r="F1044" i="5"/>
  <c r="F1060" i="5"/>
  <c r="F1073" i="5"/>
  <c r="F1077" i="5"/>
  <c r="F1081" i="5"/>
  <c r="F1085" i="5"/>
  <c r="F1089" i="5"/>
  <c r="F1093" i="5"/>
  <c r="F1097" i="5"/>
  <c r="F1101" i="5"/>
  <c r="F1105" i="5"/>
  <c r="F1109" i="5"/>
  <c r="F1113" i="5"/>
  <c r="F1117" i="5"/>
  <c r="F1121" i="5"/>
  <c r="F1125" i="5"/>
  <c r="F1129" i="5"/>
  <c r="F1133" i="5"/>
  <c r="F1137" i="5"/>
  <c r="F1141" i="5"/>
  <c r="F1145" i="5"/>
  <c r="F1149" i="5"/>
  <c r="F1153" i="5"/>
  <c r="F1157" i="5"/>
  <c r="F1161" i="5"/>
  <c r="F1165" i="5"/>
  <c r="F1169" i="5"/>
  <c r="F1173" i="5"/>
  <c r="F1177" i="5"/>
  <c r="F1181" i="5"/>
  <c r="F1185" i="5"/>
  <c r="F1189" i="5"/>
  <c r="F1193" i="5"/>
  <c r="F1197" i="5"/>
  <c r="F1201" i="5"/>
  <c r="F1205" i="5"/>
  <c r="F1209" i="5"/>
  <c r="F1213" i="5"/>
  <c r="F1217" i="5"/>
  <c r="F1221" i="5"/>
  <c r="F1225" i="5"/>
  <c r="F1229" i="5"/>
  <c r="F1233" i="5"/>
  <c r="F1237" i="5"/>
  <c r="F1241" i="5"/>
  <c r="F1245" i="5"/>
  <c r="F1249" i="5"/>
  <c r="F1253" i="5"/>
  <c r="F1257" i="5"/>
  <c r="F1261" i="5"/>
  <c r="F1265" i="5"/>
  <c r="F1269" i="5"/>
  <c r="F1273" i="5"/>
  <c r="F1277" i="5"/>
  <c r="F1281" i="5"/>
  <c r="F1285" i="5"/>
  <c r="F1289" i="5"/>
  <c r="F1293" i="5"/>
  <c r="F1297" i="5"/>
  <c r="F1301" i="5"/>
  <c r="F1305" i="5"/>
  <c r="F1309" i="5"/>
  <c r="F1313" i="5"/>
  <c r="F1317" i="5"/>
  <c r="F1321" i="5"/>
  <c r="F1325" i="5"/>
  <c r="F1329" i="5"/>
  <c r="F1333" i="5"/>
  <c r="F1337" i="5"/>
  <c r="F1341" i="5"/>
  <c r="F1345" i="5"/>
  <c r="F1349" i="5"/>
  <c r="F1353" i="5"/>
  <c r="F1357" i="5"/>
  <c r="F1361" i="5"/>
  <c r="F1365" i="5"/>
  <c r="F1369" i="5"/>
  <c r="F1373" i="5"/>
  <c r="F1377" i="5"/>
  <c r="F1381" i="5"/>
  <c r="F1385" i="5"/>
  <c r="F1389" i="5"/>
  <c r="F1393" i="5"/>
  <c r="F1397" i="5"/>
  <c r="F1401" i="5"/>
  <c r="F1405" i="5"/>
  <c r="F1409" i="5"/>
  <c r="F1413" i="5"/>
  <c r="F1417" i="5"/>
  <c r="F1421" i="5"/>
  <c r="F1425" i="5"/>
  <c r="F1429" i="5"/>
  <c r="F1433" i="5"/>
  <c r="F1437" i="5"/>
  <c r="F1441" i="5"/>
  <c r="F1445" i="5"/>
  <c r="F1449" i="5"/>
  <c r="F1453" i="5"/>
  <c r="F1457" i="5"/>
  <c r="F1461" i="5"/>
  <c r="F1465" i="5"/>
  <c r="F1469" i="5"/>
  <c r="F1473" i="5"/>
  <c r="F1477" i="5"/>
  <c r="F1481" i="5"/>
  <c r="F1485" i="5"/>
  <c r="F1489" i="5"/>
  <c r="F1493" i="5"/>
  <c r="F1497" i="5"/>
  <c r="F1501" i="5"/>
  <c r="F1505" i="5"/>
  <c r="F1509" i="5"/>
  <c r="F1513" i="5"/>
  <c r="F1517" i="5"/>
  <c r="F1521" i="5"/>
  <c r="F1525" i="5"/>
  <c r="F1529" i="5"/>
  <c r="F1533" i="5"/>
  <c r="F1537" i="5"/>
  <c r="F1541" i="5"/>
  <c r="F1545" i="5"/>
  <c r="F1549" i="5"/>
  <c r="F1553" i="5"/>
  <c r="F1557" i="5"/>
  <c r="F1561" i="5"/>
  <c r="F1565" i="5"/>
  <c r="F1569" i="5"/>
  <c r="F1573" i="5"/>
  <c r="F1577" i="5"/>
  <c r="F1581" i="5"/>
  <c r="F1585" i="5"/>
  <c r="F1589" i="5"/>
  <c r="F1593" i="5"/>
  <c r="F1597" i="5"/>
  <c r="F1601" i="5"/>
  <c r="F1605" i="5"/>
  <c r="F1609" i="5"/>
  <c r="F1613" i="5"/>
  <c r="F1617" i="5"/>
  <c r="F1621" i="5"/>
  <c r="F1625" i="5"/>
  <c r="F1629" i="5"/>
  <c r="F1633" i="5"/>
  <c r="F1637" i="5"/>
  <c r="F1641" i="5"/>
  <c r="F1645" i="5"/>
  <c r="F1649" i="5"/>
  <c r="F1653" i="5"/>
  <c r="F1657" i="5"/>
  <c r="F1661" i="5"/>
  <c r="F1665" i="5"/>
  <c r="F1669" i="5"/>
  <c r="F1673" i="5"/>
  <c r="F1677" i="5"/>
  <c r="F1681" i="5"/>
  <c r="F1685" i="5"/>
  <c r="F1689" i="5"/>
  <c r="F1693" i="5"/>
  <c r="F1697" i="5"/>
  <c r="F1701" i="5"/>
  <c r="F1705" i="5"/>
  <c r="F1709" i="5"/>
  <c r="F1713" i="5"/>
  <c r="F1717" i="5"/>
  <c r="F1721" i="5"/>
  <c r="F1725" i="5"/>
  <c r="F1729" i="5"/>
  <c r="F1733" i="5"/>
  <c r="F1737" i="5"/>
  <c r="F1741" i="5"/>
  <c r="F1745" i="5"/>
  <c r="F1749" i="5"/>
  <c r="F1753" i="5"/>
  <c r="F1757" i="5"/>
  <c r="F1761" i="5"/>
  <c r="F1765" i="5"/>
  <c r="F1769" i="5"/>
  <c r="F1773" i="5"/>
  <c r="F1777" i="5"/>
  <c r="F1781" i="5"/>
  <c r="F1785" i="5"/>
  <c r="F1789" i="5"/>
  <c r="F1793" i="5"/>
  <c r="F1797" i="5"/>
  <c r="F1801" i="5"/>
  <c r="F1805" i="5"/>
  <c r="F1809" i="5"/>
  <c r="F1813" i="5"/>
  <c r="F1817" i="5"/>
  <c r="F1821" i="5"/>
  <c r="F1825" i="5"/>
  <c r="F1829" i="5"/>
  <c r="F1833" i="5"/>
  <c r="F1837" i="5"/>
  <c r="F1841" i="5"/>
  <c r="F8759" i="5"/>
  <c r="F204" i="5"/>
  <c r="F268" i="5"/>
  <c r="F332" i="5"/>
  <c r="F396" i="5"/>
  <c r="F460" i="5"/>
  <c r="F488" i="5"/>
  <c r="F504" i="5"/>
  <c r="F520" i="5"/>
  <c r="F536" i="5"/>
  <c r="F552" i="5"/>
  <c r="F568" i="5"/>
  <c r="F584" i="5"/>
  <c r="F600" i="5"/>
  <c r="F616" i="5"/>
  <c r="F632" i="5"/>
  <c r="F648" i="5"/>
  <c r="F664" i="5"/>
  <c r="F680" i="5"/>
  <c r="F696" i="5"/>
  <c r="F712" i="5"/>
  <c r="F728" i="5"/>
  <c r="F744" i="5"/>
  <c r="F760" i="5"/>
  <c r="F776" i="5"/>
  <c r="F792" i="5"/>
  <c r="F808" i="5"/>
  <c r="F824" i="5"/>
  <c r="F840" i="5"/>
  <c r="F856" i="5"/>
  <c r="F872" i="5"/>
  <c r="F888" i="5"/>
  <c r="F904" i="5"/>
  <c r="F920" i="5"/>
  <c r="F936" i="5"/>
  <c r="F952" i="5"/>
  <c r="F968" i="5"/>
  <c r="F984" i="5"/>
  <c r="F1000" i="5"/>
  <c r="F1016" i="5"/>
  <c r="F1032" i="5"/>
  <c r="F1048" i="5"/>
  <c r="F1064" i="5"/>
  <c r="F1074" i="5"/>
  <c r="F1078" i="5"/>
  <c r="F1082" i="5"/>
  <c r="F1086" i="5"/>
  <c r="F1090" i="5"/>
  <c r="F1094" i="5"/>
  <c r="F1098" i="5"/>
  <c r="F1102" i="5"/>
  <c r="F1106" i="5"/>
  <c r="F1110" i="5"/>
  <c r="F1114" i="5"/>
  <c r="F1118" i="5"/>
  <c r="F1122" i="5"/>
  <c r="F1126" i="5"/>
  <c r="F1130" i="5"/>
  <c r="F1134" i="5"/>
  <c r="F1138" i="5"/>
  <c r="F1142" i="5"/>
  <c r="F1146" i="5"/>
  <c r="F1150" i="5"/>
  <c r="F1154" i="5"/>
  <c r="F1158" i="5"/>
  <c r="F1162" i="5"/>
  <c r="F1166" i="5"/>
  <c r="F1170" i="5"/>
  <c r="F1174" i="5"/>
  <c r="F1178" i="5"/>
  <c r="F1182" i="5"/>
  <c r="F1186" i="5"/>
  <c r="F1190" i="5"/>
  <c r="F1194" i="5"/>
  <c r="F1198" i="5"/>
  <c r="F1202" i="5"/>
  <c r="F1206" i="5"/>
  <c r="F1210" i="5"/>
  <c r="F1214" i="5"/>
  <c r="F1218" i="5"/>
  <c r="F1222" i="5"/>
  <c r="F1226" i="5"/>
  <c r="F1230" i="5"/>
  <c r="F1234" i="5"/>
  <c r="F1238" i="5"/>
  <c r="F1242" i="5"/>
  <c r="F1246" i="5"/>
  <c r="F1250" i="5"/>
  <c r="F1254" i="5"/>
  <c r="F1258" i="5"/>
  <c r="F1262" i="5"/>
  <c r="F1266" i="5"/>
  <c r="F1270" i="5"/>
  <c r="F1274" i="5"/>
  <c r="F1278" i="5"/>
  <c r="F1282" i="5"/>
  <c r="F1286" i="5"/>
  <c r="F1290" i="5"/>
  <c r="F1294" i="5"/>
  <c r="F1298" i="5"/>
  <c r="F1302" i="5"/>
  <c r="F1306" i="5"/>
  <c r="F1310" i="5"/>
  <c r="F1314" i="5"/>
  <c r="F1318" i="5"/>
  <c r="F1322" i="5"/>
  <c r="F1326" i="5"/>
  <c r="F1330" i="5"/>
  <c r="F1334" i="5"/>
  <c r="F1338" i="5"/>
  <c r="F1342" i="5"/>
  <c r="F1346" i="5"/>
  <c r="F1350" i="5"/>
  <c r="F1354" i="5"/>
  <c r="F1358" i="5"/>
  <c r="F1362" i="5"/>
  <c r="F1366" i="5"/>
  <c r="F1370" i="5"/>
  <c r="F1374" i="5"/>
  <c r="F1378" i="5"/>
  <c r="F1382" i="5"/>
  <c r="F1386" i="5"/>
  <c r="F1390" i="5"/>
  <c r="F1394" i="5"/>
  <c r="F1398" i="5"/>
  <c r="F1402" i="5"/>
  <c r="F1406" i="5"/>
  <c r="F1410" i="5"/>
  <c r="F1414" i="5"/>
  <c r="F1418" i="5"/>
  <c r="F1422" i="5"/>
  <c r="F1426" i="5"/>
  <c r="F1430" i="5"/>
  <c r="F1434" i="5"/>
  <c r="F1438" i="5"/>
  <c r="F1442" i="5"/>
  <c r="F1446" i="5"/>
  <c r="F1450" i="5"/>
  <c r="F1454" i="5"/>
  <c r="F1458" i="5"/>
  <c r="F1462" i="5"/>
  <c r="F1466" i="5"/>
  <c r="F1470" i="5"/>
  <c r="F1474" i="5"/>
  <c r="F1478" i="5"/>
  <c r="F1482" i="5"/>
  <c r="F1486" i="5"/>
  <c r="F1490" i="5"/>
  <c r="F1494" i="5"/>
  <c r="F1498" i="5"/>
  <c r="F1502" i="5"/>
  <c r="F1506" i="5"/>
  <c r="F1510" i="5"/>
  <c r="F1514" i="5"/>
  <c r="F1518" i="5"/>
  <c r="F1522" i="5"/>
  <c r="F1526" i="5"/>
  <c r="F1530" i="5"/>
  <c r="F1534" i="5"/>
  <c r="F1538" i="5"/>
  <c r="F1542" i="5"/>
  <c r="F1546" i="5"/>
  <c r="F1550" i="5"/>
  <c r="F1554" i="5"/>
  <c r="F1558" i="5"/>
  <c r="F1562" i="5"/>
  <c r="F1566" i="5"/>
  <c r="F1570" i="5"/>
  <c r="F1574" i="5"/>
  <c r="F1578" i="5"/>
  <c r="F64" i="5"/>
  <c r="F220" i="5"/>
  <c r="F284" i="5"/>
  <c r="F348" i="5"/>
  <c r="F412" i="5"/>
  <c r="F476" i="5"/>
  <c r="F492" i="5"/>
  <c r="F508" i="5"/>
  <c r="F524" i="5"/>
  <c r="F540" i="5"/>
  <c r="F556" i="5"/>
  <c r="F572" i="5"/>
  <c r="F588" i="5"/>
  <c r="F604" i="5"/>
  <c r="F620" i="5"/>
  <c r="F636" i="5"/>
  <c r="F652" i="5"/>
  <c r="F668" i="5"/>
  <c r="F684" i="5"/>
  <c r="F700" i="5"/>
  <c r="F716" i="5"/>
  <c r="F732" i="5"/>
  <c r="F748" i="5"/>
  <c r="F764" i="5"/>
  <c r="F780" i="5"/>
  <c r="F796" i="5"/>
  <c r="F812" i="5"/>
  <c r="F828" i="5"/>
  <c r="F844" i="5"/>
  <c r="F860" i="5"/>
  <c r="F876" i="5"/>
  <c r="F892" i="5"/>
  <c r="F908" i="5"/>
  <c r="F924" i="5"/>
  <c r="F940" i="5"/>
  <c r="F956" i="5"/>
  <c r="F972" i="5"/>
  <c r="F988" i="5"/>
  <c r="F1004" i="5"/>
  <c r="F1020" i="5"/>
  <c r="F1036" i="5"/>
  <c r="F1052" i="5"/>
  <c r="F1068" i="5"/>
  <c r="F1075" i="5"/>
  <c r="F1079" i="5"/>
  <c r="F1083" i="5"/>
  <c r="F1087" i="5"/>
  <c r="F1091" i="5"/>
  <c r="F1095" i="5"/>
  <c r="F1099" i="5"/>
  <c r="F1103" i="5"/>
  <c r="F1107" i="5"/>
  <c r="F1111" i="5"/>
  <c r="F1115" i="5"/>
  <c r="F1119" i="5"/>
  <c r="F1123" i="5"/>
  <c r="F1127" i="5"/>
  <c r="F1131" i="5"/>
  <c r="F1135" i="5"/>
  <c r="F1139" i="5"/>
  <c r="F1143" i="5"/>
  <c r="F1147" i="5"/>
  <c r="F1151" i="5"/>
  <c r="F1155" i="5"/>
  <c r="F1159" i="5"/>
  <c r="F1163" i="5"/>
  <c r="F1167" i="5"/>
  <c r="F1171" i="5"/>
  <c r="F1175" i="5"/>
  <c r="F1179" i="5"/>
  <c r="F1183" i="5"/>
  <c r="F1187" i="5"/>
  <c r="F1191" i="5"/>
  <c r="F1195" i="5"/>
  <c r="F1199" i="5"/>
  <c r="F1203" i="5"/>
  <c r="F1207" i="5"/>
  <c r="F1211" i="5"/>
  <c r="F1215" i="5"/>
  <c r="F1219" i="5"/>
  <c r="F1223" i="5"/>
  <c r="F1227" i="5"/>
  <c r="F1231" i="5"/>
  <c r="F1235" i="5"/>
  <c r="F1239" i="5"/>
  <c r="F1243" i="5"/>
  <c r="F1247" i="5"/>
  <c r="F1251" i="5"/>
  <c r="F1255" i="5"/>
  <c r="F1259" i="5"/>
  <c r="F1263" i="5"/>
  <c r="F1267" i="5"/>
  <c r="F1271" i="5"/>
  <c r="F1275" i="5"/>
  <c r="F1279" i="5"/>
  <c r="F1283" i="5"/>
  <c r="F1287" i="5"/>
  <c r="F1291" i="5"/>
  <c r="F1295" i="5"/>
  <c r="F1299" i="5"/>
  <c r="F1303" i="5"/>
  <c r="F1307" i="5"/>
  <c r="F1311" i="5"/>
  <c r="F1315" i="5"/>
  <c r="F1319" i="5"/>
  <c r="F1323" i="5"/>
  <c r="F1327" i="5"/>
  <c r="F1331" i="5"/>
  <c r="F1335" i="5"/>
  <c r="F1339" i="5"/>
  <c r="F1343" i="5"/>
  <c r="F1347" i="5"/>
  <c r="F1351" i="5"/>
  <c r="F1355" i="5"/>
  <c r="F1359" i="5"/>
  <c r="F1363" i="5"/>
  <c r="F1367" i="5"/>
  <c r="F1371" i="5"/>
  <c r="F1375" i="5"/>
  <c r="F1379" i="5"/>
  <c r="F1383" i="5"/>
  <c r="F1387" i="5"/>
  <c r="F1391" i="5"/>
  <c r="F1395" i="5"/>
  <c r="F1399" i="5"/>
  <c r="F1403" i="5"/>
  <c r="F1407" i="5"/>
  <c r="F1411" i="5"/>
  <c r="F1415" i="5"/>
  <c r="F1419" i="5"/>
  <c r="F1423" i="5"/>
  <c r="F1427" i="5"/>
  <c r="F1431" i="5"/>
  <c r="F1435" i="5"/>
  <c r="F1439" i="5"/>
  <c r="F1443" i="5"/>
  <c r="F1447" i="5"/>
  <c r="F1451" i="5"/>
  <c r="F1455" i="5"/>
  <c r="F1467" i="5"/>
  <c r="F1483" i="5"/>
  <c r="F1499" i="5"/>
  <c r="F1515" i="5"/>
  <c r="F1531" i="5"/>
  <c r="F1547" i="5"/>
  <c r="F1563" i="5"/>
  <c r="F1579" i="5"/>
  <c r="F1587" i="5"/>
  <c r="F1595" i="5"/>
  <c r="F1603" i="5"/>
  <c r="F1611" i="5"/>
  <c r="F1619" i="5"/>
  <c r="F1627" i="5"/>
  <c r="F1635" i="5"/>
  <c r="F1643" i="5"/>
  <c r="F1651" i="5"/>
  <c r="F1659" i="5"/>
  <c r="F1667" i="5"/>
  <c r="F1675" i="5"/>
  <c r="F1683" i="5"/>
  <c r="F1691" i="5"/>
  <c r="F1699" i="5"/>
  <c r="F1707" i="5"/>
  <c r="F1715" i="5"/>
  <c r="F1723" i="5"/>
  <c r="F1731" i="5"/>
  <c r="F1739" i="5"/>
  <c r="F1747" i="5"/>
  <c r="F1755" i="5"/>
  <c r="F1763" i="5"/>
  <c r="F1771" i="5"/>
  <c r="F1779" i="5"/>
  <c r="F1787" i="5"/>
  <c r="F1795" i="5"/>
  <c r="F1803" i="5"/>
  <c r="F1811" i="5"/>
  <c r="F1819" i="5"/>
  <c r="F1827" i="5"/>
  <c r="F1835" i="5"/>
  <c r="F1843" i="5"/>
  <c r="F1848" i="5"/>
  <c r="F1852" i="5"/>
  <c r="F1856" i="5"/>
  <c r="F1860" i="5"/>
  <c r="F1864" i="5"/>
  <c r="F1868" i="5"/>
  <c r="F1872" i="5"/>
  <c r="F1876" i="5"/>
  <c r="F1880" i="5"/>
  <c r="F1884" i="5"/>
  <c r="F1888" i="5"/>
  <c r="F1892" i="5"/>
  <c r="F1896" i="5"/>
  <c r="F1900" i="5"/>
  <c r="F1904" i="5"/>
  <c r="F1908" i="5"/>
  <c r="F1912" i="5"/>
  <c r="F1916" i="5"/>
  <c r="F1920" i="5"/>
  <c r="F1924" i="5"/>
  <c r="F1928" i="5"/>
  <c r="F1932" i="5"/>
  <c r="F1936" i="5"/>
  <c r="F1940" i="5"/>
  <c r="F1944" i="5"/>
  <c r="F1948" i="5"/>
  <c r="F1952" i="5"/>
  <c r="F1956" i="5"/>
  <c r="F1960" i="5"/>
  <c r="F1964" i="5"/>
  <c r="F1968" i="5"/>
  <c r="F1972" i="5"/>
  <c r="F1976" i="5"/>
  <c r="F1980" i="5"/>
  <c r="F1984" i="5"/>
  <c r="F1988" i="5"/>
  <c r="F1992" i="5"/>
  <c r="F1996" i="5"/>
  <c r="F2000" i="5"/>
  <c r="F2004" i="5"/>
  <c r="F2008" i="5"/>
  <c r="F2012" i="5"/>
  <c r="F2016" i="5"/>
  <c r="F2020" i="5"/>
  <c r="F2024" i="5"/>
  <c r="F2028" i="5"/>
  <c r="F2032" i="5"/>
  <c r="F2036" i="5"/>
  <c r="F2040" i="5"/>
  <c r="F2044" i="5"/>
  <c r="F2048" i="5"/>
  <c r="F2052" i="5"/>
  <c r="F2056" i="5"/>
  <c r="F2060" i="5"/>
  <c r="F2064" i="5"/>
  <c r="F2068" i="5"/>
  <c r="F2072" i="5"/>
  <c r="F2076" i="5"/>
  <c r="F2080" i="5"/>
  <c r="F2084" i="5"/>
  <c r="F2088" i="5"/>
  <c r="F2092" i="5"/>
  <c r="F2096" i="5"/>
  <c r="F2100" i="5"/>
  <c r="F2104" i="5"/>
  <c r="F2108" i="5"/>
  <c r="F2112" i="5"/>
  <c r="F2116" i="5"/>
  <c r="F2120" i="5"/>
  <c r="F2124" i="5"/>
  <c r="F2128" i="5"/>
  <c r="F2132" i="5"/>
  <c r="F2136" i="5"/>
  <c r="F2140" i="5"/>
  <c r="F2144" i="5"/>
  <c r="F2148" i="5"/>
  <c r="F2152" i="5"/>
  <c r="F2156" i="5"/>
  <c r="F2160" i="5"/>
  <c r="F2164" i="5"/>
  <c r="F2168" i="5"/>
  <c r="F2172" i="5"/>
  <c r="F2176" i="5"/>
  <c r="F2180" i="5"/>
  <c r="F2184" i="5"/>
  <c r="F2188" i="5"/>
  <c r="F2192" i="5"/>
  <c r="F2196" i="5"/>
  <c r="F2200" i="5"/>
  <c r="F2204" i="5"/>
  <c r="F2208" i="5"/>
  <c r="F2212" i="5"/>
  <c r="F2216" i="5"/>
  <c r="F2220" i="5"/>
  <c r="F2224" i="5"/>
  <c r="F2228" i="5"/>
  <c r="F2232" i="5"/>
  <c r="F2236" i="5"/>
  <c r="F2240" i="5"/>
  <c r="F2244" i="5"/>
  <c r="F2248" i="5"/>
  <c r="F2252" i="5"/>
  <c r="F2256" i="5"/>
  <c r="F2260" i="5"/>
  <c r="F2264" i="5"/>
  <c r="F2268" i="5"/>
  <c r="F2272" i="5"/>
  <c r="F2276" i="5"/>
  <c r="F2280" i="5"/>
  <c r="F2284" i="5"/>
  <c r="F2288" i="5"/>
  <c r="F2292" i="5"/>
  <c r="F2296" i="5"/>
  <c r="F2300" i="5"/>
  <c r="F2304" i="5"/>
  <c r="F2308" i="5"/>
  <c r="F2312" i="5"/>
  <c r="F2316" i="5"/>
  <c r="F2320" i="5"/>
  <c r="F2324" i="5"/>
  <c r="F2328" i="5"/>
  <c r="F2332" i="5"/>
  <c r="F2336" i="5"/>
  <c r="F2340" i="5"/>
  <c r="F2344" i="5"/>
  <c r="F2348" i="5"/>
  <c r="F2352" i="5"/>
  <c r="F2356" i="5"/>
  <c r="F2360" i="5"/>
  <c r="F2364" i="5"/>
  <c r="F2368" i="5"/>
  <c r="F2372" i="5"/>
  <c r="F2376" i="5"/>
  <c r="F2380" i="5"/>
  <c r="F2384" i="5"/>
  <c r="F2388" i="5"/>
  <c r="F2392" i="5"/>
  <c r="F2396" i="5"/>
  <c r="F2400" i="5"/>
  <c r="F2404" i="5"/>
  <c r="F2408" i="5"/>
  <c r="F2412" i="5"/>
  <c r="F2416" i="5"/>
  <c r="F2420" i="5"/>
  <c r="F2424" i="5"/>
  <c r="F2428" i="5"/>
  <c r="F2432" i="5"/>
  <c r="F2436" i="5"/>
  <c r="F2440" i="5"/>
  <c r="F2444" i="5"/>
  <c r="F2448" i="5"/>
  <c r="F2452" i="5"/>
  <c r="F2456" i="5"/>
  <c r="F2460" i="5"/>
  <c r="F2464" i="5"/>
  <c r="F2468" i="5"/>
  <c r="F2472" i="5"/>
  <c r="F2476" i="5"/>
  <c r="F2480" i="5"/>
  <c r="F2484" i="5"/>
  <c r="F2488" i="5"/>
  <c r="F2492" i="5"/>
  <c r="F2496" i="5"/>
  <c r="F2500" i="5"/>
  <c r="F2504" i="5"/>
  <c r="F2508" i="5"/>
  <c r="F2512" i="5"/>
  <c r="F2516" i="5"/>
  <c r="F2520" i="5"/>
  <c r="F2524" i="5"/>
  <c r="F2528" i="5"/>
  <c r="F2532" i="5"/>
  <c r="F2536" i="5"/>
  <c r="F2540" i="5"/>
  <c r="F2544" i="5"/>
  <c r="F2548" i="5"/>
  <c r="F2552" i="5"/>
  <c r="F2556" i="5"/>
  <c r="F2560" i="5"/>
  <c r="F2564" i="5"/>
  <c r="F2568" i="5"/>
  <c r="F2572" i="5"/>
  <c r="F2576" i="5"/>
  <c r="F2580" i="5"/>
  <c r="F2584" i="5"/>
  <c r="F2588" i="5"/>
  <c r="F2592" i="5"/>
  <c r="F2596" i="5"/>
  <c r="F2600" i="5"/>
  <c r="F2604" i="5"/>
  <c r="F2608" i="5"/>
  <c r="F2612" i="5"/>
  <c r="F2616" i="5"/>
  <c r="F2620" i="5"/>
  <c r="F2624" i="5"/>
  <c r="F2628" i="5"/>
  <c r="F2632" i="5"/>
  <c r="F2636" i="5"/>
  <c r="F2640" i="5"/>
  <c r="F2644" i="5"/>
  <c r="F2648" i="5"/>
  <c r="F2652" i="5"/>
  <c r="F2656" i="5"/>
  <c r="F2660" i="5"/>
  <c r="F2664" i="5"/>
  <c r="F2668" i="5"/>
  <c r="F2672" i="5"/>
  <c r="F2676" i="5"/>
  <c r="F2680" i="5"/>
  <c r="F2684" i="5"/>
  <c r="F2688" i="5"/>
  <c r="F2692" i="5"/>
  <c r="F2696" i="5"/>
  <c r="F2700" i="5"/>
  <c r="F2704" i="5"/>
  <c r="F2708" i="5"/>
  <c r="F2712" i="5"/>
  <c r="F2716" i="5"/>
  <c r="F2720" i="5"/>
  <c r="F2724" i="5"/>
  <c r="F2728" i="5"/>
  <c r="F2732" i="5"/>
  <c r="F2736" i="5"/>
  <c r="F2740" i="5"/>
  <c r="F2744" i="5"/>
  <c r="F2748" i="5"/>
  <c r="F2752" i="5"/>
  <c r="F2756" i="5"/>
  <c r="F2760" i="5"/>
  <c r="F2764" i="5"/>
  <c r="F2768" i="5"/>
  <c r="F2772" i="5"/>
  <c r="F2776" i="5"/>
  <c r="F2780" i="5"/>
  <c r="F2784" i="5"/>
  <c r="F2788" i="5"/>
  <c r="F2792" i="5"/>
  <c r="F2796" i="5"/>
  <c r="F2800" i="5"/>
  <c r="F2804" i="5"/>
  <c r="F2808" i="5"/>
  <c r="F2812" i="5"/>
  <c r="F2816" i="5"/>
  <c r="F2820" i="5"/>
  <c r="F2824" i="5"/>
  <c r="F2828" i="5"/>
  <c r="F2832" i="5"/>
  <c r="F2836" i="5"/>
  <c r="F2840" i="5"/>
  <c r="F2844" i="5"/>
  <c r="F2848" i="5"/>
  <c r="F2852" i="5"/>
  <c r="F2856" i="5"/>
  <c r="F2860" i="5"/>
  <c r="F2864" i="5"/>
  <c r="F2868" i="5"/>
  <c r="F1471" i="5"/>
  <c r="F1487" i="5"/>
  <c r="F1503" i="5"/>
  <c r="F1519" i="5"/>
  <c r="F1535" i="5"/>
  <c r="F1551" i="5"/>
  <c r="F1567" i="5"/>
  <c r="F1582" i="5"/>
  <c r="F1590" i="5"/>
  <c r="F1598" i="5"/>
  <c r="F1606" i="5"/>
  <c r="F1614" i="5"/>
  <c r="F1622" i="5"/>
  <c r="F1630" i="5"/>
  <c r="F1638" i="5"/>
  <c r="F1646" i="5"/>
  <c r="F1654" i="5"/>
  <c r="F1662" i="5"/>
  <c r="F1670" i="5"/>
  <c r="F1678" i="5"/>
  <c r="F1686" i="5"/>
  <c r="F1694" i="5"/>
  <c r="F1702" i="5"/>
  <c r="F1710" i="5"/>
  <c r="F1718" i="5"/>
  <c r="F1726" i="5"/>
  <c r="F1734" i="5"/>
  <c r="F1742" i="5"/>
  <c r="F1750" i="5"/>
  <c r="F1758" i="5"/>
  <c r="F1766" i="5"/>
  <c r="F1774" i="5"/>
  <c r="F1782" i="5"/>
  <c r="F1790" i="5"/>
  <c r="F1798" i="5"/>
  <c r="F1806" i="5"/>
  <c r="F1814" i="5"/>
  <c r="F1822" i="5"/>
  <c r="F1830" i="5"/>
  <c r="F1838" i="5"/>
  <c r="F1845" i="5"/>
  <c r="F1849" i="5"/>
  <c r="F1853" i="5"/>
  <c r="F1857" i="5"/>
  <c r="F1861" i="5"/>
  <c r="F1865" i="5"/>
  <c r="F1869" i="5"/>
  <c r="F1873" i="5"/>
  <c r="F1877" i="5"/>
  <c r="F1881" i="5"/>
  <c r="F1885" i="5"/>
  <c r="F1889" i="5"/>
  <c r="F1893" i="5"/>
  <c r="F1897" i="5"/>
  <c r="F1901" i="5"/>
  <c r="F1905" i="5"/>
  <c r="F1909" i="5"/>
  <c r="F1913" i="5"/>
  <c r="F1917" i="5"/>
  <c r="F1921" i="5"/>
  <c r="F1925" i="5"/>
  <c r="F1929" i="5"/>
  <c r="F1933" i="5"/>
  <c r="F1937" i="5"/>
  <c r="F1941" i="5"/>
  <c r="F1945" i="5"/>
  <c r="F1949" i="5"/>
  <c r="F1953" i="5"/>
  <c r="F1957" i="5"/>
  <c r="F1961" i="5"/>
  <c r="F1965" i="5"/>
  <c r="F1969" i="5"/>
  <c r="F1973" i="5"/>
  <c r="F1977" i="5"/>
  <c r="F1981" i="5"/>
  <c r="F1985" i="5"/>
  <c r="F1989" i="5"/>
  <c r="F1993" i="5"/>
  <c r="F1997" i="5"/>
  <c r="F2001" i="5"/>
  <c r="F2005" i="5"/>
  <c r="F2009" i="5"/>
  <c r="F2013" i="5"/>
  <c r="F2017" i="5"/>
  <c r="F2021" i="5"/>
  <c r="F2025" i="5"/>
  <c r="F2029" i="5"/>
  <c r="F2033" i="5"/>
  <c r="F2037" i="5"/>
  <c r="F2041" i="5"/>
  <c r="F2045" i="5"/>
  <c r="F2049" i="5"/>
  <c r="F2053" i="5"/>
  <c r="F2057" i="5"/>
  <c r="F2061" i="5"/>
  <c r="F2065" i="5"/>
  <c r="F2069" i="5"/>
  <c r="F2073" i="5"/>
  <c r="F2077" i="5"/>
  <c r="F2081" i="5"/>
  <c r="F2085" i="5"/>
  <c r="F2089" i="5"/>
  <c r="F2093" i="5"/>
  <c r="F2097" i="5"/>
  <c r="F2101" i="5"/>
  <c r="F2105" i="5"/>
  <c r="F2109" i="5"/>
  <c r="F2113" i="5"/>
  <c r="F2117" i="5"/>
  <c r="F2121" i="5"/>
  <c r="F2125" i="5"/>
  <c r="F2129" i="5"/>
  <c r="F2133" i="5"/>
  <c r="F2137" i="5"/>
  <c r="F2141" i="5"/>
  <c r="F2145" i="5"/>
  <c r="F2149" i="5"/>
  <c r="F2153" i="5"/>
  <c r="F2157" i="5"/>
  <c r="F2161" i="5"/>
  <c r="F2165" i="5"/>
  <c r="F2169" i="5"/>
  <c r="F2173" i="5"/>
  <c r="F2177" i="5"/>
  <c r="F2181" i="5"/>
  <c r="F2185" i="5"/>
  <c r="F2189" i="5"/>
  <c r="F2193" i="5"/>
  <c r="F2197" i="5"/>
  <c r="F2201" i="5"/>
  <c r="F2205" i="5"/>
  <c r="F2209" i="5"/>
  <c r="F2213" i="5"/>
  <c r="F2217" i="5"/>
  <c r="F2221" i="5"/>
  <c r="F2225" i="5"/>
  <c r="F2229" i="5"/>
  <c r="F2233" i="5"/>
  <c r="F2237" i="5"/>
  <c r="F2241" i="5"/>
  <c r="F2245" i="5"/>
  <c r="F2249" i="5"/>
  <c r="F2253" i="5"/>
  <c r="F2257" i="5"/>
  <c r="F2261" i="5"/>
  <c r="F2265" i="5"/>
  <c r="F2269" i="5"/>
  <c r="F2273" i="5"/>
  <c r="F2277" i="5"/>
  <c r="F2281" i="5"/>
  <c r="F2285" i="5"/>
  <c r="F2289" i="5"/>
  <c r="F2293" i="5"/>
  <c r="F2297" i="5"/>
  <c r="F2301" i="5"/>
  <c r="F2305" i="5"/>
  <c r="F2309" i="5"/>
  <c r="F2313" i="5"/>
  <c r="F2317" i="5"/>
  <c r="F2321" i="5"/>
  <c r="F2325" i="5"/>
  <c r="F2329" i="5"/>
  <c r="F2333" i="5"/>
  <c r="F2337" i="5"/>
  <c r="F2341" i="5"/>
  <c r="F2345" i="5"/>
  <c r="F2349" i="5"/>
  <c r="F2353" i="5"/>
  <c r="F2357" i="5"/>
  <c r="F2361" i="5"/>
  <c r="F2365" i="5"/>
  <c r="F2369" i="5"/>
  <c r="F2373" i="5"/>
  <c r="F2377" i="5"/>
  <c r="F2381" i="5"/>
  <c r="F2385" i="5"/>
  <c r="F2389" i="5"/>
  <c r="F2393" i="5"/>
  <c r="F2397" i="5"/>
  <c r="F2401" i="5"/>
  <c r="F2405" i="5"/>
  <c r="F2409" i="5"/>
  <c r="F2413" i="5"/>
  <c r="F2417" i="5"/>
  <c r="F2421" i="5"/>
  <c r="F2425" i="5"/>
  <c r="F2429" i="5"/>
  <c r="F2433" i="5"/>
  <c r="F2437" i="5"/>
  <c r="F2441" i="5"/>
  <c r="F2445" i="5"/>
  <c r="F2449" i="5"/>
  <c r="F2453" i="5"/>
  <c r="F2457" i="5"/>
  <c r="F2461" i="5"/>
  <c r="F2465" i="5"/>
  <c r="F2469" i="5"/>
  <c r="F2473" i="5"/>
  <c r="F2477" i="5"/>
  <c r="F2481" i="5"/>
  <c r="F2485" i="5"/>
  <c r="F2489" i="5"/>
  <c r="F2493" i="5"/>
  <c r="F2497" i="5"/>
  <c r="F2501" i="5"/>
  <c r="F2505" i="5"/>
  <c r="F2509" i="5"/>
  <c r="F2513" i="5"/>
  <c r="F2517" i="5"/>
  <c r="F2521" i="5"/>
  <c r="F2525" i="5"/>
  <c r="F2529" i="5"/>
  <c r="F2533" i="5"/>
  <c r="F2537" i="5"/>
  <c r="F2541" i="5"/>
  <c r="F2545" i="5"/>
  <c r="F2549" i="5"/>
  <c r="F2553" i="5"/>
  <c r="F2557" i="5"/>
  <c r="F2561" i="5"/>
  <c r="F2565" i="5"/>
  <c r="F2569" i="5"/>
  <c r="F2573" i="5"/>
  <c r="F2577" i="5"/>
  <c r="F2581" i="5"/>
  <c r="F2585" i="5"/>
  <c r="F2589" i="5"/>
  <c r="F2593" i="5"/>
  <c r="F2597" i="5"/>
  <c r="F2601" i="5"/>
  <c r="F2605" i="5"/>
  <c r="F2609" i="5"/>
  <c r="F2613" i="5"/>
  <c r="F2617" i="5"/>
  <c r="F2621" i="5"/>
  <c r="F2625" i="5"/>
  <c r="F2629" i="5"/>
  <c r="F2633" i="5"/>
  <c r="F2637" i="5"/>
  <c r="F2641" i="5"/>
  <c r="F2645" i="5"/>
  <c r="F2649" i="5"/>
  <c r="F2653" i="5"/>
  <c r="F2657" i="5"/>
  <c r="F2661" i="5"/>
  <c r="F2665" i="5"/>
  <c r="F2669" i="5"/>
  <c r="F2673" i="5"/>
  <c r="F2677" i="5"/>
  <c r="F2681" i="5"/>
  <c r="F2685" i="5"/>
  <c r="F2689" i="5"/>
  <c r="F2693" i="5"/>
  <c r="F2697" i="5"/>
  <c r="F2701" i="5"/>
  <c r="F2705" i="5"/>
  <c r="F2709" i="5"/>
  <c r="F2713" i="5"/>
  <c r="F2717" i="5"/>
  <c r="F2721" i="5"/>
  <c r="F2725" i="5"/>
  <c r="F2729" i="5"/>
  <c r="F2733" i="5"/>
  <c r="F2737" i="5"/>
  <c r="F2741" i="5"/>
  <c r="F2745" i="5"/>
  <c r="F2749" i="5"/>
  <c r="F2753" i="5"/>
  <c r="F2757" i="5"/>
  <c r="F2761" i="5"/>
  <c r="F2765" i="5"/>
  <c r="F2769" i="5"/>
  <c r="F1459" i="5"/>
  <c r="F1475" i="5"/>
  <c r="F1491" i="5"/>
  <c r="F1507" i="5"/>
  <c r="F1523" i="5"/>
  <c r="F1539" i="5"/>
  <c r="F1555" i="5"/>
  <c r="F1571" i="5"/>
  <c r="F1583" i="5"/>
  <c r="F1591" i="5"/>
  <c r="F1599" i="5"/>
  <c r="F1607" i="5"/>
  <c r="F1615" i="5"/>
  <c r="F1623" i="5"/>
  <c r="F1631" i="5"/>
  <c r="F1639" i="5"/>
  <c r="F1647" i="5"/>
  <c r="F1655" i="5"/>
  <c r="F1663" i="5"/>
  <c r="F1671" i="5"/>
  <c r="F1679" i="5"/>
  <c r="F1687" i="5"/>
  <c r="F1695" i="5"/>
  <c r="F1703" i="5"/>
  <c r="F1711" i="5"/>
  <c r="F1719" i="5"/>
  <c r="F1727" i="5"/>
  <c r="F1735" i="5"/>
  <c r="F1743" i="5"/>
  <c r="F1751" i="5"/>
  <c r="F1759" i="5"/>
  <c r="F1767" i="5"/>
  <c r="F1775" i="5"/>
  <c r="F1783" i="5"/>
  <c r="F1791" i="5"/>
  <c r="F1799" i="5"/>
  <c r="F1807" i="5"/>
  <c r="F1815" i="5"/>
  <c r="F1823" i="5"/>
  <c r="F1831" i="5"/>
  <c r="F1839" i="5"/>
  <c r="F1846" i="5"/>
  <c r="F1850" i="5"/>
  <c r="F1854" i="5"/>
  <c r="F1858" i="5"/>
  <c r="F1862" i="5"/>
  <c r="F1866" i="5"/>
  <c r="F1870" i="5"/>
  <c r="F1874" i="5"/>
  <c r="F1878" i="5"/>
  <c r="F1882" i="5"/>
  <c r="F1886" i="5"/>
  <c r="F1890" i="5"/>
  <c r="F1894" i="5"/>
  <c r="F1898" i="5"/>
  <c r="F1902" i="5"/>
  <c r="F1906" i="5"/>
  <c r="F1910" i="5"/>
  <c r="F1914" i="5"/>
  <c r="F1918" i="5"/>
  <c r="F1922" i="5"/>
  <c r="F1926" i="5"/>
  <c r="F1930" i="5"/>
  <c r="F1934" i="5"/>
  <c r="F1938" i="5"/>
  <c r="F1942" i="5"/>
  <c r="F1946" i="5"/>
  <c r="F1950" i="5"/>
  <c r="F1954" i="5"/>
  <c r="F1958" i="5"/>
  <c r="F1962" i="5"/>
  <c r="F1966" i="5"/>
  <c r="F1970" i="5"/>
  <c r="F1974" i="5"/>
  <c r="F1978" i="5"/>
  <c r="F1982" i="5"/>
  <c r="F1986" i="5"/>
  <c r="F1990" i="5"/>
  <c r="F1994" i="5"/>
  <c r="F1998" i="5"/>
  <c r="F2002" i="5"/>
  <c r="F2006" i="5"/>
  <c r="F2010" i="5"/>
  <c r="F2014" i="5"/>
  <c r="F2018" i="5"/>
  <c r="F2022" i="5"/>
  <c r="F2026" i="5"/>
  <c r="F2030" i="5"/>
  <c r="F2034" i="5"/>
  <c r="F2038" i="5"/>
  <c r="F2042" i="5"/>
  <c r="F2046" i="5"/>
  <c r="F2050" i="5"/>
  <c r="F2054" i="5"/>
  <c r="F2058" i="5"/>
  <c r="F2062" i="5"/>
  <c r="F2066" i="5"/>
  <c r="F2070" i="5"/>
  <c r="F2074" i="5"/>
  <c r="F2078" i="5"/>
  <c r="F2082" i="5"/>
  <c r="F2086" i="5"/>
  <c r="F2090" i="5"/>
  <c r="F2094" i="5"/>
  <c r="F2098" i="5"/>
  <c r="F2102" i="5"/>
  <c r="F2106" i="5"/>
  <c r="F2110" i="5"/>
  <c r="F2114" i="5"/>
  <c r="F2118" i="5"/>
  <c r="F2122" i="5"/>
  <c r="F2126" i="5"/>
  <c r="F2130" i="5"/>
  <c r="F2134" i="5"/>
  <c r="F2138" i="5"/>
  <c r="F2142" i="5"/>
  <c r="F2146" i="5"/>
  <c r="F2150" i="5"/>
  <c r="F2154" i="5"/>
  <c r="F2158" i="5"/>
  <c r="F2162" i="5"/>
  <c r="F2166" i="5"/>
  <c r="F2170" i="5"/>
  <c r="F2174" i="5"/>
  <c r="F2178" i="5"/>
  <c r="F2182" i="5"/>
  <c r="F2186" i="5"/>
  <c r="F2190" i="5"/>
  <c r="F2194" i="5"/>
  <c r="F2198" i="5"/>
  <c r="F2202" i="5"/>
  <c r="F2206" i="5"/>
  <c r="F2210" i="5"/>
  <c r="F2214" i="5"/>
  <c r="F2218" i="5"/>
  <c r="F2222" i="5"/>
  <c r="F2226" i="5"/>
  <c r="F2230" i="5"/>
  <c r="F2234" i="5"/>
  <c r="F2238" i="5"/>
  <c r="F2242" i="5"/>
  <c r="F2246" i="5"/>
  <c r="F2250" i="5"/>
  <c r="F2254" i="5"/>
  <c r="F2258" i="5"/>
  <c r="F2262" i="5"/>
  <c r="F2266" i="5"/>
  <c r="F2270" i="5"/>
  <c r="F2274" i="5"/>
  <c r="F2278" i="5"/>
  <c r="F2282" i="5"/>
  <c r="F2286" i="5"/>
  <c r="F2290" i="5"/>
  <c r="F2294" i="5"/>
  <c r="F2298" i="5"/>
  <c r="F2302" i="5"/>
  <c r="F2306" i="5"/>
  <c r="F2310" i="5"/>
  <c r="F2314" i="5"/>
  <c r="F2318" i="5"/>
  <c r="F2322" i="5"/>
  <c r="F2326" i="5"/>
  <c r="F2330" i="5"/>
  <c r="F2334" i="5"/>
  <c r="F2338" i="5"/>
  <c r="F2342" i="5"/>
  <c r="F2346" i="5"/>
  <c r="F2350" i="5"/>
  <c r="F2354" i="5"/>
  <c r="F2358" i="5"/>
  <c r="F2362" i="5"/>
  <c r="F2366" i="5"/>
  <c r="F2370" i="5"/>
  <c r="F2374" i="5"/>
  <c r="F2378" i="5"/>
  <c r="F2382" i="5"/>
  <c r="F2386" i="5"/>
  <c r="F2390" i="5"/>
  <c r="F2394" i="5"/>
  <c r="F2398" i="5"/>
  <c r="F2402" i="5"/>
  <c r="F2406" i="5"/>
  <c r="F2410" i="5"/>
  <c r="F2414" i="5"/>
  <c r="F2418" i="5"/>
  <c r="F2422" i="5"/>
  <c r="F2426" i="5"/>
  <c r="F2430" i="5"/>
  <c r="F2434" i="5"/>
  <c r="F2438" i="5"/>
  <c r="F2442" i="5"/>
  <c r="F2446" i="5"/>
  <c r="F2450" i="5"/>
  <c r="F2454" i="5"/>
  <c r="F2458" i="5"/>
  <c r="F2462" i="5"/>
  <c r="F2466" i="5"/>
  <c r="F2470" i="5"/>
  <c r="F2474" i="5"/>
  <c r="F2478" i="5"/>
  <c r="F2482" i="5"/>
  <c r="F2486" i="5"/>
  <c r="F2490" i="5"/>
  <c r="F2494" i="5"/>
  <c r="F2498" i="5"/>
  <c r="F2502" i="5"/>
  <c r="F2506" i="5"/>
  <c r="F2510" i="5"/>
  <c r="F2514" i="5"/>
  <c r="F2518" i="5"/>
  <c r="F2522" i="5"/>
  <c r="F2526" i="5"/>
  <c r="F2530" i="5"/>
  <c r="F2534" i="5"/>
  <c r="F2538" i="5"/>
  <c r="F2542" i="5"/>
  <c r="F2546" i="5"/>
  <c r="F2550" i="5"/>
  <c r="F2554" i="5"/>
  <c r="F2558" i="5"/>
  <c r="F2562" i="5"/>
  <c r="F2566" i="5"/>
  <c r="F2570" i="5"/>
  <c r="F2574" i="5"/>
  <c r="F2578" i="5"/>
  <c r="F2582" i="5"/>
  <c r="F2586" i="5"/>
  <c r="F2590" i="5"/>
  <c r="F2594" i="5"/>
  <c r="F2598" i="5"/>
  <c r="F2602" i="5"/>
  <c r="F2606" i="5"/>
  <c r="F2610" i="5"/>
  <c r="F2614" i="5"/>
  <c r="F2618" i="5"/>
  <c r="F2622" i="5"/>
  <c r="F2626" i="5"/>
  <c r="F2630" i="5"/>
  <c r="F2634" i="5"/>
  <c r="F2638" i="5"/>
  <c r="F2642" i="5"/>
  <c r="F2646" i="5"/>
  <c r="F2650" i="5"/>
  <c r="F2654" i="5"/>
  <c r="F2658" i="5"/>
  <c r="F2662" i="5"/>
  <c r="F2666" i="5"/>
  <c r="F2670" i="5"/>
  <c r="F2674" i="5"/>
  <c r="F2678" i="5"/>
  <c r="F2682" i="5"/>
  <c r="F2686" i="5"/>
  <c r="F2690" i="5"/>
  <c r="F2694" i="5"/>
  <c r="F2698" i="5"/>
  <c r="F2702" i="5"/>
  <c r="F2706" i="5"/>
  <c r="F2710" i="5"/>
  <c r="F2714" i="5"/>
  <c r="F2718" i="5"/>
  <c r="F2722" i="5"/>
  <c r="F2726" i="5"/>
  <c r="F2730" i="5"/>
  <c r="F2734" i="5"/>
  <c r="F2738" i="5"/>
  <c r="F2742" i="5"/>
  <c r="F2746" i="5"/>
  <c r="F2750" i="5"/>
  <c r="F2754" i="5"/>
  <c r="F2758" i="5"/>
  <c r="F2762" i="5"/>
  <c r="F2766" i="5"/>
  <c r="F2770" i="5"/>
  <c r="F2774" i="5"/>
  <c r="F2778" i="5"/>
  <c r="F2782" i="5"/>
  <c r="F2786" i="5"/>
  <c r="F2790" i="5"/>
  <c r="F2794" i="5"/>
  <c r="F2798" i="5"/>
  <c r="F2802" i="5"/>
  <c r="F2806" i="5"/>
  <c r="F2810" i="5"/>
  <c r="F2814" i="5"/>
  <c r="F2818" i="5"/>
  <c r="F2822" i="5"/>
  <c r="F2826" i="5"/>
  <c r="F2830" i="5"/>
  <c r="F2834" i="5"/>
  <c r="F2838" i="5"/>
  <c r="F2842" i="5"/>
  <c r="F2846" i="5"/>
  <c r="F2850" i="5"/>
  <c r="F2854" i="5"/>
  <c r="F2858" i="5"/>
  <c r="F2862" i="5"/>
  <c r="F2866" i="5"/>
  <c r="F2870" i="5"/>
  <c r="F2874" i="5"/>
  <c r="F2878" i="5"/>
  <c r="F2882" i="5"/>
  <c r="F2886" i="5"/>
  <c r="F2890" i="5"/>
  <c r="F2894" i="5"/>
  <c r="F2898" i="5"/>
  <c r="F2902" i="5"/>
  <c r="F2906" i="5"/>
  <c r="F2910" i="5"/>
  <c r="F2914" i="5"/>
  <c r="F2918" i="5"/>
  <c r="F2922" i="5"/>
  <c r="F2926" i="5"/>
  <c r="F2930" i="5"/>
  <c r="F2934" i="5"/>
  <c r="F2938" i="5"/>
  <c r="F2942" i="5"/>
  <c r="F2946" i="5"/>
  <c r="F2950" i="5"/>
  <c r="F2954" i="5"/>
  <c r="F2958" i="5"/>
  <c r="F2962" i="5"/>
  <c r="F2966" i="5"/>
  <c r="F2970" i="5"/>
  <c r="F2974" i="5"/>
  <c r="F2978" i="5"/>
  <c r="F2982" i="5"/>
  <c r="F2986" i="5"/>
  <c r="F2990" i="5"/>
  <c r="F2994" i="5"/>
  <c r="F2998" i="5"/>
  <c r="F3002" i="5"/>
  <c r="F3006" i="5"/>
  <c r="F3010" i="5"/>
  <c r="F3014" i="5"/>
  <c r="F3018" i="5"/>
  <c r="F3022" i="5"/>
  <c r="F3026" i="5"/>
  <c r="F3030" i="5"/>
  <c r="F3034" i="5"/>
  <c r="F3038" i="5"/>
  <c r="F3042" i="5"/>
  <c r="F1463" i="5"/>
  <c r="F1479" i="5"/>
  <c r="F1495" i="5"/>
  <c r="F1511" i="5"/>
  <c r="F1527" i="5"/>
  <c r="F1543" i="5"/>
  <c r="F1559" i="5"/>
  <c r="F1575" i="5"/>
  <c r="F1586" i="5"/>
  <c r="F1594" i="5"/>
  <c r="F1602" i="5"/>
  <c r="F1610" i="5"/>
  <c r="F1618" i="5"/>
  <c r="F1626" i="5"/>
  <c r="F1634" i="5"/>
  <c r="F1642" i="5"/>
  <c r="F1650" i="5"/>
  <c r="F1658" i="5"/>
  <c r="F1666" i="5"/>
  <c r="F1674" i="5"/>
  <c r="F1682" i="5"/>
  <c r="F1690" i="5"/>
  <c r="F1698" i="5"/>
  <c r="F1706" i="5"/>
  <c r="F1714" i="5"/>
  <c r="F1722" i="5"/>
  <c r="F1730" i="5"/>
  <c r="F1738" i="5"/>
  <c r="F1746" i="5"/>
  <c r="F1754" i="5"/>
  <c r="F1762" i="5"/>
  <c r="F1770" i="5"/>
  <c r="F1778" i="5"/>
  <c r="F1786" i="5"/>
  <c r="F1794" i="5"/>
  <c r="F1802" i="5"/>
  <c r="F1810" i="5"/>
  <c r="F1818" i="5"/>
  <c r="F1826" i="5"/>
  <c r="F1834" i="5"/>
  <c r="F1842" i="5"/>
  <c r="F1847" i="5"/>
  <c r="F1851" i="5"/>
  <c r="F1855" i="5"/>
  <c r="F1859" i="5"/>
  <c r="F1863" i="5"/>
  <c r="F1867" i="5"/>
  <c r="F1871" i="5"/>
  <c r="F1875" i="5"/>
  <c r="F1879" i="5"/>
  <c r="F1883" i="5"/>
  <c r="F1887" i="5"/>
  <c r="F1891" i="5"/>
  <c r="F1895" i="5"/>
  <c r="F1899" i="5"/>
  <c r="F1903" i="5"/>
  <c r="F1907" i="5"/>
  <c r="F1911" i="5"/>
  <c r="F1915" i="5"/>
  <c r="F1919" i="5"/>
  <c r="F1923" i="5"/>
  <c r="F1927" i="5"/>
  <c r="F1931" i="5"/>
  <c r="F1935" i="5"/>
  <c r="F1939" i="5"/>
  <c r="F1943" i="5"/>
  <c r="F1947" i="5"/>
  <c r="F1951" i="5"/>
  <c r="F1955" i="5"/>
  <c r="F1959" i="5"/>
  <c r="F1963" i="5"/>
  <c r="F1967" i="5"/>
  <c r="F1971" i="5"/>
  <c r="F1975" i="5"/>
  <c r="F1979" i="5"/>
  <c r="F1983" i="5"/>
  <c r="F1987" i="5"/>
  <c r="F1991" i="5"/>
  <c r="F1995" i="5"/>
  <c r="F1999" i="5"/>
  <c r="F2003" i="5"/>
  <c r="F2007" i="5"/>
  <c r="F2011" i="5"/>
  <c r="F2015" i="5"/>
  <c r="F2019" i="5"/>
  <c r="F2023" i="5"/>
  <c r="F2027" i="5"/>
  <c r="F2031" i="5"/>
  <c r="F2035" i="5"/>
  <c r="F2039" i="5"/>
  <c r="F2043" i="5"/>
  <c r="F2047" i="5"/>
  <c r="F2051" i="5"/>
  <c r="F2055" i="5"/>
  <c r="F2059" i="5"/>
  <c r="F2063" i="5"/>
  <c r="F2067" i="5"/>
  <c r="F2071" i="5"/>
  <c r="F2075" i="5"/>
  <c r="F2079" i="5"/>
  <c r="F2083" i="5"/>
  <c r="F2087" i="5"/>
  <c r="F2091" i="5"/>
  <c r="F2095" i="5"/>
  <c r="F2099" i="5"/>
  <c r="F2103" i="5"/>
  <c r="F2107" i="5"/>
  <c r="F2111" i="5"/>
  <c r="F2115" i="5"/>
  <c r="F2119" i="5"/>
  <c r="F2123" i="5"/>
  <c r="F2127" i="5"/>
  <c r="F2131" i="5"/>
  <c r="F2135" i="5"/>
  <c r="F2139" i="5"/>
  <c r="F2143" i="5"/>
  <c r="F2147" i="5"/>
  <c r="F2151" i="5"/>
  <c r="F2155" i="5"/>
  <c r="F2159" i="5"/>
  <c r="F2163" i="5"/>
  <c r="F2167" i="5"/>
  <c r="F2171" i="5"/>
  <c r="F2175" i="5"/>
  <c r="F2179" i="5"/>
  <c r="F2183" i="5"/>
  <c r="F2187" i="5"/>
  <c r="F2191" i="5"/>
  <c r="F2195" i="5"/>
  <c r="F2199" i="5"/>
  <c r="F2203" i="5"/>
  <c r="F2207" i="5"/>
  <c r="F2211" i="5"/>
  <c r="F2215" i="5"/>
  <c r="F2219" i="5"/>
  <c r="F2223" i="5"/>
  <c r="F2227" i="5"/>
  <c r="F2231" i="5"/>
  <c r="F2235" i="5"/>
  <c r="F2239" i="5"/>
  <c r="F2243" i="5"/>
  <c r="F2247" i="5"/>
  <c r="F2251" i="5"/>
  <c r="F2255" i="5"/>
  <c r="F2259" i="5"/>
  <c r="F2263" i="5"/>
  <c r="F2267" i="5"/>
  <c r="F2271" i="5"/>
  <c r="F2275" i="5"/>
  <c r="F2279" i="5"/>
  <c r="F2283" i="5"/>
  <c r="F2287" i="5"/>
  <c r="F2291" i="5"/>
  <c r="F2295" i="5"/>
  <c r="F2299" i="5"/>
  <c r="F2303" i="5"/>
  <c r="F2307" i="5"/>
  <c r="F2311" i="5"/>
  <c r="F2315" i="5"/>
  <c r="F2319" i="5"/>
  <c r="F2323" i="5"/>
  <c r="F2327" i="5"/>
  <c r="F2331" i="5"/>
  <c r="F2335" i="5"/>
  <c r="F2339" i="5"/>
  <c r="F2343" i="5"/>
  <c r="F2347" i="5"/>
  <c r="F2351" i="5"/>
  <c r="F2355" i="5"/>
  <c r="F2359" i="5"/>
  <c r="F2363" i="5"/>
  <c r="F2367" i="5"/>
  <c r="F2371" i="5"/>
  <c r="F2375" i="5"/>
  <c r="F2379" i="5"/>
  <c r="F2383" i="5"/>
  <c r="F2387" i="5"/>
  <c r="F2391" i="5"/>
  <c r="F2395" i="5"/>
  <c r="F2399" i="5"/>
  <c r="F2403" i="5"/>
  <c r="F2407" i="5"/>
  <c r="F2411" i="5"/>
  <c r="F2415" i="5"/>
  <c r="F2419" i="5"/>
  <c r="F2423" i="5"/>
  <c r="F2427" i="5"/>
  <c r="F2431" i="5"/>
  <c r="F2435" i="5"/>
  <c r="F2439" i="5"/>
  <c r="F2443" i="5"/>
  <c r="F2447" i="5"/>
  <c r="F2451" i="5"/>
  <c r="F2455" i="5"/>
  <c r="F2459" i="5"/>
  <c r="F2463" i="5"/>
  <c r="F2467" i="5"/>
  <c r="F2471" i="5"/>
  <c r="F2475" i="5"/>
  <c r="F2479" i="5"/>
  <c r="F2483" i="5"/>
  <c r="F2487" i="5"/>
  <c r="F2491" i="5"/>
  <c r="F2495" i="5"/>
  <c r="F2499" i="5"/>
  <c r="F2503" i="5"/>
  <c r="F2507" i="5"/>
  <c r="F2511" i="5"/>
  <c r="F2515" i="5"/>
  <c r="F2519" i="5"/>
  <c r="F2523" i="5"/>
  <c r="F2527" i="5"/>
  <c r="F2531" i="5"/>
  <c r="F2535" i="5"/>
  <c r="F2539" i="5"/>
  <c r="F2543" i="5"/>
  <c r="F2547" i="5"/>
  <c r="F2551" i="5"/>
  <c r="F2555" i="5"/>
  <c r="F2559" i="5"/>
  <c r="F2563" i="5"/>
  <c r="F2567" i="5"/>
  <c r="F2571" i="5"/>
  <c r="F2575" i="5"/>
  <c r="F2579" i="5"/>
  <c r="F2583" i="5"/>
  <c r="F2587" i="5"/>
  <c r="F2591" i="5"/>
  <c r="F2595" i="5"/>
  <c r="F2599" i="5"/>
  <c r="F2603" i="5"/>
  <c r="F2607" i="5"/>
  <c r="F2611" i="5"/>
  <c r="F2615" i="5"/>
  <c r="F2619" i="5"/>
  <c r="F2623" i="5"/>
  <c r="F2627" i="5"/>
  <c r="F2631" i="5"/>
  <c r="F2635" i="5"/>
  <c r="F2639" i="5"/>
  <c r="F2643" i="5"/>
  <c r="F2647" i="5"/>
  <c r="F2651" i="5"/>
  <c r="F2655" i="5"/>
  <c r="F2659" i="5"/>
  <c r="F2663" i="5"/>
  <c r="F2667" i="5"/>
  <c r="F2671" i="5"/>
  <c r="F2675" i="5"/>
  <c r="F2679" i="5"/>
  <c r="F2683" i="5"/>
  <c r="F2687" i="5"/>
  <c r="F2691" i="5"/>
  <c r="F2695" i="5"/>
  <c r="F2699" i="5"/>
  <c r="F2703" i="5"/>
  <c r="F2707" i="5"/>
  <c r="F2711" i="5"/>
  <c r="F2715" i="5"/>
  <c r="F2719" i="5"/>
  <c r="F2723" i="5"/>
  <c r="F2727" i="5"/>
  <c r="F2731" i="5"/>
  <c r="F2735" i="5"/>
  <c r="F2739" i="5"/>
  <c r="F2743" i="5"/>
  <c r="F2747" i="5"/>
  <c r="F2751" i="5"/>
  <c r="F2755" i="5"/>
  <c r="F2759" i="5"/>
  <c r="F2763" i="5"/>
  <c r="F2767" i="5"/>
  <c r="F2771" i="5"/>
  <c r="F2775" i="5"/>
  <c r="F2779" i="5"/>
  <c r="F2783" i="5"/>
  <c r="F2787" i="5"/>
  <c r="F2791" i="5"/>
  <c r="F2795" i="5"/>
  <c r="F2799" i="5"/>
  <c r="F2803" i="5"/>
  <c r="F2807" i="5"/>
  <c r="F2811" i="5"/>
  <c r="F2815" i="5"/>
  <c r="F2819" i="5"/>
  <c r="F2823" i="5"/>
  <c r="F2827" i="5"/>
  <c r="F2831" i="5"/>
  <c r="F2835" i="5"/>
  <c r="F2839" i="5"/>
  <c r="F2843" i="5"/>
  <c r="F2847" i="5"/>
  <c r="F2851" i="5"/>
  <c r="F2855" i="5"/>
  <c r="F2859" i="5"/>
  <c r="F2863" i="5"/>
  <c r="F2867" i="5"/>
  <c r="F2871" i="5"/>
  <c r="F2875" i="5"/>
  <c r="F2879" i="5"/>
  <c r="F2883" i="5"/>
  <c r="F2887" i="5"/>
  <c r="F2891" i="5"/>
  <c r="F2895" i="5"/>
  <c r="F2899" i="5"/>
  <c r="F2903" i="5"/>
  <c r="F2907" i="5"/>
  <c r="F2911" i="5"/>
  <c r="F2915" i="5"/>
  <c r="F2919" i="5"/>
  <c r="F2923" i="5"/>
  <c r="F2927" i="5"/>
  <c r="F2931" i="5"/>
  <c r="F2935" i="5"/>
  <c r="F2939" i="5"/>
  <c r="F2943" i="5"/>
  <c r="F2947" i="5"/>
  <c r="F2951" i="5"/>
  <c r="F2955" i="5"/>
  <c r="F2959" i="5"/>
  <c r="F2963" i="5"/>
  <c r="F2967" i="5"/>
  <c r="F2971" i="5"/>
  <c r="F2975" i="5"/>
  <c r="F2979" i="5"/>
  <c r="F2983" i="5"/>
  <c r="F2987" i="5"/>
  <c r="F2991" i="5"/>
  <c r="F2995" i="5"/>
  <c r="F2999" i="5"/>
  <c r="F3003" i="5"/>
  <c r="F3007" i="5"/>
  <c r="F3011" i="5"/>
  <c r="F3015" i="5"/>
  <c r="F3019" i="5"/>
  <c r="F3023" i="5"/>
  <c r="F3027" i="5"/>
  <c r="F3031" i="5"/>
  <c r="F3035" i="5"/>
  <c r="F3039" i="5"/>
  <c r="F3043" i="5"/>
  <c r="F2781" i="5"/>
  <c r="F2797" i="5"/>
  <c r="F2813" i="5"/>
  <c r="F2829" i="5"/>
  <c r="F2845" i="5"/>
  <c r="F2861" i="5"/>
  <c r="F2873" i="5"/>
  <c r="F2881" i="5"/>
  <c r="F2889" i="5"/>
  <c r="F2897" i="5"/>
  <c r="F2905" i="5"/>
  <c r="F2913" i="5"/>
  <c r="F2921" i="5"/>
  <c r="F2929" i="5"/>
  <c r="F2937" i="5"/>
  <c r="F2945" i="5"/>
  <c r="F2953" i="5"/>
  <c r="F2961" i="5"/>
  <c r="F2969" i="5"/>
  <c r="F2977" i="5"/>
  <c r="F2985" i="5"/>
  <c r="F2993" i="5"/>
  <c r="F3001" i="5"/>
  <c r="F3009" i="5"/>
  <c r="F3017" i="5"/>
  <c r="F3025" i="5"/>
  <c r="F3033" i="5"/>
  <c r="F3041" i="5"/>
  <c r="F3047" i="5"/>
  <c r="F3051" i="5"/>
  <c r="F3055" i="5"/>
  <c r="F3059" i="5"/>
  <c r="F3063" i="5"/>
  <c r="F3067" i="5"/>
  <c r="F3071" i="5"/>
  <c r="F3075" i="5"/>
  <c r="F3079" i="5"/>
  <c r="F3083" i="5"/>
  <c r="F3087" i="5"/>
  <c r="F3091" i="5"/>
  <c r="F3095" i="5"/>
  <c r="F3099" i="5"/>
  <c r="F3103" i="5"/>
  <c r="F3107" i="5"/>
  <c r="F3111" i="5"/>
  <c r="F3115" i="5"/>
  <c r="F3119" i="5"/>
  <c r="F3123" i="5"/>
  <c r="F3127" i="5"/>
  <c r="F3131" i="5"/>
  <c r="F3135" i="5"/>
  <c r="F3139" i="5"/>
  <c r="F3143" i="5"/>
  <c r="F3147" i="5"/>
  <c r="F3151" i="5"/>
  <c r="F3155" i="5"/>
  <c r="F3159" i="5"/>
  <c r="F3163" i="5"/>
  <c r="F3167" i="5"/>
  <c r="F3171" i="5"/>
  <c r="F3175" i="5"/>
  <c r="F3179" i="5"/>
  <c r="F3183" i="5"/>
  <c r="F3187" i="5"/>
  <c r="F3191" i="5"/>
  <c r="F3195" i="5"/>
  <c r="F3199" i="5"/>
  <c r="F3203" i="5"/>
  <c r="F3207" i="5"/>
  <c r="F3211" i="5"/>
  <c r="F3215" i="5"/>
  <c r="F3219" i="5"/>
  <c r="F3223" i="5"/>
  <c r="F3227" i="5"/>
  <c r="F3231" i="5"/>
  <c r="F3235" i="5"/>
  <c r="F3239" i="5"/>
  <c r="F3243" i="5"/>
  <c r="F3247" i="5"/>
  <c r="F3251" i="5"/>
  <c r="F3255" i="5"/>
  <c r="F3259" i="5"/>
  <c r="F3263" i="5"/>
  <c r="F3267" i="5"/>
  <c r="F3271" i="5"/>
  <c r="F3275" i="5"/>
  <c r="F3279" i="5"/>
  <c r="F3283" i="5"/>
  <c r="F3287" i="5"/>
  <c r="F3291" i="5"/>
  <c r="F3295" i="5"/>
  <c r="F3299" i="5"/>
  <c r="F3303" i="5"/>
  <c r="F3307" i="5"/>
  <c r="F3311" i="5"/>
  <c r="F3315" i="5"/>
  <c r="F3319" i="5"/>
  <c r="F3323" i="5"/>
  <c r="F3327" i="5"/>
  <c r="F3331" i="5"/>
  <c r="F3335" i="5"/>
  <c r="F3339" i="5"/>
  <c r="F3343" i="5"/>
  <c r="F3347" i="5"/>
  <c r="F3351" i="5"/>
  <c r="F3355" i="5"/>
  <c r="F3359" i="5"/>
  <c r="F3363" i="5"/>
  <c r="F3367" i="5"/>
  <c r="F3371" i="5"/>
  <c r="F3375" i="5"/>
  <c r="F3379" i="5"/>
  <c r="F3383" i="5"/>
  <c r="F3387" i="5"/>
  <c r="F3391" i="5"/>
  <c r="F3395" i="5"/>
  <c r="F3399" i="5"/>
  <c r="F3403" i="5"/>
  <c r="F3407" i="5"/>
  <c r="F3411" i="5"/>
  <c r="F3415" i="5"/>
  <c r="F3419" i="5"/>
  <c r="F3423" i="5"/>
  <c r="F3427" i="5"/>
  <c r="F3431" i="5"/>
  <c r="F3435" i="5"/>
  <c r="F3439" i="5"/>
  <c r="F3443" i="5"/>
  <c r="F3447" i="5"/>
  <c r="F3451" i="5"/>
  <c r="F3455" i="5"/>
  <c r="F3459" i="5"/>
  <c r="F3463" i="5"/>
  <c r="F3467" i="5"/>
  <c r="F3471" i="5"/>
  <c r="F3475" i="5"/>
  <c r="F3479" i="5"/>
  <c r="F3483" i="5"/>
  <c r="F3487" i="5"/>
  <c r="F3491" i="5"/>
  <c r="F3495" i="5"/>
  <c r="F3499" i="5"/>
  <c r="F3503" i="5"/>
  <c r="F3507" i="5"/>
  <c r="F3511" i="5"/>
  <c r="F3515" i="5"/>
  <c r="F3519" i="5"/>
  <c r="F3523" i="5"/>
  <c r="F3527" i="5"/>
  <c r="F3531" i="5"/>
  <c r="F3535" i="5"/>
  <c r="F3539" i="5"/>
  <c r="F3543" i="5"/>
  <c r="F3547" i="5"/>
  <c r="F3551" i="5"/>
  <c r="F3555" i="5"/>
  <c r="F3559" i="5"/>
  <c r="F3563" i="5"/>
  <c r="F3567" i="5"/>
  <c r="F3571" i="5"/>
  <c r="F3575" i="5"/>
  <c r="F3579" i="5"/>
  <c r="F3583" i="5"/>
  <c r="F3587" i="5"/>
  <c r="F3591" i="5"/>
  <c r="F3595" i="5"/>
  <c r="F3599" i="5"/>
  <c r="F3603" i="5"/>
  <c r="F3607" i="5"/>
  <c r="F3611" i="5"/>
  <c r="F3615" i="5"/>
  <c r="F3619" i="5"/>
  <c r="F3623" i="5"/>
  <c r="F3627" i="5"/>
  <c r="F3631" i="5"/>
  <c r="F3635" i="5"/>
  <c r="F3639" i="5"/>
  <c r="F3643" i="5"/>
  <c r="F3647" i="5"/>
  <c r="F3651" i="5"/>
  <c r="F3655" i="5"/>
  <c r="F3659" i="5"/>
  <c r="F3663" i="5"/>
  <c r="F3667" i="5"/>
  <c r="F3671" i="5"/>
  <c r="F3675" i="5"/>
  <c r="F3679" i="5"/>
  <c r="F3683" i="5"/>
  <c r="F3687" i="5"/>
  <c r="F3691" i="5"/>
  <c r="F3695" i="5"/>
  <c r="F3699" i="5"/>
  <c r="F3703" i="5"/>
  <c r="F3707" i="5"/>
  <c r="F3711" i="5"/>
  <c r="F3715" i="5"/>
  <c r="F3719" i="5"/>
  <c r="F3723" i="5"/>
  <c r="F3727" i="5"/>
  <c r="F3731" i="5"/>
  <c r="F3735" i="5"/>
  <c r="F3739" i="5"/>
  <c r="F3743" i="5"/>
  <c r="F3747" i="5"/>
  <c r="F3751" i="5"/>
  <c r="F3755" i="5"/>
  <c r="F3759" i="5"/>
  <c r="F3763" i="5"/>
  <c r="F3767" i="5"/>
  <c r="F3771" i="5"/>
  <c r="F3775" i="5"/>
  <c r="F3779" i="5"/>
  <c r="F3783" i="5"/>
  <c r="F3787" i="5"/>
  <c r="F3791" i="5"/>
  <c r="F3795" i="5"/>
  <c r="F3799" i="5"/>
  <c r="F3803" i="5"/>
  <c r="F3807" i="5"/>
  <c r="F3811" i="5"/>
  <c r="F3815" i="5"/>
  <c r="F3819" i="5"/>
  <c r="F3823" i="5"/>
  <c r="F3827" i="5"/>
  <c r="F3831" i="5"/>
  <c r="F3835" i="5"/>
  <c r="F3839" i="5"/>
  <c r="F3843" i="5"/>
  <c r="F3847" i="5"/>
  <c r="F3851" i="5"/>
  <c r="F3855" i="5"/>
  <c r="F3859" i="5"/>
  <c r="F3863" i="5"/>
  <c r="F3867" i="5"/>
  <c r="F3871" i="5"/>
  <c r="F3875" i="5"/>
  <c r="F3879" i="5"/>
  <c r="F3883" i="5"/>
  <c r="F3887" i="5"/>
  <c r="F3891" i="5"/>
  <c r="F3895" i="5"/>
  <c r="F3899" i="5"/>
  <c r="F3903" i="5"/>
  <c r="F3907" i="5"/>
  <c r="F3911" i="5"/>
  <c r="F3915" i="5"/>
  <c r="F3919" i="5"/>
  <c r="F3923" i="5"/>
  <c r="F3927" i="5"/>
  <c r="F3931" i="5"/>
  <c r="F3935" i="5"/>
  <c r="F3939" i="5"/>
  <c r="F3943" i="5"/>
  <c r="F3947" i="5"/>
  <c r="F3951" i="5"/>
  <c r="F3955" i="5"/>
  <c r="F3959" i="5"/>
  <c r="F3963" i="5"/>
  <c r="F3967" i="5"/>
  <c r="F3971" i="5"/>
  <c r="F3975" i="5"/>
  <c r="F3979" i="5"/>
  <c r="F3983" i="5"/>
  <c r="F3987" i="5"/>
  <c r="F3991" i="5"/>
  <c r="F3995" i="5"/>
  <c r="F3999" i="5"/>
  <c r="F4003" i="5"/>
  <c r="F4007" i="5"/>
  <c r="F4011" i="5"/>
  <c r="F4015" i="5"/>
  <c r="F4019" i="5"/>
  <c r="F4023" i="5"/>
  <c r="F4027" i="5"/>
  <c r="F4031" i="5"/>
  <c r="F4035" i="5"/>
  <c r="F4039" i="5"/>
  <c r="F4043" i="5"/>
  <c r="F4047" i="5"/>
  <c r="F4051" i="5"/>
  <c r="F4055" i="5"/>
  <c r="F4059" i="5"/>
  <c r="F4063" i="5"/>
  <c r="F4067" i="5"/>
  <c r="F4071" i="5"/>
  <c r="F4075" i="5"/>
  <c r="F4079" i="5"/>
  <c r="F4083" i="5"/>
  <c r="F4087" i="5"/>
  <c r="F4091" i="5"/>
  <c r="F4095" i="5"/>
  <c r="F4099" i="5"/>
  <c r="F4103" i="5"/>
  <c r="F4107" i="5"/>
  <c r="F4111" i="5"/>
  <c r="F4115" i="5"/>
  <c r="F4119" i="5"/>
  <c r="F4123" i="5"/>
  <c r="F4127" i="5"/>
  <c r="F4131" i="5"/>
  <c r="F4135" i="5"/>
  <c r="F4139" i="5"/>
  <c r="F4143" i="5"/>
  <c r="F4147" i="5"/>
  <c r="F4151" i="5"/>
  <c r="F4155" i="5"/>
  <c r="F4159" i="5"/>
  <c r="F4163" i="5"/>
  <c r="F4167" i="5"/>
  <c r="F4171" i="5"/>
  <c r="F4175" i="5"/>
  <c r="F4179" i="5"/>
  <c r="F4183" i="5"/>
  <c r="F4187" i="5"/>
  <c r="F4191" i="5"/>
  <c r="F4195" i="5"/>
  <c r="F4199" i="5"/>
  <c r="F4203" i="5"/>
  <c r="F4207" i="5"/>
  <c r="F4211" i="5"/>
  <c r="F4215" i="5"/>
  <c r="F4219" i="5"/>
  <c r="F4223" i="5"/>
  <c r="F4227" i="5"/>
  <c r="F4231" i="5"/>
  <c r="F4235" i="5"/>
  <c r="F4239" i="5"/>
  <c r="F4243" i="5"/>
  <c r="F4247" i="5"/>
  <c r="F4251" i="5"/>
  <c r="F4255" i="5"/>
  <c r="F4259" i="5"/>
  <c r="F4263" i="5"/>
  <c r="F4267" i="5"/>
  <c r="F4271" i="5"/>
  <c r="F4275" i="5"/>
  <c r="F4279" i="5"/>
  <c r="F4283" i="5"/>
  <c r="F4287" i="5"/>
  <c r="F4291" i="5"/>
  <c r="F4295" i="5"/>
  <c r="F2785" i="5"/>
  <c r="F2801" i="5"/>
  <c r="F2817" i="5"/>
  <c r="F2833" i="5"/>
  <c r="F2849" i="5"/>
  <c r="F2865" i="5"/>
  <c r="F2876" i="5"/>
  <c r="F2884" i="5"/>
  <c r="F2892" i="5"/>
  <c r="F2900" i="5"/>
  <c r="F2908" i="5"/>
  <c r="F2916" i="5"/>
  <c r="F2924" i="5"/>
  <c r="F2932" i="5"/>
  <c r="F2940" i="5"/>
  <c r="F2948" i="5"/>
  <c r="F2956" i="5"/>
  <c r="F2964" i="5"/>
  <c r="F2972" i="5"/>
  <c r="F2980" i="5"/>
  <c r="F2988" i="5"/>
  <c r="F2996" i="5"/>
  <c r="F3004" i="5"/>
  <c r="F3012" i="5"/>
  <c r="F3020" i="5"/>
  <c r="F3028" i="5"/>
  <c r="F3036" i="5"/>
  <c r="F3044" i="5"/>
  <c r="F3048" i="5"/>
  <c r="F3052" i="5"/>
  <c r="F3056" i="5"/>
  <c r="F3060" i="5"/>
  <c r="F3064" i="5"/>
  <c r="F3068" i="5"/>
  <c r="F3072" i="5"/>
  <c r="F3076" i="5"/>
  <c r="F3080" i="5"/>
  <c r="F3084" i="5"/>
  <c r="F3088" i="5"/>
  <c r="F3092" i="5"/>
  <c r="F3096" i="5"/>
  <c r="F3100" i="5"/>
  <c r="F3104" i="5"/>
  <c r="F3108" i="5"/>
  <c r="F3112" i="5"/>
  <c r="F3116" i="5"/>
  <c r="F3120" i="5"/>
  <c r="F3124" i="5"/>
  <c r="F3128" i="5"/>
  <c r="F3132" i="5"/>
  <c r="F3136" i="5"/>
  <c r="F3140" i="5"/>
  <c r="F3144" i="5"/>
  <c r="F3148" i="5"/>
  <c r="F3152" i="5"/>
  <c r="F3156" i="5"/>
  <c r="F3160" i="5"/>
  <c r="F3164" i="5"/>
  <c r="F3168" i="5"/>
  <c r="F3172" i="5"/>
  <c r="F3176" i="5"/>
  <c r="F3180" i="5"/>
  <c r="F3184" i="5"/>
  <c r="F3188" i="5"/>
  <c r="F3192" i="5"/>
  <c r="F3196" i="5"/>
  <c r="F3200" i="5"/>
  <c r="F3204" i="5"/>
  <c r="F3208" i="5"/>
  <c r="F3212" i="5"/>
  <c r="F3216" i="5"/>
  <c r="F3220" i="5"/>
  <c r="F3224" i="5"/>
  <c r="F3228" i="5"/>
  <c r="F3232" i="5"/>
  <c r="F3236" i="5"/>
  <c r="F3240" i="5"/>
  <c r="F3244" i="5"/>
  <c r="F3248" i="5"/>
  <c r="F3252" i="5"/>
  <c r="F3256" i="5"/>
  <c r="F3260" i="5"/>
  <c r="F3264" i="5"/>
  <c r="F3268" i="5"/>
  <c r="F3272" i="5"/>
  <c r="F3276" i="5"/>
  <c r="F3280" i="5"/>
  <c r="F3284" i="5"/>
  <c r="F3288" i="5"/>
  <c r="F3292" i="5"/>
  <c r="F3296" i="5"/>
  <c r="F3300" i="5"/>
  <c r="F3304" i="5"/>
  <c r="F3308" i="5"/>
  <c r="F3312" i="5"/>
  <c r="F3316" i="5"/>
  <c r="F3320" i="5"/>
  <c r="F3324" i="5"/>
  <c r="F3328" i="5"/>
  <c r="F3332" i="5"/>
  <c r="F3336" i="5"/>
  <c r="F3340" i="5"/>
  <c r="F3344" i="5"/>
  <c r="F3348" i="5"/>
  <c r="F3352" i="5"/>
  <c r="F3356" i="5"/>
  <c r="F3360" i="5"/>
  <c r="F3364" i="5"/>
  <c r="F3368" i="5"/>
  <c r="F3372" i="5"/>
  <c r="F3376" i="5"/>
  <c r="F3380" i="5"/>
  <c r="F3384" i="5"/>
  <c r="F3388" i="5"/>
  <c r="F3392" i="5"/>
  <c r="F3396" i="5"/>
  <c r="F3400" i="5"/>
  <c r="F3404" i="5"/>
  <c r="F3408" i="5"/>
  <c r="F3412" i="5"/>
  <c r="F3416" i="5"/>
  <c r="F3420" i="5"/>
  <c r="F3424" i="5"/>
  <c r="F3428" i="5"/>
  <c r="F3432" i="5"/>
  <c r="F3436" i="5"/>
  <c r="F3440" i="5"/>
  <c r="F3444" i="5"/>
  <c r="F3448" i="5"/>
  <c r="F3452" i="5"/>
  <c r="F3456" i="5"/>
  <c r="F3460" i="5"/>
  <c r="F3464" i="5"/>
  <c r="F3468" i="5"/>
  <c r="F3472" i="5"/>
  <c r="F3476" i="5"/>
  <c r="F3480" i="5"/>
  <c r="F3484" i="5"/>
  <c r="F3488" i="5"/>
  <c r="F3492" i="5"/>
  <c r="F3496" i="5"/>
  <c r="F3500" i="5"/>
  <c r="F3504" i="5"/>
  <c r="F3508" i="5"/>
  <c r="F3512" i="5"/>
  <c r="F3516" i="5"/>
  <c r="F3520" i="5"/>
  <c r="F3524" i="5"/>
  <c r="F3528" i="5"/>
  <c r="F3532" i="5"/>
  <c r="F3536" i="5"/>
  <c r="F3540" i="5"/>
  <c r="F3544" i="5"/>
  <c r="F3548" i="5"/>
  <c r="F3552" i="5"/>
  <c r="F3556" i="5"/>
  <c r="F3560" i="5"/>
  <c r="F3564" i="5"/>
  <c r="F3568" i="5"/>
  <c r="F3572" i="5"/>
  <c r="F3576" i="5"/>
  <c r="F3580" i="5"/>
  <c r="F3584" i="5"/>
  <c r="F3588" i="5"/>
  <c r="F3592" i="5"/>
  <c r="F3596" i="5"/>
  <c r="F3600" i="5"/>
  <c r="F3604" i="5"/>
  <c r="F3608" i="5"/>
  <c r="F3612" i="5"/>
  <c r="F3616" i="5"/>
  <c r="F3620" i="5"/>
  <c r="F3624" i="5"/>
  <c r="F3628" i="5"/>
  <c r="F3632" i="5"/>
  <c r="F3636" i="5"/>
  <c r="F3640" i="5"/>
  <c r="F3644" i="5"/>
  <c r="F3648" i="5"/>
  <c r="F3652" i="5"/>
  <c r="F3656" i="5"/>
  <c r="F3660" i="5"/>
  <c r="F3664" i="5"/>
  <c r="F3668" i="5"/>
  <c r="F3672" i="5"/>
  <c r="F3676" i="5"/>
  <c r="F3680" i="5"/>
  <c r="F3684" i="5"/>
  <c r="F3688" i="5"/>
  <c r="F3692" i="5"/>
  <c r="F3696" i="5"/>
  <c r="F3700" i="5"/>
  <c r="F3704" i="5"/>
  <c r="F3708" i="5"/>
  <c r="F3712" i="5"/>
  <c r="F3716" i="5"/>
  <c r="F3720" i="5"/>
  <c r="F3724" i="5"/>
  <c r="F3728" i="5"/>
  <c r="F3732" i="5"/>
  <c r="F3736" i="5"/>
  <c r="F3740" i="5"/>
  <c r="F3744" i="5"/>
  <c r="F3748" i="5"/>
  <c r="F3752" i="5"/>
  <c r="F3756" i="5"/>
  <c r="F3760" i="5"/>
  <c r="F3764" i="5"/>
  <c r="F3768" i="5"/>
  <c r="F3772" i="5"/>
  <c r="F3776" i="5"/>
  <c r="F3780" i="5"/>
  <c r="F3784" i="5"/>
  <c r="F3788" i="5"/>
  <c r="F3792" i="5"/>
  <c r="F3796" i="5"/>
  <c r="F3800" i="5"/>
  <c r="F3804" i="5"/>
  <c r="F3808" i="5"/>
  <c r="F3812" i="5"/>
  <c r="F3816" i="5"/>
  <c r="F3820" i="5"/>
  <c r="F3824" i="5"/>
  <c r="F3828" i="5"/>
  <c r="F3832" i="5"/>
  <c r="F3836" i="5"/>
  <c r="F3840" i="5"/>
  <c r="F3844" i="5"/>
  <c r="F3848" i="5"/>
  <c r="F3852" i="5"/>
  <c r="F3856" i="5"/>
  <c r="F3860" i="5"/>
  <c r="F3864" i="5"/>
  <c r="F3868" i="5"/>
  <c r="F3872" i="5"/>
  <c r="F3876" i="5"/>
  <c r="F3880" i="5"/>
  <c r="F3884" i="5"/>
  <c r="F3888" i="5"/>
  <c r="F3892" i="5"/>
  <c r="F3896" i="5"/>
  <c r="F3900" i="5"/>
  <c r="F3904" i="5"/>
  <c r="F3908" i="5"/>
  <c r="F3912" i="5"/>
  <c r="F3916" i="5"/>
  <c r="F3920" i="5"/>
  <c r="F3924" i="5"/>
  <c r="F3928" i="5"/>
  <c r="F3932" i="5"/>
  <c r="F3936" i="5"/>
  <c r="F3940" i="5"/>
  <c r="F3944" i="5"/>
  <c r="F3948" i="5"/>
  <c r="F3952" i="5"/>
  <c r="F3956" i="5"/>
  <c r="F3960" i="5"/>
  <c r="F3964" i="5"/>
  <c r="F3968" i="5"/>
  <c r="F3972" i="5"/>
  <c r="F3976" i="5"/>
  <c r="F3980" i="5"/>
  <c r="F3984" i="5"/>
  <c r="F3988" i="5"/>
  <c r="F3992" i="5"/>
  <c r="F3996" i="5"/>
  <c r="F4000" i="5"/>
  <c r="F4004" i="5"/>
  <c r="F4008" i="5"/>
  <c r="F4012" i="5"/>
  <c r="F4016" i="5"/>
  <c r="F4020" i="5"/>
  <c r="F4024" i="5"/>
  <c r="F4028" i="5"/>
  <c r="F4032" i="5"/>
  <c r="F4036" i="5"/>
  <c r="F4040" i="5"/>
  <c r="F4044" i="5"/>
  <c r="F4048" i="5"/>
  <c r="F4052" i="5"/>
  <c r="F4056" i="5"/>
  <c r="F4060" i="5"/>
  <c r="F4064" i="5"/>
  <c r="F4068" i="5"/>
  <c r="F4072" i="5"/>
  <c r="F4076" i="5"/>
  <c r="F4080" i="5"/>
  <c r="F4084" i="5"/>
  <c r="F4088" i="5"/>
  <c r="F4092" i="5"/>
  <c r="F4096" i="5"/>
  <c r="F4100" i="5"/>
  <c r="F4104" i="5"/>
  <c r="F4108" i="5"/>
  <c r="F4112" i="5"/>
  <c r="F4116" i="5"/>
  <c r="F4120" i="5"/>
  <c r="F4124" i="5"/>
  <c r="F4128" i="5"/>
  <c r="F4132" i="5"/>
  <c r="F4136" i="5"/>
  <c r="F4140" i="5"/>
  <c r="F4144" i="5"/>
  <c r="F4148" i="5"/>
  <c r="F4152" i="5"/>
  <c r="F4156" i="5"/>
  <c r="F4160" i="5"/>
  <c r="F4164" i="5"/>
  <c r="F4168" i="5"/>
  <c r="F4172" i="5"/>
  <c r="F4176" i="5"/>
  <c r="F4180" i="5"/>
  <c r="F4184" i="5"/>
  <c r="F4188" i="5"/>
  <c r="F4192" i="5"/>
  <c r="F4196" i="5"/>
  <c r="F4200" i="5"/>
  <c r="F4204" i="5"/>
  <c r="F4208" i="5"/>
  <c r="F4212" i="5"/>
  <c r="F4216" i="5"/>
  <c r="F4220" i="5"/>
  <c r="F4224" i="5"/>
  <c r="F4228" i="5"/>
  <c r="F4232" i="5"/>
  <c r="F4236" i="5"/>
  <c r="F4240" i="5"/>
  <c r="F4244" i="5"/>
  <c r="F4248" i="5"/>
  <c r="F4252" i="5"/>
  <c r="F4256" i="5"/>
  <c r="F4260" i="5"/>
  <c r="F4264" i="5"/>
  <c r="F4268" i="5"/>
  <c r="F4272" i="5"/>
  <c r="F4276" i="5"/>
  <c r="F4280" i="5"/>
  <c r="F4284" i="5"/>
  <c r="F4288" i="5"/>
  <c r="F4292" i="5"/>
  <c r="F4296" i="5"/>
  <c r="F2773" i="5"/>
  <c r="F2789" i="5"/>
  <c r="F2805" i="5"/>
  <c r="F2821" i="5"/>
  <c r="F2837" i="5"/>
  <c r="F2853" i="5"/>
  <c r="F2869" i="5"/>
  <c r="F2877" i="5"/>
  <c r="F2885" i="5"/>
  <c r="F2893" i="5"/>
  <c r="F2901" i="5"/>
  <c r="F2909" i="5"/>
  <c r="F2917" i="5"/>
  <c r="F2925" i="5"/>
  <c r="F2933" i="5"/>
  <c r="F2941" i="5"/>
  <c r="F2949" i="5"/>
  <c r="F2957" i="5"/>
  <c r="F2965" i="5"/>
  <c r="F2973" i="5"/>
  <c r="F2981" i="5"/>
  <c r="F2989" i="5"/>
  <c r="F2997" i="5"/>
  <c r="F3005" i="5"/>
  <c r="F3013" i="5"/>
  <c r="F3021" i="5"/>
  <c r="F3029" i="5"/>
  <c r="F3037" i="5"/>
  <c r="F3045" i="5"/>
  <c r="F3049" i="5"/>
  <c r="F3053" i="5"/>
  <c r="F3057" i="5"/>
  <c r="F3061" i="5"/>
  <c r="F3065" i="5"/>
  <c r="F3069" i="5"/>
  <c r="F3073" i="5"/>
  <c r="F3077" i="5"/>
  <c r="F3081" i="5"/>
  <c r="F3085" i="5"/>
  <c r="F3089" i="5"/>
  <c r="F3093" i="5"/>
  <c r="F3097" i="5"/>
  <c r="F3101" i="5"/>
  <c r="F3105" i="5"/>
  <c r="F3109" i="5"/>
  <c r="F3113" i="5"/>
  <c r="F3117" i="5"/>
  <c r="F3121" i="5"/>
  <c r="F3125" i="5"/>
  <c r="F3129" i="5"/>
  <c r="F3133" i="5"/>
  <c r="F3137" i="5"/>
  <c r="F3141" i="5"/>
  <c r="F3145" i="5"/>
  <c r="F3149" i="5"/>
  <c r="F3153" i="5"/>
  <c r="F3157" i="5"/>
  <c r="F3161" i="5"/>
  <c r="F3165" i="5"/>
  <c r="F3169" i="5"/>
  <c r="F3173" i="5"/>
  <c r="F3177" i="5"/>
  <c r="F3181" i="5"/>
  <c r="F3185" i="5"/>
  <c r="F3189" i="5"/>
  <c r="F3193" i="5"/>
  <c r="F3197" i="5"/>
  <c r="F3201" i="5"/>
  <c r="F3205" i="5"/>
  <c r="F3209" i="5"/>
  <c r="F3213" i="5"/>
  <c r="F3217" i="5"/>
  <c r="F3221" i="5"/>
  <c r="F3225" i="5"/>
  <c r="F3229" i="5"/>
  <c r="F3233" i="5"/>
  <c r="F3237" i="5"/>
  <c r="F3241" i="5"/>
  <c r="F3245" i="5"/>
  <c r="F3249" i="5"/>
  <c r="F3253" i="5"/>
  <c r="F3257" i="5"/>
  <c r="F3261" i="5"/>
  <c r="F3265" i="5"/>
  <c r="F3269" i="5"/>
  <c r="F3273" i="5"/>
  <c r="F3277" i="5"/>
  <c r="F3281" i="5"/>
  <c r="F3285" i="5"/>
  <c r="F3289" i="5"/>
  <c r="F3293" i="5"/>
  <c r="F3297" i="5"/>
  <c r="F3301" i="5"/>
  <c r="F3305" i="5"/>
  <c r="F3309" i="5"/>
  <c r="F3313" i="5"/>
  <c r="F3317" i="5"/>
  <c r="F3321" i="5"/>
  <c r="F3325" i="5"/>
  <c r="F3329" i="5"/>
  <c r="F3333" i="5"/>
  <c r="F3337" i="5"/>
  <c r="F3341" i="5"/>
  <c r="F3345" i="5"/>
  <c r="F3349" i="5"/>
  <c r="F3353" i="5"/>
  <c r="F3357" i="5"/>
  <c r="F3361" i="5"/>
  <c r="F3365" i="5"/>
  <c r="F3369" i="5"/>
  <c r="F3373" i="5"/>
  <c r="F3377" i="5"/>
  <c r="F3381" i="5"/>
  <c r="F3385" i="5"/>
  <c r="F3389" i="5"/>
  <c r="F3393" i="5"/>
  <c r="F3397" i="5"/>
  <c r="F3401" i="5"/>
  <c r="F3405" i="5"/>
  <c r="F3409" i="5"/>
  <c r="F3413" i="5"/>
  <c r="F3417" i="5"/>
  <c r="F3421" i="5"/>
  <c r="F3425" i="5"/>
  <c r="F3429" i="5"/>
  <c r="F3433" i="5"/>
  <c r="F3437" i="5"/>
  <c r="F3441" i="5"/>
  <c r="F3445" i="5"/>
  <c r="F3449" i="5"/>
  <c r="F3453" i="5"/>
  <c r="F3457" i="5"/>
  <c r="F3461" i="5"/>
  <c r="F3465" i="5"/>
  <c r="F3469" i="5"/>
  <c r="F3473" i="5"/>
  <c r="F3477" i="5"/>
  <c r="F3481" i="5"/>
  <c r="F3485" i="5"/>
  <c r="F3489" i="5"/>
  <c r="F3493" i="5"/>
  <c r="F3497" i="5"/>
  <c r="F3501" i="5"/>
  <c r="F3505" i="5"/>
  <c r="F3509" i="5"/>
  <c r="F3513" i="5"/>
  <c r="F3517" i="5"/>
  <c r="F3521" i="5"/>
  <c r="F3525" i="5"/>
  <c r="F3529" i="5"/>
  <c r="F3533" i="5"/>
  <c r="F3537" i="5"/>
  <c r="F3541" i="5"/>
  <c r="F3545" i="5"/>
  <c r="F3549" i="5"/>
  <c r="F3553" i="5"/>
  <c r="F3557" i="5"/>
  <c r="F3561" i="5"/>
  <c r="F3565" i="5"/>
  <c r="F3569" i="5"/>
  <c r="F3573" i="5"/>
  <c r="F3577" i="5"/>
  <c r="F3581" i="5"/>
  <c r="F3585" i="5"/>
  <c r="F3589" i="5"/>
  <c r="F3593" i="5"/>
  <c r="F3597" i="5"/>
  <c r="F3601" i="5"/>
  <c r="F3605" i="5"/>
  <c r="F3609" i="5"/>
  <c r="F3613" i="5"/>
  <c r="F3617" i="5"/>
  <c r="F3621" i="5"/>
  <c r="F3625" i="5"/>
  <c r="F3629" i="5"/>
  <c r="F3633" i="5"/>
  <c r="F3637" i="5"/>
  <c r="F3641" i="5"/>
  <c r="F3645" i="5"/>
  <c r="F3649" i="5"/>
  <c r="F3653" i="5"/>
  <c r="F3657" i="5"/>
  <c r="F3661" i="5"/>
  <c r="F3665" i="5"/>
  <c r="F3669" i="5"/>
  <c r="F3673" i="5"/>
  <c r="F3677" i="5"/>
  <c r="F3681" i="5"/>
  <c r="F3685" i="5"/>
  <c r="F3689" i="5"/>
  <c r="F3693" i="5"/>
  <c r="F3697" i="5"/>
  <c r="F3701" i="5"/>
  <c r="F3705" i="5"/>
  <c r="F3709" i="5"/>
  <c r="F3713" i="5"/>
  <c r="F3717" i="5"/>
  <c r="F3721" i="5"/>
  <c r="F3725" i="5"/>
  <c r="F3729" i="5"/>
  <c r="F3733" i="5"/>
  <c r="F3737" i="5"/>
  <c r="F3741" i="5"/>
  <c r="F3745" i="5"/>
  <c r="F3749" i="5"/>
  <c r="F3753" i="5"/>
  <c r="F3757" i="5"/>
  <c r="F3761" i="5"/>
  <c r="F3765" i="5"/>
  <c r="F3769" i="5"/>
  <c r="F3773" i="5"/>
  <c r="F3777" i="5"/>
  <c r="F3781" i="5"/>
  <c r="F3785" i="5"/>
  <c r="F3789" i="5"/>
  <c r="F3793" i="5"/>
  <c r="F3797" i="5"/>
  <c r="F3801" i="5"/>
  <c r="F3805" i="5"/>
  <c r="F3809" i="5"/>
  <c r="F3813" i="5"/>
  <c r="F3817" i="5"/>
  <c r="F3821" i="5"/>
  <c r="F3825" i="5"/>
  <c r="F3829" i="5"/>
  <c r="F3833" i="5"/>
  <c r="F3837" i="5"/>
  <c r="F3841" i="5"/>
  <c r="F3845" i="5"/>
  <c r="F3849" i="5"/>
  <c r="F3853" i="5"/>
  <c r="F3857" i="5"/>
  <c r="F3861" i="5"/>
  <c r="F3865" i="5"/>
  <c r="F3869" i="5"/>
  <c r="F3873" i="5"/>
  <c r="F3877" i="5"/>
  <c r="F3881" i="5"/>
  <c r="F3885" i="5"/>
  <c r="F3889" i="5"/>
  <c r="F3893" i="5"/>
  <c r="F3897" i="5"/>
  <c r="F3901" i="5"/>
  <c r="F3905" i="5"/>
  <c r="F3909" i="5"/>
  <c r="F3913" i="5"/>
  <c r="F3917" i="5"/>
  <c r="F3921" i="5"/>
  <c r="F3925" i="5"/>
  <c r="F3929" i="5"/>
  <c r="F3933" i="5"/>
  <c r="F3937" i="5"/>
  <c r="F3941" i="5"/>
  <c r="F3945" i="5"/>
  <c r="F3949" i="5"/>
  <c r="F3953" i="5"/>
  <c r="F3957" i="5"/>
  <c r="F3961" i="5"/>
  <c r="F3965" i="5"/>
  <c r="F3969" i="5"/>
  <c r="F3973" i="5"/>
  <c r="F3977" i="5"/>
  <c r="F3981" i="5"/>
  <c r="F3985" i="5"/>
  <c r="F3989" i="5"/>
  <c r="F3993" i="5"/>
  <c r="F3997" i="5"/>
  <c r="F4001" i="5"/>
  <c r="F4005" i="5"/>
  <c r="F4009" i="5"/>
  <c r="F4013" i="5"/>
  <c r="F4017" i="5"/>
  <c r="F4021" i="5"/>
  <c r="F4025" i="5"/>
  <c r="F4029" i="5"/>
  <c r="F4033" i="5"/>
  <c r="F4037" i="5"/>
  <c r="F4041" i="5"/>
  <c r="F4045" i="5"/>
  <c r="F4049" i="5"/>
  <c r="F4053" i="5"/>
  <c r="F4057" i="5"/>
  <c r="F4061" i="5"/>
  <c r="F4065" i="5"/>
  <c r="F4069" i="5"/>
  <c r="F4073" i="5"/>
  <c r="F4077" i="5"/>
  <c r="F4081" i="5"/>
  <c r="F4085" i="5"/>
  <c r="F4089" i="5"/>
  <c r="F4093" i="5"/>
  <c r="F4097" i="5"/>
  <c r="F4101" i="5"/>
  <c r="F4105" i="5"/>
  <c r="F4109" i="5"/>
  <c r="F4113" i="5"/>
  <c r="F4117" i="5"/>
  <c r="F4121" i="5"/>
  <c r="F4125" i="5"/>
  <c r="F4129" i="5"/>
  <c r="F4133" i="5"/>
  <c r="F4137" i="5"/>
  <c r="F4141" i="5"/>
  <c r="F4145" i="5"/>
  <c r="F4149" i="5"/>
  <c r="F4153" i="5"/>
  <c r="F4157" i="5"/>
  <c r="F4161" i="5"/>
  <c r="F4165" i="5"/>
  <c r="F4169" i="5"/>
  <c r="F4173" i="5"/>
  <c r="F4177" i="5"/>
  <c r="F4181" i="5"/>
  <c r="F4185" i="5"/>
  <c r="F4189" i="5"/>
  <c r="F4193" i="5"/>
  <c r="F4197" i="5"/>
  <c r="F4201" i="5"/>
  <c r="F4205" i="5"/>
  <c r="F4209" i="5"/>
  <c r="F4213" i="5"/>
  <c r="F4217" i="5"/>
  <c r="F4221" i="5"/>
  <c r="F4225" i="5"/>
  <c r="F4229" i="5"/>
  <c r="F4233" i="5"/>
  <c r="F4237" i="5"/>
  <c r="F4241" i="5"/>
  <c r="F4245" i="5"/>
  <c r="F4249" i="5"/>
  <c r="F4253" i="5"/>
  <c r="F4257" i="5"/>
  <c r="F4261" i="5"/>
  <c r="F4265" i="5"/>
  <c r="F4269" i="5"/>
  <c r="F4273" i="5"/>
  <c r="F4277" i="5"/>
  <c r="F4281" i="5"/>
  <c r="F4285" i="5"/>
  <c r="F4289" i="5"/>
  <c r="F4293" i="5"/>
  <c r="F4297" i="5"/>
  <c r="F2777" i="5"/>
  <c r="F2793" i="5"/>
  <c r="F2809" i="5"/>
  <c r="F2825" i="5"/>
  <c r="F2841" i="5"/>
  <c r="F2857" i="5"/>
  <c r="F2872" i="5"/>
  <c r="F2880" i="5"/>
  <c r="F2888" i="5"/>
  <c r="F2896" i="5"/>
  <c r="F2904" i="5"/>
  <c r="F2912" i="5"/>
  <c r="F2920" i="5"/>
  <c r="F2928" i="5"/>
  <c r="F2936" i="5"/>
  <c r="F2944" i="5"/>
  <c r="F2952" i="5"/>
  <c r="F2960" i="5"/>
  <c r="F2968" i="5"/>
  <c r="F2976" i="5"/>
  <c r="F2984" i="5"/>
  <c r="F2992" i="5"/>
  <c r="F3000" i="5"/>
  <c r="F3008" i="5"/>
  <c r="F3016" i="5"/>
  <c r="F3024" i="5"/>
  <c r="F3032" i="5"/>
  <c r="F3040" i="5"/>
  <c r="F3046" i="5"/>
  <c r="F3050" i="5"/>
  <c r="F3054" i="5"/>
  <c r="F3058" i="5"/>
  <c r="F3062" i="5"/>
  <c r="F3066" i="5"/>
  <c r="F3070" i="5"/>
  <c r="F3074" i="5"/>
  <c r="F3078" i="5"/>
  <c r="F3082" i="5"/>
  <c r="F3086" i="5"/>
  <c r="F3090" i="5"/>
  <c r="F3094" i="5"/>
  <c r="F3098" i="5"/>
  <c r="F3102" i="5"/>
  <c r="F3106" i="5"/>
  <c r="F3110" i="5"/>
  <c r="F3114" i="5"/>
  <c r="F3118" i="5"/>
  <c r="F3122" i="5"/>
  <c r="F3126" i="5"/>
  <c r="F3130" i="5"/>
  <c r="F3134" i="5"/>
  <c r="F3138" i="5"/>
  <c r="F3142" i="5"/>
  <c r="F3146" i="5"/>
  <c r="F3150" i="5"/>
  <c r="F3154" i="5"/>
  <c r="F3158" i="5"/>
  <c r="F3162" i="5"/>
  <c r="F3166" i="5"/>
  <c r="F3170" i="5"/>
  <c r="F3174" i="5"/>
  <c r="F3178" i="5"/>
  <c r="F3182" i="5"/>
  <c r="F3186" i="5"/>
  <c r="F3190" i="5"/>
  <c r="F3194" i="5"/>
  <c r="F3198" i="5"/>
  <c r="F3202" i="5"/>
  <c r="F3206" i="5"/>
  <c r="F3210" i="5"/>
  <c r="F3214" i="5"/>
  <c r="F3218" i="5"/>
  <c r="F3222" i="5"/>
  <c r="F3226" i="5"/>
  <c r="F3230" i="5"/>
  <c r="F3234" i="5"/>
  <c r="F3238" i="5"/>
  <c r="F3242" i="5"/>
  <c r="F3246" i="5"/>
  <c r="F3250" i="5"/>
  <c r="F3254" i="5"/>
  <c r="F3258" i="5"/>
  <c r="F3262" i="5"/>
  <c r="F3266" i="5"/>
  <c r="F3270" i="5"/>
  <c r="F3274" i="5"/>
  <c r="F3278" i="5"/>
  <c r="F3282" i="5"/>
  <c r="F3286" i="5"/>
  <c r="F3290" i="5"/>
  <c r="F3294" i="5"/>
  <c r="F3298" i="5"/>
  <c r="F3302" i="5"/>
  <c r="F3306" i="5"/>
  <c r="F3310" i="5"/>
  <c r="F3314" i="5"/>
  <c r="F3318" i="5"/>
  <c r="F3322" i="5"/>
  <c r="F3326" i="5"/>
  <c r="F3330" i="5"/>
  <c r="F3334" i="5"/>
  <c r="F3338" i="5"/>
  <c r="F3342" i="5"/>
  <c r="F3346" i="5"/>
  <c r="F3350" i="5"/>
  <c r="F3354" i="5"/>
  <c r="F3358" i="5"/>
  <c r="F3362" i="5"/>
  <c r="F3366" i="5"/>
  <c r="F3370" i="5"/>
  <c r="F3374" i="5"/>
  <c r="F3378" i="5"/>
  <c r="F3382" i="5"/>
  <c r="F3386" i="5"/>
  <c r="F3390" i="5"/>
  <c r="F3394" i="5"/>
  <c r="F3398" i="5"/>
  <c r="F3402" i="5"/>
  <c r="F3406" i="5"/>
  <c r="F3410" i="5"/>
  <c r="F3414" i="5"/>
  <c r="F3418" i="5"/>
  <c r="F3422" i="5"/>
  <c r="F3426" i="5"/>
  <c r="F3430" i="5"/>
  <c r="F3434" i="5"/>
  <c r="F3438" i="5"/>
  <c r="F3442" i="5"/>
  <c r="F3446" i="5"/>
  <c r="F3450" i="5"/>
  <c r="F3454" i="5"/>
  <c r="F3458" i="5"/>
  <c r="F3462" i="5"/>
  <c r="F3466" i="5"/>
  <c r="F3470" i="5"/>
  <c r="F3474" i="5"/>
  <c r="F3478" i="5"/>
  <c r="F3482" i="5"/>
  <c r="F3486" i="5"/>
  <c r="F3490" i="5"/>
  <c r="F3494" i="5"/>
  <c r="F3498" i="5"/>
  <c r="F3502" i="5"/>
  <c r="F3506" i="5"/>
  <c r="F3510" i="5"/>
  <c r="F3514" i="5"/>
  <c r="F3518" i="5"/>
  <c r="F3522" i="5"/>
  <c r="F3526" i="5"/>
  <c r="F3530" i="5"/>
  <c r="F3534" i="5"/>
  <c r="F3538" i="5"/>
  <c r="F3542" i="5"/>
  <c r="F3546" i="5"/>
  <c r="F3550" i="5"/>
  <c r="F3554" i="5"/>
  <c r="F3558" i="5"/>
  <c r="F3562" i="5"/>
  <c r="F3566" i="5"/>
  <c r="F3570" i="5"/>
  <c r="F3574" i="5"/>
  <c r="F3578" i="5"/>
  <c r="F3582" i="5"/>
  <c r="F3586" i="5"/>
  <c r="F3590" i="5"/>
  <c r="F3594" i="5"/>
  <c r="F3598" i="5"/>
  <c r="F3602" i="5"/>
  <c r="F3606" i="5"/>
  <c r="F3610" i="5"/>
  <c r="F3614" i="5"/>
  <c r="F3618" i="5"/>
  <c r="F3622" i="5"/>
  <c r="F3626" i="5"/>
  <c r="F3630" i="5"/>
  <c r="F3634" i="5"/>
  <c r="F3638" i="5"/>
  <c r="F3642" i="5"/>
  <c r="F3646" i="5"/>
  <c r="F3650" i="5"/>
  <c r="F3654" i="5"/>
  <c r="F3658" i="5"/>
  <c r="F3662" i="5"/>
  <c r="F3666" i="5"/>
  <c r="F3670" i="5"/>
  <c r="F3674" i="5"/>
  <c r="F3678" i="5"/>
  <c r="F3682" i="5"/>
  <c r="F3686" i="5"/>
  <c r="F3690" i="5"/>
  <c r="F3694" i="5"/>
  <c r="F3698" i="5"/>
  <c r="F3702" i="5"/>
  <c r="F3706" i="5"/>
  <c r="F3710" i="5"/>
  <c r="F3714" i="5"/>
  <c r="F3718" i="5"/>
  <c r="F3722" i="5"/>
  <c r="F3726" i="5"/>
  <c r="F3730" i="5"/>
  <c r="F3734" i="5"/>
  <c r="F3738" i="5"/>
  <c r="F3742" i="5"/>
  <c r="F3746" i="5"/>
  <c r="F3750" i="5"/>
  <c r="F3754" i="5"/>
  <c r="F3758" i="5"/>
  <c r="F3762" i="5"/>
  <c r="F3766" i="5"/>
  <c r="F3770" i="5"/>
  <c r="F3774" i="5"/>
  <c r="F3778" i="5"/>
  <c r="F3782" i="5"/>
  <c r="F3786" i="5"/>
  <c r="F3790" i="5"/>
  <c r="F3794" i="5"/>
  <c r="F3798" i="5"/>
  <c r="F3802" i="5"/>
  <c r="F3806" i="5"/>
  <c r="F3810" i="5"/>
  <c r="F3814" i="5"/>
  <c r="F3818" i="5"/>
  <c r="F3822" i="5"/>
  <c r="F3826" i="5"/>
  <c r="F3830" i="5"/>
  <c r="F3834" i="5"/>
  <c r="F3838" i="5"/>
  <c r="F3842" i="5"/>
  <c r="F3846" i="5"/>
  <c r="F3850" i="5"/>
  <c r="F3854" i="5"/>
  <c r="F3858" i="5"/>
  <c r="F3862" i="5"/>
  <c r="F3866" i="5"/>
  <c r="F3870" i="5"/>
  <c r="F3874" i="5"/>
  <c r="F3878" i="5"/>
  <c r="F3882" i="5"/>
  <c r="F3886" i="5"/>
  <c r="F3890" i="5"/>
  <c r="F3894" i="5"/>
  <c r="F3898" i="5"/>
  <c r="F3902" i="5"/>
  <c r="F3906" i="5"/>
  <c r="F3910" i="5"/>
  <c r="F3914" i="5"/>
  <c r="F3918" i="5"/>
  <c r="F3922" i="5"/>
  <c r="F3926" i="5"/>
  <c r="F3930" i="5"/>
  <c r="F3934" i="5"/>
  <c r="F3938" i="5"/>
  <c r="F3942" i="5"/>
  <c r="F3946" i="5"/>
  <c r="F3950" i="5"/>
  <c r="F3954" i="5"/>
  <c r="F3958" i="5"/>
  <c r="F3962" i="5"/>
  <c r="F3966" i="5"/>
  <c r="F3970" i="5"/>
  <c r="F3974" i="5"/>
  <c r="F3978" i="5"/>
  <c r="F3982" i="5"/>
  <c r="F3986" i="5"/>
  <c r="F3990" i="5"/>
  <c r="F3994" i="5"/>
  <c r="F3998" i="5"/>
  <c r="F4002" i="5"/>
  <c r="F4006" i="5"/>
  <c r="F4010" i="5"/>
  <c r="F4014" i="5"/>
  <c r="F4018" i="5"/>
  <c r="F4022" i="5"/>
  <c r="F4026" i="5"/>
  <c r="F4030" i="5"/>
  <c r="F4034" i="5"/>
  <c r="F4038" i="5"/>
  <c r="F4042" i="5"/>
  <c r="F4046" i="5"/>
  <c r="F4050" i="5"/>
  <c r="F4054" i="5"/>
  <c r="F4058" i="5"/>
  <c r="F4062" i="5"/>
  <c r="F4066" i="5"/>
  <c r="F4070" i="5"/>
  <c r="F4074" i="5"/>
  <c r="F4078" i="5"/>
  <c r="F4082" i="5"/>
  <c r="F4086" i="5"/>
  <c r="F4090" i="5"/>
  <c r="F4094" i="5"/>
  <c r="F4098" i="5"/>
  <c r="F4102" i="5"/>
  <c r="F4106" i="5"/>
  <c r="F4110" i="5"/>
  <c r="F4114" i="5"/>
  <c r="F4118" i="5"/>
  <c r="F4122" i="5"/>
  <c r="F4126" i="5"/>
  <c r="F4130" i="5"/>
  <c r="F4134" i="5"/>
  <c r="F4138" i="5"/>
  <c r="F4142" i="5"/>
  <c r="F4146" i="5"/>
  <c r="F4150" i="5"/>
  <c r="F4154" i="5"/>
  <c r="F4158" i="5"/>
  <c r="F4162" i="5"/>
  <c r="F4166" i="5"/>
  <c r="F4170" i="5"/>
  <c r="F4174" i="5"/>
  <c r="F4178" i="5"/>
  <c r="F4182" i="5"/>
  <c r="F4186" i="5"/>
  <c r="F4190" i="5"/>
  <c r="F4194" i="5"/>
  <c r="F4198" i="5"/>
  <c r="F4202" i="5"/>
  <c r="F4206" i="5"/>
  <c r="F4210" i="5"/>
  <c r="F4214" i="5"/>
  <c r="F4218" i="5"/>
  <c r="F4222" i="5"/>
  <c r="F4226" i="5"/>
  <c r="F4230" i="5"/>
  <c r="F4234" i="5"/>
  <c r="F4238" i="5"/>
  <c r="F4242" i="5"/>
  <c r="F4246" i="5"/>
  <c r="F4250" i="5"/>
  <c r="F4254" i="5"/>
  <c r="F4258" i="5"/>
  <c r="F4262" i="5"/>
  <c r="F4266" i="5"/>
  <c r="F4270" i="5"/>
  <c r="F4274" i="5"/>
  <c r="F4278" i="5"/>
  <c r="F4282" i="5"/>
  <c r="F4286" i="5"/>
  <c r="F4290" i="5"/>
  <c r="F4294" i="5"/>
  <c r="F4298" i="5"/>
  <c r="F4301" i="5"/>
  <c r="F4305" i="5"/>
  <c r="F4309" i="5"/>
  <c r="F4313" i="5"/>
  <c r="F4317" i="5"/>
  <c r="F4321" i="5"/>
  <c r="F4325" i="5"/>
  <c r="F4329" i="5"/>
  <c r="F4333" i="5"/>
  <c r="F4337" i="5"/>
  <c r="F4341" i="5"/>
  <c r="F4345" i="5"/>
  <c r="F4349" i="5"/>
  <c r="F4353" i="5"/>
  <c r="F4357" i="5"/>
  <c r="F4361" i="5"/>
  <c r="F4365" i="5"/>
  <c r="F4369" i="5"/>
  <c r="F4373" i="5"/>
  <c r="F4377" i="5"/>
  <c r="F4381" i="5"/>
  <c r="F4385" i="5"/>
  <c r="F4389" i="5"/>
  <c r="F4393" i="5"/>
  <c r="F4397" i="5"/>
  <c r="F4401" i="5"/>
  <c r="F4405" i="5"/>
  <c r="F4409" i="5"/>
  <c r="F4413" i="5"/>
  <c r="F4417" i="5"/>
  <c r="F4421" i="5"/>
  <c r="F4425" i="5"/>
  <c r="F4429" i="5"/>
  <c r="F4433" i="5"/>
  <c r="F4437" i="5"/>
  <c r="F4441" i="5"/>
  <c r="F4445" i="5"/>
  <c r="F4449" i="5"/>
  <c r="F4453" i="5"/>
  <c r="F4457" i="5"/>
  <c r="F4461" i="5"/>
  <c r="F4465" i="5"/>
  <c r="F4469" i="5"/>
  <c r="F4473" i="5"/>
  <c r="F4477" i="5"/>
  <c r="F4481" i="5"/>
  <c r="F4485" i="5"/>
  <c r="F4489" i="5"/>
  <c r="F4493" i="5"/>
  <c r="F4497" i="5"/>
  <c r="F4501" i="5"/>
  <c r="F4505" i="5"/>
  <c r="F4509" i="5"/>
  <c r="F4513" i="5"/>
  <c r="F4517" i="5"/>
  <c r="F4521" i="5"/>
  <c r="F4525" i="5"/>
  <c r="F4529" i="5"/>
  <c r="F4533" i="5"/>
  <c r="F4537" i="5"/>
  <c r="F4541" i="5"/>
  <c r="F4545" i="5"/>
  <c r="F4549" i="5"/>
  <c r="F4553" i="5"/>
  <c r="F4557" i="5"/>
  <c r="F4561" i="5"/>
  <c r="F4565" i="5"/>
  <c r="F4569" i="5"/>
  <c r="F4573" i="5"/>
  <c r="F4577" i="5"/>
  <c r="F4581" i="5"/>
  <c r="F4585" i="5"/>
  <c r="F4589" i="5"/>
  <c r="F4593" i="5"/>
  <c r="F4597" i="5"/>
  <c r="F4601" i="5"/>
  <c r="F4605" i="5"/>
  <c r="F4609" i="5"/>
  <c r="F4613" i="5"/>
  <c r="F4617" i="5"/>
  <c r="F4621" i="5"/>
  <c r="F4625" i="5"/>
  <c r="F4629" i="5"/>
  <c r="F4633" i="5"/>
  <c r="F4637" i="5"/>
  <c r="F4641" i="5"/>
  <c r="F4645" i="5"/>
  <c r="F4649" i="5"/>
  <c r="F4653" i="5"/>
  <c r="F4657" i="5"/>
  <c r="F4661" i="5"/>
  <c r="F4665" i="5"/>
  <c r="F4669" i="5"/>
  <c r="F4673" i="5"/>
  <c r="F4677" i="5"/>
  <c r="F4681" i="5"/>
  <c r="F4685" i="5"/>
  <c r="F4689" i="5"/>
  <c r="F4693" i="5"/>
  <c r="F4697" i="5"/>
  <c r="F4701" i="5"/>
  <c r="F4705" i="5"/>
  <c r="F4709" i="5"/>
  <c r="F4713" i="5"/>
  <c r="F4717" i="5"/>
  <c r="F4721" i="5"/>
  <c r="F4725" i="5"/>
  <c r="F4729" i="5"/>
  <c r="F4733" i="5"/>
  <c r="F4737" i="5"/>
  <c r="F4741" i="5"/>
  <c r="F4745" i="5"/>
  <c r="F4749" i="5"/>
  <c r="F4753" i="5"/>
  <c r="F4757" i="5"/>
  <c r="F4761" i="5"/>
  <c r="F4765" i="5"/>
  <c r="F4769" i="5"/>
  <c r="F4773" i="5"/>
  <c r="F4777" i="5"/>
  <c r="F4781" i="5"/>
  <c r="F4785" i="5"/>
  <c r="F4789" i="5"/>
  <c r="F4793" i="5"/>
  <c r="F4797" i="5"/>
  <c r="F4801" i="5"/>
  <c r="F4805" i="5"/>
  <c r="F4809" i="5"/>
  <c r="F4813" i="5"/>
  <c r="F4817" i="5"/>
  <c r="F4821" i="5"/>
  <c r="F4825" i="5"/>
  <c r="F4829" i="5"/>
  <c r="F4833" i="5"/>
  <c r="F4837" i="5"/>
  <c r="F4841" i="5"/>
  <c r="F4845" i="5"/>
  <c r="F4849" i="5"/>
  <c r="F4853" i="5"/>
  <c r="F4857" i="5"/>
  <c r="F4861" i="5"/>
  <c r="F4865" i="5"/>
  <c r="F4869" i="5"/>
  <c r="F4873" i="5"/>
  <c r="F4877" i="5"/>
  <c r="F4881" i="5"/>
  <c r="F4885" i="5"/>
  <c r="F4889" i="5"/>
  <c r="F4893" i="5"/>
  <c r="F4897" i="5"/>
  <c r="F4901" i="5"/>
  <c r="F4905" i="5"/>
  <c r="F4909" i="5"/>
  <c r="F4913" i="5"/>
  <c r="F4917" i="5"/>
  <c r="F4921" i="5"/>
  <c r="F4925" i="5"/>
  <c r="F4929" i="5"/>
  <c r="F4933" i="5"/>
  <c r="F4937" i="5"/>
  <c r="F4941" i="5"/>
  <c r="F4945" i="5"/>
  <c r="F4949" i="5"/>
  <c r="F4953" i="5"/>
  <c r="F4957" i="5"/>
  <c r="F4961" i="5"/>
  <c r="F4965" i="5"/>
  <c r="F4969" i="5"/>
  <c r="F4973" i="5"/>
  <c r="F4977" i="5"/>
  <c r="F4981" i="5"/>
  <c r="F4985" i="5"/>
  <c r="F4989" i="5"/>
  <c r="F4993" i="5"/>
  <c r="F4997" i="5"/>
  <c r="F5001" i="5"/>
  <c r="F5005" i="5"/>
  <c r="F5009" i="5"/>
  <c r="F5013" i="5"/>
  <c r="F5017" i="5"/>
  <c r="F5021" i="5"/>
  <c r="F5025" i="5"/>
  <c r="F5029" i="5"/>
  <c r="F5033" i="5"/>
  <c r="F5037" i="5"/>
  <c r="F5041" i="5"/>
  <c r="F5045" i="5"/>
  <c r="F5049" i="5"/>
  <c r="F5053" i="5"/>
  <c r="F5057" i="5"/>
  <c r="F5061" i="5"/>
  <c r="F5065" i="5"/>
  <c r="F5069" i="5"/>
  <c r="F5073" i="5"/>
  <c r="F5077" i="5"/>
  <c r="F5081" i="5"/>
  <c r="F5085" i="5"/>
  <c r="F5089" i="5"/>
  <c r="F5093" i="5"/>
  <c r="F5097" i="5"/>
  <c r="F5101" i="5"/>
  <c r="F5105" i="5"/>
  <c r="F5109" i="5"/>
  <c r="F5113" i="5"/>
  <c r="F5117" i="5"/>
  <c r="F5121" i="5"/>
  <c r="F5125" i="5"/>
  <c r="F5129" i="5"/>
  <c r="F5133" i="5"/>
  <c r="F5137" i="5"/>
  <c r="F5141" i="5"/>
  <c r="F5145" i="5"/>
  <c r="F5149" i="5"/>
  <c r="F5153" i="5"/>
  <c r="F5157" i="5"/>
  <c r="F5161" i="5"/>
  <c r="F5165" i="5"/>
  <c r="F5169" i="5"/>
  <c r="F5173" i="5"/>
  <c r="F5177" i="5"/>
  <c r="F5181" i="5"/>
  <c r="F5185" i="5"/>
  <c r="F5189" i="5"/>
  <c r="F5193" i="5"/>
  <c r="F5197" i="5"/>
  <c r="F5201" i="5"/>
  <c r="F5205" i="5"/>
  <c r="F5209" i="5"/>
  <c r="F5213" i="5"/>
  <c r="F5217" i="5"/>
  <c r="F5221" i="5"/>
  <c r="F5225" i="5"/>
  <c r="F5229" i="5"/>
  <c r="F5233" i="5"/>
  <c r="F5237" i="5"/>
  <c r="F5241" i="5"/>
  <c r="F5245" i="5"/>
  <c r="F5249" i="5"/>
  <c r="F5253" i="5"/>
  <c r="F5257" i="5"/>
  <c r="F5261" i="5"/>
  <c r="F5265" i="5"/>
  <c r="F5269" i="5"/>
  <c r="F5273" i="5"/>
  <c r="F5277" i="5"/>
  <c r="F5281" i="5"/>
  <c r="F5285" i="5"/>
  <c r="F5289" i="5"/>
  <c r="F5293" i="5"/>
  <c r="F5297" i="5"/>
  <c r="F5301" i="5"/>
  <c r="F5305" i="5"/>
  <c r="F5309" i="5"/>
  <c r="F5313" i="5"/>
  <c r="F5317" i="5"/>
  <c r="F5321" i="5"/>
  <c r="F5325" i="5"/>
  <c r="F5329" i="5"/>
  <c r="F5333" i="5"/>
  <c r="F5337" i="5"/>
  <c r="F5341" i="5"/>
  <c r="F5345" i="5"/>
  <c r="F5349" i="5"/>
  <c r="F5353" i="5"/>
  <c r="F5357" i="5"/>
  <c r="F5361" i="5"/>
  <c r="F5365" i="5"/>
  <c r="F5369" i="5"/>
  <c r="F5373" i="5"/>
  <c r="F5377" i="5"/>
  <c r="F5381" i="5"/>
  <c r="F5385" i="5"/>
  <c r="F5389" i="5"/>
  <c r="F5393" i="5"/>
  <c r="F5397" i="5"/>
  <c r="F5401" i="5"/>
  <c r="F5405" i="5"/>
  <c r="F5409" i="5"/>
  <c r="F5413" i="5"/>
  <c r="F5417" i="5"/>
  <c r="F5421" i="5"/>
  <c r="F5425" i="5"/>
  <c r="F5429" i="5"/>
  <c r="F5433" i="5"/>
  <c r="F5437" i="5"/>
  <c r="F5441" i="5"/>
  <c r="F5445" i="5"/>
  <c r="F5449" i="5"/>
  <c r="F5453" i="5"/>
  <c r="F5457" i="5"/>
  <c r="F5461" i="5"/>
  <c r="F5465" i="5"/>
  <c r="F5469" i="5"/>
  <c r="F5473" i="5"/>
  <c r="F5477" i="5"/>
  <c r="F5481" i="5"/>
  <c r="F5485" i="5"/>
  <c r="F5489" i="5"/>
  <c r="F5493" i="5"/>
  <c r="F5497" i="5"/>
  <c r="F5501" i="5"/>
  <c r="F5505" i="5"/>
  <c r="F5509" i="5"/>
  <c r="F5513" i="5"/>
  <c r="F5517" i="5"/>
  <c r="F5521" i="5"/>
  <c r="F5525" i="5"/>
  <c r="F5529" i="5"/>
  <c r="F5533" i="5"/>
  <c r="F5537" i="5"/>
  <c r="F5541" i="5"/>
  <c r="F5545" i="5"/>
  <c r="F5549" i="5"/>
  <c r="F5553" i="5"/>
  <c r="F5557" i="5"/>
  <c r="F5561" i="5"/>
  <c r="F5565" i="5"/>
  <c r="F5569" i="5"/>
  <c r="F5573" i="5"/>
  <c r="F5577" i="5"/>
  <c r="F5581" i="5"/>
  <c r="F5585" i="5"/>
  <c r="F5589" i="5"/>
  <c r="F5593" i="5"/>
  <c r="F5597" i="5"/>
  <c r="F5601" i="5"/>
  <c r="F5605" i="5"/>
  <c r="F5609" i="5"/>
  <c r="F5613" i="5"/>
  <c r="F5617" i="5"/>
  <c r="F5621" i="5"/>
  <c r="F5625" i="5"/>
  <c r="F5629" i="5"/>
  <c r="F5633" i="5"/>
  <c r="F5637" i="5"/>
  <c r="F5641" i="5"/>
  <c r="F5645" i="5"/>
  <c r="F5649" i="5"/>
  <c r="F5653" i="5"/>
  <c r="F5657" i="5"/>
  <c r="F5661" i="5"/>
  <c r="F5665" i="5"/>
  <c r="F4302" i="5"/>
  <c r="F4306" i="5"/>
  <c r="F4310" i="5"/>
  <c r="F4314" i="5"/>
  <c r="F4318" i="5"/>
  <c r="F4322" i="5"/>
  <c r="F4326" i="5"/>
  <c r="F4330" i="5"/>
  <c r="F4334" i="5"/>
  <c r="F4338" i="5"/>
  <c r="F4342" i="5"/>
  <c r="F4346" i="5"/>
  <c r="F4350" i="5"/>
  <c r="F4354" i="5"/>
  <c r="F4358" i="5"/>
  <c r="F4362" i="5"/>
  <c r="F4366" i="5"/>
  <c r="F4370" i="5"/>
  <c r="F4374" i="5"/>
  <c r="F4378" i="5"/>
  <c r="F4382" i="5"/>
  <c r="F4386" i="5"/>
  <c r="F4390" i="5"/>
  <c r="F4394" i="5"/>
  <c r="F4398" i="5"/>
  <c r="F4402" i="5"/>
  <c r="F4406" i="5"/>
  <c r="F4410" i="5"/>
  <c r="F4414" i="5"/>
  <c r="F4418" i="5"/>
  <c r="F4422" i="5"/>
  <c r="F4426" i="5"/>
  <c r="F4430" i="5"/>
  <c r="F4434" i="5"/>
  <c r="F4438" i="5"/>
  <c r="F4442" i="5"/>
  <c r="F4446" i="5"/>
  <c r="F4450" i="5"/>
  <c r="F4454" i="5"/>
  <c r="F4458" i="5"/>
  <c r="F4462" i="5"/>
  <c r="F4466" i="5"/>
  <c r="F4470" i="5"/>
  <c r="F4474" i="5"/>
  <c r="F4478" i="5"/>
  <c r="F4482" i="5"/>
  <c r="F4486" i="5"/>
  <c r="F4490" i="5"/>
  <c r="F4494" i="5"/>
  <c r="F4498" i="5"/>
  <c r="F4502" i="5"/>
  <c r="F4506" i="5"/>
  <c r="F4510" i="5"/>
  <c r="F4514" i="5"/>
  <c r="F4518" i="5"/>
  <c r="F4522" i="5"/>
  <c r="F4526" i="5"/>
  <c r="F4530" i="5"/>
  <c r="F4534" i="5"/>
  <c r="F4538" i="5"/>
  <c r="F4542" i="5"/>
  <c r="F4546" i="5"/>
  <c r="F4550" i="5"/>
  <c r="F4554" i="5"/>
  <c r="F4558" i="5"/>
  <c r="F4562" i="5"/>
  <c r="F4566" i="5"/>
  <c r="F4570" i="5"/>
  <c r="F4574" i="5"/>
  <c r="F4578" i="5"/>
  <c r="F4582" i="5"/>
  <c r="F4586" i="5"/>
  <c r="F4590" i="5"/>
  <c r="F4594" i="5"/>
  <c r="F4598" i="5"/>
  <c r="F4602" i="5"/>
  <c r="F4606" i="5"/>
  <c r="F4610" i="5"/>
  <c r="F4614" i="5"/>
  <c r="F4618" i="5"/>
  <c r="F4622" i="5"/>
  <c r="F4626" i="5"/>
  <c r="F4630" i="5"/>
  <c r="F4634" i="5"/>
  <c r="F4638" i="5"/>
  <c r="F4642" i="5"/>
  <c r="F4646" i="5"/>
  <c r="F4650" i="5"/>
  <c r="F4654" i="5"/>
  <c r="F4658" i="5"/>
  <c r="F4662" i="5"/>
  <c r="F4666" i="5"/>
  <c r="F4670" i="5"/>
  <c r="F4674" i="5"/>
  <c r="F4678" i="5"/>
  <c r="F4682" i="5"/>
  <c r="F4686" i="5"/>
  <c r="F4690" i="5"/>
  <c r="F4694" i="5"/>
  <c r="F4698" i="5"/>
  <c r="F4702" i="5"/>
  <c r="F4706" i="5"/>
  <c r="F4710" i="5"/>
  <c r="F4714" i="5"/>
  <c r="F4718" i="5"/>
  <c r="F4722" i="5"/>
  <c r="F4726" i="5"/>
  <c r="F4730" i="5"/>
  <c r="F4734" i="5"/>
  <c r="F4738" i="5"/>
  <c r="F4742" i="5"/>
  <c r="F4746" i="5"/>
  <c r="F4750" i="5"/>
  <c r="F4754" i="5"/>
  <c r="F4758" i="5"/>
  <c r="F4762" i="5"/>
  <c r="F4766" i="5"/>
  <c r="F4770" i="5"/>
  <c r="F4774" i="5"/>
  <c r="F4778" i="5"/>
  <c r="F4782" i="5"/>
  <c r="F4786" i="5"/>
  <c r="F4790" i="5"/>
  <c r="F4794" i="5"/>
  <c r="F4798" i="5"/>
  <c r="F4802" i="5"/>
  <c r="F4806" i="5"/>
  <c r="F4810" i="5"/>
  <c r="F4814" i="5"/>
  <c r="F4818" i="5"/>
  <c r="F4822" i="5"/>
  <c r="F4826" i="5"/>
  <c r="F4830" i="5"/>
  <c r="F4834" i="5"/>
  <c r="F4838" i="5"/>
  <c r="F4842" i="5"/>
  <c r="F4846" i="5"/>
  <c r="F4850" i="5"/>
  <c r="F4854" i="5"/>
  <c r="F4858" i="5"/>
  <c r="F4862" i="5"/>
  <c r="F4866" i="5"/>
  <c r="F4870" i="5"/>
  <c r="F4874" i="5"/>
  <c r="F4878" i="5"/>
  <c r="F4882" i="5"/>
  <c r="F4886" i="5"/>
  <c r="F4890" i="5"/>
  <c r="F4894" i="5"/>
  <c r="F4898" i="5"/>
  <c r="F4902" i="5"/>
  <c r="F4906" i="5"/>
  <c r="F4910" i="5"/>
  <c r="F4914" i="5"/>
  <c r="F4918" i="5"/>
  <c r="F4922" i="5"/>
  <c r="F4926" i="5"/>
  <c r="F4930" i="5"/>
  <c r="F4934" i="5"/>
  <c r="F4938" i="5"/>
  <c r="F4942" i="5"/>
  <c r="F4946" i="5"/>
  <c r="F4950" i="5"/>
  <c r="F4954" i="5"/>
  <c r="F4958" i="5"/>
  <c r="F4962" i="5"/>
  <c r="F4966" i="5"/>
  <c r="F4970" i="5"/>
  <c r="F4974" i="5"/>
  <c r="F4978" i="5"/>
  <c r="F4982" i="5"/>
  <c r="F4986" i="5"/>
  <c r="F4990" i="5"/>
  <c r="F4994" i="5"/>
  <c r="F4998" i="5"/>
  <c r="F5002" i="5"/>
  <c r="F5006" i="5"/>
  <c r="F5010" i="5"/>
  <c r="F5014" i="5"/>
  <c r="F5018" i="5"/>
  <c r="F5022" i="5"/>
  <c r="F5026" i="5"/>
  <c r="F5030" i="5"/>
  <c r="F5034" i="5"/>
  <c r="F5038" i="5"/>
  <c r="F5042" i="5"/>
  <c r="F5046" i="5"/>
  <c r="F5050" i="5"/>
  <c r="F5054" i="5"/>
  <c r="F5058" i="5"/>
  <c r="F5062" i="5"/>
  <c r="F5066" i="5"/>
  <c r="F5070" i="5"/>
  <c r="F5074" i="5"/>
  <c r="F5078" i="5"/>
  <c r="F5082" i="5"/>
  <c r="F5086" i="5"/>
  <c r="F5090" i="5"/>
  <c r="F5094" i="5"/>
  <c r="F5098" i="5"/>
  <c r="F5102" i="5"/>
  <c r="F5106" i="5"/>
  <c r="F5110" i="5"/>
  <c r="F5114" i="5"/>
  <c r="F5118" i="5"/>
  <c r="F5122" i="5"/>
  <c r="F5126" i="5"/>
  <c r="F5130" i="5"/>
  <c r="F5134" i="5"/>
  <c r="F5138" i="5"/>
  <c r="F5142" i="5"/>
  <c r="F5146" i="5"/>
  <c r="F5150" i="5"/>
  <c r="F5154" i="5"/>
  <c r="F5158" i="5"/>
  <c r="F5162" i="5"/>
  <c r="F5166" i="5"/>
  <c r="F5170" i="5"/>
  <c r="F5174" i="5"/>
  <c r="F5178" i="5"/>
  <c r="F5182" i="5"/>
  <c r="F5186" i="5"/>
  <c r="F5190" i="5"/>
  <c r="F5194" i="5"/>
  <c r="F5198" i="5"/>
  <c r="F5202" i="5"/>
  <c r="F5206" i="5"/>
  <c r="F5210" i="5"/>
  <c r="F5214" i="5"/>
  <c r="F5218" i="5"/>
  <c r="F5222" i="5"/>
  <c r="F5226" i="5"/>
  <c r="F5230" i="5"/>
  <c r="F5234" i="5"/>
  <c r="F5238" i="5"/>
  <c r="F5242" i="5"/>
  <c r="F5246" i="5"/>
  <c r="F5250" i="5"/>
  <c r="F5254" i="5"/>
  <c r="F5258" i="5"/>
  <c r="F5262" i="5"/>
  <c r="F5266" i="5"/>
  <c r="F5270" i="5"/>
  <c r="F5274" i="5"/>
  <c r="F5278" i="5"/>
  <c r="F5282" i="5"/>
  <c r="F5286" i="5"/>
  <c r="F5290" i="5"/>
  <c r="F5294" i="5"/>
  <c r="F5298" i="5"/>
  <c r="F5302" i="5"/>
  <c r="F5306" i="5"/>
  <c r="F5310" i="5"/>
  <c r="F5314" i="5"/>
  <c r="F5318" i="5"/>
  <c r="F5322" i="5"/>
  <c r="F5326" i="5"/>
  <c r="F5330" i="5"/>
  <c r="F5334" i="5"/>
  <c r="F5338" i="5"/>
  <c r="F5342" i="5"/>
  <c r="F5346" i="5"/>
  <c r="F5350" i="5"/>
  <c r="F5354" i="5"/>
  <c r="F5358" i="5"/>
  <c r="F5362" i="5"/>
  <c r="F5366" i="5"/>
  <c r="F5370" i="5"/>
  <c r="F5374" i="5"/>
  <c r="F5378" i="5"/>
  <c r="F5382" i="5"/>
  <c r="F5386" i="5"/>
  <c r="F5390" i="5"/>
  <c r="F5394" i="5"/>
  <c r="F5398" i="5"/>
  <c r="F5402" i="5"/>
  <c r="F5406" i="5"/>
  <c r="F5410" i="5"/>
  <c r="F5414" i="5"/>
  <c r="F5418" i="5"/>
  <c r="F5422" i="5"/>
  <c r="F5426" i="5"/>
  <c r="F5430" i="5"/>
  <c r="F5434" i="5"/>
  <c r="F5438" i="5"/>
  <c r="F5442" i="5"/>
  <c r="F5446" i="5"/>
  <c r="F5450" i="5"/>
  <c r="F5454" i="5"/>
  <c r="F5458" i="5"/>
  <c r="F5462" i="5"/>
  <c r="F5466" i="5"/>
  <c r="F5470" i="5"/>
  <c r="F5474" i="5"/>
  <c r="F5478" i="5"/>
  <c r="F5482" i="5"/>
  <c r="F5486" i="5"/>
  <c r="F5490" i="5"/>
  <c r="F5494" i="5"/>
  <c r="F5498" i="5"/>
  <c r="F5502" i="5"/>
  <c r="F5506" i="5"/>
  <c r="F5510" i="5"/>
  <c r="F5514" i="5"/>
  <c r="F5518" i="5"/>
  <c r="F5522" i="5"/>
  <c r="F5526" i="5"/>
  <c r="F5530" i="5"/>
  <c r="F5534" i="5"/>
  <c r="F5538" i="5"/>
  <c r="F5542" i="5"/>
  <c r="F5546" i="5"/>
  <c r="F5550" i="5"/>
  <c r="F5554" i="5"/>
  <c r="F5558" i="5"/>
  <c r="F5562" i="5"/>
  <c r="F5566" i="5"/>
  <c r="F5570" i="5"/>
  <c r="F5574" i="5"/>
  <c r="F5578" i="5"/>
  <c r="F5582" i="5"/>
  <c r="F5586" i="5"/>
  <c r="F5590" i="5"/>
  <c r="F5594" i="5"/>
  <c r="F5598" i="5"/>
  <c r="F5602" i="5"/>
  <c r="F5606" i="5"/>
  <c r="F5610" i="5"/>
  <c r="F5614" i="5"/>
  <c r="F5618" i="5"/>
  <c r="F5622" i="5"/>
  <c r="F5626" i="5"/>
  <c r="F5630" i="5"/>
  <c r="F5634" i="5"/>
  <c r="F5638" i="5"/>
  <c r="F5642" i="5"/>
  <c r="F5646" i="5"/>
  <c r="F5650" i="5"/>
  <c r="F5654" i="5"/>
  <c r="F5658" i="5"/>
  <c r="F5662" i="5"/>
  <c r="F4299" i="5"/>
  <c r="F4303" i="5"/>
  <c r="F4307" i="5"/>
  <c r="F4311" i="5"/>
  <c r="F4315" i="5"/>
  <c r="F4319" i="5"/>
  <c r="F4323" i="5"/>
  <c r="F4327" i="5"/>
  <c r="F4331" i="5"/>
  <c r="F4335" i="5"/>
  <c r="F4339" i="5"/>
  <c r="F4343" i="5"/>
  <c r="F4347" i="5"/>
  <c r="F4351" i="5"/>
  <c r="F4355" i="5"/>
  <c r="F4359" i="5"/>
  <c r="F4363" i="5"/>
  <c r="F4367" i="5"/>
  <c r="F4371" i="5"/>
  <c r="F4375" i="5"/>
  <c r="F4379" i="5"/>
  <c r="F4383" i="5"/>
  <c r="F4387" i="5"/>
  <c r="F4391" i="5"/>
  <c r="F4395" i="5"/>
  <c r="F4399" i="5"/>
  <c r="F4403" i="5"/>
  <c r="F4407" i="5"/>
  <c r="F4411" i="5"/>
  <c r="F4415" i="5"/>
  <c r="F4419" i="5"/>
  <c r="F4423" i="5"/>
  <c r="F4427" i="5"/>
  <c r="F4431" i="5"/>
  <c r="F4435" i="5"/>
  <c r="F4439" i="5"/>
  <c r="F4443" i="5"/>
  <c r="F4447" i="5"/>
  <c r="F4451" i="5"/>
  <c r="F4455" i="5"/>
  <c r="F4459" i="5"/>
  <c r="F4463" i="5"/>
  <c r="F4467" i="5"/>
  <c r="F4471" i="5"/>
  <c r="F4475" i="5"/>
  <c r="F4479" i="5"/>
  <c r="F4483" i="5"/>
  <c r="F4487" i="5"/>
  <c r="F4491" i="5"/>
  <c r="F4495" i="5"/>
  <c r="F4499" i="5"/>
  <c r="F4503" i="5"/>
  <c r="F4507" i="5"/>
  <c r="F4511" i="5"/>
  <c r="F4515" i="5"/>
  <c r="F4519" i="5"/>
  <c r="F4523" i="5"/>
  <c r="F4527" i="5"/>
  <c r="F4531" i="5"/>
  <c r="F4535" i="5"/>
  <c r="F4539" i="5"/>
  <c r="F4543" i="5"/>
  <c r="F4547" i="5"/>
  <c r="F4551" i="5"/>
  <c r="F4555" i="5"/>
  <c r="F4559" i="5"/>
  <c r="F4563" i="5"/>
  <c r="F4567" i="5"/>
  <c r="F4571" i="5"/>
  <c r="F4575" i="5"/>
  <c r="F4579" i="5"/>
  <c r="F4583" i="5"/>
  <c r="F4587" i="5"/>
  <c r="F4591" i="5"/>
  <c r="F4595" i="5"/>
  <c r="F4599" i="5"/>
  <c r="F4603" i="5"/>
  <c r="F4607" i="5"/>
  <c r="F4611" i="5"/>
  <c r="F4615" i="5"/>
  <c r="F4619" i="5"/>
  <c r="F4623" i="5"/>
  <c r="F4627" i="5"/>
  <c r="F4631" i="5"/>
  <c r="F4635" i="5"/>
  <c r="F4639" i="5"/>
  <c r="F4643" i="5"/>
  <c r="F4647" i="5"/>
  <c r="F4651" i="5"/>
  <c r="F4655" i="5"/>
  <c r="F4659" i="5"/>
  <c r="F4663" i="5"/>
  <c r="F4667" i="5"/>
  <c r="F4671" i="5"/>
  <c r="F4675" i="5"/>
  <c r="F4679" i="5"/>
  <c r="F4683" i="5"/>
  <c r="F4687" i="5"/>
  <c r="F4691" i="5"/>
  <c r="F4695" i="5"/>
  <c r="F4699" i="5"/>
  <c r="F4703" i="5"/>
  <c r="F4707" i="5"/>
  <c r="F4711" i="5"/>
  <c r="F4715" i="5"/>
  <c r="F4719" i="5"/>
  <c r="F4723" i="5"/>
  <c r="F4727" i="5"/>
  <c r="F4731" i="5"/>
  <c r="F4735" i="5"/>
  <c r="F4739" i="5"/>
  <c r="F4743" i="5"/>
  <c r="F4747" i="5"/>
  <c r="F4751" i="5"/>
  <c r="F4755" i="5"/>
  <c r="F4759" i="5"/>
  <c r="F4763" i="5"/>
  <c r="F4767" i="5"/>
  <c r="F4771" i="5"/>
  <c r="F4775" i="5"/>
  <c r="F4779" i="5"/>
  <c r="F4783" i="5"/>
  <c r="F4787" i="5"/>
  <c r="F4791" i="5"/>
  <c r="F4795" i="5"/>
  <c r="F4799" i="5"/>
  <c r="F4803" i="5"/>
  <c r="F4807" i="5"/>
  <c r="F4811" i="5"/>
  <c r="F4815" i="5"/>
  <c r="F4819" i="5"/>
  <c r="F4823" i="5"/>
  <c r="F4827" i="5"/>
  <c r="F4831" i="5"/>
  <c r="F4835" i="5"/>
  <c r="F4839" i="5"/>
  <c r="F4843" i="5"/>
  <c r="F4847" i="5"/>
  <c r="F4851" i="5"/>
  <c r="F4855" i="5"/>
  <c r="F4859" i="5"/>
  <c r="F4863" i="5"/>
  <c r="F4867" i="5"/>
  <c r="F4871" i="5"/>
  <c r="F4875" i="5"/>
  <c r="F4879" i="5"/>
  <c r="F4883" i="5"/>
  <c r="F4887" i="5"/>
  <c r="F4891" i="5"/>
  <c r="F4895" i="5"/>
  <c r="F4899" i="5"/>
  <c r="F4903" i="5"/>
  <c r="F4907" i="5"/>
  <c r="F4911" i="5"/>
  <c r="F4915" i="5"/>
  <c r="F4919" i="5"/>
  <c r="F4923" i="5"/>
  <c r="F4927" i="5"/>
  <c r="F4931" i="5"/>
  <c r="F4935" i="5"/>
  <c r="F4939" i="5"/>
  <c r="F4943" i="5"/>
  <c r="F4947" i="5"/>
  <c r="F4951" i="5"/>
  <c r="F4955" i="5"/>
  <c r="F4959" i="5"/>
  <c r="F4963" i="5"/>
  <c r="F4967" i="5"/>
  <c r="F4971" i="5"/>
  <c r="F4975" i="5"/>
  <c r="F4979" i="5"/>
  <c r="F4983" i="5"/>
  <c r="F4987" i="5"/>
  <c r="F4991" i="5"/>
  <c r="F4995" i="5"/>
  <c r="F4999" i="5"/>
  <c r="F5003" i="5"/>
  <c r="F5007" i="5"/>
  <c r="F5011" i="5"/>
  <c r="F5015" i="5"/>
  <c r="F5019" i="5"/>
  <c r="F5023" i="5"/>
  <c r="F5027" i="5"/>
  <c r="F5031" i="5"/>
  <c r="F5035" i="5"/>
  <c r="F5039" i="5"/>
  <c r="F5043" i="5"/>
  <c r="F5047" i="5"/>
  <c r="F5051" i="5"/>
  <c r="F5055" i="5"/>
  <c r="F5059" i="5"/>
  <c r="F5063" i="5"/>
  <c r="F5067" i="5"/>
  <c r="F5071" i="5"/>
  <c r="F5075" i="5"/>
  <c r="F5079" i="5"/>
  <c r="F5083" i="5"/>
  <c r="F5087" i="5"/>
  <c r="F5091" i="5"/>
  <c r="F5095" i="5"/>
  <c r="F5099" i="5"/>
  <c r="F5103" i="5"/>
  <c r="F5107" i="5"/>
  <c r="F5111" i="5"/>
  <c r="F5115" i="5"/>
  <c r="F5119" i="5"/>
  <c r="F5123" i="5"/>
  <c r="F5127" i="5"/>
  <c r="F5131" i="5"/>
  <c r="F5135" i="5"/>
  <c r="F5139" i="5"/>
  <c r="F5143" i="5"/>
  <c r="F5147" i="5"/>
  <c r="F5151" i="5"/>
  <c r="F5155" i="5"/>
  <c r="F5159" i="5"/>
  <c r="F5163" i="5"/>
  <c r="F5167" i="5"/>
  <c r="F5171" i="5"/>
  <c r="F5175" i="5"/>
  <c r="F5179" i="5"/>
  <c r="F5183" i="5"/>
  <c r="F5187" i="5"/>
  <c r="F5191" i="5"/>
  <c r="F5195" i="5"/>
  <c r="F5199" i="5"/>
  <c r="F5203" i="5"/>
  <c r="F5207" i="5"/>
  <c r="F5211" i="5"/>
  <c r="F5215" i="5"/>
  <c r="F5219" i="5"/>
  <c r="F5223" i="5"/>
  <c r="F5227" i="5"/>
  <c r="F5231" i="5"/>
  <c r="F5235" i="5"/>
  <c r="F5239" i="5"/>
  <c r="F5243" i="5"/>
  <c r="F5247" i="5"/>
  <c r="F5251" i="5"/>
  <c r="F5255" i="5"/>
  <c r="F5259" i="5"/>
  <c r="F5263" i="5"/>
  <c r="F5267" i="5"/>
  <c r="F5271" i="5"/>
  <c r="F5275" i="5"/>
  <c r="F5279" i="5"/>
  <c r="F5283" i="5"/>
  <c r="F5287" i="5"/>
  <c r="F5291" i="5"/>
  <c r="F5295" i="5"/>
  <c r="F5299" i="5"/>
  <c r="F5303" i="5"/>
  <c r="F5307" i="5"/>
  <c r="F5311" i="5"/>
  <c r="F5315" i="5"/>
  <c r="F5319" i="5"/>
  <c r="F5323" i="5"/>
  <c r="F5327" i="5"/>
  <c r="F5331" i="5"/>
  <c r="F5335" i="5"/>
  <c r="F5339" i="5"/>
  <c r="F5343" i="5"/>
  <c r="F5347" i="5"/>
  <c r="F5351" i="5"/>
  <c r="F5355" i="5"/>
  <c r="F5359" i="5"/>
  <c r="F5363" i="5"/>
  <c r="F5367" i="5"/>
  <c r="F5371" i="5"/>
  <c r="F5375" i="5"/>
  <c r="F5379" i="5"/>
  <c r="F5383" i="5"/>
  <c r="F5387" i="5"/>
  <c r="F5391" i="5"/>
  <c r="F5395" i="5"/>
  <c r="F5399" i="5"/>
  <c r="F5403" i="5"/>
  <c r="F5407" i="5"/>
  <c r="F5411" i="5"/>
  <c r="F5415" i="5"/>
  <c r="F5419" i="5"/>
  <c r="F5423" i="5"/>
  <c r="F5427" i="5"/>
  <c r="F5431" i="5"/>
  <c r="F5435" i="5"/>
  <c r="F5439" i="5"/>
  <c r="F5443" i="5"/>
  <c r="F5447" i="5"/>
  <c r="F5451" i="5"/>
  <c r="F5455" i="5"/>
  <c r="F5459" i="5"/>
  <c r="F5463" i="5"/>
  <c r="F5467" i="5"/>
  <c r="F5471" i="5"/>
  <c r="F5475" i="5"/>
  <c r="F5479" i="5"/>
  <c r="F5483" i="5"/>
  <c r="F5487" i="5"/>
  <c r="F5491" i="5"/>
  <c r="F5495" i="5"/>
  <c r="F5499" i="5"/>
  <c r="F5503" i="5"/>
  <c r="F5507" i="5"/>
  <c r="F5511" i="5"/>
  <c r="F5515" i="5"/>
  <c r="F5519" i="5"/>
  <c r="F5523" i="5"/>
  <c r="F5527" i="5"/>
  <c r="F5531" i="5"/>
  <c r="F5535" i="5"/>
  <c r="F5539" i="5"/>
  <c r="F5543" i="5"/>
  <c r="F5547" i="5"/>
  <c r="F5551" i="5"/>
  <c r="F5555" i="5"/>
  <c r="F5559" i="5"/>
  <c r="F5563" i="5"/>
  <c r="F5567" i="5"/>
  <c r="F5571" i="5"/>
  <c r="F5575" i="5"/>
  <c r="F5579" i="5"/>
  <c r="F5583" i="5"/>
  <c r="F5587" i="5"/>
  <c r="F5591" i="5"/>
  <c r="F5595" i="5"/>
  <c r="F5599" i="5"/>
  <c r="F5603" i="5"/>
  <c r="F5607" i="5"/>
  <c r="F5611" i="5"/>
  <c r="F5615" i="5"/>
  <c r="F5619" i="5"/>
  <c r="F5623" i="5"/>
  <c r="F5627" i="5"/>
  <c r="F5631" i="5"/>
  <c r="F5635" i="5"/>
  <c r="F5639" i="5"/>
  <c r="F5643" i="5"/>
  <c r="F5647" i="5"/>
  <c r="F5651" i="5"/>
  <c r="F5655" i="5"/>
  <c r="F5659" i="5"/>
  <c r="F5663" i="5"/>
  <c r="F4300" i="5"/>
  <c r="F4304" i="5"/>
  <c r="F4308" i="5"/>
  <c r="F4312" i="5"/>
  <c r="F4316" i="5"/>
  <c r="F4320" i="5"/>
  <c r="F4324" i="5"/>
  <c r="F4328" i="5"/>
  <c r="F4332" i="5"/>
  <c r="F4336" i="5"/>
  <c r="F4340" i="5"/>
  <c r="F4344" i="5"/>
  <c r="F4348" i="5"/>
  <c r="F4352" i="5"/>
  <c r="F4356" i="5"/>
  <c r="F4360" i="5"/>
  <c r="F4364" i="5"/>
  <c r="F4368" i="5"/>
  <c r="F4372" i="5"/>
  <c r="F4376" i="5"/>
  <c r="F4380" i="5"/>
  <c r="F4384" i="5"/>
  <c r="F4388" i="5"/>
  <c r="F4392" i="5"/>
  <c r="F4396" i="5"/>
  <c r="F4400" i="5"/>
  <c r="F4404" i="5"/>
  <c r="F4408" i="5"/>
  <c r="F4412" i="5"/>
  <c r="F4416" i="5"/>
  <c r="F4420" i="5"/>
  <c r="F4424" i="5"/>
  <c r="F4428" i="5"/>
  <c r="F4432" i="5"/>
  <c r="F4436" i="5"/>
  <c r="F4440" i="5"/>
  <c r="F4444" i="5"/>
  <c r="F4448" i="5"/>
  <c r="F4452" i="5"/>
  <c r="F4456" i="5"/>
  <c r="F4460" i="5"/>
  <c r="F4464" i="5"/>
  <c r="F4468" i="5"/>
  <c r="F4472" i="5"/>
  <c r="F4476" i="5"/>
  <c r="F4480" i="5"/>
  <c r="F4484" i="5"/>
  <c r="F4488" i="5"/>
  <c r="F4492" i="5"/>
  <c r="F4496" i="5"/>
  <c r="F4500" i="5"/>
  <c r="F4504" i="5"/>
  <c r="F4508" i="5"/>
  <c r="F4512" i="5"/>
  <c r="F4516" i="5"/>
  <c r="F4520" i="5"/>
  <c r="F4524" i="5"/>
  <c r="F4528" i="5"/>
  <c r="F4532" i="5"/>
  <c r="F4536" i="5"/>
  <c r="F4540" i="5"/>
  <c r="F4544" i="5"/>
  <c r="F4548" i="5"/>
  <c r="F4552" i="5"/>
  <c r="F4556" i="5"/>
  <c r="F4560" i="5"/>
  <c r="F4564" i="5"/>
  <c r="F4568" i="5"/>
  <c r="F4572" i="5"/>
  <c r="F4576" i="5"/>
  <c r="F4580" i="5"/>
  <c r="F4584" i="5"/>
  <c r="F4588" i="5"/>
  <c r="F4592" i="5"/>
  <c r="F4596" i="5"/>
  <c r="F4600" i="5"/>
  <c r="F4604" i="5"/>
  <c r="F4608" i="5"/>
  <c r="F4612" i="5"/>
  <c r="F4616" i="5"/>
  <c r="F4620" i="5"/>
  <c r="F4624" i="5"/>
  <c r="F4628" i="5"/>
  <c r="F4632" i="5"/>
  <c r="F4636" i="5"/>
  <c r="F4640" i="5"/>
  <c r="F4644" i="5"/>
  <c r="F4648" i="5"/>
  <c r="F4652" i="5"/>
  <c r="F4656" i="5"/>
  <c r="F4660" i="5"/>
  <c r="F4664" i="5"/>
  <c r="F4668" i="5"/>
  <c r="F4672" i="5"/>
  <c r="F4676" i="5"/>
  <c r="F4680" i="5"/>
  <c r="F4684" i="5"/>
  <c r="F4688" i="5"/>
  <c r="F4692" i="5"/>
  <c r="F4696" i="5"/>
  <c r="F4700" i="5"/>
  <c r="F4704" i="5"/>
  <c r="F4708" i="5"/>
  <c r="F4712" i="5"/>
  <c r="F4716" i="5"/>
  <c r="F4720" i="5"/>
  <c r="F4724" i="5"/>
  <c r="F4728" i="5"/>
  <c r="F4732" i="5"/>
  <c r="F4736" i="5"/>
  <c r="F4740" i="5"/>
  <c r="F4744" i="5"/>
  <c r="F4748" i="5"/>
  <c r="F4752" i="5"/>
  <c r="F4756" i="5"/>
  <c r="F4760" i="5"/>
  <c r="F4764" i="5"/>
  <c r="F4768" i="5"/>
  <c r="F4772" i="5"/>
  <c r="F4776" i="5"/>
  <c r="F4780" i="5"/>
  <c r="F4784" i="5"/>
  <c r="F4788" i="5"/>
  <c r="F4792" i="5"/>
  <c r="F4796" i="5"/>
  <c r="F4800" i="5"/>
  <c r="F4804" i="5"/>
  <c r="F4808" i="5"/>
  <c r="F4812" i="5"/>
  <c r="F4816" i="5"/>
  <c r="F4820" i="5"/>
  <c r="F4824" i="5"/>
  <c r="F4828" i="5"/>
  <c r="F4832" i="5"/>
  <c r="F4836" i="5"/>
  <c r="F4840" i="5"/>
  <c r="F4844" i="5"/>
  <c r="F4848" i="5"/>
  <c r="F4852" i="5"/>
  <c r="F4856" i="5"/>
  <c r="F4860" i="5"/>
  <c r="F4864" i="5"/>
  <c r="F4868" i="5"/>
  <c r="F4872" i="5"/>
  <c r="F4876" i="5"/>
  <c r="F4880" i="5"/>
  <c r="F4884" i="5"/>
  <c r="F4888" i="5"/>
  <c r="F4892" i="5"/>
  <c r="F4896" i="5"/>
  <c r="F4900" i="5"/>
  <c r="F4904" i="5"/>
  <c r="F4908" i="5"/>
  <c r="F4912" i="5"/>
  <c r="F4916" i="5"/>
  <c r="F4920" i="5"/>
  <c r="F4924" i="5"/>
  <c r="F4928" i="5"/>
  <c r="F4932" i="5"/>
  <c r="F4936" i="5"/>
  <c r="F4940" i="5"/>
  <c r="F4944" i="5"/>
  <c r="F4948" i="5"/>
  <c r="F4952" i="5"/>
  <c r="F4956" i="5"/>
  <c r="F4960" i="5"/>
  <c r="F4964" i="5"/>
  <c r="F4968" i="5"/>
  <c r="F4972" i="5"/>
  <c r="F4976" i="5"/>
  <c r="F4980" i="5"/>
  <c r="F4984" i="5"/>
  <c r="F4988" i="5"/>
  <c r="F4992" i="5"/>
  <c r="F4996" i="5"/>
  <c r="F5000" i="5"/>
  <c r="F5004" i="5"/>
  <c r="F5008" i="5"/>
  <c r="F5012" i="5"/>
  <c r="F5016" i="5"/>
  <c r="F5020" i="5"/>
  <c r="F5024" i="5"/>
  <c r="F5028" i="5"/>
  <c r="F5032" i="5"/>
  <c r="F5036" i="5"/>
  <c r="F5040" i="5"/>
  <c r="F5044" i="5"/>
  <c r="F5048" i="5"/>
  <c r="F5052" i="5"/>
  <c r="F5056" i="5"/>
  <c r="F5060" i="5"/>
  <c r="F5064" i="5"/>
  <c r="F5068" i="5"/>
  <c r="F5072" i="5"/>
  <c r="F5076" i="5"/>
  <c r="F5080" i="5"/>
  <c r="F5084" i="5"/>
  <c r="F5088" i="5"/>
  <c r="F5092" i="5"/>
  <c r="F5096" i="5"/>
  <c r="F5100" i="5"/>
  <c r="F5104" i="5"/>
  <c r="F5108" i="5"/>
  <c r="F5112" i="5"/>
  <c r="F5116" i="5"/>
  <c r="F5120" i="5"/>
  <c r="F5124" i="5"/>
  <c r="F5128" i="5"/>
  <c r="F5132" i="5"/>
  <c r="F5136" i="5"/>
  <c r="F5140" i="5"/>
  <c r="F5144" i="5"/>
  <c r="F5148" i="5"/>
  <c r="F5152" i="5"/>
  <c r="F5156" i="5"/>
  <c r="F5160" i="5"/>
  <c r="F5164" i="5"/>
  <c r="F5168" i="5"/>
  <c r="F5172" i="5"/>
  <c r="F5176" i="5"/>
  <c r="F5180" i="5"/>
  <c r="F5184" i="5"/>
  <c r="F5188" i="5"/>
  <c r="F5192" i="5"/>
  <c r="F5196" i="5"/>
  <c r="F5200" i="5"/>
  <c r="F5204" i="5"/>
  <c r="F5208" i="5"/>
  <c r="F5212" i="5"/>
  <c r="F5216" i="5"/>
  <c r="F5220" i="5"/>
  <c r="F5224" i="5"/>
  <c r="F5228" i="5"/>
  <c r="F5232" i="5"/>
  <c r="F5236" i="5"/>
  <c r="F5240" i="5"/>
  <c r="F5244" i="5"/>
  <c r="F5248" i="5"/>
  <c r="F5252" i="5"/>
  <c r="F5256" i="5"/>
  <c r="F5260" i="5"/>
  <c r="F5264" i="5"/>
  <c r="F5268" i="5"/>
  <c r="F5272" i="5"/>
  <c r="F5276" i="5"/>
  <c r="F5280" i="5"/>
  <c r="F5284" i="5"/>
  <c r="F5288" i="5"/>
  <c r="F5292" i="5"/>
  <c r="F5296" i="5"/>
  <c r="F5300" i="5"/>
  <c r="F5304" i="5"/>
  <c r="F5308" i="5"/>
  <c r="F5312" i="5"/>
  <c r="F5316" i="5"/>
  <c r="F5320" i="5"/>
  <c r="F5324" i="5"/>
  <c r="F5328" i="5"/>
  <c r="F5332" i="5"/>
  <c r="F5336" i="5"/>
  <c r="F5340" i="5"/>
  <c r="F5344" i="5"/>
  <c r="F5348" i="5"/>
  <c r="F5352" i="5"/>
  <c r="F5356" i="5"/>
  <c r="F5360" i="5"/>
  <c r="F5364" i="5"/>
  <c r="F5368" i="5"/>
  <c r="F5372" i="5"/>
  <c r="F5376" i="5"/>
  <c r="F5380" i="5"/>
  <c r="F5384" i="5"/>
  <c r="F5388" i="5"/>
  <c r="F5392" i="5"/>
  <c r="F5396" i="5"/>
  <c r="F5400" i="5"/>
  <c r="F5404" i="5"/>
  <c r="F5408" i="5"/>
  <c r="F5412" i="5"/>
  <c r="F5416" i="5"/>
  <c r="F5420" i="5"/>
  <c r="F5424" i="5"/>
  <c r="F5428" i="5"/>
  <c r="F5432" i="5"/>
  <c r="F5436" i="5"/>
  <c r="F5440" i="5"/>
  <c r="F5444" i="5"/>
  <c r="F5448" i="5"/>
  <c r="F5452" i="5"/>
  <c r="F5456" i="5"/>
  <c r="F5460" i="5"/>
  <c r="F5464" i="5"/>
  <c r="F5468" i="5"/>
  <c r="F5472" i="5"/>
  <c r="F5476" i="5"/>
  <c r="F5480" i="5"/>
  <c r="F5484" i="5"/>
  <c r="F5488" i="5"/>
  <c r="F5492" i="5"/>
  <c r="F5496" i="5"/>
  <c r="F5500" i="5"/>
  <c r="F5504" i="5"/>
  <c r="F5508" i="5"/>
  <c r="F5512" i="5"/>
  <c r="F5516" i="5"/>
  <c r="F5520" i="5"/>
  <c r="F5524" i="5"/>
  <c r="F5528" i="5"/>
  <c r="F5532" i="5"/>
  <c r="F5536" i="5"/>
  <c r="F5540" i="5"/>
  <c r="F5544" i="5"/>
  <c r="F5548" i="5"/>
  <c r="F5552" i="5"/>
  <c r="F5556" i="5"/>
  <c r="F5560" i="5"/>
  <c r="F5564" i="5"/>
  <c r="F5568" i="5"/>
  <c r="F5572" i="5"/>
  <c r="F5576" i="5"/>
  <c r="F5580" i="5"/>
  <c r="F5584" i="5"/>
  <c r="F5588" i="5"/>
  <c r="F5592" i="5"/>
  <c r="F5596" i="5"/>
  <c r="F5600" i="5"/>
  <c r="F5604" i="5"/>
  <c r="F5608" i="5"/>
  <c r="F5612" i="5"/>
  <c r="F5616" i="5"/>
  <c r="F5620" i="5"/>
  <c r="F5624" i="5"/>
  <c r="F5628" i="5"/>
  <c r="F5632" i="5"/>
  <c r="F5636" i="5"/>
  <c r="F5640" i="5"/>
  <c r="F5644" i="5"/>
  <c r="F5648" i="5"/>
  <c r="F5652" i="5"/>
  <c r="F5656" i="5"/>
  <c r="F5660" i="5"/>
  <c r="F5664" i="5"/>
  <c r="F5668" i="5"/>
  <c r="F5672" i="5"/>
  <c r="F5676" i="5"/>
  <c r="F5680" i="5"/>
  <c r="F5684" i="5"/>
  <c r="F5688" i="5"/>
  <c r="F5692" i="5"/>
  <c r="F5696" i="5"/>
  <c r="F5700" i="5"/>
  <c r="F5704" i="5"/>
  <c r="F5708" i="5"/>
  <c r="F5712" i="5"/>
  <c r="F5716" i="5"/>
  <c r="F5720" i="5"/>
  <c r="F5724" i="5"/>
  <c r="F5728" i="5"/>
  <c r="F5732" i="5"/>
  <c r="F5736" i="5"/>
  <c r="F5740" i="5"/>
  <c r="F5744" i="5"/>
  <c r="F5748" i="5"/>
  <c r="F5752" i="5"/>
  <c r="F5756" i="5"/>
  <c r="F5760" i="5"/>
  <c r="F5764" i="5"/>
  <c r="F5768" i="5"/>
  <c r="F5772" i="5"/>
  <c r="F5776" i="5"/>
  <c r="F5780" i="5"/>
  <c r="F5784" i="5"/>
  <c r="F5788" i="5"/>
  <c r="F5792" i="5"/>
  <c r="F5796" i="5"/>
  <c r="F5800" i="5"/>
  <c r="F5804" i="5"/>
  <c r="F5808" i="5"/>
  <c r="F5812" i="5"/>
  <c r="F5816" i="5"/>
  <c r="F5820" i="5"/>
  <c r="F5824" i="5"/>
  <c r="F5828" i="5"/>
  <c r="F5832" i="5"/>
  <c r="F5836" i="5"/>
  <c r="F5840" i="5"/>
  <c r="F5844" i="5"/>
  <c r="F5848" i="5"/>
  <c r="F5852" i="5"/>
  <c r="F5856" i="5"/>
  <c r="F5860" i="5"/>
  <c r="F5864" i="5"/>
  <c r="F5868" i="5"/>
  <c r="F5872" i="5"/>
  <c r="F5876" i="5"/>
  <c r="F5880" i="5"/>
  <c r="F5884" i="5"/>
  <c r="F5888" i="5"/>
  <c r="F5892" i="5"/>
  <c r="F5896" i="5"/>
  <c r="F5900" i="5"/>
  <c r="F5904" i="5"/>
  <c r="F5908" i="5"/>
  <c r="F5912" i="5"/>
  <c r="F5916" i="5"/>
  <c r="F5920" i="5"/>
  <c r="F5924" i="5"/>
  <c r="F5928" i="5"/>
  <c r="F5932" i="5"/>
  <c r="F5936" i="5"/>
  <c r="F5940" i="5"/>
  <c r="F5944" i="5"/>
  <c r="F5948" i="5"/>
  <c r="F5952" i="5"/>
  <c r="F5956" i="5"/>
  <c r="F5960" i="5"/>
  <c r="F5964" i="5"/>
  <c r="F5968" i="5"/>
  <c r="F5972" i="5"/>
  <c r="F5976" i="5"/>
  <c r="F5980" i="5"/>
  <c r="F5984" i="5"/>
  <c r="F5988" i="5"/>
  <c r="F5992" i="5"/>
  <c r="F5996" i="5"/>
  <c r="F6000" i="5"/>
  <c r="F6004" i="5"/>
  <c r="F6008" i="5"/>
  <c r="F6012" i="5"/>
  <c r="F6016" i="5"/>
  <c r="F6020" i="5"/>
  <c r="F6024" i="5"/>
  <c r="F6028" i="5"/>
  <c r="F6032" i="5"/>
  <c r="F6036" i="5"/>
  <c r="F6040" i="5"/>
  <c r="F6044" i="5"/>
  <c r="F6048" i="5"/>
  <c r="F6052" i="5"/>
  <c r="F6056" i="5"/>
  <c r="F6060" i="5"/>
  <c r="F6064" i="5"/>
  <c r="F6068" i="5"/>
  <c r="F6072" i="5"/>
  <c r="F6076" i="5"/>
  <c r="F6080" i="5"/>
  <c r="F6084" i="5"/>
  <c r="F6088" i="5"/>
  <c r="F6092" i="5"/>
  <c r="F6096" i="5"/>
  <c r="F6100" i="5"/>
  <c r="F6104" i="5"/>
  <c r="F6108" i="5"/>
  <c r="F6112" i="5"/>
  <c r="F6116" i="5"/>
  <c r="F6120" i="5"/>
  <c r="F6124" i="5"/>
  <c r="F6128" i="5"/>
  <c r="F6132" i="5"/>
  <c r="F6136" i="5"/>
  <c r="F6140" i="5"/>
  <c r="F6144" i="5"/>
  <c r="F6148" i="5"/>
  <c r="F6152" i="5"/>
  <c r="F6156" i="5"/>
  <c r="F6160" i="5"/>
  <c r="F6164" i="5"/>
  <c r="F6168" i="5"/>
  <c r="F6172" i="5"/>
  <c r="F6176" i="5"/>
  <c r="F6180" i="5"/>
  <c r="F6184" i="5"/>
  <c r="F6188" i="5"/>
  <c r="F6192" i="5"/>
  <c r="F6196" i="5"/>
  <c r="F6200" i="5"/>
  <c r="F6204" i="5"/>
  <c r="F6208" i="5"/>
  <c r="F6212" i="5"/>
  <c r="F6216" i="5"/>
  <c r="F6220" i="5"/>
  <c r="F6224" i="5"/>
  <c r="F6228" i="5"/>
  <c r="F6232" i="5"/>
  <c r="F6236" i="5"/>
  <c r="F6240" i="5"/>
  <c r="F6244" i="5"/>
  <c r="F6248" i="5"/>
  <c r="F6252" i="5"/>
  <c r="F6256" i="5"/>
  <c r="F6260" i="5"/>
  <c r="F6264" i="5"/>
  <c r="F6268" i="5"/>
  <c r="F6272" i="5"/>
  <c r="F6276" i="5"/>
  <c r="F6280" i="5"/>
  <c r="F6284" i="5"/>
  <c r="F6288" i="5"/>
  <c r="F6292" i="5"/>
  <c r="F6296" i="5"/>
  <c r="F6300" i="5"/>
  <c r="F6304" i="5"/>
  <c r="F6308" i="5"/>
  <c r="F6312" i="5"/>
  <c r="F6316" i="5"/>
  <c r="F6320" i="5"/>
  <c r="F6324" i="5"/>
  <c r="F6328" i="5"/>
  <c r="F6332" i="5"/>
  <c r="F6336" i="5"/>
  <c r="F6340" i="5"/>
  <c r="F6344" i="5"/>
  <c r="F6348" i="5"/>
  <c r="F6352" i="5"/>
  <c r="F6356" i="5"/>
  <c r="F6360" i="5"/>
  <c r="F6364" i="5"/>
  <c r="F6368" i="5"/>
  <c r="F6372" i="5"/>
  <c r="F6376" i="5"/>
  <c r="F6380" i="5"/>
  <c r="F6384" i="5"/>
  <c r="F6388" i="5"/>
  <c r="F6392" i="5"/>
  <c r="F6396" i="5"/>
  <c r="F6400" i="5"/>
  <c r="F6404" i="5"/>
  <c r="F6408" i="5"/>
  <c r="F6412" i="5"/>
  <c r="F6416" i="5"/>
  <c r="F6420" i="5"/>
  <c r="F6424" i="5"/>
  <c r="F6428" i="5"/>
  <c r="F6432" i="5"/>
  <c r="F6436" i="5"/>
  <c r="F6440" i="5"/>
  <c r="F6444" i="5"/>
  <c r="F6448" i="5"/>
  <c r="F6452" i="5"/>
  <c r="F6456" i="5"/>
  <c r="F6460" i="5"/>
  <c r="F6464" i="5"/>
  <c r="F6468" i="5"/>
  <c r="F6472" i="5"/>
  <c r="F6476" i="5"/>
  <c r="F6480" i="5"/>
  <c r="F6484" i="5"/>
  <c r="F6488" i="5"/>
  <c r="F6492" i="5"/>
  <c r="F6496" i="5"/>
  <c r="F6500" i="5"/>
  <c r="F6504" i="5"/>
  <c r="F6508" i="5"/>
  <c r="F6512" i="5"/>
  <c r="F6516" i="5"/>
  <c r="F6520" i="5"/>
  <c r="F6524" i="5"/>
  <c r="F6528" i="5"/>
  <c r="F6532" i="5"/>
  <c r="F6536" i="5"/>
  <c r="F6540" i="5"/>
  <c r="F6544" i="5"/>
  <c r="F6548" i="5"/>
  <c r="F6552" i="5"/>
  <c r="F6556" i="5"/>
  <c r="F6560" i="5"/>
  <c r="F6564" i="5"/>
  <c r="F6568" i="5"/>
  <c r="F6572" i="5"/>
  <c r="F6576" i="5"/>
  <c r="F6580" i="5"/>
  <c r="F6584" i="5"/>
  <c r="F6588" i="5"/>
  <c r="F6592" i="5"/>
  <c r="F6596" i="5"/>
  <c r="F6600" i="5"/>
  <c r="F6604" i="5"/>
  <c r="F6608" i="5"/>
  <c r="F6612" i="5"/>
  <c r="F6616" i="5"/>
  <c r="F6620" i="5"/>
  <c r="F6624" i="5"/>
  <c r="F6628" i="5"/>
  <c r="F6632" i="5"/>
  <c r="F6636" i="5"/>
  <c r="F6640" i="5"/>
  <c r="F6644" i="5"/>
  <c r="F6648" i="5"/>
  <c r="F6652" i="5"/>
  <c r="F6656" i="5"/>
  <c r="F6660" i="5"/>
  <c r="F6664" i="5"/>
  <c r="F6668" i="5"/>
  <c r="F6672" i="5"/>
  <c r="F6676" i="5"/>
  <c r="F6680" i="5"/>
  <c r="F6684" i="5"/>
  <c r="F6688" i="5"/>
  <c r="F6692" i="5"/>
  <c r="F6696" i="5"/>
  <c r="F6700" i="5"/>
  <c r="F6704" i="5"/>
  <c r="F6708" i="5"/>
  <c r="F6712" i="5"/>
  <c r="F6716" i="5"/>
  <c r="F6720" i="5"/>
  <c r="F6724" i="5"/>
  <c r="F6728" i="5"/>
  <c r="F6732" i="5"/>
  <c r="F6736" i="5"/>
  <c r="F6740" i="5"/>
  <c r="F6744" i="5"/>
  <c r="F6748" i="5"/>
  <c r="F6752" i="5"/>
  <c r="F6756" i="5"/>
  <c r="F6760" i="5"/>
  <c r="F6764" i="5"/>
  <c r="F6768" i="5"/>
  <c r="F6772" i="5"/>
  <c r="F6776" i="5"/>
  <c r="F6780" i="5"/>
  <c r="F6784" i="5"/>
  <c r="F6788" i="5"/>
  <c r="F6792" i="5"/>
  <c r="F6796" i="5"/>
  <c r="F6800" i="5"/>
  <c r="F6804" i="5"/>
  <c r="F6808" i="5"/>
  <c r="F6812" i="5"/>
  <c r="F6816" i="5"/>
  <c r="F6820" i="5"/>
  <c r="F6824" i="5"/>
  <c r="F6828" i="5"/>
  <c r="F6832" i="5"/>
  <c r="F6836" i="5"/>
  <c r="F6840" i="5"/>
  <c r="F6844" i="5"/>
  <c r="F6848" i="5"/>
  <c r="F6852" i="5"/>
  <c r="F6856" i="5"/>
  <c r="F6860" i="5"/>
  <c r="F6864" i="5"/>
  <c r="F6868" i="5"/>
  <c r="F6872" i="5"/>
  <c r="F6876" i="5"/>
  <c r="F6880" i="5"/>
  <c r="F6884" i="5"/>
  <c r="F6888" i="5"/>
  <c r="F6892" i="5"/>
  <c r="F6896" i="5"/>
  <c r="F6900" i="5"/>
  <c r="F6904" i="5"/>
  <c r="F6908" i="5"/>
  <c r="F6912" i="5"/>
  <c r="F6916" i="5"/>
  <c r="F6920" i="5"/>
  <c r="F6924" i="5"/>
  <c r="F6928" i="5"/>
  <c r="F6932" i="5"/>
  <c r="F6936" i="5"/>
  <c r="F6940" i="5"/>
  <c r="F6944" i="5"/>
  <c r="F6948" i="5"/>
  <c r="F6952" i="5"/>
  <c r="F6956" i="5"/>
  <c r="F6960" i="5"/>
  <c r="F6964" i="5"/>
  <c r="F6968" i="5"/>
  <c r="F6972" i="5"/>
  <c r="F6976" i="5"/>
  <c r="F6980" i="5"/>
  <c r="F6984" i="5"/>
  <c r="F6988" i="5"/>
  <c r="F6992" i="5"/>
  <c r="F6996" i="5"/>
  <c r="F7000" i="5"/>
  <c r="F7004" i="5"/>
  <c r="F7008" i="5"/>
  <c r="F7012" i="5"/>
  <c r="F7016" i="5"/>
  <c r="F7020" i="5"/>
  <c r="F7024" i="5"/>
  <c r="F7028" i="5"/>
  <c r="F7032" i="5"/>
  <c r="F7036" i="5"/>
  <c r="F7040" i="5"/>
  <c r="F7044" i="5"/>
  <c r="F7048" i="5"/>
  <c r="F7052" i="5"/>
  <c r="F7056" i="5"/>
  <c r="F7060" i="5"/>
  <c r="F7064" i="5"/>
  <c r="F7068" i="5"/>
  <c r="F7072" i="5"/>
  <c r="F7076" i="5"/>
  <c r="F7080" i="5"/>
  <c r="F7084" i="5"/>
  <c r="F7088" i="5"/>
  <c r="F7092" i="5"/>
  <c r="F7096" i="5"/>
  <c r="F7100" i="5"/>
  <c r="F7104" i="5"/>
  <c r="F7108" i="5"/>
  <c r="F7112" i="5"/>
  <c r="F7116" i="5"/>
  <c r="F7120" i="5"/>
  <c r="F7124" i="5"/>
  <c r="F7128" i="5"/>
  <c r="F7132" i="5"/>
  <c r="F7136" i="5"/>
  <c r="F7140" i="5"/>
  <c r="F7144" i="5"/>
  <c r="F7148" i="5"/>
  <c r="F7152" i="5"/>
  <c r="F7156" i="5"/>
  <c r="F7160" i="5"/>
  <c r="F7164" i="5"/>
  <c r="F7168" i="5"/>
  <c r="F7172" i="5"/>
  <c r="F7176" i="5"/>
  <c r="F7180" i="5"/>
  <c r="F7184" i="5"/>
  <c r="F7188" i="5"/>
  <c r="F7192" i="5"/>
  <c r="F7196" i="5"/>
  <c r="F7200" i="5"/>
  <c r="F7204" i="5"/>
  <c r="F7208" i="5"/>
  <c r="F7212" i="5"/>
  <c r="F7216" i="5"/>
  <c r="F7220" i="5"/>
  <c r="F7224" i="5"/>
  <c r="F7228" i="5"/>
  <c r="F7232" i="5"/>
  <c r="F7236" i="5"/>
  <c r="F7240" i="5"/>
  <c r="F7244" i="5"/>
  <c r="F7248" i="5"/>
  <c r="F7252" i="5"/>
  <c r="F7256" i="5"/>
  <c r="F7260" i="5"/>
  <c r="F7264" i="5"/>
  <c r="F7268" i="5"/>
  <c r="F7272" i="5"/>
  <c r="F7276" i="5"/>
  <c r="F7280" i="5"/>
  <c r="F7284" i="5"/>
  <c r="F7288" i="5"/>
  <c r="F7292" i="5"/>
  <c r="F7296" i="5"/>
  <c r="F7300" i="5"/>
  <c r="F7304" i="5"/>
  <c r="F7308" i="5"/>
  <c r="F7312" i="5"/>
  <c r="F7316" i="5"/>
  <c r="F7320" i="5"/>
  <c r="F7324" i="5"/>
  <c r="F7328" i="5"/>
  <c r="F7332" i="5"/>
  <c r="F7336" i="5"/>
  <c r="F7340" i="5"/>
  <c r="F7344" i="5"/>
  <c r="F7348" i="5"/>
  <c r="F7352" i="5"/>
  <c r="F7356" i="5"/>
  <c r="F7360" i="5"/>
  <c r="F7364" i="5"/>
  <c r="F7368" i="5"/>
  <c r="F7372" i="5"/>
  <c r="F7376" i="5"/>
  <c r="F7380" i="5"/>
  <c r="F7384" i="5"/>
  <c r="F7388" i="5"/>
  <c r="F7392" i="5"/>
  <c r="F7396" i="5"/>
  <c r="F7400" i="5"/>
  <c r="F7404" i="5"/>
  <c r="F7408" i="5"/>
  <c r="F7412" i="5"/>
  <c r="F7416" i="5"/>
  <c r="F7420" i="5"/>
  <c r="F7424" i="5"/>
  <c r="F7428" i="5"/>
  <c r="F7432" i="5"/>
  <c r="F7436" i="5"/>
  <c r="F7440" i="5"/>
  <c r="F7444" i="5"/>
  <c r="F7448" i="5"/>
  <c r="F7452" i="5"/>
  <c r="F7456" i="5"/>
  <c r="F7460" i="5"/>
  <c r="F7464" i="5"/>
  <c r="F7468" i="5"/>
  <c r="F7472" i="5"/>
  <c r="F7476" i="5"/>
  <c r="F7480" i="5"/>
  <c r="F7484" i="5"/>
  <c r="F7488" i="5"/>
  <c r="F7492" i="5"/>
  <c r="F7496" i="5"/>
  <c r="F7500" i="5"/>
  <c r="F7504" i="5"/>
  <c r="F7508" i="5"/>
  <c r="F7512" i="5"/>
  <c r="F7516" i="5"/>
  <c r="F7520" i="5"/>
  <c r="F7524" i="5"/>
  <c r="F7528" i="5"/>
  <c r="F7532" i="5"/>
  <c r="F7536" i="5"/>
  <c r="F7540" i="5"/>
  <c r="F7544" i="5"/>
  <c r="F7548" i="5"/>
  <c r="F7552" i="5"/>
  <c r="F7556" i="5"/>
  <c r="F7560" i="5"/>
  <c r="F7564" i="5"/>
  <c r="F7568" i="5"/>
  <c r="F7572" i="5"/>
  <c r="F7576" i="5"/>
  <c r="F7580" i="5"/>
  <c r="F7584" i="5"/>
  <c r="F7588" i="5"/>
  <c r="F7592" i="5"/>
  <c r="F7596" i="5"/>
  <c r="F7600" i="5"/>
  <c r="F7604" i="5"/>
  <c r="F7608" i="5"/>
  <c r="F7612" i="5"/>
  <c r="F7616" i="5"/>
  <c r="F7620" i="5"/>
  <c r="F7624" i="5"/>
  <c r="F7628" i="5"/>
  <c r="F7632" i="5"/>
  <c r="F7636" i="5"/>
  <c r="F7640" i="5"/>
  <c r="F7644" i="5"/>
  <c r="F7648" i="5"/>
  <c r="F7652" i="5"/>
  <c r="F7656" i="5"/>
  <c r="F7660" i="5"/>
  <c r="F7664" i="5"/>
  <c r="F7668" i="5"/>
  <c r="F7672" i="5"/>
  <c r="F7676" i="5"/>
  <c r="F7680" i="5"/>
  <c r="F7684" i="5"/>
  <c r="F7688" i="5"/>
  <c r="F7692" i="5"/>
  <c r="F7696" i="5"/>
  <c r="F7700" i="5"/>
  <c r="F7704" i="5"/>
  <c r="F7708" i="5"/>
  <c r="F7712" i="5"/>
  <c r="F7716" i="5"/>
  <c r="F7720" i="5"/>
  <c r="F7724" i="5"/>
  <c r="F7728" i="5"/>
  <c r="F7732" i="5"/>
  <c r="F7736" i="5"/>
  <c r="F7740" i="5"/>
  <c r="F7744" i="5"/>
  <c r="F7748" i="5"/>
  <c r="F7752" i="5"/>
  <c r="F7756" i="5"/>
  <c r="F7760" i="5"/>
  <c r="F7764" i="5"/>
  <c r="F7768" i="5"/>
  <c r="F7772" i="5"/>
  <c r="F7776" i="5"/>
  <c r="F7780" i="5"/>
  <c r="F7784" i="5"/>
  <c r="F7788" i="5"/>
  <c r="F7792" i="5"/>
  <c r="F7796" i="5"/>
  <c r="F7800" i="5"/>
  <c r="F7804" i="5"/>
  <c r="F7808" i="5"/>
  <c r="F7812" i="5"/>
  <c r="F7816" i="5"/>
  <c r="F7820" i="5"/>
  <c r="F7824" i="5"/>
  <c r="F7828" i="5"/>
  <c r="F7832" i="5"/>
  <c r="F7836" i="5"/>
  <c r="F7840" i="5"/>
  <c r="F7844" i="5"/>
  <c r="F7848" i="5"/>
  <c r="F7852" i="5"/>
  <c r="F7856" i="5"/>
  <c r="F7860" i="5"/>
  <c r="F7864" i="5"/>
  <c r="F7868" i="5"/>
  <c r="F7872" i="5"/>
  <c r="F7876" i="5"/>
  <c r="F7880" i="5"/>
  <c r="F7884" i="5"/>
  <c r="F7888" i="5"/>
  <c r="F7892" i="5"/>
  <c r="F7896" i="5"/>
  <c r="F7900" i="5"/>
  <c r="F7904" i="5"/>
  <c r="F7908" i="5"/>
  <c r="F7912" i="5"/>
  <c r="F7916" i="5"/>
  <c r="F7920" i="5"/>
  <c r="F7924" i="5"/>
  <c r="F7928" i="5"/>
  <c r="F7932" i="5"/>
  <c r="F7936" i="5"/>
  <c r="F7940" i="5"/>
  <c r="F7944" i="5"/>
  <c r="F7948" i="5"/>
  <c r="F7952" i="5"/>
  <c r="F7956" i="5"/>
  <c r="F7960" i="5"/>
  <c r="F7964" i="5"/>
  <c r="F7968" i="5"/>
  <c r="F7972" i="5"/>
  <c r="F7976" i="5"/>
  <c r="F7980" i="5"/>
  <c r="F7984" i="5"/>
  <c r="F7988" i="5"/>
  <c r="F7992" i="5"/>
  <c r="F7996" i="5"/>
  <c r="F8000" i="5"/>
  <c r="F8004" i="5"/>
  <c r="F8008" i="5"/>
  <c r="F8012" i="5"/>
  <c r="F8016" i="5"/>
  <c r="F8020" i="5"/>
  <c r="F8024" i="5"/>
  <c r="F8028" i="5"/>
  <c r="F8032" i="5"/>
  <c r="F8036" i="5"/>
  <c r="F8040" i="5"/>
  <c r="F8044" i="5"/>
  <c r="F8048" i="5"/>
  <c r="F8052" i="5"/>
  <c r="F8056" i="5"/>
  <c r="F8060" i="5"/>
  <c r="F8064" i="5"/>
  <c r="F8068" i="5"/>
  <c r="F8072" i="5"/>
  <c r="F8076" i="5"/>
  <c r="F8080" i="5"/>
  <c r="F8084" i="5"/>
  <c r="F8088" i="5"/>
  <c r="F8092" i="5"/>
  <c r="F8096" i="5"/>
  <c r="F8100" i="5"/>
  <c r="F8104" i="5"/>
  <c r="F8108" i="5"/>
  <c r="F8112" i="5"/>
  <c r="F8116" i="5"/>
  <c r="F8120" i="5"/>
  <c r="F8124" i="5"/>
  <c r="F8128" i="5"/>
  <c r="F8132" i="5"/>
  <c r="F8136" i="5"/>
  <c r="F8140" i="5"/>
  <c r="F8144" i="5"/>
  <c r="F8148" i="5"/>
  <c r="F8152" i="5"/>
  <c r="F8156" i="5"/>
  <c r="F8160" i="5"/>
  <c r="F8164" i="5"/>
  <c r="F8168" i="5"/>
  <c r="F8172" i="5"/>
  <c r="F8176" i="5"/>
  <c r="F8180" i="5"/>
  <c r="F8184" i="5"/>
  <c r="F8188" i="5"/>
  <c r="F8192" i="5"/>
  <c r="F8196" i="5"/>
  <c r="F8200" i="5"/>
  <c r="F8204" i="5"/>
  <c r="F8208" i="5"/>
  <c r="F8212" i="5"/>
  <c r="F8216" i="5"/>
  <c r="F8220" i="5"/>
  <c r="F8224" i="5"/>
  <c r="F8228" i="5"/>
  <c r="F8232" i="5"/>
  <c r="F8236" i="5"/>
  <c r="F8240" i="5"/>
  <c r="F8244" i="5"/>
  <c r="F8248" i="5"/>
  <c r="F8252" i="5"/>
  <c r="F8256" i="5"/>
  <c r="F8260" i="5"/>
  <c r="F8264" i="5"/>
  <c r="F8268" i="5"/>
  <c r="F8272" i="5"/>
  <c r="F8276" i="5"/>
  <c r="F8280" i="5"/>
  <c r="F8284" i="5"/>
  <c r="F8288" i="5"/>
  <c r="F8292" i="5"/>
  <c r="F8296" i="5"/>
  <c r="F8300" i="5"/>
  <c r="F8304" i="5"/>
  <c r="F8308" i="5"/>
  <c r="F8312" i="5"/>
  <c r="F8316" i="5"/>
  <c r="F8320" i="5"/>
  <c r="F8324" i="5"/>
  <c r="F8328" i="5"/>
  <c r="F8332" i="5"/>
  <c r="F8336" i="5"/>
  <c r="F8340" i="5"/>
  <c r="F8344" i="5"/>
  <c r="F8348" i="5"/>
  <c r="F8352" i="5"/>
  <c r="F8356" i="5"/>
  <c r="F8360" i="5"/>
  <c r="F8364" i="5"/>
  <c r="F8368" i="5"/>
  <c r="F8372" i="5"/>
  <c r="F8376" i="5"/>
  <c r="F8380" i="5"/>
  <c r="F8384" i="5"/>
  <c r="F8388" i="5"/>
  <c r="F8392" i="5"/>
  <c r="F5669" i="5"/>
  <c r="F5673" i="5"/>
  <c r="F5677" i="5"/>
  <c r="F5681" i="5"/>
  <c r="F5685" i="5"/>
  <c r="F5689" i="5"/>
  <c r="F5693" i="5"/>
  <c r="F5697" i="5"/>
  <c r="F5701" i="5"/>
  <c r="F5705" i="5"/>
  <c r="F5709" i="5"/>
  <c r="F5713" i="5"/>
  <c r="F5717" i="5"/>
  <c r="F5721" i="5"/>
  <c r="F5725" i="5"/>
  <c r="F5729" i="5"/>
  <c r="F5733" i="5"/>
  <c r="F5737" i="5"/>
  <c r="F5741" i="5"/>
  <c r="F5745" i="5"/>
  <c r="F5749" i="5"/>
  <c r="F5753" i="5"/>
  <c r="F5757" i="5"/>
  <c r="F5761" i="5"/>
  <c r="F5765" i="5"/>
  <c r="F5769" i="5"/>
  <c r="F5773" i="5"/>
  <c r="F5777" i="5"/>
  <c r="F5781" i="5"/>
  <c r="F5785" i="5"/>
  <c r="F5789" i="5"/>
  <c r="F5793" i="5"/>
  <c r="F5797" i="5"/>
  <c r="F5801" i="5"/>
  <c r="F5805" i="5"/>
  <c r="F5809" i="5"/>
  <c r="F5813" i="5"/>
  <c r="F5817" i="5"/>
  <c r="F5821" i="5"/>
  <c r="F5825" i="5"/>
  <c r="F5829" i="5"/>
  <c r="F5833" i="5"/>
  <c r="F5837" i="5"/>
  <c r="F5841" i="5"/>
  <c r="F5845" i="5"/>
  <c r="F5849" i="5"/>
  <c r="F5853" i="5"/>
  <c r="F5857" i="5"/>
  <c r="F5861" i="5"/>
  <c r="F5865" i="5"/>
  <c r="F5869" i="5"/>
  <c r="F5873" i="5"/>
  <c r="F5877" i="5"/>
  <c r="F5881" i="5"/>
  <c r="F5885" i="5"/>
  <c r="F5889" i="5"/>
  <c r="F5893" i="5"/>
  <c r="F5897" i="5"/>
  <c r="F5901" i="5"/>
  <c r="F5905" i="5"/>
  <c r="F5909" i="5"/>
  <c r="F5913" i="5"/>
  <c r="F5917" i="5"/>
  <c r="F5921" i="5"/>
  <c r="F5925" i="5"/>
  <c r="F5929" i="5"/>
  <c r="F5933" i="5"/>
  <c r="F5937" i="5"/>
  <c r="F5941" i="5"/>
  <c r="F5945" i="5"/>
  <c r="F5949" i="5"/>
  <c r="F5953" i="5"/>
  <c r="F5957" i="5"/>
  <c r="F5961" i="5"/>
  <c r="F5965" i="5"/>
  <c r="F5969" i="5"/>
  <c r="F5973" i="5"/>
  <c r="F5977" i="5"/>
  <c r="F5981" i="5"/>
  <c r="F5985" i="5"/>
  <c r="F5989" i="5"/>
  <c r="F5993" i="5"/>
  <c r="F5997" i="5"/>
  <c r="F6001" i="5"/>
  <c r="F6005" i="5"/>
  <c r="F6009" i="5"/>
  <c r="F6013" i="5"/>
  <c r="F6017" i="5"/>
  <c r="F6021" i="5"/>
  <c r="F6025" i="5"/>
  <c r="F6029" i="5"/>
  <c r="F6033" i="5"/>
  <c r="F6037" i="5"/>
  <c r="F6041" i="5"/>
  <c r="F6045" i="5"/>
  <c r="F6049" i="5"/>
  <c r="F6053" i="5"/>
  <c r="F6057" i="5"/>
  <c r="F6061" i="5"/>
  <c r="F6065" i="5"/>
  <c r="F6069" i="5"/>
  <c r="F6073" i="5"/>
  <c r="F6077" i="5"/>
  <c r="F6081" i="5"/>
  <c r="F6085" i="5"/>
  <c r="F6089" i="5"/>
  <c r="F6093" i="5"/>
  <c r="F6097" i="5"/>
  <c r="F6101" i="5"/>
  <c r="F6105" i="5"/>
  <c r="F6109" i="5"/>
  <c r="F6113" i="5"/>
  <c r="F6117" i="5"/>
  <c r="F6121" i="5"/>
  <c r="F6125" i="5"/>
  <c r="F6129" i="5"/>
  <c r="F6133" i="5"/>
  <c r="F6137" i="5"/>
  <c r="F6141" i="5"/>
  <c r="F6145" i="5"/>
  <c r="F6149" i="5"/>
  <c r="F6153" i="5"/>
  <c r="F6157" i="5"/>
  <c r="F6161" i="5"/>
  <c r="F6165" i="5"/>
  <c r="F6169" i="5"/>
  <c r="F6173" i="5"/>
  <c r="F6177" i="5"/>
  <c r="F6181" i="5"/>
  <c r="F6185" i="5"/>
  <c r="F6189" i="5"/>
  <c r="F6193" i="5"/>
  <c r="F6197" i="5"/>
  <c r="F6201" i="5"/>
  <c r="F6205" i="5"/>
  <c r="F6209" i="5"/>
  <c r="F6213" i="5"/>
  <c r="F6217" i="5"/>
  <c r="F6221" i="5"/>
  <c r="F6225" i="5"/>
  <c r="F6229" i="5"/>
  <c r="F6233" i="5"/>
  <c r="F6237" i="5"/>
  <c r="F6241" i="5"/>
  <c r="F6245" i="5"/>
  <c r="F6249" i="5"/>
  <c r="F6253" i="5"/>
  <c r="F6257" i="5"/>
  <c r="F6261" i="5"/>
  <c r="F6265" i="5"/>
  <c r="F6269" i="5"/>
  <c r="F6273" i="5"/>
  <c r="F6277" i="5"/>
  <c r="F6281" i="5"/>
  <c r="F6285" i="5"/>
  <c r="F6289" i="5"/>
  <c r="F6293" i="5"/>
  <c r="F6297" i="5"/>
  <c r="F6301" i="5"/>
  <c r="F6305" i="5"/>
  <c r="F6309" i="5"/>
  <c r="F6313" i="5"/>
  <c r="F6317" i="5"/>
  <c r="F6321" i="5"/>
  <c r="F6325" i="5"/>
  <c r="F6329" i="5"/>
  <c r="F6333" i="5"/>
  <c r="F6337" i="5"/>
  <c r="F6341" i="5"/>
  <c r="F6345" i="5"/>
  <c r="F6349" i="5"/>
  <c r="F6353" i="5"/>
  <c r="F6357" i="5"/>
  <c r="F6361" i="5"/>
  <c r="F6365" i="5"/>
  <c r="F6369" i="5"/>
  <c r="F6373" i="5"/>
  <c r="F6377" i="5"/>
  <c r="F6381" i="5"/>
  <c r="F6385" i="5"/>
  <c r="F6389" i="5"/>
  <c r="F6393" i="5"/>
  <c r="F6397" i="5"/>
  <c r="F6401" i="5"/>
  <c r="F6405" i="5"/>
  <c r="F6409" i="5"/>
  <c r="F6413" i="5"/>
  <c r="F6417" i="5"/>
  <c r="F6421" i="5"/>
  <c r="F6425" i="5"/>
  <c r="F6429" i="5"/>
  <c r="F6433" i="5"/>
  <c r="F6437" i="5"/>
  <c r="F6441" i="5"/>
  <c r="F6445" i="5"/>
  <c r="F6449" i="5"/>
  <c r="F6453" i="5"/>
  <c r="F6457" i="5"/>
  <c r="F6461" i="5"/>
  <c r="F6465" i="5"/>
  <c r="F6469" i="5"/>
  <c r="F6473" i="5"/>
  <c r="F6477" i="5"/>
  <c r="F6481" i="5"/>
  <c r="F6485" i="5"/>
  <c r="F6489" i="5"/>
  <c r="F6493" i="5"/>
  <c r="F6497" i="5"/>
  <c r="F6501" i="5"/>
  <c r="F6505" i="5"/>
  <c r="F6509" i="5"/>
  <c r="F6513" i="5"/>
  <c r="F6517" i="5"/>
  <c r="F6521" i="5"/>
  <c r="F6525" i="5"/>
  <c r="F6529" i="5"/>
  <c r="F6533" i="5"/>
  <c r="F6537" i="5"/>
  <c r="F6541" i="5"/>
  <c r="F6545" i="5"/>
  <c r="F6549" i="5"/>
  <c r="F6553" i="5"/>
  <c r="F6557" i="5"/>
  <c r="F6561" i="5"/>
  <c r="F6565" i="5"/>
  <c r="F6569" i="5"/>
  <c r="F6573" i="5"/>
  <c r="F6577" i="5"/>
  <c r="F6581" i="5"/>
  <c r="F6585" i="5"/>
  <c r="F6589" i="5"/>
  <c r="F6593" i="5"/>
  <c r="F6597" i="5"/>
  <c r="F6601" i="5"/>
  <c r="F6605" i="5"/>
  <c r="F6609" i="5"/>
  <c r="F6613" i="5"/>
  <c r="F6617" i="5"/>
  <c r="F6621" i="5"/>
  <c r="F6625" i="5"/>
  <c r="F6629" i="5"/>
  <c r="F6633" i="5"/>
  <c r="F6637" i="5"/>
  <c r="F6641" i="5"/>
  <c r="F6645" i="5"/>
  <c r="F6649" i="5"/>
  <c r="F6653" i="5"/>
  <c r="F6657" i="5"/>
  <c r="F6661" i="5"/>
  <c r="F6665" i="5"/>
  <c r="F6669" i="5"/>
  <c r="F6673" i="5"/>
  <c r="F6677" i="5"/>
  <c r="F6681" i="5"/>
  <c r="F6685" i="5"/>
  <c r="F6689" i="5"/>
  <c r="F6693" i="5"/>
  <c r="F6697" i="5"/>
  <c r="F6701" i="5"/>
  <c r="F6705" i="5"/>
  <c r="F6709" i="5"/>
  <c r="F6713" i="5"/>
  <c r="F6717" i="5"/>
  <c r="F6721" i="5"/>
  <c r="F6725" i="5"/>
  <c r="F6729" i="5"/>
  <c r="F6733" i="5"/>
  <c r="F6737" i="5"/>
  <c r="F6741" i="5"/>
  <c r="F6745" i="5"/>
  <c r="F6749" i="5"/>
  <c r="F6753" i="5"/>
  <c r="F6757" i="5"/>
  <c r="F6761" i="5"/>
  <c r="F6765" i="5"/>
  <c r="F6769" i="5"/>
  <c r="F6773" i="5"/>
  <c r="F6777" i="5"/>
  <c r="F6781" i="5"/>
  <c r="F6785" i="5"/>
  <c r="F6789" i="5"/>
  <c r="F6793" i="5"/>
  <c r="F6797" i="5"/>
  <c r="F6801" i="5"/>
  <c r="F6805" i="5"/>
  <c r="F6809" i="5"/>
  <c r="F6813" i="5"/>
  <c r="F6817" i="5"/>
  <c r="F6821" i="5"/>
  <c r="F6825" i="5"/>
  <c r="F6829" i="5"/>
  <c r="F6833" i="5"/>
  <c r="F6837" i="5"/>
  <c r="F6841" i="5"/>
  <c r="F6845" i="5"/>
  <c r="F6849" i="5"/>
  <c r="F6853" i="5"/>
  <c r="F6857" i="5"/>
  <c r="F6861" i="5"/>
  <c r="F6865" i="5"/>
  <c r="F6869" i="5"/>
  <c r="F6873" i="5"/>
  <c r="F6877" i="5"/>
  <c r="F6881" i="5"/>
  <c r="F6885" i="5"/>
  <c r="F6889" i="5"/>
  <c r="F6893" i="5"/>
  <c r="F6897" i="5"/>
  <c r="F6901" i="5"/>
  <c r="F6905" i="5"/>
  <c r="F6909" i="5"/>
  <c r="F6913" i="5"/>
  <c r="F6917" i="5"/>
  <c r="F6921" i="5"/>
  <c r="F6925" i="5"/>
  <c r="F6929" i="5"/>
  <c r="F6933" i="5"/>
  <c r="F6937" i="5"/>
  <c r="F6941" i="5"/>
  <c r="F6945" i="5"/>
  <c r="F6949" i="5"/>
  <c r="F6953" i="5"/>
  <c r="F6957" i="5"/>
  <c r="F6961" i="5"/>
  <c r="F6965" i="5"/>
  <c r="F6969" i="5"/>
  <c r="F6973" i="5"/>
  <c r="F6977" i="5"/>
  <c r="F6981" i="5"/>
  <c r="F6985" i="5"/>
  <c r="F6989" i="5"/>
  <c r="F6993" i="5"/>
  <c r="F6997" i="5"/>
  <c r="F7001" i="5"/>
  <c r="F7005" i="5"/>
  <c r="F7009" i="5"/>
  <c r="F7013" i="5"/>
  <c r="F7017" i="5"/>
  <c r="F7021" i="5"/>
  <c r="F7025" i="5"/>
  <c r="F7029" i="5"/>
  <c r="F7033" i="5"/>
  <c r="F7037" i="5"/>
  <c r="F7041" i="5"/>
  <c r="F7045" i="5"/>
  <c r="F7049" i="5"/>
  <c r="F7053" i="5"/>
  <c r="F7057" i="5"/>
  <c r="F7061" i="5"/>
  <c r="F7065" i="5"/>
  <c r="F7069" i="5"/>
  <c r="F7073" i="5"/>
  <c r="F7077" i="5"/>
  <c r="F7081" i="5"/>
  <c r="F7085" i="5"/>
  <c r="F7089" i="5"/>
  <c r="F7093" i="5"/>
  <c r="F7097" i="5"/>
  <c r="F7101" i="5"/>
  <c r="F7105" i="5"/>
  <c r="F7109" i="5"/>
  <c r="F7113" i="5"/>
  <c r="F7117" i="5"/>
  <c r="F7121" i="5"/>
  <c r="F7125" i="5"/>
  <c r="F7129" i="5"/>
  <c r="F7133" i="5"/>
  <c r="F7137" i="5"/>
  <c r="F7141" i="5"/>
  <c r="F7145" i="5"/>
  <c r="F7149" i="5"/>
  <c r="F7153" i="5"/>
  <c r="F7157" i="5"/>
  <c r="F7161" i="5"/>
  <c r="F7165" i="5"/>
  <c r="F7169" i="5"/>
  <c r="F7173" i="5"/>
  <c r="F7177" i="5"/>
  <c r="F7181" i="5"/>
  <c r="F7185" i="5"/>
  <c r="F7189" i="5"/>
  <c r="F7193" i="5"/>
  <c r="F7197" i="5"/>
  <c r="F7201" i="5"/>
  <c r="F7205" i="5"/>
  <c r="F7209" i="5"/>
  <c r="F7213" i="5"/>
  <c r="F7217" i="5"/>
  <c r="F7221" i="5"/>
  <c r="F7225" i="5"/>
  <c r="F7229" i="5"/>
  <c r="F7233" i="5"/>
  <c r="F7237" i="5"/>
  <c r="F7241" i="5"/>
  <c r="F7245" i="5"/>
  <c r="F7249" i="5"/>
  <c r="F7253" i="5"/>
  <c r="F7257" i="5"/>
  <c r="F7261" i="5"/>
  <c r="F7265" i="5"/>
  <c r="F7269" i="5"/>
  <c r="F7273" i="5"/>
  <c r="F7277" i="5"/>
  <c r="F7281" i="5"/>
  <c r="F7285" i="5"/>
  <c r="F7289" i="5"/>
  <c r="F7293" i="5"/>
  <c r="F7297" i="5"/>
  <c r="F7301" i="5"/>
  <c r="F7305" i="5"/>
  <c r="F7309" i="5"/>
  <c r="F7313" i="5"/>
  <c r="F7317" i="5"/>
  <c r="F7321" i="5"/>
  <c r="F7325" i="5"/>
  <c r="F7329" i="5"/>
  <c r="F7333" i="5"/>
  <c r="F7337" i="5"/>
  <c r="F7341" i="5"/>
  <c r="F7345" i="5"/>
  <c r="F7349" i="5"/>
  <c r="F7353" i="5"/>
  <c r="F7357" i="5"/>
  <c r="F7361" i="5"/>
  <c r="F7365" i="5"/>
  <c r="F7369" i="5"/>
  <c r="F7373" i="5"/>
  <c r="F7377" i="5"/>
  <c r="F7381" i="5"/>
  <c r="F7385" i="5"/>
  <c r="F7389" i="5"/>
  <c r="F7393" i="5"/>
  <c r="F7397" i="5"/>
  <c r="F7401" i="5"/>
  <c r="F7405" i="5"/>
  <c r="F7409" i="5"/>
  <c r="F7413" i="5"/>
  <c r="F7417" i="5"/>
  <c r="F7421" i="5"/>
  <c r="F7425" i="5"/>
  <c r="F7429" i="5"/>
  <c r="F7433" i="5"/>
  <c r="F7437" i="5"/>
  <c r="F7441" i="5"/>
  <c r="F7445" i="5"/>
  <c r="F7449" i="5"/>
  <c r="F7453" i="5"/>
  <c r="F7457" i="5"/>
  <c r="F7461" i="5"/>
  <c r="F7465" i="5"/>
  <c r="F7469" i="5"/>
  <c r="F7473" i="5"/>
  <c r="F7477" i="5"/>
  <c r="F7481" i="5"/>
  <c r="F7485" i="5"/>
  <c r="F7489" i="5"/>
  <c r="F7493" i="5"/>
  <c r="F7497" i="5"/>
  <c r="F7501" i="5"/>
  <c r="F7505" i="5"/>
  <c r="F7509" i="5"/>
  <c r="F7513" i="5"/>
  <c r="F7517" i="5"/>
  <c r="F7521" i="5"/>
  <c r="F7525" i="5"/>
  <c r="F7529" i="5"/>
  <c r="F7533" i="5"/>
  <c r="F7537" i="5"/>
  <c r="F7541" i="5"/>
  <c r="F7545" i="5"/>
  <c r="F7549" i="5"/>
  <c r="F7553" i="5"/>
  <c r="F7557" i="5"/>
  <c r="F7561" i="5"/>
  <c r="F7565" i="5"/>
  <c r="F7569" i="5"/>
  <c r="F7573" i="5"/>
  <c r="F7577" i="5"/>
  <c r="F7581" i="5"/>
  <c r="F7585" i="5"/>
  <c r="F7589" i="5"/>
  <c r="F7593" i="5"/>
  <c r="F7597" i="5"/>
  <c r="F7601" i="5"/>
  <c r="F7605" i="5"/>
  <c r="F7609" i="5"/>
  <c r="F7613" i="5"/>
  <c r="F7617" i="5"/>
  <c r="F7621" i="5"/>
  <c r="F7625" i="5"/>
  <c r="F7629" i="5"/>
  <c r="F7633" i="5"/>
  <c r="F7637" i="5"/>
  <c r="F7641" i="5"/>
  <c r="F7645" i="5"/>
  <c r="F7649" i="5"/>
  <c r="F7653" i="5"/>
  <c r="F7657" i="5"/>
  <c r="F7661" i="5"/>
  <c r="F7665" i="5"/>
  <c r="F7669" i="5"/>
  <c r="F7673" i="5"/>
  <c r="F7677" i="5"/>
  <c r="F7681" i="5"/>
  <c r="F7685" i="5"/>
  <c r="F7689" i="5"/>
  <c r="F7693" i="5"/>
  <c r="F7697" i="5"/>
  <c r="F7701" i="5"/>
  <c r="F7705" i="5"/>
  <c r="F7709" i="5"/>
  <c r="F7713" i="5"/>
  <c r="F7717" i="5"/>
  <c r="F7721" i="5"/>
  <c r="F7725" i="5"/>
  <c r="F7729" i="5"/>
  <c r="F7733" i="5"/>
  <c r="F7737" i="5"/>
  <c r="F7741" i="5"/>
  <c r="F7745" i="5"/>
  <c r="F7749" i="5"/>
  <c r="F7753" i="5"/>
  <c r="F7757" i="5"/>
  <c r="F7761" i="5"/>
  <c r="F7765" i="5"/>
  <c r="F7769" i="5"/>
  <c r="F7773" i="5"/>
  <c r="F7777" i="5"/>
  <c r="F7781" i="5"/>
  <c r="F7785" i="5"/>
  <c r="F7789" i="5"/>
  <c r="F7793" i="5"/>
  <c r="F7797" i="5"/>
  <c r="F7801" i="5"/>
  <c r="F7805" i="5"/>
  <c r="F7809" i="5"/>
  <c r="F7813" i="5"/>
  <c r="F7817" i="5"/>
  <c r="F7821" i="5"/>
  <c r="F7825" i="5"/>
  <c r="F7829" i="5"/>
  <c r="F7833" i="5"/>
  <c r="F7837" i="5"/>
  <c r="F7841" i="5"/>
  <c r="F7845" i="5"/>
  <c r="F7849" i="5"/>
  <c r="F7853" i="5"/>
  <c r="F7857" i="5"/>
  <c r="F7861" i="5"/>
  <c r="F7865" i="5"/>
  <c r="F7869" i="5"/>
  <c r="F7873" i="5"/>
  <c r="F7877" i="5"/>
  <c r="F7881" i="5"/>
  <c r="F7885" i="5"/>
  <c r="F7889" i="5"/>
  <c r="F7893" i="5"/>
  <c r="F7897" i="5"/>
  <c r="F7901" i="5"/>
  <c r="F7905" i="5"/>
  <c r="F7909" i="5"/>
  <c r="F7913" i="5"/>
  <c r="F7917" i="5"/>
  <c r="F7921" i="5"/>
  <c r="F7925" i="5"/>
  <c r="F7929" i="5"/>
  <c r="F7933" i="5"/>
  <c r="F7937" i="5"/>
  <c r="F7941" i="5"/>
  <c r="F7945" i="5"/>
  <c r="F7949" i="5"/>
  <c r="F7953" i="5"/>
  <c r="F7957" i="5"/>
  <c r="F7961" i="5"/>
  <c r="F7965" i="5"/>
  <c r="F7969" i="5"/>
  <c r="F7973" i="5"/>
  <c r="F7977" i="5"/>
  <c r="F7981" i="5"/>
  <c r="F7985" i="5"/>
  <c r="F7989" i="5"/>
  <c r="F7993" i="5"/>
  <c r="F7997" i="5"/>
  <c r="F8001" i="5"/>
  <c r="F8005" i="5"/>
  <c r="F8009" i="5"/>
  <c r="F8013" i="5"/>
  <c r="F8017" i="5"/>
  <c r="F8021" i="5"/>
  <c r="F8025" i="5"/>
  <c r="F8029" i="5"/>
  <c r="F8033" i="5"/>
  <c r="F8037" i="5"/>
  <c r="F8041" i="5"/>
  <c r="F8045" i="5"/>
  <c r="F8049" i="5"/>
  <c r="F8053" i="5"/>
  <c r="F8057" i="5"/>
  <c r="F8061" i="5"/>
  <c r="F8065" i="5"/>
  <c r="F8069" i="5"/>
  <c r="F8073" i="5"/>
  <c r="F8077" i="5"/>
  <c r="F8081" i="5"/>
  <c r="F8085" i="5"/>
  <c r="F8089" i="5"/>
  <c r="F8093" i="5"/>
  <c r="F8097" i="5"/>
  <c r="F8101" i="5"/>
  <c r="F8105" i="5"/>
  <c r="F8109" i="5"/>
  <c r="F8113" i="5"/>
  <c r="F8117" i="5"/>
  <c r="F8121" i="5"/>
  <c r="F8125" i="5"/>
  <c r="F8129" i="5"/>
  <c r="F8133" i="5"/>
  <c r="F8137" i="5"/>
  <c r="F8141" i="5"/>
  <c r="F8145" i="5"/>
  <c r="F8149" i="5"/>
  <c r="F8153" i="5"/>
  <c r="F8157" i="5"/>
  <c r="F8161" i="5"/>
  <c r="F8165" i="5"/>
  <c r="F8169" i="5"/>
  <c r="F8173" i="5"/>
  <c r="F8177" i="5"/>
  <c r="F8181" i="5"/>
  <c r="F8185" i="5"/>
  <c r="F8189" i="5"/>
  <c r="F8193" i="5"/>
  <c r="F8197" i="5"/>
  <c r="F8201" i="5"/>
  <c r="F8205" i="5"/>
  <c r="F8209" i="5"/>
  <c r="F8213" i="5"/>
  <c r="F8217" i="5"/>
  <c r="F8221" i="5"/>
  <c r="F8225" i="5"/>
  <c r="F8229" i="5"/>
  <c r="F8233" i="5"/>
  <c r="F8237" i="5"/>
  <c r="F8241" i="5"/>
  <c r="F8245" i="5"/>
  <c r="F8249" i="5"/>
  <c r="F8253" i="5"/>
  <c r="F8257" i="5"/>
  <c r="F8261" i="5"/>
  <c r="F8265" i="5"/>
  <c r="F8269" i="5"/>
  <c r="F8273" i="5"/>
  <c r="F8277" i="5"/>
  <c r="F8281" i="5"/>
  <c r="F8285" i="5"/>
  <c r="F8289" i="5"/>
  <c r="F8293" i="5"/>
  <c r="F8297" i="5"/>
  <c r="F8301" i="5"/>
  <c r="F8305" i="5"/>
  <c r="F8309" i="5"/>
  <c r="F8313" i="5"/>
  <c r="F8317" i="5"/>
  <c r="F8321" i="5"/>
  <c r="F8325" i="5"/>
  <c r="F8329" i="5"/>
  <c r="F8333" i="5"/>
  <c r="F8337" i="5"/>
  <c r="F8341" i="5"/>
  <c r="F8345" i="5"/>
  <c r="F8349" i="5"/>
  <c r="F8353" i="5"/>
  <c r="F8357" i="5"/>
  <c r="F8361" i="5"/>
  <c r="F8365" i="5"/>
  <c r="F8369" i="5"/>
  <c r="F8373" i="5"/>
  <c r="F8377" i="5"/>
  <c r="F8381" i="5"/>
  <c r="F8385" i="5"/>
  <c r="F8389" i="5"/>
  <c r="F8393" i="5"/>
  <c r="F5666" i="5"/>
  <c r="F5670" i="5"/>
  <c r="F5674" i="5"/>
  <c r="F5678" i="5"/>
  <c r="F5682" i="5"/>
  <c r="F5686" i="5"/>
  <c r="F5690" i="5"/>
  <c r="F5694" i="5"/>
  <c r="F5698" i="5"/>
  <c r="F5702" i="5"/>
  <c r="F5706" i="5"/>
  <c r="F5710" i="5"/>
  <c r="F5714" i="5"/>
  <c r="F5718" i="5"/>
  <c r="F5722" i="5"/>
  <c r="F5726" i="5"/>
  <c r="F5730" i="5"/>
  <c r="F5734" i="5"/>
  <c r="F5738" i="5"/>
  <c r="F5742" i="5"/>
  <c r="F5746" i="5"/>
  <c r="F5750" i="5"/>
  <c r="F5754" i="5"/>
  <c r="F5758" i="5"/>
  <c r="F5762" i="5"/>
  <c r="F5766" i="5"/>
  <c r="F5770" i="5"/>
  <c r="F5774" i="5"/>
  <c r="F5778" i="5"/>
  <c r="F5782" i="5"/>
  <c r="F5786" i="5"/>
  <c r="F5790" i="5"/>
  <c r="F5794" i="5"/>
  <c r="F5798" i="5"/>
  <c r="F5802" i="5"/>
  <c r="F5806" i="5"/>
  <c r="F5810" i="5"/>
  <c r="F5814" i="5"/>
  <c r="F5818" i="5"/>
  <c r="F5822" i="5"/>
  <c r="F5826" i="5"/>
  <c r="F5830" i="5"/>
  <c r="F5834" i="5"/>
  <c r="F5838" i="5"/>
  <c r="F5842" i="5"/>
  <c r="F5846" i="5"/>
  <c r="F5850" i="5"/>
  <c r="F5854" i="5"/>
  <c r="F5858" i="5"/>
  <c r="F5862" i="5"/>
  <c r="F5866" i="5"/>
  <c r="F5870" i="5"/>
  <c r="F5874" i="5"/>
  <c r="F5878" i="5"/>
  <c r="F5882" i="5"/>
  <c r="F5886" i="5"/>
  <c r="F5890" i="5"/>
  <c r="F5894" i="5"/>
  <c r="F5898" i="5"/>
  <c r="F5902" i="5"/>
  <c r="F5906" i="5"/>
  <c r="F5910" i="5"/>
  <c r="F5914" i="5"/>
  <c r="F5918" i="5"/>
  <c r="F5922" i="5"/>
  <c r="F5926" i="5"/>
  <c r="F5930" i="5"/>
  <c r="F5934" i="5"/>
  <c r="F5938" i="5"/>
  <c r="F5942" i="5"/>
  <c r="F5946" i="5"/>
  <c r="F5950" i="5"/>
  <c r="F5954" i="5"/>
  <c r="F5958" i="5"/>
  <c r="F5962" i="5"/>
  <c r="F5966" i="5"/>
  <c r="F5970" i="5"/>
  <c r="F5974" i="5"/>
  <c r="F5978" i="5"/>
  <c r="F5982" i="5"/>
  <c r="F5986" i="5"/>
  <c r="F5990" i="5"/>
  <c r="F5994" i="5"/>
  <c r="F5998" i="5"/>
  <c r="F6002" i="5"/>
  <c r="F6006" i="5"/>
  <c r="F6010" i="5"/>
  <c r="F6014" i="5"/>
  <c r="F6018" i="5"/>
  <c r="F6022" i="5"/>
  <c r="F6026" i="5"/>
  <c r="F6030" i="5"/>
  <c r="F6034" i="5"/>
  <c r="F6038" i="5"/>
  <c r="F6042" i="5"/>
  <c r="F6046" i="5"/>
  <c r="F6050" i="5"/>
  <c r="F6054" i="5"/>
  <c r="F6058" i="5"/>
  <c r="F6062" i="5"/>
  <c r="F6066" i="5"/>
  <c r="F6070" i="5"/>
  <c r="F6074" i="5"/>
  <c r="F6078" i="5"/>
  <c r="F6082" i="5"/>
  <c r="F6086" i="5"/>
  <c r="F6090" i="5"/>
  <c r="F6094" i="5"/>
  <c r="F6098" i="5"/>
  <c r="F6102" i="5"/>
  <c r="F6106" i="5"/>
  <c r="F6110" i="5"/>
  <c r="F6114" i="5"/>
  <c r="F6118" i="5"/>
  <c r="F6122" i="5"/>
  <c r="F6126" i="5"/>
  <c r="F6130" i="5"/>
  <c r="F6134" i="5"/>
  <c r="F6138" i="5"/>
  <c r="F6142" i="5"/>
  <c r="F6146" i="5"/>
  <c r="F6150" i="5"/>
  <c r="F6154" i="5"/>
  <c r="F6158" i="5"/>
  <c r="F6162" i="5"/>
  <c r="F6166" i="5"/>
  <c r="F6170" i="5"/>
  <c r="F6174" i="5"/>
  <c r="F6178" i="5"/>
  <c r="F6182" i="5"/>
  <c r="F6186" i="5"/>
  <c r="F6190" i="5"/>
  <c r="F6194" i="5"/>
  <c r="F6198" i="5"/>
  <c r="F6202" i="5"/>
  <c r="F6206" i="5"/>
  <c r="F6210" i="5"/>
  <c r="F6214" i="5"/>
  <c r="F6218" i="5"/>
  <c r="F6222" i="5"/>
  <c r="F6226" i="5"/>
  <c r="F6230" i="5"/>
  <c r="F6234" i="5"/>
  <c r="F6238" i="5"/>
  <c r="F6242" i="5"/>
  <c r="F6246" i="5"/>
  <c r="F6250" i="5"/>
  <c r="F6254" i="5"/>
  <c r="F6258" i="5"/>
  <c r="F6262" i="5"/>
  <c r="F6266" i="5"/>
  <c r="F6270" i="5"/>
  <c r="F6274" i="5"/>
  <c r="F6278" i="5"/>
  <c r="F6282" i="5"/>
  <c r="F6286" i="5"/>
  <c r="F6290" i="5"/>
  <c r="F6294" i="5"/>
  <c r="F6298" i="5"/>
  <c r="F6302" i="5"/>
  <c r="F6306" i="5"/>
  <c r="F6310" i="5"/>
  <c r="F6314" i="5"/>
  <c r="F6318" i="5"/>
  <c r="F6322" i="5"/>
  <c r="F6326" i="5"/>
  <c r="F6330" i="5"/>
  <c r="F6334" i="5"/>
  <c r="F6338" i="5"/>
  <c r="F6342" i="5"/>
  <c r="F6346" i="5"/>
  <c r="F6350" i="5"/>
  <c r="F6354" i="5"/>
  <c r="F6358" i="5"/>
  <c r="F6362" i="5"/>
  <c r="F6366" i="5"/>
  <c r="F6370" i="5"/>
  <c r="F6374" i="5"/>
  <c r="F6378" i="5"/>
  <c r="F6382" i="5"/>
  <c r="F6386" i="5"/>
  <c r="F6390" i="5"/>
  <c r="F6394" i="5"/>
  <c r="F6398" i="5"/>
  <c r="F6402" i="5"/>
  <c r="F6406" i="5"/>
  <c r="F6410" i="5"/>
  <c r="F6414" i="5"/>
  <c r="F6418" i="5"/>
  <c r="F6422" i="5"/>
  <c r="F6426" i="5"/>
  <c r="F6430" i="5"/>
  <c r="F6434" i="5"/>
  <c r="F6438" i="5"/>
  <c r="F6442" i="5"/>
  <c r="F6446" i="5"/>
  <c r="F6450" i="5"/>
  <c r="F6454" i="5"/>
  <c r="F6458" i="5"/>
  <c r="F6462" i="5"/>
  <c r="F6466" i="5"/>
  <c r="F6470" i="5"/>
  <c r="F6474" i="5"/>
  <c r="F6478" i="5"/>
  <c r="F6482" i="5"/>
  <c r="F6486" i="5"/>
  <c r="F6490" i="5"/>
  <c r="F6494" i="5"/>
  <c r="F6498" i="5"/>
  <c r="F6502" i="5"/>
  <c r="F6506" i="5"/>
  <c r="F6510" i="5"/>
  <c r="F6514" i="5"/>
  <c r="F6518" i="5"/>
  <c r="F6522" i="5"/>
  <c r="F6526" i="5"/>
  <c r="F6530" i="5"/>
  <c r="F6534" i="5"/>
  <c r="F6538" i="5"/>
  <c r="F6542" i="5"/>
  <c r="F6546" i="5"/>
  <c r="F6550" i="5"/>
  <c r="F6554" i="5"/>
  <c r="F6558" i="5"/>
  <c r="F6562" i="5"/>
  <c r="F6566" i="5"/>
  <c r="F6570" i="5"/>
  <c r="F6574" i="5"/>
  <c r="F6578" i="5"/>
  <c r="F6582" i="5"/>
  <c r="F6586" i="5"/>
  <c r="F6590" i="5"/>
  <c r="F6594" i="5"/>
  <c r="F6598" i="5"/>
  <c r="F6602" i="5"/>
  <c r="F6606" i="5"/>
  <c r="F6610" i="5"/>
  <c r="F6614" i="5"/>
  <c r="F6618" i="5"/>
  <c r="F6622" i="5"/>
  <c r="F6626" i="5"/>
  <c r="F6630" i="5"/>
  <c r="F6634" i="5"/>
  <c r="F6638" i="5"/>
  <c r="F6642" i="5"/>
  <c r="F6646" i="5"/>
  <c r="F6650" i="5"/>
  <c r="F6654" i="5"/>
  <c r="F6658" i="5"/>
  <c r="F6662" i="5"/>
  <c r="F6666" i="5"/>
  <c r="F6670" i="5"/>
  <c r="F6674" i="5"/>
  <c r="F6678" i="5"/>
  <c r="F6682" i="5"/>
  <c r="F6686" i="5"/>
  <c r="F6690" i="5"/>
  <c r="F6694" i="5"/>
  <c r="F6698" i="5"/>
  <c r="F6702" i="5"/>
  <c r="F6706" i="5"/>
  <c r="F6710" i="5"/>
  <c r="F6714" i="5"/>
  <c r="F6718" i="5"/>
  <c r="F6722" i="5"/>
  <c r="F6726" i="5"/>
  <c r="F6730" i="5"/>
  <c r="F6734" i="5"/>
  <c r="F6738" i="5"/>
  <c r="F6742" i="5"/>
  <c r="F6746" i="5"/>
  <c r="F6750" i="5"/>
  <c r="F6754" i="5"/>
  <c r="F6758" i="5"/>
  <c r="F6762" i="5"/>
  <c r="F6766" i="5"/>
  <c r="F6770" i="5"/>
  <c r="F6774" i="5"/>
  <c r="F6778" i="5"/>
  <c r="F6782" i="5"/>
  <c r="F6786" i="5"/>
  <c r="F6790" i="5"/>
  <c r="F6794" i="5"/>
  <c r="F6798" i="5"/>
  <c r="F6802" i="5"/>
  <c r="F6806" i="5"/>
  <c r="F6810" i="5"/>
  <c r="F6814" i="5"/>
  <c r="F6818" i="5"/>
  <c r="F6822" i="5"/>
  <c r="F6826" i="5"/>
  <c r="F6830" i="5"/>
  <c r="F6834" i="5"/>
  <c r="F6838" i="5"/>
  <c r="F6842" i="5"/>
  <c r="F6846" i="5"/>
  <c r="F6850" i="5"/>
  <c r="F6854" i="5"/>
  <c r="F6858" i="5"/>
  <c r="F6862" i="5"/>
  <c r="F6866" i="5"/>
  <c r="F6870" i="5"/>
  <c r="F6874" i="5"/>
  <c r="F6878" i="5"/>
  <c r="F6882" i="5"/>
  <c r="F6886" i="5"/>
  <c r="F6890" i="5"/>
  <c r="F6894" i="5"/>
  <c r="F6898" i="5"/>
  <c r="F6902" i="5"/>
  <c r="F6906" i="5"/>
  <c r="F6910" i="5"/>
  <c r="F6914" i="5"/>
  <c r="F6918" i="5"/>
  <c r="F6922" i="5"/>
  <c r="F6926" i="5"/>
  <c r="F6930" i="5"/>
  <c r="F6934" i="5"/>
  <c r="F6938" i="5"/>
  <c r="F6942" i="5"/>
  <c r="F6946" i="5"/>
  <c r="F6950" i="5"/>
  <c r="F6954" i="5"/>
  <c r="F6958" i="5"/>
  <c r="F6962" i="5"/>
  <c r="F6966" i="5"/>
  <c r="F6970" i="5"/>
  <c r="F6974" i="5"/>
  <c r="F6978" i="5"/>
  <c r="F6982" i="5"/>
  <c r="F6986" i="5"/>
  <c r="F6990" i="5"/>
  <c r="F6994" i="5"/>
  <c r="F6998" i="5"/>
  <c r="F7002" i="5"/>
  <c r="F7006" i="5"/>
  <c r="F7010" i="5"/>
  <c r="F7014" i="5"/>
  <c r="F7018" i="5"/>
  <c r="F7022" i="5"/>
  <c r="F7026" i="5"/>
  <c r="F7030" i="5"/>
  <c r="F7034" i="5"/>
  <c r="F7038" i="5"/>
  <c r="F7042" i="5"/>
  <c r="F7046" i="5"/>
  <c r="F7050" i="5"/>
  <c r="F7054" i="5"/>
  <c r="F7058" i="5"/>
  <c r="F7062" i="5"/>
  <c r="F7066" i="5"/>
  <c r="F7070" i="5"/>
  <c r="F7074" i="5"/>
  <c r="F7078" i="5"/>
  <c r="F7082" i="5"/>
  <c r="F7086" i="5"/>
  <c r="F7090" i="5"/>
  <c r="F7094" i="5"/>
  <c r="F7098" i="5"/>
  <c r="F7102" i="5"/>
  <c r="F7106" i="5"/>
  <c r="F7110" i="5"/>
  <c r="F7114" i="5"/>
  <c r="F7118" i="5"/>
  <c r="F7122" i="5"/>
  <c r="F7126" i="5"/>
  <c r="F7130" i="5"/>
  <c r="F7134" i="5"/>
  <c r="F7138" i="5"/>
  <c r="F7142" i="5"/>
  <c r="F7146" i="5"/>
  <c r="F7150" i="5"/>
  <c r="F7154" i="5"/>
  <c r="F7158" i="5"/>
  <c r="F7162" i="5"/>
  <c r="F7166" i="5"/>
  <c r="F7170" i="5"/>
  <c r="F7174" i="5"/>
  <c r="F7178" i="5"/>
  <c r="F7182" i="5"/>
  <c r="F7186" i="5"/>
  <c r="F7190" i="5"/>
  <c r="F7194" i="5"/>
  <c r="F7198" i="5"/>
  <c r="F7202" i="5"/>
  <c r="F7206" i="5"/>
  <c r="F7210" i="5"/>
  <c r="F7214" i="5"/>
  <c r="F7218" i="5"/>
  <c r="F7222" i="5"/>
  <c r="F7226" i="5"/>
  <c r="F7230" i="5"/>
  <c r="F7234" i="5"/>
  <c r="F7238" i="5"/>
  <c r="F7242" i="5"/>
  <c r="F7246" i="5"/>
  <c r="F7250" i="5"/>
  <c r="F7254" i="5"/>
  <c r="F7258" i="5"/>
  <c r="F7262" i="5"/>
  <c r="F7266" i="5"/>
  <c r="F7270" i="5"/>
  <c r="F7274" i="5"/>
  <c r="F7278" i="5"/>
  <c r="F7282" i="5"/>
  <c r="F7286" i="5"/>
  <c r="F7290" i="5"/>
  <c r="F7294" i="5"/>
  <c r="F7298" i="5"/>
  <c r="F7302" i="5"/>
  <c r="F7306" i="5"/>
  <c r="F7310" i="5"/>
  <c r="F7314" i="5"/>
  <c r="F7318" i="5"/>
  <c r="F7322" i="5"/>
  <c r="F7326" i="5"/>
  <c r="F7330" i="5"/>
  <c r="F7334" i="5"/>
  <c r="F7338" i="5"/>
  <c r="F7342" i="5"/>
  <c r="F7346" i="5"/>
  <c r="F7350" i="5"/>
  <c r="F7354" i="5"/>
  <c r="F7358" i="5"/>
  <c r="F7362" i="5"/>
  <c r="F7366" i="5"/>
  <c r="F7370" i="5"/>
  <c r="F7374" i="5"/>
  <c r="F7378" i="5"/>
  <c r="F7382" i="5"/>
  <c r="F7386" i="5"/>
  <c r="F7390" i="5"/>
  <c r="F7394" i="5"/>
  <c r="F7398" i="5"/>
  <c r="F7402" i="5"/>
  <c r="F7406" i="5"/>
  <c r="F7410" i="5"/>
  <c r="F7414" i="5"/>
  <c r="F7418" i="5"/>
  <c r="F7422" i="5"/>
  <c r="F7426" i="5"/>
  <c r="F7430" i="5"/>
  <c r="F7434" i="5"/>
  <c r="F7438" i="5"/>
  <c r="F7442" i="5"/>
  <c r="F7446" i="5"/>
  <c r="F7450" i="5"/>
  <c r="F7454" i="5"/>
  <c r="F7458" i="5"/>
  <c r="F7462" i="5"/>
  <c r="F7466" i="5"/>
  <c r="F7470" i="5"/>
  <c r="F7474" i="5"/>
  <c r="F7478" i="5"/>
  <c r="F7482" i="5"/>
  <c r="F7486" i="5"/>
  <c r="F7490" i="5"/>
  <c r="F7494" i="5"/>
  <c r="F7498" i="5"/>
  <c r="F7502" i="5"/>
  <c r="F7506" i="5"/>
  <c r="F7510" i="5"/>
  <c r="F7514" i="5"/>
  <c r="F7518" i="5"/>
  <c r="F7522" i="5"/>
  <c r="F7526" i="5"/>
  <c r="F7530" i="5"/>
  <c r="F7534" i="5"/>
  <c r="F7538" i="5"/>
  <c r="F7542" i="5"/>
  <c r="F7546" i="5"/>
  <c r="F7550" i="5"/>
  <c r="F7554" i="5"/>
  <c r="F7558" i="5"/>
  <c r="F7562" i="5"/>
  <c r="F7566" i="5"/>
  <c r="F7570" i="5"/>
  <c r="F7574" i="5"/>
  <c r="F7578" i="5"/>
  <c r="F7582" i="5"/>
  <c r="F7586" i="5"/>
  <c r="F7590" i="5"/>
  <c r="F7594" i="5"/>
  <c r="F7598" i="5"/>
  <c r="F7602" i="5"/>
  <c r="F7606" i="5"/>
  <c r="F7610" i="5"/>
  <c r="F7614" i="5"/>
  <c r="F7618" i="5"/>
  <c r="F7622" i="5"/>
  <c r="F7626" i="5"/>
  <c r="F7630" i="5"/>
  <c r="F7634" i="5"/>
  <c r="F7638" i="5"/>
  <c r="F7642" i="5"/>
  <c r="F7646" i="5"/>
  <c r="F7650" i="5"/>
  <c r="F7654" i="5"/>
  <c r="F7658" i="5"/>
  <c r="F7662" i="5"/>
  <c r="F7666" i="5"/>
  <c r="F7670" i="5"/>
  <c r="F7674" i="5"/>
  <c r="F7678" i="5"/>
  <c r="F7682" i="5"/>
  <c r="F7686" i="5"/>
  <c r="F7690" i="5"/>
  <c r="F7694" i="5"/>
  <c r="F7698" i="5"/>
  <c r="F7702" i="5"/>
  <c r="F7706" i="5"/>
  <c r="F7710" i="5"/>
  <c r="F7714" i="5"/>
  <c r="F7718" i="5"/>
  <c r="F7722" i="5"/>
  <c r="F7726" i="5"/>
  <c r="F7730" i="5"/>
  <c r="F7734" i="5"/>
  <c r="F7738" i="5"/>
  <c r="F7742" i="5"/>
  <c r="F7746" i="5"/>
  <c r="F7750" i="5"/>
  <c r="F7754" i="5"/>
  <c r="F7758" i="5"/>
  <c r="F7762" i="5"/>
  <c r="F7766" i="5"/>
  <c r="F7770" i="5"/>
  <c r="F7774" i="5"/>
  <c r="F7778" i="5"/>
  <c r="F7782" i="5"/>
  <c r="F7786" i="5"/>
  <c r="F7790" i="5"/>
  <c r="F7794" i="5"/>
  <c r="F7798" i="5"/>
  <c r="F7802" i="5"/>
  <c r="F7806" i="5"/>
  <c r="F7810" i="5"/>
  <c r="F7814" i="5"/>
  <c r="F7818" i="5"/>
  <c r="F7822" i="5"/>
  <c r="F7826" i="5"/>
  <c r="F7830" i="5"/>
  <c r="F7834" i="5"/>
  <c r="F7838" i="5"/>
  <c r="F7842" i="5"/>
  <c r="F7846" i="5"/>
  <c r="F7850" i="5"/>
  <c r="F7854" i="5"/>
  <c r="F7858" i="5"/>
  <c r="F7862" i="5"/>
  <c r="F7866" i="5"/>
  <c r="F7870" i="5"/>
  <c r="F7874" i="5"/>
  <c r="F7878" i="5"/>
  <c r="F7882" i="5"/>
  <c r="F7886" i="5"/>
  <c r="F7890" i="5"/>
  <c r="F7894" i="5"/>
  <c r="F7898" i="5"/>
  <c r="F7902" i="5"/>
  <c r="F7906" i="5"/>
  <c r="F7910" i="5"/>
  <c r="F7914" i="5"/>
  <c r="F7918" i="5"/>
  <c r="F7922" i="5"/>
  <c r="F7926" i="5"/>
  <c r="F7930" i="5"/>
  <c r="F7934" i="5"/>
  <c r="F7938" i="5"/>
  <c r="F7942" i="5"/>
  <c r="F7946" i="5"/>
  <c r="F7950" i="5"/>
  <c r="F7954" i="5"/>
  <c r="F7958" i="5"/>
  <c r="F7962" i="5"/>
  <c r="F7966" i="5"/>
  <c r="F7970" i="5"/>
  <c r="F7974" i="5"/>
  <c r="F7978" i="5"/>
  <c r="F7982" i="5"/>
  <c r="F7986" i="5"/>
  <c r="F7990" i="5"/>
  <c r="F7994" i="5"/>
  <c r="F7998" i="5"/>
  <c r="F8002" i="5"/>
  <c r="F8006" i="5"/>
  <c r="F8010" i="5"/>
  <c r="F8014" i="5"/>
  <c r="F8018" i="5"/>
  <c r="F8022" i="5"/>
  <c r="F8026" i="5"/>
  <c r="F8030" i="5"/>
  <c r="F8034" i="5"/>
  <c r="F8038" i="5"/>
  <c r="F8042" i="5"/>
  <c r="F8046" i="5"/>
  <c r="F8050" i="5"/>
  <c r="F8054" i="5"/>
  <c r="F8058" i="5"/>
  <c r="F8062" i="5"/>
  <c r="F8066" i="5"/>
  <c r="F8070" i="5"/>
  <c r="F8074" i="5"/>
  <c r="F8078" i="5"/>
  <c r="F8082" i="5"/>
  <c r="F8086" i="5"/>
  <c r="F8090" i="5"/>
  <c r="F8094" i="5"/>
  <c r="F8098" i="5"/>
  <c r="F8102" i="5"/>
  <c r="F8106" i="5"/>
  <c r="F8110" i="5"/>
  <c r="F8114" i="5"/>
  <c r="F8118" i="5"/>
  <c r="F8122" i="5"/>
  <c r="F8126" i="5"/>
  <c r="F8130" i="5"/>
  <c r="F8134" i="5"/>
  <c r="F8138" i="5"/>
  <c r="F8142" i="5"/>
  <c r="F8146" i="5"/>
  <c r="F8150" i="5"/>
  <c r="F8154" i="5"/>
  <c r="F8158" i="5"/>
  <c r="F8162" i="5"/>
  <c r="F8166" i="5"/>
  <c r="F8170" i="5"/>
  <c r="F8174" i="5"/>
  <c r="F8178" i="5"/>
  <c r="F8182" i="5"/>
  <c r="F8186" i="5"/>
  <c r="F8190" i="5"/>
  <c r="F8194" i="5"/>
  <c r="F8198" i="5"/>
  <c r="F8202" i="5"/>
  <c r="F8206" i="5"/>
  <c r="F8210" i="5"/>
  <c r="F8214" i="5"/>
  <c r="F8218" i="5"/>
  <c r="F8222" i="5"/>
  <c r="F8226" i="5"/>
  <c r="F8230" i="5"/>
  <c r="F8234" i="5"/>
  <c r="F8238" i="5"/>
  <c r="F8242" i="5"/>
  <c r="F8246" i="5"/>
  <c r="F8250" i="5"/>
  <c r="F8254" i="5"/>
  <c r="F8258" i="5"/>
  <c r="F8262" i="5"/>
  <c r="F8266" i="5"/>
  <c r="F8270" i="5"/>
  <c r="F8274" i="5"/>
  <c r="F8278" i="5"/>
  <c r="F8282" i="5"/>
  <c r="F8286" i="5"/>
  <c r="F8290" i="5"/>
  <c r="F8294" i="5"/>
  <c r="F8298" i="5"/>
  <c r="F8302" i="5"/>
  <c r="F8306" i="5"/>
  <c r="F8310" i="5"/>
  <c r="F8314" i="5"/>
  <c r="F8318" i="5"/>
  <c r="F8322" i="5"/>
  <c r="F8326" i="5"/>
  <c r="F8330" i="5"/>
  <c r="F8334" i="5"/>
  <c r="F8338" i="5"/>
  <c r="F8342" i="5"/>
  <c r="F8346" i="5"/>
  <c r="F8350" i="5"/>
  <c r="F8354" i="5"/>
  <c r="F8358" i="5"/>
  <c r="F8362" i="5"/>
  <c r="F8366" i="5"/>
  <c r="F8370" i="5"/>
  <c r="F8374" i="5"/>
  <c r="F8378" i="5"/>
  <c r="F8382" i="5"/>
  <c r="F8386" i="5"/>
  <c r="F8390" i="5"/>
  <c r="F5667" i="5"/>
  <c r="F5671" i="5"/>
  <c r="F5675" i="5"/>
  <c r="F5679" i="5"/>
  <c r="F5683" i="5"/>
  <c r="F5687" i="5"/>
  <c r="F5691" i="5"/>
  <c r="F5695" i="5"/>
  <c r="F5699" i="5"/>
  <c r="F5703" i="5"/>
  <c r="F5707" i="5"/>
  <c r="F5711" i="5"/>
  <c r="F5715" i="5"/>
  <c r="F5719" i="5"/>
  <c r="F5723" i="5"/>
  <c r="F5727" i="5"/>
  <c r="F5731" i="5"/>
  <c r="F5735" i="5"/>
  <c r="F5739" i="5"/>
  <c r="F5743" i="5"/>
  <c r="F5747" i="5"/>
  <c r="F5751" i="5"/>
  <c r="F5755" i="5"/>
  <c r="F5759" i="5"/>
  <c r="F5763" i="5"/>
  <c r="F5767" i="5"/>
  <c r="F5771" i="5"/>
  <c r="F5775" i="5"/>
  <c r="F5779" i="5"/>
  <c r="F5783" i="5"/>
  <c r="F5787" i="5"/>
  <c r="F5791" i="5"/>
  <c r="F5795" i="5"/>
  <c r="F5799" i="5"/>
  <c r="F5803" i="5"/>
  <c r="F5807" i="5"/>
  <c r="F5811" i="5"/>
  <c r="F5815" i="5"/>
  <c r="F5819" i="5"/>
  <c r="F5823" i="5"/>
  <c r="F5827" i="5"/>
  <c r="F5831" i="5"/>
  <c r="F5835" i="5"/>
  <c r="F5839" i="5"/>
  <c r="F5843" i="5"/>
  <c r="F5847" i="5"/>
  <c r="F5851" i="5"/>
  <c r="F5855" i="5"/>
  <c r="F5859" i="5"/>
  <c r="F5863" i="5"/>
  <c r="F5867" i="5"/>
  <c r="F5871" i="5"/>
  <c r="F5875" i="5"/>
  <c r="F5879" i="5"/>
  <c r="F5883" i="5"/>
  <c r="F5887" i="5"/>
  <c r="F5891" i="5"/>
  <c r="F5895" i="5"/>
  <c r="F5899" i="5"/>
  <c r="F5903" i="5"/>
  <c r="F5907" i="5"/>
  <c r="F5911" i="5"/>
  <c r="F5915" i="5"/>
  <c r="F5919" i="5"/>
  <c r="F5923" i="5"/>
  <c r="F5927" i="5"/>
  <c r="F5931" i="5"/>
  <c r="F5935" i="5"/>
  <c r="F5939" i="5"/>
  <c r="F5943" i="5"/>
  <c r="F5947" i="5"/>
  <c r="F5951" i="5"/>
  <c r="F5955" i="5"/>
  <c r="F5959" i="5"/>
  <c r="F5963" i="5"/>
  <c r="F5967" i="5"/>
  <c r="F5971" i="5"/>
  <c r="F5975" i="5"/>
  <c r="F5979" i="5"/>
  <c r="F5983" i="5"/>
  <c r="F5987" i="5"/>
  <c r="F5991" i="5"/>
  <c r="F5995" i="5"/>
  <c r="F5999" i="5"/>
  <c r="F6003" i="5"/>
  <c r="F6007" i="5"/>
  <c r="F6011" i="5"/>
  <c r="F6015" i="5"/>
  <c r="F6019" i="5"/>
  <c r="F6023" i="5"/>
  <c r="F6027" i="5"/>
  <c r="F6031" i="5"/>
  <c r="F6035" i="5"/>
  <c r="F6039" i="5"/>
  <c r="F6043" i="5"/>
  <c r="F6047" i="5"/>
  <c r="F6051" i="5"/>
  <c r="F6055" i="5"/>
  <c r="F6059" i="5"/>
  <c r="F6063" i="5"/>
  <c r="F6067" i="5"/>
  <c r="F6071" i="5"/>
  <c r="F6075" i="5"/>
  <c r="F6079" i="5"/>
  <c r="F6083" i="5"/>
  <c r="F6087" i="5"/>
  <c r="F6091" i="5"/>
  <c r="F6095" i="5"/>
  <c r="F6099" i="5"/>
  <c r="F6103" i="5"/>
  <c r="F6107" i="5"/>
  <c r="F6111" i="5"/>
  <c r="F6115" i="5"/>
  <c r="F6119" i="5"/>
  <c r="F6123" i="5"/>
  <c r="F6127" i="5"/>
  <c r="F6131" i="5"/>
  <c r="F6135" i="5"/>
  <c r="F6139" i="5"/>
  <c r="F6143" i="5"/>
  <c r="F6147" i="5"/>
  <c r="F6151" i="5"/>
  <c r="F6155" i="5"/>
  <c r="F6159" i="5"/>
  <c r="F6163" i="5"/>
  <c r="F6167" i="5"/>
  <c r="F6171" i="5"/>
  <c r="F6175" i="5"/>
  <c r="F6179" i="5"/>
  <c r="F6183" i="5"/>
  <c r="F6187" i="5"/>
  <c r="F6191" i="5"/>
  <c r="F6195" i="5"/>
  <c r="F6199" i="5"/>
  <c r="F6203" i="5"/>
  <c r="F6207" i="5"/>
  <c r="F6211" i="5"/>
  <c r="F6215" i="5"/>
  <c r="F6219" i="5"/>
  <c r="F6223" i="5"/>
  <c r="F6227" i="5"/>
  <c r="F6231" i="5"/>
  <c r="F6235" i="5"/>
  <c r="F6239" i="5"/>
  <c r="F6243" i="5"/>
  <c r="F6247" i="5"/>
  <c r="F6251" i="5"/>
  <c r="F6255" i="5"/>
  <c r="F6259" i="5"/>
  <c r="F6263" i="5"/>
  <c r="F6267" i="5"/>
  <c r="F6271" i="5"/>
  <c r="F6275" i="5"/>
  <c r="F6279" i="5"/>
  <c r="F6283" i="5"/>
  <c r="F6287" i="5"/>
  <c r="F6291" i="5"/>
  <c r="F6295" i="5"/>
  <c r="F6299" i="5"/>
  <c r="F6303" i="5"/>
  <c r="F6307" i="5"/>
  <c r="F6311" i="5"/>
  <c r="F6315" i="5"/>
  <c r="F6319" i="5"/>
  <c r="F6323" i="5"/>
  <c r="F6327" i="5"/>
  <c r="F6331" i="5"/>
  <c r="F6335" i="5"/>
  <c r="F6339" i="5"/>
  <c r="F6343" i="5"/>
  <c r="F6347" i="5"/>
  <c r="F6351" i="5"/>
  <c r="F6355" i="5"/>
  <c r="F6359" i="5"/>
  <c r="F6363" i="5"/>
  <c r="F6367" i="5"/>
  <c r="F6371" i="5"/>
  <c r="F6375" i="5"/>
  <c r="F6379" i="5"/>
  <c r="F6383" i="5"/>
  <c r="F6387" i="5"/>
  <c r="F6391" i="5"/>
  <c r="F6395" i="5"/>
  <c r="F6399" i="5"/>
  <c r="F6403" i="5"/>
  <c r="F6407" i="5"/>
  <c r="F6411" i="5"/>
  <c r="F6415" i="5"/>
  <c r="F6419" i="5"/>
  <c r="F6423" i="5"/>
  <c r="F6427" i="5"/>
  <c r="F6431" i="5"/>
  <c r="F6435" i="5"/>
  <c r="F6439" i="5"/>
  <c r="F6443" i="5"/>
  <c r="F6447" i="5"/>
  <c r="F6451" i="5"/>
  <c r="F6455" i="5"/>
  <c r="F6459" i="5"/>
  <c r="F6463" i="5"/>
  <c r="F6467" i="5"/>
  <c r="F6471" i="5"/>
  <c r="F6475" i="5"/>
  <c r="F6479" i="5"/>
  <c r="F6483" i="5"/>
  <c r="F6487" i="5"/>
  <c r="F6491" i="5"/>
  <c r="F6495" i="5"/>
  <c r="F6499" i="5"/>
  <c r="F6503" i="5"/>
  <c r="F6507" i="5"/>
  <c r="F6511" i="5"/>
  <c r="F6515" i="5"/>
  <c r="F6519" i="5"/>
  <c r="F6523" i="5"/>
  <c r="F6527" i="5"/>
  <c r="F6531" i="5"/>
  <c r="F6535" i="5"/>
  <c r="F6539" i="5"/>
  <c r="F6543" i="5"/>
  <c r="F6547" i="5"/>
  <c r="F6551" i="5"/>
  <c r="F6555" i="5"/>
  <c r="F6559" i="5"/>
  <c r="F6563" i="5"/>
  <c r="F6567" i="5"/>
  <c r="F6571" i="5"/>
  <c r="F6575" i="5"/>
  <c r="F6579" i="5"/>
  <c r="F6583" i="5"/>
  <c r="F6587" i="5"/>
  <c r="F6591" i="5"/>
  <c r="F6595" i="5"/>
  <c r="F6599" i="5"/>
  <c r="F6603" i="5"/>
  <c r="F6607" i="5"/>
  <c r="F6611" i="5"/>
  <c r="F6615" i="5"/>
  <c r="F6619" i="5"/>
  <c r="F6623" i="5"/>
  <c r="F6627" i="5"/>
  <c r="F6631" i="5"/>
  <c r="F6635" i="5"/>
  <c r="F6639" i="5"/>
  <c r="F6643" i="5"/>
  <c r="F6647" i="5"/>
  <c r="F6651" i="5"/>
  <c r="F6655" i="5"/>
  <c r="F6659" i="5"/>
  <c r="F6663" i="5"/>
  <c r="F6667" i="5"/>
  <c r="F6671" i="5"/>
  <c r="F6675" i="5"/>
  <c r="F6679" i="5"/>
  <c r="F6683" i="5"/>
  <c r="F6687" i="5"/>
  <c r="F6691" i="5"/>
  <c r="F6695" i="5"/>
  <c r="F6699" i="5"/>
  <c r="F6703" i="5"/>
  <c r="F6707" i="5"/>
  <c r="F6711" i="5"/>
  <c r="F6715" i="5"/>
  <c r="F6719" i="5"/>
  <c r="F6723" i="5"/>
  <c r="F6727" i="5"/>
  <c r="F6731" i="5"/>
  <c r="F6735" i="5"/>
  <c r="F6739" i="5"/>
  <c r="F6743" i="5"/>
  <c r="F6747" i="5"/>
  <c r="F6751" i="5"/>
  <c r="F6755" i="5"/>
  <c r="F6759" i="5"/>
  <c r="F6763" i="5"/>
  <c r="F6767" i="5"/>
  <c r="F6771" i="5"/>
  <c r="F6775" i="5"/>
  <c r="F6779" i="5"/>
  <c r="F6783" i="5"/>
  <c r="F6787" i="5"/>
  <c r="F6791" i="5"/>
  <c r="F6795" i="5"/>
  <c r="F6799" i="5"/>
  <c r="F6803" i="5"/>
  <c r="F6807" i="5"/>
  <c r="F6811" i="5"/>
  <c r="F6815" i="5"/>
  <c r="F6819" i="5"/>
  <c r="F6823" i="5"/>
  <c r="F6827" i="5"/>
  <c r="F6831" i="5"/>
  <c r="F6835" i="5"/>
  <c r="F6839" i="5"/>
  <c r="F6843" i="5"/>
  <c r="F6847" i="5"/>
  <c r="F6851" i="5"/>
  <c r="F6855" i="5"/>
  <c r="F6859" i="5"/>
  <c r="F6863" i="5"/>
  <c r="F6867" i="5"/>
  <c r="F6871" i="5"/>
  <c r="F6875" i="5"/>
  <c r="F6879" i="5"/>
  <c r="F6883" i="5"/>
  <c r="F6887" i="5"/>
  <c r="F6891" i="5"/>
  <c r="F6895" i="5"/>
  <c r="F6899" i="5"/>
  <c r="F6903" i="5"/>
  <c r="F6907" i="5"/>
  <c r="F6911" i="5"/>
  <c r="F6915" i="5"/>
  <c r="F6919" i="5"/>
  <c r="F6923" i="5"/>
  <c r="F6927" i="5"/>
  <c r="F6931" i="5"/>
  <c r="F6935" i="5"/>
  <c r="F6939" i="5"/>
  <c r="F6943" i="5"/>
  <c r="F6947" i="5"/>
  <c r="F6951" i="5"/>
  <c r="F6955" i="5"/>
  <c r="F6959" i="5"/>
  <c r="F6963" i="5"/>
  <c r="F6967" i="5"/>
  <c r="F6971" i="5"/>
  <c r="F6975" i="5"/>
  <c r="F6979" i="5"/>
  <c r="F6983" i="5"/>
  <c r="F6987" i="5"/>
  <c r="F6991" i="5"/>
  <c r="F6995" i="5"/>
  <c r="F6999" i="5"/>
  <c r="F7003" i="5"/>
  <c r="F7007" i="5"/>
  <c r="F7011" i="5"/>
  <c r="F7015" i="5"/>
  <c r="F7019" i="5"/>
  <c r="F7023" i="5"/>
  <c r="F7027" i="5"/>
  <c r="F7031" i="5"/>
  <c r="F7035" i="5"/>
  <c r="F7039" i="5"/>
  <c r="F7043" i="5"/>
  <c r="F7047" i="5"/>
  <c r="F7051" i="5"/>
  <c r="F7055" i="5"/>
  <c r="F7059" i="5"/>
  <c r="F7063" i="5"/>
  <c r="F7067" i="5"/>
  <c r="F7071" i="5"/>
  <c r="F7075" i="5"/>
  <c r="F7079" i="5"/>
  <c r="F7083" i="5"/>
  <c r="F7087" i="5"/>
  <c r="F7091" i="5"/>
  <c r="F7095" i="5"/>
  <c r="F7099" i="5"/>
  <c r="F7103" i="5"/>
  <c r="F7107" i="5"/>
  <c r="F7111" i="5"/>
  <c r="F7115" i="5"/>
  <c r="F7119" i="5"/>
  <c r="F7123" i="5"/>
  <c r="F7127" i="5"/>
  <c r="F7131" i="5"/>
  <c r="F7135" i="5"/>
  <c r="F7139" i="5"/>
  <c r="F7143" i="5"/>
  <c r="F7147" i="5"/>
  <c r="F7151" i="5"/>
  <c r="F7155" i="5"/>
  <c r="F7159" i="5"/>
  <c r="F7163" i="5"/>
  <c r="F7167" i="5"/>
  <c r="F7171" i="5"/>
  <c r="F7175" i="5"/>
  <c r="F7179" i="5"/>
  <c r="F7183" i="5"/>
  <c r="F7187" i="5"/>
  <c r="F7191" i="5"/>
  <c r="F7195" i="5"/>
  <c r="F7199" i="5"/>
  <c r="F7203" i="5"/>
  <c r="F7207" i="5"/>
  <c r="F7211" i="5"/>
  <c r="F7215" i="5"/>
  <c r="F7219" i="5"/>
  <c r="F7223" i="5"/>
  <c r="F7227" i="5"/>
  <c r="F7231" i="5"/>
  <c r="F7235" i="5"/>
  <c r="F7239" i="5"/>
  <c r="F7243" i="5"/>
  <c r="F7247" i="5"/>
  <c r="F7251" i="5"/>
  <c r="F7255" i="5"/>
  <c r="F7259" i="5"/>
  <c r="F7263" i="5"/>
  <c r="F7267" i="5"/>
  <c r="F7271" i="5"/>
  <c r="F7275" i="5"/>
  <c r="F7279" i="5"/>
  <c r="F7283" i="5"/>
  <c r="F7287" i="5"/>
  <c r="F7291" i="5"/>
  <c r="F7295" i="5"/>
  <c r="F7299" i="5"/>
  <c r="F7303" i="5"/>
  <c r="F7307" i="5"/>
  <c r="F7311" i="5"/>
  <c r="F7315" i="5"/>
  <c r="F7319" i="5"/>
  <c r="F7323" i="5"/>
  <c r="F7327" i="5"/>
  <c r="F7331" i="5"/>
  <c r="F7335" i="5"/>
  <c r="F7339" i="5"/>
  <c r="F7343" i="5"/>
  <c r="F7347" i="5"/>
  <c r="F7351" i="5"/>
  <c r="F7355" i="5"/>
  <c r="F7359" i="5"/>
  <c r="F7363" i="5"/>
  <c r="F7367" i="5"/>
  <c r="F7371" i="5"/>
  <c r="F7375" i="5"/>
  <c r="F7379" i="5"/>
  <c r="F7383" i="5"/>
  <c r="F7387" i="5"/>
  <c r="F7391" i="5"/>
  <c r="F7395" i="5"/>
  <c r="F7399" i="5"/>
  <c r="F7403" i="5"/>
  <c r="F7407" i="5"/>
  <c r="F7411" i="5"/>
  <c r="F7415" i="5"/>
  <c r="F7419" i="5"/>
  <c r="F7423" i="5"/>
  <c r="F7427" i="5"/>
  <c r="F7431" i="5"/>
  <c r="F7435" i="5"/>
  <c r="F7439" i="5"/>
  <c r="F7443" i="5"/>
  <c r="F7447" i="5"/>
  <c r="F7451" i="5"/>
  <c r="F7455" i="5"/>
  <c r="F7459" i="5"/>
  <c r="F7463" i="5"/>
  <c r="F7467" i="5"/>
  <c r="F7471" i="5"/>
  <c r="F7475" i="5"/>
  <c r="F7479" i="5"/>
  <c r="F7483" i="5"/>
  <c r="F7487" i="5"/>
  <c r="F7491" i="5"/>
  <c r="F7495" i="5"/>
  <c r="F7499" i="5"/>
  <c r="F7503" i="5"/>
  <c r="F7507" i="5"/>
  <c r="F7511" i="5"/>
  <c r="F7515" i="5"/>
  <c r="F7519" i="5"/>
  <c r="F7523" i="5"/>
  <c r="F7527" i="5"/>
  <c r="F7531" i="5"/>
  <c r="F7535" i="5"/>
  <c r="F7539" i="5"/>
  <c r="F7543" i="5"/>
  <c r="F7547" i="5"/>
  <c r="F7551" i="5"/>
  <c r="F7555" i="5"/>
  <c r="F7559" i="5"/>
  <c r="F7563" i="5"/>
  <c r="F7567" i="5"/>
  <c r="F7571" i="5"/>
  <c r="F7575" i="5"/>
  <c r="F7579" i="5"/>
  <c r="F7583" i="5"/>
  <c r="F7587" i="5"/>
  <c r="F7591" i="5"/>
  <c r="F7595" i="5"/>
  <c r="F7599" i="5"/>
  <c r="F7603" i="5"/>
  <c r="F7607" i="5"/>
  <c r="F7611" i="5"/>
  <c r="F7615" i="5"/>
  <c r="F7619" i="5"/>
  <c r="F7623" i="5"/>
  <c r="F7627" i="5"/>
  <c r="F7631" i="5"/>
  <c r="F7635" i="5"/>
  <c r="F7639" i="5"/>
  <c r="F7643" i="5"/>
  <c r="F7647" i="5"/>
  <c r="F7651" i="5"/>
  <c r="F7655" i="5"/>
  <c r="F7659" i="5"/>
  <c r="F7663" i="5"/>
  <c r="F7667" i="5"/>
  <c r="F7671" i="5"/>
  <c r="F7675" i="5"/>
  <c r="F7679" i="5"/>
  <c r="F7683" i="5"/>
  <c r="F7687" i="5"/>
  <c r="F7691" i="5"/>
  <c r="F7695" i="5"/>
  <c r="F7699" i="5"/>
  <c r="F7703" i="5"/>
  <c r="F7707" i="5"/>
  <c r="F7711" i="5"/>
  <c r="F7715" i="5"/>
  <c r="F7719" i="5"/>
  <c r="F7723" i="5"/>
  <c r="F7727" i="5"/>
  <c r="F7731" i="5"/>
  <c r="F7735" i="5"/>
  <c r="F7739" i="5"/>
  <c r="F7743" i="5"/>
  <c r="F7747" i="5"/>
  <c r="F7751" i="5"/>
  <c r="F7755" i="5"/>
  <c r="F7759" i="5"/>
  <c r="F7763" i="5"/>
  <c r="F7767" i="5"/>
  <c r="F7771" i="5"/>
  <c r="F7775" i="5"/>
  <c r="F7779" i="5"/>
  <c r="F7783" i="5"/>
  <c r="F7787" i="5"/>
  <c r="F7791" i="5"/>
  <c r="F7795" i="5"/>
  <c r="F7799" i="5"/>
  <c r="F7803" i="5"/>
  <c r="F7807" i="5"/>
  <c r="F7811" i="5"/>
  <c r="F7815" i="5"/>
  <c r="F7819" i="5"/>
  <c r="F7823" i="5"/>
  <c r="F7827" i="5"/>
  <c r="F7831" i="5"/>
  <c r="F7835" i="5"/>
  <c r="F7839" i="5"/>
  <c r="F7843" i="5"/>
  <c r="F7847" i="5"/>
  <c r="F7851" i="5"/>
  <c r="F7855" i="5"/>
  <c r="F7859" i="5"/>
  <c r="F7863" i="5"/>
  <c r="F7867" i="5"/>
  <c r="F7871" i="5"/>
  <c r="F7875" i="5"/>
  <c r="F7879" i="5"/>
  <c r="F7883" i="5"/>
  <c r="F7887" i="5"/>
  <c r="F7891" i="5"/>
  <c r="F7895" i="5"/>
  <c r="F7899" i="5"/>
  <c r="F7903" i="5"/>
  <c r="F7907" i="5"/>
  <c r="F7911" i="5"/>
  <c r="F7915" i="5"/>
  <c r="F7919" i="5"/>
  <c r="F7923" i="5"/>
  <c r="F7927" i="5"/>
  <c r="F7931" i="5"/>
  <c r="F7935" i="5"/>
  <c r="F7939" i="5"/>
  <c r="F7943" i="5"/>
  <c r="F7947" i="5"/>
  <c r="F7951" i="5"/>
  <c r="F7955" i="5"/>
  <c r="F7959" i="5"/>
  <c r="F7963" i="5"/>
  <c r="F7967" i="5"/>
  <c r="F7971" i="5"/>
  <c r="F7975" i="5"/>
  <c r="F7979" i="5"/>
  <c r="F7983" i="5"/>
  <c r="F7987" i="5"/>
  <c r="F7991" i="5"/>
  <c r="F7995" i="5"/>
  <c r="F7999" i="5"/>
  <c r="F8003" i="5"/>
  <c r="F8007" i="5"/>
  <c r="F8011" i="5"/>
  <c r="F8015" i="5"/>
  <c r="F8019" i="5"/>
  <c r="F8023" i="5"/>
  <c r="F8027" i="5"/>
  <c r="F8031" i="5"/>
  <c r="F8035" i="5"/>
  <c r="F8039" i="5"/>
  <c r="F8043" i="5"/>
  <c r="F8047" i="5"/>
  <c r="F8051" i="5"/>
  <c r="F8055" i="5"/>
  <c r="F8059" i="5"/>
  <c r="F8063" i="5"/>
  <c r="F8067" i="5"/>
  <c r="F8071" i="5"/>
  <c r="F8075" i="5"/>
  <c r="F8079" i="5"/>
  <c r="F8083" i="5"/>
  <c r="F8087" i="5"/>
  <c r="F8091" i="5"/>
  <c r="F8095" i="5"/>
  <c r="F8099" i="5"/>
  <c r="F8103" i="5"/>
  <c r="F8107" i="5"/>
  <c r="F8111" i="5"/>
  <c r="F8115" i="5"/>
  <c r="F8119" i="5"/>
  <c r="F8123" i="5"/>
  <c r="F8127" i="5"/>
  <c r="F8131" i="5"/>
  <c r="F8135" i="5"/>
  <c r="F8139" i="5"/>
  <c r="F8143" i="5"/>
  <c r="F8147" i="5"/>
  <c r="F8151" i="5"/>
  <c r="F8155" i="5"/>
  <c r="F8159" i="5"/>
  <c r="F8163" i="5"/>
  <c r="F8167" i="5"/>
  <c r="F8171" i="5"/>
  <c r="F8175" i="5"/>
  <c r="F8179" i="5"/>
  <c r="F8183" i="5"/>
  <c r="F8187" i="5"/>
  <c r="F8191" i="5"/>
  <c r="F8195" i="5"/>
  <c r="F8199" i="5"/>
  <c r="F8203" i="5"/>
  <c r="F8207" i="5"/>
  <c r="F8211" i="5"/>
  <c r="F8215" i="5"/>
  <c r="F8219" i="5"/>
  <c r="F8223" i="5"/>
  <c r="F8227" i="5"/>
  <c r="F8231" i="5"/>
  <c r="F8235" i="5"/>
  <c r="F8239" i="5"/>
  <c r="F8243" i="5"/>
  <c r="F8247" i="5"/>
  <c r="F8251" i="5"/>
  <c r="F8255" i="5"/>
  <c r="F8259" i="5"/>
  <c r="F8263" i="5"/>
  <c r="F8267" i="5"/>
  <c r="F8271" i="5"/>
  <c r="F8275" i="5"/>
  <c r="F8279" i="5"/>
  <c r="F8283" i="5"/>
  <c r="F8287" i="5"/>
  <c r="F8291" i="5"/>
  <c r="F8295" i="5"/>
  <c r="F8299" i="5"/>
  <c r="F8303" i="5"/>
  <c r="F8307" i="5"/>
  <c r="F8311" i="5"/>
  <c r="F8315" i="5"/>
  <c r="F8319" i="5"/>
  <c r="F8323" i="5"/>
  <c r="F8327" i="5"/>
  <c r="F8331" i="5"/>
  <c r="F8335" i="5"/>
  <c r="F8339" i="5"/>
  <c r="F8343" i="5"/>
  <c r="F8347" i="5"/>
  <c r="F8351" i="5"/>
  <c r="F8355" i="5"/>
  <c r="F8359" i="5"/>
  <c r="F8363" i="5"/>
  <c r="F8367" i="5"/>
  <c r="F8371" i="5"/>
  <c r="F8375" i="5"/>
  <c r="F8379" i="5"/>
  <c r="F8383" i="5"/>
  <c r="F8387" i="5"/>
  <c r="F8391" i="5"/>
  <c r="F8396" i="5"/>
  <c r="F8400" i="5"/>
  <c r="F8404" i="5"/>
  <c r="F8408" i="5"/>
  <c r="F8412" i="5"/>
  <c r="F8416" i="5"/>
  <c r="F8420" i="5"/>
  <c r="F8424" i="5"/>
  <c r="F8428" i="5"/>
  <c r="F8432" i="5"/>
  <c r="F8436" i="5"/>
  <c r="F8440" i="5"/>
  <c r="F8444" i="5"/>
  <c r="F8448" i="5"/>
  <c r="F8452" i="5"/>
  <c r="F8456" i="5"/>
  <c r="F8460" i="5"/>
  <c r="F8464" i="5"/>
  <c r="F8468" i="5"/>
  <c r="F8472" i="5"/>
  <c r="F8476" i="5"/>
  <c r="F8480" i="5"/>
  <c r="F8484" i="5"/>
  <c r="F8488" i="5"/>
  <c r="F8492" i="5"/>
  <c r="F8496" i="5"/>
  <c r="F8500" i="5"/>
  <c r="F8504" i="5"/>
  <c r="F8508" i="5"/>
  <c r="F8512" i="5"/>
  <c r="F8516" i="5"/>
  <c r="F8520" i="5"/>
  <c r="F8524" i="5"/>
  <c r="F8528" i="5"/>
  <c r="F8532" i="5"/>
  <c r="F8536" i="5"/>
  <c r="F8540" i="5"/>
  <c r="F8544" i="5"/>
  <c r="F8548" i="5"/>
  <c r="F8552" i="5"/>
  <c r="F8556" i="5"/>
  <c r="F8560" i="5"/>
  <c r="F8564" i="5"/>
  <c r="F8568" i="5"/>
  <c r="F8572" i="5"/>
  <c r="F8576" i="5"/>
  <c r="F8580" i="5"/>
  <c r="F8584" i="5"/>
  <c r="F8588" i="5"/>
  <c r="F8592" i="5"/>
  <c r="F8596" i="5"/>
  <c r="F8600" i="5"/>
  <c r="F8604" i="5"/>
  <c r="F8608" i="5"/>
  <c r="F8612" i="5"/>
  <c r="F8616" i="5"/>
  <c r="F8620" i="5"/>
  <c r="F8624" i="5"/>
  <c r="F8628" i="5"/>
  <c r="F8632" i="5"/>
  <c r="F8636" i="5"/>
  <c r="F8640" i="5"/>
  <c r="F8644" i="5"/>
  <c r="F8648" i="5"/>
  <c r="F8652" i="5"/>
  <c r="F8656" i="5"/>
  <c r="F8660" i="5"/>
  <c r="F8664" i="5"/>
  <c r="F8668" i="5"/>
  <c r="F8672" i="5"/>
  <c r="F8676" i="5"/>
  <c r="F8680" i="5"/>
  <c r="F8684" i="5"/>
  <c r="F8688" i="5"/>
  <c r="F8692" i="5"/>
  <c r="F8696" i="5"/>
  <c r="F8700" i="5"/>
  <c r="F8704" i="5"/>
  <c r="F8708" i="5"/>
  <c r="F8712" i="5"/>
  <c r="F8716" i="5"/>
  <c r="F8720" i="5"/>
  <c r="F8724" i="5"/>
  <c r="F8728" i="5"/>
  <c r="F8732" i="5"/>
  <c r="F8736" i="5"/>
  <c r="F8740" i="5"/>
  <c r="F8744" i="5"/>
  <c r="F8748" i="5"/>
  <c r="F8752" i="5"/>
  <c r="F8756" i="5"/>
  <c r="F8397" i="5"/>
  <c r="F8401" i="5"/>
  <c r="F8405" i="5"/>
  <c r="F8409" i="5"/>
  <c r="F8413" i="5"/>
  <c r="F8417" i="5"/>
  <c r="F8421" i="5"/>
  <c r="F8425" i="5"/>
  <c r="F8429" i="5"/>
  <c r="F8433" i="5"/>
  <c r="F8437" i="5"/>
  <c r="F8441" i="5"/>
  <c r="F8445" i="5"/>
  <c r="F8449" i="5"/>
  <c r="F8453" i="5"/>
  <c r="F8457" i="5"/>
  <c r="F8461" i="5"/>
  <c r="F8465" i="5"/>
  <c r="F8469" i="5"/>
  <c r="F8473" i="5"/>
  <c r="F8477" i="5"/>
  <c r="F8481" i="5"/>
  <c r="F8485" i="5"/>
  <c r="F8489" i="5"/>
  <c r="F8493" i="5"/>
  <c r="F8497" i="5"/>
  <c r="F8501" i="5"/>
  <c r="F8505" i="5"/>
  <c r="F8509" i="5"/>
  <c r="F8513" i="5"/>
  <c r="F8517" i="5"/>
  <c r="F8521" i="5"/>
  <c r="F8525" i="5"/>
  <c r="F8529" i="5"/>
  <c r="F8533" i="5"/>
  <c r="F8537" i="5"/>
  <c r="F8541" i="5"/>
  <c r="F8545" i="5"/>
  <c r="F8549" i="5"/>
  <c r="F8553" i="5"/>
  <c r="F8557" i="5"/>
  <c r="F8561" i="5"/>
  <c r="F8565" i="5"/>
  <c r="F8569" i="5"/>
  <c r="F8573" i="5"/>
  <c r="F8577" i="5"/>
  <c r="F8581" i="5"/>
  <c r="F8585" i="5"/>
  <c r="F8589" i="5"/>
  <c r="F8593" i="5"/>
  <c r="F8597" i="5"/>
  <c r="F8601" i="5"/>
  <c r="F8605" i="5"/>
  <c r="F8609" i="5"/>
  <c r="F8613" i="5"/>
  <c r="F8617" i="5"/>
  <c r="F8621" i="5"/>
  <c r="F8625" i="5"/>
  <c r="F8629" i="5"/>
  <c r="F8633" i="5"/>
  <c r="F8637" i="5"/>
  <c r="F8641" i="5"/>
  <c r="F8645" i="5"/>
  <c r="F8649" i="5"/>
  <c r="F8653" i="5"/>
  <c r="F8657" i="5"/>
  <c r="F8661" i="5"/>
  <c r="F8665" i="5"/>
  <c r="F8669" i="5"/>
  <c r="F8673" i="5"/>
  <c r="F8677" i="5"/>
  <c r="F8681" i="5"/>
  <c r="F8685" i="5"/>
  <c r="F8689" i="5"/>
  <c r="F8693" i="5"/>
  <c r="F8697" i="5"/>
  <c r="F8701" i="5"/>
  <c r="F8705" i="5"/>
  <c r="F8709" i="5"/>
  <c r="F8713" i="5"/>
  <c r="F8717" i="5"/>
  <c r="F8721" i="5"/>
  <c r="F8725" i="5"/>
  <c r="F8729" i="5"/>
  <c r="F8733" i="5"/>
  <c r="F8737" i="5"/>
  <c r="F8741" i="5"/>
  <c r="F8745" i="5"/>
  <c r="F8749" i="5"/>
  <c r="F8753" i="5"/>
  <c r="F8757" i="5"/>
  <c r="F8394" i="5"/>
  <c r="F8398" i="5"/>
  <c r="F8402" i="5"/>
  <c r="F8406" i="5"/>
  <c r="F8410" i="5"/>
  <c r="F8414" i="5"/>
  <c r="F8418" i="5"/>
  <c r="F8422" i="5"/>
  <c r="F8426" i="5"/>
  <c r="F8430" i="5"/>
  <c r="F8434" i="5"/>
  <c r="F8438" i="5"/>
  <c r="F8442" i="5"/>
  <c r="F8446" i="5"/>
  <c r="F8450" i="5"/>
  <c r="F8454" i="5"/>
  <c r="F8458" i="5"/>
  <c r="F8462" i="5"/>
  <c r="F8466" i="5"/>
  <c r="F8470" i="5"/>
  <c r="F8474" i="5"/>
  <c r="F8478" i="5"/>
  <c r="F8482" i="5"/>
  <c r="F8486" i="5"/>
  <c r="F8490" i="5"/>
  <c r="F8494" i="5"/>
  <c r="F8498" i="5"/>
  <c r="F8502" i="5"/>
  <c r="F8506" i="5"/>
  <c r="F8510" i="5"/>
  <c r="F8514" i="5"/>
  <c r="F8518" i="5"/>
  <c r="F8522" i="5"/>
  <c r="F8526" i="5"/>
  <c r="F8530" i="5"/>
  <c r="F8534" i="5"/>
  <c r="F8538" i="5"/>
  <c r="F8542" i="5"/>
  <c r="F8546" i="5"/>
  <c r="F8550" i="5"/>
  <c r="F8554" i="5"/>
  <c r="F8558" i="5"/>
  <c r="F8562" i="5"/>
  <c r="F8566" i="5"/>
  <c r="F8570" i="5"/>
  <c r="F8574" i="5"/>
  <c r="F8578" i="5"/>
  <c r="F8582" i="5"/>
  <c r="F8586" i="5"/>
  <c r="F8590" i="5"/>
  <c r="F8594" i="5"/>
  <c r="F8598" i="5"/>
  <c r="F8602" i="5"/>
  <c r="F8606" i="5"/>
  <c r="F8610" i="5"/>
  <c r="F8614" i="5"/>
  <c r="F8618" i="5"/>
  <c r="F8622" i="5"/>
  <c r="F8626" i="5"/>
  <c r="F8630" i="5"/>
  <c r="F8634" i="5"/>
  <c r="F8638" i="5"/>
  <c r="F8642" i="5"/>
  <c r="F8646" i="5"/>
  <c r="F8650" i="5"/>
  <c r="F8654" i="5"/>
  <c r="F8658" i="5"/>
  <c r="F8662" i="5"/>
  <c r="F8666" i="5"/>
  <c r="F8670" i="5"/>
  <c r="F8674" i="5"/>
  <c r="F8678" i="5"/>
  <c r="F8682" i="5"/>
  <c r="F8686" i="5"/>
  <c r="F8690" i="5"/>
  <c r="F8694" i="5"/>
  <c r="F8698" i="5"/>
  <c r="F8702" i="5"/>
  <c r="F8706" i="5"/>
  <c r="F8710" i="5"/>
  <c r="F8714" i="5"/>
  <c r="F8718" i="5"/>
  <c r="F8722" i="5"/>
  <c r="F8726" i="5"/>
  <c r="F8730" i="5"/>
  <c r="F8734" i="5"/>
  <c r="F8738" i="5"/>
  <c r="F8742" i="5"/>
  <c r="F8746" i="5"/>
  <c r="F8750" i="5"/>
  <c r="F8754" i="5"/>
  <c r="F8758" i="5"/>
  <c r="F8395" i="5"/>
  <c r="F8399" i="5"/>
  <c r="F8403" i="5"/>
  <c r="F8407" i="5"/>
  <c r="F8411" i="5"/>
  <c r="F8415" i="5"/>
  <c r="F8419" i="5"/>
  <c r="F8423" i="5"/>
  <c r="F8427" i="5"/>
  <c r="F8431" i="5"/>
  <c r="F8435" i="5"/>
  <c r="F8439" i="5"/>
  <c r="F8443" i="5"/>
  <c r="F8447" i="5"/>
  <c r="F8451" i="5"/>
  <c r="F8455" i="5"/>
  <c r="F8459" i="5"/>
  <c r="F8463" i="5"/>
  <c r="F8467" i="5"/>
  <c r="F8471" i="5"/>
  <c r="F8475" i="5"/>
  <c r="F8479" i="5"/>
  <c r="F8483" i="5"/>
  <c r="F8487" i="5"/>
  <c r="F8491" i="5"/>
  <c r="F8495" i="5"/>
  <c r="F8499" i="5"/>
  <c r="F8503" i="5"/>
  <c r="F8507" i="5"/>
  <c r="F8511" i="5"/>
  <c r="F8515" i="5"/>
  <c r="F8519" i="5"/>
  <c r="F8523" i="5"/>
  <c r="F8527" i="5"/>
  <c r="F8531" i="5"/>
  <c r="F8535" i="5"/>
  <c r="F8539" i="5"/>
  <c r="F8543" i="5"/>
  <c r="F8547" i="5"/>
  <c r="F8551" i="5"/>
  <c r="F8555" i="5"/>
  <c r="F8559" i="5"/>
  <c r="F8563" i="5"/>
  <c r="F8567" i="5"/>
  <c r="F8571" i="5"/>
  <c r="F8575" i="5"/>
  <c r="F8579" i="5"/>
  <c r="F8583" i="5"/>
  <c r="F8587" i="5"/>
  <c r="F8591" i="5"/>
  <c r="F8595" i="5"/>
  <c r="F8599" i="5"/>
  <c r="F8603" i="5"/>
  <c r="F8607" i="5"/>
  <c r="F8611" i="5"/>
  <c r="F8615" i="5"/>
  <c r="F8619" i="5"/>
  <c r="F8623" i="5"/>
  <c r="F8627" i="5"/>
  <c r="F8631" i="5"/>
  <c r="F8635" i="5"/>
  <c r="F8639" i="5"/>
  <c r="F8643" i="5"/>
  <c r="F8647" i="5"/>
  <c r="F8651" i="5"/>
  <c r="F8655" i="5"/>
  <c r="F8659" i="5"/>
  <c r="F8663" i="5"/>
  <c r="F8667" i="5"/>
  <c r="F8671" i="5"/>
  <c r="F8675" i="5"/>
  <c r="F8679" i="5"/>
  <c r="F8683" i="5"/>
  <c r="F8687" i="5"/>
  <c r="F8691" i="5"/>
  <c r="F8695" i="5"/>
  <c r="F8699" i="5"/>
  <c r="F8703" i="5"/>
  <c r="F8707" i="5"/>
  <c r="F8711" i="5"/>
  <c r="F8715" i="5"/>
  <c r="F8719" i="5"/>
  <c r="F8723" i="5"/>
  <c r="F8727" i="5"/>
  <c r="F8731" i="5"/>
  <c r="F8735" i="5"/>
  <c r="F8739" i="5"/>
  <c r="F8743" i="5"/>
  <c r="F8747" i="5"/>
  <c r="F8751" i="5"/>
  <c r="F8755" i="5"/>
  <c r="R13" i="11"/>
  <c r="AD3" i="5"/>
  <c r="AE3" i="5" s="1"/>
  <c r="AD4" i="5"/>
  <c r="AE4" i="5" s="1"/>
  <c r="AD8" i="5"/>
  <c r="AE8" i="5" s="1"/>
  <c r="AD12" i="5"/>
  <c r="AE12" i="5" s="1"/>
  <c r="AD7" i="5"/>
  <c r="AE7" i="5" s="1"/>
  <c r="AD5" i="5"/>
  <c r="AE5" i="5" s="1"/>
  <c r="AD9" i="5"/>
  <c r="AE9" i="5" s="1"/>
  <c r="AD13" i="5"/>
  <c r="AE13" i="5" s="1"/>
  <c r="AD6" i="5"/>
  <c r="AE6" i="5" s="1"/>
  <c r="AD10" i="5"/>
  <c r="AE10" i="5" s="1"/>
  <c r="AD14" i="5"/>
  <c r="AE14" i="5" s="1"/>
  <c r="AD11" i="5"/>
  <c r="AE11" i="5" s="1"/>
  <c r="B5" i="2"/>
  <c r="B6" i="2" s="1"/>
  <c r="H3" i="5"/>
  <c r="H7" i="5"/>
  <c r="H11" i="5"/>
  <c r="H16" i="5"/>
  <c r="H20" i="5"/>
  <c r="H28" i="5"/>
  <c r="H32" i="5"/>
  <c r="H36" i="5"/>
  <c r="H40" i="5"/>
  <c r="H44" i="5"/>
  <c r="H48" i="5"/>
  <c r="H52" i="5"/>
  <c r="H56" i="5"/>
  <c r="H60" i="5"/>
  <c r="H64" i="5"/>
  <c r="H68" i="5"/>
  <c r="H72" i="5"/>
  <c r="H76" i="5"/>
  <c r="H80" i="5"/>
  <c r="H84" i="5"/>
  <c r="H88" i="5"/>
  <c r="H92" i="5"/>
  <c r="H96" i="5"/>
  <c r="H100" i="5"/>
  <c r="H104" i="5"/>
  <c r="H108" i="5"/>
  <c r="H112" i="5"/>
  <c r="H116" i="5"/>
  <c r="H120" i="5"/>
  <c r="H124" i="5"/>
  <c r="H128" i="5"/>
  <c r="H132" i="5"/>
  <c r="H136" i="5"/>
  <c r="H140" i="5"/>
  <c r="H144" i="5"/>
  <c r="H148" i="5"/>
  <c r="H152" i="5"/>
  <c r="H156" i="5"/>
  <c r="H160" i="5"/>
  <c r="H164" i="5"/>
  <c r="H168" i="5"/>
  <c r="H172" i="5"/>
  <c r="H176" i="5"/>
  <c r="H180" i="5"/>
  <c r="H184" i="5"/>
  <c r="H188" i="5"/>
  <c r="H192" i="5"/>
  <c r="H196" i="5"/>
  <c r="H200" i="5"/>
  <c r="H204" i="5"/>
  <c r="H208" i="5"/>
  <c r="H212" i="5"/>
  <c r="H216" i="5"/>
  <c r="H220" i="5"/>
  <c r="H224" i="5"/>
  <c r="H228" i="5"/>
  <c r="H232" i="5"/>
  <c r="H236" i="5"/>
  <c r="H240" i="5"/>
  <c r="H244" i="5"/>
  <c r="H248" i="5"/>
  <c r="H256" i="5"/>
  <c r="H264" i="5"/>
  <c r="H268" i="5"/>
  <c r="H272" i="5"/>
  <c r="H276" i="5"/>
  <c r="H280" i="5"/>
  <c r="H284" i="5"/>
  <c r="H288" i="5"/>
  <c r="H296" i="5"/>
  <c r="H304" i="5"/>
  <c r="H308" i="5"/>
  <c r="K308" i="5" s="1"/>
  <c r="H312" i="5"/>
  <c r="H316" i="5"/>
  <c r="H320" i="5"/>
  <c r="H324" i="5"/>
  <c r="H328" i="5"/>
  <c r="H332" i="5"/>
  <c r="H4" i="5"/>
  <c r="H8" i="5"/>
  <c r="H12" i="5"/>
  <c r="H17" i="5"/>
  <c r="H21" i="5"/>
  <c r="H25" i="5"/>
  <c r="H29" i="5"/>
  <c r="H33" i="5"/>
  <c r="H37" i="5"/>
  <c r="H41" i="5"/>
  <c r="H45" i="5"/>
  <c r="H49" i="5"/>
  <c r="H53" i="5"/>
  <c r="H57" i="5"/>
  <c r="H61" i="5"/>
  <c r="H65" i="5"/>
  <c r="H69" i="5"/>
  <c r="H73" i="5"/>
  <c r="H77" i="5"/>
  <c r="H81" i="5"/>
  <c r="H85" i="5"/>
  <c r="H89" i="5"/>
  <c r="H93" i="5"/>
  <c r="H97" i="5"/>
  <c r="H101" i="5"/>
  <c r="H105" i="5"/>
  <c r="H109" i="5"/>
  <c r="H113" i="5"/>
  <c r="H117" i="5"/>
  <c r="H121" i="5"/>
  <c r="H125" i="5"/>
  <c r="H129" i="5"/>
  <c r="H133" i="5"/>
  <c r="H137" i="5"/>
  <c r="H141" i="5"/>
  <c r="H145" i="5"/>
  <c r="H149" i="5"/>
  <c r="H153" i="5"/>
  <c r="H157" i="5"/>
  <c r="H161" i="5"/>
  <c r="H165" i="5"/>
  <c r="H169" i="5"/>
  <c r="H173" i="5"/>
  <c r="H177" i="5"/>
  <c r="H181" i="5"/>
  <c r="H185" i="5"/>
  <c r="H189" i="5"/>
  <c r="H193" i="5"/>
  <c r="H197" i="5"/>
  <c r="H201" i="5"/>
  <c r="H205" i="5"/>
  <c r="H209" i="5"/>
  <c r="H213" i="5"/>
  <c r="H217" i="5"/>
  <c r="H221" i="5"/>
  <c r="H225" i="5"/>
  <c r="H229" i="5"/>
  <c r="H233" i="5"/>
  <c r="H237" i="5"/>
  <c r="H241" i="5"/>
  <c r="H245" i="5"/>
  <c r="H249" i="5"/>
  <c r="H253" i="5"/>
  <c r="H261" i="5"/>
  <c r="H265" i="5"/>
  <c r="H273" i="5"/>
  <c r="H277" i="5"/>
  <c r="H281" i="5"/>
  <c r="H293" i="5"/>
  <c r="H301" i="5"/>
  <c r="H309" i="5"/>
  <c r="H313" i="5"/>
  <c r="H317" i="5"/>
  <c r="H321" i="5"/>
  <c r="H329" i="5"/>
  <c r="H333" i="5"/>
  <c r="H5" i="5"/>
  <c r="H18" i="5"/>
  <c r="H26" i="5"/>
  <c r="H34" i="5"/>
  <c r="H38" i="5"/>
  <c r="H42" i="5"/>
  <c r="H46" i="5"/>
  <c r="H50" i="5"/>
  <c r="H54" i="5"/>
  <c r="H58" i="5"/>
  <c r="H62" i="5"/>
  <c r="H66" i="5"/>
  <c r="H70" i="5"/>
  <c r="H74" i="5"/>
  <c r="H78" i="5"/>
  <c r="H82" i="5"/>
  <c r="H86" i="5"/>
  <c r="H90" i="5"/>
  <c r="H94" i="5"/>
  <c r="H98" i="5"/>
  <c r="H102" i="5"/>
  <c r="H106" i="5"/>
  <c r="H110" i="5"/>
  <c r="H114" i="5"/>
  <c r="H118" i="5"/>
  <c r="H122" i="5"/>
  <c r="H126" i="5"/>
  <c r="H130" i="5"/>
  <c r="H134" i="5"/>
  <c r="H138" i="5"/>
  <c r="H142" i="5"/>
  <c r="H146" i="5"/>
  <c r="H150" i="5"/>
  <c r="H154" i="5"/>
  <c r="H158" i="5"/>
  <c r="H162" i="5"/>
  <c r="H166" i="5"/>
  <c r="H170" i="5"/>
  <c r="H174" i="5"/>
  <c r="H178" i="5"/>
  <c r="H182" i="5"/>
  <c r="H186" i="5"/>
  <c r="H190" i="5"/>
  <c r="H194" i="5"/>
  <c r="H198" i="5"/>
  <c r="H202" i="5"/>
  <c r="H206" i="5"/>
  <c r="H210" i="5"/>
  <c r="H214" i="5"/>
  <c r="H218" i="5"/>
  <c r="H222" i="5"/>
  <c r="H226" i="5"/>
  <c r="H230" i="5"/>
  <c r="H234" i="5"/>
  <c r="H238" i="5"/>
  <c r="H242" i="5"/>
  <c r="H246" i="5"/>
  <c r="H250" i="5"/>
  <c r="H254" i="5"/>
  <c r="H262" i="5"/>
  <c r="H274" i="5"/>
  <c r="H278" i="5"/>
  <c r="I278" i="5" s="1"/>
  <c r="H294" i="5"/>
  <c r="H302" i="5"/>
  <c r="H310" i="5"/>
  <c r="H322" i="5"/>
  <c r="H330" i="5"/>
  <c r="H6" i="5"/>
  <c r="H10" i="5"/>
  <c r="H14" i="5"/>
  <c r="H15" i="5"/>
  <c r="H19" i="5"/>
  <c r="H27" i="5"/>
  <c r="H31" i="5"/>
  <c r="H35" i="5"/>
  <c r="H39" i="5"/>
  <c r="H43" i="5"/>
  <c r="H51" i="5"/>
  <c r="H55" i="5"/>
  <c r="H59" i="5"/>
  <c r="H63" i="5"/>
  <c r="H67" i="5"/>
  <c r="H75" i="5"/>
  <c r="H79" i="5"/>
  <c r="H83" i="5"/>
  <c r="H87" i="5"/>
  <c r="H91" i="5"/>
  <c r="H99" i="5"/>
  <c r="H103" i="5"/>
  <c r="H107" i="5"/>
  <c r="H111" i="5"/>
  <c r="H115" i="5"/>
  <c r="H123" i="5"/>
  <c r="H127" i="5"/>
  <c r="H131" i="5"/>
  <c r="H135" i="5"/>
  <c r="H139" i="5"/>
  <c r="H159" i="5"/>
  <c r="H175" i="5"/>
  <c r="H207" i="5"/>
  <c r="H223" i="5"/>
  <c r="H255" i="5"/>
  <c r="H271" i="5"/>
  <c r="H303" i="5"/>
  <c r="H319" i="5"/>
  <c r="H342" i="5"/>
  <c r="H354" i="5"/>
  <c r="H358" i="5"/>
  <c r="H370" i="5"/>
  <c r="H374" i="5"/>
  <c r="H378" i="5"/>
  <c r="H382" i="5"/>
  <c r="H386" i="5"/>
  <c r="H390" i="5"/>
  <c r="H394" i="5"/>
  <c r="H398" i="5"/>
  <c r="H402" i="5"/>
  <c r="H406" i="5"/>
  <c r="H410" i="5"/>
  <c r="H414" i="5"/>
  <c r="H418" i="5"/>
  <c r="H422" i="5"/>
  <c r="H426" i="5"/>
  <c r="H430" i="5"/>
  <c r="H434" i="5"/>
  <c r="H438" i="5"/>
  <c r="H442" i="5"/>
  <c r="H446" i="5"/>
  <c r="H450" i="5"/>
  <c r="H454" i="5"/>
  <c r="H458" i="5"/>
  <c r="H462" i="5"/>
  <c r="K462" i="5" s="1"/>
  <c r="H466" i="5"/>
  <c r="H147" i="5"/>
  <c r="H163" i="5"/>
  <c r="H179" i="5"/>
  <c r="H195" i="5"/>
  <c r="H211" i="5"/>
  <c r="H227" i="5"/>
  <c r="H243" i="5"/>
  <c r="H259" i="5"/>
  <c r="H291" i="5"/>
  <c r="H307" i="5"/>
  <c r="H323" i="5"/>
  <c r="H339" i="5"/>
  <c r="H343" i="5"/>
  <c r="H347" i="5"/>
  <c r="H351" i="5"/>
  <c r="H367" i="5"/>
  <c r="H375" i="5"/>
  <c r="H383" i="5"/>
  <c r="H387" i="5"/>
  <c r="H391" i="5"/>
  <c r="H395" i="5"/>
  <c r="H399" i="5"/>
  <c r="H403" i="5"/>
  <c r="H407" i="5"/>
  <c r="H411" i="5"/>
  <c r="H423" i="5"/>
  <c r="H427" i="5"/>
  <c r="H435" i="5"/>
  <c r="H439" i="5"/>
  <c r="H443" i="5"/>
  <c r="H451" i="5"/>
  <c r="H459" i="5"/>
  <c r="H463" i="5"/>
  <c r="H467" i="5"/>
  <c r="H471" i="5"/>
  <c r="H475" i="5"/>
  <c r="H479" i="5"/>
  <c r="H483" i="5"/>
  <c r="K483" i="5" s="1"/>
  <c r="H487" i="5"/>
  <c r="H491" i="5"/>
  <c r="H495" i="5"/>
  <c r="H499" i="5"/>
  <c r="H503" i="5"/>
  <c r="H507" i="5"/>
  <c r="H519" i="5"/>
  <c r="H523" i="5"/>
  <c r="H531" i="5"/>
  <c r="H535" i="5"/>
  <c r="H539" i="5"/>
  <c r="H543" i="5"/>
  <c r="H555" i="5"/>
  <c r="H563" i="5"/>
  <c r="H567" i="5"/>
  <c r="H571" i="5"/>
  <c r="H579" i="5"/>
  <c r="K579" i="5" s="1"/>
  <c r="H583" i="5"/>
  <c r="H587" i="5"/>
  <c r="H591" i="5"/>
  <c r="H595" i="5"/>
  <c r="H603" i="5"/>
  <c r="H607" i="5"/>
  <c r="H615" i="5"/>
  <c r="H627" i="5"/>
  <c r="H151" i="5"/>
  <c r="H183" i="5"/>
  <c r="H199" i="5"/>
  <c r="H231" i="5"/>
  <c r="H247" i="5"/>
  <c r="H263" i="5"/>
  <c r="H279" i="5"/>
  <c r="H295" i="5"/>
  <c r="H311" i="5"/>
  <c r="H327" i="5"/>
  <c r="H344" i="5"/>
  <c r="H352" i="5"/>
  <c r="H356" i="5"/>
  <c r="H360" i="5"/>
  <c r="H364" i="5"/>
  <c r="H368" i="5"/>
  <c r="H372" i="5"/>
  <c r="H376" i="5"/>
  <c r="H380" i="5"/>
  <c r="H384" i="5"/>
  <c r="H388" i="5"/>
  <c r="H392" i="5"/>
  <c r="H396" i="5"/>
  <c r="H400" i="5"/>
  <c r="H404" i="5"/>
  <c r="H408" i="5"/>
  <c r="H155" i="5"/>
  <c r="H171" i="5"/>
  <c r="H187" i="5"/>
  <c r="H203" i="5"/>
  <c r="H219" i="5"/>
  <c r="H235" i="5"/>
  <c r="H251" i="5"/>
  <c r="H267" i="5"/>
  <c r="H283" i="5"/>
  <c r="H299" i="5"/>
  <c r="H315" i="5"/>
  <c r="H331" i="5"/>
  <c r="H341" i="5"/>
  <c r="H349" i="5"/>
  <c r="H353" i="5"/>
  <c r="H357" i="5"/>
  <c r="H361" i="5"/>
  <c r="H365" i="5"/>
  <c r="H369" i="5"/>
  <c r="H373" i="5"/>
  <c r="H377" i="5"/>
  <c r="H381" i="5"/>
  <c r="H385" i="5"/>
  <c r="H389" i="5"/>
  <c r="H401" i="5"/>
  <c r="H405" i="5"/>
  <c r="H409" i="5"/>
  <c r="H413" i="5"/>
  <c r="H417" i="5"/>
  <c r="H421" i="5"/>
  <c r="H425" i="5"/>
  <c r="H433" i="5"/>
  <c r="H437" i="5"/>
  <c r="H445" i="5"/>
  <c r="H449" i="5"/>
  <c r="H453" i="5"/>
  <c r="H457" i="5"/>
  <c r="H465" i="5"/>
  <c r="H469" i="5"/>
  <c r="H473" i="5"/>
  <c r="H477" i="5"/>
  <c r="H481" i="5"/>
  <c r="H485" i="5"/>
  <c r="H497" i="5"/>
  <c r="H501" i="5"/>
  <c r="H505" i="5"/>
  <c r="H509" i="5"/>
  <c r="H513" i="5"/>
  <c r="H517" i="5"/>
  <c r="H521" i="5"/>
  <c r="H525" i="5"/>
  <c r="H529" i="5"/>
  <c r="H541" i="5"/>
  <c r="H545" i="5"/>
  <c r="H549" i="5"/>
  <c r="H553" i="5"/>
  <c r="H557" i="5"/>
  <c r="H561" i="5"/>
  <c r="H573" i="5"/>
  <c r="H577" i="5"/>
  <c r="H581" i="5"/>
  <c r="H585" i="5"/>
  <c r="H589" i="5"/>
  <c r="H593" i="5"/>
  <c r="H601" i="5"/>
  <c r="H605" i="5"/>
  <c r="H609" i="5"/>
  <c r="H613" i="5"/>
  <c r="H617" i="5"/>
  <c r="H621" i="5"/>
  <c r="H625" i="5"/>
  <c r="H629" i="5"/>
  <c r="H412" i="5"/>
  <c r="H428" i="5"/>
  <c r="H444" i="5"/>
  <c r="H460" i="5"/>
  <c r="H472" i="5"/>
  <c r="H480" i="5"/>
  <c r="H488" i="5"/>
  <c r="H496" i="5"/>
  <c r="H504" i="5"/>
  <c r="H512" i="5"/>
  <c r="H520" i="5"/>
  <c r="H528" i="5"/>
  <c r="H536" i="5"/>
  <c r="H544" i="5"/>
  <c r="H552" i="5"/>
  <c r="H560" i="5"/>
  <c r="H568" i="5"/>
  <c r="H576" i="5"/>
  <c r="H584" i="5"/>
  <c r="H592" i="5"/>
  <c r="H600" i="5"/>
  <c r="H608" i="5"/>
  <c r="H616" i="5"/>
  <c r="H624" i="5"/>
  <c r="H631" i="5"/>
  <c r="H635" i="5"/>
  <c r="H659" i="5"/>
  <c r="H663" i="5"/>
  <c r="H667" i="5"/>
  <c r="H671" i="5"/>
  <c r="H679" i="5"/>
  <c r="H687" i="5"/>
  <c r="H691" i="5"/>
  <c r="H695" i="5"/>
  <c r="H699" i="5"/>
  <c r="H711" i="5"/>
  <c r="H715" i="5"/>
  <c r="H723" i="5"/>
  <c r="H727" i="5"/>
  <c r="H731" i="5"/>
  <c r="H735" i="5"/>
  <c r="H739" i="5"/>
  <c r="H747" i="5"/>
  <c r="H759" i="5"/>
  <c r="H763" i="5"/>
  <c r="H771" i="5"/>
  <c r="H775" i="5"/>
  <c r="H779" i="5"/>
  <c r="H795" i="5"/>
  <c r="H799" i="5"/>
  <c r="H803" i="5"/>
  <c r="H807" i="5"/>
  <c r="H811" i="5"/>
  <c r="H823" i="5"/>
  <c r="H827" i="5"/>
  <c r="H835" i="5"/>
  <c r="H847" i="5"/>
  <c r="H855" i="5"/>
  <c r="H859" i="5"/>
  <c r="H863" i="5"/>
  <c r="H867" i="5"/>
  <c r="H871" i="5"/>
  <c r="H416" i="5"/>
  <c r="H432" i="5"/>
  <c r="H448" i="5"/>
  <c r="H464" i="5"/>
  <c r="H474" i="5"/>
  <c r="H482" i="5"/>
  <c r="H490" i="5"/>
  <c r="H498" i="5"/>
  <c r="H506" i="5"/>
  <c r="H514" i="5"/>
  <c r="H522" i="5"/>
  <c r="H530" i="5"/>
  <c r="H538" i="5"/>
  <c r="H546" i="5"/>
  <c r="H554" i="5"/>
  <c r="H562" i="5"/>
  <c r="H570" i="5"/>
  <c r="H578" i="5"/>
  <c r="H586" i="5"/>
  <c r="H594" i="5"/>
  <c r="H602" i="5"/>
  <c r="H610" i="5"/>
  <c r="H618" i="5"/>
  <c r="H626" i="5"/>
  <c r="H632" i="5"/>
  <c r="H636" i="5"/>
  <c r="H640" i="5"/>
  <c r="H644" i="5"/>
  <c r="H648" i="5"/>
  <c r="H652" i="5"/>
  <c r="H656" i="5"/>
  <c r="H660" i="5"/>
  <c r="H664" i="5"/>
  <c r="H668" i="5"/>
  <c r="H672" i="5"/>
  <c r="H676" i="5"/>
  <c r="H680" i="5"/>
  <c r="H684" i="5"/>
  <c r="H688" i="5"/>
  <c r="H692" i="5"/>
  <c r="H696" i="5"/>
  <c r="H700" i="5"/>
  <c r="H704" i="5"/>
  <c r="H708" i="5"/>
  <c r="H712" i="5"/>
  <c r="H716" i="5"/>
  <c r="H720" i="5"/>
  <c r="H724" i="5"/>
  <c r="H728" i="5"/>
  <c r="H732" i="5"/>
  <c r="H736" i="5"/>
  <c r="H740" i="5"/>
  <c r="H744" i="5"/>
  <c r="H748" i="5"/>
  <c r="H752" i="5"/>
  <c r="H756" i="5"/>
  <c r="H760" i="5"/>
  <c r="H764" i="5"/>
  <c r="H768" i="5"/>
  <c r="H772" i="5"/>
  <c r="H776" i="5"/>
  <c r="H780" i="5"/>
  <c r="H784" i="5"/>
  <c r="H788" i="5"/>
  <c r="H792" i="5"/>
  <c r="H796" i="5"/>
  <c r="H800" i="5"/>
  <c r="H804" i="5"/>
  <c r="H808" i="5"/>
  <c r="H812" i="5"/>
  <c r="H816" i="5"/>
  <c r="H820" i="5"/>
  <c r="H824" i="5"/>
  <c r="H828" i="5"/>
  <c r="H832" i="5"/>
  <c r="H836" i="5"/>
  <c r="H840" i="5"/>
  <c r="H844" i="5"/>
  <c r="H848" i="5"/>
  <c r="H852" i="5"/>
  <c r="H856" i="5"/>
  <c r="H860" i="5"/>
  <c r="H864" i="5"/>
  <c r="H868" i="5"/>
  <c r="H420" i="5"/>
  <c r="H436" i="5"/>
  <c r="H452" i="5"/>
  <c r="H468" i="5"/>
  <c r="H476" i="5"/>
  <c r="H484" i="5"/>
  <c r="H492" i="5"/>
  <c r="H500" i="5"/>
  <c r="H508" i="5"/>
  <c r="H516" i="5"/>
  <c r="H524" i="5"/>
  <c r="H532" i="5"/>
  <c r="H540" i="5"/>
  <c r="H548" i="5"/>
  <c r="H556" i="5"/>
  <c r="H564" i="5"/>
  <c r="H572" i="5"/>
  <c r="H580" i="5"/>
  <c r="H588" i="5"/>
  <c r="H596" i="5"/>
  <c r="H604" i="5"/>
  <c r="H612" i="5"/>
  <c r="H620" i="5"/>
  <c r="H628" i="5"/>
  <c r="H633" i="5"/>
  <c r="H637" i="5"/>
  <c r="H641" i="5"/>
  <c r="H645" i="5"/>
  <c r="H649" i="5"/>
  <c r="H653" i="5"/>
  <c r="H657" i="5"/>
  <c r="H669" i="5"/>
  <c r="H673" i="5"/>
  <c r="H677" i="5"/>
  <c r="H681" i="5"/>
  <c r="H685" i="5"/>
  <c r="H689" i="5"/>
  <c r="H701" i="5"/>
  <c r="H705" i="5"/>
  <c r="H709" i="5"/>
  <c r="H713" i="5"/>
  <c r="H424" i="5"/>
  <c r="H440" i="5"/>
  <c r="H456" i="5"/>
  <c r="H470" i="5"/>
  <c r="H478" i="5"/>
  <c r="H486" i="5"/>
  <c r="H494" i="5"/>
  <c r="H502" i="5"/>
  <c r="H510" i="5"/>
  <c r="H518" i="5"/>
  <c r="H526" i="5"/>
  <c r="H534" i="5"/>
  <c r="H542" i="5"/>
  <c r="H550" i="5"/>
  <c r="H558" i="5"/>
  <c r="H566" i="5"/>
  <c r="H574" i="5"/>
  <c r="H582" i="5"/>
  <c r="H590" i="5"/>
  <c r="H598" i="5"/>
  <c r="H606" i="5"/>
  <c r="H614" i="5"/>
  <c r="H622" i="5"/>
  <c r="H630" i="5"/>
  <c r="H634" i="5"/>
  <c r="H638" i="5"/>
  <c r="H642" i="5"/>
  <c r="H646" i="5"/>
  <c r="H650" i="5"/>
  <c r="H654" i="5"/>
  <c r="H658" i="5"/>
  <c r="H662" i="5"/>
  <c r="H666" i="5"/>
  <c r="K666" i="5" s="1"/>
  <c r="H670" i="5"/>
  <c r="H674" i="5"/>
  <c r="H678" i="5"/>
  <c r="H682" i="5"/>
  <c r="H686" i="5"/>
  <c r="H690" i="5"/>
  <c r="H694" i="5"/>
  <c r="H698" i="5"/>
  <c r="H702" i="5"/>
  <c r="H706" i="5"/>
  <c r="H710" i="5"/>
  <c r="H714" i="5"/>
  <c r="H717" i="5"/>
  <c r="H733" i="5"/>
  <c r="H741" i="5"/>
  <c r="H749" i="5"/>
  <c r="K749" i="5" s="1"/>
  <c r="H757" i="5"/>
  <c r="I757" i="5" s="1"/>
  <c r="J757" i="5" s="1"/>
  <c r="H765" i="5"/>
  <c r="H773" i="5"/>
  <c r="H781" i="5"/>
  <c r="H797" i="5"/>
  <c r="H805" i="5"/>
  <c r="H813" i="5"/>
  <c r="H821" i="5"/>
  <c r="H829" i="5"/>
  <c r="H837" i="5"/>
  <c r="H845" i="5"/>
  <c r="H869" i="5"/>
  <c r="H874" i="5"/>
  <c r="H878" i="5"/>
  <c r="H882" i="5"/>
  <c r="H886" i="5"/>
  <c r="H890" i="5"/>
  <c r="H894" i="5"/>
  <c r="H898" i="5"/>
  <c r="H902" i="5"/>
  <c r="H906" i="5"/>
  <c r="H910" i="5"/>
  <c r="H914" i="5"/>
  <c r="H918" i="5"/>
  <c r="H922" i="5"/>
  <c r="H926" i="5"/>
  <c r="H930" i="5"/>
  <c r="H934" i="5"/>
  <c r="H938" i="5"/>
  <c r="H942" i="5"/>
  <c r="H946" i="5"/>
  <c r="H950" i="5"/>
  <c r="H954" i="5"/>
  <c r="K954" i="5" s="1"/>
  <c r="H958" i="5"/>
  <c r="H962" i="5"/>
  <c r="H966" i="5"/>
  <c r="H970" i="5"/>
  <c r="H974" i="5"/>
  <c r="H978" i="5"/>
  <c r="H982" i="5"/>
  <c r="H986" i="5"/>
  <c r="H990" i="5"/>
  <c r="H994" i="5"/>
  <c r="H998" i="5"/>
  <c r="H1002" i="5"/>
  <c r="H1006" i="5"/>
  <c r="H1010" i="5"/>
  <c r="H1014" i="5"/>
  <c r="H1018" i="5"/>
  <c r="H1022" i="5"/>
  <c r="H1026" i="5"/>
  <c r="H1030" i="5"/>
  <c r="H1034" i="5"/>
  <c r="H1038" i="5"/>
  <c r="H1042" i="5"/>
  <c r="H1046" i="5"/>
  <c r="H1050" i="5"/>
  <c r="H1054" i="5"/>
  <c r="H1058" i="5"/>
  <c r="H1062" i="5"/>
  <c r="H1066" i="5"/>
  <c r="H1070" i="5"/>
  <c r="H1074" i="5"/>
  <c r="H1078" i="5"/>
  <c r="H1082" i="5"/>
  <c r="H1086" i="5"/>
  <c r="H1090" i="5"/>
  <c r="H1094" i="5"/>
  <c r="H1098" i="5"/>
  <c r="H1102" i="5"/>
  <c r="H1106" i="5"/>
  <c r="H1110" i="5"/>
  <c r="H1114" i="5"/>
  <c r="H1118" i="5"/>
  <c r="H1122" i="5"/>
  <c r="H1126" i="5"/>
  <c r="H1130" i="5"/>
  <c r="H1134" i="5"/>
  <c r="H1138" i="5"/>
  <c r="H1142" i="5"/>
  <c r="H1146" i="5"/>
  <c r="H1150" i="5"/>
  <c r="H1154" i="5"/>
  <c r="H1158" i="5"/>
  <c r="H1162" i="5"/>
  <c r="H1166" i="5"/>
  <c r="H1170" i="5"/>
  <c r="H1174" i="5"/>
  <c r="H1178" i="5"/>
  <c r="H1182" i="5"/>
  <c r="H1186" i="5"/>
  <c r="H1190" i="5"/>
  <c r="H1194" i="5"/>
  <c r="H1198" i="5"/>
  <c r="H1210" i="5"/>
  <c r="H1214" i="5"/>
  <c r="H1222" i="5"/>
  <c r="H1226" i="5"/>
  <c r="H1230" i="5"/>
  <c r="H1242" i="5"/>
  <c r="H1246" i="5"/>
  <c r="H1254" i="5"/>
  <c r="H1262" i="5"/>
  <c r="H1266" i="5"/>
  <c r="H1274" i="5"/>
  <c r="H1278" i="5"/>
  <c r="H1282" i="5"/>
  <c r="H1286" i="5"/>
  <c r="H1290" i="5"/>
  <c r="H1294" i="5"/>
  <c r="H1298" i="5"/>
  <c r="H1302" i="5"/>
  <c r="H1306" i="5"/>
  <c r="H1314" i="5"/>
  <c r="H1318" i="5"/>
  <c r="H1322" i="5"/>
  <c r="H1326" i="5"/>
  <c r="H1338" i="5"/>
  <c r="H1342" i="5"/>
  <c r="H1350" i="5"/>
  <c r="H1354" i="5"/>
  <c r="H1358" i="5"/>
  <c r="H1370" i="5"/>
  <c r="H1374" i="5"/>
  <c r="H1382" i="5"/>
  <c r="H1386" i="5"/>
  <c r="H1390" i="5"/>
  <c r="H1394" i="5"/>
  <c r="H1398" i="5"/>
  <c r="H1402" i="5"/>
  <c r="H1406" i="5"/>
  <c r="H1414" i="5"/>
  <c r="H1418" i="5"/>
  <c r="H1422" i="5"/>
  <c r="K1422" i="5" s="1"/>
  <c r="H1426" i="5"/>
  <c r="H1434" i="5"/>
  <c r="H1442" i="5"/>
  <c r="H1446" i="5"/>
  <c r="H1454" i="5"/>
  <c r="H1458" i="5"/>
  <c r="H1466" i="5"/>
  <c r="H1470" i="5"/>
  <c r="H718" i="5"/>
  <c r="H726" i="5"/>
  <c r="H734" i="5"/>
  <c r="H742" i="5"/>
  <c r="H750" i="5"/>
  <c r="H758" i="5"/>
  <c r="H766" i="5"/>
  <c r="H774" i="5"/>
  <c r="H782" i="5"/>
  <c r="H790" i="5"/>
  <c r="H798" i="5"/>
  <c r="H806" i="5"/>
  <c r="H814" i="5"/>
  <c r="H822" i="5"/>
  <c r="H830" i="5"/>
  <c r="H838" i="5"/>
  <c r="H846" i="5"/>
  <c r="H854" i="5"/>
  <c r="H862" i="5"/>
  <c r="H870" i="5"/>
  <c r="H887" i="5"/>
  <c r="H891" i="5"/>
  <c r="H899" i="5"/>
  <c r="H903" i="5"/>
  <c r="H907" i="5"/>
  <c r="H915" i="5"/>
  <c r="H919" i="5"/>
  <c r="H923" i="5"/>
  <c r="H927" i="5"/>
  <c r="H939" i="5"/>
  <c r="H947" i="5"/>
  <c r="H951" i="5"/>
  <c r="H955" i="5"/>
  <c r="H963" i="5"/>
  <c r="H967" i="5"/>
  <c r="H979" i="5"/>
  <c r="H983" i="5"/>
  <c r="H987" i="5"/>
  <c r="H991" i="5"/>
  <c r="H999" i="5"/>
  <c r="H1003" i="5"/>
  <c r="H1011" i="5"/>
  <c r="H1015" i="5"/>
  <c r="H1019" i="5"/>
  <c r="H1043" i="5"/>
  <c r="H1047" i="5"/>
  <c r="H1051" i="5"/>
  <c r="I1051" i="5" s="1"/>
  <c r="H1055" i="5"/>
  <c r="H1063" i="5"/>
  <c r="H1075" i="5"/>
  <c r="H1079" i="5"/>
  <c r="H1083" i="5"/>
  <c r="H1095" i="5"/>
  <c r="H1107" i="5"/>
  <c r="H1111" i="5"/>
  <c r="H1115" i="5"/>
  <c r="H1119" i="5"/>
  <c r="H1131" i="5"/>
  <c r="H1139" i="5"/>
  <c r="H1143" i="5"/>
  <c r="H1147" i="5"/>
  <c r="H1159" i="5"/>
  <c r="H1171" i="5"/>
  <c r="H1175" i="5"/>
  <c r="H1179" i="5"/>
  <c r="H1183" i="5"/>
  <c r="H1191" i="5"/>
  <c r="H1195" i="5"/>
  <c r="H1199" i="5"/>
  <c r="H1203" i="5"/>
  <c r="H1207" i="5"/>
  <c r="H1211" i="5"/>
  <c r="H1215" i="5"/>
  <c r="H1219" i="5"/>
  <c r="H1223" i="5"/>
  <c r="H1227" i="5"/>
  <c r="H1231" i="5"/>
  <c r="H1235" i="5"/>
  <c r="H1239" i="5"/>
  <c r="H1243" i="5"/>
  <c r="H1251" i="5"/>
  <c r="H1255" i="5"/>
  <c r="H1259" i="5"/>
  <c r="H1263" i="5"/>
  <c r="H1267" i="5"/>
  <c r="H1275" i="5"/>
  <c r="H1279" i="5"/>
  <c r="H1283" i="5"/>
  <c r="H1287" i="5"/>
  <c r="H1291" i="5"/>
  <c r="H1299" i="5"/>
  <c r="K1299" i="5" s="1"/>
  <c r="H1303" i="5"/>
  <c r="H1307" i="5"/>
  <c r="H1311" i="5"/>
  <c r="H1315" i="5"/>
  <c r="H1323" i="5"/>
  <c r="H1327" i="5"/>
  <c r="H1331" i="5"/>
  <c r="H1335" i="5"/>
  <c r="H1339" i="5"/>
  <c r="H1347" i="5"/>
  <c r="H1351" i="5"/>
  <c r="H1355" i="5"/>
  <c r="H1359" i="5"/>
  <c r="H1363" i="5"/>
  <c r="H1367" i="5"/>
  <c r="H1371" i="5"/>
  <c r="H1375" i="5"/>
  <c r="H1379" i="5"/>
  <c r="H1383" i="5"/>
  <c r="H1387" i="5"/>
  <c r="H1395" i="5"/>
  <c r="H721" i="5"/>
  <c r="H729" i="5"/>
  <c r="H737" i="5"/>
  <c r="H745" i="5"/>
  <c r="H753" i="5"/>
  <c r="H761" i="5"/>
  <c r="H769" i="5"/>
  <c r="H777" i="5"/>
  <c r="H785" i="5"/>
  <c r="H801" i="5"/>
  <c r="H809" i="5"/>
  <c r="H817" i="5"/>
  <c r="H833" i="5"/>
  <c r="H841" i="5"/>
  <c r="H849" i="5"/>
  <c r="H857" i="5"/>
  <c r="H865" i="5"/>
  <c r="H872" i="5"/>
  <c r="H876" i="5"/>
  <c r="H880" i="5"/>
  <c r="H884" i="5"/>
  <c r="H888" i="5"/>
  <c r="H892" i="5"/>
  <c r="H896" i="5"/>
  <c r="H900" i="5"/>
  <c r="H904" i="5"/>
  <c r="H908" i="5"/>
  <c r="H912" i="5"/>
  <c r="H916" i="5"/>
  <c r="H920" i="5"/>
  <c r="H924" i="5"/>
  <c r="H928" i="5"/>
  <c r="H932" i="5"/>
  <c r="H936" i="5"/>
  <c r="H940" i="5"/>
  <c r="H944" i="5"/>
  <c r="H948" i="5"/>
  <c r="H952" i="5"/>
  <c r="H956" i="5"/>
  <c r="H960" i="5"/>
  <c r="H964" i="5"/>
  <c r="H968" i="5"/>
  <c r="H972" i="5"/>
  <c r="H976" i="5"/>
  <c r="H980" i="5"/>
  <c r="H984" i="5"/>
  <c r="H988" i="5"/>
  <c r="H992" i="5"/>
  <c r="H996" i="5"/>
  <c r="H1000" i="5"/>
  <c r="H1004" i="5"/>
  <c r="H1008" i="5"/>
  <c r="H1012" i="5"/>
  <c r="H1016" i="5"/>
  <c r="H1020" i="5"/>
  <c r="H1024" i="5"/>
  <c r="H1028" i="5"/>
  <c r="H1032" i="5"/>
  <c r="H1036" i="5"/>
  <c r="H1040" i="5"/>
  <c r="H1044" i="5"/>
  <c r="H1048" i="5"/>
  <c r="H1052" i="5"/>
  <c r="H1056" i="5"/>
  <c r="H1060" i="5"/>
  <c r="H1064" i="5"/>
  <c r="H1068" i="5"/>
  <c r="H1072" i="5"/>
  <c r="H1076" i="5"/>
  <c r="H1080" i="5"/>
  <c r="H1084" i="5"/>
  <c r="H1088" i="5"/>
  <c r="H1092" i="5"/>
  <c r="H1096" i="5"/>
  <c r="H1100" i="5"/>
  <c r="H1104" i="5"/>
  <c r="H1108" i="5"/>
  <c r="H1112" i="5"/>
  <c r="H1116" i="5"/>
  <c r="H1120" i="5"/>
  <c r="H1124" i="5"/>
  <c r="H1128" i="5"/>
  <c r="H1132" i="5"/>
  <c r="H1136" i="5"/>
  <c r="H1140" i="5"/>
  <c r="H1144" i="5"/>
  <c r="H1148" i="5"/>
  <c r="H1152" i="5"/>
  <c r="H1156" i="5"/>
  <c r="H1160" i="5"/>
  <c r="H1164" i="5"/>
  <c r="H1168" i="5"/>
  <c r="H1172" i="5"/>
  <c r="H1176" i="5"/>
  <c r="H1180" i="5"/>
  <c r="H1184" i="5"/>
  <c r="H1188" i="5"/>
  <c r="H1192" i="5"/>
  <c r="H1196" i="5"/>
  <c r="H1204" i="5"/>
  <c r="H1208" i="5"/>
  <c r="H1212" i="5"/>
  <c r="H1216" i="5"/>
  <c r="H1224" i="5"/>
  <c r="H1228" i="5"/>
  <c r="H1236" i="5"/>
  <c r="H1240" i="5"/>
  <c r="H1244" i="5"/>
  <c r="H1248" i="5"/>
  <c r="H1256" i="5"/>
  <c r="H1260" i="5"/>
  <c r="H1264" i="5"/>
  <c r="H1268" i="5"/>
  <c r="H1272" i="5"/>
  <c r="H1276" i="5"/>
  <c r="H1280" i="5"/>
  <c r="H1284" i="5"/>
  <c r="H1288" i="5"/>
  <c r="H1292" i="5"/>
  <c r="H1296" i="5"/>
  <c r="H1300" i="5"/>
  <c r="H1304" i="5"/>
  <c r="H1308" i="5"/>
  <c r="H1320" i="5"/>
  <c r="H1328" i="5"/>
  <c r="H1332" i="5"/>
  <c r="H1336" i="5"/>
  <c r="H1340" i="5"/>
  <c r="I1340" i="5" s="1"/>
  <c r="J1340" i="5" s="1"/>
  <c r="H1344" i="5"/>
  <c r="H1348" i="5"/>
  <c r="H1352" i="5"/>
  <c r="H1356" i="5"/>
  <c r="K1356" i="5" s="1"/>
  <c r="H1360" i="5"/>
  <c r="H1364" i="5"/>
  <c r="H1368" i="5"/>
  <c r="H1372" i="5"/>
  <c r="H1376" i="5"/>
  <c r="H1384" i="5"/>
  <c r="H1388" i="5"/>
  <c r="H1396" i="5"/>
  <c r="H1400" i="5"/>
  <c r="H1404" i="5"/>
  <c r="H1416" i="5"/>
  <c r="H1420" i="5"/>
  <c r="H1424" i="5"/>
  <c r="H1428" i="5"/>
  <c r="H1432" i="5"/>
  <c r="H1440" i="5"/>
  <c r="H1448" i="5"/>
  <c r="H1452" i="5"/>
  <c r="I1452" i="5" s="1"/>
  <c r="J1452" i="5" s="1"/>
  <c r="H1456" i="5"/>
  <c r="H1460" i="5"/>
  <c r="H1464" i="5"/>
  <c r="H1468" i="5"/>
  <c r="H1472" i="5"/>
  <c r="H722" i="5"/>
  <c r="H730" i="5"/>
  <c r="H738" i="5"/>
  <c r="H746" i="5"/>
  <c r="H754" i="5"/>
  <c r="H762" i="5"/>
  <c r="H770" i="5"/>
  <c r="H778" i="5"/>
  <c r="H786" i="5"/>
  <c r="H794" i="5"/>
  <c r="H826" i="5"/>
  <c r="H858" i="5"/>
  <c r="H881" i="5"/>
  <c r="H897" i="5"/>
  <c r="H913" i="5"/>
  <c r="H929" i="5"/>
  <c r="H945" i="5"/>
  <c r="H961" i="5"/>
  <c r="H977" i="5"/>
  <c r="H993" i="5"/>
  <c r="H1009" i="5"/>
  <c r="H1025" i="5"/>
  <c r="H1041" i="5"/>
  <c r="H1057" i="5"/>
  <c r="H1073" i="5"/>
  <c r="H1089" i="5"/>
  <c r="H1105" i="5"/>
  <c r="H1121" i="5"/>
  <c r="H1137" i="5"/>
  <c r="H1153" i="5"/>
  <c r="H1169" i="5"/>
  <c r="H1185" i="5"/>
  <c r="H1201" i="5"/>
  <c r="H1217" i="5"/>
  <c r="H1233" i="5"/>
  <c r="H1249" i="5"/>
  <c r="H1265" i="5"/>
  <c r="H1281" i="5"/>
  <c r="H1297" i="5"/>
  <c r="H1313" i="5"/>
  <c r="H1345" i="5"/>
  <c r="H1361" i="5"/>
  <c r="H1377" i="5"/>
  <c r="H1393" i="5"/>
  <c r="H1403" i="5"/>
  <c r="H1411" i="5"/>
  <c r="H1419" i="5"/>
  <c r="H1427" i="5"/>
  <c r="H1435" i="5"/>
  <c r="H1443" i="5"/>
  <c r="H1451" i="5"/>
  <c r="H1459" i="5"/>
  <c r="H1467" i="5"/>
  <c r="H1478" i="5"/>
  <c r="H1482" i="5"/>
  <c r="H1486" i="5"/>
  <c r="H1494" i="5"/>
  <c r="H1498" i="5"/>
  <c r="H1502" i="5"/>
  <c r="H1510" i="5"/>
  <c r="H1514" i="5"/>
  <c r="H1518" i="5"/>
  <c r="H1526" i="5"/>
  <c r="H1530" i="5"/>
  <c r="H1534" i="5"/>
  <c r="H1538" i="5"/>
  <c r="H1542" i="5"/>
  <c r="H1546" i="5"/>
  <c r="H1550" i="5"/>
  <c r="H1554" i="5"/>
  <c r="H1562" i="5"/>
  <c r="H1566" i="5"/>
  <c r="H1574" i="5"/>
  <c r="H1578" i="5"/>
  <c r="H1582" i="5"/>
  <c r="H1586" i="5"/>
  <c r="H1590" i="5"/>
  <c r="H1594" i="5"/>
  <c r="H1598" i="5"/>
  <c r="H1602" i="5"/>
  <c r="H1606" i="5"/>
  <c r="H1610" i="5"/>
  <c r="H1614" i="5"/>
  <c r="H1618" i="5"/>
  <c r="H1622" i="5"/>
  <c r="H1626" i="5"/>
  <c r="H1630" i="5"/>
  <c r="H1634" i="5"/>
  <c r="H1638" i="5"/>
  <c r="H1642" i="5"/>
  <c r="H1646" i="5"/>
  <c r="H1650" i="5"/>
  <c r="H1654" i="5"/>
  <c r="H1658" i="5"/>
  <c r="H1662" i="5"/>
  <c r="H1666" i="5"/>
  <c r="H1670" i="5"/>
  <c r="H1674" i="5"/>
  <c r="H1678" i="5"/>
  <c r="H1682" i="5"/>
  <c r="H1686" i="5"/>
  <c r="H1690" i="5"/>
  <c r="H1694" i="5"/>
  <c r="H1698" i="5"/>
  <c r="H1702" i="5"/>
  <c r="H1706" i="5"/>
  <c r="H1710" i="5"/>
  <c r="H1714" i="5"/>
  <c r="H1718" i="5"/>
  <c r="H1722" i="5"/>
  <c r="H1730" i="5"/>
  <c r="H1746" i="5"/>
  <c r="H1754" i="5"/>
  <c r="H1758" i="5"/>
  <c r="H1766" i="5"/>
  <c r="H1770" i="5"/>
  <c r="H1774" i="5"/>
  <c r="H1778" i="5"/>
  <c r="H1786" i="5"/>
  <c r="H1790" i="5"/>
  <c r="H1794" i="5"/>
  <c r="H1798" i="5"/>
  <c r="H1802" i="5"/>
  <c r="H1806" i="5"/>
  <c r="H1810" i="5"/>
  <c r="H1818" i="5"/>
  <c r="H1822" i="5"/>
  <c r="H1830" i="5"/>
  <c r="H1834" i="5"/>
  <c r="H1838" i="5"/>
  <c r="H1842" i="5"/>
  <c r="H1846" i="5"/>
  <c r="H1850" i="5"/>
  <c r="H1854" i="5"/>
  <c r="H1858" i="5"/>
  <c r="H1862" i="5"/>
  <c r="H1866" i="5"/>
  <c r="H1870" i="5"/>
  <c r="H1874" i="5"/>
  <c r="H1878" i="5"/>
  <c r="H1882" i="5"/>
  <c r="H1886" i="5"/>
  <c r="H1890" i="5"/>
  <c r="H1894" i="5"/>
  <c r="H1898" i="5"/>
  <c r="H1902" i="5"/>
  <c r="H1906" i="5"/>
  <c r="H1910" i="5"/>
  <c r="H1914" i="5"/>
  <c r="H1918" i="5"/>
  <c r="H1922" i="5"/>
  <c r="H1926" i="5"/>
  <c r="H1930" i="5"/>
  <c r="H1934" i="5"/>
  <c r="H1938" i="5"/>
  <c r="H1942" i="5"/>
  <c r="H1946" i="5"/>
  <c r="H1950" i="5"/>
  <c r="H1954" i="5"/>
  <c r="H1958" i="5"/>
  <c r="H1962" i="5"/>
  <c r="H1966" i="5"/>
  <c r="H1970" i="5"/>
  <c r="H802" i="5"/>
  <c r="H842" i="5"/>
  <c r="H877" i="5"/>
  <c r="H901" i="5"/>
  <c r="H941" i="5"/>
  <c r="H965" i="5"/>
  <c r="H985" i="5"/>
  <c r="H1005" i="5"/>
  <c r="H1029" i="5"/>
  <c r="H1069" i="5"/>
  <c r="H1093" i="5"/>
  <c r="H1113" i="5"/>
  <c r="H1133" i="5"/>
  <c r="H1157" i="5"/>
  <c r="H1197" i="5"/>
  <c r="H1221" i="5"/>
  <c r="H1241" i="5"/>
  <c r="H1285" i="5"/>
  <c r="H1325" i="5"/>
  <c r="H1369" i="5"/>
  <c r="H1389" i="5"/>
  <c r="K1389" i="5" s="1"/>
  <c r="H1405" i="5"/>
  <c r="H1425" i="5"/>
  <c r="H1437" i="5"/>
  <c r="H1447" i="5"/>
  <c r="H1457" i="5"/>
  <c r="H1469" i="5"/>
  <c r="H1481" i="5"/>
  <c r="H1492" i="5"/>
  <c r="H1497" i="5"/>
  <c r="H1503" i="5"/>
  <c r="H1513" i="5"/>
  <c r="H1519" i="5"/>
  <c r="H1524" i="5"/>
  <c r="H1529" i="5"/>
  <c r="H1545" i="5"/>
  <c r="H1551" i="5"/>
  <c r="H1556" i="5"/>
  <c r="H1561" i="5"/>
  <c r="H1567" i="5"/>
  <c r="H1577" i="5"/>
  <c r="H1599" i="5"/>
  <c r="H1615" i="5"/>
  <c r="H1620" i="5"/>
  <c r="H1641" i="5"/>
  <c r="H1647" i="5"/>
  <c r="H1652" i="5"/>
  <c r="H1663" i="5"/>
  <c r="H1684" i="5"/>
  <c r="H1689" i="5"/>
  <c r="H1695" i="5"/>
  <c r="H1711" i="5"/>
  <c r="H1716" i="5"/>
  <c r="H1732" i="5"/>
  <c r="H1743" i="5"/>
  <c r="H1759" i="5"/>
  <c r="H1764" i="5"/>
  <c r="H1775" i="5"/>
  <c r="H1780" i="5"/>
  <c r="K1780" i="5" s="1"/>
  <c r="H1785" i="5"/>
  <c r="H1791" i="5"/>
  <c r="H1796" i="5"/>
  <c r="H1807" i="5"/>
  <c r="H1828" i="5"/>
  <c r="H1833" i="5"/>
  <c r="H1844" i="5"/>
  <c r="H1860" i="5"/>
  <c r="H1865" i="5"/>
  <c r="H1876" i="5"/>
  <c r="H1881" i="5"/>
  <c r="H1887" i="5"/>
  <c r="K1887" i="5" s="1"/>
  <c r="H1892" i="5"/>
  <c r="H1897" i="5"/>
  <c r="H1903" i="5"/>
  <c r="H1908" i="5"/>
  <c r="H1913" i="5"/>
  <c r="H1924" i="5"/>
  <c r="H1929" i="5"/>
  <c r="H1935" i="5"/>
  <c r="H1940" i="5"/>
  <c r="H1945" i="5"/>
  <c r="H1956" i="5"/>
  <c r="H1961" i="5"/>
  <c r="H1967" i="5"/>
  <c r="H1972" i="5"/>
  <c r="H1976" i="5"/>
  <c r="H1980" i="5"/>
  <c r="H1984" i="5"/>
  <c r="H1988" i="5"/>
  <c r="H1992" i="5"/>
  <c r="H1996" i="5"/>
  <c r="H2000" i="5"/>
  <c r="H2004" i="5"/>
  <c r="H2008" i="5"/>
  <c r="H2012" i="5"/>
  <c r="H2016" i="5"/>
  <c r="H2020" i="5"/>
  <c r="H2024" i="5"/>
  <c r="H2028" i="5"/>
  <c r="H2032" i="5"/>
  <c r="H2036" i="5"/>
  <c r="H2040" i="5"/>
  <c r="H2044" i="5"/>
  <c r="H2048" i="5"/>
  <c r="H2052" i="5"/>
  <c r="H2056" i="5"/>
  <c r="H2060" i="5"/>
  <c r="H2064" i="5"/>
  <c r="H2068" i="5"/>
  <c r="H2072" i="5"/>
  <c r="H2076" i="5"/>
  <c r="H2080" i="5"/>
  <c r="H2084" i="5"/>
  <c r="H2088" i="5"/>
  <c r="H2092" i="5"/>
  <c r="H2096" i="5"/>
  <c r="H2100" i="5"/>
  <c r="H2104" i="5"/>
  <c r="H2108" i="5"/>
  <c r="H2112" i="5"/>
  <c r="H2116" i="5"/>
  <c r="H2120" i="5"/>
  <c r="H2124" i="5"/>
  <c r="H2128" i="5"/>
  <c r="H2132" i="5"/>
  <c r="H2136" i="5"/>
  <c r="H2140" i="5"/>
  <c r="H2144" i="5"/>
  <c r="H810" i="5"/>
  <c r="H850" i="5"/>
  <c r="H885" i="5"/>
  <c r="H905" i="5"/>
  <c r="H949" i="5"/>
  <c r="H969" i="5"/>
  <c r="H1013" i="5"/>
  <c r="I1013" i="5" s="1"/>
  <c r="J1013" i="5" s="1"/>
  <c r="H1033" i="5"/>
  <c r="H1077" i="5"/>
  <c r="K1077" i="5" s="1"/>
  <c r="H1097" i="5"/>
  <c r="H1117" i="5"/>
  <c r="H1141" i="5"/>
  <c r="H1161" i="5"/>
  <c r="H1181" i="5"/>
  <c r="H1205" i="5"/>
  <c r="H1225" i="5"/>
  <c r="H1245" i="5"/>
  <c r="H1269" i="5"/>
  <c r="H1289" i="5"/>
  <c r="H1309" i="5"/>
  <c r="H1353" i="5"/>
  <c r="H1373" i="5"/>
  <c r="H1397" i="5"/>
  <c r="H1407" i="5"/>
  <c r="H1429" i="5"/>
  <c r="H1449" i="5"/>
  <c r="H1461" i="5"/>
  <c r="K1461" i="5" s="1"/>
  <c r="H1471" i="5"/>
  <c r="H1483" i="5"/>
  <c r="H1488" i="5"/>
  <c r="H1493" i="5"/>
  <c r="H1499" i="5"/>
  <c r="H1504" i="5"/>
  <c r="H1515" i="5"/>
  <c r="H1520" i="5"/>
  <c r="H1531" i="5"/>
  <c r="H1536" i="5"/>
  <c r="H1547" i="5"/>
  <c r="H1552" i="5"/>
  <c r="H1563" i="5"/>
  <c r="H1568" i="5"/>
  <c r="H1579" i="5"/>
  <c r="H1584" i="5"/>
  <c r="H1589" i="5"/>
  <c r="H1595" i="5"/>
  <c r="H1600" i="5"/>
  <c r="H1605" i="5"/>
  <c r="H1611" i="5"/>
  <c r="H1616" i="5"/>
  <c r="H1621" i="5"/>
  <c r="H1627" i="5"/>
  <c r="H1643" i="5"/>
  <c r="H1648" i="5"/>
  <c r="H1659" i="5"/>
  <c r="H1664" i="5"/>
  <c r="H1669" i="5"/>
  <c r="H1675" i="5"/>
  <c r="H1685" i="5"/>
  <c r="H1691" i="5"/>
  <c r="H1696" i="5"/>
  <c r="H1701" i="5"/>
  <c r="H1707" i="5"/>
  <c r="H1712" i="5"/>
  <c r="H1717" i="5"/>
  <c r="H1723" i="5"/>
  <c r="H1728" i="5"/>
  <c r="H1733" i="5"/>
  <c r="H1739" i="5"/>
  <c r="H1749" i="5"/>
  <c r="H1755" i="5"/>
  <c r="H1760" i="5"/>
  <c r="H1765" i="5"/>
  <c r="H1771" i="5"/>
  <c r="H1776" i="5"/>
  <c r="H1781" i="5"/>
  <c r="H1787" i="5"/>
  <c r="H1797" i="5"/>
  <c r="H1803" i="5"/>
  <c r="H1808" i="5"/>
  <c r="H1813" i="5"/>
  <c r="H1819" i="5"/>
  <c r="H1824" i="5"/>
  <c r="H1829" i="5"/>
  <c r="H1840" i="5"/>
  <c r="H1845" i="5"/>
  <c r="H1851" i="5"/>
  <c r="H1856" i="5"/>
  <c r="H1861" i="5"/>
  <c r="H1867" i="5"/>
  <c r="H1872" i="5"/>
  <c r="H1877" i="5"/>
  <c r="H1883" i="5"/>
  <c r="H1888" i="5"/>
  <c r="H1893" i="5"/>
  <c r="H1899" i="5"/>
  <c r="H1904" i="5"/>
  <c r="H1909" i="5"/>
  <c r="H1915" i="5"/>
  <c r="K1915" i="5" s="1"/>
  <c r="H1920" i="5"/>
  <c r="H1925" i="5"/>
  <c r="H1936" i="5"/>
  <c r="H1941" i="5"/>
  <c r="H1952" i="5"/>
  <c r="H1957" i="5"/>
  <c r="H1963" i="5"/>
  <c r="H1968" i="5"/>
  <c r="H1973" i="5"/>
  <c r="H1977" i="5"/>
  <c r="H1981" i="5"/>
  <c r="H1985" i="5"/>
  <c r="H1989" i="5"/>
  <c r="H1993" i="5"/>
  <c r="H1997" i="5"/>
  <c r="H2001" i="5"/>
  <c r="H2005" i="5"/>
  <c r="H2009" i="5"/>
  <c r="H2013" i="5"/>
  <c r="H2017" i="5"/>
  <c r="H2021" i="5"/>
  <c r="H2025" i="5"/>
  <c r="H2029" i="5"/>
  <c r="K2029" i="5" s="1"/>
  <c r="H2037" i="5"/>
  <c r="H2041" i="5"/>
  <c r="H2045" i="5"/>
  <c r="H2049" i="5"/>
  <c r="H2053" i="5"/>
  <c r="H2057" i="5"/>
  <c r="H2061" i="5"/>
  <c r="H2065" i="5"/>
  <c r="H2069" i="5"/>
  <c r="H2073" i="5"/>
  <c r="H2077" i="5"/>
  <c r="H2081" i="5"/>
  <c r="H2085" i="5"/>
  <c r="H2089" i="5"/>
  <c r="H2093" i="5"/>
  <c r="H2097" i="5"/>
  <c r="H2101" i="5"/>
  <c r="H2105" i="5"/>
  <c r="H2109" i="5"/>
  <c r="H2113" i="5"/>
  <c r="H2117" i="5"/>
  <c r="H2121" i="5"/>
  <c r="H2125" i="5"/>
  <c r="H2129" i="5"/>
  <c r="H2133" i="5"/>
  <c r="H2137" i="5"/>
  <c r="H2141" i="5"/>
  <c r="H818" i="5"/>
  <c r="H889" i="5"/>
  <c r="H933" i="5"/>
  <c r="H973" i="5"/>
  <c r="H1061" i="5"/>
  <c r="H1101" i="5"/>
  <c r="H1145" i="5"/>
  <c r="H1189" i="5"/>
  <c r="H1229" i="5"/>
  <c r="H1273" i="5"/>
  <c r="H1317" i="5"/>
  <c r="H1399" i="5"/>
  <c r="H1441" i="5"/>
  <c r="H1463" i="5"/>
  <c r="H1479" i="5"/>
  <c r="H1489" i="5"/>
  <c r="H1500" i="5"/>
  <c r="H1521" i="5"/>
  <c r="H1532" i="5"/>
  <c r="H1543" i="5"/>
  <c r="H1553" i="5"/>
  <c r="H1564" i="5"/>
  <c r="H1575" i="5"/>
  <c r="H1585" i="5"/>
  <c r="H1596" i="5"/>
  <c r="H1617" i="5"/>
  <c r="H1628" i="5"/>
  <c r="H1639" i="5"/>
  <c r="H1649" i="5"/>
  <c r="H1671" i="5"/>
  <c r="H1681" i="5"/>
  <c r="H1692" i="5"/>
  <c r="H1713" i="5"/>
  <c r="H1724" i="5"/>
  <c r="H1735" i="5"/>
  <c r="H1745" i="5"/>
  <c r="H1756" i="5"/>
  <c r="H1767" i="5"/>
  <c r="H1777" i="5"/>
  <c r="H1788" i="5"/>
  <c r="H1809" i="5"/>
  <c r="K1809" i="5" s="1"/>
  <c r="H1820" i="5"/>
  <c r="H1831" i="5"/>
  <c r="H1841" i="5"/>
  <c r="H1852" i="5"/>
  <c r="H1873" i="5"/>
  <c r="H1884" i="5"/>
  <c r="H1895" i="5"/>
  <c r="H1905" i="5"/>
  <c r="H1916" i="5"/>
  <c r="H1937" i="5"/>
  <c r="H1948" i="5"/>
  <c r="H1969" i="5"/>
  <c r="I1969" i="5" s="1"/>
  <c r="J1969" i="5" s="1"/>
  <c r="H1978" i="5"/>
  <c r="H1986" i="5"/>
  <c r="H1994" i="5"/>
  <c r="H2002" i="5"/>
  <c r="H2010" i="5"/>
  <c r="H2018" i="5"/>
  <c r="H2026" i="5"/>
  <c r="H2034" i="5"/>
  <c r="H2042" i="5"/>
  <c r="H2050" i="5"/>
  <c r="H2058" i="5"/>
  <c r="H2066" i="5"/>
  <c r="H2074" i="5"/>
  <c r="H2082" i="5"/>
  <c r="H2090" i="5"/>
  <c r="H2098" i="5"/>
  <c r="H2106" i="5"/>
  <c r="H2114" i="5"/>
  <c r="H2122" i="5"/>
  <c r="H2130" i="5"/>
  <c r="H2145" i="5"/>
  <c r="H2149" i="5"/>
  <c r="H2153" i="5"/>
  <c r="H2157" i="5"/>
  <c r="H2161" i="5"/>
  <c r="H2165" i="5"/>
  <c r="H2169" i="5"/>
  <c r="H2173" i="5"/>
  <c r="H2177" i="5"/>
  <c r="H2181" i="5"/>
  <c r="H2185" i="5"/>
  <c r="H2189" i="5"/>
  <c r="H2193" i="5"/>
  <c r="H2197" i="5"/>
  <c r="H2201" i="5"/>
  <c r="H2205" i="5"/>
  <c r="H2209" i="5"/>
  <c r="H2213" i="5"/>
  <c r="H2217" i="5"/>
  <c r="H2221" i="5"/>
  <c r="H2225" i="5"/>
  <c r="H2229" i="5"/>
  <c r="H2233" i="5"/>
  <c r="H2237" i="5"/>
  <c r="H2241" i="5"/>
  <c r="H2245" i="5"/>
  <c r="H2249" i="5"/>
  <c r="H2253" i="5"/>
  <c r="H2257" i="5"/>
  <c r="H2261" i="5"/>
  <c r="H2265" i="5"/>
  <c r="H2269" i="5"/>
  <c r="H2273" i="5"/>
  <c r="H2277" i="5"/>
  <c r="H2281" i="5"/>
  <c r="H2285" i="5"/>
  <c r="H2289" i="5"/>
  <c r="H2293" i="5"/>
  <c r="H2297" i="5"/>
  <c r="H2301" i="5"/>
  <c r="H2305" i="5"/>
  <c r="H2309" i="5"/>
  <c r="H2313" i="5"/>
  <c r="H2321" i="5"/>
  <c r="H2325" i="5"/>
  <c r="H2329" i="5"/>
  <c r="H2333" i="5"/>
  <c r="H2337" i="5"/>
  <c r="H2341" i="5"/>
  <c r="H2345" i="5"/>
  <c r="H2349" i="5"/>
  <c r="H2353" i="5"/>
  <c r="H2357" i="5"/>
  <c r="H2361" i="5"/>
  <c r="H2365" i="5"/>
  <c r="H2369" i="5"/>
  <c r="H2373" i="5"/>
  <c r="H2377" i="5"/>
  <c r="H2381" i="5"/>
  <c r="H2385" i="5"/>
  <c r="H2389" i="5"/>
  <c r="H2393" i="5"/>
  <c r="H2397" i="5"/>
  <c r="H2401" i="5"/>
  <c r="H2405" i="5"/>
  <c r="H2409" i="5"/>
  <c r="H2413" i="5"/>
  <c r="H2417" i="5"/>
  <c r="H2421" i="5"/>
  <c r="H2425" i="5"/>
  <c r="H2429" i="5"/>
  <c r="H2433" i="5"/>
  <c r="H2437" i="5"/>
  <c r="H2441" i="5"/>
  <c r="H2445" i="5"/>
  <c r="H2449" i="5"/>
  <c r="H2453" i="5"/>
  <c r="H2457" i="5"/>
  <c r="H2461" i="5"/>
  <c r="H2465" i="5"/>
  <c r="H2469" i="5"/>
  <c r="H2473" i="5"/>
  <c r="H2477" i="5"/>
  <c r="H2481" i="5"/>
  <c r="H2485" i="5"/>
  <c r="H2489" i="5"/>
  <c r="H2493" i="5"/>
  <c r="H2497" i="5"/>
  <c r="H2501" i="5"/>
  <c r="H2505" i="5"/>
  <c r="H2509" i="5"/>
  <c r="H2513" i="5"/>
  <c r="H2517" i="5"/>
  <c r="H2521" i="5"/>
  <c r="H2525" i="5"/>
  <c r="H2529" i="5"/>
  <c r="H2533" i="5"/>
  <c r="H2537" i="5"/>
  <c r="H2545" i="5"/>
  <c r="H2549" i="5"/>
  <c r="H2553" i="5"/>
  <c r="H2557" i="5"/>
  <c r="H2561" i="5"/>
  <c r="H2565" i="5"/>
  <c r="H2569" i="5"/>
  <c r="H2573" i="5"/>
  <c r="H2577" i="5"/>
  <c r="H2581" i="5"/>
  <c r="H2585" i="5"/>
  <c r="H2589" i="5"/>
  <c r="H2593" i="5"/>
  <c r="H2597" i="5"/>
  <c r="H2601" i="5"/>
  <c r="H2605" i="5"/>
  <c r="H2609" i="5"/>
  <c r="H2613" i="5"/>
  <c r="H2617" i="5"/>
  <c r="H2621" i="5"/>
  <c r="H2625" i="5"/>
  <c r="H2629" i="5"/>
  <c r="H2633" i="5"/>
  <c r="H2637" i="5"/>
  <c r="H2641" i="5"/>
  <c r="H2645" i="5"/>
  <c r="H2649" i="5"/>
  <c r="H2653" i="5"/>
  <c r="H2657" i="5"/>
  <c r="H2661" i="5"/>
  <c r="H2665" i="5"/>
  <c r="H2669" i="5"/>
  <c r="H2673" i="5"/>
  <c r="H2677" i="5"/>
  <c r="H2681" i="5"/>
  <c r="H2685" i="5"/>
  <c r="H2689" i="5"/>
  <c r="H2693" i="5"/>
  <c r="H2697" i="5"/>
  <c r="H2701" i="5"/>
  <c r="H2705" i="5"/>
  <c r="H2709" i="5"/>
  <c r="H2713" i="5"/>
  <c r="H2717" i="5"/>
  <c r="H2721" i="5"/>
  <c r="H2725" i="5"/>
  <c r="H2729" i="5"/>
  <c r="H2733" i="5"/>
  <c r="H2737" i="5"/>
  <c r="H2741" i="5"/>
  <c r="H2745" i="5"/>
  <c r="H2749" i="5"/>
  <c r="H2753" i="5"/>
  <c r="H2757" i="5"/>
  <c r="H2761" i="5"/>
  <c r="H2765" i="5"/>
  <c r="H2769" i="5"/>
  <c r="H2773" i="5"/>
  <c r="H2777" i="5"/>
  <c r="H2781" i="5"/>
  <c r="H2785" i="5"/>
  <c r="H2789" i="5"/>
  <c r="H2793" i="5"/>
  <c r="H2797" i="5"/>
  <c r="H2801" i="5"/>
  <c r="H2805" i="5"/>
  <c r="H2809" i="5"/>
  <c r="H2813" i="5"/>
  <c r="H2817" i="5"/>
  <c r="H2821" i="5"/>
  <c r="H2825" i="5"/>
  <c r="H2829" i="5"/>
  <c r="H2833" i="5"/>
  <c r="H2837" i="5"/>
  <c r="H2841" i="5"/>
  <c r="H2845" i="5"/>
  <c r="H2849" i="5"/>
  <c r="H2853" i="5"/>
  <c r="H2857" i="5"/>
  <c r="H2861" i="5"/>
  <c r="H2865" i="5"/>
  <c r="H2869" i="5"/>
  <c r="H2873" i="5"/>
  <c r="H2877" i="5"/>
  <c r="H2881" i="5"/>
  <c r="H2885" i="5"/>
  <c r="H2889" i="5"/>
  <c r="H2893" i="5"/>
  <c r="H2897" i="5"/>
  <c r="H2901" i="5"/>
  <c r="H2905" i="5"/>
  <c r="H2909" i="5"/>
  <c r="H2913" i="5"/>
  <c r="H2917" i="5"/>
  <c r="H2921" i="5"/>
  <c r="H2925" i="5"/>
  <c r="H2929" i="5"/>
  <c r="H2933" i="5"/>
  <c r="H2937" i="5"/>
  <c r="H2941" i="5"/>
  <c r="H2945" i="5"/>
  <c r="H2949" i="5"/>
  <c r="H2953" i="5"/>
  <c r="H2957" i="5"/>
  <c r="H2961" i="5"/>
  <c r="H2965" i="5"/>
  <c r="H2969" i="5"/>
  <c r="H2973" i="5"/>
  <c r="H2977" i="5"/>
  <c r="H2981" i="5"/>
  <c r="H2985" i="5"/>
  <c r="H2989" i="5"/>
  <c r="H2993" i="5"/>
  <c r="H2997" i="5"/>
  <c r="H3001" i="5"/>
  <c r="H3005" i="5"/>
  <c r="H3009" i="5"/>
  <c r="H3013" i="5"/>
  <c r="H3017" i="5"/>
  <c r="H3021" i="5"/>
  <c r="H3025" i="5"/>
  <c r="H3029" i="5"/>
  <c r="H3033" i="5"/>
  <c r="H3037" i="5"/>
  <c r="H3041" i="5"/>
  <c r="H3045" i="5"/>
  <c r="H3049" i="5"/>
  <c r="H3053" i="5"/>
  <c r="H3057" i="5"/>
  <c r="H3061" i="5"/>
  <c r="H3065" i="5"/>
  <c r="H3069" i="5"/>
  <c r="H3073" i="5"/>
  <c r="H3077" i="5"/>
  <c r="H3081" i="5"/>
  <c r="H3085" i="5"/>
  <c r="H3089" i="5"/>
  <c r="H3093" i="5"/>
  <c r="H3097" i="5"/>
  <c r="H3101" i="5"/>
  <c r="H3105" i="5"/>
  <c r="H3109" i="5"/>
  <c r="H3113" i="5"/>
  <c r="H3117" i="5"/>
  <c r="H3121" i="5"/>
  <c r="H3125" i="5"/>
  <c r="H3129" i="5"/>
  <c r="H3133" i="5"/>
  <c r="H3137" i="5"/>
  <c r="H3141" i="5"/>
  <c r="H3145" i="5"/>
  <c r="H3149" i="5"/>
  <c r="H3153" i="5"/>
  <c r="H3157" i="5"/>
  <c r="H3161" i="5"/>
  <c r="H3165" i="5"/>
  <c r="H834" i="5"/>
  <c r="H937" i="5"/>
  <c r="H1065" i="5"/>
  <c r="H1149" i="5"/>
  <c r="H1193" i="5"/>
  <c r="H1237" i="5"/>
  <c r="H1277" i="5"/>
  <c r="H1401" i="5"/>
  <c r="H1423" i="5"/>
  <c r="H1465" i="5"/>
  <c r="H1480" i="5"/>
  <c r="H1491" i="5"/>
  <c r="H1501" i="5"/>
  <c r="H1512" i="5"/>
  <c r="H1523" i="5"/>
  <c r="H1533" i="5"/>
  <c r="H1544" i="5"/>
  <c r="H1555" i="5"/>
  <c r="H1565" i="5"/>
  <c r="H1576" i="5"/>
  <c r="H1587" i="5"/>
  <c r="H1597" i="5"/>
  <c r="H1608" i="5"/>
  <c r="H1619" i="5"/>
  <c r="H1640" i="5"/>
  <c r="H1651" i="5"/>
  <c r="H1661" i="5"/>
  <c r="H1672" i="5"/>
  <c r="H1683" i="5"/>
  <c r="H1693" i="5"/>
  <c r="H1704" i="5"/>
  <c r="H1715" i="5"/>
  <c r="H1725" i="5"/>
  <c r="H1736" i="5"/>
  <c r="H1747" i="5"/>
  <c r="H1757" i="5"/>
  <c r="K1757" i="5" s="1"/>
  <c r="H1768" i="5"/>
  <c r="H1779" i="5"/>
  <c r="H1789" i="5"/>
  <c r="H1800" i="5"/>
  <c r="H1811" i="5"/>
  <c r="H1821" i="5"/>
  <c r="H1832" i="5"/>
  <c r="H1843" i="5"/>
  <c r="H1864" i="5"/>
  <c r="H1875" i="5"/>
  <c r="H1885" i="5"/>
  <c r="H1896" i="5"/>
  <c r="H1907" i="5"/>
  <c r="H1917" i="5"/>
  <c r="H1928" i="5"/>
  <c r="H1939" i="5"/>
  <c r="H1949" i="5"/>
  <c r="H1960" i="5"/>
  <c r="H1971" i="5"/>
  <c r="H1979" i="5"/>
  <c r="H1987" i="5"/>
  <c r="H1995" i="5"/>
  <c r="H2003" i="5"/>
  <c r="H2011" i="5"/>
  <c r="H2027" i="5"/>
  <c r="H2035" i="5"/>
  <c r="H2059" i="5"/>
  <c r="H2075" i="5"/>
  <c r="H2083" i="5"/>
  <c r="H2091" i="5"/>
  <c r="H2115" i="5"/>
  <c r="H2123" i="5"/>
  <c r="H2131" i="5"/>
  <c r="H2139" i="5"/>
  <c r="H2146" i="5"/>
  <c r="H2150" i="5"/>
  <c r="H2154" i="5"/>
  <c r="H2158" i="5"/>
  <c r="H2162" i="5"/>
  <c r="H2166" i="5"/>
  <c r="H2170" i="5"/>
  <c r="H2174" i="5"/>
  <c r="H2178" i="5"/>
  <c r="H2182" i="5"/>
  <c r="H2186" i="5"/>
  <c r="H2190" i="5"/>
  <c r="H2194" i="5"/>
  <c r="H2198" i="5"/>
  <c r="H2202" i="5"/>
  <c r="H2206" i="5"/>
  <c r="H2210" i="5"/>
  <c r="H2218" i="5"/>
  <c r="H2222" i="5"/>
  <c r="H2226" i="5"/>
  <c r="H2230" i="5"/>
  <c r="H2234" i="5"/>
  <c r="H2238" i="5"/>
  <c r="H2242" i="5"/>
  <c r="H2250" i="5"/>
  <c r="H2254" i="5"/>
  <c r="H2266" i="5"/>
  <c r="H2278" i="5"/>
  <c r="H2282" i="5"/>
  <c r="H2286" i="5"/>
  <c r="H2290" i="5"/>
  <c r="H2294" i="5"/>
  <c r="I2294" i="5" s="1"/>
  <c r="H2298" i="5"/>
  <c r="H2302" i="5"/>
  <c r="H2306" i="5"/>
  <c r="H2310" i="5"/>
  <c r="H2314" i="5"/>
  <c r="H2318" i="5"/>
  <c r="H2322" i="5"/>
  <c r="H2326" i="5"/>
  <c r="H2330" i="5"/>
  <c r="H2334" i="5"/>
  <c r="H2338" i="5"/>
  <c r="H2342" i="5"/>
  <c r="H2350" i="5"/>
  <c r="H2366" i="5"/>
  <c r="H2370" i="5"/>
  <c r="H2374" i="5"/>
  <c r="H2378" i="5"/>
  <c r="H2386" i="5"/>
  <c r="H2390" i="5"/>
  <c r="H2394" i="5"/>
  <c r="H2398" i="5"/>
  <c r="H2402" i="5"/>
  <c r="H2406" i="5"/>
  <c r="H2410" i="5"/>
  <c r="H2414" i="5"/>
  <c r="H2418" i="5"/>
  <c r="H2422" i="5"/>
  <c r="H2426" i="5"/>
  <c r="H2430" i="5"/>
  <c r="H2434" i="5"/>
  <c r="H2438" i="5"/>
  <c r="H2442" i="5"/>
  <c r="H2446" i="5"/>
  <c r="H2454" i="5"/>
  <c r="H2466" i="5"/>
  <c r="H2470" i="5"/>
  <c r="H2474" i="5"/>
  <c r="H2478" i="5"/>
  <c r="H2486" i="5"/>
  <c r="H2494" i="5"/>
  <c r="H2502" i="5"/>
  <c r="H2514" i="5"/>
  <c r="K2514" i="5" s="1"/>
  <c r="H2518" i="5"/>
  <c r="H2522" i="5"/>
  <c r="H2526" i="5"/>
  <c r="H2530" i="5"/>
  <c r="H2534" i="5"/>
  <c r="H2538" i="5"/>
  <c r="H2542" i="5"/>
  <c r="H2546" i="5"/>
  <c r="H2550" i="5"/>
  <c r="H2554" i="5"/>
  <c r="H2558" i="5"/>
  <c r="H2562" i="5"/>
  <c r="H2566" i="5"/>
  <c r="H2570" i="5"/>
  <c r="H2574" i="5"/>
  <c r="H2578" i="5"/>
  <c r="H2582" i="5"/>
  <c r="H2586" i="5"/>
  <c r="H2590" i="5"/>
  <c r="H2594" i="5"/>
  <c r="H2598" i="5"/>
  <c r="H2602" i="5"/>
  <c r="H2606" i="5"/>
  <c r="H2610" i="5"/>
  <c r="H2614" i="5"/>
  <c r="H2618" i="5"/>
  <c r="H2622" i="5"/>
  <c r="H2626" i="5"/>
  <c r="H2630" i="5"/>
  <c r="H2634" i="5"/>
  <c r="I2634" i="5" s="1"/>
  <c r="J2634" i="5" s="1"/>
  <c r="H2638" i="5"/>
  <c r="H2642" i="5"/>
  <c r="H2646" i="5"/>
  <c r="H2650" i="5"/>
  <c r="H2654" i="5"/>
  <c r="H2658" i="5"/>
  <c r="H2662" i="5"/>
  <c r="H2666" i="5"/>
  <c r="H2670" i="5"/>
  <c r="H2674" i="5"/>
  <c r="H2678" i="5"/>
  <c r="H2682" i="5"/>
  <c r="H2686" i="5"/>
  <c r="H2690" i="5"/>
  <c r="H2694" i="5"/>
  <c r="H2698" i="5"/>
  <c r="H2702" i="5"/>
  <c r="H2706" i="5"/>
  <c r="H2710" i="5"/>
  <c r="H2714" i="5"/>
  <c r="H2718" i="5"/>
  <c r="H2722" i="5"/>
  <c r="H2726" i="5"/>
  <c r="H2730" i="5"/>
  <c r="H2734" i="5"/>
  <c r="H2738" i="5"/>
  <c r="H2742" i="5"/>
  <c r="H2746" i="5"/>
  <c r="H2750" i="5"/>
  <c r="H2754" i="5"/>
  <c r="H2758" i="5"/>
  <c r="H2766" i="5"/>
  <c r="H2770" i="5"/>
  <c r="H2774" i="5"/>
  <c r="H2778" i="5"/>
  <c r="H2782" i="5"/>
  <c r="H2786" i="5"/>
  <c r="H2790" i="5"/>
  <c r="H2794" i="5"/>
  <c r="H2798" i="5"/>
  <c r="H2802" i="5"/>
  <c r="H2806" i="5"/>
  <c r="H2810" i="5"/>
  <c r="H2814" i="5"/>
  <c r="H2818" i="5"/>
  <c r="H2822" i="5"/>
  <c r="H2826" i="5"/>
  <c r="H2830" i="5"/>
  <c r="H2834" i="5"/>
  <c r="H2838" i="5"/>
  <c r="H2842" i="5"/>
  <c r="H2846" i="5"/>
  <c r="H2850" i="5"/>
  <c r="H2854" i="5"/>
  <c r="H2858" i="5"/>
  <c r="H2862" i="5"/>
  <c r="H2866" i="5"/>
  <c r="H2870" i="5"/>
  <c r="H2874" i="5"/>
  <c r="H2878" i="5"/>
  <c r="H2882" i="5"/>
  <c r="H2886" i="5"/>
  <c r="H2890" i="5"/>
  <c r="H2894" i="5"/>
  <c r="H2898" i="5"/>
  <c r="H2902" i="5"/>
  <c r="H2906" i="5"/>
  <c r="H2910" i="5"/>
  <c r="H2914" i="5"/>
  <c r="H2918" i="5"/>
  <c r="H2922" i="5"/>
  <c r="H2926" i="5"/>
  <c r="H2930" i="5"/>
  <c r="H2934" i="5"/>
  <c r="H2938" i="5"/>
  <c r="H2942" i="5"/>
  <c r="H2946" i="5"/>
  <c r="H2950" i="5"/>
  <c r="H2954" i="5"/>
  <c r="H2958" i="5"/>
  <c r="H2962" i="5"/>
  <c r="H2966" i="5"/>
  <c r="H2974" i="5"/>
  <c r="H2978" i="5"/>
  <c r="H2982" i="5"/>
  <c r="H2986" i="5"/>
  <c r="H2990" i="5"/>
  <c r="H2994" i="5"/>
  <c r="H2998" i="5"/>
  <c r="H3002" i="5"/>
  <c r="H3006" i="5"/>
  <c r="H3010" i="5"/>
  <c r="H3014" i="5"/>
  <c r="H3018" i="5"/>
  <c r="H3022" i="5"/>
  <c r="H3026" i="5"/>
  <c r="H3030" i="5"/>
  <c r="H3034" i="5"/>
  <c r="H3038" i="5"/>
  <c r="H3042" i="5"/>
  <c r="H3046" i="5"/>
  <c r="H3050" i="5"/>
  <c r="H3054" i="5"/>
  <c r="H3058" i="5"/>
  <c r="H3062" i="5"/>
  <c r="H3066" i="5"/>
  <c r="H3070" i="5"/>
  <c r="H3074" i="5"/>
  <c r="H3078" i="5"/>
  <c r="H3082" i="5"/>
  <c r="H3086" i="5"/>
  <c r="H3090" i="5"/>
  <c r="H3094" i="5"/>
  <c r="H3098" i="5"/>
  <c r="H3102" i="5"/>
  <c r="H3106" i="5"/>
  <c r="H3110" i="5"/>
  <c r="H3118" i="5"/>
  <c r="H3122" i="5"/>
  <c r="H3126" i="5"/>
  <c r="H3130" i="5"/>
  <c r="H3134" i="5"/>
  <c r="H3138" i="5"/>
  <c r="H3142" i="5"/>
  <c r="H3146" i="5"/>
  <c r="H3150" i="5"/>
  <c r="H3154" i="5"/>
  <c r="H3158" i="5"/>
  <c r="H3162" i="5"/>
  <c r="H3166" i="5"/>
  <c r="H866" i="5"/>
  <c r="H1037" i="5"/>
  <c r="H1125" i="5"/>
  <c r="H1209" i="5"/>
  <c r="H1431" i="5"/>
  <c r="H1473" i="5"/>
  <c r="H1495" i="5"/>
  <c r="H1516" i="5"/>
  <c r="H1537" i="5"/>
  <c r="H1559" i="5"/>
  <c r="H1580" i="5"/>
  <c r="H1601" i="5"/>
  <c r="H1623" i="5"/>
  <c r="H1644" i="5"/>
  <c r="H1665" i="5"/>
  <c r="H1687" i="5"/>
  <c r="H1708" i="5"/>
  <c r="K1708" i="5" s="1"/>
  <c r="H1729" i="5"/>
  <c r="H1751" i="5"/>
  <c r="H1772" i="5"/>
  <c r="H1793" i="5"/>
  <c r="H1815" i="5"/>
  <c r="H1836" i="5"/>
  <c r="H1857" i="5"/>
  <c r="H1879" i="5"/>
  <c r="H1900" i="5"/>
  <c r="H1921" i="5"/>
  <c r="H1964" i="5"/>
  <c r="H1982" i="5"/>
  <c r="H1998" i="5"/>
  <c r="H2014" i="5"/>
  <c r="H2030" i="5"/>
  <c r="H2046" i="5"/>
  <c r="H2062" i="5"/>
  <c r="H2078" i="5"/>
  <c r="H2094" i="5"/>
  <c r="H2110" i="5"/>
  <c r="H2126" i="5"/>
  <c r="H2142" i="5"/>
  <c r="H2151" i="5"/>
  <c r="H2159" i="5"/>
  <c r="I2159" i="5" s="1"/>
  <c r="J2159" i="5" s="1"/>
  <c r="H2175" i="5"/>
  <c r="H2199" i="5"/>
  <c r="H2215" i="5"/>
  <c r="H2223" i="5"/>
  <c r="H2239" i="5"/>
  <c r="H2247" i="5"/>
  <c r="H2271" i="5"/>
  <c r="H2279" i="5"/>
  <c r="H2287" i="5"/>
  <c r="H2311" i="5"/>
  <c r="H2319" i="5"/>
  <c r="H2343" i="5"/>
  <c r="H2375" i="5"/>
  <c r="H2383" i="5"/>
  <c r="H2407" i="5"/>
  <c r="H2415" i="5"/>
  <c r="H2431" i="5"/>
  <c r="H2439" i="5"/>
  <c r="H2463" i="5"/>
  <c r="H2471" i="5"/>
  <c r="H2503" i="5"/>
  <c r="H2527" i="5"/>
  <c r="H2535" i="5"/>
  <c r="H2559" i="5"/>
  <c r="H2567" i="5"/>
  <c r="K2567" i="5" s="1"/>
  <c r="H2575" i="5"/>
  <c r="I2575" i="5" s="1"/>
  <c r="J2575" i="5" s="1"/>
  <c r="H2599" i="5"/>
  <c r="H2607" i="5"/>
  <c r="H2623" i="5"/>
  <c r="I2623" i="5" s="1"/>
  <c r="J2623" i="5" s="1"/>
  <c r="H2631" i="5"/>
  <c r="H2647" i="5"/>
  <c r="H2671" i="5"/>
  <c r="H2679" i="5"/>
  <c r="I2679" i="5" s="1"/>
  <c r="H2695" i="5"/>
  <c r="H2719" i="5"/>
  <c r="H2727" i="5"/>
  <c r="H2743" i="5"/>
  <c r="H2751" i="5"/>
  <c r="H2759" i="5"/>
  <c r="H2767" i="5"/>
  <c r="H2775" i="5"/>
  <c r="H2791" i="5"/>
  <c r="H2799" i="5"/>
  <c r="H2815" i="5"/>
  <c r="H2839" i="5"/>
  <c r="H2847" i="5"/>
  <c r="H2855" i="5"/>
  <c r="H2863" i="5"/>
  <c r="H2871" i="5"/>
  <c r="H2887" i="5"/>
  <c r="H2911" i="5"/>
  <c r="H2919" i="5"/>
  <c r="H2927" i="5"/>
  <c r="H2935" i="5"/>
  <c r="H2943" i="5"/>
  <c r="H2959" i="5"/>
  <c r="I2959" i="5" s="1"/>
  <c r="J2959" i="5" s="1"/>
  <c r="H2983" i="5"/>
  <c r="H3007" i="5"/>
  <c r="H3015" i="5"/>
  <c r="H3031" i="5"/>
  <c r="H3039" i="5"/>
  <c r="H3055" i="5"/>
  <c r="H3063" i="5"/>
  <c r="H3079" i="5"/>
  <c r="H3087" i="5"/>
  <c r="H3111" i="5"/>
  <c r="H3119" i="5"/>
  <c r="H3127" i="5"/>
  <c r="H3135" i="5"/>
  <c r="I3135" i="5" s="1"/>
  <c r="J3135" i="5" s="1"/>
  <c r="H3151" i="5"/>
  <c r="H3159" i="5"/>
  <c r="H3167" i="5"/>
  <c r="H3175" i="5"/>
  <c r="H3183" i="5"/>
  <c r="H3187" i="5"/>
  <c r="H3199" i="5"/>
  <c r="H3203" i="5"/>
  <c r="H3207" i="5"/>
  <c r="H3211" i="5"/>
  <c r="H3215" i="5"/>
  <c r="H3219" i="5"/>
  <c r="H3223" i="5"/>
  <c r="H3227" i="5"/>
  <c r="H3231" i="5"/>
  <c r="H3235" i="5"/>
  <c r="H3251" i="5"/>
  <c r="H3255" i="5"/>
  <c r="H3267" i="5"/>
  <c r="H3271" i="5"/>
  <c r="H3275" i="5"/>
  <c r="H3283" i="5"/>
  <c r="H3291" i="5"/>
  <c r="H3295" i="5"/>
  <c r="H3299" i="5"/>
  <c r="H3303" i="5"/>
  <c r="H3315" i="5"/>
  <c r="H3319" i="5"/>
  <c r="H3323" i="5"/>
  <c r="H3327" i="5"/>
  <c r="H3331" i="5"/>
  <c r="H3339" i="5"/>
  <c r="H3347" i="5"/>
  <c r="H3351" i="5"/>
  <c r="H3355" i="5"/>
  <c r="H3363" i="5"/>
  <c r="H3367" i="5"/>
  <c r="H3387" i="5"/>
  <c r="H3391" i="5"/>
  <c r="H3395" i="5"/>
  <c r="H3399" i="5"/>
  <c r="H3403" i="5"/>
  <c r="H3411" i="5"/>
  <c r="H3415" i="5"/>
  <c r="H3419" i="5"/>
  <c r="H3427" i="5"/>
  <c r="H3431" i="5"/>
  <c r="H3439" i="5"/>
  <c r="H3443" i="5"/>
  <c r="H3447" i="5"/>
  <c r="H3451" i="5"/>
  <c r="H3455" i="5"/>
  <c r="H3459" i="5"/>
  <c r="H3467" i="5"/>
  <c r="H3471" i="5"/>
  <c r="H3483" i="5"/>
  <c r="H3495" i="5"/>
  <c r="H3507" i="5"/>
  <c r="H3511" i="5"/>
  <c r="H3515" i="5"/>
  <c r="H3519" i="5"/>
  <c r="H3527" i="5"/>
  <c r="H3531" i="5"/>
  <c r="H3535" i="5"/>
  <c r="H3539" i="5"/>
  <c r="H3547" i="5"/>
  <c r="H3559" i="5"/>
  <c r="H3563" i="5"/>
  <c r="H3571" i="5"/>
  <c r="H3579" i="5"/>
  <c r="H3583" i="5"/>
  <c r="H3587" i="5"/>
  <c r="H3591" i="5"/>
  <c r="H3595" i="5"/>
  <c r="H3603" i="5"/>
  <c r="H3607" i="5"/>
  <c r="H3615" i="5"/>
  <c r="H3619" i="5"/>
  <c r="H3631" i="5"/>
  <c r="H3635" i="5"/>
  <c r="H3639" i="5"/>
  <c r="H3643" i="5"/>
  <c r="H3647" i="5"/>
  <c r="H3651" i="5"/>
  <c r="H3655" i="5"/>
  <c r="H3659" i="5"/>
  <c r="H3663" i="5"/>
  <c r="H3667" i="5"/>
  <c r="H3671" i="5"/>
  <c r="H3675" i="5"/>
  <c r="H3679" i="5"/>
  <c r="H3683" i="5"/>
  <c r="H3687" i="5"/>
  <c r="H3699" i="5"/>
  <c r="H3703" i="5"/>
  <c r="H3707" i="5"/>
  <c r="H3711" i="5"/>
  <c r="H3715" i="5"/>
  <c r="H3727" i="5"/>
  <c r="H3731" i="5"/>
  <c r="H3739" i="5"/>
  <c r="H3743" i="5"/>
  <c r="H3747" i="5"/>
  <c r="H3751" i="5"/>
  <c r="K3751" i="5" s="1"/>
  <c r="H3759" i="5"/>
  <c r="H3763" i="5"/>
  <c r="H3771" i="5"/>
  <c r="H3779" i="5"/>
  <c r="I3779" i="5" s="1"/>
  <c r="J3779" i="5" s="1"/>
  <c r="H3783" i="5"/>
  <c r="H3795" i="5"/>
  <c r="H3799" i="5"/>
  <c r="H3803" i="5"/>
  <c r="H3807" i="5"/>
  <c r="H3811" i="5"/>
  <c r="H3819" i="5"/>
  <c r="H3823" i="5"/>
  <c r="H3827" i="5"/>
  <c r="H3831" i="5"/>
  <c r="H3835" i="5"/>
  <c r="H3839" i="5"/>
  <c r="H3843" i="5"/>
  <c r="H3847" i="5"/>
  <c r="H873" i="5"/>
  <c r="H1045" i="5"/>
  <c r="H1129" i="5"/>
  <c r="H1213" i="5"/>
  <c r="H1301" i="5"/>
  <c r="I1301" i="5" s="1"/>
  <c r="J1301" i="5" s="1"/>
  <c r="H1385" i="5"/>
  <c r="H1475" i="5"/>
  <c r="H1496" i="5"/>
  <c r="H1539" i="5"/>
  <c r="H1560" i="5"/>
  <c r="H1603" i="5"/>
  <c r="H1624" i="5"/>
  <c r="H1667" i="5"/>
  <c r="H1688" i="5"/>
  <c r="H1731" i="5"/>
  <c r="H1752" i="5"/>
  <c r="H1773" i="5"/>
  <c r="H1795" i="5"/>
  <c r="I1795" i="5" s="1"/>
  <c r="J1795" i="5" s="1"/>
  <c r="H1816" i="5"/>
  <c r="H1837" i="5"/>
  <c r="H1859" i="5"/>
  <c r="H1880" i="5"/>
  <c r="H1901" i="5"/>
  <c r="H1923" i="5"/>
  <c r="H1944" i="5"/>
  <c r="H1965" i="5"/>
  <c r="H1983" i="5"/>
  <c r="H2031" i="5"/>
  <c r="K2031" i="5" s="1"/>
  <c r="H2047" i="5"/>
  <c r="H2079" i="5"/>
  <c r="H2095" i="5"/>
  <c r="I2095" i="5" s="1"/>
  <c r="J2095" i="5" s="1"/>
  <c r="H2111" i="5"/>
  <c r="H2127" i="5"/>
  <c r="H2143" i="5"/>
  <c r="H2152" i="5"/>
  <c r="H2160" i="5"/>
  <c r="H2168" i="5"/>
  <c r="H2176" i="5"/>
  <c r="H2184" i="5"/>
  <c r="H2192" i="5"/>
  <c r="H2200" i="5"/>
  <c r="H2208" i="5"/>
  <c r="H2216" i="5"/>
  <c r="H2224" i="5"/>
  <c r="H2232" i="5"/>
  <c r="H2240" i="5"/>
  <c r="H2248" i="5"/>
  <c r="H2256" i="5"/>
  <c r="H2264" i="5"/>
  <c r="H2272" i="5"/>
  <c r="H2280" i="5"/>
  <c r="H2288" i="5"/>
  <c r="H2296" i="5"/>
  <c r="H2304" i="5"/>
  <c r="H2312" i="5"/>
  <c r="H2320" i="5"/>
  <c r="H2328" i="5"/>
  <c r="H2336" i="5"/>
  <c r="H2344" i="5"/>
  <c r="H2352" i="5"/>
  <c r="H2360" i="5"/>
  <c r="H2368" i="5"/>
  <c r="H2376" i="5"/>
  <c r="H2384" i="5"/>
  <c r="H2392" i="5"/>
  <c r="H2400" i="5"/>
  <c r="H2408" i="5"/>
  <c r="H2416" i="5"/>
  <c r="H2424" i="5"/>
  <c r="H2432" i="5"/>
  <c r="H2440" i="5"/>
  <c r="H2448" i="5"/>
  <c r="H2456" i="5"/>
  <c r="H2464" i="5"/>
  <c r="H2472" i="5"/>
  <c r="H2480" i="5"/>
  <c r="H2488" i="5"/>
  <c r="H2496" i="5"/>
  <c r="H2504" i="5"/>
  <c r="H2512" i="5"/>
  <c r="H2520" i="5"/>
  <c r="H2528" i="5"/>
  <c r="H2536" i="5"/>
  <c r="H2544" i="5"/>
  <c r="H2552" i="5"/>
  <c r="H2560" i="5"/>
  <c r="H2568" i="5"/>
  <c r="H2576" i="5"/>
  <c r="H2584" i="5"/>
  <c r="H2592" i="5"/>
  <c r="H2600" i="5"/>
  <c r="H2608" i="5"/>
  <c r="H2616" i="5"/>
  <c r="H2624" i="5"/>
  <c r="H2632" i="5"/>
  <c r="H2640" i="5"/>
  <c r="H2656" i="5"/>
  <c r="H2664" i="5"/>
  <c r="H2688" i="5"/>
  <c r="H2696" i="5"/>
  <c r="H2712" i="5"/>
  <c r="H2720" i="5"/>
  <c r="H2728" i="5"/>
  <c r="H2752" i="5"/>
  <c r="H2768" i="5"/>
  <c r="H2776" i="5"/>
  <c r="H2792" i="5"/>
  <c r="H2816" i="5"/>
  <c r="H2824" i="5"/>
  <c r="H2832" i="5"/>
  <c r="H2848" i="5"/>
  <c r="H2856" i="5"/>
  <c r="H2864" i="5"/>
  <c r="H2872" i="5"/>
  <c r="I2872" i="5" s="1"/>
  <c r="J2872" i="5" s="1"/>
  <c r="H2896" i="5"/>
  <c r="H2904" i="5"/>
  <c r="H2928" i="5"/>
  <c r="H2936" i="5"/>
  <c r="H2944" i="5"/>
  <c r="H2952" i="5"/>
  <c r="H2960" i="5"/>
  <c r="H2968" i="5"/>
  <c r="H2992" i="5"/>
  <c r="H3000" i="5"/>
  <c r="H3016" i="5"/>
  <c r="H3024" i="5"/>
  <c r="H3032" i="5"/>
  <c r="H3048" i="5"/>
  <c r="H3056" i="5"/>
  <c r="H3064" i="5"/>
  <c r="I3064" i="5" s="1"/>
  <c r="J3064" i="5" s="1"/>
  <c r="H3072" i="5"/>
  <c r="H3080" i="5"/>
  <c r="H3088" i="5"/>
  <c r="H3104" i="5"/>
  <c r="H3112" i="5"/>
  <c r="H3120" i="5"/>
  <c r="H3144" i="5"/>
  <c r="H3152" i="5"/>
  <c r="H3168" i="5"/>
  <c r="K3168" i="5" s="1"/>
  <c r="H3172" i="5"/>
  <c r="H3180" i="5"/>
  <c r="H3184" i="5"/>
  <c r="H3188" i="5"/>
  <c r="H3192" i="5"/>
  <c r="H3196" i="5"/>
  <c r="H3204" i="5"/>
  <c r="H3212" i="5"/>
  <c r="K3212" i="5" s="1"/>
  <c r="H3216" i="5"/>
  <c r="H3220" i="5"/>
  <c r="H3224" i="5"/>
  <c r="H3228" i="5"/>
  <c r="H3232" i="5"/>
  <c r="H3236" i="5"/>
  <c r="H3244" i="5"/>
  <c r="H3248" i="5"/>
  <c r="H3256" i="5"/>
  <c r="H3260" i="5"/>
  <c r="H3264" i="5"/>
  <c r="H3280" i="5"/>
  <c r="H3284" i="5"/>
  <c r="H3288" i="5"/>
  <c r="H3292" i="5"/>
  <c r="H3296" i="5"/>
  <c r="H3300" i="5"/>
  <c r="H3304" i="5"/>
  <c r="H3308" i="5"/>
  <c r="H3324" i="5"/>
  <c r="H3328" i="5"/>
  <c r="H3336" i="5"/>
  <c r="H3340" i="5"/>
  <c r="H3344" i="5"/>
  <c r="H3352" i="5"/>
  <c r="H3356" i="5"/>
  <c r="H3360" i="5"/>
  <c r="H3364" i="5"/>
  <c r="H3368" i="5"/>
  <c r="H3372" i="5"/>
  <c r="H3376" i="5"/>
  <c r="H3388" i="5"/>
  <c r="K3388" i="5" s="1"/>
  <c r="H3396" i="5"/>
  <c r="H3400" i="5"/>
  <c r="H3404" i="5"/>
  <c r="I3404" i="5" s="1"/>
  <c r="H3408" i="5"/>
  <c r="H3420" i="5"/>
  <c r="H3424" i="5"/>
  <c r="H3428" i="5"/>
  <c r="H3432" i="5"/>
  <c r="H3436" i="5"/>
  <c r="H3440" i="5"/>
  <c r="H3444" i="5"/>
  <c r="H3448" i="5"/>
  <c r="H3460" i="5"/>
  <c r="H3464" i="5"/>
  <c r="H3468" i="5"/>
  <c r="H3472" i="5"/>
  <c r="H3476" i="5"/>
  <c r="H3484" i="5"/>
  <c r="K3484" i="5" s="1"/>
  <c r="H3496" i="5"/>
  <c r="H3512" i="5"/>
  <c r="H3516" i="5"/>
  <c r="H3520" i="5"/>
  <c r="H3528" i="5"/>
  <c r="H3532" i="5"/>
  <c r="H3536" i="5"/>
  <c r="H3548" i="5"/>
  <c r="K3548" i="5" s="1"/>
  <c r="H3560" i="5"/>
  <c r="I3560" i="5" s="1"/>
  <c r="H3564" i="5"/>
  <c r="H3584" i="5"/>
  <c r="H3588" i="5"/>
  <c r="H3592" i="5"/>
  <c r="H3604" i="5"/>
  <c r="H3612" i="5"/>
  <c r="H3620" i="5"/>
  <c r="H3628" i="5"/>
  <c r="H3632" i="5"/>
  <c r="H3636" i="5"/>
  <c r="H3656" i="5"/>
  <c r="H3676" i="5"/>
  <c r="H3680" i="5"/>
  <c r="H3688" i="5"/>
  <c r="H3692" i="5"/>
  <c r="H3696" i="5"/>
  <c r="K3696" i="5" s="1"/>
  <c r="H3700" i="5"/>
  <c r="H3708" i="5"/>
  <c r="H3712" i="5"/>
  <c r="H3716" i="5"/>
  <c r="H3720" i="5"/>
  <c r="H3724" i="5"/>
  <c r="H3728" i="5"/>
  <c r="H3740" i="5"/>
  <c r="K3740" i="5" s="1"/>
  <c r="H3744" i="5"/>
  <c r="H3752" i="5"/>
  <c r="H3756" i="5"/>
  <c r="I3756" i="5" s="1"/>
  <c r="J3756" i="5" s="1"/>
  <c r="H3760" i="5"/>
  <c r="H3768" i="5"/>
  <c r="H3772" i="5"/>
  <c r="H3784" i="5"/>
  <c r="H3788" i="5"/>
  <c r="H3796" i="5"/>
  <c r="H3800" i="5"/>
  <c r="H3804" i="5"/>
  <c r="H3808" i="5"/>
  <c r="H3812" i="5"/>
  <c r="H3816" i="5"/>
  <c r="H3820" i="5"/>
  <c r="H3828" i="5"/>
  <c r="H3836" i="5"/>
  <c r="H3840" i="5"/>
  <c r="H3848" i="5"/>
  <c r="H909" i="5"/>
  <c r="H1253" i="5"/>
  <c r="H1409" i="5"/>
  <c r="H1484" i="5"/>
  <c r="H1527" i="5"/>
  <c r="H1569" i="5"/>
  <c r="H1612" i="5"/>
  <c r="H1697" i="5"/>
  <c r="H1740" i="5"/>
  <c r="H1783" i="5"/>
  <c r="H1825" i="5"/>
  <c r="H1868" i="5"/>
  <c r="H1911" i="5"/>
  <c r="H1953" i="5"/>
  <c r="H1990" i="5"/>
  <c r="H2022" i="5"/>
  <c r="H2054" i="5"/>
  <c r="H2086" i="5"/>
  <c r="H2118" i="5"/>
  <c r="H2243" i="5"/>
  <c r="H2259" i="5"/>
  <c r="H2275" i="5"/>
  <c r="H2291" i="5"/>
  <c r="H2323" i="5"/>
  <c r="I2323" i="5" s="1"/>
  <c r="H2339" i="5"/>
  <c r="H2355" i="5"/>
  <c r="H2371" i="5"/>
  <c r="H2451" i="5"/>
  <c r="K2451" i="5" s="1"/>
  <c r="H2579" i="5"/>
  <c r="H2627" i="5"/>
  <c r="H2659" i="5"/>
  <c r="H2675" i="5"/>
  <c r="H2707" i="5"/>
  <c r="H2723" i="5"/>
  <c r="H2739" i="5"/>
  <c r="H2755" i="5"/>
  <c r="H2771" i="5"/>
  <c r="H2787" i="5"/>
  <c r="H2803" i="5"/>
  <c r="H2819" i="5"/>
  <c r="H2835" i="5"/>
  <c r="H2883" i="5"/>
  <c r="H2899" i="5"/>
  <c r="H2915" i="5"/>
  <c r="H2947" i="5"/>
  <c r="H2963" i="5"/>
  <c r="K2963" i="5" s="1"/>
  <c r="H2979" i="5"/>
  <c r="H2995" i="5"/>
  <c r="H3011" i="5"/>
  <c r="H3027" i="5"/>
  <c r="I3027" i="5" s="1"/>
  <c r="H3043" i="5"/>
  <c r="H3059" i="5"/>
  <c r="H3075" i="5"/>
  <c r="H3091" i="5"/>
  <c r="H3107" i="5"/>
  <c r="H3139" i="5"/>
  <c r="H3155" i="5"/>
  <c r="H3169" i="5"/>
  <c r="H3177" i="5"/>
  <c r="H3185" i="5"/>
  <c r="H3193" i="5"/>
  <c r="H3201" i="5"/>
  <c r="H3209" i="5"/>
  <c r="H3217" i="5"/>
  <c r="H3225" i="5"/>
  <c r="H3233" i="5"/>
  <c r="H3241" i="5"/>
  <c r="H3249" i="5"/>
  <c r="H3257" i="5"/>
  <c r="H3265" i="5"/>
  <c r="H3273" i="5"/>
  <c r="H3281" i="5"/>
  <c r="H3289" i="5"/>
  <c r="H3297" i="5"/>
  <c r="H3305" i="5"/>
  <c r="H3313" i="5"/>
  <c r="H3321" i="5"/>
  <c r="H3329" i="5"/>
  <c r="H3337" i="5"/>
  <c r="H3345" i="5"/>
  <c r="H3353" i="5"/>
  <c r="H3361" i="5"/>
  <c r="H3369" i="5"/>
  <c r="H3377" i="5"/>
  <c r="H3385" i="5"/>
  <c r="H3393" i="5"/>
  <c r="H3401" i="5"/>
  <c r="H3409" i="5"/>
  <c r="H3417" i="5"/>
  <c r="H3425" i="5"/>
  <c r="H3433" i="5"/>
  <c r="H3441" i="5"/>
  <c r="H3449" i="5"/>
  <c r="H3457" i="5"/>
  <c r="H3465" i="5"/>
  <c r="H3473" i="5"/>
  <c r="H3481" i="5"/>
  <c r="H3489" i="5"/>
  <c r="H3497" i="5"/>
  <c r="H3505" i="5"/>
  <c r="H3513" i="5"/>
  <c r="H3521" i="5"/>
  <c r="H3529" i="5"/>
  <c r="H3537" i="5"/>
  <c r="H3545" i="5"/>
  <c r="H3553" i="5"/>
  <c r="H3561" i="5"/>
  <c r="H3569" i="5"/>
  <c r="H3577" i="5"/>
  <c r="H3585" i="5"/>
  <c r="H3593" i="5"/>
  <c r="H3601" i="5"/>
  <c r="H3609" i="5"/>
  <c r="H3617" i="5"/>
  <c r="H3625" i="5"/>
  <c r="H3633" i="5"/>
  <c r="H3641" i="5"/>
  <c r="H3649" i="5"/>
  <c r="H3657" i="5"/>
  <c r="H3665" i="5"/>
  <c r="H3673" i="5"/>
  <c r="H3681" i="5"/>
  <c r="H3689" i="5"/>
  <c r="H3697" i="5"/>
  <c r="H3705" i="5"/>
  <c r="H3713" i="5"/>
  <c r="H3721" i="5"/>
  <c r="H3729" i="5"/>
  <c r="H3737" i="5"/>
  <c r="H3745" i="5"/>
  <c r="H3753" i="5"/>
  <c r="H3761" i="5"/>
  <c r="H3769" i="5"/>
  <c r="H3777" i="5"/>
  <c r="H3785" i="5"/>
  <c r="H3793" i="5"/>
  <c r="H3801" i="5"/>
  <c r="H3809" i="5"/>
  <c r="H3817" i="5"/>
  <c r="H3825" i="5"/>
  <c r="H3833" i="5"/>
  <c r="H3841" i="5"/>
  <c r="H3849" i="5"/>
  <c r="H3854" i="5"/>
  <c r="H3858" i="5"/>
  <c r="H3862" i="5"/>
  <c r="H3866" i="5"/>
  <c r="H3870" i="5"/>
  <c r="H3874" i="5"/>
  <c r="H3878" i="5"/>
  <c r="H3882" i="5"/>
  <c r="H3886" i="5"/>
  <c r="H3890" i="5"/>
  <c r="H3894" i="5"/>
  <c r="H3898" i="5"/>
  <c r="H3902" i="5"/>
  <c r="H3906" i="5"/>
  <c r="H3910" i="5"/>
  <c r="H3914" i="5"/>
  <c r="H3918" i="5"/>
  <c r="H3922" i="5"/>
  <c r="H3926" i="5"/>
  <c r="H3930" i="5"/>
  <c r="H3934" i="5"/>
  <c r="H3938" i="5"/>
  <c r="H3942" i="5"/>
  <c r="H3946" i="5"/>
  <c r="H3950" i="5"/>
  <c r="H3954" i="5"/>
  <c r="H3958" i="5"/>
  <c r="H3962" i="5"/>
  <c r="H3966" i="5"/>
  <c r="H3970" i="5"/>
  <c r="H3974" i="5"/>
  <c r="H3978" i="5"/>
  <c r="H3982" i="5"/>
  <c r="H3986" i="5"/>
  <c r="H3990" i="5"/>
  <c r="H3994" i="5"/>
  <c r="H3998" i="5"/>
  <c r="H4002" i="5"/>
  <c r="H4006" i="5"/>
  <c r="H4010" i="5"/>
  <c r="H4014" i="5"/>
  <c r="H4018" i="5"/>
  <c r="H4022" i="5"/>
  <c r="H4026" i="5"/>
  <c r="H4030" i="5"/>
  <c r="H4034" i="5"/>
  <c r="H4038" i="5"/>
  <c r="H4042" i="5"/>
  <c r="H4046" i="5"/>
  <c r="H4050" i="5"/>
  <c r="H4054" i="5"/>
  <c r="H4058" i="5"/>
  <c r="H4062" i="5"/>
  <c r="H4066" i="5"/>
  <c r="H4070" i="5"/>
  <c r="H4074" i="5"/>
  <c r="H4078" i="5"/>
  <c r="H4082" i="5"/>
  <c r="H4086" i="5"/>
  <c r="H4090" i="5"/>
  <c r="H4094" i="5"/>
  <c r="H4098" i="5"/>
  <c r="H4102" i="5"/>
  <c r="H4106" i="5"/>
  <c r="H4110" i="5"/>
  <c r="H4114" i="5"/>
  <c r="H4118" i="5"/>
  <c r="H4122" i="5"/>
  <c r="H4126" i="5"/>
  <c r="H4130" i="5"/>
  <c r="H4134" i="5"/>
  <c r="H4138" i="5"/>
  <c r="H4142" i="5"/>
  <c r="H4146" i="5"/>
  <c r="H4150" i="5"/>
  <c r="H4154" i="5"/>
  <c r="H4158" i="5"/>
  <c r="H4162" i="5"/>
  <c r="H4166" i="5"/>
  <c r="H4170" i="5"/>
  <c r="H4174" i="5"/>
  <c r="H4178" i="5"/>
  <c r="H4182" i="5"/>
  <c r="H4186" i="5"/>
  <c r="H4190" i="5"/>
  <c r="H4194" i="5"/>
  <c r="H4198" i="5"/>
  <c r="H4202" i="5"/>
  <c r="H4206" i="5"/>
  <c r="H4210" i="5"/>
  <c r="H4214" i="5"/>
  <c r="H4218" i="5"/>
  <c r="H4222" i="5"/>
  <c r="H4226" i="5"/>
  <c r="H4230" i="5"/>
  <c r="H4234" i="5"/>
  <c r="H4238" i="5"/>
  <c r="H4242" i="5"/>
  <c r="H4246" i="5"/>
  <c r="H4250" i="5"/>
  <c r="H4254" i="5"/>
  <c r="H4258" i="5"/>
  <c r="H4262" i="5"/>
  <c r="H4266" i="5"/>
  <c r="H4270" i="5"/>
  <c r="H4274" i="5"/>
  <c r="H4278" i="5"/>
  <c r="H4282" i="5"/>
  <c r="H4286" i="5"/>
  <c r="H4290" i="5"/>
  <c r="H4294" i="5"/>
  <c r="H4298" i="5"/>
  <c r="H4302" i="5"/>
  <c r="H4306" i="5"/>
  <c r="H4310" i="5"/>
  <c r="H4318" i="5"/>
  <c r="H4322" i="5"/>
  <c r="H4326" i="5"/>
  <c r="H4330" i="5"/>
  <c r="H4334" i="5"/>
  <c r="H4338" i="5"/>
  <c r="H4342" i="5"/>
  <c r="H4350" i="5"/>
  <c r="H4354" i="5"/>
  <c r="H4358" i="5"/>
  <c r="K4358" i="5" s="1"/>
  <c r="H4362" i="5"/>
  <c r="H4366" i="5"/>
  <c r="H4370" i="5"/>
  <c r="H4374" i="5"/>
  <c r="H4378" i="5"/>
  <c r="H4382" i="5"/>
  <c r="H4386" i="5"/>
  <c r="H4390" i="5"/>
  <c r="H4394" i="5"/>
  <c r="H4398" i="5"/>
  <c r="H4402" i="5"/>
  <c r="H4410" i="5"/>
  <c r="H4418" i="5"/>
  <c r="H4454" i="5"/>
  <c r="H4462" i="5"/>
  <c r="H4466" i="5"/>
  <c r="H4470" i="5"/>
  <c r="H4482" i="5"/>
  <c r="H4486" i="5"/>
  <c r="H4494" i="5"/>
  <c r="H4498" i="5"/>
  <c r="H4502" i="5"/>
  <c r="K4502" i="5" s="1"/>
  <c r="H4514" i="5"/>
  <c r="H4526" i="5"/>
  <c r="K4526" i="5" s="1"/>
  <c r="H4530" i="5"/>
  <c r="K4530" i="5" s="1"/>
  <c r="H4546" i="5"/>
  <c r="H4550" i="5"/>
  <c r="H4558" i="5"/>
  <c r="H4566" i="5"/>
  <c r="H4574" i="5"/>
  <c r="H4582" i="5"/>
  <c r="H4586" i="5"/>
  <c r="H4590" i="5"/>
  <c r="H4594" i="5"/>
  <c r="H4602" i="5"/>
  <c r="H4610" i="5"/>
  <c r="H4614" i="5"/>
  <c r="K4614" i="5" s="1"/>
  <c r="H4626" i="5"/>
  <c r="H4646" i="5"/>
  <c r="H4654" i="5"/>
  <c r="H4658" i="5"/>
  <c r="H4662" i="5"/>
  <c r="H4674" i="5"/>
  <c r="K4674" i="5" s="1"/>
  <c r="H4678" i="5"/>
  <c r="H4686" i="5"/>
  <c r="H4690" i="5"/>
  <c r="H4694" i="5"/>
  <c r="H4714" i="5"/>
  <c r="H4726" i="5"/>
  <c r="K4726" i="5" s="1"/>
  <c r="H4738" i="5"/>
  <c r="H4742" i="5"/>
  <c r="H4750" i="5"/>
  <c r="H4754" i="5"/>
  <c r="H4758" i="5"/>
  <c r="H4762" i="5"/>
  <c r="H4766" i="5"/>
  <c r="H4770" i="5"/>
  <c r="H4774" i="5"/>
  <c r="H4778" i="5"/>
  <c r="H4782" i="5"/>
  <c r="H4786" i="5"/>
  <c r="H4790" i="5"/>
  <c r="H4798" i="5"/>
  <c r="H4802" i="5"/>
  <c r="H4814" i="5"/>
  <c r="K4814" i="5" s="1"/>
  <c r="H4834" i="5"/>
  <c r="H4846" i="5"/>
  <c r="H4850" i="5"/>
  <c r="H4854" i="5"/>
  <c r="K4854" i="5" s="1"/>
  <c r="H4866" i="5"/>
  <c r="H4878" i="5"/>
  <c r="H4882" i="5"/>
  <c r="H4886" i="5"/>
  <c r="H4890" i="5"/>
  <c r="H4894" i="5"/>
  <c r="H4898" i="5"/>
  <c r="H4902" i="5"/>
  <c r="H4906" i="5"/>
  <c r="I4906" i="5" s="1"/>
  <c r="J4906" i="5" s="1"/>
  <c r="H4918" i="5"/>
  <c r="H4922" i="5"/>
  <c r="H4930" i="5"/>
  <c r="H4934" i="5"/>
  <c r="H4942" i="5"/>
  <c r="H4954" i="5"/>
  <c r="H4958" i="5"/>
  <c r="K4958" i="5" s="1"/>
  <c r="H4962" i="5"/>
  <c r="H4966" i="5"/>
  <c r="I4966" i="5" s="1"/>
  <c r="J4966" i="5" s="1"/>
  <c r="H4970" i="5"/>
  <c r="H4982" i="5"/>
  <c r="H4986" i="5"/>
  <c r="H4994" i="5"/>
  <c r="H4998" i="5"/>
  <c r="H5002" i="5"/>
  <c r="H5026" i="5"/>
  <c r="K5026" i="5" s="1"/>
  <c r="H5046" i="5"/>
  <c r="H5062" i="5"/>
  <c r="H5066" i="5"/>
  <c r="H5070" i="5"/>
  <c r="H5074" i="5"/>
  <c r="H5090" i="5"/>
  <c r="H5094" i="5"/>
  <c r="H5110" i="5"/>
  <c r="I5110" i="5" s="1"/>
  <c r="J5110" i="5" s="1"/>
  <c r="H5114" i="5"/>
  <c r="H5122" i="5"/>
  <c r="K5122" i="5" s="1"/>
  <c r="H5126" i="5"/>
  <c r="H5130" i="5"/>
  <c r="H5134" i="5"/>
  <c r="H5138" i="5"/>
  <c r="H5142" i="5"/>
  <c r="H5146" i="5"/>
  <c r="H5150" i="5"/>
  <c r="H5154" i="5"/>
  <c r="H5158" i="5"/>
  <c r="H5174" i="5"/>
  <c r="H5178" i="5"/>
  <c r="H5182" i="5"/>
  <c r="H5186" i="5"/>
  <c r="H5190" i="5"/>
  <c r="H5194" i="5"/>
  <c r="H5198" i="5"/>
  <c r="H5202" i="5"/>
  <c r="H5206" i="5"/>
  <c r="H5210" i="5"/>
  <c r="H5222" i="5"/>
  <c r="H5230" i="5"/>
  <c r="H5234" i="5"/>
  <c r="H5238" i="5"/>
  <c r="H5242" i="5"/>
  <c r="H5246" i="5"/>
  <c r="H5250" i="5"/>
  <c r="H5254" i="5"/>
  <c r="H5258" i="5"/>
  <c r="H5262" i="5"/>
  <c r="H5266" i="5"/>
  <c r="H5270" i="5"/>
  <c r="H5274" i="5"/>
  <c r="H5278" i="5"/>
  <c r="H5282" i="5"/>
  <c r="H5286" i="5"/>
  <c r="H5290" i="5"/>
  <c r="H5294" i="5"/>
  <c r="H5298" i="5"/>
  <c r="H5302" i="5"/>
  <c r="H5306" i="5"/>
  <c r="H5310" i="5"/>
  <c r="H5314" i="5"/>
  <c r="H5318" i="5"/>
  <c r="H5322" i="5"/>
  <c r="H5326" i="5"/>
  <c r="H5330" i="5"/>
  <c r="H5334" i="5"/>
  <c r="H5338" i="5"/>
  <c r="H5342" i="5"/>
  <c r="H5346" i="5"/>
  <c r="H5350" i="5"/>
  <c r="H5354" i="5"/>
  <c r="H5358" i="5"/>
  <c r="H5362" i="5"/>
  <c r="H5366" i="5"/>
  <c r="H5370" i="5"/>
  <c r="H5374" i="5"/>
  <c r="H5378" i="5"/>
  <c r="H5382" i="5"/>
  <c r="H5386" i="5"/>
  <c r="H5390" i="5"/>
  <c r="H5394" i="5"/>
  <c r="H5398" i="5"/>
  <c r="H5402" i="5"/>
  <c r="H5410" i="5"/>
  <c r="H5414" i="5"/>
  <c r="H5418" i="5"/>
  <c r="H5422" i="5"/>
  <c r="H5426" i="5"/>
  <c r="H5430" i="5"/>
  <c r="H5434" i="5"/>
  <c r="H5438" i="5"/>
  <c r="H5442" i="5"/>
  <c r="H5446" i="5"/>
  <c r="H5450" i="5"/>
  <c r="H5454" i="5"/>
  <c r="H5458" i="5"/>
  <c r="H5462" i="5"/>
  <c r="H5478" i="5"/>
  <c r="H5482" i="5"/>
  <c r="H5486" i="5"/>
  <c r="H5490" i="5"/>
  <c r="H5494" i="5"/>
  <c r="H5498" i="5"/>
  <c r="H5502" i="5"/>
  <c r="H5506" i="5"/>
  <c r="H5510" i="5"/>
  <c r="H5514" i="5"/>
  <c r="H5518" i="5"/>
  <c r="H5522" i="5"/>
  <c r="H5526" i="5"/>
  <c r="H5530" i="5"/>
  <c r="H5534" i="5"/>
  <c r="H5538" i="5"/>
  <c r="H5542" i="5"/>
  <c r="H5546" i="5"/>
  <c r="H5562" i="5"/>
  <c r="H5566" i="5"/>
  <c r="H5578" i="5"/>
  <c r="H5586" i="5"/>
  <c r="H5590" i="5"/>
  <c r="H5594" i="5"/>
  <c r="H5614" i="5"/>
  <c r="H5618" i="5"/>
  <c r="H5622" i="5"/>
  <c r="K5622" i="5" s="1"/>
  <c r="H5626" i="5"/>
  <c r="H5634" i="5"/>
  <c r="H5638" i="5"/>
  <c r="H5642" i="5"/>
  <c r="H5646" i="5"/>
  <c r="H5650" i="5"/>
  <c r="H5654" i="5"/>
  <c r="H5678" i="5"/>
  <c r="H5682" i="5"/>
  <c r="H5686" i="5"/>
  <c r="H5690" i="5"/>
  <c r="H5694" i="5"/>
  <c r="K5694" i="5" s="1"/>
  <c r="H5706" i="5"/>
  <c r="H5710" i="5"/>
  <c r="H5718" i="5"/>
  <c r="H5722" i="5"/>
  <c r="H5730" i="5"/>
  <c r="I5730" i="5" s="1"/>
  <c r="J5730" i="5" s="1"/>
  <c r="H5738" i="5"/>
  <c r="H5750" i="5"/>
  <c r="H5754" i="5"/>
  <c r="H5766" i="5"/>
  <c r="I5766" i="5" s="1"/>
  <c r="H5770" i="5"/>
  <c r="H5782" i="5"/>
  <c r="H5786" i="5"/>
  <c r="H5802" i="5"/>
  <c r="H5818" i="5"/>
  <c r="H5822" i="5"/>
  <c r="H5834" i="5"/>
  <c r="H5838" i="5"/>
  <c r="H5846" i="5"/>
  <c r="H5850" i="5"/>
  <c r="H5866" i="5"/>
  <c r="H5870" i="5"/>
  <c r="K5870" i="5" s="1"/>
  <c r="H5882" i="5"/>
  <c r="H917" i="5"/>
  <c r="H1257" i="5"/>
  <c r="H1413" i="5"/>
  <c r="H1528" i="5"/>
  <c r="H1571" i="5"/>
  <c r="H1656" i="5"/>
  <c r="H1699" i="5"/>
  <c r="H1741" i="5"/>
  <c r="H1784" i="5"/>
  <c r="H1827" i="5"/>
  <c r="H1869" i="5"/>
  <c r="H1912" i="5"/>
  <c r="H1955" i="5"/>
  <c r="H2023" i="5"/>
  <c r="K2023" i="5" s="1"/>
  <c r="H2148" i="5"/>
  <c r="H2164" i="5"/>
  <c r="H2180" i="5"/>
  <c r="H2196" i="5"/>
  <c r="H2212" i="5"/>
  <c r="H2228" i="5"/>
  <c r="H2244" i="5"/>
  <c r="H2260" i="5"/>
  <c r="H2276" i="5"/>
  <c r="H2292" i="5"/>
  <c r="H2308" i="5"/>
  <c r="H2324" i="5"/>
  <c r="H2340" i="5"/>
  <c r="H2356" i="5"/>
  <c r="H2372" i="5"/>
  <c r="H2388" i="5"/>
  <c r="H2404" i="5"/>
  <c r="H2420" i="5"/>
  <c r="H2436" i="5"/>
  <c r="H2452" i="5"/>
  <c r="H2468" i="5"/>
  <c r="H2484" i="5"/>
  <c r="H2500" i="5"/>
  <c r="H2516" i="5"/>
  <c r="H2532" i="5"/>
  <c r="H2548" i="5"/>
  <c r="H2564" i="5"/>
  <c r="H2580" i="5"/>
  <c r="H2596" i="5"/>
  <c r="H2612" i="5"/>
  <c r="H2628" i="5"/>
  <c r="I2628" i="5" s="1"/>
  <c r="H2644" i="5"/>
  <c r="H2660" i="5"/>
  <c r="H2692" i="5"/>
  <c r="H2724" i="5"/>
  <c r="H2740" i="5"/>
  <c r="H2788" i="5"/>
  <c r="H2836" i="5"/>
  <c r="H2852" i="5"/>
  <c r="H2868" i="5"/>
  <c r="H2884" i="5"/>
  <c r="H2932" i="5"/>
  <c r="H2948" i="5"/>
  <c r="H2996" i="5"/>
  <c r="H3028" i="5"/>
  <c r="H3044" i="5"/>
  <c r="H3060" i="5"/>
  <c r="H3076" i="5"/>
  <c r="H3108" i="5"/>
  <c r="H3140" i="5"/>
  <c r="I3140" i="5" s="1"/>
  <c r="J3140" i="5" s="1"/>
  <c r="H3170" i="5"/>
  <c r="H3178" i="5"/>
  <c r="H3186" i="5"/>
  <c r="H3194" i="5"/>
  <c r="H3202" i="5"/>
  <c r="H3210" i="5"/>
  <c r="H3218" i="5"/>
  <c r="H3226" i="5"/>
  <c r="H3234" i="5"/>
  <c r="H3242" i="5"/>
  <c r="H3250" i="5"/>
  <c r="H3258" i="5"/>
  <c r="H3266" i="5"/>
  <c r="H3274" i="5"/>
  <c r="I3274" i="5" s="1"/>
  <c r="H3282" i="5"/>
  <c r="H3290" i="5"/>
  <c r="H3298" i="5"/>
  <c r="H3306" i="5"/>
  <c r="H3314" i="5"/>
  <c r="H3322" i="5"/>
  <c r="H3330" i="5"/>
  <c r="H3338" i="5"/>
  <c r="H3346" i="5"/>
  <c r="H3362" i="5"/>
  <c r="H3378" i="5"/>
  <c r="H3386" i="5"/>
  <c r="H3394" i="5"/>
  <c r="H3402" i="5"/>
  <c r="H3410" i="5"/>
  <c r="H3418" i="5"/>
  <c r="H3426" i="5"/>
  <c r="H3434" i="5"/>
  <c r="H3442" i="5"/>
  <c r="H3450" i="5"/>
  <c r="H3458" i="5"/>
  <c r="H3466" i="5"/>
  <c r="H3474" i="5"/>
  <c r="H3482" i="5"/>
  <c r="H3490" i="5"/>
  <c r="H3498" i="5"/>
  <c r="H3506" i="5"/>
  <c r="H3514" i="5"/>
  <c r="H3522" i="5"/>
  <c r="H3530" i="5"/>
  <c r="H3538" i="5"/>
  <c r="H3546" i="5"/>
  <c r="H3554" i="5"/>
  <c r="H3562" i="5"/>
  <c r="H3570" i="5"/>
  <c r="H3578" i="5"/>
  <c r="H3586" i="5"/>
  <c r="H3594" i="5"/>
  <c r="H3602" i="5"/>
  <c r="H3618" i="5"/>
  <c r="H3626" i="5"/>
  <c r="H3634" i="5"/>
  <c r="H3642" i="5"/>
  <c r="H3650" i="5"/>
  <c r="H3658" i="5"/>
  <c r="H3666" i="5"/>
  <c r="H3682" i="5"/>
  <c r="H3690" i="5"/>
  <c r="H3698" i="5"/>
  <c r="H3706" i="5"/>
  <c r="H3714" i="5"/>
  <c r="H3722" i="5"/>
  <c r="H3730" i="5"/>
  <c r="H3738" i="5"/>
  <c r="H3746" i="5"/>
  <c r="H3754" i="5"/>
  <c r="H3762" i="5"/>
  <c r="H3770" i="5"/>
  <c r="H3778" i="5"/>
  <c r="H3786" i="5"/>
  <c r="H3794" i="5"/>
  <c r="H3802" i="5"/>
  <c r="H3810" i="5"/>
  <c r="H3818" i="5"/>
  <c r="H3826" i="5"/>
  <c r="H3834" i="5"/>
  <c r="H3842" i="5"/>
  <c r="H3850" i="5"/>
  <c r="H3855" i="5"/>
  <c r="H3859" i="5"/>
  <c r="H3863" i="5"/>
  <c r="H3867" i="5"/>
  <c r="H3871" i="5"/>
  <c r="H3875" i="5"/>
  <c r="H3879" i="5"/>
  <c r="H3887" i="5"/>
  <c r="H3891" i="5"/>
  <c r="H3895" i="5"/>
  <c r="H3899" i="5"/>
  <c r="H3903" i="5"/>
  <c r="H3907" i="5"/>
  <c r="H3911" i="5"/>
  <c r="H3919" i="5"/>
  <c r="H3927" i="5"/>
  <c r="H3931" i="5"/>
  <c r="H3935" i="5"/>
  <c r="H3939" i="5"/>
  <c r="H3943" i="5"/>
  <c r="H3947" i="5"/>
  <c r="H3951" i="5"/>
  <c r="H3967" i="5"/>
  <c r="H3971" i="5"/>
  <c r="H3975" i="5"/>
  <c r="H3999" i="5"/>
  <c r="H4003" i="5"/>
  <c r="H4023" i="5"/>
  <c r="H4035" i="5"/>
  <c r="H4039" i="5"/>
  <c r="H4043" i="5"/>
  <c r="H4047" i="5"/>
  <c r="K4047" i="5" s="1"/>
  <c r="H4051" i="5"/>
  <c r="H4059" i="5"/>
  <c r="H4063" i="5"/>
  <c r="H4071" i="5"/>
  <c r="H4079" i="5"/>
  <c r="K4079" i="5" s="1"/>
  <c r="H4083" i="5"/>
  <c r="H4095" i="5"/>
  <c r="I4095" i="5" s="1"/>
  <c r="J4095" i="5" s="1"/>
  <c r="H4099" i="5"/>
  <c r="H4103" i="5"/>
  <c r="H4107" i="5"/>
  <c r="H4111" i="5"/>
  <c r="H4115" i="5"/>
  <c r="H4123" i="5"/>
  <c r="H4131" i="5"/>
  <c r="H4135" i="5"/>
  <c r="H4139" i="5"/>
  <c r="H4143" i="5"/>
  <c r="H4159" i="5"/>
  <c r="H4163" i="5"/>
  <c r="H4167" i="5"/>
  <c r="H4171" i="5"/>
  <c r="H4179" i="5"/>
  <c r="H4183" i="5"/>
  <c r="H4187" i="5"/>
  <c r="H4199" i="5"/>
  <c r="H4203" i="5"/>
  <c r="H4207" i="5"/>
  <c r="H4215" i="5"/>
  <c r="K4215" i="5" s="1"/>
  <c r="H4219" i="5"/>
  <c r="H4227" i="5"/>
  <c r="H4231" i="5"/>
  <c r="H4243" i="5"/>
  <c r="H4251" i="5"/>
  <c r="H4255" i="5"/>
  <c r="H4259" i="5"/>
  <c r="H4263" i="5"/>
  <c r="H4267" i="5"/>
  <c r="H4279" i="5"/>
  <c r="H4283" i="5"/>
  <c r="I4283" i="5" s="1"/>
  <c r="J4283" i="5" s="1"/>
  <c r="H4287" i="5"/>
  <c r="H4303" i="5"/>
  <c r="H4323" i="5"/>
  <c r="H4327" i="5"/>
  <c r="H4339" i="5"/>
  <c r="H4343" i="5"/>
  <c r="H4347" i="5"/>
  <c r="H4351" i="5"/>
  <c r="H4355" i="5"/>
  <c r="H4367" i="5"/>
  <c r="K4367" i="5" s="1"/>
  <c r="H4371" i="5"/>
  <c r="H4375" i="5"/>
  <c r="H4379" i="5"/>
  <c r="H4383" i="5"/>
  <c r="H4387" i="5"/>
  <c r="H4395" i="5"/>
  <c r="H4399" i="5"/>
  <c r="H4403" i="5"/>
  <c r="H4407" i="5"/>
  <c r="H4411" i="5"/>
  <c r="H4419" i="5"/>
  <c r="H4423" i="5"/>
  <c r="H4427" i="5"/>
  <c r="H4431" i="5"/>
  <c r="H4435" i="5"/>
  <c r="H4443" i="5"/>
  <c r="H4447" i="5"/>
  <c r="H4451" i="5"/>
  <c r="H4455" i="5"/>
  <c r="H4459" i="5"/>
  <c r="H4467" i="5"/>
  <c r="H4471" i="5"/>
  <c r="H4475" i="5"/>
  <c r="H4479" i="5"/>
  <c r="H4483" i="5"/>
  <c r="H4491" i="5"/>
  <c r="H4495" i="5"/>
  <c r="H4499" i="5"/>
  <c r="H4503" i="5"/>
  <c r="H4507" i="5"/>
  <c r="H4515" i="5"/>
  <c r="H4519" i="5"/>
  <c r="H4523" i="5"/>
  <c r="H4527" i="5"/>
  <c r="H4531" i="5"/>
  <c r="H4539" i="5"/>
  <c r="H4543" i="5"/>
  <c r="H4547" i="5"/>
  <c r="H4551" i="5"/>
  <c r="H4555" i="5"/>
  <c r="H4563" i="5"/>
  <c r="H4567" i="5"/>
  <c r="H4571" i="5"/>
  <c r="H4575" i="5"/>
  <c r="H4579" i="5"/>
  <c r="H4587" i="5"/>
  <c r="H4591" i="5"/>
  <c r="H4595" i="5"/>
  <c r="H4603" i="5"/>
  <c r="H4611" i="5"/>
  <c r="H4615" i="5"/>
  <c r="H4619" i="5"/>
  <c r="H4623" i="5"/>
  <c r="H4627" i="5"/>
  <c r="H4635" i="5"/>
  <c r="H4639" i="5"/>
  <c r="H4643" i="5"/>
  <c r="H4647" i="5"/>
  <c r="H4651" i="5"/>
  <c r="H4659" i="5"/>
  <c r="H4663" i="5"/>
  <c r="H4667" i="5"/>
  <c r="H4671" i="5"/>
  <c r="H4675" i="5"/>
  <c r="H4683" i="5"/>
  <c r="H4687" i="5"/>
  <c r="H4691" i="5"/>
  <c r="H4699" i="5"/>
  <c r="H4707" i="5"/>
  <c r="H4711" i="5"/>
  <c r="H4715" i="5"/>
  <c r="H4719" i="5"/>
  <c r="H4723" i="5"/>
  <c r="H4731" i="5"/>
  <c r="H4735" i="5"/>
  <c r="H4739" i="5"/>
  <c r="H4743" i="5"/>
  <c r="H4747" i="5"/>
  <c r="H4755" i="5"/>
  <c r="H4759" i="5"/>
  <c r="H4767" i="5"/>
  <c r="H4771" i="5"/>
  <c r="I4771" i="5" s="1"/>
  <c r="J4771" i="5" s="1"/>
  <c r="H4787" i="5"/>
  <c r="H4791" i="5"/>
  <c r="H4795" i="5"/>
  <c r="H4803" i="5"/>
  <c r="H4815" i="5"/>
  <c r="H4819" i="5"/>
  <c r="H4831" i="5"/>
  <c r="H4839" i="5"/>
  <c r="H4851" i="5"/>
  <c r="H4855" i="5"/>
  <c r="H4859" i="5"/>
  <c r="H4863" i="5"/>
  <c r="H4871" i="5"/>
  <c r="H4883" i="5"/>
  <c r="K4883" i="5" s="1"/>
  <c r="H4887" i="5"/>
  <c r="H4895" i="5"/>
  <c r="I4895" i="5" s="1"/>
  <c r="H4899" i="5"/>
  <c r="H4915" i="5"/>
  <c r="H4927" i="5"/>
  <c r="K4927" i="5" s="1"/>
  <c r="H4939" i="5"/>
  <c r="H4947" i="5"/>
  <c r="H4951" i="5"/>
  <c r="H4955" i="5"/>
  <c r="H4959" i="5"/>
  <c r="H4963" i="5"/>
  <c r="H4971" i="5"/>
  <c r="H4975" i="5"/>
  <c r="H4979" i="5"/>
  <c r="H4983" i="5"/>
  <c r="H4987" i="5"/>
  <c r="H4995" i="5"/>
  <c r="H4999" i="5"/>
  <c r="H5003" i="5"/>
  <c r="H5007" i="5"/>
  <c r="H5011" i="5"/>
  <c r="H5019" i="5"/>
  <c r="H5023" i="5"/>
  <c r="H5027" i="5"/>
  <c r="H5031" i="5"/>
  <c r="H5035" i="5"/>
  <c r="H5043" i="5"/>
  <c r="H5047" i="5"/>
  <c r="H5051" i="5"/>
  <c r="H5055" i="5"/>
  <c r="H5059" i="5"/>
  <c r="H5063" i="5"/>
  <c r="H5067" i="5"/>
  <c r="H5071" i="5"/>
  <c r="H5075" i="5"/>
  <c r="H5079" i="5"/>
  <c r="H5083" i="5"/>
  <c r="H5091" i="5"/>
  <c r="H5095" i="5"/>
  <c r="H5099" i="5"/>
  <c r="H5103" i="5"/>
  <c r="H5107" i="5"/>
  <c r="H5115" i="5"/>
  <c r="H5119" i="5"/>
  <c r="H5123" i="5"/>
  <c r="H5127" i="5"/>
  <c r="H5131" i="5"/>
  <c r="H5139" i="5"/>
  <c r="H5143" i="5"/>
  <c r="H5147" i="5"/>
  <c r="H5151" i="5"/>
  <c r="H5155" i="5"/>
  <c r="H5159" i="5"/>
  <c r="H5163" i="5"/>
  <c r="H5167" i="5"/>
  <c r="H5171" i="5"/>
  <c r="H5175" i="5"/>
  <c r="H5187" i="5"/>
  <c r="H5191" i="5"/>
  <c r="H5195" i="5"/>
  <c r="K5195" i="5" s="1"/>
  <c r="H5199" i="5"/>
  <c r="H5203" i="5"/>
  <c r="H5211" i="5"/>
  <c r="H5215" i="5"/>
  <c r="H5219" i="5"/>
  <c r="H5223" i="5"/>
  <c r="H5227" i="5"/>
  <c r="H5231" i="5"/>
  <c r="K5231" i="5" s="1"/>
  <c r="H5243" i="5"/>
  <c r="H5251" i="5"/>
  <c r="I5251" i="5" s="1"/>
  <c r="J5251" i="5" s="1"/>
  <c r="H5255" i="5"/>
  <c r="H5259" i="5"/>
  <c r="H5267" i="5"/>
  <c r="H5271" i="5"/>
  <c r="K5271" i="5" s="1"/>
  <c r="H5279" i="5"/>
  <c r="H5283" i="5"/>
  <c r="H5287" i="5"/>
  <c r="H5315" i="5"/>
  <c r="K5315" i="5" s="1"/>
  <c r="H5319" i="5"/>
  <c r="K5319" i="5" s="1"/>
  <c r="H5331" i="5"/>
  <c r="K5331" i="5" s="1"/>
  <c r="H5335" i="5"/>
  <c r="H5347" i="5"/>
  <c r="H5367" i="5"/>
  <c r="I5367" i="5" s="1"/>
  <c r="J5367" i="5" s="1"/>
  <c r="H5379" i="5"/>
  <c r="H5383" i="5"/>
  <c r="H5387" i="5"/>
  <c r="H5403" i="5"/>
  <c r="H5411" i="5"/>
  <c r="H5415" i="5"/>
  <c r="H5419" i="5"/>
  <c r="K5419" i="5" s="1"/>
  <c r="H5435" i="5"/>
  <c r="H5443" i="5"/>
  <c r="H5451" i="5"/>
  <c r="H5459" i="5"/>
  <c r="H5463" i="5"/>
  <c r="H5467" i="5"/>
  <c r="H5479" i="5"/>
  <c r="H5499" i="5"/>
  <c r="K5499" i="5" s="1"/>
  <c r="H5523" i="5"/>
  <c r="K5523" i="5" s="1"/>
  <c r="H5535" i="5"/>
  <c r="H5539" i="5"/>
  <c r="H5543" i="5"/>
  <c r="H997" i="5"/>
  <c r="H1165" i="5"/>
  <c r="H1505" i="5"/>
  <c r="H1591" i="5"/>
  <c r="H1633" i="5"/>
  <c r="H1676" i="5"/>
  <c r="H1719" i="5"/>
  <c r="H1761" i="5"/>
  <c r="H1804" i="5"/>
  <c r="H1889" i="5"/>
  <c r="H1932" i="5"/>
  <c r="H1974" i="5"/>
  <c r="H2006" i="5"/>
  <c r="H2038" i="5"/>
  <c r="H2102" i="5"/>
  <c r="H2134" i="5"/>
  <c r="H2155" i="5"/>
  <c r="H2187" i="5"/>
  <c r="H2203" i="5"/>
  <c r="I2203" i="5" s="1"/>
  <c r="J2203" i="5" s="1"/>
  <c r="H2219" i="5"/>
  <c r="H2251" i="5"/>
  <c r="H2267" i="5"/>
  <c r="H2283" i="5"/>
  <c r="H2299" i="5"/>
  <c r="H2315" i="5"/>
  <c r="H2331" i="5"/>
  <c r="H2347" i="5"/>
  <c r="H2363" i="5"/>
  <c r="H2379" i="5"/>
  <c r="H2395" i="5"/>
  <c r="H2411" i="5"/>
  <c r="H2427" i="5"/>
  <c r="H2459" i="5"/>
  <c r="H2475" i="5"/>
  <c r="H2491" i="5"/>
  <c r="H2523" i="5"/>
  <c r="K2523" i="5" s="1"/>
  <c r="H2555" i="5"/>
  <c r="H2619" i="5"/>
  <c r="H2635" i="5"/>
  <c r="H2651" i="5"/>
  <c r="H2667" i="5"/>
  <c r="H2683" i="5"/>
  <c r="H2715" i="5"/>
  <c r="H2731" i="5"/>
  <c r="H2763" i="5"/>
  <c r="H2779" i="5"/>
  <c r="H2811" i="5"/>
  <c r="H2827" i="5"/>
  <c r="I2827" i="5" s="1"/>
  <c r="J2827" i="5" s="1"/>
  <c r="H2843" i="5"/>
  <c r="H2859" i="5"/>
  <c r="H2875" i="5"/>
  <c r="H2891" i="5"/>
  <c r="H2955" i="5"/>
  <c r="H2971" i="5"/>
  <c r="K2971" i="5" s="1"/>
  <c r="H2987" i="5"/>
  <c r="H3003" i="5"/>
  <c r="H3019" i="5"/>
  <c r="H3035" i="5"/>
  <c r="H3067" i="5"/>
  <c r="H3083" i="5"/>
  <c r="H3099" i="5"/>
  <c r="H3115" i="5"/>
  <c r="H3147" i="5"/>
  <c r="H3163" i="5"/>
  <c r="H3173" i="5"/>
  <c r="H3181" i="5"/>
  <c r="H3189" i="5"/>
  <c r="H3197" i="5"/>
  <c r="H3205" i="5"/>
  <c r="H3213" i="5"/>
  <c r="H3221" i="5"/>
  <c r="H3229" i="5"/>
  <c r="H3237" i="5"/>
  <c r="H3245" i="5"/>
  <c r="H3253" i="5"/>
  <c r="H3261" i="5"/>
  <c r="H3269" i="5"/>
  <c r="H3277" i="5"/>
  <c r="H3285" i="5"/>
  <c r="H3293" i="5"/>
  <c r="H3301" i="5"/>
  <c r="H3309" i="5"/>
  <c r="H3317" i="5"/>
  <c r="H3325" i="5"/>
  <c r="H3333" i="5"/>
  <c r="H3341" i="5"/>
  <c r="H3349" i="5"/>
  <c r="H3357" i="5"/>
  <c r="H3365" i="5"/>
  <c r="H3373" i="5"/>
  <c r="H3381" i="5"/>
  <c r="H3389" i="5"/>
  <c r="H3397" i="5"/>
  <c r="H3405" i="5"/>
  <c r="H3413" i="5"/>
  <c r="H3421" i="5"/>
  <c r="H3429" i="5"/>
  <c r="H3437" i="5"/>
  <c r="H3445" i="5"/>
  <c r="H3453" i="5"/>
  <c r="H3461" i="5"/>
  <c r="H3469" i="5"/>
  <c r="H3477" i="5"/>
  <c r="H3485" i="5"/>
  <c r="H3493" i="5"/>
  <c r="H3501" i="5"/>
  <c r="H3509" i="5"/>
  <c r="H3517" i="5"/>
  <c r="H3525" i="5"/>
  <c r="H3533" i="5"/>
  <c r="H3541" i="5"/>
  <c r="H3549" i="5"/>
  <c r="H3557" i="5"/>
  <c r="H3565" i="5"/>
  <c r="H3573" i="5"/>
  <c r="H3581" i="5"/>
  <c r="H3589" i="5"/>
  <c r="H3597" i="5"/>
  <c r="H3605" i="5"/>
  <c r="H3613" i="5"/>
  <c r="H3621" i="5"/>
  <c r="H3629" i="5"/>
  <c r="H3637" i="5"/>
  <c r="H3645" i="5"/>
  <c r="H3653" i="5"/>
  <c r="H3661" i="5"/>
  <c r="H3669" i="5"/>
  <c r="H3677" i="5"/>
  <c r="H3685" i="5"/>
  <c r="H3693" i="5"/>
  <c r="H3701" i="5"/>
  <c r="H3709" i="5"/>
  <c r="H3717" i="5"/>
  <c r="H3725" i="5"/>
  <c r="H3733" i="5"/>
  <c r="H3741" i="5"/>
  <c r="H3749" i="5"/>
  <c r="H3757" i="5"/>
  <c r="H3765" i="5"/>
  <c r="H3773" i="5"/>
  <c r="H3781" i="5"/>
  <c r="H3789" i="5"/>
  <c r="H3797" i="5"/>
  <c r="H3805" i="5"/>
  <c r="H3813" i="5"/>
  <c r="H3821" i="5"/>
  <c r="H3829" i="5"/>
  <c r="H3837" i="5"/>
  <c r="H3845" i="5"/>
  <c r="H3852" i="5"/>
  <c r="H3856" i="5"/>
  <c r="H3860" i="5"/>
  <c r="H3868" i="5"/>
  <c r="H3880" i="5"/>
  <c r="H3884" i="5"/>
  <c r="H3888" i="5"/>
  <c r="H3904" i="5"/>
  <c r="H3912" i="5"/>
  <c r="H3916" i="5"/>
  <c r="H3924" i="5"/>
  <c r="H3932" i="5"/>
  <c r="H3944" i="5"/>
  <c r="H3948" i="5"/>
  <c r="H3956" i="5"/>
  <c r="H3960" i="5"/>
  <c r="H3964" i="5"/>
  <c r="H3968" i="5"/>
  <c r="H3976" i="5"/>
  <c r="H3992" i="5"/>
  <c r="H1001" i="5"/>
  <c r="H1507" i="5"/>
  <c r="H1848" i="5"/>
  <c r="H2007" i="5"/>
  <c r="H2204" i="5"/>
  <c r="H2268" i="5"/>
  <c r="H2332" i="5"/>
  <c r="H2396" i="5"/>
  <c r="H2460" i="5"/>
  <c r="H2524" i="5"/>
  <c r="H2588" i="5"/>
  <c r="H2652" i="5"/>
  <c r="H2716" i="5"/>
  <c r="H2780" i="5"/>
  <c r="H2844" i="5"/>
  <c r="H2908" i="5"/>
  <c r="H2972" i="5"/>
  <c r="H3036" i="5"/>
  <c r="K3036" i="5" s="1"/>
  <c r="H3100" i="5"/>
  <c r="H3164" i="5"/>
  <c r="H3198" i="5"/>
  <c r="H3230" i="5"/>
  <c r="H3262" i="5"/>
  <c r="H3294" i="5"/>
  <c r="H3326" i="5"/>
  <c r="H3358" i="5"/>
  <c r="H3390" i="5"/>
  <c r="H3422" i="5"/>
  <c r="H3454" i="5"/>
  <c r="H3486" i="5"/>
  <c r="H3518" i="5"/>
  <c r="H3550" i="5"/>
  <c r="H3582" i="5"/>
  <c r="H3614" i="5"/>
  <c r="H3646" i="5"/>
  <c r="H3678" i="5"/>
  <c r="H3710" i="5"/>
  <c r="H3742" i="5"/>
  <c r="H3774" i="5"/>
  <c r="H3806" i="5"/>
  <c r="H3838" i="5"/>
  <c r="H3861" i="5"/>
  <c r="H3877" i="5"/>
  <c r="H3893" i="5"/>
  <c r="H3909" i="5"/>
  <c r="H3925" i="5"/>
  <c r="H3941" i="5"/>
  <c r="H3957" i="5"/>
  <c r="H3973" i="5"/>
  <c r="H3989" i="5"/>
  <c r="H4005" i="5"/>
  <c r="H4013" i="5"/>
  <c r="H4021" i="5"/>
  <c r="H4029" i="5"/>
  <c r="H4037" i="5"/>
  <c r="H4045" i="5"/>
  <c r="H4053" i="5"/>
  <c r="H4061" i="5"/>
  <c r="H4069" i="5"/>
  <c r="H4077" i="5"/>
  <c r="H4085" i="5"/>
  <c r="H4093" i="5"/>
  <c r="H4101" i="5"/>
  <c r="H4109" i="5"/>
  <c r="H4117" i="5"/>
  <c r="H4149" i="5"/>
  <c r="H4173" i="5"/>
  <c r="I4173" i="5" s="1"/>
  <c r="J4173" i="5" s="1"/>
  <c r="H4181" i="5"/>
  <c r="H4189" i="5"/>
  <c r="H4197" i="5"/>
  <c r="H4205" i="5"/>
  <c r="H4221" i="5"/>
  <c r="H4229" i="5"/>
  <c r="H4237" i="5"/>
  <c r="H4245" i="5"/>
  <c r="H4253" i="5"/>
  <c r="H4261" i="5"/>
  <c r="H4269" i="5"/>
  <c r="H4277" i="5"/>
  <c r="H4285" i="5"/>
  <c r="H4293" i="5"/>
  <c r="H4301" i="5"/>
  <c r="H4309" i="5"/>
  <c r="H4317" i="5"/>
  <c r="H4325" i="5"/>
  <c r="H4333" i="5"/>
  <c r="H4341" i="5"/>
  <c r="H4349" i="5"/>
  <c r="H4357" i="5"/>
  <c r="H4365" i="5"/>
  <c r="H4373" i="5"/>
  <c r="H4381" i="5"/>
  <c r="H4389" i="5"/>
  <c r="H4397" i="5"/>
  <c r="H4405" i="5"/>
  <c r="H4413" i="5"/>
  <c r="H4421" i="5"/>
  <c r="H4429" i="5"/>
  <c r="H4437" i="5"/>
  <c r="H4445" i="5"/>
  <c r="H4453" i="5"/>
  <c r="H4461" i="5"/>
  <c r="H4469" i="5"/>
  <c r="H4477" i="5"/>
  <c r="H4485" i="5"/>
  <c r="H4493" i="5"/>
  <c r="H4501" i="5"/>
  <c r="H4509" i="5"/>
  <c r="H4517" i="5"/>
  <c r="H4525" i="5"/>
  <c r="H4533" i="5"/>
  <c r="H4541" i="5"/>
  <c r="H4549" i="5"/>
  <c r="H4557" i="5"/>
  <c r="H4565" i="5"/>
  <c r="H4573" i="5"/>
  <c r="H4581" i="5"/>
  <c r="H4589" i="5"/>
  <c r="H4597" i="5"/>
  <c r="H4605" i="5"/>
  <c r="H4613" i="5"/>
  <c r="H4621" i="5"/>
  <c r="H4629" i="5"/>
  <c r="H4637" i="5"/>
  <c r="H4645" i="5"/>
  <c r="H4653" i="5"/>
  <c r="H4661" i="5"/>
  <c r="H4669" i="5"/>
  <c r="H4677" i="5"/>
  <c r="H4685" i="5"/>
  <c r="H4693" i="5"/>
  <c r="H4701" i="5"/>
  <c r="H4709" i="5"/>
  <c r="H4717" i="5"/>
  <c r="H4725" i="5"/>
  <c r="H4733" i="5"/>
  <c r="H4741" i="5"/>
  <c r="H4749" i="5"/>
  <c r="H4757" i="5"/>
  <c r="H4765" i="5"/>
  <c r="H4773" i="5"/>
  <c r="H4781" i="5"/>
  <c r="H4789" i="5"/>
  <c r="H4797" i="5"/>
  <c r="H4805" i="5"/>
  <c r="H4813" i="5"/>
  <c r="H4821" i="5"/>
  <c r="H4829" i="5"/>
  <c r="H4837" i="5"/>
  <c r="H4845" i="5"/>
  <c r="H4853" i="5"/>
  <c r="H4861" i="5"/>
  <c r="H4869" i="5"/>
  <c r="H4877" i="5"/>
  <c r="H4885" i="5"/>
  <c r="H4893" i="5"/>
  <c r="H4901" i="5"/>
  <c r="H4909" i="5"/>
  <c r="H4917" i="5"/>
  <c r="H4925" i="5"/>
  <c r="H4933" i="5"/>
  <c r="H4941" i="5"/>
  <c r="H4949" i="5"/>
  <c r="H4957" i="5"/>
  <c r="H4965" i="5"/>
  <c r="H4973" i="5"/>
  <c r="H4981" i="5"/>
  <c r="H4989" i="5"/>
  <c r="H4997" i="5"/>
  <c r="H5005" i="5"/>
  <c r="H5013" i="5"/>
  <c r="H5021" i="5"/>
  <c r="H5029" i="5"/>
  <c r="H5037" i="5"/>
  <c r="H5045" i="5"/>
  <c r="H5053" i="5"/>
  <c r="H5061" i="5"/>
  <c r="H5069" i="5"/>
  <c r="H5077" i="5"/>
  <c r="H5085" i="5"/>
  <c r="H5093" i="5"/>
  <c r="H5101" i="5"/>
  <c r="H5109" i="5"/>
  <c r="H5117" i="5"/>
  <c r="H5125" i="5"/>
  <c r="H5141" i="5"/>
  <c r="H5157" i="5"/>
  <c r="H5165" i="5"/>
  <c r="I5165" i="5" s="1"/>
  <c r="J5165" i="5" s="1"/>
  <c r="H5173" i="5"/>
  <c r="H5181" i="5"/>
  <c r="H5205" i="5"/>
  <c r="K5205" i="5" s="1"/>
  <c r="H5221" i="5"/>
  <c r="H5229" i="5"/>
  <c r="H5237" i="5"/>
  <c r="H5253" i="5"/>
  <c r="H5261" i="5"/>
  <c r="H5269" i="5"/>
  <c r="H5277" i="5"/>
  <c r="H5293" i="5"/>
  <c r="H5301" i="5"/>
  <c r="H5325" i="5"/>
  <c r="H5333" i="5"/>
  <c r="H5341" i="5"/>
  <c r="H5349" i="5"/>
  <c r="H5365" i="5"/>
  <c r="H5373" i="5"/>
  <c r="H5381" i="5"/>
  <c r="H5397" i="5"/>
  <c r="H5405" i="5"/>
  <c r="H5413" i="5"/>
  <c r="H5421" i="5"/>
  <c r="H5429" i="5"/>
  <c r="H5437" i="5"/>
  <c r="H5445" i="5"/>
  <c r="H5453" i="5"/>
  <c r="H5461" i="5"/>
  <c r="H5469" i="5"/>
  <c r="H5477" i="5"/>
  <c r="H5485" i="5"/>
  <c r="H5493" i="5"/>
  <c r="H5509" i="5"/>
  <c r="H5517" i="5"/>
  <c r="H5525" i="5"/>
  <c r="H5533" i="5"/>
  <c r="H5541" i="5"/>
  <c r="H5549" i="5"/>
  <c r="H5555" i="5"/>
  <c r="H5560" i="5"/>
  <c r="H5565" i="5"/>
  <c r="H5571" i="5"/>
  <c r="H5576" i="5"/>
  <c r="H5581" i="5"/>
  <c r="H5592" i="5"/>
  <c r="H5597" i="5"/>
  <c r="H5603" i="5"/>
  <c r="K5603" i="5" s="1"/>
  <c r="H5608" i="5"/>
  <c r="H5613" i="5"/>
  <c r="H5619" i="5"/>
  <c r="H5624" i="5"/>
  <c r="H5629" i="5"/>
  <c r="H5645" i="5"/>
  <c r="H5656" i="5"/>
  <c r="H5661" i="5"/>
  <c r="H5667" i="5"/>
  <c r="H5672" i="5"/>
  <c r="H5677" i="5"/>
  <c r="H5688" i="5"/>
  <c r="H5693" i="5"/>
  <c r="H5699" i="5"/>
  <c r="H5709" i="5"/>
  <c r="H5720" i="5"/>
  <c r="H5725" i="5"/>
  <c r="H5731" i="5"/>
  <c r="H5736" i="5"/>
  <c r="H5741" i="5"/>
  <c r="H5747" i="5"/>
  <c r="H5752" i="5"/>
  <c r="H5757" i="5"/>
  <c r="H5763" i="5"/>
  <c r="H5768" i="5"/>
  <c r="H5773" i="5"/>
  <c r="H5779" i="5"/>
  <c r="H5784" i="5"/>
  <c r="H5789" i="5"/>
  <c r="H5795" i="5"/>
  <c r="H5800" i="5"/>
  <c r="H5805" i="5"/>
  <c r="H5811" i="5"/>
  <c r="H5816" i="5"/>
  <c r="H5821" i="5"/>
  <c r="H5827" i="5"/>
  <c r="H5832" i="5"/>
  <c r="H5837" i="5"/>
  <c r="H5843" i="5"/>
  <c r="H5848" i="5"/>
  <c r="H5853" i="5"/>
  <c r="H5859" i="5"/>
  <c r="H5864" i="5"/>
  <c r="H5869" i="5"/>
  <c r="H5875" i="5"/>
  <c r="H5885" i="5"/>
  <c r="H5891" i="5"/>
  <c r="H5900" i="5"/>
  <c r="H5908" i="5"/>
  <c r="K5908" i="5" s="1"/>
  <c r="H5912" i="5"/>
  <c r="K5912" i="5" s="1"/>
  <c r="H5916" i="5"/>
  <c r="H5924" i="5"/>
  <c r="H5928" i="5"/>
  <c r="H5932" i="5"/>
  <c r="H5948" i="5"/>
  <c r="H5956" i="5"/>
  <c r="H5960" i="5"/>
  <c r="K5960" i="5" s="1"/>
  <c r="H5968" i="5"/>
  <c r="H5972" i="5"/>
  <c r="K5972" i="5" s="1"/>
  <c r="H5976" i="5"/>
  <c r="H5980" i="5"/>
  <c r="H5988" i="5"/>
  <c r="H5992" i="5"/>
  <c r="H6004" i="5"/>
  <c r="H6008" i="5"/>
  <c r="I6008" i="5" s="1"/>
  <c r="J6008" i="5" s="1"/>
  <c r="H6012" i="5"/>
  <c r="H6016" i="5"/>
  <c r="I6016" i="5" s="1"/>
  <c r="J6016" i="5" s="1"/>
  <c r="H6020" i="5"/>
  <c r="K6020" i="5" s="1"/>
  <c r="H6024" i="5"/>
  <c r="H6028" i="5"/>
  <c r="H6032" i="5"/>
  <c r="H6036" i="5"/>
  <c r="H6040" i="5"/>
  <c r="H6044" i="5"/>
  <c r="H6048" i="5"/>
  <c r="H6056" i="5"/>
  <c r="H6060" i="5"/>
  <c r="H6068" i="5"/>
  <c r="H6072" i="5"/>
  <c r="H6088" i="5"/>
  <c r="H6092" i="5"/>
  <c r="H6096" i="5"/>
  <c r="I6096" i="5" s="1"/>
  <c r="J6096" i="5" s="1"/>
  <c r="H6100" i="5"/>
  <c r="H6104" i="5"/>
  <c r="H6108" i="5"/>
  <c r="H6112" i="5"/>
  <c r="K6112" i="5" s="1"/>
  <c r="H6116" i="5"/>
  <c r="I6116" i="5" s="1"/>
  <c r="J6116" i="5" s="1"/>
  <c r="H6120" i="5"/>
  <c r="H6124" i="5"/>
  <c r="H6132" i="5"/>
  <c r="I6132" i="5" s="1"/>
  <c r="H6136" i="5"/>
  <c r="K6136" i="5" s="1"/>
  <c r="H6140" i="5"/>
  <c r="H6144" i="5"/>
  <c r="I6144" i="5" s="1"/>
  <c r="H6152" i="5"/>
  <c r="H6156" i="5"/>
  <c r="H6164" i="5"/>
  <c r="H6168" i="5"/>
  <c r="H6172" i="5"/>
  <c r="H6176" i="5"/>
  <c r="H6180" i="5"/>
  <c r="H6184" i="5"/>
  <c r="I6184" i="5" s="1"/>
  <c r="J6184" i="5" s="1"/>
  <c r="H6188" i="5"/>
  <c r="H6192" i="5"/>
  <c r="H6196" i="5"/>
  <c r="H6200" i="5"/>
  <c r="H6204" i="5"/>
  <c r="H6208" i="5"/>
  <c r="H6212" i="5"/>
  <c r="H6216" i="5"/>
  <c r="H6220" i="5"/>
  <c r="H6224" i="5"/>
  <c r="H6228" i="5"/>
  <c r="H6232" i="5"/>
  <c r="H6236" i="5"/>
  <c r="H6240" i="5"/>
  <c r="H6244" i="5"/>
  <c r="H6248" i="5"/>
  <c r="H6252" i="5"/>
  <c r="H6256" i="5"/>
  <c r="H6260" i="5"/>
  <c r="H6264" i="5"/>
  <c r="H6268" i="5"/>
  <c r="H6272" i="5"/>
  <c r="H6276" i="5"/>
  <c r="H6280" i="5"/>
  <c r="H6284" i="5"/>
  <c r="H6288" i="5"/>
  <c r="H6292" i="5"/>
  <c r="H6296" i="5"/>
  <c r="H6300" i="5"/>
  <c r="H6304" i="5"/>
  <c r="H6308" i="5"/>
  <c r="H6312" i="5"/>
  <c r="H6316" i="5"/>
  <c r="H6320" i="5"/>
  <c r="H6324" i="5"/>
  <c r="H6328" i="5"/>
  <c r="H6332" i="5"/>
  <c r="H6336" i="5"/>
  <c r="H6340" i="5"/>
  <c r="H6344" i="5"/>
  <c r="H6348" i="5"/>
  <c r="H6352" i="5"/>
  <c r="H6356" i="5"/>
  <c r="H6360" i="5"/>
  <c r="H6364" i="5"/>
  <c r="H6368" i="5"/>
  <c r="H6372" i="5"/>
  <c r="H6376" i="5"/>
  <c r="H6380" i="5"/>
  <c r="H6384" i="5"/>
  <c r="H6388" i="5"/>
  <c r="H6392" i="5"/>
  <c r="H6396" i="5"/>
  <c r="H6400" i="5"/>
  <c r="H6404" i="5"/>
  <c r="H6408" i="5"/>
  <c r="H6412" i="5"/>
  <c r="H6416" i="5"/>
  <c r="H6420" i="5"/>
  <c r="H6424" i="5"/>
  <c r="H6428" i="5"/>
  <c r="H6432" i="5"/>
  <c r="H6436" i="5"/>
  <c r="H6440" i="5"/>
  <c r="H6444" i="5"/>
  <c r="H6448" i="5"/>
  <c r="H6452" i="5"/>
  <c r="H6456" i="5"/>
  <c r="H6460" i="5"/>
  <c r="H6464" i="5"/>
  <c r="H6468" i="5"/>
  <c r="H6472" i="5"/>
  <c r="H6476" i="5"/>
  <c r="H6480" i="5"/>
  <c r="H6484" i="5"/>
  <c r="H6488" i="5"/>
  <c r="H6492" i="5"/>
  <c r="H6496" i="5"/>
  <c r="H6500" i="5"/>
  <c r="H6504" i="5"/>
  <c r="H6508" i="5"/>
  <c r="H6512" i="5"/>
  <c r="H6516" i="5"/>
  <c r="H6520" i="5"/>
  <c r="H6524" i="5"/>
  <c r="H6528" i="5"/>
  <c r="H6536" i="5"/>
  <c r="H6540" i="5"/>
  <c r="H1173" i="5"/>
  <c r="H1549" i="5"/>
  <c r="I1549" i="5" s="1"/>
  <c r="H1720" i="5"/>
  <c r="H2156" i="5"/>
  <c r="H2220" i="5"/>
  <c r="H2284" i="5"/>
  <c r="H2348" i="5"/>
  <c r="H2412" i="5"/>
  <c r="H2476" i="5"/>
  <c r="H2540" i="5"/>
  <c r="H2604" i="5"/>
  <c r="H2668" i="5"/>
  <c r="H2732" i="5"/>
  <c r="H2796" i="5"/>
  <c r="H2860" i="5"/>
  <c r="H2924" i="5"/>
  <c r="K2924" i="5" s="1"/>
  <c r="H2988" i="5"/>
  <c r="H3052" i="5"/>
  <c r="H3174" i="5"/>
  <c r="H3206" i="5"/>
  <c r="H3238" i="5"/>
  <c r="H3270" i="5"/>
  <c r="H3302" i="5"/>
  <c r="H3334" i="5"/>
  <c r="H3366" i="5"/>
  <c r="H3398" i="5"/>
  <c r="H3430" i="5"/>
  <c r="H3462" i="5"/>
  <c r="H3526" i="5"/>
  <c r="H3558" i="5"/>
  <c r="H3590" i="5"/>
  <c r="H3622" i="5"/>
  <c r="H3654" i="5"/>
  <c r="H3686" i="5"/>
  <c r="H3718" i="5"/>
  <c r="H3750" i="5"/>
  <c r="H3782" i="5"/>
  <c r="H3814" i="5"/>
  <c r="H3846" i="5"/>
  <c r="H3865" i="5"/>
  <c r="H3881" i="5"/>
  <c r="H3897" i="5"/>
  <c r="H3913" i="5"/>
  <c r="H3929" i="5"/>
  <c r="H3945" i="5"/>
  <c r="H3961" i="5"/>
  <c r="H3977" i="5"/>
  <c r="H3993" i="5"/>
  <c r="H4032" i="5"/>
  <c r="K4032" i="5" s="1"/>
  <c r="H4048" i="5"/>
  <c r="H4064" i="5"/>
  <c r="I4064" i="5" s="1"/>
  <c r="H4088" i="5"/>
  <c r="H4112" i="5"/>
  <c r="K4112" i="5" s="1"/>
  <c r="H4120" i="5"/>
  <c r="H4128" i="5"/>
  <c r="H4136" i="5"/>
  <c r="H4144" i="5"/>
  <c r="H4152" i="5"/>
  <c r="H4160" i="5"/>
  <c r="I4160" i="5" s="1"/>
  <c r="J4160" i="5" s="1"/>
  <c r="H4176" i="5"/>
  <c r="H4184" i="5"/>
  <c r="I4184" i="5" s="1"/>
  <c r="J4184" i="5" s="1"/>
  <c r="H4200" i="5"/>
  <c r="H4208" i="5"/>
  <c r="H4224" i="5"/>
  <c r="H4240" i="5"/>
  <c r="H4256" i="5"/>
  <c r="H4272" i="5"/>
  <c r="H4288" i="5"/>
  <c r="K4288" i="5" s="1"/>
  <c r="H4304" i="5"/>
  <c r="H4312" i="5"/>
  <c r="H4320" i="5"/>
  <c r="H4328" i="5"/>
  <c r="H4336" i="5"/>
  <c r="H4352" i="5"/>
  <c r="H4384" i="5"/>
  <c r="H4400" i="5"/>
  <c r="H4408" i="5"/>
  <c r="H4416" i="5"/>
  <c r="H4432" i="5"/>
  <c r="H4440" i="5"/>
  <c r="H4448" i="5"/>
  <c r="H4480" i="5"/>
  <c r="H4504" i="5"/>
  <c r="H4512" i="5"/>
  <c r="H4520" i="5"/>
  <c r="H4528" i="5"/>
  <c r="H4544" i="5"/>
  <c r="H4560" i="5"/>
  <c r="H4576" i="5"/>
  <c r="H4592" i="5"/>
  <c r="H4608" i="5"/>
  <c r="H4632" i="5"/>
  <c r="H4640" i="5"/>
  <c r="H4688" i="5"/>
  <c r="H4696" i="5"/>
  <c r="H4704" i="5"/>
  <c r="H4712" i="5"/>
  <c r="H4736" i="5"/>
  <c r="H4752" i="5"/>
  <c r="H4768" i="5"/>
  <c r="H4784" i="5"/>
  <c r="H4800" i="5"/>
  <c r="H4808" i="5"/>
  <c r="H4832" i="5"/>
  <c r="H4848" i="5"/>
  <c r="H4856" i="5"/>
  <c r="H4864" i="5"/>
  <c r="H4880" i="5"/>
  <c r="K4880" i="5" s="1"/>
  <c r="H4896" i="5"/>
  <c r="H4904" i="5"/>
  <c r="H4928" i="5"/>
  <c r="I4928" i="5" s="1"/>
  <c r="H4960" i="5"/>
  <c r="H4968" i="5"/>
  <c r="H5008" i="5"/>
  <c r="H5016" i="5"/>
  <c r="H5032" i="5"/>
  <c r="H5040" i="5"/>
  <c r="I5040" i="5" s="1"/>
  <c r="H5056" i="5"/>
  <c r="H5064" i="5"/>
  <c r="H5096" i="5"/>
  <c r="H5104" i="5"/>
  <c r="K5104" i="5" s="1"/>
  <c r="H5128" i="5"/>
  <c r="H5144" i="5"/>
  <c r="H5152" i="5"/>
  <c r="I5152" i="5" s="1"/>
  <c r="J5152" i="5" s="1"/>
  <c r="H5176" i="5"/>
  <c r="H5200" i="5"/>
  <c r="H5224" i="5"/>
  <c r="H5248" i="5"/>
  <c r="K5248" i="5" s="1"/>
  <c r="H5272" i="5"/>
  <c r="H5288" i="5"/>
  <c r="H5304" i="5"/>
  <c r="H5312" i="5"/>
  <c r="H5320" i="5"/>
  <c r="H5328" i="5"/>
  <c r="H5336" i="5"/>
  <c r="H5344" i="5"/>
  <c r="H5360" i="5"/>
  <c r="H5368" i="5"/>
  <c r="H5384" i="5"/>
  <c r="I5384" i="5" s="1"/>
  <c r="J5384" i="5" s="1"/>
  <c r="H5400" i="5"/>
  <c r="H5416" i="5"/>
  <c r="H5424" i="5"/>
  <c r="H5432" i="5"/>
  <c r="I5432" i="5" s="1"/>
  <c r="J5432" i="5" s="1"/>
  <c r="H5440" i="5"/>
  <c r="H5448" i="5"/>
  <c r="H5456" i="5"/>
  <c r="H5480" i="5"/>
  <c r="H5488" i="5"/>
  <c r="H5504" i="5"/>
  <c r="H5528" i="5"/>
  <c r="H5544" i="5"/>
  <c r="H5561" i="5"/>
  <c r="H5572" i="5"/>
  <c r="H5577" i="5"/>
  <c r="H5583" i="5"/>
  <c r="H5588" i="5"/>
  <c r="I5588" i="5" s="1"/>
  <c r="J5588" i="5" s="1"/>
  <c r="H5593" i="5"/>
  <c r="H5604" i="5"/>
  <c r="H5609" i="5"/>
  <c r="H5625" i="5"/>
  <c r="H5631" i="5"/>
  <c r="H5636" i="5"/>
  <c r="H5641" i="5"/>
  <c r="H5652" i="5"/>
  <c r="H5657" i="5"/>
  <c r="H5663" i="5"/>
  <c r="H5668" i="5"/>
  <c r="I5668" i="5" s="1"/>
  <c r="J5668" i="5" s="1"/>
  <c r="H5673" i="5"/>
  <c r="H5684" i="5"/>
  <c r="H5689" i="5"/>
  <c r="H5695" i="5"/>
  <c r="H5700" i="5"/>
  <c r="H5705" i="5"/>
  <c r="H5716" i="5"/>
  <c r="H5721" i="5"/>
  <c r="H5727" i="5"/>
  <c r="H5732" i="5"/>
  <c r="H5737" i="5"/>
  <c r="H5753" i="5"/>
  <c r="H5764" i="5"/>
  <c r="H5769" i="5"/>
  <c r="H5775" i="5"/>
  <c r="H5785" i="5"/>
  <c r="H5791" i="5"/>
  <c r="H5796" i="5"/>
  <c r="H5801" i="5"/>
  <c r="H5817" i="5"/>
  <c r="H5823" i="5"/>
  <c r="H5828" i="5"/>
  <c r="K5828" i="5" s="1"/>
  <c r="H5833" i="5"/>
  <c r="H5839" i="5"/>
  <c r="H5844" i="5"/>
  <c r="K5844" i="5" s="1"/>
  <c r="H5849" i="5"/>
  <c r="H5860" i="5"/>
  <c r="H5865" i="5"/>
  <c r="H5871" i="5"/>
  <c r="H5881" i="5"/>
  <c r="H5887" i="5"/>
  <c r="H5892" i="5"/>
  <c r="H5897" i="5"/>
  <c r="H5901" i="5"/>
  <c r="H5905" i="5"/>
  <c r="H5909" i="5"/>
  <c r="H5913" i="5"/>
  <c r="H5917" i="5"/>
  <c r="H5921" i="5"/>
  <c r="H5925" i="5"/>
  <c r="H5929" i="5"/>
  <c r="H5933" i="5"/>
  <c r="H5937" i="5"/>
  <c r="H5941" i="5"/>
  <c r="H5945" i="5"/>
  <c r="H5949" i="5"/>
  <c r="H5953" i="5"/>
  <c r="H5957" i="5"/>
  <c r="H5961" i="5"/>
  <c r="H5965" i="5"/>
  <c r="H5969" i="5"/>
  <c r="H5973" i="5"/>
  <c r="H5977" i="5"/>
  <c r="H5981" i="5"/>
  <c r="H5985" i="5"/>
  <c r="H5989" i="5"/>
  <c r="H5993" i="5"/>
  <c r="H5997" i="5"/>
  <c r="H6001" i="5"/>
  <c r="H6005" i="5"/>
  <c r="H6009" i="5"/>
  <c r="H6013" i="5"/>
  <c r="H6017" i="5"/>
  <c r="H6021" i="5"/>
  <c r="H6025" i="5"/>
  <c r="H6029" i="5"/>
  <c r="H6033" i="5"/>
  <c r="H6037" i="5"/>
  <c r="H6041" i="5"/>
  <c r="H6045" i="5"/>
  <c r="H6049" i="5"/>
  <c r="H6053" i="5"/>
  <c r="H6057" i="5"/>
  <c r="H6061" i="5"/>
  <c r="H6065" i="5"/>
  <c r="H6069" i="5"/>
  <c r="H6073" i="5"/>
  <c r="H6077" i="5"/>
  <c r="H6081" i="5"/>
  <c r="H6085" i="5"/>
  <c r="H6089" i="5"/>
  <c r="H6093" i="5"/>
  <c r="H6097" i="5"/>
  <c r="H6101" i="5"/>
  <c r="H6105" i="5"/>
  <c r="H6109" i="5"/>
  <c r="H6113" i="5"/>
  <c r="H6117" i="5"/>
  <c r="H6121" i="5"/>
  <c r="H6125" i="5"/>
  <c r="H6129" i="5"/>
  <c r="H6133" i="5"/>
  <c r="H6137" i="5"/>
  <c r="H6141" i="5"/>
  <c r="H6145" i="5"/>
  <c r="H6149" i="5"/>
  <c r="H6153" i="5"/>
  <c r="H6157" i="5"/>
  <c r="H6173" i="5"/>
  <c r="I6173" i="5" s="1"/>
  <c r="J6173" i="5" s="1"/>
  <c r="H6177" i="5"/>
  <c r="K6177" i="5" s="1"/>
  <c r="H6189" i="5"/>
  <c r="H6193" i="5"/>
  <c r="H6197" i="5"/>
  <c r="H6201" i="5"/>
  <c r="H6205" i="5"/>
  <c r="H6209" i="5"/>
  <c r="H6213" i="5"/>
  <c r="H6221" i="5"/>
  <c r="H6229" i="5"/>
  <c r="I6229" i="5" s="1"/>
  <c r="J6229" i="5" s="1"/>
  <c r="H6233" i="5"/>
  <c r="H6237" i="5"/>
  <c r="H6241" i="5"/>
  <c r="H6245" i="5"/>
  <c r="H6249" i="5"/>
  <c r="H6253" i="5"/>
  <c r="H6257" i="5"/>
  <c r="H6261" i="5"/>
  <c r="H6265" i="5"/>
  <c r="H6273" i="5"/>
  <c r="H6277" i="5"/>
  <c r="H6281" i="5"/>
  <c r="H6285" i="5"/>
  <c r="H6293" i="5"/>
  <c r="H6297" i="5"/>
  <c r="H6301" i="5"/>
  <c r="H6305" i="5"/>
  <c r="H6309" i="5"/>
  <c r="H6313" i="5"/>
  <c r="H6321" i="5"/>
  <c r="K6321" i="5" s="1"/>
  <c r="H6325" i="5"/>
  <c r="I6325" i="5" s="1"/>
  <c r="J6325" i="5" s="1"/>
  <c r="H6329" i="5"/>
  <c r="H6333" i="5"/>
  <c r="H6337" i="5"/>
  <c r="I6337" i="5" s="1"/>
  <c r="H6341" i="5"/>
  <c r="H6345" i="5"/>
  <c r="H6353" i="5"/>
  <c r="H6357" i="5"/>
  <c r="H6385" i="5"/>
  <c r="H6393" i="5"/>
  <c r="H6405" i="5"/>
  <c r="K6405" i="5" s="1"/>
  <c r="H6413" i="5"/>
  <c r="H6417" i="5"/>
  <c r="H6421" i="5"/>
  <c r="K6421" i="5" s="1"/>
  <c r="H6425" i="5"/>
  <c r="H6429" i="5"/>
  <c r="H6441" i="5"/>
  <c r="H6445" i="5"/>
  <c r="H6449" i="5"/>
  <c r="H6453" i="5"/>
  <c r="K6453" i="5" s="1"/>
  <c r="H6457" i="5"/>
  <c r="H6461" i="5"/>
  <c r="H6469" i="5"/>
  <c r="H6473" i="5"/>
  <c r="I6473" i="5" s="1"/>
  <c r="J6473" i="5" s="1"/>
  <c r="H6477" i="5"/>
  <c r="H6481" i="5"/>
  <c r="H6485" i="5"/>
  <c r="K6485" i="5" s="1"/>
  <c r="H6489" i="5"/>
  <c r="H6505" i="5"/>
  <c r="H6509" i="5"/>
  <c r="H6513" i="5"/>
  <c r="H6517" i="5"/>
  <c r="I6517" i="5" s="1"/>
  <c r="J6517" i="5" s="1"/>
  <c r="H6521" i="5"/>
  <c r="H6525" i="5"/>
  <c r="H1341" i="5"/>
  <c r="H1592" i="5"/>
  <c r="H1763" i="5"/>
  <c r="H1933" i="5"/>
  <c r="H2071" i="5"/>
  <c r="H2172" i="5"/>
  <c r="H2236" i="5"/>
  <c r="H2300" i="5"/>
  <c r="H2364" i="5"/>
  <c r="H2428" i="5"/>
  <c r="H2492" i="5"/>
  <c r="H2556" i="5"/>
  <c r="H2620" i="5"/>
  <c r="H2684" i="5"/>
  <c r="H2748" i="5"/>
  <c r="H2876" i="5"/>
  <c r="H2940" i="5"/>
  <c r="H3068" i="5"/>
  <c r="H3132" i="5"/>
  <c r="H3182" i="5"/>
  <c r="H3214" i="5"/>
  <c r="H3246" i="5"/>
  <c r="H3278" i="5"/>
  <c r="H3310" i="5"/>
  <c r="H3342" i="5"/>
  <c r="H3374" i="5"/>
  <c r="H3406" i="5"/>
  <c r="H3438" i="5"/>
  <c r="H3470" i="5"/>
  <c r="H3502" i="5"/>
  <c r="H3534" i="5"/>
  <c r="H3566" i="5"/>
  <c r="H3598" i="5"/>
  <c r="H3630" i="5"/>
  <c r="H3662" i="5"/>
  <c r="H3694" i="5"/>
  <c r="H3726" i="5"/>
  <c r="H3758" i="5"/>
  <c r="H3790" i="5"/>
  <c r="H3822" i="5"/>
  <c r="H3853" i="5"/>
  <c r="H3869" i="5"/>
  <c r="H3885" i="5"/>
  <c r="H3901" i="5"/>
  <c r="H3917" i="5"/>
  <c r="H3933" i="5"/>
  <c r="H3949" i="5"/>
  <c r="H3965" i="5"/>
  <c r="H3981" i="5"/>
  <c r="H3997" i="5"/>
  <c r="H4009" i="5"/>
  <c r="H4017" i="5"/>
  <c r="H4025" i="5"/>
  <c r="H4033" i="5"/>
  <c r="H4041" i="5"/>
  <c r="H4049" i="5"/>
  <c r="H4057" i="5"/>
  <c r="H4065" i="5"/>
  <c r="H4073" i="5"/>
  <c r="H4081" i="5"/>
  <c r="H4089" i="5"/>
  <c r="H4097" i="5"/>
  <c r="H4105" i="5"/>
  <c r="H4113" i="5"/>
  <c r="H4137" i="5"/>
  <c r="H4153" i="5"/>
  <c r="H4161" i="5"/>
  <c r="H4169" i="5"/>
  <c r="H4185" i="5"/>
  <c r="H4193" i="5"/>
  <c r="H4217" i="5"/>
  <c r="H4225" i="5"/>
  <c r="H4233" i="5"/>
  <c r="H4241" i="5"/>
  <c r="H4249" i="5"/>
  <c r="H4257" i="5"/>
  <c r="H4265" i="5"/>
  <c r="H4273" i="5"/>
  <c r="H4281" i="5"/>
  <c r="H4289" i="5"/>
  <c r="H4297" i="5"/>
  <c r="H4305" i="5"/>
  <c r="H4313" i="5"/>
  <c r="H4321" i="5"/>
  <c r="H4329" i="5"/>
  <c r="H4337" i="5"/>
  <c r="H4345" i="5"/>
  <c r="H4353" i="5"/>
  <c r="H4361" i="5"/>
  <c r="H4369" i="5"/>
  <c r="H4377" i="5"/>
  <c r="H4385" i="5"/>
  <c r="H4393" i="5"/>
  <c r="H4401" i="5"/>
  <c r="H4409" i="5"/>
  <c r="H4417" i="5"/>
  <c r="H4425" i="5"/>
  <c r="H4433" i="5"/>
  <c r="H4441" i="5"/>
  <c r="H4449" i="5"/>
  <c r="H4457" i="5"/>
  <c r="H4465" i="5"/>
  <c r="H4473" i="5"/>
  <c r="H4481" i="5"/>
  <c r="H4489" i="5"/>
  <c r="H4497" i="5"/>
  <c r="H4505" i="5"/>
  <c r="H4513" i="5"/>
  <c r="H4521" i="5"/>
  <c r="H4529" i="5"/>
  <c r="H4537" i="5"/>
  <c r="H4545" i="5"/>
  <c r="H4553" i="5"/>
  <c r="H4561" i="5"/>
  <c r="H4569" i="5"/>
  <c r="H4577" i="5"/>
  <c r="H4585" i="5"/>
  <c r="H4593" i="5"/>
  <c r="H4601" i="5"/>
  <c r="H4609" i="5"/>
  <c r="H4617" i="5"/>
  <c r="H4625" i="5"/>
  <c r="H4633" i="5"/>
  <c r="H4641" i="5"/>
  <c r="H4649" i="5"/>
  <c r="H4657" i="5"/>
  <c r="H4665" i="5"/>
  <c r="H4673" i="5"/>
  <c r="H4681" i="5"/>
  <c r="H4689" i="5"/>
  <c r="H4697" i="5"/>
  <c r="H4705" i="5"/>
  <c r="H4713" i="5"/>
  <c r="H4721" i="5"/>
  <c r="H4729" i="5"/>
  <c r="H4737" i="5"/>
  <c r="H4745" i="5"/>
  <c r="H4753" i="5"/>
  <c r="H4761" i="5"/>
  <c r="H4769" i="5"/>
  <c r="H4777" i="5"/>
  <c r="H4785" i="5"/>
  <c r="H4793" i="5"/>
  <c r="H4801" i="5"/>
  <c r="H4809" i="5"/>
  <c r="H4817" i="5"/>
  <c r="H4825" i="5"/>
  <c r="H4833" i="5"/>
  <c r="H4841" i="5"/>
  <c r="H4849" i="5"/>
  <c r="H4857" i="5"/>
  <c r="H4865" i="5"/>
  <c r="H4873" i="5"/>
  <c r="H4881" i="5"/>
  <c r="H4889" i="5"/>
  <c r="H4897" i="5"/>
  <c r="H4905" i="5"/>
  <c r="H4913" i="5"/>
  <c r="H4921" i="5"/>
  <c r="H4929" i="5"/>
  <c r="H4937" i="5"/>
  <c r="H4945" i="5"/>
  <c r="H4953" i="5"/>
  <c r="H4961" i="5"/>
  <c r="H4969" i="5"/>
  <c r="H4977" i="5"/>
  <c r="H4985" i="5"/>
  <c r="H4993" i="5"/>
  <c r="H5001" i="5"/>
  <c r="H5009" i="5"/>
  <c r="H5017" i="5"/>
  <c r="H5025" i="5"/>
  <c r="H5033" i="5"/>
  <c r="H5041" i="5"/>
  <c r="H5049" i="5"/>
  <c r="H5057" i="5"/>
  <c r="H5065" i="5"/>
  <c r="H5073" i="5"/>
  <c r="H5081" i="5"/>
  <c r="H5089" i="5"/>
  <c r="H5097" i="5"/>
  <c r="H5105" i="5"/>
  <c r="H5113" i="5"/>
  <c r="H5121" i="5"/>
  <c r="H5145" i="5"/>
  <c r="I5145" i="5" s="1"/>
  <c r="J5145" i="5" s="1"/>
  <c r="H5153" i="5"/>
  <c r="H5177" i="5"/>
  <c r="H5185" i="5"/>
  <c r="H5193" i="5"/>
  <c r="H5209" i="5"/>
  <c r="H5217" i="5"/>
  <c r="H5225" i="5"/>
  <c r="H5241" i="5"/>
  <c r="H5249" i="5"/>
  <c r="H5257" i="5"/>
  <c r="H5273" i="5"/>
  <c r="H5281" i="5"/>
  <c r="H5289" i="5"/>
  <c r="H5297" i="5"/>
  <c r="H5305" i="5"/>
  <c r="H5313" i="5"/>
  <c r="H5321" i="5"/>
  <c r="H5337" i="5"/>
  <c r="H5345" i="5"/>
  <c r="H5353" i="5"/>
  <c r="H5369" i="5"/>
  <c r="H5377" i="5"/>
  <c r="H5385" i="5"/>
  <c r="H5393" i="5"/>
  <c r="K5393" i="5" s="1"/>
  <c r="H5401" i="5"/>
  <c r="H5409" i="5"/>
  <c r="H5417" i="5"/>
  <c r="H5425" i="5"/>
  <c r="H5433" i="5"/>
  <c r="H5441" i="5"/>
  <c r="H5449" i="5"/>
  <c r="H5457" i="5"/>
  <c r="H5465" i="5"/>
  <c r="H5473" i="5"/>
  <c r="H5481" i="5"/>
  <c r="H5489" i="5"/>
  <c r="H5497" i="5"/>
  <c r="I5497" i="5" s="1"/>
  <c r="J5497" i="5" s="1"/>
  <c r="H5505" i="5"/>
  <c r="H5513" i="5"/>
  <c r="H5521" i="5"/>
  <c r="H5529" i="5"/>
  <c r="H5537" i="5"/>
  <c r="H5545" i="5"/>
  <c r="H5557" i="5"/>
  <c r="H5563" i="5"/>
  <c r="H5568" i="5"/>
  <c r="H5573" i="5"/>
  <c r="H5589" i="5"/>
  <c r="H5595" i="5"/>
  <c r="K5595" i="5" s="1"/>
  <c r="H5605" i="5"/>
  <c r="H5621" i="5"/>
  <c r="H5627" i="5"/>
  <c r="H5637" i="5"/>
  <c r="H5653" i="5"/>
  <c r="H5659" i="5"/>
  <c r="H5664" i="5"/>
  <c r="K5664" i="5" s="1"/>
  <c r="H5669" i="5"/>
  <c r="H5685" i="5"/>
  <c r="H5701" i="5"/>
  <c r="H5717" i="5"/>
  <c r="H5733" i="5"/>
  <c r="H5749" i="5"/>
  <c r="H5755" i="5"/>
  <c r="H5765" i="5"/>
  <c r="H5771" i="5"/>
  <c r="H5781" i="5"/>
  <c r="H5787" i="5"/>
  <c r="H5797" i="5"/>
  <c r="H5803" i="5"/>
  <c r="H5813" i="5"/>
  <c r="H5819" i="5"/>
  <c r="H5829" i="5"/>
  <c r="H5835" i="5"/>
  <c r="K5835" i="5" s="1"/>
  <c r="H5845" i="5"/>
  <c r="H5851" i="5"/>
  <c r="H5861" i="5"/>
  <c r="H5867" i="5"/>
  <c r="H5877" i="5"/>
  <c r="H5883" i="5"/>
  <c r="H5893" i="5"/>
  <c r="H5898" i="5"/>
  <c r="H5902" i="5"/>
  <c r="H5914" i="5"/>
  <c r="H5930" i="5"/>
  <c r="H5934" i="5"/>
  <c r="H5942" i="5"/>
  <c r="H5946" i="5"/>
  <c r="H5962" i="5"/>
  <c r="H5966" i="5"/>
  <c r="H5974" i="5"/>
  <c r="H5978" i="5"/>
  <c r="H5982" i="5"/>
  <c r="H5990" i="5"/>
  <c r="K5990" i="5" s="1"/>
  <c r="H5998" i="5"/>
  <c r="H6010" i="5"/>
  <c r="I6010" i="5" s="1"/>
  <c r="J6010" i="5" s="1"/>
  <c r="H1455" i="5"/>
  <c r="H2103" i="5"/>
  <c r="H2380" i="5"/>
  <c r="H2636" i="5"/>
  <c r="H2892" i="5"/>
  <c r="H3286" i="5"/>
  <c r="H3414" i="5"/>
  <c r="H3542" i="5"/>
  <c r="H3670" i="5"/>
  <c r="H3798" i="5"/>
  <c r="H3889" i="5"/>
  <c r="H3953" i="5"/>
  <c r="H4012" i="5"/>
  <c r="H4044" i="5"/>
  <c r="H4076" i="5"/>
  <c r="H4108" i="5"/>
  <c r="H4140" i="5"/>
  <c r="H4172" i="5"/>
  <c r="H4204" i="5"/>
  <c r="H4236" i="5"/>
  <c r="H4268" i="5"/>
  <c r="H4300" i="5"/>
  <c r="H4332" i="5"/>
  <c r="H4364" i="5"/>
  <c r="H4396" i="5"/>
  <c r="H4428" i="5"/>
  <c r="H4492" i="5"/>
  <c r="H4524" i="5"/>
  <c r="H4556" i="5"/>
  <c r="K4556" i="5" s="1"/>
  <c r="H4588" i="5"/>
  <c r="H4620" i="5"/>
  <c r="H4812" i="5"/>
  <c r="H4940" i="5"/>
  <c r="H4972" i="5"/>
  <c r="H5004" i="5"/>
  <c r="H5036" i="5"/>
  <c r="I5036" i="5" s="1"/>
  <c r="J5036" i="5" s="1"/>
  <c r="H1635" i="5"/>
  <c r="H2188" i="5"/>
  <c r="H2444" i="5"/>
  <c r="H2700" i="5"/>
  <c r="I2700" i="5" s="1"/>
  <c r="H2956" i="5"/>
  <c r="I2956" i="5" s="1"/>
  <c r="J2956" i="5" s="1"/>
  <c r="H3190" i="5"/>
  <c r="H3318" i="5"/>
  <c r="H3446" i="5"/>
  <c r="H3574" i="5"/>
  <c r="H3702" i="5"/>
  <c r="H3830" i="5"/>
  <c r="H3905" i="5"/>
  <c r="H3969" i="5"/>
  <c r="H4020" i="5"/>
  <c r="H4084" i="5"/>
  <c r="K4084" i="5" s="1"/>
  <c r="H4116" i="5"/>
  <c r="H4212" i="5"/>
  <c r="H4244" i="5"/>
  <c r="H4276" i="5"/>
  <c r="H4340" i="5"/>
  <c r="I4340" i="5" s="1"/>
  <c r="J4340" i="5" s="1"/>
  <c r="H4372" i="5"/>
  <c r="H4404" i="5"/>
  <c r="H4436" i="5"/>
  <c r="H4468" i="5"/>
  <c r="H4500" i="5"/>
  <c r="H4532" i="5"/>
  <c r="H4564" i="5"/>
  <c r="H4596" i="5"/>
  <c r="H4660" i="5"/>
  <c r="H4724" i="5"/>
  <c r="H4756" i="5"/>
  <c r="H4788" i="5"/>
  <c r="H4852" i="5"/>
  <c r="H4916" i="5"/>
  <c r="K4916" i="5" s="1"/>
  <c r="H4980" i="5"/>
  <c r="H5012" i="5"/>
  <c r="H5044" i="5"/>
  <c r="H5076" i="5"/>
  <c r="H5108" i="5"/>
  <c r="H5268" i="5"/>
  <c r="H5492" i="5"/>
  <c r="H5524" i="5"/>
  <c r="H5553" i="5"/>
  <c r="H5575" i="5"/>
  <c r="H5596" i="5"/>
  <c r="I5596" i="5" s="1"/>
  <c r="J5596" i="5" s="1"/>
  <c r="H5617" i="5"/>
  <c r="H5660" i="5"/>
  <c r="H5681" i="5"/>
  <c r="H5724" i="5"/>
  <c r="H5745" i="5"/>
  <c r="H5767" i="5"/>
  <c r="H5788" i="5"/>
  <c r="H5809" i="5"/>
  <c r="H5852" i="5"/>
  <c r="H5873" i="5"/>
  <c r="H5895" i="5"/>
  <c r="H5911" i="5"/>
  <c r="H5927" i="5"/>
  <c r="H5943" i="5"/>
  <c r="H5959" i="5"/>
  <c r="H5991" i="5"/>
  <c r="H6007" i="5"/>
  <c r="H6062" i="5"/>
  <c r="H6078" i="5"/>
  <c r="H6086" i="5"/>
  <c r="H6094" i="5"/>
  <c r="H6102" i="5"/>
  <c r="H6110" i="5"/>
  <c r="I6110" i="5" s="1"/>
  <c r="H6126" i="5"/>
  <c r="I6126" i="5" s="1"/>
  <c r="J6126" i="5" s="1"/>
  <c r="H6158" i="5"/>
  <c r="H6190" i="5"/>
  <c r="K6190" i="5" s="1"/>
  <c r="H6206" i="5"/>
  <c r="H6222" i="5"/>
  <c r="I6222" i="5" s="1"/>
  <c r="H6238" i="5"/>
  <c r="H6246" i="5"/>
  <c r="H6254" i="5"/>
  <c r="H6262" i="5"/>
  <c r="H6286" i="5"/>
  <c r="K6286" i="5" s="1"/>
  <c r="H6294" i="5"/>
  <c r="H6310" i="5"/>
  <c r="H6318" i="5"/>
  <c r="H6326" i="5"/>
  <c r="H6334" i="5"/>
  <c r="H6342" i="5"/>
  <c r="H6350" i="5"/>
  <c r="H6358" i="5"/>
  <c r="K6358" i="5" s="1"/>
  <c r="H6390" i="5"/>
  <c r="K6390" i="5" s="1"/>
  <c r="H6398" i="5"/>
  <c r="H6406" i="5"/>
  <c r="I6406" i="5" s="1"/>
  <c r="J6406" i="5" s="1"/>
  <c r="H6414" i="5"/>
  <c r="K6414" i="5" s="1"/>
  <c r="H6430" i="5"/>
  <c r="I6430" i="5" s="1"/>
  <c r="J6430" i="5" s="1"/>
  <c r="H6446" i="5"/>
  <c r="H6462" i="5"/>
  <c r="H6470" i="5"/>
  <c r="H6478" i="5"/>
  <c r="H6494" i="5"/>
  <c r="K6494" i="5" s="1"/>
  <c r="H6510" i="5"/>
  <c r="H6531" i="5"/>
  <c r="H6537" i="5"/>
  <c r="H6542" i="5"/>
  <c r="H6546" i="5"/>
  <c r="H6550" i="5"/>
  <c r="H6554" i="5"/>
  <c r="H6558" i="5"/>
  <c r="H6562" i="5"/>
  <c r="H6566" i="5"/>
  <c r="H6570" i="5"/>
  <c r="H6574" i="5"/>
  <c r="H6578" i="5"/>
  <c r="H6582" i="5"/>
  <c r="H6586" i="5"/>
  <c r="I6586" i="5" s="1"/>
  <c r="H6590" i="5"/>
  <c r="H6594" i="5"/>
  <c r="I6594" i="5" s="1"/>
  <c r="J6594" i="5" s="1"/>
  <c r="H6598" i="5"/>
  <c r="K6598" i="5" s="1"/>
  <c r="H6602" i="5"/>
  <c r="H6606" i="5"/>
  <c r="K6606" i="5" s="1"/>
  <c r="H6610" i="5"/>
  <c r="H1805" i="5"/>
  <c r="H2252" i="5"/>
  <c r="H2508" i="5"/>
  <c r="H2764" i="5"/>
  <c r="H3020" i="5"/>
  <c r="H3222" i="5"/>
  <c r="H3350" i="5"/>
  <c r="H3478" i="5"/>
  <c r="H3606" i="5"/>
  <c r="H3734" i="5"/>
  <c r="H3857" i="5"/>
  <c r="H3921" i="5"/>
  <c r="H3985" i="5"/>
  <c r="H4028" i="5"/>
  <c r="H4060" i="5"/>
  <c r="H4124" i="5"/>
  <c r="H4156" i="5"/>
  <c r="H4188" i="5"/>
  <c r="H4348" i="5"/>
  <c r="H4412" i="5"/>
  <c r="H4476" i="5"/>
  <c r="I4476" i="5" s="1"/>
  <c r="H4508" i="5"/>
  <c r="H4636" i="5"/>
  <c r="H4668" i="5"/>
  <c r="H4700" i="5"/>
  <c r="I4700" i="5" s="1"/>
  <c r="H4732" i="5"/>
  <c r="H4764" i="5"/>
  <c r="H4796" i="5"/>
  <c r="H4828" i="5"/>
  <c r="H4860" i="5"/>
  <c r="H4892" i="5"/>
  <c r="H4924" i="5"/>
  <c r="H4956" i="5"/>
  <c r="H5020" i="5"/>
  <c r="H5052" i="5"/>
  <c r="H5148" i="5"/>
  <c r="I5148" i="5" s="1"/>
  <c r="J5148" i="5" s="1"/>
  <c r="H5244" i="5"/>
  <c r="K5244" i="5" s="1"/>
  <c r="H5372" i="5"/>
  <c r="H5404" i="5"/>
  <c r="H5468" i="5"/>
  <c r="H5559" i="5"/>
  <c r="H5580" i="5"/>
  <c r="H5601" i="5"/>
  <c r="H5644" i="5"/>
  <c r="K5644" i="5" s="1"/>
  <c r="H5665" i="5"/>
  <c r="H5708" i="5"/>
  <c r="H5729" i="5"/>
  <c r="H5751" i="5"/>
  <c r="H5772" i="5"/>
  <c r="H5793" i="5"/>
  <c r="H5815" i="5"/>
  <c r="H5836" i="5"/>
  <c r="H5857" i="5"/>
  <c r="H5899" i="5"/>
  <c r="H5915" i="5"/>
  <c r="H5931" i="5"/>
  <c r="H5947" i="5"/>
  <c r="H5963" i="5"/>
  <c r="H5979" i="5"/>
  <c r="H5995" i="5"/>
  <c r="H6011" i="5"/>
  <c r="H6031" i="5"/>
  <c r="H6039" i="5"/>
  <c r="H6055" i="5"/>
  <c r="H6063" i="5"/>
  <c r="H6079" i="5"/>
  <c r="H6087" i="5"/>
  <c r="H6103" i="5"/>
  <c r="H6111" i="5"/>
  <c r="H6127" i="5"/>
  <c r="H6135" i="5"/>
  <c r="H6151" i="5"/>
  <c r="H6159" i="5"/>
  <c r="H6167" i="5"/>
  <c r="I6167" i="5" s="1"/>
  <c r="J6167" i="5" s="1"/>
  <c r="H6175" i="5"/>
  <c r="H6183" i="5"/>
  <c r="H6199" i="5"/>
  <c r="H6207" i="5"/>
  <c r="H6223" i="5"/>
  <c r="H6231" i="5"/>
  <c r="H6239" i="5"/>
  <c r="H6295" i="5"/>
  <c r="H6303" i="5"/>
  <c r="H6319" i="5"/>
  <c r="H6327" i="5"/>
  <c r="H6335" i="5"/>
  <c r="H6351" i="5"/>
  <c r="H6359" i="5"/>
  <c r="I6359" i="5" s="1"/>
  <c r="H6367" i="5"/>
  <c r="H6391" i="5"/>
  <c r="H6399" i="5"/>
  <c r="H6415" i="5"/>
  <c r="H6423" i="5"/>
  <c r="H6439" i="5"/>
  <c r="H6447" i="5"/>
  <c r="H6463" i="5"/>
  <c r="H6471" i="5"/>
  <c r="H6487" i="5"/>
  <c r="H6495" i="5"/>
  <c r="H6511" i="5"/>
  <c r="H6519" i="5"/>
  <c r="H6533" i="5"/>
  <c r="H6538" i="5"/>
  <c r="H6543" i="5"/>
  <c r="H6547" i="5"/>
  <c r="H6555" i="5"/>
  <c r="H1975" i="5"/>
  <c r="H2316" i="5"/>
  <c r="H2572" i="5"/>
  <c r="H2828" i="5"/>
  <c r="H3084" i="5"/>
  <c r="H3254" i="5"/>
  <c r="H3382" i="5"/>
  <c r="H3510" i="5"/>
  <c r="H3638" i="5"/>
  <c r="H3766" i="5"/>
  <c r="H3873" i="5"/>
  <c r="H3937" i="5"/>
  <c r="H4001" i="5"/>
  <c r="H4132" i="5"/>
  <c r="H4228" i="5"/>
  <c r="H4292" i="5"/>
  <c r="H4324" i="5"/>
  <c r="I4324" i="5" s="1"/>
  <c r="H4356" i="5"/>
  <c r="H4388" i="5"/>
  <c r="H4420" i="5"/>
  <c r="H4452" i="5"/>
  <c r="H4484" i="5"/>
  <c r="H4580" i="5"/>
  <c r="H4612" i="5"/>
  <c r="H4644" i="5"/>
  <c r="H4676" i="5"/>
  <c r="H4708" i="5"/>
  <c r="H4836" i="5"/>
  <c r="H4900" i="5"/>
  <c r="H4932" i="5"/>
  <c r="H5284" i="5"/>
  <c r="H5412" i="5"/>
  <c r="H5476" i="5"/>
  <c r="H5564" i="5"/>
  <c r="H5585" i="5"/>
  <c r="H5628" i="5"/>
  <c r="H5649" i="5"/>
  <c r="H5671" i="5"/>
  <c r="H5692" i="5"/>
  <c r="H5713" i="5"/>
  <c r="H5735" i="5"/>
  <c r="H5756" i="5"/>
  <c r="H5777" i="5"/>
  <c r="H5799" i="5"/>
  <c r="H5820" i="5"/>
  <c r="H5841" i="5"/>
  <c r="H5863" i="5"/>
  <c r="H5884" i="5"/>
  <c r="H5919" i="5"/>
  <c r="H5935" i="5"/>
  <c r="H5967" i="5"/>
  <c r="H5983" i="5"/>
  <c r="H6015" i="5"/>
  <c r="H6042" i="5"/>
  <c r="K6042" i="5" s="1"/>
  <c r="H6050" i="5"/>
  <c r="H6058" i="5"/>
  <c r="H6066" i="5"/>
  <c r="H6090" i="5"/>
  <c r="H6106" i="5"/>
  <c r="H6146" i="5"/>
  <c r="H6154" i="5"/>
  <c r="H6162" i="5"/>
  <c r="H6170" i="5"/>
  <c r="H6178" i="5"/>
  <c r="H6194" i="5"/>
  <c r="H6202" i="5"/>
  <c r="I6202" i="5" s="1"/>
  <c r="J6202" i="5" s="1"/>
  <c r="H6210" i="5"/>
  <c r="H6226" i="5"/>
  <c r="H6242" i="5"/>
  <c r="H6250" i="5"/>
  <c r="H6266" i="5"/>
  <c r="H6274" i="5"/>
  <c r="H6282" i="5"/>
  <c r="H6306" i="5"/>
  <c r="H6330" i="5"/>
  <c r="K6330" i="5" s="1"/>
  <c r="H6362" i="5"/>
  <c r="H6370" i="5"/>
  <c r="H6378" i="5"/>
  <c r="H6410" i="5"/>
  <c r="H6418" i="5"/>
  <c r="K6418" i="5" s="1"/>
  <c r="H6426" i="5"/>
  <c r="H6442" i="5"/>
  <c r="H6458" i="5"/>
  <c r="H6466" i="5"/>
  <c r="K6466" i="5" s="1"/>
  <c r="H6474" i="5"/>
  <c r="H6490" i="5"/>
  <c r="H6506" i="5"/>
  <c r="H6522" i="5"/>
  <c r="I6522" i="5" s="1"/>
  <c r="J6522" i="5" s="1"/>
  <c r="H6534" i="5"/>
  <c r="H6539" i="5"/>
  <c r="K6539" i="5" s="1"/>
  <c r="H6544" i="5"/>
  <c r="I6544" i="5" s="1"/>
  <c r="J6544" i="5" s="1"/>
  <c r="H6552" i="5"/>
  <c r="H6556" i="5"/>
  <c r="H6564" i="5"/>
  <c r="H6568" i="5"/>
  <c r="H6572" i="5"/>
  <c r="H6588" i="5"/>
  <c r="H6596" i="5"/>
  <c r="H6600" i="5"/>
  <c r="H6616" i="5"/>
  <c r="H5068" i="5"/>
  <c r="H5452" i="5"/>
  <c r="H5569" i="5"/>
  <c r="H5655" i="5"/>
  <c r="H5740" i="5"/>
  <c r="H5825" i="5"/>
  <c r="H5907" i="5"/>
  <c r="H5971" i="5"/>
  <c r="H6027" i="5"/>
  <c r="H6059" i="5"/>
  <c r="H6091" i="5"/>
  <c r="I6091" i="5" s="1"/>
  <c r="J6091" i="5" s="1"/>
  <c r="H6123" i="5"/>
  <c r="H6155" i="5"/>
  <c r="H6187" i="5"/>
  <c r="H6219" i="5"/>
  <c r="H6251" i="5"/>
  <c r="I6251" i="5" s="1"/>
  <c r="J6251" i="5" s="1"/>
  <c r="H6315" i="5"/>
  <c r="H6379" i="5"/>
  <c r="H6411" i="5"/>
  <c r="H6443" i="5"/>
  <c r="H6475" i="5"/>
  <c r="H6507" i="5"/>
  <c r="H6535" i="5"/>
  <c r="H6553" i="5"/>
  <c r="H6579" i="5"/>
  <c r="H6587" i="5"/>
  <c r="H6595" i="5"/>
  <c r="H6603" i="5"/>
  <c r="H6611" i="5"/>
  <c r="H6617" i="5"/>
  <c r="H6621" i="5"/>
  <c r="H6625" i="5"/>
  <c r="H6629" i="5"/>
  <c r="H6633" i="5"/>
  <c r="H6637" i="5"/>
  <c r="H6641" i="5"/>
  <c r="H6645" i="5"/>
  <c r="H6649" i="5"/>
  <c r="H6653" i="5"/>
  <c r="H6657" i="5"/>
  <c r="H6661" i="5"/>
  <c r="H6665" i="5"/>
  <c r="H6669" i="5"/>
  <c r="H6673" i="5"/>
  <c r="H6677" i="5"/>
  <c r="H6681" i="5"/>
  <c r="H6685" i="5"/>
  <c r="H6689" i="5"/>
  <c r="H6693" i="5"/>
  <c r="H6697" i="5"/>
  <c r="H6701" i="5"/>
  <c r="H6705" i="5"/>
  <c r="H6709" i="5"/>
  <c r="H6713" i="5"/>
  <c r="H6717" i="5"/>
  <c r="H6721" i="5"/>
  <c r="H6725" i="5"/>
  <c r="H6729" i="5"/>
  <c r="H6733" i="5"/>
  <c r="H6737" i="5"/>
  <c r="H6741" i="5"/>
  <c r="H6745" i="5"/>
  <c r="H6749" i="5"/>
  <c r="H6753" i="5"/>
  <c r="H6757" i="5"/>
  <c r="H6761" i="5"/>
  <c r="H6765" i="5"/>
  <c r="H6769" i="5"/>
  <c r="H6773" i="5"/>
  <c r="H6777" i="5"/>
  <c r="H6781" i="5"/>
  <c r="H6785" i="5"/>
  <c r="H6789" i="5"/>
  <c r="H6793" i="5"/>
  <c r="H6797" i="5"/>
  <c r="H6801" i="5"/>
  <c r="H6805" i="5"/>
  <c r="H6809" i="5"/>
  <c r="H6813" i="5"/>
  <c r="H6817" i="5"/>
  <c r="H6821" i="5"/>
  <c r="H6825" i="5"/>
  <c r="H6829" i="5"/>
  <c r="H6833" i="5"/>
  <c r="H6837" i="5"/>
  <c r="H6841" i="5"/>
  <c r="H6845" i="5"/>
  <c r="H6849" i="5"/>
  <c r="H6853" i="5"/>
  <c r="H6857" i="5"/>
  <c r="H6861" i="5"/>
  <c r="H6865" i="5"/>
  <c r="H6869" i="5"/>
  <c r="H6873" i="5"/>
  <c r="H6877" i="5"/>
  <c r="H6881" i="5"/>
  <c r="H6885" i="5"/>
  <c r="H6889" i="5"/>
  <c r="H6893" i="5"/>
  <c r="H6897" i="5"/>
  <c r="H6901" i="5"/>
  <c r="H6905" i="5"/>
  <c r="H6909" i="5"/>
  <c r="H6913" i="5"/>
  <c r="H6917" i="5"/>
  <c r="H6921" i="5"/>
  <c r="H6925" i="5"/>
  <c r="H6929" i="5"/>
  <c r="H6933" i="5"/>
  <c r="H6937" i="5"/>
  <c r="H6941" i="5"/>
  <c r="H6945" i="5"/>
  <c r="H6949" i="5"/>
  <c r="H6953" i="5"/>
  <c r="H6957" i="5"/>
  <c r="H6961" i="5"/>
  <c r="H6965" i="5"/>
  <c r="H6969" i="5"/>
  <c r="H6973" i="5"/>
  <c r="H6977" i="5"/>
  <c r="H6981" i="5"/>
  <c r="H6985" i="5"/>
  <c r="H6989" i="5"/>
  <c r="H6993" i="5"/>
  <c r="H6997" i="5"/>
  <c r="H7001" i="5"/>
  <c r="H7005" i="5"/>
  <c r="H7009" i="5"/>
  <c r="H7013" i="5"/>
  <c r="H7017" i="5"/>
  <c r="H7021" i="5"/>
  <c r="H7025" i="5"/>
  <c r="H7029" i="5"/>
  <c r="H7033" i="5"/>
  <c r="H7037" i="5"/>
  <c r="H7041" i="5"/>
  <c r="H7045" i="5"/>
  <c r="H7049" i="5"/>
  <c r="H7053" i="5"/>
  <c r="H7057" i="5"/>
  <c r="H7061" i="5"/>
  <c r="H7065" i="5"/>
  <c r="H7069" i="5"/>
  <c r="H7073" i="5"/>
  <c r="H7077" i="5"/>
  <c r="H7081" i="5"/>
  <c r="H7085" i="5"/>
  <c r="H7089" i="5"/>
  <c r="H7093" i="5"/>
  <c r="H7097" i="5"/>
  <c r="H7101" i="5"/>
  <c r="H7105" i="5"/>
  <c r="H7109" i="5"/>
  <c r="H7113" i="5"/>
  <c r="H7117" i="5"/>
  <c r="H7121" i="5"/>
  <c r="H7125" i="5"/>
  <c r="H7129" i="5"/>
  <c r="H7133" i="5"/>
  <c r="H7137" i="5"/>
  <c r="H7141" i="5"/>
  <c r="H7145" i="5"/>
  <c r="H7149" i="5"/>
  <c r="H7161" i="5"/>
  <c r="H7165" i="5"/>
  <c r="H7169" i="5"/>
  <c r="H7173" i="5"/>
  <c r="H7177" i="5"/>
  <c r="H7185" i="5"/>
  <c r="H7189" i="5"/>
  <c r="I7189" i="5" s="1"/>
  <c r="J7189" i="5" s="1"/>
  <c r="H7193" i="5"/>
  <c r="H7197" i="5"/>
  <c r="H7205" i="5"/>
  <c r="H7209" i="5"/>
  <c r="I7209" i="5" s="1"/>
  <c r="J7209" i="5" s="1"/>
  <c r="H7213" i="5"/>
  <c r="K7213" i="5" s="1"/>
  <c r="H7229" i="5"/>
  <c r="H7233" i="5"/>
  <c r="K7233" i="5" s="1"/>
  <c r="H7249" i="5"/>
  <c r="K7249" i="5" s="1"/>
  <c r="H7253" i="5"/>
  <c r="H7261" i="5"/>
  <c r="H7265" i="5"/>
  <c r="H7269" i="5"/>
  <c r="H7273" i="5"/>
  <c r="H7277" i="5"/>
  <c r="H7281" i="5"/>
  <c r="H7285" i="5"/>
  <c r="H7289" i="5"/>
  <c r="H7293" i="5"/>
  <c r="H7297" i="5"/>
  <c r="H7301" i="5"/>
  <c r="H7305" i="5"/>
  <c r="H7309" i="5"/>
  <c r="H7313" i="5"/>
  <c r="H7317" i="5"/>
  <c r="H7321" i="5"/>
  <c r="H7337" i="5"/>
  <c r="H7341" i="5"/>
  <c r="H7349" i="5"/>
  <c r="I7349" i="5" s="1"/>
  <c r="H7353" i="5"/>
  <c r="I7353" i="5" s="1"/>
  <c r="J7353" i="5" s="1"/>
  <c r="H7357" i="5"/>
  <c r="K7357" i="5" s="1"/>
  <c r="H7365" i="5"/>
  <c r="I7365" i="5" s="1"/>
  <c r="J7365" i="5" s="1"/>
  <c r="H7369" i="5"/>
  <c r="H7373" i="5"/>
  <c r="H7377" i="5"/>
  <c r="H7381" i="5"/>
  <c r="H7385" i="5"/>
  <c r="H7389" i="5"/>
  <c r="H7393" i="5"/>
  <c r="H7397" i="5"/>
  <c r="H7401" i="5"/>
  <c r="H7405" i="5"/>
  <c r="H7409" i="5"/>
  <c r="H7413" i="5"/>
  <c r="H7417" i="5"/>
  <c r="H7421" i="5"/>
  <c r="H7425" i="5"/>
  <c r="H7429" i="5"/>
  <c r="H7433" i="5"/>
  <c r="H7437" i="5"/>
  <c r="H7441" i="5"/>
  <c r="H7445" i="5"/>
  <c r="H7449" i="5"/>
  <c r="H7453" i="5"/>
  <c r="H7457" i="5"/>
  <c r="I7457" i="5" s="1"/>
  <c r="J7457" i="5" s="1"/>
  <c r="H7461" i="5"/>
  <c r="H7477" i="5"/>
  <c r="K7477" i="5" s="1"/>
  <c r="H7501" i="5"/>
  <c r="H7505" i="5"/>
  <c r="K7505" i="5" s="1"/>
  <c r="H7513" i="5"/>
  <c r="H7529" i="5"/>
  <c r="H7541" i="5"/>
  <c r="H7545" i="5"/>
  <c r="H7553" i="5"/>
  <c r="H7569" i="5"/>
  <c r="K7569" i="5" s="1"/>
  <c r="H7573" i="5"/>
  <c r="H7577" i="5"/>
  <c r="K7577" i="5" s="1"/>
  <c r="H7581" i="5"/>
  <c r="I7581" i="5" s="1"/>
  <c r="J7581" i="5" s="1"/>
  <c r="H7597" i="5"/>
  <c r="H7605" i="5"/>
  <c r="H7609" i="5"/>
  <c r="H7613" i="5"/>
  <c r="H7621" i="5"/>
  <c r="K7621" i="5" s="1"/>
  <c r="H7625" i="5"/>
  <c r="H7629" i="5"/>
  <c r="H7633" i="5"/>
  <c r="H7637" i="5"/>
  <c r="H7641" i="5"/>
  <c r="H7645" i="5"/>
  <c r="H7649" i="5"/>
  <c r="H7653" i="5"/>
  <c r="H7657" i="5"/>
  <c r="H7661" i="5"/>
  <c r="H7669" i="5"/>
  <c r="H7673" i="5"/>
  <c r="H7677" i="5"/>
  <c r="H7681" i="5"/>
  <c r="I7681" i="5" s="1"/>
  <c r="J7681" i="5" s="1"/>
  <c r="H7689" i="5"/>
  <c r="K7689" i="5" s="1"/>
  <c r="H7693" i="5"/>
  <c r="H7701" i="5"/>
  <c r="K7701" i="5" s="1"/>
  <c r="H7705" i="5"/>
  <c r="K7705" i="5" s="1"/>
  <c r="H7721" i="5"/>
  <c r="I7721" i="5" s="1"/>
  <c r="J7721" i="5" s="1"/>
  <c r="H7725" i="5"/>
  <c r="H7729" i="5"/>
  <c r="H7733" i="5"/>
  <c r="H7737" i="5"/>
  <c r="H7741" i="5"/>
  <c r="H7745" i="5"/>
  <c r="H7749" i="5"/>
  <c r="H7753" i="5"/>
  <c r="H7757" i="5"/>
  <c r="H7761" i="5"/>
  <c r="H7765" i="5"/>
  <c r="H7769" i="5"/>
  <c r="H7773" i="5"/>
  <c r="H7777" i="5"/>
  <c r="H7781" i="5"/>
  <c r="H7785" i="5"/>
  <c r="H7789" i="5"/>
  <c r="H7793" i="5"/>
  <c r="H7797" i="5"/>
  <c r="H7801" i="5"/>
  <c r="H7805" i="5"/>
  <c r="H7809" i="5"/>
  <c r="H7813" i="5"/>
  <c r="H7817" i="5"/>
  <c r="H7821" i="5"/>
  <c r="H7825" i="5"/>
  <c r="H7829" i="5"/>
  <c r="H7833" i="5"/>
  <c r="H7837" i="5"/>
  <c r="H7841" i="5"/>
  <c r="H7845" i="5"/>
  <c r="H7849" i="5"/>
  <c r="H7853" i="5"/>
  <c r="H7857" i="5"/>
  <c r="H7861" i="5"/>
  <c r="H7865" i="5"/>
  <c r="H7869" i="5"/>
  <c r="H7873" i="5"/>
  <c r="H7877" i="5"/>
  <c r="H7881" i="5"/>
  <c r="H7885" i="5"/>
  <c r="H7889" i="5"/>
  <c r="H7893" i="5"/>
  <c r="H7897" i="5"/>
  <c r="H7901" i="5"/>
  <c r="H7905" i="5"/>
  <c r="H7909" i="5"/>
  <c r="H7913" i="5"/>
  <c r="H7917" i="5"/>
  <c r="H7921" i="5"/>
  <c r="H7925" i="5"/>
  <c r="H7929" i="5"/>
  <c r="H7933" i="5"/>
  <c r="H7937" i="5"/>
  <c r="H7941" i="5"/>
  <c r="H7945" i="5"/>
  <c r="H7949" i="5"/>
  <c r="K7949" i="5" s="1"/>
  <c r="H7957" i="5"/>
  <c r="H7961" i="5"/>
  <c r="K7961" i="5" s="1"/>
  <c r="H7965" i="5"/>
  <c r="H7969" i="5"/>
  <c r="H7973" i="5"/>
  <c r="H7977" i="5"/>
  <c r="H7981" i="5"/>
  <c r="H7985" i="5"/>
  <c r="H7989" i="5"/>
  <c r="H7993" i="5"/>
  <c r="H7997" i="5"/>
  <c r="K7997" i="5" s="1"/>
  <c r="H8013" i="5"/>
  <c r="I8013" i="5" s="1"/>
  <c r="J8013" i="5" s="1"/>
  <c r="H8017" i="5"/>
  <c r="H8021" i="5"/>
  <c r="H8025" i="5"/>
  <c r="H8029" i="5"/>
  <c r="H8033" i="5"/>
  <c r="H8037" i="5"/>
  <c r="H8041" i="5"/>
  <c r="H8053" i="5"/>
  <c r="H8057" i="5"/>
  <c r="H8065" i="5"/>
  <c r="I8065" i="5" s="1"/>
  <c r="J8065" i="5" s="1"/>
  <c r="H8069" i="5"/>
  <c r="H8077" i="5"/>
  <c r="I8077" i="5" s="1"/>
  <c r="J8077" i="5" s="1"/>
  <c r="H8081" i="5"/>
  <c r="I8081" i="5" s="1"/>
  <c r="J8081" i="5" s="1"/>
  <c r="H8085" i="5"/>
  <c r="H8089" i="5"/>
  <c r="H8093" i="5"/>
  <c r="H8097" i="5"/>
  <c r="H8109" i="5"/>
  <c r="I8109" i="5" s="1"/>
  <c r="J8109" i="5" s="1"/>
  <c r="H8117" i="5"/>
  <c r="H8121" i="5"/>
  <c r="H8125" i="5"/>
  <c r="H8129" i="5"/>
  <c r="H8133" i="5"/>
  <c r="H8137" i="5"/>
  <c r="H8141" i="5"/>
  <c r="H8145" i="5"/>
  <c r="H8149" i="5"/>
  <c r="H8153" i="5"/>
  <c r="H8157" i="5"/>
  <c r="H8161" i="5"/>
  <c r="H8165" i="5"/>
  <c r="H8169" i="5"/>
  <c r="H8173" i="5"/>
  <c r="H5100" i="5"/>
  <c r="H5356" i="5"/>
  <c r="H5484" i="5"/>
  <c r="H5591" i="5"/>
  <c r="K5591" i="5" s="1"/>
  <c r="H5761" i="5"/>
  <c r="H5847" i="5"/>
  <c r="H5923" i="5"/>
  <c r="H5987" i="5"/>
  <c r="H6035" i="5"/>
  <c r="H6067" i="5"/>
  <c r="H6099" i="5"/>
  <c r="H6131" i="5"/>
  <c r="H6163" i="5"/>
  <c r="H6195" i="5"/>
  <c r="H6227" i="5"/>
  <c r="H6259" i="5"/>
  <c r="I6259" i="5" s="1"/>
  <c r="J6259" i="5" s="1"/>
  <c r="H6291" i="5"/>
  <c r="H6323" i="5"/>
  <c r="H6355" i="5"/>
  <c r="I6355" i="5" s="1"/>
  <c r="J6355" i="5" s="1"/>
  <c r="H6387" i="5"/>
  <c r="H6419" i="5"/>
  <c r="H6451" i="5"/>
  <c r="H6483" i="5"/>
  <c r="H6515" i="5"/>
  <c r="H6541" i="5"/>
  <c r="H6557" i="5"/>
  <c r="H6573" i="5"/>
  <c r="I6573" i="5" s="1"/>
  <c r="H6581" i="5"/>
  <c r="H6589" i="5"/>
  <c r="H6597" i="5"/>
  <c r="H6605" i="5"/>
  <c r="H6613" i="5"/>
  <c r="H6622" i="5"/>
  <c r="I6622" i="5" s="1"/>
  <c r="J6622" i="5" s="1"/>
  <c r="H6630" i="5"/>
  <c r="H6634" i="5"/>
  <c r="H6638" i="5"/>
  <c r="I6638" i="5" s="1"/>
  <c r="J6638" i="5" s="1"/>
  <c r="H6642" i="5"/>
  <c r="I6642" i="5" s="1"/>
  <c r="J6642" i="5" s="1"/>
  <c r="H6650" i="5"/>
  <c r="H6658" i="5"/>
  <c r="H6662" i="5"/>
  <c r="H6670" i="5"/>
  <c r="H6678" i="5"/>
  <c r="H6682" i="5"/>
  <c r="H6686" i="5"/>
  <c r="H6694" i="5"/>
  <c r="H6698" i="5"/>
  <c r="H6702" i="5"/>
  <c r="H6710" i="5"/>
  <c r="I6710" i="5" s="1"/>
  <c r="J6710" i="5" s="1"/>
  <c r="H6718" i="5"/>
  <c r="I6718" i="5" s="1"/>
  <c r="J6718" i="5" s="1"/>
  <c r="H6726" i="5"/>
  <c r="I6726" i="5" s="1"/>
  <c r="H6730" i="5"/>
  <c r="H6742" i="5"/>
  <c r="K6742" i="5" s="1"/>
  <c r="H6750" i="5"/>
  <c r="H6754" i="5"/>
  <c r="H6758" i="5"/>
  <c r="H6762" i="5"/>
  <c r="H6782" i="5"/>
  <c r="H6790" i="5"/>
  <c r="H6794" i="5"/>
  <c r="H6806" i="5"/>
  <c r="I6806" i="5" s="1"/>
  <c r="J6806" i="5" s="1"/>
  <c r="H6810" i="5"/>
  <c r="I6810" i="5" s="1"/>
  <c r="J6810" i="5" s="1"/>
  <c r="H6814" i="5"/>
  <c r="H6822" i="5"/>
  <c r="K6822" i="5" s="1"/>
  <c r="H6826" i="5"/>
  <c r="K6826" i="5" s="1"/>
  <c r="H6834" i="5"/>
  <c r="H6838" i="5"/>
  <c r="K6838" i="5" s="1"/>
  <c r="H6842" i="5"/>
  <c r="H6846" i="5"/>
  <c r="K6846" i="5" s="1"/>
  <c r="H6854" i="5"/>
  <c r="H6862" i="5"/>
  <c r="H6866" i="5"/>
  <c r="H6870" i="5"/>
  <c r="K6870" i="5" s="1"/>
  <c r="H6874" i="5"/>
  <c r="H6886" i="5"/>
  <c r="H6894" i="5"/>
  <c r="H6898" i="5"/>
  <c r="H6910" i="5"/>
  <c r="K6910" i="5" s="1"/>
  <c r="H6914" i="5"/>
  <c r="H6918" i="5"/>
  <c r="H6930" i="5"/>
  <c r="H6934" i="5"/>
  <c r="H6950" i="5"/>
  <c r="H6958" i="5"/>
  <c r="H6966" i="5"/>
  <c r="H6970" i="5"/>
  <c r="I6970" i="5" s="1"/>
  <c r="H6978" i="5"/>
  <c r="H6986" i="5"/>
  <c r="H6990" i="5"/>
  <c r="H6994" i="5"/>
  <c r="H6998" i="5"/>
  <c r="H7002" i="5"/>
  <c r="H7006" i="5"/>
  <c r="H7010" i="5"/>
  <c r="H7014" i="5"/>
  <c r="H7018" i="5"/>
  <c r="H7022" i="5"/>
  <c r="H7026" i="5"/>
  <c r="H7030" i="5"/>
  <c r="H7034" i="5"/>
  <c r="H7042" i="5"/>
  <c r="H7046" i="5"/>
  <c r="H7050" i="5"/>
  <c r="H7062" i="5"/>
  <c r="H7070" i="5"/>
  <c r="H7074" i="5"/>
  <c r="H7078" i="5"/>
  <c r="H7082" i="5"/>
  <c r="H7086" i="5"/>
  <c r="H7090" i="5"/>
  <c r="H7094" i="5"/>
  <c r="H7098" i="5"/>
  <c r="H7102" i="5"/>
  <c r="H7106" i="5"/>
  <c r="H7110" i="5"/>
  <c r="H7114" i="5"/>
  <c r="H7118" i="5"/>
  <c r="H7122" i="5"/>
  <c r="H7126" i="5"/>
  <c r="H7138" i="5"/>
  <c r="H7142" i="5"/>
  <c r="K7142" i="5" s="1"/>
  <c r="H7150" i="5"/>
  <c r="H7154" i="5"/>
  <c r="H7158" i="5"/>
  <c r="H7166" i="5"/>
  <c r="I7166" i="5" s="1"/>
  <c r="J7166" i="5" s="1"/>
  <c r="H7170" i="5"/>
  <c r="H7174" i="5"/>
  <c r="H7178" i="5"/>
  <c r="H7182" i="5"/>
  <c r="H7186" i="5"/>
  <c r="H7190" i="5"/>
  <c r="H7194" i="5"/>
  <c r="H7198" i="5"/>
  <c r="H7202" i="5"/>
  <c r="H7206" i="5"/>
  <c r="H7210" i="5"/>
  <c r="H7214" i="5"/>
  <c r="H7218" i="5"/>
  <c r="H7222" i="5"/>
  <c r="H7226" i="5"/>
  <c r="H7230" i="5"/>
  <c r="H7234" i="5"/>
  <c r="H7238" i="5"/>
  <c r="H7242" i="5"/>
  <c r="H7246" i="5"/>
  <c r="H7250" i="5"/>
  <c r="H7254" i="5"/>
  <c r="H7262" i="5"/>
  <c r="H7274" i="5"/>
  <c r="H7278" i="5"/>
  <c r="H7286" i="5"/>
  <c r="H7290" i="5"/>
  <c r="K7290" i="5" s="1"/>
  <c r="H7298" i="5"/>
  <c r="H7302" i="5"/>
  <c r="H7306" i="5"/>
  <c r="K7306" i="5" s="1"/>
  <c r="H7310" i="5"/>
  <c r="H7314" i="5"/>
  <c r="H7318" i="5"/>
  <c r="H7322" i="5"/>
  <c r="H7326" i="5"/>
  <c r="H7330" i="5"/>
  <c r="H7334" i="5"/>
  <c r="H7338" i="5"/>
  <c r="H7342" i="5"/>
  <c r="H7346" i="5"/>
  <c r="H7350" i="5"/>
  <c r="H7354" i="5"/>
  <c r="H7358" i="5"/>
  <c r="H7362" i="5"/>
  <c r="H7366" i="5"/>
  <c r="H7370" i="5"/>
  <c r="H7374" i="5"/>
  <c r="H7382" i="5"/>
  <c r="K7382" i="5" s="1"/>
  <c r="H7386" i="5"/>
  <c r="K7386" i="5" s="1"/>
  <c r="H7390" i="5"/>
  <c r="H7394" i="5"/>
  <c r="H7398" i="5"/>
  <c r="H7402" i="5"/>
  <c r="H7406" i="5"/>
  <c r="H7410" i="5"/>
  <c r="H7414" i="5"/>
  <c r="H7418" i="5"/>
  <c r="H7422" i="5"/>
  <c r="H7426" i="5"/>
  <c r="H7430" i="5"/>
  <c r="H7434" i="5"/>
  <c r="H7438" i="5"/>
  <c r="H7442" i="5"/>
  <c r="H7446" i="5"/>
  <c r="H7454" i="5"/>
  <c r="H7458" i="5"/>
  <c r="H7462" i="5"/>
  <c r="H7466" i="5"/>
  <c r="H7470" i="5"/>
  <c r="H7474" i="5"/>
  <c r="H7478" i="5"/>
  <c r="H7482" i="5"/>
  <c r="H7486" i="5"/>
  <c r="H7490" i="5"/>
  <c r="H7494" i="5"/>
  <c r="H7498" i="5"/>
  <c r="H7502" i="5"/>
  <c r="H7506" i="5"/>
  <c r="H7510" i="5"/>
  <c r="H7514" i="5"/>
  <c r="H7518" i="5"/>
  <c r="H7522" i="5"/>
  <c r="H7526" i="5"/>
  <c r="H7530" i="5"/>
  <c r="H7534" i="5"/>
  <c r="H7538" i="5"/>
  <c r="H7542" i="5"/>
  <c r="H7546" i="5"/>
  <c r="H7550" i="5"/>
  <c r="H7554" i="5"/>
  <c r="H7558" i="5"/>
  <c r="H7562" i="5"/>
  <c r="H7566" i="5"/>
  <c r="H7570" i="5"/>
  <c r="H7574" i="5"/>
  <c r="H7578" i="5"/>
  <c r="H7582" i="5"/>
  <c r="H7586" i="5"/>
  <c r="H7590" i="5"/>
  <c r="H7594" i="5"/>
  <c r="H7598" i="5"/>
  <c r="H7602" i="5"/>
  <c r="H7606" i="5"/>
  <c r="H7610" i="5"/>
  <c r="H7614" i="5"/>
  <c r="H7618" i="5"/>
  <c r="H7622" i="5"/>
  <c r="H7626" i="5"/>
  <c r="H7630" i="5"/>
  <c r="H7638" i="5"/>
  <c r="H7642" i="5"/>
  <c r="H7646" i="5"/>
  <c r="H7650" i="5"/>
  <c r="H7658" i="5"/>
  <c r="H7662" i="5"/>
  <c r="H7666" i="5"/>
  <c r="H7670" i="5"/>
  <c r="H7674" i="5"/>
  <c r="H7678" i="5"/>
  <c r="H7682" i="5"/>
  <c r="H7686" i="5"/>
  <c r="H7690" i="5"/>
  <c r="H7694" i="5"/>
  <c r="H7698" i="5"/>
  <c r="H7702" i="5"/>
  <c r="H7706" i="5"/>
  <c r="H7710" i="5"/>
  <c r="H7714" i="5"/>
  <c r="H7718" i="5"/>
  <c r="H7722" i="5"/>
  <c r="H7726" i="5"/>
  <c r="H7730" i="5"/>
  <c r="H7734" i="5"/>
  <c r="H7738" i="5"/>
  <c r="H7742" i="5"/>
  <c r="H7746" i="5"/>
  <c r="H7750" i="5"/>
  <c r="H7754" i="5"/>
  <c r="H7758" i="5"/>
  <c r="H7762" i="5"/>
  <c r="H7766" i="5"/>
  <c r="H7774" i="5"/>
  <c r="H7778" i="5"/>
  <c r="H7786" i="5"/>
  <c r="K7786" i="5" s="1"/>
  <c r="H7790" i="5"/>
  <c r="I7790" i="5" s="1"/>
  <c r="J7790" i="5" s="1"/>
  <c r="H7794" i="5"/>
  <c r="H7798" i="5"/>
  <c r="H7802" i="5"/>
  <c r="H7806" i="5"/>
  <c r="H7814" i="5"/>
  <c r="H7818" i="5"/>
  <c r="I7818" i="5" s="1"/>
  <c r="J7818" i="5" s="1"/>
  <c r="H7834" i="5"/>
  <c r="I7834" i="5" s="1"/>
  <c r="J7834" i="5" s="1"/>
  <c r="H7838" i="5"/>
  <c r="I7838" i="5" s="1"/>
  <c r="J7838" i="5" s="1"/>
  <c r="H7846" i="5"/>
  <c r="H7850" i="5"/>
  <c r="H7854" i="5"/>
  <c r="H7858" i="5"/>
  <c r="H7862" i="5"/>
  <c r="H7870" i="5"/>
  <c r="H7874" i="5"/>
  <c r="H7878" i="5"/>
  <c r="H7882" i="5"/>
  <c r="H7886" i="5"/>
  <c r="H7890" i="5"/>
  <c r="H7894" i="5"/>
  <c r="H7902" i="5"/>
  <c r="H7906" i="5"/>
  <c r="H7910" i="5"/>
  <c r="H7914" i="5"/>
  <c r="H7918" i="5"/>
  <c r="H7922" i="5"/>
  <c r="H7926" i="5"/>
  <c r="H7930" i="5"/>
  <c r="H7934" i="5"/>
  <c r="H7938" i="5"/>
  <c r="H7942" i="5"/>
  <c r="H7946" i="5"/>
  <c r="H7950" i="5"/>
  <c r="H7954" i="5"/>
  <c r="H7958" i="5"/>
  <c r="H7962" i="5"/>
  <c r="H7966" i="5"/>
  <c r="H7970" i="5"/>
  <c r="H7974" i="5"/>
  <c r="H7978" i="5"/>
  <c r="H7982" i="5"/>
  <c r="H7986" i="5"/>
  <c r="H7990" i="5"/>
  <c r="H7994" i="5"/>
  <c r="H7998" i="5"/>
  <c r="H8002" i="5"/>
  <c r="H8006" i="5"/>
  <c r="H8010" i="5"/>
  <c r="H8014" i="5"/>
  <c r="H8018" i="5"/>
  <c r="H8022" i="5"/>
  <c r="H8026" i="5"/>
  <c r="H8030" i="5"/>
  <c r="H8034" i="5"/>
  <c r="H8038" i="5"/>
  <c r="H8042" i="5"/>
  <c r="H8046" i="5"/>
  <c r="H8050" i="5"/>
  <c r="H8054" i="5"/>
  <c r="H8058" i="5"/>
  <c r="H8062" i="5"/>
  <c r="H8066" i="5"/>
  <c r="H8070" i="5"/>
  <c r="H8074" i="5"/>
  <c r="H8078" i="5"/>
  <c r="H8082" i="5"/>
  <c r="H8086" i="5"/>
  <c r="H8090" i="5"/>
  <c r="H8094" i="5"/>
  <c r="H8098" i="5"/>
  <c r="H8102" i="5"/>
  <c r="H8106" i="5"/>
  <c r="H8110" i="5"/>
  <c r="H8114" i="5"/>
  <c r="H8122" i="5"/>
  <c r="H8126" i="5"/>
  <c r="K8126" i="5" s="1"/>
  <c r="H8130" i="5"/>
  <c r="H8142" i="5"/>
  <c r="I8142" i="5" s="1"/>
  <c r="H8146" i="5"/>
  <c r="I8146" i="5" s="1"/>
  <c r="J8146" i="5" s="1"/>
  <c r="H8154" i="5"/>
  <c r="H8158" i="5"/>
  <c r="H5132" i="5"/>
  <c r="K5132" i="5" s="1"/>
  <c r="H5516" i="5"/>
  <c r="H5612" i="5"/>
  <c r="H5697" i="5"/>
  <c r="H5868" i="5"/>
  <c r="H5939" i="5"/>
  <c r="H6003" i="5"/>
  <c r="H6043" i="5"/>
  <c r="H6075" i="5"/>
  <c r="H6107" i="5"/>
  <c r="H6139" i="5"/>
  <c r="H6171" i="5"/>
  <c r="H6203" i="5"/>
  <c r="H6235" i="5"/>
  <c r="H6267" i="5"/>
  <c r="K6267" i="5" s="1"/>
  <c r="H6299" i="5"/>
  <c r="H6331" i="5"/>
  <c r="H6395" i="5"/>
  <c r="H6427" i="5"/>
  <c r="H6459" i="5"/>
  <c r="H6491" i="5"/>
  <c r="H6523" i="5"/>
  <c r="H6545" i="5"/>
  <c r="H6583" i="5"/>
  <c r="H6591" i="5"/>
  <c r="H6607" i="5"/>
  <c r="H6619" i="5"/>
  <c r="H6627" i="5"/>
  <c r="H6631" i="5"/>
  <c r="H6635" i="5"/>
  <c r="H6639" i="5"/>
  <c r="H6643" i="5"/>
  <c r="H6651" i="5"/>
  <c r="H6655" i="5"/>
  <c r="H6659" i="5"/>
  <c r="H6663" i="5"/>
  <c r="H6667" i="5"/>
  <c r="H6675" i="5"/>
  <c r="H6679" i="5"/>
  <c r="H6683" i="5"/>
  <c r="H6687" i="5"/>
  <c r="H6691" i="5"/>
  <c r="H6699" i="5"/>
  <c r="H6703" i="5"/>
  <c r="H6707" i="5"/>
  <c r="H6711" i="5"/>
  <c r="H6715" i="5"/>
  <c r="H6723" i="5"/>
  <c r="H6727" i="5"/>
  <c r="H6731" i="5"/>
  <c r="H6735" i="5"/>
  <c r="H6739" i="5"/>
  <c r="H6743" i="5"/>
  <c r="H6747" i="5"/>
  <c r="H6751" i="5"/>
  <c r="H6755" i="5"/>
  <c r="H6759" i="5"/>
  <c r="H6763" i="5"/>
  <c r="H6771" i="5"/>
  <c r="H6775" i="5"/>
  <c r="H6779" i="5"/>
  <c r="H6783" i="5"/>
  <c r="H6787" i="5"/>
  <c r="H6795" i="5"/>
  <c r="H6799" i="5"/>
  <c r="H6803" i="5"/>
  <c r="H6807" i="5"/>
  <c r="H6811" i="5"/>
  <c r="H6819" i="5"/>
  <c r="H6823" i="5"/>
  <c r="H6827" i="5"/>
  <c r="H6831" i="5"/>
  <c r="H6835" i="5"/>
  <c r="H6843" i="5"/>
  <c r="H6847" i="5"/>
  <c r="H6851" i="5"/>
  <c r="H6855" i="5"/>
  <c r="H6859" i="5"/>
  <c r="H6863" i="5"/>
  <c r="H6867" i="5"/>
  <c r="H6871" i="5"/>
  <c r="H6875" i="5"/>
  <c r="H6879" i="5"/>
  <c r="H6883" i="5"/>
  <c r="H6891" i="5"/>
  <c r="H6895" i="5"/>
  <c r="H6899" i="5"/>
  <c r="H6903" i="5"/>
  <c r="H6907" i="5"/>
  <c r="H6915" i="5"/>
  <c r="H6919" i="5"/>
  <c r="H6923" i="5"/>
  <c r="H6927" i="5"/>
  <c r="H6931" i="5"/>
  <c r="H6939" i="5"/>
  <c r="H6943" i="5"/>
  <c r="H6947" i="5"/>
  <c r="H6951" i="5"/>
  <c r="H6955" i="5"/>
  <c r="H6963" i="5"/>
  <c r="H6967" i="5"/>
  <c r="H6971" i="5"/>
  <c r="H6975" i="5"/>
  <c r="H6979" i="5"/>
  <c r="H6991" i="5"/>
  <c r="H6995" i="5"/>
  <c r="H6999" i="5"/>
  <c r="H7003" i="5"/>
  <c r="H7011" i="5"/>
  <c r="H7015" i="5"/>
  <c r="H7019" i="5"/>
  <c r="H7023" i="5"/>
  <c r="H7027" i="5"/>
  <c r="H7035" i="5"/>
  <c r="H7039" i="5"/>
  <c r="H7043" i="5"/>
  <c r="H7047" i="5"/>
  <c r="H7051" i="5"/>
  <c r="H7059" i="5"/>
  <c r="H7063" i="5"/>
  <c r="H7083" i="5"/>
  <c r="H7087" i="5"/>
  <c r="I7087" i="5" s="1"/>
  <c r="J7087" i="5" s="1"/>
  <c r="H7091" i="5"/>
  <c r="K7091" i="5" s="1"/>
  <c r="H7099" i="5"/>
  <c r="I7099" i="5" s="1"/>
  <c r="J7099" i="5" s="1"/>
  <c r="H7111" i="5"/>
  <c r="H7115" i="5"/>
  <c r="H7123" i="5"/>
  <c r="H7127" i="5"/>
  <c r="K7127" i="5" s="1"/>
  <c r="H7131" i="5"/>
  <c r="H7139" i="5"/>
  <c r="K7139" i="5" s="1"/>
  <c r="H7155" i="5"/>
  <c r="K7155" i="5" s="1"/>
  <c r="H7171" i="5"/>
  <c r="H7179" i="5"/>
  <c r="K7179" i="5" s="1"/>
  <c r="H7183" i="5"/>
  <c r="I7183" i="5" s="1"/>
  <c r="J7183" i="5" s="1"/>
  <c r="H7187" i="5"/>
  <c r="K7187" i="5" s="1"/>
  <c r="H7203" i="5"/>
  <c r="I7203" i="5" s="1"/>
  <c r="J7203" i="5" s="1"/>
  <c r="H7207" i="5"/>
  <c r="K7207" i="5" s="1"/>
  <c r="H7231" i="5"/>
  <c r="H7247" i="5"/>
  <c r="H7251" i="5"/>
  <c r="H7255" i="5"/>
  <c r="H7263" i="5"/>
  <c r="H7271" i="5"/>
  <c r="H7279" i="5"/>
  <c r="K7279" i="5" s="1"/>
  <c r="H7283" i="5"/>
  <c r="I7283" i="5" s="1"/>
  <c r="J7283" i="5" s="1"/>
  <c r="H7303" i="5"/>
  <c r="H7315" i="5"/>
  <c r="I7315" i="5" s="1"/>
  <c r="J7315" i="5" s="1"/>
  <c r="H7327" i="5"/>
  <c r="H7335" i="5"/>
  <c r="H7347" i="5"/>
  <c r="H7351" i="5"/>
  <c r="H7355" i="5"/>
  <c r="I7355" i="5" s="1"/>
  <c r="J7355" i="5" s="1"/>
  <c r="H7359" i="5"/>
  <c r="H7375" i="5"/>
  <c r="H7379" i="5"/>
  <c r="H7383" i="5"/>
  <c r="H7391" i="5"/>
  <c r="I7391" i="5" s="1"/>
  <c r="J7391" i="5" s="1"/>
  <c r="H7395" i="5"/>
  <c r="H7399" i="5"/>
  <c r="H7407" i="5"/>
  <c r="H7415" i="5"/>
  <c r="H7427" i="5"/>
  <c r="H7439" i="5"/>
  <c r="I7439" i="5" s="1"/>
  <c r="J7439" i="5" s="1"/>
  <c r="H7443" i="5"/>
  <c r="H7447" i="5"/>
  <c r="I7447" i="5" s="1"/>
  <c r="H7451" i="5"/>
  <c r="K7451" i="5" s="1"/>
  <c r="H7471" i="5"/>
  <c r="H7475" i="5"/>
  <c r="H7479" i="5"/>
  <c r="H7491" i="5"/>
  <c r="H7495" i="5"/>
  <c r="H7499" i="5"/>
  <c r="H7503" i="5"/>
  <c r="H7507" i="5"/>
  <c r="H7511" i="5"/>
  <c r="I7511" i="5" s="1"/>
  <c r="J7511" i="5" s="1"/>
  <c r="H7515" i="5"/>
  <c r="I7515" i="5" s="1"/>
  <c r="H7523" i="5"/>
  <c r="H7527" i="5"/>
  <c r="I7527" i="5" s="1"/>
  <c r="J7527" i="5" s="1"/>
  <c r="H7531" i="5"/>
  <c r="H7539" i="5"/>
  <c r="H7543" i="5"/>
  <c r="H7547" i="5"/>
  <c r="H7551" i="5"/>
  <c r="H7555" i="5"/>
  <c r="H7563" i="5"/>
  <c r="H7567" i="5"/>
  <c r="H7571" i="5"/>
  <c r="H7575" i="5"/>
  <c r="H7579" i="5"/>
  <c r="H7587" i="5"/>
  <c r="H7591" i="5"/>
  <c r="H7595" i="5"/>
  <c r="H7599" i="5"/>
  <c r="H7603" i="5"/>
  <c r="H7607" i="5"/>
  <c r="H7611" i="5"/>
  <c r="H7615" i="5"/>
  <c r="H7619" i="5"/>
  <c r="H7623" i="5"/>
  <c r="H7627" i="5"/>
  <c r="H7635" i="5"/>
  <c r="H7639" i="5"/>
  <c r="H7643" i="5"/>
  <c r="H7647" i="5"/>
  <c r="H7651" i="5"/>
  <c r="H7663" i="5"/>
  <c r="H7667" i="5"/>
  <c r="H7675" i="5"/>
  <c r="H7687" i="5"/>
  <c r="H7691" i="5"/>
  <c r="H7695" i="5"/>
  <c r="H7699" i="5"/>
  <c r="H7707" i="5"/>
  <c r="H7711" i="5"/>
  <c r="H7715" i="5"/>
  <c r="H7719" i="5"/>
  <c r="H7723" i="5"/>
  <c r="K7723" i="5" s="1"/>
  <c r="H7731" i="5"/>
  <c r="H7747" i="5"/>
  <c r="H7755" i="5"/>
  <c r="H7759" i="5"/>
  <c r="H7763" i="5"/>
  <c r="H7767" i="5"/>
  <c r="H7779" i="5"/>
  <c r="H7783" i="5"/>
  <c r="H7787" i="5"/>
  <c r="H7791" i="5"/>
  <c r="H7803" i="5"/>
  <c r="H7807" i="5"/>
  <c r="I7807" i="5" s="1"/>
  <c r="J7807" i="5" s="1"/>
  <c r="H7811" i="5"/>
  <c r="H7815" i="5"/>
  <c r="H7819" i="5"/>
  <c r="H5292" i="5"/>
  <c r="H5420" i="5"/>
  <c r="H5548" i="5"/>
  <c r="H5633" i="5"/>
  <c r="H5719" i="5"/>
  <c r="I5719" i="5" s="1"/>
  <c r="J5719" i="5" s="1"/>
  <c r="H5889" i="5"/>
  <c r="H5955" i="5"/>
  <c r="H6019" i="5"/>
  <c r="H6051" i="5"/>
  <c r="H6083" i="5"/>
  <c r="H6115" i="5"/>
  <c r="H6147" i="5"/>
  <c r="H6179" i="5"/>
  <c r="H6211" i="5"/>
  <c r="H6275" i="5"/>
  <c r="H6307" i="5"/>
  <c r="H6339" i="5"/>
  <c r="H6371" i="5"/>
  <c r="H6403" i="5"/>
  <c r="H6435" i="5"/>
  <c r="H6467" i="5"/>
  <c r="H6499" i="5"/>
  <c r="H6530" i="5"/>
  <c r="H6549" i="5"/>
  <c r="H6569" i="5"/>
  <c r="H6593" i="5"/>
  <c r="H6601" i="5"/>
  <c r="H6609" i="5"/>
  <c r="H6615" i="5"/>
  <c r="H6620" i="5"/>
  <c r="H6624" i="5"/>
  <c r="I6624" i="5" s="1"/>
  <c r="J6624" i="5" s="1"/>
  <c r="H6628" i="5"/>
  <c r="H6632" i="5"/>
  <c r="I6632" i="5" s="1"/>
  <c r="J6632" i="5" s="1"/>
  <c r="H6640" i="5"/>
  <c r="K6640" i="5" s="1"/>
  <c r="H6644" i="5"/>
  <c r="I6644" i="5" s="1"/>
  <c r="J6644" i="5" s="1"/>
  <c r="H6648" i="5"/>
  <c r="H6660" i="5"/>
  <c r="H6664" i="5"/>
  <c r="H6676" i="5"/>
  <c r="K6676" i="5" s="1"/>
  <c r="H6680" i="5"/>
  <c r="I6680" i="5" s="1"/>
  <c r="J6680" i="5" s="1"/>
  <c r="H6684" i="5"/>
  <c r="H6692" i="5"/>
  <c r="H6696" i="5"/>
  <c r="H6704" i="5"/>
  <c r="H6708" i="5"/>
  <c r="H6712" i="5"/>
  <c r="H6716" i="5"/>
  <c r="H6732" i="5"/>
  <c r="H6744" i="5"/>
  <c r="H6752" i="5"/>
  <c r="H6760" i="5"/>
  <c r="H6764" i="5"/>
  <c r="H6768" i="5"/>
  <c r="K6768" i="5" s="1"/>
  <c r="H6772" i="5"/>
  <c r="H6780" i="5"/>
  <c r="H6784" i="5"/>
  <c r="K6784" i="5" s="1"/>
  <c r="H6792" i="5"/>
  <c r="H6804" i="5"/>
  <c r="H6808" i="5"/>
  <c r="H6812" i="5"/>
  <c r="K6812" i="5" s="1"/>
  <c r="H6816" i="5"/>
  <c r="K6816" i="5" s="1"/>
  <c r="H6828" i="5"/>
  <c r="K6828" i="5" s="1"/>
  <c r="H6832" i="5"/>
  <c r="H6840" i="5"/>
  <c r="H6844" i="5"/>
  <c r="H6856" i="5"/>
  <c r="H6872" i="5"/>
  <c r="K6872" i="5" s="1"/>
  <c r="H6876" i="5"/>
  <c r="H6884" i="5"/>
  <c r="I6884" i="5" s="1"/>
  <c r="J6884" i="5" s="1"/>
  <c r="H6892" i="5"/>
  <c r="I6892" i="5" s="1"/>
  <c r="H6896" i="5"/>
  <c r="H6904" i="5"/>
  <c r="H6908" i="5"/>
  <c r="H6912" i="5"/>
  <c r="H6916" i="5"/>
  <c r="K6916" i="5" s="1"/>
  <c r="H6920" i="5"/>
  <c r="I6920" i="5" s="1"/>
  <c r="J6920" i="5" s="1"/>
  <c r="H6924" i="5"/>
  <c r="I6924" i="5" s="1"/>
  <c r="J6924" i="5" s="1"/>
  <c r="H6940" i="5"/>
  <c r="H6944" i="5"/>
  <c r="H6948" i="5"/>
  <c r="H6952" i="5"/>
  <c r="H6956" i="5"/>
  <c r="H6964" i="5"/>
  <c r="H6976" i="5"/>
  <c r="H6980" i="5"/>
  <c r="H6984" i="5"/>
  <c r="H6988" i="5"/>
  <c r="K6988" i="5" s="1"/>
  <c r="H6992" i="5"/>
  <c r="H7000" i="5"/>
  <c r="H7008" i="5"/>
  <c r="H7020" i="5"/>
  <c r="K7020" i="5" s="1"/>
  <c r="H7024" i="5"/>
  <c r="H7028" i="5"/>
  <c r="I7028" i="5" s="1"/>
  <c r="J7028" i="5" s="1"/>
  <c r="H7044" i="5"/>
  <c r="H7052" i="5"/>
  <c r="H7060" i="5"/>
  <c r="H7072" i="5"/>
  <c r="H7076" i="5"/>
  <c r="H7080" i="5"/>
  <c r="K7080" i="5" s="1"/>
  <c r="H7088" i="5"/>
  <c r="I7088" i="5" s="1"/>
  <c r="J7088" i="5" s="1"/>
  <c r="H7100" i="5"/>
  <c r="H7104" i="5"/>
  <c r="K7104" i="5" s="1"/>
  <c r="H7108" i="5"/>
  <c r="H7116" i="5"/>
  <c r="H7124" i="5"/>
  <c r="H7128" i="5"/>
  <c r="H7132" i="5"/>
  <c r="H7140" i="5"/>
  <c r="I7140" i="5" s="1"/>
  <c r="J7140" i="5" s="1"/>
  <c r="H7148" i="5"/>
  <c r="K7148" i="5" s="1"/>
  <c r="H7152" i="5"/>
  <c r="H7156" i="5"/>
  <c r="H7160" i="5"/>
  <c r="H7164" i="5"/>
  <c r="H7168" i="5"/>
  <c r="H7172" i="5"/>
  <c r="H7176" i="5"/>
  <c r="K7176" i="5" s="1"/>
  <c r="H7180" i="5"/>
  <c r="H7184" i="5"/>
  <c r="H7188" i="5"/>
  <c r="H7192" i="5"/>
  <c r="H7196" i="5"/>
  <c r="H7200" i="5"/>
  <c r="H7204" i="5"/>
  <c r="H7208" i="5"/>
  <c r="H7212" i="5"/>
  <c r="H7216" i="5"/>
  <c r="H7220" i="5"/>
  <c r="H7224" i="5"/>
  <c r="H7236" i="5"/>
  <c r="H7244" i="5"/>
  <c r="I7244" i="5" s="1"/>
  <c r="J7244" i="5" s="1"/>
  <c r="H7256" i="5"/>
  <c r="K7256" i="5" s="1"/>
  <c r="H7264" i="5"/>
  <c r="I7264" i="5" s="1"/>
  <c r="J7264" i="5" s="1"/>
  <c r="H7272" i="5"/>
  <c r="H7276" i="5"/>
  <c r="K7276" i="5" s="1"/>
  <c r="H7284" i="5"/>
  <c r="H7288" i="5"/>
  <c r="H7292" i="5"/>
  <c r="I7292" i="5" s="1"/>
  <c r="J7292" i="5" s="1"/>
  <c r="H7312" i="5"/>
  <c r="H7320" i="5"/>
  <c r="H7328" i="5"/>
  <c r="H7332" i="5"/>
  <c r="H7336" i="5"/>
  <c r="H7340" i="5"/>
  <c r="H7344" i="5"/>
  <c r="H7348" i="5"/>
  <c r="H7352" i="5"/>
  <c r="H7356" i="5"/>
  <c r="H7360" i="5"/>
  <c r="H7364" i="5"/>
  <c r="H7368" i="5"/>
  <c r="H7404" i="5"/>
  <c r="I7404" i="5" s="1"/>
  <c r="H7408" i="5"/>
  <c r="K7408" i="5" s="1"/>
  <c r="H7416" i="5"/>
  <c r="K7416" i="5" s="1"/>
  <c r="H7420" i="5"/>
  <c r="K7420" i="5" s="1"/>
  <c r="H7440" i="5"/>
  <c r="H7444" i="5"/>
  <c r="H7456" i="5"/>
  <c r="H7460" i="5"/>
  <c r="H7464" i="5"/>
  <c r="H7468" i="5"/>
  <c r="H7472" i="5"/>
  <c r="H7476" i="5"/>
  <c r="H7480" i="5"/>
  <c r="H7484" i="5"/>
  <c r="H7488" i="5"/>
  <c r="H7492" i="5"/>
  <c r="H7496" i="5"/>
  <c r="H7500" i="5"/>
  <c r="H7504" i="5"/>
  <c r="H7508" i="5"/>
  <c r="H7512" i="5"/>
  <c r="H7516" i="5"/>
  <c r="H7520" i="5"/>
  <c r="H7524" i="5"/>
  <c r="H7528" i="5"/>
  <c r="H7536" i="5"/>
  <c r="H7548" i="5"/>
  <c r="K7548" i="5" s="1"/>
  <c r="H7552" i="5"/>
  <c r="H7560" i="5"/>
  <c r="I7560" i="5" s="1"/>
  <c r="J7560" i="5" s="1"/>
  <c r="H7572" i="5"/>
  <c r="H7584" i="5"/>
  <c r="H7588" i="5"/>
  <c r="H7592" i="5"/>
  <c r="I7592" i="5" s="1"/>
  <c r="H7604" i="5"/>
  <c r="H7616" i="5"/>
  <c r="H7620" i="5"/>
  <c r="H7632" i="5"/>
  <c r="H7636" i="5"/>
  <c r="H7640" i="5"/>
  <c r="K7640" i="5" s="1"/>
  <c r="H7644" i="5"/>
  <c r="H7648" i="5"/>
  <c r="K7648" i="5" s="1"/>
  <c r="H7652" i="5"/>
  <c r="H7656" i="5"/>
  <c r="H7660" i="5"/>
  <c r="H7664" i="5"/>
  <c r="H7668" i="5"/>
  <c r="H7672" i="5"/>
  <c r="H7684" i="5"/>
  <c r="I7684" i="5" s="1"/>
  <c r="J7684" i="5" s="1"/>
  <c r="H7692" i="5"/>
  <c r="H7696" i="5"/>
  <c r="H7704" i="5"/>
  <c r="I7704" i="5" s="1"/>
  <c r="J7704" i="5" s="1"/>
  <c r="H7712" i="5"/>
  <c r="K7712" i="5" s="1"/>
  <c r="H7728" i="5"/>
  <c r="H7732" i="5"/>
  <c r="K7732" i="5" s="1"/>
  <c r="H7736" i="5"/>
  <c r="K7736" i="5" s="1"/>
  <c r="H7740" i="5"/>
  <c r="K7740" i="5" s="1"/>
  <c r="H7756" i="5"/>
  <c r="H7764" i="5"/>
  <c r="H7768" i="5"/>
  <c r="K7768" i="5" s="1"/>
  <c r="H7772" i="5"/>
  <c r="K7772" i="5" s="1"/>
  <c r="H7776" i="5"/>
  <c r="H7780" i="5"/>
  <c r="K7780" i="5" s="1"/>
  <c r="H7788" i="5"/>
  <c r="H7792" i="5"/>
  <c r="H7796" i="5"/>
  <c r="K7796" i="5" s="1"/>
  <c r="H7800" i="5"/>
  <c r="I7800" i="5" s="1"/>
  <c r="H7820" i="5"/>
  <c r="H7824" i="5"/>
  <c r="H7832" i="5"/>
  <c r="H7823" i="5"/>
  <c r="H7839" i="5"/>
  <c r="H7848" i="5"/>
  <c r="H7856" i="5"/>
  <c r="K7856" i="5" s="1"/>
  <c r="H7864" i="5"/>
  <c r="H7872" i="5"/>
  <c r="H7888" i="5"/>
  <c r="H7896" i="5"/>
  <c r="K7896" i="5" s="1"/>
  <c r="H7904" i="5"/>
  <c r="K7904" i="5" s="1"/>
  <c r="H7912" i="5"/>
  <c r="K7912" i="5" s="1"/>
  <c r="H7920" i="5"/>
  <c r="H7928" i="5"/>
  <c r="H7944" i="5"/>
  <c r="H7960" i="5"/>
  <c r="I7960" i="5" s="1"/>
  <c r="J7960" i="5" s="1"/>
  <c r="H7968" i="5"/>
  <c r="K7968" i="5" s="1"/>
  <c r="H7984" i="5"/>
  <c r="H8000" i="5"/>
  <c r="H8024" i="5"/>
  <c r="I8024" i="5" s="1"/>
  <c r="H8040" i="5"/>
  <c r="H8048" i="5"/>
  <c r="I8048" i="5" s="1"/>
  <c r="J8048" i="5" s="1"/>
  <c r="H8064" i="5"/>
  <c r="H8072" i="5"/>
  <c r="H8080" i="5"/>
  <c r="H8088" i="5"/>
  <c r="I8088" i="5" s="1"/>
  <c r="H8112" i="5"/>
  <c r="K8112" i="5" s="1"/>
  <c r="H8128" i="5"/>
  <c r="K8128" i="5" s="1"/>
  <c r="H8136" i="5"/>
  <c r="I8136" i="5" s="1"/>
  <c r="J8136" i="5" s="1"/>
  <c r="H8160" i="5"/>
  <c r="I8160" i="5" s="1"/>
  <c r="J8160" i="5" s="1"/>
  <c r="H8166" i="5"/>
  <c r="H8171" i="5"/>
  <c r="H8176" i="5"/>
  <c r="H8192" i="5"/>
  <c r="K8192" i="5" s="1"/>
  <c r="H8196" i="5"/>
  <c r="K8196" i="5" s="1"/>
  <c r="H8200" i="5"/>
  <c r="K8200" i="5" s="1"/>
  <c r="H8204" i="5"/>
  <c r="H8208" i="5"/>
  <c r="H8212" i="5"/>
  <c r="H8220" i="5"/>
  <c r="H8224" i="5"/>
  <c r="H8232" i="5"/>
  <c r="I8232" i="5" s="1"/>
  <c r="J8232" i="5" s="1"/>
  <c r="H8236" i="5"/>
  <c r="H8248" i="5"/>
  <c r="I8248" i="5" s="1"/>
  <c r="J8248" i="5" s="1"/>
  <c r="H8256" i="5"/>
  <c r="H8268" i="5"/>
  <c r="H8272" i="5"/>
  <c r="H8280" i="5"/>
  <c r="H8284" i="5"/>
  <c r="H8292" i="5"/>
  <c r="H8296" i="5"/>
  <c r="H8304" i="5"/>
  <c r="K8304" i="5" s="1"/>
  <c r="H8312" i="5"/>
  <c r="I8312" i="5" s="1"/>
  <c r="J8312" i="5" s="1"/>
  <c r="H8316" i="5"/>
  <c r="I8316" i="5" s="1"/>
  <c r="J8316" i="5" s="1"/>
  <c r="H8320" i="5"/>
  <c r="K8320" i="5" s="1"/>
  <c r="H8324" i="5"/>
  <c r="H8356" i="5"/>
  <c r="H8360" i="5"/>
  <c r="K8360" i="5" s="1"/>
  <c r="H8368" i="5"/>
  <c r="H8376" i="5"/>
  <c r="I8376" i="5" s="1"/>
  <c r="H8380" i="5"/>
  <c r="K8380" i="5" s="1"/>
  <c r="H8392" i="5"/>
  <c r="K8392" i="5" s="1"/>
  <c r="H8396" i="5"/>
  <c r="H8400" i="5"/>
  <c r="H8404" i="5"/>
  <c r="H8408" i="5"/>
  <c r="H8412" i="5"/>
  <c r="H8416" i="5"/>
  <c r="H8420" i="5"/>
  <c r="H8424" i="5"/>
  <c r="H8428" i="5"/>
  <c r="H8432" i="5"/>
  <c r="H8436" i="5"/>
  <c r="H8440" i="5"/>
  <c r="H8444" i="5"/>
  <c r="H8448" i="5"/>
  <c r="H8452" i="5"/>
  <c r="K8452" i="5" s="1"/>
  <c r="H8456" i="5"/>
  <c r="H8460" i="5"/>
  <c r="I8460" i="5" s="1"/>
  <c r="J8460" i="5" s="1"/>
  <c r="H8464" i="5"/>
  <c r="H8472" i="5"/>
  <c r="H8476" i="5"/>
  <c r="H8480" i="5"/>
  <c r="H8488" i="5"/>
  <c r="K8488" i="5" s="1"/>
  <c r="H8492" i="5"/>
  <c r="H8504" i="5"/>
  <c r="H8508" i="5"/>
  <c r="H8512" i="5"/>
  <c r="H8516" i="5"/>
  <c r="I8516" i="5" s="1"/>
  <c r="H8520" i="5"/>
  <c r="H8532" i="5"/>
  <c r="H8540" i="5"/>
  <c r="H8544" i="5"/>
  <c r="K8544" i="5" s="1"/>
  <c r="H8548" i="5"/>
  <c r="K8548" i="5" s="1"/>
  <c r="H8552" i="5"/>
  <c r="K8552" i="5" s="1"/>
  <c r="H8556" i="5"/>
  <c r="I8556" i="5" s="1"/>
  <c r="J8556" i="5" s="1"/>
  <c r="H8560" i="5"/>
  <c r="K8560" i="5" s="1"/>
  <c r="H8564" i="5"/>
  <c r="I8564" i="5" s="1"/>
  <c r="J8564" i="5" s="1"/>
  <c r="H8572" i="5"/>
  <c r="H8576" i="5"/>
  <c r="H8584" i="5"/>
  <c r="H8588" i="5"/>
  <c r="H8592" i="5"/>
  <c r="K8592" i="5" s="1"/>
  <c r="H8596" i="5"/>
  <c r="H8600" i="5"/>
  <c r="I8600" i="5" s="1"/>
  <c r="H8604" i="5"/>
  <c r="H8608" i="5"/>
  <c r="H8612" i="5"/>
  <c r="H8616" i="5"/>
  <c r="H8620" i="5"/>
  <c r="K8620" i="5" s="1"/>
  <c r="H8624" i="5"/>
  <c r="K8624" i="5" s="1"/>
  <c r="H8628" i="5"/>
  <c r="H8632" i="5"/>
  <c r="K8632" i="5" s="1"/>
  <c r="H8636" i="5"/>
  <c r="H8640" i="5"/>
  <c r="H8644" i="5"/>
  <c r="I8644" i="5" s="1"/>
  <c r="J8644" i="5" s="1"/>
  <c r="H8648" i="5"/>
  <c r="H8652" i="5"/>
  <c r="H8664" i="5"/>
  <c r="H8668" i="5"/>
  <c r="H8672" i="5"/>
  <c r="H8676" i="5"/>
  <c r="H8680" i="5"/>
  <c r="H8684" i="5"/>
  <c r="H8688" i="5"/>
  <c r="H8692" i="5"/>
  <c r="H8696" i="5"/>
  <c r="I8696" i="5" s="1"/>
  <c r="H8700" i="5"/>
  <c r="H8704" i="5"/>
  <c r="I8704" i="5" s="1"/>
  <c r="J8704" i="5" s="1"/>
  <c r="H8712" i="5"/>
  <c r="H8716" i="5"/>
  <c r="H8720" i="5"/>
  <c r="H8724" i="5"/>
  <c r="H8728" i="5"/>
  <c r="H8732" i="5"/>
  <c r="H8736" i="5"/>
  <c r="H8740" i="5"/>
  <c r="H8744" i="5"/>
  <c r="H8748" i="5"/>
  <c r="H8752" i="5"/>
  <c r="H8756" i="5"/>
  <c r="H8741" i="5"/>
  <c r="I8741" i="5" s="1"/>
  <c r="H8749" i="5"/>
  <c r="I8749" i="5" s="1"/>
  <c r="J8749" i="5" s="1"/>
  <c r="H8757" i="5"/>
  <c r="K8757" i="5" s="1"/>
  <c r="H8418" i="5"/>
  <c r="H8446" i="5"/>
  <c r="K8446" i="5" s="1"/>
  <c r="H8458" i="5"/>
  <c r="I8458" i="5" s="1"/>
  <c r="J8458" i="5" s="1"/>
  <c r="H8482" i="5"/>
  <c r="H8494" i="5"/>
  <c r="H8506" i="5"/>
  <c r="H8514" i="5"/>
  <c r="H8526" i="5"/>
  <c r="H8534" i="5"/>
  <c r="H8546" i="5"/>
  <c r="H8554" i="5"/>
  <c r="H8562" i="5"/>
  <c r="H8570" i="5"/>
  <c r="H8582" i="5"/>
  <c r="H8594" i="5"/>
  <c r="H8602" i="5"/>
  <c r="H8614" i="5"/>
  <c r="H8634" i="5"/>
  <c r="I8634" i="5" s="1"/>
  <c r="J8634" i="5" s="1"/>
  <c r="H8642" i="5"/>
  <c r="H8654" i="5"/>
  <c r="H8662" i="5"/>
  <c r="K8662" i="5" s="1"/>
  <c r="H8674" i="5"/>
  <c r="H8686" i="5"/>
  <c r="H8694" i="5"/>
  <c r="H8706" i="5"/>
  <c r="H8718" i="5"/>
  <c r="H8726" i="5"/>
  <c r="H8738" i="5"/>
  <c r="H8746" i="5"/>
  <c r="H8758" i="5"/>
  <c r="H8627" i="5"/>
  <c r="H8723" i="5"/>
  <c r="H7827" i="5"/>
  <c r="H7843" i="5"/>
  <c r="H7859" i="5"/>
  <c r="H7875" i="5"/>
  <c r="K7875" i="5" s="1"/>
  <c r="H7891" i="5"/>
  <c r="I7891" i="5" s="1"/>
  <c r="J7891" i="5" s="1"/>
  <c r="H7899" i="5"/>
  <c r="I7899" i="5" s="1"/>
  <c r="J7899" i="5" s="1"/>
  <c r="H7915" i="5"/>
  <c r="I7915" i="5" s="1"/>
  <c r="J7915" i="5" s="1"/>
  <c r="H7939" i="5"/>
  <c r="I7939" i="5" s="1"/>
  <c r="J7939" i="5" s="1"/>
  <c r="H7947" i="5"/>
  <c r="H7955" i="5"/>
  <c r="H7963" i="5"/>
  <c r="H7971" i="5"/>
  <c r="H7979" i="5"/>
  <c r="H7987" i="5"/>
  <c r="H7995" i="5"/>
  <c r="H8003" i="5"/>
  <c r="H8011" i="5"/>
  <c r="H8019" i="5"/>
  <c r="H8027" i="5"/>
  <c r="H8035" i="5"/>
  <c r="H8043" i="5"/>
  <c r="H8051" i="5"/>
  <c r="H8059" i="5"/>
  <c r="H8067" i="5"/>
  <c r="H8075" i="5"/>
  <c r="H8083" i="5"/>
  <c r="H8091" i="5"/>
  <c r="H8099" i="5"/>
  <c r="H8107" i="5"/>
  <c r="H8115" i="5"/>
  <c r="H8123" i="5"/>
  <c r="H8131" i="5"/>
  <c r="H8139" i="5"/>
  <c r="H8147" i="5"/>
  <c r="H8155" i="5"/>
  <c r="H8162" i="5"/>
  <c r="H8167" i="5"/>
  <c r="H8172" i="5"/>
  <c r="H8177" i="5"/>
  <c r="H8181" i="5"/>
  <c r="H8185" i="5"/>
  <c r="H8189" i="5"/>
  <c r="H8193" i="5"/>
  <c r="H8197" i="5"/>
  <c r="H8201" i="5"/>
  <c r="H8205" i="5"/>
  <c r="H8209" i="5"/>
  <c r="H8213" i="5"/>
  <c r="H8217" i="5"/>
  <c r="H8221" i="5"/>
  <c r="H8225" i="5"/>
  <c r="H8229" i="5"/>
  <c r="H8233" i="5"/>
  <c r="H8237" i="5"/>
  <c r="H8241" i="5"/>
  <c r="H8245" i="5"/>
  <c r="H8249" i="5"/>
  <c r="H8253" i="5"/>
  <c r="H8261" i="5"/>
  <c r="I8261" i="5" s="1"/>
  <c r="H8269" i="5"/>
  <c r="H8273" i="5"/>
  <c r="H8277" i="5"/>
  <c r="H8281" i="5"/>
  <c r="H8289" i="5"/>
  <c r="H8293" i="5"/>
  <c r="H8297" i="5"/>
  <c r="H8301" i="5"/>
  <c r="H8305" i="5"/>
  <c r="H8309" i="5"/>
  <c r="H8313" i="5"/>
  <c r="H8317" i="5"/>
  <c r="H8321" i="5"/>
  <c r="H8325" i="5"/>
  <c r="H8329" i="5"/>
  <c r="H8333" i="5"/>
  <c r="H8337" i="5"/>
  <c r="H8341" i="5"/>
  <c r="H8345" i="5"/>
  <c r="H8349" i="5"/>
  <c r="H8353" i="5"/>
  <c r="H8357" i="5"/>
  <c r="H8361" i="5"/>
  <c r="I8361" i="5" s="1"/>
  <c r="J8361" i="5" s="1"/>
  <c r="H8365" i="5"/>
  <c r="H8369" i="5"/>
  <c r="K8369" i="5" s="1"/>
  <c r="H8373" i="5"/>
  <c r="K8373" i="5" s="1"/>
  <c r="H8377" i="5"/>
  <c r="H8385" i="5"/>
  <c r="H8389" i="5"/>
  <c r="K8389" i="5" s="1"/>
  <c r="H8393" i="5"/>
  <c r="H8397" i="5"/>
  <c r="H8401" i="5"/>
  <c r="H8405" i="5"/>
  <c r="H8409" i="5"/>
  <c r="H8413" i="5"/>
  <c r="H8417" i="5"/>
  <c r="H8421" i="5"/>
  <c r="H8425" i="5"/>
  <c r="K8425" i="5" s="1"/>
  <c r="H8429" i="5"/>
  <c r="H8433" i="5"/>
  <c r="H8437" i="5"/>
  <c r="H8441" i="5"/>
  <c r="H8445" i="5"/>
  <c r="H8449" i="5"/>
  <c r="H8453" i="5"/>
  <c r="H8457" i="5"/>
  <c r="H8461" i="5"/>
  <c r="H8465" i="5"/>
  <c r="H8469" i="5"/>
  <c r="H8473" i="5"/>
  <c r="H8477" i="5"/>
  <c r="H8481" i="5"/>
  <c r="H8485" i="5"/>
  <c r="H8489" i="5"/>
  <c r="H8493" i="5"/>
  <c r="H8497" i="5"/>
  <c r="H8501" i="5"/>
  <c r="H8505" i="5"/>
  <c r="H8509" i="5"/>
  <c r="H8513" i="5"/>
  <c r="H8517" i="5"/>
  <c r="H8521" i="5"/>
  <c r="H8525" i="5"/>
  <c r="H8529" i="5"/>
  <c r="I8529" i="5" s="1"/>
  <c r="J8529" i="5" s="1"/>
  <c r="H8533" i="5"/>
  <c r="H8541" i="5"/>
  <c r="H8549" i="5"/>
  <c r="H8553" i="5"/>
  <c r="I8553" i="5" s="1"/>
  <c r="J8553" i="5" s="1"/>
  <c r="H8557" i="5"/>
  <c r="H8565" i="5"/>
  <c r="H8573" i="5"/>
  <c r="H8585" i="5"/>
  <c r="K8585" i="5" s="1"/>
  <c r="H8589" i="5"/>
  <c r="H8593" i="5"/>
  <c r="H8601" i="5"/>
  <c r="H8609" i="5"/>
  <c r="H8613" i="5"/>
  <c r="H8617" i="5"/>
  <c r="I8617" i="5" s="1"/>
  <c r="H8621" i="5"/>
  <c r="H8625" i="5"/>
  <c r="H8629" i="5"/>
  <c r="H8633" i="5"/>
  <c r="H8637" i="5"/>
  <c r="H8641" i="5"/>
  <c r="H8645" i="5"/>
  <c r="H8649" i="5"/>
  <c r="H8653" i="5"/>
  <c r="H8657" i="5"/>
  <c r="H8661" i="5"/>
  <c r="H8665" i="5"/>
  <c r="H8677" i="5"/>
  <c r="I8677" i="5" s="1"/>
  <c r="J8677" i="5" s="1"/>
  <c r="H8681" i="5"/>
  <c r="H8685" i="5"/>
  <c r="H8689" i="5"/>
  <c r="H8693" i="5"/>
  <c r="H8697" i="5"/>
  <c r="H8701" i="5"/>
  <c r="H8705" i="5"/>
  <c r="H8713" i="5"/>
  <c r="H8721" i="5"/>
  <c r="H8725" i="5"/>
  <c r="H8729" i="5"/>
  <c r="H8737" i="5"/>
  <c r="K8737" i="5" s="1"/>
  <c r="H8745" i="5"/>
  <c r="I8745" i="5" s="1"/>
  <c r="J8745" i="5" s="1"/>
  <c r="H8753" i="5"/>
  <c r="K8753" i="5" s="1"/>
  <c r="H8422" i="5"/>
  <c r="H8450" i="5"/>
  <c r="H8474" i="5"/>
  <c r="H8486" i="5"/>
  <c r="H8498" i="5"/>
  <c r="H8510" i="5"/>
  <c r="H8522" i="5"/>
  <c r="H8530" i="5"/>
  <c r="H8542" i="5"/>
  <c r="H8550" i="5"/>
  <c r="H8566" i="5"/>
  <c r="H8578" i="5"/>
  <c r="H8586" i="5"/>
  <c r="H8598" i="5"/>
  <c r="H8610" i="5"/>
  <c r="H8622" i="5"/>
  <c r="I8622" i="5" s="1"/>
  <c r="J8622" i="5" s="1"/>
  <c r="H8646" i="5"/>
  <c r="H8658" i="5"/>
  <c r="H8670" i="5"/>
  <c r="H8678" i="5"/>
  <c r="H8690" i="5"/>
  <c r="H8702" i="5"/>
  <c r="H8710" i="5"/>
  <c r="H8722" i="5"/>
  <c r="H8734" i="5"/>
  <c r="H8742" i="5"/>
  <c r="H8754" i="5"/>
  <c r="H8607" i="5"/>
  <c r="I8607" i="5" s="1"/>
  <c r="J8607" i="5" s="1"/>
  <c r="H8631" i="5"/>
  <c r="H8659" i="5"/>
  <c r="K8659" i="5" s="1"/>
  <c r="H8675" i="5"/>
  <c r="H8691" i="5"/>
  <c r="H8699" i="5"/>
  <c r="H8731" i="5"/>
  <c r="I8731" i="5" s="1"/>
  <c r="J8731" i="5" s="1"/>
  <c r="H7831" i="5"/>
  <c r="H7876" i="5"/>
  <c r="H7884" i="5"/>
  <c r="H7892" i="5"/>
  <c r="H7924" i="5"/>
  <c r="H7932" i="5"/>
  <c r="H7940" i="5"/>
  <c r="H7948" i="5"/>
  <c r="H7956" i="5"/>
  <c r="K7956" i="5" s="1"/>
  <c r="H7964" i="5"/>
  <c r="H7972" i="5"/>
  <c r="H7988" i="5"/>
  <c r="H7996" i="5"/>
  <c r="K7996" i="5" s="1"/>
  <c r="H8004" i="5"/>
  <c r="K8004" i="5" s="1"/>
  <c r="H8012" i="5"/>
  <c r="K8012" i="5" s="1"/>
  <c r="H8020" i="5"/>
  <c r="H8028" i="5"/>
  <c r="H8044" i="5"/>
  <c r="H8052" i="5"/>
  <c r="H8092" i="5"/>
  <c r="H8100" i="5"/>
  <c r="H8116" i="5"/>
  <c r="I8116" i="5" s="1"/>
  <c r="J8116" i="5" s="1"/>
  <c r="H8124" i="5"/>
  <c r="K8124" i="5" s="1"/>
  <c r="H8132" i="5"/>
  <c r="K8132" i="5" s="1"/>
  <c r="H8140" i="5"/>
  <c r="H8148" i="5"/>
  <c r="H8156" i="5"/>
  <c r="I8156" i="5" s="1"/>
  <c r="J8156" i="5" s="1"/>
  <c r="H8163" i="5"/>
  <c r="H8168" i="5"/>
  <c r="H8174" i="5"/>
  <c r="H8178" i="5"/>
  <c r="H8182" i="5"/>
  <c r="H8186" i="5"/>
  <c r="H8190" i="5"/>
  <c r="H8194" i="5"/>
  <c r="H8198" i="5"/>
  <c r="H8206" i="5"/>
  <c r="H8210" i="5"/>
  <c r="H8218" i="5"/>
  <c r="H8222" i="5"/>
  <c r="H8226" i="5"/>
  <c r="H8230" i="5"/>
  <c r="H8234" i="5"/>
  <c r="H8238" i="5"/>
  <c r="H8242" i="5"/>
  <c r="H8246" i="5"/>
  <c r="H8250" i="5"/>
  <c r="H8254" i="5"/>
  <c r="H8258" i="5"/>
  <c r="H8262" i="5"/>
  <c r="H8270" i="5"/>
  <c r="H8274" i="5"/>
  <c r="H8278" i="5"/>
  <c r="H8282" i="5"/>
  <c r="H8286" i="5"/>
  <c r="I8286" i="5" s="1"/>
  <c r="J8286" i="5" s="1"/>
  <c r="H8302" i="5"/>
  <c r="I8302" i="5" s="1"/>
  <c r="J8302" i="5" s="1"/>
  <c r="H8306" i="5"/>
  <c r="H8314" i="5"/>
  <c r="K8314" i="5" s="1"/>
  <c r="H8318" i="5"/>
  <c r="I8318" i="5" s="1"/>
  <c r="J8318" i="5" s="1"/>
  <c r="H8322" i="5"/>
  <c r="H8326" i="5"/>
  <c r="H8338" i="5"/>
  <c r="H8346" i="5"/>
  <c r="I8346" i="5" s="1"/>
  <c r="H8350" i="5"/>
  <c r="H8354" i="5"/>
  <c r="H8358" i="5"/>
  <c r="H8366" i="5"/>
  <c r="H8370" i="5"/>
  <c r="H8374" i="5"/>
  <c r="H8378" i="5"/>
  <c r="H8382" i="5"/>
  <c r="H8386" i="5"/>
  <c r="H8390" i="5"/>
  <c r="H8394" i="5"/>
  <c r="H8398" i="5"/>
  <c r="H8402" i="5"/>
  <c r="H8430" i="5"/>
  <c r="I8430" i="5" s="1"/>
  <c r="J8430" i="5" s="1"/>
  <c r="H8442" i="5"/>
  <c r="H8478" i="5"/>
  <c r="H8490" i="5"/>
  <c r="H8502" i="5"/>
  <c r="H8518" i="5"/>
  <c r="H8538" i="5"/>
  <c r="H8558" i="5"/>
  <c r="H8574" i="5"/>
  <c r="H8590" i="5"/>
  <c r="H8606" i="5"/>
  <c r="H8618" i="5"/>
  <c r="H8666" i="5"/>
  <c r="H8682" i="5"/>
  <c r="H8698" i="5"/>
  <c r="H8714" i="5"/>
  <c r="H8730" i="5"/>
  <c r="H8750" i="5"/>
  <c r="H8619" i="5"/>
  <c r="H8651" i="5"/>
  <c r="H8667" i="5"/>
  <c r="H8687" i="5"/>
  <c r="I8687" i="5" s="1"/>
  <c r="J8687" i="5" s="1"/>
  <c r="H8707" i="5"/>
  <c r="H8727" i="5"/>
  <c r="K8727" i="5" s="1"/>
  <c r="H8743" i="5"/>
  <c r="F2" i="5"/>
  <c r="S3" i="5" s="1"/>
  <c r="H7835" i="5"/>
  <c r="H7855" i="5"/>
  <c r="H7863" i="5"/>
  <c r="H7871" i="5"/>
  <c r="K7871" i="5" s="1"/>
  <c r="H7879" i="5"/>
  <c r="K7879" i="5" s="1"/>
  <c r="H7895" i="5"/>
  <c r="K7895" i="5" s="1"/>
  <c r="H7911" i="5"/>
  <c r="I7911" i="5" s="1"/>
  <c r="J7911" i="5" s="1"/>
  <c r="H7919" i="5"/>
  <c r="K7919" i="5" s="1"/>
  <c r="H7935" i="5"/>
  <c r="H7943" i="5"/>
  <c r="I7943" i="5" s="1"/>
  <c r="J7943" i="5" s="1"/>
  <c r="H7951" i="5"/>
  <c r="H7959" i="5"/>
  <c r="H7975" i="5"/>
  <c r="H7983" i="5"/>
  <c r="H7999" i="5"/>
  <c r="H8007" i="5"/>
  <c r="H8023" i="5"/>
  <c r="H8031" i="5"/>
  <c r="H8047" i="5"/>
  <c r="H8055" i="5"/>
  <c r="H8063" i="5"/>
  <c r="H8071" i="5"/>
  <c r="H8079" i="5"/>
  <c r="H8095" i="5"/>
  <c r="H8103" i="5"/>
  <c r="H8119" i="5"/>
  <c r="H8127" i="5"/>
  <c r="H8143" i="5"/>
  <c r="H8151" i="5"/>
  <c r="H8164" i="5"/>
  <c r="H8170" i="5"/>
  <c r="H8175" i="5"/>
  <c r="H8179" i="5"/>
  <c r="H8187" i="5"/>
  <c r="I8187" i="5" s="1"/>
  <c r="H8191" i="5"/>
  <c r="H8195" i="5"/>
  <c r="H8199" i="5"/>
  <c r="H8203" i="5"/>
  <c r="K8203" i="5" s="1"/>
  <c r="H8207" i="5"/>
  <c r="H8211" i="5"/>
  <c r="H8215" i="5"/>
  <c r="I8215" i="5" s="1"/>
  <c r="J8215" i="5" s="1"/>
  <c r="H8219" i="5"/>
  <c r="H8223" i="5"/>
  <c r="H8227" i="5"/>
  <c r="H8235" i="5"/>
  <c r="H8239" i="5"/>
  <c r="H8243" i="5"/>
  <c r="H8247" i="5"/>
  <c r="H8251" i="5"/>
  <c r="H8259" i="5"/>
  <c r="H8263" i="5"/>
  <c r="H8267" i="5"/>
  <c r="I8267" i="5" s="1"/>
  <c r="J8267" i="5" s="1"/>
  <c r="H8271" i="5"/>
  <c r="H8283" i="5"/>
  <c r="H8287" i="5"/>
  <c r="H8291" i="5"/>
  <c r="H8295" i="5"/>
  <c r="H8299" i="5"/>
  <c r="H8307" i="5"/>
  <c r="H8311" i="5"/>
  <c r="H8323" i="5"/>
  <c r="K8323" i="5" s="1"/>
  <c r="H8331" i="5"/>
  <c r="K8331" i="5" s="1"/>
  <c r="H8335" i="5"/>
  <c r="H8339" i="5"/>
  <c r="I8339" i="5" s="1"/>
  <c r="J8339" i="5" s="1"/>
  <c r="H8343" i="5"/>
  <c r="K8343" i="5" s="1"/>
  <c r="H8355" i="5"/>
  <c r="H8359" i="5"/>
  <c r="I8359" i="5" s="1"/>
  <c r="H8363" i="5"/>
  <c r="H8367" i="5"/>
  <c r="H8371" i="5"/>
  <c r="H8379" i="5"/>
  <c r="H8383" i="5"/>
  <c r="H8387" i="5"/>
  <c r="H8391" i="5"/>
  <c r="H8395" i="5"/>
  <c r="H8403" i="5"/>
  <c r="H8407" i="5"/>
  <c r="H8411" i="5"/>
  <c r="H8415" i="5"/>
  <c r="H8419" i="5"/>
  <c r="H8427" i="5"/>
  <c r="H8431" i="5"/>
  <c r="H8435" i="5"/>
  <c r="H8439" i="5"/>
  <c r="H8443" i="5"/>
  <c r="H8447" i="5"/>
  <c r="I8447" i="5" s="1"/>
  <c r="H8451" i="5"/>
  <c r="I8451" i="5" s="1"/>
  <c r="J8451" i="5" s="1"/>
  <c r="H8455" i="5"/>
  <c r="K8455" i="5" s="1"/>
  <c r="H8459" i="5"/>
  <c r="K8459" i="5" s="1"/>
  <c r="H8463" i="5"/>
  <c r="K8463" i="5" s="1"/>
  <c r="H8471" i="5"/>
  <c r="K8471" i="5" s="1"/>
  <c r="H8475" i="5"/>
  <c r="H8479" i="5"/>
  <c r="H8483" i="5"/>
  <c r="H8487" i="5"/>
  <c r="H8491" i="5"/>
  <c r="H8499" i="5"/>
  <c r="H8503" i="5"/>
  <c r="H8507" i="5"/>
  <c r="H8511" i="5"/>
  <c r="H8515" i="5"/>
  <c r="H8523" i="5"/>
  <c r="H8527" i="5"/>
  <c r="H8531" i="5"/>
  <c r="H8535" i="5"/>
  <c r="H8539" i="5"/>
  <c r="K8539" i="5" s="1"/>
  <c r="H8551" i="5"/>
  <c r="H8559" i="5"/>
  <c r="H8575" i="5"/>
  <c r="H8583" i="5"/>
  <c r="H8595" i="5"/>
  <c r="H8599" i="5"/>
  <c r="H8603" i="5"/>
  <c r="I8603" i="5" s="1"/>
  <c r="J8603" i="5" s="1"/>
  <c r="H8615" i="5"/>
  <c r="K8615" i="5" s="1"/>
  <c r="H8623" i="5"/>
  <c r="H8635" i="5"/>
  <c r="H8647" i="5"/>
  <c r="H8683" i="5"/>
  <c r="H8703" i="5"/>
  <c r="H8719" i="5"/>
  <c r="K8719" i="5" s="1"/>
  <c r="H8739" i="5"/>
  <c r="H8755" i="5"/>
  <c r="I7932" i="5"/>
  <c r="J7932" i="5" s="1"/>
  <c r="K7932" i="5"/>
  <c r="I907" i="5"/>
  <c r="J907" i="5" s="1"/>
  <c r="K907" i="5"/>
  <c r="I4784" i="5"/>
  <c r="J4784" i="5" s="1"/>
  <c r="K4784" i="5"/>
  <c r="I4526" i="5"/>
  <c r="J4526" i="5" s="1"/>
  <c r="I6539" i="5"/>
  <c r="J6539" i="5" s="1"/>
  <c r="I7736" i="5"/>
  <c r="J7736" i="5" s="1"/>
  <c r="K6229" i="5"/>
  <c r="I5205" i="5"/>
  <c r="J5205" i="5" s="1"/>
  <c r="I5122" i="5"/>
  <c r="J5122" i="5" s="1"/>
  <c r="K1003" i="5"/>
  <c r="I1003" i="5"/>
  <c r="J1003" i="5" s="1"/>
  <c r="K2623" i="5"/>
  <c r="I2858" i="5"/>
  <c r="K2858" i="5"/>
  <c r="I3212" i="5"/>
  <c r="I4958" i="5"/>
  <c r="J4958" i="5" s="1"/>
  <c r="K8745" i="5"/>
  <c r="I5828" i="5"/>
  <c r="J5828" i="5" s="1"/>
  <c r="K7203" i="5"/>
  <c r="I6405" i="5"/>
  <c r="J6405" i="5" s="1"/>
  <c r="I6020" i="5"/>
  <c r="J6020" i="5" s="1"/>
  <c r="I8343" i="5"/>
  <c r="J8343" i="5" s="1"/>
  <c r="I6293" i="5"/>
  <c r="K6293" i="5"/>
  <c r="K6096" i="5"/>
  <c r="K5148" i="5"/>
  <c r="I5267" i="5"/>
  <c r="J5267" i="5" s="1"/>
  <c r="K5267" i="5"/>
  <c r="I5090" i="5"/>
  <c r="K5090" i="5"/>
  <c r="K4954" i="5"/>
  <c r="I4954" i="5"/>
  <c r="J4954" i="5" s="1"/>
  <c r="K4173" i="5"/>
  <c r="K2095" i="5"/>
  <c r="K1903" i="5"/>
  <c r="I1903" i="5"/>
  <c r="J1903" i="5" s="1"/>
  <c r="K278" i="5"/>
  <c r="K8160" i="5"/>
  <c r="I6872" i="5"/>
  <c r="J6872" i="5" s="1"/>
  <c r="I2924" i="5"/>
  <c r="J2924" i="5" s="1"/>
  <c r="I1621" i="5"/>
  <c r="J1621" i="5" s="1"/>
  <c r="K1621" i="5"/>
  <c r="K667" i="5"/>
  <c r="I667" i="5"/>
  <c r="J667" i="5" s="1"/>
  <c r="I699" i="5"/>
  <c r="J699" i="5" s="1"/>
  <c r="K699" i="5"/>
  <c r="K715" i="5"/>
  <c r="I715" i="5"/>
  <c r="J715" i="5" s="1"/>
  <c r="I987" i="5"/>
  <c r="K987" i="5"/>
  <c r="K1131" i="5"/>
  <c r="I1131" i="5"/>
  <c r="J1131" i="5" s="1"/>
  <c r="I1454" i="5"/>
  <c r="J1454" i="5" s="1"/>
  <c r="K1454" i="5"/>
  <c r="I821" i="5"/>
  <c r="K821" i="5"/>
  <c r="I1493" i="5"/>
  <c r="J1493" i="5" s="1"/>
  <c r="K1493" i="5"/>
  <c r="K1296" i="5"/>
  <c r="I1296" i="5"/>
  <c r="J1296" i="5" s="1"/>
  <c r="K1516" i="5"/>
  <c r="I1516" i="5"/>
  <c r="J1516" i="5" s="1"/>
  <c r="K1628" i="5"/>
  <c r="I1628" i="5"/>
  <c r="J1628" i="5" s="1"/>
  <c r="K2712" i="5"/>
  <c r="I2712" i="5"/>
  <c r="J2712" i="5" s="1"/>
  <c r="I5288" i="5"/>
  <c r="J5288" i="5" s="1"/>
  <c r="K5288" i="5"/>
  <c r="I5231" i="5"/>
  <c r="J5231" i="5" s="1"/>
  <c r="K5730" i="5"/>
  <c r="I308" i="5"/>
  <c r="J308" i="5" s="1"/>
  <c r="I5870" i="5"/>
  <c r="I570" i="5"/>
  <c r="J570" i="5" s="1"/>
  <c r="K570" i="5"/>
  <c r="K27" i="5"/>
  <c r="I27" i="5"/>
  <c r="J27" i="5" s="1"/>
  <c r="I462" i="5"/>
  <c r="J462" i="5" s="1"/>
  <c r="I483" i="5"/>
  <c r="I877" i="5"/>
  <c r="J877" i="5" s="1"/>
  <c r="I1299" i="5"/>
  <c r="J1299" i="5" s="1"/>
  <c r="I8" i="5"/>
  <c r="J8" i="5" s="1"/>
  <c r="K8" i="5"/>
  <c r="I8196" i="5"/>
  <c r="J8196" i="5" s="1"/>
  <c r="K4327" i="5"/>
  <c r="I4327" i="5"/>
  <c r="J4327" i="5" s="1"/>
  <c r="I8452" i="5"/>
  <c r="J8452" i="5" s="1"/>
  <c r="K7704" i="5"/>
  <c r="I5912" i="5"/>
  <c r="J5912" i="5" s="1"/>
  <c r="I5315" i="5"/>
  <c r="J5315" i="5" s="1"/>
  <c r="K5335" i="5"/>
  <c r="I5335" i="5"/>
  <c r="J5335" i="5" s="1"/>
  <c r="K4610" i="5"/>
  <c r="I4610" i="5"/>
  <c r="I4112" i="5"/>
  <c r="I2963" i="5"/>
  <c r="J2963" i="5" s="1"/>
  <c r="I3484" i="5"/>
  <c r="I3388" i="5"/>
  <c r="J3388" i="5" s="1"/>
  <c r="K2159" i="5"/>
  <c r="I8389" i="5"/>
  <c r="J8389" i="5" s="1"/>
  <c r="I4883" i="5"/>
  <c r="J4883" i="5" s="1"/>
  <c r="I7357" i="5"/>
  <c r="J7357" i="5" s="1"/>
  <c r="K877" i="5"/>
  <c r="K8302" i="5"/>
  <c r="K7915" i="5"/>
  <c r="I7814" i="5"/>
  <c r="J7814" i="5" s="1"/>
  <c r="K7814" i="5"/>
  <c r="K7315" i="5"/>
  <c r="K7099" i="5"/>
  <c r="K6644" i="5"/>
  <c r="I6510" i="5"/>
  <c r="K6510" i="5"/>
  <c r="I6286" i="5"/>
  <c r="I6485" i="5"/>
  <c r="I6136" i="5"/>
  <c r="J6136" i="5" s="1"/>
  <c r="K5626" i="5"/>
  <c r="I5626" i="5"/>
  <c r="J5626" i="5" s="1"/>
  <c r="I5595" i="5"/>
  <c r="J5595" i="5" s="1"/>
  <c r="K4371" i="5"/>
  <c r="I4371" i="5"/>
  <c r="J4371" i="5" s="1"/>
  <c r="I3352" i="5"/>
  <c r="J3352" i="5" s="1"/>
  <c r="K3352" i="5"/>
  <c r="K3027" i="5"/>
  <c r="K4064" i="5"/>
  <c r="K3964" i="5"/>
  <c r="I3964" i="5"/>
  <c r="J3964" i="5" s="1"/>
  <c r="I2514" i="5"/>
  <c r="I1915" i="5"/>
  <c r="J1915" i="5" s="1"/>
  <c r="I1834" i="5"/>
  <c r="J1834" i="5" s="1"/>
  <c r="K1834" i="5"/>
  <c r="I1887" i="5"/>
  <c r="J1887" i="5" s="1"/>
  <c r="K296" i="5"/>
  <c r="I296" i="5"/>
  <c r="I1235" i="5"/>
  <c r="K1235" i="5"/>
  <c r="K1550" i="5"/>
  <c r="I1550" i="5"/>
  <c r="J1550" i="5" s="1"/>
  <c r="K2294" i="5"/>
  <c r="K885" i="5"/>
  <c r="I885" i="5"/>
  <c r="K949" i="5"/>
  <c r="I949" i="5"/>
  <c r="J949" i="5" s="1"/>
  <c r="K1141" i="5"/>
  <c r="I1141" i="5"/>
  <c r="J1141" i="5" s="1"/>
  <c r="K1269" i="5"/>
  <c r="I1269" i="5"/>
  <c r="I1612" i="5"/>
  <c r="K1612" i="5"/>
  <c r="I2146" i="5"/>
  <c r="J2146" i="5" s="1"/>
  <c r="K2146" i="5"/>
  <c r="I2266" i="5"/>
  <c r="J2266" i="5" s="1"/>
  <c r="K2266" i="5"/>
  <c r="K2323" i="5"/>
  <c r="H2351" i="5"/>
  <c r="K3135" i="5"/>
  <c r="I3215" i="5"/>
  <c r="J3215" i="5" s="1"/>
  <c r="K3215" i="5"/>
  <c r="K2700" i="5"/>
  <c r="I2852" i="5"/>
  <c r="J2852" i="5" s="1"/>
  <c r="K2852" i="5"/>
  <c r="H3348" i="5"/>
  <c r="I3364" i="5"/>
  <c r="K3364" i="5"/>
  <c r="I5195" i="5"/>
  <c r="J5195" i="5" s="1"/>
  <c r="I5274" i="5"/>
  <c r="J5274" i="5" s="1"/>
  <c r="K5274" i="5"/>
  <c r="K6116" i="5"/>
  <c r="K6066" i="5"/>
  <c r="I6066" i="5"/>
  <c r="J6066" i="5" s="1"/>
  <c r="I7034" i="5"/>
  <c r="K7457" i="5"/>
  <c r="I749" i="5"/>
  <c r="I8128" i="5"/>
  <c r="J8128" i="5" s="1"/>
  <c r="K7911" i="5"/>
  <c r="K7846" i="5"/>
  <c r="I7846" i="5"/>
  <c r="J7846" i="5" s="1"/>
  <c r="I7766" i="5"/>
  <c r="J7766" i="5" s="1"/>
  <c r="K7766" i="5"/>
  <c r="K7171" i="5"/>
  <c r="I7171" i="5"/>
  <c r="J7171" i="5" s="1"/>
  <c r="I6870" i="5"/>
  <c r="I6838" i="5"/>
  <c r="J6838" i="5" s="1"/>
  <c r="K6090" i="5"/>
  <c r="I6090" i="5"/>
  <c r="K5659" i="5"/>
  <c r="I5659" i="5"/>
  <c r="J5659" i="5" s="1"/>
  <c r="I4942" i="5"/>
  <c r="J4942" i="5" s="1"/>
  <c r="K4942" i="5"/>
  <c r="K5004" i="5"/>
  <c r="I5004" i="5"/>
  <c r="K5224" i="5"/>
  <c r="I5224" i="5"/>
  <c r="I4272" i="5"/>
  <c r="J4272" i="5" s="1"/>
  <c r="K4272" i="5"/>
  <c r="I4408" i="5"/>
  <c r="J4408" i="5" s="1"/>
  <c r="K4408" i="5"/>
  <c r="I4636" i="5"/>
  <c r="K4636" i="5"/>
  <c r="K3274" i="5"/>
  <c r="I2911" i="5"/>
  <c r="K2911" i="5"/>
  <c r="I2876" i="5"/>
  <c r="J2876" i="5" s="1"/>
  <c r="K2876" i="5"/>
  <c r="I1776" i="5"/>
  <c r="J1776" i="5" s="1"/>
  <c r="K1776" i="5"/>
  <c r="K1521" i="5"/>
  <c r="I1521" i="5"/>
  <c r="I915" i="5"/>
  <c r="K915" i="5"/>
  <c r="I1019" i="5"/>
  <c r="J1019" i="5" s="1"/>
  <c r="K1019" i="5"/>
  <c r="K1051" i="5"/>
  <c r="I1179" i="5"/>
  <c r="K1179" i="5"/>
  <c r="I2334" i="5"/>
  <c r="J2334" i="5" s="1"/>
  <c r="K2334" i="5"/>
  <c r="K629" i="5"/>
  <c r="I629" i="5"/>
  <c r="J629" i="5" s="1"/>
  <c r="I1809" i="5"/>
  <c r="J1809" i="5" s="1"/>
  <c r="I1696" i="5"/>
  <c r="J1696" i="5" s="1"/>
  <c r="K1696" i="5"/>
  <c r="I2090" i="5"/>
  <c r="K2090" i="5"/>
  <c r="K1969" i="5"/>
  <c r="K2093" i="5"/>
  <c r="I2093" i="5"/>
  <c r="J2093" i="5" s="1"/>
  <c r="I2811" i="5"/>
  <c r="K2811" i="5"/>
  <c r="I1895" i="5"/>
  <c r="K1895" i="5"/>
  <c r="H2603" i="5"/>
  <c r="H2382" i="5"/>
  <c r="H2462" i="5"/>
  <c r="I3108" i="5"/>
  <c r="K3108" i="5"/>
  <c r="I4084" i="5"/>
  <c r="J4084" i="5" s="1"/>
  <c r="I4412" i="5"/>
  <c r="J4412" i="5" s="1"/>
  <c r="K4412" i="5"/>
  <c r="K5008" i="5"/>
  <c r="I5008" i="5"/>
  <c r="J5008" i="5" s="1"/>
  <c r="K5040" i="5"/>
  <c r="K5068" i="5"/>
  <c r="I5068" i="5"/>
  <c r="K5320" i="5"/>
  <c r="I5320" i="5"/>
  <c r="J5320" i="5" s="1"/>
  <c r="I5419" i="5"/>
  <c r="J5419" i="5" s="1"/>
  <c r="I5908" i="5"/>
  <c r="I5972" i="5"/>
  <c r="J5972" i="5" s="1"/>
  <c r="I5990" i="5"/>
  <c r="J5990" i="5" s="1"/>
  <c r="H6006" i="5"/>
  <c r="I6390" i="5"/>
  <c r="J6390" i="5" s="1"/>
  <c r="K6325" i="5"/>
  <c r="I6453" i="5"/>
  <c r="J6453" i="5" s="1"/>
  <c r="K6632" i="5"/>
  <c r="I6676" i="5"/>
  <c r="I7693" i="5"/>
  <c r="J7693" i="5" s="1"/>
  <c r="K7693" i="5"/>
  <c r="K7684" i="5"/>
  <c r="I7732" i="5"/>
  <c r="J7732" i="5" s="1"/>
  <c r="I8041" i="5"/>
  <c r="K8041" i="5"/>
  <c r="I8757" i="5"/>
  <c r="J8757" i="5" s="1"/>
  <c r="I8203" i="5"/>
  <c r="J8203" i="5" s="1"/>
  <c r="I8126" i="5"/>
  <c r="J8126" i="5" s="1"/>
  <c r="K7353" i="5"/>
  <c r="I6446" i="5"/>
  <c r="K6446" i="5"/>
  <c r="I6698" i="5"/>
  <c r="I6318" i="5"/>
  <c r="K6318" i="5"/>
  <c r="K6222" i="5"/>
  <c r="K5594" i="5"/>
  <c r="I5594" i="5"/>
  <c r="I5070" i="5"/>
  <c r="J5070" i="5" s="1"/>
  <c r="K5070" i="5"/>
  <c r="I5322" i="5"/>
  <c r="J5322" i="5" s="1"/>
  <c r="K5322" i="5"/>
  <c r="I5271" i="5"/>
  <c r="I4962" i="5"/>
  <c r="K4962" i="5"/>
  <c r="I2860" i="5"/>
  <c r="K2860" i="5"/>
  <c r="K2427" i="5"/>
  <c r="I2427" i="5"/>
  <c r="J2427" i="5" s="1"/>
  <c r="I1979" i="5"/>
  <c r="J1979" i="5" s="1"/>
  <c r="K1979" i="5"/>
  <c r="K2411" i="5"/>
  <c r="I2411" i="5"/>
  <c r="J2411" i="5" s="1"/>
  <c r="K356" i="5"/>
  <c r="I356" i="5"/>
  <c r="J356" i="5" s="1"/>
  <c r="I579" i="5"/>
  <c r="I963" i="5"/>
  <c r="K963" i="5"/>
  <c r="K1549" i="5"/>
  <c r="I1420" i="5"/>
  <c r="K1420" i="5"/>
  <c r="I1532" i="5"/>
  <c r="J1532" i="5" s="1"/>
  <c r="K1532" i="5"/>
  <c r="I1820" i="5"/>
  <c r="J1820" i="5" s="1"/>
  <c r="K1820" i="5"/>
  <c r="I2023" i="5"/>
  <c r="J2023" i="5" s="1"/>
  <c r="K2575" i="5"/>
  <c r="I2952" i="5"/>
  <c r="J2952" i="5" s="1"/>
  <c r="K2952" i="5"/>
  <c r="I3172" i="5"/>
  <c r="K3172" i="5"/>
  <c r="K3800" i="5"/>
  <c r="I3800" i="5"/>
  <c r="K4184" i="5"/>
  <c r="I4215" i="5"/>
  <c r="I3531" i="5"/>
  <c r="K3531" i="5"/>
  <c r="K4343" i="5"/>
  <c r="I4343" i="5"/>
  <c r="K4714" i="5"/>
  <c r="I4714" i="5"/>
  <c r="J4714" i="5" s="1"/>
  <c r="K4762" i="5"/>
  <c r="I4762" i="5"/>
  <c r="H4910" i="5"/>
  <c r="I5603" i="5"/>
  <c r="J5603" i="5" s="1"/>
  <c r="K5699" i="5"/>
  <c r="I5699" i="5"/>
  <c r="J5699" i="5" s="1"/>
  <c r="I5104" i="5"/>
  <c r="K5432" i="5"/>
  <c r="K6385" i="5"/>
  <c r="I6385" i="5"/>
  <c r="J6385" i="5" s="1"/>
  <c r="I6678" i="5"/>
  <c r="J6678" i="5" s="1"/>
  <c r="K6678" i="5"/>
  <c r="J6726" i="5"/>
  <c r="K7140" i="5"/>
  <c r="K6886" i="5"/>
  <c r="I6886" i="5"/>
  <c r="J6886" i="5" s="1"/>
  <c r="I7451" i="5"/>
  <c r="J7451" i="5" s="1"/>
  <c r="K8529" i="5"/>
  <c r="K8731" i="5"/>
  <c r="I8200" i="5"/>
  <c r="J8200" i="5" s="1"/>
  <c r="K8109" i="5"/>
  <c r="K8088" i="5"/>
  <c r="I7949" i="5"/>
  <c r="J7949" i="5" s="1"/>
  <c r="K7939" i="5"/>
  <c r="I7896" i="5"/>
  <c r="J7896" i="5" s="1"/>
  <c r="I7673" i="5"/>
  <c r="K7673" i="5"/>
  <c r="I7505" i="5"/>
  <c r="I7161" i="5"/>
  <c r="K7161" i="5"/>
  <c r="I6758" i="5"/>
  <c r="J6758" i="5" s="1"/>
  <c r="K6758" i="5"/>
  <c r="K6586" i="5"/>
  <c r="K6794" i="5"/>
  <c r="I6794" i="5"/>
  <c r="I6421" i="5"/>
  <c r="J6421" i="5" s="1"/>
  <c r="K5706" i="5"/>
  <c r="I5706" i="5"/>
  <c r="J5706" i="5" s="1"/>
  <c r="K5578" i="5"/>
  <c r="I5578" i="5"/>
  <c r="I5835" i="5"/>
  <c r="I5822" i="5"/>
  <c r="K5822" i="5"/>
  <c r="I5319" i="5"/>
  <c r="I5393" i="5"/>
  <c r="I4916" i="5"/>
  <c r="J4916" i="5" s="1"/>
  <c r="I4520" i="5"/>
  <c r="J4520" i="5" s="1"/>
  <c r="K4520" i="5"/>
  <c r="I3807" i="5"/>
  <c r="J3807" i="5" s="1"/>
  <c r="K3807" i="5"/>
  <c r="I3056" i="5"/>
  <c r="J3056" i="5" s="1"/>
  <c r="K3056" i="5"/>
  <c r="I2971" i="5"/>
  <c r="J2971" i="5" s="1"/>
  <c r="I2523" i="5"/>
  <c r="I2186" i="5"/>
  <c r="K2186" i="5"/>
  <c r="K330" i="5"/>
  <c r="I330" i="5"/>
  <c r="J330" i="5" s="1"/>
  <c r="I1389" i="5"/>
  <c r="I1935" i="5"/>
  <c r="J1935" i="5" s="1"/>
  <c r="K1935" i="5"/>
  <c r="I2728" i="5"/>
  <c r="J2728" i="5" s="1"/>
  <c r="K2728" i="5"/>
  <c r="I2816" i="5"/>
  <c r="J2816" i="5" s="1"/>
  <c r="K2816" i="5"/>
  <c r="I3448" i="5"/>
  <c r="J3448" i="5" s="1"/>
  <c r="K3448" i="5"/>
  <c r="H3596" i="5"/>
  <c r="K3756" i="5"/>
  <c r="H3980" i="5"/>
  <c r="I3819" i="5"/>
  <c r="J3819" i="5" s="1"/>
  <c r="K3819" i="5"/>
  <c r="I4508" i="5"/>
  <c r="J4508" i="5" s="1"/>
  <c r="K4508" i="5"/>
  <c r="K4283" i="5"/>
  <c r="K4574" i="5"/>
  <c r="I4574" i="5"/>
  <c r="H4622" i="5"/>
  <c r="K5459" i="5"/>
  <c r="I5459" i="5"/>
  <c r="K5588" i="5"/>
  <c r="I5644" i="5"/>
  <c r="I5716" i="5"/>
  <c r="K5716" i="5"/>
  <c r="K6144" i="5"/>
  <c r="I6250" i="5"/>
  <c r="K6250" i="5"/>
  <c r="K6337" i="5"/>
  <c r="K7560" i="5"/>
  <c r="K41" i="5"/>
  <c r="I41" i="5"/>
  <c r="J41" i="5" s="1"/>
  <c r="E23" i="5"/>
  <c r="E24" i="5" s="1"/>
  <c r="E25" i="5" s="1"/>
  <c r="E26" i="5" s="1"/>
  <c r="E27" i="5" s="1"/>
  <c r="E28" i="5" s="1"/>
  <c r="E29" i="5" s="1"/>
  <c r="E30" i="5" s="1"/>
  <c r="E31" i="5" s="1"/>
  <c r="E32" i="5" s="1"/>
  <c r="E33" i="5" s="1"/>
  <c r="E34" i="5" s="1"/>
  <c r="E35" i="5" s="1"/>
  <c r="E36" i="5" s="1"/>
  <c r="E37" i="5" s="1"/>
  <c r="E38" i="5" s="1"/>
  <c r="E39" i="5" s="1"/>
  <c r="E40" i="5" s="1"/>
  <c r="E41" i="5" s="1"/>
  <c r="E42" i="5" s="1"/>
  <c r="E43" i="5" s="1"/>
  <c r="E44" i="5" s="1"/>
  <c r="E45" i="5" s="1"/>
  <c r="E46" i="5" s="1"/>
  <c r="E47" i="5" s="1"/>
  <c r="E48" i="5" s="1"/>
  <c r="E49" i="5" s="1"/>
  <c r="E50" i="5" s="1"/>
  <c r="E51" i="5" s="1"/>
  <c r="E52" i="5" s="1"/>
  <c r="E53" i="5" s="1"/>
  <c r="E54" i="5" s="1"/>
  <c r="E55" i="5" s="1"/>
  <c r="E56" i="5" s="1"/>
  <c r="E57" i="5" s="1"/>
  <c r="E58" i="5" s="1"/>
  <c r="E59" i="5" s="1"/>
  <c r="E60" i="5" s="1"/>
  <c r="E61" i="5" s="1"/>
  <c r="E62" i="5" s="1"/>
  <c r="E63" i="5" s="1"/>
  <c r="E64" i="5" s="1"/>
  <c r="E65" i="5" s="1"/>
  <c r="E66" i="5" s="1"/>
  <c r="E67" i="5" s="1"/>
  <c r="E68" i="5" s="1"/>
  <c r="E69" i="5" s="1"/>
  <c r="E70" i="5" s="1"/>
  <c r="E71" i="5" s="1"/>
  <c r="E72" i="5" s="1"/>
  <c r="E73" i="5" s="1"/>
  <c r="E74" i="5" s="1"/>
  <c r="E75" i="5" s="1"/>
  <c r="E76" i="5" s="1"/>
  <c r="E77" i="5" s="1"/>
  <c r="E78" i="5" s="1"/>
  <c r="E79" i="5" s="1"/>
  <c r="E80" i="5" s="1"/>
  <c r="E81" i="5" s="1"/>
  <c r="E82" i="5" s="1"/>
  <c r="E83" i="5" s="1"/>
  <c r="E84" i="5" s="1"/>
  <c r="E85" i="5" s="1"/>
  <c r="E86" i="5" s="1"/>
  <c r="E87" i="5" s="1"/>
  <c r="E88" i="5" s="1"/>
  <c r="E89" i="5" s="1"/>
  <c r="E90" i="5" s="1"/>
  <c r="E91" i="5" s="1"/>
  <c r="E92" i="5" s="1"/>
  <c r="E93" i="5" s="1"/>
  <c r="E94" i="5" s="1"/>
  <c r="E95" i="5" s="1"/>
  <c r="E96" i="5" s="1"/>
  <c r="E97" i="5" s="1"/>
  <c r="E98" i="5" s="1"/>
  <c r="E99" i="5" s="1"/>
  <c r="E100" i="5" s="1"/>
  <c r="E101" i="5" s="1"/>
  <c r="E102" i="5" s="1"/>
  <c r="E103" i="5" s="1"/>
  <c r="E104" i="5" s="1"/>
  <c r="E105" i="5" s="1"/>
  <c r="E106" i="5" s="1"/>
  <c r="E107" i="5" s="1"/>
  <c r="E108" i="5" s="1"/>
  <c r="E109" i="5" s="1"/>
  <c r="E110" i="5" s="1"/>
  <c r="E111" i="5" s="1"/>
  <c r="E112" i="5" s="1"/>
  <c r="E113" i="5" s="1"/>
  <c r="E114" i="5" s="1"/>
  <c r="E115" i="5" s="1"/>
  <c r="E116" i="5" s="1"/>
  <c r="E117" i="5" s="1"/>
  <c r="E118" i="5" s="1"/>
  <c r="E119" i="5" s="1"/>
  <c r="E120" i="5" s="1"/>
  <c r="E121" i="5" s="1"/>
  <c r="E122" i="5" s="1"/>
  <c r="E123" i="5" s="1"/>
  <c r="E124" i="5" s="1"/>
  <c r="E125" i="5" s="1"/>
  <c r="E126" i="5" s="1"/>
  <c r="E127" i="5" s="1"/>
  <c r="E128" i="5" s="1"/>
  <c r="E129" i="5" s="1"/>
  <c r="E130" i="5" s="1"/>
  <c r="E131" i="5" s="1"/>
  <c r="E132" i="5" s="1"/>
  <c r="E133" i="5" s="1"/>
  <c r="E134" i="5" s="1"/>
  <c r="E135" i="5" s="1"/>
  <c r="E136" i="5" s="1"/>
  <c r="E137" i="5" s="1"/>
  <c r="E138" i="5" s="1"/>
  <c r="E139" i="5" s="1"/>
  <c r="E140" i="5" s="1"/>
  <c r="E141" i="5" s="1"/>
  <c r="E142" i="5" s="1"/>
  <c r="E143" i="5" s="1"/>
  <c r="E144" i="5" s="1"/>
  <c r="E145" i="5" s="1"/>
  <c r="E146" i="5" s="1"/>
  <c r="E147" i="5" s="1"/>
  <c r="E148" i="5" s="1"/>
  <c r="E149" i="5" s="1"/>
  <c r="E150" i="5" s="1"/>
  <c r="E151" i="5" s="1"/>
  <c r="E152" i="5" s="1"/>
  <c r="E153" i="5" s="1"/>
  <c r="E154" i="5" s="1"/>
  <c r="E155" i="5" s="1"/>
  <c r="E156" i="5" s="1"/>
  <c r="E157" i="5" s="1"/>
  <c r="E158" i="5" s="1"/>
  <c r="E159" i="5" s="1"/>
  <c r="E160" i="5" s="1"/>
  <c r="E161" i="5" s="1"/>
  <c r="E162" i="5" s="1"/>
  <c r="E163" i="5" s="1"/>
  <c r="E164" i="5" s="1"/>
  <c r="E165" i="5" s="1"/>
  <c r="E166" i="5" s="1"/>
  <c r="E167" i="5" s="1"/>
  <c r="E168" i="5" s="1"/>
  <c r="E169" i="5" s="1"/>
  <c r="E170" i="5" s="1"/>
  <c r="E171" i="5" s="1"/>
  <c r="E172" i="5" s="1"/>
  <c r="E173" i="5" s="1"/>
  <c r="E174" i="5" s="1"/>
  <c r="E175" i="5" s="1"/>
  <c r="E176" i="5" s="1"/>
  <c r="E177" i="5" s="1"/>
  <c r="E178" i="5" s="1"/>
  <c r="E179" i="5" s="1"/>
  <c r="E180" i="5" s="1"/>
  <c r="E181" i="5" s="1"/>
  <c r="E182" i="5" s="1"/>
  <c r="E183" i="5" s="1"/>
  <c r="E184" i="5" s="1"/>
  <c r="E185" i="5" s="1"/>
  <c r="E186" i="5" s="1"/>
  <c r="E187" i="5" s="1"/>
  <c r="E188" i="5" s="1"/>
  <c r="E189" i="5" s="1"/>
  <c r="E190" i="5" s="1"/>
  <c r="E191" i="5" s="1"/>
  <c r="E192" i="5" s="1"/>
  <c r="E193" i="5" s="1"/>
  <c r="E194" i="5" s="1"/>
  <c r="E195" i="5" s="1"/>
  <c r="E196" i="5" s="1"/>
  <c r="E197" i="5" s="1"/>
  <c r="E198" i="5" s="1"/>
  <c r="E199" i="5" s="1"/>
  <c r="E200" i="5" s="1"/>
  <c r="E201" i="5" s="1"/>
  <c r="E202" i="5" s="1"/>
  <c r="E203" i="5" s="1"/>
  <c r="E204" i="5" s="1"/>
  <c r="E205" i="5" s="1"/>
  <c r="E206" i="5" s="1"/>
  <c r="E207" i="5" s="1"/>
  <c r="E208" i="5" s="1"/>
  <c r="E209" i="5" s="1"/>
  <c r="E210" i="5" s="1"/>
  <c r="E211" i="5" s="1"/>
  <c r="E212" i="5" s="1"/>
  <c r="E213" i="5" s="1"/>
  <c r="E214" i="5" s="1"/>
  <c r="E215" i="5" s="1"/>
  <c r="E216" i="5" s="1"/>
  <c r="E217" i="5" s="1"/>
  <c r="E218" i="5" s="1"/>
  <c r="E219" i="5" s="1"/>
  <c r="E220" i="5" s="1"/>
  <c r="E221" i="5" s="1"/>
  <c r="E222" i="5" s="1"/>
  <c r="E223" i="5" s="1"/>
  <c r="E224" i="5" s="1"/>
  <c r="E225" i="5" s="1"/>
  <c r="E226" i="5" s="1"/>
  <c r="E227" i="5" s="1"/>
  <c r="E228" i="5" s="1"/>
  <c r="E229" i="5" s="1"/>
  <c r="E230" i="5" s="1"/>
  <c r="E231" i="5" s="1"/>
  <c r="E232" i="5" s="1"/>
  <c r="E233" i="5" s="1"/>
  <c r="E234" i="5" s="1"/>
  <c r="E235" i="5" s="1"/>
  <c r="E236" i="5" s="1"/>
  <c r="E237" i="5" s="1"/>
  <c r="E238" i="5" s="1"/>
  <c r="E239" i="5" s="1"/>
  <c r="E240" i="5" s="1"/>
  <c r="E241" i="5" s="1"/>
  <c r="E242" i="5" s="1"/>
  <c r="E243" i="5" s="1"/>
  <c r="E244" i="5" s="1"/>
  <c r="E245" i="5" s="1"/>
  <c r="E246" i="5" s="1"/>
  <c r="E247" i="5" s="1"/>
  <c r="E248" i="5" s="1"/>
  <c r="E249" i="5" s="1"/>
  <c r="E250" i="5" s="1"/>
  <c r="E251" i="5" s="1"/>
  <c r="E252" i="5" s="1"/>
  <c r="E253" i="5" s="1"/>
  <c r="E254" i="5" s="1"/>
  <c r="E255" i="5" s="1"/>
  <c r="E256" i="5" s="1"/>
  <c r="E257" i="5" s="1"/>
  <c r="E258" i="5" s="1"/>
  <c r="E259" i="5" s="1"/>
  <c r="E260" i="5" s="1"/>
  <c r="E261" i="5" s="1"/>
  <c r="E262" i="5" s="1"/>
  <c r="E263" i="5" s="1"/>
  <c r="E264" i="5" s="1"/>
  <c r="E265" i="5" s="1"/>
  <c r="E266" i="5" s="1"/>
  <c r="E267" i="5" s="1"/>
  <c r="E268" i="5" s="1"/>
  <c r="E269" i="5" s="1"/>
  <c r="E270" i="5" s="1"/>
  <c r="E271" i="5" s="1"/>
  <c r="E272" i="5" s="1"/>
  <c r="E273" i="5" s="1"/>
  <c r="E274" i="5" s="1"/>
  <c r="E275" i="5" s="1"/>
  <c r="E276" i="5" s="1"/>
  <c r="E277" i="5" s="1"/>
  <c r="E278" i="5" s="1"/>
  <c r="E279" i="5" s="1"/>
  <c r="E280" i="5" s="1"/>
  <c r="E281" i="5" s="1"/>
  <c r="E282" i="5" s="1"/>
  <c r="E283" i="5" s="1"/>
  <c r="E284" i="5" s="1"/>
  <c r="E285" i="5" s="1"/>
  <c r="E286" i="5" s="1"/>
  <c r="E287" i="5" s="1"/>
  <c r="E288" i="5" s="1"/>
  <c r="E289" i="5" s="1"/>
  <c r="E290" i="5" s="1"/>
  <c r="E291" i="5" s="1"/>
  <c r="E292" i="5" s="1"/>
  <c r="E293" i="5" s="1"/>
  <c r="E294" i="5" s="1"/>
  <c r="E295" i="5" s="1"/>
  <c r="E296" i="5" s="1"/>
  <c r="E297" i="5" s="1"/>
  <c r="E298" i="5" s="1"/>
  <c r="E299" i="5" s="1"/>
  <c r="E300" i="5" s="1"/>
  <c r="E301" i="5" s="1"/>
  <c r="E302" i="5" s="1"/>
  <c r="E303" i="5" s="1"/>
  <c r="E304" i="5" s="1"/>
  <c r="E305" i="5" s="1"/>
  <c r="E306" i="5" s="1"/>
  <c r="E307" i="5" s="1"/>
  <c r="E308" i="5" s="1"/>
  <c r="E309" i="5" s="1"/>
  <c r="E310" i="5" s="1"/>
  <c r="E311" i="5" s="1"/>
  <c r="E312" i="5" s="1"/>
  <c r="E313" i="5" s="1"/>
  <c r="E314" i="5" s="1"/>
  <c r="E315" i="5" s="1"/>
  <c r="E316" i="5" s="1"/>
  <c r="E317" i="5" s="1"/>
  <c r="E318" i="5" s="1"/>
  <c r="E319" i="5" s="1"/>
  <c r="E320" i="5" s="1"/>
  <c r="E321" i="5" s="1"/>
  <c r="E322" i="5" s="1"/>
  <c r="E323" i="5" s="1"/>
  <c r="E324" i="5" s="1"/>
  <c r="E325" i="5" s="1"/>
  <c r="E326" i="5" s="1"/>
  <c r="E327" i="5" s="1"/>
  <c r="E328" i="5" s="1"/>
  <c r="E329" i="5" s="1"/>
  <c r="E330" i="5" s="1"/>
  <c r="E331" i="5" s="1"/>
  <c r="E332" i="5" s="1"/>
  <c r="E333" i="5" s="1"/>
  <c r="E334" i="5" s="1"/>
  <c r="E335" i="5" s="1"/>
  <c r="E336" i="5" s="1"/>
  <c r="E337" i="5" s="1"/>
  <c r="E338" i="5" s="1"/>
  <c r="E339" i="5" s="1"/>
  <c r="E340" i="5" s="1"/>
  <c r="E341" i="5" s="1"/>
  <c r="E342" i="5" s="1"/>
  <c r="E343" i="5" s="1"/>
  <c r="E344" i="5" s="1"/>
  <c r="E345" i="5" s="1"/>
  <c r="E346" i="5" s="1"/>
  <c r="E347" i="5" s="1"/>
  <c r="E348" i="5" s="1"/>
  <c r="E349" i="5" s="1"/>
  <c r="E350" i="5" s="1"/>
  <c r="E351" i="5" s="1"/>
  <c r="E352" i="5" s="1"/>
  <c r="E353" i="5" s="1"/>
  <c r="E354" i="5" s="1"/>
  <c r="E355" i="5" s="1"/>
  <c r="E356" i="5" s="1"/>
  <c r="E357" i="5" s="1"/>
  <c r="E358" i="5" s="1"/>
  <c r="E359" i="5" s="1"/>
  <c r="E360" i="5" s="1"/>
  <c r="E361" i="5" s="1"/>
  <c r="E362" i="5" s="1"/>
  <c r="E363" i="5" s="1"/>
  <c r="E364" i="5" s="1"/>
  <c r="E365" i="5" s="1"/>
  <c r="E366" i="5" s="1"/>
  <c r="E367" i="5" s="1"/>
  <c r="E368" i="5" s="1"/>
  <c r="E369" i="5" s="1"/>
  <c r="E370" i="5" s="1"/>
  <c r="E371" i="5" s="1"/>
  <c r="E372" i="5" s="1"/>
  <c r="E373" i="5" s="1"/>
  <c r="E374" i="5" s="1"/>
  <c r="E375" i="5" s="1"/>
  <c r="E376" i="5" s="1"/>
  <c r="E377" i="5" s="1"/>
  <c r="E378" i="5" s="1"/>
  <c r="E379" i="5" s="1"/>
  <c r="E380" i="5" s="1"/>
  <c r="E381" i="5" s="1"/>
  <c r="E382" i="5" s="1"/>
  <c r="E383" i="5" s="1"/>
  <c r="E384" i="5" s="1"/>
  <c r="E385" i="5" s="1"/>
  <c r="E386" i="5" s="1"/>
  <c r="E387" i="5" s="1"/>
  <c r="E388" i="5" s="1"/>
  <c r="E389" i="5" s="1"/>
  <c r="E390" i="5" s="1"/>
  <c r="E391" i="5" s="1"/>
  <c r="E392" i="5" s="1"/>
  <c r="E393" i="5" s="1"/>
  <c r="E394" i="5" s="1"/>
  <c r="E395" i="5" s="1"/>
  <c r="E396" i="5" s="1"/>
  <c r="E397" i="5" s="1"/>
  <c r="E398" i="5" s="1"/>
  <c r="E399" i="5" s="1"/>
  <c r="E400" i="5" s="1"/>
  <c r="E401" i="5" s="1"/>
  <c r="E402" i="5" s="1"/>
  <c r="E403" i="5" s="1"/>
  <c r="E404" i="5" s="1"/>
  <c r="E405" i="5" s="1"/>
  <c r="E406" i="5" s="1"/>
  <c r="E407" i="5" s="1"/>
  <c r="E408" i="5" s="1"/>
  <c r="E409" i="5" s="1"/>
  <c r="E410" i="5" s="1"/>
  <c r="E411" i="5" s="1"/>
  <c r="E412" i="5" s="1"/>
  <c r="E413" i="5" s="1"/>
  <c r="E414" i="5" s="1"/>
  <c r="E415" i="5" s="1"/>
  <c r="E416" i="5" s="1"/>
  <c r="E417" i="5" s="1"/>
  <c r="E418" i="5" s="1"/>
  <c r="E419" i="5" s="1"/>
  <c r="E420" i="5" s="1"/>
  <c r="E421" i="5" s="1"/>
  <c r="E422" i="5" s="1"/>
  <c r="E423" i="5" s="1"/>
  <c r="E424" i="5" s="1"/>
  <c r="E425" i="5" s="1"/>
  <c r="E426" i="5" s="1"/>
  <c r="E427" i="5" s="1"/>
  <c r="E428" i="5" s="1"/>
  <c r="E429" i="5" s="1"/>
  <c r="E430" i="5" s="1"/>
  <c r="E431" i="5" s="1"/>
  <c r="E432" i="5" s="1"/>
  <c r="E433" i="5" s="1"/>
  <c r="E434" i="5" s="1"/>
  <c r="E435" i="5" s="1"/>
  <c r="E436" i="5" s="1"/>
  <c r="E437" i="5" s="1"/>
  <c r="E438" i="5" s="1"/>
  <c r="E439" i="5" s="1"/>
  <c r="E440" i="5" s="1"/>
  <c r="E441" i="5" s="1"/>
  <c r="E442" i="5" s="1"/>
  <c r="E443" i="5" s="1"/>
  <c r="E444" i="5" s="1"/>
  <c r="E445" i="5" s="1"/>
  <c r="E446" i="5" s="1"/>
  <c r="E447" i="5" s="1"/>
  <c r="E448" i="5" s="1"/>
  <c r="E449" i="5" s="1"/>
  <c r="E450" i="5" s="1"/>
  <c r="E451" i="5" s="1"/>
  <c r="E452" i="5" s="1"/>
  <c r="E453" i="5" s="1"/>
  <c r="E454" i="5" s="1"/>
  <c r="E455" i="5" s="1"/>
  <c r="E456" i="5" s="1"/>
  <c r="E457" i="5" s="1"/>
  <c r="E458" i="5" s="1"/>
  <c r="E459" i="5" s="1"/>
  <c r="E460" i="5" s="1"/>
  <c r="E461" i="5" s="1"/>
  <c r="E462" i="5" s="1"/>
  <c r="E463" i="5" s="1"/>
  <c r="E464" i="5" s="1"/>
  <c r="E465" i="5" s="1"/>
  <c r="E466" i="5" s="1"/>
  <c r="E467" i="5" s="1"/>
  <c r="E468" i="5" s="1"/>
  <c r="E469" i="5" s="1"/>
  <c r="E470" i="5" s="1"/>
  <c r="E471" i="5" s="1"/>
  <c r="E472" i="5" s="1"/>
  <c r="E473" i="5" s="1"/>
  <c r="E474" i="5" s="1"/>
  <c r="E475" i="5" s="1"/>
  <c r="E476" i="5" s="1"/>
  <c r="E477" i="5" s="1"/>
  <c r="E478" i="5" s="1"/>
  <c r="E479" i="5" s="1"/>
  <c r="E480" i="5" s="1"/>
  <c r="E481" i="5" s="1"/>
  <c r="E482" i="5" s="1"/>
  <c r="E483" i="5" s="1"/>
  <c r="E484" i="5" s="1"/>
  <c r="E485" i="5" s="1"/>
  <c r="E486" i="5" s="1"/>
  <c r="E487" i="5" s="1"/>
  <c r="E488" i="5" s="1"/>
  <c r="E489" i="5" s="1"/>
  <c r="E490" i="5" s="1"/>
  <c r="E491" i="5" s="1"/>
  <c r="E492" i="5" s="1"/>
  <c r="E493" i="5" s="1"/>
  <c r="E494" i="5" s="1"/>
  <c r="E495" i="5" s="1"/>
  <c r="E496" i="5" s="1"/>
  <c r="E497" i="5" s="1"/>
  <c r="E498" i="5" s="1"/>
  <c r="E499" i="5" s="1"/>
  <c r="E500" i="5" s="1"/>
  <c r="E501" i="5" s="1"/>
  <c r="E502" i="5" s="1"/>
  <c r="E503" i="5" s="1"/>
  <c r="E504" i="5" s="1"/>
  <c r="E505" i="5" s="1"/>
  <c r="E506" i="5" s="1"/>
  <c r="E507" i="5" s="1"/>
  <c r="E508" i="5" s="1"/>
  <c r="E509" i="5" s="1"/>
  <c r="E510" i="5" s="1"/>
  <c r="E511" i="5" s="1"/>
  <c r="E512" i="5" s="1"/>
  <c r="E513" i="5" s="1"/>
  <c r="E514" i="5" s="1"/>
  <c r="E515" i="5" s="1"/>
  <c r="E516" i="5" s="1"/>
  <c r="E517" i="5" s="1"/>
  <c r="E518" i="5" s="1"/>
  <c r="E519" i="5" s="1"/>
  <c r="E520" i="5" s="1"/>
  <c r="E521" i="5" s="1"/>
  <c r="E522" i="5" s="1"/>
  <c r="E523" i="5" s="1"/>
  <c r="E524" i="5" s="1"/>
  <c r="E525" i="5" s="1"/>
  <c r="E526" i="5" s="1"/>
  <c r="E527" i="5" s="1"/>
  <c r="E528" i="5" s="1"/>
  <c r="E529" i="5" s="1"/>
  <c r="E530" i="5" s="1"/>
  <c r="E531" i="5" s="1"/>
  <c r="E532" i="5" s="1"/>
  <c r="E533" i="5" s="1"/>
  <c r="E534" i="5" s="1"/>
  <c r="E535" i="5" s="1"/>
  <c r="E536" i="5" s="1"/>
  <c r="E537" i="5" s="1"/>
  <c r="E538" i="5" s="1"/>
  <c r="E539" i="5" s="1"/>
  <c r="E540" i="5" s="1"/>
  <c r="E541" i="5" s="1"/>
  <c r="E542" i="5" s="1"/>
  <c r="E543" i="5" s="1"/>
  <c r="E544" i="5" s="1"/>
  <c r="E545" i="5" s="1"/>
  <c r="E546" i="5" s="1"/>
  <c r="E547" i="5" s="1"/>
  <c r="E548" i="5" s="1"/>
  <c r="E549" i="5" s="1"/>
  <c r="E550" i="5" s="1"/>
  <c r="E551" i="5" s="1"/>
  <c r="E552" i="5" s="1"/>
  <c r="E553" i="5" s="1"/>
  <c r="E554" i="5" s="1"/>
  <c r="E555" i="5" s="1"/>
  <c r="E556" i="5" s="1"/>
  <c r="E557" i="5" s="1"/>
  <c r="E558" i="5" s="1"/>
  <c r="E559" i="5" s="1"/>
  <c r="E560" i="5" s="1"/>
  <c r="E561" i="5" s="1"/>
  <c r="E562" i="5" s="1"/>
  <c r="E563" i="5" s="1"/>
  <c r="E564" i="5" s="1"/>
  <c r="E565" i="5" s="1"/>
  <c r="E566" i="5" s="1"/>
  <c r="E567" i="5" s="1"/>
  <c r="E568" i="5" s="1"/>
  <c r="E569" i="5" s="1"/>
  <c r="E570" i="5" s="1"/>
  <c r="E571" i="5" s="1"/>
  <c r="E572" i="5" s="1"/>
  <c r="E573" i="5" s="1"/>
  <c r="E574" i="5" s="1"/>
  <c r="E575" i="5" s="1"/>
  <c r="E576" i="5" s="1"/>
  <c r="E577" i="5" s="1"/>
  <c r="E578" i="5" s="1"/>
  <c r="E579" i="5" s="1"/>
  <c r="E580" i="5" s="1"/>
  <c r="E581" i="5" s="1"/>
  <c r="E582" i="5" s="1"/>
  <c r="E583" i="5" s="1"/>
  <c r="E584" i="5" s="1"/>
  <c r="E585" i="5" s="1"/>
  <c r="E586" i="5" s="1"/>
  <c r="E587" i="5" s="1"/>
  <c r="E588" i="5" s="1"/>
  <c r="E589" i="5" s="1"/>
  <c r="E590" i="5" s="1"/>
  <c r="E591" i="5" s="1"/>
  <c r="E592" i="5" s="1"/>
  <c r="E593" i="5" s="1"/>
  <c r="E594" i="5" s="1"/>
  <c r="E595" i="5" s="1"/>
  <c r="E596" i="5" s="1"/>
  <c r="E597" i="5" s="1"/>
  <c r="E598" i="5" s="1"/>
  <c r="E599" i="5" s="1"/>
  <c r="E600" i="5" s="1"/>
  <c r="E601" i="5" s="1"/>
  <c r="E602" i="5" s="1"/>
  <c r="E603" i="5" s="1"/>
  <c r="E604" i="5" s="1"/>
  <c r="E605" i="5" s="1"/>
  <c r="E606" i="5" s="1"/>
  <c r="E607" i="5" s="1"/>
  <c r="E608" i="5" s="1"/>
  <c r="E609" i="5" s="1"/>
  <c r="E610" i="5" s="1"/>
  <c r="E611" i="5" s="1"/>
  <c r="E612" i="5" s="1"/>
  <c r="E613" i="5" s="1"/>
  <c r="E614" i="5" s="1"/>
  <c r="E615" i="5" s="1"/>
  <c r="E616" i="5" s="1"/>
  <c r="E617" i="5" s="1"/>
  <c r="E618" i="5" s="1"/>
  <c r="E619" i="5" s="1"/>
  <c r="E620" i="5" s="1"/>
  <c r="E621" i="5" s="1"/>
  <c r="E622" i="5" s="1"/>
  <c r="E623" i="5" s="1"/>
  <c r="E624" i="5" s="1"/>
  <c r="E625" i="5" s="1"/>
  <c r="E626" i="5" s="1"/>
  <c r="E627" i="5" s="1"/>
  <c r="E628" i="5" s="1"/>
  <c r="E629" i="5" s="1"/>
  <c r="E630" i="5" s="1"/>
  <c r="E631" i="5" s="1"/>
  <c r="E632" i="5" s="1"/>
  <c r="E633" i="5" s="1"/>
  <c r="E634" i="5" s="1"/>
  <c r="E635" i="5" s="1"/>
  <c r="E636" i="5" s="1"/>
  <c r="E637" i="5" s="1"/>
  <c r="E638" i="5" s="1"/>
  <c r="E639" i="5" s="1"/>
  <c r="E640" i="5" s="1"/>
  <c r="E641" i="5" s="1"/>
  <c r="E642" i="5" s="1"/>
  <c r="E643" i="5" s="1"/>
  <c r="E644" i="5" s="1"/>
  <c r="E645" i="5" s="1"/>
  <c r="E646" i="5" s="1"/>
  <c r="E647" i="5" s="1"/>
  <c r="E648" i="5" s="1"/>
  <c r="E649" i="5" s="1"/>
  <c r="E650" i="5" s="1"/>
  <c r="E651" i="5" s="1"/>
  <c r="E652" i="5" s="1"/>
  <c r="E653" i="5" s="1"/>
  <c r="E654" i="5" s="1"/>
  <c r="E655" i="5" s="1"/>
  <c r="E656" i="5" s="1"/>
  <c r="E657" i="5" s="1"/>
  <c r="E658" i="5" s="1"/>
  <c r="E659" i="5" s="1"/>
  <c r="E660" i="5" s="1"/>
  <c r="E661" i="5" s="1"/>
  <c r="E662" i="5" s="1"/>
  <c r="E663" i="5" s="1"/>
  <c r="E664" i="5" s="1"/>
  <c r="E665" i="5" s="1"/>
  <c r="E666" i="5" s="1"/>
  <c r="E667" i="5" s="1"/>
  <c r="E668" i="5" s="1"/>
  <c r="E669" i="5" s="1"/>
  <c r="E670" i="5" s="1"/>
  <c r="E671" i="5" s="1"/>
  <c r="E672" i="5" s="1"/>
  <c r="E673" i="5" s="1"/>
  <c r="E674" i="5" s="1"/>
  <c r="E675" i="5" s="1"/>
  <c r="E676" i="5" s="1"/>
  <c r="E677" i="5" s="1"/>
  <c r="E678" i="5" s="1"/>
  <c r="E679" i="5" s="1"/>
  <c r="E680" i="5" s="1"/>
  <c r="E681" i="5" s="1"/>
  <c r="E682" i="5" s="1"/>
  <c r="E683" i="5" s="1"/>
  <c r="E684" i="5" s="1"/>
  <c r="E685" i="5" s="1"/>
  <c r="E686" i="5" s="1"/>
  <c r="E687" i="5" s="1"/>
  <c r="E688" i="5" s="1"/>
  <c r="E689" i="5" s="1"/>
  <c r="E690" i="5" s="1"/>
  <c r="E691" i="5" s="1"/>
  <c r="E692" i="5" s="1"/>
  <c r="E693" i="5" s="1"/>
  <c r="E694" i="5" s="1"/>
  <c r="E695" i="5" s="1"/>
  <c r="E696" i="5" s="1"/>
  <c r="E697" i="5" s="1"/>
  <c r="E698" i="5" s="1"/>
  <c r="E699" i="5" s="1"/>
  <c r="E700" i="5" s="1"/>
  <c r="E701" i="5" s="1"/>
  <c r="E702" i="5" s="1"/>
  <c r="E703" i="5" s="1"/>
  <c r="E704" i="5" s="1"/>
  <c r="E705" i="5" s="1"/>
  <c r="E706" i="5" s="1"/>
  <c r="E707" i="5" s="1"/>
  <c r="E708" i="5" s="1"/>
  <c r="E709" i="5" s="1"/>
  <c r="E710" i="5" s="1"/>
  <c r="E711" i="5" s="1"/>
  <c r="E712" i="5" s="1"/>
  <c r="E713" i="5" s="1"/>
  <c r="E714" i="5" s="1"/>
  <c r="E715" i="5" s="1"/>
  <c r="E716" i="5" s="1"/>
  <c r="E717" i="5" s="1"/>
  <c r="E718" i="5" s="1"/>
  <c r="E719" i="5" s="1"/>
  <c r="E720" i="5" s="1"/>
  <c r="E721" i="5" s="1"/>
  <c r="E722" i="5" s="1"/>
  <c r="E723" i="5" s="1"/>
  <c r="E724" i="5" s="1"/>
  <c r="E725" i="5" s="1"/>
  <c r="E726" i="5" s="1"/>
  <c r="E727" i="5" s="1"/>
  <c r="E728" i="5" s="1"/>
  <c r="E729" i="5" s="1"/>
  <c r="E730" i="5" s="1"/>
  <c r="E731" i="5" s="1"/>
  <c r="E732" i="5" s="1"/>
  <c r="E733" i="5" s="1"/>
  <c r="E734" i="5" s="1"/>
  <c r="E735" i="5" s="1"/>
  <c r="E736" i="5" s="1"/>
  <c r="E737" i="5" s="1"/>
  <c r="E738" i="5" s="1"/>
  <c r="E739" i="5" s="1"/>
  <c r="E740" i="5" s="1"/>
  <c r="E741" i="5" s="1"/>
  <c r="E742" i="5" s="1"/>
  <c r="E743" i="5" s="1"/>
  <c r="E744" i="5" s="1"/>
  <c r="E745" i="5" s="1"/>
  <c r="E746" i="5" s="1"/>
  <c r="E747" i="5" s="1"/>
  <c r="E748" i="5" s="1"/>
  <c r="E749" i="5" s="1"/>
  <c r="E750" i="5" s="1"/>
  <c r="E751" i="5" s="1"/>
  <c r="E752" i="5" s="1"/>
  <c r="E753" i="5" s="1"/>
  <c r="E754" i="5" s="1"/>
  <c r="E755" i="5" s="1"/>
  <c r="E756" i="5" s="1"/>
  <c r="E757" i="5" s="1"/>
  <c r="E758" i="5" s="1"/>
  <c r="E759" i="5" s="1"/>
  <c r="E760" i="5" s="1"/>
  <c r="E761" i="5" s="1"/>
  <c r="E762" i="5" s="1"/>
  <c r="E763" i="5" s="1"/>
  <c r="E764" i="5" s="1"/>
  <c r="E765" i="5" s="1"/>
  <c r="E766" i="5" s="1"/>
  <c r="E767" i="5" s="1"/>
  <c r="E768" i="5" s="1"/>
  <c r="E769" i="5" s="1"/>
  <c r="E770" i="5" s="1"/>
  <c r="E771" i="5" s="1"/>
  <c r="E772" i="5" s="1"/>
  <c r="E773" i="5" s="1"/>
  <c r="E774" i="5" s="1"/>
  <c r="E775" i="5" s="1"/>
  <c r="E776" i="5" s="1"/>
  <c r="E777" i="5" s="1"/>
  <c r="E778" i="5" s="1"/>
  <c r="E779" i="5" s="1"/>
  <c r="E780" i="5" s="1"/>
  <c r="E781" i="5" s="1"/>
  <c r="E782" i="5" s="1"/>
  <c r="E783" i="5" s="1"/>
  <c r="E784" i="5" s="1"/>
  <c r="E785" i="5" s="1"/>
  <c r="E786" i="5" s="1"/>
  <c r="E787" i="5" s="1"/>
  <c r="E788" i="5" s="1"/>
  <c r="E789" i="5" s="1"/>
  <c r="E790" i="5" s="1"/>
  <c r="E791" i="5" s="1"/>
  <c r="E792" i="5" s="1"/>
  <c r="E793" i="5" s="1"/>
  <c r="E794" i="5" s="1"/>
  <c r="E795" i="5" s="1"/>
  <c r="E796" i="5" s="1"/>
  <c r="E797" i="5" s="1"/>
  <c r="E798" i="5" s="1"/>
  <c r="E799" i="5" s="1"/>
  <c r="E800" i="5" s="1"/>
  <c r="E801" i="5" s="1"/>
  <c r="E802" i="5" s="1"/>
  <c r="E803" i="5" s="1"/>
  <c r="E804" i="5" s="1"/>
  <c r="E805" i="5" s="1"/>
  <c r="E806" i="5" s="1"/>
  <c r="E807" i="5" s="1"/>
  <c r="E808" i="5" s="1"/>
  <c r="E809" i="5" s="1"/>
  <c r="E810" i="5" s="1"/>
  <c r="E811" i="5" s="1"/>
  <c r="E812" i="5" s="1"/>
  <c r="E813" i="5" s="1"/>
  <c r="E814" i="5" s="1"/>
  <c r="E815" i="5" s="1"/>
  <c r="E816" i="5" s="1"/>
  <c r="E817" i="5" s="1"/>
  <c r="E818" i="5" s="1"/>
  <c r="E819" i="5" s="1"/>
  <c r="E820" i="5" s="1"/>
  <c r="E821" i="5" s="1"/>
  <c r="E822" i="5" s="1"/>
  <c r="E823" i="5" s="1"/>
  <c r="E824" i="5" s="1"/>
  <c r="E825" i="5" s="1"/>
  <c r="E826" i="5" s="1"/>
  <c r="E827" i="5" s="1"/>
  <c r="E828" i="5" s="1"/>
  <c r="E829" i="5" s="1"/>
  <c r="E830" i="5" s="1"/>
  <c r="E831" i="5" s="1"/>
  <c r="E832" i="5" s="1"/>
  <c r="E833" i="5" s="1"/>
  <c r="E834" i="5" s="1"/>
  <c r="E835" i="5" s="1"/>
  <c r="E836" i="5" s="1"/>
  <c r="E837" i="5" s="1"/>
  <c r="E838" i="5" s="1"/>
  <c r="E839" i="5" s="1"/>
  <c r="E840" i="5" s="1"/>
  <c r="E841" i="5" s="1"/>
  <c r="E842" i="5" s="1"/>
  <c r="E843" i="5" s="1"/>
  <c r="E844" i="5" s="1"/>
  <c r="E845" i="5" s="1"/>
  <c r="E846" i="5" s="1"/>
  <c r="E847" i="5" s="1"/>
  <c r="E848" i="5" s="1"/>
  <c r="E849" i="5" s="1"/>
  <c r="E850" i="5" s="1"/>
  <c r="E851" i="5" s="1"/>
  <c r="E852" i="5" s="1"/>
  <c r="E853" i="5" s="1"/>
  <c r="E854" i="5" s="1"/>
  <c r="E855" i="5" s="1"/>
  <c r="E856" i="5" s="1"/>
  <c r="E857" i="5" s="1"/>
  <c r="E858" i="5" s="1"/>
  <c r="E859" i="5" s="1"/>
  <c r="E860" i="5" s="1"/>
  <c r="E861" i="5" s="1"/>
  <c r="E862" i="5" s="1"/>
  <c r="E863" i="5" s="1"/>
  <c r="E864" i="5" s="1"/>
  <c r="E865" i="5" s="1"/>
  <c r="E866" i="5" s="1"/>
  <c r="E867" i="5" s="1"/>
  <c r="E868" i="5" s="1"/>
  <c r="E869" i="5" s="1"/>
  <c r="E870" i="5" s="1"/>
  <c r="E871" i="5" s="1"/>
  <c r="E872" i="5" s="1"/>
  <c r="E873" i="5" s="1"/>
  <c r="E874" i="5" s="1"/>
  <c r="E875" i="5" s="1"/>
  <c r="E876" i="5" s="1"/>
  <c r="E877" i="5" s="1"/>
  <c r="E878" i="5" s="1"/>
  <c r="E879" i="5" s="1"/>
  <c r="E880" i="5" s="1"/>
  <c r="E881" i="5" s="1"/>
  <c r="E882" i="5" s="1"/>
  <c r="E883" i="5" s="1"/>
  <c r="E884" i="5" s="1"/>
  <c r="E885" i="5" s="1"/>
  <c r="E886" i="5" s="1"/>
  <c r="E887" i="5" s="1"/>
  <c r="E888" i="5" s="1"/>
  <c r="E889" i="5" s="1"/>
  <c r="E890" i="5" s="1"/>
  <c r="E891" i="5" s="1"/>
  <c r="E892" i="5" s="1"/>
  <c r="E893" i="5" s="1"/>
  <c r="E894" i="5" s="1"/>
  <c r="E895" i="5" s="1"/>
  <c r="E896" i="5" s="1"/>
  <c r="E897" i="5" s="1"/>
  <c r="E898" i="5" s="1"/>
  <c r="E899" i="5" s="1"/>
  <c r="E900" i="5" s="1"/>
  <c r="E901" i="5" s="1"/>
  <c r="E902" i="5" s="1"/>
  <c r="E903" i="5" s="1"/>
  <c r="E904" i="5" s="1"/>
  <c r="E905" i="5" s="1"/>
  <c r="E906" i="5" s="1"/>
  <c r="E907" i="5" s="1"/>
  <c r="E908" i="5" s="1"/>
  <c r="E909" i="5" s="1"/>
  <c r="E910" i="5" s="1"/>
  <c r="E911" i="5" s="1"/>
  <c r="E912" i="5" s="1"/>
  <c r="E913" i="5" s="1"/>
  <c r="E914" i="5" s="1"/>
  <c r="E915" i="5" s="1"/>
  <c r="E916" i="5" s="1"/>
  <c r="E917" i="5" s="1"/>
  <c r="E918" i="5" s="1"/>
  <c r="E919" i="5" s="1"/>
  <c r="E920" i="5" s="1"/>
  <c r="E921" i="5" s="1"/>
  <c r="E922" i="5" s="1"/>
  <c r="E923" i="5" s="1"/>
  <c r="E924" i="5" s="1"/>
  <c r="E925" i="5" s="1"/>
  <c r="E926" i="5" s="1"/>
  <c r="E927" i="5" s="1"/>
  <c r="E928" i="5" s="1"/>
  <c r="E929" i="5" s="1"/>
  <c r="E930" i="5" s="1"/>
  <c r="E931" i="5" s="1"/>
  <c r="E932" i="5" s="1"/>
  <c r="E933" i="5" s="1"/>
  <c r="E934" i="5" s="1"/>
  <c r="E935" i="5" s="1"/>
  <c r="E936" i="5" s="1"/>
  <c r="E937" i="5" s="1"/>
  <c r="E938" i="5" s="1"/>
  <c r="E939" i="5" s="1"/>
  <c r="E940" i="5" s="1"/>
  <c r="E941" i="5" s="1"/>
  <c r="E942" i="5" s="1"/>
  <c r="E943" i="5" s="1"/>
  <c r="E944" i="5" s="1"/>
  <c r="E945" i="5" s="1"/>
  <c r="E946" i="5" s="1"/>
  <c r="E947" i="5" s="1"/>
  <c r="E948" i="5" s="1"/>
  <c r="E949" i="5" s="1"/>
  <c r="E950" i="5" s="1"/>
  <c r="E951" i="5" s="1"/>
  <c r="E952" i="5" s="1"/>
  <c r="E953" i="5" s="1"/>
  <c r="E954" i="5" s="1"/>
  <c r="E955" i="5" s="1"/>
  <c r="E956" i="5" s="1"/>
  <c r="E957" i="5" s="1"/>
  <c r="E958" i="5" s="1"/>
  <c r="E959" i="5" s="1"/>
  <c r="E960" i="5" s="1"/>
  <c r="E961" i="5" s="1"/>
  <c r="E962" i="5" s="1"/>
  <c r="E963" i="5" s="1"/>
  <c r="E964" i="5" s="1"/>
  <c r="E965" i="5" s="1"/>
  <c r="E966" i="5" s="1"/>
  <c r="E967" i="5" s="1"/>
  <c r="E968" i="5" s="1"/>
  <c r="E969" i="5" s="1"/>
  <c r="E970" i="5" s="1"/>
  <c r="E971" i="5" s="1"/>
  <c r="E972" i="5" s="1"/>
  <c r="E973" i="5" s="1"/>
  <c r="E974" i="5" s="1"/>
  <c r="E975" i="5" s="1"/>
  <c r="E976" i="5" s="1"/>
  <c r="E977" i="5" s="1"/>
  <c r="E978" i="5" s="1"/>
  <c r="E979" i="5" s="1"/>
  <c r="E980" i="5" s="1"/>
  <c r="E981" i="5" s="1"/>
  <c r="E982" i="5" s="1"/>
  <c r="E983" i="5" s="1"/>
  <c r="E984" i="5" s="1"/>
  <c r="E985" i="5" s="1"/>
  <c r="E986" i="5" s="1"/>
  <c r="E987" i="5" s="1"/>
  <c r="E988" i="5" s="1"/>
  <c r="E989" i="5" s="1"/>
  <c r="E990" i="5" s="1"/>
  <c r="E991" i="5" s="1"/>
  <c r="E992" i="5" s="1"/>
  <c r="E993" i="5" s="1"/>
  <c r="E994" i="5" s="1"/>
  <c r="E995" i="5" s="1"/>
  <c r="E996" i="5" s="1"/>
  <c r="E997" i="5" s="1"/>
  <c r="E998" i="5" s="1"/>
  <c r="E999" i="5" s="1"/>
  <c r="E1000" i="5" s="1"/>
  <c r="E1001" i="5" s="1"/>
  <c r="E1002" i="5" s="1"/>
  <c r="E1003" i="5" s="1"/>
  <c r="E1004" i="5" s="1"/>
  <c r="E1005" i="5" s="1"/>
  <c r="E1006" i="5" s="1"/>
  <c r="E1007" i="5" s="1"/>
  <c r="E1008" i="5" s="1"/>
  <c r="E1009" i="5" s="1"/>
  <c r="E1010" i="5" s="1"/>
  <c r="E1011" i="5" s="1"/>
  <c r="E1012" i="5" s="1"/>
  <c r="E1013" i="5" s="1"/>
  <c r="E1014" i="5" s="1"/>
  <c r="E1015" i="5" s="1"/>
  <c r="E1016" i="5" s="1"/>
  <c r="E1017" i="5" s="1"/>
  <c r="E1018" i="5" s="1"/>
  <c r="E1019" i="5" s="1"/>
  <c r="E1020" i="5" s="1"/>
  <c r="E1021" i="5" s="1"/>
  <c r="E1022" i="5" s="1"/>
  <c r="E1023" i="5" s="1"/>
  <c r="E1024" i="5" s="1"/>
  <c r="E1025" i="5" s="1"/>
  <c r="E1026" i="5" s="1"/>
  <c r="E1027" i="5" s="1"/>
  <c r="E1028" i="5" s="1"/>
  <c r="E1029" i="5" s="1"/>
  <c r="E1030" i="5" s="1"/>
  <c r="E1031" i="5" s="1"/>
  <c r="E1032" i="5" s="1"/>
  <c r="E1033" i="5" s="1"/>
  <c r="E1034" i="5" s="1"/>
  <c r="E1035" i="5" s="1"/>
  <c r="E1036" i="5" s="1"/>
  <c r="E1037" i="5" s="1"/>
  <c r="E1038" i="5" s="1"/>
  <c r="E1039" i="5" s="1"/>
  <c r="E1040" i="5" s="1"/>
  <c r="E1041" i="5" s="1"/>
  <c r="E1042" i="5" s="1"/>
  <c r="E1043" i="5" s="1"/>
  <c r="E1044" i="5" s="1"/>
  <c r="E1045" i="5" s="1"/>
  <c r="E1046" i="5" s="1"/>
  <c r="E1047" i="5" s="1"/>
  <c r="E1048" i="5" s="1"/>
  <c r="E1049" i="5" s="1"/>
  <c r="E1050" i="5" s="1"/>
  <c r="E1051" i="5" s="1"/>
  <c r="E1052" i="5" s="1"/>
  <c r="E1053" i="5" s="1"/>
  <c r="E1054" i="5" s="1"/>
  <c r="E1055" i="5" s="1"/>
  <c r="E1056" i="5" s="1"/>
  <c r="E1057" i="5" s="1"/>
  <c r="E1058" i="5" s="1"/>
  <c r="E1059" i="5" s="1"/>
  <c r="E1060" i="5" s="1"/>
  <c r="E1061" i="5" s="1"/>
  <c r="E1062" i="5" s="1"/>
  <c r="E1063" i="5" s="1"/>
  <c r="E1064" i="5" s="1"/>
  <c r="E1065" i="5" s="1"/>
  <c r="E1066" i="5" s="1"/>
  <c r="E1067" i="5" s="1"/>
  <c r="E1068" i="5" s="1"/>
  <c r="E1069" i="5" s="1"/>
  <c r="E1070" i="5" s="1"/>
  <c r="E1071" i="5" s="1"/>
  <c r="E1072" i="5" s="1"/>
  <c r="E1073" i="5" s="1"/>
  <c r="E1074" i="5" s="1"/>
  <c r="E1075" i="5" s="1"/>
  <c r="E1076" i="5" s="1"/>
  <c r="E1077" i="5" s="1"/>
  <c r="E1078" i="5" s="1"/>
  <c r="E1079" i="5" s="1"/>
  <c r="E1080" i="5" s="1"/>
  <c r="E1081" i="5" s="1"/>
  <c r="E1082" i="5" s="1"/>
  <c r="E1083" i="5" s="1"/>
  <c r="E1084" i="5" s="1"/>
  <c r="E1085" i="5" s="1"/>
  <c r="E1086" i="5" s="1"/>
  <c r="E1087" i="5" s="1"/>
  <c r="E1088" i="5" s="1"/>
  <c r="E1089" i="5" s="1"/>
  <c r="E1090" i="5" s="1"/>
  <c r="E1091" i="5" s="1"/>
  <c r="E1092" i="5" s="1"/>
  <c r="E1093" i="5" s="1"/>
  <c r="E1094" i="5" s="1"/>
  <c r="E1095" i="5" s="1"/>
  <c r="E1096" i="5" s="1"/>
  <c r="E1097" i="5" s="1"/>
  <c r="E1098" i="5" s="1"/>
  <c r="E1099" i="5" s="1"/>
  <c r="E1100" i="5" s="1"/>
  <c r="E1101" i="5" s="1"/>
  <c r="E1102" i="5" s="1"/>
  <c r="E1103" i="5" s="1"/>
  <c r="E1104" i="5" s="1"/>
  <c r="E1105" i="5" s="1"/>
  <c r="E1106" i="5" s="1"/>
  <c r="E1107" i="5" s="1"/>
  <c r="E1108" i="5" s="1"/>
  <c r="E1109" i="5" s="1"/>
  <c r="E1110" i="5" s="1"/>
  <c r="E1111" i="5" s="1"/>
  <c r="E1112" i="5" s="1"/>
  <c r="E1113" i="5" s="1"/>
  <c r="E1114" i="5" s="1"/>
  <c r="E1115" i="5" s="1"/>
  <c r="E1116" i="5" s="1"/>
  <c r="E1117" i="5" s="1"/>
  <c r="E1118" i="5" s="1"/>
  <c r="E1119" i="5" s="1"/>
  <c r="E1120" i="5" s="1"/>
  <c r="E1121" i="5" s="1"/>
  <c r="E1122" i="5" s="1"/>
  <c r="E1123" i="5" s="1"/>
  <c r="E1124" i="5" s="1"/>
  <c r="E1125" i="5" s="1"/>
  <c r="E1126" i="5" s="1"/>
  <c r="E1127" i="5" s="1"/>
  <c r="E1128" i="5" s="1"/>
  <c r="E1129" i="5" s="1"/>
  <c r="E1130" i="5" s="1"/>
  <c r="E1131" i="5" s="1"/>
  <c r="E1132" i="5" s="1"/>
  <c r="E1133" i="5" s="1"/>
  <c r="E1134" i="5" s="1"/>
  <c r="E1135" i="5" s="1"/>
  <c r="E1136" i="5" s="1"/>
  <c r="E1137" i="5" s="1"/>
  <c r="E1138" i="5" s="1"/>
  <c r="E1139" i="5" s="1"/>
  <c r="E1140" i="5" s="1"/>
  <c r="E1141" i="5" s="1"/>
  <c r="E1142" i="5" s="1"/>
  <c r="E1143" i="5" s="1"/>
  <c r="E1144" i="5" s="1"/>
  <c r="E1145" i="5" s="1"/>
  <c r="E1146" i="5" s="1"/>
  <c r="E1147" i="5" s="1"/>
  <c r="E1148" i="5" s="1"/>
  <c r="E1149" i="5" s="1"/>
  <c r="E1150" i="5" s="1"/>
  <c r="E1151" i="5" s="1"/>
  <c r="E1152" i="5" s="1"/>
  <c r="E1153" i="5" s="1"/>
  <c r="E1154" i="5" s="1"/>
  <c r="E1155" i="5" s="1"/>
  <c r="E1156" i="5" s="1"/>
  <c r="E1157" i="5" s="1"/>
  <c r="E1158" i="5" s="1"/>
  <c r="E1159" i="5" s="1"/>
  <c r="E1160" i="5" s="1"/>
  <c r="E1161" i="5" s="1"/>
  <c r="E1162" i="5" s="1"/>
  <c r="E1163" i="5" s="1"/>
  <c r="E1164" i="5" s="1"/>
  <c r="E1165" i="5" s="1"/>
  <c r="E1166" i="5" s="1"/>
  <c r="E1167" i="5" s="1"/>
  <c r="E1168" i="5" s="1"/>
  <c r="E1169" i="5" s="1"/>
  <c r="E1170" i="5" s="1"/>
  <c r="E1171" i="5" s="1"/>
  <c r="E1172" i="5" s="1"/>
  <c r="E1173" i="5" s="1"/>
  <c r="E1174" i="5" s="1"/>
  <c r="E1175" i="5" s="1"/>
  <c r="E1176" i="5" s="1"/>
  <c r="E1177" i="5" s="1"/>
  <c r="E1178" i="5" s="1"/>
  <c r="E1179" i="5" s="1"/>
  <c r="E1180" i="5" s="1"/>
  <c r="E1181" i="5" s="1"/>
  <c r="E1182" i="5" s="1"/>
  <c r="E1183" i="5" s="1"/>
  <c r="E1184" i="5" s="1"/>
  <c r="E1185" i="5" s="1"/>
  <c r="E1186" i="5" s="1"/>
  <c r="E1187" i="5" s="1"/>
  <c r="E1188" i="5" s="1"/>
  <c r="E1189" i="5" s="1"/>
  <c r="E1190" i="5" s="1"/>
  <c r="E1191" i="5" s="1"/>
  <c r="E1192" i="5" s="1"/>
  <c r="E1193" i="5" s="1"/>
  <c r="E1194" i="5" s="1"/>
  <c r="E1195" i="5" s="1"/>
  <c r="E1196" i="5" s="1"/>
  <c r="E1197" i="5" s="1"/>
  <c r="E1198" i="5" s="1"/>
  <c r="E1199" i="5" s="1"/>
  <c r="E1200" i="5" s="1"/>
  <c r="E1201" i="5" s="1"/>
  <c r="E1202" i="5" s="1"/>
  <c r="E1203" i="5" s="1"/>
  <c r="E1204" i="5" s="1"/>
  <c r="E1205" i="5" s="1"/>
  <c r="E1206" i="5" s="1"/>
  <c r="E1207" i="5" s="1"/>
  <c r="E1208" i="5" s="1"/>
  <c r="E1209" i="5" s="1"/>
  <c r="E1210" i="5" s="1"/>
  <c r="E1211" i="5" s="1"/>
  <c r="E1212" i="5" s="1"/>
  <c r="E1213" i="5" s="1"/>
  <c r="E1214" i="5" s="1"/>
  <c r="E1215" i="5" s="1"/>
  <c r="E1216" i="5" s="1"/>
  <c r="E1217" i="5" s="1"/>
  <c r="E1218" i="5" s="1"/>
  <c r="E1219" i="5" s="1"/>
  <c r="E1220" i="5" s="1"/>
  <c r="E1221" i="5" s="1"/>
  <c r="E1222" i="5" s="1"/>
  <c r="E1223" i="5" s="1"/>
  <c r="E1224" i="5" s="1"/>
  <c r="E1225" i="5" s="1"/>
  <c r="E1226" i="5" s="1"/>
  <c r="E1227" i="5" s="1"/>
  <c r="E1228" i="5" s="1"/>
  <c r="E1229" i="5" s="1"/>
  <c r="E1230" i="5" s="1"/>
  <c r="E1231" i="5" s="1"/>
  <c r="E1232" i="5" s="1"/>
  <c r="E1233" i="5" s="1"/>
  <c r="E1234" i="5" s="1"/>
  <c r="E1235" i="5" s="1"/>
  <c r="E1236" i="5" s="1"/>
  <c r="E1237" i="5" s="1"/>
  <c r="E1238" i="5" s="1"/>
  <c r="E1239" i="5" s="1"/>
  <c r="E1240" i="5" s="1"/>
  <c r="E1241" i="5" s="1"/>
  <c r="E1242" i="5" s="1"/>
  <c r="E1243" i="5" s="1"/>
  <c r="E1244" i="5" s="1"/>
  <c r="E1245" i="5" s="1"/>
  <c r="E1246" i="5" s="1"/>
  <c r="E1247" i="5" s="1"/>
  <c r="E1248" i="5" s="1"/>
  <c r="E1249" i="5" s="1"/>
  <c r="E1250" i="5" s="1"/>
  <c r="E1251" i="5" s="1"/>
  <c r="E1252" i="5" s="1"/>
  <c r="E1253" i="5" s="1"/>
  <c r="E1254" i="5" s="1"/>
  <c r="E1255" i="5" s="1"/>
  <c r="E1256" i="5" s="1"/>
  <c r="E1257" i="5" s="1"/>
  <c r="E1258" i="5" s="1"/>
  <c r="E1259" i="5" s="1"/>
  <c r="E1260" i="5" s="1"/>
  <c r="E1261" i="5" s="1"/>
  <c r="E1262" i="5" s="1"/>
  <c r="E1263" i="5" s="1"/>
  <c r="E1264" i="5" s="1"/>
  <c r="E1265" i="5" s="1"/>
  <c r="E1266" i="5" s="1"/>
  <c r="E1267" i="5" s="1"/>
  <c r="E1268" i="5" s="1"/>
  <c r="E1269" i="5" s="1"/>
  <c r="E1270" i="5" s="1"/>
  <c r="E1271" i="5" s="1"/>
  <c r="E1272" i="5" s="1"/>
  <c r="E1273" i="5" s="1"/>
  <c r="E1274" i="5" s="1"/>
  <c r="E1275" i="5" s="1"/>
  <c r="E1276" i="5" s="1"/>
  <c r="E1277" i="5" s="1"/>
  <c r="E1278" i="5" s="1"/>
  <c r="E1279" i="5" s="1"/>
  <c r="E1280" i="5" s="1"/>
  <c r="E1281" i="5" s="1"/>
  <c r="E1282" i="5" s="1"/>
  <c r="E1283" i="5" s="1"/>
  <c r="E1284" i="5" s="1"/>
  <c r="E1285" i="5" s="1"/>
  <c r="E1286" i="5" s="1"/>
  <c r="E1287" i="5" s="1"/>
  <c r="E1288" i="5" s="1"/>
  <c r="E1289" i="5" s="1"/>
  <c r="E1290" i="5" s="1"/>
  <c r="E1291" i="5" s="1"/>
  <c r="E1292" i="5" s="1"/>
  <c r="E1293" i="5" s="1"/>
  <c r="E1294" i="5" s="1"/>
  <c r="E1295" i="5" s="1"/>
  <c r="E1296" i="5" s="1"/>
  <c r="E1297" i="5" s="1"/>
  <c r="E1298" i="5" s="1"/>
  <c r="E1299" i="5" s="1"/>
  <c r="E1300" i="5" s="1"/>
  <c r="E1301" i="5" s="1"/>
  <c r="E1302" i="5" s="1"/>
  <c r="E1303" i="5" s="1"/>
  <c r="E1304" i="5" s="1"/>
  <c r="E1305" i="5" s="1"/>
  <c r="E1306" i="5" s="1"/>
  <c r="E1307" i="5" s="1"/>
  <c r="E1308" i="5" s="1"/>
  <c r="E1309" i="5" s="1"/>
  <c r="E1310" i="5" s="1"/>
  <c r="E1311" i="5" s="1"/>
  <c r="E1312" i="5" s="1"/>
  <c r="E1313" i="5" s="1"/>
  <c r="E1314" i="5" s="1"/>
  <c r="E1315" i="5" s="1"/>
  <c r="E1316" i="5" s="1"/>
  <c r="E1317" i="5" s="1"/>
  <c r="E1318" i="5" s="1"/>
  <c r="E1319" i="5" s="1"/>
  <c r="E1320" i="5" s="1"/>
  <c r="E1321" i="5" s="1"/>
  <c r="E1322" i="5" s="1"/>
  <c r="E1323" i="5" s="1"/>
  <c r="E1324" i="5" s="1"/>
  <c r="E1325" i="5" s="1"/>
  <c r="E1326" i="5" s="1"/>
  <c r="E1327" i="5" s="1"/>
  <c r="E1328" i="5" s="1"/>
  <c r="E1329" i="5" s="1"/>
  <c r="E1330" i="5" s="1"/>
  <c r="E1331" i="5" s="1"/>
  <c r="E1332" i="5" s="1"/>
  <c r="E1333" i="5" s="1"/>
  <c r="E1334" i="5" s="1"/>
  <c r="E1335" i="5" s="1"/>
  <c r="E1336" i="5" s="1"/>
  <c r="E1337" i="5" s="1"/>
  <c r="E1338" i="5" s="1"/>
  <c r="E1339" i="5" s="1"/>
  <c r="E1340" i="5" s="1"/>
  <c r="E1341" i="5" s="1"/>
  <c r="E1342" i="5" s="1"/>
  <c r="E1343" i="5" s="1"/>
  <c r="E1344" i="5" s="1"/>
  <c r="E1345" i="5" s="1"/>
  <c r="E1346" i="5" s="1"/>
  <c r="E1347" i="5" s="1"/>
  <c r="E1348" i="5" s="1"/>
  <c r="E1349" i="5" s="1"/>
  <c r="E1350" i="5" s="1"/>
  <c r="E1351" i="5" s="1"/>
  <c r="E1352" i="5" s="1"/>
  <c r="E1353" i="5" s="1"/>
  <c r="E1354" i="5" s="1"/>
  <c r="E1355" i="5" s="1"/>
  <c r="E1356" i="5" s="1"/>
  <c r="E1357" i="5" s="1"/>
  <c r="E1358" i="5" s="1"/>
  <c r="E1359" i="5" s="1"/>
  <c r="E1360" i="5" s="1"/>
  <c r="E1361" i="5" s="1"/>
  <c r="E1362" i="5" s="1"/>
  <c r="E1363" i="5" s="1"/>
  <c r="E1364" i="5" s="1"/>
  <c r="E1365" i="5" s="1"/>
  <c r="E1366" i="5" s="1"/>
  <c r="E1367" i="5" s="1"/>
  <c r="E1368" i="5" s="1"/>
  <c r="E1369" i="5" s="1"/>
  <c r="E1370" i="5" s="1"/>
  <c r="E1371" i="5" s="1"/>
  <c r="E1372" i="5" s="1"/>
  <c r="E1373" i="5" s="1"/>
  <c r="E1374" i="5" s="1"/>
  <c r="E1375" i="5" s="1"/>
  <c r="E1376" i="5" s="1"/>
  <c r="E1377" i="5" s="1"/>
  <c r="E1378" i="5" s="1"/>
  <c r="E1379" i="5" s="1"/>
  <c r="E1380" i="5" s="1"/>
  <c r="E1381" i="5" s="1"/>
  <c r="E1382" i="5" s="1"/>
  <c r="E1383" i="5" s="1"/>
  <c r="E1384" i="5" s="1"/>
  <c r="E1385" i="5" s="1"/>
  <c r="E1386" i="5" s="1"/>
  <c r="E1387" i="5" s="1"/>
  <c r="E1388" i="5" s="1"/>
  <c r="E1389" i="5" s="1"/>
  <c r="E1390" i="5" s="1"/>
  <c r="E1391" i="5" s="1"/>
  <c r="E1392" i="5" s="1"/>
  <c r="E1393" i="5" s="1"/>
  <c r="E1394" i="5" s="1"/>
  <c r="E1395" i="5" s="1"/>
  <c r="E1396" i="5" s="1"/>
  <c r="E1397" i="5" s="1"/>
  <c r="E1398" i="5" s="1"/>
  <c r="E1399" i="5" s="1"/>
  <c r="E1400" i="5" s="1"/>
  <c r="E1401" i="5" s="1"/>
  <c r="E1402" i="5" s="1"/>
  <c r="E1403" i="5" s="1"/>
  <c r="E1404" i="5" s="1"/>
  <c r="E1405" i="5" s="1"/>
  <c r="E1406" i="5" s="1"/>
  <c r="E1407" i="5" s="1"/>
  <c r="E1408" i="5" s="1"/>
  <c r="E1409" i="5" s="1"/>
  <c r="E1410" i="5" s="1"/>
  <c r="E1411" i="5" s="1"/>
  <c r="E1412" i="5" s="1"/>
  <c r="E1413" i="5" s="1"/>
  <c r="E1414" i="5" s="1"/>
  <c r="E1415" i="5" s="1"/>
  <c r="E1416" i="5" s="1"/>
  <c r="E1417" i="5" s="1"/>
  <c r="E1418" i="5" s="1"/>
  <c r="E1419" i="5" s="1"/>
  <c r="E1420" i="5" s="1"/>
  <c r="E1421" i="5" s="1"/>
  <c r="E1422" i="5" s="1"/>
  <c r="E1423" i="5" s="1"/>
  <c r="E1424" i="5" s="1"/>
  <c r="E1425" i="5" s="1"/>
  <c r="E1426" i="5" s="1"/>
  <c r="E1427" i="5" s="1"/>
  <c r="E1428" i="5" s="1"/>
  <c r="E1429" i="5" s="1"/>
  <c r="E1430" i="5" s="1"/>
  <c r="E1431" i="5" s="1"/>
  <c r="E1432" i="5" s="1"/>
  <c r="E1433" i="5" s="1"/>
  <c r="E1434" i="5" s="1"/>
  <c r="E1435" i="5" s="1"/>
  <c r="E1436" i="5" s="1"/>
  <c r="E1437" i="5" s="1"/>
  <c r="E1438" i="5" s="1"/>
  <c r="E1439" i="5" s="1"/>
  <c r="E1440" i="5" s="1"/>
  <c r="E1441" i="5" s="1"/>
  <c r="E1442" i="5" s="1"/>
  <c r="E1443" i="5" s="1"/>
  <c r="E1444" i="5" s="1"/>
  <c r="E1445" i="5" s="1"/>
  <c r="E1446" i="5" s="1"/>
  <c r="E1447" i="5" s="1"/>
  <c r="E1448" i="5" s="1"/>
  <c r="E1449" i="5" s="1"/>
  <c r="E1450" i="5" s="1"/>
  <c r="E1451" i="5" s="1"/>
  <c r="E1452" i="5" s="1"/>
  <c r="E1453" i="5" s="1"/>
  <c r="E1454" i="5" s="1"/>
  <c r="E1455" i="5" s="1"/>
  <c r="E1456" i="5" s="1"/>
  <c r="E1457" i="5" s="1"/>
  <c r="E1458" i="5" s="1"/>
  <c r="E1459" i="5" s="1"/>
  <c r="E1460" i="5" s="1"/>
  <c r="E1461" i="5" s="1"/>
  <c r="E1462" i="5" s="1"/>
  <c r="E1463" i="5" s="1"/>
  <c r="E1464" i="5" s="1"/>
  <c r="E1465" i="5" s="1"/>
  <c r="E1466" i="5" s="1"/>
  <c r="E1467" i="5" s="1"/>
  <c r="E1468" i="5" s="1"/>
  <c r="E1469" i="5" s="1"/>
  <c r="E1470" i="5" s="1"/>
  <c r="E1471" i="5" s="1"/>
  <c r="E1472" i="5" s="1"/>
  <c r="E1473" i="5" s="1"/>
  <c r="E1474" i="5" s="1"/>
  <c r="E1475" i="5" s="1"/>
  <c r="E1476" i="5" s="1"/>
  <c r="E1477" i="5" s="1"/>
  <c r="E1478" i="5" s="1"/>
  <c r="E1479" i="5" s="1"/>
  <c r="E1480" i="5" s="1"/>
  <c r="E1481" i="5" s="1"/>
  <c r="E1482" i="5" s="1"/>
  <c r="E1483" i="5" s="1"/>
  <c r="E1484" i="5" s="1"/>
  <c r="E1485" i="5" s="1"/>
  <c r="E1486" i="5" s="1"/>
  <c r="E1487" i="5" s="1"/>
  <c r="E1488" i="5" s="1"/>
  <c r="E1489" i="5" s="1"/>
  <c r="E1490" i="5" s="1"/>
  <c r="E1491" i="5" s="1"/>
  <c r="E1492" i="5" s="1"/>
  <c r="E1493" i="5" s="1"/>
  <c r="E1494" i="5" s="1"/>
  <c r="E1495" i="5" s="1"/>
  <c r="E1496" i="5" s="1"/>
  <c r="E1497" i="5" s="1"/>
  <c r="E1498" i="5" s="1"/>
  <c r="E1499" i="5" s="1"/>
  <c r="E1500" i="5" s="1"/>
  <c r="E1501" i="5" s="1"/>
  <c r="E1502" i="5" s="1"/>
  <c r="E1503" i="5" s="1"/>
  <c r="E1504" i="5" s="1"/>
  <c r="E1505" i="5" s="1"/>
  <c r="E1506" i="5" s="1"/>
  <c r="E1507" i="5" s="1"/>
  <c r="E1508" i="5" s="1"/>
  <c r="E1509" i="5" s="1"/>
  <c r="E1510" i="5" s="1"/>
  <c r="E1511" i="5" s="1"/>
  <c r="E1512" i="5" s="1"/>
  <c r="E1513" i="5" s="1"/>
  <c r="E1514" i="5" s="1"/>
  <c r="E1515" i="5" s="1"/>
  <c r="E1516" i="5" s="1"/>
  <c r="E1517" i="5" s="1"/>
  <c r="E1518" i="5" s="1"/>
  <c r="E1519" i="5" s="1"/>
  <c r="E1520" i="5" s="1"/>
  <c r="E1521" i="5" s="1"/>
  <c r="E1522" i="5" s="1"/>
  <c r="E1523" i="5" s="1"/>
  <c r="E1524" i="5" s="1"/>
  <c r="E1525" i="5" s="1"/>
  <c r="E1526" i="5" s="1"/>
  <c r="E1527" i="5" s="1"/>
  <c r="E1528" i="5" s="1"/>
  <c r="E1529" i="5" s="1"/>
  <c r="E1530" i="5" s="1"/>
  <c r="E1531" i="5" s="1"/>
  <c r="E1532" i="5" s="1"/>
  <c r="E1533" i="5" s="1"/>
  <c r="E1534" i="5" s="1"/>
  <c r="E1535" i="5" s="1"/>
  <c r="E1536" i="5" s="1"/>
  <c r="E1537" i="5" s="1"/>
  <c r="E1538" i="5" s="1"/>
  <c r="E1539" i="5" s="1"/>
  <c r="E1540" i="5" s="1"/>
  <c r="E1541" i="5" s="1"/>
  <c r="E1542" i="5" s="1"/>
  <c r="E1543" i="5" s="1"/>
  <c r="E1544" i="5" s="1"/>
  <c r="E1545" i="5" s="1"/>
  <c r="E1546" i="5" s="1"/>
  <c r="E1547" i="5" s="1"/>
  <c r="E1548" i="5" s="1"/>
  <c r="E1549" i="5" s="1"/>
  <c r="E1550" i="5" s="1"/>
  <c r="E1551" i="5" s="1"/>
  <c r="E1552" i="5" s="1"/>
  <c r="E1553" i="5" s="1"/>
  <c r="E1554" i="5" s="1"/>
  <c r="E1555" i="5" s="1"/>
  <c r="E1556" i="5" s="1"/>
  <c r="E1557" i="5" s="1"/>
  <c r="E1558" i="5" s="1"/>
  <c r="E1559" i="5" s="1"/>
  <c r="E1560" i="5" s="1"/>
  <c r="E1561" i="5" s="1"/>
  <c r="E1562" i="5" s="1"/>
  <c r="E1563" i="5" s="1"/>
  <c r="E1564" i="5" s="1"/>
  <c r="E1565" i="5" s="1"/>
  <c r="E1566" i="5" s="1"/>
  <c r="E1567" i="5" s="1"/>
  <c r="E1568" i="5" s="1"/>
  <c r="E1569" i="5" s="1"/>
  <c r="E1570" i="5" s="1"/>
  <c r="E1571" i="5" s="1"/>
  <c r="E1572" i="5" s="1"/>
  <c r="E1573" i="5" s="1"/>
  <c r="E1574" i="5" s="1"/>
  <c r="E1575" i="5" s="1"/>
  <c r="E1576" i="5" s="1"/>
  <c r="E1577" i="5" s="1"/>
  <c r="E1578" i="5" s="1"/>
  <c r="E1579" i="5" s="1"/>
  <c r="E1580" i="5" s="1"/>
  <c r="E1581" i="5" s="1"/>
  <c r="E1582" i="5" s="1"/>
  <c r="E1583" i="5" s="1"/>
  <c r="E1584" i="5" s="1"/>
  <c r="E1585" i="5" s="1"/>
  <c r="E1586" i="5" s="1"/>
  <c r="E1587" i="5" s="1"/>
  <c r="E1588" i="5" s="1"/>
  <c r="E1589" i="5" s="1"/>
  <c r="E1590" i="5" s="1"/>
  <c r="E1591" i="5" s="1"/>
  <c r="E1592" i="5" s="1"/>
  <c r="E1593" i="5" s="1"/>
  <c r="E1594" i="5" s="1"/>
  <c r="E1595" i="5" s="1"/>
  <c r="E1596" i="5" s="1"/>
  <c r="E1597" i="5" s="1"/>
  <c r="E1598" i="5" s="1"/>
  <c r="E1599" i="5" s="1"/>
  <c r="E1600" i="5" s="1"/>
  <c r="E1601" i="5" s="1"/>
  <c r="E1602" i="5" s="1"/>
  <c r="E1603" i="5" s="1"/>
  <c r="E1604" i="5" s="1"/>
  <c r="E1605" i="5" s="1"/>
  <c r="E1606" i="5" s="1"/>
  <c r="E1607" i="5" s="1"/>
  <c r="E1608" i="5" s="1"/>
  <c r="E1609" i="5" s="1"/>
  <c r="E1610" i="5" s="1"/>
  <c r="E1611" i="5" s="1"/>
  <c r="E1612" i="5" s="1"/>
  <c r="E1613" i="5" s="1"/>
  <c r="E1614" i="5" s="1"/>
  <c r="E1615" i="5" s="1"/>
  <c r="E1616" i="5" s="1"/>
  <c r="E1617" i="5" s="1"/>
  <c r="E1618" i="5" s="1"/>
  <c r="E1619" i="5" s="1"/>
  <c r="E1620" i="5" s="1"/>
  <c r="E1621" i="5" s="1"/>
  <c r="E1622" i="5" s="1"/>
  <c r="E1623" i="5" s="1"/>
  <c r="E1624" i="5" s="1"/>
  <c r="E1625" i="5" s="1"/>
  <c r="E1626" i="5" s="1"/>
  <c r="E1627" i="5" s="1"/>
  <c r="E1628" i="5" s="1"/>
  <c r="E1629" i="5" s="1"/>
  <c r="E1630" i="5" s="1"/>
  <c r="E1631" i="5" s="1"/>
  <c r="E1632" i="5" s="1"/>
  <c r="E1633" i="5" s="1"/>
  <c r="E1634" i="5" s="1"/>
  <c r="E1635" i="5" s="1"/>
  <c r="E1636" i="5" s="1"/>
  <c r="E1637" i="5" s="1"/>
  <c r="E1638" i="5" s="1"/>
  <c r="E1639" i="5" s="1"/>
  <c r="E1640" i="5" s="1"/>
  <c r="E1641" i="5" s="1"/>
  <c r="E1642" i="5" s="1"/>
  <c r="E1643" i="5" s="1"/>
  <c r="E1644" i="5" s="1"/>
  <c r="E1645" i="5" s="1"/>
  <c r="E1646" i="5" s="1"/>
  <c r="E1647" i="5" s="1"/>
  <c r="E1648" i="5" s="1"/>
  <c r="E1649" i="5" s="1"/>
  <c r="E1650" i="5" s="1"/>
  <c r="E1651" i="5" s="1"/>
  <c r="E1652" i="5" s="1"/>
  <c r="E1653" i="5" s="1"/>
  <c r="E1654" i="5" s="1"/>
  <c r="E1655" i="5" s="1"/>
  <c r="E1656" i="5" s="1"/>
  <c r="E1657" i="5" s="1"/>
  <c r="E1658" i="5" s="1"/>
  <c r="E1659" i="5" s="1"/>
  <c r="E1660" i="5" s="1"/>
  <c r="E1661" i="5" s="1"/>
  <c r="E1662" i="5" s="1"/>
  <c r="E1663" i="5" s="1"/>
  <c r="E1664" i="5" s="1"/>
  <c r="E1665" i="5" s="1"/>
  <c r="E1666" i="5" s="1"/>
  <c r="E1667" i="5" s="1"/>
  <c r="E1668" i="5" s="1"/>
  <c r="E1669" i="5" s="1"/>
  <c r="E1670" i="5" s="1"/>
  <c r="E1671" i="5" s="1"/>
  <c r="E1672" i="5" s="1"/>
  <c r="E1673" i="5" s="1"/>
  <c r="E1674" i="5" s="1"/>
  <c r="E1675" i="5" s="1"/>
  <c r="E1676" i="5" s="1"/>
  <c r="E1677" i="5" s="1"/>
  <c r="E1678" i="5" s="1"/>
  <c r="E1679" i="5" s="1"/>
  <c r="E1680" i="5" s="1"/>
  <c r="E1681" i="5" s="1"/>
  <c r="E1682" i="5" s="1"/>
  <c r="E1683" i="5" s="1"/>
  <c r="E1684" i="5" s="1"/>
  <c r="E1685" i="5" s="1"/>
  <c r="E1686" i="5" s="1"/>
  <c r="E1687" i="5" s="1"/>
  <c r="E1688" i="5" s="1"/>
  <c r="E1689" i="5" s="1"/>
  <c r="E1690" i="5" s="1"/>
  <c r="E1691" i="5" s="1"/>
  <c r="E1692" i="5" s="1"/>
  <c r="E1693" i="5" s="1"/>
  <c r="E1694" i="5" s="1"/>
  <c r="E1695" i="5" s="1"/>
  <c r="E1696" i="5" s="1"/>
  <c r="E1697" i="5" s="1"/>
  <c r="E1698" i="5" s="1"/>
  <c r="E1699" i="5" s="1"/>
  <c r="E1700" i="5" s="1"/>
  <c r="E1701" i="5" s="1"/>
  <c r="E1702" i="5" s="1"/>
  <c r="E1703" i="5" s="1"/>
  <c r="E1704" i="5" s="1"/>
  <c r="E1705" i="5" s="1"/>
  <c r="E1706" i="5" s="1"/>
  <c r="E1707" i="5" s="1"/>
  <c r="E1708" i="5" s="1"/>
  <c r="E1709" i="5" s="1"/>
  <c r="E1710" i="5" s="1"/>
  <c r="E1711" i="5" s="1"/>
  <c r="E1712" i="5" s="1"/>
  <c r="E1713" i="5" s="1"/>
  <c r="E1714" i="5" s="1"/>
  <c r="E1715" i="5" s="1"/>
  <c r="E1716" i="5" s="1"/>
  <c r="E1717" i="5" s="1"/>
  <c r="E1718" i="5" s="1"/>
  <c r="E1719" i="5" s="1"/>
  <c r="E1720" i="5" s="1"/>
  <c r="E1721" i="5" s="1"/>
  <c r="E1722" i="5" s="1"/>
  <c r="E1723" i="5" s="1"/>
  <c r="E1724" i="5" s="1"/>
  <c r="E1725" i="5" s="1"/>
  <c r="E1726" i="5" s="1"/>
  <c r="E1727" i="5" s="1"/>
  <c r="E1728" i="5" s="1"/>
  <c r="E1729" i="5" s="1"/>
  <c r="E1730" i="5" s="1"/>
  <c r="E1731" i="5" s="1"/>
  <c r="E1732" i="5" s="1"/>
  <c r="E1733" i="5" s="1"/>
  <c r="E1734" i="5" s="1"/>
  <c r="E1735" i="5" s="1"/>
  <c r="E1736" i="5" s="1"/>
  <c r="E1737" i="5" s="1"/>
  <c r="E1738" i="5" s="1"/>
  <c r="E1739" i="5" s="1"/>
  <c r="E1740" i="5" s="1"/>
  <c r="E1741" i="5" s="1"/>
  <c r="E1742" i="5" s="1"/>
  <c r="E1743" i="5" s="1"/>
  <c r="E1744" i="5" s="1"/>
  <c r="E1745" i="5" s="1"/>
  <c r="E1746" i="5" s="1"/>
  <c r="E1747" i="5" s="1"/>
  <c r="E1748" i="5" s="1"/>
  <c r="E1749" i="5" s="1"/>
  <c r="E1750" i="5" s="1"/>
  <c r="E1751" i="5" s="1"/>
  <c r="E1752" i="5" s="1"/>
  <c r="E1753" i="5" s="1"/>
  <c r="E1754" i="5" s="1"/>
  <c r="E1755" i="5" s="1"/>
  <c r="E1756" i="5" s="1"/>
  <c r="E1757" i="5" s="1"/>
  <c r="E1758" i="5" s="1"/>
  <c r="E1759" i="5" s="1"/>
  <c r="E1760" i="5" s="1"/>
  <c r="E1761" i="5" s="1"/>
  <c r="E1762" i="5" s="1"/>
  <c r="E1763" i="5" s="1"/>
  <c r="E1764" i="5" s="1"/>
  <c r="E1765" i="5" s="1"/>
  <c r="E1766" i="5" s="1"/>
  <c r="E1767" i="5" s="1"/>
  <c r="E1768" i="5" s="1"/>
  <c r="E1769" i="5" s="1"/>
  <c r="E1770" i="5" s="1"/>
  <c r="E1771" i="5" s="1"/>
  <c r="E1772" i="5" s="1"/>
  <c r="E1773" i="5" s="1"/>
  <c r="E1774" i="5" s="1"/>
  <c r="E1775" i="5" s="1"/>
  <c r="E1776" i="5" s="1"/>
  <c r="E1777" i="5" s="1"/>
  <c r="E1778" i="5" s="1"/>
  <c r="E1779" i="5" s="1"/>
  <c r="E1780" i="5" s="1"/>
  <c r="E1781" i="5" s="1"/>
  <c r="E1782" i="5" s="1"/>
  <c r="E1783" i="5" s="1"/>
  <c r="E1784" i="5" s="1"/>
  <c r="E1785" i="5" s="1"/>
  <c r="E1786" i="5" s="1"/>
  <c r="E1787" i="5" s="1"/>
  <c r="E1788" i="5" s="1"/>
  <c r="E1789" i="5" s="1"/>
  <c r="E1790" i="5" s="1"/>
  <c r="E1791" i="5" s="1"/>
  <c r="E1792" i="5" s="1"/>
  <c r="E1793" i="5" s="1"/>
  <c r="E1794" i="5" s="1"/>
  <c r="E1795" i="5" s="1"/>
  <c r="E1796" i="5" s="1"/>
  <c r="E1797" i="5" s="1"/>
  <c r="E1798" i="5" s="1"/>
  <c r="E1799" i="5" s="1"/>
  <c r="E1800" i="5" s="1"/>
  <c r="E1801" i="5" s="1"/>
  <c r="E1802" i="5" s="1"/>
  <c r="E1803" i="5" s="1"/>
  <c r="E1804" i="5" s="1"/>
  <c r="E1805" i="5" s="1"/>
  <c r="E1806" i="5" s="1"/>
  <c r="E1807" i="5" s="1"/>
  <c r="E1808" i="5" s="1"/>
  <c r="E1809" i="5" s="1"/>
  <c r="E1810" i="5" s="1"/>
  <c r="E1811" i="5" s="1"/>
  <c r="E1812" i="5" s="1"/>
  <c r="E1813" i="5" s="1"/>
  <c r="E1814" i="5" s="1"/>
  <c r="E1815" i="5" s="1"/>
  <c r="E1816" i="5" s="1"/>
  <c r="E1817" i="5" s="1"/>
  <c r="E1818" i="5" s="1"/>
  <c r="E1819" i="5" s="1"/>
  <c r="E1820" i="5" s="1"/>
  <c r="E1821" i="5" s="1"/>
  <c r="E1822" i="5" s="1"/>
  <c r="E1823" i="5" s="1"/>
  <c r="E1824" i="5" s="1"/>
  <c r="E1825" i="5" s="1"/>
  <c r="E1826" i="5" s="1"/>
  <c r="E1827" i="5" s="1"/>
  <c r="E1828" i="5" s="1"/>
  <c r="E1829" i="5" s="1"/>
  <c r="E1830" i="5" s="1"/>
  <c r="E1831" i="5" s="1"/>
  <c r="E1832" i="5" s="1"/>
  <c r="E1833" i="5" s="1"/>
  <c r="E1834" i="5" s="1"/>
  <c r="E1835" i="5" s="1"/>
  <c r="E1836" i="5" s="1"/>
  <c r="E1837" i="5" s="1"/>
  <c r="E1838" i="5" s="1"/>
  <c r="E1839" i="5" s="1"/>
  <c r="E1840" i="5" s="1"/>
  <c r="E1841" i="5" s="1"/>
  <c r="E1842" i="5" s="1"/>
  <c r="E1843" i="5" s="1"/>
  <c r="E1844" i="5" s="1"/>
  <c r="E1845" i="5" s="1"/>
  <c r="E1846" i="5" s="1"/>
  <c r="E1847" i="5" s="1"/>
  <c r="E1848" i="5" s="1"/>
  <c r="E1849" i="5" s="1"/>
  <c r="E1850" i="5" s="1"/>
  <c r="E1851" i="5" s="1"/>
  <c r="E1852" i="5" s="1"/>
  <c r="E1853" i="5" s="1"/>
  <c r="E1854" i="5" s="1"/>
  <c r="E1855" i="5" s="1"/>
  <c r="E1856" i="5" s="1"/>
  <c r="E1857" i="5" s="1"/>
  <c r="E1858" i="5" s="1"/>
  <c r="E1859" i="5" s="1"/>
  <c r="E1860" i="5" s="1"/>
  <c r="E1861" i="5" s="1"/>
  <c r="E1862" i="5" s="1"/>
  <c r="E1863" i="5" s="1"/>
  <c r="E1864" i="5" s="1"/>
  <c r="E1865" i="5" s="1"/>
  <c r="E1866" i="5" s="1"/>
  <c r="E1867" i="5" s="1"/>
  <c r="E1868" i="5" s="1"/>
  <c r="E1869" i="5" s="1"/>
  <c r="E1870" i="5" s="1"/>
  <c r="E1871" i="5" s="1"/>
  <c r="E1872" i="5" s="1"/>
  <c r="E1873" i="5" s="1"/>
  <c r="E1874" i="5" s="1"/>
  <c r="E1875" i="5" s="1"/>
  <c r="E1876" i="5" s="1"/>
  <c r="E1877" i="5" s="1"/>
  <c r="E1878" i="5" s="1"/>
  <c r="E1879" i="5" s="1"/>
  <c r="E1880" i="5" s="1"/>
  <c r="E1881" i="5" s="1"/>
  <c r="E1882" i="5" s="1"/>
  <c r="E1883" i="5" s="1"/>
  <c r="E1884" i="5" s="1"/>
  <c r="E1885" i="5" s="1"/>
  <c r="E1886" i="5" s="1"/>
  <c r="E1887" i="5" s="1"/>
  <c r="E1888" i="5" s="1"/>
  <c r="E1889" i="5" s="1"/>
  <c r="E1890" i="5" s="1"/>
  <c r="E1891" i="5" s="1"/>
  <c r="E1892" i="5" s="1"/>
  <c r="E1893" i="5" s="1"/>
  <c r="E1894" i="5" s="1"/>
  <c r="E1895" i="5" s="1"/>
  <c r="E1896" i="5" s="1"/>
  <c r="E1897" i="5" s="1"/>
  <c r="E1898" i="5" s="1"/>
  <c r="E1899" i="5" s="1"/>
  <c r="E1900" i="5" s="1"/>
  <c r="E1901" i="5" s="1"/>
  <c r="E1902" i="5" s="1"/>
  <c r="E1903" i="5" s="1"/>
  <c r="E1904" i="5" s="1"/>
  <c r="E1905" i="5" s="1"/>
  <c r="E1906" i="5" s="1"/>
  <c r="E1907" i="5" s="1"/>
  <c r="E1908" i="5" s="1"/>
  <c r="E1909" i="5" s="1"/>
  <c r="E1910" i="5" s="1"/>
  <c r="E1911" i="5" s="1"/>
  <c r="E1912" i="5" s="1"/>
  <c r="E1913" i="5" s="1"/>
  <c r="E1914" i="5" s="1"/>
  <c r="E1915" i="5" s="1"/>
  <c r="E1916" i="5" s="1"/>
  <c r="E1917" i="5" s="1"/>
  <c r="E1918" i="5" s="1"/>
  <c r="E1919" i="5" s="1"/>
  <c r="E1920" i="5" s="1"/>
  <c r="E1921" i="5" s="1"/>
  <c r="E1922" i="5" s="1"/>
  <c r="E1923" i="5" s="1"/>
  <c r="E1924" i="5" s="1"/>
  <c r="E1925" i="5" s="1"/>
  <c r="E1926" i="5" s="1"/>
  <c r="E1927" i="5" s="1"/>
  <c r="E1928" i="5" s="1"/>
  <c r="E1929" i="5" s="1"/>
  <c r="E1930" i="5" s="1"/>
  <c r="E1931" i="5" s="1"/>
  <c r="E1932" i="5" s="1"/>
  <c r="E1933" i="5" s="1"/>
  <c r="E1934" i="5" s="1"/>
  <c r="E1935" i="5" s="1"/>
  <c r="E1936" i="5" s="1"/>
  <c r="E1937" i="5" s="1"/>
  <c r="E1938" i="5" s="1"/>
  <c r="E1939" i="5" s="1"/>
  <c r="E1940" i="5" s="1"/>
  <c r="E1941" i="5" s="1"/>
  <c r="E1942" i="5" s="1"/>
  <c r="E1943" i="5" s="1"/>
  <c r="E1944" i="5" s="1"/>
  <c r="E1945" i="5" s="1"/>
  <c r="E1946" i="5" s="1"/>
  <c r="E1947" i="5" s="1"/>
  <c r="E1948" i="5" s="1"/>
  <c r="E1949" i="5" s="1"/>
  <c r="E1950" i="5" s="1"/>
  <c r="E1951" i="5" s="1"/>
  <c r="E1952" i="5" s="1"/>
  <c r="E1953" i="5" s="1"/>
  <c r="E1954" i="5" s="1"/>
  <c r="E1955" i="5" s="1"/>
  <c r="E1956" i="5" s="1"/>
  <c r="E1957" i="5" s="1"/>
  <c r="E1958" i="5" s="1"/>
  <c r="E1959" i="5" s="1"/>
  <c r="E1960" i="5" s="1"/>
  <c r="E1961" i="5" s="1"/>
  <c r="E1962" i="5" s="1"/>
  <c r="E1963" i="5" s="1"/>
  <c r="E1964" i="5" s="1"/>
  <c r="E1965" i="5" s="1"/>
  <c r="E1966" i="5" s="1"/>
  <c r="E1967" i="5" s="1"/>
  <c r="E1968" i="5" s="1"/>
  <c r="E1969" i="5" s="1"/>
  <c r="E1970" i="5" s="1"/>
  <c r="E1971" i="5" s="1"/>
  <c r="E1972" i="5" s="1"/>
  <c r="E1973" i="5" s="1"/>
  <c r="E1974" i="5" s="1"/>
  <c r="E1975" i="5" s="1"/>
  <c r="E1976" i="5" s="1"/>
  <c r="E1977" i="5" s="1"/>
  <c r="E1978" i="5" s="1"/>
  <c r="E1979" i="5" s="1"/>
  <c r="E1980" i="5" s="1"/>
  <c r="E1981" i="5" s="1"/>
  <c r="E1982" i="5" s="1"/>
  <c r="E1983" i="5" s="1"/>
  <c r="E1984" i="5" s="1"/>
  <c r="E1985" i="5" s="1"/>
  <c r="E1986" i="5" s="1"/>
  <c r="E1987" i="5" s="1"/>
  <c r="E1988" i="5" s="1"/>
  <c r="E1989" i="5" s="1"/>
  <c r="E1990" i="5" s="1"/>
  <c r="E1991" i="5" s="1"/>
  <c r="E1992" i="5" s="1"/>
  <c r="E1993" i="5" s="1"/>
  <c r="E1994" i="5" s="1"/>
  <c r="E1995" i="5" s="1"/>
  <c r="E1996" i="5" s="1"/>
  <c r="E1997" i="5" s="1"/>
  <c r="E1998" i="5" s="1"/>
  <c r="E1999" i="5" s="1"/>
  <c r="E2000" i="5" s="1"/>
  <c r="E2001" i="5" s="1"/>
  <c r="E2002" i="5" s="1"/>
  <c r="E2003" i="5" s="1"/>
  <c r="E2004" i="5" s="1"/>
  <c r="E2005" i="5" s="1"/>
  <c r="E2006" i="5" s="1"/>
  <c r="E2007" i="5" s="1"/>
  <c r="E2008" i="5" s="1"/>
  <c r="E2009" i="5" s="1"/>
  <c r="E2010" i="5" s="1"/>
  <c r="E2011" i="5" s="1"/>
  <c r="E2012" i="5" s="1"/>
  <c r="E2013" i="5" s="1"/>
  <c r="E2014" i="5" s="1"/>
  <c r="E2015" i="5" s="1"/>
  <c r="E2016" i="5" s="1"/>
  <c r="E2017" i="5" s="1"/>
  <c r="E2018" i="5" s="1"/>
  <c r="E2019" i="5" s="1"/>
  <c r="E2020" i="5" s="1"/>
  <c r="E2021" i="5" s="1"/>
  <c r="E2022" i="5" s="1"/>
  <c r="E2023" i="5" s="1"/>
  <c r="E2024" i="5" s="1"/>
  <c r="E2025" i="5" s="1"/>
  <c r="E2026" i="5" s="1"/>
  <c r="E2027" i="5" s="1"/>
  <c r="E2028" i="5" s="1"/>
  <c r="E2029" i="5" s="1"/>
  <c r="E2030" i="5" s="1"/>
  <c r="E2031" i="5" s="1"/>
  <c r="E2032" i="5" s="1"/>
  <c r="E2033" i="5" s="1"/>
  <c r="E2034" i="5" s="1"/>
  <c r="E2035" i="5" s="1"/>
  <c r="E2036" i="5" s="1"/>
  <c r="E2037" i="5" s="1"/>
  <c r="E2038" i="5" s="1"/>
  <c r="E2039" i="5" s="1"/>
  <c r="E2040" i="5" s="1"/>
  <c r="E2041" i="5" s="1"/>
  <c r="E2042" i="5" s="1"/>
  <c r="E2043" i="5" s="1"/>
  <c r="E2044" i="5" s="1"/>
  <c r="E2045" i="5" s="1"/>
  <c r="E2046" i="5" s="1"/>
  <c r="E2047" i="5" s="1"/>
  <c r="E2048" i="5" s="1"/>
  <c r="E2049" i="5" s="1"/>
  <c r="E2050" i="5" s="1"/>
  <c r="E2051" i="5" s="1"/>
  <c r="E2052" i="5" s="1"/>
  <c r="E2053" i="5" s="1"/>
  <c r="E2054" i="5" s="1"/>
  <c r="E2055" i="5" s="1"/>
  <c r="E2056" i="5" s="1"/>
  <c r="E2057" i="5" s="1"/>
  <c r="E2058" i="5" s="1"/>
  <c r="E2059" i="5" s="1"/>
  <c r="E2060" i="5" s="1"/>
  <c r="E2061" i="5" s="1"/>
  <c r="E2062" i="5" s="1"/>
  <c r="E2063" i="5" s="1"/>
  <c r="E2064" i="5" s="1"/>
  <c r="E2065" i="5" s="1"/>
  <c r="E2066" i="5" s="1"/>
  <c r="E2067" i="5" s="1"/>
  <c r="E2068" i="5" s="1"/>
  <c r="E2069" i="5" s="1"/>
  <c r="E2070" i="5" s="1"/>
  <c r="E2071" i="5" s="1"/>
  <c r="E2072" i="5" s="1"/>
  <c r="E2073" i="5" s="1"/>
  <c r="E2074" i="5" s="1"/>
  <c r="E2075" i="5" s="1"/>
  <c r="E2076" i="5" s="1"/>
  <c r="E2077" i="5" s="1"/>
  <c r="E2078" i="5" s="1"/>
  <c r="E2079" i="5" s="1"/>
  <c r="E2080" i="5" s="1"/>
  <c r="E2081" i="5" s="1"/>
  <c r="E2082" i="5" s="1"/>
  <c r="E2083" i="5" s="1"/>
  <c r="E2084" i="5" s="1"/>
  <c r="E2085" i="5" s="1"/>
  <c r="E2086" i="5" s="1"/>
  <c r="E2087" i="5" s="1"/>
  <c r="E2088" i="5" s="1"/>
  <c r="E2089" i="5" s="1"/>
  <c r="E2090" i="5" s="1"/>
  <c r="E2091" i="5" s="1"/>
  <c r="E2092" i="5" s="1"/>
  <c r="E2093" i="5" s="1"/>
  <c r="E2094" i="5" s="1"/>
  <c r="E2095" i="5" s="1"/>
  <c r="E2096" i="5" s="1"/>
  <c r="E2097" i="5" s="1"/>
  <c r="E2098" i="5" s="1"/>
  <c r="E2099" i="5" s="1"/>
  <c r="E2100" i="5" s="1"/>
  <c r="E2101" i="5" s="1"/>
  <c r="E2102" i="5" s="1"/>
  <c r="E2103" i="5" s="1"/>
  <c r="E2104" i="5" s="1"/>
  <c r="E2105" i="5" s="1"/>
  <c r="E2106" i="5" s="1"/>
  <c r="E2107" i="5" s="1"/>
  <c r="E2108" i="5" s="1"/>
  <c r="E2109" i="5" s="1"/>
  <c r="E2110" i="5" s="1"/>
  <c r="E2111" i="5" s="1"/>
  <c r="E2112" i="5" s="1"/>
  <c r="E2113" i="5" s="1"/>
  <c r="E2114" i="5" s="1"/>
  <c r="E2115" i="5" s="1"/>
  <c r="E2116" i="5" s="1"/>
  <c r="E2117" i="5" s="1"/>
  <c r="E2118" i="5" s="1"/>
  <c r="E2119" i="5" s="1"/>
  <c r="E2120" i="5" s="1"/>
  <c r="E2121" i="5" s="1"/>
  <c r="E2122" i="5" s="1"/>
  <c r="E2123" i="5" s="1"/>
  <c r="E2124" i="5" s="1"/>
  <c r="E2125" i="5" s="1"/>
  <c r="E2126" i="5" s="1"/>
  <c r="E2127" i="5" s="1"/>
  <c r="E2128" i="5" s="1"/>
  <c r="E2129" i="5" s="1"/>
  <c r="E2130" i="5" s="1"/>
  <c r="E2131" i="5" s="1"/>
  <c r="E2132" i="5" s="1"/>
  <c r="E2133" i="5" s="1"/>
  <c r="E2134" i="5" s="1"/>
  <c r="E2135" i="5" s="1"/>
  <c r="E2136" i="5" s="1"/>
  <c r="E2137" i="5" s="1"/>
  <c r="E2138" i="5" s="1"/>
  <c r="E2139" i="5" s="1"/>
  <c r="E2140" i="5" s="1"/>
  <c r="E2141" i="5" s="1"/>
  <c r="E2142" i="5" s="1"/>
  <c r="E2143" i="5" s="1"/>
  <c r="E2144" i="5" s="1"/>
  <c r="E2145" i="5" s="1"/>
  <c r="E2146" i="5" s="1"/>
  <c r="E2147" i="5" s="1"/>
  <c r="E2148" i="5" s="1"/>
  <c r="E2149" i="5" s="1"/>
  <c r="E2150" i="5" s="1"/>
  <c r="E2151" i="5" s="1"/>
  <c r="E2152" i="5" s="1"/>
  <c r="E2153" i="5" s="1"/>
  <c r="E2154" i="5" s="1"/>
  <c r="E2155" i="5" s="1"/>
  <c r="E2156" i="5" s="1"/>
  <c r="E2157" i="5" s="1"/>
  <c r="E2158" i="5" s="1"/>
  <c r="E2159" i="5" s="1"/>
  <c r="E2160" i="5" s="1"/>
  <c r="E2161" i="5" s="1"/>
  <c r="E2162" i="5" s="1"/>
  <c r="E2163" i="5" s="1"/>
  <c r="E2164" i="5" s="1"/>
  <c r="E2165" i="5" s="1"/>
  <c r="E2166" i="5" s="1"/>
  <c r="E2167" i="5" s="1"/>
  <c r="E2168" i="5" s="1"/>
  <c r="E2169" i="5" s="1"/>
  <c r="E2170" i="5" s="1"/>
  <c r="E2171" i="5" s="1"/>
  <c r="E2172" i="5" s="1"/>
  <c r="E2173" i="5" s="1"/>
  <c r="E2174" i="5" s="1"/>
  <c r="E2175" i="5" s="1"/>
  <c r="E2176" i="5" s="1"/>
  <c r="E2177" i="5" s="1"/>
  <c r="E2178" i="5" s="1"/>
  <c r="E2179" i="5" s="1"/>
  <c r="E2180" i="5" s="1"/>
  <c r="E2181" i="5" s="1"/>
  <c r="E2182" i="5" s="1"/>
  <c r="E2183" i="5" s="1"/>
  <c r="E2184" i="5" s="1"/>
  <c r="E2185" i="5" s="1"/>
  <c r="E2186" i="5" s="1"/>
  <c r="E2187" i="5" s="1"/>
  <c r="E2188" i="5" s="1"/>
  <c r="E2189" i="5" s="1"/>
  <c r="E2190" i="5" s="1"/>
  <c r="E2191" i="5" s="1"/>
  <c r="E2192" i="5" s="1"/>
  <c r="E2193" i="5" s="1"/>
  <c r="E2194" i="5" s="1"/>
  <c r="E2195" i="5" s="1"/>
  <c r="E2196" i="5" s="1"/>
  <c r="E2197" i="5" s="1"/>
  <c r="E2198" i="5" s="1"/>
  <c r="E2199" i="5" s="1"/>
  <c r="E2200" i="5" s="1"/>
  <c r="E2201" i="5" s="1"/>
  <c r="E2202" i="5" s="1"/>
  <c r="E2203" i="5" s="1"/>
  <c r="E2204" i="5" s="1"/>
  <c r="E2205" i="5" s="1"/>
  <c r="E2206" i="5" s="1"/>
  <c r="E2207" i="5" s="1"/>
  <c r="E2208" i="5" s="1"/>
  <c r="E2209" i="5" s="1"/>
  <c r="E2210" i="5" s="1"/>
  <c r="E2211" i="5" s="1"/>
  <c r="E2212" i="5" s="1"/>
  <c r="E2213" i="5" s="1"/>
  <c r="E2214" i="5" s="1"/>
  <c r="E2215" i="5" s="1"/>
  <c r="E2216" i="5" s="1"/>
  <c r="E2217" i="5" s="1"/>
  <c r="E2218" i="5" s="1"/>
  <c r="E2219" i="5" s="1"/>
  <c r="E2220" i="5" s="1"/>
  <c r="E2221" i="5" s="1"/>
  <c r="E2222" i="5" s="1"/>
  <c r="E2223" i="5" s="1"/>
  <c r="E2224" i="5" s="1"/>
  <c r="E2225" i="5" s="1"/>
  <c r="E2226" i="5" s="1"/>
  <c r="E2227" i="5" s="1"/>
  <c r="E2228" i="5" s="1"/>
  <c r="E2229" i="5" s="1"/>
  <c r="E2230" i="5" s="1"/>
  <c r="E2231" i="5" s="1"/>
  <c r="E2232" i="5" s="1"/>
  <c r="E2233" i="5" s="1"/>
  <c r="E2234" i="5" s="1"/>
  <c r="E2235" i="5" s="1"/>
  <c r="E2236" i="5" s="1"/>
  <c r="E2237" i="5" s="1"/>
  <c r="E2238" i="5" s="1"/>
  <c r="E2239" i="5" s="1"/>
  <c r="E2240" i="5" s="1"/>
  <c r="E2241" i="5" s="1"/>
  <c r="E2242" i="5" s="1"/>
  <c r="E2243" i="5" s="1"/>
  <c r="E2244" i="5" s="1"/>
  <c r="E2245" i="5" s="1"/>
  <c r="E2246" i="5" s="1"/>
  <c r="E2247" i="5" s="1"/>
  <c r="E2248" i="5" s="1"/>
  <c r="E2249" i="5" s="1"/>
  <c r="E2250" i="5" s="1"/>
  <c r="E2251" i="5" s="1"/>
  <c r="E2252" i="5" s="1"/>
  <c r="E2253" i="5" s="1"/>
  <c r="E2254" i="5" s="1"/>
  <c r="E2255" i="5" s="1"/>
  <c r="E2256" i="5" s="1"/>
  <c r="E2257" i="5" s="1"/>
  <c r="E2258" i="5" s="1"/>
  <c r="E2259" i="5" s="1"/>
  <c r="E2260" i="5" s="1"/>
  <c r="E2261" i="5" s="1"/>
  <c r="E2262" i="5" s="1"/>
  <c r="E2263" i="5" s="1"/>
  <c r="E2264" i="5" s="1"/>
  <c r="E2265" i="5" s="1"/>
  <c r="E2266" i="5" s="1"/>
  <c r="E2267" i="5" s="1"/>
  <c r="E2268" i="5" s="1"/>
  <c r="E2269" i="5" s="1"/>
  <c r="E2270" i="5" s="1"/>
  <c r="E2271" i="5" s="1"/>
  <c r="E2272" i="5" s="1"/>
  <c r="E2273" i="5" s="1"/>
  <c r="E2274" i="5" s="1"/>
  <c r="E2275" i="5" s="1"/>
  <c r="E2276" i="5" s="1"/>
  <c r="E2277" i="5" s="1"/>
  <c r="E2278" i="5" s="1"/>
  <c r="E2279" i="5" s="1"/>
  <c r="E2280" i="5" s="1"/>
  <c r="E2281" i="5" s="1"/>
  <c r="E2282" i="5" s="1"/>
  <c r="E2283" i="5" s="1"/>
  <c r="E2284" i="5" s="1"/>
  <c r="E2285" i="5" s="1"/>
  <c r="E2286" i="5" s="1"/>
  <c r="E2287" i="5" s="1"/>
  <c r="E2288" i="5" s="1"/>
  <c r="E2289" i="5" s="1"/>
  <c r="E2290" i="5" s="1"/>
  <c r="E2291" i="5" s="1"/>
  <c r="E2292" i="5" s="1"/>
  <c r="E2293" i="5" s="1"/>
  <c r="E2294" i="5" s="1"/>
  <c r="E2295" i="5" s="1"/>
  <c r="E2296" i="5" s="1"/>
  <c r="E2297" i="5" s="1"/>
  <c r="E2298" i="5" s="1"/>
  <c r="E2299" i="5" s="1"/>
  <c r="E2300" i="5" s="1"/>
  <c r="E2301" i="5" s="1"/>
  <c r="E2302" i="5" s="1"/>
  <c r="E2303" i="5" s="1"/>
  <c r="E2304" i="5" s="1"/>
  <c r="E2305" i="5" s="1"/>
  <c r="E2306" i="5" s="1"/>
  <c r="E2307" i="5" s="1"/>
  <c r="E2308" i="5" s="1"/>
  <c r="E2309" i="5" s="1"/>
  <c r="E2310" i="5" s="1"/>
  <c r="E2311" i="5" s="1"/>
  <c r="E2312" i="5" s="1"/>
  <c r="E2313" i="5" s="1"/>
  <c r="E2314" i="5" s="1"/>
  <c r="E2315" i="5" s="1"/>
  <c r="E2316" i="5" s="1"/>
  <c r="E2317" i="5" s="1"/>
  <c r="E2318" i="5" s="1"/>
  <c r="E2319" i="5" s="1"/>
  <c r="E2320" i="5" s="1"/>
  <c r="E2321" i="5" s="1"/>
  <c r="E2322" i="5" s="1"/>
  <c r="E2323" i="5" s="1"/>
  <c r="E2324" i="5" s="1"/>
  <c r="E2325" i="5" s="1"/>
  <c r="E2326" i="5" s="1"/>
  <c r="E2327" i="5" s="1"/>
  <c r="E2328" i="5" s="1"/>
  <c r="E2329" i="5" s="1"/>
  <c r="E2330" i="5" s="1"/>
  <c r="E2331" i="5" s="1"/>
  <c r="E2332" i="5" s="1"/>
  <c r="E2333" i="5" s="1"/>
  <c r="E2334" i="5" s="1"/>
  <c r="E2335" i="5" s="1"/>
  <c r="E2336" i="5" s="1"/>
  <c r="E2337" i="5" s="1"/>
  <c r="E2338" i="5" s="1"/>
  <c r="E2339" i="5" s="1"/>
  <c r="E2340" i="5" s="1"/>
  <c r="E2341" i="5" s="1"/>
  <c r="E2342" i="5" s="1"/>
  <c r="E2343" i="5" s="1"/>
  <c r="E2344" i="5" s="1"/>
  <c r="E2345" i="5" s="1"/>
  <c r="E2346" i="5" s="1"/>
  <c r="E2347" i="5" s="1"/>
  <c r="E2348" i="5" s="1"/>
  <c r="E2349" i="5" s="1"/>
  <c r="E2350" i="5" s="1"/>
  <c r="E2351" i="5" s="1"/>
  <c r="E2352" i="5" s="1"/>
  <c r="E2353" i="5" s="1"/>
  <c r="E2354" i="5" s="1"/>
  <c r="E2355" i="5" s="1"/>
  <c r="E2356" i="5" s="1"/>
  <c r="E2357" i="5" s="1"/>
  <c r="E2358" i="5" s="1"/>
  <c r="E2359" i="5" s="1"/>
  <c r="E2360" i="5" s="1"/>
  <c r="E2361" i="5" s="1"/>
  <c r="E2362" i="5" s="1"/>
  <c r="E2363" i="5" s="1"/>
  <c r="E2364" i="5" s="1"/>
  <c r="E2365" i="5" s="1"/>
  <c r="E2366" i="5" s="1"/>
  <c r="E2367" i="5" s="1"/>
  <c r="E2368" i="5" s="1"/>
  <c r="E2369" i="5" s="1"/>
  <c r="E2370" i="5" s="1"/>
  <c r="E2371" i="5" s="1"/>
  <c r="E2372" i="5" s="1"/>
  <c r="E2373" i="5" s="1"/>
  <c r="E2374" i="5" s="1"/>
  <c r="E2375" i="5" s="1"/>
  <c r="E2376" i="5" s="1"/>
  <c r="E2377" i="5" s="1"/>
  <c r="E2378" i="5" s="1"/>
  <c r="E2379" i="5" s="1"/>
  <c r="E2380" i="5" s="1"/>
  <c r="E2381" i="5" s="1"/>
  <c r="E2382" i="5" s="1"/>
  <c r="E2383" i="5" s="1"/>
  <c r="E2384" i="5" s="1"/>
  <c r="E2385" i="5" s="1"/>
  <c r="E2386" i="5" s="1"/>
  <c r="E2387" i="5" s="1"/>
  <c r="E2388" i="5" s="1"/>
  <c r="E2389" i="5" s="1"/>
  <c r="E2390" i="5" s="1"/>
  <c r="E2391" i="5" s="1"/>
  <c r="E2392" i="5" s="1"/>
  <c r="E2393" i="5" s="1"/>
  <c r="E2394" i="5" s="1"/>
  <c r="E2395" i="5" s="1"/>
  <c r="E2396" i="5" s="1"/>
  <c r="E2397" i="5" s="1"/>
  <c r="E2398" i="5" s="1"/>
  <c r="E2399" i="5" s="1"/>
  <c r="E2400" i="5" s="1"/>
  <c r="E2401" i="5" s="1"/>
  <c r="E2402" i="5" s="1"/>
  <c r="E2403" i="5" s="1"/>
  <c r="E2404" i="5" s="1"/>
  <c r="E2405" i="5" s="1"/>
  <c r="E2406" i="5" s="1"/>
  <c r="E2407" i="5" s="1"/>
  <c r="E2408" i="5" s="1"/>
  <c r="E2409" i="5" s="1"/>
  <c r="E2410" i="5" s="1"/>
  <c r="E2411" i="5" s="1"/>
  <c r="E2412" i="5" s="1"/>
  <c r="E2413" i="5" s="1"/>
  <c r="E2414" i="5" s="1"/>
  <c r="E2415" i="5" s="1"/>
  <c r="E2416" i="5" s="1"/>
  <c r="E2417" i="5" s="1"/>
  <c r="E2418" i="5" s="1"/>
  <c r="E2419" i="5" s="1"/>
  <c r="E2420" i="5" s="1"/>
  <c r="E2421" i="5" s="1"/>
  <c r="E2422" i="5" s="1"/>
  <c r="E2423" i="5" s="1"/>
  <c r="E2424" i="5" s="1"/>
  <c r="E2425" i="5" s="1"/>
  <c r="E2426" i="5" s="1"/>
  <c r="E2427" i="5" s="1"/>
  <c r="E2428" i="5" s="1"/>
  <c r="E2429" i="5" s="1"/>
  <c r="E2430" i="5" s="1"/>
  <c r="E2431" i="5" s="1"/>
  <c r="E2432" i="5" s="1"/>
  <c r="E2433" i="5" s="1"/>
  <c r="E2434" i="5" s="1"/>
  <c r="E2435" i="5" s="1"/>
  <c r="E2436" i="5" s="1"/>
  <c r="E2437" i="5" s="1"/>
  <c r="E2438" i="5" s="1"/>
  <c r="E2439" i="5" s="1"/>
  <c r="E2440" i="5" s="1"/>
  <c r="E2441" i="5" s="1"/>
  <c r="E2442" i="5" s="1"/>
  <c r="E2443" i="5" s="1"/>
  <c r="E2444" i="5" s="1"/>
  <c r="E2445" i="5" s="1"/>
  <c r="E2446" i="5" s="1"/>
  <c r="E2447" i="5" s="1"/>
  <c r="E2448" i="5" s="1"/>
  <c r="E2449" i="5" s="1"/>
  <c r="E2450" i="5" s="1"/>
  <c r="E2451" i="5" s="1"/>
  <c r="E2452" i="5" s="1"/>
  <c r="E2453" i="5" s="1"/>
  <c r="E2454" i="5" s="1"/>
  <c r="E2455" i="5" s="1"/>
  <c r="E2456" i="5" s="1"/>
  <c r="E2457" i="5" s="1"/>
  <c r="E2458" i="5" s="1"/>
  <c r="E2459" i="5" s="1"/>
  <c r="E2460" i="5" s="1"/>
  <c r="E2461" i="5" s="1"/>
  <c r="E2462" i="5" s="1"/>
  <c r="E2463" i="5" s="1"/>
  <c r="E2464" i="5" s="1"/>
  <c r="E2465" i="5" s="1"/>
  <c r="E2466" i="5" s="1"/>
  <c r="E2467" i="5" s="1"/>
  <c r="E2468" i="5" s="1"/>
  <c r="E2469" i="5" s="1"/>
  <c r="E2470" i="5" s="1"/>
  <c r="E2471" i="5" s="1"/>
  <c r="E2472" i="5" s="1"/>
  <c r="E2473" i="5" s="1"/>
  <c r="E2474" i="5" s="1"/>
  <c r="E2475" i="5" s="1"/>
  <c r="E2476" i="5" s="1"/>
  <c r="E2477" i="5" s="1"/>
  <c r="E2478" i="5" s="1"/>
  <c r="E2479" i="5" s="1"/>
  <c r="E2480" i="5" s="1"/>
  <c r="E2481" i="5" s="1"/>
  <c r="E2482" i="5" s="1"/>
  <c r="E2483" i="5" s="1"/>
  <c r="E2484" i="5" s="1"/>
  <c r="E2485" i="5" s="1"/>
  <c r="E2486" i="5" s="1"/>
  <c r="E2487" i="5" s="1"/>
  <c r="E2488" i="5" s="1"/>
  <c r="E2489" i="5" s="1"/>
  <c r="E2490" i="5" s="1"/>
  <c r="E2491" i="5" s="1"/>
  <c r="E2492" i="5" s="1"/>
  <c r="E2493" i="5" s="1"/>
  <c r="E2494" i="5" s="1"/>
  <c r="E2495" i="5" s="1"/>
  <c r="E2496" i="5" s="1"/>
  <c r="E2497" i="5" s="1"/>
  <c r="E2498" i="5" s="1"/>
  <c r="E2499" i="5" s="1"/>
  <c r="E2500" i="5" s="1"/>
  <c r="E2501" i="5" s="1"/>
  <c r="E2502" i="5" s="1"/>
  <c r="E2503" i="5" s="1"/>
  <c r="E2504" i="5" s="1"/>
  <c r="E2505" i="5" s="1"/>
  <c r="E2506" i="5" s="1"/>
  <c r="E2507" i="5" s="1"/>
  <c r="E2508" i="5" s="1"/>
  <c r="E2509" i="5" s="1"/>
  <c r="E2510" i="5" s="1"/>
  <c r="E2511" i="5" s="1"/>
  <c r="E2512" i="5" s="1"/>
  <c r="E2513" i="5" s="1"/>
  <c r="E2514" i="5" s="1"/>
  <c r="E2515" i="5" s="1"/>
  <c r="E2516" i="5" s="1"/>
  <c r="E2517" i="5" s="1"/>
  <c r="E2518" i="5" s="1"/>
  <c r="E2519" i="5" s="1"/>
  <c r="E2520" i="5" s="1"/>
  <c r="E2521" i="5" s="1"/>
  <c r="E2522" i="5" s="1"/>
  <c r="E2523" i="5" s="1"/>
  <c r="E2524" i="5" s="1"/>
  <c r="E2525" i="5" s="1"/>
  <c r="E2526" i="5" s="1"/>
  <c r="E2527" i="5" s="1"/>
  <c r="E2528" i="5" s="1"/>
  <c r="E2529" i="5" s="1"/>
  <c r="E2530" i="5" s="1"/>
  <c r="E2531" i="5" s="1"/>
  <c r="E2532" i="5" s="1"/>
  <c r="E2533" i="5" s="1"/>
  <c r="E2534" i="5" s="1"/>
  <c r="E2535" i="5" s="1"/>
  <c r="E2536" i="5" s="1"/>
  <c r="E2537" i="5" s="1"/>
  <c r="E2538" i="5" s="1"/>
  <c r="E2539" i="5" s="1"/>
  <c r="E2540" i="5" s="1"/>
  <c r="E2541" i="5" s="1"/>
  <c r="E2542" i="5" s="1"/>
  <c r="E2543" i="5" s="1"/>
  <c r="E2544" i="5" s="1"/>
  <c r="E2545" i="5" s="1"/>
  <c r="E2546" i="5" s="1"/>
  <c r="E2547" i="5" s="1"/>
  <c r="E2548" i="5" s="1"/>
  <c r="E2549" i="5" s="1"/>
  <c r="E2550" i="5" s="1"/>
  <c r="E2551" i="5" s="1"/>
  <c r="E2552" i="5" s="1"/>
  <c r="E2553" i="5" s="1"/>
  <c r="E2554" i="5" s="1"/>
  <c r="E2555" i="5" s="1"/>
  <c r="E2556" i="5" s="1"/>
  <c r="E2557" i="5" s="1"/>
  <c r="E2558" i="5" s="1"/>
  <c r="E2559" i="5" s="1"/>
  <c r="E2560" i="5" s="1"/>
  <c r="E2561" i="5" s="1"/>
  <c r="E2562" i="5" s="1"/>
  <c r="E2563" i="5" s="1"/>
  <c r="E2564" i="5" s="1"/>
  <c r="E2565" i="5" s="1"/>
  <c r="E2566" i="5" s="1"/>
  <c r="E2567" i="5" s="1"/>
  <c r="E2568" i="5" s="1"/>
  <c r="E2569" i="5" s="1"/>
  <c r="E2570" i="5" s="1"/>
  <c r="E2571" i="5" s="1"/>
  <c r="E2572" i="5" s="1"/>
  <c r="E2573" i="5" s="1"/>
  <c r="E2574" i="5" s="1"/>
  <c r="E2575" i="5" s="1"/>
  <c r="E2576" i="5" s="1"/>
  <c r="E2577" i="5" s="1"/>
  <c r="E2578" i="5" s="1"/>
  <c r="E2579" i="5" s="1"/>
  <c r="E2580" i="5" s="1"/>
  <c r="E2581" i="5" s="1"/>
  <c r="E2582" i="5" s="1"/>
  <c r="E2583" i="5" s="1"/>
  <c r="E2584" i="5" s="1"/>
  <c r="E2585" i="5" s="1"/>
  <c r="E2586" i="5" s="1"/>
  <c r="E2587" i="5" s="1"/>
  <c r="E2588" i="5" s="1"/>
  <c r="E2589" i="5" s="1"/>
  <c r="E2590" i="5" s="1"/>
  <c r="E2591" i="5" s="1"/>
  <c r="E2592" i="5" s="1"/>
  <c r="E2593" i="5" s="1"/>
  <c r="E2594" i="5" s="1"/>
  <c r="E2595" i="5" s="1"/>
  <c r="E2596" i="5" s="1"/>
  <c r="E2597" i="5" s="1"/>
  <c r="E2598" i="5" s="1"/>
  <c r="E2599" i="5" s="1"/>
  <c r="E2600" i="5" s="1"/>
  <c r="E2601" i="5" s="1"/>
  <c r="E2602" i="5" s="1"/>
  <c r="E2603" i="5" s="1"/>
  <c r="E2604" i="5" s="1"/>
  <c r="E2605" i="5" s="1"/>
  <c r="E2606" i="5" s="1"/>
  <c r="E2607" i="5" s="1"/>
  <c r="E2608" i="5" s="1"/>
  <c r="E2609" i="5" s="1"/>
  <c r="E2610" i="5" s="1"/>
  <c r="E2611" i="5" s="1"/>
  <c r="E2612" i="5" s="1"/>
  <c r="E2613" i="5" s="1"/>
  <c r="E2614" i="5" s="1"/>
  <c r="E2615" i="5" s="1"/>
  <c r="E2616" i="5" s="1"/>
  <c r="E2617" i="5" s="1"/>
  <c r="E2618" i="5" s="1"/>
  <c r="E2619" i="5" s="1"/>
  <c r="E2620" i="5" s="1"/>
  <c r="E2621" i="5" s="1"/>
  <c r="E2622" i="5" s="1"/>
  <c r="E2623" i="5" s="1"/>
  <c r="E2624" i="5" s="1"/>
  <c r="E2625" i="5" s="1"/>
  <c r="E2626" i="5" s="1"/>
  <c r="E2627" i="5" s="1"/>
  <c r="E2628" i="5" s="1"/>
  <c r="E2629" i="5" s="1"/>
  <c r="E2630" i="5" s="1"/>
  <c r="E2631" i="5" s="1"/>
  <c r="E2632" i="5" s="1"/>
  <c r="E2633" i="5" s="1"/>
  <c r="E2634" i="5" s="1"/>
  <c r="E2635" i="5" s="1"/>
  <c r="E2636" i="5" s="1"/>
  <c r="E2637" i="5" s="1"/>
  <c r="E2638" i="5" s="1"/>
  <c r="E2639" i="5" s="1"/>
  <c r="E2640" i="5" s="1"/>
  <c r="E2641" i="5" s="1"/>
  <c r="E2642" i="5" s="1"/>
  <c r="E2643" i="5" s="1"/>
  <c r="E2644" i="5" s="1"/>
  <c r="E2645" i="5" s="1"/>
  <c r="E2646" i="5" s="1"/>
  <c r="E2647" i="5" s="1"/>
  <c r="E2648" i="5" s="1"/>
  <c r="E2649" i="5" s="1"/>
  <c r="E2650" i="5" s="1"/>
  <c r="E2651" i="5" s="1"/>
  <c r="E2652" i="5" s="1"/>
  <c r="E2653" i="5" s="1"/>
  <c r="E2654" i="5" s="1"/>
  <c r="E2655" i="5" s="1"/>
  <c r="E2656" i="5" s="1"/>
  <c r="E2657" i="5" s="1"/>
  <c r="E2658" i="5" s="1"/>
  <c r="E2659" i="5" s="1"/>
  <c r="E2660" i="5" s="1"/>
  <c r="E2661" i="5" s="1"/>
  <c r="E2662" i="5" s="1"/>
  <c r="E2663" i="5" s="1"/>
  <c r="E2664" i="5" s="1"/>
  <c r="E2665" i="5" s="1"/>
  <c r="E2666" i="5" s="1"/>
  <c r="E2667" i="5" s="1"/>
  <c r="E2668" i="5" s="1"/>
  <c r="E2669" i="5" s="1"/>
  <c r="E2670" i="5" s="1"/>
  <c r="E2671" i="5" s="1"/>
  <c r="E2672" i="5" s="1"/>
  <c r="E2673" i="5" s="1"/>
  <c r="E2674" i="5" s="1"/>
  <c r="E2675" i="5" s="1"/>
  <c r="E2676" i="5" s="1"/>
  <c r="E2677" i="5" s="1"/>
  <c r="E2678" i="5" s="1"/>
  <c r="E2679" i="5" s="1"/>
  <c r="E2680" i="5" s="1"/>
  <c r="E2681" i="5" s="1"/>
  <c r="E2682" i="5" s="1"/>
  <c r="E2683" i="5" s="1"/>
  <c r="E2684" i="5" s="1"/>
  <c r="E2685" i="5" s="1"/>
  <c r="E2686" i="5" s="1"/>
  <c r="E2687" i="5" s="1"/>
  <c r="E2688" i="5" s="1"/>
  <c r="E2689" i="5" s="1"/>
  <c r="E2690" i="5" s="1"/>
  <c r="E2691" i="5" s="1"/>
  <c r="E2692" i="5" s="1"/>
  <c r="E2693" i="5" s="1"/>
  <c r="E2694" i="5" s="1"/>
  <c r="E2695" i="5" s="1"/>
  <c r="E2696" i="5" s="1"/>
  <c r="E2697" i="5" s="1"/>
  <c r="E2698" i="5" s="1"/>
  <c r="E2699" i="5" s="1"/>
  <c r="E2700" i="5" s="1"/>
  <c r="E2701" i="5" s="1"/>
  <c r="E2702" i="5" s="1"/>
  <c r="E2703" i="5" s="1"/>
  <c r="E2704" i="5" s="1"/>
  <c r="E2705" i="5" s="1"/>
  <c r="E2706" i="5" s="1"/>
  <c r="E2707" i="5" s="1"/>
  <c r="E2708" i="5" s="1"/>
  <c r="E2709" i="5" s="1"/>
  <c r="E2710" i="5" s="1"/>
  <c r="E2711" i="5" s="1"/>
  <c r="E2712" i="5" s="1"/>
  <c r="E2713" i="5" s="1"/>
  <c r="E2714" i="5" s="1"/>
  <c r="E2715" i="5" s="1"/>
  <c r="E2716" i="5" s="1"/>
  <c r="E2717" i="5" s="1"/>
  <c r="E2718" i="5" s="1"/>
  <c r="E2719" i="5" s="1"/>
  <c r="E2720" i="5" s="1"/>
  <c r="E2721" i="5" s="1"/>
  <c r="E2722" i="5" s="1"/>
  <c r="E2723" i="5" s="1"/>
  <c r="E2724" i="5" s="1"/>
  <c r="E2725" i="5" s="1"/>
  <c r="E2726" i="5" s="1"/>
  <c r="E2727" i="5" s="1"/>
  <c r="E2728" i="5" s="1"/>
  <c r="E2729" i="5" s="1"/>
  <c r="E2730" i="5" s="1"/>
  <c r="E2731" i="5" s="1"/>
  <c r="E2732" i="5" s="1"/>
  <c r="E2733" i="5" s="1"/>
  <c r="E2734" i="5" s="1"/>
  <c r="E2735" i="5" s="1"/>
  <c r="E2736" i="5" s="1"/>
  <c r="E2737" i="5" s="1"/>
  <c r="E2738" i="5" s="1"/>
  <c r="E2739" i="5" s="1"/>
  <c r="E2740" i="5" s="1"/>
  <c r="E2741" i="5" s="1"/>
  <c r="E2742" i="5" s="1"/>
  <c r="E2743" i="5" s="1"/>
  <c r="E2744" i="5" s="1"/>
  <c r="E2745" i="5" s="1"/>
  <c r="E2746" i="5" s="1"/>
  <c r="E2747" i="5" s="1"/>
  <c r="E2748" i="5" s="1"/>
  <c r="E2749" i="5" s="1"/>
  <c r="E2750" i="5" s="1"/>
  <c r="E2751" i="5" s="1"/>
  <c r="E2752" i="5" s="1"/>
  <c r="E2753" i="5" s="1"/>
  <c r="E2754" i="5" s="1"/>
  <c r="E2755" i="5" s="1"/>
  <c r="E2756" i="5" s="1"/>
  <c r="E2757" i="5" s="1"/>
  <c r="E2758" i="5" s="1"/>
  <c r="E2759" i="5" s="1"/>
  <c r="E2760" i="5" s="1"/>
  <c r="E2761" i="5" s="1"/>
  <c r="E2762" i="5" s="1"/>
  <c r="E2763" i="5" s="1"/>
  <c r="E2764" i="5" s="1"/>
  <c r="E2765" i="5" s="1"/>
  <c r="E2766" i="5" s="1"/>
  <c r="E2767" i="5" s="1"/>
  <c r="E2768" i="5" s="1"/>
  <c r="E2769" i="5" s="1"/>
  <c r="E2770" i="5" s="1"/>
  <c r="E2771" i="5" s="1"/>
  <c r="E2772" i="5" s="1"/>
  <c r="E2773" i="5" s="1"/>
  <c r="E2774" i="5" s="1"/>
  <c r="E2775" i="5" s="1"/>
  <c r="E2776" i="5" s="1"/>
  <c r="E2777" i="5" s="1"/>
  <c r="E2778" i="5" s="1"/>
  <c r="E2779" i="5" s="1"/>
  <c r="E2780" i="5" s="1"/>
  <c r="E2781" i="5" s="1"/>
  <c r="E2782" i="5" s="1"/>
  <c r="E2783" i="5" s="1"/>
  <c r="E2784" i="5" s="1"/>
  <c r="E2785" i="5" s="1"/>
  <c r="E2786" i="5" s="1"/>
  <c r="E2787" i="5" s="1"/>
  <c r="E2788" i="5" s="1"/>
  <c r="E2789" i="5" s="1"/>
  <c r="E2790" i="5" s="1"/>
  <c r="E2791" i="5" s="1"/>
  <c r="E2792" i="5" s="1"/>
  <c r="E2793" i="5" s="1"/>
  <c r="E2794" i="5" s="1"/>
  <c r="E2795" i="5" s="1"/>
  <c r="E2796" i="5" s="1"/>
  <c r="E2797" i="5" s="1"/>
  <c r="E2798" i="5" s="1"/>
  <c r="E2799" i="5" s="1"/>
  <c r="E2800" i="5" s="1"/>
  <c r="E2801" i="5" s="1"/>
  <c r="E2802" i="5" s="1"/>
  <c r="E2803" i="5" s="1"/>
  <c r="E2804" i="5" s="1"/>
  <c r="E2805" i="5" s="1"/>
  <c r="E2806" i="5" s="1"/>
  <c r="E2807" i="5" s="1"/>
  <c r="E2808" i="5" s="1"/>
  <c r="E2809" i="5" s="1"/>
  <c r="E2810" i="5" s="1"/>
  <c r="E2811" i="5" s="1"/>
  <c r="E2812" i="5" s="1"/>
  <c r="E2813" i="5" s="1"/>
  <c r="E2814" i="5" s="1"/>
  <c r="E2815" i="5" s="1"/>
  <c r="E2816" i="5" s="1"/>
  <c r="E2817" i="5" s="1"/>
  <c r="E2818" i="5" s="1"/>
  <c r="E2819" i="5" s="1"/>
  <c r="E2820" i="5" s="1"/>
  <c r="E2821" i="5" s="1"/>
  <c r="E2822" i="5" s="1"/>
  <c r="E2823" i="5" s="1"/>
  <c r="E2824" i="5" s="1"/>
  <c r="E2825" i="5" s="1"/>
  <c r="E2826" i="5" s="1"/>
  <c r="E2827" i="5" s="1"/>
  <c r="E2828" i="5" s="1"/>
  <c r="E2829" i="5" s="1"/>
  <c r="E2830" i="5" s="1"/>
  <c r="E2831" i="5" s="1"/>
  <c r="E2832" i="5" s="1"/>
  <c r="E2833" i="5" s="1"/>
  <c r="E2834" i="5" s="1"/>
  <c r="E2835" i="5" s="1"/>
  <c r="E2836" i="5" s="1"/>
  <c r="E2837" i="5" s="1"/>
  <c r="E2838" i="5" s="1"/>
  <c r="E2839" i="5" s="1"/>
  <c r="E2840" i="5" s="1"/>
  <c r="E2841" i="5" s="1"/>
  <c r="E2842" i="5" s="1"/>
  <c r="E2843" i="5" s="1"/>
  <c r="E2844" i="5" s="1"/>
  <c r="E2845" i="5" s="1"/>
  <c r="E2846" i="5" s="1"/>
  <c r="E2847" i="5" s="1"/>
  <c r="E2848" i="5" s="1"/>
  <c r="E2849" i="5" s="1"/>
  <c r="E2850" i="5" s="1"/>
  <c r="E2851" i="5" s="1"/>
  <c r="E2852" i="5" s="1"/>
  <c r="E2853" i="5" s="1"/>
  <c r="E2854" i="5" s="1"/>
  <c r="E2855" i="5" s="1"/>
  <c r="E2856" i="5" s="1"/>
  <c r="E2857" i="5" s="1"/>
  <c r="E2858" i="5" s="1"/>
  <c r="E2859" i="5" s="1"/>
  <c r="E2860" i="5" s="1"/>
  <c r="E2861" i="5" s="1"/>
  <c r="E2862" i="5" s="1"/>
  <c r="E2863" i="5" s="1"/>
  <c r="E2864" i="5" s="1"/>
  <c r="E2865" i="5" s="1"/>
  <c r="E2866" i="5" s="1"/>
  <c r="E2867" i="5" s="1"/>
  <c r="E2868" i="5" s="1"/>
  <c r="E2869" i="5" s="1"/>
  <c r="E2870" i="5" s="1"/>
  <c r="E2871" i="5" s="1"/>
  <c r="E2872" i="5" s="1"/>
  <c r="E2873" i="5" s="1"/>
  <c r="E2874" i="5" s="1"/>
  <c r="E2875" i="5" s="1"/>
  <c r="E2876" i="5" s="1"/>
  <c r="E2877" i="5" s="1"/>
  <c r="E2878" i="5" s="1"/>
  <c r="E2879" i="5" s="1"/>
  <c r="E2880" i="5" s="1"/>
  <c r="E2881" i="5" s="1"/>
  <c r="E2882" i="5" s="1"/>
  <c r="E2883" i="5" s="1"/>
  <c r="E2884" i="5" s="1"/>
  <c r="E2885" i="5" s="1"/>
  <c r="E2886" i="5" s="1"/>
  <c r="E2887" i="5" s="1"/>
  <c r="E2888" i="5" s="1"/>
  <c r="E2889" i="5" s="1"/>
  <c r="E2890" i="5" s="1"/>
  <c r="E2891" i="5" s="1"/>
  <c r="E2892" i="5" s="1"/>
  <c r="E2893" i="5" s="1"/>
  <c r="E2894" i="5" s="1"/>
  <c r="E2895" i="5" s="1"/>
  <c r="E2896" i="5" s="1"/>
  <c r="E2897" i="5" s="1"/>
  <c r="E2898" i="5" s="1"/>
  <c r="E2899" i="5" s="1"/>
  <c r="E2900" i="5" s="1"/>
  <c r="E2901" i="5" s="1"/>
  <c r="E2902" i="5" s="1"/>
  <c r="E2903" i="5" s="1"/>
  <c r="E2904" i="5" s="1"/>
  <c r="E2905" i="5" s="1"/>
  <c r="E2906" i="5" s="1"/>
  <c r="E2907" i="5" s="1"/>
  <c r="E2908" i="5" s="1"/>
  <c r="E2909" i="5" s="1"/>
  <c r="E2910" i="5" s="1"/>
  <c r="E2911" i="5" s="1"/>
  <c r="E2912" i="5" s="1"/>
  <c r="E2913" i="5" s="1"/>
  <c r="E2914" i="5" s="1"/>
  <c r="E2915" i="5" s="1"/>
  <c r="E2916" i="5" s="1"/>
  <c r="E2917" i="5" s="1"/>
  <c r="E2918" i="5" s="1"/>
  <c r="E2919" i="5" s="1"/>
  <c r="E2920" i="5" s="1"/>
  <c r="E2921" i="5" s="1"/>
  <c r="E2922" i="5" s="1"/>
  <c r="E2923" i="5" s="1"/>
  <c r="E2924" i="5" s="1"/>
  <c r="E2925" i="5" s="1"/>
  <c r="E2926" i="5" s="1"/>
  <c r="E2927" i="5" s="1"/>
  <c r="E2928" i="5" s="1"/>
  <c r="E2929" i="5" s="1"/>
  <c r="E2930" i="5" s="1"/>
  <c r="E2931" i="5" s="1"/>
  <c r="E2932" i="5" s="1"/>
  <c r="E2933" i="5" s="1"/>
  <c r="E2934" i="5" s="1"/>
  <c r="E2935" i="5" s="1"/>
  <c r="E2936" i="5" s="1"/>
  <c r="E2937" i="5" s="1"/>
  <c r="E2938" i="5" s="1"/>
  <c r="E2939" i="5" s="1"/>
  <c r="E2940" i="5" s="1"/>
  <c r="E2941" i="5" s="1"/>
  <c r="E2942" i="5" s="1"/>
  <c r="E2943" i="5" s="1"/>
  <c r="E2944" i="5" s="1"/>
  <c r="E2945" i="5" s="1"/>
  <c r="E2946" i="5" s="1"/>
  <c r="E2947" i="5" s="1"/>
  <c r="E2948" i="5" s="1"/>
  <c r="E2949" i="5" s="1"/>
  <c r="E2950" i="5" s="1"/>
  <c r="E2951" i="5" s="1"/>
  <c r="E2952" i="5" s="1"/>
  <c r="E2953" i="5" s="1"/>
  <c r="E2954" i="5" s="1"/>
  <c r="E2955" i="5" s="1"/>
  <c r="E2956" i="5" s="1"/>
  <c r="E2957" i="5" s="1"/>
  <c r="E2958" i="5" s="1"/>
  <c r="E2959" i="5" s="1"/>
  <c r="E2960" i="5" s="1"/>
  <c r="E2961" i="5" s="1"/>
  <c r="E2962" i="5" s="1"/>
  <c r="E2963" i="5" s="1"/>
  <c r="E2964" i="5" s="1"/>
  <c r="E2965" i="5" s="1"/>
  <c r="E2966" i="5" s="1"/>
  <c r="E2967" i="5" s="1"/>
  <c r="E2968" i="5" s="1"/>
  <c r="E2969" i="5" s="1"/>
  <c r="E2970" i="5" s="1"/>
  <c r="E2971" i="5" s="1"/>
  <c r="E2972" i="5" s="1"/>
  <c r="E2973" i="5" s="1"/>
  <c r="E2974" i="5" s="1"/>
  <c r="E2975" i="5" s="1"/>
  <c r="E2976" i="5" s="1"/>
  <c r="E2977" i="5" s="1"/>
  <c r="E2978" i="5" s="1"/>
  <c r="E2979" i="5" s="1"/>
  <c r="E2980" i="5" s="1"/>
  <c r="E2981" i="5" s="1"/>
  <c r="E2982" i="5" s="1"/>
  <c r="E2983" i="5" s="1"/>
  <c r="E2984" i="5" s="1"/>
  <c r="E2985" i="5" s="1"/>
  <c r="E2986" i="5" s="1"/>
  <c r="E2987" i="5" s="1"/>
  <c r="E2988" i="5" s="1"/>
  <c r="E2989" i="5" s="1"/>
  <c r="E2990" i="5" s="1"/>
  <c r="E2991" i="5" s="1"/>
  <c r="E2992" i="5" s="1"/>
  <c r="E2993" i="5" s="1"/>
  <c r="E2994" i="5" s="1"/>
  <c r="E2995" i="5" s="1"/>
  <c r="E2996" i="5" s="1"/>
  <c r="E2997" i="5" s="1"/>
  <c r="E2998" i="5" s="1"/>
  <c r="E2999" i="5" s="1"/>
  <c r="E3000" i="5" s="1"/>
  <c r="E3001" i="5" s="1"/>
  <c r="E3002" i="5" s="1"/>
  <c r="E3003" i="5" s="1"/>
  <c r="E3004" i="5" s="1"/>
  <c r="E3005" i="5" s="1"/>
  <c r="E3006" i="5" s="1"/>
  <c r="E3007" i="5" s="1"/>
  <c r="E3008" i="5" s="1"/>
  <c r="E3009" i="5" s="1"/>
  <c r="E3010" i="5" s="1"/>
  <c r="E3011" i="5" s="1"/>
  <c r="E3012" i="5" s="1"/>
  <c r="E3013" i="5" s="1"/>
  <c r="E3014" i="5" s="1"/>
  <c r="E3015" i="5" s="1"/>
  <c r="E3016" i="5" s="1"/>
  <c r="E3017" i="5" s="1"/>
  <c r="E3018" i="5" s="1"/>
  <c r="E3019" i="5" s="1"/>
  <c r="E3020" i="5" s="1"/>
  <c r="E3021" i="5" s="1"/>
  <c r="E3022" i="5" s="1"/>
  <c r="E3023" i="5" s="1"/>
  <c r="E3024" i="5" s="1"/>
  <c r="E3025" i="5" s="1"/>
  <c r="E3026" i="5" s="1"/>
  <c r="E3027" i="5" s="1"/>
  <c r="E3028" i="5" s="1"/>
  <c r="E3029" i="5" s="1"/>
  <c r="E3030" i="5" s="1"/>
  <c r="E3031" i="5" s="1"/>
  <c r="E3032" i="5" s="1"/>
  <c r="E3033" i="5" s="1"/>
  <c r="E3034" i="5" s="1"/>
  <c r="E3035" i="5" s="1"/>
  <c r="E3036" i="5" s="1"/>
  <c r="E3037" i="5" s="1"/>
  <c r="E3038" i="5" s="1"/>
  <c r="E3039" i="5" s="1"/>
  <c r="E3040" i="5" s="1"/>
  <c r="E3041" i="5" s="1"/>
  <c r="E3042" i="5" s="1"/>
  <c r="E3043" i="5" s="1"/>
  <c r="E3044" i="5" s="1"/>
  <c r="E3045" i="5" s="1"/>
  <c r="E3046" i="5" s="1"/>
  <c r="E3047" i="5" s="1"/>
  <c r="E3048" i="5" s="1"/>
  <c r="E3049" i="5" s="1"/>
  <c r="E3050" i="5" s="1"/>
  <c r="E3051" i="5" s="1"/>
  <c r="E3052" i="5" s="1"/>
  <c r="E3053" i="5" s="1"/>
  <c r="E3054" i="5" s="1"/>
  <c r="E3055" i="5" s="1"/>
  <c r="E3056" i="5" s="1"/>
  <c r="E3057" i="5" s="1"/>
  <c r="E3058" i="5" s="1"/>
  <c r="E3059" i="5" s="1"/>
  <c r="E3060" i="5" s="1"/>
  <c r="E3061" i="5" s="1"/>
  <c r="E3062" i="5" s="1"/>
  <c r="E3063" i="5" s="1"/>
  <c r="E3064" i="5" s="1"/>
  <c r="E3065" i="5" s="1"/>
  <c r="E3066" i="5" s="1"/>
  <c r="E3067" i="5" s="1"/>
  <c r="E3068" i="5" s="1"/>
  <c r="E3069" i="5" s="1"/>
  <c r="E3070" i="5" s="1"/>
  <c r="E3071" i="5" s="1"/>
  <c r="E3072" i="5" s="1"/>
  <c r="E3073" i="5" s="1"/>
  <c r="E3074" i="5" s="1"/>
  <c r="E3075" i="5" s="1"/>
  <c r="E3076" i="5" s="1"/>
  <c r="E3077" i="5" s="1"/>
  <c r="E3078" i="5" s="1"/>
  <c r="E3079" i="5" s="1"/>
  <c r="E3080" i="5" s="1"/>
  <c r="E3081" i="5" s="1"/>
  <c r="E3082" i="5" s="1"/>
  <c r="E3083" i="5" s="1"/>
  <c r="E3084" i="5" s="1"/>
  <c r="E3085" i="5" s="1"/>
  <c r="E3086" i="5" s="1"/>
  <c r="E3087" i="5" s="1"/>
  <c r="E3088" i="5" s="1"/>
  <c r="E3089" i="5" s="1"/>
  <c r="E3090" i="5" s="1"/>
  <c r="E3091" i="5" s="1"/>
  <c r="E3092" i="5" s="1"/>
  <c r="E3093" i="5" s="1"/>
  <c r="E3094" i="5" s="1"/>
  <c r="E3095" i="5" s="1"/>
  <c r="E3096" i="5" s="1"/>
  <c r="E3097" i="5" s="1"/>
  <c r="E3098" i="5" s="1"/>
  <c r="E3099" i="5" s="1"/>
  <c r="E3100" i="5" s="1"/>
  <c r="E3101" i="5" s="1"/>
  <c r="E3102" i="5" s="1"/>
  <c r="E3103" i="5" s="1"/>
  <c r="E3104" i="5" s="1"/>
  <c r="E3105" i="5" s="1"/>
  <c r="E3106" i="5" s="1"/>
  <c r="E3107" i="5" s="1"/>
  <c r="E3108" i="5" s="1"/>
  <c r="E3109" i="5" s="1"/>
  <c r="E3110" i="5" s="1"/>
  <c r="E3111" i="5" s="1"/>
  <c r="E3112" i="5" s="1"/>
  <c r="E3113" i="5" s="1"/>
  <c r="E3114" i="5" s="1"/>
  <c r="E3115" i="5" s="1"/>
  <c r="E3116" i="5" s="1"/>
  <c r="E3117" i="5" s="1"/>
  <c r="E3118" i="5" s="1"/>
  <c r="E3119" i="5" s="1"/>
  <c r="E3120" i="5" s="1"/>
  <c r="E3121" i="5" s="1"/>
  <c r="E3122" i="5" s="1"/>
  <c r="E3123" i="5" s="1"/>
  <c r="E3124" i="5" s="1"/>
  <c r="E3125" i="5" s="1"/>
  <c r="E3126" i="5" s="1"/>
  <c r="E3127" i="5" s="1"/>
  <c r="E3128" i="5" s="1"/>
  <c r="E3129" i="5" s="1"/>
  <c r="E3130" i="5" s="1"/>
  <c r="E3131" i="5" s="1"/>
  <c r="E3132" i="5" s="1"/>
  <c r="E3133" i="5" s="1"/>
  <c r="E3134" i="5" s="1"/>
  <c r="E3135" i="5" s="1"/>
  <c r="E3136" i="5" s="1"/>
  <c r="E3137" i="5" s="1"/>
  <c r="E3138" i="5" s="1"/>
  <c r="E3139" i="5" s="1"/>
  <c r="E3140" i="5" s="1"/>
  <c r="E3141" i="5" s="1"/>
  <c r="E3142" i="5" s="1"/>
  <c r="E3143" i="5" s="1"/>
  <c r="E3144" i="5" s="1"/>
  <c r="E3145" i="5" s="1"/>
  <c r="E3146" i="5" s="1"/>
  <c r="E3147" i="5" s="1"/>
  <c r="E3148" i="5" s="1"/>
  <c r="E3149" i="5" s="1"/>
  <c r="E3150" i="5" s="1"/>
  <c r="E3151" i="5" s="1"/>
  <c r="E3152" i="5" s="1"/>
  <c r="E3153" i="5" s="1"/>
  <c r="E3154" i="5" s="1"/>
  <c r="E3155" i="5" s="1"/>
  <c r="E3156" i="5" s="1"/>
  <c r="E3157" i="5" s="1"/>
  <c r="E3158" i="5" s="1"/>
  <c r="E3159" i="5" s="1"/>
  <c r="E3160" i="5" s="1"/>
  <c r="E3161" i="5" s="1"/>
  <c r="E3162" i="5" s="1"/>
  <c r="E3163" i="5" s="1"/>
  <c r="E3164" i="5" s="1"/>
  <c r="E3165" i="5" s="1"/>
  <c r="E3166" i="5" s="1"/>
  <c r="E3167" i="5" s="1"/>
  <c r="E3168" i="5" s="1"/>
  <c r="E3169" i="5" s="1"/>
  <c r="E3170" i="5" s="1"/>
  <c r="E3171" i="5" s="1"/>
  <c r="E3172" i="5" s="1"/>
  <c r="E3173" i="5" s="1"/>
  <c r="E3174" i="5" s="1"/>
  <c r="E3175" i="5" s="1"/>
  <c r="E3176" i="5" s="1"/>
  <c r="E3177" i="5" s="1"/>
  <c r="E3178" i="5" s="1"/>
  <c r="E3179" i="5" s="1"/>
  <c r="E3180" i="5" s="1"/>
  <c r="E3181" i="5" s="1"/>
  <c r="E3182" i="5" s="1"/>
  <c r="E3183" i="5" s="1"/>
  <c r="E3184" i="5" s="1"/>
  <c r="E3185" i="5" s="1"/>
  <c r="E3186" i="5" s="1"/>
  <c r="E3187" i="5" s="1"/>
  <c r="E3188" i="5" s="1"/>
  <c r="E3189" i="5" s="1"/>
  <c r="E3190" i="5" s="1"/>
  <c r="E3191" i="5" s="1"/>
  <c r="E3192" i="5" s="1"/>
  <c r="E3193" i="5" s="1"/>
  <c r="E3194" i="5" s="1"/>
  <c r="E3195" i="5" s="1"/>
  <c r="E3196" i="5" s="1"/>
  <c r="E3197" i="5" s="1"/>
  <c r="E3198" i="5" s="1"/>
  <c r="E3199" i="5" s="1"/>
  <c r="E3200" i="5" s="1"/>
  <c r="E3201" i="5" s="1"/>
  <c r="E3202" i="5" s="1"/>
  <c r="E3203" i="5" s="1"/>
  <c r="E3204" i="5" s="1"/>
  <c r="E3205" i="5" s="1"/>
  <c r="E3206" i="5" s="1"/>
  <c r="E3207" i="5" s="1"/>
  <c r="E3208" i="5" s="1"/>
  <c r="E3209" i="5" s="1"/>
  <c r="E3210" i="5" s="1"/>
  <c r="E3211" i="5" s="1"/>
  <c r="E3212" i="5" s="1"/>
  <c r="E3213" i="5" s="1"/>
  <c r="E3214" i="5" s="1"/>
  <c r="E3215" i="5" s="1"/>
  <c r="E3216" i="5" s="1"/>
  <c r="E3217" i="5" s="1"/>
  <c r="E3218" i="5" s="1"/>
  <c r="E3219" i="5" s="1"/>
  <c r="E3220" i="5" s="1"/>
  <c r="E3221" i="5" s="1"/>
  <c r="E3222" i="5" s="1"/>
  <c r="E3223" i="5" s="1"/>
  <c r="E3224" i="5" s="1"/>
  <c r="E3225" i="5" s="1"/>
  <c r="E3226" i="5" s="1"/>
  <c r="E3227" i="5" s="1"/>
  <c r="E3228" i="5" s="1"/>
  <c r="E3229" i="5" s="1"/>
  <c r="E3230" i="5" s="1"/>
  <c r="E3231" i="5" s="1"/>
  <c r="E3232" i="5" s="1"/>
  <c r="E3233" i="5" s="1"/>
  <c r="E3234" i="5" s="1"/>
  <c r="E3235" i="5" s="1"/>
  <c r="E3236" i="5" s="1"/>
  <c r="E3237" i="5" s="1"/>
  <c r="E3238" i="5" s="1"/>
  <c r="E3239" i="5" s="1"/>
  <c r="E3240" i="5" s="1"/>
  <c r="E3241" i="5" s="1"/>
  <c r="E3242" i="5" s="1"/>
  <c r="E3243" i="5" s="1"/>
  <c r="E3244" i="5" s="1"/>
  <c r="E3245" i="5" s="1"/>
  <c r="E3246" i="5" s="1"/>
  <c r="E3247" i="5" s="1"/>
  <c r="E3248" i="5" s="1"/>
  <c r="E3249" i="5" s="1"/>
  <c r="E3250" i="5" s="1"/>
  <c r="E3251" i="5" s="1"/>
  <c r="E3252" i="5" s="1"/>
  <c r="E3253" i="5" s="1"/>
  <c r="E3254" i="5" s="1"/>
  <c r="E3255" i="5" s="1"/>
  <c r="E3256" i="5" s="1"/>
  <c r="E3257" i="5" s="1"/>
  <c r="E3258" i="5" s="1"/>
  <c r="E3259" i="5" s="1"/>
  <c r="E3260" i="5" s="1"/>
  <c r="E3261" i="5" s="1"/>
  <c r="E3262" i="5" s="1"/>
  <c r="E3263" i="5" s="1"/>
  <c r="E3264" i="5" s="1"/>
  <c r="E3265" i="5" s="1"/>
  <c r="E3266" i="5" s="1"/>
  <c r="E3267" i="5" s="1"/>
  <c r="E3268" i="5" s="1"/>
  <c r="E3269" i="5" s="1"/>
  <c r="E3270" i="5" s="1"/>
  <c r="E3271" i="5" s="1"/>
  <c r="E3272" i="5" s="1"/>
  <c r="E3273" i="5" s="1"/>
  <c r="E3274" i="5" s="1"/>
  <c r="E3275" i="5" s="1"/>
  <c r="E3276" i="5" s="1"/>
  <c r="E3277" i="5" s="1"/>
  <c r="E3278" i="5" s="1"/>
  <c r="E3279" i="5" s="1"/>
  <c r="E3280" i="5" s="1"/>
  <c r="E3281" i="5" s="1"/>
  <c r="E3282" i="5" s="1"/>
  <c r="E3283" i="5" s="1"/>
  <c r="E3284" i="5" s="1"/>
  <c r="E3285" i="5" s="1"/>
  <c r="E3286" i="5" s="1"/>
  <c r="E3287" i="5" s="1"/>
  <c r="E3288" i="5" s="1"/>
  <c r="E3289" i="5" s="1"/>
  <c r="E3290" i="5" s="1"/>
  <c r="E3291" i="5" s="1"/>
  <c r="E3292" i="5" s="1"/>
  <c r="E3293" i="5" s="1"/>
  <c r="E3294" i="5" s="1"/>
  <c r="E3295" i="5" s="1"/>
  <c r="E3296" i="5" s="1"/>
  <c r="E3297" i="5" s="1"/>
  <c r="E3298" i="5" s="1"/>
  <c r="E3299" i="5" s="1"/>
  <c r="E3300" i="5" s="1"/>
  <c r="E3301" i="5" s="1"/>
  <c r="E3302" i="5" s="1"/>
  <c r="E3303" i="5" s="1"/>
  <c r="E3304" i="5" s="1"/>
  <c r="E3305" i="5" s="1"/>
  <c r="E3306" i="5" s="1"/>
  <c r="E3307" i="5" s="1"/>
  <c r="E3308" i="5" s="1"/>
  <c r="E3309" i="5" s="1"/>
  <c r="E3310" i="5" s="1"/>
  <c r="E3311" i="5" s="1"/>
  <c r="E3312" i="5" s="1"/>
  <c r="E3313" i="5" s="1"/>
  <c r="E3314" i="5" s="1"/>
  <c r="E3315" i="5" s="1"/>
  <c r="E3316" i="5" s="1"/>
  <c r="E3317" i="5" s="1"/>
  <c r="E3318" i="5" s="1"/>
  <c r="E3319" i="5" s="1"/>
  <c r="E3320" i="5" s="1"/>
  <c r="E3321" i="5" s="1"/>
  <c r="E3322" i="5" s="1"/>
  <c r="E3323" i="5" s="1"/>
  <c r="E3324" i="5" s="1"/>
  <c r="E3325" i="5" s="1"/>
  <c r="E3326" i="5" s="1"/>
  <c r="E3327" i="5" s="1"/>
  <c r="E3328" i="5" s="1"/>
  <c r="E3329" i="5" s="1"/>
  <c r="E3330" i="5" s="1"/>
  <c r="E3331" i="5" s="1"/>
  <c r="E3332" i="5" s="1"/>
  <c r="E3333" i="5" s="1"/>
  <c r="E3334" i="5" s="1"/>
  <c r="E3335" i="5" s="1"/>
  <c r="E3336" i="5" s="1"/>
  <c r="E3337" i="5" s="1"/>
  <c r="E3338" i="5" s="1"/>
  <c r="E3339" i="5" s="1"/>
  <c r="E3340" i="5" s="1"/>
  <c r="E3341" i="5" s="1"/>
  <c r="E3342" i="5" s="1"/>
  <c r="E3343" i="5" s="1"/>
  <c r="E3344" i="5" s="1"/>
  <c r="E3345" i="5" s="1"/>
  <c r="E3346" i="5" s="1"/>
  <c r="E3347" i="5" s="1"/>
  <c r="E3348" i="5" s="1"/>
  <c r="E3349" i="5" s="1"/>
  <c r="E3350" i="5" s="1"/>
  <c r="E3351" i="5" s="1"/>
  <c r="E3352" i="5" s="1"/>
  <c r="E3353" i="5" s="1"/>
  <c r="E3354" i="5" s="1"/>
  <c r="E3355" i="5" s="1"/>
  <c r="E3356" i="5" s="1"/>
  <c r="E3357" i="5" s="1"/>
  <c r="E3358" i="5" s="1"/>
  <c r="E3359" i="5" s="1"/>
  <c r="E3360" i="5" s="1"/>
  <c r="E3361" i="5" s="1"/>
  <c r="E3362" i="5" s="1"/>
  <c r="E3363" i="5" s="1"/>
  <c r="E3364" i="5" s="1"/>
  <c r="E3365" i="5" s="1"/>
  <c r="E3366" i="5" s="1"/>
  <c r="E3367" i="5" s="1"/>
  <c r="E3368" i="5" s="1"/>
  <c r="E3369" i="5" s="1"/>
  <c r="E3370" i="5" s="1"/>
  <c r="E3371" i="5" s="1"/>
  <c r="E3372" i="5" s="1"/>
  <c r="E3373" i="5" s="1"/>
  <c r="E3374" i="5" s="1"/>
  <c r="E3375" i="5" s="1"/>
  <c r="E3376" i="5" s="1"/>
  <c r="E3377" i="5" s="1"/>
  <c r="E3378" i="5" s="1"/>
  <c r="E3379" i="5" s="1"/>
  <c r="E3380" i="5" s="1"/>
  <c r="E3381" i="5" s="1"/>
  <c r="E3382" i="5" s="1"/>
  <c r="E3383" i="5" s="1"/>
  <c r="E3384" i="5" s="1"/>
  <c r="E3385" i="5" s="1"/>
  <c r="E3386" i="5" s="1"/>
  <c r="E3387" i="5" s="1"/>
  <c r="E3388" i="5" s="1"/>
  <c r="E3389" i="5" s="1"/>
  <c r="E3390" i="5" s="1"/>
  <c r="E3391" i="5" s="1"/>
  <c r="E3392" i="5" s="1"/>
  <c r="E3393" i="5" s="1"/>
  <c r="E3394" i="5" s="1"/>
  <c r="E3395" i="5" s="1"/>
  <c r="E3396" i="5" s="1"/>
  <c r="E3397" i="5" s="1"/>
  <c r="E3398" i="5" s="1"/>
  <c r="E3399" i="5" s="1"/>
  <c r="E3400" i="5" s="1"/>
  <c r="E3401" i="5" s="1"/>
  <c r="E3402" i="5" s="1"/>
  <c r="E3403" i="5" s="1"/>
  <c r="E3404" i="5" s="1"/>
  <c r="E3405" i="5" s="1"/>
  <c r="E3406" i="5" s="1"/>
  <c r="E3407" i="5" s="1"/>
  <c r="E3408" i="5" s="1"/>
  <c r="E3409" i="5" s="1"/>
  <c r="E3410" i="5" s="1"/>
  <c r="E3411" i="5" s="1"/>
  <c r="E3412" i="5" s="1"/>
  <c r="E3413" i="5" s="1"/>
  <c r="E3414" i="5" s="1"/>
  <c r="E3415" i="5" s="1"/>
  <c r="E3416" i="5" s="1"/>
  <c r="E3417" i="5" s="1"/>
  <c r="E3418" i="5" s="1"/>
  <c r="E3419" i="5" s="1"/>
  <c r="E3420" i="5" s="1"/>
  <c r="E3421" i="5" s="1"/>
  <c r="E3422" i="5" s="1"/>
  <c r="E3423" i="5" s="1"/>
  <c r="E3424" i="5" s="1"/>
  <c r="E3425" i="5" s="1"/>
  <c r="E3426" i="5" s="1"/>
  <c r="E3427" i="5" s="1"/>
  <c r="E3428" i="5" s="1"/>
  <c r="E3429" i="5" s="1"/>
  <c r="E3430" i="5" s="1"/>
  <c r="E3431" i="5" s="1"/>
  <c r="E3432" i="5" s="1"/>
  <c r="E3433" i="5" s="1"/>
  <c r="E3434" i="5" s="1"/>
  <c r="E3435" i="5" s="1"/>
  <c r="E3436" i="5" s="1"/>
  <c r="E3437" i="5" s="1"/>
  <c r="E3438" i="5" s="1"/>
  <c r="E3439" i="5" s="1"/>
  <c r="E3440" i="5" s="1"/>
  <c r="E3441" i="5" s="1"/>
  <c r="E3442" i="5" s="1"/>
  <c r="E3443" i="5" s="1"/>
  <c r="E3444" i="5" s="1"/>
  <c r="E3445" i="5" s="1"/>
  <c r="E3446" i="5" s="1"/>
  <c r="E3447" i="5" s="1"/>
  <c r="E3448" i="5" s="1"/>
  <c r="E3449" i="5" s="1"/>
  <c r="E3450" i="5" s="1"/>
  <c r="E3451" i="5" s="1"/>
  <c r="E3452" i="5" s="1"/>
  <c r="E3453" i="5" s="1"/>
  <c r="E3454" i="5" s="1"/>
  <c r="E3455" i="5" s="1"/>
  <c r="E3456" i="5" s="1"/>
  <c r="E3457" i="5" s="1"/>
  <c r="E3458" i="5" s="1"/>
  <c r="E3459" i="5" s="1"/>
  <c r="E3460" i="5" s="1"/>
  <c r="E3461" i="5" s="1"/>
  <c r="E3462" i="5" s="1"/>
  <c r="E3463" i="5" s="1"/>
  <c r="E3464" i="5" s="1"/>
  <c r="E3465" i="5" s="1"/>
  <c r="E3466" i="5" s="1"/>
  <c r="E3467" i="5" s="1"/>
  <c r="E3468" i="5" s="1"/>
  <c r="E3469" i="5" s="1"/>
  <c r="E3470" i="5" s="1"/>
  <c r="E3471" i="5" s="1"/>
  <c r="E3472" i="5" s="1"/>
  <c r="E3473" i="5" s="1"/>
  <c r="E3474" i="5" s="1"/>
  <c r="E3475" i="5" s="1"/>
  <c r="E3476" i="5" s="1"/>
  <c r="E3477" i="5" s="1"/>
  <c r="E3478" i="5" s="1"/>
  <c r="E3479" i="5" s="1"/>
  <c r="E3480" i="5" s="1"/>
  <c r="E3481" i="5" s="1"/>
  <c r="E3482" i="5" s="1"/>
  <c r="E3483" i="5" s="1"/>
  <c r="E3484" i="5" s="1"/>
  <c r="E3485" i="5" s="1"/>
  <c r="E3486" i="5" s="1"/>
  <c r="E3487" i="5" s="1"/>
  <c r="E3488" i="5" s="1"/>
  <c r="E3489" i="5" s="1"/>
  <c r="E3490" i="5" s="1"/>
  <c r="E3491" i="5" s="1"/>
  <c r="E3492" i="5" s="1"/>
  <c r="E3493" i="5" s="1"/>
  <c r="E3494" i="5" s="1"/>
  <c r="E3495" i="5" s="1"/>
  <c r="E3496" i="5" s="1"/>
  <c r="E3497" i="5" s="1"/>
  <c r="E3498" i="5" s="1"/>
  <c r="E3499" i="5" s="1"/>
  <c r="E3500" i="5" s="1"/>
  <c r="E3501" i="5" s="1"/>
  <c r="E3502" i="5" s="1"/>
  <c r="E3503" i="5" s="1"/>
  <c r="E3504" i="5" s="1"/>
  <c r="E3505" i="5" s="1"/>
  <c r="E3506" i="5" s="1"/>
  <c r="E3507" i="5" s="1"/>
  <c r="E3508" i="5" s="1"/>
  <c r="E3509" i="5" s="1"/>
  <c r="E3510" i="5" s="1"/>
  <c r="E3511" i="5" s="1"/>
  <c r="E3512" i="5" s="1"/>
  <c r="E3513" i="5" s="1"/>
  <c r="E3514" i="5" s="1"/>
  <c r="E3515" i="5" s="1"/>
  <c r="E3516" i="5" s="1"/>
  <c r="E3517" i="5" s="1"/>
  <c r="E3518" i="5" s="1"/>
  <c r="E3519" i="5" s="1"/>
  <c r="E3520" i="5" s="1"/>
  <c r="E3521" i="5" s="1"/>
  <c r="E3522" i="5" s="1"/>
  <c r="E3523" i="5" s="1"/>
  <c r="E3524" i="5" s="1"/>
  <c r="E3525" i="5" s="1"/>
  <c r="E3526" i="5" s="1"/>
  <c r="E3527" i="5" s="1"/>
  <c r="E3528" i="5" s="1"/>
  <c r="E3529" i="5" s="1"/>
  <c r="E3530" i="5" s="1"/>
  <c r="E3531" i="5" s="1"/>
  <c r="E3532" i="5" s="1"/>
  <c r="E3533" i="5" s="1"/>
  <c r="E3534" i="5" s="1"/>
  <c r="E3535" i="5" s="1"/>
  <c r="E3536" i="5" s="1"/>
  <c r="E3537" i="5" s="1"/>
  <c r="E3538" i="5" s="1"/>
  <c r="E3539" i="5" s="1"/>
  <c r="E3540" i="5" s="1"/>
  <c r="E3541" i="5" s="1"/>
  <c r="E3542" i="5" s="1"/>
  <c r="E3543" i="5" s="1"/>
  <c r="E3544" i="5" s="1"/>
  <c r="E3545" i="5" s="1"/>
  <c r="E3546" i="5" s="1"/>
  <c r="E3547" i="5" s="1"/>
  <c r="E3548" i="5" s="1"/>
  <c r="E3549" i="5" s="1"/>
  <c r="E3550" i="5" s="1"/>
  <c r="E3551" i="5" s="1"/>
  <c r="E3552" i="5" s="1"/>
  <c r="E3553" i="5" s="1"/>
  <c r="E3554" i="5" s="1"/>
  <c r="E3555" i="5" s="1"/>
  <c r="E3556" i="5" s="1"/>
  <c r="E3557" i="5" s="1"/>
  <c r="E3558" i="5" s="1"/>
  <c r="E3559" i="5" s="1"/>
  <c r="E3560" i="5" s="1"/>
  <c r="E3561" i="5" s="1"/>
  <c r="E3562" i="5" s="1"/>
  <c r="E3563" i="5" s="1"/>
  <c r="E3564" i="5" s="1"/>
  <c r="E3565" i="5" s="1"/>
  <c r="E3566" i="5" s="1"/>
  <c r="E3567" i="5" s="1"/>
  <c r="E3568" i="5" s="1"/>
  <c r="E3569" i="5" s="1"/>
  <c r="E3570" i="5" s="1"/>
  <c r="E3571" i="5" s="1"/>
  <c r="E3572" i="5" s="1"/>
  <c r="E3573" i="5" s="1"/>
  <c r="E3574" i="5" s="1"/>
  <c r="E3575" i="5" s="1"/>
  <c r="E3576" i="5" s="1"/>
  <c r="E3577" i="5" s="1"/>
  <c r="E3578" i="5" s="1"/>
  <c r="E3579" i="5" s="1"/>
  <c r="E3580" i="5" s="1"/>
  <c r="E3581" i="5" s="1"/>
  <c r="E3582" i="5" s="1"/>
  <c r="E3583" i="5" s="1"/>
  <c r="E3584" i="5" s="1"/>
  <c r="E3585" i="5" s="1"/>
  <c r="E3586" i="5" s="1"/>
  <c r="E3587" i="5" s="1"/>
  <c r="E3588" i="5" s="1"/>
  <c r="E3589" i="5" s="1"/>
  <c r="E3590" i="5" s="1"/>
  <c r="E3591" i="5" s="1"/>
  <c r="E3592" i="5" s="1"/>
  <c r="E3593" i="5" s="1"/>
  <c r="E3594" i="5" s="1"/>
  <c r="E3595" i="5" s="1"/>
  <c r="E3596" i="5" s="1"/>
  <c r="E3597" i="5" s="1"/>
  <c r="E3598" i="5" s="1"/>
  <c r="E3599" i="5" s="1"/>
  <c r="E3600" i="5" s="1"/>
  <c r="E3601" i="5" s="1"/>
  <c r="E3602" i="5" s="1"/>
  <c r="E3603" i="5" s="1"/>
  <c r="E3604" i="5" s="1"/>
  <c r="E3605" i="5" s="1"/>
  <c r="E3606" i="5" s="1"/>
  <c r="E3607" i="5" s="1"/>
  <c r="E3608" i="5" s="1"/>
  <c r="E3609" i="5" s="1"/>
  <c r="E3610" i="5" s="1"/>
  <c r="E3611" i="5" s="1"/>
  <c r="E3612" i="5" s="1"/>
  <c r="E3613" i="5" s="1"/>
  <c r="E3614" i="5" s="1"/>
  <c r="E3615" i="5" s="1"/>
  <c r="E3616" i="5" s="1"/>
  <c r="E3617" i="5" s="1"/>
  <c r="E3618" i="5" s="1"/>
  <c r="E3619" i="5" s="1"/>
  <c r="E3620" i="5" s="1"/>
  <c r="E3621" i="5" s="1"/>
  <c r="E3622" i="5" s="1"/>
  <c r="E3623" i="5" s="1"/>
  <c r="E3624" i="5" s="1"/>
  <c r="E3625" i="5" s="1"/>
  <c r="E3626" i="5" s="1"/>
  <c r="E3627" i="5" s="1"/>
  <c r="E3628" i="5" s="1"/>
  <c r="E3629" i="5" s="1"/>
  <c r="E3630" i="5" s="1"/>
  <c r="E3631" i="5" s="1"/>
  <c r="E3632" i="5" s="1"/>
  <c r="E3633" i="5" s="1"/>
  <c r="E3634" i="5" s="1"/>
  <c r="E3635" i="5" s="1"/>
  <c r="E3636" i="5" s="1"/>
  <c r="E3637" i="5" s="1"/>
  <c r="E3638" i="5" s="1"/>
  <c r="E3639" i="5" s="1"/>
  <c r="E3640" i="5" s="1"/>
  <c r="E3641" i="5" s="1"/>
  <c r="E3642" i="5" s="1"/>
  <c r="E3643" i="5" s="1"/>
  <c r="E3644" i="5" s="1"/>
  <c r="E3645" i="5" s="1"/>
  <c r="E3646" i="5" s="1"/>
  <c r="E3647" i="5" s="1"/>
  <c r="E3648" i="5" s="1"/>
  <c r="E3649" i="5" s="1"/>
  <c r="E3650" i="5" s="1"/>
  <c r="E3651" i="5" s="1"/>
  <c r="E3652" i="5" s="1"/>
  <c r="E3653" i="5" s="1"/>
  <c r="E3654" i="5" s="1"/>
  <c r="E3655" i="5" s="1"/>
  <c r="E3656" i="5" s="1"/>
  <c r="E3657" i="5" s="1"/>
  <c r="E3658" i="5" s="1"/>
  <c r="E3659" i="5" s="1"/>
  <c r="E3660" i="5" s="1"/>
  <c r="E3661" i="5" s="1"/>
  <c r="E3662" i="5" s="1"/>
  <c r="E3663" i="5" s="1"/>
  <c r="E3664" i="5" s="1"/>
  <c r="E3665" i="5" s="1"/>
  <c r="E3666" i="5" s="1"/>
  <c r="E3667" i="5" s="1"/>
  <c r="E3668" i="5" s="1"/>
  <c r="E3669" i="5" s="1"/>
  <c r="E3670" i="5" s="1"/>
  <c r="E3671" i="5" s="1"/>
  <c r="E3672" i="5" s="1"/>
  <c r="E3673" i="5" s="1"/>
  <c r="E3674" i="5" s="1"/>
  <c r="E3675" i="5" s="1"/>
  <c r="E3676" i="5" s="1"/>
  <c r="E3677" i="5" s="1"/>
  <c r="E3678" i="5" s="1"/>
  <c r="E3679" i="5" s="1"/>
  <c r="E3680" i="5" s="1"/>
  <c r="E3681" i="5" s="1"/>
  <c r="E3682" i="5" s="1"/>
  <c r="E3683" i="5" s="1"/>
  <c r="E3684" i="5" s="1"/>
  <c r="E3685" i="5" s="1"/>
  <c r="E3686" i="5" s="1"/>
  <c r="E3687" i="5" s="1"/>
  <c r="E3688" i="5" s="1"/>
  <c r="E3689" i="5" s="1"/>
  <c r="E3690" i="5" s="1"/>
  <c r="E3691" i="5" s="1"/>
  <c r="E3692" i="5" s="1"/>
  <c r="E3693" i="5" s="1"/>
  <c r="E3694" i="5" s="1"/>
  <c r="E3695" i="5" s="1"/>
  <c r="E3696" i="5" s="1"/>
  <c r="E3697" i="5" s="1"/>
  <c r="E3698" i="5" s="1"/>
  <c r="E3699" i="5" s="1"/>
  <c r="E3700" i="5" s="1"/>
  <c r="E3701" i="5" s="1"/>
  <c r="E3702" i="5" s="1"/>
  <c r="E3703" i="5" s="1"/>
  <c r="E3704" i="5" s="1"/>
  <c r="E3705" i="5" s="1"/>
  <c r="E3706" i="5" s="1"/>
  <c r="E3707" i="5" s="1"/>
  <c r="E3708" i="5" s="1"/>
  <c r="E3709" i="5" s="1"/>
  <c r="E3710" i="5" s="1"/>
  <c r="E3711" i="5" s="1"/>
  <c r="E3712" i="5" s="1"/>
  <c r="E3713" i="5" s="1"/>
  <c r="E3714" i="5" s="1"/>
  <c r="E3715" i="5" s="1"/>
  <c r="E3716" i="5" s="1"/>
  <c r="E3717" i="5" s="1"/>
  <c r="E3718" i="5" s="1"/>
  <c r="E3719" i="5" s="1"/>
  <c r="E3720" i="5" s="1"/>
  <c r="E3721" i="5" s="1"/>
  <c r="E3722" i="5" s="1"/>
  <c r="E3723" i="5" s="1"/>
  <c r="E3724" i="5" s="1"/>
  <c r="E3725" i="5" s="1"/>
  <c r="E3726" i="5" s="1"/>
  <c r="E3727" i="5" s="1"/>
  <c r="E3728" i="5" s="1"/>
  <c r="E3729" i="5" s="1"/>
  <c r="E3730" i="5" s="1"/>
  <c r="E3731" i="5" s="1"/>
  <c r="E3732" i="5" s="1"/>
  <c r="E3733" i="5" s="1"/>
  <c r="E3734" i="5" s="1"/>
  <c r="E3735" i="5" s="1"/>
  <c r="E3736" i="5" s="1"/>
  <c r="E3737" i="5" s="1"/>
  <c r="E3738" i="5" s="1"/>
  <c r="E3739" i="5" s="1"/>
  <c r="E3740" i="5" s="1"/>
  <c r="E3741" i="5" s="1"/>
  <c r="E3742" i="5" s="1"/>
  <c r="E3743" i="5" s="1"/>
  <c r="E3744" i="5" s="1"/>
  <c r="E3745" i="5" s="1"/>
  <c r="E3746" i="5" s="1"/>
  <c r="E3747" i="5" s="1"/>
  <c r="E3748" i="5" s="1"/>
  <c r="E3749" i="5" s="1"/>
  <c r="E3750" i="5" s="1"/>
  <c r="E3751" i="5" s="1"/>
  <c r="E3752" i="5" s="1"/>
  <c r="E3753" i="5" s="1"/>
  <c r="E3754" i="5" s="1"/>
  <c r="E3755" i="5" s="1"/>
  <c r="E3756" i="5" s="1"/>
  <c r="E3757" i="5" s="1"/>
  <c r="E3758" i="5" s="1"/>
  <c r="E3759" i="5" s="1"/>
  <c r="E3760" i="5" s="1"/>
  <c r="E3761" i="5" s="1"/>
  <c r="E3762" i="5" s="1"/>
  <c r="E3763" i="5" s="1"/>
  <c r="E3764" i="5" s="1"/>
  <c r="E3765" i="5" s="1"/>
  <c r="E3766" i="5" s="1"/>
  <c r="E3767" i="5" s="1"/>
  <c r="E3768" i="5" s="1"/>
  <c r="E3769" i="5" s="1"/>
  <c r="E3770" i="5" s="1"/>
  <c r="E3771" i="5" s="1"/>
  <c r="E3772" i="5" s="1"/>
  <c r="E3773" i="5" s="1"/>
  <c r="E3774" i="5" s="1"/>
  <c r="E3775" i="5" s="1"/>
  <c r="E3776" i="5" s="1"/>
  <c r="E3777" i="5" s="1"/>
  <c r="E3778" i="5" s="1"/>
  <c r="E3779" i="5" s="1"/>
  <c r="E3780" i="5" s="1"/>
  <c r="E3781" i="5" s="1"/>
  <c r="E3782" i="5" s="1"/>
  <c r="E3783" i="5" s="1"/>
  <c r="E3784" i="5" s="1"/>
  <c r="E3785" i="5" s="1"/>
  <c r="E3786" i="5" s="1"/>
  <c r="E3787" i="5" s="1"/>
  <c r="E3788" i="5" s="1"/>
  <c r="E3789" i="5" s="1"/>
  <c r="E3790" i="5" s="1"/>
  <c r="E3791" i="5" s="1"/>
  <c r="E3792" i="5" s="1"/>
  <c r="E3793" i="5" s="1"/>
  <c r="E3794" i="5" s="1"/>
  <c r="E3795" i="5" s="1"/>
  <c r="E3796" i="5" s="1"/>
  <c r="E3797" i="5" s="1"/>
  <c r="E3798" i="5" s="1"/>
  <c r="E3799" i="5" s="1"/>
  <c r="E3800" i="5" s="1"/>
  <c r="E3801" i="5" s="1"/>
  <c r="E3802" i="5" s="1"/>
  <c r="E3803" i="5" s="1"/>
  <c r="E3804" i="5" s="1"/>
  <c r="E3805" i="5" s="1"/>
  <c r="E3806" i="5" s="1"/>
  <c r="E3807" i="5" s="1"/>
  <c r="E3808" i="5" s="1"/>
  <c r="E3809" i="5" s="1"/>
  <c r="E3810" i="5" s="1"/>
  <c r="E3811" i="5" s="1"/>
  <c r="E3812" i="5" s="1"/>
  <c r="E3813" i="5" s="1"/>
  <c r="E3814" i="5" s="1"/>
  <c r="E3815" i="5" s="1"/>
  <c r="E3816" i="5" s="1"/>
  <c r="E3817" i="5" s="1"/>
  <c r="E3818" i="5" s="1"/>
  <c r="E3819" i="5" s="1"/>
  <c r="E3820" i="5" s="1"/>
  <c r="E3821" i="5" s="1"/>
  <c r="E3822" i="5" s="1"/>
  <c r="E3823" i="5" s="1"/>
  <c r="E3824" i="5" s="1"/>
  <c r="E3825" i="5" s="1"/>
  <c r="E3826" i="5" s="1"/>
  <c r="E3827" i="5" s="1"/>
  <c r="E3828" i="5" s="1"/>
  <c r="E3829" i="5" s="1"/>
  <c r="E3830" i="5" s="1"/>
  <c r="E3831" i="5" s="1"/>
  <c r="E3832" i="5" s="1"/>
  <c r="E3833" i="5" s="1"/>
  <c r="E3834" i="5" s="1"/>
  <c r="E3835" i="5" s="1"/>
  <c r="E3836" i="5" s="1"/>
  <c r="E3837" i="5" s="1"/>
  <c r="E3838" i="5" s="1"/>
  <c r="E3839" i="5" s="1"/>
  <c r="E3840" i="5" s="1"/>
  <c r="E3841" i="5" s="1"/>
  <c r="E3842" i="5" s="1"/>
  <c r="E3843" i="5" s="1"/>
  <c r="E3844" i="5" s="1"/>
  <c r="E3845" i="5" s="1"/>
  <c r="E3846" i="5" s="1"/>
  <c r="E3847" i="5" s="1"/>
  <c r="E3848" i="5" s="1"/>
  <c r="E3849" i="5" s="1"/>
  <c r="E3850" i="5" s="1"/>
  <c r="E3851" i="5" s="1"/>
  <c r="E3852" i="5" s="1"/>
  <c r="E3853" i="5" s="1"/>
  <c r="E3854" i="5" s="1"/>
  <c r="E3855" i="5" s="1"/>
  <c r="E3856" i="5" s="1"/>
  <c r="E3857" i="5" s="1"/>
  <c r="E3858" i="5" s="1"/>
  <c r="E3859" i="5" s="1"/>
  <c r="E3860" i="5" s="1"/>
  <c r="E3861" i="5" s="1"/>
  <c r="E3862" i="5" s="1"/>
  <c r="E3863" i="5" s="1"/>
  <c r="E3864" i="5" s="1"/>
  <c r="E3865" i="5" s="1"/>
  <c r="E3866" i="5" s="1"/>
  <c r="E3867" i="5" s="1"/>
  <c r="E3868" i="5" s="1"/>
  <c r="E3869" i="5" s="1"/>
  <c r="E3870" i="5" s="1"/>
  <c r="E3871" i="5" s="1"/>
  <c r="E3872" i="5" s="1"/>
  <c r="E3873" i="5" s="1"/>
  <c r="E3874" i="5" s="1"/>
  <c r="E3875" i="5" s="1"/>
  <c r="E3876" i="5" s="1"/>
  <c r="E3877" i="5" s="1"/>
  <c r="E3878" i="5" s="1"/>
  <c r="E3879" i="5" s="1"/>
  <c r="E3880" i="5" s="1"/>
  <c r="E3881" i="5" s="1"/>
  <c r="E3882" i="5" s="1"/>
  <c r="E3883" i="5" s="1"/>
  <c r="E3884" i="5" s="1"/>
  <c r="E3885" i="5" s="1"/>
  <c r="E3886" i="5" s="1"/>
  <c r="E3887" i="5" s="1"/>
  <c r="E3888" i="5" s="1"/>
  <c r="E3889" i="5" s="1"/>
  <c r="E3890" i="5" s="1"/>
  <c r="E3891" i="5" s="1"/>
  <c r="E3892" i="5" s="1"/>
  <c r="E3893" i="5" s="1"/>
  <c r="E3894" i="5" s="1"/>
  <c r="E3895" i="5" s="1"/>
  <c r="E3896" i="5" s="1"/>
  <c r="E3897" i="5" s="1"/>
  <c r="E3898" i="5" s="1"/>
  <c r="E3899" i="5" s="1"/>
  <c r="E3900" i="5" s="1"/>
  <c r="E3901" i="5" s="1"/>
  <c r="E3902" i="5" s="1"/>
  <c r="E3903" i="5" s="1"/>
  <c r="E3904" i="5" s="1"/>
  <c r="E3905" i="5" s="1"/>
  <c r="E3906" i="5" s="1"/>
  <c r="E3907" i="5" s="1"/>
  <c r="E3908" i="5" s="1"/>
  <c r="E3909" i="5" s="1"/>
  <c r="E3910" i="5" s="1"/>
  <c r="E3911" i="5" s="1"/>
  <c r="E3912" i="5" s="1"/>
  <c r="E3913" i="5" s="1"/>
  <c r="E3914" i="5" s="1"/>
  <c r="E3915" i="5" s="1"/>
  <c r="E3916" i="5" s="1"/>
  <c r="E3917" i="5" s="1"/>
  <c r="E3918" i="5" s="1"/>
  <c r="E3919" i="5" s="1"/>
  <c r="E3920" i="5" s="1"/>
  <c r="E3921" i="5" s="1"/>
  <c r="E3922" i="5" s="1"/>
  <c r="E3923" i="5" s="1"/>
  <c r="E3924" i="5" s="1"/>
  <c r="E3925" i="5" s="1"/>
  <c r="E3926" i="5" s="1"/>
  <c r="E3927" i="5" s="1"/>
  <c r="E3928" i="5" s="1"/>
  <c r="E3929" i="5" s="1"/>
  <c r="E3930" i="5" s="1"/>
  <c r="E3931" i="5" s="1"/>
  <c r="E3932" i="5" s="1"/>
  <c r="E3933" i="5" s="1"/>
  <c r="E3934" i="5" s="1"/>
  <c r="E3935" i="5" s="1"/>
  <c r="E3936" i="5" s="1"/>
  <c r="E3937" i="5" s="1"/>
  <c r="E3938" i="5" s="1"/>
  <c r="E3939" i="5" s="1"/>
  <c r="E3940" i="5" s="1"/>
  <c r="E3941" i="5" s="1"/>
  <c r="E3942" i="5" s="1"/>
  <c r="E3943" i="5" s="1"/>
  <c r="E3944" i="5" s="1"/>
  <c r="E3945" i="5" s="1"/>
  <c r="E3946" i="5" s="1"/>
  <c r="E3947" i="5" s="1"/>
  <c r="E3948" i="5" s="1"/>
  <c r="E3949" i="5" s="1"/>
  <c r="E3950" i="5" s="1"/>
  <c r="E3951" i="5" s="1"/>
  <c r="E3952" i="5" s="1"/>
  <c r="E3953" i="5" s="1"/>
  <c r="E3954" i="5" s="1"/>
  <c r="E3955" i="5" s="1"/>
  <c r="E3956" i="5" s="1"/>
  <c r="E3957" i="5" s="1"/>
  <c r="E3958" i="5" s="1"/>
  <c r="E3959" i="5" s="1"/>
  <c r="E3960" i="5" s="1"/>
  <c r="E3961" i="5" s="1"/>
  <c r="E3962" i="5" s="1"/>
  <c r="E3963" i="5" s="1"/>
  <c r="E3964" i="5" s="1"/>
  <c r="E3965" i="5" s="1"/>
  <c r="E3966" i="5" s="1"/>
  <c r="E3967" i="5" s="1"/>
  <c r="E3968" i="5" s="1"/>
  <c r="E3969" i="5" s="1"/>
  <c r="E3970" i="5" s="1"/>
  <c r="E3971" i="5" s="1"/>
  <c r="E3972" i="5" s="1"/>
  <c r="E3973" i="5" s="1"/>
  <c r="E3974" i="5" s="1"/>
  <c r="E3975" i="5" s="1"/>
  <c r="E3976" i="5" s="1"/>
  <c r="E3977" i="5" s="1"/>
  <c r="E3978" i="5" s="1"/>
  <c r="E3979" i="5" s="1"/>
  <c r="E3980" i="5" s="1"/>
  <c r="E3981" i="5" s="1"/>
  <c r="E3982" i="5" s="1"/>
  <c r="E3983" i="5" s="1"/>
  <c r="E3984" i="5" s="1"/>
  <c r="E3985" i="5" s="1"/>
  <c r="E3986" i="5" s="1"/>
  <c r="E3987" i="5" s="1"/>
  <c r="E3988" i="5" s="1"/>
  <c r="E3989" i="5" s="1"/>
  <c r="E3990" i="5" s="1"/>
  <c r="E3991" i="5" s="1"/>
  <c r="E3992" i="5" s="1"/>
  <c r="E3993" i="5" s="1"/>
  <c r="E3994" i="5" s="1"/>
  <c r="E3995" i="5" s="1"/>
  <c r="E3996" i="5" s="1"/>
  <c r="E3997" i="5" s="1"/>
  <c r="E3998" i="5" s="1"/>
  <c r="E3999" i="5" s="1"/>
  <c r="E4000" i="5" s="1"/>
  <c r="E4001" i="5" s="1"/>
  <c r="E4002" i="5" s="1"/>
  <c r="E4003" i="5" s="1"/>
  <c r="E4004" i="5" s="1"/>
  <c r="E4005" i="5" s="1"/>
  <c r="E4006" i="5" s="1"/>
  <c r="E4007" i="5" s="1"/>
  <c r="E4008" i="5" s="1"/>
  <c r="E4009" i="5" s="1"/>
  <c r="E4010" i="5" s="1"/>
  <c r="E4011" i="5" s="1"/>
  <c r="E4012" i="5" s="1"/>
  <c r="E4013" i="5" s="1"/>
  <c r="E4014" i="5" s="1"/>
  <c r="E4015" i="5" s="1"/>
  <c r="E4016" i="5" s="1"/>
  <c r="E4017" i="5" s="1"/>
  <c r="E4018" i="5" s="1"/>
  <c r="E4019" i="5" s="1"/>
  <c r="E4020" i="5" s="1"/>
  <c r="E4021" i="5" s="1"/>
  <c r="E4022" i="5" s="1"/>
  <c r="E4023" i="5" s="1"/>
  <c r="E4024" i="5" s="1"/>
  <c r="E4025" i="5" s="1"/>
  <c r="E4026" i="5" s="1"/>
  <c r="E4027" i="5" s="1"/>
  <c r="E4028" i="5" s="1"/>
  <c r="E4029" i="5" s="1"/>
  <c r="E4030" i="5" s="1"/>
  <c r="E4031" i="5" s="1"/>
  <c r="E4032" i="5" s="1"/>
  <c r="E4033" i="5" s="1"/>
  <c r="E4034" i="5" s="1"/>
  <c r="E4035" i="5" s="1"/>
  <c r="E4036" i="5" s="1"/>
  <c r="E4037" i="5" s="1"/>
  <c r="E4038" i="5" s="1"/>
  <c r="E4039" i="5" s="1"/>
  <c r="E4040" i="5" s="1"/>
  <c r="E4041" i="5" s="1"/>
  <c r="E4042" i="5" s="1"/>
  <c r="E4043" i="5" s="1"/>
  <c r="E4044" i="5" s="1"/>
  <c r="E4045" i="5" s="1"/>
  <c r="E4046" i="5" s="1"/>
  <c r="E4047" i="5" s="1"/>
  <c r="E4048" i="5" s="1"/>
  <c r="E4049" i="5" s="1"/>
  <c r="E4050" i="5" s="1"/>
  <c r="E4051" i="5" s="1"/>
  <c r="E4052" i="5" s="1"/>
  <c r="E4053" i="5" s="1"/>
  <c r="E4054" i="5" s="1"/>
  <c r="E4055" i="5" s="1"/>
  <c r="E4056" i="5" s="1"/>
  <c r="E4057" i="5" s="1"/>
  <c r="E4058" i="5" s="1"/>
  <c r="E4059" i="5" s="1"/>
  <c r="E4060" i="5" s="1"/>
  <c r="E4061" i="5" s="1"/>
  <c r="E4062" i="5" s="1"/>
  <c r="E4063" i="5" s="1"/>
  <c r="E4064" i="5" s="1"/>
  <c r="E4065" i="5" s="1"/>
  <c r="E4066" i="5" s="1"/>
  <c r="E4067" i="5" s="1"/>
  <c r="E4068" i="5" s="1"/>
  <c r="E4069" i="5" s="1"/>
  <c r="E4070" i="5" s="1"/>
  <c r="E4071" i="5" s="1"/>
  <c r="E4072" i="5" s="1"/>
  <c r="E4073" i="5" s="1"/>
  <c r="E4074" i="5" s="1"/>
  <c r="E4075" i="5" s="1"/>
  <c r="E4076" i="5" s="1"/>
  <c r="E4077" i="5" s="1"/>
  <c r="E4078" i="5" s="1"/>
  <c r="E4079" i="5" s="1"/>
  <c r="E4080" i="5" s="1"/>
  <c r="E4081" i="5" s="1"/>
  <c r="E4082" i="5" s="1"/>
  <c r="E4083" i="5" s="1"/>
  <c r="E4084" i="5" s="1"/>
  <c r="E4085" i="5" s="1"/>
  <c r="E4086" i="5" s="1"/>
  <c r="E4087" i="5" s="1"/>
  <c r="E4088" i="5" s="1"/>
  <c r="E4089" i="5" s="1"/>
  <c r="E4090" i="5" s="1"/>
  <c r="E4091" i="5" s="1"/>
  <c r="E4092" i="5" s="1"/>
  <c r="E4093" i="5" s="1"/>
  <c r="E4094" i="5" s="1"/>
  <c r="E4095" i="5" s="1"/>
  <c r="E4096" i="5" s="1"/>
  <c r="E4097" i="5" s="1"/>
  <c r="E4098" i="5" s="1"/>
  <c r="E4099" i="5" s="1"/>
  <c r="E4100" i="5" s="1"/>
  <c r="E4101" i="5" s="1"/>
  <c r="E4102" i="5" s="1"/>
  <c r="E4103" i="5" s="1"/>
  <c r="E4104" i="5" s="1"/>
  <c r="E4105" i="5" s="1"/>
  <c r="E4106" i="5" s="1"/>
  <c r="E4107" i="5" s="1"/>
  <c r="E4108" i="5" s="1"/>
  <c r="E4109" i="5" s="1"/>
  <c r="E4110" i="5" s="1"/>
  <c r="E4111" i="5" s="1"/>
  <c r="E4112" i="5" s="1"/>
  <c r="E4113" i="5" s="1"/>
  <c r="E4114" i="5" s="1"/>
  <c r="E4115" i="5" s="1"/>
  <c r="E4116" i="5" s="1"/>
  <c r="E4117" i="5" s="1"/>
  <c r="E4118" i="5" s="1"/>
  <c r="E4119" i="5" s="1"/>
  <c r="E4120" i="5" s="1"/>
  <c r="E4121" i="5" s="1"/>
  <c r="E4122" i="5" s="1"/>
  <c r="E4123" i="5" s="1"/>
  <c r="E4124" i="5" s="1"/>
  <c r="E4125" i="5" s="1"/>
  <c r="E4126" i="5" s="1"/>
  <c r="E4127" i="5" s="1"/>
  <c r="E4128" i="5" s="1"/>
  <c r="E4129" i="5" s="1"/>
  <c r="E4130" i="5" s="1"/>
  <c r="E4131" i="5" s="1"/>
  <c r="E4132" i="5" s="1"/>
  <c r="E4133" i="5" s="1"/>
  <c r="E4134" i="5" s="1"/>
  <c r="E4135" i="5" s="1"/>
  <c r="E4136" i="5" s="1"/>
  <c r="E4137" i="5" s="1"/>
  <c r="E4138" i="5" s="1"/>
  <c r="E4139" i="5" s="1"/>
  <c r="E4140" i="5" s="1"/>
  <c r="E4141" i="5" s="1"/>
  <c r="E4142" i="5" s="1"/>
  <c r="E4143" i="5" s="1"/>
  <c r="E4144" i="5" s="1"/>
  <c r="E4145" i="5" s="1"/>
  <c r="E4146" i="5" s="1"/>
  <c r="E4147" i="5" s="1"/>
  <c r="E4148" i="5" s="1"/>
  <c r="E4149" i="5" s="1"/>
  <c r="E4150" i="5" s="1"/>
  <c r="E4151" i="5" s="1"/>
  <c r="E4152" i="5" s="1"/>
  <c r="E4153" i="5" s="1"/>
  <c r="E4154" i="5" s="1"/>
  <c r="E4155" i="5" s="1"/>
  <c r="E4156" i="5" s="1"/>
  <c r="E4157" i="5" s="1"/>
  <c r="E4158" i="5" s="1"/>
  <c r="E4159" i="5" s="1"/>
  <c r="E4160" i="5" s="1"/>
  <c r="E4161" i="5" s="1"/>
  <c r="E4162" i="5" s="1"/>
  <c r="E4163" i="5" s="1"/>
  <c r="E4164" i="5" s="1"/>
  <c r="E4165" i="5" s="1"/>
  <c r="E4166" i="5" s="1"/>
  <c r="E4167" i="5" s="1"/>
  <c r="E4168" i="5" s="1"/>
  <c r="E4169" i="5" s="1"/>
  <c r="E4170" i="5" s="1"/>
  <c r="E4171" i="5" s="1"/>
  <c r="E4172" i="5" s="1"/>
  <c r="E4173" i="5" s="1"/>
  <c r="E4174" i="5" s="1"/>
  <c r="E4175" i="5" s="1"/>
  <c r="E4176" i="5" s="1"/>
  <c r="E4177" i="5" s="1"/>
  <c r="E4178" i="5" s="1"/>
  <c r="E4179" i="5" s="1"/>
  <c r="E4180" i="5" s="1"/>
  <c r="E4181" i="5" s="1"/>
  <c r="E4182" i="5" s="1"/>
  <c r="E4183" i="5" s="1"/>
  <c r="E4184" i="5" s="1"/>
  <c r="E4185" i="5" s="1"/>
  <c r="E4186" i="5" s="1"/>
  <c r="E4187" i="5" s="1"/>
  <c r="E4188" i="5" s="1"/>
  <c r="E4189" i="5" s="1"/>
  <c r="E4190" i="5" s="1"/>
  <c r="E4191" i="5" s="1"/>
  <c r="E4192" i="5" s="1"/>
  <c r="E4193" i="5" s="1"/>
  <c r="E4194" i="5" s="1"/>
  <c r="E4195" i="5" s="1"/>
  <c r="E4196" i="5" s="1"/>
  <c r="E4197" i="5" s="1"/>
  <c r="E4198" i="5" s="1"/>
  <c r="E4199" i="5" s="1"/>
  <c r="E4200" i="5" s="1"/>
  <c r="E4201" i="5" s="1"/>
  <c r="E4202" i="5" s="1"/>
  <c r="E4203" i="5" s="1"/>
  <c r="E4204" i="5" s="1"/>
  <c r="E4205" i="5" s="1"/>
  <c r="E4206" i="5" s="1"/>
  <c r="E4207" i="5" s="1"/>
  <c r="E4208" i="5" s="1"/>
  <c r="E4209" i="5" s="1"/>
  <c r="E4210" i="5" s="1"/>
  <c r="E4211" i="5" s="1"/>
  <c r="E4212" i="5" s="1"/>
  <c r="E4213" i="5" s="1"/>
  <c r="E4214" i="5" s="1"/>
  <c r="E4215" i="5" s="1"/>
  <c r="E4216" i="5" s="1"/>
  <c r="E4217" i="5" s="1"/>
  <c r="E4218" i="5" s="1"/>
  <c r="E4219" i="5" s="1"/>
  <c r="E4220" i="5" s="1"/>
  <c r="E4221" i="5" s="1"/>
  <c r="E4222" i="5" s="1"/>
  <c r="E4223" i="5" s="1"/>
  <c r="E4224" i="5" s="1"/>
  <c r="E4225" i="5" s="1"/>
  <c r="E4226" i="5" s="1"/>
  <c r="E4227" i="5" s="1"/>
  <c r="E4228" i="5" s="1"/>
  <c r="E4229" i="5" s="1"/>
  <c r="E4230" i="5" s="1"/>
  <c r="E4231" i="5" s="1"/>
  <c r="E4232" i="5" s="1"/>
  <c r="E4233" i="5" s="1"/>
  <c r="E4234" i="5" s="1"/>
  <c r="E4235" i="5" s="1"/>
  <c r="E4236" i="5" s="1"/>
  <c r="E4237" i="5" s="1"/>
  <c r="E4238" i="5" s="1"/>
  <c r="E4239" i="5" s="1"/>
  <c r="E4240" i="5" s="1"/>
  <c r="E4241" i="5" s="1"/>
  <c r="E4242" i="5" s="1"/>
  <c r="E4243" i="5" s="1"/>
  <c r="E4244" i="5" s="1"/>
  <c r="E4245" i="5" s="1"/>
  <c r="E4246" i="5" s="1"/>
  <c r="E4247" i="5" s="1"/>
  <c r="E4248" i="5" s="1"/>
  <c r="E4249" i="5" s="1"/>
  <c r="E4250" i="5" s="1"/>
  <c r="E4251" i="5" s="1"/>
  <c r="E4252" i="5" s="1"/>
  <c r="E4253" i="5" s="1"/>
  <c r="E4254" i="5" s="1"/>
  <c r="E4255" i="5" s="1"/>
  <c r="E4256" i="5" s="1"/>
  <c r="E4257" i="5" s="1"/>
  <c r="E4258" i="5" s="1"/>
  <c r="E4259" i="5" s="1"/>
  <c r="E4260" i="5" s="1"/>
  <c r="E4261" i="5" s="1"/>
  <c r="E4262" i="5" s="1"/>
  <c r="E4263" i="5" s="1"/>
  <c r="E4264" i="5" s="1"/>
  <c r="E4265" i="5" s="1"/>
  <c r="E4266" i="5" s="1"/>
  <c r="E4267" i="5" s="1"/>
  <c r="E4268" i="5" s="1"/>
  <c r="E4269" i="5" s="1"/>
  <c r="E4270" i="5" s="1"/>
  <c r="E4271" i="5" s="1"/>
  <c r="E4272" i="5" s="1"/>
  <c r="E4273" i="5" s="1"/>
  <c r="E4274" i="5" s="1"/>
  <c r="E4275" i="5" s="1"/>
  <c r="E4276" i="5" s="1"/>
  <c r="E4277" i="5" s="1"/>
  <c r="E4278" i="5" s="1"/>
  <c r="E4279" i="5" s="1"/>
  <c r="E4280" i="5" s="1"/>
  <c r="E4281" i="5" s="1"/>
  <c r="E4282" i="5" s="1"/>
  <c r="E4283" i="5" s="1"/>
  <c r="E4284" i="5" s="1"/>
  <c r="E4285" i="5" s="1"/>
  <c r="E4286" i="5" s="1"/>
  <c r="E4287" i="5" s="1"/>
  <c r="E4288" i="5" s="1"/>
  <c r="E4289" i="5" s="1"/>
  <c r="E4290" i="5" s="1"/>
  <c r="E4291" i="5" s="1"/>
  <c r="E4292" i="5" s="1"/>
  <c r="E4293" i="5" s="1"/>
  <c r="E4294" i="5" s="1"/>
  <c r="E4295" i="5" s="1"/>
  <c r="E4296" i="5" s="1"/>
  <c r="E4297" i="5" s="1"/>
  <c r="E4298" i="5" s="1"/>
  <c r="E4299" i="5" s="1"/>
  <c r="E4300" i="5" s="1"/>
  <c r="E4301" i="5" s="1"/>
  <c r="E4302" i="5" s="1"/>
  <c r="E4303" i="5" s="1"/>
  <c r="E4304" i="5" s="1"/>
  <c r="E4305" i="5" s="1"/>
  <c r="E4306" i="5" s="1"/>
  <c r="E4307" i="5" s="1"/>
  <c r="E4308" i="5" s="1"/>
  <c r="E4309" i="5" s="1"/>
  <c r="E4310" i="5" s="1"/>
  <c r="E4311" i="5" s="1"/>
  <c r="E4312" i="5" s="1"/>
  <c r="E4313" i="5" s="1"/>
  <c r="E4314" i="5" s="1"/>
  <c r="E4315" i="5" s="1"/>
  <c r="E4316" i="5" s="1"/>
  <c r="E4317" i="5" s="1"/>
  <c r="E4318" i="5" s="1"/>
  <c r="E4319" i="5" s="1"/>
  <c r="E4320" i="5" s="1"/>
  <c r="E4321" i="5" s="1"/>
  <c r="E4322" i="5" s="1"/>
  <c r="E4323" i="5" s="1"/>
  <c r="E4324" i="5" s="1"/>
  <c r="E4325" i="5" s="1"/>
  <c r="E4326" i="5" s="1"/>
  <c r="E4327" i="5" s="1"/>
  <c r="E4328" i="5" s="1"/>
  <c r="E4329" i="5" s="1"/>
  <c r="E4330" i="5" s="1"/>
  <c r="E4331" i="5" s="1"/>
  <c r="E4332" i="5" s="1"/>
  <c r="E4333" i="5" s="1"/>
  <c r="E4334" i="5" s="1"/>
  <c r="E4335" i="5" s="1"/>
  <c r="E4336" i="5" s="1"/>
  <c r="E4337" i="5" s="1"/>
  <c r="E4338" i="5" s="1"/>
  <c r="E4339" i="5" s="1"/>
  <c r="E4340" i="5" s="1"/>
  <c r="E4341" i="5" s="1"/>
  <c r="E4342" i="5" s="1"/>
  <c r="E4343" i="5" s="1"/>
  <c r="E4344" i="5" s="1"/>
  <c r="E4345" i="5" s="1"/>
  <c r="E4346" i="5" s="1"/>
  <c r="E4347" i="5" s="1"/>
  <c r="E4348" i="5" s="1"/>
  <c r="E4349" i="5" s="1"/>
  <c r="E4350" i="5" s="1"/>
  <c r="E4351" i="5" s="1"/>
  <c r="E4352" i="5" s="1"/>
  <c r="E4353" i="5" s="1"/>
  <c r="E4354" i="5" s="1"/>
  <c r="E4355" i="5" s="1"/>
  <c r="E4356" i="5" s="1"/>
  <c r="E4357" i="5" s="1"/>
  <c r="E4358" i="5" s="1"/>
  <c r="E4359" i="5" s="1"/>
  <c r="E4360" i="5" s="1"/>
  <c r="E4361" i="5" s="1"/>
  <c r="E4362" i="5" s="1"/>
  <c r="E4363" i="5" s="1"/>
  <c r="E4364" i="5" s="1"/>
  <c r="E4365" i="5" s="1"/>
  <c r="E4366" i="5" s="1"/>
  <c r="E4367" i="5" s="1"/>
  <c r="E4368" i="5" s="1"/>
  <c r="E4369" i="5" s="1"/>
  <c r="E4370" i="5" s="1"/>
  <c r="E4371" i="5" s="1"/>
  <c r="E4372" i="5" s="1"/>
  <c r="E4373" i="5" s="1"/>
  <c r="E4374" i="5" s="1"/>
  <c r="E4375" i="5" s="1"/>
  <c r="E4376" i="5" s="1"/>
  <c r="E4377" i="5" s="1"/>
  <c r="E4378" i="5" s="1"/>
  <c r="E4379" i="5" s="1"/>
  <c r="E4380" i="5" s="1"/>
  <c r="E4381" i="5" s="1"/>
  <c r="E4382" i="5" s="1"/>
  <c r="E4383" i="5" s="1"/>
  <c r="E4384" i="5" s="1"/>
  <c r="E4385" i="5" s="1"/>
  <c r="E4386" i="5" s="1"/>
  <c r="E4387" i="5" s="1"/>
  <c r="E4388" i="5" s="1"/>
  <c r="E4389" i="5" s="1"/>
  <c r="E4390" i="5" s="1"/>
  <c r="E4391" i="5" s="1"/>
  <c r="E4392" i="5" s="1"/>
  <c r="E4393" i="5" s="1"/>
  <c r="E4394" i="5" s="1"/>
  <c r="E4395" i="5" s="1"/>
  <c r="E4396" i="5" s="1"/>
  <c r="E4397" i="5" s="1"/>
  <c r="E4398" i="5" s="1"/>
  <c r="E4399" i="5" s="1"/>
  <c r="E4400" i="5" s="1"/>
  <c r="E4401" i="5" s="1"/>
  <c r="E4402" i="5" s="1"/>
  <c r="E4403" i="5" s="1"/>
  <c r="E4404" i="5" s="1"/>
  <c r="E4405" i="5" s="1"/>
  <c r="E4406" i="5" s="1"/>
  <c r="E4407" i="5" s="1"/>
  <c r="E4408" i="5" s="1"/>
  <c r="E4409" i="5" s="1"/>
  <c r="E4410" i="5" s="1"/>
  <c r="E4411" i="5" s="1"/>
  <c r="E4412" i="5" s="1"/>
  <c r="E4413" i="5" s="1"/>
  <c r="E4414" i="5" s="1"/>
  <c r="E4415" i="5" s="1"/>
  <c r="E4416" i="5" s="1"/>
  <c r="E4417" i="5" s="1"/>
  <c r="E4418" i="5" s="1"/>
  <c r="E4419" i="5" s="1"/>
  <c r="E4420" i="5" s="1"/>
  <c r="E4421" i="5" s="1"/>
  <c r="E4422" i="5" s="1"/>
  <c r="E4423" i="5" s="1"/>
  <c r="E4424" i="5" s="1"/>
  <c r="E4425" i="5" s="1"/>
  <c r="E4426" i="5" s="1"/>
  <c r="E4427" i="5" s="1"/>
  <c r="E4428" i="5" s="1"/>
  <c r="E4429" i="5" s="1"/>
  <c r="E4430" i="5" s="1"/>
  <c r="E4431" i="5" s="1"/>
  <c r="E4432" i="5" s="1"/>
  <c r="E4433" i="5" s="1"/>
  <c r="E4434" i="5" s="1"/>
  <c r="E4435" i="5" s="1"/>
  <c r="E4436" i="5" s="1"/>
  <c r="E4437" i="5" s="1"/>
  <c r="E4438" i="5" s="1"/>
  <c r="E4439" i="5" s="1"/>
  <c r="E4440" i="5" s="1"/>
  <c r="E4441" i="5" s="1"/>
  <c r="E4442" i="5" s="1"/>
  <c r="E4443" i="5" s="1"/>
  <c r="E4444" i="5" s="1"/>
  <c r="E4445" i="5" s="1"/>
  <c r="E4446" i="5" s="1"/>
  <c r="E4447" i="5" s="1"/>
  <c r="E4448" i="5" s="1"/>
  <c r="E4449" i="5" s="1"/>
  <c r="E4450" i="5" s="1"/>
  <c r="E4451" i="5" s="1"/>
  <c r="E4452" i="5" s="1"/>
  <c r="E4453" i="5" s="1"/>
  <c r="E4454" i="5" s="1"/>
  <c r="E4455" i="5" s="1"/>
  <c r="E4456" i="5" s="1"/>
  <c r="E4457" i="5" s="1"/>
  <c r="E4458" i="5" s="1"/>
  <c r="E4459" i="5" s="1"/>
  <c r="E4460" i="5" s="1"/>
  <c r="E4461" i="5" s="1"/>
  <c r="E4462" i="5" s="1"/>
  <c r="E4463" i="5" s="1"/>
  <c r="E4464" i="5" s="1"/>
  <c r="E4465" i="5" s="1"/>
  <c r="E4466" i="5" s="1"/>
  <c r="E4467" i="5" s="1"/>
  <c r="E4468" i="5" s="1"/>
  <c r="E4469" i="5" s="1"/>
  <c r="E4470" i="5" s="1"/>
  <c r="E4471" i="5" s="1"/>
  <c r="E4472" i="5" s="1"/>
  <c r="E4473" i="5" s="1"/>
  <c r="E4474" i="5" s="1"/>
  <c r="E4475" i="5" s="1"/>
  <c r="E4476" i="5" s="1"/>
  <c r="E4477" i="5" s="1"/>
  <c r="E4478" i="5" s="1"/>
  <c r="E4479" i="5" s="1"/>
  <c r="E4480" i="5" s="1"/>
  <c r="E4481" i="5" s="1"/>
  <c r="E4482" i="5" s="1"/>
  <c r="E4483" i="5" s="1"/>
  <c r="E4484" i="5" s="1"/>
  <c r="E4485" i="5" s="1"/>
  <c r="E4486" i="5" s="1"/>
  <c r="E4487" i="5" s="1"/>
  <c r="E4488" i="5" s="1"/>
  <c r="E4489" i="5" s="1"/>
  <c r="E4490" i="5" s="1"/>
  <c r="E4491" i="5" s="1"/>
  <c r="E4492" i="5" s="1"/>
  <c r="E4493" i="5" s="1"/>
  <c r="E4494" i="5" s="1"/>
  <c r="E4495" i="5" s="1"/>
  <c r="E4496" i="5" s="1"/>
  <c r="E4497" i="5" s="1"/>
  <c r="E4498" i="5" s="1"/>
  <c r="E4499" i="5" s="1"/>
  <c r="E4500" i="5" s="1"/>
  <c r="E4501" i="5" s="1"/>
  <c r="E4502" i="5" s="1"/>
  <c r="E4503" i="5" s="1"/>
  <c r="E4504" i="5" s="1"/>
  <c r="E4505" i="5" s="1"/>
  <c r="E4506" i="5" s="1"/>
  <c r="E4507" i="5" s="1"/>
  <c r="E4508" i="5" s="1"/>
  <c r="E4509" i="5" s="1"/>
  <c r="E4510" i="5" s="1"/>
  <c r="E4511" i="5" s="1"/>
  <c r="E4512" i="5" s="1"/>
  <c r="E4513" i="5" s="1"/>
  <c r="E4514" i="5" s="1"/>
  <c r="E4515" i="5" s="1"/>
  <c r="E4516" i="5" s="1"/>
  <c r="E4517" i="5" s="1"/>
  <c r="E4518" i="5" s="1"/>
  <c r="E4519" i="5" s="1"/>
  <c r="E4520" i="5" s="1"/>
  <c r="E4521" i="5" s="1"/>
  <c r="E4522" i="5" s="1"/>
  <c r="E4523" i="5" s="1"/>
  <c r="E4524" i="5" s="1"/>
  <c r="E4525" i="5" s="1"/>
  <c r="E4526" i="5" s="1"/>
  <c r="E4527" i="5" s="1"/>
  <c r="E4528" i="5" s="1"/>
  <c r="E4529" i="5" s="1"/>
  <c r="E4530" i="5" s="1"/>
  <c r="E4531" i="5" s="1"/>
  <c r="E4532" i="5" s="1"/>
  <c r="E4533" i="5" s="1"/>
  <c r="E4534" i="5" s="1"/>
  <c r="E4535" i="5" s="1"/>
  <c r="E4536" i="5" s="1"/>
  <c r="E4537" i="5" s="1"/>
  <c r="E4538" i="5" s="1"/>
  <c r="E4539" i="5" s="1"/>
  <c r="E4540" i="5" s="1"/>
  <c r="E4541" i="5" s="1"/>
  <c r="E4542" i="5" s="1"/>
  <c r="E4543" i="5" s="1"/>
  <c r="E4544" i="5" s="1"/>
  <c r="E4545" i="5" s="1"/>
  <c r="E4546" i="5" s="1"/>
  <c r="E4547" i="5" s="1"/>
  <c r="E4548" i="5" s="1"/>
  <c r="E4549" i="5" s="1"/>
  <c r="E4550" i="5" s="1"/>
  <c r="E4551" i="5" s="1"/>
  <c r="E4552" i="5" s="1"/>
  <c r="E4553" i="5" s="1"/>
  <c r="E4554" i="5" s="1"/>
  <c r="E4555" i="5" s="1"/>
  <c r="E4556" i="5" s="1"/>
  <c r="E4557" i="5" s="1"/>
  <c r="E4558" i="5" s="1"/>
  <c r="E4559" i="5" s="1"/>
  <c r="E4560" i="5" s="1"/>
  <c r="E4561" i="5" s="1"/>
  <c r="E4562" i="5" s="1"/>
  <c r="E4563" i="5" s="1"/>
  <c r="E4564" i="5" s="1"/>
  <c r="E4565" i="5" s="1"/>
  <c r="E4566" i="5" s="1"/>
  <c r="E4567" i="5" s="1"/>
  <c r="E4568" i="5" s="1"/>
  <c r="E4569" i="5" s="1"/>
  <c r="E4570" i="5" s="1"/>
  <c r="E4571" i="5" s="1"/>
  <c r="E4572" i="5" s="1"/>
  <c r="E4573" i="5" s="1"/>
  <c r="E4574" i="5" s="1"/>
  <c r="E4575" i="5" s="1"/>
  <c r="E4576" i="5" s="1"/>
  <c r="E4577" i="5" s="1"/>
  <c r="E4578" i="5" s="1"/>
  <c r="E4579" i="5" s="1"/>
  <c r="E4580" i="5" s="1"/>
  <c r="E4581" i="5" s="1"/>
  <c r="E4582" i="5" s="1"/>
  <c r="E4583" i="5" s="1"/>
  <c r="E4584" i="5" s="1"/>
  <c r="E4585" i="5" s="1"/>
  <c r="E4586" i="5" s="1"/>
  <c r="E4587" i="5" s="1"/>
  <c r="E4588" i="5" s="1"/>
  <c r="E4589" i="5" s="1"/>
  <c r="E4590" i="5" s="1"/>
  <c r="E4591" i="5" s="1"/>
  <c r="E4592" i="5" s="1"/>
  <c r="E4593" i="5" s="1"/>
  <c r="E4594" i="5" s="1"/>
  <c r="E4595" i="5" s="1"/>
  <c r="E4596" i="5" s="1"/>
  <c r="E4597" i="5" s="1"/>
  <c r="E4598" i="5" s="1"/>
  <c r="E4599" i="5" s="1"/>
  <c r="E4600" i="5" s="1"/>
  <c r="E4601" i="5" s="1"/>
  <c r="E4602" i="5" s="1"/>
  <c r="E4603" i="5" s="1"/>
  <c r="E4604" i="5" s="1"/>
  <c r="E4605" i="5" s="1"/>
  <c r="E4606" i="5" s="1"/>
  <c r="E4607" i="5" s="1"/>
  <c r="E4608" i="5" s="1"/>
  <c r="E4609" i="5" s="1"/>
  <c r="E4610" i="5" s="1"/>
  <c r="E4611" i="5" s="1"/>
  <c r="E4612" i="5" s="1"/>
  <c r="E4613" i="5" s="1"/>
  <c r="E4614" i="5" s="1"/>
  <c r="E4615" i="5" s="1"/>
  <c r="E4616" i="5" s="1"/>
  <c r="E4617" i="5" s="1"/>
  <c r="E4618" i="5" s="1"/>
  <c r="E4619" i="5" s="1"/>
  <c r="E4620" i="5" s="1"/>
  <c r="E4621" i="5" s="1"/>
  <c r="E4622" i="5" s="1"/>
  <c r="E4623" i="5" s="1"/>
  <c r="E4624" i="5" s="1"/>
  <c r="E4625" i="5" s="1"/>
  <c r="E4626" i="5" s="1"/>
  <c r="E4627" i="5" s="1"/>
  <c r="E4628" i="5" s="1"/>
  <c r="E4629" i="5" s="1"/>
  <c r="E4630" i="5" s="1"/>
  <c r="E4631" i="5" s="1"/>
  <c r="E4632" i="5" s="1"/>
  <c r="E4633" i="5" s="1"/>
  <c r="E4634" i="5" s="1"/>
  <c r="E4635" i="5" s="1"/>
  <c r="E4636" i="5" s="1"/>
  <c r="E4637" i="5" s="1"/>
  <c r="E4638" i="5" s="1"/>
  <c r="E4639" i="5" s="1"/>
  <c r="E4640" i="5" s="1"/>
  <c r="E4641" i="5" s="1"/>
  <c r="E4642" i="5" s="1"/>
  <c r="E4643" i="5" s="1"/>
  <c r="E4644" i="5" s="1"/>
  <c r="E4645" i="5" s="1"/>
  <c r="E4646" i="5" s="1"/>
  <c r="E4647" i="5" s="1"/>
  <c r="E4648" i="5" s="1"/>
  <c r="E4649" i="5" s="1"/>
  <c r="E4650" i="5" s="1"/>
  <c r="E4651" i="5" s="1"/>
  <c r="E4652" i="5" s="1"/>
  <c r="E4653" i="5" s="1"/>
  <c r="E4654" i="5" s="1"/>
  <c r="E4655" i="5" s="1"/>
  <c r="E4656" i="5" s="1"/>
  <c r="E4657" i="5" s="1"/>
  <c r="E4658" i="5" s="1"/>
  <c r="E4659" i="5" s="1"/>
  <c r="E4660" i="5" s="1"/>
  <c r="E4661" i="5" s="1"/>
  <c r="E4662" i="5" s="1"/>
  <c r="E4663" i="5" s="1"/>
  <c r="E4664" i="5" s="1"/>
  <c r="E4665" i="5" s="1"/>
  <c r="E4666" i="5" s="1"/>
  <c r="E4667" i="5" s="1"/>
  <c r="E4668" i="5" s="1"/>
  <c r="E4669" i="5" s="1"/>
  <c r="E4670" i="5" s="1"/>
  <c r="E4671" i="5" s="1"/>
  <c r="E4672" i="5" s="1"/>
  <c r="E4673" i="5" s="1"/>
  <c r="E4674" i="5" s="1"/>
  <c r="E4675" i="5" s="1"/>
  <c r="E4676" i="5" s="1"/>
  <c r="E4677" i="5" s="1"/>
  <c r="E4678" i="5" s="1"/>
  <c r="E4679" i="5" s="1"/>
  <c r="E4680" i="5" s="1"/>
  <c r="E4681" i="5" s="1"/>
  <c r="E4682" i="5" s="1"/>
  <c r="E4683" i="5" s="1"/>
  <c r="E4684" i="5" s="1"/>
  <c r="E4685" i="5" s="1"/>
  <c r="E4686" i="5" s="1"/>
  <c r="E4687" i="5" s="1"/>
  <c r="E4688" i="5" s="1"/>
  <c r="E4689" i="5" s="1"/>
  <c r="E4690" i="5" s="1"/>
  <c r="E4691" i="5" s="1"/>
  <c r="E4692" i="5" s="1"/>
  <c r="E4693" i="5" s="1"/>
  <c r="E4694" i="5" s="1"/>
  <c r="E4695" i="5" s="1"/>
  <c r="E4696" i="5" s="1"/>
  <c r="E4697" i="5" s="1"/>
  <c r="E4698" i="5" s="1"/>
  <c r="E4699" i="5" s="1"/>
  <c r="E4700" i="5" s="1"/>
  <c r="E4701" i="5" s="1"/>
  <c r="E4702" i="5" s="1"/>
  <c r="E4703" i="5" s="1"/>
  <c r="E4704" i="5" s="1"/>
  <c r="E4705" i="5" s="1"/>
  <c r="E4706" i="5" s="1"/>
  <c r="E4707" i="5" s="1"/>
  <c r="E4708" i="5" s="1"/>
  <c r="E4709" i="5" s="1"/>
  <c r="E4710" i="5" s="1"/>
  <c r="E4711" i="5" s="1"/>
  <c r="E4712" i="5" s="1"/>
  <c r="E4713" i="5" s="1"/>
  <c r="E4714" i="5" s="1"/>
  <c r="E4715" i="5" s="1"/>
  <c r="E4716" i="5" s="1"/>
  <c r="E4717" i="5" s="1"/>
  <c r="E4718" i="5" s="1"/>
  <c r="E4719" i="5" s="1"/>
  <c r="E4720" i="5" s="1"/>
  <c r="E4721" i="5" s="1"/>
  <c r="E4722" i="5" s="1"/>
  <c r="E4723" i="5" s="1"/>
  <c r="E4724" i="5" s="1"/>
  <c r="E4725" i="5" s="1"/>
  <c r="E4726" i="5" s="1"/>
  <c r="E4727" i="5" s="1"/>
  <c r="E4728" i="5" s="1"/>
  <c r="E4729" i="5" s="1"/>
  <c r="E4730" i="5" s="1"/>
  <c r="E4731" i="5" s="1"/>
  <c r="E4732" i="5" s="1"/>
  <c r="E4733" i="5" s="1"/>
  <c r="E4734" i="5" s="1"/>
  <c r="E4735" i="5" s="1"/>
  <c r="E4736" i="5" s="1"/>
  <c r="E4737" i="5" s="1"/>
  <c r="E4738" i="5" s="1"/>
  <c r="E4739" i="5" s="1"/>
  <c r="E4740" i="5" s="1"/>
  <c r="E4741" i="5" s="1"/>
  <c r="E4742" i="5" s="1"/>
  <c r="E4743" i="5" s="1"/>
  <c r="E4744" i="5" s="1"/>
  <c r="E4745" i="5" s="1"/>
  <c r="E4746" i="5" s="1"/>
  <c r="E4747" i="5" s="1"/>
  <c r="E4748" i="5" s="1"/>
  <c r="E4749" i="5" s="1"/>
  <c r="E4750" i="5" s="1"/>
  <c r="E4751" i="5" s="1"/>
  <c r="E4752" i="5" s="1"/>
  <c r="E4753" i="5" s="1"/>
  <c r="E4754" i="5" s="1"/>
  <c r="E4755" i="5" s="1"/>
  <c r="E4756" i="5" s="1"/>
  <c r="E4757" i="5" s="1"/>
  <c r="E4758" i="5" s="1"/>
  <c r="E4759" i="5" s="1"/>
  <c r="E4760" i="5" s="1"/>
  <c r="E4761" i="5" s="1"/>
  <c r="E4762" i="5" s="1"/>
  <c r="E4763" i="5" s="1"/>
  <c r="E4764" i="5" s="1"/>
  <c r="E4765" i="5" s="1"/>
  <c r="E4766" i="5" s="1"/>
  <c r="E4767" i="5" s="1"/>
  <c r="E4768" i="5" s="1"/>
  <c r="E4769" i="5" s="1"/>
  <c r="E4770" i="5" s="1"/>
  <c r="E4771" i="5" s="1"/>
  <c r="E4772" i="5" s="1"/>
  <c r="E4773" i="5" s="1"/>
  <c r="E4774" i="5" s="1"/>
  <c r="E4775" i="5" s="1"/>
  <c r="E4776" i="5" s="1"/>
  <c r="E4777" i="5" s="1"/>
  <c r="E4778" i="5" s="1"/>
  <c r="E4779" i="5" s="1"/>
  <c r="E4780" i="5" s="1"/>
  <c r="E4781" i="5" s="1"/>
  <c r="E4782" i="5" s="1"/>
  <c r="E4783" i="5" s="1"/>
  <c r="E4784" i="5" s="1"/>
  <c r="E4785" i="5" s="1"/>
  <c r="E4786" i="5" s="1"/>
  <c r="E4787" i="5" s="1"/>
  <c r="E4788" i="5" s="1"/>
  <c r="E4789" i="5" s="1"/>
  <c r="E4790" i="5" s="1"/>
  <c r="E4791" i="5" s="1"/>
  <c r="E4792" i="5" s="1"/>
  <c r="E4793" i="5" s="1"/>
  <c r="E4794" i="5" s="1"/>
  <c r="E4795" i="5" s="1"/>
  <c r="E4796" i="5" s="1"/>
  <c r="E4797" i="5" s="1"/>
  <c r="E4798" i="5" s="1"/>
  <c r="E4799" i="5" s="1"/>
  <c r="E4800" i="5" s="1"/>
  <c r="E4801" i="5" s="1"/>
  <c r="E4802" i="5" s="1"/>
  <c r="E4803" i="5" s="1"/>
  <c r="E4804" i="5" s="1"/>
  <c r="E4805" i="5" s="1"/>
  <c r="E4806" i="5" s="1"/>
  <c r="E4807" i="5" s="1"/>
  <c r="E4808" i="5" s="1"/>
  <c r="E4809" i="5" s="1"/>
  <c r="E4810" i="5" s="1"/>
  <c r="E4811" i="5" s="1"/>
  <c r="E4812" i="5" s="1"/>
  <c r="E4813" i="5" s="1"/>
  <c r="E4814" i="5" s="1"/>
  <c r="E4815" i="5" s="1"/>
  <c r="E4816" i="5" s="1"/>
  <c r="E4817" i="5" s="1"/>
  <c r="E4818" i="5" s="1"/>
  <c r="E4819" i="5" s="1"/>
  <c r="E4820" i="5" s="1"/>
  <c r="E4821" i="5" s="1"/>
  <c r="E4822" i="5" s="1"/>
  <c r="E4823" i="5" s="1"/>
  <c r="E4824" i="5" s="1"/>
  <c r="E4825" i="5" s="1"/>
  <c r="E4826" i="5" s="1"/>
  <c r="E4827" i="5" s="1"/>
  <c r="E4828" i="5" s="1"/>
  <c r="E4829" i="5" s="1"/>
  <c r="E4830" i="5" s="1"/>
  <c r="E4831" i="5" s="1"/>
  <c r="E4832" i="5" s="1"/>
  <c r="E4833" i="5" s="1"/>
  <c r="E4834" i="5" s="1"/>
  <c r="E4835" i="5" s="1"/>
  <c r="E4836" i="5" s="1"/>
  <c r="E4837" i="5" s="1"/>
  <c r="E4838" i="5" s="1"/>
  <c r="E4839" i="5" s="1"/>
  <c r="E4840" i="5" s="1"/>
  <c r="E4841" i="5" s="1"/>
  <c r="E4842" i="5" s="1"/>
  <c r="E4843" i="5" s="1"/>
  <c r="E4844" i="5" s="1"/>
  <c r="E4845" i="5" s="1"/>
  <c r="E4846" i="5" s="1"/>
  <c r="E4847" i="5" s="1"/>
  <c r="E4848" i="5" s="1"/>
  <c r="E4849" i="5" s="1"/>
  <c r="E4850" i="5" s="1"/>
  <c r="E4851" i="5" s="1"/>
  <c r="E4852" i="5" s="1"/>
  <c r="E4853" i="5" s="1"/>
  <c r="E4854" i="5" s="1"/>
  <c r="E4855" i="5" s="1"/>
  <c r="E4856" i="5" s="1"/>
  <c r="E4857" i="5" s="1"/>
  <c r="E4858" i="5" s="1"/>
  <c r="E4859" i="5" s="1"/>
  <c r="E4860" i="5" s="1"/>
  <c r="E4861" i="5" s="1"/>
  <c r="E4862" i="5" s="1"/>
  <c r="E4863" i="5" s="1"/>
  <c r="E4864" i="5" s="1"/>
  <c r="E4865" i="5" s="1"/>
  <c r="E4866" i="5" s="1"/>
  <c r="E4867" i="5" s="1"/>
  <c r="E4868" i="5" s="1"/>
  <c r="E4869" i="5" s="1"/>
  <c r="E4870" i="5" s="1"/>
  <c r="E4871" i="5" s="1"/>
  <c r="E4872" i="5" s="1"/>
  <c r="E4873" i="5" s="1"/>
  <c r="E4874" i="5" s="1"/>
  <c r="E4875" i="5" s="1"/>
  <c r="E4876" i="5" s="1"/>
  <c r="E4877" i="5" s="1"/>
  <c r="E4878" i="5" s="1"/>
  <c r="E4879" i="5" s="1"/>
  <c r="E4880" i="5" s="1"/>
  <c r="E4881" i="5" s="1"/>
  <c r="E4882" i="5" s="1"/>
  <c r="E4883" i="5" s="1"/>
  <c r="E4884" i="5" s="1"/>
  <c r="E4885" i="5" s="1"/>
  <c r="E4886" i="5" s="1"/>
  <c r="E4887" i="5" s="1"/>
  <c r="E4888" i="5" s="1"/>
  <c r="E4889" i="5" s="1"/>
  <c r="E4890" i="5" s="1"/>
  <c r="E4891" i="5" s="1"/>
  <c r="E4892" i="5" s="1"/>
  <c r="E4893" i="5" s="1"/>
  <c r="E4894" i="5" s="1"/>
  <c r="E4895" i="5" s="1"/>
  <c r="E4896" i="5" s="1"/>
  <c r="E4897" i="5" s="1"/>
  <c r="E4898" i="5" s="1"/>
  <c r="E4899" i="5" s="1"/>
  <c r="E4900" i="5" s="1"/>
  <c r="E4901" i="5" s="1"/>
  <c r="E4902" i="5" s="1"/>
  <c r="E4903" i="5" s="1"/>
  <c r="E4904" i="5" s="1"/>
  <c r="E4905" i="5" s="1"/>
  <c r="E4906" i="5" s="1"/>
  <c r="E4907" i="5" s="1"/>
  <c r="E4908" i="5" s="1"/>
  <c r="E4909" i="5" s="1"/>
  <c r="E4910" i="5" s="1"/>
  <c r="E4911" i="5" s="1"/>
  <c r="E4912" i="5" s="1"/>
  <c r="E4913" i="5" s="1"/>
  <c r="E4914" i="5" s="1"/>
  <c r="E4915" i="5" s="1"/>
  <c r="E4916" i="5" s="1"/>
  <c r="E4917" i="5" s="1"/>
  <c r="E4918" i="5" s="1"/>
  <c r="E4919" i="5" s="1"/>
  <c r="E4920" i="5" s="1"/>
  <c r="E4921" i="5" s="1"/>
  <c r="E4922" i="5" s="1"/>
  <c r="E4923" i="5" s="1"/>
  <c r="E4924" i="5" s="1"/>
  <c r="E4925" i="5" s="1"/>
  <c r="E4926" i="5" s="1"/>
  <c r="E4927" i="5" s="1"/>
  <c r="E4928" i="5" s="1"/>
  <c r="E4929" i="5" s="1"/>
  <c r="E4930" i="5" s="1"/>
  <c r="E4931" i="5" s="1"/>
  <c r="E4932" i="5" s="1"/>
  <c r="E4933" i="5" s="1"/>
  <c r="E4934" i="5" s="1"/>
  <c r="E4935" i="5" s="1"/>
  <c r="E4936" i="5" s="1"/>
  <c r="E4937" i="5" s="1"/>
  <c r="E4938" i="5" s="1"/>
  <c r="E4939" i="5" s="1"/>
  <c r="E4940" i="5" s="1"/>
  <c r="E4941" i="5" s="1"/>
  <c r="E4942" i="5" s="1"/>
  <c r="E4943" i="5" s="1"/>
  <c r="E4944" i="5" s="1"/>
  <c r="E4945" i="5" s="1"/>
  <c r="E4946" i="5" s="1"/>
  <c r="E4947" i="5" s="1"/>
  <c r="E4948" i="5" s="1"/>
  <c r="E4949" i="5" s="1"/>
  <c r="E4950" i="5" s="1"/>
  <c r="E4951" i="5" s="1"/>
  <c r="E4952" i="5" s="1"/>
  <c r="E4953" i="5" s="1"/>
  <c r="E4954" i="5" s="1"/>
  <c r="E4955" i="5" s="1"/>
  <c r="E4956" i="5" s="1"/>
  <c r="E4957" i="5" s="1"/>
  <c r="E4958" i="5" s="1"/>
  <c r="E4959" i="5" s="1"/>
  <c r="E4960" i="5" s="1"/>
  <c r="E4961" i="5" s="1"/>
  <c r="E4962" i="5" s="1"/>
  <c r="E4963" i="5" s="1"/>
  <c r="E4964" i="5" s="1"/>
  <c r="E4965" i="5" s="1"/>
  <c r="E4966" i="5" s="1"/>
  <c r="E4967" i="5" s="1"/>
  <c r="E4968" i="5" s="1"/>
  <c r="E4969" i="5" s="1"/>
  <c r="E4970" i="5" s="1"/>
  <c r="E4971" i="5" s="1"/>
  <c r="E4972" i="5" s="1"/>
  <c r="E4973" i="5" s="1"/>
  <c r="E4974" i="5" s="1"/>
  <c r="E4975" i="5" s="1"/>
  <c r="E4976" i="5" s="1"/>
  <c r="E4977" i="5" s="1"/>
  <c r="E4978" i="5" s="1"/>
  <c r="E4979" i="5" s="1"/>
  <c r="E4980" i="5" s="1"/>
  <c r="E4981" i="5" s="1"/>
  <c r="E4982" i="5" s="1"/>
  <c r="E4983" i="5" s="1"/>
  <c r="E4984" i="5" s="1"/>
  <c r="E4985" i="5" s="1"/>
  <c r="E4986" i="5" s="1"/>
  <c r="E4987" i="5" s="1"/>
  <c r="E4988" i="5" s="1"/>
  <c r="E4989" i="5" s="1"/>
  <c r="E4990" i="5" s="1"/>
  <c r="E4991" i="5" s="1"/>
  <c r="E4992" i="5" s="1"/>
  <c r="E4993" i="5" s="1"/>
  <c r="E4994" i="5" s="1"/>
  <c r="E4995" i="5" s="1"/>
  <c r="E4996" i="5" s="1"/>
  <c r="E4997" i="5" s="1"/>
  <c r="E4998" i="5" s="1"/>
  <c r="E4999" i="5" s="1"/>
  <c r="E5000" i="5" s="1"/>
  <c r="E5001" i="5" s="1"/>
  <c r="E5002" i="5" s="1"/>
  <c r="E5003" i="5" s="1"/>
  <c r="E5004" i="5" s="1"/>
  <c r="E5005" i="5" s="1"/>
  <c r="E5006" i="5" s="1"/>
  <c r="E5007" i="5" s="1"/>
  <c r="E5008" i="5" s="1"/>
  <c r="E5009" i="5" s="1"/>
  <c r="E5010" i="5" s="1"/>
  <c r="E5011" i="5" s="1"/>
  <c r="E5012" i="5" s="1"/>
  <c r="E5013" i="5" s="1"/>
  <c r="E5014" i="5" s="1"/>
  <c r="E5015" i="5" s="1"/>
  <c r="E5016" i="5" s="1"/>
  <c r="E5017" i="5" s="1"/>
  <c r="E5018" i="5" s="1"/>
  <c r="E5019" i="5" s="1"/>
  <c r="E5020" i="5" s="1"/>
  <c r="E5021" i="5" s="1"/>
  <c r="E5022" i="5" s="1"/>
  <c r="E5023" i="5" s="1"/>
  <c r="E5024" i="5" s="1"/>
  <c r="E5025" i="5" s="1"/>
  <c r="E5026" i="5" s="1"/>
  <c r="E5027" i="5" s="1"/>
  <c r="E5028" i="5" s="1"/>
  <c r="E5029" i="5" s="1"/>
  <c r="E5030" i="5" s="1"/>
  <c r="E5031" i="5" s="1"/>
  <c r="E5032" i="5" s="1"/>
  <c r="E5033" i="5" s="1"/>
  <c r="E5034" i="5" s="1"/>
  <c r="E5035" i="5" s="1"/>
  <c r="E5036" i="5" s="1"/>
  <c r="E5037" i="5" s="1"/>
  <c r="E5038" i="5" s="1"/>
  <c r="E5039" i="5" s="1"/>
  <c r="E5040" i="5" s="1"/>
  <c r="E5041" i="5" s="1"/>
  <c r="E5042" i="5" s="1"/>
  <c r="E5043" i="5" s="1"/>
  <c r="E5044" i="5" s="1"/>
  <c r="E5045" i="5" s="1"/>
  <c r="E5046" i="5" s="1"/>
  <c r="E5047" i="5" s="1"/>
  <c r="E5048" i="5" s="1"/>
  <c r="E5049" i="5" s="1"/>
  <c r="E5050" i="5" s="1"/>
  <c r="E5051" i="5" s="1"/>
  <c r="E5052" i="5" s="1"/>
  <c r="E5053" i="5" s="1"/>
  <c r="E5054" i="5" s="1"/>
  <c r="E5055" i="5" s="1"/>
  <c r="E5056" i="5" s="1"/>
  <c r="E5057" i="5" s="1"/>
  <c r="E5058" i="5" s="1"/>
  <c r="E5059" i="5" s="1"/>
  <c r="E5060" i="5" s="1"/>
  <c r="E5061" i="5" s="1"/>
  <c r="E5062" i="5" s="1"/>
  <c r="E5063" i="5" s="1"/>
  <c r="E5064" i="5" s="1"/>
  <c r="E5065" i="5" s="1"/>
  <c r="E5066" i="5" s="1"/>
  <c r="E5067" i="5" s="1"/>
  <c r="E5068" i="5" s="1"/>
  <c r="E5069" i="5" s="1"/>
  <c r="E5070" i="5" s="1"/>
  <c r="E5071" i="5" s="1"/>
  <c r="E5072" i="5" s="1"/>
  <c r="E5073" i="5" s="1"/>
  <c r="E5074" i="5" s="1"/>
  <c r="E5075" i="5" s="1"/>
  <c r="E5076" i="5" s="1"/>
  <c r="E5077" i="5" s="1"/>
  <c r="E5078" i="5" s="1"/>
  <c r="E5079" i="5" s="1"/>
  <c r="E5080" i="5" s="1"/>
  <c r="E5081" i="5" s="1"/>
  <c r="E5082" i="5" s="1"/>
  <c r="E5083" i="5" s="1"/>
  <c r="E5084" i="5" s="1"/>
  <c r="E5085" i="5" s="1"/>
  <c r="E5086" i="5" s="1"/>
  <c r="E5087" i="5" s="1"/>
  <c r="E5088" i="5" s="1"/>
  <c r="E5089" i="5" s="1"/>
  <c r="E5090" i="5" s="1"/>
  <c r="E5091" i="5" s="1"/>
  <c r="E5092" i="5" s="1"/>
  <c r="E5093" i="5" s="1"/>
  <c r="E5094" i="5" s="1"/>
  <c r="E5095" i="5" s="1"/>
  <c r="E5096" i="5" s="1"/>
  <c r="E5097" i="5" s="1"/>
  <c r="E5098" i="5" s="1"/>
  <c r="E5099" i="5" s="1"/>
  <c r="E5100" i="5" s="1"/>
  <c r="E5101" i="5" s="1"/>
  <c r="E5102" i="5" s="1"/>
  <c r="E5103" i="5" s="1"/>
  <c r="E5104" i="5" s="1"/>
  <c r="E5105" i="5" s="1"/>
  <c r="E5106" i="5" s="1"/>
  <c r="E5107" i="5" s="1"/>
  <c r="E5108" i="5" s="1"/>
  <c r="E5109" i="5" s="1"/>
  <c r="E5110" i="5" s="1"/>
  <c r="E5111" i="5" s="1"/>
  <c r="E5112" i="5" s="1"/>
  <c r="E5113" i="5" s="1"/>
  <c r="E5114" i="5" s="1"/>
  <c r="E5115" i="5" s="1"/>
  <c r="E5116" i="5" s="1"/>
  <c r="E5117" i="5" s="1"/>
  <c r="E5118" i="5" s="1"/>
  <c r="E5119" i="5" s="1"/>
  <c r="E5120" i="5" s="1"/>
  <c r="E5121" i="5" s="1"/>
  <c r="E5122" i="5" s="1"/>
  <c r="E5123" i="5" s="1"/>
  <c r="E5124" i="5" s="1"/>
  <c r="E5125" i="5" s="1"/>
  <c r="E5126" i="5" s="1"/>
  <c r="E5127" i="5" s="1"/>
  <c r="E5128" i="5" s="1"/>
  <c r="E5129" i="5" s="1"/>
  <c r="E5130" i="5" s="1"/>
  <c r="E5131" i="5" s="1"/>
  <c r="E5132" i="5" s="1"/>
  <c r="E5133" i="5" s="1"/>
  <c r="E5134" i="5" s="1"/>
  <c r="E5135" i="5" s="1"/>
  <c r="E5136" i="5" s="1"/>
  <c r="E5137" i="5" s="1"/>
  <c r="E5138" i="5" s="1"/>
  <c r="E5139" i="5" s="1"/>
  <c r="E5140" i="5" s="1"/>
  <c r="E5141" i="5" s="1"/>
  <c r="E5142" i="5" s="1"/>
  <c r="E5143" i="5" s="1"/>
  <c r="E5144" i="5" s="1"/>
  <c r="E5145" i="5" s="1"/>
  <c r="E5146" i="5" s="1"/>
  <c r="E5147" i="5" s="1"/>
  <c r="E5148" i="5" s="1"/>
  <c r="E5149" i="5" s="1"/>
  <c r="E5150" i="5" s="1"/>
  <c r="E5151" i="5" s="1"/>
  <c r="E5152" i="5" s="1"/>
  <c r="E5153" i="5" s="1"/>
  <c r="E5154" i="5" s="1"/>
  <c r="E5155" i="5" s="1"/>
  <c r="E5156" i="5" s="1"/>
  <c r="E5157" i="5" s="1"/>
  <c r="E5158" i="5" s="1"/>
  <c r="E5159" i="5" s="1"/>
  <c r="E5160" i="5" s="1"/>
  <c r="E5161" i="5" s="1"/>
  <c r="E5162" i="5" s="1"/>
  <c r="E5163" i="5" s="1"/>
  <c r="E5164" i="5" s="1"/>
  <c r="E5165" i="5" s="1"/>
  <c r="E5166" i="5" s="1"/>
  <c r="E5167" i="5" s="1"/>
  <c r="E5168" i="5" s="1"/>
  <c r="E5169" i="5" s="1"/>
  <c r="E5170" i="5" s="1"/>
  <c r="E5171" i="5" s="1"/>
  <c r="E5172" i="5" s="1"/>
  <c r="E5173" i="5" s="1"/>
  <c r="E5174" i="5" s="1"/>
  <c r="E5175" i="5" s="1"/>
  <c r="E5176" i="5" s="1"/>
  <c r="E5177" i="5" s="1"/>
  <c r="E5178" i="5" s="1"/>
  <c r="E5179" i="5" s="1"/>
  <c r="E5180" i="5" s="1"/>
  <c r="E5181" i="5" s="1"/>
  <c r="E5182" i="5" s="1"/>
  <c r="E5183" i="5" s="1"/>
  <c r="E5184" i="5" s="1"/>
  <c r="E5185" i="5" s="1"/>
  <c r="E5186" i="5" s="1"/>
  <c r="E5187" i="5" s="1"/>
  <c r="E5188" i="5" s="1"/>
  <c r="E5189" i="5" s="1"/>
  <c r="E5190" i="5" s="1"/>
  <c r="E5191" i="5" s="1"/>
  <c r="E5192" i="5" s="1"/>
  <c r="E5193" i="5" s="1"/>
  <c r="E5194" i="5" s="1"/>
  <c r="E5195" i="5" s="1"/>
  <c r="E5196" i="5" s="1"/>
  <c r="E5197" i="5" s="1"/>
  <c r="E5198" i="5" s="1"/>
  <c r="E5199" i="5" s="1"/>
  <c r="E5200" i="5" s="1"/>
  <c r="E5201" i="5" s="1"/>
  <c r="E5202" i="5" s="1"/>
  <c r="E5203" i="5" s="1"/>
  <c r="E5204" i="5" s="1"/>
  <c r="E5205" i="5" s="1"/>
  <c r="E5206" i="5" s="1"/>
  <c r="E5207" i="5" s="1"/>
  <c r="E5208" i="5" s="1"/>
  <c r="E5209" i="5" s="1"/>
  <c r="E5210" i="5" s="1"/>
  <c r="E5211" i="5" s="1"/>
  <c r="E5212" i="5" s="1"/>
  <c r="E5213" i="5" s="1"/>
  <c r="E5214" i="5" s="1"/>
  <c r="E5215" i="5" s="1"/>
  <c r="E5216" i="5" s="1"/>
  <c r="E5217" i="5" s="1"/>
  <c r="E5218" i="5" s="1"/>
  <c r="E5219" i="5" s="1"/>
  <c r="E5220" i="5" s="1"/>
  <c r="E5221" i="5" s="1"/>
  <c r="E5222" i="5" s="1"/>
  <c r="E5223" i="5" s="1"/>
  <c r="E5224" i="5" s="1"/>
  <c r="E5225" i="5" s="1"/>
  <c r="E5226" i="5" s="1"/>
  <c r="E5227" i="5" s="1"/>
  <c r="E5228" i="5" s="1"/>
  <c r="E5229" i="5" s="1"/>
  <c r="E5230" i="5" s="1"/>
  <c r="E5231" i="5" s="1"/>
  <c r="E5232" i="5" s="1"/>
  <c r="E5233" i="5" s="1"/>
  <c r="E5234" i="5" s="1"/>
  <c r="E5235" i="5" s="1"/>
  <c r="E5236" i="5" s="1"/>
  <c r="E5237" i="5" s="1"/>
  <c r="E5238" i="5" s="1"/>
  <c r="E5239" i="5" s="1"/>
  <c r="E5240" i="5" s="1"/>
  <c r="E5241" i="5" s="1"/>
  <c r="E5242" i="5" s="1"/>
  <c r="E5243" i="5" s="1"/>
  <c r="E5244" i="5" s="1"/>
  <c r="E5245" i="5" s="1"/>
  <c r="E5246" i="5" s="1"/>
  <c r="E5247" i="5" s="1"/>
  <c r="E5248" i="5" s="1"/>
  <c r="E5249" i="5" s="1"/>
  <c r="E5250" i="5" s="1"/>
  <c r="E5251" i="5" s="1"/>
  <c r="E5252" i="5" s="1"/>
  <c r="E5253" i="5" s="1"/>
  <c r="E5254" i="5" s="1"/>
  <c r="E5255" i="5" s="1"/>
  <c r="E5256" i="5" s="1"/>
  <c r="E5257" i="5" s="1"/>
  <c r="E5258" i="5" s="1"/>
  <c r="E5259" i="5" s="1"/>
  <c r="E5260" i="5" s="1"/>
  <c r="E5261" i="5" s="1"/>
  <c r="E5262" i="5" s="1"/>
  <c r="E5263" i="5" s="1"/>
  <c r="E5264" i="5" s="1"/>
  <c r="E5265" i="5" s="1"/>
  <c r="E5266" i="5" s="1"/>
  <c r="E5267" i="5" s="1"/>
  <c r="E5268" i="5" s="1"/>
  <c r="E5269" i="5" s="1"/>
  <c r="E5270" i="5" s="1"/>
  <c r="E5271" i="5" s="1"/>
  <c r="E5272" i="5" s="1"/>
  <c r="E5273" i="5" s="1"/>
  <c r="E5274" i="5" s="1"/>
  <c r="E5275" i="5" s="1"/>
  <c r="E5276" i="5" s="1"/>
  <c r="E5277" i="5" s="1"/>
  <c r="E5278" i="5" s="1"/>
  <c r="E5279" i="5" s="1"/>
  <c r="E5280" i="5" s="1"/>
  <c r="E5281" i="5" s="1"/>
  <c r="E5282" i="5" s="1"/>
  <c r="E5283" i="5" s="1"/>
  <c r="E5284" i="5" s="1"/>
  <c r="E5285" i="5" s="1"/>
  <c r="E5286" i="5" s="1"/>
  <c r="E5287" i="5" s="1"/>
  <c r="E5288" i="5" s="1"/>
  <c r="E5289" i="5" s="1"/>
  <c r="E5290" i="5" s="1"/>
  <c r="E5291" i="5" s="1"/>
  <c r="E5292" i="5" s="1"/>
  <c r="E5293" i="5" s="1"/>
  <c r="E5294" i="5" s="1"/>
  <c r="E5295" i="5" s="1"/>
  <c r="E5296" i="5" s="1"/>
  <c r="E5297" i="5" s="1"/>
  <c r="E5298" i="5" s="1"/>
  <c r="E5299" i="5" s="1"/>
  <c r="E5300" i="5" s="1"/>
  <c r="E5301" i="5" s="1"/>
  <c r="E5302" i="5" s="1"/>
  <c r="E5303" i="5" s="1"/>
  <c r="E5304" i="5" s="1"/>
  <c r="E5305" i="5" s="1"/>
  <c r="E5306" i="5" s="1"/>
  <c r="E5307" i="5" s="1"/>
  <c r="E5308" i="5" s="1"/>
  <c r="E5309" i="5" s="1"/>
  <c r="E5310" i="5" s="1"/>
  <c r="E5311" i="5" s="1"/>
  <c r="E5312" i="5" s="1"/>
  <c r="E5313" i="5" s="1"/>
  <c r="E5314" i="5" s="1"/>
  <c r="E5315" i="5" s="1"/>
  <c r="E5316" i="5" s="1"/>
  <c r="E5317" i="5" s="1"/>
  <c r="E5318" i="5" s="1"/>
  <c r="E5319" i="5" s="1"/>
  <c r="E5320" i="5" s="1"/>
  <c r="E5321" i="5" s="1"/>
  <c r="E5322" i="5" s="1"/>
  <c r="E5323" i="5" s="1"/>
  <c r="E5324" i="5" s="1"/>
  <c r="E5325" i="5" s="1"/>
  <c r="E5326" i="5" s="1"/>
  <c r="E5327" i="5" s="1"/>
  <c r="E5328" i="5" s="1"/>
  <c r="E5329" i="5" s="1"/>
  <c r="E5330" i="5" s="1"/>
  <c r="E5331" i="5" s="1"/>
  <c r="E5332" i="5" s="1"/>
  <c r="E5333" i="5" s="1"/>
  <c r="E5334" i="5" s="1"/>
  <c r="E5335" i="5" s="1"/>
  <c r="E5336" i="5" s="1"/>
  <c r="E5337" i="5" s="1"/>
  <c r="E5338" i="5" s="1"/>
  <c r="E5339" i="5" s="1"/>
  <c r="E5340" i="5" s="1"/>
  <c r="E5341" i="5" s="1"/>
  <c r="E5342" i="5" s="1"/>
  <c r="E5343" i="5" s="1"/>
  <c r="E5344" i="5" s="1"/>
  <c r="E5345" i="5" s="1"/>
  <c r="E5346" i="5" s="1"/>
  <c r="E5347" i="5" s="1"/>
  <c r="E5348" i="5" s="1"/>
  <c r="E5349" i="5" s="1"/>
  <c r="E5350" i="5" s="1"/>
  <c r="E5351" i="5" s="1"/>
  <c r="E5352" i="5" s="1"/>
  <c r="E5353" i="5" s="1"/>
  <c r="E5354" i="5" s="1"/>
  <c r="E5355" i="5" s="1"/>
  <c r="E5356" i="5" s="1"/>
  <c r="E5357" i="5" s="1"/>
  <c r="E5358" i="5" s="1"/>
  <c r="E5359" i="5" s="1"/>
  <c r="E5360" i="5" s="1"/>
  <c r="E5361" i="5" s="1"/>
  <c r="E5362" i="5" s="1"/>
  <c r="E5363" i="5" s="1"/>
  <c r="E5364" i="5" s="1"/>
  <c r="E5365" i="5" s="1"/>
  <c r="E5366" i="5" s="1"/>
  <c r="E5367" i="5" s="1"/>
  <c r="E5368" i="5" s="1"/>
  <c r="E5369" i="5" s="1"/>
  <c r="E5370" i="5" s="1"/>
  <c r="E5371" i="5" s="1"/>
  <c r="E5372" i="5" s="1"/>
  <c r="E5373" i="5" s="1"/>
  <c r="E5374" i="5" s="1"/>
  <c r="E5375" i="5" s="1"/>
  <c r="E5376" i="5" s="1"/>
  <c r="E5377" i="5" s="1"/>
  <c r="E5378" i="5" s="1"/>
  <c r="E5379" i="5" s="1"/>
  <c r="E5380" i="5" s="1"/>
  <c r="E5381" i="5" s="1"/>
  <c r="E5382" i="5" s="1"/>
  <c r="E5383" i="5" s="1"/>
  <c r="E5384" i="5" s="1"/>
  <c r="E5385" i="5" s="1"/>
  <c r="E5386" i="5" s="1"/>
  <c r="E5387" i="5" s="1"/>
  <c r="E5388" i="5" s="1"/>
  <c r="E5389" i="5" s="1"/>
  <c r="E5390" i="5" s="1"/>
  <c r="E5391" i="5" s="1"/>
  <c r="E5392" i="5" s="1"/>
  <c r="E5393" i="5" s="1"/>
  <c r="E5394" i="5" s="1"/>
  <c r="E5395" i="5" s="1"/>
  <c r="E5396" i="5" s="1"/>
  <c r="E5397" i="5" s="1"/>
  <c r="E5398" i="5" s="1"/>
  <c r="E5399" i="5" s="1"/>
  <c r="E5400" i="5" s="1"/>
  <c r="E5401" i="5" s="1"/>
  <c r="E5402" i="5" s="1"/>
  <c r="E5403" i="5" s="1"/>
  <c r="E5404" i="5" s="1"/>
  <c r="E5405" i="5" s="1"/>
  <c r="E5406" i="5" s="1"/>
  <c r="E5407" i="5" s="1"/>
  <c r="E5408" i="5" s="1"/>
  <c r="E5409" i="5" s="1"/>
  <c r="E5410" i="5" s="1"/>
  <c r="E5411" i="5" s="1"/>
  <c r="E5412" i="5" s="1"/>
  <c r="E5413" i="5" s="1"/>
  <c r="E5414" i="5" s="1"/>
  <c r="E5415" i="5" s="1"/>
  <c r="E5416" i="5" s="1"/>
  <c r="E5417" i="5" s="1"/>
  <c r="E5418" i="5" s="1"/>
  <c r="E5419" i="5" s="1"/>
  <c r="E5420" i="5" s="1"/>
  <c r="E5421" i="5" s="1"/>
  <c r="E5422" i="5" s="1"/>
  <c r="E5423" i="5" s="1"/>
  <c r="E5424" i="5" s="1"/>
  <c r="E5425" i="5" s="1"/>
  <c r="E5426" i="5" s="1"/>
  <c r="E5427" i="5" s="1"/>
  <c r="E5428" i="5" s="1"/>
  <c r="E5429" i="5" s="1"/>
  <c r="E5430" i="5" s="1"/>
  <c r="E5431" i="5" s="1"/>
  <c r="E5432" i="5" s="1"/>
  <c r="E5433" i="5" s="1"/>
  <c r="E5434" i="5" s="1"/>
  <c r="E5435" i="5" s="1"/>
  <c r="E5436" i="5" s="1"/>
  <c r="E5437" i="5" s="1"/>
  <c r="E5438" i="5" s="1"/>
  <c r="E5439" i="5" s="1"/>
  <c r="E5440" i="5" s="1"/>
  <c r="E5441" i="5" s="1"/>
  <c r="E5442" i="5" s="1"/>
  <c r="E5443" i="5" s="1"/>
  <c r="E5444" i="5" s="1"/>
  <c r="E5445" i="5" s="1"/>
  <c r="E5446" i="5" s="1"/>
  <c r="E5447" i="5" s="1"/>
  <c r="E5448" i="5" s="1"/>
  <c r="E5449" i="5" s="1"/>
  <c r="E5450" i="5" s="1"/>
  <c r="E5451" i="5" s="1"/>
  <c r="E5452" i="5" s="1"/>
  <c r="E5453" i="5" s="1"/>
  <c r="E5454" i="5" s="1"/>
  <c r="E5455" i="5" s="1"/>
  <c r="E5456" i="5" s="1"/>
  <c r="E5457" i="5" s="1"/>
  <c r="E5458" i="5" s="1"/>
  <c r="E5459" i="5" s="1"/>
  <c r="E5460" i="5" s="1"/>
  <c r="E5461" i="5" s="1"/>
  <c r="E5462" i="5" s="1"/>
  <c r="E5463" i="5" s="1"/>
  <c r="E5464" i="5" s="1"/>
  <c r="E5465" i="5" s="1"/>
  <c r="E5466" i="5" s="1"/>
  <c r="E5467" i="5" s="1"/>
  <c r="E5468" i="5" s="1"/>
  <c r="E5469" i="5" s="1"/>
  <c r="E5470" i="5" s="1"/>
  <c r="E5471" i="5" s="1"/>
  <c r="E5472" i="5" s="1"/>
  <c r="E5473" i="5" s="1"/>
  <c r="E5474" i="5" s="1"/>
  <c r="E5475" i="5" s="1"/>
  <c r="E5476" i="5" s="1"/>
  <c r="E5477" i="5" s="1"/>
  <c r="E5478" i="5" s="1"/>
  <c r="E5479" i="5" s="1"/>
  <c r="E5480" i="5" s="1"/>
  <c r="E5481" i="5" s="1"/>
  <c r="E5482" i="5" s="1"/>
  <c r="E5483" i="5" s="1"/>
  <c r="E5484" i="5" s="1"/>
  <c r="E5485" i="5" s="1"/>
  <c r="E5486" i="5" s="1"/>
  <c r="E5487" i="5" s="1"/>
  <c r="E5488" i="5" s="1"/>
  <c r="E5489" i="5" s="1"/>
  <c r="E5490" i="5" s="1"/>
  <c r="E5491" i="5" s="1"/>
  <c r="E5492" i="5" s="1"/>
  <c r="E5493" i="5" s="1"/>
  <c r="E5494" i="5" s="1"/>
  <c r="E5495" i="5" s="1"/>
  <c r="E5496" i="5" s="1"/>
  <c r="E5497" i="5" s="1"/>
  <c r="E5498" i="5" s="1"/>
  <c r="E5499" i="5" s="1"/>
  <c r="E5500" i="5" s="1"/>
  <c r="E5501" i="5" s="1"/>
  <c r="E5502" i="5" s="1"/>
  <c r="E5503" i="5" s="1"/>
  <c r="E5504" i="5" s="1"/>
  <c r="E5505" i="5" s="1"/>
  <c r="E5506" i="5" s="1"/>
  <c r="E5507" i="5" s="1"/>
  <c r="E5508" i="5" s="1"/>
  <c r="E5509" i="5" s="1"/>
  <c r="E5510" i="5" s="1"/>
  <c r="E5511" i="5" s="1"/>
  <c r="E5512" i="5" s="1"/>
  <c r="E5513" i="5" s="1"/>
  <c r="E5514" i="5" s="1"/>
  <c r="E5515" i="5" s="1"/>
  <c r="E5516" i="5" s="1"/>
  <c r="E5517" i="5" s="1"/>
  <c r="E5518" i="5" s="1"/>
  <c r="E5519" i="5" s="1"/>
  <c r="E5520" i="5" s="1"/>
  <c r="E5521" i="5" s="1"/>
  <c r="E5522" i="5" s="1"/>
  <c r="E5523" i="5" s="1"/>
  <c r="E5524" i="5" s="1"/>
  <c r="E5525" i="5" s="1"/>
  <c r="E5526" i="5" s="1"/>
  <c r="E5527" i="5" s="1"/>
  <c r="E5528" i="5" s="1"/>
  <c r="E5529" i="5" s="1"/>
  <c r="E5530" i="5" s="1"/>
  <c r="E5531" i="5" s="1"/>
  <c r="E5532" i="5" s="1"/>
  <c r="E5533" i="5" s="1"/>
  <c r="E5534" i="5" s="1"/>
  <c r="E5535" i="5" s="1"/>
  <c r="E5536" i="5" s="1"/>
  <c r="E5537" i="5" s="1"/>
  <c r="E5538" i="5" s="1"/>
  <c r="E5539" i="5" s="1"/>
  <c r="E5540" i="5" s="1"/>
  <c r="E5541" i="5" s="1"/>
  <c r="E5542" i="5" s="1"/>
  <c r="E5543" i="5" s="1"/>
  <c r="E5544" i="5" s="1"/>
  <c r="E5545" i="5" s="1"/>
  <c r="E5546" i="5" s="1"/>
  <c r="E5547" i="5" s="1"/>
  <c r="E5548" i="5" s="1"/>
  <c r="E5549" i="5" s="1"/>
  <c r="E5550" i="5" s="1"/>
  <c r="E5551" i="5" s="1"/>
  <c r="E5552" i="5" s="1"/>
  <c r="E5553" i="5" s="1"/>
  <c r="E5554" i="5" s="1"/>
  <c r="E5555" i="5" s="1"/>
  <c r="E5556" i="5" s="1"/>
  <c r="E5557" i="5" s="1"/>
  <c r="E5558" i="5" s="1"/>
  <c r="E5559" i="5" s="1"/>
  <c r="E5560" i="5" s="1"/>
  <c r="E5561" i="5" s="1"/>
  <c r="E5562" i="5" s="1"/>
  <c r="E5563" i="5" s="1"/>
  <c r="E5564" i="5" s="1"/>
  <c r="E5565" i="5" s="1"/>
  <c r="E5566" i="5" s="1"/>
  <c r="E5567" i="5" s="1"/>
  <c r="E5568" i="5" s="1"/>
  <c r="E5569" i="5" s="1"/>
  <c r="E5570" i="5" s="1"/>
  <c r="E5571" i="5" s="1"/>
  <c r="E5572" i="5" s="1"/>
  <c r="E5573" i="5" s="1"/>
  <c r="E5574" i="5" s="1"/>
  <c r="E5575" i="5" s="1"/>
  <c r="E5576" i="5" s="1"/>
  <c r="E5577" i="5" s="1"/>
  <c r="E5578" i="5" s="1"/>
  <c r="E5579" i="5" s="1"/>
  <c r="E5580" i="5" s="1"/>
  <c r="E5581" i="5" s="1"/>
  <c r="E5582" i="5" s="1"/>
  <c r="E5583" i="5" s="1"/>
  <c r="E5584" i="5" s="1"/>
  <c r="E5585" i="5" s="1"/>
  <c r="E5586" i="5" s="1"/>
  <c r="E5587" i="5" s="1"/>
  <c r="E5588" i="5" s="1"/>
  <c r="E5589" i="5" s="1"/>
  <c r="E5590" i="5" s="1"/>
  <c r="E5591" i="5" s="1"/>
  <c r="E5592" i="5" s="1"/>
  <c r="E5593" i="5" s="1"/>
  <c r="E5594" i="5" s="1"/>
  <c r="E5595" i="5" s="1"/>
  <c r="E5596" i="5" s="1"/>
  <c r="E5597" i="5" s="1"/>
  <c r="E5598" i="5" s="1"/>
  <c r="E5599" i="5" s="1"/>
  <c r="E5600" i="5" s="1"/>
  <c r="E5601" i="5" s="1"/>
  <c r="E5602" i="5" s="1"/>
  <c r="E5603" i="5" s="1"/>
  <c r="E5604" i="5" s="1"/>
  <c r="E5605" i="5" s="1"/>
  <c r="E5606" i="5" s="1"/>
  <c r="E5607" i="5" s="1"/>
  <c r="E5608" i="5" s="1"/>
  <c r="E5609" i="5" s="1"/>
  <c r="E5610" i="5" s="1"/>
  <c r="E5611" i="5" s="1"/>
  <c r="E5612" i="5" s="1"/>
  <c r="E5613" i="5" s="1"/>
  <c r="E5614" i="5" s="1"/>
  <c r="E5615" i="5" s="1"/>
  <c r="E5616" i="5" s="1"/>
  <c r="E5617" i="5" s="1"/>
  <c r="E5618" i="5" s="1"/>
  <c r="E5619" i="5" s="1"/>
  <c r="E5620" i="5" s="1"/>
  <c r="E5621" i="5" s="1"/>
  <c r="E5622" i="5" s="1"/>
  <c r="E5623" i="5" s="1"/>
  <c r="E5624" i="5" s="1"/>
  <c r="E5625" i="5" s="1"/>
  <c r="E5626" i="5" s="1"/>
  <c r="E5627" i="5" s="1"/>
  <c r="E5628" i="5" s="1"/>
  <c r="E5629" i="5" s="1"/>
  <c r="E5630" i="5" s="1"/>
  <c r="E5631" i="5" s="1"/>
  <c r="E5632" i="5" s="1"/>
  <c r="E5633" i="5" s="1"/>
  <c r="E5634" i="5" s="1"/>
  <c r="E5635" i="5" s="1"/>
  <c r="E5636" i="5" s="1"/>
  <c r="E5637" i="5" s="1"/>
  <c r="E5638" i="5" s="1"/>
  <c r="E5639" i="5" s="1"/>
  <c r="E5640" i="5" s="1"/>
  <c r="E5641" i="5" s="1"/>
  <c r="E5642" i="5" s="1"/>
  <c r="E5643" i="5" s="1"/>
  <c r="E5644" i="5" s="1"/>
  <c r="E5645" i="5" s="1"/>
  <c r="E5646" i="5" s="1"/>
  <c r="E5647" i="5" s="1"/>
  <c r="E5648" i="5" s="1"/>
  <c r="E5649" i="5" s="1"/>
  <c r="E5650" i="5" s="1"/>
  <c r="E5651" i="5" s="1"/>
  <c r="E5652" i="5" s="1"/>
  <c r="E5653" i="5" s="1"/>
  <c r="E5654" i="5" s="1"/>
  <c r="E5655" i="5" s="1"/>
  <c r="E5656" i="5" s="1"/>
  <c r="E5657" i="5" s="1"/>
  <c r="E5658" i="5" s="1"/>
  <c r="E5659" i="5" s="1"/>
  <c r="E5660" i="5" s="1"/>
  <c r="E5661" i="5" s="1"/>
  <c r="E5662" i="5" s="1"/>
  <c r="E5663" i="5" s="1"/>
  <c r="E5664" i="5" s="1"/>
  <c r="E5665" i="5" s="1"/>
  <c r="E5666" i="5" s="1"/>
  <c r="E5667" i="5" s="1"/>
  <c r="E5668" i="5" s="1"/>
  <c r="E5669" i="5" s="1"/>
  <c r="E5670" i="5" s="1"/>
  <c r="E5671" i="5" s="1"/>
  <c r="E5672" i="5" s="1"/>
  <c r="E5673" i="5" s="1"/>
  <c r="E5674" i="5" s="1"/>
  <c r="E5675" i="5" s="1"/>
  <c r="E5676" i="5" s="1"/>
  <c r="E5677" i="5" s="1"/>
  <c r="E5678" i="5" s="1"/>
  <c r="E5679" i="5" s="1"/>
  <c r="E5680" i="5" s="1"/>
  <c r="E5681" i="5" s="1"/>
  <c r="E5682" i="5" s="1"/>
  <c r="E5683" i="5" s="1"/>
  <c r="E5684" i="5" s="1"/>
  <c r="E5685" i="5" s="1"/>
  <c r="E5686" i="5" s="1"/>
  <c r="E5687" i="5" s="1"/>
  <c r="E5688" i="5" s="1"/>
  <c r="E5689" i="5" s="1"/>
  <c r="E5690" i="5" s="1"/>
  <c r="E5691" i="5" s="1"/>
  <c r="E5692" i="5" s="1"/>
  <c r="E5693" i="5" s="1"/>
  <c r="E5694" i="5" s="1"/>
  <c r="E5695" i="5" s="1"/>
  <c r="E5696" i="5" s="1"/>
  <c r="E5697" i="5" s="1"/>
  <c r="E5698" i="5" s="1"/>
  <c r="E5699" i="5" s="1"/>
  <c r="E5700" i="5" s="1"/>
  <c r="E5701" i="5" s="1"/>
  <c r="E5702" i="5" s="1"/>
  <c r="E5703" i="5" s="1"/>
  <c r="E5704" i="5" s="1"/>
  <c r="E5705" i="5" s="1"/>
  <c r="E5706" i="5" s="1"/>
  <c r="E5707" i="5" s="1"/>
  <c r="E5708" i="5" s="1"/>
  <c r="E5709" i="5" s="1"/>
  <c r="E5710" i="5" s="1"/>
  <c r="E5711" i="5" s="1"/>
  <c r="E5712" i="5" s="1"/>
  <c r="E5713" i="5" s="1"/>
  <c r="E5714" i="5" s="1"/>
  <c r="E5715" i="5" s="1"/>
  <c r="E5716" i="5" s="1"/>
  <c r="E5717" i="5" s="1"/>
  <c r="E5718" i="5" s="1"/>
  <c r="E5719" i="5" s="1"/>
  <c r="E5720" i="5" s="1"/>
  <c r="E5721" i="5" s="1"/>
  <c r="E5722" i="5" s="1"/>
  <c r="E5723" i="5" s="1"/>
  <c r="E5724" i="5" s="1"/>
  <c r="E5725" i="5" s="1"/>
  <c r="E5726" i="5" s="1"/>
  <c r="E5727" i="5" s="1"/>
  <c r="E5728" i="5" s="1"/>
  <c r="E5729" i="5" s="1"/>
  <c r="E5730" i="5" s="1"/>
  <c r="E5731" i="5" s="1"/>
  <c r="E5732" i="5" s="1"/>
  <c r="E5733" i="5" s="1"/>
  <c r="E5734" i="5" s="1"/>
  <c r="E5735" i="5" s="1"/>
  <c r="E5736" i="5" s="1"/>
  <c r="E5737" i="5" s="1"/>
  <c r="E5738" i="5" s="1"/>
  <c r="E5739" i="5" s="1"/>
  <c r="E5740" i="5" s="1"/>
  <c r="E5741" i="5" s="1"/>
  <c r="E5742" i="5" s="1"/>
  <c r="E5743" i="5" s="1"/>
  <c r="E5744" i="5" s="1"/>
  <c r="E5745" i="5" s="1"/>
  <c r="E5746" i="5" s="1"/>
  <c r="E5747" i="5" s="1"/>
  <c r="E5748" i="5" s="1"/>
  <c r="E5749" i="5" s="1"/>
  <c r="E5750" i="5" s="1"/>
  <c r="E5751" i="5" s="1"/>
  <c r="E5752" i="5" s="1"/>
  <c r="E5753" i="5" s="1"/>
  <c r="E5754" i="5" s="1"/>
  <c r="E5755" i="5" s="1"/>
  <c r="E5756" i="5" s="1"/>
  <c r="E5757" i="5" s="1"/>
  <c r="E5758" i="5" s="1"/>
  <c r="E5759" i="5" s="1"/>
  <c r="E5760" i="5" s="1"/>
  <c r="E5761" i="5" s="1"/>
  <c r="E5762" i="5" s="1"/>
  <c r="E5763" i="5" s="1"/>
  <c r="E5764" i="5" s="1"/>
  <c r="E5765" i="5" s="1"/>
  <c r="E5766" i="5" s="1"/>
  <c r="E5767" i="5" s="1"/>
  <c r="E5768" i="5" s="1"/>
  <c r="E5769" i="5" s="1"/>
  <c r="E5770" i="5" s="1"/>
  <c r="E5771" i="5" s="1"/>
  <c r="E5772" i="5" s="1"/>
  <c r="E5773" i="5" s="1"/>
  <c r="E5774" i="5" s="1"/>
  <c r="E5775" i="5" s="1"/>
  <c r="E5776" i="5" s="1"/>
  <c r="E5777" i="5" s="1"/>
  <c r="E5778" i="5" s="1"/>
  <c r="E5779" i="5" s="1"/>
  <c r="E5780" i="5" s="1"/>
  <c r="E5781" i="5" s="1"/>
  <c r="E5782" i="5" s="1"/>
  <c r="E5783" i="5" s="1"/>
  <c r="E5784" i="5" s="1"/>
  <c r="E5785" i="5" s="1"/>
  <c r="E5786" i="5" s="1"/>
  <c r="E5787" i="5" s="1"/>
  <c r="E5788" i="5" s="1"/>
  <c r="E5789" i="5" s="1"/>
  <c r="E5790" i="5" s="1"/>
  <c r="E5791" i="5" s="1"/>
  <c r="E5792" i="5" s="1"/>
  <c r="E5793" i="5" s="1"/>
  <c r="E5794" i="5" s="1"/>
  <c r="E5795" i="5" s="1"/>
  <c r="E5796" i="5" s="1"/>
  <c r="E5797" i="5" s="1"/>
  <c r="E5798" i="5" s="1"/>
  <c r="E5799" i="5" s="1"/>
  <c r="E5800" i="5" s="1"/>
  <c r="E5801" i="5" s="1"/>
  <c r="E5802" i="5" s="1"/>
  <c r="E5803" i="5" s="1"/>
  <c r="E5804" i="5" s="1"/>
  <c r="E5805" i="5" s="1"/>
  <c r="E5806" i="5" s="1"/>
  <c r="E5807" i="5" s="1"/>
  <c r="E5808" i="5" s="1"/>
  <c r="E5809" i="5" s="1"/>
  <c r="E5810" i="5" s="1"/>
  <c r="E5811" i="5" s="1"/>
  <c r="E5812" i="5" s="1"/>
  <c r="E5813" i="5" s="1"/>
  <c r="E5814" i="5" s="1"/>
  <c r="E5815" i="5" s="1"/>
  <c r="E5816" i="5" s="1"/>
  <c r="E5817" i="5" s="1"/>
  <c r="E5818" i="5" s="1"/>
  <c r="E5819" i="5" s="1"/>
  <c r="E5820" i="5" s="1"/>
  <c r="E5821" i="5" s="1"/>
  <c r="E5822" i="5" s="1"/>
  <c r="E5823" i="5" s="1"/>
  <c r="E5824" i="5" s="1"/>
  <c r="E5825" i="5" s="1"/>
  <c r="E5826" i="5" s="1"/>
  <c r="E5827" i="5" s="1"/>
  <c r="E5828" i="5" s="1"/>
  <c r="E5829" i="5" s="1"/>
  <c r="E5830" i="5" s="1"/>
  <c r="E5831" i="5" s="1"/>
  <c r="E5832" i="5" s="1"/>
  <c r="E5833" i="5" s="1"/>
  <c r="E5834" i="5" s="1"/>
  <c r="E5835" i="5" s="1"/>
  <c r="E5836" i="5" s="1"/>
  <c r="E5837" i="5" s="1"/>
  <c r="E5838" i="5" s="1"/>
  <c r="E5839" i="5" s="1"/>
  <c r="E5840" i="5" s="1"/>
  <c r="E5841" i="5" s="1"/>
  <c r="E5842" i="5" s="1"/>
  <c r="E5843" i="5" s="1"/>
  <c r="E5844" i="5" s="1"/>
  <c r="E5845" i="5" s="1"/>
  <c r="E5846" i="5" s="1"/>
  <c r="E5847" i="5" s="1"/>
  <c r="E5848" i="5" s="1"/>
  <c r="E5849" i="5" s="1"/>
  <c r="E5850" i="5" s="1"/>
  <c r="E5851" i="5" s="1"/>
  <c r="E5852" i="5" s="1"/>
  <c r="E5853" i="5" s="1"/>
  <c r="E5854" i="5" s="1"/>
  <c r="E5855" i="5" s="1"/>
  <c r="E5856" i="5" s="1"/>
  <c r="E5857" i="5" s="1"/>
  <c r="E5858" i="5" s="1"/>
  <c r="E5859" i="5" s="1"/>
  <c r="E5860" i="5" s="1"/>
  <c r="E5861" i="5" s="1"/>
  <c r="E5862" i="5" s="1"/>
  <c r="E5863" i="5" s="1"/>
  <c r="E5864" i="5" s="1"/>
  <c r="E5865" i="5" s="1"/>
  <c r="E5866" i="5" s="1"/>
  <c r="E5867" i="5" s="1"/>
  <c r="E5868" i="5" s="1"/>
  <c r="E5869" i="5" s="1"/>
  <c r="E5870" i="5" s="1"/>
  <c r="E5871" i="5" s="1"/>
  <c r="E5872" i="5" s="1"/>
  <c r="E5873" i="5" s="1"/>
  <c r="E5874" i="5" s="1"/>
  <c r="E5875" i="5" s="1"/>
  <c r="E5876" i="5" s="1"/>
  <c r="E5877" i="5" s="1"/>
  <c r="E5878" i="5" s="1"/>
  <c r="E5879" i="5" s="1"/>
  <c r="E5880" i="5" s="1"/>
  <c r="E5881" i="5" s="1"/>
  <c r="E5882" i="5" s="1"/>
  <c r="E5883" i="5" s="1"/>
  <c r="E5884" i="5" s="1"/>
  <c r="E5885" i="5" s="1"/>
  <c r="E5886" i="5" s="1"/>
  <c r="E5887" i="5" s="1"/>
  <c r="E5888" i="5" s="1"/>
  <c r="E5889" i="5" s="1"/>
  <c r="E5890" i="5" s="1"/>
  <c r="E5891" i="5" s="1"/>
  <c r="E5892" i="5" s="1"/>
  <c r="E5893" i="5" s="1"/>
  <c r="E5894" i="5" s="1"/>
  <c r="E5895" i="5" s="1"/>
  <c r="E5896" i="5" s="1"/>
  <c r="E5897" i="5" s="1"/>
  <c r="E5898" i="5" s="1"/>
  <c r="E5899" i="5" s="1"/>
  <c r="E5900" i="5" s="1"/>
  <c r="E5901" i="5" s="1"/>
  <c r="E5902" i="5" s="1"/>
  <c r="E5903" i="5" s="1"/>
  <c r="E5904" i="5" s="1"/>
  <c r="E5905" i="5" s="1"/>
  <c r="E5906" i="5" s="1"/>
  <c r="E5907" i="5" s="1"/>
  <c r="E5908" i="5" s="1"/>
  <c r="E5909" i="5" s="1"/>
  <c r="E5910" i="5" s="1"/>
  <c r="E5911" i="5" s="1"/>
  <c r="E5912" i="5" s="1"/>
  <c r="E5913" i="5" s="1"/>
  <c r="E5914" i="5" s="1"/>
  <c r="E5915" i="5" s="1"/>
  <c r="E5916" i="5" s="1"/>
  <c r="E5917" i="5" s="1"/>
  <c r="E5918" i="5" s="1"/>
  <c r="E5919" i="5" s="1"/>
  <c r="E5920" i="5" s="1"/>
  <c r="E5921" i="5" s="1"/>
  <c r="E5922" i="5" s="1"/>
  <c r="E5923" i="5" s="1"/>
  <c r="E5924" i="5" s="1"/>
  <c r="E5925" i="5" s="1"/>
  <c r="E5926" i="5" s="1"/>
  <c r="E5927" i="5" s="1"/>
  <c r="E5928" i="5" s="1"/>
  <c r="E5929" i="5" s="1"/>
  <c r="E5930" i="5" s="1"/>
  <c r="E5931" i="5" s="1"/>
  <c r="E5932" i="5" s="1"/>
  <c r="E5933" i="5" s="1"/>
  <c r="E5934" i="5" s="1"/>
  <c r="E5935" i="5" s="1"/>
  <c r="E5936" i="5" s="1"/>
  <c r="E5937" i="5" s="1"/>
  <c r="E5938" i="5" s="1"/>
  <c r="E5939" i="5" s="1"/>
  <c r="E5940" i="5" s="1"/>
  <c r="E5941" i="5" s="1"/>
  <c r="E5942" i="5" s="1"/>
  <c r="E5943" i="5" s="1"/>
  <c r="E5944" i="5" s="1"/>
  <c r="E5945" i="5" s="1"/>
  <c r="E5946" i="5" s="1"/>
  <c r="E5947" i="5" s="1"/>
  <c r="E5948" i="5" s="1"/>
  <c r="E5949" i="5" s="1"/>
  <c r="E5950" i="5" s="1"/>
  <c r="E5951" i="5" s="1"/>
  <c r="E5952" i="5" s="1"/>
  <c r="E5953" i="5" s="1"/>
  <c r="E5954" i="5" s="1"/>
  <c r="E5955" i="5" s="1"/>
  <c r="E5956" i="5" s="1"/>
  <c r="E5957" i="5" s="1"/>
  <c r="E5958" i="5" s="1"/>
  <c r="E5959" i="5" s="1"/>
  <c r="E5960" i="5" s="1"/>
  <c r="E5961" i="5" s="1"/>
  <c r="E5962" i="5" s="1"/>
  <c r="E5963" i="5" s="1"/>
  <c r="E5964" i="5" s="1"/>
  <c r="E5965" i="5" s="1"/>
  <c r="E5966" i="5" s="1"/>
  <c r="E5967" i="5" s="1"/>
  <c r="E5968" i="5" s="1"/>
  <c r="E5969" i="5" s="1"/>
  <c r="E5970" i="5" s="1"/>
  <c r="E5971" i="5" s="1"/>
  <c r="E5972" i="5" s="1"/>
  <c r="E5973" i="5" s="1"/>
  <c r="E5974" i="5" s="1"/>
  <c r="E5975" i="5" s="1"/>
  <c r="E5976" i="5" s="1"/>
  <c r="E5977" i="5" s="1"/>
  <c r="E5978" i="5" s="1"/>
  <c r="E5979" i="5" s="1"/>
  <c r="E5980" i="5" s="1"/>
  <c r="E5981" i="5" s="1"/>
  <c r="E5982" i="5" s="1"/>
  <c r="E5983" i="5" s="1"/>
  <c r="E5984" i="5" s="1"/>
  <c r="E5985" i="5" s="1"/>
  <c r="E5986" i="5" s="1"/>
  <c r="E5987" i="5" s="1"/>
  <c r="E5988" i="5" s="1"/>
  <c r="E5989" i="5" s="1"/>
  <c r="E5990" i="5" s="1"/>
  <c r="E5991" i="5" s="1"/>
  <c r="E5992" i="5" s="1"/>
  <c r="E5993" i="5" s="1"/>
  <c r="E5994" i="5" s="1"/>
  <c r="E5995" i="5" s="1"/>
  <c r="E5996" i="5" s="1"/>
  <c r="E5997" i="5" s="1"/>
  <c r="E5998" i="5" s="1"/>
  <c r="E5999" i="5" s="1"/>
  <c r="E6000" i="5" s="1"/>
  <c r="E6001" i="5" s="1"/>
  <c r="E6002" i="5" s="1"/>
  <c r="E6003" i="5" s="1"/>
  <c r="E6004" i="5" s="1"/>
  <c r="E6005" i="5" s="1"/>
  <c r="E6006" i="5" s="1"/>
  <c r="E6007" i="5" s="1"/>
  <c r="E6008" i="5" s="1"/>
  <c r="E6009" i="5" s="1"/>
  <c r="E6010" i="5" s="1"/>
  <c r="E6011" i="5" s="1"/>
  <c r="E6012" i="5" s="1"/>
  <c r="E6013" i="5" s="1"/>
  <c r="E6014" i="5" s="1"/>
  <c r="E6015" i="5" s="1"/>
  <c r="E6016" i="5" s="1"/>
  <c r="E6017" i="5" s="1"/>
  <c r="E6018" i="5" s="1"/>
  <c r="E6019" i="5" s="1"/>
  <c r="E6020" i="5" s="1"/>
  <c r="E6021" i="5" s="1"/>
  <c r="E6022" i="5" s="1"/>
  <c r="E6023" i="5" s="1"/>
  <c r="E6024" i="5" s="1"/>
  <c r="E6025" i="5" s="1"/>
  <c r="E6026" i="5" s="1"/>
  <c r="E6027" i="5" s="1"/>
  <c r="E6028" i="5" s="1"/>
  <c r="E6029" i="5" s="1"/>
  <c r="E6030" i="5" s="1"/>
  <c r="E6031" i="5" s="1"/>
  <c r="E6032" i="5" s="1"/>
  <c r="E6033" i="5" s="1"/>
  <c r="E6034" i="5" s="1"/>
  <c r="E6035" i="5" s="1"/>
  <c r="E6036" i="5" s="1"/>
  <c r="E6037" i="5" s="1"/>
  <c r="E6038" i="5" s="1"/>
  <c r="E6039" i="5" s="1"/>
  <c r="E6040" i="5" s="1"/>
  <c r="E6041" i="5" s="1"/>
  <c r="E6042" i="5" s="1"/>
  <c r="E6043" i="5" s="1"/>
  <c r="E6044" i="5" s="1"/>
  <c r="E6045" i="5" s="1"/>
  <c r="E6046" i="5" s="1"/>
  <c r="E6047" i="5" s="1"/>
  <c r="E6048" i="5" s="1"/>
  <c r="E6049" i="5" s="1"/>
  <c r="E6050" i="5" s="1"/>
  <c r="E6051" i="5" s="1"/>
  <c r="E6052" i="5" s="1"/>
  <c r="E6053" i="5" s="1"/>
  <c r="E6054" i="5" s="1"/>
  <c r="E6055" i="5" s="1"/>
  <c r="E6056" i="5" s="1"/>
  <c r="E6057" i="5" s="1"/>
  <c r="E6058" i="5" s="1"/>
  <c r="E6059" i="5" s="1"/>
  <c r="E6060" i="5" s="1"/>
  <c r="E6061" i="5" s="1"/>
  <c r="E6062" i="5" s="1"/>
  <c r="E6063" i="5" s="1"/>
  <c r="E6064" i="5" s="1"/>
  <c r="E6065" i="5" s="1"/>
  <c r="E6066" i="5" s="1"/>
  <c r="E6067" i="5" s="1"/>
  <c r="E6068" i="5" s="1"/>
  <c r="E6069" i="5" s="1"/>
  <c r="E6070" i="5" s="1"/>
  <c r="E6071" i="5" s="1"/>
  <c r="E6072" i="5" s="1"/>
  <c r="E6073" i="5" s="1"/>
  <c r="E6074" i="5" s="1"/>
  <c r="E6075" i="5" s="1"/>
  <c r="E6076" i="5" s="1"/>
  <c r="E6077" i="5" s="1"/>
  <c r="E6078" i="5" s="1"/>
  <c r="E6079" i="5" s="1"/>
  <c r="E6080" i="5" s="1"/>
  <c r="E6081" i="5" s="1"/>
  <c r="E6082" i="5" s="1"/>
  <c r="E6083" i="5" s="1"/>
  <c r="E6084" i="5" s="1"/>
  <c r="E6085" i="5" s="1"/>
  <c r="E6086" i="5" s="1"/>
  <c r="E6087" i="5" s="1"/>
  <c r="E6088" i="5" s="1"/>
  <c r="E6089" i="5" s="1"/>
  <c r="E6090" i="5" s="1"/>
  <c r="E6091" i="5" s="1"/>
  <c r="E6092" i="5" s="1"/>
  <c r="E6093" i="5" s="1"/>
  <c r="E6094" i="5" s="1"/>
  <c r="E6095" i="5" s="1"/>
  <c r="E6096" i="5" s="1"/>
  <c r="E6097" i="5" s="1"/>
  <c r="E6098" i="5" s="1"/>
  <c r="E6099" i="5" s="1"/>
  <c r="E6100" i="5" s="1"/>
  <c r="E6101" i="5" s="1"/>
  <c r="E6102" i="5" s="1"/>
  <c r="E6103" i="5" s="1"/>
  <c r="E6104" i="5" s="1"/>
  <c r="E6105" i="5" s="1"/>
  <c r="E6106" i="5" s="1"/>
  <c r="E6107" i="5" s="1"/>
  <c r="E6108" i="5" s="1"/>
  <c r="E6109" i="5" s="1"/>
  <c r="E6110" i="5" s="1"/>
  <c r="E6111" i="5" s="1"/>
  <c r="E6112" i="5" s="1"/>
  <c r="E6113" i="5" s="1"/>
  <c r="E6114" i="5" s="1"/>
  <c r="E6115" i="5" s="1"/>
  <c r="E6116" i="5" s="1"/>
  <c r="E6117" i="5" s="1"/>
  <c r="E6118" i="5" s="1"/>
  <c r="E6119" i="5" s="1"/>
  <c r="E6120" i="5" s="1"/>
  <c r="E6121" i="5" s="1"/>
  <c r="E6122" i="5" s="1"/>
  <c r="E6123" i="5" s="1"/>
  <c r="E6124" i="5" s="1"/>
  <c r="E6125" i="5" s="1"/>
  <c r="E6126" i="5" s="1"/>
  <c r="E6127" i="5" s="1"/>
  <c r="E6128" i="5" s="1"/>
  <c r="E6129" i="5" s="1"/>
  <c r="E6130" i="5" s="1"/>
  <c r="E6131" i="5" s="1"/>
  <c r="E6132" i="5" s="1"/>
  <c r="E6133" i="5" s="1"/>
  <c r="E6134" i="5" s="1"/>
  <c r="E6135" i="5" s="1"/>
  <c r="E6136" i="5" s="1"/>
  <c r="E6137" i="5" s="1"/>
  <c r="E6138" i="5" s="1"/>
  <c r="E6139" i="5" s="1"/>
  <c r="E6140" i="5" s="1"/>
  <c r="E6141" i="5" s="1"/>
  <c r="E6142" i="5" s="1"/>
  <c r="E6143" i="5" s="1"/>
  <c r="E6144" i="5" s="1"/>
  <c r="E6145" i="5" s="1"/>
  <c r="E6146" i="5" s="1"/>
  <c r="E6147" i="5" s="1"/>
  <c r="E6148" i="5" s="1"/>
  <c r="E6149" i="5" s="1"/>
  <c r="E6150" i="5" s="1"/>
  <c r="E6151" i="5" s="1"/>
  <c r="E6152" i="5" s="1"/>
  <c r="E6153" i="5" s="1"/>
  <c r="E6154" i="5" s="1"/>
  <c r="E6155" i="5" s="1"/>
  <c r="E6156" i="5" s="1"/>
  <c r="E6157" i="5" s="1"/>
  <c r="E6158" i="5" s="1"/>
  <c r="E6159" i="5" s="1"/>
  <c r="E6160" i="5" s="1"/>
  <c r="E6161" i="5" s="1"/>
  <c r="E6162" i="5" s="1"/>
  <c r="E6163" i="5" s="1"/>
  <c r="E6164" i="5" s="1"/>
  <c r="E6165" i="5" s="1"/>
  <c r="E6166" i="5" s="1"/>
  <c r="E6167" i="5" s="1"/>
  <c r="E6168" i="5" s="1"/>
  <c r="E6169" i="5" s="1"/>
  <c r="E6170" i="5" s="1"/>
  <c r="E6171" i="5" s="1"/>
  <c r="E6172" i="5" s="1"/>
  <c r="E6173" i="5" s="1"/>
  <c r="E6174" i="5" s="1"/>
  <c r="E6175" i="5" s="1"/>
  <c r="E6176" i="5" s="1"/>
  <c r="E6177" i="5" s="1"/>
  <c r="E6178" i="5" s="1"/>
  <c r="E6179" i="5" s="1"/>
  <c r="E6180" i="5" s="1"/>
  <c r="E6181" i="5" s="1"/>
  <c r="E6182" i="5" s="1"/>
  <c r="E6183" i="5" s="1"/>
  <c r="E6184" i="5" s="1"/>
  <c r="E6185" i="5" s="1"/>
  <c r="E6186" i="5" s="1"/>
  <c r="E6187" i="5" s="1"/>
  <c r="E6188" i="5" s="1"/>
  <c r="E6189" i="5" s="1"/>
  <c r="E6190" i="5" s="1"/>
  <c r="E6191" i="5" s="1"/>
  <c r="E6192" i="5" s="1"/>
  <c r="E6193" i="5" s="1"/>
  <c r="E6194" i="5" s="1"/>
  <c r="E6195" i="5" s="1"/>
  <c r="E6196" i="5" s="1"/>
  <c r="E6197" i="5" s="1"/>
  <c r="E6198" i="5" s="1"/>
  <c r="E6199" i="5" s="1"/>
  <c r="E6200" i="5" s="1"/>
  <c r="E6201" i="5" s="1"/>
  <c r="E6202" i="5" s="1"/>
  <c r="E6203" i="5" s="1"/>
  <c r="E6204" i="5" s="1"/>
  <c r="E6205" i="5" s="1"/>
  <c r="E6206" i="5" s="1"/>
  <c r="E6207" i="5" s="1"/>
  <c r="E6208" i="5" s="1"/>
  <c r="E6209" i="5" s="1"/>
  <c r="E6210" i="5" s="1"/>
  <c r="E6211" i="5" s="1"/>
  <c r="E6212" i="5" s="1"/>
  <c r="E6213" i="5" s="1"/>
  <c r="E6214" i="5" s="1"/>
  <c r="E6215" i="5" s="1"/>
  <c r="E6216" i="5" s="1"/>
  <c r="E6217" i="5" s="1"/>
  <c r="E6218" i="5" s="1"/>
  <c r="E6219" i="5" s="1"/>
  <c r="E6220" i="5" s="1"/>
  <c r="E6221" i="5" s="1"/>
  <c r="E6222" i="5" s="1"/>
  <c r="E6223" i="5" s="1"/>
  <c r="E6224" i="5" s="1"/>
  <c r="E6225" i="5" s="1"/>
  <c r="E6226" i="5" s="1"/>
  <c r="E6227" i="5" s="1"/>
  <c r="E6228" i="5" s="1"/>
  <c r="E6229" i="5" s="1"/>
  <c r="E6230" i="5" s="1"/>
  <c r="E6231" i="5" s="1"/>
  <c r="E6232" i="5" s="1"/>
  <c r="E6233" i="5" s="1"/>
  <c r="E6234" i="5" s="1"/>
  <c r="E6235" i="5" s="1"/>
  <c r="E6236" i="5" s="1"/>
  <c r="E6237" i="5" s="1"/>
  <c r="E6238" i="5" s="1"/>
  <c r="E6239" i="5" s="1"/>
  <c r="E6240" i="5" s="1"/>
  <c r="E6241" i="5" s="1"/>
  <c r="E6242" i="5" s="1"/>
  <c r="E6243" i="5" s="1"/>
  <c r="E6244" i="5" s="1"/>
  <c r="E6245" i="5" s="1"/>
  <c r="E6246" i="5" s="1"/>
  <c r="E6247" i="5" s="1"/>
  <c r="E6248" i="5" s="1"/>
  <c r="E6249" i="5" s="1"/>
  <c r="E6250" i="5" s="1"/>
  <c r="E6251" i="5" s="1"/>
  <c r="E6252" i="5" s="1"/>
  <c r="E6253" i="5" s="1"/>
  <c r="E6254" i="5" s="1"/>
  <c r="E6255" i="5" s="1"/>
  <c r="E6256" i="5" s="1"/>
  <c r="E6257" i="5" s="1"/>
  <c r="E6258" i="5" s="1"/>
  <c r="E6259" i="5" s="1"/>
  <c r="E6260" i="5" s="1"/>
  <c r="E6261" i="5" s="1"/>
  <c r="E6262" i="5" s="1"/>
  <c r="E6263" i="5" s="1"/>
  <c r="E6264" i="5" s="1"/>
  <c r="E6265" i="5" s="1"/>
  <c r="E6266" i="5" s="1"/>
  <c r="E6267" i="5" s="1"/>
  <c r="E6268" i="5" s="1"/>
  <c r="E6269" i="5" s="1"/>
  <c r="E6270" i="5" s="1"/>
  <c r="E6271" i="5" s="1"/>
  <c r="E6272" i="5" s="1"/>
  <c r="E6273" i="5" s="1"/>
  <c r="E6274" i="5" s="1"/>
  <c r="E6275" i="5" s="1"/>
  <c r="E6276" i="5" s="1"/>
  <c r="E6277" i="5" s="1"/>
  <c r="E6278" i="5" s="1"/>
  <c r="E6279" i="5" s="1"/>
  <c r="E6280" i="5" s="1"/>
  <c r="E6281" i="5" s="1"/>
  <c r="E6282" i="5" s="1"/>
  <c r="E6283" i="5" s="1"/>
  <c r="E6284" i="5" s="1"/>
  <c r="E6285" i="5" s="1"/>
  <c r="E6286" i="5" s="1"/>
  <c r="E6287" i="5" s="1"/>
  <c r="E6288" i="5" s="1"/>
  <c r="E6289" i="5" s="1"/>
  <c r="E6290" i="5" s="1"/>
  <c r="E6291" i="5" s="1"/>
  <c r="E6292" i="5" s="1"/>
  <c r="E6293" i="5" s="1"/>
  <c r="E6294" i="5" s="1"/>
  <c r="E6295" i="5" s="1"/>
  <c r="E6296" i="5" s="1"/>
  <c r="E6297" i="5" s="1"/>
  <c r="E6298" i="5" s="1"/>
  <c r="E6299" i="5" s="1"/>
  <c r="E6300" i="5" s="1"/>
  <c r="E6301" i="5" s="1"/>
  <c r="E6302" i="5" s="1"/>
  <c r="E6303" i="5" s="1"/>
  <c r="E6304" i="5" s="1"/>
  <c r="E6305" i="5" s="1"/>
  <c r="E6306" i="5" s="1"/>
  <c r="E6307" i="5" s="1"/>
  <c r="E6308" i="5" s="1"/>
  <c r="E6309" i="5" s="1"/>
  <c r="E6310" i="5" s="1"/>
  <c r="E6311" i="5" s="1"/>
  <c r="E6312" i="5" s="1"/>
  <c r="E6313" i="5" s="1"/>
  <c r="E6314" i="5" s="1"/>
  <c r="E6315" i="5" s="1"/>
  <c r="E6316" i="5" s="1"/>
  <c r="E6317" i="5" s="1"/>
  <c r="E6318" i="5" s="1"/>
  <c r="E6319" i="5" s="1"/>
  <c r="E6320" i="5" s="1"/>
  <c r="E6321" i="5" s="1"/>
  <c r="E6322" i="5" s="1"/>
  <c r="E6323" i="5" s="1"/>
  <c r="E6324" i="5" s="1"/>
  <c r="E6325" i="5" s="1"/>
  <c r="E6326" i="5" s="1"/>
  <c r="E6327" i="5" s="1"/>
  <c r="E6328" i="5" s="1"/>
  <c r="E6329" i="5" s="1"/>
  <c r="E6330" i="5" s="1"/>
  <c r="E6331" i="5" s="1"/>
  <c r="E6332" i="5" s="1"/>
  <c r="E6333" i="5" s="1"/>
  <c r="E6334" i="5" s="1"/>
  <c r="E6335" i="5" s="1"/>
  <c r="E6336" i="5" s="1"/>
  <c r="E6337" i="5" s="1"/>
  <c r="E6338" i="5" s="1"/>
  <c r="E6339" i="5" s="1"/>
  <c r="E6340" i="5" s="1"/>
  <c r="E6341" i="5" s="1"/>
  <c r="E6342" i="5" s="1"/>
  <c r="E6343" i="5" s="1"/>
  <c r="E6344" i="5" s="1"/>
  <c r="E6345" i="5" s="1"/>
  <c r="E6346" i="5" s="1"/>
  <c r="E6347" i="5" s="1"/>
  <c r="E6348" i="5" s="1"/>
  <c r="E6349" i="5" s="1"/>
  <c r="E6350" i="5" s="1"/>
  <c r="E6351" i="5" s="1"/>
  <c r="E6352" i="5" s="1"/>
  <c r="E6353" i="5" s="1"/>
  <c r="E6354" i="5" s="1"/>
  <c r="E6355" i="5" s="1"/>
  <c r="E6356" i="5" s="1"/>
  <c r="E6357" i="5" s="1"/>
  <c r="E6358" i="5" s="1"/>
  <c r="E6359" i="5" s="1"/>
  <c r="E6360" i="5" s="1"/>
  <c r="E6361" i="5" s="1"/>
  <c r="E6362" i="5" s="1"/>
  <c r="E6363" i="5" s="1"/>
  <c r="E6364" i="5" s="1"/>
  <c r="E6365" i="5" s="1"/>
  <c r="E6366" i="5" s="1"/>
  <c r="E6367" i="5" s="1"/>
  <c r="E6368" i="5" s="1"/>
  <c r="E6369" i="5" s="1"/>
  <c r="E6370" i="5" s="1"/>
  <c r="E6371" i="5" s="1"/>
  <c r="E6372" i="5" s="1"/>
  <c r="E6373" i="5" s="1"/>
  <c r="E6374" i="5" s="1"/>
  <c r="E6375" i="5" s="1"/>
  <c r="E6376" i="5" s="1"/>
  <c r="E6377" i="5" s="1"/>
  <c r="E6378" i="5" s="1"/>
  <c r="E6379" i="5" s="1"/>
  <c r="E6380" i="5" s="1"/>
  <c r="E6381" i="5" s="1"/>
  <c r="E6382" i="5" s="1"/>
  <c r="E6383" i="5" s="1"/>
  <c r="E6384" i="5" s="1"/>
  <c r="E6385" i="5" s="1"/>
  <c r="E6386" i="5" s="1"/>
  <c r="E6387" i="5" s="1"/>
  <c r="E6388" i="5" s="1"/>
  <c r="E6389" i="5" s="1"/>
  <c r="E6390" i="5" s="1"/>
  <c r="E6391" i="5" s="1"/>
  <c r="E6392" i="5" s="1"/>
  <c r="E6393" i="5" s="1"/>
  <c r="E6394" i="5" s="1"/>
  <c r="E6395" i="5" s="1"/>
  <c r="E6396" i="5" s="1"/>
  <c r="E6397" i="5" s="1"/>
  <c r="E6398" i="5" s="1"/>
  <c r="E6399" i="5" s="1"/>
  <c r="E6400" i="5" s="1"/>
  <c r="E6401" i="5" s="1"/>
  <c r="E6402" i="5" s="1"/>
  <c r="E6403" i="5" s="1"/>
  <c r="E6404" i="5" s="1"/>
  <c r="E6405" i="5" s="1"/>
  <c r="E6406" i="5" s="1"/>
  <c r="E6407" i="5" s="1"/>
  <c r="E6408" i="5" s="1"/>
  <c r="E6409" i="5" s="1"/>
  <c r="E6410" i="5" s="1"/>
  <c r="E6411" i="5" s="1"/>
  <c r="E6412" i="5" s="1"/>
  <c r="E6413" i="5" s="1"/>
  <c r="E6414" i="5" s="1"/>
  <c r="E6415" i="5" s="1"/>
  <c r="E6416" i="5" s="1"/>
  <c r="E6417" i="5" s="1"/>
  <c r="E6418" i="5" s="1"/>
  <c r="E6419" i="5" s="1"/>
  <c r="E6420" i="5" s="1"/>
  <c r="E6421" i="5" s="1"/>
  <c r="E6422" i="5" s="1"/>
  <c r="E6423" i="5" s="1"/>
  <c r="E6424" i="5" s="1"/>
  <c r="E6425" i="5" s="1"/>
  <c r="E6426" i="5" s="1"/>
  <c r="E6427" i="5" s="1"/>
  <c r="E6428" i="5" s="1"/>
  <c r="E6429" i="5" s="1"/>
  <c r="E6430" i="5" s="1"/>
  <c r="E6431" i="5" s="1"/>
  <c r="E6432" i="5" s="1"/>
  <c r="E6433" i="5" s="1"/>
  <c r="E6434" i="5" s="1"/>
  <c r="E6435" i="5" s="1"/>
  <c r="E6436" i="5" s="1"/>
  <c r="E6437" i="5" s="1"/>
  <c r="E6438" i="5" s="1"/>
  <c r="E6439" i="5" s="1"/>
  <c r="E6440" i="5" s="1"/>
  <c r="E6441" i="5" s="1"/>
  <c r="E6442" i="5" s="1"/>
  <c r="E6443" i="5" s="1"/>
  <c r="E6444" i="5" s="1"/>
  <c r="E6445" i="5" s="1"/>
  <c r="E6446" i="5" s="1"/>
  <c r="E6447" i="5" s="1"/>
  <c r="E6448" i="5" s="1"/>
  <c r="E6449" i="5" s="1"/>
  <c r="E6450" i="5" s="1"/>
  <c r="E6451" i="5" s="1"/>
  <c r="E6452" i="5" s="1"/>
  <c r="E6453" i="5" s="1"/>
  <c r="E6454" i="5" s="1"/>
  <c r="E6455" i="5" s="1"/>
  <c r="E6456" i="5" s="1"/>
  <c r="E6457" i="5" s="1"/>
  <c r="E6458" i="5" s="1"/>
  <c r="E6459" i="5" s="1"/>
  <c r="E6460" i="5" s="1"/>
  <c r="E6461" i="5" s="1"/>
  <c r="E6462" i="5" s="1"/>
  <c r="E6463" i="5" s="1"/>
  <c r="E6464" i="5" s="1"/>
  <c r="E6465" i="5" s="1"/>
  <c r="E6466" i="5" s="1"/>
  <c r="E6467" i="5" s="1"/>
  <c r="E6468" i="5" s="1"/>
  <c r="E6469" i="5" s="1"/>
  <c r="E6470" i="5" s="1"/>
  <c r="E6471" i="5" s="1"/>
  <c r="E6472" i="5" s="1"/>
  <c r="E6473" i="5" s="1"/>
  <c r="E6474" i="5" s="1"/>
  <c r="E6475" i="5" s="1"/>
  <c r="E6476" i="5" s="1"/>
  <c r="E6477" i="5" s="1"/>
  <c r="E6478" i="5" s="1"/>
  <c r="E6479" i="5" s="1"/>
  <c r="E6480" i="5" s="1"/>
  <c r="E6481" i="5" s="1"/>
  <c r="E6482" i="5" s="1"/>
  <c r="E6483" i="5" s="1"/>
  <c r="E6484" i="5" s="1"/>
  <c r="E6485" i="5" s="1"/>
  <c r="E6486" i="5" s="1"/>
  <c r="E6487" i="5" s="1"/>
  <c r="E6488" i="5" s="1"/>
  <c r="E6489" i="5" s="1"/>
  <c r="E6490" i="5" s="1"/>
  <c r="E6491" i="5" s="1"/>
  <c r="E6492" i="5" s="1"/>
  <c r="E6493" i="5" s="1"/>
  <c r="E6494" i="5" s="1"/>
  <c r="E6495" i="5" s="1"/>
  <c r="E6496" i="5" s="1"/>
  <c r="E6497" i="5" s="1"/>
  <c r="E6498" i="5" s="1"/>
  <c r="E6499" i="5" s="1"/>
  <c r="E6500" i="5" s="1"/>
  <c r="E6501" i="5" s="1"/>
  <c r="E6502" i="5" s="1"/>
  <c r="E6503" i="5" s="1"/>
  <c r="E6504" i="5" s="1"/>
  <c r="E6505" i="5" s="1"/>
  <c r="E6506" i="5" s="1"/>
  <c r="E6507" i="5" s="1"/>
  <c r="E6508" i="5" s="1"/>
  <c r="E6509" i="5" s="1"/>
  <c r="E6510" i="5" s="1"/>
  <c r="E6511" i="5" s="1"/>
  <c r="E6512" i="5" s="1"/>
  <c r="E6513" i="5" s="1"/>
  <c r="E6514" i="5" s="1"/>
  <c r="E6515" i="5" s="1"/>
  <c r="E6516" i="5" s="1"/>
  <c r="E6517" i="5" s="1"/>
  <c r="E6518" i="5" s="1"/>
  <c r="E6519" i="5" s="1"/>
  <c r="E6520" i="5" s="1"/>
  <c r="E6521" i="5" s="1"/>
  <c r="E6522" i="5" s="1"/>
  <c r="E6523" i="5" s="1"/>
  <c r="E6524" i="5" s="1"/>
  <c r="E6525" i="5" s="1"/>
  <c r="E6526" i="5" s="1"/>
  <c r="E6527" i="5" s="1"/>
  <c r="E6528" i="5" s="1"/>
  <c r="E6529" i="5" s="1"/>
  <c r="E6530" i="5" s="1"/>
  <c r="E6531" i="5" s="1"/>
  <c r="E6532" i="5" s="1"/>
  <c r="E6533" i="5" s="1"/>
  <c r="E6534" i="5" s="1"/>
  <c r="E6535" i="5" s="1"/>
  <c r="E6536" i="5" s="1"/>
  <c r="E6537" i="5" s="1"/>
  <c r="E6538" i="5" s="1"/>
  <c r="E6539" i="5" s="1"/>
  <c r="E6540" i="5" s="1"/>
  <c r="E6541" i="5" s="1"/>
  <c r="E6542" i="5" s="1"/>
  <c r="E6543" i="5" s="1"/>
  <c r="E6544" i="5" s="1"/>
  <c r="E6545" i="5" s="1"/>
  <c r="E6546" i="5" s="1"/>
  <c r="E6547" i="5" s="1"/>
  <c r="E6548" i="5" s="1"/>
  <c r="E6549" i="5" s="1"/>
  <c r="E6550" i="5" s="1"/>
  <c r="E6551" i="5" s="1"/>
  <c r="E6552" i="5" s="1"/>
  <c r="E6553" i="5" s="1"/>
  <c r="E6554" i="5" s="1"/>
  <c r="E6555" i="5" s="1"/>
  <c r="E6556" i="5" s="1"/>
  <c r="E6557" i="5" s="1"/>
  <c r="E6558" i="5" s="1"/>
  <c r="E6559" i="5" s="1"/>
  <c r="E6560" i="5" s="1"/>
  <c r="E6561" i="5" s="1"/>
  <c r="E6562" i="5" s="1"/>
  <c r="E6563" i="5" s="1"/>
  <c r="E6564" i="5" s="1"/>
  <c r="E6565" i="5" s="1"/>
  <c r="E6566" i="5" s="1"/>
  <c r="E6567" i="5" s="1"/>
  <c r="E6568" i="5" s="1"/>
  <c r="E6569" i="5" s="1"/>
  <c r="E6570" i="5" s="1"/>
  <c r="E6571" i="5" s="1"/>
  <c r="E6572" i="5" s="1"/>
  <c r="E6573" i="5" s="1"/>
  <c r="E6574" i="5" s="1"/>
  <c r="E6575" i="5" s="1"/>
  <c r="E6576" i="5" s="1"/>
  <c r="E6577" i="5" s="1"/>
  <c r="E6578" i="5" s="1"/>
  <c r="E6579" i="5" s="1"/>
  <c r="E6580" i="5" s="1"/>
  <c r="E6581" i="5" s="1"/>
  <c r="E6582" i="5" s="1"/>
  <c r="E6583" i="5" s="1"/>
  <c r="E6584" i="5" s="1"/>
  <c r="E6585" i="5" s="1"/>
  <c r="E6586" i="5" s="1"/>
  <c r="E6587" i="5" s="1"/>
  <c r="E6588" i="5" s="1"/>
  <c r="E6589" i="5" s="1"/>
  <c r="E6590" i="5" s="1"/>
  <c r="E6591" i="5" s="1"/>
  <c r="E6592" i="5" s="1"/>
  <c r="E6593" i="5" s="1"/>
  <c r="E6594" i="5" s="1"/>
  <c r="E6595" i="5" s="1"/>
  <c r="E6596" i="5" s="1"/>
  <c r="E6597" i="5" s="1"/>
  <c r="E6598" i="5" s="1"/>
  <c r="E6599" i="5" s="1"/>
  <c r="E6600" i="5" s="1"/>
  <c r="E6601" i="5" s="1"/>
  <c r="E6602" i="5" s="1"/>
  <c r="E6603" i="5" s="1"/>
  <c r="E6604" i="5" s="1"/>
  <c r="E6605" i="5" s="1"/>
  <c r="E6606" i="5" s="1"/>
  <c r="E6607" i="5" s="1"/>
  <c r="E6608" i="5" s="1"/>
  <c r="E6609" i="5" s="1"/>
  <c r="E6610" i="5" s="1"/>
  <c r="E6611" i="5" s="1"/>
  <c r="E6612" i="5" s="1"/>
  <c r="E6613" i="5" s="1"/>
  <c r="E6614" i="5" s="1"/>
  <c r="E6615" i="5" s="1"/>
  <c r="E6616" i="5" s="1"/>
  <c r="E6617" i="5" s="1"/>
  <c r="E6618" i="5" s="1"/>
  <c r="E6619" i="5" s="1"/>
  <c r="E6620" i="5" s="1"/>
  <c r="E6621" i="5" s="1"/>
  <c r="E6622" i="5" s="1"/>
  <c r="E6623" i="5" s="1"/>
  <c r="E6624" i="5" s="1"/>
  <c r="E6625" i="5" s="1"/>
  <c r="E6626" i="5" s="1"/>
  <c r="E6627" i="5" s="1"/>
  <c r="E6628" i="5" s="1"/>
  <c r="E6629" i="5" s="1"/>
  <c r="E6630" i="5" s="1"/>
  <c r="E6631" i="5" s="1"/>
  <c r="E6632" i="5" s="1"/>
  <c r="E6633" i="5" s="1"/>
  <c r="E6634" i="5" s="1"/>
  <c r="E6635" i="5" s="1"/>
  <c r="E6636" i="5" s="1"/>
  <c r="E6637" i="5" s="1"/>
  <c r="E6638" i="5" s="1"/>
  <c r="E6639" i="5" s="1"/>
  <c r="E6640" i="5" s="1"/>
  <c r="E6641" i="5" s="1"/>
  <c r="E6642" i="5" s="1"/>
  <c r="E6643" i="5" s="1"/>
  <c r="E6644" i="5" s="1"/>
  <c r="E6645" i="5" s="1"/>
  <c r="E6646" i="5" s="1"/>
  <c r="E6647" i="5" s="1"/>
  <c r="E6648" i="5" s="1"/>
  <c r="E6649" i="5" s="1"/>
  <c r="E6650" i="5" s="1"/>
  <c r="E6651" i="5" s="1"/>
  <c r="E6652" i="5" s="1"/>
  <c r="E6653" i="5" s="1"/>
  <c r="E6654" i="5" s="1"/>
  <c r="E6655" i="5" s="1"/>
  <c r="E6656" i="5" s="1"/>
  <c r="E6657" i="5" s="1"/>
  <c r="E6658" i="5" s="1"/>
  <c r="E6659" i="5" s="1"/>
  <c r="E6660" i="5" s="1"/>
  <c r="E6661" i="5" s="1"/>
  <c r="E6662" i="5" s="1"/>
  <c r="E6663" i="5" s="1"/>
  <c r="E6664" i="5" s="1"/>
  <c r="E6665" i="5" s="1"/>
  <c r="E6666" i="5" s="1"/>
  <c r="E6667" i="5" s="1"/>
  <c r="E6668" i="5" s="1"/>
  <c r="E6669" i="5" s="1"/>
  <c r="E6670" i="5" s="1"/>
  <c r="E6671" i="5" s="1"/>
  <c r="E6672" i="5" s="1"/>
  <c r="E6673" i="5" s="1"/>
  <c r="E6674" i="5" s="1"/>
  <c r="E6675" i="5" s="1"/>
  <c r="E6676" i="5" s="1"/>
  <c r="E6677" i="5" s="1"/>
  <c r="E6678" i="5" s="1"/>
  <c r="E6679" i="5" s="1"/>
  <c r="E6680" i="5" s="1"/>
  <c r="E6681" i="5" s="1"/>
  <c r="E6682" i="5" s="1"/>
  <c r="E6683" i="5" s="1"/>
  <c r="E6684" i="5" s="1"/>
  <c r="E6685" i="5" s="1"/>
  <c r="E6686" i="5" s="1"/>
  <c r="E6687" i="5" s="1"/>
  <c r="E6688" i="5" s="1"/>
  <c r="E6689" i="5" s="1"/>
  <c r="E6690" i="5" s="1"/>
  <c r="E6691" i="5" s="1"/>
  <c r="E6692" i="5" s="1"/>
  <c r="E6693" i="5" s="1"/>
  <c r="E6694" i="5" s="1"/>
  <c r="E6695" i="5" s="1"/>
  <c r="E6696" i="5" s="1"/>
  <c r="E6697" i="5" s="1"/>
  <c r="E6698" i="5" s="1"/>
  <c r="E6699" i="5" s="1"/>
  <c r="E6700" i="5" s="1"/>
  <c r="E6701" i="5" s="1"/>
  <c r="E6702" i="5" s="1"/>
  <c r="E6703" i="5" s="1"/>
  <c r="E6704" i="5" s="1"/>
  <c r="E6705" i="5" s="1"/>
  <c r="E6706" i="5" s="1"/>
  <c r="E6707" i="5" s="1"/>
  <c r="E6708" i="5" s="1"/>
  <c r="E6709" i="5" s="1"/>
  <c r="E6710" i="5" s="1"/>
  <c r="E6711" i="5" s="1"/>
  <c r="E6712" i="5" s="1"/>
  <c r="E6713" i="5" s="1"/>
  <c r="E6714" i="5" s="1"/>
  <c r="E6715" i="5" s="1"/>
  <c r="E6716" i="5" s="1"/>
  <c r="E6717" i="5" s="1"/>
  <c r="E6718" i="5" s="1"/>
  <c r="E6719" i="5" s="1"/>
  <c r="E6720" i="5" s="1"/>
  <c r="E6721" i="5" s="1"/>
  <c r="E6722" i="5" s="1"/>
  <c r="E6723" i="5" s="1"/>
  <c r="E6724" i="5" s="1"/>
  <c r="E6725" i="5" s="1"/>
  <c r="E6726" i="5" s="1"/>
  <c r="E6727" i="5" s="1"/>
  <c r="E6728" i="5" s="1"/>
  <c r="E6729" i="5" s="1"/>
  <c r="E6730" i="5" s="1"/>
  <c r="E6731" i="5" s="1"/>
  <c r="E6732" i="5" s="1"/>
  <c r="E6733" i="5" s="1"/>
  <c r="E6734" i="5" s="1"/>
  <c r="E6735" i="5" s="1"/>
  <c r="E6736" i="5" s="1"/>
  <c r="E6737" i="5" s="1"/>
  <c r="E6738" i="5" s="1"/>
  <c r="E6739" i="5" s="1"/>
  <c r="E6740" i="5" s="1"/>
  <c r="E6741" i="5" s="1"/>
  <c r="E6742" i="5" s="1"/>
  <c r="E6743" i="5" s="1"/>
  <c r="E6744" i="5" s="1"/>
  <c r="E6745" i="5" s="1"/>
  <c r="E6746" i="5" s="1"/>
  <c r="E6747" i="5" s="1"/>
  <c r="E6748" i="5" s="1"/>
  <c r="E6749" i="5" s="1"/>
  <c r="E6750" i="5" s="1"/>
  <c r="E6751" i="5" s="1"/>
  <c r="E6752" i="5" s="1"/>
  <c r="E6753" i="5" s="1"/>
  <c r="E6754" i="5" s="1"/>
  <c r="E6755" i="5" s="1"/>
  <c r="E6756" i="5" s="1"/>
  <c r="E6757" i="5" s="1"/>
  <c r="E6758" i="5" s="1"/>
  <c r="E6759" i="5" s="1"/>
  <c r="E6760" i="5" s="1"/>
  <c r="E6761" i="5" s="1"/>
  <c r="E6762" i="5" s="1"/>
  <c r="E6763" i="5" s="1"/>
  <c r="E6764" i="5" s="1"/>
  <c r="E6765" i="5" s="1"/>
  <c r="E6766" i="5" s="1"/>
  <c r="E6767" i="5" s="1"/>
  <c r="E6768" i="5" s="1"/>
  <c r="E6769" i="5" s="1"/>
  <c r="E6770" i="5" s="1"/>
  <c r="E6771" i="5" s="1"/>
  <c r="E6772" i="5" s="1"/>
  <c r="E6773" i="5" s="1"/>
  <c r="E6774" i="5" s="1"/>
  <c r="E6775" i="5" s="1"/>
  <c r="E6776" i="5" s="1"/>
  <c r="E6777" i="5" s="1"/>
  <c r="E6778" i="5" s="1"/>
  <c r="E6779" i="5" s="1"/>
  <c r="E6780" i="5" s="1"/>
  <c r="E6781" i="5" s="1"/>
  <c r="E6782" i="5" s="1"/>
  <c r="E6783" i="5" s="1"/>
  <c r="E6784" i="5" s="1"/>
  <c r="E6785" i="5" s="1"/>
  <c r="E6786" i="5" s="1"/>
  <c r="E6787" i="5" s="1"/>
  <c r="E6788" i="5" s="1"/>
  <c r="E6789" i="5" s="1"/>
  <c r="E6790" i="5" s="1"/>
  <c r="E6791" i="5" s="1"/>
  <c r="E6792" i="5" s="1"/>
  <c r="E6793" i="5" s="1"/>
  <c r="E6794" i="5" s="1"/>
  <c r="E6795" i="5" s="1"/>
  <c r="E6796" i="5" s="1"/>
  <c r="E6797" i="5" s="1"/>
  <c r="E6798" i="5" s="1"/>
  <c r="E6799" i="5" s="1"/>
  <c r="E6800" i="5" s="1"/>
  <c r="E6801" i="5" s="1"/>
  <c r="E6802" i="5" s="1"/>
  <c r="E6803" i="5" s="1"/>
  <c r="E6804" i="5" s="1"/>
  <c r="E6805" i="5" s="1"/>
  <c r="E6806" i="5" s="1"/>
  <c r="E6807" i="5" s="1"/>
  <c r="E6808" i="5" s="1"/>
  <c r="E6809" i="5" s="1"/>
  <c r="E6810" i="5" s="1"/>
  <c r="E6811" i="5" s="1"/>
  <c r="E6812" i="5" s="1"/>
  <c r="E6813" i="5" s="1"/>
  <c r="E6814" i="5" s="1"/>
  <c r="E6815" i="5" s="1"/>
  <c r="E6816" i="5" s="1"/>
  <c r="E6817" i="5" s="1"/>
  <c r="E6818" i="5" s="1"/>
  <c r="E6819" i="5" s="1"/>
  <c r="E6820" i="5" s="1"/>
  <c r="E6821" i="5" s="1"/>
  <c r="E6822" i="5" s="1"/>
  <c r="E6823" i="5" s="1"/>
  <c r="E6824" i="5" s="1"/>
  <c r="E6825" i="5" s="1"/>
  <c r="E6826" i="5" s="1"/>
  <c r="E6827" i="5" s="1"/>
  <c r="E6828" i="5" s="1"/>
  <c r="E6829" i="5" s="1"/>
  <c r="E6830" i="5" s="1"/>
  <c r="E6831" i="5" s="1"/>
  <c r="E6832" i="5" s="1"/>
  <c r="E6833" i="5" s="1"/>
  <c r="E6834" i="5" s="1"/>
  <c r="E6835" i="5" s="1"/>
  <c r="E6836" i="5" s="1"/>
  <c r="E6837" i="5" s="1"/>
  <c r="E6838" i="5" s="1"/>
  <c r="E6839" i="5" s="1"/>
  <c r="E6840" i="5" s="1"/>
  <c r="E6841" i="5" s="1"/>
  <c r="E6842" i="5" s="1"/>
  <c r="E6843" i="5" s="1"/>
  <c r="E6844" i="5" s="1"/>
  <c r="E6845" i="5" s="1"/>
  <c r="E6846" i="5" s="1"/>
  <c r="E6847" i="5" s="1"/>
  <c r="E6848" i="5" s="1"/>
  <c r="E6849" i="5" s="1"/>
  <c r="E6850" i="5" s="1"/>
  <c r="E6851" i="5" s="1"/>
  <c r="E6852" i="5" s="1"/>
  <c r="E6853" i="5" s="1"/>
  <c r="E6854" i="5" s="1"/>
  <c r="E6855" i="5" s="1"/>
  <c r="E6856" i="5" s="1"/>
  <c r="E6857" i="5" s="1"/>
  <c r="E6858" i="5" s="1"/>
  <c r="E6859" i="5" s="1"/>
  <c r="E6860" i="5" s="1"/>
  <c r="E6861" i="5" s="1"/>
  <c r="E6862" i="5" s="1"/>
  <c r="E6863" i="5" s="1"/>
  <c r="E6864" i="5" s="1"/>
  <c r="E6865" i="5" s="1"/>
  <c r="E6866" i="5" s="1"/>
  <c r="E6867" i="5" s="1"/>
  <c r="E6868" i="5" s="1"/>
  <c r="E6869" i="5" s="1"/>
  <c r="E6870" i="5" s="1"/>
  <c r="E6871" i="5" s="1"/>
  <c r="E6872" i="5" s="1"/>
  <c r="E6873" i="5" s="1"/>
  <c r="E6874" i="5" s="1"/>
  <c r="E6875" i="5" s="1"/>
  <c r="E6876" i="5" s="1"/>
  <c r="E6877" i="5" s="1"/>
  <c r="E6878" i="5" s="1"/>
  <c r="E6879" i="5" s="1"/>
  <c r="E6880" i="5" s="1"/>
  <c r="E6881" i="5" s="1"/>
  <c r="E6882" i="5" s="1"/>
  <c r="E6883" i="5" s="1"/>
  <c r="E6884" i="5" s="1"/>
  <c r="E6885" i="5" s="1"/>
  <c r="E6886" i="5" s="1"/>
  <c r="E6887" i="5" s="1"/>
  <c r="E6888" i="5" s="1"/>
  <c r="E6889" i="5" s="1"/>
  <c r="E6890" i="5" s="1"/>
  <c r="E6891" i="5" s="1"/>
  <c r="E6892" i="5" s="1"/>
  <c r="E6893" i="5" s="1"/>
  <c r="E6894" i="5" s="1"/>
  <c r="E6895" i="5" s="1"/>
  <c r="E6896" i="5" s="1"/>
  <c r="E6897" i="5" s="1"/>
  <c r="E6898" i="5" s="1"/>
  <c r="E6899" i="5" s="1"/>
  <c r="E6900" i="5" s="1"/>
  <c r="E6901" i="5" s="1"/>
  <c r="E6902" i="5" s="1"/>
  <c r="E6903" i="5" s="1"/>
  <c r="E6904" i="5" s="1"/>
  <c r="E6905" i="5" s="1"/>
  <c r="E6906" i="5" s="1"/>
  <c r="E6907" i="5" s="1"/>
  <c r="E6908" i="5" s="1"/>
  <c r="E6909" i="5" s="1"/>
  <c r="E6910" i="5" s="1"/>
  <c r="E6911" i="5" s="1"/>
  <c r="E6912" i="5" s="1"/>
  <c r="E6913" i="5" s="1"/>
  <c r="E6914" i="5" s="1"/>
  <c r="E6915" i="5" s="1"/>
  <c r="E6916" i="5" s="1"/>
  <c r="E6917" i="5" s="1"/>
  <c r="E6918" i="5" s="1"/>
  <c r="E6919" i="5" s="1"/>
  <c r="E6920" i="5" s="1"/>
  <c r="E6921" i="5" s="1"/>
  <c r="E6922" i="5" s="1"/>
  <c r="E6923" i="5" s="1"/>
  <c r="E6924" i="5" s="1"/>
  <c r="E6925" i="5" s="1"/>
  <c r="E6926" i="5" s="1"/>
  <c r="E6927" i="5" s="1"/>
  <c r="E6928" i="5" s="1"/>
  <c r="E6929" i="5" s="1"/>
  <c r="E6930" i="5" s="1"/>
  <c r="E6931" i="5" s="1"/>
  <c r="E6932" i="5" s="1"/>
  <c r="E6933" i="5" s="1"/>
  <c r="E6934" i="5" s="1"/>
  <c r="E6935" i="5" s="1"/>
  <c r="E6936" i="5" s="1"/>
  <c r="E6937" i="5" s="1"/>
  <c r="E6938" i="5" s="1"/>
  <c r="E6939" i="5" s="1"/>
  <c r="E6940" i="5" s="1"/>
  <c r="E6941" i="5" s="1"/>
  <c r="E6942" i="5" s="1"/>
  <c r="E6943" i="5" s="1"/>
  <c r="E6944" i="5" s="1"/>
  <c r="E6945" i="5" s="1"/>
  <c r="E6946" i="5" s="1"/>
  <c r="E6947" i="5" s="1"/>
  <c r="E6948" i="5" s="1"/>
  <c r="E6949" i="5" s="1"/>
  <c r="E6950" i="5" s="1"/>
  <c r="E6951" i="5" s="1"/>
  <c r="E6952" i="5" s="1"/>
  <c r="E6953" i="5" s="1"/>
  <c r="E6954" i="5" s="1"/>
  <c r="E6955" i="5" s="1"/>
  <c r="E6956" i="5" s="1"/>
  <c r="E6957" i="5" s="1"/>
  <c r="E6958" i="5" s="1"/>
  <c r="E6959" i="5" s="1"/>
  <c r="E6960" i="5" s="1"/>
  <c r="E6961" i="5" s="1"/>
  <c r="E6962" i="5" s="1"/>
  <c r="E6963" i="5" s="1"/>
  <c r="E6964" i="5" s="1"/>
  <c r="E6965" i="5" s="1"/>
  <c r="E6966" i="5" s="1"/>
  <c r="E6967" i="5" s="1"/>
  <c r="E6968" i="5" s="1"/>
  <c r="E6969" i="5" s="1"/>
  <c r="E6970" i="5" s="1"/>
  <c r="E6971" i="5" s="1"/>
  <c r="E6972" i="5" s="1"/>
  <c r="E6973" i="5" s="1"/>
  <c r="E6974" i="5" s="1"/>
  <c r="E6975" i="5" s="1"/>
  <c r="E6976" i="5" s="1"/>
  <c r="E6977" i="5" s="1"/>
  <c r="E6978" i="5" s="1"/>
  <c r="E6979" i="5" s="1"/>
  <c r="E6980" i="5" s="1"/>
  <c r="E6981" i="5" s="1"/>
  <c r="E6982" i="5" s="1"/>
  <c r="E6983" i="5" s="1"/>
  <c r="E6984" i="5" s="1"/>
  <c r="E6985" i="5" s="1"/>
  <c r="E6986" i="5" s="1"/>
  <c r="E6987" i="5" s="1"/>
  <c r="E6988" i="5" s="1"/>
  <c r="E6989" i="5" s="1"/>
  <c r="E6990" i="5" s="1"/>
  <c r="E6991" i="5" s="1"/>
  <c r="E6992" i="5" s="1"/>
  <c r="E6993" i="5" s="1"/>
  <c r="E6994" i="5" s="1"/>
  <c r="E6995" i="5" s="1"/>
  <c r="E6996" i="5" s="1"/>
  <c r="E6997" i="5" s="1"/>
  <c r="E6998" i="5" s="1"/>
  <c r="E6999" i="5" s="1"/>
  <c r="E7000" i="5" s="1"/>
  <c r="E7001" i="5" s="1"/>
  <c r="E7002" i="5" s="1"/>
  <c r="E7003" i="5" s="1"/>
  <c r="E7004" i="5" s="1"/>
  <c r="E7005" i="5" s="1"/>
  <c r="E7006" i="5" s="1"/>
  <c r="E7007" i="5" s="1"/>
  <c r="E7008" i="5" s="1"/>
  <c r="E7009" i="5" s="1"/>
  <c r="E7010" i="5" s="1"/>
  <c r="E7011" i="5" s="1"/>
  <c r="E7012" i="5" s="1"/>
  <c r="E7013" i="5" s="1"/>
  <c r="E7014" i="5" s="1"/>
  <c r="E7015" i="5" s="1"/>
  <c r="E7016" i="5" s="1"/>
  <c r="E7017" i="5" s="1"/>
  <c r="E7018" i="5" s="1"/>
  <c r="E7019" i="5" s="1"/>
  <c r="E7020" i="5" s="1"/>
  <c r="E7021" i="5" s="1"/>
  <c r="E7022" i="5" s="1"/>
  <c r="E7023" i="5" s="1"/>
  <c r="E7024" i="5" s="1"/>
  <c r="E7025" i="5" s="1"/>
  <c r="E7026" i="5" s="1"/>
  <c r="E7027" i="5" s="1"/>
  <c r="E7028" i="5" s="1"/>
  <c r="E7029" i="5" s="1"/>
  <c r="E7030" i="5" s="1"/>
  <c r="E7031" i="5" s="1"/>
  <c r="E7032" i="5" s="1"/>
  <c r="E7033" i="5" s="1"/>
  <c r="E7034" i="5" s="1"/>
  <c r="E7035" i="5" s="1"/>
  <c r="E7036" i="5" s="1"/>
  <c r="E7037" i="5" s="1"/>
  <c r="E7038" i="5" s="1"/>
  <c r="E7039" i="5" s="1"/>
  <c r="E7040" i="5" s="1"/>
  <c r="E7041" i="5" s="1"/>
  <c r="E7042" i="5" s="1"/>
  <c r="E7043" i="5" s="1"/>
  <c r="E7044" i="5" s="1"/>
  <c r="E7045" i="5" s="1"/>
  <c r="E7046" i="5" s="1"/>
  <c r="E7047" i="5" s="1"/>
  <c r="E7048" i="5" s="1"/>
  <c r="E7049" i="5" s="1"/>
  <c r="E7050" i="5" s="1"/>
  <c r="E7051" i="5" s="1"/>
  <c r="E7052" i="5" s="1"/>
  <c r="E7053" i="5" s="1"/>
  <c r="E7054" i="5" s="1"/>
  <c r="E7055" i="5" s="1"/>
  <c r="E7056" i="5" s="1"/>
  <c r="E7057" i="5" s="1"/>
  <c r="E7058" i="5" s="1"/>
  <c r="E7059" i="5" s="1"/>
  <c r="E7060" i="5" s="1"/>
  <c r="E7061" i="5" s="1"/>
  <c r="E7062" i="5" s="1"/>
  <c r="E7063" i="5" s="1"/>
  <c r="E7064" i="5" s="1"/>
  <c r="E7065" i="5" s="1"/>
  <c r="E7066" i="5" s="1"/>
  <c r="E7067" i="5" s="1"/>
  <c r="E7068" i="5" s="1"/>
  <c r="E7069" i="5" s="1"/>
  <c r="E7070" i="5" s="1"/>
  <c r="E7071" i="5" s="1"/>
  <c r="E7072" i="5" s="1"/>
  <c r="E7073" i="5" s="1"/>
  <c r="E7074" i="5" s="1"/>
  <c r="E7075" i="5" s="1"/>
  <c r="E7076" i="5" s="1"/>
  <c r="E7077" i="5" s="1"/>
  <c r="E7078" i="5" s="1"/>
  <c r="E7079" i="5" s="1"/>
  <c r="E7080" i="5" s="1"/>
  <c r="E7081" i="5" s="1"/>
  <c r="E7082" i="5" s="1"/>
  <c r="E7083" i="5" s="1"/>
  <c r="E7084" i="5" s="1"/>
  <c r="E7085" i="5" s="1"/>
  <c r="E7086" i="5" s="1"/>
  <c r="E7087" i="5" s="1"/>
  <c r="E7088" i="5" s="1"/>
  <c r="E7089" i="5" s="1"/>
  <c r="E7090" i="5" s="1"/>
  <c r="E7091" i="5" s="1"/>
  <c r="E7092" i="5" s="1"/>
  <c r="E7093" i="5" s="1"/>
  <c r="E7094" i="5" s="1"/>
  <c r="E7095" i="5" s="1"/>
  <c r="E7096" i="5" s="1"/>
  <c r="E7097" i="5" s="1"/>
  <c r="E7098" i="5" s="1"/>
  <c r="E7099" i="5" s="1"/>
  <c r="E7100" i="5" s="1"/>
  <c r="E7101" i="5" s="1"/>
  <c r="E7102" i="5" s="1"/>
  <c r="E7103" i="5" s="1"/>
  <c r="E7104" i="5" s="1"/>
  <c r="E7105" i="5" s="1"/>
  <c r="E7106" i="5" s="1"/>
  <c r="E7107" i="5" s="1"/>
  <c r="E7108" i="5" s="1"/>
  <c r="E7109" i="5" s="1"/>
  <c r="E7110" i="5" s="1"/>
  <c r="E7111" i="5" s="1"/>
  <c r="E7112" i="5" s="1"/>
  <c r="E7113" i="5" s="1"/>
  <c r="E7114" i="5" s="1"/>
  <c r="E7115" i="5" s="1"/>
  <c r="E7116" i="5" s="1"/>
  <c r="E7117" i="5" s="1"/>
  <c r="E7118" i="5" s="1"/>
  <c r="E7119" i="5" s="1"/>
  <c r="E7120" i="5" s="1"/>
  <c r="E7121" i="5" s="1"/>
  <c r="E7122" i="5" s="1"/>
  <c r="E7123" i="5" s="1"/>
  <c r="E7124" i="5" s="1"/>
  <c r="E7125" i="5" s="1"/>
  <c r="E7126" i="5" s="1"/>
  <c r="E7127" i="5" s="1"/>
  <c r="E7128" i="5" s="1"/>
  <c r="E7129" i="5" s="1"/>
  <c r="E7130" i="5" s="1"/>
  <c r="E7131" i="5" s="1"/>
  <c r="E7132" i="5" s="1"/>
  <c r="E7133" i="5" s="1"/>
  <c r="E7134" i="5" s="1"/>
  <c r="E7135" i="5" s="1"/>
  <c r="E7136" i="5" s="1"/>
  <c r="E7137" i="5" s="1"/>
  <c r="E7138" i="5" s="1"/>
  <c r="E7139" i="5" s="1"/>
  <c r="E7140" i="5" s="1"/>
  <c r="E7141" i="5" s="1"/>
  <c r="E7142" i="5" s="1"/>
  <c r="E7143" i="5" s="1"/>
  <c r="E7144" i="5" s="1"/>
  <c r="E7145" i="5" s="1"/>
  <c r="E7146" i="5" s="1"/>
  <c r="E7147" i="5" s="1"/>
  <c r="E7148" i="5" s="1"/>
  <c r="E7149" i="5" s="1"/>
  <c r="E7150" i="5" s="1"/>
  <c r="E7151" i="5" s="1"/>
  <c r="E7152" i="5" s="1"/>
  <c r="E7153" i="5" s="1"/>
  <c r="E7154" i="5" s="1"/>
  <c r="E7155" i="5" s="1"/>
  <c r="E7156" i="5" s="1"/>
  <c r="E7157" i="5" s="1"/>
  <c r="E7158" i="5" s="1"/>
  <c r="E7159" i="5" s="1"/>
  <c r="E7160" i="5" s="1"/>
  <c r="E7161" i="5" s="1"/>
  <c r="E7162" i="5" s="1"/>
  <c r="E7163" i="5" s="1"/>
  <c r="E7164" i="5" s="1"/>
  <c r="E7165" i="5" s="1"/>
  <c r="E7166" i="5" s="1"/>
  <c r="E7167" i="5" s="1"/>
  <c r="E7168" i="5" s="1"/>
  <c r="E7169" i="5" s="1"/>
  <c r="E7170" i="5" s="1"/>
  <c r="E7171" i="5" s="1"/>
  <c r="E7172" i="5" s="1"/>
  <c r="E7173" i="5" s="1"/>
  <c r="E7174" i="5" s="1"/>
  <c r="E7175" i="5" s="1"/>
  <c r="E7176" i="5" s="1"/>
  <c r="E7177" i="5" s="1"/>
  <c r="E7178" i="5" s="1"/>
  <c r="E7179" i="5" s="1"/>
  <c r="E7180" i="5" s="1"/>
  <c r="E7181" i="5" s="1"/>
  <c r="E7182" i="5" s="1"/>
  <c r="E7183" i="5" s="1"/>
  <c r="E7184" i="5" s="1"/>
  <c r="E7185" i="5" s="1"/>
  <c r="E7186" i="5" s="1"/>
  <c r="E7187" i="5" s="1"/>
  <c r="E7188" i="5" s="1"/>
  <c r="E7189" i="5" s="1"/>
  <c r="E7190" i="5" s="1"/>
  <c r="E7191" i="5" s="1"/>
  <c r="E7192" i="5" s="1"/>
  <c r="E7193" i="5" s="1"/>
  <c r="E7194" i="5" s="1"/>
  <c r="E7195" i="5" s="1"/>
  <c r="E7196" i="5" s="1"/>
  <c r="E7197" i="5" s="1"/>
  <c r="E7198" i="5" s="1"/>
  <c r="E7199" i="5" s="1"/>
  <c r="E7200" i="5" s="1"/>
  <c r="E7201" i="5" s="1"/>
  <c r="E7202" i="5" s="1"/>
  <c r="E7203" i="5" s="1"/>
  <c r="E7204" i="5" s="1"/>
  <c r="E7205" i="5" s="1"/>
  <c r="E7206" i="5" s="1"/>
  <c r="E7207" i="5" s="1"/>
  <c r="E7208" i="5" s="1"/>
  <c r="E7209" i="5" s="1"/>
  <c r="E7210" i="5" s="1"/>
  <c r="E7211" i="5" s="1"/>
  <c r="E7212" i="5" s="1"/>
  <c r="E7213" i="5" s="1"/>
  <c r="E7214" i="5" s="1"/>
  <c r="E7215" i="5" s="1"/>
  <c r="E7216" i="5" s="1"/>
  <c r="E7217" i="5" s="1"/>
  <c r="E7218" i="5" s="1"/>
  <c r="E7219" i="5" s="1"/>
  <c r="E7220" i="5" s="1"/>
  <c r="E7221" i="5" s="1"/>
  <c r="E7222" i="5" s="1"/>
  <c r="E7223" i="5" s="1"/>
  <c r="E7224" i="5" s="1"/>
  <c r="E7225" i="5" s="1"/>
  <c r="E7226" i="5" s="1"/>
  <c r="E7227" i="5" s="1"/>
  <c r="E7228" i="5" s="1"/>
  <c r="E7229" i="5" s="1"/>
  <c r="E7230" i="5" s="1"/>
  <c r="E7231" i="5" s="1"/>
  <c r="E7232" i="5" s="1"/>
  <c r="E7233" i="5" s="1"/>
  <c r="E7234" i="5" s="1"/>
  <c r="E7235" i="5" s="1"/>
  <c r="E7236" i="5" s="1"/>
  <c r="E7237" i="5" s="1"/>
  <c r="E7238" i="5" s="1"/>
  <c r="E7239" i="5" s="1"/>
  <c r="E7240" i="5" s="1"/>
  <c r="E7241" i="5" s="1"/>
  <c r="E7242" i="5" s="1"/>
  <c r="E7243" i="5" s="1"/>
  <c r="E7244" i="5" s="1"/>
  <c r="E7245" i="5" s="1"/>
  <c r="E7246" i="5" s="1"/>
  <c r="E7247" i="5" s="1"/>
  <c r="E7248" i="5" s="1"/>
  <c r="E7249" i="5" s="1"/>
  <c r="E7250" i="5" s="1"/>
  <c r="E7251" i="5" s="1"/>
  <c r="E7252" i="5" s="1"/>
  <c r="E7253" i="5" s="1"/>
  <c r="E7254" i="5" s="1"/>
  <c r="E7255" i="5" s="1"/>
  <c r="E7256" i="5" s="1"/>
  <c r="E7257" i="5" s="1"/>
  <c r="E7258" i="5" s="1"/>
  <c r="E7259" i="5" s="1"/>
  <c r="E7260" i="5" s="1"/>
  <c r="E7261" i="5" s="1"/>
  <c r="E7262" i="5" s="1"/>
  <c r="E7263" i="5" s="1"/>
  <c r="E7264" i="5" s="1"/>
  <c r="E7265" i="5" s="1"/>
  <c r="E7266" i="5" s="1"/>
  <c r="E7267" i="5" s="1"/>
  <c r="E7268" i="5" s="1"/>
  <c r="E7269" i="5" s="1"/>
  <c r="E7270" i="5" s="1"/>
  <c r="E7271" i="5" s="1"/>
  <c r="E7272" i="5" s="1"/>
  <c r="E7273" i="5" s="1"/>
  <c r="E7274" i="5" s="1"/>
  <c r="E7275" i="5" s="1"/>
  <c r="E7276" i="5" s="1"/>
  <c r="E7277" i="5" s="1"/>
  <c r="E7278" i="5" s="1"/>
  <c r="E7279" i="5" s="1"/>
  <c r="E7280" i="5" s="1"/>
  <c r="E7281" i="5" s="1"/>
  <c r="E7282" i="5" s="1"/>
  <c r="E7283" i="5" s="1"/>
  <c r="E7284" i="5" s="1"/>
  <c r="E7285" i="5" s="1"/>
  <c r="E7286" i="5" s="1"/>
  <c r="E7287" i="5" s="1"/>
  <c r="E7288" i="5" s="1"/>
  <c r="E7289" i="5" s="1"/>
  <c r="E7290" i="5" s="1"/>
  <c r="E7291" i="5" s="1"/>
  <c r="E7292" i="5" s="1"/>
  <c r="E7293" i="5" s="1"/>
  <c r="E7294" i="5" s="1"/>
  <c r="E7295" i="5" s="1"/>
  <c r="E7296" i="5" s="1"/>
  <c r="E7297" i="5" s="1"/>
  <c r="E7298" i="5" s="1"/>
  <c r="E7299" i="5" s="1"/>
  <c r="E7300" i="5" s="1"/>
  <c r="E7301" i="5" s="1"/>
  <c r="E7302" i="5" s="1"/>
  <c r="E7303" i="5" s="1"/>
  <c r="E7304" i="5" s="1"/>
  <c r="E7305" i="5" s="1"/>
  <c r="E7306" i="5" s="1"/>
  <c r="E7307" i="5" s="1"/>
  <c r="E7308" i="5" s="1"/>
  <c r="E7309" i="5" s="1"/>
  <c r="E7310" i="5" s="1"/>
  <c r="E7311" i="5" s="1"/>
  <c r="E7312" i="5" s="1"/>
  <c r="E7313" i="5" s="1"/>
  <c r="E7314" i="5" s="1"/>
  <c r="E7315" i="5" s="1"/>
  <c r="E7316" i="5" s="1"/>
  <c r="E7317" i="5" s="1"/>
  <c r="E7318" i="5" s="1"/>
  <c r="E7319" i="5" s="1"/>
  <c r="E7320" i="5" s="1"/>
  <c r="E7321" i="5" s="1"/>
  <c r="E7322" i="5" s="1"/>
  <c r="E7323" i="5" s="1"/>
  <c r="E7324" i="5" s="1"/>
  <c r="E7325" i="5" s="1"/>
  <c r="E7326" i="5" s="1"/>
  <c r="E7327" i="5" s="1"/>
  <c r="E7328" i="5" s="1"/>
  <c r="E7329" i="5" s="1"/>
  <c r="E7330" i="5" s="1"/>
  <c r="E7331" i="5" s="1"/>
  <c r="E7332" i="5" s="1"/>
  <c r="E7333" i="5" s="1"/>
  <c r="E7334" i="5" s="1"/>
  <c r="E7335" i="5" s="1"/>
  <c r="E7336" i="5" s="1"/>
  <c r="E7337" i="5" s="1"/>
  <c r="E7338" i="5" s="1"/>
  <c r="E7339" i="5" s="1"/>
  <c r="E7340" i="5" s="1"/>
  <c r="E7341" i="5" s="1"/>
  <c r="E7342" i="5" s="1"/>
  <c r="E7343" i="5" s="1"/>
  <c r="E7344" i="5" s="1"/>
  <c r="E7345" i="5" s="1"/>
  <c r="E7346" i="5" s="1"/>
  <c r="E7347" i="5" s="1"/>
  <c r="E7348" i="5" s="1"/>
  <c r="E7349" i="5" s="1"/>
  <c r="E7350" i="5" s="1"/>
  <c r="E7351" i="5" s="1"/>
  <c r="E7352" i="5" s="1"/>
  <c r="E7353" i="5" s="1"/>
  <c r="E7354" i="5" s="1"/>
  <c r="E7355" i="5" s="1"/>
  <c r="E7356" i="5" s="1"/>
  <c r="E7357" i="5" s="1"/>
  <c r="E7358" i="5" s="1"/>
  <c r="E7359" i="5" s="1"/>
  <c r="E7360" i="5" s="1"/>
  <c r="E7361" i="5" s="1"/>
  <c r="E7362" i="5" s="1"/>
  <c r="E7363" i="5" s="1"/>
  <c r="E7364" i="5" s="1"/>
  <c r="E7365" i="5" s="1"/>
  <c r="E7366" i="5" s="1"/>
  <c r="E7367" i="5" s="1"/>
  <c r="E7368" i="5" s="1"/>
  <c r="E7369" i="5" s="1"/>
  <c r="E7370" i="5" s="1"/>
  <c r="E7371" i="5" s="1"/>
  <c r="E7372" i="5" s="1"/>
  <c r="E7373" i="5" s="1"/>
  <c r="E7374" i="5" s="1"/>
  <c r="E7375" i="5" s="1"/>
  <c r="E7376" i="5" s="1"/>
  <c r="E7377" i="5" s="1"/>
  <c r="E7378" i="5" s="1"/>
  <c r="E7379" i="5" s="1"/>
  <c r="E7380" i="5" s="1"/>
  <c r="E7381" i="5" s="1"/>
  <c r="E7382" i="5" s="1"/>
  <c r="E7383" i="5" s="1"/>
  <c r="E7384" i="5" s="1"/>
  <c r="E7385" i="5" s="1"/>
  <c r="E7386" i="5" s="1"/>
  <c r="E7387" i="5" s="1"/>
  <c r="E7388" i="5" s="1"/>
  <c r="E7389" i="5" s="1"/>
  <c r="E7390" i="5" s="1"/>
  <c r="E7391" i="5" s="1"/>
  <c r="E7392" i="5" s="1"/>
  <c r="E7393" i="5" s="1"/>
  <c r="E7394" i="5" s="1"/>
  <c r="E7395" i="5" s="1"/>
  <c r="E7396" i="5" s="1"/>
  <c r="E7397" i="5" s="1"/>
  <c r="E7398" i="5" s="1"/>
  <c r="E7399" i="5" s="1"/>
  <c r="E7400" i="5" s="1"/>
  <c r="E7401" i="5" s="1"/>
  <c r="E7402" i="5" s="1"/>
  <c r="E7403" i="5" s="1"/>
  <c r="E7404" i="5" s="1"/>
  <c r="E7405" i="5" s="1"/>
  <c r="E7406" i="5" s="1"/>
  <c r="E7407" i="5" s="1"/>
  <c r="E7408" i="5" s="1"/>
  <c r="E7409" i="5" s="1"/>
  <c r="E7410" i="5" s="1"/>
  <c r="E7411" i="5" s="1"/>
  <c r="E7412" i="5" s="1"/>
  <c r="E7413" i="5" s="1"/>
  <c r="E7414" i="5" s="1"/>
  <c r="E7415" i="5" s="1"/>
  <c r="E7416" i="5" s="1"/>
  <c r="E7417" i="5" s="1"/>
  <c r="E7418" i="5" s="1"/>
  <c r="E7419" i="5" s="1"/>
  <c r="E7420" i="5" s="1"/>
  <c r="E7421" i="5" s="1"/>
  <c r="E7422" i="5" s="1"/>
  <c r="E7423" i="5" s="1"/>
  <c r="E7424" i="5" s="1"/>
  <c r="E7425" i="5" s="1"/>
  <c r="E7426" i="5" s="1"/>
  <c r="E7427" i="5" s="1"/>
  <c r="E7428" i="5" s="1"/>
  <c r="E7429" i="5" s="1"/>
  <c r="E7430" i="5" s="1"/>
  <c r="E7431" i="5" s="1"/>
  <c r="E7432" i="5" s="1"/>
  <c r="E7433" i="5" s="1"/>
  <c r="E7434" i="5" s="1"/>
  <c r="E7435" i="5" s="1"/>
  <c r="E7436" i="5" s="1"/>
  <c r="E7437" i="5" s="1"/>
  <c r="E7438" i="5" s="1"/>
  <c r="E7439" i="5" s="1"/>
  <c r="E7440" i="5" s="1"/>
  <c r="E7441" i="5" s="1"/>
  <c r="E7442" i="5" s="1"/>
  <c r="E7443" i="5" s="1"/>
  <c r="E7444" i="5" s="1"/>
  <c r="E7445" i="5" s="1"/>
  <c r="E7446" i="5" s="1"/>
  <c r="E7447" i="5" s="1"/>
  <c r="E7448" i="5" s="1"/>
  <c r="E7449" i="5" s="1"/>
  <c r="E7450" i="5" s="1"/>
  <c r="E7451" i="5" s="1"/>
  <c r="E7452" i="5" s="1"/>
  <c r="E7453" i="5" s="1"/>
  <c r="E7454" i="5" s="1"/>
  <c r="E7455" i="5" s="1"/>
  <c r="E7456" i="5" s="1"/>
  <c r="E7457" i="5" s="1"/>
  <c r="E7458" i="5" s="1"/>
  <c r="E7459" i="5" s="1"/>
  <c r="E7460" i="5" s="1"/>
  <c r="E7461" i="5" s="1"/>
  <c r="E7462" i="5" s="1"/>
  <c r="E7463" i="5" s="1"/>
  <c r="E7464" i="5" s="1"/>
  <c r="E7465" i="5" s="1"/>
  <c r="E7466" i="5" s="1"/>
  <c r="E7467" i="5" s="1"/>
  <c r="E7468" i="5" s="1"/>
  <c r="E7469" i="5" s="1"/>
  <c r="E7470" i="5" s="1"/>
  <c r="E7471" i="5" s="1"/>
  <c r="E7472" i="5" s="1"/>
  <c r="E7473" i="5" s="1"/>
  <c r="E7474" i="5" s="1"/>
  <c r="E7475" i="5" s="1"/>
  <c r="E7476" i="5" s="1"/>
  <c r="E7477" i="5" s="1"/>
  <c r="E7478" i="5" s="1"/>
  <c r="E7479" i="5" s="1"/>
  <c r="E7480" i="5" s="1"/>
  <c r="E7481" i="5" s="1"/>
  <c r="E7482" i="5" s="1"/>
  <c r="E7483" i="5" s="1"/>
  <c r="E7484" i="5" s="1"/>
  <c r="E7485" i="5" s="1"/>
  <c r="E7486" i="5" s="1"/>
  <c r="E7487" i="5" s="1"/>
  <c r="E7488" i="5" s="1"/>
  <c r="E7489" i="5" s="1"/>
  <c r="E7490" i="5" s="1"/>
  <c r="E7491" i="5" s="1"/>
  <c r="E7492" i="5" s="1"/>
  <c r="E7493" i="5" s="1"/>
  <c r="E7494" i="5" s="1"/>
  <c r="E7495" i="5" s="1"/>
  <c r="E7496" i="5" s="1"/>
  <c r="E7497" i="5" s="1"/>
  <c r="E7498" i="5" s="1"/>
  <c r="E7499" i="5" s="1"/>
  <c r="E7500" i="5" s="1"/>
  <c r="E7501" i="5" s="1"/>
  <c r="E7502" i="5" s="1"/>
  <c r="E7503" i="5" s="1"/>
  <c r="E7504" i="5" s="1"/>
  <c r="E7505" i="5" s="1"/>
  <c r="E7506" i="5" s="1"/>
  <c r="E7507" i="5" s="1"/>
  <c r="E7508" i="5" s="1"/>
  <c r="E7509" i="5" s="1"/>
  <c r="E7510" i="5" s="1"/>
  <c r="E7511" i="5" s="1"/>
  <c r="E7512" i="5" s="1"/>
  <c r="E7513" i="5" s="1"/>
  <c r="E7514" i="5" s="1"/>
  <c r="E7515" i="5" s="1"/>
  <c r="E7516" i="5" s="1"/>
  <c r="E7517" i="5" s="1"/>
  <c r="E7518" i="5" s="1"/>
  <c r="E7519" i="5" s="1"/>
  <c r="E7520" i="5" s="1"/>
  <c r="E7521" i="5" s="1"/>
  <c r="E7522" i="5" s="1"/>
  <c r="E7523" i="5" s="1"/>
  <c r="E7524" i="5" s="1"/>
  <c r="E7525" i="5" s="1"/>
  <c r="E7526" i="5" s="1"/>
  <c r="E7527" i="5" s="1"/>
  <c r="E7528" i="5" s="1"/>
  <c r="E7529" i="5" s="1"/>
  <c r="E7530" i="5" s="1"/>
  <c r="E7531" i="5" s="1"/>
  <c r="E7532" i="5" s="1"/>
  <c r="E7533" i="5" s="1"/>
  <c r="E7534" i="5" s="1"/>
  <c r="E7535" i="5" s="1"/>
  <c r="E7536" i="5" s="1"/>
  <c r="E7537" i="5" s="1"/>
  <c r="E7538" i="5" s="1"/>
  <c r="E7539" i="5" s="1"/>
  <c r="E7540" i="5" s="1"/>
  <c r="E7541" i="5" s="1"/>
  <c r="E7542" i="5" s="1"/>
  <c r="E7543" i="5" s="1"/>
  <c r="E7544" i="5" s="1"/>
  <c r="E7545" i="5" s="1"/>
  <c r="E7546" i="5" s="1"/>
  <c r="E7547" i="5" s="1"/>
  <c r="E7548" i="5" s="1"/>
  <c r="E7549" i="5" s="1"/>
  <c r="E7550" i="5" s="1"/>
  <c r="E7551" i="5" s="1"/>
  <c r="E7552" i="5" s="1"/>
  <c r="E7553" i="5" s="1"/>
  <c r="E7554" i="5" s="1"/>
  <c r="E7555" i="5" s="1"/>
  <c r="E7556" i="5" s="1"/>
  <c r="E7557" i="5" s="1"/>
  <c r="E7558" i="5" s="1"/>
  <c r="E7559" i="5" s="1"/>
  <c r="E7560" i="5" s="1"/>
  <c r="E7561" i="5" s="1"/>
  <c r="E7562" i="5" s="1"/>
  <c r="E7563" i="5" s="1"/>
  <c r="E7564" i="5" s="1"/>
  <c r="E7565" i="5" s="1"/>
  <c r="E7566" i="5" s="1"/>
  <c r="E7567" i="5" s="1"/>
  <c r="E7568" i="5" s="1"/>
  <c r="E7569" i="5" s="1"/>
  <c r="E7570" i="5" s="1"/>
  <c r="E7571" i="5" s="1"/>
  <c r="E7572" i="5" s="1"/>
  <c r="E7573" i="5" s="1"/>
  <c r="E7574" i="5" s="1"/>
  <c r="E7575" i="5" s="1"/>
  <c r="E7576" i="5" s="1"/>
  <c r="E7577" i="5" s="1"/>
  <c r="E7578" i="5" s="1"/>
  <c r="E7579" i="5" s="1"/>
  <c r="E7580" i="5" s="1"/>
  <c r="E7581" i="5" s="1"/>
  <c r="E7582" i="5" s="1"/>
  <c r="E7583" i="5" s="1"/>
  <c r="E7584" i="5" s="1"/>
  <c r="E7585" i="5" s="1"/>
  <c r="E7586" i="5" s="1"/>
  <c r="E7587" i="5" s="1"/>
  <c r="E7588" i="5" s="1"/>
  <c r="E7589" i="5" s="1"/>
  <c r="E7590" i="5" s="1"/>
  <c r="E7591" i="5" s="1"/>
  <c r="E7592" i="5" s="1"/>
  <c r="E7593" i="5" s="1"/>
  <c r="E7594" i="5" s="1"/>
  <c r="E7595" i="5" s="1"/>
  <c r="E7596" i="5" s="1"/>
  <c r="E7597" i="5" s="1"/>
  <c r="E7598" i="5" s="1"/>
  <c r="E7599" i="5" s="1"/>
  <c r="E7600" i="5" s="1"/>
  <c r="E7601" i="5" s="1"/>
  <c r="E7602" i="5" s="1"/>
  <c r="E7603" i="5" s="1"/>
  <c r="E7604" i="5" s="1"/>
  <c r="E7605" i="5" s="1"/>
  <c r="E7606" i="5" s="1"/>
  <c r="E7607" i="5" s="1"/>
  <c r="E7608" i="5" s="1"/>
  <c r="E7609" i="5" s="1"/>
  <c r="E7610" i="5" s="1"/>
  <c r="E7611" i="5" s="1"/>
  <c r="E7612" i="5" s="1"/>
  <c r="E7613" i="5" s="1"/>
  <c r="E7614" i="5" s="1"/>
  <c r="E7615" i="5" s="1"/>
  <c r="E7616" i="5" s="1"/>
  <c r="E7617" i="5" s="1"/>
  <c r="E7618" i="5" s="1"/>
  <c r="E7619" i="5" s="1"/>
  <c r="E7620" i="5" s="1"/>
  <c r="E7621" i="5" s="1"/>
  <c r="E7622" i="5" s="1"/>
  <c r="E7623" i="5" s="1"/>
  <c r="E7624" i="5" s="1"/>
  <c r="E7625" i="5" s="1"/>
  <c r="E7626" i="5" s="1"/>
  <c r="E7627" i="5" s="1"/>
  <c r="E7628" i="5" s="1"/>
  <c r="E7629" i="5" s="1"/>
  <c r="E7630" i="5" s="1"/>
  <c r="E7631" i="5" s="1"/>
  <c r="E7632" i="5" s="1"/>
  <c r="E7633" i="5" s="1"/>
  <c r="E7634" i="5" s="1"/>
  <c r="E7635" i="5" s="1"/>
  <c r="E7636" i="5" s="1"/>
  <c r="E7637" i="5" s="1"/>
  <c r="E7638" i="5" s="1"/>
  <c r="E7639" i="5" s="1"/>
  <c r="E7640" i="5" s="1"/>
  <c r="E7641" i="5" s="1"/>
  <c r="E7642" i="5" s="1"/>
  <c r="E7643" i="5" s="1"/>
  <c r="E7644" i="5" s="1"/>
  <c r="E7645" i="5" s="1"/>
  <c r="E7646" i="5" s="1"/>
  <c r="E7647" i="5" s="1"/>
  <c r="E7648" i="5" s="1"/>
  <c r="E7649" i="5" s="1"/>
  <c r="E7650" i="5" s="1"/>
  <c r="E7651" i="5" s="1"/>
  <c r="E7652" i="5" s="1"/>
  <c r="E7653" i="5" s="1"/>
  <c r="E7654" i="5" s="1"/>
  <c r="E7655" i="5" s="1"/>
  <c r="E7656" i="5" s="1"/>
  <c r="E7657" i="5" s="1"/>
  <c r="E7658" i="5" s="1"/>
  <c r="E7659" i="5" s="1"/>
  <c r="E7660" i="5" s="1"/>
  <c r="E7661" i="5" s="1"/>
  <c r="E7662" i="5" s="1"/>
  <c r="E7663" i="5" s="1"/>
  <c r="E7664" i="5" s="1"/>
  <c r="E7665" i="5" s="1"/>
  <c r="E7666" i="5" s="1"/>
  <c r="E7667" i="5" s="1"/>
  <c r="E7668" i="5" s="1"/>
  <c r="E7669" i="5" s="1"/>
  <c r="E7670" i="5" s="1"/>
  <c r="E7671" i="5" s="1"/>
  <c r="E7672" i="5" s="1"/>
  <c r="E7673" i="5" s="1"/>
  <c r="E7674" i="5" s="1"/>
  <c r="E7675" i="5" s="1"/>
  <c r="E7676" i="5" s="1"/>
  <c r="E7677" i="5" s="1"/>
  <c r="E7678" i="5" s="1"/>
  <c r="E7679" i="5" s="1"/>
  <c r="E7680" i="5" s="1"/>
  <c r="E7681" i="5" s="1"/>
  <c r="E7682" i="5" s="1"/>
  <c r="E7683" i="5" s="1"/>
  <c r="E7684" i="5" s="1"/>
  <c r="E7685" i="5" s="1"/>
  <c r="E7686" i="5" s="1"/>
  <c r="E7687" i="5" s="1"/>
  <c r="E7688" i="5" s="1"/>
  <c r="E7689" i="5" s="1"/>
  <c r="E7690" i="5" s="1"/>
  <c r="E7691" i="5" s="1"/>
  <c r="E7692" i="5" s="1"/>
  <c r="E7693" i="5" s="1"/>
  <c r="E7694" i="5" s="1"/>
  <c r="E7695" i="5" s="1"/>
  <c r="E7696" i="5" s="1"/>
  <c r="E7697" i="5" s="1"/>
  <c r="E7698" i="5" s="1"/>
  <c r="E7699" i="5" s="1"/>
  <c r="E7700" i="5" s="1"/>
  <c r="E7701" i="5" s="1"/>
  <c r="E7702" i="5" s="1"/>
  <c r="E7703" i="5" s="1"/>
  <c r="E7704" i="5" s="1"/>
  <c r="E7705" i="5" s="1"/>
  <c r="E7706" i="5" s="1"/>
  <c r="E7707" i="5" s="1"/>
  <c r="E7708" i="5" s="1"/>
  <c r="E7709" i="5" s="1"/>
  <c r="E7710" i="5" s="1"/>
  <c r="E7711" i="5" s="1"/>
  <c r="E7712" i="5" s="1"/>
  <c r="E7713" i="5" s="1"/>
  <c r="E7714" i="5" s="1"/>
  <c r="E7715" i="5" s="1"/>
  <c r="E7716" i="5" s="1"/>
  <c r="E7717" i="5" s="1"/>
  <c r="E7718" i="5" s="1"/>
  <c r="E7719" i="5" s="1"/>
  <c r="E7720" i="5" s="1"/>
  <c r="E7721" i="5" s="1"/>
  <c r="E7722" i="5" s="1"/>
  <c r="E7723" i="5" s="1"/>
  <c r="E7724" i="5" s="1"/>
  <c r="E7725" i="5" s="1"/>
  <c r="E7726" i="5" s="1"/>
  <c r="E7727" i="5" s="1"/>
  <c r="E7728" i="5" s="1"/>
  <c r="E7729" i="5" s="1"/>
  <c r="E7730" i="5" s="1"/>
  <c r="E7731" i="5" s="1"/>
  <c r="E7732" i="5" s="1"/>
  <c r="E7733" i="5" s="1"/>
  <c r="E7734" i="5" s="1"/>
  <c r="E7735" i="5" s="1"/>
  <c r="E7736" i="5" s="1"/>
  <c r="E7737" i="5" s="1"/>
  <c r="E7738" i="5" s="1"/>
  <c r="E7739" i="5" s="1"/>
  <c r="E7740" i="5" s="1"/>
  <c r="E7741" i="5" s="1"/>
  <c r="E7742" i="5" s="1"/>
  <c r="E7743" i="5" s="1"/>
  <c r="E7744" i="5" s="1"/>
  <c r="E7745" i="5" s="1"/>
  <c r="E7746" i="5" s="1"/>
  <c r="E7747" i="5" s="1"/>
  <c r="E7748" i="5" s="1"/>
  <c r="E7749" i="5" s="1"/>
  <c r="E7750" i="5" s="1"/>
  <c r="E7751" i="5" s="1"/>
  <c r="E7752" i="5" s="1"/>
  <c r="E7753" i="5" s="1"/>
  <c r="E7754" i="5" s="1"/>
  <c r="E7755" i="5" s="1"/>
  <c r="E7756" i="5" s="1"/>
  <c r="E7757" i="5" s="1"/>
  <c r="E7758" i="5" s="1"/>
  <c r="E7759" i="5" s="1"/>
  <c r="E7760" i="5" s="1"/>
  <c r="E7761" i="5" s="1"/>
  <c r="E7762" i="5" s="1"/>
  <c r="E7763" i="5" s="1"/>
  <c r="E7764" i="5" s="1"/>
  <c r="E7765" i="5" s="1"/>
  <c r="E7766" i="5" s="1"/>
  <c r="E7767" i="5" s="1"/>
  <c r="E7768" i="5" s="1"/>
  <c r="E7769" i="5" s="1"/>
  <c r="E7770" i="5" s="1"/>
  <c r="E7771" i="5" s="1"/>
  <c r="E7772" i="5" s="1"/>
  <c r="E7773" i="5" s="1"/>
  <c r="E7774" i="5" s="1"/>
  <c r="E7775" i="5" s="1"/>
  <c r="E7776" i="5" s="1"/>
  <c r="E7777" i="5" s="1"/>
  <c r="E7778" i="5" s="1"/>
  <c r="E7779" i="5" s="1"/>
  <c r="E7780" i="5" s="1"/>
  <c r="E7781" i="5" s="1"/>
  <c r="E7782" i="5" s="1"/>
  <c r="E7783" i="5" s="1"/>
  <c r="E7784" i="5" s="1"/>
  <c r="E7785" i="5" s="1"/>
  <c r="E7786" i="5" s="1"/>
  <c r="E7787" i="5" s="1"/>
  <c r="E7788" i="5" s="1"/>
  <c r="E7789" i="5" s="1"/>
  <c r="E7790" i="5" s="1"/>
  <c r="E7791" i="5" s="1"/>
  <c r="E7792" i="5" s="1"/>
  <c r="E7793" i="5" s="1"/>
  <c r="E7794" i="5" s="1"/>
  <c r="E7795" i="5" s="1"/>
  <c r="E7796" i="5" s="1"/>
  <c r="E7797" i="5" s="1"/>
  <c r="E7798" i="5" s="1"/>
  <c r="E7799" i="5" s="1"/>
  <c r="E7800" i="5" s="1"/>
  <c r="E7801" i="5" s="1"/>
  <c r="E7802" i="5" s="1"/>
  <c r="E7803" i="5" s="1"/>
  <c r="E7804" i="5" s="1"/>
  <c r="E7805" i="5" s="1"/>
  <c r="E7806" i="5" s="1"/>
  <c r="E7807" i="5" s="1"/>
  <c r="E7808" i="5" s="1"/>
  <c r="E7809" i="5" s="1"/>
  <c r="E7810" i="5" s="1"/>
  <c r="E7811" i="5" s="1"/>
  <c r="E7812" i="5" s="1"/>
  <c r="E7813" i="5" s="1"/>
  <c r="E7814" i="5" s="1"/>
  <c r="E7815" i="5" s="1"/>
  <c r="E7816" i="5" s="1"/>
  <c r="E7817" i="5" s="1"/>
  <c r="E7818" i="5" s="1"/>
  <c r="E7819" i="5" s="1"/>
  <c r="E7820" i="5" s="1"/>
  <c r="E7821" i="5" s="1"/>
  <c r="E7822" i="5" s="1"/>
  <c r="E7823" i="5" s="1"/>
  <c r="E7824" i="5" s="1"/>
  <c r="E7825" i="5" s="1"/>
  <c r="E7826" i="5" s="1"/>
  <c r="E7827" i="5" s="1"/>
  <c r="E7828" i="5" s="1"/>
  <c r="E7829" i="5" s="1"/>
  <c r="E7830" i="5" s="1"/>
  <c r="E7831" i="5" s="1"/>
  <c r="E7832" i="5" s="1"/>
  <c r="E7833" i="5" s="1"/>
  <c r="E7834" i="5" s="1"/>
  <c r="E7835" i="5" s="1"/>
  <c r="E7836" i="5" s="1"/>
  <c r="E7837" i="5" s="1"/>
  <c r="E7838" i="5" s="1"/>
  <c r="E7839" i="5" s="1"/>
  <c r="E7840" i="5" s="1"/>
  <c r="E7841" i="5" s="1"/>
  <c r="E7842" i="5" s="1"/>
  <c r="E7843" i="5" s="1"/>
  <c r="E7844" i="5" s="1"/>
  <c r="E7845" i="5" s="1"/>
  <c r="E7846" i="5" s="1"/>
  <c r="E7847" i="5" s="1"/>
  <c r="E7848" i="5" s="1"/>
  <c r="E7849" i="5" s="1"/>
  <c r="E7850" i="5" s="1"/>
  <c r="E7851" i="5" s="1"/>
  <c r="E7852" i="5" s="1"/>
  <c r="E7853" i="5" s="1"/>
  <c r="E7854" i="5" s="1"/>
  <c r="E7855" i="5" s="1"/>
  <c r="E7856" i="5" s="1"/>
  <c r="E7857" i="5" s="1"/>
  <c r="E7858" i="5" s="1"/>
  <c r="E7859" i="5" s="1"/>
  <c r="E7860" i="5" s="1"/>
  <c r="E7861" i="5" s="1"/>
  <c r="E7862" i="5" s="1"/>
  <c r="E7863" i="5" s="1"/>
  <c r="E7864" i="5" s="1"/>
  <c r="E7865" i="5" s="1"/>
  <c r="E7866" i="5" s="1"/>
  <c r="E7867" i="5" s="1"/>
  <c r="E7868" i="5" s="1"/>
  <c r="E7869" i="5" s="1"/>
  <c r="E7870" i="5" s="1"/>
  <c r="E7871" i="5" s="1"/>
  <c r="E7872" i="5" s="1"/>
  <c r="E7873" i="5" s="1"/>
  <c r="E7874" i="5" s="1"/>
  <c r="E7875" i="5" s="1"/>
  <c r="E7876" i="5" s="1"/>
  <c r="E7877" i="5" s="1"/>
  <c r="E7878" i="5" s="1"/>
  <c r="E7879" i="5" s="1"/>
  <c r="E7880" i="5" s="1"/>
  <c r="E7881" i="5" s="1"/>
  <c r="E7882" i="5" s="1"/>
  <c r="E7883" i="5" s="1"/>
  <c r="E7884" i="5" s="1"/>
  <c r="E7885" i="5" s="1"/>
  <c r="E7886" i="5" s="1"/>
  <c r="E7887" i="5" s="1"/>
  <c r="E7888" i="5" s="1"/>
  <c r="E7889" i="5" s="1"/>
  <c r="E7890" i="5" s="1"/>
  <c r="E7891" i="5" s="1"/>
  <c r="E7892" i="5" s="1"/>
  <c r="E7893" i="5" s="1"/>
  <c r="E7894" i="5" s="1"/>
  <c r="E7895" i="5" s="1"/>
  <c r="E7896" i="5" s="1"/>
  <c r="E7897" i="5" s="1"/>
  <c r="E7898" i="5" s="1"/>
  <c r="E7899" i="5" s="1"/>
  <c r="E7900" i="5" s="1"/>
  <c r="E7901" i="5" s="1"/>
  <c r="E7902" i="5" s="1"/>
  <c r="E7903" i="5" s="1"/>
  <c r="E7904" i="5" s="1"/>
  <c r="E7905" i="5" s="1"/>
  <c r="E7906" i="5" s="1"/>
  <c r="E7907" i="5" s="1"/>
  <c r="E7908" i="5" s="1"/>
  <c r="E7909" i="5" s="1"/>
  <c r="E7910" i="5" s="1"/>
  <c r="E7911" i="5" s="1"/>
  <c r="E7912" i="5" s="1"/>
  <c r="E7913" i="5" s="1"/>
  <c r="E7914" i="5" s="1"/>
  <c r="E7915" i="5" s="1"/>
  <c r="E7916" i="5" s="1"/>
  <c r="E7917" i="5" s="1"/>
  <c r="E7918" i="5" s="1"/>
  <c r="E7919" i="5" s="1"/>
  <c r="E7920" i="5" s="1"/>
  <c r="E7921" i="5" s="1"/>
  <c r="E7922" i="5" s="1"/>
  <c r="E7923" i="5" s="1"/>
  <c r="E7924" i="5" s="1"/>
  <c r="E7925" i="5" s="1"/>
  <c r="E7926" i="5" s="1"/>
  <c r="E7927" i="5" s="1"/>
  <c r="E7928" i="5" s="1"/>
  <c r="E7929" i="5" s="1"/>
  <c r="E7930" i="5" s="1"/>
  <c r="E7931" i="5" s="1"/>
  <c r="E7932" i="5" s="1"/>
  <c r="E7933" i="5" s="1"/>
  <c r="E7934" i="5" s="1"/>
  <c r="E7935" i="5" s="1"/>
  <c r="E7936" i="5" s="1"/>
  <c r="E7937" i="5" s="1"/>
  <c r="E7938" i="5" s="1"/>
  <c r="E7939" i="5" s="1"/>
  <c r="E7940" i="5" s="1"/>
  <c r="E7941" i="5" s="1"/>
  <c r="E7942" i="5" s="1"/>
  <c r="E7943" i="5" s="1"/>
  <c r="E7944" i="5" s="1"/>
  <c r="E7945" i="5" s="1"/>
  <c r="E7946" i="5" s="1"/>
  <c r="E7947" i="5" s="1"/>
  <c r="E7948" i="5" s="1"/>
  <c r="E7949" i="5" s="1"/>
  <c r="E7950" i="5" s="1"/>
  <c r="E7951" i="5" s="1"/>
  <c r="E7952" i="5" s="1"/>
  <c r="E7953" i="5" s="1"/>
  <c r="E7954" i="5" s="1"/>
  <c r="E7955" i="5" s="1"/>
  <c r="E7956" i="5" s="1"/>
  <c r="E7957" i="5" s="1"/>
  <c r="E7958" i="5" s="1"/>
  <c r="E7959" i="5" s="1"/>
  <c r="E7960" i="5" s="1"/>
  <c r="E7961" i="5" s="1"/>
  <c r="E7962" i="5" s="1"/>
  <c r="E7963" i="5" s="1"/>
  <c r="E7964" i="5" s="1"/>
  <c r="E7965" i="5" s="1"/>
  <c r="E7966" i="5" s="1"/>
  <c r="E7967" i="5" s="1"/>
  <c r="E7968" i="5" s="1"/>
  <c r="E7969" i="5" s="1"/>
  <c r="E7970" i="5" s="1"/>
  <c r="E7971" i="5" s="1"/>
  <c r="E7972" i="5" s="1"/>
  <c r="E7973" i="5" s="1"/>
  <c r="E7974" i="5" s="1"/>
  <c r="E7975" i="5" s="1"/>
  <c r="E7976" i="5" s="1"/>
  <c r="E7977" i="5" s="1"/>
  <c r="E7978" i="5" s="1"/>
  <c r="E7979" i="5" s="1"/>
  <c r="E7980" i="5" s="1"/>
  <c r="E7981" i="5" s="1"/>
  <c r="E7982" i="5" s="1"/>
  <c r="E7983" i="5" s="1"/>
  <c r="E7984" i="5" s="1"/>
  <c r="E7985" i="5" s="1"/>
  <c r="E7986" i="5" s="1"/>
  <c r="E7987" i="5" s="1"/>
  <c r="E7988" i="5" s="1"/>
  <c r="E7989" i="5" s="1"/>
  <c r="E7990" i="5" s="1"/>
  <c r="E7991" i="5" s="1"/>
  <c r="E7992" i="5" s="1"/>
  <c r="E7993" i="5" s="1"/>
  <c r="E7994" i="5" s="1"/>
  <c r="E7995" i="5" s="1"/>
  <c r="E7996" i="5" s="1"/>
  <c r="E7997" i="5" s="1"/>
  <c r="E7998" i="5" s="1"/>
  <c r="E7999" i="5" s="1"/>
  <c r="E8000" i="5" s="1"/>
  <c r="E8001" i="5" s="1"/>
  <c r="E8002" i="5" s="1"/>
  <c r="E8003" i="5" s="1"/>
  <c r="E8004" i="5" s="1"/>
  <c r="E8005" i="5" s="1"/>
  <c r="E8006" i="5" s="1"/>
  <c r="E8007" i="5" s="1"/>
  <c r="E8008" i="5" s="1"/>
  <c r="E8009" i="5" s="1"/>
  <c r="E8010" i="5" s="1"/>
  <c r="E8011" i="5" s="1"/>
  <c r="E8012" i="5" s="1"/>
  <c r="E8013" i="5" s="1"/>
  <c r="E8014" i="5" s="1"/>
  <c r="E8015" i="5" s="1"/>
  <c r="E8016" i="5" s="1"/>
  <c r="E8017" i="5" s="1"/>
  <c r="E8018" i="5" s="1"/>
  <c r="E8019" i="5" s="1"/>
  <c r="E8020" i="5" s="1"/>
  <c r="E8021" i="5" s="1"/>
  <c r="E8022" i="5" s="1"/>
  <c r="E8023" i="5" s="1"/>
  <c r="E8024" i="5" s="1"/>
  <c r="E8025" i="5" s="1"/>
  <c r="E8026" i="5" s="1"/>
  <c r="E8027" i="5" s="1"/>
  <c r="E8028" i="5" s="1"/>
  <c r="E8029" i="5" s="1"/>
  <c r="E8030" i="5" s="1"/>
  <c r="E8031" i="5" s="1"/>
  <c r="E8032" i="5" s="1"/>
  <c r="E8033" i="5" s="1"/>
  <c r="E8034" i="5" s="1"/>
  <c r="E8035" i="5" s="1"/>
  <c r="E8036" i="5" s="1"/>
  <c r="E8037" i="5" s="1"/>
  <c r="E8038" i="5" s="1"/>
  <c r="E8039" i="5" s="1"/>
  <c r="E8040" i="5" s="1"/>
  <c r="E8041" i="5" s="1"/>
  <c r="E8042" i="5" s="1"/>
  <c r="E8043" i="5" s="1"/>
  <c r="E8044" i="5" s="1"/>
  <c r="E8045" i="5" s="1"/>
  <c r="E8046" i="5" s="1"/>
  <c r="E8047" i="5" s="1"/>
  <c r="E8048" i="5" s="1"/>
  <c r="E8049" i="5" s="1"/>
  <c r="E8050" i="5" s="1"/>
  <c r="E8051" i="5" s="1"/>
  <c r="E8052" i="5" s="1"/>
  <c r="E8053" i="5" s="1"/>
  <c r="E8054" i="5" s="1"/>
  <c r="E8055" i="5" s="1"/>
  <c r="E8056" i="5" s="1"/>
  <c r="E8057" i="5" s="1"/>
  <c r="E8058" i="5" s="1"/>
  <c r="E8059" i="5" s="1"/>
  <c r="E8060" i="5" s="1"/>
  <c r="E8061" i="5" s="1"/>
  <c r="E8062" i="5" s="1"/>
  <c r="E8063" i="5" s="1"/>
  <c r="E8064" i="5" s="1"/>
  <c r="E8065" i="5" s="1"/>
  <c r="E8066" i="5" s="1"/>
  <c r="E8067" i="5" s="1"/>
  <c r="E8068" i="5" s="1"/>
  <c r="E8069" i="5" s="1"/>
  <c r="E8070" i="5" s="1"/>
  <c r="E8071" i="5" s="1"/>
  <c r="E8072" i="5" s="1"/>
  <c r="E8073" i="5" s="1"/>
  <c r="E8074" i="5" s="1"/>
  <c r="E8075" i="5" s="1"/>
  <c r="E8076" i="5" s="1"/>
  <c r="E8077" i="5" s="1"/>
  <c r="E8078" i="5" s="1"/>
  <c r="E8079" i="5" s="1"/>
  <c r="E8080" i="5" s="1"/>
  <c r="E8081" i="5" s="1"/>
  <c r="E8082" i="5" s="1"/>
  <c r="E8083" i="5" s="1"/>
  <c r="E8084" i="5" s="1"/>
  <c r="E8085" i="5" s="1"/>
  <c r="E8086" i="5" s="1"/>
  <c r="E8087" i="5" s="1"/>
  <c r="E8088" i="5" s="1"/>
  <c r="E8089" i="5" s="1"/>
  <c r="E8090" i="5" s="1"/>
  <c r="E8091" i="5" s="1"/>
  <c r="E8092" i="5" s="1"/>
  <c r="E8093" i="5" s="1"/>
  <c r="E8094" i="5" s="1"/>
  <c r="E8095" i="5" s="1"/>
  <c r="E8096" i="5" s="1"/>
  <c r="E8097" i="5" s="1"/>
  <c r="E8098" i="5" s="1"/>
  <c r="E8099" i="5" s="1"/>
  <c r="E8100" i="5" s="1"/>
  <c r="E8101" i="5" s="1"/>
  <c r="E8102" i="5" s="1"/>
  <c r="E8103" i="5" s="1"/>
  <c r="E8104" i="5" s="1"/>
  <c r="E8105" i="5" s="1"/>
  <c r="E8106" i="5" s="1"/>
  <c r="E8107" i="5" s="1"/>
  <c r="E8108" i="5" s="1"/>
  <c r="E8109" i="5" s="1"/>
  <c r="E8110" i="5" s="1"/>
  <c r="E8111" i="5" s="1"/>
  <c r="E8112" i="5" s="1"/>
  <c r="E8113" i="5" s="1"/>
  <c r="E8114" i="5" s="1"/>
  <c r="E8115" i="5" s="1"/>
  <c r="E8116" i="5" s="1"/>
  <c r="E8117" i="5" s="1"/>
  <c r="E8118" i="5" s="1"/>
  <c r="E8119" i="5" s="1"/>
  <c r="E8120" i="5" s="1"/>
  <c r="E8121" i="5" s="1"/>
  <c r="E8122" i="5" s="1"/>
  <c r="E8123" i="5" s="1"/>
  <c r="E8124" i="5" s="1"/>
  <c r="E8125" i="5" s="1"/>
  <c r="E8126" i="5" s="1"/>
  <c r="E8127" i="5" s="1"/>
  <c r="E8128" i="5" s="1"/>
  <c r="E8129" i="5" s="1"/>
  <c r="E8130" i="5" s="1"/>
  <c r="E8131" i="5" s="1"/>
  <c r="E8132" i="5" s="1"/>
  <c r="E8133" i="5" s="1"/>
  <c r="E8134" i="5" s="1"/>
  <c r="E8135" i="5" s="1"/>
  <c r="E8136" i="5" s="1"/>
  <c r="E8137" i="5" s="1"/>
  <c r="E8138" i="5" s="1"/>
  <c r="E8139" i="5" s="1"/>
  <c r="E8140" i="5" s="1"/>
  <c r="E8141" i="5" s="1"/>
  <c r="E8142" i="5" s="1"/>
  <c r="E8143" i="5" s="1"/>
  <c r="E8144" i="5" s="1"/>
  <c r="E8145" i="5" s="1"/>
  <c r="E8146" i="5" s="1"/>
  <c r="E8147" i="5" s="1"/>
  <c r="E8148" i="5" s="1"/>
  <c r="E8149" i="5" s="1"/>
  <c r="E8150" i="5" s="1"/>
  <c r="E8151" i="5" s="1"/>
  <c r="E8152" i="5" s="1"/>
  <c r="E8153" i="5" s="1"/>
  <c r="E8154" i="5" s="1"/>
  <c r="E8155" i="5" s="1"/>
  <c r="E8156" i="5" s="1"/>
  <c r="E8157" i="5" s="1"/>
  <c r="E8158" i="5" s="1"/>
  <c r="E8159" i="5" s="1"/>
  <c r="E8160" i="5" s="1"/>
  <c r="E8161" i="5" s="1"/>
  <c r="E8162" i="5" s="1"/>
  <c r="E8163" i="5" s="1"/>
  <c r="E8164" i="5" s="1"/>
  <c r="E8165" i="5" s="1"/>
  <c r="E8166" i="5" s="1"/>
  <c r="E8167" i="5" s="1"/>
  <c r="E8168" i="5" s="1"/>
  <c r="E8169" i="5" s="1"/>
  <c r="E8170" i="5" s="1"/>
  <c r="E8171" i="5" s="1"/>
  <c r="E8172" i="5" s="1"/>
  <c r="E8173" i="5" s="1"/>
  <c r="E8174" i="5" s="1"/>
  <c r="E8175" i="5" s="1"/>
  <c r="E8176" i="5" s="1"/>
  <c r="E8177" i="5" s="1"/>
  <c r="E8178" i="5" s="1"/>
  <c r="E8179" i="5" s="1"/>
  <c r="E8180" i="5" s="1"/>
  <c r="E8181" i="5" s="1"/>
  <c r="E8182" i="5" s="1"/>
  <c r="E8183" i="5" s="1"/>
  <c r="E8184" i="5" s="1"/>
  <c r="E8185" i="5" s="1"/>
  <c r="E8186" i="5" s="1"/>
  <c r="E8187" i="5" s="1"/>
  <c r="E8188" i="5" s="1"/>
  <c r="E8189" i="5" s="1"/>
  <c r="E8190" i="5" s="1"/>
  <c r="E8191" i="5" s="1"/>
  <c r="E8192" i="5" s="1"/>
  <c r="E8193" i="5" s="1"/>
  <c r="E8194" i="5" s="1"/>
  <c r="E8195" i="5" s="1"/>
  <c r="E8196" i="5" s="1"/>
  <c r="E8197" i="5" s="1"/>
  <c r="E8198" i="5" s="1"/>
  <c r="E8199" i="5" s="1"/>
  <c r="E8200" i="5" s="1"/>
  <c r="E8201" i="5" s="1"/>
  <c r="E8202" i="5" s="1"/>
  <c r="E8203" i="5" s="1"/>
  <c r="E8204" i="5" s="1"/>
  <c r="E8205" i="5" s="1"/>
  <c r="E8206" i="5" s="1"/>
  <c r="E8207" i="5" s="1"/>
  <c r="E8208" i="5" s="1"/>
  <c r="E8209" i="5" s="1"/>
  <c r="E8210" i="5" s="1"/>
  <c r="E8211" i="5" s="1"/>
  <c r="E8212" i="5" s="1"/>
  <c r="E8213" i="5" s="1"/>
  <c r="E8214" i="5" s="1"/>
  <c r="E8215" i="5" s="1"/>
  <c r="E8216" i="5" s="1"/>
  <c r="E8217" i="5" s="1"/>
  <c r="E8218" i="5" s="1"/>
  <c r="E8219" i="5" s="1"/>
  <c r="E8220" i="5" s="1"/>
  <c r="E8221" i="5" s="1"/>
  <c r="E8222" i="5" s="1"/>
  <c r="E8223" i="5" s="1"/>
  <c r="E8224" i="5" s="1"/>
  <c r="E8225" i="5" s="1"/>
  <c r="E8226" i="5" s="1"/>
  <c r="E8227" i="5" s="1"/>
  <c r="E8228" i="5" s="1"/>
  <c r="E8229" i="5" s="1"/>
  <c r="E8230" i="5" s="1"/>
  <c r="E8231" i="5" s="1"/>
  <c r="E8232" i="5" s="1"/>
  <c r="E8233" i="5" s="1"/>
  <c r="E8234" i="5" s="1"/>
  <c r="E8235" i="5" s="1"/>
  <c r="E8236" i="5" s="1"/>
  <c r="E8237" i="5" s="1"/>
  <c r="E8238" i="5" s="1"/>
  <c r="E8239" i="5" s="1"/>
  <c r="E8240" i="5" s="1"/>
  <c r="E8241" i="5" s="1"/>
  <c r="E8242" i="5" s="1"/>
  <c r="E8243" i="5" s="1"/>
  <c r="E8244" i="5" s="1"/>
  <c r="E8245" i="5" s="1"/>
  <c r="E8246" i="5" s="1"/>
  <c r="E8247" i="5" s="1"/>
  <c r="E8248" i="5" s="1"/>
  <c r="E8249" i="5" s="1"/>
  <c r="E8250" i="5" s="1"/>
  <c r="E8251" i="5" s="1"/>
  <c r="E8252" i="5" s="1"/>
  <c r="E8253" i="5" s="1"/>
  <c r="E8254" i="5" s="1"/>
  <c r="E8255" i="5" s="1"/>
  <c r="E8256" i="5" s="1"/>
  <c r="E8257" i="5" s="1"/>
  <c r="E8258" i="5" s="1"/>
  <c r="E8259" i="5" s="1"/>
  <c r="E8260" i="5" s="1"/>
  <c r="E8261" i="5" s="1"/>
  <c r="E8262" i="5" s="1"/>
  <c r="E8263" i="5" s="1"/>
  <c r="E8264" i="5" s="1"/>
  <c r="E8265" i="5" s="1"/>
  <c r="E8266" i="5" s="1"/>
  <c r="E8267" i="5" s="1"/>
  <c r="E8268" i="5" s="1"/>
  <c r="E8269" i="5" s="1"/>
  <c r="E8270" i="5" s="1"/>
  <c r="E8271" i="5" s="1"/>
  <c r="E8272" i="5" s="1"/>
  <c r="E8273" i="5" s="1"/>
  <c r="E8274" i="5" s="1"/>
  <c r="E8275" i="5" s="1"/>
  <c r="E8276" i="5" s="1"/>
  <c r="E8277" i="5" s="1"/>
  <c r="E8278" i="5" s="1"/>
  <c r="E8279" i="5" s="1"/>
  <c r="E8280" i="5" s="1"/>
  <c r="E8281" i="5" s="1"/>
  <c r="E8282" i="5" s="1"/>
  <c r="E8283" i="5" s="1"/>
  <c r="E8284" i="5" s="1"/>
  <c r="E8285" i="5" s="1"/>
  <c r="E8286" i="5" s="1"/>
  <c r="E8287" i="5" s="1"/>
  <c r="E8288" i="5" s="1"/>
  <c r="E8289" i="5" s="1"/>
  <c r="E8290" i="5" s="1"/>
  <c r="E8291" i="5" s="1"/>
  <c r="E8292" i="5" s="1"/>
  <c r="E8293" i="5" s="1"/>
  <c r="E8294" i="5" s="1"/>
  <c r="E8295" i="5" s="1"/>
  <c r="E8296" i="5" s="1"/>
  <c r="E8297" i="5" s="1"/>
  <c r="E8298" i="5" s="1"/>
  <c r="E8299" i="5" s="1"/>
  <c r="E8300" i="5" s="1"/>
  <c r="E8301" i="5" s="1"/>
  <c r="E8302" i="5" s="1"/>
  <c r="E8303" i="5" s="1"/>
  <c r="E8304" i="5" s="1"/>
  <c r="E8305" i="5" s="1"/>
  <c r="E8306" i="5" s="1"/>
  <c r="E8307" i="5" s="1"/>
  <c r="E8308" i="5" s="1"/>
  <c r="E8309" i="5" s="1"/>
  <c r="E8310" i="5" s="1"/>
  <c r="E8311" i="5" s="1"/>
  <c r="E8312" i="5" s="1"/>
  <c r="E8313" i="5" s="1"/>
  <c r="E8314" i="5" s="1"/>
  <c r="E8315" i="5" s="1"/>
  <c r="E8316" i="5" s="1"/>
  <c r="E8317" i="5" s="1"/>
  <c r="E8318" i="5" s="1"/>
  <c r="E8319" i="5" s="1"/>
  <c r="E8320" i="5" s="1"/>
  <c r="E8321" i="5" s="1"/>
  <c r="E8322" i="5" s="1"/>
  <c r="E8323" i="5" s="1"/>
  <c r="E8324" i="5" s="1"/>
  <c r="E8325" i="5" s="1"/>
  <c r="E8326" i="5" s="1"/>
  <c r="E8327" i="5" s="1"/>
  <c r="E8328" i="5" s="1"/>
  <c r="E8329" i="5" s="1"/>
  <c r="E8330" i="5" s="1"/>
  <c r="E8331" i="5" s="1"/>
  <c r="E8332" i="5" s="1"/>
  <c r="E8333" i="5" s="1"/>
  <c r="E8334" i="5" s="1"/>
  <c r="E8335" i="5" s="1"/>
  <c r="E8336" i="5" s="1"/>
  <c r="E8337" i="5" s="1"/>
  <c r="E8338" i="5" s="1"/>
  <c r="E8339" i="5" s="1"/>
  <c r="E8340" i="5" s="1"/>
  <c r="E8341" i="5" s="1"/>
  <c r="E8342" i="5" s="1"/>
  <c r="E8343" i="5" s="1"/>
  <c r="E8344" i="5" s="1"/>
  <c r="E8345" i="5" s="1"/>
  <c r="E8346" i="5" s="1"/>
  <c r="E8347" i="5" s="1"/>
  <c r="E8348" i="5" s="1"/>
  <c r="E8349" i="5" s="1"/>
  <c r="E8350" i="5" s="1"/>
  <c r="E8351" i="5" s="1"/>
  <c r="E8352" i="5" s="1"/>
  <c r="E8353" i="5" s="1"/>
  <c r="E8354" i="5" s="1"/>
  <c r="E8355" i="5" s="1"/>
  <c r="E8356" i="5" s="1"/>
  <c r="E8357" i="5" s="1"/>
  <c r="E8358" i="5" s="1"/>
  <c r="E8359" i="5" s="1"/>
  <c r="E8360" i="5" s="1"/>
  <c r="E8361" i="5" s="1"/>
  <c r="E8362" i="5" s="1"/>
  <c r="E8363" i="5" s="1"/>
  <c r="E8364" i="5" s="1"/>
  <c r="E8365" i="5" s="1"/>
  <c r="E8366" i="5" s="1"/>
  <c r="E8367" i="5" s="1"/>
  <c r="E8368" i="5" s="1"/>
  <c r="E8369" i="5" s="1"/>
  <c r="E8370" i="5" s="1"/>
  <c r="E8371" i="5" s="1"/>
  <c r="E8372" i="5" s="1"/>
  <c r="E8373" i="5" s="1"/>
  <c r="E8374" i="5" s="1"/>
  <c r="E8375" i="5" s="1"/>
  <c r="E8376" i="5" s="1"/>
  <c r="E8377" i="5" s="1"/>
  <c r="E8378" i="5" s="1"/>
  <c r="E8379" i="5" s="1"/>
  <c r="E8380" i="5" s="1"/>
  <c r="E8381" i="5" s="1"/>
  <c r="E8382" i="5" s="1"/>
  <c r="E8383" i="5" s="1"/>
  <c r="E8384" i="5" s="1"/>
  <c r="E8385" i="5" s="1"/>
  <c r="E8386" i="5" s="1"/>
  <c r="E8387" i="5" s="1"/>
  <c r="E8388" i="5" s="1"/>
  <c r="E8389" i="5" s="1"/>
  <c r="E8390" i="5" s="1"/>
  <c r="E8391" i="5" s="1"/>
  <c r="E8392" i="5" s="1"/>
  <c r="E8393" i="5" s="1"/>
  <c r="E8394" i="5" s="1"/>
  <c r="E8395" i="5" s="1"/>
  <c r="E8396" i="5" s="1"/>
  <c r="E8397" i="5" s="1"/>
  <c r="E8398" i="5" s="1"/>
  <c r="E8399" i="5" s="1"/>
  <c r="E8400" i="5" s="1"/>
  <c r="E8401" i="5" s="1"/>
  <c r="E8402" i="5" s="1"/>
  <c r="E8403" i="5" s="1"/>
  <c r="E8404" i="5" s="1"/>
  <c r="E8405" i="5" s="1"/>
  <c r="E8406" i="5" s="1"/>
  <c r="E8407" i="5" s="1"/>
  <c r="E8408" i="5" s="1"/>
  <c r="E8409" i="5" s="1"/>
  <c r="E8410" i="5" s="1"/>
  <c r="E8411" i="5" s="1"/>
  <c r="E8412" i="5" s="1"/>
  <c r="E8413" i="5" s="1"/>
  <c r="E8414" i="5" s="1"/>
  <c r="E8415" i="5" s="1"/>
  <c r="E8416" i="5" s="1"/>
  <c r="E8417" i="5" s="1"/>
  <c r="E8418" i="5" s="1"/>
  <c r="E8419" i="5" s="1"/>
  <c r="E8420" i="5" s="1"/>
  <c r="E8421" i="5" s="1"/>
  <c r="E8422" i="5" s="1"/>
  <c r="E8423" i="5" s="1"/>
  <c r="E8424" i="5" s="1"/>
  <c r="E8425" i="5" s="1"/>
  <c r="E8426" i="5" s="1"/>
  <c r="E8427" i="5" s="1"/>
  <c r="E8428" i="5" s="1"/>
  <c r="E8429" i="5" s="1"/>
  <c r="E8430" i="5" s="1"/>
  <c r="E8431" i="5" s="1"/>
  <c r="E8432" i="5" s="1"/>
  <c r="E8433" i="5" s="1"/>
  <c r="E8434" i="5" s="1"/>
  <c r="E8435" i="5" s="1"/>
  <c r="E8436" i="5" s="1"/>
  <c r="E8437" i="5" s="1"/>
  <c r="E8438" i="5" s="1"/>
  <c r="E8439" i="5" s="1"/>
  <c r="E8440" i="5" s="1"/>
  <c r="E8441" i="5" s="1"/>
  <c r="E8442" i="5" s="1"/>
  <c r="E8443" i="5" s="1"/>
  <c r="E8444" i="5" s="1"/>
  <c r="E8445" i="5" s="1"/>
  <c r="E8446" i="5" s="1"/>
  <c r="E8447" i="5" s="1"/>
  <c r="E8448" i="5" s="1"/>
  <c r="E8449" i="5" s="1"/>
  <c r="E8450" i="5" s="1"/>
  <c r="E8451" i="5" s="1"/>
  <c r="E8452" i="5" s="1"/>
  <c r="E8453" i="5" s="1"/>
  <c r="E8454" i="5" s="1"/>
  <c r="E8455" i="5" s="1"/>
  <c r="E8456" i="5" s="1"/>
  <c r="E8457" i="5" s="1"/>
  <c r="E8458" i="5" s="1"/>
  <c r="E8459" i="5" s="1"/>
  <c r="E8460" i="5" s="1"/>
  <c r="E8461" i="5" s="1"/>
  <c r="E8462" i="5" s="1"/>
  <c r="E8463" i="5" s="1"/>
  <c r="E8464" i="5" s="1"/>
  <c r="E8465" i="5" s="1"/>
  <c r="E8466" i="5" s="1"/>
  <c r="E8467" i="5" s="1"/>
  <c r="E8468" i="5" s="1"/>
  <c r="E8469" i="5" s="1"/>
  <c r="E8470" i="5" s="1"/>
  <c r="E8471" i="5" s="1"/>
  <c r="E8472" i="5" s="1"/>
  <c r="E8473" i="5" s="1"/>
  <c r="E8474" i="5" s="1"/>
  <c r="E8475" i="5" s="1"/>
  <c r="E8476" i="5" s="1"/>
  <c r="E8477" i="5" s="1"/>
  <c r="E8478" i="5" s="1"/>
  <c r="E8479" i="5" s="1"/>
  <c r="E8480" i="5" s="1"/>
  <c r="E8481" i="5" s="1"/>
  <c r="E8482" i="5" s="1"/>
  <c r="E8483" i="5" s="1"/>
  <c r="E8484" i="5" s="1"/>
  <c r="E8485" i="5" s="1"/>
  <c r="E8486" i="5" s="1"/>
  <c r="E8487" i="5" s="1"/>
  <c r="E8488" i="5" s="1"/>
  <c r="E8489" i="5" s="1"/>
  <c r="E8490" i="5" s="1"/>
  <c r="E8491" i="5" s="1"/>
  <c r="E8492" i="5" s="1"/>
  <c r="E8493" i="5" s="1"/>
  <c r="E8494" i="5" s="1"/>
  <c r="E8495" i="5" s="1"/>
  <c r="E8496" i="5" s="1"/>
  <c r="E8497" i="5" s="1"/>
  <c r="E8498" i="5" s="1"/>
  <c r="E8499" i="5" s="1"/>
  <c r="E8500" i="5" s="1"/>
  <c r="E8501" i="5" s="1"/>
  <c r="E8502" i="5" s="1"/>
  <c r="E8503" i="5" s="1"/>
  <c r="E8504" i="5" s="1"/>
  <c r="E8505" i="5" s="1"/>
  <c r="E8506" i="5" s="1"/>
  <c r="E8507" i="5" s="1"/>
  <c r="E8508" i="5" s="1"/>
  <c r="E8509" i="5" s="1"/>
  <c r="E8510" i="5" s="1"/>
  <c r="E8511" i="5" s="1"/>
  <c r="E8512" i="5" s="1"/>
  <c r="E8513" i="5" s="1"/>
  <c r="E8514" i="5" s="1"/>
  <c r="E8515" i="5" s="1"/>
  <c r="E8516" i="5" s="1"/>
  <c r="E8517" i="5" s="1"/>
  <c r="E8518" i="5" s="1"/>
  <c r="E8519" i="5" s="1"/>
  <c r="E8520" i="5" s="1"/>
  <c r="E8521" i="5" s="1"/>
  <c r="E8522" i="5" s="1"/>
  <c r="E8523" i="5" s="1"/>
  <c r="E8524" i="5" s="1"/>
  <c r="E8525" i="5" s="1"/>
  <c r="E8526" i="5" s="1"/>
  <c r="E8527" i="5" s="1"/>
  <c r="E8528" i="5" s="1"/>
  <c r="E8529" i="5" s="1"/>
  <c r="E8530" i="5" s="1"/>
  <c r="E8531" i="5" s="1"/>
  <c r="E8532" i="5" s="1"/>
  <c r="E8533" i="5" s="1"/>
  <c r="E8534" i="5" s="1"/>
  <c r="E8535" i="5" s="1"/>
  <c r="E8536" i="5" s="1"/>
  <c r="E8537" i="5" s="1"/>
  <c r="E8538" i="5" s="1"/>
  <c r="E8539" i="5" s="1"/>
  <c r="E8540" i="5" s="1"/>
  <c r="E8541" i="5" s="1"/>
  <c r="E8542" i="5" s="1"/>
  <c r="E8543" i="5" s="1"/>
  <c r="E8544" i="5" s="1"/>
  <c r="E8545" i="5" s="1"/>
  <c r="E8546" i="5" s="1"/>
  <c r="E8547" i="5" s="1"/>
  <c r="E8548" i="5" s="1"/>
  <c r="E8549" i="5" s="1"/>
  <c r="E8550" i="5" s="1"/>
  <c r="E8551" i="5" s="1"/>
  <c r="E8552" i="5" s="1"/>
  <c r="E8553" i="5" s="1"/>
  <c r="E8554" i="5" s="1"/>
  <c r="E8555" i="5" s="1"/>
  <c r="E8556" i="5" s="1"/>
  <c r="E8557" i="5" s="1"/>
  <c r="E8558" i="5" s="1"/>
  <c r="E8559" i="5" s="1"/>
  <c r="E8560" i="5" s="1"/>
  <c r="E8561" i="5" s="1"/>
  <c r="E8562" i="5" s="1"/>
  <c r="E8563" i="5" s="1"/>
  <c r="E8564" i="5" s="1"/>
  <c r="E8565" i="5" s="1"/>
  <c r="E8566" i="5" s="1"/>
  <c r="E8567" i="5" s="1"/>
  <c r="E8568" i="5" s="1"/>
  <c r="E8569" i="5" s="1"/>
  <c r="E8570" i="5" s="1"/>
  <c r="E8571" i="5" s="1"/>
  <c r="E8572" i="5" s="1"/>
  <c r="E8573" i="5" s="1"/>
  <c r="E8574" i="5" s="1"/>
  <c r="E8575" i="5" s="1"/>
  <c r="E8576" i="5" s="1"/>
  <c r="E8577" i="5" s="1"/>
  <c r="E8578" i="5" s="1"/>
  <c r="E8579" i="5" s="1"/>
  <c r="E8580" i="5" s="1"/>
  <c r="E8581" i="5" s="1"/>
  <c r="E8582" i="5" s="1"/>
  <c r="E8583" i="5" s="1"/>
  <c r="E8584" i="5" s="1"/>
  <c r="E8585" i="5" s="1"/>
  <c r="E8586" i="5" s="1"/>
  <c r="E8587" i="5" s="1"/>
  <c r="E8588" i="5" s="1"/>
  <c r="E8589" i="5" s="1"/>
  <c r="E8590" i="5" s="1"/>
  <c r="E8591" i="5" s="1"/>
  <c r="E8592" i="5" s="1"/>
  <c r="E8593" i="5" s="1"/>
  <c r="E8594" i="5" s="1"/>
  <c r="E8595" i="5" s="1"/>
  <c r="E8596" i="5" s="1"/>
  <c r="E8597" i="5" s="1"/>
  <c r="E8598" i="5" s="1"/>
  <c r="E8599" i="5" s="1"/>
  <c r="E8600" i="5" s="1"/>
  <c r="E8601" i="5" s="1"/>
  <c r="E8602" i="5" s="1"/>
  <c r="E8603" i="5" s="1"/>
  <c r="E8604" i="5" s="1"/>
  <c r="E8605" i="5" s="1"/>
  <c r="E8606" i="5" s="1"/>
  <c r="E8607" i="5" s="1"/>
  <c r="E8608" i="5" s="1"/>
  <c r="E8609" i="5" s="1"/>
  <c r="E8610" i="5" s="1"/>
  <c r="E8611" i="5" s="1"/>
  <c r="E8612" i="5" s="1"/>
  <c r="E8613" i="5" s="1"/>
  <c r="E8614" i="5" s="1"/>
  <c r="E8615" i="5" s="1"/>
  <c r="E8616" i="5" s="1"/>
  <c r="E8617" i="5" s="1"/>
  <c r="E8618" i="5" s="1"/>
  <c r="E8619" i="5" s="1"/>
  <c r="E8620" i="5" s="1"/>
  <c r="E8621" i="5" s="1"/>
  <c r="E8622" i="5" s="1"/>
  <c r="E8623" i="5" s="1"/>
  <c r="E8624" i="5" s="1"/>
  <c r="E8625" i="5" s="1"/>
  <c r="E8626" i="5" s="1"/>
  <c r="E8627" i="5" s="1"/>
  <c r="E8628" i="5" s="1"/>
  <c r="E8629" i="5" s="1"/>
  <c r="E8630" i="5" s="1"/>
  <c r="E8631" i="5" s="1"/>
  <c r="E8632" i="5" s="1"/>
  <c r="E8633" i="5" s="1"/>
  <c r="E8634" i="5" s="1"/>
  <c r="E8635" i="5" s="1"/>
  <c r="E8636" i="5" s="1"/>
  <c r="E8637" i="5" s="1"/>
  <c r="E8638" i="5" s="1"/>
  <c r="E8639" i="5" s="1"/>
  <c r="E8640" i="5" s="1"/>
  <c r="E8641" i="5" s="1"/>
  <c r="E8642" i="5" s="1"/>
  <c r="E8643" i="5" s="1"/>
  <c r="E8644" i="5" s="1"/>
  <c r="E8645" i="5" s="1"/>
  <c r="E8646" i="5" s="1"/>
  <c r="E8647" i="5" s="1"/>
  <c r="E8648" i="5" s="1"/>
  <c r="E8649" i="5" s="1"/>
  <c r="E8650" i="5" s="1"/>
  <c r="E8651" i="5" s="1"/>
  <c r="E8652" i="5" s="1"/>
  <c r="E8653" i="5" s="1"/>
  <c r="E8654" i="5" s="1"/>
  <c r="E8655" i="5" s="1"/>
  <c r="E8656" i="5" s="1"/>
  <c r="E8657" i="5" s="1"/>
  <c r="E8658" i="5" s="1"/>
  <c r="E8659" i="5" s="1"/>
  <c r="E8660" i="5" s="1"/>
  <c r="E8661" i="5" s="1"/>
  <c r="E8662" i="5" s="1"/>
  <c r="E8663" i="5" s="1"/>
  <c r="E8664" i="5" s="1"/>
  <c r="E8665" i="5" s="1"/>
  <c r="E8666" i="5" s="1"/>
  <c r="E8667" i="5" s="1"/>
  <c r="E8668" i="5" s="1"/>
  <c r="E8669" i="5" s="1"/>
  <c r="E8670" i="5" s="1"/>
  <c r="E8671" i="5" s="1"/>
  <c r="E8672" i="5" s="1"/>
  <c r="E8673" i="5" s="1"/>
  <c r="E8674" i="5" s="1"/>
  <c r="E8675" i="5" s="1"/>
  <c r="E8676" i="5" s="1"/>
  <c r="E8677" i="5" s="1"/>
  <c r="E8678" i="5" s="1"/>
  <c r="E8679" i="5" s="1"/>
  <c r="E8680" i="5" s="1"/>
  <c r="E8681" i="5" s="1"/>
  <c r="E8682" i="5" s="1"/>
  <c r="E8683" i="5" s="1"/>
  <c r="E8684" i="5" s="1"/>
  <c r="E8685" i="5" s="1"/>
  <c r="E8686" i="5" s="1"/>
  <c r="E8687" i="5" s="1"/>
  <c r="E8688" i="5" s="1"/>
  <c r="E8689" i="5" s="1"/>
  <c r="E8690" i="5" s="1"/>
  <c r="E8691" i="5" s="1"/>
  <c r="E8692" i="5" s="1"/>
  <c r="E8693" i="5" s="1"/>
  <c r="E8694" i="5" s="1"/>
  <c r="E8695" i="5" s="1"/>
  <c r="E8696" i="5" s="1"/>
  <c r="E8697" i="5" s="1"/>
  <c r="E8698" i="5" s="1"/>
  <c r="E8699" i="5" s="1"/>
  <c r="E8700" i="5" s="1"/>
  <c r="E8701" i="5" s="1"/>
  <c r="E8702" i="5" s="1"/>
  <c r="E8703" i="5" s="1"/>
  <c r="E8704" i="5" s="1"/>
  <c r="E8705" i="5" s="1"/>
  <c r="E8706" i="5" s="1"/>
  <c r="E8707" i="5" s="1"/>
  <c r="E8708" i="5" s="1"/>
  <c r="E8709" i="5" s="1"/>
  <c r="E8710" i="5" s="1"/>
  <c r="E8711" i="5" s="1"/>
  <c r="E8712" i="5" s="1"/>
  <c r="E8713" i="5" s="1"/>
  <c r="E8714" i="5" s="1"/>
  <c r="E8715" i="5" s="1"/>
  <c r="E8716" i="5" s="1"/>
  <c r="E8717" i="5" s="1"/>
  <c r="E8718" i="5" s="1"/>
  <c r="E8719" i="5" s="1"/>
  <c r="E8720" i="5" s="1"/>
  <c r="E8721" i="5" s="1"/>
  <c r="E8722" i="5" s="1"/>
  <c r="E8723" i="5" s="1"/>
  <c r="E8724" i="5" s="1"/>
  <c r="E8725" i="5" s="1"/>
  <c r="E8726" i="5" s="1"/>
  <c r="E8727" i="5" s="1"/>
  <c r="E8728" i="5" s="1"/>
  <c r="E8729" i="5" s="1"/>
  <c r="E8730" i="5" s="1"/>
  <c r="E8731" i="5" s="1"/>
  <c r="E8732" i="5" s="1"/>
  <c r="E8733" i="5" s="1"/>
  <c r="E8734" i="5" s="1"/>
  <c r="E8735" i="5" s="1"/>
  <c r="E8736" i="5" s="1"/>
  <c r="E8737" i="5" s="1"/>
  <c r="E8738" i="5" s="1"/>
  <c r="E8739" i="5" s="1"/>
  <c r="E8740" i="5" s="1"/>
  <c r="E8741" i="5" s="1"/>
  <c r="E8742" i="5" s="1"/>
  <c r="E8743" i="5" s="1"/>
  <c r="E8744" i="5" s="1"/>
  <c r="E8745" i="5" s="1"/>
  <c r="E8746" i="5" s="1"/>
  <c r="E8747" i="5" s="1"/>
  <c r="E8748" i="5" s="1"/>
  <c r="E8749" i="5" s="1"/>
  <c r="E8750" i="5" s="1"/>
  <c r="E8751" i="5" s="1"/>
  <c r="E8752" i="5" s="1"/>
  <c r="E8753" i="5" s="1"/>
  <c r="E8754" i="5" s="1"/>
  <c r="E8755" i="5" s="1"/>
  <c r="E8756" i="5" s="1"/>
  <c r="E8757" i="5" s="1"/>
  <c r="E8758" i="5" s="1"/>
  <c r="E8759" i="5" s="1"/>
  <c r="E8760" i="5" s="1"/>
  <c r="E8761" i="5" s="1"/>
  <c r="I666" i="5"/>
  <c r="K333" i="5"/>
  <c r="I333" i="5"/>
  <c r="I7176" i="5"/>
  <c r="K6642" i="5"/>
  <c r="I7997" i="5"/>
  <c r="J7997" i="5" s="1"/>
  <c r="I8642" i="5"/>
  <c r="I6988" i="5"/>
  <c r="K6393" i="5"/>
  <c r="I6393" i="5"/>
  <c r="K6132" i="5"/>
  <c r="H13" i="5"/>
  <c r="I13" i="5" s="1"/>
  <c r="H9" i="5"/>
  <c r="I1757" i="5"/>
  <c r="I954" i="5"/>
  <c r="K8704" i="5"/>
  <c r="I8640" i="5"/>
  <c r="K8640" i="5"/>
  <c r="K8564" i="5"/>
  <c r="I8548" i="5"/>
  <c r="K8442" i="5"/>
  <c r="I8442" i="5"/>
  <c r="J8442" i="5" s="1"/>
  <c r="K8142" i="5"/>
  <c r="K8081" i="5"/>
  <c r="I7961" i="5"/>
  <c r="K7692" i="5"/>
  <c r="I7692" i="5"/>
  <c r="I8618" i="5"/>
  <c r="I5663" i="5"/>
  <c r="I5735" i="5"/>
  <c r="I6177" i="5"/>
  <c r="J6177" i="5" s="1"/>
  <c r="I7091" i="5"/>
  <c r="I7127" i="5"/>
  <c r="I7290" i="5"/>
  <c r="I39" i="5"/>
  <c r="J39" i="5" s="1"/>
  <c r="K39" i="5"/>
  <c r="E13" i="2"/>
  <c r="F13" i="2" s="1"/>
  <c r="G13" i="2" s="1"/>
  <c r="B42" i="2"/>
  <c r="B43" i="2"/>
  <c r="B13" i="2"/>
  <c r="K7178" i="5" l="1"/>
  <c r="K7034" i="5"/>
  <c r="I8186" i="5"/>
  <c r="K8642" i="5"/>
  <c r="K7370" i="5"/>
  <c r="I6914" i="5"/>
  <c r="K6698" i="5"/>
  <c r="K4514" i="5"/>
  <c r="H8759" i="5"/>
  <c r="H8760" i="5"/>
  <c r="J8618" i="5"/>
  <c r="J8642" i="5"/>
  <c r="J4610" i="5"/>
  <c r="J5090" i="5"/>
  <c r="J2858" i="5"/>
  <c r="K8618" i="5"/>
  <c r="K6530" i="5"/>
  <c r="J2186" i="5"/>
  <c r="J6794" i="5"/>
  <c r="I7802" i="5"/>
  <c r="I7274" i="5"/>
  <c r="K6458" i="5"/>
  <c r="K6050" i="5"/>
  <c r="H8761" i="5"/>
  <c r="S13" i="11"/>
  <c r="I5523" i="5"/>
  <c r="J5523" i="5" s="1"/>
  <c r="I4614" i="5"/>
  <c r="I7139" i="5"/>
  <c r="J7139" i="5" s="1"/>
  <c r="K6710" i="5"/>
  <c r="I6598" i="5"/>
  <c r="J6598" i="5" s="1"/>
  <c r="K3560" i="5"/>
  <c r="K6884" i="5"/>
  <c r="K6517" i="5"/>
  <c r="I5844" i="5"/>
  <c r="J5844" i="5" s="1"/>
  <c r="I6742" i="5"/>
  <c r="I7179" i="5"/>
  <c r="J7179" i="5" s="1"/>
  <c r="I7382" i="5"/>
  <c r="K2679" i="5"/>
  <c r="I2029" i="5"/>
  <c r="J2029" i="5" s="1"/>
  <c r="I1077" i="5"/>
  <c r="J1077" i="5" s="1"/>
  <c r="I5694" i="5"/>
  <c r="I5960" i="5"/>
  <c r="K8516" i="5"/>
  <c r="K2634" i="5"/>
  <c r="K7834" i="5"/>
  <c r="I4047" i="5"/>
  <c r="J4047" i="5" s="1"/>
  <c r="I4880" i="5"/>
  <c r="J4880" i="5" s="1"/>
  <c r="K7274" i="5"/>
  <c r="I6321" i="5"/>
  <c r="J6321" i="5" s="1"/>
  <c r="K5367" i="5"/>
  <c r="K8603" i="5"/>
  <c r="K4700" i="5"/>
  <c r="I7712" i="5"/>
  <c r="J7712" i="5" s="1"/>
  <c r="I3751" i="5"/>
  <c r="J3751" i="5" s="1"/>
  <c r="K8215" i="5"/>
  <c r="I8560" i="5"/>
  <c r="J8560" i="5" s="1"/>
  <c r="I6826" i="5"/>
  <c r="J6826" i="5" s="1"/>
  <c r="I7879" i="5"/>
  <c r="J7879" i="5" s="1"/>
  <c r="K8024" i="5"/>
  <c r="I8314" i="5"/>
  <c r="J8314" i="5" s="1"/>
  <c r="K8617" i="5"/>
  <c r="I8304" i="5"/>
  <c r="K8346" i="5"/>
  <c r="I7213" i="5"/>
  <c r="J7213" i="5" s="1"/>
  <c r="K8267" i="5"/>
  <c r="K3064" i="5"/>
  <c r="K8013" i="5"/>
  <c r="K7292" i="5"/>
  <c r="I3740" i="5"/>
  <c r="K6806" i="5"/>
  <c r="I4814" i="5"/>
  <c r="K7802" i="5"/>
  <c r="K8248" i="5"/>
  <c r="K8077" i="5"/>
  <c r="I8753" i="5"/>
  <c r="J8753" i="5" s="1"/>
  <c r="K5165" i="5"/>
  <c r="I7968" i="5"/>
  <c r="K6473" i="5"/>
  <c r="I6414" i="5"/>
  <c r="K2872" i="5"/>
  <c r="I1461" i="5"/>
  <c r="J1461" i="5" s="1"/>
  <c r="I1422" i="5"/>
  <c r="J1422" i="5" s="1"/>
  <c r="K3404" i="5"/>
  <c r="I4514" i="5"/>
  <c r="K5110" i="5"/>
  <c r="I5622" i="5"/>
  <c r="J5622" i="5" s="1"/>
  <c r="I6042" i="5"/>
  <c r="J6042" i="5" s="1"/>
  <c r="I7104" i="5"/>
  <c r="J7104" i="5" s="1"/>
  <c r="K4966" i="5"/>
  <c r="I4358" i="5"/>
  <c r="J4358" i="5" s="1"/>
  <c r="I4288" i="5"/>
  <c r="J4288" i="5" s="1"/>
  <c r="K2203" i="5"/>
  <c r="K1452" i="5"/>
  <c r="K1340" i="5"/>
  <c r="I3548" i="5"/>
  <c r="J3548" i="5" s="1"/>
  <c r="K6718" i="5"/>
  <c r="K6573" i="5"/>
  <c r="K3140" i="5"/>
  <c r="I2451" i="5"/>
  <c r="I4032" i="5"/>
  <c r="I3696" i="5"/>
  <c r="J3696" i="5" s="1"/>
  <c r="I4674" i="5"/>
  <c r="I5248" i="5"/>
  <c r="J5248" i="5" s="1"/>
  <c r="I7856" i="5"/>
  <c r="J7856" i="5" s="1"/>
  <c r="I7233" i="5"/>
  <c r="J7233" i="5" s="1"/>
  <c r="K2628" i="5"/>
  <c r="I2567" i="5"/>
  <c r="J2567" i="5" s="1"/>
  <c r="K1013" i="5"/>
  <c r="I7279" i="5"/>
  <c r="J7279" i="5" s="1"/>
  <c r="K3779" i="5"/>
  <c r="I4530" i="5"/>
  <c r="J4530" i="5" s="1"/>
  <c r="I4927" i="5"/>
  <c r="J4927" i="5" s="1"/>
  <c r="K6184" i="5"/>
  <c r="I1708" i="5"/>
  <c r="J1708" i="5" s="1"/>
  <c r="K757" i="5"/>
  <c r="I6330" i="5"/>
  <c r="J6330" i="5" s="1"/>
  <c r="I5026" i="5"/>
  <c r="J5026" i="5" s="1"/>
  <c r="K5497" i="5"/>
  <c r="K4095" i="5"/>
  <c r="K7166" i="5"/>
  <c r="K13" i="5"/>
  <c r="I3036" i="5"/>
  <c r="J3036" i="5" s="1"/>
  <c r="I4726" i="5"/>
  <c r="J4726" i="5" s="1"/>
  <c r="I7912" i="5"/>
  <c r="K7515" i="5"/>
  <c r="I7740" i="5"/>
  <c r="I8380" i="5"/>
  <c r="J8380" i="5" s="1"/>
  <c r="I8360" i="5"/>
  <c r="J8360" i="5" s="1"/>
  <c r="I8463" i="5"/>
  <c r="J8463" i="5" s="1"/>
  <c r="I6458" i="5"/>
  <c r="I7477" i="5"/>
  <c r="I6846" i="5"/>
  <c r="K8156" i="5"/>
  <c r="K8376" i="5"/>
  <c r="K8430" i="5"/>
  <c r="I7569" i="5"/>
  <c r="J7569" i="5" s="1"/>
  <c r="I6812" i="5"/>
  <c r="J6812" i="5" s="1"/>
  <c r="K5152" i="5"/>
  <c r="K8339" i="5"/>
  <c r="I1780" i="5"/>
  <c r="J1780" i="5" s="1"/>
  <c r="K5036" i="5"/>
  <c r="I8620" i="5"/>
  <c r="J8620" i="5" s="1"/>
  <c r="K6914" i="5"/>
  <c r="K4928" i="5"/>
  <c r="K6008" i="5"/>
  <c r="I7548" i="5"/>
  <c r="J7548" i="5" s="1"/>
  <c r="I4502" i="5"/>
  <c r="J4502" i="5" s="1"/>
  <c r="K2959" i="5"/>
  <c r="I6768" i="5"/>
  <c r="I8488" i="5"/>
  <c r="J8488" i="5" s="1"/>
  <c r="K4160" i="5"/>
  <c r="K6924" i="5"/>
  <c r="K8232" i="5"/>
  <c r="K4340" i="5"/>
  <c r="K1301" i="5"/>
  <c r="K8556" i="5"/>
  <c r="I8112" i="5"/>
  <c r="J8112" i="5" s="1"/>
  <c r="K6110" i="5"/>
  <c r="K5668" i="5"/>
  <c r="I6494" i="5"/>
  <c r="J6494" i="5" s="1"/>
  <c r="I6640" i="5"/>
  <c r="J6640" i="5" s="1"/>
  <c r="K2956" i="5"/>
  <c r="K7087" i="5"/>
  <c r="I7935" i="5"/>
  <c r="J7935" i="5" s="1"/>
  <c r="K7935" i="5"/>
  <c r="I8236" i="5"/>
  <c r="K8236" i="5"/>
  <c r="K7632" i="5"/>
  <c r="I7632" i="5"/>
  <c r="J7632" i="5" s="1"/>
  <c r="K7552" i="5"/>
  <c r="I7552" i="5"/>
  <c r="K7024" i="5"/>
  <c r="I7024" i="5"/>
  <c r="J7024" i="5" s="1"/>
  <c r="K6912" i="5"/>
  <c r="I6912" i="5"/>
  <c r="J6912" i="5" s="1"/>
  <c r="K6832" i="5"/>
  <c r="I6832" i="5"/>
  <c r="J6832" i="5" s="1"/>
  <c r="K7778" i="5"/>
  <c r="I7778" i="5"/>
  <c r="I7650" i="5"/>
  <c r="J7650" i="5" s="1"/>
  <c r="K7650" i="5"/>
  <c r="I7138" i="5"/>
  <c r="J7138" i="5" s="1"/>
  <c r="K7138" i="5"/>
  <c r="K8069" i="5"/>
  <c r="I8069" i="5"/>
  <c r="J8069" i="5" s="1"/>
  <c r="K6242" i="5"/>
  <c r="I6242" i="5"/>
  <c r="I5628" i="5"/>
  <c r="J5628" i="5" s="1"/>
  <c r="K5628" i="5"/>
  <c r="K5284" i="5"/>
  <c r="I5284" i="5"/>
  <c r="I4348" i="5"/>
  <c r="J4348" i="5" s="1"/>
  <c r="K4348" i="5"/>
  <c r="I5268" i="5"/>
  <c r="J5268" i="5" s="1"/>
  <c r="K5268" i="5"/>
  <c r="I8323" i="5"/>
  <c r="J8323" i="5" s="1"/>
  <c r="K6167" i="5"/>
  <c r="K4476" i="5"/>
  <c r="K7349" i="5"/>
  <c r="K8146" i="5"/>
  <c r="I5244" i="5"/>
  <c r="I6050" i="5"/>
  <c r="K6594" i="5"/>
  <c r="K6430" i="5"/>
  <c r="I7871" i="5"/>
  <c r="J7871" i="5" s="1"/>
  <c r="I6784" i="5"/>
  <c r="J6784" i="5" s="1"/>
  <c r="I8132" i="5"/>
  <c r="J8132" i="5" s="1"/>
  <c r="K8211" i="5"/>
  <c r="I8211" i="5"/>
  <c r="J8211" i="5" s="1"/>
  <c r="K8525" i="5"/>
  <c r="I8525" i="5"/>
  <c r="J8525" i="5" s="1"/>
  <c r="K7776" i="5"/>
  <c r="I7776" i="5"/>
  <c r="I7536" i="5"/>
  <c r="J7536" i="5" s="1"/>
  <c r="K7536" i="5"/>
  <c r="K7072" i="5"/>
  <c r="I7072" i="5"/>
  <c r="K7247" i="5"/>
  <c r="I7247" i="5"/>
  <c r="I7794" i="5"/>
  <c r="J7794" i="5" s="1"/>
  <c r="K7794" i="5"/>
  <c r="K6898" i="5"/>
  <c r="I6898" i="5"/>
  <c r="J6898" i="5" s="1"/>
  <c r="I6834" i="5"/>
  <c r="J6834" i="5" s="1"/>
  <c r="K6834" i="5"/>
  <c r="K6658" i="5"/>
  <c r="I6658" i="5"/>
  <c r="K8053" i="5"/>
  <c r="I8053" i="5"/>
  <c r="J8053" i="5" s="1"/>
  <c r="I7205" i="5"/>
  <c r="K7205" i="5"/>
  <c r="K6610" i="5"/>
  <c r="I6610" i="5"/>
  <c r="J6610" i="5" s="1"/>
  <c r="K5524" i="5"/>
  <c r="I5524" i="5"/>
  <c r="J5524" i="5" s="1"/>
  <c r="K5934" i="5"/>
  <c r="I5934" i="5"/>
  <c r="J5934" i="5" s="1"/>
  <c r="K5627" i="5"/>
  <c r="I5627" i="5"/>
  <c r="J5627" i="5" s="1"/>
  <c r="I6429" i="5"/>
  <c r="J6429" i="5" s="1"/>
  <c r="K6429" i="5"/>
  <c r="I5504" i="5"/>
  <c r="J5504" i="5" s="1"/>
  <c r="K5504" i="5"/>
  <c r="K5344" i="5"/>
  <c r="I5344" i="5"/>
  <c r="J5344" i="5" s="1"/>
  <c r="K6156" i="5"/>
  <c r="I6156" i="5"/>
  <c r="J6156" i="5" s="1"/>
  <c r="K5560" i="5"/>
  <c r="I5560" i="5"/>
  <c r="K3860" i="5"/>
  <c r="I3860" i="5"/>
  <c r="I7984" i="5"/>
  <c r="J7984" i="5" s="1"/>
  <c r="K7984" i="5"/>
  <c r="I7792" i="5"/>
  <c r="J7792" i="5" s="1"/>
  <c r="K7792" i="5"/>
  <c r="I7312" i="5"/>
  <c r="J7312" i="5" s="1"/>
  <c r="K7312" i="5"/>
  <c r="K7407" i="5"/>
  <c r="I7407" i="5"/>
  <c r="J7407" i="5" s="1"/>
  <c r="K7231" i="5"/>
  <c r="I7231" i="5"/>
  <c r="J7231" i="5" s="1"/>
  <c r="K6754" i="5"/>
  <c r="I6754" i="5"/>
  <c r="J6754" i="5" s="1"/>
  <c r="K8085" i="5"/>
  <c r="I8085" i="5"/>
  <c r="J8085" i="5" s="1"/>
  <c r="I5788" i="5"/>
  <c r="J5788" i="5" s="1"/>
  <c r="K5788" i="5"/>
  <c r="I4812" i="5"/>
  <c r="J4812" i="5" s="1"/>
  <c r="K4812" i="5"/>
  <c r="K5902" i="5"/>
  <c r="I5902" i="5"/>
  <c r="K5281" i="5"/>
  <c r="I5281" i="5"/>
  <c r="J5281" i="5" s="1"/>
  <c r="K8316" i="5"/>
  <c r="K8460" i="5"/>
  <c r="K7264" i="5"/>
  <c r="I8662" i="5"/>
  <c r="J8662" i="5" s="1"/>
  <c r="K7088" i="5"/>
  <c r="I7701" i="5"/>
  <c r="J7701" i="5" s="1"/>
  <c r="K6359" i="5"/>
  <c r="K8458" i="5"/>
  <c r="K7189" i="5"/>
  <c r="I6466" i="5"/>
  <c r="J6466" i="5" s="1"/>
  <c r="K7891" i="5"/>
  <c r="K8048" i="5"/>
  <c r="I5132" i="5"/>
  <c r="J5132" i="5" s="1"/>
  <c r="K7132" i="5"/>
  <c r="I7132" i="5"/>
  <c r="J7132" i="5" s="1"/>
  <c r="I5751" i="5"/>
  <c r="J5751" i="5" s="1"/>
  <c r="K5751" i="5"/>
  <c r="I7723" i="5"/>
  <c r="I8446" i="5"/>
  <c r="J8446" i="5" s="1"/>
  <c r="K8065" i="5"/>
  <c r="I8124" i="5"/>
  <c r="K8600" i="5"/>
  <c r="I8632" i="5"/>
  <c r="J8632" i="5" s="1"/>
  <c r="K8696" i="5"/>
  <c r="K8741" i="5"/>
  <c r="K8361" i="5"/>
  <c r="I7148" i="5"/>
  <c r="J7148" i="5" s="1"/>
  <c r="I7772" i="5"/>
  <c r="J7772" i="5" s="1"/>
  <c r="K6355" i="5"/>
  <c r="K6638" i="5"/>
  <c r="K8136" i="5"/>
  <c r="I8615" i="5"/>
  <c r="J8615" i="5" s="1"/>
  <c r="K6892" i="5"/>
  <c r="K4895" i="5"/>
  <c r="K6010" i="5"/>
  <c r="K5596" i="5"/>
  <c r="K6522" i="5"/>
  <c r="K7681" i="5"/>
  <c r="K6544" i="5"/>
  <c r="I4367" i="5"/>
  <c r="K6251" i="5"/>
  <c r="I6828" i="5"/>
  <c r="K7355" i="5"/>
  <c r="I8552" i="5"/>
  <c r="J8552" i="5" s="1"/>
  <c r="K7404" i="5"/>
  <c r="I7249" i="5"/>
  <c r="J7249" i="5" s="1"/>
  <c r="I6910" i="5"/>
  <c r="J6910" i="5" s="1"/>
  <c r="I7420" i="5"/>
  <c r="J7420" i="5" s="1"/>
  <c r="K7244" i="5"/>
  <c r="K6202" i="5"/>
  <c r="K8312" i="5"/>
  <c r="I4854" i="5"/>
  <c r="I3168" i="5"/>
  <c r="J3168" i="5" s="1"/>
  <c r="I4079" i="5"/>
  <c r="J4079" i="5" s="1"/>
  <c r="K5145" i="5"/>
  <c r="K7790" i="5"/>
  <c r="I8681" i="5"/>
  <c r="J8681" i="5" s="1"/>
  <c r="K8681" i="5"/>
  <c r="K7820" i="5"/>
  <c r="I7820" i="5"/>
  <c r="J7820" i="5" s="1"/>
  <c r="I8425" i="5"/>
  <c r="I8585" i="5"/>
  <c r="K6622" i="5"/>
  <c r="K8553" i="5"/>
  <c r="K5766" i="5"/>
  <c r="I7276" i="5"/>
  <c r="J7276" i="5" s="1"/>
  <c r="I7996" i="5"/>
  <c r="J7996" i="5" s="1"/>
  <c r="I8392" i="5"/>
  <c r="J8392" i="5" s="1"/>
  <c r="I6358" i="5"/>
  <c r="J6358" i="5" s="1"/>
  <c r="I5664" i="5"/>
  <c r="J5664" i="5" s="1"/>
  <c r="K7838" i="5"/>
  <c r="I6606" i="5"/>
  <c r="J6606" i="5" s="1"/>
  <c r="I3163" i="5"/>
  <c r="J3163" i="5" s="1"/>
  <c r="K3163" i="5"/>
  <c r="I3099" i="5"/>
  <c r="J3099" i="5" s="1"/>
  <c r="K3099" i="5"/>
  <c r="K4998" i="5"/>
  <c r="I4998" i="5"/>
  <c r="J4998" i="5" s="1"/>
  <c r="K4934" i="5"/>
  <c r="I4934" i="5"/>
  <c r="J4934" i="5" s="1"/>
  <c r="K4694" i="5"/>
  <c r="I4694" i="5"/>
  <c r="J4694" i="5" s="1"/>
  <c r="I3680" i="5"/>
  <c r="J3680" i="5" s="1"/>
  <c r="K3680" i="5"/>
  <c r="I3104" i="5"/>
  <c r="J3104" i="5" s="1"/>
  <c r="K3104" i="5"/>
  <c r="K2226" i="5"/>
  <c r="I2226" i="5"/>
  <c r="J2226" i="5" s="1"/>
  <c r="K4140" i="5"/>
  <c r="I4140" i="5"/>
  <c r="J4140" i="5" s="1"/>
  <c r="K5528" i="5"/>
  <c r="I5528" i="5"/>
  <c r="J5528" i="5" s="1"/>
  <c r="I5499" i="5"/>
  <c r="K2827" i="5"/>
  <c r="I1356" i="5"/>
  <c r="J1356" i="5" s="1"/>
  <c r="AE15" i="5"/>
  <c r="K5719" i="5"/>
  <c r="K8359" i="5"/>
  <c r="I8012" i="5"/>
  <c r="K7028" i="5"/>
  <c r="I8455" i="5"/>
  <c r="J8455" i="5" s="1"/>
  <c r="I8737" i="5"/>
  <c r="J8737" i="5" s="1"/>
  <c r="K8607" i="5"/>
  <c r="I6530" i="5"/>
  <c r="K7960" i="5"/>
  <c r="K8634" i="5"/>
  <c r="I8369" i="5"/>
  <c r="J8369" i="5" s="1"/>
  <c r="K6726" i="5"/>
  <c r="I7577" i="5"/>
  <c r="J7577" i="5" s="1"/>
  <c r="I8471" i="5"/>
  <c r="K7943" i="5"/>
  <c r="I7187" i="5"/>
  <c r="J7187" i="5" s="1"/>
  <c r="I6822" i="5"/>
  <c r="J6822" i="5" s="1"/>
  <c r="I8727" i="5"/>
  <c r="J8727" i="5" s="1"/>
  <c r="K8186" i="5"/>
  <c r="AD15" i="5"/>
  <c r="K8749" i="5"/>
  <c r="I7796" i="5"/>
  <c r="J7796" i="5" s="1"/>
  <c r="K8622" i="5"/>
  <c r="K1795" i="5"/>
  <c r="K6016" i="5"/>
  <c r="K5384" i="5"/>
  <c r="K4906" i="5"/>
  <c r="K4771" i="5"/>
  <c r="I7648" i="5"/>
  <c r="J7648" i="5" s="1"/>
  <c r="I4556" i="5"/>
  <c r="J4556" i="5" s="1"/>
  <c r="K5251" i="5"/>
  <c r="I7155" i="5"/>
  <c r="J7155" i="5" s="1"/>
  <c r="K7721" i="5"/>
  <c r="K7899" i="5"/>
  <c r="I8592" i="5"/>
  <c r="J8592" i="5" s="1"/>
  <c r="I6112" i="5"/>
  <c r="J6112" i="5" s="1"/>
  <c r="I6916" i="5"/>
  <c r="J6916" i="5" s="1"/>
  <c r="I7621" i="5"/>
  <c r="J7621" i="5" s="1"/>
  <c r="K6624" i="5"/>
  <c r="I2031" i="5"/>
  <c r="J2031" i="5" s="1"/>
  <c r="K6259" i="5"/>
  <c r="I8192" i="5"/>
  <c r="J8192" i="5" s="1"/>
  <c r="I8544" i="5"/>
  <c r="J8544" i="5" s="1"/>
  <c r="I8624" i="5"/>
  <c r="J8624" i="5" s="1"/>
  <c r="K7209" i="5"/>
  <c r="I7142" i="5"/>
  <c r="J7142" i="5" s="1"/>
  <c r="I5331" i="5"/>
  <c r="I6816" i="5"/>
  <c r="J6816" i="5" s="1"/>
  <c r="K7183" i="5"/>
  <c r="K8451" i="5"/>
  <c r="K7365" i="5"/>
  <c r="K6173" i="5"/>
  <c r="I8004" i="5"/>
  <c r="J8004" i="5" s="1"/>
  <c r="K6406" i="5"/>
  <c r="I7408" i="5"/>
  <c r="J7408" i="5" s="1"/>
  <c r="I6267" i="5"/>
  <c r="J6267" i="5" s="1"/>
  <c r="I8320" i="5"/>
  <c r="J8320" i="5" s="1"/>
  <c r="I7780" i="5"/>
  <c r="J7780" i="5" s="1"/>
  <c r="K7283" i="5"/>
  <c r="I7705" i="5"/>
  <c r="J7705" i="5" s="1"/>
  <c r="I7689" i="5"/>
  <c r="J7689" i="5" s="1"/>
  <c r="B41" i="2"/>
  <c r="B40" i="2"/>
  <c r="B39" i="2"/>
  <c r="I7956" i="5"/>
  <c r="J7956" i="5" s="1"/>
  <c r="K7592" i="5"/>
  <c r="K7818" i="5"/>
  <c r="K8187" i="5"/>
  <c r="I7178" i="5"/>
  <c r="K7447" i="5"/>
  <c r="K7800" i="5"/>
  <c r="K8116" i="5"/>
  <c r="K8261" i="5"/>
  <c r="K6920" i="5"/>
  <c r="I7416" i="5"/>
  <c r="I7768" i="5"/>
  <c r="J7768" i="5" s="1"/>
  <c r="I7904" i="5"/>
  <c r="J7904" i="5" s="1"/>
  <c r="I7786" i="5"/>
  <c r="J7786" i="5" s="1"/>
  <c r="K6970" i="5"/>
  <c r="I6418" i="5"/>
  <c r="J6418" i="5" s="1"/>
  <c r="K6680" i="5"/>
  <c r="I7386" i="5"/>
  <c r="J7386" i="5" s="1"/>
  <c r="K8286" i="5"/>
  <c r="K4324" i="5"/>
  <c r="I8459" i="5"/>
  <c r="J8459" i="5" s="1"/>
  <c r="K8677" i="5"/>
  <c r="I8719" i="5"/>
  <c r="J8719" i="5" s="1"/>
  <c r="K7527" i="5"/>
  <c r="I7256" i="5"/>
  <c r="J7256" i="5" s="1"/>
  <c r="K6126" i="5"/>
  <c r="I7370" i="5"/>
  <c r="K7581" i="5"/>
  <c r="I8373" i="5"/>
  <c r="J8373" i="5" s="1"/>
  <c r="I7306" i="5"/>
  <c r="J7306" i="5" s="1"/>
  <c r="K8755" i="5"/>
  <c r="I8755" i="5"/>
  <c r="J8755" i="5" s="1"/>
  <c r="K8683" i="5"/>
  <c r="I8683" i="5"/>
  <c r="J8683" i="5" s="1"/>
  <c r="K8623" i="5"/>
  <c r="I8623" i="5"/>
  <c r="J8623" i="5" s="1"/>
  <c r="K8595" i="5"/>
  <c r="I8595" i="5"/>
  <c r="J8595" i="5" s="1"/>
  <c r="H8579" i="5"/>
  <c r="H8563" i="5"/>
  <c r="H8547" i="5"/>
  <c r="M8569" i="5" s="1"/>
  <c r="I8531" i="5"/>
  <c r="J8531" i="5" s="1"/>
  <c r="K8531" i="5"/>
  <c r="K8515" i="5"/>
  <c r="I8515" i="5"/>
  <c r="J8515" i="5" s="1"/>
  <c r="K8499" i="5"/>
  <c r="I8499" i="5"/>
  <c r="J8499" i="5" s="1"/>
  <c r="K8483" i="5"/>
  <c r="I8483" i="5"/>
  <c r="J8483" i="5" s="1"/>
  <c r="H8467" i="5"/>
  <c r="I8435" i="5"/>
  <c r="J8435" i="5" s="1"/>
  <c r="K8435" i="5"/>
  <c r="I8419" i="5"/>
  <c r="J8419" i="5" s="1"/>
  <c r="K8419" i="5"/>
  <c r="I8403" i="5"/>
  <c r="J8403" i="5" s="1"/>
  <c r="K8403" i="5"/>
  <c r="I8387" i="5"/>
  <c r="J8387" i="5" s="1"/>
  <c r="K8387" i="5"/>
  <c r="K8371" i="5"/>
  <c r="I8371" i="5"/>
  <c r="J8371" i="5" s="1"/>
  <c r="I8355" i="5"/>
  <c r="J8355" i="5" s="1"/>
  <c r="K8355" i="5"/>
  <c r="K8307" i="5"/>
  <c r="I8307" i="5"/>
  <c r="J8307" i="5" s="1"/>
  <c r="K8291" i="5"/>
  <c r="I8291" i="5"/>
  <c r="J8291" i="5" s="1"/>
  <c r="H8275" i="5"/>
  <c r="K8259" i="5"/>
  <c r="I8259" i="5"/>
  <c r="J8259" i="5" s="1"/>
  <c r="I8243" i="5"/>
  <c r="J8243" i="5" s="1"/>
  <c r="K8243" i="5"/>
  <c r="I8227" i="5"/>
  <c r="J8227" i="5" s="1"/>
  <c r="K8227" i="5"/>
  <c r="K8195" i="5"/>
  <c r="I8195" i="5"/>
  <c r="J8195" i="5" s="1"/>
  <c r="I8179" i="5"/>
  <c r="J8179" i="5" s="1"/>
  <c r="K8179" i="5"/>
  <c r="H8159" i="5"/>
  <c r="K8127" i="5"/>
  <c r="I8127" i="5"/>
  <c r="J8127" i="5" s="1"/>
  <c r="I8095" i="5"/>
  <c r="J8095" i="5" s="1"/>
  <c r="K8095" i="5"/>
  <c r="I8063" i="5"/>
  <c r="J8063" i="5" s="1"/>
  <c r="K8063" i="5"/>
  <c r="K8031" i="5"/>
  <c r="I8031" i="5"/>
  <c r="J8031" i="5" s="1"/>
  <c r="I7999" i="5"/>
  <c r="J7999" i="5" s="1"/>
  <c r="K7999" i="5"/>
  <c r="H7967" i="5"/>
  <c r="H7903" i="5"/>
  <c r="K7835" i="5"/>
  <c r="I7835" i="5"/>
  <c r="J7835" i="5" s="1"/>
  <c r="K8707" i="5"/>
  <c r="I8707" i="5"/>
  <c r="J8707" i="5" s="1"/>
  <c r="I8619" i="5"/>
  <c r="J8619" i="5" s="1"/>
  <c r="K8619" i="5"/>
  <c r="I8698" i="5"/>
  <c r="J8698" i="5" s="1"/>
  <c r="K8698" i="5"/>
  <c r="H8638" i="5"/>
  <c r="I8574" i="5"/>
  <c r="J8574" i="5" s="1"/>
  <c r="K8574" i="5"/>
  <c r="I8502" i="5"/>
  <c r="J8502" i="5" s="1"/>
  <c r="K8502" i="5"/>
  <c r="H8454" i="5"/>
  <c r="M8473" i="5" s="1"/>
  <c r="H8406" i="5"/>
  <c r="M8425" i="5" s="1"/>
  <c r="I8390" i="5"/>
  <c r="J8390" i="5" s="1"/>
  <c r="K8390" i="5"/>
  <c r="K8374" i="5"/>
  <c r="I8374" i="5"/>
  <c r="J8374" i="5" s="1"/>
  <c r="K8358" i="5"/>
  <c r="I8358" i="5"/>
  <c r="J8358" i="5" s="1"/>
  <c r="H8342" i="5"/>
  <c r="I8326" i="5"/>
  <c r="J8326" i="5" s="1"/>
  <c r="K8326" i="5"/>
  <c r="H8310" i="5"/>
  <c r="H8294" i="5"/>
  <c r="I8278" i="5"/>
  <c r="J8278" i="5" s="1"/>
  <c r="K8278" i="5"/>
  <c r="I8262" i="5"/>
  <c r="J8262" i="5" s="1"/>
  <c r="K8262" i="5"/>
  <c r="I8246" i="5"/>
  <c r="J8246" i="5" s="1"/>
  <c r="K8246" i="5"/>
  <c r="I8230" i="5"/>
  <c r="J8230" i="5" s="1"/>
  <c r="K8230" i="5"/>
  <c r="H8214" i="5"/>
  <c r="M8233" i="5" s="1"/>
  <c r="I8198" i="5"/>
  <c r="J8198" i="5" s="1"/>
  <c r="K8198" i="5"/>
  <c r="I8182" i="5"/>
  <c r="J8182" i="5" s="1"/>
  <c r="K8182" i="5"/>
  <c r="K8163" i="5"/>
  <c r="I8163" i="5"/>
  <c r="J8163" i="5" s="1"/>
  <c r="K8100" i="5"/>
  <c r="I8100" i="5"/>
  <c r="J8100" i="5" s="1"/>
  <c r="H8068" i="5"/>
  <c r="M8089" i="5" s="1"/>
  <c r="H8036" i="5"/>
  <c r="I7972" i="5"/>
  <c r="J7972" i="5" s="1"/>
  <c r="K7972" i="5"/>
  <c r="I7940" i="5"/>
  <c r="J7940" i="5" s="1"/>
  <c r="K7940" i="5"/>
  <c r="H7908" i="5"/>
  <c r="K7876" i="5"/>
  <c r="I7876" i="5"/>
  <c r="J7876" i="5" s="1"/>
  <c r="H7844" i="5"/>
  <c r="H8715" i="5"/>
  <c r="M8737" i="5" s="1"/>
  <c r="K8754" i="5"/>
  <c r="I8754" i="5"/>
  <c r="J8754" i="5" s="1"/>
  <c r="I8710" i="5"/>
  <c r="J8710" i="5" s="1"/>
  <c r="K8710" i="5"/>
  <c r="I8670" i="5"/>
  <c r="J8670" i="5" s="1"/>
  <c r="K8670" i="5"/>
  <c r="I8578" i="5"/>
  <c r="J8578" i="5" s="1"/>
  <c r="K8578" i="5"/>
  <c r="I8530" i="5"/>
  <c r="J8530" i="5" s="1"/>
  <c r="K8530" i="5"/>
  <c r="I8486" i="5"/>
  <c r="J8486" i="5" s="1"/>
  <c r="K8486" i="5"/>
  <c r="K8422" i="5"/>
  <c r="I8422" i="5"/>
  <c r="J8422" i="5" s="1"/>
  <c r="H8733" i="5"/>
  <c r="H8717" i="5"/>
  <c r="I8701" i="5"/>
  <c r="J8701" i="5" s="1"/>
  <c r="K8701" i="5"/>
  <c r="K8685" i="5"/>
  <c r="I8685" i="5"/>
  <c r="J8685" i="5" s="1"/>
  <c r="H8669" i="5"/>
  <c r="M8689" i="5" s="1"/>
  <c r="I8653" i="5"/>
  <c r="J8653" i="5" s="1"/>
  <c r="K8653" i="5"/>
  <c r="I8637" i="5"/>
  <c r="J8637" i="5" s="1"/>
  <c r="K8637" i="5"/>
  <c r="I8621" i="5"/>
  <c r="J8621" i="5" s="1"/>
  <c r="K8621" i="5"/>
  <c r="H8605" i="5"/>
  <c r="I8573" i="5"/>
  <c r="J8573" i="5" s="1"/>
  <c r="K8573" i="5"/>
  <c r="I8557" i="5"/>
  <c r="J8557" i="5" s="1"/>
  <c r="K8557" i="5"/>
  <c r="I8541" i="5"/>
  <c r="J8541" i="5" s="1"/>
  <c r="K8541" i="5"/>
  <c r="K8509" i="5"/>
  <c r="I8509" i="5"/>
  <c r="J8509" i="5" s="1"/>
  <c r="I8493" i="5"/>
  <c r="J8493" i="5" s="1"/>
  <c r="K8493" i="5"/>
  <c r="I8477" i="5"/>
  <c r="J8477" i="5" s="1"/>
  <c r="K8477" i="5"/>
  <c r="K8461" i="5"/>
  <c r="I8461" i="5"/>
  <c r="J8461" i="5" s="1"/>
  <c r="K8445" i="5"/>
  <c r="I8445" i="5"/>
  <c r="J8445" i="5" s="1"/>
  <c r="K8429" i="5"/>
  <c r="I8429" i="5"/>
  <c r="J8429" i="5" s="1"/>
  <c r="I8413" i="5"/>
  <c r="J8413" i="5" s="1"/>
  <c r="K8413" i="5"/>
  <c r="K8397" i="5"/>
  <c r="I8397" i="5"/>
  <c r="J8397" i="5" s="1"/>
  <c r="H8381" i="5"/>
  <c r="M8401" i="5" s="1"/>
  <c r="K8365" i="5"/>
  <c r="I8365" i="5"/>
  <c r="J8365" i="5" s="1"/>
  <c r="K8349" i="5"/>
  <c r="I8349" i="5"/>
  <c r="J8349" i="5" s="1"/>
  <c r="I8333" i="5"/>
  <c r="J8333" i="5" s="1"/>
  <c r="K8333" i="5"/>
  <c r="I8317" i="5"/>
  <c r="J8317" i="5" s="1"/>
  <c r="K8317" i="5"/>
  <c r="I8301" i="5"/>
  <c r="J8301" i="5" s="1"/>
  <c r="K8301" i="5"/>
  <c r="H8285" i="5"/>
  <c r="M8305" i="5" s="1"/>
  <c r="I8269" i="5"/>
  <c r="J8269" i="5" s="1"/>
  <c r="K8269" i="5"/>
  <c r="K8253" i="5"/>
  <c r="I8253" i="5"/>
  <c r="J8253" i="5" s="1"/>
  <c r="I8237" i="5"/>
  <c r="J8237" i="5" s="1"/>
  <c r="K8237" i="5"/>
  <c r="K8221" i="5"/>
  <c r="I8221" i="5"/>
  <c r="J8221" i="5" s="1"/>
  <c r="I8205" i="5"/>
  <c r="J8205" i="5" s="1"/>
  <c r="K8205" i="5"/>
  <c r="I8189" i="5"/>
  <c r="J8189" i="5" s="1"/>
  <c r="K8189" i="5"/>
  <c r="I8172" i="5"/>
  <c r="J8172" i="5" s="1"/>
  <c r="K8172" i="5"/>
  <c r="I8147" i="5"/>
  <c r="J8147" i="5" s="1"/>
  <c r="K8147" i="5"/>
  <c r="K8115" i="5"/>
  <c r="I8115" i="5"/>
  <c r="J8115" i="5" s="1"/>
  <c r="I8083" i="5"/>
  <c r="J8083" i="5" s="1"/>
  <c r="K8083" i="5"/>
  <c r="K8051" i="5"/>
  <c r="I8051" i="5"/>
  <c r="J8051" i="5" s="1"/>
  <c r="K8019" i="5"/>
  <c r="I8019" i="5"/>
  <c r="J8019" i="5" s="1"/>
  <c r="I7987" i="5"/>
  <c r="J7987" i="5" s="1"/>
  <c r="K7987" i="5"/>
  <c r="I7955" i="5"/>
  <c r="J7955" i="5" s="1"/>
  <c r="K7955" i="5"/>
  <c r="H7923" i="5"/>
  <c r="M7945" i="5" s="1"/>
  <c r="I7859" i="5"/>
  <c r="J7859" i="5" s="1"/>
  <c r="K7859" i="5"/>
  <c r="H8751" i="5"/>
  <c r="H8695" i="5"/>
  <c r="H8639" i="5"/>
  <c r="K8746" i="5"/>
  <c r="I8746" i="5"/>
  <c r="J8746" i="5" s="1"/>
  <c r="K8706" i="5"/>
  <c r="I8706" i="5"/>
  <c r="J8706" i="5" s="1"/>
  <c r="H8626" i="5"/>
  <c r="M8641" i="5" s="1"/>
  <c r="I8582" i="5"/>
  <c r="J8582" i="5" s="1"/>
  <c r="K8582" i="5"/>
  <c r="I8546" i="5"/>
  <c r="K8546" i="5"/>
  <c r="K8506" i="5"/>
  <c r="I8506" i="5"/>
  <c r="J8506" i="5" s="1"/>
  <c r="I8748" i="5"/>
  <c r="J8748" i="5" s="1"/>
  <c r="K8748" i="5"/>
  <c r="K8732" i="5"/>
  <c r="I8732" i="5"/>
  <c r="J8732" i="5" s="1"/>
  <c r="I8716" i="5"/>
  <c r="J8716" i="5" s="1"/>
  <c r="K8716" i="5"/>
  <c r="K8700" i="5"/>
  <c r="I8700" i="5"/>
  <c r="J8700" i="5" s="1"/>
  <c r="I8684" i="5"/>
  <c r="J8684" i="5" s="1"/>
  <c r="K8684" i="5"/>
  <c r="I8668" i="5"/>
  <c r="J8668" i="5" s="1"/>
  <c r="K8668" i="5"/>
  <c r="I8652" i="5"/>
  <c r="J8652" i="5" s="1"/>
  <c r="K8652" i="5"/>
  <c r="I8636" i="5"/>
  <c r="J8636" i="5" s="1"/>
  <c r="K8636" i="5"/>
  <c r="K8604" i="5"/>
  <c r="I8604" i="5"/>
  <c r="J8604" i="5" s="1"/>
  <c r="K8588" i="5"/>
  <c r="I8588" i="5"/>
  <c r="J8588" i="5" s="1"/>
  <c r="K8572" i="5"/>
  <c r="I8572" i="5"/>
  <c r="J8572" i="5" s="1"/>
  <c r="K8540" i="5"/>
  <c r="I8540" i="5"/>
  <c r="J8540" i="5" s="1"/>
  <c r="H8524" i="5"/>
  <c r="M8545" i="5" s="1"/>
  <c r="I8508" i="5"/>
  <c r="J8508" i="5" s="1"/>
  <c r="K8508" i="5"/>
  <c r="K8492" i="5"/>
  <c r="I8492" i="5"/>
  <c r="J8492" i="5" s="1"/>
  <c r="K8476" i="5"/>
  <c r="I8476" i="5"/>
  <c r="J8476" i="5" s="1"/>
  <c r="K8444" i="5"/>
  <c r="I8444" i="5"/>
  <c r="J8444" i="5" s="1"/>
  <c r="K8428" i="5"/>
  <c r="I8428" i="5"/>
  <c r="J8428" i="5" s="1"/>
  <c r="K8412" i="5"/>
  <c r="I8412" i="5"/>
  <c r="J8412" i="5" s="1"/>
  <c r="K8396" i="5"/>
  <c r="I8396" i="5"/>
  <c r="J8396" i="5" s="1"/>
  <c r="H8364" i="5"/>
  <c r="H8348" i="5"/>
  <c r="H8332" i="5"/>
  <c r="H8300" i="5"/>
  <c r="K8284" i="5"/>
  <c r="I8284" i="5"/>
  <c r="J8284" i="5" s="1"/>
  <c r="K8268" i="5"/>
  <c r="I8268" i="5"/>
  <c r="J8268" i="5" s="1"/>
  <c r="H8252" i="5"/>
  <c r="K8220" i="5"/>
  <c r="I8220" i="5"/>
  <c r="J8220" i="5" s="1"/>
  <c r="K8204" i="5"/>
  <c r="I8204" i="5"/>
  <c r="J8204" i="5" s="1"/>
  <c r="H8188" i="5"/>
  <c r="M8209" i="5" s="1"/>
  <c r="K8171" i="5"/>
  <c r="I8171" i="5"/>
  <c r="J8171" i="5" s="1"/>
  <c r="H8144" i="5"/>
  <c r="K8080" i="5"/>
  <c r="I8080" i="5"/>
  <c r="J8080" i="5" s="1"/>
  <c r="H8016" i="5"/>
  <c r="H7952" i="5"/>
  <c r="M7969" i="5" s="1"/>
  <c r="K7888" i="5"/>
  <c r="I7888" i="5"/>
  <c r="J7888" i="5" s="1"/>
  <c r="H7840" i="5"/>
  <c r="I7824" i="5"/>
  <c r="J7824" i="5" s="1"/>
  <c r="K7824" i="5"/>
  <c r="H7808" i="5"/>
  <c r="H7760" i="5"/>
  <c r="H7744" i="5"/>
  <c r="I7728" i="5"/>
  <c r="J7728" i="5" s="1"/>
  <c r="K7728" i="5"/>
  <c r="K7696" i="5"/>
  <c r="I7696" i="5"/>
  <c r="J7696" i="5" s="1"/>
  <c r="H7680" i="5"/>
  <c r="K7664" i="5"/>
  <c r="I7664" i="5"/>
  <c r="J7664" i="5" s="1"/>
  <c r="I7616" i="5"/>
  <c r="J7616" i="5" s="1"/>
  <c r="K7616" i="5"/>
  <c r="H7600" i="5"/>
  <c r="K7584" i="5"/>
  <c r="I7584" i="5"/>
  <c r="J7584" i="5" s="1"/>
  <c r="H7568" i="5"/>
  <c r="K7520" i="5"/>
  <c r="I7520" i="5"/>
  <c r="J7520" i="5" s="1"/>
  <c r="K7504" i="5"/>
  <c r="I7504" i="5"/>
  <c r="J7504" i="5" s="1"/>
  <c r="K7488" i="5"/>
  <c r="I7488" i="5"/>
  <c r="J7488" i="5" s="1"/>
  <c r="K7472" i="5"/>
  <c r="I7472" i="5"/>
  <c r="J7472" i="5" s="1"/>
  <c r="I7456" i="5"/>
  <c r="J7456" i="5" s="1"/>
  <c r="K7456" i="5"/>
  <c r="K7440" i="5"/>
  <c r="I7440" i="5"/>
  <c r="J7440" i="5" s="1"/>
  <c r="H7424" i="5"/>
  <c r="H7392" i="5"/>
  <c r="H7376" i="5"/>
  <c r="K7360" i="5"/>
  <c r="I7360" i="5"/>
  <c r="J7360" i="5" s="1"/>
  <c r="K7344" i="5"/>
  <c r="I7344" i="5"/>
  <c r="J7344" i="5" s="1"/>
  <c r="K7328" i="5"/>
  <c r="I7328" i="5"/>
  <c r="J7328" i="5" s="1"/>
  <c r="H7296" i="5"/>
  <c r="H7280" i="5"/>
  <c r="H7248" i="5"/>
  <c r="H7232" i="5"/>
  <c r="I7216" i="5"/>
  <c r="J7216" i="5" s="1"/>
  <c r="K7216" i="5"/>
  <c r="I7200" i="5"/>
  <c r="J7200" i="5" s="1"/>
  <c r="K7200" i="5"/>
  <c r="I7184" i="5"/>
  <c r="J7184" i="5" s="1"/>
  <c r="K7184" i="5"/>
  <c r="K7168" i="5"/>
  <c r="I7168" i="5"/>
  <c r="J7168" i="5" s="1"/>
  <c r="I7152" i="5"/>
  <c r="J7152" i="5" s="1"/>
  <c r="K7152" i="5"/>
  <c r="H7136" i="5"/>
  <c r="H7120" i="5"/>
  <c r="H7056" i="5"/>
  <c r="H7040" i="5"/>
  <c r="I7008" i="5"/>
  <c r="J7008" i="5" s="1"/>
  <c r="K7008" i="5"/>
  <c r="I6992" i="5"/>
  <c r="J6992" i="5" s="1"/>
  <c r="K6992" i="5"/>
  <c r="I6976" i="5"/>
  <c r="J6976" i="5" s="1"/>
  <c r="K6976" i="5"/>
  <c r="H6960" i="5"/>
  <c r="I6944" i="5"/>
  <c r="J6944" i="5" s="1"/>
  <c r="K6944" i="5"/>
  <c r="H6928" i="5"/>
  <c r="K6896" i="5"/>
  <c r="I6896" i="5"/>
  <c r="J6896" i="5" s="1"/>
  <c r="H6880" i="5"/>
  <c r="H6864" i="5"/>
  <c r="H6848" i="5"/>
  <c r="M6865" i="5" s="1"/>
  <c r="H6800" i="5"/>
  <c r="K6752" i="5"/>
  <c r="I6752" i="5"/>
  <c r="J6752" i="5" s="1"/>
  <c r="H6736" i="5"/>
  <c r="H6720" i="5"/>
  <c r="I6704" i="5"/>
  <c r="J6704" i="5" s="1"/>
  <c r="K6704" i="5"/>
  <c r="H6688" i="5"/>
  <c r="H6672" i="5"/>
  <c r="H6656" i="5"/>
  <c r="I6601" i="5"/>
  <c r="J6601" i="5" s="1"/>
  <c r="K6601" i="5"/>
  <c r="K6569" i="5"/>
  <c r="I6569" i="5"/>
  <c r="J6569" i="5" s="1"/>
  <c r="K6499" i="5"/>
  <c r="I6499" i="5"/>
  <c r="J6499" i="5" s="1"/>
  <c r="K6371" i="5"/>
  <c r="I6371" i="5"/>
  <c r="J6371" i="5" s="1"/>
  <c r="H6243" i="5"/>
  <c r="M6265" i="5" s="1"/>
  <c r="K6115" i="5"/>
  <c r="I6115" i="5"/>
  <c r="J6115" i="5" s="1"/>
  <c r="I5955" i="5"/>
  <c r="J5955" i="5" s="1"/>
  <c r="K5955" i="5"/>
  <c r="K5633" i="5"/>
  <c r="I5633" i="5"/>
  <c r="J5633" i="5" s="1"/>
  <c r="H5164" i="5"/>
  <c r="K7791" i="5"/>
  <c r="I7791" i="5"/>
  <c r="J7791" i="5" s="1"/>
  <c r="H7775" i="5"/>
  <c r="K7759" i="5"/>
  <c r="I7759" i="5"/>
  <c r="J7759" i="5" s="1"/>
  <c r="H7743" i="5"/>
  <c r="H7727" i="5"/>
  <c r="K7711" i="5"/>
  <c r="I7711" i="5"/>
  <c r="J7711" i="5" s="1"/>
  <c r="I7695" i="5"/>
  <c r="J7695" i="5" s="1"/>
  <c r="K7695" i="5"/>
  <c r="H7679" i="5"/>
  <c r="K7663" i="5"/>
  <c r="I7663" i="5"/>
  <c r="J7663" i="5" s="1"/>
  <c r="K7647" i="5"/>
  <c r="I7647" i="5"/>
  <c r="J7647" i="5" s="1"/>
  <c r="H7631" i="5"/>
  <c r="K7615" i="5"/>
  <c r="I7615" i="5"/>
  <c r="J7615" i="5" s="1"/>
  <c r="K7599" i="5"/>
  <c r="I7599" i="5"/>
  <c r="J7599" i="5" s="1"/>
  <c r="H7583" i="5"/>
  <c r="I7567" i="5"/>
  <c r="J7567" i="5" s="1"/>
  <c r="K7567" i="5"/>
  <c r="I7551" i="5"/>
  <c r="J7551" i="5" s="1"/>
  <c r="K7551" i="5"/>
  <c r="H7535" i="5"/>
  <c r="H7519" i="5"/>
  <c r="I7503" i="5"/>
  <c r="J7503" i="5" s="1"/>
  <c r="K7503" i="5"/>
  <c r="H7487" i="5"/>
  <c r="I7471" i="5"/>
  <c r="J7471" i="5" s="1"/>
  <c r="K7471" i="5"/>
  <c r="H7455" i="5"/>
  <c r="K7439" i="5"/>
  <c r="H7423" i="5"/>
  <c r="K7391" i="5"/>
  <c r="I7375" i="5"/>
  <c r="J7375" i="5" s="1"/>
  <c r="K7375" i="5"/>
  <c r="I7359" i="5"/>
  <c r="J7359" i="5" s="1"/>
  <c r="K7359" i="5"/>
  <c r="H7343" i="5"/>
  <c r="I7327" i="5"/>
  <c r="J7327" i="5" s="1"/>
  <c r="K7327" i="5"/>
  <c r="H7311" i="5"/>
  <c r="H7295" i="5"/>
  <c r="K7263" i="5"/>
  <c r="I7263" i="5"/>
  <c r="J7263" i="5" s="1"/>
  <c r="H7215" i="5"/>
  <c r="H7199" i="5"/>
  <c r="H7167" i="5"/>
  <c r="H7151" i="5"/>
  <c r="H7135" i="5"/>
  <c r="H7119" i="5"/>
  <c r="H7103" i="5"/>
  <c r="H7071" i="5"/>
  <c r="H7055" i="5"/>
  <c r="K7039" i="5"/>
  <c r="I7039" i="5"/>
  <c r="J7039" i="5" s="1"/>
  <c r="K7023" i="5"/>
  <c r="I7023" i="5"/>
  <c r="J7023" i="5" s="1"/>
  <c r="H7007" i="5"/>
  <c r="I6991" i="5"/>
  <c r="J6991" i="5" s="1"/>
  <c r="K6991" i="5"/>
  <c r="I6975" i="5"/>
  <c r="J6975" i="5" s="1"/>
  <c r="K6975" i="5"/>
  <c r="H6959" i="5"/>
  <c r="K6943" i="5"/>
  <c r="I6943" i="5"/>
  <c r="J6943" i="5" s="1"/>
  <c r="K6927" i="5"/>
  <c r="I6927" i="5"/>
  <c r="J6927" i="5" s="1"/>
  <c r="H6911" i="5"/>
  <c r="I6895" i="5"/>
  <c r="J6895" i="5" s="1"/>
  <c r="K6895" i="5"/>
  <c r="K6879" i="5"/>
  <c r="I6879" i="5"/>
  <c r="J6879" i="5" s="1"/>
  <c r="K6863" i="5"/>
  <c r="I6863" i="5"/>
  <c r="J6863" i="5" s="1"/>
  <c r="K6847" i="5"/>
  <c r="I6847" i="5"/>
  <c r="J6847" i="5" s="1"/>
  <c r="I6831" i="5"/>
  <c r="J6831" i="5" s="1"/>
  <c r="K6831" i="5"/>
  <c r="H6815" i="5"/>
  <c r="K6799" i="5"/>
  <c r="I6799" i="5"/>
  <c r="J6799" i="5" s="1"/>
  <c r="I6783" i="5"/>
  <c r="J6783" i="5" s="1"/>
  <c r="K6783" i="5"/>
  <c r="H6767" i="5"/>
  <c r="I6751" i="5"/>
  <c r="J6751" i="5" s="1"/>
  <c r="K6751" i="5"/>
  <c r="K6735" i="5"/>
  <c r="I6735" i="5"/>
  <c r="J6735" i="5" s="1"/>
  <c r="H6719" i="5"/>
  <c r="K6703" i="5"/>
  <c r="I6703" i="5"/>
  <c r="J6703" i="5" s="1"/>
  <c r="K6687" i="5"/>
  <c r="I6687" i="5"/>
  <c r="J6687" i="5" s="1"/>
  <c r="H6671" i="5"/>
  <c r="K6655" i="5"/>
  <c r="I6655" i="5"/>
  <c r="J6655" i="5" s="1"/>
  <c r="K6639" i="5"/>
  <c r="I6639" i="5"/>
  <c r="J6639" i="5" s="1"/>
  <c r="H6623" i="5"/>
  <c r="H6599" i="5"/>
  <c r="H6567" i="5"/>
  <c r="K6491" i="5"/>
  <c r="I6491" i="5"/>
  <c r="J6491" i="5" s="1"/>
  <c r="H6363" i="5"/>
  <c r="M6385" i="5" s="1"/>
  <c r="I6235" i="5"/>
  <c r="J6235" i="5" s="1"/>
  <c r="K6235" i="5"/>
  <c r="I6107" i="5"/>
  <c r="J6107" i="5" s="1"/>
  <c r="K6107" i="5"/>
  <c r="I5939" i="5"/>
  <c r="J5939" i="5" s="1"/>
  <c r="K5939" i="5"/>
  <c r="K5612" i="5"/>
  <c r="I5612" i="5"/>
  <c r="J5612" i="5" s="1"/>
  <c r="K8130" i="5"/>
  <c r="I8130" i="5"/>
  <c r="J8130" i="5" s="1"/>
  <c r="I8114" i="5"/>
  <c r="K8114" i="5"/>
  <c r="I8098" i="5"/>
  <c r="J8098" i="5" s="1"/>
  <c r="K8098" i="5"/>
  <c r="I8082" i="5"/>
  <c r="J8082" i="5" s="1"/>
  <c r="K8082" i="5"/>
  <c r="I8066" i="5"/>
  <c r="K8066" i="5"/>
  <c r="K8050" i="5"/>
  <c r="I8050" i="5"/>
  <c r="J8050" i="5" s="1"/>
  <c r="K8034" i="5"/>
  <c r="I8034" i="5"/>
  <c r="J8034" i="5" s="1"/>
  <c r="K8018" i="5"/>
  <c r="I8018" i="5"/>
  <c r="K8002" i="5"/>
  <c r="I8002" i="5"/>
  <c r="J8002" i="5" s="1"/>
  <c r="K7986" i="5"/>
  <c r="I7986" i="5"/>
  <c r="J7986" i="5" s="1"/>
  <c r="K7970" i="5"/>
  <c r="I7970" i="5"/>
  <c r="K7954" i="5"/>
  <c r="I7954" i="5"/>
  <c r="J7954" i="5" s="1"/>
  <c r="I7938" i="5"/>
  <c r="J7938" i="5" s="1"/>
  <c r="K7938" i="5"/>
  <c r="K7922" i="5"/>
  <c r="I7922" i="5"/>
  <c r="K7906" i="5"/>
  <c r="I7906" i="5"/>
  <c r="J7906" i="5" s="1"/>
  <c r="I7890" i="5"/>
  <c r="J7890" i="5" s="1"/>
  <c r="K7890" i="5"/>
  <c r="I7874" i="5"/>
  <c r="K7874" i="5"/>
  <c r="K7858" i="5"/>
  <c r="I7858" i="5"/>
  <c r="J7858" i="5" s="1"/>
  <c r="H7842" i="5"/>
  <c r="H7826" i="5"/>
  <c r="H7810" i="5"/>
  <c r="I7762" i="5"/>
  <c r="J7762" i="5" s="1"/>
  <c r="K7762" i="5"/>
  <c r="I7746" i="5"/>
  <c r="J7746" i="5" s="1"/>
  <c r="K7746" i="5"/>
  <c r="I7730" i="5"/>
  <c r="K7730" i="5"/>
  <c r="I7714" i="5"/>
  <c r="J7714" i="5" s="1"/>
  <c r="K7714" i="5"/>
  <c r="I7698" i="5"/>
  <c r="J7698" i="5" s="1"/>
  <c r="K7698" i="5"/>
  <c r="I7682" i="5"/>
  <c r="K7682" i="5"/>
  <c r="I7666" i="5"/>
  <c r="J7666" i="5" s="1"/>
  <c r="K7666" i="5"/>
  <c r="H7634" i="5"/>
  <c r="K7618" i="5"/>
  <c r="I7618" i="5"/>
  <c r="J7618" i="5" s="1"/>
  <c r="I7602" i="5"/>
  <c r="J7602" i="5" s="1"/>
  <c r="K7602" i="5"/>
  <c r="I7586" i="5"/>
  <c r="K7586" i="5"/>
  <c r="K7570" i="5"/>
  <c r="I7570" i="5"/>
  <c r="J7570" i="5" s="1"/>
  <c r="K7554" i="5"/>
  <c r="I7554" i="5"/>
  <c r="J7554" i="5" s="1"/>
  <c r="I7538" i="5"/>
  <c r="K7538" i="5"/>
  <c r="I7522" i="5"/>
  <c r="J7522" i="5" s="1"/>
  <c r="K7522" i="5"/>
  <c r="K7506" i="5"/>
  <c r="I7506" i="5"/>
  <c r="J7506" i="5" s="1"/>
  <c r="K7490" i="5"/>
  <c r="I7490" i="5"/>
  <c r="I7474" i="5"/>
  <c r="J7474" i="5" s="1"/>
  <c r="K7474" i="5"/>
  <c r="I7458" i="5"/>
  <c r="J7458" i="5" s="1"/>
  <c r="K7458" i="5"/>
  <c r="K7442" i="5"/>
  <c r="I7442" i="5"/>
  <c r="K7426" i="5"/>
  <c r="I7426" i="5"/>
  <c r="J7426" i="5" s="1"/>
  <c r="I7410" i="5"/>
  <c r="J7410" i="5" s="1"/>
  <c r="K7410" i="5"/>
  <c r="I7394" i="5"/>
  <c r="K7394" i="5"/>
  <c r="H7378" i="5"/>
  <c r="I7362" i="5"/>
  <c r="J7362" i="5" s="1"/>
  <c r="K7362" i="5"/>
  <c r="I7346" i="5"/>
  <c r="K7346" i="5"/>
  <c r="I7330" i="5"/>
  <c r="J7330" i="5" s="1"/>
  <c r="K7330" i="5"/>
  <c r="I7314" i="5"/>
  <c r="J7314" i="5" s="1"/>
  <c r="K7314" i="5"/>
  <c r="I7298" i="5"/>
  <c r="K7298" i="5"/>
  <c r="H7282" i="5"/>
  <c r="H7266" i="5"/>
  <c r="K7250" i="5"/>
  <c r="I7250" i="5"/>
  <c r="I7234" i="5"/>
  <c r="J7234" i="5" s="1"/>
  <c r="K7234" i="5"/>
  <c r="I7218" i="5"/>
  <c r="J7218" i="5" s="1"/>
  <c r="K7218" i="5"/>
  <c r="K7202" i="5"/>
  <c r="I7202" i="5"/>
  <c r="K7186" i="5"/>
  <c r="I7186" i="5"/>
  <c r="J7186" i="5" s="1"/>
  <c r="K7154" i="5"/>
  <c r="I7154" i="5"/>
  <c r="K7122" i="5"/>
  <c r="I7122" i="5"/>
  <c r="J7122" i="5" s="1"/>
  <c r="K7106" i="5"/>
  <c r="I7106" i="5"/>
  <c r="K7090" i="5"/>
  <c r="I7090" i="5"/>
  <c r="J7090" i="5" s="1"/>
  <c r="K7074" i="5"/>
  <c r="I7074" i="5"/>
  <c r="J7074" i="5" s="1"/>
  <c r="H7058" i="5"/>
  <c r="I7042" i="5"/>
  <c r="J7042" i="5" s="1"/>
  <c r="K7042" i="5"/>
  <c r="K7026" i="5"/>
  <c r="I7026" i="5"/>
  <c r="J7026" i="5" s="1"/>
  <c r="K7010" i="5"/>
  <c r="I7010" i="5"/>
  <c r="I6994" i="5"/>
  <c r="J6994" i="5" s="1"/>
  <c r="K6994" i="5"/>
  <c r="K6978" i="5"/>
  <c r="I6978" i="5"/>
  <c r="J6978" i="5" s="1"/>
  <c r="H6962" i="5"/>
  <c r="H6946" i="5"/>
  <c r="I6930" i="5"/>
  <c r="J6930" i="5" s="1"/>
  <c r="K6930" i="5"/>
  <c r="H6882" i="5"/>
  <c r="K6866" i="5"/>
  <c r="I6866" i="5"/>
  <c r="H6850" i="5"/>
  <c r="H6818" i="5"/>
  <c r="H6802" i="5"/>
  <c r="H6786" i="5"/>
  <c r="H6770" i="5"/>
  <c r="H6738" i="5"/>
  <c r="H6722" i="5"/>
  <c r="H6706" i="5"/>
  <c r="H6690" i="5"/>
  <c r="H6674" i="5"/>
  <c r="H6626" i="5"/>
  <c r="K6605" i="5"/>
  <c r="I6605" i="5"/>
  <c r="J6605" i="5" s="1"/>
  <c r="I6515" i="5"/>
  <c r="J6515" i="5" s="1"/>
  <c r="K6515" i="5"/>
  <c r="K6387" i="5"/>
  <c r="I6387" i="5"/>
  <c r="J6387" i="5" s="1"/>
  <c r="I6131" i="5"/>
  <c r="J6131" i="5" s="1"/>
  <c r="K6131" i="5"/>
  <c r="K5987" i="5"/>
  <c r="I5987" i="5"/>
  <c r="J5987" i="5" s="1"/>
  <c r="H5676" i="5"/>
  <c r="H5228" i="5"/>
  <c r="I8165" i="5"/>
  <c r="J8165" i="5" s="1"/>
  <c r="K8165" i="5"/>
  <c r="I8149" i="5"/>
  <c r="J8149" i="5" s="1"/>
  <c r="K8149" i="5"/>
  <c r="I8133" i="5"/>
  <c r="J8133" i="5" s="1"/>
  <c r="K8133" i="5"/>
  <c r="I8117" i="5"/>
  <c r="J8117" i="5" s="1"/>
  <c r="K8117" i="5"/>
  <c r="H8101" i="5"/>
  <c r="I8037" i="5"/>
  <c r="J8037" i="5" s="1"/>
  <c r="K8037" i="5"/>
  <c r="I8021" i="5"/>
  <c r="J8021" i="5" s="1"/>
  <c r="K8021" i="5"/>
  <c r="H8005" i="5"/>
  <c r="I7989" i="5"/>
  <c r="J7989" i="5" s="1"/>
  <c r="K7989" i="5"/>
  <c r="I7973" i="5"/>
  <c r="J7973" i="5" s="1"/>
  <c r="K7973" i="5"/>
  <c r="I7957" i="5"/>
  <c r="J7957" i="5" s="1"/>
  <c r="K7957" i="5"/>
  <c r="I7941" i="5"/>
  <c r="J7941" i="5" s="1"/>
  <c r="K7941" i="5"/>
  <c r="I7925" i="5"/>
  <c r="J7925" i="5" s="1"/>
  <c r="K7925" i="5"/>
  <c r="I7909" i="5"/>
  <c r="J7909" i="5" s="1"/>
  <c r="K7909" i="5"/>
  <c r="K7893" i="5"/>
  <c r="I7893" i="5"/>
  <c r="J7893" i="5" s="1"/>
  <c r="I7877" i="5"/>
  <c r="J7877" i="5" s="1"/>
  <c r="K7877" i="5"/>
  <c r="I7861" i="5"/>
  <c r="J7861" i="5" s="1"/>
  <c r="K7861" i="5"/>
  <c r="I7845" i="5"/>
  <c r="J7845" i="5" s="1"/>
  <c r="K7845" i="5"/>
  <c r="K7829" i="5"/>
  <c r="I7829" i="5"/>
  <c r="J7829" i="5" s="1"/>
  <c r="I7813" i="5"/>
  <c r="J7813" i="5" s="1"/>
  <c r="K7813" i="5"/>
  <c r="I7797" i="5"/>
  <c r="J7797" i="5" s="1"/>
  <c r="K7797" i="5"/>
  <c r="K7781" i="5"/>
  <c r="I7781" i="5"/>
  <c r="J7781" i="5" s="1"/>
  <c r="I7765" i="5"/>
  <c r="J7765" i="5" s="1"/>
  <c r="K7765" i="5"/>
  <c r="I7749" i="5"/>
  <c r="J7749" i="5" s="1"/>
  <c r="K7749" i="5"/>
  <c r="I7733" i="5"/>
  <c r="J7733" i="5" s="1"/>
  <c r="K7733" i="5"/>
  <c r="H7717" i="5"/>
  <c r="H7685" i="5"/>
  <c r="I7669" i="5"/>
  <c r="J7669" i="5" s="1"/>
  <c r="K7669" i="5"/>
  <c r="K7653" i="5"/>
  <c r="I7653" i="5"/>
  <c r="J7653" i="5" s="1"/>
  <c r="I7637" i="5"/>
  <c r="J7637" i="5" s="1"/>
  <c r="K7637" i="5"/>
  <c r="I7605" i="5"/>
  <c r="J7605" i="5" s="1"/>
  <c r="K7605" i="5"/>
  <c r="H7589" i="5"/>
  <c r="M7609" i="5" s="1"/>
  <c r="I7573" i="5"/>
  <c r="J7573" i="5" s="1"/>
  <c r="K7573" i="5"/>
  <c r="H7557" i="5"/>
  <c r="I7541" i="5"/>
  <c r="J7541" i="5" s="1"/>
  <c r="K7541" i="5"/>
  <c r="H7525" i="5"/>
  <c r="H7509" i="5"/>
  <c r="H7493" i="5"/>
  <c r="M7513" i="5" s="1"/>
  <c r="K7461" i="5"/>
  <c r="I7461" i="5"/>
  <c r="J7461" i="5" s="1"/>
  <c r="K7445" i="5"/>
  <c r="I7445" i="5"/>
  <c r="J7445" i="5" s="1"/>
  <c r="K7429" i="5"/>
  <c r="I7429" i="5"/>
  <c r="J7429" i="5" s="1"/>
  <c r="K7413" i="5"/>
  <c r="I7413" i="5"/>
  <c r="J7413" i="5" s="1"/>
  <c r="K7397" i="5"/>
  <c r="I7397" i="5"/>
  <c r="J7397" i="5" s="1"/>
  <c r="K7381" i="5"/>
  <c r="I7381" i="5"/>
  <c r="J7381" i="5" s="1"/>
  <c r="H7333" i="5"/>
  <c r="K7317" i="5"/>
  <c r="I7317" i="5"/>
  <c r="J7317" i="5" s="1"/>
  <c r="I7301" i="5"/>
  <c r="J7301" i="5" s="1"/>
  <c r="K7301" i="5"/>
  <c r="K7285" i="5"/>
  <c r="I7285" i="5"/>
  <c r="J7285" i="5" s="1"/>
  <c r="K7269" i="5"/>
  <c r="I7269" i="5"/>
  <c r="J7269" i="5" s="1"/>
  <c r="I7253" i="5"/>
  <c r="J7253" i="5" s="1"/>
  <c r="K7253" i="5"/>
  <c r="H7237" i="5"/>
  <c r="H7221" i="5"/>
  <c r="I7173" i="5"/>
  <c r="J7173" i="5" s="1"/>
  <c r="K7173" i="5"/>
  <c r="H7157" i="5"/>
  <c r="M7177" i="5" s="1"/>
  <c r="I7141" i="5"/>
  <c r="J7141" i="5" s="1"/>
  <c r="K7141" i="5"/>
  <c r="I7125" i="5"/>
  <c r="J7125" i="5" s="1"/>
  <c r="K7125" i="5"/>
  <c r="K7109" i="5"/>
  <c r="I7109" i="5"/>
  <c r="J7109" i="5" s="1"/>
  <c r="I7093" i="5"/>
  <c r="J7093" i="5" s="1"/>
  <c r="K7093" i="5"/>
  <c r="I7077" i="5"/>
  <c r="J7077" i="5" s="1"/>
  <c r="K7077" i="5"/>
  <c r="I7061" i="5"/>
  <c r="J7061" i="5" s="1"/>
  <c r="K7061" i="5"/>
  <c r="I7045" i="5"/>
  <c r="J7045" i="5" s="1"/>
  <c r="K7045" i="5"/>
  <c r="I7029" i="5"/>
  <c r="J7029" i="5" s="1"/>
  <c r="K7029" i="5"/>
  <c r="I7013" i="5"/>
  <c r="J7013" i="5" s="1"/>
  <c r="K7013" i="5"/>
  <c r="I6997" i="5"/>
  <c r="J6997" i="5" s="1"/>
  <c r="K6997" i="5"/>
  <c r="I6981" i="5"/>
  <c r="J6981" i="5" s="1"/>
  <c r="K6981" i="5"/>
  <c r="I6965" i="5"/>
  <c r="J6965" i="5" s="1"/>
  <c r="K6965" i="5"/>
  <c r="I6949" i="5"/>
  <c r="J6949" i="5" s="1"/>
  <c r="K6949" i="5"/>
  <c r="I6933" i="5"/>
  <c r="J6933" i="5" s="1"/>
  <c r="K6933" i="5"/>
  <c r="I6917" i="5"/>
  <c r="J6917" i="5" s="1"/>
  <c r="K6917" i="5"/>
  <c r="I6901" i="5"/>
  <c r="J6901" i="5" s="1"/>
  <c r="K6901" i="5"/>
  <c r="I6885" i="5"/>
  <c r="J6885" i="5" s="1"/>
  <c r="K6885" i="5"/>
  <c r="I6869" i="5"/>
  <c r="J6869" i="5" s="1"/>
  <c r="K6869" i="5"/>
  <c r="I6853" i="5"/>
  <c r="J6853" i="5" s="1"/>
  <c r="K6853" i="5"/>
  <c r="K6837" i="5"/>
  <c r="I6837" i="5"/>
  <c r="J6837" i="5" s="1"/>
  <c r="K6821" i="5"/>
  <c r="I6821" i="5"/>
  <c r="J6821" i="5" s="1"/>
  <c r="K6805" i="5"/>
  <c r="I6805" i="5"/>
  <c r="J6805" i="5" s="1"/>
  <c r="I6789" i="5"/>
  <c r="J6789" i="5" s="1"/>
  <c r="K6789" i="5"/>
  <c r="I6773" i="5"/>
  <c r="J6773" i="5" s="1"/>
  <c r="K6773" i="5"/>
  <c r="I6757" i="5"/>
  <c r="J6757" i="5" s="1"/>
  <c r="K6757" i="5"/>
  <c r="I6741" i="5"/>
  <c r="J6741" i="5" s="1"/>
  <c r="K6741" i="5"/>
  <c r="I6725" i="5"/>
  <c r="J6725" i="5" s="1"/>
  <c r="K6725" i="5"/>
  <c r="K6709" i="5"/>
  <c r="I6709" i="5"/>
  <c r="J6709" i="5" s="1"/>
  <c r="I6693" i="5"/>
  <c r="J6693" i="5" s="1"/>
  <c r="K6693" i="5"/>
  <c r="K6677" i="5"/>
  <c r="I6677" i="5"/>
  <c r="J6677" i="5" s="1"/>
  <c r="K6661" i="5"/>
  <c r="I6661" i="5"/>
  <c r="J6661" i="5" s="1"/>
  <c r="I6645" i="5"/>
  <c r="J6645" i="5" s="1"/>
  <c r="K6645" i="5"/>
  <c r="I6629" i="5"/>
  <c r="J6629" i="5" s="1"/>
  <c r="K6629" i="5"/>
  <c r="K6611" i="5"/>
  <c r="I6611" i="5"/>
  <c r="J6611" i="5" s="1"/>
  <c r="K6579" i="5"/>
  <c r="I6579" i="5"/>
  <c r="J6579" i="5" s="1"/>
  <c r="K6535" i="5"/>
  <c r="I6535" i="5"/>
  <c r="J6535" i="5" s="1"/>
  <c r="K6411" i="5"/>
  <c r="I6411" i="5"/>
  <c r="J6411" i="5" s="1"/>
  <c r="H6283" i="5"/>
  <c r="K6155" i="5"/>
  <c r="I6155" i="5"/>
  <c r="J6155" i="5" s="1"/>
  <c r="I6027" i="5"/>
  <c r="J6027" i="5" s="1"/>
  <c r="K6027" i="5"/>
  <c r="I5740" i="5"/>
  <c r="J5740" i="5" s="1"/>
  <c r="K5740" i="5"/>
  <c r="H5324" i="5"/>
  <c r="H6612" i="5"/>
  <c r="I6596" i="5"/>
  <c r="J6596" i="5" s="1"/>
  <c r="K6596" i="5"/>
  <c r="H6580" i="5"/>
  <c r="M6601" i="5" s="1"/>
  <c r="K6564" i="5"/>
  <c r="I6564" i="5"/>
  <c r="J6564" i="5" s="1"/>
  <c r="H6548" i="5"/>
  <c r="H6529" i="5"/>
  <c r="H6498" i="5"/>
  <c r="H6434" i="5"/>
  <c r="H6402" i="5"/>
  <c r="I6370" i="5"/>
  <c r="J6370" i="5" s="1"/>
  <c r="K6370" i="5"/>
  <c r="H6338" i="5"/>
  <c r="K6306" i="5"/>
  <c r="I6306" i="5"/>
  <c r="J6306" i="5" s="1"/>
  <c r="I6274" i="5"/>
  <c r="J6274" i="5" s="1"/>
  <c r="K6274" i="5"/>
  <c r="I6210" i="5"/>
  <c r="J6210" i="5" s="1"/>
  <c r="K6210" i="5"/>
  <c r="K6178" i="5"/>
  <c r="I6178" i="5"/>
  <c r="J6178" i="5" s="1"/>
  <c r="I6146" i="5"/>
  <c r="K6146" i="5"/>
  <c r="H6114" i="5"/>
  <c r="H6082" i="5"/>
  <c r="K6015" i="5"/>
  <c r="I6015" i="5"/>
  <c r="J6015" i="5" s="1"/>
  <c r="H5951" i="5"/>
  <c r="K5884" i="5"/>
  <c r="I5884" i="5"/>
  <c r="J5884" i="5" s="1"/>
  <c r="K5799" i="5"/>
  <c r="I5799" i="5"/>
  <c r="J5799" i="5" s="1"/>
  <c r="K5713" i="5"/>
  <c r="I5713" i="5"/>
  <c r="J5713" i="5" s="1"/>
  <c r="H5540" i="5"/>
  <c r="K5412" i="5"/>
  <c r="I5412" i="5"/>
  <c r="J5412" i="5" s="1"/>
  <c r="H5156" i="5"/>
  <c r="H5028" i="5"/>
  <c r="I4900" i="5"/>
  <c r="J4900" i="5" s="1"/>
  <c r="K4900" i="5"/>
  <c r="H4772" i="5"/>
  <c r="I4644" i="5"/>
  <c r="J4644" i="5" s="1"/>
  <c r="K4644" i="5"/>
  <c r="H4516" i="5"/>
  <c r="M4537" i="5" s="1"/>
  <c r="I4388" i="5"/>
  <c r="J4388" i="5" s="1"/>
  <c r="K4388" i="5"/>
  <c r="H4260" i="5"/>
  <c r="K4132" i="5"/>
  <c r="I4132" i="5"/>
  <c r="J4132" i="5" s="1"/>
  <c r="I4001" i="5"/>
  <c r="J4001" i="5" s="1"/>
  <c r="K4001" i="5"/>
  <c r="I3638" i="5"/>
  <c r="J3638" i="5" s="1"/>
  <c r="K3638" i="5"/>
  <c r="I3084" i="5"/>
  <c r="J3084" i="5" s="1"/>
  <c r="K3084" i="5"/>
  <c r="I1975" i="5"/>
  <c r="J1975" i="5" s="1"/>
  <c r="K1975" i="5"/>
  <c r="K6543" i="5"/>
  <c r="I6543" i="5"/>
  <c r="J6543" i="5" s="1"/>
  <c r="K6519" i="5"/>
  <c r="I6519" i="5"/>
  <c r="J6519" i="5" s="1"/>
  <c r="K6487" i="5"/>
  <c r="I6487" i="5"/>
  <c r="J6487" i="5" s="1"/>
  <c r="H6455" i="5"/>
  <c r="K6423" i="5"/>
  <c r="I6423" i="5"/>
  <c r="J6423" i="5" s="1"/>
  <c r="K6391" i="5"/>
  <c r="I6391" i="5"/>
  <c r="J6391" i="5" s="1"/>
  <c r="K6327" i="5"/>
  <c r="I6327" i="5"/>
  <c r="J6327" i="5" s="1"/>
  <c r="K6295" i="5"/>
  <c r="I6295" i="5"/>
  <c r="J6295" i="5" s="1"/>
  <c r="H6263" i="5"/>
  <c r="I6231" i="5"/>
  <c r="J6231" i="5" s="1"/>
  <c r="K6231" i="5"/>
  <c r="K6199" i="5"/>
  <c r="I6199" i="5"/>
  <c r="J6199" i="5" s="1"/>
  <c r="K6135" i="5"/>
  <c r="I6135" i="5"/>
  <c r="J6135" i="5" s="1"/>
  <c r="K6103" i="5"/>
  <c r="I6103" i="5"/>
  <c r="J6103" i="5" s="1"/>
  <c r="H6071" i="5"/>
  <c r="I6039" i="5"/>
  <c r="J6039" i="5" s="1"/>
  <c r="K6039" i="5"/>
  <c r="I5995" i="5"/>
  <c r="J5995" i="5" s="1"/>
  <c r="K5995" i="5"/>
  <c r="K5931" i="5"/>
  <c r="I5931" i="5"/>
  <c r="J5931" i="5" s="1"/>
  <c r="I5857" i="5"/>
  <c r="J5857" i="5" s="1"/>
  <c r="K5857" i="5"/>
  <c r="K5772" i="5"/>
  <c r="I5772" i="5"/>
  <c r="J5772" i="5" s="1"/>
  <c r="H5687" i="5"/>
  <c r="I5601" i="5"/>
  <c r="J5601" i="5" s="1"/>
  <c r="K5601" i="5"/>
  <c r="H5500" i="5"/>
  <c r="M5521" i="5" s="1"/>
  <c r="K5372" i="5"/>
  <c r="I5372" i="5"/>
  <c r="J5372" i="5" s="1"/>
  <c r="H5116" i="5"/>
  <c r="M5137" i="5" s="1"/>
  <c r="H4988" i="5"/>
  <c r="I4860" i="5"/>
  <c r="J4860" i="5" s="1"/>
  <c r="K4860" i="5"/>
  <c r="I4732" i="5"/>
  <c r="J4732" i="5" s="1"/>
  <c r="K4732" i="5"/>
  <c r="H4604" i="5"/>
  <c r="H4220" i="5"/>
  <c r="H4092" i="5"/>
  <c r="I3921" i="5"/>
  <c r="J3921" i="5" s="1"/>
  <c r="K3921" i="5"/>
  <c r="I3478" i="5"/>
  <c r="J3478" i="5" s="1"/>
  <c r="K3478" i="5"/>
  <c r="I2764" i="5"/>
  <c r="J2764" i="5" s="1"/>
  <c r="K2764" i="5"/>
  <c r="I6578" i="5"/>
  <c r="K6578" i="5"/>
  <c r="I6562" i="5"/>
  <c r="J6562" i="5" s="1"/>
  <c r="K6562" i="5"/>
  <c r="I6546" i="5"/>
  <c r="J6546" i="5" s="1"/>
  <c r="K6546" i="5"/>
  <c r="H6526" i="5"/>
  <c r="I6462" i="5"/>
  <c r="J6462" i="5" s="1"/>
  <c r="K6462" i="5"/>
  <c r="K6398" i="5"/>
  <c r="I6398" i="5"/>
  <c r="J6398" i="5" s="1"/>
  <c r="H6366" i="5"/>
  <c r="K6334" i="5"/>
  <c r="I6334" i="5"/>
  <c r="J6334" i="5" s="1"/>
  <c r="H6302" i="5"/>
  <c r="H6270" i="5"/>
  <c r="I6238" i="5"/>
  <c r="J6238" i="5" s="1"/>
  <c r="K6238" i="5"/>
  <c r="I6206" i="5"/>
  <c r="J6206" i="5" s="1"/>
  <c r="K6206" i="5"/>
  <c r="H6174" i="5"/>
  <c r="M6193" i="5" s="1"/>
  <c r="H6142" i="5"/>
  <c r="I6078" i="5"/>
  <c r="J6078" i="5" s="1"/>
  <c r="K6078" i="5"/>
  <c r="H6046" i="5"/>
  <c r="K6007" i="5"/>
  <c r="I6007" i="5"/>
  <c r="J6007" i="5" s="1"/>
  <c r="K5943" i="5"/>
  <c r="I5943" i="5"/>
  <c r="J5943" i="5" s="1"/>
  <c r="I5873" i="5"/>
  <c r="J5873" i="5" s="1"/>
  <c r="K5873" i="5"/>
  <c r="H5703" i="5"/>
  <c r="I5617" i="5"/>
  <c r="J5617" i="5" s="1"/>
  <c r="K5617" i="5"/>
  <c r="H5396" i="5"/>
  <c r="H5140" i="5"/>
  <c r="M5161" i="5" s="1"/>
  <c r="I5012" i="5"/>
  <c r="J5012" i="5" s="1"/>
  <c r="K5012" i="5"/>
  <c r="H4884" i="5"/>
  <c r="K4756" i="5"/>
  <c r="I4756" i="5"/>
  <c r="J4756" i="5" s="1"/>
  <c r="H4628" i="5"/>
  <c r="I4500" i="5"/>
  <c r="J4500" i="5" s="1"/>
  <c r="K4500" i="5"/>
  <c r="I4372" i="5"/>
  <c r="J4372" i="5" s="1"/>
  <c r="K4372" i="5"/>
  <c r="K4244" i="5"/>
  <c r="I4244" i="5"/>
  <c r="J4244" i="5" s="1"/>
  <c r="I4116" i="5"/>
  <c r="J4116" i="5" s="1"/>
  <c r="K4116" i="5"/>
  <c r="I3969" i="5"/>
  <c r="J3969" i="5" s="1"/>
  <c r="K3969" i="5"/>
  <c r="I3574" i="5"/>
  <c r="J3574" i="5" s="1"/>
  <c r="K3574" i="5"/>
  <c r="I1635" i="5"/>
  <c r="J1635" i="5" s="1"/>
  <c r="K1635" i="5"/>
  <c r="K4940" i="5"/>
  <c r="I4940" i="5"/>
  <c r="J4940" i="5" s="1"/>
  <c r="H4684" i="5"/>
  <c r="I4428" i="5"/>
  <c r="J4428" i="5" s="1"/>
  <c r="K4428" i="5"/>
  <c r="I4300" i="5"/>
  <c r="J4300" i="5" s="1"/>
  <c r="K4300" i="5"/>
  <c r="I4172" i="5"/>
  <c r="J4172" i="5" s="1"/>
  <c r="K4172" i="5"/>
  <c r="I4044" i="5"/>
  <c r="J4044" i="5" s="1"/>
  <c r="K4044" i="5"/>
  <c r="K3798" i="5"/>
  <c r="I3798" i="5"/>
  <c r="J3798" i="5" s="1"/>
  <c r="I3286" i="5"/>
  <c r="J3286" i="5" s="1"/>
  <c r="K3286" i="5"/>
  <c r="K2380" i="5"/>
  <c r="I2380" i="5"/>
  <c r="J2380" i="5" s="1"/>
  <c r="H6014" i="5"/>
  <c r="K5998" i="5"/>
  <c r="I5998" i="5"/>
  <c r="J5998" i="5" s="1"/>
  <c r="K5982" i="5"/>
  <c r="I5982" i="5"/>
  <c r="J5982" i="5" s="1"/>
  <c r="K5966" i="5"/>
  <c r="I5966" i="5"/>
  <c r="J5966" i="5" s="1"/>
  <c r="H5950" i="5"/>
  <c r="H5918" i="5"/>
  <c r="K5883" i="5"/>
  <c r="I5883" i="5"/>
  <c r="J5883" i="5" s="1"/>
  <c r="I5861" i="5"/>
  <c r="J5861" i="5" s="1"/>
  <c r="K5861" i="5"/>
  <c r="H5840" i="5"/>
  <c r="M5857" i="5" s="1"/>
  <c r="K5819" i="5"/>
  <c r="I5819" i="5"/>
  <c r="J5819" i="5" s="1"/>
  <c r="I5797" i="5"/>
  <c r="J5797" i="5" s="1"/>
  <c r="K5797" i="5"/>
  <c r="H5776" i="5"/>
  <c r="K5755" i="5"/>
  <c r="I5755" i="5"/>
  <c r="J5755" i="5" s="1"/>
  <c r="I5733" i="5"/>
  <c r="J5733" i="5" s="1"/>
  <c r="K5733" i="5"/>
  <c r="H5712" i="5"/>
  <c r="H5691" i="5"/>
  <c r="M5713" i="5" s="1"/>
  <c r="I5669" i="5"/>
  <c r="J5669" i="5" s="1"/>
  <c r="K5669" i="5"/>
  <c r="H5648" i="5"/>
  <c r="I5605" i="5"/>
  <c r="J5605" i="5" s="1"/>
  <c r="K5605" i="5"/>
  <c r="H5584" i="5"/>
  <c r="K5563" i="5"/>
  <c r="I5563" i="5"/>
  <c r="J5563" i="5" s="1"/>
  <c r="K5537" i="5"/>
  <c r="I5537" i="5"/>
  <c r="J5537" i="5" s="1"/>
  <c r="I5505" i="5"/>
  <c r="J5505" i="5" s="1"/>
  <c r="K5505" i="5"/>
  <c r="K5473" i="5"/>
  <c r="I5473" i="5"/>
  <c r="J5473" i="5" s="1"/>
  <c r="K5441" i="5"/>
  <c r="I5441" i="5"/>
  <c r="J5441" i="5" s="1"/>
  <c r="I5409" i="5"/>
  <c r="J5409" i="5" s="1"/>
  <c r="K5409" i="5"/>
  <c r="I5377" i="5"/>
  <c r="J5377" i="5" s="1"/>
  <c r="K5377" i="5"/>
  <c r="K5345" i="5"/>
  <c r="I5345" i="5"/>
  <c r="J5345" i="5" s="1"/>
  <c r="K5313" i="5"/>
  <c r="I5313" i="5"/>
  <c r="J5313" i="5" s="1"/>
  <c r="I5249" i="5"/>
  <c r="J5249" i="5" s="1"/>
  <c r="K5249" i="5"/>
  <c r="I5217" i="5"/>
  <c r="J5217" i="5" s="1"/>
  <c r="K5217" i="5"/>
  <c r="I5153" i="5"/>
  <c r="J5153" i="5" s="1"/>
  <c r="K5153" i="5"/>
  <c r="I5121" i="5"/>
  <c r="J5121" i="5" s="1"/>
  <c r="K5121" i="5"/>
  <c r="I5089" i="5"/>
  <c r="J5089" i="5" s="1"/>
  <c r="K5089" i="5"/>
  <c r="I5057" i="5"/>
  <c r="J5057" i="5" s="1"/>
  <c r="K5057" i="5"/>
  <c r="I5025" i="5"/>
  <c r="J5025" i="5" s="1"/>
  <c r="K5025" i="5"/>
  <c r="I4993" i="5"/>
  <c r="J4993" i="5" s="1"/>
  <c r="K4993" i="5"/>
  <c r="I4961" i="5"/>
  <c r="J4961" i="5" s="1"/>
  <c r="K4961" i="5"/>
  <c r="I4929" i="5"/>
  <c r="J4929" i="5" s="1"/>
  <c r="K4929" i="5"/>
  <c r="I4897" i="5"/>
  <c r="J4897" i="5" s="1"/>
  <c r="K4897" i="5"/>
  <c r="I4865" i="5"/>
  <c r="J4865" i="5" s="1"/>
  <c r="K4865" i="5"/>
  <c r="I4833" i="5"/>
  <c r="J4833" i="5" s="1"/>
  <c r="K4833" i="5"/>
  <c r="I4801" i="5"/>
  <c r="J4801" i="5" s="1"/>
  <c r="K4801" i="5"/>
  <c r="I4769" i="5"/>
  <c r="J4769" i="5" s="1"/>
  <c r="K4769" i="5"/>
  <c r="I4737" i="5"/>
  <c r="J4737" i="5" s="1"/>
  <c r="K4737" i="5"/>
  <c r="I4705" i="5"/>
  <c r="J4705" i="5" s="1"/>
  <c r="K4705" i="5"/>
  <c r="I4673" i="5"/>
  <c r="J4673" i="5" s="1"/>
  <c r="K4673" i="5"/>
  <c r="I4641" i="5"/>
  <c r="J4641" i="5" s="1"/>
  <c r="K4641" i="5"/>
  <c r="I4609" i="5"/>
  <c r="J4609" i="5" s="1"/>
  <c r="K4609" i="5"/>
  <c r="I4577" i="5"/>
  <c r="J4577" i="5" s="1"/>
  <c r="K4577" i="5"/>
  <c r="I4545" i="5"/>
  <c r="J4545" i="5" s="1"/>
  <c r="K4545" i="5"/>
  <c r="I4513" i="5"/>
  <c r="J4513" i="5" s="1"/>
  <c r="K4513" i="5"/>
  <c r="I4481" i="5"/>
  <c r="J4481" i="5" s="1"/>
  <c r="K4481" i="5"/>
  <c r="I4449" i="5"/>
  <c r="J4449" i="5" s="1"/>
  <c r="K4449" i="5"/>
  <c r="I4417" i="5"/>
  <c r="J4417" i="5" s="1"/>
  <c r="K4417" i="5"/>
  <c r="I4385" i="5"/>
  <c r="J4385" i="5" s="1"/>
  <c r="K4385" i="5"/>
  <c r="I4353" i="5"/>
  <c r="J4353" i="5" s="1"/>
  <c r="K4353" i="5"/>
  <c r="I4321" i="5"/>
  <c r="J4321" i="5" s="1"/>
  <c r="K4321" i="5"/>
  <c r="I4289" i="5"/>
  <c r="J4289" i="5" s="1"/>
  <c r="K4289" i="5"/>
  <c r="I4257" i="5"/>
  <c r="J4257" i="5" s="1"/>
  <c r="K4257" i="5"/>
  <c r="I4225" i="5"/>
  <c r="J4225" i="5" s="1"/>
  <c r="K4225" i="5"/>
  <c r="I4193" i="5"/>
  <c r="J4193" i="5" s="1"/>
  <c r="K4193" i="5"/>
  <c r="K4161" i="5"/>
  <c r="I4161" i="5"/>
  <c r="J4161" i="5" s="1"/>
  <c r="H4129" i="5"/>
  <c r="K4097" i="5"/>
  <c r="I4097" i="5"/>
  <c r="J4097" i="5" s="1"/>
  <c r="I4065" i="5"/>
  <c r="J4065" i="5" s="1"/>
  <c r="K4065" i="5"/>
  <c r="I4033" i="5"/>
  <c r="J4033" i="5" s="1"/>
  <c r="K4033" i="5"/>
  <c r="K3997" i="5"/>
  <c r="I3997" i="5"/>
  <c r="J3997" i="5" s="1"/>
  <c r="K3933" i="5"/>
  <c r="I3933" i="5"/>
  <c r="J3933" i="5" s="1"/>
  <c r="K3869" i="5"/>
  <c r="I3869" i="5"/>
  <c r="J3869" i="5" s="1"/>
  <c r="K3758" i="5"/>
  <c r="I3758" i="5"/>
  <c r="J3758" i="5" s="1"/>
  <c r="K3630" i="5"/>
  <c r="I3630" i="5"/>
  <c r="J3630" i="5" s="1"/>
  <c r="I3502" i="5"/>
  <c r="J3502" i="5" s="1"/>
  <c r="K3502" i="5"/>
  <c r="I3374" i="5"/>
  <c r="J3374" i="5" s="1"/>
  <c r="K3374" i="5"/>
  <c r="I3246" i="5"/>
  <c r="J3246" i="5" s="1"/>
  <c r="K3246" i="5"/>
  <c r="I3068" i="5"/>
  <c r="J3068" i="5" s="1"/>
  <c r="K3068" i="5"/>
  <c r="H2812" i="5"/>
  <c r="M2833" i="5" s="1"/>
  <c r="I2556" i="5"/>
  <c r="J2556" i="5" s="1"/>
  <c r="K2556" i="5"/>
  <c r="K2300" i="5"/>
  <c r="I2300" i="5"/>
  <c r="J2300" i="5" s="1"/>
  <c r="I1933" i="5"/>
  <c r="J1933" i="5" s="1"/>
  <c r="K1933" i="5"/>
  <c r="I6525" i="5"/>
  <c r="J6525" i="5" s="1"/>
  <c r="K6525" i="5"/>
  <c r="I6509" i="5"/>
  <c r="J6509" i="5" s="1"/>
  <c r="K6509" i="5"/>
  <c r="H6493" i="5"/>
  <c r="K6477" i="5"/>
  <c r="I6477" i="5"/>
  <c r="J6477" i="5" s="1"/>
  <c r="I6461" i="5"/>
  <c r="J6461" i="5" s="1"/>
  <c r="K6461" i="5"/>
  <c r="K6445" i="5"/>
  <c r="I6445" i="5"/>
  <c r="J6445" i="5" s="1"/>
  <c r="I6413" i="5"/>
  <c r="J6413" i="5" s="1"/>
  <c r="K6413" i="5"/>
  <c r="H6397" i="5"/>
  <c r="H6381" i="5"/>
  <c r="H6365" i="5"/>
  <c r="H6349" i="5"/>
  <c r="I6333" i="5"/>
  <c r="J6333" i="5" s="1"/>
  <c r="K6333" i="5"/>
  <c r="H6317" i="5"/>
  <c r="K6301" i="5"/>
  <c r="I6301" i="5"/>
  <c r="J6301" i="5" s="1"/>
  <c r="K6285" i="5"/>
  <c r="I6285" i="5"/>
  <c r="J6285" i="5" s="1"/>
  <c r="H6269" i="5"/>
  <c r="M6289" i="5" s="1"/>
  <c r="K6253" i="5"/>
  <c r="I6253" i="5"/>
  <c r="J6253" i="5" s="1"/>
  <c r="K6237" i="5"/>
  <c r="I6237" i="5"/>
  <c r="J6237" i="5" s="1"/>
  <c r="I6221" i="5"/>
  <c r="J6221" i="5" s="1"/>
  <c r="K6221" i="5"/>
  <c r="I6205" i="5"/>
  <c r="J6205" i="5" s="1"/>
  <c r="K6205" i="5"/>
  <c r="K6189" i="5"/>
  <c r="I6189" i="5"/>
  <c r="J6189" i="5" s="1"/>
  <c r="I6157" i="5"/>
  <c r="J6157" i="5" s="1"/>
  <c r="K6157" i="5"/>
  <c r="I6141" i="5"/>
  <c r="J6141" i="5" s="1"/>
  <c r="K6141" i="5"/>
  <c r="I6125" i="5"/>
  <c r="J6125" i="5" s="1"/>
  <c r="K6125" i="5"/>
  <c r="I6109" i="5"/>
  <c r="J6109" i="5" s="1"/>
  <c r="K6109" i="5"/>
  <c r="K6093" i="5"/>
  <c r="I6093" i="5"/>
  <c r="J6093" i="5" s="1"/>
  <c r="I6077" i="5"/>
  <c r="J6077" i="5" s="1"/>
  <c r="K6077" i="5"/>
  <c r="I6061" i="5"/>
  <c r="J6061" i="5" s="1"/>
  <c r="K6061" i="5"/>
  <c r="I6045" i="5"/>
  <c r="J6045" i="5" s="1"/>
  <c r="K6045" i="5"/>
  <c r="K6029" i="5"/>
  <c r="I6029" i="5"/>
  <c r="J6029" i="5" s="1"/>
  <c r="I6013" i="5"/>
  <c r="J6013" i="5" s="1"/>
  <c r="K6013" i="5"/>
  <c r="I5997" i="5"/>
  <c r="J5997" i="5" s="1"/>
  <c r="K5997" i="5"/>
  <c r="I5981" i="5"/>
  <c r="J5981" i="5" s="1"/>
  <c r="K5981" i="5"/>
  <c r="K5965" i="5"/>
  <c r="I5965" i="5"/>
  <c r="J5965" i="5" s="1"/>
  <c r="I5949" i="5"/>
  <c r="J5949" i="5" s="1"/>
  <c r="K5949" i="5"/>
  <c r="I5933" i="5"/>
  <c r="J5933" i="5" s="1"/>
  <c r="K5933" i="5"/>
  <c r="I5917" i="5"/>
  <c r="J5917" i="5" s="1"/>
  <c r="K5917" i="5"/>
  <c r="K5901" i="5"/>
  <c r="I5901" i="5"/>
  <c r="J5901" i="5" s="1"/>
  <c r="I5881" i="5"/>
  <c r="J5881" i="5" s="1"/>
  <c r="K5881" i="5"/>
  <c r="I5860" i="5"/>
  <c r="J5860" i="5" s="1"/>
  <c r="K5860" i="5"/>
  <c r="K5839" i="5"/>
  <c r="I5839" i="5"/>
  <c r="J5839" i="5" s="1"/>
  <c r="I5817" i="5"/>
  <c r="J5817" i="5" s="1"/>
  <c r="K5817" i="5"/>
  <c r="I5796" i="5"/>
  <c r="J5796" i="5" s="1"/>
  <c r="K5796" i="5"/>
  <c r="K5775" i="5"/>
  <c r="I5775" i="5"/>
  <c r="J5775" i="5" s="1"/>
  <c r="I5753" i="5"/>
  <c r="J5753" i="5" s="1"/>
  <c r="K5753" i="5"/>
  <c r="K5732" i="5"/>
  <c r="I5732" i="5"/>
  <c r="J5732" i="5" s="1"/>
  <c r="H5711" i="5"/>
  <c r="I5689" i="5"/>
  <c r="J5689" i="5" s="1"/>
  <c r="K5689" i="5"/>
  <c r="H5647" i="5"/>
  <c r="I5625" i="5"/>
  <c r="J5625" i="5" s="1"/>
  <c r="K5625" i="5"/>
  <c r="I5604" i="5"/>
  <c r="J5604" i="5" s="1"/>
  <c r="K5604" i="5"/>
  <c r="I5583" i="5"/>
  <c r="J5583" i="5" s="1"/>
  <c r="K5583" i="5"/>
  <c r="I5561" i="5"/>
  <c r="J5561" i="5" s="1"/>
  <c r="K5561" i="5"/>
  <c r="H5536" i="5"/>
  <c r="H5472" i="5"/>
  <c r="K5440" i="5"/>
  <c r="I5440" i="5"/>
  <c r="J5440" i="5" s="1"/>
  <c r="H5408" i="5"/>
  <c r="H5376" i="5"/>
  <c r="I5312" i="5"/>
  <c r="J5312" i="5" s="1"/>
  <c r="K5312" i="5"/>
  <c r="H5280" i="5"/>
  <c r="H5216" i="5"/>
  <c r="H5184" i="5"/>
  <c r="H5120" i="5"/>
  <c r="H5088" i="5"/>
  <c r="K5056" i="5"/>
  <c r="I5056" i="5"/>
  <c r="J5056" i="5" s="1"/>
  <c r="H5024" i="5"/>
  <c r="H4992" i="5"/>
  <c r="I4960" i="5"/>
  <c r="J4960" i="5" s="1"/>
  <c r="K4960" i="5"/>
  <c r="I4896" i="5"/>
  <c r="J4896" i="5" s="1"/>
  <c r="K4896" i="5"/>
  <c r="I4864" i="5"/>
  <c r="J4864" i="5" s="1"/>
  <c r="K4864" i="5"/>
  <c r="K4832" i="5"/>
  <c r="I4832" i="5"/>
  <c r="J4832" i="5" s="1"/>
  <c r="I4800" i="5"/>
  <c r="J4800" i="5" s="1"/>
  <c r="K4800" i="5"/>
  <c r="I4768" i="5"/>
  <c r="J4768" i="5" s="1"/>
  <c r="K4768" i="5"/>
  <c r="I4736" i="5"/>
  <c r="J4736" i="5" s="1"/>
  <c r="K4736" i="5"/>
  <c r="K4704" i="5"/>
  <c r="I4704" i="5"/>
  <c r="J4704" i="5" s="1"/>
  <c r="H4672" i="5"/>
  <c r="K4640" i="5"/>
  <c r="I4640" i="5"/>
  <c r="J4640" i="5" s="1"/>
  <c r="I4608" i="5"/>
  <c r="J4608" i="5" s="1"/>
  <c r="K4608" i="5"/>
  <c r="I4576" i="5"/>
  <c r="J4576" i="5" s="1"/>
  <c r="K4576" i="5"/>
  <c r="I4544" i="5"/>
  <c r="J4544" i="5" s="1"/>
  <c r="K4544" i="5"/>
  <c r="I4512" i="5"/>
  <c r="J4512" i="5" s="1"/>
  <c r="K4512" i="5"/>
  <c r="K4480" i="5"/>
  <c r="I4480" i="5"/>
  <c r="J4480" i="5" s="1"/>
  <c r="K4448" i="5"/>
  <c r="I4448" i="5"/>
  <c r="J4448" i="5" s="1"/>
  <c r="K4416" i="5"/>
  <c r="I4416" i="5"/>
  <c r="J4416" i="5" s="1"/>
  <c r="I4384" i="5"/>
  <c r="J4384" i="5" s="1"/>
  <c r="K4384" i="5"/>
  <c r="K4352" i="5"/>
  <c r="I4352" i="5"/>
  <c r="J4352" i="5" s="1"/>
  <c r="I4320" i="5"/>
  <c r="J4320" i="5" s="1"/>
  <c r="K4320" i="5"/>
  <c r="I4256" i="5"/>
  <c r="J4256" i="5" s="1"/>
  <c r="K4256" i="5"/>
  <c r="K4224" i="5"/>
  <c r="I4224" i="5"/>
  <c r="J4224" i="5" s="1"/>
  <c r="H4192" i="5"/>
  <c r="K4128" i="5"/>
  <c r="I4128" i="5"/>
  <c r="J4128" i="5" s="1"/>
  <c r="H4096" i="5"/>
  <c r="K3993" i="5"/>
  <c r="I3993" i="5"/>
  <c r="J3993" i="5" s="1"/>
  <c r="K3929" i="5"/>
  <c r="I3929" i="5"/>
  <c r="J3929" i="5" s="1"/>
  <c r="K3865" i="5"/>
  <c r="I3865" i="5"/>
  <c r="J3865" i="5" s="1"/>
  <c r="I3750" i="5"/>
  <c r="J3750" i="5" s="1"/>
  <c r="K3750" i="5"/>
  <c r="I3622" i="5"/>
  <c r="J3622" i="5" s="1"/>
  <c r="K3622" i="5"/>
  <c r="H3494" i="5"/>
  <c r="K3366" i="5"/>
  <c r="I3366" i="5"/>
  <c r="J3366" i="5" s="1"/>
  <c r="K3238" i="5"/>
  <c r="I3238" i="5"/>
  <c r="J3238" i="5" s="1"/>
  <c r="I3052" i="5"/>
  <c r="J3052" i="5" s="1"/>
  <c r="K3052" i="5"/>
  <c r="K2796" i="5"/>
  <c r="I2796" i="5"/>
  <c r="J2796" i="5" s="1"/>
  <c r="I2540" i="5"/>
  <c r="J2540" i="5" s="1"/>
  <c r="K2540" i="5"/>
  <c r="K2284" i="5"/>
  <c r="I2284" i="5"/>
  <c r="J2284" i="5" s="1"/>
  <c r="H1891" i="5"/>
  <c r="M1897" i="5" s="1"/>
  <c r="K6540" i="5"/>
  <c r="I6540" i="5"/>
  <c r="J6540" i="5" s="1"/>
  <c r="K6524" i="5"/>
  <c r="I6524" i="5"/>
  <c r="J6524" i="5" s="1"/>
  <c r="I6508" i="5"/>
  <c r="J6508" i="5" s="1"/>
  <c r="K6508" i="5"/>
  <c r="K6492" i="5"/>
  <c r="I6492" i="5"/>
  <c r="J6492" i="5" s="1"/>
  <c r="K6476" i="5"/>
  <c r="I6476" i="5"/>
  <c r="J6476" i="5" s="1"/>
  <c r="K6460" i="5"/>
  <c r="I6460" i="5"/>
  <c r="J6460" i="5" s="1"/>
  <c r="I6444" i="5"/>
  <c r="J6444" i="5" s="1"/>
  <c r="K6444" i="5"/>
  <c r="K6428" i="5"/>
  <c r="I6428" i="5"/>
  <c r="J6428" i="5" s="1"/>
  <c r="K6412" i="5"/>
  <c r="I6412" i="5"/>
  <c r="J6412" i="5" s="1"/>
  <c r="K6396" i="5"/>
  <c r="I6396" i="5"/>
  <c r="J6396" i="5" s="1"/>
  <c r="K6380" i="5"/>
  <c r="I6380" i="5"/>
  <c r="J6380" i="5" s="1"/>
  <c r="I6364" i="5"/>
  <c r="J6364" i="5" s="1"/>
  <c r="K6364" i="5"/>
  <c r="K6348" i="5"/>
  <c r="I6348" i="5"/>
  <c r="J6348" i="5" s="1"/>
  <c r="K6332" i="5"/>
  <c r="I6332" i="5"/>
  <c r="J6332" i="5" s="1"/>
  <c r="K6316" i="5"/>
  <c r="I6316" i="5"/>
  <c r="J6316" i="5" s="1"/>
  <c r="I6300" i="5"/>
  <c r="J6300" i="5" s="1"/>
  <c r="K6300" i="5"/>
  <c r="K6284" i="5"/>
  <c r="I6284" i="5"/>
  <c r="J6284" i="5" s="1"/>
  <c r="K6268" i="5"/>
  <c r="I6268" i="5"/>
  <c r="J6268" i="5" s="1"/>
  <c r="K6252" i="5"/>
  <c r="I6252" i="5"/>
  <c r="J6252" i="5" s="1"/>
  <c r="I6236" i="5"/>
  <c r="J6236" i="5" s="1"/>
  <c r="K6236" i="5"/>
  <c r="K6220" i="5"/>
  <c r="I6220" i="5"/>
  <c r="J6220" i="5" s="1"/>
  <c r="K6204" i="5"/>
  <c r="I6204" i="5"/>
  <c r="J6204" i="5" s="1"/>
  <c r="K6188" i="5"/>
  <c r="I6188" i="5"/>
  <c r="J6188" i="5" s="1"/>
  <c r="I6172" i="5"/>
  <c r="J6172" i="5" s="1"/>
  <c r="K6172" i="5"/>
  <c r="I6140" i="5"/>
  <c r="J6140" i="5" s="1"/>
  <c r="K6140" i="5"/>
  <c r="I6124" i="5"/>
  <c r="J6124" i="5" s="1"/>
  <c r="K6124" i="5"/>
  <c r="I6108" i="5"/>
  <c r="J6108" i="5" s="1"/>
  <c r="K6108" i="5"/>
  <c r="I6092" i="5"/>
  <c r="J6092" i="5" s="1"/>
  <c r="K6092" i="5"/>
  <c r="H6076" i="5"/>
  <c r="I6060" i="5"/>
  <c r="J6060" i="5" s="1"/>
  <c r="K6060" i="5"/>
  <c r="K6044" i="5"/>
  <c r="I6044" i="5"/>
  <c r="J6044" i="5" s="1"/>
  <c r="I6028" i="5"/>
  <c r="J6028" i="5" s="1"/>
  <c r="K6028" i="5"/>
  <c r="I6012" i="5"/>
  <c r="J6012" i="5" s="1"/>
  <c r="K6012" i="5"/>
  <c r="H5996" i="5"/>
  <c r="I5980" i="5"/>
  <c r="J5980" i="5" s="1"/>
  <c r="K5980" i="5"/>
  <c r="H5964" i="5"/>
  <c r="I5948" i="5"/>
  <c r="J5948" i="5" s="1"/>
  <c r="K5948" i="5"/>
  <c r="I5932" i="5"/>
  <c r="J5932" i="5" s="1"/>
  <c r="K5932" i="5"/>
  <c r="I5916" i="5"/>
  <c r="J5916" i="5" s="1"/>
  <c r="K5916" i="5"/>
  <c r="I5900" i="5"/>
  <c r="J5900" i="5" s="1"/>
  <c r="K5900" i="5"/>
  <c r="H5880" i="5"/>
  <c r="K5859" i="5"/>
  <c r="I5859" i="5"/>
  <c r="J5859" i="5" s="1"/>
  <c r="K5837" i="5"/>
  <c r="I5837" i="5"/>
  <c r="J5837" i="5" s="1"/>
  <c r="I5816" i="5"/>
  <c r="J5816" i="5" s="1"/>
  <c r="K5816" i="5"/>
  <c r="K5795" i="5"/>
  <c r="I5795" i="5"/>
  <c r="J5795" i="5" s="1"/>
  <c r="K5773" i="5"/>
  <c r="I5773" i="5"/>
  <c r="J5773" i="5" s="1"/>
  <c r="I5752" i="5"/>
  <c r="J5752" i="5" s="1"/>
  <c r="K5752" i="5"/>
  <c r="K5731" i="5"/>
  <c r="I5731" i="5"/>
  <c r="J5731" i="5" s="1"/>
  <c r="K5709" i="5"/>
  <c r="I5709" i="5"/>
  <c r="J5709" i="5" s="1"/>
  <c r="I5688" i="5"/>
  <c r="J5688" i="5" s="1"/>
  <c r="K5688" i="5"/>
  <c r="I5667" i="5"/>
  <c r="J5667" i="5" s="1"/>
  <c r="K5667" i="5"/>
  <c r="K5645" i="5"/>
  <c r="I5645" i="5"/>
  <c r="J5645" i="5" s="1"/>
  <c r="I5624" i="5"/>
  <c r="J5624" i="5" s="1"/>
  <c r="K5624" i="5"/>
  <c r="K5581" i="5"/>
  <c r="I5581" i="5"/>
  <c r="J5581" i="5" s="1"/>
  <c r="K5533" i="5"/>
  <c r="I5533" i="5"/>
  <c r="J5533" i="5" s="1"/>
  <c r="H5501" i="5"/>
  <c r="I5469" i="5"/>
  <c r="J5469" i="5" s="1"/>
  <c r="K5469" i="5"/>
  <c r="I5437" i="5"/>
  <c r="J5437" i="5" s="1"/>
  <c r="K5437" i="5"/>
  <c r="I5405" i="5"/>
  <c r="J5405" i="5" s="1"/>
  <c r="K5405" i="5"/>
  <c r="I5373" i="5"/>
  <c r="J5373" i="5" s="1"/>
  <c r="K5373" i="5"/>
  <c r="I5341" i="5"/>
  <c r="J5341" i="5" s="1"/>
  <c r="K5341" i="5"/>
  <c r="H5309" i="5"/>
  <c r="K5277" i="5"/>
  <c r="I5277" i="5"/>
  <c r="J5277" i="5" s="1"/>
  <c r="H5245" i="5"/>
  <c r="H5213" i="5"/>
  <c r="K5181" i="5"/>
  <c r="I5181" i="5"/>
  <c r="J5181" i="5" s="1"/>
  <c r="H5149" i="5"/>
  <c r="I5117" i="5"/>
  <c r="J5117" i="5" s="1"/>
  <c r="K5117" i="5"/>
  <c r="I5085" i="5"/>
  <c r="J5085" i="5" s="1"/>
  <c r="K5085" i="5"/>
  <c r="I5053" i="5"/>
  <c r="J5053" i="5" s="1"/>
  <c r="K5053" i="5"/>
  <c r="I5021" i="5"/>
  <c r="J5021" i="5" s="1"/>
  <c r="K5021" i="5"/>
  <c r="I4989" i="5"/>
  <c r="J4989" i="5" s="1"/>
  <c r="K4989" i="5"/>
  <c r="I4957" i="5"/>
  <c r="J4957" i="5" s="1"/>
  <c r="K4957" i="5"/>
  <c r="I4925" i="5"/>
  <c r="J4925" i="5" s="1"/>
  <c r="K4925" i="5"/>
  <c r="I4893" i="5"/>
  <c r="J4893" i="5" s="1"/>
  <c r="K4893" i="5"/>
  <c r="I4861" i="5"/>
  <c r="J4861" i="5" s="1"/>
  <c r="K4861" i="5"/>
  <c r="I4829" i="5"/>
  <c r="J4829" i="5" s="1"/>
  <c r="K4829" i="5"/>
  <c r="I4797" i="5"/>
  <c r="J4797" i="5" s="1"/>
  <c r="K4797" i="5"/>
  <c r="I4765" i="5"/>
  <c r="J4765" i="5" s="1"/>
  <c r="K4765" i="5"/>
  <c r="I4733" i="5"/>
  <c r="J4733" i="5" s="1"/>
  <c r="K4733" i="5"/>
  <c r="I4701" i="5"/>
  <c r="J4701" i="5" s="1"/>
  <c r="K4701" i="5"/>
  <c r="I4669" i="5"/>
  <c r="J4669" i="5" s="1"/>
  <c r="K4669" i="5"/>
  <c r="I4637" i="5"/>
  <c r="J4637" i="5" s="1"/>
  <c r="K4637" i="5"/>
  <c r="I4605" i="5"/>
  <c r="J4605" i="5" s="1"/>
  <c r="K4605" i="5"/>
  <c r="I4573" i="5"/>
  <c r="J4573" i="5" s="1"/>
  <c r="K4573" i="5"/>
  <c r="I4541" i="5"/>
  <c r="J4541" i="5" s="1"/>
  <c r="K4541" i="5"/>
  <c r="I4509" i="5"/>
  <c r="J4509" i="5" s="1"/>
  <c r="K4509" i="5"/>
  <c r="I4477" i="5"/>
  <c r="J4477" i="5" s="1"/>
  <c r="K4477" i="5"/>
  <c r="I4445" i="5"/>
  <c r="J4445" i="5" s="1"/>
  <c r="K4445" i="5"/>
  <c r="I4413" i="5"/>
  <c r="J4413" i="5" s="1"/>
  <c r="K4413" i="5"/>
  <c r="I4381" i="5"/>
  <c r="J4381" i="5" s="1"/>
  <c r="K4381" i="5"/>
  <c r="I4349" i="5"/>
  <c r="J4349" i="5" s="1"/>
  <c r="K4349" i="5"/>
  <c r="I4317" i="5"/>
  <c r="J4317" i="5" s="1"/>
  <c r="K4317" i="5"/>
  <c r="I4285" i="5"/>
  <c r="J4285" i="5" s="1"/>
  <c r="K4285" i="5"/>
  <c r="I4253" i="5"/>
  <c r="J4253" i="5" s="1"/>
  <c r="K4253" i="5"/>
  <c r="K4221" i="5"/>
  <c r="I4221" i="5"/>
  <c r="J4221" i="5" s="1"/>
  <c r="K4189" i="5"/>
  <c r="I4189" i="5"/>
  <c r="J4189" i="5" s="1"/>
  <c r="H4157" i="5"/>
  <c r="H4125" i="5"/>
  <c r="K4093" i="5"/>
  <c r="I4093" i="5"/>
  <c r="J4093" i="5" s="1"/>
  <c r="K4061" i="5"/>
  <c r="I4061" i="5"/>
  <c r="J4061" i="5" s="1"/>
  <c r="K4029" i="5"/>
  <c r="I4029" i="5"/>
  <c r="J4029" i="5" s="1"/>
  <c r="I3989" i="5"/>
  <c r="J3989" i="5" s="1"/>
  <c r="K3989" i="5"/>
  <c r="I3925" i="5"/>
  <c r="J3925" i="5" s="1"/>
  <c r="K3925" i="5"/>
  <c r="I3861" i="5"/>
  <c r="J3861" i="5" s="1"/>
  <c r="K3861" i="5"/>
  <c r="K3742" i="5"/>
  <c r="I3742" i="5"/>
  <c r="J3742" i="5" s="1"/>
  <c r="K3614" i="5"/>
  <c r="I3614" i="5"/>
  <c r="J3614" i="5" s="1"/>
  <c r="I3486" i="5"/>
  <c r="J3486" i="5" s="1"/>
  <c r="K3486" i="5"/>
  <c r="I3358" i="5"/>
  <c r="J3358" i="5" s="1"/>
  <c r="K3358" i="5"/>
  <c r="I3230" i="5"/>
  <c r="J3230" i="5" s="1"/>
  <c r="K3230" i="5"/>
  <c r="I2780" i="5"/>
  <c r="J2780" i="5" s="1"/>
  <c r="K2780" i="5"/>
  <c r="K2524" i="5"/>
  <c r="I2524" i="5"/>
  <c r="J2524" i="5" s="1"/>
  <c r="K2268" i="5"/>
  <c r="I2268" i="5"/>
  <c r="J2268" i="5" s="1"/>
  <c r="I1848" i="5"/>
  <c r="J1848" i="5" s="1"/>
  <c r="K1848" i="5"/>
  <c r="H4004" i="5"/>
  <c r="H3988" i="5"/>
  <c r="H3972" i="5"/>
  <c r="K3956" i="5"/>
  <c r="I3956" i="5"/>
  <c r="J3956" i="5" s="1"/>
  <c r="H3940" i="5"/>
  <c r="M3961" i="5" s="1"/>
  <c r="K3924" i="5"/>
  <c r="I3924" i="5"/>
  <c r="J3924" i="5" s="1"/>
  <c r="H3908" i="5"/>
  <c r="H3892" i="5"/>
  <c r="M3913" i="5" s="1"/>
  <c r="H3876" i="5"/>
  <c r="K3837" i="5"/>
  <c r="I3837" i="5"/>
  <c r="J3837" i="5" s="1"/>
  <c r="K3805" i="5"/>
  <c r="I3805" i="5"/>
  <c r="J3805" i="5" s="1"/>
  <c r="K3773" i="5"/>
  <c r="I3773" i="5"/>
  <c r="J3773" i="5" s="1"/>
  <c r="K3741" i="5"/>
  <c r="I3741" i="5"/>
  <c r="J3741" i="5" s="1"/>
  <c r="K3709" i="5"/>
  <c r="I3709" i="5"/>
  <c r="J3709" i="5" s="1"/>
  <c r="K3677" i="5"/>
  <c r="I3677" i="5"/>
  <c r="J3677" i="5" s="1"/>
  <c r="K3645" i="5"/>
  <c r="I3645" i="5"/>
  <c r="J3645" i="5" s="1"/>
  <c r="K3613" i="5"/>
  <c r="I3613" i="5"/>
  <c r="J3613" i="5" s="1"/>
  <c r="K3581" i="5"/>
  <c r="I3581" i="5"/>
  <c r="J3581" i="5" s="1"/>
  <c r="K3549" i="5"/>
  <c r="I3549" i="5"/>
  <c r="J3549" i="5" s="1"/>
  <c r="K3517" i="5"/>
  <c r="I3517" i="5"/>
  <c r="J3517" i="5" s="1"/>
  <c r="K3485" i="5"/>
  <c r="I3485" i="5"/>
  <c r="J3485" i="5" s="1"/>
  <c r="K3453" i="5"/>
  <c r="I3453" i="5"/>
  <c r="J3453" i="5" s="1"/>
  <c r="K3421" i="5"/>
  <c r="I3421" i="5"/>
  <c r="J3421" i="5" s="1"/>
  <c r="K3389" i="5"/>
  <c r="I3389" i="5"/>
  <c r="J3389" i="5" s="1"/>
  <c r="K3357" i="5"/>
  <c r="I3357" i="5"/>
  <c r="J3357" i="5" s="1"/>
  <c r="K3325" i="5"/>
  <c r="I3325" i="5"/>
  <c r="J3325" i="5" s="1"/>
  <c r="K3293" i="5"/>
  <c r="I3293" i="5"/>
  <c r="J3293" i="5" s="1"/>
  <c r="K3261" i="5"/>
  <c r="I3261" i="5"/>
  <c r="J3261" i="5" s="1"/>
  <c r="K3229" i="5"/>
  <c r="I3229" i="5"/>
  <c r="J3229" i="5" s="1"/>
  <c r="K3197" i="5"/>
  <c r="I3197" i="5"/>
  <c r="J3197" i="5" s="1"/>
  <c r="I3035" i="5"/>
  <c r="J3035" i="5" s="1"/>
  <c r="K3035" i="5"/>
  <c r="H2907" i="5"/>
  <c r="M2929" i="5" s="1"/>
  <c r="I2843" i="5"/>
  <c r="J2843" i="5" s="1"/>
  <c r="K2843" i="5"/>
  <c r="I2779" i="5"/>
  <c r="J2779" i="5" s="1"/>
  <c r="K2779" i="5"/>
  <c r="K2715" i="5"/>
  <c r="I2715" i="5"/>
  <c r="J2715" i="5" s="1"/>
  <c r="I2651" i="5"/>
  <c r="J2651" i="5" s="1"/>
  <c r="K2651" i="5"/>
  <c r="H2587" i="5"/>
  <c r="K2459" i="5"/>
  <c r="I2459" i="5"/>
  <c r="J2459" i="5" s="1"/>
  <c r="I2395" i="5"/>
  <c r="J2395" i="5" s="1"/>
  <c r="K2395" i="5"/>
  <c r="I2331" i="5"/>
  <c r="J2331" i="5" s="1"/>
  <c r="K2331" i="5"/>
  <c r="I2267" i="5"/>
  <c r="J2267" i="5" s="1"/>
  <c r="K2267" i="5"/>
  <c r="I2134" i="5"/>
  <c r="J2134" i="5" s="1"/>
  <c r="K2134" i="5"/>
  <c r="I2006" i="5"/>
  <c r="J2006" i="5" s="1"/>
  <c r="K2006" i="5"/>
  <c r="H1847" i="5"/>
  <c r="I1676" i="5"/>
  <c r="J1676" i="5" s="1"/>
  <c r="K1676" i="5"/>
  <c r="K1505" i="5"/>
  <c r="I1505" i="5"/>
  <c r="J1505" i="5" s="1"/>
  <c r="K997" i="5"/>
  <c r="I997" i="5"/>
  <c r="J997" i="5" s="1"/>
  <c r="I5535" i="5"/>
  <c r="J5535" i="5" s="1"/>
  <c r="K5535" i="5"/>
  <c r="H5519" i="5"/>
  <c r="H5503" i="5"/>
  <c r="H5487" i="5"/>
  <c r="H5471" i="5"/>
  <c r="H5455" i="5"/>
  <c r="M5473" i="5" s="1"/>
  <c r="H5439" i="5"/>
  <c r="H5423" i="5"/>
  <c r="H5407" i="5"/>
  <c r="H5391" i="5"/>
  <c r="H5375" i="5"/>
  <c r="H5359" i="5"/>
  <c r="H5343" i="5"/>
  <c r="H5327" i="5"/>
  <c r="H5311" i="5"/>
  <c r="H5295" i="5"/>
  <c r="K5279" i="5"/>
  <c r="I5279" i="5"/>
  <c r="J5279" i="5" s="1"/>
  <c r="H5263" i="5"/>
  <c r="H5247" i="5"/>
  <c r="K5215" i="5"/>
  <c r="I5215" i="5"/>
  <c r="J5215" i="5" s="1"/>
  <c r="I5199" i="5"/>
  <c r="J5199" i="5" s="1"/>
  <c r="K5199" i="5"/>
  <c r="H5183" i="5"/>
  <c r="K5167" i="5"/>
  <c r="I5167" i="5"/>
  <c r="J5167" i="5" s="1"/>
  <c r="K5151" i="5"/>
  <c r="I5151" i="5"/>
  <c r="J5151" i="5" s="1"/>
  <c r="H5135" i="5"/>
  <c r="K5119" i="5"/>
  <c r="I5119" i="5"/>
  <c r="J5119" i="5" s="1"/>
  <c r="I5103" i="5"/>
  <c r="J5103" i="5" s="1"/>
  <c r="K5103" i="5"/>
  <c r="H5087" i="5"/>
  <c r="K5071" i="5"/>
  <c r="I5071" i="5"/>
  <c r="J5071" i="5" s="1"/>
  <c r="I5055" i="5"/>
  <c r="J5055" i="5" s="1"/>
  <c r="K5055" i="5"/>
  <c r="H5039" i="5"/>
  <c r="K5023" i="5"/>
  <c r="I5023" i="5"/>
  <c r="J5023" i="5" s="1"/>
  <c r="K5007" i="5"/>
  <c r="I5007" i="5"/>
  <c r="J5007" i="5" s="1"/>
  <c r="H4991" i="5"/>
  <c r="K4975" i="5"/>
  <c r="I4975" i="5"/>
  <c r="J4975" i="5" s="1"/>
  <c r="K4959" i="5"/>
  <c r="I4959" i="5"/>
  <c r="J4959" i="5" s="1"/>
  <c r="H4943" i="5"/>
  <c r="H4911" i="5"/>
  <c r="H4879" i="5"/>
  <c r="I4863" i="5"/>
  <c r="J4863" i="5" s="1"/>
  <c r="K4863" i="5"/>
  <c r="H4847" i="5"/>
  <c r="I4831" i="5"/>
  <c r="J4831" i="5" s="1"/>
  <c r="K4831" i="5"/>
  <c r="I4815" i="5"/>
  <c r="J4815" i="5" s="1"/>
  <c r="K4815" i="5"/>
  <c r="H4799" i="5"/>
  <c r="H4783" i="5"/>
  <c r="H4751" i="5"/>
  <c r="K4735" i="5"/>
  <c r="I4735" i="5"/>
  <c r="J4735" i="5" s="1"/>
  <c r="K4719" i="5"/>
  <c r="I4719" i="5"/>
  <c r="J4719" i="5" s="1"/>
  <c r="H4703" i="5"/>
  <c r="K4687" i="5"/>
  <c r="I4687" i="5"/>
  <c r="J4687" i="5" s="1"/>
  <c r="I4671" i="5"/>
  <c r="J4671" i="5" s="1"/>
  <c r="K4671" i="5"/>
  <c r="H4655" i="5"/>
  <c r="K4639" i="5"/>
  <c r="I4639" i="5"/>
  <c r="J4639" i="5" s="1"/>
  <c r="K4623" i="5"/>
  <c r="I4623" i="5"/>
  <c r="J4623" i="5" s="1"/>
  <c r="H4607" i="5"/>
  <c r="I4591" i="5"/>
  <c r="J4591" i="5" s="1"/>
  <c r="K4591" i="5"/>
  <c r="K4575" i="5"/>
  <c r="I4575" i="5"/>
  <c r="J4575" i="5" s="1"/>
  <c r="H4559" i="5"/>
  <c r="I4543" i="5"/>
  <c r="J4543" i="5" s="1"/>
  <c r="K4543" i="5"/>
  <c r="K4527" i="5"/>
  <c r="I4527" i="5"/>
  <c r="J4527" i="5" s="1"/>
  <c r="H4511" i="5"/>
  <c r="I4495" i="5"/>
  <c r="J4495" i="5" s="1"/>
  <c r="K4495" i="5"/>
  <c r="K4479" i="5"/>
  <c r="I4479" i="5"/>
  <c r="J4479" i="5" s="1"/>
  <c r="H4463" i="5"/>
  <c r="I4447" i="5"/>
  <c r="J4447" i="5" s="1"/>
  <c r="K4447" i="5"/>
  <c r="K4431" i="5"/>
  <c r="I4431" i="5"/>
  <c r="J4431" i="5" s="1"/>
  <c r="H4415" i="5"/>
  <c r="K4399" i="5"/>
  <c r="I4399" i="5"/>
  <c r="J4399" i="5" s="1"/>
  <c r="K4383" i="5"/>
  <c r="I4383" i="5"/>
  <c r="J4383" i="5" s="1"/>
  <c r="K4351" i="5"/>
  <c r="I4351" i="5"/>
  <c r="J4351" i="5" s="1"/>
  <c r="H4335" i="5"/>
  <c r="H4319" i="5"/>
  <c r="I4303" i="5"/>
  <c r="J4303" i="5" s="1"/>
  <c r="K4303" i="5"/>
  <c r="K4287" i="5"/>
  <c r="I4287" i="5"/>
  <c r="J4287" i="5" s="1"/>
  <c r="H4271" i="5"/>
  <c r="I4255" i="5"/>
  <c r="J4255" i="5" s="1"/>
  <c r="K4255" i="5"/>
  <c r="H4239" i="5"/>
  <c r="H4223" i="5"/>
  <c r="K4207" i="5"/>
  <c r="I4207" i="5"/>
  <c r="J4207" i="5" s="1"/>
  <c r="H4191" i="5"/>
  <c r="H4175" i="5"/>
  <c r="K4159" i="5"/>
  <c r="I4159" i="5"/>
  <c r="J4159" i="5" s="1"/>
  <c r="I4143" i="5"/>
  <c r="J4143" i="5" s="1"/>
  <c r="K4143" i="5"/>
  <c r="H4127" i="5"/>
  <c r="I4111" i="5"/>
  <c r="J4111" i="5" s="1"/>
  <c r="K4111" i="5"/>
  <c r="K4063" i="5"/>
  <c r="I4063" i="5"/>
  <c r="J4063" i="5" s="1"/>
  <c r="H4031" i="5"/>
  <c r="H4015" i="5"/>
  <c r="I3999" i="5"/>
  <c r="J3999" i="5" s="1"/>
  <c r="K3999" i="5"/>
  <c r="H3983" i="5"/>
  <c r="I3967" i="5"/>
  <c r="J3967" i="5" s="1"/>
  <c r="K3967" i="5"/>
  <c r="I3951" i="5"/>
  <c r="J3951" i="5" s="1"/>
  <c r="K3951" i="5"/>
  <c r="I3935" i="5"/>
  <c r="K3935" i="5"/>
  <c r="I3919" i="5"/>
  <c r="J3919" i="5" s="1"/>
  <c r="K3919" i="5"/>
  <c r="K3887" i="5"/>
  <c r="I3887" i="5"/>
  <c r="J3887" i="5" s="1"/>
  <c r="I3871" i="5"/>
  <c r="J3871" i="5" s="1"/>
  <c r="K3871" i="5"/>
  <c r="I3855" i="5"/>
  <c r="J3855" i="5" s="1"/>
  <c r="K3855" i="5"/>
  <c r="K3826" i="5"/>
  <c r="I3826" i="5"/>
  <c r="J3826" i="5" s="1"/>
  <c r="I3794" i="5"/>
  <c r="K3794" i="5"/>
  <c r="I3762" i="5"/>
  <c r="J3762" i="5" s="1"/>
  <c r="K3762" i="5"/>
  <c r="K3730" i="5"/>
  <c r="I3730" i="5"/>
  <c r="J3730" i="5" s="1"/>
  <c r="I3698" i="5"/>
  <c r="K3698" i="5"/>
  <c r="I3666" i="5"/>
  <c r="J3666" i="5" s="1"/>
  <c r="K3666" i="5"/>
  <c r="I3634" i="5"/>
  <c r="J3634" i="5" s="1"/>
  <c r="K3634" i="5"/>
  <c r="K3602" i="5"/>
  <c r="I3602" i="5"/>
  <c r="K3570" i="5"/>
  <c r="I3570" i="5"/>
  <c r="J3570" i="5" s="1"/>
  <c r="I3538" i="5"/>
  <c r="J3538" i="5" s="1"/>
  <c r="K3538" i="5"/>
  <c r="I3506" i="5"/>
  <c r="K3506" i="5"/>
  <c r="I3474" i="5"/>
  <c r="J3474" i="5" s="1"/>
  <c r="K3474" i="5"/>
  <c r="K3442" i="5"/>
  <c r="I3442" i="5"/>
  <c r="J3442" i="5" s="1"/>
  <c r="K3410" i="5"/>
  <c r="I3410" i="5"/>
  <c r="I3378" i="5"/>
  <c r="J3378" i="5" s="1"/>
  <c r="K3378" i="5"/>
  <c r="I3346" i="5"/>
  <c r="J3346" i="5" s="1"/>
  <c r="K3346" i="5"/>
  <c r="K3314" i="5"/>
  <c r="I3314" i="5"/>
  <c r="K3282" i="5"/>
  <c r="I3282" i="5"/>
  <c r="J3282" i="5" s="1"/>
  <c r="I3250" i="5"/>
  <c r="J3250" i="5" s="1"/>
  <c r="K3250" i="5"/>
  <c r="I3218" i="5"/>
  <c r="K3218" i="5"/>
  <c r="K3186" i="5"/>
  <c r="I3186" i="5"/>
  <c r="J3186" i="5" s="1"/>
  <c r="I3076" i="5"/>
  <c r="J3076" i="5" s="1"/>
  <c r="K3076" i="5"/>
  <c r="H3012" i="5"/>
  <c r="I2948" i="5"/>
  <c r="J2948" i="5" s="1"/>
  <c r="K2948" i="5"/>
  <c r="K2884" i="5"/>
  <c r="I2884" i="5"/>
  <c r="J2884" i="5" s="1"/>
  <c r="H2820" i="5"/>
  <c r="H2756" i="5"/>
  <c r="I2692" i="5"/>
  <c r="J2692" i="5" s="1"/>
  <c r="K2692" i="5"/>
  <c r="K2564" i="5"/>
  <c r="I2564" i="5"/>
  <c r="J2564" i="5" s="1"/>
  <c r="K2500" i="5"/>
  <c r="I2500" i="5"/>
  <c r="J2500" i="5" s="1"/>
  <c r="K2436" i="5"/>
  <c r="I2436" i="5"/>
  <c r="J2436" i="5" s="1"/>
  <c r="I2372" i="5"/>
  <c r="J2372" i="5" s="1"/>
  <c r="K2372" i="5"/>
  <c r="K2308" i="5"/>
  <c r="I2308" i="5"/>
  <c r="J2308" i="5" s="1"/>
  <c r="I2244" i="5"/>
  <c r="J2244" i="5" s="1"/>
  <c r="K2244" i="5"/>
  <c r="K2180" i="5"/>
  <c r="I2180" i="5"/>
  <c r="J2180" i="5" s="1"/>
  <c r="H2087" i="5"/>
  <c r="K1784" i="5"/>
  <c r="I1784" i="5"/>
  <c r="J1784" i="5" s="1"/>
  <c r="H1613" i="5"/>
  <c r="M1633" i="5" s="1"/>
  <c r="K1413" i="5"/>
  <c r="I1413" i="5"/>
  <c r="J1413" i="5" s="1"/>
  <c r="H5894" i="5"/>
  <c r="H5878" i="5"/>
  <c r="H5862" i="5"/>
  <c r="I5846" i="5"/>
  <c r="J5846" i="5" s="1"/>
  <c r="K5846" i="5"/>
  <c r="H5830" i="5"/>
  <c r="H5814" i="5"/>
  <c r="H5798" i="5"/>
  <c r="K5782" i="5"/>
  <c r="I5782" i="5"/>
  <c r="J5782" i="5" s="1"/>
  <c r="K5750" i="5"/>
  <c r="I5750" i="5"/>
  <c r="J5750" i="5" s="1"/>
  <c r="H5734" i="5"/>
  <c r="I5718" i="5"/>
  <c r="J5718" i="5" s="1"/>
  <c r="K5718" i="5"/>
  <c r="H5702" i="5"/>
  <c r="K5686" i="5"/>
  <c r="I5686" i="5"/>
  <c r="J5686" i="5" s="1"/>
  <c r="H5670" i="5"/>
  <c r="K5654" i="5"/>
  <c r="I5654" i="5"/>
  <c r="J5654" i="5" s="1"/>
  <c r="K5638" i="5"/>
  <c r="I5638" i="5"/>
  <c r="J5638" i="5" s="1"/>
  <c r="H5606" i="5"/>
  <c r="K5590" i="5"/>
  <c r="I5590" i="5"/>
  <c r="J5590" i="5" s="1"/>
  <c r="H5574" i="5"/>
  <c r="H5558" i="5"/>
  <c r="I5542" i="5"/>
  <c r="J5542" i="5" s="1"/>
  <c r="K5542" i="5"/>
  <c r="K5526" i="5"/>
  <c r="I5526" i="5"/>
  <c r="J5526" i="5" s="1"/>
  <c r="I5510" i="5"/>
  <c r="J5510" i="5" s="1"/>
  <c r="K5510" i="5"/>
  <c r="K5494" i="5"/>
  <c r="I5494" i="5"/>
  <c r="J5494" i="5" s="1"/>
  <c r="I5478" i="5"/>
  <c r="J5478" i="5" s="1"/>
  <c r="K5478" i="5"/>
  <c r="K5462" i="5"/>
  <c r="I5462" i="5"/>
  <c r="J5462" i="5" s="1"/>
  <c r="I5446" i="5"/>
  <c r="J5446" i="5" s="1"/>
  <c r="K5446" i="5"/>
  <c r="I5430" i="5"/>
  <c r="J5430" i="5" s="1"/>
  <c r="K5430" i="5"/>
  <c r="I5414" i="5"/>
  <c r="J5414" i="5" s="1"/>
  <c r="K5414" i="5"/>
  <c r="K5398" i="5"/>
  <c r="I5398" i="5"/>
  <c r="J5398" i="5" s="1"/>
  <c r="I5382" i="5"/>
  <c r="J5382" i="5" s="1"/>
  <c r="K5382" i="5"/>
  <c r="K5366" i="5"/>
  <c r="I5366" i="5"/>
  <c r="J5366" i="5" s="1"/>
  <c r="I5350" i="5"/>
  <c r="J5350" i="5" s="1"/>
  <c r="K5350" i="5"/>
  <c r="I5334" i="5"/>
  <c r="J5334" i="5" s="1"/>
  <c r="K5334" i="5"/>
  <c r="K5318" i="5"/>
  <c r="I5318" i="5"/>
  <c r="J5318" i="5" s="1"/>
  <c r="I5302" i="5"/>
  <c r="J5302" i="5" s="1"/>
  <c r="K5302" i="5"/>
  <c r="I5286" i="5"/>
  <c r="J5286" i="5" s="1"/>
  <c r="K5286" i="5"/>
  <c r="I5270" i="5"/>
  <c r="J5270" i="5" s="1"/>
  <c r="K5270" i="5"/>
  <c r="K5254" i="5"/>
  <c r="I5254" i="5"/>
  <c r="J5254" i="5" s="1"/>
  <c r="I5238" i="5"/>
  <c r="J5238" i="5" s="1"/>
  <c r="K5238" i="5"/>
  <c r="I5222" i="5"/>
  <c r="J5222" i="5" s="1"/>
  <c r="K5222" i="5"/>
  <c r="I5206" i="5"/>
  <c r="J5206" i="5" s="1"/>
  <c r="K5206" i="5"/>
  <c r="K5190" i="5"/>
  <c r="I5190" i="5"/>
  <c r="J5190" i="5" s="1"/>
  <c r="K5174" i="5"/>
  <c r="I5174" i="5"/>
  <c r="J5174" i="5" s="1"/>
  <c r="I5158" i="5"/>
  <c r="J5158" i="5" s="1"/>
  <c r="K5158" i="5"/>
  <c r="I5142" i="5"/>
  <c r="J5142" i="5" s="1"/>
  <c r="K5142" i="5"/>
  <c r="K5126" i="5"/>
  <c r="I5126" i="5"/>
  <c r="J5126" i="5" s="1"/>
  <c r="I5094" i="5"/>
  <c r="J5094" i="5" s="1"/>
  <c r="K5094" i="5"/>
  <c r="H5078" i="5"/>
  <c r="K5062" i="5"/>
  <c r="I5062" i="5"/>
  <c r="J5062" i="5" s="1"/>
  <c r="K5046" i="5"/>
  <c r="I5046" i="5"/>
  <c r="J5046" i="5" s="1"/>
  <c r="H5030" i="5"/>
  <c r="H5014" i="5"/>
  <c r="K4982" i="5"/>
  <c r="I4982" i="5"/>
  <c r="J4982" i="5" s="1"/>
  <c r="H4950" i="5"/>
  <c r="K4918" i="5"/>
  <c r="I4918" i="5"/>
  <c r="J4918" i="5" s="1"/>
  <c r="K4902" i="5"/>
  <c r="I4902" i="5"/>
  <c r="J4902" i="5" s="1"/>
  <c r="K4886" i="5"/>
  <c r="I4886" i="5"/>
  <c r="J4886" i="5" s="1"/>
  <c r="H4870" i="5"/>
  <c r="H4838" i="5"/>
  <c r="H4822" i="5"/>
  <c r="H4806" i="5"/>
  <c r="K4790" i="5"/>
  <c r="I4790" i="5"/>
  <c r="J4790" i="5" s="1"/>
  <c r="K4774" i="5"/>
  <c r="I4774" i="5"/>
  <c r="J4774" i="5" s="1"/>
  <c r="K4758" i="5"/>
  <c r="I4758" i="5"/>
  <c r="J4758" i="5" s="1"/>
  <c r="K4742" i="5"/>
  <c r="I4742" i="5"/>
  <c r="J4742" i="5" s="1"/>
  <c r="H4710" i="5"/>
  <c r="K4678" i="5"/>
  <c r="I4678" i="5"/>
  <c r="J4678" i="5" s="1"/>
  <c r="K4662" i="5"/>
  <c r="I4662" i="5"/>
  <c r="J4662" i="5" s="1"/>
  <c r="K4646" i="5"/>
  <c r="I4646" i="5"/>
  <c r="J4646" i="5" s="1"/>
  <c r="H4630" i="5"/>
  <c r="H4598" i="5"/>
  <c r="M4609" i="5" s="1"/>
  <c r="K4582" i="5"/>
  <c r="I4582" i="5"/>
  <c r="J4582" i="5" s="1"/>
  <c r="K4566" i="5"/>
  <c r="I4566" i="5"/>
  <c r="J4566" i="5" s="1"/>
  <c r="K4550" i="5"/>
  <c r="I4550" i="5"/>
  <c r="J4550" i="5" s="1"/>
  <c r="H4534" i="5"/>
  <c r="H4518" i="5"/>
  <c r="K4486" i="5"/>
  <c r="I4486" i="5"/>
  <c r="J4486" i="5" s="1"/>
  <c r="I4470" i="5"/>
  <c r="J4470" i="5" s="1"/>
  <c r="K4470" i="5"/>
  <c r="I4454" i="5"/>
  <c r="J4454" i="5" s="1"/>
  <c r="K4454" i="5"/>
  <c r="H4438" i="5"/>
  <c r="H4422" i="5"/>
  <c r="M4441" i="5" s="1"/>
  <c r="H4406" i="5"/>
  <c r="M4417" i="5" s="1"/>
  <c r="K4390" i="5"/>
  <c r="I4390" i="5"/>
  <c r="J4390" i="5" s="1"/>
  <c r="K4374" i="5"/>
  <c r="I4374" i="5"/>
  <c r="J4374" i="5" s="1"/>
  <c r="I4342" i="5"/>
  <c r="J4342" i="5" s="1"/>
  <c r="K4342" i="5"/>
  <c r="K4326" i="5"/>
  <c r="I4326" i="5"/>
  <c r="J4326" i="5" s="1"/>
  <c r="K4310" i="5"/>
  <c r="I4310" i="5"/>
  <c r="J4310" i="5" s="1"/>
  <c r="K4294" i="5"/>
  <c r="I4294" i="5"/>
  <c r="J4294" i="5" s="1"/>
  <c r="K4278" i="5"/>
  <c r="I4278" i="5"/>
  <c r="J4278" i="5" s="1"/>
  <c r="K4262" i="5"/>
  <c r="I4262" i="5"/>
  <c r="J4262" i="5" s="1"/>
  <c r="K4246" i="5"/>
  <c r="I4246" i="5"/>
  <c r="J4246" i="5" s="1"/>
  <c r="K4230" i="5"/>
  <c r="I4230" i="5"/>
  <c r="J4230" i="5" s="1"/>
  <c r="I4214" i="5"/>
  <c r="J4214" i="5" s="1"/>
  <c r="K4214" i="5"/>
  <c r="I4198" i="5"/>
  <c r="J4198" i="5" s="1"/>
  <c r="K4198" i="5"/>
  <c r="K4182" i="5"/>
  <c r="I4182" i="5"/>
  <c r="J4182" i="5" s="1"/>
  <c r="I4166" i="5"/>
  <c r="J4166" i="5" s="1"/>
  <c r="K4166" i="5"/>
  <c r="I4150" i="5"/>
  <c r="J4150" i="5" s="1"/>
  <c r="K4150" i="5"/>
  <c r="K4134" i="5"/>
  <c r="I4134" i="5"/>
  <c r="J4134" i="5" s="1"/>
  <c r="K4118" i="5"/>
  <c r="I4118" i="5"/>
  <c r="J4118" i="5" s="1"/>
  <c r="K4102" i="5"/>
  <c r="I4102" i="5"/>
  <c r="J4102" i="5" s="1"/>
  <c r="I4086" i="5"/>
  <c r="J4086" i="5" s="1"/>
  <c r="K4086" i="5"/>
  <c r="I4070" i="5"/>
  <c r="J4070" i="5" s="1"/>
  <c r="K4070" i="5"/>
  <c r="K4054" i="5"/>
  <c r="I4054" i="5"/>
  <c r="J4054" i="5" s="1"/>
  <c r="K4038" i="5"/>
  <c r="I4038" i="5"/>
  <c r="J4038" i="5" s="1"/>
  <c r="I4022" i="5"/>
  <c r="J4022" i="5" s="1"/>
  <c r="K4022" i="5"/>
  <c r="I4006" i="5"/>
  <c r="J4006" i="5" s="1"/>
  <c r="K4006" i="5"/>
  <c r="K3990" i="5"/>
  <c r="I3990" i="5"/>
  <c r="J3990" i="5" s="1"/>
  <c r="K3974" i="5"/>
  <c r="I3974" i="5"/>
  <c r="J3974" i="5" s="1"/>
  <c r="I3958" i="5"/>
  <c r="J3958" i="5" s="1"/>
  <c r="K3958" i="5"/>
  <c r="I3942" i="5"/>
  <c r="J3942" i="5" s="1"/>
  <c r="K3942" i="5"/>
  <c r="K3926" i="5"/>
  <c r="I3926" i="5"/>
  <c r="J3926" i="5" s="1"/>
  <c r="K3910" i="5"/>
  <c r="I3910" i="5"/>
  <c r="J3910" i="5" s="1"/>
  <c r="I3894" i="5"/>
  <c r="J3894" i="5" s="1"/>
  <c r="K3894" i="5"/>
  <c r="I3878" i="5"/>
  <c r="J3878" i="5" s="1"/>
  <c r="K3878" i="5"/>
  <c r="K3862" i="5"/>
  <c r="I3862" i="5"/>
  <c r="J3862" i="5" s="1"/>
  <c r="I3841" i="5"/>
  <c r="J3841" i="5" s="1"/>
  <c r="K3841" i="5"/>
  <c r="I3809" i="5"/>
  <c r="J3809" i="5" s="1"/>
  <c r="K3809" i="5"/>
  <c r="I3777" i="5"/>
  <c r="J3777" i="5" s="1"/>
  <c r="K3777" i="5"/>
  <c r="I3745" i="5"/>
  <c r="J3745" i="5" s="1"/>
  <c r="K3745" i="5"/>
  <c r="I3713" i="5"/>
  <c r="J3713" i="5" s="1"/>
  <c r="K3713" i="5"/>
  <c r="I3681" i="5"/>
  <c r="J3681" i="5" s="1"/>
  <c r="K3681" i="5"/>
  <c r="K3649" i="5"/>
  <c r="I3649" i="5"/>
  <c r="J3649" i="5" s="1"/>
  <c r="I3617" i="5"/>
  <c r="J3617" i="5" s="1"/>
  <c r="K3617" i="5"/>
  <c r="I3585" i="5"/>
  <c r="J3585" i="5" s="1"/>
  <c r="K3585" i="5"/>
  <c r="I3553" i="5"/>
  <c r="J3553" i="5" s="1"/>
  <c r="K3553" i="5"/>
  <c r="I3521" i="5"/>
  <c r="J3521" i="5" s="1"/>
  <c r="K3521" i="5"/>
  <c r="K3489" i="5"/>
  <c r="I3489" i="5"/>
  <c r="J3489" i="5" s="1"/>
  <c r="K3457" i="5"/>
  <c r="I3457" i="5"/>
  <c r="J3457" i="5" s="1"/>
  <c r="K3425" i="5"/>
  <c r="I3425" i="5"/>
  <c r="J3425" i="5" s="1"/>
  <c r="K3393" i="5"/>
  <c r="I3393" i="5"/>
  <c r="J3393" i="5" s="1"/>
  <c r="K3361" i="5"/>
  <c r="I3361" i="5"/>
  <c r="J3361" i="5" s="1"/>
  <c r="I3329" i="5"/>
  <c r="J3329" i="5" s="1"/>
  <c r="K3329" i="5"/>
  <c r="K3297" i="5"/>
  <c r="I3297" i="5"/>
  <c r="J3297" i="5" s="1"/>
  <c r="K3265" i="5"/>
  <c r="I3265" i="5"/>
  <c r="J3265" i="5" s="1"/>
  <c r="K3233" i="5"/>
  <c r="I3233" i="5"/>
  <c r="J3233" i="5" s="1"/>
  <c r="K3201" i="5"/>
  <c r="I3201" i="5"/>
  <c r="J3201" i="5" s="1"/>
  <c r="K3169" i="5"/>
  <c r="I3169" i="5"/>
  <c r="J3169" i="5" s="1"/>
  <c r="K3107" i="5"/>
  <c r="I3107" i="5"/>
  <c r="J3107" i="5" s="1"/>
  <c r="I3043" i="5"/>
  <c r="J3043" i="5" s="1"/>
  <c r="K3043" i="5"/>
  <c r="I2979" i="5"/>
  <c r="J2979" i="5" s="1"/>
  <c r="K2979" i="5"/>
  <c r="I2915" i="5"/>
  <c r="J2915" i="5" s="1"/>
  <c r="K2915" i="5"/>
  <c r="H2851" i="5"/>
  <c r="I2787" i="5"/>
  <c r="J2787" i="5" s="1"/>
  <c r="K2787" i="5"/>
  <c r="I2723" i="5"/>
  <c r="J2723" i="5" s="1"/>
  <c r="K2723" i="5"/>
  <c r="I2659" i="5"/>
  <c r="J2659" i="5" s="1"/>
  <c r="K2659" i="5"/>
  <c r="H2595" i="5"/>
  <c r="M2617" i="5" s="1"/>
  <c r="H2531" i="5"/>
  <c r="M2545" i="5" s="1"/>
  <c r="H2467" i="5"/>
  <c r="H2403" i="5"/>
  <c r="M2425" i="5" s="1"/>
  <c r="I2339" i="5"/>
  <c r="J2339" i="5" s="1"/>
  <c r="K2339" i="5"/>
  <c r="I2275" i="5"/>
  <c r="J2275" i="5" s="1"/>
  <c r="K2275" i="5"/>
  <c r="H2211" i="5"/>
  <c r="M2233" i="5" s="1"/>
  <c r="H2147" i="5"/>
  <c r="I2022" i="5"/>
  <c r="J2022" i="5" s="1"/>
  <c r="K2022" i="5"/>
  <c r="K1868" i="5"/>
  <c r="I1868" i="5"/>
  <c r="J1868" i="5" s="1"/>
  <c r="K1697" i="5"/>
  <c r="I1697" i="5"/>
  <c r="J1697" i="5" s="1"/>
  <c r="K1527" i="5"/>
  <c r="I1527" i="5"/>
  <c r="J1527" i="5" s="1"/>
  <c r="H1081" i="5"/>
  <c r="K3840" i="5"/>
  <c r="I3840" i="5"/>
  <c r="J3840" i="5" s="1"/>
  <c r="H3824" i="5"/>
  <c r="M3841" i="5" s="1"/>
  <c r="K3808" i="5"/>
  <c r="I3808" i="5"/>
  <c r="J3808" i="5" s="1"/>
  <c r="H3792" i="5"/>
  <c r="H3776" i="5"/>
  <c r="I3760" i="5"/>
  <c r="J3760" i="5" s="1"/>
  <c r="K3760" i="5"/>
  <c r="K3744" i="5"/>
  <c r="I3744" i="5"/>
  <c r="J3744" i="5" s="1"/>
  <c r="K3728" i="5"/>
  <c r="I3728" i="5"/>
  <c r="J3728" i="5" s="1"/>
  <c r="K3712" i="5"/>
  <c r="I3712" i="5"/>
  <c r="J3712" i="5" s="1"/>
  <c r="H3664" i="5"/>
  <c r="H3648" i="5"/>
  <c r="K3632" i="5"/>
  <c r="I3632" i="5"/>
  <c r="J3632" i="5" s="1"/>
  <c r="H3616" i="5"/>
  <c r="H3600" i="5"/>
  <c r="I3584" i="5"/>
  <c r="J3584" i="5" s="1"/>
  <c r="K3584" i="5"/>
  <c r="H3568" i="5"/>
  <c r="H3552" i="5"/>
  <c r="K3536" i="5"/>
  <c r="I3536" i="5"/>
  <c r="J3536" i="5" s="1"/>
  <c r="K3520" i="5"/>
  <c r="I3520" i="5"/>
  <c r="J3520" i="5" s="1"/>
  <c r="H3504" i="5"/>
  <c r="H3488" i="5"/>
  <c r="K3472" i="5"/>
  <c r="I3472" i="5"/>
  <c r="J3472" i="5" s="1"/>
  <c r="H3456" i="5"/>
  <c r="K3440" i="5"/>
  <c r="I3440" i="5"/>
  <c r="J3440" i="5" s="1"/>
  <c r="I3424" i="5"/>
  <c r="J3424" i="5" s="1"/>
  <c r="K3424" i="5"/>
  <c r="I3408" i="5"/>
  <c r="J3408" i="5" s="1"/>
  <c r="K3408" i="5"/>
  <c r="H3392" i="5"/>
  <c r="M3409" i="5" s="1"/>
  <c r="I3376" i="5"/>
  <c r="J3376" i="5" s="1"/>
  <c r="K3376" i="5"/>
  <c r="I3360" i="5"/>
  <c r="J3360" i="5" s="1"/>
  <c r="K3360" i="5"/>
  <c r="K3344" i="5"/>
  <c r="I3344" i="5"/>
  <c r="J3344" i="5" s="1"/>
  <c r="K3328" i="5"/>
  <c r="I3328" i="5"/>
  <c r="J3328" i="5" s="1"/>
  <c r="H3312" i="5"/>
  <c r="I3296" i="5"/>
  <c r="J3296" i="5" s="1"/>
  <c r="K3296" i="5"/>
  <c r="K3280" i="5"/>
  <c r="I3280" i="5"/>
  <c r="J3280" i="5" s="1"/>
  <c r="I3264" i="5"/>
  <c r="J3264" i="5" s="1"/>
  <c r="K3264" i="5"/>
  <c r="K3248" i="5"/>
  <c r="I3248" i="5"/>
  <c r="J3248" i="5" s="1"/>
  <c r="I3232" i="5"/>
  <c r="J3232" i="5" s="1"/>
  <c r="K3232" i="5"/>
  <c r="I3216" i="5"/>
  <c r="J3216" i="5" s="1"/>
  <c r="K3216" i="5"/>
  <c r="H3200" i="5"/>
  <c r="I3184" i="5"/>
  <c r="J3184" i="5" s="1"/>
  <c r="K3184" i="5"/>
  <c r="H3136" i="5"/>
  <c r="I3072" i="5"/>
  <c r="J3072" i="5" s="1"/>
  <c r="K3072" i="5"/>
  <c r="H3040" i="5"/>
  <c r="M3049" i="5" s="1"/>
  <c r="H3008" i="5"/>
  <c r="H2976" i="5"/>
  <c r="K2944" i="5"/>
  <c r="I2944" i="5"/>
  <c r="J2944" i="5" s="1"/>
  <c r="H2912" i="5"/>
  <c r="H2880" i="5"/>
  <c r="I2848" i="5"/>
  <c r="J2848" i="5" s="1"/>
  <c r="K2848" i="5"/>
  <c r="H2784" i="5"/>
  <c r="K2752" i="5"/>
  <c r="I2752" i="5"/>
  <c r="J2752" i="5" s="1"/>
  <c r="I2720" i="5"/>
  <c r="J2720" i="5" s="1"/>
  <c r="K2720" i="5"/>
  <c r="I2688" i="5"/>
  <c r="J2688" i="5" s="1"/>
  <c r="K2688" i="5"/>
  <c r="I2656" i="5"/>
  <c r="J2656" i="5" s="1"/>
  <c r="K2656" i="5"/>
  <c r="I2624" i="5"/>
  <c r="J2624" i="5" s="1"/>
  <c r="K2624" i="5"/>
  <c r="K2592" i="5"/>
  <c r="I2592" i="5"/>
  <c r="J2592" i="5" s="1"/>
  <c r="K2560" i="5"/>
  <c r="I2560" i="5"/>
  <c r="J2560" i="5" s="1"/>
  <c r="K2528" i="5"/>
  <c r="I2528" i="5"/>
  <c r="J2528" i="5" s="1"/>
  <c r="K2496" i="5"/>
  <c r="I2496" i="5"/>
  <c r="J2496" i="5" s="1"/>
  <c r="K2464" i="5"/>
  <c r="I2464" i="5"/>
  <c r="J2464" i="5" s="1"/>
  <c r="K2432" i="5"/>
  <c r="I2432" i="5"/>
  <c r="J2432" i="5" s="1"/>
  <c r="K2400" i="5"/>
  <c r="I2400" i="5"/>
  <c r="J2400" i="5" s="1"/>
  <c r="K2368" i="5"/>
  <c r="I2368" i="5"/>
  <c r="J2368" i="5" s="1"/>
  <c r="K2336" i="5"/>
  <c r="I2336" i="5"/>
  <c r="J2336" i="5" s="1"/>
  <c r="K2304" i="5"/>
  <c r="I2304" i="5"/>
  <c r="J2304" i="5" s="1"/>
  <c r="K2272" i="5"/>
  <c r="I2272" i="5"/>
  <c r="J2272" i="5" s="1"/>
  <c r="K2240" i="5"/>
  <c r="I2240" i="5"/>
  <c r="J2240" i="5" s="1"/>
  <c r="K2208" i="5"/>
  <c r="I2208" i="5"/>
  <c r="J2208" i="5" s="1"/>
  <c r="K2176" i="5"/>
  <c r="I2176" i="5"/>
  <c r="J2176" i="5" s="1"/>
  <c r="I2143" i="5"/>
  <c r="J2143" i="5" s="1"/>
  <c r="K2143" i="5"/>
  <c r="K2079" i="5"/>
  <c r="I2079" i="5"/>
  <c r="J2079" i="5" s="1"/>
  <c r="H2015" i="5"/>
  <c r="K1944" i="5"/>
  <c r="I1944" i="5"/>
  <c r="J1944" i="5" s="1"/>
  <c r="I1859" i="5"/>
  <c r="J1859" i="5" s="1"/>
  <c r="K1859" i="5"/>
  <c r="K1773" i="5"/>
  <c r="I1773" i="5"/>
  <c r="J1773" i="5" s="1"/>
  <c r="K1688" i="5"/>
  <c r="I1688" i="5"/>
  <c r="J1688" i="5" s="1"/>
  <c r="I1603" i="5"/>
  <c r="J1603" i="5" s="1"/>
  <c r="K1603" i="5"/>
  <c r="H1517" i="5"/>
  <c r="M1537" i="5" s="1"/>
  <c r="K1385" i="5"/>
  <c r="I1385" i="5"/>
  <c r="J1385" i="5" s="1"/>
  <c r="K1045" i="5"/>
  <c r="I1045" i="5"/>
  <c r="J1045" i="5" s="1"/>
  <c r="K3847" i="5"/>
  <c r="I3847" i="5"/>
  <c r="J3847" i="5" s="1"/>
  <c r="K3831" i="5"/>
  <c r="I3831" i="5"/>
  <c r="J3831" i="5" s="1"/>
  <c r="H3815" i="5"/>
  <c r="M3817" i="5" s="1"/>
  <c r="I3799" i="5"/>
  <c r="J3799" i="5" s="1"/>
  <c r="K3799" i="5"/>
  <c r="K3783" i="5"/>
  <c r="I3783" i="5"/>
  <c r="J3783" i="5" s="1"/>
  <c r="H3767" i="5"/>
  <c r="H3735" i="5"/>
  <c r="H3719" i="5"/>
  <c r="I3703" i="5"/>
  <c r="J3703" i="5" s="1"/>
  <c r="K3703" i="5"/>
  <c r="K3687" i="5"/>
  <c r="I3687" i="5"/>
  <c r="J3687" i="5" s="1"/>
  <c r="I3671" i="5"/>
  <c r="K3671" i="5"/>
  <c r="I3655" i="5"/>
  <c r="J3655" i="5" s="1"/>
  <c r="K3655" i="5"/>
  <c r="I3639" i="5"/>
  <c r="J3639" i="5" s="1"/>
  <c r="K3639" i="5"/>
  <c r="H3623" i="5"/>
  <c r="I3607" i="5"/>
  <c r="J3607" i="5" s="1"/>
  <c r="K3607" i="5"/>
  <c r="K3591" i="5"/>
  <c r="I3591" i="5"/>
  <c r="J3591" i="5" s="1"/>
  <c r="H3575" i="5"/>
  <c r="I3559" i="5"/>
  <c r="J3559" i="5" s="1"/>
  <c r="K3559" i="5"/>
  <c r="H3543" i="5"/>
  <c r="K3527" i="5"/>
  <c r="I3527" i="5"/>
  <c r="J3527" i="5" s="1"/>
  <c r="K3511" i="5"/>
  <c r="I3511" i="5"/>
  <c r="J3511" i="5" s="1"/>
  <c r="I3495" i="5"/>
  <c r="J3495" i="5" s="1"/>
  <c r="K3495" i="5"/>
  <c r="H3479" i="5"/>
  <c r="H3463" i="5"/>
  <c r="M3481" i="5" s="1"/>
  <c r="K3447" i="5"/>
  <c r="I3447" i="5"/>
  <c r="J3447" i="5" s="1"/>
  <c r="I3431" i="5"/>
  <c r="J3431" i="5" s="1"/>
  <c r="K3431" i="5"/>
  <c r="K3415" i="5"/>
  <c r="I3415" i="5"/>
  <c r="J3415" i="5" s="1"/>
  <c r="I3399" i="5"/>
  <c r="J3399" i="5" s="1"/>
  <c r="K3399" i="5"/>
  <c r="H3383" i="5"/>
  <c r="I3367" i="5"/>
  <c r="J3367" i="5" s="1"/>
  <c r="K3367" i="5"/>
  <c r="I3351" i="5"/>
  <c r="J3351" i="5" s="1"/>
  <c r="K3351" i="5"/>
  <c r="H3335" i="5"/>
  <c r="K3319" i="5"/>
  <c r="I3319" i="5"/>
  <c r="J3319" i="5" s="1"/>
  <c r="I3303" i="5"/>
  <c r="J3303" i="5" s="1"/>
  <c r="K3303" i="5"/>
  <c r="H3287" i="5"/>
  <c r="I3271" i="5"/>
  <c r="J3271" i="5" s="1"/>
  <c r="K3271" i="5"/>
  <c r="K3255" i="5"/>
  <c r="I3255" i="5"/>
  <c r="J3255" i="5" s="1"/>
  <c r="H3239" i="5"/>
  <c r="M3241" i="5" s="1"/>
  <c r="I3223" i="5"/>
  <c r="J3223" i="5" s="1"/>
  <c r="K3223" i="5"/>
  <c r="I3207" i="5"/>
  <c r="J3207" i="5" s="1"/>
  <c r="K3207" i="5"/>
  <c r="H3191" i="5"/>
  <c r="I3175" i="5"/>
  <c r="J3175" i="5" s="1"/>
  <c r="K3175" i="5"/>
  <c r="K3151" i="5"/>
  <c r="I3151" i="5"/>
  <c r="J3151" i="5" s="1"/>
  <c r="I3119" i="5"/>
  <c r="J3119" i="5" s="1"/>
  <c r="K3119" i="5"/>
  <c r="I3087" i="5"/>
  <c r="J3087" i="5" s="1"/>
  <c r="K3087" i="5"/>
  <c r="I3055" i="5"/>
  <c r="J3055" i="5" s="1"/>
  <c r="K3055" i="5"/>
  <c r="H3023" i="5"/>
  <c r="H2991" i="5"/>
  <c r="I2927" i="5"/>
  <c r="K2927" i="5"/>
  <c r="H2895" i="5"/>
  <c r="I2863" i="5"/>
  <c r="J2863" i="5" s="1"/>
  <c r="K2863" i="5"/>
  <c r="H2831" i="5"/>
  <c r="I2799" i="5"/>
  <c r="J2799" i="5" s="1"/>
  <c r="K2799" i="5"/>
  <c r="I2767" i="5"/>
  <c r="J2767" i="5" s="1"/>
  <c r="K2767" i="5"/>
  <c r="H2735" i="5"/>
  <c r="M2737" i="5" s="1"/>
  <c r="H2703" i="5"/>
  <c r="I2671" i="5"/>
  <c r="J2671" i="5" s="1"/>
  <c r="K2671" i="5"/>
  <c r="H2639" i="5"/>
  <c r="M2641" i="5" s="1"/>
  <c r="I2607" i="5"/>
  <c r="J2607" i="5" s="1"/>
  <c r="K2607" i="5"/>
  <c r="H2543" i="5"/>
  <c r="H2511" i="5"/>
  <c r="H2479" i="5"/>
  <c r="M2497" i="5" s="1"/>
  <c r="H2447" i="5"/>
  <c r="I2415" i="5"/>
  <c r="J2415" i="5" s="1"/>
  <c r="K2415" i="5"/>
  <c r="K2383" i="5"/>
  <c r="I2383" i="5"/>
  <c r="J2383" i="5" s="1"/>
  <c r="K2319" i="5"/>
  <c r="I2319" i="5"/>
  <c r="J2319" i="5" s="1"/>
  <c r="I2287" i="5"/>
  <c r="J2287" i="5" s="1"/>
  <c r="K2287" i="5"/>
  <c r="H2255" i="5"/>
  <c r="I2223" i="5"/>
  <c r="J2223" i="5" s="1"/>
  <c r="K2223" i="5"/>
  <c r="H2191" i="5"/>
  <c r="M2209" i="5" s="1"/>
  <c r="I2110" i="5"/>
  <c r="J2110" i="5" s="1"/>
  <c r="K2110" i="5"/>
  <c r="I2046" i="5"/>
  <c r="J2046" i="5" s="1"/>
  <c r="K2046" i="5"/>
  <c r="I1982" i="5"/>
  <c r="J1982" i="5" s="1"/>
  <c r="K1982" i="5"/>
  <c r="K1900" i="5"/>
  <c r="I1900" i="5"/>
  <c r="J1900" i="5" s="1"/>
  <c r="I1815" i="5"/>
  <c r="J1815" i="5" s="1"/>
  <c r="K1815" i="5"/>
  <c r="I1729" i="5"/>
  <c r="J1729" i="5" s="1"/>
  <c r="K1729" i="5"/>
  <c r="I1644" i="5"/>
  <c r="J1644" i="5" s="1"/>
  <c r="K1644" i="5"/>
  <c r="I1559" i="5"/>
  <c r="K1559" i="5"/>
  <c r="K1473" i="5"/>
  <c r="I1473" i="5"/>
  <c r="J1473" i="5" s="1"/>
  <c r="I1209" i="5"/>
  <c r="J1209" i="5" s="1"/>
  <c r="K1209" i="5"/>
  <c r="I866" i="5"/>
  <c r="K866" i="5"/>
  <c r="K3154" i="5"/>
  <c r="I3154" i="5"/>
  <c r="J3154" i="5" s="1"/>
  <c r="K3138" i="5"/>
  <c r="I3138" i="5"/>
  <c r="J3138" i="5" s="1"/>
  <c r="I3122" i="5"/>
  <c r="K3122" i="5"/>
  <c r="I3106" i="5"/>
  <c r="J3106" i="5" s="1"/>
  <c r="K3106" i="5"/>
  <c r="I3090" i="5"/>
  <c r="J3090" i="5" s="1"/>
  <c r="K3090" i="5"/>
  <c r="I3074" i="5"/>
  <c r="K3074" i="5"/>
  <c r="K3058" i="5"/>
  <c r="I3058" i="5"/>
  <c r="J3058" i="5" s="1"/>
  <c r="K3042" i="5"/>
  <c r="I3042" i="5"/>
  <c r="J3042" i="5" s="1"/>
  <c r="K3026" i="5"/>
  <c r="I3026" i="5"/>
  <c r="K3010" i="5"/>
  <c r="I3010" i="5"/>
  <c r="J3010" i="5" s="1"/>
  <c r="I2994" i="5"/>
  <c r="J2994" i="5" s="1"/>
  <c r="K2994" i="5"/>
  <c r="I2978" i="5"/>
  <c r="K2978" i="5"/>
  <c r="K2962" i="5"/>
  <c r="I2962" i="5"/>
  <c r="J2962" i="5" s="1"/>
  <c r="I2946" i="5"/>
  <c r="J2946" i="5" s="1"/>
  <c r="K2946" i="5"/>
  <c r="K2930" i="5"/>
  <c r="I2930" i="5"/>
  <c r="K2914" i="5"/>
  <c r="I2914" i="5"/>
  <c r="J2914" i="5" s="1"/>
  <c r="K2898" i="5"/>
  <c r="I2898" i="5"/>
  <c r="J2898" i="5" s="1"/>
  <c r="K2882" i="5"/>
  <c r="I2882" i="5"/>
  <c r="I2866" i="5"/>
  <c r="J2866" i="5" s="1"/>
  <c r="K2866" i="5"/>
  <c r="I2850" i="5"/>
  <c r="J2850" i="5" s="1"/>
  <c r="K2850" i="5"/>
  <c r="I2834" i="5"/>
  <c r="K2834" i="5"/>
  <c r="I2818" i="5"/>
  <c r="J2818" i="5" s="1"/>
  <c r="K2818" i="5"/>
  <c r="K2802" i="5"/>
  <c r="I2802" i="5"/>
  <c r="J2802" i="5" s="1"/>
  <c r="K2786" i="5"/>
  <c r="I2786" i="5"/>
  <c r="I2770" i="5"/>
  <c r="J2770" i="5" s="1"/>
  <c r="K2770" i="5"/>
  <c r="K2754" i="5"/>
  <c r="I2754" i="5"/>
  <c r="J2754" i="5" s="1"/>
  <c r="I2738" i="5"/>
  <c r="K2738" i="5"/>
  <c r="I2722" i="5"/>
  <c r="J2722" i="5" s="1"/>
  <c r="K2722" i="5"/>
  <c r="K2706" i="5"/>
  <c r="I2706" i="5"/>
  <c r="J2706" i="5" s="1"/>
  <c r="I2690" i="5"/>
  <c r="K2690" i="5"/>
  <c r="K2674" i="5"/>
  <c r="I2674" i="5"/>
  <c r="J2674" i="5" s="1"/>
  <c r="K2658" i="5"/>
  <c r="I2658" i="5"/>
  <c r="J2658" i="5" s="1"/>
  <c r="K2642" i="5"/>
  <c r="I2642" i="5"/>
  <c r="K2626" i="5"/>
  <c r="I2626" i="5"/>
  <c r="J2626" i="5" s="1"/>
  <c r="K2610" i="5"/>
  <c r="I2610" i="5"/>
  <c r="J2610" i="5" s="1"/>
  <c r="I2594" i="5"/>
  <c r="K2594" i="5"/>
  <c r="K2578" i="5"/>
  <c r="I2578" i="5"/>
  <c r="J2578" i="5" s="1"/>
  <c r="K2562" i="5"/>
  <c r="I2562" i="5"/>
  <c r="J2562" i="5" s="1"/>
  <c r="K2546" i="5"/>
  <c r="I2546" i="5"/>
  <c r="I2530" i="5"/>
  <c r="J2530" i="5" s="1"/>
  <c r="K2530" i="5"/>
  <c r="H2498" i="5"/>
  <c r="H2482" i="5"/>
  <c r="I2466" i="5"/>
  <c r="J2466" i="5" s="1"/>
  <c r="K2466" i="5"/>
  <c r="H2450" i="5"/>
  <c r="I2434" i="5"/>
  <c r="J2434" i="5" s="1"/>
  <c r="K2434" i="5"/>
  <c r="K2418" i="5"/>
  <c r="I2418" i="5"/>
  <c r="J2418" i="5" s="1"/>
  <c r="I2402" i="5"/>
  <c r="K2402" i="5"/>
  <c r="I2386" i="5"/>
  <c r="J2386" i="5" s="1"/>
  <c r="K2386" i="5"/>
  <c r="I2370" i="5"/>
  <c r="J2370" i="5" s="1"/>
  <c r="K2370" i="5"/>
  <c r="H2354" i="5"/>
  <c r="I2338" i="5"/>
  <c r="J2338" i="5" s="1"/>
  <c r="K2338" i="5"/>
  <c r="K2322" i="5"/>
  <c r="I2322" i="5"/>
  <c r="J2322" i="5" s="1"/>
  <c r="I2306" i="5"/>
  <c r="K2306" i="5"/>
  <c r="I2290" i="5"/>
  <c r="J2290" i="5" s="1"/>
  <c r="K2290" i="5"/>
  <c r="H2274" i="5"/>
  <c r="H2258" i="5"/>
  <c r="I2242" i="5"/>
  <c r="J2242" i="5" s="1"/>
  <c r="K2242" i="5"/>
  <c r="I2210" i="5"/>
  <c r="K2210" i="5"/>
  <c r="I2194" i="5"/>
  <c r="J2194" i="5" s="1"/>
  <c r="K2194" i="5"/>
  <c r="I2178" i="5"/>
  <c r="J2178" i="5" s="1"/>
  <c r="K2178" i="5"/>
  <c r="I2162" i="5"/>
  <c r="K2162" i="5"/>
  <c r="I2115" i="5"/>
  <c r="J2115" i="5" s="1"/>
  <c r="K2115" i="5"/>
  <c r="I2083" i="5"/>
  <c r="J2083" i="5" s="1"/>
  <c r="K2083" i="5"/>
  <c r="H2051" i="5"/>
  <c r="H2019" i="5"/>
  <c r="M2041" i="5" s="1"/>
  <c r="I1987" i="5"/>
  <c r="J1987" i="5" s="1"/>
  <c r="K1987" i="5"/>
  <c r="K1949" i="5"/>
  <c r="I1949" i="5"/>
  <c r="J1949" i="5" s="1"/>
  <c r="I1907" i="5"/>
  <c r="J1907" i="5" s="1"/>
  <c r="K1907" i="5"/>
  <c r="K1864" i="5"/>
  <c r="I1864" i="5"/>
  <c r="J1864" i="5" s="1"/>
  <c r="K1821" i="5"/>
  <c r="I1821" i="5"/>
  <c r="J1821" i="5" s="1"/>
  <c r="I1779" i="5"/>
  <c r="J1779" i="5" s="1"/>
  <c r="K1779" i="5"/>
  <c r="I1736" i="5"/>
  <c r="J1736" i="5" s="1"/>
  <c r="K1736" i="5"/>
  <c r="K1693" i="5"/>
  <c r="I1693" i="5"/>
  <c r="J1693" i="5" s="1"/>
  <c r="I1651" i="5"/>
  <c r="J1651" i="5" s="1"/>
  <c r="K1651" i="5"/>
  <c r="I1608" i="5"/>
  <c r="J1608" i="5" s="1"/>
  <c r="K1608" i="5"/>
  <c r="K1565" i="5"/>
  <c r="I1565" i="5"/>
  <c r="J1565" i="5" s="1"/>
  <c r="I1523" i="5"/>
  <c r="J1523" i="5" s="1"/>
  <c r="K1523" i="5"/>
  <c r="I1480" i="5"/>
  <c r="J1480" i="5" s="1"/>
  <c r="K1480" i="5"/>
  <c r="I1401" i="5"/>
  <c r="J1401" i="5" s="1"/>
  <c r="K1401" i="5"/>
  <c r="K1237" i="5"/>
  <c r="I1237" i="5"/>
  <c r="J1237" i="5" s="1"/>
  <c r="K1065" i="5"/>
  <c r="I1065" i="5"/>
  <c r="J1065" i="5" s="1"/>
  <c r="H893" i="5"/>
  <c r="M913" i="5" s="1"/>
  <c r="K3157" i="5"/>
  <c r="I3157" i="5"/>
  <c r="J3157" i="5" s="1"/>
  <c r="I3141" i="5"/>
  <c r="J3141" i="5" s="1"/>
  <c r="K3141" i="5"/>
  <c r="K3125" i="5"/>
  <c r="I3125" i="5"/>
  <c r="J3125" i="5" s="1"/>
  <c r="K3109" i="5"/>
  <c r="I3109" i="5"/>
  <c r="J3109" i="5" s="1"/>
  <c r="I3093" i="5"/>
  <c r="J3093" i="5" s="1"/>
  <c r="K3093" i="5"/>
  <c r="K3077" i="5"/>
  <c r="I3077" i="5"/>
  <c r="J3077" i="5" s="1"/>
  <c r="I3061" i="5"/>
  <c r="J3061" i="5" s="1"/>
  <c r="K3061" i="5"/>
  <c r="K3045" i="5"/>
  <c r="I3045" i="5"/>
  <c r="J3045" i="5" s="1"/>
  <c r="K3029" i="5"/>
  <c r="I3029" i="5"/>
  <c r="J3029" i="5" s="1"/>
  <c r="I3013" i="5"/>
  <c r="J3013" i="5" s="1"/>
  <c r="K3013" i="5"/>
  <c r="K2997" i="5"/>
  <c r="I2997" i="5"/>
  <c r="J2997" i="5" s="1"/>
  <c r="K2981" i="5"/>
  <c r="I2981" i="5"/>
  <c r="J2981" i="5" s="1"/>
  <c r="I2965" i="5"/>
  <c r="J2965" i="5" s="1"/>
  <c r="K2965" i="5"/>
  <c r="K2949" i="5"/>
  <c r="I2949" i="5"/>
  <c r="J2949" i="5" s="1"/>
  <c r="I2933" i="5"/>
  <c r="J2933" i="5" s="1"/>
  <c r="K2933" i="5"/>
  <c r="K2917" i="5"/>
  <c r="I2917" i="5"/>
  <c r="J2917" i="5" s="1"/>
  <c r="K2901" i="5"/>
  <c r="I2901" i="5"/>
  <c r="J2901" i="5" s="1"/>
  <c r="I2885" i="5"/>
  <c r="J2885" i="5" s="1"/>
  <c r="K2885" i="5"/>
  <c r="K2869" i="5"/>
  <c r="I2869" i="5"/>
  <c r="J2869" i="5" s="1"/>
  <c r="K2853" i="5"/>
  <c r="I2853" i="5"/>
  <c r="J2853" i="5" s="1"/>
  <c r="I2837" i="5"/>
  <c r="J2837" i="5" s="1"/>
  <c r="K2837" i="5"/>
  <c r="K2821" i="5"/>
  <c r="I2821" i="5"/>
  <c r="J2821" i="5" s="1"/>
  <c r="I2805" i="5"/>
  <c r="J2805" i="5" s="1"/>
  <c r="K2805" i="5"/>
  <c r="K2789" i="5"/>
  <c r="I2789" i="5"/>
  <c r="J2789" i="5" s="1"/>
  <c r="K2773" i="5"/>
  <c r="I2773" i="5"/>
  <c r="J2773" i="5" s="1"/>
  <c r="I2757" i="5"/>
  <c r="J2757" i="5" s="1"/>
  <c r="K2757" i="5"/>
  <c r="K2741" i="5"/>
  <c r="I2741" i="5"/>
  <c r="J2741" i="5" s="1"/>
  <c r="K2725" i="5"/>
  <c r="I2725" i="5"/>
  <c r="J2725" i="5" s="1"/>
  <c r="I2709" i="5"/>
  <c r="J2709" i="5" s="1"/>
  <c r="K2709" i="5"/>
  <c r="K2693" i="5"/>
  <c r="I2693" i="5"/>
  <c r="J2693" i="5" s="1"/>
  <c r="I2677" i="5"/>
  <c r="J2677" i="5" s="1"/>
  <c r="K2677" i="5"/>
  <c r="K2661" i="5"/>
  <c r="I2661" i="5"/>
  <c r="J2661" i="5" s="1"/>
  <c r="K2645" i="5"/>
  <c r="I2645" i="5"/>
  <c r="J2645" i="5" s="1"/>
  <c r="I2629" i="5"/>
  <c r="J2629" i="5" s="1"/>
  <c r="K2629" i="5"/>
  <c r="I2613" i="5"/>
  <c r="J2613" i="5" s="1"/>
  <c r="K2613" i="5"/>
  <c r="K2597" i="5"/>
  <c r="I2597" i="5"/>
  <c r="J2597" i="5" s="1"/>
  <c r="I2581" i="5"/>
  <c r="J2581" i="5" s="1"/>
  <c r="K2581" i="5"/>
  <c r="I2565" i="5"/>
  <c r="J2565" i="5" s="1"/>
  <c r="K2565" i="5"/>
  <c r="I2549" i="5"/>
  <c r="J2549" i="5" s="1"/>
  <c r="K2549" i="5"/>
  <c r="I2533" i="5"/>
  <c r="J2533" i="5" s="1"/>
  <c r="K2533" i="5"/>
  <c r="I2517" i="5"/>
  <c r="J2517" i="5" s="1"/>
  <c r="K2517" i="5"/>
  <c r="K2501" i="5"/>
  <c r="I2501" i="5"/>
  <c r="J2501" i="5" s="1"/>
  <c r="I2485" i="5"/>
  <c r="J2485" i="5" s="1"/>
  <c r="K2485" i="5"/>
  <c r="K2469" i="5"/>
  <c r="I2469" i="5"/>
  <c r="J2469" i="5" s="1"/>
  <c r="I2453" i="5"/>
  <c r="J2453" i="5" s="1"/>
  <c r="K2453" i="5"/>
  <c r="I2437" i="5"/>
  <c r="J2437" i="5" s="1"/>
  <c r="K2437" i="5"/>
  <c r="I2421" i="5"/>
  <c r="J2421" i="5" s="1"/>
  <c r="K2421" i="5"/>
  <c r="I2405" i="5"/>
  <c r="J2405" i="5" s="1"/>
  <c r="K2405" i="5"/>
  <c r="I2389" i="5"/>
  <c r="J2389" i="5" s="1"/>
  <c r="K2389" i="5"/>
  <c r="K2373" i="5"/>
  <c r="I2373" i="5"/>
  <c r="J2373" i="5" s="1"/>
  <c r="K2357" i="5"/>
  <c r="I2357" i="5"/>
  <c r="J2357" i="5" s="1"/>
  <c r="K2341" i="5"/>
  <c r="I2341" i="5"/>
  <c r="J2341" i="5" s="1"/>
  <c r="I2325" i="5"/>
  <c r="J2325" i="5" s="1"/>
  <c r="K2325" i="5"/>
  <c r="K2309" i="5"/>
  <c r="I2309" i="5"/>
  <c r="J2309" i="5" s="1"/>
  <c r="K2293" i="5"/>
  <c r="I2293" i="5"/>
  <c r="J2293" i="5" s="1"/>
  <c r="I2277" i="5"/>
  <c r="J2277" i="5" s="1"/>
  <c r="K2277" i="5"/>
  <c r="K2261" i="5"/>
  <c r="I2261" i="5"/>
  <c r="J2261" i="5" s="1"/>
  <c r="I2245" i="5"/>
  <c r="J2245" i="5" s="1"/>
  <c r="K2245" i="5"/>
  <c r="K2229" i="5"/>
  <c r="I2229" i="5"/>
  <c r="J2229" i="5" s="1"/>
  <c r="I2213" i="5"/>
  <c r="J2213" i="5" s="1"/>
  <c r="K2213" i="5"/>
  <c r="K2197" i="5"/>
  <c r="I2197" i="5"/>
  <c r="J2197" i="5" s="1"/>
  <c r="K2181" i="5"/>
  <c r="I2181" i="5"/>
  <c r="J2181" i="5" s="1"/>
  <c r="K2165" i="5"/>
  <c r="I2165" i="5"/>
  <c r="J2165" i="5" s="1"/>
  <c r="K2149" i="5"/>
  <c r="I2149" i="5"/>
  <c r="J2149" i="5" s="1"/>
  <c r="I2122" i="5"/>
  <c r="J2122" i="5" s="1"/>
  <c r="K2122" i="5"/>
  <c r="I2058" i="5"/>
  <c r="J2058" i="5" s="1"/>
  <c r="K2058" i="5"/>
  <c r="K1994" i="5"/>
  <c r="I1994" i="5"/>
  <c r="H1959" i="5"/>
  <c r="K1916" i="5"/>
  <c r="I1916" i="5"/>
  <c r="J1916" i="5" s="1"/>
  <c r="I1873" i="5"/>
  <c r="J1873" i="5" s="1"/>
  <c r="K1873" i="5"/>
  <c r="K1831" i="5"/>
  <c r="I1831" i="5"/>
  <c r="J1831" i="5" s="1"/>
  <c r="I1788" i="5"/>
  <c r="J1788" i="5" s="1"/>
  <c r="K1788" i="5"/>
  <c r="I1745" i="5"/>
  <c r="J1745" i="5" s="1"/>
  <c r="K1745" i="5"/>
  <c r="H1703" i="5"/>
  <c r="H1660" i="5"/>
  <c r="M1681" i="5" s="1"/>
  <c r="K1617" i="5"/>
  <c r="I1617" i="5"/>
  <c r="J1617" i="5" s="1"/>
  <c r="I1575" i="5"/>
  <c r="J1575" i="5" s="1"/>
  <c r="K1575" i="5"/>
  <c r="K1489" i="5"/>
  <c r="I1489" i="5"/>
  <c r="J1489" i="5" s="1"/>
  <c r="H1421" i="5"/>
  <c r="M1441" i="5" s="1"/>
  <c r="I1273" i="5"/>
  <c r="J1273" i="5" s="1"/>
  <c r="K1273" i="5"/>
  <c r="K1101" i="5"/>
  <c r="I1101" i="5"/>
  <c r="J1101" i="5" s="1"/>
  <c r="K933" i="5"/>
  <c r="I933" i="5"/>
  <c r="J933" i="5" s="1"/>
  <c r="K2137" i="5"/>
  <c r="I2137" i="5"/>
  <c r="J2137" i="5" s="1"/>
  <c r="K2121" i="5"/>
  <c r="I2121" i="5"/>
  <c r="J2121" i="5" s="1"/>
  <c r="K2105" i="5"/>
  <c r="I2105" i="5"/>
  <c r="J2105" i="5" s="1"/>
  <c r="I2089" i="5"/>
  <c r="J2089" i="5" s="1"/>
  <c r="K2089" i="5"/>
  <c r="K2073" i="5"/>
  <c r="I2073" i="5"/>
  <c r="J2073" i="5" s="1"/>
  <c r="K2057" i="5"/>
  <c r="I2057" i="5"/>
  <c r="J2057" i="5" s="1"/>
  <c r="K2041" i="5"/>
  <c r="I2041" i="5"/>
  <c r="J2041" i="5" s="1"/>
  <c r="K2025" i="5"/>
  <c r="I2025" i="5"/>
  <c r="J2025" i="5" s="1"/>
  <c r="K2009" i="5"/>
  <c r="I2009" i="5"/>
  <c r="J2009" i="5" s="1"/>
  <c r="K1993" i="5"/>
  <c r="I1993" i="5"/>
  <c r="J1993" i="5" s="1"/>
  <c r="K1977" i="5"/>
  <c r="I1977" i="5"/>
  <c r="J1977" i="5" s="1"/>
  <c r="I1957" i="5"/>
  <c r="J1957" i="5" s="1"/>
  <c r="K1957" i="5"/>
  <c r="K1936" i="5"/>
  <c r="I1936" i="5"/>
  <c r="J1936" i="5" s="1"/>
  <c r="K1893" i="5"/>
  <c r="I1893" i="5"/>
  <c r="J1893" i="5" s="1"/>
  <c r="K1872" i="5"/>
  <c r="I1872" i="5"/>
  <c r="J1872" i="5" s="1"/>
  <c r="I1851" i="5"/>
  <c r="J1851" i="5" s="1"/>
  <c r="K1851" i="5"/>
  <c r="K1829" i="5"/>
  <c r="I1829" i="5"/>
  <c r="J1829" i="5" s="1"/>
  <c r="K1808" i="5"/>
  <c r="I1808" i="5"/>
  <c r="J1808" i="5" s="1"/>
  <c r="I1787" i="5"/>
  <c r="J1787" i="5" s="1"/>
  <c r="K1787" i="5"/>
  <c r="K1765" i="5"/>
  <c r="I1765" i="5"/>
  <c r="J1765" i="5" s="1"/>
  <c r="H1744" i="5"/>
  <c r="I1723" i="5"/>
  <c r="J1723" i="5" s="1"/>
  <c r="K1723" i="5"/>
  <c r="K1701" i="5"/>
  <c r="I1701" i="5"/>
  <c r="J1701" i="5" s="1"/>
  <c r="H1680" i="5"/>
  <c r="I1659" i="5"/>
  <c r="J1659" i="5" s="1"/>
  <c r="K1659" i="5"/>
  <c r="H1637" i="5"/>
  <c r="I1616" i="5"/>
  <c r="J1616" i="5" s="1"/>
  <c r="K1616" i="5"/>
  <c r="I1595" i="5"/>
  <c r="J1595" i="5" s="1"/>
  <c r="K1595" i="5"/>
  <c r="H1573" i="5"/>
  <c r="I1552" i="5"/>
  <c r="J1552" i="5" s="1"/>
  <c r="K1552" i="5"/>
  <c r="I1531" i="5"/>
  <c r="J1531" i="5" s="1"/>
  <c r="K1531" i="5"/>
  <c r="H1509" i="5"/>
  <c r="I1488" i="5"/>
  <c r="J1488" i="5" s="1"/>
  <c r="K1488" i="5"/>
  <c r="H1417" i="5"/>
  <c r="K1353" i="5"/>
  <c r="I1353" i="5"/>
  <c r="J1353" i="5" s="1"/>
  <c r="K1181" i="5"/>
  <c r="I1181" i="5"/>
  <c r="J1181" i="5" s="1"/>
  <c r="I1097" i="5"/>
  <c r="J1097" i="5" s="1"/>
  <c r="K1097" i="5"/>
  <c r="H925" i="5"/>
  <c r="K810" i="5"/>
  <c r="I810" i="5"/>
  <c r="J810" i="5" s="1"/>
  <c r="I2132" i="5"/>
  <c r="J2132" i="5" s="1"/>
  <c r="K2132" i="5"/>
  <c r="I2116" i="5"/>
  <c r="J2116" i="5" s="1"/>
  <c r="K2116" i="5"/>
  <c r="K2100" i="5"/>
  <c r="I2100" i="5"/>
  <c r="J2100" i="5" s="1"/>
  <c r="K2084" i="5"/>
  <c r="I2084" i="5"/>
  <c r="J2084" i="5" s="1"/>
  <c r="K2068" i="5"/>
  <c r="I2068" i="5"/>
  <c r="J2068" i="5" s="1"/>
  <c r="K2052" i="5"/>
  <c r="I2052" i="5"/>
  <c r="J2052" i="5" s="1"/>
  <c r="K2036" i="5"/>
  <c r="I2036" i="5"/>
  <c r="J2036" i="5" s="1"/>
  <c r="K2020" i="5"/>
  <c r="I2020" i="5"/>
  <c r="J2020" i="5" s="1"/>
  <c r="I2004" i="5"/>
  <c r="J2004" i="5" s="1"/>
  <c r="K2004" i="5"/>
  <c r="I1988" i="5"/>
  <c r="J1988" i="5" s="1"/>
  <c r="K1988" i="5"/>
  <c r="K1972" i="5"/>
  <c r="I1972" i="5"/>
  <c r="J1972" i="5" s="1"/>
  <c r="H1951" i="5"/>
  <c r="K1929" i="5"/>
  <c r="I1929" i="5"/>
  <c r="J1929" i="5" s="1"/>
  <c r="K1908" i="5"/>
  <c r="I1908" i="5"/>
  <c r="J1908" i="5" s="1"/>
  <c r="K1865" i="5"/>
  <c r="I1865" i="5"/>
  <c r="J1865" i="5" s="1"/>
  <c r="K1844" i="5"/>
  <c r="I1844" i="5"/>
  <c r="J1844" i="5" s="1"/>
  <c r="H1823" i="5"/>
  <c r="H1801" i="5"/>
  <c r="K1759" i="5"/>
  <c r="I1759" i="5"/>
  <c r="J1759" i="5" s="1"/>
  <c r="H1737" i="5"/>
  <c r="I1716" i="5"/>
  <c r="J1716" i="5" s="1"/>
  <c r="K1716" i="5"/>
  <c r="I1695" i="5"/>
  <c r="J1695" i="5" s="1"/>
  <c r="K1695" i="5"/>
  <c r="H1673" i="5"/>
  <c r="I1652" i="5"/>
  <c r="J1652" i="5" s="1"/>
  <c r="K1652" i="5"/>
  <c r="H1631" i="5"/>
  <c r="H1609" i="5"/>
  <c r="H1588" i="5"/>
  <c r="M1609" i="5" s="1"/>
  <c r="I1567" i="5"/>
  <c r="J1567" i="5" s="1"/>
  <c r="K1567" i="5"/>
  <c r="K1545" i="5"/>
  <c r="I1545" i="5"/>
  <c r="J1545" i="5" s="1"/>
  <c r="K1524" i="5"/>
  <c r="I1524" i="5"/>
  <c r="J1524" i="5" s="1"/>
  <c r="I1503" i="5"/>
  <c r="J1503" i="5" s="1"/>
  <c r="K1503" i="5"/>
  <c r="I1481" i="5"/>
  <c r="J1481" i="5" s="1"/>
  <c r="K1481" i="5"/>
  <c r="K1447" i="5"/>
  <c r="I1447" i="5"/>
  <c r="J1447" i="5" s="1"/>
  <c r="K1405" i="5"/>
  <c r="I1405" i="5"/>
  <c r="J1405" i="5" s="1"/>
  <c r="K1325" i="5"/>
  <c r="I1325" i="5"/>
  <c r="J1325" i="5" s="1"/>
  <c r="I1241" i="5"/>
  <c r="J1241" i="5" s="1"/>
  <c r="K1241" i="5"/>
  <c r="K1157" i="5"/>
  <c r="I1157" i="5"/>
  <c r="J1157" i="5" s="1"/>
  <c r="K1069" i="5"/>
  <c r="I1069" i="5"/>
  <c r="J1069" i="5" s="1"/>
  <c r="K985" i="5"/>
  <c r="I985" i="5"/>
  <c r="J985" i="5" s="1"/>
  <c r="K901" i="5"/>
  <c r="I901" i="5"/>
  <c r="J901" i="5" s="1"/>
  <c r="I1970" i="5"/>
  <c r="K1970" i="5"/>
  <c r="K1954" i="5"/>
  <c r="I1954" i="5"/>
  <c r="J1954" i="5" s="1"/>
  <c r="I1938" i="5"/>
  <c r="J1938" i="5" s="1"/>
  <c r="K1938" i="5"/>
  <c r="I1922" i="5"/>
  <c r="K1922" i="5"/>
  <c r="I1906" i="5"/>
  <c r="J1906" i="5" s="1"/>
  <c r="K1906" i="5"/>
  <c r="I1890" i="5"/>
  <c r="J1890" i="5" s="1"/>
  <c r="K1890" i="5"/>
  <c r="I1874" i="5"/>
  <c r="K1874" i="5"/>
  <c r="I1858" i="5"/>
  <c r="J1858" i="5" s="1"/>
  <c r="K1858" i="5"/>
  <c r="I1842" i="5"/>
  <c r="J1842" i="5" s="1"/>
  <c r="K1842" i="5"/>
  <c r="H1826" i="5"/>
  <c r="K1810" i="5"/>
  <c r="I1810" i="5"/>
  <c r="J1810" i="5" s="1"/>
  <c r="I1794" i="5"/>
  <c r="J1794" i="5" s="1"/>
  <c r="K1794" i="5"/>
  <c r="I1778" i="5"/>
  <c r="K1778" i="5"/>
  <c r="H1762" i="5"/>
  <c r="M1777" i="5" s="1"/>
  <c r="K1746" i="5"/>
  <c r="I1746" i="5"/>
  <c r="J1746" i="5" s="1"/>
  <c r="I1730" i="5"/>
  <c r="K1730" i="5"/>
  <c r="I1714" i="5"/>
  <c r="J1714" i="5" s="1"/>
  <c r="K1714" i="5"/>
  <c r="K1698" i="5"/>
  <c r="I1698" i="5"/>
  <c r="J1698" i="5" s="1"/>
  <c r="I1682" i="5"/>
  <c r="K1682" i="5"/>
  <c r="K1666" i="5"/>
  <c r="I1666" i="5"/>
  <c r="J1666" i="5" s="1"/>
  <c r="I1650" i="5"/>
  <c r="J1650" i="5" s="1"/>
  <c r="K1650" i="5"/>
  <c r="K1634" i="5"/>
  <c r="I1634" i="5"/>
  <c r="I1618" i="5"/>
  <c r="J1618" i="5" s="1"/>
  <c r="K1618" i="5"/>
  <c r="K1602" i="5"/>
  <c r="I1602" i="5"/>
  <c r="J1602" i="5" s="1"/>
  <c r="K1586" i="5"/>
  <c r="I1586" i="5"/>
  <c r="H1570" i="5"/>
  <c r="M1585" i="5" s="1"/>
  <c r="K1554" i="5"/>
  <c r="I1554" i="5"/>
  <c r="J1554" i="5" s="1"/>
  <c r="K1538" i="5"/>
  <c r="I1538" i="5"/>
  <c r="H1522" i="5"/>
  <c r="H1506" i="5"/>
  <c r="H1490" i="5"/>
  <c r="H1474" i="5"/>
  <c r="M1489" i="5" s="1"/>
  <c r="I1443" i="5"/>
  <c r="J1443" i="5" s="1"/>
  <c r="K1443" i="5"/>
  <c r="I1411" i="5"/>
  <c r="J1411" i="5" s="1"/>
  <c r="K1411" i="5"/>
  <c r="K1361" i="5"/>
  <c r="I1361" i="5"/>
  <c r="J1361" i="5" s="1"/>
  <c r="K1297" i="5"/>
  <c r="I1297" i="5"/>
  <c r="J1297" i="5" s="1"/>
  <c r="K1233" i="5"/>
  <c r="I1233" i="5"/>
  <c r="J1233" i="5" s="1"/>
  <c r="K1169" i="5"/>
  <c r="I1169" i="5"/>
  <c r="J1169" i="5" s="1"/>
  <c r="I1105" i="5"/>
  <c r="J1105" i="5" s="1"/>
  <c r="K1105" i="5"/>
  <c r="K1041" i="5"/>
  <c r="I1041" i="5"/>
  <c r="J1041" i="5" s="1"/>
  <c r="I977" i="5"/>
  <c r="J977" i="5" s="1"/>
  <c r="K977" i="5"/>
  <c r="K913" i="5"/>
  <c r="I913" i="5"/>
  <c r="J913" i="5" s="1"/>
  <c r="I826" i="5"/>
  <c r="J826" i="5" s="1"/>
  <c r="K826" i="5"/>
  <c r="I770" i="5"/>
  <c r="K770" i="5"/>
  <c r="I738" i="5"/>
  <c r="J738" i="5" s="1"/>
  <c r="K738" i="5"/>
  <c r="I1468" i="5"/>
  <c r="J1468" i="5" s="1"/>
  <c r="K1468" i="5"/>
  <c r="H1436" i="5"/>
  <c r="I1404" i="5"/>
  <c r="J1404" i="5" s="1"/>
  <c r="K1404" i="5"/>
  <c r="I1388" i="5"/>
  <c r="J1388" i="5" s="1"/>
  <c r="K1388" i="5"/>
  <c r="I1372" i="5"/>
  <c r="J1372" i="5" s="1"/>
  <c r="K1372" i="5"/>
  <c r="H1324" i="5"/>
  <c r="M1345" i="5" s="1"/>
  <c r="I1308" i="5"/>
  <c r="J1308" i="5" s="1"/>
  <c r="K1308" i="5"/>
  <c r="K1292" i="5"/>
  <c r="I1292" i="5"/>
  <c r="J1292" i="5" s="1"/>
  <c r="I1276" i="5"/>
  <c r="J1276" i="5" s="1"/>
  <c r="K1276" i="5"/>
  <c r="K1260" i="5"/>
  <c r="I1260" i="5"/>
  <c r="J1260" i="5" s="1"/>
  <c r="I1244" i="5"/>
  <c r="J1244" i="5" s="1"/>
  <c r="K1244" i="5"/>
  <c r="K1228" i="5"/>
  <c r="I1228" i="5"/>
  <c r="J1228" i="5" s="1"/>
  <c r="I1212" i="5"/>
  <c r="J1212" i="5" s="1"/>
  <c r="K1212" i="5"/>
  <c r="I1196" i="5"/>
  <c r="J1196" i="5" s="1"/>
  <c r="K1196" i="5"/>
  <c r="I1180" i="5"/>
  <c r="J1180" i="5" s="1"/>
  <c r="K1180" i="5"/>
  <c r="I1164" i="5"/>
  <c r="J1164" i="5" s="1"/>
  <c r="K1164" i="5"/>
  <c r="I1148" i="5"/>
  <c r="J1148" i="5" s="1"/>
  <c r="K1148" i="5"/>
  <c r="I1132" i="5"/>
  <c r="J1132" i="5" s="1"/>
  <c r="K1132" i="5"/>
  <c r="I1116" i="5"/>
  <c r="J1116" i="5" s="1"/>
  <c r="K1116" i="5"/>
  <c r="I1100" i="5"/>
  <c r="J1100" i="5" s="1"/>
  <c r="K1100" i="5"/>
  <c r="I1084" i="5"/>
  <c r="J1084" i="5" s="1"/>
  <c r="K1084" i="5"/>
  <c r="I1068" i="5"/>
  <c r="J1068" i="5" s="1"/>
  <c r="K1068" i="5"/>
  <c r="I1052" i="5"/>
  <c r="J1052" i="5" s="1"/>
  <c r="K1052" i="5"/>
  <c r="I1036" i="5"/>
  <c r="J1036" i="5" s="1"/>
  <c r="K1036" i="5"/>
  <c r="I1020" i="5"/>
  <c r="J1020" i="5" s="1"/>
  <c r="K1020" i="5"/>
  <c r="I1004" i="5"/>
  <c r="J1004" i="5" s="1"/>
  <c r="K1004" i="5"/>
  <c r="I988" i="5"/>
  <c r="J988" i="5" s="1"/>
  <c r="K988" i="5"/>
  <c r="I972" i="5"/>
  <c r="J972" i="5" s="1"/>
  <c r="K972" i="5"/>
  <c r="I956" i="5"/>
  <c r="J956" i="5" s="1"/>
  <c r="K956" i="5"/>
  <c r="I940" i="5"/>
  <c r="J940" i="5" s="1"/>
  <c r="K940" i="5"/>
  <c r="I924" i="5"/>
  <c r="J924" i="5" s="1"/>
  <c r="K924" i="5"/>
  <c r="I908" i="5"/>
  <c r="J908" i="5" s="1"/>
  <c r="K908" i="5"/>
  <c r="I892" i="5"/>
  <c r="J892" i="5" s="1"/>
  <c r="K892" i="5"/>
  <c r="I876" i="5"/>
  <c r="J876" i="5" s="1"/>
  <c r="K876" i="5"/>
  <c r="I849" i="5"/>
  <c r="J849" i="5" s="1"/>
  <c r="K849" i="5"/>
  <c r="K817" i="5"/>
  <c r="I817" i="5"/>
  <c r="J817" i="5" s="1"/>
  <c r="K785" i="5"/>
  <c r="I785" i="5"/>
  <c r="J785" i="5" s="1"/>
  <c r="I753" i="5"/>
  <c r="J753" i="5" s="1"/>
  <c r="K753" i="5"/>
  <c r="I721" i="5"/>
  <c r="J721" i="5" s="1"/>
  <c r="K721" i="5"/>
  <c r="I1383" i="5"/>
  <c r="J1383" i="5" s="1"/>
  <c r="K1383" i="5"/>
  <c r="I1367" i="5"/>
  <c r="J1367" i="5" s="1"/>
  <c r="K1367" i="5"/>
  <c r="I1351" i="5"/>
  <c r="J1351" i="5" s="1"/>
  <c r="K1351" i="5"/>
  <c r="I1335" i="5"/>
  <c r="J1335" i="5" s="1"/>
  <c r="K1335" i="5"/>
  <c r="H1319" i="5"/>
  <c r="K1303" i="5"/>
  <c r="I1303" i="5"/>
  <c r="J1303" i="5" s="1"/>
  <c r="K1287" i="5"/>
  <c r="I1287" i="5"/>
  <c r="J1287" i="5" s="1"/>
  <c r="H1271" i="5"/>
  <c r="I1255" i="5"/>
  <c r="J1255" i="5" s="1"/>
  <c r="K1255" i="5"/>
  <c r="K1239" i="5"/>
  <c r="I1239" i="5"/>
  <c r="J1239" i="5" s="1"/>
  <c r="I1223" i="5"/>
  <c r="J1223" i="5" s="1"/>
  <c r="K1223" i="5"/>
  <c r="I1207" i="5"/>
  <c r="J1207" i="5" s="1"/>
  <c r="K1207" i="5"/>
  <c r="K1191" i="5"/>
  <c r="I1191" i="5"/>
  <c r="J1191" i="5" s="1"/>
  <c r="I1175" i="5"/>
  <c r="J1175" i="5" s="1"/>
  <c r="K1175" i="5"/>
  <c r="K1159" i="5"/>
  <c r="I1159" i="5"/>
  <c r="J1159" i="5" s="1"/>
  <c r="I1143" i="5"/>
  <c r="J1143" i="5" s="1"/>
  <c r="K1143" i="5"/>
  <c r="H1127" i="5"/>
  <c r="I1111" i="5"/>
  <c r="J1111" i="5" s="1"/>
  <c r="K1111" i="5"/>
  <c r="K1095" i="5"/>
  <c r="I1095" i="5"/>
  <c r="J1095" i="5" s="1"/>
  <c r="I1079" i="5"/>
  <c r="K1079" i="5"/>
  <c r="K1063" i="5"/>
  <c r="I1063" i="5"/>
  <c r="J1063" i="5" s="1"/>
  <c r="I1047" i="5"/>
  <c r="J1047" i="5" s="1"/>
  <c r="K1047" i="5"/>
  <c r="H1031" i="5"/>
  <c r="I1015" i="5"/>
  <c r="J1015" i="5" s="1"/>
  <c r="K1015" i="5"/>
  <c r="K999" i="5"/>
  <c r="I999" i="5"/>
  <c r="J999" i="5" s="1"/>
  <c r="I983" i="5"/>
  <c r="J983" i="5" s="1"/>
  <c r="K983" i="5"/>
  <c r="K967" i="5"/>
  <c r="I967" i="5"/>
  <c r="J967" i="5" s="1"/>
  <c r="I951" i="5"/>
  <c r="J951" i="5" s="1"/>
  <c r="K951" i="5"/>
  <c r="H935" i="5"/>
  <c r="I919" i="5"/>
  <c r="J919" i="5" s="1"/>
  <c r="K919" i="5"/>
  <c r="K903" i="5"/>
  <c r="I903" i="5"/>
  <c r="J903" i="5" s="1"/>
  <c r="I887" i="5"/>
  <c r="K887" i="5"/>
  <c r="I870" i="5"/>
  <c r="J870" i="5" s="1"/>
  <c r="K870" i="5"/>
  <c r="K838" i="5"/>
  <c r="I838" i="5"/>
  <c r="J838" i="5" s="1"/>
  <c r="I806" i="5"/>
  <c r="J806" i="5" s="1"/>
  <c r="K806" i="5"/>
  <c r="K774" i="5"/>
  <c r="I774" i="5"/>
  <c r="J774" i="5" s="1"/>
  <c r="I742" i="5"/>
  <c r="J742" i="5" s="1"/>
  <c r="K742" i="5"/>
  <c r="I1470" i="5"/>
  <c r="J1470" i="5" s="1"/>
  <c r="K1470" i="5"/>
  <c r="H1438" i="5"/>
  <c r="K1406" i="5"/>
  <c r="I1406" i="5"/>
  <c r="J1406" i="5" s="1"/>
  <c r="I1390" i="5"/>
  <c r="J1390" i="5" s="1"/>
  <c r="K1390" i="5"/>
  <c r="I1374" i="5"/>
  <c r="J1374" i="5" s="1"/>
  <c r="K1374" i="5"/>
  <c r="K1358" i="5"/>
  <c r="I1358" i="5"/>
  <c r="J1358" i="5" s="1"/>
  <c r="K1342" i="5"/>
  <c r="I1342" i="5"/>
  <c r="J1342" i="5" s="1"/>
  <c r="K1326" i="5"/>
  <c r="I1326" i="5"/>
  <c r="J1326" i="5" s="1"/>
  <c r="H1310" i="5"/>
  <c r="K1294" i="5"/>
  <c r="I1294" i="5"/>
  <c r="J1294" i="5" s="1"/>
  <c r="K1278" i="5"/>
  <c r="I1278" i="5"/>
  <c r="J1278" i="5" s="1"/>
  <c r="K1262" i="5"/>
  <c r="I1262" i="5"/>
  <c r="J1262" i="5" s="1"/>
  <c r="K1246" i="5"/>
  <c r="I1246" i="5"/>
  <c r="J1246" i="5" s="1"/>
  <c r="K1230" i="5"/>
  <c r="I1230" i="5"/>
  <c r="J1230" i="5" s="1"/>
  <c r="K1214" i="5"/>
  <c r="I1214" i="5"/>
  <c r="J1214" i="5" s="1"/>
  <c r="K1198" i="5"/>
  <c r="I1198" i="5"/>
  <c r="J1198" i="5" s="1"/>
  <c r="K1182" i="5"/>
  <c r="I1182" i="5"/>
  <c r="J1182" i="5" s="1"/>
  <c r="K1166" i="5"/>
  <c r="I1166" i="5"/>
  <c r="J1166" i="5" s="1"/>
  <c r="I1150" i="5"/>
  <c r="J1150" i="5" s="1"/>
  <c r="K1150" i="5"/>
  <c r="K1134" i="5"/>
  <c r="I1134" i="5"/>
  <c r="J1134" i="5" s="1"/>
  <c r="I1118" i="5"/>
  <c r="J1118" i="5" s="1"/>
  <c r="K1118" i="5"/>
  <c r="K1102" i="5"/>
  <c r="I1102" i="5"/>
  <c r="J1102" i="5" s="1"/>
  <c r="K1086" i="5"/>
  <c r="I1086" i="5"/>
  <c r="J1086" i="5" s="1"/>
  <c r="K1070" i="5"/>
  <c r="I1070" i="5"/>
  <c r="J1070" i="5" s="1"/>
  <c r="K1054" i="5"/>
  <c r="I1054" i="5"/>
  <c r="J1054" i="5" s="1"/>
  <c r="K1038" i="5"/>
  <c r="I1038" i="5"/>
  <c r="J1038" i="5" s="1"/>
  <c r="I1022" i="5"/>
  <c r="J1022" i="5" s="1"/>
  <c r="K1022" i="5"/>
  <c r="K1006" i="5"/>
  <c r="I1006" i="5"/>
  <c r="J1006" i="5" s="1"/>
  <c r="I990" i="5"/>
  <c r="J990" i="5" s="1"/>
  <c r="K990" i="5"/>
  <c r="K974" i="5"/>
  <c r="I974" i="5"/>
  <c r="J974" i="5" s="1"/>
  <c r="K958" i="5"/>
  <c r="I958" i="5"/>
  <c r="J958" i="5" s="1"/>
  <c r="K942" i="5"/>
  <c r="I942" i="5"/>
  <c r="J942" i="5" s="1"/>
  <c r="K926" i="5"/>
  <c r="I926" i="5"/>
  <c r="J926" i="5" s="1"/>
  <c r="K910" i="5"/>
  <c r="I910" i="5"/>
  <c r="J910" i="5" s="1"/>
  <c r="I894" i="5"/>
  <c r="J894" i="5" s="1"/>
  <c r="K894" i="5"/>
  <c r="K878" i="5"/>
  <c r="I878" i="5"/>
  <c r="J878" i="5" s="1"/>
  <c r="H853" i="5"/>
  <c r="H789" i="5"/>
  <c r="H725" i="5"/>
  <c r="M745" i="5" s="1"/>
  <c r="K706" i="5"/>
  <c r="I706" i="5"/>
  <c r="J706" i="5" s="1"/>
  <c r="K690" i="5"/>
  <c r="I690" i="5"/>
  <c r="J690" i="5" s="1"/>
  <c r="K674" i="5"/>
  <c r="I674" i="5"/>
  <c r="K658" i="5"/>
  <c r="I658" i="5"/>
  <c r="J658" i="5" s="1"/>
  <c r="I642" i="5"/>
  <c r="J642" i="5" s="1"/>
  <c r="K642" i="5"/>
  <c r="K622" i="5"/>
  <c r="I622" i="5"/>
  <c r="J622" i="5" s="1"/>
  <c r="K590" i="5"/>
  <c r="I590" i="5"/>
  <c r="J590" i="5" s="1"/>
  <c r="K558" i="5"/>
  <c r="I558" i="5"/>
  <c r="J558" i="5" s="1"/>
  <c r="I526" i="5"/>
  <c r="J526" i="5" s="1"/>
  <c r="K526" i="5"/>
  <c r="K494" i="5"/>
  <c r="I494" i="5"/>
  <c r="J494" i="5" s="1"/>
  <c r="I456" i="5"/>
  <c r="J456" i="5" s="1"/>
  <c r="K456" i="5"/>
  <c r="K709" i="5"/>
  <c r="I709" i="5"/>
  <c r="J709" i="5" s="1"/>
  <c r="H693" i="5"/>
  <c r="I677" i="5"/>
  <c r="J677" i="5" s="1"/>
  <c r="K677" i="5"/>
  <c r="H661" i="5"/>
  <c r="K645" i="5"/>
  <c r="I645" i="5"/>
  <c r="J645" i="5" s="1"/>
  <c r="I628" i="5"/>
  <c r="J628" i="5" s="1"/>
  <c r="K628" i="5"/>
  <c r="I596" i="5"/>
  <c r="J596" i="5" s="1"/>
  <c r="K596" i="5"/>
  <c r="I564" i="5"/>
  <c r="J564" i="5" s="1"/>
  <c r="K564" i="5"/>
  <c r="K532" i="5"/>
  <c r="I532" i="5"/>
  <c r="J532" i="5" s="1"/>
  <c r="K500" i="5"/>
  <c r="I500" i="5"/>
  <c r="J500" i="5" s="1"/>
  <c r="I468" i="5"/>
  <c r="J468" i="5" s="1"/>
  <c r="K468" i="5"/>
  <c r="I868" i="5"/>
  <c r="J868" i="5" s="1"/>
  <c r="K868" i="5"/>
  <c r="I852" i="5"/>
  <c r="J852" i="5" s="1"/>
  <c r="K852" i="5"/>
  <c r="I836" i="5"/>
  <c r="J836" i="5" s="1"/>
  <c r="K836" i="5"/>
  <c r="I820" i="5"/>
  <c r="J820" i="5" s="1"/>
  <c r="K820" i="5"/>
  <c r="I804" i="5"/>
  <c r="J804" i="5" s="1"/>
  <c r="K804" i="5"/>
  <c r="K788" i="5"/>
  <c r="I788" i="5"/>
  <c r="J788" i="5" s="1"/>
  <c r="I772" i="5"/>
  <c r="J772" i="5" s="1"/>
  <c r="K772" i="5"/>
  <c r="I756" i="5"/>
  <c r="J756" i="5" s="1"/>
  <c r="K756" i="5"/>
  <c r="I740" i="5"/>
  <c r="J740" i="5" s="1"/>
  <c r="K740" i="5"/>
  <c r="I724" i="5"/>
  <c r="J724" i="5" s="1"/>
  <c r="K724" i="5"/>
  <c r="I708" i="5"/>
  <c r="J708" i="5" s="1"/>
  <c r="K708" i="5"/>
  <c r="I692" i="5"/>
  <c r="J692" i="5" s="1"/>
  <c r="K692" i="5"/>
  <c r="I676" i="5"/>
  <c r="J676" i="5" s="1"/>
  <c r="K676" i="5"/>
  <c r="K660" i="5"/>
  <c r="I660" i="5"/>
  <c r="J660" i="5" s="1"/>
  <c r="I644" i="5"/>
  <c r="J644" i="5" s="1"/>
  <c r="K644" i="5"/>
  <c r="K626" i="5"/>
  <c r="I626" i="5"/>
  <c r="I594" i="5"/>
  <c r="J594" i="5" s="1"/>
  <c r="K594" i="5"/>
  <c r="K562" i="5"/>
  <c r="I562" i="5"/>
  <c r="J562" i="5" s="1"/>
  <c r="K530" i="5"/>
  <c r="I530" i="5"/>
  <c r="I498" i="5"/>
  <c r="J498" i="5" s="1"/>
  <c r="K498" i="5"/>
  <c r="I464" i="5"/>
  <c r="J464" i="5" s="1"/>
  <c r="K464" i="5"/>
  <c r="K871" i="5"/>
  <c r="I871" i="5"/>
  <c r="J871" i="5" s="1"/>
  <c r="I855" i="5"/>
  <c r="J855" i="5" s="1"/>
  <c r="K855" i="5"/>
  <c r="H839" i="5"/>
  <c r="I823" i="5"/>
  <c r="J823" i="5" s="1"/>
  <c r="K823" i="5"/>
  <c r="K807" i="5"/>
  <c r="I807" i="5"/>
  <c r="J807" i="5" s="1"/>
  <c r="H791" i="5"/>
  <c r="K775" i="5"/>
  <c r="I775" i="5"/>
  <c r="J775" i="5" s="1"/>
  <c r="I759" i="5"/>
  <c r="J759" i="5" s="1"/>
  <c r="K759" i="5"/>
  <c r="H743" i="5"/>
  <c r="I727" i="5"/>
  <c r="J727" i="5" s="1"/>
  <c r="K727" i="5"/>
  <c r="K711" i="5"/>
  <c r="I711" i="5"/>
  <c r="J711" i="5" s="1"/>
  <c r="I695" i="5"/>
  <c r="K695" i="5"/>
  <c r="K679" i="5"/>
  <c r="I679" i="5"/>
  <c r="J679" i="5" s="1"/>
  <c r="I663" i="5"/>
  <c r="J663" i="5" s="1"/>
  <c r="K663" i="5"/>
  <c r="H647" i="5"/>
  <c r="I631" i="5"/>
  <c r="J631" i="5" s="1"/>
  <c r="K631" i="5"/>
  <c r="I600" i="5"/>
  <c r="J600" i="5" s="1"/>
  <c r="K600" i="5"/>
  <c r="I568" i="5"/>
  <c r="J568" i="5" s="1"/>
  <c r="K568" i="5"/>
  <c r="I536" i="5"/>
  <c r="J536" i="5" s="1"/>
  <c r="K536" i="5"/>
  <c r="I504" i="5"/>
  <c r="J504" i="5" s="1"/>
  <c r="K504" i="5"/>
  <c r="I472" i="5"/>
  <c r="J472" i="5" s="1"/>
  <c r="K472" i="5"/>
  <c r="I412" i="5"/>
  <c r="J412" i="5" s="1"/>
  <c r="K412" i="5"/>
  <c r="K617" i="5"/>
  <c r="I617" i="5"/>
  <c r="J617" i="5" s="1"/>
  <c r="K601" i="5"/>
  <c r="I601" i="5"/>
  <c r="J601" i="5" s="1"/>
  <c r="I585" i="5"/>
  <c r="J585" i="5" s="1"/>
  <c r="K585" i="5"/>
  <c r="H569" i="5"/>
  <c r="K553" i="5"/>
  <c r="I553" i="5"/>
  <c r="J553" i="5" s="1"/>
  <c r="H537" i="5"/>
  <c r="K521" i="5"/>
  <c r="I521" i="5"/>
  <c r="J521" i="5" s="1"/>
  <c r="I505" i="5"/>
  <c r="J505" i="5" s="1"/>
  <c r="K505" i="5"/>
  <c r="H489" i="5"/>
  <c r="M505" i="5" s="1"/>
  <c r="K473" i="5"/>
  <c r="I473" i="5"/>
  <c r="J473" i="5" s="1"/>
  <c r="K457" i="5"/>
  <c r="I457" i="5"/>
  <c r="J457" i="5" s="1"/>
  <c r="H441" i="5"/>
  <c r="M457" i="5" s="1"/>
  <c r="I425" i="5"/>
  <c r="J425" i="5" s="1"/>
  <c r="K425" i="5"/>
  <c r="I409" i="5"/>
  <c r="J409" i="5" s="1"/>
  <c r="K409" i="5"/>
  <c r="H393" i="5"/>
  <c r="M409" i="5" s="1"/>
  <c r="K377" i="5"/>
  <c r="I377" i="5"/>
  <c r="J377" i="5" s="1"/>
  <c r="K361" i="5"/>
  <c r="I361" i="5"/>
  <c r="J361" i="5" s="1"/>
  <c r="H345" i="5"/>
  <c r="I299" i="5"/>
  <c r="J299" i="5" s="1"/>
  <c r="K299" i="5"/>
  <c r="K235" i="5"/>
  <c r="I235" i="5"/>
  <c r="J235" i="5" s="1"/>
  <c r="I171" i="5"/>
  <c r="J171" i="5" s="1"/>
  <c r="K171" i="5"/>
  <c r="K400" i="5"/>
  <c r="I400" i="5"/>
  <c r="J400" i="5" s="1"/>
  <c r="K384" i="5"/>
  <c r="I384" i="5"/>
  <c r="J384" i="5" s="1"/>
  <c r="K368" i="5"/>
  <c r="I368" i="5"/>
  <c r="J368" i="5" s="1"/>
  <c r="I327" i="5"/>
  <c r="J327" i="5" s="1"/>
  <c r="K327" i="5"/>
  <c r="I263" i="5"/>
  <c r="J263" i="5" s="1"/>
  <c r="K263" i="5"/>
  <c r="K199" i="5"/>
  <c r="I199" i="5"/>
  <c r="J199" i="5" s="1"/>
  <c r="I627" i="5"/>
  <c r="J627" i="5" s="1"/>
  <c r="K627" i="5"/>
  <c r="H611" i="5"/>
  <c r="M625" i="5" s="1"/>
  <c r="I595" i="5"/>
  <c r="J595" i="5" s="1"/>
  <c r="K595" i="5"/>
  <c r="I563" i="5"/>
  <c r="J563" i="5" s="1"/>
  <c r="K563" i="5"/>
  <c r="H547" i="5"/>
  <c r="I531" i="5"/>
  <c r="J531" i="5" s="1"/>
  <c r="K531" i="5"/>
  <c r="H515" i="5"/>
  <c r="I499" i="5"/>
  <c r="J499" i="5" s="1"/>
  <c r="K499" i="5"/>
  <c r="I467" i="5"/>
  <c r="J467" i="5" s="1"/>
  <c r="K467" i="5"/>
  <c r="K451" i="5"/>
  <c r="I451" i="5"/>
  <c r="J451" i="5" s="1"/>
  <c r="I435" i="5"/>
  <c r="J435" i="5" s="1"/>
  <c r="K435" i="5"/>
  <c r="H419" i="5"/>
  <c r="K403" i="5"/>
  <c r="I403" i="5"/>
  <c r="J403" i="5" s="1"/>
  <c r="I387" i="5"/>
  <c r="J387" i="5" s="1"/>
  <c r="K387" i="5"/>
  <c r="H371" i="5"/>
  <c r="H355" i="5"/>
  <c r="I339" i="5"/>
  <c r="J339" i="5" s="1"/>
  <c r="K339" i="5"/>
  <c r="H275" i="5"/>
  <c r="K211" i="5"/>
  <c r="I211" i="5"/>
  <c r="J211" i="5" s="1"/>
  <c r="K147" i="5"/>
  <c r="I147" i="5"/>
  <c r="J147" i="5" s="1"/>
  <c r="K454" i="5"/>
  <c r="I454" i="5"/>
  <c r="J454" i="5" s="1"/>
  <c r="K438" i="5"/>
  <c r="I438" i="5"/>
  <c r="J438" i="5" s="1"/>
  <c r="I422" i="5"/>
  <c r="J422" i="5" s="1"/>
  <c r="K422" i="5"/>
  <c r="K406" i="5"/>
  <c r="I406" i="5"/>
  <c r="J406" i="5" s="1"/>
  <c r="K390" i="5"/>
  <c r="I390" i="5"/>
  <c r="J390" i="5" s="1"/>
  <c r="I374" i="5"/>
  <c r="J374" i="5" s="1"/>
  <c r="K374" i="5"/>
  <c r="K358" i="5"/>
  <c r="I358" i="5"/>
  <c r="J358" i="5" s="1"/>
  <c r="I342" i="5"/>
  <c r="J342" i="5" s="1"/>
  <c r="K342" i="5"/>
  <c r="H287" i="5"/>
  <c r="K223" i="5"/>
  <c r="I223" i="5"/>
  <c r="J223" i="5" s="1"/>
  <c r="I159" i="5"/>
  <c r="J159" i="5" s="1"/>
  <c r="K159" i="5"/>
  <c r="I131" i="5"/>
  <c r="J131" i="5" s="1"/>
  <c r="K131" i="5"/>
  <c r="K115" i="5"/>
  <c r="I115" i="5"/>
  <c r="J115" i="5" s="1"/>
  <c r="K99" i="5"/>
  <c r="I99" i="5"/>
  <c r="J99" i="5" s="1"/>
  <c r="I83" i="5"/>
  <c r="J83" i="5" s="1"/>
  <c r="K83" i="5"/>
  <c r="I67" i="5"/>
  <c r="J67" i="5" s="1"/>
  <c r="K67" i="5"/>
  <c r="I51" i="5"/>
  <c r="J51" i="5" s="1"/>
  <c r="K51" i="5"/>
  <c r="K35" i="5"/>
  <c r="I35" i="5"/>
  <c r="J35" i="5" s="1"/>
  <c r="I19" i="5"/>
  <c r="J19" i="5" s="1"/>
  <c r="K19" i="5"/>
  <c r="K6" i="5"/>
  <c r="I6" i="5"/>
  <c r="J6" i="5" s="1"/>
  <c r="H326" i="5"/>
  <c r="I310" i="5"/>
  <c r="J310" i="5" s="1"/>
  <c r="K310" i="5"/>
  <c r="I294" i="5"/>
  <c r="J294" i="5" s="1"/>
  <c r="K294" i="5"/>
  <c r="I262" i="5"/>
  <c r="J262" i="5" s="1"/>
  <c r="K262" i="5"/>
  <c r="I246" i="5"/>
  <c r="J246" i="5" s="1"/>
  <c r="K246" i="5"/>
  <c r="K230" i="5"/>
  <c r="I230" i="5"/>
  <c r="J230" i="5" s="1"/>
  <c r="I214" i="5"/>
  <c r="J214" i="5" s="1"/>
  <c r="K214" i="5"/>
  <c r="K198" i="5"/>
  <c r="I198" i="5"/>
  <c r="J198" i="5" s="1"/>
  <c r="K182" i="5"/>
  <c r="I182" i="5"/>
  <c r="J182" i="5" s="1"/>
  <c r="K166" i="5"/>
  <c r="I166" i="5"/>
  <c r="J166" i="5" s="1"/>
  <c r="I150" i="5"/>
  <c r="J150" i="5" s="1"/>
  <c r="K150" i="5"/>
  <c r="K134" i="5"/>
  <c r="I134" i="5"/>
  <c r="J134" i="5" s="1"/>
  <c r="K118" i="5"/>
  <c r="I118" i="5"/>
  <c r="J118" i="5" s="1"/>
  <c r="K102" i="5"/>
  <c r="I102" i="5"/>
  <c r="J102" i="5" s="1"/>
  <c r="I86" i="5"/>
  <c r="J86" i="5" s="1"/>
  <c r="K86" i="5"/>
  <c r="I70" i="5"/>
  <c r="J70" i="5" s="1"/>
  <c r="K70" i="5"/>
  <c r="I54" i="5"/>
  <c r="J54" i="5" s="1"/>
  <c r="K54" i="5"/>
  <c r="I38" i="5"/>
  <c r="J38" i="5" s="1"/>
  <c r="K38" i="5"/>
  <c r="H22" i="5"/>
  <c r="K329" i="5"/>
  <c r="I329" i="5"/>
  <c r="J329" i="5" s="1"/>
  <c r="K313" i="5"/>
  <c r="I313" i="5"/>
  <c r="J313" i="5" s="1"/>
  <c r="H297" i="5"/>
  <c r="K281" i="5"/>
  <c r="I281" i="5"/>
  <c r="J281" i="5" s="1"/>
  <c r="K265" i="5"/>
  <c r="I265" i="5"/>
  <c r="J265" i="5" s="1"/>
  <c r="I249" i="5"/>
  <c r="J249" i="5" s="1"/>
  <c r="K249" i="5"/>
  <c r="I233" i="5"/>
  <c r="J233" i="5" s="1"/>
  <c r="K233" i="5"/>
  <c r="I217" i="5"/>
  <c r="J217" i="5" s="1"/>
  <c r="K217" i="5"/>
  <c r="K201" i="5"/>
  <c r="I201" i="5"/>
  <c r="J201" i="5" s="1"/>
  <c r="K185" i="5"/>
  <c r="I185" i="5"/>
  <c r="J185" i="5" s="1"/>
  <c r="I169" i="5"/>
  <c r="J169" i="5" s="1"/>
  <c r="K169" i="5"/>
  <c r="I153" i="5"/>
  <c r="J153" i="5" s="1"/>
  <c r="K153" i="5"/>
  <c r="I137" i="5"/>
  <c r="J137" i="5" s="1"/>
  <c r="K137" i="5"/>
  <c r="I121" i="5"/>
  <c r="J121" i="5" s="1"/>
  <c r="K121" i="5"/>
  <c r="I105" i="5"/>
  <c r="J105" i="5" s="1"/>
  <c r="K105" i="5"/>
  <c r="I89" i="5"/>
  <c r="J89" i="5" s="1"/>
  <c r="K89" i="5"/>
  <c r="I73" i="5"/>
  <c r="J73" i="5" s="1"/>
  <c r="K73" i="5"/>
  <c r="I57" i="5"/>
  <c r="J57" i="5" s="1"/>
  <c r="K57" i="5"/>
  <c r="I25" i="5"/>
  <c r="J25" i="5" s="1"/>
  <c r="K25" i="5"/>
  <c r="K12" i="5"/>
  <c r="I12" i="5"/>
  <c r="J12" i="5" s="1"/>
  <c r="I332" i="5"/>
  <c r="J332" i="5" s="1"/>
  <c r="K332" i="5"/>
  <c r="I316" i="5"/>
  <c r="J316" i="5" s="1"/>
  <c r="K316" i="5"/>
  <c r="H300" i="5"/>
  <c r="I284" i="5"/>
  <c r="J284" i="5" s="1"/>
  <c r="K284" i="5"/>
  <c r="I268" i="5"/>
  <c r="J268" i="5" s="1"/>
  <c r="K268" i="5"/>
  <c r="H252" i="5"/>
  <c r="M265" i="5" s="1"/>
  <c r="K236" i="5"/>
  <c r="I236" i="5"/>
  <c r="J236" i="5" s="1"/>
  <c r="K220" i="5"/>
  <c r="I220" i="5"/>
  <c r="J220" i="5" s="1"/>
  <c r="K204" i="5"/>
  <c r="I204" i="5"/>
  <c r="J204" i="5" s="1"/>
  <c r="K188" i="5"/>
  <c r="I188" i="5"/>
  <c r="J188" i="5" s="1"/>
  <c r="K172" i="5"/>
  <c r="I172" i="5"/>
  <c r="J172" i="5" s="1"/>
  <c r="K156" i="5"/>
  <c r="I156" i="5"/>
  <c r="J156" i="5" s="1"/>
  <c r="K140" i="5"/>
  <c r="I140" i="5"/>
  <c r="J140" i="5" s="1"/>
  <c r="I124" i="5"/>
  <c r="J124" i="5" s="1"/>
  <c r="K124" i="5"/>
  <c r="K108" i="5"/>
  <c r="I108" i="5"/>
  <c r="J108" i="5" s="1"/>
  <c r="K92" i="5"/>
  <c r="I92" i="5"/>
  <c r="J92" i="5" s="1"/>
  <c r="K76" i="5"/>
  <c r="I76" i="5"/>
  <c r="J76" i="5" s="1"/>
  <c r="K60" i="5"/>
  <c r="I60" i="5"/>
  <c r="J60" i="5" s="1"/>
  <c r="I44" i="5"/>
  <c r="J44" i="5" s="1"/>
  <c r="K44" i="5"/>
  <c r="K28" i="5"/>
  <c r="I28" i="5"/>
  <c r="J28" i="5" s="1"/>
  <c r="I8491" i="5"/>
  <c r="J8491" i="5" s="1"/>
  <c r="K8491" i="5"/>
  <c r="I8411" i="5"/>
  <c r="J8411" i="5" s="1"/>
  <c r="K8411" i="5"/>
  <c r="I8283" i="5"/>
  <c r="J8283" i="5" s="1"/>
  <c r="K8283" i="5"/>
  <c r="K8235" i="5"/>
  <c r="I8235" i="5"/>
  <c r="J8235" i="5" s="1"/>
  <c r="H8111" i="5"/>
  <c r="K7983" i="5"/>
  <c r="I7983" i="5"/>
  <c r="J7983" i="5" s="1"/>
  <c r="K8667" i="5"/>
  <c r="I8667" i="5"/>
  <c r="J8667" i="5" s="1"/>
  <c r="K8099" i="5"/>
  <c r="I8099" i="5"/>
  <c r="J8099" i="5" s="1"/>
  <c r="K8318" i="5"/>
  <c r="K8644" i="5"/>
  <c r="I7875" i="5"/>
  <c r="K6810" i="5"/>
  <c r="K6091" i="5"/>
  <c r="I7919" i="5"/>
  <c r="J7919" i="5" s="1"/>
  <c r="K8739" i="5"/>
  <c r="I8739" i="5"/>
  <c r="J8739" i="5" s="1"/>
  <c r="H8663" i="5"/>
  <c r="H8591" i="5"/>
  <c r="K8575" i="5"/>
  <c r="I8575" i="5"/>
  <c r="J8575" i="5" s="1"/>
  <c r="K8559" i="5"/>
  <c r="I8559" i="5"/>
  <c r="J8559" i="5" s="1"/>
  <c r="H8543" i="5"/>
  <c r="K8527" i="5"/>
  <c r="I8527" i="5"/>
  <c r="J8527" i="5" s="1"/>
  <c r="K8511" i="5"/>
  <c r="I8511" i="5"/>
  <c r="J8511" i="5" s="1"/>
  <c r="H8495" i="5"/>
  <c r="K8479" i="5"/>
  <c r="I8479" i="5"/>
  <c r="J8479" i="5" s="1"/>
  <c r="I8431" i="5"/>
  <c r="J8431" i="5" s="1"/>
  <c r="K8431" i="5"/>
  <c r="I8415" i="5"/>
  <c r="J8415" i="5" s="1"/>
  <c r="K8415" i="5"/>
  <c r="H8399" i="5"/>
  <c r="I8383" i="5"/>
  <c r="J8383" i="5" s="1"/>
  <c r="K8383" i="5"/>
  <c r="K8367" i="5"/>
  <c r="I8367" i="5"/>
  <c r="J8367" i="5" s="1"/>
  <c r="H8351" i="5"/>
  <c r="K8335" i="5"/>
  <c r="I8335" i="5"/>
  <c r="J8335" i="5" s="1"/>
  <c r="H8319" i="5"/>
  <c r="H8303" i="5"/>
  <c r="K8287" i="5"/>
  <c r="I8287" i="5"/>
  <c r="J8287" i="5" s="1"/>
  <c r="K8271" i="5"/>
  <c r="I8271" i="5"/>
  <c r="J8271" i="5" s="1"/>
  <c r="H8255" i="5"/>
  <c r="K8239" i="5"/>
  <c r="I8239" i="5"/>
  <c r="J8239" i="5" s="1"/>
  <c r="I8223" i="5"/>
  <c r="J8223" i="5" s="1"/>
  <c r="K8223" i="5"/>
  <c r="K8207" i="5"/>
  <c r="I8207" i="5"/>
  <c r="K8191" i="5"/>
  <c r="I8191" i="5"/>
  <c r="J8191" i="5" s="1"/>
  <c r="K8175" i="5"/>
  <c r="I8175" i="5"/>
  <c r="J8175" i="5" s="1"/>
  <c r="K8151" i="5"/>
  <c r="I8151" i="5"/>
  <c r="J8151" i="5" s="1"/>
  <c r="K8119" i="5"/>
  <c r="I8119" i="5"/>
  <c r="J8119" i="5" s="1"/>
  <c r="H8087" i="5"/>
  <c r="K8055" i="5"/>
  <c r="I8055" i="5"/>
  <c r="J8055" i="5" s="1"/>
  <c r="K8023" i="5"/>
  <c r="I8023" i="5"/>
  <c r="J8023" i="5" s="1"/>
  <c r="H7991" i="5"/>
  <c r="I7959" i="5"/>
  <c r="J7959" i="5" s="1"/>
  <c r="K7959" i="5"/>
  <c r="H7927" i="5"/>
  <c r="K7863" i="5"/>
  <c r="I7863" i="5"/>
  <c r="J7863" i="5" s="1"/>
  <c r="H2" i="5"/>
  <c r="S8" i="5"/>
  <c r="K8687" i="5"/>
  <c r="K8750" i="5"/>
  <c r="I8750" i="5"/>
  <c r="J8750" i="5" s="1"/>
  <c r="K8682" i="5"/>
  <c r="I8682" i="5"/>
  <c r="J8682" i="5" s="1"/>
  <c r="K8558" i="5"/>
  <c r="I8558" i="5"/>
  <c r="J8558" i="5" s="1"/>
  <c r="I8490" i="5"/>
  <c r="J8490" i="5" s="1"/>
  <c r="K8490" i="5"/>
  <c r="H8426" i="5"/>
  <c r="I8402" i="5"/>
  <c r="K8402" i="5"/>
  <c r="I8386" i="5"/>
  <c r="J8386" i="5" s="1"/>
  <c r="K8386" i="5"/>
  <c r="K8370" i="5"/>
  <c r="I8370" i="5"/>
  <c r="J8370" i="5" s="1"/>
  <c r="I8354" i="5"/>
  <c r="K8354" i="5"/>
  <c r="K8338" i="5"/>
  <c r="I8338" i="5"/>
  <c r="J8338" i="5" s="1"/>
  <c r="K8322" i="5"/>
  <c r="I8322" i="5"/>
  <c r="J8322" i="5" s="1"/>
  <c r="I8306" i="5"/>
  <c r="K8306" i="5"/>
  <c r="H8290" i="5"/>
  <c r="I8274" i="5"/>
  <c r="J8274" i="5" s="1"/>
  <c r="K8274" i="5"/>
  <c r="I8258" i="5"/>
  <c r="K8258" i="5"/>
  <c r="I8242" i="5"/>
  <c r="J8242" i="5" s="1"/>
  <c r="K8242" i="5"/>
  <c r="I8226" i="5"/>
  <c r="J8226" i="5" s="1"/>
  <c r="K8226" i="5"/>
  <c r="K8210" i="5"/>
  <c r="I8210" i="5"/>
  <c r="I8194" i="5"/>
  <c r="J8194" i="5" s="1"/>
  <c r="K8194" i="5"/>
  <c r="I8178" i="5"/>
  <c r="J8178" i="5" s="1"/>
  <c r="K8178" i="5"/>
  <c r="K8092" i="5"/>
  <c r="I8092" i="5"/>
  <c r="J8092" i="5" s="1"/>
  <c r="H8060" i="5"/>
  <c r="I8028" i="5"/>
  <c r="J8028" i="5" s="1"/>
  <c r="K8028" i="5"/>
  <c r="I7964" i="5"/>
  <c r="J7964" i="5" s="1"/>
  <c r="K7964" i="5"/>
  <c r="H7900" i="5"/>
  <c r="H7868" i="5"/>
  <c r="I7831" i="5"/>
  <c r="J7831" i="5" s="1"/>
  <c r="K7831" i="5"/>
  <c r="K8699" i="5"/>
  <c r="I8699" i="5"/>
  <c r="J8699" i="5" s="1"/>
  <c r="H8643" i="5"/>
  <c r="M8665" i="5" s="1"/>
  <c r="I8742" i="5"/>
  <c r="J8742" i="5" s="1"/>
  <c r="K8742" i="5"/>
  <c r="K8702" i="5"/>
  <c r="I8702" i="5"/>
  <c r="J8702" i="5" s="1"/>
  <c r="I8658" i="5"/>
  <c r="J8658" i="5" s="1"/>
  <c r="K8658" i="5"/>
  <c r="K8610" i="5"/>
  <c r="I8610" i="5"/>
  <c r="J8610" i="5" s="1"/>
  <c r="I8566" i="5"/>
  <c r="J8566" i="5" s="1"/>
  <c r="K8566" i="5"/>
  <c r="I8522" i="5"/>
  <c r="K8522" i="5"/>
  <c r="I8474" i="5"/>
  <c r="K8474" i="5"/>
  <c r="K8729" i="5"/>
  <c r="I8729" i="5"/>
  <c r="J8729" i="5" s="1"/>
  <c r="K8713" i="5"/>
  <c r="I8713" i="5"/>
  <c r="J8713" i="5" s="1"/>
  <c r="I8697" i="5"/>
  <c r="J8697" i="5" s="1"/>
  <c r="K8697" i="5"/>
  <c r="K8665" i="5"/>
  <c r="I8665" i="5"/>
  <c r="J8665" i="5" s="1"/>
  <c r="I8649" i="5"/>
  <c r="J8649" i="5" s="1"/>
  <c r="K8649" i="5"/>
  <c r="I8633" i="5"/>
  <c r="J8633" i="5" s="1"/>
  <c r="K8633" i="5"/>
  <c r="K8601" i="5"/>
  <c r="I8601" i="5"/>
  <c r="J8601" i="5" s="1"/>
  <c r="H8569" i="5"/>
  <c r="H8537" i="5"/>
  <c r="I8521" i="5"/>
  <c r="J8521" i="5" s="1"/>
  <c r="K8521" i="5"/>
  <c r="I8505" i="5"/>
  <c r="J8505" i="5" s="1"/>
  <c r="K8505" i="5"/>
  <c r="I8489" i="5"/>
  <c r="J8489" i="5" s="1"/>
  <c r="K8489" i="5"/>
  <c r="I8473" i="5"/>
  <c r="J8473" i="5" s="1"/>
  <c r="K8473" i="5"/>
  <c r="I8457" i="5"/>
  <c r="J8457" i="5" s="1"/>
  <c r="K8457" i="5"/>
  <c r="K8441" i="5"/>
  <c r="I8441" i="5"/>
  <c r="J8441" i="5" s="1"/>
  <c r="K8409" i="5"/>
  <c r="I8409" i="5"/>
  <c r="J8409" i="5" s="1"/>
  <c r="K8393" i="5"/>
  <c r="I8393" i="5"/>
  <c r="J8393" i="5" s="1"/>
  <c r="I8377" i="5"/>
  <c r="J8377" i="5" s="1"/>
  <c r="K8377" i="5"/>
  <c r="K8345" i="5"/>
  <c r="I8345" i="5"/>
  <c r="J8345" i="5" s="1"/>
  <c r="I8329" i="5"/>
  <c r="J8329" i="5" s="1"/>
  <c r="K8329" i="5"/>
  <c r="K8313" i="5"/>
  <c r="I8313" i="5"/>
  <c r="J8313" i="5" s="1"/>
  <c r="I8297" i="5"/>
  <c r="J8297" i="5" s="1"/>
  <c r="K8297" i="5"/>
  <c r="K8281" i="5"/>
  <c r="I8281" i="5"/>
  <c r="J8281" i="5" s="1"/>
  <c r="H8265" i="5"/>
  <c r="I8249" i="5"/>
  <c r="J8249" i="5" s="1"/>
  <c r="K8249" i="5"/>
  <c r="K8233" i="5"/>
  <c r="I8233" i="5"/>
  <c r="J8233" i="5" s="1"/>
  <c r="I8217" i="5"/>
  <c r="J8217" i="5" s="1"/>
  <c r="K8217" i="5"/>
  <c r="I8201" i="5"/>
  <c r="J8201" i="5" s="1"/>
  <c r="K8201" i="5"/>
  <c r="I8185" i="5"/>
  <c r="J8185" i="5" s="1"/>
  <c r="K8185" i="5"/>
  <c r="K8167" i="5"/>
  <c r="I8167" i="5"/>
  <c r="J8167" i="5" s="1"/>
  <c r="I8139" i="5"/>
  <c r="J8139" i="5" s="1"/>
  <c r="K8139" i="5"/>
  <c r="I8107" i="5"/>
  <c r="J8107" i="5" s="1"/>
  <c r="K8107" i="5"/>
  <c r="I8075" i="5"/>
  <c r="J8075" i="5" s="1"/>
  <c r="K8075" i="5"/>
  <c r="K8043" i="5"/>
  <c r="I8043" i="5"/>
  <c r="J8043" i="5" s="1"/>
  <c r="I8011" i="5"/>
  <c r="J8011" i="5" s="1"/>
  <c r="K8011" i="5"/>
  <c r="K7979" i="5"/>
  <c r="I7979" i="5"/>
  <c r="J7979" i="5" s="1"/>
  <c r="K7947" i="5"/>
  <c r="I7947" i="5"/>
  <c r="J7947" i="5" s="1"/>
  <c r="H7883" i="5"/>
  <c r="H7851" i="5"/>
  <c r="M7873" i="5" s="1"/>
  <c r="H8735" i="5"/>
  <c r="H8679" i="5"/>
  <c r="K8627" i="5"/>
  <c r="I8627" i="5"/>
  <c r="J8627" i="5" s="1"/>
  <c r="K8738" i="5"/>
  <c r="I8738" i="5"/>
  <c r="K8694" i="5"/>
  <c r="I8694" i="5"/>
  <c r="J8694" i="5" s="1"/>
  <c r="K8654" i="5"/>
  <c r="I8654" i="5"/>
  <c r="J8654" i="5" s="1"/>
  <c r="K8614" i="5"/>
  <c r="I8614" i="5"/>
  <c r="J8614" i="5" s="1"/>
  <c r="I8570" i="5"/>
  <c r="K8570" i="5"/>
  <c r="I8534" i="5"/>
  <c r="J8534" i="5" s="1"/>
  <c r="K8534" i="5"/>
  <c r="I8494" i="5"/>
  <c r="J8494" i="5" s="1"/>
  <c r="K8494" i="5"/>
  <c r="I8744" i="5"/>
  <c r="J8744" i="5" s="1"/>
  <c r="K8744" i="5"/>
  <c r="K8728" i="5"/>
  <c r="I8728" i="5"/>
  <c r="J8728" i="5" s="1"/>
  <c r="K8712" i="5"/>
  <c r="I8712" i="5"/>
  <c r="J8712" i="5" s="1"/>
  <c r="K8680" i="5"/>
  <c r="I8680" i="5"/>
  <c r="J8680" i="5" s="1"/>
  <c r="K8664" i="5"/>
  <c r="I8664" i="5"/>
  <c r="J8664" i="5" s="1"/>
  <c r="I8648" i="5"/>
  <c r="J8648" i="5" s="1"/>
  <c r="K8648" i="5"/>
  <c r="I8616" i="5"/>
  <c r="J8616" i="5" s="1"/>
  <c r="K8616" i="5"/>
  <c r="K8584" i="5"/>
  <c r="I8584" i="5"/>
  <c r="J8584" i="5" s="1"/>
  <c r="H8568" i="5"/>
  <c r="H8536" i="5"/>
  <c r="K8520" i="5"/>
  <c r="I8520" i="5"/>
  <c r="J8520" i="5" s="1"/>
  <c r="I8504" i="5"/>
  <c r="J8504" i="5" s="1"/>
  <c r="K8504" i="5"/>
  <c r="K8472" i="5"/>
  <c r="I8472" i="5"/>
  <c r="J8472" i="5" s="1"/>
  <c r="K8456" i="5"/>
  <c r="I8456" i="5"/>
  <c r="J8456" i="5" s="1"/>
  <c r="I8440" i="5"/>
  <c r="J8440" i="5" s="1"/>
  <c r="K8440" i="5"/>
  <c r="K8424" i="5"/>
  <c r="I8424" i="5"/>
  <c r="J8424" i="5" s="1"/>
  <c r="K8408" i="5"/>
  <c r="I8408" i="5"/>
  <c r="J8408" i="5" s="1"/>
  <c r="H8344" i="5"/>
  <c r="H8328" i="5"/>
  <c r="I8296" i="5"/>
  <c r="J8296" i="5" s="1"/>
  <c r="K8296" i="5"/>
  <c r="I8280" i="5"/>
  <c r="J8280" i="5" s="1"/>
  <c r="K8280" i="5"/>
  <c r="H8264" i="5"/>
  <c r="H8216" i="5"/>
  <c r="H8184" i="5"/>
  <c r="I8166" i="5"/>
  <c r="J8166" i="5" s="1"/>
  <c r="K8166" i="5"/>
  <c r="H8104" i="5"/>
  <c r="K8072" i="5"/>
  <c r="I8072" i="5"/>
  <c r="J8072" i="5" s="1"/>
  <c r="I8040" i="5"/>
  <c r="J8040" i="5" s="1"/>
  <c r="K8040" i="5"/>
  <c r="H8008" i="5"/>
  <c r="H7976" i="5"/>
  <c r="M7993" i="5" s="1"/>
  <c r="I7944" i="5"/>
  <c r="J7944" i="5" s="1"/>
  <c r="K7944" i="5"/>
  <c r="H7880" i="5"/>
  <c r="M7897" i="5" s="1"/>
  <c r="I7848" i="5"/>
  <c r="J7848" i="5" s="1"/>
  <c r="K7848" i="5"/>
  <c r="H7836" i="5"/>
  <c r="H7804" i="5"/>
  <c r="M7825" i="5" s="1"/>
  <c r="K7788" i="5"/>
  <c r="I7788" i="5"/>
  <c r="J7788" i="5" s="1"/>
  <c r="K7756" i="5"/>
  <c r="I7756" i="5"/>
  <c r="J7756" i="5" s="1"/>
  <c r="H7724" i="5"/>
  <c r="H7708" i="5"/>
  <c r="M7729" i="5" s="1"/>
  <c r="H7676" i="5"/>
  <c r="K7660" i="5"/>
  <c r="I7660" i="5"/>
  <c r="J7660" i="5" s="1"/>
  <c r="I7644" i="5"/>
  <c r="J7644" i="5" s="1"/>
  <c r="K7644" i="5"/>
  <c r="H7628" i="5"/>
  <c r="H7612" i="5"/>
  <c r="M7633" i="5" s="1"/>
  <c r="H7596" i="5"/>
  <c r="H7580" i="5"/>
  <c r="H7564" i="5"/>
  <c r="M7585" i="5" s="1"/>
  <c r="H7532" i="5"/>
  <c r="K7516" i="5"/>
  <c r="I7516" i="5"/>
  <c r="J7516" i="5" s="1"/>
  <c r="K7500" i="5"/>
  <c r="I7500" i="5"/>
  <c r="J7500" i="5" s="1"/>
  <c r="K7484" i="5"/>
  <c r="I7484" i="5"/>
  <c r="J7484" i="5" s="1"/>
  <c r="I7468" i="5"/>
  <c r="J7468" i="5" s="1"/>
  <c r="K7468" i="5"/>
  <c r="H7452" i="5"/>
  <c r="H7436" i="5"/>
  <c r="H7388" i="5"/>
  <c r="H7372" i="5"/>
  <c r="K7356" i="5"/>
  <c r="I7356" i="5"/>
  <c r="J7356" i="5" s="1"/>
  <c r="I7340" i="5"/>
  <c r="J7340" i="5" s="1"/>
  <c r="K7340" i="5"/>
  <c r="H7324" i="5"/>
  <c r="H7308" i="5"/>
  <c r="H7260" i="5"/>
  <c r="H7228" i="5"/>
  <c r="I7212" i="5"/>
  <c r="J7212" i="5" s="1"/>
  <c r="K7212" i="5"/>
  <c r="K7196" i="5"/>
  <c r="I7196" i="5"/>
  <c r="J7196" i="5" s="1"/>
  <c r="K7180" i="5"/>
  <c r="I7180" i="5"/>
  <c r="J7180" i="5" s="1"/>
  <c r="K7164" i="5"/>
  <c r="I7164" i="5"/>
  <c r="J7164" i="5" s="1"/>
  <c r="K7116" i="5"/>
  <c r="I7116" i="5"/>
  <c r="J7116" i="5" s="1"/>
  <c r="K7100" i="5"/>
  <c r="I7100" i="5"/>
  <c r="J7100" i="5" s="1"/>
  <c r="H7084" i="5"/>
  <c r="M7105" i="5" s="1"/>
  <c r="H7068" i="5"/>
  <c r="I7052" i="5"/>
  <c r="J7052" i="5" s="1"/>
  <c r="K7052" i="5"/>
  <c r="H7036" i="5"/>
  <c r="M7057" i="5" s="1"/>
  <c r="H7004" i="5"/>
  <c r="H6972" i="5"/>
  <c r="I6956" i="5"/>
  <c r="J6956" i="5" s="1"/>
  <c r="K6956" i="5"/>
  <c r="I6940" i="5"/>
  <c r="J6940" i="5" s="1"/>
  <c r="K6940" i="5"/>
  <c r="K6908" i="5"/>
  <c r="I6908" i="5"/>
  <c r="J6908" i="5" s="1"/>
  <c r="I6876" i="5"/>
  <c r="J6876" i="5" s="1"/>
  <c r="K6876" i="5"/>
  <c r="H6860" i="5"/>
  <c r="K6844" i="5"/>
  <c r="I6844" i="5"/>
  <c r="J6844" i="5" s="1"/>
  <c r="H6796" i="5"/>
  <c r="M6817" i="5" s="1"/>
  <c r="K6780" i="5"/>
  <c r="I6780" i="5"/>
  <c r="J6780" i="5" s="1"/>
  <c r="K6764" i="5"/>
  <c r="I6764" i="5"/>
  <c r="J6764" i="5" s="1"/>
  <c r="H6748" i="5"/>
  <c r="K6732" i="5"/>
  <c r="I6732" i="5"/>
  <c r="J6732" i="5" s="1"/>
  <c r="K6716" i="5"/>
  <c r="I6716" i="5"/>
  <c r="J6716" i="5" s="1"/>
  <c r="H6700" i="5"/>
  <c r="M6721" i="5" s="1"/>
  <c r="K6684" i="5"/>
  <c r="I6684" i="5"/>
  <c r="J6684" i="5" s="1"/>
  <c r="H6668" i="5"/>
  <c r="H6652" i="5"/>
  <c r="M6673" i="5" s="1"/>
  <c r="H6636" i="5"/>
  <c r="K6620" i="5"/>
  <c r="I6620" i="5"/>
  <c r="J6620" i="5" s="1"/>
  <c r="I6593" i="5"/>
  <c r="J6593" i="5" s="1"/>
  <c r="K6593" i="5"/>
  <c r="H6561" i="5"/>
  <c r="K6467" i="5"/>
  <c r="I6467" i="5"/>
  <c r="J6467" i="5" s="1"/>
  <c r="K6339" i="5"/>
  <c r="I6339" i="5"/>
  <c r="J6339" i="5" s="1"/>
  <c r="I6211" i="5"/>
  <c r="J6211" i="5" s="1"/>
  <c r="K6211" i="5"/>
  <c r="K6083" i="5"/>
  <c r="I6083" i="5"/>
  <c r="J6083" i="5" s="1"/>
  <c r="K5889" i="5"/>
  <c r="I5889" i="5"/>
  <c r="J5889" i="5" s="1"/>
  <c r="I5548" i="5"/>
  <c r="J5548" i="5" s="1"/>
  <c r="K5548" i="5"/>
  <c r="K7819" i="5"/>
  <c r="I7819" i="5"/>
  <c r="J7819" i="5" s="1"/>
  <c r="K7803" i="5"/>
  <c r="I7803" i="5"/>
  <c r="J7803" i="5" s="1"/>
  <c r="K7787" i="5"/>
  <c r="I7787" i="5"/>
  <c r="J7787" i="5" s="1"/>
  <c r="H7771" i="5"/>
  <c r="K7755" i="5"/>
  <c r="I7755" i="5"/>
  <c r="J7755" i="5" s="1"/>
  <c r="H7739" i="5"/>
  <c r="K7707" i="5"/>
  <c r="I7707" i="5"/>
  <c r="J7707" i="5" s="1"/>
  <c r="K7691" i="5"/>
  <c r="I7691" i="5"/>
  <c r="J7691" i="5" s="1"/>
  <c r="K7675" i="5"/>
  <c r="I7675" i="5"/>
  <c r="J7675" i="5" s="1"/>
  <c r="H7659" i="5"/>
  <c r="M7681" i="5" s="1"/>
  <c r="K7643" i="5"/>
  <c r="I7643" i="5"/>
  <c r="J7643" i="5" s="1"/>
  <c r="K7627" i="5"/>
  <c r="I7627" i="5"/>
  <c r="J7627" i="5" s="1"/>
  <c r="I7611" i="5"/>
  <c r="J7611" i="5" s="1"/>
  <c r="K7611" i="5"/>
  <c r="I7595" i="5"/>
  <c r="J7595" i="5" s="1"/>
  <c r="K7595" i="5"/>
  <c r="I7579" i="5"/>
  <c r="J7579" i="5" s="1"/>
  <c r="K7579" i="5"/>
  <c r="I7563" i="5"/>
  <c r="J7563" i="5" s="1"/>
  <c r="K7563" i="5"/>
  <c r="I7547" i="5"/>
  <c r="J7547" i="5" s="1"/>
  <c r="K7547" i="5"/>
  <c r="I7531" i="5"/>
  <c r="J7531" i="5" s="1"/>
  <c r="K7531" i="5"/>
  <c r="I7499" i="5"/>
  <c r="J7499" i="5" s="1"/>
  <c r="K7499" i="5"/>
  <c r="H7483" i="5"/>
  <c r="H7467" i="5"/>
  <c r="M7489" i="5" s="1"/>
  <c r="H7435" i="5"/>
  <c r="H7419" i="5"/>
  <c r="M7441" i="5" s="1"/>
  <c r="H7403" i="5"/>
  <c r="H7387" i="5"/>
  <c r="H7371" i="5"/>
  <c r="M7393" i="5" s="1"/>
  <c r="H7339" i="5"/>
  <c r="H7323" i="5"/>
  <c r="M7345" i="5" s="1"/>
  <c r="H7307" i="5"/>
  <c r="H7291" i="5"/>
  <c r="H7275" i="5"/>
  <c r="M7297" i="5" s="1"/>
  <c r="H7259" i="5"/>
  <c r="H7243" i="5"/>
  <c r="H7227" i="5"/>
  <c r="M7249" i="5" s="1"/>
  <c r="H7211" i="5"/>
  <c r="M7225" i="5" s="1"/>
  <c r="H7195" i="5"/>
  <c r="H7163" i="5"/>
  <c r="H7147" i="5"/>
  <c r="K7131" i="5"/>
  <c r="I7131" i="5"/>
  <c r="J7131" i="5" s="1"/>
  <c r="K7115" i="5"/>
  <c r="I7115" i="5"/>
  <c r="J7115" i="5" s="1"/>
  <c r="I7083" i="5"/>
  <c r="J7083" i="5" s="1"/>
  <c r="K7083" i="5"/>
  <c r="H7067" i="5"/>
  <c r="I7051" i="5"/>
  <c r="J7051" i="5" s="1"/>
  <c r="K7051" i="5"/>
  <c r="K7035" i="5"/>
  <c r="I7035" i="5"/>
  <c r="J7035" i="5" s="1"/>
  <c r="K7019" i="5"/>
  <c r="I7019" i="5"/>
  <c r="J7019" i="5" s="1"/>
  <c r="K7003" i="5"/>
  <c r="I7003" i="5"/>
  <c r="J7003" i="5" s="1"/>
  <c r="H6987" i="5"/>
  <c r="M7009" i="5" s="1"/>
  <c r="I6971" i="5"/>
  <c r="J6971" i="5" s="1"/>
  <c r="K6971" i="5"/>
  <c r="K6955" i="5"/>
  <c r="I6955" i="5"/>
  <c r="J6955" i="5" s="1"/>
  <c r="K6939" i="5"/>
  <c r="I6939" i="5"/>
  <c r="J6939" i="5" s="1"/>
  <c r="I6923" i="5"/>
  <c r="J6923" i="5" s="1"/>
  <c r="K6923" i="5"/>
  <c r="K6907" i="5"/>
  <c r="I6907" i="5"/>
  <c r="J6907" i="5" s="1"/>
  <c r="K6891" i="5"/>
  <c r="I6891" i="5"/>
  <c r="J6891" i="5" s="1"/>
  <c r="K6875" i="5"/>
  <c r="I6875" i="5"/>
  <c r="J6875" i="5" s="1"/>
  <c r="K6859" i="5"/>
  <c r="I6859" i="5"/>
  <c r="J6859" i="5" s="1"/>
  <c r="K6843" i="5"/>
  <c r="I6843" i="5"/>
  <c r="J6843" i="5" s="1"/>
  <c r="K6827" i="5"/>
  <c r="I6827" i="5"/>
  <c r="J6827" i="5" s="1"/>
  <c r="K6811" i="5"/>
  <c r="I6811" i="5"/>
  <c r="J6811" i="5" s="1"/>
  <c r="K6795" i="5"/>
  <c r="I6795" i="5"/>
  <c r="J6795" i="5" s="1"/>
  <c r="K6779" i="5"/>
  <c r="I6779" i="5"/>
  <c r="J6779" i="5" s="1"/>
  <c r="K6763" i="5"/>
  <c r="I6763" i="5"/>
  <c r="J6763" i="5" s="1"/>
  <c r="K6747" i="5"/>
  <c r="I6747" i="5"/>
  <c r="J6747" i="5" s="1"/>
  <c r="K6731" i="5"/>
  <c r="I6731" i="5"/>
  <c r="J6731" i="5" s="1"/>
  <c r="K6715" i="5"/>
  <c r="I6715" i="5"/>
  <c r="J6715" i="5" s="1"/>
  <c r="K6699" i="5"/>
  <c r="I6699" i="5"/>
  <c r="J6699" i="5" s="1"/>
  <c r="K6683" i="5"/>
  <c r="I6683" i="5"/>
  <c r="J6683" i="5" s="1"/>
  <c r="K6667" i="5"/>
  <c r="I6667" i="5"/>
  <c r="J6667" i="5" s="1"/>
  <c r="K6651" i="5"/>
  <c r="I6651" i="5"/>
  <c r="J6651" i="5" s="1"/>
  <c r="K6635" i="5"/>
  <c r="I6635" i="5"/>
  <c r="J6635" i="5" s="1"/>
  <c r="K6619" i="5"/>
  <c r="I6619" i="5"/>
  <c r="J6619" i="5" s="1"/>
  <c r="I6591" i="5"/>
  <c r="J6591" i="5" s="1"/>
  <c r="K6591" i="5"/>
  <c r="H6559" i="5"/>
  <c r="M6577" i="5" s="1"/>
  <c r="I6459" i="5"/>
  <c r="J6459" i="5" s="1"/>
  <c r="K6459" i="5"/>
  <c r="I6331" i="5"/>
  <c r="J6331" i="5" s="1"/>
  <c r="K6331" i="5"/>
  <c r="I6203" i="5"/>
  <c r="J6203" i="5" s="1"/>
  <c r="K6203" i="5"/>
  <c r="K6075" i="5"/>
  <c r="I6075" i="5"/>
  <c r="J6075" i="5" s="1"/>
  <c r="I5868" i="5"/>
  <c r="J5868" i="5" s="1"/>
  <c r="K5868" i="5"/>
  <c r="I5516" i="5"/>
  <c r="J5516" i="5" s="1"/>
  <c r="K5516" i="5"/>
  <c r="K8158" i="5"/>
  <c r="I8158" i="5"/>
  <c r="J8158" i="5" s="1"/>
  <c r="I8110" i="5"/>
  <c r="J8110" i="5" s="1"/>
  <c r="K8110" i="5"/>
  <c r="I8094" i="5"/>
  <c r="J8094" i="5" s="1"/>
  <c r="K8094" i="5"/>
  <c r="I8078" i="5"/>
  <c r="J8078" i="5" s="1"/>
  <c r="K8078" i="5"/>
  <c r="I8062" i="5"/>
  <c r="J8062" i="5" s="1"/>
  <c r="K8062" i="5"/>
  <c r="K8046" i="5"/>
  <c r="I8046" i="5"/>
  <c r="J8046" i="5" s="1"/>
  <c r="K8030" i="5"/>
  <c r="I8030" i="5"/>
  <c r="J8030" i="5" s="1"/>
  <c r="K8014" i="5"/>
  <c r="I8014" i="5"/>
  <c r="J8014" i="5" s="1"/>
  <c r="K7998" i="5"/>
  <c r="I7998" i="5"/>
  <c r="J7998" i="5" s="1"/>
  <c r="K7982" i="5"/>
  <c r="I7982" i="5"/>
  <c r="J7982" i="5" s="1"/>
  <c r="K7966" i="5"/>
  <c r="I7966" i="5"/>
  <c r="J7966" i="5" s="1"/>
  <c r="K7950" i="5"/>
  <c r="I7950" i="5"/>
  <c r="J7950" i="5" s="1"/>
  <c r="K7934" i="5"/>
  <c r="I7934" i="5"/>
  <c r="J7934" i="5" s="1"/>
  <c r="K7918" i="5"/>
  <c r="I7918" i="5"/>
  <c r="J7918" i="5" s="1"/>
  <c r="K7902" i="5"/>
  <c r="I7902" i="5"/>
  <c r="J7902" i="5" s="1"/>
  <c r="K7886" i="5"/>
  <c r="I7886" i="5"/>
  <c r="J7886" i="5" s="1"/>
  <c r="K7870" i="5"/>
  <c r="I7870" i="5"/>
  <c r="J7870" i="5" s="1"/>
  <c r="I7854" i="5"/>
  <c r="J7854" i="5" s="1"/>
  <c r="K7854" i="5"/>
  <c r="H7822" i="5"/>
  <c r="K7806" i="5"/>
  <c r="I7806" i="5"/>
  <c r="J7806" i="5" s="1"/>
  <c r="I7774" i="5"/>
  <c r="J7774" i="5" s="1"/>
  <c r="K7774" i="5"/>
  <c r="K7758" i="5"/>
  <c r="I7758" i="5"/>
  <c r="J7758" i="5" s="1"/>
  <c r="I7742" i="5"/>
  <c r="J7742" i="5" s="1"/>
  <c r="K7742" i="5"/>
  <c r="I7726" i="5"/>
  <c r="J7726" i="5" s="1"/>
  <c r="K7726" i="5"/>
  <c r="I7710" i="5"/>
  <c r="J7710" i="5" s="1"/>
  <c r="K7710" i="5"/>
  <c r="K7694" i="5"/>
  <c r="I7694" i="5"/>
  <c r="J7694" i="5" s="1"/>
  <c r="I7678" i="5"/>
  <c r="J7678" i="5" s="1"/>
  <c r="K7678" i="5"/>
  <c r="K7662" i="5"/>
  <c r="I7662" i="5"/>
  <c r="J7662" i="5" s="1"/>
  <c r="I7646" i="5"/>
  <c r="J7646" i="5" s="1"/>
  <c r="K7646" i="5"/>
  <c r="K7630" i="5"/>
  <c r="I7630" i="5"/>
  <c r="J7630" i="5" s="1"/>
  <c r="K7614" i="5"/>
  <c r="I7614" i="5"/>
  <c r="J7614" i="5" s="1"/>
  <c r="I7598" i="5"/>
  <c r="J7598" i="5" s="1"/>
  <c r="K7598" i="5"/>
  <c r="I7582" i="5"/>
  <c r="J7582" i="5" s="1"/>
  <c r="K7582" i="5"/>
  <c r="I7566" i="5"/>
  <c r="J7566" i="5" s="1"/>
  <c r="K7566" i="5"/>
  <c r="K7550" i="5"/>
  <c r="I7550" i="5"/>
  <c r="J7550" i="5" s="1"/>
  <c r="I7534" i="5"/>
  <c r="J7534" i="5" s="1"/>
  <c r="K7534" i="5"/>
  <c r="I7518" i="5"/>
  <c r="J7518" i="5" s="1"/>
  <c r="K7518" i="5"/>
  <c r="I7502" i="5"/>
  <c r="J7502" i="5" s="1"/>
  <c r="K7502" i="5"/>
  <c r="K7486" i="5"/>
  <c r="I7486" i="5"/>
  <c r="J7486" i="5" s="1"/>
  <c r="I7470" i="5"/>
  <c r="J7470" i="5" s="1"/>
  <c r="K7470" i="5"/>
  <c r="I7454" i="5"/>
  <c r="J7454" i="5" s="1"/>
  <c r="K7454" i="5"/>
  <c r="I7438" i="5"/>
  <c r="J7438" i="5" s="1"/>
  <c r="K7438" i="5"/>
  <c r="K7422" i="5"/>
  <c r="I7422" i="5"/>
  <c r="J7422" i="5" s="1"/>
  <c r="I7406" i="5"/>
  <c r="J7406" i="5" s="1"/>
  <c r="K7406" i="5"/>
  <c r="I7390" i="5"/>
  <c r="J7390" i="5" s="1"/>
  <c r="K7390" i="5"/>
  <c r="I7374" i="5"/>
  <c r="J7374" i="5" s="1"/>
  <c r="K7374" i="5"/>
  <c r="I7358" i="5"/>
  <c r="J7358" i="5" s="1"/>
  <c r="K7358" i="5"/>
  <c r="I7342" i="5"/>
  <c r="J7342" i="5" s="1"/>
  <c r="K7342" i="5"/>
  <c r="I7326" i="5"/>
  <c r="J7326" i="5" s="1"/>
  <c r="K7326" i="5"/>
  <c r="K7310" i="5"/>
  <c r="I7310" i="5"/>
  <c r="J7310" i="5" s="1"/>
  <c r="H7294" i="5"/>
  <c r="I7278" i="5"/>
  <c r="J7278" i="5" s="1"/>
  <c r="K7278" i="5"/>
  <c r="K7262" i="5"/>
  <c r="I7262" i="5"/>
  <c r="J7262" i="5" s="1"/>
  <c r="I7246" i="5"/>
  <c r="J7246" i="5" s="1"/>
  <c r="K7246" i="5"/>
  <c r="I7230" i="5"/>
  <c r="J7230" i="5" s="1"/>
  <c r="K7230" i="5"/>
  <c r="I7214" i="5"/>
  <c r="J7214" i="5" s="1"/>
  <c r="K7214" i="5"/>
  <c r="I7198" i="5"/>
  <c r="J7198" i="5" s="1"/>
  <c r="K7198" i="5"/>
  <c r="K7182" i="5"/>
  <c r="I7182" i="5"/>
  <c r="J7182" i="5" s="1"/>
  <c r="K7150" i="5"/>
  <c r="I7150" i="5"/>
  <c r="J7150" i="5" s="1"/>
  <c r="H7134" i="5"/>
  <c r="K7118" i="5"/>
  <c r="I7118" i="5"/>
  <c r="J7118" i="5" s="1"/>
  <c r="K7102" i="5"/>
  <c r="I7102" i="5"/>
  <c r="J7102" i="5" s="1"/>
  <c r="I7086" i="5"/>
  <c r="J7086" i="5" s="1"/>
  <c r="K7086" i="5"/>
  <c r="I7070" i="5"/>
  <c r="J7070" i="5" s="1"/>
  <c r="K7070" i="5"/>
  <c r="H7054" i="5"/>
  <c r="H7038" i="5"/>
  <c r="K7022" i="5"/>
  <c r="I7022" i="5"/>
  <c r="J7022" i="5" s="1"/>
  <c r="K7006" i="5"/>
  <c r="I7006" i="5"/>
  <c r="J7006" i="5" s="1"/>
  <c r="I6990" i="5"/>
  <c r="J6990" i="5" s="1"/>
  <c r="K6990" i="5"/>
  <c r="H6974" i="5"/>
  <c r="I6958" i="5"/>
  <c r="J6958" i="5" s="1"/>
  <c r="K6958" i="5"/>
  <c r="H6942" i="5"/>
  <c r="H6926" i="5"/>
  <c r="I6894" i="5"/>
  <c r="J6894" i="5" s="1"/>
  <c r="K6894" i="5"/>
  <c r="H6878" i="5"/>
  <c r="K6862" i="5"/>
  <c r="I6862" i="5"/>
  <c r="J6862" i="5" s="1"/>
  <c r="H6830" i="5"/>
  <c r="I6814" i="5"/>
  <c r="J6814" i="5" s="1"/>
  <c r="K6814" i="5"/>
  <c r="H6798" i="5"/>
  <c r="I6782" i="5"/>
  <c r="J6782" i="5" s="1"/>
  <c r="K6782" i="5"/>
  <c r="H6766" i="5"/>
  <c r="I6750" i="5"/>
  <c r="J6750" i="5" s="1"/>
  <c r="K6750" i="5"/>
  <c r="H6734" i="5"/>
  <c r="I6702" i="5"/>
  <c r="J6702" i="5" s="1"/>
  <c r="K6702" i="5"/>
  <c r="K6686" i="5"/>
  <c r="I6686" i="5"/>
  <c r="J6686" i="5" s="1"/>
  <c r="I6670" i="5"/>
  <c r="J6670" i="5" s="1"/>
  <c r="K6670" i="5"/>
  <c r="H6654" i="5"/>
  <c r="K6597" i="5"/>
  <c r="I6597" i="5"/>
  <c r="J6597" i="5" s="1"/>
  <c r="H6565" i="5"/>
  <c r="K6483" i="5"/>
  <c r="I6483" i="5"/>
  <c r="J6483" i="5" s="1"/>
  <c r="I6227" i="5"/>
  <c r="J6227" i="5" s="1"/>
  <c r="K6227" i="5"/>
  <c r="K6099" i="5"/>
  <c r="I6099" i="5"/>
  <c r="J6099" i="5" s="1"/>
  <c r="I5923" i="5"/>
  <c r="J5923" i="5" s="1"/>
  <c r="K5923" i="5"/>
  <c r="I5100" i="5"/>
  <c r="J5100" i="5" s="1"/>
  <c r="K5100" i="5"/>
  <c r="K8161" i="5"/>
  <c r="I8161" i="5"/>
  <c r="J8161" i="5" s="1"/>
  <c r="I8145" i="5"/>
  <c r="J8145" i="5" s="1"/>
  <c r="K8145" i="5"/>
  <c r="I8129" i="5"/>
  <c r="J8129" i="5" s="1"/>
  <c r="K8129" i="5"/>
  <c r="H8113" i="5"/>
  <c r="I8097" i="5"/>
  <c r="J8097" i="5" s="1"/>
  <c r="K8097" i="5"/>
  <c r="H8049" i="5"/>
  <c r="I8033" i="5"/>
  <c r="J8033" i="5" s="1"/>
  <c r="K8033" i="5"/>
  <c r="K8017" i="5"/>
  <c r="I8017" i="5"/>
  <c r="J8017" i="5" s="1"/>
  <c r="H8001" i="5"/>
  <c r="M8017" i="5" s="1"/>
  <c r="I7985" i="5"/>
  <c r="J7985" i="5" s="1"/>
  <c r="K7985" i="5"/>
  <c r="K7969" i="5"/>
  <c r="I7969" i="5"/>
  <c r="J7969" i="5" s="1"/>
  <c r="H7953" i="5"/>
  <c r="K7937" i="5"/>
  <c r="I7937" i="5"/>
  <c r="J7937" i="5" s="1"/>
  <c r="I7921" i="5"/>
  <c r="J7921" i="5" s="1"/>
  <c r="K7921" i="5"/>
  <c r="I7905" i="5"/>
  <c r="J7905" i="5" s="1"/>
  <c r="K7905" i="5"/>
  <c r="I7889" i="5"/>
  <c r="J7889" i="5" s="1"/>
  <c r="K7889" i="5"/>
  <c r="I7873" i="5"/>
  <c r="J7873" i="5" s="1"/>
  <c r="K7873" i="5"/>
  <c r="I7857" i="5"/>
  <c r="J7857" i="5" s="1"/>
  <c r="K7857" i="5"/>
  <c r="I7841" i="5"/>
  <c r="J7841" i="5" s="1"/>
  <c r="K7841" i="5"/>
  <c r="K7825" i="5"/>
  <c r="I7825" i="5"/>
  <c r="J7825" i="5" s="1"/>
  <c r="I7809" i="5"/>
  <c r="J7809" i="5" s="1"/>
  <c r="K7809" i="5"/>
  <c r="I7793" i="5"/>
  <c r="J7793" i="5" s="1"/>
  <c r="K7793" i="5"/>
  <c r="I7777" i="5"/>
  <c r="J7777" i="5" s="1"/>
  <c r="K7777" i="5"/>
  <c r="K7761" i="5"/>
  <c r="I7761" i="5"/>
  <c r="J7761" i="5" s="1"/>
  <c r="K7745" i="5"/>
  <c r="I7745" i="5"/>
  <c r="J7745" i="5" s="1"/>
  <c r="K7729" i="5"/>
  <c r="I7729" i="5"/>
  <c r="J7729" i="5" s="1"/>
  <c r="H7713" i="5"/>
  <c r="H7697" i="5"/>
  <c r="H7665" i="5"/>
  <c r="I7649" i="5"/>
  <c r="J7649" i="5" s="1"/>
  <c r="K7649" i="5"/>
  <c r="I7633" i="5"/>
  <c r="J7633" i="5" s="1"/>
  <c r="K7633" i="5"/>
  <c r="H7617" i="5"/>
  <c r="H7601" i="5"/>
  <c r="H7585" i="5"/>
  <c r="K7553" i="5"/>
  <c r="I7553" i="5"/>
  <c r="J7553" i="5" s="1"/>
  <c r="H7537" i="5"/>
  <c r="H7521" i="5"/>
  <c r="H7489" i="5"/>
  <c r="H7473" i="5"/>
  <c r="K7441" i="5"/>
  <c r="I7441" i="5"/>
  <c r="J7441" i="5" s="1"/>
  <c r="K7425" i="5"/>
  <c r="I7425" i="5"/>
  <c r="J7425" i="5" s="1"/>
  <c r="K7409" i="5"/>
  <c r="I7409" i="5"/>
  <c r="J7409" i="5" s="1"/>
  <c r="K7393" i="5"/>
  <c r="I7393" i="5"/>
  <c r="J7393" i="5" s="1"/>
  <c r="K7377" i="5"/>
  <c r="I7377" i="5"/>
  <c r="J7377" i="5" s="1"/>
  <c r="H7361" i="5"/>
  <c r="M7369" i="5" s="1"/>
  <c r="H7345" i="5"/>
  <c r="H7329" i="5"/>
  <c r="K7313" i="5"/>
  <c r="I7313" i="5"/>
  <c r="J7313" i="5" s="1"/>
  <c r="I7297" i="5"/>
  <c r="J7297" i="5" s="1"/>
  <c r="K7297" i="5"/>
  <c r="I7281" i="5"/>
  <c r="J7281" i="5" s="1"/>
  <c r="K7281" i="5"/>
  <c r="K7265" i="5"/>
  <c r="I7265" i="5"/>
  <c r="J7265" i="5" s="1"/>
  <c r="H7217" i="5"/>
  <c r="H7201" i="5"/>
  <c r="I7185" i="5"/>
  <c r="J7185" i="5" s="1"/>
  <c r="K7185" i="5"/>
  <c r="I7169" i="5"/>
  <c r="J7169" i="5" s="1"/>
  <c r="K7169" i="5"/>
  <c r="H7153" i="5"/>
  <c r="K7137" i="5"/>
  <c r="I7137" i="5"/>
  <c r="J7137" i="5" s="1"/>
  <c r="I7121" i="5"/>
  <c r="J7121" i="5" s="1"/>
  <c r="K7121" i="5"/>
  <c r="K7105" i="5"/>
  <c r="I7105" i="5"/>
  <c r="J7105" i="5" s="1"/>
  <c r="K7089" i="5"/>
  <c r="I7089" i="5"/>
  <c r="J7089" i="5" s="1"/>
  <c r="I7073" i="5"/>
  <c r="J7073" i="5" s="1"/>
  <c r="K7073" i="5"/>
  <c r="I7057" i="5"/>
  <c r="J7057" i="5" s="1"/>
  <c r="K7057" i="5"/>
  <c r="I7041" i="5"/>
  <c r="J7041" i="5" s="1"/>
  <c r="K7041" i="5"/>
  <c r="K7025" i="5"/>
  <c r="I7025" i="5"/>
  <c r="J7025" i="5" s="1"/>
  <c r="K7009" i="5"/>
  <c r="I7009" i="5"/>
  <c r="J7009" i="5" s="1"/>
  <c r="I6993" i="5"/>
  <c r="J6993" i="5" s="1"/>
  <c r="K6993" i="5"/>
  <c r="K6977" i="5"/>
  <c r="I6977" i="5"/>
  <c r="J6977" i="5" s="1"/>
  <c r="I6961" i="5"/>
  <c r="J6961" i="5" s="1"/>
  <c r="K6961" i="5"/>
  <c r="I6945" i="5"/>
  <c r="J6945" i="5" s="1"/>
  <c r="K6945" i="5"/>
  <c r="I6929" i="5"/>
  <c r="J6929" i="5" s="1"/>
  <c r="K6929" i="5"/>
  <c r="I6913" i="5"/>
  <c r="J6913" i="5" s="1"/>
  <c r="K6913" i="5"/>
  <c r="K6897" i="5"/>
  <c r="I6897" i="5"/>
  <c r="J6897" i="5" s="1"/>
  <c r="I6881" i="5"/>
  <c r="J6881" i="5" s="1"/>
  <c r="K6881" i="5"/>
  <c r="K6865" i="5"/>
  <c r="I6865" i="5"/>
  <c r="J6865" i="5" s="1"/>
  <c r="I6849" i="5"/>
  <c r="J6849" i="5" s="1"/>
  <c r="K6849" i="5"/>
  <c r="K6833" i="5"/>
  <c r="I6833" i="5"/>
  <c r="J6833" i="5" s="1"/>
  <c r="I6817" i="5"/>
  <c r="J6817" i="5" s="1"/>
  <c r="K6817" i="5"/>
  <c r="K6801" i="5"/>
  <c r="I6801" i="5"/>
  <c r="J6801" i="5" s="1"/>
  <c r="I6785" i="5"/>
  <c r="J6785" i="5" s="1"/>
  <c r="K6785" i="5"/>
  <c r="K6769" i="5"/>
  <c r="I6769" i="5"/>
  <c r="J6769" i="5" s="1"/>
  <c r="I6753" i="5"/>
  <c r="J6753" i="5" s="1"/>
  <c r="K6753" i="5"/>
  <c r="K6737" i="5"/>
  <c r="I6737" i="5"/>
  <c r="J6737" i="5" s="1"/>
  <c r="I6721" i="5"/>
  <c r="J6721" i="5" s="1"/>
  <c r="K6721" i="5"/>
  <c r="K6705" i="5"/>
  <c r="I6705" i="5"/>
  <c r="J6705" i="5" s="1"/>
  <c r="I6689" i="5"/>
  <c r="J6689" i="5" s="1"/>
  <c r="K6689" i="5"/>
  <c r="K6673" i="5"/>
  <c r="I6673" i="5"/>
  <c r="J6673" i="5" s="1"/>
  <c r="I6657" i="5"/>
  <c r="J6657" i="5" s="1"/>
  <c r="K6657" i="5"/>
  <c r="I6641" i="5"/>
  <c r="J6641" i="5" s="1"/>
  <c r="K6641" i="5"/>
  <c r="I6625" i="5"/>
  <c r="J6625" i="5" s="1"/>
  <c r="K6625" i="5"/>
  <c r="K6603" i="5"/>
  <c r="I6603" i="5"/>
  <c r="J6603" i="5" s="1"/>
  <c r="H6571" i="5"/>
  <c r="I6507" i="5"/>
  <c r="J6507" i="5" s="1"/>
  <c r="K6507" i="5"/>
  <c r="K6379" i="5"/>
  <c r="I6379" i="5"/>
  <c r="J6379" i="5" s="1"/>
  <c r="K6123" i="5"/>
  <c r="I6123" i="5"/>
  <c r="J6123" i="5" s="1"/>
  <c r="K5971" i="5"/>
  <c r="I5971" i="5"/>
  <c r="J5971" i="5" s="1"/>
  <c r="K5655" i="5"/>
  <c r="I5655" i="5"/>
  <c r="J5655" i="5" s="1"/>
  <c r="H5196" i="5"/>
  <c r="H6608" i="5"/>
  <c r="H6592" i="5"/>
  <c r="H6576" i="5"/>
  <c r="H6560" i="5"/>
  <c r="I6490" i="5"/>
  <c r="J6490" i="5" s="1"/>
  <c r="K6490" i="5"/>
  <c r="I6426" i="5"/>
  <c r="J6426" i="5" s="1"/>
  <c r="K6426" i="5"/>
  <c r="H6394" i="5"/>
  <c r="K6362" i="5"/>
  <c r="I6362" i="5"/>
  <c r="H6298" i="5"/>
  <c r="I6266" i="5"/>
  <c r="K6266" i="5"/>
  <c r="H6234" i="5"/>
  <c r="I6170" i="5"/>
  <c r="K6170" i="5"/>
  <c r="H6138" i="5"/>
  <c r="K6106" i="5"/>
  <c r="I6106" i="5"/>
  <c r="J6106" i="5" s="1"/>
  <c r="H6074" i="5"/>
  <c r="H5999" i="5"/>
  <c r="K5935" i="5"/>
  <c r="I5935" i="5"/>
  <c r="J5935" i="5" s="1"/>
  <c r="K5863" i="5"/>
  <c r="I5863" i="5"/>
  <c r="J5863" i="5" s="1"/>
  <c r="I5777" i="5"/>
  <c r="J5777" i="5" s="1"/>
  <c r="K5777" i="5"/>
  <c r="K5692" i="5"/>
  <c r="I5692" i="5"/>
  <c r="J5692" i="5" s="1"/>
  <c r="H5607" i="5"/>
  <c r="H5508" i="5"/>
  <c r="H5380" i="5"/>
  <c r="M5401" i="5" s="1"/>
  <c r="H5252" i="5"/>
  <c r="H5124" i="5"/>
  <c r="H4996" i="5"/>
  <c r="M5017" i="5" s="1"/>
  <c r="H4868" i="5"/>
  <c r="H4740" i="5"/>
  <c r="I4612" i="5"/>
  <c r="J4612" i="5" s="1"/>
  <c r="K4612" i="5"/>
  <c r="I4484" i="5"/>
  <c r="J4484" i="5" s="1"/>
  <c r="K4484" i="5"/>
  <c r="I4356" i="5"/>
  <c r="J4356" i="5" s="1"/>
  <c r="K4356" i="5"/>
  <c r="I4228" i="5"/>
  <c r="J4228" i="5" s="1"/>
  <c r="K4228" i="5"/>
  <c r="H4100" i="5"/>
  <c r="I3937" i="5"/>
  <c r="J3937" i="5" s="1"/>
  <c r="K3937" i="5"/>
  <c r="I3510" i="5"/>
  <c r="J3510" i="5" s="1"/>
  <c r="K3510" i="5"/>
  <c r="I2828" i="5"/>
  <c r="J2828" i="5" s="1"/>
  <c r="K2828" i="5"/>
  <c r="K6555" i="5"/>
  <c r="I6555" i="5"/>
  <c r="J6555" i="5" s="1"/>
  <c r="K6538" i="5"/>
  <c r="I6538" i="5"/>
  <c r="J6538" i="5" s="1"/>
  <c r="K6511" i="5"/>
  <c r="I6511" i="5"/>
  <c r="J6511" i="5" s="1"/>
  <c r="H6479" i="5"/>
  <c r="I6447" i="5"/>
  <c r="J6447" i="5" s="1"/>
  <c r="K6447" i="5"/>
  <c r="K6415" i="5"/>
  <c r="I6415" i="5"/>
  <c r="J6415" i="5" s="1"/>
  <c r="H6383" i="5"/>
  <c r="I6351" i="5"/>
  <c r="J6351" i="5" s="1"/>
  <c r="K6351" i="5"/>
  <c r="I6319" i="5"/>
  <c r="J6319" i="5" s="1"/>
  <c r="K6319" i="5"/>
  <c r="H6287" i="5"/>
  <c r="H6255" i="5"/>
  <c r="I6223" i="5"/>
  <c r="J6223" i="5" s="1"/>
  <c r="K6223" i="5"/>
  <c r="H6191" i="5"/>
  <c r="I6159" i="5"/>
  <c r="J6159" i="5" s="1"/>
  <c r="K6159" i="5"/>
  <c r="K6127" i="5"/>
  <c r="I6127" i="5"/>
  <c r="J6127" i="5" s="1"/>
  <c r="H6095" i="5"/>
  <c r="I6063" i="5"/>
  <c r="J6063" i="5" s="1"/>
  <c r="K6063" i="5"/>
  <c r="I6031" i="5"/>
  <c r="J6031" i="5" s="1"/>
  <c r="K6031" i="5"/>
  <c r="K5979" i="5"/>
  <c r="I5979" i="5"/>
  <c r="J5979" i="5" s="1"/>
  <c r="K5915" i="5"/>
  <c r="I5915" i="5"/>
  <c r="J5915" i="5" s="1"/>
  <c r="I5836" i="5"/>
  <c r="J5836" i="5" s="1"/>
  <c r="K5836" i="5"/>
  <c r="I5665" i="5"/>
  <c r="J5665" i="5" s="1"/>
  <c r="K5665" i="5"/>
  <c r="I5580" i="5"/>
  <c r="J5580" i="5" s="1"/>
  <c r="K5580" i="5"/>
  <c r="K5468" i="5"/>
  <c r="I5468" i="5"/>
  <c r="J5468" i="5" s="1"/>
  <c r="H5340" i="5"/>
  <c r="H5212" i="5"/>
  <c r="M5233" i="5" s="1"/>
  <c r="H5084" i="5"/>
  <c r="I4956" i="5"/>
  <c r="J4956" i="5" s="1"/>
  <c r="K4956" i="5"/>
  <c r="I4828" i="5"/>
  <c r="J4828" i="5" s="1"/>
  <c r="K4828" i="5"/>
  <c r="H4572" i="5"/>
  <c r="H4444" i="5"/>
  <c r="H4316" i="5"/>
  <c r="I4188" i="5"/>
  <c r="J4188" i="5" s="1"/>
  <c r="K4188" i="5"/>
  <c r="I4060" i="5"/>
  <c r="J4060" i="5" s="1"/>
  <c r="K4060" i="5"/>
  <c r="I3857" i="5"/>
  <c r="J3857" i="5" s="1"/>
  <c r="K3857" i="5"/>
  <c r="I3350" i="5"/>
  <c r="J3350" i="5" s="1"/>
  <c r="K3350" i="5"/>
  <c r="K2508" i="5"/>
  <c r="I2508" i="5"/>
  <c r="J2508" i="5" s="1"/>
  <c r="I6590" i="5"/>
  <c r="J6590" i="5" s="1"/>
  <c r="K6590" i="5"/>
  <c r="I6574" i="5"/>
  <c r="J6574" i="5" s="1"/>
  <c r="K6574" i="5"/>
  <c r="K6558" i="5"/>
  <c r="I6558" i="5"/>
  <c r="J6558" i="5" s="1"/>
  <c r="K6542" i="5"/>
  <c r="I6542" i="5"/>
  <c r="J6542" i="5" s="1"/>
  <c r="H6518" i="5"/>
  <c r="H6486" i="5"/>
  <c r="H6454" i="5"/>
  <c r="H6422" i="5"/>
  <c r="M6433" i="5" s="1"/>
  <c r="K6326" i="5"/>
  <c r="I6326" i="5"/>
  <c r="J6326" i="5" s="1"/>
  <c r="K6294" i="5"/>
  <c r="I6294" i="5"/>
  <c r="J6294" i="5" s="1"/>
  <c r="I6262" i="5"/>
  <c r="J6262" i="5" s="1"/>
  <c r="K6262" i="5"/>
  <c r="H6230" i="5"/>
  <c r="H6198" i="5"/>
  <c r="M6217" i="5" s="1"/>
  <c r="H6166" i="5"/>
  <c r="H6134" i="5"/>
  <c r="I6102" i="5"/>
  <c r="J6102" i="5" s="1"/>
  <c r="K6102" i="5"/>
  <c r="H6070" i="5"/>
  <c r="H6038" i="5"/>
  <c r="K5991" i="5"/>
  <c r="I5991" i="5"/>
  <c r="J5991" i="5" s="1"/>
  <c r="I5927" i="5"/>
  <c r="J5927" i="5" s="1"/>
  <c r="K5927" i="5"/>
  <c r="I5852" i="5"/>
  <c r="J5852" i="5" s="1"/>
  <c r="K5852" i="5"/>
  <c r="K5767" i="5"/>
  <c r="I5767" i="5"/>
  <c r="J5767" i="5" s="1"/>
  <c r="I5681" i="5"/>
  <c r="J5681" i="5" s="1"/>
  <c r="K5681" i="5"/>
  <c r="I5492" i="5"/>
  <c r="J5492" i="5" s="1"/>
  <c r="K5492" i="5"/>
  <c r="H5364" i="5"/>
  <c r="H5236" i="5"/>
  <c r="I5108" i="5"/>
  <c r="J5108" i="5" s="1"/>
  <c r="K5108" i="5"/>
  <c r="I4980" i="5"/>
  <c r="J4980" i="5" s="1"/>
  <c r="K4980" i="5"/>
  <c r="I4852" i="5"/>
  <c r="J4852" i="5" s="1"/>
  <c r="K4852" i="5"/>
  <c r="I4724" i="5"/>
  <c r="J4724" i="5" s="1"/>
  <c r="K4724" i="5"/>
  <c r="K4596" i="5"/>
  <c r="I4596" i="5"/>
  <c r="J4596" i="5" s="1"/>
  <c r="I4468" i="5"/>
  <c r="J4468" i="5" s="1"/>
  <c r="K4468" i="5"/>
  <c r="I4212" i="5"/>
  <c r="J4212" i="5" s="1"/>
  <c r="K4212" i="5"/>
  <c r="K3905" i="5"/>
  <c r="I3905" i="5"/>
  <c r="J3905" i="5" s="1"/>
  <c r="K3446" i="5"/>
  <c r="I3446" i="5"/>
  <c r="J3446" i="5" s="1"/>
  <c r="H4908" i="5"/>
  <c r="H4780" i="5"/>
  <c r="H4652" i="5"/>
  <c r="I4524" i="5"/>
  <c r="J4524" i="5" s="1"/>
  <c r="K4524" i="5"/>
  <c r="I4268" i="5"/>
  <c r="J4268" i="5" s="1"/>
  <c r="K4268" i="5"/>
  <c r="K4012" i="5"/>
  <c r="I4012" i="5"/>
  <c r="J4012" i="5" s="1"/>
  <c r="K3670" i="5"/>
  <c r="I3670" i="5"/>
  <c r="J3670" i="5" s="1"/>
  <c r="H3148" i="5"/>
  <c r="M3169" i="5" s="1"/>
  <c r="I2103" i="5"/>
  <c r="J2103" i="5" s="1"/>
  <c r="K2103" i="5"/>
  <c r="H5994" i="5"/>
  <c r="K5978" i="5"/>
  <c r="I5978" i="5"/>
  <c r="K5962" i="5"/>
  <c r="I5962" i="5"/>
  <c r="J5962" i="5" s="1"/>
  <c r="K5946" i="5"/>
  <c r="I5946" i="5"/>
  <c r="J5946" i="5" s="1"/>
  <c r="K5930" i="5"/>
  <c r="I5930" i="5"/>
  <c r="K5914" i="5"/>
  <c r="I5914" i="5"/>
  <c r="J5914" i="5" s="1"/>
  <c r="K5898" i="5"/>
  <c r="I5898" i="5"/>
  <c r="J5898" i="5" s="1"/>
  <c r="K5877" i="5"/>
  <c r="I5877" i="5"/>
  <c r="J5877" i="5" s="1"/>
  <c r="H5856" i="5"/>
  <c r="I5813" i="5"/>
  <c r="J5813" i="5" s="1"/>
  <c r="K5813" i="5"/>
  <c r="H5792" i="5"/>
  <c r="K5771" i="5"/>
  <c r="I5771" i="5"/>
  <c r="J5771" i="5" s="1"/>
  <c r="K5749" i="5"/>
  <c r="I5749" i="5"/>
  <c r="J5749" i="5" s="1"/>
  <c r="H5728" i="5"/>
  <c r="H5707" i="5"/>
  <c r="I5685" i="5"/>
  <c r="J5685" i="5" s="1"/>
  <c r="K5685" i="5"/>
  <c r="H5643" i="5"/>
  <c r="M5665" i="5" s="1"/>
  <c r="K5621" i="5"/>
  <c r="I5621" i="5"/>
  <c r="J5621" i="5" s="1"/>
  <c r="H5600" i="5"/>
  <c r="H5579" i="5"/>
  <c r="I5557" i="5"/>
  <c r="J5557" i="5" s="1"/>
  <c r="K5557" i="5"/>
  <c r="I5529" i="5"/>
  <c r="J5529" i="5" s="1"/>
  <c r="K5529" i="5"/>
  <c r="I5465" i="5"/>
  <c r="J5465" i="5" s="1"/>
  <c r="K5465" i="5"/>
  <c r="I5433" i="5"/>
  <c r="J5433" i="5" s="1"/>
  <c r="K5433" i="5"/>
  <c r="I5401" i="5"/>
  <c r="J5401" i="5" s="1"/>
  <c r="K5401" i="5"/>
  <c r="I5369" i="5"/>
  <c r="J5369" i="5" s="1"/>
  <c r="K5369" i="5"/>
  <c r="I5337" i="5"/>
  <c r="J5337" i="5" s="1"/>
  <c r="K5337" i="5"/>
  <c r="I5305" i="5"/>
  <c r="J5305" i="5" s="1"/>
  <c r="K5305" i="5"/>
  <c r="I5273" i="5"/>
  <c r="J5273" i="5" s="1"/>
  <c r="K5273" i="5"/>
  <c r="I5241" i="5"/>
  <c r="J5241" i="5" s="1"/>
  <c r="K5241" i="5"/>
  <c r="K5209" i="5"/>
  <c r="I5209" i="5"/>
  <c r="J5209" i="5" s="1"/>
  <c r="I5177" i="5"/>
  <c r="J5177" i="5" s="1"/>
  <c r="K5177" i="5"/>
  <c r="I5113" i="5"/>
  <c r="J5113" i="5" s="1"/>
  <c r="K5113" i="5"/>
  <c r="I5081" i="5"/>
  <c r="J5081" i="5" s="1"/>
  <c r="K5081" i="5"/>
  <c r="I5049" i="5"/>
  <c r="J5049" i="5" s="1"/>
  <c r="K5049" i="5"/>
  <c r="I5017" i="5"/>
  <c r="J5017" i="5" s="1"/>
  <c r="K5017" i="5"/>
  <c r="I4985" i="5"/>
  <c r="J4985" i="5" s="1"/>
  <c r="K4985" i="5"/>
  <c r="I4953" i="5"/>
  <c r="J4953" i="5" s="1"/>
  <c r="K4953" i="5"/>
  <c r="I4921" i="5"/>
  <c r="J4921" i="5" s="1"/>
  <c r="K4921" i="5"/>
  <c r="I4889" i="5"/>
  <c r="J4889" i="5" s="1"/>
  <c r="K4889" i="5"/>
  <c r="I4857" i="5"/>
  <c r="J4857" i="5" s="1"/>
  <c r="K4857" i="5"/>
  <c r="K4825" i="5"/>
  <c r="I4825" i="5"/>
  <c r="J4825" i="5" s="1"/>
  <c r="I4793" i="5"/>
  <c r="J4793" i="5" s="1"/>
  <c r="K4793" i="5"/>
  <c r="I4761" i="5"/>
  <c r="J4761" i="5" s="1"/>
  <c r="K4761" i="5"/>
  <c r="I4729" i="5"/>
  <c r="J4729" i="5" s="1"/>
  <c r="K4729" i="5"/>
  <c r="I4697" i="5"/>
  <c r="J4697" i="5" s="1"/>
  <c r="K4697" i="5"/>
  <c r="I4665" i="5"/>
  <c r="J4665" i="5" s="1"/>
  <c r="K4665" i="5"/>
  <c r="I4633" i="5"/>
  <c r="J4633" i="5" s="1"/>
  <c r="K4633" i="5"/>
  <c r="I4601" i="5"/>
  <c r="J4601" i="5" s="1"/>
  <c r="K4601" i="5"/>
  <c r="I4569" i="5"/>
  <c r="J4569" i="5" s="1"/>
  <c r="K4569" i="5"/>
  <c r="I4537" i="5"/>
  <c r="J4537" i="5" s="1"/>
  <c r="K4537" i="5"/>
  <c r="I4505" i="5"/>
  <c r="J4505" i="5" s="1"/>
  <c r="K4505" i="5"/>
  <c r="I4473" i="5"/>
  <c r="J4473" i="5" s="1"/>
  <c r="K4473" i="5"/>
  <c r="I4441" i="5"/>
  <c r="J4441" i="5" s="1"/>
  <c r="K4441" i="5"/>
  <c r="I4409" i="5"/>
  <c r="J4409" i="5" s="1"/>
  <c r="K4409" i="5"/>
  <c r="I4377" i="5"/>
  <c r="J4377" i="5" s="1"/>
  <c r="K4377" i="5"/>
  <c r="I4345" i="5"/>
  <c r="J4345" i="5" s="1"/>
  <c r="K4345" i="5"/>
  <c r="I4313" i="5"/>
  <c r="J4313" i="5" s="1"/>
  <c r="K4313" i="5"/>
  <c r="I4281" i="5"/>
  <c r="J4281" i="5" s="1"/>
  <c r="K4281" i="5"/>
  <c r="I4249" i="5"/>
  <c r="J4249" i="5" s="1"/>
  <c r="K4249" i="5"/>
  <c r="I4217" i="5"/>
  <c r="J4217" i="5" s="1"/>
  <c r="K4217" i="5"/>
  <c r="K4185" i="5"/>
  <c r="I4185" i="5"/>
  <c r="J4185" i="5" s="1"/>
  <c r="I4153" i="5"/>
  <c r="J4153" i="5" s="1"/>
  <c r="K4153" i="5"/>
  <c r="H4121" i="5"/>
  <c r="I4089" i="5"/>
  <c r="J4089" i="5" s="1"/>
  <c r="K4089" i="5"/>
  <c r="K4057" i="5"/>
  <c r="I4057" i="5"/>
  <c r="J4057" i="5" s="1"/>
  <c r="I4025" i="5"/>
  <c r="J4025" i="5" s="1"/>
  <c r="K4025" i="5"/>
  <c r="K3981" i="5"/>
  <c r="I3981" i="5"/>
  <c r="J3981" i="5" s="1"/>
  <c r="K3917" i="5"/>
  <c r="I3917" i="5"/>
  <c r="J3917" i="5" s="1"/>
  <c r="K3853" i="5"/>
  <c r="I3853" i="5"/>
  <c r="J3853" i="5" s="1"/>
  <c r="I3726" i="5"/>
  <c r="J3726" i="5" s="1"/>
  <c r="K3726" i="5"/>
  <c r="I3598" i="5"/>
  <c r="J3598" i="5" s="1"/>
  <c r="K3598" i="5"/>
  <c r="K3470" i="5"/>
  <c r="I3470" i="5"/>
  <c r="J3470" i="5" s="1"/>
  <c r="K3342" i="5"/>
  <c r="I3342" i="5"/>
  <c r="J3342" i="5" s="1"/>
  <c r="K3214" i="5"/>
  <c r="I3214" i="5"/>
  <c r="J3214" i="5" s="1"/>
  <c r="H3004" i="5"/>
  <c r="M3025" i="5" s="1"/>
  <c r="I2748" i="5"/>
  <c r="J2748" i="5" s="1"/>
  <c r="K2748" i="5"/>
  <c r="I2492" i="5"/>
  <c r="J2492" i="5" s="1"/>
  <c r="K2492" i="5"/>
  <c r="K2236" i="5"/>
  <c r="I2236" i="5"/>
  <c r="J2236" i="5" s="1"/>
  <c r="I1763" i="5"/>
  <c r="J1763" i="5" s="1"/>
  <c r="K1763" i="5"/>
  <c r="I6521" i="5"/>
  <c r="J6521" i="5" s="1"/>
  <c r="K6521" i="5"/>
  <c r="I6505" i="5"/>
  <c r="J6505" i="5" s="1"/>
  <c r="K6505" i="5"/>
  <c r="I6489" i="5"/>
  <c r="J6489" i="5" s="1"/>
  <c r="K6489" i="5"/>
  <c r="I6457" i="5"/>
  <c r="J6457" i="5" s="1"/>
  <c r="K6457" i="5"/>
  <c r="K6441" i="5"/>
  <c r="I6441" i="5"/>
  <c r="J6441" i="5" s="1"/>
  <c r="I6425" i="5"/>
  <c r="J6425" i="5" s="1"/>
  <c r="K6425" i="5"/>
  <c r="H6409" i="5"/>
  <c r="H6377" i="5"/>
  <c r="H6361" i="5"/>
  <c r="K6345" i="5"/>
  <c r="I6345" i="5"/>
  <c r="J6345" i="5" s="1"/>
  <c r="I6329" i="5"/>
  <c r="J6329" i="5" s="1"/>
  <c r="K6329" i="5"/>
  <c r="I6313" i="5"/>
  <c r="J6313" i="5" s="1"/>
  <c r="K6313" i="5"/>
  <c r="I6297" i="5"/>
  <c r="J6297" i="5" s="1"/>
  <c r="K6297" i="5"/>
  <c r="K6281" i="5"/>
  <c r="I6281" i="5"/>
  <c r="J6281" i="5" s="1"/>
  <c r="K6265" i="5"/>
  <c r="I6265" i="5"/>
  <c r="J6265" i="5" s="1"/>
  <c r="I6249" i="5"/>
  <c r="J6249" i="5" s="1"/>
  <c r="K6249" i="5"/>
  <c r="K6233" i="5"/>
  <c r="I6233" i="5"/>
  <c r="J6233" i="5" s="1"/>
  <c r="H6217" i="5"/>
  <c r="K6201" i="5"/>
  <c r="I6201" i="5"/>
  <c r="J6201" i="5" s="1"/>
  <c r="H6185" i="5"/>
  <c r="H6169" i="5"/>
  <c r="I6153" i="5"/>
  <c r="J6153" i="5" s="1"/>
  <c r="K6153" i="5"/>
  <c r="I6137" i="5"/>
  <c r="J6137" i="5" s="1"/>
  <c r="K6137" i="5"/>
  <c r="K6121" i="5"/>
  <c r="I6121" i="5"/>
  <c r="J6121" i="5" s="1"/>
  <c r="I6105" i="5"/>
  <c r="J6105" i="5" s="1"/>
  <c r="K6105" i="5"/>
  <c r="I6089" i="5"/>
  <c r="J6089" i="5" s="1"/>
  <c r="K6089" i="5"/>
  <c r="I6073" i="5"/>
  <c r="J6073" i="5" s="1"/>
  <c r="K6073" i="5"/>
  <c r="K6057" i="5"/>
  <c r="I6057" i="5"/>
  <c r="J6057" i="5" s="1"/>
  <c r="I6041" i="5"/>
  <c r="J6041" i="5" s="1"/>
  <c r="K6041" i="5"/>
  <c r="I6025" i="5"/>
  <c r="J6025" i="5" s="1"/>
  <c r="K6025" i="5"/>
  <c r="I6009" i="5"/>
  <c r="J6009" i="5" s="1"/>
  <c r="K6009" i="5"/>
  <c r="K5993" i="5"/>
  <c r="I5993" i="5"/>
  <c r="J5993" i="5" s="1"/>
  <c r="I5977" i="5"/>
  <c r="J5977" i="5" s="1"/>
  <c r="K5977" i="5"/>
  <c r="I5961" i="5"/>
  <c r="J5961" i="5" s="1"/>
  <c r="K5961" i="5"/>
  <c r="I5945" i="5"/>
  <c r="J5945" i="5" s="1"/>
  <c r="K5945" i="5"/>
  <c r="K5929" i="5"/>
  <c r="I5929" i="5"/>
  <c r="J5929" i="5" s="1"/>
  <c r="I5913" i="5"/>
  <c r="J5913" i="5" s="1"/>
  <c r="K5913" i="5"/>
  <c r="I5897" i="5"/>
  <c r="J5897" i="5" s="1"/>
  <c r="K5897" i="5"/>
  <c r="H5876" i="5"/>
  <c r="H5855" i="5"/>
  <c r="I5833" i="5"/>
  <c r="J5833" i="5" s="1"/>
  <c r="K5833" i="5"/>
  <c r="H5812" i="5"/>
  <c r="I5791" i="5"/>
  <c r="J5791" i="5" s="1"/>
  <c r="K5791" i="5"/>
  <c r="I5769" i="5"/>
  <c r="J5769" i="5" s="1"/>
  <c r="K5769" i="5"/>
  <c r="H5748" i="5"/>
  <c r="K5727" i="5"/>
  <c r="I5727" i="5"/>
  <c r="J5727" i="5" s="1"/>
  <c r="I5705" i="5"/>
  <c r="J5705" i="5" s="1"/>
  <c r="K5705" i="5"/>
  <c r="I5684" i="5"/>
  <c r="J5684" i="5" s="1"/>
  <c r="K5684" i="5"/>
  <c r="K5663" i="5"/>
  <c r="I5641" i="5"/>
  <c r="J5641" i="5" s="1"/>
  <c r="K5641" i="5"/>
  <c r="H5620" i="5"/>
  <c r="M5641" i="5" s="1"/>
  <c r="H5599" i="5"/>
  <c r="I5577" i="5"/>
  <c r="J5577" i="5" s="1"/>
  <c r="K5577" i="5"/>
  <c r="H5556" i="5"/>
  <c r="H5496" i="5"/>
  <c r="H5464" i="5"/>
  <c r="I5400" i="5"/>
  <c r="J5400" i="5" s="1"/>
  <c r="K5400" i="5"/>
  <c r="I5368" i="5"/>
  <c r="J5368" i="5" s="1"/>
  <c r="K5368" i="5"/>
  <c r="K5336" i="5"/>
  <c r="I5336" i="5"/>
  <c r="J5336" i="5" s="1"/>
  <c r="K5304" i="5"/>
  <c r="I5304" i="5"/>
  <c r="J5304" i="5" s="1"/>
  <c r="K5272" i="5"/>
  <c r="I5272" i="5"/>
  <c r="J5272" i="5" s="1"/>
  <c r="H5240" i="5"/>
  <c r="H5208" i="5"/>
  <c r="K5176" i="5"/>
  <c r="I5176" i="5"/>
  <c r="J5176" i="5" s="1"/>
  <c r="I5144" i="5"/>
  <c r="J5144" i="5" s="1"/>
  <c r="K5144" i="5"/>
  <c r="H5112" i="5"/>
  <c r="H5080" i="5"/>
  <c r="H5048" i="5"/>
  <c r="K5016" i="5"/>
  <c r="I5016" i="5"/>
  <c r="J5016" i="5" s="1"/>
  <c r="H4984" i="5"/>
  <c r="H4952" i="5"/>
  <c r="H4920" i="5"/>
  <c r="H4888" i="5"/>
  <c r="I4856" i="5"/>
  <c r="J4856" i="5" s="1"/>
  <c r="K4856" i="5"/>
  <c r="H4824" i="5"/>
  <c r="H4792" i="5"/>
  <c r="H4760" i="5"/>
  <c r="M4777" i="5" s="1"/>
  <c r="H4728" i="5"/>
  <c r="I4696" i="5"/>
  <c r="J4696" i="5" s="1"/>
  <c r="K4696" i="5"/>
  <c r="H4664" i="5"/>
  <c r="M4681" i="5" s="1"/>
  <c r="K4632" i="5"/>
  <c r="I4632" i="5"/>
  <c r="J4632" i="5" s="1"/>
  <c r="H4600" i="5"/>
  <c r="H4568" i="5"/>
  <c r="H4536" i="5"/>
  <c r="I4504" i="5"/>
  <c r="J4504" i="5" s="1"/>
  <c r="K4504" i="5"/>
  <c r="H4472" i="5"/>
  <c r="M4489" i="5" s="1"/>
  <c r="I4440" i="5"/>
  <c r="J4440" i="5" s="1"/>
  <c r="K4440" i="5"/>
  <c r="H4376" i="5"/>
  <c r="M4393" i="5" s="1"/>
  <c r="H4344" i="5"/>
  <c r="I4312" i="5"/>
  <c r="J4312" i="5" s="1"/>
  <c r="K4312" i="5"/>
  <c r="H4280" i="5"/>
  <c r="H4248" i="5"/>
  <c r="H4216" i="5"/>
  <c r="K4152" i="5"/>
  <c r="I4152" i="5"/>
  <c r="J4152" i="5" s="1"/>
  <c r="I4120" i="5"/>
  <c r="J4120" i="5" s="1"/>
  <c r="K4120" i="5"/>
  <c r="K4088" i="5"/>
  <c r="I4088" i="5"/>
  <c r="J4088" i="5" s="1"/>
  <c r="H4056" i="5"/>
  <c r="H4024" i="5"/>
  <c r="K3977" i="5"/>
  <c r="I3977" i="5"/>
  <c r="J3977" i="5" s="1"/>
  <c r="K3913" i="5"/>
  <c r="I3913" i="5"/>
  <c r="J3913" i="5" s="1"/>
  <c r="K3846" i="5"/>
  <c r="I3846" i="5"/>
  <c r="J3846" i="5" s="1"/>
  <c r="K3718" i="5"/>
  <c r="I3718" i="5"/>
  <c r="J3718" i="5" s="1"/>
  <c r="K3590" i="5"/>
  <c r="I3590" i="5"/>
  <c r="J3590" i="5" s="1"/>
  <c r="I3462" i="5"/>
  <c r="J3462" i="5" s="1"/>
  <c r="K3462" i="5"/>
  <c r="I3334" i="5"/>
  <c r="J3334" i="5" s="1"/>
  <c r="K3334" i="5"/>
  <c r="I3206" i="5"/>
  <c r="J3206" i="5" s="1"/>
  <c r="K3206" i="5"/>
  <c r="K2988" i="5"/>
  <c r="I2988" i="5"/>
  <c r="J2988" i="5" s="1"/>
  <c r="I2732" i="5"/>
  <c r="J2732" i="5" s="1"/>
  <c r="K2732" i="5"/>
  <c r="I2476" i="5"/>
  <c r="J2476" i="5" s="1"/>
  <c r="K2476" i="5"/>
  <c r="K2220" i="5"/>
  <c r="I2220" i="5"/>
  <c r="J2220" i="5" s="1"/>
  <c r="I1720" i="5"/>
  <c r="J1720" i="5" s="1"/>
  <c r="K1720" i="5"/>
  <c r="I6536" i="5"/>
  <c r="J6536" i="5" s="1"/>
  <c r="K6536" i="5"/>
  <c r="K6520" i="5"/>
  <c r="I6520" i="5"/>
  <c r="J6520" i="5" s="1"/>
  <c r="K6504" i="5"/>
  <c r="I6504" i="5"/>
  <c r="J6504" i="5" s="1"/>
  <c r="K6488" i="5"/>
  <c r="I6488" i="5"/>
  <c r="J6488" i="5" s="1"/>
  <c r="I6472" i="5"/>
  <c r="J6472" i="5" s="1"/>
  <c r="K6472" i="5"/>
  <c r="K6456" i="5"/>
  <c r="I6456" i="5"/>
  <c r="J6456" i="5" s="1"/>
  <c r="K6440" i="5"/>
  <c r="I6440" i="5"/>
  <c r="J6440" i="5" s="1"/>
  <c r="I6424" i="5"/>
  <c r="J6424" i="5" s="1"/>
  <c r="K6424" i="5"/>
  <c r="K6408" i="5"/>
  <c r="I6408" i="5"/>
  <c r="J6408" i="5" s="1"/>
  <c r="K6392" i="5"/>
  <c r="I6392" i="5"/>
  <c r="J6392" i="5" s="1"/>
  <c r="K6376" i="5"/>
  <c r="I6376" i="5"/>
  <c r="J6376" i="5" s="1"/>
  <c r="K6360" i="5"/>
  <c r="I6360" i="5"/>
  <c r="J6360" i="5" s="1"/>
  <c r="I6344" i="5"/>
  <c r="J6344" i="5" s="1"/>
  <c r="K6344" i="5"/>
  <c r="I6328" i="5"/>
  <c r="J6328" i="5" s="1"/>
  <c r="K6328" i="5"/>
  <c r="I6312" i="5"/>
  <c r="J6312" i="5" s="1"/>
  <c r="K6312" i="5"/>
  <c r="I6296" i="5"/>
  <c r="J6296" i="5" s="1"/>
  <c r="K6296" i="5"/>
  <c r="K6280" i="5"/>
  <c r="I6280" i="5"/>
  <c r="J6280" i="5" s="1"/>
  <c r="K6264" i="5"/>
  <c r="I6264" i="5"/>
  <c r="J6264" i="5" s="1"/>
  <c r="K6248" i="5"/>
  <c r="I6248" i="5"/>
  <c r="J6248" i="5" s="1"/>
  <c r="K6232" i="5"/>
  <c r="I6232" i="5"/>
  <c r="J6232" i="5" s="1"/>
  <c r="K6216" i="5"/>
  <c r="I6216" i="5"/>
  <c r="J6216" i="5" s="1"/>
  <c r="I6200" i="5"/>
  <c r="J6200" i="5" s="1"/>
  <c r="K6200" i="5"/>
  <c r="K6168" i="5"/>
  <c r="I6168" i="5"/>
  <c r="J6168" i="5" s="1"/>
  <c r="I6152" i="5"/>
  <c r="J6152" i="5" s="1"/>
  <c r="K6152" i="5"/>
  <c r="K6120" i="5"/>
  <c r="I6120" i="5"/>
  <c r="J6120" i="5" s="1"/>
  <c r="K6104" i="5"/>
  <c r="I6104" i="5"/>
  <c r="J6104" i="5" s="1"/>
  <c r="I6088" i="5"/>
  <c r="J6088" i="5" s="1"/>
  <c r="K6088" i="5"/>
  <c r="I6072" i="5"/>
  <c r="J6072" i="5" s="1"/>
  <c r="K6072" i="5"/>
  <c r="K6056" i="5"/>
  <c r="I6056" i="5"/>
  <c r="J6056" i="5" s="1"/>
  <c r="K6040" i="5"/>
  <c r="I6040" i="5"/>
  <c r="J6040" i="5" s="1"/>
  <c r="I6024" i="5"/>
  <c r="J6024" i="5" s="1"/>
  <c r="K6024" i="5"/>
  <c r="K5992" i="5"/>
  <c r="I5992" i="5"/>
  <c r="J5992" i="5" s="1"/>
  <c r="K5976" i="5"/>
  <c r="I5976" i="5"/>
  <c r="J5976" i="5" s="1"/>
  <c r="H5944" i="5"/>
  <c r="I5928" i="5"/>
  <c r="J5928" i="5" s="1"/>
  <c r="K5928" i="5"/>
  <c r="H5896" i="5"/>
  <c r="K5875" i="5"/>
  <c r="I5875" i="5"/>
  <c r="J5875" i="5" s="1"/>
  <c r="I5853" i="5"/>
  <c r="J5853" i="5" s="1"/>
  <c r="K5853" i="5"/>
  <c r="I5832" i="5"/>
  <c r="J5832" i="5" s="1"/>
  <c r="K5832" i="5"/>
  <c r="I5811" i="5"/>
  <c r="J5811" i="5" s="1"/>
  <c r="K5811" i="5"/>
  <c r="I5789" i="5"/>
  <c r="J5789" i="5" s="1"/>
  <c r="K5789" i="5"/>
  <c r="I5768" i="5"/>
  <c r="J5768" i="5" s="1"/>
  <c r="K5768" i="5"/>
  <c r="K5747" i="5"/>
  <c r="I5747" i="5"/>
  <c r="J5747" i="5" s="1"/>
  <c r="I5725" i="5"/>
  <c r="J5725" i="5" s="1"/>
  <c r="K5725" i="5"/>
  <c r="H5704" i="5"/>
  <c r="H5683" i="5"/>
  <c r="I5661" i="5"/>
  <c r="J5661" i="5" s="1"/>
  <c r="K5661" i="5"/>
  <c r="H5640" i="5"/>
  <c r="I5619" i="5"/>
  <c r="J5619" i="5" s="1"/>
  <c r="K5619" i="5"/>
  <c r="I5597" i="5"/>
  <c r="J5597" i="5" s="1"/>
  <c r="K5597" i="5"/>
  <c r="K5576" i="5"/>
  <c r="I5576" i="5"/>
  <c r="J5576" i="5" s="1"/>
  <c r="I5555" i="5"/>
  <c r="J5555" i="5" s="1"/>
  <c r="K5555" i="5"/>
  <c r="I5525" i="5"/>
  <c r="J5525" i="5" s="1"/>
  <c r="K5525" i="5"/>
  <c r="I5493" i="5"/>
  <c r="J5493" i="5" s="1"/>
  <c r="K5493" i="5"/>
  <c r="I5461" i="5"/>
  <c r="J5461" i="5" s="1"/>
  <c r="K5461" i="5"/>
  <c r="I5429" i="5"/>
  <c r="J5429" i="5" s="1"/>
  <c r="K5429" i="5"/>
  <c r="I5397" i="5"/>
  <c r="J5397" i="5" s="1"/>
  <c r="K5397" i="5"/>
  <c r="I5365" i="5"/>
  <c r="J5365" i="5" s="1"/>
  <c r="K5365" i="5"/>
  <c r="I5333" i="5"/>
  <c r="J5333" i="5" s="1"/>
  <c r="K5333" i="5"/>
  <c r="I5301" i="5"/>
  <c r="J5301" i="5" s="1"/>
  <c r="K5301" i="5"/>
  <c r="I5269" i="5"/>
  <c r="J5269" i="5" s="1"/>
  <c r="K5269" i="5"/>
  <c r="I5237" i="5"/>
  <c r="J5237" i="5" s="1"/>
  <c r="K5237" i="5"/>
  <c r="I5173" i="5"/>
  <c r="J5173" i="5" s="1"/>
  <c r="K5173" i="5"/>
  <c r="I5141" i="5"/>
  <c r="J5141" i="5" s="1"/>
  <c r="K5141" i="5"/>
  <c r="I5109" i="5"/>
  <c r="J5109" i="5" s="1"/>
  <c r="K5109" i="5"/>
  <c r="I5077" i="5"/>
  <c r="J5077" i="5" s="1"/>
  <c r="K5077" i="5"/>
  <c r="I5045" i="5"/>
  <c r="J5045" i="5" s="1"/>
  <c r="K5045" i="5"/>
  <c r="K5013" i="5"/>
  <c r="I5013" i="5"/>
  <c r="J5013" i="5" s="1"/>
  <c r="K4981" i="5"/>
  <c r="I4981" i="5"/>
  <c r="J4981" i="5" s="1"/>
  <c r="I4949" i="5"/>
  <c r="J4949" i="5" s="1"/>
  <c r="K4949" i="5"/>
  <c r="I4917" i="5"/>
  <c r="J4917" i="5" s="1"/>
  <c r="K4917" i="5"/>
  <c r="I4885" i="5"/>
  <c r="J4885" i="5" s="1"/>
  <c r="K4885" i="5"/>
  <c r="I4853" i="5"/>
  <c r="J4853" i="5" s="1"/>
  <c r="K4853" i="5"/>
  <c r="I4821" i="5"/>
  <c r="J4821" i="5" s="1"/>
  <c r="K4821" i="5"/>
  <c r="I4789" i="5"/>
  <c r="J4789" i="5" s="1"/>
  <c r="K4789" i="5"/>
  <c r="I4757" i="5"/>
  <c r="J4757" i="5" s="1"/>
  <c r="K4757" i="5"/>
  <c r="I4725" i="5"/>
  <c r="J4725" i="5" s="1"/>
  <c r="K4725" i="5"/>
  <c r="I4693" i="5"/>
  <c r="J4693" i="5" s="1"/>
  <c r="K4693" i="5"/>
  <c r="I4661" i="5"/>
  <c r="J4661" i="5" s="1"/>
  <c r="K4661" i="5"/>
  <c r="I4629" i="5"/>
  <c r="J4629" i="5" s="1"/>
  <c r="K4629" i="5"/>
  <c r="I4597" i="5"/>
  <c r="J4597" i="5" s="1"/>
  <c r="K4597" i="5"/>
  <c r="I4565" i="5"/>
  <c r="J4565" i="5" s="1"/>
  <c r="K4565" i="5"/>
  <c r="I4533" i="5"/>
  <c r="J4533" i="5" s="1"/>
  <c r="K4533" i="5"/>
  <c r="I4501" i="5"/>
  <c r="J4501" i="5" s="1"/>
  <c r="K4501" i="5"/>
  <c r="I4469" i="5"/>
  <c r="J4469" i="5" s="1"/>
  <c r="K4469" i="5"/>
  <c r="I4437" i="5"/>
  <c r="J4437" i="5" s="1"/>
  <c r="K4437" i="5"/>
  <c r="I4405" i="5"/>
  <c r="J4405" i="5" s="1"/>
  <c r="K4405" i="5"/>
  <c r="I4373" i="5"/>
  <c r="J4373" i="5" s="1"/>
  <c r="K4373" i="5"/>
  <c r="I4341" i="5"/>
  <c r="J4341" i="5" s="1"/>
  <c r="K4341" i="5"/>
  <c r="I4309" i="5"/>
  <c r="J4309" i="5" s="1"/>
  <c r="K4309" i="5"/>
  <c r="I4277" i="5"/>
  <c r="J4277" i="5" s="1"/>
  <c r="K4277" i="5"/>
  <c r="I4245" i="5"/>
  <c r="J4245" i="5" s="1"/>
  <c r="K4245" i="5"/>
  <c r="H4213" i="5"/>
  <c r="K4181" i="5"/>
  <c r="I4181" i="5"/>
  <c r="J4181" i="5" s="1"/>
  <c r="I4149" i="5"/>
  <c r="J4149" i="5" s="1"/>
  <c r="K4149" i="5"/>
  <c r="I4117" i="5"/>
  <c r="J4117" i="5" s="1"/>
  <c r="K4117" i="5"/>
  <c r="K4085" i="5"/>
  <c r="I4085" i="5"/>
  <c r="J4085" i="5" s="1"/>
  <c r="K4053" i="5"/>
  <c r="I4053" i="5"/>
  <c r="J4053" i="5" s="1"/>
  <c r="K4021" i="5"/>
  <c r="I4021" i="5"/>
  <c r="J4021" i="5" s="1"/>
  <c r="K3973" i="5"/>
  <c r="I3973" i="5"/>
  <c r="J3973" i="5" s="1"/>
  <c r="K3909" i="5"/>
  <c r="I3909" i="5"/>
  <c r="J3909" i="5" s="1"/>
  <c r="I3838" i="5"/>
  <c r="J3838" i="5" s="1"/>
  <c r="K3838" i="5"/>
  <c r="K3710" i="5"/>
  <c r="I3710" i="5"/>
  <c r="J3710" i="5" s="1"/>
  <c r="K3582" i="5"/>
  <c r="I3582" i="5"/>
  <c r="J3582" i="5" s="1"/>
  <c r="K3454" i="5"/>
  <c r="I3454" i="5"/>
  <c r="J3454" i="5" s="1"/>
  <c r="I3326" i="5"/>
  <c r="J3326" i="5" s="1"/>
  <c r="K3326" i="5"/>
  <c r="I3198" i="5"/>
  <c r="J3198" i="5" s="1"/>
  <c r="K3198" i="5"/>
  <c r="I2972" i="5"/>
  <c r="J2972" i="5" s="1"/>
  <c r="K2972" i="5"/>
  <c r="I2716" i="5"/>
  <c r="J2716" i="5" s="1"/>
  <c r="K2716" i="5"/>
  <c r="K2460" i="5"/>
  <c r="I2460" i="5"/>
  <c r="J2460" i="5" s="1"/>
  <c r="K2204" i="5"/>
  <c r="I2204" i="5"/>
  <c r="J2204" i="5" s="1"/>
  <c r="H1677" i="5"/>
  <c r="H4000" i="5"/>
  <c r="H3984" i="5"/>
  <c r="K3968" i="5"/>
  <c r="I3968" i="5"/>
  <c r="J3968" i="5" s="1"/>
  <c r="H3952" i="5"/>
  <c r="H3936" i="5"/>
  <c r="H3920" i="5"/>
  <c r="I3904" i="5"/>
  <c r="J3904" i="5" s="1"/>
  <c r="K3904" i="5"/>
  <c r="K3888" i="5"/>
  <c r="I3888" i="5"/>
  <c r="J3888" i="5" s="1"/>
  <c r="H3872" i="5"/>
  <c r="M3889" i="5" s="1"/>
  <c r="I3856" i="5"/>
  <c r="J3856" i="5" s="1"/>
  <c r="K3856" i="5"/>
  <c r="K3829" i="5"/>
  <c r="I3829" i="5"/>
  <c r="J3829" i="5" s="1"/>
  <c r="K3797" i="5"/>
  <c r="I3797" i="5"/>
  <c r="J3797" i="5" s="1"/>
  <c r="K3765" i="5"/>
  <c r="I3765" i="5"/>
  <c r="J3765" i="5" s="1"/>
  <c r="I3733" i="5"/>
  <c r="J3733" i="5" s="1"/>
  <c r="K3733" i="5"/>
  <c r="K3701" i="5"/>
  <c r="I3701" i="5"/>
  <c r="J3701" i="5" s="1"/>
  <c r="K3669" i="5"/>
  <c r="I3669" i="5"/>
  <c r="J3669" i="5" s="1"/>
  <c r="K3637" i="5"/>
  <c r="I3637" i="5"/>
  <c r="J3637" i="5" s="1"/>
  <c r="I3605" i="5"/>
  <c r="J3605" i="5" s="1"/>
  <c r="K3605" i="5"/>
  <c r="K3573" i="5"/>
  <c r="I3573" i="5"/>
  <c r="J3573" i="5" s="1"/>
  <c r="K3541" i="5"/>
  <c r="I3541" i="5"/>
  <c r="J3541" i="5" s="1"/>
  <c r="K3509" i="5"/>
  <c r="I3509" i="5"/>
  <c r="J3509" i="5" s="1"/>
  <c r="I3477" i="5"/>
  <c r="J3477" i="5" s="1"/>
  <c r="K3477" i="5"/>
  <c r="I3445" i="5"/>
  <c r="J3445" i="5" s="1"/>
  <c r="K3445" i="5"/>
  <c r="K3413" i="5"/>
  <c r="I3413" i="5"/>
  <c r="J3413" i="5" s="1"/>
  <c r="K3381" i="5"/>
  <c r="I3381" i="5"/>
  <c r="J3381" i="5" s="1"/>
  <c r="I3349" i="5"/>
  <c r="J3349" i="5" s="1"/>
  <c r="K3349" i="5"/>
  <c r="I3317" i="5"/>
  <c r="J3317" i="5" s="1"/>
  <c r="K3317" i="5"/>
  <c r="K3285" i="5"/>
  <c r="I3285" i="5"/>
  <c r="J3285" i="5" s="1"/>
  <c r="K3253" i="5"/>
  <c r="I3253" i="5"/>
  <c r="J3253" i="5" s="1"/>
  <c r="I3221" i="5"/>
  <c r="J3221" i="5" s="1"/>
  <c r="K3221" i="5"/>
  <c r="I3189" i="5"/>
  <c r="J3189" i="5" s="1"/>
  <c r="K3189" i="5"/>
  <c r="I3147" i="5"/>
  <c r="J3147" i="5" s="1"/>
  <c r="K3147" i="5"/>
  <c r="I3083" i="5"/>
  <c r="J3083" i="5" s="1"/>
  <c r="K3083" i="5"/>
  <c r="K3019" i="5"/>
  <c r="I3019" i="5"/>
  <c r="J3019" i="5" s="1"/>
  <c r="I2955" i="5"/>
  <c r="J2955" i="5" s="1"/>
  <c r="K2955" i="5"/>
  <c r="I2891" i="5"/>
  <c r="J2891" i="5" s="1"/>
  <c r="K2891" i="5"/>
  <c r="I2763" i="5"/>
  <c r="J2763" i="5" s="1"/>
  <c r="K2763" i="5"/>
  <c r="H2699" i="5"/>
  <c r="I2635" i="5"/>
  <c r="J2635" i="5" s="1"/>
  <c r="K2635" i="5"/>
  <c r="H2571" i="5"/>
  <c r="M2593" i="5" s="1"/>
  <c r="H2507" i="5"/>
  <c r="H2443" i="5"/>
  <c r="K2379" i="5"/>
  <c r="I2379" i="5"/>
  <c r="J2379" i="5" s="1"/>
  <c r="I2315" i="5"/>
  <c r="J2315" i="5" s="1"/>
  <c r="K2315" i="5"/>
  <c r="K2251" i="5"/>
  <c r="I2251" i="5"/>
  <c r="J2251" i="5" s="1"/>
  <c r="K2187" i="5"/>
  <c r="I2187" i="5"/>
  <c r="J2187" i="5" s="1"/>
  <c r="K2102" i="5"/>
  <c r="I2102" i="5"/>
  <c r="J2102" i="5" s="1"/>
  <c r="I1974" i="5"/>
  <c r="J1974" i="5" s="1"/>
  <c r="K1974" i="5"/>
  <c r="I1804" i="5"/>
  <c r="J1804" i="5" s="1"/>
  <c r="K1804" i="5"/>
  <c r="K1633" i="5"/>
  <c r="I1633" i="5"/>
  <c r="J1633" i="5" s="1"/>
  <c r="H1453" i="5"/>
  <c r="H5547" i="5"/>
  <c r="M5569" i="5" s="1"/>
  <c r="H5531" i="5"/>
  <c r="H5515" i="5"/>
  <c r="H5483" i="5"/>
  <c r="K5467" i="5"/>
  <c r="I5467" i="5"/>
  <c r="J5467" i="5" s="1"/>
  <c r="K5451" i="5"/>
  <c r="I5451" i="5"/>
  <c r="J5451" i="5" s="1"/>
  <c r="I5435" i="5"/>
  <c r="J5435" i="5" s="1"/>
  <c r="K5435" i="5"/>
  <c r="K5403" i="5"/>
  <c r="I5403" i="5"/>
  <c r="J5403" i="5" s="1"/>
  <c r="K5387" i="5"/>
  <c r="I5387" i="5"/>
  <c r="J5387" i="5" s="1"/>
  <c r="H5371" i="5"/>
  <c r="H5355" i="5"/>
  <c r="M5377" i="5" s="1"/>
  <c r="H5339" i="5"/>
  <c r="H5323" i="5"/>
  <c r="H5307" i="5"/>
  <c r="M5329" i="5" s="1"/>
  <c r="H5291" i="5"/>
  <c r="H5275" i="5"/>
  <c r="I5259" i="5"/>
  <c r="J5259" i="5" s="1"/>
  <c r="K5259" i="5"/>
  <c r="K5243" i="5"/>
  <c r="I5243" i="5"/>
  <c r="J5243" i="5" s="1"/>
  <c r="K5227" i="5"/>
  <c r="I5227" i="5"/>
  <c r="J5227" i="5" s="1"/>
  <c r="K5211" i="5"/>
  <c r="I5211" i="5"/>
  <c r="J5211" i="5" s="1"/>
  <c r="H5179" i="5"/>
  <c r="K5163" i="5"/>
  <c r="I5163" i="5"/>
  <c r="J5163" i="5" s="1"/>
  <c r="K5147" i="5"/>
  <c r="I5147" i="5"/>
  <c r="J5147" i="5" s="1"/>
  <c r="K5131" i="5"/>
  <c r="I5131" i="5"/>
  <c r="J5131" i="5" s="1"/>
  <c r="K5115" i="5"/>
  <c r="I5115" i="5"/>
  <c r="J5115" i="5" s="1"/>
  <c r="K5099" i="5"/>
  <c r="I5099" i="5"/>
  <c r="J5099" i="5" s="1"/>
  <c r="K5083" i="5"/>
  <c r="I5083" i="5"/>
  <c r="J5083" i="5" s="1"/>
  <c r="K5067" i="5"/>
  <c r="I5067" i="5"/>
  <c r="J5067" i="5" s="1"/>
  <c r="K5051" i="5"/>
  <c r="I5051" i="5"/>
  <c r="J5051" i="5" s="1"/>
  <c r="K5035" i="5"/>
  <c r="I5035" i="5"/>
  <c r="J5035" i="5" s="1"/>
  <c r="K5019" i="5"/>
  <c r="I5019" i="5"/>
  <c r="J5019" i="5" s="1"/>
  <c r="K5003" i="5"/>
  <c r="I5003" i="5"/>
  <c r="J5003" i="5" s="1"/>
  <c r="K4987" i="5"/>
  <c r="I4987" i="5"/>
  <c r="J4987" i="5" s="1"/>
  <c r="K4971" i="5"/>
  <c r="I4971" i="5"/>
  <c r="J4971" i="5" s="1"/>
  <c r="K4955" i="5"/>
  <c r="I4955" i="5"/>
  <c r="J4955" i="5" s="1"/>
  <c r="K4939" i="5"/>
  <c r="I4939" i="5"/>
  <c r="J4939" i="5" s="1"/>
  <c r="H4923" i="5"/>
  <c r="M4945" i="5" s="1"/>
  <c r="H4907" i="5"/>
  <c r="H4891" i="5"/>
  <c r="H4875" i="5"/>
  <c r="K4859" i="5"/>
  <c r="I4859" i="5"/>
  <c r="J4859" i="5" s="1"/>
  <c r="H4843" i="5"/>
  <c r="H4827" i="5"/>
  <c r="H4811" i="5"/>
  <c r="K4795" i="5"/>
  <c r="I4795" i="5"/>
  <c r="J4795" i="5" s="1"/>
  <c r="H4779" i="5"/>
  <c r="M4801" i="5" s="1"/>
  <c r="H4763" i="5"/>
  <c r="K4747" i="5"/>
  <c r="I4747" i="5"/>
  <c r="J4747" i="5" s="1"/>
  <c r="K4731" i="5"/>
  <c r="I4731" i="5"/>
  <c r="J4731" i="5" s="1"/>
  <c r="K4715" i="5"/>
  <c r="I4715" i="5"/>
  <c r="J4715" i="5" s="1"/>
  <c r="I4699" i="5"/>
  <c r="J4699" i="5" s="1"/>
  <c r="K4699" i="5"/>
  <c r="K4683" i="5"/>
  <c r="I4683" i="5"/>
  <c r="J4683" i="5" s="1"/>
  <c r="I4667" i="5"/>
  <c r="J4667" i="5" s="1"/>
  <c r="K4667" i="5"/>
  <c r="K4651" i="5"/>
  <c r="I4651" i="5"/>
  <c r="J4651" i="5" s="1"/>
  <c r="I4635" i="5"/>
  <c r="J4635" i="5" s="1"/>
  <c r="K4635" i="5"/>
  <c r="K4619" i="5"/>
  <c r="I4619" i="5"/>
  <c r="J4619" i="5" s="1"/>
  <c r="I4603" i="5"/>
  <c r="J4603" i="5" s="1"/>
  <c r="K4603" i="5"/>
  <c r="K4587" i="5"/>
  <c r="I4587" i="5"/>
  <c r="J4587" i="5" s="1"/>
  <c r="I4571" i="5"/>
  <c r="J4571" i="5" s="1"/>
  <c r="K4571" i="5"/>
  <c r="K4555" i="5"/>
  <c r="I4555" i="5"/>
  <c r="J4555" i="5" s="1"/>
  <c r="I4539" i="5"/>
  <c r="J4539" i="5" s="1"/>
  <c r="K4539" i="5"/>
  <c r="K4523" i="5"/>
  <c r="I4523" i="5"/>
  <c r="J4523" i="5" s="1"/>
  <c r="I4507" i="5"/>
  <c r="J4507" i="5" s="1"/>
  <c r="K4507" i="5"/>
  <c r="K4491" i="5"/>
  <c r="I4491" i="5"/>
  <c r="J4491" i="5" s="1"/>
  <c r="K4475" i="5"/>
  <c r="I4475" i="5"/>
  <c r="J4475" i="5" s="1"/>
  <c r="K4459" i="5"/>
  <c r="I4459" i="5"/>
  <c r="J4459" i="5" s="1"/>
  <c r="I4443" i="5"/>
  <c r="J4443" i="5" s="1"/>
  <c r="K4443" i="5"/>
  <c r="K4427" i="5"/>
  <c r="I4427" i="5"/>
  <c r="J4427" i="5" s="1"/>
  <c r="I4411" i="5"/>
  <c r="J4411" i="5" s="1"/>
  <c r="K4411" i="5"/>
  <c r="I4395" i="5"/>
  <c r="J4395" i="5" s="1"/>
  <c r="K4395" i="5"/>
  <c r="K4379" i="5"/>
  <c r="I4379" i="5"/>
  <c r="J4379" i="5" s="1"/>
  <c r="H4363" i="5"/>
  <c r="K4347" i="5"/>
  <c r="I4347" i="5"/>
  <c r="J4347" i="5" s="1"/>
  <c r="H4331" i="5"/>
  <c r="M4345" i="5" s="1"/>
  <c r="H4315" i="5"/>
  <c r="H4299" i="5"/>
  <c r="M4321" i="5" s="1"/>
  <c r="K4267" i="5"/>
  <c r="I4267" i="5"/>
  <c r="J4267" i="5" s="1"/>
  <c r="K4251" i="5"/>
  <c r="I4251" i="5"/>
  <c r="J4251" i="5" s="1"/>
  <c r="H4235" i="5"/>
  <c r="I4219" i="5"/>
  <c r="J4219" i="5" s="1"/>
  <c r="K4219" i="5"/>
  <c r="I4203" i="5"/>
  <c r="J4203" i="5" s="1"/>
  <c r="K4203" i="5"/>
  <c r="I4187" i="5"/>
  <c r="J4187" i="5" s="1"/>
  <c r="K4187" i="5"/>
  <c r="I4171" i="5"/>
  <c r="J4171" i="5" s="1"/>
  <c r="K4171" i="5"/>
  <c r="H4155" i="5"/>
  <c r="M4177" i="5" s="1"/>
  <c r="I4139" i="5"/>
  <c r="J4139" i="5" s="1"/>
  <c r="K4139" i="5"/>
  <c r="I4123" i="5"/>
  <c r="J4123" i="5" s="1"/>
  <c r="K4123" i="5"/>
  <c r="I4107" i="5"/>
  <c r="J4107" i="5" s="1"/>
  <c r="K4107" i="5"/>
  <c r="H4091" i="5"/>
  <c r="H4075" i="5"/>
  <c r="K4059" i="5"/>
  <c r="I4059" i="5"/>
  <c r="J4059" i="5" s="1"/>
  <c r="I4043" i="5"/>
  <c r="J4043" i="5" s="1"/>
  <c r="K4043" i="5"/>
  <c r="H4027" i="5"/>
  <c r="H4011" i="5"/>
  <c r="M4033" i="5" s="1"/>
  <c r="H3995" i="5"/>
  <c r="H3979" i="5"/>
  <c r="H3963" i="5"/>
  <c r="M3985" i="5" s="1"/>
  <c r="K3947" i="5"/>
  <c r="I3947" i="5"/>
  <c r="J3947" i="5" s="1"/>
  <c r="K3931" i="5"/>
  <c r="I3931" i="5"/>
  <c r="J3931" i="5" s="1"/>
  <c r="H3915" i="5"/>
  <c r="M3937" i="5" s="1"/>
  <c r="I3899" i="5"/>
  <c r="J3899" i="5" s="1"/>
  <c r="K3899" i="5"/>
  <c r="H3883" i="5"/>
  <c r="I3867" i="5"/>
  <c r="J3867" i="5" s="1"/>
  <c r="K3867" i="5"/>
  <c r="K3850" i="5"/>
  <c r="I3850" i="5"/>
  <c r="J3850" i="5" s="1"/>
  <c r="I3818" i="5"/>
  <c r="K3818" i="5"/>
  <c r="I3786" i="5"/>
  <c r="J3786" i="5" s="1"/>
  <c r="K3786" i="5"/>
  <c r="I3754" i="5"/>
  <c r="J3754" i="5" s="1"/>
  <c r="K3754" i="5"/>
  <c r="I3722" i="5"/>
  <c r="K3722" i="5"/>
  <c r="I3690" i="5"/>
  <c r="J3690" i="5" s="1"/>
  <c r="K3690" i="5"/>
  <c r="I3658" i="5"/>
  <c r="J3658" i="5" s="1"/>
  <c r="K3658" i="5"/>
  <c r="K3626" i="5"/>
  <c r="I3626" i="5"/>
  <c r="I3594" i="5"/>
  <c r="J3594" i="5" s="1"/>
  <c r="K3594" i="5"/>
  <c r="I3562" i="5"/>
  <c r="J3562" i="5" s="1"/>
  <c r="K3562" i="5"/>
  <c r="I3530" i="5"/>
  <c r="K3530" i="5"/>
  <c r="K3498" i="5"/>
  <c r="I3498" i="5"/>
  <c r="J3498" i="5" s="1"/>
  <c r="K3466" i="5"/>
  <c r="I3466" i="5"/>
  <c r="J3466" i="5" s="1"/>
  <c r="K3434" i="5"/>
  <c r="I3434" i="5"/>
  <c r="K3402" i="5"/>
  <c r="I3402" i="5"/>
  <c r="J3402" i="5" s="1"/>
  <c r="H3370" i="5"/>
  <c r="M3385" i="5" s="1"/>
  <c r="K3338" i="5"/>
  <c r="I3338" i="5"/>
  <c r="K3306" i="5"/>
  <c r="I3306" i="5"/>
  <c r="J3306" i="5" s="1"/>
  <c r="K3242" i="5"/>
  <c r="I3242" i="5"/>
  <c r="K3210" i="5"/>
  <c r="I3210" i="5"/>
  <c r="J3210" i="5" s="1"/>
  <c r="K3178" i="5"/>
  <c r="I3178" i="5"/>
  <c r="J3178" i="5" s="1"/>
  <c r="H3124" i="5"/>
  <c r="I3060" i="5"/>
  <c r="J3060" i="5" s="1"/>
  <c r="K3060" i="5"/>
  <c r="I2996" i="5"/>
  <c r="J2996" i="5" s="1"/>
  <c r="K2996" i="5"/>
  <c r="K2932" i="5"/>
  <c r="I2932" i="5"/>
  <c r="J2932" i="5" s="1"/>
  <c r="I2868" i="5"/>
  <c r="J2868" i="5" s="1"/>
  <c r="K2868" i="5"/>
  <c r="H2804" i="5"/>
  <c r="I2740" i="5"/>
  <c r="J2740" i="5" s="1"/>
  <c r="K2740" i="5"/>
  <c r="H2676" i="5"/>
  <c r="K2612" i="5"/>
  <c r="I2612" i="5"/>
  <c r="J2612" i="5" s="1"/>
  <c r="K2548" i="5"/>
  <c r="I2548" i="5"/>
  <c r="J2548" i="5" s="1"/>
  <c r="K2484" i="5"/>
  <c r="I2484" i="5"/>
  <c r="J2484" i="5" s="1"/>
  <c r="I2420" i="5"/>
  <c r="J2420" i="5" s="1"/>
  <c r="K2420" i="5"/>
  <c r="K2356" i="5"/>
  <c r="I2356" i="5"/>
  <c r="J2356" i="5" s="1"/>
  <c r="K2292" i="5"/>
  <c r="I2292" i="5"/>
  <c r="J2292" i="5" s="1"/>
  <c r="K2228" i="5"/>
  <c r="I2228" i="5"/>
  <c r="J2228" i="5" s="1"/>
  <c r="K2164" i="5"/>
  <c r="I2164" i="5"/>
  <c r="J2164" i="5" s="1"/>
  <c r="H2055" i="5"/>
  <c r="I1912" i="5"/>
  <c r="J1912" i="5" s="1"/>
  <c r="K1912" i="5"/>
  <c r="K1741" i="5"/>
  <c r="I1741" i="5"/>
  <c r="J1741" i="5" s="1"/>
  <c r="I1571" i="5"/>
  <c r="J1571" i="5" s="1"/>
  <c r="K1571" i="5"/>
  <c r="K1257" i="5"/>
  <c r="I1257" i="5"/>
  <c r="J1257" i="5" s="1"/>
  <c r="H5890" i="5"/>
  <c r="H5874" i="5"/>
  <c r="H5858" i="5"/>
  <c r="H5842" i="5"/>
  <c r="H5826" i="5"/>
  <c r="H5810" i="5"/>
  <c r="H5794" i="5"/>
  <c r="H5778" i="5"/>
  <c r="H5762" i="5"/>
  <c r="H5746" i="5"/>
  <c r="H5714" i="5"/>
  <c r="H5698" i="5"/>
  <c r="K5682" i="5"/>
  <c r="I5682" i="5"/>
  <c r="J5682" i="5" s="1"/>
  <c r="H5666" i="5"/>
  <c r="K5650" i="5"/>
  <c r="I5650" i="5"/>
  <c r="J5650" i="5" s="1"/>
  <c r="K5634" i="5"/>
  <c r="I5634" i="5"/>
  <c r="J5634" i="5" s="1"/>
  <c r="K5618" i="5"/>
  <c r="I5618" i="5"/>
  <c r="H5602" i="5"/>
  <c r="K5586" i="5"/>
  <c r="I5586" i="5"/>
  <c r="J5586" i="5" s="1"/>
  <c r="H5570" i="5"/>
  <c r="H5554" i="5"/>
  <c r="I5538" i="5"/>
  <c r="J5538" i="5" s="1"/>
  <c r="K5538" i="5"/>
  <c r="K5522" i="5"/>
  <c r="I5522" i="5"/>
  <c r="I5506" i="5"/>
  <c r="J5506" i="5" s="1"/>
  <c r="K5506" i="5"/>
  <c r="K5490" i="5"/>
  <c r="I5490" i="5"/>
  <c r="J5490" i="5" s="1"/>
  <c r="H5474" i="5"/>
  <c r="I5458" i="5"/>
  <c r="J5458" i="5" s="1"/>
  <c r="K5458" i="5"/>
  <c r="I5442" i="5"/>
  <c r="J5442" i="5" s="1"/>
  <c r="K5442" i="5"/>
  <c r="I5426" i="5"/>
  <c r="K5426" i="5"/>
  <c r="K5410" i="5"/>
  <c r="I5410" i="5"/>
  <c r="J5410" i="5" s="1"/>
  <c r="I5394" i="5"/>
  <c r="J5394" i="5" s="1"/>
  <c r="K5394" i="5"/>
  <c r="I5378" i="5"/>
  <c r="K5378" i="5"/>
  <c r="K5362" i="5"/>
  <c r="I5362" i="5"/>
  <c r="J5362" i="5" s="1"/>
  <c r="K5346" i="5"/>
  <c r="I5346" i="5"/>
  <c r="J5346" i="5" s="1"/>
  <c r="I5330" i="5"/>
  <c r="K5330" i="5"/>
  <c r="K5314" i="5"/>
  <c r="I5314" i="5"/>
  <c r="J5314" i="5" s="1"/>
  <c r="I5298" i="5"/>
  <c r="J5298" i="5" s="1"/>
  <c r="K5298" i="5"/>
  <c r="I5282" i="5"/>
  <c r="K5282" i="5"/>
  <c r="I5266" i="5"/>
  <c r="J5266" i="5" s="1"/>
  <c r="K5266" i="5"/>
  <c r="I5250" i="5"/>
  <c r="J5250" i="5" s="1"/>
  <c r="K5250" i="5"/>
  <c r="K5234" i="5"/>
  <c r="I5234" i="5"/>
  <c r="H5218" i="5"/>
  <c r="I5202" i="5"/>
  <c r="J5202" i="5" s="1"/>
  <c r="K5202" i="5"/>
  <c r="I5186" i="5"/>
  <c r="K5186" i="5"/>
  <c r="H5170" i="5"/>
  <c r="I5154" i="5"/>
  <c r="J5154" i="5" s="1"/>
  <c r="K5154" i="5"/>
  <c r="K5138" i="5"/>
  <c r="I5138" i="5"/>
  <c r="H5106" i="5"/>
  <c r="I5074" i="5"/>
  <c r="J5074" i="5" s="1"/>
  <c r="K5074" i="5"/>
  <c r="H5058" i="5"/>
  <c r="H5042" i="5"/>
  <c r="H5010" i="5"/>
  <c r="K4994" i="5"/>
  <c r="I4994" i="5"/>
  <c r="H4978" i="5"/>
  <c r="H4946" i="5"/>
  <c r="K4930" i="5"/>
  <c r="I4930" i="5"/>
  <c r="J4930" i="5" s="1"/>
  <c r="H4914" i="5"/>
  <c r="K4898" i="5"/>
  <c r="I4898" i="5"/>
  <c r="K4882" i="5"/>
  <c r="I4882" i="5"/>
  <c r="J4882" i="5" s="1"/>
  <c r="K4866" i="5"/>
  <c r="I4866" i="5"/>
  <c r="J4866" i="5" s="1"/>
  <c r="K4850" i="5"/>
  <c r="I4850" i="5"/>
  <c r="K4834" i="5"/>
  <c r="I4834" i="5"/>
  <c r="J4834" i="5" s="1"/>
  <c r="H4818" i="5"/>
  <c r="K4802" i="5"/>
  <c r="I4802" i="5"/>
  <c r="K4786" i="5"/>
  <c r="I4786" i="5"/>
  <c r="J4786" i="5" s="1"/>
  <c r="K4770" i="5"/>
  <c r="I4770" i="5"/>
  <c r="J4770" i="5" s="1"/>
  <c r="I4754" i="5"/>
  <c r="K4754" i="5"/>
  <c r="I4738" i="5"/>
  <c r="J4738" i="5" s="1"/>
  <c r="K4738" i="5"/>
  <c r="H4722" i="5"/>
  <c r="H4706" i="5"/>
  <c r="K4690" i="5"/>
  <c r="I4690" i="5"/>
  <c r="J4690" i="5" s="1"/>
  <c r="K4658" i="5"/>
  <c r="I4658" i="5"/>
  <c r="H4642" i="5"/>
  <c r="K4626" i="5"/>
  <c r="I4626" i="5"/>
  <c r="J4626" i="5" s="1"/>
  <c r="K4594" i="5"/>
  <c r="I4594" i="5"/>
  <c r="J4594" i="5" s="1"/>
  <c r="H4578" i="5"/>
  <c r="H4562" i="5"/>
  <c r="K4546" i="5"/>
  <c r="I4546" i="5"/>
  <c r="J4546" i="5" s="1"/>
  <c r="K4498" i="5"/>
  <c r="I4498" i="5"/>
  <c r="J4498" i="5" s="1"/>
  <c r="K4482" i="5"/>
  <c r="I4482" i="5"/>
  <c r="J4482" i="5" s="1"/>
  <c r="K4466" i="5"/>
  <c r="I4466" i="5"/>
  <c r="H4450" i="5"/>
  <c r="H4434" i="5"/>
  <c r="K4418" i="5"/>
  <c r="I4418" i="5"/>
  <c r="K4402" i="5"/>
  <c r="I4402" i="5"/>
  <c r="J4402" i="5" s="1"/>
  <c r="I4386" i="5"/>
  <c r="J4386" i="5" s="1"/>
  <c r="K4386" i="5"/>
  <c r="K4370" i="5"/>
  <c r="I4370" i="5"/>
  <c r="K4354" i="5"/>
  <c r="I4354" i="5"/>
  <c r="J4354" i="5" s="1"/>
  <c r="K4338" i="5"/>
  <c r="I4338" i="5"/>
  <c r="J4338" i="5" s="1"/>
  <c r="K4322" i="5"/>
  <c r="I4322" i="5"/>
  <c r="K4306" i="5"/>
  <c r="I4306" i="5"/>
  <c r="J4306" i="5" s="1"/>
  <c r="K4290" i="5"/>
  <c r="I4290" i="5"/>
  <c r="J4290" i="5" s="1"/>
  <c r="K4274" i="5"/>
  <c r="I4274" i="5"/>
  <c r="K4258" i="5"/>
  <c r="I4258" i="5"/>
  <c r="J4258" i="5" s="1"/>
  <c r="K4242" i="5"/>
  <c r="I4242" i="5"/>
  <c r="J4242" i="5" s="1"/>
  <c r="K4226" i="5"/>
  <c r="I4226" i="5"/>
  <c r="I4210" i="5"/>
  <c r="J4210" i="5" s="1"/>
  <c r="K4210" i="5"/>
  <c r="I4194" i="5"/>
  <c r="J4194" i="5" s="1"/>
  <c r="K4194" i="5"/>
  <c r="K4178" i="5"/>
  <c r="I4178" i="5"/>
  <c r="I4162" i="5"/>
  <c r="J4162" i="5" s="1"/>
  <c r="K4162" i="5"/>
  <c r="I4146" i="5"/>
  <c r="J4146" i="5" s="1"/>
  <c r="K4146" i="5"/>
  <c r="I4130" i="5"/>
  <c r="K4130" i="5"/>
  <c r="I4114" i="5"/>
  <c r="J4114" i="5" s="1"/>
  <c r="K4114" i="5"/>
  <c r="K4098" i="5"/>
  <c r="I4098" i="5"/>
  <c r="J4098" i="5" s="1"/>
  <c r="I4082" i="5"/>
  <c r="K4082" i="5"/>
  <c r="K4066" i="5"/>
  <c r="I4066" i="5"/>
  <c r="J4066" i="5" s="1"/>
  <c r="K4050" i="5"/>
  <c r="I4050" i="5"/>
  <c r="J4050" i="5" s="1"/>
  <c r="I4034" i="5"/>
  <c r="K4034" i="5"/>
  <c r="K4018" i="5"/>
  <c r="I4018" i="5"/>
  <c r="J4018" i="5" s="1"/>
  <c r="I4002" i="5"/>
  <c r="J4002" i="5" s="1"/>
  <c r="K4002" i="5"/>
  <c r="I3986" i="5"/>
  <c r="K3986" i="5"/>
  <c r="K3970" i="5"/>
  <c r="I3970" i="5"/>
  <c r="J3970" i="5" s="1"/>
  <c r="I3954" i="5"/>
  <c r="J3954" i="5" s="1"/>
  <c r="K3954" i="5"/>
  <c r="I3938" i="5"/>
  <c r="K3938" i="5"/>
  <c r="I3922" i="5"/>
  <c r="J3922" i="5" s="1"/>
  <c r="K3922" i="5"/>
  <c r="K3906" i="5"/>
  <c r="I3906" i="5"/>
  <c r="J3906" i="5" s="1"/>
  <c r="I3890" i="5"/>
  <c r="K3890" i="5"/>
  <c r="K3874" i="5"/>
  <c r="I3874" i="5"/>
  <c r="J3874" i="5" s="1"/>
  <c r="K3858" i="5"/>
  <c r="I3858" i="5"/>
  <c r="J3858" i="5" s="1"/>
  <c r="I3833" i="5"/>
  <c r="J3833" i="5" s="1"/>
  <c r="K3833" i="5"/>
  <c r="K3801" i="5"/>
  <c r="I3801" i="5"/>
  <c r="J3801" i="5" s="1"/>
  <c r="I3769" i="5"/>
  <c r="J3769" i="5" s="1"/>
  <c r="K3769" i="5"/>
  <c r="K3737" i="5"/>
  <c r="I3737" i="5"/>
  <c r="J3737" i="5" s="1"/>
  <c r="I3705" i="5"/>
  <c r="J3705" i="5" s="1"/>
  <c r="K3705" i="5"/>
  <c r="K3673" i="5"/>
  <c r="I3673" i="5"/>
  <c r="J3673" i="5" s="1"/>
  <c r="I3641" i="5"/>
  <c r="J3641" i="5" s="1"/>
  <c r="K3641" i="5"/>
  <c r="K3609" i="5"/>
  <c r="I3609" i="5"/>
  <c r="J3609" i="5" s="1"/>
  <c r="I3577" i="5"/>
  <c r="J3577" i="5" s="1"/>
  <c r="K3577" i="5"/>
  <c r="K3545" i="5"/>
  <c r="I3545" i="5"/>
  <c r="J3545" i="5" s="1"/>
  <c r="I3513" i="5"/>
  <c r="J3513" i="5" s="1"/>
  <c r="K3513" i="5"/>
  <c r="K3481" i="5"/>
  <c r="I3481" i="5"/>
  <c r="J3481" i="5" s="1"/>
  <c r="I3449" i="5"/>
  <c r="J3449" i="5" s="1"/>
  <c r="K3449" i="5"/>
  <c r="K3417" i="5"/>
  <c r="I3417" i="5"/>
  <c r="J3417" i="5" s="1"/>
  <c r="I3385" i="5"/>
  <c r="J3385" i="5" s="1"/>
  <c r="K3385" i="5"/>
  <c r="K3353" i="5"/>
  <c r="I3353" i="5"/>
  <c r="J3353" i="5" s="1"/>
  <c r="I3321" i="5"/>
  <c r="J3321" i="5" s="1"/>
  <c r="K3321" i="5"/>
  <c r="K3289" i="5"/>
  <c r="I3289" i="5"/>
  <c r="J3289" i="5" s="1"/>
  <c r="I3257" i="5"/>
  <c r="J3257" i="5" s="1"/>
  <c r="K3257" i="5"/>
  <c r="K3225" i="5"/>
  <c r="I3225" i="5"/>
  <c r="J3225" i="5" s="1"/>
  <c r="I3193" i="5"/>
  <c r="J3193" i="5" s="1"/>
  <c r="K3193" i="5"/>
  <c r="K3155" i="5"/>
  <c r="I3155" i="5"/>
  <c r="J3155" i="5" s="1"/>
  <c r="K3091" i="5"/>
  <c r="I3091" i="5"/>
  <c r="J3091" i="5" s="1"/>
  <c r="I2899" i="5"/>
  <c r="J2899" i="5" s="1"/>
  <c r="K2899" i="5"/>
  <c r="I2835" i="5"/>
  <c r="J2835" i="5" s="1"/>
  <c r="K2835" i="5"/>
  <c r="I2771" i="5"/>
  <c r="J2771" i="5" s="1"/>
  <c r="K2771" i="5"/>
  <c r="K2707" i="5"/>
  <c r="I2707" i="5"/>
  <c r="J2707" i="5" s="1"/>
  <c r="H2643" i="5"/>
  <c r="M2665" i="5" s="1"/>
  <c r="I2579" i="5"/>
  <c r="J2579" i="5" s="1"/>
  <c r="K2579" i="5"/>
  <c r="H2515" i="5"/>
  <c r="H2387" i="5"/>
  <c r="M2401" i="5" s="1"/>
  <c r="K2259" i="5"/>
  <c r="I2259" i="5"/>
  <c r="J2259" i="5" s="1"/>
  <c r="H2195" i="5"/>
  <c r="I2118" i="5"/>
  <c r="J2118" i="5" s="1"/>
  <c r="K2118" i="5"/>
  <c r="I1990" i="5"/>
  <c r="J1990" i="5" s="1"/>
  <c r="K1990" i="5"/>
  <c r="K1825" i="5"/>
  <c r="I1825" i="5"/>
  <c r="J1825" i="5" s="1"/>
  <c r="H1655" i="5"/>
  <c r="I1484" i="5"/>
  <c r="J1484" i="5" s="1"/>
  <c r="K1484" i="5"/>
  <c r="K909" i="5"/>
  <c r="I909" i="5"/>
  <c r="J909" i="5" s="1"/>
  <c r="K3836" i="5"/>
  <c r="I3836" i="5"/>
  <c r="J3836" i="5" s="1"/>
  <c r="K3820" i="5"/>
  <c r="I3820" i="5"/>
  <c r="J3820" i="5" s="1"/>
  <c r="K3804" i="5"/>
  <c r="I3804" i="5"/>
  <c r="J3804" i="5" s="1"/>
  <c r="K3788" i="5"/>
  <c r="I3788" i="5"/>
  <c r="J3788" i="5" s="1"/>
  <c r="K3724" i="5"/>
  <c r="I3724" i="5"/>
  <c r="J3724" i="5" s="1"/>
  <c r="K3708" i="5"/>
  <c r="I3708" i="5"/>
  <c r="J3708" i="5" s="1"/>
  <c r="K3692" i="5"/>
  <c r="I3692" i="5"/>
  <c r="J3692" i="5" s="1"/>
  <c r="K3676" i="5"/>
  <c r="I3676" i="5"/>
  <c r="J3676" i="5" s="1"/>
  <c r="H3660" i="5"/>
  <c r="H3644" i="5"/>
  <c r="I3628" i="5"/>
  <c r="J3628" i="5" s="1"/>
  <c r="K3628" i="5"/>
  <c r="K3612" i="5"/>
  <c r="I3612" i="5"/>
  <c r="J3612" i="5" s="1"/>
  <c r="H3580" i="5"/>
  <c r="M3601" i="5" s="1"/>
  <c r="K3564" i="5"/>
  <c r="I3564" i="5"/>
  <c r="J3564" i="5" s="1"/>
  <c r="K3532" i="5"/>
  <c r="I3532" i="5"/>
  <c r="J3532" i="5" s="1"/>
  <c r="I3516" i="5"/>
  <c r="J3516" i="5" s="1"/>
  <c r="K3516" i="5"/>
  <c r="H3500" i="5"/>
  <c r="I3468" i="5"/>
  <c r="J3468" i="5" s="1"/>
  <c r="K3468" i="5"/>
  <c r="H3452" i="5"/>
  <c r="I3436" i="5"/>
  <c r="J3436" i="5" s="1"/>
  <c r="K3436" i="5"/>
  <c r="I3420" i="5"/>
  <c r="J3420" i="5" s="1"/>
  <c r="K3420" i="5"/>
  <c r="I3372" i="5"/>
  <c r="J3372" i="5" s="1"/>
  <c r="K3372" i="5"/>
  <c r="I3356" i="5"/>
  <c r="J3356" i="5" s="1"/>
  <c r="K3356" i="5"/>
  <c r="I3340" i="5"/>
  <c r="J3340" i="5" s="1"/>
  <c r="K3340" i="5"/>
  <c r="K3324" i="5"/>
  <c r="I3324" i="5"/>
  <c r="J3324" i="5" s="1"/>
  <c r="I3308" i="5"/>
  <c r="J3308" i="5" s="1"/>
  <c r="K3308" i="5"/>
  <c r="I3292" i="5"/>
  <c r="J3292" i="5" s="1"/>
  <c r="K3292" i="5"/>
  <c r="H3276" i="5"/>
  <c r="K3260" i="5"/>
  <c r="I3260" i="5"/>
  <c r="J3260" i="5" s="1"/>
  <c r="I3244" i="5"/>
  <c r="J3244" i="5" s="1"/>
  <c r="K3244" i="5"/>
  <c r="I3228" i="5"/>
  <c r="J3228" i="5" s="1"/>
  <c r="K3228" i="5"/>
  <c r="I3196" i="5"/>
  <c r="J3196" i="5" s="1"/>
  <c r="K3196" i="5"/>
  <c r="I3180" i="5"/>
  <c r="J3180" i="5" s="1"/>
  <c r="K3180" i="5"/>
  <c r="H3160" i="5"/>
  <c r="H3128" i="5"/>
  <c r="H3096" i="5"/>
  <c r="I3032" i="5"/>
  <c r="J3032" i="5" s="1"/>
  <c r="K3032" i="5"/>
  <c r="I3000" i="5"/>
  <c r="J3000" i="5" s="1"/>
  <c r="K3000" i="5"/>
  <c r="I2968" i="5"/>
  <c r="J2968" i="5" s="1"/>
  <c r="K2968" i="5"/>
  <c r="I2936" i="5"/>
  <c r="J2936" i="5" s="1"/>
  <c r="K2936" i="5"/>
  <c r="K2904" i="5"/>
  <c r="I2904" i="5"/>
  <c r="J2904" i="5" s="1"/>
  <c r="H2840" i="5"/>
  <c r="M2857" i="5" s="1"/>
  <c r="H2808" i="5"/>
  <c r="I2776" i="5"/>
  <c r="J2776" i="5" s="1"/>
  <c r="K2776" i="5"/>
  <c r="H2744" i="5"/>
  <c r="M2761" i="5" s="1"/>
  <c r="H2680" i="5"/>
  <c r="H2648" i="5"/>
  <c r="K2616" i="5"/>
  <c r="I2616" i="5"/>
  <c r="J2616" i="5" s="1"/>
  <c r="K2584" i="5"/>
  <c r="I2584" i="5"/>
  <c r="J2584" i="5" s="1"/>
  <c r="K2552" i="5"/>
  <c r="I2552" i="5"/>
  <c r="J2552" i="5" s="1"/>
  <c r="K2520" i="5"/>
  <c r="I2520" i="5"/>
  <c r="J2520" i="5" s="1"/>
  <c r="K2488" i="5"/>
  <c r="I2488" i="5"/>
  <c r="J2488" i="5" s="1"/>
  <c r="K2456" i="5"/>
  <c r="I2456" i="5"/>
  <c r="J2456" i="5" s="1"/>
  <c r="K2424" i="5"/>
  <c r="I2424" i="5"/>
  <c r="J2424" i="5" s="1"/>
  <c r="K2392" i="5"/>
  <c r="I2392" i="5"/>
  <c r="J2392" i="5" s="1"/>
  <c r="I2360" i="5"/>
  <c r="J2360" i="5" s="1"/>
  <c r="K2360" i="5"/>
  <c r="K2328" i="5"/>
  <c r="I2328" i="5"/>
  <c r="J2328" i="5" s="1"/>
  <c r="I2296" i="5"/>
  <c r="J2296" i="5" s="1"/>
  <c r="K2296" i="5"/>
  <c r="K2264" i="5"/>
  <c r="I2264" i="5"/>
  <c r="J2264" i="5" s="1"/>
  <c r="I2232" i="5"/>
  <c r="J2232" i="5" s="1"/>
  <c r="K2232" i="5"/>
  <c r="K2200" i="5"/>
  <c r="I2200" i="5"/>
  <c r="J2200" i="5" s="1"/>
  <c r="I2168" i="5"/>
  <c r="J2168" i="5" s="1"/>
  <c r="K2168" i="5"/>
  <c r="I2127" i="5"/>
  <c r="J2127" i="5" s="1"/>
  <c r="K2127" i="5"/>
  <c r="H2063" i="5"/>
  <c r="H1999" i="5"/>
  <c r="M2017" i="5" s="1"/>
  <c r="K1923" i="5"/>
  <c r="I1923" i="5"/>
  <c r="J1923" i="5" s="1"/>
  <c r="K1837" i="5"/>
  <c r="I1837" i="5"/>
  <c r="J1837" i="5" s="1"/>
  <c r="I1752" i="5"/>
  <c r="J1752" i="5" s="1"/>
  <c r="K1752" i="5"/>
  <c r="I1667" i="5"/>
  <c r="J1667" i="5" s="1"/>
  <c r="K1667" i="5"/>
  <c r="H1581" i="5"/>
  <c r="K1496" i="5"/>
  <c r="I1496" i="5"/>
  <c r="J1496" i="5" s="1"/>
  <c r="H957" i="5"/>
  <c r="I3843" i="5"/>
  <c r="J3843" i="5" s="1"/>
  <c r="K3843" i="5"/>
  <c r="K3827" i="5"/>
  <c r="I3827" i="5"/>
  <c r="J3827" i="5" s="1"/>
  <c r="K3811" i="5"/>
  <c r="I3811" i="5"/>
  <c r="J3811" i="5" s="1"/>
  <c r="K3795" i="5"/>
  <c r="I3795" i="5"/>
  <c r="J3795" i="5" s="1"/>
  <c r="I3763" i="5"/>
  <c r="J3763" i="5" s="1"/>
  <c r="K3763" i="5"/>
  <c r="I3747" i="5"/>
  <c r="J3747" i="5" s="1"/>
  <c r="K3747" i="5"/>
  <c r="I3731" i="5"/>
  <c r="J3731" i="5" s="1"/>
  <c r="K3731" i="5"/>
  <c r="I3715" i="5"/>
  <c r="J3715" i="5" s="1"/>
  <c r="K3715" i="5"/>
  <c r="I3699" i="5"/>
  <c r="J3699" i="5" s="1"/>
  <c r="K3699" i="5"/>
  <c r="I3683" i="5"/>
  <c r="J3683" i="5" s="1"/>
  <c r="K3683" i="5"/>
  <c r="I3667" i="5"/>
  <c r="J3667" i="5" s="1"/>
  <c r="K3667" i="5"/>
  <c r="K3651" i="5"/>
  <c r="I3651" i="5"/>
  <c r="J3651" i="5" s="1"/>
  <c r="I3635" i="5"/>
  <c r="J3635" i="5" s="1"/>
  <c r="K3635" i="5"/>
  <c r="I3619" i="5"/>
  <c r="J3619" i="5" s="1"/>
  <c r="K3619" i="5"/>
  <c r="K3603" i="5"/>
  <c r="I3603" i="5"/>
  <c r="J3603" i="5" s="1"/>
  <c r="I3587" i="5"/>
  <c r="J3587" i="5" s="1"/>
  <c r="K3587" i="5"/>
  <c r="I3571" i="5"/>
  <c r="J3571" i="5" s="1"/>
  <c r="K3571" i="5"/>
  <c r="H3555" i="5"/>
  <c r="M3577" i="5" s="1"/>
  <c r="I3539" i="5"/>
  <c r="J3539" i="5" s="1"/>
  <c r="K3539" i="5"/>
  <c r="H3523" i="5"/>
  <c r="I3507" i="5"/>
  <c r="J3507" i="5" s="1"/>
  <c r="K3507" i="5"/>
  <c r="H3491" i="5"/>
  <c r="H3475" i="5"/>
  <c r="I3459" i="5"/>
  <c r="J3459" i="5" s="1"/>
  <c r="K3459" i="5"/>
  <c r="I3443" i="5"/>
  <c r="J3443" i="5" s="1"/>
  <c r="K3443" i="5"/>
  <c r="I3427" i="5"/>
  <c r="J3427" i="5" s="1"/>
  <c r="K3427" i="5"/>
  <c r="K3411" i="5"/>
  <c r="I3411" i="5"/>
  <c r="J3411" i="5" s="1"/>
  <c r="K3395" i="5"/>
  <c r="I3395" i="5"/>
  <c r="J3395" i="5" s="1"/>
  <c r="H3379" i="5"/>
  <c r="I3363" i="5"/>
  <c r="J3363" i="5" s="1"/>
  <c r="K3363" i="5"/>
  <c r="I3347" i="5"/>
  <c r="J3347" i="5" s="1"/>
  <c r="K3347" i="5"/>
  <c r="I3331" i="5"/>
  <c r="J3331" i="5" s="1"/>
  <c r="K3331" i="5"/>
  <c r="I3315" i="5"/>
  <c r="J3315" i="5" s="1"/>
  <c r="K3315" i="5"/>
  <c r="I3299" i="5"/>
  <c r="J3299" i="5" s="1"/>
  <c r="K3299" i="5"/>
  <c r="I3283" i="5"/>
  <c r="J3283" i="5" s="1"/>
  <c r="K3283" i="5"/>
  <c r="I3267" i="5"/>
  <c r="J3267" i="5" s="1"/>
  <c r="K3267" i="5"/>
  <c r="I3251" i="5"/>
  <c r="J3251" i="5" s="1"/>
  <c r="K3251" i="5"/>
  <c r="K3235" i="5"/>
  <c r="I3235" i="5"/>
  <c r="J3235" i="5" s="1"/>
  <c r="K3203" i="5"/>
  <c r="I3203" i="5"/>
  <c r="J3203" i="5" s="1"/>
  <c r="K3187" i="5"/>
  <c r="I3187" i="5"/>
  <c r="J3187" i="5" s="1"/>
  <c r="H3171" i="5"/>
  <c r="M3193" i="5" s="1"/>
  <c r="H3143" i="5"/>
  <c r="K3111" i="5"/>
  <c r="I3111" i="5"/>
  <c r="J3111" i="5" s="1"/>
  <c r="I3079" i="5"/>
  <c r="J3079" i="5" s="1"/>
  <c r="K3079" i="5"/>
  <c r="H3047" i="5"/>
  <c r="I3015" i="5"/>
  <c r="J3015" i="5" s="1"/>
  <c r="K3015" i="5"/>
  <c r="I2983" i="5"/>
  <c r="J2983" i="5" s="1"/>
  <c r="K2983" i="5"/>
  <c r="H2951" i="5"/>
  <c r="I2919" i="5"/>
  <c r="J2919" i="5" s="1"/>
  <c r="K2919" i="5"/>
  <c r="I2887" i="5"/>
  <c r="J2887" i="5" s="1"/>
  <c r="K2887" i="5"/>
  <c r="I2855" i="5"/>
  <c r="J2855" i="5" s="1"/>
  <c r="K2855" i="5"/>
  <c r="H2823" i="5"/>
  <c r="K2791" i="5"/>
  <c r="I2791" i="5"/>
  <c r="J2791" i="5" s="1"/>
  <c r="I2759" i="5"/>
  <c r="K2759" i="5"/>
  <c r="K2727" i="5"/>
  <c r="I2727" i="5"/>
  <c r="J2727" i="5" s="1"/>
  <c r="I2695" i="5"/>
  <c r="J2695" i="5" s="1"/>
  <c r="K2695" i="5"/>
  <c r="H2663" i="5"/>
  <c r="K2631" i="5"/>
  <c r="I2631" i="5"/>
  <c r="J2631" i="5" s="1"/>
  <c r="I2599" i="5"/>
  <c r="J2599" i="5" s="1"/>
  <c r="K2599" i="5"/>
  <c r="K2535" i="5"/>
  <c r="I2535" i="5"/>
  <c r="J2535" i="5" s="1"/>
  <c r="I2503" i="5"/>
  <c r="J2503" i="5" s="1"/>
  <c r="K2503" i="5"/>
  <c r="K2471" i="5"/>
  <c r="I2471" i="5"/>
  <c r="K2439" i="5"/>
  <c r="I2439" i="5"/>
  <c r="J2439" i="5" s="1"/>
  <c r="K2407" i="5"/>
  <c r="I2407" i="5"/>
  <c r="J2407" i="5" s="1"/>
  <c r="K2375" i="5"/>
  <c r="I2375" i="5"/>
  <c r="J2375" i="5" s="1"/>
  <c r="I2343" i="5"/>
  <c r="J2343" i="5" s="1"/>
  <c r="K2343" i="5"/>
  <c r="I2311" i="5"/>
  <c r="J2311" i="5" s="1"/>
  <c r="K2311" i="5"/>
  <c r="K2279" i="5"/>
  <c r="I2279" i="5"/>
  <c r="J2279" i="5" s="1"/>
  <c r="I2247" i="5"/>
  <c r="J2247" i="5" s="1"/>
  <c r="K2247" i="5"/>
  <c r="K2215" i="5"/>
  <c r="I2215" i="5"/>
  <c r="J2215" i="5" s="1"/>
  <c r="H2183" i="5"/>
  <c r="I2151" i="5"/>
  <c r="J2151" i="5" s="1"/>
  <c r="K2151" i="5"/>
  <c r="K2094" i="5"/>
  <c r="I2094" i="5"/>
  <c r="J2094" i="5" s="1"/>
  <c r="I2030" i="5"/>
  <c r="J2030" i="5" s="1"/>
  <c r="K2030" i="5"/>
  <c r="K1964" i="5"/>
  <c r="I1964" i="5"/>
  <c r="J1964" i="5" s="1"/>
  <c r="K1879" i="5"/>
  <c r="I1879" i="5"/>
  <c r="J1879" i="5" s="1"/>
  <c r="K1793" i="5"/>
  <c r="I1793" i="5"/>
  <c r="J1793" i="5" s="1"/>
  <c r="I1623" i="5"/>
  <c r="J1623" i="5" s="1"/>
  <c r="K1623" i="5"/>
  <c r="K1537" i="5"/>
  <c r="I1537" i="5"/>
  <c r="J1537" i="5" s="1"/>
  <c r="I1431" i="5"/>
  <c r="J1431" i="5" s="1"/>
  <c r="K1431" i="5"/>
  <c r="K1125" i="5"/>
  <c r="I1125" i="5"/>
  <c r="J1125" i="5" s="1"/>
  <c r="I3166" i="5"/>
  <c r="J3166" i="5" s="1"/>
  <c r="K3166" i="5"/>
  <c r="K3150" i="5"/>
  <c r="I3150" i="5"/>
  <c r="J3150" i="5" s="1"/>
  <c r="K3134" i="5"/>
  <c r="I3134" i="5"/>
  <c r="J3134" i="5" s="1"/>
  <c r="I3118" i="5"/>
  <c r="J3118" i="5" s="1"/>
  <c r="K3118" i="5"/>
  <c r="I3102" i="5"/>
  <c r="J3102" i="5" s="1"/>
  <c r="K3102" i="5"/>
  <c r="K3086" i="5"/>
  <c r="I3086" i="5"/>
  <c r="J3086" i="5" s="1"/>
  <c r="I3070" i="5"/>
  <c r="J3070" i="5" s="1"/>
  <c r="K3070" i="5"/>
  <c r="I3054" i="5"/>
  <c r="J3054" i="5" s="1"/>
  <c r="K3054" i="5"/>
  <c r="I3038" i="5"/>
  <c r="J3038" i="5" s="1"/>
  <c r="K3038" i="5"/>
  <c r="K3022" i="5"/>
  <c r="I3022" i="5"/>
  <c r="J3022" i="5" s="1"/>
  <c r="K3006" i="5"/>
  <c r="I3006" i="5"/>
  <c r="J3006" i="5" s="1"/>
  <c r="I2990" i="5"/>
  <c r="J2990" i="5" s="1"/>
  <c r="K2990" i="5"/>
  <c r="I2974" i="5"/>
  <c r="J2974" i="5" s="1"/>
  <c r="K2974" i="5"/>
  <c r="K2958" i="5"/>
  <c r="I2958" i="5"/>
  <c r="J2958" i="5" s="1"/>
  <c r="I2942" i="5"/>
  <c r="J2942" i="5" s="1"/>
  <c r="K2942" i="5"/>
  <c r="I2926" i="5"/>
  <c r="J2926" i="5" s="1"/>
  <c r="K2926" i="5"/>
  <c r="I2910" i="5"/>
  <c r="J2910" i="5" s="1"/>
  <c r="K2910" i="5"/>
  <c r="K2894" i="5"/>
  <c r="I2894" i="5"/>
  <c r="J2894" i="5" s="1"/>
  <c r="I2878" i="5"/>
  <c r="J2878" i="5" s="1"/>
  <c r="K2878" i="5"/>
  <c r="I2862" i="5"/>
  <c r="J2862" i="5" s="1"/>
  <c r="K2862" i="5"/>
  <c r="I2846" i="5"/>
  <c r="J2846" i="5" s="1"/>
  <c r="K2846" i="5"/>
  <c r="K2830" i="5"/>
  <c r="I2830" i="5"/>
  <c r="J2830" i="5" s="1"/>
  <c r="I2814" i="5"/>
  <c r="J2814" i="5" s="1"/>
  <c r="K2814" i="5"/>
  <c r="I2798" i="5"/>
  <c r="J2798" i="5" s="1"/>
  <c r="K2798" i="5"/>
  <c r="I2782" i="5"/>
  <c r="J2782" i="5" s="1"/>
  <c r="K2782" i="5"/>
  <c r="K2766" i="5"/>
  <c r="I2766" i="5"/>
  <c r="J2766" i="5" s="1"/>
  <c r="K2750" i="5"/>
  <c r="I2750" i="5"/>
  <c r="J2750" i="5" s="1"/>
  <c r="I2734" i="5"/>
  <c r="J2734" i="5" s="1"/>
  <c r="K2734" i="5"/>
  <c r="I2718" i="5"/>
  <c r="J2718" i="5" s="1"/>
  <c r="K2718" i="5"/>
  <c r="K2702" i="5"/>
  <c r="I2702" i="5"/>
  <c r="J2702" i="5" s="1"/>
  <c r="I2686" i="5"/>
  <c r="J2686" i="5" s="1"/>
  <c r="K2686" i="5"/>
  <c r="I2670" i="5"/>
  <c r="J2670" i="5" s="1"/>
  <c r="K2670" i="5"/>
  <c r="I2654" i="5"/>
  <c r="J2654" i="5" s="1"/>
  <c r="K2654" i="5"/>
  <c r="K2638" i="5"/>
  <c r="I2638" i="5"/>
  <c r="J2638" i="5" s="1"/>
  <c r="I2622" i="5"/>
  <c r="J2622" i="5" s="1"/>
  <c r="K2622" i="5"/>
  <c r="I2606" i="5"/>
  <c r="J2606" i="5" s="1"/>
  <c r="K2606" i="5"/>
  <c r="K2590" i="5"/>
  <c r="I2590" i="5"/>
  <c r="J2590" i="5" s="1"/>
  <c r="I2574" i="5"/>
  <c r="J2574" i="5" s="1"/>
  <c r="K2574" i="5"/>
  <c r="I2558" i="5"/>
  <c r="J2558" i="5" s="1"/>
  <c r="K2558" i="5"/>
  <c r="I2542" i="5"/>
  <c r="J2542" i="5" s="1"/>
  <c r="K2542" i="5"/>
  <c r="K2526" i="5"/>
  <c r="I2526" i="5"/>
  <c r="J2526" i="5" s="1"/>
  <c r="H2510" i="5"/>
  <c r="I2494" i="5"/>
  <c r="J2494" i="5" s="1"/>
  <c r="K2494" i="5"/>
  <c r="I2478" i="5"/>
  <c r="J2478" i="5" s="1"/>
  <c r="K2478" i="5"/>
  <c r="I2446" i="5"/>
  <c r="J2446" i="5" s="1"/>
  <c r="K2446" i="5"/>
  <c r="I2430" i="5"/>
  <c r="J2430" i="5" s="1"/>
  <c r="K2430" i="5"/>
  <c r="I2414" i="5"/>
  <c r="J2414" i="5" s="1"/>
  <c r="K2414" i="5"/>
  <c r="I2398" i="5"/>
  <c r="J2398" i="5" s="1"/>
  <c r="K2398" i="5"/>
  <c r="I2366" i="5"/>
  <c r="J2366" i="5" s="1"/>
  <c r="K2366" i="5"/>
  <c r="I2350" i="5"/>
  <c r="J2350" i="5" s="1"/>
  <c r="K2350" i="5"/>
  <c r="I2318" i="5"/>
  <c r="J2318" i="5" s="1"/>
  <c r="K2318" i="5"/>
  <c r="I2302" i="5"/>
  <c r="J2302" i="5" s="1"/>
  <c r="K2302" i="5"/>
  <c r="K2286" i="5"/>
  <c r="I2286" i="5"/>
  <c r="J2286" i="5" s="1"/>
  <c r="H2270" i="5"/>
  <c r="I2254" i="5"/>
  <c r="J2254" i="5" s="1"/>
  <c r="K2254" i="5"/>
  <c r="I2238" i="5"/>
  <c r="J2238" i="5" s="1"/>
  <c r="K2238" i="5"/>
  <c r="K2222" i="5"/>
  <c r="I2222" i="5"/>
  <c r="J2222" i="5" s="1"/>
  <c r="I2206" i="5"/>
  <c r="J2206" i="5" s="1"/>
  <c r="K2206" i="5"/>
  <c r="I2190" i="5"/>
  <c r="J2190" i="5" s="1"/>
  <c r="K2190" i="5"/>
  <c r="I2174" i="5"/>
  <c r="J2174" i="5" s="1"/>
  <c r="K2174" i="5"/>
  <c r="I2158" i="5"/>
  <c r="J2158" i="5" s="1"/>
  <c r="K2158" i="5"/>
  <c r="I2139" i="5"/>
  <c r="J2139" i="5" s="1"/>
  <c r="K2139" i="5"/>
  <c r="H2107" i="5"/>
  <c r="I2075" i="5"/>
  <c r="J2075" i="5" s="1"/>
  <c r="K2075" i="5"/>
  <c r="H2043" i="5"/>
  <c r="M2065" i="5" s="1"/>
  <c r="I2011" i="5"/>
  <c r="J2011" i="5" s="1"/>
  <c r="K2011" i="5"/>
  <c r="I1939" i="5"/>
  <c r="J1939" i="5" s="1"/>
  <c r="K1939" i="5"/>
  <c r="K1896" i="5"/>
  <c r="I1896" i="5"/>
  <c r="J1896" i="5" s="1"/>
  <c r="H1853" i="5"/>
  <c r="M1873" i="5" s="1"/>
  <c r="I1811" i="5"/>
  <c r="J1811" i="5" s="1"/>
  <c r="K1811" i="5"/>
  <c r="I1768" i="5"/>
  <c r="J1768" i="5" s="1"/>
  <c r="K1768" i="5"/>
  <c r="K1725" i="5"/>
  <c r="I1725" i="5"/>
  <c r="J1725" i="5" s="1"/>
  <c r="K1683" i="5"/>
  <c r="I1683" i="5"/>
  <c r="J1683" i="5" s="1"/>
  <c r="I1640" i="5"/>
  <c r="J1640" i="5" s="1"/>
  <c r="K1640" i="5"/>
  <c r="K1597" i="5"/>
  <c r="I1597" i="5"/>
  <c r="J1597" i="5" s="1"/>
  <c r="I1555" i="5"/>
  <c r="J1555" i="5" s="1"/>
  <c r="K1555" i="5"/>
  <c r="I1512" i="5"/>
  <c r="J1512" i="5" s="1"/>
  <c r="K1512" i="5"/>
  <c r="K1465" i="5"/>
  <c r="I1465" i="5"/>
  <c r="J1465" i="5" s="1"/>
  <c r="H1365" i="5"/>
  <c r="K1193" i="5"/>
  <c r="I1193" i="5"/>
  <c r="J1193" i="5" s="1"/>
  <c r="H1021" i="5"/>
  <c r="K834" i="5"/>
  <c r="I834" i="5"/>
  <c r="J834" i="5" s="1"/>
  <c r="I3153" i="5"/>
  <c r="J3153" i="5" s="1"/>
  <c r="K3153" i="5"/>
  <c r="K3137" i="5"/>
  <c r="I3137" i="5"/>
  <c r="J3137" i="5" s="1"/>
  <c r="K3121" i="5"/>
  <c r="I3121" i="5"/>
  <c r="J3121" i="5" s="1"/>
  <c r="I3105" i="5"/>
  <c r="J3105" i="5" s="1"/>
  <c r="K3105" i="5"/>
  <c r="I3089" i="5"/>
  <c r="J3089" i="5" s="1"/>
  <c r="K3089" i="5"/>
  <c r="K3073" i="5"/>
  <c r="I3073" i="5"/>
  <c r="J3073" i="5" s="1"/>
  <c r="K3057" i="5"/>
  <c r="I3057" i="5"/>
  <c r="J3057" i="5" s="1"/>
  <c r="K3041" i="5"/>
  <c r="I3041" i="5"/>
  <c r="J3041" i="5" s="1"/>
  <c r="I3025" i="5"/>
  <c r="J3025" i="5" s="1"/>
  <c r="K3025" i="5"/>
  <c r="K3009" i="5"/>
  <c r="I3009" i="5"/>
  <c r="J3009" i="5" s="1"/>
  <c r="K2993" i="5"/>
  <c r="I2993" i="5"/>
  <c r="J2993" i="5" s="1"/>
  <c r="K2977" i="5"/>
  <c r="I2977" i="5"/>
  <c r="J2977" i="5" s="1"/>
  <c r="I2961" i="5"/>
  <c r="J2961" i="5" s="1"/>
  <c r="K2961" i="5"/>
  <c r="I2945" i="5"/>
  <c r="J2945" i="5" s="1"/>
  <c r="K2945" i="5"/>
  <c r="K2929" i="5"/>
  <c r="I2929" i="5"/>
  <c r="J2929" i="5" s="1"/>
  <c r="K2913" i="5"/>
  <c r="I2913" i="5"/>
  <c r="J2913" i="5" s="1"/>
  <c r="I2897" i="5"/>
  <c r="J2897" i="5" s="1"/>
  <c r="K2897" i="5"/>
  <c r="K2881" i="5"/>
  <c r="I2881" i="5"/>
  <c r="J2881" i="5" s="1"/>
  <c r="K2865" i="5"/>
  <c r="I2865" i="5"/>
  <c r="J2865" i="5" s="1"/>
  <c r="I2849" i="5"/>
  <c r="J2849" i="5" s="1"/>
  <c r="K2849" i="5"/>
  <c r="I2833" i="5"/>
  <c r="J2833" i="5" s="1"/>
  <c r="K2833" i="5"/>
  <c r="K2817" i="5"/>
  <c r="I2817" i="5"/>
  <c r="J2817" i="5" s="1"/>
  <c r="K2801" i="5"/>
  <c r="I2801" i="5"/>
  <c r="J2801" i="5" s="1"/>
  <c r="I2785" i="5"/>
  <c r="J2785" i="5" s="1"/>
  <c r="K2785" i="5"/>
  <c r="I2769" i="5"/>
  <c r="J2769" i="5" s="1"/>
  <c r="K2769" i="5"/>
  <c r="K2753" i="5"/>
  <c r="I2753" i="5"/>
  <c r="J2753" i="5" s="1"/>
  <c r="K2737" i="5"/>
  <c r="I2737" i="5"/>
  <c r="J2737" i="5" s="1"/>
  <c r="K2721" i="5"/>
  <c r="I2721" i="5"/>
  <c r="J2721" i="5" s="1"/>
  <c r="I2705" i="5"/>
  <c r="J2705" i="5" s="1"/>
  <c r="K2705" i="5"/>
  <c r="K2689" i="5"/>
  <c r="I2689" i="5"/>
  <c r="J2689" i="5" s="1"/>
  <c r="K2673" i="5"/>
  <c r="I2673" i="5"/>
  <c r="J2673" i="5" s="1"/>
  <c r="K2657" i="5"/>
  <c r="I2657" i="5"/>
  <c r="J2657" i="5" s="1"/>
  <c r="I2641" i="5"/>
  <c r="J2641" i="5" s="1"/>
  <c r="K2641" i="5"/>
  <c r="K2625" i="5"/>
  <c r="I2625" i="5"/>
  <c r="J2625" i="5" s="1"/>
  <c r="I2609" i="5"/>
  <c r="J2609" i="5" s="1"/>
  <c r="K2609" i="5"/>
  <c r="K2593" i="5"/>
  <c r="I2593" i="5"/>
  <c r="J2593" i="5" s="1"/>
  <c r="I2577" i="5"/>
  <c r="J2577" i="5" s="1"/>
  <c r="K2577" i="5"/>
  <c r="K2561" i="5"/>
  <c r="I2561" i="5"/>
  <c r="J2561" i="5" s="1"/>
  <c r="I2545" i="5"/>
  <c r="J2545" i="5" s="1"/>
  <c r="K2545" i="5"/>
  <c r="K2529" i="5"/>
  <c r="I2529" i="5"/>
  <c r="J2529" i="5" s="1"/>
  <c r="I2513" i="5"/>
  <c r="J2513" i="5" s="1"/>
  <c r="K2513" i="5"/>
  <c r="I2497" i="5"/>
  <c r="J2497" i="5" s="1"/>
  <c r="K2497" i="5"/>
  <c r="I2481" i="5"/>
  <c r="J2481" i="5" s="1"/>
  <c r="K2481" i="5"/>
  <c r="K2465" i="5"/>
  <c r="I2465" i="5"/>
  <c r="J2465" i="5" s="1"/>
  <c r="I2449" i="5"/>
  <c r="J2449" i="5" s="1"/>
  <c r="K2449" i="5"/>
  <c r="K2433" i="5"/>
  <c r="I2433" i="5"/>
  <c r="J2433" i="5" s="1"/>
  <c r="I2417" i="5"/>
  <c r="J2417" i="5" s="1"/>
  <c r="K2417" i="5"/>
  <c r="K2401" i="5"/>
  <c r="I2401" i="5"/>
  <c r="J2401" i="5" s="1"/>
  <c r="I2385" i="5"/>
  <c r="J2385" i="5" s="1"/>
  <c r="K2385" i="5"/>
  <c r="I2369" i="5"/>
  <c r="J2369" i="5" s="1"/>
  <c r="K2369" i="5"/>
  <c r="K2353" i="5"/>
  <c r="I2353" i="5"/>
  <c r="J2353" i="5" s="1"/>
  <c r="I2337" i="5"/>
  <c r="J2337" i="5" s="1"/>
  <c r="K2337" i="5"/>
  <c r="K2321" i="5"/>
  <c r="I2321" i="5"/>
  <c r="J2321" i="5" s="1"/>
  <c r="K2305" i="5"/>
  <c r="I2305" i="5"/>
  <c r="J2305" i="5" s="1"/>
  <c r="K2289" i="5"/>
  <c r="I2289" i="5"/>
  <c r="J2289" i="5" s="1"/>
  <c r="I2273" i="5"/>
  <c r="J2273" i="5" s="1"/>
  <c r="K2273" i="5"/>
  <c r="K2257" i="5"/>
  <c r="I2257" i="5"/>
  <c r="J2257" i="5" s="1"/>
  <c r="I2241" i="5"/>
  <c r="J2241" i="5" s="1"/>
  <c r="K2241" i="5"/>
  <c r="K2225" i="5"/>
  <c r="I2225" i="5"/>
  <c r="J2225" i="5" s="1"/>
  <c r="I2209" i="5"/>
  <c r="J2209" i="5" s="1"/>
  <c r="K2209" i="5"/>
  <c r="K2193" i="5"/>
  <c r="I2193" i="5"/>
  <c r="J2193" i="5" s="1"/>
  <c r="I2177" i="5"/>
  <c r="J2177" i="5" s="1"/>
  <c r="K2177" i="5"/>
  <c r="K2161" i="5"/>
  <c r="I2161" i="5"/>
  <c r="J2161" i="5" s="1"/>
  <c r="I2145" i="5"/>
  <c r="J2145" i="5" s="1"/>
  <c r="K2145" i="5"/>
  <c r="I2114" i="5"/>
  <c r="K2114" i="5"/>
  <c r="I2082" i="5"/>
  <c r="J2082" i="5" s="1"/>
  <c r="K2082" i="5"/>
  <c r="I2050" i="5"/>
  <c r="J2050" i="5" s="1"/>
  <c r="K2050" i="5"/>
  <c r="I2018" i="5"/>
  <c r="K2018" i="5"/>
  <c r="I1986" i="5"/>
  <c r="J1986" i="5" s="1"/>
  <c r="K1986" i="5"/>
  <c r="K1948" i="5"/>
  <c r="I1948" i="5"/>
  <c r="J1948" i="5" s="1"/>
  <c r="I1905" i="5"/>
  <c r="J1905" i="5" s="1"/>
  <c r="K1905" i="5"/>
  <c r="H1863" i="5"/>
  <c r="K1777" i="5"/>
  <c r="I1777" i="5"/>
  <c r="J1777" i="5" s="1"/>
  <c r="I1735" i="5"/>
  <c r="J1735" i="5" s="1"/>
  <c r="K1735" i="5"/>
  <c r="I1692" i="5"/>
  <c r="J1692" i="5" s="1"/>
  <c r="K1692" i="5"/>
  <c r="K1649" i="5"/>
  <c r="I1649" i="5"/>
  <c r="J1649" i="5" s="1"/>
  <c r="H1607" i="5"/>
  <c r="I1564" i="5"/>
  <c r="J1564" i="5" s="1"/>
  <c r="K1564" i="5"/>
  <c r="I1479" i="5"/>
  <c r="J1479" i="5" s="1"/>
  <c r="K1479" i="5"/>
  <c r="I1399" i="5"/>
  <c r="J1399" i="5" s="1"/>
  <c r="K1399" i="5"/>
  <c r="I1229" i="5"/>
  <c r="J1229" i="5" s="1"/>
  <c r="K1229" i="5"/>
  <c r="K1061" i="5"/>
  <c r="I1061" i="5"/>
  <c r="J1061" i="5" s="1"/>
  <c r="I889" i="5"/>
  <c r="J889" i="5" s="1"/>
  <c r="K889" i="5"/>
  <c r="K2133" i="5"/>
  <c r="I2133" i="5"/>
  <c r="J2133" i="5" s="1"/>
  <c r="K2117" i="5"/>
  <c r="I2117" i="5"/>
  <c r="J2117" i="5" s="1"/>
  <c r="K2101" i="5"/>
  <c r="I2101" i="5"/>
  <c r="J2101" i="5" s="1"/>
  <c r="I2085" i="5"/>
  <c r="J2085" i="5" s="1"/>
  <c r="K2085" i="5"/>
  <c r="K2069" i="5"/>
  <c r="I2069" i="5"/>
  <c r="J2069" i="5" s="1"/>
  <c r="K2053" i="5"/>
  <c r="I2053" i="5"/>
  <c r="J2053" i="5" s="1"/>
  <c r="K2037" i="5"/>
  <c r="I2037" i="5"/>
  <c r="J2037" i="5" s="1"/>
  <c r="K2021" i="5"/>
  <c r="I2021" i="5"/>
  <c r="J2021" i="5" s="1"/>
  <c r="K2005" i="5"/>
  <c r="I2005" i="5"/>
  <c r="J2005" i="5" s="1"/>
  <c r="K1989" i="5"/>
  <c r="I1989" i="5"/>
  <c r="J1989" i="5" s="1"/>
  <c r="K1973" i="5"/>
  <c r="I1973" i="5"/>
  <c r="J1973" i="5" s="1"/>
  <c r="K1952" i="5"/>
  <c r="I1952" i="5"/>
  <c r="J1952" i="5" s="1"/>
  <c r="H1931" i="5"/>
  <c r="K1909" i="5"/>
  <c r="I1909" i="5"/>
  <c r="J1909" i="5" s="1"/>
  <c r="K1888" i="5"/>
  <c r="I1888" i="5"/>
  <c r="J1888" i="5" s="1"/>
  <c r="I1867" i="5"/>
  <c r="J1867" i="5" s="1"/>
  <c r="K1867" i="5"/>
  <c r="I1845" i="5"/>
  <c r="J1845" i="5" s="1"/>
  <c r="K1845" i="5"/>
  <c r="I1824" i="5"/>
  <c r="J1824" i="5" s="1"/>
  <c r="K1824" i="5"/>
  <c r="I1803" i="5"/>
  <c r="J1803" i="5" s="1"/>
  <c r="K1803" i="5"/>
  <c r="I1781" i="5"/>
  <c r="J1781" i="5" s="1"/>
  <c r="K1781" i="5"/>
  <c r="I1760" i="5"/>
  <c r="J1760" i="5" s="1"/>
  <c r="K1760" i="5"/>
  <c r="I1739" i="5"/>
  <c r="J1739" i="5" s="1"/>
  <c r="K1739" i="5"/>
  <c r="K1717" i="5"/>
  <c r="I1717" i="5"/>
  <c r="J1717" i="5" s="1"/>
  <c r="I1675" i="5"/>
  <c r="J1675" i="5" s="1"/>
  <c r="K1675" i="5"/>
  <c r="H1653" i="5"/>
  <c r="H1632" i="5"/>
  <c r="I1611" i="5"/>
  <c r="J1611" i="5" s="1"/>
  <c r="K1611" i="5"/>
  <c r="K1589" i="5"/>
  <c r="I1589" i="5"/>
  <c r="J1589" i="5" s="1"/>
  <c r="I1568" i="5"/>
  <c r="J1568" i="5" s="1"/>
  <c r="K1568" i="5"/>
  <c r="I1547" i="5"/>
  <c r="J1547" i="5" s="1"/>
  <c r="K1547" i="5"/>
  <c r="H1525" i="5"/>
  <c r="I1504" i="5"/>
  <c r="J1504" i="5" s="1"/>
  <c r="K1504" i="5"/>
  <c r="I1483" i="5"/>
  <c r="J1483" i="5" s="1"/>
  <c r="K1483" i="5"/>
  <c r="K1449" i="5"/>
  <c r="I1449" i="5"/>
  <c r="J1449" i="5" s="1"/>
  <c r="I1407" i="5"/>
  <c r="J1407" i="5" s="1"/>
  <c r="K1407" i="5"/>
  <c r="H1333" i="5"/>
  <c r="K1245" i="5"/>
  <c r="I1245" i="5"/>
  <c r="J1245" i="5" s="1"/>
  <c r="K1161" i="5"/>
  <c r="I1161" i="5"/>
  <c r="J1161" i="5" s="1"/>
  <c r="H989" i="5"/>
  <c r="M1009" i="5" s="1"/>
  <c r="K905" i="5"/>
  <c r="I905" i="5"/>
  <c r="J905" i="5" s="1"/>
  <c r="K2144" i="5"/>
  <c r="I2144" i="5"/>
  <c r="J2144" i="5" s="1"/>
  <c r="K2128" i="5"/>
  <c r="I2128" i="5"/>
  <c r="J2128" i="5" s="1"/>
  <c r="K2112" i="5"/>
  <c r="I2112" i="5"/>
  <c r="J2112" i="5" s="1"/>
  <c r="K2096" i="5"/>
  <c r="I2096" i="5"/>
  <c r="J2096" i="5" s="1"/>
  <c r="K2080" i="5"/>
  <c r="I2080" i="5"/>
  <c r="J2080" i="5" s="1"/>
  <c r="K2064" i="5"/>
  <c r="I2064" i="5"/>
  <c r="J2064" i="5" s="1"/>
  <c r="K2048" i="5"/>
  <c r="I2048" i="5"/>
  <c r="J2048" i="5" s="1"/>
  <c r="K2032" i="5"/>
  <c r="I2032" i="5"/>
  <c r="J2032" i="5" s="1"/>
  <c r="K2016" i="5"/>
  <c r="I2016" i="5"/>
  <c r="J2016" i="5" s="1"/>
  <c r="I2000" i="5"/>
  <c r="J2000" i="5" s="1"/>
  <c r="K2000" i="5"/>
  <c r="K1984" i="5"/>
  <c r="I1984" i="5"/>
  <c r="J1984" i="5" s="1"/>
  <c r="I1967" i="5"/>
  <c r="J1967" i="5" s="1"/>
  <c r="K1967" i="5"/>
  <c r="K1945" i="5"/>
  <c r="I1945" i="5"/>
  <c r="J1945" i="5" s="1"/>
  <c r="K1924" i="5"/>
  <c r="I1924" i="5"/>
  <c r="J1924" i="5" s="1"/>
  <c r="K1881" i="5"/>
  <c r="I1881" i="5"/>
  <c r="J1881" i="5" s="1"/>
  <c r="I1860" i="5"/>
  <c r="J1860" i="5" s="1"/>
  <c r="K1860" i="5"/>
  <c r="H1839" i="5"/>
  <c r="H1817" i="5"/>
  <c r="I1796" i="5"/>
  <c r="J1796" i="5" s="1"/>
  <c r="K1796" i="5"/>
  <c r="K1775" i="5"/>
  <c r="I1775" i="5"/>
  <c r="J1775" i="5" s="1"/>
  <c r="H1753" i="5"/>
  <c r="I1732" i="5"/>
  <c r="J1732" i="5" s="1"/>
  <c r="K1732" i="5"/>
  <c r="I1711" i="5"/>
  <c r="J1711" i="5" s="1"/>
  <c r="K1711" i="5"/>
  <c r="K1689" i="5"/>
  <c r="I1689" i="5"/>
  <c r="J1689" i="5" s="1"/>
  <c r="H1668" i="5"/>
  <c r="K1647" i="5"/>
  <c r="I1647" i="5"/>
  <c r="J1647" i="5" s="1"/>
  <c r="H1625" i="5"/>
  <c r="H1604" i="5"/>
  <c r="H1583" i="5"/>
  <c r="I1561" i="5"/>
  <c r="J1561" i="5" s="1"/>
  <c r="K1561" i="5"/>
  <c r="H1540" i="5"/>
  <c r="M1561" i="5" s="1"/>
  <c r="I1519" i="5"/>
  <c r="J1519" i="5" s="1"/>
  <c r="K1519" i="5"/>
  <c r="I1497" i="5"/>
  <c r="J1497" i="5" s="1"/>
  <c r="K1497" i="5"/>
  <c r="H1476" i="5"/>
  <c r="K1437" i="5"/>
  <c r="I1437" i="5"/>
  <c r="J1437" i="5" s="1"/>
  <c r="H1305" i="5"/>
  <c r="M1321" i="5" s="1"/>
  <c r="K1221" i="5"/>
  <c r="I1221" i="5"/>
  <c r="J1221" i="5" s="1"/>
  <c r="K1133" i="5"/>
  <c r="I1133" i="5"/>
  <c r="J1133" i="5" s="1"/>
  <c r="H1049" i="5"/>
  <c r="K965" i="5"/>
  <c r="I965" i="5"/>
  <c r="J965" i="5" s="1"/>
  <c r="K1966" i="5"/>
  <c r="I1966" i="5"/>
  <c r="J1966" i="5" s="1"/>
  <c r="I1950" i="5"/>
  <c r="J1950" i="5" s="1"/>
  <c r="K1950" i="5"/>
  <c r="I1934" i="5"/>
  <c r="J1934" i="5" s="1"/>
  <c r="K1934" i="5"/>
  <c r="I1918" i="5"/>
  <c r="J1918" i="5" s="1"/>
  <c r="K1918" i="5"/>
  <c r="I1902" i="5"/>
  <c r="J1902" i="5" s="1"/>
  <c r="K1902" i="5"/>
  <c r="I1886" i="5"/>
  <c r="J1886" i="5" s="1"/>
  <c r="K1886" i="5"/>
  <c r="K1870" i="5"/>
  <c r="I1870" i="5"/>
  <c r="J1870" i="5" s="1"/>
  <c r="K1854" i="5"/>
  <c r="I1854" i="5"/>
  <c r="J1854" i="5" s="1"/>
  <c r="K1838" i="5"/>
  <c r="I1838" i="5"/>
  <c r="J1838" i="5" s="1"/>
  <c r="K1822" i="5"/>
  <c r="I1822" i="5"/>
  <c r="J1822" i="5" s="1"/>
  <c r="K1806" i="5"/>
  <c r="I1806" i="5"/>
  <c r="J1806" i="5" s="1"/>
  <c r="K1790" i="5"/>
  <c r="I1790" i="5"/>
  <c r="J1790" i="5" s="1"/>
  <c r="K1774" i="5"/>
  <c r="I1774" i="5"/>
  <c r="J1774" i="5" s="1"/>
  <c r="K1758" i="5"/>
  <c r="I1758" i="5"/>
  <c r="J1758" i="5" s="1"/>
  <c r="H1742" i="5"/>
  <c r="H1726" i="5"/>
  <c r="K1710" i="5"/>
  <c r="I1710" i="5"/>
  <c r="J1710" i="5" s="1"/>
  <c r="K1694" i="5"/>
  <c r="I1694" i="5"/>
  <c r="J1694" i="5" s="1"/>
  <c r="I1678" i="5"/>
  <c r="J1678" i="5" s="1"/>
  <c r="K1678" i="5"/>
  <c r="K1662" i="5"/>
  <c r="I1662" i="5"/>
  <c r="J1662" i="5" s="1"/>
  <c r="K1646" i="5"/>
  <c r="I1646" i="5"/>
  <c r="J1646" i="5" s="1"/>
  <c r="K1630" i="5"/>
  <c r="I1630" i="5"/>
  <c r="J1630" i="5" s="1"/>
  <c r="I1614" i="5"/>
  <c r="J1614" i="5" s="1"/>
  <c r="K1614" i="5"/>
  <c r="K1598" i="5"/>
  <c r="I1598" i="5"/>
  <c r="J1598" i="5" s="1"/>
  <c r="I1582" i="5"/>
  <c r="J1582" i="5" s="1"/>
  <c r="K1582" i="5"/>
  <c r="K1566" i="5"/>
  <c r="I1566" i="5"/>
  <c r="J1566" i="5" s="1"/>
  <c r="K1534" i="5"/>
  <c r="I1534" i="5"/>
  <c r="J1534" i="5" s="1"/>
  <c r="K1518" i="5"/>
  <c r="I1518" i="5"/>
  <c r="J1518" i="5" s="1"/>
  <c r="I1502" i="5"/>
  <c r="J1502" i="5" s="1"/>
  <c r="K1502" i="5"/>
  <c r="I1486" i="5"/>
  <c r="J1486" i="5" s="1"/>
  <c r="K1486" i="5"/>
  <c r="I1467" i="5"/>
  <c r="J1467" i="5" s="1"/>
  <c r="K1467" i="5"/>
  <c r="I1435" i="5"/>
  <c r="J1435" i="5" s="1"/>
  <c r="K1435" i="5"/>
  <c r="I1403" i="5"/>
  <c r="J1403" i="5" s="1"/>
  <c r="K1403" i="5"/>
  <c r="K1345" i="5"/>
  <c r="I1345" i="5"/>
  <c r="J1345" i="5" s="1"/>
  <c r="K1281" i="5"/>
  <c r="I1281" i="5"/>
  <c r="J1281" i="5" s="1"/>
  <c r="K1217" i="5"/>
  <c r="I1217" i="5"/>
  <c r="J1217" i="5" s="1"/>
  <c r="K1153" i="5"/>
  <c r="I1153" i="5"/>
  <c r="J1153" i="5" s="1"/>
  <c r="K1089" i="5"/>
  <c r="I1089" i="5"/>
  <c r="J1089" i="5" s="1"/>
  <c r="K1025" i="5"/>
  <c r="I1025" i="5"/>
  <c r="J1025" i="5" s="1"/>
  <c r="I961" i="5"/>
  <c r="J961" i="5" s="1"/>
  <c r="K961" i="5"/>
  <c r="K897" i="5"/>
  <c r="I897" i="5"/>
  <c r="J897" i="5" s="1"/>
  <c r="K794" i="5"/>
  <c r="I794" i="5"/>
  <c r="I762" i="5"/>
  <c r="J762" i="5" s="1"/>
  <c r="K762" i="5"/>
  <c r="I730" i="5"/>
  <c r="J730" i="5" s="1"/>
  <c r="K730" i="5"/>
  <c r="K1464" i="5"/>
  <c r="I1464" i="5"/>
  <c r="J1464" i="5" s="1"/>
  <c r="I1448" i="5"/>
  <c r="J1448" i="5" s="1"/>
  <c r="K1448" i="5"/>
  <c r="I1432" i="5"/>
  <c r="J1432" i="5" s="1"/>
  <c r="K1432" i="5"/>
  <c r="I1416" i="5"/>
  <c r="J1416" i="5" s="1"/>
  <c r="K1416" i="5"/>
  <c r="I1400" i="5"/>
  <c r="J1400" i="5" s="1"/>
  <c r="K1400" i="5"/>
  <c r="K1384" i="5"/>
  <c r="I1384" i="5"/>
  <c r="J1384" i="5" s="1"/>
  <c r="I1368" i="5"/>
  <c r="J1368" i="5" s="1"/>
  <c r="K1368" i="5"/>
  <c r="I1352" i="5"/>
  <c r="J1352" i="5" s="1"/>
  <c r="K1352" i="5"/>
  <c r="I1336" i="5"/>
  <c r="J1336" i="5" s="1"/>
  <c r="K1336" i="5"/>
  <c r="I1320" i="5"/>
  <c r="J1320" i="5" s="1"/>
  <c r="K1320" i="5"/>
  <c r="I1304" i="5"/>
  <c r="J1304" i="5" s="1"/>
  <c r="K1304" i="5"/>
  <c r="I1288" i="5"/>
  <c r="J1288" i="5" s="1"/>
  <c r="K1288" i="5"/>
  <c r="I1272" i="5"/>
  <c r="J1272" i="5" s="1"/>
  <c r="K1272" i="5"/>
  <c r="K1256" i="5"/>
  <c r="I1256" i="5"/>
  <c r="J1256" i="5" s="1"/>
  <c r="I1240" i="5"/>
  <c r="J1240" i="5" s="1"/>
  <c r="K1240" i="5"/>
  <c r="K1224" i="5"/>
  <c r="I1224" i="5"/>
  <c r="J1224" i="5" s="1"/>
  <c r="I1208" i="5"/>
  <c r="J1208" i="5" s="1"/>
  <c r="K1208" i="5"/>
  <c r="I1192" i="5"/>
  <c r="J1192" i="5" s="1"/>
  <c r="K1192" i="5"/>
  <c r="I1176" i="5"/>
  <c r="J1176" i="5" s="1"/>
  <c r="K1176" i="5"/>
  <c r="I1160" i="5"/>
  <c r="J1160" i="5" s="1"/>
  <c r="K1160" i="5"/>
  <c r="I1144" i="5"/>
  <c r="J1144" i="5" s="1"/>
  <c r="K1144" i="5"/>
  <c r="I1128" i="5"/>
  <c r="J1128" i="5" s="1"/>
  <c r="K1128" i="5"/>
  <c r="I1112" i="5"/>
  <c r="J1112" i="5" s="1"/>
  <c r="K1112" i="5"/>
  <c r="I1096" i="5"/>
  <c r="J1096" i="5" s="1"/>
  <c r="K1096" i="5"/>
  <c r="I1080" i="5"/>
  <c r="J1080" i="5" s="1"/>
  <c r="K1080" i="5"/>
  <c r="I1064" i="5"/>
  <c r="J1064" i="5" s="1"/>
  <c r="K1064" i="5"/>
  <c r="I1048" i="5"/>
  <c r="J1048" i="5" s="1"/>
  <c r="K1048" i="5"/>
  <c r="I1032" i="5"/>
  <c r="J1032" i="5" s="1"/>
  <c r="K1032" i="5"/>
  <c r="I1016" i="5"/>
  <c r="J1016" i="5" s="1"/>
  <c r="K1016" i="5"/>
  <c r="I1000" i="5"/>
  <c r="J1000" i="5" s="1"/>
  <c r="K1000" i="5"/>
  <c r="I984" i="5"/>
  <c r="J984" i="5" s="1"/>
  <c r="K984" i="5"/>
  <c r="I968" i="5"/>
  <c r="J968" i="5" s="1"/>
  <c r="K968" i="5"/>
  <c r="I952" i="5"/>
  <c r="J952" i="5" s="1"/>
  <c r="K952" i="5"/>
  <c r="I936" i="5"/>
  <c r="J936" i="5" s="1"/>
  <c r="K936" i="5"/>
  <c r="I920" i="5"/>
  <c r="J920" i="5" s="1"/>
  <c r="K920" i="5"/>
  <c r="I904" i="5"/>
  <c r="J904" i="5" s="1"/>
  <c r="K904" i="5"/>
  <c r="I888" i="5"/>
  <c r="J888" i="5" s="1"/>
  <c r="K888" i="5"/>
  <c r="I872" i="5"/>
  <c r="J872" i="5" s="1"/>
  <c r="K872" i="5"/>
  <c r="I841" i="5"/>
  <c r="J841" i="5" s="1"/>
  <c r="K841" i="5"/>
  <c r="K809" i="5"/>
  <c r="I809" i="5"/>
  <c r="J809" i="5" s="1"/>
  <c r="K777" i="5"/>
  <c r="I777" i="5"/>
  <c r="J777" i="5" s="1"/>
  <c r="K745" i="5"/>
  <c r="I745" i="5"/>
  <c r="J745" i="5" s="1"/>
  <c r="I1395" i="5"/>
  <c r="J1395" i="5" s="1"/>
  <c r="K1395" i="5"/>
  <c r="I1379" i="5"/>
  <c r="J1379" i="5" s="1"/>
  <c r="K1379" i="5"/>
  <c r="I1363" i="5"/>
  <c r="J1363" i="5" s="1"/>
  <c r="K1363" i="5"/>
  <c r="I1347" i="5"/>
  <c r="J1347" i="5" s="1"/>
  <c r="K1347" i="5"/>
  <c r="K1331" i="5"/>
  <c r="I1331" i="5"/>
  <c r="J1331" i="5" s="1"/>
  <c r="I1315" i="5"/>
  <c r="J1315" i="5" s="1"/>
  <c r="K1315" i="5"/>
  <c r="I1283" i="5"/>
  <c r="J1283" i="5" s="1"/>
  <c r="K1283" i="5"/>
  <c r="I1267" i="5"/>
  <c r="J1267" i="5" s="1"/>
  <c r="K1267" i="5"/>
  <c r="I1251" i="5"/>
  <c r="J1251" i="5" s="1"/>
  <c r="K1251" i="5"/>
  <c r="K1219" i="5"/>
  <c r="I1219" i="5"/>
  <c r="J1219" i="5" s="1"/>
  <c r="I1203" i="5"/>
  <c r="J1203" i="5" s="1"/>
  <c r="K1203" i="5"/>
  <c r="H1187" i="5"/>
  <c r="M1201" i="5" s="1"/>
  <c r="I1171" i="5"/>
  <c r="J1171" i="5" s="1"/>
  <c r="K1171" i="5"/>
  <c r="H1155" i="5"/>
  <c r="M1177" i="5" s="1"/>
  <c r="I1139" i="5"/>
  <c r="J1139" i="5" s="1"/>
  <c r="K1139" i="5"/>
  <c r="H1123" i="5"/>
  <c r="I1107" i="5"/>
  <c r="J1107" i="5" s="1"/>
  <c r="K1107" i="5"/>
  <c r="H1091" i="5"/>
  <c r="I1075" i="5"/>
  <c r="J1075" i="5" s="1"/>
  <c r="K1075" i="5"/>
  <c r="H1059" i="5"/>
  <c r="M1081" i="5" s="1"/>
  <c r="I1043" i="5"/>
  <c r="J1043" i="5" s="1"/>
  <c r="K1043" i="5"/>
  <c r="H1027" i="5"/>
  <c r="I1011" i="5"/>
  <c r="J1011" i="5" s="1"/>
  <c r="K1011" i="5"/>
  <c r="H995" i="5"/>
  <c r="I979" i="5"/>
  <c r="J979" i="5" s="1"/>
  <c r="K979" i="5"/>
  <c r="I947" i="5"/>
  <c r="J947" i="5" s="1"/>
  <c r="K947" i="5"/>
  <c r="H931" i="5"/>
  <c r="I899" i="5"/>
  <c r="J899" i="5" s="1"/>
  <c r="K899" i="5"/>
  <c r="H883" i="5"/>
  <c r="I862" i="5"/>
  <c r="J862" i="5" s="1"/>
  <c r="K862" i="5"/>
  <c r="K830" i="5"/>
  <c r="I830" i="5"/>
  <c r="J830" i="5" s="1"/>
  <c r="K798" i="5"/>
  <c r="I798" i="5"/>
  <c r="J798" i="5" s="1"/>
  <c r="I766" i="5"/>
  <c r="J766" i="5" s="1"/>
  <c r="K766" i="5"/>
  <c r="I734" i="5"/>
  <c r="J734" i="5" s="1"/>
  <c r="K734" i="5"/>
  <c r="K1466" i="5"/>
  <c r="I1466" i="5"/>
  <c r="H1450" i="5"/>
  <c r="K1434" i="5"/>
  <c r="I1434" i="5"/>
  <c r="J1434" i="5" s="1"/>
  <c r="K1418" i="5"/>
  <c r="I1418" i="5"/>
  <c r="K1402" i="5"/>
  <c r="I1402" i="5"/>
  <c r="J1402" i="5" s="1"/>
  <c r="I1386" i="5"/>
  <c r="J1386" i="5" s="1"/>
  <c r="K1386" i="5"/>
  <c r="I1370" i="5"/>
  <c r="K1370" i="5"/>
  <c r="K1354" i="5"/>
  <c r="I1354" i="5"/>
  <c r="J1354" i="5" s="1"/>
  <c r="I1338" i="5"/>
  <c r="J1338" i="5" s="1"/>
  <c r="K1338" i="5"/>
  <c r="K1322" i="5"/>
  <c r="I1322" i="5"/>
  <c r="I1306" i="5"/>
  <c r="J1306" i="5" s="1"/>
  <c r="K1306" i="5"/>
  <c r="K1290" i="5"/>
  <c r="I1290" i="5"/>
  <c r="J1290" i="5" s="1"/>
  <c r="K1274" i="5"/>
  <c r="I1274" i="5"/>
  <c r="H1258" i="5"/>
  <c r="K1242" i="5"/>
  <c r="I1242" i="5"/>
  <c r="J1242" i="5" s="1"/>
  <c r="I1226" i="5"/>
  <c r="K1226" i="5"/>
  <c r="K1210" i="5"/>
  <c r="I1210" i="5"/>
  <c r="J1210" i="5" s="1"/>
  <c r="I1194" i="5"/>
  <c r="J1194" i="5" s="1"/>
  <c r="K1194" i="5"/>
  <c r="K1178" i="5"/>
  <c r="I1178" i="5"/>
  <c r="K1162" i="5"/>
  <c r="I1162" i="5"/>
  <c r="J1162" i="5" s="1"/>
  <c r="I1146" i="5"/>
  <c r="J1146" i="5" s="1"/>
  <c r="K1146" i="5"/>
  <c r="K1130" i="5"/>
  <c r="I1130" i="5"/>
  <c r="I1114" i="5"/>
  <c r="J1114" i="5" s="1"/>
  <c r="K1114" i="5"/>
  <c r="K1098" i="5"/>
  <c r="I1098" i="5"/>
  <c r="J1098" i="5" s="1"/>
  <c r="I1082" i="5"/>
  <c r="K1082" i="5"/>
  <c r="K1066" i="5"/>
  <c r="I1066" i="5"/>
  <c r="J1066" i="5" s="1"/>
  <c r="K1050" i="5"/>
  <c r="I1050" i="5"/>
  <c r="J1050" i="5" s="1"/>
  <c r="K1034" i="5"/>
  <c r="I1034" i="5"/>
  <c r="I1018" i="5"/>
  <c r="J1018" i="5" s="1"/>
  <c r="K1018" i="5"/>
  <c r="K1002" i="5"/>
  <c r="I1002" i="5"/>
  <c r="J1002" i="5" s="1"/>
  <c r="I986" i="5"/>
  <c r="K986" i="5"/>
  <c r="K970" i="5"/>
  <c r="I970" i="5"/>
  <c r="J970" i="5" s="1"/>
  <c r="K938" i="5"/>
  <c r="I938" i="5"/>
  <c r="K922" i="5"/>
  <c r="I922" i="5"/>
  <c r="J922" i="5" s="1"/>
  <c r="K906" i="5"/>
  <c r="I906" i="5"/>
  <c r="J906" i="5" s="1"/>
  <c r="I890" i="5"/>
  <c r="K890" i="5"/>
  <c r="K874" i="5"/>
  <c r="I874" i="5"/>
  <c r="J874" i="5" s="1"/>
  <c r="K845" i="5"/>
  <c r="I845" i="5"/>
  <c r="J845" i="5" s="1"/>
  <c r="K813" i="5"/>
  <c r="I813" i="5"/>
  <c r="J813" i="5" s="1"/>
  <c r="K781" i="5"/>
  <c r="I781" i="5"/>
  <c r="J781" i="5" s="1"/>
  <c r="I717" i="5"/>
  <c r="J717" i="5" s="1"/>
  <c r="K717" i="5"/>
  <c r="K702" i="5"/>
  <c r="I702" i="5"/>
  <c r="J702" i="5" s="1"/>
  <c r="K686" i="5"/>
  <c r="I686" i="5"/>
  <c r="J686" i="5" s="1"/>
  <c r="K670" i="5"/>
  <c r="I670" i="5"/>
  <c r="J670" i="5" s="1"/>
  <c r="K654" i="5"/>
  <c r="I654" i="5"/>
  <c r="J654" i="5" s="1"/>
  <c r="I638" i="5"/>
  <c r="J638" i="5" s="1"/>
  <c r="K638" i="5"/>
  <c r="I614" i="5"/>
  <c r="J614" i="5" s="1"/>
  <c r="K614" i="5"/>
  <c r="K582" i="5"/>
  <c r="I582" i="5"/>
  <c r="J582" i="5" s="1"/>
  <c r="I550" i="5"/>
  <c r="J550" i="5" s="1"/>
  <c r="K550" i="5"/>
  <c r="K518" i="5"/>
  <c r="I518" i="5"/>
  <c r="J518" i="5" s="1"/>
  <c r="K486" i="5"/>
  <c r="I486" i="5"/>
  <c r="J486" i="5" s="1"/>
  <c r="I440" i="5"/>
  <c r="J440" i="5" s="1"/>
  <c r="K440" i="5"/>
  <c r="K705" i="5"/>
  <c r="I705" i="5"/>
  <c r="J705" i="5" s="1"/>
  <c r="K689" i="5"/>
  <c r="I689" i="5"/>
  <c r="J689" i="5" s="1"/>
  <c r="K673" i="5"/>
  <c r="I673" i="5"/>
  <c r="J673" i="5" s="1"/>
  <c r="K657" i="5"/>
  <c r="I657" i="5"/>
  <c r="J657" i="5" s="1"/>
  <c r="K641" i="5"/>
  <c r="I641" i="5"/>
  <c r="J641" i="5" s="1"/>
  <c r="I620" i="5"/>
  <c r="J620" i="5" s="1"/>
  <c r="K620" i="5"/>
  <c r="I588" i="5"/>
  <c r="J588" i="5" s="1"/>
  <c r="K588" i="5"/>
  <c r="I556" i="5"/>
  <c r="J556" i="5" s="1"/>
  <c r="K556" i="5"/>
  <c r="I524" i="5"/>
  <c r="J524" i="5" s="1"/>
  <c r="K524" i="5"/>
  <c r="I492" i="5"/>
  <c r="J492" i="5" s="1"/>
  <c r="K492" i="5"/>
  <c r="I452" i="5"/>
  <c r="J452" i="5" s="1"/>
  <c r="K452" i="5"/>
  <c r="I864" i="5"/>
  <c r="J864" i="5" s="1"/>
  <c r="K864" i="5"/>
  <c r="K848" i="5"/>
  <c r="I848" i="5"/>
  <c r="J848" i="5" s="1"/>
  <c r="I832" i="5"/>
  <c r="J832" i="5" s="1"/>
  <c r="K832" i="5"/>
  <c r="I816" i="5"/>
  <c r="J816" i="5" s="1"/>
  <c r="K816" i="5"/>
  <c r="I800" i="5"/>
  <c r="J800" i="5" s="1"/>
  <c r="K800" i="5"/>
  <c r="I784" i="5"/>
  <c r="J784" i="5" s="1"/>
  <c r="K784" i="5"/>
  <c r="I768" i="5"/>
  <c r="J768" i="5" s="1"/>
  <c r="K768" i="5"/>
  <c r="I752" i="5"/>
  <c r="J752" i="5" s="1"/>
  <c r="K752" i="5"/>
  <c r="I736" i="5"/>
  <c r="J736" i="5" s="1"/>
  <c r="K736" i="5"/>
  <c r="I720" i="5"/>
  <c r="J720" i="5" s="1"/>
  <c r="K720" i="5"/>
  <c r="I704" i="5"/>
  <c r="J704" i="5" s="1"/>
  <c r="K704" i="5"/>
  <c r="K688" i="5"/>
  <c r="I688" i="5"/>
  <c r="J688" i="5" s="1"/>
  <c r="I672" i="5"/>
  <c r="J672" i="5" s="1"/>
  <c r="K672" i="5"/>
  <c r="I656" i="5"/>
  <c r="J656" i="5" s="1"/>
  <c r="K656" i="5"/>
  <c r="I640" i="5"/>
  <c r="J640" i="5" s="1"/>
  <c r="K640" i="5"/>
  <c r="K618" i="5"/>
  <c r="I618" i="5"/>
  <c r="J618" i="5" s="1"/>
  <c r="K586" i="5"/>
  <c r="I586" i="5"/>
  <c r="J586" i="5" s="1"/>
  <c r="K554" i="5"/>
  <c r="I554" i="5"/>
  <c r="K522" i="5"/>
  <c r="I522" i="5"/>
  <c r="J522" i="5" s="1"/>
  <c r="K490" i="5"/>
  <c r="I490" i="5"/>
  <c r="J490" i="5" s="1"/>
  <c r="I448" i="5"/>
  <c r="J448" i="5" s="1"/>
  <c r="K448" i="5"/>
  <c r="I867" i="5"/>
  <c r="J867" i="5" s="1"/>
  <c r="K867" i="5"/>
  <c r="H851" i="5"/>
  <c r="I835" i="5"/>
  <c r="J835" i="5" s="1"/>
  <c r="K835" i="5"/>
  <c r="H819" i="5"/>
  <c r="M841" i="5" s="1"/>
  <c r="I803" i="5"/>
  <c r="J803" i="5" s="1"/>
  <c r="K803" i="5"/>
  <c r="H787" i="5"/>
  <c r="I771" i="5"/>
  <c r="J771" i="5" s="1"/>
  <c r="K771" i="5"/>
  <c r="H755" i="5"/>
  <c r="I739" i="5"/>
  <c r="J739" i="5" s="1"/>
  <c r="K739" i="5"/>
  <c r="I723" i="5"/>
  <c r="J723" i="5" s="1"/>
  <c r="K723" i="5"/>
  <c r="H707" i="5"/>
  <c r="I691" i="5"/>
  <c r="J691" i="5" s="1"/>
  <c r="K691" i="5"/>
  <c r="H675" i="5"/>
  <c r="M697" i="5" s="1"/>
  <c r="I659" i="5"/>
  <c r="J659" i="5" s="1"/>
  <c r="K659" i="5"/>
  <c r="H643" i="5"/>
  <c r="I624" i="5"/>
  <c r="J624" i="5" s="1"/>
  <c r="K624" i="5"/>
  <c r="I592" i="5"/>
  <c r="J592" i="5" s="1"/>
  <c r="K592" i="5"/>
  <c r="K560" i="5"/>
  <c r="I560" i="5"/>
  <c r="J560" i="5" s="1"/>
  <c r="I528" i="5"/>
  <c r="J528" i="5" s="1"/>
  <c r="K528" i="5"/>
  <c r="I496" i="5"/>
  <c r="J496" i="5" s="1"/>
  <c r="K496" i="5"/>
  <c r="I460" i="5"/>
  <c r="J460" i="5" s="1"/>
  <c r="K460" i="5"/>
  <c r="I613" i="5"/>
  <c r="J613" i="5" s="1"/>
  <c r="K613" i="5"/>
  <c r="H597" i="5"/>
  <c r="M601" i="5" s="1"/>
  <c r="K581" i="5"/>
  <c r="I581" i="5"/>
  <c r="J581" i="5" s="1"/>
  <c r="H565" i="5"/>
  <c r="I549" i="5"/>
  <c r="J549" i="5" s="1"/>
  <c r="K549" i="5"/>
  <c r="H533" i="5"/>
  <c r="M553" i="5" s="1"/>
  <c r="K517" i="5"/>
  <c r="I517" i="5"/>
  <c r="J517" i="5" s="1"/>
  <c r="I501" i="5"/>
  <c r="J501" i="5" s="1"/>
  <c r="K501" i="5"/>
  <c r="K485" i="5"/>
  <c r="I485" i="5"/>
  <c r="J485" i="5" s="1"/>
  <c r="K469" i="5"/>
  <c r="I469" i="5"/>
  <c r="J469" i="5" s="1"/>
  <c r="K453" i="5"/>
  <c r="I453" i="5"/>
  <c r="J453" i="5" s="1"/>
  <c r="K437" i="5"/>
  <c r="I437" i="5"/>
  <c r="J437" i="5" s="1"/>
  <c r="I421" i="5"/>
  <c r="J421" i="5" s="1"/>
  <c r="K421" i="5"/>
  <c r="K405" i="5"/>
  <c r="I405" i="5"/>
  <c r="J405" i="5" s="1"/>
  <c r="K389" i="5"/>
  <c r="I389" i="5"/>
  <c r="J389" i="5" s="1"/>
  <c r="I373" i="5"/>
  <c r="J373" i="5" s="1"/>
  <c r="K373" i="5"/>
  <c r="I357" i="5"/>
  <c r="J357" i="5" s="1"/>
  <c r="K357" i="5"/>
  <c r="I341" i="5"/>
  <c r="J341" i="5" s="1"/>
  <c r="K341" i="5"/>
  <c r="I283" i="5"/>
  <c r="J283" i="5" s="1"/>
  <c r="K283" i="5"/>
  <c r="K219" i="5"/>
  <c r="I219" i="5"/>
  <c r="J219" i="5" s="1"/>
  <c r="K155" i="5"/>
  <c r="I155" i="5"/>
  <c r="J155" i="5" s="1"/>
  <c r="I396" i="5"/>
  <c r="J396" i="5" s="1"/>
  <c r="K396" i="5"/>
  <c r="K380" i="5"/>
  <c r="I380" i="5"/>
  <c r="J380" i="5" s="1"/>
  <c r="K364" i="5"/>
  <c r="I364" i="5"/>
  <c r="J364" i="5" s="1"/>
  <c r="H348" i="5"/>
  <c r="I311" i="5"/>
  <c r="J311" i="5" s="1"/>
  <c r="K311" i="5"/>
  <c r="I247" i="5"/>
  <c r="J247" i="5" s="1"/>
  <c r="K247" i="5"/>
  <c r="K183" i="5"/>
  <c r="I183" i="5"/>
  <c r="J183" i="5" s="1"/>
  <c r="H623" i="5"/>
  <c r="I607" i="5"/>
  <c r="J607" i="5" s="1"/>
  <c r="K607" i="5"/>
  <c r="K591" i="5"/>
  <c r="I591" i="5"/>
  <c r="J591" i="5" s="1"/>
  <c r="H575" i="5"/>
  <c r="H559" i="5"/>
  <c r="M577" i="5" s="1"/>
  <c r="I543" i="5"/>
  <c r="J543" i="5" s="1"/>
  <c r="K543" i="5"/>
  <c r="H527" i="5"/>
  <c r="H511" i="5"/>
  <c r="M529" i="5" s="1"/>
  <c r="K495" i="5"/>
  <c r="I495" i="5"/>
  <c r="J495" i="5" s="1"/>
  <c r="K479" i="5"/>
  <c r="I479" i="5"/>
  <c r="J479" i="5" s="1"/>
  <c r="I463" i="5"/>
  <c r="J463" i="5" s="1"/>
  <c r="K463" i="5"/>
  <c r="H447" i="5"/>
  <c r="H431" i="5"/>
  <c r="H415" i="5"/>
  <c r="M433" i="5" s="1"/>
  <c r="K399" i="5"/>
  <c r="I399" i="5"/>
  <c r="J399" i="5" s="1"/>
  <c r="I383" i="5"/>
  <c r="K383" i="5"/>
  <c r="K367" i="5"/>
  <c r="I367" i="5"/>
  <c r="J367" i="5" s="1"/>
  <c r="K351" i="5"/>
  <c r="I351" i="5"/>
  <c r="J351" i="5" s="1"/>
  <c r="I323" i="5"/>
  <c r="J323" i="5" s="1"/>
  <c r="K323" i="5"/>
  <c r="K259" i="5"/>
  <c r="I259" i="5"/>
  <c r="J259" i="5" s="1"/>
  <c r="K195" i="5"/>
  <c r="I195" i="5"/>
  <c r="J195" i="5" s="1"/>
  <c r="K466" i="5"/>
  <c r="I466" i="5"/>
  <c r="J466" i="5" s="1"/>
  <c r="K450" i="5"/>
  <c r="I450" i="5"/>
  <c r="J450" i="5" s="1"/>
  <c r="K434" i="5"/>
  <c r="I434" i="5"/>
  <c r="K418" i="5"/>
  <c r="I418" i="5"/>
  <c r="J418" i="5" s="1"/>
  <c r="K402" i="5"/>
  <c r="I402" i="5"/>
  <c r="J402" i="5" s="1"/>
  <c r="K386" i="5"/>
  <c r="I386" i="5"/>
  <c r="K370" i="5"/>
  <c r="I370" i="5"/>
  <c r="J370" i="5" s="1"/>
  <c r="K354" i="5"/>
  <c r="I354" i="5"/>
  <c r="J354" i="5" s="1"/>
  <c r="H335" i="5"/>
  <c r="I271" i="5"/>
  <c r="J271" i="5" s="1"/>
  <c r="K271" i="5"/>
  <c r="I207" i="5"/>
  <c r="J207" i="5" s="1"/>
  <c r="K207" i="5"/>
  <c r="H143" i="5"/>
  <c r="M145" i="5" s="1"/>
  <c r="I127" i="5"/>
  <c r="J127" i="5" s="1"/>
  <c r="K127" i="5"/>
  <c r="K111" i="5"/>
  <c r="I111" i="5"/>
  <c r="J111" i="5" s="1"/>
  <c r="H95" i="5"/>
  <c r="M97" i="5" s="1"/>
  <c r="I79" i="5"/>
  <c r="J79" i="5" s="1"/>
  <c r="K79" i="5"/>
  <c r="I63" i="5"/>
  <c r="J63" i="5" s="1"/>
  <c r="K63" i="5"/>
  <c r="H47" i="5"/>
  <c r="K31" i="5"/>
  <c r="I31" i="5"/>
  <c r="J31" i="5" s="1"/>
  <c r="I15" i="5"/>
  <c r="J15" i="5" s="1"/>
  <c r="K15" i="5"/>
  <c r="H338" i="5"/>
  <c r="K322" i="5"/>
  <c r="I322" i="5"/>
  <c r="J322" i="5" s="1"/>
  <c r="H306" i="5"/>
  <c r="H290" i="5"/>
  <c r="I274" i="5"/>
  <c r="J274" i="5" s="1"/>
  <c r="K274" i="5"/>
  <c r="H258" i="5"/>
  <c r="I242" i="5"/>
  <c r="K242" i="5"/>
  <c r="I226" i="5"/>
  <c r="J226" i="5" s="1"/>
  <c r="K226" i="5"/>
  <c r="I210" i="5"/>
  <c r="J210" i="5" s="1"/>
  <c r="K210" i="5"/>
  <c r="K194" i="5"/>
  <c r="I194" i="5"/>
  <c r="I178" i="5"/>
  <c r="J178" i="5" s="1"/>
  <c r="K178" i="5"/>
  <c r="K162" i="5"/>
  <c r="I162" i="5"/>
  <c r="J162" i="5" s="1"/>
  <c r="K146" i="5"/>
  <c r="I146" i="5"/>
  <c r="I130" i="5"/>
  <c r="J130" i="5" s="1"/>
  <c r="K130" i="5"/>
  <c r="I114" i="5"/>
  <c r="J114" i="5" s="1"/>
  <c r="K114" i="5"/>
  <c r="I98" i="5"/>
  <c r="K98" i="5"/>
  <c r="I82" i="5"/>
  <c r="J82" i="5" s="1"/>
  <c r="K82" i="5"/>
  <c r="K66" i="5"/>
  <c r="I66" i="5"/>
  <c r="J66" i="5" s="1"/>
  <c r="I50" i="5"/>
  <c r="K50" i="5"/>
  <c r="I34" i="5"/>
  <c r="J34" i="5" s="1"/>
  <c r="K34" i="5"/>
  <c r="I18" i="5"/>
  <c r="J18" i="5" s="1"/>
  <c r="K18" i="5"/>
  <c r="K5" i="5"/>
  <c r="I5" i="5"/>
  <c r="J5" i="5" s="1"/>
  <c r="H325" i="5"/>
  <c r="K309" i="5"/>
  <c r="I309" i="5"/>
  <c r="J309" i="5" s="1"/>
  <c r="K293" i="5"/>
  <c r="I293" i="5"/>
  <c r="J293" i="5" s="1"/>
  <c r="K277" i="5"/>
  <c r="I277" i="5"/>
  <c r="J277" i="5" s="1"/>
  <c r="K261" i="5"/>
  <c r="I261" i="5"/>
  <c r="J261" i="5" s="1"/>
  <c r="I245" i="5"/>
  <c r="J245" i="5" s="1"/>
  <c r="K245" i="5"/>
  <c r="I229" i="5"/>
  <c r="J229" i="5" s="1"/>
  <c r="K229" i="5"/>
  <c r="K213" i="5"/>
  <c r="I213" i="5"/>
  <c r="J213" i="5" s="1"/>
  <c r="K197" i="5"/>
  <c r="I197" i="5"/>
  <c r="J197" i="5" s="1"/>
  <c r="K181" i="5"/>
  <c r="I181" i="5"/>
  <c r="J181" i="5" s="1"/>
  <c r="I165" i="5"/>
  <c r="J165" i="5" s="1"/>
  <c r="K165" i="5"/>
  <c r="K149" i="5"/>
  <c r="I149" i="5"/>
  <c r="J149" i="5" s="1"/>
  <c r="I133" i="5"/>
  <c r="J133" i="5" s="1"/>
  <c r="K133" i="5"/>
  <c r="I117" i="5"/>
  <c r="J117" i="5" s="1"/>
  <c r="K117" i="5"/>
  <c r="I101" i="5"/>
  <c r="J101" i="5" s="1"/>
  <c r="K101" i="5"/>
  <c r="I85" i="5"/>
  <c r="J85" i="5" s="1"/>
  <c r="K85" i="5"/>
  <c r="I69" i="5"/>
  <c r="J69" i="5" s="1"/>
  <c r="K69" i="5"/>
  <c r="I53" i="5"/>
  <c r="J53" i="5" s="1"/>
  <c r="K53" i="5"/>
  <c r="I37" i="5"/>
  <c r="J37" i="5" s="1"/>
  <c r="K37" i="5"/>
  <c r="I21" i="5"/>
  <c r="J21" i="5" s="1"/>
  <c r="K21" i="5"/>
  <c r="I328" i="5"/>
  <c r="J328" i="5" s="1"/>
  <c r="K328" i="5"/>
  <c r="I312" i="5"/>
  <c r="J312" i="5" s="1"/>
  <c r="K312" i="5"/>
  <c r="K280" i="5"/>
  <c r="I280" i="5"/>
  <c r="J280" i="5" s="1"/>
  <c r="K264" i="5"/>
  <c r="I264" i="5"/>
  <c r="J264" i="5" s="1"/>
  <c r="I248" i="5"/>
  <c r="J248" i="5" s="1"/>
  <c r="K248" i="5"/>
  <c r="I232" i="5"/>
  <c r="J232" i="5" s="1"/>
  <c r="K232" i="5"/>
  <c r="K216" i="5"/>
  <c r="I216" i="5"/>
  <c r="J216" i="5" s="1"/>
  <c r="I200" i="5"/>
  <c r="J200" i="5" s="1"/>
  <c r="K200" i="5"/>
  <c r="I184" i="5"/>
  <c r="J184" i="5" s="1"/>
  <c r="K184" i="5"/>
  <c r="I168" i="5"/>
  <c r="J168" i="5" s="1"/>
  <c r="K168" i="5"/>
  <c r="K152" i="5"/>
  <c r="I152" i="5"/>
  <c r="J152" i="5" s="1"/>
  <c r="I136" i="5"/>
  <c r="J136" i="5" s="1"/>
  <c r="K136" i="5"/>
  <c r="I120" i="5"/>
  <c r="J120" i="5" s="1"/>
  <c r="K120" i="5"/>
  <c r="I104" i="5"/>
  <c r="J104" i="5" s="1"/>
  <c r="K104" i="5"/>
  <c r="I88" i="5"/>
  <c r="J88" i="5" s="1"/>
  <c r="K88" i="5"/>
  <c r="I72" i="5"/>
  <c r="J72" i="5" s="1"/>
  <c r="K72" i="5"/>
  <c r="I56" i="5"/>
  <c r="J56" i="5" s="1"/>
  <c r="K56" i="5"/>
  <c r="K40" i="5"/>
  <c r="I40" i="5"/>
  <c r="J40" i="5" s="1"/>
  <c r="H24" i="5"/>
  <c r="I11" i="5"/>
  <c r="J11" i="5" s="1"/>
  <c r="K11" i="5"/>
  <c r="H8587" i="5"/>
  <c r="H8555" i="5"/>
  <c r="K8507" i="5"/>
  <c r="I8507" i="5"/>
  <c r="J8507" i="5" s="1"/>
  <c r="K8443" i="5"/>
  <c r="I8443" i="5"/>
  <c r="J8443" i="5" s="1"/>
  <c r="I8395" i="5"/>
  <c r="J8395" i="5" s="1"/>
  <c r="K8395" i="5"/>
  <c r="K8363" i="5"/>
  <c r="I8363" i="5"/>
  <c r="J8363" i="5" s="1"/>
  <c r="K8299" i="5"/>
  <c r="I8299" i="5"/>
  <c r="J8299" i="5" s="1"/>
  <c r="K8251" i="5"/>
  <c r="I8251" i="5"/>
  <c r="J8251" i="5" s="1"/>
  <c r="I8143" i="5"/>
  <c r="J8143" i="5" s="1"/>
  <c r="K8143" i="5"/>
  <c r="K8047" i="5"/>
  <c r="I8047" i="5"/>
  <c r="J8047" i="5" s="1"/>
  <c r="K7951" i="5"/>
  <c r="I7951" i="5"/>
  <c r="J7951" i="5" s="1"/>
  <c r="H7887" i="5"/>
  <c r="I8743" i="5"/>
  <c r="J8743" i="5" s="1"/>
  <c r="K8743" i="5"/>
  <c r="K8666" i="5"/>
  <c r="I8666" i="5"/>
  <c r="K8538" i="5"/>
  <c r="I8538" i="5"/>
  <c r="J8538" i="5" s="1"/>
  <c r="H8438" i="5"/>
  <c r="H8414" i="5"/>
  <c r="I8366" i="5"/>
  <c r="J8366" i="5" s="1"/>
  <c r="K8366" i="5"/>
  <c r="I8270" i="5"/>
  <c r="J8270" i="5" s="1"/>
  <c r="K8270" i="5"/>
  <c r="K8238" i="5"/>
  <c r="I8238" i="5"/>
  <c r="J8238" i="5" s="1"/>
  <c r="K8190" i="5"/>
  <c r="I8190" i="5"/>
  <c r="J8190" i="5" s="1"/>
  <c r="K8148" i="5"/>
  <c r="I8148" i="5"/>
  <c r="J8148" i="5" s="1"/>
  <c r="I8052" i="5"/>
  <c r="J8052" i="5" s="1"/>
  <c r="K8052" i="5"/>
  <c r="I7988" i="5"/>
  <c r="J7988" i="5" s="1"/>
  <c r="K7988" i="5"/>
  <c r="K7892" i="5"/>
  <c r="I7892" i="5"/>
  <c r="J7892" i="5" s="1"/>
  <c r="H8747" i="5"/>
  <c r="M8761" i="5" s="1"/>
  <c r="K8631" i="5"/>
  <c r="I8631" i="5"/>
  <c r="J8631" i="5" s="1"/>
  <c r="K8646" i="5"/>
  <c r="I8646" i="5"/>
  <c r="J8646" i="5" s="1"/>
  <c r="K8550" i="5"/>
  <c r="I8550" i="5"/>
  <c r="J8550" i="5" s="1"/>
  <c r="H8709" i="5"/>
  <c r="K8629" i="5"/>
  <c r="I8629" i="5"/>
  <c r="J8629" i="5" s="1"/>
  <c r="H8597" i="5"/>
  <c r="M8617" i="5" s="1"/>
  <c r="I8565" i="5"/>
  <c r="J8565" i="5" s="1"/>
  <c r="K8565" i="5"/>
  <c r="I8517" i="5"/>
  <c r="J8517" i="5" s="1"/>
  <c r="K8517" i="5"/>
  <c r="I8485" i="5"/>
  <c r="J8485" i="5" s="1"/>
  <c r="K8485" i="5"/>
  <c r="I8453" i="5"/>
  <c r="J8453" i="5" s="1"/>
  <c r="K8453" i="5"/>
  <c r="K8405" i="5"/>
  <c r="I8405" i="5"/>
  <c r="J8405" i="5" s="1"/>
  <c r="I8341" i="5"/>
  <c r="J8341" i="5" s="1"/>
  <c r="K8341" i="5"/>
  <c r="K8309" i="5"/>
  <c r="I8309" i="5"/>
  <c r="J8309" i="5" s="1"/>
  <c r="I8229" i="5"/>
  <c r="J8229" i="5" s="1"/>
  <c r="K8229" i="5"/>
  <c r="I8197" i="5"/>
  <c r="J8197" i="5" s="1"/>
  <c r="K8197" i="5"/>
  <c r="K8162" i="5"/>
  <c r="I8162" i="5"/>
  <c r="I8067" i="5"/>
  <c r="J8067" i="5" s="1"/>
  <c r="K8067" i="5"/>
  <c r="K8003" i="5"/>
  <c r="I8003" i="5"/>
  <c r="J8003" i="5" s="1"/>
  <c r="H7907" i="5"/>
  <c r="K7843" i="5"/>
  <c r="I7843" i="5"/>
  <c r="J7843" i="5" s="1"/>
  <c r="H8671" i="5"/>
  <c r="H8611" i="5"/>
  <c r="K8686" i="5"/>
  <c r="I8686" i="5"/>
  <c r="J8686" i="5" s="1"/>
  <c r="K8602" i="5"/>
  <c r="I8602" i="5"/>
  <c r="J8602" i="5" s="1"/>
  <c r="K8526" i="5"/>
  <c r="I8526" i="5"/>
  <c r="J8526" i="5" s="1"/>
  <c r="I8418" i="5"/>
  <c r="J8418" i="5" s="1"/>
  <c r="K8418" i="5"/>
  <c r="K8724" i="5"/>
  <c r="I8724" i="5"/>
  <c r="J8724" i="5" s="1"/>
  <c r="I8692" i="5"/>
  <c r="J8692" i="5" s="1"/>
  <c r="K8692" i="5"/>
  <c r="I8596" i="5"/>
  <c r="J8596" i="5" s="1"/>
  <c r="K8596" i="5"/>
  <c r="K8532" i="5"/>
  <c r="I8532" i="5"/>
  <c r="J8532" i="5" s="1"/>
  <c r="H8484" i="5"/>
  <c r="M8497" i="5" s="1"/>
  <c r="K8420" i="5"/>
  <c r="I8420" i="5"/>
  <c r="J8420" i="5" s="1"/>
  <c r="H8388" i="5"/>
  <c r="I8356" i="5"/>
  <c r="J8356" i="5" s="1"/>
  <c r="K8356" i="5"/>
  <c r="H8340" i="5"/>
  <c r="H8308" i="5"/>
  <c r="M8329" i="5" s="1"/>
  <c r="H8276" i="5"/>
  <c r="H8260" i="5"/>
  <c r="M8281" i="5" s="1"/>
  <c r="H8228" i="5"/>
  <c r="K8212" i="5"/>
  <c r="I8212" i="5"/>
  <c r="J8212" i="5" s="1"/>
  <c r="H8180" i="5"/>
  <c r="M8185" i="5" s="1"/>
  <c r="K8064" i="5"/>
  <c r="I8064" i="5"/>
  <c r="J8064" i="5" s="1"/>
  <c r="K8000" i="5"/>
  <c r="I8000" i="5"/>
  <c r="J8000" i="5" s="1"/>
  <c r="I7839" i="5"/>
  <c r="J7839" i="5" s="1"/>
  <c r="K7839" i="5"/>
  <c r="H7720" i="5"/>
  <c r="I7672" i="5"/>
  <c r="J7672" i="5" s="1"/>
  <c r="K7672" i="5"/>
  <c r="H7608" i="5"/>
  <c r="H7576" i="5"/>
  <c r="I7528" i="5"/>
  <c r="J7528" i="5" s="1"/>
  <c r="K7528" i="5"/>
  <c r="K7512" i="5"/>
  <c r="I7512" i="5"/>
  <c r="J7512" i="5" s="1"/>
  <c r="I7464" i="5"/>
  <c r="J7464" i="5" s="1"/>
  <c r="K7464" i="5"/>
  <c r="I7368" i="5"/>
  <c r="J7368" i="5" s="1"/>
  <c r="K7368" i="5"/>
  <c r="K7336" i="5"/>
  <c r="I7336" i="5"/>
  <c r="J7336" i="5" s="1"/>
  <c r="K7288" i="5"/>
  <c r="I7288" i="5"/>
  <c r="J7288" i="5" s="1"/>
  <c r="H7240" i="5"/>
  <c r="I7208" i="5"/>
  <c r="J7208" i="5" s="1"/>
  <c r="K7208" i="5"/>
  <c r="K7160" i="5"/>
  <c r="I7160" i="5"/>
  <c r="J7160" i="5" s="1"/>
  <c r="H7144" i="5"/>
  <c r="H7032" i="5"/>
  <c r="I7000" i="5"/>
  <c r="J7000" i="5" s="1"/>
  <c r="K7000" i="5"/>
  <c r="I6952" i="5"/>
  <c r="J6952" i="5" s="1"/>
  <c r="K6952" i="5"/>
  <c r="H6888" i="5"/>
  <c r="K6856" i="5"/>
  <c r="I6856" i="5"/>
  <c r="J6856" i="5" s="1"/>
  <c r="H6824" i="5"/>
  <c r="I6792" i="5"/>
  <c r="J6792" i="5" s="1"/>
  <c r="K6792" i="5"/>
  <c r="K6760" i="5"/>
  <c r="I6760" i="5"/>
  <c r="J6760" i="5" s="1"/>
  <c r="H6728" i="5"/>
  <c r="K6696" i="5"/>
  <c r="I6696" i="5"/>
  <c r="J6696" i="5" s="1"/>
  <c r="K6664" i="5"/>
  <c r="I6664" i="5"/>
  <c r="J6664" i="5" s="1"/>
  <c r="K6549" i="5"/>
  <c r="I6549" i="5"/>
  <c r="J6549" i="5" s="1"/>
  <c r="I6307" i="5"/>
  <c r="J6307" i="5" s="1"/>
  <c r="K6307" i="5"/>
  <c r="I6051" i="5"/>
  <c r="J6051" i="5" s="1"/>
  <c r="K6051" i="5"/>
  <c r="K5420" i="5"/>
  <c r="I5420" i="5"/>
  <c r="J5420" i="5" s="1"/>
  <c r="I7783" i="5"/>
  <c r="J7783" i="5" s="1"/>
  <c r="K7783" i="5"/>
  <c r="H7751" i="5"/>
  <c r="H7735" i="5"/>
  <c r="M7753" i="5" s="1"/>
  <c r="H7703" i="5"/>
  <c r="H7671" i="5"/>
  <c r="K7623" i="5"/>
  <c r="I7623" i="5"/>
  <c r="J7623" i="5" s="1"/>
  <c r="I7479" i="5"/>
  <c r="J7479" i="5" s="1"/>
  <c r="K7479" i="5"/>
  <c r="H7463" i="5"/>
  <c r="I7415" i="5"/>
  <c r="J7415" i="5" s="1"/>
  <c r="K7415" i="5"/>
  <c r="I7383" i="5"/>
  <c r="J7383" i="5" s="1"/>
  <c r="K7383" i="5"/>
  <c r="I7351" i="5"/>
  <c r="J7351" i="5" s="1"/>
  <c r="K7351" i="5"/>
  <c r="I7303" i="5"/>
  <c r="J7303" i="5" s="1"/>
  <c r="K7303" i="5"/>
  <c r="K7271" i="5"/>
  <c r="I7271" i="5"/>
  <c r="J7271" i="5" s="1"/>
  <c r="H7239" i="5"/>
  <c r="H7223" i="5"/>
  <c r="H7175" i="5"/>
  <c r="H7095" i="5"/>
  <c r="K7063" i="5"/>
  <c r="I7063" i="5"/>
  <c r="J7063" i="5" s="1"/>
  <c r="H7031" i="5"/>
  <c r="K6999" i="5"/>
  <c r="I6999" i="5"/>
  <c r="J6999" i="5" s="1"/>
  <c r="K6967" i="5"/>
  <c r="I6967" i="5"/>
  <c r="J6967" i="5" s="1"/>
  <c r="H6935" i="5"/>
  <c r="K6903" i="5"/>
  <c r="I6903" i="5"/>
  <c r="J6903" i="5" s="1"/>
  <c r="K6871" i="5"/>
  <c r="I6871" i="5"/>
  <c r="J6871" i="5" s="1"/>
  <c r="K6823" i="5"/>
  <c r="I6823" i="5"/>
  <c r="J6823" i="5" s="1"/>
  <c r="H6791" i="5"/>
  <c r="I6759" i="5"/>
  <c r="J6759" i="5" s="1"/>
  <c r="K6759" i="5"/>
  <c r="I6727" i="5"/>
  <c r="J6727" i="5" s="1"/>
  <c r="K6727" i="5"/>
  <c r="H6695" i="5"/>
  <c r="K6663" i="5"/>
  <c r="I6663" i="5"/>
  <c r="J6663" i="5" s="1"/>
  <c r="H6647" i="5"/>
  <c r="H6614" i="5"/>
  <c r="I6545" i="5"/>
  <c r="J6545" i="5" s="1"/>
  <c r="K6545" i="5"/>
  <c r="K6299" i="5"/>
  <c r="I6299" i="5"/>
  <c r="J6299" i="5" s="1"/>
  <c r="K6043" i="5"/>
  <c r="I6043" i="5"/>
  <c r="J6043" i="5" s="1"/>
  <c r="I8154" i="5"/>
  <c r="J8154" i="5" s="1"/>
  <c r="K8154" i="5"/>
  <c r="H8138" i="5"/>
  <c r="K8106" i="5"/>
  <c r="I8106" i="5"/>
  <c r="J8106" i="5" s="1"/>
  <c r="I8074" i="5"/>
  <c r="J8074" i="5" s="1"/>
  <c r="K8074" i="5"/>
  <c r="K8042" i="5"/>
  <c r="I8042" i="5"/>
  <c r="I8010" i="5"/>
  <c r="J8010" i="5" s="1"/>
  <c r="K8010" i="5"/>
  <c r="K7978" i="5"/>
  <c r="I7978" i="5"/>
  <c r="J7978" i="5" s="1"/>
  <c r="I7946" i="5"/>
  <c r="K7946" i="5"/>
  <c r="K7914" i="5"/>
  <c r="I7914" i="5"/>
  <c r="J7914" i="5" s="1"/>
  <c r="H7898" i="5"/>
  <c r="H7866" i="5"/>
  <c r="H7770" i="5"/>
  <c r="M7777" i="5" s="1"/>
  <c r="I7738" i="5"/>
  <c r="J7738" i="5" s="1"/>
  <c r="K7738" i="5"/>
  <c r="I7706" i="5"/>
  <c r="K7706" i="5"/>
  <c r="K7674" i="5"/>
  <c r="I7674" i="5"/>
  <c r="J7674" i="5" s="1"/>
  <c r="I7642" i="5"/>
  <c r="J7642" i="5" s="1"/>
  <c r="K7642" i="5"/>
  <c r="I7610" i="5"/>
  <c r="K7610" i="5"/>
  <c r="I7578" i="5"/>
  <c r="J7578" i="5" s="1"/>
  <c r="K7578" i="5"/>
  <c r="I7546" i="5"/>
  <c r="J7546" i="5" s="1"/>
  <c r="K7546" i="5"/>
  <c r="I7514" i="5"/>
  <c r="K7514" i="5"/>
  <c r="I7482" i="5"/>
  <c r="J7482" i="5" s="1"/>
  <c r="K7482" i="5"/>
  <c r="H7450" i="5"/>
  <c r="I7418" i="5"/>
  <c r="K7418" i="5"/>
  <c r="K7338" i="5"/>
  <c r="I7338" i="5"/>
  <c r="J7338" i="5" s="1"/>
  <c r="H7258" i="5"/>
  <c r="I7226" i="5"/>
  <c r="K7226" i="5"/>
  <c r="K7194" i="5"/>
  <c r="I7194" i="5"/>
  <c r="J7194" i="5" s="1"/>
  <c r="H7162" i="5"/>
  <c r="H7130" i="5"/>
  <c r="K7098" i="5"/>
  <c r="I7098" i="5"/>
  <c r="J7098" i="5" s="1"/>
  <c r="K7050" i="5"/>
  <c r="I7050" i="5"/>
  <c r="J7050" i="5" s="1"/>
  <c r="K7018" i="5"/>
  <c r="I7018" i="5"/>
  <c r="J7018" i="5" s="1"/>
  <c r="I6986" i="5"/>
  <c r="K6986" i="5"/>
  <c r="H6954" i="5"/>
  <c r="H6922" i="5"/>
  <c r="M6937" i="5" s="1"/>
  <c r="I6874" i="5"/>
  <c r="J6874" i="5" s="1"/>
  <c r="K6874" i="5"/>
  <c r="K6842" i="5"/>
  <c r="I6842" i="5"/>
  <c r="K6762" i="5"/>
  <c r="I6762" i="5"/>
  <c r="J6762" i="5" s="1"/>
  <c r="I6730" i="5"/>
  <c r="J6730" i="5" s="1"/>
  <c r="K6730" i="5"/>
  <c r="I6682" i="5"/>
  <c r="J6682" i="5" s="1"/>
  <c r="K6682" i="5"/>
  <c r="K6650" i="5"/>
  <c r="I6650" i="5"/>
  <c r="H6618" i="5"/>
  <c r="I6557" i="5"/>
  <c r="J6557" i="5" s="1"/>
  <c r="K6557" i="5"/>
  <c r="K6323" i="5"/>
  <c r="I6323" i="5"/>
  <c r="J6323" i="5" s="1"/>
  <c r="I5847" i="5"/>
  <c r="J5847" i="5" s="1"/>
  <c r="K5847" i="5"/>
  <c r="I8173" i="5"/>
  <c r="J8173" i="5" s="1"/>
  <c r="K8173" i="5"/>
  <c r="I8157" i="5"/>
  <c r="J8157" i="5" s="1"/>
  <c r="K8157" i="5"/>
  <c r="K8125" i="5"/>
  <c r="I8125" i="5"/>
  <c r="J8125" i="5" s="1"/>
  <c r="K8093" i="5"/>
  <c r="I8093" i="5"/>
  <c r="J8093" i="5" s="1"/>
  <c r="H8061" i="5"/>
  <c r="H8045" i="5"/>
  <c r="M8065" i="5" s="1"/>
  <c r="K7981" i="5"/>
  <c r="I7981" i="5"/>
  <c r="J7981" i="5" s="1"/>
  <c r="I7917" i="5"/>
  <c r="J7917" i="5" s="1"/>
  <c r="K7917" i="5"/>
  <c r="I7885" i="5"/>
  <c r="J7885" i="5" s="1"/>
  <c r="K7885" i="5"/>
  <c r="I7853" i="5"/>
  <c r="J7853" i="5" s="1"/>
  <c r="K7853" i="5"/>
  <c r="I7821" i="5"/>
  <c r="J7821" i="5" s="1"/>
  <c r="K7821" i="5"/>
  <c r="K7789" i="5"/>
  <c r="I7789" i="5"/>
  <c r="J7789" i="5" s="1"/>
  <c r="I7757" i="5"/>
  <c r="J7757" i="5" s="1"/>
  <c r="K7757" i="5"/>
  <c r="K7725" i="5"/>
  <c r="I7725" i="5"/>
  <c r="J7725" i="5" s="1"/>
  <c r="H7709" i="5"/>
  <c r="I7677" i="5"/>
  <c r="J7677" i="5" s="1"/>
  <c r="K7677" i="5"/>
  <c r="K7645" i="5"/>
  <c r="I7645" i="5"/>
  <c r="J7645" i="5" s="1"/>
  <c r="K7613" i="5"/>
  <c r="I7613" i="5"/>
  <c r="J7613" i="5" s="1"/>
  <c r="H7533" i="5"/>
  <c r="K7501" i="5"/>
  <c r="I7501" i="5"/>
  <c r="J7501" i="5" s="1"/>
  <c r="K7453" i="5"/>
  <c r="I7453" i="5"/>
  <c r="J7453" i="5" s="1"/>
  <c r="K7421" i="5"/>
  <c r="I7421" i="5"/>
  <c r="J7421" i="5" s="1"/>
  <c r="I7389" i="5"/>
  <c r="J7389" i="5" s="1"/>
  <c r="K7389" i="5"/>
  <c r="I7309" i="5"/>
  <c r="J7309" i="5" s="1"/>
  <c r="K7309" i="5"/>
  <c r="K7277" i="5"/>
  <c r="I7277" i="5"/>
  <c r="J7277" i="5" s="1"/>
  <c r="H7245" i="5"/>
  <c r="I7165" i="5"/>
  <c r="J7165" i="5" s="1"/>
  <c r="K7165" i="5"/>
  <c r="K7133" i="5"/>
  <c r="I7133" i="5"/>
  <c r="J7133" i="5" s="1"/>
  <c r="I7101" i="5"/>
  <c r="J7101" i="5" s="1"/>
  <c r="K7101" i="5"/>
  <c r="K7069" i="5"/>
  <c r="I7069" i="5"/>
  <c r="J7069" i="5" s="1"/>
  <c r="I7021" i="5"/>
  <c r="J7021" i="5" s="1"/>
  <c r="K7021" i="5"/>
  <c r="I6989" i="5"/>
  <c r="J6989" i="5" s="1"/>
  <c r="K6989" i="5"/>
  <c r="I6957" i="5"/>
  <c r="J6957" i="5" s="1"/>
  <c r="K6957" i="5"/>
  <c r="K6925" i="5"/>
  <c r="I6925" i="5"/>
  <c r="J6925" i="5" s="1"/>
  <c r="I6893" i="5"/>
  <c r="J6893" i="5" s="1"/>
  <c r="K6893" i="5"/>
  <c r="K6861" i="5"/>
  <c r="I6861" i="5"/>
  <c r="J6861" i="5" s="1"/>
  <c r="K6829" i="5"/>
  <c r="I6829" i="5"/>
  <c r="J6829" i="5" s="1"/>
  <c r="K6797" i="5"/>
  <c r="I6797" i="5"/>
  <c r="J6797" i="5" s="1"/>
  <c r="I6781" i="5"/>
  <c r="J6781" i="5" s="1"/>
  <c r="K6781" i="5"/>
  <c r="I6749" i="5"/>
  <c r="J6749" i="5" s="1"/>
  <c r="K6749" i="5"/>
  <c r="K6701" i="5"/>
  <c r="I6701" i="5"/>
  <c r="J6701" i="5" s="1"/>
  <c r="K6669" i="5"/>
  <c r="I6669" i="5"/>
  <c r="J6669" i="5" s="1"/>
  <c r="K6637" i="5"/>
  <c r="I6637" i="5"/>
  <c r="J6637" i="5" s="1"/>
  <c r="K6595" i="5"/>
  <c r="I6595" i="5"/>
  <c r="J6595" i="5" s="1"/>
  <c r="H6563" i="5"/>
  <c r="H6347" i="5"/>
  <c r="K5569" i="5"/>
  <c r="I5569" i="5"/>
  <c r="J5569" i="5" s="1"/>
  <c r="H6604" i="5"/>
  <c r="M6625" i="5" s="1"/>
  <c r="I6572" i="5"/>
  <c r="J6572" i="5" s="1"/>
  <c r="K6572" i="5"/>
  <c r="I6556" i="5"/>
  <c r="J6556" i="5" s="1"/>
  <c r="K6556" i="5"/>
  <c r="H6514" i="5"/>
  <c r="M6529" i="5" s="1"/>
  <c r="H6450" i="5"/>
  <c r="H6386" i="5"/>
  <c r="H6322" i="5"/>
  <c r="H6258" i="5"/>
  <c r="I6194" i="5"/>
  <c r="K6194" i="5"/>
  <c r="H6130" i="5"/>
  <c r="H6098" i="5"/>
  <c r="I5983" i="5"/>
  <c r="J5983" i="5" s="1"/>
  <c r="K5983" i="5"/>
  <c r="I5841" i="5"/>
  <c r="J5841" i="5" s="1"/>
  <c r="K5841" i="5"/>
  <c r="K5671" i="5"/>
  <c r="I5671" i="5"/>
  <c r="J5671" i="5" s="1"/>
  <c r="I5476" i="5"/>
  <c r="J5476" i="5" s="1"/>
  <c r="K5476" i="5"/>
  <c r="H5348" i="5"/>
  <c r="H5092" i="5"/>
  <c r="M5113" i="5" s="1"/>
  <c r="H4964" i="5"/>
  <c r="I4708" i="5"/>
  <c r="J4708" i="5" s="1"/>
  <c r="K4708" i="5"/>
  <c r="K4452" i="5"/>
  <c r="I4452" i="5"/>
  <c r="J4452" i="5" s="1"/>
  <c r="H4196" i="5"/>
  <c r="I3873" i="5"/>
  <c r="J3873" i="5" s="1"/>
  <c r="K3873" i="5"/>
  <c r="K3382" i="5"/>
  <c r="I3382" i="5"/>
  <c r="J3382" i="5" s="1"/>
  <c r="H6551" i="5"/>
  <c r="H6503" i="5"/>
  <c r="K6439" i="5"/>
  <c r="I6439" i="5"/>
  <c r="J6439" i="5" s="1"/>
  <c r="H6407" i="5"/>
  <c r="H6343" i="5"/>
  <c r="H6247" i="5"/>
  <c r="I6183" i="5"/>
  <c r="J6183" i="5" s="1"/>
  <c r="K6183" i="5"/>
  <c r="H6119" i="5"/>
  <c r="K6055" i="5"/>
  <c r="I6055" i="5"/>
  <c r="J6055" i="5" s="1"/>
  <c r="H6023" i="5"/>
  <c r="K5899" i="5"/>
  <c r="I5899" i="5"/>
  <c r="J5899" i="5" s="1"/>
  <c r="I5729" i="5"/>
  <c r="J5729" i="5" s="1"/>
  <c r="K5729" i="5"/>
  <c r="H5436" i="5"/>
  <c r="H5180" i="5"/>
  <c r="K4924" i="5"/>
  <c r="I4924" i="5"/>
  <c r="J4924" i="5" s="1"/>
  <c r="I4668" i="5"/>
  <c r="J4668" i="5" s="1"/>
  <c r="K4668" i="5"/>
  <c r="H4540" i="5"/>
  <c r="H4284" i="5"/>
  <c r="K4028" i="5"/>
  <c r="I4028" i="5"/>
  <c r="J4028" i="5" s="1"/>
  <c r="I3222" i="5"/>
  <c r="J3222" i="5" s="1"/>
  <c r="K3222" i="5"/>
  <c r="I6602" i="5"/>
  <c r="K6602" i="5"/>
  <c r="I6570" i="5"/>
  <c r="J6570" i="5" s="1"/>
  <c r="K6570" i="5"/>
  <c r="I6537" i="5"/>
  <c r="J6537" i="5" s="1"/>
  <c r="K6537" i="5"/>
  <c r="I6478" i="5"/>
  <c r="J6478" i="5" s="1"/>
  <c r="K6478" i="5"/>
  <c r="I6350" i="5"/>
  <c r="J6350" i="5" s="1"/>
  <c r="K6350" i="5"/>
  <c r="I6254" i="5"/>
  <c r="J6254" i="5" s="1"/>
  <c r="K6254" i="5"/>
  <c r="K6062" i="5"/>
  <c r="I6062" i="5"/>
  <c r="J6062" i="5" s="1"/>
  <c r="K5911" i="5"/>
  <c r="I5911" i="5"/>
  <c r="J5911" i="5" s="1"/>
  <c r="I5745" i="5"/>
  <c r="J5745" i="5" s="1"/>
  <c r="K5745" i="5"/>
  <c r="I5660" i="5"/>
  <c r="J5660" i="5" s="1"/>
  <c r="K5660" i="5"/>
  <c r="H5460" i="5"/>
  <c r="H5332" i="5"/>
  <c r="M5353" i="5" s="1"/>
  <c r="H5204" i="5"/>
  <c r="H4948" i="5"/>
  <c r="H4692" i="5"/>
  <c r="I4436" i="5"/>
  <c r="J4436" i="5" s="1"/>
  <c r="K4436" i="5"/>
  <c r="H4308" i="5"/>
  <c r="H4052" i="5"/>
  <c r="K3318" i="5"/>
  <c r="I3318" i="5"/>
  <c r="J3318" i="5" s="1"/>
  <c r="K4620" i="5"/>
  <c r="I4620" i="5"/>
  <c r="J4620" i="5" s="1"/>
  <c r="K4364" i="5"/>
  <c r="I4364" i="5"/>
  <c r="J4364" i="5" s="1"/>
  <c r="K4108" i="5"/>
  <c r="I4108" i="5"/>
  <c r="J4108" i="5" s="1"/>
  <c r="I3542" i="5"/>
  <c r="J3542" i="5" s="1"/>
  <c r="K3542" i="5"/>
  <c r="I1455" i="5"/>
  <c r="J1455" i="5" s="1"/>
  <c r="K1455" i="5"/>
  <c r="H5958" i="5"/>
  <c r="H5926" i="5"/>
  <c r="H5910" i="5"/>
  <c r="H5872" i="5"/>
  <c r="I5829" i="5"/>
  <c r="J5829" i="5" s="1"/>
  <c r="K5829" i="5"/>
  <c r="K5787" i="5"/>
  <c r="I5787" i="5"/>
  <c r="J5787" i="5" s="1"/>
  <c r="H5744" i="5"/>
  <c r="H5723" i="5"/>
  <c r="H5680" i="5"/>
  <c r="K5637" i="5"/>
  <c r="I5637" i="5"/>
  <c r="J5637" i="5" s="1"/>
  <c r="I5521" i="5"/>
  <c r="J5521" i="5" s="1"/>
  <c r="K5521" i="5"/>
  <c r="K5457" i="5"/>
  <c r="I5457" i="5"/>
  <c r="J5457" i="5" s="1"/>
  <c r="K5425" i="5"/>
  <c r="I5425" i="5"/>
  <c r="J5425" i="5" s="1"/>
  <c r="H5361" i="5"/>
  <c r="H5329" i="5"/>
  <c r="H5265" i="5"/>
  <c r="H5233" i="5"/>
  <c r="H5169" i="5"/>
  <c r="I5105" i="5"/>
  <c r="J5105" i="5" s="1"/>
  <c r="K5105" i="5"/>
  <c r="K5041" i="5"/>
  <c r="I5041" i="5"/>
  <c r="J5041" i="5" s="1"/>
  <c r="K4977" i="5"/>
  <c r="I4977" i="5"/>
  <c r="J4977" i="5" s="1"/>
  <c r="I4913" i="5"/>
  <c r="J4913" i="5" s="1"/>
  <c r="K4913" i="5"/>
  <c r="K4881" i="5"/>
  <c r="I4881" i="5"/>
  <c r="J4881" i="5" s="1"/>
  <c r="K4817" i="5"/>
  <c r="I4817" i="5"/>
  <c r="J4817" i="5" s="1"/>
  <c r="K4753" i="5"/>
  <c r="I4753" i="5"/>
  <c r="J4753" i="5" s="1"/>
  <c r="K4689" i="5"/>
  <c r="I4689" i="5"/>
  <c r="J4689" i="5" s="1"/>
  <c r="K4625" i="5"/>
  <c r="I4625" i="5"/>
  <c r="J4625" i="5" s="1"/>
  <c r="K4561" i="5"/>
  <c r="I4561" i="5"/>
  <c r="J4561" i="5" s="1"/>
  <c r="K4497" i="5"/>
  <c r="I4497" i="5"/>
  <c r="J4497" i="5" s="1"/>
  <c r="K4433" i="5"/>
  <c r="I4433" i="5"/>
  <c r="J4433" i="5" s="1"/>
  <c r="I4401" i="5"/>
  <c r="J4401" i="5" s="1"/>
  <c r="K4401" i="5"/>
  <c r="K4305" i="5"/>
  <c r="I4305" i="5"/>
  <c r="J4305" i="5" s="1"/>
  <c r="I4273" i="5"/>
  <c r="J4273" i="5" s="1"/>
  <c r="K4273" i="5"/>
  <c r="H4209" i="5"/>
  <c r="M4225" i="5" s="1"/>
  <c r="I4113" i="5"/>
  <c r="J4113" i="5" s="1"/>
  <c r="K4113" i="5"/>
  <c r="I4049" i="5"/>
  <c r="J4049" i="5" s="1"/>
  <c r="K4049" i="5"/>
  <c r="K3965" i="5"/>
  <c r="I3965" i="5"/>
  <c r="J3965" i="5" s="1"/>
  <c r="K3822" i="5"/>
  <c r="I3822" i="5"/>
  <c r="J3822" i="5" s="1"/>
  <c r="K3566" i="5"/>
  <c r="I3566" i="5"/>
  <c r="J3566" i="5" s="1"/>
  <c r="I3310" i="5"/>
  <c r="J3310" i="5" s="1"/>
  <c r="K3310" i="5"/>
  <c r="I2940" i="5"/>
  <c r="J2940" i="5" s="1"/>
  <c r="K2940" i="5"/>
  <c r="I2428" i="5"/>
  <c r="J2428" i="5" s="1"/>
  <c r="K2428" i="5"/>
  <c r="K1592" i="5"/>
  <c r="I1592" i="5"/>
  <c r="J1592" i="5" s="1"/>
  <c r="H6501" i="5"/>
  <c r="K6469" i="5"/>
  <c r="I6469" i="5"/>
  <c r="J6469" i="5" s="1"/>
  <c r="H6437" i="5"/>
  <c r="H6373" i="5"/>
  <c r="K6357" i="5"/>
  <c r="I6357" i="5"/>
  <c r="J6357" i="5" s="1"/>
  <c r="I6261" i="5"/>
  <c r="J6261" i="5" s="1"/>
  <c r="K6261" i="5"/>
  <c r="K6213" i="5"/>
  <c r="I6213" i="5"/>
  <c r="J6213" i="5" s="1"/>
  <c r="H6181" i="5"/>
  <c r="H6165" i="5"/>
  <c r="K6117" i="5"/>
  <c r="I6117" i="5"/>
  <c r="J6117" i="5" s="1"/>
  <c r="I6085" i="5"/>
  <c r="J6085" i="5" s="1"/>
  <c r="K6085" i="5"/>
  <c r="I6053" i="5"/>
  <c r="J6053" i="5" s="1"/>
  <c r="K6053" i="5"/>
  <c r="K6021" i="5"/>
  <c r="I6021" i="5"/>
  <c r="J6021" i="5" s="1"/>
  <c r="K5989" i="5"/>
  <c r="I5989" i="5"/>
  <c r="J5989" i="5" s="1"/>
  <c r="I5941" i="5"/>
  <c r="J5941" i="5" s="1"/>
  <c r="K5941" i="5"/>
  <c r="I5925" i="5"/>
  <c r="J5925" i="5" s="1"/>
  <c r="K5925" i="5"/>
  <c r="I5892" i="5"/>
  <c r="J5892" i="5" s="1"/>
  <c r="K5892" i="5"/>
  <c r="I5849" i="5"/>
  <c r="J5849" i="5" s="1"/>
  <c r="K5849" i="5"/>
  <c r="H5807" i="5"/>
  <c r="I5785" i="5"/>
  <c r="J5785" i="5" s="1"/>
  <c r="K5785" i="5"/>
  <c r="H5743" i="5"/>
  <c r="I5721" i="5"/>
  <c r="J5721" i="5" s="1"/>
  <c r="K5721" i="5"/>
  <c r="I5700" i="5"/>
  <c r="J5700" i="5" s="1"/>
  <c r="K5700" i="5"/>
  <c r="H5679" i="5"/>
  <c r="I5657" i="5"/>
  <c r="J5657" i="5" s="1"/>
  <c r="K5657" i="5"/>
  <c r="I5636" i="5"/>
  <c r="J5636" i="5" s="1"/>
  <c r="K5636" i="5"/>
  <c r="H5615" i="5"/>
  <c r="I5593" i="5"/>
  <c r="J5593" i="5" s="1"/>
  <c r="K5593" i="5"/>
  <c r="I5572" i="5"/>
  <c r="J5572" i="5" s="1"/>
  <c r="K5572" i="5"/>
  <c r="H5551" i="5"/>
  <c r="H5520" i="5"/>
  <c r="K5488" i="5"/>
  <c r="I5488" i="5"/>
  <c r="J5488" i="5" s="1"/>
  <c r="K5456" i="5"/>
  <c r="I5456" i="5"/>
  <c r="J5456" i="5" s="1"/>
  <c r="I5424" i="5"/>
  <c r="J5424" i="5" s="1"/>
  <c r="K5424" i="5"/>
  <c r="H5392" i="5"/>
  <c r="K5360" i="5"/>
  <c r="I5360" i="5"/>
  <c r="J5360" i="5" s="1"/>
  <c r="I5328" i="5"/>
  <c r="J5328" i="5" s="1"/>
  <c r="K5328" i="5"/>
  <c r="H5296" i="5"/>
  <c r="H5264" i="5"/>
  <c r="H5232" i="5"/>
  <c r="I5200" i="5"/>
  <c r="J5200" i="5" s="1"/>
  <c r="K5200" i="5"/>
  <c r="H5168" i="5"/>
  <c r="H5136" i="5"/>
  <c r="H5072" i="5"/>
  <c r="M5089" i="5" s="1"/>
  <c r="H4976" i="5"/>
  <c r="H4944" i="5"/>
  <c r="H4912" i="5"/>
  <c r="I4848" i="5"/>
  <c r="J4848" i="5" s="1"/>
  <c r="K4848" i="5"/>
  <c r="H4816" i="5"/>
  <c r="I4752" i="5"/>
  <c r="J4752" i="5" s="1"/>
  <c r="K4752" i="5"/>
  <c r="H4720" i="5"/>
  <c r="K4688" i="5"/>
  <c r="I4688" i="5"/>
  <c r="J4688" i="5" s="1"/>
  <c r="H4656" i="5"/>
  <c r="H4624" i="5"/>
  <c r="K4592" i="5"/>
  <c r="I4592" i="5"/>
  <c r="J4592" i="5" s="1"/>
  <c r="I4560" i="5"/>
  <c r="J4560" i="5" s="1"/>
  <c r="K4560" i="5"/>
  <c r="K4528" i="5"/>
  <c r="I4528" i="5"/>
  <c r="J4528" i="5" s="1"/>
  <c r="H4496" i="5"/>
  <c r="H4464" i="5"/>
  <c r="K4432" i="5"/>
  <c r="I4432" i="5"/>
  <c r="J4432" i="5" s="1"/>
  <c r="I4400" i="5"/>
  <c r="J4400" i="5" s="1"/>
  <c r="K4400" i="5"/>
  <c r="H4368" i="5"/>
  <c r="K4336" i="5"/>
  <c r="I4336" i="5"/>
  <c r="J4336" i="5" s="1"/>
  <c r="I4304" i="5"/>
  <c r="J4304" i="5" s="1"/>
  <c r="K4304" i="5"/>
  <c r="K4240" i="5"/>
  <c r="I4240" i="5"/>
  <c r="J4240" i="5" s="1"/>
  <c r="K4208" i="5"/>
  <c r="I4208" i="5"/>
  <c r="J4208" i="5" s="1"/>
  <c r="K4176" i="5"/>
  <c r="I4176" i="5"/>
  <c r="J4176" i="5" s="1"/>
  <c r="I4144" i="5"/>
  <c r="J4144" i="5" s="1"/>
  <c r="K4144" i="5"/>
  <c r="H4080" i="5"/>
  <c r="K4048" i="5"/>
  <c r="I4048" i="5"/>
  <c r="J4048" i="5" s="1"/>
  <c r="H4016" i="5"/>
  <c r="I3961" i="5"/>
  <c r="J3961" i="5" s="1"/>
  <c r="K3961" i="5"/>
  <c r="I3897" i="5"/>
  <c r="J3897" i="5" s="1"/>
  <c r="K3897" i="5"/>
  <c r="I3814" i="5"/>
  <c r="J3814" i="5" s="1"/>
  <c r="K3814" i="5"/>
  <c r="I3686" i="5"/>
  <c r="J3686" i="5" s="1"/>
  <c r="K3686" i="5"/>
  <c r="I3558" i="5"/>
  <c r="J3558" i="5" s="1"/>
  <c r="K3558" i="5"/>
  <c r="K3430" i="5"/>
  <c r="I3430" i="5"/>
  <c r="J3430" i="5" s="1"/>
  <c r="K3302" i="5"/>
  <c r="I3302" i="5"/>
  <c r="J3302" i="5" s="1"/>
  <c r="K3174" i="5"/>
  <c r="I3174" i="5"/>
  <c r="J3174" i="5" s="1"/>
  <c r="I2668" i="5"/>
  <c r="J2668" i="5" s="1"/>
  <c r="K2668" i="5"/>
  <c r="I2412" i="5"/>
  <c r="J2412" i="5" s="1"/>
  <c r="K2412" i="5"/>
  <c r="K2156" i="5"/>
  <c r="I2156" i="5"/>
  <c r="J2156" i="5" s="1"/>
  <c r="H6532" i="5"/>
  <c r="M6553" i="5" s="1"/>
  <c r="K6516" i="5"/>
  <c r="I6516" i="5"/>
  <c r="J6516" i="5" s="1"/>
  <c r="K6500" i="5"/>
  <c r="I6500" i="5"/>
  <c r="J6500" i="5" s="1"/>
  <c r="K6484" i="5"/>
  <c r="I6484" i="5"/>
  <c r="J6484" i="5" s="1"/>
  <c r="I6468" i="5"/>
  <c r="J6468" i="5" s="1"/>
  <c r="K6468" i="5"/>
  <c r="K6452" i="5"/>
  <c r="I6452" i="5"/>
  <c r="J6452" i="5" s="1"/>
  <c r="K6436" i="5"/>
  <c r="I6436" i="5"/>
  <c r="J6436" i="5" s="1"/>
  <c r="K6420" i="5"/>
  <c r="I6420" i="5"/>
  <c r="J6420" i="5" s="1"/>
  <c r="I6404" i="5"/>
  <c r="J6404" i="5" s="1"/>
  <c r="K6404" i="5"/>
  <c r="I6388" i="5"/>
  <c r="J6388" i="5" s="1"/>
  <c r="K6388" i="5"/>
  <c r="I6372" i="5"/>
  <c r="J6372" i="5" s="1"/>
  <c r="K6372" i="5"/>
  <c r="K6356" i="5"/>
  <c r="I6356" i="5"/>
  <c r="J6356" i="5" s="1"/>
  <c r="I6340" i="5"/>
  <c r="J6340" i="5" s="1"/>
  <c r="K6340" i="5"/>
  <c r="I6324" i="5"/>
  <c r="J6324" i="5" s="1"/>
  <c r="K6324" i="5"/>
  <c r="I6308" i="5"/>
  <c r="J6308" i="5" s="1"/>
  <c r="K6308" i="5"/>
  <c r="K6292" i="5"/>
  <c r="I6292" i="5"/>
  <c r="J6292" i="5" s="1"/>
  <c r="K6276" i="5"/>
  <c r="I6276" i="5"/>
  <c r="J6276" i="5" s="1"/>
  <c r="I6260" i="5"/>
  <c r="J6260" i="5" s="1"/>
  <c r="K6260" i="5"/>
  <c r="I6244" i="5"/>
  <c r="J6244" i="5" s="1"/>
  <c r="K6244" i="5"/>
  <c r="K6228" i="5"/>
  <c r="I6228" i="5"/>
  <c r="J6228" i="5" s="1"/>
  <c r="I6212" i="5"/>
  <c r="J6212" i="5" s="1"/>
  <c r="K6212" i="5"/>
  <c r="I6196" i="5"/>
  <c r="J6196" i="5" s="1"/>
  <c r="K6196" i="5"/>
  <c r="I6180" i="5"/>
  <c r="J6180" i="5" s="1"/>
  <c r="K6180" i="5"/>
  <c r="K6164" i="5"/>
  <c r="I6164" i="5"/>
  <c r="J6164" i="5" s="1"/>
  <c r="H6148" i="5"/>
  <c r="M6169" i="5" s="1"/>
  <c r="K6100" i="5"/>
  <c r="I6100" i="5"/>
  <c r="J6100" i="5" s="1"/>
  <c r="H6084" i="5"/>
  <c r="I6068" i="5"/>
  <c r="J6068" i="5" s="1"/>
  <c r="K6068" i="5"/>
  <c r="H6052" i="5"/>
  <c r="M6073" i="5" s="1"/>
  <c r="I6004" i="5"/>
  <c r="J6004" i="5" s="1"/>
  <c r="K6004" i="5"/>
  <c r="K5988" i="5"/>
  <c r="I5988" i="5"/>
  <c r="J5988" i="5" s="1"/>
  <c r="I5956" i="5"/>
  <c r="J5956" i="5" s="1"/>
  <c r="K5956" i="5"/>
  <c r="H5940" i="5"/>
  <c r="K5924" i="5"/>
  <c r="I5924" i="5"/>
  <c r="J5924" i="5" s="1"/>
  <c r="K5891" i="5"/>
  <c r="I5891" i="5"/>
  <c r="J5891" i="5" s="1"/>
  <c r="I5869" i="5"/>
  <c r="J5869" i="5" s="1"/>
  <c r="K5869" i="5"/>
  <c r="K5848" i="5"/>
  <c r="I5848" i="5"/>
  <c r="J5848" i="5" s="1"/>
  <c r="K5827" i="5"/>
  <c r="I5827" i="5"/>
  <c r="J5827" i="5" s="1"/>
  <c r="I5805" i="5"/>
  <c r="J5805" i="5" s="1"/>
  <c r="K5805" i="5"/>
  <c r="I5784" i="5"/>
  <c r="J5784" i="5" s="1"/>
  <c r="K5784" i="5"/>
  <c r="K5763" i="5"/>
  <c r="I5763" i="5"/>
  <c r="J5763" i="5" s="1"/>
  <c r="I5741" i="5"/>
  <c r="J5741" i="5" s="1"/>
  <c r="K5741" i="5"/>
  <c r="K5720" i="5"/>
  <c r="I5720" i="5"/>
  <c r="J5720" i="5" s="1"/>
  <c r="I5677" i="5"/>
  <c r="J5677" i="5" s="1"/>
  <c r="K5677" i="5"/>
  <c r="I5656" i="5"/>
  <c r="J5656" i="5" s="1"/>
  <c r="K5656" i="5"/>
  <c r="H5635" i="5"/>
  <c r="I5613" i="5"/>
  <c r="J5613" i="5" s="1"/>
  <c r="K5613" i="5"/>
  <c r="I5592" i="5"/>
  <c r="J5592" i="5" s="1"/>
  <c r="K5592" i="5"/>
  <c r="I5571" i="5"/>
  <c r="J5571" i="5" s="1"/>
  <c r="K5571" i="5"/>
  <c r="I5549" i="5"/>
  <c r="J5549" i="5" s="1"/>
  <c r="K5549" i="5"/>
  <c r="I5517" i="5"/>
  <c r="J5517" i="5" s="1"/>
  <c r="K5517" i="5"/>
  <c r="I5485" i="5"/>
  <c r="J5485" i="5" s="1"/>
  <c r="K5485" i="5"/>
  <c r="I5453" i="5"/>
  <c r="J5453" i="5" s="1"/>
  <c r="K5453" i="5"/>
  <c r="I5421" i="5"/>
  <c r="J5421" i="5" s="1"/>
  <c r="K5421" i="5"/>
  <c r="H5389" i="5"/>
  <c r="H5357" i="5"/>
  <c r="I5325" i="5"/>
  <c r="J5325" i="5" s="1"/>
  <c r="K5325" i="5"/>
  <c r="I5293" i="5"/>
  <c r="J5293" i="5" s="1"/>
  <c r="K5293" i="5"/>
  <c r="K5261" i="5"/>
  <c r="I5261" i="5"/>
  <c r="J5261" i="5" s="1"/>
  <c r="I5229" i="5"/>
  <c r="J5229" i="5" s="1"/>
  <c r="K5229" i="5"/>
  <c r="H5197" i="5"/>
  <c r="H5133" i="5"/>
  <c r="I5101" i="5"/>
  <c r="J5101" i="5" s="1"/>
  <c r="K5101" i="5"/>
  <c r="K5069" i="5"/>
  <c r="I5069" i="5"/>
  <c r="J5069" i="5" s="1"/>
  <c r="I5037" i="5"/>
  <c r="J5037" i="5" s="1"/>
  <c r="K5037" i="5"/>
  <c r="K5005" i="5"/>
  <c r="I5005" i="5"/>
  <c r="J5005" i="5" s="1"/>
  <c r="I4973" i="5"/>
  <c r="J4973" i="5" s="1"/>
  <c r="K4973" i="5"/>
  <c r="K4941" i="5"/>
  <c r="I4941" i="5"/>
  <c r="J4941" i="5" s="1"/>
  <c r="I4909" i="5"/>
  <c r="J4909" i="5" s="1"/>
  <c r="K4909" i="5"/>
  <c r="I4877" i="5"/>
  <c r="J4877" i="5" s="1"/>
  <c r="K4877" i="5"/>
  <c r="I4845" i="5"/>
  <c r="J4845" i="5" s="1"/>
  <c r="K4845" i="5"/>
  <c r="I4813" i="5"/>
  <c r="J4813" i="5" s="1"/>
  <c r="K4813" i="5"/>
  <c r="I4781" i="5"/>
  <c r="J4781" i="5" s="1"/>
  <c r="K4781" i="5"/>
  <c r="I4749" i="5"/>
  <c r="J4749" i="5" s="1"/>
  <c r="K4749" i="5"/>
  <c r="I4717" i="5"/>
  <c r="J4717" i="5" s="1"/>
  <c r="K4717" i="5"/>
  <c r="I4685" i="5"/>
  <c r="J4685" i="5" s="1"/>
  <c r="K4685" i="5"/>
  <c r="I4653" i="5"/>
  <c r="J4653" i="5" s="1"/>
  <c r="K4653" i="5"/>
  <c r="I4621" i="5"/>
  <c r="J4621" i="5" s="1"/>
  <c r="K4621" i="5"/>
  <c r="I4589" i="5"/>
  <c r="J4589" i="5" s="1"/>
  <c r="K4589" i="5"/>
  <c r="I4557" i="5"/>
  <c r="J4557" i="5" s="1"/>
  <c r="K4557" i="5"/>
  <c r="I4525" i="5"/>
  <c r="J4525" i="5" s="1"/>
  <c r="K4525" i="5"/>
  <c r="I4493" i="5"/>
  <c r="J4493" i="5" s="1"/>
  <c r="K4493" i="5"/>
  <c r="I4461" i="5"/>
  <c r="J4461" i="5" s="1"/>
  <c r="K4461" i="5"/>
  <c r="I4429" i="5"/>
  <c r="J4429" i="5" s="1"/>
  <c r="K4429" i="5"/>
  <c r="I4397" i="5"/>
  <c r="J4397" i="5" s="1"/>
  <c r="K4397" i="5"/>
  <c r="I4365" i="5"/>
  <c r="J4365" i="5" s="1"/>
  <c r="K4365" i="5"/>
  <c r="I4333" i="5"/>
  <c r="J4333" i="5" s="1"/>
  <c r="K4333" i="5"/>
  <c r="I4301" i="5"/>
  <c r="J4301" i="5" s="1"/>
  <c r="K4301" i="5"/>
  <c r="I4269" i="5"/>
  <c r="J4269" i="5" s="1"/>
  <c r="K4269" i="5"/>
  <c r="I4237" i="5"/>
  <c r="J4237" i="5" s="1"/>
  <c r="K4237" i="5"/>
  <c r="K4205" i="5"/>
  <c r="I4205" i="5"/>
  <c r="J4205" i="5" s="1"/>
  <c r="H4141" i="5"/>
  <c r="K4109" i="5"/>
  <c r="I4109" i="5"/>
  <c r="J4109" i="5" s="1"/>
  <c r="K4077" i="5"/>
  <c r="I4077" i="5"/>
  <c r="J4077" i="5" s="1"/>
  <c r="K4045" i="5"/>
  <c r="I4045" i="5"/>
  <c r="J4045" i="5" s="1"/>
  <c r="K4013" i="5"/>
  <c r="I4013" i="5"/>
  <c r="J4013" i="5" s="1"/>
  <c r="K3957" i="5"/>
  <c r="I3957" i="5"/>
  <c r="J3957" i="5" s="1"/>
  <c r="I3893" i="5"/>
  <c r="J3893" i="5" s="1"/>
  <c r="K3893" i="5"/>
  <c r="K3806" i="5"/>
  <c r="I3806" i="5"/>
  <c r="J3806" i="5" s="1"/>
  <c r="K3678" i="5"/>
  <c r="I3678" i="5"/>
  <c r="J3678" i="5" s="1"/>
  <c r="K3550" i="5"/>
  <c r="I3550" i="5"/>
  <c r="J3550" i="5" s="1"/>
  <c r="I3422" i="5"/>
  <c r="J3422" i="5" s="1"/>
  <c r="K3422" i="5"/>
  <c r="I3294" i="5"/>
  <c r="J3294" i="5" s="1"/>
  <c r="K3294" i="5"/>
  <c r="I3164" i="5"/>
  <c r="J3164" i="5" s="1"/>
  <c r="K3164" i="5"/>
  <c r="I2908" i="5"/>
  <c r="J2908" i="5" s="1"/>
  <c r="K2908" i="5"/>
  <c r="K2652" i="5"/>
  <c r="I2652" i="5"/>
  <c r="J2652" i="5" s="1"/>
  <c r="K2396" i="5"/>
  <c r="I2396" i="5"/>
  <c r="J2396" i="5" s="1"/>
  <c r="H2135" i="5"/>
  <c r="I1507" i="5"/>
  <c r="J1507" i="5" s="1"/>
  <c r="K1507" i="5"/>
  <c r="H3996" i="5"/>
  <c r="K3948" i="5"/>
  <c r="I3948" i="5"/>
  <c r="J3948" i="5" s="1"/>
  <c r="K3932" i="5"/>
  <c r="I3932" i="5"/>
  <c r="J3932" i="5" s="1"/>
  <c r="K3916" i="5"/>
  <c r="I3916" i="5"/>
  <c r="J3916" i="5" s="1"/>
  <c r="H3900" i="5"/>
  <c r="K3884" i="5"/>
  <c r="I3884" i="5"/>
  <c r="J3884" i="5" s="1"/>
  <c r="K3868" i="5"/>
  <c r="I3868" i="5"/>
  <c r="J3868" i="5" s="1"/>
  <c r="K3852" i="5"/>
  <c r="I3852" i="5"/>
  <c r="J3852" i="5" s="1"/>
  <c r="K3821" i="5"/>
  <c r="I3821" i="5"/>
  <c r="J3821" i="5" s="1"/>
  <c r="K3789" i="5"/>
  <c r="I3789" i="5"/>
  <c r="J3789" i="5" s="1"/>
  <c r="K3757" i="5"/>
  <c r="I3757" i="5"/>
  <c r="J3757" i="5" s="1"/>
  <c r="K3725" i="5"/>
  <c r="I3725" i="5"/>
  <c r="J3725" i="5" s="1"/>
  <c r="K3693" i="5"/>
  <c r="I3693" i="5"/>
  <c r="J3693" i="5" s="1"/>
  <c r="K3661" i="5"/>
  <c r="I3661" i="5"/>
  <c r="J3661" i="5" s="1"/>
  <c r="K3629" i="5"/>
  <c r="I3629" i="5"/>
  <c r="J3629" i="5" s="1"/>
  <c r="K3597" i="5"/>
  <c r="I3597" i="5"/>
  <c r="J3597" i="5" s="1"/>
  <c r="K3565" i="5"/>
  <c r="I3565" i="5"/>
  <c r="J3565" i="5" s="1"/>
  <c r="K3533" i="5"/>
  <c r="I3533" i="5"/>
  <c r="J3533" i="5" s="1"/>
  <c r="I3501" i="5"/>
  <c r="J3501" i="5" s="1"/>
  <c r="K3501" i="5"/>
  <c r="K3469" i="5"/>
  <c r="I3469" i="5"/>
  <c r="J3469" i="5" s="1"/>
  <c r="I3437" i="5"/>
  <c r="J3437" i="5" s="1"/>
  <c r="K3437" i="5"/>
  <c r="K3405" i="5"/>
  <c r="I3405" i="5"/>
  <c r="J3405" i="5" s="1"/>
  <c r="I3373" i="5"/>
  <c r="J3373" i="5" s="1"/>
  <c r="K3373" i="5"/>
  <c r="K3341" i="5"/>
  <c r="I3341" i="5"/>
  <c r="J3341" i="5" s="1"/>
  <c r="I3309" i="5"/>
  <c r="J3309" i="5" s="1"/>
  <c r="K3309" i="5"/>
  <c r="K3277" i="5"/>
  <c r="I3277" i="5"/>
  <c r="J3277" i="5" s="1"/>
  <c r="I3245" i="5"/>
  <c r="J3245" i="5" s="1"/>
  <c r="K3245" i="5"/>
  <c r="K3213" i="5"/>
  <c r="I3213" i="5"/>
  <c r="J3213" i="5" s="1"/>
  <c r="I3181" i="5"/>
  <c r="J3181" i="5" s="1"/>
  <c r="K3181" i="5"/>
  <c r="H3131" i="5"/>
  <c r="I3067" i="5"/>
  <c r="J3067" i="5" s="1"/>
  <c r="K3067" i="5"/>
  <c r="I3003" i="5"/>
  <c r="J3003" i="5" s="1"/>
  <c r="K3003" i="5"/>
  <c r="H2939" i="5"/>
  <c r="K2875" i="5"/>
  <c r="I2875" i="5"/>
  <c r="J2875" i="5" s="1"/>
  <c r="H2747" i="5"/>
  <c r="I2683" i="5"/>
  <c r="J2683" i="5" s="1"/>
  <c r="K2683" i="5"/>
  <c r="K2619" i="5"/>
  <c r="I2619" i="5"/>
  <c r="J2619" i="5" s="1"/>
  <c r="I2555" i="5"/>
  <c r="J2555" i="5" s="1"/>
  <c r="K2555" i="5"/>
  <c r="K2491" i="5"/>
  <c r="I2491" i="5"/>
  <c r="J2491" i="5" s="1"/>
  <c r="K2363" i="5"/>
  <c r="I2363" i="5"/>
  <c r="J2363" i="5" s="1"/>
  <c r="I2299" i="5"/>
  <c r="J2299" i="5" s="1"/>
  <c r="K2299" i="5"/>
  <c r="H2235" i="5"/>
  <c r="M2257" i="5" s="1"/>
  <c r="H2171" i="5"/>
  <c r="H2070" i="5"/>
  <c r="K1932" i="5"/>
  <c r="I1932" i="5"/>
  <c r="J1932" i="5" s="1"/>
  <c r="I1761" i="5"/>
  <c r="J1761" i="5" s="1"/>
  <c r="K1761" i="5"/>
  <c r="I1591" i="5"/>
  <c r="J1591" i="5" s="1"/>
  <c r="K1591" i="5"/>
  <c r="H1337" i="5"/>
  <c r="K5543" i="5"/>
  <c r="I5543" i="5"/>
  <c r="J5543" i="5" s="1"/>
  <c r="H5527" i="5"/>
  <c r="M5545" i="5" s="1"/>
  <c r="H5511" i="5"/>
  <c r="H5495" i="5"/>
  <c r="K5479" i="5"/>
  <c r="I5479" i="5"/>
  <c r="J5479" i="5" s="1"/>
  <c r="K5463" i="5"/>
  <c r="I5463" i="5"/>
  <c r="J5463" i="5" s="1"/>
  <c r="H5447" i="5"/>
  <c r="H5431" i="5"/>
  <c r="I5415" i="5"/>
  <c r="J5415" i="5" s="1"/>
  <c r="K5415" i="5"/>
  <c r="H5399" i="5"/>
  <c r="I5383" i="5"/>
  <c r="J5383" i="5" s="1"/>
  <c r="K5383" i="5"/>
  <c r="H5351" i="5"/>
  <c r="H5303" i="5"/>
  <c r="K5287" i="5"/>
  <c r="I5287" i="5"/>
  <c r="J5287" i="5" s="1"/>
  <c r="K5255" i="5"/>
  <c r="H5239" i="5"/>
  <c r="K5223" i="5"/>
  <c r="I5223" i="5"/>
  <c r="J5223" i="5" s="1"/>
  <c r="H5207" i="5"/>
  <c r="I5191" i="5"/>
  <c r="J5191" i="5" s="1"/>
  <c r="K5191" i="5"/>
  <c r="K5175" i="5"/>
  <c r="I5175" i="5"/>
  <c r="J5175" i="5" s="1"/>
  <c r="K5159" i="5"/>
  <c r="I5159" i="5"/>
  <c r="K5143" i="5"/>
  <c r="I5143" i="5"/>
  <c r="J5143" i="5" s="1"/>
  <c r="I5127" i="5"/>
  <c r="J5127" i="5" s="1"/>
  <c r="K5127" i="5"/>
  <c r="H5111" i="5"/>
  <c r="K5095" i="5"/>
  <c r="I5095" i="5"/>
  <c r="J5095" i="5" s="1"/>
  <c r="K5079" i="5"/>
  <c r="I5079" i="5"/>
  <c r="J5079" i="5" s="1"/>
  <c r="I5063" i="5"/>
  <c r="J5063" i="5" s="1"/>
  <c r="K5063" i="5"/>
  <c r="I5047" i="5"/>
  <c r="J5047" i="5" s="1"/>
  <c r="K5047" i="5"/>
  <c r="K5031" i="5"/>
  <c r="I5031" i="5"/>
  <c r="J5031" i="5" s="1"/>
  <c r="H5015" i="5"/>
  <c r="K4999" i="5"/>
  <c r="I4999" i="5"/>
  <c r="J4999" i="5" s="1"/>
  <c r="K4983" i="5"/>
  <c r="I4983" i="5"/>
  <c r="J4983" i="5" s="1"/>
  <c r="H4967" i="5"/>
  <c r="K4951" i="5"/>
  <c r="I4951" i="5"/>
  <c r="J4951" i="5" s="1"/>
  <c r="H4935" i="5"/>
  <c r="H4919" i="5"/>
  <c r="H4903" i="5"/>
  <c r="M4921" i="5" s="1"/>
  <c r="K4887" i="5"/>
  <c r="I4887" i="5"/>
  <c r="J4887" i="5" s="1"/>
  <c r="K4871" i="5"/>
  <c r="I4871" i="5"/>
  <c r="K4855" i="5"/>
  <c r="I4855" i="5"/>
  <c r="J4855" i="5" s="1"/>
  <c r="K4839" i="5"/>
  <c r="I4839" i="5"/>
  <c r="J4839" i="5" s="1"/>
  <c r="H4823" i="5"/>
  <c r="H4807" i="5"/>
  <c r="I4791" i="5"/>
  <c r="J4791" i="5" s="1"/>
  <c r="K4791" i="5"/>
  <c r="H4775" i="5"/>
  <c r="K4759" i="5"/>
  <c r="I4759" i="5"/>
  <c r="J4759" i="5" s="1"/>
  <c r="K4743" i="5"/>
  <c r="I4743" i="5"/>
  <c r="J4743" i="5" s="1"/>
  <c r="H4727" i="5"/>
  <c r="K4711" i="5"/>
  <c r="I4711" i="5"/>
  <c r="J4711" i="5" s="1"/>
  <c r="H4695" i="5"/>
  <c r="H4679" i="5"/>
  <c r="K4663" i="5"/>
  <c r="I4663" i="5"/>
  <c r="J4663" i="5" s="1"/>
  <c r="I4647" i="5"/>
  <c r="J4647" i="5" s="1"/>
  <c r="K4647" i="5"/>
  <c r="H4631" i="5"/>
  <c r="K4615" i="5"/>
  <c r="I4615" i="5"/>
  <c r="J4615" i="5" s="1"/>
  <c r="H4599" i="5"/>
  <c r="H4583" i="5"/>
  <c r="K4567" i="5"/>
  <c r="I4567" i="5"/>
  <c r="J4567" i="5" s="1"/>
  <c r="K4551" i="5"/>
  <c r="I4551" i="5"/>
  <c r="J4551" i="5" s="1"/>
  <c r="H4535" i="5"/>
  <c r="K4519" i="5"/>
  <c r="I4519" i="5"/>
  <c r="J4519" i="5" s="1"/>
  <c r="K4503" i="5"/>
  <c r="I4503" i="5"/>
  <c r="J4503" i="5" s="1"/>
  <c r="H4487" i="5"/>
  <c r="K4471" i="5"/>
  <c r="I4471" i="5"/>
  <c r="J4471" i="5" s="1"/>
  <c r="K4455" i="5"/>
  <c r="I4455" i="5"/>
  <c r="J4455" i="5" s="1"/>
  <c r="H4439" i="5"/>
  <c r="I4423" i="5"/>
  <c r="J4423" i="5" s="1"/>
  <c r="K4423" i="5"/>
  <c r="K4407" i="5"/>
  <c r="I4407" i="5"/>
  <c r="J4407" i="5" s="1"/>
  <c r="H4391" i="5"/>
  <c r="K4375" i="5"/>
  <c r="I4375" i="5"/>
  <c r="J4375" i="5" s="1"/>
  <c r="H4359" i="5"/>
  <c r="H4311" i="5"/>
  <c r="H4295" i="5"/>
  <c r="K4279" i="5"/>
  <c r="I4279" i="5"/>
  <c r="J4279" i="5" s="1"/>
  <c r="I4263" i="5"/>
  <c r="J4263" i="5" s="1"/>
  <c r="K4263" i="5"/>
  <c r="H4247" i="5"/>
  <c r="K4231" i="5"/>
  <c r="I4231" i="5"/>
  <c r="J4231" i="5" s="1"/>
  <c r="I4199" i="5"/>
  <c r="J4199" i="5" s="1"/>
  <c r="K4199" i="5"/>
  <c r="I4183" i="5"/>
  <c r="J4183" i="5" s="1"/>
  <c r="K4183" i="5"/>
  <c r="K4167" i="5"/>
  <c r="I4167" i="5"/>
  <c r="J4167" i="5" s="1"/>
  <c r="H4151" i="5"/>
  <c r="K4135" i="5"/>
  <c r="I4135" i="5"/>
  <c r="J4135" i="5" s="1"/>
  <c r="H4119" i="5"/>
  <c r="M4129" i="5" s="1"/>
  <c r="K4103" i="5"/>
  <c r="I4103" i="5"/>
  <c r="J4103" i="5" s="1"/>
  <c r="H4087" i="5"/>
  <c r="M4105" i="5" s="1"/>
  <c r="I4071" i="5"/>
  <c r="J4071" i="5" s="1"/>
  <c r="K4071" i="5"/>
  <c r="H4055" i="5"/>
  <c r="I4039" i="5"/>
  <c r="J4039" i="5" s="1"/>
  <c r="K4039" i="5"/>
  <c r="I4023" i="5"/>
  <c r="J4023" i="5" s="1"/>
  <c r="K4023" i="5"/>
  <c r="H4007" i="5"/>
  <c r="H3991" i="5"/>
  <c r="K3975" i="5"/>
  <c r="I3975" i="5"/>
  <c r="J3975" i="5" s="1"/>
  <c r="H3959" i="5"/>
  <c r="I3943" i="5"/>
  <c r="J3943" i="5" s="1"/>
  <c r="K3943" i="5"/>
  <c r="I3927" i="5"/>
  <c r="J3927" i="5" s="1"/>
  <c r="K3927" i="5"/>
  <c r="K3911" i="5"/>
  <c r="I3911" i="5"/>
  <c r="I3895" i="5"/>
  <c r="J3895" i="5" s="1"/>
  <c r="K3895" i="5"/>
  <c r="I3879" i="5"/>
  <c r="J3879" i="5" s="1"/>
  <c r="K3879" i="5"/>
  <c r="I3863" i="5"/>
  <c r="K3863" i="5"/>
  <c r="I3842" i="5"/>
  <c r="K3842" i="5"/>
  <c r="I3810" i="5"/>
  <c r="J3810" i="5" s="1"/>
  <c r="K3810" i="5"/>
  <c r="K3778" i="5"/>
  <c r="I3778" i="5"/>
  <c r="J3778" i="5" s="1"/>
  <c r="K3746" i="5"/>
  <c r="I3746" i="5"/>
  <c r="I3714" i="5"/>
  <c r="J3714" i="5" s="1"/>
  <c r="K3714" i="5"/>
  <c r="I3682" i="5"/>
  <c r="J3682" i="5" s="1"/>
  <c r="K3682" i="5"/>
  <c r="K3650" i="5"/>
  <c r="I3650" i="5"/>
  <c r="K3618" i="5"/>
  <c r="I3618" i="5"/>
  <c r="J3618" i="5" s="1"/>
  <c r="I3586" i="5"/>
  <c r="J3586" i="5" s="1"/>
  <c r="K3586" i="5"/>
  <c r="I3554" i="5"/>
  <c r="K3554" i="5"/>
  <c r="K3522" i="5"/>
  <c r="I3522" i="5"/>
  <c r="J3522" i="5" s="1"/>
  <c r="I3490" i="5"/>
  <c r="J3490" i="5" s="1"/>
  <c r="K3490" i="5"/>
  <c r="K3458" i="5"/>
  <c r="I3458" i="5"/>
  <c r="K3426" i="5"/>
  <c r="I3426" i="5"/>
  <c r="J3426" i="5" s="1"/>
  <c r="K3394" i="5"/>
  <c r="I3394" i="5"/>
  <c r="J3394" i="5" s="1"/>
  <c r="I3362" i="5"/>
  <c r="K3362" i="5"/>
  <c r="I3330" i="5"/>
  <c r="J3330" i="5" s="1"/>
  <c r="K3330" i="5"/>
  <c r="K3298" i="5"/>
  <c r="I3298" i="5"/>
  <c r="J3298" i="5" s="1"/>
  <c r="K3266" i="5"/>
  <c r="I3266" i="5"/>
  <c r="I3234" i="5"/>
  <c r="J3234" i="5" s="1"/>
  <c r="K3234" i="5"/>
  <c r="K3202" i="5"/>
  <c r="I3202" i="5"/>
  <c r="J3202" i="5" s="1"/>
  <c r="K3170" i="5"/>
  <c r="I3170" i="5"/>
  <c r="K3044" i="5"/>
  <c r="I3044" i="5"/>
  <c r="J3044" i="5" s="1"/>
  <c r="H2980" i="5"/>
  <c r="M3001" i="5" s="1"/>
  <c r="H2916" i="5"/>
  <c r="I2788" i="5"/>
  <c r="J2788" i="5" s="1"/>
  <c r="K2788" i="5"/>
  <c r="K2724" i="5"/>
  <c r="I2724" i="5"/>
  <c r="J2724" i="5" s="1"/>
  <c r="K2660" i="5"/>
  <c r="I2660" i="5"/>
  <c r="J2660" i="5" s="1"/>
  <c r="K2596" i="5"/>
  <c r="I2596" i="5"/>
  <c r="J2596" i="5" s="1"/>
  <c r="K2532" i="5"/>
  <c r="I2532" i="5"/>
  <c r="J2532" i="5" s="1"/>
  <c r="K2468" i="5"/>
  <c r="I2468" i="5"/>
  <c r="J2468" i="5" s="1"/>
  <c r="K2404" i="5"/>
  <c r="I2404" i="5"/>
  <c r="J2404" i="5" s="1"/>
  <c r="K2340" i="5"/>
  <c r="I2340" i="5"/>
  <c r="J2340" i="5" s="1"/>
  <c r="K2276" i="5"/>
  <c r="I2276" i="5"/>
  <c r="J2276" i="5" s="1"/>
  <c r="K2212" i="5"/>
  <c r="I2212" i="5"/>
  <c r="J2212" i="5" s="1"/>
  <c r="K2148" i="5"/>
  <c r="I2148" i="5"/>
  <c r="J2148" i="5" s="1"/>
  <c r="I1869" i="5"/>
  <c r="J1869" i="5" s="1"/>
  <c r="K1869" i="5"/>
  <c r="K1699" i="5"/>
  <c r="I1699" i="5"/>
  <c r="J1699" i="5" s="1"/>
  <c r="I1528" i="5"/>
  <c r="J1528" i="5" s="1"/>
  <c r="K1528" i="5"/>
  <c r="H1085" i="5"/>
  <c r="M1105" i="5" s="1"/>
  <c r="H5886" i="5"/>
  <c r="M5905" i="5" s="1"/>
  <c r="H5854" i="5"/>
  <c r="K5838" i="5"/>
  <c r="I5838" i="5"/>
  <c r="J5838" i="5" s="1"/>
  <c r="H5806" i="5"/>
  <c r="H5790" i="5"/>
  <c r="M5809" i="5" s="1"/>
  <c r="H5774" i="5"/>
  <c r="H5758" i="5"/>
  <c r="H5742" i="5"/>
  <c r="H5726" i="5"/>
  <c r="K5710" i="5"/>
  <c r="I5710" i="5"/>
  <c r="J5710" i="5" s="1"/>
  <c r="K5678" i="5"/>
  <c r="I5678" i="5"/>
  <c r="J5678" i="5" s="1"/>
  <c r="H5662" i="5"/>
  <c r="K5646" i="5"/>
  <c r="I5646" i="5"/>
  <c r="J5646" i="5" s="1"/>
  <c r="H5630" i="5"/>
  <c r="K5614" i="5"/>
  <c r="I5614" i="5"/>
  <c r="J5614" i="5" s="1"/>
  <c r="H5598" i="5"/>
  <c r="M5617" i="5" s="1"/>
  <c r="H5582" i="5"/>
  <c r="I5566" i="5"/>
  <c r="J5566" i="5" s="1"/>
  <c r="K5566" i="5"/>
  <c r="H5550" i="5"/>
  <c r="I5534" i="5"/>
  <c r="J5534" i="5" s="1"/>
  <c r="K5534" i="5"/>
  <c r="I5518" i="5"/>
  <c r="J5518" i="5" s="1"/>
  <c r="K5518" i="5"/>
  <c r="K5502" i="5"/>
  <c r="I5502" i="5"/>
  <c r="J5502" i="5" s="1"/>
  <c r="K5486" i="5"/>
  <c r="I5486" i="5"/>
  <c r="J5486" i="5" s="1"/>
  <c r="H5470" i="5"/>
  <c r="K5454" i="5"/>
  <c r="I5454" i="5"/>
  <c r="J5454" i="5" s="1"/>
  <c r="K5438" i="5"/>
  <c r="I5438" i="5"/>
  <c r="J5438" i="5" s="1"/>
  <c r="I5422" i="5"/>
  <c r="J5422" i="5" s="1"/>
  <c r="K5422" i="5"/>
  <c r="H5406" i="5"/>
  <c r="M5425" i="5" s="1"/>
  <c r="K5390" i="5"/>
  <c r="I5390" i="5"/>
  <c r="J5390" i="5" s="1"/>
  <c r="I5374" i="5"/>
  <c r="J5374" i="5" s="1"/>
  <c r="K5374" i="5"/>
  <c r="K5358" i="5"/>
  <c r="I5358" i="5"/>
  <c r="J5358" i="5" s="1"/>
  <c r="K5342" i="5"/>
  <c r="I5342" i="5"/>
  <c r="J5342" i="5" s="1"/>
  <c r="K5326" i="5"/>
  <c r="I5326" i="5"/>
  <c r="J5326" i="5" s="1"/>
  <c r="I5310" i="5"/>
  <c r="J5310" i="5" s="1"/>
  <c r="K5310" i="5"/>
  <c r="K5294" i="5"/>
  <c r="I5294" i="5"/>
  <c r="J5294" i="5" s="1"/>
  <c r="K5278" i="5"/>
  <c r="I5278" i="5"/>
  <c r="J5278" i="5" s="1"/>
  <c r="I5262" i="5"/>
  <c r="J5262" i="5" s="1"/>
  <c r="K5262" i="5"/>
  <c r="I5246" i="5"/>
  <c r="J5246" i="5" s="1"/>
  <c r="K5246" i="5"/>
  <c r="K5230" i="5"/>
  <c r="I5230" i="5"/>
  <c r="J5230" i="5" s="1"/>
  <c r="H5214" i="5"/>
  <c r="I5198" i="5"/>
  <c r="J5198" i="5" s="1"/>
  <c r="K5198" i="5"/>
  <c r="K5182" i="5"/>
  <c r="I5182" i="5"/>
  <c r="J5182" i="5" s="1"/>
  <c r="H5166" i="5"/>
  <c r="K5150" i="5"/>
  <c r="I5150" i="5"/>
  <c r="J5150" i="5" s="1"/>
  <c r="K5134" i="5"/>
  <c r="I5134" i="5"/>
  <c r="J5134" i="5" s="1"/>
  <c r="H5118" i="5"/>
  <c r="H5102" i="5"/>
  <c r="H5086" i="5"/>
  <c r="H5054" i="5"/>
  <c r="H5038" i="5"/>
  <c r="H5022" i="5"/>
  <c r="H5006" i="5"/>
  <c r="H4990" i="5"/>
  <c r="H4974" i="5"/>
  <c r="M4993" i="5" s="1"/>
  <c r="H4926" i="5"/>
  <c r="I4894" i="5"/>
  <c r="J4894" i="5" s="1"/>
  <c r="K4894" i="5"/>
  <c r="K4878" i="5"/>
  <c r="I4878" i="5"/>
  <c r="J4878" i="5" s="1"/>
  <c r="H4862" i="5"/>
  <c r="K4846" i="5"/>
  <c r="I4846" i="5"/>
  <c r="J4846" i="5" s="1"/>
  <c r="H4830" i="5"/>
  <c r="K4798" i="5"/>
  <c r="I4798" i="5"/>
  <c r="J4798" i="5" s="1"/>
  <c r="K4782" i="5"/>
  <c r="I4782" i="5"/>
  <c r="J4782" i="5" s="1"/>
  <c r="K4766" i="5"/>
  <c r="I4766" i="5"/>
  <c r="J4766" i="5" s="1"/>
  <c r="K4750" i="5"/>
  <c r="I4750" i="5"/>
  <c r="J4750" i="5" s="1"/>
  <c r="H4734" i="5"/>
  <c r="H4718" i="5"/>
  <c r="H4702" i="5"/>
  <c r="K4686" i="5"/>
  <c r="I4686" i="5"/>
  <c r="J4686" i="5" s="1"/>
  <c r="H4670" i="5"/>
  <c r="K4654" i="5"/>
  <c r="I4654" i="5"/>
  <c r="J4654" i="5" s="1"/>
  <c r="H4638" i="5"/>
  <c r="H4606" i="5"/>
  <c r="K4590" i="5"/>
  <c r="I4590" i="5"/>
  <c r="J4590" i="5" s="1"/>
  <c r="K4558" i="5"/>
  <c r="I4558" i="5"/>
  <c r="J4558" i="5" s="1"/>
  <c r="H4542" i="5"/>
  <c r="H4510" i="5"/>
  <c r="K4494" i="5"/>
  <c r="I4494" i="5"/>
  <c r="J4494" i="5" s="1"/>
  <c r="H4478" i="5"/>
  <c r="I4462" i="5"/>
  <c r="J4462" i="5" s="1"/>
  <c r="K4462" i="5"/>
  <c r="H4446" i="5"/>
  <c r="H4430" i="5"/>
  <c r="H4414" i="5"/>
  <c r="I4398" i="5"/>
  <c r="J4398" i="5" s="1"/>
  <c r="K4398" i="5"/>
  <c r="K4382" i="5"/>
  <c r="I4382" i="5"/>
  <c r="J4382" i="5" s="1"/>
  <c r="I4366" i="5"/>
  <c r="J4366" i="5" s="1"/>
  <c r="K4366" i="5"/>
  <c r="K4350" i="5"/>
  <c r="I4350" i="5"/>
  <c r="J4350" i="5" s="1"/>
  <c r="I4334" i="5"/>
  <c r="J4334" i="5" s="1"/>
  <c r="K4334" i="5"/>
  <c r="K4318" i="5"/>
  <c r="I4318" i="5"/>
  <c r="J4318" i="5" s="1"/>
  <c r="K4302" i="5"/>
  <c r="I4302" i="5"/>
  <c r="J4302" i="5" s="1"/>
  <c r="K4286" i="5"/>
  <c r="I4286" i="5"/>
  <c r="J4286" i="5" s="1"/>
  <c r="K4270" i="5"/>
  <c r="I4270" i="5"/>
  <c r="J4270" i="5" s="1"/>
  <c r="K4254" i="5"/>
  <c r="I4254" i="5"/>
  <c r="J4254" i="5" s="1"/>
  <c r="I4238" i="5"/>
  <c r="J4238" i="5" s="1"/>
  <c r="K4238" i="5"/>
  <c r="K4222" i="5"/>
  <c r="I4222" i="5"/>
  <c r="J4222" i="5" s="1"/>
  <c r="K4206" i="5"/>
  <c r="I4206" i="5"/>
  <c r="J4206" i="5" s="1"/>
  <c r="K4190" i="5"/>
  <c r="I4190" i="5"/>
  <c r="J4190" i="5" s="1"/>
  <c r="I4174" i="5"/>
  <c r="J4174" i="5" s="1"/>
  <c r="K4174" i="5"/>
  <c r="K4158" i="5"/>
  <c r="I4158" i="5"/>
  <c r="J4158" i="5" s="1"/>
  <c r="K4142" i="5"/>
  <c r="I4142" i="5"/>
  <c r="J4142" i="5" s="1"/>
  <c r="K4126" i="5"/>
  <c r="I4126" i="5"/>
  <c r="J4126" i="5" s="1"/>
  <c r="I4110" i="5"/>
  <c r="J4110" i="5" s="1"/>
  <c r="K4110" i="5"/>
  <c r="I4094" i="5"/>
  <c r="J4094" i="5" s="1"/>
  <c r="K4094" i="5"/>
  <c r="K4078" i="5"/>
  <c r="I4078" i="5"/>
  <c r="J4078" i="5" s="1"/>
  <c r="K4062" i="5"/>
  <c r="I4062" i="5"/>
  <c r="J4062" i="5" s="1"/>
  <c r="I4046" i="5"/>
  <c r="J4046" i="5" s="1"/>
  <c r="K4046" i="5"/>
  <c r="K4030" i="5"/>
  <c r="I4030" i="5"/>
  <c r="J4030" i="5" s="1"/>
  <c r="K4014" i="5"/>
  <c r="I4014" i="5"/>
  <c r="J4014" i="5" s="1"/>
  <c r="K3998" i="5"/>
  <c r="I3998" i="5"/>
  <c r="J3998" i="5" s="1"/>
  <c r="I3982" i="5"/>
  <c r="J3982" i="5" s="1"/>
  <c r="K3982" i="5"/>
  <c r="K3966" i="5"/>
  <c r="I3966" i="5"/>
  <c r="J3966" i="5" s="1"/>
  <c r="K3950" i="5"/>
  <c r="I3950" i="5"/>
  <c r="J3950" i="5" s="1"/>
  <c r="K3934" i="5"/>
  <c r="I3934" i="5"/>
  <c r="J3934" i="5" s="1"/>
  <c r="I3918" i="5"/>
  <c r="J3918" i="5" s="1"/>
  <c r="K3918" i="5"/>
  <c r="K3902" i="5"/>
  <c r="I3902" i="5"/>
  <c r="J3902" i="5" s="1"/>
  <c r="K3886" i="5"/>
  <c r="I3886" i="5"/>
  <c r="J3886" i="5" s="1"/>
  <c r="K3870" i="5"/>
  <c r="I3870" i="5"/>
  <c r="J3870" i="5" s="1"/>
  <c r="I3854" i="5"/>
  <c r="J3854" i="5" s="1"/>
  <c r="K3854" i="5"/>
  <c r="K3825" i="5"/>
  <c r="I3825" i="5"/>
  <c r="J3825" i="5" s="1"/>
  <c r="I3793" i="5"/>
  <c r="J3793" i="5" s="1"/>
  <c r="K3793" i="5"/>
  <c r="K3761" i="5"/>
  <c r="I3761" i="5"/>
  <c r="J3761" i="5" s="1"/>
  <c r="I3729" i="5"/>
  <c r="J3729" i="5" s="1"/>
  <c r="K3729" i="5"/>
  <c r="K3697" i="5"/>
  <c r="I3697" i="5"/>
  <c r="J3697" i="5" s="1"/>
  <c r="I3665" i="5"/>
  <c r="J3665" i="5" s="1"/>
  <c r="K3665" i="5"/>
  <c r="K3633" i="5"/>
  <c r="I3633" i="5"/>
  <c r="J3633" i="5" s="1"/>
  <c r="I3601" i="5"/>
  <c r="J3601" i="5" s="1"/>
  <c r="K3601" i="5"/>
  <c r="K3569" i="5"/>
  <c r="I3569" i="5"/>
  <c r="J3569" i="5" s="1"/>
  <c r="I3537" i="5"/>
  <c r="J3537" i="5" s="1"/>
  <c r="K3537" i="5"/>
  <c r="K3505" i="5"/>
  <c r="I3505" i="5"/>
  <c r="J3505" i="5" s="1"/>
  <c r="I3473" i="5"/>
  <c r="J3473" i="5" s="1"/>
  <c r="K3473" i="5"/>
  <c r="K3441" i="5"/>
  <c r="I3441" i="5"/>
  <c r="J3441" i="5" s="1"/>
  <c r="I3409" i="5"/>
  <c r="J3409" i="5" s="1"/>
  <c r="K3409" i="5"/>
  <c r="K3377" i="5"/>
  <c r="I3377" i="5"/>
  <c r="J3377" i="5" s="1"/>
  <c r="I3345" i="5"/>
  <c r="J3345" i="5" s="1"/>
  <c r="K3345" i="5"/>
  <c r="K3313" i="5"/>
  <c r="I3313" i="5"/>
  <c r="J3313" i="5" s="1"/>
  <c r="I3281" i="5"/>
  <c r="J3281" i="5" s="1"/>
  <c r="K3281" i="5"/>
  <c r="K3249" i="5"/>
  <c r="I3249" i="5"/>
  <c r="J3249" i="5" s="1"/>
  <c r="I3217" i="5"/>
  <c r="J3217" i="5" s="1"/>
  <c r="K3217" i="5"/>
  <c r="K3185" i="5"/>
  <c r="I3185" i="5"/>
  <c r="J3185" i="5" s="1"/>
  <c r="K3139" i="5"/>
  <c r="I3139" i="5"/>
  <c r="J3139" i="5" s="1"/>
  <c r="K3075" i="5"/>
  <c r="I3075" i="5"/>
  <c r="J3075" i="5" s="1"/>
  <c r="I3011" i="5"/>
  <c r="J3011" i="5" s="1"/>
  <c r="K3011" i="5"/>
  <c r="I2947" i="5"/>
  <c r="J2947" i="5" s="1"/>
  <c r="K2947" i="5"/>
  <c r="K2883" i="5"/>
  <c r="I2883" i="5"/>
  <c r="J2883" i="5" s="1"/>
  <c r="I2819" i="5"/>
  <c r="J2819" i="5" s="1"/>
  <c r="K2819" i="5"/>
  <c r="I2755" i="5"/>
  <c r="J2755" i="5" s="1"/>
  <c r="K2755" i="5"/>
  <c r="H2691" i="5"/>
  <c r="M2713" i="5" s="1"/>
  <c r="I2627" i="5"/>
  <c r="J2627" i="5" s="1"/>
  <c r="K2627" i="5"/>
  <c r="H2563" i="5"/>
  <c r="H2499" i="5"/>
  <c r="H2435" i="5"/>
  <c r="M2449" i="5" s="1"/>
  <c r="I2371" i="5"/>
  <c r="J2371" i="5" s="1"/>
  <c r="K2371" i="5"/>
  <c r="H2307" i="5"/>
  <c r="M2329" i="5" s="1"/>
  <c r="K2243" i="5"/>
  <c r="I2243" i="5"/>
  <c r="J2243" i="5" s="1"/>
  <c r="H2179" i="5"/>
  <c r="I2086" i="5"/>
  <c r="J2086" i="5" s="1"/>
  <c r="K2086" i="5"/>
  <c r="K1953" i="5"/>
  <c r="I1953" i="5"/>
  <c r="J1953" i="5" s="1"/>
  <c r="I1783" i="5"/>
  <c r="J1783" i="5" s="1"/>
  <c r="K1783" i="5"/>
  <c r="K1409" i="5"/>
  <c r="I1409" i="5"/>
  <c r="J1409" i="5" s="1"/>
  <c r="K3848" i="5"/>
  <c r="I3848" i="5"/>
  <c r="J3848" i="5" s="1"/>
  <c r="H3832" i="5"/>
  <c r="K3816" i="5"/>
  <c r="I3816" i="5"/>
  <c r="J3816" i="5" s="1"/>
  <c r="I3784" i="5"/>
  <c r="J3784" i="5" s="1"/>
  <c r="K3784" i="5"/>
  <c r="K3768" i="5"/>
  <c r="I3768" i="5"/>
  <c r="J3768" i="5" s="1"/>
  <c r="K3752" i="5"/>
  <c r="I3752" i="5"/>
  <c r="J3752" i="5" s="1"/>
  <c r="H3736" i="5"/>
  <c r="K3720" i="5"/>
  <c r="I3720" i="5"/>
  <c r="J3720" i="5" s="1"/>
  <c r="H3704" i="5"/>
  <c r="M3721" i="5" s="1"/>
  <c r="K3688" i="5"/>
  <c r="I3688" i="5"/>
  <c r="J3688" i="5" s="1"/>
  <c r="H3672" i="5"/>
  <c r="I3656" i="5"/>
  <c r="J3656" i="5" s="1"/>
  <c r="K3656" i="5"/>
  <c r="H3640" i="5"/>
  <c r="H3624" i="5"/>
  <c r="H3608" i="5"/>
  <c r="M3625" i="5" s="1"/>
  <c r="I3592" i="5"/>
  <c r="J3592" i="5" s="1"/>
  <c r="K3592" i="5"/>
  <c r="H3576" i="5"/>
  <c r="H3544" i="5"/>
  <c r="K3528" i="5"/>
  <c r="I3528" i="5"/>
  <c r="J3528" i="5" s="1"/>
  <c r="K3512" i="5"/>
  <c r="I3512" i="5"/>
  <c r="J3512" i="5" s="1"/>
  <c r="I3496" i="5"/>
  <c r="J3496" i="5" s="1"/>
  <c r="K3496" i="5"/>
  <c r="H3480" i="5"/>
  <c r="I3464" i="5"/>
  <c r="J3464" i="5" s="1"/>
  <c r="K3464" i="5"/>
  <c r="I3432" i="5"/>
  <c r="J3432" i="5" s="1"/>
  <c r="K3432" i="5"/>
  <c r="H3416" i="5"/>
  <c r="I3400" i="5"/>
  <c r="J3400" i="5" s="1"/>
  <c r="K3400" i="5"/>
  <c r="H3384" i="5"/>
  <c r="I3368" i="5"/>
  <c r="J3368" i="5" s="1"/>
  <c r="K3368" i="5"/>
  <c r="I3336" i="5"/>
  <c r="J3336" i="5" s="1"/>
  <c r="K3336" i="5"/>
  <c r="H3320" i="5"/>
  <c r="I3304" i="5"/>
  <c r="J3304" i="5" s="1"/>
  <c r="K3304" i="5"/>
  <c r="I3288" i="5"/>
  <c r="J3288" i="5" s="1"/>
  <c r="K3288" i="5"/>
  <c r="H3272" i="5"/>
  <c r="I3256" i="5"/>
  <c r="J3256" i="5" s="1"/>
  <c r="K3256" i="5"/>
  <c r="H3240" i="5"/>
  <c r="I3224" i="5"/>
  <c r="J3224" i="5" s="1"/>
  <c r="K3224" i="5"/>
  <c r="H3208" i="5"/>
  <c r="I3192" i="5"/>
  <c r="J3192" i="5" s="1"/>
  <c r="K3192" i="5"/>
  <c r="H3176" i="5"/>
  <c r="I3152" i="5"/>
  <c r="J3152" i="5" s="1"/>
  <c r="K3152" i="5"/>
  <c r="I3120" i="5"/>
  <c r="J3120" i="5" s="1"/>
  <c r="K3120" i="5"/>
  <c r="I3088" i="5"/>
  <c r="J3088" i="5" s="1"/>
  <c r="K3088" i="5"/>
  <c r="K3024" i="5"/>
  <c r="I3024" i="5"/>
  <c r="J3024" i="5" s="1"/>
  <c r="I2992" i="5"/>
  <c r="J2992" i="5" s="1"/>
  <c r="K2992" i="5"/>
  <c r="I2960" i="5"/>
  <c r="J2960" i="5" s="1"/>
  <c r="K2960" i="5"/>
  <c r="I2928" i="5"/>
  <c r="J2928" i="5" s="1"/>
  <c r="K2928" i="5"/>
  <c r="I2896" i="5"/>
  <c r="J2896" i="5" s="1"/>
  <c r="K2896" i="5"/>
  <c r="I2864" i="5"/>
  <c r="J2864" i="5" s="1"/>
  <c r="K2864" i="5"/>
  <c r="K2832" i="5"/>
  <c r="I2832" i="5"/>
  <c r="J2832" i="5" s="1"/>
  <c r="H2800" i="5"/>
  <c r="I2768" i="5"/>
  <c r="J2768" i="5" s="1"/>
  <c r="K2768" i="5"/>
  <c r="H2736" i="5"/>
  <c r="H2704" i="5"/>
  <c r="H2672" i="5"/>
  <c r="M2689" i="5" s="1"/>
  <c r="K2640" i="5"/>
  <c r="I2640" i="5"/>
  <c r="J2640" i="5" s="1"/>
  <c r="I2608" i="5"/>
  <c r="J2608" i="5" s="1"/>
  <c r="K2608" i="5"/>
  <c r="I2576" i="5"/>
  <c r="J2576" i="5" s="1"/>
  <c r="K2576" i="5"/>
  <c r="I2544" i="5"/>
  <c r="J2544" i="5" s="1"/>
  <c r="K2544" i="5"/>
  <c r="K2512" i="5"/>
  <c r="I2512" i="5"/>
  <c r="J2512" i="5" s="1"/>
  <c r="I2480" i="5"/>
  <c r="J2480" i="5" s="1"/>
  <c r="K2480" i="5"/>
  <c r="I2448" i="5"/>
  <c r="J2448" i="5" s="1"/>
  <c r="K2448" i="5"/>
  <c r="I2416" i="5"/>
  <c r="J2416" i="5" s="1"/>
  <c r="K2416" i="5"/>
  <c r="K2384" i="5"/>
  <c r="I2384" i="5"/>
  <c r="J2384" i="5" s="1"/>
  <c r="I2352" i="5"/>
  <c r="J2352" i="5" s="1"/>
  <c r="K2352" i="5"/>
  <c r="K2320" i="5"/>
  <c r="I2320" i="5"/>
  <c r="J2320" i="5" s="1"/>
  <c r="K2288" i="5"/>
  <c r="I2288" i="5"/>
  <c r="J2288" i="5" s="1"/>
  <c r="K2256" i="5"/>
  <c r="I2256" i="5"/>
  <c r="J2256" i="5" s="1"/>
  <c r="K2224" i="5"/>
  <c r="I2224" i="5"/>
  <c r="J2224" i="5" s="1"/>
  <c r="I2192" i="5"/>
  <c r="J2192" i="5" s="1"/>
  <c r="K2192" i="5"/>
  <c r="K2160" i="5"/>
  <c r="I2160" i="5"/>
  <c r="I2111" i="5"/>
  <c r="K2111" i="5"/>
  <c r="I2047" i="5"/>
  <c r="J2047" i="5" s="1"/>
  <c r="K2047" i="5"/>
  <c r="I1983" i="5"/>
  <c r="J1983" i="5" s="1"/>
  <c r="K1983" i="5"/>
  <c r="K1901" i="5"/>
  <c r="I1901" i="5"/>
  <c r="J1901" i="5" s="1"/>
  <c r="I1816" i="5"/>
  <c r="J1816" i="5" s="1"/>
  <c r="K1816" i="5"/>
  <c r="I1731" i="5"/>
  <c r="J1731" i="5" s="1"/>
  <c r="K1731" i="5"/>
  <c r="H1645" i="5"/>
  <c r="I1560" i="5"/>
  <c r="J1560" i="5" s="1"/>
  <c r="K1560" i="5"/>
  <c r="I1475" i="5"/>
  <c r="J1475" i="5" s="1"/>
  <c r="K1475" i="5"/>
  <c r="K1213" i="5"/>
  <c r="I1213" i="5"/>
  <c r="J1213" i="5" s="1"/>
  <c r="K873" i="5"/>
  <c r="I873" i="5"/>
  <c r="J873" i="5" s="1"/>
  <c r="I3839" i="5"/>
  <c r="J3839" i="5" s="1"/>
  <c r="K3839" i="5"/>
  <c r="K3823" i="5"/>
  <c r="I3823" i="5"/>
  <c r="J3823" i="5" s="1"/>
  <c r="H3791" i="5"/>
  <c r="H3775" i="5"/>
  <c r="M3793" i="5" s="1"/>
  <c r="I3759" i="5"/>
  <c r="J3759" i="5" s="1"/>
  <c r="K3759" i="5"/>
  <c r="I3743" i="5"/>
  <c r="K3743" i="5"/>
  <c r="I3727" i="5"/>
  <c r="J3727" i="5" s="1"/>
  <c r="K3727" i="5"/>
  <c r="I3711" i="5"/>
  <c r="J3711" i="5" s="1"/>
  <c r="K3711" i="5"/>
  <c r="H3695" i="5"/>
  <c r="I3679" i="5"/>
  <c r="J3679" i="5" s="1"/>
  <c r="K3679" i="5"/>
  <c r="I3663" i="5"/>
  <c r="J3663" i="5" s="1"/>
  <c r="K3663" i="5"/>
  <c r="I3647" i="5"/>
  <c r="K3647" i="5"/>
  <c r="K3631" i="5"/>
  <c r="I3631" i="5"/>
  <c r="J3631" i="5" s="1"/>
  <c r="K3615" i="5"/>
  <c r="I3615" i="5"/>
  <c r="J3615" i="5" s="1"/>
  <c r="H3599" i="5"/>
  <c r="I3583" i="5"/>
  <c r="J3583" i="5" s="1"/>
  <c r="K3583" i="5"/>
  <c r="H3567" i="5"/>
  <c r="H3551" i="5"/>
  <c r="I3535" i="5"/>
  <c r="J3535" i="5" s="1"/>
  <c r="K3535" i="5"/>
  <c r="K3519" i="5"/>
  <c r="I3519" i="5"/>
  <c r="J3519" i="5" s="1"/>
  <c r="H3503" i="5"/>
  <c r="H3487" i="5"/>
  <c r="M3505" i="5" s="1"/>
  <c r="K3471" i="5"/>
  <c r="I3471" i="5"/>
  <c r="J3471" i="5" s="1"/>
  <c r="K3455" i="5"/>
  <c r="I3455" i="5"/>
  <c r="K3439" i="5"/>
  <c r="I3439" i="5"/>
  <c r="J3439" i="5" s="1"/>
  <c r="H3423" i="5"/>
  <c r="H3407" i="5"/>
  <c r="I3391" i="5"/>
  <c r="J3391" i="5" s="1"/>
  <c r="K3391" i="5"/>
  <c r="H3375" i="5"/>
  <c r="H3359" i="5"/>
  <c r="H3343" i="5"/>
  <c r="M3361" i="5" s="1"/>
  <c r="I3327" i="5"/>
  <c r="J3327" i="5" s="1"/>
  <c r="K3327" i="5"/>
  <c r="H3311" i="5"/>
  <c r="I3295" i="5"/>
  <c r="J3295" i="5" s="1"/>
  <c r="K3295" i="5"/>
  <c r="H3279" i="5"/>
  <c r="H3263" i="5"/>
  <c r="H3247" i="5"/>
  <c r="K3231" i="5"/>
  <c r="I3231" i="5"/>
  <c r="J3231" i="5" s="1"/>
  <c r="I3199" i="5"/>
  <c r="J3199" i="5" s="1"/>
  <c r="K3199" i="5"/>
  <c r="I3183" i="5"/>
  <c r="J3183" i="5" s="1"/>
  <c r="K3183" i="5"/>
  <c r="I3167" i="5"/>
  <c r="J3167" i="5" s="1"/>
  <c r="K3167" i="5"/>
  <c r="H3103" i="5"/>
  <c r="M3121" i="5" s="1"/>
  <c r="H3071" i="5"/>
  <c r="K3039" i="5"/>
  <c r="I3039" i="5"/>
  <c r="J3039" i="5" s="1"/>
  <c r="I3007" i="5"/>
  <c r="J3007" i="5" s="1"/>
  <c r="K3007" i="5"/>
  <c r="H2975" i="5"/>
  <c r="I2943" i="5"/>
  <c r="J2943" i="5" s="1"/>
  <c r="K2943" i="5"/>
  <c r="H2879" i="5"/>
  <c r="I2847" i="5"/>
  <c r="J2847" i="5" s="1"/>
  <c r="K2847" i="5"/>
  <c r="K2815" i="5"/>
  <c r="I2815" i="5"/>
  <c r="J2815" i="5" s="1"/>
  <c r="H2783" i="5"/>
  <c r="I2751" i="5"/>
  <c r="J2751" i="5" s="1"/>
  <c r="K2751" i="5"/>
  <c r="I2719" i="5"/>
  <c r="J2719" i="5" s="1"/>
  <c r="K2719" i="5"/>
  <c r="H2687" i="5"/>
  <c r="H2655" i="5"/>
  <c r="H2591" i="5"/>
  <c r="I2559" i="5"/>
  <c r="J2559" i="5" s="1"/>
  <c r="K2559" i="5"/>
  <c r="I2527" i="5"/>
  <c r="J2527" i="5" s="1"/>
  <c r="K2527" i="5"/>
  <c r="H2495" i="5"/>
  <c r="K2463" i="5"/>
  <c r="I2463" i="5"/>
  <c r="J2463" i="5" s="1"/>
  <c r="K2431" i="5"/>
  <c r="I2431" i="5"/>
  <c r="J2431" i="5" s="1"/>
  <c r="H2399" i="5"/>
  <c r="H2367" i="5"/>
  <c r="H2335" i="5"/>
  <c r="M2353" i="5" s="1"/>
  <c r="H2303" i="5"/>
  <c r="I2271" i="5"/>
  <c r="J2271" i="5" s="1"/>
  <c r="K2271" i="5"/>
  <c r="K2239" i="5"/>
  <c r="I2239" i="5"/>
  <c r="J2239" i="5" s="1"/>
  <c r="H2207" i="5"/>
  <c r="I2175" i="5"/>
  <c r="J2175" i="5" s="1"/>
  <c r="K2175" i="5"/>
  <c r="I2142" i="5"/>
  <c r="J2142" i="5" s="1"/>
  <c r="K2142" i="5"/>
  <c r="K2078" i="5"/>
  <c r="I2078" i="5"/>
  <c r="J2078" i="5" s="1"/>
  <c r="I2014" i="5"/>
  <c r="J2014" i="5" s="1"/>
  <c r="K2014" i="5"/>
  <c r="H1943" i="5"/>
  <c r="K1857" i="5"/>
  <c r="I1857" i="5"/>
  <c r="J1857" i="5" s="1"/>
  <c r="I1772" i="5"/>
  <c r="J1772" i="5" s="1"/>
  <c r="K1772" i="5"/>
  <c r="K1687" i="5"/>
  <c r="I1687" i="5"/>
  <c r="J1687" i="5" s="1"/>
  <c r="K1601" i="5"/>
  <c r="I1601" i="5"/>
  <c r="J1601" i="5" s="1"/>
  <c r="H1381" i="5"/>
  <c r="K1037" i="5"/>
  <c r="I1037" i="5"/>
  <c r="J1037" i="5" s="1"/>
  <c r="K3162" i="5"/>
  <c r="I3162" i="5"/>
  <c r="J3162" i="5" s="1"/>
  <c r="K3146" i="5"/>
  <c r="I3146" i="5"/>
  <c r="K3130" i="5"/>
  <c r="I3130" i="5"/>
  <c r="J3130" i="5" s="1"/>
  <c r="H3114" i="5"/>
  <c r="I3098" i="5"/>
  <c r="K3098" i="5"/>
  <c r="K3082" i="5"/>
  <c r="I3082" i="5"/>
  <c r="J3082" i="5" s="1"/>
  <c r="I3066" i="5"/>
  <c r="J3066" i="5" s="1"/>
  <c r="K3066" i="5"/>
  <c r="K3050" i="5"/>
  <c r="I3050" i="5"/>
  <c r="I3034" i="5"/>
  <c r="J3034" i="5" s="1"/>
  <c r="K3034" i="5"/>
  <c r="K3018" i="5"/>
  <c r="I3018" i="5"/>
  <c r="J3018" i="5" s="1"/>
  <c r="K3002" i="5"/>
  <c r="I3002" i="5"/>
  <c r="K2986" i="5"/>
  <c r="I2986" i="5"/>
  <c r="J2986" i="5" s="1"/>
  <c r="H2970" i="5"/>
  <c r="K2954" i="5"/>
  <c r="I2954" i="5"/>
  <c r="K2938" i="5"/>
  <c r="I2938" i="5"/>
  <c r="J2938" i="5" s="1"/>
  <c r="K2922" i="5"/>
  <c r="I2922" i="5"/>
  <c r="J2922" i="5" s="1"/>
  <c r="K2906" i="5"/>
  <c r="I2906" i="5"/>
  <c r="K2890" i="5"/>
  <c r="I2890" i="5"/>
  <c r="J2890" i="5" s="1"/>
  <c r="K2874" i="5"/>
  <c r="I2874" i="5"/>
  <c r="J2874" i="5" s="1"/>
  <c r="K2842" i="5"/>
  <c r="I2842" i="5"/>
  <c r="J2842" i="5" s="1"/>
  <c r="I2826" i="5"/>
  <c r="J2826" i="5" s="1"/>
  <c r="K2826" i="5"/>
  <c r="K2810" i="5"/>
  <c r="I2810" i="5"/>
  <c r="K2794" i="5"/>
  <c r="I2794" i="5"/>
  <c r="J2794" i="5" s="1"/>
  <c r="K2778" i="5"/>
  <c r="I2778" i="5"/>
  <c r="J2778" i="5" s="1"/>
  <c r="H2762" i="5"/>
  <c r="K2746" i="5"/>
  <c r="I2746" i="5"/>
  <c r="J2746" i="5" s="1"/>
  <c r="K2730" i="5"/>
  <c r="I2730" i="5"/>
  <c r="J2730" i="5" s="1"/>
  <c r="I2714" i="5"/>
  <c r="K2714" i="5"/>
  <c r="K2698" i="5"/>
  <c r="I2698" i="5"/>
  <c r="J2698" i="5" s="1"/>
  <c r="K2682" i="5"/>
  <c r="I2682" i="5"/>
  <c r="J2682" i="5" s="1"/>
  <c r="K2666" i="5"/>
  <c r="I2666" i="5"/>
  <c r="I2650" i="5"/>
  <c r="J2650" i="5" s="1"/>
  <c r="K2650" i="5"/>
  <c r="K2618" i="5"/>
  <c r="I2618" i="5"/>
  <c r="K2602" i="5"/>
  <c r="I2602" i="5"/>
  <c r="J2602" i="5" s="1"/>
  <c r="I2586" i="5"/>
  <c r="J2586" i="5" s="1"/>
  <c r="K2586" i="5"/>
  <c r="I2570" i="5"/>
  <c r="K2570" i="5"/>
  <c r="I2554" i="5"/>
  <c r="J2554" i="5" s="1"/>
  <c r="K2554" i="5"/>
  <c r="I2538" i="5"/>
  <c r="J2538" i="5" s="1"/>
  <c r="K2538" i="5"/>
  <c r="I2522" i="5"/>
  <c r="K2522" i="5"/>
  <c r="H2506" i="5"/>
  <c r="H2490" i="5"/>
  <c r="I2474" i="5"/>
  <c r="K2474" i="5"/>
  <c r="H2458" i="5"/>
  <c r="I2442" i="5"/>
  <c r="J2442" i="5" s="1"/>
  <c r="K2442" i="5"/>
  <c r="K2426" i="5"/>
  <c r="I2426" i="5"/>
  <c r="K2410" i="5"/>
  <c r="I2410" i="5"/>
  <c r="J2410" i="5" s="1"/>
  <c r="I2394" i="5"/>
  <c r="J2394" i="5" s="1"/>
  <c r="K2394" i="5"/>
  <c r="I2378" i="5"/>
  <c r="K2378" i="5"/>
  <c r="H2362" i="5"/>
  <c r="H2346" i="5"/>
  <c r="K2330" i="5"/>
  <c r="I2330" i="5"/>
  <c r="I2314" i="5"/>
  <c r="J2314" i="5" s="1"/>
  <c r="K2314" i="5"/>
  <c r="I2298" i="5"/>
  <c r="J2298" i="5" s="1"/>
  <c r="K2298" i="5"/>
  <c r="I2282" i="5"/>
  <c r="K2282" i="5"/>
  <c r="I2250" i="5"/>
  <c r="J2250" i="5" s="1"/>
  <c r="K2250" i="5"/>
  <c r="K2234" i="5"/>
  <c r="I2234" i="5"/>
  <c r="K2218" i="5"/>
  <c r="I2218" i="5"/>
  <c r="J2218" i="5" s="1"/>
  <c r="I2202" i="5"/>
  <c r="J2202" i="5" s="1"/>
  <c r="K2202" i="5"/>
  <c r="K2170" i="5"/>
  <c r="I2170" i="5"/>
  <c r="J2170" i="5" s="1"/>
  <c r="I2154" i="5"/>
  <c r="J2154" i="5" s="1"/>
  <c r="K2154" i="5"/>
  <c r="I2131" i="5"/>
  <c r="J2131" i="5" s="1"/>
  <c r="K2131" i="5"/>
  <c r="H2099" i="5"/>
  <c r="M2113" i="5" s="1"/>
  <c r="H2067" i="5"/>
  <c r="M2089" i="5" s="1"/>
  <c r="I2035" i="5"/>
  <c r="J2035" i="5" s="1"/>
  <c r="K2035" i="5"/>
  <c r="I2003" i="5"/>
  <c r="J2003" i="5" s="1"/>
  <c r="K2003" i="5"/>
  <c r="I1971" i="5"/>
  <c r="J1971" i="5" s="1"/>
  <c r="K1971" i="5"/>
  <c r="K1928" i="5"/>
  <c r="I1928" i="5"/>
  <c r="J1928" i="5" s="1"/>
  <c r="K1885" i="5"/>
  <c r="I1885" i="5"/>
  <c r="J1885" i="5" s="1"/>
  <c r="I1843" i="5"/>
  <c r="J1843" i="5" s="1"/>
  <c r="K1843" i="5"/>
  <c r="I1800" i="5"/>
  <c r="J1800" i="5" s="1"/>
  <c r="K1800" i="5"/>
  <c r="I1715" i="5"/>
  <c r="J1715" i="5" s="1"/>
  <c r="K1715" i="5"/>
  <c r="I1672" i="5"/>
  <c r="J1672" i="5" s="1"/>
  <c r="K1672" i="5"/>
  <c r="H1629" i="5"/>
  <c r="K1587" i="5"/>
  <c r="I1587" i="5"/>
  <c r="J1587" i="5" s="1"/>
  <c r="I1544" i="5"/>
  <c r="J1544" i="5" s="1"/>
  <c r="K1544" i="5"/>
  <c r="I1501" i="5"/>
  <c r="J1501" i="5" s="1"/>
  <c r="K1501" i="5"/>
  <c r="H1445" i="5"/>
  <c r="H1321" i="5"/>
  <c r="K1149" i="5"/>
  <c r="I1149" i="5"/>
  <c r="J1149" i="5" s="1"/>
  <c r="H981" i="5"/>
  <c r="K3165" i="5"/>
  <c r="I3165" i="5"/>
  <c r="J3165" i="5" s="1"/>
  <c r="K3149" i="5"/>
  <c r="I3149" i="5"/>
  <c r="J3149" i="5" s="1"/>
  <c r="K3133" i="5"/>
  <c r="I3133" i="5"/>
  <c r="J3133" i="5" s="1"/>
  <c r="I3117" i="5"/>
  <c r="J3117" i="5" s="1"/>
  <c r="K3117" i="5"/>
  <c r="K3101" i="5"/>
  <c r="I3101" i="5"/>
  <c r="J3101" i="5" s="1"/>
  <c r="K3085" i="5"/>
  <c r="I3085" i="5"/>
  <c r="J3085" i="5" s="1"/>
  <c r="K3069" i="5"/>
  <c r="I3069" i="5"/>
  <c r="J3069" i="5" s="1"/>
  <c r="I3053" i="5"/>
  <c r="J3053" i="5" s="1"/>
  <c r="K3053" i="5"/>
  <c r="K3037" i="5"/>
  <c r="I3037" i="5"/>
  <c r="J3037" i="5" s="1"/>
  <c r="K3021" i="5"/>
  <c r="I3021" i="5"/>
  <c r="J3021" i="5" s="1"/>
  <c r="K3005" i="5"/>
  <c r="I3005" i="5"/>
  <c r="J3005" i="5" s="1"/>
  <c r="I2989" i="5"/>
  <c r="J2989" i="5" s="1"/>
  <c r="K2989" i="5"/>
  <c r="K2973" i="5"/>
  <c r="I2973" i="5"/>
  <c r="J2973" i="5" s="1"/>
  <c r="K2957" i="5"/>
  <c r="I2957" i="5"/>
  <c r="J2957" i="5" s="1"/>
  <c r="K2941" i="5"/>
  <c r="I2941" i="5"/>
  <c r="J2941" i="5" s="1"/>
  <c r="I2925" i="5"/>
  <c r="J2925" i="5" s="1"/>
  <c r="K2925" i="5"/>
  <c r="K2909" i="5"/>
  <c r="I2909" i="5"/>
  <c r="J2909" i="5" s="1"/>
  <c r="K2893" i="5"/>
  <c r="I2893" i="5"/>
  <c r="J2893" i="5" s="1"/>
  <c r="K2877" i="5"/>
  <c r="I2877" i="5"/>
  <c r="J2877" i="5" s="1"/>
  <c r="I2861" i="5"/>
  <c r="J2861" i="5" s="1"/>
  <c r="K2861" i="5"/>
  <c r="K2845" i="5"/>
  <c r="I2845" i="5"/>
  <c r="J2845" i="5" s="1"/>
  <c r="K2829" i="5"/>
  <c r="I2829" i="5"/>
  <c r="J2829" i="5" s="1"/>
  <c r="K2813" i="5"/>
  <c r="I2813" i="5"/>
  <c r="J2813" i="5" s="1"/>
  <c r="I2797" i="5"/>
  <c r="J2797" i="5" s="1"/>
  <c r="K2797" i="5"/>
  <c r="K2781" i="5"/>
  <c r="I2781" i="5"/>
  <c r="J2781" i="5" s="1"/>
  <c r="K2765" i="5"/>
  <c r="I2765" i="5"/>
  <c r="J2765" i="5" s="1"/>
  <c r="K2749" i="5"/>
  <c r="I2749" i="5"/>
  <c r="J2749" i="5" s="1"/>
  <c r="I2733" i="5"/>
  <c r="J2733" i="5" s="1"/>
  <c r="K2733" i="5"/>
  <c r="K2717" i="5"/>
  <c r="I2717" i="5"/>
  <c r="J2717" i="5" s="1"/>
  <c r="K2701" i="5"/>
  <c r="I2701" i="5"/>
  <c r="J2701" i="5" s="1"/>
  <c r="K2685" i="5"/>
  <c r="I2685" i="5"/>
  <c r="J2685" i="5" s="1"/>
  <c r="I2669" i="5"/>
  <c r="J2669" i="5" s="1"/>
  <c r="K2669" i="5"/>
  <c r="K2653" i="5"/>
  <c r="I2653" i="5"/>
  <c r="J2653" i="5" s="1"/>
  <c r="K2637" i="5"/>
  <c r="I2637" i="5"/>
  <c r="J2637" i="5" s="1"/>
  <c r="K2621" i="5"/>
  <c r="I2621" i="5"/>
  <c r="J2621" i="5" s="1"/>
  <c r="K2605" i="5"/>
  <c r="I2605" i="5"/>
  <c r="J2605" i="5" s="1"/>
  <c r="K2589" i="5"/>
  <c r="I2589" i="5"/>
  <c r="J2589" i="5" s="1"/>
  <c r="I2573" i="5"/>
  <c r="J2573" i="5" s="1"/>
  <c r="K2573" i="5"/>
  <c r="I2557" i="5"/>
  <c r="J2557" i="5" s="1"/>
  <c r="K2557" i="5"/>
  <c r="H2541" i="5"/>
  <c r="K2525" i="5"/>
  <c r="I2525" i="5"/>
  <c r="J2525" i="5" s="1"/>
  <c r="I2509" i="5"/>
  <c r="J2509" i="5" s="1"/>
  <c r="K2509" i="5"/>
  <c r="I2493" i="5"/>
  <c r="J2493" i="5" s="1"/>
  <c r="K2493" i="5"/>
  <c r="I2477" i="5"/>
  <c r="J2477" i="5" s="1"/>
  <c r="K2477" i="5"/>
  <c r="K2461" i="5"/>
  <c r="I2461" i="5"/>
  <c r="J2461" i="5" s="1"/>
  <c r="I2445" i="5"/>
  <c r="J2445" i="5" s="1"/>
  <c r="K2445" i="5"/>
  <c r="I2429" i="5"/>
  <c r="J2429" i="5" s="1"/>
  <c r="K2429" i="5"/>
  <c r="I2413" i="5"/>
  <c r="J2413" i="5" s="1"/>
  <c r="K2413" i="5"/>
  <c r="K2397" i="5"/>
  <c r="I2397" i="5"/>
  <c r="J2397" i="5" s="1"/>
  <c r="I2381" i="5"/>
  <c r="J2381" i="5" s="1"/>
  <c r="K2381" i="5"/>
  <c r="K2365" i="5"/>
  <c r="I2365" i="5"/>
  <c r="J2365" i="5" s="1"/>
  <c r="K2349" i="5"/>
  <c r="I2349" i="5"/>
  <c r="J2349" i="5" s="1"/>
  <c r="I2333" i="5"/>
  <c r="J2333" i="5" s="1"/>
  <c r="K2333" i="5"/>
  <c r="H2317" i="5"/>
  <c r="K2301" i="5"/>
  <c r="I2301" i="5"/>
  <c r="J2301" i="5" s="1"/>
  <c r="K2285" i="5"/>
  <c r="I2285" i="5"/>
  <c r="J2285" i="5" s="1"/>
  <c r="I2269" i="5"/>
  <c r="J2269" i="5" s="1"/>
  <c r="K2269" i="5"/>
  <c r="I2253" i="5"/>
  <c r="J2253" i="5" s="1"/>
  <c r="K2253" i="5"/>
  <c r="K2237" i="5"/>
  <c r="I2237" i="5"/>
  <c r="J2237" i="5" s="1"/>
  <c r="K2221" i="5"/>
  <c r="I2221" i="5"/>
  <c r="J2221" i="5" s="1"/>
  <c r="I2205" i="5"/>
  <c r="J2205" i="5" s="1"/>
  <c r="K2205" i="5"/>
  <c r="I2189" i="5"/>
  <c r="J2189" i="5" s="1"/>
  <c r="K2189" i="5"/>
  <c r="K2173" i="5"/>
  <c r="I2173" i="5"/>
  <c r="J2173" i="5" s="1"/>
  <c r="K2157" i="5"/>
  <c r="I2157" i="5"/>
  <c r="J2157" i="5" s="1"/>
  <c r="H2138" i="5"/>
  <c r="M2161" i="5" s="1"/>
  <c r="I2106" i="5"/>
  <c r="J2106" i="5" s="1"/>
  <c r="K2106" i="5"/>
  <c r="K2074" i="5"/>
  <c r="I2074" i="5"/>
  <c r="J2074" i="5" s="1"/>
  <c r="I2042" i="5"/>
  <c r="K2042" i="5"/>
  <c r="I2010" i="5"/>
  <c r="J2010" i="5" s="1"/>
  <c r="K2010" i="5"/>
  <c r="I1978" i="5"/>
  <c r="J1978" i="5" s="1"/>
  <c r="K1978" i="5"/>
  <c r="I1937" i="5"/>
  <c r="J1937" i="5" s="1"/>
  <c r="K1937" i="5"/>
  <c r="K1852" i="5"/>
  <c r="I1852" i="5"/>
  <c r="J1852" i="5" s="1"/>
  <c r="I1767" i="5"/>
  <c r="J1767" i="5" s="1"/>
  <c r="K1767" i="5"/>
  <c r="K1724" i="5"/>
  <c r="I1724" i="5"/>
  <c r="J1724" i="5" s="1"/>
  <c r="K1681" i="5"/>
  <c r="I1681" i="5"/>
  <c r="J1681" i="5" s="1"/>
  <c r="I1639" i="5"/>
  <c r="J1639" i="5" s="1"/>
  <c r="K1639" i="5"/>
  <c r="K1596" i="5"/>
  <c r="I1596" i="5"/>
  <c r="J1596" i="5" s="1"/>
  <c r="I1553" i="5"/>
  <c r="J1553" i="5" s="1"/>
  <c r="K1553" i="5"/>
  <c r="H1511" i="5"/>
  <c r="K1463" i="5"/>
  <c r="I1463" i="5"/>
  <c r="H1357" i="5"/>
  <c r="I1189" i="5"/>
  <c r="J1189" i="5" s="1"/>
  <c r="K1189" i="5"/>
  <c r="H1017" i="5"/>
  <c r="M1033" i="5" s="1"/>
  <c r="I818" i="5"/>
  <c r="K818" i="5"/>
  <c r="K2129" i="5"/>
  <c r="I2129" i="5"/>
  <c r="J2129" i="5" s="1"/>
  <c r="K2113" i="5"/>
  <c r="I2113" i="5"/>
  <c r="J2113" i="5" s="1"/>
  <c r="K2097" i="5"/>
  <c r="I2097" i="5"/>
  <c r="J2097" i="5" s="1"/>
  <c r="I2081" i="5"/>
  <c r="J2081" i="5" s="1"/>
  <c r="K2081" i="5"/>
  <c r="K2065" i="5"/>
  <c r="I2065" i="5"/>
  <c r="J2065" i="5" s="1"/>
  <c r="I2049" i="5"/>
  <c r="J2049" i="5" s="1"/>
  <c r="K2049" i="5"/>
  <c r="H2033" i="5"/>
  <c r="K2017" i="5"/>
  <c r="I2017" i="5"/>
  <c r="J2017" i="5" s="1"/>
  <c r="K2001" i="5"/>
  <c r="I2001" i="5"/>
  <c r="J2001" i="5" s="1"/>
  <c r="K1985" i="5"/>
  <c r="I1985" i="5"/>
  <c r="J1985" i="5" s="1"/>
  <c r="K1968" i="5"/>
  <c r="I1968" i="5"/>
  <c r="J1968" i="5" s="1"/>
  <c r="H1947" i="5"/>
  <c r="M1969" i="5" s="1"/>
  <c r="K1925" i="5"/>
  <c r="I1925" i="5"/>
  <c r="J1925" i="5" s="1"/>
  <c r="K1904" i="5"/>
  <c r="I1904" i="5"/>
  <c r="J1904" i="5" s="1"/>
  <c r="I1883" i="5"/>
  <c r="J1883" i="5" s="1"/>
  <c r="K1883" i="5"/>
  <c r="K1861" i="5"/>
  <c r="I1861" i="5"/>
  <c r="J1861" i="5" s="1"/>
  <c r="I1840" i="5"/>
  <c r="J1840" i="5" s="1"/>
  <c r="K1840" i="5"/>
  <c r="I1819" i="5"/>
  <c r="J1819" i="5" s="1"/>
  <c r="K1819" i="5"/>
  <c r="K1797" i="5"/>
  <c r="I1797" i="5"/>
  <c r="J1797" i="5" s="1"/>
  <c r="I1755" i="5"/>
  <c r="J1755" i="5" s="1"/>
  <c r="K1755" i="5"/>
  <c r="I1733" i="5"/>
  <c r="J1733" i="5" s="1"/>
  <c r="K1733" i="5"/>
  <c r="I1712" i="5"/>
  <c r="J1712" i="5" s="1"/>
  <c r="K1712" i="5"/>
  <c r="I1691" i="5"/>
  <c r="J1691" i="5" s="1"/>
  <c r="K1691" i="5"/>
  <c r="K1669" i="5"/>
  <c r="I1669" i="5"/>
  <c r="J1669" i="5" s="1"/>
  <c r="I1648" i="5"/>
  <c r="J1648" i="5" s="1"/>
  <c r="K1648" i="5"/>
  <c r="I1627" i="5"/>
  <c r="J1627" i="5" s="1"/>
  <c r="K1627" i="5"/>
  <c r="K1605" i="5"/>
  <c r="I1605" i="5"/>
  <c r="J1605" i="5" s="1"/>
  <c r="I1584" i="5"/>
  <c r="J1584" i="5" s="1"/>
  <c r="K1584" i="5"/>
  <c r="I1563" i="5"/>
  <c r="J1563" i="5" s="1"/>
  <c r="K1563" i="5"/>
  <c r="H1541" i="5"/>
  <c r="K1520" i="5"/>
  <c r="I1520" i="5"/>
  <c r="J1520" i="5" s="1"/>
  <c r="I1499" i="5"/>
  <c r="J1499" i="5" s="1"/>
  <c r="K1499" i="5"/>
  <c r="H1477" i="5"/>
  <c r="H1439" i="5"/>
  <c r="K1397" i="5"/>
  <c r="I1397" i="5"/>
  <c r="J1397" i="5" s="1"/>
  <c r="K1309" i="5"/>
  <c r="I1309" i="5"/>
  <c r="J1309" i="5" s="1"/>
  <c r="K1225" i="5"/>
  <c r="I1225" i="5"/>
  <c r="J1225" i="5" s="1"/>
  <c r="H1053" i="5"/>
  <c r="I969" i="5"/>
  <c r="J969" i="5" s="1"/>
  <c r="K969" i="5"/>
  <c r="K2140" i="5"/>
  <c r="I2140" i="5"/>
  <c r="J2140" i="5" s="1"/>
  <c r="K2124" i="5"/>
  <c r="I2124" i="5"/>
  <c r="J2124" i="5" s="1"/>
  <c r="K2108" i="5"/>
  <c r="I2108" i="5"/>
  <c r="J2108" i="5" s="1"/>
  <c r="K2092" i="5"/>
  <c r="I2092" i="5"/>
  <c r="J2092" i="5" s="1"/>
  <c r="K2076" i="5"/>
  <c r="I2076" i="5"/>
  <c r="J2076" i="5" s="1"/>
  <c r="K2060" i="5"/>
  <c r="I2060" i="5"/>
  <c r="J2060" i="5" s="1"/>
  <c r="K2044" i="5"/>
  <c r="I2044" i="5"/>
  <c r="J2044" i="5" s="1"/>
  <c r="K2028" i="5"/>
  <c r="I2028" i="5"/>
  <c r="J2028" i="5" s="1"/>
  <c r="K2012" i="5"/>
  <c r="I2012" i="5"/>
  <c r="J2012" i="5" s="1"/>
  <c r="K1996" i="5"/>
  <c r="I1996" i="5"/>
  <c r="J1996" i="5" s="1"/>
  <c r="K1980" i="5"/>
  <c r="I1980" i="5"/>
  <c r="J1980" i="5" s="1"/>
  <c r="K1961" i="5"/>
  <c r="I1961" i="5"/>
  <c r="J1961" i="5" s="1"/>
  <c r="K1940" i="5"/>
  <c r="I1940" i="5"/>
  <c r="J1940" i="5" s="1"/>
  <c r="H1919" i="5"/>
  <c r="M1921" i="5" s="1"/>
  <c r="K1897" i="5"/>
  <c r="I1897" i="5"/>
  <c r="J1897" i="5" s="1"/>
  <c r="I1876" i="5"/>
  <c r="J1876" i="5" s="1"/>
  <c r="K1876" i="5"/>
  <c r="H1855" i="5"/>
  <c r="K1833" i="5"/>
  <c r="I1833" i="5"/>
  <c r="J1833" i="5" s="1"/>
  <c r="H1812" i="5"/>
  <c r="M1825" i="5" s="1"/>
  <c r="I1791" i="5"/>
  <c r="J1791" i="5" s="1"/>
  <c r="K1791" i="5"/>
  <c r="H1769" i="5"/>
  <c r="H1748" i="5"/>
  <c r="H1727" i="5"/>
  <c r="H1705" i="5"/>
  <c r="I1684" i="5"/>
  <c r="J1684" i="5" s="1"/>
  <c r="K1684" i="5"/>
  <c r="I1663" i="5"/>
  <c r="J1663" i="5" s="1"/>
  <c r="K1663" i="5"/>
  <c r="K1641" i="5"/>
  <c r="I1641" i="5"/>
  <c r="J1641" i="5" s="1"/>
  <c r="I1620" i="5"/>
  <c r="J1620" i="5" s="1"/>
  <c r="K1620" i="5"/>
  <c r="K1599" i="5"/>
  <c r="I1599" i="5"/>
  <c r="J1599" i="5" s="1"/>
  <c r="K1577" i="5"/>
  <c r="I1577" i="5"/>
  <c r="J1577" i="5" s="1"/>
  <c r="K1556" i="5"/>
  <c r="I1556" i="5"/>
  <c r="J1556" i="5" s="1"/>
  <c r="H1535" i="5"/>
  <c r="K1513" i="5"/>
  <c r="I1513" i="5"/>
  <c r="J1513" i="5" s="1"/>
  <c r="I1492" i="5"/>
  <c r="J1492" i="5" s="1"/>
  <c r="K1492" i="5"/>
  <c r="I1469" i="5"/>
  <c r="J1469" i="5" s="1"/>
  <c r="K1469" i="5"/>
  <c r="K1425" i="5"/>
  <c r="I1425" i="5"/>
  <c r="J1425" i="5" s="1"/>
  <c r="K1369" i="5"/>
  <c r="I1369" i="5"/>
  <c r="J1369" i="5" s="1"/>
  <c r="K1285" i="5"/>
  <c r="I1285" i="5"/>
  <c r="J1285" i="5" s="1"/>
  <c r="K1197" i="5"/>
  <c r="I1197" i="5"/>
  <c r="J1197" i="5" s="1"/>
  <c r="K1113" i="5"/>
  <c r="I1113" i="5"/>
  <c r="J1113" i="5" s="1"/>
  <c r="K1029" i="5"/>
  <c r="I1029" i="5"/>
  <c r="J1029" i="5" s="1"/>
  <c r="K941" i="5"/>
  <c r="I941" i="5"/>
  <c r="J941" i="5" s="1"/>
  <c r="K842" i="5"/>
  <c r="I842" i="5"/>
  <c r="I1962" i="5"/>
  <c r="J1962" i="5" s="1"/>
  <c r="K1962" i="5"/>
  <c r="K1946" i="5"/>
  <c r="I1946" i="5"/>
  <c r="I1930" i="5"/>
  <c r="J1930" i="5" s="1"/>
  <c r="K1930" i="5"/>
  <c r="I1914" i="5"/>
  <c r="J1914" i="5" s="1"/>
  <c r="K1914" i="5"/>
  <c r="I1898" i="5"/>
  <c r="K1898" i="5"/>
  <c r="K1882" i="5"/>
  <c r="I1882" i="5"/>
  <c r="J1882" i="5" s="1"/>
  <c r="I1866" i="5"/>
  <c r="J1866" i="5" s="1"/>
  <c r="K1866" i="5"/>
  <c r="I1850" i="5"/>
  <c r="K1850" i="5"/>
  <c r="I1818" i="5"/>
  <c r="J1818" i="5" s="1"/>
  <c r="K1818" i="5"/>
  <c r="I1802" i="5"/>
  <c r="K1802" i="5"/>
  <c r="K1786" i="5"/>
  <c r="I1786" i="5"/>
  <c r="J1786" i="5" s="1"/>
  <c r="K1770" i="5"/>
  <c r="I1770" i="5"/>
  <c r="J1770" i="5" s="1"/>
  <c r="I1754" i="5"/>
  <c r="K1754" i="5"/>
  <c r="H1738" i="5"/>
  <c r="K1722" i="5"/>
  <c r="I1722" i="5"/>
  <c r="J1722" i="5" s="1"/>
  <c r="I1706" i="5"/>
  <c r="K1706" i="5"/>
  <c r="K1690" i="5"/>
  <c r="I1690" i="5"/>
  <c r="J1690" i="5" s="1"/>
  <c r="K1674" i="5"/>
  <c r="I1674" i="5"/>
  <c r="J1674" i="5" s="1"/>
  <c r="K1658" i="5"/>
  <c r="I1658" i="5"/>
  <c r="I1642" i="5"/>
  <c r="J1642" i="5" s="1"/>
  <c r="K1642" i="5"/>
  <c r="K1626" i="5"/>
  <c r="I1626" i="5"/>
  <c r="J1626" i="5" s="1"/>
  <c r="K1610" i="5"/>
  <c r="I1610" i="5"/>
  <c r="K1594" i="5"/>
  <c r="I1594" i="5"/>
  <c r="J1594" i="5" s="1"/>
  <c r="I1578" i="5"/>
  <c r="J1578" i="5" s="1"/>
  <c r="K1578" i="5"/>
  <c r="I1562" i="5"/>
  <c r="K1562" i="5"/>
  <c r="K1546" i="5"/>
  <c r="I1546" i="5"/>
  <c r="J1546" i="5" s="1"/>
  <c r="K1530" i="5"/>
  <c r="I1530" i="5"/>
  <c r="J1530" i="5" s="1"/>
  <c r="K1514" i="5"/>
  <c r="I1514" i="5"/>
  <c r="I1498" i="5"/>
  <c r="J1498" i="5" s="1"/>
  <c r="K1498" i="5"/>
  <c r="K1482" i="5"/>
  <c r="I1482" i="5"/>
  <c r="J1482" i="5" s="1"/>
  <c r="K1459" i="5"/>
  <c r="I1459" i="5"/>
  <c r="J1459" i="5" s="1"/>
  <c r="K1427" i="5"/>
  <c r="I1427" i="5"/>
  <c r="J1427" i="5" s="1"/>
  <c r="K1393" i="5"/>
  <c r="I1393" i="5"/>
  <c r="J1393" i="5" s="1"/>
  <c r="H1329" i="5"/>
  <c r="K1265" i="5"/>
  <c r="I1265" i="5"/>
  <c r="J1265" i="5" s="1"/>
  <c r="K1201" i="5"/>
  <c r="I1201" i="5"/>
  <c r="J1201" i="5" s="1"/>
  <c r="I1137" i="5"/>
  <c r="J1137" i="5" s="1"/>
  <c r="K1137" i="5"/>
  <c r="K1073" i="5"/>
  <c r="I1073" i="5"/>
  <c r="J1073" i="5" s="1"/>
  <c r="I1009" i="5"/>
  <c r="J1009" i="5" s="1"/>
  <c r="K1009" i="5"/>
  <c r="K945" i="5"/>
  <c r="I945" i="5"/>
  <c r="J945" i="5" s="1"/>
  <c r="I881" i="5"/>
  <c r="J881" i="5" s="1"/>
  <c r="K881" i="5"/>
  <c r="K786" i="5"/>
  <c r="I786" i="5"/>
  <c r="J786" i="5" s="1"/>
  <c r="K754" i="5"/>
  <c r="I754" i="5"/>
  <c r="J754" i="5" s="1"/>
  <c r="I722" i="5"/>
  <c r="K722" i="5"/>
  <c r="K1460" i="5"/>
  <c r="I1460" i="5"/>
  <c r="J1460" i="5" s="1"/>
  <c r="H1444" i="5"/>
  <c r="M1465" i="5" s="1"/>
  <c r="K1428" i="5"/>
  <c r="I1428" i="5"/>
  <c r="J1428" i="5" s="1"/>
  <c r="H1412" i="5"/>
  <c r="I1396" i="5"/>
  <c r="J1396" i="5" s="1"/>
  <c r="K1396" i="5"/>
  <c r="H1380" i="5"/>
  <c r="I1364" i="5"/>
  <c r="J1364" i="5" s="1"/>
  <c r="K1364" i="5"/>
  <c r="K1348" i="5"/>
  <c r="I1348" i="5"/>
  <c r="J1348" i="5" s="1"/>
  <c r="I1332" i="5"/>
  <c r="J1332" i="5" s="1"/>
  <c r="K1332" i="5"/>
  <c r="H1316" i="5"/>
  <c r="K1300" i="5"/>
  <c r="I1300" i="5"/>
  <c r="J1300" i="5" s="1"/>
  <c r="I1284" i="5"/>
  <c r="J1284" i="5" s="1"/>
  <c r="K1284" i="5"/>
  <c r="I1268" i="5"/>
  <c r="J1268" i="5" s="1"/>
  <c r="K1268" i="5"/>
  <c r="H1252" i="5"/>
  <c r="I1236" i="5"/>
  <c r="J1236" i="5" s="1"/>
  <c r="K1236" i="5"/>
  <c r="H1220" i="5"/>
  <c r="K1204" i="5"/>
  <c r="I1204" i="5"/>
  <c r="J1204" i="5" s="1"/>
  <c r="I1188" i="5"/>
  <c r="J1188" i="5" s="1"/>
  <c r="K1188" i="5"/>
  <c r="I1172" i="5"/>
  <c r="J1172" i="5" s="1"/>
  <c r="K1172" i="5"/>
  <c r="K1156" i="5"/>
  <c r="I1156" i="5"/>
  <c r="J1156" i="5" s="1"/>
  <c r="I1140" i="5"/>
  <c r="J1140" i="5" s="1"/>
  <c r="K1140" i="5"/>
  <c r="I1124" i="5"/>
  <c r="J1124" i="5" s="1"/>
  <c r="K1124" i="5"/>
  <c r="I1108" i="5"/>
  <c r="J1108" i="5" s="1"/>
  <c r="K1108" i="5"/>
  <c r="I1092" i="5"/>
  <c r="J1092" i="5" s="1"/>
  <c r="K1092" i="5"/>
  <c r="I1076" i="5"/>
  <c r="J1076" i="5" s="1"/>
  <c r="K1076" i="5"/>
  <c r="I1060" i="5"/>
  <c r="J1060" i="5" s="1"/>
  <c r="K1060" i="5"/>
  <c r="K1044" i="5"/>
  <c r="I1044" i="5"/>
  <c r="J1044" i="5" s="1"/>
  <c r="I1028" i="5"/>
  <c r="J1028" i="5" s="1"/>
  <c r="K1028" i="5"/>
  <c r="I1012" i="5"/>
  <c r="J1012" i="5" s="1"/>
  <c r="K1012" i="5"/>
  <c r="I996" i="5"/>
  <c r="J996" i="5" s="1"/>
  <c r="K996" i="5"/>
  <c r="I980" i="5"/>
  <c r="J980" i="5" s="1"/>
  <c r="K980" i="5"/>
  <c r="I964" i="5"/>
  <c r="J964" i="5" s="1"/>
  <c r="K964" i="5"/>
  <c r="I948" i="5"/>
  <c r="J948" i="5" s="1"/>
  <c r="K948" i="5"/>
  <c r="I932" i="5"/>
  <c r="J932" i="5" s="1"/>
  <c r="K932" i="5"/>
  <c r="K916" i="5"/>
  <c r="I916" i="5"/>
  <c r="J916" i="5" s="1"/>
  <c r="I900" i="5"/>
  <c r="J900" i="5" s="1"/>
  <c r="K900" i="5"/>
  <c r="I884" i="5"/>
  <c r="J884" i="5" s="1"/>
  <c r="K884" i="5"/>
  <c r="K865" i="5"/>
  <c r="I865" i="5"/>
  <c r="J865" i="5" s="1"/>
  <c r="K833" i="5"/>
  <c r="I833" i="5"/>
  <c r="J833" i="5" s="1"/>
  <c r="K801" i="5"/>
  <c r="I801" i="5"/>
  <c r="J801" i="5" s="1"/>
  <c r="K769" i="5"/>
  <c r="I769" i="5"/>
  <c r="J769" i="5" s="1"/>
  <c r="K737" i="5"/>
  <c r="I737" i="5"/>
  <c r="J737" i="5" s="1"/>
  <c r="H1391" i="5"/>
  <c r="K1375" i="5"/>
  <c r="I1375" i="5"/>
  <c r="J1375" i="5" s="1"/>
  <c r="I1359" i="5"/>
  <c r="J1359" i="5" s="1"/>
  <c r="K1359" i="5"/>
  <c r="H1343" i="5"/>
  <c r="I1327" i="5"/>
  <c r="J1327" i="5" s="1"/>
  <c r="K1327" i="5"/>
  <c r="I1311" i="5"/>
  <c r="J1311" i="5" s="1"/>
  <c r="K1311" i="5"/>
  <c r="H1295" i="5"/>
  <c r="I1279" i="5"/>
  <c r="J1279" i="5" s="1"/>
  <c r="K1279" i="5"/>
  <c r="K1263" i="5"/>
  <c r="I1263" i="5"/>
  <c r="J1263" i="5" s="1"/>
  <c r="H1247" i="5"/>
  <c r="I1231" i="5"/>
  <c r="J1231" i="5" s="1"/>
  <c r="K1231" i="5"/>
  <c r="K1215" i="5"/>
  <c r="I1215" i="5"/>
  <c r="J1215" i="5" s="1"/>
  <c r="I1199" i="5"/>
  <c r="K1199" i="5"/>
  <c r="I1183" i="5"/>
  <c r="J1183" i="5" s="1"/>
  <c r="K1183" i="5"/>
  <c r="H1167" i="5"/>
  <c r="H1151" i="5"/>
  <c r="H1135" i="5"/>
  <c r="M1153" i="5" s="1"/>
  <c r="I1119" i="5"/>
  <c r="J1119" i="5" s="1"/>
  <c r="K1119" i="5"/>
  <c r="H1103" i="5"/>
  <c r="H1087" i="5"/>
  <c r="H1071" i="5"/>
  <c r="I1055" i="5"/>
  <c r="J1055" i="5" s="1"/>
  <c r="K1055" i="5"/>
  <c r="H1039" i="5"/>
  <c r="H1023" i="5"/>
  <c r="H1007" i="5"/>
  <c r="I991" i="5"/>
  <c r="J991" i="5" s="1"/>
  <c r="K991" i="5"/>
  <c r="H975" i="5"/>
  <c r="H959" i="5"/>
  <c r="H943" i="5"/>
  <c r="M961" i="5" s="1"/>
  <c r="I927" i="5"/>
  <c r="J927" i="5" s="1"/>
  <c r="K927" i="5"/>
  <c r="H911" i="5"/>
  <c r="H895" i="5"/>
  <c r="H879" i="5"/>
  <c r="K854" i="5"/>
  <c r="I854" i="5"/>
  <c r="J854" i="5" s="1"/>
  <c r="I822" i="5"/>
  <c r="J822" i="5" s="1"/>
  <c r="K822" i="5"/>
  <c r="K790" i="5"/>
  <c r="I790" i="5"/>
  <c r="J790" i="5" s="1"/>
  <c r="K758" i="5"/>
  <c r="I758" i="5"/>
  <c r="J758" i="5" s="1"/>
  <c r="K726" i="5"/>
  <c r="I726" i="5"/>
  <c r="J726" i="5" s="1"/>
  <c r="H1462" i="5"/>
  <c r="K1446" i="5"/>
  <c r="I1446" i="5"/>
  <c r="J1446" i="5" s="1"/>
  <c r="H1430" i="5"/>
  <c r="K1414" i="5"/>
  <c r="I1414" i="5"/>
  <c r="J1414" i="5" s="1"/>
  <c r="I1398" i="5"/>
  <c r="J1398" i="5" s="1"/>
  <c r="K1398" i="5"/>
  <c r="K1382" i="5"/>
  <c r="I1382" i="5"/>
  <c r="J1382" i="5" s="1"/>
  <c r="H1366" i="5"/>
  <c r="I1350" i="5"/>
  <c r="J1350" i="5" s="1"/>
  <c r="K1350" i="5"/>
  <c r="H1334" i="5"/>
  <c r="K1318" i="5"/>
  <c r="I1318" i="5"/>
  <c r="J1318" i="5" s="1"/>
  <c r="K1302" i="5"/>
  <c r="I1302" i="5"/>
  <c r="J1302" i="5" s="1"/>
  <c r="K1286" i="5"/>
  <c r="I1286" i="5"/>
  <c r="J1286" i="5" s="1"/>
  <c r="H1270" i="5"/>
  <c r="K1254" i="5"/>
  <c r="I1254" i="5"/>
  <c r="J1254" i="5" s="1"/>
  <c r="H1238" i="5"/>
  <c r="K1222" i="5"/>
  <c r="I1222" i="5"/>
  <c r="J1222" i="5" s="1"/>
  <c r="H1206" i="5"/>
  <c r="I1190" i="5"/>
  <c r="J1190" i="5" s="1"/>
  <c r="K1190" i="5"/>
  <c r="K1174" i="5"/>
  <c r="I1174" i="5"/>
  <c r="J1174" i="5" s="1"/>
  <c r="K1158" i="5"/>
  <c r="I1158" i="5"/>
  <c r="J1158" i="5" s="1"/>
  <c r="K1142" i="5"/>
  <c r="I1142" i="5"/>
  <c r="J1142" i="5" s="1"/>
  <c r="I1126" i="5"/>
  <c r="J1126" i="5" s="1"/>
  <c r="K1126" i="5"/>
  <c r="I1110" i="5"/>
  <c r="J1110" i="5" s="1"/>
  <c r="K1110" i="5"/>
  <c r="K1094" i="5"/>
  <c r="I1094" i="5"/>
  <c r="J1094" i="5" s="1"/>
  <c r="K1078" i="5"/>
  <c r="I1078" i="5"/>
  <c r="J1078" i="5" s="1"/>
  <c r="I1062" i="5"/>
  <c r="J1062" i="5" s="1"/>
  <c r="K1062" i="5"/>
  <c r="I1046" i="5"/>
  <c r="J1046" i="5" s="1"/>
  <c r="K1046" i="5"/>
  <c r="K1030" i="5"/>
  <c r="I1030" i="5"/>
  <c r="J1030" i="5" s="1"/>
  <c r="K1014" i="5"/>
  <c r="I1014" i="5"/>
  <c r="J1014" i="5" s="1"/>
  <c r="I998" i="5"/>
  <c r="J998" i="5" s="1"/>
  <c r="K998" i="5"/>
  <c r="K982" i="5"/>
  <c r="I982" i="5"/>
  <c r="J982" i="5" s="1"/>
  <c r="K966" i="5"/>
  <c r="I966" i="5"/>
  <c r="J966" i="5" s="1"/>
  <c r="I950" i="5"/>
  <c r="J950" i="5" s="1"/>
  <c r="K950" i="5"/>
  <c r="I934" i="5"/>
  <c r="J934" i="5" s="1"/>
  <c r="K934" i="5"/>
  <c r="I918" i="5"/>
  <c r="J918" i="5" s="1"/>
  <c r="K918" i="5"/>
  <c r="K902" i="5"/>
  <c r="I902" i="5"/>
  <c r="J902" i="5" s="1"/>
  <c r="I886" i="5"/>
  <c r="J886" i="5" s="1"/>
  <c r="K886" i="5"/>
  <c r="K869" i="5"/>
  <c r="I869" i="5"/>
  <c r="J869" i="5" s="1"/>
  <c r="K837" i="5"/>
  <c r="I837" i="5"/>
  <c r="J837" i="5" s="1"/>
  <c r="I805" i="5"/>
  <c r="J805" i="5" s="1"/>
  <c r="K805" i="5"/>
  <c r="K773" i="5"/>
  <c r="I773" i="5"/>
  <c r="J773" i="5" s="1"/>
  <c r="K741" i="5"/>
  <c r="I741" i="5"/>
  <c r="J741" i="5" s="1"/>
  <c r="K714" i="5"/>
  <c r="I714" i="5"/>
  <c r="J714" i="5" s="1"/>
  <c r="K698" i="5"/>
  <c r="I698" i="5"/>
  <c r="K682" i="5"/>
  <c r="I682" i="5"/>
  <c r="J682" i="5" s="1"/>
  <c r="K650" i="5"/>
  <c r="I650" i="5"/>
  <c r="I634" i="5"/>
  <c r="J634" i="5" s="1"/>
  <c r="K634" i="5"/>
  <c r="I606" i="5"/>
  <c r="J606" i="5" s="1"/>
  <c r="K606" i="5"/>
  <c r="K574" i="5"/>
  <c r="I574" i="5"/>
  <c r="J574" i="5" s="1"/>
  <c r="K542" i="5"/>
  <c r="I542" i="5"/>
  <c r="J542" i="5" s="1"/>
  <c r="I510" i="5"/>
  <c r="J510" i="5" s="1"/>
  <c r="K510" i="5"/>
  <c r="I478" i="5"/>
  <c r="J478" i="5" s="1"/>
  <c r="K478" i="5"/>
  <c r="I424" i="5"/>
  <c r="J424" i="5" s="1"/>
  <c r="K424" i="5"/>
  <c r="K701" i="5"/>
  <c r="I701" i="5"/>
  <c r="J701" i="5" s="1"/>
  <c r="K685" i="5"/>
  <c r="I685" i="5"/>
  <c r="J685" i="5" s="1"/>
  <c r="K669" i="5"/>
  <c r="I669" i="5"/>
  <c r="J669" i="5" s="1"/>
  <c r="K653" i="5"/>
  <c r="I653" i="5"/>
  <c r="J653" i="5" s="1"/>
  <c r="K637" i="5"/>
  <c r="I637" i="5"/>
  <c r="J637" i="5" s="1"/>
  <c r="I612" i="5"/>
  <c r="J612" i="5" s="1"/>
  <c r="K612" i="5"/>
  <c r="I580" i="5"/>
  <c r="J580" i="5" s="1"/>
  <c r="K580" i="5"/>
  <c r="I548" i="5"/>
  <c r="J548" i="5" s="1"/>
  <c r="K548" i="5"/>
  <c r="I516" i="5"/>
  <c r="J516" i="5" s="1"/>
  <c r="K516" i="5"/>
  <c r="I484" i="5"/>
  <c r="J484" i="5" s="1"/>
  <c r="K484" i="5"/>
  <c r="I436" i="5"/>
  <c r="J436" i="5" s="1"/>
  <c r="K436" i="5"/>
  <c r="I860" i="5"/>
  <c r="J860" i="5" s="1"/>
  <c r="K860" i="5"/>
  <c r="I844" i="5"/>
  <c r="J844" i="5" s="1"/>
  <c r="K844" i="5"/>
  <c r="I828" i="5"/>
  <c r="J828" i="5" s="1"/>
  <c r="K828" i="5"/>
  <c r="I812" i="5"/>
  <c r="J812" i="5" s="1"/>
  <c r="K812" i="5"/>
  <c r="I796" i="5"/>
  <c r="J796" i="5" s="1"/>
  <c r="K796" i="5"/>
  <c r="I780" i="5"/>
  <c r="J780" i="5" s="1"/>
  <c r="K780" i="5"/>
  <c r="I764" i="5"/>
  <c r="J764" i="5" s="1"/>
  <c r="K764" i="5"/>
  <c r="I748" i="5"/>
  <c r="J748" i="5" s="1"/>
  <c r="K748" i="5"/>
  <c r="I732" i="5"/>
  <c r="J732" i="5" s="1"/>
  <c r="K732" i="5"/>
  <c r="I716" i="5"/>
  <c r="J716" i="5" s="1"/>
  <c r="K716" i="5"/>
  <c r="I700" i="5"/>
  <c r="J700" i="5" s="1"/>
  <c r="K700" i="5"/>
  <c r="I684" i="5"/>
  <c r="J684" i="5" s="1"/>
  <c r="K684" i="5"/>
  <c r="I668" i="5"/>
  <c r="J668" i="5" s="1"/>
  <c r="K668" i="5"/>
  <c r="I652" i="5"/>
  <c r="J652" i="5" s="1"/>
  <c r="K652" i="5"/>
  <c r="I636" i="5"/>
  <c r="J636" i="5" s="1"/>
  <c r="K636" i="5"/>
  <c r="I610" i="5"/>
  <c r="J610" i="5" s="1"/>
  <c r="K610" i="5"/>
  <c r="K578" i="5"/>
  <c r="I578" i="5"/>
  <c r="K546" i="5"/>
  <c r="I546" i="5"/>
  <c r="J546" i="5" s="1"/>
  <c r="K514" i="5"/>
  <c r="I514" i="5"/>
  <c r="J514" i="5" s="1"/>
  <c r="K482" i="5"/>
  <c r="I482" i="5"/>
  <c r="K432" i="5"/>
  <c r="I432" i="5"/>
  <c r="J432" i="5" s="1"/>
  <c r="I863" i="5"/>
  <c r="J863" i="5" s="1"/>
  <c r="K863" i="5"/>
  <c r="K847" i="5"/>
  <c r="I847" i="5"/>
  <c r="J847" i="5" s="1"/>
  <c r="H831" i="5"/>
  <c r="H815" i="5"/>
  <c r="M817" i="5" s="1"/>
  <c r="I799" i="5"/>
  <c r="J799" i="5" s="1"/>
  <c r="K799" i="5"/>
  <c r="H783" i="5"/>
  <c r="M793" i="5" s="1"/>
  <c r="H767" i="5"/>
  <c r="H751" i="5"/>
  <c r="M769" i="5" s="1"/>
  <c r="I735" i="5"/>
  <c r="J735" i="5" s="1"/>
  <c r="K735" i="5"/>
  <c r="H719" i="5"/>
  <c r="H703" i="5"/>
  <c r="M721" i="5" s="1"/>
  <c r="K687" i="5"/>
  <c r="I687" i="5"/>
  <c r="J687" i="5" s="1"/>
  <c r="I671" i="5"/>
  <c r="K671" i="5"/>
  <c r="H655" i="5"/>
  <c r="H639" i="5"/>
  <c r="M649" i="5" s="1"/>
  <c r="I616" i="5"/>
  <c r="J616" i="5" s="1"/>
  <c r="K616" i="5"/>
  <c r="I584" i="5"/>
  <c r="J584" i="5" s="1"/>
  <c r="K584" i="5"/>
  <c r="I552" i="5"/>
  <c r="J552" i="5" s="1"/>
  <c r="K552" i="5"/>
  <c r="I520" i="5"/>
  <c r="J520" i="5" s="1"/>
  <c r="K520" i="5"/>
  <c r="K488" i="5"/>
  <c r="I488" i="5"/>
  <c r="J488" i="5" s="1"/>
  <c r="I444" i="5"/>
  <c r="J444" i="5" s="1"/>
  <c r="K444" i="5"/>
  <c r="I625" i="5"/>
  <c r="J625" i="5" s="1"/>
  <c r="K625" i="5"/>
  <c r="K609" i="5"/>
  <c r="I609" i="5"/>
  <c r="J609" i="5" s="1"/>
  <c r="I593" i="5"/>
  <c r="J593" i="5" s="1"/>
  <c r="K593" i="5"/>
  <c r="K577" i="5"/>
  <c r="I577" i="5"/>
  <c r="J577" i="5" s="1"/>
  <c r="K561" i="5"/>
  <c r="I561" i="5"/>
  <c r="J561" i="5" s="1"/>
  <c r="K545" i="5"/>
  <c r="I545" i="5"/>
  <c r="J545" i="5" s="1"/>
  <c r="K529" i="5"/>
  <c r="I529" i="5"/>
  <c r="J529" i="5" s="1"/>
  <c r="K513" i="5"/>
  <c r="I513" i="5"/>
  <c r="J513" i="5" s="1"/>
  <c r="I497" i="5"/>
  <c r="J497" i="5" s="1"/>
  <c r="K497" i="5"/>
  <c r="I481" i="5"/>
  <c r="J481" i="5" s="1"/>
  <c r="K481" i="5"/>
  <c r="I465" i="5"/>
  <c r="J465" i="5" s="1"/>
  <c r="K465" i="5"/>
  <c r="I449" i="5"/>
  <c r="J449" i="5" s="1"/>
  <c r="K449" i="5"/>
  <c r="K433" i="5"/>
  <c r="I433" i="5"/>
  <c r="J433" i="5" s="1"/>
  <c r="K417" i="5"/>
  <c r="I417" i="5"/>
  <c r="J417" i="5" s="1"/>
  <c r="K401" i="5"/>
  <c r="I401" i="5"/>
  <c r="J401" i="5" s="1"/>
  <c r="I385" i="5"/>
  <c r="J385" i="5" s="1"/>
  <c r="K385" i="5"/>
  <c r="K369" i="5"/>
  <c r="I369" i="5"/>
  <c r="J369" i="5" s="1"/>
  <c r="K353" i="5"/>
  <c r="I353" i="5"/>
  <c r="J353" i="5" s="1"/>
  <c r="I331" i="5"/>
  <c r="J331" i="5" s="1"/>
  <c r="K331" i="5"/>
  <c r="I267" i="5"/>
  <c r="J267" i="5" s="1"/>
  <c r="K267" i="5"/>
  <c r="K203" i="5"/>
  <c r="I203" i="5"/>
  <c r="J203" i="5" s="1"/>
  <c r="I408" i="5"/>
  <c r="J408" i="5" s="1"/>
  <c r="K408" i="5"/>
  <c r="I392" i="5"/>
  <c r="J392" i="5" s="1"/>
  <c r="K392" i="5"/>
  <c r="K376" i="5"/>
  <c r="I376" i="5"/>
  <c r="J376" i="5" s="1"/>
  <c r="I360" i="5"/>
  <c r="J360" i="5" s="1"/>
  <c r="K360" i="5"/>
  <c r="I344" i="5"/>
  <c r="J344" i="5" s="1"/>
  <c r="K344" i="5"/>
  <c r="K295" i="5"/>
  <c r="I295" i="5"/>
  <c r="J295" i="5" s="1"/>
  <c r="I231" i="5"/>
  <c r="J231" i="5" s="1"/>
  <c r="K231" i="5"/>
  <c r="H167" i="5"/>
  <c r="M169" i="5" s="1"/>
  <c r="H619" i="5"/>
  <c r="I603" i="5"/>
  <c r="J603" i="5" s="1"/>
  <c r="K603" i="5"/>
  <c r="K587" i="5"/>
  <c r="I587" i="5"/>
  <c r="J587" i="5" s="1"/>
  <c r="I571" i="5"/>
  <c r="J571" i="5" s="1"/>
  <c r="K571" i="5"/>
  <c r="I555" i="5"/>
  <c r="J555" i="5" s="1"/>
  <c r="K555" i="5"/>
  <c r="I539" i="5"/>
  <c r="J539" i="5" s="1"/>
  <c r="K539" i="5"/>
  <c r="K523" i="5"/>
  <c r="I523" i="5"/>
  <c r="J523" i="5" s="1"/>
  <c r="I507" i="5"/>
  <c r="J507" i="5" s="1"/>
  <c r="K507" i="5"/>
  <c r="K491" i="5"/>
  <c r="I491" i="5"/>
  <c r="J491" i="5" s="1"/>
  <c r="I475" i="5"/>
  <c r="J475" i="5" s="1"/>
  <c r="K475" i="5"/>
  <c r="K459" i="5"/>
  <c r="I459" i="5"/>
  <c r="J459" i="5" s="1"/>
  <c r="K443" i="5"/>
  <c r="I443" i="5"/>
  <c r="J443" i="5" s="1"/>
  <c r="I427" i="5"/>
  <c r="J427" i="5" s="1"/>
  <c r="K427" i="5"/>
  <c r="I411" i="5"/>
  <c r="J411" i="5" s="1"/>
  <c r="K411" i="5"/>
  <c r="I395" i="5"/>
  <c r="J395" i="5" s="1"/>
  <c r="K395" i="5"/>
  <c r="H379" i="5"/>
  <c r="H363" i="5"/>
  <c r="K347" i="5"/>
  <c r="I347" i="5"/>
  <c r="J347" i="5" s="1"/>
  <c r="I307" i="5"/>
  <c r="J307" i="5" s="1"/>
  <c r="K307" i="5"/>
  <c r="I243" i="5"/>
  <c r="J243" i="5" s="1"/>
  <c r="K243" i="5"/>
  <c r="K179" i="5"/>
  <c r="I179" i="5"/>
  <c r="J179" i="5" s="1"/>
  <c r="K446" i="5"/>
  <c r="I446" i="5"/>
  <c r="J446" i="5" s="1"/>
  <c r="I430" i="5"/>
  <c r="J430" i="5" s="1"/>
  <c r="K430" i="5"/>
  <c r="K414" i="5"/>
  <c r="I414" i="5"/>
  <c r="J414" i="5" s="1"/>
  <c r="K398" i="5"/>
  <c r="I398" i="5"/>
  <c r="J398" i="5" s="1"/>
  <c r="I382" i="5"/>
  <c r="J382" i="5" s="1"/>
  <c r="K382" i="5"/>
  <c r="H366" i="5"/>
  <c r="H350" i="5"/>
  <c r="I319" i="5"/>
  <c r="J319" i="5" s="1"/>
  <c r="K319" i="5"/>
  <c r="K255" i="5"/>
  <c r="I255" i="5"/>
  <c r="J255" i="5" s="1"/>
  <c r="H191" i="5"/>
  <c r="M193" i="5" s="1"/>
  <c r="I139" i="5"/>
  <c r="J139" i="5" s="1"/>
  <c r="K139" i="5"/>
  <c r="K123" i="5"/>
  <c r="I123" i="5"/>
  <c r="J123" i="5" s="1"/>
  <c r="K107" i="5"/>
  <c r="I107" i="5"/>
  <c r="J107" i="5" s="1"/>
  <c r="I91" i="5"/>
  <c r="J91" i="5" s="1"/>
  <c r="K91" i="5"/>
  <c r="I75" i="5"/>
  <c r="J75" i="5" s="1"/>
  <c r="K75" i="5"/>
  <c r="K59" i="5"/>
  <c r="I59" i="5"/>
  <c r="J59" i="5" s="1"/>
  <c r="K43" i="5"/>
  <c r="I43" i="5"/>
  <c r="J43" i="5" s="1"/>
  <c r="I14" i="5"/>
  <c r="J14" i="5" s="1"/>
  <c r="K14" i="5"/>
  <c r="H334" i="5"/>
  <c r="H318" i="5"/>
  <c r="I302" i="5"/>
  <c r="J302" i="5" s="1"/>
  <c r="K302" i="5"/>
  <c r="H286" i="5"/>
  <c r="H270" i="5"/>
  <c r="I254" i="5"/>
  <c r="J254" i="5" s="1"/>
  <c r="K254" i="5"/>
  <c r="K238" i="5"/>
  <c r="I238" i="5"/>
  <c r="J238" i="5" s="1"/>
  <c r="K222" i="5"/>
  <c r="I222" i="5"/>
  <c r="J222" i="5" s="1"/>
  <c r="I206" i="5"/>
  <c r="J206" i="5" s="1"/>
  <c r="K206" i="5"/>
  <c r="I190" i="5"/>
  <c r="J190" i="5" s="1"/>
  <c r="K190" i="5"/>
  <c r="I174" i="5"/>
  <c r="J174" i="5" s="1"/>
  <c r="K174" i="5"/>
  <c r="I158" i="5"/>
  <c r="J158" i="5" s="1"/>
  <c r="K158" i="5"/>
  <c r="I142" i="5"/>
  <c r="J142" i="5" s="1"/>
  <c r="K142" i="5"/>
  <c r="K126" i="5"/>
  <c r="I126" i="5"/>
  <c r="J126" i="5" s="1"/>
  <c r="I110" i="5"/>
  <c r="J110" i="5" s="1"/>
  <c r="K110" i="5"/>
  <c r="I94" i="5"/>
  <c r="J94" i="5" s="1"/>
  <c r="K94" i="5"/>
  <c r="I78" i="5"/>
  <c r="J78" i="5" s="1"/>
  <c r="K78" i="5"/>
  <c r="I62" i="5"/>
  <c r="J62" i="5" s="1"/>
  <c r="K62" i="5"/>
  <c r="I46" i="5"/>
  <c r="J46" i="5" s="1"/>
  <c r="K46" i="5"/>
  <c r="H30" i="5"/>
  <c r="M49" i="5" s="1"/>
  <c r="H337" i="5"/>
  <c r="K321" i="5"/>
  <c r="I321" i="5"/>
  <c r="J321" i="5" s="1"/>
  <c r="H305" i="5"/>
  <c r="H289" i="5"/>
  <c r="I273" i="5"/>
  <c r="J273" i="5" s="1"/>
  <c r="K273" i="5"/>
  <c r="H257" i="5"/>
  <c r="I241" i="5"/>
  <c r="J241" i="5" s="1"/>
  <c r="K241" i="5"/>
  <c r="I225" i="5"/>
  <c r="J225" i="5" s="1"/>
  <c r="K225" i="5"/>
  <c r="I209" i="5"/>
  <c r="J209" i="5" s="1"/>
  <c r="K209" i="5"/>
  <c r="I193" i="5"/>
  <c r="J193" i="5" s="1"/>
  <c r="K193" i="5"/>
  <c r="I177" i="5"/>
  <c r="J177" i="5" s="1"/>
  <c r="K177" i="5"/>
  <c r="K161" i="5"/>
  <c r="I161" i="5"/>
  <c r="J161" i="5" s="1"/>
  <c r="I145" i="5"/>
  <c r="J145" i="5" s="1"/>
  <c r="K145" i="5"/>
  <c r="I129" i="5"/>
  <c r="J129" i="5" s="1"/>
  <c r="K129" i="5"/>
  <c r="I113" i="5"/>
  <c r="J113" i="5" s="1"/>
  <c r="K113" i="5"/>
  <c r="K97" i="5"/>
  <c r="I97" i="5"/>
  <c r="J97" i="5" s="1"/>
  <c r="I81" i="5"/>
  <c r="J81" i="5" s="1"/>
  <c r="K81" i="5"/>
  <c r="I65" i="5"/>
  <c r="J65" i="5" s="1"/>
  <c r="K65" i="5"/>
  <c r="I49" i="5"/>
  <c r="J49" i="5" s="1"/>
  <c r="K49" i="5"/>
  <c r="K33" i="5"/>
  <c r="I33" i="5"/>
  <c r="J33" i="5" s="1"/>
  <c r="I17" i="5"/>
  <c r="J17" i="5" s="1"/>
  <c r="K17" i="5"/>
  <c r="K4" i="5"/>
  <c r="I4" i="5"/>
  <c r="J4" i="5" s="1"/>
  <c r="I324" i="5"/>
  <c r="J324" i="5" s="1"/>
  <c r="K324" i="5"/>
  <c r="H292" i="5"/>
  <c r="I276" i="5"/>
  <c r="J276" i="5" s="1"/>
  <c r="K276" i="5"/>
  <c r="H260" i="5"/>
  <c r="I244" i="5"/>
  <c r="J244" i="5" s="1"/>
  <c r="K244" i="5"/>
  <c r="I228" i="5"/>
  <c r="J228" i="5" s="1"/>
  <c r="K228" i="5"/>
  <c r="I212" i="5"/>
  <c r="J212" i="5" s="1"/>
  <c r="K212" i="5"/>
  <c r="I196" i="5"/>
  <c r="J196" i="5" s="1"/>
  <c r="K196" i="5"/>
  <c r="K180" i="5"/>
  <c r="I180" i="5"/>
  <c r="J180" i="5" s="1"/>
  <c r="I164" i="5"/>
  <c r="J164" i="5" s="1"/>
  <c r="K164" i="5"/>
  <c r="I148" i="5"/>
  <c r="J148" i="5" s="1"/>
  <c r="K148" i="5"/>
  <c r="I132" i="5"/>
  <c r="J132" i="5" s="1"/>
  <c r="K132" i="5"/>
  <c r="K116" i="5"/>
  <c r="I116" i="5"/>
  <c r="J116" i="5" s="1"/>
  <c r="I100" i="5"/>
  <c r="J100" i="5" s="1"/>
  <c r="K100" i="5"/>
  <c r="I84" i="5"/>
  <c r="J84" i="5" s="1"/>
  <c r="K84" i="5"/>
  <c r="I68" i="5"/>
  <c r="J68" i="5" s="1"/>
  <c r="K68" i="5"/>
  <c r="I52" i="5"/>
  <c r="J52" i="5" s="1"/>
  <c r="K52" i="5"/>
  <c r="I36" i="5"/>
  <c r="J36" i="5" s="1"/>
  <c r="K36" i="5"/>
  <c r="K20" i="5"/>
  <c r="I20" i="5"/>
  <c r="J20" i="5" s="1"/>
  <c r="K7" i="5"/>
  <c r="I7" i="5"/>
  <c r="J7" i="5" s="1"/>
  <c r="K8647" i="5"/>
  <c r="I8647" i="5"/>
  <c r="J8647" i="5" s="1"/>
  <c r="H8571" i="5"/>
  <c r="M8593" i="5" s="1"/>
  <c r="K8523" i="5"/>
  <c r="I8523" i="5"/>
  <c r="J8523" i="5" s="1"/>
  <c r="K8475" i="5"/>
  <c r="I8475" i="5"/>
  <c r="J8475" i="5" s="1"/>
  <c r="I8427" i="5"/>
  <c r="J8427" i="5" s="1"/>
  <c r="K8427" i="5"/>
  <c r="K8379" i="5"/>
  <c r="I8379" i="5"/>
  <c r="J8379" i="5" s="1"/>
  <c r="H8347" i="5"/>
  <c r="H8315" i="5"/>
  <c r="K8219" i="5"/>
  <c r="I8219" i="5"/>
  <c r="J8219" i="5" s="1"/>
  <c r="K8170" i="5"/>
  <c r="I8170" i="5"/>
  <c r="J8170" i="5" s="1"/>
  <c r="I8079" i="5"/>
  <c r="J8079" i="5" s="1"/>
  <c r="K8079" i="5"/>
  <c r="H8015" i="5"/>
  <c r="K7855" i="5"/>
  <c r="I7855" i="5"/>
  <c r="J7855" i="5" s="1"/>
  <c r="K8730" i="5"/>
  <c r="I8730" i="5"/>
  <c r="J8730" i="5" s="1"/>
  <c r="K8606" i="5"/>
  <c r="I8606" i="5"/>
  <c r="J8606" i="5" s="1"/>
  <c r="I8478" i="5"/>
  <c r="J8478" i="5" s="1"/>
  <c r="K8478" i="5"/>
  <c r="I8398" i="5"/>
  <c r="J8398" i="5" s="1"/>
  <c r="K8398" i="5"/>
  <c r="I8382" i="5"/>
  <c r="J8382" i="5" s="1"/>
  <c r="K8382" i="5"/>
  <c r="K8350" i="5"/>
  <c r="I8350" i="5"/>
  <c r="J8350" i="5" s="1"/>
  <c r="H8334" i="5"/>
  <c r="K8254" i="5"/>
  <c r="I8254" i="5"/>
  <c r="J8254" i="5" s="1"/>
  <c r="I8222" i="5"/>
  <c r="J8222" i="5" s="1"/>
  <c r="K8222" i="5"/>
  <c r="I8206" i="5"/>
  <c r="J8206" i="5" s="1"/>
  <c r="K8206" i="5"/>
  <c r="I8174" i="5"/>
  <c r="J8174" i="5" s="1"/>
  <c r="K8174" i="5"/>
  <c r="H8084" i="5"/>
  <c r="I8020" i="5"/>
  <c r="J8020" i="5" s="1"/>
  <c r="K8020" i="5"/>
  <c r="K7924" i="5"/>
  <c r="I7924" i="5"/>
  <c r="J7924" i="5" s="1"/>
  <c r="H7860" i="5"/>
  <c r="I8691" i="5"/>
  <c r="J8691" i="5" s="1"/>
  <c r="K8691" i="5"/>
  <c r="K8734" i="5"/>
  <c r="I8734" i="5"/>
  <c r="J8734" i="5" s="1"/>
  <c r="K8690" i="5"/>
  <c r="I8690" i="5"/>
  <c r="K8598" i="5"/>
  <c r="I8598" i="5"/>
  <c r="J8598" i="5" s="1"/>
  <c r="K8510" i="5"/>
  <c r="I8510" i="5"/>
  <c r="J8510" i="5" s="1"/>
  <c r="H8462" i="5"/>
  <c r="I8725" i="5"/>
  <c r="J8725" i="5" s="1"/>
  <c r="K8725" i="5"/>
  <c r="I8693" i="5"/>
  <c r="J8693" i="5" s="1"/>
  <c r="K8693" i="5"/>
  <c r="K8661" i="5"/>
  <c r="I8661" i="5"/>
  <c r="J8661" i="5" s="1"/>
  <c r="K8645" i="5"/>
  <c r="I8645" i="5"/>
  <c r="J8645" i="5" s="1"/>
  <c r="K8613" i="5"/>
  <c r="I8613" i="5"/>
  <c r="J8613" i="5" s="1"/>
  <c r="H8581" i="5"/>
  <c r="I8549" i="5"/>
  <c r="J8549" i="5" s="1"/>
  <c r="K8549" i="5"/>
  <c r="K8533" i="5"/>
  <c r="I8533" i="5"/>
  <c r="J8533" i="5" s="1"/>
  <c r="I8501" i="5"/>
  <c r="J8501" i="5" s="1"/>
  <c r="K8501" i="5"/>
  <c r="K8469" i="5"/>
  <c r="I8469" i="5"/>
  <c r="J8469" i="5" s="1"/>
  <c r="K8437" i="5"/>
  <c r="I8437" i="5"/>
  <c r="J8437" i="5" s="1"/>
  <c r="K8421" i="5"/>
  <c r="I8421" i="5"/>
  <c r="J8421" i="5" s="1"/>
  <c r="I8357" i="5"/>
  <c r="J8357" i="5" s="1"/>
  <c r="K8357" i="5"/>
  <c r="K8325" i="5"/>
  <c r="I8325" i="5"/>
  <c r="J8325" i="5" s="1"/>
  <c r="I8293" i="5"/>
  <c r="J8293" i="5" s="1"/>
  <c r="K8293" i="5"/>
  <c r="K8277" i="5"/>
  <c r="I8277" i="5"/>
  <c r="J8277" i="5" s="1"/>
  <c r="K8245" i="5"/>
  <c r="I8245" i="5"/>
  <c r="J8245" i="5" s="1"/>
  <c r="I8213" i="5"/>
  <c r="J8213" i="5" s="1"/>
  <c r="K8213" i="5"/>
  <c r="K8181" i="5"/>
  <c r="I8181" i="5"/>
  <c r="J8181" i="5" s="1"/>
  <c r="K8131" i="5"/>
  <c r="I8131" i="5"/>
  <c r="J8131" i="5" s="1"/>
  <c r="K8035" i="5"/>
  <c r="I8035" i="5"/>
  <c r="J8035" i="5" s="1"/>
  <c r="K7971" i="5"/>
  <c r="I7971" i="5"/>
  <c r="J7971" i="5" s="1"/>
  <c r="I8723" i="5"/>
  <c r="J8723" i="5" s="1"/>
  <c r="K8723" i="5"/>
  <c r="K8726" i="5"/>
  <c r="I8726" i="5"/>
  <c r="J8726" i="5" s="1"/>
  <c r="I8562" i="5"/>
  <c r="J8562" i="5" s="1"/>
  <c r="K8562" i="5"/>
  <c r="K8482" i="5"/>
  <c r="I8482" i="5"/>
  <c r="J8482" i="5" s="1"/>
  <c r="I8756" i="5"/>
  <c r="J8756" i="5" s="1"/>
  <c r="K8756" i="5"/>
  <c r="I8740" i="5"/>
  <c r="J8740" i="5" s="1"/>
  <c r="K8740" i="5"/>
  <c r="H8708" i="5"/>
  <c r="M8713" i="5" s="1"/>
  <c r="K8676" i="5"/>
  <c r="I8676" i="5"/>
  <c r="J8676" i="5" s="1"/>
  <c r="H8660" i="5"/>
  <c r="I8612" i="5"/>
  <c r="J8612" i="5" s="1"/>
  <c r="K8612" i="5"/>
  <c r="H8580" i="5"/>
  <c r="H8500" i="5"/>
  <c r="M8521" i="5" s="1"/>
  <c r="H8468" i="5"/>
  <c r="I8436" i="5"/>
  <c r="J8436" i="5" s="1"/>
  <c r="K8436" i="5"/>
  <c r="K8404" i="5"/>
  <c r="I8404" i="5"/>
  <c r="J8404" i="5" s="1"/>
  <c r="H8372" i="5"/>
  <c r="I8324" i="5"/>
  <c r="J8324" i="5" s="1"/>
  <c r="K8324" i="5"/>
  <c r="I8292" i="5"/>
  <c r="J8292" i="5" s="1"/>
  <c r="K8292" i="5"/>
  <c r="H8244" i="5"/>
  <c r="H8096" i="5"/>
  <c r="M8113" i="5" s="1"/>
  <c r="H8032" i="5"/>
  <c r="M8041" i="5" s="1"/>
  <c r="H7936" i="5"/>
  <c r="I7872" i="5"/>
  <c r="J7872" i="5" s="1"/>
  <c r="K7872" i="5"/>
  <c r="I7832" i="5"/>
  <c r="J7832" i="5" s="1"/>
  <c r="K7832" i="5"/>
  <c r="H7816" i="5"/>
  <c r="H7784" i="5"/>
  <c r="H7752" i="5"/>
  <c r="H7688" i="5"/>
  <c r="K7656" i="5"/>
  <c r="I7656" i="5"/>
  <c r="J7656" i="5" s="1"/>
  <c r="H7624" i="5"/>
  <c r="H7544" i="5"/>
  <c r="K7496" i="5"/>
  <c r="I7496" i="5"/>
  <c r="J7496" i="5" s="1"/>
  <c r="K7480" i="5"/>
  <c r="I7480" i="5"/>
  <c r="J7480" i="5" s="1"/>
  <c r="H7448" i="5"/>
  <c r="M7465" i="5" s="1"/>
  <c r="H7432" i="5"/>
  <c r="H7400" i="5"/>
  <c r="H7384" i="5"/>
  <c r="K7352" i="5"/>
  <c r="I7352" i="5"/>
  <c r="J7352" i="5" s="1"/>
  <c r="I7320" i="5"/>
  <c r="J7320" i="5" s="1"/>
  <c r="K7320" i="5"/>
  <c r="H7304" i="5"/>
  <c r="K7272" i="5"/>
  <c r="I7272" i="5"/>
  <c r="J7272" i="5" s="1"/>
  <c r="K7224" i="5"/>
  <c r="I7224" i="5"/>
  <c r="J7224" i="5" s="1"/>
  <c r="K7192" i="5"/>
  <c r="I7192" i="5"/>
  <c r="J7192" i="5" s="1"/>
  <c r="K7128" i="5"/>
  <c r="I7128" i="5"/>
  <c r="J7128" i="5" s="1"/>
  <c r="H7112" i="5"/>
  <c r="H7096" i="5"/>
  <c r="H7064" i="5"/>
  <c r="H7048" i="5"/>
  <c r="H7016" i="5"/>
  <c r="I6984" i="5"/>
  <c r="J6984" i="5" s="1"/>
  <c r="K6984" i="5"/>
  <c r="H6968" i="5"/>
  <c r="H6936" i="5"/>
  <c r="K6904" i="5"/>
  <c r="I6904" i="5"/>
  <c r="J6904" i="5" s="1"/>
  <c r="K6840" i="5"/>
  <c r="I6840" i="5"/>
  <c r="J6840" i="5" s="1"/>
  <c r="I6808" i="5"/>
  <c r="J6808" i="5" s="1"/>
  <c r="K6808" i="5"/>
  <c r="H6776" i="5"/>
  <c r="K6744" i="5"/>
  <c r="I6744" i="5"/>
  <c r="J6744" i="5" s="1"/>
  <c r="K6712" i="5"/>
  <c r="I6712" i="5"/>
  <c r="J6712" i="5" s="1"/>
  <c r="K6648" i="5"/>
  <c r="I6648" i="5"/>
  <c r="J6648" i="5" s="1"/>
  <c r="I6615" i="5"/>
  <c r="J6615" i="5" s="1"/>
  <c r="K6615" i="5"/>
  <c r="H6585" i="5"/>
  <c r="K6435" i="5"/>
  <c r="I6435" i="5"/>
  <c r="J6435" i="5" s="1"/>
  <c r="K6179" i="5"/>
  <c r="I6179" i="5"/>
  <c r="J6179" i="5" s="1"/>
  <c r="H5804" i="5"/>
  <c r="K7815" i="5"/>
  <c r="I7815" i="5"/>
  <c r="J7815" i="5" s="1"/>
  <c r="H7799" i="5"/>
  <c r="K7767" i="5"/>
  <c r="I7767" i="5"/>
  <c r="J7767" i="5" s="1"/>
  <c r="I7719" i="5"/>
  <c r="J7719" i="5" s="1"/>
  <c r="K7719" i="5"/>
  <c r="K7687" i="5"/>
  <c r="I7687" i="5"/>
  <c r="J7687" i="5" s="1"/>
  <c r="H7655" i="5"/>
  <c r="I7639" i="5"/>
  <c r="J7639" i="5" s="1"/>
  <c r="K7639" i="5"/>
  <c r="I7607" i="5"/>
  <c r="K7607" i="5"/>
  <c r="K7591" i="5"/>
  <c r="I7591" i="5"/>
  <c r="J7591" i="5" s="1"/>
  <c r="I7575" i="5"/>
  <c r="J7575" i="5" s="1"/>
  <c r="K7575" i="5"/>
  <c r="H7559" i="5"/>
  <c r="I7543" i="5"/>
  <c r="J7543" i="5" s="1"/>
  <c r="K7543" i="5"/>
  <c r="I7495" i="5"/>
  <c r="J7495" i="5" s="1"/>
  <c r="K7495" i="5"/>
  <c r="H7431" i="5"/>
  <c r="K7399" i="5"/>
  <c r="I7399" i="5"/>
  <c r="J7399" i="5" s="1"/>
  <c r="H7367" i="5"/>
  <c r="I7335" i="5"/>
  <c r="J7335" i="5" s="1"/>
  <c r="K7335" i="5"/>
  <c r="H7319" i="5"/>
  <c r="H7287" i="5"/>
  <c r="I7255" i="5"/>
  <c r="J7255" i="5" s="1"/>
  <c r="K7255" i="5"/>
  <c r="H7191" i="5"/>
  <c r="H7159" i="5"/>
  <c r="H7143" i="5"/>
  <c r="K7111" i="5"/>
  <c r="I7111" i="5"/>
  <c r="J7111" i="5" s="1"/>
  <c r="H7079" i="5"/>
  <c r="K7047" i="5"/>
  <c r="I7047" i="5"/>
  <c r="J7047" i="5" s="1"/>
  <c r="K7015" i="5"/>
  <c r="I7015" i="5"/>
  <c r="J7015" i="5" s="1"/>
  <c r="H6983" i="5"/>
  <c r="K6951" i="5"/>
  <c r="I6951" i="5"/>
  <c r="J6951" i="5" s="1"/>
  <c r="K6919" i="5"/>
  <c r="I6919" i="5"/>
  <c r="J6919" i="5" s="1"/>
  <c r="H6887" i="5"/>
  <c r="K6855" i="5"/>
  <c r="I6855" i="5"/>
  <c r="J6855" i="5" s="1"/>
  <c r="H6839" i="5"/>
  <c r="K6807" i="5"/>
  <c r="I6807" i="5"/>
  <c r="J6807" i="5" s="1"/>
  <c r="K6775" i="5"/>
  <c r="I6775" i="5"/>
  <c r="J6775" i="5" s="1"/>
  <c r="K6743" i="5"/>
  <c r="I6743" i="5"/>
  <c r="I6711" i="5"/>
  <c r="J6711" i="5" s="1"/>
  <c r="K6711" i="5"/>
  <c r="I6679" i="5"/>
  <c r="J6679" i="5" s="1"/>
  <c r="K6679" i="5"/>
  <c r="K6631" i="5"/>
  <c r="I6631" i="5"/>
  <c r="J6631" i="5" s="1"/>
  <c r="K6583" i="5"/>
  <c r="I6583" i="5"/>
  <c r="J6583" i="5" s="1"/>
  <c r="K6427" i="5"/>
  <c r="I6427" i="5"/>
  <c r="J6427" i="5" s="1"/>
  <c r="I6171" i="5"/>
  <c r="J6171" i="5" s="1"/>
  <c r="K6171" i="5"/>
  <c r="H5783" i="5"/>
  <c r="H5388" i="5"/>
  <c r="K8122" i="5"/>
  <c r="I8122" i="5"/>
  <c r="J8122" i="5" s="1"/>
  <c r="K8090" i="5"/>
  <c r="I8090" i="5"/>
  <c r="K8058" i="5"/>
  <c r="I8058" i="5"/>
  <c r="J8058" i="5" s="1"/>
  <c r="I8026" i="5"/>
  <c r="J8026" i="5" s="1"/>
  <c r="K8026" i="5"/>
  <c r="K7994" i="5"/>
  <c r="I7994" i="5"/>
  <c r="I7962" i="5"/>
  <c r="J7962" i="5" s="1"/>
  <c r="K7962" i="5"/>
  <c r="K7930" i="5"/>
  <c r="I7930" i="5"/>
  <c r="J7930" i="5" s="1"/>
  <c r="K7882" i="5"/>
  <c r="I7882" i="5"/>
  <c r="J7882" i="5" s="1"/>
  <c r="K7850" i="5"/>
  <c r="I7850" i="5"/>
  <c r="I7754" i="5"/>
  <c r="K7754" i="5"/>
  <c r="I7722" i="5"/>
  <c r="J7722" i="5" s="1"/>
  <c r="K7722" i="5"/>
  <c r="I7690" i="5"/>
  <c r="J7690" i="5" s="1"/>
  <c r="K7690" i="5"/>
  <c r="I7658" i="5"/>
  <c r="K7658" i="5"/>
  <c r="K7626" i="5"/>
  <c r="I7626" i="5"/>
  <c r="J7626" i="5" s="1"/>
  <c r="K7594" i="5"/>
  <c r="I7594" i="5"/>
  <c r="J7594" i="5" s="1"/>
  <c r="I7562" i="5"/>
  <c r="K7562" i="5"/>
  <c r="K7530" i="5"/>
  <c r="I7530" i="5"/>
  <c r="J7530" i="5" s="1"/>
  <c r="I7498" i="5"/>
  <c r="J7498" i="5" s="1"/>
  <c r="K7498" i="5"/>
  <c r="K7466" i="5"/>
  <c r="I7466" i="5"/>
  <c r="I7434" i="5"/>
  <c r="J7434" i="5" s="1"/>
  <c r="K7434" i="5"/>
  <c r="I7402" i="5"/>
  <c r="J7402" i="5" s="1"/>
  <c r="K7402" i="5"/>
  <c r="I7354" i="5"/>
  <c r="J7354" i="5" s="1"/>
  <c r="K7354" i="5"/>
  <c r="I7322" i="5"/>
  <c r="K7322" i="5"/>
  <c r="I7242" i="5"/>
  <c r="J7242" i="5" s="1"/>
  <c r="K7242" i="5"/>
  <c r="K7210" i="5"/>
  <c r="I7210" i="5"/>
  <c r="J7210" i="5" s="1"/>
  <c r="H7146" i="5"/>
  <c r="I7114" i="5"/>
  <c r="J7114" i="5" s="1"/>
  <c r="K7114" i="5"/>
  <c r="K7082" i="5"/>
  <c r="I7082" i="5"/>
  <c r="H7066" i="5"/>
  <c r="K7002" i="5"/>
  <c r="I7002" i="5"/>
  <c r="J7002" i="5" s="1"/>
  <c r="H6938" i="5"/>
  <c r="M6961" i="5" s="1"/>
  <c r="H6906" i="5"/>
  <c r="H6890" i="5"/>
  <c r="H6858" i="5"/>
  <c r="H6778" i="5"/>
  <c r="H6746" i="5"/>
  <c r="H6714" i="5"/>
  <c r="H6666" i="5"/>
  <c r="K6634" i="5"/>
  <c r="I6634" i="5"/>
  <c r="J6634" i="5" s="1"/>
  <c r="I6589" i="5"/>
  <c r="J6589" i="5" s="1"/>
  <c r="K6589" i="5"/>
  <c r="I6451" i="5"/>
  <c r="J6451" i="5" s="1"/>
  <c r="K6451" i="5"/>
  <c r="I6195" i="5"/>
  <c r="J6195" i="5" s="1"/>
  <c r="K6195" i="5"/>
  <c r="K6067" i="5"/>
  <c r="I6067" i="5"/>
  <c r="J6067" i="5" s="1"/>
  <c r="K5484" i="5"/>
  <c r="I5484" i="5"/>
  <c r="J5484" i="5" s="1"/>
  <c r="I8141" i="5"/>
  <c r="J8141" i="5" s="1"/>
  <c r="K8141" i="5"/>
  <c r="I8029" i="5"/>
  <c r="J8029" i="5" s="1"/>
  <c r="K8029" i="5"/>
  <c r="I7965" i="5"/>
  <c r="J7965" i="5" s="1"/>
  <c r="K7965" i="5"/>
  <c r="I7933" i="5"/>
  <c r="J7933" i="5" s="1"/>
  <c r="K7933" i="5"/>
  <c r="I7901" i="5"/>
  <c r="J7901" i="5" s="1"/>
  <c r="K7901" i="5"/>
  <c r="I7869" i="5"/>
  <c r="J7869" i="5" s="1"/>
  <c r="K7869" i="5"/>
  <c r="I7837" i="5"/>
  <c r="J7837" i="5" s="1"/>
  <c r="K7837" i="5"/>
  <c r="I7805" i="5"/>
  <c r="J7805" i="5" s="1"/>
  <c r="K7805" i="5"/>
  <c r="I7773" i="5"/>
  <c r="J7773" i="5" s="1"/>
  <c r="K7773" i="5"/>
  <c r="I7741" i="5"/>
  <c r="J7741" i="5" s="1"/>
  <c r="K7741" i="5"/>
  <c r="K7661" i="5"/>
  <c r="I7661" i="5"/>
  <c r="J7661" i="5" s="1"/>
  <c r="I7629" i="5"/>
  <c r="J7629" i="5" s="1"/>
  <c r="K7629" i="5"/>
  <c r="K7597" i="5"/>
  <c r="I7597" i="5"/>
  <c r="J7597" i="5" s="1"/>
  <c r="H7565" i="5"/>
  <c r="H7549" i="5"/>
  <c r="H7517" i="5"/>
  <c r="M7537" i="5" s="1"/>
  <c r="H7485" i="5"/>
  <c r="H7469" i="5"/>
  <c r="K7437" i="5"/>
  <c r="I7437" i="5"/>
  <c r="J7437" i="5" s="1"/>
  <c r="K7405" i="5"/>
  <c r="I7405" i="5"/>
  <c r="J7405" i="5" s="1"/>
  <c r="K7373" i="5"/>
  <c r="I7373" i="5"/>
  <c r="J7373" i="5" s="1"/>
  <c r="K7341" i="5"/>
  <c r="I7341" i="5"/>
  <c r="J7341" i="5" s="1"/>
  <c r="H7325" i="5"/>
  <c r="K7293" i="5"/>
  <c r="I7293" i="5"/>
  <c r="J7293" i="5" s="1"/>
  <c r="K7261" i="5"/>
  <c r="I7261" i="5"/>
  <c r="J7261" i="5" s="1"/>
  <c r="K7229" i="5"/>
  <c r="I7229" i="5"/>
  <c r="J7229" i="5" s="1"/>
  <c r="I7197" i="5"/>
  <c r="J7197" i="5" s="1"/>
  <c r="K7197" i="5"/>
  <c r="H7181" i="5"/>
  <c r="M7201" i="5" s="1"/>
  <c r="I7149" i="5"/>
  <c r="J7149" i="5" s="1"/>
  <c r="K7149" i="5"/>
  <c r="I7117" i="5"/>
  <c r="J7117" i="5" s="1"/>
  <c r="K7117" i="5"/>
  <c r="I7085" i="5"/>
  <c r="J7085" i="5" s="1"/>
  <c r="K7085" i="5"/>
  <c r="I7053" i="5"/>
  <c r="J7053" i="5" s="1"/>
  <c r="K7053" i="5"/>
  <c r="I7037" i="5"/>
  <c r="J7037" i="5" s="1"/>
  <c r="K7037" i="5"/>
  <c r="K7005" i="5"/>
  <c r="I7005" i="5"/>
  <c r="J7005" i="5" s="1"/>
  <c r="I6973" i="5"/>
  <c r="J6973" i="5" s="1"/>
  <c r="K6973" i="5"/>
  <c r="I6941" i="5"/>
  <c r="J6941" i="5" s="1"/>
  <c r="K6941" i="5"/>
  <c r="I6909" i="5"/>
  <c r="J6909" i="5" s="1"/>
  <c r="K6909" i="5"/>
  <c r="I6877" i="5"/>
  <c r="J6877" i="5" s="1"/>
  <c r="K6877" i="5"/>
  <c r="I6845" i="5"/>
  <c r="J6845" i="5" s="1"/>
  <c r="K6845" i="5"/>
  <c r="I6813" i="5"/>
  <c r="J6813" i="5" s="1"/>
  <c r="K6813" i="5"/>
  <c r="K6765" i="5"/>
  <c r="I6765" i="5"/>
  <c r="J6765" i="5" s="1"/>
  <c r="K6733" i="5"/>
  <c r="I6733" i="5"/>
  <c r="J6733" i="5" s="1"/>
  <c r="I6717" i="5"/>
  <c r="J6717" i="5" s="1"/>
  <c r="K6717" i="5"/>
  <c r="I6685" i="5"/>
  <c r="J6685" i="5" s="1"/>
  <c r="K6685" i="5"/>
  <c r="I6653" i="5"/>
  <c r="J6653" i="5" s="1"/>
  <c r="K6653" i="5"/>
  <c r="I6621" i="5"/>
  <c r="J6621" i="5" s="1"/>
  <c r="K6621" i="5"/>
  <c r="I6475" i="5"/>
  <c r="J6475" i="5" s="1"/>
  <c r="K6475" i="5"/>
  <c r="I6219" i="5"/>
  <c r="J6219" i="5" s="1"/>
  <c r="K6219" i="5"/>
  <c r="K5907" i="5"/>
  <c r="I5907" i="5"/>
  <c r="J5907" i="5" s="1"/>
  <c r="K6588" i="5"/>
  <c r="I6588" i="5"/>
  <c r="J6588" i="5" s="1"/>
  <c r="H6482" i="5"/>
  <c r="H6354" i="5"/>
  <c r="H6290" i="5"/>
  <c r="K6226" i="5"/>
  <c r="I6226" i="5"/>
  <c r="J6226" i="5" s="1"/>
  <c r="K6162" i="5"/>
  <c r="I6162" i="5"/>
  <c r="J6162" i="5" s="1"/>
  <c r="H6034" i="5"/>
  <c r="K5919" i="5"/>
  <c r="I5919" i="5"/>
  <c r="J5919" i="5" s="1"/>
  <c r="K5756" i="5"/>
  <c r="I5756" i="5"/>
  <c r="J5756" i="5" s="1"/>
  <c r="I5585" i="5"/>
  <c r="J5585" i="5" s="1"/>
  <c r="K5585" i="5"/>
  <c r="H5220" i="5"/>
  <c r="I4836" i="5"/>
  <c r="J4836" i="5" s="1"/>
  <c r="K4836" i="5"/>
  <c r="K4580" i="5"/>
  <c r="I4580" i="5"/>
  <c r="J4580" i="5" s="1"/>
  <c r="H4068" i="5"/>
  <c r="K2572" i="5"/>
  <c r="I2572" i="5"/>
  <c r="J2572" i="5" s="1"/>
  <c r="I6533" i="5"/>
  <c r="J6533" i="5" s="1"/>
  <c r="K6533" i="5"/>
  <c r="K6471" i="5"/>
  <c r="I6471" i="5"/>
  <c r="J6471" i="5" s="1"/>
  <c r="H6375" i="5"/>
  <c r="H6311" i="5"/>
  <c r="H6279" i="5"/>
  <c r="H6215" i="5"/>
  <c r="K6151" i="5"/>
  <c r="I6151" i="5"/>
  <c r="J6151" i="5" s="1"/>
  <c r="K6087" i="5"/>
  <c r="I6087" i="5"/>
  <c r="J6087" i="5" s="1"/>
  <c r="I5963" i="5"/>
  <c r="J5963" i="5" s="1"/>
  <c r="K5963" i="5"/>
  <c r="I5815" i="5"/>
  <c r="J5815" i="5" s="1"/>
  <c r="K5815" i="5"/>
  <c r="K5559" i="5"/>
  <c r="I5559" i="5"/>
  <c r="J5559" i="5" s="1"/>
  <c r="H5308" i="5"/>
  <c r="I5052" i="5"/>
  <c r="J5052" i="5" s="1"/>
  <c r="K5052" i="5"/>
  <c r="K4796" i="5"/>
  <c r="I4796" i="5"/>
  <c r="J4796" i="5" s="1"/>
  <c r="K4156" i="5"/>
  <c r="I4156" i="5"/>
  <c r="J4156" i="5" s="1"/>
  <c r="K3734" i="5"/>
  <c r="I3734" i="5"/>
  <c r="J3734" i="5" s="1"/>
  <c r="K2252" i="5"/>
  <c r="I2252" i="5"/>
  <c r="J2252" i="5" s="1"/>
  <c r="I6554" i="5"/>
  <c r="K6554" i="5"/>
  <c r="H6382" i="5"/>
  <c r="K6158" i="5"/>
  <c r="I6158" i="5"/>
  <c r="J6158" i="5" s="1"/>
  <c r="I6094" i="5"/>
  <c r="J6094" i="5" s="1"/>
  <c r="K6094" i="5"/>
  <c r="H6030" i="5"/>
  <c r="H5975" i="5"/>
  <c r="H5831" i="5"/>
  <c r="K5575" i="5"/>
  <c r="I5575" i="5"/>
  <c r="J5575" i="5" s="1"/>
  <c r="I5076" i="5"/>
  <c r="J5076" i="5" s="1"/>
  <c r="K5076" i="5"/>
  <c r="H4820" i="5"/>
  <c r="K4564" i="5"/>
  <c r="I4564" i="5"/>
  <c r="J4564" i="5" s="1"/>
  <c r="H4180" i="5"/>
  <c r="M4201" i="5" s="1"/>
  <c r="I3830" i="5"/>
  <c r="J3830" i="5" s="1"/>
  <c r="K3830" i="5"/>
  <c r="K2444" i="5"/>
  <c r="I2444" i="5"/>
  <c r="J2444" i="5" s="1"/>
  <c r="H4876" i="5"/>
  <c r="H4748" i="5"/>
  <c r="I4492" i="5"/>
  <c r="J4492" i="5" s="1"/>
  <c r="K4492" i="5"/>
  <c r="I4236" i="5"/>
  <c r="J4236" i="5" s="1"/>
  <c r="K4236" i="5"/>
  <c r="K3953" i="5"/>
  <c r="I3953" i="5"/>
  <c r="J3953" i="5" s="1"/>
  <c r="I2892" i="5"/>
  <c r="J2892" i="5" s="1"/>
  <c r="K2892" i="5"/>
  <c r="K5974" i="5"/>
  <c r="I5974" i="5"/>
  <c r="J5974" i="5" s="1"/>
  <c r="K5942" i="5"/>
  <c r="I5942" i="5"/>
  <c r="J5942" i="5" s="1"/>
  <c r="I5893" i="5"/>
  <c r="J5893" i="5" s="1"/>
  <c r="K5893" i="5"/>
  <c r="K5851" i="5"/>
  <c r="I5851" i="5"/>
  <c r="J5851" i="5" s="1"/>
  <c r="H5808" i="5"/>
  <c r="I5765" i="5"/>
  <c r="J5765" i="5" s="1"/>
  <c r="K5765" i="5"/>
  <c r="I5701" i="5"/>
  <c r="J5701" i="5" s="1"/>
  <c r="K5701" i="5"/>
  <c r="H5616" i="5"/>
  <c r="K5573" i="5"/>
  <c r="I5573" i="5"/>
  <c r="J5573" i="5" s="1"/>
  <c r="H5552" i="5"/>
  <c r="I5489" i="5"/>
  <c r="J5489" i="5" s="1"/>
  <c r="K5489" i="5"/>
  <c r="I5297" i="5"/>
  <c r="J5297" i="5" s="1"/>
  <c r="K5297" i="5"/>
  <c r="H5201" i="5"/>
  <c r="H5137" i="5"/>
  <c r="K5073" i="5"/>
  <c r="I5073" i="5"/>
  <c r="J5073" i="5" s="1"/>
  <c r="K5009" i="5"/>
  <c r="I5009" i="5"/>
  <c r="J5009" i="5" s="1"/>
  <c r="I4945" i="5"/>
  <c r="J4945" i="5" s="1"/>
  <c r="K4945" i="5"/>
  <c r="I4849" i="5"/>
  <c r="J4849" i="5" s="1"/>
  <c r="K4849" i="5"/>
  <c r="I4785" i="5"/>
  <c r="J4785" i="5" s="1"/>
  <c r="K4785" i="5"/>
  <c r="I4721" i="5"/>
  <c r="J4721" i="5" s="1"/>
  <c r="K4721" i="5"/>
  <c r="I4657" i="5"/>
  <c r="J4657" i="5" s="1"/>
  <c r="K4657" i="5"/>
  <c r="I4593" i="5"/>
  <c r="J4593" i="5" s="1"/>
  <c r="K4593" i="5"/>
  <c r="I4529" i="5"/>
  <c r="J4529" i="5" s="1"/>
  <c r="K4529" i="5"/>
  <c r="I4465" i="5"/>
  <c r="J4465" i="5" s="1"/>
  <c r="K4465" i="5"/>
  <c r="K4369" i="5"/>
  <c r="I4369" i="5"/>
  <c r="J4369" i="5" s="1"/>
  <c r="I4337" i="5"/>
  <c r="J4337" i="5" s="1"/>
  <c r="K4337" i="5"/>
  <c r="K4241" i="5"/>
  <c r="I4241" i="5"/>
  <c r="J4241" i="5" s="1"/>
  <c r="H4177" i="5"/>
  <c r="H4145" i="5"/>
  <c r="K4081" i="5"/>
  <c r="I4081" i="5"/>
  <c r="J4081" i="5" s="1"/>
  <c r="K4017" i="5"/>
  <c r="I4017" i="5"/>
  <c r="J4017" i="5" s="1"/>
  <c r="K3901" i="5"/>
  <c r="I3901" i="5"/>
  <c r="J3901" i="5" s="1"/>
  <c r="K3694" i="5"/>
  <c r="I3694" i="5"/>
  <c r="J3694" i="5" s="1"/>
  <c r="I3438" i="5"/>
  <c r="J3438" i="5" s="1"/>
  <c r="K3438" i="5"/>
  <c r="I3182" i="5"/>
  <c r="J3182" i="5" s="1"/>
  <c r="K3182" i="5"/>
  <c r="I2684" i="5"/>
  <c r="J2684" i="5" s="1"/>
  <c r="K2684" i="5"/>
  <c r="K2172" i="5"/>
  <c r="I2172" i="5"/>
  <c r="J2172" i="5" s="1"/>
  <c r="H6389" i="5"/>
  <c r="I6341" i="5"/>
  <c r="J6341" i="5" s="1"/>
  <c r="K6341" i="5"/>
  <c r="I6309" i="5"/>
  <c r="J6309" i="5" s="1"/>
  <c r="K6309" i="5"/>
  <c r="I6277" i="5"/>
  <c r="J6277" i="5" s="1"/>
  <c r="K6277" i="5"/>
  <c r="K6245" i="5"/>
  <c r="I6245" i="5"/>
  <c r="J6245" i="5" s="1"/>
  <c r="I6197" i="5"/>
  <c r="J6197" i="5" s="1"/>
  <c r="K6197" i="5"/>
  <c r="K6149" i="5"/>
  <c r="I6149" i="5"/>
  <c r="J6149" i="5" s="1"/>
  <c r="I6133" i="5"/>
  <c r="J6133" i="5" s="1"/>
  <c r="K6133" i="5"/>
  <c r="I6101" i="5"/>
  <c r="J6101" i="5" s="1"/>
  <c r="K6101" i="5"/>
  <c r="I6069" i="5"/>
  <c r="J6069" i="5" s="1"/>
  <c r="K6069" i="5"/>
  <c r="K6037" i="5"/>
  <c r="I6037" i="5"/>
  <c r="J6037" i="5" s="1"/>
  <c r="I6005" i="5"/>
  <c r="J6005" i="5" s="1"/>
  <c r="K6005" i="5"/>
  <c r="K5973" i="5"/>
  <c r="I5973" i="5"/>
  <c r="J5973" i="5" s="1"/>
  <c r="I5957" i="5"/>
  <c r="J5957" i="5" s="1"/>
  <c r="K5957" i="5"/>
  <c r="K5909" i="5"/>
  <c r="I5909" i="5"/>
  <c r="J5909" i="5" s="1"/>
  <c r="I5871" i="5"/>
  <c r="J5871" i="5" s="1"/>
  <c r="K5871" i="5"/>
  <c r="I5764" i="5"/>
  <c r="J5764" i="5" s="1"/>
  <c r="K5764" i="5"/>
  <c r="K6036" i="5"/>
  <c r="I6036" i="5"/>
  <c r="J6036" i="5" s="1"/>
  <c r="I7640" i="5"/>
  <c r="J7640" i="5" s="1"/>
  <c r="K8447" i="5"/>
  <c r="I8659" i="5"/>
  <c r="J8659" i="5" s="1"/>
  <c r="K7511" i="5"/>
  <c r="J7607" i="5"/>
  <c r="I5255" i="5"/>
  <c r="J5255" i="5" s="1"/>
  <c r="I7080" i="5"/>
  <c r="J7080" i="5" s="1"/>
  <c r="I7895" i="5"/>
  <c r="J7895" i="5" s="1"/>
  <c r="I8539" i="5"/>
  <c r="J8539" i="5" s="1"/>
  <c r="I5591" i="5"/>
  <c r="J5591" i="5" s="1"/>
  <c r="K7807" i="5"/>
  <c r="I7207" i="5"/>
  <c r="J7207" i="5" s="1"/>
  <c r="I7020" i="5"/>
  <c r="J7020" i="5" s="1"/>
  <c r="I6190" i="5"/>
  <c r="J6190" i="5" s="1"/>
  <c r="I8331" i="5"/>
  <c r="J8331" i="5" s="1"/>
  <c r="K8703" i="5"/>
  <c r="I8703" i="5"/>
  <c r="J8703" i="5" s="1"/>
  <c r="K8635" i="5"/>
  <c r="I8635" i="5"/>
  <c r="J8635" i="5" s="1"/>
  <c r="I8599" i="5"/>
  <c r="J8599" i="5" s="1"/>
  <c r="K8599" i="5"/>
  <c r="K8583" i="5"/>
  <c r="I8583" i="5"/>
  <c r="J8583" i="5" s="1"/>
  <c r="H8567" i="5"/>
  <c r="K8551" i="5"/>
  <c r="I8551" i="5"/>
  <c r="J8551" i="5" s="1"/>
  <c r="I8535" i="5"/>
  <c r="J8535" i="5" s="1"/>
  <c r="K8535" i="5"/>
  <c r="H8519" i="5"/>
  <c r="I8503" i="5"/>
  <c r="J8503" i="5" s="1"/>
  <c r="K8503" i="5"/>
  <c r="I8487" i="5"/>
  <c r="J8487" i="5" s="1"/>
  <c r="K8487" i="5"/>
  <c r="I8439" i="5"/>
  <c r="J8439" i="5" s="1"/>
  <c r="K8439" i="5"/>
  <c r="H8423" i="5"/>
  <c r="K8407" i="5"/>
  <c r="I8407" i="5"/>
  <c r="J8407" i="5" s="1"/>
  <c r="K8391" i="5"/>
  <c r="I8391" i="5"/>
  <c r="J8391" i="5" s="1"/>
  <c r="H8375" i="5"/>
  <c r="H8327" i="5"/>
  <c r="K8311" i="5"/>
  <c r="I8311" i="5"/>
  <c r="J8311" i="5" s="1"/>
  <c r="K8295" i="5"/>
  <c r="I8295" i="5"/>
  <c r="J8295" i="5" s="1"/>
  <c r="H8279" i="5"/>
  <c r="K8263" i="5"/>
  <c r="I8263" i="5"/>
  <c r="J8263" i="5" s="1"/>
  <c r="K8247" i="5"/>
  <c r="I8247" i="5"/>
  <c r="J8247" i="5" s="1"/>
  <c r="H8231" i="5"/>
  <c r="K8199" i="5"/>
  <c r="I8199" i="5"/>
  <c r="J8199" i="5" s="1"/>
  <c r="H8183" i="5"/>
  <c r="K8164" i="5"/>
  <c r="I8164" i="5"/>
  <c r="J8164" i="5" s="1"/>
  <c r="H8135" i="5"/>
  <c r="I8103" i="5"/>
  <c r="J8103" i="5" s="1"/>
  <c r="K8103" i="5"/>
  <c r="K8071" i="5"/>
  <c r="I8071" i="5"/>
  <c r="J8071" i="5" s="1"/>
  <c r="H8039" i="5"/>
  <c r="K8007" i="5"/>
  <c r="I8007" i="5"/>
  <c r="J8007" i="5" s="1"/>
  <c r="K7975" i="5"/>
  <c r="I7975" i="5"/>
  <c r="J7975" i="5" s="1"/>
  <c r="H7847" i="5"/>
  <c r="K8714" i="5"/>
  <c r="I8714" i="5"/>
  <c r="H8650" i="5"/>
  <c r="K8590" i="5"/>
  <c r="I8590" i="5"/>
  <c r="J8590" i="5" s="1"/>
  <c r="K8518" i="5"/>
  <c r="I8518" i="5"/>
  <c r="J8518" i="5" s="1"/>
  <c r="H8466" i="5"/>
  <c r="H8434" i="5"/>
  <c r="H8410" i="5"/>
  <c r="I8394" i="5"/>
  <c r="J8394" i="5" s="1"/>
  <c r="K8394" i="5"/>
  <c r="I8378" i="5"/>
  <c r="K8378" i="5"/>
  <c r="H8362" i="5"/>
  <c r="M8377" i="5" s="1"/>
  <c r="H8330" i="5"/>
  <c r="M8353" i="5" s="1"/>
  <c r="H8298" i="5"/>
  <c r="K8282" i="5"/>
  <c r="I8282" i="5"/>
  <c r="H8266" i="5"/>
  <c r="K8250" i="5"/>
  <c r="I8250" i="5"/>
  <c r="J8250" i="5" s="1"/>
  <c r="I8234" i="5"/>
  <c r="K8234" i="5"/>
  <c r="I8218" i="5"/>
  <c r="J8218" i="5" s="1"/>
  <c r="K8218" i="5"/>
  <c r="H8202" i="5"/>
  <c r="I8168" i="5"/>
  <c r="J8168" i="5" s="1"/>
  <c r="K8168" i="5"/>
  <c r="K8140" i="5"/>
  <c r="I8140" i="5"/>
  <c r="J8140" i="5" s="1"/>
  <c r="H8108" i="5"/>
  <c r="H8076" i="5"/>
  <c r="I8044" i="5"/>
  <c r="J8044" i="5" s="1"/>
  <c r="K8044" i="5"/>
  <c r="H7980" i="5"/>
  <c r="I7948" i="5"/>
  <c r="J7948" i="5" s="1"/>
  <c r="K7948" i="5"/>
  <c r="H7916" i="5"/>
  <c r="I7884" i="5"/>
  <c r="J7884" i="5" s="1"/>
  <c r="K7884" i="5"/>
  <c r="H7852" i="5"/>
  <c r="I8675" i="5"/>
  <c r="J8675" i="5" s="1"/>
  <c r="K8675" i="5"/>
  <c r="I8722" i="5"/>
  <c r="J8722" i="5" s="1"/>
  <c r="K8722" i="5"/>
  <c r="K8678" i="5"/>
  <c r="I8678" i="5"/>
  <c r="J8678" i="5" s="1"/>
  <c r="H8630" i="5"/>
  <c r="K8586" i="5"/>
  <c r="I8586" i="5"/>
  <c r="J8586" i="5" s="1"/>
  <c r="I8542" i="5"/>
  <c r="J8542" i="5" s="1"/>
  <c r="K8542" i="5"/>
  <c r="K8498" i="5"/>
  <c r="I8498" i="5"/>
  <c r="K8450" i="5"/>
  <c r="I8450" i="5"/>
  <c r="I8721" i="5"/>
  <c r="J8721" i="5" s="1"/>
  <c r="K8721" i="5"/>
  <c r="K8705" i="5"/>
  <c r="I8705" i="5"/>
  <c r="J8705" i="5" s="1"/>
  <c r="K8689" i="5"/>
  <c r="I8689" i="5"/>
  <c r="J8689" i="5" s="1"/>
  <c r="H8673" i="5"/>
  <c r="K8657" i="5"/>
  <c r="I8657" i="5"/>
  <c r="J8657" i="5" s="1"/>
  <c r="K8641" i="5"/>
  <c r="I8641" i="5"/>
  <c r="J8641" i="5" s="1"/>
  <c r="I8625" i="5"/>
  <c r="J8625" i="5" s="1"/>
  <c r="K8625" i="5"/>
  <c r="I8609" i="5"/>
  <c r="J8609" i="5" s="1"/>
  <c r="K8609" i="5"/>
  <c r="I8593" i="5"/>
  <c r="J8593" i="5" s="1"/>
  <c r="K8593" i="5"/>
  <c r="H8577" i="5"/>
  <c r="H8561" i="5"/>
  <c r="H8545" i="5"/>
  <c r="K8513" i="5"/>
  <c r="I8513" i="5"/>
  <c r="J8513" i="5" s="1"/>
  <c r="I8497" i="5"/>
  <c r="J8497" i="5" s="1"/>
  <c r="K8497" i="5"/>
  <c r="K8481" i="5"/>
  <c r="I8481" i="5"/>
  <c r="J8481" i="5" s="1"/>
  <c r="I8465" i="5"/>
  <c r="J8465" i="5" s="1"/>
  <c r="K8465" i="5"/>
  <c r="K8449" i="5"/>
  <c r="I8449" i="5"/>
  <c r="J8449" i="5" s="1"/>
  <c r="K8433" i="5"/>
  <c r="I8433" i="5"/>
  <c r="J8433" i="5" s="1"/>
  <c r="K8417" i="5"/>
  <c r="I8417" i="5"/>
  <c r="J8417" i="5" s="1"/>
  <c r="K8401" i="5"/>
  <c r="I8401" i="5"/>
  <c r="J8401" i="5" s="1"/>
  <c r="K8385" i="5"/>
  <c r="I8385" i="5"/>
  <c r="J8385" i="5" s="1"/>
  <c r="I8353" i="5"/>
  <c r="J8353" i="5" s="1"/>
  <c r="K8353" i="5"/>
  <c r="I8337" i="5"/>
  <c r="J8337" i="5" s="1"/>
  <c r="K8337" i="5"/>
  <c r="I8321" i="5"/>
  <c r="J8321" i="5" s="1"/>
  <c r="K8321" i="5"/>
  <c r="I8305" i="5"/>
  <c r="J8305" i="5" s="1"/>
  <c r="K8305" i="5"/>
  <c r="I8289" i="5"/>
  <c r="J8289" i="5" s="1"/>
  <c r="K8289" i="5"/>
  <c r="I8273" i="5"/>
  <c r="J8273" i="5" s="1"/>
  <c r="K8273" i="5"/>
  <c r="H8257" i="5"/>
  <c r="I8241" i="5"/>
  <c r="J8241" i="5" s="1"/>
  <c r="K8241" i="5"/>
  <c r="I8225" i="5"/>
  <c r="J8225" i="5" s="1"/>
  <c r="K8225" i="5"/>
  <c r="I8209" i="5"/>
  <c r="J8209" i="5" s="1"/>
  <c r="K8209" i="5"/>
  <c r="K8193" i="5"/>
  <c r="I8193" i="5"/>
  <c r="J8193" i="5" s="1"/>
  <c r="K8177" i="5"/>
  <c r="I8177" i="5"/>
  <c r="J8177" i="5" s="1"/>
  <c r="K8155" i="5"/>
  <c r="I8155" i="5"/>
  <c r="J8155" i="5" s="1"/>
  <c r="K8123" i="5"/>
  <c r="I8123" i="5"/>
  <c r="J8123" i="5" s="1"/>
  <c r="I8091" i="5"/>
  <c r="J8091" i="5" s="1"/>
  <c r="K8091" i="5"/>
  <c r="I8059" i="5"/>
  <c r="J8059" i="5" s="1"/>
  <c r="K8059" i="5"/>
  <c r="K8027" i="5"/>
  <c r="I8027" i="5"/>
  <c r="J8027" i="5" s="1"/>
  <c r="K7995" i="5"/>
  <c r="I7995" i="5"/>
  <c r="J7995" i="5" s="1"/>
  <c r="K7963" i="5"/>
  <c r="I7963" i="5"/>
  <c r="J7963" i="5" s="1"/>
  <c r="H7931" i="5"/>
  <c r="H7867" i="5"/>
  <c r="I7827" i="5"/>
  <c r="J7827" i="5" s="1"/>
  <c r="K7827" i="5"/>
  <c r="H8711" i="5"/>
  <c r="H8655" i="5"/>
  <c r="K8758" i="5"/>
  <c r="I8758" i="5"/>
  <c r="J8758" i="5" s="1"/>
  <c r="K8718" i="5"/>
  <c r="I8718" i="5"/>
  <c r="J8718" i="5" s="1"/>
  <c r="I8674" i="5"/>
  <c r="J8674" i="5" s="1"/>
  <c r="K8674" i="5"/>
  <c r="I8594" i="5"/>
  <c r="K8594" i="5"/>
  <c r="I8554" i="5"/>
  <c r="J8554" i="5" s="1"/>
  <c r="K8554" i="5"/>
  <c r="K8514" i="5"/>
  <c r="I8514" i="5"/>
  <c r="J8514" i="5" s="1"/>
  <c r="H8470" i="5"/>
  <c r="K8752" i="5"/>
  <c r="I8752" i="5"/>
  <c r="J8752" i="5" s="1"/>
  <c r="K8736" i="5"/>
  <c r="I8736" i="5"/>
  <c r="J8736" i="5" s="1"/>
  <c r="I8720" i="5"/>
  <c r="J8720" i="5" s="1"/>
  <c r="K8720" i="5"/>
  <c r="I8688" i="5"/>
  <c r="J8688" i="5" s="1"/>
  <c r="K8688" i="5"/>
  <c r="K8672" i="5"/>
  <c r="I8672" i="5"/>
  <c r="J8672" i="5" s="1"/>
  <c r="H8656" i="5"/>
  <c r="K8608" i="5"/>
  <c r="I8608" i="5"/>
  <c r="J8608" i="5" s="1"/>
  <c r="K8576" i="5"/>
  <c r="I8576" i="5"/>
  <c r="J8576" i="5" s="1"/>
  <c r="H8528" i="5"/>
  <c r="K8512" i="5"/>
  <c r="I8512" i="5"/>
  <c r="J8512" i="5" s="1"/>
  <c r="H8496" i="5"/>
  <c r="K8480" i="5"/>
  <c r="I8480" i="5"/>
  <c r="J8480" i="5" s="1"/>
  <c r="I8464" i="5"/>
  <c r="J8464" i="5" s="1"/>
  <c r="K8464" i="5"/>
  <c r="K8448" i="5"/>
  <c r="I8448" i="5"/>
  <c r="J8448" i="5" s="1"/>
  <c r="I8432" i="5"/>
  <c r="J8432" i="5" s="1"/>
  <c r="K8432" i="5"/>
  <c r="I8416" i="5"/>
  <c r="J8416" i="5" s="1"/>
  <c r="K8416" i="5"/>
  <c r="I8400" i="5"/>
  <c r="J8400" i="5" s="1"/>
  <c r="K8400" i="5"/>
  <c r="H8384" i="5"/>
  <c r="K8368" i="5"/>
  <c r="I8368" i="5"/>
  <c r="J8368" i="5" s="1"/>
  <c r="H8352" i="5"/>
  <c r="H8336" i="5"/>
  <c r="H8288" i="5"/>
  <c r="K8272" i="5"/>
  <c r="I8272" i="5"/>
  <c r="J8272" i="5" s="1"/>
  <c r="K8256" i="5"/>
  <c r="I8256" i="5"/>
  <c r="J8256" i="5" s="1"/>
  <c r="H8240" i="5"/>
  <c r="M8257" i="5" s="1"/>
  <c r="I8224" i="5"/>
  <c r="J8224" i="5" s="1"/>
  <c r="K8224" i="5"/>
  <c r="I8208" i="5"/>
  <c r="J8208" i="5" s="1"/>
  <c r="K8208" i="5"/>
  <c r="K8176" i="5"/>
  <c r="I8176" i="5"/>
  <c r="J8176" i="5" s="1"/>
  <c r="H8152" i="5"/>
  <c r="H8120" i="5"/>
  <c r="H8056" i="5"/>
  <c r="H7992" i="5"/>
  <c r="I7928" i="5"/>
  <c r="J7928" i="5" s="1"/>
  <c r="K7928" i="5"/>
  <c r="I7864" i="5"/>
  <c r="J7864" i="5" s="1"/>
  <c r="K7864" i="5"/>
  <c r="K7823" i="5"/>
  <c r="I7823" i="5"/>
  <c r="J7823" i="5" s="1"/>
  <c r="H7828" i="5"/>
  <c r="H7812" i="5"/>
  <c r="K7764" i="5"/>
  <c r="I7764" i="5"/>
  <c r="J7764" i="5" s="1"/>
  <c r="H7748" i="5"/>
  <c r="H7716" i="5"/>
  <c r="H7700" i="5"/>
  <c r="K7668" i="5"/>
  <c r="I7668" i="5"/>
  <c r="J7668" i="5" s="1"/>
  <c r="I7652" i="5"/>
  <c r="J7652" i="5" s="1"/>
  <c r="K7652" i="5"/>
  <c r="K7636" i="5"/>
  <c r="I7636" i="5"/>
  <c r="J7636" i="5" s="1"/>
  <c r="K7620" i="5"/>
  <c r="I7620" i="5"/>
  <c r="J7620" i="5" s="1"/>
  <c r="I7604" i="5"/>
  <c r="J7604" i="5" s="1"/>
  <c r="K7604" i="5"/>
  <c r="I7588" i="5"/>
  <c r="J7588" i="5" s="1"/>
  <c r="K7588" i="5"/>
  <c r="I7572" i="5"/>
  <c r="J7572" i="5" s="1"/>
  <c r="K7572" i="5"/>
  <c r="H7556" i="5"/>
  <c r="H7540" i="5"/>
  <c r="M7561" i="5" s="1"/>
  <c r="K7524" i="5"/>
  <c r="I7524" i="5"/>
  <c r="J7524" i="5" s="1"/>
  <c r="K7508" i="5"/>
  <c r="I7508" i="5"/>
  <c r="J7508" i="5" s="1"/>
  <c r="I7492" i="5"/>
  <c r="J7492" i="5" s="1"/>
  <c r="K7492" i="5"/>
  <c r="K7476" i="5"/>
  <c r="I7476" i="5"/>
  <c r="J7476" i="5" s="1"/>
  <c r="K7460" i="5"/>
  <c r="I7460" i="5"/>
  <c r="J7460" i="5" s="1"/>
  <c r="K7444" i="5"/>
  <c r="I7444" i="5"/>
  <c r="J7444" i="5" s="1"/>
  <c r="H7428" i="5"/>
  <c r="H7412" i="5"/>
  <c r="H7396" i="5"/>
  <c r="M7417" i="5" s="1"/>
  <c r="H7380" i="5"/>
  <c r="K7364" i="5"/>
  <c r="I7364" i="5"/>
  <c r="J7364" i="5" s="1"/>
  <c r="K7348" i="5"/>
  <c r="I7348" i="5"/>
  <c r="J7348" i="5" s="1"/>
  <c r="K7332" i="5"/>
  <c r="I7332" i="5"/>
  <c r="J7332" i="5" s="1"/>
  <c r="H7316" i="5"/>
  <c r="H7300" i="5"/>
  <c r="K7284" i="5"/>
  <c r="I7284" i="5"/>
  <c r="J7284" i="5" s="1"/>
  <c r="H7268" i="5"/>
  <c r="H7252" i="5"/>
  <c r="M7273" i="5" s="1"/>
  <c r="K7236" i="5"/>
  <c r="I7236" i="5"/>
  <c r="J7236" i="5" s="1"/>
  <c r="I7220" i="5"/>
  <c r="J7220" i="5" s="1"/>
  <c r="K7220" i="5"/>
  <c r="K7204" i="5"/>
  <c r="I7204" i="5"/>
  <c r="J7204" i="5" s="1"/>
  <c r="I7188" i="5"/>
  <c r="J7188" i="5" s="1"/>
  <c r="K7188" i="5"/>
  <c r="I7172" i="5"/>
  <c r="J7172" i="5" s="1"/>
  <c r="K7172" i="5"/>
  <c r="I7156" i="5"/>
  <c r="J7156" i="5" s="1"/>
  <c r="K7156" i="5"/>
  <c r="I7124" i="5"/>
  <c r="J7124" i="5" s="1"/>
  <c r="K7124" i="5"/>
  <c r="I7108" i="5"/>
  <c r="J7108" i="5" s="1"/>
  <c r="K7108" i="5"/>
  <c r="H7092" i="5"/>
  <c r="K7076" i="5"/>
  <c r="I7076" i="5"/>
  <c r="J7076" i="5" s="1"/>
  <c r="I7060" i="5"/>
  <c r="J7060" i="5" s="1"/>
  <c r="K7060" i="5"/>
  <c r="I7044" i="5"/>
  <c r="J7044" i="5" s="1"/>
  <c r="K7044" i="5"/>
  <c r="H7012" i="5"/>
  <c r="M7033" i="5" s="1"/>
  <c r="H6996" i="5"/>
  <c r="K6980" i="5"/>
  <c r="I6980" i="5"/>
  <c r="J6980" i="5" s="1"/>
  <c r="I6964" i="5"/>
  <c r="J6964" i="5" s="1"/>
  <c r="K6964" i="5"/>
  <c r="I6948" i="5"/>
  <c r="J6948" i="5" s="1"/>
  <c r="K6948" i="5"/>
  <c r="H6932" i="5"/>
  <c r="H6900" i="5"/>
  <c r="H6868" i="5"/>
  <c r="M6889" i="5" s="1"/>
  <c r="H6852" i="5"/>
  <c r="H6836" i="5"/>
  <c r="H6820" i="5"/>
  <c r="I6804" i="5"/>
  <c r="J6804" i="5" s="1"/>
  <c r="K6804" i="5"/>
  <c r="H6788" i="5"/>
  <c r="K6772" i="5"/>
  <c r="I6772" i="5"/>
  <c r="J6772" i="5" s="1"/>
  <c r="H6756" i="5"/>
  <c r="H6740" i="5"/>
  <c r="H6724" i="5"/>
  <c r="I6708" i="5"/>
  <c r="J6708" i="5" s="1"/>
  <c r="K6708" i="5"/>
  <c r="I6692" i="5"/>
  <c r="J6692" i="5" s="1"/>
  <c r="K6692" i="5"/>
  <c r="I6660" i="5"/>
  <c r="J6660" i="5" s="1"/>
  <c r="K6660" i="5"/>
  <c r="I6628" i="5"/>
  <c r="J6628" i="5" s="1"/>
  <c r="K6628" i="5"/>
  <c r="K6609" i="5"/>
  <c r="I6609" i="5"/>
  <c r="J6609" i="5" s="1"/>
  <c r="H6577" i="5"/>
  <c r="I6403" i="5"/>
  <c r="J6403" i="5" s="1"/>
  <c r="K6403" i="5"/>
  <c r="K6275" i="5"/>
  <c r="I6275" i="5"/>
  <c r="J6275" i="5" s="1"/>
  <c r="I6147" i="5"/>
  <c r="J6147" i="5" s="1"/>
  <c r="K6147" i="5"/>
  <c r="I6019" i="5"/>
  <c r="J6019" i="5" s="1"/>
  <c r="K6019" i="5"/>
  <c r="K5292" i="5"/>
  <c r="I5292" i="5"/>
  <c r="J5292" i="5" s="1"/>
  <c r="I7811" i="5"/>
  <c r="J7811" i="5" s="1"/>
  <c r="K7811" i="5"/>
  <c r="H7795" i="5"/>
  <c r="I7779" i="5"/>
  <c r="J7779" i="5" s="1"/>
  <c r="K7779" i="5"/>
  <c r="K7763" i="5"/>
  <c r="I7763" i="5"/>
  <c r="J7763" i="5" s="1"/>
  <c r="I7747" i="5"/>
  <c r="J7747" i="5" s="1"/>
  <c r="K7747" i="5"/>
  <c r="I7731" i="5"/>
  <c r="J7731" i="5" s="1"/>
  <c r="K7731" i="5"/>
  <c r="K7715" i="5"/>
  <c r="I7715" i="5"/>
  <c r="J7715" i="5" s="1"/>
  <c r="K7699" i="5"/>
  <c r="I7699" i="5"/>
  <c r="J7699" i="5" s="1"/>
  <c r="H7683" i="5"/>
  <c r="M7705" i="5" s="1"/>
  <c r="K7667" i="5"/>
  <c r="I7667" i="5"/>
  <c r="J7667" i="5" s="1"/>
  <c r="I7651" i="5"/>
  <c r="J7651" i="5" s="1"/>
  <c r="K7651" i="5"/>
  <c r="K7635" i="5"/>
  <c r="I7635" i="5"/>
  <c r="J7635" i="5" s="1"/>
  <c r="K7619" i="5"/>
  <c r="I7619" i="5"/>
  <c r="J7619" i="5" s="1"/>
  <c r="I7603" i="5"/>
  <c r="J7603" i="5" s="1"/>
  <c r="K7603" i="5"/>
  <c r="I7587" i="5"/>
  <c r="J7587" i="5" s="1"/>
  <c r="K7587" i="5"/>
  <c r="I7571" i="5"/>
  <c r="J7571" i="5" s="1"/>
  <c r="K7571" i="5"/>
  <c r="K7555" i="5"/>
  <c r="I7555" i="5"/>
  <c r="J7555" i="5" s="1"/>
  <c r="I7539" i="5"/>
  <c r="J7539" i="5" s="1"/>
  <c r="K7539" i="5"/>
  <c r="K7523" i="5"/>
  <c r="I7523" i="5"/>
  <c r="J7523" i="5" s="1"/>
  <c r="I7507" i="5"/>
  <c r="J7507" i="5" s="1"/>
  <c r="K7507" i="5"/>
  <c r="I7491" i="5"/>
  <c r="J7491" i="5" s="1"/>
  <c r="K7491" i="5"/>
  <c r="I7475" i="5"/>
  <c r="J7475" i="5" s="1"/>
  <c r="K7475" i="5"/>
  <c r="H7459" i="5"/>
  <c r="I7443" i="5"/>
  <c r="J7443" i="5" s="1"/>
  <c r="K7443" i="5"/>
  <c r="I7427" i="5"/>
  <c r="J7427" i="5" s="1"/>
  <c r="K7427" i="5"/>
  <c r="H7411" i="5"/>
  <c r="I7395" i="5"/>
  <c r="J7395" i="5" s="1"/>
  <c r="K7395" i="5"/>
  <c r="I7379" i="5"/>
  <c r="J7379" i="5" s="1"/>
  <c r="K7379" i="5"/>
  <c r="H7363" i="5"/>
  <c r="I7347" i="5"/>
  <c r="J7347" i="5" s="1"/>
  <c r="K7347" i="5"/>
  <c r="H7331" i="5"/>
  <c r="H7299" i="5"/>
  <c r="M7321" i="5" s="1"/>
  <c r="H7267" i="5"/>
  <c r="I7251" i="5"/>
  <c r="J7251" i="5" s="1"/>
  <c r="K7251" i="5"/>
  <c r="H7235" i="5"/>
  <c r="H7219" i="5"/>
  <c r="K7123" i="5"/>
  <c r="I7123" i="5"/>
  <c r="J7123" i="5" s="1"/>
  <c r="H7107" i="5"/>
  <c r="M7129" i="5" s="1"/>
  <c r="H7075" i="5"/>
  <c r="K7059" i="5"/>
  <c r="I7059" i="5"/>
  <c r="J7059" i="5" s="1"/>
  <c r="K7043" i="5"/>
  <c r="I7043" i="5"/>
  <c r="J7043" i="5" s="1"/>
  <c r="K7027" i="5"/>
  <c r="I7027" i="5"/>
  <c r="J7027" i="5" s="1"/>
  <c r="I7011" i="5"/>
  <c r="J7011" i="5" s="1"/>
  <c r="K7011" i="5"/>
  <c r="K6995" i="5"/>
  <c r="I6995" i="5"/>
  <c r="J6995" i="5" s="1"/>
  <c r="K6979" i="5"/>
  <c r="I6979" i="5"/>
  <c r="J6979" i="5" s="1"/>
  <c r="K6963" i="5"/>
  <c r="I6963" i="5"/>
  <c r="J6963" i="5" s="1"/>
  <c r="K6947" i="5"/>
  <c r="I6947" i="5"/>
  <c r="J6947" i="5" s="1"/>
  <c r="K6931" i="5"/>
  <c r="I6931" i="5"/>
  <c r="J6931" i="5" s="1"/>
  <c r="K6915" i="5"/>
  <c r="I6915" i="5"/>
  <c r="J6915" i="5" s="1"/>
  <c r="K6899" i="5"/>
  <c r="I6899" i="5"/>
  <c r="J6899" i="5" s="1"/>
  <c r="K6883" i="5"/>
  <c r="I6883" i="5"/>
  <c r="J6883" i="5" s="1"/>
  <c r="I6867" i="5"/>
  <c r="J6867" i="5" s="1"/>
  <c r="K6867" i="5"/>
  <c r="K6851" i="5"/>
  <c r="I6851" i="5"/>
  <c r="J6851" i="5" s="1"/>
  <c r="K6835" i="5"/>
  <c r="I6835" i="5"/>
  <c r="J6835" i="5" s="1"/>
  <c r="I6819" i="5"/>
  <c r="J6819" i="5" s="1"/>
  <c r="K6819" i="5"/>
  <c r="K6803" i="5"/>
  <c r="I6803" i="5"/>
  <c r="J6803" i="5" s="1"/>
  <c r="K6787" i="5"/>
  <c r="I6787" i="5"/>
  <c r="J6787" i="5" s="1"/>
  <c r="K6771" i="5"/>
  <c r="I6771" i="5"/>
  <c r="J6771" i="5" s="1"/>
  <c r="I6755" i="5"/>
  <c r="J6755" i="5" s="1"/>
  <c r="K6755" i="5"/>
  <c r="K6739" i="5"/>
  <c r="I6739" i="5"/>
  <c r="J6739" i="5" s="1"/>
  <c r="K6723" i="5"/>
  <c r="I6723" i="5"/>
  <c r="J6723" i="5" s="1"/>
  <c r="K6707" i="5"/>
  <c r="I6707" i="5"/>
  <c r="J6707" i="5" s="1"/>
  <c r="I6691" i="5"/>
  <c r="J6691" i="5" s="1"/>
  <c r="K6691" i="5"/>
  <c r="K6675" i="5"/>
  <c r="I6675" i="5"/>
  <c r="J6675" i="5" s="1"/>
  <c r="K6659" i="5"/>
  <c r="I6659" i="5"/>
  <c r="J6659" i="5" s="1"/>
  <c r="K6643" i="5"/>
  <c r="I6643" i="5"/>
  <c r="J6643" i="5" s="1"/>
  <c r="I6627" i="5"/>
  <c r="J6627" i="5" s="1"/>
  <c r="K6627" i="5"/>
  <c r="I6607" i="5"/>
  <c r="J6607" i="5" s="1"/>
  <c r="K6607" i="5"/>
  <c r="H6575" i="5"/>
  <c r="K6523" i="5"/>
  <c r="I6523" i="5"/>
  <c r="J6523" i="5" s="1"/>
  <c r="I6395" i="5"/>
  <c r="J6395" i="5" s="1"/>
  <c r="K6395" i="5"/>
  <c r="K6139" i="5"/>
  <c r="I6139" i="5"/>
  <c r="J6139" i="5" s="1"/>
  <c r="I6003" i="5"/>
  <c r="J6003" i="5" s="1"/>
  <c r="K6003" i="5"/>
  <c r="K5697" i="5"/>
  <c r="I5697" i="5"/>
  <c r="J5697" i="5" s="1"/>
  <c r="H5260" i="5"/>
  <c r="M5281" i="5" s="1"/>
  <c r="H8150" i="5"/>
  <c r="H8134" i="5"/>
  <c r="H8118" i="5"/>
  <c r="M8137" i="5" s="1"/>
  <c r="I8102" i="5"/>
  <c r="J8102" i="5" s="1"/>
  <c r="K8102" i="5"/>
  <c r="K8086" i="5"/>
  <c r="I8086" i="5"/>
  <c r="J8086" i="5" s="1"/>
  <c r="I8070" i="5"/>
  <c r="J8070" i="5" s="1"/>
  <c r="K8070" i="5"/>
  <c r="K8054" i="5"/>
  <c r="I8054" i="5"/>
  <c r="J8054" i="5" s="1"/>
  <c r="K8038" i="5"/>
  <c r="I8038" i="5"/>
  <c r="J8038" i="5" s="1"/>
  <c r="I8022" i="5"/>
  <c r="J8022" i="5" s="1"/>
  <c r="K8022" i="5"/>
  <c r="K8006" i="5"/>
  <c r="I8006" i="5"/>
  <c r="J8006" i="5" s="1"/>
  <c r="K7990" i="5"/>
  <c r="I7990" i="5"/>
  <c r="J7990" i="5" s="1"/>
  <c r="K7974" i="5"/>
  <c r="I7974" i="5"/>
  <c r="J7974" i="5" s="1"/>
  <c r="I7958" i="5"/>
  <c r="J7958" i="5" s="1"/>
  <c r="K7958" i="5"/>
  <c r="K7942" i="5"/>
  <c r="I7942" i="5"/>
  <c r="J7942" i="5" s="1"/>
  <c r="I7926" i="5"/>
  <c r="J7926" i="5" s="1"/>
  <c r="K7926" i="5"/>
  <c r="K7910" i="5"/>
  <c r="I7910" i="5"/>
  <c r="J7910" i="5" s="1"/>
  <c r="K7894" i="5"/>
  <c r="I7894" i="5"/>
  <c r="J7894" i="5" s="1"/>
  <c r="K7878" i="5"/>
  <c r="I7878" i="5"/>
  <c r="J7878" i="5" s="1"/>
  <c r="K7862" i="5"/>
  <c r="I7862" i="5"/>
  <c r="J7862" i="5" s="1"/>
  <c r="H7830" i="5"/>
  <c r="I7798" i="5"/>
  <c r="J7798" i="5" s="1"/>
  <c r="K7798" i="5"/>
  <c r="H7782" i="5"/>
  <c r="M7801" i="5" s="1"/>
  <c r="I7750" i="5"/>
  <c r="J7750" i="5" s="1"/>
  <c r="K7750" i="5"/>
  <c r="I7734" i="5"/>
  <c r="J7734" i="5" s="1"/>
  <c r="K7734" i="5"/>
  <c r="I7718" i="5"/>
  <c r="J7718" i="5" s="1"/>
  <c r="K7718" i="5"/>
  <c r="I7702" i="5"/>
  <c r="J7702" i="5" s="1"/>
  <c r="K7702" i="5"/>
  <c r="I7686" i="5"/>
  <c r="J7686" i="5" s="1"/>
  <c r="K7686" i="5"/>
  <c r="K7670" i="5"/>
  <c r="I7670" i="5"/>
  <c r="J7670" i="5" s="1"/>
  <c r="H7654" i="5"/>
  <c r="K7638" i="5"/>
  <c r="I7638" i="5"/>
  <c r="J7638" i="5" s="1"/>
  <c r="K7622" i="5"/>
  <c r="I7622" i="5"/>
  <c r="J7622" i="5" s="1"/>
  <c r="I7606" i="5"/>
  <c r="J7606" i="5" s="1"/>
  <c r="K7606" i="5"/>
  <c r="I7590" i="5"/>
  <c r="J7590" i="5" s="1"/>
  <c r="K7590" i="5"/>
  <c r="K7574" i="5"/>
  <c r="I7574" i="5"/>
  <c r="J7574" i="5" s="1"/>
  <c r="I7558" i="5"/>
  <c r="J7558" i="5" s="1"/>
  <c r="K7558" i="5"/>
  <c r="I7542" i="5"/>
  <c r="J7542" i="5" s="1"/>
  <c r="K7542" i="5"/>
  <c r="I7526" i="5"/>
  <c r="J7526" i="5" s="1"/>
  <c r="K7526" i="5"/>
  <c r="K7510" i="5"/>
  <c r="I7510" i="5"/>
  <c r="J7510" i="5" s="1"/>
  <c r="I7494" i="5"/>
  <c r="J7494" i="5" s="1"/>
  <c r="K7494" i="5"/>
  <c r="K7478" i="5"/>
  <c r="I7478" i="5"/>
  <c r="J7478" i="5" s="1"/>
  <c r="I7462" i="5"/>
  <c r="J7462" i="5" s="1"/>
  <c r="K7462" i="5"/>
  <c r="K7446" i="5"/>
  <c r="I7446" i="5"/>
  <c r="J7446" i="5" s="1"/>
  <c r="I7430" i="5"/>
  <c r="J7430" i="5" s="1"/>
  <c r="K7430" i="5"/>
  <c r="I7414" i="5"/>
  <c r="J7414" i="5" s="1"/>
  <c r="K7414" i="5"/>
  <c r="I7398" i="5"/>
  <c r="J7398" i="5" s="1"/>
  <c r="K7398" i="5"/>
  <c r="I7366" i="5"/>
  <c r="J7366" i="5" s="1"/>
  <c r="K7366" i="5"/>
  <c r="I7350" i="5"/>
  <c r="J7350" i="5" s="1"/>
  <c r="K7350" i="5"/>
  <c r="I7334" i="5"/>
  <c r="J7334" i="5" s="1"/>
  <c r="K7334" i="5"/>
  <c r="I7318" i="5"/>
  <c r="J7318" i="5" s="1"/>
  <c r="K7318" i="5"/>
  <c r="K7302" i="5"/>
  <c r="I7302" i="5"/>
  <c r="J7302" i="5" s="1"/>
  <c r="I7286" i="5"/>
  <c r="J7286" i="5" s="1"/>
  <c r="K7286" i="5"/>
  <c r="H7270" i="5"/>
  <c r="I7254" i="5"/>
  <c r="J7254" i="5" s="1"/>
  <c r="K7254" i="5"/>
  <c r="K7238" i="5"/>
  <c r="I7238" i="5"/>
  <c r="J7238" i="5" s="1"/>
  <c r="K7222" i="5"/>
  <c r="I7222" i="5"/>
  <c r="J7222" i="5" s="1"/>
  <c r="K7206" i="5"/>
  <c r="I7206" i="5"/>
  <c r="J7206" i="5" s="1"/>
  <c r="K7190" i="5"/>
  <c r="I7190" i="5"/>
  <c r="J7190" i="5" s="1"/>
  <c r="I7174" i="5"/>
  <c r="J7174" i="5" s="1"/>
  <c r="K7174" i="5"/>
  <c r="K7158" i="5"/>
  <c r="I7158" i="5"/>
  <c r="J7158" i="5" s="1"/>
  <c r="K7126" i="5"/>
  <c r="I7126" i="5"/>
  <c r="J7126" i="5" s="1"/>
  <c r="K7110" i="5"/>
  <c r="I7110" i="5"/>
  <c r="J7110" i="5" s="1"/>
  <c r="I7094" i="5"/>
  <c r="J7094" i="5" s="1"/>
  <c r="K7094" i="5"/>
  <c r="K7078" i="5"/>
  <c r="I7078" i="5"/>
  <c r="J7078" i="5" s="1"/>
  <c r="K7062" i="5"/>
  <c r="I7062" i="5"/>
  <c r="J7062" i="5" s="1"/>
  <c r="I7046" i="5"/>
  <c r="J7046" i="5" s="1"/>
  <c r="K7046" i="5"/>
  <c r="K7030" i="5"/>
  <c r="I7030" i="5"/>
  <c r="J7030" i="5" s="1"/>
  <c r="K7014" i="5"/>
  <c r="I7014" i="5"/>
  <c r="J7014" i="5" s="1"/>
  <c r="K6998" i="5"/>
  <c r="I6998" i="5"/>
  <c r="J6998" i="5" s="1"/>
  <c r="H6982" i="5"/>
  <c r="K6966" i="5"/>
  <c r="I6966" i="5"/>
  <c r="J6966" i="5" s="1"/>
  <c r="I6950" i="5"/>
  <c r="J6950" i="5" s="1"/>
  <c r="K6950" i="5"/>
  <c r="I6934" i="5"/>
  <c r="J6934" i="5" s="1"/>
  <c r="K6934" i="5"/>
  <c r="I6918" i="5"/>
  <c r="J6918" i="5" s="1"/>
  <c r="K6918" i="5"/>
  <c r="H6902" i="5"/>
  <c r="I6854" i="5"/>
  <c r="J6854" i="5" s="1"/>
  <c r="K6854" i="5"/>
  <c r="I6790" i="5"/>
  <c r="J6790" i="5" s="1"/>
  <c r="K6790" i="5"/>
  <c r="H6774" i="5"/>
  <c r="I6694" i="5"/>
  <c r="J6694" i="5" s="1"/>
  <c r="K6694" i="5"/>
  <c r="I6662" i="5"/>
  <c r="J6662" i="5" s="1"/>
  <c r="K6662" i="5"/>
  <c r="H6646" i="5"/>
  <c r="I6630" i="5"/>
  <c r="J6630" i="5" s="1"/>
  <c r="K6630" i="5"/>
  <c r="I6613" i="5"/>
  <c r="J6613" i="5" s="1"/>
  <c r="K6613" i="5"/>
  <c r="I6581" i="5"/>
  <c r="J6581" i="5" s="1"/>
  <c r="K6581" i="5"/>
  <c r="I6541" i="5"/>
  <c r="J6541" i="5" s="1"/>
  <c r="K6541" i="5"/>
  <c r="K6419" i="5"/>
  <c r="I6419" i="5"/>
  <c r="J6419" i="5" s="1"/>
  <c r="K6291" i="5"/>
  <c r="I6291" i="5"/>
  <c r="J6291" i="5" s="1"/>
  <c r="I6163" i="5"/>
  <c r="J6163" i="5" s="1"/>
  <c r="K6163" i="5"/>
  <c r="K6035" i="5"/>
  <c r="I6035" i="5"/>
  <c r="J6035" i="5" s="1"/>
  <c r="K5761" i="5"/>
  <c r="I5761" i="5"/>
  <c r="J5761" i="5" s="1"/>
  <c r="K5356" i="5"/>
  <c r="I5356" i="5"/>
  <c r="J5356" i="5" s="1"/>
  <c r="K8169" i="5"/>
  <c r="I8169" i="5"/>
  <c r="J8169" i="5" s="1"/>
  <c r="I8153" i="5"/>
  <c r="J8153" i="5" s="1"/>
  <c r="K8153" i="5"/>
  <c r="K8137" i="5"/>
  <c r="I8137" i="5"/>
  <c r="J8137" i="5" s="1"/>
  <c r="K8121" i="5"/>
  <c r="I8121" i="5"/>
  <c r="J8121" i="5" s="1"/>
  <c r="H8105" i="5"/>
  <c r="I8089" i="5"/>
  <c r="J8089" i="5" s="1"/>
  <c r="K8089" i="5"/>
  <c r="H8073" i="5"/>
  <c r="K8057" i="5"/>
  <c r="I8057" i="5"/>
  <c r="J8057" i="5" s="1"/>
  <c r="I8025" i="5"/>
  <c r="J8025" i="5" s="1"/>
  <c r="K8025" i="5"/>
  <c r="H8009" i="5"/>
  <c r="I7993" i="5"/>
  <c r="J7993" i="5" s="1"/>
  <c r="K7993" i="5"/>
  <c r="I7977" i="5"/>
  <c r="J7977" i="5" s="1"/>
  <c r="K7977" i="5"/>
  <c r="I7945" i="5"/>
  <c r="J7945" i="5" s="1"/>
  <c r="K7945" i="5"/>
  <c r="K7929" i="5"/>
  <c r="I7929" i="5"/>
  <c r="J7929" i="5" s="1"/>
  <c r="I7913" i="5"/>
  <c r="J7913" i="5" s="1"/>
  <c r="K7913" i="5"/>
  <c r="K7897" i="5"/>
  <c r="I7897" i="5"/>
  <c r="J7897" i="5" s="1"/>
  <c r="K7881" i="5"/>
  <c r="I7881" i="5"/>
  <c r="J7881" i="5" s="1"/>
  <c r="I7865" i="5"/>
  <c r="J7865" i="5" s="1"/>
  <c r="K7865" i="5"/>
  <c r="I7849" i="5"/>
  <c r="J7849" i="5" s="1"/>
  <c r="K7849" i="5"/>
  <c r="K7833" i="5"/>
  <c r="I7833" i="5"/>
  <c r="J7833" i="5" s="1"/>
  <c r="K7817" i="5"/>
  <c r="I7817" i="5"/>
  <c r="J7817" i="5" s="1"/>
  <c r="I7801" i="5"/>
  <c r="J7801" i="5" s="1"/>
  <c r="K7801" i="5"/>
  <c r="I7785" i="5"/>
  <c r="J7785" i="5" s="1"/>
  <c r="K7785" i="5"/>
  <c r="I7769" i="5"/>
  <c r="J7769" i="5" s="1"/>
  <c r="K7769" i="5"/>
  <c r="K7753" i="5"/>
  <c r="I7753" i="5"/>
  <c r="J7753" i="5" s="1"/>
  <c r="I7737" i="5"/>
  <c r="J7737" i="5" s="1"/>
  <c r="K7737" i="5"/>
  <c r="I7657" i="5"/>
  <c r="J7657" i="5" s="1"/>
  <c r="K7657" i="5"/>
  <c r="K7641" i="5"/>
  <c r="I7641" i="5"/>
  <c r="J7641" i="5" s="1"/>
  <c r="K7625" i="5"/>
  <c r="I7625" i="5"/>
  <c r="J7625" i="5" s="1"/>
  <c r="K7609" i="5"/>
  <c r="I7609" i="5"/>
  <c r="J7609" i="5" s="1"/>
  <c r="H7593" i="5"/>
  <c r="H7561" i="5"/>
  <c r="K7545" i="5"/>
  <c r="I7545" i="5"/>
  <c r="J7545" i="5" s="1"/>
  <c r="K7529" i="5"/>
  <c r="I7529" i="5"/>
  <c r="J7529" i="5" s="1"/>
  <c r="K7513" i="5"/>
  <c r="I7513" i="5"/>
  <c r="J7513" i="5" s="1"/>
  <c r="H7497" i="5"/>
  <c r="H7481" i="5"/>
  <c r="H7465" i="5"/>
  <c r="I7449" i="5"/>
  <c r="J7449" i="5" s="1"/>
  <c r="K7449" i="5"/>
  <c r="K7433" i="5"/>
  <c r="I7433" i="5"/>
  <c r="J7433" i="5" s="1"/>
  <c r="K7417" i="5"/>
  <c r="I7417" i="5"/>
  <c r="J7417" i="5" s="1"/>
  <c r="K7401" i="5"/>
  <c r="I7401" i="5"/>
  <c r="J7401" i="5" s="1"/>
  <c r="I7385" i="5"/>
  <c r="J7385" i="5" s="1"/>
  <c r="K7385" i="5"/>
  <c r="K7369" i="5"/>
  <c r="I7369" i="5"/>
  <c r="J7369" i="5" s="1"/>
  <c r="I7337" i="5"/>
  <c r="J7337" i="5" s="1"/>
  <c r="K7337" i="5"/>
  <c r="K7321" i="5"/>
  <c r="I7321" i="5"/>
  <c r="J7321" i="5" s="1"/>
  <c r="I7305" i="5"/>
  <c r="J7305" i="5" s="1"/>
  <c r="K7305" i="5"/>
  <c r="K7289" i="5"/>
  <c r="I7289" i="5"/>
  <c r="J7289" i="5" s="1"/>
  <c r="K7273" i="5"/>
  <c r="I7273" i="5"/>
  <c r="J7273" i="5" s="1"/>
  <c r="H7257" i="5"/>
  <c r="H7241" i="5"/>
  <c r="H7225" i="5"/>
  <c r="I7193" i="5"/>
  <c r="J7193" i="5" s="1"/>
  <c r="K7193" i="5"/>
  <c r="I7177" i="5"/>
  <c r="J7177" i="5" s="1"/>
  <c r="K7177" i="5"/>
  <c r="I7145" i="5"/>
  <c r="J7145" i="5" s="1"/>
  <c r="K7145" i="5"/>
  <c r="K7129" i="5"/>
  <c r="I7129" i="5"/>
  <c r="J7129" i="5" s="1"/>
  <c r="I7113" i="5"/>
  <c r="J7113" i="5" s="1"/>
  <c r="K7113" i="5"/>
  <c r="I7097" i="5"/>
  <c r="J7097" i="5" s="1"/>
  <c r="K7097" i="5"/>
  <c r="I7081" i="5"/>
  <c r="J7081" i="5" s="1"/>
  <c r="K7081" i="5"/>
  <c r="K7065" i="5"/>
  <c r="I7065" i="5"/>
  <c r="J7065" i="5" s="1"/>
  <c r="I7049" i="5"/>
  <c r="J7049" i="5" s="1"/>
  <c r="K7049" i="5"/>
  <c r="I7033" i="5"/>
  <c r="J7033" i="5" s="1"/>
  <c r="K7033" i="5"/>
  <c r="I7017" i="5"/>
  <c r="J7017" i="5" s="1"/>
  <c r="K7017" i="5"/>
  <c r="K7001" i="5"/>
  <c r="I7001" i="5"/>
  <c r="J7001" i="5" s="1"/>
  <c r="I6985" i="5"/>
  <c r="J6985" i="5" s="1"/>
  <c r="K6985" i="5"/>
  <c r="K6969" i="5"/>
  <c r="I6969" i="5"/>
  <c r="J6969" i="5" s="1"/>
  <c r="I6953" i="5"/>
  <c r="J6953" i="5" s="1"/>
  <c r="K6953" i="5"/>
  <c r="I6937" i="5"/>
  <c r="J6937" i="5" s="1"/>
  <c r="K6937" i="5"/>
  <c r="I6921" i="5"/>
  <c r="J6921" i="5" s="1"/>
  <c r="K6921" i="5"/>
  <c r="K6905" i="5"/>
  <c r="I6905" i="5"/>
  <c r="J6905" i="5" s="1"/>
  <c r="I6889" i="5"/>
  <c r="J6889" i="5" s="1"/>
  <c r="K6889" i="5"/>
  <c r="K6873" i="5"/>
  <c r="I6873" i="5"/>
  <c r="J6873" i="5" s="1"/>
  <c r="I6857" i="5"/>
  <c r="J6857" i="5" s="1"/>
  <c r="K6857" i="5"/>
  <c r="I6841" i="5"/>
  <c r="J6841" i="5" s="1"/>
  <c r="K6841" i="5"/>
  <c r="I6825" i="5"/>
  <c r="J6825" i="5" s="1"/>
  <c r="K6825" i="5"/>
  <c r="I6809" i="5"/>
  <c r="J6809" i="5" s="1"/>
  <c r="K6809" i="5"/>
  <c r="I6793" i="5"/>
  <c r="J6793" i="5" s="1"/>
  <c r="K6793" i="5"/>
  <c r="I6777" i="5"/>
  <c r="J6777" i="5" s="1"/>
  <c r="K6777" i="5"/>
  <c r="I6761" i="5"/>
  <c r="J6761" i="5" s="1"/>
  <c r="K6761" i="5"/>
  <c r="I6745" i="5"/>
  <c r="J6745" i="5" s="1"/>
  <c r="K6745" i="5"/>
  <c r="I6729" i="5"/>
  <c r="J6729" i="5" s="1"/>
  <c r="K6729" i="5"/>
  <c r="I6713" i="5"/>
  <c r="J6713" i="5" s="1"/>
  <c r="K6713" i="5"/>
  <c r="I6697" i="5"/>
  <c r="J6697" i="5" s="1"/>
  <c r="K6697" i="5"/>
  <c r="I6681" i="5"/>
  <c r="J6681" i="5" s="1"/>
  <c r="K6681" i="5"/>
  <c r="I6665" i="5"/>
  <c r="J6665" i="5" s="1"/>
  <c r="K6665" i="5"/>
  <c r="I6649" i="5"/>
  <c r="J6649" i="5" s="1"/>
  <c r="K6649" i="5"/>
  <c r="I6633" i="5"/>
  <c r="J6633" i="5" s="1"/>
  <c r="K6633" i="5"/>
  <c r="I6617" i="5"/>
  <c r="J6617" i="5" s="1"/>
  <c r="K6617" i="5"/>
  <c r="K6587" i="5"/>
  <c r="I6587" i="5"/>
  <c r="J6587" i="5" s="1"/>
  <c r="K6553" i="5"/>
  <c r="I6553" i="5"/>
  <c r="J6553" i="5" s="1"/>
  <c r="K6443" i="5"/>
  <c r="I6443" i="5"/>
  <c r="J6443" i="5" s="1"/>
  <c r="I6315" i="5"/>
  <c r="J6315" i="5" s="1"/>
  <c r="K6315" i="5"/>
  <c r="I6187" i="5"/>
  <c r="J6187" i="5" s="1"/>
  <c r="K6187" i="5"/>
  <c r="I6059" i="5"/>
  <c r="J6059" i="5" s="1"/>
  <c r="K6059" i="5"/>
  <c r="K5825" i="5"/>
  <c r="I5825" i="5"/>
  <c r="J5825" i="5" s="1"/>
  <c r="K5452" i="5"/>
  <c r="I5452" i="5"/>
  <c r="J5452" i="5" s="1"/>
  <c r="I6616" i="5"/>
  <c r="J6616" i="5" s="1"/>
  <c r="K6616" i="5"/>
  <c r="I6600" i="5"/>
  <c r="J6600" i="5" s="1"/>
  <c r="K6600" i="5"/>
  <c r="H6584" i="5"/>
  <c r="K6568" i="5"/>
  <c r="I6568" i="5"/>
  <c r="J6568" i="5" s="1"/>
  <c r="K6552" i="5"/>
  <c r="I6552" i="5"/>
  <c r="J6552" i="5" s="1"/>
  <c r="K6534" i="5"/>
  <c r="I6534" i="5"/>
  <c r="J6534" i="5" s="1"/>
  <c r="I6506" i="5"/>
  <c r="K6506" i="5"/>
  <c r="I6474" i="5"/>
  <c r="J6474" i="5" s="1"/>
  <c r="K6474" i="5"/>
  <c r="K6442" i="5"/>
  <c r="I6442" i="5"/>
  <c r="J6442" i="5" s="1"/>
  <c r="I6410" i="5"/>
  <c r="K6410" i="5"/>
  <c r="K6378" i="5"/>
  <c r="I6378" i="5"/>
  <c r="J6378" i="5" s="1"/>
  <c r="H6346" i="5"/>
  <c r="H6314" i="5"/>
  <c r="M6337" i="5" s="1"/>
  <c r="K6282" i="5"/>
  <c r="I6282" i="5"/>
  <c r="J6282" i="5" s="1"/>
  <c r="H6218" i="5"/>
  <c r="H6186" i="5"/>
  <c r="K6154" i="5"/>
  <c r="I6154" i="5"/>
  <c r="J6154" i="5" s="1"/>
  <c r="H6122" i="5"/>
  <c r="I6058" i="5"/>
  <c r="J6058" i="5" s="1"/>
  <c r="K6058" i="5"/>
  <c r="H6026" i="5"/>
  <c r="M6049" i="5" s="1"/>
  <c r="K5967" i="5"/>
  <c r="I5967" i="5"/>
  <c r="J5967" i="5" s="1"/>
  <c r="H5903" i="5"/>
  <c r="I5820" i="5"/>
  <c r="J5820" i="5" s="1"/>
  <c r="K5820" i="5"/>
  <c r="K5735" i="5"/>
  <c r="I5649" i="5"/>
  <c r="J5649" i="5" s="1"/>
  <c r="K5649" i="5"/>
  <c r="I5564" i="5"/>
  <c r="J5564" i="5" s="1"/>
  <c r="K5564" i="5"/>
  <c r="H5444" i="5"/>
  <c r="H5316" i="5"/>
  <c r="H5188" i="5"/>
  <c r="M5209" i="5" s="1"/>
  <c r="H5060" i="5"/>
  <c r="I4932" i="5"/>
  <c r="J4932" i="5" s="1"/>
  <c r="K4932" i="5"/>
  <c r="H4804" i="5"/>
  <c r="M4825" i="5" s="1"/>
  <c r="I4676" i="5"/>
  <c r="J4676" i="5" s="1"/>
  <c r="K4676" i="5"/>
  <c r="H4548" i="5"/>
  <c r="K4420" i="5"/>
  <c r="I4420" i="5"/>
  <c r="J4420" i="5" s="1"/>
  <c r="K4292" i="5"/>
  <c r="I4292" i="5"/>
  <c r="J4292" i="5" s="1"/>
  <c r="H4164" i="5"/>
  <c r="H4036" i="5"/>
  <c r="M4057" i="5" s="1"/>
  <c r="I3766" i="5"/>
  <c r="J3766" i="5" s="1"/>
  <c r="K3766" i="5"/>
  <c r="K3254" i="5"/>
  <c r="I3254" i="5"/>
  <c r="J3254" i="5" s="1"/>
  <c r="K2316" i="5"/>
  <c r="I2316" i="5"/>
  <c r="J2316" i="5" s="1"/>
  <c r="K6547" i="5"/>
  <c r="I6547" i="5"/>
  <c r="J6547" i="5" s="1"/>
  <c r="H6527" i="5"/>
  <c r="I6495" i="5"/>
  <c r="J6495" i="5" s="1"/>
  <c r="K6495" i="5"/>
  <c r="K6463" i="5"/>
  <c r="I6463" i="5"/>
  <c r="J6463" i="5" s="1"/>
  <c r="H6431" i="5"/>
  <c r="I6399" i="5"/>
  <c r="J6399" i="5" s="1"/>
  <c r="K6399" i="5"/>
  <c r="K6367" i="5"/>
  <c r="I6367" i="5"/>
  <c r="J6367" i="5" s="1"/>
  <c r="I6335" i="5"/>
  <c r="J6335" i="5" s="1"/>
  <c r="K6335" i="5"/>
  <c r="I6303" i="5"/>
  <c r="J6303" i="5" s="1"/>
  <c r="K6303" i="5"/>
  <c r="H6271" i="5"/>
  <c r="K6239" i="5"/>
  <c r="I6239" i="5"/>
  <c r="J6239" i="5" s="1"/>
  <c r="I6207" i="5"/>
  <c r="J6207" i="5" s="1"/>
  <c r="K6207" i="5"/>
  <c r="I6175" i="5"/>
  <c r="J6175" i="5" s="1"/>
  <c r="K6175" i="5"/>
  <c r="H6143" i="5"/>
  <c r="K6111" i="5"/>
  <c r="I6111" i="5"/>
  <c r="J6111" i="5" s="1"/>
  <c r="K6079" i="5"/>
  <c r="I6079" i="5"/>
  <c r="J6079" i="5" s="1"/>
  <c r="H6047" i="5"/>
  <c r="K6011" i="5"/>
  <c r="I6011" i="5"/>
  <c r="J6011" i="5" s="1"/>
  <c r="K5947" i="5"/>
  <c r="I5947" i="5"/>
  <c r="J5947" i="5" s="1"/>
  <c r="H5879" i="5"/>
  <c r="I5793" i="5"/>
  <c r="J5793" i="5" s="1"/>
  <c r="K5793" i="5"/>
  <c r="I5708" i="5"/>
  <c r="J5708" i="5" s="1"/>
  <c r="K5708" i="5"/>
  <c r="H5623" i="5"/>
  <c r="H5532" i="5"/>
  <c r="K5404" i="5"/>
  <c r="I5404" i="5"/>
  <c r="J5404" i="5" s="1"/>
  <c r="H5276" i="5"/>
  <c r="K5020" i="5"/>
  <c r="I5020" i="5"/>
  <c r="J5020" i="5" s="1"/>
  <c r="I4892" i="5"/>
  <c r="J4892" i="5" s="1"/>
  <c r="K4892" i="5"/>
  <c r="I4764" i="5"/>
  <c r="J4764" i="5" s="1"/>
  <c r="K4764" i="5"/>
  <c r="H4380" i="5"/>
  <c r="H4252" i="5"/>
  <c r="M4273" i="5" s="1"/>
  <c r="I4124" i="5"/>
  <c r="J4124" i="5" s="1"/>
  <c r="K4124" i="5"/>
  <c r="I3985" i="5"/>
  <c r="J3985" i="5" s="1"/>
  <c r="K3985" i="5"/>
  <c r="K3606" i="5"/>
  <c r="I3606" i="5"/>
  <c r="J3606" i="5" s="1"/>
  <c r="K3020" i="5"/>
  <c r="I3020" i="5"/>
  <c r="J3020" i="5" s="1"/>
  <c r="K1805" i="5"/>
  <c r="I1805" i="5"/>
  <c r="J1805" i="5" s="1"/>
  <c r="K6582" i="5"/>
  <c r="I6582" i="5"/>
  <c r="J6582" i="5" s="1"/>
  <c r="I6566" i="5"/>
  <c r="J6566" i="5" s="1"/>
  <c r="K6566" i="5"/>
  <c r="I6550" i="5"/>
  <c r="J6550" i="5" s="1"/>
  <c r="K6550" i="5"/>
  <c r="K6531" i="5"/>
  <c r="I6531" i="5"/>
  <c r="J6531" i="5" s="1"/>
  <c r="H6502" i="5"/>
  <c r="I6470" i="5"/>
  <c r="J6470" i="5" s="1"/>
  <c r="K6470" i="5"/>
  <c r="H6438" i="5"/>
  <c r="H6374" i="5"/>
  <c r="I6342" i="5"/>
  <c r="J6342" i="5" s="1"/>
  <c r="K6342" i="5"/>
  <c r="I6310" i="5"/>
  <c r="J6310" i="5" s="1"/>
  <c r="K6310" i="5"/>
  <c r="H6278" i="5"/>
  <c r="I6246" i="5"/>
  <c r="J6246" i="5" s="1"/>
  <c r="K6246" i="5"/>
  <c r="H6214" i="5"/>
  <c r="H6182" i="5"/>
  <c r="H6150" i="5"/>
  <c r="H6118" i="5"/>
  <c r="K6086" i="5"/>
  <c r="I6086" i="5"/>
  <c r="J6086" i="5" s="1"/>
  <c r="H6054" i="5"/>
  <c r="H6022" i="5"/>
  <c r="K5959" i="5"/>
  <c r="I5959" i="5"/>
  <c r="J5959" i="5" s="1"/>
  <c r="K5895" i="5"/>
  <c r="I5895" i="5"/>
  <c r="J5895" i="5" s="1"/>
  <c r="I5809" i="5"/>
  <c r="J5809" i="5" s="1"/>
  <c r="K5809" i="5"/>
  <c r="K5724" i="5"/>
  <c r="I5724" i="5"/>
  <c r="J5724" i="5" s="1"/>
  <c r="H5639" i="5"/>
  <c r="I5553" i="5"/>
  <c r="J5553" i="5" s="1"/>
  <c r="K5553" i="5"/>
  <c r="H5428" i="5"/>
  <c r="H5300" i="5"/>
  <c r="H5172" i="5"/>
  <c r="I5044" i="5"/>
  <c r="J5044" i="5" s="1"/>
  <c r="K5044" i="5"/>
  <c r="K4788" i="5"/>
  <c r="I4788" i="5"/>
  <c r="J4788" i="5" s="1"/>
  <c r="I4660" i="5"/>
  <c r="J4660" i="5" s="1"/>
  <c r="K4660" i="5"/>
  <c r="K4532" i="5"/>
  <c r="I4532" i="5"/>
  <c r="J4532" i="5" s="1"/>
  <c r="K4404" i="5"/>
  <c r="I4404" i="5"/>
  <c r="J4404" i="5" s="1"/>
  <c r="K4276" i="5"/>
  <c r="I4276" i="5"/>
  <c r="J4276" i="5" s="1"/>
  <c r="H4148" i="5"/>
  <c r="K4020" i="5"/>
  <c r="I4020" i="5"/>
  <c r="J4020" i="5" s="1"/>
  <c r="I3702" i="5"/>
  <c r="J3702" i="5" s="1"/>
  <c r="K3702" i="5"/>
  <c r="K3190" i="5"/>
  <c r="I3190" i="5"/>
  <c r="J3190" i="5" s="1"/>
  <c r="K2188" i="5"/>
  <c r="I2188" i="5"/>
  <c r="J2188" i="5" s="1"/>
  <c r="K4972" i="5"/>
  <c r="I4972" i="5"/>
  <c r="J4972" i="5" s="1"/>
  <c r="H4844" i="5"/>
  <c r="H4716" i="5"/>
  <c r="I4588" i="5"/>
  <c r="J4588" i="5" s="1"/>
  <c r="K4588" i="5"/>
  <c r="H4460" i="5"/>
  <c r="I4332" i="5"/>
  <c r="J4332" i="5" s="1"/>
  <c r="K4332" i="5"/>
  <c r="K4204" i="5"/>
  <c r="I4204" i="5"/>
  <c r="J4204" i="5" s="1"/>
  <c r="K4076" i="5"/>
  <c r="I4076" i="5"/>
  <c r="J4076" i="5" s="1"/>
  <c r="K3889" i="5"/>
  <c r="I3889" i="5"/>
  <c r="J3889" i="5" s="1"/>
  <c r="I3414" i="5"/>
  <c r="J3414" i="5" s="1"/>
  <c r="K3414" i="5"/>
  <c r="I2636" i="5"/>
  <c r="J2636" i="5" s="1"/>
  <c r="K2636" i="5"/>
  <c r="H6018" i="5"/>
  <c r="H6002" i="5"/>
  <c r="H5986" i="5"/>
  <c r="H5970" i="5"/>
  <c r="H5954" i="5"/>
  <c r="H5938" i="5"/>
  <c r="H5922" i="5"/>
  <c r="H5906" i="5"/>
  <c r="M5929" i="5" s="1"/>
  <c r="H5888" i="5"/>
  <c r="K5867" i="5"/>
  <c r="I5867" i="5"/>
  <c r="J5867" i="5" s="1"/>
  <c r="I5845" i="5"/>
  <c r="J5845" i="5" s="1"/>
  <c r="K5845" i="5"/>
  <c r="H5824" i="5"/>
  <c r="K5803" i="5"/>
  <c r="I5803" i="5"/>
  <c r="J5803" i="5" s="1"/>
  <c r="K5781" i="5"/>
  <c r="I5781" i="5"/>
  <c r="J5781" i="5" s="1"/>
  <c r="H5760" i="5"/>
  <c r="H5739" i="5"/>
  <c r="M5761" i="5" s="1"/>
  <c r="I5717" i="5"/>
  <c r="J5717" i="5" s="1"/>
  <c r="K5717" i="5"/>
  <c r="H5696" i="5"/>
  <c r="H5675" i="5"/>
  <c r="K5653" i="5"/>
  <c r="I5653" i="5"/>
  <c r="J5653" i="5" s="1"/>
  <c r="H5632" i="5"/>
  <c r="H5611" i="5"/>
  <c r="I5589" i="5"/>
  <c r="J5589" i="5" s="1"/>
  <c r="K5589" i="5"/>
  <c r="K5568" i="5"/>
  <c r="I5568" i="5"/>
  <c r="J5568" i="5" s="1"/>
  <c r="I5545" i="5"/>
  <c r="J5545" i="5" s="1"/>
  <c r="K5545" i="5"/>
  <c r="K5513" i="5"/>
  <c r="I5513" i="5"/>
  <c r="J5513" i="5" s="1"/>
  <c r="I5481" i="5"/>
  <c r="J5481" i="5" s="1"/>
  <c r="K5481" i="5"/>
  <c r="I5449" i="5"/>
  <c r="J5449" i="5" s="1"/>
  <c r="K5449" i="5"/>
  <c r="I5417" i="5"/>
  <c r="J5417" i="5" s="1"/>
  <c r="K5417" i="5"/>
  <c r="I5385" i="5"/>
  <c r="J5385" i="5" s="1"/>
  <c r="K5385" i="5"/>
  <c r="I5353" i="5"/>
  <c r="J5353" i="5" s="1"/>
  <c r="K5353" i="5"/>
  <c r="I5321" i="5"/>
  <c r="J5321" i="5" s="1"/>
  <c r="K5321" i="5"/>
  <c r="K5289" i="5"/>
  <c r="I5289" i="5"/>
  <c r="J5289" i="5" s="1"/>
  <c r="I5257" i="5"/>
  <c r="J5257" i="5" s="1"/>
  <c r="K5257" i="5"/>
  <c r="I5225" i="5"/>
  <c r="J5225" i="5" s="1"/>
  <c r="K5225" i="5"/>
  <c r="K5193" i="5"/>
  <c r="I5193" i="5"/>
  <c r="J5193" i="5" s="1"/>
  <c r="H5161" i="5"/>
  <c r="H5129" i="5"/>
  <c r="K5097" i="5"/>
  <c r="I5097" i="5"/>
  <c r="J5097" i="5" s="1"/>
  <c r="I5065" i="5"/>
  <c r="J5065" i="5" s="1"/>
  <c r="K5065" i="5"/>
  <c r="K5033" i="5"/>
  <c r="I5033" i="5"/>
  <c r="J5033" i="5" s="1"/>
  <c r="I5001" i="5"/>
  <c r="J5001" i="5" s="1"/>
  <c r="K5001" i="5"/>
  <c r="K4969" i="5"/>
  <c r="I4969" i="5"/>
  <c r="J4969" i="5" s="1"/>
  <c r="K4937" i="5"/>
  <c r="I4937" i="5"/>
  <c r="J4937" i="5" s="1"/>
  <c r="I4905" i="5"/>
  <c r="J4905" i="5" s="1"/>
  <c r="K4905" i="5"/>
  <c r="I4873" i="5"/>
  <c r="J4873" i="5" s="1"/>
  <c r="K4873" i="5"/>
  <c r="K4841" i="5"/>
  <c r="I4841" i="5"/>
  <c r="J4841" i="5" s="1"/>
  <c r="K4809" i="5"/>
  <c r="I4809" i="5"/>
  <c r="J4809" i="5" s="1"/>
  <c r="I4777" i="5"/>
  <c r="J4777" i="5" s="1"/>
  <c r="K4777" i="5"/>
  <c r="I4745" i="5"/>
  <c r="J4745" i="5" s="1"/>
  <c r="K4745" i="5"/>
  <c r="K4713" i="5"/>
  <c r="I4713" i="5"/>
  <c r="J4713" i="5" s="1"/>
  <c r="K4681" i="5"/>
  <c r="I4681" i="5"/>
  <c r="J4681" i="5" s="1"/>
  <c r="I4649" i="5"/>
  <c r="J4649" i="5" s="1"/>
  <c r="K4649" i="5"/>
  <c r="I4617" i="5"/>
  <c r="J4617" i="5" s="1"/>
  <c r="K4617" i="5"/>
  <c r="K4585" i="5"/>
  <c r="I4585" i="5"/>
  <c r="J4585" i="5" s="1"/>
  <c r="K4553" i="5"/>
  <c r="I4553" i="5"/>
  <c r="J4553" i="5" s="1"/>
  <c r="I4521" i="5"/>
  <c r="J4521" i="5" s="1"/>
  <c r="K4521" i="5"/>
  <c r="I4489" i="5"/>
  <c r="J4489" i="5" s="1"/>
  <c r="K4489" i="5"/>
  <c r="K4457" i="5"/>
  <c r="I4457" i="5"/>
  <c r="J4457" i="5" s="1"/>
  <c r="K4425" i="5"/>
  <c r="I4425" i="5"/>
  <c r="J4425" i="5" s="1"/>
  <c r="I4393" i="5"/>
  <c r="J4393" i="5" s="1"/>
  <c r="K4393" i="5"/>
  <c r="I4361" i="5"/>
  <c r="J4361" i="5" s="1"/>
  <c r="K4361" i="5"/>
  <c r="K4329" i="5"/>
  <c r="I4329" i="5"/>
  <c r="J4329" i="5" s="1"/>
  <c r="K4297" i="5"/>
  <c r="I4297" i="5"/>
  <c r="J4297" i="5" s="1"/>
  <c r="I4265" i="5"/>
  <c r="J4265" i="5" s="1"/>
  <c r="K4265" i="5"/>
  <c r="I4233" i="5"/>
  <c r="J4233" i="5" s="1"/>
  <c r="K4233" i="5"/>
  <c r="H4201" i="5"/>
  <c r="I4169" i="5"/>
  <c r="J4169" i="5" s="1"/>
  <c r="K4169" i="5"/>
  <c r="K4137" i="5"/>
  <c r="I4137" i="5"/>
  <c r="J4137" i="5" s="1"/>
  <c r="K4105" i="5"/>
  <c r="I4105" i="5"/>
  <c r="J4105" i="5" s="1"/>
  <c r="K4073" i="5"/>
  <c r="I4073" i="5"/>
  <c r="J4073" i="5" s="1"/>
  <c r="K4041" i="5"/>
  <c r="I4041" i="5"/>
  <c r="J4041" i="5" s="1"/>
  <c r="K4009" i="5"/>
  <c r="I4009" i="5"/>
  <c r="J4009" i="5" s="1"/>
  <c r="K3949" i="5"/>
  <c r="I3949" i="5"/>
  <c r="J3949" i="5" s="1"/>
  <c r="K3885" i="5"/>
  <c r="I3885" i="5"/>
  <c r="J3885" i="5" s="1"/>
  <c r="I3790" i="5"/>
  <c r="J3790" i="5" s="1"/>
  <c r="K3790" i="5"/>
  <c r="I3662" i="5"/>
  <c r="J3662" i="5" s="1"/>
  <c r="K3662" i="5"/>
  <c r="I3534" i="5"/>
  <c r="J3534" i="5" s="1"/>
  <c r="K3534" i="5"/>
  <c r="K3406" i="5"/>
  <c r="I3406" i="5"/>
  <c r="J3406" i="5" s="1"/>
  <c r="K3278" i="5"/>
  <c r="I3278" i="5"/>
  <c r="J3278" i="5" s="1"/>
  <c r="I3132" i="5"/>
  <c r="J3132" i="5" s="1"/>
  <c r="K3132" i="5"/>
  <c r="K2620" i="5"/>
  <c r="I2620" i="5"/>
  <c r="J2620" i="5" s="1"/>
  <c r="K2364" i="5"/>
  <c r="I2364" i="5"/>
  <c r="J2364" i="5" s="1"/>
  <c r="I2071" i="5"/>
  <c r="J2071" i="5" s="1"/>
  <c r="K2071" i="5"/>
  <c r="I1341" i="5"/>
  <c r="J1341" i="5" s="1"/>
  <c r="K1341" i="5"/>
  <c r="K6513" i="5"/>
  <c r="I6513" i="5"/>
  <c r="J6513" i="5" s="1"/>
  <c r="H6497" i="5"/>
  <c r="K6481" i="5"/>
  <c r="I6481" i="5"/>
  <c r="J6481" i="5" s="1"/>
  <c r="H6465" i="5"/>
  <c r="M6481" i="5" s="1"/>
  <c r="I6449" i="5"/>
  <c r="J6449" i="5" s="1"/>
  <c r="K6449" i="5"/>
  <c r="H6433" i="5"/>
  <c r="K6417" i="5"/>
  <c r="I6417" i="5"/>
  <c r="J6417" i="5" s="1"/>
  <c r="H6401" i="5"/>
  <c r="H6369" i="5"/>
  <c r="I6353" i="5"/>
  <c r="J6353" i="5" s="1"/>
  <c r="K6353" i="5"/>
  <c r="K6305" i="5"/>
  <c r="I6305" i="5"/>
  <c r="J6305" i="5" s="1"/>
  <c r="H6289" i="5"/>
  <c r="K6273" i="5"/>
  <c r="I6273" i="5"/>
  <c r="J6273" i="5" s="1"/>
  <c r="K6257" i="5"/>
  <c r="I6257" i="5"/>
  <c r="J6257" i="5" s="1"/>
  <c r="K6241" i="5"/>
  <c r="I6241" i="5"/>
  <c r="J6241" i="5" s="1"/>
  <c r="H6225" i="5"/>
  <c r="I6209" i="5"/>
  <c r="J6209" i="5" s="1"/>
  <c r="K6209" i="5"/>
  <c r="K6193" i="5"/>
  <c r="I6193" i="5"/>
  <c r="J6193" i="5" s="1"/>
  <c r="H6161" i="5"/>
  <c r="K6145" i="5"/>
  <c r="I6145" i="5"/>
  <c r="J6145" i="5" s="1"/>
  <c r="I6129" i="5"/>
  <c r="J6129" i="5" s="1"/>
  <c r="K6129" i="5"/>
  <c r="I6113" i="5"/>
  <c r="J6113" i="5" s="1"/>
  <c r="K6113" i="5"/>
  <c r="I6097" i="5"/>
  <c r="J6097" i="5" s="1"/>
  <c r="K6097" i="5"/>
  <c r="K6081" i="5"/>
  <c r="I6081" i="5"/>
  <c r="J6081" i="5" s="1"/>
  <c r="I6065" i="5"/>
  <c r="J6065" i="5" s="1"/>
  <c r="K6065" i="5"/>
  <c r="I6049" i="5"/>
  <c r="J6049" i="5" s="1"/>
  <c r="K6049" i="5"/>
  <c r="I6033" i="5"/>
  <c r="J6033" i="5" s="1"/>
  <c r="K6033" i="5"/>
  <c r="K6017" i="5"/>
  <c r="I6017" i="5"/>
  <c r="J6017" i="5" s="1"/>
  <c r="I6001" i="5"/>
  <c r="J6001" i="5" s="1"/>
  <c r="K6001" i="5"/>
  <c r="I5985" i="5"/>
  <c r="J5985" i="5" s="1"/>
  <c r="K5985" i="5"/>
  <c r="I5969" i="5"/>
  <c r="J5969" i="5" s="1"/>
  <c r="K5969" i="5"/>
  <c r="K5953" i="5"/>
  <c r="I5953" i="5"/>
  <c r="J5953" i="5" s="1"/>
  <c r="K5937" i="5"/>
  <c r="I5937" i="5"/>
  <c r="J5937" i="5" s="1"/>
  <c r="I5921" i="5"/>
  <c r="J5921" i="5" s="1"/>
  <c r="K5921" i="5"/>
  <c r="I5905" i="5"/>
  <c r="J5905" i="5" s="1"/>
  <c r="K5905" i="5"/>
  <c r="K5887" i="5"/>
  <c r="I5887" i="5"/>
  <c r="J5887" i="5" s="1"/>
  <c r="K5865" i="5"/>
  <c r="I5865" i="5"/>
  <c r="J5865" i="5" s="1"/>
  <c r="K5823" i="5"/>
  <c r="I5823" i="5"/>
  <c r="J5823" i="5" s="1"/>
  <c r="K5801" i="5"/>
  <c r="I5801" i="5"/>
  <c r="J5801" i="5" s="1"/>
  <c r="H5780" i="5"/>
  <c r="H5759" i="5"/>
  <c r="K5737" i="5"/>
  <c r="I5737" i="5"/>
  <c r="J5737" i="5" s="1"/>
  <c r="K5695" i="5"/>
  <c r="I5695" i="5"/>
  <c r="J5695" i="5" s="1"/>
  <c r="K5673" i="5"/>
  <c r="I5673" i="5"/>
  <c r="J5673" i="5" s="1"/>
  <c r="I5652" i="5"/>
  <c r="J5652" i="5" s="1"/>
  <c r="K5652" i="5"/>
  <c r="I5631" i="5"/>
  <c r="J5631" i="5" s="1"/>
  <c r="K5631" i="5"/>
  <c r="K5609" i="5"/>
  <c r="I5609" i="5"/>
  <c r="J5609" i="5" s="1"/>
  <c r="H5567" i="5"/>
  <c r="K5544" i="5"/>
  <c r="I5544" i="5"/>
  <c r="J5544" i="5" s="1"/>
  <c r="H5512" i="5"/>
  <c r="I5480" i="5"/>
  <c r="J5480" i="5" s="1"/>
  <c r="K5480" i="5"/>
  <c r="K5448" i="5"/>
  <c r="I5448" i="5"/>
  <c r="J5448" i="5" s="1"/>
  <c r="K5416" i="5"/>
  <c r="I5416" i="5"/>
  <c r="J5416" i="5" s="1"/>
  <c r="H5352" i="5"/>
  <c r="H5256" i="5"/>
  <c r="H5192" i="5"/>
  <c r="H5160" i="5"/>
  <c r="K5128" i="5"/>
  <c r="I5128" i="5"/>
  <c r="J5128" i="5" s="1"/>
  <c r="K5096" i="5"/>
  <c r="I5096" i="5"/>
  <c r="J5096" i="5" s="1"/>
  <c r="I5064" i="5"/>
  <c r="J5064" i="5" s="1"/>
  <c r="K5064" i="5"/>
  <c r="K5032" i="5"/>
  <c r="I5032" i="5"/>
  <c r="J5032" i="5" s="1"/>
  <c r="H5000" i="5"/>
  <c r="I4968" i="5"/>
  <c r="J4968" i="5" s="1"/>
  <c r="K4968" i="5"/>
  <c r="H4936" i="5"/>
  <c r="K4904" i="5"/>
  <c r="I4904" i="5"/>
  <c r="J4904" i="5" s="1"/>
  <c r="H4872" i="5"/>
  <c r="H4840" i="5"/>
  <c r="K4808" i="5"/>
  <c r="I4808" i="5"/>
  <c r="J4808" i="5" s="1"/>
  <c r="H4776" i="5"/>
  <c r="H4744" i="5"/>
  <c r="I4712" i="5"/>
  <c r="J4712" i="5" s="1"/>
  <c r="K4712" i="5"/>
  <c r="H4680" i="5"/>
  <c r="H4648" i="5"/>
  <c r="H4616" i="5"/>
  <c r="M4633" i="5" s="1"/>
  <c r="H4584" i="5"/>
  <c r="H4552" i="5"/>
  <c r="H4488" i="5"/>
  <c r="H4456" i="5"/>
  <c r="H4424" i="5"/>
  <c r="H4392" i="5"/>
  <c r="H4360" i="5"/>
  <c r="I4328" i="5"/>
  <c r="J4328" i="5" s="1"/>
  <c r="K4328" i="5"/>
  <c r="H4296" i="5"/>
  <c r="H4264" i="5"/>
  <c r="H4232" i="5"/>
  <c r="M4249" i="5" s="1"/>
  <c r="I4200" i="5"/>
  <c r="J4200" i="5" s="1"/>
  <c r="K4200" i="5"/>
  <c r="H4168" i="5"/>
  <c r="K4136" i="5"/>
  <c r="I4136" i="5"/>
  <c r="J4136" i="5" s="1"/>
  <c r="H4104" i="5"/>
  <c r="H4072" i="5"/>
  <c r="H4040" i="5"/>
  <c r="H4008" i="5"/>
  <c r="K3945" i="5"/>
  <c r="I3945" i="5"/>
  <c r="J3945" i="5" s="1"/>
  <c r="K3881" i="5"/>
  <c r="I3881" i="5"/>
  <c r="J3881" i="5" s="1"/>
  <c r="K3782" i="5"/>
  <c r="I3782" i="5"/>
  <c r="J3782" i="5" s="1"/>
  <c r="K3654" i="5"/>
  <c r="I3654" i="5"/>
  <c r="J3654" i="5" s="1"/>
  <c r="K3526" i="5"/>
  <c r="I3526" i="5"/>
  <c r="J3526" i="5" s="1"/>
  <c r="I3398" i="5"/>
  <c r="J3398" i="5" s="1"/>
  <c r="K3398" i="5"/>
  <c r="I3270" i="5"/>
  <c r="J3270" i="5" s="1"/>
  <c r="K3270" i="5"/>
  <c r="H3116" i="5"/>
  <c r="I2604" i="5"/>
  <c r="J2604" i="5" s="1"/>
  <c r="K2604" i="5"/>
  <c r="K2348" i="5"/>
  <c r="I2348" i="5"/>
  <c r="J2348" i="5" s="1"/>
  <c r="H2039" i="5"/>
  <c r="K1173" i="5"/>
  <c r="I1173" i="5"/>
  <c r="J1173" i="5" s="1"/>
  <c r="K6528" i="5"/>
  <c r="I6528" i="5"/>
  <c r="J6528" i="5" s="1"/>
  <c r="I6512" i="5"/>
  <c r="J6512" i="5" s="1"/>
  <c r="K6512" i="5"/>
  <c r="K6496" i="5"/>
  <c r="I6496" i="5"/>
  <c r="J6496" i="5" s="1"/>
  <c r="I6480" i="5"/>
  <c r="J6480" i="5" s="1"/>
  <c r="K6480" i="5"/>
  <c r="K6464" i="5"/>
  <c r="I6464" i="5"/>
  <c r="J6464" i="5" s="1"/>
  <c r="I6448" i="5"/>
  <c r="J6448" i="5" s="1"/>
  <c r="K6448" i="5"/>
  <c r="K6432" i="5"/>
  <c r="I6432" i="5"/>
  <c r="J6432" i="5" s="1"/>
  <c r="I6416" i="5"/>
  <c r="J6416" i="5" s="1"/>
  <c r="K6416" i="5"/>
  <c r="K6400" i="5"/>
  <c r="I6400" i="5"/>
  <c r="J6400" i="5" s="1"/>
  <c r="K6384" i="5"/>
  <c r="I6384" i="5"/>
  <c r="J6384" i="5" s="1"/>
  <c r="K6368" i="5"/>
  <c r="I6368" i="5"/>
  <c r="J6368" i="5" s="1"/>
  <c r="I6352" i="5"/>
  <c r="J6352" i="5" s="1"/>
  <c r="K6352" i="5"/>
  <c r="K6336" i="5"/>
  <c r="I6336" i="5"/>
  <c r="J6336" i="5" s="1"/>
  <c r="K6320" i="5"/>
  <c r="I6320" i="5"/>
  <c r="J6320" i="5" s="1"/>
  <c r="K6304" i="5"/>
  <c r="I6304" i="5"/>
  <c r="J6304" i="5" s="1"/>
  <c r="I6288" i="5"/>
  <c r="J6288" i="5" s="1"/>
  <c r="K6288" i="5"/>
  <c r="K6272" i="5"/>
  <c r="I6272" i="5"/>
  <c r="J6272" i="5" s="1"/>
  <c r="K6256" i="5"/>
  <c r="I6256" i="5"/>
  <c r="J6256" i="5" s="1"/>
  <c r="K6240" i="5"/>
  <c r="I6240" i="5"/>
  <c r="J6240" i="5" s="1"/>
  <c r="I6224" i="5"/>
  <c r="J6224" i="5" s="1"/>
  <c r="K6224" i="5"/>
  <c r="K6208" i="5"/>
  <c r="I6208" i="5"/>
  <c r="J6208" i="5" s="1"/>
  <c r="K6192" i="5"/>
  <c r="I6192" i="5"/>
  <c r="J6192" i="5" s="1"/>
  <c r="K6176" i="5"/>
  <c r="I6176" i="5"/>
  <c r="J6176" i="5" s="1"/>
  <c r="H6160" i="5"/>
  <c r="H6128" i="5"/>
  <c r="H6080" i="5"/>
  <c r="H6064" i="5"/>
  <c r="K6048" i="5"/>
  <c r="I6048" i="5"/>
  <c r="J6048" i="5" s="1"/>
  <c r="K6032" i="5"/>
  <c r="I6032" i="5"/>
  <c r="J6032" i="5" s="1"/>
  <c r="H6000" i="5"/>
  <c r="H5984" i="5"/>
  <c r="M6001" i="5" s="1"/>
  <c r="I5968" i="5"/>
  <c r="J5968" i="5" s="1"/>
  <c r="K5968" i="5"/>
  <c r="H5952" i="5"/>
  <c r="H5936" i="5"/>
  <c r="M5953" i="5" s="1"/>
  <c r="H5920" i="5"/>
  <c r="H5904" i="5"/>
  <c r="I5885" i="5"/>
  <c r="J5885" i="5" s="1"/>
  <c r="K5885" i="5"/>
  <c r="I5864" i="5"/>
  <c r="J5864" i="5" s="1"/>
  <c r="K5864" i="5"/>
  <c r="K5843" i="5"/>
  <c r="I5843" i="5"/>
  <c r="J5843" i="5" s="1"/>
  <c r="I5821" i="5"/>
  <c r="J5821" i="5" s="1"/>
  <c r="K5821" i="5"/>
  <c r="I5800" i="5"/>
  <c r="J5800" i="5" s="1"/>
  <c r="K5800" i="5"/>
  <c r="K5779" i="5"/>
  <c r="I5779" i="5"/>
  <c r="J5779" i="5" s="1"/>
  <c r="I5757" i="5"/>
  <c r="J5757" i="5" s="1"/>
  <c r="K5757" i="5"/>
  <c r="I5736" i="5"/>
  <c r="J5736" i="5" s="1"/>
  <c r="K5736" i="5"/>
  <c r="H5715" i="5"/>
  <c r="I5693" i="5"/>
  <c r="J5693" i="5" s="1"/>
  <c r="K5693" i="5"/>
  <c r="I5672" i="5"/>
  <c r="J5672" i="5" s="1"/>
  <c r="K5672" i="5"/>
  <c r="H5651" i="5"/>
  <c r="I5629" i="5"/>
  <c r="J5629" i="5" s="1"/>
  <c r="K5629" i="5"/>
  <c r="I5608" i="5"/>
  <c r="J5608" i="5" s="1"/>
  <c r="K5608" i="5"/>
  <c r="H5587" i="5"/>
  <c r="K5565" i="5"/>
  <c r="I5565" i="5"/>
  <c r="J5565" i="5" s="1"/>
  <c r="K5541" i="5"/>
  <c r="I5541" i="5"/>
  <c r="J5541" i="5" s="1"/>
  <c r="I5509" i="5"/>
  <c r="J5509" i="5" s="1"/>
  <c r="K5509" i="5"/>
  <c r="K5477" i="5"/>
  <c r="I5477" i="5"/>
  <c r="J5477" i="5" s="1"/>
  <c r="I5445" i="5"/>
  <c r="J5445" i="5" s="1"/>
  <c r="K5445" i="5"/>
  <c r="K5413" i="5"/>
  <c r="I5413" i="5"/>
  <c r="J5413" i="5" s="1"/>
  <c r="I5381" i="5"/>
  <c r="J5381" i="5" s="1"/>
  <c r="K5381" i="5"/>
  <c r="I5349" i="5"/>
  <c r="J5349" i="5" s="1"/>
  <c r="K5349" i="5"/>
  <c r="H5317" i="5"/>
  <c r="H5285" i="5"/>
  <c r="M5305" i="5" s="1"/>
  <c r="I5253" i="5"/>
  <c r="J5253" i="5" s="1"/>
  <c r="K5253" i="5"/>
  <c r="I5221" i="5"/>
  <c r="J5221" i="5" s="1"/>
  <c r="K5221" i="5"/>
  <c r="H5189" i="5"/>
  <c r="I5157" i="5"/>
  <c r="J5157" i="5" s="1"/>
  <c r="K5157" i="5"/>
  <c r="K5125" i="5"/>
  <c r="I5125" i="5"/>
  <c r="J5125" i="5" s="1"/>
  <c r="I5093" i="5"/>
  <c r="J5093" i="5" s="1"/>
  <c r="K5093" i="5"/>
  <c r="I5061" i="5"/>
  <c r="J5061" i="5" s="1"/>
  <c r="K5061" i="5"/>
  <c r="I5029" i="5"/>
  <c r="J5029" i="5" s="1"/>
  <c r="K5029" i="5"/>
  <c r="K4997" i="5"/>
  <c r="I4997" i="5"/>
  <c r="J4997" i="5" s="1"/>
  <c r="I4965" i="5"/>
  <c r="J4965" i="5" s="1"/>
  <c r="K4965" i="5"/>
  <c r="K4933" i="5"/>
  <c r="I4933" i="5"/>
  <c r="J4933" i="5" s="1"/>
  <c r="K4901" i="5"/>
  <c r="I4901" i="5"/>
  <c r="J4901" i="5" s="1"/>
  <c r="K4869" i="5"/>
  <c r="I4869" i="5"/>
  <c r="J4869" i="5" s="1"/>
  <c r="K4837" i="5"/>
  <c r="I4837" i="5"/>
  <c r="J4837" i="5" s="1"/>
  <c r="I4805" i="5"/>
  <c r="J4805" i="5" s="1"/>
  <c r="K4805" i="5"/>
  <c r="K4773" i="5"/>
  <c r="I4773" i="5"/>
  <c r="J4773" i="5" s="1"/>
  <c r="K4741" i="5"/>
  <c r="I4741" i="5"/>
  <c r="J4741" i="5" s="1"/>
  <c r="K4709" i="5"/>
  <c r="I4709" i="5"/>
  <c r="J4709" i="5" s="1"/>
  <c r="K4677" i="5"/>
  <c r="I4677" i="5"/>
  <c r="J4677" i="5" s="1"/>
  <c r="K4645" i="5"/>
  <c r="I4645" i="5"/>
  <c r="J4645" i="5" s="1"/>
  <c r="I4613" i="5"/>
  <c r="J4613" i="5" s="1"/>
  <c r="K4613" i="5"/>
  <c r="K4581" i="5"/>
  <c r="I4581" i="5"/>
  <c r="J4581" i="5" s="1"/>
  <c r="K4549" i="5"/>
  <c r="I4549" i="5"/>
  <c r="J4549" i="5" s="1"/>
  <c r="K4517" i="5"/>
  <c r="I4517" i="5"/>
  <c r="J4517" i="5" s="1"/>
  <c r="K4485" i="5"/>
  <c r="I4485" i="5"/>
  <c r="J4485" i="5" s="1"/>
  <c r="K4453" i="5"/>
  <c r="I4453" i="5"/>
  <c r="J4453" i="5" s="1"/>
  <c r="I4421" i="5"/>
  <c r="J4421" i="5" s="1"/>
  <c r="K4421" i="5"/>
  <c r="K4389" i="5"/>
  <c r="I4389" i="5"/>
  <c r="J4389" i="5" s="1"/>
  <c r="K4357" i="5"/>
  <c r="I4357" i="5"/>
  <c r="J4357" i="5" s="1"/>
  <c r="K4325" i="5"/>
  <c r="I4325" i="5"/>
  <c r="J4325" i="5" s="1"/>
  <c r="K4293" i="5"/>
  <c r="I4293" i="5"/>
  <c r="J4293" i="5" s="1"/>
  <c r="K4261" i="5"/>
  <c r="I4261" i="5"/>
  <c r="J4261" i="5" s="1"/>
  <c r="I4229" i="5"/>
  <c r="J4229" i="5" s="1"/>
  <c r="K4229" i="5"/>
  <c r="K4197" i="5"/>
  <c r="I4197" i="5"/>
  <c r="J4197" i="5" s="1"/>
  <c r="H4165" i="5"/>
  <c r="H4133" i="5"/>
  <c r="M4153" i="5" s="1"/>
  <c r="K4101" i="5"/>
  <c r="I4101" i="5"/>
  <c r="J4101" i="5" s="1"/>
  <c r="K4069" i="5"/>
  <c r="I4069" i="5"/>
  <c r="J4069" i="5" s="1"/>
  <c r="I4037" i="5"/>
  <c r="J4037" i="5" s="1"/>
  <c r="K4037" i="5"/>
  <c r="K4005" i="5"/>
  <c r="I4005" i="5"/>
  <c r="J4005" i="5" s="1"/>
  <c r="K3941" i="5"/>
  <c r="I3941" i="5"/>
  <c r="J3941" i="5" s="1"/>
  <c r="K3877" i="5"/>
  <c r="I3877" i="5"/>
  <c r="J3877" i="5" s="1"/>
  <c r="K3774" i="5"/>
  <c r="I3774" i="5"/>
  <c r="J3774" i="5" s="1"/>
  <c r="I3646" i="5"/>
  <c r="J3646" i="5" s="1"/>
  <c r="K3646" i="5"/>
  <c r="K3518" i="5"/>
  <c r="I3518" i="5"/>
  <c r="J3518" i="5" s="1"/>
  <c r="I3390" i="5"/>
  <c r="J3390" i="5" s="1"/>
  <c r="K3390" i="5"/>
  <c r="K3262" i="5"/>
  <c r="I3262" i="5"/>
  <c r="J3262" i="5" s="1"/>
  <c r="I3100" i="5"/>
  <c r="J3100" i="5" s="1"/>
  <c r="K3100" i="5"/>
  <c r="I2844" i="5"/>
  <c r="J2844" i="5" s="1"/>
  <c r="K2844" i="5"/>
  <c r="K2588" i="5"/>
  <c r="I2588" i="5"/>
  <c r="J2588" i="5" s="1"/>
  <c r="K2332" i="5"/>
  <c r="I2332" i="5"/>
  <c r="J2332" i="5" s="1"/>
  <c r="K2007" i="5"/>
  <c r="I2007" i="5"/>
  <c r="J2007" i="5" s="1"/>
  <c r="K1001" i="5"/>
  <c r="I1001" i="5"/>
  <c r="J1001" i="5" s="1"/>
  <c r="K3992" i="5"/>
  <c r="I3992" i="5"/>
  <c r="J3992" i="5" s="1"/>
  <c r="I3976" i="5"/>
  <c r="J3976" i="5" s="1"/>
  <c r="K3976" i="5"/>
  <c r="K3960" i="5"/>
  <c r="I3960" i="5"/>
  <c r="J3960" i="5" s="1"/>
  <c r="K3944" i="5"/>
  <c r="I3944" i="5"/>
  <c r="J3944" i="5" s="1"/>
  <c r="H3928" i="5"/>
  <c r="I3912" i="5"/>
  <c r="J3912" i="5" s="1"/>
  <c r="K3912" i="5"/>
  <c r="H3896" i="5"/>
  <c r="K3880" i="5"/>
  <c r="I3880" i="5"/>
  <c r="J3880" i="5" s="1"/>
  <c r="H3864" i="5"/>
  <c r="K3845" i="5"/>
  <c r="I3845" i="5"/>
  <c r="J3845" i="5" s="1"/>
  <c r="K3813" i="5"/>
  <c r="I3813" i="5"/>
  <c r="J3813" i="5" s="1"/>
  <c r="I3781" i="5"/>
  <c r="J3781" i="5" s="1"/>
  <c r="K3781" i="5"/>
  <c r="K3749" i="5"/>
  <c r="I3749" i="5"/>
  <c r="J3749" i="5" s="1"/>
  <c r="K3717" i="5"/>
  <c r="I3717" i="5"/>
  <c r="J3717" i="5" s="1"/>
  <c r="K3685" i="5"/>
  <c r="I3685" i="5"/>
  <c r="J3685" i="5" s="1"/>
  <c r="I3653" i="5"/>
  <c r="J3653" i="5" s="1"/>
  <c r="K3653" i="5"/>
  <c r="I3621" i="5"/>
  <c r="J3621" i="5" s="1"/>
  <c r="K3621" i="5"/>
  <c r="K3589" i="5"/>
  <c r="I3589" i="5"/>
  <c r="J3589" i="5" s="1"/>
  <c r="K3557" i="5"/>
  <c r="I3557" i="5"/>
  <c r="J3557" i="5" s="1"/>
  <c r="I3525" i="5"/>
  <c r="J3525" i="5" s="1"/>
  <c r="K3525" i="5"/>
  <c r="K3493" i="5"/>
  <c r="I3493" i="5"/>
  <c r="J3493" i="5" s="1"/>
  <c r="K3461" i="5"/>
  <c r="I3461" i="5"/>
  <c r="J3461" i="5" s="1"/>
  <c r="K3429" i="5"/>
  <c r="I3429" i="5"/>
  <c r="J3429" i="5" s="1"/>
  <c r="I3397" i="5"/>
  <c r="J3397" i="5" s="1"/>
  <c r="K3397" i="5"/>
  <c r="K3365" i="5"/>
  <c r="I3365" i="5"/>
  <c r="J3365" i="5" s="1"/>
  <c r="K3333" i="5"/>
  <c r="I3333" i="5"/>
  <c r="J3333" i="5" s="1"/>
  <c r="K3301" i="5"/>
  <c r="I3301" i="5"/>
  <c r="J3301" i="5" s="1"/>
  <c r="I3269" i="5"/>
  <c r="J3269" i="5" s="1"/>
  <c r="K3269" i="5"/>
  <c r="K3237" i="5"/>
  <c r="I3237" i="5"/>
  <c r="J3237" i="5" s="1"/>
  <c r="K3205" i="5"/>
  <c r="I3205" i="5"/>
  <c r="J3205" i="5" s="1"/>
  <c r="K3173" i="5"/>
  <c r="I3173" i="5"/>
  <c r="J3173" i="5" s="1"/>
  <c r="I3115" i="5"/>
  <c r="J3115" i="5" s="1"/>
  <c r="K3115" i="5"/>
  <c r="H3051" i="5"/>
  <c r="M3073" i="5" s="1"/>
  <c r="I2987" i="5"/>
  <c r="J2987" i="5" s="1"/>
  <c r="K2987" i="5"/>
  <c r="H2923" i="5"/>
  <c r="I2859" i="5"/>
  <c r="J2859" i="5" s="1"/>
  <c r="K2859" i="5"/>
  <c r="H2795" i="5"/>
  <c r="M2809" i="5" s="1"/>
  <c r="K2731" i="5"/>
  <c r="I2731" i="5"/>
  <c r="J2731" i="5" s="1"/>
  <c r="K2667" i="5"/>
  <c r="I2667" i="5"/>
  <c r="J2667" i="5" s="1"/>
  <c r="H2539" i="5"/>
  <c r="I2475" i="5"/>
  <c r="J2475" i="5" s="1"/>
  <c r="K2475" i="5"/>
  <c r="K2347" i="5"/>
  <c r="I2347" i="5"/>
  <c r="J2347" i="5" s="1"/>
  <c r="I2283" i="5"/>
  <c r="J2283" i="5" s="1"/>
  <c r="K2283" i="5"/>
  <c r="I2219" i="5"/>
  <c r="J2219" i="5" s="1"/>
  <c r="K2219" i="5"/>
  <c r="I2155" i="5"/>
  <c r="J2155" i="5" s="1"/>
  <c r="K2155" i="5"/>
  <c r="I2038" i="5"/>
  <c r="J2038" i="5" s="1"/>
  <c r="K2038" i="5"/>
  <c r="K1889" i="5"/>
  <c r="I1889" i="5"/>
  <c r="J1889" i="5" s="1"/>
  <c r="I1719" i="5"/>
  <c r="J1719" i="5" s="1"/>
  <c r="K1719" i="5"/>
  <c r="H1548" i="5"/>
  <c r="K1165" i="5"/>
  <c r="I1165" i="5"/>
  <c r="J1165" i="5" s="1"/>
  <c r="K5539" i="5"/>
  <c r="I5539" i="5"/>
  <c r="J5539" i="5" s="1"/>
  <c r="H5507" i="5"/>
  <c r="H5491" i="5"/>
  <c r="H5475" i="5"/>
  <c r="K5443" i="5"/>
  <c r="I5443" i="5"/>
  <c r="J5443" i="5" s="1"/>
  <c r="H5427" i="5"/>
  <c r="M5449" i="5" s="1"/>
  <c r="K5411" i="5"/>
  <c r="I5411" i="5"/>
  <c r="J5411" i="5" s="1"/>
  <c r="H5395" i="5"/>
  <c r="K5379" i="5"/>
  <c r="I5379" i="5"/>
  <c r="J5379" i="5" s="1"/>
  <c r="H5363" i="5"/>
  <c r="K5347" i="5"/>
  <c r="I5347" i="5"/>
  <c r="J5347" i="5" s="1"/>
  <c r="H5299" i="5"/>
  <c r="K5283" i="5"/>
  <c r="I5283" i="5"/>
  <c r="J5283" i="5" s="1"/>
  <c r="H5235" i="5"/>
  <c r="M5257" i="5" s="1"/>
  <c r="K5219" i="5"/>
  <c r="I5219" i="5"/>
  <c r="J5219" i="5" s="1"/>
  <c r="K5203" i="5"/>
  <c r="I5203" i="5"/>
  <c r="J5203" i="5" s="1"/>
  <c r="K5187" i="5"/>
  <c r="I5187" i="5"/>
  <c r="J5187" i="5" s="1"/>
  <c r="K5171" i="5"/>
  <c r="I5171" i="5"/>
  <c r="J5171" i="5" s="1"/>
  <c r="K5155" i="5"/>
  <c r="I5155" i="5"/>
  <c r="J5155" i="5" s="1"/>
  <c r="I5139" i="5"/>
  <c r="J5139" i="5" s="1"/>
  <c r="K5139" i="5"/>
  <c r="K5123" i="5"/>
  <c r="I5123" i="5"/>
  <c r="J5123" i="5" s="1"/>
  <c r="K5107" i="5"/>
  <c r="I5107" i="5"/>
  <c r="J5107" i="5" s="1"/>
  <c r="K5091" i="5"/>
  <c r="I5091" i="5"/>
  <c r="J5091" i="5" s="1"/>
  <c r="K5075" i="5"/>
  <c r="I5075" i="5"/>
  <c r="J5075" i="5" s="1"/>
  <c r="I5059" i="5"/>
  <c r="J5059" i="5" s="1"/>
  <c r="K5059" i="5"/>
  <c r="I5043" i="5"/>
  <c r="J5043" i="5" s="1"/>
  <c r="K5043" i="5"/>
  <c r="K5027" i="5"/>
  <c r="I5027" i="5"/>
  <c r="J5027" i="5" s="1"/>
  <c r="I5011" i="5"/>
  <c r="J5011" i="5" s="1"/>
  <c r="K5011" i="5"/>
  <c r="K4995" i="5"/>
  <c r="I4995" i="5"/>
  <c r="J4995" i="5" s="1"/>
  <c r="K4979" i="5"/>
  <c r="I4979" i="5"/>
  <c r="J4979" i="5" s="1"/>
  <c r="K4963" i="5"/>
  <c r="I4963" i="5"/>
  <c r="J4963" i="5" s="1"/>
  <c r="K4947" i="5"/>
  <c r="I4947" i="5"/>
  <c r="J4947" i="5" s="1"/>
  <c r="H4931" i="5"/>
  <c r="I4915" i="5"/>
  <c r="J4915" i="5" s="1"/>
  <c r="K4915" i="5"/>
  <c r="K4899" i="5"/>
  <c r="I4899" i="5"/>
  <c r="J4899" i="5" s="1"/>
  <c r="H4867" i="5"/>
  <c r="K4851" i="5"/>
  <c r="I4851" i="5"/>
  <c r="J4851" i="5" s="1"/>
  <c r="H4835" i="5"/>
  <c r="I4819" i="5"/>
  <c r="J4819" i="5" s="1"/>
  <c r="K4819" i="5"/>
  <c r="I4803" i="5"/>
  <c r="J4803" i="5" s="1"/>
  <c r="K4803" i="5"/>
  <c r="I4787" i="5"/>
  <c r="J4787" i="5" s="1"/>
  <c r="K4787" i="5"/>
  <c r="K4755" i="5"/>
  <c r="I4755" i="5"/>
  <c r="J4755" i="5" s="1"/>
  <c r="K4739" i="5"/>
  <c r="I4739" i="5"/>
  <c r="J4739" i="5" s="1"/>
  <c r="K4723" i="5"/>
  <c r="I4723" i="5"/>
  <c r="J4723" i="5" s="1"/>
  <c r="K4707" i="5"/>
  <c r="I4707" i="5"/>
  <c r="J4707" i="5" s="1"/>
  <c r="K4691" i="5"/>
  <c r="I4691" i="5"/>
  <c r="J4691" i="5" s="1"/>
  <c r="K4675" i="5"/>
  <c r="I4675" i="5"/>
  <c r="J4675" i="5" s="1"/>
  <c r="K4659" i="5"/>
  <c r="I4659" i="5"/>
  <c r="J4659" i="5" s="1"/>
  <c r="K4643" i="5"/>
  <c r="I4643" i="5"/>
  <c r="J4643" i="5" s="1"/>
  <c r="K4627" i="5"/>
  <c r="I4627" i="5"/>
  <c r="J4627" i="5" s="1"/>
  <c r="K4611" i="5"/>
  <c r="I4611" i="5"/>
  <c r="J4611" i="5" s="1"/>
  <c r="K4595" i="5"/>
  <c r="I4595" i="5"/>
  <c r="J4595" i="5" s="1"/>
  <c r="K4579" i="5"/>
  <c r="I4579" i="5"/>
  <c r="J4579" i="5" s="1"/>
  <c r="K4563" i="5"/>
  <c r="I4563" i="5"/>
  <c r="J4563" i="5" s="1"/>
  <c r="K4547" i="5"/>
  <c r="I4547" i="5"/>
  <c r="J4547" i="5" s="1"/>
  <c r="K4531" i="5"/>
  <c r="I4531" i="5"/>
  <c r="J4531" i="5" s="1"/>
  <c r="K4515" i="5"/>
  <c r="I4515" i="5"/>
  <c r="J4515" i="5" s="1"/>
  <c r="K4499" i="5"/>
  <c r="I4499" i="5"/>
  <c r="J4499" i="5" s="1"/>
  <c r="K4483" i="5"/>
  <c r="I4483" i="5"/>
  <c r="J4483" i="5" s="1"/>
  <c r="K4467" i="5"/>
  <c r="I4467" i="5"/>
  <c r="J4467" i="5" s="1"/>
  <c r="K4451" i="5"/>
  <c r="I4451" i="5"/>
  <c r="J4451" i="5" s="1"/>
  <c r="K4435" i="5"/>
  <c r="I4435" i="5"/>
  <c r="J4435" i="5" s="1"/>
  <c r="K4419" i="5"/>
  <c r="I4419" i="5"/>
  <c r="J4419" i="5" s="1"/>
  <c r="K4403" i="5"/>
  <c r="I4403" i="5"/>
  <c r="J4403" i="5" s="1"/>
  <c r="K4387" i="5"/>
  <c r="I4387" i="5"/>
  <c r="J4387" i="5" s="1"/>
  <c r="K4355" i="5"/>
  <c r="I4355" i="5"/>
  <c r="J4355" i="5" s="1"/>
  <c r="K4339" i="5"/>
  <c r="I4339" i="5"/>
  <c r="J4339" i="5" s="1"/>
  <c r="K4323" i="5"/>
  <c r="I4323" i="5"/>
  <c r="J4323" i="5" s="1"/>
  <c r="H4307" i="5"/>
  <c r="H4291" i="5"/>
  <c r="H4275" i="5"/>
  <c r="M4297" i="5" s="1"/>
  <c r="K4259" i="5"/>
  <c r="I4259" i="5"/>
  <c r="J4259" i="5" s="1"/>
  <c r="K4243" i="5"/>
  <c r="I4243" i="5"/>
  <c r="J4243" i="5" s="1"/>
  <c r="K4227" i="5"/>
  <c r="I4227" i="5"/>
  <c r="J4227" i="5" s="1"/>
  <c r="H4211" i="5"/>
  <c r="H4195" i="5"/>
  <c r="I4179" i="5"/>
  <c r="J4179" i="5" s="1"/>
  <c r="K4179" i="5"/>
  <c r="K4163" i="5"/>
  <c r="I4163" i="5"/>
  <c r="J4163" i="5" s="1"/>
  <c r="H4147" i="5"/>
  <c r="I4131" i="5"/>
  <c r="J4131" i="5" s="1"/>
  <c r="K4131" i="5"/>
  <c r="I4115" i="5"/>
  <c r="J4115" i="5" s="1"/>
  <c r="K4115" i="5"/>
  <c r="I4099" i="5"/>
  <c r="J4099" i="5" s="1"/>
  <c r="K4099" i="5"/>
  <c r="K4083" i="5"/>
  <c r="I4083" i="5"/>
  <c r="J4083" i="5" s="1"/>
  <c r="H4067" i="5"/>
  <c r="M4081" i="5" s="1"/>
  <c r="I4051" i="5"/>
  <c r="J4051" i="5" s="1"/>
  <c r="K4051" i="5"/>
  <c r="I4035" i="5"/>
  <c r="J4035" i="5" s="1"/>
  <c r="K4035" i="5"/>
  <c r="H4019" i="5"/>
  <c r="I4003" i="5"/>
  <c r="J4003" i="5" s="1"/>
  <c r="K4003" i="5"/>
  <c r="H3987" i="5"/>
  <c r="M4009" i="5" s="1"/>
  <c r="I3971" i="5"/>
  <c r="J3971" i="5" s="1"/>
  <c r="K3971" i="5"/>
  <c r="H3955" i="5"/>
  <c r="I3939" i="5"/>
  <c r="J3939" i="5" s="1"/>
  <c r="K3939" i="5"/>
  <c r="H3923" i="5"/>
  <c r="I3907" i="5"/>
  <c r="J3907" i="5" s="1"/>
  <c r="K3907" i="5"/>
  <c r="I3891" i="5"/>
  <c r="J3891" i="5" s="1"/>
  <c r="K3891" i="5"/>
  <c r="I3875" i="5"/>
  <c r="J3875" i="5" s="1"/>
  <c r="K3875" i="5"/>
  <c r="K3859" i="5"/>
  <c r="I3859" i="5"/>
  <c r="J3859" i="5" s="1"/>
  <c r="I3834" i="5"/>
  <c r="J3834" i="5" s="1"/>
  <c r="K3834" i="5"/>
  <c r="I3802" i="5"/>
  <c r="J3802" i="5" s="1"/>
  <c r="K3802" i="5"/>
  <c r="I3770" i="5"/>
  <c r="K3770" i="5"/>
  <c r="K3738" i="5"/>
  <c r="I3738" i="5"/>
  <c r="J3738" i="5" s="1"/>
  <c r="I3706" i="5"/>
  <c r="J3706" i="5" s="1"/>
  <c r="K3706" i="5"/>
  <c r="H3674" i="5"/>
  <c r="I3642" i="5"/>
  <c r="J3642" i="5" s="1"/>
  <c r="K3642" i="5"/>
  <c r="H3610" i="5"/>
  <c r="I3578" i="5"/>
  <c r="K3578" i="5"/>
  <c r="I3546" i="5"/>
  <c r="J3546" i="5" s="1"/>
  <c r="K3546" i="5"/>
  <c r="I3514" i="5"/>
  <c r="J3514" i="5" s="1"/>
  <c r="K3514" i="5"/>
  <c r="K3482" i="5"/>
  <c r="I3482" i="5"/>
  <c r="K3450" i="5"/>
  <c r="I3450" i="5"/>
  <c r="J3450" i="5" s="1"/>
  <c r="K3418" i="5"/>
  <c r="I3418" i="5"/>
  <c r="J3418" i="5" s="1"/>
  <c r="K3386" i="5"/>
  <c r="I3386" i="5"/>
  <c r="H3354" i="5"/>
  <c r="I3322" i="5"/>
  <c r="J3322" i="5" s="1"/>
  <c r="K3322" i="5"/>
  <c r="K3290" i="5"/>
  <c r="I3290" i="5"/>
  <c r="K3258" i="5"/>
  <c r="I3258" i="5"/>
  <c r="J3258" i="5" s="1"/>
  <c r="K3226" i="5"/>
  <c r="I3226" i="5"/>
  <c r="J3226" i="5" s="1"/>
  <c r="K3194" i="5"/>
  <c r="I3194" i="5"/>
  <c r="H3156" i="5"/>
  <c r="H3092" i="5"/>
  <c r="M3097" i="5" s="1"/>
  <c r="I3028" i="5"/>
  <c r="J3028" i="5" s="1"/>
  <c r="K3028" i="5"/>
  <c r="H2964" i="5"/>
  <c r="M2977" i="5" s="1"/>
  <c r="H2900" i="5"/>
  <c r="I2836" i="5"/>
  <c r="J2836" i="5" s="1"/>
  <c r="K2836" i="5"/>
  <c r="H2772" i="5"/>
  <c r="H2708" i="5"/>
  <c r="I2644" i="5"/>
  <c r="J2644" i="5" s="1"/>
  <c r="K2644" i="5"/>
  <c r="I2580" i="5"/>
  <c r="J2580" i="5" s="1"/>
  <c r="K2580" i="5"/>
  <c r="I2516" i="5"/>
  <c r="J2516" i="5" s="1"/>
  <c r="K2516" i="5"/>
  <c r="I2452" i="5"/>
  <c r="J2452" i="5" s="1"/>
  <c r="K2452" i="5"/>
  <c r="K2388" i="5"/>
  <c r="I2388" i="5"/>
  <c r="J2388" i="5" s="1"/>
  <c r="K2324" i="5"/>
  <c r="I2324" i="5"/>
  <c r="J2324" i="5" s="1"/>
  <c r="I2260" i="5"/>
  <c r="J2260" i="5" s="1"/>
  <c r="K2260" i="5"/>
  <c r="K2196" i="5"/>
  <c r="I2196" i="5"/>
  <c r="J2196" i="5" s="1"/>
  <c r="H2119" i="5"/>
  <c r="M2137" i="5" s="1"/>
  <c r="H1991" i="5"/>
  <c r="M1993" i="5" s="1"/>
  <c r="I1827" i="5"/>
  <c r="J1827" i="5" s="1"/>
  <c r="K1827" i="5"/>
  <c r="I1656" i="5"/>
  <c r="J1656" i="5" s="1"/>
  <c r="K1656" i="5"/>
  <c r="H1485" i="5"/>
  <c r="I917" i="5"/>
  <c r="J917" i="5" s="1"/>
  <c r="K917" i="5"/>
  <c r="K5882" i="5"/>
  <c r="I5882" i="5"/>
  <c r="K5866" i="5"/>
  <c r="I5866" i="5"/>
  <c r="J5866" i="5" s="1"/>
  <c r="K5850" i="5"/>
  <c r="I5850" i="5"/>
  <c r="J5850" i="5" s="1"/>
  <c r="K5834" i="5"/>
  <c r="I5834" i="5"/>
  <c r="K5818" i="5"/>
  <c r="I5818" i="5"/>
  <c r="J5818" i="5" s="1"/>
  <c r="K5802" i="5"/>
  <c r="I5802" i="5"/>
  <c r="J5802" i="5" s="1"/>
  <c r="K5786" i="5"/>
  <c r="I5786" i="5"/>
  <c r="K5770" i="5"/>
  <c r="I5770" i="5"/>
  <c r="J5770" i="5" s="1"/>
  <c r="K5754" i="5"/>
  <c r="I5754" i="5"/>
  <c r="J5754" i="5" s="1"/>
  <c r="K5738" i="5"/>
  <c r="I5738" i="5"/>
  <c r="K5722" i="5"/>
  <c r="I5722" i="5"/>
  <c r="J5722" i="5" s="1"/>
  <c r="K5690" i="5"/>
  <c r="I5690" i="5"/>
  <c r="H5674" i="5"/>
  <c r="H5658" i="5"/>
  <c r="K5642" i="5"/>
  <c r="I5642" i="5"/>
  <c r="H5610" i="5"/>
  <c r="I5562" i="5"/>
  <c r="J5562" i="5" s="1"/>
  <c r="K5562" i="5"/>
  <c r="I5546" i="5"/>
  <c r="K5546" i="5"/>
  <c r="I5530" i="5"/>
  <c r="J5530" i="5" s="1"/>
  <c r="K5530" i="5"/>
  <c r="I5514" i="5"/>
  <c r="J5514" i="5" s="1"/>
  <c r="K5514" i="5"/>
  <c r="K5498" i="5"/>
  <c r="I5498" i="5"/>
  <c r="K5482" i="5"/>
  <c r="I5482" i="5"/>
  <c r="J5482" i="5" s="1"/>
  <c r="H5466" i="5"/>
  <c r="K5450" i="5"/>
  <c r="I5450" i="5"/>
  <c r="I5434" i="5"/>
  <c r="J5434" i="5" s="1"/>
  <c r="K5434" i="5"/>
  <c r="I5418" i="5"/>
  <c r="J5418" i="5" s="1"/>
  <c r="K5418" i="5"/>
  <c r="I5402" i="5"/>
  <c r="K5402" i="5"/>
  <c r="I5386" i="5"/>
  <c r="J5386" i="5" s="1"/>
  <c r="K5386" i="5"/>
  <c r="K5370" i="5"/>
  <c r="I5370" i="5"/>
  <c r="J5370" i="5" s="1"/>
  <c r="K5354" i="5"/>
  <c r="I5354" i="5"/>
  <c r="I5338" i="5"/>
  <c r="J5338" i="5" s="1"/>
  <c r="K5338" i="5"/>
  <c r="I5306" i="5"/>
  <c r="K5306" i="5"/>
  <c r="I5290" i="5"/>
  <c r="J5290" i="5" s="1"/>
  <c r="K5290" i="5"/>
  <c r="I5258" i="5"/>
  <c r="K5258" i="5"/>
  <c r="K5242" i="5"/>
  <c r="I5242" i="5"/>
  <c r="J5242" i="5" s="1"/>
  <c r="H5226" i="5"/>
  <c r="I5210" i="5"/>
  <c r="K5210" i="5"/>
  <c r="I5194" i="5"/>
  <c r="J5194" i="5" s="1"/>
  <c r="K5194" i="5"/>
  <c r="I5178" i="5"/>
  <c r="J5178" i="5" s="1"/>
  <c r="K5178" i="5"/>
  <c r="H5162" i="5"/>
  <c r="M5185" i="5" s="1"/>
  <c r="K5146" i="5"/>
  <c r="I5146" i="5"/>
  <c r="J5146" i="5" s="1"/>
  <c r="I5130" i="5"/>
  <c r="J5130" i="5" s="1"/>
  <c r="K5130" i="5"/>
  <c r="K5114" i="5"/>
  <c r="I5114" i="5"/>
  <c r="H5098" i="5"/>
  <c r="H5082" i="5"/>
  <c r="I5066" i="5"/>
  <c r="K5066" i="5"/>
  <c r="H5050" i="5"/>
  <c r="H5034" i="5"/>
  <c r="H5018" i="5"/>
  <c r="M5041" i="5" s="1"/>
  <c r="K5002" i="5"/>
  <c r="I5002" i="5"/>
  <c r="J5002" i="5" s="1"/>
  <c r="K4986" i="5"/>
  <c r="I4986" i="5"/>
  <c r="J4986" i="5" s="1"/>
  <c r="I4970" i="5"/>
  <c r="K4970" i="5"/>
  <c r="H4938" i="5"/>
  <c r="K4922" i="5"/>
  <c r="I4922" i="5"/>
  <c r="I4890" i="5"/>
  <c r="J4890" i="5" s="1"/>
  <c r="K4890" i="5"/>
  <c r="H4874" i="5"/>
  <c r="M4897" i="5" s="1"/>
  <c r="H4858" i="5"/>
  <c r="M4873" i="5" s="1"/>
  <c r="H4842" i="5"/>
  <c r="H4826" i="5"/>
  <c r="H4810" i="5"/>
  <c r="H4794" i="5"/>
  <c r="I4778" i="5"/>
  <c r="K4778" i="5"/>
  <c r="H4746" i="5"/>
  <c r="H4730" i="5"/>
  <c r="H4698" i="5"/>
  <c r="H4682" i="5"/>
  <c r="M4705" i="5" s="1"/>
  <c r="H4666" i="5"/>
  <c r="H4650" i="5"/>
  <c r="H4634" i="5"/>
  <c r="H4618" i="5"/>
  <c r="K4602" i="5"/>
  <c r="I4602" i="5"/>
  <c r="J4602" i="5" s="1"/>
  <c r="K4586" i="5"/>
  <c r="I4586" i="5"/>
  <c r="H4570" i="5"/>
  <c r="H4554" i="5"/>
  <c r="H4538" i="5"/>
  <c r="H4522" i="5"/>
  <c r="H4506" i="5"/>
  <c r="H4490" i="5"/>
  <c r="H4474" i="5"/>
  <c r="H4458" i="5"/>
  <c r="H4442" i="5"/>
  <c r="M4465" i="5" s="1"/>
  <c r="H4426" i="5"/>
  <c r="K4410" i="5"/>
  <c r="I4410" i="5"/>
  <c r="J4410" i="5" s="1"/>
  <c r="K4394" i="5"/>
  <c r="I4394" i="5"/>
  <c r="K4378" i="5"/>
  <c r="I4378" i="5"/>
  <c r="J4378" i="5" s="1"/>
  <c r="K4362" i="5"/>
  <c r="I4362" i="5"/>
  <c r="J4362" i="5" s="1"/>
  <c r="H4346" i="5"/>
  <c r="M4369" i="5" s="1"/>
  <c r="K4330" i="5"/>
  <c r="I4330" i="5"/>
  <c r="J4330" i="5" s="1"/>
  <c r="H4314" i="5"/>
  <c r="K4298" i="5"/>
  <c r="I4298" i="5"/>
  <c r="K4282" i="5"/>
  <c r="I4282" i="5"/>
  <c r="J4282" i="5" s="1"/>
  <c r="K4266" i="5"/>
  <c r="I4266" i="5"/>
  <c r="J4266" i="5" s="1"/>
  <c r="K4250" i="5"/>
  <c r="I4250" i="5"/>
  <c r="K4234" i="5"/>
  <c r="I4234" i="5"/>
  <c r="J4234" i="5" s="1"/>
  <c r="I4218" i="5"/>
  <c r="J4218" i="5" s="1"/>
  <c r="K4218" i="5"/>
  <c r="I4202" i="5"/>
  <c r="K4202" i="5"/>
  <c r="I4186" i="5"/>
  <c r="J4186" i="5" s="1"/>
  <c r="K4186" i="5"/>
  <c r="I4170" i="5"/>
  <c r="J4170" i="5" s="1"/>
  <c r="K4170" i="5"/>
  <c r="I4154" i="5"/>
  <c r="K4154" i="5"/>
  <c r="I4138" i="5"/>
  <c r="J4138" i="5" s="1"/>
  <c r="K4138" i="5"/>
  <c r="K4122" i="5"/>
  <c r="I4122" i="5"/>
  <c r="J4122" i="5" s="1"/>
  <c r="K4106" i="5"/>
  <c r="I4106" i="5"/>
  <c r="I4090" i="5"/>
  <c r="J4090" i="5" s="1"/>
  <c r="K4090" i="5"/>
  <c r="I4074" i="5"/>
  <c r="J4074" i="5" s="1"/>
  <c r="K4074" i="5"/>
  <c r="I4058" i="5"/>
  <c r="K4058" i="5"/>
  <c r="K4042" i="5"/>
  <c r="I4042" i="5"/>
  <c r="J4042" i="5" s="1"/>
  <c r="I4026" i="5"/>
  <c r="J4026" i="5" s="1"/>
  <c r="K4026" i="5"/>
  <c r="I4010" i="5"/>
  <c r="K4010" i="5"/>
  <c r="I3994" i="5"/>
  <c r="J3994" i="5" s="1"/>
  <c r="K3994" i="5"/>
  <c r="K3978" i="5"/>
  <c r="I3978" i="5"/>
  <c r="J3978" i="5" s="1"/>
  <c r="I3962" i="5"/>
  <c r="K3962" i="5"/>
  <c r="I3946" i="5"/>
  <c r="J3946" i="5" s="1"/>
  <c r="K3946" i="5"/>
  <c r="I3930" i="5"/>
  <c r="J3930" i="5" s="1"/>
  <c r="K3930" i="5"/>
  <c r="K3914" i="5"/>
  <c r="I3914" i="5"/>
  <c r="I3898" i="5"/>
  <c r="J3898" i="5" s="1"/>
  <c r="K3898" i="5"/>
  <c r="I3882" i="5"/>
  <c r="J3882" i="5" s="1"/>
  <c r="K3882" i="5"/>
  <c r="I3866" i="5"/>
  <c r="K3866" i="5"/>
  <c r="K3849" i="5"/>
  <c r="I3849" i="5"/>
  <c r="J3849" i="5" s="1"/>
  <c r="K3817" i="5"/>
  <c r="I3817" i="5"/>
  <c r="J3817" i="5" s="1"/>
  <c r="K3785" i="5"/>
  <c r="I3785" i="5"/>
  <c r="J3785" i="5" s="1"/>
  <c r="K3753" i="5"/>
  <c r="I3753" i="5"/>
  <c r="J3753" i="5" s="1"/>
  <c r="K3721" i="5"/>
  <c r="I3721" i="5"/>
  <c r="J3721" i="5" s="1"/>
  <c r="K3689" i="5"/>
  <c r="I3689" i="5"/>
  <c r="J3689" i="5" s="1"/>
  <c r="K3657" i="5"/>
  <c r="I3657" i="5"/>
  <c r="J3657" i="5" s="1"/>
  <c r="K3625" i="5"/>
  <c r="I3625" i="5"/>
  <c r="J3625" i="5" s="1"/>
  <c r="K3593" i="5"/>
  <c r="I3593" i="5"/>
  <c r="J3593" i="5" s="1"/>
  <c r="K3561" i="5"/>
  <c r="I3561" i="5"/>
  <c r="J3561" i="5" s="1"/>
  <c r="K3529" i="5"/>
  <c r="I3529" i="5"/>
  <c r="J3529" i="5" s="1"/>
  <c r="I3497" i="5"/>
  <c r="J3497" i="5" s="1"/>
  <c r="K3497" i="5"/>
  <c r="K3465" i="5"/>
  <c r="I3465" i="5"/>
  <c r="J3465" i="5" s="1"/>
  <c r="I3433" i="5"/>
  <c r="J3433" i="5" s="1"/>
  <c r="K3433" i="5"/>
  <c r="K3401" i="5"/>
  <c r="I3401" i="5"/>
  <c r="J3401" i="5" s="1"/>
  <c r="I3369" i="5"/>
  <c r="J3369" i="5" s="1"/>
  <c r="K3369" i="5"/>
  <c r="K3337" i="5"/>
  <c r="I3337" i="5"/>
  <c r="J3337" i="5" s="1"/>
  <c r="I3305" i="5"/>
  <c r="J3305" i="5" s="1"/>
  <c r="K3305" i="5"/>
  <c r="K3273" i="5"/>
  <c r="I3273" i="5"/>
  <c r="J3273" i="5" s="1"/>
  <c r="I3241" i="5"/>
  <c r="J3241" i="5" s="1"/>
  <c r="K3241" i="5"/>
  <c r="K3209" i="5"/>
  <c r="I3209" i="5"/>
  <c r="J3209" i="5" s="1"/>
  <c r="I3177" i="5"/>
  <c r="J3177" i="5" s="1"/>
  <c r="K3177" i="5"/>
  <c r="H3123" i="5"/>
  <c r="M3145" i="5" s="1"/>
  <c r="I3059" i="5"/>
  <c r="J3059" i="5" s="1"/>
  <c r="K3059" i="5"/>
  <c r="I2995" i="5"/>
  <c r="J2995" i="5" s="1"/>
  <c r="K2995" i="5"/>
  <c r="H2931" i="5"/>
  <c r="M2953" i="5" s="1"/>
  <c r="H2867" i="5"/>
  <c r="M2881" i="5" s="1"/>
  <c r="I2803" i="5"/>
  <c r="J2803" i="5" s="1"/>
  <c r="K2803" i="5"/>
  <c r="I2739" i="5"/>
  <c r="J2739" i="5" s="1"/>
  <c r="K2739" i="5"/>
  <c r="I2675" i="5"/>
  <c r="J2675" i="5" s="1"/>
  <c r="K2675" i="5"/>
  <c r="H2611" i="5"/>
  <c r="H2547" i="5"/>
  <c r="M2569" i="5" s="1"/>
  <c r="H2483" i="5"/>
  <c r="H2419" i="5"/>
  <c r="K2355" i="5"/>
  <c r="I2355" i="5"/>
  <c r="J2355" i="5" s="1"/>
  <c r="K2291" i="5"/>
  <c r="I2291" i="5"/>
  <c r="J2291" i="5" s="1"/>
  <c r="H2227" i="5"/>
  <c r="H2163" i="5"/>
  <c r="M2185" i="5" s="1"/>
  <c r="I2054" i="5"/>
  <c r="J2054" i="5" s="1"/>
  <c r="K2054" i="5"/>
  <c r="K1911" i="5"/>
  <c r="I1911" i="5"/>
  <c r="J1911" i="5" s="1"/>
  <c r="I1740" i="5"/>
  <c r="J1740" i="5" s="1"/>
  <c r="K1740" i="5"/>
  <c r="K1569" i="5"/>
  <c r="I1569" i="5"/>
  <c r="J1569" i="5" s="1"/>
  <c r="I1253" i="5"/>
  <c r="J1253" i="5" s="1"/>
  <c r="K1253" i="5"/>
  <c r="H3844" i="5"/>
  <c r="M3865" i="5" s="1"/>
  <c r="K3828" i="5"/>
  <c r="I3828" i="5"/>
  <c r="J3828" i="5" s="1"/>
  <c r="K3812" i="5"/>
  <c r="I3812" i="5"/>
  <c r="J3812" i="5" s="1"/>
  <c r="K3796" i="5"/>
  <c r="I3796" i="5"/>
  <c r="J3796" i="5" s="1"/>
  <c r="H3780" i="5"/>
  <c r="H3764" i="5"/>
  <c r="H3748" i="5"/>
  <c r="M3769" i="5" s="1"/>
  <c r="H3732" i="5"/>
  <c r="K3716" i="5"/>
  <c r="I3716" i="5"/>
  <c r="J3716" i="5" s="1"/>
  <c r="I3700" i="5"/>
  <c r="J3700" i="5" s="1"/>
  <c r="K3700" i="5"/>
  <c r="H3684" i="5"/>
  <c r="H3668" i="5"/>
  <c r="H3652" i="5"/>
  <c r="M3673" i="5" s="1"/>
  <c r="K3636" i="5"/>
  <c r="I3636" i="5"/>
  <c r="J3636" i="5" s="1"/>
  <c r="K3620" i="5"/>
  <c r="I3620" i="5"/>
  <c r="J3620" i="5" s="1"/>
  <c r="K3604" i="5"/>
  <c r="I3604" i="5"/>
  <c r="J3604" i="5" s="1"/>
  <c r="K3588" i="5"/>
  <c r="I3588" i="5"/>
  <c r="J3588" i="5" s="1"/>
  <c r="H3572" i="5"/>
  <c r="H3556" i="5"/>
  <c r="H3540" i="5"/>
  <c r="M3553" i="5" s="1"/>
  <c r="H3524" i="5"/>
  <c r="H3508" i="5"/>
  <c r="M3529" i="5" s="1"/>
  <c r="H3492" i="5"/>
  <c r="K3476" i="5"/>
  <c r="I3476" i="5"/>
  <c r="J3476" i="5" s="1"/>
  <c r="I3460" i="5"/>
  <c r="J3460" i="5" s="1"/>
  <c r="K3460" i="5"/>
  <c r="K3444" i="5"/>
  <c r="I3444" i="5"/>
  <c r="J3444" i="5" s="1"/>
  <c r="I3428" i="5"/>
  <c r="J3428" i="5" s="1"/>
  <c r="K3428" i="5"/>
  <c r="H3412" i="5"/>
  <c r="M3433" i="5" s="1"/>
  <c r="K3396" i="5"/>
  <c r="I3396" i="5"/>
  <c r="J3396" i="5" s="1"/>
  <c r="H3380" i="5"/>
  <c r="H3332" i="5"/>
  <c r="H3316" i="5"/>
  <c r="M3337" i="5" s="1"/>
  <c r="K3300" i="5"/>
  <c r="I3300" i="5"/>
  <c r="J3300" i="5" s="1"/>
  <c r="I3284" i="5"/>
  <c r="J3284" i="5" s="1"/>
  <c r="K3284" i="5"/>
  <c r="H3268" i="5"/>
  <c r="M3289" i="5" s="1"/>
  <c r="H3252" i="5"/>
  <c r="K3236" i="5"/>
  <c r="I3236" i="5"/>
  <c r="J3236" i="5" s="1"/>
  <c r="K3220" i="5"/>
  <c r="I3220" i="5"/>
  <c r="J3220" i="5" s="1"/>
  <c r="I3204" i="5"/>
  <c r="J3204" i="5" s="1"/>
  <c r="K3204" i="5"/>
  <c r="I3188" i="5"/>
  <c r="J3188" i="5" s="1"/>
  <c r="K3188" i="5"/>
  <c r="I3144" i="5"/>
  <c r="J3144" i="5" s="1"/>
  <c r="K3144" i="5"/>
  <c r="K3112" i="5"/>
  <c r="I3112" i="5"/>
  <c r="J3112" i="5" s="1"/>
  <c r="I3080" i="5"/>
  <c r="J3080" i="5" s="1"/>
  <c r="K3080" i="5"/>
  <c r="I3048" i="5"/>
  <c r="J3048" i="5" s="1"/>
  <c r="K3048" i="5"/>
  <c r="K3016" i="5"/>
  <c r="I3016" i="5"/>
  <c r="J3016" i="5" s="1"/>
  <c r="H2984" i="5"/>
  <c r="H2920" i="5"/>
  <c r="H2888" i="5"/>
  <c r="M2905" i="5" s="1"/>
  <c r="K2856" i="5"/>
  <c r="I2856" i="5"/>
  <c r="J2856" i="5" s="1"/>
  <c r="I2824" i="5"/>
  <c r="J2824" i="5" s="1"/>
  <c r="K2824" i="5"/>
  <c r="I2792" i="5"/>
  <c r="J2792" i="5" s="1"/>
  <c r="K2792" i="5"/>
  <c r="H2760" i="5"/>
  <c r="K2696" i="5"/>
  <c r="I2696" i="5"/>
  <c r="J2696" i="5" s="1"/>
  <c r="I2664" i="5"/>
  <c r="J2664" i="5" s="1"/>
  <c r="K2664" i="5"/>
  <c r="I2632" i="5"/>
  <c r="J2632" i="5" s="1"/>
  <c r="K2632" i="5"/>
  <c r="K2600" i="5"/>
  <c r="I2600" i="5"/>
  <c r="J2600" i="5" s="1"/>
  <c r="K2568" i="5"/>
  <c r="I2568" i="5"/>
  <c r="K2536" i="5"/>
  <c r="I2536" i="5"/>
  <c r="J2536" i="5" s="1"/>
  <c r="K2504" i="5"/>
  <c r="I2504" i="5"/>
  <c r="J2504" i="5" s="1"/>
  <c r="K2472" i="5"/>
  <c r="I2472" i="5"/>
  <c r="J2472" i="5" s="1"/>
  <c r="K2440" i="5"/>
  <c r="I2440" i="5"/>
  <c r="J2440" i="5" s="1"/>
  <c r="K2408" i="5"/>
  <c r="I2408" i="5"/>
  <c r="J2408" i="5" s="1"/>
  <c r="K2376" i="5"/>
  <c r="I2376" i="5"/>
  <c r="J2376" i="5" s="1"/>
  <c r="K2344" i="5"/>
  <c r="I2344" i="5"/>
  <c r="J2344" i="5" s="1"/>
  <c r="K2312" i="5"/>
  <c r="I2312" i="5"/>
  <c r="J2312" i="5" s="1"/>
  <c r="K2280" i="5"/>
  <c r="I2280" i="5"/>
  <c r="J2280" i="5" s="1"/>
  <c r="K2248" i="5"/>
  <c r="I2248" i="5"/>
  <c r="J2248" i="5" s="1"/>
  <c r="K2216" i="5"/>
  <c r="I2216" i="5"/>
  <c r="J2216" i="5" s="1"/>
  <c r="K2184" i="5"/>
  <c r="I2184" i="5"/>
  <c r="J2184" i="5" s="1"/>
  <c r="K2152" i="5"/>
  <c r="I2152" i="5"/>
  <c r="J2152" i="5" s="1"/>
  <c r="K1965" i="5"/>
  <c r="I1965" i="5"/>
  <c r="J1965" i="5" s="1"/>
  <c r="K1880" i="5"/>
  <c r="I1880" i="5"/>
  <c r="J1880" i="5" s="1"/>
  <c r="H1709" i="5"/>
  <c r="M1729" i="5" s="1"/>
  <c r="I1624" i="5"/>
  <c r="J1624" i="5" s="1"/>
  <c r="K1624" i="5"/>
  <c r="I1539" i="5"/>
  <c r="J1539" i="5" s="1"/>
  <c r="K1539" i="5"/>
  <c r="H1433" i="5"/>
  <c r="K1129" i="5"/>
  <c r="I1129" i="5"/>
  <c r="J1129" i="5" s="1"/>
  <c r="H3851" i="5"/>
  <c r="K3835" i="5"/>
  <c r="I3835" i="5"/>
  <c r="J3835" i="5" s="1"/>
  <c r="I3803" i="5"/>
  <c r="J3803" i="5" s="1"/>
  <c r="K3803" i="5"/>
  <c r="H3787" i="5"/>
  <c r="I3771" i="5"/>
  <c r="J3771" i="5" s="1"/>
  <c r="K3771" i="5"/>
  <c r="H3755" i="5"/>
  <c r="I3739" i="5"/>
  <c r="J3739" i="5" s="1"/>
  <c r="K3739" i="5"/>
  <c r="H3723" i="5"/>
  <c r="M3745" i="5" s="1"/>
  <c r="I3707" i="5"/>
  <c r="J3707" i="5" s="1"/>
  <c r="K3707" i="5"/>
  <c r="H3691" i="5"/>
  <c r="I3675" i="5"/>
  <c r="J3675" i="5" s="1"/>
  <c r="K3675" i="5"/>
  <c r="I3659" i="5"/>
  <c r="J3659" i="5" s="1"/>
  <c r="K3659" i="5"/>
  <c r="I3643" i="5"/>
  <c r="J3643" i="5" s="1"/>
  <c r="K3643" i="5"/>
  <c r="H3627" i="5"/>
  <c r="M3649" i="5" s="1"/>
  <c r="H3611" i="5"/>
  <c r="K3595" i="5"/>
  <c r="I3595" i="5"/>
  <c r="J3595" i="5" s="1"/>
  <c r="K3579" i="5"/>
  <c r="I3579" i="5"/>
  <c r="J3579" i="5" s="1"/>
  <c r="I3563" i="5"/>
  <c r="J3563" i="5" s="1"/>
  <c r="K3563" i="5"/>
  <c r="I3547" i="5"/>
  <c r="J3547" i="5" s="1"/>
  <c r="K3547" i="5"/>
  <c r="K3515" i="5"/>
  <c r="I3515" i="5"/>
  <c r="J3515" i="5" s="1"/>
  <c r="H3499" i="5"/>
  <c r="K3483" i="5"/>
  <c r="I3483" i="5"/>
  <c r="J3483" i="5" s="1"/>
  <c r="I3467" i="5"/>
  <c r="J3467" i="5" s="1"/>
  <c r="K3467" i="5"/>
  <c r="I3451" i="5"/>
  <c r="J3451" i="5" s="1"/>
  <c r="K3451" i="5"/>
  <c r="H3435" i="5"/>
  <c r="M3457" i="5" s="1"/>
  <c r="K3419" i="5"/>
  <c r="I3419" i="5"/>
  <c r="J3419" i="5" s="1"/>
  <c r="K3403" i="5"/>
  <c r="I3403" i="5"/>
  <c r="J3403" i="5" s="1"/>
  <c r="K3387" i="5"/>
  <c r="I3387" i="5"/>
  <c r="J3387" i="5" s="1"/>
  <c r="H3371" i="5"/>
  <c r="K3355" i="5"/>
  <c r="I3355" i="5"/>
  <c r="J3355" i="5" s="1"/>
  <c r="K3339" i="5"/>
  <c r="I3339" i="5"/>
  <c r="J3339" i="5" s="1"/>
  <c r="I3323" i="5"/>
  <c r="J3323" i="5" s="1"/>
  <c r="K3323" i="5"/>
  <c r="H3307" i="5"/>
  <c r="M3313" i="5" s="1"/>
  <c r="I3291" i="5"/>
  <c r="J3291" i="5" s="1"/>
  <c r="K3291" i="5"/>
  <c r="I3275" i="5"/>
  <c r="J3275" i="5" s="1"/>
  <c r="K3275" i="5"/>
  <c r="H3259" i="5"/>
  <c r="H3243" i="5"/>
  <c r="M3265" i="5" s="1"/>
  <c r="I3227" i="5"/>
  <c r="J3227" i="5" s="1"/>
  <c r="K3227" i="5"/>
  <c r="I3211" i="5"/>
  <c r="J3211" i="5" s="1"/>
  <c r="K3211" i="5"/>
  <c r="H3195" i="5"/>
  <c r="M3217" i="5" s="1"/>
  <c r="H3179" i="5"/>
  <c r="K3159" i="5"/>
  <c r="I3159" i="5"/>
  <c r="J3159" i="5" s="1"/>
  <c r="I3127" i="5"/>
  <c r="J3127" i="5" s="1"/>
  <c r="K3127" i="5"/>
  <c r="H3095" i="5"/>
  <c r="K3063" i="5"/>
  <c r="I3063" i="5"/>
  <c r="J3063" i="5" s="1"/>
  <c r="I3031" i="5"/>
  <c r="J3031" i="5" s="1"/>
  <c r="K3031" i="5"/>
  <c r="H2999" i="5"/>
  <c r="H2967" i="5"/>
  <c r="I2935" i="5"/>
  <c r="J2935" i="5" s="1"/>
  <c r="K2935" i="5"/>
  <c r="H2903" i="5"/>
  <c r="K2871" i="5"/>
  <c r="I2871" i="5"/>
  <c r="J2871" i="5" s="1"/>
  <c r="I2839" i="5"/>
  <c r="J2839" i="5" s="1"/>
  <c r="K2839" i="5"/>
  <c r="H2807" i="5"/>
  <c r="I2775" i="5"/>
  <c r="J2775" i="5" s="1"/>
  <c r="K2775" i="5"/>
  <c r="K2743" i="5"/>
  <c r="I2743" i="5"/>
  <c r="J2743" i="5" s="1"/>
  <c r="H2711" i="5"/>
  <c r="I2647" i="5"/>
  <c r="J2647" i="5" s="1"/>
  <c r="K2647" i="5"/>
  <c r="H2615" i="5"/>
  <c r="H2583" i="5"/>
  <c r="H2551" i="5"/>
  <c r="H2519" i="5"/>
  <c r="H2487" i="5"/>
  <c r="H2455" i="5"/>
  <c r="H2423" i="5"/>
  <c r="H2391" i="5"/>
  <c r="H2359" i="5"/>
  <c r="H2327" i="5"/>
  <c r="H2295" i="5"/>
  <c r="M2305" i="5" s="1"/>
  <c r="H2263" i="5"/>
  <c r="H2231" i="5"/>
  <c r="I2199" i="5"/>
  <c r="J2199" i="5" s="1"/>
  <c r="K2199" i="5"/>
  <c r="H2167" i="5"/>
  <c r="K2126" i="5"/>
  <c r="I2126" i="5"/>
  <c r="J2126" i="5" s="1"/>
  <c r="I2062" i="5"/>
  <c r="J2062" i="5" s="1"/>
  <c r="K2062" i="5"/>
  <c r="K1998" i="5"/>
  <c r="I1998" i="5"/>
  <c r="J1998" i="5" s="1"/>
  <c r="K1921" i="5"/>
  <c r="I1921" i="5"/>
  <c r="J1921" i="5" s="1"/>
  <c r="K1836" i="5"/>
  <c r="I1836" i="5"/>
  <c r="J1836" i="5" s="1"/>
  <c r="I1751" i="5"/>
  <c r="J1751" i="5" s="1"/>
  <c r="K1751" i="5"/>
  <c r="K1665" i="5"/>
  <c r="I1665" i="5"/>
  <c r="J1665" i="5" s="1"/>
  <c r="I1580" i="5"/>
  <c r="J1580" i="5" s="1"/>
  <c r="K1580" i="5"/>
  <c r="I1495" i="5"/>
  <c r="J1495" i="5" s="1"/>
  <c r="K1495" i="5"/>
  <c r="H1293" i="5"/>
  <c r="M1297" i="5" s="1"/>
  <c r="H953" i="5"/>
  <c r="I3158" i="5"/>
  <c r="J3158" i="5" s="1"/>
  <c r="K3158" i="5"/>
  <c r="I3142" i="5"/>
  <c r="J3142" i="5" s="1"/>
  <c r="K3142" i="5"/>
  <c r="K3126" i="5"/>
  <c r="I3126" i="5"/>
  <c r="J3126" i="5" s="1"/>
  <c r="K3110" i="5"/>
  <c r="I3110" i="5"/>
  <c r="J3110" i="5" s="1"/>
  <c r="I3094" i="5"/>
  <c r="J3094" i="5" s="1"/>
  <c r="K3094" i="5"/>
  <c r="I3078" i="5"/>
  <c r="J3078" i="5" s="1"/>
  <c r="K3078" i="5"/>
  <c r="K3062" i="5"/>
  <c r="I3062" i="5"/>
  <c r="J3062" i="5" s="1"/>
  <c r="K3046" i="5"/>
  <c r="I3046" i="5"/>
  <c r="J3046" i="5" s="1"/>
  <c r="I3030" i="5"/>
  <c r="J3030" i="5" s="1"/>
  <c r="K3030" i="5"/>
  <c r="I3014" i="5"/>
  <c r="J3014" i="5" s="1"/>
  <c r="K3014" i="5"/>
  <c r="K2998" i="5"/>
  <c r="I2998" i="5"/>
  <c r="J2998" i="5" s="1"/>
  <c r="K2982" i="5"/>
  <c r="I2982" i="5"/>
  <c r="J2982" i="5" s="1"/>
  <c r="I2966" i="5"/>
  <c r="J2966" i="5" s="1"/>
  <c r="K2966" i="5"/>
  <c r="I2950" i="5"/>
  <c r="J2950" i="5" s="1"/>
  <c r="K2950" i="5"/>
  <c r="K2934" i="5"/>
  <c r="I2934" i="5"/>
  <c r="J2934" i="5" s="1"/>
  <c r="K2918" i="5"/>
  <c r="I2918" i="5"/>
  <c r="J2918" i="5" s="1"/>
  <c r="I2902" i="5"/>
  <c r="J2902" i="5" s="1"/>
  <c r="K2902" i="5"/>
  <c r="I2886" i="5"/>
  <c r="J2886" i="5" s="1"/>
  <c r="K2886" i="5"/>
  <c r="K2870" i="5"/>
  <c r="I2870" i="5"/>
  <c r="J2870" i="5" s="1"/>
  <c r="K2854" i="5"/>
  <c r="I2854" i="5"/>
  <c r="J2854" i="5" s="1"/>
  <c r="I2838" i="5"/>
  <c r="J2838" i="5" s="1"/>
  <c r="K2838" i="5"/>
  <c r="I2822" i="5"/>
  <c r="J2822" i="5" s="1"/>
  <c r="K2822" i="5"/>
  <c r="K2806" i="5"/>
  <c r="I2806" i="5"/>
  <c r="J2806" i="5" s="1"/>
  <c r="K2790" i="5"/>
  <c r="I2790" i="5"/>
  <c r="J2790" i="5" s="1"/>
  <c r="I2774" i="5"/>
  <c r="J2774" i="5" s="1"/>
  <c r="K2774" i="5"/>
  <c r="I2758" i="5"/>
  <c r="J2758" i="5" s="1"/>
  <c r="K2758" i="5"/>
  <c r="K2742" i="5"/>
  <c r="I2742" i="5"/>
  <c r="J2742" i="5" s="1"/>
  <c r="K2726" i="5"/>
  <c r="I2726" i="5"/>
  <c r="J2726" i="5" s="1"/>
  <c r="I2710" i="5"/>
  <c r="J2710" i="5" s="1"/>
  <c r="K2710" i="5"/>
  <c r="I2694" i="5"/>
  <c r="J2694" i="5" s="1"/>
  <c r="K2694" i="5"/>
  <c r="K2678" i="5"/>
  <c r="I2678" i="5"/>
  <c r="J2678" i="5" s="1"/>
  <c r="K2662" i="5"/>
  <c r="I2662" i="5"/>
  <c r="J2662" i="5" s="1"/>
  <c r="I2646" i="5"/>
  <c r="J2646" i="5" s="1"/>
  <c r="K2646" i="5"/>
  <c r="I2630" i="5"/>
  <c r="J2630" i="5" s="1"/>
  <c r="K2630" i="5"/>
  <c r="I2614" i="5"/>
  <c r="J2614" i="5" s="1"/>
  <c r="K2614" i="5"/>
  <c r="K2598" i="5"/>
  <c r="I2598" i="5"/>
  <c r="J2598" i="5" s="1"/>
  <c r="I2582" i="5"/>
  <c r="J2582" i="5" s="1"/>
  <c r="K2582" i="5"/>
  <c r="K2566" i="5"/>
  <c r="I2566" i="5"/>
  <c r="J2566" i="5" s="1"/>
  <c r="I2550" i="5"/>
  <c r="J2550" i="5" s="1"/>
  <c r="K2550" i="5"/>
  <c r="K2534" i="5"/>
  <c r="I2534" i="5"/>
  <c r="J2534" i="5" s="1"/>
  <c r="K2518" i="5"/>
  <c r="I2518" i="5"/>
  <c r="J2518" i="5" s="1"/>
  <c r="I2502" i="5"/>
  <c r="J2502" i="5" s="1"/>
  <c r="K2502" i="5"/>
  <c r="I2486" i="5"/>
  <c r="J2486" i="5" s="1"/>
  <c r="K2486" i="5"/>
  <c r="I2470" i="5"/>
  <c r="J2470" i="5" s="1"/>
  <c r="K2470" i="5"/>
  <c r="I2454" i="5"/>
  <c r="J2454" i="5" s="1"/>
  <c r="K2454" i="5"/>
  <c r="I2438" i="5"/>
  <c r="J2438" i="5" s="1"/>
  <c r="K2438" i="5"/>
  <c r="I2422" i="5"/>
  <c r="J2422" i="5" s="1"/>
  <c r="K2422" i="5"/>
  <c r="I2406" i="5"/>
  <c r="J2406" i="5" s="1"/>
  <c r="K2406" i="5"/>
  <c r="K2390" i="5"/>
  <c r="I2390" i="5"/>
  <c r="J2390" i="5" s="1"/>
  <c r="I2374" i="5"/>
  <c r="J2374" i="5" s="1"/>
  <c r="K2374" i="5"/>
  <c r="H2358" i="5"/>
  <c r="I2342" i="5"/>
  <c r="J2342" i="5" s="1"/>
  <c r="K2342" i="5"/>
  <c r="K2326" i="5"/>
  <c r="I2326" i="5"/>
  <c r="J2326" i="5" s="1"/>
  <c r="I2310" i="5"/>
  <c r="J2310" i="5" s="1"/>
  <c r="K2310" i="5"/>
  <c r="K2278" i="5"/>
  <c r="I2278" i="5"/>
  <c r="J2278" i="5" s="1"/>
  <c r="H2262" i="5"/>
  <c r="H2246" i="5"/>
  <c r="K2230" i="5"/>
  <c r="I2230" i="5"/>
  <c r="J2230" i="5" s="1"/>
  <c r="H2214" i="5"/>
  <c r="I2198" i="5"/>
  <c r="J2198" i="5" s="1"/>
  <c r="K2198" i="5"/>
  <c r="I2182" i="5"/>
  <c r="J2182" i="5" s="1"/>
  <c r="K2182" i="5"/>
  <c r="I2166" i="5"/>
  <c r="J2166" i="5" s="1"/>
  <c r="K2166" i="5"/>
  <c r="I2150" i="5"/>
  <c r="J2150" i="5" s="1"/>
  <c r="K2150" i="5"/>
  <c r="I2123" i="5"/>
  <c r="J2123" i="5" s="1"/>
  <c r="K2123" i="5"/>
  <c r="K2091" i="5"/>
  <c r="I2091" i="5"/>
  <c r="J2091" i="5" s="1"/>
  <c r="K2059" i="5"/>
  <c r="I2059" i="5"/>
  <c r="J2059" i="5" s="1"/>
  <c r="K2027" i="5"/>
  <c r="I2027" i="5"/>
  <c r="J2027" i="5" s="1"/>
  <c r="K1995" i="5"/>
  <c r="I1995" i="5"/>
  <c r="J1995" i="5" s="1"/>
  <c r="K1960" i="5"/>
  <c r="I1960" i="5"/>
  <c r="J1960" i="5" s="1"/>
  <c r="I1917" i="5"/>
  <c r="J1917" i="5" s="1"/>
  <c r="K1917" i="5"/>
  <c r="I1875" i="5"/>
  <c r="J1875" i="5" s="1"/>
  <c r="K1875" i="5"/>
  <c r="I1832" i="5"/>
  <c r="J1832" i="5" s="1"/>
  <c r="K1832" i="5"/>
  <c r="K1789" i="5"/>
  <c r="I1789" i="5"/>
  <c r="J1789" i="5" s="1"/>
  <c r="I1747" i="5"/>
  <c r="J1747" i="5" s="1"/>
  <c r="K1747" i="5"/>
  <c r="I1704" i="5"/>
  <c r="J1704" i="5" s="1"/>
  <c r="K1704" i="5"/>
  <c r="K1661" i="5"/>
  <c r="I1661" i="5"/>
  <c r="J1661" i="5" s="1"/>
  <c r="K1619" i="5"/>
  <c r="I1619" i="5"/>
  <c r="J1619" i="5" s="1"/>
  <c r="K1576" i="5"/>
  <c r="I1576" i="5"/>
  <c r="J1576" i="5" s="1"/>
  <c r="K1533" i="5"/>
  <c r="I1533" i="5"/>
  <c r="J1533" i="5" s="1"/>
  <c r="I1491" i="5"/>
  <c r="J1491" i="5" s="1"/>
  <c r="K1491" i="5"/>
  <c r="K1423" i="5"/>
  <c r="I1423" i="5"/>
  <c r="J1423" i="5" s="1"/>
  <c r="I1277" i="5"/>
  <c r="J1277" i="5" s="1"/>
  <c r="K1277" i="5"/>
  <c r="H1109" i="5"/>
  <c r="M1129" i="5" s="1"/>
  <c r="K937" i="5"/>
  <c r="I937" i="5"/>
  <c r="J937" i="5" s="1"/>
  <c r="K3161" i="5"/>
  <c r="I3161" i="5"/>
  <c r="J3161" i="5" s="1"/>
  <c r="K3145" i="5"/>
  <c r="I3145" i="5"/>
  <c r="J3145" i="5" s="1"/>
  <c r="I3129" i="5"/>
  <c r="J3129" i="5" s="1"/>
  <c r="K3129" i="5"/>
  <c r="I3113" i="5"/>
  <c r="J3113" i="5" s="1"/>
  <c r="K3113" i="5"/>
  <c r="K3097" i="5"/>
  <c r="I3097" i="5"/>
  <c r="J3097" i="5" s="1"/>
  <c r="K3081" i="5"/>
  <c r="I3081" i="5"/>
  <c r="J3081" i="5" s="1"/>
  <c r="I3065" i="5"/>
  <c r="J3065" i="5" s="1"/>
  <c r="K3065" i="5"/>
  <c r="I3049" i="5"/>
  <c r="J3049" i="5" s="1"/>
  <c r="K3049" i="5"/>
  <c r="K3033" i="5"/>
  <c r="I3033" i="5"/>
  <c r="J3033" i="5" s="1"/>
  <c r="K3017" i="5"/>
  <c r="I3017" i="5"/>
  <c r="J3017" i="5" s="1"/>
  <c r="I3001" i="5"/>
  <c r="J3001" i="5" s="1"/>
  <c r="K3001" i="5"/>
  <c r="I2985" i="5"/>
  <c r="J2985" i="5" s="1"/>
  <c r="K2985" i="5"/>
  <c r="K2969" i="5"/>
  <c r="I2969" i="5"/>
  <c r="J2969" i="5" s="1"/>
  <c r="K2953" i="5"/>
  <c r="I2953" i="5"/>
  <c r="J2953" i="5" s="1"/>
  <c r="I2937" i="5"/>
  <c r="J2937" i="5" s="1"/>
  <c r="K2937" i="5"/>
  <c r="I2921" i="5"/>
  <c r="J2921" i="5" s="1"/>
  <c r="K2921" i="5"/>
  <c r="K2905" i="5"/>
  <c r="I2905" i="5"/>
  <c r="J2905" i="5" s="1"/>
  <c r="K2889" i="5"/>
  <c r="I2889" i="5"/>
  <c r="J2889" i="5" s="1"/>
  <c r="I2873" i="5"/>
  <c r="J2873" i="5" s="1"/>
  <c r="K2873" i="5"/>
  <c r="I2857" i="5"/>
  <c r="J2857" i="5" s="1"/>
  <c r="K2857" i="5"/>
  <c r="K2841" i="5"/>
  <c r="I2841" i="5"/>
  <c r="J2841" i="5" s="1"/>
  <c r="K2825" i="5"/>
  <c r="I2825" i="5"/>
  <c r="J2825" i="5" s="1"/>
  <c r="I2809" i="5"/>
  <c r="J2809" i="5" s="1"/>
  <c r="K2809" i="5"/>
  <c r="I2793" i="5"/>
  <c r="J2793" i="5" s="1"/>
  <c r="K2793" i="5"/>
  <c r="K2777" i="5"/>
  <c r="I2777" i="5"/>
  <c r="J2777" i="5" s="1"/>
  <c r="K2761" i="5"/>
  <c r="I2761" i="5"/>
  <c r="J2761" i="5" s="1"/>
  <c r="I2745" i="5"/>
  <c r="J2745" i="5" s="1"/>
  <c r="K2745" i="5"/>
  <c r="I2729" i="5"/>
  <c r="J2729" i="5" s="1"/>
  <c r="K2729" i="5"/>
  <c r="K2713" i="5"/>
  <c r="I2713" i="5"/>
  <c r="J2713" i="5" s="1"/>
  <c r="K2697" i="5"/>
  <c r="I2697" i="5"/>
  <c r="J2697" i="5" s="1"/>
  <c r="I2681" i="5"/>
  <c r="J2681" i="5" s="1"/>
  <c r="K2681" i="5"/>
  <c r="I2665" i="5"/>
  <c r="J2665" i="5" s="1"/>
  <c r="K2665" i="5"/>
  <c r="K2649" i="5"/>
  <c r="I2649" i="5"/>
  <c r="J2649" i="5" s="1"/>
  <c r="K2633" i="5"/>
  <c r="I2633" i="5"/>
  <c r="J2633" i="5" s="1"/>
  <c r="I2617" i="5"/>
  <c r="J2617" i="5" s="1"/>
  <c r="K2617" i="5"/>
  <c r="I2601" i="5"/>
  <c r="J2601" i="5" s="1"/>
  <c r="K2601" i="5"/>
  <c r="I2585" i="5"/>
  <c r="J2585" i="5" s="1"/>
  <c r="K2585" i="5"/>
  <c r="I2569" i="5"/>
  <c r="J2569" i="5" s="1"/>
  <c r="K2569" i="5"/>
  <c r="I2553" i="5"/>
  <c r="J2553" i="5" s="1"/>
  <c r="K2553" i="5"/>
  <c r="I2537" i="5"/>
  <c r="J2537" i="5" s="1"/>
  <c r="K2537" i="5"/>
  <c r="I2521" i="5"/>
  <c r="J2521" i="5" s="1"/>
  <c r="K2521" i="5"/>
  <c r="I2505" i="5"/>
  <c r="J2505" i="5" s="1"/>
  <c r="K2505" i="5"/>
  <c r="I2489" i="5"/>
  <c r="J2489" i="5" s="1"/>
  <c r="K2489" i="5"/>
  <c r="I2473" i="5"/>
  <c r="J2473" i="5" s="1"/>
  <c r="K2473" i="5"/>
  <c r="I2457" i="5"/>
  <c r="J2457" i="5" s="1"/>
  <c r="K2457" i="5"/>
  <c r="I2441" i="5"/>
  <c r="J2441" i="5" s="1"/>
  <c r="K2441" i="5"/>
  <c r="I2425" i="5"/>
  <c r="J2425" i="5" s="1"/>
  <c r="K2425" i="5"/>
  <c r="K2409" i="5"/>
  <c r="I2409" i="5"/>
  <c r="J2409" i="5" s="1"/>
  <c r="I2393" i="5"/>
  <c r="J2393" i="5" s="1"/>
  <c r="K2393" i="5"/>
  <c r="K2377" i="5"/>
  <c r="I2377" i="5"/>
  <c r="J2377" i="5" s="1"/>
  <c r="K2361" i="5"/>
  <c r="I2361" i="5"/>
  <c r="J2361" i="5" s="1"/>
  <c r="I2345" i="5"/>
  <c r="J2345" i="5" s="1"/>
  <c r="K2345" i="5"/>
  <c r="K2329" i="5"/>
  <c r="I2329" i="5"/>
  <c r="J2329" i="5" s="1"/>
  <c r="K2313" i="5"/>
  <c r="I2313" i="5"/>
  <c r="J2313" i="5" s="1"/>
  <c r="K2297" i="5"/>
  <c r="I2297" i="5"/>
  <c r="J2297" i="5" s="1"/>
  <c r="I2281" i="5"/>
  <c r="J2281" i="5" s="1"/>
  <c r="K2281" i="5"/>
  <c r="K2265" i="5"/>
  <c r="I2265" i="5"/>
  <c r="J2265" i="5" s="1"/>
  <c r="K2249" i="5"/>
  <c r="I2249" i="5"/>
  <c r="J2249" i="5" s="1"/>
  <c r="K2233" i="5"/>
  <c r="I2233" i="5"/>
  <c r="J2233" i="5" s="1"/>
  <c r="I2217" i="5"/>
  <c r="J2217" i="5" s="1"/>
  <c r="K2217" i="5"/>
  <c r="K2201" i="5"/>
  <c r="I2201" i="5"/>
  <c r="J2201" i="5" s="1"/>
  <c r="K2185" i="5"/>
  <c r="I2185" i="5"/>
  <c r="J2185" i="5" s="1"/>
  <c r="K2169" i="5"/>
  <c r="I2169" i="5"/>
  <c r="J2169" i="5" s="1"/>
  <c r="I2153" i="5"/>
  <c r="J2153" i="5" s="1"/>
  <c r="K2153" i="5"/>
  <c r="I2130" i="5"/>
  <c r="J2130" i="5" s="1"/>
  <c r="K2130" i="5"/>
  <c r="I2098" i="5"/>
  <c r="J2098" i="5" s="1"/>
  <c r="K2098" i="5"/>
  <c r="I2066" i="5"/>
  <c r="K2066" i="5"/>
  <c r="I2034" i="5"/>
  <c r="J2034" i="5" s="1"/>
  <c r="K2034" i="5"/>
  <c r="I2002" i="5"/>
  <c r="J2002" i="5" s="1"/>
  <c r="K2002" i="5"/>
  <c r="H1927" i="5"/>
  <c r="M1945" i="5" s="1"/>
  <c r="K1884" i="5"/>
  <c r="I1884" i="5"/>
  <c r="J1884" i="5" s="1"/>
  <c r="K1841" i="5"/>
  <c r="I1841" i="5"/>
  <c r="J1841" i="5" s="1"/>
  <c r="H1799" i="5"/>
  <c r="I1756" i="5"/>
  <c r="J1756" i="5" s="1"/>
  <c r="K1756" i="5"/>
  <c r="I1713" i="5"/>
  <c r="J1713" i="5" s="1"/>
  <c r="K1713" i="5"/>
  <c r="K1671" i="5"/>
  <c r="I1671" i="5"/>
  <c r="J1671" i="5" s="1"/>
  <c r="K1585" i="5"/>
  <c r="I1585" i="5"/>
  <c r="J1585" i="5" s="1"/>
  <c r="I1543" i="5"/>
  <c r="J1543" i="5" s="1"/>
  <c r="K1543" i="5"/>
  <c r="I1500" i="5"/>
  <c r="J1500" i="5" s="1"/>
  <c r="K1500" i="5"/>
  <c r="K1441" i="5"/>
  <c r="I1441" i="5"/>
  <c r="J1441" i="5" s="1"/>
  <c r="I1317" i="5"/>
  <c r="J1317" i="5" s="1"/>
  <c r="K1317" i="5"/>
  <c r="I1145" i="5"/>
  <c r="J1145" i="5" s="1"/>
  <c r="K1145" i="5"/>
  <c r="I973" i="5"/>
  <c r="J973" i="5" s="1"/>
  <c r="K973" i="5"/>
  <c r="I2141" i="5"/>
  <c r="J2141" i="5" s="1"/>
  <c r="K2141" i="5"/>
  <c r="I2125" i="5"/>
  <c r="J2125" i="5" s="1"/>
  <c r="K2125" i="5"/>
  <c r="K2109" i="5"/>
  <c r="I2109" i="5"/>
  <c r="J2109" i="5" s="1"/>
  <c r="K2077" i="5"/>
  <c r="I2077" i="5"/>
  <c r="J2077" i="5" s="1"/>
  <c r="K2061" i="5"/>
  <c r="I2061" i="5"/>
  <c r="J2061" i="5" s="1"/>
  <c r="K2045" i="5"/>
  <c r="I2045" i="5"/>
  <c r="J2045" i="5" s="1"/>
  <c r="K2013" i="5"/>
  <c r="I2013" i="5"/>
  <c r="J2013" i="5" s="1"/>
  <c r="I1997" i="5"/>
  <c r="J1997" i="5" s="1"/>
  <c r="K1997" i="5"/>
  <c r="I1981" i="5"/>
  <c r="J1981" i="5" s="1"/>
  <c r="K1981" i="5"/>
  <c r="I1963" i="5"/>
  <c r="J1963" i="5" s="1"/>
  <c r="K1963" i="5"/>
  <c r="K1941" i="5"/>
  <c r="I1941" i="5"/>
  <c r="J1941" i="5" s="1"/>
  <c r="K1920" i="5"/>
  <c r="I1920" i="5"/>
  <c r="J1920" i="5" s="1"/>
  <c r="I1899" i="5"/>
  <c r="J1899" i="5" s="1"/>
  <c r="K1899" i="5"/>
  <c r="K1877" i="5"/>
  <c r="I1877" i="5"/>
  <c r="J1877" i="5" s="1"/>
  <c r="K1856" i="5"/>
  <c r="I1856" i="5"/>
  <c r="J1856" i="5" s="1"/>
  <c r="H1835" i="5"/>
  <c r="K1813" i="5"/>
  <c r="I1813" i="5"/>
  <c r="J1813" i="5" s="1"/>
  <c r="H1792" i="5"/>
  <c r="K1771" i="5"/>
  <c r="I1771" i="5"/>
  <c r="J1771" i="5" s="1"/>
  <c r="K1749" i="5"/>
  <c r="I1749" i="5"/>
  <c r="J1749" i="5" s="1"/>
  <c r="K1728" i="5"/>
  <c r="I1728" i="5"/>
  <c r="J1728" i="5" s="1"/>
  <c r="K1707" i="5"/>
  <c r="I1707" i="5"/>
  <c r="J1707" i="5" s="1"/>
  <c r="K1685" i="5"/>
  <c r="I1685" i="5"/>
  <c r="J1685" i="5" s="1"/>
  <c r="I1664" i="5"/>
  <c r="J1664" i="5" s="1"/>
  <c r="K1664" i="5"/>
  <c r="K1643" i="5"/>
  <c r="I1643" i="5"/>
  <c r="J1643" i="5" s="1"/>
  <c r="K1600" i="5"/>
  <c r="I1600" i="5"/>
  <c r="J1600" i="5" s="1"/>
  <c r="K1579" i="5"/>
  <c r="I1579" i="5"/>
  <c r="J1579" i="5" s="1"/>
  <c r="H1557" i="5"/>
  <c r="I1536" i="5"/>
  <c r="J1536" i="5" s="1"/>
  <c r="K1536" i="5"/>
  <c r="K1515" i="5"/>
  <c r="I1515" i="5"/>
  <c r="J1515" i="5" s="1"/>
  <c r="I1471" i="5"/>
  <c r="J1471" i="5" s="1"/>
  <c r="K1471" i="5"/>
  <c r="K1429" i="5"/>
  <c r="I1429" i="5"/>
  <c r="J1429" i="5" s="1"/>
  <c r="K1373" i="5"/>
  <c r="I1373" i="5"/>
  <c r="J1373" i="5" s="1"/>
  <c r="I1289" i="5"/>
  <c r="J1289" i="5" s="1"/>
  <c r="K1289" i="5"/>
  <c r="I1205" i="5"/>
  <c r="J1205" i="5" s="1"/>
  <c r="K1205" i="5"/>
  <c r="K1117" i="5"/>
  <c r="I1117" i="5"/>
  <c r="J1117" i="5" s="1"/>
  <c r="K1033" i="5"/>
  <c r="I1033" i="5"/>
  <c r="J1033" i="5" s="1"/>
  <c r="I850" i="5"/>
  <c r="J850" i="5" s="1"/>
  <c r="K850" i="5"/>
  <c r="K2136" i="5"/>
  <c r="I2136" i="5"/>
  <c r="J2136" i="5" s="1"/>
  <c r="K2120" i="5"/>
  <c r="I2120" i="5"/>
  <c r="J2120" i="5" s="1"/>
  <c r="I2104" i="5"/>
  <c r="J2104" i="5" s="1"/>
  <c r="K2104" i="5"/>
  <c r="K2088" i="5"/>
  <c r="I2088" i="5"/>
  <c r="J2088" i="5" s="1"/>
  <c r="K2072" i="5"/>
  <c r="I2072" i="5"/>
  <c r="J2072" i="5" s="1"/>
  <c r="K2056" i="5"/>
  <c r="I2056" i="5"/>
  <c r="J2056" i="5" s="1"/>
  <c r="I2040" i="5"/>
  <c r="J2040" i="5" s="1"/>
  <c r="K2040" i="5"/>
  <c r="K2024" i="5"/>
  <c r="I2024" i="5"/>
  <c r="J2024" i="5" s="1"/>
  <c r="K2008" i="5"/>
  <c r="I2008" i="5"/>
  <c r="J2008" i="5" s="1"/>
  <c r="K1992" i="5"/>
  <c r="I1992" i="5"/>
  <c r="J1992" i="5" s="1"/>
  <c r="I1976" i="5"/>
  <c r="J1976" i="5" s="1"/>
  <c r="K1976" i="5"/>
  <c r="K1956" i="5"/>
  <c r="I1956" i="5"/>
  <c r="J1956" i="5" s="1"/>
  <c r="K1913" i="5"/>
  <c r="I1913" i="5"/>
  <c r="J1913" i="5" s="1"/>
  <c r="K1892" i="5"/>
  <c r="I1892" i="5"/>
  <c r="J1892" i="5" s="1"/>
  <c r="H1871" i="5"/>
  <c r="H1849" i="5"/>
  <c r="I1828" i="5"/>
  <c r="J1828" i="5" s="1"/>
  <c r="K1828" i="5"/>
  <c r="K1807" i="5"/>
  <c r="I1807" i="5"/>
  <c r="J1807" i="5" s="1"/>
  <c r="K1785" i="5"/>
  <c r="I1785" i="5"/>
  <c r="J1785" i="5" s="1"/>
  <c r="K1764" i="5"/>
  <c r="I1764" i="5"/>
  <c r="J1764" i="5" s="1"/>
  <c r="I1743" i="5"/>
  <c r="J1743" i="5" s="1"/>
  <c r="K1743" i="5"/>
  <c r="H1721" i="5"/>
  <c r="H1700" i="5"/>
  <c r="M1705" i="5" s="1"/>
  <c r="H1679" i="5"/>
  <c r="H1657" i="5"/>
  <c r="H1636" i="5"/>
  <c r="M1657" i="5" s="1"/>
  <c r="I1615" i="5"/>
  <c r="J1615" i="5" s="1"/>
  <c r="K1615" i="5"/>
  <c r="H1593" i="5"/>
  <c r="H1572" i="5"/>
  <c r="I1551" i="5"/>
  <c r="J1551" i="5" s="1"/>
  <c r="K1551" i="5"/>
  <c r="I1529" i="5"/>
  <c r="J1529" i="5" s="1"/>
  <c r="K1529" i="5"/>
  <c r="H1508" i="5"/>
  <c r="H1487" i="5"/>
  <c r="K1457" i="5"/>
  <c r="I1457" i="5"/>
  <c r="J1457" i="5" s="1"/>
  <c r="H1415" i="5"/>
  <c r="H1349" i="5"/>
  <c r="H1261" i="5"/>
  <c r="H1177" i="5"/>
  <c r="K1093" i="5"/>
  <c r="I1093" i="5"/>
  <c r="J1093" i="5" s="1"/>
  <c r="K1005" i="5"/>
  <c r="I1005" i="5"/>
  <c r="J1005" i="5" s="1"/>
  <c r="H921" i="5"/>
  <c r="M937" i="5" s="1"/>
  <c r="K802" i="5"/>
  <c r="I802" i="5"/>
  <c r="J802" i="5" s="1"/>
  <c r="I1958" i="5"/>
  <c r="J1958" i="5" s="1"/>
  <c r="K1958" i="5"/>
  <c r="I1942" i="5"/>
  <c r="J1942" i="5" s="1"/>
  <c r="K1942" i="5"/>
  <c r="I1926" i="5"/>
  <c r="J1926" i="5" s="1"/>
  <c r="K1926" i="5"/>
  <c r="I1910" i="5"/>
  <c r="J1910" i="5" s="1"/>
  <c r="K1910" i="5"/>
  <c r="I1894" i="5"/>
  <c r="J1894" i="5" s="1"/>
  <c r="K1894" i="5"/>
  <c r="I1878" i="5"/>
  <c r="J1878" i="5" s="1"/>
  <c r="K1878" i="5"/>
  <c r="I1862" i="5"/>
  <c r="J1862" i="5" s="1"/>
  <c r="K1862" i="5"/>
  <c r="I1846" i="5"/>
  <c r="J1846" i="5" s="1"/>
  <c r="K1846" i="5"/>
  <c r="K1830" i="5"/>
  <c r="I1830" i="5"/>
  <c r="J1830" i="5" s="1"/>
  <c r="H1814" i="5"/>
  <c r="I1798" i="5"/>
  <c r="J1798" i="5" s="1"/>
  <c r="K1798" i="5"/>
  <c r="H1782" i="5"/>
  <c r="M1801" i="5" s="1"/>
  <c r="K1766" i="5"/>
  <c r="I1766" i="5"/>
  <c r="J1766" i="5" s="1"/>
  <c r="H1750" i="5"/>
  <c r="H1734" i="5"/>
  <c r="M1753" i="5" s="1"/>
  <c r="I1718" i="5"/>
  <c r="J1718" i="5" s="1"/>
  <c r="K1718" i="5"/>
  <c r="K1702" i="5"/>
  <c r="I1702" i="5"/>
  <c r="J1702" i="5" s="1"/>
  <c r="K1686" i="5"/>
  <c r="I1686" i="5"/>
  <c r="J1686" i="5" s="1"/>
  <c r="K1670" i="5"/>
  <c r="I1670" i="5"/>
  <c r="J1670" i="5" s="1"/>
  <c r="K1654" i="5"/>
  <c r="I1654" i="5"/>
  <c r="J1654" i="5" s="1"/>
  <c r="K1638" i="5"/>
  <c r="I1638" i="5"/>
  <c r="J1638" i="5" s="1"/>
  <c r="K1622" i="5"/>
  <c r="I1622" i="5"/>
  <c r="J1622" i="5" s="1"/>
  <c r="K1606" i="5"/>
  <c r="I1606" i="5"/>
  <c r="J1606" i="5" s="1"/>
  <c r="I1590" i="5"/>
  <c r="J1590" i="5" s="1"/>
  <c r="K1590" i="5"/>
  <c r="K1574" i="5"/>
  <c r="I1574" i="5"/>
  <c r="J1574" i="5" s="1"/>
  <c r="H1558" i="5"/>
  <c r="K1542" i="5"/>
  <c r="I1542" i="5"/>
  <c r="J1542" i="5" s="1"/>
  <c r="I1526" i="5"/>
  <c r="J1526" i="5" s="1"/>
  <c r="K1526" i="5"/>
  <c r="K1510" i="5"/>
  <c r="I1510" i="5"/>
  <c r="J1510" i="5" s="1"/>
  <c r="I1494" i="5"/>
  <c r="J1494" i="5" s="1"/>
  <c r="K1494" i="5"/>
  <c r="I1478" i="5"/>
  <c r="J1478" i="5" s="1"/>
  <c r="K1478" i="5"/>
  <c r="K1451" i="5"/>
  <c r="I1451" i="5"/>
  <c r="J1451" i="5" s="1"/>
  <c r="I1419" i="5"/>
  <c r="J1419" i="5" s="1"/>
  <c r="K1419" i="5"/>
  <c r="K1377" i="5"/>
  <c r="I1377" i="5"/>
  <c r="J1377" i="5" s="1"/>
  <c r="K1313" i="5"/>
  <c r="I1313" i="5"/>
  <c r="J1313" i="5" s="1"/>
  <c r="K1249" i="5"/>
  <c r="I1249" i="5"/>
  <c r="J1249" i="5" s="1"/>
  <c r="K1185" i="5"/>
  <c r="I1185" i="5"/>
  <c r="J1185" i="5" s="1"/>
  <c r="K1121" i="5"/>
  <c r="I1121" i="5"/>
  <c r="J1121" i="5" s="1"/>
  <c r="K1057" i="5"/>
  <c r="I1057" i="5"/>
  <c r="J1057" i="5" s="1"/>
  <c r="K993" i="5"/>
  <c r="I993" i="5"/>
  <c r="J993" i="5" s="1"/>
  <c r="K929" i="5"/>
  <c r="I929" i="5"/>
  <c r="J929" i="5" s="1"/>
  <c r="I858" i="5"/>
  <c r="J858" i="5" s="1"/>
  <c r="K858" i="5"/>
  <c r="K778" i="5"/>
  <c r="I778" i="5"/>
  <c r="J778" i="5" s="1"/>
  <c r="K746" i="5"/>
  <c r="I746" i="5"/>
  <c r="I1472" i="5"/>
  <c r="J1472" i="5" s="1"/>
  <c r="K1472" i="5"/>
  <c r="I1456" i="5"/>
  <c r="J1456" i="5" s="1"/>
  <c r="K1456" i="5"/>
  <c r="I1440" i="5"/>
  <c r="J1440" i="5" s="1"/>
  <c r="K1440" i="5"/>
  <c r="I1424" i="5"/>
  <c r="J1424" i="5" s="1"/>
  <c r="K1424" i="5"/>
  <c r="H1408" i="5"/>
  <c r="M1417" i="5" s="1"/>
  <c r="H1392" i="5"/>
  <c r="I1376" i="5"/>
  <c r="J1376" i="5" s="1"/>
  <c r="K1376" i="5"/>
  <c r="I1360" i="5"/>
  <c r="J1360" i="5" s="1"/>
  <c r="K1360" i="5"/>
  <c r="I1344" i="5"/>
  <c r="J1344" i="5" s="1"/>
  <c r="K1344" i="5"/>
  <c r="K1328" i="5"/>
  <c r="I1328" i="5"/>
  <c r="J1328" i="5" s="1"/>
  <c r="H1312" i="5"/>
  <c r="I1280" i="5"/>
  <c r="J1280" i="5" s="1"/>
  <c r="K1280" i="5"/>
  <c r="I1264" i="5"/>
  <c r="J1264" i="5" s="1"/>
  <c r="K1264" i="5"/>
  <c r="I1248" i="5"/>
  <c r="J1248" i="5" s="1"/>
  <c r="K1248" i="5"/>
  <c r="H1232" i="5"/>
  <c r="M1249" i="5" s="1"/>
  <c r="I1216" i="5"/>
  <c r="J1216" i="5" s="1"/>
  <c r="K1216" i="5"/>
  <c r="H1200" i="5"/>
  <c r="I1184" i="5"/>
  <c r="J1184" i="5" s="1"/>
  <c r="K1184" i="5"/>
  <c r="I1168" i="5"/>
  <c r="J1168" i="5" s="1"/>
  <c r="K1168" i="5"/>
  <c r="I1152" i="5"/>
  <c r="J1152" i="5" s="1"/>
  <c r="K1152" i="5"/>
  <c r="I1136" i="5"/>
  <c r="J1136" i="5" s="1"/>
  <c r="K1136" i="5"/>
  <c r="I1120" i="5"/>
  <c r="J1120" i="5" s="1"/>
  <c r="K1120" i="5"/>
  <c r="I1104" i="5"/>
  <c r="J1104" i="5" s="1"/>
  <c r="K1104" i="5"/>
  <c r="I1088" i="5"/>
  <c r="J1088" i="5" s="1"/>
  <c r="K1088" i="5"/>
  <c r="I1072" i="5"/>
  <c r="J1072" i="5" s="1"/>
  <c r="K1072" i="5"/>
  <c r="I1056" i="5"/>
  <c r="J1056" i="5" s="1"/>
  <c r="K1056" i="5"/>
  <c r="K1040" i="5"/>
  <c r="I1040" i="5"/>
  <c r="J1040" i="5" s="1"/>
  <c r="I1024" i="5"/>
  <c r="J1024" i="5" s="1"/>
  <c r="K1024" i="5"/>
  <c r="I1008" i="5"/>
  <c r="J1008" i="5" s="1"/>
  <c r="K1008" i="5"/>
  <c r="I992" i="5"/>
  <c r="J992" i="5" s="1"/>
  <c r="K992" i="5"/>
  <c r="I976" i="5"/>
  <c r="J976" i="5" s="1"/>
  <c r="K976" i="5"/>
  <c r="I960" i="5"/>
  <c r="J960" i="5" s="1"/>
  <c r="K960" i="5"/>
  <c r="I944" i="5"/>
  <c r="J944" i="5" s="1"/>
  <c r="K944" i="5"/>
  <c r="I928" i="5"/>
  <c r="J928" i="5" s="1"/>
  <c r="K928" i="5"/>
  <c r="I912" i="5"/>
  <c r="J912" i="5" s="1"/>
  <c r="K912" i="5"/>
  <c r="I896" i="5"/>
  <c r="J896" i="5" s="1"/>
  <c r="K896" i="5"/>
  <c r="I880" i="5"/>
  <c r="J880" i="5" s="1"/>
  <c r="K880" i="5"/>
  <c r="K857" i="5"/>
  <c r="I857" i="5"/>
  <c r="J857" i="5" s="1"/>
  <c r="H825" i="5"/>
  <c r="H793" i="5"/>
  <c r="I761" i="5"/>
  <c r="J761" i="5" s="1"/>
  <c r="K761" i="5"/>
  <c r="K729" i="5"/>
  <c r="I729" i="5"/>
  <c r="J729" i="5" s="1"/>
  <c r="K1387" i="5"/>
  <c r="I1387" i="5"/>
  <c r="J1387" i="5" s="1"/>
  <c r="I1371" i="5"/>
  <c r="J1371" i="5" s="1"/>
  <c r="K1371" i="5"/>
  <c r="I1355" i="5"/>
  <c r="J1355" i="5" s="1"/>
  <c r="K1355" i="5"/>
  <c r="I1339" i="5"/>
  <c r="J1339" i="5" s="1"/>
  <c r="K1339" i="5"/>
  <c r="K1323" i="5"/>
  <c r="I1323" i="5"/>
  <c r="J1323" i="5" s="1"/>
  <c r="I1307" i="5"/>
  <c r="J1307" i="5" s="1"/>
  <c r="K1307" i="5"/>
  <c r="I1291" i="5"/>
  <c r="J1291" i="5" s="1"/>
  <c r="K1291" i="5"/>
  <c r="I1275" i="5"/>
  <c r="J1275" i="5" s="1"/>
  <c r="K1275" i="5"/>
  <c r="K1259" i="5"/>
  <c r="I1259" i="5"/>
  <c r="J1259" i="5" s="1"/>
  <c r="K1243" i="5"/>
  <c r="I1243" i="5"/>
  <c r="J1243" i="5" s="1"/>
  <c r="I1227" i="5"/>
  <c r="J1227" i="5" s="1"/>
  <c r="K1227" i="5"/>
  <c r="I1211" i="5"/>
  <c r="J1211" i="5" s="1"/>
  <c r="K1211" i="5"/>
  <c r="K1195" i="5"/>
  <c r="I1195" i="5"/>
  <c r="J1195" i="5" s="1"/>
  <c r="H1163" i="5"/>
  <c r="I1147" i="5"/>
  <c r="J1147" i="5" s="1"/>
  <c r="K1147" i="5"/>
  <c r="I1115" i="5"/>
  <c r="J1115" i="5" s="1"/>
  <c r="K1115" i="5"/>
  <c r="H1099" i="5"/>
  <c r="I1083" i="5"/>
  <c r="J1083" i="5" s="1"/>
  <c r="K1083" i="5"/>
  <c r="H1067" i="5"/>
  <c r="H1035" i="5"/>
  <c r="M1057" i="5" s="1"/>
  <c r="H971" i="5"/>
  <c r="M985" i="5" s="1"/>
  <c r="I955" i="5"/>
  <c r="J955" i="5" s="1"/>
  <c r="K955" i="5"/>
  <c r="K939" i="5"/>
  <c r="I939" i="5"/>
  <c r="J939" i="5" s="1"/>
  <c r="K923" i="5"/>
  <c r="I923" i="5"/>
  <c r="J923" i="5" s="1"/>
  <c r="K891" i="5"/>
  <c r="I891" i="5"/>
  <c r="J891" i="5" s="1"/>
  <c r="H875" i="5"/>
  <c r="M889" i="5" s="1"/>
  <c r="K846" i="5"/>
  <c r="I846" i="5"/>
  <c r="J846" i="5" s="1"/>
  <c r="K814" i="5"/>
  <c r="I814" i="5"/>
  <c r="J814" i="5" s="1"/>
  <c r="I782" i="5"/>
  <c r="J782" i="5" s="1"/>
  <c r="K782" i="5"/>
  <c r="K750" i="5"/>
  <c r="I750" i="5"/>
  <c r="J750" i="5" s="1"/>
  <c r="K718" i="5"/>
  <c r="I718" i="5"/>
  <c r="J718" i="5" s="1"/>
  <c r="I1458" i="5"/>
  <c r="J1458" i="5" s="1"/>
  <c r="K1458" i="5"/>
  <c r="K1442" i="5"/>
  <c r="I1442" i="5"/>
  <c r="K1426" i="5"/>
  <c r="I1426" i="5"/>
  <c r="J1426" i="5" s="1"/>
  <c r="H1410" i="5"/>
  <c r="I1394" i="5"/>
  <c r="K1394" i="5"/>
  <c r="H1378" i="5"/>
  <c r="M1393" i="5" s="1"/>
  <c r="H1362" i="5"/>
  <c r="H1346" i="5"/>
  <c r="M1369" i="5" s="1"/>
  <c r="H1330" i="5"/>
  <c r="K1314" i="5"/>
  <c r="I1314" i="5"/>
  <c r="J1314" i="5" s="1"/>
  <c r="K1298" i="5"/>
  <c r="I1298" i="5"/>
  <c r="I1282" i="5"/>
  <c r="J1282" i="5" s="1"/>
  <c r="K1282" i="5"/>
  <c r="K1266" i="5"/>
  <c r="I1266" i="5"/>
  <c r="J1266" i="5" s="1"/>
  <c r="H1250" i="5"/>
  <c r="M1273" i="5" s="1"/>
  <c r="H1234" i="5"/>
  <c r="H1218" i="5"/>
  <c r="H1202" i="5"/>
  <c r="M1225" i="5" s="1"/>
  <c r="K1186" i="5"/>
  <c r="I1186" i="5"/>
  <c r="J1186" i="5" s="1"/>
  <c r="K1170" i="5"/>
  <c r="I1170" i="5"/>
  <c r="J1170" i="5" s="1"/>
  <c r="I1154" i="5"/>
  <c r="K1154" i="5"/>
  <c r="K1138" i="5"/>
  <c r="I1138" i="5"/>
  <c r="J1138" i="5" s="1"/>
  <c r="I1122" i="5"/>
  <c r="J1122" i="5" s="1"/>
  <c r="K1122" i="5"/>
  <c r="I1106" i="5"/>
  <c r="K1106" i="5"/>
  <c r="K1090" i="5"/>
  <c r="I1090" i="5"/>
  <c r="J1090" i="5" s="1"/>
  <c r="I1074" i="5"/>
  <c r="J1074" i="5" s="1"/>
  <c r="K1074" i="5"/>
  <c r="K1058" i="5"/>
  <c r="I1058" i="5"/>
  <c r="K1042" i="5"/>
  <c r="I1042" i="5"/>
  <c r="J1042" i="5" s="1"/>
  <c r="I1026" i="5"/>
  <c r="J1026" i="5" s="1"/>
  <c r="K1026" i="5"/>
  <c r="K1010" i="5"/>
  <c r="I1010" i="5"/>
  <c r="I994" i="5"/>
  <c r="J994" i="5" s="1"/>
  <c r="K994" i="5"/>
  <c r="I978" i="5"/>
  <c r="J978" i="5" s="1"/>
  <c r="K978" i="5"/>
  <c r="K962" i="5"/>
  <c r="I962" i="5"/>
  <c r="K946" i="5"/>
  <c r="I946" i="5"/>
  <c r="J946" i="5" s="1"/>
  <c r="K930" i="5"/>
  <c r="I930" i="5"/>
  <c r="J930" i="5" s="1"/>
  <c r="K914" i="5"/>
  <c r="I914" i="5"/>
  <c r="I898" i="5"/>
  <c r="J898" i="5" s="1"/>
  <c r="K898" i="5"/>
  <c r="K882" i="5"/>
  <c r="I882" i="5"/>
  <c r="J882" i="5" s="1"/>
  <c r="H861" i="5"/>
  <c r="K829" i="5"/>
  <c r="I829" i="5"/>
  <c r="J829" i="5" s="1"/>
  <c r="K797" i="5"/>
  <c r="I797" i="5"/>
  <c r="J797" i="5" s="1"/>
  <c r="K765" i="5"/>
  <c r="I765" i="5"/>
  <c r="J765" i="5" s="1"/>
  <c r="K733" i="5"/>
  <c r="I733" i="5"/>
  <c r="J733" i="5" s="1"/>
  <c r="K710" i="5"/>
  <c r="I710" i="5"/>
  <c r="J710" i="5" s="1"/>
  <c r="I694" i="5"/>
  <c r="J694" i="5" s="1"/>
  <c r="K694" i="5"/>
  <c r="I678" i="5"/>
  <c r="J678" i="5" s="1"/>
  <c r="K678" i="5"/>
  <c r="I662" i="5"/>
  <c r="J662" i="5" s="1"/>
  <c r="K662" i="5"/>
  <c r="K646" i="5"/>
  <c r="I646" i="5"/>
  <c r="J646" i="5" s="1"/>
  <c r="I630" i="5"/>
  <c r="J630" i="5" s="1"/>
  <c r="K630" i="5"/>
  <c r="K598" i="5"/>
  <c r="I598" i="5"/>
  <c r="J598" i="5" s="1"/>
  <c r="I566" i="5"/>
  <c r="J566" i="5" s="1"/>
  <c r="K566" i="5"/>
  <c r="K534" i="5"/>
  <c r="I534" i="5"/>
  <c r="J534" i="5" s="1"/>
  <c r="K502" i="5"/>
  <c r="I502" i="5"/>
  <c r="J502" i="5" s="1"/>
  <c r="K470" i="5"/>
  <c r="I470" i="5"/>
  <c r="J470" i="5" s="1"/>
  <c r="I713" i="5"/>
  <c r="J713" i="5" s="1"/>
  <c r="K713" i="5"/>
  <c r="H697" i="5"/>
  <c r="K681" i="5"/>
  <c r="I681" i="5"/>
  <c r="J681" i="5" s="1"/>
  <c r="H665" i="5"/>
  <c r="K649" i="5"/>
  <c r="I649" i="5"/>
  <c r="J649" i="5" s="1"/>
  <c r="I633" i="5"/>
  <c r="J633" i="5" s="1"/>
  <c r="K633" i="5"/>
  <c r="I604" i="5"/>
  <c r="J604" i="5" s="1"/>
  <c r="K604" i="5"/>
  <c r="I572" i="5"/>
  <c r="J572" i="5" s="1"/>
  <c r="K572" i="5"/>
  <c r="I540" i="5"/>
  <c r="J540" i="5" s="1"/>
  <c r="K540" i="5"/>
  <c r="K508" i="5"/>
  <c r="I508" i="5"/>
  <c r="J508" i="5" s="1"/>
  <c r="K476" i="5"/>
  <c r="I476" i="5"/>
  <c r="J476" i="5" s="1"/>
  <c r="K420" i="5"/>
  <c r="I420" i="5"/>
  <c r="J420" i="5" s="1"/>
  <c r="I856" i="5"/>
  <c r="J856" i="5" s="1"/>
  <c r="K856" i="5"/>
  <c r="I840" i="5"/>
  <c r="J840" i="5" s="1"/>
  <c r="K840" i="5"/>
  <c r="I824" i="5"/>
  <c r="J824" i="5" s="1"/>
  <c r="K824" i="5"/>
  <c r="I808" i="5"/>
  <c r="J808" i="5" s="1"/>
  <c r="K808" i="5"/>
  <c r="I792" i="5"/>
  <c r="J792" i="5" s="1"/>
  <c r="K792" i="5"/>
  <c r="I776" i="5"/>
  <c r="J776" i="5" s="1"/>
  <c r="K776" i="5"/>
  <c r="I760" i="5"/>
  <c r="J760" i="5" s="1"/>
  <c r="K760" i="5"/>
  <c r="I744" i="5"/>
  <c r="J744" i="5" s="1"/>
  <c r="K744" i="5"/>
  <c r="I728" i="5"/>
  <c r="J728" i="5" s="1"/>
  <c r="K728" i="5"/>
  <c r="I712" i="5"/>
  <c r="J712" i="5" s="1"/>
  <c r="K712" i="5"/>
  <c r="I696" i="5"/>
  <c r="J696" i="5" s="1"/>
  <c r="K696" i="5"/>
  <c r="I680" i="5"/>
  <c r="J680" i="5" s="1"/>
  <c r="K680" i="5"/>
  <c r="I664" i="5"/>
  <c r="J664" i="5" s="1"/>
  <c r="K664" i="5"/>
  <c r="I648" i="5"/>
  <c r="J648" i="5" s="1"/>
  <c r="K648" i="5"/>
  <c r="I632" i="5"/>
  <c r="J632" i="5" s="1"/>
  <c r="K632" i="5"/>
  <c r="I602" i="5"/>
  <c r="K602" i="5"/>
  <c r="K538" i="5"/>
  <c r="I538" i="5"/>
  <c r="J538" i="5" s="1"/>
  <c r="K506" i="5"/>
  <c r="I506" i="5"/>
  <c r="K474" i="5"/>
  <c r="I474" i="5"/>
  <c r="J474" i="5" s="1"/>
  <c r="I416" i="5"/>
  <c r="J416" i="5" s="1"/>
  <c r="K416" i="5"/>
  <c r="K859" i="5"/>
  <c r="I859" i="5"/>
  <c r="J859" i="5" s="1"/>
  <c r="H843" i="5"/>
  <c r="M865" i="5" s="1"/>
  <c r="I827" i="5"/>
  <c r="J827" i="5" s="1"/>
  <c r="K827" i="5"/>
  <c r="K811" i="5"/>
  <c r="I811" i="5"/>
  <c r="J811" i="5" s="1"/>
  <c r="I795" i="5"/>
  <c r="J795" i="5" s="1"/>
  <c r="K795" i="5"/>
  <c r="K779" i="5"/>
  <c r="I779" i="5"/>
  <c r="J779" i="5" s="1"/>
  <c r="I763" i="5"/>
  <c r="J763" i="5" s="1"/>
  <c r="K763" i="5"/>
  <c r="K747" i="5"/>
  <c r="I747" i="5"/>
  <c r="J747" i="5" s="1"/>
  <c r="I731" i="5"/>
  <c r="J731" i="5" s="1"/>
  <c r="K731" i="5"/>
  <c r="H683" i="5"/>
  <c r="H651" i="5"/>
  <c r="M673" i="5" s="1"/>
  <c r="K635" i="5"/>
  <c r="I635" i="5"/>
  <c r="J635" i="5" s="1"/>
  <c r="I608" i="5"/>
  <c r="J608" i="5" s="1"/>
  <c r="K608" i="5"/>
  <c r="I576" i="5"/>
  <c r="J576" i="5" s="1"/>
  <c r="K576" i="5"/>
  <c r="I544" i="5"/>
  <c r="J544" i="5" s="1"/>
  <c r="K544" i="5"/>
  <c r="I512" i="5"/>
  <c r="J512" i="5" s="1"/>
  <c r="K512" i="5"/>
  <c r="K480" i="5"/>
  <c r="I480" i="5"/>
  <c r="J480" i="5" s="1"/>
  <c r="K428" i="5"/>
  <c r="I428" i="5"/>
  <c r="J428" i="5" s="1"/>
  <c r="I621" i="5"/>
  <c r="J621" i="5" s="1"/>
  <c r="K621" i="5"/>
  <c r="K605" i="5"/>
  <c r="I605" i="5"/>
  <c r="J605" i="5" s="1"/>
  <c r="K589" i="5"/>
  <c r="I589" i="5"/>
  <c r="J589" i="5" s="1"/>
  <c r="K573" i="5"/>
  <c r="I573" i="5"/>
  <c r="J573" i="5" s="1"/>
  <c r="K557" i="5"/>
  <c r="I557" i="5"/>
  <c r="J557" i="5" s="1"/>
  <c r="K541" i="5"/>
  <c r="I541" i="5"/>
  <c r="J541" i="5" s="1"/>
  <c r="K525" i="5"/>
  <c r="I525" i="5"/>
  <c r="J525" i="5" s="1"/>
  <c r="K509" i="5"/>
  <c r="I509" i="5"/>
  <c r="J509" i="5" s="1"/>
  <c r="H493" i="5"/>
  <c r="I477" i="5"/>
  <c r="J477" i="5" s="1"/>
  <c r="K477" i="5"/>
  <c r="H461" i="5"/>
  <c r="M481" i="5" s="1"/>
  <c r="I445" i="5"/>
  <c r="J445" i="5" s="1"/>
  <c r="K445" i="5"/>
  <c r="H429" i="5"/>
  <c r="I413" i="5"/>
  <c r="J413" i="5" s="1"/>
  <c r="K413" i="5"/>
  <c r="H397" i="5"/>
  <c r="K381" i="5"/>
  <c r="I381" i="5"/>
  <c r="J381" i="5" s="1"/>
  <c r="K365" i="5"/>
  <c r="I365" i="5"/>
  <c r="J365" i="5" s="1"/>
  <c r="K349" i="5"/>
  <c r="I349" i="5"/>
  <c r="J349" i="5" s="1"/>
  <c r="I315" i="5"/>
  <c r="J315" i="5" s="1"/>
  <c r="K315" i="5"/>
  <c r="K251" i="5"/>
  <c r="I251" i="5"/>
  <c r="J251" i="5" s="1"/>
  <c r="K187" i="5"/>
  <c r="I187" i="5"/>
  <c r="J187" i="5" s="1"/>
  <c r="K404" i="5"/>
  <c r="I404" i="5"/>
  <c r="J404" i="5" s="1"/>
  <c r="K388" i="5"/>
  <c r="I388" i="5"/>
  <c r="J388" i="5" s="1"/>
  <c r="K372" i="5"/>
  <c r="I372" i="5"/>
  <c r="J372" i="5" s="1"/>
  <c r="H340" i="5"/>
  <c r="I279" i="5"/>
  <c r="J279" i="5" s="1"/>
  <c r="K279" i="5"/>
  <c r="H215" i="5"/>
  <c r="M217" i="5" s="1"/>
  <c r="I151" i="5"/>
  <c r="J151" i="5" s="1"/>
  <c r="K151" i="5"/>
  <c r="K615" i="5"/>
  <c r="I615" i="5"/>
  <c r="J615" i="5" s="1"/>
  <c r="H599" i="5"/>
  <c r="K583" i="5"/>
  <c r="I583" i="5"/>
  <c r="J583" i="5" s="1"/>
  <c r="I567" i="5"/>
  <c r="J567" i="5" s="1"/>
  <c r="K567" i="5"/>
  <c r="H551" i="5"/>
  <c r="I535" i="5"/>
  <c r="J535" i="5" s="1"/>
  <c r="K535" i="5"/>
  <c r="K519" i="5"/>
  <c r="I519" i="5"/>
  <c r="J519" i="5" s="1"/>
  <c r="K503" i="5"/>
  <c r="I503" i="5"/>
  <c r="K487" i="5"/>
  <c r="I487" i="5"/>
  <c r="J487" i="5" s="1"/>
  <c r="K471" i="5"/>
  <c r="I471" i="5"/>
  <c r="J471" i="5" s="1"/>
  <c r="H455" i="5"/>
  <c r="K439" i="5"/>
  <c r="I439" i="5"/>
  <c r="J439" i="5" s="1"/>
  <c r="K423" i="5"/>
  <c r="I423" i="5"/>
  <c r="J423" i="5" s="1"/>
  <c r="I407" i="5"/>
  <c r="K407" i="5"/>
  <c r="K391" i="5"/>
  <c r="I391" i="5"/>
  <c r="J391" i="5" s="1"/>
  <c r="K375" i="5"/>
  <c r="I375" i="5"/>
  <c r="J375" i="5" s="1"/>
  <c r="H359" i="5"/>
  <c r="K343" i="5"/>
  <c r="I343" i="5"/>
  <c r="J343" i="5" s="1"/>
  <c r="I291" i="5"/>
  <c r="J291" i="5" s="1"/>
  <c r="K291" i="5"/>
  <c r="I227" i="5"/>
  <c r="J227" i="5" s="1"/>
  <c r="K227" i="5"/>
  <c r="I163" i="5"/>
  <c r="J163" i="5" s="1"/>
  <c r="K163" i="5"/>
  <c r="K458" i="5"/>
  <c r="I458" i="5"/>
  <c r="I442" i="5"/>
  <c r="J442" i="5" s="1"/>
  <c r="K442" i="5"/>
  <c r="K426" i="5"/>
  <c r="I426" i="5"/>
  <c r="J426" i="5" s="1"/>
  <c r="K410" i="5"/>
  <c r="I410" i="5"/>
  <c r="K394" i="5"/>
  <c r="I394" i="5"/>
  <c r="J394" i="5" s="1"/>
  <c r="I378" i="5"/>
  <c r="J378" i="5" s="1"/>
  <c r="K378" i="5"/>
  <c r="H362" i="5"/>
  <c r="M385" i="5" s="1"/>
  <c r="H346" i="5"/>
  <c r="K303" i="5"/>
  <c r="I303" i="5"/>
  <c r="J303" i="5" s="1"/>
  <c r="H239" i="5"/>
  <c r="M241" i="5" s="1"/>
  <c r="I175" i="5"/>
  <c r="J175" i="5" s="1"/>
  <c r="K175" i="5"/>
  <c r="I135" i="5"/>
  <c r="J135" i="5" s="1"/>
  <c r="K135" i="5"/>
  <c r="H119" i="5"/>
  <c r="M121" i="5" s="1"/>
  <c r="K103" i="5"/>
  <c r="I103" i="5"/>
  <c r="J103" i="5" s="1"/>
  <c r="K87" i="5"/>
  <c r="I87" i="5"/>
  <c r="J87" i="5" s="1"/>
  <c r="H71" i="5"/>
  <c r="M73" i="5" s="1"/>
  <c r="I55" i="5"/>
  <c r="J55" i="5" s="1"/>
  <c r="K55" i="5"/>
  <c r="H23" i="5"/>
  <c r="I10" i="5"/>
  <c r="J10" i="5" s="1"/>
  <c r="K10" i="5"/>
  <c r="H314" i="5"/>
  <c r="H298" i="5"/>
  <c r="H282" i="5"/>
  <c r="H266" i="5"/>
  <c r="I250" i="5"/>
  <c r="J250" i="5" s="1"/>
  <c r="K250" i="5"/>
  <c r="I234" i="5"/>
  <c r="J234" i="5" s="1"/>
  <c r="K234" i="5"/>
  <c r="I218" i="5"/>
  <c r="K218" i="5"/>
  <c r="I202" i="5"/>
  <c r="J202" i="5" s="1"/>
  <c r="K202" i="5"/>
  <c r="K186" i="5"/>
  <c r="I186" i="5"/>
  <c r="J186" i="5" s="1"/>
  <c r="I170" i="5"/>
  <c r="K170" i="5"/>
  <c r="I154" i="5"/>
  <c r="J154" i="5" s="1"/>
  <c r="K154" i="5"/>
  <c r="I138" i="5"/>
  <c r="J138" i="5" s="1"/>
  <c r="K138" i="5"/>
  <c r="I122" i="5"/>
  <c r="K122" i="5"/>
  <c r="I106" i="5"/>
  <c r="J106" i="5" s="1"/>
  <c r="K106" i="5"/>
  <c r="I90" i="5"/>
  <c r="J90" i="5" s="1"/>
  <c r="K90" i="5"/>
  <c r="K74" i="5"/>
  <c r="I74" i="5"/>
  <c r="K58" i="5"/>
  <c r="I58" i="5"/>
  <c r="J58" i="5" s="1"/>
  <c r="I42" i="5"/>
  <c r="J42" i="5" s="1"/>
  <c r="K42" i="5"/>
  <c r="K26" i="5"/>
  <c r="I26" i="5"/>
  <c r="K317" i="5"/>
  <c r="I317" i="5"/>
  <c r="J317" i="5" s="1"/>
  <c r="I301" i="5"/>
  <c r="J301" i="5" s="1"/>
  <c r="K301" i="5"/>
  <c r="H285" i="5"/>
  <c r="H269" i="5"/>
  <c r="I253" i="5"/>
  <c r="J253" i="5" s="1"/>
  <c r="K253" i="5"/>
  <c r="I237" i="5"/>
  <c r="J237" i="5" s="1"/>
  <c r="K237" i="5"/>
  <c r="I221" i="5"/>
  <c r="J221" i="5" s="1"/>
  <c r="K221" i="5"/>
  <c r="I205" i="5"/>
  <c r="J205" i="5" s="1"/>
  <c r="K205" i="5"/>
  <c r="I189" i="5"/>
  <c r="J189" i="5" s="1"/>
  <c r="K189" i="5"/>
  <c r="I173" i="5"/>
  <c r="J173" i="5" s="1"/>
  <c r="K173" i="5"/>
  <c r="I157" i="5"/>
  <c r="J157" i="5" s="1"/>
  <c r="K157" i="5"/>
  <c r="I141" i="5"/>
  <c r="J141" i="5" s="1"/>
  <c r="K141" i="5"/>
  <c r="K125" i="5"/>
  <c r="I125" i="5"/>
  <c r="J125" i="5" s="1"/>
  <c r="I109" i="5"/>
  <c r="J109" i="5" s="1"/>
  <c r="K109" i="5"/>
  <c r="I93" i="5"/>
  <c r="J93" i="5" s="1"/>
  <c r="K93" i="5"/>
  <c r="I77" i="5"/>
  <c r="J77" i="5" s="1"/>
  <c r="K77" i="5"/>
  <c r="I61" i="5"/>
  <c r="J61" i="5" s="1"/>
  <c r="K61" i="5"/>
  <c r="K45" i="5"/>
  <c r="I45" i="5"/>
  <c r="J45" i="5" s="1"/>
  <c r="K29" i="5"/>
  <c r="I29" i="5"/>
  <c r="J29" i="5" s="1"/>
  <c r="H336" i="5"/>
  <c r="K320" i="5"/>
  <c r="I320" i="5"/>
  <c r="J320" i="5" s="1"/>
  <c r="I304" i="5"/>
  <c r="J304" i="5" s="1"/>
  <c r="K304" i="5"/>
  <c r="K288" i="5"/>
  <c r="I288" i="5"/>
  <c r="J288" i="5" s="1"/>
  <c r="I272" i="5"/>
  <c r="J272" i="5" s="1"/>
  <c r="K272" i="5"/>
  <c r="K256" i="5"/>
  <c r="I256" i="5"/>
  <c r="J256" i="5" s="1"/>
  <c r="I240" i="5"/>
  <c r="J240" i="5" s="1"/>
  <c r="K240" i="5"/>
  <c r="I224" i="5"/>
  <c r="J224" i="5" s="1"/>
  <c r="K224" i="5"/>
  <c r="I208" i="5"/>
  <c r="J208" i="5" s="1"/>
  <c r="K208" i="5"/>
  <c r="I192" i="5"/>
  <c r="J192" i="5" s="1"/>
  <c r="K192" i="5"/>
  <c r="I176" i="5"/>
  <c r="J176" i="5" s="1"/>
  <c r="K176" i="5"/>
  <c r="I160" i="5"/>
  <c r="J160" i="5" s="1"/>
  <c r="K160" i="5"/>
  <c r="I144" i="5"/>
  <c r="J144" i="5" s="1"/>
  <c r="K144" i="5"/>
  <c r="K128" i="5"/>
  <c r="I128" i="5"/>
  <c r="J128" i="5" s="1"/>
  <c r="I112" i="5"/>
  <c r="J112" i="5" s="1"/>
  <c r="K112" i="5"/>
  <c r="I96" i="5"/>
  <c r="J96" i="5" s="1"/>
  <c r="K96" i="5"/>
  <c r="I80" i="5"/>
  <c r="J80" i="5" s="1"/>
  <c r="K80" i="5"/>
  <c r="I64" i="5"/>
  <c r="J64" i="5" s="1"/>
  <c r="K64" i="5"/>
  <c r="K48" i="5"/>
  <c r="I48" i="5"/>
  <c r="J48" i="5" s="1"/>
  <c r="K32" i="5"/>
  <c r="I32" i="5"/>
  <c r="J32" i="5" s="1"/>
  <c r="I16" i="5"/>
  <c r="J16" i="5" s="1"/>
  <c r="K16" i="5"/>
  <c r="J6658" i="5"/>
  <c r="J3212" i="5"/>
  <c r="J5902" i="5"/>
  <c r="J821" i="5"/>
  <c r="J987" i="5"/>
  <c r="J1521" i="5"/>
  <c r="J6293" i="5"/>
  <c r="J5870" i="5"/>
  <c r="J278" i="5"/>
  <c r="J4814" i="5"/>
  <c r="J5331" i="5"/>
  <c r="J8471" i="5"/>
  <c r="J4112" i="5"/>
  <c r="J8516" i="5"/>
  <c r="J5284" i="5"/>
  <c r="J4854" i="5"/>
  <c r="J483" i="5"/>
  <c r="I3" i="5"/>
  <c r="J3" i="5" s="1"/>
  <c r="K3" i="5"/>
  <c r="J5499" i="5"/>
  <c r="J3484" i="5"/>
  <c r="J4324" i="5"/>
  <c r="J7592" i="5"/>
  <c r="J6337" i="5"/>
  <c r="J6144" i="5"/>
  <c r="J4574" i="5"/>
  <c r="J4514" i="5"/>
  <c r="J5319" i="5"/>
  <c r="J5578" i="5"/>
  <c r="J6586" i="5"/>
  <c r="J7505" i="5"/>
  <c r="J8187" i="5"/>
  <c r="J6892" i="5"/>
  <c r="J5560" i="5"/>
  <c r="J5104" i="5"/>
  <c r="J1549" i="5"/>
  <c r="J3560" i="5"/>
  <c r="J8041" i="5"/>
  <c r="J6573" i="5"/>
  <c r="J6414" i="5"/>
  <c r="J5040" i="5"/>
  <c r="I2382" i="5"/>
  <c r="K2382" i="5"/>
  <c r="J2811" i="5"/>
  <c r="I2026" i="5"/>
  <c r="K2026" i="5"/>
  <c r="J1051" i="5"/>
  <c r="J915" i="5"/>
  <c r="J2911" i="5"/>
  <c r="J4636" i="5"/>
  <c r="J6742" i="5"/>
  <c r="J7072" i="5"/>
  <c r="J7404" i="5"/>
  <c r="J7034" i="5"/>
  <c r="J3364" i="5"/>
  <c r="J2628" i="5"/>
  <c r="J2679" i="5"/>
  <c r="J1269" i="5"/>
  <c r="J3740" i="5"/>
  <c r="J5694" i="5"/>
  <c r="J6768" i="5"/>
  <c r="J5644" i="5"/>
  <c r="I3772" i="5"/>
  <c r="K3772" i="5"/>
  <c r="J5393" i="5"/>
  <c r="J5822" i="5"/>
  <c r="J7673" i="5"/>
  <c r="J8585" i="5"/>
  <c r="J4895" i="5"/>
  <c r="J3531" i="5"/>
  <c r="J3172" i="5"/>
  <c r="J1420" i="5"/>
  <c r="J963" i="5"/>
  <c r="J4962" i="5"/>
  <c r="J6318" i="5"/>
  <c r="J6698" i="5"/>
  <c r="J6446" i="5"/>
  <c r="J7205" i="5"/>
  <c r="J7447" i="5"/>
  <c r="J7800" i="5"/>
  <c r="J8261" i="5"/>
  <c r="I6006" i="5"/>
  <c r="K6006" i="5"/>
  <c r="J4928" i="5"/>
  <c r="J3860" i="5"/>
  <c r="K2603" i="5"/>
  <c r="I2603" i="5"/>
  <c r="J4032" i="5"/>
  <c r="J4674" i="5"/>
  <c r="J5224" i="5"/>
  <c r="J6090" i="5"/>
  <c r="J6828" i="5"/>
  <c r="K7170" i="5"/>
  <c r="I7170" i="5"/>
  <c r="J7170" i="5" s="1"/>
  <c r="I3903" i="5"/>
  <c r="K3903" i="5"/>
  <c r="I2351" i="5"/>
  <c r="K2351" i="5"/>
  <c r="I1955" i="5"/>
  <c r="K1955" i="5"/>
  <c r="J2294" i="5"/>
  <c r="J1235" i="5"/>
  <c r="J3027" i="5"/>
  <c r="J6510" i="5"/>
  <c r="J6110" i="5"/>
  <c r="J5459" i="5"/>
  <c r="I3596" i="5"/>
  <c r="K3596" i="5"/>
  <c r="J1389" i="5"/>
  <c r="J2523" i="5"/>
  <c r="J4614" i="5"/>
  <c r="J5835" i="5"/>
  <c r="J7349" i="5"/>
  <c r="J8088" i="5"/>
  <c r="I8651" i="5"/>
  <c r="J8651" i="5" s="1"/>
  <c r="K8651" i="5"/>
  <c r="K4910" i="5"/>
  <c r="I4910" i="5"/>
  <c r="J4910" i="5" s="1"/>
  <c r="J4215" i="5"/>
  <c r="J3800" i="5"/>
  <c r="J5271" i="5"/>
  <c r="J5244" i="5"/>
  <c r="J5594" i="5"/>
  <c r="J6914" i="5"/>
  <c r="J5068" i="5"/>
  <c r="I4396" i="5"/>
  <c r="K4396" i="5"/>
  <c r="J3108" i="5"/>
  <c r="I2462" i="5"/>
  <c r="J2462" i="5" s="1"/>
  <c r="K2462" i="5"/>
  <c r="J1895" i="5"/>
  <c r="J2090" i="5"/>
  <c r="J1179" i="5"/>
  <c r="J6359" i="5"/>
  <c r="J7382" i="5"/>
  <c r="K3348" i="5"/>
  <c r="I3348" i="5"/>
  <c r="J2700" i="5"/>
  <c r="J885" i="5"/>
  <c r="J296" i="5"/>
  <c r="J4064" i="5"/>
  <c r="J5766" i="5"/>
  <c r="J6250" i="5"/>
  <c r="J5716" i="5"/>
  <c r="I4622" i="5"/>
  <c r="J4622" i="5" s="1"/>
  <c r="K4622" i="5"/>
  <c r="J4476" i="5"/>
  <c r="K3980" i="5"/>
  <c r="I3980" i="5"/>
  <c r="J3404" i="5"/>
  <c r="J4700" i="5"/>
  <c r="J7161" i="5"/>
  <c r="I8628" i="5"/>
  <c r="J8628" i="5" s="1"/>
  <c r="K8628" i="5"/>
  <c r="I8589" i="5"/>
  <c r="J8589" i="5" s="1"/>
  <c r="K8589" i="5"/>
  <c r="J7247" i="5"/>
  <c r="K5185" i="5"/>
  <c r="I5185" i="5"/>
  <c r="J4762" i="5"/>
  <c r="J4343" i="5"/>
  <c r="J579" i="5"/>
  <c r="K352" i="5"/>
  <c r="I352" i="5"/>
  <c r="J2860" i="5"/>
  <c r="J6222" i="5"/>
  <c r="J6676" i="5"/>
  <c r="J5908" i="5"/>
  <c r="I4767" i="5"/>
  <c r="J4767" i="5" s="1"/>
  <c r="K4767" i="5"/>
  <c r="J2451" i="5"/>
  <c r="J3274" i="5"/>
  <c r="J4367" i="5"/>
  <c r="J5004" i="5"/>
  <c r="J6870" i="5"/>
  <c r="J7416" i="5"/>
  <c r="J749" i="5"/>
  <c r="I7920" i="5"/>
  <c r="K7920" i="5"/>
  <c r="J6970" i="5"/>
  <c r="J2323" i="5"/>
  <c r="K3219" i="5"/>
  <c r="I3219" i="5"/>
  <c r="J1612" i="5"/>
  <c r="J2514" i="5"/>
  <c r="J5960" i="5"/>
  <c r="J6485" i="5"/>
  <c r="J6286" i="5"/>
  <c r="J6132" i="5"/>
  <c r="J6393" i="5"/>
  <c r="J333" i="5"/>
  <c r="I9" i="5"/>
  <c r="J9" i="5" s="1"/>
  <c r="K9" i="5"/>
  <c r="J6988" i="5"/>
  <c r="J6846" i="5"/>
  <c r="J7477" i="5"/>
  <c r="J7176" i="5"/>
  <c r="J666" i="5"/>
  <c r="D5" i="9"/>
  <c r="F5" i="9" s="1"/>
  <c r="D7" i="9"/>
  <c r="F7" i="9" s="1"/>
  <c r="D16" i="9"/>
  <c r="F16" i="9" s="1"/>
  <c r="D18" i="9"/>
  <c r="F18" i="9" s="1"/>
  <c r="D25" i="9"/>
  <c r="F25" i="9" s="1"/>
  <c r="D10" i="9"/>
  <c r="F10" i="9" s="1"/>
  <c r="D23" i="9"/>
  <c r="F23" i="9" s="1"/>
  <c r="D9" i="9"/>
  <c r="F9" i="9" s="1"/>
  <c r="D17" i="9"/>
  <c r="F17" i="9" s="1"/>
  <c r="D20" i="9"/>
  <c r="F20" i="9" s="1"/>
  <c r="D14" i="9"/>
  <c r="F14" i="9" s="1"/>
  <c r="D4" i="9"/>
  <c r="F4" i="9" s="1"/>
  <c r="D21" i="9"/>
  <c r="F21" i="9" s="1"/>
  <c r="D11" i="9"/>
  <c r="F11" i="9" s="1"/>
  <c r="D15" i="9"/>
  <c r="F15" i="9" s="1"/>
  <c r="D6" i="9"/>
  <c r="F6" i="9" s="1"/>
  <c r="D22" i="9"/>
  <c r="F22" i="9" s="1"/>
  <c r="D19" i="9"/>
  <c r="F19" i="9" s="1"/>
  <c r="D24" i="9"/>
  <c r="F24" i="9" s="1"/>
  <c r="D12" i="9"/>
  <c r="F12" i="9" s="1"/>
  <c r="D2" i="9"/>
  <c r="F2" i="9" s="1"/>
  <c r="D3" i="9"/>
  <c r="F3" i="9" s="1"/>
  <c r="D8" i="9"/>
  <c r="F8" i="9" s="1"/>
  <c r="D13" i="9"/>
  <c r="F13" i="9" s="1"/>
  <c r="H13" i="2"/>
  <c r="J7127" i="5"/>
  <c r="J7875" i="5"/>
  <c r="J7692" i="5"/>
  <c r="J8359" i="5"/>
  <c r="J8124" i="5"/>
  <c r="J1757" i="5"/>
  <c r="J5663" i="5"/>
  <c r="J7552" i="5"/>
  <c r="J7912" i="5"/>
  <c r="J7290" i="5"/>
  <c r="J7776" i="5"/>
  <c r="J7968" i="5"/>
  <c r="J8012" i="5"/>
  <c r="J8142" i="5"/>
  <c r="J8346" i="5"/>
  <c r="J8425" i="5"/>
  <c r="J8447" i="5"/>
  <c r="J8548" i="5"/>
  <c r="J8600" i="5"/>
  <c r="J8304" i="5"/>
  <c r="J954" i="5"/>
  <c r="J7740" i="5"/>
  <c r="J7961" i="5"/>
  <c r="J13" i="5"/>
  <c r="J7723" i="5"/>
  <c r="J7091" i="5"/>
  <c r="J5735" i="5"/>
  <c r="J7515" i="5"/>
  <c r="J8024" i="5"/>
  <c r="J8236" i="5"/>
  <c r="J8376" i="5"/>
  <c r="J8640" i="5"/>
  <c r="J8617" i="5"/>
  <c r="J8696" i="5"/>
  <c r="J8741" i="5"/>
  <c r="J458" i="5" l="1"/>
  <c r="J1010" i="5"/>
  <c r="J3866" i="5"/>
  <c r="J3962" i="5"/>
  <c r="J4058" i="5"/>
  <c r="J4154" i="5"/>
  <c r="J5066" i="5"/>
  <c r="J5258" i="5"/>
  <c r="J5306" i="5"/>
  <c r="J5498" i="5"/>
  <c r="J3290" i="5"/>
  <c r="J3770" i="5"/>
  <c r="J6506" i="5"/>
  <c r="M6505" i="5"/>
  <c r="M6769" i="5"/>
  <c r="J8090" i="5"/>
  <c r="J1514" i="5"/>
  <c r="J1610" i="5"/>
  <c r="J1802" i="5"/>
  <c r="J1850" i="5"/>
  <c r="J2378" i="5"/>
  <c r="J3002" i="5"/>
  <c r="J3170" i="5"/>
  <c r="J3746" i="5"/>
  <c r="J7514" i="5"/>
  <c r="J7706" i="5"/>
  <c r="M8161" i="5"/>
  <c r="J8162" i="5"/>
  <c r="J146" i="5"/>
  <c r="J434" i="5"/>
  <c r="J890" i="5"/>
  <c r="J1226" i="5"/>
  <c r="J1274" i="5"/>
  <c r="J794" i="5"/>
  <c r="J2114" i="5"/>
  <c r="J3890" i="5"/>
  <c r="J3986" i="5"/>
  <c r="J4082" i="5"/>
  <c r="J4658" i="5"/>
  <c r="M4729" i="5"/>
  <c r="J4994" i="5"/>
  <c r="J5138" i="5"/>
  <c r="M5497" i="5"/>
  <c r="M5689" i="5"/>
  <c r="M5737" i="5"/>
  <c r="M5881" i="5"/>
  <c r="J5930" i="5"/>
  <c r="J6170" i="5"/>
  <c r="J8210" i="5"/>
  <c r="J8306" i="5"/>
  <c r="J8402" i="5"/>
  <c r="S4" i="5"/>
  <c r="S2" i="5"/>
  <c r="M25" i="5"/>
  <c r="J770" i="5"/>
  <c r="M1513" i="5"/>
  <c r="J1586" i="5"/>
  <c r="J1778" i="5"/>
  <c r="M2281" i="5"/>
  <c r="J2402" i="5"/>
  <c r="J2546" i="5"/>
  <c r="J2642" i="5"/>
  <c r="J2930" i="5"/>
  <c r="J3026" i="5"/>
  <c r="J3410" i="5"/>
  <c r="J3602" i="5"/>
  <c r="M6361" i="5"/>
  <c r="M6457" i="5"/>
  <c r="M6697" i="5"/>
  <c r="M6841" i="5"/>
  <c r="M6985" i="5"/>
  <c r="J7106" i="5"/>
  <c r="J7154" i="5"/>
  <c r="J7202" i="5"/>
  <c r="J7538" i="5"/>
  <c r="J7874" i="5"/>
  <c r="J8066" i="5"/>
  <c r="J7178" i="5"/>
  <c r="J6050" i="5"/>
  <c r="J6458" i="5"/>
  <c r="J7802" i="5"/>
  <c r="I8760" i="5"/>
  <c r="J8760" i="5" s="1"/>
  <c r="K8760" i="5"/>
  <c r="J26" i="5"/>
  <c r="J602" i="5"/>
  <c r="J1298" i="5"/>
  <c r="J122" i="5"/>
  <c r="J218" i="5"/>
  <c r="M337" i="5"/>
  <c r="J1106" i="5"/>
  <c r="J1394" i="5"/>
  <c r="J1442" i="5"/>
  <c r="J2066" i="5"/>
  <c r="J3914" i="5"/>
  <c r="J4106" i="5"/>
  <c r="J4298" i="5"/>
  <c r="J4586" i="5"/>
  <c r="M4849" i="5"/>
  <c r="J5786" i="5"/>
  <c r="J5882" i="5"/>
  <c r="J3386" i="5"/>
  <c r="J8498" i="5"/>
  <c r="J8234" i="5"/>
  <c r="J8282" i="5"/>
  <c r="J6554" i="5"/>
  <c r="J7082" i="5"/>
  <c r="J7562" i="5"/>
  <c r="J7754" i="5"/>
  <c r="J8690" i="5"/>
  <c r="J482" i="5"/>
  <c r="J650" i="5"/>
  <c r="J698" i="5"/>
  <c r="J1706" i="5"/>
  <c r="J2234" i="5"/>
  <c r="J2426" i="5"/>
  <c r="J2570" i="5"/>
  <c r="J2714" i="5"/>
  <c r="J2906" i="5"/>
  <c r="J3098" i="5"/>
  <c r="J3146" i="5"/>
  <c r="J3362" i="5"/>
  <c r="J3554" i="5"/>
  <c r="J6602" i="5"/>
  <c r="M6409" i="5"/>
  <c r="M7153" i="5"/>
  <c r="M7921" i="5"/>
  <c r="J7946" i="5"/>
  <c r="J50" i="5"/>
  <c r="J242" i="5"/>
  <c r="M313" i="5"/>
  <c r="M361" i="5"/>
  <c r="J554" i="5"/>
  <c r="J938" i="5"/>
  <c r="J1178" i="5"/>
  <c r="J1370" i="5"/>
  <c r="J4226" i="5"/>
  <c r="J4322" i="5"/>
  <c r="J4418" i="5"/>
  <c r="J4466" i="5"/>
  <c r="M4585" i="5"/>
  <c r="J4754" i="5"/>
  <c r="J4898" i="5"/>
  <c r="J5282" i="5"/>
  <c r="J5378" i="5"/>
  <c r="J5522" i="5"/>
  <c r="M5833" i="5"/>
  <c r="J3242" i="5"/>
  <c r="J3338" i="5"/>
  <c r="J3530" i="5"/>
  <c r="J3722" i="5"/>
  <c r="J6362" i="5"/>
  <c r="J8738" i="5"/>
  <c r="J8474" i="5"/>
  <c r="M8449" i="5"/>
  <c r="J626" i="5"/>
  <c r="J674" i="5"/>
  <c r="J1682" i="5"/>
  <c r="M1849" i="5"/>
  <c r="J1922" i="5"/>
  <c r="J1994" i="5"/>
  <c r="J2210" i="5"/>
  <c r="J2306" i="5"/>
  <c r="M2473" i="5"/>
  <c r="M2521" i="5"/>
  <c r="J2738" i="5"/>
  <c r="J2834" i="5"/>
  <c r="J3122" i="5"/>
  <c r="J3218" i="5"/>
  <c r="J3794" i="5"/>
  <c r="L3817" i="5"/>
  <c r="O3817" i="5" s="1"/>
  <c r="M6793" i="5"/>
  <c r="J7010" i="5"/>
  <c r="J7346" i="5"/>
  <c r="J7490" i="5"/>
  <c r="J7730" i="5"/>
  <c r="J7922" i="5"/>
  <c r="J8018" i="5"/>
  <c r="J8546" i="5"/>
  <c r="J6530" i="5"/>
  <c r="I8759" i="5"/>
  <c r="J8759" i="5" s="1"/>
  <c r="K8759" i="5"/>
  <c r="J914" i="5"/>
  <c r="J74" i="5"/>
  <c r="M289" i="5"/>
  <c r="J410" i="5"/>
  <c r="J962" i="5"/>
  <c r="J1058" i="5"/>
  <c r="J746" i="5"/>
  <c r="J4010" i="5"/>
  <c r="J4202" i="5"/>
  <c r="M4561" i="5"/>
  <c r="M4657" i="5"/>
  <c r="J4778" i="5"/>
  <c r="J5402" i="5"/>
  <c r="J3194" i="5"/>
  <c r="J3578" i="5"/>
  <c r="M3697" i="5"/>
  <c r="M6025" i="5"/>
  <c r="M6145" i="5"/>
  <c r="M6241" i="5"/>
  <c r="J6410" i="5"/>
  <c r="J8714" i="5"/>
  <c r="M6313" i="5"/>
  <c r="J7466" i="5"/>
  <c r="J7850" i="5"/>
  <c r="J7994" i="5"/>
  <c r="J722" i="5"/>
  <c r="J1658" i="5"/>
  <c r="J1754" i="5"/>
  <c r="J1898" i="5"/>
  <c r="J818" i="5"/>
  <c r="J2282" i="5"/>
  <c r="J2618" i="5"/>
  <c r="J2666" i="5"/>
  <c r="M2785" i="5"/>
  <c r="J3050" i="5"/>
  <c r="J3266" i="5"/>
  <c r="J3458" i="5"/>
  <c r="J3650" i="5"/>
  <c r="J6194" i="5"/>
  <c r="J6986" i="5"/>
  <c r="J7226" i="5"/>
  <c r="J7610" i="5"/>
  <c r="J8042" i="5"/>
  <c r="J194" i="5"/>
  <c r="J386" i="5"/>
  <c r="J986" i="5"/>
  <c r="J1082" i="5"/>
  <c r="J1322" i="5"/>
  <c r="J1418" i="5"/>
  <c r="J2018" i="5"/>
  <c r="L2041" i="5"/>
  <c r="P2041" i="5" s="1"/>
  <c r="J3938" i="5"/>
  <c r="J4034" i="5"/>
  <c r="J4130" i="5"/>
  <c r="J4802" i="5"/>
  <c r="M4969" i="5"/>
  <c r="J5186" i="5"/>
  <c r="J5234" i="5"/>
  <c r="M5593" i="5"/>
  <c r="J5618" i="5"/>
  <c r="M5785" i="5"/>
  <c r="J3434" i="5"/>
  <c r="J3626" i="5"/>
  <c r="J5978" i="5"/>
  <c r="J8570" i="5"/>
  <c r="J8354" i="5"/>
  <c r="J1634" i="5"/>
  <c r="M2377" i="5"/>
  <c r="J2786" i="5"/>
  <c r="J2882" i="5"/>
  <c r="J3314" i="5"/>
  <c r="J6578" i="5"/>
  <c r="J6866" i="5"/>
  <c r="J7250" i="5"/>
  <c r="J7394" i="5"/>
  <c r="J7586" i="5"/>
  <c r="J8114" i="5"/>
  <c r="J7370" i="5"/>
  <c r="J7274" i="5"/>
  <c r="J170" i="5"/>
  <c r="J506" i="5"/>
  <c r="J1154" i="5"/>
  <c r="J4250" i="5"/>
  <c r="J4394" i="5"/>
  <c r="M4513" i="5"/>
  <c r="M4753" i="5"/>
  <c r="J4922" i="5"/>
  <c r="J4970" i="5"/>
  <c r="J5114" i="5"/>
  <c r="J5210" i="5"/>
  <c r="J5354" i="5"/>
  <c r="J5450" i="5"/>
  <c r="J5546" i="5"/>
  <c r="J5642" i="5"/>
  <c r="J5690" i="5"/>
  <c r="J5738" i="5"/>
  <c r="J5834" i="5"/>
  <c r="J3482" i="5"/>
  <c r="M5977" i="5"/>
  <c r="J8594" i="5"/>
  <c r="J8450" i="5"/>
  <c r="J8378" i="5"/>
  <c r="M6913" i="5"/>
  <c r="J7322" i="5"/>
  <c r="J7658" i="5"/>
  <c r="J578" i="5"/>
  <c r="J1562" i="5"/>
  <c r="J1946" i="5"/>
  <c r="J842" i="5"/>
  <c r="J2042" i="5"/>
  <c r="J2330" i="5"/>
  <c r="J2474" i="5"/>
  <c r="J2522" i="5"/>
  <c r="J2810" i="5"/>
  <c r="J2954" i="5"/>
  <c r="J3842" i="5"/>
  <c r="M6121" i="5"/>
  <c r="J6650" i="5"/>
  <c r="J6842" i="5"/>
  <c r="J7418" i="5"/>
  <c r="J8666" i="5"/>
  <c r="J98" i="5"/>
  <c r="J1034" i="5"/>
  <c r="J1130" i="5"/>
  <c r="J1466" i="5"/>
  <c r="J4178" i="5"/>
  <c r="J4274" i="5"/>
  <c r="J4370" i="5"/>
  <c r="J4850" i="5"/>
  <c r="M5065" i="5"/>
  <c r="J5330" i="5"/>
  <c r="J5426" i="5"/>
  <c r="J3818" i="5"/>
  <c r="M6097" i="5"/>
  <c r="J6266" i="5"/>
  <c r="J8522" i="5"/>
  <c r="J8258" i="5"/>
  <c r="J530" i="5"/>
  <c r="J1538" i="5"/>
  <c r="J1730" i="5"/>
  <c r="J1874" i="5"/>
  <c r="J1970" i="5"/>
  <c r="L1993" i="5"/>
  <c r="N1993" i="5" s="1"/>
  <c r="J2162" i="5"/>
  <c r="J2594" i="5"/>
  <c r="J2690" i="5"/>
  <c r="J2978" i="5"/>
  <c r="J3074" i="5"/>
  <c r="J866" i="5"/>
  <c r="J3506" i="5"/>
  <c r="J3698" i="5"/>
  <c r="J6146" i="5"/>
  <c r="M6649" i="5"/>
  <c r="M6745" i="5"/>
  <c r="M7081" i="5"/>
  <c r="J7298" i="5"/>
  <c r="J7442" i="5"/>
  <c r="M7657" i="5"/>
  <c r="J7682" i="5"/>
  <c r="M7849" i="5"/>
  <c r="J7970" i="5"/>
  <c r="J6242" i="5"/>
  <c r="J7778" i="5"/>
  <c r="K8761" i="5"/>
  <c r="I8761" i="5"/>
  <c r="J8761" i="5" s="1"/>
  <c r="J8186" i="5"/>
  <c r="L8209" i="5"/>
  <c r="O8209" i="5" s="1"/>
  <c r="T13" i="11"/>
  <c r="S26" i="5"/>
  <c r="K119" i="5"/>
  <c r="I119" i="5"/>
  <c r="L121" i="5" s="1"/>
  <c r="I362" i="5"/>
  <c r="K362" i="5"/>
  <c r="J503" i="5"/>
  <c r="I340" i="5"/>
  <c r="J340" i="5" s="1"/>
  <c r="K340" i="5"/>
  <c r="K397" i="5"/>
  <c r="I397" i="5"/>
  <c r="J397" i="5" s="1"/>
  <c r="K493" i="5"/>
  <c r="I493" i="5"/>
  <c r="J493" i="5" s="1"/>
  <c r="I651" i="5"/>
  <c r="J651" i="5" s="1"/>
  <c r="K651" i="5"/>
  <c r="I1410" i="5"/>
  <c r="J1410" i="5" s="1"/>
  <c r="K1410" i="5"/>
  <c r="K971" i="5"/>
  <c r="I971" i="5"/>
  <c r="J971" i="5" s="1"/>
  <c r="K1067" i="5"/>
  <c r="I1067" i="5"/>
  <c r="J1067" i="5" s="1"/>
  <c r="I1408" i="5"/>
  <c r="J1408" i="5" s="1"/>
  <c r="K1408" i="5"/>
  <c r="K1734" i="5"/>
  <c r="I1734" i="5"/>
  <c r="J1734" i="5" s="1"/>
  <c r="K921" i="5"/>
  <c r="I921" i="5"/>
  <c r="J921" i="5" s="1"/>
  <c r="I1415" i="5"/>
  <c r="K1415" i="5"/>
  <c r="I1871" i="5"/>
  <c r="K1871" i="5"/>
  <c r="I1927" i="5"/>
  <c r="J1927" i="5" s="1"/>
  <c r="K1927" i="5"/>
  <c r="I2262" i="5"/>
  <c r="J2262" i="5" s="1"/>
  <c r="K2262" i="5"/>
  <c r="K953" i="5"/>
  <c r="I953" i="5"/>
  <c r="J953" i="5" s="1"/>
  <c r="K3928" i="5"/>
  <c r="I3928" i="5"/>
  <c r="J3928" i="5" s="1"/>
  <c r="K4133" i="5"/>
  <c r="I4133" i="5"/>
  <c r="J4133" i="5" s="1"/>
  <c r="I5952" i="5"/>
  <c r="J5952" i="5" s="1"/>
  <c r="K5952" i="5"/>
  <c r="K4040" i="5"/>
  <c r="I4040" i="5"/>
  <c r="J4040" i="5" s="1"/>
  <c r="I4232" i="5"/>
  <c r="J4232" i="5" s="1"/>
  <c r="K4232" i="5"/>
  <c r="K4424" i="5"/>
  <c r="I4424" i="5"/>
  <c r="J4424" i="5" s="1"/>
  <c r="K4584" i="5"/>
  <c r="I4584" i="5"/>
  <c r="J4584" i="5" s="1"/>
  <c r="I4776" i="5"/>
  <c r="J4776" i="5" s="1"/>
  <c r="K4776" i="5"/>
  <c r="I5160" i="5"/>
  <c r="J5160" i="5" s="1"/>
  <c r="K5160" i="5"/>
  <c r="K5906" i="5"/>
  <c r="I5906" i="5"/>
  <c r="I5172" i="5"/>
  <c r="J5172" i="5" s="1"/>
  <c r="K5172" i="5"/>
  <c r="K5639" i="5"/>
  <c r="I5639" i="5"/>
  <c r="K6182" i="5"/>
  <c r="I6182" i="5"/>
  <c r="J6182" i="5" s="1"/>
  <c r="K4036" i="5"/>
  <c r="I4036" i="5"/>
  <c r="J4036" i="5" s="1"/>
  <c r="I4804" i="5"/>
  <c r="J4804" i="5" s="1"/>
  <c r="K4804" i="5"/>
  <c r="I6026" i="5"/>
  <c r="K6026" i="5"/>
  <c r="K7257" i="5"/>
  <c r="I7257" i="5"/>
  <c r="J7257" i="5" s="1"/>
  <c r="I7561" i="5"/>
  <c r="J7561" i="5" s="1"/>
  <c r="K7561" i="5"/>
  <c r="K6902" i="5"/>
  <c r="I6902" i="5"/>
  <c r="J6902" i="5" s="1"/>
  <c r="K7782" i="5"/>
  <c r="I7782" i="5"/>
  <c r="J7782" i="5" s="1"/>
  <c r="K8134" i="5"/>
  <c r="I8134" i="5"/>
  <c r="J8134" i="5" s="1"/>
  <c r="I7331" i="5"/>
  <c r="J7331" i="5" s="1"/>
  <c r="K7331" i="5"/>
  <c r="K6788" i="5"/>
  <c r="I6788" i="5"/>
  <c r="J6788" i="5" s="1"/>
  <c r="I7092" i="5"/>
  <c r="J7092" i="5" s="1"/>
  <c r="K7092" i="5"/>
  <c r="I7300" i="5"/>
  <c r="J7300" i="5" s="1"/>
  <c r="K7300" i="5"/>
  <c r="K7428" i="5"/>
  <c r="I7428" i="5"/>
  <c r="J7428" i="5" s="1"/>
  <c r="K8183" i="5"/>
  <c r="I8183" i="5"/>
  <c r="K4748" i="5"/>
  <c r="I4748" i="5"/>
  <c r="J4748" i="5" s="1"/>
  <c r="I6382" i="5"/>
  <c r="J6382" i="5" s="1"/>
  <c r="K6382" i="5"/>
  <c r="K6375" i="5"/>
  <c r="I6375" i="5"/>
  <c r="J6375" i="5" s="1"/>
  <c r="K7325" i="5"/>
  <c r="I7325" i="5"/>
  <c r="J7325" i="5" s="1"/>
  <c r="K7549" i="5"/>
  <c r="I7549" i="5"/>
  <c r="J7549" i="5" s="1"/>
  <c r="I6778" i="5"/>
  <c r="J6778" i="5" s="1"/>
  <c r="K6778" i="5"/>
  <c r="I6938" i="5"/>
  <c r="K6938" i="5"/>
  <c r="I7655" i="5"/>
  <c r="K7655" i="5"/>
  <c r="I5804" i="5"/>
  <c r="J5804" i="5" s="1"/>
  <c r="K5804" i="5"/>
  <c r="I7048" i="5"/>
  <c r="J7048" i="5" s="1"/>
  <c r="K7048" i="5"/>
  <c r="K8500" i="5"/>
  <c r="I8500" i="5"/>
  <c r="J8500" i="5" s="1"/>
  <c r="I8581" i="5"/>
  <c r="J8581" i="5" s="1"/>
  <c r="K8581" i="5"/>
  <c r="I8462" i="5"/>
  <c r="J8462" i="5" s="1"/>
  <c r="K8462" i="5"/>
  <c r="I8015" i="5"/>
  <c r="K8015" i="5"/>
  <c r="K292" i="5"/>
  <c r="I292" i="5"/>
  <c r="J292" i="5" s="1"/>
  <c r="K286" i="5"/>
  <c r="I286" i="5"/>
  <c r="J286" i="5" s="1"/>
  <c r="K363" i="5"/>
  <c r="I363" i="5"/>
  <c r="J363" i="5" s="1"/>
  <c r="K619" i="5"/>
  <c r="I619" i="5"/>
  <c r="J619" i="5" s="1"/>
  <c r="J671" i="5"/>
  <c r="J1199" i="5"/>
  <c r="I1295" i="5"/>
  <c r="K1295" i="5"/>
  <c r="K1391" i="5"/>
  <c r="I1391" i="5"/>
  <c r="J407" i="5"/>
  <c r="I2263" i="5"/>
  <c r="J2263" i="5" s="1"/>
  <c r="K2263" i="5"/>
  <c r="I2327" i="5"/>
  <c r="K2327" i="5"/>
  <c r="I2391" i="5"/>
  <c r="J2391" i="5" s="1"/>
  <c r="K2391" i="5"/>
  <c r="K2455" i="5"/>
  <c r="I2455" i="5"/>
  <c r="J2455" i="5" s="1"/>
  <c r="K2519" i="5"/>
  <c r="I2519" i="5"/>
  <c r="K2583" i="5"/>
  <c r="I2583" i="5"/>
  <c r="J2583" i="5" s="1"/>
  <c r="I2807" i="5"/>
  <c r="K2807" i="5"/>
  <c r="I2999" i="5"/>
  <c r="K2999" i="5"/>
  <c r="I3179" i="5"/>
  <c r="J3179" i="5" s="1"/>
  <c r="K3179" i="5"/>
  <c r="I3243" i="5"/>
  <c r="J3243" i="5" s="1"/>
  <c r="K3243" i="5"/>
  <c r="I3307" i="5"/>
  <c r="J3307" i="5" s="1"/>
  <c r="K3307" i="5"/>
  <c r="I3371" i="5"/>
  <c r="J3371" i="5" s="1"/>
  <c r="K3371" i="5"/>
  <c r="I3435" i="5"/>
  <c r="L3457" i="5" s="1"/>
  <c r="K3435" i="5"/>
  <c r="K3499" i="5"/>
  <c r="I3499" i="5"/>
  <c r="J3499" i="5" s="1"/>
  <c r="I3611" i="5"/>
  <c r="J3611" i="5" s="1"/>
  <c r="K3611" i="5"/>
  <c r="I3851" i="5"/>
  <c r="J3851" i="5" s="1"/>
  <c r="K3851" i="5"/>
  <c r="I1433" i="5"/>
  <c r="J1433" i="5" s="1"/>
  <c r="K1433" i="5"/>
  <c r="I2760" i="5"/>
  <c r="J2760" i="5" s="1"/>
  <c r="K2760" i="5"/>
  <c r="I2888" i="5"/>
  <c r="J2888" i="5" s="1"/>
  <c r="K2888" i="5"/>
  <c r="W22" i="5" s="1"/>
  <c r="I2984" i="5"/>
  <c r="J2984" i="5" s="1"/>
  <c r="K2984" i="5"/>
  <c r="I3252" i="5"/>
  <c r="J3252" i="5" s="1"/>
  <c r="K3252" i="5"/>
  <c r="I3316" i="5"/>
  <c r="J3316" i="5" s="1"/>
  <c r="K3316" i="5"/>
  <c r="I3380" i="5"/>
  <c r="J3380" i="5" s="1"/>
  <c r="K3380" i="5"/>
  <c r="K3412" i="5"/>
  <c r="I3412" i="5"/>
  <c r="J3412" i="5" s="1"/>
  <c r="I3508" i="5"/>
  <c r="J3508" i="5" s="1"/>
  <c r="K3508" i="5"/>
  <c r="K3540" i="5"/>
  <c r="I3540" i="5"/>
  <c r="J3540" i="5" s="1"/>
  <c r="I3572" i="5"/>
  <c r="J3572" i="5" s="1"/>
  <c r="K3572" i="5"/>
  <c r="K3668" i="5"/>
  <c r="I3668" i="5"/>
  <c r="J3668" i="5" s="1"/>
  <c r="K3732" i="5"/>
  <c r="I3732" i="5"/>
  <c r="J3732" i="5" s="1"/>
  <c r="K3764" i="5"/>
  <c r="I3764" i="5"/>
  <c r="J3764" i="5" s="1"/>
  <c r="K2227" i="5"/>
  <c r="I2227" i="5"/>
  <c r="J2227" i="5" s="1"/>
  <c r="K2483" i="5"/>
  <c r="I2483" i="5"/>
  <c r="J2483" i="5" s="1"/>
  <c r="I2611" i="5"/>
  <c r="J2611" i="5" s="1"/>
  <c r="K2611" i="5"/>
  <c r="K2867" i="5"/>
  <c r="I2867" i="5"/>
  <c r="J2867" i="5" s="1"/>
  <c r="I3123" i="5"/>
  <c r="L3145" i="5" s="1"/>
  <c r="K3123" i="5"/>
  <c r="K4426" i="5"/>
  <c r="I4426" i="5"/>
  <c r="J4426" i="5" s="1"/>
  <c r="K4458" i="5"/>
  <c r="I4458" i="5"/>
  <c r="J4458" i="5" s="1"/>
  <c r="K4490" i="5"/>
  <c r="I4490" i="5"/>
  <c r="K4522" i="5"/>
  <c r="I4522" i="5"/>
  <c r="J4522" i="5" s="1"/>
  <c r="I4554" i="5"/>
  <c r="J4554" i="5" s="1"/>
  <c r="K4554" i="5"/>
  <c r="K4618" i="5"/>
  <c r="I4618" i="5"/>
  <c r="J4618" i="5" s="1"/>
  <c r="K4650" i="5"/>
  <c r="I4650" i="5"/>
  <c r="J4650" i="5" s="1"/>
  <c r="K4682" i="5"/>
  <c r="I4682" i="5"/>
  <c r="I4730" i="5"/>
  <c r="K4730" i="5"/>
  <c r="K4810" i="5"/>
  <c r="I4810" i="5"/>
  <c r="J4810" i="5" s="1"/>
  <c r="K4842" i="5"/>
  <c r="I4842" i="5"/>
  <c r="J4842" i="5" s="1"/>
  <c r="K4874" i="5"/>
  <c r="I4874" i="5"/>
  <c r="I5034" i="5"/>
  <c r="J5034" i="5" s="1"/>
  <c r="K5034" i="5"/>
  <c r="I5098" i="5"/>
  <c r="J5098" i="5" s="1"/>
  <c r="K5098" i="5"/>
  <c r="I5162" i="5"/>
  <c r="K5162" i="5"/>
  <c r="K5226" i="5"/>
  <c r="I5226" i="5"/>
  <c r="J5226" i="5" s="1"/>
  <c r="K5610" i="5"/>
  <c r="I5610" i="5"/>
  <c r="J5610" i="5" s="1"/>
  <c r="K5658" i="5"/>
  <c r="I5658" i="5"/>
  <c r="J5658" i="5" s="1"/>
  <c r="I1991" i="5"/>
  <c r="K1991" i="5"/>
  <c r="I2708" i="5"/>
  <c r="J2708" i="5" s="1"/>
  <c r="K2708" i="5"/>
  <c r="I2964" i="5"/>
  <c r="J2964" i="5" s="1"/>
  <c r="K2964" i="5"/>
  <c r="I3092" i="5"/>
  <c r="J3092" i="5" s="1"/>
  <c r="K3092" i="5"/>
  <c r="K4067" i="5"/>
  <c r="I4067" i="5"/>
  <c r="J4067" i="5" s="1"/>
  <c r="K4195" i="5"/>
  <c r="I4195" i="5"/>
  <c r="J4195" i="5" s="1"/>
  <c r="I4291" i="5"/>
  <c r="J4291" i="5" s="1"/>
  <c r="K4291" i="5"/>
  <c r="I4835" i="5"/>
  <c r="J4835" i="5" s="1"/>
  <c r="K4835" i="5"/>
  <c r="K4867" i="5"/>
  <c r="I4867" i="5"/>
  <c r="J4867" i="5" s="1"/>
  <c r="K5235" i="5"/>
  <c r="I5235" i="5"/>
  <c r="J5235" i="5" s="1"/>
  <c r="K5299" i="5"/>
  <c r="I5299" i="5"/>
  <c r="J5299" i="5" s="1"/>
  <c r="K5363" i="5"/>
  <c r="I5363" i="5"/>
  <c r="J5363" i="5" s="1"/>
  <c r="K5395" i="5"/>
  <c r="I5395" i="5"/>
  <c r="J5395" i="5" s="1"/>
  <c r="K5427" i="5"/>
  <c r="I5427" i="5"/>
  <c r="J5427" i="5" s="1"/>
  <c r="I5475" i="5"/>
  <c r="J5475" i="5" s="1"/>
  <c r="K5475" i="5"/>
  <c r="I5507" i="5"/>
  <c r="J5507" i="5" s="1"/>
  <c r="K5507" i="5"/>
  <c r="K2539" i="5"/>
  <c r="I2539" i="5"/>
  <c r="J2539" i="5" s="1"/>
  <c r="I6271" i="5"/>
  <c r="J6271" i="5" s="1"/>
  <c r="K6271" i="5"/>
  <c r="I8056" i="5"/>
  <c r="J8056" i="5" s="1"/>
  <c r="K8056" i="5"/>
  <c r="I8152" i="5"/>
  <c r="J8152" i="5" s="1"/>
  <c r="K8152" i="5"/>
  <c r="I8240" i="5"/>
  <c r="J8240" i="5" s="1"/>
  <c r="K8240" i="5"/>
  <c r="I8336" i="5"/>
  <c r="J8336" i="5" s="1"/>
  <c r="K8336" i="5"/>
  <c r="K8496" i="5"/>
  <c r="I8496" i="5"/>
  <c r="J8496" i="5" s="1"/>
  <c r="I8528" i="5"/>
  <c r="J8528" i="5" s="1"/>
  <c r="K8528" i="5"/>
  <c r="I8655" i="5"/>
  <c r="J8655" i="5" s="1"/>
  <c r="K8655" i="5"/>
  <c r="K7931" i="5"/>
  <c r="I7931" i="5"/>
  <c r="J7931" i="5" s="1"/>
  <c r="I8561" i="5"/>
  <c r="J8561" i="5" s="1"/>
  <c r="K8561" i="5"/>
  <c r="K8108" i="5"/>
  <c r="I8108" i="5"/>
  <c r="J8108" i="5" s="1"/>
  <c r="K8330" i="5"/>
  <c r="I8330" i="5"/>
  <c r="K8410" i="5"/>
  <c r="I8410" i="5"/>
  <c r="J8410" i="5" s="1"/>
  <c r="K8466" i="5"/>
  <c r="I8466" i="5"/>
  <c r="J8466" i="5" s="1"/>
  <c r="I8519" i="5"/>
  <c r="K8519" i="5"/>
  <c r="J6743" i="5"/>
  <c r="I6839" i="5"/>
  <c r="K6839" i="5"/>
  <c r="I6887" i="5"/>
  <c r="K6887" i="5"/>
  <c r="K7079" i="5"/>
  <c r="I7079" i="5"/>
  <c r="I7143" i="5"/>
  <c r="J7143" i="5" s="1"/>
  <c r="K7143" i="5"/>
  <c r="K7191" i="5"/>
  <c r="I7191" i="5"/>
  <c r="J7191" i="5" s="1"/>
  <c r="I7287" i="5"/>
  <c r="J7287" i="5" s="1"/>
  <c r="K7287" i="5"/>
  <c r="I7559" i="5"/>
  <c r="K7559" i="5"/>
  <c r="I895" i="5"/>
  <c r="J895" i="5" s="1"/>
  <c r="K895" i="5"/>
  <c r="I959" i="5"/>
  <c r="K959" i="5"/>
  <c r="I1023" i="5"/>
  <c r="J1023" i="5" s="1"/>
  <c r="K1023" i="5"/>
  <c r="I1087" i="5"/>
  <c r="J1087" i="5" s="1"/>
  <c r="K1087" i="5"/>
  <c r="I1151" i="5"/>
  <c r="L1153" i="5" s="1"/>
  <c r="K1151" i="5"/>
  <c r="K1535" i="5"/>
  <c r="I1535" i="5"/>
  <c r="K1705" i="5"/>
  <c r="I1705" i="5"/>
  <c r="J1705" i="5" s="1"/>
  <c r="I1748" i="5"/>
  <c r="J1748" i="5" s="1"/>
  <c r="K1748" i="5"/>
  <c r="I1919" i="5"/>
  <c r="L1921" i="5" s="1"/>
  <c r="K1919" i="5"/>
  <c r="I1477" i="5"/>
  <c r="J1477" i="5" s="1"/>
  <c r="K1477" i="5"/>
  <c r="K2033" i="5"/>
  <c r="I2033" i="5"/>
  <c r="J2033" i="5" s="1"/>
  <c r="I1017" i="5"/>
  <c r="J1017" i="5" s="1"/>
  <c r="K1017" i="5"/>
  <c r="K1357" i="5"/>
  <c r="I1357" i="5"/>
  <c r="J1357" i="5" s="1"/>
  <c r="K2317" i="5"/>
  <c r="I2317" i="5"/>
  <c r="J2317" i="5" s="1"/>
  <c r="K2541" i="5"/>
  <c r="I2541" i="5"/>
  <c r="J2541" i="5" s="1"/>
  <c r="K981" i="5"/>
  <c r="I981" i="5"/>
  <c r="J981" i="5" s="1"/>
  <c r="K1321" i="5"/>
  <c r="I1321" i="5"/>
  <c r="J1321" i="5" s="1"/>
  <c r="I2099" i="5"/>
  <c r="J2099" i="5" s="1"/>
  <c r="K2099" i="5"/>
  <c r="K2346" i="5"/>
  <c r="I2346" i="5"/>
  <c r="J2346" i="5" s="1"/>
  <c r="K2506" i="5"/>
  <c r="I2506" i="5"/>
  <c r="J2506" i="5" s="1"/>
  <c r="K3114" i="5"/>
  <c r="I3114" i="5"/>
  <c r="J3114" i="5" s="1"/>
  <c r="I1943" i="5"/>
  <c r="J1943" i="5" s="1"/>
  <c r="K1943" i="5"/>
  <c r="K2303" i="5"/>
  <c r="I2303" i="5"/>
  <c r="K2367" i="5"/>
  <c r="I2367" i="5"/>
  <c r="J2367" i="5" s="1"/>
  <c r="I2495" i="5"/>
  <c r="K2495" i="5"/>
  <c r="I2655" i="5"/>
  <c r="J2655" i="5" s="1"/>
  <c r="K2655" i="5"/>
  <c r="K2783" i="5"/>
  <c r="I2783" i="5"/>
  <c r="I3263" i="5"/>
  <c r="K3263" i="5"/>
  <c r="I3359" i="5"/>
  <c r="K3359" i="5"/>
  <c r="I3423" i="5"/>
  <c r="J3423" i="5" s="1"/>
  <c r="K3423" i="5"/>
  <c r="J3455" i="5"/>
  <c r="J2160" i="5"/>
  <c r="J3911" i="5"/>
  <c r="I4119" i="5"/>
  <c r="J4119" i="5" s="1"/>
  <c r="K4119" i="5"/>
  <c r="I4151" i="5"/>
  <c r="K4151" i="5"/>
  <c r="I4439" i="5"/>
  <c r="K4439" i="5"/>
  <c r="I4535" i="5"/>
  <c r="K4535" i="5"/>
  <c r="K4599" i="5"/>
  <c r="I4599" i="5"/>
  <c r="J4599" i="5" s="1"/>
  <c r="I4631" i="5"/>
  <c r="K4631" i="5"/>
  <c r="K4695" i="5"/>
  <c r="I4695" i="5"/>
  <c r="J4695" i="5" s="1"/>
  <c r="I4727" i="5"/>
  <c r="K4727" i="5"/>
  <c r="I4823" i="5"/>
  <c r="K4823" i="5"/>
  <c r="I1337" i="5"/>
  <c r="J1337" i="5" s="1"/>
  <c r="K1337" i="5"/>
  <c r="I2070" i="5"/>
  <c r="J2070" i="5" s="1"/>
  <c r="K2070" i="5"/>
  <c r="I2235" i="5"/>
  <c r="J2235" i="5" s="1"/>
  <c r="K2235" i="5"/>
  <c r="K3131" i="5"/>
  <c r="I3131" i="5"/>
  <c r="J3131" i="5" s="1"/>
  <c r="I5197" i="5"/>
  <c r="J5197" i="5" s="1"/>
  <c r="K5197" i="5"/>
  <c r="I5389" i="5"/>
  <c r="J5389" i="5" s="1"/>
  <c r="K5389" i="5"/>
  <c r="I5940" i="5"/>
  <c r="J5940" i="5" s="1"/>
  <c r="K5940" i="5"/>
  <c r="K6052" i="5"/>
  <c r="I6052" i="5"/>
  <c r="J6052" i="5" s="1"/>
  <c r="I6084" i="5"/>
  <c r="J6084" i="5" s="1"/>
  <c r="K6084" i="5"/>
  <c r="K6148" i="5"/>
  <c r="I6148" i="5"/>
  <c r="J6148" i="5" s="1"/>
  <c r="I6532" i="5"/>
  <c r="J6532" i="5" s="1"/>
  <c r="K6532" i="5"/>
  <c r="I4016" i="5"/>
  <c r="J4016" i="5" s="1"/>
  <c r="K4016" i="5"/>
  <c r="K4080" i="5"/>
  <c r="I4080" i="5"/>
  <c r="K4464" i="5"/>
  <c r="I4464" i="5"/>
  <c r="J4464" i="5" s="1"/>
  <c r="K4656" i="5"/>
  <c r="I4656" i="5"/>
  <c r="J4656" i="5" s="1"/>
  <c r="I4720" i="5"/>
  <c r="J4720" i="5" s="1"/>
  <c r="K4720" i="5"/>
  <c r="K4816" i="5"/>
  <c r="I4816" i="5"/>
  <c r="J4816" i="5" s="1"/>
  <c r="I4912" i="5"/>
  <c r="J4912" i="5" s="1"/>
  <c r="K4912" i="5"/>
  <c r="K4976" i="5"/>
  <c r="I4976" i="5"/>
  <c r="J4976" i="5" s="1"/>
  <c r="I5136" i="5"/>
  <c r="J5136" i="5" s="1"/>
  <c r="K5136" i="5"/>
  <c r="I5264" i="5"/>
  <c r="J5264" i="5" s="1"/>
  <c r="K5264" i="5"/>
  <c r="K5392" i="5"/>
  <c r="I5392" i="5"/>
  <c r="J5392" i="5" s="1"/>
  <c r="K5520" i="5"/>
  <c r="I5520" i="5"/>
  <c r="J5520" i="5" s="1"/>
  <c r="K5615" i="5"/>
  <c r="I5615" i="5"/>
  <c r="K5743" i="5"/>
  <c r="I5743" i="5"/>
  <c r="J5743" i="5" s="1"/>
  <c r="K5807" i="5"/>
  <c r="I5807" i="5"/>
  <c r="I6165" i="5"/>
  <c r="J6165" i="5" s="1"/>
  <c r="K6165" i="5"/>
  <c r="I6437" i="5"/>
  <c r="J6437" i="5" s="1"/>
  <c r="K6437" i="5"/>
  <c r="I6501" i="5"/>
  <c r="J6501" i="5" s="1"/>
  <c r="K6501" i="5"/>
  <c r="K4209" i="5"/>
  <c r="I4209" i="5"/>
  <c r="J4209" i="5" s="1"/>
  <c r="I5169" i="5"/>
  <c r="J5169" i="5" s="1"/>
  <c r="K5169" i="5"/>
  <c r="I5265" i="5"/>
  <c r="J5265" i="5" s="1"/>
  <c r="K5265" i="5"/>
  <c r="I5361" i="5"/>
  <c r="J5361" i="5" s="1"/>
  <c r="K5361" i="5"/>
  <c r="K5723" i="5"/>
  <c r="I5723" i="5"/>
  <c r="J5723" i="5" s="1"/>
  <c r="I5872" i="5"/>
  <c r="J5872" i="5" s="1"/>
  <c r="K5872" i="5"/>
  <c r="I5926" i="5"/>
  <c r="J5926" i="5" s="1"/>
  <c r="K5926" i="5"/>
  <c r="K4052" i="5"/>
  <c r="I4052" i="5"/>
  <c r="J4052" i="5" s="1"/>
  <c r="I4948" i="5"/>
  <c r="J4948" i="5" s="1"/>
  <c r="K4948" i="5"/>
  <c r="I5332" i="5"/>
  <c r="J5332" i="5" s="1"/>
  <c r="K5332" i="5"/>
  <c r="I4284" i="5"/>
  <c r="J4284" i="5" s="1"/>
  <c r="K4284" i="5"/>
  <c r="I5180" i="5"/>
  <c r="J5180" i="5" s="1"/>
  <c r="K5180" i="5"/>
  <c r="I6023" i="5"/>
  <c r="K6023" i="5"/>
  <c r="I6119" i="5"/>
  <c r="K6119" i="5"/>
  <c r="I6247" i="5"/>
  <c r="J6247" i="5" s="1"/>
  <c r="K6247" i="5"/>
  <c r="I6407" i="5"/>
  <c r="K6407" i="5"/>
  <c r="I6503" i="5"/>
  <c r="K6503" i="5"/>
  <c r="K4196" i="5"/>
  <c r="I4196" i="5"/>
  <c r="J4196" i="5" s="1"/>
  <c r="K5092" i="5"/>
  <c r="W25" i="5" s="1"/>
  <c r="I5092" i="5"/>
  <c r="J5092" i="5" s="1"/>
  <c r="K6098" i="5"/>
  <c r="I6098" i="5"/>
  <c r="I6322" i="5"/>
  <c r="J6322" i="5" s="1"/>
  <c r="K6322" i="5"/>
  <c r="I6450" i="5"/>
  <c r="J6450" i="5" s="1"/>
  <c r="K6450" i="5"/>
  <c r="K6604" i="5"/>
  <c r="I6604" i="5"/>
  <c r="J6604" i="5" s="1"/>
  <c r="I6347" i="5"/>
  <c r="J6347" i="5" s="1"/>
  <c r="K6347" i="5"/>
  <c r="K7245" i="5"/>
  <c r="I7245" i="5"/>
  <c r="J7245" i="5" s="1"/>
  <c r="I8045" i="5"/>
  <c r="J8045" i="5" s="1"/>
  <c r="K8045" i="5"/>
  <c r="I6922" i="5"/>
  <c r="J6922" i="5" s="1"/>
  <c r="K6922" i="5"/>
  <c r="K7130" i="5"/>
  <c r="I7130" i="5"/>
  <c r="I7258" i="5"/>
  <c r="J7258" i="5" s="1"/>
  <c r="K7258" i="5"/>
  <c r="K7866" i="5"/>
  <c r="I7866" i="5"/>
  <c r="J7866" i="5" s="1"/>
  <c r="K6614" i="5"/>
  <c r="I6614" i="5"/>
  <c r="J6614" i="5" s="1"/>
  <c r="I6791" i="5"/>
  <c r="K6791" i="5"/>
  <c r="I6935" i="5"/>
  <c r="K6935" i="5"/>
  <c r="I7175" i="5"/>
  <c r="K7175" i="5"/>
  <c r="K7239" i="5"/>
  <c r="I7239" i="5"/>
  <c r="J7239" i="5" s="1"/>
  <c r="J383" i="5"/>
  <c r="I415" i="5"/>
  <c r="J415" i="5" s="1"/>
  <c r="K415" i="5"/>
  <c r="K447" i="5"/>
  <c r="I447" i="5"/>
  <c r="J447" i="5" s="1"/>
  <c r="K1305" i="5"/>
  <c r="I1305" i="5"/>
  <c r="J1305" i="5" s="1"/>
  <c r="I1476" i="5"/>
  <c r="J1476" i="5" s="1"/>
  <c r="K1476" i="5"/>
  <c r="I1604" i="5"/>
  <c r="J1604" i="5" s="1"/>
  <c r="K1604" i="5"/>
  <c r="K989" i="5"/>
  <c r="I989" i="5"/>
  <c r="I1525" i="5"/>
  <c r="J1525" i="5" s="1"/>
  <c r="K1525" i="5"/>
  <c r="K1653" i="5"/>
  <c r="I1653" i="5"/>
  <c r="J1653" i="5" s="1"/>
  <c r="I1931" i="5"/>
  <c r="J1931" i="5" s="1"/>
  <c r="K1931" i="5"/>
  <c r="I1863" i="5"/>
  <c r="J1863" i="5" s="1"/>
  <c r="K1863" i="5"/>
  <c r="I2270" i="5"/>
  <c r="J2270" i="5" s="1"/>
  <c r="K2270" i="5"/>
  <c r="I2510" i="5"/>
  <c r="J2510" i="5" s="1"/>
  <c r="K2510" i="5"/>
  <c r="K2183" i="5"/>
  <c r="I2183" i="5"/>
  <c r="I6038" i="5"/>
  <c r="J6038" i="5" s="1"/>
  <c r="K6038" i="5"/>
  <c r="I6166" i="5"/>
  <c r="J6166" i="5" s="1"/>
  <c r="K6166" i="5"/>
  <c r="I6230" i="5"/>
  <c r="J6230" i="5" s="1"/>
  <c r="K6230" i="5"/>
  <c r="I6422" i="5"/>
  <c r="J6422" i="5" s="1"/>
  <c r="K6422" i="5"/>
  <c r="I6486" i="5"/>
  <c r="J6486" i="5" s="1"/>
  <c r="K6486" i="5"/>
  <c r="K4444" i="5"/>
  <c r="I4444" i="5"/>
  <c r="J4444" i="5" s="1"/>
  <c r="K5084" i="5"/>
  <c r="I5084" i="5"/>
  <c r="J5084" i="5" s="1"/>
  <c r="I5340" i="5"/>
  <c r="J5340" i="5" s="1"/>
  <c r="K5340" i="5"/>
  <c r="K6191" i="5"/>
  <c r="I6191" i="5"/>
  <c r="I6255" i="5"/>
  <c r="J6255" i="5" s="1"/>
  <c r="K6255" i="5"/>
  <c r="I6383" i="5"/>
  <c r="K6383" i="5"/>
  <c r="I4100" i="5"/>
  <c r="J4100" i="5" s="1"/>
  <c r="K4100" i="5"/>
  <c r="I4868" i="5"/>
  <c r="J4868" i="5" s="1"/>
  <c r="K4868" i="5"/>
  <c r="K5124" i="5"/>
  <c r="I5124" i="5"/>
  <c r="J5124" i="5" s="1"/>
  <c r="K5380" i="5"/>
  <c r="I5380" i="5"/>
  <c r="J5380" i="5" s="1"/>
  <c r="I5607" i="5"/>
  <c r="J5607" i="5" s="1"/>
  <c r="K5607" i="5"/>
  <c r="K6074" i="5"/>
  <c r="I6074" i="5"/>
  <c r="I6138" i="5"/>
  <c r="J6138" i="5" s="1"/>
  <c r="K6138" i="5"/>
  <c r="I6234" i="5"/>
  <c r="J6234" i="5" s="1"/>
  <c r="K6234" i="5"/>
  <c r="K6298" i="5"/>
  <c r="I6298" i="5"/>
  <c r="J6298" i="5" s="1"/>
  <c r="I6394" i="5"/>
  <c r="J6394" i="5" s="1"/>
  <c r="K6394" i="5"/>
  <c r="K6576" i="5"/>
  <c r="I6576" i="5"/>
  <c r="J6576" i="5" s="1"/>
  <c r="K6608" i="5"/>
  <c r="I6608" i="5"/>
  <c r="J6608" i="5" s="1"/>
  <c r="K7153" i="5"/>
  <c r="I7153" i="5"/>
  <c r="J7153" i="5" s="1"/>
  <c r="I7217" i="5"/>
  <c r="J7217" i="5" s="1"/>
  <c r="K7217" i="5"/>
  <c r="I7345" i="5"/>
  <c r="J7345" i="5" s="1"/>
  <c r="K7345" i="5"/>
  <c r="K7489" i="5"/>
  <c r="I7489" i="5"/>
  <c r="J7489" i="5" s="1"/>
  <c r="K7537" i="5"/>
  <c r="I7537" i="5"/>
  <c r="J7537" i="5" s="1"/>
  <c r="I7585" i="5"/>
  <c r="J7585" i="5" s="1"/>
  <c r="K7585" i="5"/>
  <c r="K7617" i="5"/>
  <c r="I7617" i="5"/>
  <c r="J7617" i="5" s="1"/>
  <c r="I7697" i="5"/>
  <c r="J7697" i="5" s="1"/>
  <c r="K7697" i="5"/>
  <c r="I7953" i="5"/>
  <c r="J7953" i="5" s="1"/>
  <c r="K7953" i="5"/>
  <c r="K8049" i="5"/>
  <c r="I8049" i="5"/>
  <c r="J8049" i="5" s="1"/>
  <c r="I8113" i="5"/>
  <c r="J8113" i="5" s="1"/>
  <c r="K8113" i="5"/>
  <c r="I8569" i="5"/>
  <c r="J8569" i="5" s="1"/>
  <c r="K8569" i="5"/>
  <c r="I7868" i="5"/>
  <c r="J7868" i="5" s="1"/>
  <c r="K7868" i="5"/>
  <c r="I8060" i="5"/>
  <c r="J8060" i="5" s="1"/>
  <c r="K8060" i="5"/>
  <c r="K8303" i="5"/>
  <c r="I8303" i="5"/>
  <c r="I8399" i="5"/>
  <c r="K8399" i="5"/>
  <c r="I345" i="5"/>
  <c r="J345" i="5" s="1"/>
  <c r="K345" i="5"/>
  <c r="I441" i="5"/>
  <c r="J441" i="5" s="1"/>
  <c r="K441" i="5"/>
  <c r="K537" i="5"/>
  <c r="I537" i="5"/>
  <c r="J537" i="5" s="1"/>
  <c r="K569" i="5"/>
  <c r="I569" i="5"/>
  <c r="J569" i="5" s="1"/>
  <c r="J695" i="5"/>
  <c r="I791" i="5"/>
  <c r="K791" i="5"/>
  <c r="I661" i="5"/>
  <c r="J661" i="5" s="1"/>
  <c r="K661" i="5"/>
  <c r="K693" i="5"/>
  <c r="I693" i="5"/>
  <c r="J693" i="5" s="1"/>
  <c r="K789" i="5"/>
  <c r="I789" i="5"/>
  <c r="J789" i="5" s="1"/>
  <c r="K1438" i="5"/>
  <c r="I1438" i="5"/>
  <c r="J1438" i="5" s="1"/>
  <c r="K935" i="5"/>
  <c r="I935" i="5"/>
  <c r="K1031" i="5"/>
  <c r="I1031" i="5"/>
  <c r="K1127" i="5"/>
  <c r="I1127" i="5"/>
  <c r="I1474" i="5"/>
  <c r="J1474" i="5" s="1"/>
  <c r="K1474" i="5"/>
  <c r="K1506" i="5"/>
  <c r="I1506" i="5"/>
  <c r="J1506" i="5" s="1"/>
  <c r="K1570" i="5"/>
  <c r="I1570" i="5"/>
  <c r="J1570" i="5" s="1"/>
  <c r="I1762" i="5"/>
  <c r="J1762" i="5" s="1"/>
  <c r="K1762" i="5"/>
  <c r="I1826" i="5"/>
  <c r="K1826" i="5"/>
  <c r="K2991" i="5"/>
  <c r="I2991" i="5"/>
  <c r="J2991" i="5" s="1"/>
  <c r="I3479" i="5"/>
  <c r="K3479" i="5"/>
  <c r="I3543" i="5"/>
  <c r="J3543" i="5" s="1"/>
  <c r="K3543" i="5"/>
  <c r="K3575" i="5"/>
  <c r="I3575" i="5"/>
  <c r="J3575" i="5" s="1"/>
  <c r="J3671" i="5"/>
  <c r="I3735" i="5"/>
  <c r="J3735" i="5" s="1"/>
  <c r="K3735" i="5"/>
  <c r="K3815" i="5"/>
  <c r="I3815" i="5"/>
  <c r="K2912" i="5"/>
  <c r="I2912" i="5"/>
  <c r="J2912" i="5" s="1"/>
  <c r="I2976" i="5"/>
  <c r="J2976" i="5" s="1"/>
  <c r="K2976" i="5"/>
  <c r="I3040" i="5"/>
  <c r="J3040" i="5" s="1"/>
  <c r="K3040" i="5"/>
  <c r="K3136" i="5"/>
  <c r="I3136" i="5"/>
  <c r="J3136" i="5" s="1"/>
  <c r="I3200" i="5"/>
  <c r="J3200" i="5" s="1"/>
  <c r="K3200" i="5"/>
  <c r="I3392" i="5"/>
  <c r="J3392" i="5" s="1"/>
  <c r="K3392" i="5"/>
  <c r="K3456" i="5"/>
  <c r="I3456" i="5"/>
  <c r="J3456" i="5" s="1"/>
  <c r="I3488" i="5"/>
  <c r="J3488" i="5" s="1"/>
  <c r="K3488" i="5"/>
  <c r="I3552" i="5"/>
  <c r="J3552" i="5" s="1"/>
  <c r="K3552" i="5"/>
  <c r="I3616" i="5"/>
  <c r="J3616" i="5" s="1"/>
  <c r="K3616" i="5"/>
  <c r="I3648" i="5"/>
  <c r="J3648" i="5" s="1"/>
  <c r="K3648" i="5"/>
  <c r="K3776" i="5"/>
  <c r="I3776" i="5"/>
  <c r="J3776" i="5" s="1"/>
  <c r="I2147" i="5"/>
  <c r="J2147" i="5" s="1"/>
  <c r="K2147" i="5"/>
  <c r="K2403" i="5"/>
  <c r="I2403" i="5"/>
  <c r="J2403" i="5" s="1"/>
  <c r="K2531" i="5"/>
  <c r="I2531" i="5"/>
  <c r="J2531" i="5" s="1"/>
  <c r="K4422" i="5"/>
  <c r="I4422" i="5"/>
  <c r="J4422" i="5" s="1"/>
  <c r="I4534" i="5"/>
  <c r="J4534" i="5" s="1"/>
  <c r="K4534" i="5"/>
  <c r="K4598" i="5"/>
  <c r="I4598" i="5"/>
  <c r="J4598" i="5" s="1"/>
  <c r="K4806" i="5"/>
  <c r="I4806" i="5"/>
  <c r="J4806" i="5" s="1"/>
  <c r="K4838" i="5"/>
  <c r="I4838" i="5"/>
  <c r="J4838" i="5" s="1"/>
  <c r="I5030" i="5"/>
  <c r="J5030" i="5" s="1"/>
  <c r="K5030" i="5"/>
  <c r="I5558" i="5"/>
  <c r="J5558" i="5" s="1"/>
  <c r="K5558" i="5"/>
  <c r="K5670" i="5"/>
  <c r="I5670" i="5"/>
  <c r="J5670" i="5" s="1"/>
  <c r="K5702" i="5"/>
  <c r="I5702" i="5"/>
  <c r="J5702" i="5" s="1"/>
  <c r="K5734" i="5"/>
  <c r="I5734" i="5"/>
  <c r="J5734" i="5" s="1"/>
  <c r="I5814" i="5"/>
  <c r="J5814" i="5" s="1"/>
  <c r="K5814" i="5"/>
  <c r="I5878" i="5"/>
  <c r="J5878" i="5" s="1"/>
  <c r="K5878" i="5"/>
  <c r="I2756" i="5"/>
  <c r="J2756" i="5" s="1"/>
  <c r="K2756" i="5"/>
  <c r="K3012" i="5"/>
  <c r="I3012" i="5"/>
  <c r="J3012" i="5" s="1"/>
  <c r="J3935" i="5"/>
  <c r="I4031" i="5"/>
  <c r="K4031" i="5"/>
  <c r="I4463" i="5"/>
  <c r="K4463" i="5"/>
  <c r="K4559" i="5"/>
  <c r="I4559" i="5"/>
  <c r="K4655" i="5"/>
  <c r="I4655" i="5"/>
  <c r="K4751" i="5"/>
  <c r="I4751" i="5"/>
  <c r="J4751" i="5" s="1"/>
  <c r="I4799" i="5"/>
  <c r="K4799" i="5"/>
  <c r="K4911" i="5"/>
  <c r="I4911" i="5"/>
  <c r="J4911" i="5" s="1"/>
  <c r="I4991" i="5"/>
  <c r="K4991" i="5"/>
  <c r="K5087" i="5"/>
  <c r="I5087" i="5"/>
  <c r="K5183" i="5"/>
  <c r="I5183" i="5"/>
  <c r="J5183" i="5" s="1"/>
  <c r="K6263" i="5"/>
  <c r="I6263" i="5"/>
  <c r="K6959" i="5"/>
  <c r="I6959" i="5"/>
  <c r="I7055" i="5"/>
  <c r="K7055" i="5"/>
  <c r="K7103" i="5"/>
  <c r="I7103" i="5"/>
  <c r="K7135" i="5"/>
  <c r="I7135" i="5"/>
  <c r="J7135" i="5" s="1"/>
  <c r="K7167" i="5"/>
  <c r="I7167" i="5"/>
  <c r="J7167" i="5" s="1"/>
  <c r="I7215" i="5"/>
  <c r="J7215" i="5" s="1"/>
  <c r="K7215" i="5"/>
  <c r="K7967" i="5"/>
  <c r="I7967" i="5"/>
  <c r="K285" i="5"/>
  <c r="I285" i="5"/>
  <c r="J285" i="5" s="1"/>
  <c r="K266" i="5"/>
  <c r="I266" i="5"/>
  <c r="I461" i="5"/>
  <c r="J461" i="5" s="1"/>
  <c r="K461" i="5"/>
  <c r="K861" i="5"/>
  <c r="I861" i="5"/>
  <c r="J861" i="5" s="1"/>
  <c r="K1250" i="5"/>
  <c r="I1250" i="5"/>
  <c r="K1378" i="5"/>
  <c r="I1378" i="5"/>
  <c r="J1378" i="5" s="1"/>
  <c r="K1200" i="5"/>
  <c r="I1200" i="5"/>
  <c r="J1200" i="5" s="1"/>
  <c r="I1312" i="5"/>
  <c r="J1312" i="5" s="1"/>
  <c r="K1312" i="5"/>
  <c r="K1657" i="5"/>
  <c r="I1657" i="5"/>
  <c r="J1657" i="5" s="1"/>
  <c r="K3896" i="5"/>
  <c r="I3896" i="5"/>
  <c r="J3896" i="5" s="1"/>
  <c r="K5920" i="5"/>
  <c r="I5920" i="5"/>
  <c r="J5920" i="5" s="1"/>
  <c r="I6064" i="5"/>
  <c r="J6064" i="5" s="1"/>
  <c r="K6064" i="5"/>
  <c r="I2039" i="5"/>
  <c r="K2039" i="5"/>
  <c r="I4104" i="5"/>
  <c r="K4104" i="5"/>
  <c r="I4360" i="5"/>
  <c r="J4360" i="5" s="1"/>
  <c r="K4360" i="5"/>
  <c r="I4648" i="5"/>
  <c r="J4648" i="5" s="1"/>
  <c r="K4648" i="5"/>
  <c r="I4840" i="5"/>
  <c r="J4840" i="5" s="1"/>
  <c r="K4840" i="5"/>
  <c r="I5256" i="5"/>
  <c r="K5256" i="5"/>
  <c r="K5759" i="5"/>
  <c r="I5759" i="5"/>
  <c r="K6369" i="5"/>
  <c r="I6369" i="5"/>
  <c r="J6369" i="5" s="1"/>
  <c r="I5129" i="5"/>
  <c r="J5129" i="5" s="1"/>
  <c r="K5129" i="5"/>
  <c r="I5611" i="5"/>
  <c r="J5611" i="5" s="1"/>
  <c r="K5611" i="5"/>
  <c r="I5739" i="5"/>
  <c r="J5739" i="5" s="1"/>
  <c r="K5739" i="5"/>
  <c r="K6002" i="5"/>
  <c r="I6002" i="5"/>
  <c r="K4460" i="5"/>
  <c r="I4460" i="5"/>
  <c r="J4460" i="5" s="1"/>
  <c r="K6118" i="5"/>
  <c r="I6118" i="5"/>
  <c r="J6118" i="5" s="1"/>
  <c r="I5532" i="5"/>
  <c r="J5532" i="5" s="1"/>
  <c r="K5532" i="5"/>
  <c r="K5879" i="5"/>
  <c r="I5879" i="5"/>
  <c r="K5060" i="5"/>
  <c r="I5060" i="5"/>
  <c r="J5060" i="5" s="1"/>
  <c r="K6122" i="5"/>
  <c r="I6122" i="5"/>
  <c r="K6346" i="5"/>
  <c r="I6346" i="5"/>
  <c r="J6346" i="5" s="1"/>
  <c r="K7225" i="5"/>
  <c r="I7225" i="5"/>
  <c r="J7225" i="5" s="1"/>
  <c r="I7497" i="5"/>
  <c r="J7497" i="5" s="1"/>
  <c r="K7497" i="5"/>
  <c r="I8009" i="5"/>
  <c r="J8009" i="5" s="1"/>
  <c r="K8009" i="5"/>
  <c r="K7830" i="5"/>
  <c r="I7830" i="5"/>
  <c r="J7830" i="5" s="1"/>
  <c r="I5260" i="5"/>
  <c r="J5260" i="5" s="1"/>
  <c r="K5260" i="5"/>
  <c r="K7235" i="5"/>
  <c r="I7235" i="5"/>
  <c r="J7235" i="5" s="1"/>
  <c r="I7363" i="5"/>
  <c r="J7363" i="5" s="1"/>
  <c r="K7363" i="5"/>
  <c r="K7459" i="5"/>
  <c r="I7459" i="5"/>
  <c r="J7459" i="5" s="1"/>
  <c r="K7683" i="5"/>
  <c r="I7683" i="5"/>
  <c r="J7683" i="5" s="1"/>
  <c r="K6756" i="5"/>
  <c r="I6756" i="5"/>
  <c r="J6756" i="5" s="1"/>
  <c r="K6852" i="5"/>
  <c r="I6852" i="5"/>
  <c r="J6852" i="5" s="1"/>
  <c r="I7268" i="5"/>
  <c r="J7268" i="5" s="1"/>
  <c r="K7268" i="5"/>
  <c r="K7556" i="5"/>
  <c r="I7556" i="5"/>
  <c r="J7556" i="5" s="1"/>
  <c r="K7748" i="5"/>
  <c r="I7748" i="5"/>
  <c r="J7748" i="5" s="1"/>
  <c r="I8423" i="5"/>
  <c r="K8423" i="5"/>
  <c r="K4177" i="5"/>
  <c r="I4177" i="5"/>
  <c r="J4177" i="5" s="1"/>
  <c r="K5137" i="5"/>
  <c r="I5137" i="5"/>
  <c r="J5137" i="5" s="1"/>
  <c r="I5616" i="5"/>
  <c r="J5616" i="5" s="1"/>
  <c r="K5616" i="5"/>
  <c r="I4180" i="5"/>
  <c r="J4180" i="5" s="1"/>
  <c r="K4180" i="5"/>
  <c r="I5975" i="5"/>
  <c r="K5975" i="5"/>
  <c r="I6279" i="5"/>
  <c r="J6279" i="5" s="1"/>
  <c r="K6279" i="5"/>
  <c r="I4068" i="5"/>
  <c r="J4068" i="5" s="1"/>
  <c r="K4068" i="5"/>
  <c r="I6482" i="5"/>
  <c r="K6482" i="5"/>
  <c r="K7400" i="5"/>
  <c r="I7400" i="5"/>
  <c r="J7400" i="5" s="1"/>
  <c r="K7688" i="5"/>
  <c r="I7688" i="5"/>
  <c r="J7688" i="5" s="1"/>
  <c r="K7936" i="5"/>
  <c r="I7936" i="5"/>
  <c r="J7936" i="5" s="1"/>
  <c r="K7860" i="5"/>
  <c r="I7860" i="5"/>
  <c r="J7860" i="5" s="1"/>
  <c r="I260" i="5"/>
  <c r="J260" i="5" s="1"/>
  <c r="K260" i="5"/>
  <c r="I257" i="5"/>
  <c r="J257" i="5" s="1"/>
  <c r="K257" i="5"/>
  <c r="K30" i="5"/>
  <c r="I30" i="5"/>
  <c r="J30" i="5" s="1"/>
  <c r="K269" i="5"/>
  <c r="I269" i="5"/>
  <c r="J269" i="5" s="1"/>
  <c r="K314" i="5"/>
  <c r="I314" i="5"/>
  <c r="K71" i="5"/>
  <c r="I71" i="5"/>
  <c r="L73" i="5" s="1"/>
  <c r="I346" i="5"/>
  <c r="J346" i="5" s="1"/>
  <c r="K346" i="5"/>
  <c r="K359" i="5"/>
  <c r="I359" i="5"/>
  <c r="K843" i="5"/>
  <c r="I843" i="5"/>
  <c r="J843" i="5" s="1"/>
  <c r="K697" i="5"/>
  <c r="I697" i="5"/>
  <c r="J697" i="5" s="1"/>
  <c r="I1202" i="5"/>
  <c r="K1202" i="5"/>
  <c r="K1362" i="5"/>
  <c r="I1362" i="5"/>
  <c r="J1362" i="5" s="1"/>
  <c r="I1035" i="5"/>
  <c r="J1035" i="5" s="1"/>
  <c r="K1035" i="5"/>
  <c r="K1750" i="5"/>
  <c r="I1750" i="5"/>
  <c r="J1750" i="5" s="1"/>
  <c r="K1814" i="5"/>
  <c r="I1814" i="5"/>
  <c r="J1814" i="5" s="1"/>
  <c r="I1593" i="5"/>
  <c r="J1593" i="5" s="1"/>
  <c r="K1593" i="5"/>
  <c r="I1636" i="5"/>
  <c r="J1636" i="5" s="1"/>
  <c r="K1636" i="5"/>
  <c r="K1721" i="5"/>
  <c r="I1721" i="5"/>
  <c r="J1721" i="5" s="1"/>
  <c r="K1849" i="5"/>
  <c r="I1849" i="5"/>
  <c r="J1849" i="5" s="1"/>
  <c r="K1557" i="5"/>
  <c r="I1557" i="5"/>
  <c r="J1557" i="5" s="1"/>
  <c r="I1792" i="5"/>
  <c r="J1792" i="5" s="1"/>
  <c r="K1792" i="5"/>
  <c r="I1835" i="5"/>
  <c r="J1835" i="5" s="1"/>
  <c r="K1835" i="5"/>
  <c r="I1799" i="5"/>
  <c r="K1799" i="5"/>
  <c r="K1109" i="5"/>
  <c r="I1109" i="5"/>
  <c r="J1109" i="5" s="1"/>
  <c r="I2214" i="5"/>
  <c r="J2214" i="5" s="1"/>
  <c r="K2214" i="5"/>
  <c r="I2246" i="5"/>
  <c r="J2246" i="5" s="1"/>
  <c r="K2246" i="5"/>
  <c r="I2358" i="5"/>
  <c r="J2358" i="5" s="1"/>
  <c r="K2358" i="5"/>
  <c r="K1293" i="5"/>
  <c r="I1293" i="5"/>
  <c r="J1293" i="5" s="1"/>
  <c r="J2568" i="5"/>
  <c r="K4165" i="5"/>
  <c r="I4165" i="5"/>
  <c r="J4165" i="5" s="1"/>
  <c r="I5189" i="5"/>
  <c r="J5189" i="5" s="1"/>
  <c r="K5189" i="5"/>
  <c r="I5317" i="5"/>
  <c r="J5317" i="5" s="1"/>
  <c r="K5317" i="5"/>
  <c r="K5651" i="5"/>
  <c r="I5651" i="5"/>
  <c r="J5651" i="5" s="1"/>
  <c r="K5904" i="5"/>
  <c r="I5904" i="5"/>
  <c r="J5904" i="5" s="1"/>
  <c r="I5936" i="5"/>
  <c r="L5953" i="5" s="1"/>
  <c r="K5936" i="5"/>
  <c r="K6000" i="5"/>
  <c r="I6000" i="5"/>
  <c r="J6000" i="5" s="1"/>
  <c r="K6080" i="5"/>
  <c r="I6080" i="5"/>
  <c r="J6080" i="5" s="1"/>
  <c r="K6160" i="5"/>
  <c r="I6160" i="5"/>
  <c r="J6160" i="5" s="1"/>
  <c r="I3116" i="5"/>
  <c r="J3116" i="5" s="1"/>
  <c r="K3116" i="5"/>
  <c r="K4008" i="5"/>
  <c r="I4008" i="5"/>
  <c r="J4008" i="5" s="1"/>
  <c r="K4072" i="5"/>
  <c r="I4072" i="5"/>
  <c r="J4072" i="5" s="1"/>
  <c r="I4264" i="5"/>
  <c r="J4264" i="5" s="1"/>
  <c r="K4264" i="5"/>
  <c r="I4392" i="5"/>
  <c r="J4392" i="5" s="1"/>
  <c r="K4392" i="5"/>
  <c r="K4456" i="5"/>
  <c r="I4456" i="5"/>
  <c r="J4456" i="5" s="1"/>
  <c r="K4552" i="5"/>
  <c r="I4552" i="5"/>
  <c r="J4552" i="5" s="1"/>
  <c r="I4616" i="5"/>
  <c r="J4616" i="5" s="1"/>
  <c r="K4616" i="5"/>
  <c r="I4680" i="5"/>
  <c r="J4680" i="5" s="1"/>
  <c r="K4680" i="5"/>
  <c r="I4744" i="5"/>
  <c r="J4744" i="5" s="1"/>
  <c r="K4744" i="5"/>
  <c r="K4872" i="5"/>
  <c r="I4872" i="5"/>
  <c r="J4872" i="5" s="1"/>
  <c r="K4936" i="5"/>
  <c r="I4936" i="5"/>
  <c r="J4936" i="5" s="1"/>
  <c r="K5000" i="5"/>
  <c r="I5000" i="5"/>
  <c r="J5000" i="5" s="1"/>
  <c r="K5192" i="5"/>
  <c r="I5192" i="5"/>
  <c r="J5192" i="5" s="1"/>
  <c r="K5352" i="5"/>
  <c r="I5352" i="5"/>
  <c r="J5352" i="5" s="1"/>
  <c r="K5512" i="5"/>
  <c r="I5512" i="5"/>
  <c r="J5512" i="5" s="1"/>
  <c r="I5567" i="5"/>
  <c r="K5567" i="5"/>
  <c r="I5780" i="5"/>
  <c r="J5780" i="5" s="1"/>
  <c r="K5780" i="5"/>
  <c r="I6225" i="5"/>
  <c r="J6225" i="5" s="1"/>
  <c r="K6225" i="5"/>
  <c r="K6289" i="5"/>
  <c r="I6289" i="5"/>
  <c r="J6289" i="5" s="1"/>
  <c r="K6401" i="5"/>
  <c r="I6401" i="5"/>
  <c r="J6401" i="5" s="1"/>
  <c r="K6433" i="5"/>
  <c r="I6433" i="5"/>
  <c r="J6433" i="5" s="1"/>
  <c r="I6465" i="5"/>
  <c r="J6465" i="5" s="1"/>
  <c r="K6465" i="5"/>
  <c r="I6497" i="5"/>
  <c r="J6497" i="5" s="1"/>
  <c r="K6497" i="5"/>
  <c r="K4201" i="5"/>
  <c r="I4201" i="5"/>
  <c r="K5161" i="5"/>
  <c r="I5161" i="5"/>
  <c r="J5161" i="5" s="1"/>
  <c r="K5632" i="5"/>
  <c r="I5632" i="5"/>
  <c r="J5632" i="5" s="1"/>
  <c r="I5675" i="5"/>
  <c r="J5675" i="5" s="1"/>
  <c r="K5675" i="5"/>
  <c r="I5760" i="5"/>
  <c r="J5760" i="5" s="1"/>
  <c r="K5760" i="5"/>
  <c r="I5888" i="5"/>
  <c r="J5888" i="5" s="1"/>
  <c r="K5888" i="5"/>
  <c r="K5922" i="5"/>
  <c r="I5922" i="5"/>
  <c r="J5922" i="5" s="1"/>
  <c r="K5954" i="5"/>
  <c r="I5954" i="5"/>
  <c r="K5986" i="5"/>
  <c r="I5986" i="5"/>
  <c r="J5986" i="5" s="1"/>
  <c r="K6018" i="5"/>
  <c r="I6018" i="5"/>
  <c r="J6018" i="5" s="1"/>
  <c r="I4844" i="5"/>
  <c r="J4844" i="5" s="1"/>
  <c r="K4844" i="5"/>
  <c r="K4148" i="5"/>
  <c r="I4148" i="5"/>
  <c r="J4148" i="5" s="1"/>
  <c r="K5300" i="5"/>
  <c r="I5300" i="5"/>
  <c r="J5300" i="5" s="1"/>
  <c r="K6022" i="5"/>
  <c r="I6022" i="5"/>
  <c r="J6022" i="5" s="1"/>
  <c r="K6150" i="5"/>
  <c r="I6150" i="5"/>
  <c r="J6150" i="5" s="1"/>
  <c r="I6214" i="5"/>
  <c r="J6214" i="5" s="1"/>
  <c r="K6214" i="5"/>
  <c r="K6278" i="5"/>
  <c r="I6278" i="5"/>
  <c r="J6278" i="5" s="1"/>
  <c r="K6438" i="5"/>
  <c r="I6438" i="5"/>
  <c r="J6438" i="5" s="1"/>
  <c r="K6502" i="5"/>
  <c r="I6502" i="5"/>
  <c r="J6502" i="5" s="1"/>
  <c r="I4252" i="5"/>
  <c r="J4252" i="5" s="1"/>
  <c r="K4252" i="5"/>
  <c r="I5623" i="5"/>
  <c r="J5623" i="5" s="1"/>
  <c r="K5623" i="5"/>
  <c r="I6047" i="5"/>
  <c r="K6047" i="5"/>
  <c r="K6527" i="5"/>
  <c r="I6527" i="5"/>
  <c r="K4164" i="5"/>
  <c r="I4164" i="5"/>
  <c r="J4164" i="5" s="1"/>
  <c r="I5188" i="5"/>
  <c r="J5188" i="5" s="1"/>
  <c r="K5188" i="5"/>
  <c r="I5444" i="5"/>
  <c r="J5444" i="5" s="1"/>
  <c r="K5444" i="5"/>
  <c r="I6218" i="5"/>
  <c r="K6218" i="5"/>
  <c r="K6314" i="5"/>
  <c r="I6314" i="5"/>
  <c r="I6584" i="5"/>
  <c r="J6584" i="5" s="1"/>
  <c r="K6584" i="5"/>
  <c r="I7241" i="5"/>
  <c r="J7241" i="5" s="1"/>
  <c r="K7241" i="5"/>
  <c r="I7481" i="5"/>
  <c r="J7481" i="5" s="1"/>
  <c r="K7481" i="5"/>
  <c r="K7593" i="5"/>
  <c r="I7593" i="5"/>
  <c r="J7593" i="5" s="1"/>
  <c r="K8073" i="5"/>
  <c r="I8073" i="5"/>
  <c r="J8073" i="5" s="1"/>
  <c r="K8105" i="5"/>
  <c r="I8105" i="5"/>
  <c r="J8105" i="5" s="1"/>
  <c r="I6774" i="5"/>
  <c r="J6774" i="5" s="1"/>
  <c r="K6774" i="5"/>
  <c r="K6982" i="5"/>
  <c r="I6982" i="5"/>
  <c r="J6982" i="5" s="1"/>
  <c r="I7654" i="5"/>
  <c r="J7654" i="5" s="1"/>
  <c r="K7654" i="5"/>
  <c r="I8118" i="5"/>
  <c r="J8118" i="5" s="1"/>
  <c r="K8118" i="5"/>
  <c r="K8150" i="5"/>
  <c r="I8150" i="5"/>
  <c r="J8150" i="5" s="1"/>
  <c r="K7107" i="5"/>
  <c r="I7107" i="5"/>
  <c r="J7107" i="5" s="1"/>
  <c r="I7219" i="5"/>
  <c r="J7219" i="5" s="1"/>
  <c r="K7219" i="5"/>
  <c r="K7299" i="5"/>
  <c r="W28" i="5" s="1"/>
  <c r="I7299" i="5"/>
  <c r="J7299" i="5" s="1"/>
  <c r="K7411" i="5"/>
  <c r="I7411" i="5"/>
  <c r="J7411" i="5" s="1"/>
  <c r="K7795" i="5"/>
  <c r="I7795" i="5"/>
  <c r="J7795" i="5" s="1"/>
  <c r="K6740" i="5"/>
  <c r="I6740" i="5"/>
  <c r="J6740" i="5" s="1"/>
  <c r="K6836" i="5"/>
  <c r="I6836" i="5"/>
  <c r="J6836" i="5" s="1"/>
  <c r="K6868" i="5"/>
  <c r="I6868" i="5"/>
  <c r="J6868" i="5" s="1"/>
  <c r="K6932" i="5"/>
  <c r="I6932" i="5"/>
  <c r="J6932" i="5" s="1"/>
  <c r="K6996" i="5"/>
  <c r="I6996" i="5"/>
  <c r="J6996" i="5" s="1"/>
  <c r="K7252" i="5"/>
  <c r="I7252" i="5"/>
  <c r="J7252" i="5" s="1"/>
  <c r="K7316" i="5"/>
  <c r="I7316" i="5"/>
  <c r="J7316" i="5" s="1"/>
  <c r="I7380" i="5"/>
  <c r="J7380" i="5" s="1"/>
  <c r="K7380" i="5"/>
  <c r="I7412" i="5"/>
  <c r="J7412" i="5" s="1"/>
  <c r="K7412" i="5"/>
  <c r="I7540" i="5"/>
  <c r="J7540" i="5" s="1"/>
  <c r="K7540" i="5"/>
  <c r="I7716" i="5"/>
  <c r="J7716" i="5" s="1"/>
  <c r="K7716" i="5"/>
  <c r="K7828" i="5"/>
  <c r="I7828" i="5"/>
  <c r="J7828" i="5" s="1"/>
  <c r="K8039" i="5"/>
  <c r="I8039" i="5"/>
  <c r="I8279" i="5"/>
  <c r="K8279" i="5"/>
  <c r="K8375" i="5"/>
  <c r="I8375" i="5"/>
  <c r="K4145" i="5"/>
  <c r="I4145" i="5"/>
  <c r="J4145" i="5" s="1"/>
  <c r="I5201" i="5"/>
  <c r="J5201" i="5" s="1"/>
  <c r="K5201" i="5"/>
  <c r="I5808" i="5"/>
  <c r="J5808" i="5" s="1"/>
  <c r="K5808" i="5"/>
  <c r="I4876" i="5"/>
  <c r="J4876" i="5" s="1"/>
  <c r="K4876" i="5"/>
  <c r="K5831" i="5"/>
  <c r="I5831" i="5"/>
  <c r="K6030" i="5"/>
  <c r="I6030" i="5"/>
  <c r="J6030" i="5" s="1"/>
  <c r="K5308" i="5"/>
  <c r="I5308" i="5"/>
  <c r="J5308" i="5" s="1"/>
  <c r="I6215" i="5"/>
  <c r="K6215" i="5"/>
  <c r="I6311" i="5"/>
  <c r="K6311" i="5"/>
  <c r="I5220" i="5"/>
  <c r="J5220" i="5" s="1"/>
  <c r="K5220" i="5"/>
  <c r="K6034" i="5"/>
  <c r="I6034" i="5"/>
  <c r="J6034" i="5" s="1"/>
  <c r="K6354" i="5"/>
  <c r="I6354" i="5"/>
  <c r="J6354" i="5" s="1"/>
  <c r="I7181" i="5"/>
  <c r="J7181" i="5" s="1"/>
  <c r="K7181" i="5"/>
  <c r="I7469" i="5"/>
  <c r="J7469" i="5" s="1"/>
  <c r="K7469" i="5"/>
  <c r="K7517" i="5"/>
  <c r="I7517" i="5"/>
  <c r="L7537" i="5" s="1"/>
  <c r="K7565" i="5"/>
  <c r="I7565" i="5"/>
  <c r="J7565" i="5" s="1"/>
  <c r="K6666" i="5"/>
  <c r="I6666" i="5"/>
  <c r="J6666" i="5" s="1"/>
  <c r="I6746" i="5"/>
  <c r="K6746" i="5"/>
  <c r="I6858" i="5"/>
  <c r="J6858" i="5" s="1"/>
  <c r="K6858" i="5"/>
  <c r="K6906" i="5"/>
  <c r="I6906" i="5"/>
  <c r="J6906" i="5" s="1"/>
  <c r="I7146" i="5"/>
  <c r="J7146" i="5" s="1"/>
  <c r="K7146" i="5"/>
  <c r="K5388" i="5"/>
  <c r="I5388" i="5"/>
  <c r="J5388" i="5" s="1"/>
  <c r="I6585" i="5"/>
  <c r="J6585" i="5" s="1"/>
  <c r="K6585" i="5"/>
  <c r="K6968" i="5"/>
  <c r="I6968" i="5"/>
  <c r="J6968" i="5" s="1"/>
  <c r="K7016" i="5"/>
  <c r="I7016" i="5"/>
  <c r="J7016" i="5" s="1"/>
  <c r="I7064" i="5"/>
  <c r="J7064" i="5" s="1"/>
  <c r="K7064" i="5"/>
  <c r="I7112" i="5"/>
  <c r="J7112" i="5" s="1"/>
  <c r="K7112" i="5"/>
  <c r="I7384" i="5"/>
  <c r="J7384" i="5" s="1"/>
  <c r="K7384" i="5"/>
  <c r="K7432" i="5"/>
  <c r="I7432" i="5"/>
  <c r="J7432" i="5" s="1"/>
  <c r="K7544" i="5"/>
  <c r="I7544" i="5"/>
  <c r="J7544" i="5" s="1"/>
  <c r="I7752" i="5"/>
  <c r="J7752" i="5" s="1"/>
  <c r="K7752" i="5"/>
  <c r="I7816" i="5"/>
  <c r="J7816" i="5" s="1"/>
  <c r="K7816" i="5"/>
  <c r="I8032" i="5"/>
  <c r="J8032" i="5" s="1"/>
  <c r="K8032" i="5"/>
  <c r="W29" i="5" s="1"/>
  <c r="K8244" i="5"/>
  <c r="I8244" i="5"/>
  <c r="J8244" i="5" s="1"/>
  <c r="K8468" i="5"/>
  <c r="I8468" i="5"/>
  <c r="J8468" i="5" s="1"/>
  <c r="K8580" i="5"/>
  <c r="I8580" i="5"/>
  <c r="J8580" i="5" s="1"/>
  <c r="K8660" i="5"/>
  <c r="I8660" i="5"/>
  <c r="J8660" i="5" s="1"/>
  <c r="I8708" i="5"/>
  <c r="J8708" i="5" s="1"/>
  <c r="K8708" i="5"/>
  <c r="K8084" i="5"/>
  <c r="I8084" i="5"/>
  <c r="J8084" i="5" s="1"/>
  <c r="I8347" i="5"/>
  <c r="J8347" i="5" s="1"/>
  <c r="K8347" i="5"/>
  <c r="I305" i="5"/>
  <c r="J305" i="5" s="1"/>
  <c r="K305" i="5"/>
  <c r="I337" i="5"/>
  <c r="J337" i="5" s="1"/>
  <c r="K337" i="5"/>
  <c r="K270" i="5"/>
  <c r="I270" i="5"/>
  <c r="J270" i="5" s="1"/>
  <c r="K334" i="5"/>
  <c r="I334" i="5"/>
  <c r="J334" i="5" s="1"/>
  <c r="I350" i="5"/>
  <c r="J350" i="5" s="1"/>
  <c r="K350" i="5"/>
  <c r="K379" i="5"/>
  <c r="I379" i="5"/>
  <c r="J379" i="5" s="1"/>
  <c r="K167" i="5"/>
  <c r="I167" i="5"/>
  <c r="L169" i="5" s="1"/>
  <c r="K655" i="5"/>
  <c r="I655" i="5"/>
  <c r="J655" i="5" s="1"/>
  <c r="K719" i="5"/>
  <c r="I719" i="5"/>
  <c r="K751" i="5"/>
  <c r="W19" i="5" s="1"/>
  <c r="I751" i="5"/>
  <c r="J751" i="5" s="1"/>
  <c r="K783" i="5"/>
  <c r="I783" i="5"/>
  <c r="J783" i="5" s="1"/>
  <c r="K815" i="5"/>
  <c r="I815" i="5"/>
  <c r="L817" i="5" s="1"/>
  <c r="K1247" i="5"/>
  <c r="I1247" i="5"/>
  <c r="I1343" i="5"/>
  <c r="K1343" i="5"/>
  <c r="I1220" i="5"/>
  <c r="J1220" i="5" s="1"/>
  <c r="K1220" i="5"/>
  <c r="I1252" i="5"/>
  <c r="J1252" i="5" s="1"/>
  <c r="K1252" i="5"/>
  <c r="I1316" i="5"/>
  <c r="J1316" i="5" s="1"/>
  <c r="K1316" i="5"/>
  <c r="I1380" i="5"/>
  <c r="J1380" i="5" s="1"/>
  <c r="K1380" i="5"/>
  <c r="I1412" i="5"/>
  <c r="J1412" i="5" s="1"/>
  <c r="K1412" i="5"/>
  <c r="I1444" i="5"/>
  <c r="J1444" i="5" s="1"/>
  <c r="K1444" i="5"/>
  <c r="K1329" i="5"/>
  <c r="I1329" i="5"/>
  <c r="J1329" i="5" s="1"/>
  <c r="K1738" i="5"/>
  <c r="I1738" i="5"/>
  <c r="J1738" i="5" s="1"/>
  <c r="J1463" i="5"/>
  <c r="I1511" i="5"/>
  <c r="K1511" i="5"/>
  <c r="I3071" i="5"/>
  <c r="K3071" i="5"/>
  <c r="I3487" i="5"/>
  <c r="J3487" i="5" s="1"/>
  <c r="K3487" i="5"/>
  <c r="I3551" i="5"/>
  <c r="K3551" i="5"/>
  <c r="J3647" i="5"/>
  <c r="J3743" i="5"/>
  <c r="K3775" i="5"/>
  <c r="I3775" i="5"/>
  <c r="J3775" i="5" s="1"/>
  <c r="I2672" i="5"/>
  <c r="J2672" i="5" s="1"/>
  <c r="K2672" i="5"/>
  <c r="I2736" i="5"/>
  <c r="J2736" i="5" s="1"/>
  <c r="K2736" i="5"/>
  <c r="K2800" i="5"/>
  <c r="I2800" i="5"/>
  <c r="J2800" i="5" s="1"/>
  <c r="K3320" i="5"/>
  <c r="I3320" i="5"/>
  <c r="J3320" i="5" s="1"/>
  <c r="I3480" i="5"/>
  <c r="J3480" i="5" s="1"/>
  <c r="K3480" i="5"/>
  <c r="I3544" i="5"/>
  <c r="J3544" i="5" s="1"/>
  <c r="K3544" i="5"/>
  <c r="K3624" i="5"/>
  <c r="I3624" i="5"/>
  <c r="J3624" i="5" s="1"/>
  <c r="K3832" i="5"/>
  <c r="I3832" i="5"/>
  <c r="J3832" i="5" s="1"/>
  <c r="I2179" i="5"/>
  <c r="J2179" i="5" s="1"/>
  <c r="K2179" i="5"/>
  <c r="I2307" i="5"/>
  <c r="J2307" i="5" s="1"/>
  <c r="K2307" i="5"/>
  <c r="K2435" i="5"/>
  <c r="I2435" i="5"/>
  <c r="J2435" i="5" s="1"/>
  <c r="K2563" i="5"/>
  <c r="I2563" i="5"/>
  <c r="J2563" i="5" s="1"/>
  <c r="K2691" i="5"/>
  <c r="I2691" i="5"/>
  <c r="J2691" i="5" s="1"/>
  <c r="K4414" i="5"/>
  <c r="I4414" i="5"/>
  <c r="J4414" i="5" s="1"/>
  <c r="K4446" i="5"/>
  <c r="I4446" i="5"/>
  <c r="J4446" i="5" s="1"/>
  <c r="K4478" i="5"/>
  <c r="I4478" i="5"/>
  <c r="J4478" i="5" s="1"/>
  <c r="K4510" i="5"/>
  <c r="I4510" i="5"/>
  <c r="J4510" i="5" s="1"/>
  <c r="K4606" i="5"/>
  <c r="I4606" i="5"/>
  <c r="J4606" i="5" s="1"/>
  <c r="I4718" i="5"/>
  <c r="J4718" i="5" s="1"/>
  <c r="K4718" i="5"/>
  <c r="K4830" i="5"/>
  <c r="I4830" i="5"/>
  <c r="J4830" i="5" s="1"/>
  <c r="K4862" i="5"/>
  <c r="I4862" i="5"/>
  <c r="J4862" i="5" s="1"/>
  <c r="I4974" i="5"/>
  <c r="J4974" i="5" s="1"/>
  <c r="K4974" i="5"/>
  <c r="I5006" i="5"/>
  <c r="J5006" i="5" s="1"/>
  <c r="K5006" i="5"/>
  <c r="I5038" i="5"/>
  <c r="J5038" i="5" s="1"/>
  <c r="K5038" i="5"/>
  <c r="I5086" i="5"/>
  <c r="J5086" i="5" s="1"/>
  <c r="K5086" i="5"/>
  <c r="I5118" i="5"/>
  <c r="J5118" i="5" s="1"/>
  <c r="K5118" i="5"/>
  <c r="K5214" i="5"/>
  <c r="I5214" i="5"/>
  <c r="J5214" i="5" s="1"/>
  <c r="K5406" i="5"/>
  <c r="I5406" i="5"/>
  <c r="J5406" i="5" s="1"/>
  <c r="I5470" i="5"/>
  <c r="J5470" i="5" s="1"/>
  <c r="K5470" i="5"/>
  <c r="I5598" i="5"/>
  <c r="K5598" i="5"/>
  <c r="K5630" i="5"/>
  <c r="I5630" i="5"/>
  <c r="J5630" i="5" s="1"/>
  <c r="K5662" i="5"/>
  <c r="I5662" i="5"/>
  <c r="J5662" i="5" s="1"/>
  <c r="K5742" i="5"/>
  <c r="I5742" i="5"/>
  <c r="J5742" i="5" s="1"/>
  <c r="K5774" i="5"/>
  <c r="I5774" i="5"/>
  <c r="J5774" i="5" s="1"/>
  <c r="I5806" i="5"/>
  <c r="J5806" i="5" s="1"/>
  <c r="K5806" i="5"/>
  <c r="K5854" i="5"/>
  <c r="I5854" i="5"/>
  <c r="J5854" i="5" s="1"/>
  <c r="K1085" i="5"/>
  <c r="I1085" i="5"/>
  <c r="J1085" i="5" s="1"/>
  <c r="I2980" i="5"/>
  <c r="J2980" i="5" s="1"/>
  <c r="K2980" i="5"/>
  <c r="K4007" i="5"/>
  <c r="I4007" i="5"/>
  <c r="K4295" i="5"/>
  <c r="I4295" i="5"/>
  <c r="I4919" i="5"/>
  <c r="K4919" i="5"/>
  <c r="K5015" i="5"/>
  <c r="I5015" i="5"/>
  <c r="K5303" i="5"/>
  <c r="I5303" i="5"/>
  <c r="I5447" i="5"/>
  <c r="K5447" i="5"/>
  <c r="I5511" i="5"/>
  <c r="J5511" i="5" s="1"/>
  <c r="K5511" i="5"/>
  <c r="I7709" i="5"/>
  <c r="J7709" i="5" s="1"/>
  <c r="K7709" i="5"/>
  <c r="K7671" i="5"/>
  <c r="I7671" i="5"/>
  <c r="J7671" i="5" s="1"/>
  <c r="K7735" i="5"/>
  <c r="I7735" i="5"/>
  <c r="J7735" i="5" s="1"/>
  <c r="K6824" i="5"/>
  <c r="I6824" i="5"/>
  <c r="J6824" i="5" s="1"/>
  <c r="K6888" i="5"/>
  <c r="I6888" i="5"/>
  <c r="J6888" i="5" s="1"/>
  <c r="K7144" i="5"/>
  <c r="I7144" i="5"/>
  <c r="J7144" i="5" s="1"/>
  <c r="K7576" i="5"/>
  <c r="I7576" i="5"/>
  <c r="J7576" i="5" s="1"/>
  <c r="K8260" i="5"/>
  <c r="I8260" i="5"/>
  <c r="J8260" i="5" s="1"/>
  <c r="I8308" i="5"/>
  <c r="J8308" i="5" s="1"/>
  <c r="K8308" i="5"/>
  <c r="I8611" i="5"/>
  <c r="J8611" i="5" s="1"/>
  <c r="K8611" i="5"/>
  <c r="I8597" i="5"/>
  <c r="J8597" i="5" s="1"/>
  <c r="K8597" i="5"/>
  <c r="I8709" i="5"/>
  <c r="J8709" i="5" s="1"/>
  <c r="K8709" i="5"/>
  <c r="K8747" i="5"/>
  <c r="I8747" i="5"/>
  <c r="J8747" i="5" s="1"/>
  <c r="K8438" i="5"/>
  <c r="I8438" i="5"/>
  <c r="J8438" i="5" s="1"/>
  <c r="K7887" i="5"/>
  <c r="I7887" i="5"/>
  <c r="J7887" i="5" s="1"/>
  <c r="K8555" i="5"/>
  <c r="I8555" i="5"/>
  <c r="J8555" i="5" s="1"/>
  <c r="K258" i="5"/>
  <c r="I258" i="5"/>
  <c r="J258" i="5" s="1"/>
  <c r="I290" i="5"/>
  <c r="K290" i="5"/>
  <c r="K47" i="5"/>
  <c r="I47" i="5"/>
  <c r="K143" i="5"/>
  <c r="I143" i="5"/>
  <c r="L145" i="5" s="1"/>
  <c r="K511" i="5"/>
  <c r="I511" i="5"/>
  <c r="J511" i="5" s="1"/>
  <c r="I575" i="5"/>
  <c r="K575" i="5"/>
  <c r="K533" i="5"/>
  <c r="I533" i="5"/>
  <c r="J533" i="5" s="1"/>
  <c r="K565" i="5"/>
  <c r="I565" i="5"/>
  <c r="J565" i="5" s="1"/>
  <c r="K597" i="5"/>
  <c r="I597" i="5"/>
  <c r="J597" i="5" s="1"/>
  <c r="I643" i="5"/>
  <c r="J643" i="5" s="1"/>
  <c r="K643" i="5"/>
  <c r="I675" i="5"/>
  <c r="J675" i="5" s="1"/>
  <c r="K675" i="5"/>
  <c r="I707" i="5"/>
  <c r="J707" i="5" s="1"/>
  <c r="K707" i="5"/>
  <c r="I883" i="5"/>
  <c r="J883" i="5" s="1"/>
  <c r="K883" i="5"/>
  <c r="I931" i="5"/>
  <c r="J931" i="5" s="1"/>
  <c r="K931" i="5"/>
  <c r="I1742" i="5"/>
  <c r="J1742" i="5" s="1"/>
  <c r="K1742" i="5"/>
  <c r="K1817" i="5"/>
  <c r="I1817" i="5"/>
  <c r="J1817" i="5" s="1"/>
  <c r="I3047" i="5"/>
  <c r="K3047" i="5"/>
  <c r="I3171" i="5"/>
  <c r="L3193" i="5" s="1"/>
  <c r="K3171" i="5"/>
  <c r="I3379" i="5"/>
  <c r="J3379" i="5" s="1"/>
  <c r="K3379" i="5"/>
  <c r="K3475" i="5"/>
  <c r="I3475" i="5"/>
  <c r="J3475" i="5" s="1"/>
  <c r="K1999" i="5"/>
  <c r="I1999" i="5"/>
  <c r="J1999" i="5" s="1"/>
  <c r="I2648" i="5"/>
  <c r="J2648" i="5" s="1"/>
  <c r="K2648" i="5"/>
  <c r="I2744" i="5"/>
  <c r="J2744" i="5" s="1"/>
  <c r="K2744" i="5"/>
  <c r="I2808" i="5"/>
  <c r="J2808" i="5" s="1"/>
  <c r="K2808" i="5"/>
  <c r="I3128" i="5"/>
  <c r="J3128" i="5" s="1"/>
  <c r="K3128" i="5"/>
  <c r="I3452" i="5"/>
  <c r="J3452" i="5" s="1"/>
  <c r="K3452" i="5"/>
  <c r="I3500" i="5"/>
  <c r="J3500" i="5" s="1"/>
  <c r="K3500" i="5"/>
  <c r="I3580" i="5"/>
  <c r="J3580" i="5" s="1"/>
  <c r="K3580" i="5"/>
  <c r="K3660" i="5"/>
  <c r="I3660" i="5"/>
  <c r="J3660" i="5" s="1"/>
  <c r="K2515" i="5"/>
  <c r="I2515" i="5"/>
  <c r="J2515" i="5" s="1"/>
  <c r="K2643" i="5"/>
  <c r="I2643" i="5"/>
  <c r="J2643" i="5" s="1"/>
  <c r="I4434" i="5"/>
  <c r="J4434" i="5" s="1"/>
  <c r="K4434" i="5"/>
  <c r="I4562" i="5"/>
  <c r="K4562" i="5"/>
  <c r="I4642" i="5"/>
  <c r="J4642" i="5" s="1"/>
  <c r="K4642" i="5"/>
  <c r="K4722" i="5"/>
  <c r="I4722" i="5"/>
  <c r="J4722" i="5" s="1"/>
  <c r="I4818" i="5"/>
  <c r="J4818" i="5" s="1"/>
  <c r="K4818" i="5"/>
  <c r="I4914" i="5"/>
  <c r="J4914" i="5" s="1"/>
  <c r="K4914" i="5"/>
  <c r="K4946" i="5"/>
  <c r="I4946" i="5"/>
  <c r="I5042" i="5"/>
  <c r="K5042" i="5"/>
  <c r="I5170" i="5"/>
  <c r="J5170" i="5" s="1"/>
  <c r="K5170" i="5"/>
  <c r="I5554" i="5"/>
  <c r="J5554" i="5" s="1"/>
  <c r="K5554" i="5"/>
  <c r="K5714" i="5"/>
  <c r="I5714" i="5"/>
  <c r="K5762" i="5"/>
  <c r="I5762" i="5"/>
  <c r="K5794" i="5"/>
  <c r="I5794" i="5"/>
  <c r="J5794" i="5" s="1"/>
  <c r="K5826" i="5"/>
  <c r="I5826" i="5"/>
  <c r="J5826" i="5" s="1"/>
  <c r="K5858" i="5"/>
  <c r="I5858" i="5"/>
  <c r="K5890" i="5"/>
  <c r="I5890" i="5"/>
  <c r="J5890" i="5" s="1"/>
  <c r="I2676" i="5"/>
  <c r="J2676" i="5" s="1"/>
  <c r="K2676" i="5"/>
  <c r="K2804" i="5"/>
  <c r="I2804" i="5"/>
  <c r="J2804" i="5" s="1"/>
  <c r="I3883" i="5"/>
  <c r="J3883" i="5" s="1"/>
  <c r="K3883" i="5"/>
  <c r="I3915" i="5"/>
  <c r="J3915" i="5" s="1"/>
  <c r="K3915" i="5"/>
  <c r="I3979" i="5"/>
  <c r="J3979" i="5" s="1"/>
  <c r="K3979" i="5"/>
  <c r="I4011" i="5"/>
  <c r="J4011" i="5" s="1"/>
  <c r="K4011" i="5"/>
  <c r="I4075" i="5"/>
  <c r="J4075" i="5" s="1"/>
  <c r="K4075" i="5"/>
  <c r="I4235" i="5"/>
  <c r="J4235" i="5" s="1"/>
  <c r="K4235" i="5"/>
  <c r="K4315" i="5"/>
  <c r="I4315" i="5"/>
  <c r="J4315" i="5" s="1"/>
  <c r="I4763" i="5"/>
  <c r="J4763" i="5" s="1"/>
  <c r="K4763" i="5"/>
  <c r="K4827" i="5"/>
  <c r="I4827" i="5"/>
  <c r="J4827" i="5" s="1"/>
  <c r="K4891" i="5"/>
  <c r="I4891" i="5"/>
  <c r="J4891" i="5" s="1"/>
  <c r="K4923" i="5"/>
  <c r="I4923" i="5"/>
  <c r="J4923" i="5" s="1"/>
  <c r="K5179" i="5"/>
  <c r="I5179" i="5"/>
  <c r="J5179" i="5" s="1"/>
  <c r="K5291" i="5"/>
  <c r="I5291" i="5"/>
  <c r="J5291" i="5" s="1"/>
  <c r="K5323" i="5"/>
  <c r="I5323" i="5"/>
  <c r="J5323" i="5" s="1"/>
  <c r="K5355" i="5"/>
  <c r="I5355" i="5"/>
  <c r="J5355" i="5" s="1"/>
  <c r="I5515" i="5"/>
  <c r="J5515" i="5" s="1"/>
  <c r="K5515" i="5"/>
  <c r="K5547" i="5"/>
  <c r="I5547" i="5"/>
  <c r="L5569" i="5" s="1"/>
  <c r="K2443" i="5"/>
  <c r="I2443" i="5"/>
  <c r="J2443" i="5" s="1"/>
  <c r="I2571" i="5"/>
  <c r="J2571" i="5" s="1"/>
  <c r="K2571" i="5"/>
  <c r="I2699" i="5"/>
  <c r="J2699" i="5" s="1"/>
  <c r="K2699" i="5"/>
  <c r="I3920" i="5"/>
  <c r="J3920" i="5" s="1"/>
  <c r="K3920" i="5"/>
  <c r="K3952" i="5"/>
  <c r="I3952" i="5"/>
  <c r="J3952" i="5" s="1"/>
  <c r="I3984" i="5"/>
  <c r="J3984" i="5" s="1"/>
  <c r="K3984" i="5"/>
  <c r="K1677" i="5"/>
  <c r="I1677" i="5"/>
  <c r="J1677" i="5" s="1"/>
  <c r="K5640" i="5"/>
  <c r="I5640" i="5"/>
  <c r="J5640" i="5" s="1"/>
  <c r="K5683" i="5"/>
  <c r="I5683" i="5"/>
  <c r="J5683" i="5" s="1"/>
  <c r="K5896" i="5"/>
  <c r="I5896" i="5"/>
  <c r="J5896" i="5" s="1"/>
  <c r="I5944" i="5"/>
  <c r="J5944" i="5" s="1"/>
  <c r="K5944" i="5"/>
  <c r="K4056" i="5"/>
  <c r="I4056" i="5"/>
  <c r="J4056" i="5" s="1"/>
  <c r="I4216" i="5"/>
  <c r="J4216" i="5" s="1"/>
  <c r="K4216" i="5"/>
  <c r="I4280" i="5"/>
  <c r="J4280" i="5" s="1"/>
  <c r="K4280" i="5"/>
  <c r="I4344" i="5"/>
  <c r="K4344" i="5"/>
  <c r="K4568" i="5"/>
  <c r="I4568" i="5"/>
  <c r="J4568" i="5" s="1"/>
  <c r="K4760" i="5"/>
  <c r="I4760" i="5"/>
  <c r="J4760" i="5" s="1"/>
  <c r="I4824" i="5"/>
  <c r="J4824" i="5" s="1"/>
  <c r="K4824" i="5"/>
  <c r="K4888" i="5"/>
  <c r="I4888" i="5"/>
  <c r="J4888" i="5" s="1"/>
  <c r="K4952" i="5"/>
  <c r="I4952" i="5"/>
  <c r="J4952" i="5" s="1"/>
  <c r="K5080" i="5"/>
  <c r="I5080" i="5"/>
  <c r="J5080" i="5" s="1"/>
  <c r="K5208" i="5"/>
  <c r="I5208" i="5"/>
  <c r="J5208" i="5" s="1"/>
  <c r="I5496" i="5"/>
  <c r="J5496" i="5" s="1"/>
  <c r="K5496" i="5"/>
  <c r="I5620" i="5"/>
  <c r="J5620" i="5" s="1"/>
  <c r="K5620" i="5"/>
  <c r="I5748" i="5"/>
  <c r="J5748" i="5" s="1"/>
  <c r="K5748" i="5"/>
  <c r="I5876" i="5"/>
  <c r="J5876" i="5" s="1"/>
  <c r="K5876" i="5"/>
  <c r="K6169" i="5"/>
  <c r="I6169" i="5"/>
  <c r="I6361" i="5"/>
  <c r="K6361" i="5"/>
  <c r="I6409" i="5"/>
  <c r="J6409" i="5" s="1"/>
  <c r="K6409" i="5"/>
  <c r="K5600" i="5"/>
  <c r="I5600" i="5"/>
  <c r="J5600" i="5" s="1"/>
  <c r="K5643" i="5"/>
  <c r="I5643" i="5"/>
  <c r="J5643" i="5" s="1"/>
  <c r="I5707" i="5"/>
  <c r="J5707" i="5" s="1"/>
  <c r="K5707" i="5"/>
  <c r="K5792" i="5"/>
  <c r="I5792" i="5"/>
  <c r="J5792" i="5" s="1"/>
  <c r="I5856" i="5"/>
  <c r="J5856" i="5" s="1"/>
  <c r="K5856" i="5"/>
  <c r="K5994" i="5"/>
  <c r="I5994" i="5"/>
  <c r="J5994" i="5" s="1"/>
  <c r="I3148" i="5"/>
  <c r="J3148" i="5" s="1"/>
  <c r="K3148" i="5"/>
  <c r="I4780" i="5"/>
  <c r="J4780" i="5" s="1"/>
  <c r="K4780" i="5"/>
  <c r="K5364" i="5"/>
  <c r="I5364" i="5"/>
  <c r="J5364" i="5" s="1"/>
  <c r="I6942" i="5"/>
  <c r="J6942" i="5" s="1"/>
  <c r="K6942" i="5"/>
  <c r="I6974" i="5"/>
  <c r="J6974" i="5" s="1"/>
  <c r="K6974" i="5"/>
  <c r="K7038" i="5"/>
  <c r="I7038" i="5"/>
  <c r="J7038" i="5" s="1"/>
  <c r="K7134" i="5"/>
  <c r="I7134" i="5"/>
  <c r="J7134" i="5" s="1"/>
  <c r="I6559" i="5"/>
  <c r="J6559" i="5" s="1"/>
  <c r="K6559" i="5"/>
  <c r="W27" i="5" s="1"/>
  <c r="I7067" i="5"/>
  <c r="J7067" i="5" s="1"/>
  <c r="K7067" i="5"/>
  <c r="K7147" i="5"/>
  <c r="I7147" i="5"/>
  <c r="J7147" i="5" s="1"/>
  <c r="K7195" i="5"/>
  <c r="I7195" i="5"/>
  <c r="J7195" i="5" s="1"/>
  <c r="I7227" i="5"/>
  <c r="J7227" i="5" s="1"/>
  <c r="K7227" i="5"/>
  <c r="I7259" i="5"/>
  <c r="J7259" i="5" s="1"/>
  <c r="K7259" i="5"/>
  <c r="I7291" i="5"/>
  <c r="J7291" i="5" s="1"/>
  <c r="K7291" i="5"/>
  <c r="K7323" i="5"/>
  <c r="I7323" i="5"/>
  <c r="J7323" i="5" s="1"/>
  <c r="I7371" i="5"/>
  <c r="J7371" i="5" s="1"/>
  <c r="K7371" i="5"/>
  <c r="I7403" i="5"/>
  <c r="J7403" i="5" s="1"/>
  <c r="K7403" i="5"/>
  <c r="I7435" i="5"/>
  <c r="J7435" i="5" s="1"/>
  <c r="K7435" i="5"/>
  <c r="K7483" i="5"/>
  <c r="I7483" i="5"/>
  <c r="J7483" i="5" s="1"/>
  <c r="K7659" i="5"/>
  <c r="I7659" i="5"/>
  <c r="J7659" i="5" s="1"/>
  <c r="K7739" i="5"/>
  <c r="I7739" i="5"/>
  <c r="J7739" i="5" s="1"/>
  <c r="I7771" i="5"/>
  <c r="J7771" i="5" s="1"/>
  <c r="K7771" i="5"/>
  <c r="I6561" i="5"/>
  <c r="J6561" i="5" s="1"/>
  <c r="K6561" i="5"/>
  <c r="K6652" i="5"/>
  <c r="I6652" i="5"/>
  <c r="J6652" i="5" s="1"/>
  <c r="K6748" i="5"/>
  <c r="I6748" i="5"/>
  <c r="J6748" i="5" s="1"/>
  <c r="K6972" i="5"/>
  <c r="I6972" i="5"/>
  <c r="J6972" i="5" s="1"/>
  <c r="I7036" i="5"/>
  <c r="J7036" i="5" s="1"/>
  <c r="K7036" i="5"/>
  <c r="I7068" i="5"/>
  <c r="J7068" i="5" s="1"/>
  <c r="K7068" i="5"/>
  <c r="K7228" i="5"/>
  <c r="I7228" i="5"/>
  <c r="J7228" i="5" s="1"/>
  <c r="I7308" i="5"/>
  <c r="J7308" i="5" s="1"/>
  <c r="K7308" i="5"/>
  <c r="K7372" i="5"/>
  <c r="I7372" i="5"/>
  <c r="J7372" i="5" s="1"/>
  <c r="I7436" i="5"/>
  <c r="J7436" i="5" s="1"/>
  <c r="K7436" i="5"/>
  <c r="K7532" i="5"/>
  <c r="I7532" i="5"/>
  <c r="J7532" i="5" s="1"/>
  <c r="K7580" i="5"/>
  <c r="I7580" i="5"/>
  <c r="J7580" i="5" s="1"/>
  <c r="K7612" i="5"/>
  <c r="I7612" i="5"/>
  <c r="J7612" i="5" s="1"/>
  <c r="K7676" i="5"/>
  <c r="I7676" i="5"/>
  <c r="J7676" i="5" s="1"/>
  <c r="I7724" i="5"/>
  <c r="J7724" i="5" s="1"/>
  <c r="K7724" i="5"/>
  <c r="I7836" i="5"/>
  <c r="J7836" i="5" s="1"/>
  <c r="K7836" i="5"/>
  <c r="I7880" i="5"/>
  <c r="L7897" i="5" s="1"/>
  <c r="K7880" i="5"/>
  <c r="K7976" i="5"/>
  <c r="I7976" i="5"/>
  <c r="J7976" i="5" s="1"/>
  <c r="K8104" i="5"/>
  <c r="I8104" i="5"/>
  <c r="J8104" i="5" s="1"/>
  <c r="K8184" i="5"/>
  <c r="I8184" i="5"/>
  <c r="J8184" i="5" s="1"/>
  <c r="I8264" i="5"/>
  <c r="J8264" i="5" s="1"/>
  <c r="K8264" i="5"/>
  <c r="I8344" i="5"/>
  <c r="J8344" i="5" s="1"/>
  <c r="K8344" i="5"/>
  <c r="K8536" i="5"/>
  <c r="I8536" i="5"/>
  <c r="J8536" i="5" s="1"/>
  <c r="I8679" i="5"/>
  <c r="J8679" i="5" s="1"/>
  <c r="K8679" i="5"/>
  <c r="K7851" i="5"/>
  <c r="I7851" i="5"/>
  <c r="J7851" i="5" s="1"/>
  <c r="I8087" i="5"/>
  <c r="K8087" i="5"/>
  <c r="K8495" i="5"/>
  <c r="I8495" i="5"/>
  <c r="K8591" i="5"/>
  <c r="I8591" i="5"/>
  <c r="I300" i="5"/>
  <c r="J300" i="5" s="1"/>
  <c r="K300" i="5"/>
  <c r="K297" i="5"/>
  <c r="I297" i="5"/>
  <c r="J297" i="5" s="1"/>
  <c r="I275" i="5"/>
  <c r="J275" i="5" s="1"/>
  <c r="K275" i="5"/>
  <c r="I355" i="5"/>
  <c r="J355" i="5" s="1"/>
  <c r="K355" i="5"/>
  <c r="I419" i="5"/>
  <c r="J419" i="5" s="1"/>
  <c r="K419" i="5"/>
  <c r="I611" i="5"/>
  <c r="J611" i="5" s="1"/>
  <c r="K611" i="5"/>
  <c r="I1319" i="5"/>
  <c r="K1319" i="5"/>
  <c r="K1609" i="5"/>
  <c r="I1609" i="5"/>
  <c r="J1609" i="5" s="1"/>
  <c r="K1737" i="5"/>
  <c r="I1737" i="5"/>
  <c r="J1737" i="5" s="1"/>
  <c r="I1801" i="5"/>
  <c r="J1801" i="5" s="1"/>
  <c r="K1801" i="5"/>
  <c r="K1951" i="5"/>
  <c r="I1951" i="5"/>
  <c r="J1951" i="5" s="1"/>
  <c r="K1573" i="5"/>
  <c r="I1573" i="5"/>
  <c r="J1573" i="5" s="1"/>
  <c r="K1744" i="5"/>
  <c r="I1744" i="5"/>
  <c r="J1744" i="5" s="1"/>
  <c r="K1421" i="5"/>
  <c r="I1421" i="5"/>
  <c r="J1421" i="5" s="1"/>
  <c r="I1660" i="5"/>
  <c r="J1660" i="5" s="1"/>
  <c r="K1660" i="5"/>
  <c r="I2019" i="5"/>
  <c r="J2019" i="5" s="1"/>
  <c r="K2019" i="5"/>
  <c r="I2274" i="5"/>
  <c r="J2274" i="5" s="1"/>
  <c r="K2274" i="5"/>
  <c r="I2498" i="5"/>
  <c r="K2498" i="5"/>
  <c r="I2447" i="5"/>
  <c r="J2447" i="5" s="1"/>
  <c r="K2447" i="5"/>
  <c r="K2511" i="5"/>
  <c r="I2511" i="5"/>
  <c r="J2511" i="5" s="1"/>
  <c r="K2735" i="5"/>
  <c r="I2735" i="5"/>
  <c r="L2737" i="5" s="1"/>
  <c r="I3239" i="5"/>
  <c r="L3241" i="5" s="1"/>
  <c r="K3239" i="5"/>
  <c r="I3335" i="5"/>
  <c r="J3335" i="5" s="1"/>
  <c r="K3335" i="5"/>
  <c r="K4175" i="5"/>
  <c r="I4175" i="5"/>
  <c r="K4239" i="5"/>
  <c r="I4239" i="5"/>
  <c r="J4239" i="5" s="1"/>
  <c r="K4271" i="5"/>
  <c r="I4271" i="5"/>
  <c r="K4335" i="5"/>
  <c r="I4335" i="5"/>
  <c r="J4335" i="5" s="1"/>
  <c r="I5263" i="5"/>
  <c r="J5263" i="5" s="1"/>
  <c r="K5263" i="5"/>
  <c r="K5295" i="5"/>
  <c r="I5295" i="5"/>
  <c r="J5295" i="5" s="1"/>
  <c r="I5327" i="5"/>
  <c r="K5327" i="5"/>
  <c r="I5359" i="5"/>
  <c r="J5359" i="5" s="1"/>
  <c r="K5359" i="5"/>
  <c r="K5391" i="5"/>
  <c r="I5391" i="5"/>
  <c r="J5391" i="5" s="1"/>
  <c r="I5423" i="5"/>
  <c r="K5423" i="5"/>
  <c r="I5455" i="5"/>
  <c r="J5455" i="5" s="1"/>
  <c r="K5455" i="5"/>
  <c r="I5487" i="5"/>
  <c r="J5487" i="5" s="1"/>
  <c r="K5487" i="5"/>
  <c r="K5519" i="5"/>
  <c r="I5519" i="5"/>
  <c r="K2587" i="5"/>
  <c r="I2587" i="5"/>
  <c r="J2587" i="5" s="1"/>
  <c r="I3876" i="5"/>
  <c r="J3876" i="5" s="1"/>
  <c r="K3876" i="5"/>
  <c r="K3908" i="5"/>
  <c r="I3908" i="5"/>
  <c r="J3908" i="5" s="1"/>
  <c r="K3940" i="5"/>
  <c r="I3940" i="5"/>
  <c r="J3940" i="5" s="1"/>
  <c r="K3972" i="5"/>
  <c r="I3972" i="5"/>
  <c r="J3972" i="5" s="1"/>
  <c r="K4004" i="5"/>
  <c r="I4004" i="5"/>
  <c r="J4004" i="5" s="1"/>
  <c r="K4125" i="5"/>
  <c r="I4125" i="5"/>
  <c r="J4125" i="5" s="1"/>
  <c r="I5149" i="5"/>
  <c r="J5149" i="5" s="1"/>
  <c r="K5149" i="5"/>
  <c r="I5213" i="5"/>
  <c r="J5213" i="5" s="1"/>
  <c r="K5213" i="5"/>
  <c r="I5880" i="5"/>
  <c r="J5880" i="5" s="1"/>
  <c r="K5880" i="5"/>
  <c r="I6076" i="5"/>
  <c r="J6076" i="5" s="1"/>
  <c r="K6076" i="5"/>
  <c r="K3494" i="5"/>
  <c r="I3494" i="5"/>
  <c r="J3494" i="5" s="1"/>
  <c r="I4096" i="5"/>
  <c r="J4096" i="5" s="1"/>
  <c r="K4096" i="5"/>
  <c r="I4192" i="5"/>
  <c r="J4192" i="5" s="1"/>
  <c r="K4192" i="5"/>
  <c r="K4672" i="5"/>
  <c r="I4672" i="5"/>
  <c r="J4672" i="5" s="1"/>
  <c r="K5024" i="5"/>
  <c r="I5024" i="5"/>
  <c r="J5024" i="5" s="1"/>
  <c r="K5088" i="5"/>
  <c r="I5088" i="5"/>
  <c r="J5088" i="5" s="1"/>
  <c r="I5184" i="5"/>
  <c r="J5184" i="5" s="1"/>
  <c r="K5184" i="5"/>
  <c r="K5280" i="5"/>
  <c r="I5280" i="5"/>
  <c r="I5376" i="5"/>
  <c r="J5376" i="5" s="1"/>
  <c r="K5376" i="5"/>
  <c r="K5536" i="5"/>
  <c r="I5536" i="5"/>
  <c r="J5536" i="5" s="1"/>
  <c r="K6269" i="5"/>
  <c r="I6269" i="5"/>
  <c r="J6269" i="5" s="1"/>
  <c r="I6365" i="5"/>
  <c r="J6365" i="5" s="1"/>
  <c r="K6365" i="5"/>
  <c r="K6397" i="5"/>
  <c r="I6397" i="5"/>
  <c r="J6397" i="5" s="1"/>
  <c r="I4129" i="5"/>
  <c r="J4129" i="5" s="1"/>
  <c r="K4129" i="5"/>
  <c r="I5584" i="5"/>
  <c r="J5584" i="5" s="1"/>
  <c r="K5584" i="5"/>
  <c r="I5648" i="5"/>
  <c r="J5648" i="5" s="1"/>
  <c r="K5648" i="5"/>
  <c r="K5691" i="5"/>
  <c r="I5691" i="5"/>
  <c r="J5691" i="5" s="1"/>
  <c r="I5776" i="5"/>
  <c r="J5776" i="5" s="1"/>
  <c r="K5776" i="5"/>
  <c r="K5918" i="5"/>
  <c r="I5918" i="5"/>
  <c r="J5918" i="5" s="1"/>
  <c r="I4628" i="5"/>
  <c r="J4628" i="5" s="1"/>
  <c r="K4628" i="5"/>
  <c r="K4884" i="5"/>
  <c r="I4884" i="5"/>
  <c r="J4884" i="5" s="1"/>
  <c r="K5140" i="5"/>
  <c r="I5140" i="5"/>
  <c r="J5140" i="5" s="1"/>
  <c r="I6174" i="5"/>
  <c r="J6174" i="5" s="1"/>
  <c r="K6174" i="5"/>
  <c r="I6302" i="5"/>
  <c r="J6302" i="5" s="1"/>
  <c r="K6302" i="5"/>
  <c r="I6366" i="5"/>
  <c r="J6366" i="5" s="1"/>
  <c r="K6366" i="5"/>
  <c r="I4092" i="5"/>
  <c r="J4092" i="5" s="1"/>
  <c r="K4092" i="5"/>
  <c r="K4604" i="5"/>
  <c r="I4604" i="5"/>
  <c r="J4604" i="5" s="1"/>
  <c r="K5116" i="5"/>
  <c r="I5116" i="5"/>
  <c r="J5116" i="5" s="1"/>
  <c r="K5500" i="5"/>
  <c r="I5500" i="5"/>
  <c r="J5500" i="5" s="1"/>
  <c r="I5687" i="5"/>
  <c r="K5687" i="5"/>
  <c r="K6071" i="5"/>
  <c r="I6071" i="5"/>
  <c r="I4260" i="5"/>
  <c r="J4260" i="5" s="1"/>
  <c r="K4260" i="5"/>
  <c r="K4516" i="5"/>
  <c r="I4516" i="5"/>
  <c r="J4516" i="5" s="1"/>
  <c r="K4772" i="5"/>
  <c r="I4772" i="5"/>
  <c r="J4772" i="5" s="1"/>
  <c r="K5028" i="5"/>
  <c r="I5028" i="5"/>
  <c r="J5028" i="5" s="1"/>
  <c r="K6114" i="5"/>
  <c r="I6114" i="5"/>
  <c r="J6114" i="5" s="1"/>
  <c r="I6338" i="5"/>
  <c r="K6338" i="5"/>
  <c r="I6402" i="5"/>
  <c r="J6402" i="5" s="1"/>
  <c r="K6402" i="5"/>
  <c r="I6498" i="5"/>
  <c r="J6498" i="5" s="1"/>
  <c r="K6498" i="5"/>
  <c r="I6548" i="5"/>
  <c r="J6548" i="5" s="1"/>
  <c r="K6548" i="5"/>
  <c r="K6580" i="5"/>
  <c r="I6580" i="5"/>
  <c r="J6580" i="5" s="1"/>
  <c r="K6612" i="5"/>
  <c r="I6612" i="5"/>
  <c r="J6612" i="5" s="1"/>
  <c r="I7237" i="5"/>
  <c r="J7237" i="5" s="1"/>
  <c r="K7237" i="5"/>
  <c r="K7333" i="5"/>
  <c r="I7333" i="5"/>
  <c r="J7333" i="5" s="1"/>
  <c r="K7509" i="5"/>
  <c r="I7509" i="5"/>
  <c r="J7509" i="5" s="1"/>
  <c r="I7685" i="5"/>
  <c r="J7685" i="5" s="1"/>
  <c r="K7685" i="5"/>
  <c r="I8101" i="5"/>
  <c r="J8101" i="5" s="1"/>
  <c r="K8101" i="5"/>
  <c r="I5676" i="5"/>
  <c r="J5676" i="5" s="1"/>
  <c r="K5676" i="5"/>
  <c r="I6626" i="5"/>
  <c r="K6626" i="5"/>
  <c r="I6690" i="5"/>
  <c r="J6690" i="5" s="1"/>
  <c r="K6690" i="5"/>
  <c r="K6722" i="5"/>
  <c r="I6722" i="5"/>
  <c r="I6770" i="5"/>
  <c r="K6770" i="5"/>
  <c r="I6802" i="5"/>
  <c r="J6802" i="5" s="1"/>
  <c r="K6802" i="5"/>
  <c r="I6850" i="5"/>
  <c r="J6850" i="5" s="1"/>
  <c r="K6850" i="5"/>
  <c r="K6882" i="5"/>
  <c r="I6882" i="5"/>
  <c r="J6882" i="5" s="1"/>
  <c r="I6946" i="5"/>
  <c r="J6946" i="5" s="1"/>
  <c r="K6946" i="5"/>
  <c r="I7266" i="5"/>
  <c r="J7266" i="5" s="1"/>
  <c r="K7266" i="5"/>
  <c r="I7826" i="5"/>
  <c r="K7826" i="5"/>
  <c r="I6363" i="5"/>
  <c r="J6363" i="5" s="1"/>
  <c r="K6363" i="5"/>
  <c r="I6567" i="5"/>
  <c r="J6567" i="5" s="1"/>
  <c r="K6567" i="5"/>
  <c r="K6623" i="5"/>
  <c r="I6623" i="5"/>
  <c r="I6719" i="5"/>
  <c r="K6719" i="5"/>
  <c r="I6815" i="5"/>
  <c r="K6815" i="5"/>
  <c r="I7295" i="5"/>
  <c r="K7295" i="5"/>
  <c r="I7535" i="5"/>
  <c r="K7535" i="5"/>
  <c r="I7631" i="5"/>
  <c r="K7631" i="5"/>
  <c r="K7727" i="5"/>
  <c r="I7727" i="5"/>
  <c r="K6656" i="5"/>
  <c r="I6656" i="5"/>
  <c r="J6656" i="5" s="1"/>
  <c r="K6688" i="5"/>
  <c r="I6688" i="5"/>
  <c r="J6688" i="5" s="1"/>
  <c r="K6720" i="5"/>
  <c r="I6720" i="5"/>
  <c r="J6720" i="5" s="1"/>
  <c r="K6848" i="5"/>
  <c r="I6848" i="5"/>
  <c r="J6848" i="5" s="1"/>
  <c r="I6880" i="5"/>
  <c r="J6880" i="5" s="1"/>
  <c r="K6880" i="5"/>
  <c r="K6928" i="5"/>
  <c r="I6928" i="5"/>
  <c r="J6928" i="5" s="1"/>
  <c r="K6960" i="5"/>
  <c r="I6960" i="5"/>
  <c r="J6960" i="5" s="1"/>
  <c r="K7040" i="5"/>
  <c r="I7040" i="5"/>
  <c r="J7040" i="5" s="1"/>
  <c r="K7120" i="5"/>
  <c r="I7120" i="5"/>
  <c r="J7120" i="5" s="1"/>
  <c r="I7248" i="5"/>
  <c r="K7248" i="5"/>
  <c r="I7296" i="5"/>
  <c r="J7296" i="5" s="1"/>
  <c r="K7296" i="5"/>
  <c r="I7376" i="5"/>
  <c r="J7376" i="5" s="1"/>
  <c r="K7376" i="5"/>
  <c r="I7424" i="5"/>
  <c r="J7424" i="5" s="1"/>
  <c r="K7424" i="5"/>
  <c r="I7680" i="5"/>
  <c r="J7680" i="5" s="1"/>
  <c r="K7680" i="5"/>
  <c r="K7760" i="5"/>
  <c r="I7760" i="5"/>
  <c r="J7760" i="5" s="1"/>
  <c r="I8016" i="5"/>
  <c r="J8016" i="5" s="1"/>
  <c r="K8016" i="5"/>
  <c r="K8144" i="5"/>
  <c r="I8144" i="5"/>
  <c r="J8144" i="5" s="1"/>
  <c r="I8188" i="5"/>
  <c r="J8188" i="5" s="1"/>
  <c r="K8188" i="5"/>
  <c r="K8300" i="5"/>
  <c r="I8300" i="5"/>
  <c r="J8300" i="5" s="1"/>
  <c r="K8348" i="5"/>
  <c r="I8348" i="5"/>
  <c r="J8348" i="5" s="1"/>
  <c r="K8639" i="5"/>
  <c r="I8639" i="5"/>
  <c r="K8751" i="5"/>
  <c r="I8751" i="5"/>
  <c r="J8751" i="5" s="1"/>
  <c r="K7923" i="5"/>
  <c r="I7923" i="5"/>
  <c r="J7923" i="5" s="1"/>
  <c r="K8717" i="5"/>
  <c r="I8717" i="5"/>
  <c r="J8717" i="5" s="1"/>
  <c r="K7844" i="5"/>
  <c r="I7844" i="5"/>
  <c r="J7844" i="5" s="1"/>
  <c r="I7908" i="5"/>
  <c r="J7908" i="5" s="1"/>
  <c r="K7908" i="5"/>
  <c r="K8068" i="5"/>
  <c r="I8068" i="5"/>
  <c r="L8089" i="5" s="1"/>
  <c r="K8294" i="5"/>
  <c r="I8294" i="5"/>
  <c r="J8294" i="5" s="1"/>
  <c r="K8454" i="5"/>
  <c r="I8454" i="5"/>
  <c r="L8473" i="5" s="1"/>
  <c r="K8159" i="5"/>
  <c r="I8159" i="5"/>
  <c r="I8275" i="5"/>
  <c r="J8275" i="5" s="1"/>
  <c r="K8275" i="5"/>
  <c r="K8547" i="5"/>
  <c r="I8547" i="5"/>
  <c r="J8547" i="5" s="1"/>
  <c r="K8579" i="5"/>
  <c r="I8579" i="5"/>
  <c r="J8579" i="5" s="1"/>
  <c r="I298" i="5"/>
  <c r="J298" i="5" s="1"/>
  <c r="K298" i="5"/>
  <c r="K551" i="5"/>
  <c r="I551" i="5"/>
  <c r="K215" i="5"/>
  <c r="I215" i="5"/>
  <c r="L217" i="5" s="1"/>
  <c r="I429" i="5"/>
  <c r="J429" i="5" s="1"/>
  <c r="K429" i="5"/>
  <c r="K1218" i="5"/>
  <c r="I1218" i="5"/>
  <c r="J1218" i="5" s="1"/>
  <c r="K1346" i="5"/>
  <c r="I1346" i="5"/>
  <c r="K1099" i="5"/>
  <c r="I1099" i="5"/>
  <c r="J1099" i="5" s="1"/>
  <c r="K825" i="5"/>
  <c r="I825" i="5"/>
  <c r="J825" i="5" s="1"/>
  <c r="K1232" i="5"/>
  <c r="I1232" i="5"/>
  <c r="J1232" i="5" s="1"/>
  <c r="K1261" i="5"/>
  <c r="I1261" i="5"/>
  <c r="J1261" i="5" s="1"/>
  <c r="I1487" i="5"/>
  <c r="K1487" i="5"/>
  <c r="I1572" i="5"/>
  <c r="J1572" i="5" s="1"/>
  <c r="K1572" i="5"/>
  <c r="I1700" i="5"/>
  <c r="J1700" i="5" s="1"/>
  <c r="K1700" i="5"/>
  <c r="K3864" i="5"/>
  <c r="I3864" i="5"/>
  <c r="J3864" i="5" s="1"/>
  <c r="K5285" i="5"/>
  <c r="I5285" i="5"/>
  <c r="J5285" i="5" s="1"/>
  <c r="K5587" i="5"/>
  <c r="I5587" i="5"/>
  <c r="J5587" i="5" s="1"/>
  <c r="K5715" i="5"/>
  <c r="I5715" i="5"/>
  <c r="J5715" i="5" s="1"/>
  <c r="I5984" i="5"/>
  <c r="J5984" i="5" s="1"/>
  <c r="K5984" i="5"/>
  <c r="I6128" i="5"/>
  <c r="J6128" i="5" s="1"/>
  <c r="K6128" i="5"/>
  <c r="K4168" i="5"/>
  <c r="I4168" i="5"/>
  <c r="J4168" i="5" s="1"/>
  <c r="I4296" i="5"/>
  <c r="J4296" i="5" s="1"/>
  <c r="K4296" i="5"/>
  <c r="K4488" i="5"/>
  <c r="I4488" i="5"/>
  <c r="J4488" i="5" s="1"/>
  <c r="I6161" i="5"/>
  <c r="J6161" i="5" s="1"/>
  <c r="K6161" i="5"/>
  <c r="I5696" i="5"/>
  <c r="J5696" i="5" s="1"/>
  <c r="K5696" i="5"/>
  <c r="K5824" i="5"/>
  <c r="I5824" i="5"/>
  <c r="J5824" i="5" s="1"/>
  <c r="K5938" i="5"/>
  <c r="I5938" i="5"/>
  <c r="J5938" i="5" s="1"/>
  <c r="K5970" i="5"/>
  <c r="I5970" i="5"/>
  <c r="J5970" i="5" s="1"/>
  <c r="I4716" i="5"/>
  <c r="J4716" i="5" s="1"/>
  <c r="K4716" i="5"/>
  <c r="K5428" i="5"/>
  <c r="I5428" i="5"/>
  <c r="J5428" i="5" s="1"/>
  <c r="K6054" i="5"/>
  <c r="I6054" i="5"/>
  <c r="J6054" i="5" s="1"/>
  <c r="K6374" i="5"/>
  <c r="I6374" i="5"/>
  <c r="J6374" i="5" s="1"/>
  <c r="I4380" i="5"/>
  <c r="J4380" i="5" s="1"/>
  <c r="K4380" i="5"/>
  <c r="K5276" i="5"/>
  <c r="I5276" i="5"/>
  <c r="J5276" i="5" s="1"/>
  <c r="K6143" i="5"/>
  <c r="I6143" i="5"/>
  <c r="I6431" i="5"/>
  <c r="K6431" i="5"/>
  <c r="I4548" i="5"/>
  <c r="J4548" i="5" s="1"/>
  <c r="K4548" i="5"/>
  <c r="K5316" i="5"/>
  <c r="I5316" i="5"/>
  <c r="J5316" i="5" s="1"/>
  <c r="K5903" i="5"/>
  <c r="I5903" i="5"/>
  <c r="I6186" i="5"/>
  <c r="J6186" i="5" s="1"/>
  <c r="K6186" i="5"/>
  <c r="K7465" i="5"/>
  <c r="I7465" i="5"/>
  <c r="J7465" i="5" s="1"/>
  <c r="K6646" i="5"/>
  <c r="I6646" i="5"/>
  <c r="J6646" i="5" s="1"/>
  <c r="I7270" i="5"/>
  <c r="J7270" i="5" s="1"/>
  <c r="K7270" i="5"/>
  <c r="K6575" i="5"/>
  <c r="I6575" i="5"/>
  <c r="I7075" i="5"/>
  <c r="J7075" i="5" s="1"/>
  <c r="K7075" i="5"/>
  <c r="I7267" i="5"/>
  <c r="J7267" i="5" s="1"/>
  <c r="K7267" i="5"/>
  <c r="K6577" i="5"/>
  <c r="I6577" i="5"/>
  <c r="J6577" i="5" s="1"/>
  <c r="K6724" i="5"/>
  <c r="I6724" i="5"/>
  <c r="J6724" i="5" s="1"/>
  <c r="I6820" i="5"/>
  <c r="J6820" i="5" s="1"/>
  <c r="K6820" i="5"/>
  <c r="K6900" i="5"/>
  <c r="I6900" i="5"/>
  <c r="J6900" i="5" s="1"/>
  <c r="I7012" i="5"/>
  <c r="J7012" i="5" s="1"/>
  <c r="K7012" i="5"/>
  <c r="K7396" i="5"/>
  <c r="I7396" i="5"/>
  <c r="J7396" i="5" s="1"/>
  <c r="I7700" i="5"/>
  <c r="J7700" i="5" s="1"/>
  <c r="K7700" i="5"/>
  <c r="I7812" i="5"/>
  <c r="J7812" i="5" s="1"/>
  <c r="K7812" i="5"/>
  <c r="K8135" i="5"/>
  <c r="I8135" i="5"/>
  <c r="I8231" i="5"/>
  <c r="K8231" i="5"/>
  <c r="I8327" i="5"/>
  <c r="K8327" i="5"/>
  <c r="I6389" i="5"/>
  <c r="J6389" i="5" s="1"/>
  <c r="K6389" i="5"/>
  <c r="K5552" i="5"/>
  <c r="I5552" i="5"/>
  <c r="J5552" i="5" s="1"/>
  <c r="I4820" i="5"/>
  <c r="J4820" i="5" s="1"/>
  <c r="K4820" i="5"/>
  <c r="I6290" i="5"/>
  <c r="K6290" i="5"/>
  <c r="K7485" i="5"/>
  <c r="I7485" i="5"/>
  <c r="J7485" i="5" s="1"/>
  <c r="I6890" i="5"/>
  <c r="K6890" i="5"/>
  <c r="K7066" i="5"/>
  <c r="I7066" i="5"/>
  <c r="J7066" i="5" s="1"/>
  <c r="K5783" i="5"/>
  <c r="I5783" i="5"/>
  <c r="K7799" i="5"/>
  <c r="I7799" i="5"/>
  <c r="K6776" i="5"/>
  <c r="I6776" i="5"/>
  <c r="J6776" i="5" s="1"/>
  <c r="I6936" i="5"/>
  <c r="J6936" i="5" s="1"/>
  <c r="K6936" i="5"/>
  <c r="K7096" i="5"/>
  <c r="I7096" i="5"/>
  <c r="J7096" i="5" s="1"/>
  <c r="I7304" i="5"/>
  <c r="J7304" i="5" s="1"/>
  <c r="K7304" i="5"/>
  <c r="K7448" i="5"/>
  <c r="I7448" i="5"/>
  <c r="L7465" i="5" s="1"/>
  <c r="K7624" i="5"/>
  <c r="I7624" i="5"/>
  <c r="J7624" i="5" s="1"/>
  <c r="I7784" i="5"/>
  <c r="J7784" i="5" s="1"/>
  <c r="K7784" i="5"/>
  <c r="I8096" i="5"/>
  <c r="J8096" i="5" s="1"/>
  <c r="K8096" i="5"/>
  <c r="K8372" i="5"/>
  <c r="I8372" i="5"/>
  <c r="J8372" i="5" s="1"/>
  <c r="K8334" i="5"/>
  <c r="I8334" i="5"/>
  <c r="J8334" i="5" s="1"/>
  <c r="I8315" i="5"/>
  <c r="J8315" i="5" s="1"/>
  <c r="K8315" i="5"/>
  <c r="I8571" i="5"/>
  <c r="J8571" i="5" s="1"/>
  <c r="K8571" i="5"/>
  <c r="I289" i="5"/>
  <c r="J289" i="5" s="1"/>
  <c r="K289" i="5"/>
  <c r="K318" i="5"/>
  <c r="I318" i="5"/>
  <c r="J318" i="5" s="1"/>
  <c r="K191" i="5"/>
  <c r="I191" i="5"/>
  <c r="L193" i="5" s="1"/>
  <c r="K366" i="5"/>
  <c r="I366" i="5"/>
  <c r="J366" i="5" s="1"/>
  <c r="I639" i="5"/>
  <c r="J639" i="5" s="1"/>
  <c r="K639" i="5"/>
  <c r="I703" i="5"/>
  <c r="J703" i="5" s="1"/>
  <c r="K703" i="5"/>
  <c r="I767" i="5"/>
  <c r="K767" i="5"/>
  <c r="I831" i="5"/>
  <c r="J831" i="5" s="1"/>
  <c r="K831" i="5"/>
  <c r="X4" i="5"/>
  <c r="I336" i="5"/>
  <c r="J336" i="5" s="1"/>
  <c r="K336" i="5"/>
  <c r="I282" i="5"/>
  <c r="J282" i="5" s="1"/>
  <c r="K282" i="5"/>
  <c r="K23" i="5"/>
  <c r="I23" i="5"/>
  <c r="I239" i="5"/>
  <c r="L241" i="5" s="1"/>
  <c r="K239" i="5"/>
  <c r="I599" i="5"/>
  <c r="K599" i="5"/>
  <c r="K683" i="5"/>
  <c r="I683" i="5"/>
  <c r="J683" i="5" s="1"/>
  <c r="K665" i="5"/>
  <c r="I665" i="5"/>
  <c r="J665" i="5" s="1"/>
  <c r="I1234" i="5"/>
  <c r="J1234" i="5" s="1"/>
  <c r="K1234" i="5"/>
  <c r="K1330" i="5"/>
  <c r="I1330" i="5"/>
  <c r="J1330" i="5" s="1"/>
  <c r="I875" i="5"/>
  <c r="J875" i="5" s="1"/>
  <c r="K875" i="5"/>
  <c r="K1163" i="5"/>
  <c r="I1163" i="5"/>
  <c r="J1163" i="5" s="1"/>
  <c r="K793" i="5"/>
  <c r="I793" i="5"/>
  <c r="J793" i="5" s="1"/>
  <c r="I1392" i="5"/>
  <c r="J1392" i="5" s="1"/>
  <c r="K1392" i="5"/>
  <c r="K1558" i="5"/>
  <c r="I1558" i="5"/>
  <c r="J1558" i="5" s="1"/>
  <c r="K1782" i="5"/>
  <c r="I1782" i="5"/>
  <c r="L1801" i="5" s="1"/>
  <c r="K1177" i="5"/>
  <c r="I1177" i="5"/>
  <c r="K1349" i="5"/>
  <c r="I1349" i="5"/>
  <c r="J1349" i="5" s="1"/>
  <c r="I1508" i="5"/>
  <c r="J1508" i="5" s="1"/>
  <c r="K1508" i="5"/>
  <c r="I1679" i="5"/>
  <c r="K1679" i="5"/>
  <c r="K455" i="5"/>
  <c r="I455" i="5"/>
  <c r="I2167" i="5"/>
  <c r="J2167" i="5" s="1"/>
  <c r="K2167" i="5"/>
  <c r="I2231" i="5"/>
  <c r="K2231" i="5"/>
  <c r="I2295" i="5"/>
  <c r="J2295" i="5" s="1"/>
  <c r="K2295" i="5"/>
  <c r="I2359" i="5"/>
  <c r="J2359" i="5" s="1"/>
  <c r="K2359" i="5"/>
  <c r="K2423" i="5"/>
  <c r="I2423" i="5"/>
  <c r="I2487" i="5"/>
  <c r="J2487" i="5" s="1"/>
  <c r="K2487" i="5"/>
  <c r="K2551" i="5"/>
  <c r="I2551" i="5"/>
  <c r="J2551" i="5" s="1"/>
  <c r="K2615" i="5"/>
  <c r="I2615" i="5"/>
  <c r="I2711" i="5"/>
  <c r="K2711" i="5"/>
  <c r="I2903" i="5"/>
  <c r="K2903" i="5"/>
  <c r="I2967" i="5"/>
  <c r="J2967" i="5" s="1"/>
  <c r="K2967" i="5"/>
  <c r="I3095" i="5"/>
  <c r="K3095" i="5"/>
  <c r="I3195" i="5"/>
  <c r="J3195" i="5" s="1"/>
  <c r="K3195" i="5"/>
  <c r="K3259" i="5"/>
  <c r="I3259" i="5"/>
  <c r="J3259" i="5" s="1"/>
  <c r="I3627" i="5"/>
  <c r="J3627" i="5" s="1"/>
  <c r="K3627" i="5"/>
  <c r="I3691" i="5"/>
  <c r="J3691" i="5" s="1"/>
  <c r="K3691" i="5"/>
  <c r="I3723" i="5"/>
  <c r="J3723" i="5" s="1"/>
  <c r="K3723" i="5"/>
  <c r="K3755" i="5"/>
  <c r="I3755" i="5"/>
  <c r="J3755" i="5" s="1"/>
  <c r="I3787" i="5"/>
  <c r="J3787" i="5" s="1"/>
  <c r="K3787" i="5"/>
  <c r="K1709" i="5"/>
  <c r="I1709" i="5"/>
  <c r="J1709" i="5" s="1"/>
  <c r="I2920" i="5"/>
  <c r="J2920" i="5" s="1"/>
  <c r="K2920" i="5"/>
  <c r="I3268" i="5"/>
  <c r="J3268" i="5" s="1"/>
  <c r="K3268" i="5"/>
  <c r="I3332" i="5"/>
  <c r="J3332" i="5" s="1"/>
  <c r="K3332" i="5"/>
  <c r="I3492" i="5"/>
  <c r="J3492" i="5" s="1"/>
  <c r="K3492" i="5"/>
  <c r="K3524" i="5"/>
  <c r="I3524" i="5"/>
  <c r="J3524" i="5" s="1"/>
  <c r="K3556" i="5"/>
  <c r="I3556" i="5"/>
  <c r="J3556" i="5" s="1"/>
  <c r="K3652" i="5"/>
  <c r="I3652" i="5"/>
  <c r="J3652" i="5" s="1"/>
  <c r="I3684" i="5"/>
  <c r="J3684" i="5" s="1"/>
  <c r="K3684" i="5"/>
  <c r="I3748" i="5"/>
  <c r="J3748" i="5" s="1"/>
  <c r="K3748" i="5"/>
  <c r="K3780" i="5"/>
  <c r="I3780" i="5"/>
  <c r="J3780" i="5" s="1"/>
  <c r="I3844" i="5"/>
  <c r="L3865" i="5" s="1"/>
  <c r="K3844" i="5"/>
  <c r="I2163" i="5"/>
  <c r="J2163" i="5" s="1"/>
  <c r="K2163" i="5"/>
  <c r="W21" i="5" s="1"/>
  <c r="K2419" i="5"/>
  <c r="I2419" i="5"/>
  <c r="J2419" i="5" s="1"/>
  <c r="K2547" i="5"/>
  <c r="I2547" i="5"/>
  <c r="J2547" i="5" s="1"/>
  <c r="I2931" i="5"/>
  <c r="J2931" i="5" s="1"/>
  <c r="K2931" i="5"/>
  <c r="I4314" i="5"/>
  <c r="J4314" i="5" s="1"/>
  <c r="K4314" i="5"/>
  <c r="K4346" i="5"/>
  <c r="W24" i="5" s="1"/>
  <c r="I4346" i="5"/>
  <c r="K4442" i="5"/>
  <c r="I4442" i="5"/>
  <c r="I4474" i="5"/>
  <c r="J4474" i="5" s="1"/>
  <c r="K4474" i="5"/>
  <c r="K4506" i="5"/>
  <c r="I4506" i="5"/>
  <c r="J4506" i="5" s="1"/>
  <c r="I4538" i="5"/>
  <c r="K4538" i="5"/>
  <c r="K4570" i="5"/>
  <c r="I4570" i="5"/>
  <c r="J4570" i="5" s="1"/>
  <c r="K4634" i="5"/>
  <c r="I4634" i="5"/>
  <c r="I4666" i="5"/>
  <c r="J4666" i="5" s="1"/>
  <c r="K4666" i="5"/>
  <c r="K4698" i="5"/>
  <c r="I4698" i="5"/>
  <c r="J4698" i="5" s="1"/>
  <c r="I4746" i="5"/>
  <c r="J4746" i="5" s="1"/>
  <c r="K4746" i="5"/>
  <c r="I4794" i="5"/>
  <c r="J4794" i="5" s="1"/>
  <c r="K4794" i="5"/>
  <c r="K4826" i="5"/>
  <c r="I4826" i="5"/>
  <c r="K4858" i="5"/>
  <c r="I4858" i="5"/>
  <c r="J4858" i="5" s="1"/>
  <c r="I4938" i="5"/>
  <c r="J4938" i="5" s="1"/>
  <c r="K4938" i="5"/>
  <c r="K5018" i="5"/>
  <c r="I5018" i="5"/>
  <c r="I5050" i="5"/>
  <c r="J5050" i="5" s="1"/>
  <c r="K5050" i="5"/>
  <c r="I5082" i="5"/>
  <c r="J5082" i="5" s="1"/>
  <c r="K5082" i="5"/>
  <c r="I5466" i="5"/>
  <c r="J5466" i="5" s="1"/>
  <c r="K5466" i="5"/>
  <c r="I5674" i="5"/>
  <c r="J5674" i="5" s="1"/>
  <c r="K5674" i="5"/>
  <c r="K1485" i="5"/>
  <c r="I1485" i="5"/>
  <c r="J1485" i="5" s="1"/>
  <c r="I2119" i="5"/>
  <c r="J2119" i="5" s="1"/>
  <c r="K2119" i="5"/>
  <c r="I2772" i="5"/>
  <c r="J2772" i="5" s="1"/>
  <c r="K2772" i="5"/>
  <c r="I2900" i="5"/>
  <c r="J2900" i="5" s="1"/>
  <c r="K2900" i="5"/>
  <c r="I3156" i="5"/>
  <c r="J3156" i="5" s="1"/>
  <c r="K3156" i="5"/>
  <c r="K3354" i="5"/>
  <c r="I3354" i="5"/>
  <c r="J3354" i="5" s="1"/>
  <c r="I3610" i="5"/>
  <c r="J3610" i="5" s="1"/>
  <c r="K3610" i="5"/>
  <c r="I3674" i="5"/>
  <c r="K3674" i="5"/>
  <c r="I3923" i="5"/>
  <c r="J3923" i="5" s="1"/>
  <c r="K3923" i="5"/>
  <c r="I3955" i="5"/>
  <c r="J3955" i="5" s="1"/>
  <c r="K3955" i="5"/>
  <c r="I3987" i="5"/>
  <c r="J3987" i="5" s="1"/>
  <c r="K3987" i="5"/>
  <c r="I4019" i="5"/>
  <c r="J4019" i="5" s="1"/>
  <c r="K4019" i="5"/>
  <c r="I4147" i="5"/>
  <c r="J4147" i="5" s="1"/>
  <c r="K4147" i="5"/>
  <c r="I4211" i="5"/>
  <c r="J4211" i="5" s="1"/>
  <c r="K4211" i="5"/>
  <c r="K4275" i="5"/>
  <c r="I4275" i="5"/>
  <c r="J4275" i="5" s="1"/>
  <c r="K4307" i="5"/>
  <c r="I4307" i="5"/>
  <c r="J4307" i="5" s="1"/>
  <c r="K4931" i="5"/>
  <c r="I4931" i="5"/>
  <c r="J4931" i="5" s="1"/>
  <c r="K5491" i="5"/>
  <c r="I5491" i="5"/>
  <c r="J5491" i="5" s="1"/>
  <c r="K1548" i="5"/>
  <c r="I1548" i="5"/>
  <c r="J1548" i="5" s="1"/>
  <c r="I2795" i="5"/>
  <c r="J2795" i="5" s="1"/>
  <c r="K2795" i="5"/>
  <c r="I2923" i="5"/>
  <c r="J2923" i="5" s="1"/>
  <c r="K2923" i="5"/>
  <c r="K3051" i="5"/>
  <c r="I3051" i="5"/>
  <c r="J3051" i="5" s="1"/>
  <c r="I7992" i="5"/>
  <c r="J7992" i="5" s="1"/>
  <c r="K7992" i="5"/>
  <c r="I8120" i="5"/>
  <c r="J8120" i="5" s="1"/>
  <c r="K8120" i="5"/>
  <c r="K8288" i="5"/>
  <c r="I8288" i="5"/>
  <c r="J8288" i="5" s="1"/>
  <c r="I8352" i="5"/>
  <c r="J8352" i="5" s="1"/>
  <c r="K8352" i="5"/>
  <c r="K8384" i="5"/>
  <c r="I8384" i="5"/>
  <c r="J8384" i="5" s="1"/>
  <c r="I8656" i="5"/>
  <c r="J8656" i="5" s="1"/>
  <c r="K8656" i="5"/>
  <c r="K8470" i="5"/>
  <c r="I8470" i="5"/>
  <c r="J8470" i="5" s="1"/>
  <c r="K8711" i="5"/>
  <c r="I8711" i="5"/>
  <c r="K7867" i="5"/>
  <c r="I7867" i="5"/>
  <c r="J7867" i="5" s="1"/>
  <c r="I8257" i="5"/>
  <c r="J8257" i="5" s="1"/>
  <c r="K8257" i="5"/>
  <c r="I8545" i="5"/>
  <c r="J8545" i="5" s="1"/>
  <c r="K8545" i="5"/>
  <c r="K8577" i="5"/>
  <c r="I8577" i="5"/>
  <c r="J8577" i="5" s="1"/>
  <c r="K8673" i="5"/>
  <c r="I8673" i="5"/>
  <c r="J8673" i="5" s="1"/>
  <c r="I8630" i="5"/>
  <c r="J8630" i="5" s="1"/>
  <c r="K8630" i="5"/>
  <c r="I7852" i="5"/>
  <c r="J7852" i="5" s="1"/>
  <c r="K7852" i="5"/>
  <c r="K7916" i="5"/>
  <c r="I7916" i="5"/>
  <c r="J7916" i="5" s="1"/>
  <c r="K7980" i="5"/>
  <c r="I7980" i="5"/>
  <c r="J7980" i="5" s="1"/>
  <c r="K8076" i="5"/>
  <c r="I8076" i="5"/>
  <c r="J8076" i="5" s="1"/>
  <c r="I8202" i="5"/>
  <c r="J8202" i="5" s="1"/>
  <c r="K8202" i="5"/>
  <c r="I8266" i="5"/>
  <c r="J8266" i="5" s="1"/>
  <c r="K8266" i="5"/>
  <c r="K8298" i="5"/>
  <c r="I8298" i="5"/>
  <c r="J8298" i="5" s="1"/>
  <c r="K8362" i="5"/>
  <c r="I8362" i="5"/>
  <c r="J8362" i="5" s="1"/>
  <c r="I8434" i="5"/>
  <c r="J8434" i="5" s="1"/>
  <c r="K8434" i="5"/>
  <c r="I8650" i="5"/>
  <c r="J8650" i="5" s="1"/>
  <c r="K8650" i="5"/>
  <c r="I7847" i="5"/>
  <c r="K7847" i="5"/>
  <c r="K8567" i="5"/>
  <c r="I8567" i="5"/>
  <c r="J8567" i="5" s="1"/>
  <c r="I6714" i="5"/>
  <c r="J6714" i="5" s="1"/>
  <c r="K6714" i="5"/>
  <c r="I6983" i="5"/>
  <c r="K6983" i="5"/>
  <c r="I7159" i="5"/>
  <c r="J7159" i="5" s="1"/>
  <c r="K7159" i="5"/>
  <c r="K7319" i="5"/>
  <c r="I7319" i="5"/>
  <c r="I7367" i="5"/>
  <c r="K7367" i="5"/>
  <c r="I7431" i="5"/>
  <c r="J7431" i="5" s="1"/>
  <c r="K7431" i="5"/>
  <c r="K1206" i="5"/>
  <c r="I1206" i="5"/>
  <c r="J1206" i="5" s="1"/>
  <c r="K1238" i="5"/>
  <c r="I1238" i="5"/>
  <c r="J1238" i="5" s="1"/>
  <c r="K1270" i="5"/>
  <c r="I1270" i="5"/>
  <c r="J1270" i="5" s="1"/>
  <c r="K1334" i="5"/>
  <c r="I1334" i="5"/>
  <c r="J1334" i="5" s="1"/>
  <c r="K1366" i="5"/>
  <c r="I1366" i="5"/>
  <c r="J1366" i="5" s="1"/>
  <c r="K1430" i="5"/>
  <c r="W20" i="5" s="1"/>
  <c r="I1430" i="5"/>
  <c r="J1430" i="5" s="1"/>
  <c r="K1462" i="5"/>
  <c r="I1462" i="5"/>
  <c r="J1462" i="5" s="1"/>
  <c r="K879" i="5"/>
  <c r="I879" i="5"/>
  <c r="J879" i="5" s="1"/>
  <c r="K911" i="5"/>
  <c r="I911" i="5"/>
  <c r="K943" i="5"/>
  <c r="I943" i="5"/>
  <c r="J943" i="5" s="1"/>
  <c r="K975" i="5"/>
  <c r="I975" i="5"/>
  <c r="J975" i="5" s="1"/>
  <c r="K1007" i="5"/>
  <c r="I1007" i="5"/>
  <c r="K1039" i="5"/>
  <c r="I1039" i="5"/>
  <c r="J1039" i="5" s="1"/>
  <c r="K1071" i="5"/>
  <c r="I1071" i="5"/>
  <c r="J1071" i="5" s="1"/>
  <c r="K1103" i="5"/>
  <c r="I1103" i="5"/>
  <c r="K1135" i="5"/>
  <c r="I1135" i="5"/>
  <c r="J1135" i="5" s="1"/>
  <c r="K1167" i="5"/>
  <c r="I1167" i="5"/>
  <c r="J1167" i="5" s="1"/>
  <c r="I1727" i="5"/>
  <c r="K1727" i="5"/>
  <c r="K1769" i="5"/>
  <c r="I1769" i="5"/>
  <c r="J1769" i="5" s="1"/>
  <c r="I1812" i="5"/>
  <c r="J1812" i="5" s="1"/>
  <c r="K1812" i="5"/>
  <c r="I1855" i="5"/>
  <c r="J1855" i="5" s="1"/>
  <c r="K1855" i="5"/>
  <c r="K1053" i="5"/>
  <c r="I1053" i="5"/>
  <c r="J1053" i="5" s="1"/>
  <c r="I1439" i="5"/>
  <c r="K1439" i="5"/>
  <c r="K1541" i="5"/>
  <c r="I1541" i="5"/>
  <c r="J1541" i="5" s="1"/>
  <c r="I1947" i="5"/>
  <c r="J1947" i="5" s="1"/>
  <c r="K1947" i="5"/>
  <c r="I2138" i="5"/>
  <c r="K2138" i="5"/>
  <c r="K1445" i="5"/>
  <c r="I1445" i="5"/>
  <c r="J1445" i="5" s="1"/>
  <c r="I1629" i="5"/>
  <c r="J1629" i="5" s="1"/>
  <c r="K1629" i="5"/>
  <c r="I2067" i="5"/>
  <c r="J2067" i="5" s="1"/>
  <c r="K2067" i="5"/>
  <c r="K2362" i="5"/>
  <c r="I2362" i="5"/>
  <c r="J2362" i="5" s="1"/>
  <c r="I2458" i="5"/>
  <c r="J2458" i="5" s="1"/>
  <c r="K2458" i="5"/>
  <c r="I2490" i="5"/>
  <c r="J2490" i="5" s="1"/>
  <c r="K2490" i="5"/>
  <c r="K2762" i="5"/>
  <c r="I2762" i="5"/>
  <c r="K2970" i="5"/>
  <c r="I2970" i="5"/>
  <c r="J2970" i="5" s="1"/>
  <c r="I1381" i="5"/>
  <c r="J1381" i="5" s="1"/>
  <c r="K1381" i="5"/>
  <c r="I2207" i="5"/>
  <c r="K2207" i="5"/>
  <c r="I2335" i="5"/>
  <c r="J2335" i="5" s="1"/>
  <c r="K2335" i="5"/>
  <c r="I2399" i="5"/>
  <c r="K2399" i="5"/>
  <c r="K2591" i="5"/>
  <c r="I2591" i="5"/>
  <c r="J2591" i="5" s="1"/>
  <c r="I2687" i="5"/>
  <c r="K2687" i="5"/>
  <c r="I2879" i="5"/>
  <c r="K2879" i="5"/>
  <c r="I3247" i="5"/>
  <c r="J3247" i="5" s="1"/>
  <c r="K3247" i="5"/>
  <c r="I3279" i="5"/>
  <c r="J3279" i="5" s="1"/>
  <c r="K3279" i="5"/>
  <c r="I3311" i="5"/>
  <c r="K3311" i="5"/>
  <c r="I3343" i="5"/>
  <c r="J3343" i="5" s="1"/>
  <c r="K3343" i="5"/>
  <c r="I3375" i="5"/>
  <c r="J3375" i="5" s="1"/>
  <c r="K3375" i="5"/>
  <c r="K3407" i="5"/>
  <c r="I3407" i="5"/>
  <c r="K1645" i="5"/>
  <c r="I1645" i="5"/>
  <c r="J1645" i="5" s="1"/>
  <c r="J3863" i="5"/>
  <c r="K4359" i="5"/>
  <c r="I4359" i="5"/>
  <c r="J4359" i="5" s="1"/>
  <c r="K4391" i="5"/>
  <c r="I4391" i="5"/>
  <c r="J4391" i="5" s="1"/>
  <c r="I4487" i="5"/>
  <c r="K4487" i="5"/>
  <c r="I4583" i="5"/>
  <c r="K4583" i="5"/>
  <c r="K4679" i="5"/>
  <c r="I4679" i="5"/>
  <c r="I4775" i="5"/>
  <c r="K4775" i="5"/>
  <c r="K4807" i="5"/>
  <c r="I4807" i="5"/>
  <c r="J4807" i="5" s="1"/>
  <c r="J4871" i="5"/>
  <c r="I5111" i="5"/>
  <c r="K5111" i="5"/>
  <c r="I2171" i="5"/>
  <c r="J2171" i="5" s="1"/>
  <c r="K2171" i="5"/>
  <c r="I2747" i="5"/>
  <c r="J2747" i="5" s="1"/>
  <c r="K2747" i="5"/>
  <c r="K2939" i="5"/>
  <c r="I2939" i="5"/>
  <c r="J2939" i="5" s="1"/>
  <c r="I3900" i="5"/>
  <c r="J3900" i="5" s="1"/>
  <c r="K3900" i="5"/>
  <c r="I3996" i="5"/>
  <c r="J3996" i="5" s="1"/>
  <c r="K3996" i="5"/>
  <c r="I2135" i="5"/>
  <c r="K2135" i="5"/>
  <c r="I4141" i="5"/>
  <c r="J4141" i="5" s="1"/>
  <c r="K4141" i="5"/>
  <c r="K5133" i="5"/>
  <c r="I5133" i="5"/>
  <c r="J5133" i="5" s="1"/>
  <c r="I5357" i="5"/>
  <c r="J5357" i="5" s="1"/>
  <c r="K5357" i="5"/>
  <c r="K5635" i="5"/>
  <c r="I5635" i="5"/>
  <c r="J5635" i="5" s="1"/>
  <c r="I4368" i="5"/>
  <c r="K4368" i="5"/>
  <c r="I4496" i="5"/>
  <c r="J4496" i="5" s="1"/>
  <c r="K4496" i="5"/>
  <c r="I4624" i="5"/>
  <c r="J4624" i="5" s="1"/>
  <c r="K4624" i="5"/>
  <c r="K4944" i="5"/>
  <c r="I4944" i="5"/>
  <c r="J4944" i="5" s="1"/>
  <c r="K5072" i="5"/>
  <c r="I5072" i="5"/>
  <c r="J5072" i="5" s="1"/>
  <c r="K5168" i="5"/>
  <c r="I5168" i="5"/>
  <c r="J5168" i="5" s="1"/>
  <c r="K5232" i="5"/>
  <c r="I5232" i="5"/>
  <c r="I5296" i="5"/>
  <c r="J5296" i="5" s="1"/>
  <c r="K5296" i="5"/>
  <c r="I5551" i="5"/>
  <c r="J5551" i="5" s="1"/>
  <c r="K5551" i="5"/>
  <c r="K5679" i="5"/>
  <c r="I5679" i="5"/>
  <c r="J5679" i="5" s="1"/>
  <c r="K6181" i="5"/>
  <c r="I6181" i="5"/>
  <c r="J6181" i="5" s="1"/>
  <c r="I6373" i="5"/>
  <c r="J6373" i="5" s="1"/>
  <c r="K6373" i="5"/>
  <c r="K5233" i="5"/>
  <c r="I5233" i="5"/>
  <c r="J5233" i="5" s="1"/>
  <c r="I5329" i="5"/>
  <c r="J5329" i="5" s="1"/>
  <c r="K5329" i="5"/>
  <c r="I5680" i="5"/>
  <c r="J5680" i="5" s="1"/>
  <c r="K5680" i="5"/>
  <c r="I5744" i="5"/>
  <c r="J5744" i="5" s="1"/>
  <c r="K5744" i="5"/>
  <c r="I5910" i="5"/>
  <c r="J5910" i="5" s="1"/>
  <c r="K5910" i="5"/>
  <c r="K5958" i="5"/>
  <c r="I5958" i="5"/>
  <c r="J5958" i="5" s="1"/>
  <c r="I4308" i="5"/>
  <c r="J4308" i="5" s="1"/>
  <c r="K4308" i="5"/>
  <c r="I4692" i="5"/>
  <c r="J4692" i="5" s="1"/>
  <c r="K4692" i="5"/>
  <c r="I5204" i="5"/>
  <c r="J5204" i="5" s="1"/>
  <c r="K5204" i="5"/>
  <c r="K5460" i="5"/>
  <c r="I5460" i="5"/>
  <c r="J5460" i="5" s="1"/>
  <c r="I4540" i="5"/>
  <c r="J4540" i="5" s="1"/>
  <c r="K4540" i="5"/>
  <c r="K5436" i="5"/>
  <c r="I5436" i="5"/>
  <c r="J5436" i="5" s="1"/>
  <c r="I6343" i="5"/>
  <c r="J6343" i="5" s="1"/>
  <c r="K6343" i="5"/>
  <c r="K6551" i="5"/>
  <c r="I6551" i="5"/>
  <c r="K4964" i="5"/>
  <c r="I4964" i="5"/>
  <c r="J4964" i="5" s="1"/>
  <c r="I5348" i="5"/>
  <c r="J5348" i="5" s="1"/>
  <c r="K5348" i="5"/>
  <c r="K6130" i="5"/>
  <c r="I6130" i="5"/>
  <c r="J6130" i="5" s="1"/>
  <c r="I6258" i="5"/>
  <c r="J6258" i="5" s="1"/>
  <c r="K6258" i="5"/>
  <c r="I6386" i="5"/>
  <c r="K6386" i="5"/>
  <c r="I6514" i="5"/>
  <c r="J6514" i="5" s="1"/>
  <c r="K6514" i="5"/>
  <c r="K6563" i="5"/>
  <c r="I6563" i="5"/>
  <c r="J6563" i="5" s="1"/>
  <c r="K7533" i="5"/>
  <c r="I7533" i="5"/>
  <c r="J7533" i="5" s="1"/>
  <c r="K8061" i="5"/>
  <c r="I8061" i="5"/>
  <c r="J8061" i="5" s="1"/>
  <c r="I6618" i="5"/>
  <c r="J6618" i="5" s="1"/>
  <c r="K6618" i="5"/>
  <c r="I6954" i="5"/>
  <c r="J6954" i="5" s="1"/>
  <c r="K6954" i="5"/>
  <c r="I7162" i="5"/>
  <c r="J7162" i="5" s="1"/>
  <c r="K7162" i="5"/>
  <c r="I7450" i="5"/>
  <c r="J7450" i="5" s="1"/>
  <c r="K7450" i="5"/>
  <c r="K7770" i="5"/>
  <c r="I7770" i="5"/>
  <c r="J7770" i="5" s="1"/>
  <c r="K7898" i="5"/>
  <c r="I7898" i="5"/>
  <c r="K8138" i="5"/>
  <c r="I8138" i="5"/>
  <c r="K6647" i="5"/>
  <c r="I6647" i="5"/>
  <c r="K6695" i="5"/>
  <c r="I6695" i="5"/>
  <c r="I7031" i="5"/>
  <c r="K7031" i="5"/>
  <c r="K7095" i="5"/>
  <c r="I7095" i="5"/>
  <c r="J7095" i="5" s="1"/>
  <c r="K7223" i="5"/>
  <c r="I7223" i="5"/>
  <c r="I7463" i="5"/>
  <c r="K7463" i="5"/>
  <c r="K431" i="5"/>
  <c r="I431" i="5"/>
  <c r="K1049" i="5"/>
  <c r="I1049" i="5"/>
  <c r="J1049" i="5" s="1"/>
  <c r="I1540" i="5"/>
  <c r="J1540" i="5" s="1"/>
  <c r="K1540" i="5"/>
  <c r="K1583" i="5"/>
  <c r="I1583" i="5"/>
  <c r="I1625" i="5"/>
  <c r="J1625" i="5" s="1"/>
  <c r="K1625" i="5"/>
  <c r="I1668" i="5"/>
  <c r="J1668" i="5" s="1"/>
  <c r="K1668" i="5"/>
  <c r="I1753" i="5"/>
  <c r="J1753" i="5" s="1"/>
  <c r="K1753" i="5"/>
  <c r="K1333" i="5"/>
  <c r="I1333" i="5"/>
  <c r="J1333" i="5" s="1"/>
  <c r="K1632" i="5"/>
  <c r="I1632" i="5"/>
  <c r="J1632" i="5" s="1"/>
  <c r="K1607" i="5"/>
  <c r="I1607" i="5"/>
  <c r="K1021" i="5"/>
  <c r="I1021" i="5"/>
  <c r="J1021" i="5" s="1"/>
  <c r="I1365" i="5"/>
  <c r="J1365" i="5" s="1"/>
  <c r="K1365" i="5"/>
  <c r="K1853" i="5"/>
  <c r="I1853" i="5"/>
  <c r="J1853" i="5" s="1"/>
  <c r="I2043" i="5"/>
  <c r="J2043" i="5" s="1"/>
  <c r="K2043" i="5"/>
  <c r="I2107" i="5"/>
  <c r="J2107" i="5" s="1"/>
  <c r="K2107" i="5"/>
  <c r="J2759" i="5"/>
  <c r="K2823" i="5"/>
  <c r="I2823" i="5"/>
  <c r="J2823" i="5" s="1"/>
  <c r="K6070" i="5"/>
  <c r="I6070" i="5"/>
  <c r="J6070" i="5" s="1"/>
  <c r="K6134" i="5"/>
  <c r="I6134" i="5"/>
  <c r="J6134" i="5" s="1"/>
  <c r="I6198" i="5"/>
  <c r="J6198" i="5" s="1"/>
  <c r="K6198" i="5"/>
  <c r="K6454" i="5"/>
  <c r="I6454" i="5"/>
  <c r="J6454" i="5" s="1"/>
  <c r="K6518" i="5"/>
  <c r="I6518" i="5"/>
  <c r="J6518" i="5" s="1"/>
  <c r="I4316" i="5"/>
  <c r="J4316" i="5" s="1"/>
  <c r="K4316" i="5"/>
  <c r="I4572" i="5"/>
  <c r="J4572" i="5" s="1"/>
  <c r="K4572" i="5"/>
  <c r="K5212" i="5"/>
  <c r="I5212" i="5"/>
  <c r="J5212" i="5" s="1"/>
  <c r="K6095" i="5"/>
  <c r="I6095" i="5"/>
  <c r="I6287" i="5"/>
  <c r="K6287" i="5"/>
  <c r="K6479" i="5"/>
  <c r="I6479" i="5"/>
  <c r="I4740" i="5"/>
  <c r="J4740" i="5" s="1"/>
  <c r="K4740" i="5"/>
  <c r="K4996" i="5"/>
  <c r="I4996" i="5"/>
  <c r="J4996" i="5" s="1"/>
  <c r="I5252" i="5"/>
  <c r="J5252" i="5" s="1"/>
  <c r="K5252" i="5"/>
  <c r="I5508" i="5"/>
  <c r="J5508" i="5" s="1"/>
  <c r="K5508" i="5"/>
  <c r="K5999" i="5"/>
  <c r="I5999" i="5"/>
  <c r="J5999" i="5" s="1"/>
  <c r="K6560" i="5"/>
  <c r="I6560" i="5"/>
  <c r="J6560" i="5" s="1"/>
  <c r="K6592" i="5"/>
  <c r="I6592" i="5"/>
  <c r="J6592" i="5" s="1"/>
  <c r="K5196" i="5"/>
  <c r="I5196" i="5"/>
  <c r="J5196" i="5" s="1"/>
  <c r="K6571" i="5"/>
  <c r="I6571" i="5"/>
  <c r="J6571" i="5" s="1"/>
  <c r="I7201" i="5"/>
  <c r="J7201" i="5" s="1"/>
  <c r="K7201" i="5"/>
  <c r="K7329" i="5"/>
  <c r="I7329" i="5"/>
  <c r="J7329" i="5" s="1"/>
  <c r="K7361" i="5"/>
  <c r="I7361" i="5"/>
  <c r="J7361" i="5" s="1"/>
  <c r="K7473" i="5"/>
  <c r="I7473" i="5"/>
  <c r="J7473" i="5" s="1"/>
  <c r="I7521" i="5"/>
  <c r="J7521" i="5" s="1"/>
  <c r="K7521" i="5"/>
  <c r="I7601" i="5"/>
  <c r="J7601" i="5" s="1"/>
  <c r="K7601" i="5"/>
  <c r="I7665" i="5"/>
  <c r="J7665" i="5" s="1"/>
  <c r="K7665" i="5"/>
  <c r="K7713" i="5"/>
  <c r="I7713" i="5"/>
  <c r="J7713" i="5" s="1"/>
  <c r="I8001" i="5"/>
  <c r="J8001" i="5" s="1"/>
  <c r="K8001" i="5"/>
  <c r="K8537" i="5"/>
  <c r="I8537" i="5"/>
  <c r="J8537" i="5" s="1"/>
  <c r="I8643" i="5"/>
  <c r="K8643" i="5"/>
  <c r="I7900" i="5"/>
  <c r="J7900" i="5" s="1"/>
  <c r="K7900" i="5"/>
  <c r="I8290" i="5"/>
  <c r="J8290" i="5" s="1"/>
  <c r="K8290" i="5"/>
  <c r="K8426" i="5"/>
  <c r="I8426" i="5"/>
  <c r="I2" i="5"/>
  <c r="K2" i="5"/>
  <c r="K8255" i="5"/>
  <c r="I8255" i="5"/>
  <c r="K8319" i="5"/>
  <c r="I8319" i="5"/>
  <c r="J8319" i="5" s="1"/>
  <c r="K8351" i="5"/>
  <c r="I8351" i="5"/>
  <c r="I393" i="5"/>
  <c r="J393" i="5" s="1"/>
  <c r="K393" i="5"/>
  <c r="K489" i="5"/>
  <c r="I489" i="5"/>
  <c r="J489" i="5" s="1"/>
  <c r="K647" i="5"/>
  <c r="I647" i="5"/>
  <c r="K743" i="5"/>
  <c r="I743" i="5"/>
  <c r="K839" i="5"/>
  <c r="I839" i="5"/>
  <c r="I725" i="5"/>
  <c r="J725" i="5" s="1"/>
  <c r="K725" i="5"/>
  <c r="I853" i="5"/>
  <c r="J853" i="5" s="1"/>
  <c r="K853" i="5"/>
  <c r="K1310" i="5"/>
  <c r="I1310" i="5"/>
  <c r="J1310" i="5" s="1"/>
  <c r="J887" i="5"/>
  <c r="J1079" i="5"/>
  <c r="K1324" i="5"/>
  <c r="I1324" i="5"/>
  <c r="J1324" i="5" s="1"/>
  <c r="I1436" i="5"/>
  <c r="J1436" i="5" s="1"/>
  <c r="K1436" i="5"/>
  <c r="K1490" i="5"/>
  <c r="I1490" i="5"/>
  <c r="K1522" i="5"/>
  <c r="I1522" i="5"/>
  <c r="J1522" i="5" s="1"/>
  <c r="J1559" i="5"/>
  <c r="J2927" i="5"/>
  <c r="K3023" i="5"/>
  <c r="I3023" i="5"/>
  <c r="I3463" i="5"/>
  <c r="J3463" i="5" s="1"/>
  <c r="K3463" i="5"/>
  <c r="K3623" i="5"/>
  <c r="I3623" i="5"/>
  <c r="K3719" i="5"/>
  <c r="I3719" i="5"/>
  <c r="K3767" i="5"/>
  <c r="I3767" i="5"/>
  <c r="J3767" i="5" s="1"/>
  <c r="K1517" i="5"/>
  <c r="I1517" i="5"/>
  <c r="J1517" i="5" s="1"/>
  <c r="I2015" i="5"/>
  <c r="J2015" i="5" s="1"/>
  <c r="K2015" i="5"/>
  <c r="I2784" i="5"/>
  <c r="J2784" i="5" s="1"/>
  <c r="K2784" i="5"/>
  <c r="K2880" i="5"/>
  <c r="I2880" i="5"/>
  <c r="J2880" i="5" s="1"/>
  <c r="I3008" i="5"/>
  <c r="J3008" i="5" s="1"/>
  <c r="K3008" i="5"/>
  <c r="I3312" i="5"/>
  <c r="J3312" i="5" s="1"/>
  <c r="K3312" i="5"/>
  <c r="K3504" i="5"/>
  <c r="I3504" i="5"/>
  <c r="J3504" i="5" s="1"/>
  <c r="K3568" i="5"/>
  <c r="I3568" i="5"/>
  <c r="J3568" i="5" s="1"/>
  <c r="K3600" i="5"/>
  <c r="I3600" i="5"/>
  <c r="J3600" i="5" s="1"/>
  <c r="K3664" i="5"/>
  <c r="I3664" i="5"/>
  <c r="J3664" i="5" s="1"/>
  <c r="K3792" i="5"/>
  <c r="I3792" i="5"/>
  <c r="J3792" i="5" s="1"/>
  <c r="I3824" i="5"/>
  <c r="J3824" i="5" s="1"/>
  <c r="K3824" i="5"/>
  <c r="K1081" i="5"/>
  <c r="I1081" i="5"/>
  <c r="J1081" i="5" s="1"/>
  <c r="I2211" i="5"/>
  <c r="J2211" i="5" s="1"/>
  <c r="K2211" i="5"/>
  <c r="K2467" i="5"/>
  <c r="I2467" i="5"/>
  <c r="J2467" i="5" s="1"/>
  <c r="K2595" i="5"/>
  <c r="I2595" i="5"/>
  <c r="J2595" i="5" s="1"/>
  <c r="I2851" i="5"/>
  <c r="J2851" i="5" s="1"/>
  <c r="K2851" i="5"/>
  <c r="K4406" i="5"/>
  <c r="I4406" i="5"/>
  <c r="J4406" i="5" s="1"/>
  <c r="I4438" i="5"/>
  <c r="J4438" i="5" s="1"/>
  <c r="K4438" i="5"/>
  <c r="I4518" i="5"/>
  <c r="J4518" i="5" s="1"/>
  <c r="K4518" i="5"/>
  <c r="I4630" i="5"/>
  <c r="J4630" i="5" s="1"/>
  <c r="K4630" i="5"/>
  <c r="K4710" i="5"/>
  <c r="I4710" i="5"/>
  <c r="J4710" i="5" s="1"/>
  <c r="I4822" i="5"/>
  <c r="J4822" i="5" s="1"/>
  <c r="K4822" i="5"/>
  <c r="I4870" i="5"/>
  <c r="J4870" i="5" s="1"/>
  <c r="K4870" i="5"/>
  <c r="I4950" i="5"/>
  <c r="J4950" i="5" s="1"/>
  <c r="K4950" i="5"/>
  <c r="I5014" i="5"/>
  <c r="J5014" i="5" s="1"/>
  <c r="K5014" i="5"/>
  <c r="I5078" i="5"/>
  <c r="J5078" i="5" s="1"/>
  <c r="K5078" i="5"/>
  <c r="K5574" i="5"/>
  <c r="I5574" i="5"/>
  <c r="J5574" i="5" s="1"/>
  <c r="K5606" i="5"/>
  <c r="I5606" i="5"/>
  <c r="J5606" i="5" s="1"/>
  <c r="K5798" i="5"/>
  <c r="I5798" i="5"/>
  <c r="J5798" i="5" s="1"/>
  <c r="K5830" i="5"/>
  <c r="I5830" i="5"/>
  <c r="J5830" i="5" s="1"/>
  <c r="I5862" i="5"/>
  <c r="J5862" i="5" s="1"/>
  <c r="K5862" i="5"/>
  <c r="K5894" i="5"/>
  <c r="I5894" i="5"/>
  <c r="J5894" i="5" s="1"/>
  <c r="K1613" i="5"/>
  <c r="I1613" i="5"/>
  <c r="J1613" i="5" s="1"/>
  <c r="I2087" i="5"/>
  <c r="K2087" i="5"/>
  <c r="I2820" i="5"/>
  <c r="J2820" i="5" s="1"/>
  <c r="K2820" i="5"/>
  <c r="K3983" i="5"/>
  <c r="I3983" i="5"/>
  <c r="I4015" i="5"/>
  <c r="J4015" i="5" s="1"/>
  <c r="K4015" i="5"/>
  <c r="I4415" i="5"/>
  <c r="K4415" i="5"/>
  <c r="K4511" i="5"/>
  <c r="I4511" i="5"/>
  <c r="K4607" i="5"/>
  <c r="I4607" i="5"/>
  <c r="J4607" i="5" s="1"/>
  <c r="K4703" i="5"/>
  <c r="I4703" i="5"/>
  <c r="K4783" i="5"/>
  <c r="I4783" i="5"/>
  <c r="J4783" i="5" s="1"/>
  <c r="K4847" i="5"/>
  <c r="I4847" i="5"/>
  <c r="K4879" i="5"/>
  <c r="I4879" i="5"/>
  <c r="J4879" i="5" s="1"/>
  <c r="I4943" i="5"/>
  <c r="K4943" i="5"/>
  <c r="K5039" i="5"/>
  <c r="I5039" i="5"/>
  <c r="I5135" i="5"/>
  <c r="K5135" i="5"/>
  <c r="K6911" i="5"/>
  <c r="I6911" i="5"/>
  <c r="K7007" i="5"/>
  <c r="I7007" i="5"/>
  <c r="K7071" i="5"/>
  <c r="I7071" i="5"/>
  <c r="J7071" i="5" s="1"/>
  <c r="K7119" i="5"/>
  <c r="I7119" i="5"/>
  <c r="J7119" i="5" s="1"/>
  <c r="K7151" i="5"/>
  <c r="I7151" i="5"/>
  <c r="J7151" i="5" s="1"/>
  <c r="K7199" i="5"/>
  <c r="I7199" i="5"/>
  <c r="K7903" i="5"/>
  <c r="I7903" i="5"/>
  <c r="J7903" i="5" s="1"/>
  <c r="I2975" i="5"/>
  <c r="K2975" i="5"/>
  <c r="I3103" i="5"/>
  <c r="J3103" i="5" s="1"/>
  <c r="K3103" i="5"/>
  <c r="K3503" i="5"/>
  <c r="I3503" i="5"/>
  <c r="I3567" i="5"/>
  <c r="J3567" i="5" s="1"/>
  <c r="K3567" i="5"/>
  <c r="K3599" i="5"/>
  <c r="I3599" i="5"/>
  <c r="I3695" i="5"/>
  <c r="K3695" i="5"/>
  <c r="I3791" i="5"/>
  <c r="K3791" i="5"/>
  <c r="J2111" i="5"/>
  <c r="I2704" i="5"/>
  <c r="J2704" i="5" s="1"/>
  <c r="K2704" i="5"/>
  <c r="I3176" i="5"/>
  <c r="J3176" i="5" s="1"/>
  <c r="K3176" i="5"/>
  <c r="I3208" i="5"/>
  <c r="J3208" i="5" s="1"/>
  <c r="K3208" i="5"/>
  <c r="I3240" i="5"/>
  <c r="J3240" i="5" s="1"/>
  <c r="K3240" i="5"/>
  <c r="I3272" i="5"/>
  <c r="J3272" i="5" s="1"/>
  <c r="K3272" i="5"/>
  <c r="I3384" i="5"/>
  <c r="J3384" i="5" s="1"/>
  <c r="K3384" i="5"/>
  <c r="I3416" i="5"/>
  <c r="J3416" i="5" s="1"/>
  <c r="K3416" i="5"/>
  <c r="K3576" i="5"/>
  <c r="I3576" i="5"/>
  <c r="J3576" i="5" s="1"/>
  <c r="K3608" i="5"/>
  <c r="I3608" i="5"/>
  <c r="J3608" i="5" s="1"/>
  <c r="I3640" i="5"/>
  <c r="J3640" i="5" s="1"/>
  <c r="K3640" i="5"/>
  <c r="W23" i="5" s="1"/>
  <c r="K3672" i="5"/>
  <c r="I3672" i="5"/>
  <c r="J3672" i="5" s="1"/>
  <c r="K3704" i="5"/>
  <c r="I3704" i="5"/>
  <c r="J3704" i="5" s="1"/>
  <c r="K3736" i="5"/>
  <c r="I3736" i="5"/>
  <c r="J3736" i="5" s="1"/>
  <c r="K2499" i="5"/>
  <c r="I2499" i="5"/>
  <c r="J2499" i="5" s="1"/>
  <c r="K4430" i="5"/>
  <c r="I4430" i="5"/>
  <c r="J4430" i="5" s="1"/>
  <c r="K4542" i="5"/>
  <c r="I4542" i="5"/>
  <c r="J4542" i="5" s="1"/>
  <c r="K4638" i="5"/>
  <c r="I4638" i="5"/>
  <c r="J4638" i="5" s="1"/>
  <c r="K4670" i="5"/>
  <c r="I4670" i="5"/>
  <c r="J4670" i="5" s="1"/>
  <c r="K4702" i="5"/>
  <c r="I4702" i="5"/>
  <c r="J4702" i="5" s="1"/>
  <c r="K4734" i="5"/>
  <c r="I4734" i="5"/>
  <c r="J4734" i="5" s="1"/>
  <c r="K4926" i="5"/>
  <c r="I4926" i="5"/>
  <c r="J4926" i="5" s="1"/>
  <c r="I4990" i="5"/>
  <c r="J4990" i="5" s="1"/>
  <c r="K4990" i="5"/>
  <c r="I5022" i="5"/>
  <c r="J5022" i="5" s="1"/>
  <c r="K5022" i="5"/>
  <c r="K5054" i="5"/>
  <c r="I5054" i="5"/>
  <c r="J5054" i="5" s="1"/>
  <c r="K5102" i="5"/>
  <c r="I5102" i="5"/>
  <c r="J5102" i="5" s="1"/>
  <c r="I5166" i="5"/>
  <c r="J5166" i="5" s="1"/>
  <c r="K5166" i="5"/>
  <c r="I5550" i="5"/>
  <c r="J5550" i="5" s="1"/>
  <c r="K5550" i="5"/>
  <c r="K5582" i="5"/>
  <c r="I5582" i="5"/>
  <c r="J5582" i="5" s="1"/>
  <c r="I5726" i="5"/>
  <c r="J5726" i="5" s="1"/>
  <c r="K5726" i="5"/>
  <c r="I5758" i="5"/>
  <c r="J5758" i="5" s="1"/>
  <c r="K5758" i="5"/>
  <c r="K5790" i="5"/>
  <c r="I5790" i="5"/>
  <c r="J5790" i="5" s="1"/>
  <c r="I5886" i="5"/>
  <c r="J5886" i="5" s="1"/>
  <c r="K5886" i="5"/>
  <c r="I2916" i="5"/>
  <c r="J2916" i="5" s="1"/>
  <c r="K2916" i="5"/>
  <c r="I3959" i="5"/>
  <c r="J3959" i="5" s="1"/>
  <c r="K3959" i="5"/>
  <c r="I3991" i="5"/>
  <c r="J3991" i="5" s="1"/>
  <c r="K3991" i="5"/>
  <c r="I4055" i="5"/>
  <c r="K4055" i="5"/>
  <c r="I4087" i="5"/>
  <c r="J4087" i="5" s="1"/>
  <c r="K4087" i="5"/>
  <c r="K4247" i="5"/>
  <c r="I4247" i="5"/>
  <c r="I4311" i="5"/>
  <c r="J4311" i="5" s="1"/>
  <c r="K4311" i="5"/>
  <c r="I4903" i="5"/>
  <c r="J4903" i="5" s="1"/>
  <c r="K4903" i="5"/>
  <c r="K4935" i="5"/>
  <c r="I4935" i="5"/>
  <c r="J4935" i="5" s="1"/>
  <c r="I4967" i="5"/>
  <c r="K4967" i="5"/>
  <c r="J5159" i="5"/>
  <c r="I5207" i="5"/>
  <c r="K5207" i="5"/>
  <c r="K5239" i="5"/>
  <c r="I5239" i="5"/>
  <c r="J5239" i="5" s="1"/>
  <c r="K5351" i="5"/>
  <c r="I5351" i="5"/>
  <c r="I5399" i="5"/>
  <c r="K5399" i="5"/>
  <c r="I5431" i="5"/>
  <c r="J5431" i="5" s="1"/>
  <c r="K5431" i="5"/>
  <c r="I5495" i="5"/>
  <c r="K5495" i="5"/>
  <c r="K5527" i="5"/>
  <c r="I5527" i="5"/>
  <c r="J5527" i="5" s="1"/>
  <c r="K7703" i="5"/>
  <c r="I7703" i="5"/>
  <c r="K7751" i="5"/>
  <c r="I7751" i="5"/>
  <c r="I6728" i="5"/>
  <c r="J6728" i="5" s="1"/>
  <c r="K6728" i="5"/>
  <c r="I7032" i="5"/>
  <c r="J7032" i="5" s="1"/>
  <c r="K7032" i="5"/>
  <c r="K7240" i="5"/>
  <c r="I7240" i="5"/>
  <c r="J7240" i="5" s="1"/>
  <c r="K7608" i="5"/>
  <c r="I7608" i="5"/>
  <c r="J7608" i="5" s="1"/>
  <c r="I7720" i="5"/>
  <c r="J7720" i="5" s="1"/>
  <c r="K7720" i="5"/>
  <c r="K8180" i="5"/>
  <c r="I8180" i="5"/>
  <c r="J8180" i="5" s="1"/>
  <c r="K8228" i="5"/>
  <c r="I8228" i="5"/>
  <c r="J8228" i="5" s="1"/>
  <c r="K8276" i="5"/>
  <c r="I8276" i="5"/>
  <c r="J8276" i="5" s="1"/>
  <c r="K8340" i="5"/>
  <c r="I8340" i="5"/>
  <c r="J8340" i="5" s="1"/>
  <c r="K8388" i="5"/>
  <c r="I8388" i="5"/>
  <c r="J8388" i="5" s="1"/>
  <c r="I8484" i="5"/>
  <c r="J8484" i="5" s="1"/>
  <c r="K8484" i="5"/>
  <c r="K8671" i="5"/>
  <c r="I8671" i="5"/>
  <c r="J8671" i="5" s="1"/>
  <c r="K7907" i="5"/>
  <c r="I7907" i="5"/>
  <c r="J7907" i="5" s="1"/>
  <c r="I8414" i="5"/>
  <c r="J8414" i="5" s="1"/>
  <c r="K8414" i="5"/>
  <c r="K8587" i="5"/>
  <c r="I8587" i="5"/>
  <c r="J8587" i="5" s="1"/>
  <c r="I24" i="5"/>
  <c r="J24" i="5" s="1"/>
  <c r="K24" i="5"/>
  <c r="K325" i="5"/>
  <c r="I325" i="5"/>
  <c r="J325" i="5" s="1"/>
  <c r="I306" i="5"/>
  <c r="J306" i="5" s="1"/>
  <c r="K306" i="5"/>
  <c r="K338" i="5"/>
  <c r="I338" i="5"/>
  <c r="I95" i="5"/>
  <c r="L97" i="5" s="1"/>
  <c r="K95" i="5"/>
  <c r="I335" i="5"/>
  <c r="J335" i="5" s="1"/>
  <c r="K335" i="5"/>
  <c r="K527" i="5"/>
  <c r="I527" i="5"/>
  <c r="K559" i="5"/>
  <c r="I559" i="5"/>
  <c r="J559" i="5" s="1"/>
  <c r="K623" i="5"/>
  <c r="I623" i="5"/>
  <c r="I348" i="5"/>
  <c r="J348" i="5" s="1"/>
  <c r="K348" i="5"/>
  <c r="I755" i="5"/>
  <c r="J755" i="5" s="1"/>
  <c r="K755" i="5"/>
  <c r="I787" i="5"/>
  <c r="J787" i="5" s="1"/>
  <c r="K787" i="5"/>
  <c r="I819" i="5"/>
  <c r="J819" i="5" s="1"/>
  <c r="K819" i="5"/>
  <c r="I851" i="5"/>
  <c r="J851" i="5" s="1"/>
  <c r="K851" i="5"/>
  <c r="K1258" i="5"/>
  <c r="I1258" i="5"/>
  <c r="J1258" i="5" s="1"/>
  <c r="I1450" i="5"/>
  <c r="J1450" i="5" s="1"/>
  <c r="K1450" i="5"/>
  <c r="I995" i="5"/>
  <c r="J995" i="5" s="1"/>
  <c r="K995" i="5"/>
  <c r="I1027" i="5"/>
  <c r="J1027" i="5" s="1"/>
  <c r="K1027" i="5"/>
  <c r="I1059" i="5"/>
  <c r="J1059" i="5" s="1"/>
  <c r="K1059" i="5"/>
  <c r="I1091" i="5"/>
  <c r="J1091" i="5" s="1"/>
  <c r="K1091" i="5"/>
  <c r="I1123" i="5"/>
  <c r="J1123" i="5" s="1"/>
  <c r="K1123" i="5"/>
  <c r="I1155" i="5"/>
  <c r="J1155" i="5" s="1"/>
  <c r="K1155" i="5"/>
  <c r="I1187" i="5"/>
  <c r="J1187" i="5" s="1"/>
  <c r="K1187" i="5"/>
  <c r="K1726" i="5"/>
  <c r="I1726" i="5"/>
  <c r="J1726" i="5" s="1"/>
  <c r="K1839" i="5"/>
  <c r="I1839" i="5"/>
  <c r="J1839" i="5" s="1"/>
  <c r="J2471" i="5"/>
  <c r="I2663" i="5"/>
  <c r="K2663" i="5"/>
  <c r="I2951" i="5"/>
  <c r="K2951" i="5"/>
  <c r="I3143" i="5"/>
  <c r="K3143" i="5"/>
  <c r="I3491" i="5"/>
  <c r="J3491" i="5" s="1"/>
  <c r="K3491" i="5"/>
  <c r="I3523" i="5"/>
  <c r="J3523" i="5" s="1"/>
  <c r="K3523" i="5"/>
  <c r="I3555" i="5"/>
  <c r="J3555" i="5" s="1"/>
  <c r="K3555" i="5"/>
  <c r="K957" i="5"/>
  <c r="I957" i="5"/>
  <c r="J957" i="5" s="1"/>
  <c r="K1581" i="5"/>
  <c r="I1581" i="5"/>
  <c r="J1581" i="5" s="1"/>
  <c r="K2063" i="5"/>
  <c r="I2063" i="5"/>
  <c r="K2680" i="5"/>
  <c r="I2680" i="5"/>
  <c r="J2680" i="5" s="1"/>
  <c r="K2840" i="5"/>
  <c r="I2840" i="5"/>
  <c r="J2840" i="5" s="1"/>
  <c r="I3096" i="5"/>
  <c r="J3096" i="5" s="1"/>
  <c r="K3096" i="5"/>
  <c r="I3160" i="5"/>
  <c r="J3160" i="5" s="1"/>
  <c r="K3160" i="5"/>
  <c r="I3276" i="5"/>
  <c r="J3276" i="5" s="1"/>
  <c r="K3276" i="5"/>
  <c r="K3644" i="5"/>
  <c r="I3644" i="5"/>
  <c r="J3644" i="5" s="1"/>
  <c r="I1655" i="5"/>
  <c r="K1655" i="5"/>
  <c r="K2195" i="5"/>
  <c r="I2195" i="5"/>
  <c r="J2195" i="5" s="1"/>
  <c r="K2387" i="5"/>
  <c r="I2387" i="5"/>
  <c r="J2387" i="5" s="1"/>
  <c r="K4450" i="5"/>
  <c r="I4450" i="5"/>
  <c r="J4450" i="5" s="1"/>
  <c r="K4578" i="5"/>
  <c r="I4578" i="5"/>
  <c r="J4578" i="5" s="1"/>
  <c r="K4706" i="5"/>
  <c r="I4706" i="5"/>
  <c r="I4978" i="5"/>
  <c r="J4978" i="5" s="1"/>
  <c r="K4978" i="5"/>
  <c r="K5010" i="5"/>
  <c r="I5010" i="5"/>
  <c r="J5010" i="5" s="1"/>
  <c r="I5058" i="5"/>
  <c r="J5058" i="5" s="1"/>
  <c r="K5058" i="5"/>
  <c r="I5106" i="5"/>
  <c r="J5106" i="5" s="1"/>
  <c r="K5106" i="5"/>
  <c r="I5218" i="5"/>
  <c r="J5218" i="5" s="1"/>
  <c r="K5218" i="5"/>
  <c r="I5474" i="5"/>
  <c r="K5474" i="5"/>
  <c r="K5570" i="5"/>
  <c r="I5570" i="5"/>
  <c r="K5602" i="5"/>
  <c r="I5602" i="5"/>
  <c r="J5602" i="5" s="1"/>
  <c r="K5666" i="5"/>
  <c r="I5666" i="5"/>
  <c r="K5698" i="5"/>
  <c r="I5698" i="5"/>
  <c r="J5698" i="5" s="1"/>
  <c r="I5746" i="5"/>
  <c r="J5746" i="5" s="1"/>
  <c r="K5746" i="5"/>
  <c r="K5778" i="5"/>
  <c r="I5778" i="5"/>
  <c r="J5778" i="5" s="1"/>
  <c r="K5810" i="5"/>
  <c r="I5810" i="5"/>
  <c r="K5842" i="5"/>
  <c r="I5842" i="5"/>
  <c r="J5842" i="5" s="1"/>
  <c r="K5874" i="5"/>
  <c r="I5874" i="5"/>
  <c r="J5874" i="5" s="1"/>
  <c r="K2055" i="5"/>
  <c r="I2055" i="5"/>
  <c r="J2055" i="5" s="1"/>
  <c r="I3124" i="5"/>
  <c r="J3124" i="5" s="1"/>
  <c r="K3124" i="5"/>
  <c r="K3370" i="5"/>
  <c r="I3370" i="5"/>
  <c r="J3370" i="5" s="1"/>
  <c r="I3963" i="5"/>
  <c r="J3963" i="5" s="1"/>
  <c r="K3963" i="5"/>
  <c r="K3995" i="5"/>
  <c r="I3995" i="5"/>
  <c r="J3995" i="5" s="1"/>
  <c r="I4027" i="5"/>
  <c r="J4027" i="5" s="1"/>
  <c r="K4027" i="5"/>
  <c r="I4091" i="5"/>
  <c r="J4091" i="5" s="1"/>
  <c r="K4091" i="5"/>
  <c r="I4155" i="5"/>
  <c r="J4155" i="5" s="1"/>
  <c r="K4155" i="5"/>
  <c r="I4299" i="5"/>
  <c r="J4299" i="5" s="1"/>
  <c r="K4299" i="5"/>
  <c r="K4331" i="5"/>
  <c r="I4331" i="5"/>
  <c r="J4331" i="5" s="1"/>
  <c r="K4363" i="5"/>
  <c r="I4363" i="5"/>
  <c r="J4363" i="5" s="1"/>
  <c r="K4779" i="5"/>
  <c r="I4779" i="5"/>
  <c r="J4779" i="5" s="1"/>
  <c r="K4811" i="5"/>
  <c r="I4811" i="5"/>
  <c r="J4811" i="5" s="1"/>
  <c r="I4843" i="5"/>
  <c r="J4843" i="5" s="1"/>
  <c r="K4843" i="5"/>
  <c r="K4875" i="5"/>
  <c r="I4875" i="5"/>
  <c r="J4875" i="5" s="1"/>
  <c r="K4907" i="5"/>
  <c r="I4907" i="5"/>
  <c r="J4907" i="5" s="1"/>
  <c r="I5275" i="5"/>
  <c r="J5275" i="5" s="1"/>
  <c r="K5275" i="5"/>
  <c r="I5307" i="5"/>
  <c r="J5307" i="5" s="1"/>
  <c r="K5307" i="5"/>
  <c r="K5339" i="5"/>
  <c r="I5339" i="5"/>
  <c r="J5339" i="5" s="1"/>
  <c r="K5371" i="5"/>
  <c r="I5371" i="5"/>
  <c r="J5371" i="5" s="1"/>
  <c r="K5483" i="5"/>
  <c r="I5483" i="5"/>
  <c r="J5483" i="5" s="1"/>
  <c r="I5531" i="5"/>
  <c r="J5531" i="5" s="1"/>
  <c r="K5531" i="5"/>
  <c r="K1453" i="5"/>
  <c r="I1453" i="5"/>
  <c r="J1453" i="5" s="1"/>
  <c r="K2507" i="5"/>
  <c r="I2507" i="5"/>
  <c r="J2507" i="5" s="1"/>
  <c r="K3872" i="5"/>
  <c r="I3872" i="5"/>
  <c r="J3872" i="5" s="1"/>
  <c r="K3936" i="5"/>
  <c r="I3936" i="5"/>
  <c r="J3936" i="5" s="1"/>
  <c r="I4000" i="5"/>
  <c r="J4000" i="5" s="1"/>
  <c r="K4000" i="5"/>
  <c r="I4213" i="5"/>
  <c r="J4213" i="5" s="1"/>
  <c r="K4213" i="5"/>
  <c r="I5704" i="5"/>
  <c r="J5704" i="5" s="1"/>
  <c r="K5704" i="5"/>
  <c r="K4024" i="5"/>
  <c r="I4024" i="5"/>
  <c r="J4024" i="5" s="1"/>
  <c r="I4248" i="5"/>
  <c r="J4248" i="5" s="1"/>
  <c r="K4248" i="5"/>
  <c r="I4376" i="5"/>
  <c r="J4376" i="5" s="1"/>
  <c r="K4376" i="5"/>
  <c r="I4472" i="5"/>
  <c r="J4472" i="5" s="1"/>
  <c r="K4472" i="5"/>
  <c r="I4536" i="5"/>
  <c r="J4536" i="5" s="1"/>
  <c r="K4536" i="5"/>
  <c r="I4600" i="5"/>
  <c r="J4600" i="5" s="1"/>
  <c r="K4600" i="5"/>
  <c r="K4664" i="5"/>
  <c r="I4664" i="5"/>
  <c r="J4664" i="5" s="1"/>
  <c r="K4728" i="5"/>
  <c r="I4728" i="5"/>
  <c r="J4728" i="5" s="1"/>
  <c r="K4792" i="5"/>
  <c r="I4792" i="5"/>
  <c r="J4792" i="5" s="1"/>
  <c r="I4920" i="5"/>
  <c r="J4920" i="5" s="1"/>
  <c r="K4920" i="5"/>
  <c r="K4984" i="5"/>
  <c r="I4984" i="5"/>
  <c r="J4984" i="5" s="1"/>
  <c r="K5048" i="5"/>
  <c r="I5048" i="5"/>
  <c r="J5048" i="5" s="1"/>
  <c r="K5112" i="5"/>
  <c r="I5112" i="5"/>
  <c r="J5112" i="5" s="1"/>
  <c r="I5240" i="5"/>
  <c r="J5240" i="5" s="1"/>
  <c r="K5240" i="5"/>
  <c r="K5464" i="5"/>
  <c r="I5464" i="5"/>
  <c r="J5464" i="5" s="1"/>
  <c r="K5556" i="5"/>
  <c r="I5556" i="5"/>
  <c r="J5556" i="5" s="1"/>
  <c r="K5599" i="5"/>
  <c r="I5599" i="5"/>
  <c r="J5599" i="5" s="1"/>
  <c r="K5812" i="5"/>
  <c r="I5812" i="5"/>
  <c r="J5812" i="5" s="1"/>
  <c r="K5855" i="5"/>
  <c r="I5855" i="5"/>
  <c r="I6185" i="5"/>
  <c r="J6185" i="5" s="1"/>
  <c r="K6185" i="5"/>
  <c r="K6217" i="5"/>
  <c r="I6217" i="5"/>
  <c r="J6217" i="5" s="1"/>
  <c r="K6377" i="5"/>
  <c r="I6377" i="5"/>
  <c r="J6377" i="5" s="1"/>
  <c r="I3004" i="5"/>
  <c r="J3004" i="5" s="1"/>
  <c r="K3004" i="5"/>
  <c r="K4121" i="5"/>
  <c r="I4121" i="5"/>
  <c r="J4121" i="5" s="1"/>
  <c r="K5579" i="5"/>
  <c r="I5579" i="5"/>
  <c r="J5579" i="5" s="1"/>
  <c r="K5728" i="5"/>
  <c r="I5728" i="5"/>
  <c r="J5728" i="5" s="1"/>
  <c r="K4652" i="5"/>
  <c r="I4652" i="5"/>
  <c r="J4652" i="5" s="1"/>
  <c r="I4908" i="5"/>
  <c r="J4908" i="5" s="1"/>
  <c r="K4908" i="5"/>
  <c r="K5236" i="5"/>
  <c r="I5236" i="5"/>
  <c r="J5236" i="5" s="1"/>
  <c r="I6565" i="5"/>
  <c r="J6565" i="5" s="1"/>
  <c r="K6565" i="5"/>
  <c r="I6654" i="5"/>
  <c r="J6654" i="5" s="1"/>
  <c r="K6654" i="5"/>
  <c r="K6734" i="5"/>
  <c r="I6734" i="5"/>
  <c r="J6734" i="5" s="1"/>
  <c r="I6766" i="5"/>
  <c r="J6766" i="5" s="1"/>
  <c r="K6766" i="5"/>
  <c r="K6798" i="5"/>
  <c r="I6798" i="5"/>
  <c r="J6798" i="5" s="1"/>
  <c r="K6830" i="5"/>
  <c r="I6830" i="5"/>
  <c r="J6830" i="5" s="1"/>
  <c r="K6878" i="5"/>
  <c r="I6878" i="5"/>
  <c r="J6878" i="5" s="1"/>
  <c r="K6926" i="5"/>
  <c r="I6926" i="5"/>
  <c r="J6926" i="5" s="1"/>
  <c r="K7054" i="5"/>
  <c r="I7054" i="5"/>
  <c r="J7054" i="5" s="1"/>
  <c r="I7294" i="5"/>
  <c r="J7294" i="5" s="1"/>
  <c r="K7294" i="5"/>
  <c r="K7822" i="5"/>
  <c r="I7822" i="5"/>
  <c r="J7822" i="5" s="1"/>
  <c r="K6987" i="5"/>
  <c r="I6987" i="5"/>
  <c r="J6987" i="5" s="1"/>
  <c r="K7163" i="5"/>
  <c r="I7163" i="5"/>
  <c r="J7163" i="5" s="1"/>
  <c r="I7211" i="5"/>
  <c r="J7211" i="5" s="1"/>
  <c r="K7211" i="5"/>
  <c r="K7243" i="5"/>
  <c r="I7243" i="5"/>
  <c r="J7243" i="5" s="1"/>
  <c r="K7275" i="5"/>
  <c r="I7275" i="5"/>
  <c r="L7297" i="5" s="1"/>
  <c r="I7307" i="5"/>
  <c r="J7307" i="5" s="1"/>
  <c r="K7307" i="5"/>
  <c r="K7339" i="5"/>
  <c r="I7339" i="5"/>
  <c r="J7339" i="5" s="1"/>
  <c r="K7387" i="5"/>
  <c r="I7387" i="5"/>
  <c r="J7387" i="5" s="1"/>
  <c r="I7419" i="5"/>
  <c r="L7441" i="5" s="1"/>
  <c r="K7419" i="5"/>
  <c r="K7467" i="5"/>
  <c r="I7467" i="5"/>
  <c r="J7467" i="5" s="1"/>
  <c r="I6636" i="5"/>
  <c r="J6636" i="5" s="1"/>
  <c r="K6636" i="5"/>
  <c r="K6668" i="5"/>
  <c r="I6668" i="5"/>
  <c r="J6668" i="5" s="1"/>
  <c r="K6700" i="5"/>
  <c r="I6700" i="5"/>
  <c r="J6700" i="5" s="1"/>
  <c r="K6796" i="5"/>
  <c r="I6796" i="5"/>
  <c r="J6796" i="5" s="1"/>
  <c r="K6860" i="5"/>
  <c r="I6860" i="5"/>
  <c r="J6860" i="5" s="1"/>
  <c r="K7004" i="5"/>
  <c r="I7004" i="5"/>
  <c r="J7004" i="5" s="1"/>
  <c r="I7084" i="5"/>
  <c r="J7084" i="5" s="1"/>
  <c r="K7084" i="5"/>
  <c r="I7260" i="5"/>
  <c r="J7260" i="5" s="1"/>
  <c r="K7260" i="5"/>
  <c r="I7324" i="5"/>
  <c r="J7324" i="5" s="1"/>
  <c r="K7324" i="5"/>
  <c r="I7388" i="5"/>
  <c r="J7388" i="5" s="1"/>
  <c r="K7388" i="5"/>
  <c r="K7452" i="5"/>
  <c r="I7452" i="5"/>
  <c r="J7452" i="5" s="1"/>
  <c r="K7564" i="5"/>
  <c r="I7564" i="5"/>
  <c r="J7564" i="5" s="1"/>
  <c r="K7596" i="5"/>
  <c r="I7596" i="5"/>
  <c r="J7596" i="5" s="1"/>
  <c r="K7628" i="5"/>
  <c r="I7628" i="5"/>
  <c r="J7628" i="5" s="1"/>
  <c r="K7708" i="5"/>
  <c r="I7708" i="5"/>
  <c r="J7708" i="5" s="1"/>
  <c r="I7804" i="5"/>
  <c r="J7804" i="5" s="1"/>
  <c r="K7804" i="5"/>
  <c r="I8008" i="5"/>
  <c r="J8008" i="5" s="1"/>
  <c r="K8008" i="5"/>
  <c r="K8216" i="5"/>
  <c r="I8216" i="5"/>
  <c r="J8216" i="5" s="1"/>
  <c r="K8328" i="5"/>
  <c r="I8328" i="5"/>
  <c r="J8328" i="5" s="1"/>
  <c r="K8568" i="5"/>
  <c r="I8568" i="5"/>
  <c r="J8568" i="5" s="1"/>
  <c r="K8735" i="5"/>
  <c r="I8735" i="5"/>
  <c r="I7883" i="5"/>
  <c r="J7883" i="5" s="1"/>
  <c r="K7883" i="5"/>
  <c r="K8265" i="5"/>
  <c r="I8265" i="5"/>
  <c r="J8265" i="5" s="1"/>
  <c r="I7927" i="5"/>
  <c r="J7927" i="5" s="1"/>
  <c r="K7927" i="5"/>
  <c r="I7991" i="5"/>
  <c r="K7991" i="5"/>
  <c r="J8207" i="5"/>
  <c r="K8543" i="5"/>
  <c r="I8543" i="5"/>
  <c r="I8663" i="5"/>
  <c r="K8663" i="5"/>
  <c r="I8111" i="5"/>
  <c r="K8111" i="5"/>
  <c r="K252" i="5"/>
  <c r="I252" i="5"/>
  <c r="J252" i="5" s="1"/>
  <c r="I22" i="5"/>
  <c r="J22" i="5" s="1"/>
  <c r="K22" i="5"/>
  <c r="I326" i="5"/>
  <c r="J326" i="5" s="1"/>
  <c r="K326" i="5"/>
  <c r="I287" i="5"/>
  <c r="K287" i="5"/>
  <c r="K371" i="5"/>
  <c r="I371" i="5"/>
  <c r="J371" i="5" s="1"/>
  <c r="I515" i="5"/>
  <c r="J515" i="5" s="1"/>
  <c r="K515" i="5"/>
  <c r="I547" i="5"/>
  <c r="J547" i="5" s="1"/>
  <c r="K547" i="5"/>
  <c r="I1271" i="5"/>
  <c r="K1271" i="5"/>
  <c r="K1588" i="5"/>
  <c r="I1588" i="5"/>
  <c r="J1588" i="5" s="1"/>
  <c r="I1631" i="5"/>
  <c r="K1631" i="5"/>
  <c r="I1673" i="5"/>
  <c r="J1673" i="5" s="1"/>
  <c r="K1673" i="5"/>
  <c r="K1823" i="5"/>
  <c r="I1823" i="5"/>
  <c r="K925" i="5"/>
  <c r="I925" i="5"/>
  <c r="J925" i="5" s="1"/>
  <c r="I1417" i="5"/>
  <c r="J1417" i="5" s="1"/>
  <c r="K1417" i="5"/>
  <c r="I1509" i="5"/>
  <c r="J1509" i="5" s="1"/>
  <c r="K1509" i="5"/>
  <c r="K1637" i="5"/>
  <c r="I1637" i="5"/>
  <c r="J1637" i="5" s="1"/>
  <c r="I1680" i="5"/>
  <c r="J1680" i="5" s="1"/>
  <c r="K1680" i="5"/>
  <c r="I1703" i="5"/>
  <c r="L1705" i="5" s="1"/>
  <c r="K1703" i="5"/>
  <c r="K1959" i="5"/>
  <c r="I1959" i="5"/>
  <c r="J1959" i="5" s="1"/>
  <c r="K893" i="5"/>
  <c r="I893" i="5"/>
  <c r="J893" i="5" s="1"/>
  <c r="I2051" i="5"/>
  <c r="J2051" i="5" s="1"/>
  <c r="K2051" i="5"/>
  <c r="I2258" i="5"/>
  <c r="K2258" i="5"/>
  <c r="K2354" i="5"/>
  <c r="I2354" i="5"/>
  <c r="I2450" i="5"/>
  <c r="K2450" i="5"/>
  <c r="I2482" i="5"/>
  <c r="J2482" i="5" s="1"/>
  <c r="K2482" i="5"/>
  <c r="I2191" i="5"/>
  <c r="J2191" i="5" s="1"/>
  <c r="K2191" i="5"/>
  <c r="K2255" i="5"/>
  <c r="I2255" i="5"/>
  <c r="K2479" i="5"/>
  <c r="I2479" i="5"/>
  <c r="J2479" i="5" s="1"/>
  <c r="K2543" i="5"/>
  <c r="I2543" i="5"/>
  <c r="K2639" i="5"/>
  <c r="I2639" i="5"/>
  <c r="L2641" i="5" s="1"/>
  <c r="I2703" i="5"/>
  <c r="J2703" i="5" s="1"/>
  <c r="K2703" i="5"/>
  <c r="I2831" i="5"/>
  <c r="K2831" i="5"/>
  <c r="I2895" i="5"/>
  <c r="J2895" i="5" s="1"/>
  <c r="K2895" i="5"/>
  <c r="K3191" i="5"/>
  <c r="I3191" i="5"/>
  <c r="I3287" i="5"/>
  <c r="K3287" i="5"/>
  <c r="I3383" i="5"/>
  <c r="K3383" i="5"/>
  <c r="I4127" i="5"/>
  <c r="K4127" i="5"/>
  <c r="I4191" i="5"/>
  <c r="J4191" i="5" s="1"/>
  <c r="K4191" i="5"/>
  <c r="K4223" i="5"/>
  <c r="I4223" i="5"/>
  <c r="I4319" i="5"/>
  <c r="K4319" i="5"/>
  <c r="K5247" i="5"/>
  <c r="I5247" i="5"/>
  <c r="J5247" i="5" s="1"/>
  <c r="K5311" i="5"/>
  <c r="I5311" i="5"/>
  <c r="J5311" i="5" s="1"/>
  <c r="K5343" i="5"/>
  <c r="I5343" i="5"/>
  <c r="J5343" i="5" s="1"/>
  <c r="K5375" i="5"/>
  <c r="I5375" i="5"/>
  <c r="K5407" i="5"/>
  <c r="I5407" i="5"/>
  <c r="J5407" i="5" s="1"/>
  <c r="K5439" i="5"/>
  <c r="I5439" i="5"/>
  <c r="J5439" i="5" s="1"/>
  <c r="I5471" i="5"/>
  <c r="K5471" i="5"/>
  <c r="K5503" i="5"/>
  <c r="I5503" i="5"/>
  <c r="J5503" i="5" s="1"/>
  <c r="K1847" i="5"/>
  <c r="I1847" i="5"/>
  <c r="I2907" i="5"/>
  <c r="J2907" i="5" s="1"/>
  <c r="K2907" i="5"/>
  <c r="K3892" i="5"/>
  <c r="I3892" i="5"/>
  <c r="J3892" i="5" s="1"/>
  <c r="K3988" i="5"/>
  <c r="I3988" i="5"/>
  <c r="J3988" i="5" s="1"/>
  <c r="K4157" i="5"/>
  <c r="I4157" i="5"/>
  <c r="J4157" i="5" s="1"/>
  <c r="K5245" i="5"/>
  <c r="I5245" i="5"/>
  <c r="J5245" i="5" s="1"/>
  <c r="K5309" i="5"/>
  <c r="I5309" i="5"/>
  <c r="J5309" i="5" s="1"/>
  <c r="I5501" i="5"/>
  <c r="J5501" i="5" s="1"/>
  <c r="K5501" i="5"/>
  <c r="I5964" i="5"/>
  <c r="J5964" i="5" s="1"/>
  <c r="K5964" i="5"/>
  <c r="I5996" i="5"/>
  <c r="J5996" i="5" s="1"/>
  <c r="K5996" i="5"/>
  <c r="I1891" i="5"/>
  <c r="J1891" i="5" s="1"/>
  <c r="K1891" i="5"/>
  <c r="K4992" i="5"/>
  <c r="I4992" i="5"/>
  <c r="J4992" i="5" s="1"/>
  <c r="K5120" i="5"/>
  <c r="I5120" i="5"/>
  <c r="J5120" i="5" s="1"/>
  <c r="K5216" i="5"/>
  <c r="I5216" i="5"/>
  <c r="J5216" i="5" s="1"/>
  <c r="K5408" i="5"/>
  <c r="I5408" i="5"/>
  <c r="J5408" i="5" s="1"/>
  <c r="K5472" i="5"/>
  <c r="I5472" i="5"/>
  <c r="J5472" i="5" s="1"/>
  <c r="K5647" i="5"/>
  <c r="I5647" i="5"/>
  <c r="J5647" i="5" s="1"/>
  <c r="K5711" i="5"/>
  <c r="I5711" i="5"/>
  <c r="K6317" i="5"/>
  <c r="I6317" i="5"/>
  <c r="J6317" i="5" s="1"/>
  <c r="K6349" i="5"/>
  <c r="I6349" i="5"/>
  <c r="J6349" i="5" s="1"/>
  <c r="K6381" i="5"/>
  <c r="I6381" i="5"/>
  <c r="J6381" i="5" s="1"/>
  <c r="I6493" i="5"/>
  <c r="J6493" i="5" s="1"/>
  <c r="K6493" i="5"/>
  <c r="I2812" i="5"/>
  <c r="J2812" i="5" s="1"/>
  <c r="K2812" i="5"/>
  <c r="I5712" i="5"/>
  <c r="J5712" i="5" s="1"/>
  <c r="K5712" i="5"/>
  <c r="I5840" i="5"/>
  <c r="J5840" i="5" s="1"/>
  <c r="K5840" i="5"/>
  <c r="W26" i="5" s="1"/>
  <c r="I5950" i="5"/>
  <c r="J5950" i="5" s="1"/>
  <c r="K5950" i="5"/>
  <c r="I6014" i="5"/>
  <c r="J6014" i="5" s="1"/>
  <c r="K6014" i="5"/>
  <c r="I4684" i="5"/>
  <c r="J4684" i="5" s="1"/>
  <c r="K4684" i="5"/>
  <c r="I5396" i="5"/>
  <c r="J5396" i="5" s="1"/>
  <c r="K5396" i="5"/>
  <c r="K5703" i="5"/>
  <c r="I5703" i="5"/>
  <c r="J5703" i="5" s="1"/>
  <c r="I6046" i="5"/>
  <c r="J6046" i="5" s="1"/>
  <c r="K6046" i="5"/>
  <c r="I6142" i="5"/>
  <c r="J6142" i="5" s="1"/>
  <c r="K6142" i="5"/>
  <c r="I6270" i="5"/>
  <c r="J6270" i="5" s="1"/>
  <c r="K6270" i="5"/>
  <c r="I6526" i="5"/>
  <c r="J6526" i="5" s="1"/>
  <c r="K6526" i="5"/>
  <c r="I4220" i="5"/>
  <c r="J4220" i="5" s="1"/>
  <c r="K4220" i="5"/>
  <c r="I4988" i="5"/>
  <c r="J4988" i="5" s="1"/>
  <c r="K4988" i="5"/>
  <c r="K6455" i="5"/>
  <c r="I6455" i="5"/>
  <c r="K5156" i="5"/>
  <c r="I5156" i="5"/>
  <c r="J5156" i="5" s="1"/>
  <c r="I5540" i="5"/>
  <c r="J5540" i="5" s="1"/>
  <c r="K5540" i="5"/>
  <c r="K5951" i="5"/>
  <c r="I5951" i="5"/>
  <c r="K6082" i="5"/>
  <c r="I6082" i="5"/>
  <c r="J6082" i="5" s="1"/>
  <c r="I6434" i="5"/>
  <c r="K6434" i="5"/>
  <c r="I6529" i="5"/>
  <c r="J6529" i="5" s="1"/>
  <c r="K6529" i="5"/>
  <c r="I5324" i="5"/>
  <c r="J5324" i="5" s="1"/>
  <c r="K5324" i="5"/>
  <c r="I6283" i="5"/>
  <c r="J6283" i="5" s="1"/>
  <c r="K6283" i="5"/>
  <c r="I7157" i="5"/>
  <c r="J7157" i="5" s="1"/>
  <c r="K7157" i="5"/>
  <c r="I7221" i="5"/>
  <c r="J7221" i="5" s="1"/>
  <c r="K7221" i="5"/>
  <c r="I7493" i="5"/>
  <c r="J7493" i="5" s="1"/>
  <c r="K7493" i="5"/>
  <c r="K7525" i="5"/>
  <c r="I7525" i="5"/>
  <c r="J7525" i="5" s="1"/>
  <c r="K7557" i="5"/>
  <c r="I7557" i="5"/>
  <c r="J7557" i="5" s="1"/>
  <c r="K7589" i="5"/>
  <c r="I7589" i="5"/>
  <c r="J7589" i="5" s="1"/>
  <c r="I7717" i="5"/>
  <c r="J7717" i="5" s="1"/>
  <c r="K7717" i="5"/>
  <c r="K8005" i="5"/>
  <c r="I8005" i="5"/>
  <c r="J8005" i="5" s="1"/>
  <c r="K5228" i="5"/>
  <c r="I5228" i="5"/>
  <c r="J5228" i="5" s="1"/>
  <c r="I6674" i="5"/>
  <c r="K6674" i="5"/>
  <c r="I6706" i="5"/>
  <c r="J6706" i="5" s="1"/>
  <c r="K6706" i="5"/>
  <c r="I6738" i="5"/>
  <c r="J6738" i="5" s="1"/>
  <c r="K6738" i="5"/>
  <c r="K6786" i="5"/>
  <c r="I6786" i="5"/>
  <c r="J6786" i="5" s="1"/>
  <c r="I6818" i="5"/>
  <c r="K6818" i="5"/>
  <c r="I6962" i="5"/>
  <c r="K6962" i="5"/>
  <c r="K7058" i="5"/>
  <c r="I7058" i="5"/>
  <c r="I7282" i="5"/>
  <c r="J7282" i="5" s="1"/>
  <c r="K7282" i="5"/>
  <c r="K7378" i="5"/>
  <c r="I7378" i="5"/>
  <c r="J7378" i="5" s="1"/>
  <c r="K7634" i="5"/>
  <c r="I7634" i="5"/>
  <c r="K7810" i="5"/>
  <c r="I7810" i="5"/>
  <c r="J7810" i="5" s="1"/>
  <c r="K7842" i="5"/>
  <c r="I7842" i="5"/>
  <c r="J7842" i="5" s="1"/>
  <c r="K6599" i="5"/>
  <c r="I6599" i="5"/>
  <c r="I6671" i="5"/>
  <c r="K6671" i="5"/>
  <c r="I6767" i="5"/>
  <c r="K6767" i="5"/>
  <c r="I7311" i="5"/>
  <c r="J7311" i="5" s="1"/>
  <c r="K7311" i="5"/>
  <c r="I7343" i="5"/>
  <c r="K7343" i="5"/>
  <c r="I7423" i="5"/>
  <c r="J7423" i="5" s="1"/>
  <c r="K7423" i="5"/>
  <c r="I7455" i="5"/>
  <c r="J7455" i="5" s="1"/>
  <c r="K7455" i="5"/>
  <c r="I7487" i="5"/>
  <c r="K7487" i="5"/>
  <c r="I7519" i="5"/>
  <c r="J7519" i="5" s="1"/>
  <c r="K7519" i="5"/>
  <c r="K7583" i="5"/>
  <c r="I7583" i="5"/>
  <c r="K7679" i="5"/>
  <c r="I7679" i="5"/>
  <c r="K7743" i="5"/>
  <c r="I7743" i="5"/>
  <c r="J7743" i="5" s="1"/>
  <c r="K7775" i="5"/>
  <c r="I7775" i="5"/>
  <c r="K5164" i="5"/>
  <c r="I5164" i="5"/>
  <c r="J5164" i="5" s="1"/>
  <c r="I6243" i="5"/>
  <c r="L6265" i="5" s="1"/>
  <c r="K6243" i="5"/>
  <c r="I6672" i="5"/>
  <c r="J6672" i="5" s="1"/>
  <c r="K6672" i="5"/>
  <c r="I6736" i="5"/>
  <c r="J6736" i="5" s="1"/>
  <c r="K6736" i="5"/>
  <c r="K6800" i="5"/>
  <c r="I6800" i="5"/>
  <c r="J6800" i="5" s="1"/>
  <c r="I6864" i="5"/>
  <c r="K6864" i="5"/>
  <c r="K7056" i="5"/>
  <c r="I7056" i="5"/>
  <c r="J7056" i="5" s="1"/>
  <c r="I7136" i="5"/>
  <c r="J7136" i="5" s="1"/>
  <c r="K7136" i="5"/>
  <c r="K7232" i="5"/>
  <c r="I7232" i="5"/>
  <c r="J7232" i="5" s="1"/>
  <c r="K7280" i="5"/>
  <c r="I7280" i="5"/>
  <c r="J7280" i="5" s="1"/>
  <c r="I7392" i="5"/>
  <c r="K7392" i="5"/>
  <c r="K7568" i="5"/>
  <c r="I7568" i="5"/>
  <c r="J7568" i="5" s="1"/>
  <c r="K7600" i="5"/>
  <c r="I7600" i="5"/>
  <c r="J7600" i="5" s="1"/>
  <c r="K7744" i="5"/>
  <c r="I7744" i="5"/>
  <c r="J7744" i="5" s="1"/>
  <c r="I7808" i="5"/>
  <c r="J7808" i="5" s="1"/>
  <c r="K7808" i="5"/>
  <c r="I7840" i="5"/>
  <c r="J7840" i="5" s="1"/>
  <c r="K7840" i="5"/>
  <c r="K7952" i="5"/>
  <c r="I7952" i="5"/>
  <c r="L7969" i="5" s="1"/>
  <c r="K8252" i="5"/>
  <c r="I8252" i="5"/>
  <c r="J8252" i="5" s="1"/>
  <c r="I8332" i="5"/>
  <c r="J8332" i="5" s="1"/>
  <c r="K8332" i="5"/>
  <c r="I8364" i="5"/>
  <c r="J8364" i="5" s="1"/>
  <c r="K8364" i="5"/>
  <c r="K8524" i="5"/>
  <c r="I8524" i="5"/>
  <c r="J8524" i="5" s="1"/>
  <c r="K8626" i="5"/>
  <c r="I8626" i="5"/>
  <c r="L8641" i="5" s="1"/>
  <c r="K8695" i="5"/>
  <c r="I8695" i="5"/>
  <c r="L8713" i="5" s="1"/>
  <c r="K8285" i="5"/>
  <c r="I8285" i="5"/>
  <c r="J8285" i="5" s="1"/>
  <c r="I8381" i="5"/>
  <c r="J8381" i="5" s="1"/>
  <c r="K8381" i="5"/>
  <c r="K8605" i="5"/>
  <c r="I8605" i="5"/>
  <c r="J8605" i="5" s="1"/>
  <c r="K8669" i="5"/>
  <c r="I8669" i="5"/>
  <c r="J8669" i="5" s="1"/>
  <c r="K8733" i="5"/>
  <c r="I8733" i="5"/>
  <c r="J8733" i="5" s="1"/>
  <c r="I8715" i="5"/>
  <c r="J8715" i="5" s="1"/>
  <c r="K8715" i="5"/>
  <c r="K8036" i="5"/>
  <c r="I8036" i="5"/>
  <c r="J8036" i="5" s="1"/>
  <c r="I8214" i="5"/>
  <c r="J8214" i="5" s="1"/>
  <c r="K8214" i="5"/>
  <c r="I8310" i="5"/>
  <c r="J8310" i="5" s="1"/>
  <c r="K8310" i="5"/>
  <c r="I8342" i="5"/>
  <c r="J8342" i="5" s="1"/>
  <c r="K8342" i="5"/>
  <c r="I8406" i="5"/>
  <c r="J8406" i="5" s="1"/>
  <c r="K8406" i="5"/>
  <c r="I8638" i="5"/>
  <c r="J8638" i="5" s="1"/>
  <c r="K8638" i="5"/>
  <c r="I8467" i="5"/>
  <c r="J8467" i="5" s="1"/>
  <c r="K8467" i="5"/>
  <c r="K8563" i="5"/>
  <c r="I8563" i="5"/>
  <c r="J8563" i="5" s="1"/>
  <c r="J5185" i="5"/>
  <c r="J3903" i="5"/>
  <c r="J6006" i="5"/>
  <c r="J3980" i="5"/>
  <c r="J3348" i="5"/>
  <c r="J2351" i="5"/>
  <c r="J3772" i="5"/>
  <c r="J2026" i="5"/>
  <c r="J3219" i="5"/>
  <c r="J7920" i="5"/>
  <c r="J4396" i="5"/>
  <c r="J3596" i="5"/>
  <c r="J1955" i="5"/>
  <c r="J2382" i="5"/>
  <c r="J352" i="5"/>
  <c r="J2603" i="5"/>
  <c r="F26" i="9"/>
  <c r="G26" i="9" s="1"/>
  <c r="G27" i="9" s="1"/>
  <c r="G28" i="9" s="1"/>
  <c r="D26" i="9"/>
  <c r="I13" i="2"/>
  <c r="P3865" i="5" l="1"/>
  <c r="O3865" i="5"/>
  <c r="N3865" i="5"/>
  <c r="N193" i="5"/>
  <c r="P193" i="5"/>
  <c r="O193" i="5"/>
  <c r="O7465" i="5"/>
  <c r="P7465" i="5"/>
  <c r="N7465" i="5"/>
  <c r="P8473" i="5"/>
  <c r="O8473" i="5"/>
  <c r="N8473" i="5"/>
  <c r="N8089" i="5"/>
  <c r="O8089" i="5"/>
  <c r="P8089" i="5"/>
  <c r="N2737" i="5"/>
  <c r="P2737" i="5"/>
  <c r="O2737" i="5"/>
  <c r="O5569" i="5"/>
  <c r="P5569" i="5"/>
  <c r="N5569" i="5"/>
  <c r="P145" i="5"/>
  <c r="O145" i="5"/>
  <c r="N145" i="5"/>
  <c r="O5953" i="5"/>
  <c r="P5953" i="5"/>
  <c r="N5953" i="5"/>
  <c r="N73" i="5"/>
  <c r="P73" i="5"/>
  <c r="O73" i="5"/>
  <c r="N1921" i="5"/>
  <c r="P1921" i="5"/>
  <c r="O1921" i="5"/>
  <c r="P1153" i="5"/>
  <c r="O1153" i="5"/>
  <c r="N1153" i="5"/>
  <c r="N121" i="5"/>
  <c r="P121" i="5"/>
  <c r="O121" i="5"/>
  <c r="P6265" i="5"/>
  <c r="O6265" i="5"/>
  <c r="N6265" i="5"/>
  <c r="O7297" i="5"/>
  <c r="N7297" i="5"/>
  <c r="P7297" i="5"/>
  <c r="N7537" i="5"/>
  <c r="P7537" i="5"/>
  <c r="O7537" i="5"/>
  <c r="N3145" i="5"/>
  <c r="O3145" i="5"/>
  <c r="P3145" i="5"/>
  <c r="N3457" i="5"/>
  <c r="O3457" i="5"/>
  <c r="P3457" i="5"/>
  <c r="N8641" i="5"/>
  <c r="P8641" i="5"/>
  <c r="O8641" i="5"/>
  <c r="P7897" i="5"/>
  <c r="N7897" i="5"/>
  <c r="O7897" i="5"/>
  <c r="O3193" i="5"/>
  <c r="P3193" i="5"/>
  <c r="N3193" i="5"/>
  <c r="N169" i="5"/>
  <c r="P169" i="5"/>
  <c r="O169" i="5"/>
  <c r="N8713" i="5"/>
  <c r="P8713" i="5"/>
  <c r="O8713" i="5"/>
  <c r="O7969" i="5"/>
  <c r="P7969" i="5"/>
  <c r="N7969" i="5"/>
  <c r="O2641" i="5"/>
  <c r="N2641" i="5"/>
  <c r="P2641" i="5"/>
  <c r="N7441" i="5"/>
  <c r="P7441" i="5"/>
  <c r="O7441" i="5"/>
  <c r="P241" i="5"/>
  <c r="O241" i="5"/>
  <c r="N241" i="5"/>
  <c r="P217" i="5"/>
  <c r="O217" i="5"/>
  <c r="N217" i="5"/>
  <c r="N1705" i="5"/>
  <c r="O1705" i="5"/>
  <c r="P1705" i="5"/>
  <c r="O97" i="5"/>
  <c r="N97" i="5"/>
  <c r="P97" i="5"/>
  <c r="O1801" i="5"/>
  <c r="N1801" i="5"/>
  <c r="P1801" i="5"/>
  <c r="O3241" i="5"/>
  <c r="P3241" i="5"/>
  <c r="N3241" i="5"/>
  <c r="N817" i="5"/>
  <c r="O817" i="5"/>
  <c r="P817" i="5"/>
  <c r="J1490" i="5"/>
  <c r="L1513" i="5"/>
  <c r="J6386" i="5"/>
  <c r="L6409" i="5"/>
  <c r="J6674" i="5"/>
  <c r="L6697" i="5"/>
  <c r="L4633" i="5"/>
  <c r="L7705" i="5"/>
  <c r="L2713" i="5"/>
  <c r="L2185" i="5"/>
  <c r="L3841" i="5"/>
  <c r="L4873" i="5"/>
  <c r="L4297" i="5"/>
  <c r="L1489" i="5"/>
  <c r="L2977" i="5"/>
  <c r="L2545" i="5"/>
  <c r="L2353" i="5"/>
  <c r="L865" i="5"/>
  <c r="L1585" i="5"/>
  <c r="L7681" i="5"/>
  <c r="L5761" i="5"/>
  <c r="L5665" i="5"/>
  <c r="L5473" i="5"/>
  <c r="L5233" i="5"/>
  <c r="L4993" i="5"/>
  <c r="L4273" i="5"/>
  <c r="L529" i="5"/>
  <c r="L6937" i="5"/>
  <c r="L7609" i="5"/>
  <c r="L2809" i="5"/>
  <c r="L1657" i="5"/>
  <c r="L8593" i="5"/>
  <c r="L3649" i="5"/>
  <c r="L4153" i="5"/>
  <c r="L3961" i="5"/>
  <c r="L1441" i="5"/>
  <c r="L2689" i="5"/>
  <c r="L2305" i="5"/>
  <c r="L1681" i="5"/>
  <c r="L8017" i="5"/>
  <c r="L7489" i="5"/>
  <c r="L4225" i="5"/>
  <c r="L769" i="5"/>
  <c r="L937" i="5"/>
  <c r="L6553" i="5"/>
  <c r="L8041" i="5"/>
  <c r="L2857" i="5"/>
  <c r="L2233" i="5"/>
  <c r="L1945" i="5"/>
  <c r="L8761" i="5"/>
  <c r="L3745" i="5"/>
  <c r="L3361" i="5"/>
  <c r="L4489" i="5"/>
  <c r="L4345" i="5"/>
  <c r="L1393" i="5"/>
  <c r="L961" i="5"/>
  <c r="P361" i="5"/>
  <c r="O361" i="5"/>
  <c r="L5905" i="5"/>
  <c r="L1129" i="5"/>
  <c r="L6481" i="5"/>
  <c r="L7201" i="5"/>
  <c r="L7225" i="5"/>
  <c r="L7129" i="5"/>
  <c r="N6697" i="5"/>
  <c r="P6697" i="5"/>
  <c r="O6697" i="5"/>
  <c r="L1609" i="5"/>
  <c r="L8425" i="5"/>
  <c r="L8233" i="5"/>
  <c r="L5017" i="5"/>
  <c r="L7729" i="5"/>
  <c r="L3769" i="5"/>
  <c r="L3025" i="5"/>
  <c r="L3793" i="5"/>
  <c r="L4081" i="5"/>
  <c r="L3889" i="5"/>
  <c r="L481" i="5"/>
  <c r="N8209" i="5"/>
  <c r="N3817" i="5"/>
  <c r="O1993" i="5"/>
  <c r="J7058" i="5"/>
  <c r="L7081" i="5"/>
  <c r="N7081" i="5" s="1"/>
  <c r="J2354" i="5"/>
  <c r="L2377" i="5"/>
  <c r="J5474" i="5"/>
  <c r="L5497" i="5"/>
  <c r="J338" i="5"/>
  <c r="L361" i="5"/>
  <c r="N361" i="5" s="1"/>
  <c r="J4538" i="5"/>
  <c r="L4561" i="5"/>
  <c r="N4561" i="5" s="1"/>
  <c r="J1346" i="5"/>
  <c r="L1369" i="5"/>
  <c r="J6218" i="5"/>
  <c r="L6241" i="5"/>
  <c r="J6818" i="5"/>
  <c r="L6841" i="5"/>
  <c r="J7634" i="5"/>
  <c r="L7657" i="5"/>
  <c r="W18" i="5"/>
  <c r="K8763" i="5"/>
  <c r="J6722" i="5"/>
  <c r="L6745" i="5"/>
  <c r="J5762" i="5"/>
  <c r="L5785" i="5"/>
  <c r="P5785" i="5" s="1"/>
  <c r="L337" i="5"/>
  <c r="J1250" i="5"/>
  <c r="L1273" i="5"/>
  <c r="L7153" i="5"/>
  <c r="O7153" i="5" s="1"/>
  <c r="J6098" i="5"/>
  <c r="L6121" i="5"/>
  <c r="J8330" i="5"/>
  <c r="L8353" i="5"/>
  <c r="J4490" i="5"/>
  <c r="L4513" i="5"/>
  <c r="J6962" i="5"/>
  <c r="L6985" i="5"/>
  <c r="J6434" i="5"/>
  <c r="L6457" i="5"/>
  <c r="J2450" i="5"/>
  <c r="L2473" i="5"/>
  <c r="J2258" i="5"/>
  <c r="L2281" i="5"/>
  <c r="J4706" i="5"/>
  <c r="L4729" i="5"/>
  <c r="J2" i="5"/>
  <c r="X18" i="5"/>
  <c r="I8763" i="5"/>
  <c r="L25" i="5"/>
  <c r="P25" i="5" s="1"/>
  <c r="J8643" i="5"/>
  <c r="L8665" i="5"/>
  <c r="L7921" i="5"/>
  <c r="P7921" i="5" s="1"/>
  <c r="J5018" i="5"/>
  <c r="L5041" i="5"/>
  <c r="J4634" i="5"/>
  <c r="L4657" i="5"/>
  <c r="J4346" i="5"/>
  <c r="X24" i="5"/>
  <c r="L4369" i="5"/>
  <c r="J6626" i="5"/>
  <c r="L6649" i="5"/>
  <c r="L6361" i="5"/>
  <c r="J2498" i="5"/>
  <c r="L2521" i="5"/>
  <c r="O2521" i="5" s="1"/>
  <c r="J5042" i="5"/>
  <c r="L5065" i="5"/>
  <c r="J4562" i="5"/>
  <c r="L4585" i="5"/>
  <c r="J1202" i="5"/>
  <c r="L1225" i="5"/>
  <c r="J6074" i="5"/>
  <c r="L6097" i="5"/>
  <c r="J5162" i="5"/>
  <c r="L5185" i="5"/>
  <c r="J4730" i="5"/>
  <c r="L4753" i="5"/>
  <c r="O4753" i="5" s="1"/>
  <c r="J5906" i="5"/>
  <c r="L5929" i="5"/>
  <c r="J362" i="5"/>
  <c r="L385" i="5"/>
  <c r="L6721" i="5"/>
  <c r="L7801" i="5"/>
  <c r="L7993" i="5"/>
  <c r="L7321" i="5"/>
  <c r="N6745" i="5"/>
  <c r="P6745" i="5"/>
  <c r="O6745" i="5"/>
  <c r="L3721" i="5"/>
  <c r="L889" i="5"/>
  <c r="L3001" i="5"/>
  <c r="X21" i="5"/>
  <c r="Y21" i="5" s="1"/>
  <c r="L1897" i="5"/>
  <c r="L1561" i="5"/>
  <c r="L8281" i="5"/>
  <c r="L6289" i="5"/>
  <c r="L5353" i="5"/>
  <c r="L1057" i="5"/>
  <c r="L8689" i="5"/>
  <c r="L6865" i="5"/>
  <c r="O6121" i="5"/>
  <c r="P6121" i="5"/>
  <c r="N6121" i="5"/>
  <c r="L8401" i="5"/>
  <c r="L8617" i="5"/>
  <c r="L5857" i="5"/>
  <c r="O4513" i="5"/>
  <c r="P4513" i="5"/>
  <c r="N4513" i="5"/>
  <c r="L2113" i="5"/>
  <c r="L8137" i="5"/>
  <c r="L7273" i="5"/>
  <c r="L6601" i="5"/>
  <c r="L2905" i="5"/>
  <c r="X23" i="5"/>
  <c r="Y23" i="5" s="1"/>
  <c r="N5785" i="5"/>
  <c r="O5785" i="5"/>
  <c r="L5257" i="5"/>
  <c r="X20" i="5"/>
  <c r="Y20" i="5" s="1"/>
  <c r="L1105" i="5"/>
  <c r="L409" i="5"/>
  <c r="L8065" i="5"/>
  <c r="L7249" i="5"/>
  <c r="L6217" i="5"/>
  <c r="L3481" i="5"/>
  <c r="L3073" i="5"/>
  <c r="L6433" i="5"/>
  <c r="N6025" i="5"/>
  <c r="O6025" i="5"/>
  <c r="L3217" i="5"/>
  <c r="L4801" i="5"/>
  <c r="X19" i="5"/>
  <c r="Y19" i="5" s="1"/>
  <c r="L985" i="5"/>
  <c r="L7057" i="5"/>
  <c r="X29" i="5"/>
  <c r="Y29" i="5" s="1"/>
  <c r="L7753" i="5"/>
  <c r="L7369" i="5"/>
  <c r="N2473" i="5"/>
  <c r="P2473" i="5"/>
  <c r="O2473" i="5"/>
  <c r="L697" i="5"/>
  <c r="N8449" i="5"/>
  <c r="O8449" i="5"/>
  <c r="L5545" i="5"/>
  <c r="L5305" i="5"/>
  <c r="L4777" i="5"/>
  <c r="O313" i="5"/>
  <c r="N7153" i="5"/>
  <c r="P7153" i="5"/>
  <c r="L3577" i="5"/>
  <c r="L3169" i="5"/>
  <c r="L2929" i="5"/>
  <c r="L2593" i="5"/>
  <c r="L2257" i="5"/>
  <c r="L721" i="5"/>
  <c r="L505" i="5"/>
  <c r="L7777" i="5"/>
  <c r="L7105" i="5"/>
  <c r="L8305" i="5"/>
  <c r="L8521" i="5"/>
  <c r="L4321" i="5"/>
  <c r="L3937" i="5"/>
  <c r="L1465" i="5"/>
  <c r="N337" i="5"/>
  <c r="P337" i="5"/>
  <c r="O337" i="5"/>
  <c r="L49" i="5"/>
  <c r="L5113" i="5"/>
  <c r="P6457" i="5"/>
  <c r="O6457" i="5"/>
  <c r="N6457" i="5"/>
  <c r="L3433" i="5"/>
  <c r="L2953" i="5"/>
  <c r="L2569" i="5"/>
  <c r="N2281" i="5"/>
  <c r="P2281" i="5"/>
  <c r="O2281" i="5"/>
  <c r="M8763" i="5"/>
  <c r="S18" i="5"/>
  <c r="N25" i="5"/>
  <c r="O25" i="5"/>
  <c r="O5497" i="5"/>
  <c r="N5497" i="5"/>
  <c r="P5497" i="5"/>
  <c r="L4105" i="5"/>
  <c r="L3913" i="5"/>
  <c r="L1249" i="5"/>
  <c r="L457" i="5"/>
  <c r="L8185" i="5"/>
  <c r="L1825" i="5"/>
  <c r="L1537" i="5"/>
  <c r="L5521" i="5"/>
  <c r="L5281" i="5"/>
  <c r="P8209" i="5"/>
  <c r="P3817" i="5"/>
  <c r="N2041" i="5"/>
  <c r="P1993" i="5"/>
  <c r="J8426" i="5"/>
  <c r="L8449" i="5"/>
  <c r="P8449" i="5" s="1"/>
  <c r="J2138" i="5"/>
  <c r="L2161" i="5"/>
  <c r="J3674" i="5"/>
  <c r="L3697" i="5"/>
  <c r="J5714" i="5"/>
  <c r="L5737" i="5"/>
  <c r="J6122" i="5"/>
  <c r="L6145" i="5"/>
  <c r="O6145" i="5" s="1"/>
  <c r="J6002" i="5"/>
  <c r="L6025" i="5"/>
  <c r="P6025" i="5" s="1"/>
  <c r="L289" i="5"/>
  <c r="N289" i="5" s="1"/>
  <c r="J4874" i="5"/>
  <c r="L4897" i="5"/>
  <c r="J4682" i="5"/>
  <c r="L4705" i="5"/>
  <c r="J6938" i="5"/>
  <c r="L6961" i="5"/>
  <c r="J6026" i="5"/>
  <c r="L6049" i="5"/>
  <c r="L6817" i="5"/>
  <c r="P7657" i="5"/>
  <c r="N7657" i="5"/>
  <c r="O7657" i="5"/>
  <c r="X28" i="5"/>
  <c r="Y28" i="5" s="1"/>
  <c r="N6649" i="5"/>
  <c r="O6649" i="5"/>
  <c r="P6649" i="5"/>
  <c r="L2617" i="5"/>
  <c r="L4393" i="5"/>
  <c r="L4201" i="5"/>
  <c r="L2833" i="5"/>
  <c r="L2497" i="5"/>
  <c r="L2065" i="5"/>
  <c r="L1969" i="5"/>
  <c r="L601" i="5"/>
  <c r="L7345" i="5"/>
  <c r="N5977" i="5"/>
  <c r="X26" i="5"/>
  <c r="Y26" i="5" s="1"/>
  <c r="L5713" i="5"/>
  <c r="L5377" i="5"/>
  <c r="L5137" i="5"/>
  <c r="L4945" i="5"/>
  <c r="L4417" i="5"/>
  <c r="L1177" i="5"/>
  <c r="L2881" i="5"/>
  <c r="L4537" i="5"/>
  <c r="L7417" i="5"/>
  <c r="X22" i="5"/>
  <c r="Y22" i="5" s="1"/>
  <c r="N2377" i="5"/>
  <c r="P2377" i="5"/>
  <c r="O2377" i="5"/>
  <c r="L8377" i="5"/>
  <c r="L6001" i="5"/>
  <c r="L5641" i="5"/>
  <c r="L4825" i="5"/>
  <c r="L4057" i="5"/>
  <c r="L841" i="5"/>
  <c r="L1777" i="5"/>
  <c r="L745" i="5"/>
  <c r="L7873" i="5"/>
  <c r="N6313" i="5"/>
  <c r="P6313" i="5"/>
  <c r="P3697" i="5"/>
  <c r="N3697" i="5"/>
  <c r="O3697" i="5"/>
  <c r="L4033" i="5"/>
  <c r="X25" i="5"/>
  <c r="Y25" i="5" s="1"/>
  <c r="L8569" i="5"/>
  <c r="L2761" i="5"/>
  <c r="L2329" i="5"/>
  <c r="L2017" i="5"/>
  <c r="O1849" i="5"/>
  <c r="P1849" i="5"/>
  <c r="L8497" i="5"/>
  <c r="L6385" i="5"/>
  <c r="L3553" i="5"/>
  <c r="L3265" i="5"/>
  <c r="L4441" i="5"/>
  <c r="L4249" i="5"/>
  <c r="L1201" i="5"/>
  <c r="L577" i="5"/>
  <c r="L265" i="5"/>
  <c r="P6409" i="5"/>
  <c r="N6409" i="5"/>
  <c r="O6409" i="5"/>
  <c r="L6577" i="5"/>
  <c r="L3409" i="5"/>
  <c r="L5809" i="5"/>
  <c r="L1321" i="5"/>
  <c r="L7825" i="5"/>
  <c r="L6073" i="5"/>
  <c r="L7561" i="5"/>
  <c r="L7177" i="5"/>
  <c r="N6985" i="5"/>
  <c r="O6985" i="5"/>
  <c r="P6985" i="5"/>
  <c r="O6361" i="5"/>
  <c r="N6361" i="5"/>
  <c r="P6361" i="5"/>
  <c r="P1513" i="5"/>
  <c r="N1513" i="5"/>
  <c r="O1513" i="5"/>
  <c r="L8329" i="5"/>
  <c r="L6193" i="5"/>
  <c r="L5161" i="5"/>
  <c r="O4729" i="5"/>
  <c r="N4729" i="5"/>
  <c r="P4729" i="5"/>
  <c r="L2401" i="5"/>
  <c r="L3313" i="5"/>
  <c r="L4177" i="5"/>
  <c r="L3985" i="5"/>
  <c r="L1033" i="5"/>
  <c r="O2041" i="5"/>
  <c r="Y24" i="5"/>
  <c r="J5858" i="5"/>
  <c r="L5881" i="5"/>
  <c r="N5881" i="5" s="1"/>
  <c r="J4946" i="5"/>
  <c r="L4969" i="5"/>
  <c r="N4969" i="5" s="1"/>
  <c r="J6746" i="5"/>
  <c r="L6769" i="5"/>
  <c r="P6769" i="5" s="1"/>
  <c r="J5810" i="5"/>
  <c r="L5833" i="5"/>
  <c r="N5833" i="5" s="1"/>
  <c r="L5689" i="5"/>
  <c r="O5689" i="5" s="1"/>
  <c r="J5570" i="5"/>
  <c r="L5593" i="5"/>
  <c r="P5593" i="5" s="1"/>
  <c r="J8138" i="5"/>
  <c r="L8161" i="5"/>
  <c r="P8161" i="5" s="1"/>
  <c r="J2762" i="5"/>
  <c r="L2785" i="5"/>
  <c r="J4826" i="5"/>
  <c r="L4849" i="5"/>
  <c r="O4849" i="5" s="1"/>
  <c r="J4442" i="5"/>
  <c r="L4465" i="5"/>
  <c r="J6890" i="5"/>
  <c r="L6913" i="5"/>
  <c r="N6913" i="5" s="1"/>
  <c r="J6290" i="5"/>
  <c r="L6313" i="5"/>
  <c r="O6313" i="5" s="1"/>
  <c r="L7849" i="5"/>
  <c r="O7849" i="5" s="1"/>
  <c r="J6770" i="5"/>
  <c r="L6793" i="5"/>
  <c r="N6793" i="5" s="1"/>
  <c r="J290" i="5"/>
  <c r="L313" i="5"/>
  <c r="N313" i="5" s="1"/>
  <c r="J6314" i="5"/>
  <c r="L6337" i="5"/>
  <c r="J5954" i="5"/>
  <c r="L5977" i="5"/>
  <c r="O5977" i="5" s="1"/>
  <c r="J6482" i="5"/>
  <c r="L6505" i="5"/>
  <c r="O6505" i="5" s="1"/>
  <c r="J1826" i="5"/>
  <c r="L1849" i="5"/>
  <c r="N1849" i="5" s="1"/>
  <c r="P7849" i="5"/>
  <c r="N7849" i="5"/>
  <c r="L6169" i="5"/>
  <c r="L3529" i="5"/>
  <c r="L3097" i="5"/>
  <c r="L1753" i="5"/>
  <c r="L553" i="5"/>
  <c r="L8545" i="5"/>
  <c r="P6097" i="5"/>
  <c r="N6097" i="5"/>
  <c r="O6097" i="5"/>
  <c r="L5449" i="5"/>
  <c r="O5065" i="5"/>
  <c r="P5065" i="5"/>
  <c r="N5065" i="5"/>
  <c r="L6673" i="5"/>
  <c r="L3505" i="5"/>
  <c r="L5617" i="5"/>
  <c r="L7393" i="5"/>
  <c r="L6889" i="5"/>
  <c r="L3337" i="5"/>
  <c r="L5209" i="5"/>
  <c r="L1345" i="5"/>
  <c r="L1009" i="5"/>
  <c r="L7633" i="5"/>
  <c r="L7009" i="5"/>
  <c r="L3673" i="5"/>
  <c r="L3289" i="5"/>
  <c r="O2785" i="5"/>
  <c r="N2785" i="5"/>
  <c r="P2785" i="5"/>
  <c r="L8737" i="5"/>
  <c r="P6241" i="5"/>
  <c r="N6241" i="5"/>
  <c r="O6241" i="5"/>
  <c r="L3601" i="5"/>
  <c r="L5425" i="5"/>
  <c r="P4657" i="5"/>
  <c r="N4657" i="5"/>
  <c r="O4657" i="5"/>
  <c r="L1081" i="5"/>
  <c r="L433" i="5"/>
  <c r="L2209" i="5"/>
  <c r="L7945" i="5"/>
  <c r="L7513" i="5"/>
  <c r="L7033" i="5"/>
  <c r="L649" i="5"/>
  <c r="L5401" i="5"/>
  <c r="L4921" i="5"/>
  <c r="P4585" i="5"/>
  <c r="O4585" i="5"/>
  <c r="N4585" i="5"/>
  <c r="L6625" i="5"/>
  <c r="L3385" i="5"/>
  <c r="L3121" i="5"/>
  <c r="L2449" i="5"/>
  <c r="L1729" i="5"/>
  <c r="L673" i="5"/>
  <c r="L7585" i="5"/>
  <c r="X27" i="5"/>
  <c r="Y27" i="5" s="1"/>
  <c r="L8257" i="5"/>
  <c r="N4849" i="5"/>
  <c r="L4609" i="5"/>
  <c r="L4129" i="5"/>
  <c r="L2089" i="5"/>
  <c r="L1417" i="5"/>
  <c r="L625" i="5"/>
  <c r="N6841" i="5"/>
  <c r="P6841" i="5"/>
  <c r="O6841" i="5"/>
  <c r="L3625" i="5"/>
  <c r="L3049" i="5"/>
  <c r="L2665" i="5"/>
  <c r="L2425" i="5"/>
  <c r="L793" i="5"/>
  <c r="O5737" i="5"/>
  <c r="P5737" i="5"/>
  <c r="N5737" i="5"/>
  <c r="L4681" i="5"/>
  <c r="L4009" i="5"/>
  <c r="L2137" i="5"/>
  <c r="L1297" i="5"/>
  <c r="L913" i="5"/>
  <c r="O8161" i="5"/>
  <c r="L1873" i="5"/>
  <c r="L1633" i="5"/>
  <c r="L8113" i="5"/>
  <c r="L6529" i="5"/>
  <c r="L5329" i="5"/>
  <c r="L5089" i="5"/>
  <c r="U13" i="11"/>
  <c r="J5666" i="5"/>
  <c r="J2063" i="5"/>
  <c r="J2663" i="5"/>
  <c r="J4943" i="5"/>
  <c r="J839" i="5"/>
  <c r="J1103" i="5"/>
  <c r="J7775" i="5"/>
  <c r="J7583" i="5"/>
  <c r="J1703" i="5"/>
  <c r="J2951" i="5"/>
  <c r="J7703" i="5"/>
  <c r="J5399" i="5"/>
  <c r="J6911" i="5"/>
  <c r="J5039" i="5"/>
  <c r="J6647" i="5"/>
  <c r="J2687" i="5"/>
  <c r="J7367" i="5"/>
  <c r="J6983" i="5"/>
  <c r="J3844" i="5"/>
  <c r="J455" i="5"/>
  <c r="J1177" i="5"/>
  <c r="J6864" i="5"/>
  <c r="J6243" i="5"/>
  <c r="J7679" i="5"/>
  <c r="J6455" i="5"/>
  <c r="J5711" i="5"/>
  <c r="J4319" i="5"/>
  <c r="J4127" i="5"/>
  <c r="J287" i="5"/>
  <c r="J8663" i="5"/>
  <c r="J7991" i="5"/>
  <c r="J1655" i="5"/>
  <c r="J3143" i="5"/>
  <c r="J623" i="5"/>
  <c r="J7751" i="5"/>
  <c r="J5351" i="5"/>
  <c r="J4967" i="5"/>
  <c r="J4247" i="5"/>
  <c r="J5135" i="5"/>
  <c r="J4511" i="5"/>
  <c r="J4415" i="5"/>
  <c r="J3719" i="5"/>
  <c r="J3023" i="5"/>
  <c r="J647" i="5"/>
  <c r="J6095" i="5"/>
  <c r="J1607" i="5"/>
  <c r="J7223" i="5"/>
  <c r="J6695" i="5"/>
  <c r="J7898" i="5"/>
  <c r="J2879" i="5"/>
  <c r="J2399" i="5"/>
  <c r="J1439" i="5"/>
  <c r="J1727" i="5"/>
  <c r="J911" i="5"/>
  <c r="J2903" i="5"/>
  <c r="J2423" i="5"/>
  <c r="J2231" i="5"/>
  <c r="J23" i="5"/>
  <c r="J767" i="5"/>
  <c r="J7448" i="5"/>
  <c r="J8231" i="5"/>
  <c r="J6575" i="5"/>
  <c r="J7727" i="5"/>
  <c r="J7631" i="5"/>
  <c r="J6623" i="5"/>
  <c r="J5519" i="5"/>
  <c r="J5327" i="5"/>
  <c r="J4271" i="5"/>
  <c r="J4175" i="5"/>
  <c r="J8591" i="5"/>
  <c r="J8087" i="5"/>
  <c r="J6361" i="5"/>
  <c r="J3171" i="5"/>
  <c r="J5303" i="5"/>
  <c r="J7517" i="5"/>
  <c r="J6215" i="5"/>
  <c r="J6527" i="5"/>
  <c r="J5567" i="5"/>
  <c r="J5936" i="5"/>
  <c r="J359" i="5"/>
  <c r="J71" i="5"/>
  <c r="J314" i="5"/>
  <c r="J5975" i="5"/>
  <c r="J8423" i="5"/>
  <c r="J5879" i="5"/>
  <c r="J7103" i="5"/>
  <c r="J7055" i="5"/>
  <c r="J4031" i="5"/>
  <c r="J3815" i="5"/>
  <c r="J3479" i="5"/>
  <c r="J935" i="5"/>
  <c r="J791" i="5"/>
  <c r="J7175" i="5"/>
  <c r="J6503" i="5"/>
  <c r="J6407" i="5"/>
  <c r="J6119" i="5"/>
  <c r="J6023" i="5"/>
  <c r="J5807" i="5"/>
  <c r="J4823" i="5"/>
  <c r="J4535" i="5"/>
  <c r="J4439" i="5"/>
  <c r="J2495" i="5"/>
  <c r="J2303" i="5"/>
  <c r="J1151" i="5"/>
  <c r="J7079" i="5"/>
  <c r="J6887" i="5"/>
  <c r="J2999" i="5"/>
  <c r="J1391" i="5"/>
  <c r="J8015" i="5"/>
  <c r="J8183" i="5"/>
  <c r="J1871" i="5"/>
  <c r="J119" i="5"/>
  <c r="J7392" i="5"/>
  <c r="J4223" i="5"/>
  <c r="J3383" i="5"/>
  <c r="J3623" i="5"/>
  <c r="J8351" i="5"/>
  <c r="J8255" i="5"/>
  <c r="J6479" i="5"/>
  <c r="J6287" i="5"/>
  <c r="J431" i="5"/>
  <c r="J7031" i="5"/>
  <c r="J4583" i="5"/>
  <c r="J8626" i="5"/>
  <c r="J1847" i="5"/>
  <c r="J5375" i="5"/>
  <c r="J3503" i="5"/>
  <c r="J2975" i="5"/>
  <c r="J7199" i="5"/>
  <c r="J7007" i="5"/>
  <c r="J4703" i="5"/>
  <c r="J2087" i="5"/>
  <c r="J3095" i="5"/>
  <c r="J2711" i="5"/>
  <c r="J599" i="5"/>
  <c r="J8695" i="5"/>
  <c r="J7952" i="5"/>
  <c r="J7343" i="5"/>
  <c r="J6767" i="5"/>
  <c r="J6671" i="5"/>
  <c r="J5951" i="5"/>
  <c r="J5471" i="5"/>
  <c r="J3287" i="5"/>
  <c r="J2639" i="5"/>
  <c r="J2543" i="5"/>
  <c r="J2255" i="5"/>
  <c r="J1631" i="5"/>
  <c r="J8111" i="5"/>
  <c r="J8543" i="5"/>
  <c r="J8735" i="5"/>
  <c r="J7275" i="5"/>
  <c r="J527" i="5"/>
  <c r="J95" i="5"/>
  <c r="J5495" i="5"/>
  <c r="J4055" i="5"/>
  <c r="J3791" i="5"/>
  <c r="J3695" i="5"/>
  <c r="J3983" i="5"/>
  <c r="J743" i="5"/>
  <c r="J1583" i="5"/>
  <c r="J7463" i="5"/>
  <c r="J5232" i="5"/>
  <c r="J2135" i="5"/>
  <c r="J4775" i="5"/>
  <c r="J3407" i="5"/>
  <c r="J3311" i="5"/>
  <c r="J2207" i="5"/>
  <c r="J1007" i="5"/>
  <c r="J7319" i="5"/>
  <c r="J8711" i="5"/>
  <c r="J2615" i="5"/>
  <c r="J1679" i="5"/>
  <c r="J1782" i="5"/>
  <c r="J8327" i="5"/>
  <c r="J1487" i="5"/>
  <c r="J215" i="5"/>
  <c r="J551" i="5"/>
  <c r="J7248" i="5"/>
  <c r="J6719" i="5"/>
  <c r="J6338" i="5"/>
  <c r="J6071" i="5"/>
  <c r="J5423" i="5"/>
  <c r="J2735" i="5"/>
  <c r="J6169" i="5"/>
  <c r="J47" i="5"/>
  <c r="J4007" i="5"/>
  <c r="J5598" i="5"/>
  <c r="J3071" i="5"/>
  <c r="J1343" i="5"/>
  <c r="J6311" i="5"/>
  <c r="J8375" i="5"/>
  <c r="J6047" i="5"/>
  <c r="J1799" i="5"/>
  <c r="J2039" i="5"/>
  <c r="J6959" i="5"/>
  <c r="J6263" i="5"/>
  <c r="J5087" i="5"/>
  <c r="J4991" i="5"/>
  <c r="J4559" i="5"/>
  <c r="J4463" i="5"/>
  <c r="J8399" i="5"/>
  <c r="J6791" i="5"/>
  <c r="J7130" i="5"/>
  <c r="J5615" i="5"/>
  <c r="J2783" i="5"/>
  <c r="J3123" i="5"/>
  <c r="J3435" i="5"/>
  <c r="J1295" i="5"/>
  <c r="J7655" i="5"/>
  <c r="J7487" i="5"/>
  <c r="J1823" i="5"/>
  <c r="J7419" i="5"/>
  <c r="J5207" i="5"/>
  <c r="J3599" i="5"/>
  <c r="J4847" i="5"/>
  <c r="J6551" i="5"/>
  <c r="J4368" i="5"/>
  <c r="J5111" i="5"/>
  <c r="J4679" i="5"/>
  <c r="J4487" i="5"/>
  <c r="J7847" i="5"/>
  <c r="J239" i="5"/>
  <c r="J8135" i="5"/>
  <c r="J6143" i="5"/>
  <c r="J8454" i="5"/>
  <c r="J8068" i="5"/>
  <c r="J8639" i="5"/>
  <c r="J7295" i="5"/>
  <c r="J5687" i="5"/>
  <c r="J5280" i="5"/>
  <c r="J4344" i="5"/>
  <c r="J3047" i="5"/>
  <c r="J5447" i="5"/>
  <c r="J5015" i="5"/>
  <c r="J4295" i="5"/>
  <c r="J1247" i="5"/>
  <c r="J719" i="5"/>
  <c r="J167" i="5"/>
  <c r="J8279" i="5"/>
  <c r="J4201" i="5"/>
  <c r="J5256" i="5"/>
  <c r="J4104" i="5"/>
  <c r="J266" i="5"/>
  <c r="J7967" i="5"/>
  <c r="J4655" i="5"/>
  <c r="J1031" i="5"/>
  <c r="J6191" i="5"/>
  <c r="J2183" i="5"/>
  <c r="J989" i="5"/>
  <c r="J6935" i="5"/>
  <c r="J4727" i="5"/>
  <c r="J1919" i="5"/>
  <c r="J2807" i="5"/>
  <c r="J6599" i="5"/>
  <c r="J3191" i="5"/>
  <c r="J2831" i="5"/>
  <c r="J1271" i="5"/>
  <c r="J5855" i="5"/>
  <c r="J191" i="5"/>
  <c r="J7799" i="5"/>
  <c r="J5783" i="5"/>
  <c r="J5903" i="5"/>
  <c r="J6431" i="5"/>
  <c r="J8159" i="5"/>
  <c r="J7535" i="5"/>
  <c r="J6815" i="5"/>
  <c r="J7826" i="5"/>
  <c r="J3239" i="5"/>
  <c r="J1319" i="5"/>
  <c r="J8495" i="5"/>
  <c r="J7880" i="5"/>
  <c r="J5547" i="5"/>
  <c r="J575" i="5"/>
  <c r="J143" i="5"/>
  <c r="J4919" i="5"/>
  <c r="J3551" i="5"/>
  <c r="J1511" i="5"/>
  <c r="J815" i="5"/>
  <c r="J5831" i="5"/>
  <c r="J8039" i="5"/>
  <c r="J5759" i="5"/>
  <c r="J4799" i="5"/>
  <c r="J1127" i="5"/>
  <c r="J8303" i="5"/>
  <c r="J6383" i="5"/>
  <c r="J4080" i="5"/>
  <c r="J4631" i="5"/>
  <c r="J4151" i="5"/>
  <c r="J3359" i="5"/>
  <c r="J3263" i="5"/>
  <c r="J1535" i="5"/>
  <c r="J959" i="5"/>
  <c r="J7559" i="5"/>
  <c r="J6839" i="5"/>
  <c r="J8519" i="5"/>
  <c r="J1991" i="5"/>
  <c r="J2519" i="5"/>
  <c r="J2327" i="5"/>
  <c r="J5639" i="5"/>
  <c r="J1415" i="5"/>
  <c r="J13" i="2"/>
  <c r="Z25" i="5" l="1"/>
  <c r="AA25" i="5"/>
  <c r="Z27" i="5"/>
  <c r="AA27" i="5"/>
  <c r="Z19" i="5"/>
  <c r="AA19" i="5"/>
  <c r="Z21" i="5"/>
  <c r="AA21" i="5"/>
  <c r="Z26" i="5"/>
  <c r="AA26" i="5"/>
  <c r="Z22" i="5"/>
  <c r="AA22" i="5"/>
  <c r="Z28" i="5"/>
  <c r="AA28" i="5"/>
  <c r="Z29" i="5"/>
  <c r="AA29" i="5"/>
  <c r="Z20" i="5"/>
  <c r="AA20" i="5"/>
  <c r="Z23" i="5"/>
  <c r="AA23" i="5"/>
  <c r="N1873" i="5"/>
  <c r="P1873" i="5"/>
  <c r="O1873" i="5"/>
  <c r="N793" i="5"/>
  <c r="P793" i="5"/>
  <c r="O793" i="5"/>
  <c r="P4609" i="5"/>
  <c r="O4609" i="5"/>
  <c r="N4609" i="5"/>
  <c r="N6625" i="5"/>
  <c r="P6625" i="5"/>
  <c r="O6625" i="5"/>
  <c r="N7513" i="5"/>
  <c r="O7513" i="5"/>
  <c r="P7513" i="5"/>
  <c r="P7633" i="5"/>
  <c r="O7633" i="5"/>
  <c r="N7633" i="5"/>
  <c r="O3097" i="5"/>
  <c r="N3097" i="5"/>
  <c r="P3097" i="5"/>
  <c r="P6337" i="5"/>
  <c r="O6337" i="5"/>
  <c r="N6337" i="5"/>
  <c r="O2569" i="5"/>
  <c r="N2569" i="5"/>
  <c r="P2569" i="5"/>
  <c r="P3937" i="5"/>
  <c r="N3937" i="5"/>
  <c r="O3937" i="5"/>
  <c r="P7105" i="5"/>
  <c r="O7105" i="5"/>
  <c r="N7105" i="5"/>
  <c r="N2257" i="5"/>
  <c r="O2257" i="5"/>
  <c r="P2257" i="5"/>
  <c r="N3577" i="5"/>
  <c r="O3577" i="5"/>
  <c r="P3577" i="5"/>
  <c r="N5305" i="5"/>
  <c r="P5305" i="5"/>
  <c r="O5305" i="5"/>
  <c r="N7369" i="5"/>
  <c r="O7369" i="5"/>
  <c r="P7369" i="5"/>
  <c r="O289" i="5"/>
  <c r="P3481" i="5"/>
  <c r="N3481" i="5"/>
  <c r="O3481" i="5"/>
  <c r="P409" i="5"/>
  <c r="O409" i="5"/>
  <c r="N409" i="5"/>
  <c r="P4969" i="5"/>
  <c r="P6601" i="5"/>
  <c r="O6601" i="5"/>
  <c r="N6601" i="5"/>
  <c r="N8617" i="5"/>
  <c r="P8617" i="5"/>
  <c r="O8617" i="5"/>
  <c r="N5353" i="5"/>
  <c r="O5353" i="5"/>
  <c r="P5353" i="5"/>
  <c r="P1897" i="5"/>
  <c r="N1897" i="5"/>
  <c r="O1897" i="5"/>
  <c r="P3721" i="5"/>
  <c r="N3721" i="5"/>
  <c r="O3721" i="5"/>
  <c r="N7321" i="5"/>
  <c r="P7321" i="5"/>
  <c r="O7321" i="5"/>
  <c r="P385" i="5"/>
  <c r="O385" i="5"/>
  <c r="N385" i="5"/>
  <c r="O1273" i="5"/>
  <c r="P1273" i="5"/>
  <c r="N1273" i="5"/>
  <c r="W30" i="5"/>
  <c r="Y18" i="5"/>
  <c r="N4081" i="5"/>
  <c r="O4081" i="5"/>
  <c r="P4081" i="5"/>
  <c r="O7729" i="5"/>
  <c r="N7729" i="5"/>
  <c r="P7729" i="5"/>
  <c r="N5689" i="5"/>
  <c r="P7225" i="5"/>
  <c r="O7225" i="5"/>
  <c r="N7225" i="5"/>
  <c r="P5905" i="5"/>
  <c r="N5905" i="5"/>
  <c r="O5905" i="5"/>
  <c r="P1393" i="5"/>
  <c r="N1393" i="5"/>
  <c r="O1393" i="5"/>
  <c r="P5833" i="5"/>
  <c r="O8761" i="5"/>
  <c r="N8761" i="5"/>
  <c r="P8761" i="5"/>
  <c r="N2521" i="5"/>
  <c r="O6553" i="5"/>
  <c r="N6553" i="5"/>
  <c r="P6553" i="5"/>
  <c r="P4561" i="5"/>
  <c r="N6145" i="5"/>
  <c r="P1681" i="5"/>
  <c r="N1681" i="5"/>
  <c r="O1681" i="5"/>
  <c r="P3961" i="5"/>
  <c r="N3961" i="5"/>
  <c r="O3961" i="5"/>
  <c r="O5593" i="5"/>
  <c r="P2809" i="5"/>
  <c r="O2809" i="5"/>
  <c r="N2809" i="5"/>
  <c r="O4273" i="5"/>
  <c r="N4273" i="5"/>
  <c r="P4273" i="5"/>
  <c r="O4993" i="5"/>
  <c r="P4993" i="5"/>
  <c r="N4993" i="5"/>
  <c r="P5761" i="5"/>
  <c r="O5761" i="5"/>
  <c r="N5761" i="5"/>
  <c r="N7681" i="5"/>
  <c r="P7681" i="5"/>
  <c r="O7681" i="5"/>
  <c r="P2545" i="5"/>
  <c r="N2545" i="5"/>
  <c r="O2545" i="5"/>
  <c r="N4873" i="5"/>
  <c r="O4873" i="5"/>
  <c r="P4873" i="5"/>
  <c r="O7081" i="5"/>
  <c r="P4633" i="5"/>
  <c r="N4633" i="5"/>
  <c r="O4633" i="5"/>
  <c r="N5329" i="5"/>
  <c r="O5329" i="5"/>
  <c r="P5329" i="5"/>
  <c r="P4681" i="5"/>
  <c r="N4681" i="5"/>
  <c r="O4681" i="5"/>
  <c r="N625" i="5"/>
  <c r="O625" i="5"/>
  <c r="P625" i="5"/>
  <c r="N8257" i="5"/>
  <c r="O8257" i="5"/>
  <c r="P8257" i="5"/>
  <c r="O4921" i="5"/>
  <c r="N4921" i="5"/>
  <c r="P4921" i="5"/>
  <c r="O5425" i="5"/>
  <c r="P5425" i="5"/>
  <c r="N5425" i="5"/>
  <c r="N3505" i="5"/>
  <c r="P3505" i="5"/>
  <c r="O3505" i="5"/>
  <c r="P1033" i="5"/>
  <c r="N1033" i="5"/>
  <c r="O1033" i="5"/>
  <c r="N8329" i="5"/>
  <c r="O8329" i="5"/>
  <c r="P8329" i="5"/>
  <c r="O7561" i="5"/>
  <c r="P7561" i="5"/>
  <c r="N7561" i="5"/>
  <c r="O5809" i="5"/>
  <c r="P5809" i="5"/>
  <c r="N5809" i="5"/>
  <c r="N3553" i="5"/>
  <c r="P3553" i="5"/>
  <c r="O3553" i="5"/>
  <c r="O5641" i="5"/>
  <c r="P5641" i="5"/>
  <c r="N5641" i="5"/>
  <c r="P4945" i="5"/>
  <c r="N4945" i="5"/>
  <c r="O4945" i="5"/>
  <c r="N6529" i="5"/>
  <c r="P6529" i="5"/>
  <c r="O6529" i="5"/>
  <c r="P1297" i="5"/>
  <c r="N1297" i="5"/>
  <c r="O1297" i="5"/>
  <c r="P2425" i="5"/>
  <c r="O2425" i="5"/>
  <c r="N2425" i="5"/>
  <c r="P1417" i="5"/>
  <c r="O1417" i="5"/>
  <c r="N1417" i="5"/>
  <c r="O2449" i="5"/>
  <c r="P2449" i="5"/>
  <c r="N2449" i="5"/>
  <c r="P7945" i="5"/>
  <c r="N7945" i="5"/>
  <c r="O7945" i="5"/>
  <c r="N8737" i="5"/>
  <c r="P8737" i="5"/>
  <c r="O8737" i="5"/>
  <c r="O1009" i="5"/>
  <c r="P1009" i="5"/>
  <c r="N1009" i="5"/>
  <c r="O6673" i="5"/>
  <c r="N6673" i="5"/>
  <c r="P6673" i="5"/>
  <c r="N3529" i="5"/>
  <c r="P3529" i="5"/>
  <c r="O3529" i="5"/>
  <c r="N6505" i="5"/>
  <c r="P5881" i="5"/>
  <c r="O6073" i="5"/>
  <c r="P6073" i="5"/>
  <c r="N6073" i="5"/>
  <c r="N6385" i="5"/>
  <c r="O6385" i="5"/>
  <c r="P6385" i="5"/>
  <c r="N8569" i="5"/>
  <c r="P8569" i="5"/>
  <c r="O8569" i="5"/>
  <c r="N841" i="5"/>
  <c r="O841" i="5"/>
  <c r="P841" i="5"/>
  <c r="O5137" i="5"/>
  <c r="P5137" i="5"/>
  <c r="N5137" i="5"/>
  <c r="P601" i="5"/>
  <c r="O601" i="5"/>
  <c r="N601" i="5"/>
  <c r="P4705" i="5"/>
  <c r="N4705" i="5"/>
  <c r="O4705" i="5"/>
  <c r="O4105" i="5"/>
  <c r="P4105" i="5"/>
  <c r="N4105" i="5"/>
  <c r="O2137" i="5"/>
  <c r="P2137" i="5"/>
  <c r="N2137" i="5"/>
  <c r="N2089" i="5"/>
  <c r="P2089" i="5"/>
  <c r="O2089" i="5"/>
  <c r="P4849" i="5"/>
  <c r="O7585" i="5"/>
  <c r="P7585" i="5"/>
  <c r="N7585" i="5"/>
  <c r="P3121" i="5"/>
  <c r="N3121" i="5"/>
  <c r="O3121" i="5"/>
  <c r="P2209" i="5"/>
  <c r="N2209" i="5"/>
  <c r="O2209" i="5"/>
  <c r="O3673" i="5"/>
  <c r="N3673" i="5"/>
  <c r="P3673" i="5"/>
  <c r="O1345" i="5"/>
  <c r="P1345" i="5"/>
  <c r="N1345" i="5"/>
  <c r="N7393" i="5"/>
  <c r="O7393" i="5"/>
  <c r="P7393" i="5"/>
  <c r="P553" i="5"/>
  <c r="N553" i="5"/>
  <c r="O553" i="5"/>
  <c r="P6169" i="5"/>
  <c r="N6169" i="5"/>
  <c r="O6169" i="5"/>
  <c r="Z24" i="5"/>
  <c r="AA24" i="5"/>
  <c r="O4177" i="5"/>
  <c r="P4177" i="5"/>
  <c r="N4177" i="5"/>
  <c r="P6505" i="5"/>
  <c r="O5881" i="5"/>
  <c r="P7825" i="5"/>
  <c r="N7825" i="5"/>
  <c r="O7825" i="5"/>
  <c r="N6577" i="5"/>
  <c r="P6577" i="5"/>
  <c r="O6577" i="5"/>
  <c r="N265" i="5"/>
  <c r="P265" i="5"/>
  <c r="O265" i="5"/>
  <c r="O4441" i="5"/>
  <c r="N4441" i="5"/>
  <c r="P4441" i="5"/>
  <c r="P8497" i="5"/>
  <c r="O8497" i="5"/>
  <c r="N8497" i="5"/>
  <c r="N2017" i="5"/>
  <c r="O2017" i="5"/>
  <c r="P2017" i="5"/>
  <c r="P7873" i="5"/>
  <c r="N7873" i="5"/>
  <c r="O7873" i="5"/>
  <c r="P4057" i="5"/>
  <c r="O4057" i="5"/>
  <c r="N4057" i="5"/>
  <c r="P8377" i="5"/>
  <c r="O8377" i="5"/>
  <c r="N8377" i="5"/>
  <c r="P1177" i="5"/>
  <c r="N1177" i="5"/>
  <c r="O1177" i="5"/>
  <c r="P5377" i="5"/>
  <c r="N5377" i="5"/>
  <c r="O5377" i="5"/>
  <c r="P5977" i="5"/>
  <c r="O1969" i="5"/>
  <c r="P1969" i="5"/>
  <c r="N1969" i="5"/>
  <c r="N4201" i="5"/>
  <c r="P4201" i="5"/>
  <c r="O4201" i="5"/>
  <c r="N2161" i="5"/>
  <c r="O2161" i="5"/>
  <c r="P2161" i="5"/>
  <c r="O5281" i="5"/>
  <c r="P5281" i="5"/>
  <c r="N5281" i="5"/>
  <c r="N6769" i="5"/>
  <c r="N457" i="5"/>
  <c r="P457" i="5"/>
  <c r="O457" i="5"/>
  <c r="P2953" i="5"/>
  <c r="N2953" i="5"/>
  <c r="O2953" i="5"/>
  <c r="P4321" i="5"/>
  <c r="N4321" i="5"/>
  <c r="O4321" i="5"/>
  <c r="P7777" i="5"/>
  <c r="N7777" i="5"/>
  <c r="O7777" i="5"/>
  <c r="N2593" i="5"/>
  <c r="O2593" i="5"/>
  <c r="P2593" i="5"/>
  <c r="P313" i="5"/>
  <c r="N5545" i="5"/>
  <c r="O5545" i="5"/>
  <c r="P5545" i="5"/>
  <c r="P697" i="5"/>
  <c r="N697" i="5"/>
  <c r="O697" i="5"/>
  <c r="O6793" i="5"/>
  <c r="N7753" i="5"/>
  <c r="P7753" i="5"/>
  <c r="O7753" i="5"/>
  <c r="P289" i="5"/>
  <c r="O4801" i="5"/>
  <c r="P4801" i="5"/>
  <c r="N4801" i="5"/>
  <c r="N6217" i="5"/>
  <c r="P6217" i="5"/>
  <c r="O6217" i="5"/>
  <c r="P1105" i="5"/>
  <c r="N1105" i="5"/>
  <c r="O1105" i="5"/>
  <c r="O4969" i="5"/>
  <c r="N7273" i="5"/>
  <c r="O7273" i="5"/>
  <c r="P7273" i="5"/>
  <c r="N8401" i="5"/>
  <c r="P8401" i="5"/>
  <c r="O8401" i="5"/>
  <c r="N6865" i="5"/>
  <c r="O6865" i="5"/>
  <c r="P6865" i="5"/>
  <c r="P6289" i="5"/>
  <c r="N6289" i="5"/>
  <c r="O6289" i="5"/>
  <c r="O7993" i="5"/>
  <c r="P7993" i="5"/>
  <c r="N7993" i="5"/>
  <c r="P4369" i="5"/>
  <c r="N4369" i="5"/>
  <c r="O4369" i="5"/>
  <c r="N8665" i="5"/>
  <c r="P8665" i="5"/>
  <c r="O8665" i="5"/>
  <c r="X30" i="5"/>
  <c r="N3793" i="5"/>
  <c r="O3793" i="5"/>
  <c r="P3793" i="5"/>
  <c r="O5017" i="5"/>
  <c r="N5017" i="5"/>
  <c r="P5017" i="5"/>
  <c r="O8233" i="5"/>
  <c r="P8233" i="5"/>
  <c r="N8233" i="5"/>
  <c r="O7201" i="5"/>
  <c r="N7201" i="5"/>
  <c r="P7201" i="5"/>
  <c r="O7921" i="5"/>
  <c r="P4345" i="5"/>
  <c r="N4345" i="5"/>
  <c r="O4345" i="5"/>
  <c r="O5833" i="5"/>
  <c r="O1945" i="5"/>
  <c r="P1945" i="5"/>
  <c r="N1945" i="5"/>
  <c r="P2521" i="5"/>
  <c r="P937" i="5"/>
  <c r="N937" i="5"/>
  <c r="O937" i="5"/>
  <c r="O4561" i="5"/>
  <c r="P6145" i="5"/>
  <c r="O2305" i="5"/>
  <c r="N2305" i="5"/>
  <c r="P2305" i="5"/>
  <c r="P4153" i="5"/>
  <c r="N4153" i="5"/>
  <c r="O4153" i="5"/>
  <c r="P3649" i="5"/>
  <c r="O3649" i="5"/>
  <c r="N3649" i="5"/>
  <c r="O7609" i="5"/>
  <c r="N7609" i="5"/>
  <c r="P7609" i="5"/>
  <c r="N4753" i="5"/>
  <c r="N5233" i="5"/>
  <c r="O5233" i="5"/>
  <c r="P5233" i="5"/>
  <c r="O6913" i="5"/>
  <c r="P1585" i="5"/>
  <c r="N1585" i="5"/>
  <c r="O1585" i="5"/>
  <c r="N2977" i="5"/>
  <c r="P2977" i="5"/>
  <c r="O2977" i="5"/>
  <c r="P3841" i="5"/>
  <c r="N3841" i="5"/>
  <c r="O3841" i="5"/>
  <c r="P7081" i="5"/>
  <c r="P5401" i="5"/>
  <c r="O5401" i="5"/>
  <c r="N5401" i="5"/>
  <c r="N3601" i="5"/>
  <c r="P3601" i="5"/>
  <c r="O3601" i="5"/>
  <c r="P3289" i="5"/>
  <c r="O3289" i="5"/>
  <c r="N3289" i="5"/>
  <c r="N6889" i="5"/>
  <c r="P6889" i="5"/>
  <c r="O6889" i="5"/>
  <c r="O5449" i="5"/>
  <c r="P5449" i="5"/>
  <c r="N5449" i="5"/>
  <c r="N8545" i="5"/>
  <c r="P8545" i="5"/>
  <c r="O8545" i="5"/>
  <c r="P3985" i="5"/>
  <c r="N3985" i="5"/>
  <c r="O3985" i="5"/>
  <c r="O3409" i="5"/>
  <c r="P3409" i="5"/>
  <c r="N3409" i="5"/>
  <c r="O4249" i="5"/>
  <c r="P4249" i="5"/>
  <c r="N4249" i="5"/>
  <c r="O6001" i="5"/>
  <c r="P6001" i="5"/>
  <c r="N6001" i="5"/>
  <c r="O2881" i="5"/>
  <c r="N2881" i="5"/>
  <c r="P2881" i="5"/>
  <c r="O2833" i="5"/>
  <c r="N2833" i="5"/>
  <c r="P2833" i="5"/>
  <c r="O6049" i="5"/>
  <c r="N6049" i="5"/>
  <c r="P6049" i="5"/>
  <c r="O6769" i="5"/>
  <c r="P8185" i="5"/>
  <c r="N8185" i="5"/>
  <c r="O8185" i="5"/>
  <c r="P8113" i="5"/>
  <c r="N8113" i="5"/>
  <c r="O8113" i="5"/>
  <c r="N8161" i="5"/>
  <c r="P2665" i="5"/>
  <c r="N2665" i="5"/>
  <c r="O2665" i="5"/>
  <c r="P649" i="5"/>
  <c r="N649" i="5"/>
  <c r="O649" i="5"/>
  <c r="P5089" i="5"/>
  <c r="N5089" i="5"/>
  <c r="O5089" i="5"/>
  <c r="N1633" i="5"/>
  <c r="P1633" i="5"/>
  <c r="O1633" i="5"/>
  <c r="N4009" i="5"/>
  <c r="O4009" i="5"/>
  <c r="P4009" i="5"/>
  <c r="N3049" i="5"/>
  <c r="P3049" i="5"/>
  <c r="O3049" i="5"/>
  <c r="P4129" i="5"/>
  <c r="N4129" i="5"/>
  <c r="O4129" i="5"/>
  <c r="P673" i="5"/>
  <c r="N673" i="5"/>
  <c r="O673" i="5"/>
  <c r="N3385" i="5"/>
  <c r="P3385" i="5"/>
  <c r="O3385" i="5"/>
  <c r="N7033" i="5"/>
  <c r="P7033" i="5"/>
  <c r="O7033" i="5"/>
  <c r="O433" i="5"/>
  <c r="N433" i="5"/>
  <c r="P433" i="5"/>
  <c r="N7009" i="5"/>
  <c r="P7009" i="5"/>
  <c r="O7009" i="5"/>
  <c r="P5209" i="5"/>
  <c r="O5209" i="5"/>
  <c r="N5209" i="5"/>
  <c r="N5617" i="5"/>
  <c r="O5617" i="5"/>
  <c r="P5617" i="5"/>
  <c r="O1753" i="5"/>
  <c r="P1753" i="5"/>
  <c r="N1753" i="5"/>
  <c r="O4465" i="5"/>
  <c r="P4465" i="5"/>
  <c r="N4465" i="5"/>
  <c r="O3313" i="5"/>
  <c r="P3313" i="5"/>
  <c r="N3313" i="5"/>
  <c r="P2401" i="5"/>
  <c r="N2401" i="5"/>
  <c r="O2401" i="5"/>
  <c r="O5161" i="5"/>
  <c r="P5161" i="5"/>
  <c r="N5161" i="5"/>
  <c r="O6193" i="5"/>
  <c r="P6193" i="5"/>
  <c r="N6193" i="5"/>
  <c r="N7177" i="5"/>
  <c r="P7177" i="5"/>
  <c r="O7177" i="5"/>
  <c r="P1321" i="5"/>
  <c r="N1321" i="5"/>
  <c r="O1321" i="5"/>
  <c r="P577" i="5"/>
  <c r="N577" i="5"/>
  <c r="O577" i="5"/>
  <c r="N3265" i="5"/>
  <c r="P3265" i="5"/>
  <c r="O3265" i="5"/>
  <c r="P2329" i="5"/>
  <c r="N2329" i="5"/>
  <c r="O2329" i="5"/>
  <c r="O4033" i="5"/>
  <c r="N4033" i="5"/>
  <c r="P4033" i="5"/>
  <c r="N745" i="5"/>
  <c r="O745" i="5"/>
  <c r="P745" i="5"/>
  <c r="O4825" i="5"/>
  <c r="N4825" i="5"/>
  <c r="P4825" i="5"/>
  <c r="N7417" i="5"/>
  <c r="O7417" i="5"/>
  <c r="P7417" i="5"/>
  <c r="O4417" i="5"/>
  <c r="N4417" i="5"/>
  <c r="P4417" i="5"/>
  <c r="P5713" i="5"/>
  <c r="N5713" i="5"/>
  <c r="O5713" i="5"/>
  <c r="P2065" i="5"/>
  <c r="N2065" i="5"/>
  <c r="O2065" i="5"/>
  <c r="N4393" i="5"/>
  <c r="O4393" i="5"/>
  <c r="P4393" i="5"/>
  <c r="O6961" i="5"/>
  <c r="N6961" i="5"/>
  <c r="P6961" i="5"/>
  <c r="P4897" i="5"/>
  <c r="N4897" i="5"/>
  <c r="O4897" i="5"/>
  <c r="P5521" i="5"/>
  <c r="O5521" i="5"/>
  <c r="N5521" i="5"/>
  <c r="O1537" i="5"/>
  <c r="P1537" i="5"/>
  <c r="N1537" i="5"/>
  <c r="O1249" i="5"/>
  <c r="N1249" i="5"/>
  <c r="P1249" i="5"/>
  <c r="P3433" i="5"/>
  <c r="N3433" i="5"/>
  <c r="O3433" i="5"/>
  <c r="O5113" i="5"/>
  <c r="N5113" i="5"/>
  <c r="P5113" i="5"/>
  <c r="P8521" i="5"/>
  <c r="O8521" i="5"/>
  <c r="N8521" i="5"/>
  <c r="O505" i="5"/>
  <c r="N505" i="5"/>
  <c r="P505" i="5"/>
  <c r="P2929" i="5"/>
  <c r="O2929" i="5"/>
  <c r="N2929" i="5"/>
  <c r="P6793" i="5"/>
  <c r="O3217" i="5"/>
  <c r="N3217" i="5"/>
  <c r="P3217" i="5"/>
  <c r="O6433" i="5"/>
  <c r="N6433" i="5"/>
  <c r="P6433" i="5"/>
  <c r="N7249" i="5"/>
  <c r="O7249" i="5"/>
  <c r="P7249" i="5"/>
  <c r="O5257" i="5"/>
  <c r="P5257" i="5"/>
  <c r="N5257" i="5"/>
  <c r="P8137" i="5"/>
  <c r="N8137" i="5"/>
  <c r="O8137" i="5"/>
  <c r="P8689" i="5"/>
  <c r="O8689" i="5"/>
  <c r="N8689" i="5"/>
  <c r="N8281" i="5"/>
  <c r="O8281" i="5"/>
  <c r="P8281" i="5"/>
  <c r="O3001" i="5"/>
  <c r="N3001" i="5"/>
  <c r="P3001" i="5"/>
  <c r="P7801" i="5"/>
  <c r="N7801" i="5"/>
  <c r="O7801" i="5"/>
  <c r="N5929" i="5"/>
  <c r="O5929" i="5"/>
  <c r="P5929" i="5"/>
  <c r="P5185" i="5"/>
  <c r="N5185" i="5"/>
  <c r="O5185" i="5"/>
  <c r="P1225" i="5"/>
  <c r="N1225" i="5"/>
  <c r="O1225" i="5"/>
  <c r="O5041" i="5"/>
  <c r="P5041" i="5"/>
  <c r="N5041" i="5"/>
  <c r="J8763" i="5"/>
  <c r="S6" i="5"/>
  <c r="S7" i="5" s="1"/>
  <c r="P481" i="5"/>
  <c r="O481" i="5"/>
  <c r="N481" i="5"/>
  <c r="P3025" i="5"/>
  <c r="N3025" i="5"/>
  <c r="O3025" i="5"/>
  <c r="P5689" i="5"/>
  <c r="N8425" i="5"/>
  <c r="P8425" i="5"/>
  <c r="O8425" i="5"/>
  <c r="N6481" i="5"/>
  <c r="O6481" i="5"/>
  <c r="P6481" i="5"/>
  <c r="N7921" i="5"/>
  <c r="O4489" i="5"/>
  <c r="P4489" i="5"/>
  <c r="N4489" i="5"/>
  <c r="N3361" i="5"/>
  <c r="P3361" i="5"/>
  <c r="O3361" i="5"/>
  <c r="P2233" i="5"/>
  <c r="O2233" i="5"/>
  <c r="N2233" i="5"/>
  <c r="O2857" i="5"/>
  <c r="N2857" i="5"/>
  <c r="P2857" i="5"/>
  <c r="O769" i="5"/>
  <c r="P769" i="5"/>
  <c r="N769" i="5"/>
  <c r="N7489" i="5"/>
  <c r="P7489" i="5"/>
  <c r="O7489" i="5"/>
  <c r="P2689" i="5"/>
  <c r="N2689" i="5"/>
  <c r="O2689" i="5"/>
  <c r="N5593" i="5"/>
  <c r="O8593" i="5"/>
  <c r="N8593" i="5"/>
  <c r="P8593" i="5"/>
  <c r="N6937" i="5"/>
  <c r="O6937" i="5"/>
  <c r="P6937" i="5"/>
  <c r="P4753" i="5"/>
  <c r="N5473" i="5"/>
  <c r="O5473" i="5"/>
  <c r="P5473" i="5"/>
  <c r="P6913" i="5"/>
  <c r="P865" i="5"/>
  <c r="N865" i="5"/>
  <c r="O865" i="5"/>
  <c r="P1489" i="5"/>
  <c r="N1489" i="5"/>
  <c r="O1489" i="5"/>
  <c r="P2185" i="5"/>
  <c r="O2185" i="5"/>
  <c r="N2185" i="5"/>
  <c r="N913" i="5"/>
  <c r="O913" i="5"/>
  <c r="P913" i="5"/>
  <c r="N3625" i="5"/>
  <c r="P3625" i="5"/>
  <c r="O3625" i="5"/>
  <c r="O1729" i="5"/>
  <c r="P1729" i="5"/>
  <c r="N1729" i="5"/>
  <c r="O1081" i="5"/>
  <c r="P1081" i="5"/>
  <c r="N1081" i="5"/>
  <c r="N3337" i="5"/>
  <c r="O3337" i="5"/>
  <c r="P3337" i="5"/>
  <c r="P1201" i="5"/>
  <c r="N1201" i="5"/>
  <c r="O1201" i="5"/>
  <c r="N2761" i="5"/>
  <c r="P2761" i="5"/>
  <c r="O2761" i="5"/>
  <c r="O1777" i="5"/>
  <c r="P1777" i="5"/>
  <c r="N1777" i="5"/>
  <c r="P4537" i="5"/>
  <c r="N4537" i="5"/>
  <c r="O4537" i="5"/>
  <c r="N7345" i="5"/>
  <c r="P7345" i="5"/>
  <c r="O7345" i="5"/>
  <c r="N2497" i="5"/>
  <c r="O2497" i="5"/>
  <c r="P2497" i="5"/>
  <c r="P2617" i="5"/>
  <c r="N2617" i="5"/>
  <c r="O2617" i="5"/>
  <c r="P6817" i="5"/>
  <c r="O6817" i="5"/>
  <c r="N6817" i="5"/>
  <c r="P1825" i="5"/>
  <c r="O1825" i="5"/>
  <c r="N1825" i="5"/>
  <c r="N3913" i="5"/>
  <c r="P3913" i="5"/>
  <c r="O3913" i="5"/>
  <c r="P49" i="5"/>
  <c r="N49" i="5"/>
  <c r="N8763" i="5" s="1"/>
  <c r="O49" i="5"/>
  <c r="O8763" i="5" s="1"/>
  <c r="O1465" i="5"/>
  <c r="P1465" i="5"/>
  <c r="N1465" i="5"/>
  <c r="P8305" i="5"/>
  <c r="N8305" i="5"/>
  <c r="O8305" i="5"/>
  <c r="N721" i="5"/>
  <c r="O721" i="5"/>
  <c r="P721" i="5"/>
  <c r="N3169" i="5"/>
  <c r="O3169" i="5"/>
  <c r="P3169" i="5"/>
  <c r="P4777" i="5"/>
  <c r="N4777" i="5"/>
  <c r="O4777" i="5"/>
  <c r="N7057" i="5"/>
  <c r="P7057" i="5"/>
  <c r="O7057" i="5"/>
  <c r="N985" i="5"/>
  <c r="O985" i="5"/>
  <c r="P985" i="5"/>
  <c r="O3073" i="5"/>
  <c r="P3073" i="5"/>
  <c r="N3073" i="5"/>
  <c r="P8065" i="5"/>
  <c r="N8065" i="5"/>
  <c r="O8065" i="5"/>
  <c r="P2905" i="5"/>
  <c r="O2905" i="5"/>
  <c r="N2905" i="5"/>
  <c r="N2113" i="5"/>
  <c r="O2113" i="5"/>
  <c r="P2113" i="5"/>
  <c r="P5857" i="5"/>
  <c r="N5857" i="5"/>
  <c r="O5857" i="5"/>
  <c r="O1057" i="5"/>
  <c r="P1057" i="5"/>
  <c r="N1057" i="5"/>
  <c r="O1561" i="5"/>
  <c r="N1561" i="5"/>
  <c r="P1561" i="5"/>
  <c r="N889" i="5"/>
  <c r="O889" i="5"/>
  <c r="P889" i="5"/>
  <c r="N6721" i="5"/>
  <c r="P6721" i="5"/>
  <c r="O6721" i="5"/>
  <c r="S17" i="5"/>
  <c r="L8763" i="5"/>
  <c r="P8353" i="5"/>
  <c r="N8353" i="5"/>
  <c r="O8353" i="5"/>
  <c r="P1369" i="5"/>
  <c r="N1369" i="5"/>
  <c r="O1369" i="5"/>
  <c r="N3889" i="5"/>
  <c r="O3889" i="5"/>
  <c r="P3889" i="5"/>
  <c r="P3769" i="5"/>
  <c r="N3769" i="5"/>
  <c r="O3769" i="5"/>
  <c r="P1609" i="5"/>
  <c r="N1609" i="5"/>
  <c r="O1609" i="5"/>
  <c r="O7129" i="5"/>
  <c r="N7129" i="5"/>
  <c r="P7129" i="5"/>
  <c r="N1129" i="5"/>
  <c r="O1129" i="5"/>
  <c r="P1129" i="5"/>
  <c r="O961" i="5"/>
  <c r="P961" i="5"/>
  <c r="N961" i="5"/>
  <c r="P3745" i="5"/>
  <c r="N3745" i="5"/>
  <c r="O3745" i="5"/>
  <c r="P8041" i="5"/>
  <c r="N8041" i="5"/>
  <c r="O8041" i="5"/>
  <c r="N4225" i="5"/>
  <c r="P4225" i="5"/>
  <c r="O4225" i="5"/>
  <c r="P8017" i="5"/>
  <c r="N8017" i="5"/>
  <c r="O8017" i="5"/>
  <c r="P1441" i="5"/>
  <c r="N1441" i="5"/>
  <c r="O1441" i="5"/>
  <c r="O1657" i="5"/>
  <c r="P1657" i="5"/>
  <c r="N1657" i="5"/>
  <c r="O529" i="5"/>
  <c r="P529" i="5"/>
  <c r="N529" i="5"/>
  <c r="O5665" i="5"/>
  <c r="P5665" i="5"/>
  <c r="N5665" i="5"/>
  <c r="N2353" i="5"/>
  <c r="P2353" i="5"/>
  <c r="O2353" i="5"/>
  <c r="P4297" i="5"/>
  <c r="N4297" i="5"/>
  <c r="O4297" i="5"/>
  <c r="O2713" i="5"/>
  <c r="P2713" i="5"/>
  <c r="N2713" i="5"/>
  <c r="P7705" i="5"/>
  <c r="N7705" i="5"/>
  <c r="O7705" i="5"/>
  <c r="V13" i="11"/>
  <c r="S11" i="5"/>
  <c r="AA4" i="5"/>
  <c r="K13" i="2"/>
  <c r="Y30" i="5" l="1"/>
  <c r="Z18" i="5"/>
  <c r="Z30" i="5" s="1"/>
  <c r="AA18" i="5"/>
  <c r="AA30" i="5" s="1"/>
  <c r="P8763" i="5"/>
  <c r="W13" i="11"/>
  <c r="X3" i="5"/>
  <c r="Y3" i="5" s="1"/>
  <c r="L13" i="2"/>
  <c r="Z4" i="5" l="1"/>
  <c r="X13" i="11"/>
  <c r="AA3" i="5"/>
  <c r="AA5" i="5" s="1"/>
  <c r="X5" i="5"/>
  <c r="Z3" i="5"/>
  <c r="M13" i="2"/>
  <c r="Z5" i="5" l="1"/>
  <c r="Z6" i="5" s="1"/>
  <c r="X8" i="5"/>
  <c r="W8" i="5" s="1"/>
  <c r="W5" i="5" s="1"/>
  <c r="B21" i="11"/>
  <c r="C21" i="11" s="1"/>
  <c r="B21" i="2"/>
  <c r="C21" i="2" s="1"/>
  <c r="B18" i="11"/>
  <c r="C18" i="11" s="1"/>
  <c r="B18" i="2"/>
  <c r="C18" i="2" s="1"/>
  <c r="Y13" i="11"/>
  <c r="W6" i="5"/>
  <c r="X6" i="5"/>
  <c r="W7" i="5"/>
  <c r="N13" i="2"/>
  <c r="X7" i="5" l="1"/>
  <c r="B19" i="2"/>
  <c r="C19" i="2" s="1"/>
  <c r="D19" i="2" s="1"/>
  <c r="B19" i="11"/>
  <c r="C19" i="11" s="1"/>
  <c r="B25" i="11"/>
  <c r="B32" i="11" s="1"/>
  <c r="D18" i="11"/>
  <c r="D21" i="2"/>
  <c r="B28" i="2"/>
  <c r="B35" i="2" s="1"/>
  <c r="D19" i="11"/>
  <c r="B26" i="11"/>
  <c r="B33" i="11" s="1"/>
  <c r="B28" i="11"/>
  <c r="B35" i="11" s="1"/>
  <c r="D21" i="11"/>
  <c r="B25" i="2"/>
  <c r="B32" i="2" s="1"/>
  <c r="D18" i="2"/>
  <c r="B22" i="11"/>
  <c r="C22" i="11" s="1"/>
  <c r="B22" i="2"/>
  <c r="C22" i="2" s="1"/>
  <c r="Z13" i="11"/>
  <c r="AA13" i="11" s="1"/>
  <c r="AB13" i="11" s="1"/>
  <c r="AC13" i="11" s="1"/>
  <c r="AD13" i="11" s="1"/>
  <c r="AE13" i="11" s="1"/>
  <c r="AF13" i="11" s="1"/>
  <c r="AG13" i="11" s="1"/>
  <c r="AH13" i="11" s="1"/>
  <c r="AI13" i="11" s="1"/>
  <c r="AJ13" i="11" s="1"/>
  <c r="AK13" i="11" s="1"/>
  <c r="AL13" i="11" s="1"/>
  <c r="O13" i="2"/>
  <c r="B26" i="2" l="1"/>
  <c r="B33" i="2" s="1"/>
  <c r="C28" i="11"/>
  <c r="C35" i="11" s="1"/>
  <c r="E21" i="11"/>
  <c r="E18" i="2"/>
  <c r="C25" i="2"/>
  <c r="C32" i="2" s="1"/>
  <c r="C40" i="11"/>
  <c r="B47" i="11"/>
  <c r="E19" i="2"/>
  <c r="C26" i="2"/>
  <c r="C33" i="2" s="1"/>
  <c r="C39" i="2"/>
  <c r="D39" i="2" s="1"/>
  <c r="B46" i="2"/>
  <c r="C46" i="2"/>
  <c r="C47" i="2"/>
  <c r="C40" i="2"/>
  <c r="D40" i="2" s="1"/>
  <c r="B47" i="2"/>
  <c r="C42" i="2"/>
  <c r="B49" i="2"/>
  <c r="E18" i="11"/>
  <c r="C25" i="11"/>
  <c r="C32" i="11" s="1"/>
  <c r="C46" i="11" s="1"/>
  <c r="E19" i="11"/>
  <c r="C26" i="11"/>
  <c r="C33" i="11" s="1"/>
  <c r="D40" i="11" s="1"/>
  <c r="B29" i="2"/>
  <c r="B36" i="2" s="1"/>
  <c r="D22" i="2"/>
  <c r="B29" i="11"/>
  <c r="B36" i="11" s="1"/>
  <c r="D22" i="11"/>
  <c r="C42" i="11"/>
  <c r="D42" i="11" s="1"/>
  <c r="B49" i="11"/>
  <c r="C49" i="11"/>
  <c r="C28" i="2"/>
  <c r="C35" i="2" s="1"/>
  <c r="E21" i="2"/>
  <c r="C39" i="11"/>
  <c r="D39" i="11" s="1"/>
  <c r="B46" i="11"/>
  <c r="P13" i="2"/>
  <c r="S195" i="5"/>
  <c r="S31" i="5"/>
  <c r="S384" i="5"/>
  <c r="S148" i="5"/>
  <c r="S314" i="5"/>
  <c r="S256" i="5"/>
  <c r="S317" i="5"/>
  <c r="S223" i="5"/>
  <c r="S109" i="5"/>
  <c r="S287" i="5"/>
  <c r="S376" i="5"/>
  <c r="S304" i="5"/>
  <c r="S102" i="5"/>
  <c r="S377" i="5"/>
  <c r="S47" i="5"/>
  <c r="S156" i="5"/>
  <c r="S290" i="5"/>
  <c r="S27" i="5"/>
  <c r="S101" i="5"/>
  <c r="S111" i="5"/>
  <c r="S365" i="5"/>
  <c r="S36" i="5"/>
  <c r="S196" i="5"/>
  <c r="S348" i="5"/>
  <c r="S349" i="5"/>
  <c r="S242" i="5"/>
  <c r="S236" i="5"/>
  <c r="S208" i="5"/>
  <c r="S174" i="5"/>
  <c r="S189" i="5"/>
  <c r="S41" i="5"/>
  <c r="S331" i="5"/>
  <c r="S255" i="5"/>
  <c r="S69" i="5"/>
  <c r="S216" i="5"/>
  <c r="S283" i="5"/>
  <c r="S180" i="5"/>
  <c r="S84" i="5"/>
  <c r="S209" i="5"/>
  <c r="S90" i="5"/>
  <c r="S359" i="5"/>
  <c r="S104" i="5"/>
  <c r="S280" i="5"/>
  <c r="S238" i="5"/>
  <c r="S164" i="5"/>
  <c r="S332" i="5"/>
  <c r="S71" i="5"/>
  <c r="S319" i="5"/>
  <c r="S88" i="5"/>
  <c r="S293" i="5"/>
  <c r="S188" i="5"/>
  <c r="S265" i="5"/>
  <c r="S116" i="5"/>
  <c r="S115" i="5"/>
  <c r="S339" i="5"/>
  <c r="S296" i="5"/>
  <c r="S311" i="5"/>
  <c r="S241" i="5"/>
  <c r="S168" i="5"/>
  <c r="S231" i="5"/>
  <c r="S381" i="5"/>
  <c r="S187" i="5"/>
  <c r="S86" i="5"/>
  <c r="S141" i="5"/>
  <c r="S373" i="5"/>
  <c r="S166" i="5"/>
  <c r="S259" i="5"/>
  <c r="S50" i="5"/>
  <c r="S289" i="5"/>
  <c r="S361" i="5"/>
  <c r="S318" i="5"/>
  <c r="S56" i="5"/>
  <c r="S221" i="5"/>
  <c r="S355" i="5"/>
  <c r="S78" i="5"/>
  <c r="S67" i="5"/>
  <c r="S165" i="5"/>
  <c r="S176" i="5"/>
  <c r="S146" i="5"/>
  <c r="S228" i="5"/>
  <c r="S383" i="5"/>
  <c r="S120" i="5"/>
  <c r="S43" i="5"/>
  <c r="S119" i="5"/>
  <c r="S261" i="5"/>
  <c r="S315" i="5"/>
  <c r="S367" i="5"/>
  <c r="S215" i="5"/>
  <c r="S64" i="5"/>
  <c r="S320" i="5"/>
  <c r="S39" i="5"/>
  <c r="S224" i="5"/>
  <c r="S390" i="5"/>
  <c r="S171" i="5"/>
  <c r="S217" i="5"/>
  <c r="S262" i="5"/>
  <c r="S360" i="5"/>
  <c r="S309" i="5"/>
  <c r="S323" i="5"/>
  <c r="S172" i="5"/>
  <c r="S129" i="5"/>
  <c r="S51" i="5"/>
  <c r="S327" i="5"/>
  <c r="S106" i="5"/>
  <c r="S126" i="5"/>
  <c r="S125" i="5"/>
  <c r="S366" i="5"/>
  <c r="S351" i="5"/>
  <c r="S322" i="5"/>
  <c r="S279" i="5"/>
  <c r="S268" i="5"/>
  <c r="S157" i="5"/>
  <c r="S240" i="5"/>
  <c r="S291" i="5"/>
  <c r="S92" i="5"/>
  <c r="S387" i="5"/>
  <c r="S270" i="5"/>
  <c r="S183" i="5"/>
  <c r="S308" i="5"/>
  <c r="S152" i="5"/>
  <c r="S124" i="5"/>
  <c r="S53" i="5"/>
  <c r="S282" i="5"/>
  <c r="S138" i="5"/>
  <c r="S344" i="5"/>
  <c r="S107" i="5"/>
  <c r="S29" i="5"/>
  <c r="S285" i="5"/>
  <c r="S263" i="5"/>
  <c r="S63" i="5"/>
  <c r="S80" i="5"/>
  <c r="S122" i="5"/>
  <c r="S52" i="5"/>
  <c r="S87" i="5"/>
  <c r="S74" i="5"/>
  <c r="S278" i="5"/>
  <c r="S234" i="5"/>
  <c r="S272" i="5"/>
  <c r="S202" i="5"/>
  <c r="S258" i="5"/>
  <c r="S66" i="5"/>
  <c r="S95" i="5"/>
  <c r="S193" i="5"/>
  <c r="S229" i="5"/>
  <c r="S130" i="5"/>
  <c r="S175" i="5"/>
  <c r="S121" i="5"/>
  <c r="S49" i="5"/>
  <c r="S239" i="5"/>
  <c r="S133" i="5"/>
  <c r="S385" i="5"/>
  <c r="S345" i="5"/>
  <c r="S356" i="5"/>
  <c r="S342" i="5"/>
  <c r="S34" i="5"/>
  <c r="S305" i="5"/>
  <c r="S118" i="5"/>
  <c r="S371" i="5"/>
  <c r="S386" i="5"/>
  <c r="S372" i="5"/>
  <c r="S353" i="5"/>
  <c r="S167" i="5"/>
  <c r="S30" i="5"/>
  <c r="S248" i="5"/>
  <c r="S139" i="5"/>
  <c r="S328" i="5"/>
  <c r="S144" i="5"/>
  <c r="S329" i="5"/>
  <c r="S260" i="5"/>
  <c r="S158" i="5"/>
  <c r="S389" i="5"/>
  <c r="S298" i="5"/>
  <c r="S325" i="5"/>
  <c r="S105" i="5"/>
  <c r="S292" i="5"/>
  <c r="S149" i="5"/>
  <c r="S145" i="5"/>
  <c r="S110" i="5"/>
  <c r="S37" i="5"/>
  <c r="S347" i="5"/>
  <c r="S38" i="5"/>
  <c r="S185" i="5"/>
  <c r="S45" i="5"/>
  <c r="S55" i="5"/>
  <c r="S251" i="5"/>
  <c r="S68" i="5"/>
  <c r="S334" i="5"/>
  <c r="S155" i="5"/>
  <c r="S352" i="5"/>
  <c r="S32" i="5"/>
  <c r="S350" i="5"/>
  <c r="S79" i="5"/>
  <c r="S59" i="5"/>
  <c r="S93" i="5"/>
  <c r="S151" i="5"/>
  <c r="S46" i="5"/>
  <c r="S243" i="5"/>
  <c r="S60" i="5"/>
  <c r="S205" i="5"/>
  <c r="S274" i="5"/>
  <c r="S81" i="5"/>
  <c r="S254" i="5"/>
  <c r="S177" i="5"/>
  <c r="S306" i="5"/>
  <c r="S343" i="5"/>
  <c r="S179" i="5"/>
  <c r="S170" i="5"/>
  <c r="S267" i="5"/>
  <c r="S207" i="5"/>
  <c r="S89" i="5"/>
  <c r="S159" i="5"/>
  <c r="S77" i="5"/>
  <c r="S362" i="5"/>
  <c r="S91" i="5"/>
  <c r="S132" i="5"/>
  <c r="S114" i="5"/>
  <c r="S123" i="5"/>
  <c r="S214" i="5"/>
  <c r="S222" i="5"/>
  <c r="S307" i="5"/>
  <c r="S150" i="5"/>
  <c r="S44" i="5"/>
  <c r="S191" i="5"/>
  <c r="S357" i="5"/>
  <c r="S204" i="5"/>
  <c r="S199" i="5"/>
  <c r="S294" i="5"/>
  <c r="S143" i="5"/>
  <c r="S70" i="5"/>
  <c r="S245" i="5"/>
  <c r="S237" i="5"/>
  <c r="S227" i="5"/>
  <c r="S312" i="5"/>
  <c r="S232" i="5"/>
  <c r="S370" i="5"/>
  <c r="S62" i="5"/>
  <c r="S368" i="5"/>
  <c r="S288" i="5"/>
  <c r="S226" i="5"/>
  <c r="S190" i="5"/>
  <c r="S33" i="5"/>
  <c r="S94" i="5"/>
  <c r="S65" i="5"/>
  <c r="S380" i="5"/>
  <c r="S346" i="5"/>
  <c r="S324" i="5"/>
  <c r="S321" i="5"/>
  <c r="S250" i="5"/>
  <c r="S154" i="5"/>
  <c r="S147" i="5"/>
  <c r="S297" i="5"/>
  <c r="S163" i="5"/>
  <c r="S40" i="5"/>
  <c r="S379" i="5"/>
  <c r="C29" i="2" l="1"/>
  <c r="C36" i="2" s="1"/>
  <c r="E22" i="2"/>
  <c r="C49" i="2"/>
  <c r="F21" i="2"/>
  <c r="D28" i="2"/>
  <c r="D35" i="2" s="1"/>
  <c r="E22" i="11"/>
  <c r="C29" i="11"/>
  <c r="C36" i="11" s="1"/>
  <c r="C43" i="2"/>
  <c r="D43" i="2" s="1"/>
  <c r="B50" i="2"/>
  <c r="C50" i="2"/>
  <c r="D25" i="11"/>
  <c r="D32" i="11" s="1"/>
  <c r="F18" i="11"/>
  <c r="D25" i="2"/>
  <c r="D32" i="2" s="1"/>
  <c r="F18" i="2"/>
  <c r="C43" i="11"/>
  <c r="D43" i="11" s="1"/>
  <c r="B50" i="11"/>
  <c r="D42" i="2"/>
  <c r="E42" i="2" s="1"/>
  <c r="F21" i="11"/>
  <c r="D28" i="11"/>
  <c r="D35" i="11" s="1"/>
  <c r="D26" i="11"/>
  <c r="D33" i="11" s="1"/>
  <c r="D47" i="11" s="1"/>
  <c r="F19" i="11"/>
  <c r="F19" i="2"/>
  <c r="D26" i="2"/>
  <c r="D33" i="2" s="1"/>
  <c r="E40" i="2" s="1"/>
  <c r="C47" i="11"/>
  <c r="S35" i="5"/>
  <c r="S117" i="5"/>
  <c r="S184" i="5"/>
  <c r="S281" i="5"/>
  <c r="S186" i="5"/>
  <c r="S299" i="5"/>
  <c r="S96" i="5"/>
  <c r="Q13" i="2"/>
  <c r="S233" i="5"/>
  <c r="S212" i="5"/>
  <c r="S341" i="5"/>
  <c r="S340" i="5"/>
  <c r="S112" i="5"/>
  <c r="S75" i="5"/>
  <c r="S173" i="5"/>
  <c r="S58" i="5"/>
  <c r="S161" i="5"/>
  <c r="S197" i="5"/>
  <c r="S61" i="5"/>
  <c r="S178" i="5"/>
  <c r="S99" i="5"/>
  <c r="S374" i="5"/>
  <c r="S142" i="5"/>
  <c r="S206" i="5"/>
  <c r="S42" i="5"/>
  <c r="S211" i="5"/>
  <c r="S203" i="5"/>
  <c r="S244" i="5"/>
  <c r="S213" i="5"/>
  <c r="S249" i="5"/>
  <c r="S338" i="5"/>
  <c r="S269" i="5"/>
  <c r="S200" i="5"/>
  <c r="S218" i="5"/>
  <c r="S103" i="5"/>
  <c r="S330" i="5"/>
  <c r="S136" i="5"/>
  <c r="S378" i="5"/>
  <c r="S162" i="5"/>
  <c r="S76" i="5"/>
  <c r="S182" i="5"/>
  <c r="S127" i="5"/>
  <c r="S135" i="5"/>
  <c r="S83" i="5"/>
  <c r="S273" i="5"/>
  <c r="S364" i="5"/>
  <c r="S277" i="5"/>
  <c r="S382" i="5"/>
  <c r="S300" i="5"/>
  <c r="S201" i="5"/>
  <c r="S72" i="5"/>
  <c r="S85" i="5"/>
  <c r="S137" i="5"/>
  <c r="S235" i="5"/>
  <c r="S230" i="5"/>
  <c r="S375" i="5"/>
  <c r="S358" i="5"/>
  <c r="S128" i="5"/>
  <c r="S181" i="5"/>
  <c r="S286" i="5"/>
  <c r="S335" i="5"/>
  <c r="S301" i="5"/>
  <c r="S363" i="5"/>
  <c r="S316" i="5"/>
  <c r="S140" i="5"/>
  <c r="S266" i="5"/>
  <c r="S192" i="5"/>
  <c r="S82" i="5"/>
  <c r="S252" i="5"/>
  <c r="S108" i="5"/>
  <c r="S275" i="5"/>
  <c r="S160" i="5"/>
  <c r="S388" i="5"/>
  <c r="S113" i="5"/>
  <c r="S333" i="5"/>
  <c r="S336" i="5"/>
  <c r="S354" i="5"/>
  <c r="S310" i="5"/>
  <c r="S98" i="5"/>
  <c r="S271" i="5"/>
  <c r="S264" i="5"/>
  <c r="S295" i="5"/>
  <c r="S284" i="5"/>
  <c r="S73" i="5"/>
  <c r="S369" i="5"/>
  <c r="S198" i="5"/>
  <c r="S326" i="5"/>
  <c r="S153" i="5"/>
  <c r="S337" i="5"/>
  <c r="S54" i="5"/>
  <c r="S48" i="5"/>
  <c r="S57" i="5"/>
  <c r="S28" i="5"/>
  <c r="S313" i="5"/>
  <c r="S100" i="5"/>
  <c r="S246" i="5"/>
  <c r="S303" i="5"/>
  <c r="S253" i="5"/>
  <c r="S225" i="5"/>
  <c r="S97" i="5"/>
  <c r="S220" i="5"/>
  <c r="S131" i="5"/>
  <c r="S302" i="5"/>
  <c r="S194" i="5"/>
  <c r="S219" i="5"/>
  <c r="S257" i="5"/>
  <c r="S134" i="5"/>
  <c r="S169" i="5"/>
  <c r="S247" i="5"/>
  <c r="S210" i="5"/>
  <c r="S276" i="5"/>
  <c r="G19" i="2" l="1"/>
  <c r="E26" i="2"/>
  <c r="E33" i="2" s="1"/>
  <c r="E47" i="2" s="1"/>
  <c r="D49" i="11"/>
  <c r="E42" i="11"/>
  <c r="D46" i="11"/>
  <c r="E26" i="11"/>
  <c r="E33" i="11" s="1"/>
  <c r="G19" i="11"/>
  <c r="G21" i="11"/>
  <c r="E28" i="11"/>
  <c r="E35" i="11" s="1"/>
  <c r="F40" i="2"/>
  <c r="G18" i="2"/>
  <c r="E25" i="2"/>
  <c r="E32" i="2" s="1"/>
  <c r="F22" i="11"/>
  <c r="D29" i="11"/>
  <c r="D36" i="11" s="1"/>
  <c r="D50" i="11" s="1"/>
  <c r="D29" i="2"/>
  <c r="D36" i="2" s="1"/>
  <c r="F22" i="2"/>
  <c r="E40" i="11"/>
  <c r="C50" i="11"/>
  <c r="D46" i="2"/>
  <c r="E46" i="2"/>
  <c r="E39" i="2"/>
  <c r="D49" i="2"/>
  <c r="D47" i="2"/>
  <c r="E39" i="11"/>
  <c r="G18" i="11"/>
  <c r="E25" i="11"/>
  <c r="E32" i="11" s="1"/>
  <c r="E46" i="11" s="1"/>
  <c r="E43" i="2"/>
  <c r="E28" i="2"/>
  <c r="E35" i="2" s="1"/>
  <c r="E49" i="2" s="1"/>
  <c r="G21" i="2"/>
  <c r="R19" i="5"/>
  <c r="R13" i="2"/>
  <c r="F40" i="11" l="1"/>
  <c r="E47" i="11"/>
  <c r="F42" i="11"/>
  <c r="E49" i="11"/>
  <c r="F39" i="11"/>
  <c r="G22" i="11"/>
  <c r="E29" i="11"/>
  <c r="E36" i="11" s="1"/>
  <c r="E43" i="11"/>
  <c r="F28" i="2"/>
  <c r="F35" i="2" s="1"/>
  <c r="H21" i="2"/>
  <c r="E29" i="2"/>
  <c r="E36" i="2" s="1"/>
  <c r="E50" i="2" s="1"/>
  <c r="G22" i="2"/>
  <c r="F39" i="2"/>
  <c r="F28" i="11"/>
  <c r="F35" i="11" s="1"/>
  <c r="F49" i="11" s="1"/>
  <c r="H21" i="11"/>
  <c r="F26" i="2"/>
  <c r="F33" i="2" s="1"/>
  <c r="H19" i="2"/>
  <c r="H18" i="11"/>
  <c r="F25" i="11"/>
  <c r="F32" i="11" s="1"/>
  <c r="F42" i="2"/>
  <c r="D50" i="2"/>
  <c r="H18" i="2"/>
  <c r="F25" i="2"/>
  <c r="F32" i="2" s="1"/>
  <c r="H19" i="11"/>
  <c r="F26" i="11"/>
  <c r="F33" i="11" s="1"/>
  <c r="S13" i="2"/>
  <c r="R20" i="5"/>
  <c r="R21" i="5"/>
  <c r="R22" i="5" s="1"/>
  <c r="G39" i="2" l="1"/>
  <c r="G39" i="11"/>
  <c r="G42" i="11"/>
  <c r="G42" i="2"/>
  <c r="G25" i="2"/>
  <c r="G32" i="2" s="1"/>
  <c r="I18" i="2"/>
  <c r="F47" i="11"/>
  <c r="F29" i="11"/>
  <c r="F36" i="11" s="1"/>
  <c r="F50" i="11" s="1"/>
  <c r="H22" i="11"/>
  <c r="E50" i="11"/>
  <c r="G26" i="11"/>
  <c r="G33" i="11" s="1"/>
  <c r="I19" i="11"/>
  <c r="F49" i="2"/>
  <c r="G25" i="11"/>
  <c r="G32" i="11" s="1"/>
  <c r="H39" i="11" s="1"/>
  <c r="I18" i="11"/>
  <c r="I21" i="11"/>
  <c r="G28" i="11"/>
  <c r="G35" i="11" s="1"/>
  <c r="F43" i="2"/>
  <c r="F46" i="11"/>
  <c r="F47" i="2"/>
  <c r="H39" i="2"/>
  <c r="F43" i="11"/>
  <c r="G40" i="2"/>
  <c r="H22" i="2"/>
  <c r="F29" i="2"/>
  <c r="F36" i="2" s="1"/>
  <c r="G46" i="11"/>
  <c r="F46" i="2"/>
  <c r="G46" i="2"/>
  <c r="I19" i="2"/>
  <c r="G26" i="2"/>
  <c r="G33" i="2" s="1"/>
  <c r="G47" i="2" s="1"/>
  <c r="I21" i="2"/>
  <c r="G28" i="2"/>
  <c r="G35" i="2" s="1"/>
  <c r="G49" i="2" s="1"/>
  <c r="G40" i="11"/>
  <c r="R23" i="5"/>
  <c r="Y4" i="5" s="1"/>
  <c r="Y5" i="5" s="1"/>
  <c r="B20" i="11" s="1"/>
  <c r="C20" i="11" s="1"/>
  <c r="T13" i="2"/>
  <c r="H40" i="11" l="1"/>
  <c r="G49" i="11"/>
  <c r="H42" i="11"/>
  <c r="H28" i="2"/>
  <c r="H35" i="2" s="1"/>
  <c r="J21" i="2"/>
  <c r="G29" i="11"/>
  <c r="G36" i="11" s="1"/>
  <c r="I22" i="11"/>
  <c r="F50" i="2"/>
  <c r="G29" i="2"/>
  <c r="G36" i="2" s="1"/>
  <c r="G50" i="2" s="1"/>
  <c r="I22" i="2"/>
  <c r="H40" i="2"/>
  <c r="J18" i="11"/>
  <c r="H25" i="11"/>
  <c r="H32" i="11" s="1"/>
  <c r="J19" i="11"/>
  <c r="H26" i="11"/>
  <c r="H33" i="11" s="1"/>
  <c r="G43" i="11"/>
  <c r="H42" i="2"/>
  <c r="I42" i="2" s="1"/>
  <c r="J21" i="11"/>
  <c r="H28" i="11"/>
  <c r="H35" i="11" s="1"/>
  <c r="J19" i="2"/>
  <c r="H26" i="2"/>
  <c r="H33" i="2" s="1"/>
  <c r="G43" i="2"/>
  <c r="G47" i="11"/>
  <c r="H25" i="2"/>
  <c r="H32" i="2" s="1"/>
  <c r="I39" i="2" s="1"/>
  <c r="J18" i="2"/>
  <c r="B27" i="11"/>
  <c r="D20" i="11"/>
  <c r="Y7" i="5"/>
  <c r="B20" i="2"/>
  <c r="C20" i="2" s="1"/>
  <c r="Y6" i="5"/>
  <c r="U13" i="2"/>
  <c r="H43" i="11" l="1"/>
  <c r="I25" i="2"/>
  <c r="I32" i="2" s="1"/>
  <c r="J39" i="2" s="1"/>
  <c r="K18" i="2"/>
  <c r="J22" i="11"/>
  <c r="H29" i="11"/>
  <c r="H36" i="11" s="1"/>
  <c r="H47" i="2"/>
  <c r="H47" i="11"/>
  <c r="H43" i="2"/>
  <c r="K19" i="2"/>
  <c r="I26" i="2"/>
  <c r="I33" i="2" s="1"/>
  <c r="I47" i="2" s="1"/>
  <c r="K19" i="11"/>
  <c r="I26" i="11"/>
  <c r="I33" i="11" s="1"/>
  <c r="H46" i="2"/>
  <c r="G50" i="11"/>
  <c r="I42" i="11"/>
  <c r="I28" i="2"/>
  <c r="I35" i="2" s="1"/>
  <c r="J42" i="2" s="1"/>
  <c r="K21" i="2"/>
  <c r="H46" i="11"/>
  <c r="I40" i="2"/>
  <c r="K21" i="11"/>
  <c r="I28" i="11"/>
  <c r="I35" i="11" s="1"/>
  <c r="I49" i="11" s="1"/>
  <c r="I25" i="11"/>
  <c r="I32" i="11" s="1"/>
  <c r="K18" i="11"/>
  <c r="J22" i="2"/>
  <c r="H29" i="2"/>
  <c r="H36" i="2" s="1"/>
  <c r="H50" i="2" s="1"/>
  <c r="I40" i="11"/>
  <c r="H49" i="2"/>
  <c r="H49" i="11"/>
  <c r="I39" i="11"/>
  <c r="C27" i="11"/>
  <c r="C34" i="11" s="1"/>
  <c r="E20" i="11"/>
  <c r="B34" i="11"/>
  <c r="B27" i="2"/>
  <c r="B34" i="2" s="1"/>
  <c r="D20" i="2"/>
  <c r="V13" i="2"/>
  <c r="I43" i="2" l="1"/>
  <c r="J40" i="2"/>
  <c r="J42" i="11"/>
  <c r="L21" i="2"/>
  <c r="J28" i="2"/>
  <c r="J35" i="2" s="1"/>
  <c r="K42" i="2" s="1"/>
  <c r="L18" i="2"/>
  <c r="J25" i="2"/>
  <c r="J32" i="2" s="1"/>
  <c r="J46" i="2" s="1"/>
  <c r="J25" i="11"/>
  <c r="J32" i="11" s="1"/>
  <c r="J46" i="11" s="1"/>
  <c r="L18" i="11"/>
  <c r="J28" i="11"/>
  <c r="J35" i="11" s="1"/>
  <c r="J49" i="11" s="1"/>
  <c r="L21" i="11"/>
  <c r="J40" i="11"/>
  <c r="I46" i="11"/>
  <c r="K42" i="11"/>
  <c r="L19" i="11"/>
  <c r="J26" i="11"/>
  <c r="J33" i="11" s="1"/>
  <c r="J47" i="11" s="1"/>
  <c r="I47" i="11"/>
  <c r="J39" i="11"/>
  <c r="I43" i="11"/>
  <c r="H50" i="11"/>
  <c r="K22" i="11"/>
  <c r="I29" i="11"/>
  <c r="I36" i="11" s="1"/>
  <c r="J26" i="2"/>
  <c r="J33" i="2" s="1"/>
  <c r="K40" i="2" s="1"/>
  <c r="L19" i="2"/>
  <c r="I49" i="2"/>
  <c r="I29" i="2"/>
  <c r="I36" i="2" s="1"/>
  <c r="I50" i="2" s="1"/>
  <c r="K22" i="2"/>
  <c r="I46" i="2"/>
  <c r="D27" i="11"/>
  <c r="F20" i="11"/>
  <c r="C48" i="11"/>
  <c r="B48" i="11"/>
  <c r="C41" i="11"/>
  <c r="D41" i="11" s="1"/>
  <c r="C27" i="2"/>
  <c r="C34" i="2" s="1"/>
  <c r="C48" i="2" s="1"/>
  <c r="E20" i="2"/>
  <c r="C41" i="2"/>
  <c r="B48" i="2"/>
  <c r="W13" i="2"/>
  <c r="K39" i="11" l="1"/>
  <c r="K40" i="11"/>
  <c r="M21" i="11"/>
  <c r="K28" i="11"/>
  <c r="K35" i="11" s="1"/>
  <c r="K49" i="11" s="1"/>
  <c r="K39" i="2"/>
  <c r="M19" i="2"/>
  <c r="K26" i="2"/>
  <c r="K33" i="2" s="1"/>
  <c r="L40" i="2"/>
  <c r="M18" i="2"/>
  <c r="K25" i="2"/>
  <c r="K32" i="2" s="1"/>
  <c r="K46" i="2" s="1"/>
  <c r="J29" i="2"/>
  <c r="J36" i="2" s="1"/>
  <c r="J50" i="2" s="1"/>
  <c r="L22" i="2"/>
  <c r="J29" i="11"/>
  <c r="J36" i="11" s="1"/>
  <c r="J50" i="11" s="1"/>
  <c r="L22" i="11"/>
  <c r="J43" i="2"/>
  <c r="K43" i="2" s="1"/>
  <c r="J47" i="2"/>
  <c r="K25" i="11"/>
  <c r="K32" i="11" s="1"/>
  <c r="K46" i="11" s="1"/>
  <c r="M18" i="11"/>
  <c r="J49" i="2"/>
  <c r="J43" i="11"/>
  <c r="K43" i="11" s="1"/>
  <c r="M19" i="11"/>
  <c r="K26" i="11"/>
  <c r="K33" i="11" s="1"/>
  <c r="K47" i="11" s="1"/>
  <c r="L40" i="11"/>
  <c r="M21" i="2"/>
  <c r="K28" i="2"/>
  <c r="K35" i="2" s="1"/>
  <c r="K49" i="2" s="1"/>
  <c r="I50" i="11"/>
  <c r="E27" i="11"/>
  <c r="E34" i="11" s="1"/>
  <c r="G20" i="11"/>
  <c r="D34" i="11"/>
  <c r="D41" i="2"/>
  <c r="F20" i="2"/>
  <c r="D27" i="2"/>
  <c r="D34" i="2" s="1"/>
  <c r="X13" i="2"/>
  <c r="L42" i="2" l="1"/>
  <c r="N21" i="11"/>
  <c r="L28" i="11"/>
  <c r="L35" i="11" s="1"/>
  <c r="L49" i="11" s="1"/>
  <c r="L28" i="2"/>
  <c r="L35" i="2" s="1"/>
  <c r="L49" i="2" s="1"/>
  <c r="N21" i="2"/>
  <c r="K47" i="2"/>
  <c r="N19" i="2"/>
  <c r="L26" i="2"/>
  <c r="L33" i="2" s="1"/>
  <c r="L47" i="2" s="1"/>
  <c r="L42" i="11"/>
  <c r="K29" i="11"/>
  <c r="K36" i="11" s="1"/>
  <c r="M22" i="11"/>
  <c r="N19" i="11"/>
  <c r="L26" i="11"/>
  <c r="L33" i="11" s="1"/>
  <c r="L47" i="11" s="1"/>
  <c r="L25" i="11"/>
  <c r="L32" i="11" s="1"/>
  <c r="L46" i="11" s="1"/>
  <c r="N18" i="11"/>
  <c r="M22" i="2"/>
  <c r="K29" i="2"/>
  <c r="K36" i="2" s="1"/>
  <c r="K50" i="2" s="1"/>
  <c r="L25" i="2"/>
  <c r="L32" i="2" s="1"/>
  <c r="L46" i="2" s="1"/>
  <c r="N18" i="2"/>
  <c r="L39" i="2"/>
  <c r="L39" i="11"/>
  <c r="F27" i="11"/>
  <c r="H20" i="11"/>
  <c r="E48" i="11"/>
  <c r="D48" i="11"/>
  <c r="E41" i="11"/>
  <c r="F41" i="11" s="1"/>
  <c r="E41" i="2"/>
  <c r="D48" i="2"/>
  <c r="G20" i="2"/>
  <c r="E27" i="2"/>
  <c r="E34" i="2" s="1"/>
  <c r="Y13" i="2"/>
  <c r="M39" i="11" l="1"/>
  <c r="M40" i="11"/>
  <c r="O19" i="2"/>
  <c r="M26" i="2"/>
  <c r="M33" i="2" s="1"/>
  <c r="M47" i="2" s="1"/>
  <c r="M40" i="2"/>
  <c r="M25" i="2"/>
  <c r="M32" i="2" s="1"/>
  <c r="M46" i="2" s="1"/>
  <c r="O18" i="2"/>
  <c r="M25" i="11"/>
  <c r="M32" i="11" s="1"/>
  <c r="M46" i="11" s="1"/>
  <c r="O18" i="11"/>
  <c r="L29" i="11"/>
  <c r="L36" i="11" s="1"/>
  <c r="L50" i="11" s="1"/>
  <c r="N22" i="11"/>
  <c r="M42" i="11"/>
  <c r="M28" i="2"/>
  <c r="M35" i="2" s="1"/>
  <c r="O21" i="2"/>
  <c r="K50" i="11"/>
  <c r="M39" i="2"/>
  <c r="L29" i="2"/>
  <c r="L36" i="2" s="1"/>
  <c r="L50" i="2" s="1"/>
  <c r="N22" i="2"/>
  <c r="O19" i="11"/>
  <c r="M26" i="11"/>
  <c r="M33" i="11" s="1"/>
  <c r="M47" i="11" s="1"/>
  <c r="M42" i="2"/>
  <c r="N42" i="2" s="1"/>
  <c r="L43" i="11"/>
  <c r="M43" i="11" s="1"/>
  <c r="L43" i="2"/>
  <c r="O21" i="11"/>
  <c r="M28" i="11"/>
  <c r="M35" i="11" s="1"/>
  <c r="M49" i="11" s="1"/>
  <c r="I20" i="11"/>
  <c r="G27" i="11"/>
  <c r="G34" i="11" s="1"/>
  <c r="F34" i="11"/>
  <c r="E48" i="2"/>
  <c r="H20" i="2"/>
  <c r="F27" i="2"/>
  <c r="F34" i="2" s="1"/>
  <c r="F41" i="2"/>
  <c r="Z13" i="2"/>
  <c r="M43" i="2" l="1"/>
  <c r="N40" i="2"/>
  <c r="B53" i="2"/>
  <c r="N39" i="2"/>
  <c r="P21" i="2"/>
  <c r="N28" i="2"/>
  <c r="N35" i="2" s="1"/>
  <c r="N49" i="2" s="1"/>
  <c r="M29" i="11"/>
  <c r="M36" i="11" s="1"/>
  <c r="M50" i="11" s="1"/>
  <c r="O22" i="11"/>
  <c r="N26" i="11"/>
  <c r="N33" i="11" s="1"/>
  <c r="N47" i="11" s="1"/>
  <c r="P19" i="11"/>
  <c r="M49" i="2"/>
  <c r="N25" i="2"/>
  <c r="N32" i="2" s="1"/>
  <c r="N46" i="2" s="1"/>
  <c r="P18" i="2"/>
  <c r="P19" i="2"/>
  <c r="N26" i="2"/>
  <c r="N33" i="2" s="1"/>
  <c r="M29" i="2"/>
  <c r="M36" i="2" s="1"/>
  <c r="M50" i="2" s="1"/>
  <c r="O22" i="2"/>
  <c r="N40" i="11"/>
  <c r="N28" i="11"/>
  <c r="N35" i="11" s="1"/>
  <c r="N49" i="11" s="1"/>
  <c r="P21" i="11"/>
  <c r="N42" i="11"/>
  <c r="N25" i="11"/>
  <c r="N32" i="11" s="1"/>
  <c r="N46" i="11" s="1"/>
  <c r="P18" i="11"/>
  <c r="N39" i="11"/>
  <c r="G41" i="11"/>
  <c r="H41" i="11" s="1"/>
  <c r="F48" i="11"/>
  <c r="G48" i="11"/>
  <c r="H27" i="11"/>
  <c r="H34" i="11" s="1"/>
  <c r="H48" i="11" s="1"/>
  <c r="J20" i="11"/>
  <c r="I20" i="2"/>
  <c r="G27" i="2"/>
  <c r="G34" i="2" s="1"/>
  <c r="G48" i="2" s="1"/>
  <c r="G41" i="2"/>
  <c r="F48" i="2"/>
  <c r="AB13" i="2"/>
  <c r="AA13" i="2"/>
  <c r="N43" i="11" l="1"/>
  <c r="Q21" i="2"/>
  <c r="O28" i="2"/>
  <c r="O35" i="2" s="1"/>
  <c r="N29" i="11"/>
  <c r="N36" i="11" s="1"/>
  <c r="N50" i="11" s="1"/>
  <c r="P22" i="11"/>
  <c r="O39" i="11"/>
  <c r="O42" i="11"/>
  <c r="P22" i="2"/>
  <c r="N29" i="2"/>
  <c r="N36" i="2" s="1"/>
  <c r="N50" i="2" s="1"/>
  <c r="O26" i="2"/>
  <c r="O33" i="2" s="1"/>
  <c r="O47" i="2" s="1"/>
  <c r="Q19" i="2"/>
  <c r="O25" i="11"/>
  <c r="O32" i="11" s="1"/>
  <c r="O46" i="11" s="1"/>
  <c r="Q18" i="11"/>
  <c r="O43" i="11"/>
  <c r="O40" i="11"/>
  <c r="N47" i="2"/>
  <c r="O39" i="2"/>
  <c r="O40" i="2"/>
  <c r="Q21" i="11"/>
  <c r="O28" i="11"/>
  <c r="O35" i="11" s="1"/>
  <c r="O49" i="11" s="1"/>
  <c r="Q18" i="2"/>
  <c r="O25" i="2"/>
  <c r="O32" i="2" s="1"/>
  <c r="O46" i="2" s="1"/>
  <c r="O26" i="11"/>
  <c r="O33" i="11" s="1"/>
  <c r="O47" i="11" s="1"/>
  <c r="Q19" i="11"/>
  <c r="O42" i="2"/>
  <c r="O49" i="2"/>
  <c r="N43" i="2"/>
  <c r="I41" i="11"/>
  <c r="I27" i="11"/>
  <c r="I34" i="11" s="1"/>
  <c r="K20" i="11"/>
  <c r="H41" i="2"/>
  <c r="H27" i="2"/>
  <c r="H34" i="2" s="1"/>
  <c r="J20" i="2"/>
  <c r="P39" i="2" l="1"/>
  <c r="O43" i="2"/>
  <c r="R19" i="11"/>
  <c r="P26" i="11"/>
  <c r="P33" i="11" s="1"/>
  <c r="P47" i="11" s="1"/>
  <c r="P25" i="11"/>
  <c r="P32" i="11" s="1"/>
  <c r="P46" i="11" s="1"/>
  <c r="R18" i="11"/>
  <c r="O29" i="11"/>
  <c r="O36" i="11" s="1"/>
  <c r="O50" i="11" s="1"/>
  <c r="Q22" i="11"/>
  <c r="R21" i="11"/>
  <c r="P28" i="11"/>
  <c r="P35" i="11" s="1"/>
  <c r="P49" i="11" s="1"/>
  <c r="Q22" i="2"/>
  <c r="O29" i="2"/>
  <c r="O36" i="2" s="1"/>
  <c r="O50" i="2" s="1"/>
  <c r="B54" i="2"/>
  <c r="P40" i="2"/>
  <c r="P40" i="11"/>
  <c r="R19" i="2"/>
  <c r="P26" i="2"/>
  <c r="P33" i="2" s="1"/>
  <c r="P42" i="11"/>
  <c r="Q42" i="11" s="1"/>
  <c r="P42" i="2"/>
  <c r="R18" i="2"/>
  <c r="P25" i="2"/>
  <c r="P32" i="2" s="1"/>
  <c r="P46" i="2" s="1"/>
  <c r="P39" i="11"/>
  <c r="R21" i="2"/>
  <c r="P28" i="2"/>
  <c r="P35" i="2" s="1"/>
  <c r="I48" i="11"/>
  <c r="J41" i="11"/>
  <c r="L20" i="11"/>
  <c r="J27" i="11"/>
  <c r="J34" i="11" s="1"/>
  <c r="I41" i="2"/>
  <c r="K20" i="2"/>
  <c r="I27" i="2"/>
  <c r="I34" i="2" s="1"/>
  <c r="H48" i="2"/>
  <c r="P43" i="11" l="1"/>
  <c r="P47" i="2"/>
  <c r="S21" i="11"/>
  <c r="Q28" i="11"/>
  <c r="Q35" i="11" s="1"/>
  <c r="Q49" i="11" s="1"/>
  <c r="Q39" i="11"/>
  <c r="B53" i="11"/>
  <c r="Q25" i="2"/>
  <c r="Q32" i="2" s="1"/>
  <c r="Q46" i="2" s="1"/>
  <c r="S18" i="2"/>
  <c r="S19" i="2"/>
  <c r="Q26" i="2"/>
  <c r="Q33" i="2" s="1"/>
  <c r="Q47" i="2" s="1"/>
  <c r="P29" i="11"/>
  <c r="P36" i="11" s="1"/>
  <c r="P50" i="11" s="1"/>
  <c r="R22" i="11"/>
  <c r="Q42" i="2"/>
  <c r="Q40" i="11"/>
  <c r="R22" i="2"/>
  <c r="P29" i="2"/>
  <c r="P36" i="2" s="1"/>
  <c r="P50" i="2" s="1"/>
  <c r="S19" i="11"/>
  <c r="Q26" i="11"/>
  <c r="Q33" i="11" s="1"/>
  <c r="Q47" i="11" s="1"/>
  <c r="S21" i="2"/>
  <c r="Q28" i="2"/>
  <c r="Q35" i="2" s="1"/>
  <c r="Q49" i="2" s="1"/>
  <c r="P49" i="2"/>
  <c r="Q39" i="2"/>
  <c r="Q40" i="2"/>
  <c r="R40" i="2" s="1"/>
  <c r="Q25" i="11"/>
  <c r="Q32" i="11" s="1"/>
  <c r="Q46" i="11" s="1"/>
  <c r="S18" i="11"/>
  <c r="P43" i="2"/>
  <c r="J48" i="11"/>
  <c r="K27" i="11"/>
  <c r="K34" i="11" s="1"/>
  <c r="M20" i="11"/>
  <c r="K41" i="11"/>
  <c r="J41" i="2"/>
  <c r="I48" i="2"/>
  <c r="L20" i="2"/>
  <c r="J27" i="2"/>
  <c r="J34" i="2" s="1"/>
  <c r="J48" i="2" s="1"/>
  <c r="Q43" i="2" l="1"/>
  <c r="R42" i="11"/>
  <c r="R25" i="11"/>
  <c r="R32" i="11" s="1"/>
  <c r="R46" i="11" s="1"/>
  <c r="T18" i="11"/>
  <c r="R39" i="2"/>
  <c r="R28" i="2"/>
  <c r="R35" i="2" s="1"/>
  <c r="T21" i="2"/>
  <c r="S22" i="2"/>
  <c r="Q29" i="2"/>
  <c r="Q36" i="2" s="1"/>
  <c r="Q50" i="2" s="1"/>
  <c r="S22" i="11"/>
  <c r="Q29" i="11"/>
  <c r="Q36" i="11" s="1"/>
  <c r="Q50" i="11" s="1"/>
  <c r="T18" i="2"/>
  <c r="R25" i="2"/>
  <c r="R32" i="2" s="1"/>
  <c r="R46" i="2" s="1"/>
  <c r="R40" i="11"/>
  <c r="R28" i="11"/>
  <c r="R35" i="11" s="1"/>
  <c r="R49" i="11" s="1"/>
  <c r="T21" i="11"/>
  <c r="R26" i="11"/>
  <c r="R33" i="11" s="1"/>
  <c r="R47" i="11" s="1"/>
  <c r="T19" i="11"/>
  <c r="R42" i="2"/>
  <c r="Q43" i="11"/>
  <c r="T19" i="2"/>
  <c r="R26" i="2"/>
  <c r="R33" i="2" s="1"/>
  <c r="S40" i="2" s="1"/>
  <c r="R39" i="11"/>
  <c r="S39" i="11" s="1"/>
  <c r="K48" i="11"/>
  <c r="L41" i="11"/>
  <c r="L27" i="11"/>
  <c r="L34" i="11" s="1"/>
  <c r="L48" i="11" s="1"/>
  <c r="N20" i="11"/>
  <c r="M20" i="2"/>
  <c r="K27" i="2"/>
  <c r="K34" i="2" s="1"/>
  <c r="K48" i="2" s="1"/>
  <c r="K41" i="2"/>
  <c r="R43" i="11" l="1"/>
  <c r="S40" i="11"/>
  <c r="S42" i="11"/>
  <c r="T42" i="11" s="1"/>
  <c r="S26" i="2"/>
  <c r="S33" i="2" s="1"/>
  <c r="S47" i="2" s="1"/>
  <c r="U19" i="2"/>
  <c r="S26" i="11"/>
  <c r="S33" i="11" s="1"/>
  <c r="S47" i="11" s="1"/>
  <c r="U19" i="11"/>
  <c r="S25" i="2"/>
  <c r="S32" i="2" s="1"/>
  <c r="S46" i="2" s="1"/>
  <c r="U18" i="2"/>
  <c r="T22" i="2"/>
  <c r="R29" i="2"/>
  <c r="R36" i="2" s="1"/>
  <c r="R50" i="2" s="1"/>
  <c r="S25" i="11"/>
  <c r="S32" i="11" s="1"/>
  <c r="S46" i="11" s="1"/>
  <c r="U18" i="11"/>
  <c r="S28" i="11"/>
  <c r="S35" i="11" s="1"/>
  <c r="S49" i="11" s="1"/>
  <c r="U21" i="11"/>
  <c r="U21" i="2"/>
  <c r="S28" i="2"/>
  <c r="T22" i="11"/>
  <c r="R29" i="11"/>
  <c r="R36" i="11" s="1"/>
  <c r="R50" i="11" s="1"/>
  <c r="R49" i="2"/>
  <c r="R47" i="2"/>
  <c r="S42" i="2"/>
  <c r="S39" i="2"/>
  <c r="R43" i="2"/>
  <c r="M41" i="11"/>
  <c r="M27" i="11"/>
  <c r="M34" i="11" s="1"/>
  <c r="M48" i="11" s="1"/>
  <c r="O20" i="11"/>
  <c r="L41" i="2"/>
  <c r="L27" i="2"/>
  <c r="L34" i="2" s="1"/>
  <c r="N20" i="2"/>
  <c r="T40" i="2" l="1"/>
  <c r="T39" i="2"/>
  <c r="V19" i="11"/>
  <c r="T26" i="11"/>
  <c r="T33" i="11" s="1"/>
  <c r="T47" i="11" s="1"/>
  <c r="T28" i="11"/>
  <c r="T35" i="11" s="1"/>
  <c r="T49" i="11" s="1"/>
  <c r="V21" i="11"/>
  <c r="S29" i="11"/>
  <c r="S36" i="11" s="1"/>
  <c r="S50" i="11" s="1"/>
  <c r="U22" i="11"/>
  <c r="U42" i="11"/>
  <c r="S35" i="2"/>
  <c r="T42" i="2" s="1"/>
  <c r="S29" i="2"/>
  <c r="U22" i="2"/>
  <c r="B54" i="11"/>
  <c r="T39" i="11"/>
  <c r="V21" i="2"/>
  <c r="T28" i="2"/>
  <c r="T35" i="2" s="1"/>
  <c r="V18" i="11"/>
  <c r="T25" i="11"/>
  <c r="T32" i="11" s="1"/>
  <c r="T46" i="11" s="1"/>
  <c r="V18" i="2"/>
  <c r="T25" i="2"/>
  <c r="T26" i="2"/>
  <c r="V19" i="2"/>
  <c r="S43" i="2"/>
  <c r="T40" i="11"/>
  <c r="S43" i="11"/>
  <c r="N41" i="11"/>
  <c r="N27" i="11"/>
  <c r="N34" i="11" s="1"/>
  <c r="N48" i="11" s="1"/>
  <c r="P20" i="11"/>
  <c r="M27" i="2"/>
  <c r="O20" i="2"/>
  <c r="L48" i="2"/>
  <c r="M41" i="2"/>
  <c r="U40" i="11" l="1"/>
  <c r="T49" i="2"/>
  <c r="W19" i="2"/>
  <c r="U26" i="2"/>
  <c r="U33" i="2" s="1"/>
  <c r="T29" i="11"/>
  <c r="T36" i="11" s="1"/>
  <c r="T50" i="11" s="1"/>
  <c r="V22" i="11"/>
  <c r="W21" i="2"/>
  <c r="U28" i="2"/>
  <c r="T43" i="11"/>
  <c r="U25" i="11"/>
  <c r="U32" i="11" s="1"/>
  <c r="U46" i="11" s="1"/>
  <c r="W18" i="11"/>
  <c r="T29" i="2"/>
  <c r="V22" i="2"/>
  <c r="S49" i="2"/>
  <c r="W21" i="11"/>
  <c r="U28" i="11"/>
  <c r="U35" i="11" s="1"/>
  <c r="U49" i="11" s="1"/>
  <c r="U25" i="2"/>
  <c r="U32" i="2" s="1"/>
  <c r="W18" i="2"/>
  <c r="T33" i="2"/>
  <c r="U39" i="11"/>
  <c r="T32" i="2"/>
  <c r="U42" i="2"/>
  <c r="S36" i="2"/>
  <c r="U26" i="11"/>
  <c r="U33" i="11" s="1"/>
  <c r="U47" i="11" s="1"/>
  <c r="W19" i="11"/>
  <c r="Q20" i="11"/>
  <c r="O27" i="11"/>
  <c r="O34" i="11" s="1"/>
  <c r="O48" i="11" s="1"/>
  <c r="O41" i="11"/>
  <c r="N27" i="2"/>
  <c r="N34" i="2" s="1"/>
  <c r="P20" i="2"/>
  <c r="M34" i="2"/>
  <c r="V39" i="11" l="1"/>
  <c r="U46" i="2"/>
  <c r="U47" i="2"/>
  <c r="V28" i="2"/>
  <c r="V35" i="2" s="1"/>
  <c r="X21" i="2"/>
  <c r="T46" i="2"/>
  <c r="U39" i="2"/>
  <c r="V39" i="2" s="1"/>
  <c r="W22" i="2"/>
  <c r="U29" i="2"/>
  <c r="X19" i="11"/>
  <c r="V26" i="11"/>
  <c r="V33" i="11" s="1"/>
  <c r="V47" i="11" s="1"/>
  <c r="S50" i="2"/>
  <c r="U43" i="11"/>
  <c r="V40" i="11"/>
  <c r="T47" i="2"/>
  <c r="U40" i="2"/>
  <c r="V40" i="2" s="1"/>
  <c r="V28" i="11"/>
  <c r="V35" i="11" s="1"/>
  <c r="V49" i="11" s="1"/>
  <c r="X21" i="11"/>
  <c r="X18" i="11"/>
  <c r="V25" i="11"/>
  <c r="V32" i="11" s="1"/>
  <c r="V46" i="11" s="1"/>
  <c r="T43" i="2"/>
  <c r="V26" i="2"/>
  <c r="X19" i="2"/>
  <c r="U35" i="2"/>
  <c r="T36" i="2"/>
  <c r="T50" i="2" s="1"/>
  <c r="V42" i="11"/>
  <c r="W42" i="11" s="1"/>
  <c r="W39" i="11"/>
  <c r="V25" i="2"/>
  <c r="V32" i="2" s="1"/>
  <c r="V46" i="2" s="1"/>
  <c r="X18" i="2"/>
  <c r="U29" i="11"/>
  <c r="U36" i="11" s="1"/>
  <c r="U50" i="11" s="1"/>
  <c r="W22" i="11"/>
  <c r="P41" i="11"/>
  <c r="P27" i="11"/>
  <c r="P34" i="11" s="1"/>
  <c r="P48" i="11" s="1"/>
  <c r="R20" i="11"/>
  <c r="O27" i="2"/>
  <c r="Q20" i="2"/>
  <c r="N41" i="2"/>
  <c r="M48" i="2"/>
  <c r="N48" i="2"/>
  <c r="U43" i="2" l="1"/>
  <c r="Y18" i="2"/>
  <c r="W25" i="2"/>
  <c r="W26" i="11"/>
  <c r="W33" i="11" s="1"/>
  <c r="W47" i="11" s="1"/>
  <c r="Y19" i="11"/>
  <c r="V29" i="2"/>
  <c r="V36" i="2" s="1"/>
  <c r="X22" i="2"/>
  <c r="X22" i="11"/>
  <c r="V29" i="11"/>
  <c r="V36" i="11" s="1"/>
  <c r="V50" i="11" s="1"/>
  <c r="U49" i="2"/>
  <c r="V42" i="2"/>
  <c r="W42" i="2" s="1"/>
  <c r="W39" i="2"/>
  <c r="Y21" i="2"/>
  <c r="W28" i="2"/>
  <c r="V33" i="2"/>
  <c r="W25" i="11"/>
  <c r="W32" i="11" s="1"/>
  <c r="W46" i="11" s="1"/>
  <c r="Y18" i="11"/>
  <c r="U36" i="2"/>
  <c r="Y21" i="11"/>
  <c r="W28" i="11"/>
  <c r="W35" i="11" s="1"/>
  <c r="W49" i="11" s="1"/>
  <c r="W40" i="11"/>
  <c r="Y19" i="2"/>
  <c r="W26" i="2"/>
  <c r="W33" i="2" s="1"/>
  <c r="W47" i="2" s="1"/>
  <c r="V43" i="11"/>
  <c r="W43" i="11" s="1"/>
  <c r="V49" i="2"/>
  <c r="Q27" i="11"/>
  <c r="Q34" i="11" s="1"/>
  <c r="Q48" i="11" s="1"/>
  <c r="S20" i="11"/>
  <c r="Q41" i="11"/>
  <c r="R20" i="2"/>
  <c r="P27" i="2"/>
  <c r="P34" i="2" s="1"/>
  <c r="O41" i="2"/>
  <c r="O34" i="2"/>
  <c r="X39" i="11" l="1"/>
  <c r="X40" i="11"/>
  <c r="Z21" i="2"/>
  <c r="X28" i="2"/>
  <c r="X35" i="2" s="1"/>
  <c r="Y22" i="2"/>
  <c r="W29" i="2"/>
  <c r="Z19" i="2"/>
  <c r="X26" i="2"/>
  <c r="X33" i="2" s="1"/>
  <c r="X47" i="2" s="1"/>
  <c r="U50" i="2"/>
  <c r="V50" i="2"/>
  <c r="Z18" i="2"/>
  <c r="X25" i="2"/>
  <c r="X32" i="2" s="1"/>
  <c r="V43" i="2"/>
  <c r="W43" i="2" s="1"/>
  <c r="X25" i="11"/>
  <c r="X32" i="11" s="1"/>
  <c r="X46" i="11" s="1"/>
  <c r="Z18" i="11"/>
  <c r="V47" i="2"/>
  <c r="Z19" i="11"/>
  <c r="X26" i="11"/>
  <c r="X33" i="11" s="1"/>
  <c r="X47" i="11" s="1"/>
  <c r="W40" i="2"/>
  <c r="X40" i="2" s="1"/>
  <c r="W32" i="2"/>
  <c r="X39" i="2" s="1"/>
  <c r="Z21" i="11"/>
  <c r="X28" i="11"/>
  <c r="X35" i="11" s="1"/>
  <c r="X49" i="11" s="1"/>
  <c r="X42" i="11"/>
  <c r="W35" i="2"/>
  <c r="W29" i="11"/>
  <c r="W36" i="11" s="1"/>
  <c r="W50" i="11" s="1"/>
  <c r="Y22" i="11"/>
  <c r="R41" i="11"/>
  <c r="R27" i="11"/>
  <c r="R34" i="11" s="1"/>
  <c r="R48" i="11" s="1"/>
  <c r="T20" i="11"/>
  <c r="P48" i="2"/>
  <c r="O48" i="2"/>
  <c r="P41" i="2"/>
  <c r="S20" i="2"/>
  <c r="Q27" i="2"/>
  <c r="Y39" i="2" l="1"/>
  <c r="Y40" i="11"/>
  <c r="Y39" i="11"/>
  <c r="Y40" i="2"/>
  <c r="W36" i="2"/>
  <c r="X43" i="2" s="1"/>
  <c r="X29" i="11"/>
  <c r="X36" i="11" s="1"/>
  <c r="X50" i="11" s="1"/>
  <c r="Z22" i="11"/>
  <c r="AA18" i="2"/>
  <c r="Y25" i="2"/>
  <c r="Y32" i="2" s="1"/>
  <c r="Y46" i="2" s="1"/>
  <c r="Z22" i="2"/>
  <c r="X29" i="2"/>
  <c r="X36" i="2" s="1"/>
  <c r="W49" i="2"/>
  <c r="X49" i="2"/>
  <c r="X43" i="11"/>
  <c r="Y43" i="11" s="1"/>
  <c r="Y25" i="11"/>
  <c r="Y32" i="11" s="1"/>
  <c r="Y46" i="11" s="1"/>
  <c r="AA18" i="11"/>
  <c r="W46" i="2"/>
  <c r="X46" i="2"/>
  <c r="AA21" i="11"/>
  <c r="Y28" i="11"/>
  <c r="Y35" i="11" s="1"/>
  <c r="Y49" i="11" s="1"/>
  <c r="Z39" i="11"/>
  <c r="AA21" i="2"/>
  <c r="Z28" i="2" s="1"/>
  <c r="Z35" i="2" s="1"/>
  <c r="Y28" i="2"/>
  <c r="Y42" i="11"/>
  <c r="Z42" i="11" s="1"/>
  <c r="AA19" i="11"/>
  <c r="Y26" i="11"/>
  <c r="Y33" i="11" s="1"/>
  <c r="Y47" i="11" s="1"/>
  <c r="Y26" i="2"/>
  <c r="AA19" i="2"/>
  <c r="X42" i="2"/>
  <c r="Y42" i="2" s="1"/>
  <c r="S27" i="11"/>
  <c r="S34" i="11" s="1"/>
  <c r="S48" i="11" s="1"/>
  <c r="U20" i="11"/>
  <c r="S41" i="11"/>
  <c r="Q41" i="2"/>
  <c r="B55" i="2"/>
  <c r="R27" i="2"/>
  <c r="R34" i="2" s="1"/>
  <c r="T20" i="2"/>
  <c r="Q34" i="2"/>
  <c r="Y43" i="2" l="1"/>
  <c r="AB21" i="2"/>
  <c r="X50" i="2"/>
  <c r="Z40" i="11"/>
  <c r="AA40" i="11" s="1"/>
  <c r="AB19" i="11"/>
  <c r="Z26" i="11"/>
  <c r="Z33" i="11" s="1"/>
  <c r="Z47" i="11" s="1"/>
  <c r="AA28" i="2"/>
  <c r="Y29" i="2"/>
  <c r="AA22" i="2"/>
  <c r="Z29" i="2" s="1"/>
  <c r="Z26" i="2"/>
  <c r="AB19" i="2"/>
  <c r="AC19" i="2"/>
  <c r="Y33" i="2"/>
  <c r="AA26" i="2"/>
  <c r="AB18" i="11"/>
  <c r="Z25" i="11"/>
  <c r="Z32" i="11" s="1"/>
  <c r="Z46" i="11" s="1"/>
  <c r="Z25" i="2"/>
  <c r="AB18" i="2"/>
  <c r="AC18" i="2" s="1"/>
  <c r="AC21" i="2"/>
  <c r="AA22" i="11"/>
  <c r="Y29" i="11"/>
  <c r="Y36" i="11" s="1"/>
  <c r="Y50" i="11" s="1"/>
  <c r="Y35" i="2"/>
  <c r="B56" i="2" s="1"/>
  <c r="AB28" i="2"/>
  <c r="AB21" i="11"/>
  <c r="Z28" i="11"/>
  <c r="Z35" i="11" s="1"/>
  <c r="Z49" i="11" s="1"/>
  <c r="W50" i="2"/>
  <c r="Z39" i="2"/>
  <c r="T41" i="11"/>
  <c r="T27" i="11"/>
  <c r="T34" i="11" s="1"/>
  <c r="T48" i="11" s="1"/>
  <c r="V20" i="11"/>
  <c r="R41" i="2"/>
  <c r="S41" i="2" s="1"/>
  <c r="S27" i="2"/>
  <c r="U20" i="2"/>
  <c r="Q48" i="2"/>
  <c r="R48" i="2"/>
  <c r="AB22" i="2" l="1"/>
  <c r="AC22" i="2"/>
  <c r="Z43" i="11"/>
  <c r="AA42" i="11"/>
  <c r="AA35" i="2"/>
  <c r="Y47" i="2"/>
  <c r="Z40" i="2"/>
  <c r="Z33" i="2"/>
  <c r="AA33" i="2" s="1"/>
  <c r="AB26" i="2"/>
  <c r="AC21" i="11"/>
  <c r="AA28" i="11"/>
  <c r="AA35" i="11" s="1"/>
  <c r="AA49" i="11" s="1"/>
  <c r="AB22" i="11"/>
  <c r="Z29" i="11"/>
  <c r="Z36" i="11" s="1"/>
  <c r="Z50" i="11" s="1"/>
  <c r="Z32" i="2"/>
  <c r="AA25" i="2"/>
  <c r="AB25" i="2" s="1"/>
  <c r="Z36" i="2"/>
  <c r="AB29" i="2"/>
  <c r="AA26" i="11"/>
  <c r="AA33" i="11" s="1"/>
  <c r="AA47" i="11" s="1"/>
  <c r="AC19" i="11"/>
  <c r="Y49" i="2"/>
  <c r="Z49" i="2"/>
  <c r="Y36" i="2"/>
  <c r="AA29" i="2"/>
  <c r="Z42" i="2"/>
  <c r="AA42" i="2" s="1"/>
  <c r="AA25" i="11"/>
  <c r="AA32" i="11" s="1"/>
  <c r="AA46" i="11" s="1"/>
  <c r="AC18" i="11"/>
  <c r="AA39" i="11"/>
  <c r="AB35" i="2"/>
  <c r="B55" i="11"/>
  <c r="U27" i="11"/>
  <c r="U34" i="11" s="1"/>
  <c r="U48" i="11" s="1"/>
  <c r="W20" i="11"/>
  <c r="U41" i="11"/>
  <c r="T27" i="2"/>
  <c r="T34" i="2" s="1"/>
  <c r="V20" i="2"/>
  <c r="S34" i="2"/>
  <c r="Z47" i="2" l="1"/>
  <c r="AD19" i="11"/>
  <c r="AB26" i="11"/>
  <c r="AB33" i="11" s="1"/>
  <c r="AB47" i="11" s="1"/>
  <c r="Z46" i="2"/>
  <c r="AA32" i="2"/>
  <c r="AB32" i="2" s="1"/>
  <c r="AA43" i="11"/>
  <c r="AB33" i="2"/>
  <c r="AB42" i="11"/>
  <c r="AD18" i="11"/>
  <c r="AB25" i="11"/>
  <c r="AB32" i="11" s="1"/>
  <c r="AB46" i="11" s="1"/>
  <c r="Y50" i="2"/>
  <c r="AA36" i="2"/>
  <c r="AB36" i="2"/>
  <c r="Z43" i="2"/>
  <c r="AA43" i="2" s="1"/>
  <c r="B57" i="2" s="1"/>
  <c r="Z50" i="2"/>
  <c r="AD21" i="11"/>
  <c r="AB28" i="11"/>
  <c r="AB35" i="11" s="1"/>
  <c r="AB49" i="11" s="1"/>
  <c r="AA40" i="2"/>
  <c r="AB39" i="11"/>
  <c r="AC39" i="11" s="1"/>
  <c r="AB40" i="11"/>
  <c r="AC40" i="11" s="1"/>
  <c r="AA29" i="11"/>
  <c r="AA36" i="11" s="1"/>
  <c r="AA50" i="11" s="1"/>
  <c r="AC22" i="11"/>
  <c r="AA39" i="2"/>
  <c r="V41" i="11"/>
  <c r="V27" i="11"/>
  <c r="V34" i="11" s="1"/>
  <c r="V48" i="11" s="1"/>
  <c r="X20" i="11"/>
  <c r="T48" i="2"/>
  <c r="S48" i="2"/>
  <c r="T41" i="2"/>
  <c r="U41" i="2" s="1"/>
  <c r="U27" i="2"/>
  <c r="U34" i="2" s="1"/>
  <c r="U48" i="2" s="1"/>
  <c r="W20" i="2"/>
  <c r="AC42" i="11" l="1"/>
  <c r="AE18" i="11"/>
  <c r="AC25" i="11"/>
  <c r="AC32" i="11" s="1"/>
  <c r="AC46" i="11" s="1"/>
  <c r="AE21" i="11"/>
  <c r="AC28" i="11"/>
  <c r="AC35" i="11" s="1"/>
  <c r="AC49" i="11" s="1"/>
  <c r="AD22" i="11"/>
  <c r="AB29" i="11"/>
  <c r="AB36" i="11" s="1"/>
  <c r="AB50" i="11" s="1"/>
  <c r="AB43" i="11"/>
  <c r="AE19" i="11"/>
  <c r="AC26" i="11"/>
  <c r="AC33" i="11" s="1"/>
  <c r="AC47" i="11" s="1"/>
  <c r="Y20" i="11"/>
  <c r="W27" i="11"/>
  <c r="W34" i="11" s="1"/>
  <c r="W48" i="11" s="1"/>
  <c r="W41" i="11"/>
  <c r="V41" i="2"/>
  <c r="V27" i="2"/>
  <c r="V34" i="2" s="1"/>
  <c r="X20" i="2"/>
  <c r="AC43" i="11" l="1"/>
  <c r="AE22" i="11"/>
  <c r="AC29" i="11"/>
  <c r="AC36" i="11" s="1"/>
  <c r="AC50" i="11" s="1"/>
  <c r="AF19" i="11"/>
  <c r="AD26" i="11"/>
  <c r="AD33" i="11" s="1"/>
  <c r="AD47" i="11" s="1"/>
  <c r="AF18" i="11"/>
  <c r="AD25" i="11"/>
  <c r="AD32" i="11" s="1"/>
  <c r="AD46" i="11" s="1"/>
  <c r="AF21" i="11"/>
  <c r="AD28" i="11"/>
  <c r="AD35" i="11" s="1"/>
  <c r="AD49" i="11" s="1"/>
  <c r="AD39" i="11"/>
  <c r="AD40" i="11"/>
  <c r="AD42" i="11"/>
  <c r="X41" i="11"/>
  <c r="X27" i="11"/>
  <c r="X34" i="11" s="1"/>
  <c r="X48" i="11" s="1"/>
  <c r="Z20" i="11"/>
  <c r="W41" i="2"/>
  <c r="Y20" i="2"/>
  <c r="W27" i="2"/>
  <c r="W34" i="2" s="1"/>
  <c r="W48" i="2" s="1"/>
  <c r="V48" i="2"/>
  <c r="AE42" i="11" l="1"/>
  <c r="AE39" i="11"/>
  <c r="AG21" i="11"/>
  <c r="AE28" i="11"/>
  <c r="AE35" i="11" s="1"/>
  <c r="AE49" i="11" s="1"/>
  <c r="AE40" i="11"/>
  <c r="AD43" i="11"/>
  <c r="AG19" i="11"/>
  <c r="AE26" i="11"/>
  <c r="AE33" i="11" s="1"/>
  <c r="AE47" i="11" s="1"/>
  <c r="AG18" i="11"/>
  <c r="AE25" i="11"/>
  <c r="AE32" i="11" s="1"/>
  <c r="AE46" i="11" s="1"/>
  <c r="AF22" i="11"/>
  <c r="AD29" i="11"/>
  <c r="AD36" i="11" s="1"/>
  <c r="AD50" i="11" s="1"/>
  <c r="Y27" i="11"/>
  <c r="Y34" i="11" s="1"/>
  <c r="Y48" i="11" s="1"/>
  <c r="AA20" i="11"/>
  <c r="AB20" i="11" s="1"/>
  <c r="Y41" i="11"/>
  <c r="Z20" i="2"/>
  <c r="X27" i="2"/>
  <c r="X34" i="2" s="1"/>
  <c r="X48" i="2" s="1"/>
  <c r="X41" i="2"/>
  <c r="AF39" i="11" l="1"/>
  <c r="AF40" i="11"/>
  <c r="AG22" i="11"/>
  <c r="AE29" i="11"/>
  <c r="AE36" i="11" s="1"/>
  <c r="AE50" i="11" s="1"/>
  <c r="AH19" i="11"/>
  <c r="AF26" i="11"/>
  <c r="AF33" i="11" s="1"/>
  <c r="AF47" i="11" s="1"/>
  <c r="AH21" i="11"/>
  <c r="AF28" i="11"/>
  <c r="AF35" i="11" s="1"/>
  <c r="AF49" i="11" s="1"/>
  <c r="AH18" i="11"/>
  <c r="AF25" i="11"/>
  <c r="AF32" i="11" s="1"/>
  <c r="AF46" i="11" s="1"/>
  <c r="AE43" i="11"/>
  <c r="AF42" i="11"/>
  <c r="AC20" i="11"/>
  <c r="AA27" i="11"/>
  <c r="AA34" i="11" s="1"/>
  <c r="Z41" i="11"/>
  <c r="Z27" i="11"/>
  <c r="Y41" i="2"/>
  <c r="AA20" i="2"/>
  <c r="Y27" i="2"/>
  <c r="Y34" i="2" s="1"/>
  <c r="Y48" i="2" s="1"/>
  <c r="AF43" i="11" l="1"/>
  <c r="AI21" i="11"/>
  <c r="AG28" i="11"/>
  <c r="AG35" i="11" s="1"/>
  <c r="AG49" i="11" s="1"/>
  <c r="AI18" i="11"/>
  <c r="AG25" i="11"/>
  <c r="AG32" i="11" s="1"/>
  <c r="AG46" i="11" s="1"/>
  <c r="B56" i="11"/>
  <c r="AG42" i="11"/>
  <c r="AG39" i="11"/>
  <c r="AI19" i="11"/>
  <c r="AG26" i="11"/>
  <c r="AG33" i="11" s="1"/>
  <c r="AG47" i="11" s="1"/>
  <c r="AH22" i="11"/>
  <c r="AF29" i="11"/>
  <c r="AF36" i="11" s="1"/>
  <c r="AF50" i="11" s="1"/>
  <c r="AG40" i="11"/>
  <c r="AH40" i="11" s="1"/>
  <c r="AD20" i="11"/>
  <c r="AB27" i="11"/>
  <c r="AB34" i="11" s="1"/>
  <c r="Z34" i="11"/>
  <c r="AA41" i="11" s="1"/>
  <c r="AB41" i="11" s="1"/>
  <c r="Z27" i="2"/>
  <c r="AC20" i="2"/>
  <c r="AB20" i="2"/>
  <c r="Z41" i="2"/>
  <c r="AH42" i="11" l="1"/>
  <c r="AI22" i="11"/>
  <c r="AG29" i="11"/>
  <c r="AG36" i="11" s="1"/>
  <c r="AG50" i="11" s="1"/>
  <c r="AG43" i="11"/>
  <c r="AJ19" i="11"/>
  <c r="AH26" i="11"/>
  <c r="AH33" i="11" s="1"/>
  <c r="AH47" i="11" s="1"/>
  <c r="AH39" i="11"/>
  <c r="AJ18" i="11"/>
  <c r="AH25" i="11"/>
  <c r="AH32" i="11" s="1"/>
  <c r="AH46" i="11" s="1"/>
  <c r="AI40" i="11"/>
  <c r="AJ21" i="11"/>
  <c r="AH28" i="11"/>
  <c r="AH35" i="11" s="1"/>
  <c r="AH49" i="11" s="1"/>
  <c r="AC41" i="11"/>
  <c r="AB48" i="11"/>
  <c r="AA48" i="11"/>
  <c r="AE20" i="11"/>
  <c r="AC27" i="11"/>
  <c r="AC34" i="11" s="1"/>
  <c r="Z48" i="11"/>
  <c r="Z34" i="2"/>
  <c r="AA27" i="2"/>
  <c r="AB27" i="2"/>
  <c r="AI42" i="11" l="1"/>
  <c r="AI39" i="11"/>
  <c r="AH43" i="11"/>
  <c r="AK21" i="11"/>
  <c r="AI28" i="11"/>
  <c r="AI35" i="11" s="1"/>
  <c r="AI49" i="11" s="1"/>
  <c r="AK18" i="11"/>
  <c r="AI25" i="11"/>
  <c r="AI32" i="11" s="1"/>
  <c r="AI46" i="11" s="1"/>
  <c r="AK19" i="11"/>
  <c r="AI26" i="11"/>
  <c r="AI33" i="11" s="1"/>
  <c r="AI47" i="11" s="1"/>
  <c r="AJ22" i="11"/>
  <c r="AH29" i="11"/>
  <c r="AH36" i="11" s="1"/>
  <c r="AH50" i="11" s="1"/>
  <c r="AD41" i="11"/>
  <c r="AC48" i="11"/>
  <c r="AF20" i="11"/>
  <c r="AD27" i="11"/>
  <c r="AD34" i="11" s="1"/>
  <c r="Z48" i="2"/>
  <c r="AA34" i="2"/>
  <c r="AB34" i="2"/>
  <c r="AA41" i="2"/>
  <c r="AJ39" i="11" l="1"/>
  <c r="AJ40" i="11"/>
  <c r="AL18" i="11"/>
  <c r="AK25" i="11" s="1"/>
  <c r="AK32" i="11" s="1"/>
  <c r="AK46" i="11" s="1"/>
  <c r="AJ25" i="11"/>
  <c r="AJ32" i="11" s="1"/>
  <c r="AJ46" i="11" s="1"/>
  <c r="AK22" i="11"/>
  <c r="AI29" i="11"/>
  <c r="AI36" i="11" s="1"/>
  <c r="AI50" i="11" s="1"/>
  <c r="AI43" i="11"/>
  <c r="AL21" i="11"/>
  <c r="AK28" i="11" s="1"/>
  <c r="AK35" i="11" s="1"/>
  <c r="AJ28" i="11"/>
  <c r="AJ35" i="11" s="1"/>
  <c r="AJ49" i="11" s="1"/>
  <c r="AL19" i="11"/>
  <c r="AK26" i="11" s="1"/>
  <c r="AK33" i="11" s="1"/>
  <c r="AJ26" i="11"/>
  <c r="AJ33" i="11" s="1"/>
  <c r="AJ47" i="11" s="1"/>
  <c r="AJ42" i="11"/>
  <c r="AE41" i="11"/>
  <c r="AD48" i="11"/>
  <c r="AG20" i="11"/>
  <c r="AE27" i="11"/>
  <c r="AE34" i="11" s="1"/>
  <c r="AJ43" i="11" l="1"/>
  <c r="AK47" i="11"/>
  <c r="AK42" i="11"/>
  <c r="AK49" i="11"/>
  <c r="AK40" i="11"/>
  <c r="AL22" i="11"/>
  <c r="AK29" i="11" s="1"/>
  <c r="AK36" i="11" s="1"/>
  <c r="AJ29" i="11"/>
  <c r="AJ36" i="11" s="1"/>
  <c r="AJ50" i="11" s="1"/>
  <c r="AK43" i="11"/>
  <c r="AK39" i="11"/>
  <c r="AF41" i="11"/>
  <c r="AE48" i="11"/>
  <c r="AH20" i="11"/>
  <c r="AF27" i="11"/>
  <c r="AF34" i="11" s="1"/>
  <c r="B57" i="11" l="1"/>
  <c r="AK50" i="11"/>
  <c r="AG41" i="11"/>
  <c r="AF48" i="11"/>
  <c r="AI20" i="11"/>
  <c r="AG27" i="11"/>
  <c r="AG34" i="11" s="1"/>
  <c r="AH41" i="11" l="1"/>
  <c r="AG48" i="11"/>
  <c r="AJ20" i="11"/>
  <c r="AH27" i="11"/>
  <c r="AH34" i="11" s="1"/>
  <c r="AI41" i="11" l="1"/>
  <c r="AH48" i="11"/>
  <c r="AK20" i="11"/>
  <c r="AI27" i="11"/>
  <c r="AI34" i="11" s="1"/>
  <c r="AJ41" i="11" l="1"/>
  <c r="AI48" i="11"/>
  <c r="AL20" i="11"/>
  <c r="AK27" i="11" s="1"/>
  <c r="AK34" i="11" s="1"/>
  <c r="AJ27" i="11"/>
  <c r="AJ34" i="11" s="1"/>
  <c r="AK41" i="11" l="1"/>
  <c r="AJ48" i="11"/>
  <c r="AK48" i="11"/>
</calcChain>
</file>

<file path=xl/sharedStrings.xml><?xml version="1.0" encoding="utf-8"?>
<sst xmlns="http://schemas.openxmlformats.org/spreadsheetml/2006/main" count="377" uniqueCount="223">
  <si>
    <t>System Cost</t>
  </si>
  <si>
    <t>$/Watt</t>
  </si>
  <si>
    <t>From Energy Sage: https://www.energysage.com/solar-panels/in/</t>
  </si>
  <si>
    <t>System Size</t>
  </si>
  <si>
    <t>Watts</t>
  </si>
  <si>
    <t>Gross Cost</t>
  </si>
  <si>
    <t>Federal ITC</t>
  </si>
  <si>
    <t>Net After ITC</t>
  </si>
  <si>
    <t>O&amp;M Subtractor</t>
  </si>
  <si>
    <t>O&amp;M Inflation</t>
  </si>
  <si>
    <t>Total</t>
  </si>
  <si>
    <t>Avg Annual</t>
  </si>
  <si>
    <t>O&amp;M Schedule</t>
  </si>
  <si>
    <t>Solar Degrade Schedule</t>
  </si>
  <si>
    <t>ESCALATED GROSS SAVINGS</t>
  </si>
  <si>
    <t>DG Compensation Scenario</t>
  </si>
  <si>
    <t>Year 0</t>
  </si>
  <si>
    <t>TOTAL</t>
  </si>
  <si>
    <t>Daily Netting</t>
  </si>
  <si>
    <t>No Netting</t>
  </si>
  <si>
    <t>DEGRADED GROSS SAVINGS</t>
  </si>
  <si>
    <t>DEGRADED NET SAVINGS</t>
  </si>
  <si>
    <t>Cash Flow</t>
  </si>
  <si>
    <t xml:space="preserve">Rolling Average </t>
  </si>
  <si>
    <t>4 kW-DC</t>
  </si>
  <si>
    <t>Month</t>
  </si>
  <si>
    <t>Day</t>
  </si>
  <si>
    <t>Hour</t>
  </si>
  <si>
    <t>AC System Output (W)</t>
  </si>
  <si>
    <t>AC System Output (kW)</t>
  </si>
  <si>
    <t xml:space="preserve"> </t>
  </si>
  <si>
    <t>Notes</t>
  </si>
  <si>
    <t>Load Profile kW</t>
  </si>
  <si>
    <t>Total Load</t>
  </si>
  <si>
    <t>DST Shift</t>
  </si>
  <si>
    <t>ST Shift</t>
  </si>
  <si>
    <t>Day #</t>
  </si>
  <si>
    <t>Hourly Exports</t>
  </si>
  <si>
    <t>Hourly On-Site Consumption</t>
  </si>
  <si>
    <t>Hourly Imports</t>
  </si>
  <si>
    <t>Daily Exports</t>
  </si>
  <si>
    <t>Daily Imports</t>
  </si>
  <si>
    <t xml:space="preserve">Daily Net </t>
  </si>
  <si>
    <t>Daily Charge</t>
  </si>
  <si>
    <t>Daily Credit</t>
  </si>
  <si>
    <t>Total Exports</t>
  </si>
  <si>
    <t>NEM Value</t>
  </si>
  <si>
    <t>Total Generation</t>
  </si>
  <si>
    <t>Value Rate</t>
  </si>
  <si>
    <t>Total Non-Export</t>
  </si>
  <si>
    <t>Export Rates</t>
  </si>
  <si>
    <t>Proposed EDG Rider Rate</t>
  </si>
  <si>
    <t>On-Site Use</t>
  </si>
  <si>
    <t>Total Check</t>
  </si>
  <si>
    <t>VALUE DIMINISHMENT - YEAR 1</t>
  </si>
  <si>
    <t>Compensation Category</t>
  </si>
  <si>
    <t>Hourly  Netting</t>
  </si>
  <si>
    <t>Monthly Netting (EDG Credit)</t>
  </si>
  <si>
    <t>Net Metering (Retail Credit)</t>
  </si>
  <si>
    <t>Coverage Ratio</t>
  </si>
  <si>
    <t xml:space="preserve">On-Site Value </t>
  </si>
  <si>
    <t>Export Credits Value</t>
  </si>
  <si>
    <t>Size Adjustment</t>
  </si>
  <si>
    <t>kW</t>
  </si>
  <si>
    <t>Value Diminishment Compared to Net Metering</t>
  </si>
  <si>
    <t>.</t>
  </si>
  <si>
    <t>Scalar</t>
  </si>
  <si>
    <t>Value Diminishment Compared to Monthly Netting (EDG Credit)</t>
  </si>
  <si>
    <t>Annual Remaining Bill for Energy</t>
  </si>
  <si>
    <t>Total Monthly Use</t>
  </si>
  <si>
    <t>kWh Usage</t>
  </si>
  <si>
    <t>Rate</t>
  </si>
  <si>
    <t>Daily Net Load</t>
  </si>
  <si>
    <t>Daily Net Exports</t>
  </si>
  <si>
    <t>Daily Net Export Value</t>
  </si>
  <si>
    <t>Hourly Exports Netted at Retail (Total - Net Daily)</t>
  </si>
  <si>
    <t>Netted Export Value</t>
  </si>
  <si>
    <t>Total Daily Netting Export Value</t>
  </si>
  <si>
    <t>DAILY NETTING</t>
  </si>
  <si>
    <t>SUMMARY</t>
  </si>
  <si>
    <t>2020 Monthly Carryover</t>
  </si>
  <si>
    <t>Class</t>
  </si>
  <si>
    <t>kWh Exported in 2020</t>
  </si>
  <si>
    <t>Value at EDG Rate</t>
  </si>
  <si>
    <t>Value at Retail Rate</t>
  </si>
  <si>
    <t>Customers</t>
  </si>
  <si>
    <t>Cost Per Customer</t>
  </si>
  <si>
    <t>Revenue Requirement</t>
  </si>
  <si>
    <t>Production (4kW system)</t>
  </si>
  <si>
    <t>Percent of Total</t>
  </si>
  <si>
    <t>Source</t>
  </si>
  <si>
    <t>Average LMP</t>
  </si>
  <si>
    <t>Weighting</t>
  </si>
  <si>
    <t xml:space="preserve">25% Premium </t>
  </si>
  <si>
    <t>$/MWh</t>
  </si>
  <si>
    <t>$/kWh</t>
  </si>
  <si>
    <t>Difference</t>
  </si>
  <si>
    <t>TARIFF COGEN/SPP</t>
  </si>
  <si>
    <t>Description</t>
  </si>
  <si>
    <t>Unit</t>
  </si>
  <si>
    <t>Note</t>
  </si>
  <si>
    <t>per month</t>
  </si>
  <si>
    <t>per kWh</t>
  </si>
  <si>
    <t>Capacity Credit</t>
  </si>
  <si>
    <t>per kW</t>
  </si>
  <si>
    <t>EDG Rider</t>
  </si>
  <si>
    <t>EDG Rate</t>
  </si>
  <si>
    <t>Value</t>
  </si>
  <si>
    <t>Units / Explaination</t>
  </si>
  <si>
    <t>Rate Escalation</t>
  </si>
  <si>
    <t>Annual; applies to both retail rate and any export rate so as to represent escalation in overall savings rate due to rate increases</t>
  </si>
  <si>
    <t>0.5% installed costs; Year 1 value, inflated over time</t>
  </si>
  <si>
    <t>From "3 Value Diminishment" tab</t>
  </si>
  <si>
    <t>Source: NREL PVWatts Output</t>
  </si>
  <si>
    <t>45505--IndianaDG Exhibit 1 Workpaper 1--7-29-21</t>
  </si>
  <si>
    <t>PVWatts: Hourly PV Performance Data</t>
  </si>
  <si>
    <t>Requested Location:</t>
  </si>
  <si>
    <t>Merrillville, IN</t>
  </si>
  <si>
    <t>Location:</t>
  </si>
  <si>
    <t>Lat, Lon: 41.49, -87.38</t>
  </si>
  <si>
    <t>Lat (deg N):</t>
  </si>
  <si>
    <t>Long (deg W):</t>
  </si>
  <si>
    <t>Elev (m):</t>
  </si>
  <si>
    <t>DC System Size (kW):</t>
  </si>
  <si>
    <t>Module Type:</t>
  </si>
  <si>
    <t>Standard</t>
  </si>
  <si>
    <t>Array Type:</t>
  </si>
  <si>
    <t>Fixed (open rack)</t>
  </si>
  <si>
    <t>Array Tilt (deg):</t>
  </si>
  <si>
    <t>Array Azimuth (deg):</t>
  </si>
  <si>
    <t>System Losses:</t>
  </si>
  <si>
    <t>Invert Efficiency:</t>
  </si>
  <si>
    <t>DC to AC Size Ratio:</t>
  </si>
  <si>
    <t>Capacity Factor (%)</t>
  </si>
  <si>
    <t xml:space="preserve">15.3	</t>
  </si>
  <si>
    <t>NIPSCO</t>
  </si>
  <si>
    <t>Date</t>
  </si>
  <si>
    <t>HE</t>
  </si>
  <si>
    <t>LMP</t>
  </si>
  <si>
    <t>Source: NIPSCO Response to Indiana DG 1-003 Attachment A</t>
  </si>
  <si>
    <t>2020 Average, All hours:</t>
  </si>
  <si>
    <t xml:space="preserve">RIDER 878
PURCHASES FROM COGENERATION FACILITIES
AND SMALL POWER PRODUCTION FACILITIES </t>
  </si>
  <si>
    <t>Summer On-Peak</t>
  </si>
  <si>
    <t>Summer Off-Peak</t>
  </si>
  <si>
    <t>Winter On-Peak</t>
  </si>
  <si>
    <t>Winter Off-Peak</t>
  </si>
  <si>
    <t>Monday through Saturday 8 a.m. C.S.T. to 11 p.m. C.S.T, May-Sept</t>
  </si>
  <si>
    <t>Monday through Saturday 11 p.m. C.S.T. to midnight C.S.T. and midnight C.S.T. to 8 a.m. C.S.T. and all day Sunday. The twenty-four (24) hours of New Year's Day, Memorial Day, Independence Day, Labor Day, Thanksgiving Day and Christmas Day will be included in the Off-Peak Hours. May-Sept</t>
  </si>
  <si>
    <t>Monday through Friday 8 a.m. C.S.T. to 11 p.m. C.S.T., Oct - April</t>
  </si>
  <si>
    <t>Monday through Friday 11 p.m. C.S.T. to midnight C.S.T. and midnight C.S.T. to 8 a.m. C.S.T. and all day Saturday and Sunday. The twenty-four (24) hours of New Year's Day, Memorial Day, Independence Day, Labor Day, Thanksgiving Day and Christmas Day will be included in the Off-Peak Hours. Oct-April</t>
  </si>
  <si>
    <t>Blended Average On-Peak</t>
  </si>
  <si>
    <t>Customer Charge</t>
  </si>
  <si>
    <t>Residential Rates (Rider 811)</t>
  </si>
  <si>
    <t>Rider 870, https://www.nipsco.com/docs/librariesprovider11/rates-and-tariffs/electric-rates/2020-current-rates/table-of-contents/appendix-b.pdf?sfvrsn=14</t>
  </si>
  <si>
    <t>Rider 871, https://www.nipsco.com/docs/librariesprovider11/rates-and-tariffs/electric-rates/2020-current-rates/table-of-contents/appendix-c.pdf?sfvrsn=8</t>
  </si>
  <si>
    <t>Rider 874, https://www.nipsco.com/docs/librariesprovider11/rates-and-tariffs/electric-rates/2020-current-rates/table-of-contents/appendix-f.pdf?sfvrsn=8</t>
  </si>
  <si>
    <t>Rider 883, https://www.nipsco.com/docs/librariesprovider11/rates-and-tariffs/electric-rates/2020-current-rates/table-of-contents/appendix-g.pdf?sfvrsn=6</t>
  </si>
  <si>
    <t>Rider 887, https://www.nipsco.com/docs/librariesprovider11/rates-and-tariffs/electric-rates/2020-current-rates/table-of-contents/appendix-i.pdf?sfvrsn=10</t>
  </si>
  <si>
    <t>Rider 888, https://www.nipsco.com/docs/librariesprovider11/rates-and-tariffs/electric-rates/2020-current-rates/table-of-contents/appendix-j.pdf?sfvrsn=6</t>
  </si>
  <si>
    <t>Total Energy Charges</t>
  </si>
  <si>
    <t>Energy Charges</t>
  </si>
  <si>
    <t xml:space="preserve">  Base Energy Charge</t>
  </si>
  <si>
    <t xml:space="preserve">  FAC</t>
  </si>
  <si>
    <t xml:space="preserve">  RTO</t>
  </si>
  <si>
    <t xml:space="preserve">  RA</t>
  </si>
  <si>
    <t xml:space="preserve">  DSMA</t>
  </si>
  <si>
    <t xml:space="preserve">  FMCA</t>
  </si>
  <si>
    <t xml:space="preserve">  TDSIC</t>
  </si>
  <si>
    <t>EDG Rider rate as a percentage of the current residential retail rate</t>
  </si>
  <si>
    <t>TARIFF COGEN/SPP (Rider 878)</t>
  </si>
  <si>
    <t>Billing Determinants</t>
  </si>
  <si>
    <t>Source: Direct Testimony of Gaske, Attachment 18-C, Cause No. 45159 (NIPSCO 2018 Rate Case)</t>
  </si>
  <si>
    <t>Bills</t>
  </si>
  <si>
    <t>kWh</t>
  </si>
  <si>
    <t>Residential - Rider 811</t>
  </si>
  <si>
    <t>Per Year</t>
  </si>
  <si>
    <t>Per Month</t>
  </si>
  <si>
    <t>kWh Per Customer Per Year</t>
  </si>
  <si>
    <t>Load Profile from OpenEI: https://openei.org/datasets/files/961/pub/RESIDENTIAL_LOAD_DATA_E_PLUS_OUTPUT/BASE/</t>
  </si>
  <si>
    <t>File Name: USA_IN_South.Bend-Michiana.Rgnl.AP.725350_TMY3_BASE.csv</t>
  </si>
  <si>
    <t>OpenEI Annual kWh</t>
  </si>
  <si>
    <t>NIPSCO Test Year kWh</t>
  </si>
  <si>
    <t>Net Metering</t>
  </si>
  <si>
    <t>Monthly Netting + EDG</t>
  </si>
  <si>
    <t>Hourly Netting</t>
  </si>
  <si>
    <t>Scaled Load Profile kW</t>
  </si>
  <si>
    <t>Scalar to Align OpenEI Residential Load Profile with NIPSCO Billing Determinants</t>
  </si>
  <si>
    <t>Total Bill (Energy Charges)</t>
  </si>
  <si>
    <t>Monthly Bill (Energy Only)</t>
  </si>
  <si>
    <t>MONTHLY NETTING</t>
  </si>
  <si>
    <t>Imports</t>
  </si>
  <si>
    <t>Exports</t>
  </si>
  <si>
    <t>Rollover Amount</t>
  </si>
  <si>
    <t>Credits at EDG Rate</t>
  </si>
  <si>
    <t>Credits at Retail Rate</t>
  </si>
  <si>
    <t>Check</t>
  </si>
  <si>
    <t>Payback Period</t>
  </si>
  <si>
    <t>Residential 811</t>
  </si>
  <si>
    <t>Rate 821</t>
  </si>
  <si>
    <t>Rate 823</t>
  </si>
  <si>
    <t>Rate 824</t>
  </si>
  <si>
    <t>2020 residential sales</t>
  </si>
  <si>
    <t>Residential Rate</t>
  </si>
  <si>
    <t>total operating revenue</t>
  </si>
  <si>
    <t>Hour Beginning</t>
  </si>
  <si>
    <t>Cost Per Customer Per Month at EDG Rate</t>
  </si>
  <si>
    <t>Reduction in Credit Rate</t>
  </si>
  <si>
    <t>Non-TOD: Summer</t>
  </si>
  <si>
    <t>Non-TOD: Winter</t>
  </si>
  <si>
    <t>Percent Difference vs. EDG Rate</t>
  </si>
  <si>
    <t>On-Peak</t>
  </si>
  <si>
    <t>No TOD Meter</t>
  </si>
  <si>
    <t>Off-Peak</t>
  </si>
  <si>
    <t>Load (kW)</t>
  </si>
  <si>
    <t>Net Load (kW)</t>
  </si>
  <si>
    <t>Count</t>
  </si>
  <si>
    <t>Sources</t>
  </si>
  <si>
    <t>NIPSCO Response to IndianaDG Request 2-008</t>
  </si>
  <si>
    <t>NIPSCO Response to IndianaDG Data Request 3-07 Attachment A</t>
  </si>
  <si>
    <t>Cost Per Customer Per Month at Retail</t>
  </si>
  <si>
    <t>Cause No. 45505</t>
  </si>
  <si>
    <t>IndianaDG</t>
  </si>
  <si>
    <t>Exhibit 1 Workpaper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</si>
</sst>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&quot;$&quot;#,##0"/>
    <numFmt numFmtId="166" formatCode="#,##0.0"/>
    <numFmt numFmtId="167" formatCode="0.00_);\(0.00\)"/>
    <numFmt numFmtId="168" formatCode="0.0%"/>
    <numFmt numFmtId="169" formatCode="&quot;$&quot;#,##0.0000"/>
    <numFmt numFmtId="170" formatCode="0.000"/>
    <numFmt numFmtId="171" formatCode="_(&quot;$&quot;* #,##0_);_(&quot;$&quot;* \(#,##0\);_(&quot;$&quot;* &quot;-&quot;??_);_(@_)"/>
    <numFmt numFmtId="172" formatCode="0.000%"/>
    <numFmt numFmtId="173" formatCode="mm/dd/yyyy\ h:mm;@"/>
    <numFmt numFmtId="174" formatCode="_(* #,##0.0000_);_(* \(#,##0.0000\);_(* &quot;-&quot;??_);_(@_)"/>
    <numFmt numFmtId="175" formatCode="_(* #,##0.000000_);_(* \(#,##0.000000\);_(* &quot;-&quot;??_);_(@_)"/>
    <numFmt numFmtId="176" formatCode="_(* #,##0_);_(* \(#,##0\);_(* &quot;-&quot;??_);_(@_)"/>
    <numFmt numFmtId="177" formatCode="0_);\(0\)"/>
    <numFmt numFmtId="178" formatCode="_(&quot;$&quot;* #,##0.000_);_(&quot;$&quot;* \(#,##0.000\);_(&quot;$&quot;* &quot;-&quot;??_);_(@_)"/>
  </numFmts>
  <fonts count="19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u/>
      <sz val="12"/>
      <color rgb="FF000000"/>
      <name val="Calibri"/>
      <family val="2"/>
      <scheme val="minor"/>
    </font>
    <font>
      <sz val="12"/>
      <color theme="1"/>
      <name val="Times New Roman"/>
      <family val="1"/>
    </font>
    <font>
      <i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u/>
      <sz val="11"/>
      <color rgb="FF000000"/>
      <name val="Calibri"/>
      <family val="2"/>
      <scheme val="minor"/>
    </font>
    <font>
      <u/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6"/>
      <color rgb="FF222222"/>
      <name val="Arial"/>
      <family val="2"/>
    </font>
    <font>
      <sz val="8"/>
      <color theme="1"/>
      <name val="Helvetica"/>
      <family val="2"/>
    </font>
    <font>
      <u/>
      <sz val="12"/>
      <color theme="1"/>
      <name val="Calibri"/>
      <family val="2"/>
      <scheme val="minor"/>
    </font>
    <font>
      <b/>
      <u/>
      <sz val="12"/>
      <color theme="1"/>
      <name val="Calibri (Body)"/>
    </font>
  </fonts>
  <fills count="11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33">
    <xf numFmtId="0" fontId="0" fillId="0" borderId="0" xfId="0"/>
    <xf numFmtId="0" fontId="3" fillId="0" borderId="0" xfId="0" applyFont="1"/>
    <xf numFmtId="164" fontId="0" fillId="0" borderId="0" xfId="0" applyNumberFormat="1"/>
    <xf numFmtId="165" fontId="0" fillId="0" borderId="0" xfId="0" applyNumberFormat="1"/>
    <xf numFmtId="5" fontId="0" fillId="0" borderId="0" xfId="0" applyNumberFormat="1"/>
    <xf numFmtId="10" fontId="0" fillId="0" borderId="0" xfId="0" applyNumberFormat="1"/>
    <xf numFmtId="0" fontId="0" fillId="0" borderId="0" xfId="0" applyAlignment="1">
      <alignment horizontal="center"/>
    </xf>
    <xf numFmtId="0" fontId="4" fillId="0" borderId="0" xfId="0" applyFont="1"/>
    <xf numFmtId="165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5" fontId="0" fillId="0" borderId="0" xfId="0" applyNumberFormat="1" applyAlignment="1">
      <alignment horizontal="center"/>
    </xf>
    <xf numFmtId="0" fontId="0" fillId="0" borderId="1" xfId="0" applyBorder="1"/>
    <xf numFmtId="0" fontId="0" fillId="0" borderId="2" xfId="0" applyBorder="1"/>
    <xf numFmtId="166" fontId="0" fillId="0" borderId="0" xfId="0" applyNumberFormat="1"/>
    <xf numFmtId="0" fontId="2" fillId="0" borderId="0" xfId="0" applyFont="1"/>
    <xf numFmtId="0" fontId="5" fillId="0" borderId="0" xfId="0" applyFont="1"/>
    <xf numFmtId="0" fontId="3" fillId="0" borderId="1" xfId="0" applyFont="1" applyBorder="1"/>
    <xf numFmtId="0" fontId="3" fillId="2" borderId="0" xfId="0" applyFont="1" applyFill="1"/>
    <xf numFmtId="1" fontId="0" fillId="0" borderId="1" xfId="0" applyNumberFormat="1" applyBorder="1"/>
    <xf numFmtId="168" fontId="0" fillId="0" borderId="1" xfId="3" applyNumberFormat="1" applyFont="1" applyBorder="1"/>
    <xf numFmtId="164" fontId="0" fillId="0" borderId="1" xfId="0" applyNumberFormat="1" applyBorder="1"/>
    <xf numFmtId="169" fontId="0" fillId="0" borderId="1" xfId="0" applyNumberFormat="1" applyBorder="1"/>
    <xf numFmtId="167" fontId="0" fillId="0" borderId="1" xfId="0" applyNumberFormat="1" applyBorder="1"/>
    <xf numFmtId="168" fontId="0" fillId="0" borderId="0" xfId="3" applyNumberFormat="1" applyFont="1"/>
    <xf numFmtId="0" fontId="2" fillId="3" borderId="1" xfId="0" applyFont="1" applyFill="1" applyBorder="1"/>
    <xf numFmtId="0" fontId="2" fillId="0" borderId="1" xfId="0" applyFont="1" applyBorder="1" applyAlignment="1">
      <alignment wrapText="1"/>
    </xf>
    <xf numFmtId="168" fontId="2" fillId="0" borderId="1" xfId="3" applyNumberFormat="1" applyFont="1" applyFill="1" applyBorder="1"/>
    <xf numFmtId="168" fontId="2" fillId="0" borderId="1" xfId="0" applyNumberFormat="1" applyFont="1" applyBorder="1"/>
    <xf numFmtId="168" fontId="2" fillId="0" borderId="1" xfId="3" applyNumberFormat="1" applyFont="1" applyBorder="1"/>
    <xf numFmtId="9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0" borderId="1" xfId="0" applyFont="1" applyBorder="1"/>
    <xf numFmtId="1" fontId="0" fillId="0" borderId="0" xfId="0" applyNumberFormat="1"/>
    <xf numFmtId="169" fontId="0" fillId="0" borderId="0" xfId="0" applyNumberFormat="1"/>
    <xf numFmtId="0" fontId="0" fillId="0" borderId="0" xfId="0" applyBorder="1"/>
    <xf numFmtId="167" fontId="0" fillId="3" borderId="1" xfId="0" applyNumberFormat="1" applyFill="1" applyBorder="1"/>
    <xf numFmtId="0" fontId="0" fillId="4" borderId="1" xfId="0" applyFill="1" applyBorder="1"/>
    <xf numFmtId="167" fontId="0" fillId="4" borderId="1" xfId="0" applyNumberFormat="1" applyFill="1" applyBorder="1"/>
    <xf numFmtId="167" fontId="0" fillId="5" borderId="1" xfId="0" applyNumberFormat="1" applyFill="1" applyBorder="1"/>
    <xf numFmtId="167" fontId="0" fillId="0" borderId="0" xfId="0" applyNumberFormat="1"/>
    <xf numFmtId="164" fontId="0" fillId="0" borderId="0" xfId="0" applyNumberFormat="1" applyBorder="1"/>
    <xf numFmtId="43" fontId="0" fillId="0" borderId="0" xfId="1" applyFont="1"/>
    <xf numFmtId="171" fontId="0" fillId="0" borderId="0" xfId="2" applyNumberFormat="1" applyFont="1"/>
    <xf numFmtId="44" fontId="2" fillId="0" borderId="0" xfId="2" applyFont="1"/>
    <xf numFmtId="3" fontId="6" fillId="0" borderId="0" xfId="0" applyNumberFormat="1" applyFont="1"/>
    <xf numFmtId="44" fontId="0" fillId="0" borderId="0" xfId="0" applyNumberFormat="1"/>
    <xf numFmtId="43" fontId="2" fillId="0" borderId="0" xfId="1" applyFont="1"/>
    <xf numFmtId="171" fontId="2" fillId="0" borderId="0" xfId="2" applyNumberFormat="1" applyFont="1"/>
    <xf numFmtId="0" fontId="7" fillId="0" borderId="0" xfId="0" applyFont="1"/>
    <xf numFmtId="172" fontId="0" fillId="0" borderId="0" xfId="3" applyNumberFormat="1" applyFont="1"/>
    <xf numFmtId="168" fontId="0" fillId="0" borderId="0" xfId="0" applyNumberFormat="1"/>
    <xf numFmtId="0" fontId="12" fillId="0" borderId="0" xfId="0" applyFont="1"/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13" fillId="0" borderId="0" xfId="0" applyFont="1"/>
    <xf numFmtId="0" fontId="0" fillId="6" borderId="1" xfId="0" applyFill="1" applyBorder="1"/>
    <xf numFmtId="0" fontId="0" fillId="6" borderId="0" xfId="0" applyFill="1"/>
    <xf numFmtId="0" fontId="14" fillId="0" borderId="0" xfId="4"/>
    <xf numFmtId="6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166" fontId="0" fillId="0" borderId="1" xfId="0" applyNumberFormat="1" applyBorder="1"/>
    <xf numFmtId="0" fontId="2" fillId="6" borderId="0" xfId="0" applyFont="1" applyFill="1"/>
    <xf numFmtId="0" fontId="15" fillId="0" borderId="0" xfId="0" applyFont="1"/>
    <xf numFmtId="0" fontId="8" fillId="0" borderId="0" xfId="0" applyFont="1" applyFill="1" applyBorder="1"/>
    <xf numFmtId="0" fontId="8" fillId="0" borderId="0" xfId="0" applyFont="1" applyFill="1" applyBorder="1" applyAlignment="1">
      <alignment horizontal="right"/>
    </xf>
    <xf numFmtId="0" fontId="15" fillId="0" borderId="0" xfId="0" applyFont="1" applyFill="1" applyBorder="1"/>
    <xf numFmtId="0" fontId="0" fillId="0" borderId="0" xfId="0" applyFill="1" applyBorder="1"/>
    <xf numFmtId="0" fontId="9" fillId="0" borderId="0" xfId="0" applyFont="1" applyFill="1" applyBorder="1"/>
    <xf numFmtId="0" fontId="8" fillId="0" borderId="0" xfId="0" applyFont="1" applyFill="1" applyBorder="1" applyAlignment="1">
      <alignment wrapText="1"/>
    </xf>
    <xf numFmtId="8" fontId="8" fillId="0" borderId="0" xfId="0" applyNumberFormat="1" applyFont="1" applyFill="1" applyBorder="1"/>
    <xf numFmtId="173" fontId="8" fillId="0" borderId="0" xfId="0" applyNumberFormat="1" applyFont="1" applyFill="1" applyBorder="1"/>
    <xf numFmtId="170" fontId="8" fillId="0" borderId="0" xfId="0" applyNumberFormat="1" applyFont="1" applyFill="1" applyBorder="1"/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/>
    <xf numFmtId="0" fontId="0" fillId="7" borderId="5" xfId="0" applyFill="1" applyBorder="1" applyAlignment="1">
      <alignment horizontal="center" wrapText="1"/>
    </xf>
    <xf numFmtId="14" fontId="0" fillId="0" borderId="5" xfId="0" applyNumberFormat="1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8" fontId="0" fillId="0" borderId="5" xfId="0" applyNumberFormat="1" applyBorder="1" applyAlignment="1">
      <alignment horizontal="center" wrapText="1"/>
    </xf>
    <xf numFmtId="0" fontId="0" fillId="0" borderId="0" xfId="0" applyFill="1"/>
    <xf numFmtId="168" fontId="0" fillId="0" borderId="0" xfId="3" applyNumberFormat="1" applyFont="1" applyFill="1"/>
    <xf numFmtId="168" fontId="0" fillId="0" borderId="0" xfId="0" applyNumberFormat="1" applyFill="1"/>
    <xf numFmtId="0" fontId="12" fillId="0" borderId="0" xfId="0" applyFont="1" applyFill="1"/>
    <xf numFmtId="10" fontId="2" fillId="0" borderId="0" xfId="3" applyNumberFormat="1" applyFont="1"/>
    <xf numFmtId="0" fontId="3" fillId="0" borderId="0" xfId="0" applyFont="1" applyBorder="1"/>
    <xf numFmtId="0" fontId="0" fillId="0" borderId="1" xfId="0" applyFont="1" applyBorder="1"/>
    <xf numFmtId="3" fontId="0" fillId="0" borderId="1" xfId="0" applyNumberFormat="1" applyBorder="1"/>
    <xf numFmtId="43" fontId="0" fillId="0" borderId="1" xfId="1" applyFont="1" applyBorder="1"/>
    <xf numFmtId="43" fontId="0" fillId="0" borderId="1" xfId="0" applyNumberFormat="1" applyBorder="1" applyAlignment="1">
      <alignment wrapText="1"/>
    </xf>
    <xf numFmtId="43" fontId="0" fillId="0" borderId="1" xfId="0" applyNumberFormat="1" applyBorder="1"/>
    <xf numFmtId="0" fontId="2" fillId="6" borderId="1" xfId="0" applyFont="1" applyFill="1" applyBorder="1"/>
    <xf numFmtId="43" fontId="3" fillId="0" borderId="0" xfId="0" applyNumberFormat="1" applyFont="1"/>
    <xf numFmtId="1" fontId="3" fillId="0" borderId="0" xfId="0" applyNumberFormat="1" applyFont="1"/>
    <xf numFmtId="176" fontId="3" fillId="0" borderId="0" xfId="0" applyNumberFormat="1" applyFont="1"/>
    <xf numFmtId="168" fontId="0" fillId="0" borderId="1" xfId="0" applyNumberFormat="1" applyBorder="1"/>
    <xf numFmtId="5" fontId="0" fillId="0" borderId="0" xfId="0" applyNumberFormat="1" applyFill="1"/>
    <xf numFmtId="5" fontId="0" fillId="8" borderId="0" xfId="0" applyNumberFormat="1" applyFill="1"/>
    <xf numFmtId="0" fontId="3" fillId="8" borderId="1" xfId="0" applyFont="1" applyFill="1" applyBorder="1"/>
    <xf numFmtId="43" fontId="3" fillId="0" borderId="1" xfId="0" applyNumberFormat="1" applyFont="1" applyBorder="1"/>
    <xf numFmtId="176" fontId="0" fillId="0" borderId="1" xfId="0" applyNumberFormat="1" applyBorder="1"/>
    <xf numFmtId="176" fontId="0" fillId="0" borderId="1" xfId="1" applyNumberFormat="1" applyFont="1" applyBorder="1"/>
    <xf numFmtId="10" fontId="0" fillId="0" borderId="0" xfId="0" applyNumberFormat="1" applyBorder="1"/>
    <xf numFmtId="177" fontId="0" fillId="0" borderId="1" xfId="0" applyNumberFormat="1" applyBorder="1"/>
    <xf numFmtId="164" fontId="0" fillId="0" borderId="1" xfId="0" applyNumberFormat="1" applyFill="1" applyBorder="1"/>
    <xf numFmtId="1" fontId="2" fillId="0" borderId="1" xfId="0" applyNumberFormat="1" applyFont="1" applyFill="1" applyBorder="1"/>
    <xf numFmtId="1" fontId="2" fillId="0" borderId="1" xfId="0" applyNumberFormat="1" applyFont="1" applyBorder="1"/>
    <xf numFmtId="44" fontId="2" fillId="0" borderId="1" xfId="2" applyFont="1" applyBorder="1"/>
    <xf numFmtId="0" fontId="0" fillId="5" borderId="1" xfId="0" applyFill="1" applyBorder="1"/>
    <xf numFmtId="43" fontId="0" fillId="0" borderId="0" xfId="0" applyNumberFormat="1"/>
    <xf numFmtId="3" fontId="0" fillId="0" borderId="0" xfId="0" applyNumberFormat="1"/>
    <xf numFmtId="178" fontId="0" fillId="0" borderId="0" xfId="0" applyNumberFormat="1"/>
    <xf numFmtId="3" fontId="16" fillId="0" borderId="0" xfId="0" applyNumberFormat="1" applyFont="1"/>
    <xf numFmtId="5" fontId="0" fillId="10" borderId="0" xfId="0" applyNumberFormat="1" applyFill="1"/>
    <xf numFmtId="9" fontId="0" fillId="0" borderId="0" xfId="3" applyFont="1"/>
    <xf numFmtId="0" fontId="17" fillId="0" borderId="0" xfId="0" applyFont="1"/>
    <xf numFmtId="0" fontId="17" fillId="0" borderId="0" xfId="0" applyFont="1" applyAlignment="1">
      <alignment wrapText="1"/>
    </xf>
    <xf numFmtId="174" fontId="2" fillId="0" borderId="1" xfId="1" applyNumberFormat="1" applyFont="1" applyBorder="1"/>
    <xf numFmtId="175" fontId="0" fillId="0" borderId="1" xfId="1" applyNumberFormat="1" applyFont="1" applyBorder="1"/>
    <xf numFmtId="0" fontId="0" fillId="0" borderId="0" xfId="0" applyAlignment="1"/>
    <xf numFmtId="0" fontId="18" fillId="0" borderId="0" xfId="0" applyFont="1"/>
    <xf numFmtId="0" fontId="2" fillId="6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left" vertical="top" wrapText="1"/>
    </xf>
    <xf numFmtId="0" fontId="2" fillId="5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0" fillId="0" borderId="1" xfId="0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Customer Cashflow: Comparison of DG Regimes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[1]Sheet1!$A$39</c:f>
              <c:strCache>
                <c:ptCount val="1"/>
                <c:pt idx="0">
                  <c:v>Retail NEM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[1]Sheet1!$C$39:$AA$39</c:f>
              <c:numCache>
                <c:formatCode>General</c:formatCode>
                <c:ptCount val="25"/>
                <c:pt idx="0">
                  <c:v>-16337.64863313987</c:v>
                </c:pt>
                <c:pt idx="1">
                  <c:v>-15045.531476613398</c:v>
                </c:pt>
                <c:pt idx="2">
                  <c:v>-13727.785059291551</c:v>
                </c:pt>
                <c:pt idx="3">
                  <c:v>-12383.938524582389</c:v>
                </c:pt>
                <c:pt idx="4">
                  <c:v>-11013.513552016873</c:v>
                </c:pt>
                <c:pt idx="5">
                  <c:v>-9616.0242795536687</c:v>
                </c:pt>
                <c:pt idx="6">
                  <c:v>-8190.9772266883811</c:v>
                </c:pt>
                <c:pt idx="7">
                  <c:v>-6737.8712184564847</c:v>
                </c:pt>
                <c:pt idx="8">
                  <c:v>-5256.1973104231829</c:v>
                </c:pt>
                <c:pt idx="9">
                  <c:v>-3745.4387147575544</c:v>
                </c:pt>
                <c:pt idx="10">
                  <c:v>-2205.070727492589</c:v>
                </c:pt>
                <c:pt idx="11">
                  <c:v>-634.56065707713628</c:v>
                </c:pt>
                <c:pt idx="12">
                  <c:v>966.63224566963095</c:v>
                </c:pt>
                <c:pt idx="13">
                  <c:v>2599.0568560859192</c:v>
                </c:pt>
                <c:pt idx="14">
                  <c:v>4263.2702425569514</c:v>
                </c:pt>
                <c:pt idx="15">
                  <c:v>5959.837731641237</c:v>
                </c:pt>
                <c:pt idx="16">
                  <c:v>7689.3329713029234</c:v>
                </c:pt>
                <c:pt idx="17">
                  <c:v>9452.3379921142314</c:v>
                </c:pt>
                <c:pt idx="18">
                  <c:v>11249.443266286362</c:v>
                </c:pt>
                <c:pt idx="19">
                  <c:v>13081.247764381431</c:v>
                </c:pt>
                <c:pt idx="20">
                  <c:v>14948.359009551947</c:v>
                </c:pt>
                <c:pt idx="21">
                  <c:v>16851.393129148149</c:v>
                </c:pt>
                <c:pt idx="22">
                  <c:v>18790.974903527022</c:v>
                </c:pt>
                <c:pt idx="23">
                  <c:v>20767.737811890162</c:v>
                </c:pt>
                <c:pt idx="24">
                  <c:v>22782.324074970747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85-BC45-A2E6-CC40C616EF3B}"/>
            </c:ext>
          </c:extLst>
        </c:ser>
        <c:ser>
          <c:idx val="1"/>
          <c:order val="1"/>
          <c:tx>
            <c:strRef>
              <c:f>[1]Sheet1!$A$40</c:f>
              <c:strCache>
                <c:ptCount val="1"/>
                <c:pt idx="0">
                  <c:v>Avoided Cost NEM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[1]Sheet1!$C$40:$AA$40</c:f>
              <c:numCache>
                <c:formatCode>General</c:formatCode>
                <c:ptCount val="25"/>
                <c:pt idx="0">
                  <c:v>-16497.013510311423</c:v>
                </c:pt>
                <c:pt idx="1">
                  <c:v>-15367.428607890288</c:v>
                </c:pt>
                <c:pt idx="2">
                  <c:v>-14215.440587406021</c:v>
                </c:pt>
                <c:pt idx="3">
                  <c:v>-13040.638316744476</c:v>
                </c:pt>
                <c:pt idx="4">
                  <c:v>-11842.604169799095</c:v>
                </c:pt>
                <c:pt idx="5">
                  <c:v>-10620.913959942138</c:v>
                </c:pt>
                <c:pt idx="6">
                  <c:v>-9375.1368742525028</c:v>
                </c:pt>
                <c:pt idx="7">
                  <c:v>-8104.8354085800047</c:v>
                </c:pt>
                <c:pt idx="8">
                  <c:v>-6809.5653035295509</c:v>
                </c:pt>
                <c:pt idx="9">
                  <c:v>-5488.8754814522927</c:v>
                </c:pt>
                <c:pt idx="10">
                  <c:v>-4142.3079845346319</c:v>
                </c:pt>
                <c:pt idx="11">
                  <c:v>-2769.397914079872</c:v>
                </c:pt>
                <c:pt idx="12">
                  <c:v>-1369.6733710813874</c:v>
                </c:pt>
                <c:pt idx="13">
                  <c:v>57.34460180962401</c:v>
                </c:pt>
                <c:pt idx="14">
                  <c:v>1512.1420768143778</c:v>
                </c:pt>
                <c:pt idx="15">
                  <c:v>2995.212295942787</c:v>
                </c:pt>
                <c:pt idx="16">
                  <c:v>4507.0557241791848</c:v>
                </c:pt>
                <c:pt idx="17">
                  <c:v>6048.1801008160437</c:v>
                </c:pt>
                <c:pt idx="18">
                  <c:v>7619.1004888092493</c:v>
                </c:pt>
                <c:pt idx="19">
                  <c:v>9220.3393220233011</c:v>
                </c:pt>
                <c:pt idx="20">
                  <c:v>10852.426450229465</c:v>
                </c:pt>
                <c:pt idx="21">
                  <c:v>12515.899181714365</c:v>
                </c:pt>
                <c:pt idx="22">
                  <c:v>14211.302323350741</c:v>
                </c:pt>
                <c:pt idx="23">
                  <c:v>15939.188217976196</c:v>
                </c:pt>
                <c:pt idx="24">
                  <c:v>17700.116778919619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85-BC45-A2E6-CC40C616EF3B}"/>
            </c:ext>
          </c:extLst>
        </c:ser>
        <c:ser>
          <c:idx val="2"/>
          <c:order val="2"/>
          <c:tx>
            <c:strRef>
              <c:f>[1]Sheet1!$A$41</c:f>
              <c:strCache>
                <c:ptCount val="1"/>
                <c:pt idx="0">
                  <c:v>Daily NEM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[1]Sheet1!$C$41:$AA$41</c:f>
              <c:numCache>
                <c:formatCode>General</c:formatCode>
                <c:ptCount val="25"/>
                <c:pt idx="0">
                  <c:v>-16577.096754871061</c:v>
                </c:pt>
                <c:pt idx="1">
                  <c:v>-15529.186751495188</c:v>
                </c:pt>
                <c:pt idx="2">
                  <c:v>-14460.494815238235</c:v>
                </c:pt>
                <c:pt idx="3">
                  <c:v>-13370.63982643326</c:v>
                </c:pt>
                <c:pt idx="4">
                  <c:v>-12259.234658802521</c:v>
                </c:pt>
                <c:pt idx="5">
                  <c:v>-11125.886118540024</c:v>
                </c:pt>
                <c:pt idx="6">
                  <c:v>-9970.1948841265857</c:v>
                </c:pt>
                <c:pt idx="7">
                  <c:v>-8791.7554469526112</c:v>
                </c:pt>
                <c:pt idx="8">
                  <c:v>-7590.1560528270766</c:v>
                </c:pt>
                <c:pt idx="9">
                  <c:v>-6364.9786444546417</c:v>
                </c:pt>
                <c:pt idx="10">
                  <c:v>-5115.7988049663745</c:v>
                </c:pt>
                <c:pt idx="11">
                  <c:v>-3842.1857025932422</c:v>
                </c:pt>
                <c:pt idx="12">
                  <c:v>-2543.7020365753378</c:v>
                </c:pt>
                <c:pt idx="13">
                  <c:v>-1219.9039844037561</c:v>
                </c:pt>
                <c:pt idx="14">
                  <c:v>129.65884950388931</c:v>
                </c:pt>
                <c:pt idx="15">
                  <c:v>1505.4434835890772</c:v>
                </c:pt>
                <c:pt idx="16">
                  <c:v>2907.9136072895208</c:v>
                </c:pt>
                <c:pt idx="17">
                  <c:v>4337.5396274137083</c:v>
                </c:pt>
                <c:pt idx="18">
                  <c:v>5794.7987126340231</c:v>
                </c:pt>
                <c:pt idx="19">
                  <c:v>7280.1748359747744</c:v>
                </c:pt>
                <c:pt idx="20">
                  <c:v>8794.1588151664437</c:v>
                </c:pt>
                <c:pt idx="21">
                  <c:v>10337.248350732263</c:v>
                </c:pt>
                <c:pt idx="22">
                  <c:v>11909.948061667876</c:v>
                </c:pt>
                <c:pt idx="23">
                  <c:v>13512.769518569254</c:v>
                </c:pt>
                <c:pt idx="24">
                  <c:v>15146.231274058306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85-BC45-A2E6-CC40C616EF3B}"/>
            </c:ext>
          </c:extLst>
        </c:ser>
        <c:ser>
          <c:idx val="3"/>
          <c:order val="3"/>
          <c:tx>
            <c:strRef>
              <c:f>[1]Sheet1!$A$42</c:f>
              <c:strCache>
                <c:ptCount val="1"/>
                <c:pt idx="0">
                  <c:v>Hourly Export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[1]Sheet1!$C$42:$AA$42</c:f>
              <c:numCache>
                <c:formatCode>General</c:formatCode>
                <c:ptCount val="25"/>
                <c:pt idx="0">
                  <c:v>-16994.174607993544</c:v>
                </c:pt>
                <c:pt idx="1">
                  <c:v>-16371.631880070961</c:v>
                </c:pt>
                <c:pt idx="2">
                  <c:v>-15736.750439056448</c:v>
                </c:pt>
                <c:pt idx="3">
                  <c:v>-15089.30547172536</c:v>
                </c:pt>
                <c:pt idx="4">
                  <c:v>-14429.068696552002</c:v>
                </c:pt>
                <c:pt idx="5">
                  <c:v>-13755.808332016131</c:v>
                </c:pt>
                <c:pt idx="6">
                  <c:v>-13069.289065516743</c:v>
                </c:pt>
                <c:pt idx="7">
                  <c:v>-12369.272022943784</c:v>
                </c:pt>
                <c:pt idx="8">
                  <c:v>-11655.514738960632</c:v>
                </c:pt>
                <c:pt idx="9">
                  <c:v>-10927.771128052389</c:v>
                </c:pt>
                <c:pt idx="10">
                  <c:v>-10185.791456397375</c:v>
                </c:pt>
                <c:pt idx="11">
                  <c:v>-9429.3223146215969</c:v>
                </c:pt>
                <c:pt idx="12">
                  <c:v>-8658.1065914984538</c:v>
                </c:pt>
                <c:pt idx="13">
                  <c:v>-7871.8834486585383</c:v>
                </c:pt>
                <c:pt idx="14">
                  <c:v>-7070.3882963770011</c:v>
                </c:pt>
                <c:pt idx="15">
                  <c:v>-6253.3527705087527</c:v>
                </c:pt>
                <c:pt idx="16">
                  <c:v>-5420.5047106446054</c:v>
                </c:pt>
                <c:pt idx="17">
                  <c:v>-4571.5681395644033</c:v>
                </c:pt>
                <c:pt idx="18">
                  <c:v>-3706.2632440662483</c:v>
                </c:pt>
                <c:pt idx="19">
                  <c:v>-2824.3063572540887</c:v>
                </c:pt>
                <c:pt idx="20">
                  <c:v>-1925.4099423691896</c:v>
                </c:pt>
                <c:pt idx="21">
                  <c:v>-1009.282578254396</c:v>
                </c:pt>
                <c:pt idx="22">
                  <c:v>-75.628946543584448</c:v>
                </c:pt>
                <c:pt idx="23">
                  <c:v>875.85017932768358</c:v>
                </c:pt>
                <c:pt idx="24">
                  <c:v>1845.4579431905659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85-BC45-A2E6-CC40C616EF3B}"/>
            </c:ext>
          </c:extLst>
        </c:ser>
        <c:ser>
          <c:idx val="4"/>
          <c:order val="4"/>
          <c:tx>
            <c:strRef>
              <c:f>[1]Sheet1!$A$43</c:f>
              <c:strCache>
                <c:ptCount val="1"/>
                <c:pt idx="0">
                  <c:v>Instantaneous Export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[1]Sheet1!$C$43:$AA$43</c:f>
              <c:numCache>
                <c:formatCode>General</c:formatCode>
                <c:ptCount val="25"/>
                <c:pt idx="0">
                  <c:v>-17073.267192188257</c:v>
                </c:pt>
                <c:pt idx="1">
                  <c:v>-16531.389013571257</c:v>
                </c:pt>
                <c:pt idx="2">
                  <c:v>-15978.773252363617</c:v>
                </c:pt>
                <c:pt idx="3">
                  <c:v>-15415.224736522441</c:v>
                </c:pt>
                <c:pt idx="4">
                  <c:v>-14840.545307056309</c:v>
                </c:pt>
                <c:pt idx="5">
                  <c:v>-14254.533791873662</c:v>
                </c:pt>
                <c:pt idx="6">
                  <c:v>-13656.985980214728</c:v>
                </c:pt>
                <c:pt idx="7">
                  <c:v>-13047.694597712969</c:v>
                </c:pt>
                <c:pt idx="8">
                  <c:v>-12426.449282134025</c:v>
                </c:pt>
                <c:pt idx="9">
                  <c:v>-11793.036559842105</c:v>
                </c:pt>
                <c:pt idx="10">
                  <c:v>-11147.23982304588</c:v>
                </c:pt>
                <c:pt idx="11">
                  <c:v>-10488.839307878095</c:v>
                </c:pt>
                <c:pt idx="12">
                  <c:v>-9817.6120733653261</c:v>
                </c:pt>
                <c:pt idx="13">
                  <c:v>-9133.3319813466514</c:v>
                </c:pt>
                <c:pt idx="14">
                  <c:v>-8435.7696774023843</c:v>
                </c:pt>
                <c:pt idx="15">
                  <c:v>-7724.6925728564738</c:v>
                </c:pt>
                <c:pt idx="16">
                  <c:v>-6999.8648279187746</c:v>
                </c:pt>
                <c:pt idx="17">
                  <c:v>-6261.0473360360102</c:v>
                </c:pt>
                <c:pt idx="18">
                  <c:v>-5507.9977095230033</c:v>
                </c:pt>
                <c:pt idx="19">
                  <c:v>-4740.4702665485884</c:v>
                </c:pt>
                <c:pt idx="20">
                  <c:v>-3958.2160195535448</c:v>
                </c:pt>
                <c:pt idx="21">
                  <c:v>-3160.9826651809249</c:v>
                </c:pt>
                <c:pt idx="22">
                  <c:v>-2348.51457580229</c:v>
                </c:pt>
                <c:pt idx="23">
                  <c:v>-1520.5527927266126</c:v>
                </c:pt>
                <c:pt idx="24">
                  <c:v>-676.83502118194804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85-BC45-A2E6-CC40C616E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2106992560"/>
        <c:axId val="-2111796960"/>
      </c:lineChart>
      <c:catAx>
        <c:axId val="-210699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1796960"/>
        <c:crosses val="autoZero"/>
        <c:auto val="1"/>
        <c:lblAlgn val="ctr"/>
        <c:lblOffset val="100"/>
        <c:noMultiLvlLbl val="0"/>
      </c:catAx>
      <c:valAx>
        <c:axId val="-2111796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06992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</xdr:col>
      <xdr:colOff>336635</xdr:colOff>
      <xdr:row>9</xdr:row>
      <xdr:rowOff>190540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E077C82-86FE-41E8-AF55-99B35E20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400" y="1181100"/>
          <a:ext cx="1657435" cy="7810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400050</xdr:colOff>
      <xdr:row>11</xdr:row>
      <xdr:rowOff>190500</xdr:rowOff>
    </xdr:from>
    <xdr:to>
      <xdr:col>38</xdr:col>
      <xdr:colOff>177800</xdr:colOff>
      <xdr:row>35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DAB83F-157D-544A-BA27-959C4196B2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gov.sharepoint.com/Users/binskeep/Desktop/IndianaDG/I&amp;M%2045506/Inskeep%20Workpaper%20-%20I&amp;M%20Simple%20Payback%202021-07-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39">
          <cell r="A39" t="str">
            <v>Retail NEM</v>
          </cell>
          <cell r="C39">
            <v>-16337.64863313987</v>
          </cell>
          <cell r="D39">
            <v>-15045.531476613398</v>
          </cell>
          <cell r="E39">
            <v>-13727.785059291551</v>
          </cell>
          <cell r="F39">
            <v>-12383.938524582389</v>
          </cell>
          <cell r="G39">
            <v>-11013.513552016873</v>
          </cell>
          <cell r="H39">
            <v>-9616.0242795536687</v>
          </cell>
          <cell r="I39">
            <v>-8190.9772266883811</v>
          </cell>
          <cell r="J39">
            <v>-6737.8712184564847</v>
          </cell>
          <cell r="K39">
            <v>-5256.1973104231829</v>
          </cell>
          <cell r="L39">
            <v>-3745.4387147575544</v>
          </cell>
          <cell r="M39">
            <v>-2205.070727492589</v>
          </cell>
          <cell r="N39">
            <v>-634.56065707713628</v>
          </cell>
          <cell r="O39">
            <v>966.63224566963095</v>
          </cell>
          <cell r="P39">
            <v>2599.0568560859192</v>
          </cell>
          <cell r="Q39">
            <v>4263.2702425569514</v>
          </cell>
          <cell r="R39">
            <v>5959.837731641237</v>
          </cell>
          <cell r="S39">
            <v>7689.3329713029234</v>
          </cell>
          <cell r="T39">
            <v>9452.3379921142314</v>
          </cell>
          <cell r="U39">
            <v>11249.443266286362</v>
          </cell>
          <cell r="V39">
            <v>13081.247764381431</v>
          </cell>
          <cell r="W39">
            <v>14948.359009551947</v>
          </cell>
          <cell r="X39">
            <v>16851.393129148149</v>
          </cell>
          <cell r="Y39">
            <v>18790.974903527022</v>
          </cell>
          <cell r="Z39">
            <v>20767.737811890162</v>
          </cell>
          <cell r="AA39">
            <v>22782.324074970747</v>
          </cell>
        </row>
        <row r="40">
          <cell r="A40" t="str">
            <v>Avoided Cost NEM</v>
          </cell>
          <cell r="C40">
            <v>-16497.013510311423</v>
          </cell>
          <cell r="D40">
            <v>-15367.428607890288</v>
          </cell>
          <cell r="E40">
            <v>-14215.440587406021</v>
          </cell>
          <cell r="F40">
            <v>-13040.638316744476</v>
          </cell>
          <cell r="G40">
            <v>-11842.604169799095</v>
          </cell>
          <cell r="H40">
            <v>-10620.913959942138</v>
          </cell>
          <cell r="I40">
            <v>-9375.1368742525028</v>
          </cell>
          <cell r="J40">
            <v>-8104.8354085800047</v>
          </cell>
          <cell r="K40">
            <v>-6809.5653035295509</v>
          </cell>
          <cell r="L40">
            <v>-5488.8754814522927</v>
          </cell>
          <cell r="M40">
            <v>-4142.3079845346319</v>
          </cell>
          <cell r="N40">
            <v>-2769.397914079872</v>
          </cell>
          <cell r="O40">
            <v>-1369.6733710813874</v>
          </cell>
          <cell r="P40">
            <v>57.34460180962401</v>
          </cell>
          <cell r="Q40">
            <v>1512.1420768143778</v>
          </cell>
          <cell r="R40">
            <v>2995.212295942787</v>
          </cell>
          <cell r="S40">
            <v>4507.0557241791848</v>
          </cell>
          <cell r="T40">
            <v>6048.1801008160437</v>
          </cell>
          <cell r="U40">
            <v>7619.1004888092493</v>
          </cell>
          <cell r="V40">
            <v>9220.3393220233011</v>
          </cell>
          <cell r="W40">
            <v>10852.426450229465</v>
          </cell>
          <cell r="X40">
            <v>12515.899181714365</v>
          </cell>
          <cell r="Y40">
            <v>14211.302323350741</v>
          </cell>
          <cell r="Z40">
            <v>15939.188217976196</v>
          </cell>
          <cell r="AA40">
            <v>17700.116778919619</v>
          </cell>
        </row>
        <row r="41">
          <cell r="A41" t="str">
            <v>Daily NEM</v>
          </cell>
          <cell r="C41">
            <v>-16577.096754871061</v>
          </cell>
          <cell r="D41">
            <v>-15529.186751495188</v>
          </cell>
          <cell r="E41">
            <v>-14460.494815238235</v>
          </cell>
          <cell r="F41">
            <v>-13370.63982643326</v>
          </cell>
          <cell r="G41">
            <v>-12259.234658802521</v>
          </cell>
          <cell r="H41">
            <v>-11125.886118540024</v>
          </cell>
          <cell r="I41">
            <v>-9970.1948841265857</v>
          </cell>
          <cell r="J41">
            <v>-8791.7554469526112</v>
          </cell>
          <cell r="K41">
            <v>-7590.1560528270766</v>
          </cell>
          <cell r="L41">
            <v>-6364.9786444546417</v>
          </cell>
          <cell r="M41">
            <v>-5115.7988049663745</v>
          </cell>
          <cell r="N41">
            <v>-3842.1857025932422</v>
          </cell>
          <cell r="O41">
            <v>-2543.7020365753378</v>
          </cell>
          <cell r="P41">
            <v>-1219.9039844037561</v>
          </cell>
          <cell r="Q41">
            <v>129.65884950388931</v>
          </cell>
          <cell r="R41">
            <v>1505.4434835890772</v>
          </cell>
          <cell r="S41">
            <v>2907.9136072895208</v>
          </cell>
          <cell r="T41">
            <v>4337.5396274137083</v>
          </cell>
          <cell r="U41">
            <v>5794.7987126340231</v>
          </cell>
          <cell r="V41">
            <v>7280.1748359747744</v>
          </cell>
          <cell r="W41">
            <v>8794.1588151664437</v>
          </cell>
          <cell r="X41">
            <v>10337.248350732263</v>
          </cell>
          <cell r="Y41">
            <v>11909.948061667876</v>
          </cell>
          <cell r="Z41">
            <v>13512.769518569254</v>
          </cell>
          <cell r="AA41">
            <v>15146.231274058306</v>
          </cell>
        </row>
        <row r="42">
          <cell r="A42" t="str">
            <v>Hourly Export</v>
          </cell>
          <cell r="C42">
            <v>-16994.174607993544</v>
          </cell>
          <cell r="D42">
            <v>-16371.631880070961</v>
          </cell>
          <cell r="E42">
            <v>-15736.750439056448</v>
          </cell>
          <cell r="F42">
            <v>-15089.30547172536</v>
          </cell>
          <cell r="G42">
            <v>-14429.068696552002</v>
          </cell>
          <cell r="H42">
            <v>-13755.808332016131</v>
          </cell>
          <cell r="I42">
            <v>-13069.289065516743</v>
          </cell>
          <cell r="J42">
            <v>-12369.272022943784</v>
          </cell>
          <cell r="K42">
            <v>-11655.514738960632</v>
          </cell>
          <cell r="L42">
            <v>-10927.771128052389</v>
          </cell>
          <cell r="M42">
            <v>-10185.791456397375</v>
          </cell>
          <cell r="N42">
            <v>-9429.3223146215969</v>
          </cell>
          <cell r="O42">
            <v>-8658.1065914984538</v>
          </cell>
          <cell r="P42">
            <v>-7871.8834486585383</v>
          </cell>
          <cell r="Q42">
            <v>-7070.3882963770011</v>
          </cell>
          <cell r="R42">
            <v>-6253.3527705087527</v>
          </cell>
          <cell r="S42">
            <v>-5420.5047106446054</v>
          </cell>
          <cell r="T42">
            <v>-4571.5681395644033</v>
          </cell>
          <cell r="U42">
            <v>-3706.2632440662483</v>
          </cell>
          <cell r="V42">
            <v>-2824.3063572540887</v>
          </cell>
          <cell r="W42">
            <v>-1925.4099423691896</v>
          </cell>
          <cell r="X42">
            <v>-1009.282578254396</v>
          </cell>
          <cell r="Y42">
            <v>-75.628946543584448</v>
          </cell>
          <cell r="Z42">
            <v>875.85017932768358</v>
          </cell>
          <cell r="AA42">
            <v>1845.4579431905659</v>
          </cell>
        </row>
        <row r="43">
          <cell r="A43" t="str">
            <v>Instantaneous Export</v>
          </cell>
          <cell r="C43">
            <v>-17073.267192188257</v>
          </cell>
          <cell r="D43">
            <v>-16531.389013571257</v>
          </cell>
          <cell r="E43">
            <v>-15978.773252363617</v>
          </cell>
          <cell r="F43">
            <v>-15415.224736522441</v>
          </cell>
          <cell r="G43">
            <v>-14840.545307056309</v>
          </cell>
          <cell r="H43">
            <v>-14254.533791873662</v>
          </cell>
          <cell r="I43">
            <v>-13656.985980214728</v>
          </cell>
          <cell r="J43">
            <v>-13047.694597712969</v>
          </cell>
          <cell r="K43">
            <v>-12426.449282134025</v>
          </cell>
          <cell r="L43">
            <v>-11793.036559842105</v>
          </cell>
          <cell r="M43">
            <v>-11147.23982304588</v>
          </cell>
          <cell r="N43">
            <v>-10488.839307878095</v>
          </cell>
          <cell r="O43">
            <v>-9817.6120733653261</v>
          </cell>
          <cell r="P43">
            <v>-9133.3319813466514</v>
          </cell>
          <cell r="Q43">
            <v>-8435.7696774023843</v>
          </cell>
          <cell r="R43">
            <v>-7724.6925728564738</v>
          </cell>
          <cell r="S43">
            <v>-6999.8648279187746</v>
          </cell>
          <cell r="T43">
            <v>-6261.0473360360102</v>
          </cell>
          <cell r="U43">
            <v>-5507.9977095230033</v>
          </cell>
          <cell r="V43">
            <v>-4740.4702665485884</v>
          </cell>
          <cell r="W43">
            <v>-3958.2160195535448</v>
          </cell>
          <cell r="X43">
            <v>-3160.9826651809249</v>
          </cell>
          <cell r="Y43">
            <v>-2348.51457580229</v>
          </cell>
          <cell r="Z43">
            <v>-1520.5527927266126</v>
          </cell>
          <cell r="AA43">
            <v>-676.83502118194804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86727-B6A2-422E-AE1B-62D074EACF1E}">
  <dimension ref="B3:B5"/>
  <sheetViews>
    <sheetView tabSelected="1" workbookViewId="0">
      <selection activeCell="B7" sqref="B7"/>
    </sheetView>
  </sheetViews>
  <sheetFormatPr defaultRowHeight="15.5"/>
  <sheetData>
    <row r="3" spans="2:2">
      <c r="B3" t="s">
        <v>220</v>
      </c>
    </row>
    <row r="4" spans="2:2">
      <c r="B4" t="s">
        <v>221</v>
      </c>
    </row>
    <row r="5" spans="2:2">
      <c r="B5" t="s">
        <v>222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34"/>
  <sheetViews>
    <sheetView zoomScale="101" workbookViewId="0">
      <selection activeCell="H1" sqref="H1"/>
    </sheetView>
  </sheetViews>
  <sheetFormatPr defaultColWidth="10.6640625" defaultRowHeight="15.5"/>
  <cols>
    <col min="1" max="1" width="19.5" bestFit="1" customWidth="1"/>
    <col min="2" max="2" width="18.33203125" bestFit="1" customWidth="1"/>
    <col min="3" max="3" width="15.5" customWidth="1"/>
    <col min="4" max="4" width="103.83203125" style="54" customWidth="1"/>
    <col min="5" max="5" width="17.5" bestFit="1" customWidth="1"/>
    <col min="6" max="6" width="51.83203125" customWidth="1"/>
  </cols>
  <sheetData>
    <row r="1" spans="1:8" ht="20">
      <c r="A1" s="130" t="s">
        <v>169</v>
      </c>
      <c r="B1" s="131"/>
      <c r="C1" s="131"/>
      <c r="D1" s="131"/>
      <c r="E1" s="131"/>
      <c r="F1" s="132"/>
      <c r="H1" s="66" t="s">
        <v>114</v>
      </c>
    </row>
    <row r="2" spans="1:8">
      <c r="A2" s="33" t="s">
        <v>98</v>
      </c>
      <c r="B2" s="33" t="s">
        <v>71</v>
      </c>
      <c r="C2" s="33" t="s">
        <v>99</v>
      </c>
      <c r="D2" s="27" t="s">
        <v>100</v>
      </c>
      <c r="E2" s="33" t="s">
        <v>90</v>
      </c>
      <c r="F2" s="33" t="s">
        <v>31</v>
      </c>
    </row>
    <row r="3" spans="1:8">
      <c r="A3" s="13" t="s">
        <v>142</v>
      </c>
      <c r="B3" s="13">
        <v>3.5490000000000001E-2</v>
      </c>
      <c r="C3" s="13" t="s">
        <v>102</v>
      </c>
      <c r="D3" s="55" t="s">
        <v>146</v>
      </c>
      <c r="E3" s="128" t="s">
        <v>97</v>
      </c>
      <c r="F3" s="129" t="s">
        <v>141</v>
      </c>
    </row>
    <row r="4" spans="1:8" ht="46.5">
      <c r="A4" s="13" t="s">
        <v>143</v>
      </c>
      <c r="B4" s="13">
        <v>2.5360000000000001E-2</v>
      </c>
      <c r="C4" s="13" t="s">
        <v>102</v>
      </c>
      <c r="D4" s="55" t="s">
        <v>147</v>
      </c>
      <c r="E4" s="128"/>
      <c r="F4" s="129"/>
    </row>
    <row r="5" spans="1:8">
      <c r="A5" s="13" t="s">
        <v>144</v>
      </c>
      <c r="B5" s="13">
        <v>3.2509999999999997E-2</v>
      </c>
      <c r="C5" s="13" t="s">
        <v>102</v>
      </c>
      <c r="D5" s="55" t="s">
        <v>148</v>
      </c>
      <c r="E5" s="128"/>
      <c r="F5" s="129"/>
    </row>
    <row r="6" spans="1:8" ht="46.5">
      <c r="A6" s="13" t="s">
        <v>145</v>
      </c>
      <c r="B6" s="13">
        <v>2.725E-2</v>
      </c>
      <c r="C6" s="13" t="s">
        <v>102</v>
      </c>
      <c r="D6" s="55" t="s">
        <v>149</v>
      </c>
      <c r="E6" s="128"/>
      <c r="F6" s="129"/>
    </row>
    <row r="7" spans="1:8">
      <c r="A7" s="13" t="s">
        <v>207</v>
      </c>
      <c r="B7" s="13">
        <v>3.066E-2</v>
      </c>
      <c r="C7" s="13" t="s">
        <v>102</v>
      </c>
      <c r="D7" s="55"/>
      <c r="E7" s="128"/>
      <c r="F7" s="129"/>
    </row>
    <row r="8" spans="1:8">
      <c r="A8" s="13" t="s">
        <v>208</v>
      </c>
      <c r="B8" s="13">
        <v>2.9559999999999999E-2</v>
      </c>
      <c r="C8" s="13" t="s">
        <v>102</v>
      </c>
      <c r="D8" s="55"/>
      <c r="E8" s="128"/>
      <c r="F8" s="129"/>
    </row>
    <row r="9" spans="1:8">
      <c r="A9" s="13" t="s">
        <v>103</v>
      </c>
      <c r="B9" s="13">
        <v>8.8000000000000007</v>
      </c>
      <c r="C9" s="13" t="s">
        <v>104</v>
      </c>
      <c r="D9" s="55"/>
      <c r="E9" s="128"/>
      <c r="F9" s="129"/>
    </row>
    <row r="12" spans="1:8">
      <c r="A12" s="126" t="s">
        <v>105</v>
      </c>
      <c r="B12" s="126"/>
      <c r="C12" s="126"/>
      <c r="D12" s="126"/>
      <c r="E12" s="126"/>
      <c r="F12" s="126"/>
    </row>
    <row r="13" spans="1:8">
      <c r="A13" s="33" t="s">
        <v>98</v>
      </c>
      <c r="B13" s="33" t="s">
        <v>71</v>
      </c>
      <c r="C13" s="33" t="s">
        <v>99</v>
      </c>
      <c r="D13" s="27" t="s">
        <v>100</v>
      </c>
      <c r="E13" s="33" t="s">
        <v>90</v>
      </c>
      <c r="F13" s="33" t="s">
        <v>31</v>
      </c>
    </row>
    <row r="14" spans="1:8" ht="27" customHeight="1">
      <c r="A14" s="13" t="s">
        <v>106</v>
      </c>
      <c r="B14" s="13">
        <v>2.6450000000000001E-2</v>
      </c>
      <c r="C14" s="13" t="s">
        <v>102</v>
      </c>
      <c r="D14" s="55"/>
      <c r="E14" s="56" t="s">
        <v>105</v>
      </c>
      <c r="F14" s="57"/>
    </row>
    <row r="16" spans="1:8">
      <c r="B16" s="117" t="s">
        <v>210</v>
      </c>
      <c r="C16" s="117" t="s">
        <v>211</v>
      </c>
      <c r="D16" s="118" t="s">
        <v>212</v>
      </c>
    </row>
    <row r="17" spans="1:6">
      <c r="A17" s="59" t="s">
        <v>150</v>
      </c>
      <c r="B17" s="119">
        <f>(5/12)*B3+(7/12)*B5</f>
        <v>3.3751666666666666E-2</v>
      </c>
      <c r="C17" s="13">
        <f>(5/12)*B7+(7/12)*B8</f>
        <v>3.0018333333333334E-2</v>
      </c>
      <c r="D17" s="55">
        <f>(5/12)*B4+(7/12)*B6</f>
        <v>2.64625E-2</v>
      </c>
    </row>
    <row r="18" spans="1:6">
      <c r="A18" s="13" t="s">
        <v>209</v>
      </c>
      <c r="B18" s="30">
        <f>(B17-B14)/B14</f>
        <v>0.27605545053560165</v>
      </c>
      <c r="C18" s="21">
        <f>(C17-B14)/B14</f>
        <v>0.13490863264020161</v>
      </c>
      <c r="D18" s="55">
        <f>(D17-B14)/B14</f>
        <v>4.7258979206043941E-4</v>
      </c>
    </row>
    <row r="20" spans="1:6">
      <c r="A20" s="126" t="s">
        <v>152</v>
      </c>
      <c r="B20" s="126"/>
      <c r="C20" s="126"/>
      <c r="D20" s="126"/>
      <c r="E20" s="126"/>
      <c r="F20" s="126"/>
    </row>
    <row r="21" spans="1:6">
      <c r="A21" s="33" t="s">
        <v>98</v>
      </c>
      <c r="B21" s="33" t="s">
        <v>71</v>
      </c>
      <c r="C21" s="33" t="s">
        <v>99</v>
      </c>
      <c r="D21" s="27" t="s">
        <v>100</v>
      </c>
      <c r="E21" s="33" t="s">
        <v>90</v>
      </c>
      <c r="F21" s="33" t="s">
        <v>31</v>
      </c>
    </row>
    <row r="22" spans="1:6">
      <c r="A22" s="13" t="s">
        <v>151</v>
      </c>
      <c r="B22" s="33">
        <v>13.5</v>
      </c>
      <c r="C22" s="33" t="s">
        <v>101</v>
      </c>
      <c r="D22" s="55"/>
      <c r="E22" s="13"/>
      <c r="F22" s="13"/>
    </row>
    <row r="23" spans="1:6">
      <c r="A23" s="13" t="s">
        <v>160</v>
      </c>
      <c r="B23" s="13"/>
      <c r="C23" s="13"/>
      <c r="D23" s="55"/>
      <c r="E23" s="13"/>
      <c r="F23" s="13"/>
    </row>
    <row r="24" spans="1:6">
      <c r="A24" s="13" t="s">
        <v>161</v>
      </c>
      <c r="B24" s="13">
        <v>0.124141</v>
      </c>
      <c r="C24" s="13" t="s">
        <v>102</v>
      </c>
      <c r="D24" s="55"/>
      <c r="E24" s="13"/>
      <c r="F24" s="13"/>
    </row>
    <row r="25" spans="1:6" ht="31">
      <c r="A25" s="13" t="s">
        <v>162</v>
      </c>
      <c r="B25" s="13">
        <v>3.0660000000000001E-3</v>
      </c>
      <c r="C25" s="13" t="s">
        <v>102</v>
      </c>
      <c r="D25" s="55" t="s">
        <v>153</v>
      </c>
      <c r="E25" s="13"/>
      <c r="F25" s="13"/>
    </row>
    <row r="26" spans="1:6" ht="31">
      <c r="A26" s="13" t="s">
        <v>163</v>
      </c>
      <c r="B26" s="120">
        <v>3.7669999999999999E-3</v>
      </c>
      <c r="C26" s="13" t="s">
        <v>102</v>
      </c>
      <c r="D26" s="55" t="s">
        <v>154</v>
      </c>
      <c r="E26" s="13"/>
      <c r="F26" s="13"/>
    </row>
    <row r="27" spans="1:6" ht="31">
      <c r="A27" s="13" t="s">
        <v>164</v>
      </c>
      <c r="B27" s="13">
        <v>-3.1E-4</v>
      </c>
      <c r="C27" s="13" t="s">
        <v>102</v>
      </c>
      <c r="D27" s="55" t="s">
        <v>155</v>
      </c>
      <c r="E27" s="13"/>
      <c r="F27" s="13"/>
    </row>
    <row r="28" spans="1:6" ht="31">
      <c r="A28" s="13" t="s">
        <v>165</v>
      </c>
      <c r="B28" s="13">
        <v>6.3309999999999998E-3</v>
      </c>
      <c r="C28" s="13" t="s">
        <v>102</v>
      </c>
      <c r="D28" s="55" t="s">
        <v>156</v>
      </c>
      <c r="E28" s="13"/>
      <c r="F28" s="13"/>
    </row>
    <row r="29" spans="1:6" ht="31">
      <c r="A29" s="13" t="s">
        <v>166</v>
      </c>
      <c r="B29" s="13">
        <v>0</v>
      </c>
      <c r="C29" s="13"/>
      <c r="D29" s="55" t="s">
        <v>157</v>
      </c>
      <c r="E29" s="13"/>
      <c r="F29" s="13"/>
    </row>
    <row r="30" spans="1:6" ht="31">
      <c r="A30" s="13" t="s">
        <v>167</v>
      </c>
      <c r="B30" s="13">
        <v>3.722E-3</v>
      </c>
      <c r="C30" s="13" t="s">
        <v>102</v>
      </c>
      <c r="D30" s="55" t="s">
        <v>158</v>
      </c>
      <c r="E30" s="13"/>
      <c r="F30" s="13"/>
    </row>
    <row r="31" spans="1:6">
      <c r="A31" s="13" t="s">
        <v>159</v>
      </c>
      <c r="B31" s="33">
        <f>SUM(B24:B30)</f>
        <v>0.14071700000000001</v>
      </c>
      <c r="C31" s="33" t="s">
        <v>102</v>
      </c>
      <c r="D31" s="55"/>
      <c r="E31" s="13"/>
      <c r="F31" s="13"/>
    </row>
    <row r="33" spans="2:3">
      <c r="B33" s="86">
        <f>B14/B31</f>
        <v>0.18796591740869972</v>
      </c>
      <c r="C33" s="60" t="s">
        <v>168</v>
      </c>
    </row>
    <row r="34" spans="2:3">
      <c r="B34" s="52">
        <f>100%-B33</f>
        <v>0.81203408259130028</v>
      </c>
    </row>
  </sheetData>
  <mergeCells count="5">
    <mergeCell ref="E3:E9"/>
    <mergeCell ref="F3:F9"/>
    <mergeCell ref="A12:F12"/>
    <mergeCell ref="A1:F1"/>
    <mergeCell ref="A20:F2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8764"/>
  <sheetViews>
    <sheetView workbookViewId="0">
      <selection activeCell="I9" sqref="I9"/>
    </sheetView>
  </sheetViews>
  <sheetFormatPr defaultColWidth="10.6640625" defaultRowHeight="15.5"/>
  <cols>
    <col min="4" max="4" width="19.83203125" bestFit="1" customWidth="1"/>
    <col min="5" max="5" width="19.6640625" customWidth="1"/>
    <col min="8" max="8" width="50.33203125" bestFit="1" customWidth="1"/>
    <col min="9" max="9" width="19.33203125" bestFit="1" customWidth="1"/>
  </cols>
  <sheetData>
    <row r="1" spans="1:9" ht="20">
      <c r="A1" t="s">
        <v>113</v>
      </c>
      <c r="D1" t="s">
        <v>17</v>
      </c>
      <c r="E1">
        <f>SUM(E4:E8763)</f>
        <v>5349.1201189999974</v>
      </c>
      <c r="G1" s="66" t="s">
        <v>114</v>
      </c>
    </row>
    <row r="2" spans="1:9">
      <c r="A2" s="16" t="s">
        <v>135</v>
      </c>
      <c r="B2" t="s">
        <v>24</v>
      </c>
      <c r="C2" s="13" t="s">
        <v>117</v>
      </c>
    </row>
    <row r="3" spans="1:9">
      <c r="A3" t="s">
        <v>25</v>
      </c>
      <c r="B3" t="s">
        <v>26</v>
      </c>
      <c r="C3" t="s">
        <v>27</v>
      </c>
      <c r="D3" t="s">
        <v>28</v>
      </c>
      <c r="E3" t="s">
        <v>29</v>
      </c>
      <c r="H3" s="13" t="s">
        <v>115</v>
      </c>
      <c r="I3" s="13"/>
    </row>
    <row r="4" spans="1:9">
      <c r="A4">
        <v>1</v>
      </c>
      <c r="B4">
        <v>1</v>
      </c>
      <c r="C4">
        <v>0</v>
      </c>
      <c r="D4">
        <v>0</v>
      </c>
      <c r="E4">
        <f>D4/1000</f>
        <v>0</v>
      </c>
      <c r="H4" s="13" t="s">
        <v>116</v>
      </c>
      <c r="I4" s="13" t="s">
        <v>117</v>
      </c>
    </row>
    <row r="5" spans="1:9">
      <c r="A5">
        <v>1</v>
      </c>
      <c r="B5">
        <v>1</v>
      </c>
      <c r="C5">
        <v>1</v>
      </c>
      <c r="D5">
        <v>0</v>
      </c>
      <c r="E5">
        <f t="shared" ref="E5:E68" si="0">D5/1000</f>
        <v>0</v>
      </c>
      <c r="H5" s="13" t="s">
        <v>118</v>
      </c>
      <c r="I5" s="13" t="s">
        <v>119</v>
      </c>
    </row>
    <row r="6" spans="1:9">
      <c r="A6">
        <v>1</v>
      </c>
      <c r="B6">
        <v>1</v>
      </c>
      <c r="C6">
        <v>2</v>
      </c>
      <c r="D6">
        <v>0</v>
      </c>
      <c r="E6">
        <f t="shared" si="0"/>
        <v>0</v>
      </c>
      <c r="H6" s="13" t="s">
        <v>120</v>
      </c>
      <c r="I6" s="13">
        <v>41.49</v>
      </c>
    </row>
    <row r="7" spans="1:9">
      <c r="A7">
        <v>1</v>
      </c>
      <c r="B7">
        <v>1</v>
      </c>
      <c r="C7">
        <v>3</v>
      </c>
      <c r="D7">
        <v>0</v>
      </c>
      <c r="E7">
        <f t="shared" si="0"/>
        <v>0</v>
      </c>
      <c r="H7" s="13" t="s">
        <v>121</v>
      </c>
      <c r="I7" s="13">
        <v>87.38</v>
      </c>
    </row>
    <row r="8" spans="1:9">
      <c r="A8">
        <v>1</v>
      </c>
      <c r="B8">
        <v>1</v>
      </c>
      <c r="C8">
        <v>4</v>
      </c>
      <c r="D8">
        <v>0</v>
      </c>
      <c r="E8">
        <f t="shared" si="0"/>
        <v>0</v>
      </c>
      <c r="H8" s="13" t="s">
        <v>122</v>
      </c>
      <c r="I8" s="13">
        <v>195.7200012207</v>
      </c>
    </row>
    <row r="9" spans="1:9">
      <c r="A9">
        <v>1</v>
      </c>
      <c r="B9">
        <v>1</v>
      </c>
      <c r="C9">
        <v>5</v>
      </c>
      <c r="D9">
        <v>0</v>
      </c>
      <c r="E9">
        <f t="shared" si="0"/>
        <v>0</v>
      </c>
      <c r="H9" s="13" t="s">
        <v>123</v>
      </c>
      <c r="I9" s="13">
        <v>4</v>
      </c>
    </row>
    <row r="10" spans="1:9">
      <c r="A10">
        <v>1</v>
      </c>
      <c r="B10">
        <v>1</v>
      </c>
      <c r="C10">
        <v>6</v>
      </c>
      <c r="D10">
        <v>0</v>
      </c>
      <c r="E10">
        <f t="shared" si="0"/>
        <v>0</v>
      </c>
      <c r="H10" s="13" t="s">
        <v>124</v>
      </c>
      <c r="I10" s="13" t="s">
        <v>125</v>
      </c>
    </row>
    <row r="11" spans="1:9">
      <c r="A11">
        <v>1</v>
      </c>
      <c r="B11">
        <v>1</v>
      </c>
      <c r="C11">
        <v>7</v>
      </c>
      <c r="D11">
        <v>0</v>
      </c>
      <c r="E11">
        <f t="shared" si="0"/>
        <v>0</v>
      </c>
      <c r="H11" s="13" t="s">
        <v>126</v>
      </c>
      <c r="I11" s="13" t="s">
        <v>127</v>
      </c>
    </row>
    <row r="12" spans="1:9">
      <c r="A12">
        <v>1</v>
      </c>
      <c r="B12">
        <v>1</v>
      </c>
      <c r="C12">
        <v>8</v>
      </c>
      <c r="D12">
        <v>1007.937</v>
      </c>
      <c r="E12">
        <f t="shared" si="0"/>
        <v>1.0079370000000001</v>
      </c>
      <c r="H12" s="13" t="s">
        <v>128</v>
      </c>
      <c r="I12" s="13">
        <v>20</v>
      </c>
    </row>
    <row r="13" spans="1:9">
      <c r="A13">
        <v>1</v>
      </c>
      <c r="B13">
        <v>1</v>
      </c>
      <c r="C13">
        <v>9</v>
      </c>
      <c r="D13">
        <v>1760.645</v>
      </c>
      <c r="E13">
        <f t="shared" si="0"/>
        <v>1.760645</v>
      </c>
      <c r="H13" s="13" t="s">
        <v>129</v>
      </c>
      <c r="I13" s="13">
        <v>180</v>
      </c>
    </row>
    <row r="14" spans="1:9">
      <c r="A14">
        <v>1</v>
      </c>
      <c r="B14">
        <v>1</v>
      </c>
      <c r="C14">
        <v>10</v>
      </c>
      <c r="D14">
        <v>2277.4090000000001</v>
      </c>
      <c r="E14">
        <f t="shared" si="0"/>
        <v>2.277409</v>
      </c>
      <c r="H14" s="13" t="s">
        <v>130</v>
      </c>
      <c r="I14" s="13">
        <v>14.08</v>
      </c>
    </row>
    <row r="15" spans="1:9">
      <c r="A15">
        <v>1</v>
      </c>
      <c r="B15">
        <v>1</v>
      </c>
      <c r="C15">
        <v>11</v>
      </c>
      <c r="D15">
        <v>2504.4459999999999</v>
      </c>
      <c r="E15">
        <f t="shared" si="0"/>
        <v>2.5044459999999997</v>
      </c>
      <c r="H15" s="13" t="s">
        <v>131</v>
      </c>
      <c r="I15" s="13">
        <v>96</v>
      </c>
    </row>
    <row r="16" spans="1:9">
      <c r="A16">
        <v>1</v>
      </c>
      <c r="B16">
        <v>1</v>
      </c>
      <c r="C16">
        <v>12</v>
      </c>
      <c r="D16">
        <v>2470.0929999999998</v>
      </c>
      <c r="E16">
        <f t="shared" si="0"/>
        <v>2.4700929999999999</v>
      </c>
      <c r="H16" s="13" t="s">
        <v>132</v>
      </c>
      <c r="I16" s="13">
        <v>1.2</v>
      </c>
    </row>
    <row r="17" spans="1:10">
      <c r="A17">
        <v>1</v>
      </c>
      <c r="B17">
        <v>1</v>
      </c>
      <c r="C17">
        <v>13</v>
      </c>
      <c r="D17">
        <v>2171.1410000000001</v>
      </c>
      <c r="E17">
        <f t="shared" si="0"/>
        <v>2.171141</v>
      </c>
      <c r="H17" s="13" t="s">
        <v>133</v>
      </c>
      <c r="I17" s="13" t="s">
        <v>134</v>
      </c>
      <c r="J17" s="58"/>
    </row>
    <row r="18" spans="1:10">
      <c r="A18">
        <v>1</v>
      </c>
      <c r="B18">
        <v>1</v>
      </c>
      <c r="C18">
        <v>14</v>
      </c>
      <c r="D18">
        <v>1600.4770000000001</v>
      </c>
      <c r="E18">
        <f t="shared" si="0"/>
        <v>1.6004770000000001</v>
      </c>
    </row>
    <row r="19" spans="1:10">
      <c r="A19">
        <v>1</v>
      </c>
      <c r="B19">
        <v>1</v>
      </c>
      <c r="C19">
        <v>15</v>
      </c>
      <c r="D19">
        <v>823.34900000000005</v>
      </c>
      <c r="E19">
        <f t="shared" si="0"/>
        <v>0.823349</v>
      </c>
    </row>
    <row r="20" spans="1:10">
      <c r="A20">
        <v>1</v>
      </c>
      <c r="B20">
        <v>1</v>
      </c>
      <c r="C20">
        <v>16</v>
      </c>
      <c r="D20">
        <v>0</v>
      </c>
      <c r="E20">
        <f t="shared" si="0"/>
        <v>0</v>
      </c>
    </row>
    <row r="21" spans="1:10">
      <c r="A21">
        <v>1</v>
      </c>
      <c r="B21">
        <v>1</v>
      </c>
      <c r="C21">
        <v>17</v>
      </c>
      <c r="D21">
        <v>0</v>
      </c>
      <c r="E21">
        <f t="shared" si="0"/>
        <v>0</v>
      </c>
    </row>
    <row r="22" spans="1:10">
      <c r="A22">
        <v>1</v>
      </c>
      <c r="B22">
        <v>1</v>
      </c>
      <c r="C22">
        <v>18</v>
      </c>
      <c r="D22">
        <v>0</v>
      </c>
      <c r="E22">
        <f t="shared" si="0"/>
        <v>0</v>
      </c>
    </row>
    <row r="23" spans="1:10">
      <c r="A23">
        <v>1</v>
      </c>
      <c r="B23">
        <v>1</v>
      </c>
      <c r="C23">
        <v>19</v>
      </c>
      <c r="D23">
        <v>0</v>
      </c>
      <c r="E23">
        <f t="shared" si="0"/>
        <v>0</v>
      </c>
    </row>
    <row r="24" spans="1:10">
      <c r="A24">
        <v>1</v>
      </c>
      <c r="B24">
        <v>1</v>
      </c>
      <c r="C24">
        <v>20</v>
      </c>
      <c r="D24">
        <v>0</v>
      </c>
      <c r="E24">
        <f t="shared" si="0"/>
        <v>0</v>
      </c>
    </row>
    <row r="25" spans="1:10">
      <c r="A25">
        <v>1</v>
      </c>
      <c r="B25">
        <v>1</v>
      </c>
      <c r="C25">
        <v>21</v>
      </c>
      <c r="D25">
        <v>0</v>
      </c>
      <c r="E25">
        <f t="shared" si="0"/>
        <v>0</v>
      </c>
    </row>
    <row r="26" spans="1:10">
      <c r="A26">
        <v>1</v>
      </c>
      <c r="B26">
        <v>1</v>
      </c>
      <c r="C26">
        <v>22</v>
      </c>
      <c r="D26">
        <v>0</v>
      </c>
      <c r="E26">
        <f t="shared" si="0"/>
        <v>0</v>
      </c>
    </row>
    <row r="27" spans="1:10">
      <c r="A27">
        <v>1</v>
      </c>
      <c r="B27">
        <v>1</v>
      </c>
      <c r="C27">
        <v>23</v>
      </c>
      <c r="D27">
        <v>0</v>
      </c>
      <c r="E27">
        <f t="shared" si="0"/>
        <v>0</v>
      </c>
    </row>
    <row r="28" spans="1:10">
      <c r="A28">
        <v>1</v>
      </c>
      <c r="B28">
        <v>2</v>
      </c>
      <c r="C28">
        <v>0</v>
      </c>
      <c r="D28">
        <v>0</v>
      </c>
      <c r="E28">
        <f t="shared" si="0"/>
        <v>0</v>
      </c>
    </row>
    <row r="29" spans="1:10">
      <c r="A29">
        <v>1</v>
      </c>
      <c r="B29">
        <v>2</v>
      </c>
      <c r="C29">
        <v>1</v>
      </c>
      <c r="D29">
        <v>0</v>
      </c>
      <c r="E29">
        <f t="shared" si="0"/>
        <v>0</v>
      </c>
    </row>
    <row r="30" spans="1:10">
      <c r="A30">
        <v>1</v>
      </c>
      <c r="B30">
        <v>2</v>
      </c>
      <c r="C30">
        <v>2</v>
      </c>
      <c r="D30">
        <v>0</v>
      </c>
      <c r="E30">
        <f t="shared" si="0"/>
        <v>0</v>
      </c>
    </row>
    <row r="31" spans="1:10">
      <c r="A31">
        <v>1</v>
      </c>
      <c r="B31">
        <v>2</v>
      </c>
      <c r="C31">
        <v>3</v>
      </c>
      <c r="D31">
        <v>0</v>
      </c>
      <c r="E31">
        <f t="shared" si="0"/>
        <v>0</v>
      </c>
    </row>
    <row r="32" spans="1:10">
      <c r="A32">
        <v>1</v>
      </c>
      <c r="B32">
        <v>2</v>
      </c>
      <c r="C32">
        <v>4</v>
      </c>
      <c r="D32">
        <v>0</v>
      </c>
      <c r="E32">
        <f t="shared" si="0"/>
        <v>0</v>
      </c>
    </row>
    <row r="33" spans="1:5">
      <c r="A33">
        <v>1</v>
      </c>
      <c r="B33">
        <v>2</v>
      </c>
      <c r="C33">
        <v>5</v>
      </c>
      <c r="D33">
        <v>0</v>
      </c>
      <c r="E33">
        <f t="shared" si="0"/>
        <v>0</v>
      </c>
    </row>
    <row r="34" spans="1:5">
      <c r="A34">
        <v>1</v>
      </c>
      <c r="B34">
        <v>2</v>
      </c>
      <c r="C34">
        <v>6</v>
      </c>
      <c r="D34">
        <v>0</v>
      </c>
      <c r="E34">
        <f t="shared" si="0"/>
        <v>0</v>
      </c>
    </row>
    <row r="35" spans="1:5">
      <c r="A35">
        <v>1</v>
      </c>
      <c r="B35">
        <v>2</v>
      </c>
      <c r="C35">
        <v>7</v>
      </c>
      <c r="D35">
        <v>49.779000000000003</v>
      </c>
      <c r="E35">
        <f t="shared" si="0"/>
        <v>4.9779000000000004E-2</v>
      </c>
    </row>
    <row r="36" spans="1:5">
      <c r="A36">
        <v>1</v>
      </c>
      <c r="B36">
        <v>2</v>
      </c>
      <c r="C36">
        <v>8</v>
      </c>
      <c r="D36">
        <v>1137.07</v>
      </c>
      <c r="E36">
        <f t="shared" si="0"/>
        <v>1.13707</v>
      </c>
    </row>
    <row r="37" spans="1:5">
      <c r="A37">
        <v>1</v>
      </c>
      <c r="B37">
        <v>2</v>
      </c>
      <c r="C37">
        <v>9</v>
      </c>
      <c r="D37">
        <v>1915.3879999999999</v>
      </c>
      <c r="E37">
        <f t="shared" si="0"/>
        <v>1.9153879999999999</v>
      </c>
    </row>
    <row r="38" spans="1:5">
      <c r="A38">
        <v>1</v>
      </c>
      <c r="B38">
        <v>2</v>
      </c>
      <c r="C38">
        <v>10</v>
      </c>
      <c r="D38">
        <v>2421.2739999999999</v>
      </c>
      <c r="E38">
        <f t="shared" si="0"/>
        <v>2.4212739999999999</v>
      </c>
    </row>
    <row r="39" spans="1:5">
      <c r="A39">
        <v>1</v>
      </c>
      <c r="B39">
        <v>2</v>
      </c>
      <c r="C39">
        <v>11</v>
      </c>
      <c r="D39">
        <v>2651.431</v>
      </c>
      <c r="E39">
        <f t="shared" si="0"/>
        <v>2.6514310000000001</v>
      </c>
    </row>
    <row r="40" spans="1:5">
      <c r="A40">
        <v>1</v>
      </c>
      <c r="B40">
        <v>2</v>
      </c>
      <c r="C40">
        <v>12</v>
      </c>
      <c r="D40">
        <v>2614.8429999999998</v>
      </c>
      <c r="E40">
        <f t="shared" si="0"/>
        <v>2.614843</v>
      </c>
    </row>
    <row r="41" spans="1:5">
      <c r="A41">
        <v>1</v>
      </c>
      <c r="B41">
        <v>2</v>
      </c>
      <c r="C41">
        <v>13</v>
      </c>
      <c r="D41">
        <v>2301.4639999999999</v>
      </c>
      <c r="E41">
        <f t="shared" si="0"/>
        <v>2.3014639999999997</v>
      </c>
    </row>
    <row r="42" spans="1:5">
      <c r="A42">
        <v>1</v>
      </c>
      <c r="B42">
        <v>2</v>
      </c>
      <c r="C42">
        <v>14</v>
      </c>
      <c r="D42">
        <v>1707.6959999999999</v>
      </c>
      <c r="E42">
        <f t="shared" si="0"/>
        <v>1.7076959999999999</v>
      </c>
    </row>
    <row r="43" spans="1:5">
      <c r="A43">
        <v>1</v>
      </c>
      <c r="B43">
        <v>2</v>
      </c>
      <c r="C43">
        <v>15</v>
      </c>
      <c r="D43">
        <v>921.51800000000003</v>
      </c>
      <c r="E43">
        <f t="shared" si="0"/>
        <v>0.92151800000000006</v>
      </c>
    </row>
    <row r="44" spans="1:5">
      <c r="A44">
        <v>1</v>
      </c>
      <c r="B44">
        <v>2</v>
      </c>
      <c r="C44">
        <v>16</v>
      </c>
      <c r="D44">
        <v>0</v>
      </c>
      <c r="E44">
        <f t="shared" si="0"/>
        <v>0</v>
      </c>
    </row>
    <row r="45" spans="1:5">
      <c r="A45">
        <v>1</v>
      </c>
      <c r="B45">
        <v>2</v>
      </c>
      <c r="C45">
        <v>17</v>
      </c>
      <c r="D45">
        <v>0</v>
      </c>
      <c r="E45">
        <f t="shared" si="0"/>
        <v>0</v>
      </c>
    </row>
    <row r="46" spans="1:5">
      <c r="A46">
        <v>1</v>
      </c>
      <c r="B46">
        <v>2</v>
      </c>
      <c r="C46">
        <v>18</v>
      </c>
      <c r="D46">
        <v>0</v>
      </c>
      <c r="E46">
        <f t="shared" si="0"/>
        <v>0</v>
      </c>
    </row>
    <row r="47" spans="1:5">
      <c r="A47">
        <v>1</v>
      </c>
      <c r="B47">
        <v>2</v>
      </c>
      <c r="C47">
        <v>19</v>
      </c>
      <c r="D47">
        <v>0</v>
      </c>
      <c r="E47">
        <f t="shared" si="0"/>
        <v>0</v>
      </c>
    </row>
    <row r="48" spans="1:5">
      <c r="A48">
        <v>1</v>
      </c>
      <c r="B48">
        <v>2</v>
      </c>
      <c r="C48">
        <v>20</v>
      </c>
      <c r="D48">
        <v>0</v>
      </c>
      <c r="E48">
        <f t="shared" si="0"/>
        <v>0</v>
      </c>
    </row>
    <row r="49" spans="1:5">
      <c r="A49">
        <v>1</v>
      </c>
      <c r="B49">
        <v>2</v>
      </c>
      <c r="C49">
        <v>21</v>
      </c>
      <c r="D49">
        <v>0</v>
      </c>
      <c r="E49">
        <f t="shared" si="0"/>
        <v>0</v>
      </c>
    </row>
    <row r="50" spans="1:5">
      <c r="A50">
        <v>1</v>
      </c>
      <c r="B50">
        <v>2</v>
      </c>
      <c r="C50">
        <v>22</v>
      </c>
      <c r="D50">
        <v>0</v>
      </c>
      <c r="E50">
        <f t="shared" si="0"/>
        <v>0</v>
      </c>
    </row>
    <row r="51" spans="1:5">
      <c r="A51">
        <v>1</v>
      </c>
      <c r="B51">
        <v>2</v>
      </c>
      <c r="C51">
        <v>23</v>
      </c>
      <c r="D51">
        <v>0</v>
      </c>
      <c r="E51">
        <f t="shared" si="0"/>
        <v>0</v>
      </c>
    </row>
    <row r="52" spans="1:5">
      <c r="A52">
        <v>1</v>
      </c>
      <c r="B52">
        <v>3</v>
      </c>
      <c r="C52">
        <v>0</v>
      </c>
      <c r="D52">
        <v>0</v>
      </c>
      <c r="E52">
        <f t="shared" si="0"/>
        <v>0</v>
      </c>
    </row>
    <row r="53" spans="1:5">
      <c r="A53">
        <v>1</v>
      </c>
      <c r="B53">
        <v>3</v>
      </c>
      <c r="C53">
        <v>1</v>
      </c>
      <c r="D53">
        <v>0</v>
      </c>
      <c r="E53">
        <f t="shared" si="0"/>
        <v>0</v>
      </c>
    </row>
    <row r="54" spans="1:5">
      <c r="A54">
        <v>1</v>
      </c>
      <c r="B54">
        <v>3</v>
      </c>
      <c r="C54">
        <v>2</v>
      </c>
      <c r="D54">
        <v>0</v>
      </c>
      <c r="E54">
        <f t="shared" si="0"/>
        <v>0</v>
      </c>
    </row>
    <row r="55" spans="1:5">
      <c r="A55">
        <v>1</v>
      </c>
      <c r="B55">
        <v>3</v>
      </c>
      <c r="C55">
        <v>3</v>
      </c>
      <c r="D55">
        <v>0</v>
      </c>
      <c r="E55">
        <f t="shared" si="0"/>
        <v>0</v>
      </c>
    </row>
    <row r="56" spans="1:5">
      <c r="A56">
        <v>1</v>
      </c>
      <c r="B56">
        <v>3</v>
      </c>
      <c r="C56">
        <v>4</v>
      </c>
      <c r="D56">
        <v>0</v>
      </c>
      <c r="E56">
        <f t="shared" si="0"/>
        <v>0</v>
      </c>
    </row>
    <row r="57" spans="1:5">
      <c r="A57">
        <v>1</v>
      </c>
      <c r="B57">
        <v>3</v>
      </c>
      <c r="C57">
        <v>5</v>
      </c>
      <c r="D57">
        <v>0</v>
      </c>
      <c r="E57">
        <f t="shared" si="0"/>
        <v>0</v>
      </c>
    </row>
    <row r="58" spans="1:5">
      <c r="A58">
        <v>1</v>
      </c>
      <c r="B58">
        <v>3</v>
      </c>
      <c r="C58">
        <v>6</v>
      </c>
      <c r="D58">
        <v>0</v>
      </c>
      <c r="E58">
        <f t="shared" si="0"/>
        <v>0</v>
      </c>
    </row>
    <row r="59" spans="1:5">
      <c r="A59">
        <v>1</v>
      </c>
      <c r="B59">
        <v>3</v>
      </c>
      <c r="C59">
        <v>7</v>
      </c>
      <c r="D59">
        <v>76.516999999999996</v>
      </c>
      <c r="E59">
        <f t="shared" si="0"/>
        <v>7.6517000000000002E-2</v>
      </c>
    </row>
    <row r="60" spans="1:5">
      <c r="A60">
        <v>1</v>
      </c>
      <c r="B60">
        <v>3</v>
      </c>
      <c r="C60">
        <v>8</v>
      </c>
      <c r="D60">
        <v>947.48900000000003</v>
      </c>
      <c r="E60">
        <f t="shared" si="0"/>
        <v>0.94748900000000003</v>
      </c>
    </row>
    <row r="61" spans="1:5">
      <c r="A61">
        <v>1</v>
      </c>
      <c r="B61">
        <v>3</v>
      </c>
      <c r="C61">
        <v>9</v>
      </c>
      <c r="D61">
        <v>161.52699999999999</v>
      </c>
      <c r="E61">
        <f t="shared" si="0"/>
        <v>0.16152699999999998</v>
      </c>
    </row>
    <row r="62" spans="1:5">
      <c r="A62">
        <v>1</v>
      </c>
      <c r="B62">
        <v>3</v>
      </c>
      <c r="C62">
        <v>10</v>
      </c>
      <c r="D62">
        <v>315.53300000000002</v>
      </c>
      <c r="E62">
        <f t="shared" si="0"/>
        <v>0.31553300000000001</v>
      </c>
    </row>
    <row r="63" spans="1:5">
      <c r="A63">
        <v>1</v>
      </c>
      <c r="B63">
        <v>3</v>
      </c>
      <c r="C63">
        <v>11</v>
      </c>
      <c r="D63">
        <v>265.68</v>
      </c>
      <c r="E63">
        <f t="shared" si="0"/>
        <v>0.26568000000000003</v>
      </c>
    </row>
    <row r="64" spans="1:5">
      <c r="A64">
        <v>1</v>
      </c>
      <c r="B64">
        <v>3</v>
      </c>
      <c r="C64">
        <v>12</v>
      </c>
      <c r="D64">
        <v>237.983</v>
      </c>
      <c r="E64">
        <f t="shared" si="0"/>
        <v>0.237983</v>
      </c>
    </row>
    <row r="65" spans="1:5">
      <c r="A65">
        <v>1</v>
      </c>
      <c r="B65">
        <v>3</v>
      </c>
      <c r="C65">
        <v>13</v>
      </c>
      <c r="D65">
        <v>409.00799999999998</v>
      </c>
      <c r="E65">
        <f t="shared" si="0"/>
        <v>0.40900799999999998</v>
      </c>
    </row>
    <row r="66" spans="1:5">
      <c r="A66">
        <v>1</v>
      </c>
      <c r="B66">
        <v>3</v>
      </c>
      <c r="C66">
        <v>14</v>
      </c>
      <c r="D66">
        <v>768.95399999999995</v>
      </c>
      <c r="E66">
        <f t="shared" si="0"/>
        <v>0.76895399999999992</v>
      </c>
    </row>
    <row r="67" spans="1:5">
      <c r="A67">
        <v>1</v>
      </c>
      <c r="B67">
        <v>3</v>
      </c>
      <c r="C67">
        <v>15</v>
      </c>
      <c r="D67">
        <v>745.57600000000002</v>
      </c>
      <c r="E67">
        <f t="shared" si="0"/>
        <v>0.74557600000000002</v>
      </c>
    </row>
    <row r="68" spans="1:5">
      <c r="A68">
        <v>1</v>
      </c>
      <c r="B68">
        <v>3</v>
      </c>
      <c r="C68">
        <v>16</v>
      </c>
      <c r="D68">
        <v>0</v>
      </c>
      <c r="E68">
        <f t="shared" si="0"/>
        <v>0</v>
      </c>
    </row>
    <row r="69" spans="1:5">
      <c r="A69">
        <v>1</v>
      </c>
      <c r="B69">
        <v>3</v>
      </c>
      <c r="C69">
        <v>17</v>
      </c>
      <c r="D69">
        <v>0</v>
      </c>
      <c r="E69">
        <f t="shared" ref="E69:E132" si="1">D69/1000</f>
        <v>0</v>
      </c>
    </row>
    <row r="70" spans="1:5">
      <c r="A70">
        <v>1</v>
      </c>
      <c r="B70">
        <v>3</v>
      </c>
      <c r="C70">
        <v>18</v>
      </c>
      <c r="D70">
        <v>0</v>
      </c>
      <c r="E70">
        <f t="shared" si="1"/>
        <v>0</v>
      </c>
    </row>
    <row r="71" spans="1:5">
      <c r="A71">
        <v>1</v>
      </c>
      <c r="B71">
        <v>3</v>
      </c>
      <c r="C71">
        <v>19</v>
      </c>
      <c r="D71">
        <v>0</v>
      </c>
      <c r="E71">
        <f t="shared" si="1"/>
        <v>0</v>
      </c>
    </row>
    <row r="72" spans="1:5">
      <c r="A72">
        <v>1</v>
      </c>
      <c r="B72">
        <v>3</v>
      </c>
      <c r="C72">
        <v>20</v>
      </c>
      <c r="D72">
        <v>0</v>
      </c>
      <c r="E72">
        <f t="shared" si="1"/>
        <v>0</v>
      </c>
    </row>
    <row r="73" spans="1:5">
      <c r="A73">
        <v>1</v>
      </c>
      <c r="B73">
        <v>3</v>
      </c>
      <c r="C73">
        <v>21</v>
      </c>
      <c r="D73">
        <v>0</v>
      </c>
      <c r="E73">
        <f t="shared" si="1"/>
        <v>0</v>
      </c>
    </row>
    <row r="74" spans="1:5">
      <c r="A74">
        <v>1</v>
      </c>
      <c r="B74">
        <v>3</v>
      </c>
      <c r="C74">
        <v>22</v>
      </c>
      <c r="D74">
        <v>0</v>
      </c>
      <c r="E74">
        <f t="shared" si="1"/>
        <v>0</v>
      </c>
    </row>
    <row r="75" spans="1:5">
      <c r="A75">
        <v>1</v>
      </c>
      <c r="B75">
        <v>3</v>
      </c>
      <c r="C75">
        <v>23</v>
      </c>
      <c r="D75">
        <v>0</v>
      </c>
      <c r="E75">
        <f t="shared" si="1"/>
        <v>0</v>
      </c>
    </row>
    <row r="76" spans="1:5">
      <c r="A76">
        <v>1</v>
      </c>
      <c r="B76">
        <v>4</v>
      </c>
      <c r="C76">
        <v>0</v>
      </c>
      <c r="D76">
        <v>0</v>
      </c>
      <c r="E76">
        <f t="shared" si="1"/>
        <v>0</v>
      </c>
    </row>
    <row r="77" spans="1:5">
      <c r="A77">
        <v>1</v>
      </c>
      <c r="B77">
        <v>4</v>
      </c>
      <c r="C77">
        <v>1</v>
      </c>
      <c r="D77">
        <v>0</v>
      </c>
      <c r="E77">
        <f t="shared" si="1"/>
        <v>0</v>
      </c>
    </row>
    <row r="78" spans="1:5">
      <c r="A78">
        <v>1</v>
      </c>
      <c r="B78">
        <v>4</v>
      </c>
      <c r="C78">
        <v>2</v>
      </c>
      <c r="D78">
        <v>0</v>
      </c>
      <c r="E78">
        <f t="shared" si="1"/>
        <v>0</v>
      </c>
    </row>
    <row r="79" spans="1:5">
      <c r="A79">
        <v>1</v>
      </c>
      <c r="B79">
        <v>4</v>
      </c>
      <c r="C79">
        <v>3</v>
      </c>
      <c r="D79">
        <v>0</v>
      </c>
      <c r="E79">
        <f t="shared" si="1"/>
        <v>0</v>
      </c>
    </row>
    <row r="80" spans="1:5">
      <c r="A80">
        <v>1</v>
      </c>
      <c r="B80">
        <v>4</v>
      </c>
      <c r="C80">
        <v>4</v>
      </c>
      <c r="D80">
        <v>0</v>
      </c>
      <c r="E80">
        <f t="shared" si="1"/>
        <v>0</v>
      </c>
    </row>
    <row r="81" spans="1:5">
      <c r="A81">
        <v>1</v>
      </c>
      <c r="B81">
        <v>4</v>
      </c>
      <c r="C81">
        <v>5</v>
      </c>
      <c r="D81">
        <v>0</v>
      </c>
      <c r="E81">
        <f t="shared" si="1"/>
        <v>0</v>
      </c>
    </row>
    <row r="82" spans="1:5">
      <c r="A82">
        <v>1</v>
      </c>
      <c r="B82">
        <v>4</v>
      </c>
      <c r="C82">
        <v>6</v>
      </c>
      <c r="D82">
        <v>0</v>
      </c>
      <c r="E82">
        <f t="shared" si="1"/>
        <v>0</v>
      </c>
    </row>
    <row r="83" spans="1:5">
      <c r="A83">
        <v>1</v>
      </c>
      <c r="B83">
        <v>4</v>
      </c>
      <c r="C83">
        <v>7</v>
      </c>
      <c r="D83">
        <v>0</v>
      </c>
      <c r="E83">
        <f t="shared" si="1"/>
        <v>0</v>
      </c>
    </row>
    <row r="84" spans="1:5">
      <c r="A84">
        <v>1</v>
      </c>
      <c r="B84">
        <v>4</v>
      </c>
      <c r="C84">
        <v>8</v>
      </c>
      <c r="D84">
        <v>98.230999999999995</v>
      </c>
      <c r="E84">
        <f t="shared" si="1"/>
        <v>9.8230999999999999E-2</v>
      </c>
    </row>
    <row r="85" spans="1:5">
      <c r="A85">
        <v>1</v>
      </c>
      <c r="B85">
        <v>4</v>
      </c>
      <c r="C85">
        <v>9</v>
      </c>
      <c r="D85">
        <v>366.298</v>
      </c>
      <c r="E85">
        <f t="shared" si="1"/>
        <v>0.36629800000000001</v>
      </c>
    </row>
    <row r="86" spans="1:5">
      <c r="A86">
        <v>1</v>
      </c>
      <c r="B86">
        <v>4</v>
      </c>
      <c r="C86">
        <v>10</v>
      </c>
      <c r="D86">
        <v>775.03800000000001</v>
      </c>
      <c r="E86">
        <f t="shared" si="1"/>
        <v>0.775038</v>
      </c>
    </row>
    <row r="87" spans="1:5">
      <c r="A87">
        <v>1</v>
      </c>
      <c r="B87">
        <v>4</v>
      </c>
      <c r="C87">
        <v>11</v>
      </c>
      <c r="D87">
        <v>615.096</v>
      </c>
      <c r="E87">
        <f t="shared" si="1"/>
        <v>0.61509599999999998</v>
      </c>
    </row>
    <row r="88" spans="1:5">
      <c r="A88">
        <v>1</v>
      </c>
      <c r="B88">
        <v>4</v>
      </c>
      <c r="C88">
        <v>12</v>
      </c>
      <c r="D88">
        <v>873.803</v>
      </c>
      <c r="E88">
        <f t="shared" si="1"/>
        <v>0.873803</v>
      </c>
    </row>
    <row r="89" spans="1:5">
      <c r="A89">
        <v>1</v>
      </c>
      <c r="B89">
        <v>4</v>
      </c>
      <c r="C89">
        <v>13</v>
      </c>
      <c r="D89">
        <v>658.27700000000004</v>
      </c>
      <c r="E89">
        <f t="shared" si="1"/>
        <v>0.658277</v>
      </c>
    </row>
    <row r="90" spans="1:5">
      <c r="A90">
        <v>1</v>
      </c>
      <c r="B90">
        <v>4</v>
      </c>
      <c r="C90">
        <v>14</v>
      </c>
      <c r="D90">
        <v>518.99</v>
      </c>
      <c r="E90">
        <f t="shared" si="1"/>
        <v>0.51899000000000006</v>
      </c>
    </row>
    <row r="91" spans="1:5">
      <c r="A91">
        <v>1</v>
      </c>
      <c r="B91">
        <v>4</v>
      </c>
      <c r="C91">
        <v>15</v>
      </c>
      <c r="D91">
        <v>274.983</v>
      </c>
      <c r="E91">
        <f t="shared" si="1"/>
        <v>0.27498299999999998</v>
      </c>
    </row>
    <row r="92" spans="1:5">
      <c r="A92">
        <v>1</v>
      </c>
      <c r="B92">
        <v>4</v>
      </c>
      <c r="C92">
        <v>16</v>
      </c>
      <c r="D92">
        <v>0</v>
      </c>
      <c r="E92">
        <f t="shared" si="1"/>
        <v>0</v>
      </c>
    </row>
    <row r="93" spans="1:5">
      <c r="A93">
        <v>1</v>
      </c>
      <c r="B93">
        <v>4</v>
      </c>
      <c r="C93">
        <v>17</v>
      </c>
      <c r="D93">
        <v>0</v>
      </c>
      <c r="E93">
        <f t="shared" si="1"/>
        <v>0</v>
      </c>
    </row>
    <row r="94" spans="1:5">
      <c r="A94">
        <v>1</v>
      </c>
      <c r="B94">
        <v>4</v>
      </c>
      <c r="C94">
        <v>18</v>
      </c>
      <c r="D94">
        <v>0</v>
      </c>
      <c r="E94">
        <f t="shared" si="1"/>
        <v>0</v>
      </c>
    </row>
    <row r="95" spans="1:5">
      <c r="A95">
        <v>1</v>
      </c>
      <c r="B95">
        <v>4</v>
      </c>
      <c r="C95">
        <v>19</v>
      </c>
      <c r="D95">
        <v>0</v>
      </c>
      <c r="E95">
        <f t="shared" si="1"/>
        <v>0</v>
      </c>
    </row>
    <row r="96" spans="1:5">
      <c r="A96">
        <v>1</v>
      </c>
      <c r="B96">
        <v>4</v>
      </c>
      <c r="C96">
        <v>20</v>
      </c>
      <c r="D96">
        <v>0</v>
      </c>
      <c r="E96">
        <f t="shared" si="1"/>
        <v>0</v>
      </c>
    </row>
    <row r="97" spans="1:5">
      <c r="A97">
        <v>1</v>
      </c>
      <c r="B97">
        <v>4</v>
      </c>
      <c r="C97">
        <v>21</v>
      </c>
      <c r="D97">
        <v>0</v>
      </c>
      <c r="E97">
        <f t="shared" si="1"/>
        <v>0</v>
      </c>
    </row>
    <row r="98" spans="1:5">
      <c r="A98">
        <v>1</v>
      </c>
      <c r="B98">
        <v>4</v>
      </c>
      <c r="C98">
        <v>22</v>
      </c>
      <c r="D98">
        <v>0</v>
      </c>
      <c r="E98">
        <f t="shared" si="1"/>
        <v>0</v>
      </c>
    </row>
    <row r="99" spans="1:5">
      <c r="A99">
        <v>1</v>
      </c>
      <c r="B99">
        <v>4</v>
      </c>
      <c r="C99">
        <v>23</v>
      </c>
      <c r="D99">
        <v>0</v>
      </c>
      <c r="E99">
        <f t="shared" si="1"/>
        <v>0</v>
      </c>
    </row>
    <row r="100" spans="1:5">
      <c r="A100">
        <v>1</v>
      </c>
      <c r="B100">
        <v>5</v>
      </c>
      <c r="C100">
        <v>0</v>
      </c>
      <c r="D100">
        <v>0</v>
      </c>
      <c r="E100">
        <f t="shared" si="1"/>
        <v>0</v>
      </c>
    </row>
    <row r="101" spans="1:5">
      <c r="A101">
        <v>1</v>
      </c>
      <c r="B101">
        <v>5</v>
      </c>
      <c r="C101">
        <v>1</v>
      </c>
      <c r="D101">
        <v>0</v>
      </c>
      <c r="E101">
        <f t="shared" si="1"/>
        <v>0</v>
      </c>
    </row>
    <row r="102" spans="1:5">
      <c r="A102">
        <v>1</v>
      </c>
      <c r="B102">
        <v>5</v>
      </c>
      <c r="C102">
        <v>2</v>
      </c>
      <c r="D102">
        <v>0</v>
      </c>
      <c r="E102">
        <f t="shared" si="1"/>
        <v>0</v>
      </c>
    </row>
    <row r="103" spans="1:5">
      <c r="A103">
        <v>1</v>
      </c>
      <c r="B103">
        <v>5</v>
      </c>
      <c r="C103">
        <v>3</v>
      </c>
      <c r="D103">
        <v>0</v>
      </c>
      <c r="E103">
        <f t="shared" si="1"/>
        <v>0</v>
      </c>
    </row>
    <row r="104" spans="1:5">
      <c r="A104">
        <v>1</v>
      </c>
      <c r="B104">
        <v>5</v>
      </c>
      <c r="C104">
        <v>4</v>
      </c>
      <c r="D104">
        <v>0</v>
      </c>
      <c r="E104">
        <f t="shared" si="1"/>
        <v>0</v>
      </c>
    </row>
    <row r="105" spans="1:5">
      <c r="A105">
        <v>1</v>
      </c>
      <c r="B105">
        <v>5</v>
      </c>
      <c r="C105">
        <v>5</v>
      </c>
      <c r="D105">
        <v>0</v>
      </c>
      <c r="E105">
        <f t="shared" si="1"/>
        <v>0</v>
      </c>
    </row>
    <row r="106" spans="1:5">
      <c r="A106">
        <v>1</v>
      </c>
      <c r="B106">
        <v>5</v>
      </c>
      <c r="C106">
        <v>6</v>
      </c>
      <c r="D106">
        <v>0</v>
      </c>
      <c r="E106">
        <f t="shared" si="1"/>
        <v>0</v>
      </c>
    </row>
    <row r="107" spans="1:5">
      <c r="A107">
        <v>1</v>
      </c>
      <c r="B107">
        <v>5</v>
      </c>
      <c r="C107">
        <v>7</v>
      </c>
      <c r="D107">
        <v>214.244</v>
      </c>
      <c r="E107">
        <f t="shared" si="1"/>
        <v>0.21424399999999999</v>
      </c>
    </row>
    <row r="108" spans="1:5">
      <c r="A108">
        <v>1</v>
      </c>
      <c r="B108">
        <v>5</v>
      </c>
      <c r="C108">
        <v>8</v>
      </c>
      <c r="D108">
        <v>1072.81</v>
      </c>
      <c r="E108">
        <f t="shared" si="1"/>
        <v>1.07281</v>
      </c>
    </row>
    <row r="109" spans="1:5">
      <c r="A109">
        <v>1</v>
      </c>
      <c r="B109">
        <v>5</v>
      </c>
      <c r="C109">
        <v>9</v>
      </c>
      <c r="D109">
        <v>1828.1220000000001</v>
      </c>
      <c r="E109">
        <f t="shared" si="1"/>
        <v>1.828122</v>
      </c>
    </row>
    <row r="110" spans="1:5">
      <c r="A110">
        <v>1</v>
      </c>
      <c r="B110">
        <v>5</v>
      </c>
      <c r="C110">
        <v>10</v>
      </c>
      <c r="D110">
        <v>2348.6239999999998</v>
      </c>
      <c r="E110">
        <f t="shared" si="1"/>
        <v>2.3486239999999996</v>
      </c>
    </row>
    <row r="111" spans="1:5">
      <c r="A111">
        <v>1</v>
      </c>
      <c r="B111">
        <v>5</v>
      </c>
      <c r="C111">
        <v>11</v>
      </c>
      <c r="D111">
        <v>2580.2959999999998</v>
      </c>
      <c r="E111">
        <f t="shared" si="1"/>
        <v>2.5802959999999997</v>
      </c>
    </row>
    <row r="112" spans="1:5">
      <c r="A112">
        <v>1</v>
      </c>
      <c r="B112">
        <v>5</v>
      </c>
      <c r="C112">
        <v>12</v>
      </c>
      <c r="D112">
        <v>754.10500000000002</v>
      </c>
      <c r="E112">
        <f t="shared" si="1"/>
        <v>0.75410500000000003</v>
      </c>
    </row>
    <row r="113" spans="1:5">
      <c r="A113">
        <v>1</v>
      </c>
      <c r="B113">
        <v>5</v>
      </c>
      <c r="C113">
        <v>13</v>
      </c>
      <c r="D113">
        <v>595.60900000000004</v>
      </c>
      <c r="E113">
        <f t="shared" si="1"/>
        <v>0.59560900000000006</v>
      </c>
    </row>
    <row r="114" spans="1:5">
      <c r="A114">
        <v>1</v>
      </c>
      <c r="B114">
        <v>5</v>
      </c>
      <c r="C114">
        <v>14</v>
      </c>
      <c r="D114">
        <v>906.63099999999997</v>
      </c>
      <c r="E114">
        <f t="shared" si="1"/>
        <v>0.90663099999999996</v>
      </c>
    </row>
    <row r="115" spans="1:5">
      <c r="A115">
        <v>1</v>
      </c>
      <c r="B115">
        <v>5</v>
      </c>
      <c r="C115">
        <v>15</v>
      </c>
      <c r="D115">
        <v>120.742</v>
      </c>
      <c r="E115">
        <f t="shared" si="1"/>
        <v>0.120742</v>
      </c>
    </row>
    <row r="116" spans="1:5">
      <c r="A116">
        <v>1</v>
      </c>
      <c r="B116">
        <v>5</v>
      </c>
      <c r="C116">
        <v>16</v>
      </c>
      <c r="D116">
        <v>0</v>
      </c>
      <c r="E116">
        <f t="shared" si="1"/>
        <v>0</v>
      </c>
    </row>
    <row r="117" spans="1:5">
      <c r="A117">
        <v>1</v>
      </c>
      <c r="B117">
        <v>5</v>
      </c>
      <c r="C117">
        <v>17</v>
      </c>
      <c r="D117">
        <v>0</v>
      </c>
      <c r="E117">
        <f t="shared" si="1"/>
        <v>0</v>
      </c>
    </row>
    <row r="118" spans="1:5">
      <c r="A118">
        <v>1</v>
      </c>
      <c r="B118">
        <v>5</v>
      </c>
      <c r="C118">
        <v>18</v>
      </c>
      <c r="D118">
        <v>0</v>
      </c>
      <c r="E118">
        <f t="shared" si="1"/>
        <v>0</v>
      </c>
    </row>
    <row r="119" spans="1:5">
      <c r="A119">
        <v>1</v>
      </c>
      <c r="B119">
        <v>5</v>
      </c>
      <c r="C119">
        <v>19</v>
      </c>
      <c r="D119">
        <v>0</v>
      </c>
      <c r="E119">
        <f t="shared" si="1"/>
        <v>0</v>
      </c>
    </row>
    <row r="120" spans="1:5">
      <c r="A120">
        <v>1</v>
      </c>
      <c r="B120">
        <v>5</v>
      </c>
      <c r="C120">
        <v>20</v>
      </c>
      <c r="D120">
        <v>0</v>
      </c>
      <c r="E120">
        <f t="shared" si="1"/>
        <v>0</v>
      </c>
    </row>
    <row r="121" spans="1:5">
      <c r="A121">
        <v>1</v>
      </c>
      <c r="B121">
        <v>5</v>
      </c>
      <c r="C121">
        <v>21</v>
      </c>
      <c r="D121">
        <v>0</v>
      </c>
      <c r="E121">
        <f t="shared" si="1"/>
        <v>0</v>
      </c>
    </row>
    <row r="122" spans="1:5">
      <c r="A122">
        <v>1</v>
      </c>
      <c r="B122">
        <v>5</v>
      </c>
      <c r="C122">
        <v>22</v>
      </c>
      <c r="D122">
        <v>0</v>
      </c>
      <c r="E122">
        <f t="shared" si="1"/>
        <v>0</v>
      </c>
    </row>
    <row r="123" spans="1:5">
      <c r="A123">
        <v>1</v>
      </c>
      <c r="B123">
        <v>5</v>
      </c>
      <c r="C123">
        <v>23</v>
      </c>
      <c r="D123">
        <v>0</v>
      </c>
      <c r="E123">
        <f t="shared" si="1"/>
        <v>0</v>
      </c>
    </row>
    <row r="124" spans="1:5">
      <c r="A124">
        <v>1</v>
      </c>
      <c r="B124">
        <v>6</v>
      </c>
      <c r="C124">
        <v>0</v>
      </c>
      <c r="D124">
        <v>0</v>
      </c>
      <c r="E124">
        <f t="shared" si="1"/>
        <v>0</v>
      </c>
    </row>
    <row r="125" spans="1:5">
      <c r="A125">
        <v>1</v>
      </c>
      <c r="B125">
        <v>6</v>
      </c>
      <c r="C125">
        <v>1</v>
      </c>
      <c r="D125">
        <v>0</v>
      </c>
      <c r="E125">
        <f t="shared" si="1"/>
        <v>0</v>
      </c>
    </row>
    <row r="126" spans="1:5">
      <c r="A126">
        <v>1</v>
      </c>
      <c r="B126">
        <v>6</v>
      </c>
      <c r="C126">
        <v>2</v>
      </c>
      <c r="D126">
        <v>0</v>
      </c>
      <c r="E126">
        <f t="shared" si="1"/>
        <v>0</v>
      </c>
    </row>
    <row r="127" spans="1:5">
      <c r="A127">
        <v>1</v>
      </c>
      <c r="B127">
        <v>6</v>
      </c>
      <c r="C127">
        <v>3</v>
      </c>
      <c r="D127">
        <v>0</v>
      </c>
      <c r="E127">
        <f t="shared" si="1"/>
        <v>0</v>
      </c>
    </row>
    <row r="128" spans="1:5">
      <c r="A128">
        <v>1</v>
      </c>
      <c r="B128">
        <v>6</v>
      </c>
      <c r="C128">
        <v>4</v>
      </c>
      <c r="D128">
        <v>0</v>
      </c>
      <c r="E128">
        <f t="shared" si="1"/>
        <v>0</v>
      </c>
    </row>
    <row r="129" spans="1:5">
      <c r="A129">
        <v>1</v>
      </c>
      <c r="B129">
        <v>6</v>
      </c>
      <c r="C129">
        <v>5</v>
      </c>
      <c r="D129">
        <v>0</v>
      </c>
      <c r="E129">
        <f t="shared" si="1"/>
        <v>0</v>
      </c>
    </row>
    <row r="130" spans="1:5">
      <c r="A130">
        <v>1</v>
      </c>
      <c r="B130">
        <v>6</v>
      </c>
      <c r="C130">
        <v>6</v>
      </c>
      <c r="D130">
        <v>0</v>
      </c>
      <c r="E130">
        <f t="shared" si="1"/>
        <v>0</v>
      </c>
    </row>
    <row r="131" spans="1:5">
      <c r="A131">
        <v>1</v>
      </c>
      <c r="B131">
        <v>6</v>
      </c>
      <c r="C131">
        <v>7</v>
      </c>
      <c r="D131">
        <v>177.38499999999999</v>
      </c>
      <c r="E131">
        <f t="shared" si="1"/>
        <v>0.17738499999999999</v>
      </c>
    </row>
    <row r="132" spans="1:5">
      <c r="A132">
        <v>1</v>
      </c>
      <c r="B132">
        <v>6</v>
      </c>
      <c r="C132">
        <v>8</v>
      </c>
      <c r="D132">
        <v>13.102</v>
      </c>
      <c r="E132">
        <f t="shared" si="1"/>
        <v>1.3102000000000001E-2</v>
      </c>
    </row>
    <row r="133" spans="1:5">
      <c r="A133">
        <v>1</v>
      </c>
      <c r="B133">
        <v>6</v>
      </c>
      <c r="C133">
        <v>9</v>
      </c>
      <c r="D133">
        <v>360.79199999999997</v>
      </c>
      <c r="E133">
        <f t="shared" ref="E133:E196" si="2">D133/1000</f>
        <v>0.36079199999999995</v>
      </c>
    </row>
    <row r="134" spans="1:5">
      <c r="A134">
        <v>1</v>
      </c>
      <c r="B134">
        <v>6</v>
      </c>
      <c r="C134">
        <v>10</v>
      </c>
      <c r="D134">
        <v>2341.4670000000001</v>
      </c>
      <c r="E134">
        <f t="shared" si="2"/>
        <v>2.3414670000000002</v>
      </c>
    </row>
    <row r="135" spans="1:5">
      <c r="A135">
        <v>1</v>
      </c>
      <c r="B135">
        <v>6</v>
      </c>
      <c r="C135">
        <v>11</v>
      </c>
      <c r="D135">
        <v>2600.1170000000002</v>
      </c>
      <c r="E135">
        <f t="shared" si="2"/>
        <v>2.600117</v>
      </c>
    </row>
    <row r="136" spans="1:5">
      <c r="A136">
        <v>1</v>
      </c>
      <c r="B136">
        <v>6</v>
      </c>
      <c r="C136">
        <v>12</v>
      </c>
      <c r="D136">
        <v>2554.1950000000002</v>
      </c>
      <c r="E136">
        <f t="shared" si="2"/>
        <v>2.554195</v>
      </c>
    </row>
    <row r="137" spans="1:5">
      <c r="A137">
        <v>1</v>
      </c>
      <c r="B137">
        <v>6</v>
      </c>
      <c r="C137">
        <v>13</v>
      </c>
      <c r="D137">
        <v>2222.4029999999998</v>
      </c>
      <c r="E137">
        <f t="shared" si="2"/>
        <v>2.2224029999999999</v>
      </c>
    </row>
    <row r="138" spans="1:5">
      <c r="A138">
        <v>1</v>
      </c>
      <c r="B138">
        <v>6</v>
      </c>
      <c r="C138">
        <v>14</v>
      </c>
      <c r="D138">
        <v>1677.144</v>
      </c>
      <c r="E138">
        <f t="shared" si="2"/>
        <v>1.677144</v>
      </c>
    </row>
    <row r="139" spans="1:5">
      <c r="A139">
        <v>1</v>
      </c>
      <c r="B139">
        <v>6</v>
      </c>
      <c r="C139">
        <v>15</v>
      </c>
      <c r="D139">
        <v>865.44899999999996</v>
      </c>
      <c r="E139">
        <f t="shared" si="2"/>
        <v>0.86544899999999991</v>
      </c>
    </row>
    <row r="140" spans="1:5">
      <c r="A140">
        <v>1</v>
      </c>
      <c r="B140">
        <v>6</v>
      </c>
      <c r="C140">
        <v>16</v>
      </c>
      <c r="D140">
        <v>0</v>
      </c>
      <c r="E140">
        <f t="shared" si="2"/>
        <v>0</v>
      </c>
    </row>
    <row r="141" spans="1:5">
      <c r="A141">
        <v>1</v>
      </c>
      <c r="B141">
        <v>6</v>
      </c>
      <c r="C141">
        <v>17</v>
      </c>
      <c r="D141">
        <v>0</v>
      </c>
      <c r="E141">
        <f t="shared" si="2"/>
        <v>0</v>
      </c>
    </row>
    <row r="142" spans="1:5">
      <c r="A142">
        <v>1</v>
      </c>
      <c r="B142">
        <v>6</v>
      </c>
      <c r="C142">
        <v>18</v>
      </c>
      <c r="D142">
        <v>0</v>
      </c>
      <c r="E142">
        <f t="shared" si="2"/>
        <v>0</v>
      </c>
    </row>
    <row r="143" spans="1:5">
      <c r="A143">
        <v>1</v>
      </c>
      <c r="B143">
        <v>6</v>
      </c>
      <c r="C143">
        <v>19</v>
      </c>
      <c r="D143">
        <v>0</v>
      </c>
      <c r="E143">
        <f t="shared" si="2"/>
        <v>0</v>
      </c>
    </row>
    <row r="144" spans="1:5">
      <c r="A144">
        <v>1</v>
      </c>
      <c r="B144">
        <v>6</v>
      </c>
      <c r="C144">
        <v>20</v>
      </c>
      <c r="D144">
        <v>0</v>
      </c>
      <c r="E144">
        <f t="shared" si="2"/>
        <v>0</v>
      </c>
    </row>
    <row r="145" spans="1:5">
      <c r="A145">
        <v>1</v>
      </c>
      <c r="B145">
        <v>6</v>
      </c>
      <c r="C145">
        <v>21</v>
      </c>
      <c r="D145">
        <v>0</v>
      </c>
      <c r="E145">
        <f t="shared" si="2"/>
        <v>0</v>
      </c>
    </row>
    <row r="146" spans="1:5">
      <c r="A146">
        <v>1</v>
      </c>
      <c r="B146">
        <v>6</v>
      </c>
      <c r="C146">
        <v>22</v>
      </c>
      <c r="D146">
        <v>0</v>
      </c>
      <c r="E146">
        <f t="shared" si="2"/>
        <v>0</v>
      </c>
    </row>
    <row r="147" spans="1:5">
      <c r="A147">
        <v>1</v>
      </c>
      <c r="B147">
        <v>6</v>
      </c>
      <c r="C147">
        <v>23</v>
      </c>
      <c r="D147">
        <v>0</v>
      </c>
      <c r="E147">
        <f t="shared" si="2"/>
        <v>0</v>
      </c>
    </row>
    <row r="148" spans="1:5">
      <c r="A148">
        <v>1</v>
      </c>
      <c r="B148">
        <v>7</v>
      </c>
      <c r="C148">
        <v>0</v>
      </c>
      <c r="D148">
        <v>0</v>
      </c>
      <c r="E148">
        <f t="shared" si="2"/>
        <v>0</v>
      </c>
    </row>
    <row r="149" spans="1:5">
      <c r="A149">
        <v>1</v>
      </c>
      <c r="B149">
        <v>7</v>
      </c>
      <c r="C149">
        <v>1</v>
      </c>
      <c r="D149">
        <v>0</v>
      </c>
      <c r="E149">
        <f t="shared" si="2"/>
        <v>0</v>
      </c>
    </row>
    <row r="150" spans="1:5">
      <c r="A150">
        <v>1</v>
      </c>
      <c r="B150">
        <v>7</v>
      </c>
      <c r="C150">
        <v>2</v>
      </c>
      <c r="D150">
        <v>0</v>
      </c>
      <c r="E150">
        <f t="shared" si="2"/>
        <v>0</v>
      </c>
    </row>
    <row r="151" spans="1:5">
      <c r="A151">
        <v>1</v>
      </c>
      <c r="B151">
        <v>7</v>
      </c>
      <c r="C151">
        <v>3</v>
      </c>
      <c r="D151">
        <v>0</v>
      </c>
      <c r="E151">
        <f t="shared" si="2"/>
        <v>0</v>
      </c>
    </row>
    <row r="152" spans="1:5">
      <c r="A152">
        <v>1</v>
      </c>
      <c r="B152">
        <v>7</v>
      </c>
      <c r="C152">
        <v>4</v>
      </c>
      <c r="D152">
        <v>0</v>
      </c>
      <c r="E152">
        <f t="shared" si="2"/>
        <v>0</v>
      </c>
    </row>
    <row r="153" spans="1:5">
      <c r="A153">
        <v>1</v>
      </c>
      <c r="B153">
        <v>7</v>
      </c>
      <c r="C153">
        <v>5</v>
      </c>
      <c r="D153">
        <v>0</v>
      </c>
      <c r="E153">
        <f t="shared" si="2"/>
        <v>0</v>
      </c>
    </row>
    <row r="154" spans="1:5">
      <c r="A154">
        <v>1</v>
      </c>
      <c r="B154">
        <v>7</v>
      </c>
      <c r="C154">
        <v>6</v>
      </c>
      <c r="D154">
        <v>0</v>
      </c>
      <c r="E154">
        <f t="shared" si="2"/>
        <v>0</v>
      </c>
    </row>
    <row r="155" spans="1:5">
      <c r="A155">
        <v>1</v>
      </c>
      <c r="B155">
        <v>7</v>
      </c>
      <c r="C155">
        <v>7</v>
      </c>
      <c r="D155">
        <v>113.291</v>
      </c>
      <c r="E155">
        <f t="shared" si="2"/>
        <v>0.113291</v>
      </c>
    </row>
    <row r="156" spans="1:5">
      <c r="A156">
        <v>1</v>
      </c>
      <c r="B156">
        <v>7</v>
      </c>
      <c r="C156">
        <v>8</v>
      </c>
      <c r="D156">
        <v>185.24700000000001</v>
      </c>
      <c r="E156">
        <f t="shared" si="2"/>
        <v>0.18524700000000002</v>
      </c>
    </row>
    <row r="157" spans="1:5">
      <c r="A157">
        <v>1</v>
      </c>
      <c r="B157">
        <v>7</v>
      </c>
      <c r="C157">
        <v>9</v>
      </c>
      <c r="D157">
        <v>531.13599999999997</v>
      </c>
      <c r="E157">
        <f t="shared" si="2"/>
        <v>0.53113599999999994</v>
      </c>
    </row>
    <row r="158" spans="1:5">
      <c r="A158">
        <v>1</v>
      </c>
      <c r="B158">
        <v>7</v>
      </c>
      <c r="C158">
        <v>10</v>
      </c>
      <c r="D158">
        <v>732.351</v>
      </c>
      <c r="E158">
        <f t="shared" si="2"/>
        <v>0.73235099999999997</v>
      </c>
    </row>
    <row r="159" spans="1:5">
      <c r="A159">
        <v>1</v>
      </c>
      <c r="B159">
        <v>7</v>
      </c>
      <c r="C159">
        <v>11</v>
      </c>
      <c r="D159">
        <v>1063.5899999999999</v>
      </c>
      <c r="E159">
        <f t="shared" si="2"/>
        <v>1.0635899999999998</v>
      </c>
    </row>
    <row r="160" spans="1:5">
      <c r="A160">
        <v>1</v>
      </c>
      <c r="B160">
        <v>7</v>
      </c>
      <c r="C160">
        <v>12</v>
      </c>
      <c r="D160">
        <v>927.14</v>
      </c>
      <c r="E160">
        <f t="shared" si="2"/>
        <v>0.92713999999999996</v>
      </c>
    </row>
    <row r="161" spans="1:5">
      <c r="A161">
        <v>1</v>
      </c>
      <c r="B161">
        <v>7</v>
      </c>
      <c r="C161">
        <v>13</v>
      </c>
      <c r="D161">
        <v>521.697</v>
      </c>
      <c r="E161">
        <f t="shared" si="2"/>
        <v>0.52169699999999997</v>
      </c>
    </row>
    <row r="162" spans="1:5">
      <c r="A162">
        <v>1</v>
      </c>
      <c r="B162">
        <v>7</v>
      </c>
      <c r="C162">
        <v>14</v>
      </c>
      <c r="D162">
        <v>249.07300000000001</v>
      </c>
      <c r="E162">
        <f t="shared" si="2"/>
        <v>0.24907300000000002</v>
      </c>
    </row>
    <row r="163" spans="1:5">
      <c r="A163">
        <v>1</v>
      </c>
      <c r="B163">
        <v>7</v>
      </c>
      <c r="C163">
        <v>15</v>
      </c>
      <c r="D163">
        <v>88.254000000000005</v>
      </c>
      <c r="E163">
        <f t="shared" si="2"/>
        <v>8.8253999999999999E-2</v>
      </c>
    </row>
    <row r="164" spans="1:5">
      <c r="A164">
        <v>1</v>
      </c>
      <c r="B164">
        <v>7</v>
      </c>
      <c r="C164">
        <v>16</v>
      </c>
      <c r="D164">
        <v>0</v>
      </c>
      <c r="E164">
        <f t="shared" si="2"/>
        <v>0</v>
      </c>
    </row>
    <row r="165" spans="1:5">
      <c r="A165">
        <v>1</v>
      </c>
      <c r="B165">
        <v>7</v>
      </c>
      <c r="C165">
        <v>17</v>
      </c>
      <c r="D165">
        <v>0</v>
      </c>
      <c r="E165">
        <f t="shared" si="2"/>
        <v>0</v>
      </c>
    </row>
    <row r="166" spans="1:5">
      <c r="A166">
        <v>1</v>
      </c>
      <c r="B166">
        <v>7</v>
      </c>
      <c r="C166">
        <v>18</v>
      </c>
      <c r="D166">
        <v>0</v>
      </c>
      <c r="E166">
        <f t="shared" si="2"/>
        <v>0</v>
      </c>
    </row>
    <row r="167" spans="1:5">
      <c r="A167">
        <v>1</v>
      </c>
      <c r="B167">
        <v>7</v>
      </c>
      <c r="C167">
        <v>19</v>
      </c>
      <c r="D167">
        <v>0</v>
      </c>
      <c r="E167">
        <f t="shared" si="2"/>
        <v>0</v>
      </c>
    </row>
    <row r="168" spans="1:5">
      <c r="A168">
        <v>1</v>
      </c>
      <c r="B168">
        <v>7</v>
      </c>
      <c r="C168">
        <v>20</v>
      </c>
      <c r="D168">
        <v>0</v>
      </c>
      <c r="E168">
        <f t="shared" si="2"/>
        <v>0</v>
      </c>
    </row>
    <row r="169" spans="1:5">
      <c r="A169">
        <v>1</v>
      </c>
      <c r="B169">
        <v>7</v>
      </c>
      <c r="C169">
        <v>21</v>
      </c>
      <c r="D169">
        <v>0</v>
      </c>
      <c r="E169">
        <f t="shared" si="2"/>
        <v>0</v>
      </c>
    </row>
    <row r="170" spans="1:5">
      <c r="A170">
        <v>1</v>
      </c>
      <c r="B170">
        <v>7</v>
      </c>
      <c r="C170">
        <v>22</v>
      </c>
      <c r="D170">
        <v>0</v>
      </c>
      <c r="E170">
        <f t="shared" si="2"/>
        <v>0</v>
      </c>
    </row>
    <row r="171" spans="1:5">
      <c r="A171">
        <v>1</v>
      </c>
      <c r="B171">
        <v>7</v>
      </c>
      <c r="C171">
        <v>23</v>
      </c>
      <c r="D171">
        <v>0</v>
      </c>
      <c r="E171">
        <f t="shared" si="2"/>
        <v>0</v>
      </c>
    </row>
    <row r="172" spans="1:5">
      <c r="A172">
        <v>1</v>
      </c>
      <c r="B172">
        <v>8</v>
      </c>
      <c r="C172">
        <v>0</v>
      </c>
      <c r="D172">
        <v>0</v>
      </c>
      <c r="E172">
        <f t="shared" si="2"/>
        <v>0</v>
      </c>
    </row>
    <row r="173" spans="1:5">
      <c r="A173">
        <v>1</v>
      </c>
      <c r="B173">
        <v>8</v>
      </c>
      <c r="C173">
        <v>1</v>
      </c>
      <c r="D173">
        <v>0</v>
      </c>
      <c r="E173">
        <f t="shared" si="2"/>
        <v>0</v>
      </c>
    </row>
    <row r="174" spans="1:5">
      <c r="A174">
        <v>1</v>
      </c>
      <c r="B174">
        <v>8</v>
      </c>
      <c r="C174">
        <v>2</v>
      </c>
      <c r="D174">
        <v>0</v>
      </c>
      <c r="E174">
        <f t="shared" si="2"/>
        <v>0</v>
      </c>
    </row>
    <row r="175" spans="1:5">
      <c r="A175">
        <v>1</v>
      </c>
      <c r="B175">
        <v>8</v>
      </c>
      <c r="C175">
        <v>3</v>
      </c>
      <c r="D175">
        <v>0</v>
      </c>
      <c r="E175">
        <f t="shared" si="2"/>
        <v>0</v>
      </c>
    </row>
    <row r="176" spans="1:5">
      <c r="A176">
        <v>1</v>
      </c>
      <c r="B176">
        <v>8</v>
      </c>
      <c r="C176">
        <v>4</v>
      </c>
      <c r="D176">
        <v>0</v>
      </c>
      <c r="E176">
        <f t="shared" si="2"/>
        <v>0</v>
      </c>
    </row>
    <row r="177" spans="1:5">
      <c r="A177">
        <v>1</v>
      </c>
      <c r="B177">
        <v>8</v>
      </c>
      <c r="C177">
        <v>5</v>
      </c>
      <c r="D177">
        <v>0</v>
      </c>
      <c r="E177">
        <f t="shared" si="2"/>
        <v>0</v>
      </c>
    </row>
    <row r="178" spans="1:5">
      <c r="A178">
        <v>1</v>
      </c>
      <c r="B178">
        <v>8</v>
      </c>
      <c r="C178">
        <v>6</v>
      </c>
      <c r="D178">
        <v>0</v>
      </c>
      <c r="E178">
        <f t="shared" si="2"/>
        <v>0</v>
      </c>
    </row>
    <row r="179" spans="1:5">
      <c r="A179">
        <v>1</v>
      </c>
      <c r="B179">
        <v>8</v>
      </c>
      <c r="C179">
        <v>7</v>
      </c>
      <c r="D179">
        <v>123.386</v>
      </c>
      <c r="E179">
        <f t="shared" si="2"/>
        <v>0.123386</v>
      </c>
    </row>
    <row r="180" spans="1:5">
      <c r="A180">
        <v>1</v>
      </c>
      <c r="B180">
        <v>8</v>
      </c>
      <c r="C180">
        <v>8</v>
      </c>
      <c r="D180">
        <v>969.51700000000005</v>
      </c>
      <c r="E180">
        <f t="shared" si="2"/>
        <v>0.96951700000000007</v>
      </c>
    </row>
    <row r="181" spans="1:5">
      <c r="A181">
        <v>1</v>
      </c>
      <c r="B181">
        <v>8</v>
      </c>
      <c r="C181">
        <v>9</v>
      </c>
      <c r="D181">
        <v>883.00300000000004</v>
      </c>
      <c r="E181">
        <f t="shared" si="2"/>
        <v>0.88300300000000009</v>
      </c>
    </row>
    <row r="182" spans="1:5">
      <c r="A182">
        <v>1</v>
      </c>
      <c r="B182">
        <v>8</v>
      </c>
      <c r="C182">
        <v>10</v>
      </c>
      <c r="D182">
        <v>1027.8040000000001</v>
      </c>
      <c r="E182">
        <f t="shared" si="2"/>
        <v>1.0278040000000002</v>
      </c>
    </row>
    <row r="183" spans="1:5">
      <c r="A183">
        <v>1</v>
      </c>
      <c r="B183">
        <v>8</v>
      </c>
      <c r="C183">
        <v>11</v>
      </c>
      <c r="D183">
        <v>886.05600000000004</v>
      </c>
      <c r="E183">
        <f t="shared" si="2"/>
        <v>0.88605600000000007</v>
      </c>
    </row>
    <row r="184" spans="1:5">
      <c r="A184">
        <v>1</v>
      </c>
      <c r="B184">
        <v>8</v>
      </c>
      <c r="C184">
        <v>12</v>
      </c>
      <c r="D184">
        <v>986.76800000000003</v>
      </c>
      <c r="E184">
        <f t="shared" si="2"/>
        <v>0.98676799999999998</v>
      </c>
    </row>
    <row r="185" spans="1:5">
      <c r="A185">
        <v>1</v>
      </c>
      <c r="B185">
        <v>8</v>
      </c>
      <c r="C185">
        <v>13</v>
      </c>
      <c r="D185">
        <v>843.44299999999998</v>
      </c>
      <c r="E185">
        <f t="shared" si="2"/>
        <v>0.84344299999999994</v>
      </c>
    </row>
    <row r="186" spans="1:5">
      <c r="A186">
        <v>1</v>
      </c>
      <c r="B186">
        <v>8</v>
      </c>
      <c r="C186">
        <v>14</v>
      </c>
      <c r="D186">
        <v>719.88800000000003</v>
      </c>
      <c r="E186">
        <f t="shared" si="2"/>
        <v>0.71988800000000008</v>
      </c>
    </row>
    <row r="187" spans="1:5">
      <c r="A187">
        <v>1</v>
      </c>
      <c r="B187">
        <v>8</v>
      </c>
      <c r="C187">
        <v>15</v>
      </c>
      <c r="D187">
        <v>816.11099999999999</v>
      </c>
      <c r="E187">
        <f t="shared" si="2"/>
        <v>0.81611100000000003</v>
      </c>
    </row>
    <row r="188" spans="1:5">
      <c r="A188">
        <v>1</v>
      </c>
      <c r="B188">
        <v>8</v>
      </c>
      <c r="C188">
        <v>16</v>
      </c>
      <c r="D188">
        <v>0</v>
      </c>
      <c r="E188">
        <f t="shared" si="2"/>
        <v>0</v>
      </c>
    </row>
    <row r="189" spans="1:5">
      <c r="A189">
        <v>1</v>
      </c>
      <c r="B189">
        <v>8</v>
      </c>
      <c r="C189">
        <v>17</v>
      </c>
      <c r="D189">
        <v>0</v>
      </c>
      <c r="E189">
        <f t="shared" si="2"/>
        <v>0</v>
      </c>
    </row>
    <row r="190" spans="1:5">
      <c r="A190">
        <v>1</v>
      </c>
      <c r="B190">
        <v>8</v>
      </c>
      <c r="C190">
        <v>18</v>
      </c>
      <c r="D190">
        <v>0</v>
      </c>
      <c r="E190">
        <f t="shared" si="2"/>
        <v>0</v>
      </c>
    </row>
    <row r="191" spans="1:5">
      <c r="A191">
        <v>1</v>
      </c>
      <c r="B191">
        <v>8</v>
      </c>
      <c r="C191">
        <v>19</v>
      </c>
      <c r="D191">
        <v>0</v>
      </c>
      <c r="E191">
        <f t="shared" si="2"/>
        <v>0</v>
      </c>
    </row>
    <row r="192" spans="1:5">
      <c r="A192">
        <v>1</v>
      </c>
      <c r="B192">
        <v>8</v>
      </c>
      <c r="C192">
        <v>20</v>
      </c>
      <c r="D192">
        <v>0</v>
      </c>
      <c r="E192">
        <f t="shared" si="2"/>
        <v>0</v>
      </c>
    </row>
    <row r="193" spans="1:5">
      <c r="A193">
        <v>1</v>
      </c>
      <c r="B193">
        <v>8</v>
      </c>
      <c r="C193">
        <v>21</v>
      </c>
      <c r="D193">
        <v>0</v>
      </c>
      <c r="E193">
        <f t="shared" si="2"/>
        <v>0</v>
      </c>
    </row>
    <row r="194" spans="1:5">
      <c r="A194">
        <v>1</v>
      </c>
      <c r="B194">
        <v>8</v>
      </c>
      <c r="C194">
        <v>22</v>
      </c>
      <c r="D194">
        <v>0</v>
      </c>
      <c r="E194">
        <f t="shared" si="2"/>
        <v>0</v>
      </c>
    </row>
    <row r="195" spans="1:5">
      <c r="A195">
        <v>1</v>
      </c>
      <c r="B195">
        <v>8</v>
      </c>
      <c r="C195">
        <v>23</v>
      </c>
      <c r="D195">
        <v>0</v>
      </c>
      <c r="E195">
        <f t="shared" si="2"/>
        <v>0</v>
      </c>
    </row>
    <row r="196" spans="1:5">
      <c r="A196">
        <v>1</v>
      </c>
      <c r="B196">
        <v>9</v>
      </c>
      <c r="C196">
        <v>0</v>
      </c>
      <c r="D196">
        <v>0</v>
      </c>
      <c r="E196">
        <f t="shared" si="2"/>
        <v>0</v>
      </c>
    </row>
    <row r="197" spans="1:5">
      <c r="A197">
        <v>1</v>
      </c>
      <c r="B197">
        <v>9</v>
      </c>
      <c r="C197">
        <v>1</v>
      </c>
      <c r="D197">
        <v>0</v>
      </c>
      <c r="E197">
        <f t="shared" ref="E197:E260" si="3">D197/1000</f>
        <v>0</v>
      </c>
    </row>
    <row r="198" spans="1:5">
      <c r="A198">
        <v>1</v>
      </c>
      <c r="B198">
        <v>9</v>
      </c>
      <c r="C198">
        <v>2</v>
      </c>
      <c r="D198">
        <v>0</v>
      </c>
      <c r="E198">
        <f t="shared" si="3"/>
        <v>0</v>
      </c>
    </row>
    <row r="199" spans="1:5">
      <c r="A199">
        <v>1</v>
      </c>
      <c r="B199">
        <v>9</v>
      </c>
      <c r="C199">
        <v>3</v>
      </c>
      <c r="D199">
        <v>0</v>
      </c>
      <c r="E199">
        <f t="shared" si="3"/>
        <v>0</v>
      </c>
    </row>
    <row r="200" spans="1:5">
      <c r="A200">
        <v>1</v>
      </c>
      <c r="B200">
        <v>9</v>
      </c>
      <c r="C200">
        <v>4</v>
      </c>
      <c r="D200">
        <v>0</v>
      </c>
      <c r="E200">
        <f t="shared" si="3"/>
        <v>0</v>
      </c>
    </row>
    <row r="201" spans="1:5">
      <c r="A201">
        <v>1</v>
      </c>
      <c r="B201">
        <v>9</v>
      </c>
      <c r="C201">
        <v>5</v>
      </c>
      <c r="D201">
        <v>0</v>
      </c>
      <c r="E201">
        <f t="shared" si="3"/>
        <v>0</v>
      </c>
    </row>
    <row r="202" spans="1:5">
      <c r="A202">
        <v>1</v>
      </c>
      <c r="B202">
        <v>9</v>
      </c>
      <c r="C202">
        <v>6</v>
      </c>
      <c r="D202">
        <v>0</v>
      </c>
      <c r="E202">
        <f t="shared" si="3"/>
        <v>0</v>
      </c>
    </row>
    <row r="203" spans="1:5">
      <c r="A203">
        <v>1</v>
      </c>
      <c r="B203">
        <v>9</v>
      </c>
      <c r="C203">
        <v>7</v>
      </c>
      <c r="D203">
        <v>212.036</v>
      </c>
      <c r="E203">
        <f t="shared" si="3"/>
        <v>0.212036</v>
      </c>
    </row>
    <row r="204" spans="1:5">
      <c r="A204">
        <v>1</v>
      </c>
      <c r="B204">
        <v>9</v>
      </c>
      <c r="C204">
        <v>8</v>
      </c>
      <c r="D204">
        <v>1092.43</v>
      </c>
      <c r="E204">
        <f t="shared" si="3"/>
        <v>1.09243</v>
      </c>
    </row>
    <row r="205" spans="1:5">
      <c r="A205">
        <v>1</v>
      </c>
      <c r="B205">
        <v>9</v>
      </c>
      <c r="C205">
        <v>9</v>
      </c>
      <c r="D205">
        <v>1855.8309999999999</v>
      </c>
      <c r="E205">
        <f t="shared" si="3"/>
        <v>1.855831</v>
      </c>
    </row>
    <row r="206" spans="1:5">
      <c r="A206">
        <v>1</v>
      </c>
      <c r="B206">
        <v>9</v>
      </c>
      <c r="C206">
        <v>10</v>
      </c>
      <c r="D206">
        <v>2346.2109999999998</v>
      </c>
      <c r="E206">
        <f t="shared" si="3"/>
        <v>2.3462109999999998</v>
      </c>
    </row>
    <row r="207" spans="1:5">
      <c r="A207">
        <v>1</v>
      </c>
      <c r="B207">
        <v>9</v>
      </c>
      <c r="C207">
        <v>11</v>
      </c>
      <c r="D207">
        <v>2597.855</v>
      </c>
      <c r="E207">
        <f t="shared" si="3"/>
        <v>2.597855</v>
      </c>
    </row>
    <row r="208" spans="1:5">
      <c r="A208">
        <v>1</v>
      </c>
      <c r="B208">
        <v>9</v>
      </c>
      <c r="C208">
        <v>12</v>
      </c>
      <c r="D208">
        <v>2594.335</v>
      </c>
      <c r="E208">
        <f t="shared" si="3"/>
        <v>2.5943350000000001</v>
      </c>
    </row>
    <row r="209" spans="1:5">
      <c r="A209">
        <v>1</v>
      </c>
      <c r="B209">
        <v>9</v>
      </c>
      <c r="C209">
        <v>13</v>
      </c>
      <c r="D209">
        <v>2329.578</v>
      </c>
      <c r="E209">
        <f t="shared" si="3"/>
        <v>2.3295780000000001</v>
      </c>
    </row>
    <row r="210" spans="1:5">
      <c r="A210">
        <v>1</v>
      </c>
      <c r="B210">
        <v>9</v>
      </c>
      <c r="C210">
        <v>14</v>
      </c>
      <c r="D210">
        <v>1766.0219999999999</v>
      </c>
      <c r="E210">
        <f t="shared" si="3"/>
        <v>1.766022</v>
      </c>
    </row>
    <row r="211" spans="1:5">
      <c r="A211">
        <v>1</v>
      </c>
      <c r="B211">
        <v>9</v>
      </c>
      <c r="C211">
        <v>15</v>
      </c>
      <c r="D211">
        <v>963.86300000000006</v>
      </c>
      <c r="E211">
        <f t="shared" si="3"/>
        <v>0.96386300000000003</v>
      </c>
    </row>
    <row r="212" spans="1:5">
      <c r="A212">
        <v>1</v>
      </c>
      <c r="B212">
        <v>9</v>
      </c>
      <c r="C212">
        <v>16</v>
      </c>
      <c r="D212">
        <v>0</v>
      </c>
      <c r="E212">
        <f t="shared" si="3"/>
        <v>0</v>
      </c>
    </row>
    <row r="213" spans="1:5">
      <c r="A213">
        <v>1</v>
      </c>
      <c r="B213">
        <v>9</v>
      </c>
      <c r="C213">
        <v>17</v>
      </c>
      <c r="D213">
        <v>0</v>
      </c>
      <c r="E213">
        <f t="shared" si="3"/>
        <v>0</v>
      </c>
    </row>
    <row r="214" spans="1:5">
      <c r="A214">
        <v>1</v>
      </c>
      <c r="B214">
        <v>9</v>
      </c>
      <c r="C214">
        <v>18</v>
      </c>
      <c r="D214">
        <v>0</v>
      </c>
      <c r="E214">
        <f t="shared" si="3"/>
        <v>0</v>
      </c>
    </row>
    <row r="215" spans="1:5">
      <c r="A215">
        <v>1</v>
      </c>
      <c r="B215">
        <v>9</v>
      </c>
      <c r="C215">
        <v>19</v>
      </c>
      <c r="D215">
        <v>0</v>
      </c>
      <c r="E215">
        <f t="shared" si="3"/>
        <v>0</v>
      </c>
    </row>
    <row r="216" spans="1:5">
      <c r="A216">
        <v>1</v>
      </c>
      <c r="B216">
        <v>9</v>
      </c>
      <c r="C216">
        <v>20</v>
      </c>
      <c r="D216">
        <v>0</v>
      </c>
      <c r="E216">
        <f t="shared" si="3"/>
        <v>0</v>
      </c>
    </row>
    <row r="217" spans="1:5">
      <c r="A217">
        <v>1</v>
      </c>
      <c r="B217">
        <v>9</v>
      </c>
      <c r="C217">
        <v>21</v>
      </c>
      <c r="D217">
        <v>0</v>
      </c>
      <c r="E217">
        <f t="shared" si="3"/>
        <v>0</v>
      </c>
    </row>
    <row r="218" spans="1:5">
      <c r="A218">
        <v>1</v>
      </c>
      <c r="B218">
        <v>9</v>
      </c>
      <c r="C218">
        <v>22</v>
      </c>
      <c r="D218">
        <v>0</v>
      </c>
      <c r="E218">
        <f t="shared" si="3"/>
        <v>0</v>
      </c>
    </row>
    <row r="219" spans="1:5">
      <c r="A219">
        <v>1</v>
      </c>
      <c r="B219">
        <v>9</v>
      </c>
      <c r="C219">
        <v>23</v>
      </c>
      <c r="D219">
        <v>0</v>
      </c>
      <c r="E219">
        <f t="shared" si="3"/>
        <v>0</v>
      </c>
    </row>
    <row r="220" spans="1:5">
      <c r="A220">
        <v>1</v>
      </c>
      <c r="B220">
        <v>10</v>
      </c>
      <c r="C220">
        <v>0</v>
      </c>
      <c r="D220">
        <v>0</v>
      </c>
      <c r="E220">
        <f t="shared" si="3"/>
        <v>0</v>
      </c>
    </row>
    <row r="221" spans="1:5">
      <c r="A221">
        <v>1</v>
      </c>
      <c r="B221">
        <v>10</v>
      </c>
      <c r="C221">
        <v>1</v>
      </c>
      <c r="D221">
        <v>0</v>
      </c>
      <c r="E221">
        <f t="shared" si="3"/>
        <v>0</v>
      </c>
    </row>
    <row r="222" spans="1:5">
      <c r="A222">
        <v>1</v>
      </c>
      <c r="B222">
        <v>10</v>
      </c>
      <c r="C222">
        <v>2</v>
      </c>
      <c r="D222">
        <v>0</v>
      </c>
      <c r="E222">
        <f t="shared" si="3"/>
        <v>0</v>
      </c>
    </row>
    <row r="223" spans="1:5">
      <c r="A223">
        <v>1</v>
      </c>
      <c r="B223">
        <v>10</v>
      </c>
      <c r="C223">
        <v>3</v>
      </c>
      <c r="D223">
        <v>0</v>
      </c>
      <c r="E223">
        <f t="shared" si="3"/>
        <v>0</v>
      </c>
    </row>
    <row r="224" spans="1:5">
      <c r="A224">
        <v>1</v>
      </c>
      <c r="B224">
        <v>10</v>
      </c>
      <c r="C224">
        <v>4</v>
      </c>
      <c r="D224">
        <v>0</v>
      </c>
      <c r="E224">
        <f t="shared" si="3"/>
        <v>0</v>
      </c>
    </row>
    <row r="225" spans="1:5">
      <c r="A225">
        <v>1</v>
      </c>
      <c r="B225">
        <v>10</v>
      </c>
      <c r="C225">
        <v>5</v>
      </c>
      <c r="D225">
        <v>0</v>
      </c>
      <c r="E225">
        <f t="shared" si="3"/>
        <v>0</v>
      </c>
    </row>
    <row r="226" spans="1:5">
      <c r="A226">
        <v>1</v>
      </c>
      <c r="B226">
        <v>10</v>
      </c>
      <c r="C226">
        <v>6</v>
      </c>
      <c r="D226">
        <v>0</v>
      </c>
      <c r="E226">
        <f t="shared" si="3"/>
        <v>0</v>
      </c>
    </row>
    <row r="227" spans="1:5">
      <c r="A227">
        <v>1</v>
      </c>
      <c r="B227">
        <v>10</v>
      </c>
      <c r="C227">
        <v>7</v>
      </c>
      <c r="D227">
        <v>223.63800000000001</v>
      </c>
      <c r="E227">
        <f t="shared" si="3"/>
        <v>0.223638</v>
      </c>
    </row>
    <row r="228" spans="1:5">
      <c r="A228">
        <v>1</v>
      </c>
      <c r="B228">
        <v>10</v>
      </c>
      <c r="C228">
        <v>8</v>
      </c>
      <c r="D228">
        <v>1110.0029999999999</v>
      </c>
      <c r="E228">
        <f t="shared" si="3"/>
        <v>1.1100029999999999</v>
      </c>
    </row>
    <row r="229" spans="1:5">
      <c r="A229">
        <v>1</v>
      </c>
      <c r="B229">
        <v>10</v>
      </c>
      <c r="C229">
        <v>9</v>
      </c>
      <c r="D229">
        <v>1890.297</v>
      </c>
      <c r="E229">
        <f t="shared" si="3"/>
        <v>1.8902970000000001</v>
      </c>
    </row>
    <row r="230" spans="1:5">
      <c r="A230">
        <v>1</v>
      </c>
      <c r="B230">
        <v>10</v>
      </c>
      <c r="C230">
        <v>10</v>
      </c>
      <c r="D230">
        <v>2403.3040000000001</v>
      </c>
      <c r="E230">
        <f t="shared" si="3"/>
        <v>2.4033039999999999</v>
      </c>
    </row>
    <row r="231" spans="1:5">
      <c r="A231">
        <v>1</v>
      </c>
      <c r="B231">
        <v>10</v>
      </c>
      <c r="C231">
        <v>11</v>
      </c>
      <c r="D231">
        <v>2632.7449999999999</v>
      </c>
      <c r="E231">
        <f t="shared" si="3"/>
        <v>2.6327449999999999</v>
      </c>
    </row>
    <row r="232" spans="1:5">
      <c r="A232">
        <v>1</v>
      </c>
      <c r="B232">
        <v>10</v>
      </c>
      <c r="C232">
        <v>12</v>
      </c>
      <c r="D232">
        <v>2605.1179999999999</v>
      </c>
      <c r="E232">
        <f t="shared" si="3"/>
        <v>2.605118</v>
      </c>
    </row>
    <row r="233" spans="1:5">
      <c r="A233">
        <v>1</v>
      </c>
      <c r="B233">
        <v>10</v>
      </c>
      <c r="C233">
        <v>13</v>
      </c>
      <c r="D233">
        <v>2315.6709999999998</v>
      </c>
      <c r="E233">
        <f t="shared" si="3"/>
        <v>2.315671</v>
      </c>
    </row>
    <row r="234" spans="1:5">
      <c r="A234">
        <v>1</v>
      </c>
      <c r="B234">
        <v>10</v>
      </c>
      <c r="C234">
        <v>14</v>
      </c>
      <c r="D234">
        <v>1758.7280000000001</v>
      </c>
      <c r="E234">
        <f t="shared" si="3"/>
        <v>1.7587280000000001</v>
      </c>
    </row>
    <row r="235" spans="1:5">
      <c r="A235">
        <v>1</v>
      </c>
      <c r="B235">
        <v>10</v>
      </c>
      <c r="C235">
        <v>15</v>
      </c>
      <c r="D235">
        <v>962.43499999999995</v>
      </c>
      <c r="E235">
        <f t="shared" si="3"/>
        <v>0.96243499999999993</v>
      </c>
    </row>
    <row r="236" spans="1:5">
      <c r="A236">
        <v>1</v>
      </c>
      <c r="B236">
        <v>10</v>
      </c>
      <c r="C236">
        <v>16</v>
      </c>
      <c r="D236">
        <v>0</v>
      </c>
      <c r="E236">
        <f t="shared" si="3"/>
        <v>0</v>
      </c>
    </row>
    <row r="237" spans="1:5">
      <c r="A237">
        <v>1</v>
      </c>
      <c r="B237">
        <v>10</v>
      </c>
      <c r="C237">
        <v>17</v>
      </c>
      <c r="D237">
        <v>0</v>
      </c>
      <c r="E237">
        <f t="shared" si="3"/>
        <v>0</v>
      </c>
    </row>
    <row r="238" spans="1:5">
      <c r="A238">
        <v>1</v>
      </c>
      <c r="B238">
        <v>10</v>
      </c>
      <c r="C238">
        <v>18</v>
      </c>
      <c r="D238">
        <v>0</v>
      </c>
      <c r="E238">
        <f t="shared" si="3"/>
        <v>0</v>
      </c>
    </row>
    <row r="239" spans="1:5">
      <c r="A239">
        <v>1</v>
      </c>
      <c r="B239">
        <v>10</v>
      </c>
      <c r="C239">
        <v>19</v>
      </c>
      <c r="D239">
        <v>0</v>
      </c>
      <c r="E239">
        <f t="shared" si="3"/>
        <v>0</v>
      </c>
    </row>
    <row r="240" spans="1:5">
      <c r="A240">
        <v>1</v>
      </c>
      <c r="B240">
        <v>10</v>
      </c>
      <c r="C240">
        <v>20</v>
      </c>
      <c r="D240">
        <v>0</v>
      </c>
      <c r="E240">
        <f t="shared" si="3"/>
        <v>0</v>
      </c>
    </row>
    <row r="241" spans="1:5">
      <c r="A241">
        <v>1</v>
      </c>
      <c r="B241">
        <v>10</v>
      </c>
      <c r="C241">
        <v>21</v>
      </c>
      <c r="D241">
        <v>0</v>
      </c>
      <c r="E241">
        <f t="shared" si="3"/>
        <v>0</v>
      </c>
    </row>
    <row r="242" spans="1:5">
      <c r="A242">
        <v>1</v>
      </c>
      <c r="B242">
        <v>10</v>
      </c>
      <c r="C242">
        <v>22</v>
      </c>
      <c r="D242">
        <v>0</v>
      </c>
      <c r="E242">
        <f t="shared" si="3"/>
        <v>0</v>
      </c>
    </row>
    <row r="243" spans="1:5">
      <c r="A243">
        <v>1</v>
      </c>
      <c r="B243">
        <v>10</v>
      </c>
      <c r="C243">
        <v>23</v>
      </c>
      <c r="D243">
        <v>0</v>
      </c>
      <c r="E243">
        <f t="shared" si="3"/>
        <v>0</v>
      </c>
    </row>
    <row r="244" spans="1:5">
      <c r="A244">
        <v>1</v>
      </c>
      <c r="B244">
        <v>11</v>
      </c>
      <c r="C244">
        <v>0</v>
      </c>
      <c r="D244">
        <v>0</v>
      </c>
      <c r="E244">
        <f t="shared" si="3"/>
        <v>0</v>
      </c>
    </row>
    <row r="245" spans="1:5">
      <c r="A245">
        <v>1</v>
      </c>
      <c r="B245">
        <v>11</v>
      </c>
      <c r="C245">
        <v>1</v>
      </c>
      <c r="D245">
        <v>0</v>
      </c>
      <c r="E245">
        <f t="shared" si="3"/>
        <v>0</v>
      </c>
    </row>
    <row r="246" spans="1:5">
      <c r="A246">
        <v>1</v>
      </c>
      <c r="B246">
        <v>11</v>
      </c>
      <c r="C246">
        <v>2</v>
      </c>
      <c r="D246">
        <v>0</v>
      </c>
      <c r="E246">
        <f t="shared" si="3"/>
        <v>0</v>
      </c>
    </row>
    <row r="247" spans="1:5">
      <c r="A247">
        <v>1</v>
      </c>
      <c r="B247">
        <v>11</v>
      </c>
      <c r="C247">
        <v>3</v>
      </c>
      <c r="D247">
        <v>0</v>
      </c>
      <c r="E247">
        <f t="shared" si="3"/>
        <v>0</v>
      </c>
    </row>
    <row r="248" spans="1:5">
      <c r="A248">
        <v>1</v>
      </c>
      <c r="B248">
        <v>11</v>
      </c>
      <c r="C248">
        <v>4</v>
      </c>
      <c r="D248">
        <v>0</v>
      </c>
      <c r="E248">
        <f t="shared" si="3"/>
        <v>0</v>
      </c>
    </row>
    <row r="249" spans="1:5">
      <c r="A249">
        <v>1</v>
      </c>
      <c r="B249">
        <v>11</v>
      </c>
      <c r="C249">
        <v>5</v>
      </c>
      <c r="D249">
        <v>0</v>
      </c>
      <c r="E249">
        <f t="shared" si="3"/>
        <v>0</v>
      </c>
    </row>
    <row r="250" spans="1:5">
      <c r="A250">
        <v>1</v>
      </c>
      <c r="B250">
        <v>11</v>
      </c>
      <c r="C250">
        <v>6</v>
      </c>
      <c r="D250">
        <v>0</v>
      </c>
      <c r="E250">
        <f t="shared" si="3"/>
        <v>0</v>
      </c>
    </row>
    <row r="251" spans="1:5">
      <c r="A251">
        <v>1</v>
      </c>
      <c r="B251">
        <v>11</v>
      </c>
      <c r="C251">
        <v>7</v>
      </c>
      <c r="D251">
        <v>168.17</v>
      </c>
      <c r="E251">
        <f t="shared" si="3"/>
        <v>0.16816999999999999</v>
      </c>
    </row>
    <row r="252" spans="1:5">
      <c r="A252">
        <v>1</v>
      </c>
      <c r="B252">
        <v>11</v>
      </c>
      <c r="C252">
        <v>8</v>
      </c>
      <c r="D252">
        <v>309.69200000000001</v>
      </c>
      <c r="E252">
        <f t="shared" si="3"/>
        <v>0.30969200000000002</v>
      </c>
    </row>
    <row r="253" spans="1:5">
      <c r="A253">
        <v>1</v>
      </c>
      <c r="B253">
        <v>11</v>
      </c>
      <c r="C253">
        <v>9</v>
      </c>
      <c r="D253">
        <v>1091.7550000000001</v>
      </c>
      <c r="E253">
        <f t="shared" si="3"/>
        <v>1.091755</v>
      </c>
    </row>
    <row r="254" spans="1:5">
      <c r="A254">
        <v>1</v>
      </c>
      <c r="B254">
        <v>11</v>
      </c>
      <c r="C254">
        <v>10</v>
      </c>
      <c r="D254">
        <v>1517.873</v>
      </c>
      <c r="E254">
        <f t="shared" si="3"/>
        <v>1.517873</v>
      </c>
    </row>
    <row r="255" spans="1:5">
      <c r="A255">
        <v>1</v>
      </c>
      <c r="B255">
        <v>11</v>
      </c>
      <c r="C255">
        <v>11</v>
      </c>
      <c r="D255">
        <v>1579.529</v>
      </c>
      <c r="E255">
        <f t="shared" si="3"/>
        <v>1.579529</v>
      </c>
    </row>
    <row r="256" spans="1:5">
      <c r="A256">
        <v>1</v>
      </c>
      <c r="B256">
        <v>11</v>
      </c>
      <c r="C256">
        <v>12</v>
      </c>
      <c r="D256">
        <v>2486.5839999999998</v>
      </c>
      <c r="E256">
        <f t="shared" si="3"/>
        <v>2.4865839999999997</v>
      </c>
    </row>
    <row r="257" spans="1:5">
      <c r="A257">
        <v>1</v>
      </c>
      <c r="B257">
        <v>11</v>
      </c>
      <c r="C257">
        <v>13</v>
      </c>
      <c r="D257">
        <v>2214.3580000000002</v>
      </c>
      <c r="E257">
        <f t="shared" si="3"/>
        <v>2.2143580000000003</v>
      </c>
    </row>
    <row r="258" spans="1:5">
      <c r="A258">
        <v>1</v>
      </c>
      <c r="B258">
        <v>11</v>
      </c>
      <c r="C258">
        <v>14</v>
      </c>
      <c r="D258">
        <v>1696.0329999999999</v>
      </c>
      <c r="E258">
        <f t="shared" si="3"/>
        <v>1.6960329999999999</v>
      </c>
    </row>
    <row r="259" spans="1:5">
      <c r="A259">
        <v>1</v>
      </c>
      <c r="B259">
        <v>11</v>
      </c>
      <c r="C259">
        <v>15</v>
      </c>
      <c r="D259">
        <v>941.48500000000001</v>
      </c>
      <c r="E259">
        <f t="shared" si="3"/>
        <v>0.94148500000000002</v>
      </c>
    </row>
    <row r="260" spans="1:5">
      <c r="A260">
        <v>1</v>
      </c>
      <c r="B260">
        <v>11</v>
      </c>
      <c r="C260">
        <v>16</v>
      </c>
      <c r="D260">
        <v>0</v>
      </c>
      <c r="E260">
        <f t="shared" si="3"/>
        <v>0</v>
      </c>
    </row>
    <row r="261" spans="1:5">
      <c r="A261">
        <v>1</v>
      </c>
      <c r="B261">
        <v>11</v>
      </c>
      <c r="C261">
        <v>17</v>
      </c>
      <c r="D261">
        <v>0</v>
      </c>
      <c r="E261">
        <f t="shared" ref="E261:E324" si="4">D261/1000</f>
        <v>0</v>
      </c>
    </row>
    <row r="262" spans="1:5">
      <c r="A262">
        <v>1</v>
      </c>
      <c r="B262">
        <v>11</v>
      </c>
      <c r="C262">
        <v>18</v>
      </c>
      <c r="D262">
        <v>0</v>
      </c>
      <c r="E262">
        <f t="shared" si="4"/>
        <v>0</v>
      </c>
    </row>
    <row r="263" spans="1:5">
      <c r="A263">
        <v>1</v>
      </c>
      <c r="B263">
        <v>11</v>
      </c>
      <c r="C263">
        <v>19</v>
      </c>
      <c r="D263">
        <v>0</v>
      </c>
      <c r="E263">
        <f t="shared" si="4"/>
        <v>0</v>
      </c>
    </row>
    <row r="264" spans="1:5">
      <c r="A264">
        <v>1</v>
      </c>
      <c r="B264">
        <v>11</v>
      </c>
      <c r="C264">
        <v>20</v>
      </c>
      <c r="D264">
        <v>0</v>
      </c>
      <c r="E264">
        <f t="shared" si="4"/>
        <v>0</v>
      </c>
    </row>
    <row r="265" spans="1:5">
      <c r="A265">
        <v>1</v>
      </c>
      <c r="B265">
        <v>11</v>
      </c>
      <c r="C265">
        <v>21</v>
      </c>
      <c r="D265">
        <v>0</v>
      </c>
      <c r="E265">
        <f t="shared" si="4"/>
        <v>0</v>
      </c>
    </row>
    <row r="266" spans="1:5">
      <c r="A266">
        <v>1</v>
      </c>
      <c r="B266">
        <v>11</v>
      </c>
      <c r="C266">
        <v>22</v>
      </c>
      <c r="D266">
        <v>0</v>
      </c>
      <c r="E266">
        <f t="shared" si="4"/>
        <v>0</v>
      </c>
    </row>
    <row r="267" spans="1:5">
      <c r="A267">
        <v>1</v>
      </c>
      <c r="B267">
        <v>11</v>
      </c>
      <c r="C267">
        <v>23</v>
      </c>
      <c r="D267">
        <v>0</v>
      </c>
      <c r="E267">
        <f t="shared" si="4"/>
        <v>0</v>
      </c>
    </row>
    <row r="268" spans="1:5">
      <c r="A268">
        <v>1</v>
      </c>
      <c r="B268">
        <v>12</v>
      </c>
      <c r="C268">
        <v>0</v>
      </c>
      <c r="D268">
        <v>0</v>
      </c>
      <c r="E268">
        <f t="shared" si="4"/>
        <v>0</v>
      </c>
    </row>
    <row r="269" spans="1:5">
      <c r="A269">
        <v>1</v>
      </c>
      <c r="B269">
        <v>12</v>
      </c>
      <c r="C269">
        <v>1</v>
      </c>
      <c r="D269">
        <v>0</v>
      </c>
      <c r="E269">
        <f t="shared" si="4"/>
        <v>0</v>
      </c>
    </row>
    <row r="270" spans="1:5">
      <c r="A270">
        <v>1</v>
      </c>
      <c r="B270">
        <v>12</v>
      </c>
      <c r="C270">
        <v>2</v>
      </c>
      <c r="D270">
        <v>0</v>
      </c>
      <c r="E270">
        <f t="shared" si="4"/>
        <v>0</v>
      </c>
    </row>
    <row r="271" spans="1:5">
      <c r="A271">
        <v>1</v>
      </c>
      <c r="B271">
        <v>12</v>
      </c>
      <c r="C271">
        <v>3</v>
      </c>
      <c r="D271">
        <v>0</v>
      </c>
      <c r="E271">
        <f t="shared" si="4"/>
        <v>0</v>
      </c>
    </row>
    <row r="272" spans="1:5">
      <c r="A272">
        <v>1</v>
      </c>
      <c r="B272">
        <v>12</v>
      </c>
      <c r="C272">
        <v>4</v>
      </c>
      <c r="D272">
        <v>0</v>
      </c>
      <c r="E272">
        <f t="shared" si="4"/>
        <v>0</v>
      </c>
    </row>
    <row r="273" spans="1:5">
      <c r="A273">
        <v>1</v>
      </c>
      <c r="B273">
        <v>12</v>
      </c>
      <c r="C273">
        <v>5</v>
      </c>
      <c r="D273">
        <v>0</v>
      </c>
      <c r="E273">
        <f t="shared" si="4"/>
        <v>0</v>
      </c>
    </row>
    <row r="274" spans="1:5">
      <c r="A274">
        <v>1</v>
      </c>
      <c r="B274">
        <v>12</v>
      </c>
      <c r="C274">
        <v>6</v>
      </c>
      <c r="D274">
        <v>0</v>
      </c>
      <c r="E274">
        <f t="shared" si="4"/>
        <v>0</v>
      </c>
    </row>
    <row r="275" spans="1:5">
      <c r="A275">
        <v>1</v>
      </c>
      <c r="B275">
        <v>12</v>
      </c>
      <c r="C275">
        <v>7</v>
      </c>
      <c r="D275">
        <v>45.564</v>
      </c>
      <c r="E275">
        <f t="shared" si="4"/>
        <v>4.5564E-2</v>
      </c>
    </row>
    <row r="276" spans="1:5">
      <c r="A276">
        <v>1</v>
      </c>
      <c r="B276">
        <v>12</v>
      </c>
      <c r="C276">
        <v>8</v>
      </c>
      <c r="D276">
        <v>970.73400000000004</v>
      </c>
      <c r="E276">
        <f t="shared" si="4"/>
        <v>0.97073399999999999</v>
      </c>
    </row>
    <row r="277" spans="1:5">
      <c r="A277">
        <v>1</v>
      </c>
      <c r="B277">
        <v>12</v>
      </c>
      <c r="C277">
        <v>9</v>
      </c>
      <c r="D277">
        <v>527.60500000000002</v>
      </c>
      <c r="E277">
        <f t="shared" si="4"/>
        <v>0.52760499999999999</v>
      </c>
    </row>
    <row r="278" spans="1:5">
      <c r="A278">
        <v>1</v>
      </c>
      <c r="B278">
        <v>12</v>
      </c>
      <c r="C278">
        <v>10</v>
      </c>
      <c r="D278">
        <v>594.61699999999996</v>
      </c>
      <c r="E278">
        <f t="shared" si="4"/>
        <v>0.59461699999999995</v>
      </c>
    </row>
    <row r="279" spans="1:5">
      <c r="A279">
        <v>1</v>
      </c>
      <c r="B279">
        <v>12</v>
      </c>
      <c r="C279">
        <v>11</v>
      </c>
      <c r="D279">
        <v>939.20799999999997</v>
      </c>
      <c r="E279">
        <f t="shared" si="4"/>
        <v>0.93920799999999993</v>
      </c>
    </row>
    <row r="280" spans="1:5">
      <c r="A280">
        <v>1</v>
      </c>
      <c r="B280">
        <v>12</v>
      </c>
      <c r="C280">
        <v>12</v>
      </c>
      <c r="D280">
        <v>809.38499999999999</v>
      </c>
      <c r="E280">
        <f t="shared" si="4"/>
        <v>0.80938500000000002</v>
      </c>
    </row>
    <row r="281" spans="1:5">
      <c r="A281">
        <v>1</v>
      </c>
      <c r="B281">
        <v>12</v>
      </c>
      <c r="C281">
        <v>13</v>
      </c>
      <c r="D281">
        <v>2168.4450000000002</v>
      </c>
      <c r="E281">
        <f t="shared" si="4"/>
        <v>2.1684450000000002</v>
      </c>
    </row>
    <row r="282" spans="1:5">
      <c r="A282">
        <v>1</v>
      </c>
      <c r="B282">
        <v>12</v>
      </c>
      <c r="C282">
        <v>14</v>
      </c>
      <c r="D282">
        <v>1656.6</v>
      </c>
      <c r="E282">
        <f t="shared" si="4"/>
        <v>1.6565999999999999</v>
      </c>
    </row>
    <row r="283" spans="1:5">
      <c r="A283">
        <v>1</v>
      </c>
      <c r="B283">
        <v>12</v>
      </c>
      <c r="C283">
        <v>15</v>
      </c>
      <c r="D283">
        <v>933.21799999999996</v>
      </c>
      <c r="E283">
        <f t="shared" si="4"/>
        <v>0.93321799999999999</v>
      </c>
    </row>
    <row r="284" spans="1:5">
      <c r="A284">
        <v>1</v>
      </c>
      <c r="B284">
        <v>12</v>
      </c>
      <c r="C284">
        <v>16</v>
      </c>
      <c r="D284">
        <v>26.167000000000002</v>
      </c>
      <c r="E284">
        <f t="shared" si="4"/>
        <v>2.6167000000000003E-2</v>
      </c>
    </row>
    <row r="285" spans="1:5">
      <c r="A285">
        <v>1</v>
      </c>
      <c r="B285">
        <v>12</v>
      </c>
      <c r="C285">
        <v>17</v>
      </c>
      <c r="D285">
        <v>0</v>
      </c>
      <c r="E285">
        <f t="shared" si="4"/>
        <v>0</v>
      </c>
    </row>
    <row r="286" spans="1:5">
      <c r="A286">
        <v>1</v>
      </c>
      <c r="B286">
        <v>12</v>
      </c>
      <c r="C286">
        <v>18</v>
      </c>
      <c r="D286">
        <v>0</v>
      </c>
      <c r="E286">
        <f t="shared" si="4"/>
        <v>0</v>
      </c>
    </row>
    <row r="287" spans="1:5">
      <c r="A287">
        <v>1</v>
      </c>
      <c r="B287">
        <v>12</v>
      </c>
      <c r="C287">
        <v>19</v>
      </c>
      <c r="D287">
        <v>0</v>
      </c>
      <c r="E287">
        <f t="shared" si="4"/>
        <v>0</v>
      </c>
    </row>
    <row r="288" spans="1:5">
      <c r="A288">
        <v>1</v>
      </c>
      <c r="B288">
        <v>12</v>
      </c>
      <c r="C288">
        <v>20</v>
      </c>
      <c r="D288">
        <v>0</v>
      </c>
      <c r="E288">
        <f t="shared" si="4"/>
        <v>0</v>
      </c>
    </row>
    <row r="289" spans="1:5">
      <c r="A289">
        <v>1</v>
      </c>
      <c r="B289">
        <v>12</v>
      </c>
      <c r="C289">
        <v>21</v>
      </c>
      <c r="D289">
        <v>0</v>
      </c>
      <c r="E289">
        <f t="shared" si="4"/>
        <v>0</v>
      </c>
    </row>
    <row r="290" spans="1:5">
      <c r="A290">
        <v>1</v>
      </c>
      <c r="B290">
        <v>12</v>
      </c>
      <c r="C290">
        <v>22</v>
      </c>
      <c r="D290">
        <v>0</v>
      </c>
      <c r="E290">
        <f t="shared" si="4"/>
        <v>0</v>
      </c>
    </row>
    <row r="291" spans="1:5">
      <c r="A291">
        <v>1</v>
      </c>
      <c r="B291">
        <v>12</v>
      </c>
      <c r="C291">
        <v>23</v>
      </c>
      <c r="D291">
        <v>0</v>
      </c>
      <c r="E291">
        <f t="shared" si="4"/>
        <v>0</v>
      </c>
    </row>
    <row r="292" spans="1:5">
      <c r="A292">
        <v>1</v>
      </c>
      <c r="B292">
        <v>13</v>
      </c>
      <c r="C292">
        <v>0</v>
      </c>
      <c r="D292">
        <v>0</v>
      </c>
      <c r="E292">
        <f t="shared" si="4"/>
        <v>0</v>
      </c>
    </row>
    <row r="293" spans="1:5">
      <c r="A293">
        <v>1</v>
      </c>
      <c r="B293">
        <v>13</v>
      </c>
      <c r="C293">
        <v>1</v>
      </c>
      <c r="D293">
        <v>0</v>
      </c>
      <c r="E293">
        <f t="shared" si="4"/>
        <v>0</v>
      </c>
    </row>
    <row r="294" spans="1:5">
      <c r="A294">
        <v>1</v>
      </c>
      <c r="B294">
        <v>13</v>
      </c>
      <c r="C294">
        <v>2</v>
      </c>
      <c r="D294">
        <v>0</v>
      </c>
      <c r="E294">
        <f t="shared" si="4"/>
        <v>0</v>
      </c>
    </row>
    <row r="295" spans="1:5">
      <c r="A295">
        <v>1</v>
      </c>
      <c r="B295">
        <v>13</v>
      </c>
      <c r="C295">
        <v>3</v>
      </c>
      <c r="D295">
        <v>0</v>
      </c>
      <c r="E295">
        <f t="shared" si="4"/>
        <v>0</v>
      </c>
    </row>
    <row r="296" spans="1:5">
      <c r="A296">
        <v>1</v>
      </c>
      <c r="B296">
        <v>13</v>
      </c>
      <c r="C296">
        <v>4</v>
      </c>
      <c r="D296">
        <v>0</v>
      </c>
      <c r="E296">
        <f t="shared" si="4"/>
        <v>0</v>
      </c>
    </row>
    <row r="297" spans="1:5">
      <c r="A297">
        <v>1</v>
      </c>
      <c r="B297">
        <v>13</v>
      </c>
      <c r="C297">
        <v>5</v>
      </c>
      <c r="D297">
        <v>0</v>
      </c>
      <c r="E297">
        <f t="shared" si="4"/>
        <v>0</v>
      </c>
    </row>
    <row r="298" spans="1:5">
      <c r="A298">
        <v>1</v>
      </c>
      <c r="B298">
        <v>13</v>
      </c>
      <c r="C298">
        <v>6</v>
      </c>
      <c r="D298">
        <v>0</v>
      </c>
      <c r="E298">
        <f t="shared" si="4"/>
        <v>0</v>
      </c>
    </row>
    <row r="299" spans="1:5">
      <c r="A299">
        <v>1</v>
      </c>
      <c r="B299">
        <v>13</v>
      </c>
      <c r="C299">
        <v>7</v>
      </c>
      <c r="D299">
        <v>125.66800000000001</v>
      </c>
      <c r="E299">
        <f t="shared" si="4"/>
        <v>0.125668</v>
      </c>
    </row>
    <row r="300" spans="1:5">
      <c r="A300">
        <v>1</v>
      </c>
      <c r="B300">
        <v>13</v>
      </c>
      <c r="C300">
        <v>8</v>
      </c>
      <c r="D300">
        <v>949.97199999999998</v>
      </c>
      <c r="E300">
        <f t="shared" si="4"/>
        <v>0.94997199999999993</v>
      </c>
    </row>
    <row r="301" spans="1:5">
      <c r="A301">
        <v>1</v>
      </c>
      <c r="B301">
        <v>13</v>
      </c>
      <c r="C301">
        <v>9</v>
      </c>
      <c r="D301">
        <v>322.59199999999998</v>
      </c>
      <c r="E301">
        <f t="shared" si="4"/>
        <v>0.32259199999999999</v>
      </c>
    </row>
    <row r="302" spans="1:5">
      <c r="A302">
        <v>1</v>
      </c>
      <c r="B302">
        <v>13</v>
      </c>
      <c r="C302">
        <v>10</v>
      </c>
      <c r="D302">
        <v>572.02</v>
      </c>
      <c r="E302">
        <f t="shared" si="4"/>
        <v>0.57201999999999997</v>
      </c>
    </row>
    <row r="303" spans="1:5">
      <c r="A303">
        <v>1</v>
      </c>
      <c r="B303">
        <v>13</v>
      </c>
      <c r="C303">
        <v>11</v>
      </c>
      <c r="D303">
        <v>686.33600000000001</v>
      </c>
      <c r="E303">
        <f t="shared" si="4"/>
        <v>0.68633600000000006</v>
      </c>
    </row>
    <row r="304" spans="1:5">
      <c r="A304">
        <v>1</v>
      </c>
      <c r="B304">
        <v>13</v>
      </c>
      <c r="C304">
        <v>12</v>
      </c>
      <c r="D304">
        <v>1101.204</v>
      </c>
      <c r="E304">
        <f t="shared" si="4"/>
        <v>1.1012039999999998</v>
      </c>
    </row>
    <row r="305" spans="1:5">
      <c r="A305">
        <v>1</v>
      </c>
      <c r="B305">
        <v>13</v>
      </c>
      <c r="C305">
        <v>13</v>
      </c>
      <c r="D305">
        <v>711.19299999999998</v>
      </c>
      <c r="E305">
        <f t="shared" si="4"/>
        <v>0.71119299999999996</v>
      </c>
    </row>
    <row r="306" spans="1:5">
      <c r="A306">
        <v>1</v>
      </c>
      <c r="B306">
        <v>13</v>
      </c>
      <c r="C306">
        <v>14</v>
      </c>
      <c r="D306">
        <v>1151.4849999999999</v>
      </c>
      <c r="E306">
        <f t="shared" si="4"/>
        <v>1.1514849999999999</v>
      </c>
    </row>
    <row r="307" spans="1:5">
      <c r="A307">
        <v>1</v>
      </c>
      <c r="B307">
        <v>13</v>
      </c>
      <c r="C307">
        <v>15</v>
      </c>
      <c r="D307">
        <v>387.81099999999998</v>
      </c>
      <c r="E307">
        <f t="shared" si="4"/>
        <v>0.38781099999999996</v>
      </c>
    </row>
    <row r="308" spans="1:5">
      <c r="A308">
        <v>1</v>
      </c>
      <c r="B308">
        <v>13</v>
      </c>
      <c r="C308">
        <v>16</v>
      </c>
      <c r="D308">
        <v>8.3109999999999999</v>
      </c>
      <c r="E308">
        <f t="shared" si="4"/>
        <v>8.3110000000000007E-3</v>
      </c>
    </row>
    <row r="309" spans="1:5">
      <c r="A309">
        <v>1</v>
      </c>
      <c r="B309">
        <v>13</v>
      </c>
      <c r="C309">
        <v>17</v>
      </c>
      <c r="D309">
        <v>0</v>
      </c>
      <c r="E309">
        <f t="shared" si="4"/>
        <v>0</v>
      </c>
    </row>
    <row r="310" spans="1:5">
      <c r="A310">
        <v>1</v>
      </c>
      <c r="B310">
        <v>13</v>
      </c>
      <c r="C310">
        <v>18</v>
      </c>
      <c r="D310">
        <v>0</v>
      </c>
      <c r="E310">
        <f t="shared" si="4"/>
        <v>0</v>
      </c>
    </row>
    <row r="311" spans="1:5">
      <c r="A311">
        <v>1</v>
      </c>
      <c r="B311">
        <v>13</v>
      </c>
      <c r="C311">
        <v>19</v>
      </c>
      <c r="D311">
        <v>0</v>
      </c>
      <c r="E311">
        <f t="shared" si="4"/>
        <v>0</v>
      </c>
    </row>
    <row r="312" spans="1:5">
      <c r="A312">
        <v>1</v>
      </c>
      <c r="B312">
        <v>13</v>
      </c>
      <c r="C312">
        <v>20</v>
      </c>
      <c r="D312">
        <v>0</v>
      </c>
      <c r="E312">
        <f t="shared" si="4"/>
        <v>0</v>
      </c>
    </row>
    <row r="313" spans="1:5">
      <c r="A313">
        <v>1</v>
      </c>
      <c r="B313">
        <v>13</v>
      </c>
      <c r="C313">
        <v>21</v>
      </c>
      <c r="D313">
        <v>0</v>
      </c>
      <c r="E313">
        <f t="shared" si="4"/>
        <v>0</v>
      </c>
    </row>
    <row r="314" spans="1:5">
      <c r="A314">
        <v>1</v>
      </c>
      <c r="B314">
        <v>13</v>
      </c>
      <c r="C314">
        <v>22</v>
      </c>
      <c r="D314">
        <v>0</v>
      </c>
      <c r="E314">
        <f t="shared" si="4"/>
        <v>0</v>
      </c>
    </row>
    <row r="315" spans="1:5">
      <c r="A315">
        <v>1</v>
      </c>
      <c r="B315">
        <v>13</v>
      </c>
      <c r="C315">
        <v>23</v>
      </c>
      <c r="D315">
        <v>0</v>
      </c>
      <c r="E315">
        <f t="shared" si="4"/>
        <v>0</v>
      </c>
    </row>
    <row r="316" spans="1:5">
      <c r="A316">
        <v>1</v>
      </c>
      <c r="B316">
        <v>14</v>
      </c>
      <c r="C316">
        <v>0</v>
      </c>
      <c r="D316">
        <v>0</v>
      </c>
      <c r="E316">
        <f t="shared" si="4"/>
        <v>0</v>
      </c>
    </row>
    <row r="317" spans="1:5">
      <c r="A317">
        <v>1</v>
      </c>
      <c r="B317">
        <v>14</v>
      </c>
      <c r="C317">
        <v>1</v>
      </c>
      <c r="D317">
        <v>0</v>
      </c>
      <c r="E317">
        <f t="shared" si="4"/>
        <v>0</v>
      </c>
    </row>
    <row r="318" spans="1:5">
      <c r="A318">
        <v>1</v>
      </c>
      <c r="B318">
        <v>14</v>
      </c>
      <c r="C318">
        <v>2</v>
      </c>
      <c r="D318">
        <v>0</v>
      </c>
      <c r="E318">
        <f t="shared" si="4"/>
        <v>0</v>
      </c>
    </row>
    <row r="319" spans="1:5">
      <c r="A319">
        <v>1</v>
      </c>
      <c r="B319">
        <v>14</v>
      </c>
      <c r="C319">
        <v>3</v>
      </c>
      <c r="D319">
        <v>0</v>
      </c>
      <c r="E319">
        <f t="shared" si="4"/>
        <v>0</v>
      </c>
    </row>
    <row r="320" spans="1:5">
      <c r="A320">
        <v>1</v>
      </c>
      <c r="B320">
        <v>14</v>
      </c>
      <c r="C320">
        <v>4</v>
      </c>
      <c r="D320">
        <v>0</v>
      </c>
      <c r="E320">
        <f t="shared" si="4"/>
        <v>0</v>
      </c>
    </row>
    <row r="321" spans="1:5">
      <c r="A321">
        <v>1</v>
      </c>
      <c r="B321">
        <v>14</v>
      </c>
      <c r="C321">
        <v>5</v>
      </c>
      <c r="D321">
        <v>0</v>
      </c>
      <c r="E321">
        <f t="shared" si="4"/>
        <v>0</v>
      </c>
    </row>
    <row r="322" spans="1:5">
      <c r="A322">
        <v>1</v>
      </c>
      <c r="B322">
        <v>14</v>
      </c>
      <c r="C322">
        <v>6</v>
      </c>
      <c r="D322">
        <v>0</v>
      </c>
      <c r="E322">
        <f t="shared" si="4"/>
        <v>0</v>
      </c>
    </row>
    <row r="323" spans="1:5">
      <c r="A323">
        <v>1</v>
      </c>
      <c r="B323">
        <v>14</v>
      </c>
      <c r="C323">
        <v>7</v>
      </c>
      <c r="D323">
        <v>71.876000000000005</v>
      </c>
      <c r="E323">
        <f t="shared" si="4"/>
        <v>7.1876000000000009E-2</v>
      </c>
    </row>
    <row r="324" spans="1:5">
      <c r="A324">
        <v>1</v>
      </c>
      <c r="B324">
        <v>14</v>
      </c>
      <c r="C324">
        <v>8</v>
      </c>
      <c r="D324">
        <v>827.51300000000003</v>
      </c>
      <c r="E324">
        <f t="shared" si="4"/>
        <v>0.82751300000000005</v>
      </c>
    </row>
    <row r="325" spans="1:5">
      <c r="A325">
        <v>1</v>
      </c>
      <c r="B325">
        <v>14</v>
      </c>
      <c r="C325">
        <v>9</v>
      </c>
      <c r="D325">
        <v>227.565</v>
      </c>
      <c r="E325">
        <f t="shared" ref="E325:E388" si="5">D325/1000</f>
        <v>0.22756499999999999</v>
      </c>
    </row>
    <row r="326" spans="1:5">
      <c r="A326">
        <v>1</v>
      </c>
      <c r="B326">
        <v>14</v>
      </c>
      <c r="C326">
        <v>10</v>
      </c>
      <c r="D326">
        <v>247.96799999999999</v>
      </c>
      <c r="E326">
        <f t="shared" si="5"/>
        <v>0.24796799999999999</v>
      </c>
    </row>
    <row r="327" spans="1:5">
      <c r="A327">
        <v>1</v>
      </c>
      <c r="B327">
        <v>14</v>
      </c>
      <c r="C327">
        <v>11</v>
      </c>
      <c r="D327">
        <v>429.59800000000001</v>
      </c>
      <c r="E327">
        <f t="shared" si="5"/>
        <v>0.42959800000000004</v>
      </c>
    </row>
    <row r="328" spans="1:5">
      <c r="A328">
        <v>1</v>
      </c>
      <c r="B328">
        <v>14</v>
      </c>
      <c r="C328">
        <v>12</v>
      </c>
      <c r="D328">
        <v>398.34699999999998</v>
      </c>
      <c r="E328">
        <f t="shared" si="5"/>
        <v>0.39834700000000001</v>
      </c>
    </row>
    <row r="329" spans="1:5">
      <c r="A329">
        <v>1</v>
      </c>
      <c r="B329">
        <v>14</v>
      </c>
      <c r="C329">
        <v>13</v>
      </c>
      <c r="D329">
        <v>293.142</v>
      </c>
      <c r="E329">
        <f t="shared" si="5"/>
        <v>0.29314200000000001</v>
      </c>
    </row>
    <row r="330" spans="1:5">
      <c r="A330">
        <v>1</v>
      </c>
      <c r="B330">
        <v>14</v>
      </c>
      <c r="C330">
        <v>14</v>
      </c>
      <c r="D330">
        <v>90.808000000000007</v>
      </c>
      <c r="E330">
        <f t="shared" si="5"/>
        <v>9.0808000000000014E-2</v>
      </c>
    </row>
    <row r="331" spans="1:5">
      <c r="A331">
        <v>1</v>
      </c>
      <c r="B331">
        <v>14</v>
      </c>
      <c r="C331">
        <v>15</v>
      </c>
      <c r="D331">
        <v>36.816000000000003</v>
      </c>
      <c r="E331">
        <f t="shared" si="5"/>
        <v>3.6816000000000002E-2</v>
      </c>
    </row>
    <row r="332" spans="1:5">
      <c r="A332">
        <v>1</v>
      </c>
      <c r="B332">
        <v>14</v>
      </c>
      <c r="C332">
        <v>16</v>
      </c>
      <c r="D332">
        <v>15.391</v>
      </c>
      <c r="E332">
        <f t="shared" si="5"/>
        <v>1.5391E-2</v>
      </c>
    </row>
    <row r="333" spans="1:5">
      <c r="A333">
        <v>1</v>
      </c>
      <c r="B333">
        <v>14</v>
      </c>
      <c r="C333">
        <v>17</v>
      </c>
      <c r="D333">
        <v>0</v>
      </c>
      <c r="E333">
        <f t="shared" si="5"/>
        <v>0</v>
      </c>
    </row>
    <row r="334" spans="1:5">
      <c r="A334">
        <v>1</v>
      </c>
      <c r="B334">
        <v>14</v>
      </c>
      <c r="C334">
        <v>18</v>
      </c>
      <c r="D334">
        <v>0</v>
      </c>
      <c r="E334">
        <f t="shared" si="5"/>
        <v>0</v>
      </c>
    </row>
    <row r="335" spans="1:5">
      <c r="A335">
        <v>1</v>
      </c>
      <c r="B335">
        <v>14</v>
      </c>
      <c r="C335">
        <v>19</v>
      </c>
      <c r="D335">
        <v>0</v>
      </c>
      <c r="E335">
        <f t="shared" si="5"/>
        <v>0</v>
      </c>
    </row>
    <row r="336" spans="1:5">
      <c r="A336">
        <v>1</v>
      </c>
      <c r="B336">
        <v>14</v>
      </c>
      <c r="C336">
        <v>20</v>
      </c>
      <c r="D336">
        <v>0</v>
      </c>
      <c r="E336">
        <f t="shared" si="5"/>
        <v>0</v>
      </c>
    </row>
    <row r="337" spans="1:5">
      <c r="A337">
        <v>1</v>
      </c>
      <c r="B337">
        <v>14</v>
      </c>
      <c r="C337">
        <v>21</v>
      </c>
      <c r="D337">
        <v>0</v>
      </c>
      <c r="E337">
        <f t="shared" si="5"/>
        <v>0</v>
      </c>
    </row>
    <row r="338" spans="1:5">
      <c r="A338">
        <v>1</v>
      </c>
      <c r="B338">
        <v>14</v>
      </c>
      <c r="C338">
        <v>22</v>
      </c>
      <c r="D338">
        <v>0</v>
      </c>
      <c r="E338">
        <f t="shared" si="5"/>
        <v>0</v>
      </c>
    </row>
    <row r="339" spans="1:5">
      <c r="A339">
        <v>1</v>
      </c>
      <c r="B339">
        <v>14</v>
      </c>
      <c r="C339">
        <v>23</v>
      </c>
      <c r="D339">
        <v>0</v>
      </c>
      <c r="E339">
        <f t="shared" si="5"/>
        <v>0</v>
      </c>
    </row>
    <row r="340" spans="1:5">
      <c r="A340">
        <v>1</v>
      </c>
      <c r="B340">
        <v>15</v>
      </c>
      <c r="C340">
        <v>0</v>
      </c>
      <c r="D340">
        <v>0</v>
      </c>
      <c r="E340">
        <f t="shared" si="5"/>
        <v>0</v>
      </c>
    </row>
    <row r="341" spans="1:5">
      <c r="A341">
        <v>1</v>
      </c>
      <c r="B341">
        <v>15</v>
      </c>
      <c r="C341">
        <v>1</v>
      </c>
      <c r="D341">
        <v>0</v>
      </c>
      <c r="E341">
        <f t="shared" si="5"/>
        <v>0</v>
      </c>
    </row>
    <row r="342" spans="1:5">
      <c r="A342">
        <v>1</v>
      </c>
      <c r="B342">
        <v>15</v>
      </c>
      <c r="C342">
        <v>2</v>
      </c>
      <c r="D342">
        <v>0</v>
      </c>
      <c r="E342">
        <f t="shared" si="5"/>
        <v>0</v>
      </c>
    </row>
    <row r="343" spans="1:5">
      <c r="A343">
        <v>1</v>
      </c>
      <c r="B343">
        <v>15</v>
      </c>
      <c r="C343">
        <v>3</v>
      </c>
      <c r="D343">
        <v>0</v>
      </c>
      <c r="E343">
        <f t="shared" si="5"/>
        <v>0</v>
      </c>
    </row>
    <row r="344" spans="1:5">
      <c r="A344">
        <v>1</v>
      </c>
      <c r="B344">
        <v>15</v>
      </c>
      <c r="C344">
        <v>4</v>
      </c>
      <c r="D344">
        <v>0</v>
      </c>
      <c r="E344">
        <f t="shared" si="5"/>
        <v>0</v>
      </c>
    </row>
    <row r="345" spans="1:5">
      <c r="A345">
        <v>1</v>
      </c>
      <c r="B345">
        <v>15</v>
      </c>
      <c r="C345">
        <v>5</v>
      </c>
      <c r="D345">
        <v>0</v>
      </c>
      <c r="E345">
        <f t="shared" si="5"/>
        <v>0</v>
      </c>
    </row>
    <row r="346" spans="1:5">
      <c r="A346">
        <v>1</v>
      </c>
      <c r="B346">
        <v>15</v>
      </c>
      <c r="C346">
        <v>6</v>
      </c>
      <c r="D346">
        <v>0</v>
      </c>
      <c r="E346">
        <f t="shared" si="5"/>
        <v>0</v>
      </c>
    </row>
    <row r="347" spans="1:5">
      <c r="A347">
        <v>1</v>
      </c>
      <c r="B347">
        <v>15</v>
      </c>
      <c r="C347">
        <v>7</v>
      </c>
      <c r="D347">
        <v>0</v>
      </c>
      <c r="E347">
        <f t="shared" si="5"/>
        <v>0</v>
      </c>
    </row>
    <row r="348" spans="1:5">
      <c r="A348">
        <v>1</v>
      </c>
      <c r="B348">
        <v>15</v>
      </c>
      <c r="C348">
        <v>8</v>
      </c>
      <c r="D348">
        <v>119.565</v>
      </c>
      <c r="E348">
        <f t="shared" si="5"/>
        <v>0.119565</v>
      </c>
    </row>
    <row r="349" spans="1:5">
      <c r="A349">
        <v>1</v>
      </c>
      <c r="B349">
        <v>15</v>
      </c>
      <c r="C349">
        <v>9</v>
      </c>
      <c r="D349">
        <v>263.10700000000003</v>
      </c>
      <c r="E349">
        <f t="shared" si="5"/>
        <v>0.26310700000000004</v>
      </c>
    </row>
    <row r="350" spans="1:5">
      <c r="A350">
        <v>1</v>
      </c>
      <c r="B350">
        <v>15</v>
      </c>
      <c r="C350">
        <v>10</v>
      </c>
      <c r="D350">
        <v>405.69299999999998</v>
      </c>
      <c r="E350">
        <f t="shared" si="5"/>
        <v>0.40569299999999997</v>
      </c>
    </row>
    <row r="351" spans="1:5">
      <c r="A351">
        <v>1</v>
      </c>
      <c r="B351">
        <v>15</v>
      </c>
      <c r="C351">
        <v>11</v>
      </c>
      <c r="D351">
        <v>528.029</v>
      </c>
      <c r="E351">
        <f t="shared" si="5"/>
        <v>0.52802899999999997</v>
      </c>
    </row>
    <row r="352" spans="1:5">
      <c r="A352">
        <v>1</v>
      </c>
      <c r="B352">
        <v>15</v>
      </c>
      <c r="C352">
        <v>12</v>
      </c>
      <c r="D352">
        <v>601.25099999999998</v>
      </c>
      <c r="E352">
        <f t="shared" si="5"/>
        <v>0.60125099999999998</v>
      </c>
    </row>
    <row r="353" spans="1:5">
      <c r="A353">
        <v>1</v>
      </c>
      <c r="B353">
        <v>15</v>
      </c>
      <c r="C353">
        <v>13</v>
      </c>
      <c r="D353">
        <v>473.22800000000001</v>
      </c>
      <c r="E353">
        <f t="shared" si="5"/>
        <v>0.47322799999999998</v>
      </c>
    </row>
    <row r="354" spans="1:5">
      <c r="A354">
        <v>1</v>
      </c>
      <c r="B354">
        <v>15</v>
      </c>
      <c r="C354">
        <v>14</v>
      </c>
      <c r="D354">
        <v>263.03300000000002</v>
      </c>
      <c r="E354">
        <f t="shared" si="5"/>
        <v>0.26303300000000002</v>
      </c>
    </row>
    <row r="355" spans="1:5">
      <c r="A355">
        <v>1</v>
      </c>
      <c r="B355">
        <v>15</v>
      </c>
      <c r="C355">
        <v>15</v>
      </c>
      <c r="D355">
        <v>94.373000000000005</v>
      </c>
      <c r="E355">
        <f t="shared" si="5"/>
        <v>9.4372999999999999E-2</v>
      </c>
    </row>
    <row r="356" spans="1:5">
      <c r="A356">
        <v>1</v>
      </c>
      <c r="B356">
        <v>15</v>
      </c>
      <c r="C356">
        <v>16</v>
      </c>
      <c r="D356">
        <v>0</v>
      </c>
      <c r="E356">
        <f t="shared" si="5"/>
        <v>0</v>
      </c>
    </row>
    <row r="357" spans="1:5">
      <c r="A357">
        <v>1</v>
      </c>
      <c r="B357">
        <v>15</v>
      </c>
      <c r="C357">
        <v>17</v>
      </c>
      <c r="D357">
        <v>0</v>
      </c>
      <c r="E357">
        <f t="shared" si="5"/>
        <v>0</v>
      </c>
    </row>
    <row r="358" spans="1:5">
      <c r="A358">
        <v>1</v>
      </c>
      <c r="B358">
        <v>15</v>
      </c>
      <c r="C358">
        <v>18</v>
      </c>
      <c r="D358">
        <v>0</v>
      </c>
      <c r="E358">
        <f t="shared" si="5"/>
        <v>0</v>
      </c>
    </row>
    <row r="359" spans="1:5">
      <c r="A359">
        <v>1</v>
      </c>
      <c r="B359">
        <v>15</v>
      </c>
      <c r="C359">
        <v>19</v>
      </c>
      <c r="D359">
        <v>0</v>
      </c>
      <c r="E359">
        <f t="shared" si="5"/>
        <v>0</v>
      </c>
    </row>
    <row r="360" spans="1:5">
      <c r="A360">
        <v>1</v>
      </c>
      <c r="B360">
        <v>15</v>
      </c>
      <c r="C360">
        <v>20</v>
      </c>
      <c r="D360">
        <v>0</v>
      </c>
      <c r="E360">
        <f t="shared" si="5"/>
        <v>0</v>
      </c>
    </row>
    <row r="361" spans="1:5">
      <c r="A361">
        <v>1</v>
      </c>
      <c r="B361">
        <v>15</v>
      </c>
      <c r="C361">
        <v>21</v>
      </c>
      <c r="D361">
        <v>0</v>
      </c>
      <c r="E361">
        <f t="shared" si="5"/>
        <v>0</v>
      </c>
    </row>
    <row r="362" spans="1:5">
      <c r="A362">
        <v>1</v>
      </c>
      <c r="B362">
        <v>15</v>
      </c>
      <c r="C362">
        <v>22</v>
      </c>
      <c r="D362">
        <v>0</v>
      </c>
      <c r="E362">
        <f t="shared" si="5"/>
        <v>0</v>
      </c>
    </row>
    <row r="363" spans="1:5">
      <c r="A363">
        <v>1</v>
      </c>
      <c r="B363">
        <v>15</v>
      </c>
      <c r="C363">
        <v>23</v>
      </c>
      <c r="D363">
        <v>0</v>
      </c>
      <c r="E363">
        <f t="shared" si="5"/>
        <v>0</v>
      </c>
    </row>
    <row r="364" spans="1:5">
      <c r="A364">
        <v>1</v>
      </c>
      <c r="B364">
        <v>16</v>
      </c>
      <c r="C364">
        <v>0</v>
      </c>
      <c r="D364">
        <v>0</v>
      </c>
      <c r="E364">
        <f t="shared" si="5"/>
        <v>0</v>
      </c>
    </row>
    <row r="365" spans="1:5">
      <c r="A365">
        <v>1</v>
      </c>
      <c r="B365">
        <v>16</v>
      </c>
      <c r="C365">
        <v>1</v>
      </c>
      <c r="D365">
        <v>0</v>
      </c>
      <c r="E365">
        <f t="shared" si="5"/>
        <v>0</v>
      </c>
    </row>
    <row r="366" spans="1:5">
      <c r="A366">
        <v>1</v>
      </c>
      <c r="B366">
        <v>16</v>
      </c>
      <c r="C366">
        <v>2</v>
      </c>
      <c r="D366">
        <v>0</v>
      </c>
      <c r="E366">
        <f t="shared" si="5"/>
        <v>0</v>
      </c>
    </row>
    <row r="367" spans="1:5">
      <c r="A367">
        <v>1</v>
      </c>
      <c r="B367">
        <v>16</v>
      </c>
      <c r="C367">
        <v>3</v>
      </c>
      <c r="D367">
        <v>0</v>
      </c>
      <c r="E367">
        <f t="shared" si="5"/>
        <v>0</v>
      </c>
    </row>
    <row r="368" spans="1:5">
      <c r="A368">
        <v>1</v>
      </c>
      <c r="B368">
        <v>16</v>
      </c>
      <c r="C368">
        <v>4</v>
      </c>
      <c r="D368">
        <v>0</v>
      </c>
      <c r="E368">
        <f t="shared" si="5"/>
        <v>0</v>
      </c>
    </row>
    <row r="369" spans="1:5">
      <c r="A369">
        <v>1</v>
      </c>
      <c r="B369">
        <v>16</v>
      </c>
      <c r="C369">
        <v>5</v>
      </c>
      <c r="D369">
        <v>0</v>
      </c>
      <c r="E369">
        <f t="shared" si="5"/>
        <v>0</v>
      </c>
    </row>
    <row r="370" spans="1:5">
      <c r="A370">
        <v>1</v>
      </c>
      <c r="B370">
        <v>16</v>
      </c>
      <c r="C370">
        <v>6</v>
      </c>
      <c r="D370">
        <v>0</v>
      </c>
      <c r="E370">
        <f t="shared" si="5"/>
        <v>0</v>
      </c>
    </row>
    <row r="371" spans="1:5">
      <c r="A371">
        <v>1</v>
      </c>
      <c r="B371">
        <v>16</v>
      </c>
      <c r="C371">
        <v>7</v>
      </c>
      <c r="D371">
        <v>95.686999999999998</v>
      </c>
      <c r="E371">
        <f t="shared" si="5"/>
        <v>9.5686999999999994E-2</v>
      </c>
    </row>
    <row r="372" spans="1:5">
      <c r="A372">
        <v>1</v>
      </c>
      <c r="B372">
        <v>16</v>
      </c>
      <c r="C372">
        <v>8</v>
      </c>
      <c r="D372">
        <v>144.018</v>
      </c>
      <c r="E372">
        <f t="shared" si="5"/>
        <v>0.14401800000000001</v>
      </c>
    </row>
    <row r="373" spans="1:5">
      <c r="A373">
        <v>1</v>
      </c>
      <c r="B373">
        <v>16</v>
      </c>
      <c r="C373">
        <v>9</v>
      </c>
      <c r="D373">
        <v>285.166</v>
      </c>
      <c r="E373">
        <f t="shared" si="5"/>
        <v>0.28516599999999998</v>
      </c>
    </row>
    <row r="374" spans="1:5">
      <c r="A374">
        <v>1</v>
      </c>
      <c r="B374">
        <v>16</v>
      </c>
      <c r="C374">
        <v>10</v>
      </c>
      <c r="D374">
        <v>592.69399999999996</v>
      </c>
      <c r="E374">
        <f t="shared" si="5"/>
        <v>0.59269399999999994</v>
      </c>
    </row>
    <row r="375" spans="1:5">
      <c r="A375">
        <v>1</v>
      </c>
      <c r="B375">
        <v>16</v>
      </c>
      <c r="C375">
        <v>11</v>
      </c>
      <c r="D375">
        <v>603.80200000000002</v>
      </c>
      <c r="E375">
        <f t="shared" si="5"/>
        <v>0.60380200000000006</v>
      </c>
    </row>
    <row r="376" spans="1:5">
      <c r="A376">
        <v>1</v>
      </c>
      <c r="B376">
        <v>16</v>
      </c>
      <c r="C376">
        <v>12</v>
      </c>
      <c r="D376">
        <v>579.83000000000004</v>
      </c>
      <c r="E376">
        <f t="shared" si="5"/>
        <v>0.57983000000000007</v>
      </c>
    </row>
    <row r="377" spans="1:5">
      <c r="A377">
        <v>1</v>
      </c>
      <c r="B377">
        <v>16</v>
      </c>
      <c r="C377">
        <v>13</v>
      </c>
      <c r="D377">
        <v>762.76400000000001</v>
      </c>
      <c r="E377">
        <f t="shared" si="5"/>
        <v>0.762764</v>
      </c>
    </row>
    <row r="378" spans="1:5">
      <c r="A378">
        <v>1</v>
      </c>
      <c r="B378">
        <v>16</v>
      </c>
      <c r="C378">
        <v>14</v>
      </c>
      <c r="D378">
        <v>309.596</v>
      </c>
      <c r="E378">
        <f t="shared" si="5"/>
        <v>0.30959599999999998</v>
      </c>
    </row>
    <row r="379" spans="1:5">
      <c r="A379">
        <v>1</v>
      </c>
      <c r="B379">
        <v>16</v>
      </c>
      <c r="C379">
        <v>15</v>
      </c>
      <c r="D379">
        <v>929.73800000000006</v>
      </c>
      <c r="E379">
        <f t="shared" si="5"/>
        <v>0.92973800000000006</v>
      </c>
    </row>
    <row r="380" spans="1:5">
      <c r="A380">
        <v>1</v>
      </c>
      <c r="B380">
        <v>16</v>
      </c>
      <c r="C380">
        <v>16</v>
      </c>
      <c r="D380">
        <v>49.408000000000001</v>
      </c>
      <c r="E380">
        <f t="shared" si="5"/>
        <v>4.9408000000000001E-2</v>
      </c>
    </row>
    <row r="381" spans="1:5">
      <c r="A381">
        <v>1</v>
      </c>
      <c r="B381">
        <v>16</v>
      </c>
      <c r="C381">
        <v>17</v>
      </c>
      <c r="D381">
        <v>0</v>
      </c>
      <c r="E381">
        <f t="shared" si="5"/>
        <v>0</v>
      </c>
    </row>
    <row r="382" spans="1:5">
      <c r="A382">
        <v>1</v>
      </c>
      <c r="B382">
        <v>16</v>
      </c>
      <c r="C382">
        <v>18</v>
      </c>
      <c r="D382">
        <v>0</v>
      </c>
      <c r="E382">
        <f t="shared" si="5"/>
        <v>0</v>
      </c>
    </row>
    <row r="383" spans="1:5">
      <c r="A383">
        <v>1</v>
      </c>
      <c r="B383">
        <v>16</v>
      </c>
      <c r="C383">
        <v>19</v>
      </c>
      <c r="D383">
        <v>0</v>
      </c>
      <c r="E383">
        <f t="shared" si="5"/>
        <v>0</v>
      </c>
    </row>
    <row r="384" spans="1:5">
      <c r="A384">
        <v>1</v>
      </c>
      <c r="B384">
        <v>16</v>
      </c>
      <c r="C384">
        <v>20</v>
      </c>
      <c r="D384">
        <v>0</v>
      </c>
      <c r="E384">
        <f t="shared" si="5"/>
        <v>0</v>
      </c>
    </row>
    <row r="385" spans="1:5">
      <c r="A385">
        <v>1</v>
      </c>
      <c r="B385">
        <v>16</v>
      </c>
      <c r="C385">
        <v>21</v>
      </c>
      <c r="D385">
        <v>0</v>
      </c>
      <c r="E385">
        <f t="shared" si="5"/>
        <v>0</v>
      </c>
    </row>
    <row r="386" spans="1:5">
      <c r="A386">
        <v>1</v>
      </c>
      <c r="B386">
        <v>16</v>
      </c>
      <c r="C386">
        <v>22</v>
      </c>
      <c r="D386">
        <v>0</v>
      </c>
      <c r="E386">
        <f t="shared" si="5"/>
        <v>0</v>
      </c>
    </row>
    <row r="387" spans="1:5">
      <c r="A387">
        <v>1</v>
      </c>
      <c r="B387">
        <v>16</v>
      </c>
      <c r="C387">
        <v>23</v>
      </c>
      <c r="D387">
        <v>0</v>
      </c>
      <c r="E387">
        <f t="shared" si="5"/>
        <v>0</v>
      </c>
    </row>
    <row r="388" spans="1:5">
      <c r="A388">
        <v>1</v>
      </c>
      <c r="B388">
        <v>17</v>
      </c>
      <c r="C388">
        <v>0</v>
      </c>
      <c r="D388">
        <v>0</v>
      </c>
      <c r="E388">
        <f t="shared" si="5"/>
        <v>0</v>
      </c>
    </row>
    <row r="389" spans="1:5">
      <c r="A389">
        <v>1</v>
      </c>
      <c r="B389">
        <v>17</v>
      </c>
      <c r="C389">
        <v>1</v>
      </c>
      <c r="D389">
        <v>0</v>
      </c>
      <c r="E389">
        <f t="shared" ref="E389:E452" si="6">D389/1000</f>
        <v>0</v>
      </c>
    </row>
    <row r="390" spans="1:5">
      <c r="A390">
        <v>1</v>
      </c>
      <c r="B390">
        <v>17</v>
      </c>
      <c r="C390">
        <v>2</v>
      </c>
      <c r="D390">
        <v>0</v>
      </c>
      <c r="E390">
        <f t="shared" si="6"/>
        <v>0</v>
      </c>
    </row>
    <row r="391" spans="1:5">
      <c r="A391">
        <v>1</v>
      </c>
      <c r="B391">
        <v>17</v>
      </c>
      <c r="C391">
        <v>3</v>
      </c>
      <c r="D391">
        <v>0</v>
      </c>
      <c r="E391">
        <f t="shared" si="6"/>
        <v>0</v>
      </c>
    </row>
    <row r="392" spans="1:5">
      <c r="A392">
        <v>1</v>
      </c>
      <c r="B392">
        <v>17</v>
      </c>
      <c r="C392">
        <v>4</v>
      </c>
      <c r="D392">
        <v>0</v>
      </c>
      <c r="E392">
        <f t="shared" si="6"/>
        <v>0</v>
      </c>
    </row>
    <row r="393" spans="1:5">
      <c r="A393">
        <v>1</v>
      </c>
      <c r="B393">
        <v>17</v>
      </c>
      <c r="C393">
        <v>5</v>
      </c>
      <c r="D393">
        <v>0</v>
      </c>
      <c r="E393">
        <f t="shared" si="6"/>
        <v>0</v>
      </c>
    </row>
    <row r="394" spans="1:5">
      <c r="A394">
        <v>1</v>
      </c>
      <c r="B394">
        <v>17</v>
      </c>
      <c r="C394">
        <v>6</v>
      </c>
      <c r="D394">
        <v>0</v>
      </c>
      <c r="E394">
        <f t="shared" si="6"/>
        <v>0</v>
      </c>
    </row>
    <row r="395" spans="1:5">
      <c r="A395">
        <v>1</v>
      </c>
      <c r="B395">
        <v>17</v>
      </c>
      <c r="C395">
        <v>7</v>
      </c>
      <c r="D395">
        <v>5.4640000000000004</v>
      </c>
      <c r="E395">
        <f t="shared" si="6"/>
        <v>5.4640000000000001E-3</v>
      </c>
    </row>
    <row r="396" spans="1:5">
      <c r="A396">
        <v>1</v>
      </c>
      <c r="B396">
        <v>17</v>
      </c>
      <c r="C396">
        <v>8</v>
      </c>
      <c r="D396">
        <v>217.74100000000001</v>
      </c>
      <c r="E396">
        <f t="shared" si="6"/>
        <v>0.21774100000000002</v>
      </c>
    </row>
    <row r="397" spans="1:5">
      <c r="A397">
        <v>1</v>
      </c>
      <c r="B397">
        <v>17</v>
      </c>
      <c r="C397">
        <v>9</v>
      </c>
      <c r="D397">
        <v>431.62200000000001</v>
      </c>
      <c r="E397">
        <f t="shared" si="6"/>
        <v>0.43162200000000001</v>
      </c>
    </row>
    <row r="398" spans="1:5">
      <c r="A398">
        <v>1</v>
      </c>
      <c r="B398">
        <v>17</v>
      </c>
      <c r="C398">
        <v>10</v>
      </c>
      <c r="D398">
        <v>611.23599999999999</v>
      </c>
      <c r="E398">
        <f t="shared" si="6"/>
        <v>0.611236</v>
      </c>
    </row>
    <row r="399" spans="1:5">
      <c r="A399">
        <v>1</v>
      </c>
      <c r="B399">
        <v>17</v>
      </c>
      <c r="C399">
        <v>11</v>
      </c>
      <c r="D399">
        <v>1123.905</v>
      </c>
      <c r="E399">
        <f t="shared" si="6"/>
        <v>1.1239049999999999</v>
      </c>
    </row>
    <row r="400" spans="1:5">
      <c r="A400">
        <v>1</v>
      </c>
      <c r="B400">
        <v>17</v>
      </c>
      <c r="C400">
        <v>12</v>
      </c>
      <c r="D400">
        <v>1365.421</v>
      </c>
      <c r="E400">
        <f t="shared" si="6"/>
        <v>1.365421</v>
      </c>
    </row>
    <row r="401" spans="1:5">
      <c r="A401">
        <v>1</v>
      </c>
      <c r="B401">
        <v>17</v>
      </c>
      <c r="C401">
        <v>13</v>
      </c>
      <c r="D401">
        <v>911.00099999999998</v>
      </c>
      <c r="E401">
        <f t="shared" si="6"/>
        <v>0.91100099999999995</v>
      </c>
    </row>
    <row r="402" spans="1:5">
      <c r="A402">
        <v>1</v>
      </c>
      <c r="B402">
        <v>17</v>
      </c>
      <c r="C402">
        <v>14</v>
      </c>
      <c r="D402">
        <v>768.46699999999998</v>
      </c>
      <c r="E402">
        <f t="shared" si="6"/>
        <v>0.76846700000000001</v>
      </c>
    </row>
    <row r="403" spans="1:5">
      <c r="A403">
        <v>1</v>
      </c>
      <c r="B403">
        <v>17</v>
      </c>
      <c r="C403">
        <v>15</v>
      </c>
      <c r="D403">
        <v>391.63299999999998</v>
      </c>
      <c r="E403">
        <f t="shared" si="6"/>
        <v>0.39163300000000001</v>
      </c>
    </row>
    <row r="404" spans="1:5">
      <c r="A404">
        <v>1</v>
      </c>
      <c r="B404">
        <v>17</v>
      </c>
      <c r="C404">
        <v>16</v>
      </c>
      <c r="D404">
        <v>59.082000000000001</v>
      </c>
      <c r="E404">
        <f t="shared" si="6"/>
        <v>5.9082000000000003E-2</v>
      </c>
    </row>
    <row r="405" spans="1:5">
      <c r="A405">
        <v>1</v>
      </c>
      <c r="B405">
        <v>17</v>
      </c>
      <c r="C405">
        <v>17</v>
      </c>
      <c r="D405">
        <v>0</v>
      </c>
      <c r="E405">
        <f t="shared" si="6"/>
        <v>0</v>
      </c>
    </row>
    <row r="406" spans="1:5">
      <c r="A406">
        <v>1</v>
      </c>
      <c r="B406">
        <v>17</v>
      </c>
      <c r="C406">
        <v>18</v>
      </c>
      <c r="D406">
        <v>0</v>
      </c>
      <c r="E406">
        <f t="shared" si="6"/>
        <v>0</v>
      </c>
    </row>
    <row r="407" spans="1:5">
      <c r="A407">
        <v>1</v>
      </c>
      <c r="B407">
        <v>17</v>
      </c>
      <c r="C407">
        <v>19</v>
      </c>
      <c r="D407">
        <v>0</v>
      </c>
      <c r="E407">
        <f t="shared" si="6"/>
        <v>0</v>
      </c>
    </row>
    <row r="408" spans="1:5">
      <c r="A408">
        <v>1</v>
      </c>
      <c r="B408">
        <v>17</v>
      </c>
      <c r="C408">
        <v>20</v>
      </c>
      <c r="D408">
        <v>0</v>
      </c>
      <c r="E408">
        <f t="shared" si="6"/>
        <v>0</v>
      </c>
    </row>
    <row r="409" spans="1:5">
      <c r="A409">
        <v>1</v>
      </c>
      <c r="B409">
        <v>17</v>
      </c>
      <c r="C409">
        <v>21</v>
      </c>
      <c r="D409">
        <v>0</v>
      </c>
      <c r="E409">
        <f t="shared" si="6"/>
        <v>0</v>
      </c>
    </row>
    <row r="410" spans="1:5">
      <c r="A410">
        <v>1</v>
      </c>
      <c r="B410">
        <v>17</v>
      </c>
      <c r="C410">
        <v>22</v>
      </c>
      <c r="D410">
        <v>0</v>
      </c>
      <c r="E410">
        <f t="shared" si="6"/>
        <v>0</v>
      </c>
    </row>
    <row r="411" spans="1:5">
      <c r="A411">
        <v>1</v>
      </c>
      <c r="B411">
        <v>17</v>
      </c>
      <c r="C411">
        <v>23</v>
      </c>
      <c r="D411">
        <v>0</v>
      </c>
      <c r="E411">
        <f t="shared" si="6"/>
        <v>0</v>
      </c>
    </row>
    <row r="412" spans="1:5">
      <c r="A412">
        <v>1</v>
      </c>
      <c r="B412">
        <v>18</v>
      </c>
      <c r="C412">
        <v>0</v>
      </c>
      <c r="D412">
        <v>0</v>
      </c>
      <c r="E412">
        <f t="shared" si="6"/>
        <v>0</v>
      </c>
    </row>
    <row r="413" spans="1:5">
      <c r="A413">
        <v>1</v>
      </c>
      <c r="B413">
        <v>18</v>
      </c>
      <c r="C413">
        <v>1</v>
      </c>
      <c r="D413">
        <v>0</v>
      </c>
      <c r="E413">
        <f t="shared" si="6"/>
        <v>0</v>
      </c>
    </row>
    <row r="414" spans="1:5">
      <c r="A414">
        <v>1</v>
      </c>
      <c r="B414">
        <v>18</v>
      </c>
      <c r="C414">
        <v>2</v>
      </c>
      <c r="D414">
        <v>0</v>
      </c>
      <c r="E414">
        <f t="shared" si="6"/>
        <v>0</v>
      </c>
    </row>
    <row r="415" spans="1:5">
      <c r="A415">
        <v>1</v>
      </c>
      <c r="B415">
        <v>18</v>
      </c>
      <c r="C415">
        <v>3</v>
      </c>
      <c r="D415">
        <v>0</v>
      </c>
      <c r="E415">
        <f t="shared" si="6"/>
        <v>0</v>
      </c>
    </row>
    <row r="416" spans="1:5">
      <c r="A416">
        <v>1</v>
      </c>
      <c r="B416">
        <v>18</v>
      </c>
      <c r="C416">
        <v>4</v>
      </c>
      <c r="D416">
        <v>0</v>
      </c>
      <c r="E416">
        <f t="shared" si="6"/>
        <v>0</v>
      </c>
    </row>
    <row r="417" spans="1:5">
      <c r="A417">
        <v>1</v>
      </c>
      <c r="B417">
        <v>18</v>
      </c>
      <c r="C417">
        <v>5</v>
      </c>
      <c r="D417">
        <v>0</v>
      </c>
      <c r="E417">
        <f t="shared" si="6"/>
        <v>0</v>
      </c>
    </row>
    <row r="418" spans="1:5">
      <c r="A418">
        <v>1</v>
      </c>
      <c r="B418">
        <v>18</v>
      </c>
      <c r="C418">
        <v>6</v>
      </c>
      <c r="D418">
        <v>0</v>
      </c>
      <c r="E418">
        <f t="shared" si="6"/>
        <v>0</v>
      </c>
    </row>
    <row r="419" spans="1:5">
      <c r="A419">
        <v>1</v>
      </c>
      <c r="B419">
        <v>18</v>
      </c>
      <c r="C419">
        <v>7</v>
      </c>
      <c r="D419">
        <v>182.77799999999999</v>
      </c>
      <c r="E419">
        <f t="shared" si="6"/>
        <v>0.182778</v>
      </c>
    </row>
    <row r="420" spans="1:5">
      <c r="A420">
        <v>1</v>
      </c>
      <c r="B420">
        <v>18</v>
      </c>
      <c r="C420">
        <v>8</v>
      </c>
      <c r="D420">
        <v>209.054</v>
      </c>
      <c r="E420">
        <f t="shared" si="6"/>
        <v>0.20905399999999999</v>
      </c>
    </row>
    <row r="421" spans="1:5">
      <c r="A421">
        <v>1</v>
      </c>
      <c r="B421">
        <v>18</v>
      </c>
      <c r="C421">
        <v>9</v>
      </c>
      <c r="D421">
        <v>708.46199999999999</v>
      </c>
      <c r="E421">
        <f t="shared" si="6"/>
        <v>0.70846200000000004</v>
      </c>
    </row>
    <row r="422" spans="1:5">
      <c r="A422">
        <v>1</v>
      </c>
      <c r="B422">
        <v>18</v>
      </c>
      <c r="C422">
        <v>10</v>
      </c>
      <c r="D422">
        <v>1219.8689999999999</v>
      </c>
      <c r="E422">
        <f t="shared" si="6"/>
        <v>1.2198689999999999</v>
      </c>
    </row>
    <row r="423" spans="1:5">
      <c r="A423">
        <v>1</v>
      </c>
      <c r="B423">
        <v>18</v>
      </c>
      <c r="C423">
        <v>11</v>
      </c>
      <c r="D423">
        <v>2635.9949999999999</v>
      </c>
      <c r="E423">
        <f t="shared" si="6"/>
        <v>2.6359949999999999</v>
      </c>
    </row>
    <row r="424" spans="1:5">
      <c r="A424">
        <v>1</v>
      </c>
      <c r="B424">
        <v>18</v>
      </c>
      <c r="C424">
        <v>12</v>
      </c>
      <c r="D424">
        <v>2593.2460000000001</v>
      </c>
      <c r="E424">
        <f t="shared" si="6"/>
        <v>2.5932460000000002</v>
      </c>
    </row>
    <row r="425" spans="1:5">
      <c r="A425">
        <v>1</v>
      </c>
      <c r="B425">
        <v>18</v>
      </c>
      <c r="C425">
        <v>13</v>
      </c>
      <c r="D425">
        <v>2293.3429999999998</v>
      </c>
      <c r="E425">
        <f t="shared" si="6"/>
        <v>2.2933429999999997</v>
      </c>
    </row>
    <row r="426" spans="1:5">
      <c r="A426">
        <v>1</v>
      </c>
      <c r="B426">
        <v>18</v>
      </c>
      <c r="C426">
        <v>14</v>
      </c>
      <c r="D426">
        <v>1748.6079999999999</v>
      </c>
      <c r="E426">
        <f t="shared" si="6"/>
        <v>1.7486079999999999</v>
      </c>
    </row>
    <row r="427" spans="1:5">
      <c r="A427">
        <v>1</v>
      </c>
      <c r="B427">
        <v>18</v>
      </c>
      <c r="C427">
        <v>15</v>
      </c>
      <c r="D427">
        <v>960.56600000000003</v>
      </c>
      <c r="E427">
        <f t="shared" si="6"/>
        <v>0.96056600000000003</v>
      </c>
    </row>
    <row r="428" spans="1:5">
      <c r="A428">
        <v>1</v>
      </c>
      <c r="B428">
        <v>18</v>
      </c>
      <c r="C428">
        <v>16</v>
      </c>
      <c r="D428">
        <v>62.366</v>
      </c>
      <c r="E428">
        <f t="shared" si="6"/>
        <v>6.2365999999999998E-2</v>
      </c>
    </row>
    <row r="429" spans="1:5">
      <c r="A429">
        <v>1</v>
      </c>
      <c r="B429">
        <v>18</v>
      </c>
      <c r="C429">
        <v>17</v>
      </c>
      <c r="D429">
        <v>0</v>
      </c>
      <c r="E429">
        <f t="shared" si="6"/>
        <v>0</v>
      </c>
    </row>
    <row r="430" spans="1:5">
      <c r="A430">
        <v>1</v>
      </c>
      <c r="B430">
        <v>18</v>
      </c>
      <c r="C430">
        <v>18</v>
      </c>
      <c r="D430">
        <v>0</v>
      </c>
      <c r="E430">
        <f t="shared" si="6"/>
        <v>0</v>
      </c>
    </row>
    <row r="431" spans="1:5">
      <c r="A431">
        <v>1</v>
      </c>
      <c r="B431">
        <v>18</v>
      </c>
      <c r="C431">
        <v>19</v>
      </c>
      <c r="D431">
        <v>0</v>
      </c>
      <c r="E431">
        <f t="shared" si="6"/>
        <v>0</v>
      </c>
    </row>
    <row r="432" spans="1:5">
      <c r="A432">
        <v>1</v>
      </c>
      <c r="B432">
        <v>18</v>
      </c>
      <c r="C432">
        <v>20</v>
      </c>
      <c r="D432">
        <v>0</v>
      </c>
      <c r="E432">
        <f t="shared" si="6"/>
        <v>0</v>
      </c>
    </row>
    <row r="433" spans="1:5">
      <c r="A433">
        <v>1</v>
      </c>
      <c r="B433">
        <v>18</v>
      </c>
      <c r="C433">
        <v>21</v>
      </c>
      <c r="D433">
        <v>0</v>
      </c>
      <c r="E433">
        <f t="shared" si="6"/>
        <v>0</v>
      </c>
    </row>
    <row r="434" spans="1:5">
      <c r="A434">
        <v>1</v>
      </c>
      <c r="B434">
        <v>18</v>
      </c>
      <c r="C434">
        <v>22</v>
      </c>
      <c r="D434">
        <v>0</v>
      </c>
      <c r="E434">
        <f t="shared" si="6"/>
        <v>0</v>
      </c>
    </row>
    <row r="435" spans="1:5">
      <c r="A435">
        <v>1</v>
      </c>
      <c r="B435">
        <v>18</v>
      </c>
      <c r="C435">
        <v>23</v>
      </c>
      <c r="D435">
        <v>0</v>
      </c>
      <c r="E435">
        <f t="shared" si="6"/>
        <v>0</v>
      </c>
    </row>
    <row r="436" spans="1:5">
      <c r="A436">
        <v>1</v>
      </c>
      <c r="B436">
        <v>19</v>
      </c>
      <c r="C436">
        <v>0</v>
      </c>
      <c r="D436">
        <v>0</v>
      </c>
      <c r="E436">
        <f t="shared" si="6"/>
        <v>0</v>
      </c>
    </row>
    <row r="437" spans="1:5">
      <c r="A437">
        <v>1</v>
      </c>
      <c r="B437">
        <v>19</v>
      </c>
      <c r="C437">
        <v>1</v>
      </c>
      <c r="D437">
        <v>0</v>
      </c>
      <c r="E437">
        <f t="shared" si="6"/>
        <v>0</v>
      </c>
    </row>
    <row r="438" spans="1:5">
      <c r="A438">
        <v>1</v>
      </c>
      <c r="B438">
        <v>19</v>
      </c>
      <c r="C438">
        <v>2</v>
      </c>
      <c r="D438">
        <v>0</v>
      </c>
      <c r="E438">
        <f t="shared" si="6"/>
        <v>0</v>
      </c>
    </row>
    <row r="439" spans="1:5">
      <c r="A439">
        <v>1</v>
      </c>
      <c r="B439">
        <v>19</v>
      </c>
      <c r="C439">
        <v>3</v>
      </c>
      <c r="D439">
        <v>0</v>
      </c>
      <c r="E439">
        <f t="shared" si="6"/>
        <v>0</v>
      </c>
    </row>
    <row r="440" spans="1:5">
      <c r="A440">
        <v>1</v>
      </c>
      <c r="B440">
        <v>19</v>
      </c>
      <c r="C440">
        <v>4</v>
      </c>
      <c r="D440">
        <v>0</v>
      </c>
      <c r="E440">
        <f t="shared" si="6"/>
        <v>0</v>
      </c>
    </row>
    <row r="441" spans="1:5">
      <c r="A441">
        <v>1</v>
      </c>
      <c r="B441">
        <v>19</v>
      </c>
      <c r="C441">
        <v>5</v>
      </c>
      <c r="D441">
        <v>0</v>
      </c>
      <c r="E441">
        <f t="shared" si="6"/>
        <v>0</v>
      </c>
    </row>
    <row r="442" spans="1:5">
      <c r="A442">
        <v>1</v>
      </c>
      <c r="B442">
        <v>19</v>
      </c>
      <c r="C442">
        <v>6</v>
      </c>
      <c r="D442">
        <v>0</v>
      </c>
      <c r="E442">
        <f t="shared" si="6"/>
        <v>0</v>
      </c>
    </row>
    <row r="443" spans="1:5">
      <c r="A443">
        <v>1</v>
      </c>
      <c r="B443">
        <v>19</v>
      </c>
      <c r="C443">
        <v>7</v>
      </c>
      <c r="D443">
        <v>30.15</v>
      </c>
      <c r="E443">
        <f t="shared" si="6"/>
        <v>3.015E-2</v>
      </c>
    </row>
    <row r="444" spans="1:5">
      <c r="A444">
        <v>1</v>
      </c>
      <c r="B444">
        <v>19</v>
      </c>
      <c r="C444">
        <v>8</v>
      </c>
      <c r="D444">
        <v>519.89400000000001</v>
      </c>
      <c r="E444">
        <f t="shared" si="6"/>
        <v>0.51989399999999997</v>
      </c>
    </row>
    <row r="445" spans="1:5">
      <c r="A445">
        <v>1</v>
      </c>
      <c r="B445">
        <v>19</v>
      </c>
      <c r="C445">
        <v>9</v>
      </c>
      <c r="D445">
        <v>421.39800000000002</v>
      </c>
      <c r="E445">
        <f t="shared" si="6"/>
        <v>0.42139800000000005</v>
      </c>
    </row>
    <row r="446" spans="1:5">
      <c r="A446">
        <v>1</v>
      </c>
      <c r="B446">
        <v>19</v>
      </c>
      <c r="C446">
        <v>10</v>
      </c>
      <c r="D446">
        <v>476.4</v>
      </c>
      <c r="E446">
        <f t="shared" si="6"/>
        <v>0.47639999999999999</v>
      </c>
    </row>
    <row r="447" spans="1:5">
      <c r="A447">
        <v>1</v>
      </c>
      <c r="B447">
        <v>19</v>
      </c>
      <c r="C447">
        <v>11</v>
      </c>
      <c r="D447">
        <v>650.80100000000004</v>
      </c>
      <c r="E447">
        <f t="shared" si="6"/>
        <v>0.65080100000000007</v>
      </c>
    </row>
    <row r="448" spans="1:5">
      <c r="A448">
        <v>1</v>
      </c>
      <c r="B448">
        <v>19</v>
      </c>
      <c r="C448">
        <v>12</v>
      </c>
      <c r="D448">
        <v>1205.848</v>
      </c>
      <c r="E448">
        <f t="shared" si="6"/>
        <v>1.205848</v>
      </c>
    </row>
    <row r="449" spans="1:5">
      <c r="A449">
        <v>1</v>
      </c>
      <c r="B449">
        <v>19</v>
      </c>
      <c r="C449">
        <v>13</v>
      </c>
      <c r="D449">
        <v>725.21100000000001</v>
      </c>
      <c r="E449">
        <f t="shared" si="6"/>
        <v>0.72521100000000005</v>
      </c>
    </row>
    <row r="450" spans="1:5">
      <c r="A450">
        <v>1</v>
      </c>
      <c r="B450">
        <v>19</v>
      </c>
      <c r="C450">
        <v>14</v>
      </c>
      <c r="D450">
        <v>311.93</v>
      </c>
      <c r="E450">
        <f t="shared" si="6"/>
        <v>0.31192999999999999</v>
      </c>
    </row>
    <row r="451" spans="1:5">
      <c r="A451">
        <v>1</v>
      </c>
      <c r="B451">
        <v>19</v>
      </c>
      <c r="C451">
        <v>15</v>
      </c>
      <c r="D451">
        <v>59.161999999999999</v>
      </c>
      <c r="E451">
        <f t="shared" si="6"/>
        <v>5.9161999999999999E-2</v>
      </c>
    </row>
    <row r="452" spans="1:5">
      <c r="A452">
        <v>1</v>
      </c>
      <c r="B452">
        <v>19</v>
      </c>
      <c r="C452">
        <v>16</v>
      </c>
      <c r="D452">
        <v>0</v>
      </c>
      <c r="E452">
        <f t="shared" si="6"/>
        <v>0</v>
      </c>
    </row>
    <row r="453" spans="1:5">
      <c r="A453">
        <v>1</v>
      </c>
      <c r="B453">
        <v>19</v>
      </c>
      <c r="C453">
        <v>17</v>
      </c>
      <c r="D453">
        <v>0</v>
      </c>
      <c r="E453">
        <f t="shared" ref="E453:E516" si="7">D453/1000</f>
        <v>0</v>
      </c>
    </row>
    <row r="454" spans="1:5">
      <c r="A454">
        <v>1</v>
      </c>
      <c r="B454">
        <v>19</v>
      </c>
      <c r="C454">
        <v>18</v>
      </c>
      <c r="D454">
        <v>0</v>
      </c>
      <c r="E454">
        <f t="shared" si="7"/>
        <v>0</v>
      </c>
    </row>
    <row r="455" spans="1:5">
      <c r="A455">
        <v>1</v>
      </c>
      <c r="B455">
        <v>19</v>
      </c>
      <c r="C455">
        <v>19</v>
      </c>
      <c r="D455">
        <v>0</v>
      </c>
      <c r="E455">
        <f t="shared" si="7"/>
        <v>0</v>
      </c>
    </row>
    <row r="456" spans="1:5">
      <c r="A456">
        <v>1</v>
      </c>
      <c r="B456">
        <v>19</v>
      </c>
      <c r="C456">
        <v>20</v>
      </c>
      <c r="D456">
        <v>0</v>
      </c>
      <c r="E456">
        <f t="shared" si="7"/>
        <v>0</v>
      </c>
    </row>
    <row r="457" spans="1:5">
      <c r="A457">
        <v>1</v>
      </c>
      <c r="B457">
        <v>19</v>
      </c>
      <c r="C457">
        <v>21</v>
      </c>
      <c r="D457">
        <v>0</v>
      </c>
      <c r="E457">
        <f t="shared" si="7"/>
        <v>0</v>
      </c>
    </row>
    <row r="458" spans="1:5">
      <c r="A458">
        <v>1</v>
      </c>
      <c r="B458">
        <v>19</v>
      </c>
      <c r="C458">
        <v>22</v>
      </c>
      <c r="D458">
        <v>0</v>
      </c>
      <c r="E458">
        <f t="shared" si="7"/>
        <v>0</v>
      </c>
    </row>
    <row r="459" spans="1:5">
      <c r="A459">
        <v>1</v>
      </c>
      <c r="B459">
        <v>19</v>
      </c>
      <c r="C459">
        <v>23</v>
      </c>
      <c r="D459">
        <v>0</v>
      </c>
      <c r="E459">
        <f t="shared" si="7"/>
        <v>0</v>
      </c>
    </row>
    <row r="460" spans="1:5">
      <c r="A460">
        <v>1</v>
      </c>
      <c r="B460">
        <v>20</v>
      </c>
      <c r="C460">
        <v>0</v>
      </c>
      <c r="D460">
        <v>0</v>
      </c>
      <c r="E460">
        <f t="shared" si="7"/>
        <v>0</v>
      </c>
    </row>
    <row r="461" spans="1:5">
      <c r="A461">
        <v>1</v>
      </c>
      <c r="B461">
        <v>20</v>
      </c>
      <c r="C461">
        <v>1</v>
      </c>
      <c r="D461">
        <v>0</v>
      </c>
      <c r="E461">
        <f t="shared" si="7"/>
        <v>0</v>
      </c>
    </row>
    <row r="462" spans="1:5">
      <c r="A462">
        <v>1</v>
      </c>
      <c r="B462">
        <v>20</v>
      </c>
      <c r="C462">
        <v>2</v>
      </c>
      <c r="D462">
        <v>0</v>
      </c>
      <c r="E462">
        <f t="shared" si="7"/>
        <v>0</v>
      </c>
    </row>
    <row r="463" spans="1:5">
      <c r="A463">
        <v>1</v>
      </c>
      <c r="B463">
        <v>20</v>
      </c>
      <c r="C463">
        <v>3</v>
      </c>
      <c r="D463">
        <v>0</v>
      </c>
      <c r="E463">
        <f t="shared" si="7"/>
        <v>0</v>
      </c>
    </row>
    <row r="464" spans="1:5">
      <c r="A464">
        <v>1</v>
      </c>
      <c r="B464">
        <v>20</v>
      </c>
      <c r="C464">
        <v>4</v>
      </c>
      <c r="D464">
        <v>0</v>
      </c>
      <c r="E464">
        <f t="shared" si="7"/>
        <v>0</v>
      </c>
    </row>
    <row r="465" spans="1:5">
      <c r="A465">
        <v>1</v>
      </c>
      <c r="B465">
        <v>20</v>
      </c>
      <c r="C465">
        <v>5</v>
      </c>
      <c r="D465">
        <v>0</v>
      </c>
      <c r="E465">
        <f t="shared" si="7"/>
        <v>0</v>
      </c>
    </row>
    <row r="466" spans="1:5">
      <c r="A466">
        <v>1</v>
      </c>
      <c r="B466">
        <v>20</v>
      </c>
      <c r="C466">
        <v>6</v>
      </c>
      <c r="D466">
        <v>0</v>
      </c>
      <c r="E466">
        <f t="shared" si="7"/>
        <v>0</v>
      </c>
    </row>
    <row r="467" spans="1:5">
      <c r="A467">
        <v>1</v>
      </c>
      <c r="B467">
        <v>20</v>
      </c>
      <c r="C467">
        <v>7</v>
      </c>
      <c r="D467">
        <v>24.344000000000001</v>
      </c>
      <c r="E467">
        <f t="shared" si="7"/>
        <v>2.4344000000000001E-2</v>
      </c>
    </row>
    <row r="468" spans="1:5">
      <c r="A468">
        <v>1</v>
      </c>
      <c r="B468">
        <v>20</v>
      </c>
      <c r="C468">
        <v>8</v>
      </c>
      <c r="D468">
        <v>408.459</v>
      </c>
      <c r="E468">
        <f t="shared" si="7"/>
        <v>0.40845900000000002</v>
      </c>
    </row>
    <row r="469" spans="1:5">
      <c r="A469">
        <v>1</v>
      </c>
      <c r="B469">
        <v>20</v>
      </c>
      <c r="C469">
        <v>9</v>
      </c>
      <c r="D469">
        <v>1912.5170000000001</v>
      </c>
      <c r="E469">
        <f t="shared" si="7"/>
        <v>1.912517</v>
      </c>
    </row>
    <row r="470" spans="1:5">
      <c r="A470">
        <v>1</v>
      </c>
      <c r="B470">
        <v>20</v>
      </c>
      <c r="C470">
        <v>10</v>
      </c>
      <c r="D470">
        <v>1210.731</v>
      </c>
      <c r="E470">
        <f t="shared" si="7"/>
        <v>1.210731</v>
      </c>
    </row>
    <row r="471" spans="1:5">
      <c r="A471">
        <v>1</v>
      </c>
      <c r="B471">
        <v>20</v>
      </c>
      <c r="C471">
        <v>11</v>
      </c>
      <c r="D471">
        <v>1993.8019999999999</v>
      </c>
      <c r="E471">
        <f t="shared" si="7"/>
        <v>1.9938019999999999</v>
      </c>
    </row>
    <row r="472" spans="1:5">
      <c r="A472">
        <v>1</v>
      </c>
      <c r="B472">
        <v>20</v>
      </c>
      <c r="C472">
        <v>12</v>
      </c>
      <c r="D472">
        <v>863.36199999999997</v>
      </c>
      <c r="E472">
        <f t="shared" si="7"/>
        <v>0.86336199999999996</v>
      </c>
    </row>
    <row r="473" spans="1:5">
      <c r="A473">
        <v>1</v>
      </c>
      <c r="B473">
        <v>20</v>
      </c>
      <c r="C473">
        <v>13</v>
      </c>
      <c r="D473">
        <v>2432.46</v>
      </c>
      <c r="E473">
        <f t="shared" si="7"/>
        <v>2.4324599999999998</v>
      </c>
    </row>
    <row r="474" spans="1:5">
      <c r="A474">
        <v>1</v>
      </c>
      <c r="B474">
        <v>20</v>
      </c>
      <c r="C474">
        <v>14</v>
      </c>
      <c r="D474">
        <v>1881.6890000000001</v>
      </c>
      <c r="E474">
        <f t="shared" si="7"/>
        <v>1.8816890000000002</v>
      </c>
    </row>
    <row r="475" spans="1:5">
      <c r="A475">
        <v>1</v>
      </c>
      <c r="B475">
        <v>20</v>
      </c>
      <c r="C475">
        <v>15</v>
      </c>
      <c r="D475">
        <v>1126.3879999999999</v>
      </c>
      <c r="E475">
        <f t="shared" si="7"/>
        <v>1.1263879999999999</v>
      </c>
    </row>
    <row r="476" spans="1:5">
      <c r="A476">
        <v>1</v>
      </c>
      <c r="B476">
        <v>20</v>
      </c>
      <c r="C476">
        <v>16</v>
      </c>
      <c r="D476">
        <v>275.43599999999998</v>
      </c>
      <c r="E476">
        <f t="shared" si="7"/>
        <v>0.27543599999999996</v>
      </c>
    </row>
    <row r="477" spans="1:5">
      <c r="A477">
        <v>1</v>
      </c>
      <c r="B477">
        <v>20</v>
      </c>
      <c r="C477">
        <v>17</v>
      </c>
      <c r="D477">
        <v>0</v>
      </c>
      <c r="E477">
        <f t="shared" si="7"/>
        <v>0</v>
      </c>
    </row>
    <row r="478" spans="1:5">
      <c r="A478">
        <v>1</v>
      </c>
      <c r="B478">
        <v>20</v>
      </c>
      <c r="C478">
        <v>18</v>
      </c>
      <c r="D478">
        <v>0</v>
      </c>
      <c r="E478">
        <f t="shared" si="7"/>
        <v>0</v>
      </c>
    </row>
    <row r="479" spans="1:5">
      <c r="A479">
        <v>1</v>
      </c>
      <c r="B479">
        <v>20</v>
      </c>
      <c r="C479">
        <v>19</v>
      </c>
      <c r="D479">
        <v>0</v>
      </c>
      <c r="E479">
        <f t="shared" si="7"/>
        <v>0</v>
      </c>
    </row>
    <row r="480" spans="1:5">
      <c r="A480">
        <v>1</v>
      </c>
      <c r="B480">
        <v>20</v>
      </c>
      <c r="C480">
        <v>20</v>
      </c>
      <c r="D480">
        <v>0</v>
      </c>
      <c r="E480">
        <f t="shared" si="7"/>
        <v>0</v>
      </c>
    </row>
    <row r="481" spans="1:5">
      <c r="A481">
        <v>1</v>
      </c>
      <c r="B481">
        <v>20</v>
      </c>
      <c r="C481">
        <v>21</v>
      </c>
      <c r="D481">
        <v>0</v>
      </c>
      <c r="E481">
        <f t="shared" si="7"/>
        <v>0</v>
      </c>
    </row>
    <row r="482" spans="1:5">
      <c r="A482">
        <v>1</v>
      </c>
      <c r="B482">
        <v>20</v>
      </c>
      <c r="C482">
        <v>22</v>
      </c>
      <c r="D482">
        <v>0</v>
      </c>
      <c r="E482">
        <f t="shared" si="7"/>
        <v>0</v>
      </c>
    </row>
    <row r="483" spans="1:5">
      <c r="A483">
        <v>1</v>
      </c>
      <c r="B483">
        <v>20</v>
      </c>
      <c r="C483">
        <v>23</v>
      </c>
      <c r="D483">
        <v>0</v>
      </c>
      <c r="E483">
        <f t="shared" si="7"/>
        <v>0</v>
      </c>
    </row>
    <row r="484" spans="1:5">
      <c r="A484">
        <v>1</v>
      </c>
      <c r="B484">
        <v>21</v>
      </c>
      <c r="C484">
        <v>0</v>
      </c>
      <c r="D484">
        <v>0</v>
      </c>
      <c r="E484">
        <f t="shared" si="7"/>
        <v>0</v>
      </c>
    </row>
    <row r="485" spans="1:5">
      <c r="A485">
        <v>1</v>
      </c>
      <c r="B485">
        <v>21</v>
      </c>
      <c r="C485">
        <v>1</v>
      </c>
      <c r="D485">
        <v>0</v>
      </c>
      <c r="E485">
        <f t="shared" si="7"/>
        <v>0</v>
      </c>
    </row>
    <row r="486" spans="1:5">
      <c r="A486">
        <v>1</v>
      </c>
      <c r="B486">
        <v>21</v>
      </c>
      <c r="C486">
        <v>2</v>
      </c>
      <c r="D486">
        <v>0</v>
      </c>
      <c r="E486">
        <f t="shared" si="7"/>
        <v>0</v>
      </c>
    </row>
    <row r="487" spans="1:5">
      <c r="A487">
        <v>1</v>
      </c>
      <c r="B487">
        <v>21</v>
      </c>
      <c r="C487">
        <v>3</v>
      </c>
      <c r="D487">
        <v>0</v>
      </c>
      <c r="E487">
        <f t="shared" si="7"/>
        <v>0</v>
      </c>
    </row>
    <row r="488" spans="1:5">
      <c r="A488">
        <v>1</v>
      </c>
      <c r="B488">
        <v>21</v>
      </c>
      <c r="C488">
        <v>4</v>
      </c>
      <c r="D488">
        <v>0</v>
      </c>
      <c r="E488">
        <f t="shared" si="7"/>
        <v>0</v>
      </c>
    </row>
    <row r="489" spans="1:5">
      <c r="A489">
        <v>1</v>
      </c>
      <c r="B489">
        <v>21</v>
      </c>
      <c r="C489">
        <v>5</v>
      </c>
      <c r="D489">
        <v>0</v>
      </c>
      <c r="E489">
        <f t="shared" si="7"/>
        <v>0</v>
      </c>
    </row>
    <row r="490" spans="1:5">
      <c r="A490">
        <v>1</v>
      </c>
      <c r="B490">
        <v>21</v>
      </c>
      <c r="C490">
        <v>6</v>
      </c>
      <c r="D490">
        <v>0</v>
      </c>
      <c r="E490">
        <f t="shared" si="7"/>
        <v>0</v>
      </c>
    </row>
    <row r="491" spans="1:5">
      <c r="A491">
        <v>1</v>
      </c>
      <c r="B491">
        <v>21</v>
      </c>
      <c r="C491">
        <v>7</v>
      </c>
      <c r="D491">
        <v>276.87</v>
      </c>
      <c r="E491">
        <f t="shared" si="7"/>
        <v>0.27687</v>
      </c>
    </row>
    <row r="492" spans="1:5">
      <c r="A492">
        <v>1</v>
      </c>
      <c r="B492">
        <v>21</v>
      </c>
      <c r="C492">
        <v>8</v>
      </c>
      <c r="D492">
        <v>1166.567</v>
      </c>
      <c r="E492">
        <f t="shared" si="7"/>
        <v>1.1665669999999999</v>
      </c>
    </row>
    <row r="493" spans="1:5">
      <c r="A493">
        <v>1</v>
      </c>
      <c r="B493">
        <v>21</v>
      </c>
      <c r="C493">
        <v>9</v>
      </c>
      <c r="D493">
        <v>1909.1020000000001</v>
      </c>
      <c r="E493">
        <f t="shared" si="7"/>
        <v>1.9091020000000001</v>
      </c>
    </row>
    <row r="494" spans="1:5">
      <c r="A494">
        <v>1</v>
      </c>
      <c r="B494">
        <v>21</v>
      </c>
      <c r="C494">
        <v>10</v>
      </c>
      <c r="D494">
        <v>2418.0450000000001</v>
      </c>
      <c r="E494">
        <f t="shared" si="7"/>
        <v>2.4180450000000002</v>
      </c>
    </row>
    <row r="495" spans="1:5">
      <c r="A495">
        <v>1</v>
      </c>
      <c r="B495">
        <v>21</v>
      </c>
      <c r="C495">
        <v>11</v>
      </c>
      <c r="D495">
        <v>2665.2779999999998</v>
      </c>
      <c r="E495">
        <f t="shared" si="7"/>
        <v>2.6652779999999998</v>
      </c>
    </row>
    <row r="496" spans="1:5">
      <c r="A496">
        <v>1</v>
      </c>
      <c r="B496">
        <v>21</v>
      </c>
      <c r="C496">
        <v>12</v>
      </c>
      <c r="D496">
        <v>1379.6610000000001</v>
      </c>
      <c r="E496">
        <f t="shared" si="7"/>
        <v>1.379661</v>
      </c>
    </row>
    <row r="497" spans="1:5">
      <c r="A497">
        <v>1</v>
      </c>
      <c r="B497">
        <v>21</v>
      </c>
      <c r="C497">
        <v>13</v>
      </c>
      <c r="D497">
        <v>914.08</v>
      </c>
      <c r="E497">
        <f t="shared" si="7"/>
        <v>0.91408</v>
      </c>
    </row>
    <row r="498" spans="1:5">
      <c r="A498">
        <v>1</v>
      </c>
      <c r="B498">
        <v>21</v>
      </c>
      <c r="C498">
        <v>14</v>
      </c>
      <c r="D498">
        <v>825.18200000000002</v>
      </c>
      <c r="E498">
        <f t="shared" si="7"/>
        <v>0.82518199999999997</v>
      </c>
    </row>
    <row r="499" spans="1:5">
      <c r="A499">
        <v>1</v>
      </c>
      <c r="B499">
        <v>21</v>
      </c>
      <c r="C499">
        <v>15</v>
      </c>
      <c r="D499">
        <v>1010.745</v>
      </c>
      <c r="E499">
        <f t="shared" si="7"/>
        <v>1.010745</v>
      </c>
    </row>
    <row r="500" spans="1:5">
      <c r="A500">
        <v>1</v>
      </c>
      <c r="B500">
        <v>21</v>
      </c>
      <c r="C500">
        <v>16</v>
      </c>
      <c r="D500">
        <v>193.614</v>
      </c>
      <c r="E500">
        <f t="shared" si="7"/>
        <v>0.19361400000000001</v>
      </c>
    </row>
    <row r="501" spans="1:5">
      <c r="A501">
        <v>1</v>
      </c>
      <c r="B501">
        <v>21</v>
      </c>
      <c r="C501">
        <v>17</v>
      </c>
      <c r="D501">
        <v>0</v>
      </c>
      <c r="E501">
        <f t="shared" si="7"/>
        <v>0</v>
      </c>
    </row>
    <row r="502" spans="1:5">
      <c r="A502">
        <v>1</v>
      </c>
      <c r="B502">
        <v>21</v>
      </c>
      <c r="C502">
        <v>18</v>
      </c>
      <c r="D502">
        <v>0</v>
      </c>
      <c r="E502">
        <f t="shared" si="7"/>
        <v>0</v>
      </c>
    </row>
    <row r="503" spans="1:5">
      <c r="A503">
        <v>1</v>
      </c>
      <c r="B503">
        <v>21</v>
      </c>
      <c r="C503">
        <v>19</v>
      </c>
      <c r="D503">
        <v>0</v>
      </c>
      <c r="E503">
        <f t="shared" si="7"/>
        <v>0</v>
      </c>
    </row>
    <row r="504" spans="1:5">
      <c r="A504">
        <v>1</v>
      </c>
      <c r="B504">
        <v>21</v>
      </c>
      <c r="C504">
        <v>20</v>
      </c>
      <c r="D504">
        <v>0</v>
      </c>
      <c r="E504">
        <f t="shared" si="7"/>
        <v>0</v>
      </c>
    </row>
    <row r="505" spans="1:5">
      <c r="A505">
        <v>1</v>
      </c>
      <c r="B505">
        <v>21</v>
      </c>
      <c r="C505">
        <v>21</v>
      </c>
      <c r="D505">
        <v>0</v>
      </c>
      <c r="E505">
        <f t="shared" si="7"/>
        <v>0</v>
      </c>
    </row>
    <row r="506" spans="1:5">
      <c r="A506">
        <v>1</v>
      </c>
      <c r="B506">
        <v>21</v>
      </c>
      <c r="C506">
        <v>22</v>
      </c>
      <c r="D506">
        <v>0</v>
      </c>
      <c r="E506">
        <f t="shared" si="7"/>
        <v>0</v>
      </c>
    </row>
    <row r="507" spans="1:5">
      <c r="A507">
        <v>1</v>
      </c>
      <c r="B507">
        <v>21</v>
      </c>
      <c r="C507">
        <v>23</v>
      </c>
      <c r="D507">
        <v>0</v>
      </c>
      <c r="E507">
        <f t="shared" si="7"/>
        <v>0</v>
      </c>
    </row>
    <row r="508" spans="1:5">
      <c r="A508">
        <v>1</v>
      </c>
      <c r="B508">
        <v>22</v>
      </c>
      <c r="C508">
        <v>0</v>
      </c>
      <c r="D508">
        <v>0</v>
      </c>
      <c r="E508">
        <f t="shared" si="7"/>
        <v>0</v>
      </c>
    </row>
    <row r="509" spans="1:5">
      <c r="A509">
        <v>1</v>
      </c>
      <c r="B509">
        <v>22</v>
      </c>
      <c r="C509">
        <v>1</v>
      </c>
      <c r="D509">
        <v>0</v>
      </c>
      <c r="E509">
        <f t="shared" si="7"/>
        <v>0</v>
      </c>
    </row>
    <row r="510" spans="1:5">
      <c r="A510">
        <v>1</v>
      </c>
      <c r="B510">
        <v>22</v>
      </c>
      <c r="C510">
        <v>2</v>
      </c>
      <c r="D510">
        <v>0</v>
      </c>
      <c r="E510">
        <f t="shared" si="7"/>
        <v>0</v>
      </c>
    </row>
    <row r="511" spans="1:5">
      <c r="A511">
        <v>1</v>
      </c>
      <c r="B511">
        <v>22</v>
      </c>
      <c r="C511">
        <v>3</v>
      </c>
      <c r="D511">
        <v>0</v>
      </c>
      <c r="E511">
        <f t="shared" si="7"/>
        <v>0</v>
      </c>
    </row>
    <row r="512" spans="1:5">
      <c r="A512">
        <v>1</v>
      </c>
      <c r="B512">
        <v>22</v>
      </c>
      <c r="C512">
        <v>4</v>
      </c>
      <c r="D512">
        <v>0</v>
      </c>
      <c r="E512">
        <f t="shared" si="7"/>
        <v>0</v>
      </c>
    </row>
    <row r="513" spans="1:5">
      <c r="A513">
        <v>1</v>
      </c>
      <c r="B513">
        <v>22</v>
      </c>
      <c r="C513">
        <v>5</v>
      </c>
      <c r="D513">
        <v>0</v>
      </c>
      <c r="E513">
        <f t="shared" si="7"/>
        <v>0</v>
      </c>
    </row>
    <row r="514" spans="1:5">
      <c r="A514">
        <v>1</v>
      </c>
      <c r="B514">
        <v>22</v>
      </c>
      <c r="C514">
        <v>6</v>
      </c>
      <c r="D514">
        <v>0</v>
      </c>
      <c r="E514">
        <f t="shared" si="7"/>
        <v>0</v>
      </c>
    </row>
    <row r="515" spans="1:5">
      <c r="A515">
        <v>1</v>
      </c>
      <c r="B515">
        <v>22</v>
      </c>
      <c r="C515">
        <v>7</v>
      </c>
      <c r="D515">
        <v>98.772000000000006</v>
      </c>
      <c r="E515">
        <f t="shared" si="7"/>
        <v>9.8771999999999999E-2</v>
      </c>
    </row>
    <row r="516" spans="1:5">
      <c r="A516">
        <v>1</v>
      </c>
      <c r="B516">
        <v>22</v>
      </c>
      <c r="C516">
        <v>8</v>
      </c>
      <c r="D516">
        <v>1098.192</v>
      </c>
      <c r="E516">
        <f t="shared" si="7"/>
        <v>1.0981920000000001</v>
      </c>
    </row>
    <row r="517" spans="1:5">
      <c r="A517">
        <v>1</v>
      </c>
      <c r="B517">
        <v>22</v>
      </c>
      <c r="C517">
        <v>9</v>
      </c>
      <c r="D517">
        <v>1800.6769999999999</v>
      </c>
      <c r="E517">
        <f t="shared" ref="E517:E580" si="8">D517/1000</f>
        <v>1.8006769999999999</v>
      </c>
    </row>
    <row r="518" spans="1:5">
      <c r="A518">
        <v>1</v>
      </c>
      <c r="B518">
        <v>22</v>
      </c>
      <c r="C518">
        <v>10</v>
      </c>
      <c r="D518">
        <v>2357.627</v>
      </c>
      <c r="E518">
        <f t="shared" si="8"/>
        <v>2.3576269999999999</v>
      </c>
    </row>
    <row r="519" spans="1:5">
      <c r="A519">
        <v>1</v>
      </c>
      <c r="B519">
        <v>22</v>
      </c>
      <c r="C519">
        <v>11</v>
      </c>
      <c r="D519">
        <v>2652.8180000000002</v>
      </c>
      <c r="E519">
        <f t="shared" si="8"/>
        <v>2.6528180000000003</v>
      </c>
    </row>
    <row r="520" spans="1:5">
      <c r="A520">
        <v>1</v>
      </c>
      <c r="B520">
        <v>22</v>
      </c>
      <c r="C520">
        <v>12</v>
      </c>
      <c r="D520">
        <v>2653.7089999999998</v>
      </c>
      <c r="E520">
        <f t="shared" si="8"/>
        <v>2.6537089999999997</v>
      </c>
    </row>
    <row r="521" spans="1:5">
      <c r="A521">
        <v>1</v>
      </c>
      <c r="B521">
        <v>22</v>
      </c>
      <c r="C521">
        <v>13</v>
      </c>
      <c r="D521">
        <v>2406.5680000000002</v>
      </c>
      <c r="E521">
        <f t="shared" si="8"/>
        <v>2.406568</v>
      </c>
    </row>
    <row r="522" spans="1:5">
      <c r="A522">
        <v>1</v>
      </c>
      <c r="B522">
        <v>22</v>
      </c>
      <c r="C522">
        <v>14</v>
      </c>
      <c r="D522">
        <v>1868.1690000000001</v>
      </c>
      <c r="E522">
        <f t="shared" si="8"/>
        <v>1.8681690000000002</v>
      </c>
    </row>
    <row r="523" spans="1:5">
      <c r="A523">
        <v>1</v>
      </c>
      <c r="B523">
        <v>22</v>
      </c>
      <c r="C523">
        <v>15</v>
      </c>
      <c r="D523">
        <v>663.36900000000003</v>
      </c>
      <c r="E523">
        <f t="shared" si="8"/>
        <v>0.66336899999999999</v>
      </c>
    </row>
    <row r="524" spans="1:5">
      <c r="A524">
        <v>1</v>
      </c>
      <c r="B524">
        <v>22</v>
      </c>
      <c r="C524">
        <v>16</v>
      </c>
      <c r="D524">
        <v>96</v>
      </c>
      <c r="E524">
        <f t="shared" si="8"/>
        <v>9.6000000000000002E-2</v>
      </c>
    </row>
    <row r="525" spans="1:5">
      <c r="A525">
        <v>1</v>
      </c>
      <c r="B525">
        <v>22</v>
      </c>
      <c r="C525">
        <v>17</v>
      </c>
      <c r="D525">
        <v>0</v>
      </c>
      <c r="E525">
        <f t="shared" si="8"/>
        <v>0</v>
      </c>
    </row>
    <row r="526" spans="1:5">
      <c r="A526">
        <v>1</v>
      </c>
      <c r="B526">
        <v>22</v>
      </c>
      <c r="C526">
        <v>18</v>
      </c>
      <c r="D526">
        <v>0</v>
      </c>
      <c r="E526">
        <f t="shared" si="8"/>
        <v>0</v>
      </c>
    </row>
    <row r="527" spans="1:5">
      <c r="A527">
        <v>1</v>
      </c>
      <c r="B527">
        <v>22</v>
      </c>
      <c r="C527">
        <v>19</v>
      </c>
      <c r="D527">
        <v>0</v>
      </c>
      <c r="E527">
        <f t="shared" si="8"/>
        <v>0</v>
      </c>
    </row>
    <row r="528" spans="1:5">
      <c r="A528">
        <v>1</v>
      </c>
      <c r="B528">
        <v>22</v>
      </c>
      <c r="C528">
        <v>20</v>
      </c>
      <c r="D528">
        <v>0</v>
      </c>
      <c r="E528">
        <f t="shared" si="8"/>
        <v>0</v>
      </c>
    </row>
    <row r="529" spans="1:5">
      <c r="A529">
        <v>1</v>
      </c>
      <c r="B529">
        <v>22</v>
      </c>
      <c r="C529">
        <v>21</v>
      </c>
      <c r="D529">
        <v>0</v>
      </c>
      <c r="E529">
        <f t="shared" si="8"/>
        <v>0</v>
      </c>
    </row>
    <row r="530" spans="1:5">
      <c r="A530">
        <v>1</v>
      </c>
      <c r="B530">
        <v>22</v>
      </c>
      <c r="C530">
        <v>22</v>
      </c>
      <c r="D530">
        <v>0</v>
      </c>
      <c r="E530">
        <f t="shared" si="8"/>
        <v>0</v>
      </c>
    </row>
    <row r="531" spans="1:5">
      <c r="A531">
        <v>1</v>
      </c>
      <c r="B531">
        <v>22</v>
      </c>
      <c r="C531">
        <v>23</v>
      </c>
      <c r="D531">
        <v>0</v>
      </c>
      <c r="E531">
        <f t="shared" si="8"/>
        <v>0</v>
      </c>
    </row>
    <row r="532" spans="1:5">
      <c r="A532">
        <v>1</v>
      </c>
      <c r="B532">
        <v>23</v>
      </c>
      <c r="C532">
        <v>0</v>
      </c>
      <c r="D532">
        <v>0</v>
      </c>
      <c r="E532">
        <f t="shared" si="8"/>
        <v>0</v>
      </c>
    </row>
    <row r="533" spans="1:5">
      <c r="A533">
        <v>1</v>
      </c>
      <c r="B533">
        <v>23</v>
      </c>
      <c r="C533">
        <v>1</v>
      </c>
      <c r="D533">
        <v>0</v>
      </c>
      <c r="E533">
        <f t="shared" si="8"/>
        <v>0</v>
      </c>
    </row>
    <row r="534" spans="1:5">
      <c r="A534">
        <v>1</v>
      </c>
      <c r="B534">
        <v>23</v>
      </c>
      <c r="C534">
        <v>2</v>
      </c>
      <c r="D534">
        <v>0</v>
      </c>
      <c r="E534">
        <f t="shared" si="8"/>
        <v>0</v>
      </c>
    </row>
    <row r="535" spans="1:5">
      <c r="A535">
        <v>1</v>
      </c>
      <c r="B535">
        <v>23</v>
      </c>
      <c r="C535">
        <v>3</v>
      </c>
      <c r="D535">
        <v>0</v>
      </c>
      <c r="E535">
        <f t="shared" si="8"/>
        <v>0</v>
      </c>
    </row>
    <row r="536" spans="1:5">
      <c r="A536">
        <v>1</v>
      </c>
      <c r="B536">
        <v>23</v>
      </c>
      <c r="C536">
        <v>4</v>
      </c>
      <c r="D536">
        <v>0</v>
      </c>
      <c r="E536">
        <f t="shared" si="8"/>
        <v>0</v>
      </c>
    </row>
    <row r="537" spans="1:5">
      <c r="A537">
        <v>1</v>
      </c>
      <c r="B537">
        <v>23</v>
      </c>
      <c r="C537">
        <v>5</v>
      </c>
      <c r="D537">
        <v>0</v>
      </c>
      <c r="E537">
        <f t="shared" si="8"/>
        <v>0</v>
      </c>
    </row>
    <row r="538" spans="1:5">
      <c r="A538">
        <v>1</v>
      </c>
      <c r="B538">
        <v>23</v>
      </c>
      <c r="C538">
        <v>6</v>
      </c>
      <c r="D538">
        <v>0</v>
      </c>
      <c r="E538">
        <f t="shared" si="8"/>
        <v>0</v>
      </c>
    </row>
    <row r="539" spans="1:5">
      <c r="A539">
        <v>1</v>
      </c>
      <c r="B539">
        <v>23</v>
      </c>
      <c r="C539">
        <v>7</v>
      </c>
      <c r="D539">
        <v>41.247</v>
      </c>
      <c r="E539">
        <f t="shared" si="8"/>
        <v>4.1246999999999999E-2</v>
      </c>
    </row>
    <row r="540" spans="1:5">
      <c r="A540">
        <v>1</v>
      </c>
      <c r="B540">
        <v>23</v>
      </c>
      <c r="C540">
        <v>8</v>
      </c>
      <c r="D540">
        <v>425.49200000000002</v>
      </c>
      <c r="E540">
        <f t="shared" si="8"/>
        <v>0.42549200000000004</v>
      </c>
    </row>
    <row r="541" spans="1:5">
      <c r="A541">
        <v>1</v>
      </c>
      <c r="B541">
        <v>23</v>
      </c>
      <c r="C541">
        <v>9</v>
      </c>
      <c r="D541">
        <v>1381.0540000000001</v>
      </c>
      <c r="E541">
        <f t="shared" si="8"/>
        <v>1.381054</v>
      </c>
    </row>
    <row r="542" spans="1:5">
      <c r="A542">
        <v>1</v>
      </c>
      <c r="B542">
        <v>23</v>
      </c>
      <c r="C542">
        <v>10</v>
      </c>
      <c r="D542">
        <v>1834.931</v>
      </c>
      <c r="E542">
        <f t="shared" si="8"/>
        <v>1.8349310000000001</v>
      </c>
    </row>
    <row r="543" spans="1:5">
      <c r="A543">
        <v>1</v>
      </c>
      <c r="B543">
        <v>23</v>
      </c>
      <c r="C543">
        <v>11</v>
      </c>
      <c r="D543">
        <v>1702.8119999999999</v>
      </c>
      <c r="E543">
        <f t="shared" si="8"/>
        <v>1.702812</v>
      </c>
    </row>
    <row r="544" spans="1:5">
      <c r="A544">
        <v>1</v>
      </c>
      <c r="B544">
        <v>23</v>
      </c>
      <c r="C544">
        <v>12</v>
      </c>
      <c r="D544">
        <v>2656.393</v>
      </c>
      <c r="E544">
        <f t="shared" si="8"/>
        <v>2.656393</v>
      </c>
    </row>
    <row r="545" spans="1:5">
      <c r="A545">
        <v>1</v>
      </c>
      <c r="B545">
        <v>23</v>
      </c>
      <c r="C545">
        <v>13</v>
      </c>
      <c r="D545">
        <v>2366.509</v>
      </c>
      <c r="E545">
        <f t="shared" si="8"/>
        <v>2.3665090000000002</v>
      </c>
    </row>
    <row r="546" spans="1:5">
      <c r="A546">
        <v>1</v>
      </c>
      <c r="B546">
        <v>23</v>
      </c>
      <c r="C546">
        <v>14</v>
      </c>
      <c r="D546">
        <v>1893.627</v>
      </c>
      <c r="E546">
        <f t="shared" si="8"/>
        <v>1.8936269999999999</v>
      </c>
    </row>
    <row r="547" spans="1:5">
      <c r="A547">
        <v>1</v>
      </c>
      <c r="B547">
        <v>23</v>
      </c>
      <c r="C547">
        <v>15</v>
      </c>
      <c r="D547">
        <v>1183.0999999999999</v>
      </c>
      <c r="E547">
        <f t="shared" si="8"/>
        <v>1.1830999999999998</v>
      </c>
    </row>
    <row r="548" spans="1:5">
      <c r="A548">
        <v>1</v>
      </c>
      <c r="B548">
        <v>23</v>
      </c>
      <c r="C548">
        <v>16</v>
      </c>
      <c r="D548">
        <v>326.07600000000002</v>
      </c>
      <c r="E548">
        <f t="shared" si="8"/>
        <v>0.32607600000000003</v>
      </c>
    </row>
    <row r="549" spans="1:5">
      <c r="A549">
        <v>1</v>
      </c>
      <c r="B549">
        <v>23</v>
      </c>
      <c r="C549">
        <v>17</v>
      </c>
      <c r="D549">
        <v>0</v>
      </c>
      <c r="E549">
        <f t="shared" si="8"/>
        <v>0</v>
      </c>
    </row>
    <row r="550" spans="1:5">
      <c r="A550">
        <v>1</v>
      </c>
      <c r="B550">
        <v>23</v>
      </c>
      <c r="C550">
        <v>18</v>
      </c>
      <c r="D550">
        <v>0</v>
      </c>
      <c r="E550">
        <f t="shared" si="8"/>
        <v>0</v>
      </c>
    </row>
    <row r="551" spans="1:5">
      <c r="A551">
        <v>1</v>
      </c>
      <c r="B551">
        <v>23</v>
      </c>
      <c r="C551">
        <v>19</v>
      </c>
      <c r="D551">
        <v>0</v>
      </c>
      <c r="E551">
        <f t="shared" si="8"/>
        <v>0</v>
      </c>
    </row>
    <row r="552" spans="1:5">
      <c r="A552">
        <v>1</v>
      </c>
      <c r="B552">
        <v>23</v>
      </c>
      <c r="C552">
        <v>20</v>
      </c>
      <c r="D552">
        <v>0</v>
      </c>
      <c r="E552">
        <f t="shared" si="8"/>
        <v>0</v>
      </c>
    </row>
    <row r="553" spans="1:5">
      <c r="A553">
        <v>1</v>
      </c>
      <c r="B553">
        <v>23</v>
      </c>
      <c r="C553">
        <v>21</v>
      </c>
      <c r="D553">
        <v>0</v>
      </c>
      <c r="E553">
        <f t="shared" si="8"/>
        <v>0</v>
      </c>
    </row>
    <row r="554" spans="1:5">
      <c r="A554">
        <v>1</v>
      </c>
      <c r="B554">
        <v>23</v>
      </c>
      <c r="C554">
        <v>22</v>
      </c>
      <c r="D554">
        <v>0</v>
      </c>
      <c r="E554">
        <f t="shared" si="8"/>
        <v>0</v>
      </c>
    </row>
    <row r="555" spans="1:5">
      <c r="A555">
        <v>1</v>
      </c>
      <c r="B555">
        <v>23</v>
      </c>
      <c r="C555">
        <v>23</v>
      </c>
      <c r="D555">
        <v>0</v>
      </c>
      <c r="E555">
        <f t="shared" si="8"/>
        <v>0</v>
      </c>
    </row>
    <row r="556" spans="1:5">
      <c r="A556">
        <v>1</v>
      </c>
      <c r="B556">
        <v>24</v>
      </c>
      <c r="C556">
        <v>0</v>
      </c>
      <c r="D556">
        <v>0</v>
      </c>
      <c r="E556">
        <f t="shared" si="8"/>
        <v>0</v>
      </c>
    </row>
    <row r="557" spans="1:5">
      <c r="A557">
        <v>1</v>
      </c>
      <c r="B557">
        <v>24</v>
      </c>
      <c r="C557">
        <v>1</v>
      </c>
      <c r="D557">
        <v>0</v>
      </c>
      <c r="E557">
        <f t="shared" si="8"/>
        <v>0</v>
      </c>
    </row>
    <row r="558" spans="1:5">
      <c r="A558">
        <v>1</v>
      </c>
      <c r="B558">
        <v>24</v>
      </c>
      <c r="C558">
        <v>2</v>
      </c>
      <c r="D558">
        <v>0</v>
      </c>
      <c r="E558">
        <f t="shared" si="8"/>
        <v>0</v>
      </c>
    </row>
    <row r="559" spans="1:5">
      <c r="A559">
        <v>1</v>
      </c>
      <c r="B559">
        <v>24</v>
      </c>
      <c r="C559">
        <v>3</v>
      </c>
      <c r="D559">
        <v>0</v>
      </c>
      <c r="E559">
        <f t="shared" si="8"/>
        <v>0</v>
      </c>
    </row>
    <row r="560" spans="1:5">
      <c r="A560">
        <v>1</v>
      </c>
      <c r="B560">
        <v>24</v>
      </c>
      <c r="C560">
        <v>4</v>
      </c>
      <c r="D560">
        <v>0</v>
      </c>
      <c r="E560">
        <f t="shared" si="8"/>
        <v>0</v>
      </c>
    </row>
    <row r="561" spans="1:5">
      <c r="A561">
        <v>1</v>
      </c>
      <c r="B561">
        <v>24</v>
      </c>
      <c r="C561">
        <v>5</v>
      </c>
      <c r="D561">
        <v>0</v>
      </c>
      <c r="E561">
        <f t="shared" si="8"/>
        <v>0</v>
      </c>
    </row>
    <row r="562" spans="1:5">
      <c r="A562">
        <v>1</v>
      </c>
      <c r="B562">
        <v>24</v>
      </c>
      <c r="C562">
        <v>6</v>
      </c>
      <c r="D562">
        <v>0</v>
      </c>
      <c r="E562">
        <f t="shared" si="8"/>
        <v>0</v>
      </c>
    </row>
    <row r="563" spans="1:5">
      <c r="A563">
        <v>1</v>
      </c>
      <c r="B563">
        <v>24</v>
      </c>
      <c r="C563">
        <v>7</v>
      </c>
      <c r="D563">
        <v>249.71299999999999</v>
      </c>
      <c r="E563">
        <f t="shared" si="8"/>
        <v>0.24971299999999999</v>
      </c>
    </row>
    <row r="564" spans="1:5">
      <c r="A564">
        <v>1</v>
      </c>
      <c r="B564">
        <v>24</v>
      </c>
      <c r="C564">
        <v>8</v>
      </c>
      <c r="D564">
        <v>1133.538</v>
      </c>
      <c r="E564">
        <f t="shared" si="8"/>
        <v>1.1335379999999999</v>
      </c>
    </row>
    <row r="565" spans="1:5">
      <c r="A565">
        <v>1</v>
      </c>
      <c r="B565">
        <v>24</v>
      </c>
      <c r="C565">
        <v>9</v>
      </c>
      <c r="D565">
        <v>1926.172</v>
      </c>
      <c r="E565">
        <f t="shared" si="8"/>
        <v>1.926172</v>
      </c>
    </row>
    <row r="566" spans="1:5">
      <c r="A566">
        <v>1</v>
      </c>
      <c r="B566">
        <v>24</v>
      </c>
      <c r="C566">
        <v>10</v>
      </c>
      <c r="D566">
        <v>2482.1590000000001</v>
      </c>
      <c r="E566">
        <f t="shared" si="8"/>
        <v>2.4821590000000002</v>
      </c>
    </row>
    <row r="567" spans="1:5">
      <c r="A567">
        <v>1</v>
      </c>
      <c r="B567">
        <v>24</v>
      </c>
      <c r="C567">
        <v>11</v>
      </c>
      <c r="D567">
        <v>2760.0830000000001</v>
      </c>
      <c r="E567">
        <f t="shared" si="8"/>
        <v>2.7600830000000003</v>
      </c>
    </row>
    <row r="568" spans="1:5">
      <c r="A568">
        <v>1</v>
      </c>
      <c r="B568">
        <v>24</v>
      </c>
      <c r="C568">
        <v>12</v>
      </c>
      <c r="D568">
        <v>1397.338</v>
      </c>
      <c r="E568">
        <f t="shared" si="8"/>
        <v>1.397338</v>
      </c>
    </row>
    <row r="569" spans="1:5">
      <c r="A569">
        <v>1</v>
      </c>
      <c r="B569">
        <v>24</v>
      </c>
      <c r="C569">
        <v>13</v>
      </c>
      <c r="D569">
        <v>843.61</v>
      </c>
      <c r="E569">
        <f t="shared" si="8"/>
        <v>0.84360999999999997</v>
      </c>
    </row>
    <row r="570" spans="1:5">
      <c r="A570">
        <v>1</v>
      </c>
      <c r="B570">
        <v>24</v>
      </c>
      <c r="C570">
        <v>14</v>
      </c>
      <c r="D570">
        <v>178.03200000000001</v>
      </c>
      <c r="E570">
        <f t="shared" si="8"/>
        <v>0.17803200000000002</v>
      </c>
    </row>
    <row r="571" spans="1:5">
      <c r="A571">
        <v>1</v>
      </c>
      <c r="B571">
        <v>24</v>
      </c>
      <c r="C571">
        <v>15</v>
      </c>
      <c r="D571">
        <v>169.036</v>
      </c>
      <c r="E571">
        <f t="shared" si="8"/>
        <v>0.16903599999999999</v>
      </c>
    </row>
    <row r="572" spans="1:5">
      <c r="A572">
        <v>1</v>
      </c>
      <c r="B572">
        <v>24</v>
      </c>
      <c r="C572">
        <v>16</v>
      </c>
      <c r="D572">
        <v>15.939</v>
      </c>
      <c r="E572">
        <f t="shared" si="8"/>
        <v>1.5939000000000002E-2</v>
      </c>
    </row>
    <row r="573" spans="1:5">
      <c r="A573">
        <v>1</v>
      </c>
      <c r="B573">
        <v>24</v>
      </c>
      <c r="C573">
        <v>17</v>
      </c>
      <c r="D573">
        <v>0</v>
      </c>
      <c r="E573">
        <f t="shared" si="8"/>
        <v>0</v>
      </c>
    </row>
    <row r="574" spans="1:5">
      <c r="A574">
        <v>1</v>
      </c>
      <c r="B574">
        <v>24</v>
      </c>
      <c r="C574">
        <v>18</v>
      </c>
      <c r="D574">
        <v>0</v>
      </c>
      <c r="E574">
        <f t="shared" si="8"/>
        <v>0</v>
      </c>
    </row>
    <row r="575" spans="1:5">
      <c r="A575">
        <v>1</v>
      </c>
      <c r="B575">
        <v>24</v>
      </c>
      <c r="C575">
        <v>19</v>
      </c>
      <c r="D575">
        <v>0</v>
      </c>
      <c r="E575">
        <f t="shared" si="8"/>
        <v>0</v>
      </c>
    </row>
    <row r="576" spans="1:5">
      <c r="A576">
        <v>1</v>
      </c>
      <c r="B576">
        <v>24</v>
      </c>
      <c r="C576">
        <v>20</v>
      </c>
      <c r="D576">
        <v>0</v>
      </c>
      <c r="E576">
        <f t="shared" si="8"/>
        <v>0</v>
      </c>
    </row>
    <row r="577" spans="1:5">
      <c r="A577">
        <v>1</v>
      </c>
      <c r="B577">
        <v>24</v>
      </c>
      <c r="C577">
        <v>21</v>
      </c>
      <c r="D577">
        <v>0</v>
      </c>
      <c r="E577">
        <f t="shared" si="8"/>
        <v>0</v>
      </c>
    </row>
    <row r="578" spans="1:5">
      <c r="A578">
        <v>1</v>
      </c>
      <c r="B578">
        <v>24</v>
      </c>
      <c r="C578">
        <v>22</v>
      </c>
      <c r="D578">
        <v>0</v>
      </c>
      <c r="E578">
        <f t="shared" si="8"/>
        <v>0</v>
      </c>
    </row>
    <row r="579" spans="1:5">
      <c r="A579">
        <v>1</v>
      </c>
      <c r="B579">
        <v>24</v>
      </c>
      <c r="C579">
        <v>23</v>
      </c>
      <c r="D579">
        <v>0</v>
      </c>
      <c r="E579">
        <f t="shared" si="8"/>
        <v>0</v>
      </c>
    </row>
    <row r="580" spans="1:5">
      <c r="A580">
        <v>1</v>
      </c>
      <c r="B580">
        <v>25</v>
      </c>
      <c r="C580">
        <v>0</v>
      </c>
      <c r="D580">
        <v>0</v>
      </c>
      <c r="E580">
        <f t="shared" si="8"/>
        <v>0</v>
      </c>
    </row>
    <row r="581" spans="1:5">
      <c r="A581">
        <v>1</v>
      </c>
      <c r="B581">
        <v>25</v>
      </c>
      <c r="C581">
        <v>1</v>
      </c>
      <c r="D581">
        <v>0</v>
      </c>
      <c r="E581">
        <f t="shared" ref="E581:E644" si="9">D581/1000</f>
        <v>0</v>
      </c>
    </row>
    <row r="582" spans="1:5">
      <c r="A582">
        <v>1</v>
      </c>
      <c r="B582">
        <v>25</v>
      </c>
      <c r="C582">
        <v>2</v>
      </c>
      <c r="D582">
        <v>0</v>
      </c>
      <c r="E582">
        <f t="shared" si="9"/>
        <v>0</v>
      </c>
    </row>
    <row r="583" spans="1:5">
      <c r="A583">
        <v>1</v>
      </c>
      <c r="B583">
        <v>25</v>
      </c>
      <c r="C583">
        <v>3</v>
      </c>
      <c r="D583">
        <v>0</v>
      </c>
      <c r="E583">
        <f t="shared" si="9"/>
        <v>0</v>
      </c>
    </row>
    <row r="584" spans="1:5">
      <c r="A584">
        <v>1</v>
      </c>
      <c r="B584">
        <v>25</v>
      </c>
      <c r="C584">
        <v>4</v>
      </c>
      <c r="D584">
        <v>0</v>
      </c>
      <c r="E584">
        <f t="shared" si="9"/>
        <v>0</v>
      </c>
    </row>
    <row r="585" spans="1:5">
      <c r="A585">
        <v>1</v>
      </c>
      <c r="B585">
        <v>25</v>
      </c>
      <c r="C585">
        <v>5</v>
      </c>
      <c r="D585">
        <v>0</v>
      </c>
      <c r="E585">
        <f t="shared" si="9"/>
        <v>0</v>
      </c>
    </row>
    <row r="586" spans="1:5">
      <c r="A586">
        <v>1</v>
      </c>
      <c r="B586">
        <v>25</v>
      </c>
      <c r="C586">
        <v>6</v>
      </c>
      <c r="D586">
        <v>0</v>
      </c>
      <c r="E586">
        <f t="shared" si="9"/>
        <v>0</v>
      </c>
    </row>
    <row r="587" spans="1:5">
      <c r="A587">
        <v>1</v>
      </c>
      <c r="B587">
        <v>25</v>
      </c>
      <c r="C587">
        <v>7</v>
      </c>
      <c r="D587">
        <v>313.28300000000002</v>
      </c>
      <c r="E587">
        <f t="shared" si="9"/>
        <v>0.31328300000000003</v>
      </c>
    </row>
    <row r="588" spans="1:5">
      <c r="A588">
        <v>1</v>
      </c>
      <c r="B588">
        <v>25</v>
      </c>
      <c r="C588">
        <v>8</v>
      </c>
      <c r="D588">
        <v>1216.355</v>
      </c>
      <c r="E588">
        <f t="shared" si="9"/>
        <v>1.2163550000000001</v>
      </c>
    </row>
    <row r="589" spans="1:5">
      <c r="A589">
        <v>1</v>
      </c>
      <c r="B589">
        <v>25</v>
      </c>
      <c r="C589">
        <v>9</v>
      </c>
      <c r="D589">
        <v>1992.7329999999999</v>
      </c>
      <c r="E589">
        <f t="shared" si="9"/>
        <v>1.9927329999999999</v>
      </c>
    </row>
    <row r="590" spans="1:5">
      <c r="A590">
        <v>1</v>
      </c>
      <c r="B590">
        <v>25</v>
      </c>
      <c r="C590">
        <v>10</v>
      </c>
      <c r="D590">
        <v>2533.866</v>
      </c>
      <c r="E590">
        <f t="shared" si="9"/>
        <v>2.5338660000000002</v>
      </c>
    </row>
    <row r="591" spans="1:5">
      <c r="A591">
        <v>1</v>
      </c>
      <c r="B591">
        <v>25</v>
      </c>
      <c r="C591">
        <v>11</v>
      </c>
      <c r="D591">
        <v>2818.88</v>
      </c>
      <c r="E591">
        <f t="shared" si="9"/>
        <v>2.8188800000000001</v>
      </c>
    </row>
    <row r="592" spans="1:5">
      <c r="A592">
        <v>1</v>
      </c>
      <c r="B592">
        <v>25</v>
      </c>
      <c r="C592">
        <v>12</v>
      </c>
      <c r="D592">
        <v>2823.3820000000001</v>
      </c>
      <c r="E592">
        <f t="shared" si="9"/>
        <v>2.8233820000000001</v>
      </c>
    </row>
    <row r="593" spans="1:5">
      <c r="A593">
        <v>1</v>
      </c>
      <c r="B593">
        <v>25</v>
      </c>
      <c r="C593">
        <v>13</v>
      </c>
      <c r="D593">
        <v>2545.1289999999999</v>
      </c>
      <c r="E593">
        <f t="shared" si="9"/>
        <v>2.5451289999999998</v>
      </c>
    </row>
    <row r="594" spans="1:5">
      <c r="A594">
        <v>1</v>
      </c>
      <c r="B594">
        <v>25</v>
      </c>
      <c r="C594">
        <v>14</v>
      </c>
      <c r="D594">
        <v>2014.252</v>
      </c>
      <c r="E594">
        <f t="shared" si="9"/>
        <v>2.0142519999999999</v>
      </c>
    </row>
    <row r="595" spans="1:5">
      <c r="A595">
        <v>1</v>
      </c>
      <c r="B595">
        <v>25</v>
      </c>
      <c r="C595">
        <v>15</v>
      </c>
      <c r="D595">
        <v>1246.3489999999999</v>
      </c>
      <c r="E595">
        <f t="shared" si="9"/>
        <v>1.2463489999999999</v>
      </c>
    </row>
    <row r="596" spans="1:5">
      <c r="A596">
        <v>1</v>
      </c>
      <c r="B596">
        <v>25</v>
      </c>
      <c r="C596">
        <v>16</v>
      </c>
      <c r="D596">
        <v>383.084</v>
      </c>
      <c r="E596">
        <f t="shared" si="9"/>
        <v>0.38308399999999998</v>
      </c>
    </row>
    <row r="597" spans="1:5">
      <c r="A597">
        <v>1</v>
      </c>
      <c r="B597">
        <v>25</v>
      </c>
      <c r="C597">
        <v>17</v>
      </c>
      <c r="D597">
        <v>0</v>
      </c>
      <c r="E597">
        <f t="shared" si="9"/>
        <v>0</v>
      </c>
    </row>
    <row r="598" spans="1:5">
      <c r="A598">
        <v>1</v>
      </c>
      <c r="B598">
        <v>25</v>
      </c>
      <c r="C598">
        <v>18</v>
      </c>
      <c r="D598">
        <v>0</v>
      </c>
      <c r="E598">
        <f t="shared" si="9"/>
        <v>0</v>
      </c>
    </row>
    <row r="599" spans="1:5">
      <c r="A599">
        <v>1</v>
      </c>
      <c r="B599">
        <v>25</v>
      </c>
      <c r="C599">
        <v>19</v>
      </c>
      <c r="D599">
        <v>0</v>
      </c>
      <c r="E599">
        <f t="shared" si="9"/>
        <v>0</v>
      </c>
    </row>
    <row r="600" spans="1:5">
      <c r="A600">
        <v>1</v>
      </c>
      <c r="B600">
        <v>25</v>
      </c>
      <c r="C600">
        <v>20</v>
      </c>
      <c r="D600">
        <v>0</v>
      </c>
      <c r="E600">
        <f t="shared" si="9"/>
        <v>0</v>
      </c>
    </row>
    <row r="601" spans="1:5">
      <c r="A601">
        <v>1</v>
      </c>
      <c r="B601">
        <v>25</v>
      </c>
      <c r="C601">
        <v>21</v>
      </c>
      <c r="D601">
        <v>0</v>
      </c>
      <c r="E601">
        <f t="shared" si="9"/>
        <v>0</v>
      </c>
    </row>
    <row r="602" spans="1:5">
      <c r="A602">
        <v>1</v>
      </c>
      <c r="B602">
        <v>25</v>
      </c>
      <c r="C602">
        <v>22</v>
      </c>
      <c r="D602">
        <v>0</v>
      </c>
      <c r="E602">
        <f t="shared" si="9"/>
        <v>0</v>
      </c>
    </row>
    <row r="603" spans="1:5">
      <c r="A603">
        <v>1</v>
      </c>
      <c r="B603">
        <v>25</v>
      </c>
      <c r="C603">
        <v>23</v>
      </c>
      <c r="D603">
        <v>0</v>
      </c>
      <c r="E603">
        <f t="shared" si="9"/>
        <v>0</v>
      </c>
    </row>
    <row r="604" spans="1:5">
      <c r="A604">
        <v>1</v>
      </c>
      <c r="B604">
        <v>26</v>
      </c>
      <c r="C604">
        <v>0</v>
      </c>
      <c r="D604">
        <v>0</v>
      </c>
      <c r="E604">
        <f t="shared" si="9"/>
        <v>0</v>
      </c>
    </row>
    <row r="605" spans="1:5">
      <c r="A605">
        <v>1</v>
      </c>
      <c r="B605">
        <v>26</v>
      </c>
      <c r="C605">
        <v>1</v>
      </c>
      <c r="D605">
        <v>0</v>
      </c>
      <c r="E605">
        <f t="shared" si="9"/>
        <v>0</v>
      </c>
    </row>
    <row r="606" spans="1:5">
      <c r="A606">
        <v>1</v>
      </c>
      <c r="B606">
        <v>26</v>
      </c>
      <c r="C606">
        <v>2</v>
      </c>
      <c r="D606">
        <v>0</v>
      </c>
      <c r="E606">
        <f t="shared" si="9"/>
        <v>0</v>
      </c>
    </row>
    <row r="607" spans="1:5">
      <c r="A607">
        <v>1</v>
      </c>
      <c r="B607">
        <v>26</v>
      </c>
      <c r="C607">
        <v>3</v>
      </c>
      <c r="D607">
        <v>0</v>
      </c>
      <c r="E607">
        <f t="shared" si="9"/>
        <v>0</v>
      </c>
    </row>
    <row r="608" spans="1:5">
      <c r="A608">
        <v>1</v>
      </c>
      <c r="B608">
        <v>26</v>
      </c>
      <c r="C608">
        <v>4</v>
      </c>
      <c r="D608">
        <v>0</v>
      </c>
      <c r="E608">
        <f t="shared" si="9"/>
        <v>0</v>
      </c>
    </row>
    <row r="609" spans="1:5">
      <c r="A609">
        <v>1</v>
      </c>
      <c r="B609">
        <v>26</v>
      </c>
      <c r="C609">
        <v>5</v>
      </c>
      <c r="D609">
        <v>0</v>
      </c>
      <c r="E609">
        <f t="shared" si="9"/>
        <v>0</v>
      </c>
    </row>
    <row r="610" spans="1:5">
      <c r="A610">
        <v>1</v>
      </c>
      <c r="B610">
        <v>26</v>
      </c>
      <c r="C610">
        <v>6</v>
      </c>
      <c r="D610">
        <v>0</v>
      </c>
      <c r="E610">
        <f t="shared" si="9"/>
        <v>0</v>
      </c>
    </row>
    <row r="611" spans="1:5">
      <c r="A611">
        <v>1</v>
      </c>
      <c r="B611">
        <v>26</v>
      </c>
      <c r="C611">
        <v>7</v>
      </c>
      <c r="D611">
        <v>80.793000000000006</v>
      </c>
      <c r="E611">
        <f t="shared" si="9"/>
        <v>8.0793000000000004E-2</v>
      </c>
    </row>
    <row r="612" spans="1:5">
      <c r="A612">
        <v>1</v>
      </c>
      <c r="B612">
        <v>26</v>
      </c>
      <c r="C612">
        <v>8</v>
      </c>
      <c r="D612">
        <v>223.78</v>
      </c>
      <c r="E612">
        <f t="shared" si="9"/>
        <v>0.22378000000000001</v>
      </c>
    </row>
    <row r="613" spans="1:5">
      <c r="A613">
        <v>1</v>
      </c>
      <c r="B613">
        <v>26</v>
      </c>
      <c r="C613">
        <v>9</v>
      </c>
      <c r="D613">
        <v>891.33699999999999</v>
      </c>
      <c r="E613">
        <f t="shared" si="9"/>
        <v>0.89133699999999993</v>
      </c>
    </row>
    <row r="614" spans="1:5">
      <c r="A614">
        <v>1</v>
      </c>
      <c r="B614">
        <v>26</v>
      </c>
      <c r="C614">
        <v>10</v>
      </c>
      <c r="D614">
        <v>597.37900000000002</v>
      </c>
      <c r="E614">
        <f t="shared" si="9"/>
        <v>0.59737899999999999</v>
      </c>
    </row>
    <row r="615" spans="1:5">
      <c r="A615">
        <v>1</v>
      </c>
      <c r="B615">
        <v>26</v>
      </c>
      <c r="C615">
        <v>11</v>
      </c>
      <c r="D615">
        <v>788.24300000000005</v>
      </c>
      <c r="E615">
        <f t="shared" si="9"/>
        <v>0.78824300000000003</v>
      </c>
    </row>
    <row r="616" spans="1:5">
      <c r="A616">
        <v>1</v>
      </c>
      <c r="B616">
        <v>26</v>
      </c>
      <c r="C616">
        <v>12</v>
      </c>
      <c r="D616">
        <v>270.30200000000002</v>
      </c>
      <c r="E616">
        <f t="shared" si="9"/>
        <v>0.27030200000000004</v>
      </c>
    </row>
    <row r="617" spans="1:5">
      <c r="A617">
        <v>1</v>
      </c>
      <c r="B617">
        <v>26</v>
      </c>
      <c r="C617">
        <v>13</v>
      </c>
      <c r="D617">
        <v>476.33199999999999</v>
      </c>
      <c r="E617">
        <f t="shared" si="9"/>
        <v>0.47633199999999998</v>
      </c>
    </row>
    <row r="618" spans="1:5">
      <c r="A618">
        <v>1</v>
      </c>
      <c r="B618">
        <v>26</v>
      </c>
      <c r="C618">
        <v>14</v>
      </c>
      <c r="D618">
        <v>310.59300000000002</v>
      </c>
      <c r="E618">
        <f t="shared" si="9"/>
        <v>0.31059300000000001</v>
      </c>
    </row>
    <row r="619" spans="1:5">
      <c r="A619">
        <v>1</v>
      </c>
      <c r="B619">
        <v>26</v>
      </c>
      <c r="C619">
        <v>15</v>
      </c>
      <c r="D619">
        <v>387.57100000000003</v>
      </c>
      <c r="E619">
        <f t="shared" si="9"/>
        <v>0.387571</v>
      </c>
    </row>
    <row r="620" spans="1:5">
      <c r="A620">
        <v>1</v>
      </c>
      <c r="B620">
        <v>26</v>
      </c>
      <c r="C620">
        <v>16</v>
      </c>
      <c r="D620">
        <v>26.463999999999999</v>
      </c>
      <c r="E620">
        <f t="shared" si="9"/>
        <v>2.6463999999999998E-2</v>
      </c>
    </row>
    <row r="621" spans="1:5">
      <c r="A621">
        <v>1</v>
      </c>
      <c r="B621">
        <v>26</v>
      </c>
      <c r="C621">
        <v>17</v>
      </c>
      <c r="D621">
        <v>0</v>
      </c>
      <c r="E621">
        <f t="shared" si="9"/>
        <v>0</v>
      </c>
    </row>
    <row r="622" spans="1:5">
      <c r="A622">
        <v>1</v>
      </c>
      <c r="B622">
        <v>26</v>
      </c>
      <c r="C622">
        <v>18</v>
      </c>
      <c r="D622">
        <v>0</v>
      </c>
      <c r="E622">
        <f t="shared" si="9"/>
        <v>0</v>
      </c>
    </row>
    <row r="623" spans="1:5">
      <c r="A623">
        <v>1</v>
      </c>
      <c r="B623">
        <v>26</v>
      </c>
      <c r="C623">
        <v>19</v>
      </c>
      <c r="D623">
        <v>0</v>
      </c>
      <c r="E623">
        <f t="shared" si="9"/>
        <v>0</v>
      </c>
    </row>
    <row r="624" spans="1:5">
      <c r="A624">
        <v>1</v>
      </c>
      <c r="B624">
        <v>26</v>
      </c>
      <c r="C624">
        <v>20</v>
      </c>
      <c r="D624">
        <v>0</v>
      </c>
      <c r="E624">
        <f t="shared" si="9"/>
        <v>0</v>
      </c>
    </row>
    <row r="625" spans="1:5">
      <c r="A625">
        <v>1</v>
      </c>
      <c r="B625">
        <v>26</v>
      </c>
      <c r="C625">
        <v>21</v>
      </c>
      <c r="D625">
        <v>0</v>
      </c>
      <c r="E625">
        <f t="shared" si="9"/>
        <v>0</v>
      </c>
    </row>
    <row r="626" spans="1:5">
      <c r="A626">
        <v>1</v>
      </c>
      <c r="B626">
        <v>26</v>
      </c>
      <c r="C626">
        <v>22</v>
      </c>
      <c r="D626">
        <v>0</v>
      </c>
      <c r="E626">
        <f t="shared" si="9"/>
        <v>0</v>
      </c>
    </row>
    <row r="627" spans="1:5">
      <c r="A627">
        <v>1</v>
      </c>
      <c r="B627">
        <v>26</v>
      </c>
      <c r="C627">
        <v>23</v>
      </c>
      <c r="D627">
        <v>0</v>
      </c>
      <c r="E627">
        <f t="shared" si="9"/>
        <v>0</v>
      </c>
    </row>
    <row r="628" spans="1:5">
      <c r="A628">
        <v>1</v>
      </c>
      <c r="B628">
        <v>27</v>
      </c>
      <c r="C628">
        <v>0</v>
      </c>
      <c r="D628">
        <v>0</v>
      </c>
      <c r="E628">
        <f t="shared" si="9"/>
        <v>0</v>
      </c>
    </row>
    <row r="629" spans="1:5">
      <c r="A629">
        <v>1</v>
      </c>
      <c r="B629">
        <v>27</v>
      </c>
      <c r="C629">
        <v>1</v>
      </c>
      <c r="D629">
        <v>0</v>
      </c>
      <c r="E629">
        <f t="shared" si="9"/>
        <v>0</v>
      </c>
    </row>
    <row r="630" spans="1:5">
      <c r="A630">
        <v>1</v>
      </c>
      <c r="B630">
        <v>27</v>
      </c>
      <c r="C630">
        <v>2</v>
      </c>
      <c r="D630">
        <v>0</v>
      </c>
      <c r="E630">
        <f t="shared" si="9"/>
        <v>0</v>
      </c>
    </row>
    <row r="631" spans="1:5">
      <c r="A631">
        <v>1</v>
      </c>
      <c r="B631">
        <v>27</v>
      </c>
      <c r="C631">
        <v>3</v>
      </c>
      <c r="D631">
        <v>0</v>
      </c>
      <c r="E631">
        <f t="shared" si="9"/>
        <v>0</v>
      </c>
    </row>
    <row r="632" spans="1:5">
      <c r="A632">
        <v>1</v>
      </c>
      <c r="B632">
        <v>27</v>
      </c>
      <c r="C632">
        <v>4</v>
      </c>
      <c r="D632">
        <v>0</v>
      </c>
      <c r="E632">
        <f t="shared" si="9"/>
        <v>0</v>
      </c>
    </row>
    <row r="633" spans="1:5">
      <c r="A633">
        <v>1</v>
      </c>
      <c r="B633">
        <v>27</v>
      </c>
      <c r="C633">
        <v>5</v>
      </c>
      <c r="D633">
        <v>0</v>
      </c>
      <c r="E633">
        <f t="shared" si="9"/>
        <v>0</v>
      </c>
    </row>
    <row r="634" spans="1:5">
      <c r="A634">
        <v>1</v>
      </c>
      <c r="B634">
        <v>27</v>
      </c>
      <c r="C634">
        <v>6</v>
      </c>
      <c r="D634">
        <v>0</v>
      </c>
      <c r="E634">
        <f t="shared" si="9"/>
        <v>0</v>
      </c>
    </row>
    <row r="635" spans="1:5">
      <c r="A635">
        <v>1</v>
      </c>
      <c r="B635">
        <v>27</v>
      </c>
      <c r="C635">
        <v>7</v>
      </c>
      <c r="D635">
        <v>332.54700000000003</v>
      </c>
      <c r="E635">
        <f t="shared" si="9"/>
        <v>0.33254700000000004</v>
      </c>
    </row>
    <row r="636" spans="1:5">
      <c r="A636">
        <v>1</v>
      </c>
      <c r="B636">
        <v>27</v>
      </c>
      <c r="C636">
        <v>8</v>
      </c>
      <c r="D636">
        <v>1252.6079999999999</v>
      </c>
      <c r="E636">
        <f t="shared" si="9"/>
        <v>1.2526079999999999</v>
      </c>
    </row>
    <row r="637" spans="1:5">
      <c r="A637">
        <v>1</v>
      </c>
      <c r="B637">
        <v>27</v>
      </c>
      <c r="C637">
        <v>9</v>
      </c>
      <c r="D637">
        <v>2048.3029999999999</v>
      </c>
      <c r="E637">
        <f t="shared" si="9"/>
        <v>2.0483029999999998</v>
      </c>
    </row>
    <row r="638" spans="1:5">
      <c r="A638">
        <v>1</v>
      </c>
      <c r="B638">
        <v>27</v>
      </c>
      <c r="C638">
        <v>10</v>
      </c>
      <c r="D638">
        <v>2598.0160000000001</v>
      </c>
      <c r="E638">
        <f t="shared" si="9"/>
        <v>2.5980159999999999</v>
      </c>
    </row>
    <row r="639" spans="1:5">
      <c r="A639">
        <v>1</v>
      </c>
      <c r="B639">
        <v>27</v>
      </c>
      <c r="C639">
        <v>11</v>
      </c>
      <c r="D639">
        <v>2862.6689999999999</v>
      </c>
      <c r="E639">
        <f t="shared" si="9"/>
        <v>2.8626689999999999</v>
      </c>
    </row>
    <row r="640" spans="1:5">
      <c r="A640">
        <v>1</v>
      </c>
      <c r="B640">
        <v>27</v>
      </c>
      <c r="C640">
        <v>12</v>
      </c>
      <c r="D640">
        <v>2854.598</v>
      </c>
      <c r="E640">
        <f t="shared" si="9"/>
        <v>2.8545979999999997</v>
      </c>
    </row>
    <row r="641" spans="1:5">
      <c r="A641">
        <v>1</v>
      </c>
      <c r="B641">
        <v>27</v>
      </c>
      <c r="C641">
        <v>13</v>
      </c>
      <c r="D641">
        <v>2587.8180000000002</v>
      </c>
      <c r="E641">
        <f t="shared" si="9"/>
        <v>2.5878180000000004</v>
      </c>
    </row>
    <row r="642" spans="1:5">
      <c r="A642">
        <v>1</v>
      </c>
      <c r="B642">
        <v>27</v>
      </c>
      <c r="C642">
        <v>14</v>
      </c>
      <c r="D642">
        <v>2063.538</v>
      </c>
      <c r="E642">
        <f t="shared" si="9"/>
        <v>2.0635379999999999</v>
      </c>
    </row>
    <row r="643" spans="1:5">
      <c r="A643">
        <v>1</v>
      </c>
      <c r="B643">
        <v>27</v>
      </c>
      <c r="C643">
        <v>15</v>
      </c>
      <c r="D643">
        <v>1283.75</v>
      </c>
      <c r="E643">
        <f t="shared" si="9"/>
        <v>1.2837499999999999</v>
      </c>
    </row>
    <row r="644" spans="1:5">
      <c r="A644">
        <v>1</v>
      </c>
      <c r="B644">
        <v>27</v>
      </c>
      <c r="C644">
        <v>16</v>
      </c>
      <c r="D644">
        <v>392.21</v>
      </c>
      <c r="E644">
        <f t="shared" si="9"/>
        <v>0.39221</v>
      </c>
    </row>
    <row r="645" spans="1:5">
      <c r="A645">
        <v>1</v>
      </c>
      <c r="B645">
        <v>27</v>
      </c>
      <c r="C645">
        <v>17</v>
      </c>
      <c r="D645">
        <v>0</v>
      </c>
      <c r="E645">
        <f t="shared" ref="E645:E708" si="10">D645/1000</f>
        <v>0</v>
      </c>
    </row>
    <row r="646" spans="1:5">
      <c r="A646">
        <v>1</v>
      </c>
      <c r="B646">
        <v>27</v>
      </c>
      <c r="C646">
        <v>18</v>
      </c>
      <c r="D646">
        <v>0</v>
      </c>
      <c r="E646">
        <f t="shared" si="10"/>
        <v>0</v>
      </c>
    </row>
    <row r="647" spans="1:5">
      <c r="A647">
        <v>1</v>
      </c>
      <c r="B647">
        <v>27</v>
      </c>
      <c r="C647">
        <v>19</v>
      </c>
      <c r="D647">
        <v>0</v>
      </c>
      <c r="E647">
        <f t="shared" si="10"/>
        <v>0</v>
      </c>
    </row>
    <row r="648" spans="1:5">
      <c r="A648">
        <v>1</v>
      </c>
      <c r="B648">
        <v>27</v>
      </c>
      <c r="C648">
        <v>20</v>
      </c>
      <c r="D648">
        <v>0</v>
      </c>
      <c r="E648">
        <f t="shared" si="10"/>
        <v>0</v>
      </c>
    </row>
    <row r="649" spans="1:5">
      <c r="A649">
        <v>1</v>
      </c>
      <c r="B649">
        <v>27</v>
      </c>
      <c r="C649">
        <v>21</v>
      </c>
      <c r="D649">
        <v>0</v>
      </c>
      <c r="E649">
        <f t="shared" si="10"/>
        <v>0</v>
      </c>
    </row>
    <row r="650" spans="1:5">
      <c r="A650">
        <v>1</v>
      </c>
      <c r="B650">
        <v>27</v>
      </c>
      <c r="C650">
        <v>22</v>
      </c>
      <c r="D650">
        <v>0</v>
      </c>
      <c r="E650">
        <f t="shared" si="10"/>
        <v>0</v>
      </c>
    </row>
    <row r="651" spans="1:5">
      <c r="A651">
        <v>1</v>
      </c>
      <c r="B651">
        <v>27</v>
      </c>
      <c r="C651">
        <v>23</v>
      </c>
      <c r="D651">
        <v>0</v>
      </c>
      <c r="E651">
        <f t="shared" si="10"/>
        <v>0</v>
      </c>
    </row>
    <row r="652" spans="1:5">
      <c r="A652">
        <v>1</v>
      </c>
      <c r="B652">
        <v>28</v>
      </c>
      <c r="C652">
        <v>0</v>
      </c>
      <c r="D652">
        <v>0</v>
      </c>
      <c r="E652">
        <f t="shared" si="10"/>
        <v>0</v>
      </c>
    </row>
    <row r="653" spans="1:5">
      <c r="A653">
        <v>1</v>
      </c>
      <c r="B653">
        <v>28</v>
      </c>
      <c r="C653">
        <v>1</v>
      </c>
      <c r="D653">
        <v>0</v>
      </c>
      <c r="E653">
        <f t="shared" si="10"/>
        <v>0</v>
      </c>
    </row>
    <row r="654" spans="1:5">
      <c r="A654">
        <v>1</v>
      </c>
      <c r="B654">
        <v>28</v>
      </c>
      <c r="C654">
        <v>2</v>
      </c>
      <c r="D654">
        <v>0</v>
      </c>
      <c r="E654">
        <f t="shared" si="10"/>
        <v>0</v>
      </c>
    </row>
    <row r="655" spans="1:5">
      <c r="A655">
        <v>1</v>
      </c>
      <c r="B655">
        <v>28</v>
      </c>
      <c r="C655">
        <v>3</v>
      </c>
      <c r="D655">
        <v>0</v>
      </c>
      <c r="E655">
        <f t="shared" si="10"/>
        <v>0</v>
      </c>
    </row>
    <row r="656" spans="1:5">
      <c r="A656">
        <v>1</v>
      </c>
      <c r="B656">
        <v>28</v>
      </c>
      <c r="C656">
        <v>4</v>
      </c>
      <c r="D656">
        <v>0</v>
      </c>
      <c r="E656">
        <f t="shared" si="10"/>
        <v>0</v>
      </c>
    </row>
    <row r="657" spans="1:5">
      <c r="A657">
        <v>1</v>
      </c>
      <c r="B657">
        <v>28</v>
      </c>
      <c r="C657">
        <v>5</v>
      </c>
      <c r="D657">
        <v>0</v>
      </c>
      <c r="E657">
        <f t="shared" si="10"/>
        <v>0</v>
      </c>
    </row>
    <row r="658" spans="1:5">
      <c r="A658">
        <v>1</v>
      </c>
      <c r="B658">
        <v>28</v>
      </c>
      <c r="C658">
        <v>6</v>
      </c>
      <c r="D658">
        <v>0</v>
      </c>
      <c r="E658">
        <f t="shared" si="10"/>
        <v>0</v>
      </c>
    </row>
    <row r="659" spans="1:5">
      <c r="A659">
        <v>1</v>
      </c>
      <c r="B659">
        <v>28</v>
      </c>
      <c r="C659">
        <v>7</v>
      </c>
      <c r="D659">
        <v>81.58</v>
      </c>
      <c r="E659">
        <f t="shared" si="10"/>
        <v>8.158E-2</v>
      </c>
    </row>
    <row r="660" spans="1:5">
      <c r="A660">
        <v>1</v>
      </c>
      <c r="B660">
        <v>28</v>
      </c>
      <c r="C660">
        <v>8</v>
      </c>
      <c r="D660">
        <v>716.90800000000002</v>
      </c>
      <c r="E660">
        <f t="shared" si="10"/>
        <v>0.71690799999999999</v>
      </c>
    </row>
    <row r="661" spans="1:5">
      <c r="A661">
        <v>1</v>
      </c>
      <c r="B661">
        <v>28</v>
      </c>
      <c r="C661">
        <v>9</v>
      </c>
      <c r="D661">
        <v>843.74099999999999</v>
      </c>
      <c r="E661">
        <f t="shared" si="10"/>
        <v>0.84374099999999996</v>
      </c>
    </row>
    <row r="662" spans="1:5">
      <c r="A662">
        <v>1</v>
      </c>
      <c r="B662">
        <v>28</v>
      </c>
      <c r="C662">
        <v>10</v>
      </c>
      <c r="D662">
        <v>1195.3969999999999</v>
      </c>
      <c r="E662">
        <f t="shared" si="10"/>
        <v>1.195397</v>
      </c>
    </row>
    <row r="663" spans="1:5">
      <c r="A663">
        <v>1</v>
      </c>
      <c r="B663">
        <v>28</v>
      </c>
      <c r="C663">
        <v>11</v>
      </c>
      <c r="D663">
        <v>1505.693</v>
      </c>
      <c r="E663">
        <f t="shared" si="10"/>
        <v>1.5056929999999999</v>
      </c>
    </row>
    <row r="664" spans="1:5">
      <c r="A664">
        <v>1</v>
      </c>
      <c r="B664">
        <v>28</v>
      </c>
      <c r="C664">
        <v>12</v>
      </c>
      <c r="D664">
        <v>892.01499999999999</v>
      </c>
      <c r="E664">
        <f t="shared" si="10"/>
        <v>0.892015</v>
      </c>
    </row>
    <row r="665" spans="1:5">
      <c r="A665">
        <v>1</v>
      </c>
      <c r="B665">
        <v>28</v>
      </c>
      <c r="C665">
        <v>13</v>
      </c>
      <c r="D665">
        <v>807.452</v>
      </c>
      <c r="E665">
        <f t="shared" si="10"/>
        <v>0.80745199999999995</v>
      </c>
    </row>
    <row r="666" spans="1:5">
      <c r="A666">
        <v>1</v>
      </c>
      <c r="B666">
        <v>28</v>
      </c>
      <c r="C666">
        <v>14</v>
      </c>
      <c r="D666">
        <v>263.392</v>
      </c>
      <c r="E666">
        <f t="shared" si="10"/>
        <v>0.26339200000000002</v>
      </c>
    </row>
    <row r="667" spans="1:5">
      <c r="A667">
        <v>1</v>
      </c>
      <c r="B667">
        <v>28</v>
      </c>
      <c r="C667">
        <v>15</v>
      </c>
      <c r="D667">
        <v>360.55799999999999</v>
      </c>
      <c r="E667">
        <f t="shared" si="10"/>
        <v>0.36055799999999999</v>
      </c>
    </row>
    <row r="668" spans="1:5">
      <c r="A668">
        <v>1</v>
      </c>
      <c r="B668">
        <v>28</v>
      </c>
      <c r="C668">
        <v>16</v>
      </c>
      <c r="D668">
        <v>59.457999999999998</v>
      </c>
      <c r="E668">
        <f t="shared" si="10"/>
        <v>5.9457999999999997E-2</v>
      </c>
    </row>
    <row r="669" spans="1:5">
      <c r="A669">
        <v>1</v>
      </c>
      <c r="B669">
        <v>28</v>
      </c>
      <c r="C669">
        <v>17</v>
      </c>
      <c r="D669">
        <v>0</v>
      </c>
      <c r="E669">
        <f t="shared" si="10"/>
        <v>0</v>
      </c>
    </row>
    <row r="670" spans="1:5">
      <c r="A670">
        <v>1</v>
      </c>
      <c r="B670">
        <v>28</v>
      </c>
      <c r="C670">
        <v>18</v>
      </c>
      <c r="D670">
        <v>0</v>
      </c>
      <c r="E670">
        <f t="shared" si="10"/>
        <v>0</v>
      </c>
    </row>
    <row r="671" spans="1:5">
      <c r="A671">
        <v>1</v>
      </c>
      <c r="B671">
        <v>28</v>
      </c>
      <c r="C671">
        <v>19</v>
      </c>
      <c r="D671">
        <v>0</v>
      </c>
      <c r="E671">
        <f t="shared" si="10"/>
        <v>0</v>
      </c>
    </row>
    <row r="672" spans="1:5">
      <c r="A672">
        <v>1</v>
      </c>
      <c r="B672">
        <v>28</v>
      </c>
      <c r="C672">
        <v>20</v>
      </c>
      <c r="D672">
        <v>0</v>
      </c>
      <c r="E672">
        <f t="shared" si="10"/>
        <v>0</v>
      </c>
    </row>
    <row r="673" spans="1:5">
      <c r="A673">
        <v>1</v>
      </c>
      <c r="B673">
        <v>28</v>
      </c>
      <c r="C673">
        <v>21</v>
      </c>
      <c r="D673">
        <v>0</v>
      </c>
      <c r="E673">
        <f t="shared" si="10"/>
        <v>0</v>
      </c>
    </row>
    <row r="674" spans="1:5">
      <c r="A674">
        <v>1</v>
      </c>
      <c r="B674">
        <v>28</v>
      </c>
      <c r="C674">
        <v>22</v>
      </c>
      <c r="D674">
        <v>0</v>
      </c>
      <c r="E674">
        <f t="shared" si="10"/>
        <v>0</v>
      </c>
    </row>
    <row r="675" spans="1:5">
      <c r="A675">
        <v>1</v>
      </c>
      <c r="B675">
        <v>28</v>
      </c>
      <c r="C675">
        <v>23</v>
      </c>
      <c r="D675">
        <v>0</v>
      </c>
      <c r="E675">
        <f t="shared" si="10"/>
        <v>0</v>
      </c>
    </row>
    <row r="676" spans="1:5">
      <c r="A676">
        <v>1</v>
      </c>
      <c r="B676">
        <v>29</v>
      </c>
      <c r="C676">
        <v>0</v>
      </c>
      <c r="D676">
        <v>0</v>
      </c>
      <c r="E676">
        <f t="shared" si="10"/>
        <v>0</v>
      </c>
    </row>
    <row r="677" spans="1:5">
      <c r="A677">
        <v>1</v>
      </c>
      <c r="B677">
        <v>29</v>
      </c>
      <c r="C677">
        <v>1</v>
      </c>
      <c r="D677">
        <v>0</v>
      </c>
      <c r="E677">
        <f t="shared" si="10"/>
        <v>0</v>
      </c>
    </row>
    <row r="678" spans="1:5">
      <c r="A678">
        <v>1</v>
      </c>
      <c r="B678">
        <v>29</v>
      </c>
      <c r="C678">
        <v>2</v>
      </c>
      <c r="D678">
        <v>0</v>
      </c>
      <c r="E678">
        <f t="shared" si="10"/>
        <v>0</v>
      </c>
    </row>
    <row r="679" spans="1:5">
      <c r="A679">
        <v>1</v>
      </c>
      <c r="B679">
        <v>29</v>
      </c>
      <c r="C679">
        <v>3</v>
      </c>
      <c r="D679">
        <v>0</v>
      </c>
      <c r="E679">
        <f t="shared" si="10"/>
        <v>0</v>
      </c>
    </row>
    <row r="680" spans="1:5">
      <c r="A680">
        <v>1</v>
      </c>
      <c r="B680">
        <v>29</v>
      </c>
      <c r="C680">
        <v>4</v>
      </c>
      <c r="D680">
        <v>0</v>
      </c>
      <c r="E680">
        <f t="shared" si="10"/>
        <v>0</v>
      </c>
    </row>
    <row r="681" spans="1:5">
      <c r="A681">
        <v>1</v>
      </c>
      <c r="B681">
        <v>29</v>
      </c>
      <c r="C681">
        <v>5</v>
      </c>
      <c r="D681">
        <v>0</v>
      </c>
      <c r="E681">
        <f t="shared" si="10"/>
        <v>0</v>
      </c>
    </row>
    <row r="682" spans="1:5">
      <c r="A682">
        <v>1</v>
      </c>
      <c r="B682">
        <v>29</v>
      </c>
      <c r="C682">
        <v>6</v>
      </c>
      <c r="D682">
        <v>0</v>
      </c>
      <c r="E682">
        <f t="shared" si="10"/>
        <v>0</v>
      </c>
    </row>
    <row r="683" spans="1:5">
      <c r="A683">
        <v>1</v>
      </c>
      <c r="B683">
        <v>29</v>
      </c>
      <c r="C683">
        <v>7</v>
      </c>
      <c r="D683">
        <v>8.3089999999999993</v>
      </c>
      <c r="E683">
        <f t="shared" si="10"/>
        <v>8.3089999999999987E-3</v>
      </c>
    </row>
    <row r="684" spans="1:5">
      <c r="A684">
        <v>1</v>
      </c>
      <c r="B684">
        <v>29</v>
      </c>
      <c r="C684">
        <v>8</v>
      </c>
      <c r="D684">
        <v>119.518</v>
      </c>
      <c r="E684">
        <f t="shared" si="10"/>
        <v>0.119518</v>
      </c>
    </row>
    <row r="685" spans="1:5">
      <c r="A685">
        <v>1</v>
      </c>
      <c r="B685">
        <v>29</v>
      </c>
      <c r="C685">
        <v>9</v>
      </c>
      <c r="D685">
        <v>471.00400000000002</v>
      </c>
      <c r="E685">
        <f t="shared" si="10"/>
        <v>0.47100400000000003</v>
      </c>
    </row>
    <row r="686" spans="1:5">
      <c r="A686">
        <v>1</v>
      </c>
      <c r="B686">
        <v>29</v>
      </c>
      <c r="C686">
        <v>10</v>
      </c>
      <c r="D686">
        <v>1026.2940000000001</v>
      </c>
      <c r="E686">
        <f t="shared" si="10"/>
        <v>1.026294</v>
      </c>
    </row>
    <row r="687" spans="1:5">
      <c r="A687">
        <v>1</v>
      </c>
      <c r="B687">
        <v>29</v>
      </c>
      <c r="C687">
        <v>11</v>
      </c>
      <c r="D687">
        <v>989.577</v>
      </c>
      <c r="E687">
        <f t="shared" si="10"/>
        <v>0.98957700000000004</v>
      </c>
    </row>
    <row r="688" spans="1:5">
      <c r="A688">
        <v>1</v>
      </c>
      <c r="B688">
        <v>29</v>
      </c>
      <c r="C688">
        <v>12</v>
      </c>
      <c r="D688">
        <v>746.37199999999996</v>
      </c>
      <c r="E688">
        <f t="shared" si="10"/>
        <v>0.74637199999999992</v>
      </c>
    </row>
    <row r="689" spans="1:5">
      <c r="A689">
        <v>1</v>
      </c>
      <c r="B689">
        <v>29</v>
      </c>
      <c r="C689">
        <v>13</v>
      </c>
      <c r="D689">
        <v>575.24599999999998</v>
      </c>
      <c r="E689">
        <f t="shared" si="10"/>
        <v>0.57524600000000004</v>
      </c>
    </row>
    <row r="690" spans="1:5">
      <c r="A690">
        <v>1</v>
      </c>
      <c r="B690">
        <v>29</v>
      </c>
      <c r="C690">
        <v>14</v>
      </c>
      <c r="D690">
        <v>402.15499999999997</v>
      </c>
      <c r="E690">
        <f t="shared" si="10"/>
        <v>0.40215499999999998</v>
      </c>
    </row>
    <row r="691" spans="1:5">
      <c r="A691">
        <v>1</v>
      </c>
      <c r="B691">
        <v>29</v>
      </c>
      <c r="C691">
        <v>15</v>
      </c>
      <c r="D691">
        <v>257.02800000000002</v>
      </c>
      <c r="E691">
        <f t="shared" si="10"/>
        <v>0.25702800000000003</v>
      </c>
    </row>
    <row r="692" spans="1:5">
      <c r="A692">
        <v>1</v>
      </c>
      <c r="B692">
        <v>29</v>
      </c>
      <c r="C692">
        <v>16</v>
      </c>
      <c r="D692">
        <v>36.517000000000003</v>
      </c>
      <c r="E692">
        <f t="shared" si="10"/>
        <v>3.6517000000000001E-2</v>
      </c>
    </row>
    <row r="693" spans="1:5">
      <c r="A693">
        <v>1</v>
      </c>
      <c r="B693">
        <v>29</v>
      </c>
      <c r="C693">
        <v>17</v>
      </c>
      <c r="D693">
        <v>0</v>
      </c>
      <c r="E693">
        <f t="shared" si="10"/>
        <v>0</v>
      </c>
    </row>
    <row r="694" spans="1:5">
      <c r="A694">
        <v>1</v>
      </c>
      <c r="B694">
        <v>29</v>
      </c>
      <c r="C694">
        <v>18</v>
      </c>
      <c r="D694">
        <v>0</v>
      </c>
      <c r="E694">
        <f t="shared" si="10"/>
        <v>0</v>
      </c>
    </row>
    <row r="695" spans="1:5">
      <c r="A695">
        <v>1</v>
      </c>
      <c r="B695">
        <v>29</v>
      </c>
      <c r="C695">
        <v>19</v>
      </c>
      <c r="D695">
        <v>0</v>
      </c>
      <c r="E695">
        <f t="shared" si="10"/>
        <v>0</v>
      </c>
    </row>
    <row r="696" spans="1:5">
      <c r="A696">
        <v>1</v>
      </c>
      <c r="B696">
        <v>29</v>
      </c>
      <c r="C696">
        <v>20</v>
      </c>
      <c r="D696">
        <v>0</v>
      </c>
      <c r="E696">
        <f t="shared" si="10"/>
        <v>0</v>
      </c>
    </row>
    <row r="697" spans="1:5">
      <c r="A697">
        <v>1</v>
      </c>
      <c r="B697">
        <v>29</v>
      </c>
      <c r="C697">
        <v>21</v>
      </c>
      <c r="D697">
        <v>0</v>
      </c>
      <c r="E697">
        <f t="shared" si="10"/>
        <v>0</v>
      </c>
    </row>
    <row r="698" spans="1:5">
      <c r="A698">
        <v>1</v>
      </c>
      <c r="B698">
        <v>29</v>
      </c>
      <c r="C698">
        <v>22</v>
      </c>
      <c r="D698">
        <v>0</v>
      </c>
      <c r="E698">
        <f t="shared" si="10"/>
        <v>0</v>
      </c>
    </row>
    <row r="699" spans="1:5">
      <c r="A699">
        <v>1</v>
      </c>
      <c r="B699">
        <v>29</v>
      </c>
      <c r="C699">
        <v>23</v>
      </c>
      <c r="D699">
        <v>0</v>
      </c>
      <c r="E699">
        <f t="shared" si="10"/>
        <v>0</v>
      </c>
    </row>
    <row r="700" spans="1:5">
      <c r="A700">
        <v>1</v>
      </c>
      <c r="B700">
        <v>30</v>
      </c>
      <c r="C700">
        <v>0</v>
      </c>
      <c r="D700">
        <v>0</v>
      </c>
      <c r="E700">
        <f t="shared" si="10"/>
        <v>0</v>
      </c>
    </row>
    <row r="701" spans="1:5">
      <c r="A701">
        <v>1</v>
      </c>
      <c r="B701">
        <v>30</v>
      </c>
      <c r="C701">
        <v>1</v>
      </c>
      <c r="D701">
        <v>0</v>
      </c>
      <c r="E701">
        <f t="shared" si="10"/>
        <v>0</v>
      </c>
    </row>
    <row r="702" spans="1:5">
      <c r="A702">
        <v>1</v>
      </c>
      <c r="B702">
        <v>30</v>
      </c>
      <c r="C702">
        <v>2</v>
      </c>
      <c r="D702">
        <v>0</v>
      </c>
      <c r="E702">
        <f t="shared" si="10"/>
        <v>0</v>
      </c>
    </row>
    <row r="703" spans="1:5">
      <c r="A703">
        <v>1</v>
      </c>
      <c r="B703">
        <v>30</v>
      </c>
      <c r="C703">
        <v>3</v>
      </c>
      <c r="D703">
        <v>0</v>
      </c>
      <c r="E703">
        <f t="shared" si="10"/>
        <v>0</v>
      </c>
    </row>
    <row r="704" spans="1:5">
      <c r="A704">
        <v>1</v>
      </c>
      <c r="B704">
        <v>30</v>
      </c>
      <c r="C704">
        <v>4</v>
      </c>
      <c r="D704">
        <v>0</v>
      </c>
      <c r="E704">
        <f t="shared" si="10"/>
        <v>0</v>
      </c>
    </row>
    <row r="705" spans="1:5">
      <c r="A705">
        <v>1</v>
      </c>
      <c r="B705">
        <v>30</v>
      </c>
      <c r="C705">
        <v>5</v>
      </c>
      <c r="D705">
        <v>0</v>
      </c>
      <c r="E705">
        <f t="shared" si="10"/>
        <v>0</v>
      </c>
    </row>
    <row r="706" spans="1:5">
      <c r="A706">
        <v>1</v>
      </c>
      <c r="B706">
        <v>30</v>
      </c>
      <c r="C706">
        <v>6</v>
      </c>
      <c r="D706">
        <v>0</v>
      </c>
      <c r="E706">
        <f t="shared" si="10"/>
        <v>0</v>
      </c>
    </row>
    <row r="707" spans="1:5">
      <c r="A707">
        <v>1</v>
      </c>
      <c r="B707">
        <v>30</v>
      </c>
      <c r="C707">
        <v>7</v>
      </c>
      <c r="D707">
        <v>0</v>
      </c>
      <c r="E707">
        <f t="shared" si="10"/>
        <v>0</v>
      </c>
    </row>
    <row r="708" spans="1:5">
      <c r="A708">
        <v>1</v>
      </c>
      <c r="B708">
        <v>30</v>
      </c>
      <c r="C708">
        <v>8</v>
      </c>
      <c r="D708">
        <v>166.26499999999999</v>
      </c>
      <c r="E708">
        <f t="shared" si="10"/>
        <v>0.166265</v>
      </c>
    </row>
    <row r="709" spans="1:5">
      <c r="A709">
        <v>1</v>
      </c>
      <c r="B709">
        <v>30</v>
      </c>
      <c r="C709">
        <v>9</v>
      </c>
      <c r="D709">
        <v>377.685</v>
      </c>
      <c r="E709">
        <f t="shared" ref="E709:E772" si="11">D709/1000</f>
        <v>0.37768499999999999</v>
      </c>
    </row>
    <row r="710" spans="1:5">
      <c r="A710">
        <v>1</v>
      </c>
      <c r="B710">
        <v>30</v>
      </c>
      <c r="C710">
        <v>10</v>
      </c>
      <c r="D710">
        <v>1105.749</v>
      </c>
      <c r="E710">
        <f t="shared" si="11"/>
        <v>1.1057490000000001</v>
      </c>
    </row>
    <row r="711" spans="1:5">
      <c r="A711">
        <v>1</v>
      </c>
      <c r="B711">
        <v>30</v>
      </c>
      <c r="C711">
        <v>11</v>
      </c>
      <c r="D711">
        <v>1515.81</v>
      </c>
      <c r="E711">
        <f t="shared" si="11"/>
        <v>1.5158099999999999</v>
      </c>
    </row>
    <row r="712" spans="1:5">
      <c r="A712">
        <v>1</v>
      </c>
      <c r="B712">
        <v>30</v>
      </c>
      <c r="C712">
        <v>12</v>
      </c>
      <c r="D712">
        <v>1188.9970000000001</v>
      </c>
      <c r="E712">
        <f t="shared" si="11"/>
        <v>1.1889970000000001</v>
      </c>
    </row>
    <row r="713" spans="1:5">
      <c r="A713">
        <v>1</v>
      </c>
      <c r="B713">
        <v>30</v>
      </c>
      <c r="C713">
        <v>13</v>
      </c>
      <c r="D713">
        <v>1440.338</v>
      </c>
      <c r="E713">
        <f t="shared" si="11"/>
        <v>1.4403379999999999</v>
      </c>
    </row>
    <row r="714" spans="1:5">
      <c r="A714">
        <v>1</v>
      </c>
      <c r="B714">
        <v>30</v>
      </c>
      <c r="C714">
        <v>14</v>
      </c>
      <c r="D714">
        <v>68.153999999999996</v>
      </c>
      <c r="E714">
        <f t="shared" si="11"/>
        <v>6.8153999999999992E-2</v>
      </c>
    </row>
    <row r="715" spans="1:5">
      <c r="A715">
        <v>1</v>
      </c>
      <c r="B715">
        <v>30</v>
      </c>
      <c r="C715">
        <v>15</v>
      </c>
      <c r="D715">
        <v>595.33100000000002</v>
      </c>
      <c r="E715">
        <f t="shared" si="11"/>
        <v>0.59533100000000005</v>
      </c>
    </row>
    <row r="716" spans="1:5">
      <c r="A716">
        <v>1</v>
      </c>
      <c r="B716">
        <v>30</v>
      </c>
      <c r="C716">
        <v>16</v>
      </c>
      <c r="D716">
        <v>139.36000000000001</v>
      </c>
      <c r="E716">
        <f t="shared" si="11"/>
        <v>0.13936000000000001</v>
      </c>
    </row>
    <row r="717" spans="1:5">
      <c r="A717">
        <v>1</v>
      </c>
      <c r="B717">
        <v>30</v>
      </c>
      <c r="C717">
        <v>17</v>
      </c>
      <c r="D717">
        <v>0</v>
      </c>
      <c r="E717">
        <f t="shared" si="11"/>
        <v>0</v>
      </c>
    </row>
    <row r="718" spans="1:5">
      <c r="A718">
        <v>1</v>
      </c>
      <c r="B718">
        <v>30</v>
      </c>
      <c r="C718">
        <v>18</v>
      </c>
      <c r="D718">
        <v>0</v>
      </c>
      <c r="E718">
        <f t="shared" si="11"/>
        <v>0</v>
      </c>
    </row>
    <row r="719" spans="1:5">
      <c r="A719">
        <v>1</v>
      </c>
      <c r="B719">
        <v>30</v>
      </c>
      <c r="C719">
        <v>19</v>
      </c>
      <c r="D719">
        <v>0</v>
      </c>
      <c r="E719">
        <f t="shared" si="11"/>
        <v>0</v>
      </c>
    </row>
    <row r="720" spans="1:5">
      <c r="A720">
        <v>1</v>
      </c>
      <c r="B720">
        <v>30</v>
      </c>
      <c r="C720">
        <v>20</v>
      </c>
      <c r="D720">
        <v>0</v>
      </c>
      <c r="E720">
        <f t="shared" si="11"/>
        <v>0</v>
      </c>
    </row>
    <row r="721" spans="1:5">
      <c r="A721">
        <v>1</v>
      </c>
      <c r="B721">
        <v>30</v>
      </c>
      <c r="C721">
        <v>21</v>
      </c>
      <c r="D721">
        <v>0</v>
      </c>
      <c r="E721">
        <f t="shared" si="11"/>
        <v>0</v>
      </c>
    </row>
    <row r="722" spans="1:5">
      <c r="A722">
        <v>1</v>
      </c>
      <c r="B722">
        <v>30</v>
      </c>
      <c r="C722">
        <v>22</v>
      </c>
      <c r="D722">
        <v>0</v>
      </c>
      <c r="E722">
        <f t="shared" si="11"/>
        <v>0</v>
      </c>
    </row>
    <row r="723" spans="1:5">
      <c r="A723">
        <v>1</v>
      </c>
      <c r="B723">
        <v>30</v>
      </c>
      <c r="C723">
        <v>23</v>
      </c>
      <c r="D723">
        <v>0</v>
      </c>
      <c r="E723">
        <f t="shared" si="11"/>
        <v>0</v>
      </c>
    </row>
    <row r="724" spans="1:5">
      <c r="A724">
        <v>1</v>
      </c>
      <c r="B724">
        <v>31</v>
      </c>
      <c r="C724">
        <v>0</v>
      </c>
      <c r="D724">
        <v>0</v>
      </c>
      <c r="E724">
        <f t="shared" si="11"/>
        <v>0</v>
      </c>
    </row>
    <row r="725" spans="1:5">
      <c r="A725">
        <v>1</v>
      </c>
      <c r="B725">
        <v>31</v>
      </c>
      <c r="C725">
        <v>1</v>
      </c>
      <c r="D725">
        <v>0</v>
      </c>
      <c r="E725">
        <f t="shared" si="11"/>
        <v>0</v>
      </c>
    </row>
    <row r="726" spans="1:5">
      <c r="A726">
        <v>1</v>
      </c>
      <c r="B726">
        <v>31</v>
      </c>
      <c r="C726">
        <v>2</v>
      </c>
      <c r="D726">
        <v>0</v>
      </c>
      <c r="E726">
        <f t="shared" si="11"/>
        <v>0</v>
      </c>
    </row>
    <row r="727" spans="1:5">
      <c r="A727">
        <v>1</v>
      </c>
      <c r="B727">
        <v>31</v>
      </c>
      <c r="C727">
        <v>3</v>
      </c>
      <c r="D727">
        <v>0</v>
      </c>
      <c r="E727">
        <f t="shared" si="11"/>
        <v>0</v>
      </c>
    </row>
    <row r="728" spans="1:5">
      <c r="A728">
        <v>1</v>
      </c>
      <c r="B728">
        <v>31</v>
      </c>
      <c r="C728">
        <v>4</v>
      </c>
      <c r="D728">
        <v>0</v>
      </c>
      <c r="E728">
        <f t="shared" si="11"/>
        <v>0</v>
      </c>
    </row>
    <row r="729" spans="1:5">
      <c r="A729">
        <v>1</v>
      </c>
      <c r="B729">
        <v>31</v>
      </c>
      <c r="C729">
        <v>5</v>
      </c>
      <c r="D729">
        <v>0</v>
      </c>
      <c r="E729">
        <f t="shared" si="11"/>
        <v>0</v>
      </c>
    </row>
    <row r="730" spans="1:5">
      <c r="A730">
        <v>1</v>
      </c>
      <c r="B730">
        <v>31</v>
      </c>
      <c r="C730">
        <v>6</v>
      </c>
      <c r="D730">
        <v>0</v>
      </c>
      <c r="E730">
        <f t="shared" si="11"/>
        <v>0</v>
      </c>
    </row>
    <row r="731" spans="1:5">
      <c r="A731">
        <v>1</v>
      </c>
      <c r="B731">
        <v>31</v>
      </c>
      <c r="C731">
        <v>7</v>
      </c>
      <c r="D731">
        <v>44.256</v>
      </c>
      <c r="E731">
        <f t="shared" si="11"/>
        <v>4.4256000000000004E-2</v>
      </c>
    </row>
    <row r="732" spans="1:5">
      <c r="A732">
        <v>1</v>
      </c>
      <c r="B732">
        <v>31</v>
      </c>
      <c r="C732">
        <v>8</v>
      </c>
      <c r="D732">
        <v>238.85400000000001</v>
      </c>
      <c r="E732">
        <f t="shared" si="11"/>
        <v>0.23885400000000001</v>
      </c>
    </row>
    <row r="733" spans="1:5">
      <c r="A733">
        <v>1</v>
      </c>
      <c r="B733">
        <v>31</v>
      </c>
      <c r="C733">
        <v>9</v>
      </c>
      <c r="D733">
        <v>701.63</v>
      </c>
      <c r="E733">
        <f t="shared" si="11"/>
        <v>0.70162999999999998</v>
      </c>
    </row>
    <row r="734" spans="1:5">
      <c r="A734">
        <v>1</v>
      </c>
      <c r="B734">
        <v>31</v>
      </c>
      <c r="C734">
        <v>10</v>
      </c>
      <c r="D734">
        <v>1247.6679999999999</v>
      </c>
      <c r="E734">
        <f t="shared" si="11"/>
        <v>1.247668</v>
      </c>
    </row>
    <row r="735" spans="1:5">
      <c r="A735">
        <v>1</v>
      </c>
      <c r="B735">
        <v>31</v>
      </c>
      <c r="C735">
        <v>11</v>
      </c>
      <c r="D735">
        <v>1438.7049999999999</v>
      </c>
      <c r="E735">
        <f t="shared" si="11"/>
        <v>1.4387049999999999</v>
      </c>
    </row>
    <row r="736" spans="1:5">
      <c r="A736">
        <v>1</v>
      </c>
      <c r="B736">
        <v>31</v>
      </c>
      <c r="C736">
        <v>12</v>
      </c>
      <c r="D736">
        <v>1090.1500000000001</v>
      </c>
      <c r="E736">
        <f t="shared" si="11"/>
        <v>1.0901500000000002</v>
      </c>
    </row>
    <row r="737" spans="1:5">
      <c r="A737">
        <v>1</v>
      </c>
      <c r="B737">
        <v>31</v>
      </c>
      <c r="C737">
        <v>13</v>
      </c>
      <c r="D737">
        <v>894.78</v>
      </c>
      <c r="E737">
        <f t="shared" si="11"/>
        <v>0.89478000000000002</v>
      </c>
    </row>
    <row r="738" spans="1:5">
      <c r="A738">
        <v>1</v>
      </c>
      <c r="B738">
        <v>31</v>
      </c>
      <c r="C738">
        <v>14</v>
      </c>
      <c r="D738">
        <v>696.26300000000003</v>
      </c>
      <c r="E738">
        <f t="shared" si="11"/>
        <v>0.69626300000000008</v>
      </c>
    </row>
    <row r="739" spans="1:5">
      <c r="A739">
        <v>1</v>
      </c>
      <c r="B739">
        <v>31</v>
      </c>
      <c r="C739">
        <v>15</v>
      </c>
      <c r="D739">
        <v>151.42699999999999</v>
      </c>
      <c r="E739">
        <f t="shared" si="11"/>
        <v>0.15142700000000001</v>
      </c>
    </row>
    <row r="740" spans="1:5">
      <c r="A740">
        <v>1</v>
      </c>
      <c r="B740">
        <v>31</v>
      </c>
      <c r="C740">
        <v>16</v>
      </c>
      <c r="D740">
        <v>15.510999999999999</v>
      </c>
      <c r="E740">
        <f t="shared" si="11"/>
        <v>1.5510999999999999E-2</v>
      </c>
    </row>
    <row r="741" spans="1:5">
      <c r="A741">
        <v>1</v>
      </c>
      <c r="B741">
        <v>31</v>
      </c>
      <c r="C741">
        <v>17</v>
      </c>
      <c r="D741">
        <v>0</v>
      </c>
      <c r="E741">
        <f t="shared" si="11"/>
        <v>0</v>
      </c>
    </row>
    <row r="742" spans="1:5">
      <c r="A742">
        <v>1</v>
      </c>
      <c r="B742">
        <v>31</v>
      </c>
      <c r="C742">
        <v>18</v>
      </c>
      <c r="D742">
        <v>0</v>
      </c>
      <c r="E742">
        <f t="shared" si="11"/>
        <v>0</v>
      </c>
    </row>
    <row r="743" spans="1:5">
      <c r="A743">
        <v>1</v>
      </c>
      <c r="B743">
        <v>31</v>
      </c>
      <c r="C743">
        <v>19</v>
      </c>
      <c r="D743">
        <v>0</v>
      </c>
      <c r="E743">
        <f t="shared" si="11"/>
        <v>0</v>
      </c>
    </row>
    <row r="744" spans="1:5">
      <c r="A744">
        <v>1</v>
      </c>
      <c r="B744">
        <v>31</v>
      </c>
      <c r="C744">
        <v>20</v>
      </c>
      <c r="D744">
        <v>0</v>
      </c>
      <c r="E744">
        <f t="shared" si="11"/>
        <v>0</v>
      </c>
    </row>
    <row r="745" spans="1:5">
      <c r="A745">
        <v>1</v>
      </c>
      <c r="B745">
        <v>31</v>
      </c>
      <c r="C745">
        <v>21</v>
      </c>
      <c r="D745">
        <v>0</v>
      </c>
      <c r="E745">
        <f t="shared" si="11"/>
        <v>0</v>
      </c>
    </row>
    <row r="746" spans="1:5">
      <c r="A746">
        <v>1</v>
      </c>
      <c r="B746">
        <v>31</v>
      </c>
      <c r="C746">
        <v>22</v>
      </c>
      <c r="D746">
        <v>0</v>
      </c>
      <c r="E746">
        <f t="shared" si="11"/>
        <v>0</v>
      </c>
    </row>
    <row r="747" spans="1:5">
      <c r="A747">
        <v>1</v>
      </c>
      <c r="B747">
        <v>31</v>
      </c>
      <c r="C747">
        <v>23</v>
      </c>
      <c r="D747">
        <v>0</v>
      </c>
      <c r="E747">
        <f t="shared" si="11"/>
        <v>0</v>
      </c>
    </row>
    <row r="748" spans="1:5">
      <c r="A748">
        <v>2</v>
      </c>
      <c r="B748">
        <v>1</v>
      </c>
      <c r="C748">
        <v>0</v>
      </c>
      <c r="D748">
        <v>0</v>
      </c>
      <c r="E748">
        <f t="shared" si="11"/>
        <v>0</v>
      </c>
    </row>
    <row r="749" spans="1:5">
      <c r="A749">
        <v>2</v>
      </c>
      <c r="B749">
        <v>1</v>
      </c>
      <c r="C749">
        <v>1</v>
      </c>
      <c r="D749">
        <v>0</v>
      </c>
      <c r="E749">
        <f t="shared" si="11"/>
        <v>0</v>
      </c>
    </row>
    <row r="750" spans="1:5">
      <c r="A750">
        <v>2</v>
      </c>
      <c r="B750">
        <v>1</v>
      </c>
      <c r="C750">
        <v>2</v>
      </c>
      <c r="D750">
        <v>0</v>
      </c>
      <c r="E750">
        <f t="shared" si="11"/>
        <v>0</v>
      </c>
    </row>
    <row r="751" spans="1:5">
      <c r="A751">
        <v>2</v>
      </c>
      <c r="B751">
        <v>1</v>
      </c>
      <c r="C751">
        <v>3</v>
      </c>
      <c r="D751">
        <v>0</v>
      </c>
      <c r="E751">
        <f t="shared" si="11"/>
        <v>0</v>
      </c>
    </row>
    <row r="752" spans="1:5">
      <c r="A752">
        <v>2</v>
      </c>
      <c r="B752">
        <v>1</v>
      </c>
      <c r="C752">
        <v>4</v>
      </c>
      <c r="D752">
        <v>0</v>
      </c>
      <c r="E752">
        <f t="shared" si="11"/>
        <v>0</v>
      </c>
    </row>
    <row r="753" spans="1:5">
      <c r="A753">
        <v>2</v>
      </c>
      <c r="B753">
        <v>1</v>
      </c>
      <c r="C753">
        <v>5</v>
      </c>
      <c r="D753">
        <v>0</v>
      </c>
      <c r="E753">
        <f t="shared" si="11"/>
        <v>0</v>
      </c>
    </row>
    <row r="754" spans="1:5">
      <c r="A754">
        <v>2</v>
      </c>
      <c r="B754">
        <v>1</v>
      </c>
      <c r="C754">
        <v>6</v>
      </c>
      <c r="D754">
        <v>0</v>
      </c>
      <c r="E754">
        <f t="shared" si="11"/>
        <v>0</v>
      </c>
    </row>
    <row r="755" spans="1:5">
      <c r="A755">
        <v>2</v>
      </c>
      <c r="B755">
        <v>1</v>
      </c>
      <c r="C755">
        <v>7</v>
      </c>
      <c r="D755">
        <v>326.13400000000001</v>
      </c>
      <c r="E755">
        <f t="shared" si="11"/>
        <v>0.32613400000000003</v>
      </c>
    </row>
    <row r="756" spans="1:5">
      <c r="A756">
        <v>2</v>
      </c>
      <c r="B756">
        <v>1</v>
      </c>
      <c r="C756">
        <v>8</v>
      </c>
      <c r="D756">
        <v>1211.1120000000001</v>
      </c>
      <c r="E756">
        <f t="shared" si="11"/>
        <v>1.2111120000000002</v>
      </c>
    </row>
    <row r="757" spans="1:5">
      <c r="A757">
        <v>2</v>
      </c>
      <c r="B757">
        <v>1</v>
      </c>
      <c r="C757">
        <v>9</v>
      </c>
      <c r="D757">
        <v>1980.2239999999999</v>
      </c>
      <c r="E757">
        <f t="shared" si="11"/>
        <v>1.980224</v>
      </c>
    </row>
    <row r="758" spans="1:5">
      <c r="A758">
        <v>2</v>
      </c>
      <c r="B758">
        <v>1</v>
      </c>
      <c r="C758">
        <v>10</v>
      </c>
      <c r="D758">
        <v>2519.3000000000002</v>
      </c>
      <c r="E758">
        <f t="shared" si="11"/>
        <v>2.5193000000000003</v>
      </c>
    </row>
    <row r="759" spans="1:5">
      <c r="A759">
        <v>2</v>
      </c>
      <c r="B759">
        <v>1</v>
      </c>
      <c r="C759">
        <v>11</v>
      </c>
      <c r="D759">
        <v>2798.4270000000001</v>
      </c>
      <c r="E759">
        <f t="shared" si="11"/>
        <v>2.7984270000000002</v>
      </c>
    </row>
    <row r="760" spans="1:5">
      <c r="A760">
        <v>2</v>
      </c>
      <c r="B760">
        <v>1</v>
      </c>
      <c r="C760">
        <v>12</v>
      </c>
      <c r="D760">
        <v>2806.5940000000001</v>
      </c>
      <c r="E760">
        <f t="shared" si="11"/>
        <v>2.806594</v>
      </c>
    </row>
    <row r="761" spans="1:5">
      <c r="A761">
        <v>2</v>
      </c>
      <c r="B761">
        <v>1</v>
      </c>
      <c r="C761">
        <v>13</v>
      </c>
      <c r="D761">
        <v>2084.4360000000001</v>
      </c>
      <c r="E761">
        <f t="shared" si="11"/>
        <v>2.0844360000000002</v>
      </c>
    </row>
    <row r="762" spans="1:5">
      <c r="A762">
        <v>2</v>
      </c>
      <c r="B762">
        <v>1</v>
      </c>
      <c r="C762">
        <v>14</v>
      </c>
      <c r="D762">
        <v>1989.3050000000001</v>
      </c>
      <c r="E762">
        <f t="shared" si="11"/>
        <v>1.9893050000000001</v>
      </c>
    </row>
    <row r="763" spans="1:5">
      <c r="A763">
        <v>2</v>
      </c>
      <c r="B763">
        <v>1</v>
      </c>
      <c r="C763">
        <v>15</v>
      </c>
      <c r="D763">
        <v>975.37400000000002</v>
      </c>
      <c r="E763">
        <f t="shared" si="11"/>
        <v>0.97537400000000007</v>
      </c>
    </row>
    <row r="764" spans="1:5">
      <c r="A764">
        <v>2</v>
      </c>
      <c r="B764">
        <v>1</v>
      </c>
      <c r="C764">
        <v>16</v>
      </c>
      <c r="D764">
        <v>250.08799999999999</v>
      </c>
      <c r="E764">
        <f t="shared" si="11"/>
        <v>0.25008799999999998</v>
      </c>
    </row>
    <row r="765" spans="1:5">
      <c r="A765">
        <v>2</v>
      </c>
      <c r="B765">
        <v>1</v>
      </c>
      <c r="C765">
        <v>17</v>
      </c>
      <c r="D765">
        <v>0</v>
      </c>
      <c r="E765">
        <f t="shared" si="11"/>
        <v>0</v>
      </c>
    </row>
    <row r="766" spans="1:5">
      <c r="A766">
        <v>2</v>
      </c>
      <c r="B766">
        <v>1</v>
      </c>
      <c r="C766">
        <v>18</v>
      </c>
      <c r="D766">
        <v>0</v>
      </c>
      <c r="E766">
        <f t="shared" si="11"/>
        <v>0</v>
      </c>
    </row>
    <row r="767" spans="1:5">
      <c r="A767">
        <v>2</v>
      </c>
      <c r="B767">
        <v>1</v>
      </c>
      <c r="C767">
        <v>19</v>
      </c>
      <c r="D767">
        <v>0</v>
      </c>
      <c r="E767">
        <f t="shared" si="11"/>
        <v>0</v>
      </c>
    </row>
    <row r="768" spans="1:5">
      <c r="A768">
        <v>2</v>
      </c>
      <c r="B768">
        <v>1</v>
      </c>
      <c r="C768">
        <v>20</v>
      </c>
      <c r="D768">
        <v>0</v>
      </c>
      <c r="E768">
        <f t="shared" si="11"/>
        <v>0</v>
      </c>
    </row>
    <row r="769" spans="1:5">
      <c r="A769">
        <v>2</v>
      </c>
      <c r="B769">
        <v>1</v>
      </c>
      <c r="C769">
        <v>21</v>
      </c>
      <c r="D769">
        <v>0</v>
      </c>
      <c r="E769">
        <f t="shared" si="11"/>
        <v>0</v>
      </c>
    </row>
    <row r="770" spans="1:5">
      <c r="A770">
        <v>2</v>
      </c>
      <c r="B770">
        <v>1</v>
      </c>
      <c r="C770">
        <v>22</v>
      </c>
      <c r="D770">
        <v>0</v>
      </c>
      <c r="E770">
        <f t="shared" si="11"/>
        <v>0</v>
      </c>
    </row>
    <row r="771" spans="1:5">
      <c r="A771">
        <v>2</v>
      </c>
      <c r="B771">
        <v>1</v>
      </c>
      <c r="C771">
        <v>23</v>
      </c>
      <c r="D771">
        <v>0</v>
      </c>
      <c r="E771">
        <f t="shared" si="11"/>
        <v>0</v>
      </c>
    </row>
    <row r="772" spans="1:5">
      <c r="A772">
        <v>2</v>
      </c>
      <c r="B772">
        <v>2</v>
      </c>
      <c r="C772">
        <v>0</v>
      </c>
      <c r="D772">
        <v>0</v>
      </c>
      <c r="E772">
        <f t="shared" si="11"/>
        <v>0</v>
      </c>
    </row>
    <row r="773" spans="1:5">
      <c r="A773">
        <v>2</v>
      </c>
      <c r="B773">
        <v>2</v>
      </c>
      <c r="C773">
        <v>1</v>
      </c>
      <c r="D773">
        <v>0</v>
      </c>
      <c r="E773">
        <f t="shared" ref="E773:E836" si="12">D773/1000</f>
        <v>0</v>
      </c>
    </row>
    <row r="774" spans="1:5">
      <c r="A774">
        <v>2</v>
      </c>
      <c r="B774">
        <v>2</v>
      </c>
      <c r="C774">
        <v>2</v>
      </c>
      <c r="D774">
        <v>0</v>
      </c>
      <c r="E774">
        <f t="shared" si="12"/>
        <v>0</v>
      </c>
    </row>
    <row r="775" spans="1:5">
      <c r="A775">
        <v>2</v>
      </c>
      <c r="B775">
        <v>2</v>
      </c>
      <c r="C775">
        <v>3</v>
      </c>
      <c r="D775">
        <v>0</v>
      </c>
      <c r="E775">
        <f t="shared" si="12"/>
        <v>0</v>
      </c>
    </row>
    <row r="776" spans="1:5">
      <c r="A776">
        <v>2</v>
      </c>
      <c r="B776">
        <v>2</v>
      </c>
      <c r="C776">
        <v>4</v>
      </c>
      <c r="D776">
        <v>0</v>
      </c>
      <c r="E776">
        <f t="shared" si="12"/>
        <v>0</v>
      </c>
    </row>
    <row r="777" spans="1:5">
      <c r="A777">
        <v>2</v>
      </c>
      <c r="B777">
        <v>2</v>
      </c>
      <c r="C777">
        <v>5</v>
      </c>
      <c r="D777">
        <v>0</v>
      </c>
      <c r="E777">
        <f t="shared" si="12"/>
        <v>0</v>
      </c>
    </row>
    <row r="778" spans="1:5">
      <c r="A778">
        <v>2</v>
      </c>
      <c r="B778">
        <v>2</v>
      </c>
      <c r="C778">
        <v>6</v>
      </c>
      <c r="D778">
        <v>0</v>
      </c>
      <c r="E778">
        <f t="shared" si="12"/>
        <v>0</v>
      </c>
    </row>
    <row r="779" spans="1:5">
      <c r="A779">
        <v>2</v>
      </c>
      <c r="B779">
        <v>2</v>
      </c>
      <c r="C779">
        <v>7</v>
      </c>
      <c r="D779">
        <v>386.75900000000001</v>
      </c>
      <c r="E779">
        <f t="shared" si="12"/>
        <v>0.38675900000000002</v>
      </c>
    </row>
    <row r="780" spans="1:5">
      <c r="A780">
        <v>2</v>
      </c>
      <c r="B780">
        <v>2</v>
      </c>
      <c r="C780">
        <v>8</v>
      </c>
      <c r="D780">
        <v>1366.338</v>
      </c>
      <c r="E780">
        <f t="shared" si="12"/>
        <v>1.3663380000000001</v>
      </c>
    </row>
    <row r="781" spans="1:5">
      <c r="A781">
        <v>2</v>
      </c>
      <c r="B781">
        <v>2</v>
      </c>
      <c r="C781">
        <v>9</v>
      </c>
      <c r="D781">
        <v>2221.0210000000002</v>
      </c>
      <c r="E781">
        <f t="shared" si="12"/>
        <v>2.2210210000000004</v>
      </c>
    </row>
    <row r="782" spans="1:5">
      <c r="A782">
        <v>2</v>
      </c>
      <c r="B782">
        <v>2</v>
      </c>
      <c r="C782">
        <v>10</v>
      </c>
      <c r="D782">
        <v>2787.8139999999999</v>
      </c>
      <c r="E782">
        <f t="shared" si="12"/>
        <v>2.787814</v>
      </c>
    </row>
    <row r="783" spans="1:5">
      <c r="A783">
        <v>2</v>
      </c>
      <c r="B783">
        <v>2</v>
      </c>
      <c r="C783">
        <v>11</v>
      </c>
      <c r="D783">
        <v>3069.6640000000002</v>
      </c>
      <c r="E783">
        <f t="shared" si="12"/>
        <v>3.0696640000000004</v>
      </c>
    </row>
    <row r="784" spans="1:5">
      <c r="A784">
        <v>2</v>
      </c>
      <c r="B784">
        <v>2</v>
      </c>
      <c r="C784">
        <v>12</v>
      </c>
      <c r="D784">
        <v>3065.2280000000001</v>
      </c>
      <c r="E784">
        <f t="shared" si="12"/>
        <v>3.0652280000000003</v>
      </c>
    </row>
    <row r="785" spans="1:5">
      <c r="A785">
        <v>2</v>
      </c>
      <c r="B785">
        <v>2</v>
      </c>
      <c r="C785">
        <v>13</v>
      </c>
      <c r="D785">
        <v>2747.1109999999999</v>
      </c>
      <c r="E785">
        <f t="shared" si="12"/>
        <v>2.7471109999999999</v>
      </c>
    </row>
    <row r="786" spans="1:5">
      <c r="A786">
        <v>2</v>
      </c>
      <c r="B786">
        <v>2</v>
      </c>
      <c r="C786">
        <v>14</v>
      </c>
      <c r="D786">
        <v>2203.3719999999998</v>
      </c>
      <c r="E786">
        <f t="shared" si="12"/>
        <v>2.2033719999999999</v>
      </c>
    </row>
    <row r="787" spans="1:5">
      <c r="A787">
        <v>2</v>
      </c>
      <c r="B787">
        <v>2</v>
      </c>
      <c r="C787">
        <v>15</v>
      </c>
      <c r="D787">
        <v>751.64300000000003</v>
      </c>
      <c r="E787">
        <f t="shared" si="12"/>
        <v>0.75164300000000006</v>
      </c>
    </row>
    <row r="788" spans="1:5">
      <c r="A788">
        <v>2</v>
      </c>
      <c r="B788">
        <v>2</v>
      </c>
      <c r="C788">
        <v>16</v>
      </c>
      <c r="D788">
        <v>219.42400000000001</v>
      </c>
      <c r="E788">
        <f t="shared" si="12"/>
        <v>0.21942400000000001</v>
      </c>
    </row>
    <row r="789" spans="1:5">
      <c r="A789">
        <v>2</v>
      </c>
      <c r="B789">
        <v>2</v>
      </c>
      <c r="C789">
        <v>17</v>
      </c>
      <c r="D789">
        <v>0</v>
      </c>
      <c r="E789">
        <f t="shared" si="12"/>
        <v>0</v>
      </c>
    </row>
    <row r="790" spans="1:5">
      <c r="A790">
        <v>2</v>
      </c>
      <c r="B790">
        <v>2</v>
      </c>
      <c r="C790">
        <v>18</v>
      </c>
      <c r="D790">
        <v>0</v>
      </c>
      <c r="E790">
        <f t="shared" si="12"/>
        <v>0</v>
      </c>
    </row>
    <row r="791" spans="1:5">
      <c r="A791">
        <v>2</v>
      </c>
      <c r="B791">
        <v>2</v>
      </c>
      <c r="C791">
        <v>19</v>
      </c>
      <c r="D791">
        <v>0</v>
      </c>
      <c r="E791">
        <f t="shared" si="12"/>
        <v>0</v>
      </c>
    </row>
    <row r="792" spans="1:5">
      <c r="A792">
        <v>2</v>
      </c>
      <c r="B792">
        <v>2</v>
      </c>
      <c r="C792">
        <v>20</v>
      </c>
      <c r="D792">
        <v>0</v>
      </c>
      <c r="E792">
        <f t="shared" si="12"/>
        <v>0</v>
      </c>
    </row>
    <row r="793" spans="1:5">
      <c r="A793">
        <v>2</v>
      </c>
      <c r="B793">
        <v>2</v>
      </c>
      <c r="C793">
        <v>21</v>
      </c>
      <c r="D793">
        <v>0</v>
      </c>
      <c r="E793">
        <f t="shared" si="12"/>
        <v>0</v>
      </c>
    </row>
    <row r="794" spans="1:5">
      <c r="A794">
        <v>2</v>
      </c>
      <c r="B794">
        <v>2</v>
      </c>
      <c r="C794">
        <v>22</v>
      </c>
      <c r="D794">
        <v>0</v>
      </c>
      <c r="E794">
        <f t="shared" si="12"/>
        <v>0</v>
      </c>
    </row>
    <row r="795" spans="1:5">
      <c r="A795">
        <v>2</v>
      </c>
      <c r="B795">
        <v>2</v>
      </c>
      <c r="C795">
        <v>23</v>
      </c>
      <c r="D795">
        <v>0</v>
      </c>
      <c r="E795">
        <f t="shared" si="12"/>
        <v>0</v>
      </c>
    </row>
    <row r="796" spans="1:5">
      <c r="A796">
        <v>2</v>
      </c>
      <c r="B796">
        <v>3</v>
      </c>
      <c r="C796">
        <v>0</v>
      </c>
      <c r="D796">
        <v>0</v>
      </c>
      <c r="E796">
        <f t="shared" si="12"/>
        <v>0</v>
      </c>
    </row>
    <row r="797" spans="1:5">
      <c r="A797">
        <v>2</v>
      </c>
      <c r="B797">
        <v>3</v>
      </c>
      <c r="C797">
        <v>1</v>
      </c>
      <c r="D797">
        <v>0</v>
      </c>
      <c r="E797">
        <f t="shared" si="12"/>
        <v>0</v>
      </c>
    </row>
    <row r="798" spans="1:5">
      <c r="A798">
        <v>2</v>
      </c>
      <c r="B798">
        <v>3</v>
      </c>
      <c r="C798">
        <v>2</v>
      </c>
      <c r="D798">
        <v>0</v>
      </c>
      <c r="E798">
        <f t="shared" si="12"/>
        <v>0</v>
      </c>
    </row>
    <row r="799" spans="1:5">
      <c r="A799">
        <v>2</v>
      </c>
      <c r="B799">
        <v>3</v>
      </c>
      <c r="C799">
        <v>3</v>
      </c>
      <c r="D799">
        <v>0</v>
      </c>
      <c r="E799">
        <f t="shared" si="12"/>
        <v>0</v>
      </c>
    </row>
    <row r="800" spans="1:5">
      <c r="A800">
        <v>2</v>
      </c>
      <c r="B800">
        <v>3</v>
      </c>
      <c r="C800">
        <v>4</v>
      </c>
      <c r="D800">
        <v>0</v>
      </c>
      <c r="E800">
        <f t="shared" si="12"/>
        <v>0</v>
      </c>
    </row>
    <row r="801" spans="1:5">
      <c r="A801">
        <v>2</v>
      </c>
      <c r="B801">
        <v>3</v>
      </c>
      <c r="C801">
        <v>5</v>
      </c>
      <c r="D801">
        <v>0</v>
      </c>
      <c r="E801">
        <f t="shared" si="12"/>
        <v>0</v>
      </c>
    </row>
    <row r="802" spans="1:5">
      <c r="A802">
        <v>2</v>
      </c>
      <c r="B802">
        <v>3</v>
      </c>
      <c r="C802">
        <v>6</v>
      </c>
      <c r="D802">
        <v>0</v>
      </c>
      <c r="E802">
        <f t="shared" si="12"/>
        <v>0</v>
      </c>
    </row>
    <row r="803" spans="1:5">
      <c r="A803">
        <v>2</v>
      </c>
      <c r="B803">
        <v>3</v>
      </c>
      <c r="C803">
        <v>7</v>
      </c>
      <c r="D803">
        <v>333.553</v>
      </c>
      <c r="E803">
        <f t="shared" si="12"/>
        <v>0.33355299999999999</v>
      </c>
    </row>
    <row r="804" spans="1:5">
      <c r="A804">
        <v>2</v>
      </c>
      <c r="B804">
        <v>3</v>
      </c>
      <c r="C804">
        <v>8</v>
      </c>
      <c r="D804">
        <v>192.334</v>
      </c>
      <c r="E804">
        <f t="shared" si="12"/>
        <v>0.192334</v>
      </c>
    </row>
    <row r="805" spans="1:5">
      <c r="A805">
        <v>2</v>
      </c>
      <c r="B805">
        <v>3</v>
      </c>
      <c r="C805">
        <v>9</v>
      </c>
      <c r="D805">
        <v>800.11900000000003</v>
      </c>
      <c r="E805">
        <f t="shared" si="12"/>
        <v>0.80011900000000002</v>
      </c>
    </row>
    <row r="806" spans="1:5">
      <c r="A806">
        <v>2</v>
      </c>
      <c r="B806">
        <v>3</v>
      </c>
      <c r="C806">
        <v>10</v>
      </c>
      <c r="D806">
        <v>2252.7539999999999</v>
      </c>
      <c r="E806">
        <f t="shared" si="12"/>
        <v>2.2527539999999999</v>
      </c>
    </row>
    <row r="807" spans="1:5">
      <c r="A807">
        <v>2</v>
      </c>
      <c r="B807">
        <v>3</v>
      </c>
      <c r="C807">
        <v>11</v>
      </c>
      <c r="D807">
        <v>1922.35</v>
      </c>
      <c r="E807">
        <f t="shared" si="12"/>
        <v>1.92235</v>
      </c>
    </row>
    <row r="808" spans="1:5">
      <c r="A808">
        <v>2</v>
      </c>
      <c r="B808">
        <v>3</v>
      </c>
      <c r="C808">
        <v>12</v>
      </c>
      <c r="D808">
        <v>1868.625</v>
      </c>
      <c r="E808">
        <f t="shared" si="12"/>
        <v>1.868625</v>
      </c>
    </row>
    <row r="809" spans="1:5">
      <c r="A809">
        <v>2</v>
      </c>
      <c r="B809">
        <v>3</v>
      </c>
      <c r="C809">
        <v>13</v>
      </c>
      <c r="D809">
        <v>2241.8530000000001</v>
      </c>
      <c r="E809">
        <f t="shared" si="12"/>
        <v>2.2418529999999999</v>
      </c>
    </row>
    <row r="810" spans="1:5">
      <c r="A810">
        <v>2</v>
      </c>
      <c r="B810">
        <v>3</v>
      </c>
      <c r="C810">
        <v>14</v>
      </c>
      <c r="D810">
        <v>1665.079</v>
      </c>
      <c r="E810">
        <f t="shared" si="12"/>
        <v>1.665079</v>
      </c>
    </row>
    <row r="811" spans="1:5">
      <c r="A811">
        <v>2</v>
      </c>
      <c r="B811">
        <v>3</v>
      </c>
      <c r="C811">
        <v>15</v>
      </c>
      <c r="D811">
        <v>1005.3869999999999</v>
      </c>
      <c r="E811">
        <f t="shared" si="12"/>
        <v>1.005387</v>
      </c>
    </row>
    <row r="812" spans="1:5">
      <c r="A812">
        <v>2</v>
      </c>
      <c r="B812">
        <v>3</v>
      </c>
      <c r="C812">
        <v>16</v>
      </c>
      <c r="D812">
        <v>304.39400000000001</v>
      </c>
      <c r="E812">
        <f t="shared" si="12"/>
        <v>0.304394</v>
      </c>
    </row>
    <row r="813" spans="1:5">
      <c r="A813">
        <v>2</v>
      </c>
      <c r="B813">
        <v>3</v>
      </c>
      <c r="C813">
        <v>17</v>
      </c>
      <c r="D813">
        <v>0</v>
      </c>
      <c r="E813">
        <f t="shared" si="12"/>
        <v>0</v>
      </c>
    </row>
    <row r="814" spans="1:5">
      <c r="A814">
        <v>2</v>
      </c>
      <c r="B814">
        <v>3</v>
      </c>
      <c r="C814">
        <v>18</v>
      </c>
      <c r="D814">
        <v>0</v>
      </c>
      <c r="E814">
        <f t="shared" si="12"/>
        <v>0</v>
      </c>
    </row>
    <row r="815" spans="1:5">
      <c r="A815">
        <v>2</v>
      </c>
      <c r="B815">
        <v>3</v>
      </c>
      <c r="C815">
        <v>19</v>
      </c>
      <c r="D815">
        <v>0</v>
      </c>
      <c r="E815">
        <f t="shared" si="12"/>
        <v>0</v>
      </c>
    </row>
    <row r="816" spans="1:5">
      <c r="A816">
        <v>2</v>
      </c>
      <c r="B816">
        <v>3</v>
      </c>
      <c r="C816">
        <v>20</v>
      </c>
      <c r="D816">
        <v>0</v>
      </c>
      <c r="E816">
        <f t="shared" si="12"/>
        <v>0</v>
      </c>
    </row>
    <row r="817" spans="1:5">
      <c r="A817">
        <v>2</v>
      </c>
      <c r="B817">
        <v>3</v>
      </c>
      <c r="C817">
        <v>21</v>
      </c>
      <c r="D817">
        <v>0</v>
      </c>
      <c r="E817">
        <f t="shared" si="12"/>
        <v>0</v>
      </c>
    </row>
    <row r="818" spans="1:5">
      <c r="A818">
        <v>2</v>
      </c>
      <c r="B818">
        <v>3</v>
      </c>
      <c r="C818">
        <v>22</v>
      </c>
      <c r="D818">
        <v>0</v>
      </c>
      <c r="E818">
        <f t="shared" si="12"/>
        <v>0</v>
      </c>
    </row>
    <row r="819" spans="1:5">
      <c r="A819">
        <v>2</v>
      </c>
      <c r="B819">
        <v>3</v>
      </c>
      <c r="C819">
        <v>23</v>
      </c>
      <c r="D819">
        <v>0</v>
      </c>
      <c r="E819">
        <f t="shared" si="12"/>
        <v>0</v>
      </c>
    </row>
    <row r="820" spans="1:5">
      <c r="A820">
        <v>2</v>
      </c>
      <c r="B820">
        <v>4</v>
      </c>
      <c r="C820">
        <v>0</v>
      </c>
      <c r="D820">
        <v>0</v>
      </c>
      <c r="E820">
        <f t="shared" si="12"/>
        <v>0</v>
      </c>
    </row>
    <row r="821" spans="1:5">
      <c r="A821">
        <v>2</v>
      </c>
      <c r="B821">
        <v>4</v>
      </c>
      <c r="C821">
        <v>1</v>
      </c>
      <c r="D821">
        <v>0</v>
      </c>
      <c r="E821">
        <f t="shared" si="12"/>
        <v>0</v>
      </c>
    </row>
    <row r="822" spans="1:5">
      <c r="A822">
        <v>2</v>
      </c>
      <c r="B822">
        <v>4</v>
      </c>
      <c r="C822">
        <v>2</v>
      </c>
      <c r="D822">
        <v>0</v>
      </c>
      <c r="E822">
        <f t="shared" si="12"/>
        <v>0</v>
      </c>
    </row>
    <row r="823" spans="1:5">
      <c r="A823">
        <v>2</v>
      </c>
      <c r="B823">
        <v>4</v>
      </c>
      <c r="C823">
        <v>3</v>
      </c>
      <c r="D823">
        <v>0</v>
      </c>
      <c r="E823">
        <f t="shared" si="12"/>
        <v>0</v>
      </c>
    </row>
    <row r="824" spans="1:5">
      <c r="A824">
        <v>2</v>
      </c>
      <c r="B824">
        <v>4</v>
      </c>
      <c r="C824">
        <v>4</v>
      </c>
      <c r="D824">
        <v>0</v>
      </c>
      <c r="E824">
        <f t="shared" si="12"/>
        <v>0</v>
      </c>
    </row>
    <row r="825" spans="1:5">
      <c r="A825">
        <v>2</v>
      </c>
      <c r="B825">
        <v>4</v>
      </c>
      <c r="C825">
        <v>5</v>
      </c>
      <c r="D825">
        <v>0</v>
      </c>
      <c r="E825">
        <f t="shared" si="12"/>
        <v>0</v>
      </c>
    </row>
    <row r="826" spans="1:5">
      <c r="A826">
        <v>2</v>
      </c>
      <c r="B826">
        <v>4</v>
      </c>
      <c r="C826">
        <v>6</v>
      </c>
      <c r="D826">
        <v>0</v>
      </c>
      <c r="E826">
        <f t="shared" si="12"/>
        <v>0</v>
      </c>
    </row>
    <row r="827" spans="1:5">
      <c r="A827">
        <v>2</v>
      </c>
      <c r="B827">
        <v>4</v>
      </c>
      <c r="C827">
        <v>7</v>
      </c>
      <c r="D827">
        <v>318.45600000000002</v>
      </c>
      <c r="E827">
        <f t="shared" si="12"/>
        <v>0.31845600000000002</v>
      </c>
    </row>
    <row r="828" spans="1:5">
      <c r="A828">
        <v>2</v>
      </c>
      <c r="B828">
        <v>4</v>
      </c>
      <c r="C828">
        <v>8</v>
      </c>
      <c r="D828">
        <v>252.773</v>
      </c>
      <c r="E828">
        <f t="shared" si="12"/>
        <v>0.25277299999999997</v>
      </c>
    </row>
    <row r="829" spans="1:5">
      <c r="A829">
        <v>2</v>
      </c>
      <c r="B829">
        <v>4</v>
      </c>
      <c r="C829">
        <v>9</v>
      </c>
      <c r="D829">
        <v>726.78700000000003</v>
      </c>
      <c r="E829">
        <f t="shared" si="12"/>
        <v>0.72678700000000007</v>
      </c>
    </row>
    <row r="830" spans="1:5">
      <c r="A830">
        <v>2</v>
      </c>
      <c r="B830">
        <v>4</v>
      </c>
      <c r="C830">
        <v>10</v>
      </c>
      <c r="D830">
        <v>842.49800000000005</v>
      </c>
      <c r="E830">
        <f t="shared" si="12"/>
        <v>0.84249800000000008</v>
      </c>
    </row>
    <row r="831" spans="1:5">
      <c r="A831">
        <v>2</v>
      </c>
      <c r="B831">
        <v>4</v>
      </c>
      <c r="C831">
        <v>11</v>
      </c>
      <c r="D831">
        <v>900.80399999999997</v>
      </c>
      <c r="E831">
        <f t="shared" si="12"/>
        <v>0.90080399999999994</v>
      </c>
    </row>
    <row r="832" spans="1:5">
      <c r="A832">
        <v>2</v>
      </c>
      <c r="B832">
        <v>4</v>
      </c>
      <c r="C832">
        <v>12</v>
      </c>
      <c r="D832">
        <v>519.06700000000001</v>
      </c>
      <c r="E832">
        <f t="shared" si="12"/>
        <v>0.51906700000000006</v>
      </c>
    </row>
    <row r="833" spans="1:5">
      <c r="A833">
        <v>2</v>
      </c>
      <c r="B833">
        <v>4</v>
      </c>
      <c r="C833">
        <v>13</v>
      </c>
      <c r="D833">
        <v>878.59100000000001</v>
      </c>
      <c r="E833">
        <f t="shared" si="12"/>
        <v>0.87859100000000001</v>
      </c>
    </row>
    <row r="834" spans="1:5">
      <c r="A834">
        <v>2</v>
      </c>
      <c r="B834">
        <v>4</v>
      </c>
      <c r="C834">
        <v>14</v>
      </c>
      <c r="D834">
        <v>322.70600000000002</v>
      </c>
      <c r="E834">
        <f t="shared" si="12"/>
        <v>0.32270599999999999</v>
      </c>
    </row>
    <row r="835" spans="1:5">
      <c r="A835">
        <v>2</v>
      </c>
      <c r="B835">
        <v>4</v>
      </c>
      <c r="C835">
        <v>15</v>
      </c>
      <c r="D835">
        <v>233.65700000000001</v>
      </c>
      <c r="E835">
        <f t="shared" si="12"/>
        <v>0.233657</v>
      </c>
    </row>
    <row r="836" spans="1:5">
      <c r="A836">
        <v>2</v>
      </c>
      <c r="B836">
        <v>4</v>
      </c>
      <c r="C836">
        <v>16</v>
      </c>
      <c r="D836">
        <v>143.12100000000001</v>
      </c>
      <c r="E836">
        <f t="shared" si="12"/>
        <v>0.143121</v>
      </c>
    </row>
    <row r="837" spans="1:5">
      <c r="A837">
        <v>2</v>
      </c>
      <c r="B837">
        <v>4</v>
      </c>
      <c r="C837">
        <v>17</v>
      </c>
      <c r="D837">
        <v>0</v>
      </c>
      <c r="E837">
        <f t="shared" ref="E837:E900" si="13">D837/1000</f>
        <v>0</v>
      </c>
    </row>
    <row r="838" spans="1:5">
      <c r="A838">
        <v>2</v>
      </c>
      <c r="B838">
        <v>4</v>
      </c>
      <c r="C838">
        <v>18</v>
      </c>
      <c r="D838">
        <v>0</v>
      </c>
      <c r="E838">
        <f t="shared" si="13"/>
        <v>0</v>
      </c>
    </row>
    <row r="839" spans="1:5">
      <c r="A839">
        <v>2</v>
      </c>
      <c r="B839">
        <v>4</v>
      </c>
      <c r="C839">
        <v>19</v>
      </c>
      <c r="D839">
        <v>0</v>
      </c>
      <c r="E839">
        <f t="shared" si="13"/>
        <v>0</v>
      </c>
    </row>
    <row r="840" spans="1:5">
      <c r="A840">
        <v>2</v>
      </c>
      <c r="B840">
        <v>4</v>
      </c>
      <c r="C840">
        <v>20</v>
      </c>
      <c r="D840">
        <v>0</v>
      </c>
      <c r="E840">
        <f t="shared" si="13"/>
        <v>0</v>
      </c>
    </row>
    <row r="841" spans="1:5">
      <c r="A841">
        <v>2</v>
      </c>
      <c r="B841">
        <v>4</v>
      </c>
      <c r="C841">
        <v>21</v>
      </c>
      <c r="D841">
        <v>0</v>
      </c>
      <c r="E841">
        <f t="shared" si="13"/>
        <v>0</v>
      </c>
    </row>
    <row r="842" spans="1:5">
      <c r="A842">
        <v>2</v>
      </c>
      <c r="B842">
        <v>4</v>
      </c>
      <c r="C842">
        <v>22</v>
      </c>
      <c r="D842">
        <v>0</v>
      </c>
      <c r="E842">
        <f t="shared" si="13"/>
        <v>0</v>
      </c>
    </row>
    <row r="843" spans="1:5">
      <c r="A843">
        <v>2</v>
      </c>
      <c r="B843">
        <v>4</v>
      </c>
      <c r="C843">
        <v>23</v>
      </c>
      <c r="D843">
        <v>0</v>
      </c>
      <c r="E843">
        <f t="shared" si="13"/>
        <v>0</v>
      </c>
    </row>
    <row r="844" spans="1:5">
      <c r="A844">
        <v>2</v>
      </c>
      <c r="B844">
        <v>5</v>
      </c>
      <c r="C844">
        <v>0</v>
      </c>
      <c r="D844">
        <v>0</v>
      </c>
      <c r="E844">
        <f t="shared" si="13"/>
        <v>0</v>
      </c>
    </row>
    <row r="845" spans="1:5">
      <c r="A845">
        <v>2</v>
      </c>
      <c r="B845">
        <v>5</v>
      </c>
      <c r="C845">
        <v>1</v>
      </c>
      <c r="D845">
        <v>0</v>
      </c>
      <c r="E845">
        <f t="shared" si="13"/>
        <v>0</v>
      </c>
    </row>
    <row r="846" spans="1:5">
      <c r="A846">
        <v>2</v>
      </c>
      <c r="B846">
        <v>5</v>
      </c>
      <c r="C846">
        <v>2</v>
      </c>
      <c r="D846">
        <v>0</v>
      </c>
      <c r="E846">
        <f t="shared" si="13"/>
        <v>0</v>
      </c>
    </row>
    <row r="847" spans="1:5">
      <c r="A847">
        <v>2</v>
      </c>
      <c r="B847">
        <v>5</v>
      </c>
      <c r="C847">
        <v>3</v>
      </c>
      <c r="D847">
        <v>0</v>
      </c>
      <c r="E847">
        <f t="shared" si="13"/>
        <v>0</v>
      </c>
    </row>
    <row r="848" spans="1:5">
      <c r="A848">
        <v>2</v>
      </c>
      <c r="B848">
        <v>5</v>
      </c>
      <c r="C848">
        <v>4</v>
      </c>
      <c r="D848">
        <v>0</v>
      </c>
      <c r="E848">
        <f t="shared" si="13"/>
        <v>0</v>
      </c>
    </row>
    <row r="849" spans="1:5">
      <c r="A849">
        <v>2</v>
      </c>
      <c r="B849">
        <v>5</v>
      </c>
      <c r="C849">
        <v>5</v>
      </c>
      <c r="D849">
        <v>0</v>
      </c>
      <c r="E849">
        <f t="shared" si="13"/>
        <v>0</v>
      </c>
    </row>
    <row r="850" spans="1:5">
      <c r="A850">
        <v>2</v>
      </c>
      <c r="B850">
        <v>5</v>
      </c>
      <c r="C850">
        <v>6</v>
      </c>
      <c r="D850">
        <v>0</v>
      </c>
      <c r="E850">
        <f t="shared" si="13"/>
        <v>0</v>
      </c>
    </row>
    <row r="851" spans="1:5">
      <c r="A851">
        <v>2</v>
      </c>
      <c r="B851">
        <v>5</v>
      </c>
      <c r="C851">
        <v>7</v>
      </c>
      <c r="D851">
        <v>33.975000000000001</v>
      </c>
      <c r="E851">
        <f t="shared" si="13"/>
        <v>3.3974999999999998E-2</v>
      </c>
    </row>
    <row r="852" spans="1:5">
      <c r="A852">
        <v>2</v>
      </c>
      <c r="B852">
        <v>5</v>
      </c>
      <c r="C852">
        <v>8</v>
      </c>
      <c r="D852">
        <v>213.48699999999999</v>
      </c>
      <c r="E852">
        <f t="shared" si="13"/>
        <v>0.21348699999999998</v>
      </c>
    </row>
    <row r="853" spans="1:5">
      <c r="A853">
        <v>2</v>
      </c>
      <c r="B853">
        <v>5</v>
      </c>
      <c r="C853">
        <v>9</v>
      </c>
      <c r="D853">
        <v>660.06700000000001</v>
      </c>
      <c r="E853">
        <f t="shared" si="13"/>
        <v>0.66006699999999996</v>
      </c>
    </row>
    <row r="854" spans="1:5">
      <c r="A854">
        <v>2</v>
      </c>
      <c r="B854">
        <v>5</v>
      </c>
      <c r="C854">
        <v>10</v>
      </c>
      <c r="D854">
        <v>538.20899999999995</v>
      </c>
      <c r="E854">
        <f t="shared" si="13"/>
        <v>0.53820899999999994</v>
      </c>
    </row>
    <row r="855" spans="1:5">
      <c r="A855">
        <v>2</v>
      </c>
      <c r="B855">
        <v>5</v>
      </c>
      <c r="C855">
        <v>11</v>
      </c>
      <c r="D855">
        <v>781.00900000000001</v>
      </c>
      <c r="E855">
        <f t="shared" si="13"/>
        <v>0.78100900000000006</v>
      </c>
    </row>
    <row r="856" spans="1:5">
      <c r="A856">
        <v>2</v>
      </c>
      <c r="B856">
        <v>5</v>
      </c>
      <c r="C856">
        <v>12</v>
      </c>
      <c r="D856">
        <v>1604.1780000000001</v>
      </c>
      <c r="E856">
        <f t="shared" si="13"/>
        <v>1.6041780000000001</v>
      </c>
    </row>
    <row r="857" spans="1:5">
      <c r="A857">
        <v>2</v>
      </c>
      <c r="B857">
        <v>5</v>
      </c>
      <c r="C857">
        <v>13</v>
      </c>
      <c r="D857">
        <v>1905.42</v>
      </c>
      <c r="E857">
        <f t="shared" si="13"/>
        <v>1.9054200000000001</v>
      </c>
    </row>
    <row r="858" spans="1:5">
      <c r="A858">
        <v>2</v>
      </c>
      <c r="B858">
        <v>5</v>
      </c>
      <c r="C858">
        <v>14</v>
      </c>
      <c r="D858">
        <v>1280.309</v>
      </c>
      <c r="E858">
        <f t="shared" si="13"/>
        <v>1.2803089999999999</v>
      </c>
    </row>
    <row r="859" spans="1:5">
      <c r="A859">
        <v>2</v>
      </c>
      <c r="B859">
        <v>5</v>
      </c>
      <c r="C859">
        <v>15</v>
      </c>
      <c r="D859">
        <v>1046.826</v>
      </c>
      <c r="E859">
        <f t="shared" si="13"/>
        <v>1.046826</v>
      </c>
    </row>
    <row r="860" spans="1:5">
      <c r="A860">
        <v>2</v>
      </c>
      <c r="B860">
        <v>5</v>
      </c>
      <c r="C860">
        <v>16</v>
      </c>
      <c r="D860">
        <v>413.59199999999998</v>
      </c>
      <c r="E860">
        <f t="shared" si="13"/>
        <v>0.41359199999999996</v>
      </c>
    </row>
    <row r="861" spans="1:5">
      <c r="A861">
        <v>2</v>
      </c>
      <c r="B861">
        <v>5</v>
      </c>
      <c r="C861">
        <v>17</v>
      </c>
      <c r="D861">
        <v>0</v>
      </c>
      <c r="E861">
        <f t="shared" si="13"/>
        <v>0</v>
      </c>
    </row>
    <row r="862" spans="1:5">
      <c r="A862">
        <v>2</v>
      </c>
      <c r="B862">
        <v>5</v>
      </c>
      <c r="C862">
        <v>18</v>
      </c>
      <c r="D862">
        <v>0</v>
      </c>
      <c r="E862">
        <f t="shared" si="13"/>
        <v>0</v>
      </c>
    </row>
    <row r="863" spans="1:5">
      <c r="A863">
        <v>2</v>
      </c>
      <c r="B863">
        <v>5</v>
      </c>
      <c r="C863">
        <v>19</v>
      </c>
      <c r="D863">
        <v>0</v>
      </c>
      <c r="E863">
        <f t="shared" si="13"/>
        <v>0</v>
      </c>
    </row>
    <row r="864" spans="1:5">
      <c r="A864">
        <v>2</v>
      </c>
      <c r="B864">
        <v>5</v>
      </c>
      <c r="C864">
        <v>20</v>
      </c>
      <c r="D864">
        <v>0</v>
      </c>
      <c r="E864">
        <f t="shared" si="13"/>
        <v>0</v>
      </c>
    </row>
    <row r="865" spans="1:5">
      <c r="A865">
        <v>2</v>
      </c>
      <c r="B865">
        <v>5</v>
      </c>
      <c r="C865">
        <v>21</v>
      </c>
      <c r="D865">
        <v>0</v>
      </c>
      <c r="E865">
        <f t="shared" si="13"/>
        <v>0</v>
      </c>
    </row>
    <row r="866" spans="1:5">
      <c r="A866">
        <v>2</v>
      </c>
      <c r="B866">
        <v>5</v>
      </c>
      <c r="C866">
        <v>22</v>
      </c>
      <c r="D866">
        <v>0</v>
      </c>
      <c r="E866">
        <f t="shared" si="13"/>
        <v>0</v>
      </c>
    </row>
    <row r="867" spans="1:5">
      <c r="A867">
        <v>2</v>
      </c>
      <c r="B867">
        <v>5</v>
      </c>
      <c r="C867">
        <v>23</v>
      </c>
      <c r="D867">
        <v>0</v>
      </c>
      <c r="E867">
        <f t="shared" si="13"/>
        <v>0</v>
      </c>
    </row>
    <row r="868" spans="1:5">
      <c r="A868">
        <v>2</v>
      </c>
      <c r="B868">
        <v>6</v>
      </c>
      <c r="C868">
        <v>0</v>
      </c>
      <c r="D868">
        <v>0</v>
      </c>
      <c r="E868">
        <f t="shared" si="13"/>
        <v>0</v>
      </c>
    </row>
    <row r="869" spans="1:5">
      <c r="A869">
        <v>2</v>
      </c>
      <c r="B869">
        <v>6</v>
      </c>
      <c r="C869">
        <v>1</v>
      </c>
      <c r="D869">
        <v>0</v>
      </c>
      <c r="E869">
        <f t="shared" si="13"/>
        <v>0</v>
      </c>
    </row>
    <row r="870" spans="1:5">
      <c r="A870">
        <v>2</v>
      </c>
      <c r="B870">
        <v>6</v>
      </c>
      <c r="C870">
        <v>2</v>
      </c>
      <c r="D870">
        <v>0</v>
      </c>
      <c r="E870">
        <f t="shared" si="13"/>
        <v>0</v>
      </c>
    </row>
    <row r="871" spans="1:5">
      <c r="A871">
        <v>2</v>
      </c>
      <c r="B871">
        <v>6</v>
      </c>
      <c r="C871">
        <v>3</v>
      </c>
      <c r="D871">
        <v>0</v>
      </c>
      <c r="E871">
        <f t="shared" si="13"/>
        <v>0</v>
      </c>
    </row>
    <row r="872" spans="1:5">
      <c r="A872">
        <v>2</v>
      </c>
      <c r="B872">
        <v>6</v>
      </c>
      <c r="C872">
        <v>4</v>
      </c>
      <c r="D872">
        <v>0</v>
      </c>
      <c r="E872">
        <f t="shared" si="13"/>
        <v>0</v>
      </c>
    </row>
    <row r="873" spans="1:5">
      <c r="A873">
        <v>2</v>
      </c>
      <c r="B873">
        <v>6</v>
      </c>
      <c r="C873">
        <v>5</v>
      </c>
      <c r="D873">
        <v>0</v>
      </c>
      <c r="E873">
        <f t="shared" si="13"/>
        <v>0</v>
      </c>
    </row>
    <row r="874" spans="1:5">
      <c r="A874">
        <v>2</v>
      </c>
      <c r="B874">
        <v>6</v>
      </c>
      <c r="C874">
        <v>6</v>
      </c>
      <c r="D874">
        <v>0</v>
      </c>
      <c r="E874">
        <f t="shared" si="13"/>
        <v>0</v>
      </c>
    </row>
    <row r="875" spans="1:5">
      <c r="A875">
        <v>2</v>
      </c>
      <c r="B875">
        <v>6</v>
      </c>
      <c r="C875">
        <v>7</v>
      </c>
      <c r="D875">
        <v>335.07600000000002</v>
      </c>
      <c r="E875">
        <f t="shared" si="13"/>
        <v>0.33507600000000004</v>
      </c>
    </row>
    <row r="876" spans="1:5">
      <c r="A876">
        <v>2</v>
      </c>
      <c r="B876">
        <v>6</v>
      </c>
      <c r="C876">
        <v>8</v>
      </c>
      <c r="D876">
        <v>263.79199999999997</v>
      </c>
      <c r="E876">
        <f t="shared" si="13"/>
        <v>0.26379199999999997</v>
      </c>
    </row>
    <row r="877" spans="1:5">
      <c r="A877">
        <v>2</v>
      </c>
      <c r="B877">
        <v>6</v>
      </c>
      <c r="C877">
        <v>9</v>
      </c>
      <c r="D877">
        <v>885.33100000000002</v>
      </c>
      <c r="E877">
        <f t="shared" si="13"/>
        <v>0.88533099999999998</v>
      </c>
    </row>
    <row r="878" spans="1:5">
      <c r="A878">
        <v>2</v>
      </c>
      <c r="B878">
        <v>6</v>
      </c>
      <c r="C878">
        <v>10</v>
      </c>
      <c r="D878">
        <v>965.98599999999999</v>
      </c>
      <c r="E878">
        <f t="shared" si="13"/>
        <v>0.96598600000000001</v>
      </c>
    </row>
    <row r="879" spans="1:5">
      <c r="A879">
        <v>2</v>
      </c>
      <c r="B879">
        <v>6</v>
      </c>
      <c r="C879">
        <v>11</v>
      </c>
      <c r="D879">
        <v>1294.1659999999999</v>
      </c>
      <c r="E879">
        <f t="shared" si="13"/>
        <v>1.2941659999999999</v>
      </c>
    </row>
    <row r="880" spans="1:5">
      <c r="A880">
        <v>2</v>
      </c>
      <c r="B880">
        <v>6</v>
      </c>
      <c r="C880">
        <v>12</v>
      </c>
      <c r="D880">
        <v>1869.65</v>
      </c>
      <c r="E880">
        <f t="shared" si="13"/>
        <v>1.86965</v>
      </c>
    </row>
    <row r="881" spans="1:5">
      <c r="A881">
        <v>2</v>
      </c>
      <c r="B881">
        <v>6</v>
      </c>
      <c r="C881">
        <v>13</v>
      </c>
      <c r="D881">
        <v>2600.5630000000001</v>
      </c>
      <c r="E881">
        <f t="shared" si="13"/>
        <v>2.6005630000000002</v>
      </c>
    </row>
    <row r="882" spans="1:5">
      <c r="A882">
        <v>2</v>
      </c>
      <c r="B882">
        <v>6</v>
      </c>
      <c r="C882">
        <v>14</v>
      </c>
      <c r="D882">
        <v>2074.752</v>
      </c>
      <c r="E882">
        <f t="shared" si="13"/>
        <v>2.0747520000000002</v>
      </c>
    </row>
    <row r="883" spans="1:5">
      <c r="A883">
        <v>2</v>
      </c>
      <c r="B883">
        <v>6</v>
      </c>
      <c r="C883">
        <v>15</v>
      </c>
      <c r="D883">
        <v>1348.4</v>
      </c>
      <c r="E883">
        <f t="shared" si="13"/>
        <v>1.3484</v>
      </c>
    </row>
    <row r="884" spans="1:5">
      <c r="A884">
        <v>2</v>
      </c>
      <c r="B884">
        <v>6</v>
      </c>
      <c r="C884">
        <v>16</v>
      </c>
      <c r="D884">
        <v>460.67399999999998</v>
      </c>
      <c r="E884">
        <f t="shared" si="13"/>
        <v>0.46067399999999997</v>
      </c>
    </row>
    <row r="885" spans="1:5">
      <c r="A885">
        <v>2</v>
      </c>
      <c r="B885">
        <v>6</v>
      </c>
      <c r="C885">
        <v>17</v>
      </c>
      <c r="D885">
        <v>0</v>
      </c>
      <c r="E885">
        <f t="shared" si="13"/>
        <v>0</v>
      </c>
    </row>
    <row r="886" spans="1:5">
      <c r="A886">
        <v>2</v>
      </c>
      <c r="B886">
        <v>6</v>
      </c>
      <c r="C886">
        <v>18</v>
      </c>
      <c r="D886">
        <v>0</v>
      </c>
      <c r="E886">
        <f t="shared" si="13"/>
        <v>0</v>
      </c>
    </row>
    <row r="887" spans="1:5">
      <c r="A887">
        <v>2</v>
      </c>
      <c r="B887">
        <v>6</v>
      </c>
      <c r="C887">
        <v>19</v>
      </c>
      <c r="D887">
        <v>0</v>
      </c>
      <c r="E887">
        <f t="shared" si="13"/>
        <v>0</v>
      </c>
    </row>
    <row r="888" spans="1:5">
      <c r="A888">
        <v>2</v>
      </c>
      <c r="B888">
        <v>6</v>
      </c>
      <c r="C888">
        <v>20</v>
      </c>
      <c r="D888">
        <v>0</v>
      </c>
      <c r="E888">
        <f t="shared" si="13"/>
        <v>0</v>
      </c>
    </row>
    <row r="889" spans="1:5">
      <c r="A889">
        <v>2</v>
      </c>
      <c r="B889">
        <v>6</v>
      </c>
      <c r="C889">
        <v>21</v>
      </c>
      <c r="D889">
        <v>0</v>
      </c>
      <c r="E889">
        <f t="shared" si="13"/>
        <v>0</v>
      </c>
    </row>
    <row r="890" spans="1:5">
      <c r="A890">
        <v>2</v>
      </c>
      <c r="B890">
        <v>6</v>
      </c>
      <c r="C890">
        <v>22</v>
      </c>
      <c r="D890">
        <v>0</v>
      </c>
      <c r="E890">
        <f t="shared" si="13"/>
        <v>0</v>
      </c>
    </row>
    <row r="891" spans="1:5">
      <c r="A891">
        <v>2</v>
      </c>
      <c r="B891">
        <v>6</v>
      </c>
      <c r="C891">
        <v>23</v>
      </c>
      <c r="D891">
        <v>0</v>
      </c>
      <c r="E891">
        <f t="shared" si="13"/>
        <v>0</v>
      </c>
    </row>
    <row r="892" spans="1:5">
      <c r="A892">
        <v>2</v>
      </c>
      <c r="B892">
        <v>7</v>
      </c>
      <c r="C892">
        <v>0</v>
      </c>
      <c r="D892">
        <v>0</v>
      </c>
      <c r="E892">
        <f t="shared" si="13"/>
        <v>0</v>
      </c>
    </row>
    <row r="893" spans="1:5">
      <c r="A893">
        <v>2</v>
      </c>
      <c r="B893">
        <v>7</v>
      </c>
      <c r="C893">
        <v>1</v>
      </c>
      <c r="D893">
        <v>0</v>
      </c>
      <c r="E893">
        <f t="shared" si="13"/>
        <v>0</v>
      </c>
    </row>
    <row r="894" spans="1:5">
      <c r="A894">
        <v>2</v>
      </c>
      <c r="B894">
        <v>7</v>
      </c>
      <c r="C894">
        <v>2</v>
      </c>
      <c r="D894">
        <v>0</v>
      </c>
      <c r="E894">
        <f t="shared" si="13"/>
        <v>0</v>
      </c>
    </row>
    <row r="895" spans="1:5">
      <c r="A895">
        <v>2</v>
      </c>
      <c r="B895">
        <v>7</v>
      </c>
      <c r="C895">
        <v>3</v>
      </c>
      <c r="D895">
        <v>0</v>
      </c>
      <c r="E895">
        <f t="shared" si="13"/>
        <v>0</v>
      </c>
    </row>
    <row r="896" spans="1:5">
      <c r="A896">
        <v>2</v>
      </c>
      <c r="B896">
        <v>7</v>
      </c>
      <c r="C896">
        <v>4</v>
      </c>
      <c r="D896">
        <v>0</v>
      </c>
      <c r="E896">
        <f t="shared" si="13"/>
        <v>0</v>
      </c>
    </row>
    <row r="897" spans="1:5">
      <c r="A897">
        <v>2</v>
      </c>
      <c r="B897">
        <v>7</v>
      </c>
      <c r="C897">
        <v>5</v>
      </c>
      <c r="D897">
        <v>0</v>
      </c>
      <c r="E897">
        <f t="shared" si="13"/>
        <v>0</v>
      </c>
    </row>
    <row r="898" spans="1:5">
      <c r="A898">
        <v>2</v>
      </c>
      <c r="B898">
        <v>7</v>
      </c>
      <c r="C898">
        <v>6</v>
      </c>
      <c r="D898">
        <v>0</v>
      </c>
      <c r="E898">
        <f t="shared" si="13"/>
        <v>0</v>
      </c>
    </row>
    <row r="899" spans="1:5">
      <c r="A899">
        <v>2</v>
      </c>
      <c r="B899">
        <v>7</v>
      </c>
      <c r="C899">
        <v>7</v>
      </c>
      <c r="D899">
        <v>5.0919999999999996</v>
      </c>
      <c r="E899">
        <f t="shared" si="13"/>
        <v>5.0919999999999993E-3</v>
      </c>
    </row>
    <row r="900" spans="1:5">
      <c r="A900">
        <v>2</v>
      </c>
      <c r="B900">
        <v>7</v>
      </c>
      <c r="C900">
        <v>8</v>
      </c>
      <c r="D900">
        <v>240.709</v>
      </c>
      <c r="E900">
        <f t="shared" si="13"/>
        <v>0.24070900000000001</v>
      </c>
    </row>
    <row r="901" spans="1:5">
      <c r="A901">
        <v>2</v>
      </c>
      <c r="B901">
        <v>7</v>
      </c>
      <c r="C901">
        <v>9</v>
      </c>
      <c r="D901">
        <v>400.93799999999999</v>
      </c>
      <c r="E901">
        <f t="shared" ref="E901:E964" si="14">D901/1000</f>
        <v>0.40093799999999996</v>
      </c>
    </row>
    <row r="902" spans="1:5">
      <c r="A902">
        <v>2</v>
      </c>
      <c r="B902">
        <v>7</v>
      </c>
      <c r="C902">
        <v>10</v>
      </c>
      <c r="D902">
        <v>1352.1949999999999</v>
      </c>
      <c r="E902">
        <f t="shared" si="14"/>
        <v>1.352195</v>
      </c>
    </row>
    <row r="903" spans="1:5">
      <c r="A903">
        <v>2</v>
      </c>
      <c r="B903">
        <v>7</v>
      </c>
      <c r="C903">
        <v>11</v>
      </c>
      <c r="D903">
        <v>2106.7080000000001</v>
      </c>
      <c r="E903">
        <f t="shared" si="14"/>
        <v>2.1067080000000002</v>
      </c>
    </row>
    <row r="904" spans="1:5">
      <c r="A904">
        <v>2</v>
      </c>
      <c r="B904">
        <v>7</v>
      </c>
      <c r="C904">
        <v>12</v>
      </c>
      <c r="D904">
        <v>2064.4630000000002</v>
      </c>
      <c r="E904">
        <f t="shared" si="14"/>
        <v>2.0644630000000004</v>
      </c>
    </row>
    <row r="905" spans="1:5">
      <c r="A905">
        <v>2</v>
      </c>
      <c r="B905">
        <v>7</v>
      </c>
      <c r="C905">
        <v>13</v>
      </c>
      <c r="D905">
        <v>2060.973</v>
      </c>
      <c r="E905">
        <f t="shared" si="14"/>
        <v>2.0609730000000002</v>
      </c>
    </row>
    <row r="906" spans="1:5">
      <c r="A906">
        <v>2</v>
      </c>
      <c r="B906">
        <v>7</v>
      </c>
      <c r="C906">
        <v>14</v>
      </c>
      <c r="D906">
        <v>2040.1489999999999</v>
      </c>
      <c r="E906">
        <f t="shared" si="14"/>
        <v>2.040149</v>
      </c>
    </row>
    <row r="907" spans="1:5">
      <c r="A907">
        <v>2</v>
      </c>
      <c r="B907">
        <v>7</v>
      </c>
      <c r="C907">
        <v>15</v>
      </c>
      <c r="D907">
        <v>352.45</v>
      </c>
      <c r="E907">
        <f t="shared" si="14"/>
        <v>0.35244999999999999</v>
      </c>
    </row>
    <row r="908" spans="1:5">
      <c r="A908">
        <v>2</v>
      </c>
      <c r="B908">
        <v>7</v>
      </c>
      <c r="C908">
        <v>16</v>
      </c>
      <c r="D908">
        <v>36.783999999999999</v>
      </c>
      <c r="E908">
        <f t="shared" si="14"/>
        <v>3.6783999999999997E-2</v>
      </c>
    </row>
    <row r="909" spans="1:5">
      <c r="A909">
        <v>2</v>
      </c>
      <c r="B909">
        <v>7</v>
      </c>
      <c r="C909">
        <v>17</v>
      </c>
      <c r="D909">
        <v>0</v>
      </c>
      <c r="E909">
        <f t="shared" si="14"/>
        <v>0</v>
      </c>
    </row>
    <row r="910" spans="1:5">
      <c r="A910">
        <v>2</v>
      </c>
      <c r="B910">
        <v>7</v>
      </c>
      <c r="C910">
        <v>18</v>
      </c>
      <c r="D910">
        <v>0</v>
      </c>
      <c r="E910">
        <f t="shared" si="14"/>
        <v>0</v>
      </c>
    </row>
    <row r="911" spans="1:5">
      <c r="A911">
        <v>2</v>
      </c>
      <c r="B911">
        <v>7</v>
      </c>
      <c r="C911">
        <v>19</v>
      </c>
      <c r="D911">
        <v>0</v>
      </c>
      <c r="E911">
        <f t="shared" si="14"/>
        <v>0</v>
      </c>
    </row>
    <row r="912" spans="1:5">
      <c r="A912">
        <v>2</v>
      </c>
      <c r="B912">
        <v>7</v>
      </c>
      <c r="C912">
        <v>20</v>
      </c>
      <c r="D912">
        <v>0</v>
      </c>
      <c r="E912">
        <f t="shared" si="14"/>
        <v>0</v>
      </c>
    </row>
    <row r="913" spans="1:5">
      <c r="A913">
        <v>2</v>
      </c>
      <c r="B913">
        <v>7</v>
      </c>
      <c r="C913">
        <v>21</v>
      </c>
      <c r="D913">
        <v>0</v>
      </c>
      <c r="E913">
        <f t="shared" si="14"/>
        <v>0</v>
      </c>
    </row>
    <row r="914" spans="1:5">
      <c r="A914">
        <v>2</v>
      </c>
      <c r="B914">
        <v>7</v>
      </c>
      <c r="C914">
        <v>22</v>
      </c>
      <c r="D914">
        <v>0</v>
      </c>
      <c r="E914">
        <f t="shared" si="14"/>
        <v>0</v>
      </c>
    </row>
    <row r="915" spans="1:5">
      <c r="A915">
        <v>2</v>
      </c>
      <c r="B915">
        <v>7</v>
      </c>
      <c r="C915">
        <v>23</v>
      </c>
      <c r="D915">
        <v>0</v>
      </c>
      <c r="E915">
        <f t="shared" si="14"/>
        <v>0</v>
      </c>
    </row>
    <row r="916" spans="1:5">
      <c r="A916">
        <v>2</v>
      </c>
      <c r="B916">
        <v>8</v>
      </c>
      <c r="C916">
        <v>0</v>
      </c>
      <c r="D916">
        <v>0</v>
      </c>
      <c r="E916">
        <f t="shared" si="14"/>
        <v>0</v>
      </c>
    </row>
    <row r="917" spans="1:5">
      <c r="A917">
        <v>2</v>
      </c>
      <c r="B917">
        <v>8</v>
      </c>
      <c r="C917">
        <v>1</v>
      </c>
      <c r="D917">
        <v>0</v>
      </c>
      <c r="E917">
        <f t="shared" si="14"/>
        <v>0</v>
      </c>
    </row>
    <row r="918" spans="1:5">
      <c r="A918">
        <v>2</v>
      </c>
      <c r="B918">
        <v>8</v>
      </c>
      <c r="C918">
        <v>2</v>
      </c>
      <c r="D918">
        <v>0</v>
      </c>
      <c r="E918">
        <f t="shared" si="14"/>
        <v>0</v>
      </c>
    </row>
    <row r="919" spans="1:5">
      <c r="A919">
        <v>2</v>
      </c>
      <c r="B919">
        <v>8</v>
      </c>
      <c r="C919">
        <v>3</v>
      </c>
      <c r="D919">
        <v>0</v>
      </c>
      <c r="E919">
        <f t="shared" si="14"/>
        <v>0</v>
      </c>
    </row>
    <row r="920" spans="1:5">
      <c r="A920">
        <v>2</v>
      </c>
      <c r="B920">
        <v>8</v>
      </c>
      <c r="C920">
        <v>4</v>
      </c>
      <c r="D920">
        <v>0</v>
      </c>
      <c r="E920">
        <f t="shared" si="14"/>
        <v>0</v>
      </c>
    </row>
    <row r="921" spans="1:5">
      <c r="A921">
        <v>2</v>
      </c>
      <c r="B921">
        <v>8</v>
      </c>
      <c r="C921">
        <v>5</v>
      </c>
      <c r="D921">
        <v>0</v>
      </c>
      <c r="E921">
        <f t="shared" si="14"/>
        <v>0</v>
      </c>
    </row>
    <row r="922" spans="1:5">
      <c r="A922">
        <v>2</v>
      </c>
      <c r="B922">
        <v>8</v>
      </c>
      <c r="C922">
        <v>6</v>
      </c>
      <c r="D922">
        <v>0</v>
      </c>
      <c r="E922">
        <f t="shared" si="14"/>
        <v>0</v>
      </c>
    </row>
    <row r="923" spans="1:5">
      <c r="A923">
        <v>2</v>
      </c>
      <c r="B923">
        <v>8</v>
      </c>
      <c r="C923">
        <v>7</v>
      </c>
      <c r="D923">
        <v>46.466999999999999</v>
      </c>
      <c r="E923">
        <f t="shared" si="14"/>
        <v>4.6467000000000001E-2</v>
      </c>
    </row>
    <row r="924" spans="1:5">
      <c r="A924">
        <v>2</v>
      </c>
      <c r="B924">
        <v>8</v>
      </c>
      <c r="C924">
        <v>8</v>
      </c>
      <c r="D924">
        <v>402.33100000000002</v>
      </c>
      <c r="E924">
        <f t="shared" si="14"/>
        <v>0.40233099999999999</v>
      </c>
    </row>
    <row r="925" spans="1:5">
      <c r="A925">
        <v>2</v>
      </c>
      <c r="B925">
        <v>8</v>
      </c>
      <c r="C925">
        <v>9</v>
      </c>
      <c r="D925">
        <v>552.16999999999996</v>
      </c>
      <c r="E925">
        <f t="shared" si="14"/>
        <v>0.55216999999999994</v>
      </c>
    </row>
    <row r="926" spans="1:5">
      <c r="A926">
        <v>2</v>
      </c>
      <c r="B926">
        <v>8</v>
      </c>
      <c r="C926">
        <v>10</v>
      </c>
      <c r="D926">
        <v>314.48200000000003</v>
      </c>
      <c r="E926">
        <f t="shared" si="14"/>
        <v>0.31448200000000004</v>
      </c>
    </row>
    <row r="927" spans="1:5">
      <c r="A927">
        <v>2</v>
      </c>
      <c r="B927">
        <v>8</v>
      </c>
      <c r="C927">
        <v>11</v>
      </c>
      <c r="D927">
        <v>590.46600000000001</v>
      </c>
      <c r="E927">
        <f t="shared" si="14"/>
        <v>0.59046600000000005</v>
      </c>
    </row>
    <row r="928" spans="1:5">
      <c r="A928">
        <v>2</v>
      </c>
      <c r="B928">
        <v>8</v>
      </c>
      <c r="C928">
        <v>12</v>
      </c>
      <c r="D928">
        <v>582.62599999999998</v>
      </c>
      <c r="E928">
        <f t="shared" si="14"/>
        <v>0.58262599999999998</v>
      </c>
    </row>
    <row r="929" spans="1:5">
      <c r="A929">
        <v>2</v>
      </c>
      <c r="B929">
        <v>8</v>
      </c>
      <c r="C929">
        <v>13</v>
      </c>
      <c r="D929">
        <v>268.04199999999997</v>
      </c>
      <c r="E929">
        <f t="shared" si="14"/>
        <v>0.26804199999999995</v>
      </c>
    </row>
    <row r="930" spans="1:5">
      <c r="A930">
        <v>2</v>
      </c>
      <c r="B930">
        <v>8</v>
      </c>
      <c r="C930">
        <v>14</v>
      </c>
      <c r="D930">
        <v>277.07600000000002</v>
      </c>
      <c r="E930">
        <f t="shared" si="14"/>
        <v>0.27707600000000004</v>
      </c>
    </row>
    <row r="931" spans="1:5">
      <c r="A931">
        <v>2</v>
      </c>
      <c r="B931">
        <v>8</v>
      </c>
      <c r="C931">
        <v>15</v>
      </c>
      <c r="D931">
        <v>215.63900000000001</v>
      </c>
      <c r="E931">
        <f t="shared" si="14"/>
        <v>0.215639</v>
      </c>
    </row>
    <row r="932" spans="1:5">
      <c r="A932">
        <v>2</v>
      </c>
      <c r="B932">
        <v>8</v>
      </c>
      <c r="C932">
        <v>16</v>
      </c>
      <c r="D932">
        <v>39.140999999999998</v>
      </c>
      <c r="E932">
        <f t="shared" si="14"/>
        <v>3.9140999999999995E-2</v>
      </c>
    </row>
    <row r="933" spans="1:5">
      <c r="A933">
        <v>2</v>
      </c>
      <c r="B933">
        <v>8</v>
      </c>
      <c r="C933">
        <v>17</v>
      </c>
      <c r="D933">
        <v>0</v>
      </c>
      <c r="E933">
        <f t="shared" si="14"/>
        <v>0</v>
      </c>
    </row>
    <row r="934" spans="1:5">
      <c r="A934">
        <v>2</v>
      </c>
      <c r="B934">
        <v>8</v>
      </c>
      <c r="C934">
        <v>18</v>
      </c>
      <c r="D934">
        <v>0</v>
      </c>
      <c r="E934">
        <f t="shared" si="14"/>
        <v>0</v>
      </c>
    </row>
    <row r="935" spans="1:5">
      <c r="A935">
        <v>2</v>
      </c>
      <c r="B935">
        <v>8</v>
      </c>
      <c r="C935">
        <v>19</v>
      </c>
      <c r="D935">
        <v>0</v>
      </c>
      <c r="E935">
        <f t="shared" si="14"/>
        <v>0</v>
      </c>
    </row>
    <row r="936" spans="1:5">
      <c r="A936">
        <v>2</v>
      </c>
      <c r="B936">
        <v>8</v>
      </c>
      <c r="C936">
        <v>20</v>
      </c>
      <c r="D936">
        <v>0</v>
      </c>
      <c r="E936">
        <f t="shared" si="14"/>
        <v>0</v>
      </c>
    </row>
    <row r="937" spans="1:5">
      <c r="A937">
        <v>2</v>
      </c>
      <c r="B937">
        <v>8</v>
      </c>
      <c r="C937">
        <v>21</v>
      </c>
      <c r="D937">
        <v>0</v>
      </c>
      <c r="E937">
        <f t="shared" si="14"/>
        <v>0</v>
      </c>
    </row>
    <row r="938" spans="1:5">
      <c r="A938">
        <v>2</v>
      </c>
      <c r="B938">
        <v>8</v>
      </c>
      <c r="C938">
        <v>22</v>
      </c>
      <c r="D938">
        <v>0</v>
      </c>
      <c r="E938">
        <f t="shared" si="14"/>
        <v>0</v>
      </c>
    </row>
    <row r="939" spans="1:5">
      <c r="A939">
        <v>2</v>
      </c>
      <c r="B939">
        <v>8</v>
      </c>
      <c r="C939">
        <v>23</v>
      </c>
      <c r="D939">
        <v>0</v>
      </c>
      <c r="E939">
        <f t="shared" si="14"/>
        <v>0</v>
      </c>
    </row>
    <row r="940" spans="1:5">
      <c r="A940">
        <v>2</v>
      </c>
      <c r="B940">
        <v>9</v>
      </c>
      <c r="C940">
        <v>0</v>
      </c>
      <c r="D940">
        <v>0</v>
      </c>
      <c r="E940">
        <f t="shared" si="14"/>
        <v>0</v>
      </c>
    </row>
    <row r="941" spans="1:5">
      <c r="A941">
        <v>2</v>
      </c>
      <c r="B941">
        <v>9</v>
      </c>
      <c r="C941">
        <v>1</v>
      </c>
      <c r="D941">
        <v>0</v>
      </c>
      <c r="E941">
        <f t="shared" si="14"/>
        <v>0</v>
      </c>
    </row>
    <row r="942" spans="1:5">
      <c r="A942">
        <v>2</v>
      </c>
      <c r="B942">
        <v>9</v>
      </c>
      <c r="C942">
        <v>2</v>
      </c>
      <c r="D942">
        <v>0</v>
      </c>
      <c r="E942">
        <f t="shared" si="14"/>
        <v>0</v>
      </c>
    </row>
    <row r="943" spans="1:5">
      <c r="A943">
        <v>2</v>
      </c>
      <c r="B943">
        <v>9</v>
      </c>
      <c r="C943">
        <v>3</v>
      </c>
      <c r="D943">
        <v>0</v>
      </c>
      <c r="E943">
        <f t="shared" si="14"/>
        <v>0</v>
      </c>
    </row>
    <row r="944" spans="1:5">
      <c r="A944">
        <v>2</v>
      </c>
      <c r="B944">
        <v>9</v>
      </c>
      <c r="C944">
        <v>4</v>
      </c>
      <c r="D944">
        <v>0</v>
      </c>
      <c r="E944">
        <f t="shared" si="14"/>
        <v>0</v>
      </c>
    </row>
    <row r="945" spans="1:5">
      <c r="A945">
        <v>2</v>
      </c>
      <c r="B945">
        <v>9</v>
      </c>
      <c r="C945">
        <v>5</v>
      </c>
      <c r="D945">
        <v>0</v>
      </c>
      <c r="E945">
        <f t="shared" si="14"/>
        <v>0</v>
      </c>
    </row>
    <row r="946" spans="1:5">
      <c r="A946">
        <v>2</v>
      </c>
      <c r="B946">
        <v>9</v>
      </c>
      <c r="C946">
        <v>6</v>
      </c>
      <c r="D946">
        <v>0</v>
      </c>
      <c r="E946">
        <f t="shared" si="14"/>
        <v>0</v>
      </c>
    </row>
    <row r="947" spans="1:5">
      <c r="A947">
        <v>2</v>
      </c>
      <c r="B947">
        <v>9</v>
      </c>
      <c r="C947">
        <v>7</v>
      </c>
      <c r="D947">
        <v>44.573</v>
      </c>
      <c r="E947">
        <f t="shared" si="14"/>
        <v>4.4573000000000002E-2</v>
      </c>
    </row>
    <row r="948" spans="1:5">
      <c r="A948">
        <v>2</v>
      </c>
      <c r="B948">
        <v>9</v>
      </c>
      <c r="C948">
        <v>8</v>
      </c>
      <c r="D948">
        <v>24.024000000000001</v>
      </c>
      <c r="E948">
        <f t="shared" si="14"/>
        <v>2.4024E-2</v>
      </c>
    </row>
    <row r="949" spans="1:5">
      <c r="A949">
        <v>2</v>
      </c>
      <c r="B949">
        <v>9</v>
      </c>
      <c r="C949">
        <v>9</v>
      </c>
      <c r="D949">
        <v>224.25800000000001</v>
      </c>
      <c r="E949">
        <f t="shared" si="14"/>
        <v>0.22425800000000001</v>
      </c>
    </row>
    <row r="950" spans="1:5">
      <c r="A950">
        <v>2</v>
      </c>
      <c r="B950">
        <v>9</v>
      </c>
      <c r="C950">
        <v>10</v>
      </c>
      <c r="D950">
        <v>223.16</v>
      </c>
      <c r="E950">
        <f t="shared" si="14"/>
        <v>0.22316</v>
      </c>
    </row>
    <row r="951" spans="1:5">
      <c r="A951">
        <v>2</v>
      </c>
      <c r="B951">
        <v>9</v>
      </c>
      <c r="C951">
        <v>11</v>
      </c>
      <c r="D951">
        <v>656.31</v>
      </c>
      <c r="E951">
        <f t="shared" si="14"/>
        <v>0.65630999999999995</v>
      </c>
    </row>
    <row r="952" spans="1:5">
      <c r="A952">
        <v>2</v>
      </c>
      <c r="B952">
        <v>9</v>
      </c>
      <c r="C952">
        <v>12</v>
      </c>
      <c r="D952">
        <v>443.53800000000001</v>
      </c>
      <c r="E952">
        <f t="shared" si="14"/>
        <v>0.44353799999999999</v>
      </c>
    </row>
    <row r="953" spans="1:5">
      <c r="A953">
        <v>2</v>
      </c>
      <c r="B953">
        <v>9</v>
      </c>
      <c r="C953">
        <v>13</v>
      </c>
      <c r="D953">
        <v>416.23200000000003</v>
      </c>
      <c r="E953">
        <f t="shared" si="14"/>
        <v>0.41623200000000005</v>
      </c>
    </row>
    <row r="954" spans="1:5">
      <c r="A954">
        <v>2</v>
      </c>
      <c r="B954">
        <v>9</v>
      </c>
      <c r="C954">
        <v>14</v>
      </c>
      <c r="D954">
        <v>166.99</v>
      </c>
      <c r="E954">
        <f t="shared" si="14"/>
        <v>0.16699</v>
      </c>
    </row>
    <row r="955" spans="1:5">
      <c r="A955">
        <v>2</v>
      </c>
      <c r="B955">
        <v>9</v>
      </c>
      <c r="C955">
        <v>15</v>
      </c>
      <c r="D955">
        <v>259.30500000000001</v>
      </c>
      <c r="E955">
        <f t="shared" si="14"/>
        <v>0.25930500000000001</v>
      </c>
    </row>
    <row r="956" spans="1:5">
      <c r="A956">
        <v>2</v>
      </c>
      <c r="B956">
        <v>9</v>
      </c>
      <c r="C956">
        <v>16</v>
      </c>
      <c r="D956">
        <v>0</v>
      </c>
      <c r="E956">
        <f t="shared" si="14"/>
        <v>0</v>
      </c>
    </row>
    <row r="957" spans="1:5">
      <c r="A957">
        <v>2</v>
      </c>
      <c r="B957">
        <v>9</v>
      </c>
      <c r="C957">
        <v>17</v>
      </c>
      <c r="D957">
        <v>0</v>
      </c>
      <c r="E957">
        <f t="shared" si="14"/>
        <v>0</v>
      </c>
    </row>
    <row r="958" spans="1:5">
      <c r="A958">
        <v>2</v>
      </c>
      <c r="B958">
        <v>9</v>
      </c>
      <c r="C958">
        <v>18</v>
      </c>
      <c r="D958">
        <v>0</v>
      </c>
      <c r="E958">
        <f t="shared" si="14"/>
        <v>0</v>
      </c>
    </row>
    <row r="959" spans="1:5">
      <c r="A959">
        <v>2</v>
      </c>
      <c r="B959">
        <v>9</v>
      </c>
      <c r="C959">
        <v>19</v>
      </c>
      <c r="D959">
        <v>0</v>
      </c>
      <c r="E959">
        <f t="shared" si="14"/>
        <v>0</v>
      </c>
    </row>
    <row r="960" spans="1:5">
      <c r="A960">
        <v>2</v>
      </c>
      <c r="B960">
        <v>9</v>
      </c>
      <c r="C960">
        <v>20</v>
      </c>
      <c r="D960">
        <v>0</v>
      </c>
      <c r="E960">
        <f t="shared" si="14"/>
        <v>0</v>
      </c>
    </row>
    <row r="961" spans="1:5">
      <c r="A961">
        <v>2</v>
      </c>
      <c r="B961">
        <v>9</v>
      </c>
      <c r="C961">
        <v>21</v>
      </c>
      <c r="D961">
        <v>0</v>
      </c>
      <c r="E961">
        <f t="shared" si="14"/>
        <v>0</v>
      </c>
    </row>
    <row r="962" spans="1:5">
      <c r="A962">
        <v>2</v>
      </c>
      <c r="B962">
        <v>9</v>
      </c>
      <c r="C962">
        <v>22</v>
      </c>
      <c r="D962">
        <v>0</v>
      </c>
      <c r="E962">
        <f t="shared" si="14"/>
        <v>0</v>
      </c>
    </row>
    <row r="963" spans="1:5">
      <c r="A963">
        <v>2</v>
      </c>
      <c r="B963">
        <v>9</v>
      </c>
      <c r="C963">
        <v>23</v>
      </c>
      <c r="D963">
        <v>0</v>
      </c>
      <c r="E963">
        <f t="shared" si="14"/>
        <v>0</v>
      </c>
    </row>
    <row r="964" spans="1:5">
      <c r="A964">
        <v>2</v>
      </c>
      <c r="B964">
        <v>10</v>
      </c>
      <c r="C964">
        <v>0</v>
      </c>
      <c r="D964">
        <v>0</v>
      </c>
      <c r="E964">
        <f t="shared" si="14"/>
        <v>0</v>
      </c>
    </row>
    <row r="965" spans="1:5">
      <c r="A965">
        <v>2</v>
      </c>
      <c r="B965">
        <v>10</v>
      </c>
      <c r="C965">
        <v>1</v>
      </c>
      <c r="D965">
        <v>0</v>
      </c>
      <c r="E965">
        <f t="shared" ref="E965:E1028" si="15">D965/1000</f>
        <v>0</v>
      </c>
    </row>
    <row r="966" spans="1:5">
      <c r="A966">
        <v>2</v>
      </c>
      <c r="B966">
        <v>10</v>
      </c>
      <c r="C966">
        <v>2</v>
      </c>
      <c r="D966">
        <v>0</v>
      </c>
      <c r="E966">
        <f t="shared" si="15"/>
        <v>0</v>
      </c>
    </row>
    <row r="967" spans="1:5">
      <c r="A967">
        <v>2</v>
      </c>
      <c r="B967">
        <v>10</v>
      </c>
      <c r="C967">
        <v>3</v>
      </c>
      <c r="D967">
        <v>0</v>
      </c>
      <c r="E967">
        <f t="shared" si="15"/>
        <v>0</v>
      </c>
    </row>
    <row r="968" spans="1:5">
      <c r="A968">
        <v>2</v>
      </c>
      <c r="B968">
        <v>10</v>
      </c>
      <c r="C968">
        <v>4</v>
      </c>
      <c r="D968">
        <v>0</v>
      </c>
      <c r="E968">
        <f t="shared" si="15"/>
        <v>0</v>
      </c>
    </row>
    <row r="969" spans="1:5">
      <c r="A969">
        <v>2</v>
      </c>
      <c r="B969">
        <v>10</v>
      </c>
      <c r="C969">
        <v>5</v>
      </c>
      <c r="D969">
        <v>0</v>
      </c>
      <c r="E969">
        <f t="shared" si="15"/>
        <v>0</v>
      </c>
    </row>
    <row r="970" spans="1:5">
      <c r="A970">
        <v>2</v>
      </c>
      <c r="B970">
        <v>10</v>
      </c>
      <c r="C970">
        <v>6</v>
      </c>
      <c r="D970">
        <v>0</v>
      </c>
      <c r="E970">
        <f t="shared" si="15"/>
        <v>0</v>
      </c>
    </row>
    <row r="971" spans="1:5">
      <c r="A971">
        <v>2</v>
      </c>
      <c r="B971">
        <v>10</v>
      </c>
      <c r="C971">
        <v>7</v>
      </c>
      <c r="D971">
        <v>57.195</v>
      </c>
      <c r="E971">
        <f t="shared" si="15"/>
        <v>5.7195000000000003E-2</v>
      </c>
    </row>
    <row r="972" spans="1:5">
      <c r="A972">
        <v>2</v>
      </c>
      <c r="B972">
        <v>10</v>
      </c>
      <c r="C972">
        <v>8</v>
      </c>
      <c r="D972">
        <v>1444.8530000000001</v>
      </c>
      <c r="E972">
        <f t="shared" si="15"/>
        <v>1.4448530000000002</v>
      </c>
    </row>
    <row r="973" spans="1:5">
      <c r="A973">
        <v>2</v>
      </c>
      <c r="B973">
        <v>10</v>
      </c>
      <c r="C973">
        <v>9</v>
      </c>
      <c r="D973">
        <v>2242.2159999999999</v>
      </c>
      <c r="E973">
        <f t="shared" si="15"/>
        <v>2.242216</v>
      </c>
    </row>
    <row r="974" spans="1:5">
      <c r="A974">
        <v>2</v>
      </c>
      <c r="B974">
        <v>10</v>
      </c>
      <c r="C974">
        <v>10</v>
      </c>
      <c r="D974">
        <v>2791.364</v>
      </c>
      <c r="E974">
        <f t="shared" si="15"/>
        <v>2.7913640000000002</v>
      </c>
    </row>
    <row r="975" spans="1:5">
      <c r="A975">
        <v>2</v>
      </c>
      <c r="B975">
        <v>10</v>
      </c>
      <c r="C975">
        <v>11</v>
      </c>
      <c r="D975">
        <v>3032.7550000000001</v>
      </c>
      <c r="E975">
        <f t="shared" si="15"/>
        <v>3.0327550000000003</v>
      </c>
    </row>
    <row r="976" spans="1:5">
      <c r="A976">
        <v>2</v>
      </c>
      <c r="B976">
        <v>10</v>
      </c>
      <c r="C976">
        <v>12</v>
      </c>
      <c r="D976">
        <v>3017.5</v>
      </c>
      <c r="E976">
        <f t="shared" si="15"/>
        <v>3.0175000000000001</v>
      </c>
    </row>
    <row r="977" spans="1:5">
      <c r="A977">
        <v>2</v>
      </c>
      <c r="B977">
        <v>10</v>
      </c>
      <c r="C977">
        <v>13</v>
      </c>
      <c r="D977">
        <v>2773.643</v>
      </c>
      <c r="E977">
        <f t="shared" si="15"/>
        <v>2.7736429999999999</v>
      </c>
    </row>
    <row r="978" spans="1:5">
      <c r="A978">
        <v>2</v>
      </c>
      <c r="B978">
        <v>10</v>
      </c>
      <c r="C978">
        <v>14</v>
      </c>
      <c r="D978">
        <v>2264.0619999999999</v>
      </c>
      <c r="E978">
        <f t="shared" si="15"/>
        <v>2.264062</v>
      </c>
    </row>
    <row r="979" spans="1:5">
      <c r="A979">
        <v>2</v>
      </c>
      <c r="B979">
        <v>10</v>
      </c>
      <c r="C979">
        <v>15</v>
      </c>
      <c r="D979">
        <v>1502.2919999999999</v>
      </c>
      <c r="E979">
        <f t="shared" si="15"/>
        <v>1.502292</v>
      </c>
    </row>
    <row r="980" spans="1:5">
      <c r="A980">
        <v>2</v>
      </c>
      <c r="B980">
        <v>10</v>
      </c>
      <c r="C980">
        <v>16</v>
      </c>
      <c r="D980">
        <v>583.02</v>
      </c>
      <c r="E980">
        <f t="shared" si="15"/>
        <v>0.58301999999999998</v>
      </c>
    </row>
    <row r="981" spans="1:5">
      <c r="A981">
        <v>2</v>
      </c>
      <c r="B981">
        <v>10</v>
      </c>
      <c r="C981">
        <v>17</v>
      </c>
      <c r="D981">
        <v>0</v>
      </c>
      <c r="E981">
        <f t="shared" si="15"/>
        <v>0</v>
      </c>
    </row>
    <row r="982" spans="1:5">
      <c r="A982">
        <v>2</v>
      </c>
      <c r="B982">
        <v>10</v>
      </c>
      <c r="C982">
        <v>18</v>
      </c>
      <c r="D982">
        <v>0</v>
      </c>
      <c r="E982">
        <f t="shared" si="15"/>
        <v>0</v>
      </c>
    </row>
    <row r="983" spans="1:5">
      <c r="A983">
        <v>2</v>
      </c>
      <c r="B983">
        <v>10</v>
      </c>
      <c r="C983">
        <v>19</v>
      </c>
      <c r="D983">
        <v>0</v>
      </c>
      <c r="E983">
        <f t="shared" si="15"/>
        <v>0</v>
      </c>
    </row>
    <row r="984" spans="1:5">
      <c r="A984">
        <v>2</v>
      </c>
      <c r="B984">
        <v>10</v>
      </c>
      <c r="C984">
        <v>20</v>
      </c>
      <c r="D984">
        <v>0</v>
      </c>
      <c r="E984">
        <f t="shared" si="15"/>
        <v>0</v>
      </c>
    </row>
    <row r="985" spans="1:5">
      <c r="A985">
        <v>2</v>
      </c>
      <c r="B985">
        <v>10</v>
      </c>
      <c r="C985">
        <v>21</v>
      </c>
      <c r="D985">
        <v>0</v>
      </c>
      <c r="E985">
        <f t="shared" si="15"/>
        <v>0</v>
      </c>
    </row>
    <row r="986" spans="1:5">
      <c r="A986">
        <v>2</v>
      </c>
      <c r="B986">
        <v>10</v>
      </c>
      <c r="C986">
        <v>22</v>
      </c>
      <c r="D986">
        <v>0</v>
      </c>
      <c r="E986">
        <f t="shared" si="15"/>
        <v>0</v>
      </c>
    </row>
    <row r="987" spans="1:5">
      <c r="A987">
        <v>2</v>
      </c>
      <c r="B987">
        <v>10</v>
      </c>
      <c r="C987">
        <v>23</v>
      </c>
      <c r="D987">
        <v>0</v>
      </c>
      <c r="E987">
        <f t="shared" si="15"/>
        <v>0</v>
      </c>
    </row>
    <row r="988" spans="1:5">
      <c r="A988">
        <v>2</v>
      </c>
      <c r="B988">
        <v>11</v>
      </c>
      <c r="C988">
        <v>0</v>
      </c>
      <c r="D988">
        <v>0</v>
      </c>
      <c r="E988">
        <f t="shared" si="15"/>
        <v>0</v>
      </c>
    </row>
    <row r="989" spans="1:5">
      <c r="A989">
        <v>2</v>
      </c>
      <c r="B989">
        <v>11</v>
      </c>
      <c r="C989">
        <v>1</v>
      </c>
      <c r="D989">
        <v>0</v>
      </c>
      <c r="E989">
        <f t="shared" si="15"/>
        <v>0</v>
      </c>
    </row>
    <row r="990" spans="1:5">
      <c r="A990">
        <v>2</v>
      </c>
      <c r="B990">
        <v>11</v>
      </c>
      <c r="C990">
        <v>2</v>
      </c>
      <c r="D990">
        <v>0</v>
      </c>
      <c r="E990">
        <f t="shared" si="15"/>
        <v>0</v>
      </c>
    </row>
    <row r="991" spans="1:5">
      <c r="A991">
        <v>2</v>
      </c>
      <c r="B991">
        <v>11</v>
      </c>
      <c r="C991">
        <v>3</v>
      </c>
      <c r="D991">
        <v>0</v>
      </c>
      <c r="E991">
        <f t="shared" si="15"/>
        <v>0</v>
      </c>
    </row>
    <row r="992" spans="1:5">
      <c r="A992">
        <v>2</v>
      </c>
      <c r="B992">
        <v>11</v>
      </c>
      <c r="C992">
        <v>4</v>
      </c>
      <c r="D992">
        <v>0</v>
      </c>
      <c r="E992">
        <f t="shared" si="15"/>
        <v>0</v>
      </c>
    </row>
    <row r="993" spans="1:5">
      <c r="A993">
        <v>2</v>
      </c>
      <c r="B993">
        <v>11</v>
      </c>
      <c r="C993">
        <v>5</v>
      </c>
      <c r="D993">
        <v>0</v>
      </c>
      <c r="E993">
        <f t="shared" si="15"/>
        <v>0</v>
      </c>
    </row>
    <row r="994" spans="1:5">
      <c r="A994">
        <v>2</v>
      </c>
      <c r="B994">
        <v>11</v>
      </c>
      <c r="C994">
        <v>6</v>
      </c>
      <c r="D994">
        <v>0</v>
      </c>
      <c r="E994">
        <f t="shared" si="15"/>
        <v>0</v>
      </c>
    </row>
    <row r="995" spans="1:5">
      <c r="A995">
        <v>2</v>
      </c>
      <c r="B995">
        <v>11</v>
      </c>
      <c r="C995">
        <v>7</v>
      </c>
      <c r="D995">
        <v>87.268000000000001</v>
      </c>
      <c r="E995">
        <f t="shared" si="15"/>
        <v>8.7267999999999998E-2</v>
      </c>
    </row>
    <row r="996" spans="1:5">
      <c r="A996">
        <v>2</v>
      </c>
      <c r="B996">
        <v>11</v>
      </c>
      <c r="C996">
        <v>8</v>
      </c>
      <c r="D996">
        <v>1144.2349999999999</v>
      </c>
      <c r="E996">
        <f t="shared" si="15"/>
        <v>1.1442349999999999</v>
      </c>
    </row>
    <row r="997" spans="1:5">
      <c r="A997">
        <v>2</v>
      </c>
      <c r="B997">
        <v>11</v>
      </c>
      <c r="C997">
        <v>9</v>
      </c>
      <c r="D997">
        <v>2169.1190000000001</v>
      </c>
      <c r="E997">
        <f t="shared" si="15"/>
        <v>2.1691190000000002</v>
      </c>
    </row>
    <row r="998" spans="1:5">
      <c r="A998">
        <v>2</v>
      </c>
      <c r="B998">
        <v>11</v>
      </c>
      <c r="C998">
        <v>10</v>
      </c>
      <c r="D998">
        <v>2710.1759999999999</v>
      </c>
      <c r="E998">
        <f t="shared" si="15"/>
        <v>2.7101760000000001</v>
      </c>
    </row>
    <row r="999" spans="1:5">
      <c r="A999">
        <v>2</v>
      </c>
      <c r="B999">
        <v>11</v>
      </c>
      <c r="C999">
        <v>11</v>
      </c>
      <c r="D999">
        <v>2660.788</v>
      </c>
      <c r="E999">
        <f t="shared" si="15"/>
        <v>2.6607880000000002</v>
      </c>
    </row>
    <row r="1000" spans="1:5">
      <c r="A1000">
        <v>2</v>
      </c>
      <c r="B1000">
        <v>11</v>
      </c>
      <c r="C1000">
        <v>12</v>
      </c>
      <c r="D1000">
        <v>2707.7</v>
      </c>
      <c r="E1000">
        <f t="shared" si="15"/>
        <v>2.7077</v>
      </c>
    </row>
    <row r="1001" spans="1:5">
      <c r="A1001">
        <v>2</v>
      </c>
      <c r="B1001">
        <v>11</v>
      </c>
      <c r="C1001">
        <v>13</v>
      </c>
      <c r="D1001">
        <v>2433.364</v>
      </c>
      <c r="E1001">
        <f t="shared" si="15"/>
        <v>2.4333640000000001</v>
      </c>
    </row>
    <row r="1002" spans="1:5">
      <c r="A1002">
        <v>2</v>
      </c>
      <c r="B1002">
        <v>11</v>
      </c>
      <c r="C1002">
        <v>14</v>
      </c>
      <c r="D1002">
        <v>1943.0820000000001</v>
      </c>
      <c r="E1002">
        <f t="shared" si="15"/>
        <v>1.9430820000000002</v>
      </c>
    </row>
    <row r="1003" spans="1:5">
      <c r="A1003">
        <v>2</v>
      </c>
      <c r="B1003">
        <v>11</v>
      </c>
      <c r="C1003">
        <v>15</v>
      </c>
      <c r="D1003">
        <v>1430.021</v>
      </c>
      <c r="E1003">
        <f t="shared" si="15"/>
        <v>1.430021</v>
      </c>
    </row>
    <row r="1004" spans="1:5">
      <c r="A1004">
        <v>2</v>
      </c>
      <c r="B1004">
        <v>11</v>
      </c>
      <c r="C1004">
        <v>16</v>
      </c>
      <c r="D1004">
        <v>115.027</v>
      </c>
      <c r="E1004">
        <f t="shared" si="15"/>
        <v>0.115027</v>
      </c>
    </row>
    <row r="1005" spans="1:5">
      <c r="A1005">
        <v>2</v>
      </c>
      <c r="B1005">
        <v>11</v>
      </c>
      <c r="C1005">
        <v>17</v>
      </c>
      <c r="D1005">
        <v>0</v>
      </c>
      <c r="E1005">
        <f t="shared" si="15"/>
        <v>0</v>
      </c>
    </row>
    <row r="1006" spans="1:5">
      <c r="A1006">
        <v>2</v>
      </c>
      <c r="B1006">
        <v>11</v>
      </c>
      <c r="C1006">
        <v>18</v>
      </c>
      <c r="D1006">
        <v>0</v>
      </c>
      <c r="E1006">
        <f t="shared" si="15"/>
        <v>0</v>
      </c>
    </row>
    <row r="1007" spans="1:5">
      <c r="A1007">
        <v>2</v>
      </c>
      <c r="B1007">
        <v>11</v>
      </c>
      <c r="C1007">
        <v>19</v>
      </c>
      <c r="D1007">
        <v>0</v>
      </c>
      <c r="E1007">
        <f t="shared" si="15"/>
        <v>0</v>
      </c>
    </row>
    <row r="1008" spans="1:5">
      <c r="A1008">
        <v>2</v>
      </c>
      <c r="B1008">
        <v>11</v>
      </c>
      <c r="C1008">
        <v>20</v>
      </c>
      <c r="D1008">
        <v>0</v>
      </c>
      <c r="E1008">
        <f t="shared" si="15"/>
        <v>0</v>
      </c>
    </row>
    <row r="1009" spans="1:5">
      <c r="A1009">
        <v>2</v>
      </c>
      <c r="B1009">
        <v>11</v>
      </c>
      <c r="C1009">
        <v>21</v>
      </c>
      <c r="D1009">
        <v>0</v>
      </c>
      <c r="E1009">
        <f t="shared" si="15"/>
        <v>0</v>
      </c>
    </row>
    <row r="1010" spans="1:5">
      <c r="A1010">
        <v>2</v>
      </c>
      <c r="B1010">
        <v>11</v>
      </c>
      <c r="C1010">
        <v>22</v>
      </c>
      <c r="D1010">
        <v>0</v>
      </c>
      <c r="E1010">
        <f t="shared" si="15"/>
        <v>0</v>
      </c>
    </row>
    <row r="1011" spans="1:5">
      <c r="A1011">
        <v>2</v>
      </c>
      <c r="B1011">
        <v>11</v>
      </c>
      <c r="C1011">
        <v>23</v>
      </c>
      <c r="D1011">
        <v>0</v>
      </c>
      <c r="E1011">
        <f t="shared" si="15"/>
        <v>0</v>
      </c>
    </row>
    <row r="1012" spans="1:5">
      <c r="A1012">
        <v>2</v>
      </c>
      <c r="B1012">
        <v>12</v>
      </c>
      <c r="C1012">
        <v>0</v>
      </c>
      <c r="D1012">
        <v>0</v>
      </c>
      <c r="E1012">
        <f t="shared" si="15"/>
        <v>0</v>
      </c>
    </row>
    <row r="1013" spans="1:5">
      <c r="A1013">
        <v>2</v>
      </c>
      <c r="B1013">
        <v>12</v>
      </c>
      <c r="C1013">
        <v>1</v>
      </c>
      <c r="D1013">
        <v>0</v>
      </c>
      <c r="E1013">
        <f t="shared" si="15"/>
        <v>0</v>
      </c>
    </row>
    <row r="1014" spans="1:5">
      <c r="A1014">
        <v>2</v>
      </c>
      <c r="B1014">
        <v>12</v>
      </c>
      <c r="C1014">
        <v>2</v>
      </c>
      <c r="D1014">
        <v>0</v>
      </c>
      <c r="E1014">
        <f t="shared" si="15"/>
        <v>0</v>
      </c>
    </row>
    <row r="1015" spans="1:5">
      <c r="A1015">
        <v>2</v>
      </c>
      <c r="B1015">
        <v>12</v>
      </c>
      <c r="C1015">
        <v>3</v>
      </c>
      <c r="D1015">
        <v>0</v>
      </c>
      <c r="E1015">
        <f t="shared" si="15"/>
        <v>0</v>
      </c>
    </row>
    <row r="1016" spans="1:5">
      <c r="A1016">
        <v>2</v>
      </c>
      <c r="B1016">
        <v>12</v>
      </c>
      <c r="C1016">
        <v>4</v>
      </c>
      <c r="D1016">
        <v>0</v>
      </c>
      <c r="E1016">
        <f t="shared" si="15"/>
        <v>0</v>
      </c>
    </row>
    <row r="1017" spans="1:5">
      <c r="A1017">
        <v>2</v>
      </c>
      <c r="B1017">
        <v>12</v>
      </c>
      <c r="C1017">
        <v>5</v>
      </c>
      <c r="D1017">
        <v>0</v>
      </c>
      <c r="E1017">
        <f t="shared" si="15"/>
        <v>0</v>
      </c>
    </row>
    <row r="1018" spans="1:5">
      <c r="A1018">
        <v>2</v>
      </c>
      <c r="B1018">
        <v>12</v>
      </c>
      <c r="C1018">
        <v>6</v>
      </c>
      <c r="D1018">
        <v>0</v>
      </c>
      <c r="E1018">
        <f t="shared" si="15"/>
        <v>0</v>
      </c>
    </row>
    <row r="1019" spans="1:5">
      <c r="A1019">
        <v>2</v>
      </c>
      <c r="B1019">
        <v>12</v>
      </c>
      <c r="C1019">
        <v>7</v>
      </c>
      <c r="D1019">
        <v>452.92899999999997</v>
      </c>
      <c r="E1019">
        <f t="shared" si="15"/>
        <v>0.45292899999999997</v>
      </c>
    </row>
    <row r="1020" spans="1:5">
      <c r="A1020">
        <v>2</v>
      </c>
      <c r="B1020">
        <v>12</v>
      </c>
      <c r="C1020">
        <v>8</v>
      </c>
      <c r="D1020">
        <v>1352.952</v>
      </c>
      <c r="E1020">
        <f t="shared" si="15"/>
        <v>1.3529519999999999</v>
      </c>
    </row>
    <row r="1021" spans="1:5">
      <c r="A1021">
        <v>2</v>
      </c>
      <c r="B1021">
        <v>12</v>
      </c>
      <c r="C1021">
        <v>9</v>
      </c>
      <c r="D1021">
        <v>2106.0140000000001</v>
      </c>
      <c r="E1021">
        <f t="shared" si="15"/>
        <v>2.1060140000000001</v>
      </c>
    </row>
    <row r="1022" spans="1:5">
      <c r="A1022">
        <v>2</v>
      </c>
      <c r="B1022">
        <v>12</v>
      </c>
      <c r="C1022">
        <v>10</v>
      </c>
      <c r="D1022">
        <v>2027.6659999999999</v>
      </c>
      <c r="E1022">
        <f t="shared" si="15"/>
        <v>2.027666</v>
      </c>
    </row>
    <row r="1023" spans="1:5">
      <c r="A1023">
        <v>2</v>
      </c>
      <c r="B1023">
        <v>12</v>
      </c>
      <c r="C1023">
        <v>11</v>
      </c>
      <c r="D1023">
        <v>1451.7149999999999</v>
      </c>
      <c r="E1023">
        <f t="shared" si="15"/>
        <v>1.4517149999999999</v>
      </c>
    </row>
    <row r="1024" spans="1:5">
      <c r="A1024">
        <v>2</v>
      </c>
      <c r="B1024">
        <v>12</v>
      </c>
      <c r="C1024">
        <v>12</v>
      </c>
      <c r="D1024">
        <v>1394.412</v>
      </c>
      <c r="E1024">
        <f t="shared" si="15"/>
        <v>1.394412</v>
      </c>
    </row>
    <row r="1025" spans="1:5">
      <c r="A1025">
        <v>2</v>
      </c>
      <c r="B1025">
        <v>12</v>
      </c>
      <c r="C1025">
        <v>13</v>
      </c>
      <c r="D1025">
        <v>2631.509</v>
      </c>
      <c r="E1025">
        <f t="shared" si="15"/>
        <v>2.6315089999999999</v>
      </c>
    </row>
    <row r="1026" spans="1:5">
      <c r="A1026">
        <v>2</v>
      </c>
      <c r="B1026">
        <v>12</v>
      </c>
      <c r="C1026">
        <v>14</v>
      </c>
      <c r="D1026">
        <v>2137.1849999999999</v>
      </c>
      <c r="E1026">
        <f t="shared" si="15"/>
        <v>2.1371850000000001</v>
      </c>
    </row>
    <row r="1027" spans="1:5">
      <c r="A1027">
        <v>2</v>
      </c>
      <c r="B1027">
        <v>12</v>
      </c>
      <c r="C1027">
        <v>15</v>
      </c>
      <c r="D1027">
        <v>1411.7760000000001</v>
      </c>
      <c r="E1027">
        <f t="shared" si="15"/>
        <v>1.4117760000000001</v>
      </c>
    </row>
    <row r="1028" spans="1:5">
      <c r="A1028">
        <v>2</v>
      </c>
      <c r="B1028">
        <v>12</v>
      </c>
      <c r="C1028">
        <v>16</v>
      </c>
      <c r="D1028">
        <v>540.50099999999998</v>
      </c>
      <c r="E1028">
        <f t="shared" si="15"/>
        <v>0.54050100000000001</v>
      </c>
    </row>
    <row r="1029" spans="1:5">
      <c r="A1029">
        <v>2</v>
      </c>
      <c r="B1029">
        <v>12</v>
      </c>
      <c r="C1029">
        <v>17</v>
      </c>
      <c r="D1029">
        <v>0</v>
      </c>
      <c r="E1029">
        <f t="shared" ref="E1029:E1092" si="16">D1029/1000</f>
        <v>0</v>
      </c>
    </row>
    <row r="1030" spans="1:5">
      <c r="A1030">
        <v>2</v>
      </c>
      <c r="B1030">
        <v>12</v>
      </c>
      <c r="C1030">
        <v>18</v>
      </c>
      <c r="D1030">
        <v>0</v>
      </c>
      <c r="E1030">
        <f t="shared" si="16"/>
        <v>0</v>
      </c>
    </row>
    <row r="1031" spans="1:5">
      <c r="A1031">
        <v>2</v>
      </c>
      <c r="B1031">
        <v>12</v>
      </c>
      <c r="C1031">
        <v>19</v>
      </c>
      <c r="D1031">
        <v>0</v>
      </c>
      <c r="E1031">
        <f t="shared" si="16"/>
        <v>0</v>
      </c>
    </row>
    <row r="1032" spans="1:5">
      <c r="A1032">
        <v>2</v>
      </c>
      <c r="B1032">
        <v>12</v>
      </c>
      <c r="C1032">
        <v>20</v>
      </c>
      <c r="D1032">
        <v>0</v>
      </c>
      <c r="E1032">
        <f t="shared" si="16"/>
        <v>0</v>
      </c>
    </row>
    <row r="1033" spans="1:5">
      <c r="A1033">
        <v>2</v>
      </c>
      <c r="B1033">
        <v>12</v>
      </c>
      <c r="C1033">
        <v>21</v>
      </c>
      <c r="D1033">
        <v>0</v>
      </c>
      <c r="E1033">
        <f t="shared" si="16"/>
        <v>0</v>
      </c>
    </row>
    <row r="1034" spans="1:5">
      <c r="A1034">
        <v>2</v>
      </c>
      <c r="B1034">
        <v>12</v>
      </c>
      <c r="C1034">
        <v>22</v>
      </c>
      <c r="D1034">
        <v>0</v>
      </c>
      <c r="E1034">
        <f t="shared" si="16"/>
        <v>0</v>
      </c>
    </row>
    <row r="1035" spans="1:5">
      <c r="A1035">
        <v>2</v>
      </c>
      <c r="B1035">
        <v>12</v>
      </c>
      <c r="C1035">
        <v>23</v>
      </c>
      <c r="D1035">
        <v>0</v>
      </c>
      <c r="E1035">
        <f t="shared" si="16"/>
        <v>0</v>
      </c>
    </row>
    <row r="1036" spans="1:5">
      <c r="A1036">
        <v>2</v>
      </c>
      <c r="B1036">
        <v>13</v>
      </c>
      <c r="C1036">
        <v>0</v>
      </c>
      <c r="D1036">
        <v>0</v>
      </c>
      <c r="E1036">
        <f t="shared" si="16"/>
        <v>0</v>
      </c>
    </row>
    <row r="1037" spans="1:5">
      <c r="A1037">
        <v>2</v>
      </c>
      <c r="B1037">
        <v>13</v>
      </c>
      <c r="C1037">
        <v>1</v>
      </c>
      <c r="D1037">
        <v>0</v>
      </c>
      <c r="E1037">
        <f t="shared" si="16"/>
        <v>0</v>
      </c>
    </row>
    <row r="1038" spans="1:5">
      <c r="A1038">
        <v>2</v>
      </c>
      <c r="B1038">
        <v>13</v>
      </c>
      <c r="C1038">
        <v>2</v>
      </c>
      <c r="D1038">
        <v>0</v>
      </c>
      <c r="E1038">
        <f t="shared" si="16"/>
        <v>0</v>
      </c>
    </row>
    <row r="1039" spans="1:5">
      <c r="A1039">
        <v>2</v>
      </c>
      <c r="B1039">
        <v>13</v>
      </c>
      <c r="C1039">
        <v>3</v>
      </c>
      <c r="D1039">
        <v>0</v>
      </c>
      <c r="E1039">
        <f t="shared" si="16"/>
        <v>0</v>
      </c>
    </row>
    <row r="1040" spans="1:5">
      <c r="A1040">
        <v>2</v>
      </c>
      <c r="B1040">
        <v>13</v>
      </c>
      <c r="C1040">
        <v>4</v>
      </c>
      <c r="D1040">
        <v>0</v>
      </c>
      <c r="E1040">
        <f t="shared" si="16"/>
        <v>0</v>
      </c>
    </row>
    <row r="1041" spans="1:5">
      <c r="A1041">
        <v>2</v>
      </c>
      <c r="B1041">
        <v>13</v>
      </c>
      <c r="C1041">
        <v>5</v>
      </c>
      <c r="D1041">
        <v>0</v>
      </c>
      <c r="E1041">
        <f t="shared" si="16"/>
        <v>0</v>
      </c>
    </row>
    <row r="1042" spans="1:5">
      <c r="A1042">
        <v>2</v>
      </c>
      <c r="B1042">
        <v>13</v>
      </c>
      <c r="C1042">
        <v>6</v>
      </c>
      <c r="D1042">
        <v>0</v>
      </c>
      <c r="E1042">
        <f t="shared" si="16"/>
        <v>0</v>
      </c>
    </row>
    <row r="1043" spans="1:5">
      <c r="A1043">
        <v>2</v>
      </c>
      <c r="B1043">
        <v>13</v>
      </c>
      <c r="C1043">
        <v>7</v>
      </c>
      <c r="D1043">
        <v>396.64100000000002</v>
      </c>
      <c r="E1043">
        <f t="shared" si="16"/>
        <v>0.39664100000000002</v>
      </c>
    </row>
    <row r="1044" spans="1:5">
      <c r="A1044">
        <v>2</v>
      </c>
      <c r="B1044">
        <v>13</v>
      </c>
      <c r="C1044">
        <v>8</v>
      </c>
      <c r="D1044">
        <v>231.79900000000001</v>
      </c>
      <c r="E1044">
        <f t="shared" si="16"/>
        <v>0.23179900000000001</v>
      </c>
    </row>
    <row r="1045" spans="1:5">
      <c r="A1045">
        <v>2</v>
      </c>
      <c r="B1045">
        <v>13</v>
      </c>
      <c r="C1045">
        <v>9</v>
      </c>
      <c r="D1045">
        <v>512.74400000000003</v>
      </c>
      <c r="E1045">
        <f t="shared" si="16"/>
        <v>0.51274399999999998</v>
      </c>
    </row>
    <row r="1046" spans="1:5">
      <c r="A1046">
        <v>2</v>
      </c>
      <c r="B1046">
        <v>13</v>
      </c>
      <c r="C1046">
        <v>10</v>
      </c>
      <c r="D1046">
        <v>839.79100000000005</v>
      </c>
      <c r="E1046">
        <f t="shared" si="16"/>
        <v>0.83979100000000007</v>
      </c>
    </row>
    <row r="1047" spans="1:5">
      <c r="A1047">
        <v>2</v>
      </c>
      <c r="B1047">
        <v>13</v>
      </c>
      <c r="C1047">
        <v>11</v>
      </c>
      <c r="D1047">
        <v>1859.41</v>
      </c>
      <c r="E1047">
        <f t="shared" si="16"/>
        <v>1.85941</v>
      </c>
    </row>
    <row r="1048" spans="1:5">
      <c r="A1048">
        <v>2</v>
      </c>
      <c r="B1048">
        <v>13</v>
      </c>
      <c r="C1048">
        <v>12</v>
      </c>
      <c r="D1048">
        <v>1126.93</v>
      </c>
      <c r="E1048">
        <f t="shared" si="16"/>
        <v>1.12693</v>
      </c>
    </row>
    <row r="1049" spans="1:5">
      <c r="A1049">
        <v>2</v>
      </c>
      <c r="B1049">
        <v>13</v>
      </c>
      <c r="C1049">
        <v>13</v>
      </c>
      <c r="D1049">
        <v>1319.3889999999999</v>
      </c>
      <c r="E1049">
        <f t="shared" si="16"/>
        <v>1.3193889999999999</v>
      </c>
    </row>
    <row r="1050" spans="1:5">
      <c r="A1050">
        <v>2</v>
      </c>
      <c r="B1050">
        <v>13</v>
      </c>
      <c r="C1050">
        <v>14</v>
      </c>
      <c r="D1050">
        <v>1505.2249999999999</v>
      </c>
      <c r="E1050">
        <f t="shared" si="16"/>
        <v>1.5052249999999998</v>
      </c>
    </row>
    <row r="1051" spans="1:5">
      <c r="A1051">
        <v>2</v>
      </c>
      <c r="B1051">
        <v>13</v>
      </c>
      <c r="C1051">
        <v>15</v>
      </c>
      <c r="D1051">
        <v>709.12900000000002</v>
      </c>
      <c r="E1051">
        <f t="shared" si="16"/>
        <v>0.70912900000000001</v>
      </c>
    </row>
    <row r="1052" spans="1:5">
      <c r="A1052">
        <v>2</v>
      </c>
      <c r="B1052">
        <v>13</v>
      </c>
      <c r="C1052">
        <v>16</v>
      </c>
      <c r="D1052">
        <v>325.18700000000001</v>
      </c>
      <c r="E1052">
        <f t="shared" si="16"/>
        <v>0.325187</v>
      </c>
    </row>
    <row r="1053" spans="1:5">
      <c r="A1053">
        <v>2</v>
      </c>
      <c r="B1053">
        <v>13</v>
      </c>
      <c r="C1053">
        <v>17</v>
      </c>
      <c r="D1053">
        <v>0</v>
      </c>
      <c r="E1053">
        <f t="shared" si="16"/>
        <v>0</v>
      </c>
    </row>
    <row r="1054" spans="1:5">
      <c r="A1054">
        <v>2</v>
      </c>
      <c r="B1054">
        <v>13</v>
      </c>
      <c r="C1054">
        <v>18</v>
      </c>
      <c r="D1054">
        <v>0</v>
      </c>
      <c r="E1054">
        <f t="shared" si="16"/>
        <v>0</v>
      </c>
    </row>
    <row r="1055" spans="1:5">
      <c r="A1055">
        <v>2</v>
      </c>
      <c r="B1055">
        <v>13</v>
      </c>
      <c r="C1055">
        <v>19</v>
      </c>
      <c r="D1055">
        <v>0</v>
      </c>
      <c r="E1055">
        <f t="shared" si="16"/>
        <v>0</v>
      </c>
    </row>
    <row r="1056" spans="1:5">
      <c r="A1056">
        <v>2</v>
      </c>
      <c r="B1056">
        <v>13</v>
      </c>
      <c r="C1056">
        <v>20</v>
      </c>
      <c r="D1056">
        <v>0</v>
      </c>
      <c r="E1056">
        <f t="shared" si="16"/>
        <v>0</v>
      </c>
    </row>
    <row r="1057" spans="1:5">
      <c r="A1057">
        <v>2</v>
      </c>
      <c r="B1057">
        <v>13</v>
      </c>
      <c r="C1057">
        <v>21</v>
      </c>
      <c r="D1057">
        <v>0</v>
      </c>
      <c r="E1057">
        <f t="shared" si="16"/>
        <v>0</v>
      </c>
    </row>
    <row r="1058" spans="1:5">
      <c r="A1058">
        <v>2</v>
      </c>
      <c r="B1058">
        <v>13</v>
      </c>
      <c r="C1058">
        <v>22</v>
      </c>
      <c r="D1058">
        <v>0</v>
      </c>
      <c r="E1058">
        <f t="shared" si="16"/>
        <v>0</v>
      </c>
    </row>
    <row r="1059" spans="1:5">
      <c r="A1059">
        <v>2</v>
      </c>
      <c r="B1059">
        <v>13</v>
      </c>
      <c r="C1059">
        <v>23</v>
      </c>
      <c r="D1059">
        <v>0</v>
      </c>
      <c r="E1059">
        <f t="shared" si="16"/>
        <v>0</v>
      </c>
    </row>
    <row r="1060" spans="1:5">
      <c r="A1060">
        <v>2</v>
      </c>
      <c r="B1060">
        <v>14</v>
      </c>
      <c r="C1060">
        <v>0</v>
      </c>
      <c r="D1060">
        <v>0</v>
      </c>
      <c r="E1060">
        <f t="shared" si="16"/>
        <v>0</v>
      </c>
    </row>
    <row r="1061" spans="1:5">
      <c r="A1061">
        <v>2</v>
      </c>
      <c r="B1061">
        <v>14</v>
      </c>
      <c r="C1061">
        <v>1</v>
      </c>
      <c r="D1061">
        <v>0</v>
      </c>
      <c r="E1061">
        <f t="shared" si="16"/>
        <v>0</v>
      </c>
    </row>
    <row r="1062" spans="1:5">
      <c r="A1062">
        <v>2</v>
      </c>
      <c r="B1062">
        <v>14</v>
      </c>
      <c r="C1062">
        <v>2</v>
      </c>
      <c r="D1062">
        <v>0</v>
      </c>
      <c r="E1062">
        <f t="shared" si="16"/>
        <v>0</v>
      </c>
    </row>
    <row r="1063" spans="1:5">
      <c r="A1063">
        <v>2</v>
      </c>
      <c r="B1063">
        <v>14</v>
      </c>
      <c r="C1063">
        <v>3</v>
      </c>
      <c r="D1063">
        <v>0</v>
      </c>
      <c r="E1063">
        <f t="shared" si="16"/>
        <v>0</v>
      </c>
    </row>
    <row r="1064" spans="1:5">
      <c r="A1064">
        <v>2</v>
      </c>
      <c r="B1064">
        <v>14</v>
      </c>
      <c r="C1064">
        <v>4</v>
      </c>
      <c r="D1064">
        <v>0</v>
      </c>
      <c r="E1064">
        <f t="shared" si="16"/>
        <v>0</v>
      </c>
    </row>
    <row r="1065" spans="1:5">
      <c r="A1065">
        <v>2</v>
      </c>
      <c r="B1065">
        <v>14</v>
      </c>
      <c r="C1065">
        <v>5</v>
      </c>
      <c r="D1065">
        <v>0</v>
      </c>
      <c r="E1065">
        <f t="shared" si="16"/>
        <v>0</v>
      </c>
    </row>
    <row r="1066" spans="1:5">
      <c r="A1066">
        <v>2</v>
      </c>
      <c r="B1066">
        <v>14</v>
      </c>
      <c r="C1066">
        <v>6</v>
      </c>
      <c r="D1066">
        <v>0</v>
      </c>
      <c r="E1066">
        <f t="shared" si="16"/>
        <v>0</v>
      </c>
    </row>
    <row r="1067" spans="1:5">
      <c r="A1067">
        <v>2</v>
      </c>
      <c r="B1067">
        <v>14</v>
      </c>
      <c r="C1067">
        <v>7</v>
      </c>
      <c r="D1067">
        <v>26.263999999999999</v>
      </c>
      <c r="E1067">
        <f t="shared" si="16"/>
        <v>2.6263999999999999E-2</v>
      </c>
    </row>
    <row r="1068" spans="1:5">
      <c r="A1068">
        <v>2</v>
      </c>
      <c r="B1068">
        <v>14</v>
      </c>
      <c r="C1068">
        <v>8</v>
      </c>
      <c r="D1068">
        <v>274.65699999999998</v>
      </c>
      <c r="E1068">
        <f t="shared" si="16"/>
        <v>0.27465699999999998</v>
      </c>
    </row>
    <row r="1069" spans="1:5">
      <c r="A1069">
        <v>2</v>
      </c>
      <c r="B1069">
        <v>14</v>
      </c>
      <c r="C1069">
        <v>9</v>
      </c>
      <c r="D1069">
        <v>515.875</v>
      </c>
      <c r="E1069">
        <f t="shared" si="16"/>
        <v>0.51587499999999997</v>
      </c>
    </row>
    <row r="1070" spans="1:5">
      <c r="A1070">
        <v>2</v>
      </c>
      <c r="B1070">
        <v>14</v>
      </c>
      <c r="C1070">
        <v>10</v>
      </c>
      <c r="D1070">
        <v>716.25099999999998</v>
      </c>
      <c r="E1070">
        <f t="shared" si="16"/>
        <v>0.71625099999999997</v>
      </c>
    </row>
    <row r="1071" spans="1:5">
      <c r="A1071">
        <v>2</v>
      </c>
      <c r="B1071">
        <v>14</v>
      </c>
      <c r="C1071">
        <v>11</v>
      </c>
      <c r="D1071">
        <v>1078.4169999999999</v>
      </c>
      <c r="E1071">
        <f t="shared" si="16"/>
        <v>1.078417</v>
      </c>
    </row>
    <row r="1072" spans="1:5">
      <c r="A1072">
        <v>2</v>
      </c>
      <c r="B1072">
        <v>14</v>
      </c>
      <c r="C1072">
        <v>12</v>
      </c>
      <c r="D1072">
        <v>841.72500000000002</v>
      </c>
      <c r="E1072">
        <f t="shared" si="16"/>
        <v>0.84172500000000006</v>
      </c>
    </row>
    <row r="1073" spans="1:5">
      <c r="A1073">
        <v>2</v>
      </c>
      <c r="B1073">
        <v>14</v>
      </c>
      <c r="C1073">
        <v>13</v>
      </c>
      <c r="D1073">
        <v>562.04100000000005</v>
      </c>
      <c r="E1073">
        <f t="shared" si="16"/>
        <v>0.56204100000000001</v>
      </c>
    </row>
    <row r="1074" spans="1:5">
      <c r="A1074">
        <v>2</v>
      </c>
      <c r="B1074">
        <v>14</v>
      </c>
      <c r="C1074">
        <v>14</v>
      </c>
      <c r="D1074">
        <v>646.33500000000004</v>
      </c>
      <c r="E1074">
        <f t="shared" si="16"/>
        <v>0.64633499999999999</v>
      </c>
    </row>
    <row r="1075" spans="1:5">
      <c r="A1075">
        <v>2</v>
      </c>
      <c r="B1075">
        <v>14</v>
      </c>
      <c r="C1075">
        <v>15</v>
      </c>
      <c r="D1075">
        <v>677.09100000000001</v>
      </c>
      <c r="E1075">
        <f t="shared" si="16"/>
        <v>0.677091</v>
      </c>
    </row>
    <row r="1076" spans="1:5">
      <c r="A1076">
        <v>2</v>
      </c>
      <c r="B1076">
        <v>14</v>
      </c>
      <c r="C1076">
        <v>16</v>
      </c>
      <c r="D1076">
        <v>150.30799999999999</v>
      </c>
      <c r="E1076">
        <f t="shared" si="16"/>
        <v>0.150308</v>
      </c>
    </row>
    <row r="1077" spans="1:5">
      <c r="A1077">
        <v>2</v>
      </c>
      <c r="B1077">
        <v>14</v>
      </c>
      <c r="C1077">
        <v>17</v>
      </c>
      <c r="D1077">
        <v>0</v>
      </c>
      <c r="E1077">
        <f t="shared" si="16"/>
        <v>0</v>
      </c>
    </row>
    <row r="1078" spans="1:5">
      <c r="A1078">
        <v>2</v>
      </c>
      <c r="B1078">
        <v>14</v>
      </c>
      <c r="C1078">
        <v>18</v>
      </c>
      <c r="D1078">
        <v>0</v>
      </c>
      <c r="E1078">
        <f t="shared" si="16"/>
        <v>0</v>
      </c>
    </row>
    <row r="1079" spans="1:5">
      <c r="A1079">
        <v>2</v>
      </c>
      <c r="B1079">
        <v>14</v>
      </c>
      <c r="C1079">
        <v>19</v>
      </c>
      <c r="D1079">
        <v>0</v>
      </c>
      <c r="E1079">
        <f t="shared" si="16"/>
        <v>0</v>
      </c>
    </row>
    <row r="1080" spans="1:5">
      <c r="A1080">
        <v>2</v>
      </c>
      <c r="B1080">
        <v>14</v>
      </c>
      <c r="C1080">
        <v>20</v>
      </c>
      <c r="D1080">
        <v>0</v>
      </c>
      <c r="E1080">
        <f t="shared" si="16"/>
        <v>0</v>
      </c>
    </row>
    <row r="1081" spans="1:5">
      <c r="A1081">
        <v>2</v>
      </c>
      <c r="B1081">
        <v>14</v>
      </c>
      <c r="C1081">
        <v>21</v>
      </c>
      <c r="D1081">
        <v>0</v>
      </c>
      <c r="E1081">
        <f t="shared" si="16"/>
        <v>0</v>
      </c>
    </row>
    <row r="1082" spans="1:5">
      <c r="A1082">
        <v>2</v>
      </c>
      <c r="B1082">
        <v>14</v>
      </c>
      <c r="C1082">
        <v>22</v>
      </c>
      <c r="D1082">
        <v>0</v>
      </c>
      <c r="E1082">
        <f t="shared" si="16"/>
        <v>0</v>
      </c>
    </row>
    <row r="1083" spans="1:5">
      <c r="A1083">
        <v>2</v>
      </c>
      <c r="B1083">
        <v>14</v>
      </c>
      <c r="C1083">
        <v>23</v>
      </c>
      <c r="D1083">
        <v>0</v>
      </c>
      <c r="E1083">
        <f t="shared" si="16"/>
        <v>0</v>
      </c>
    </row>
    <row r="1084" spans="1:5">
      <c r="A1084">
        <v>2</v>
      </c>
      <c r="B1084">
        <v>15</v>
      </c>
      <c r="C1084">
        <v>0</v>
      </c>
      <c r="D1084">
        <v>0</v>
      </c>
      <c r="E1084">
        <f t="shared" si="16"/>
        <v>0</v>
      </c>
    </row>
    <row r="1085" spans="1:5">
      <c r="A1085">
        <v>2</v>
      </c>
      <c r="B1085">
        <v>15</v>
      </c>
      <c r="C1085">
        <v>1</v>
      </c>
      <c r="D1085">
        <v>0</v>
      </c>
      <c r="E1085">
        <f t="shared" si="16"/>
        <v>0</v>
      </c>
    </row>
    <row r="1086" spans="1:5">
      <c r="A1086">
        <v>2</v>
      </c>
      <c r="B1086">
        <v>15</v>
      </c>
      <c r="C1086">
        <v>2</v>
      </c>
      <c r="D1086">
        <v>0</v>
      </c>
      <c r="E1086">
        <f t="shared" si="16"/>
        <v>0</v>
      </c>
    </row>
    <row r="1087" spans="1:5">
      <c r="A1087">
        <v>2</v>
      </c>
      <c r="B1087">
        <v>15</v>
      </c>
      <c r="C1087">
        <v>3</v>
      </c>
      <c r="D1087">
        <v>0</v>
      </c>
      <c r="E1087">
        <f t="shared" si="16"/>
        <v>0</v>
      </c>
    </row>
    <row r="1088" spans="1:5">
      <c r="A1088">
        <v>2</v>
      </c>
      <c r="B1088">
        <v>15</v>
      </c>
      <c r="C1088">
        <v>4</v>
      </c>
      <c r="D1088">
        <v>0</v>
      </c>
      <c r="E1088">
        <f t="shared" si="16"/>
        <v>0</v>
      </c>
    </row>
    <row r="1089" spans="1:5">
      <c r="A1089">
        <v>2</v>
      </c>
      <c r="B1089">
        <v>15</v>
      </c>
      <c r="C1089">
        <v>5</v>
      </c>
      <c r="D1089">
        <v>0</v>
      </c>
      <c r="E1089">
        <f t="shared" si="16"/>
        <v>0</v>
      </c>
    </row>
    <row r="1090" spans="1:5">
      <c r="A1090">
        <v>2</v>
      </c>
      <c r="B1090">
        <v>15</v>
      </c>
      <c r="C1090">
        <v>6</v>
      </c>
      <c r="D1090">
        <v>0</v>
      </c>
      <c r="E1090">
        <f t="shared" si="16"/>
        <v>0</v>
      </c>
    </row>
    <row r="1091" spans="1:5">
      <c r="A1091">
        <v>2</v>
      </c>
      <c r="B1091">
        <v>15</v>
      </c>
      <c r="C1091">
        <v>7</v>
      </c>
      <c r="D1091">
        <v>73.052999999999997</v>
      </c>
      <c r="E1091">
        <f t="shared" si="16"/>
        <v>7.3052999999999993E-2</v>
      </c>
    </row>
    <row r="1092" spans="1:5">
      <c r="A1092">
        <v>2</v>
      </c>
      <c r="B1092">
        <v>15</v>
      </c>
      <c r="C1092">
        <v>8</v>
      </c>
      <c r="D1092">
        <v>302.88900000000001</v>
      </c>
      <c r="E1092">
        <f t="shared" si="16"/>
        <v>0.30288900000000002</v>
      </c>
    </row>
    <row r="1093" spans="1:5">
      <c r="A1093">
        <v>2</v>
      </c>
      <c r="B1093">
        <v>15</v>
      </c>
      <c r="C1093">
        <v>9</v>
      </c>
      <c r="D1093">
        <v>517.49699999999996</v>
      </c>
      <c r="E1093">
        <f t="shared" ref="E1093:E1156" si="17">D1093/1000</f>
        <v>0.51749699999999998</v>
      </c>
    </row>
    <row r="1094" spans="1:5">
      <c r="A1094">
        <v>2</v>
      </c>
      <c r="B1094">
        <v>15</v>
      </c>
      <c r="C1094">
        <v>10</v>
      </c>
      <c r="D1094">
        <v>805.52800000000002</v>
      </c>
      <c r="E1094">
        <f t="shared" si="17"/>
        <v>0.80552800000000002</v>
      </c>
    </row>
    <row r="1095" spans="1:5">
      <c r="A1095">
        <v>2</v>
      </c>
      <c r="B1095">
        <v>15</v>
      </c>
      <c r="C1095">
        <v>11</v>
      </c>
      <c r="D1095">
        <v>1288.93</v>
      </c>
      <c r="E1095">
        <f t="shared" si="17"/>
        <v>1.2889300000000001</v>
      </c>
    </row>
    <row r="1096" spans="1:5">
      <c r="A1096">
        <v>2</v>
      </c>
      <c r="B1096">
        <v>15</v>
      </c>
      <c r="C1096">
        <v>12</v>
      </c>
      <c r="D1096">
        <v>1124.6969999999999</v>
      </c>
      <c r="E1096">
        <f t="shared" si="17"/>
        <v>1.1246969999999998</v>
      </c>
    </row>
    <row r="1097" spans="1:5">
      <c r="A1097">
        <v>2</v>
      </c>
      <c r="B1097">
        <v>15</v>
      </c>
      <c r="C1097">
        <v>13</v>
      </c>
      <c r="D1097">
        <v>656.68499999999995</v>
      </c>
      <c r="E1097">
        <f t="shared" si="17"/>
        <v>0.65668499999999996</v>
      </c>
    </row>
    <row r="1098" spans="1:5">
      <c r="A1098">
        <v>2</v>
      </c>
      <c r="B1098">
        <v>15</v>
      </c>
      <c r="C1098">
        <v>14</v>
      </c>
      <c r="D1098">
        <v>575.84</v>
      </c>
      <c r="E1098">
        <f t="shared" si="17"/>
        <v>0.57584000000000002</v>
      </c>
    </row>
    <row r="1099" spans="1:5">
      <c r="A1099">
        <v>2</v>
      </c>
      <c r="B1099">
        <v>15</v>
      </c>
      <c r="C1099">
        <v>15</v>
      </c>
      <c r="D1099">
        <v>1365.8030000000001</v>
      </c>
      <c r="E1099">
        <f t="shared" si="17"/>
        <v>1.3658030000000001</v>
      </c>
    </row>
    <row r="1100" spans="1:5">
      <c r="A1100">
        <v>2</v>
      </c>
      <c r="B1100">
        <v>15</v>
      </c>
      <c r="C1100">
        <v>16</v>
      </c>
      <c r="D1100">
        <v>165.09700000000001</v>
      </c>
      <c r="E1100">
        <f t="shared" si="17"/>
        <v>0.16509700000000002</v>
      </c>
    </row>
    <row r="1101" spans="1:5">
      <c r="A1101">
        <v>2</v>
      </c>
      <c r="B1101">
        <v>15</v>
      </c>
      <c r="C1101">
        <v>17</v>
      </c>
      <c r="D1101">
        <v>0</v>
      </c>
      <c r="E1101">
        <f t="shared" si="17"/>
        <v>0</v>
      </c>
    </row>
    <row r="1102" spans="1:5">
      <c r="A1102">
        <v>2</v>
      </c>
      <c r="B1102">
        <v>15</v>
      </c>
      <c r="C1102">
        <v>18</v>
      </c>
      <c r="D1102">
        <v>0</v>
      </c>
      <c r="E1102">
        <f t="shared" si="17"/>
        <v>0</v>
      </c>
    </row>
    <row r="1103" spans="1:5">
      <c r="A1103">
        <v>2</v>
      </c>
      <c r="B1103">
        <v>15</v>
      </c>
      <c r="C1103">
        <v>19</v>
      </c>
      <c r="D1103">
        <v>0</v>
      </c>
      <c r="E1103">
        <f t="shared" si="17"/>
        <v>0</v>
      </c>
    </row>
    <row r="1104" spans="1:5">
      <c r="A1104">
        <v>2</v>
      </c>
      <c r="B1104">
        <v>15</v>
      </c>
      <c r="C1104">
        <v>20</v>
      </c>
      <c r="D1104">
        <v>0</v>
      </c>
      <c r="E1104">
        <f t="shared" si="17"/>
        <v>0</v>
      </c>
    </row>
    <row r="1105" spans="1:5">
      <c r="A1105">
        <v>2</v>
      </c>
      <c r="B1105">
        <v>15</v>
      </c>
      <c r="C1105">
        <v>21</v>
      </c>
      <c r="D1105">
        <v>0</v>
      </c>
      <c r="E1105">
        <f t="shared" si="17"/>
        <v>0</v>
      </c>
    </row>
    <row r="1106" spans="1:5">
      <c r="A1106">
        <v>2</v>
      </c>
      <c r="B1106">
        <v>15</v>
      </c>
      <c r="C1106">
        <v>22</v>
      </c>
      <c r="D1106">
        <v>0</v>
      </c>
      <c r="E1106">
        <f t="shared" si="17"/>
        <v>0</v>
      </c>
    </row>
    <row r="1107" spans="1:5">
      <c r="A1107">
        <v>2</v>
      </c>
      <c r="B1107">
        <v>15</v>
      </c>
      <c r="C1107">
        <v>23</v>
      </c>
      <c r="D1107">
        <v>0</v>
      </c>
      <c r="E1107">
        <f t="shared" si="17"/>
        <v>0</v>
      </c>
    </row>
    <row r="1108" spans="1:5">
      <c r="A1108">
        <v>2</v>
      </c>
      <c r="B1108">
        <v>16</v>
      </c>
      <c r="C1108">
        <v>0</v>
      </c>
      <c r="D1108">
        <v>0</v>
      </c>
      <c r="E1108">
        <f t="shared" si="17"/>
        <v>0</v>
      </c>
    </row>
    <row r="1109" spans="1:5">
      <c r="A1109">
        <v>2</v>
      </c>
      <c r="B1109">
        <v>16</v>
      </c>
      <c r="C1109">
        <v>1</v>
      </c>
      <c r="D1109">
        <v>0</v>
      </c>
      <c r="E1109">
        <f t="shared" si="17"/>
        <v>0</v>
      </c>
    </row>
    <row r="1110" spans="1:5">
      <c r="A1110">
        <v>2</v>
      </c>
      <c r="B1110">
        <v>16</v>
      </c>
      <c r="C1110">
        <v>2</v>
      </c>
      <c r="D1110">
        <v>0</v>
      </c>
      <c r="E1110">
        <f t="shared" si="17"/>
        <v>0</v>
      </c>
    </row>
    <row r="1111" spans="1:5">
      <c r="A1111">
        <v>2</v>
      </c>
      <c r="B1111">
        <v>16</v>
      </c>
      <c r="C1111">
        <v>3</v>
      </c>
      <c r="D1111">
        <v>0</v>
      </c>
      <c r="E1111">
        <f t="shared" si="17"/>
        <v>0</v>
      </c>
    </row>
    <row r="1112" spans="1:5">
      <c r="A1112">
        <v>2</v>
      </c>
      <c r="B1112">
        <v>16</v>
      </c>
      <c r="C1112">
        <v>4</v>
      </c>
      <c r="D1112">
        <v>0</v>
      </c>
      <c r="E1112">
        <f t="shared" si="17"/>
        <v>0</v>
      </c>
    </row>
    <row r="1113" spans="1:5">
      <c r="A1113">
        <v>2</v>
      </c>
      <c r="B1113">
        <v>16</v>
      </c>
      <c r="C1113">
        <v>5</v>
      </c>
      <c r="D1113">
        <v>0</v>
      </c>
      <c r="E1113">
        <f t="shared" si="17"/>
        <v>0</v>
      </c>
    </row>
    <row r="1114" spans="1:5">
      <c r="A1114">
        <v>2</v>
      </c>
      <c r="B1114">
        <v>16</v>
      </c>
      <c r="C1114">
        <v>6</v>
      </c>
      <c r="D1114">
        <v>0</v>
      </c>
      <c r="E1114">
        <f t="shared" si="17"/>
        <v>0</v>
      </c>
    </row>
    <row r="1115" spans="1:5">
      <c r="A1115">
        <v>2</v>
      </c>
      <c r="B1115">
        <v>16</v>
      </c>
      <c r="C1115">
        <v>7</v>
      </c>
      <c r="D1115">
        <v>8.3710000000000004</v>
      </c>
      <c r="E1115">
        <f t="shared" si="17"/>
        <v>8.371E-3</v>
      </c>
    </row>
    <row r="1116" spans="1:5">
      <c r="A1116">
        <v>2</v>
      </c>
      <c r="B1116">
        <v>16</v>
      </c>
      <c r="C1116">
        <v>8</v>
      </c>
      <c r="D1116">
        <v>217.31200000000001</v>
      </c>
      <c r="E1116">
        <f t="shared" si="17"/>
        <v>0.21731200000000001</v>
      </c>
    </row>
    <row r="1117" spans="1:5">
      <c r="A1117">
        <v>2</v>
      </c>
      <c r="B1117">
        <v>16</v>
      </c>
      <c r="C1117">
        <v>9</v>
      </c>
      <c r="D1117">
        <v>567.08199999999999</v>
      </c>
      <c r="E1117">
        <f t="shared" si="17"/>
        <v>0.56708199999999997</v>
      </c>
    </row>
    <row r="1118" spans="1:5">
      <c r="A1118">
        <v>2</v>
      </c>
      <c r="B1118">
        <v>16</v>
      </c>
      <c r="C1118">
        <v>10</v>
      </c>
      <c r="D1118">
        <v>548.57000000000005</v>
      </c>
      <c r="E1118">
        <f t="shared" si="17"/>
        <v>0.54857</v>
      </c>
    </row>
    <row r="1119" spans="1:5">
      <c r="A1119">
        <v>2</v>
      </c>
      <c r="B1119">
        <v>16</v>
      </c>
      <c r="C1119">
        <v>11</v>
      </c>
      <c r="D1119">
        <v>1003.937</v>
      </c>
      <c r="E1119">
        <f t="shared" si="17"/>
        <v>1.0039370000000001</v>
      </c>
    </row>
    <row r="1120" spans="1:5">
      <c r="A1120">
        <v>2</v>
      </c>
      <c r="B1120">
        <v>16</v>
      </c>
      <c r="C1120">
        <v>12</v>
      </c>
      <c r="D1120">
        <v>1235.33</v>
      </c>
      <c r="E1120">
        <f t="shared" si="17"/>
        <v>1.2353299999999998</v>
      </c>
    </row>
    <row r="1121" spans="1:5">
      <c r="A1121">
        <v>2</v>
      </c>
      <c r="B1121">
        <v>16</v>
      </c>
      <c r="C1121">
        <v>13</v>
      </c>
      <c r="D1121">
        <v>1617.23</v>
      </c>
      <c r="E1121">
        <f t="shared" si="17"/>
        <v>1.6172299999999999</v>
      </c>
    </row>
    <row r="1122" spans="1:5">
      <c r="A1122">
        <v>2</v>
      </c>
      <c r="B1122">
        <v>16</v>
      </c>
      <c r="C1122">
        <v>14</v>
      </c>
      <c r="D1122">
        <v>1675.5419999999999</v>
      </c>
      <c r="E1122">
        <f t="shared" si="17"/>
        <v>1.6755419999999999</v>
      </c>
    </row>
    <row r="1123" spans="1:5">
      <c r="A1123">
        <v>2</v>
      </c>
      <c r="B1123">
        <v>16</v>
      </c>
      <c r="C1123">
        <v>15</v>
      </c>
      <c r="D1123">
        <v>1327.9090000000001</v>
      </c>
      <c r="E1123">
        <f t="shared" si="17"/>
        <v>1.327909</v>
      </c>
    </row>
    <row r="1124" spans="1:5">
      <c r="A1124">
        <v>2</v>
      </c>
      <c r="B1124">
        <v>16</v>
      </c>
      <c r="C1124">
        <v>16</v>
      </c>
      <c r="D1124">
        <v>656.63599999999997</v>
      </c>
      <c r="E1124">
        <f t="shared" si="17"/>
        <v>0.656636</v>
      </c>
    </row>
    <row r="1125" spans="1:5">
      <c r="A1125">
        <v>2</v>
      </c>
      <c r="B1125">
        <v>16</v>
      </c>
      <c r="C1125">
        <v>17</v>
      </c>
      <c r="D1125">
        <v>0</v>
      </c>
      <c r="E1125">
        <f t="shared" si="17"/>
        <v>0</v>
      </c>
    </row>
    <row r="1126" spans="1:5">
      <c r="A1126">
        <v>2</v>
      </c>
      <c r="B1126">
        <v>16</v>
      </c>
      <c r="C1126">
        <v>18</v>
      </c>
      <c r="D1126">
        <v>0</v>
      </c>
      <c r="E1126">
        <f t="shared" si="17"/>
        <v>0</v>
      </c>
    </row>
    <row r="1127" spans="1:5">
      <c r="A1127">
        <v>2</v>
      </c>
      <c r="B1127">
        <v>16</v>
      </c>
      <c r="C1127">
        <v>19</v>
      </c>
      <c r="D1127">
        <v>0</v>
      </c>
      <c r="E1127">
        <f t="shared" si="17"/>
        <v>0</v>
      </c>
    </row>
    <row r="1128" spans="1:5">
      <c r="A1128">
        <v>2</v>
      </c>
      <c r="B1128">
        <v>16</v>
      </c>
      <c r="C1128">
        <v>20</v>
      </c>
      <c r="D1128">
        <v>0</v>
      </c>
      <c r="E1128">
        <f t="shared" si="17"/>
        <v>0</v>
      </c>
    </row>
    <row r="1129" spans="1:5">
      <c r="A1129">
        <v>2</v>
      </c>
      <c r="B1129">
        <v>16</v>
      </c>
      <c r="C1129">
        <v>21</v>
      </c>
      <c r="D1129">
        <v>0</v>
      </c>
      <c r="E1129">
        <f t="shared" si="17"/>
        <v>0</v>
      </c>
    </row>
    <row r="1130" spans="1:5">
      <c r="A1130">
        <v>2</v>
      </c>
      <c r="B1130">
        <v>16</v>
      </c>
      <c r="C1130">
        <v>22</v>
      </c>
      <c r="D1130">
        <v>0</v>
      </c>
      <c r="E1130">
        <f t="shared" si="17"/>
        <v>0</v>
      </c>
    </row>
    <row r="1131" spans="1:5">
      <c r="A1131">
        <v>2</v>
      </c>
      <c r="B1131">
        <v>16</v>
      </c>
      <c r="C1131">
        <v>23</v>
      </c>
      <c r="D1131">
        <v>0</v>
      </c>
      <c r="E1131">
        <f t="shared" si="17"/>
        <v>0</v>
      </c>
    </row>
    <row r="1132" spans="1:5">
      <c r="A1132">
        <v>2</v>
      </c>
      <c r="B1132">
        <v>17</v>
      </c>
      <c r="C1132">
        <v>0</v>
      </c>
      <c r="D1132">
        <v>0</v>
      </c>
      <c r="E1132">
        <f t="shared" si="17"/>
        <v>0</v>
      </c>
    </row>
    <row r="1133" spans="1:5">
      <c r="A1133">
        <v>2</v>
      </c>
      <c r="B1133">
        <v>17</v>
      </c>
      <c r="C1133">
        <v>1</v>
      </c>
      <c r="D1133">
        <v>0</v>
      </c>
      <c r="E1133">
        <f t="shared" si="17"/>
        <v>0</v>
      </c>
    </row>
    <row r="1134" spans="1:5">
      <c r="A1134">
        <v>2</v>
      </c>
      <c r="B1134">
        <v>17</v>
      </c>
      <c r="C1134">
        <v>2</v>
      </c>
      <c r="D1134">
        <v>0</v>
      </c>
      <c r="E1134">
        <f t="shared" si="17"/>
        <v>0</v>
      </c>
    </row>
    <row r="1135" spans="1:5">
      <c r="A1135">
        <v>2</v>
      </c>
      <c r="B1135">
        <v>17</v>
      </c>
      <c r="C1135">
        <v>3</v>
      </c>
      <c r="D1135">
        <v>0</v>
      </c>
      <c r="E1135">
        <f t="shared" si="17"/>
        <v>0</v>
      </c>
    </row>
    <row r="1136" spans="1:5">
      <c r="A1136">
        <v>2</v>
      </c>
      <c r="B1136">
        <v>17</v>
      </c>
      <c r="C1136">
        <v>4</v>
      </c>
      <c r="D1136">
        <v>0</v>
      </c>
      <c r="E1136">
        <f t="shared" si="17"/>
        <v>0</v>
      </c>
    </row>
    <row r="1137" spans="1:5">
      <c r="A1137">
        <v>2</v>
      </c>
      <c r="B1137">
        <v>17</v>
      </c>
      <c r="C1137">
        <v>5</v>
      </c>
      <c r="D1137">
        <v>0</v>
      </c>
      <c r="E1137">
        <f t="shared" si="17"/>
        <v>0</v>
      </c>
    </row>
    <row r="1138" spans="1:5">
      <c r="A1138">
        <v>2</v>
      </c>
      <c r="B1138">
        <v>17</v>
      </c>
      <c r="C1138">
        <v>6</v>
      </c>
      <c r="D1138">
        <v>0</v>
      </c>
      <c r="E1138">
        <f t="shared" si="17"/>
        <v>0</v>
      </c>
    </row>
    <row r="1139" spans="1:5">
      <c r="A1139">
        <v>2</v>
      </c>
      <c r="B1139">
        <v>17</v>
      </c>
      <c r="C1139">
        <v>7</v>
      </c>
      <c r="D1139">
        <v>323.56599999999997</v>
      </c>
      <c r="E1139">
        <f t="shared" si="17"/>
        <v>0.32356599999999996</v>
      </c>
    </row>
    <row r="1140" spans="1:5">
      <c r="A1140">
        <v>2</v>
      </c>
      <c r="B1140">
        <v>17</v>
      </c>
      <c r="C1140">
        <v>8</v>
      </c>
      <c r="D1140">
        <v>1566.828</v>
      </c>
      <c r="E1140">
        <f t="shared" si="17"/>
        <v>1.5668279999999999</v>
      </c>
    </row>
    <row r="1141" spans="1:5">
      <c r="A1141">
        <v>2</v>
      </c>
      <c r="B1141">
        <v>17</v>
      </c>
      <c r="C1141">
        <v>9</v>
      </c>
      <c r="D1141">
        <v>2343.6979999999999</v>
      </c>
      <c r="E1141">
        <f t="shared" si="17"/>
        <v>2.3436979999999998</v>
      </c>
    </row>
    <row r="1142" spans="1:5">
      <c r="A1142">
        <v>2</v>
      </c>
      <c r="B1142">
        <v>17</v>
      </c>
      <c r="C1142">
        <v>10</v>
      </c>
      <c r="D1142">
        <v>2895.2280000000001</v>
      </c>
      <c r="E1142">
        <f t="shared" si="17"/>
        <v>2.8952279999999999</v>
      </c>
    </row>
    <row r="1143" spans="1:5">
      <c r="A1143">
        <v>2</v>
      </c>
      <c r="B1143">
        <v>17</v>
      </c>
      <c r="C1143">
        <v>11</v>
      </c>
      <c r="D1143">
        <v>3149.2950000000001</v>
      </c>
      <c r="E1143">
        <f t="shared" si="17"/>
        <v>3.149295</v>
      </c>
    </row>
    <row r="1144" spans="1:5">
      <c r="A1144">
        <v>2</v>
      </c>
      <c r="B1144">
        <v>17</v>
      </c>
      <c r="C1144">
        <v>12</v>
      </c>
      <c r="D1144">
        <v>3107.134</v>
      </c>
      <c r="E1144">
        <f t="shared" si="17"/>
        <v>3.1071339999999998</v>
      </c>
    </row>
    <row r="1145" spans="1:5">
      <c r="A1145">
        <v>2</v>
      </c>
      <c r="B1145">
        <v>17</v>
      </c>
      <c r="C1145">
        <v>13</v>
      </c>
      <c r="D1145">
        <v>2874.5569999999998</v>
      </c>
      <c r="E1145">
        <f t="shared" si="17"/>
        <v>2.8745569999999998</v>
      </c>
    </row>
    <row r="1146" spans="1:5">
      <c r="A1146">
        <v>2</v>
      </c>
      <c r="B1146">
        <v>17</v>
      </c>
      <c r="C1146">
        <v>14</v>
      </c>
      <c r="D1146">
        <v>2349.2820000000002</v>
      </c>
      <c r="E1146">
        <f t="shared" si="17"/>
        <v>2.3492820000000001</v>
      </c>
    </row>
    <row r="1147" spans="1:5">
      <c r="A1147">
        <v>2</v>
      </c>
      <c r="B1147">
        <v>17</v>
      </c>
      <c r="C1147">
        <v>15</v>
      </c>
      <c r="D1147">
        <v>1608.558</v>
      </c>
      <c r="E1147">
        <f t="shared" si="17"/>
        <v>1.6085579999999999</v>
      </c>
    </row>
    <row r="1148" spans="1:5">
      <c r="A1148">
        <v>2</v>
      </c>
      <c r="B1148">
        <v>17</v>
      </c>
      <c r="C1148">
        <v>16</v>
      </c>
      <c r="D1148">
        <v>688.55399999999997</v>
      </c>
      <c r="E1148">
        <f t="shared" si="17"/>
        <v>0.688554</v>
      </c>
    </row>
    <row r="1149" spans="1:5">
      <c r="A1149">
        <v>2</v>
      </c>
      <c r="B1149">
        <v>17</v>
      </c>
      <c r="C1149">
        <v>17</v>
      </c>
      <c r="D1149">
        <v>0</v>
      </c>
      <c r="E1149">
        <f t="shared" si="17"/>
        <v>0</v>
      </c>
    </row>
    <row r="1150" spans="1:5">
      <c r="A1150">
        <v>2</v>
      </c>
      <c r="B1150">
        <v>17</v>
      </c>
      <c r="C1150">
        <v>18</v>
      </c>
      <c r="D1150">
        <v>0</v>
      </c>
      <c r="E1150">
        <f t="shared" si="17"/>
        <v>0</v>
      </c>
    </row>
    <row r="1151" spans="1:5">
      <c r="A1151">
        <v>2</v>
      </c>
      <c r="B1151">
        <v>17</v>
      </c>
      <c r="C1151">
        <v>19</v>
      </c>
      <c r="D1151">
        <v>0</v>
      </c>
      <c r="E1151">
        <f t="shared" si="17"/>
        <v>0</v>
      </c>
    </row>
    <row r="1152" spans="1:5">
      <c r="A1152">
        <v>2</v>
      </c>
      <c r="B1152">
        <v>17</v>
      </c>
      <c r="C1152">
        <v>20</v>
      </c>
      <c r="D1152">
        <v>0</v>
      </c>
      <c r="E1152">
        <f t="shared" si="17"/>
        <v>0</v>
      </c>
    </row>
    <row r="1153" spans="1:5">
      <c r="A1153">
        <v>2</v>
      </c>
      <c r="B1153">
        <v>17</v>
      </c>
      <c r="C1153">
        <v>21</v>
      </c>
      <c r="D1153">
        <v>0</v>
      </c>
      <c r="E1153">
        <f t="shared" si="17"/>
        <v>0</v>
      </c>
    </row>
    <row r="1154" spans="1:5">
      <c r="A1154">
        <v>2</v>
      </c>
      <c r="B1154">
        <v>17</v>
      </c>
      <c r="C1154">
        <v>22</v>
      </c>
      <c r="D1154">
        <v>0</v>
      </c>
      <c r="E1154">
        <f t="shared" si="17"/>
        <v>0</v>
      </c>
    </row>
    <row r="1155" spans="1:5">
      <c r="A1155">
        <v>2</v>
      </c>
      <c r="B1155">
        <v>17</v>
      </c>
      <c r="C1155">
        <v>23</v>
      </c>
      <c r="D1155">
        <v>0</v>
      </c>
      <c r="E1155">
        <f t="shared" si="17"/>
        <v>0</v>
      </c>
    </row>
    <row r="1156" spans="1:5">
      <c r="A1156">
        <v>2</v>
      </c>
      <c r="B1156">
        <v>18</v>
      </c>
      <c r="C1156">
        <v>0</v>
      </c>
      <c r="D1156">
        <v>0</v>
      </c>
      <c r="E1156">
        <f t="shared" si="17"/>
        <v>0</v>
      </c>
    </row>
    <row r="1157" spans="1:5">
      <c r="A1157">
        <v>2</v>
      </c>
      <c r="B1157">
        <v>18</v>
      </c>
      <c r="C1157">
        <v>1</v>
      </c>
      <c r="D1157">
        <v>0</v>
      </c>
      <c r="E1157">
        <f t="shared" ref="E1157:E1220" si="18">D1157/1000</f>
        <v>0</v>
      </c>
    </row>
    <row r="1158" spans="1:5">
      <c r="A1158">
        <v>2</v>
      </c>
      <c r="B1158">
        <v>18</v>
      </c>
      <c r="C1158">
        <v>2</v>
      </c>
      <c r="D1158">
        <v>0</v>
      </c>
      <c r="E1158">
        <f t="shared" si="18"/>
        <v>0</v>
      </c>
    </row>
    <row r="1159" spans="1:5">
      <c r="A1159">
        <v>2</v>
      </c>
      <c r="B1159">
        <v>18</v>
      </c>
      <c r="C1159">
        <v>3</v>
      </c>
      <c r="D1159">
        <v>0</v>
      </c>
      <c r="E1159">
        <f t="shared" si="18"/>
        <v>0</v>
      </c>
    </row>
    <row r="1160" spans="1:5">
      <c r="A1160">
        <v>2</v>
      </c>
      <c r="B1160">
        <v>18</v>
      </c>
      <c r="C1160">
        <v>4</v>
      </c>
      <c r="D1160">
        <v>0</v>
      </c>
      <c r="E1160">
        <f t="shared" si="18"/>
        <v>0</v>
      </c>
    </row>
    <row r="1161" spans="1:5">
      <c r="A1161">
        <v>2</v>
      </c>
      <c r="B1161">
        <v>18</v>
      </c>
      <c r="C1161">
        <v>5</v>
      </c>
      <c r="D1161">
        <v>0</v>
      </c>
      <c r="E1161">
        <f t="shared" si="18"/>
        <v>0</v>
      </c>
    </row>
    <row r="1162" spans="1:5">
      <c r="A1162">
        <v>2</v>
      </c>
      <c r="B1162">
        <v>18</v>
      </c>
      <c r="C1162">
        <v>6</v>
      </c>
      <c r="D1162">
        <v>0</v>
      </c>
      <c r="E1162">
        <f t="shared" si="18"/>
        <v>0</v>
      </c>
    </row>
    <row r="1163" spans="1:5">
      <c r="A1163">
        <v>2</v>
      </c>
      <c r="B1163">
        <v>18</v>
      </c>
      <c r="C1163">
        <v>7</v>
      </c>
      <c r="D1163">
        <v>611.94899999999996</v>
      </c>
      <c r="E1163">
        <f t="shared" si="18"/>
        <v>0.61194899999999997</v>
      </c>
    </row>
    <row r="1164" spans="1:5">
      <c r="A1164">
        <v>2</v>
      </c>
      <c r="B1164">
        <v>18</v>
      </c>
      <c r="C1164">
        <v>8</v>
      </c>
      <c r="D1164">
        <v>1557.5840000000001</v>
      </c>
      <c r="E1164">
        <f t="shared" si="18"/>
        <v>1.5575840000000001</v>
      </c>
    </row>
    <row r="1165" spans="1:5">
      <c r="A1165">
        <v>2</v>
      </c>
      <c r="B1165">
        <v>18</v>
      </c>
      <c r="C1165">
        <v>9</v>
      </c>
      <c r="D1165">
        <v>1771.5350000000001</v>
      </c>
      <c r="E1165">
        <f t="shared" si="18"/>
        <v>1.7715350000000001</v>
      </c>
    </row>
    <row r="1166" spans="1:5">
      <c r="A1166">
        <v>2</v>
      </c>
      <c r="B1166">
        <v>18</v>
      </c>
      <c r="C1166">
        <v>10</v>
      </c>
      <c r="D1166">
        <v>1979.2339999999999</v>
      </c>
      <c r="E1166">
        <f t="shared" si="18"/>
        <v>1.9792339999999999</v>
      </c>
    </row>
    <row r="1167" spans="1:5">
      <c r="A1167">
        <v>2</v>
      </c>
      <c r="B1167">
        <v>18</v>
      </c>
      <c r="C1167">
        <v>11</v>
      </c>
      <c r="D1167">
        <v>2337.201</v>
      </c>
      <c r="E1167">
        <f t="shared" si="18"/>
        <v>2.3372009999999999</v>
      </c>
    </row>
    <row r="1168" spans="1:5">
      <c r="A1168">
        <v>2</v>
      </c>
      <c r="B1168">
        <v>18</v>
      </c>
      <c r="C1168">
        <v>12</v>
      </c>
      <c r="D1168">
        <v>1774.087</v>
      </c>
      <c r="E1168">
        <f t="shared" si="18"/>
        <v>1.774087</v>
      </c>
    </row>
    <row r="1169" spans="1:5">
      <c r="A1169">
        <v>2</v>
      </c>
      <c r="B1169">
        <v>18</v>
      </c>
      <c r="C1169">
        <v>13</v>
      </c>
      <c r="D1169">
        <v>2117.2550000000001</v>
      </c>
      <c r="E1169">
        <f t="shared" si="18"/>
        <v>2.1172550000000001</v>
      </c>
    </row>
    <row r="1170" spans="1:5">
      <c r="A1170">
        <v>2</v>
      </c>
      <c r="B1170">
        <v>18</v>
      </c>
      <c r="C1170">
        <v>14</v>
      </c>
      <c r="D1170">
        <v>1423.5640000000001</v>
      </c>
      <c r="E1170">
        <f t="shared" si="18"/>
        <v>1.4235640000000001</v>
      </c>
    </row>
    <row r="1171" spans="1:5">
      <c r="A1171">
        <v>2</v>
      </c>
      <c r="B1171">
        <v>18</v>
      </c>
      <c r="C1171">
        <v>15</v>
      </c>
      <c r="D1171">
        <v>1534.3589999999999</v>
      </c>
      <c r="E1171">
        <f t="shared" si="18"/>
        <v>1.534359</v>
      </c>
    </row>
    <row r="1172" spans="1:5">
      <c r="A1172">
        <v>2</v>
      </c>
      <c r="B1172">
        <v>18</v>
      </c>
      <c r="C1172">
        <v>16</v>
      </c>
      <c r="D1172">
        <v>627.76800000000003</v>
      </c>
      <c r="E1172">
        <f t="shared" si="18"/>
        <v>0.62776799999999999</v>
      </c>
    </row>
    <row r="1173" spans="1:5">
      <c r="A1173">
        <v>2</v>
      </c>
      <c r="B1173">
        <v>18</v>
      </c>
      <c r="C1173">
        <v>17</v>
      </c>
      <c r="D1173">
        <v>0</v>
      </c>
      <c r="E1173">
        <f t="shared" si="18"/>
        <v>0</v>
      </c>
    </row>
    <row r="1174" spans="1:5">
      <c r="A1174">
        <v>2</v>
      </c>
      <c r="B1174">
        <v>18</v>
      </c>
      <c r="C1174">
        <v>18</v>
      </c>
      <c r="D1174">
        <v>0</v>
      </c>
      <c r="E1174">
        <f t="shared" si="18"/>
        <v>0</v>
      </c>
    </row>
    <row r="1175" spans="1:5">
      <c r="A1175">
        <v>2</v>
      </c>
      <c r="B1175">
        <v>18</v>
      </c>
      <c r="C1175">
        <v>19</v>
      </c>
      <c r="D1175">
        <v>0</v>
      </c>
      <c r="E1175">
        <f t="shared" si="18"/>
        <v>0</v>
      </c>
    </row>
    <row r="1176" spans="1:5">
      <c r="A1176">
        <v>2</v>
      </c>
      <c r="B1176">
        <v>18</v>
      </c>
      <c r="C1176">
        <v>20</v>
      </c>
      <c r="D1176">
        <v>0</v>
      </c>
      <c r="E1176">
        <f t="shared" si="18"/>
        <v>0</v>
      </c>
    </row>
    <row r="1177" spans="1:5">
      <c r="A1177">
        <v>2</v>
      </c>
      <c r="B1177">
        <v>18</v>
      </c>
      <c r="C1177">
        <v>21</v>
      </c>
      <c r="D1177">
        <v>0</v>
      </c>
      <c r="E1177">
        <f t="shared" si="18"/>
        <v>0</v>
      </c>
    </row>
    <row r="1178" spans="1:5">
      <c r="A1178">
        <v>2</v>
      </c>
      <c r="B1178">
        <v>18</v>
      </c>
      <c r="C1178">
        <v>22</v>
      </c>
      <c r="D1178">
        <v>0</v>
      </c>
      <c r="E1178">
        <f t="shared" si="18"/>
        <v>0</v>
      </c>
    </row>
    <row r="1179" spans="1:5">
      <c r="A1179">
        <v>2</v>
      </c>
      <c r="B1179">
        <v>18</v>
      </c>
      <c r="C1179">
        <v>23</v>
      </c>
      <c r="D1179">
        <v>0</v>
      </c>
      <c r="E1179">
        <f t="shared" si="18"/>
        <v>0</v>
      </c>
    </row>
    <row r="1180" spans="1:5">
      <c r="A1180">
        <v>2</v>
      </c>
      <c r="B1180">
        <v>19</v>
      </c>
      <c r="C1180">
        <v>0</v>
      </c>
      <c r="D1180">
        <v>0</v>
      </c>
      <c r="E1180">
        <f t="shared" si="18"/>
        <v>0</v>
      </c>
    </row>
    <row r="1181" spans="1:5">
      <c r="A1181">
        <v>2</v>
      </c>
      <c r="B1181">
        <v>19</v>
      </c>
      <c r="C1181">
        <v>1</v>
      </c>
      <c r="D1181">
        <v>0</v>
      </c>
      <c r="E1181">
        <f t="shared" si="18"/>
        <v>0</v>
      </c>
    </row>
    <row r="1182" spans="1:5">
      <c r="A1182">
        <v>2</v>
      </c>
      <c r="B1182">
        <v>19</v>
      </c>
      <c r="C1182">
        <v>2</v>
      </c>
      <c r="D1182">
        <v>0</v>
      </c>
      <c r="E1182">
        <f t="shared" si="18"/>
        <v>0</v>
      </c>
    </row>
    <row r="1183" spans="1:5">
      <c r="A1183">
        <v>2</v>
      </c>
      <c r="B1183">
        <v>19</v>
      </c>
      <c r="C1183">
        <v>3</v>
      </c>
      <c r="D1183">
        <v>0</v>
      </c>
      <c r="E1183">
        <f t="shared" si="18"/>
        <v>0</v>
      </c>
    </row>
    <row r="1184" spans="1:5">
      <c r="A1184">
        <v>2</v>
      </c>
      <c r="B1184">
        <v>19</v>
      </c>
      <c r="C1184">
        <v>4</v>
      </c>
      <c r="D1184">
        <v>0</v>
      </c>
      <c r="E1184">
        <f t="shared" si="18"/>
        <v>0</v>
      </c>
    </row>
    <row r="1185" spans="1:5">
      <c r="A1185">
        <v>2</v>
      </c>
      <c r="B1185">
        <v>19</v>
      </c>
      <c r="C1185">
        <v>5</v>
      </c>
      <c r="D1185">
        <v>0</v>
      </c>
      <c r="E1185">
        <f t="shared" si="18"/>
        <v>0</v>
      </c>
    </row>
    <row r="1186" spans="1:5">
      <c r="A1186">
        <v>2</v>
      </c>
      <c r="B1186">
        <v>19</v>
      </c>
      <c r="C1186">
        <v>6</v>
      </c>
      <c r="D1186">
        <v>0</v>
      </c>
      <c r="E1186">
        <f t="shared" si="18"/>
        <v>0</v>
      </c>
    </row>
    <row r="1187" spans="1:5">
      <c r="A1187">
        <v>2</v>
      </c>
      <c r="B1187">
        <v>19</v>
      </c>
      <c r="C1187">
        <v>7</v>
      </c>
      <c r="D1187">
        <v>502.98500000000001</v>
      </c>
      <c r="E1187">
        <f t="shared" si="18"/>
        <v>0.50298500000000002</v>
      </c>
    </row>
    <row r="1188" spans="1:5">
      <c r="A1188">
        <v>2</v>
      </c>
      <c r="B1188">
        <v>19</v>
      </c>
      <c r="C1188">
        <v>8</v>
      </c>
      <c r="D1188">
        <v>1323.463</v>
      </c>
      <c r="E1188">
        <f t="shared" si="18"/>
        <v>1.3234630000000001</v>
      </c>
    </row>
    <row r="1189" spans="1:5">
      <c r="A1189">
        <v>2</v>
      </c>
      <c r="B1189">
        <v>19</v>
      </c>
      <c r="C1189">
        <v>9</v>
      </c>
      <c r="D1189">
        <v>1449.4159999999999</v>
      </c>
      <c r="E1189">
        <f t="shared" si="18"/>
        <v>1.449416</v>
      </c>
    </row>
    <row r="1190" spans="1:5">
      <c r="A1190">
        <v>2</v>
      </c>
      <c r="B1190">
        <v>19</v>
      </c>
      <c r="C1190">
        <v>10</v>
      </c>
      <c r="D1190">
        <v>1340.6990000000001</v>
      </c>
      <c r="E1190">
        <f t="shared" si="18"/>
        <v>1.3406990000000001</v>
      </c>
    </row>
    <row r="1191" spans="1:5">
      <c r="A1191">
        <v>2</v>
      </c>
      <c r="B1191">
        <v>19</v>
      </c>
      <c r="C1191">
        <v>11</v>
      </c>
      <c r="D1191">
        <v>1188.8589999999999</v>
      </c>
      <c r="E1191">
        <f t="shared" si="18"/>
        <v>1.1888589999999999</v>
      </c>
    </row>
    <row r="1192" spans="1:5">
      <c r="A1192">
        <v>2</v>
      </c>
      <c r="B1192">
        <v>19</v>
      </c>
      <c r="C1192">
        <v>12</v>
      </c>
      <c r="D1192">
        <v>1367.713</v>
      </c>
      <c r="E1192">
        <f t="shared" si="18"/>
        <v>1.367713</v>
      </c>
    </row>
    <row r="1193" spans="1:5">
      <c r="A1193">
        <v>2</v>
      </c>
      <c r="B1193">
        <v>19</v>
      </c>
      <c r="C1193">
        <v>13</v>
      </c>
      <c r="D1193">
        <v>1100.598</v>
      </c>
      <c r="E1193">
        <f t="shared" si="18"/>
        <v>1.100598</v>
      </c>
    </row>
    <row r="1194" spans="1:5">
      <c r="A1194">
        <v>2</v>
      </c>
      <c r="B1194">
        <v>19</v>
      </c>
      <c r="C1194">
        <v>14</v>
      </c>
      <c r="D1194">
        <v>1983.7139999999999</v>
      </c>
      <c r="E1194">
        <f t="shared" si="18"/>
        <v>1.983714</v>
      </c>
    </row>
    <row r="1195" spans="1:5">
      <c r="A1195">
        <v>2</v>
      </c>
      <c r="B1195">
        <v>19</v>
      </c>
      <c r="C1195">
        <v>15</v>
      </c>
      <c r="D1195">
        <v>860.02800000000002</v>
      </c>
      <c r="E1195">
        <f t="shared" si="18"/>
        <v>0.86002800000000001</v>
      </c>
    </row>
    <row r="1196" spans="1:5">
      <c r="A1196">
        <v>2</v>
      </c>
      <c r="B1196">
        <v>19</v>
      </c>
      <c r="C1196">
        <v>16</v>
      </c>
      <c r="D1196">
        <v>553.10799999999995</v>
      </c>
      <c r="E1196">
        <f t="shared" si="18"/>
        <v>0.55310799999999993</v>
      </c>
    </row>
    <row r="1197" spans="1:5">
      <c r="A1197">
        <v>2</v>
      </c>
      <c r="B1197">
        <v>19</v>
      </c>
      <c r="C1197">
        <v>17</v>
      </c>
      <c r="D1197">
        <v>0</v>
      </c>
      <c r="E1197">
        <f t="shared" si="18"/>
        <v>0</v>
      </c>
    </row>
    <row r="1198" spans="1:5">
      <c r="A1198">
        <v>2</v>
      </c>
      <c r="B1198">
        <v>19</v>
      </c>
      <c r="C1198">
        <v>18</v>
      </c>
      <c r="D1198">
        <v>0</v>
      </c>
      <c r="E1198">
        <f t="shared" si="18"/>
        <v>0</v>
      </c>
    </row>
    <row r="1199" spans="1:5">
      <c r="A1199">
        <v>2</v>
      </c>
      <c r="B1199">
        <v>19</v>
      </c>
      <c r="C1199">
        <v>19</v>
      </c>
      <c r="D1199">
        <v>0</v>
      </c>
      <c r="E1199">
        <f t="shared" si="18"/>
        <v>0</v>
      </c>
    </row>
    <row r="1200" spans="1:5">
      <c r="A1200">
        <v>2</v>
      </c>
      <c r="B1200">
        <v>19</v>
      </c>
      <c r="C1200">
        <v>20</v>
      </c>
      <c r="D1200">
        <v>0</v>
      </c>
      <c r="E1200">
        <f t="shared" si="18"/>
        <v>0</v>
      </c>
    </row>
    <row r="1201" spans="1:5">
      <c r="A1201">
        <v>2</v>
      </c>
      <c r="B1201">
        <v>19</v>
      </c>
      <c r="C1201">
        <v>21</v>
      </c>
      <c r="D1201">
        <v>0</v>
      </c>
      <c r="E1201">
        <f t="shared" si="18"/>
        <v>0</v>
      </c>
    </row>
    <row r="1202" spans="1:5">
      <c r="A1202">
        <v>2</v>
      </c>
      <c r="B1202">
        <v>19</v>
      </c>
      <c r="C1202">
        <v>22</v>
      </c>
      <c r="D1202">
        <v>0</v>
      </c>
      <c r="E1202">
        <f t="shared" si="18"/>
        <v>0</v>
      </c>
    </row>
    <row r="1203" spans="1:5">
      <c r="A1203">
        <v>2</v>
      </c>
      <c r="B1203">
        <v>19</v>
      </c>
      <c r="C1203">
        <v>23</v>
      </c>
      <c r="D1203">
        <v>0</v>
      </c>
      <c r="E1203">
        <f t="shared" si="18"/>
        <v>0</v>
      </c>
    </row>
    <row r="1204" spans="1:5">
      <c r="A1204">
        <v>2</v>
      </c>
      <c r="B1204">
        <v>20</v>
      </c>
      <c r="C1204">
        <v>0</v>
      </c>
      <c r="D1204">
        <v>0</v>
      </c>
      <c r="E1204">
        <f t="shared" si="18"/>
        <v>0</v>
      </c>
    </row>
    <row r="1205" spans="1:5">
      <c r="A1205">
        <v>2</v>
      </c>
      <c r="B1205">
        <v>20</v>
      </c>
      <c r="C1205">
        <v>1</v>
      </c>
      <c r="D1205">
        <v>0</v>
      </c>
      <c r="E1205">
        <f t="shared" si="18"/>
        <v>0</v>
      </c>
    </row>
    <row r="1206" spans="1:5">
      <c r="A1206">
        <v>2</v>
      </c>
      <c r="B1206">
        <v>20</v>
      </c>
      <c r="C1206">
        <v>2</v>
      </c>
      <c r="D1206">
        <v>0</v>
      </c>
      <c r="E1206">
        <f t="shared" si="18"/>
        <v>0</v>
      </c>
    </row>
    <row r="1207" spans="1:5">
      <c r="A1207">
        <v>2</v>
      </c>
      <c r="B1207">
        <v>20</v>
      </c>
      <c r="C1207">
        <v>3</v>
      </c>
      <c r="D1207">
        <v>0</v>
      </c>
      <c r="E1207">
        <f t="shared" si="18"/>
        <v>0</v>
      </c>
    </row>
    <row r="1208" spans="1:5">
      <c r="A1208">
        <v>2</v>
      </c>
      <c r="B1208">
        <v>20</v>
      </c>
      <c r="C1208">
        <v>4</v>
      </c>
      <c r="D1208">
        <v>0</v>
      </c>
      <c r="E1208">
        <f t="shared" si="18"/>
        <v>0</v>
      </c>
    </row>
    <row r="1209" spans="1:5">
      <c r="A1209">
        <v>2</v>
      </c>
      <c r="B1209">
        <v>20</v>
      </c>
      <c r="C1209">
        <v>5</v>
      </c>
      <c r="D1209">
        <v>0</v>
      </c>
      <c r="E1209">
        <f t="shared" si="18"/>
        <v>0</v>
      </c>
    </row>
    <row r="1210" spans="1:5">
      <c r="A1210">
        <v>2</v>
      </c>
      <c r="B1210">
        <v>20</v>
      </c>
      <c r="C1210">
        <v>6</v>
      </c>
      <c r="D1210">
        <v>0</v>
      </c>
      <c r="E1210">
        <f t="shared" si="18"/>
        <v>0</v>
      </c>
    </row>
    <row r="1211" spans="1:5">
      <c r="A1211">
        <v>2</v>
      </c>
      <c r="B1211">
        <v>20</v>
      </c>
      <c r="C1211">
        <v>7</v>
      </c>
      <c r="D1211">
        <v>117.35599999999999</v>
      </c>
      <c r="E1211">
        <f t="shared" si="18"/>
        <v>0.11735599999999999</v>
      </c>
    </row>
    <row r="1212" spans="1:5">
      <c r="A1212">
        <v>2</v>
      </c>
      <c r="B1212">
        <v>20</v>
      </c>
      <c r="C1212">
        <v>8</v>
      </c>
      <c r="D1212">
        <v>547.399</v>
      </c>
      <c r="E1212">
        <f t="shared" si="18"/>
        <v>0.54739899999999997</v>
      </c>
    </row>
    <row r="1213" spans="1:5">
      <c r="A1213">
        <v>2</v>
      </c>
      <c r="B1213">
        <v>20</v>
      </c>
      <c r="C1213">
        <v>9</v>
      </c>
      <c r="D1213">
        <v>671.96500000000003</v>
      </c>
      <c r="E1213">
        <f t="shared" si="18"/>
        <v>0.67196500000000003</v>
      </c>
    </row>
    <row r="1214" spans="1:5">
      <c r="A1214">
        <v>2</v>
      </c>
      <c r="B1214">
        <v>20</v>
      </c>
      <c r="C1214">
        <v>10</v>
      </c>
      <c r="D1214">
        <v>970.26800000000003</v>
      </c>
      <c r="E1214">
        <f t="shared" si="18"/>
        <v>0.97026800000000002</v>
      </c>
    </row>
    <row r="1215" spans="1:5">
      <c r="A1215">
        <v>2</v>
      </c>
      <c r="B1215">
        <v>20</v>
      </c>
      <c r="C1215">
        <v>11</v>
      </c>
      <c r="D1215">
        <v>2330.415</v>
      </c>
      <c r="E1215">
        <f t="shared" si="18"/>
        <v>2.3304149999999999</v>
      </c>
    </row>
    <row r="1216" spans="1:5">
      <c r="A1216">
        <v>2</v>
      </c>
      <c r="B1216">
        <v>20</v>
      </c>
      <c r="C1216">
        <v>12</v>
      </c>
      <c r="D1216">
        <v>2841.15</v>
      </c>
      <c r="E1216">
        <f t="shared" si="18"/>
        <v>2.8411500000000003</v>
      </c>
    </row>
    <row r="1217" spans="1:5">
      <c r="A1217">
        <v>2</v>
      </c>
      <c r="B1217">
        <v>20</v>
      </c>
      <c r="C1217">
        <v>13</v>
      </c>
      <c r="D1217">
        <v>2652.0549999999998</v>
      </c>
      <c r="E1217">
        <f t="shared" si="18"/>
        <v>2.6520549999999998</v>
      </c>
    </row>
    <row r="1218" spans="1:5">
      <c r="A1218">
        <v>2</v>
      </c>
      <c r="B1218">
        <v>20</v>
      </c>
      <c r="C1218">
        <v>14</v>
      </c>
      <c r="D1218">
        <v>1056.886</v>
      </c>
      <c r="E1218">
        <f t="shared" si="18"/>
        <v>1.056886</v>
      </c>
    </row>
    <row r="1219" spans="1:5">
      <c r="A1219">
        <v>2</v>
      </c>
      <c r="B1219">
        <v>20</v>
      </c>
      <c r="C1219">
        <v>15</v>
      </c>
      <c r="D1219">
        <v>1499.288</v>
      </c>
      <c r="E1219">
        <f t="shared" si="18"/>
        <v>1.499288</v>
      </c>
    </row>
    <row r="1220" spans="1:5">
      <c r="A1220">
        <v>2</v>
      </c>
      <c r="B1220">
        <v>20</v>
      </c>
      <c r="C1220">
        <v>16</v>
      </c>
      <c r="D1220">
        <v>649.32899999999995</v>
      </c>
      <c r="E1220">
        <f t="shared" si="18"/>
        <v>0.64932899999999993</v>
      </c>
    </row>
    <row r="1221" spans="1:5">
      <c r="A1221">
        <v>2</v>
      </c>
      <c r="B1221">
        <v>20</v>
      </c>
      <c r="C1221">
        <v>17</v>
      </c>
      <c r="D1221">
        <v>0</v>
      </c>
      <c r="E1221">
        <f t="shared" ref="E1221:E1284" si="19">D1221/1000</f>
        <v>0</v>
      </c>
    </row>
    <row r="1222" spans="1:5">
      <c r="A1222">
        <v>2</v>
      </c>
      <c r="B1222">
        <v>20</v>
      </c>
      <c r="C1222">
        <v>18</v>
      </c>
      <c r="D1222">
        <v>0</v>
      </c>
      <c r="E1222">
        <f t="shared" si="19"/>
        <v>0</v>
      </c>
    </row>
    <row r="1223" spans="1:5">
      <c r="A1223">
        <v>2</v>
      </c>
      <c r="B1223">
        <v>20</v>
      </c>
      <c r="C1223">
        <v>19</v>
      </c>
      <c r="D1223">
        <v>0</v>
      </c>
      <c r="E1223">
        <f t="shared" si="19"/>
        <v>0</v>
      </c>
    </row>
    <row r="1224" spans="1:5">
      <c r="A1224">
        <v>2</v>
      </c>
      <c r="B1224">
        <v>20</v>
      </c>
      <c r="C1224">
        <v>20</v>
      </c>
      <c r="D1224">
        <v>0</v>
      </c>
      <c r="E1224">
        <f t="shared" si="19"/>
        <v>0</v>
      </c>
    </row>
    <row r="1225" spans="1:5">
      <c r="A1225">
        <v>2</v>
      </c>
      <c r="B1225">
        <v>20</v>
      </c>
      <c r="C1225">
        <v>21</v>
      </c>
      <c r="D1225">
        <v>0</v>
      </c>
      <c r="E1225">
        <f t="shared" si="19"/>
        <v>0</v>
      </c>
    </row>
    <row r="1226" spans="1:5">
      <c r="A1226">
        <v>2</v>
      </c>
      <c r="B1226">
        <v>20</v>
      </c>
      <c r="C1226">
        <v>22</v>
      </c>
      <c r="D1226">
        <v>0</v>
      </c>
      <c r="E1226">
        <f t="shared" si="19"/>
        <v>0</v>
      </c>
    </row>
    <row r="1227" spans="1:5">
      <c r="A1227">
        <v>2</v>
      </c>
      <c r="B1227">
        <v>20</v>
      </c>
      <c r="C1227">
        <v>23</v>
      </c>
      <c r="D1227">
        <v>0</v>
      </c>
      <c r="E1227">
        <f t="shared" si="19"/>
        <v>0</v>
      </c>
    </row>
    <row r="1228" spans="1:5">
      <c r="A1228">
        <v>2</v>
      </c>
      <c r="B1228">
        <v>21</v>
      </c>
      <c r="C1228">
        <v>0</v>
      </c>
      <c r="D1228">
        <v>0</v>
      </c>
      <c r="E1228">
        <f t="shared" si="19"/>
        <v>0</v>
      </c>
    </row>
    <row r="1229" spans="1:5">
      <c r="A1229">
        <v>2</v>
      </c>
      <c r="B1229">
        <v>21</v>
      </c>
      <c r="C1229">
        <v>1</v>
      </c>
      <c r="D1229">
        <v>0</v>
      </c>
      <c r="E1229">
        <f t="shared" si="19"/>
        <v>0</v>
      </c>
    </row>
    <row r="1230" spans="1:5">
      <c r="A1230">
        <v>2</v>
      </c>
      <c r="B1230">
        <v>21</v>
      </c>
      <c r="C1230">
        <v>2</v>
      </c>
      <c r="D1230">
        <v>0</v>
      </c>
      <c r="E1230">
        <f t="shared" si="19"/>
        <v>0</v>
      </c>
    </row>
    <row r="1231" spans="1:5">
      <c r="A1231">
        <v>2</v>
      </c>
      <c r="B1231">
        <v>21</v>
      </c>
      <c r="C1231">
        <v>3</v>
      </c>
      <c r="D1231">
        <v>0</v>
      </c>
      <c r="E1231">
        <f t="shared" si="19"/>
        <v>0</v>
      </c>
    </row>
    <row r="1232" spans="1:5">
      <c r="A1232">
        <v>2</v>
      </c>
      <c r="B1232">
        <v>21</v>
      </c>
      <c r="C1232">
        <v>4</v>
      </c>
      <c r="D1232">
        <v>0</v>
      </c>
      <c r="E1232">
        <f t="shared" si="19"/>
        <v>0</v>
      </c>
    </row>
    <row r="1233" spans="1:5">
      <c r="A1233">
        <v>2</v>
      </c>
      <c r="B1233">
        <v>21</v>
      </c>
      <c r="C1233">
        <v>5</v>
      </c>
      <c r="D1233">
        <v>0</v>
      </c>
      <c r="E1233">
        <f t="shared" si="19"/>
        <v>0</v>
      </c>
    </row>
    <row r="1234" spans="1:5">
      <c r="A1234">
        <v>2</v>
      </c>
      <c r="B1234">
        <v>21</v>
      </c>
      <c r="C1234">
        <v>6</v>
      </c>
      <c r="D1234">
        <v>0</v>
      </c>
      <c r="E1234">
        <f t="shared" si="19"/>
        <v>0</v>
      </c>
    </row>
    <row r="1235" spans="1:5">
      <c r="A1235">
        <v>2</v>
      </c>
      <c r="B1235">
        <v>21</v>
      </c>
      <c r="C1235">
        <v>7</v>
      </c>
      <c r="D1235">
        <v>695.029</v>
      </c>
      <c r="E1235">
        <f t="shared" si="19"/>
        <v>0.69502900000000001</v>
      </c>
    </row>
    <row r="1236" spans="1:5">
      <c r="A1236">
        <v>2</v>
      </c>
      <c r="B1236">
        <v>21</v>
      </c>
      <c r="C1236">
        <v>8</v>
      </c>
      <c r="D1236">
        <v>1669.9590000000001</v>
      </c>
      <c r="E1236">
        <f t="shared" si="19"/>
        <v>1.669959</v>
      </c>
    </row>
    <row r="1237" spans="1:5">
      <c r="A1237">
        <v>2</v>
      </c>
      <c r="B1237">
        <v>21</v>
      </c>
      <c r="C1237">
        <v>9</v>
      </c>
      <c r="D1237">
        <v>2443.4340000000002</v>
      </c>
      <c r="E1237">
        <f t="shared" si="19"/>
        <v>2.4434340000000003</v>
      </c>
    </row>
    <row r="1238" spans="1:5">
      <c r="A1238">
        <v>2</v>
      </c>
      <c r="B1238">
        <v>21</v>
      </c>
      <c r="C1238">
        <v>10</v>
      </c>
      <c r="D1238">
        <v>2964.3739999999998</v>
      </c>
      <c r="E1238">
        <f t="shared" si="19"/>
        <v>2.9643739999999998</v>
      </c>
    </row>
    <row r="1239" spans="1:5">
      <c r="A1239">
        <v>2</v>
      </c>
      <c r="B1239">
        <v>21</v>
      </c>
      <c r="C1239">
        <v>11</v>
      </c>
      <c r="D1239">
        <v>3212.335</v>
      </c>
      <c r="E1239">
        <f t="shared" si="19"/>
        <v>3.2123349999999999</v>
      </c>
    </row>
    <row r="1240" spans="1:5">
      <c r="A1240">
        <v>2</v>
      </c>
      <c r="B1240">
        <v>21</v>
      </c>
      <c r="C1240">
        <v>12</v>
      </c>
      <c r="D1240">
        <v>3179.0810000000001</v>
      </c>
      <c r="E1240">
        <f t="shared" si="19"/>
        <v>3.179081</v>
      </c>
    </row>
    <row r="1241" spans="1:5">
      <c r="A1241">
        <v>2</v>
      </c>
      <c r="B1241">
        <v>21</v>
      </c>
      <c r="C1241">
        <v>13</v>
      </c>
      <c r="D1241">
        <v>2934.5540000000001</v>
      </c>
      <c r="E1241">
        <f t="shared" si="19"/>
        <v>2.9345539999999999</v>
      </c>
    </row>
    <row r="1242" spans="1:5">
      <c r="A1242">
        <v>2</v>
      </c>
      <c r="B1242">
        <v>21</v>
      </c>
      <c r="C1242">
        <v>14</v>
      </c>
      <c r="D1242">
        <v>2105.6680000000001</v>
      </c>
      <c r="E1242">
        <f t="shared" si="19"/>
        <v>2.1056680000000001</v>
      </c>
    </row>
    <row r="1243" spans="1:5">
      <c r="A1243">
        <v>2</v>
      </c>
      <c r="B1243">
        <v>21</v>
      </c>
      <c r="C1243">
        <v>15</v>
      </c>
      <c r="D1243">
        <v>1470.252</v>
      </c>
      <c r="E1243">
        <f t="shared" si="19"/>
        <v>1.4702519999999999</v>
      </c>
    </row>
    <row r="1244" spans="1:5">
      <c r="A1244">
        <v>2</v>
      </c>
      <c r="B1244">
        <v>21</v>
      </c>
      <c r="C1244">
        <v>16</v>
      </c>
      <c r="D1244">
        <v>591.15</v>
      </c>
      <c r="E1244">
        <f t="shared" si="19"/>
        <v>0.59114999999999995</v>
      </c>
    </row>
    <row r="1245" spans="1:5">
      <c r="A1245">
        <v>2</v>
      </c>
      <c r="B1245">
        <v>21</v>
      </c>
      <c r="C1245">
        <v>17</v>
      </c>
      <c r="D1245">
        <v>0</v>
      </c>
      <c r="E1245">
        <f t="shared" si="19"/>
        <v>0</v>
      </c>
    </row>
    <row r="1246" spans="1:5">
      <c r="A1246">
        <v>2</v>
      </c>
      <c r="B1246">
        <v>21</v>
      </c>
      <c r="C1246">
        <v>18</v>
      </c>
      <c r="D1246">
        <v>0</v>
      </c>
      <c r="E1246">
        <f t="shared" si="19"/>
        <v>0</v>
      </c>
    </row>
    <row r="1247" spans="1:5">
      <c r="A1247">
        <v>2</v>
      </c>
      <c r="B1247">
        <v>21</v>
      </c>
      <c r="C1247">
        <v>19</v>
      </c>
      <c r="D1247">
        <v>0</v>
      </c>
      <c r="E1247">
        <f t="shared" si="19"/>
        <v>0</v>
      </c>
    </row>
    <row r="1248" spans="1:5">
      <c r="A1248">
        <v>2</v>
      </c>
      <c r="B1248">
        <v>21</v>
      </c>
      <c r="C1248">
        <v>20</v>
      </c>
      <c r="D1248">
        <v>0</v>
      </c>
      <c r="E1248">
        <f t="shared" si="19"/>
        <v>0</v>
      </c>
    </row>
    <row r="1249" spans="1:5">
      <c r="A1249">
        <v>2</v>
      </c>
      <c r="B1249">
        <v>21</v>
      </c>
      <c r="C1249">
        <v>21</v>
      </c>
      <c r="D1249">
        <v>0</v>
      </c>
      <c r="E1249">
        <f t="shared" si="19"/>
        <v>0</v>
      </c>
    </row>
    <row r="1250" spans="1:5">
      <c r="A1250">
        <v>2</v>
      </c>
      <c r="B1250">
        <v>21</v>
      </c>
      <c r="C1250">
        <v>22</v>
      </c>
      <c r="D1250">
        <v>0</v>
      </c>
      <c r="E1250">
        <f t="shared" si="19"/>
        <v>0</v>
      </c>
    </row>
    <row r="1251" spans="1:5">
      <c r="A1251">
        <v>2</v>
      </c>
      <c r="B1251">
        <v>21</v>
      </c>
      <c r="C1251">
        <v>23</v>
      </c>
      <c r="D1251">
        <v>0</v>
      </c>
      <c r="E1251">
        <f t="shared" si="19"/>
        <v>0</v>
      </c>
    </row>
    <row r="1252" spans="1:5">
      <c r="A1252">
        <v>2</v>
      </c>
      <c r="B1252">
        <v>22</v>
      </c>
      <c r="C1252">
        <v>0</v>
      </c>
      <c r="D1252">
        <v>0</v>
      </c>
      <c r="E1252">
        <f t="shared" si="19"/>
        <v>0</v>
      </c>
    </row>
    <row r="1253" spans="1:5">
      <c r="A1253">
        <v>2</v>
      </c>
      <c r="B1253">
        <v>22</v>
      </c>
      <c r="C1253">
        <v>1</v>
      </c>
      <c r="D1253">
        <v>0</v>
      </c>
      <c r="E1253">
        <f t="shared" si="19"/>
        <v>0</v>
      </c>
    </row>
    <row r="1254" spans="1:5">
      <c r="A1254">
        <v>2</v>
      </c>
      <c r="B1254">
        <v>22</v>
      </c>
      <c r="C1254">
        <v>2</v>
      </c>
      <c r="D1254">
        <v>0</v>
      </c>
      <c r="E1254">
        <f t="shared" si="19"/>
        <v>0</v>
      </c>
    </row>
    <row r="1255" spans="1:5">
      <c r="A1255">
        <v>2</v>
      </c>
      <c r="B1255">
        <v>22</v>
      </c>
      <c r="C1255">
        <v>3</v>
      </c>
      <c r="D1255">
        <v>0</v>
      </c>
      <c r="E1255">
        <f t="shared" si="19"/>
        <v>0</v>
      </c>
    </row>
    <row r="1256" spans="1:5">
      <c r="A1256">
        <v>2</v>
      </c>
      <c r="B1256">
        <v>22</v>
      </c>
      <c r="C1256">
        <v>4</v>
      </c>
      <c r="D1256">
        <v>0</v>
      </c>
      <c r="E1256">
        <f t="shared" si="19"/>
        <v>0</v>
      </c>
    </row>
    <row r="1257" spans="1:5">
      <c r="A1257">
        <v>2</v>
      </c>
      <c r="B1257">
        <v>22</v>
      </c>
      <c r="C1257">
        <v>5</v>
      </c>
      <c r="D1257">
        <v>0</v>
      </c>
      <c r="E1257">
        <f t="shared" si="19"/>
        <v>0</v>
      </c>
    </row>
    <row r="1258" spans="1:5">
      <c r="A1258">
        <v>2</v>
      </c>
      <c r="B1258">
        <v>22</v>
      </c>
      <c r="C1258">
        <v>6</v>
      </c>
      <c r="D1258">
        <v>0</v>
      </c>
      <c r="E1258">
        <f t="shared" si="19"/>
        <v>0</v>
      </c>
    </row>
    <row r="1259" spans="1:5">
      <c r="A1259">
        <v>2</v>
      </c>
      <c r="B1259">
        <v>22</v>
      </c>
      <c r="C1259">
        <v>7</v>
      </c>
      <c r="D1259">
        <v>89.299000000000007</v>
      </c>
      <c r="E1259">
        <f t="shared" si="19"/>
        <v>8.9299000000000003E-2</v>
      </c>
    </row>
    <row r="1260" spans="1:5">
      <c r="A1260">
        <v>2</v>
      </c>
      <c r="B1260">
        <v>22</v>
      </c>
      <c r="C1260">
        <v>8</v>
      </c>
      <c r="D1260">
        <v>268.86599999999999</v>
      </c>
      <c r="E1260">
        <f t="shared" si="19"/>
        <v>0.26886599999999999</v>
      </c>
    </row>
    <row r="1261" spans="1:5">
      <c r="A1261">
        <v>2</v>
      </c>
      <c r="B1261">
        <v>22</v>
      </c>
      <c r="C1261">
        <v>9</v>
      </c>
      <c r="D1261">
        <v>774.01599999999996</v>
      </c>
      <c r="E1261">
        <f t="shared" si="19"/>
        <v>0.77401599999999993</v>
      </c>
    </row>
    <row r="1262" spans="1:5">
      <c r="A1262">
        <v>2</v>
      </c>
      <c r="B1262">
        <v>22</v>
      </c>
      <c r="C1262">
        <v>10</v>
      </c>
      <c r="D1262">
        <v>695.45399999999995</v>
      </c>
      <c r="E1262">
        <f t="shared" si="19"/>
        <v>0.69545399999999991</v>
      </c>
    </row>
    <row r="1263" spans="1:5">
      <c r="A1263">
        <v>2</v>
      </c>
      <c r="B1263">
        <v>22</v>
      </c>
      <c r="C1263">
        <v>11</v>
      </c>
      <c r="D1263">
        <v>611.12199999999996</v>
      </c>
      <c r="E1263">
        <f t="shared" si="19"/>
        <v>0.61112199999999994</v>
      </c>
    </row>
    <row r="1264" spans="1:5">
      <c r="A1264">
        <v>2</v>
      </c>
      <c r="B1264">
        <v>22</v>
      </c>
      <c r="C1264">
        <v>12</v>
      </c>
      <c r="D1264">
        <v>696.29300000000001</v>
      </c>
      <c r="E1264">
        <f t="shared" si="19"/>
        <v>0.69629300000000005</v>
      </c>
    </row>
    <row r="1265" spans="1:5">
      <c r="A1265">
        <v>2</v>
      </c>
      <c r="B1265">
        <v>22</v>
      </c>
      <c r="C1265">
        <v>13</v>
      </c>
      <c r="D1265">
        <v>997.52499999999998</v>
      </c>
      <c r="E1265">
        <f t="shared" si="19"/>
        <v>0.997525</v>
      </c>
    </row>
    <row r="1266" spans="1:5">
      <c r="A1266">
        <v>2</v>
      </c>
      <c r="B1266">
        <v>22</v>
      </c>
      <c r="C1266">
        <v>14</v>
      </c>
      <c r="D1266">
        <v>1017.3</v>
      </c>
      <c r="E1266">
        <f t="shared" si="19"/>
        <v>1.0172999999999999</v>
      </c>
    </row>
    <row r="1267" spans="1:5">
      <c r="A1267">
        <v>2</v>
      </c>
      <c r="B1267">
        <v>22</v>
      </c>
      <c r="C1267">
        <v>15</v>
      </c>
      <c r="D1267">
        <v>421.94299999999998</v>
      </c>
      <c r="E1267">
        <f t="shared" si="19"/>
        <v>0.42194299999999996</v>
      </c>
    </row>
    <row r="1268" spans="1:5">
      <c r="A1268">
        <v>2</v>
      </c>
      <c r="B1268">
        <v>22</v>
      </c>
      <c r="C1268">
        <v>16</v>
      </c>
      <c r="D1268">
        <v>58.481000000000002</v>
      </c>
      <c r="E1268">
        <f t="shared" si="19"/>
        <v>5.8480999999999998E-2</v>
      </c>
    </row>
    <row r="1269" spans="1:5">
      <c r="A1269">
        <v>2</v>
      </c>
      <c r="B1269">
        <v>22</v>
      </c>
      <c r="C1269">
        <v>17</v>
      </c>
      <c r="D1269">
        <v>0</v>
      </c>
      <c r="E1269">
        <f t="shared" si="19"/>
        <v>0</v>
      </c>
    </row>
    <row r="1270" spans="1:5">
      <c r="A1270">
        <v>2</v>
      </c>
      <c r="B1270">
        <v>22</v>
      </c>
      <c r="C1270">
        <v>18</v>
      </c>
      <c r="D1270">
        <v>0</v>
      </c>
      <c r="E1270">
        <f t="shared" si="19"/>
        <v>0</v>
      </c>
    </row>
    <row r="1271" spans="1:5">
      <c r="A1271">
        <v>2</v>
      </c>
      <c r="B1271">
        <v>22</v>
      </c>
      <c r="C1271">
        <v>19</v>
      </c>
      <c r="D1271">
        <v>0</v>
      </c>
      <c r="E1271">
        <f t="shared" si="19"/>
        <v>0</v>
      </c>
    </row>
    <row r="1272" spans="1:5">
      <c r="A1272">
        <v>2</v>
      </c>
      <c r="B1272">
        <v>22</v>
      </c>
      <c r="C1272">
        <v>20</v>
      </c>
      <c r="D1272">
        <v>0</v>
      </c>
      <c r="E1272">
        <f t="shared" si="19"/>
        <v>0</v>
      </c>
    </row>
    <row r="1273" spans="1:5">
      <c r="A1273">
        <v>2</v>
      </c>
      <c r="B1273">
        <v>22</v>
      </c>
      <c r="C1273">
        <v>21</v>
      </c>
      <c r="D1273">
        <v>0</v>
      </c>
      <c r="E1273">
        <f t="shared" si="19"/>
        <v>0</v>
      </c>
    </row>
    <row r="1274" spans="1:5">
      <c r="A1274">
        <v>2</v>
      </c>
      <c r="B1274">
        <v>22</v>
      </c>
      <c r="C1274">
        <v>22</v>
      </c>
      <c r="D1274">
        <v>0</v>
      </c>
      <c r="E1274">
        <f t="shared" si="19"/>
        <v>0</v>
      </c>
    </row>
    <row r="1275" spans="1:5">
      <c r="A1275">
        <v>2</v>
      </c>
      <c r="B1275">
        <v>22</v>
      </c>
      <c r="C1275">
        <v>23</v>
      </c>
      <c r="D1275">
        <v>0</v>
      </c>
      <c r="E1275">
        <f t="shared" si="19"/>
        <v>0</v>
      </c>
    </row>
    <row r="1276" spans="1:5">
      <c r="A1276">
        <v>2</v>
      </c>
      <c r="B1276">
        <v>23</v>
      </c>
      <c r="C1276">
        <v>0</v>
      </c>
      <c r="D1276">
        <v>0</v>
      </c>
      <c r="E1276">
        <f t="shared" si="19"/>
        <v>0</v>
      </c>
    </row>
    <row r="1277" spans="1:5">
      <c r="A1277">
        <v>2</v>
      </c>
      <c r="B1277">
        <v>23</v>
      </c>
      <c r="C1277">
        <v>1</v>
      </c>
      <c r="D1277">
        <v>0</v>
      </c>
      <c r="E1277">
        <f t="shared" si="19"/>
        <v>0</v>
      </c>
    </row>
    <row r="1278" spans="1:5">
      <c r="A1278">
        <v>2</v>
      </c>
      <c r="B1278">
        <v>23</v>
      </c>
      <c r="C1278">
        <v>2</v>
      </c>
      <c r="D1278">
        <v>0</v>
      </c>
      <c r="E1278">
        <f t="shared" si="19"/>
        <v>0</v>
      </c>
    </row>
    <row r="1279" spans="1:5">
      <c r="A1279">
        <v>2</v>
      </c>
      <c r="B1279">
        <v>23</v>
      </c>
      <c r="C1279">
        <v>3</v>
      </c>
      <c r="D1279">
        <v>0</v>
      </c>
      <c r="E1279">
        <f t="shared" si="19"/>
        <v>0</v>
      </c>
    </row>
    <row r="1280" spans="1:5">
      <c r="A1280">
        <v>2</v>
      </c>
      <c r="B1280">
        <v>23</v>
      </c>
      <c r="C1280">
        <v>4</v>
      </c>
      <c r="D1280">
        <v>0</v>
      </c>
      <c r="E1280">
        <f t="shared" si="19"/>
        <v>0</v>
      </c>
    </row>
    <row r="1281" spans="1:5">
      <c r="A1281">
        <v>2</v>
      </c>
      <c r="B1281">
        <v>23</v>
      </c>
      <c r="C1281">
        <v>5</v>
      </c>
      <c r="D1281">
        <v>0</v>
      </c>
      <c r="E1281">
        <f t="shared" si="19"/>
        <v>0</v>
      </c>
    </row>
    <row r="1282" spans="1:5">
      <c r="A1282">
        <v>2</v>
      </c>
      <c r="B1282">
        <v>23</v>
      </c>
      <c r="C1282">
        <v>6</v>
      </c>
      <c r="D1282">
        <v>0</v>
      </c>
      <c r="E1282">
        <f t="shared" si="19"/>
        <v>0</v>
      </c>
    </row>
    <row r="1283" spans="1:5">
      <c r="A1283">
        <v>2</v>
      </c>
      <c r="B1283">
        <v>23</v>
      </c>
      <c r="C1283">
        <v>7</v>
      </c>
      <c r="D1283">
        <v>172.578</v>
      </c>
      <c r="E1283">
        <f t="shared" si="19"/>
        <v>0.17257800000000001</v>
      </c>
    </row>
    <row r="1284" spans="1:5">
      <c r="A1284">
        <v>2</v>
      </c>
      <c r="B1284">
        <v>23</v>
      </c>
      <c r="C1284">
        <v>8</v>
      </c>
      <c r="D1284">
        <v>1586.364</v>
      </c>
      <c r="E1284">
        <f t="shared" si="19"/>
        <v>1.5863640000000001</v>
      </c>
    </row>
    <row r="1285" spans="1:5">
      <c r="A1285">
        <v>2</v>
      </c>
      <c r="B1285">
        <v>23</v>
      </c>
      <c r="C1285">
        <v>9</v>
      </c>
      <c r="D1285">
        <v>2323.701</v>
      </c>
      <c r="E1285">
        <f t="shared" ref="E1285:E1348" si="20">D1285/1000</f>
        <v>2.3237010000000002</v>
      </c>
    </row>
    <row r="1286" spans="1:5">
      <c r="A1286">
        <v>2</v>
      </c>
      <c r="B1286">
        <v>23</v>
      </c>
      <c r="C1286">
        <v>10</v>
      </c>
      <c r="D1286">
        <v>2813.4830000000002</v>
      </c>
      <c r="E1286">
        <f t="shared" si="20"/>
        <v>2.8134830000000002</v>
      </c>
    </row>
    <row r="1287" spans="1:5">
      <c r="A1287">
        <v>2</v>
      </c>
      <c r="B1287">
        <v>23</v>
      </c>
      <c r="C1287">
        <v>11</v>
      </c>
      <c r="D1287">
        <v>3032.7420000000002</v>
      </c>
      <c r="E1287">
        <f t="shared" si="20"/>
        <v>3.0327420000000003</v>
      </c>
    </row>
    <row r="1288" spans="1:5">
      <c r="A1288">
        <v>2</v>
      </c>
      <c r="B1288">
        <v>23</v>
      </c>
      <c r="C1288">
        <v>12</v>
      </c>
      <c r="D1288">
        <v>3008.3449999999998</v>
      </c>
      <c r="E1288">
        <f t="shared" si="20"/>
        <v>3.0083449999999998</v>
      </c>
    </row>
    <row r="1289" spans="1:5">
      <c r="A1289">
        <v>2</v>
      </c>
      <c r="B1289">
        <v>23</v>
      </c>
      <c r="C1289">
        <v>13</v>
      </c>
      <c r="D1289">
        <v>2762.4580000000001</v>
      </c>
      <c r="E1289">
        <f t="shared" si="20"/>
        <v>2.7624580000000001</v>
      </c>
    </row>
    <row r="1290" spans="1:5">
      <c r="A1290">
        <v>2</v>
      </c>
      <c r="B1290">
        <v>23</v>
      </c>
      <c r="C1290">
        <v>14</v>
      </c>
      <c r="D1290">
        <v>2263.2489999999998</v>
      </c>
      <c r="E1290">
        <f t="shared" si="20"/>
        <v>2.2632489999999996</v>
      </c>
    </row>
    <row r="1291" spans="1:5">
      <c r="A1291">
        <v>2</v>
      </c>
      <c r="B1291">
        <v>23</v>
      </c>
      <c r="C1291">
        <v>15</v>
      </c>
      <c r="D1291">
        <v>1362.7270000000001</v>
      </c>
      <c r="E1291">
        <f t="shared" si="20"/>
        <v>1.362727</v>
      </c>
    </row>
    <row r="1292" spans="1:5">
      <c r="A1292">
        <v>2</v>
      </c>
      <c r="B1292">
        <v>23</v>
      </c>
      <c r="C1292">
        <v>16</v>
      </c>
      <c r="D1292">
        <v>573.56299999999999</v>
      </c>
      <c r="E1292">
        <f t="shared" si="20"/>
        <v>0.57356299999999993</v>
      </c>
    </row>
    <row r="1293" spans="1:5">
      <c r="A1293">
        <v>2</v>
      </c>
      <c r="B1293">
        <v>23</v>
      </c>
      <c r="C1293">
        <v>17</v>
      </c>
      <c r="D1293">
        <v>0</v>
      </c>
      <c r="E1293">
        <f t="shared" si="20"/>
        <v>0</v>
      </c>
    </row>
    <row r="1294" spans="1:5">
      <c r="A1294">
        <v>2</v>
      </c>
      <c r="B1294">
        <v>23</v>
      </c>
      <c r="C1294">
        <v>18</v>
      </c>
      <c r="D1294">
        <v>0</v>
      </c>
      <c r="E1294">
        <f t="shared" si="20"/>
        <v>0</v>
      </c>
    </row>
    <row r="1295" spans="1:5">
      <c r="A1295">
        <v>2</v>
      </c>
      <c r="B1295">
        <v>23</v>
      </c>
      <c r="C1295">
        <v>19</v>
      </c>
      <c r="D1295">
        <v>0</v>
      </c>
      <c r="E1295">
        <f t="shared" si="20"/>
        <v>0</v>
      </c>
    </row>
    <row r="1296" spans="1:5">
      <c r="A1296">
        <v>2</v>
      </c>
      <c r="B1296">
        <v>23</v>
      </c>
      <c r="C1296">
        <v>20</v>
      </c>
      <c r="D1296">
        <v>0</v>
      </c>
      <c r="E1296">
        <f t="shared" si="20"/>
        <v>0</v>
      </c>
    </row>
    <row r="1297" spans="1:5">
      <c r="A1297">
        <v>2</v>
      </c>
      <c r="B1297">
        <v>23</v>
      </c>
      <c r="C1297">
        <v>21</v>
      </c>
      <c r="D1297">
        <v>0</v>
      </c>
      <c r="E1297">
        <f t="shared" si="20"/>
        <v>0</v>
      </c>
    </row>
    <row r="1298" spans="1:5">
      <c r="A1298">
        <v>2</v>
      </c>
      <c r="B1298">
        <v>23</v>
      </c>
      <c r="C1298">
        <v>22</v>
      </c>
      <c r="D1298">
        <v>0</v>
      </c>
      <c r="E1298">
        <f t="shared" si="20"/>
        <v>0</v>
      </c>
    </row>
    <row r="1299" spans="1:5">
      <c r="A1299">
        <v>2</v>
      </c>
      <c r="B1299">
        <v>23</v>
      </c>
      <c r="C1299">
        <v>23</v>
      </c>
      <c r="D1299">
        <v>0</v>
      </c>
      <c r="E1299">
        <f t="shared" si="20"/>
        <v>0</v>
      </c>
    </row>
    <row r="1300" spans="1:5">
      <c r="A1300">
        <v>2</v>
      </c>
      <c r="B1300">
        <v>24</v>
      </c>
      <c r="C1300">
        <v>0</v>
      </c>
      <c r="D1300">
        <v>0</v>
      </c>
      <c r="E1300">
        <f t="shared" si="20"/>
        <v>0</v>
      </c>
    </row>
    <row r="1301" spans="1:5">
      <c r="A1301">
        <v>2</v>
      </c>
      <c r="B1301">
        <v>24</v>
      </c>
      <c r="C1301">
        <v>1</v>
      </c>
      <c r="D1301">
        <v>0</v>
      </c>
      <c r="E1301">
        <f t="shared" si="20"/>
        <v>0</v>
      </c>
    </row>
    <row r="1302" spans="1:5">
      <c r="A1302">
        <v>2</v>
      </c>
      <c r="B1302">
        <v>24</v>
      </c>
      <c r="C1302">
        <v>2</v>
      </c>
      <c r="D1302">
        <v>0</v>
      </c>
      <c r="E1302">
        <f t="shared" si="20"/>
        <v>0</v>
      </c>
    </row>
    <row r="1303" spans="1:5">
      <c r="A1303">
        <v>2</v>
      </c>
      <c r="B1303">
        <v>24</v>
      </c>
      <c r="C1303">
        <v>3</v>
      </c>
      <c r="D1303">
        <v>0</v>
      </c>
      <c r="E1303">
        <f t="shared" si="20"/>
        <v>0</v>
      </c>
    </row>
    <row r="1304" spans="1:5">
      <c r="A1304">
        <v>2</v>
      </c>
      <c r="B1304">
        <v>24</v>
      </c>
      <c r="C1304">
        <v>4</v>
      </c>
      <c r="D1304">
        <v>0</v>
      </c>
      <c r="E1304">
        <f t="shared" si="20"/>
        <v>0</v>
      </c>
    </row>
    <row r="1305" spans="1:5">
      <c r="A1305">
        <v>2</v>
      </c>
      <c r="B1305">
        <v>24</v>
      </c>
      <c r="C1305">
        <v>5</v>
      </c>
      <c r="D1305">
        <v>0</v>
      </c>
      <c r="E1305">
        <f t="shared" si="20"/>
        <v>0</v>
      </c>
    </row>
    <row r="1306" spans="1:5">
      <c r="A1306">
        <v>2</v>
      </c>
      <c r="B1306">
        <v>24</v>
      </c>
      <c r="C1306">
        <v>6</v>
      </c>
      <c r="D1306">
        <v>0</v>
      </c>
      <c r="E1306">
        <f t="shared" si="20"/>
        <v>0</v>
      </c>
    </row>
    <row r="1307" spans="1:5">
      <c r="A1307">
        <v>2</v>
      </c>
      <c r="B1307">
        <v>24</v>
      </c>
      <c r="C1307">
        <v>7</v>
      </c>
      <c r="D1307">
        <v>26.172999999999998</v>
      </c>
      <c r="E1307">
        <f t="shared" si="20"/>
        <v>2.6172999999999998E-2</v>
      </c>
    </row>
    <row r="1308" spans="1:5">
      <c r="A1308">
        <v>2</v>
      </c>
      <c r="B1308">
        <v>24</v>
      </c>
      <c r="C1308">
        <v>8</v>
      </c>
      <c r="D1308">
        <v>115.751</v>
      </c>
      <c r="E1308">
        <f t="shared" si="20"/>
        <v>0.11575100000000001</v>
      </c>
    </row>
    <row r="1309" spans="1:5">
      <c r="A1309">
        <v>2</v>
      </c>
      <c r="B1309">
        <v>24</v>
      </c>
      <c r="C1309">
        <v>9</v>
      </c>
      <c r="D1309">
        <v>295.06200000000001</v>
      </c>
      <c r="E1309">
        <f t="shared" si="20"/>
        <v>0.29506199999999999</v>
      </c>
    </row>
    <row r="1310" spans="1:5">
      <c r="A1310">
        <v>2</v>
      </c>
      <c r="B1310">
        <v>24</v>
      </c>
      <c r="C1310">
        <v>10</v>
      </c>
      <c r="D1310">
        <v>530.05899999999997</v>
      </c>
      <c r="E1310">
        <f t="shared" si="20"/>
        <v>0.53005899999999995</v>
      </c>
    </row>
    <row r="1311" spans="1:5">
      <c r="A1311">
        <v>2</v>
      </c>
      <c r="B1311">
        <v>24</v>
      </c>
      <c r="C1311">
        <v>11</v>
      </c>
      <c r="D1311">
        <v>499.90800000000002</v>
      </c>
      <c r="E1311">
        <f t="shared" si="20"/>
        <v>0.49990800000000002</v>
      </c>
    </row>
    <row r="1312" spans="1:5">
      <c r="A1312">
        <v>2</v>
      </c>
      <c r="B1312">
        <v>24</v>
      </c>
      <c r="C1312">
        <v>12</v>
      </c>
      <c r="D1312">
        <v>467.95499999999998</v>
      </c>
      <c r="E1312">
        <f t="shared" si="20"/>
        <v>0.46795500000000001</v>
      </c>
    </row>
    <row r="1313" spans="1:5">
      <c r="A1313">
        <v>2</v>
      </c>
      <c r="B1313">
        <v>24</v>
      </c>
      <c r="C1313">
        <v>13</v>
      </c>
      <c r="D1313">
        <v>400.37599999999998</v>
      </c>
      <c r="E1313">
        <f t="shared" si="20"/>
        <v>0.40037599999999995</v>
      </c>
    </row>
    <row r="1314" spans="1:5">
      <c r="A1314">
        <v>2</v>
      </c>
      <c r="B1314">
        <v>24</v>
      </c>
      <c r="C1314">
        <v>14</v>
      </c>
      <c r="D1314">
        <v>274.81400000000002</v>
      </c>
      <c r="E1314">
        <f t="shared" si="20"/>
        <v>0.274814</v>
      </c>
    </row>
    <row r="1315" spans="1:5">
      <c r="A1315">
        <v>2</v>
      </c>
      <c r="B1315">
        <v>24</v>
      </c>
      <c r="C1315">
        <v>15</v>
      </c>
      <c r="D1315">
        <v>151.422</v>
      </c>
      <c r="E1315">
        <f t="shared" si="20"/>
        <v>0.151422</v>
      </c>
    </row>
    <row r="1316" spans="1:5">
      <c r="A1316">
        <v>2</v>
      </c>
      <c r="B1316">
        <v>24</v>
      </c>
      <c r="C1316">
        <v>16</v>
      </c>
      <c r="D1316">
        <v>112.379</v>
      </c>
      <c r="E1316">
        <f t="shared" si="20"/>
        <v>0.11237900000000001</v>
      </c>
    </row>
    <row r="1317" spans="1:5">
      <c r="A1317">
        <v>2</v>
      </c>
      <c r="B1317">
        <v>24</v>
      </c>
      <c r="C1317">
        <v>17</v>
      </c>
      <c r="D1317">
        <v>0</v>
      </c>
      <c r="E1317">
        <f t="shared" si="20"/>
        <v>0</v>
      </c>
    </row>
    <row r="1318" spans="1:5">
      <c r="A1318">
        <v>2</v>
      </c>
      <c r="B1318">
        <v>24</v>
      </c>
      <c r="C1318">
        <v>18</v>
      </c>
      <c r="D1318">
        <v>0</v>
      </c>
      <c r="E1318">
        <f t="shared" si="20"/>
        <v>0</v>
      </c>
    </row>
    <row r="1319" spans="1:5">
      <c r="A1319">
        <v>2</v>
      </c>
      <c r="B1319">
        <v>24</v>
      </c>
      <c r="C1319">
        <v>19</v>
      </c>
      <c r="D1319">
        <v>0</v>
      </c>
      <c r="E1319">
        <f t="shared" si="20"/>
        <v>0</v>
      </c>
    </row>
    <row r="1320" spans="1:5">
      <c r="A1320">
        <v>2</v>
      </c>
      <c r="B1320">
        <v>24</v>
      </c>
      <c r="C1320">
        <v>20</v>
      </c>
      <c r="D1320">
        <v>0</v>
      </c>
      <c r="E1320">
        <f t="shared" si="20"/>
        <v>0</v>
      </c>
    </row>
    <row r="1321" spans="1:5">
      <c r="A1321">
        <v>2</v>
      </c>
      <c r="B1321">
        <v>24</v>
      </c>
      <c r="C1321">
        <v>21</v>
      </c>
      <c r="D1321">
        <v>0</v>
      </c>
      <c r="E1321">
        <f t="shared" si="20"/>
        <v>0</v>
      </c>
    </row>
    <row r="1322" spans="1:5">
      <c r="A1322">
        <v>2</v>
      </c>
      <c r="B1322">
        <v>24</v>
      </c>
      <c r="C1322">
        <v>22</v>
      </c>
      <c r="D1322">
        <v>0</v>
      </c>
      <c r="E1322">
        <f t="shared" si="20"/>
        <v>0</v>
      </c>
    </row>
    <row r="1323" spans="1:5">
      <c r="A1323">
        <v>2</v>
      </c>
      <c r="B1323">
        <v>24</v>
      </c>
      <c r="C1323">
        <v>23</v>
      </c>
      <c r="D1323">
        <v>0</v>
      </c>
      <c r="E1323">
        <f t="shared" si="20"/>
        <v>0</v>
      </c>
    </row>
    <row r="1324" spans="1:5">
      <c r="A1324">
        <v>2</v>
      </c>
      <c r="B1324">
        <v>25</v>
      </c>
      <c r="C1324">
        <v>0</v>
      </c>
      <c r="D1324">
        <v>0</v>
      </c>
      <c r="E1324">
        <f t="shared" si="20"/>
        <v>0</v>
      </c>
    </row>
    <row r="1325" spans="1:5">
      <c r="A1325">
        <v>2</v>
      </c>
      <c r="B1325">
        <v>25</v>
      </c>
      <c r="C1325">
        <v>1</v>
      </c>
      <c r="D1325">
        <v>0</v>
      </c>
      <c r="E1325">
        <f t="shared" si="20"/>
        <v>0</v>
      </c>
    </row>
    <row r="1326" spans="1:5">
      <c r="A1326">
        <v>2</v>
      </c>
      <c r="B1326">
        <v>25</v>
      </c>
      <c r="C1326">
        <v>2</v>
      </c>
      <c r="D1326">
        <v>0</v>
      </c>
      <c r="E1326">
        <f t="shared" si="20"/>
        <v>0</v>
      </c>
    </row>
    <row r="1327" spans="1:5">
      <c r="A1327">
        <v>2</v>
      </c>
      <c r="B1327">
        <v>25</v>
      </c>
      <c r="C1327">
        <v>3</v>
      </c>
      <c r="D1327">
        <v>0</v>
      </c>
      <c r="E1327">
        <f t="shared" si="20"/>
        <v>0</v>
      </c>
    </row>
    <row r="1328" spans="1:5">
      <c r="A1328">
        <v>2</v>
      </c>
      <c r="B1328">
        <v>25</v>
      </c>
      <c r="C1328">
        <v>4</v>
      </c>
      <c r="D1328">
        <v>0</v>
      </c>
      <c r="E1328">
        <f t="shared" si="20"/>
        <v>0</v>
      </c>
    </row>
    <row r="1329" spans="1:5">
      <c r="A1329">
        <v>2</v>
      </c>
      <c r="B1329">
        <v>25</v>
      </c>
      <c r="C1329">
        <v>5</v>
      </c>
      <c r="D1329">
        <v>0</v>
      </c>
      <c r="E1329">
        <f t="shared" si="20"/>
        <v>0</v>
      </c>
    </row>
    <row r="1330" spans="1:5">
      <c r="A1330">
        <v>2</v>
      </c>
      <c r="B1330">
        <v>25</v>
      </c>
      <c r="C1330">
        <v>6</v>
      </c>
      <c r="D1330">
        <v>0</v>
      </c>
      <c r="E1330">
        <f t="shared" si="20"/>
        <v>0</v>
      </c>
    </row>
    <row r="1331" spans="1:5">
      <c r="A1331">
        <v>2</v>
      </c>
      <c r="B1331">
        <v>25</v>
      </c>
      <c r="C1331">
        <v>7</v>
      </c>
      <c r="D1331">
        <v>595.31399999999996</v>
      </c>
      <c r="E1331">
        <f t="shared" si="20"/>
        <v>0.59531400000000001</v>
      </c>
    </row>
    <row r="1332" spans="1:5">
      <c r="A1332">
        <v>2</v>
      </c>
      <c r="B1332">
        <v>25</v>
      </c>
      <c r="C1332">
        <v>8</v>
      </c>
      <c r="D1332">
        <v>481.87900000000002</v>
      </c>
      <c r="E1332">
        <f t="shared" si="20"/>
        <v>0.481879</v>
      </c>
    </row>
    <row r="1333" spans="1:5">
      <c r="A1333">
        <v>2</v>
      </c>
      <c r="B1333">
        <v>25</v>
      </c>
      <c r="C1333">
        <v>9</v>
      </c>
      <c r="D1333">
        <v>390.35899999999998</v>
      </c>
      <c r="E1333">
        <f t="shared" si="20"/>
        <v>0.39035899999999996</v>
      </c>
    </row>
    <row r="1334" spans="1:5">
      <c r="A1334">
        <v>2</v>
      </c>
      <c r="B1334">
        <v>25</v>
      </c>
      <c r="C1334">
        <v>10</v>
      </c>
      <c r="D1334">
        <v>516.78399999999999</v>
      </c>
      <c r="E1334">
        <f t="shared" si="20"/>
        <v>0.51678400000000002</v>
      </c>
    </row>
    <row r="1335" spans="1:5">
      <c r="A1335">
        <v>2</v>
      </c>
      <c r="B1335">
        <v>25</v>
      </c>
      <c r="C1335">
        <v>11</v>
      </c>
      <c r="D1335">
        <v>809.33</v>
      </c>
      <c r="E1335">
        <f t="shared" si="20"/>
        <v>0.80932999999999999</v>
      </c>
    </row>
    <row r="1336" spans="1:5">
      <c r="A1336">
        <v>2</v>
      </c>
      <c r="B1336">
        <v>25</v>
      </c>
      <c r="C1336">
        <v>12</v>
      </c>
      <c r="D1336">
        <v>604.26700000000005</v>
      </c>
      <c r="E1336">
        <f t="shared" si="20"/>
        <v>0.604267</v>
      </c>
    </row>
    <row r="1337" spans="1:5">
      <c r="A1337">
        <v>2</v>
      </c>
      <c r="B1337">
        <v>25</v>
      </c>
      <c r="C1337">
        <v>13</v>
      </c>
      <c r="D1337">
        <v>546.17600000000004</v>
      </c>
      <c r="E1337">
        <f t="shared" si="20"/>
        <v>0.54617599999999999</v>
      </c>
    </row>
    <row r="1338" spans="1:5">
      <c r="A1338">
        <v>2</v>
      </c>
      <c r="B1338">
        <v>25</v>
      </c>
      <c r="C1338">
        <v>14</v>
      </c>
      <c r="D1338">
        <v>896.15700000000004</v>
      </c>
      <c r="E1338">
        <f t="shared" si="20"/>
        <v>0.89615700000000009</v>
      </c>
    </row>
    <row r="1339" spans="1:5">
      <c r="A1339">
        <v>2</v>
      </c>
      <c r="B1339">
        <v>25</v>
      </c>
      <c r="C1339">
        <v>15</v>
      </c>
      <c r="D1339">
        <v>407.62900000000002</v>
      </c>
      <c r="E1339">
        <f t="shared" si="20"/>
        <v>0.40762900000000002</v>
      </c>
    </row>
    <row r="1340" spans="1:5">
      <c r="A1340">
        <v>2</v>
      </c>
      <c r="B1340">
        <v>25</v>
      </c>
      <c r="C1340">
        <v>16</v>
      </c>
      <c r="D1340">
        <v>204.29900000000001</v>
      </c>
      <c r="E1340">
        <f t="shared" si="20"/>
        <v>0.20429900000000001</v>
      </c>
    </row>
    <row r="1341" spans="1:5">
      <c r="A1341">
        <v>2</v>
      </c>
      <c r="B1341">
        <v>25</v>
      </c>
      <c r="C1341">
        <v>17</v>
      </c>
      <c r="D1341">
        <v>0</v>
      </c>
      <c r="E1341">
        <f t="shared" si="20"/>
        <v>0</v>
      </c>
    </row>
    <row r="1342" spans="1:5">
      <c r="A1342">
        <v>2</v>
      </c>
      <c r="B1342">
        <v>25</v>
      </c>
      <c r="C1342">
        <v>18</v>
      </c>
      <c r="D1342">
        <v>0</v>
      </c>
      <c r="E1342">
        <f t="shared" si="20"/>
        <v>0</v>
      </c>
    </row>
    <row r="1343" spans="1:5">
      <c r="A1343">
        <v>2</v>
      </c>
      <c r="B1343">
        <v>25</v>
      </c>
      <c r="C1343">
        <v>19</v>
      </c>
      <c r="D1343">
        <v>0</v>
      </c>
      <c r="E1343">
        <f t="shared" si="20"/>
        <v>0</v>
      </c>
    </row>
    <row r="1344" spans="1:5">
      <c r="A1344">
        <v>2</v>
      </c>
      <c r="B1344">
        <v>25</v>
      </c>
      <c r="C1344">
        <v>20</v>
      </c>
      <c r="D1344">
        <v>0</v>
      </c>
      <c r="E1344">
        <f t="shared" si="20"/>
        <v>0</v>
      </c>
    </row>
    <row r="1345" spans="1:5">
      <c r="A1345">
        <v>2</v>
      </c>
      <c r="B1345">
        <v>25</v>
      </c>
      <c r="C1345">
        <v>21</v>
      </c>
      <c r="D1345">
        <v>0</v>
      </c>
      <c r="E1345">
        <f t="shared" si="20"/>
        <v>0</v>
      </c>
    </row>
    <row r="1346" spans="1:5">
      <c r="A1346">
        <v>2</v>
      </c>
      <c r="B1346">
        <v>25</v>
      </c>
      <c r="C1346">
        <v>22</v>
      </c>
      <c r="D1346">
        <v>0</v>
      </c>
      <c r="E1346">
        <f t="shared" si="20"/>
        <v>0</v>
      </c>
    </row>
    <row r="1347" spans="1:5">
      <c r="A1347">
        <v>2</v>
      </c>
      <c r="B1347">
        <v>25</v>
      </c>
      <c r="C1347">
        <v>23</v>
      </c>
      <c r="D1347">
        <v>0</v>
      </c>
      <c r="E1347">
        <f t="shared" si="20"/>
        <v>0</v>
      </c>
    </row>
    <row r="1348" spans="1:5">
      <c r="A1348">
        <v>2</v>
      </c>
      <c r="B1348">
        <v>26</v>
      </c>
      <c r="C1348">
        <v>0</v>
      </c>
      <c r="D1348">
        <v>0</v>
      </c>
      <c r="E1348">
        <f t="shared" si="20"/>
        <v>0</v>
      </c>
    </row>
    <row r="1349" spans="1:5">
      <c r="A1349">
        <v>2</v>
      </c>
      <c r="B1349">
        <v>26</v>
      </c>
      <c r="C1349">
        <v>1</v>
      </c>
      <c r="D1349">
        <v>0</v>
      </c>
      <c r="E1349">
        <f t="shared" ref="E1349:E1412" si="21">D1349/1000</f>
        <v>0</v>
      </c>
    </row>
    <row r="1350" spans="1:5">
      <c r="A1350">
        <v>2</v>
      </c>
      <c r="B1350">
        <v>26</v>
      </c>
      <c r="C1350">
        <v>2</v>
      </c>
      <c r="D1350">
        <v>0</v>
      </c>
      <c r="E1350">
        <f t="shared" si="21"/>
        <v>0</v>
      </c>
    </row>
    <row r="1351" spans="1:5">
      <c r="A1351">
        <v>2</v>
      </c>
      <c r="B1351">
        <v>26</v>
      </c>
      <c r="C1351">
        <v>3</v>
      </c>
      <c r="D1351">
        <v>0</v>
      </c>
      <c r="E1351">
        <f t="shared" si="21"/>
        <v>0</v>
      </c>
    </row>
    <row r="1352" spans="1:5">
      <c r="A1352">
        <v>2</v>
      </c>
      <c r="B1352">
        <v>26</v>
      </c>
      <c r="C1352">
        <v>4</v>
      </c>
      <c r="D1352">
        <v>0</v>
      </c>
      <c r="E1352">
        <f t="shared" si="21"/>
        <v>0</v>
      </c>
    </row>
    <row r="1353" spans="1:5">
      <c r="A1353">
        <v>2</v>
      </c>
      <c r="B1353">
        <v>26</v>
      </c>
      <c r="C1353">
        <v>5</v>
      </c>
      <c r="D1353">
        <v>0</v>
      </c>
      <c r="E1353">
        <f t="shared" si="21"/>
        <v>0</v>
      </c>
    </row>
    <row r="1354" spans="1:5">
      <c r="A1354">
        <v>2</v>
      </c>
      <c r="B1354">
        <v>26</v>
      </c>
      <c r="C1354">
        <v>6</v>
      </c>
      <c r="D1354">
        <v>0</v>
      </c>
      <c r="E1354">
        <f t="shared" si="21"/>
        <v>0</v>
      </c>
    </row>
    <row r="1355" spans="1:5">
      <c r="A1355">
        <v>2</v>
      </c>
      <c r="B1355">
        <v>26</v>
      </c>
      <c r="C1355">
        <v>7</v>
      </c>
      <c r="D1355">
        <v>662.49400000000003</v>
      </c>
      <c r="E1355">
        <f t="shared" si="21"/>
        <v>0.66249400000000003</v>
      </c>
    </row>
    <row r="1356" spans="1:5">
      <c r="A1356">
        <v>2</v>
      </c>
      <c r="B1356">
        <v>26</v>
      </c>
      <c r="C1356">
        <v>8</v>
      </c>
      <c r="D1356">
        <v>1515.249</v>
      </c>
      <c r="E1356">
        <f t="shared" si="21"/>
        <v>1.5152490000000001</v>
      </c>
    </row>
    <row r="1357" spans="1:5">
      <c r="A1357">
        <v>2</v>
      </c>
      <c r="B1357">
        <v>26</v>
      </c>
      <c r="C1357">
        <v>9</v>
      </c>
      <c r="D1357">
        <v>2208.2579999999998</v>
      </c>
      <c r="E1357">
        <f t="shared" si="21"/>
        <v>2.2082579999999998</v>
      </c>
    </row>
    <row r="1358" spans="1:5">
      <c r="A1358">
        <v>2</v>
      </c>
      <c r="B1358">
        <v>26</v>
      </c>
      <c r="C1358">
        <v>10</v>
      </c>
      <c r="D1358">
        <v>2699.9070000000002</v>
      </c>
      <c r="E1358">
        <f t="shared" si="21"/>
        <v>2.6999070000000001</v>
      </c>
    </row>
    <row r="1359" spans="1:5">
      <c r="A1359">
        <v>2</v>
      </c>
      <c r="B1359">
        <v>26</v>
      </c>
      <c r="C1359">
        <v>11</v>
      </c>
      <c r="D1359">
        <v>2912.998</v>
      </c>
      <c r="E1359">
        <f t="shared" si="21"/>
        <v>2.912998</v>
      </c>
    </row>
    <row r="1360" spans="1:5">
      <c r="A1360">
        <v>2</v>
      </c>
      <c r="B1360">
        <v>26</v>
      </c>
      <c r="C1360">
        <v>12</v>
      </c>
      <c r="D1360">
        <v>2901.7280000000001</v>
      </c>
      <c r="E1360">
        <f t="shared" si="21"/>
        <v>2.9017279999999999</v>
      </c>
    </row>
    <row r="1361" spans="1:5">
      <c r="A1361">
        <v>2</v>
      </c>
      <c r="B1361">
        <v>26</v>
      </c>
      <c r="C1361">
        <v>13</v>
      </c>
      <c r="D1361">
        <v>2653.9450000000002</v>
      </c>
      <c r="E1361">
        <f t="shared" si="21"/>
        <v>2.6539450000000002</v>
      </c>
    </row>
    <row r="1362" spans="1:5">
      <c r="A1362">
        <v>2</v>
      </c>
      <c r="B1362">
        <v>26</v>
      </c>
      <c r="C1362">
        <v>14</v>
      </c>
      <c r="D1362">
        <v>2172.5039999999999</v>
      </c>
      <c r="E1362">
        <f t="shared" si="21"/>
        <v>2.172504</v>
      </c>
    </row>
    <row r="1363" spans="1:5">
      <c r="A1363">
        <v>2</v>
      </c>
      <c r="B1363">
        <v>26</v>
      </c>
      <c r="C1363">
        <v>15</v>
      </c>
      <c r="D1363">
        <v>1042.1869999999999</v>
      </c>
      <c r="E1363">
        <f t="shared" si="21"/>
        <v>1.042187</v>
      </c>
    </row>
    <row r="1364" spans="1:5">
      <c r="A1364">
        <v>2</v>
      </c>
      <c r="B1364">
        <v>26</v>
      </c>
      <c r="C1364">
        <v>16</v>
      </c>
      <c r="D1364">
        <v>511.38200000000001</v>
      </c>
      <c r="E1364">
        <f t="shared" si="21"/>
        <v>0.511382</v>
      </c>
    </row>
    <row r="1365" spans="1:5">
      <c r="A1365">
        <v>2</v>
      </c>
      <c r="B1365">
        <v>26</v>
      </c>
      <c r="C1365">
        <v>17</v>
      </c>
      <c r="D1365">
        <v>0</v>
      </c>
      <c r="E1365">
        <f t="shared" si="21"/>
        <v>0</v>
      </c>
    </row>
    <row r="1366" spans="1:5">
      <c r="A1366">
        <v>2</v>
      </c>
      <c r="B1366">
        <v>26</v>
      </c>
      <c r="C1366">
        <v>18</v>
      </c>
      <c r="D1366">
        <v>0</v>
      </c>
      <c r="E1366">
        <f t="shared" si="21"/>
        <v>0</v>
      </c>
    </row>
    <row r="1367" spans="1:5">
      <c r="A1367">
        <v>2</v>
      </c>
      <c r="B1367">
        <v>26</v>
      </c>
      <c r="C1367">
        <v>19</v>
      </c>
      <c r="D1367">
        <v>0</v>
      </c>
      <c r="E1367">
        <f t="shared" si="21"/>
        <v>0</v>
      </c>
    </row>
    <row r="1368" spans="1:5">
      <c r="A1368">
        <v>2</v>
      </c>
      <c r="B1368">
        <v>26</v>
      </c>
      <c r="C1368">
        <v>20</v>
      </c>
      <c r="D1368">
        <v>0</v>
      </c>
      <c r="E1368">
        <f t="shared" si="21"/>
        <v>0</v>
      </c>
    </row>
    <row r="1369" spans="1:5">
      <c r="A1369">
        <v>2</v>
      </c>
      <c r="B1369">
        <v>26</v>
      </c>
      <c r="C1369">
        <v>21</v>
      </c>
      <c r="D1369">
        <v>0</v>
      </c>
      <c r="E1369">
        <f t="shared" si="21"/>
        <v>0</v>
      </c>
    </row>
    <row r="1370" spans="1:5">
      <c r="A1370">
        <v>2</v>
      </c>
      <c r="B1370">
        <v>26</v>
      </c>
      <c r="C1370">
        <v>22</v>
      </c>
      <c r="D1370">
        <v>0</v>
      </c>
      <c r="E1370">
        <f t="shared" si="21"/>
        <v>0</v>
      </c>
    </row>
    <row r="1371" spans="1:5">
      <c r="A1371">
        <v>2</v>
      </c>
      <c r="B1371">
        <v>26</v>
      </c>
      <c r="C1371">
        <v>23</v>
      </c>
      <c r="D1371">
        <v>0</v>
      </c>
      <c r="E1371">
        <f t="shared" si="21"/>
        <v>0</v>
      </c>
    </row>
    <row r="1372" spans="1:5">
      <c r="A1372">
        <v>2</v>
      </c>
      <c r="B1372">
        <v>27</v>
      </c>
      <c r="C1372">
        <v>0</v>
      </c>
      <c r="D1372">
        <v>0</v>
      </c>
      <c r="E1372">
        <f t="shared" si="21"/>
        <v>0</v>
      </c>
    </row>
    <row r="1373" spans="1:5">
      <c r="A1373">
        <v>2</v>
      </c>
      <c r="B1373">
        <v>27</v>
      </c>
      <c r="C1373">
        <v>1</v>
      </c>
      <c r="D1373">
        <v>0</v>
      </c>
      <c r="E1373">
        <f t="shared" si="21"/>
        <v>0</v>
      </c>
    </row>
    <row r="1374" spans="1:5">
      <c r="A1374">
        <v>2</v>
      </c>
      <c r="B1374">
        <v>27</v>
      </c>
      <c r="C1374">
        <v>2</v>
      </c>
      <c r="D1374">
        <v>0</v>
      </c>
      <c r="E1374">
        <f t="shared" si="21"/>
        <v>0</v>
      </c>
    </row>
    <row r="1375" spans="1:5">
      <c r="A1375">
        <v>2</v>
      </c>
      <c r="B1375">
        <v>27</v>
      </c>
      <c r="C1375">
        <v>3</v>
      </c>
      <c r="D1375">
        <v>0</v>
      </c>
      <c r="E1375">
        <f t="shared" si="21"/>
        <v>0</v>
      </c>
    </row>
    <row r="1376" spans="1:5">
      <c r="A1376">
        <v>2</v>
      </c>
      <c r="B1376">
        <v>27</v>
      </c>
      <c r="C1376">
        <v>4</v>
      </c>
      <c r="D1376">
        <v>0</v>
      </c>
      <c r="E1376">
        <f t="shared" si="21"/>
        <v>0</v>
      </c>
    </row>
    <row r="1377" spans="1:5">
      <c r="A1377">
        <v>2</v>
      </c>
      <c r="B1377">
        <v>27</v>
      </c>
      <c r="C1377">
        <v>5</v>
      </c>
      <c r="D1377">
        <v>0</v>
      </c>
      <c r="E1377">
        <f t="shared" si="21"/>
        <v>0</v>
      </c>
    </row>
    <row r="1378" spans="1:5">
      <c r="A1378">
        <v>2</v>
      </c>
      <c r="B1378">
        <v>27</v>
      </c>
      <c r="C1378">
        <v>6</v>
      </c>
      <c r="D1378">
        <v>0</v>
      </c>
      <c r="E1378">
        <f t="shared" si="21"/>
        <v>0</v>
      </c>
    </row>
    <row r="1379" spans="1:5">
      <c r="A1379">
        <v>2</v>
      </c>
      <c r="B1379">
        <v>27</v>
      </c>
      <c r="C1379">
        <v>7</v>
      </c>
      <c r="D1379">
        <v>453.34199999999998</v>
      </c>
      <c r="E1379">
        <f t="shared" si="21"/>
        <v>0.45334199999999997</v>
      </c>
    </row>
    <row r="1380" spans="1:5">
      <c r="A1380">
        <v>2</v>
      </c>
      <c r="B1380">
        <v>27</v>
      </c>
      <c r="C1380">
        <v>8</v>
      </c>
      <c r="D1380">
        <v>845.31200000000001</v>
      </c>
      <c r="E1380">
        <f t="shared" si="21"/>
        <v>0.84531200000000006</v>
      </c>
    </row>
    <row r="1381" spans="1:5">
      <c r="A1381">
        <v>2</v>
      </c>
      <c r="B1381">
        <v>27</v>
      </c>
      <c r="C1381">
        <v>9</v>
      </c>
      <c r="D1381">
        <v>1702.6020000000001</v>
      </c>
      <c r="E1381">
        <f t="shared" si="21"/>
        <v>1.7026020000000002</v>
      </c>
    </row>
    <row r="1382" spans="1:5">
      <c r="A1382">
        <v>2</v>
      </c>
      <c r="B1382">
        <v>27</v>
      </c>
      <c r="C1382">
        <v>10</v>
      </c>
      <c r="D1382">
        <v>2315.203</v>
      </c>
      <c r="E1382">
        <f t="shared" si="21"/>
        <v>2.3152029999999999</v>
      </c>
    </row>
    <row r="1383" spans="1:5">
      <c r="A1383">
        <v>2</v>
      </c>
      <c r="B1383">
        <v>27</v>
      </c>
      <c r="C1383">
        <v>11</v>
      </c>
      <c r="D1383">
        <v>2111.384</v>
      </c>
      <c r="E1383">
        <f t="shared" si="21"/>
        <v>2.1113840000000001</v>
      </c>
    </row>
    <row r="1384" spans="1:5">
      <c r="A1384">
        <v>2</v>
      </c>
      <c r="B1384">
        <v>27</v>
      </c>
      <c r="C1384">
        <v>12</v>
      </c>
      <c r="D1384">
        <v>1781.3910000000001</v>
      </c>
      <c r="E1384">
        <f t="shared" si="21"/>
        <v>1.7813910000000002</v>
      </c>
    </row>
    <row r="1385" spans="1:5">
      <c r="A1385">
        <v>2</v>
      </c>
      <c r="B1385">
        <v>27</v>
      </c>
      <c r="C1385">
        <v>13</v>
      </c>
      <c r="D1385">
        <v>1451.1559999999999</v>
      </c>
      <c r="E1385">
        <f t="shared" si="21"/>
        <v>1.4511559999999999</v>
      </c>
    </row>
    <row r="1386" spans="1:5">
      <c r="A1386">
        <v>2</v>
      </c>
      <c r="B1386">
        <v>27</v>
      </c>
      <c r="C1386">
        <v>14</v>
      </c>
      <c r="D1386">
        <v>1519.6010000000001</v>
      </c>
      <c r="E1386">
        <f t="shared" si="21"/>
        <v>1.5196010000000002</v>
      </c>
    </row>
    <row r="1387" spans="1:5">
      <c r="A1387">
        <v>2</v>
      </c>
      <c r="B1387">
        <v>27</v>
      </c>
      <c r="C1387">
        <v>15</v>
      </c>
      <c r="D1387">
        <v>1074.028</v>
      </c>
      <c r="E1387">
        <f t="shared" si="21"/>
        <v>1.074028</v>
      </c>
    </row>
    <row r="1388" spans="1:5">
      <c r="A1388">
        <v>2</v>
      </c>
      <c r="B1388">
        <v>27</v>
      </c>
      <c r="C1388">
        <v>16</v>
      </c>
      <c r="D1388">
        <v>318.036</v>
      </c>
      <c r="E1388">
        <f t="shared" si="21"/>
        <v>0.31803599999999999</v>
      </c>
    </row>
    <row r="1389" spans="1:5">
      <c r="A1389">
        <v>2</v>
      </c>
      <c r="B1389">
        <v>27</v>
      </c>
      <c r="C1389">
        <v>17</v>
      </c>
      <c r="D1389">
        <v>0</v>
      </c>
      <c r="E1389">
        <f t="shared" si="21"/>
        <v>0</v>
      </c>
    </row>
    <row r="1390" spans="1:5">
      <c r="A1390">
        <v>2</v>
      </c>
      <c r="B1390">
        <v>27</v>
      </c>
      <c r="C1390">
        <v>18</v>
      </c>
      <c r="D1390">
        <v>0</v>
      </c>
      <c r="E1390">
        <f t="shared" si="21"/>
        <v>0</v>
      </c>
    </row>
    <row r="1391" spans="1:5">
      <c r="A1391">
        <v>2</v>
      </c>
      <c r="B1391">
        <v>27</v>
      </c>
      <c r="C1391">
        <v>19</v>
      </c>
      <c r="D1391">
        <v>0</v>
      </c>
      <c r="E1391">
        <f t="shared" si="21"/>
        <v>0</v>
      </c>
    </row>
    <row r="1392" spans="1:5">
      <c r="A1392">
        <v>2</v>
      </c>
      <c r="B1392">
        <v>27</v>
      </c>
      <c r="C1392">
        <v>20</v>
      </c>
      <c r="D1392">
        <v>0</v>
      </c>
      <c r="E1392">
        <f t="shared" si="21"/>
        <v>0</v>
      </c>
    </row>
    <row r="1393" spans="1:5">
      <c r="A1393">
        <v>2</v>
      </c>
      <c r="B1393">
        <v>27</v>
      </c>
      <c r="C1393">
        <v>21</v>
      </c>
      <c r="D1393">
        <v>0</v>
      </c>
      <c r="E1393">
        <f t="shared" si="21"/>
        <v>0</v>
      </c>
    </row>
    <row r="1394" spans="1:5">
      <c r="A1394">
        <v>2</v>
      </c>
      <c r="B1394">
        <v>27</v>
      </c>
      <c r="C1394">
        <v>22</v>
      </c>
      <c r="D1394">
        <v>0</v>
      </c>
      <c r="E1394">
        <f t="shared" si="21"/>
        <v>0</v>
      </c>
    </row>
    <row r="1395" spans="1:5">
      <c r="A1395">
        <v>2</v>
      </c>
      <c r="B1395">
        <v>27</v>
      </c>
      <c r="C1395">
        <v>23</v>
      </c>
      <c r="D1395">
        <v>0</v>
      </c>
      <c r="E1395">
        <f t="shared" si="21"/>
        <v>0</v>
      </c>
    </row>
    <row r="1396" spans="1:5">
      <c r="A1396">
        <v>2</v>
      </c>
      <c r="B1396">
        <v>28</v>
      </c>
      <c r="C1396">
        <v>0</v>
      </c>
      <c r="D1396">
        <v>0</v>
      </c>
      <c r="E1396">
        <f t="shared" si="21"/>
        <v>0</v>
      </c>
    </row>
    <row r="1397" spans="1:5">
      <c r="A1397">
        <v>2</v>
      </c>
      <c r="B1397">
        <v>28</v>
      </c>
      <c r="C1397">
        <v>1</v>
      </c>
      <c r="D1397">
        <v>0</v>
      </c>
      <c r="E1397">
        <f t="shared" si="21"/>
        <v>0</v>
      </c>
    </row>
    <row r="1398" spans="1:5">
      <c r="A1398">
        <v>2</v>
      </c>
      <c r="B1398">
        <v>28</v>
      </c>
      <c r="C1398">
        <v>2</v>
      </c>
      <c r="D1398">
        <v>0</v>
      </c>
      <c r="E1398">
        <f t="shared" si="21"/>
        <v>0</v>
      </c>
    </row>
    <row r="1399" spans="1:5">
      <c r="A1399">
        <v>2</v>
      </c>
      <c r="B1399">
        <v>28</v>
      </c>
      <c r="C1399">
        <v>3</v>
      </c>
      <c r="D1399">
        <v>0</v>
      </c>
      <c r="E1399">
        <f t="shared" si="21"/>
        <v>0</v>
      </c>
    </row>
    <row r="1400" spans="1:5">
      <c r="A1400">
        <v>2</v>
      </c>
      <c r="B1400">
        <v>28</v>
      </c>
      <c r="C1400">
        <v>4</v>
      </c>
      <c r="D1400">
        <v>0</v>
      </c>
      <c r="E1400">
        <f t="shared" si="21"/>
        <v>0</v>
      </c>
    </row>
    <row r="1401" spans="1:5">
      <c r="A1401">
        <v>2</v>
      </c>
      <c r="B1401">
        <v>28</v>
      </c>
      <c r="C1401">
        <v>5</v>
      </c>
      <c r="D1401">
        <v>0</v>
      </c>
      <c r="E1401">
        <f t="shared" si="21"/>
        <v>0</v>
      </c>
    </row>
    <row r="1402" spans="1:5">
      <c r="A1402">
        <v>2</v>
      </c>
      <c r="B1402">
        <v>28</v>
      </c>
      <c r="C1402">
        <v>6</v>
      </c>
      <c r="D1402">
        <v>0</v>
      </c>
      <c r="E1402">
        <f t="shared" si="21"/>
        <v>0</v>
      </c>
    </row>
    <row r="1403" spans="1:5">
      <c r="A1403">
        <v>2</v>
      </c>
      <c r="B1403">
        <v>28</v>
      </c>
      <c r="C1403">
        <v>7</v>
      </c>
      <c r="D1403">
        <v>785.79499999999996</v>
      </c>
      <c r="E1403">
        <f t="shared" si="21"/>
        <v>0.78579499999999991</v>
      </c>
    </row>
    <row r="1404" spans="1:5">
      <c r="A1404">
        <v>2</v>
      </c>
      <c r="B1404">
        <v>28</v>
      </c>
      <c r="C1404">
        <v>8</v>
      </c>
      <c r="D1404">
        <v>1723.0630000000001</v>
      </c>
      <c r="E1404">
        <f t="shared" si="21"/>
        <v>1.723063</v>
      </c>
    </row>
    <row r="1405" spans="1:5">
      <c r="A1405">
        <v>2</v>
      </c>
      <c r="B1405">
        <v>28</v>
      </c>
      <c r="C1405">
        <v>9</v>
      </c>
      <c r="D1405">
        <v>2450.5500000000002</v>
      </c>
      <c r="E1405">
        <f t="shared" si="21"/>
        <v>2.4505500000000002</v>
      </c>
    </row>
    <row r="1406" spans="1:5">
      <c r="A1406">
        <v>2</v>
      </c>
      <c r="B1406">
        <v>28</v>
      </c>
      <c r="C1406">
        <v>10</v>
      </c>
      <c r="D1406">
        <v>2961.0749999999998</v>
      </c>
      <c r="E1406">
        <f t="shared" si="21"/>
        <v>2.9610749999999997</v>
      </c>
    </row>
    <row r="1407" spans="1:5">
      <c r="A1407">
        <v>2</v>
      </c>
      <c r="B1407">
        <v>28</v>
      </c>
      <c r="C1407">
        <v>11</v>
      </c>
      <c r="D1407">
        <v>3207.0050000000001</v>
      </c>
      <c r="E1407">
        <f t="shared" si="21"/>
        <v>3.2070050000000001</v>
      </c>
    </row>
    <row r="1408" spans="1:5">
      <c r="A1408">
        <v>2</v>
      </c>
      <c r="B1408">
        <v>28</v>
      </c>
      <c r="C1408">
        <v>12</v>
      </c>
      <c r="D1408">
        <v>3208.5349999999999</v>
      </c>
      <c r="E1408">
        <f t="shared" si="21"/>
        <v>3.2085349999999999</v>
      </c>
    </row>
    <row r="1409" spans="1:5">
      <c r="A1409">
        <v>2</v>
      </c>
      <c r="B1409">
        <v>28</v>
      </c>
      <c r="C1409">
        <v>13</v>
      </c>
      <c r="D1409">
        <v>2964.942</v>
      </c>
      <c r="E1409">
        <f t="shared" si="21"/>
        <v>2.9649420000000002</v>
      </c>
    </row>
    <row r="1410" spans="1:5">
      <c r="A1410">
        <v>2</v>
      </c>
      <c r="B1410">
        <v>28</v>
      </c>
      <c r="C1410">
        <v>14</v>
      </c>
      <c r="D1410">
        <v>2498.9259999999999</v>
      </c>
      <c r="E1410">
        <f t="shared" si="21"/>
        <v>2.498926</v>
      </c>
    </row>
    <row r="1411" spans="1:5">
      <c r="A1411">
        <v>2</v>
      </c>
      <c r="B1411">
        <v>28</v>
      </c>
      <c r="C1411">
        <v>15</v>
      </c>
      <c r="D1411">
        <v>1766.021</v>
      </c>
      <c r="E1411">
        <f t="shared" si="21"/>
        <v>1.7660210000000001</v>
      </c>
    </row>
    <row r="1412" spans="1:5">
      <c r="A1412">
        <v>2</v>
      </c>
      <c r="B1412">
        <v>28</v>
      </c>
      <c r="C1412">
        <v>16</v>
      </c>
      <c r="D1412">
        <v>295.30599999999998</v>
      </c>
      <c r="E1412">
        <f t="shared" si="21"/>
        <v>0.29530599999999996</v>
      </c>
    </row>
    <row r="1413" spans="1:5">
      <c r="A1413">
        <v>2</v>
      </c>
      <c r="B1413">
        <v>28</v>
      </c>
      <c r="C1413">
        <v>17</v>
      </c>
      <c r="D1413">
        <v>0</v>
      </c>
      <c r="E1413">
        <f t="shared" ref="E1413:E1476" si="22">D1413/1000</f>
        <v>0</v>
      </c>
    </row>
    <row r="1414" spans="1:5">
      <c r="A1414">
        <v>2</v>
      </c>
      <c r="B1414">
        <v>28</v>
      </c>
      <c r="C1414">
        <v>18</v>
      </c>
      <c r="D1414">
        <v>0</v>
      </c>
      <c r="E1414">
        <f t="shared" si="22"/>
        <v>0</v>
      </c>
    </row>
    <row r="1415" spans="1:5">
      <c r="A1415">
        <v>2</v>
      </c>
      <c r="B1415">
        <v>28</v>
      </c>
      <c r="C1415">
        <v>19</v>
      </c>
      <c r="D1415">
        <v>0</v>
      </c>
      <c r="E1415">
        <f t="shared" si="22"/>
        <v>0</v>
      </c>
    </row>
    <row r="1416" spans="1:5">
      <c r="A1416">
        <v>2</v>
      </c>
      <c r="B1416">
        <v>28</v>
      </c>
      <c r="C1416">
        <v>20</v>
      </c>
      <c r="D1416">
        <v>0</v>
      </c>
      <c r="E1416">
        <f t="shared" si="22"/>
        <v>0</v>
      </c>
    </row>
    <row r="1417" spans="1:5">
      <c r="A1417">
        <v>2</v>
      </c>
      <c r="B1417">
        <v>28</v>
      </c>
      <c r="C1417">
        <v>21</v>
      </c>
      <c r="D1417">
        <v>0</v>
      </c>
      <c r="E1417">
        <f t="shared" si="22"/>
        <v>0</v>
      </c>
    </row>
    <row r="1418" spans="1:5">
      <c r="A1418">
        <v>2</v>
      </c>
      <c r="B1418">
        <v>28</v>
      </c>
      <c r="C1418">
        <v>22</v>
      </c>
      <c r="D1418">
        <v>0</v>
      </c>
      <c r="E1418">
        <f t="shared" si="22"/>
        <v>0</v>
      </c>
    </row>
    <row r="1419" spans="1:5">
      <c r="A1419">
        <v>2</v>
      </c>
      <c r="B1419">
        <v>28</v>
      </c>
      <c r="C1419">
        <v>23</v>
      </c>
      <c r="D1419">
        <v>0</v>
      </c>
      <c r="E1419">
        <f t="shared" si="22"/>
        <v>0</v>
      </c>
    </row>
    <row r="1420" spans="1:5">
      <c r="A1420">
        <v>3</v>
      </c>
      <c r="B1420">
        <v>1</v>
      </c>
      <c r="C1420">
        <v>0</v>
      </c>
      <c r="D1420">
        <v>0</v>
      </c>
      <c r="E1420">
        <f t="shared" si="22"/>
        <v>0</v>
      </c>
    </row>
    <row r="1421" spans="1:5">
      <c r="A1421">
        <v>3</v>
      </c>
      <c r="B1421">
        <v>1</v>
      </c>
      <c r="C1421">
        <v>1</v>
      </c>
      <c r="D1421">
        <v>0</v>
      </c>
      <c r="E1421">
        <f t="shared" si="22"/>
        <v>0</v>
      </c>
    </row>
    <row r="1422" spans="1:5">
      <c r="A1422">
        <v>3</v>
      </c>
      <c r="B1422">
        <v>1</v>
      </c>
      <c r="C1422">
        <v>2</v>
      </c>
      <c r="D1422">
        <v>0</v>
      </c>
      <c r="E1422">
        <f t="shared" si="22"/>
        <v>0</v>
      </c>
    </row>
    <row r="1423" spans="1:5">
      <c r="A1423">
        <v>3</v>
      </c>
      <c r="B1423">
        <v>1</v>
      </c>
      <c r="C1423">
        <v>3</v>
      </c>
      <c r="D1423">
        <v>0</v>
      </c>
      <c r="E1423">
        <f t="shared" si="22"/>
        <v>0</v>
      </c>
    </row>
    <row r="1424" spans="1:5">
      <c r="A1424">
        <v>3</v>
      </c>
      <c r="B1424">
        <v>1</v>
      </c>
      <c r="C1424">
        <v>4</v>
      </c>
      <c r="D1424">
        <v>0</v>
      </c>
      <c r="E1424">
        <f t="shared" si="22"/>
        <v>0</v>
      </c>
    </row>
    <row r="1425" spans="1:5">
      <c r="A1425">
        <v>3</v>
      </c>
      <c r="B1425">
        <v>1</v>
      </c>
      <c r="C1425">
        <v>5</v>
      </c>
      <c r="D1425">
        <v>0</v>
      </c>
      <c r="E1425">
        <f t="shared" si="22"/>
        <v>0</v>
      </c>
    </row>
    <row r="1426" spans="1:5">
      <c r="A1426">
        <v>3</v>
      </c>
      <c r="B1426">
        <v>1</v>
      </c>
      <c r="C1426">
        <v>6</v>
      </c>
      <c r="D1426">
        <v>0</v>
      </c>
      <c r="E1426">
        <f t="shared" si="22"/>
        <v>0</v>
      </c>
    </row>
    <row r="1427" spans="1:5">
      <c r="A1427">
        <v>3</v>
      </c>
      <c r="B1427">
        <v>1</v>
      </c>
      <c r="C1427">
        <v>7</v>
      </c>
      <c r="D1427">
        <v>138.613</v>
      </c>
      <c r="E1427">
        <f t="shared" si="22"/>
        <v>0.13861299999999999</v>
      </c>
    </row>
    <row r="1428" spans="1:5">
      <c r="A1428">
        <v>3</v>
      </c>
      <c r="B1428">
        <v>1</v>
      </c>
      <c r="C1428">
        <v>8</v>
      </c>
      <c r="D1428">
        <v>337.012</v>
      </c>
      <c r="E1428">
        <f t="shared" si="22"/>
        <v>0.33701199999999998</v>
      </c>
    </row>
    <row r="1429" spans="1:5">
      <c r="A1429">
        <v>3</v>
      </c>
      <c r="B1429">
        <v>1</v>
      </c>
      <c r="C1429">
        <v>9</v>
      </c>
      <c r="D1429">
        <v>687.76300000000003</v>
      </c>
      <c r="E1429">
        <f t="shared" si="22"/>
        <v>0.68776300000000001</v>
      </c>
    </row>
    <row r="1430" spans="1:5">
      <c r="A1430">
        <v>3</v>
      </c>
      <c r="B1430">
        <v>1</v>
      </c>
      <c r="C1430">
        <v>10</v>
      </c>
      <c r="D1430">
        <v>800.79200000000003</v>
      </c>
      <c r="E1430">
        <f t="shared" si="22"/>
        <v>0.80079200000000006</v>
      </c>
    </row>
    <row r="1431" spans="1:5">
      <c r="A1431">
        <v>3</v>
      </c>
      <c r="B1431">
        <v>1</v>
      </c>
      <c r="C1431">
        <v>11</v>
      </c>
      <c r="D1431">
        <v>918.40899999999999</v>
      </c>
      <c r="E1431">
        <f t="shared" si="22"/>
        <v>0.91840900000000003</v>
      </c>
    </row>
    <row r="1432" spans="1:5">
      <c r="A1432">
        <v>3</v>
      </c>
      <c r="B1432">
        <v>1</v>
      </c>
      <c r="C1432">
        <v>12</v>
      </c>
      <c r="D1432">
        <v>674.58500000000004</v>
      </c>
      <c r="E1432">
        <f t="shared" si="22"/>
        <v>0.67458499999999999</v>
      </c>
    </row>
    <row r="1433" spans="1:5">
      <c r="A1433">
        <v>3</v>
      </c>
      <c r="B1433">
        <v>1</v>
      </c>
      <c r="C1433">
        <v>13</v>
      </c>
      <c r="D1433">
        <v>864.75300000000004</v>
      </c>
      <c r="E1433">
        <f t="shared" si="22"/>
        <v>0.86475299999999999</v>
      </c>
    </row>
    <row r="1434" spans="1:5">
      <c r="A1434">
        <v>3</v>
      </c>
      <c r="B1434">
        <v>1</v>
      </c>
      <c r="C1434">
        <v>14</v>
      </c>
      <c r="D1434">
        <v>339.88799999999998</v>
      </c>
      <c r="E1434">
        <f t="shared" si="22"/>
        <v>0.33988799999999997</v>
      </c>
    </row>
    <row r="1435" spans="1:5">
      <c r="A1435">
        <v>3</v>
      </c>
      <c r="B1435">
        <v>1</v>
      </c>
      <c r="C1435">
        <v>15</v>
      </c>
      <c r="D1435">
        <v>224.36099999999999</v>
      </c>
      <c r="E1435">
        <f t="shared" si="22"/>
        <v>0.22436099999999998</v>
      </c>
    </row>
    <row r="1436" spans="1:5">
      <c r="A1436">
        <v>3</v>
      </c>
      <c r="B1436">
        <v>1</v>
      </c>
      <c r="C1436">
        <v>16</v>
      </c>
      <c r="D1436">
        <v>54.811999999999998</v>
      </c>
      <c r="E1436">
        <f t="shared" si="22"/>
        <v>5.4812E-2</v>
      </c>
    </row>
    <row r="1437" spans="1:5">
      <c r="A1437">
        <v>3</v>
      </c>
      <c r="B1437">
        <v>1</v>
      </c>
      <c r="C1437">
        <v>17</v>
      </c>
      <c r="D1437">
        <v>0</v>
      </c>
      <c r="E1437">
        <f t="shared" si="22"/>
        <v>0</v>
      </c>
    </row>
    <row r="1438" spans="1:5">
      <c r="A1438">
        <v>3</v>
      </c>
      <c r="B1438">
        <v>1</v>
      </c>
      <c r="C1438">
        <v>18</v>
      </c>
      <c r="D1438">
        <v>0</v>
      </c>
      <c r="E1438">
        <f t="shared" si="22"/>
        <v>0</v>
      </c>
    </row>
    <row r="1439" spans="1:5">
      <c r="A1439">
        <v>3</v>
      </c>
      <c r="B1439">
        <v>1</v>
      </c>
      <c r="C1439">
        <v>19</v>
      </c>
      <c r="D1439">
        <v>0</v>
      </c>
      <c r="E1439">
        <f t="shared" si="22"/>
        <v>0</v>
      </c>
    </row>
    <row r="1440" spans="1:5">
      <c r="A1440">
        <v>3</v>
      </c>
      <c r="B1440">
        <v>1</v>
      </c>
      <c r="C1440">
        <v>20</v>
      </c>
      <c r="D1440">
        <v>0</v>
      </c>
      <c r="E1440">
        <f t="shared" si="22"/>
        <v>0</v>
      </c>
    </row>
    <row r="1441" spans="1:5">
      <c r="A1441">
        <v>3</v>
      </c>
      <c r="B1441">
        <v>1</v>
      </c>
      <c r="C1441">
        <v>21</v>
      </c>
      <c r="D1441">
        <v>0</v>
      </c>
      <c r="E1441">
        <f t="shared" si="22"/>
        <v>0</v>
      </c>
    </row>
    <row r="1442" spans="1:5">
      <c r="A1442">
        <v>3</v>
      </c>
      <c r="B1442">
        <v>1</v>
      </c>
      <c r="C1442">
        <v>22</v>
      </c>
      <c r="D1442">
        <v>0</v>
      </c>
      <c r="E1442">
        <f t="shared" si="22"/>
        <v>0</v>
      </c>
    </row>
    <row r="1443" spans="1:5">
      <c r="A1443">
        <v>3</v>
      </c>
      <c r="B1443">
        <v>1</v>
      </c>
      <c r="C1443">
        <v>23</v>
      </c>
      <c r="D1443">
        <v>0</v>
      </c>
      <c r="E1443">
        <f t="shared" si="22"/>
        <v>0</v>
      </c>
    </row>
    <row r="1444" spans="1:5">
      <c r="A1444">
        <v>3</v>
      </c>
      <c r="B1444">
        <v>2</v>
      </c>
      <c r="C1444">
        <v>0</v>
      </c>
      <c r="D1444">
        <v>0</v>
      </c>
      <c r="E1444">
        <f t="shared" si="22"/>
        <v>0</v>
      </c>
    </row>
    <row r="1445" spans="1:5">
      <c r="A1445">
        <v>3</v>
      </c>
      <c r="B1445">
        <v>2</v>
      </c>
      <c r="C1445">
        <v>1</v>
      </c>
      <c r="D1445">
        <v>0</v>
      </c>
      <c r="E1445">
        <f t="shared" si="22"/>
        <v>0</v>
      </c>
    </row>
    <row r="1446" spans="1:5">
      <c r="A1446">
        <v>3</v>
      </c>
      <c r="B1446">
        <v>2</v>
      </c>
      <c r="C1446">
        <v>2</v>
      </c>
      <c r="D1446">
        <v>0</v>
      </c>
      <c r="E1446">
        <f t="shared" si="22"/>
        <v>0</v>
      </c>
    </row>
    <row r="1447" spans="1:5">
      <c r="A1447">
        <v>3</v>
      </c>
      <c r="B1447">
        <v>2</v>
      </c>
      <c r="C1447">
        <v>3</v>
      </c>
      <c r="D1447">
        <v>0</v>
      </c>
      <c r="E1447">
        <f t="shared" si="22"/>
        <v>0</v>
      </c>
    </row>
    <row r="1448" spans="1:5">
      <c r="A1448">
        <v>3</v>
      </c>
      <c r="B1448">
        <v>2</v>
      </c>
      <c r="C1448">
        <v>4</v>
      </c>
      <c r="D1448">
        <v>0</v>
      </c>
      <c r="E1448">
        <f t="shared" si="22"/>
        <v>0</v>
      </c>
    </row>
    <row r="1449" spans="1:5">
      <c r="A1449">
        <v>3</v>
      </c>
      <c r="B1449">
        <v>2</v>
      </c>
      <c r="C1449">
        <v>5</v>
      </c>
      <c r="D1449">
        <v>0</v>
      </c>
      <c r="E1449">
        <f t="shared" si="22"/>
        <v>0</v>
      </c>
    </row>
    <row r="1450" spans="1:5">
      <c r="A1450">
        <v>3</v>
      </c>
      <c r="B1450">
        <v>2</v>
      </c>
      <c r="C1450">
        <v>6</v>
      </c>
      <c r="D1450">
        <v>0</v>
      </c>
      <c r="E1450">
        <f t="shared" si="22"/>
        <v>0</v>
      </c>
    </row>
    <row r="1451" spans="1:5">
      <c r="A1451">
        <v>3</v>
      </c>
      <c r="B1451">
        <v>2</v>
      </c>
      <c r="C1451">
        <v>7</v>
      </c>
      <c r="D1451">
        <v>90.734999999999999</v>
      </c>
      <c r="E1451">
        <f t="shared" si="22"/>
        <v>9.0734999999999996E-2</v>
      </c>
    </row>
    <row r="1452" spans="1:5">
      <c r="A1452">
        <v>3</v>
      </c>
      <c r="B1452">
        <v>2</v>
      </c>
      <c r="C1452">
        <v>8</v>
      </c>
      <c r="D1452">
        <v>198.01400000000001</v>
      </c>
      <c r="E1452">
        <f t="shared" si="22"/>
        <v>0.19801400000000002</v>
      </c>
    </row>
    <row r="1453" spans="1:5">
      <c r="A1453">
        <v>3</v>
      </c>
      <c r="B1453">
        <v>2</v>
      </c>
      <c r="C1453">
        <v>9</v>
      </c>
      <c r="D1453">
        <v>295.904</v>
      </c>
      <c r="E1453">
        <f t="shared" si="22"/>
        <v>0.295904</v>
      </c>
    </row>
    <row r="1454" spans="1:5">
      <c r="A1454">
        <v>3</v>
      </c>
      <c r="B1454">
        <v>2</v>
      </c>
      <c r="C1454">
        <v>10</v>
      </c>
      <c r="D1454">
        <v>456.113</v>
      </c>
      <c r="E1454">
        <f t="shared" si="22"/>
        <v>0.45611299999999999</v>
      </c>
    </row>
    <row r="1455" spans="1:5">
      <c r="A1455">
        <v>3</v>
      </c>
      <c r="B1455">
        <v>2</v>
      </c>
      <c r="C1455">
        <v>11</v>
      </c>
      <c r="D1455">
        <v>873.72900000000004</v>
      </c>
      <c r="E1455">
        <f t="shared" si="22"/>
        <v>0.87372900000000009</v>
      </c>
    </row>
    <row r="1456" spans="1:5">
      <c r="A1456">
        <v>3</v>
      </c>
      <c r="B1456">
        <v>2</v>
      </c>
      <c r="C1456">
        <v>12</v>
      </c>
      <c r="D1456">
        <v>1269.653</v>
      </c>
      <c r="E1456">
        <f t="shared" si="22"/>
        <v>1.2696529999999999</v>
      </c>
    </row>
    <row r="1457" spans="1:5">
      <c r="A1457">
        <v>3</v>
      </c>
      <c r="B1457">
        <v>2</v>
      </c>
      <c r="C1457">
        <v>13</v>
      </c>
      <c r="D1457">
        <v>1195.587</v>
      </c>
      <c r="E1457">
        <f t="shared" si="22"/>
        <v>1.195587</v>
      </c>
    </row>
    <row r="1458" spans="1:5">
      <c r="A1458">
        <v>3</v>
      </c>
      <c r="B1458">
        <v>2</v>
      </c>
      <c r="C1458">
        <v>14</v>
      </c>
      <c r="D1458">
        <v>1577.643</v>
      </c>
      <c r="E1458">
        <f t="shared" si="22"/>
        <v>1.5776430000000001</v>
      </c>
    </row>
    <row r="1459" spans="1:5">
      <c r="A1459">
        <v>3</v>
      </c>
      <c r="B1459">
        <v>2</v>
      </c>
      <c r="C1459">
        <v>15</v>
      </c>
      <c r="D1459">
        <v>518.95500000000004</v>
      </c>
      <c r="E1459">
        <f t="shared" si="22"/>
        <v>0.51895500000000006</v>
      </c>
    </row>
    <row r="1460" spans="1:5">
      <c r="A1460">
        <v>3</v>
      </c>
      <c r="B1460">
        <v>2</v>
      </c>
      <c r="C1460">
        <v>16</v>
      </c>
      <c r="D1460">
        <v>247.05500000000001</v>
      </c>
      <c r="E1460">
        <f t="shared" si="22"/>
        <v>0.247055</v>
      </c>
    </row>
    <row r="1461" spans="1:5">
      <c r="A1461">
        <v>3</v>
      </c>
      <c r="B1461">
        <v>2</v>
      </c>
      <c r="C1461">
        <v>17</v>
      </c>
      <c r="D1461">
        <v>0</v>
      </c>
      <c r="E1461">
        <f t="shared" si="22"/>
        <v>0</v>
      </c>
    </row>
    <row r="1462" spans="1:5">
      <c r="A1462">
        <v>3</v>
      </c>
      <c r="B1462">
        <v>2</v>
      </c>
      <c r="C1462">
        <v>18</v>
      </c>
      <c r="D1462">
        <v>0</v>
      </c>
      <c r="E1462">
        <f t="shared" si="22"/>
        <v>0</v>
      </c>
    </row>
    <row r="1463" spans="1:5">
      <c r="A1463">
        <v>3</v>
      </c>
      <c r="B1463">
        <v>2</v>
      </c>
      <c r="C1463">
        <v>19</v>
      </c>
      <c r="D1463">
        <v>0</v>
      </c>
      <c r="E1463">
        <f t="shared" si="22"/>
        <v>0</v>
      </c>
    </row>
    <row r="1464" spans="1:5">
      <c r="A1464">
        <v>3</v>
      </c>
      <c r="B1464">
        <v>2</v>
      </c>
      <c r="C1464">
        <v>20</v>
      </c>
      <c r="D1464">
        <v>0</v>
      </c>
      <c r="E1464">
        <f t="shared" si="22"/>
        <v>0</v>
      </c>
    </row>
    <row r="1465" spans="1:5">
      <c r="A1465">
        <v>3</v>
      </c>
      <c r="B1465">
        <v>2</v>
      </c>
      <c r="C1465">
        <v>21</v>
      </c>
      <c r="D1465">
        <v>0</v>
      </c>
      <c r="E1465">
        <f t="shared" si="22"/>
        <v>0</v>
      </c>
    </row>
    <row r="1466" spans="1:5">
      <c r="A1466">
        <v>3</v>
      </c>
      <c r="B1466">
        <v>2</v>
      </c>
      <c r="C1466">
        <v>22</v>
      </c>
      <c r="D1466">
        <v>0</v>
      </c>
      <c r="E1466">
        <f t="shared" si="22"/>
        <v>0</v>
      </c>
    </row>
    <row r="1467" spans="1:5">
      <c r="A1467">
        <v>3</v>
      </c>
      <c r="B1467">
        <v>2</v>
      </c>
      <c r="C1467">
        <v>23</v>
      </c>
      <c r="D1467">
        <v>0</v>
      </c>
      <c r="E1467">
        <f t="shared" si="22"/>
        <v>0</v>
      </c>
    </row>
    <row r="1468" spans="1:5">
      <c r="A1468">
        <v>3</v>
      </c>
      <c r="B1468">
        <v>3</v>
      </c>
      <c r="C1468">
        <v>0</v>
      </c>
      <c r="D1468">
        <v>0</v>
      </c>
      <c r="E1468">
        <f t="shared" si="22"/>
        <v>0</v>
      </c>
    </row>
    <row r="1469" spans="1:5">
      <c r="A1469">
        <v>3</v>
      </c>
      <c r="B1469">
        <v>3</v>
      </c>
      <c r="C1469">
        <v>1</v>
      </c>
      <c r="D1469">
        <v>0</v>
      </c>
      <c r="E1469">
        <f t="shared" si="22"/>
        <v>0</v>
      </c>
    </row>
    <row r="1470" spans="1:5">
      <c r="A1470">
        <v>3</v>
      </c>
      <c r="B1470">
        <v>3</v>
      </c>
      <c r="C1470">
        <v>2</v>
      </c>
      <c r="D1470">
        <v>0</v>
      </c>
      <c r="E1470">
        <f t="shared" si="22"/>
        <v>0</v>
      </c>
    </row>
    <row r="1471" spans="1:5">
      <c r="A1471">
        <v>3</v>
      </c>
      <c r="B1471">
        <v>3</v>
      </c>
      <c r="C1471">
        <v>3</v>
      </c>
      <c r="D1471">
        <v>0</v>
      </c>
      <c r="E1471">
        <f t="shared" si="22"/>
        <v>0</v>
      </c>
    </row>
    <row r="1472" spans="1:5">
      <c r="A1472">
        <v>3</v>
      </c>
      <c r="B1472">
        <v>3</v>
      </c>
      <c r="C1472">
        <v>4</v>
      </c>
      <c r="D1472">
        <v>0</v>
      </c>
      <c r="E1472">
        <f t="shared" si="22"/>
        <v>0</v>
      </c>
    </row>
    <row r="1473" spans="1:5">
      <c r="A1473">
        <v>3</v>
      </c>
      <c r="B1473">
        <v>3</v>
      </c>
      <c r="C1473">
        <v>5</v>
      </c>
      <c r="D1473">
        <v>0</v>
      </c>
      <c r="E1473">
        <f t="shared" si="22"/>
        <v>0</v>
      </c>
    </row>
    <row r="1474" spans="1:5">
      <c r="A1474">
        <v>3</v>
      </c>
      <c r="B1474">
        <v>3</v>
      </c>
      <c r="C1474">
        <v>6</v>
      </c>
      <c r="D1474">
        <v>0</v>
      </c>
      <c r="E1474">
        <f t="shared" si="22"/>
        <v>0</v>
      </c>
    </row>
    <row r="1475" spans="1:5">
      <c r="A1475">
        <v>3</v>
      </c>
      <c r="B1475">
        <v>3</v>
      </c>
      <c r="C1475">
        <v>7</v>
      </c>
      <c r="D1475">
        <v>139.71700000000001</v>
      </c>
      <c r="E1475">
        <f t="shared" si="22"/>
        <v>0.13971700000000001</v>
      </c>
    </row>
    <row r="1476" spans="1:5">
      <c r="A1476">
        <v>3</v>
      </c>
      <c r="B1476">
        <v>3</v>
      </c>
      <c r="C1476">
        <v>8</v>
      </c>
      <c r="D1476">
        <v>884.24</v>
      </c>
      <c r="E1476">
        <f t="shared" si="22"/>
        <v>0.88424000000000003</v>
      </c>
    </row>
    <row r="1477" spans="1:5">
      <c r="A1477">
        <v>3</v>
      </c>
      <c r="B1477">
        <v>3</v>
      </c>
      <c r="C1477">
        <v>9</v>
      </c>
      <c r="D1477">
        <v>1612.941</v>
      </c>
      <c r="E1477">
        <f t="shared" ref="E1477:E1540" si="23">D1477/1000</f>
        <v>1.612941</v>
      </c>
    </row>
    <row r="1478" spans="1:5">
      <c r="A1478">
        <v>3</v>
      </c>
      <c r="B1478">
        <v>3</v>
      </c>
      <c r="C1478">
        <v>10</v>
      </c>
      <c r="D1478">
        <v>2072.7429999999999</v>
      </c>
      <c r="E1478">
        <f t="shared" si="23"/>
        <v>2.072743</v>
      </c>
    </row>
    <row r="1479" spans="1:5">
      <c r="A1479">
        <v>3</v>
      </c>
      <c r="B1479">
        <v>3</v>
      </c>
      <c r="C1479">
        <v>11</v>
      </c>
      <c r="D1479">
        <v>2219.8690000000001</v>
      </c>
      <c r="E1479">
        <f t="shared" si="23"/>
        <v>2.2198690000000001</v>
      </c>
    </row>
    <row r="1480" spans="1:5">
      <c r="A1480">
        <v>3</v>
      </c>
      <c r="B1480">
        <v>3</v>
      </c>
      <c r="C1480">
        <v>12</v>
      </c>
      <c r="D1480">
        <v>2135.9740000000002</v>
      </c>
      <c r="E1480">
        <f t="shared" si="23"/>
        <v>2.135974</v>
      </c>
    </row>
    <row r="1481" spans="1:5">
      <c r="A1481">
        <v>3</v>
      </c>
      <c r="B1481">
        <v>3</v>
      </c>
      <c r="C1481">
        <v>13</v>
      </c>
      <c r="D1481">
        <v>2854.373</v>
      </c>
      <c r="E1481">
        <f t="shared" si="23"/>
        <v>2.8543729999999998</v>
      </c>
    </row>
    <row r="1482" spans="1:5">
      <c r="A1482">
        <v>3</v>
      </c>
      <c r="B1482">
        <v>3</v>
      </c>
      <c r="C1482">
        <v>14</v>
      </c>
      <c r="D1482">
        <v>1287.884</v>
      </c>
      <c r="E1482">
        <f t="shared" si="23"/>
        <v>1.287884</v>
      </c>
    </row>
    <row r="1483" spans="1:5">
      <c r="A1483">
        <v>3</v>
      </c>
      <c r="B1483">
        <v>3</v>
      </c>
      <c r="C1483">
        <v>15</v>
      </c>
      <c r="D1483">
        <v>931.46199999999999</v>
      </c>
      <c r="E1483">
        <f t="shared" si="23"/>
        <v>0.93146200000000001</v>
      </c>
    </row>
    <row r="1484" spans="1:5">
      <c r="A1484">
        <v>3</v>
      </c>
      <c r="B1484">
        <v>3</v>
      </c>
      <c r="C1484">
        <v>16</v>
      </c>
      <c r="D1484">
        <v>255.71700000000001</v>
      </c>
      <c r="E1484">
        <f t="shared" si="23"/>
        <v>0.25571700000000003</v>
      </c>
    </row>
    <row r="1485" spans="1:5">
      <c r="A1485">
        <v>3</v>
      </c>
      <c r="B1485">
        <v>3</v>
      </c>
      <c r="C1485">
        <v>17</v>
      </c>
      <c r="D1485">
        <v>0</v>
      </c>
      <c r="E1485">
        <f t="shared" si="23"/>
        <v>0</v>
      </c>
    </row>
    <row r="1486" spans="1:5">
      <c r="A1486">
        <v>3</v>
      </c>
      <c r="B1486">
        <v>3</v>
      </c>
      <c r="C1486">
        <v>18</v>
      </c>
      <c r="D1486">
        <v>0</v>
      </c>
      <c r="E1486">
        <f t="shared" si="23"/>
        <v>0</v>
      </c>
    </row>
    <row r="1487" spans="1:5">
      <c r="A1487">
        <v>3</v>
      </c>
      <c r="B1487">
        <v>3</v>
      </c>
      <c r="C1487">
        <v>19</v>
      </c>
      <c r="D1487">
        <v>0</v>
      </c>
      <c r="E1487">
        <f t="shared" si="23"/>
        <v>0</v>
      </c>
    </row>
    <row r="1488" spans="1:5">
      <c r="A1488">
        <v>3</v>
      </c>
      <c r="B1488">
        <v>3</v>
      </c>
      <c r="C1488">
        <v>20</v>
      </c>
      <c r="D1488">
        <v>0</v>
      </c>
      <c r="E1488">
        <f t="shared" si="23"/>
        <v>0</v>
      </c>
    </row>
    <row r="1489" spans="1:5">
      <c r="A1489">
        <v>3</v>
      </c>
      <c r="B1489">
        <v>3</v>
      </c>
      <c r="C1489">
        <v>21</v>
      </c>
      <c r="D1489">
        <v>0</v>
      </c>
      <c r="E1489">
        <f t="shared" si="23"/>
        <v>0</v>
      </c>
    </row>
    <row r="1490" spans="1:5">
      <c r="A1490">
        <v>3</v>
      </c>
      <c r="B1490">
        <v>3</v>
      </c>
      <c r="C1490">
        <v>22</v>
      </c>
      <c r="D1490">
        <v>0</v>
      </c>
      <c r="E1490">
        <f t="shared" si="23"/>
        <v>0</v>
      </c>
    </row>
    <row r="1491" spans="1:5">
      <c r="A1491">
        <v>3</v>
      </c>
      <c r="B1491">
        <v>3</v>
      </c>
      <c r="C1491">
        <v>23</v>
      </c>
      <c r="D1491">
        <v>0</v>
      </c>
      <c r="E1491">
        <f t="shared" si="23"/>
        <v>0</v>
      </c>
    </row>
    <row r="1492" spans="1:5">
      <c r="A1492">
        <v>3</v>
      </c>
      <c r="B1492">
        <v>4</v>
      </c>
      <c r="C1492">
        <v>0</v>
      </c>
      <c r="D1492">
        <v>0</v>
      </c>
      <c r="E1492">
        <f t="shared" si="23"/>
        <v>0</v>
      </c>
    </row>
    <row r="1493" spans="1:5">
      <c r="A1493">
        <v>3</v>
      </c>
      <c r="B1493">
        <v>4</v>
      </c>
      <c r="C1493">
        <v>1</v>
      </c>
      <c r="D1493">
        <v>0</v>
      </c>
      <c r="E1493">
        <f t="shared" si="23"/>
        <v>0</v>
      </c>
    </row>
    <row r="1494" spans="1:5">
      <c r="A1494">
        <v>3</v>
      </c>
      <c r="B1494">
        <v>4</v>
      </c>
      <c r="C1494">
        <v>2</v>
      </c>
      <c r="D1494">
        <v>0</v>
      </c>
      <c r="E1494">
        <f t="shared" si="23"/>
        <v>0</v>
      </c>
    </row>
    <row r="1495" spans="1:5">
      <c r="A1495">
        <v>3</v>
      </c>
      <c r="B1495">
        <v>4</v>
      </c>
      <c r="C1495">
        <v>3</v>
      </c>
      <c r="D1495">
        <v>0</v>
      </c>
      <c r="E1495">
        <f t="shared" si="23"/>
        <v>0</v>
      </c>
    </row>
    <row r="1496" spans="1:5">
      <c r="A1496">
        <v>3</v>
      </c>
      <c r="B1496">
        <v>4</v>
      </c>
      <c r="C1496">
        <v>4</v>
      </c>
      <c r="D1496">
        <v>0</v>
      </c>
      <c r="E1496">
        <f t="shared" si="23"/>
        <v>0</v>
      </c>
    </row>
    <row r="1497" spans="1:5">
      <c r="A1497">
        <v>3</v>
      </c>
      <c r="B1497">
        <v>4</v>
      </c>
      <c r="C1497">
        <v>5</v>
      </c>
      <c r="D1497">
        <v>0</v>
      </c>
      <c r="E1497">
        <f t="shared" si="23"/>
        <v>0</v>
      </c>
    </row>
    <row r="1498" spans="1:5">
      <c r="A1498">
        <v>3</v>
      </c>
      <c r="B1498">
        <v>4</v>
      </c>
      <c r="C1498">
        <v>6</v>
      </c>
      <c r="D1498">
        <v>37.107999999999997</v>
      </c>
      <c r="E1498">
        <f t="shared" si="23"/>
        <v>3.7107999999999995E-2</v>
      </c>
    </row>
    <row r="1499" spans="1:5">
      <c r="A1499">
        <v>3</v>
      </c>
      <c r="B1499">
        <v>4</v>
      </c>
      <c r="C1499">
        <v>7</v>
      </c>
      <c r="D1499">
        <v>149.459</v>
      </c>
      <c r="E1499">
        <f t="shared" si="23"/>
        <v>0.14945900000000001</v>
      </c>
    </row>
    <row r="1500" spans="1:5">
      <c r="A1500">
        <v>3</v>
      </c>
      <c r="B1500">
        <v>4</v>
      </c>
      <c r="C1500">
        <v>8</v>
      </c>
      <c r="D1500">
        <v>439.702</v>
      </c>
      <c r="E1500">
        <f t="shared" si="23"/>
        <v>0.43970199999999998</v>
      </c>
    </row>
    <row r="1501" spans="1:5">
      <c r="A1501">
        <v>3</v>
      </c>
      <c r="B1501">
        <v>4</v>
      </c>
      <c r="C1501">
        <v>9</v>
      </c>
      <c r="D1501">
        <v>716.702</v>
      </c>
      <c r="E1501">
        <f t="shared" si="23"/>
        <v>0.71670199999999995</v>
      </c>
    </row>
    <row r="1502" spans="1:5">
      <c r="A1502">
        <v>3</v>
      </c>
      <c r="B1502">
        <v>4</v>
      </c>
      <c r="C1502">
        <v>10</v>
      </c>
      <c r="D1502">
        <v>700.779</v>
      </c>
      <c r="E1502">
        <f t="shared" si="23"/>
        <v>0.70077900000000004</v>
      </c>
    </row>
    <row r="1503" spans="1:5">
      <c r="A1503">
        <v>3</v>
      </c>
      <c r="B1503">
        <v>4</v>
      </c>
      <c r="C1503">
        <v>11</v>
      </c>
      <c r="D1503">
        <v>1631.8230000000001</v>
      </c>
      <c r="E1503">
        <f t="shared" si="23"/>
        <v>1.631823</v>
      </c>
    </row>
    <row r="1504" spans="1:5">
      <c r="A1504">
        <v>3</v>
      </c>
      <c r="B1504">
        <v>4</v>
      </c>
      <c r="C1504">
        <v>12</v>
      </c>
      <c r="D1504">
        <v>1297.9670000000001</v>
      </c>
      <c r="E1504">
        <f t="shared" si="23"/>
        <v>1.2979670000000001</v>
      </c>
    </row>
    <row r="1505" spans="1:5">
      <c r="A1505">
        <v>3</v>
      </c>
      <c r="B1505">
        <v>4</v>
      </c>
      <c r="C1505">
        <v>13</v>
      </c>
      <c r="D1505">
        <v>856.71199999999999</v>
      </c>
      <c r="E1505">
        <f t="shared" si="23"/>
        <v>0.85671200000000003</v>
      </c>
    </row>
    <row r="1506" spans="1:5">
      <c r="A1506">
        <v>3</v>
      </c>
      <c r="B1506">
        <v>4</v>
      </c>
      <c r="C1506">
        <v>14</v>
      </c>
      <c r="D1506">
        <v>749.47</v>
      </c>
      <c r="E1506">
        <f t="shared" si="23"/>
        <v>0.74947000000000008</v>
      </c>
    </row>
    <row r="1507" spans="1:5">
      <c r="A1507">
        <v>3</v>
      </c>
      <c r="B1507">
        <v>4</v>
      </c>
      <c r="C1507">
        <v>15</v>
      </c>
      <c r="D1507">
        <v>554.90099999999995</v>
      </c>
      <c r="E1507">
        <f t="shared" si="23"/>
        <v>0.55490099999999998</v>
      </c>
    </row>
    <row r="1508" spans="1:5">
      <c r="A1508">
        <v>3</v>
      </c>
      <c r="B1508">
        <v>4</v>
      </c>
      <c r="C1508">
        <v>16</v>
      </c>
      <c r="D1508">
        <v>227.715</v>
      </c>
      <c r="E1508">
        <f t="shared" si="23"/>
        <v>0.227715</v>
      </c>
    </row>
    <row r="1509" spans="1:5">
      <c r="A1509">
        <v>3</v>
      </c>
      <c r="B1509">
        <v>4</v>
      </c>
      <c r="C1509">
        <v>17</v>
      </c>
      <c r="D1509">
        <v>0</v>
      </c>
      <c r="E1509">
        <f t="shared" si="23"/>
        <v>0</v>
      </c>
    </row>
    <row r="1510" spans="1:5">
      <c r="A1510">
        <v>3</v>
      </c>
      <c r="B1510">
        <v>4</v>
      </c>
      <c r="C1510">
        <v>18</v>
      </c>
      <c r="D1510">
        <v>0</v>
      </c>
      <c r="E1510">
        <f t="shared" si="23"/>
        <v>0</v>
      </c>
    </row>
    <row r="1511" spans="1:5">
      <c r="A1511">
        <v>3</v>
      </c>
      <c r="B1511">
        <v>4</v>
      </c>
      <c r="C1511">
        <v>19</v>
      </c>
      <c r="D1511">
        <v>0</v>
      </c>
      <c r="E1511">
        <f t="shared" si="23"/>
        <v>0</v>
      </c>
    </row>
    <row r="1512" spans="1:5">
      <c r="A1512">
        <v>3</v>
      </c>
      <c r="B1512">
        <v>4</v>
      </c>
      <c r="C1512">
        <v>20</v>
      </c>
      <c r="D1512">
        <v>0</v>
      </c>
      <c r="E1512">
        <f t="shared" si="23"/>
        <v>0</v>
      </c>
    </row>
    <row r="1513" spans="1:5">
      <c r="A1513">
        <v>3</v>
      </c>
      <c r="B1513">
        <v>4</v>
      </c>
      <c r="C1513">
        <v>21</v>
      </c>
      <c r="D1513">
        <v>0</v>
      </c>
      <c r="E1513">
        <f t="shared" si="23"/>
        <v>0</v>
      </c>
    </row>
    <row r="1514" spans="1:5">
      <c r="A1514">
        <v>3</v>
      </c>
      <c r="B1514">
        <v>4</v>
      </c>
      <c r="C1514">
        <v>22</v>
      </c>
      <c r="D1514">
        <v>0</v>
      </c>
      <c r="E1514">
        <f t="shared" si="23"/>
        <v>0</v>
      </c>
    </row>
    <row r="1515" spans="1:5">
      <c r="A1515">
        <v>3</v>
      </c>
      <c r="B1515">
        <v>4</v>
      </c>
      <c r="C1515">
        <v>23</v>
      </c>
      <c r="D1515">
        <v>0</v>
      </c>
      <c r="E1515">
        <f t="shared" si="23"/>
        <v>0</v>
      </c>
    </row>
    <row r="1516" spans="1:5">
      <c r="A1516">
        <v>3</v>
      </c>
      <c r="B1516">
        <v>5</v>
      </c>
      <c r="C1516">
        <v>0</v>
      </c>
      <c r="D1516">
        <v>0</v>
      </c>
      <c r="E1516">
        <f t="shared" si="23"/>
        <v>0</v>
      </c>
    </row>
    <row r="1517" spans="1:5">
      <c r="A1517">
        <v>3</v>
      </c>
      <c r="B1517">
        <v>5</v>
      </c>
      <c r="C1517">
        <v>1</v>
      </c>
      <c r="D1517">
        <v>0</v>
      </c>
      <c r="E1517">
        <f t="shared" si="23"/>
        <v>0</v>
      </c>
    </row>
    <row r="1518" spans="1:5">
      <c r="A1518">
        <v>3</v>
      </c>
      <c r="B1518">
        <v>5</v>
      </c>
      <c r="C1518">
        <v>2</v>
      </c>
      <c r="D1518">
        <v>0</v>
      </c>
      <c r="E1518">
        <f t="shared" si="23"/>
        <v>0</v>
      </c>
    </row>
    <row r="1519" spans="1:5">
      <c r="A1519">
        <v>3</v>
      </c>
      <c r="B1519">
        <v>5</v>
      </c>
      <c r="C1519">
        <v>3</v>
      </c>
      <c r="D1519">
        <v>0</v>
      </c>
      <c r="E1519">
        <f t="shared" si="23"/>
        <v>0</v>
      </c>
    </row>
    <row r="1520" spans="1:5">
      <c r="A1520">
        <v>3</v>
      </c>
      <c r="B1520">
        <v>5</v>
      </c>
      <c r="C1520">
        <v>4</v>
      </c>
      <c r="D1520">
        <v>0</v>
      </c>
      <c r="E1520">
        <f t="shared" si="23"/>
        <v>0</v>
      </c>
    </row>
    <row r="1521" spans="1:5">
      <c r="A1521">
        <v>3</v>
      </c>
      <c r="B1521">
        <v>5</v>
      </c>
      <c r="C1521">
        <v>5</v>
      </c>
      <c r="D1521">
        <v>0</v>
      </c>
      <c r="E1521">
        <f t="shared" si="23"/>
        <v>0</v>
      </c>
    </row>
    <row r="1522" spans="1:5">
      <c r="A1522">
        <v>3</v>
      </c>
      <c r="B1522">
        <v>5</v>
      </c>
      <c r="C1522">
        <v>6</v>
      </c>
      <c r="D1522">
        <v>0</v>
      </c>
      <c r="E1522">
        <f t="shared" si="23"/>
        <v>0</v>
      </c>
    </row>
    <row r="1523" spans="1:5">
      <c r="A1523">
        <v>3</v>
      </c>
      <c r="B1523">
        <v>5</v>
      </c>
      <c r="C1523">
        <v>7</v>
      </c>
      <c r="D1523">
        <v>717.12699999999995</v>
      </c>
      <c r="E1523">
        <f t="shared" si="23"/>
        <v>0.71712699999999996</v>
      </c>
    </row>
    <row r="1524" spans="1:5">
      <c r="A1524">
        <v>3</v>
      </c>
      <c r="B1524">
        <v>5</v>
      </c>
      <c r="C1524">
        <v>8</v>
      </c>
      <c r="D1524">
        <v>906.88499999999999</v>
      </c>
      <c r="E1524">
        <f t="shared" si="23"/>
        <v>0.90688499999999994</v>
      </c>
    </row>
    <row r="1525" spans="1:5">
      <c r="A1525">
        <v>3</v>
      </c>
      <c r="B1525">
        <v>5</v>
      </c>
      <c r="C1525">
        <v>9</v>
      </c>
      <c r="D1525">
        <v>865.78800000000001</v>
      </c>
      <c r="E1525">
        <f t="shared" si="23"/>
        <v>0.865788</v>
      </c>
    </row>
    <row r="1526" spans="1:5">
      <c r="A1526">
        <v>3</v>
      </c>
      <c r="B1526">
        <v>5</v>
      </c>
      <c r="C1526">
        <v>10</v>
      </c>
      <c r="D1526">
        <v>1225.654</v>
      </c>
      <c r="E1526">
        <f t="shared" si="23"/>
        <v>1.225654</v>
      </c>
    </row>
    <row r="1527" spans="1:5">
      <c r="A1527">
        <v>3</v>
      </c>
      <c r="B1527">
        <v>5</v>
      </c>
      <c r="C1527">
        <v>11</v>
      </c>
      <c r="D1527">
        <v>1522.8320000000001</v>
      </c>
      <c r="E1527">
        <f t="shared" si="23"/>
        <v>1.5228320000000002</v>
      </c>
    </row>
    <row r="1528" spans="1:5">
      <c r="A1528">
        <v>3</v>
      </c>
      <c r="B1528">
        <v>5</v>
      </c>
      <c r="C1528">
        <v>12</v>
      </c>
      <c r="D1528">
        <v>1715.2449999999999</v>
      </c>
      <c r="E1528">
        <f t="shared" si="23"/>
        <v>1.7152449999999999</v>
      </c>
    </row>
    <row r="1529" spans="1:5">
      <c r="A1529">
        <v>3</v>
      </c>
      <c r="B1529">
        <v>5</v>
      </c>
      <c r="C1529">
        <v>13</v>
      </c>
      <c r="D1529">
        <v>1734.518</v>
      </c>
      <c r="E1529">
        <f t="shared" si="23"/>
        <v>1.734518</v>
      </c>
    </row>
    <row r="1530" spans="1:5">
      <c r="A1530">
        <v>3</v>
      </c>
      <c r="B1530">
        <v>5</v>
      </c>
      <c r="C1530">
        <v>14</v>
      </c>
      <c r="D1530">
        <v>1689.1890000000001</v>
      </c>
      <c r="E1530">
        <f t="shared" si="23"/>
        <v>1.6891890000000001</v>
      </c>
    </row>
    <row r="1531" spans="1:5">
      <c r="A1531">
        <v>3</v>
      </c>
      <c r="B1531">
        <v>5</v>
      </c>
      <c r="C1531">
        <v>15</v>
      </c>
      <c r="D1531">
        <v>1118.71</v>
      </c>
      <c r="E1531">
        <f t="shared" si="23"/>
        <v>1.1187100000000001</v>
      </c>
    </row>
    <row r="1532" spans="1:5">
      <c r="A1532">
        <v>3</v>
      </c>
      <c r="B1532">
        <v>5</v>
      </c>
      <c r="C1532">
        <v>16</v>
      </c>
      <c r="D1532">
        <v>184.55</v>
      </c>
      <c r="E1532">
        <f t="shared" si="23"/>
        <v>0.18455000000000002</v>
      </c>
    </row>
    <row r="1533" spans="1:5">
      <c r="A1533">
        <v>3</v>
      </c>
      <c r="B1533">
        <v>5</v>
      </c>
      <c r="C1533">
        <v>17</v>
      </c>
      <c r="D1533">
        <v>0</v>
      </c>
      <c r="E1533">
        <f t="shared" si="23"/>
        <v>0</v>
      </c>
    </row>
    <row r="1534" spans="1:5">
      <c r="A1534">
        <v>3</v>
      </c>
      <c r="B1534">
        <v>5</v>
      </c>
      <c r="C1534">
        <v>18</v>
      </c>
      <c r="D1534">
        <v>0</v>
      </c>
      <c r="E1534">
        <f t="shared" si="23"/>
        <v>0</v>
      </c>
    </row>
    <row r="1535" spans="1:5">
      <c r="A1535">
        <v>3</v>
      </c>
      <c r="B1535">
        <v>5</v>
      </c>
      <c r="C1535">
        <v>19</v>
      </c>
      <c r="D1535">
        <v>0</v>
      </c>
      <c r="E1535">
        <f t="shared" si="23"/>
        <v>0</v>
      </c>
    </row>
    <row r="1536" spans="1:5">
      <c r="A1536">
        <v>3</v>
      </c>
      <c r="B1536">
        <v>5</v>
      </c>
      <c r="C1536">
        <v>20</v>
      </c>
      <c r="D1536">
        <v>0</v>
      </c>
      <c r="E1536">
        <f t="shared" si="23"/>
        <v>0</v>
      </c>
    </row>
    <row r="1537" spans="1:5">
      <c r="A1537">
        <v>3</v>
      </c>
      <c r="B1537">
        <v>5</v>
      </c>
      <c r="C1537">
        <v>21</v>
      </c>
      <c r="D1537">
        <v>0</v>
      </c>
      <c r="E1537">
        <f t="shared" si="23"/>
        <v>0</v>
      </c>
    </row>
    <row r="1538" spans="1:5">
      <c r="A1538">
        <v>3</v>
      </c>
      <c r="B1538">
        <v>5</v>
      </c>
      <c r="C1538">
        <v>22</v>
      </c>
      <c r="D1538">
        <v>0</v>
      </c>
      <c r="E1538">
        <f t="shared" si="23"/>
        <v>0</v>
      </c>
    </row>
    <row r="1539" spans="1:5">
      <c r="A1539">
        <v>3</v>
      </c>
      <c r="B1539">
        <v>5</v>
      </c>
      <c r="C1539">
        <v>23</v>
      </c>
      <c r="D1539">
        <v>0</v>
      </c>
      <c r="E1539">
        <f t="shared" si="23"/>
        <v>0</v>
      </c>
    </row>
    <row r="1540" spans="1:5">
      <c r="A1540">
        <v>3</v>
      </c>
      <c r="B1540">
        <v>6</v>
      </c>
      <c r="C1540">
        <v>0</v>
      </c>
      <c r="D1540">
        <v>0</v>
      </c>
      <c r="E1540">
        <f t="shared" si="23"/>
        <v>0</v>
      </c>
    </row>
    <row r="1541" spans="1:5">
      <c r="A1541">
        <v>3</v>
      </c>
      <c r="B1541">
        <v>6</v>
      </c>
      <c r="C1541">
        <v>1</v>
      </c>
      <c r="D1541">
        <v>0</v>
      </c>
      <c r="E1541">
        <f t="shared" ref="E1541:E1604" si="24">D1541/1000</f>
        <v>0</v>
      </c>
    </row>
    <row r="1542" spans="1:5">
      <c r="A1542">
        <v>3</v>
      </c>
      <c r="B1542">
        <v>6</v>
      </c>
      <c r="C1542">
        <v>2</v>
      </c>
      <c r="D1542">
        <v>0</v>
      </c>
      <c r="E1542">
        <f t="shared" si="24"/>
        <v>0</v>
      </c>
    </row>
    <row r="1543" spans="1:5">
      <c r="A1543">
        <v>3</v>
      </c>
      <c r="B1543">
        <v>6</v>
      </c>
      <c r="C1543">
        <v>3</v>
      </c>
      <c r="D1543">
        <v>0</v>
      </c>
      <c r="E1543">
        <f t="shared" si="24"/>
        <v>0</v>
      </c>
    </row>
    <row r="1544" spans="1:5">
      <c r="A1544">
        <v>3</v>
      </c>
      <c r="B1544">
        <v>6</v>
      </c>
      <c r="C1544">
        <v>4</v>
      </c>
      <c r="D1544">
        <v>0</v>
      </c>
      <c r="E1544">
        <f t="shared" si="24"/>
        <v>0</v>
      </c>
    </row>
    <row r="1545" spans="1:5">
      <c r="A1545">
        <v>3</v>
      </c>
      <c r="B1545">
        <v>6</v>
      </c>
      <c r="C1545">
        <v>5</v>
      </c>
      <c r="D1545">
        <v>0</v>
      </c>
      <c r="E1545">
        <f t="shared" si="24"/>
        <v>0</v>
      </c>
    </row>
    <row r="1546" spans="1:5">
      <c r="A1546">
        <v>3</v>
      </c>
      <c r="B1546">
        <v>6</v>
      </c>
      <c r="C1546">
        <v>6</v>
      </c>
      <c r="D1546">
        <v>0</v>
      </c>
      <c r="E1546">
        <f t="shared" si="24"/>
        <v>0</v>
      </c>
    </row>
    <row r="1547" spans="1:5">
      <c r="A1547">
        <v>3</v>
      </c>
      <c r="B1547">
        <v>6</v>
      </c>
      <c r="C1547">
        <v>7</v>
      </c>
      <c r="D1547">
        <v>144.51300000000001</v>
      </c>
      <c r="E1547">
        <f t="shared" si="24"/>
        <v>0.144513</v>
      </c>
    </row>
    <row r="1548" spans="1:5">
      <c r="A1548">
        <v>3</v>
      </c>
      <c r="B1548">
        <v>6</v>
      </c>
      <c r="C1548">
        <v>8</v>
      </c>
      <c r="D1548">
        <v>668.42600000000004</v>
      </c>
      <c r="E1548">
        <f t="shared" si="24"/>
        <v>0.66842600000000008</v>
      </c>
    </row>
    <row r="1549" spans="1:5">
      <c r="A1549">
        <v>3</v>
      </c>
      <c r="B1549">
        <v>6</v>
      </c>
      <c r="C1549">
        <v>9</v>
      </c>
      <c r="D1549">
        <v>1092.759</v>
      </c>
      <c r="E1549">
        <f t="shared" si="24"/>
        <v>1.092759</v>
      </c>
    </row>
    <row r="1550" spans="1:5">
      <c r="A1550">
        <v>3</v>
      </c>
      <c r="B1550">
        <v>6</v>
      </c>
      <c r="C1550">
        <v>10</v>
      </c>
      <c r="D1550">
        <v>3065.931</v>
      </c>
      <c r="E1550">
        <f t="shared" si="24"/>
        <v>3.065931</v>
      </c>
    </row>
    <row r="1551" spans="1:5">
      <c r="A1551">
        <v>3</v>
      </c>
      <c r="B1551">
        <v>6</v>
      </c>
      <c r="C1551">
        <v>11</v>
      </c>
      <c r="D1551">
        <v>3199.7779999999998</v>
      </c>
      <c r="E1551">
        <f t="shared" si="24"/>
        <v>3.1997779999999998</v>
      </c>
    </row>
    <row r="1552" spans="1:5">
      <c r="A1552">
        <v>3</v>
      </c>
      <c r="B1552">
        <v>6</v>
      </c>
      <c r="C1552">
        <v>12</v>
      </c>
      <c r="D1552">
        <v>3187.9839999999999</v>
      </c>
      <c r="E1552">
        <f t="shared" si="24"/>
        <v>3.1879839999999997</v>
      </c>
    </row>
    <row r="1553" spans="1:5">
      <c r="A1553">
        <v>3</v>
      </c>
      <c r="B1553">
        <v>6</v>
      </c>
      <c r="C1553">
        <v>13</v>
      </c>
      <c r="D1553">
        <v>2945.2510000000002</v>
      </c>
      <c r="E1553">
        <f t="shared" si="24"/>
        <v>2.9452510000000003</v>
      </c>
    </row>
    <row r="1554" spans="1:5">
      <c r="A1554">
        <v>3</v>
      </c>
      <c r="B1554">
        <v>6</v>
      </c>
      <c r="C1554">
        <v>14</v>
      </c>
      <c r="D1554">
        <v>2471.91</v>
      </c>
      <c r="E1554">
        <f t="shared" si="24"/>
        <v>2.4719099999999998</v>
      </c>
    </row>
    <row r="1555" spans="1:5">
      <c r="A1555">
        <v>3</v>
      </c>
      <c r="B1555">
        <v>6</v>
      </c>
      <c r="C1555">
        <v>15</v>
      </c>
      <c r="D1555">
        <v>1797.68</v>
      </c>
      <c r="E1555">
        <f t="shared" si="24"/>
        <v>1.7976800000000002</v>
      </c>
    </row>
    <row r="1556" spans="1:5">
      <c r="A1556">
        <v>3</v>
      </c>
      <c r="B1556">
        <v>6</v>
      </c>
      <c r="C1556">
        <v>16</v>
      </c>
      <c r="D1556">
        <v>884.24199999999996</v>
      </c>
      <c r="E1556">
        <f t="shared" si="24"/>
        <v>0.88424199999999997</v>
      </c>
    </row>
    <row r="1557" spans="1:5">
      <c r="A1557">
        <v>3</v>
      </c>
      <c r="B1557">
        <v>6</v>
      </c>
      <c r="C1557">
        <v>17</v>
      </c>
      <c r="D1557">
        <v>106.747</v>
      </c>
      <c r="E1557">
        <f t="shared" si="24"/>
        <v>0.10674699999999999</v>
      </c>
    </row>
    <row r="1558" spans="1:5">
      <c r="A1558">
        <v>3</v>
      </c>
      <c r="B1558">
        <v>6</v>
      </c>
      <c r="C1558">
        <v>18</v>
      </c>
      <c r="D1558">
        <v>0</v>
      </c>
      <c r="E1558">
        <f t="shared" si="24"/>
        <v>0</v>
      </c>
    </row>
    <row r="1559" spans="1:5">
      <c r="A1559">
        <v>3</v>
      </c>
      <c r="B1559">
        <v>6</v>
      </c>
      <c r="C1559">
        <v>19</v>
      </c>
      <c r="D1559">
        <v>0</v>
      </c>
      <c r="E1559">
        <f t="shared" si="24"/>
        <v>0</v>
      </c>
    </row>
    <row r="1560" spans="1:5">
      <c r="A1560">
        <v>3</v>
      </c>
      <c r="B1560">
        <v>6</v>
      </c>
      <c r="C1560">
        <v>20</v>
      </c>
      <c r="D1560">
        <v>0</v>
      </c>
      <c r="E1560">
        <f t="shared" si="24"/>
        <v>0</v>
      </c>
    </row>
    <row r="1561" spans="1:5">
      <c r="A1561">
        <v>3</v>
      </c>
      <c r="B1561">
        <v>6</v>
      </c>
      <c r="C1561">
        <v>21</v>
      </c>
      <c r="D1561">
        <v>0</v>
      </c>
      <c r="E1561">
        <f t="shared" si="24"/>
        <v>0</v>
      </c>
    </row>
    <row r="1562" spans="1:5">
      <c r="A1562">
        <v>3</v>
      </c>
      <c r="B1562">
        <v>6</v>
      </c>
      <c r="C1562">
        <v>22</v>
      </c>
      <c r="D1562">
        <v>0</v>
      </c>
      <c r="E1562">
        <f t="shared" si="24"/>
        <v>0</v>
      </c>
    </row>
    <row r="1563" spans="1:5">
      <c r="A1563">
        <v>3</v>
      </c>
      <c r="B1563">
        <v>6</v>
      </c>
      <c r="C1563">
        <v>23</v>
      </c>
      <c r="D1563">
        <v>0</v>
      </c>
      <c r="E1563">
        <f t="shared" si="24"/>
        <v>0</v>
      </c>
    </row>
    <row r="1564" spans="1:5">
      <c r="A1564">
        <v>3</v>
      </c>
      <c r="B1564">
        <v>7</v>
      </c>
      <c r="C1564">
        <v>0</v>
      </c>
      <c r="D1564">
        <v>0</v>
      </c>
      <c r="E1564">
        <f t="shared" si="24"/>
        <v>0</v>
      </c>
    </row>
    <row r="1565" spans="1:5">
      <c r="A1565">
        <v>3</v>
      </c>
      <c r="B1565">
        <v>7</v>
      </c>
      <c r="C1565">
        <v>1</v>
      </c>
      <c r="D1565">
        <v>0</v>
      </c>
      <c r="E1565">
        <f t="shared" si="24"/>
        <v>0</v>
      </c>
    </row>
    <row r="1566" spans="1:5">
      <c r="A1566">
        <v>3</v>
      </c>
      <c r="B1566">
        <v>7</v>
      </c>
      <c r="C1566">
        <v>2</v>
      </c>
      <c r="D1566">
        <v>0</v>
      </c>
      <c r="E1566">
        <f t="shared" si="24"/>
        <v>0</v>
      </c>
    </row>
    <row r="1567" spans="1:5">
      <c r="A1567">
        <v>3</v>
      </c>
      <c r="B1567">
        <v>7</v>
      </c>
      <c r="C1567">
        <v>3</v>
      </c>
      <c r="D1567">
        <v>0</v>
      </c>
      <c r="E1567">
        <f t="shared" si="24"/>
        <v>0</v>
      </c>
    </row>
    <row r="1568" spans="1:5">
      <c r="A1568">
        <v>3</v>
      </c>
      <c r="B1568">
        <v>7</v>
      </c>
      <c r="C1568">
        <v>4</v>
      </c>
      <c r="D1568">
        <v>0</v>
      </c>
      <c r="E1568">
        <f t="shared" si="24"/>
        <v>0</v>
      </c>
    </row>
    <row r="1569" spans="1:5">
      <c r="A1569">
        <v>3</v>
      </c>
      <c r="B1569">
        <v>7</v>
      </c>
      <c r="C1569">
        <v>5</v>
      </c>
      <c r="D1569">
        <v>0</v>
      </c>
      <c r="E1569">
        <f t="shared" si="24"/>
        <v>0</v>
      </c>
    </row>
    <row r="1570" spans="1:5">
      <c r="A1570">
        <v>3</v>
      </c>
      <c r="B1570">
        <v>7</v>
      </c>
      <c r="C1570">
        <v>6</v>
      </c>
      <c r="D1570">
        <v>34.154000000000003</v>
      </c>
      <c r="E1570">
        <f t="shared" si="24"/>
        <v>3.4154000000000004E-2</v>
      </c>
    </row>
    <row r="1571" spans="1:5">
      <c r="A1571">
        <v>3</v>
      </c>
      <c r="B1571">
        <v>7</v>
      </c>
      <c r="C1571">
        <v>7</v>
      </c>
      <c r="D1571">
        <v>396.63499999999999</v>
      </c>
      <c r="E1571">
        <f t="shared" si="24"/>
        <v>0.39663500000000002</v>
      </c>
    </row>
    <row r="1572" spans="1:5">
      <c r="A1572">
        <v>3</v>
      </c>
      <c r="B1572">
        <v>7</v>
      </c>
      <c r="C1572">
        <v>8</v>
      </c>
      <c r="D1572">
        <v>981.50800000000004</v>
      </c>
      <c r="E1572">
        <f t="shared" si="24"/>
        <v>0.98150800000000005</v>
      </c>
    </row>
    <row r="1573" spans="1:5">
      <c r="A1573">
        <v>3</v>
      </c>
      <c r="B1573">
        <v>7</v>
      </c>
      <c r="C1573">
        <v>9</v>
      </c>
      <c r="D1573">
        <v>1385.175</v>
      </c>
      <c r="E1573">
        <f t="shared" si="24"/>
        <v>1.385175</v>
      </c>
    </row>
    <row r="1574" spans="1:5">
      <c r="A1574">
        <v>3</v>
      </c>
      <c r="B1574">
        <v>7</v>
      </c>
      <c r="C1574">
        <v>10</v>
      </c>
      <c r="D1574">
        <v>929.61699999999996</v>
      </c>
      <c r="E1574">
        <f t="shared" si="24"/>
        <v>0.92961699999999992</v>
      </c>
    </row>
    <row r="1575" spans="1:5">
      <c r="A1575">
        <v>3</v>
      </c>
      <c r="B1575">
        <v>7</v>
      </c>
      <c r="C1575">
        <v>11</v>
      </c>
      <c r="D1575">
        <v>1184.145</v>
      </c>
      <c r="E1575">
        <f t="shared" si="24"/>
        <v>1.184145</v>
      </c>
    </row>
    <row r="1576" spans="1:5">
      <c r="A1576">
        <v>3</v>
      </c>
      <c r="B1576">
        <v>7</v>
      </c>
      <c r="C1576">
        <v>12</v>
      </c>
      <c r="D1576">
        <v>1478.953</v>
      </c>
      <c r="E1576">
        <f t="shared" si="24"/>
        <v>1.478953</v>
      </c>
    </row>
    <row r="1577" spans="1:5">
      <c r="A1577">
        <v>3</v>
      </c>
      <c r="B1577">
        <v>7</v>
      </c>
      <c r="C1577">
        <v>13</v>
      </c>
      <c r="D1577">
        <v>1671.402</v>
      </c>
      <c r="E1577">
        <f t="shared" si="24"/>
        <v>1.6714020000000001</v>
      </c>
    </row>
    <row r="1578" spans="1:5">
      <c r="A1578">
        <v>3</v>
      </c>
      <c r="B1578">
        <v>7</v>
      </c>
      <c r="C1578">
        <v>14</v>
      </c>
      <c r="D1578">
        <v>864.798</v>
      </c>
      <c r="E1578">
        <f t="shared" si="24"/>
        <v>0.86479799999999996</v>
      </c>
    </row>
    <row r="1579" spans="1:5">
      <c r="A1579">
        <v>3</v>
      </c>
      <c r="B1579">
        <v>7</v>
      </c>
      <c r="C1579">
        <v>15</v>
      </c>
      <c r="D1579">
        <v>673.27099999999996</v>
      </c>
      <c r="E1579">
        <f t="shared" si="24"/>
        <v>0.67327099999999995</v>
      </c>
    </row>
    <row r="1580" spans="1:5">
      <c r="A1580">
        <v>3</v>
      </c>
      <c r="B1580">
        <v>7</v>
      </c>
      <c r="C1580">
        <v>16</v>
      </c>
      <c r="D1580">
        <v>794.38099999999997</v>
      </c>
      <c r="E1580">
        <f t="shared" si="24"/>
        <v>0.794381</v>
      </c>
    </row>
    <row r="1581" spans="1:5">
      <c r="A1581">
        <v>3</v>
      </c>
      <c r="B1581">
        <v>7</v>
      </c>
      <c r="C1581">
        <v>17</v>
      </c>
      <c r="D1581">
        <v>55.118000000000002</v>
      </c>
      <c r="E1581">
        <f t="shared" si="24"/>
        <v>5.5118E-2</v>
      </c>
    </row>
    <row r="1582" spans="1:5">
      <c r="A1582">
        <v>3</v>
      </c>
      <c r="B1582">
        <v>7</v>
      </c>
      <c r="C1582">
        <v>18</v>
      </c>
      <c r="D1582">
        <v>0</v>
      </c>
      <c r="E1582">
        <f t="shared" si="24"/>
        <v>0</v>
      </c>
    </row>
    <row r="1583" spans="1:5">
      <c r="A1583">
        <v>3</v>
      </c>
      <c r="B1583">
        <v>7</v>
      </c>
      <c r="C1583">
        <v>19</v>
      </c>
      <c r="D1583">
        <v>0</v>
      </c>
      <c r="E1583">
        <f t="shared" si="24"/>
        <v>0</v>
      </c>
    </row>
    <row r="1584" spans="1:5">
      <c r="A1584">
        <v>3</v>
      </c>
      <c r="B1584">
        <v>7</v>
      </c>
      <c r="C1584">
        <v>20</v>
      </c>
      <c r="D1584">
        <v>0</v>
      </c>
      <c r="E1584">
        <f t="shared" si="24"/>
        <v>0</v>
      </c>
    </row>
    <row r="1585" spans="1:5">
      <c r="A1585">
        <v>3</v>
      </c>
      <c r="B1585">
        <v>7</v>
      </c>
      <c r="C1585">
        <v>21</v>
      </c>
      <c r="D1585">
        <v>0</v>
      </c>
      <c r="E1585">
        <f t="shared" si="24"/>
        <v>0</v>
      </c>
    </row>
    <row r="1586" spans="1:5">
      <c r="A1586">
        <v>3</v>
      </c>
      <c r="B1586">
        <v>7</v>
      </c>
      <c r="C1586">
        <v>22</v>
      </c>
      <c r="D1586">
        <v>0</v>
      </c>
      <c r="E1586">
        <f t="shared" si="24"/>
        <v>0</v>
      </c>
    </row>
    <row r="1587" spans="1:5">
      <c r="A1587">
        <v>3</v>
      </c>
      <c r="B1587">
        <v>7</v>
      </c>
      <c r="C1587">
        <v>23</v>
      </c>
      <c r="D1587">
        <v>0</v>
      </c>
      <c r="E1587">
        <f t="shared" si="24"/>
        <v>0</v>
      </c>
    </row>
    <row r="1588" spans="1:5">
      <c r="A1588">
        <v>3</v>
      </c>
      <c r="B1588">
        <v>8</v>
      </c>
      <c r="C1588">
        <v>0</v>
      </c>
      <c r="D1588">
        <v>0</v>
      </c>
      <c r="E1588">
        <f t="shared" si="24"/>
        <v>0</v>
      </c>
    </row>
    <row r="1589" spans="1:5">
      <c r="A1589">
        <v>3</v>
      </c>
      <c r="B1589">
        <v>8</v>
      </c>
      <c r="C1589">
        <v>1</v>
      </c>
      <c r="D1589">
        <v>0</v>
      </c>
      <c r="E1589">
        <f t="shared" si="24"/>
        <v>0</v>
      </c>
    </row>
    <row r="1590" spans="1:5">
      <c r="A1590">
        <v>3</v>
      </c>
      <c r="B1590">
        <v>8</v>
      </c>
      <c r="C1590">
        <v>2</v>
      </c>
      <c r="D1590">
        <v>0</v>
      </c>
      <c r="E1590">
        <f t="shared" si="24"/>
        <v>0</v>
      </c>
    </row>
    <row r="1591" spans="1:5">
      <c r="A1591">
        <v>3</v>
      </c>
      <c r="B1591">
        <v>8</v>
      </c>
      <c r="C1591">
        <v>3</v>
      </c>
      <c r="D1591">
        <v>0</v>
      </c>
      <c r="E1591">
        <f t="shared" si="24"/>
        <v>0</v>
      </c>
    </row>
    <row r="1592" spans="1:5">
      <c r="A1592">
        <v>3</v>
      </c>
      <c r="B1592">
        <v>8</v>
      </c>
      <c r="C1592">
        <v>4</v>
      </c>
      <c r="D1592">
        <v>0</v>
      </c>
      <c r="E1592">
        <f t="shared" si="24"/>
        <v>0</v>
      </c>
    </row>
    <row r="1593" spans="1:5">
      <c r="A1593">
        <v>3</v>
      </c>
      <c r="B1593">
        <v>8</v>
      </c>
      <c r="C1593">
        <v>5</v>
      </c>
      <c r="D1593">
        <v>0</v>
      </c>
      <c r="E1593">
        <f t="shared" si="24"/>
        <v>0</v>
      </c>
    </row>
    <row r="1594" spans="1:5">
      <c r="A1594">
        <v>3</v>
      </c>
      <c r="B1594">
        <v>8</v>
      </c>
      <c r="C1594">
        <v>6</v>
      </c>
      <c r="D1594">
        <v>8.3109999999999999</v>
      </c>
      <c r="E1594">
        <f t="shared" si="24"/>
        <v>8.3110000000000007E-3</v>
      </c>
    </row>
    <row r="1595" spans="1:5">
      <c r="A1595">
        <v>3</v>
      </c>
      <c r="B1595">
        <v>8</v>
      </c>
      <c r="C1595">
        <v>7</v>
      </c>
      <c r="D1595">
        <v>682.92499999999995</v>
      </c>
      <c r="E1595">
        <f t="shared" si="24"/>
        <v>0.682925</v>
      </c>
    </row>
    <row r="1596" spans="1:5">
      <c r="A1596">
        <v>3</v>
      </c>
      <c r="B1596">
        <v>8</v>
      </c>
      <c r="C1596">
        <v>8</v>
      </c>
      <c r="D1596">
        <v>1387.8309999999999</v>
      </c>
      <c r="E1596">
        <f t="shared" si="24"/>
        <v>1.3878309999999998</v>
      </c>
    </row>
    <row r="1597" spans="1:5">
      <c r="A1597">
        <v>3</v>
      </c>
      <c r="B1597">
        <v>8</v>
      </c>
      <c r="C1597">
        <v>9</v>
      </c>
      <c r="D1597">
        <v>1822.4670000000001</v>
      </c>
      <c r="E1597">
        <f t="shared" si="24"/>
        <v>1.8224670000000001</v>
      </c>
    </row>
    <row r="1598" spans="1:5">
      <c r="A1598">
        <v>3</v>
      </c>
      <c r="B1598">
        <v>8</v>
      </c>
      <c r="C1598">
        <v>10</v>
      </c>
      <c r="D1598">
        <v>2422.9569999999999</v>
      </c>
      <c r="E1598">
        <f t="shared" si="24"/>
        <v>2.4229569999999998</v>
      </c>
    </row>
    <row r="1599" spans="1:5">
      <c r="A1599">
        <v>3</v>
      </c>
      <c r="B1599">
        <v>8</v>
      </c>
      <c r="C1599">
        <v>11</v>
      </c>
      <c r="D1599">
        <v>2671.84</v>
      </c>
      <c r="E1599">
        <f t="shared" si="24"/>
        <v>2.67184</v>
      </c>
    </row>
    <row r="1600" spans="1:5">
      <c r="A1600">
        <v>3</v>
      </c>
      <c r="B1600">
        <v>8</v>
      </c>
      <c r="C1600">
        <v>12</v>
      </c>
      <c r="D1600">
        <v>1648.229</v>
      </c>
      <c r="E1600">
        <f t="shared" si="24"/>
        <v>1.6482289999999999</v>
      </c>
    </row>
    <row r="1601" spans="1:5">
      <c r="A1601">
        <v>3</v>
      </c>
      <c r="B1601">
        <v>8</v>
      </c>
      <c r="C1601">
        <v>13</v>
      </c>
      <c r="D1601">
        <v>687.37599999999998</v>
      </c>
      <c r="E1601">
        <f t="shared" si="24"/>
        <v>0.68737599999999999</v>
      </c>
    </row>
    <row r="1602" spans="1:5">
      <c r="A1602">
        <v>3</v>
      </c>
      <c r="B1602">
        <v>8</v>
      </c>
      <c r="C1602">
        <v>14</v>
      </c>
      <c r="D1602">
        <v>355.113</v>
      </c>
      <c r="E1602">
        <f t="shared" si="24"/>
        <v>0.35511300000000001</v>
      </c>
    </row>
    <row r="1603" spans="1:5">
      <c r="A1603">
        <v>3</v>
      </c>
      <c r="B1603">
        <v>8</v>
      </c>
      <c r="C1603">
        <v>15</v>
      </c>
      <c r="D1603">
        <v>423.44499999999999</v>
      </c>
      <c r="E1603">
        <f t="shared" si="24"/>
        <v>0.42344500000000002</v>
      </c>
    </row>
    <row r="1604" spans="1:5">
      <c r="A1604">
        <v>3</v>
      </c>
      <c r="B1604">
        <v>8</v>
      </c>
      <c r="C1604">
        <v>16</v>
      </c>
      <c r="D1604">
        <v>642.85599999999999</v>
      </c>
      <c r="E1604">
        <f t="shared" si="24"/>
        <v>0.64285599999999998</v>
      </c>
    </row>
    <row r="1605" spans="1:5">
      <c r="A1605">
        <v>3</v>
      </c>
      <c r="B1605">
        <v>8</v>
      </c>
      <c r="C1605">
        <v>17</v>
      </c>
      <c r="D1605">
        <v>15.846</v>
      </c>
      <c r="E1605">
        <f t="shared" ref="E1605:E1668" si="25">D1605/1000</f>
        <v>1.5845999999999999E-2</v>
      </c>
    </row>
    <row r="1606" spans="1:5">
      <c r="A1606">
        <v>3</v>
      </c>
      <c r="B1606">
        <v>8</v>
      </c>
      <c r="C1606">
        <v>18</v>
      </c>
      <c r="D1606">
        <v>0</v>
      </c>
      <c r="E1606">
        <f t="shared" si="25"/>
        <v>0</v>
      </c>
    </row>
    <row r="1607" spans="1:5">
      <c r="A1607">
        <v>3</v>
      </c>
      <c r="B1607">
        <v>8</v>
      </c>
      <c r="C1607">
        <v>19</v>
      </c>
      <c r="D1607">
        <v>0</v>
      </c>
      <c r="E1607">
        <f t="shared" si="25"/>
        <v>0</v>
      </c>
    </row>
    <row r="1608" spans="1:5">
      <c r="A1608">
        <v>3</v>
      </c>
      <c r="B1608">
        <v>8</v>
      </c>
      <c r="C1608">
        <v>20</v>
      </c>
      <c r="D1608">
        <v>0</v>
      </c>
      <c r="E1608">
        <f t="shared" si="25"/>
        <v>0</v>
      </c>
    </row>
    <row r="1609" spans="1:5">
      <c r="A1609">
        <v>3</v>
      </c>
      <c r="B1609">
        <v>8</v>
      </c>
      <c r="C1609">
        <v>21</v>
      </c>
      <c r="D1609">
        <v>0</v>
      </c>
      <c r="E1609">
        <f t="shared" si="25"/>
        <v>0</v>
      </c>
    </row>
    <row r="1610" spans="1:5">
      <c r="A1610">
        <v>3</v>
      </c>
      <c r="B1610">
        <v>8</v>
      </c>
      <c r="C1610">
        <v>22</v>
      </c>
      <c r="D1610">
        <v>0</v>
      </c>
      <c r="E1610">
        <f t="shared" si="25"/>
        <v>0</v>
      </c>
    </row>
    <row r="1611" spans="1:5">
      <c r="A1611">
        <v>3</v>
      </c>
      <c r="B1611">
        <v>8</v>
      </c>
      <c r="C1611">
        <v>23</v>
      </c>
      <c r="D1611">
        <v>0</v>
      </c>
      <c r="E1611">
        <f t="shared" si="25"/>
        <v>0</v>
      </c>
    </row>
    <row r="1612" spans="1:5">
      <c r="A1612">
        <v>3</v>
      </c>
      <c r="B1612">
        <v>9</v>
      </c>
      <c r="C1612">
        <v>0</v>
      </c>
      <c r="D1612">
        <v>0</v>
      </c>
      <c r="E1612">
        <f t="shared" si="25"/>
        <v>0</v>
      </c>
    </row>
    <row r="1613" spans="1:5">
      <c r="A1613">
        <v>3</v>
      </c>
      <c r="B1613">
        <v>9</v>
      </c>
      <c r="C1613">
        <v>1</v>
      </c>
      <c r="D1613">
        <v>0</v>
      </c>
      <c r="E1613">
        <f t="shared" si="25"/>
        <v>0</v>
      </c>
    </row>
    <row r="1614" spans="1:5">
      <c r="A1614">
        <v>3</v>
      </c>
      <c r="B1614">
        <v>9</v>
      </c>
      <c r="C1614">
        <v>2</v>
      </c>
      <c r="D1614">
        <v>0</v>
      </c>
      <c r="E1614">
        <f t="shared" si="25"/>
        <v>0</v>
      </c>
    </row>
    <row r="1615" spans="1:5">
      <c r="A1615">
        <v>3</v>
      </c>
      <c r="B1615">
        <v>9</v>
      </c>
      <c r="C1615">
        <v>3</v>
      </c>
      <c r="D1615">
        <v>0</v>
      </c>
      <c r="E1615">
        <f t="shared" si="25"/>
        <v>0</v>
      </c>
    </row>
    <row r="1616" spans="1:5">
      <c r="A1616">
        <v>3</v>
      </c>
      <c r="B1616">
        <v>9</v>
      </c>
      <c r="C1616">
        <v>4</v>
      </c>
      <c r="D1616">
        <v>0</v>
      </c>
      <c r="E1616">
        <f t="shared" si="25"/>
        <v>0</v>
      </c>
    </row>
    <row r="1617" spans="1:5">
      <c r="A1617">
        <v>3</v>
      </c>
      <c r="B1617">
        <v>9</v>
      </c>
      <c r="C1617">
        <v>5</v>
      </c>
      <c r="D1617">
        <v>0</v>
      </c>
      <c r="E1617">
        <f t="shared" si="25"/>
        <v>0</v>
      </c>
    </row>
    <row r="1618" spans="1:5">
      <c r="A1618">
        <v>3</v>
      </c>
      <c r="B1618">
        <v>9</v>
      </c>
      <c r="C1618">
        <v>6</v>
      </c>
      <c r="D1618">
        <v>124.708</v>
      </c>
      <c r="E1618">
        <f t="shared" si="25"/>
        <v>0.124708</v>
      </c>
    </row>
    <row r="1619" spans="1:5">
      <c r="A1619">
        <v>3</v>
      </c>
      <c r="B1619">
        <v>9</v>
      </c>
      <c r="C1619">
        <v>7</v>
      </c>
      <c r="D1619">
        <v>976.851</v>
      </c>
      <c r="E1619">
        <f t="shared" si="25"/>
        <v>0.97685100000000002</v>
      </c>
    </row>
    <row r="1620" spans="1:5">
      <c r="A1620">
        <v>3</v>
      </c>
      <c r="B1620">
        <v>9</v>
      </c>
      <c r="C1620">
        <v>8</v>
      </c>
      <c r="D1620">
        <v>1975.646</v>
      </c>
      <c r="E1620">
        <f t="shared" si="25"/>
        <v>1.975646</v>
      </c>
    </row>
    <row r="1621" spans="1:5">
      <c r="A1621">
        <v>3</v>
      </c>
      <c r="B1621">
        <v>9</v>
      </c>
      <c r="C1621">
        <v>9</v>
      </c>
      <c r="D1621">
        <v>2767.9319999999998</v>
      </c>
      <c r="E1621">
        <f t="shared" si="25"/>
        <v>2.7679319999999996</v>
      </c>
    </row>
    <row r="1622" spans="1:5">
      <c r="A1622">
        <v>3</v>
      </c>
      <c r="B1622">
        <v>9</v>
      </c>
      <c r="C1622">
        <v>10</v>
      </c>
      <c r="D1622">
        <v>3313.0819999999999</v>
      </c>
      <c r="E1622">
        <f t="shared" si="25"/>
        <v>3.3130820000000001</v>
      </c>
    </row>
    <row r="1623" spans="1:5">
      <c r="A1623">
        <v>3</v>
      </c>
      <c r="B1623">
        <v>9</v>
      </c>
      <c r="C1623">
        <v>11</v>
      </c>
      <c r="D1623">
        <v>3333.3330000000001</v>
      </c>
      <c r="E1623">
        <f t="shared" si="25"/>
        <v>3.3333330000000001</v>
      </c>
    </row>
    <row r="1624" spans="1:5">
      <c r="A1624">
        <v>3</v>
      </c>
      <c r="B1624">
        <v>9</v>
      </c>
      <c r="C1624">
        <v>12</v>
      </c>
      <c r="D1624">
        <v>3333.3330000000001</v>
      </c>
      <c r="E1624">
        <f t="shared" si="25"/>
        <v>3.3333330000000001</v>
      </c>
    </row>
    <row r="1625" spans="1:5">
      <c r="A1625">
        <v>3</v>
      </c>
      <c r="B1625">
        <v>9</v>
      </c>
      <c r="C1625">
        <v>13</v>
      </c>
      <c r="D1625">
        <v>3296.2919999999999</v>
      </c>
      <c r="E1625">
        <f t="shared" si="25"/>
        <v>3.2962919999999998</v>
      </c>
    </row>
    <row r="1626" spans="1:5">
      <c r="A1626">
        <v>3</v>
      </c>
      <c r="B1626">
        <v>9</v>
      </c>
      <c r="C1626">
        <v>14</v>
      </c>
      <c r="D1626">
        <v>2758.2579999999998</v>
      </c>
      <c r="E1626">
        <f t="shared" si="25"/>
        <v>2.7582579999999997</v>
      </c>
    </row>
    <row r="1627" spans="1:5">
      <c r="A1627">
        <v>3</v>
      </c>
      <c r="B1627">
        <v>9</v>
      </c>
      <c r="C1627">
        <v>15</v>
      </c>
      <c r="D1627">
        <v>1758.1890000000001</v>
      </c>
      <c r="E1627">
        <f t="shared" si="25"/>
        <v>1.758189</v>
      </c>
    </row>
    <row r="1628" spans="1:5">
      <c r="A1628">
        <v>3</v>
      </c>
      <c r="B1628">
        <v>9</v>
      </c>
      <c r="C1628">
        <v>16</v>
      </c>
      <c r="D1628">
        <v>976.94100000000003</v>
      </c>
      <c r="E1628">
        <f t="shared" si="25"/>
        <v>0.97694100000000006</v>
      </c>
    </row>
    <row r="1629" spans="1:5">
      <c r="A1629">
        <v>3</v>
      </c>
      <c r="B1629">
        <v>9</v>
      </c>
      <c r="C1629">
        <v>17</v>
      </c>
      <c r="D1629">
        <v>131.04300000000001</v>
      </c>
      <c r="E1629">
        <f t="shared" si="25"/>
        <v>0.13104299999999999</v>
      </c>
    </row>
    <row r="1630" spans="1:5">
      <c r="A1630">
        <v>3</v>
      </c>
      <c r="B1630">
        <v>9</v>
      </c>
      <c r="C1630">
        <v>18</v>
      </c>
      <c r="D1630">
        <v>0</v>
      </c>
      <c r="E1630">
        <f t="shared" si="25"/>
        <v>0</v>
      </c>
    </row>
    <row r="1631" spans="1:5">
      <c r="A1631">
        <v>3</v>
      </c>
      <c r="B1631">
        <v>9</v>
      </c>
      <c r="C1631">
        <v>19</v>
      </c>
      <c r="D1631">
        <v>0</v>
      </c>
      <c r="E1631">
        <f t="shared" si="25"/>
        <v>0</v>
      </c>
    </row>
    <row r="1632" spans="1:5">
      <c r="A1632">
        <v>3</v>
      </c>
      <c r="B1632">
        <v>9</v>
      </c>
      <c r="C1632">
        <v>20</v>
      </c>
      <c r="D1632">
        <v>0</v>
      </c>
      <c r="E1632">
        <f t="shared" si="25"/>
        <v>0</v>
      </c>
    </row>
    <row r="1633" spans="1:5">
      <c r="A1633">
        <v>3</v>
      </c>
      <c r="B1633">
        <v>9</v>
      </c>
      <c r="C1633">
        <v>21</v>
      </c>
      <c r="D1633">
        <v>0</v>
      </c>
      <c r="E1633">
        <f t="shared" si="25"/>
        <v>0</v>
      </c>
    </row>
    <row r="1634" spans="1:5">
      <c r="A1634">
        <v>3</v>
      </c>
      <c r="B1634">
        <v>9</v>
      </c>
      <c r="C1634">
        <v>22</v>
      </c>
      <c r="D1634">
        <v>0</v>
      </c>
      <c r="E1634">
        <f t="shared" si="25"/>
        <v>0</v>
      </c>
    </row>
    <row r="1635" spans="1:5">
      <c r="A1635">
        <v>3</v>
      </c>
      <c r="B1635">
        <v>9</v>
      </c>
      <c r="C1635">
        <v>23</v>
      </c>
      <c r="D1635">
        <v>0</v>
      </c>
      <c r="E1635">
        <f t="shared" si="25"/>
        <v>0</v>
      </c>
    </row>
    <row r="1636" spans="1:5">
      <c r="A1636">
        <v>3</v>
      </c>
      <c r="B1636">
        <v>10</v>
      </c>
      <c r="C1636">
        <v>0</v>
      </c>
      <c r="D1636">
        <v>0</v>
      </c>
      <c r="E1636">
        <f t="shared" si="25"/>
        <v>0</v>
      </c>
    </row>
    <row r="1637" spans="1:5">
      <c r="A1637">
        <v>3</v>
      </c>
      <c r="B1637">
        <v>10</v>
      </c>
      <c r="C1637">
        <v>1</v>
      </c>
      <c r="D1637">
        <v>0</v>
      </c>
      <c r="E1637">
        <f t="shared" si="25"/>
        <v>0</v>
      </c>
    </row>
    <row r="1638" spans="1:5">
      <c r="A1638">
        <v>3</v>
      </c>
      <c r="B1638">
        <v>10</v>
      </c>
      <c r="C1638">
        <v>2</v>
      </c>
      <c r="D1638">
        <v>0</v>
      </c>
      <c r="E1638">
        <f t="shared" si="25"/>
        <v>0</v>
      </c>
    </row>
    <row r="1639" spans="1:5">
      <c r="A1639">
        <v>3</v>
      </c>
      <c r="B1639">
        <v>10</v>
      </c>
      <c r="C1639">
        <v>3</v>
      </c>
      <c r="D1639">
        <v>0</v>
      </c>
      <c r="E1639">
        <f t="shared" si="25"/>
        <v>0</v>
      </c>
    </row>
    <row r="1640" spans="1:5">
      <c r="A1640">
        <v>3</v>
      </c>
      <c r="B1640">
        <v>10</v>
      </c>
      <c r="C1640">
        <v>4</v>
      </c>
      <c r="D1640">
        <v>0</v>
      </c>
      <c r="E1640">
        <f t="shared" si="25"/>
        <v>0</v>
      </c>
    </row>
    <row r="1641" spans="1:5">
      <c r="A1641">
        <v>3</v>
      </c>
      <c r="B1641">
        <v>10</v>
      </c>
      <c r="C1641">
        <v>5</v>
      </c>
      <c r="D1641">
        <v>0</v>
      </c>
      <c r="E1641">
        <f t="shared" si="25"/>
        <v>0</v>
      </c>
    </row>
    <row r="1642" spans="1:5">
      <c r="A1642">
        <v>3</v>
      </c>
      <c r="B1642">
        <v>10</v>
      </c>
      <c r="C1642">
        <v>6</v>
      </c>
      <c r="D1642">
        <v>146.149</v>
      </c>
      <c r="E1642">
        <f t="shared" si="25"/>
        <v>0.146149</v>
      </c>
    </row>
    <row r="1643" spans="1:5">
      <c r="A1643">
        <v>3</v>
      </c>
      <c r="B1643">
        <v>10</v>
      </c>
      <c r="C1643">
        <v>7</v>
      </c>
      <c r="D1643">
        <v>1017.15</v>
      </c>
      <c r="E1643">
        <f t="shared" si="25"/>
        <v>1.01715</v>
      </c>
    </row>
    <row r="1644" spans="1:5">
      <c r="A1644">
        <v>3</v>
      </c>
      <c r="B1644">
        <v>10</v>
      </c>
      <c r="C1644">
        <v>8</v>
      </c>
      <c r="D1644">
        <v>1766.1590000000001</v>
      </c>
      <c r="E1644">
        <f t="shared" si="25"/>
        <v>1.766159</v>
      </c>
    </row>
    <row r="1645" spans="1:5">
      <c r="A1645">
        <v>3</v>
      </c>
      <c r="B1645">
        <v>10</v>
      </c>
      <c r="C1645">
        <v>9</v>
      </c>
      <c r="D1645">
        <v>2467.4490000000001</v>
      </c>
      <c r="E1645">
        <f t="shared" si="25"/>
        <v>2.4674490000000002</v>
      </c>
    </row>
    <row r="1646" spans="1:5">
      <c r="A1646">
        <v>3</v>
      </c>
      <c r="B1646">
        <v>10</v>
      </c>
      <c r="C1646">
        <v>10</v>
      </c>
      <c r="D1646">
        <v>3234.7550000000001</v>
      </c>
      <c r="E1646">
        <f t="shared" si="25"/>
        <v>3.2347550000000003</v>
      </c>
    </row>
    <row r="1647" spans="1:5">
      <c r="A1647">
        <v>3</v>
      </c>
      <c r="B1647">
        <v>10</v>
      </c>
      <c r="C1647">
        <v>11</v>
      </c>
      <c r="D1647">
        <v>3333.3330000000001</v>
      </c>
      <c r="E1647">
        <f t="shared" si="25"/>
        <v>3.3333330000000001</v>
      </c>
    </row>
    <row r="1648" spans="1:5">
      <c r="A1648">
        <v>3</v>
      </c>
      <c r="B1648">
        <v>10</v>
      </c>
      <c r="C1648">
        <v>12</v>
      </c>
      <c r="D1648">
        <v>3333.3330000000001</v>
      </c>
      <c r="E1648">
        <f t="shared" si="25"/>
        <v>3.3333330000000001</v>
      </c>
    </row>
    <row r="1649" spans="1:5">
      <c r="A1649">
        <v>3</v>
      </c>
      <c r="B1649">
        <v>10</v>
      </c>
      <c r="C1649">
        <v>13</v>
      </c>
      <c r="D1649">
        <v>3205.241</v>
      </c>
      <c r="E1649">
        <f t="shared" si="25"/>
        <v>3.205241</v>
      </c>
    </row>
    <row r="1650" spans="1:5">
      <c r="A1650">
        <v>3</v>
      </c>
      <c r="B1650">
        <v>10</v>
      </c>
      <c r="C1650">
        <v>14</v>
      </c>
      <c r="D1650">
        <v>2691.6770000000001</v>
      </c>
      <c r="E1650">
        <f t="shared" si="25"/>
        <v>2.6916770000000003</v>
      </c>
    </row>
    <row r="1651" spans="1:5">
      <c r="A1651">
        <v>3</v>
      </c>
      <c r="B1651">
        <v>10</v>
      </c>
      <c r="C1651">
        <v>15</v>
      </c>
      <c r="D1651">
        <v>1911.548</v>
      </c>
      <c r="E1651">
        <f t="shared" si="25"/>
        <v>1.911548</v>
      </c>
    </row>
    <row r="1652" spans="1:5">
      <c r="A1652">
        <v>3</v>
      </c>
      <c r="B1652">
        <v>10</v>
      </c>
      <c r="C1652">
        <v>16</v>
      </c>
      <c r="D1652">
        <v>958.66700000000003</v>
      </c>
      <c r="E1652">
        <f t="shared" si="25"/>
        <v>0.95866700000000005</v>
      </c>
    </row>
    <row r="1653" spans="1:5">
      <c r="A1653">
        <v>3</v>
      </c>
      <c r="B1653">
        <v>10</v>
      </c>
      <c r="C1653">
        <v>17</v>
      </c>
      <c r="D1653">
        <v>138.21600000000001</v>
      </c>
      <c r="E1653">
        <f t="shared" si="25"/>
        <v>0.13821600000000001</v>
      </c>
    </row>
    <row r="1654" spans="1:5">
      <c r="A1654">
        <v>3</v>
      </c>
      <c r="B1654">
        <v>10</v>
      </c>
      <c r="C1654">
        <v>18</v>
      </c>
      <c r="D1654">
        <v>0</v>
      </c>
      <c r="E1654">
        <f t="shared" si="25"/>
        <v>0</v>
      </c>
    </row>
    <row r="1655" spans="1:5">
      <c r="A1655">
        <v>3</v>
      </c>
      <c r="B1655">
        <v>10</v>
      </c>
      <c r="C1655">
        <v>19</v>
      </c>
      <c r="D1655">
        <v>0</v>
      </c>
      <c r="E1655">
        <f t="shared" si="25"/>
        <v>0</v>
      </c>
    </row>
    <row r="1656" spans="1:5">
      <c r="A1656">
        <v>3</v>
      </c>
      <c r="B1656">
        <v>10</v>
      </c>
      <c r="C1656">
        <v>20</v>
      </c>
      <c r="D1656">
        <v>0</v>
      </c>
      <c r="E1656">
        <f t="shared" si="25"/>
        <v>0</v>
      </c>
    </row>
    <row r="1657" spans="1:5">
      <c r="A1657">
        <v>3</v>
      </c>
      <c r="B1657">
        <v>10</v>
      </c>
      <c r="C1657">
        <v>21</v>
      </c>
      <c r="D1657">
        <v>0</v>
      </c>
      <c r="E1657">
        <f t="shared" si="25"/>
        <v>0</v>
      </c>
    </row>
    <row r="1658" spans="1:5">
      <c r="A1658">
        <v>3</v>
      </c>
      <c r="B1658">
        <v>10</v>
      </c>
      <c r="C1658">
        <v>22</v>
      </c>
      <c r="D1658">
        <v>0</v>
      </c>
      <c r="E1658">
        <f t="shared" si="25"/>
        <v>0</v>
      </c>
    </row>
    <row r="1659" spans="1:5">
      <c r="A1659">
        <v>3</v>
      </c>
      <c r="B1659">
        <v>10</v>
      </c>
      <c r="C1659">
        <v>23</v>
      </c>
      <c r="D1659">
        <v>0</v>
      </c>
      <c r="E1659">
        <f t="shared" si="25"/>
        <v>0</v>
      </c>
    </row>
    <row r="1660" spans="1:5">
      <c r="A1660">
        <v>3</v>
      </c>
      <c r="B1660">
        <v>11</v>
      </c>
      <c r="C1660">
        <v>0</v>
      </c>
      <c r="D1660">
        <v>0</v>
      </c>
      <c r="E1660">
        <f t="shared" si="25"/>
        <v>0</v>
      </c>
    </row>
    <row r="1661" spans="1:5">
      <c r="A1661">
        <v>3</v>
      </c>
      <c r="B1661">
        <v>11</v>
      </c>
      <c r="C1661">
        <v>1</v>
      </c>
      <c r="D1661">
        <v>0</v>
      </c>
      <c r="E1661">
        <f t="shared" si="25"/>
        <v>0</v>
      </c>
    </row>
    <row r="1662" spans="1:5">
      <c r="A1662">
        <v>3</v>
      </c>
      <c r="B1662">
        <v>11</v>
      </c>
      <c r="C1662">
        <v>2</v>
      </c>
      <c r="D1662">
        <v>0</v>
      </c>
      <c r="E1662">
        <f t="shared" si="25"/>
        <v>0</v>
      </c>
    </row>
    <row r="1663" spans="1:5">
      <c r="A1663">
        <v>3</v>
      </c>
      <c r="B1663">
        <v>11</v>
      </c>
      <c r="C1663">
        <v>3</v>
      </c>
      <c r="D1663">
        <v>0</v>
      </c>
      <c r="E1663">
        <f t="shared" si="25"/>
        <v>0</v>
      </c>
    </row>
    <row r="1664" spans="1:5">
      <c r="A1664">
        <v>3</v>
      </c>
      <c r="B1664">
        <v>11</v>
      </c>
      <c r="C1664">
        <v>4</v>
      </c>
      <c r="D1664">
        <v>0</v>
      </c>
      <c r="E1664">
        <f t="shared" si="25"/>
        <v>0</v>
      </c>
    </row>
    <row r="1665" spans="1:5">
      <c r="A1665">
        <v>3</v>
      </c>
      <c r="B1665">
        <v>11</v>
      </c>
      <c r="C1665">
        <v>5</v>
      </c>
      <c r="D1665">
        <v>0</v>
      </c>
      <c r="E1665">
        <f t="shared" si="25"/>
        <v>0</v>
      </c>
    </row>
    <row r="1666" spans="1:5">
      <c r="A1666">
        <v>3</v>
      </c>
      <c r="B1666">
        <v>11</v>
      </c>
      <c r="C1666">
        <v>6</v>
      </c>
      <c r="D1666">
        <v>118.16500000000001</v>
      </c>
      <c r="E1666">
        <f t="shared" si="25"/>
        <v>0.11816500000000001</v>
      </c>
    </row>
    <row r="1667" spans="1:5">
      <c r="A1667">
        <v>3</v>
      </c>
      <c r="B1667">
        <v>11</v>
      </c>
      <c r="C1667">
        <v>7</v>
      </c>
      <c r="D1667">
        <v>549.00800000000004</v>
      </c>
      <c r="E1667">
        <f t="shared" si="25"/>
        <v>0.54900800000000005</v>
      </c>
    </row>
    <row r="1668" spans="1:5">
      <c r="A1668">
        <v>3</v>
      </c>
      <c r="B1668">
        <v>11</v>
      </c>
      <c r="C1668">
        <v>8</v>
      </c>
      <c r="D1668">
        <v>1822.14</v>
      </c>
      <c r="E1668">
        <f t="shared" si="25"/>
        <v>1.8221400000000001</v>
      </c>
    </row>
    <row r="1669" spans="1:5">
      <c r="A1669">
        <v>3</v>
      </c>
      <c r="B1669">
        <v>11</v>
      </c>
      <c r="C1669">
        <v>9</v>
      </c>
      <c r="D1669">
        <v>2149.9279999999999</v>
      </c>
      <c r="E1669">
        <f t="shared" ref="E1669:E1732" si="26">D1669/1000</f>
        <v>2.1499280000000001</v>
      </c>
    </row>
    <row r="1670" spans="1:5">
      <c r="A1670">
        <v>3</v>
      </c>
      <c r="B1670">
        <v>11</v>
      </c>
      <c r="C1670">
        <v>10</v>
      </c>
      <c r="D1670">
        <v>3096.6759999999999</v>
      </c>
      <c r="E1670">
        <f t="shared" si="26"/>
        <v>3.096676</v>
      </c>
    </row>
    <row r="1671" spans="1:5">
      <c r="A1671">
        <v>3</v>
      </c>
      <c r="B1671">
        <v>11</v>
      </c>
      <c r="C1671">
        <v>11</v>
      </c>
      <c r="D1671">
        <v>3305.3490000000002</v>
      </c>
      <c r="E1671">
        <f t="shared" si="26"/>
        <v>3.3053490000000001</v>
      </c>
    </row>
    <row r="1672" spans="1:5">
      <c r="A1672">
        <v>3</v>
      </c>
      <c r="B1672">
        <v>11</v>
      </c>
      <c r="C1672">
        <v>12</v>
      </c>
      <c r="D1672">
        <v>3274.2689999999998</v>
      </c>
      <c r="E1672">
        <f t="shared" si="26"/>
        <v>3.2742689999999999</v>
      </c>
    </row>
    <row r="1673" spans="1:5">
      <c r="A1673">
        <v>3</v>
      </c>
      <c r="B1673">
        <v>11</v>
      </c>
      <c r="C1673">
        <v>13</v>
      </c>
      <c r="D1673">
        <v>2997.7310000000002</v>
      </c>
      <c r="E1673">
        <f t="shared" si="26"/>
        <v>2.9977310000000004</v>
      </c>
    </row>
    <row r="1674" spans="1:5">
      <c r="A1674">
        <v>3</v>
      </c>
      <c r="B1674">
        <v>11</v>
      </c>
      <c r="C1674">
        <v>14</v>
      </c>
      <c r="D1674">
        <v>2470.7069999999999</v>
      </c>
      <c r="E1674">
        <f t="shared" si="26"/>
        <v>2.470707</v>
      </c>
    </row>
    <row r="1675" spans="1:5">
      <c r="A1675">
        <v>3</v>
      </c>
      <c r="B1675">
        <v>11</v>
      </c>
      <c r="C1675">
        <v>15</v>
      </c>
      <c r="D1675">
        <v>1724.03</v>
      </c>
      <c r="E1675">
        <f t="shared" si="26"/>
        <v>1.72403</v>
      </c>
    </row>
    <row r="1676" spans="1:5">
      <c r="A1676">
        <v>3</v>
      </c>
      <c r="B1676">
        <v>11</v>
      </c>
      <c r="C1676">
        <v>16</v>
      </c>
      <c r="D1676">
        <v>391.74599999999998</v>
      </c>
      <c r="E1676">
        <f t="shared" si="26"/>
        <v>0.39174599999999998</v>
      </c>
    </row>
    <row r="1677" spans="1:5">
      <c r="A1677">
        <v>3</v>
      </c>
      <c r="B1677">
        <v>11</v>
      </c>
      <c r="C1677">
        <v>17</v>
      </c>
      <c r="D1677">
        <v>32.972000000000001</v>
      </c>
      <c r="E1677">
        <f t="shared" si="26"/>
        <v>3.2972000000000001E-2</v>
      </c>
    </row>
    <row r="1678" spans="1:5">
      <c r="A1678">
        <v>3</v>
      </c>
      <c r="B1678">
        <v>11</v>
      </c>
      <c r="C1678">
        <v>18</v>
      </c>
      <c r="D1678">
        <v>0</v>
      </c>
      <c r="E1678">
        <f t="shared" si="26"/>
        <v>0</v>
      </c>
    </row>
    <row r="1679" spans="1:5">
      <c r="A1679">
        <v>3</v>
      </c>
      <c r="B1679">
        <v>11</v>
      </c>
      <c r="C1679">
        <v>19</v>
      </c>
      <c r="D1679">
        <v>0</v>
      </c>
      <c r="E1679">
        <f t="shared" si="26"/>
        <v>0</v>
      </c>
    </row>
    <row r="1680" spans="1:5">
      <c r="A1680">
        <v>3</v>
      </c>
      <c r="B1680">
        <v>11</v>
      </c>
      <c r="C1680">
        <v>20</v>
      </c>
      <c r="D1680">
        <v>0</v>
      </c>
      <c r="E1680">
        <f t="shared" si="26"/>
        <v>0</v>
      </c>
    </row>
    <row r="1681" spans="1:5">
      <c r="A1681">
        <v>3</v>
      </c>
      <c r="B1681">
        <v>11</v>
      </c>
      <c r="C1681">
        <v>21</v>
      </c>
      <c r="D1681">
        <v>0</v>
      </c>
      <c r="E1681">
        <f t="shared" si="26"/>
        <v>0</v>
      </c>
    </row>
    <row r="1682" spans="1:5">
      <c r="A1682">
        <v>3</v>
      </c>
      <c r="B1682">
        <v>11</v>
      </c>
      <c r="C1682">
        <v>22</v>
      </c>
      <c r="D1682">
        <v>0</v>
      </c>
      <c r="E1682">
        <f t="shared" si="26"/>
        <v>0</v>
      </c>
    </row>
    <row r="1683" spans="1:5">
      <c r="A1683">
        <v>3</v>
      </c>
      <c r="B1683">
        <v>11</v>
      </c>
      <c r="C1683">
        <v>23</v>
      </c>
      <c r="D1683">
        <v>0</v>
      </c>
      <c r="E1683">
        <f t="shared" si="26"/>
        <v>0</v>
      </c>
    </row>
    <row r="1684" spans="1:5">
      <c r="A1684">
        <v>3</v>
      </c>
      <c r="B1684">
        <v>12</v>
      </c>
      <c r="C1684">
        <v>0</v>
      </c>
      <c r="D1684">
        <v>0</v>
      </c>
      <c r="E1684">
        <f t="shared" si="26"/>
        <v>0</v>
      </c>
    </row>
    <row r="1685" spans="1:5">
      <c r="A1685">
        <v>3</v>
      </c>
      <c r="B1685">
        <v>12</v>
      </c>
      <c r="C1685">
        <v>1</v>
      </c>
      <c r="D1685">
        <v>0</v>
      </c>
      <c r="E1685">
        <f t="shared" si="26"/>
        <v>0</v>
      </c>
    </row>
    <row r="1686" spans="1:5">
      <c r="A1686">
        <v>3</v>
      </c>
      <c r="B1686">
        <v>12</v>
      </c>
      <c r="C1686">
        <v>2</v>
      </c>
      <c r="D1686">
        <v>0</v>
      </c>
      <c r="E1686">
        <f t="shared" si="26"/>
        <v>0</v>
      </c>
    </row>
    <row r="1687" spans="1:5">
      <c r="A1687">
        <v>3</v>
      </c>
      <c r="B1687">
        <v>12</v>
      </c>
      <c r="C1687">
        <v>3</v>
      </c>
      <c r="D1687">
        <v>0</v>
      </c>
      <c r="E1687">
        <f t="shared" si="26"/>
        <v>0</v>
      </c>
    </row>
    <row r="1688" spans="1:5">
      <c r="A1688">
        <v>3</v>
      </c>
      <c r="B1688">
        <v>12</v>
      </c>
      <c r="C1688">
        <v>4</v>
      </c>
      <c r="D1688">
        <v>0</v>
      </c>
      <c r="E1688">
        <f t="shared" si="26"/>
        <v>0</v>
      </c>
    </row>
    <row r="1689" spans="1:5">
      <c r="A1689">
        <v>3</v>
      </c>
      <c r="B1689">
        <v>12</v>
      </c>
      <c r="C1689">
        <v>5</v>
      </c>
      <c r="D1689">
        <v>0</v>
      </c>
      <c r="E1689">
        <f t="shared" si="26"/>
        <v>0</v>
      </c>
    </row>
    <row r="1690" spans="1:5">
      <c r="A1690">
        <v>3</v>
      </c>
      <c r="B1690">
        <v>12</v>
      </c>
      <c r="C1690">
        <v>6</v>
      </c>
      <c r="D1690">
        <v>83.295000000000002</v>
      </c>
      <c r="E1690">
        <f t="shared" si="26"/>
        <v>8.3295000000000008E-2</v>
      </c>
    </row>
    <row r="1691" spans="1:5">
      <c r="A1691">
        <v>3</v>
      </c>
      <c r="B1691">
        <v>12</v>
      </c>
      <c r="C1691">
        <v>7</v>
      </c>
      <c r="D1691">
        <v>405.96199999999999</v>
      </c>
      <c r="E1691">
        <f t="shared" si="26"/>
        <v>0.40596199999999999</v>
      </c>
    </row>
    <row r="1692" spans="1:5">
      <c r="A1692">
        <v>3</v>
      </c>
      <c r="B1692">
        <v>12</v>
      </c>
      <c r="C1692">
        <v>8</v>
      </c>
      <c r="D1692">
        <v>1630.85</v>
      </c>
      <c r="E1692">
        <f t="shared" si="26"/>
        <v>1.6308499999999999</v>
      </c>
    </row>
    <row r="1693" spans="1:5">
      <c r="A1693">
        <v>3</v>
      </c>
      <c r="B1693">
        <v>12</v>
      </c>
      <c r="C1693">
        <v>9</v>
      </c>
      <c r="D1693">
        <v>1630.9860000000001</v>
      </c>
      <c r="E1693">
        <f t="shared" si="26"/>
        <v>1.630986</v>
      </c>
    </row>
    <row r="1694" spans="1:5">
      <c r="A1694">
        <v>3</v>
      </c>
      <c r="B1694">
        <v>12</v>
      </c>
      <c r="C1694">
        <v>10</v>
      </c>
      <c r="D1694">
        <v>1646.3150000000001</v>
      </c>
      <c r="E1694">
        <f t="shared" si="26"/>
        <v>1.646315</v>
      </c>
    </row>
    <row r="1695" spans="1:5">
      <c r="A1695">
        <v>3</v>
      </c>
      <c r="B1695">
        <v>12</v>
      </c>
      <c r="C1695">
        <v>11</v>
      </c>
      <c r="D1695">
        <v>2017.76</v>
      </c>
      <c r="E1695">
        <f t="shared" si="26"/>
        <v>2.01776</v>
      </c>
    </row>
    <row r="1696" spans="1:5">
      <c r="A1696">
        <v>3</v>
      </c>
      <c r="B1696">
        <v>12</v>
      </c>
      <c r="C1696">
        <v>12</v>
      </c>
      <c r="D1696">
        <v>2610.7489999999998</v>
      </c>
      <c r="E1696">
        <f t="shared" si="26"/>
        <v>2.6107489999999998</v>
      </c>
    </row>
    <row r="1697" spans="1:5">
      <c r="A1697">
        <v>3</v>
      </c>
      <c r="B1697">
        <v>12</v>
      </c>
      <c r="C1697">
        <v>13</v>
      </c>
      <c r="D1697">
        <v>1433.4269999999999</v>
      </c>
      <c r="E1697">
        <f t="shared" si="26"/>
        <v>1.433427</v>
      </c>
    </row>
    <row r="1698" spans="1:5">
      <c r="A1698">
        <v>3</v>
      </c>
      <c r="B1698">
        <v>12</v>
      </c>
      <c r="C1698">
        <v>14</v>
      </c>
      <c r="D1698">
        <v>979.80600000000004</v>
      </c>
      <c r="E1698">
        <f t="shared" si="26"/>
        <v>0.97980600000000007</v>
      </c>
    </row>
    <row r="1699" spans="1:5">
      <c r="A1699">
        <v>3</v>
      </c>
      <c r="B1699">
        <v>12</v>
      </c>
      <c r="C1699">
        <v>15</v>
      </c>
      <c r="D1699">
        <v>370.17099999999999</v>
      </c>
      <c r="E1699">
        <f t="shared" si="26"/>
        <v>0.37017099999999997</v>
      </c>
    </row>
    <row r="1700" spans="1:5">
      <c r="A1700">
        <v>3</v>
      </c>
      <c r="B1700">
        <v>12</v>
      </c>
      <c r="C1700">
        <v>16</v>
      </c>
      <c r="D1700">
        <v>480.98399999999998</v>
      </c>
      <c r="E1700">
        <f t="shared" si="26"/>
        <v>0.48098399999999997</v>
      </c>
    </row>
    <row r="1701" spans="1:5">
      <c r="A1701">
        <v>3</v>
      </c>
      <c r="B1701">
        <v>12</v>
      </c>
      <c r="C1701">
        <v>17</v>
      </c>
      <c r="D1701">
        <v>33.433999999999997</v>
      </c>
      <c r="E1701">
        <f t="shared" si="26"/>
        <v>3.3433999999999998E-2</v>
      </c>
    </row>
    <row r="1702" spans="1:5">
      <c r="A1702">
        <v>3</v>
      </c>
      <c r="B1702">
        <v>12</v>
      </c>
      <c r="C1702">
        <v>18</v>
      </c>
      <c r="D1702">
        <v>0</v>
      </c>
      <c r="E1702">
        <f t="shared" si="26"/>
        <v>0</v>
      </c>
    </row>
    <row r="1703" spans="1:5">
      <c r="A1703">
        <v>3</v>
      </c>
      <c r="B1703">
        <v>12</v>
      </c>
      <c r="C1703">
        <v>19</v>
      </c>
      <c r="D1703">
        <v>0</v>
      </c>
      <c r="E1703">
        <f t="shared" si="26"/>
        <v>0</v>
      </c>
    </row>
    <row r="1704" spans="1:5">
      <c r="A1704">
        <v>3</v>
      </c>
      <c r="B1704">
        <v>12</v>
      </c>
      <c r="C1704">
        <v>20</v>
      </c>
      <c r="D1704">
        <v>0</v>
      </c>
      <c r="E1704">
        <f t="shared" si="26"/>
        <v>0</v>
      </c>
    </row>
    <row r="1705" spans="1:5">
      <c r="A1705">
        <v>3</v>
      </c>
      <c r="B1705">
        <v>12</v>
      </c>
      <c r="C1705">
        <v>21</v>
      </c>
      <c r="D1705">
        <v>0</v>
      </c>
      <c r="E1705">
        <f t="shared" si="26"/>
        <v>0</v>
      </c>
    </row>
    <row r="1706" spans="1:5">
      <c r="A1706">
        <v>3</v>
      </c>
      <c r="B1706">
        <v>12</v>
      </c>
      <c r="C1706">
        <v>22</v>
      </c>
      <c r="D1706">
        <v>0</v>
      </c>
      <c r="E1706">
        <f t="shared" si="26"/>
        <v>0</v>
      </c>
    </row>
    <row r="1707" spans="1:5">
      <c r="A1707">
        <v>3</v>
      </c>
      <c r="B1707">
        <v>12</v>
      </c>
      <c r="C1707">
        <v>23</v>
      </c>
      <c r="D1707">
        <v>0</v>
      </c>
      <c r="E1707">
        <f t="shared" si="26"/>
        <v>0</v>
      </c>
    </row>
    <row r="1708" spans="1:5">
      <c r="A1708">
        <v>3</v>
      </c>
      <c r="B1708">
        <v>13</v>
      </c>
      <c r="C1708">
        <v>0</v>
      </c>
      <c r="D1708">
        <v>0</v>
      </c>
      <c r="E1708">
        <f t="shared" si="26"/>
        <v>0</v>
      </c>
    </row>
    <row r="1709" spans="1:5">
      <c r="A1709">
        <v>3</v>
      </c>
      <c r="B1709">
        <v>13</v>
      </c>
      <c r="C1709">
        <v>1</v>
      </c>
      <c r="D1709">
        <v>0</v>
      </c>
      <c r="E1709">
        <f t="shared" si="26"/>
        <v>0</v>
      </c>
    </row>
    <row r="1710" spans="1:5">
      <c r="A1710">
        <v>3</v>
      </c>
      <c r="B1710">
        <v>13</v>
      </c>
      <c r="C1710">
        <v>2</v>
      </c>
      <c r="D1710">
        <v>0</v>
      </c>
      <c r="E1710">
        <f t="shared" si="26"/>
        <v>0</v>
      </c>
    </row>
    <row r="1711" spans="1:5">
      <c r="A1711">
        <v>3</v>
      </c>
      <c r="B1711">
        <v>13</v>
      </c>
      <c r="C1711">
        <v>3</v>
      </c>
      <c r="D1711">
        <v>0</v>
      </c>
      <c r="E1711">
        <f t="shared" si="26"/>
        <v>0</v>
      </c>
    </row>
    <row r="1712" spans="1:5">
      <c r="A1712">
        <v>3</v>
      </c>
      <c r="B1712">
        <v>13</v>
      </c>
      <c r="C1712">
        <v>4</v>
      </c>
      <c r="D1712">
        <v>0</v>
      </c>
      <c r="E1712">
        <f t="shared" si="26"/>
        <v>0</v>
      </c>
    </row>
    <row r="1713" spans="1:5">
      <c r="A1713">
        <v>3</v>
      </c>
      <c r="B1713">
        <v>13</v>
      </c>
      <c r="C1713">
        <v>5</v>
      </c>
      <c r="D1713">
        <v>0</v>
      </c>
      <c r="E1713">
        <f t="shared" si="26"/>
        <v>0</v>
      </c>
    </row>
    <row r="1714" spans="1:5">
      <c r="A1714">
        <v>3</v>
      </c>
      <c r="B1714">
        <v>13</v>
      </c>
      <c r="C1714">
        <v>6</v>
      </c>
      <c r="D1714">
        <v>27.966000000000001</v>
      </c>
      <c r="E1714">
        <f t="shared" si="26"/>
        <v>2.7966000000000001E-2</v>
      </c>
    </row>
    <row r="1715" spans="1:5">
      <c r="A1715">
        <v>3</v>
      </c>
      <c r="B1715">
        <v>13</v>
      </c>
      <c r="C1715">
        <v>7</v>
      </c>
      <c r="D1715">
        <v>744.54899999999998</v>
      </c>
      <c r="E1715">
        <f t="shared" si="26"/>
        <v>0.74454900000000002</v>
      </c>
    </row>
    <row r="1716" spans="1:5">
      <c r="A1716">
        <v>3</v>
      </c>
      <c r="B1716">
        <v>13</v>
      </c>
      <c r="C1716">
        <v>8</v>
      </c>
      <c r="D1716">
        <v>934.06899999999996</v>
      </c>
      <c r="E1716">
        <f t="shared" si="26"/>
        <v>0.93406899999999993</v>
      </c>
    </row>
    <row r="1717" spans="1:5">
      <c r="A1717">
        <v>3</v>
      </c>
      <c r="B1717">
        <v>13</v>
      </c>
      <c r="C1717">
        <v>9</v>
      </c>
      <c r="D1717">
        <v>1078.8579999999999</v>
      </c>
      <c r="E1717">
        <f t="shared" si="26"/>
        <v>1.0788579999999999</v>
      </c>
    </row>
    <row r="1718" spans="1:5">
      <c r="A1718">
        <v>3</v>
      </c>
      <c r="B1718">
        <v>13</v>
      </c>
      <c r="C1718">
        <v>10</v>
      </c>
      <c r="D1718">
        <v>1723.3869999999999</v>
      </c>
      <c r="E1718">
        <f t="shared" si="26"/>
        <v>1.723387</v>
      </c>
    </row>
    <row r="1719" spans="1:5">
      <c r="A1719">
        <v>3</v>
      </c>
      <c r="B1719">
        <v>13</v>
      </c>
      <c r="C1719">
        <v>11</v>
      </c>
      <c r="D1719">
        <v>2409.183</v>
      </c>
      <c r="E1719">
        <f t="shared" si="26"/>
        <v>2.4091830000000001</v>
      </c>
    </row>
    <row r="1720" spans="1:5">
      <c r="A1720">
        <v>3</v>
      </c>
      <c r="B1720">
        <v>13</v>
      </c>
      <c r="C1720">
        <v>12</v>
      </c>
      <c r="D1720">
        <v>2800.3780000000002</v>
      </c>
      <c r="E1720">
        <f t="shared" si="26"/>
        <v>2.8003780000000003</v>
      </c>
    </row>
    <row r="1721" spans="1:5">
      <c r="A1721">
        <v>3</v>
      </c>
      <c r="B1721">
        <v>13</v>
      </c>
      <c r="C1721">
        <v>13</v>
      </c>
      <c r="D1721">
        <v>2560.88</v>
      </c>
      <c r="E1721">
        <f t="shared" si="26"/>
        <v>2.56088</v>
      </c>
    </row>
    <row r="1722" spans="1:5">
      <c r="A1722">
        <v>3</v>
      </c>
      <c r="B1722">
        <v>13</v>
      </c>
      <c r="C1722">
        <v>14</v>
      </c>
      <c r="D1722">
        <v>2299.7159999999999</v>
      </c>
      <c r="E1722">
        <f t="shared" si="26"/>
        <v>2.2997160000000001</v>
      </c>
    </row>
    <row r="1723" spans="1:5">
      <c r="A1723">
        <v>3</v>
      </c>
      <c r="B1723">
        <v>13</v>
      </c>
      <c r="C1723">
        <v>15</v>
      </c>
      <c r="D1723">
        <v>1887.2719999999999</v>
      </c>
      <c r="E1723">
        <f t="shared" si="26"/>
        <v>1.8872719999999998</v>
      </c>
    </row>
    <row r="1724" spans="1:5">
      <c r="A1724">
        <v>3</v>
      </c>
      <c r="B1724">
        <v>13</v>
      </c>
      <c r="C1724">
        <v>16</v>
      </c>
      <c r="D1724">
        <v>941.81799999999998</v>
      </c>
      <c r="E1724">
        <f t="shared" si="26"/>
        <v>0.94181799999999993</v>
      </c>
    </row>
    <row r="1725" spans="1:5">
      <c r="A1725">
        <v>3</v>
      </c>
      <c r="B1725">
        <v>13</v>
      </c>
      <c r="C1725">
        <v>17</v>
      </c>
      <c r="D1725">
        <v>144.94200000000001</v>
      </c>
      <c r="E1725">
        <f t="shared" si="26"/>
        <v>0.14494200000000002</v>
      </c>
    </row>
    <row r="1726" spans="1:5">
      <c r="A1726">
        <v>3</v>
      </c>
      <c r="B1726">
        <v>13</v>
      </c>
      <c r="C1726">
        <v>18</v>
      </c>
      <c r="D1726">
        <v>0</v>
      </c>
      <c r="E1726">
        <f t="shared" si="26"/>
        <v>0</v>
      </c>
    </row>
    <row r="1727" spans="1:5">
      <c r="A1727">
        <v>3</v>
      </c>
      <c r="B1727">
        <v>13</v>
      </c>
      <c r="C1727">
        <v>19</v>
      </c>
      <c r="D1727">
        <v>0</v>
      </c>
      <c r="E1727">
        <f t="shared" si="26"/>
        <v>0</v>
      </c>
    </row>
    <row r="1728" spans="1:5">
      <c r="A1728">
        <v>3</v>
      </c>
      <c r="B1728">
        <v>13</v>
      </c>
      <c r="C1728">
        <v>20</v>
      </c>
      <c r="D1728">
        <v>0</v>
      </c>
      <c r="E1728">
        <f t="shared" si="26"/>
        <v>0</v>
      </c>
    </row>
    <row r="1729" spans="1:5">
      <c r="A1729">
        <v>3</v>
      </c>
      <c r="B1729">
        <v>13</v>
      </c>
      <c r="C1729">
        <v>21</v>
      </c>
      <c r="D1729">
        <v>0</v>
      </c>
      <c r="E1729">
        <f t="shared" si="26"/>
        <v>0</v>
      </c>
    </row>
    <row r="1730" spans="1:5">
      <c r="A1730">
        <v>3</v>
      </c>
      <c r="B1730">
        <v>13</v>
      </c>
      <c r="C1730">
        <v>22</v>
      </c>
      <c r="D1730">
        <v>0</v>
      </c>
      <c r="E1730">
        <f t="shared" si="26"/>
        <v>0</v>
      </c>
    </row>
    <row r="1731" spans="1:5">
      <c r="A1731">
        <v>3</v>
      </c>
      <c r="B1731">
        <v>13</v>
      </c>
      <c r="C1731">
        <v>23</v>
      </c>
      <c r="D1731">
        <v>0</v>
      </c>
      <c r="E1731">
        <f t="shared" si="26"/>
        <v>0</v>
      </c>
    </row>
    <row r="1732" spans="1:5">
      <c r="A1732">
        <v>3</v>
      </c>
      <c r="B1732">
        <v>14</v>
      </c>
      <c r="C1732">
        <v>0</v>
      </c>
      <c r="D1732">
        <v>0</v>
      </c>
      <c r="E1732">
        <f t="shared" si="26"/>
        <v>0</v>
      </c>
    </row>
    <row r="1733" spans="1:5">
      <c r="A1733">
        <v>3</v>
      </c>
      <c r="B1733">
        <v>14</v>
      </c>
      <c r="C1733">
        <v>1</v>
      </c>
      <c r="D1733">
        <v>0</v>
      </c>
      <c r="E1733">
        <f t="shared" ref="E1733:E1796" si="27">D1733/1000</f>
        <v>0</v>
      </c>
    </row>
    <row r="1734" spans="1:5">
      <c r="A1734">
        <v>3</v>
      </c>
      <c r="B1734">
        <v>14</v>
      </c>
      <c r="C1734">
        <v>2</v>
      </c>
      <c r="D1734">
        <v>0</v>
      </c>
      <c r="E1734">
        <f t="shared" si="27"/>
        <v>0</v>
      </c>
    </row>
    <row r="1735" spans="1:5">
      <c r="A1735">
        <v>3</v>
      </c>
      <c r="B1735">
        <v>14</v>
      </c>
      <c r="C1735">
        <v>3</v>
      </c>
      <c r="D1735">
        <v>0</v>
      </c>
      <c r="E1735">
        <f t="shared" si="27"/>
        <v>0</v>
      </c>
    </row>
    <row r="1736" spans="1:5">
      <c r="A1736">
        <v>3</v>
      </c>
      <c r="B1736">
        <v>14</v>
      </c>
      <c r="C1736">
        <v>4</v>
      </c>
      <c r="D1736">
        <v>0</v>
      </c>
      <c r="E1736">
        <f t="shared" si="27"/>
        <v>0</v>
      </c>
    </row>
    <row r="1737" spans="1:5">
      <c r="A1737">
        <v>3</v>
      </c>
      <c r="B1737">
        <v>14</v>
      </c>
      <c r="C1737">
        <v>5</v>
      </c>
      <c r="D1737">
        <v>0</v>
      </c>
      <c r="E1737">
        <f t="shared" si="27"/>
        <v>0</v>
      </c>
    </row>
    <row r="1738" spans="1:5">
      <c r="A1738">
        <v>3</v>
      </c>
      <c r="B1738">
        <v>14</v>
      </c>
      <c r="C1738">
        <v>6</v>
      </c>
      <c r="D1738">
        <v>169.97800000000001</v>
      </c>
      <c r="E1738">
        <f t="shared" si="27"/>
        <v>0.16997800000000002</v>
      </c>
    </row>
    <row r="1739" spans="1:5">
      <c r="A1739">
        <v>3</v>
      </c>
      <c r="B1739">
        <v>14</v>
      </c>
      <c r="C1739">
        <v>7</v>
      </c>
      <c r="D1739">
        <v>1001.854</v>
      </c>
      <c r="E1739">
        <f t="shared" si="27"/>
        <v>1.001854</v>
      </c>
    </row>
    <row r="1740" spans="1:5">
      <c r="A1740">
        <v>3</v>
      </c>
      <c r="B1740">
        <v>14</v>
      </c>
      <c r="C1740">
        <v>8</v>
      </c>
      <c r="D1740">
        <v>1914.88</v>
      </c>
      <c r="E1740">
        <f t="shared" si="27"/>
        <v>1.9148800000000001</v>
      </c>
    </row>
    <row r="1741" spans="1:5">
      <c r="A1741">
        <v>3</v>
      </c>
      <c r="B1741">
        <v>14</v>
      </c>
      <c r="C1741">
        <v>9</v>
      </c>
      <c r="D1741">
        <v>2622.9659999999999</v>
      </c>
      <c r="E1741">
        <f t="shared" si="27"/>
        <v>2.6229659999999999</v>
      </c>
    </row>
    <row r="1742" spans="1:5">
      <c r="A1742">
        <v>3</v>
      </c>
      <c r="B1742">
        <v>14</v>
      </c>
      <c r="C1742">
        <v>10</v>
      </c>
      <c r="D1742">
        <v>3076.71</v>
      </c>
      <c r="E1742">
        <f t="shared" si="27"/>
        <v>3.0767099999999998</v>
      </c>
    </row>
    <row r="1743" spans="1:5">
      <c r="A1743">
        <v>3</v>
      </c>
      <c r="B1743">
        <v>14</v>
      </c>
      <c r="C1743">
        <v>11</v>
      </c>
      <c r="D1743">
        <v>3283.7759999999998</v>
      </c>
      <c r="E1743">
        <f t="shared" si="27"/>
        <v>3.283776</v>
      </c>
    </row>
    <row r="1744" spans="1:5">
      <c r="A1744">
        <v>3</v>
      </c>
      <c r="B1744">
        <v>14</v>
      </c>
      <c r="C1744">
        <v>12</v>
      </c>
      <c r="D1744">
        <v>3037.5749999999998</v>
      </c>
      <c r="E1744">
        <f t="shared" si="27"/>
        <v>3.0375749999999999</v>
      </c>
    </row>
    <row r="1745" spans="1:5">
      <c r="A1745">
        <v>3</v>
      </c>
      <c r="B1745">
        <v>14</v>
      </c>
      <c r="C1745">
        <v>13</v>
      </c>
      <c r="D1745">
        <v>2732.277</v>
      </c>
      <c r="E1745">
        <f t="shared" si="27"/>
        <v>2.7322769999999998</v>
      </c>
    </row>
    <row r="1746" spans="1:5">
      <c r="A1746">
        <v>3</v>
      </c>
      <c r="B1746">
        <v>14</v>
      </c>
      <c r="C1746">
        <v>14</v>
      </c>
      <c r="D1746">
        <v>2242.3580000000002</v>
      </c>
      <c r="E1746">
        <f t="shared" si="27"/>
        <v>2.2423580000000003</v>
      </c>
    </row>
    <row r="1747" spans="1:5">
      <c r="A1747">
        <v>3</v>
      </c>
      <c r="B1747">
        <v>14</v>
      </c>
      <c r="C1747">
        <v>15</v>
      </c>
      <c r="D1747">
        <v>1773.954</v>
      </c>
      <c r="E1747">
        <f t="shared" si="27"/>
        <v>1.773954</v>
      </c>
    </row>
    <row r="1748" spans="1:5">
      <c r="A1748">
        <v>3</v>
      </c>
      <c r="B1748">
        <v>14</v>
      </c>
      <c r="C1748">
        <v>16</v>
      </c>
      <c r="D1748">
        <v>910.51</v>
      </c>
      <c r="E1748">
        <f t="shared" si="27"/>
        <v>0.91051000000000004</v>
      </c>
    </row>
    <row r="1749" spans="1:5">
      <c r="A1749">
        <v>3</v>
      </c>
      <c r="B1749">
        <v>14</v>
      </c>
      <c r="C1749">
        <v>17</v>
      </c>
      <c r="D1749">
        <v>147.09899999999999</v>
      </c>
      <c r="E1749">
        <f t="shared" si="27"/>
        <v>0.14709899999999998</v>
      </c>
    </row>
    <row r="1750" spans="1:5">
      <c r="A1750">
        <v>3</v>
      </c>
      <c r="B1750">
        <v>14</v>
      </c>
      <c r="C1750">
        <v>18</v>
      </c>
      <c r="D1750">
        <v>0</v>
      </c>
      <c r="E1750">
        <f t="shared" si="27"/>
        <v>0</v>
      </c>
    </row>
    <row r="1751" spans="1:5">
      <c r="A1751">
        <v>3</v>
      </c>
      <c r="B1751">
        <v>14</v>
      </c>
      <c r="C1751">
        <v>19</v>
      </c>
      <c r="D1751">
        <v>0</v>
      </c>
      <c r="E1751">
        <f t="shared" si="27"/>
        <v>0</v>
      </c>
    </row>
    <row r="1752" spans="1:5">
      <c r="A1752">
        <v>3</v>
      </c>
      <c r="B1752">
        <v>14</v>
      </c>
      <c r="C1752">
        <v>20</v>
      </c>
      <c r="D1752">
        <v>0</v>
      </c>
      <c r="E1752">
        <f t="shared" si="27"/>
        <v>0</v>
      </c>
    </row>
    <row r="1753" spans="1:5">
      <c r="A1753">
        <v>3</v>
      </c>
      <c r="B1753">
        <v>14</v>
      </c>
      <c r="C1753">
        <v>21</v>
      </c>
      <c r="D1753">
        <v>0</v>
      </c>
      <c r="E1753">
        <f t="shared" si="27"/>
        <v>0</v>
      </c>
    </row>
    <row r="1754" spans="1:5">
      <c r="A1754">
        <v>3</v>
      </c>
      <c r="B1754">
        <v>14</v>
      </c>
      <c r="C1754">
        <v>22</v>
      </c>
      <c r="D1754">
        <v>0</v>
      </c>
      <c r="E1754">
        <f t="shared" si="27"/>
        <v>0</v>
      </c>
    </row>
    <row r="1755" spans="1:5">
      <c r="A1755">
        <v>3</v>
      </c>
      <c r="B1755">
        <v>14</v>
      </c>
      <c r="C1755">
        <v>23</v>
      </c>
      <c r="D1755">
        <v>0</v>
      </c>
      <c r="E1755">
        <f t="shared" si="27"/>
        <v>0</v>
      </c>
    </row>
    <row r="1756" spans="1:5">
      <c r="A1756">
        <v>3</v>
      </c>
      <c r="B1756">
        <v>15</v>
      </c>
      <c r="C1756">
        <v>0</v>
      </c>
      <c r="D1756">
        <v>0</v>
      </c>
      <c r="E1756">
        <f t="shared" si="27"/>
        <v>0</v>
      </c>
    </row>
    <row r="1757" spans="1:5">
      <c r="A1757">
        <v>3</v>
      </c>
      <c r="B1757">
        <v>15</v>
      </c>
      <c r="C1757">
        <v>1</v>
      </c>
      <c r="D1757">
        <v>0</v>
      </c>
      <c r="E1757">
        <f t="shared" si="27"/>
        <v>0</v>
      </c>
    </row>
    <row r="1758" spans="1:5">
      <c r="A1758">
        <v>3</v>
      </c>
      <c r="B1758">
        <v>15</v>
      </c>
      <c r="C1758">
        <v>2</v>
      </c>
      <c r="D1758">
        <v>0</v>
      </c>
      <c r="E1758">
        <f t="shared" si="27"/>
        <v>0</v>
      </c>
    </row>
    <row r="1759" spans="1:5">
      <c r="A1759">
        <v>3</v>
      </c>
      <c r="B1759">
        <v>15</v>
      </c>
      <c r="C1759">
        <v>3</v>
      </c>
      <c r="D1759">
        <v>0</v>
      </c>
      <c r="E1759">
        <f t="shared" si="27"/>
        <v>0</v>
      </c>
    </row>
    <row r="1760" spans="1:5">
      <c r="A1760">
        <v>3</v>
      </c>
      <c r="B1760">
        <v>15</v>
      </c>
      <c r="C1760">
        <v>4</v>
      </c>
      <c r="D1760">
        <v>0</v>
      </c>
      <c r="E1760">
        <f t="shared" si="27"/>
        <v>0</v>
      </c>
    </row>
    <row r="1761" spans="1:5">
      <c r="A1761">
        <v>3</v>
      </c>
      <c r="B1761">
        <v>15</v>
      </c>
      <c r="C1761">
        <v>5</v>
      </c>
      <c r="D1761">
        <v>0</v>
      </c>
      <c r="E1761">
        <f t="shared" si="27"/>
        <v>0</v>
      </c>
    </row>
    <row r="1762" spans="1:5">
      <c r="A1762">
        <v>3</v>
      </c>
      <c r="B1762">
        <v>15</v>
      </c>
      <c r="C1762">
        <v>6</v>
      </c>
      <c r="D1762">
        <v>167.76300000000001</v>
      </c>
      <c r="E1762">
        <f t="shared" si="27"/>
        <v>0.167763</v>
      </c>
    </row>
    <row r="1763" spans="1:5">
      <c r="A1763">
        <v>3</v>
      </c>
      <c r="B1763">
        <v>15</v>
      </c>
      <c r="C1763">
        <v>7</v>
      </c>
      <c r="D1763">
        <v>968.62400000000002</v>
      </c>
      <c r="E1763">
        <f t="shared" si="27"/>
        <v>0.96862400000000004</v>
      </c>
    </row>
    <row r="1764" spans="1:5">
      <c r="A1764">
        <v>3</v>
      </c>
      <c r="B1764">
        <v>15</v>
      </c>
      <c r="C1764">
        <v>8</v>
      </c>
      <c r="D1764">
        <v>1034.5630000000001</v>
      </c>
      <c r="E1764">
        <f t="shared" si="27"/>
        <v>1.0345630000000001</v>
      </c>
    </row>
    <row r="1765" spans="1:5">
      <c r="A1765">
        <v>3</v>
      </c>
      <c r="B1765">
        <v>15</v>
      </c>
      <c r="C1765">
        <v>9</v>
      </c>
      <c r="D1765">
        <v>1516.365</v>
      </c>
      <c r="E1765">
        <f t="shared" si="27"/>
        <v>1.516365</v>
      </c>
    </row>
    <row r="1766" spans="1:5">
      <c r="A1766">
        <v>3</v>
      </c>
      <c r="B1766">
        <v>15</v>
      </c>
      <c r="C1766">
        <v>10</v>
      </c>
      <c r="D1766">
        <v>2475.1419999999998</v>
      </c>
      <c r="E1766">
        <f t="shared" si="27"/>
        <v>2.475142</v>
      </c>
    </row>
    <row r="1767" spans="1:5">
      <c r="A1767">
        <v>3</v>
      </c>
      <c r="B1767">
        <v>15</v>
      </c>
      <c r="C1767">
        <v>11</v>
      </c>
      <c r="D1767">
        <v>3143.7739999999999</v>
      </c>
      <c r="E1767">
        <f t="shared" si="27"/>
        <v>3.1437740000000001</v>
      </c>
    </row>
    <row r="1768" spans="1:5">
      <c r="A1768">
        <v>3</v>
      </c>
      <c r="B1768">
        <v>15</v>
      </c>
      <c r="C1768">
        <v>12</v>
      </c>
      <c r="D1768">
        <v>3142.9180000000001</v>
      </c>
      <c r="E1768">
        <f t="shared" si="27"/>
        <v>3.1429180000000003</v>
      </c>
    </row>
    <row r="1769" spans="1:5">
      <c r="A1769">
        <v>3</v>
      </c>
      <c r="B1769">
        <v>15</v>
      </c>
      <c r="C1769">
        <v>13</v>
      </c>
      <c r="D1769">
        <v>2879.6120000000001</v>
      </c>
      <c r="E1769">
        <f t="shared" si="27"/>
        <v>2.8796120000000003</v>
      </c>
    </row>
    <row r="1770" spans="1:5">
      <c r="A1770">
        <v>3</v>
      </c>
      <c r="B1770">
        <v>15</v>
      </c>
      <c r="C1770">
        <v>14</v>
      </c>
      <c r="D1770">
        <v>2396.9589999999998</v>
      </c>
      <c r="E1770">
        <f t="shared" si="27"/>
        <v>2.3969589999999998</v>
      </c>
    </row>
    <row r="1771" spans="1:5">
      <c r="A1771">
        <v>3</v>
      </c>
      <c r="B1771">
        <v>15</v>
      </c>
      <c r="C1771">
        <v>15</v>
      </c>
      <c r="D1771">
        <v>1678.2950000000001</v>
      </c>
      <c r="E1771">
        <f t="shared" si="27"/>
        <v>1.6782950000000001</v>
      </c>
    </row>
    <row r="1772" spans="1:5">
      <c r="A1772">
        <v>3</v>
      </c>
      <c r="B1772">
        <v>15</v>
      </c>
      <c r="C1772">
        <v>16</v>
      </c>
      <c r="D1772">
        <v>840.95100000000002</v>
      </c>
      <c r="E1772">
        <f t="shared" si="27"/>
        <v>0.840951</v>
      </c>
    </row>
    <row r="1773" spans="1:5">
      <c r="A1773">
        <v>3</v>
      </c>
      <c r="B1773">
        <v>15</v>
      </c>
      <c r="C1773">
        <v>17</v>
      </c>
      <c r="D1773">
        <v>121.676</v>
      </c>
      <c r="E1773">
        <f t="shared" si="27"/>
        <v>0.12167600000000001</v>
      </c>
    </row>
    <row r="1774" spans="1:5">
      <c r="A1774">
        <v>3</v>
      </c>
      <c r="B1774">
        <v>15</v>
      </c>
      <c r="C1774">
        <v>18</v>
      </c>
      <c r="D1774">
        <v>0</v>
      </c>
      <c r="E1774">
        <f t="shared" si="27"/>
        <v>0</v>
      </c>
    </row>
    <row r="1775" spans="1:5">
      <c r="A1775">
        <v>3</v>
      </c>
      <c r="B1775">
        <v>15</v>
      </c>
      <c r="C1775">
        <v>19</v>
      </c>
      <c r="D1775">
        <v>0</v>
      </c>
      <c r="E1775">
        <f t="shared" si="27"/>
        <v>0</v>
      </c>
    </row>
    <row r="1776" spans="1:5">
      <c r="A1776">
        <v>3</v>
      </c>
      <c r="B1776">
        <v>15</v>
      </c>
      <c r="C1776">
        <v>20</v>
      </c>
      <c r="D1776">
        <v>0</v>
      </c>
      <c r="E1776">
        <f t="shared" si="27"/>
        <v>0</v>
      </c>
    </row>
    <row r="1777" spans="1:5">
      <c r="A1777">
        <v>3</v>
      </c>
      <c r="B1777">
        <v>15</v>
      </c>
      <c r="C1777">
        <v>21</v>
      </c>
      <c r="D1777">
        <v>0</v>
      </c>
      <c r="E1777">
        <f t="shared" si="27"/>
        <v>0</v>
      </c>
    </row>
    <row r="1778" spans="1:5">
      <c r="A1778">
        <v>3</v>
      </c>
      <c r="B1778">
        <v>15</v>
      </c>
      <c r="C1778">
        <v>22</v>
      </c>
      <c r="D1778">
        <v>0</v>
      </c>
      <c r="E1778">
        <f t="shared" si="27"/>
        <v>0</v>
      </c>
    </row>
    <row r="1779" spans="1:5">
      <c r="A1779">
        <v>3</v>
      </c>
      <c r="B1779">
        <v>15</v>
      </c>
      <c r="C1779">
        <v>23</v>
      </c>
      <c r="D1779">
        <v>0</v>
      </c>
      <c r="E1779">
        <f t="shared" si="27"/>
        <v>0</v>
      </c>
    </row>
    <row r="1780" spans="1:5">
      <c r="A1780">
        <v>3</v>
      </c>
      <c r="B1780">
        <v>16</v>
      </c>
      <c r="C1780">
        <v>0</v>
      </c>
      <c r="D1780">
        <v>0</v>
      </c>
      <c r="E1780">
        <f t="shared" si="27"/>
        <v>0</v>
      </c>
    </row>
    <row r="1781" spans="1:5">
      <c r="A1781">
        <v>3</v>
      </c>
      <c r="B1781">
        <v>16</v>
      </c>
      <c r="C1781">
        <v>1</v>
      </c>
      <c r="D1781">
        <v>0</v>
      </c>
      <c r="E1781">
        <f t="shared" si="27"/>
        <v>0</v>
      </c>
    </row>
    <row r="1782" spans="1:5">
      <c r="A1782">
        <v>3</v>
      </c>
      <c r="B1782">
        <v>16</v>
      </c>
      <c r="C1782">
        <v>2</v>
      </c>
      <c r="D1782">
        <v>0</v>
      </c>
      <c r="E1782">
        <f t="shared" si="27"/>
        <v>0</v>
      </c>
    </row>
    <row r="1783" spans="1:5">
      <c r="A1783">
        <v>3</v>
      </c>
      <c r="B1783">
        <v>16</v>
      </c>
      <c r="C1783">
        <v>3</v>
      </c>
      <c r="D1783">
        <v>0</v>
      </c>
      <c r="E1783">
        <f t="shared" si="27"/>
        <v>0</v>
      </c>
    </row>
    <row r="1784" spans="1:5">
      <c r="A1784">
        <v>3</v>
      </c>
      <c r="B1784">
        <v>16</v>
      </c>
      <c r="C1784">
        <v>4</v>
      </c>
      <c r="D1784">
        <v>0</v>
      </c>
      <c r="E1784">
        <f t="shared" si="27"/>
        <v>0</v>
      </c>
    </row>
    <row r="1785" spans="1:5">
      <c r="A1785">
        <v>3</v>
      </c>
      <c r="B1785">
        <v>16</v>
      </c>
      <c r="C1785">
        <v>5</v>
      </c>
      <c r="D1785">
        <v>0</v>
      </c>
      <c r="E1785">
        <f t="shared" si="27"/>
        <v>0</v>
      </c>
    </row>
    <row r="1786" spans="1:5">
      <c r="A1786">
        <v>3</v>
      </c>
      <c r="B1786">
        <v>16</v>
      </c>
      <c r="C1786">
        <v>6</v>
      </c>
      <c r="D1786">
        <v>161.38200000000001</v>
      </c>
      <c r="E1786">
        <f t="shared" si="27"/>
        <v>0.161382</v>
      </c>
    </row>
    <row r="1787" spans="1:5">
      <c r="A1787">
        <v>3</v>
      </c>
      <c r="B1787">
        <v>16</v>
      </c>
      <c r="C1787">
        <v>7</v>
      </c>
      <c r="D1787">
        <v>895.66</v>
      </c>
      <c r="E1787">
        <f t="shared" si="27"/>
        <v>0.89566000000000001</v>
      </c>
    </row>
    <row r="1788" spans="1:5">
      <c r="A1788">
        <v>3</v>
      </c>
      <c r="B1788">
        <v>16</v>
      </c>
      <c r="C1788">
        <v>8</v>
      </c>
      <c r="D1788">
        <v>1170.425</v>
      </c>
      <c r="E1788">
        <f t="shared" si="27"/>
        <v>1.170425</v>
      </c>
    </row>
    <row r="1789" spans="1:5">
      <c r="A1789">
        <v>3</v>
      </c>
      <c r="B1789">
        <v>16</v>
      </c>
      <c r="C1789">
        <v>9</v>
      </c>
      <c r="D1789">
        <v>2078.386</v>
      </c>
      <c r="E1789">
        <f t="shared" si="27"/>
        <v>2.0783860000000001</v>
      </c>
    </row>
    <row r="1790" spans="1:5">
      <c r="A1790">
        <v>3</v>
      </c>
      <c r="B1790">
        <v>16</v>
      </c>
      <c r="C1790">
        <v>10</v>
      </c>
      <c r="D1790">
        <v>2351.625</v>
      </c>
      <c r="E1790">
        <f t="shared" si="27"/>
        <v>2.3516249999999999</v>
      </c>
    </row>
    <row r="1791" spans="1:5">
      <c r="A1791">
        <v>3</v>
      </c>
      <c r="B1791">
        <v>16</v>
      </c>
      <c r="C1791">
        <v>11</v>
      </c>
      <c r="D1791">
        <v>2740.2089999999998</v>
      </c>
      <c r="E1791">
        <f t="shared" si="27"/>
        <v>2.7402089999999997</v>
      </c>
    </row>
    <row r="1792" spans="1:5">
      <c r="A1792">
        <v>3</v>
      </c>
      <c r="B1792">
        <v>16</v>
      </c>
      <c r="C1792">
        <v>12</v>
      </c>
      <c r="D1792">
        <v>2627.14</v>
      </c>
      <c r="E1792">
        <f t="shared" si="27"/>
        <v>2.6271399999999998</v>
      </c>
    </row>
    <row r="1793" spans="1:5">
      <c r="A1793">
        <v>3</v>
      </c>
      <c r="B1793">
        <v>16</v>
      </c>
      <c r="C1793">
        <v>13</v>
      </c>
      <c r="D1793">
        <v>2239.9050000000002</v>
      </c>
      <c r="E1793">
        <f t="shared" si="27"/>
        <v>2.2399050000000003</v>
      </c>
    </row>
    <row r="1794" spans="1:5">
      <c r="A1794">
        <v>3</v>
      </c>
      <c r="B1794">
        <v>16</v>
      </c>
      <c r="C1794">
        <v>14</v>
      </c>
      <c r="D1794">
        <v>2089.1799999999998</v>
      </c>
      <c r="E1794">
        <f t="shared" si="27"/>
        <v>2.0891799999999998</v>
      </c>
    </row>
    <row r="1795" spans="1:5">
      <c r="A1795">
        <v>3</v>
      </c>
      <c r="B1795">
        <v>16</v>
      </c>
      <c r="C1795">
        <v>15</v>
      </c>
      <c r="D1795">
        <v>1361.47</v>
      </c>
      <c r="E1795">
        <f t="shared" si="27"/>
        <v>1.36147</v>
      </c>
    </row>
    <row r="1796" spans="1:5">
      <c r="A1796">
        <v>3</v>
      </c>
      <c r="B1796">
        <v>16</v>
      </c>
      <c r="C1796">
        <v>16</v>
      </c>
      <c r="D1796">
        <v>659.90800000000002</v>
      </c>
      <c r="E1796">
        <f t="shared" si="27"/>
        <v>0.65990800000000005</v>
      </c>
    </row>
    <row r="1797" spans="1:5">
      <c r="A1797">
        <v>3</v>
      </c>
      <c r="B1797">
        <v>16</v>
      </c>
      <c r="C1797">
        <v>17</v>
      </c>
      <c r="D1797">
        <v>85.771000000000001</v>
      </c>
      <c r="E1797">
        <f t="shared" ref="E1797:E1860" si="28">D1797/1000</f>
        <v>8.5771E-2</v>
      </c>
    </row>
    <row r="1798" spans="1:5">
      <c r="A1798">
        <v>3</v>
      </c>
      <c r="B1798">
        <v>16</v>
      </c>
      <c r="C1798">
        <v>18</v>
      </c>
      <c r="D1798">
        <v>0</v>
      </c>
      <c r="E1798">
        <f t="shared" si="28"/>
        <v>0</v>
      </c>
    </row>
    <row r="1799" spans="1:5">
      <c r="A1799">
        <v>3</v>
      </c>
      <c r="B1799">
        <v>16</v>
      </c>
      <c r="C1799">
        <v>19</v>
      </c>
      <c r="D1799">
        <v>0</v>
      </c>
      <c r="E1799">
        <f t="shared" si="28"/>
        <v>0</v>
      </c>
    </row>
    <row r="1800" spans="1:5">
      <c r="A1800">
        <v>3</v>
      </c>
      <c r="B1800">
        <v>16</v>
      </c>
      <c r="C1800">
        <v>20</v>
      </c>
      <c r="D1800">
        <v>0</v>
      </c>
      <c r="E1800">
        <f t="shared" si="28"/>
        <v>0</v>
      </c>
    </row>
    <row r="1801" spans="1:5">
      <c r="A1801">
        <v>3</v>
      </c>
      <c r="B1801">
        <v>16</v>
      </c>
      <c r="C1801">
        <v>21</v>
      </c>
      <c r="D1801">
        <v>0</v>
      </c>
      <c r="E1801">
        <f t="shared" si="28"/>
        <v>0</v>
      </c>
    </row>
    <row r="1802" spans="1:5">
      <c r="A1802">
        <v>3</v>
      </c>
      <c r="B1802">
        <v>16</v>
      </c>
      <c r="C1802">
        <v>22</v>
      </c>
      <c r="D1802">
        <v>0</v>
      </c>
      <c r="E1802">
        <f t="shared" si="28"/>
        <v>0</v>
      </c>
    </row>
    <row r="1803" spans="1:5">
      <c r="A1803">
        <v>3</v>
      </c>
      <c r="B1803">
        <v>16</v>
      </c>
      <c r="C1803">
        <v>23</v>
      </c>
      <c r="D1803">
        <v>0</v>
      </c>
      <c r="E1803">
        <f t="shared" si="28"/>
        <v>0</v>
      </c>
    </row>
    <row r="1804" spans="1:5">
      <c r="A1804">
        <v>3</v>
      </c>
      <c r="B1804">
        <v>17</v>
      </c>
      <c r="C1804">
        <v>0</v>
      </c>
      <c r="D1804">
        <v>0</v>
      </c>
      <c r="E1804">
        <f t="shared" si="28"/>
        <v>0</v>
      </c>
    </row>
    <row r="1805" spans="1:5">
      <c r="A1805">
        <v>3</v>
      </c>
      <c r="B1805">
        <v>17</v>
      </c>
      <c r="C1805">
        <v>1</v>
      </c>
      <c r="D1805">
        <v>0</v>
      </c>
      <c r="E1805">
        <f t="shared" si="28"/>
        <v>0</v>
      </c>
    </row>
    <row r="1806" spans="1:5">
      <c r="A1806">
        <v>3</v>
      </c>
      <c r="B1806">
        <v>17</v>
      </c>
      <c r="C1806">
        <v>2</v>
      </c>
      <c r="D1806">
        <v>0</v>
      </c>
      <c r="E1806">
        <f t="shared" si="28"/>
        <v>0</v>
      </c>
    </row>
    <row r="1807" spans="1:5">
      <c r="A1807">
        <v>3</v>
      </c>
      <c r="B1807">
        <v>17</v>
      </c>
      <c r="C1807">
        <v>3</v>
      </c>
      <c r="D1807">
        <v>0</v>
      </c>
      <c r="E1807">
        <f t="shared" si="28"/>
        <v>0</v>
      </c>
    </row>
    <row r="1808" spans="1:5">
      <c r="A1808">
        <v>3</v>
      </c>
      <c r="B1808">
        <v>17</v>
      </c>
      <c r="C1808">
        <v>4</v>
      </c>
      <c r="D1808">
        <v>0</v>
      </c>
      <c r="E1808">
        <f t="shared" si="28"/>
        <v>0</v>
      </c>
    </row>
    <row r="1809" spans="1:5">
      <c r="A1809">
        <v>3</v>
      </c>
      <c r="B1809">
        <v>17</v>
      </c>
      <c r="C1809">
        <v>5</v>
      </c>
      <c r="D1809">
        <v>0</v>
      </c>
      <c r="E1809">
        <f t="shared" si="28"/>
        <v>0</v>
      </c>
    </row>
    <row r="1810" spans="1:5">
      <c r="A1810">
        <v>3</v>
      </c>
      <c r="B1810">
        <v>17</v>
      </c>
      <c r="C1810">
        <v>6</v>
      </c>
      <c r="D1810">
        <v>95.921000000000006</v>
      </c>
      <c r="E1810">
        <f t="shared" si="28"/>
        <v>9.5921000000000006E-2</v>
      </c>
    </row>
    <row r="1811" spans="1:5">
      <c r="A1811">
        <v>3</v>
      </c>
      <c r="B1811">
        <v>17</v>
      </c>
      <c r="C1811">
        <v>7</v>
      </c>
      <c r="D1811">
        <v>806.11800000000005</v>
      </c>
      <c r="E1811">
        <f t="shared" si="28"/>
        <v>0.806118</v>
      </c>
    </row>
    <row r="1812" spans="1:5">
      <c r="A1812">
        <v>3</v>
      </c>
      <c r="B1812">
        <v>17</v>
      </c>
      <c r="C1812">
        <v>8</v>
      </c>
      <c r="D1812">
        <v>1510.37</v>
      </c>
      <c r="E1812">
        <f t="shared" si="28"/>
        <v>1.51037</v>
      </c>
    </row>
    <row r="1813" spans="1:5">
      <c r="A1813">
        <v>3</v>
      </c>
      <c r="B1813">
        <v>17</v>
      </c>
      <c r="C1813">
        <v>9</v>
      </c>
      <c r="D1813">
        <v>1897.9670000000001</v>
      </c>
      <c r="E1813">
        <f t="shared" si="28"/>
        <v>1.8979670000000002</v>
      </c>
    </row>
    <row r="1814" spans="1:5">
      <c r="A1814">
        <v>3</v>
      </c>
      <c r="B1814">
        <v>17</v>
      </c>
      <c r="C1814">
        <v>10</v>
      </c>
      <c r="D1814">
        <v>2384.511</v>
      </c>
      <c r="E1814">
        <f t="shared" si="28"/>
        <v>2.3845109999999998</v>
      </c>
    </row>
    <row r="1815" spans="1:5">
      <c r="A1815">
        <v>3</v>
      </c>
      <c r="B1815">
        <v>17</v>
      </c>
      <c r="C1815">
        <v>11</v>
      </c>
      <c r="D1815">
        <v>2493.5</v>
      </c>
      <c r="E1815">
        <f t="shared" si="28"/>
        <v>2.4935</v>
      </c>
    </row>
    <row r="1816" spans="1:5">
      <c r="A1816">
        <v>3</v>
      </c>
      <c r="B1816">
        <v>17</v>
      </c>
      <c r="C1816">
        <v>12</v>
      </c>
      <c r="D1816">
        <v>2299.4090000000001</v>
      </c>
      <c r="E1816">
        <f t="shared" si="28"/>
        <v>2.2994090000000003</v>
      </c>
    </row>
    <row r="1817" spans="1:5">
      <c r="A1817">
        <v>3</v>
      </c>
      <c r="B1817">
        <v>17</v>
      </c>
      <c r="C1817">
        <v>13</v>
      </c>
      <c r="D1817">
        <v>2231.4389999999999</v>
      </c>
      <c r="E1817">
        <f t="shared" si="28"/>
        <v>2.231439</v>
      </c>
    </row>
    <row r="1818" spans="1:5">
      <c r="A1818">
        <v>3</v>
      </c>
      <c r="B1818">
        <v>17</v>
      </c>
      <c r="C1818">
        <v>14</v>
      </c>
      <c r="D1818">
        <v>1584.771</v>
      </c>
      <c r="E1818">
        <f t="shared" si="28"/>
        <v>1.5847709999999999</v>
      </c>
    </row>
    <row r="1819" spans="1:5">
      <c r="A1819">
        <v>3</v>
      </c>
      <c r="B1819">
        <v>17</v>
      </c>
      <c r="C1819">
        <v>15</v>
      </c>
      <c r="D1819">
        <v>1368.136</v>
      </c>
      <c r="E1819">
        <f t="shared" si="28"/>
        <v>1.368136</v>
      </c>
    </row>
    <row r="1820" spans="1:5">
      <c r="A1820">
        <v>3</v>
      </c>
      <c r="B1820">
        <v>17</v>
      </c>
      <c r="C1820">
        <v>16</v>
      </c>
      <c r="D1820">
        <v>269.69</v>
      </c>
      <c r="E1820">
        <f t="shared" si="28"/>
        <v>0.26968999999999999</v>
      </c>
    </row>
    <row r="1821" spans="1:5">
      <c r="A1821">
        <v>3</v>
      </c>
      <c r="B1821">
        <v>17</v>
      </c>
      <c r="C1821">
        <v>17</v>
      </c>
      <c r="D1821">
        <v>33.494</v>
      </c>
      <c r="E1821">
        <f t="shared" si="28"/>
        <v>3.3494000000000003E-2</v>
      </c>
    </row>
    <row r="1822" spans="1:5">
      <c r="A1822">
        <v>3</v>
      </c>
      <c r="B1822">
        <v>17</v>
      </c>
      <c r="C1822">
        <v>18</v>
      </c>
      <c r="D1822">
        <v>0</v>
      </c>
      <c r="E1822">
        <f t="shared" si="28"/>
        <v>0</v>
      </c>
    </row>
    <row r="1823" spans="1:5">
      <c r="A1823">
        <v>3</v>
      </c>
      <c r="B1823">
        <v>17</v>
      </c>
      <c r="C1823">
        <v>19</v>
      </c>
      <c r="D1823">
        <v>0</v>
      </c>
      <c r="E1823">
        <f t="shared" si="28"/>
        <v>0</v>
      </c>
    </row>
    <row r="1824" spans="1:5">
      <c r="A1824">
        <v>3</v>
      </c>
      <c r="B1824">
        <v>17</v>
      </c>
      <c r="C1824">
        <v>20</v>
      </c>
      <c r="D1824">
        <v>0</v>
      </c>
      <c r="E1824">
        <f t="shared" si="28"/>
        <v>0</v>
      </c>
    </row>
    <row r="1825" spans="1:5">
      <c r="A1825">
        <v>3</v>
      </c>
      <c r="B1825">
        <v>17</v>
      </c>
      <c r="C1825">
        <v>21</v>
      </c>
      <c r="D1825">
        <v>0</v>
      </c>
      <c r="E1825">
        <f t="shared" si="28"/>
        <v>0</v>
      </c>
    </row>
    <row r="1826" spans="1:5">
      <c r="A1826">
        <v>3</v>
      </c>
      <c r="B1826">
        <v>17</v>
      </c>
      <c r="C1826">
        <v>22</v>
      </c>
      <c r="D1826">
        <v>0</v>
      </c>
      <c r="E1826">
        <f t="shared" si="28"/>
        <v>0</v>
      </c>
    </row>
    <row r="1827" spans="1:5">
      <c r="A1827">
        <v>3</v>
      </c>
      <c r="B1827">
        <v>17</v>
      </c>
      <c r="C1827">
        <v>23</v>
      </c>
      <c r="D1827">
        <v>0</v>
      </c>
      <c r="E1827">
        <f t="shared" si="28"/>
        <v>0</v>
      </c>
    </row>
    <row r="1828" spans="1:5">
      <c r="A1828">
        <v>3</v>
      </c>
      <c r="B1828">
        <v>18</v>
      </c>
      <c r="C1828">
        <v>0</v>
      </c>
      <c r="D1828">
        <v>0</v>
      </c>
      <c r="E1828">
        <f t="shared" si="28"/>
        <v>0</v>
      </c>
    </row>
    <row r="1829" spans="1:5">
      <c r="A1829">
        <v>3</v>
      </c>
      <c r="B1829">
        <v>18</v>
      </c>
      <c r="C1829">
        <v>1</v>
      </c>
      <c r="D1829">
        <v>0</v>
      </c>
      <c r="E1829">
        <f t="shared" si="28"/>
        <v>0</v>
      </c>
    </row>
    <row r="1830" spans="1:5">
      <c r="A1830">
        <v>3</v>
      </c>
      <c r="B1830">
        <v>18</v>
      </c>
      <c r="C1830">
        <v>2</v>
      </c>
      <c r="D1830">
        <v>0</v>
      </c>
      <c r="E1830">
        <f t="shared" si="28"/>
        <v>0</v>
      </c>
    </row>
    <row r="1831" spans="1:5">
      <c r="A1831">
        <v>3</v>
      </c>
      <c r="B1831">
        <v>18</v>
      </c>
      <c r="C1831">
        <v>3</v>
      </c>
      <c r="D1831">
        <v>0</v>
      </c>
      <c r="E1831">
        <f t="shared" si="28"/>
        <v>0</v>
      </c>
    </row>
    <row r="1832" spans="1:5">
      <c r="A1832">
        <v>3</v>
      </c>
      <c r="B1832">
        <v>18</v>
      </c>
      <c r="C1832">
        <v>4</v>
      </c>
      <c r="D1832">
        <v>0</v>
      </c>
      <c r="E1832">
        <f t="shared" si="28"/>
        <v>0</v>
      </c>
    </row>
    <row r="1833" spans="1:5">
      <c r="A1833">
        <v>3</v>
      </c>
      <c r="B1833">
        <v>18</v>
      </c>
      <c r="C1833">
        <v>5</v>
      </c>
      <c r="D1833">
        <v>0</v>
      </c>
      <c r="E1833">
        <f t="shared" si="28"/>
        <v>0</v>
      </c>
    </row>
    <row r="1834" spans="1:5">
      <c r="A1834">
        <v>3</v>
      </c>
      <c r="B1834">
        <v>18</v>
      </c>
      <c r="C1834">
        <v>6</v>
      </c>
      <c r="D1834">
        <v>131.77000000000001</v>
      </c>
      <c r="E1834">
        <f t="shared" si="28"/>
        <v>0.13177</v>
      </c>
    </row>
    <row r="1835" spans="1:5">
      <c r="A1835">
        <v>3</v>
      </c>
      <c r="B1835">
        <v>18</v>
      </c>
      <c r="C1835">
        <v>7</v>
      </c>
      <c r="D1835">
        <v>438.51900000000001</v>
      </c>
      <c r="E1835">
        <f t="shared" si="28"/>
        <v>0.43851899999999999</v>
      </c>
    </row>
    <row r="1836" spans="1:5">
      <c r="A1836">
        <v>3</v>
      </c>
      <c r="B1836">
        <v>18</v>
      </c>
      <c r="C1836">
        <v>8</v>
      </c>
      <c r="D1836">
        <v>1249.7460000000001</v>
      </c>
      <c r="E1836">
        <f t="shared" si="28"/>
        <v>1.249746</v>
      </c>
    </row>
    <row r="1837" spans="1:5">
      <c r="A1837">
        <v>3</v>
      </c>
      <c r="B1837">
        <v>18</v>
      </c>
      <c r="C1837">
        <v>9</v>
      </c>
      <c r="D1837">
        <v>1836.6189999999999</v>
      </c>
      <c r="E1837">
        <f t="shared" si="28"/>
        <v>1.836619</v>
      </c>
    </row>
    <row r="1838" spans="1:5">
      <c r="A1838">
        <v>3</v>
      </c>
      <c r="B1838">
        <v>18</v>
      </c>
      <c r="C1838">
        <v>10</v>
      </c>
      <c r="D1838">
        <v>2204.89</v>
      </c>
      <c r="E1838">
        <f t="shared" si="28"/>
        <v>2.2048899999999998</v>
      </c>
    </row>
    <row r="1839" spans="1:5">
      <c r="A1839">
        <v>3</v>
      </c>
      <c r="B1839">
        <v>18</v>
      </c>
      <c r="C1839">
        <v>11</v>
      </c>
      <c r="D1839">
        <v>2548.9279999999999</v>
      </c>
      <c r="E1839">
        <f t="shared" si="28"/>
        <v>2.5489280000000001</v>
      </c>
    </row>
    <row r="1840" spans="1:5">
      <c r="A1840">
        <v>3</v>
      </c>
      <c r="B1840">
        <v>18</v>
      </c>
      <c r="C1840">
        <v>12</v>
      </c>
      <c r="D1840">
        <v>2503.3159999999998</v>
      </c>
      <c r="E1840">
        <f t="shared" si="28"/>
        <v>2.5033159999999999</v>
      </c>
    </row>
    <row r="1841" spans="1:5">
      <c r="A1841">
        <v>3</v>
      </c>
      <c r="B1841">
        <v>18</v>
      </c>
      <c r="C1841">
        <v>13</v>
      </c>
      <c r="D1841">
        <v>2352.5340000000001</v>
      </c>
      <c r="E1841">
        <f t="shared" si="28"/>
        <v>2.3525339999999999</v>
      </c>
    </row>
    <row r="1842" spans="1:5">
      <c r="A1842">
        <v>3</v>
      </c>
      <c r="B1842">
        <v>18</v>
      </c>
      <c r="C1842">
        <v>14</v>
      </c>
      <c r="D1842">
        <v>2096.1889999999999</v>
      </c>
      <c r="E1842">
        <f t="shared" si="28"/>
        <v>2.0961889999999999</v>
      </c>
    </row>
    <row r="1843" spans="1:5">
      <c r="A1843">
        <v>3</v>
      </c>
      <c r="B1843">
        <v>18</v>
      </c>
      <c r="C1843">
        <v>15</v>
      </c>
      <c r="D1843">
        <v>1270.2360000000001</v>
      </c>
      <c r="E1843">
        <f t="shared" si="28"/>
        <v>1.2702360000000001</v>
      </c>
    </row>
    <row r="1844" spans="1:5">
      <c r="A1844">
        <v>3</v>
      </c>
      <c r="B1844">
        <v>18</v>
      </c>
      <c r="C1844">
        <v>16</v>
      </c>
      <c r="D1844">
        <v>624.68600000000004</v>
      </c>
      <c r="E1844">
        <f t="shared" si="28"/>
        <v>0.62468600000000007</v>
      </c>
    </row>
    <row r="1845" spans="1:5">
      <c r="A1845">
        <v>3</v>
      </c>
      <c r="B1845">
        <v>18</v>
      </c>
      <c r="C1845">
        <v>17</v>
      </c>
      <c r="D1845">
        <v>62.773000000000003</v>
      </c>
      <c r="E1845">
        <f t="shared" si="28"/>
        <v>6.2773000000000009E-2</v>
      </c>
    </row>
    <row r="1846" spans="1:5">
      <c r="A1846">
        <v>3</v>
      </c>
      <c r="B1846">
        <v>18</v>
      </c>
      <c r="C1846">
        <v>18</v>
      </c>
      <c r="D1846">
        <v>0</v>
      </c>
      <c r="E1846">
        <f t="shared" si="28"/>
        <v>0</v>
      </c>
    </row>
    <row r="1847" spans="1:5">
      <c r="A1847">
        <v>3</v>
      </c>
      <c r="B1847">
        <v>18</v>
      </c>
      <c r="C1847">
        <v>19</v>
      </c>
      <c r="D1847">
        <v>0</v>
      </c>
      <c r="E1847">
        <f t="shared" si="28"/>
        <v>0</v>
      </c>
    </row>
    <row r="1848" spans="1:5">
      <c r="A1848">
        <v>3</v>
      </c>
      <c r="B1848">
        <v>18</v>
      </c>
      <c r="C1848">
        <v>20</v>
      </c>
      <c r="D1848">
        <v>0</v>
      </c>
      <c r="E1848">
        <f t="shared" si="28"/>
        <v>0</v>
      </c>
    </row>
    <row r="1849" spans="1:5">
      <c r="A1849">
        <v>3</v>
      </c>
      <c r="B1849">
        <v>18</v>
      </c>
      <c r="C1849">
        <v>21</v>
      </c>
      <c r="D1849">
        <v>0</v>
      </c>
      <c r="E1849">
        <f t="shared" si="28"/>
        <v>0</v>
      </c>
    </row>
    <row r="1850" spans="1:5">
      <c r="A1850">
        <v>3</v>
      </c>
      <c r="B1850">
        <v>18</v>
      </c>
      <c r="C1850">
        <v>22</v>
      </c>
      <c r="D1850">
        <v>0</v>
      </c>
      <c r="E1850">
        <f t="shared" si="28"/>
        <v>0</v>
      </c>
    </row>
    <row r="1851" spans="1:5">
      <c r="A1851">
        <v>3</v>
      </c>
      <c r="B1851">
        <v>18</v>
      </c>
      <c r="C1851">
        <v>23</v>
      </c>
      <c r="D1851">
        <v>0</v>
      </c>
      <c r="E1851">
        <f t="shared" si="28"/>
        <v>0</v>
      </c>
    </row>
    <row r="1852" spans="1:5">
      <c r="A1852">
        <v>3</v>
      </c>
      <c r="B1852">
        <v>19</v>
      </c>
      <c r="C1852">
        <v>0</v>
      </c>
      <c r="D1852">
        <v>0</v>
      </c>
      <c r="E1852">
        <f t="shared" si="28"/>
        <v>0</v>
      </c>
    </row>
    <row r="1853" spans="1:5">
      <c r="A1853">
        <v>3</v>
      </c>
      <c r="B1853">
        <v>19</v>
      </c>
      <c r="C1853">
        <v>1</v>
      </c>
      <c r="D1853">
        <v>0</v>
      </c>
      <c r="E1853">
        <f t="shared" si="28"/>
        <v>0</v>
      </c>
    </row>
    <row r="1854" spans="1:5">
      <c r="A1854">
        <v>3</v>
      </c>
      <c r="B1854">
        <v>19</v>
      </c>
      <c r="C1854">
        <v>2</v>
      </c>
      <c r="D1854">
        <v>0</v>
      </c>
      <c r="E1854">
        <f t="shared" si="28"/>
        <v>0</v>
      </c>
    </row>
    <row r="1855" spans="1:5">
      <c r="A1855">
        <v>3</v>
      </c>
      <c r="B1855">
        <v>19</v>
      </c>
      <c r="C1855">
        <v>3</v>
      </c>
      <c r="D1855">
        <v>0</v>
      </c>
      <c r="E1855">
        <f t="shared" si="28"/>
        <v>0</v>
      </c>
    </row>
    <row r="1856" spans="1:5">
      <c r="A1856">
        <v>3</v>
      </c>
      <c r="B1856">
        <v>19</v>
      </c>
      <c r="C1856">
        <v>4</v>
      </c>
      <c r="D1856">
        <v>0</v>
      </c>
      <c r="E1856">
        <f t="shared" si="28"/>
        <v>0</v>
      </c>
    </row>
    <row r="1857" spans="1:5">
      <c r="A1857">
        <v>3</v>
      </c>
      <c r="B1857">
        <v>19</v>
      </c>
      <c r="C1857">
        <v>5</v>
      </c>
      <c r="D1857">
        <v>0</v>
      </c>
      <c r="E1857">
        <f t="shared" si="28"/>
        <v>0</v>
      </c>
    </row>
    <row r="1858" spans="1:5">
      <c r="A1858">
        <v>3</v>
      </c>
      <c r="B1858">
        <v>19</v>
      </c>
      <c r="C1858">
        <v>6</v>
      </c>
      <c r="D1858">
        <v>22.1</v>
      </c>
      <c r="E1858">
        <f t="shared" si="28"/>
        <v>2.2100000000000002E-2</v>
      </c>
    </row>
    <row r="1859" spans="1:5">
      <c r="A1859">
        <v>3</v>
      </c>
      <c r="B1859">
        <v>19</v>
      </c>
      <c r="C1859">
        <v>7</v>
      </c>
      <c r="D1859">
        <v>379.33300000000003</v>
      </c>
      <c r="E1859">
        <f t="shared" si="28"/>
        <v>0.37933300000000003</v>
      </c>
    </row>
    <row r="1860" spans="1:5">
      <c r="A1860">
        <v>3</v>
      </c>
      <c r="B1860">
        <v>19</v>
      </c>
      <c r="C1860">
        <v>8</v>
      </c>
      <c r="D1860">
        <v>199.41300000000001</v>
      </c>
      <c r="E1860">
        <f t="shared" si="28"/>
        <v>0.19941300000000001</v>
      </c>
    </row>
    <row r="1861" spans="1:5">
      <c r="A1861">
        <v>3</v>
      </c>
      <c r="B1861">
        <v>19</v>
      </c>
      <c r="C1861">
        <v>9</v>
      </c>
      <c r="D1861">
        <v>973.24599999999998</v>
      </c>
      <c r="E1861">
        <f t="shared" ref="E1861:E1924" si="29">D1861/1000</f>
        <v>0.97324599999999994</v>
      </c>
    </row>
    <row r="1862" spans="1:5">
      <c r="A1862">
        <v>3</v>
      </c>
      <c r="B1862">
        <v>19</v>
      </c>
      <c r="C1862">
        <v>10</v>
      </c>
      <c r="D1862">
        <v>1046.192</v>
      </c>
      <c r="E1862">
        <f t="shared" si="29"/>
        <v>1.046192</v>
      </c>
    </row>
    <row r="1863" spans="1:5">
      <c r="A1863">
        <v>3</v>
      </c>
      <c r="B1863">
        <v>19</v>
      </c>
      <c r="C1863">
        <v>11</v>
      </c>
      <c r="D1863">
        <v>1419.36</v>
      </c>
      <c r="E1863">
        <f t="shared" si="29"/>
        <v>1.41936</v>
      </c>
    </row>
    <row r="1864" spans="1:5">
      <c r="A1864">
        <v>3</v>
      </c>
      <c r="B1864">
        <v>19</v>
      </c>
      <c r="C1864">
        <v>12</v>
      </c>
      <c r="D1864">
        <v>1427.2439999999999</v>
      </c>
      <c r="E1864">
        <f t="shared" si="29"/>
        <v>1.427244</v>
      </c>
    </row>
    <row r="1865" spans="1:5">
      <c r="A1865">
        <v>3</v>
      </c>
      <c r="B1865">
        <v>19</v>
      </c>
      <c r="C1865">
        <v>13</v>
      </c>
      <c r="D1865">
        <v>772.71799999999996</v>
      </c>
      <c r="E1865">
        <f t="shared" si="29"/>
        <v>0.77271800000000002</v>
      </c>
    </row>
    <row r="1866" spans="1:5">
      <c r="A1866">
        <v>3</v>
      </c>
      <c r="B1866">
        <v>19</v>
      </c>
      <c r="C1866">
        <v>14</v>
      </c>
      <c r="D1866">
        <v>362.41300000000001</v>
      </c>
      <c r="E1866">
        <f t="shared" si="29"/>
        <v>0.36241299999999999</v>
      </c>
    </row>
    <row r="1867" spans="1:5">
      <c r="A1867">
        <v>3</v>
      </c>
      <c r="B1867">
        <v>19</v>
      </c>
      <c r="C1867">
        <v>15</v>
      </c>
      <c r="D1867">
        <v>1408.1959999999999</v>
      </c>
      <c r="E1867">
        <f t="shared" si="29"/>
        <v>1.408196</v>
      </c>
    </row>
    <row r="1868" spans="1:5">
      <c r="A1868">
        <v>3</v>
      </c>
      <c r="B1868">
        <v>19</v>
      </c>
      <c r="C1868">
        <v>16</v>
      </c>
      <c r="D1868">
        <v>734.06500000000005</v>
      </c>
      <c r="E1868">
        <f t="shared" si="29"/>
        <v>0.73406500000000008</v>
      </c>
    </row>
    <row r="1869" spans="1:5">
      <c r="A1869">
        <v>3</v>
      </c>
      <c r="B1869">
        <v>19</v>
      </c>
      <c r="C1869">
        <v>17</v>
      </c>
      <c r="D1869">
        <v>134.875</v>
      </c>
      <c r="E1869">
        <f t="shared" si="29"/>
        <v>0.13487499999999999</v>
      </c>
    </row>
    <row r="1870" spans="1:5">
      <c r="A1870">
        <v>3</v>
      </c>
      <c r="B1870">
        <v>19</v>
      </c>
      <c r="C1870">
        <v>18</v>
      </c>
      <c r="D1870">
        <v>0</v>
      </c>
      <c r="E1870">
        <f t="shared" si="29"/>
        <v>0</v>
      </c>
    </row>
    <row r="1871" spans="1:5">
      <c r="A1871">
        <v>3</v>
      </c>
      <c r="B1871">
        <v>19</v>
      </c>
      <c r="C1871">
        <v>19</v>
      </c>
      <c r="D1871">
        <v>0</v>
      </c>
      <c r="E1871">
        <f t="shared" si="29"/>
        <v>0</v>
      </c>
    </row>
    <row r="1872" spans="1:5">
      <c r="A1872">
        <v>3</v>
      </c>
      <c r="B1872">
        <v>19</v>
      </c>
      <c r="C1872">
        <v>20</v>
      </c>
      <c r="D1872">
        <v>0</v>
      </c>
      <c r="E1872">
        <f t="shared" si="29"/>
        <v>0</v>
      </c>
    </row>
    <row r="1873" spans="1:5">
      <c r="A1873">
        <v>3</v>
      </c>
      <c r="B1873">
        <v>19</v>
      </c>
      <c r="C1873">
        <v>21</v>
      </c>
      <c r="D1873">
        <v>0</v>
      </c>
      <c r="E1873">
        <f t="shared" si="29"/>
        <v>0</v>
      </c>
    </row>
    <row r="1874" spans="1:5">
      <c r="A1874">
        <v>3</v>
      </c>
      <c r="B1874">
        <v>19</v>
      </c>
      <c r="C1874">
        <v>22</v>
      </c>
      <c r="D1874">
        <v>0</v>
      </c>
      <c r="E1874">
        <f t="shared" si="29"/>
        <v>0</v>
      </c>
    </row>
    <row r="1875" spans="1:5">
      <c r="A1875">
        <v>3</v>
      </c>
      <c r="B1875">
        <v>19</v>
      </c>
      <c r="C1875">
        <v>23</v>
      </c>
      <c r="D1875">
        <v>0</v>
      </c>
      <c r="E1875">
        <f t="shared" si="29"/>
        <v>0</v>
      </c>
    </row>
    <row r="1876" spans="1:5">
      <c r="A1876">
        <v>3</v>
      </c>
      <c r="B1876">
        <v>20</v>
      </c>
      <c r="C1876">
        <v>0</v>
      </c>
      <c r="D1876">
        <v>0</v>
      </c>
      <c r="E1876">
        <f t="shared" si="29"/>
        <v>0</v>
      </c>
    </row>
    <row r="1877" spans="1:5">
      <c r="A1877">
        <v>3</v>
      </c>
      <c r="B1877">
        <v>20</v>
      </c>
      <c r="C1877">
        <v>1</v>
      </c>
      <c r="D1877">
        <v>0</v>
      </c>
      <c r="E1877">
        <f t="shared" si="29"/>
        <v>0</v>
      </c>
    </row>
    <row r="1878" spans="1:5">
      <c r="A1878">
        <v>3</v>
      </c>
      <c r="B1878">
        <v>20</v>
      </c>
      <c r="C1878">
        <v>2</v>
      </c>
      <c r="D1878">
        <v>0</v>
      </c>
      <c r="E1878">
        <f t="shared" si="29"/>
        <v>0</v>
      </c>
    </row>
    <row r="1879" spans="1:5">
      <c r="A1879">
        <v>3</v>
      </c>
      <c r="B1879">
        <v>20</v>
      </c>
      <c r="C1879">
        <v>3</v>
      </c>
      <c r="D1879">
        <v>0</v>
      </c>
      <c r="E1879">
        <f t="shared" si="29"/>
        <v>0</v>
      </c>
    </row>
    <row r="1880" spans="1:5">
      <c r="A1880">
        <v>3</v>
      </c>
      <c r="B1880">
        <v>20</v>
      </c>
      <c r="C1880">
        <v>4</v>
      </c>
      <c r="D1880">
        <v>0</v>
      </c>
      <c r="E1880">
        <f t="shared" si="29"/>
        <v>0</v>
      </c>
    </row>
    <row r="1881" spans="1:5">
      <c r="A1881">
        <v>3</v>
      </c>
      <c r="B1881">
        <v>20</v>
      </c>
      <c r="C1881">
        <v>5</v>
      </c>
      <c r="D1881">
        <v>0</v>
      </c>
      <c r="E1881">
        <f t="shared" si="29"/>
        <v>0</v>
      </c>
    </row>
    <row r="1882" spans="1:5">
      <c r="A1882">
        <v>3</v>
      </c>
      <c r="B1882">
        <v>20</v>
      </c>
      <c r="C1882">
        <v>6</v>
      </c>
      <c r="D1882">
        <v>0</v>
      </c>
      <c r="E1882">
        <f t="shared" si="29"/>
        <v>0</v>
      </c>
    </row>
    <row r="1883" spans="1:5">
      <c r="A1883">
        <v>3</v>
      </c>
      <c r="B1883">
        <v>20</v>
      </c>
      <c r="C1883">
        <v>7</v>
      </c>
      <c r="D1883">
        <v>292.10199999999998</v>
      </c>
      <c r="E1883">
        <f t="shared" si="29"/>
        <v>0.29210199999999997</v>
      </c>
    </row>
    <row r="1884" spans="1:5">
      <c r="A1884">
        <v>3</v>
      </c>
      <c r="B1884">
        <v>20</v>
      </c>
      <c r="C1884">
        <v>8</v>
      </c>
      <c r="D1884">
        <v>100.423</v>
      </c>
      <c r="E1884">
        <f t="shared" si="29"/>
        <v>0.100423</v>
      </c>
    </row>
    <row r="1885" spans="1:5">
      <c r="A1885">
        <v>3</v>
      </c>
      <c r="B1885">
        <v>20</v>
      </c>
      <c r="C1885">
        <v>9</v>
      </c>
      <c r="D1885">
        <v>271.69099999999997</v>
      </c>
      <c r="E1885">
        <f t="shared" si="29"/>
        <v>0.27169099999999996</v>
      </c>
    </row>
    <row r="1886" spans="1:5">
      <c r="A1886">
        <v>3</v>
      </c>
      <c r="B1886">
        <v>20</v>
      </c>
      <c r="C1886">
        <v>10</v>
      </c>
      <c r="D1886">
        <v>789.03</v>
      </c>
      <c r="E1886">
        <f t="shared" si="29"/>
        <v>0.78903000000000001</v>
      </c>
    </row>
    <row r="1887" spans="1:5">
      <c r="A1887">
        <v>3</v>
      </c>
      <c r="B1887">
        <v>20</v>
      </c>
      <c r="C1887">
        <v>11</v>
      </c>
      <c r="D1887">
        <v>1095.28</v>
      </c>
      <c r="E1887">
        <f t="shared" si="29"/>
        <v>1.09528</v>
      </c>
    </row>
    <row r="1888" spans="1:5">
      <c r="A1888">
        <v>3</v>
      </c>
      <c r="B1888">
        <v>20</v>
      </c>
      <c r="C1888">
        <v>12</v>
      </c>
      <c r="D1888">
        <v>2125.6550000000002</v>
      </c>
      <c r="E1888">
        <f t="shared" si="29"/>
        <v>2.1256550000000001</v>
      </c>
    </row>
    <row r="1889" spans="1:5">
      <c r="A1889">
        <v>3</v>
      </c>
      <c r="B1889">
        <v>20</v>
      </c>
      <c r="C1889">
        <v>13</v>
      </c>
      <c r="D1889">
        <v>2304.8609999999999</v>
      </c>
      <c r="E1889">
        <f t="shared" si="29"/>
        <v>2.3048609999999998</v>
      </c>
    </row>
    <row r="1890" spans="1:5">
      <c r="A1890">
        <v>3</v>
      </c>
      <c r="B1890">
        <v>20</v>
      </c>
      <c r="C1890">
        <v>14</v>
      </c>
      <c r="D1890">
        <v>1839.6980000000001</v>
      </c>
      <c r="E1890">
        <f t="shared" si="29"/>
        <v>1.8396980000000001</v>
      </c>
    </row>
    <row r="1891" spans="1:5">
      <c r="A1891">
        <v>3</v>
      </c>
      <c r="B1891">
        <v>20</v>
      </c>
      <c r="C1891">
        <v>15</v>
      </c>
      <c r="D1891">
        <v>52.47</v>
      </c>
      <c r="E1891">
        <f t="shared" si="29"/>
        <v>5.2469999999999996E-2</v>
      </c>
    </row>
    <row r="1892" spans="1:5">
      <c r="A1892">
        <v>3</v>
      </c>
      <c r="B1892">
        <v>20</v>
      </c>
      <c r="C1892">
        <v>16</v>
      </c>
      <c r="D1892">
        <v>314.27499999999998</v>
      </c>
      <c r="E1892">
        <f t="shared" si="29"/>
        <v>0.31427499999999997</v>
      </c>
    </row>
    <row r="1893" spans="1:5">
      <c r="A1893">
        <v>3</v>
      </c>
      <c r="B1893">
        <v>20</v>
      </c>
      <c r="C1893">
        <v>17</v>
      </c>
      <c r="D1893">
        <v>51.116999999999997</v>
      </c>
      <c r="E1893">
        <f t="shared" si="29"/>
        <v>5.1116999999999996E-2</v>
      </c>
    </row>
    <row r="1894" spans="1:5">
      <c r="A1894">
        <v>3</v>
      </c>
      <c r="B1894">
        <v>20</v>
      </c>
      <c r="C1894">
        <v>18</v>
      </c>
      <c r="D1894">
        <v>0</v>
      </c>
      <c r="E1894">
        <f t="shared" si="29"/>
        <v>0</v>
      </c>
    </row>
    <row r="1895" spans="1:5">
      <c r="A1895">
        <v>3</v>
      </c>
      <c r="B1895">
        <v>20</v>
      </c>
      <c r="C1895">
        <v>19</v>
      </c>
      <c r="D1895">
        <v>0</v>
      </c>
      <c r="E1895">
        <f t="shared" si="29"/>
        <v>0</v>
      </c>
    </row>
    <row r="1896" spans="1:5">
      <c r="A1896">
        <v>3</v>
      </c>
      <c r="B1896">
        <v>20</v>
      </c>
      <c r="C1896">
        <v>20</v>
      </c>
      <c r="D1896">
        <v>0</v>
      </c>
      <c r="E1896">
        <f t="shared" si="29"/>
        <v>0</v>
      </c>
    </row>
    <row r="1897" spans="1:5">
      <c r="A1897">
        <v>3</v>
      </c>
      <c r="B1897">
        <v>20</v>
      </c>
      <c r="C1897">
        <v>21</v>
      </c>
      <c r="D1897">
        <v>0</v>
      </c>
      <c r="E1897">
        <f t="shared" si="29"/>
        <v>0</v>
      </c>
    </row>
    <row r="1898" spans="1:5">
      <c r="A1898">
        <v>3</v>
      </c>
      <c r="B1898">
        <v>20</v>
      </c>
      <c r="C1898">
        <v>22</v>
      </c>
      <c r="D1898">
        <v>0</v>
      </c>
      <c r="E1898">
        <f t="shared" si="29"/>
        <v>0</v>
      </c>
    </row>
    <row r="1899" spans="1:5">
      <c r="A1899">
        <v>3</v>
      </c>
      <c r="B1899">
        <v>20</v>
      </c>
      <c r="C1899">
        <v>23</v>
      </c>
      <c r="D1899">
        <v>0</v>
      </c>
      <c r="E1899">
        <f t="shared" si="29"/>
        <v>0</v>
      </c>
    </row>
    <row r="1900" spans="1:5">
      <c r="A1900">
        <v>3</v>
      </c>
      <c r="B1900">
        <v>21</v>
      </c>
      <c r="C1900">
        <v>0</v>
      </c>
      <c r="D1900">
        <v>0</v>
      </c>
      <c r="E1900">
        <f t="shared" si="29"/>
        <v>0</v>
      </c>
    </row>
    <row r="1901" spans="1:5">
      <c r="A1901">
        <v>3</v>
      </c>
      <c r="B1901">
        <v>21</v>
      </c>
      <c r="C1901">
        <v>1</v>
      </c>
      <c r="D1901">
        <v>0</v>
      </c>
      <c r="E1901">
        <f t="shared" si="29"/>
        <v>0</v>
      </c>
    </row>
    <row r="1902" spans="1:5">
      <c r="A1902">
        <v>3</v>
      </c>
      <c r="B1902">
        <v>21</v>
      </c>
      <c r="C1902">
        <v>2</v>
      </c>
      <c r="D1902">
        <v>0</v>
      </c>
      <c r="E1902">
        <f t="shared" si="29"/>
        <v>0</v>
      </c>
    </row>
    <row r="1903" spans="1:5">
      <c r="A1903">
        <v>3</v>
      </c>
      <c r="B1903">
        <v>21</v>
      </c>
      <c r="C1903">
        <v>3</v>
      </c>
      <c r="D1903">
        <v>0</v>
      </c>
      <c r="E1903">
        <f t="shared" si="29"/>
        <v>0</v>
      </c>
    </row>
    <row r="1904" spans="1:5">
      <c r="A1904">
        <v>3</v>
      </c>
      <c r="B1904">
        <v>21</v>
      </c>
      <c r="C1904">
        <v>4</v>
      </c>
      <c r="D1904">
        <v>0</v>
      </c>
      <c r="E1904">
        <f t="shared" si="29"/>
        <v>0</v>
      </c>
    </row>
    <row r="1905" spans="1:5">
      <c r="A1905">
        <v>3</v>
      </c>
      <c r="B1905">
        <v>21</v>
      </c>
      <c r="C1905">
        <v>5</v>
      </c>
      <c r="D1905">
        <v>0</v>
      </c>
      <c r="E1905">
        <f t="shared" si="29"/>
        <v>0</v>
      </c>
    </row>
    <row r="1906" spans="1:5">
      <c r="A1906">
        <v>3</v>
      </c>
      <c r="B1906">
        <v>21</v>
      </c>
      <c r="C1906">
        <v>6</v>
      </c>
      <c r="D1906">
        <v>43.195</v>
      </c>
      <c r="E1906">
        <f t="shared" si="29"/>
        <v>4.3194999999999997E-2</v>
      </c>
    </row>
    <row r="1907" spans="1:5">
      <c r="A1907">
        <v>3</v>
      </c>
      <c r="B1907">
        <v>21</v>
      </c>
      <c r="C1907">
        <v>7</v>
      </c>
      <c r="D1907">
        <v>485.98500000000001</v>
      </c>
      <c r="E1907">
        <f t="shared" si="29"/>
        <v>0.485985</v>
      </c>
    </row>
    <row r="1908" spans="1:5">
      <c r="A1908">
        <v>3</v>
      </c>
      <c r="B1908">
        <v>21</v>
      </c>
      <c r="C1908">
        <v>8</v>
      </c>
      <c r="D1908">
        <v>694.71699999999998</v>
      </c>
      <c r="E1908">
        <f t="shared" si="29"/>
        <v>0.69471700000000003</v>
      </c>
    </row>
    <row r="1909" spans="1:5">
      <c r="A1909">
        <v>3</v>
      </c>
      <c r="B1909">
        <v>21</v>
      </c>
      <c r="C1909">
        <v>9</v>
      </c>
      <c r="D1909">
        <v>1101.7760000000001</v>
      </c>
      <c r="E1909">
        <f t="shared" si="29"/>
        <v>1.1017760000000001</v>
      </c>
    </row>
    <row r="1910" spans="1:5">
      <c r="A1910">
        <v>3</v>
      </c>
      <c r="B1910">
        <v>21</v>
      </c>
      <c r="C1910">
        <v>10</v>
      </c>
      <c r="D1910">
        <v>1682.8440000000001</v>
      </c>
      <c r="E1910">
        <f t="shared" si="29"/>
        <v>1.682844</v>
      </c>
    </row>
    <row r="1911" spans="1:5">
      <c r="A1911">
        <v>3</v>
      </c>
      <c r="B1911">
        <v>21</v>
      </c>
      <c r="C1911">
        <v>11</v>
      </c>
      <c r="D1911">
        <v>3289.2719999999999</v>
      </c>
      <c r="E1911">
        <f t="shared" si="29"/>
        <v>3.289272</v>
      </c>
    </row>
    <row r="1912" spans="1:5">
      <c r="A1912">
        <v>3</v>
      </c>
      <c r="B1912">
        <v>21</v>
      </c>
      <c r="C1912">
        <v>12</v>
      </c>
      <c r="D1912">
        <v>2069.6260000000002</v>
      </c>
      <c r="E1912">
        <f t="shared" si="29"/>
        <v>2.0696260000000004</v>
      </c>
    </row>
    <row r="1913" spans="1:5">
      <c r="A1913">
        <v>3</v>
      </c>
      <c r="B1913">
        <v>21</v>
      </c>
      <c r="C1913">
        <v>13</v>
      </c>
      <c r="D1913">
        <v>1008.478</v>
      </c>
      <c r="E1913">
        <f t="shared" si="29"/>
        <v>1.008478</v>
      </c>
    </row>
    <row r="1914" spans="1:5">
      <c r="A1914">
        <v>3</v>
      </c>
      <c r="B1914">
        <v>21</v>
      </c>
      <c r="C1914">
        <v>14</v>
      </c>
      <c r="D1914">
        <v>1483.4960000000001</v>
      </c>
      <c r="E1914">
        <f t="shared" si="29"/>
        <v>1.4834960000000001</v>
      </c>
    </row>
    <row r="1915" spans="1:5">
      <c r="A1915">
        <v>3</v>
      </c>
      <c r="B1915">
        <v>21</v>
      </c>
      <c r="C1915">
        <v>15</v>
      </c>
      <c r="D1915">
        <v>301.15199999999999</v>
      </c>
      <c r="E1915">
        <f t="shared" si="29"/>
        <v>0.30115199999999998</v>
      </c>
    </row>
    <row r="1916" spans="1:5">
      <c r="A1916">
        <v>3</v>
      </c>
      <c r="B1916">
        <v>21</v>
      </c>
      <c r="C1916">
        <v>16</v>
      </c>
      <c r="D1916">
        <v>507.61399999999998</v>
      </c>
      <c r="E1916">
        <f t="shared" si="29"/>
        <v>0.50761400000000001</v>
      </c>
    </row>
    <row r="1917" spans="1:5">
      <c r="A1917">
        <v>3</v>
      </c>
      <c r="B1917">
        <v>21</v>
      </c>
      <c r="C1917">
        <v>17</v>
      </c>
      <c r="D1917">
        <v>94.528999999999996</v>
      </c>
      <c r="E1917">
        <f t="shared" si="29"/>
        <v>9.4529000000000002E-2</v>
      </c>
    </row>
    <row r="1918" spans="1:5">
      <c r="A1918">
        <v>3</v>
      </c>
      <c r="B1918">
        <v>21</v>
      </c>
      <c r="C1918">
        <v>18</v>
      </c>
      <c r="D1918">
        <v>0</v>
      </c>
      <c r="E1918">
        <f t="shared" si="29"/>
        <v>0</v>
      </c>
    </row>
    <row r="1919" spans="1:5">
      <c r="A1919">
        <v>3</v>
      </c>
      <c r="B1919">
        <v>21</v>
      </c>
      <c r="C1919">
        <v>19</v>
      </c>
      <c r="D1919">
        <v>0</v>
      </c>
      <c r="E1919">
        <f t="shared" si="29"/>
        <v>0</v>
      </c>
    </row>
    <row r="1920" spans="1:5">
      <c r="A1920">
        <v>3</v>
      </c>
      <c r="B1920">
        <v>21</v>
      </c>
      <c r="C1920">
        <v>20</v>
      </c>
      <c r="D1920">
        <v>0</v>
      </c>
      <c r="E1920">
        <f t="shared" si="29"/>
        <v>0</v>
      </c>
    </row>
    <row r="1921" spans="1:5">
      <c r="A1921">
        <v>3</v>
      </c>
      <c r="B1921">
        <v>21</v>
      </c>
      <c r="C1921">
        <v>21</v>
      </c>
      <c r="D1921">
        <v>0</v>
      </c>
      <c r="E1921">
        <f t="shared" si="29"/>
        <v>0</v>
      </c>
    </row>
    <row r="1922" spans="1:5">
      <c r="A1922">
        <v>3</v>
      </c>
      <c r="B1922">
        <v>21</v>
      </c>
      <c r="C1922">
        <v>22</v>
      </c>
      <c r="D1922">
        <v>0</v>
      </c>
      <c r="E1922">
        <f t="shared" si="29"/>
        <v>0</v>
      </c>
    </row>
    <row r="1923" spans="1:5">
      <c r="A1923">
        <v>3</v>
      </c>
      <c r="B1923">
        <v>21</v>
      </c>
      <c r="C1923">
        <v>23</v>
      </c>
      <c r="D1923">
        <v>0</v>
      </c>
      <c r="E1923">
        <f t="shared" si="29"/>
        <v>0</v>
      </c>
    </row>
    <row r="1924" spans="1:5">
      <c r="A1924">
        <v>3</v>
      </c>
      <c r="B1924">
        <v>22</v>
      </c>
      <c r="C1924">
        <v>0</v>
      </c>
      <c r="D1924">
        <v>0</v>
      </c>
      <c r="E1924">
        <f t="shared" si="29"/>
        <v>0</v>
      </c>
    </row>
    <row r="1925" spans="1:5">
      <c r="A1925">
        <v>3</v>
      </c>
      <c r="B1925">
        <v>22</v>
      </c>
      <c r="C1925">
        <v>1</v>
      </c>
      <c r="D1925">
        <v>0</v>
      </c>
      <c r="E1925">
        <f t="shared" ref="E1925:E1988" si="30">D1925/1000</f>
        <v>0</v>
      </c>
    </row>
    <row r="1926" spans="1:5">
      <c r="A1926">
        <v>3</v>
      </c>
      <c r="B1926">
        <v>22</v>
      </c>
      <c r="C1926">
        <v>2</v>
      </c>
      <c r="D1926">
        <v>0</v>
      </c>
      <c r="E1926">
        <f t="shared" si="30"/>
        <v>0</v>
      </c>
    </row>
    <row r="1927" spans="1:5">
      <c r="A1927">
        <v>3</v>
      </c>
      <c r="B1927">
        <v>22</v>
      </c>
      <c r="C1927">
        <v>3</v>
      </c>
      <c r="D1927">
        <v>0</v>
      </c>
      <c r="E1927">
        <f t="shared" si="30"/>
        <v>0</v>
      </c>
    </row>
    <row r="1928" spans="1:5">
      <c r="A1928">
        <v>3</v>
      </c>
      <c r="B1928">
        <v>22</v>
      </c>
      <c r="C1928">
        <v>4</v>
      </c>
      <c r="D1928">
        <v>0</v>
      </c>
      <c r="E1928">
        <f t="shared" si="30"/>
        <v>0</v>
      </c>
    </row>
    <row r="1929" spans="1:5">
      <c r="A1929">
        <v>3</v>
      </c>
      <c r="B1929">
        <v>22</v>
      </c>
      <c r="C1929">
        <v>5</v>
      </c>
      <c r="D1929">
        <v>0</v>
      </c>
      <c r="E1929">
        <f t="shared" si="30"/>
        <v>0</v>
      </c>
    </row>
    <row r="1930" spans="1:5">
      <c r="A1930">
        <v>3</v>
      </c>
      <c r="B1930">
        <v>22</v>
      </c>
      <c r="C1930">
        <v>6</v>
      </c>
      <c r="D1930">
        <v>50.761000000000003</v>
      </c>
      <c r="E1930">
        <f t="shared" si="30"/>
        <v>5.0761000000000001E-2</v>
      </c>
    </row>
    <row r="1931" spans="1:5">
      <c r="A1931">
        <v>3</v>
      </c>
      <c r="B1931">
        <v>22</v>
      </c>
      <c r="C1931">
        <v>7</v>
      </c>
      <c r="D1931">
        <v>141.68600000000001</v>
      </c>
      <c r="E1931">
        <f t="shared" si="30"/>
        <v>0.14168600000000001</v>
      </c>
    </row>
    <row r="1932" spans="1:5">
      <c r="A1932">
        <v>3</v>
      </c>
      <c r="B1932">
        <v>22</v>
      </c>
      <c r="C1932">
        <v>8</v>
      </c>
      <c r="D1932">
        <v>323.68700000000001</v>
      </c>
      <c r="E1932">
        <f t="shared" si="30"/>
        <v>0.323687</v>
      </c>
    </row>
    <row r="1933" spans="1:5">
      <c r="A1933">
        <v>3</v>
      </c>
      <c r="B1933">
        <v>22</v>
      </c>
      <c r="C1933">
        <v>9</v>
      </c>
      <c r="D1933">
        <v>430.851</v>
      </c>
      <c r="E1933">
        <f t="shared" si="30"/>
        <v>0.43085099999999998</v>
      </c>
    </row>
    <row r="1934" spans="1:5">
      <c r="A1934">
        <v>3</v>
      </c>
      <c r="B1934">
        <v>22</v>
      </c>
      <c r="C1934">
        <v>10</v>
      </c>
      <c r="D1934">
        <v>592.90800000000002</v>
      </c>
      <c r="E1934">
        <f t="shared" si="30"/>
        <v>0.59290799999999999</v>
      </c>
    </row>
    <row r="1935" spans="1:5">
      <c r="A1935">
        <v>3</v>
      </c>
      <c r="B1935">
        <v>22</v>
      </c>
      <c r="C1935">
        <v>11</v>
      </c>
      <c r="D1935">
        <v>1055.1099999999999</v>
      </c>
      <c r="E1935">
        <f t="shared" si="30"/>
        <v>1.05511</v>
      </c>
    </row>
    <row r="1936" spans="1:5">
      <c r="A1936">
        <v>3</v>
      </c>
      <c r="B1936">
        <v>22</v>
      </c>
      <c r="C1936">
        <v>12</v>
      </c>
      <c r="D1936">
        <v>800.12699999999995</v>
      </c>
      <c r="E1936">
        <f t="shared" si="30"/>
        <v>0.80012699999999992</v>
      </c>
    </row>
    <row r="1937" spans="1:5">
      <c r="A1937">
        <v>3</v>
      </c>
      <c r="B1937">
        <v>22</v>
      </c>
      <c r="C1937">
        <v>13</v>
      </c>
      <c r="D1937">
        <v>880.04499999999996</v>
      </c>
      <c r="E1937">
        <f t="shared" si="30"/>
        <v>0.88004499999999997</v>
      </c>
    </row>
    <row r="1938" spans="1:5">
      <c r="A1938">
        <v>3</v>
      </c>
      <c r="B1938">
        <v>22</v>
      </c>
      <c r="C1938">
        <v>14</v>
      </c>
      <c r="D1938">
        <v>1343.2460000000001</v>
      </c>
      <c r="E1938">
        <f t="shared" si="30"/>
        <v>1.3432460000000002</v>
      </c>
    </row>
    <row r="1939" spans="1:5">
      <c r="A1939">
        <v>3</v>
      </c>
      <c r="B1939">
        <v>22</v>
      </c>
      <c r="C1939">
        <v>15</v>
      </c>
      <c r="D1939">
        <v>506.02499999999998</v>
      </c>
      <c r="E1939">
        <f t="shared" si="30"/>
        <v>0.50602499999999995</v>
      </c>
    </row>
    <row r="1940" spans="1:5">
      <c r="A1940">
        <v>3</v>
      </c>
      <c r="B1940">
        <v>22</v>
      </c>
      <c r="C1940">
        <v>16</v>
      </c>
      <c r="D1940">
        <v>868.84900000000005</v>
      </c>
      <c r="E1940">
        <f t="shared" si="30"/>
        <v>0.86884900000000009</v>
      </c>
    </row>
    <row r="1941" spans="1:5">
      <c r="A1941">
        <v>3</v>
      </c>
      <c r="B1941">
        <v>22</v>
      </c>
      <c r="C1941">
        <v>17</v>
      </c>
      <c r="D1941">
        <v>162.37899999999999</v>
      </c>
      <c r="E1941">
        <f t="shared" si="30"/>
        <v>0.162379</v>
      </c>
    </row>
    <row r="1942" spans="1:5">
      <c r="A1942">
        <v>3</v>
      </c>
      <c r="B1942">
        <v>22</v>
      </c>
      <c r="C1942">
        <v>18</v>
      </c>
      <c r="D1942">
        <v>0</v>
      </c>
      <c r="E1942">
        <f t="shared" si="30"/>
        <v>0</v>
      </c>
    </row>
    <row r="1943" spans="1:5">
      <c r="A1943">
        <v>3</v>
      </c>
      <c r="B1943">
        <v>22</v>
      </c>
      <c r="C1943">
        <v>19</v>
      </c>
      <c r="D1943">
        <v>0</v>
      </c>
      <c r="E1943">
        <f t="shared" si="30"/>
        <v>0</v>
      </c>
    </row>
    <row r="1944" spans="1:5">
      <c r="A1944">
        <v>3</v>
      </c>
      <c r="B1944">
        <v>22</v>
      </c>
      <c r="C1944">
        <v>20</v>
      </c>
      <c r="D1944">
        <v>0</v>
      </c>
      <c r="E1944">
        <f t="shared" si="30"/>
        <v>0</v>
      </c>
    </row>
    <row r="1945" spans="1:5">
      <c r="A1945">
        <v>3</v>
      </c>
      <c r="B1945">
        <v>22</v>
      </c>
      <c r="C1945">
        <v>21</v>
      </c>
      <c r="D1945">
        <v>0</v>
      </c>
      <c r="E1945">
        <f t="shared" si="30"/>
        <v>0</v>
      </c>
    </row>
    <row r="1946" spans="1:5">
      <c r="A1946">
        <v>3</v>
      </c>
      <c r="B1946">
        <v>22</v>
      </c>
      <c r="C1946">
        <v>22</v>
      </c>
      <c r="D1946">
        <v>0</v>
      </c>
      <c r="E1946">
        <f t="shared" si="30"/>
        <v>0</v>
      </c>
    </row>
    <row r="1947" spans="1:5">
      <c r="A1947">
        <v>3</v>
      </c>
      <c r="B1947">
        <v>22</v>
      </c>
      <c r="C1947">
        <v>23</v>
      </c>
      <c r="D1947">
        <v>0</v>
      </c>
      <c r="E1947">
        <f t="shared" si="30"/>
        <v>0</v>
      </c>
    </row>
    <row r="1948" spans="1:5">
      <c r="A1948">
        <v>3</v>
      </c>
      <c r="B1948">
        <v>23</v>
      </c>
      <c r="C1948">
        <v>0</v>
      </c>
      <c r="D1948">
        <v>0</v>
      </c>
      <c r="E1948">
        <f t="shared" si="30"/>
        <v>0</v>
      </c>
    </row>
    <row r="1949" spans="1:5">
      <c r="A1949">
        <v>3</v>
      </c>
      <c r="B1949">
        <v>23</v>
      </c>
      <c r="C1949">
        <v>1</v>
      </c>
      <c r="D1949">
        <v>0</v>
      </c>
      <c r="E1949">
        <f t="shared" si="30"/>
        <v>0</v>
      </c>
    </row>
    <row r="1950" spans="1:5">
      <c r="A1950">
        <v>3</v>
      </c>
      <c r="B1950">
        <v>23</v>
      </c>
      <c r="C1950">
        <v>2</v>
      </c>
      <c r="D1950">
        <v>0</v>
      </c>
      <c r="E1950">
        <f t="shared" si="30"/>
        <v>0</v>
      </c>
    </row>
    <row r="1951" spans="1:5">
      <c r="A1951">
        <v>3</v>
      </c>
      <c r="B1951">
        <v>23</v>
      </c>
      <c r="C1951">
        <v>3</v>
      </c>
      <c r="D1951">
        <v>0</v>
      </c>
      <c r="E1951">
        <f t="shared" si="30"/>
        <v>0</v>
      </c>
    </row>
    <row r="1952" spans="1:5">
      <c r="A1952">
        <v>3</v>
      </c>
      <c r="B1952">
        <v>23</v>
      </c>
      <c r="C1952">
        <v>4</v>
      </c>
      <c r="D1952">
        <v>0</v>
      </c>
      <c r="E1952">
        <f t="shared" si="30"/>
        <v>0</v>
      </c>
    </row>
    <row r="1953" spans="1:5">
      <c r="A1953">
        <v>3</v>
      </c>
      <c r="B1953">
        <v>23</v>
      </c>
      <c r="C1953">
        <v>5</v>
      </c>
      <c r="D1953">
        <v>0</v>
      </c>
      <c r="E1953">
        <f t="shared" si="30"/>
        <v>0</v>
      </c>
    </row>
    <row r="1954" spans="1:5">
      <c r="A1954">
        <v>3</v>
      </c>
      <c r="B1954">
        <v>23</v>
      </c>
      <c r="C1954">
        <v>6</v>
      </c>
      <c r="D1954">
        <v>72.117000000000004</v>
      </c>
      <c r="E1954">
        <f t="shared" si="30"/>
        <v>7.2117000000000001E-2</v>
      </c>
    </row>
    <row r="1955" spans="1:5">
      <c r="A1955">
        <v>3</v>
      </c>
      <c r="B1955">
        <v>23</v>
      </c>
      <c r="C1955">
        <v>7</v>
      </c>
      <c r="D1955">
        <v>668.34</v>
      </c>
      <c r="E1955">
        <f t="shared" si="30"/>
        <v>0.66834000000000005</v>
      </c>
    </row>
    <row r="1956" spans="1:5">
      <c r="A1956">
        <v>3</v>
      </c>
      <c r="B1956">
        <v>23</v>
      </c>
      <c r="C1956">
        <v>8</v>
      </c>
      <c r="D1956">
        <v>1838.9069999999999</v>
      </c>
      <c r="E1956">
        <f t="shared" si="30"/>
        <v>1.8389069999999998</v>
      </c>
    </row>
    <row r="1957" spans="1:5">
      <c r="A1957">
        <v>3</v>
      </c>
      <c r="B1957">
        <v>23</v>
      </c>
      <c r="C1957">
        <v>9</v>
      </c>
      <c r="D1957">
        <v>2421.9250000000002</v>
      </c>
      <c r="E1957">
        <f t="shared" si="30"/>
        <v>2.4219250000000003</v>
      </c>
    </row>
    <row r="1958" spans="1:5">
      <c r="A1958">
        <v>3</v>
      </c>
      <c r="B1958">
        <v>23</v>
      </c>
      <c r="C1958">
        <v>10</v>
      </c>
      <c r="D1958">
        <v>2249.6889999999999</v>
      </c>
      <c r="E1958">
        <f t="shared" si="30"/>
        <v>2.249689</v>
      </c>
    </row>
    <row r="1959" spans="1:5">
      <c r="A1959">
        <v>3</v>
      </c>
      <c r="B1959">
        <v>23</v>
      </c>
      <c r="C1959">
        <v>11</v>
      </c>
      <c r="D1959">
        <v>2963.9229999999998</v>
      </c>
      <c r="E1959">
        <f t="shared" si="30"/>
        <v>2.9639229999999999</v>
      </c>
    </row>
    <row r="1960" spans="1:5">
      <c r="A1960">
        <v>3</v>
      </c>
      <c r="B1960">
        <v>23</v>
      </c>
      <c r="C1960">
        <v>12</v>
      </c>
      <c r="D1960">
        <v>2912.0050000000001</v>
      </c>
      <c r="E1960">
        <f t="shared" si="30"/>
        <v>2.9120050000000002</v>
      </c>
    </row>
    <row r="1961" spans="1:5">
      <c r="A1961">
        <v>3</v>
      </c>
      <c r="B1961">
        <v>23</v>
      </c>
      <c r="C1961">
        <v>13</v>
      </c>
      <c r="D1961">
        <v>2702.2539999999999</v>
      </c>
      <c r="E1961">
        <f t="shared" si="30"/>
        <v>2.7022539999999999</v>
      </c>
    </row>
    <row r="1962" spans="1:5">
      <c r="A1962">
        <v>3</v>
      </c>
      <c r="B1962">
        <v>23</v>
      </c>
      <c r="C1962">
        <v>14</v>
      </c>
      <c r="D1962">
        <v>2283.8380000000002</v>
      </c>
      <c r="E1962">
        <f t="shared" si="30"/>
        <v>2.2838380000000003</v>
      </c>
    </row>
    <row r="1963" spans="1:5">
      <c r="A1963">
        <v>3</v>
      </c>
      <c r="B1963">
        <v>23</v>
      </c>
      <c r="C1963">
        <v>15</v>
      </c>
      <c r="D1963">
        <v>1678.748</v>
      </c>
      <c r="E1963">
        <f t="shared" si="30"/>
        <v>1.6787480000000001</v>
      </c>
    </row>
    <row r="1964" spans="1:5">
      <c r="A1964">
        <v>3</v>
      </c>
      <c r="B1964">
        <v>23</v>
      </c>
      <c r="C1964">
        <v>16</v>
      </c>
      <c r="D1964">
        <v>772.95899999999995</v>
      </c>
      <c r="E1964">
        <f t="shared" si="30"/>
        <v>0.77295899999999995</v>
      </c>
    </row>
    <row r="1965" spans="1:5">
      <c r="A1965">
        <v>3</v>
      </c>
      <c r="B1965">
        <v>23</v>
      </c>
      <c r="C1965">
        <v>17</v>
      </c>
      <c r="D1965">
        <v>166.119</v>
      </c>
      <c r="E1965">
        <f t="shared" si="30"/>
        <v>0.16611899999999999</v>
      </c>
    </row>
    <row r="1966" spans="1:5">
      <c r="A1966">
        <v>3</v>
      </c>
      <c r="B1966">
        <v>23</v>
      </c>
      <c r="C1966">
        <v>18</v>
      </c>
      <c r="D1966">
        <v>0</v>
      </c>
      <c r="E1966">
        <f t="shared" si="30"/>
        <v>0</v>
      </c>
    </row>
    <row r="1967" spans="1:5">
      <c r="A1967">
        <v>3</v>
      </c>
      <c r="B1967">
        <v>23</v>
      </c>
      <c r="C1967">
        <v>19</v>
      </c>
      <c r="D1967">
        <v>0</v>
      </c>
      <c r="E1967">
        <f t="shared" si="30"/>
        <v>0</v>
      </c>
    </row>
    <row r="1968" spans="1:5">
      <c r="A1968">
        <v>3</v>
      </c>
      <c r="B1968">
        <v>23</v>
      </c>
      <c r="C1968">
        <v>20</v>
      </c>
      <c r="D1968">
        <v>0</v>
      </c>
      <c r="E1968">
        <f t="shared" si="30"/>
        <v>0</v>
      </c>
    </row>
    <row r="1969" spans="1:5">
      <c r="A1969">
        <v>3</v>
      </c>
      <c r="B1969">
        <v>23</v>
      </c>
      <c r="C1969">
        <v>21</v>
      </c>
      <c r="D1969">
        <v>0</v>
      </c>
      <c r="E1969">
        <f t="shared" si="30"/>
        <v>0</v>
      </c>
    </row>
    <row r="1970" spans="1:5">
      <c r="A1970">
        <v>3</v>
      </c>
      <c r="B1970">
        <v>23</v>
      </c>
      <c r="C1970">
        <v>22</v>
      </c>
      <c r="D1970">
        <v>0</v>
      </c>
      <c r="E1970">
        <f t="shared" si="30"/>
        <v>0</v>
      </c>
    </row>
    <row r="1971" spans="1:5">
      <c r="A1971">
        <v>3</v>
      </c>
      <c r="B1971">
        <v>23</v>
      </c>
      <c r="C1971">
        <v>23</v>
      </c>
      <c r="D1971">
        <v>0</v>
      </c>
      <c r="E1971">
        <f t="shared" si="30"/>
        <v>0</v>
      </c>
    </row>
    <row r="1972" spans="1:5">
      <c r="A1972">
        <v>3</v>
      </c>
      <c r="B1972">
        <v>24</v>
      </c>
      <c r="C1972">
        <v>0</v>
      </c>
      <c r="D1972">
        <v>0</v>
      </c>
      <c r="E1972">
        <f t="shared" si="30"/>
        <v>0</v>
      </c>
    </row>
    <row r="1973" spans="1:5">
      <c r="A1973">
        <v>3</v>
      </c>
      <c r="B1973">
        <v>24</v>
      </c>
      <c r="C1973">
        <v>1</v>
      </c>
      <c r="D1973">
        <v>0</v>
      </c>
      <c r="E1973">
        <f t="shared" si="30"/>
        <v>0</v>
      </c>
    </row>
    <row r="1974" spans="1:5">
      <c r="A1974">
        <v>3</v>
      </c>
      <c r="B1974">
        <v>24</v>
      </c>
      <c r="C1974">
        <v>2</v>
      </c>
      <c r="D1974">
        <v>0</v>
      </c>
      <c r="E1974">
        <f t="shared" si="30"/>
        <v>0</v>
      </c>
    </row>
    <row r="1975" spans="1:5">
      <c r="A1975">
        <v>3</v>
      </c>
      <c r="B1975">
        <v>24</v>
      </c>
      <c r="C1975">
        <v>3</v>
      </c>
      <c r="D1975">
        <v>0</v>
      </c>
      <c r="E1975">
        <f t="shared" si="30"/>
        <v>0</v>
      </c>
    </row>
    <row r="1976" spans="1:5">
      <c r="A1976">
        <v>3</v>
      </c>
      <c r="B1976">
        <v>24</v>
      </c>
      <c r="C1976">
        <v>4</v>
      </c>
      <c r="D1976">
        <v>0</v>
      </c>
      <c r="E1976">
        <f t="shared" si="30"/>
        <v>0</v>
      </c>
    </row>
    <row r="1977" spans="1:5">
      <c r="A1977">
        <v>3</v>
      </c>
      <c r="B1977">
        <v>24</v>
      </c>
      <c r="C1977">
        <v>5</v>
      </c>
      <c r="D1977">
        <v>0</v>
      </c>
      <c r="E1977">
        <f t="shared" si="30"/>
        <v>0</v>
      </c>
    </row>
    <row r="1978" spans="1:5">
      <c r="A1978">
        <v>3</v>
      </c>
      <c r="B1978">
        <v>24</v>
      </c>
      <c r="C1978">
        <v>6</v>
      </c>
      <c r="D1978">
        <v>247.03</v>
      </c>
      <c r="E1978">
        <f t="shared" si="30"/>
        <v>0.24703</v>
      </c>
    </row>
    <row r="1979" spans="1:5">
      <c r="A1979">
        <v>3</v>
      </c>
      <c r="B1979">
        <v>24</v>
      </c>
      <c r="C1979">
        <v>7</v>
      </c>
      <c r="D1979">
        <v>1010.596</v>
      </c>
      <c r="E1979">
        <f t="shared" si="30"/>
        <v>1.010596</v>
      </c>
    </row>
    <row r="1980" spans="1:5">
      <c r="A1980">
        <v>3</v>
      </c>
      <c r="B1980">
        <v>24</v>
      </c>
      <c r="C1980">
        <v>8</v>
      </c>
      <c r="D1980">
        <v>1627.33</v>
      </c>
      <c r="E1980">
        <f t="shared" si="30"/>
        <v>1.6273299999999999</v>
      </c>
    </row>
    <row r="1981" spans="1:5">
      <c r="A1981">
        <v>3</v>
      </c>
      <c r="B1981">
        <v>24</v>
      </c>
      <c r="C1981">
        <v>9</v>
      </c>
      <c r="D1981">
        <v>2033.8150000000001</v>
      </c>
      <c r="E1981">
        <f t="shared" si="30"/>
        <v>2.0338150000000002</v>
      </c>
    </row>
    <row r="1982" spans="1:5">
      <c r="A1982">
        <v>3</v>
      </c>
      <c r="B1982">
        <v>24</v>
      </c>
      <c r="C1982">
        <v>10</v>
      </c>
      <c r="D1982">
        <v>1045.92</v>
      </c>
      <c r="E1982">
        <f t="shared" si="30"/>
        <v>1.0459200000000002</v>
      </c>
    </row>
    <row r="1983" spans="1:5">
      <c r="A1983">
        <v>3</v>
      </c>
      <c r="B1983">
        <v>24</v>
      </c>
      <c r="C1983">
        <v>11</v>
      </c>
      <c r="D1983">
        <v>2293.3319999999999</v>
      </c>
      <c r="E1983">
        <f t="shared" si="30"/>
        <v>2.2933319999999999</v>
      </c>
    </row>
    <row r="1984" spans="1:5">
      <c r="A1984">
        <v>3</v>
      </c>
      <c r="B1984">
        <v>24</v>
      </c>
      <c r="C1984">
        <v>12</v>
      </c>
      <c r="D1984">
        <v>2924.3530000000001</v>
      </c>
      <c r="E1984">
        <f t="shared" si="30"/>
        <v>2.924353</v>
      </c>
    </row>
    <row r="1985" spans="1:5">
      <c r="A1985">
        <v>3</v>
      </c>
      <c r="B1985">
        <v>24</v>
      </c>
      <c r="C1985">
        <v>13</v>
      </c>
      <c r="D1985">
        <v>2497.39</v>
      </c>
      <c r="E1985">
        <f t="shared" si="30"/>
        <v>2.4973899999999998</v>
      </c>
    </row>
    <row r="1986" spans="1:5">
      <c r="A1986">
        <v>3</v>
      </c>
      <c r="B1986">
        <v>24</v>
      </c>
      <c r="C1986">
        <v>14</v>
      </c>
      <c r="D1986">
        <v>2205.5549999999998</v>
      </c>
      <c r="E1986">
        <f t="shared" si="30"/>
        <v>2.2055549999999999</v>
      </c>
    </row>
    <row r="1987" spans="1:5">
      <c r="A1987">
        <v>3</v>
      </c>
      <c r="B1987">
        <v>24</v>
      </c>
      <c r="C1987">
        <v>15</v>
      </c>
      <c r="D1987">
        <v>1356.779</v>
      </c>
      <c r="E1987">
        <f t="shared" si="30"/>
        <v>1.356779</v>
      </c>
    </row>
    <row r="1988" spans="1:5">
      <c r="A1988">
        <v>3</v>
      </c>
      <c r="B1988">
        <v>24</v>
      </c>
      <c r="C1988">
        <v>16</v>
      </c>
      <c r="D1988">
        <v>832.15300000000002</v>
      </c>
      <c r="E1988">
        <f t="shared" si="30"/>
        <v>0.83215300000000003</v>
      </c>
    </row>
    <row r="1989" spans="1:5">
      <c r="A1989">
        <v>3</v>
      </c>
      <c r="B1989">
        <v>24</v>
      </c>
      <c r="C1989">
        <v>17</v>
      </c>
      <c r="D1989">
        <v>163.71299999999999</v>
      </c>
      <c r="E1989">
        <f t="shared" ref="E1989:E2052" si="31">D1989/1000</f>
        <v>0.163713</v>
      </c>
    </row>
    <row r="1990" spans="1:5">
      <c r="A1990">
        <v>3</v>
      </c>
      <c r="B1990">
        <v>24</v>
      </c>
      <c r="C1990">
        <v>18</v>
      </c>
      <c r="D1990">
        <v>0</v>
      </c>
      <c r="E1990">
        <f t="shared" si="31"/>
        <v>0</v>
      </c>
    </row>
    <row r="1991" spans="1:5">
      <c r="A1991">
        <v>3</v>
      </c>
      <c r="B1991">
        <v>24</v>
      </c>
      <c r="C1991">
        <v>19</v>
      </c>
      <c r="D1991">
        <v>0</v>
      </c>
      <c r="E1991">
        <f t="shared" si="31"/>
        <v>0</v>
      </c>
    </row>
    <row r="1992" spans="1:5">
      <c r="A1992">
        <v>3</v>
      </c>
      <c r="B1992">
        <v>24</v>
      </c>
      <c r="C1992">
        <v>20</v>
      </c>
      <c r="D1992">
        <v>0</v>
      </c>
      <c r="E1992">
        <f t="shared" si="31"/>
        <v>0</v>
      </c>
    </row>
    <row r="1993" spans="1:5">
      <c r="A1993">
        <v>3</v>
      </c>
      <c r="B1993">
        <v>24</v>
      </c>
      <c r="C1993">
        <v>21</v>
      </c>
      <c r="D1993">
        <v>0</v>
      </c>
      <c r="E1993">
        <f t="shared" si="31"/>
        <v>0</v>
      </c>
    </row>
    <row r="1994" spans="1:5">
      <c r="A1994">
        <v>3</v>
      </c>
      <c r="B1994">
        <v>24</v>
      </c>
      <c r="C1994">
        <v>22</v>
      </c>
      <c r="D1994">
        <v>0</v>
      </c>
      <c r="E1994">
        <f t="shared" si="31"/>
        <v>0</v>
      </c>
    </row>
    <row r="1995" spans="1:5">
      <c r="A1995">
        <v>3</v>
      </c>
      <c r="B1995">
        <v>24</v>
      </c>
      <c r="C1995">
        <v>23</v>
      </c>
      <c r="D1995">
        <v>0</v>
      </c>
      <c r="E1995">
        <f t="shared" si="31"/>
        <v>0</v>
      </c>
    </row>
    <row r="1996" spans="1:5">
      <c r="A1996">
        <v>3</v>
      </c>
      <c r="B1996">
        <v>25</v>
      </c>
      <c r="C1996">
        <v>0</v>
      </c>
      <c r="D1996">
        <v>0</v>
      </c>
      <c r="E1996">
        <f t="shared" si="31"/>
        <v>0</v>
      </c>
    </row>
    <row r="1997" spans="1:5">
      <c r="A1997">
        <v>3</v>
      </c>
      <c r="B1997">
        <v>25</v>
      </c>
      <c r="C1997">
        <v>1</v>
      </c>
      <c r="D1997">
        <v>0</v>
      </c>
      <c r="E1997">
        <f t="shared" si="31"/>
        <v>0</v>
      </c>
    </row>
    <row r="1998" spans="1:5">
      <c r="A1998">
        <v>3</v>
      </c>
      <c r="B1998">
        <v>25</v>
      </c>
      <c r="C1998">
        <v>2</v>
      </c>
      <c r="D1998">
        <v>0</v>
      </c>
      <c r="E1998">
        <f t="shared" si="31"/>
        <v>0</v>
      </c>
    </row>
    <row r="1999" spans="1:5">
      <c r="A1999">
        <v>3</v>
      </c>
      <c r="B1999">
        <v>25</v>
      </c>
      <c r="C1999">
        <v>3</v>
      </c>
      <c r="D1999">
        <v>0</v>
      </c>
      <c r="E1999">
        <f t="shared" si="31"/>
        <v>0</v>
      </c>
    </row>
    <row r="2000" spans="1:5">
      <c r="A2000">
        <v>3</v>
      </c>
      <c r="B2000">
        <v>25</v>
      </c>
      <c r="C2000">
        <v>4</v>
      </c>
      <c r="D2000">
        <v>0</v>
      </c>
      <c r="E2000">
        <f t="shared" si="31"/>
        <v>0</v>
      </c>
    </row>
    <row r="2001" spans="1:5">
      <c r="A2001">
        <v>3</v>
      </c>
      <c r="B2001">
        <v>25</v>
      </c>
      <c r="C2001">
        <v>5</v>
      </c>
      <c r="D2001">
        <v>0</v>
      </c>
      <c r="E2001">
        <f t="shared" si="31"/>
        <v>0</v>
      </c>
    </row>
    <row r="2002" spans="1:5">
      <c r="A2002">
        <v>3</v>
      </c>
      <c r="B2002">
        <v>25</v>
      </c>
      <c r="C2002">
        <v>6</v>
      </c>
      <c r="D2002">
        <v>200.637</v>
      </c>
      <c r="E2002">
        <f t="shared" si="31"/>
        <v>0.20063700000000001</v>
      </c>
    </row>
    <row r="2003" spans="1:5">
      <c r="A2003">
        <v>3</v>
      </c>
      <c r="B2003">
        <v>25</v>
      </c>
      <c r="C2003">
        <v>7</v>
      </c>
      <c r="D2003">
        <v>1065.0619999999999</v>
      </c>
      <c r="E2003">
        <f t="shared" si="31"/>
        <v>1.065062</v>
      </c>
    </row>
    <row r="2004" spans="1:5">
      <c r="A2004">
        <v>3</v>
      </c>
      <c r="B2004">
        <v>25</v>
      </c>
      <c r="C2004">
        <v>8</v>
      </c>
      <c r="D2004">
        <v>1859.3710000000001</v>
      </c>
      <c r="E2004">
        <f t="shared" si="31"/>
        <v>1.8593710000000001</v>
      </c>
    </row>
    <row r="2005" spans="1:5">
      <c r="A2005">
        <v>3</v>
      </c>
      <c r="B2005">
        <v>25</v>
      </c>
      <c r="C2005">
        <v>9</v>
      </c>
      <c r="D2005">
        <v>2284.6019999999999</v>
      </c>
      <c r="E2005">
        <f t="shared" si="31"/>
        <v>2.284602</v>
      </c>
    </row>
    <row r="2006" spans="1:5">
      <c r="A2006">
        <v>3</v>
      </c>
      <c r="B2006">
        <v>25</v>
      </c>
      <c r="C2006">
        <v>10</v>
      </c>
      <c r="D2006">
        <v>2493.5639999999999</v>
      </c>
      <c r="E2006">
        <f t="shared" si="31"/>
        <v>2.4935639999999997</v>
      </c>
    </row>
    <row r="2007" spans="1:5">
      <c r="A2007">
        <v>3</v>
      </c>
      <c r="B2007">
        <v>25</v>
      </c>
      <c r="C2007">
        <v>11</v>
      </c>
      <c r="D2007">
        <v>2295.951</v>
      </c>
      <c r="E2007">
        <f t="shared" si="31"/>
        <v>2.2959510000000001</v>
      </c>
    </row>
    <row r="2008" spans="1:5">
      <c r="A2008">
        <v>3</v>
      </c>
      <c r="B2008">
        <v>25</v>
      </c>
      <c r="C2008">
        <v>12</v>
      </c>
      <c r="D2008">
        <v>2309.8330000000001</v>
      </c>
      <c r="E2008">
        <f t="shared" si="31"/>
        <v>2.3098330000000002</v>
      </c>
    </row>
    <row r="2009" spans="1:5">
      <c r="A2009">
        <v>3</v>
      </c>
      <c r="B2009">
        <v>25</v>
      </c>
      <c r="C2009">
        <v>13</v>
      </c>
      <c r="D2009">
        <v>2146.6460000000002</v>
      </c>
      <c r="E2009">
        <f t="shared" si="31"/>
        <v>2.1466460000000001</v>
      </c>
    </row>
    <row r="2010" spans="1:5">
      <c r="A2010">
        <v>3</v>
      </c>
      <c r="B2010">
        <v>25</v>
      </c>
      <c r="C2010">
        <v>14</v>
      </c>
      <c r="D2010">
        <v>1824.9159999999999</v>
      </c>
      <c r="E2010">
        <f t="shared" si="31"/>
        <v>1.824916</v>
      </c>
    </row>
    <row r="2011" spans="1:5">
      <c r="A2011">
        <v>3</v>
      </c>
      <c r="B2011">
        <v>25</v>
      </c>
      <c r="C2011">
        <v>15</v>
      </c>
      <c r="D2011">
        <v>859.44899999999996</v>
      </c>
      <c r="E2011">
        <f t="shared" si="31"/>
        <v>0.85944899999999991</v>
      </c>
    </row>
    <row r="2012" spans="1:5">
      <c r="A2012">
        <v>3</v>
      </c>
      <c r="B2012">
        <v>25</v>
      </c>
      <c r="C2012">
        <v>16</v>
      </c>
      <c r="D2012">
        <v>557.11800000000005</v>
      </c>
      <c r="E2012">
        <f t="shared" si="31"/>
        <v>0.557118</v>
      </c>
    </row>
    <row r="2013" spans="1:5">
      <c r="A2013">
        <v>3</v>
      </c>
      <c r="B2013">
        <v>25</v>
      </c>
      <c r="C2013">
        <v>17</v>
      </c>
      <c r="D2013">
        <v>86.769000000000005</v>
      </c>
      <c r="E2013">
        <f t="shared" si="31"/>
        <v>8.6768999999999999E-2</v>
      </c>
    </row>
    <row r="2014" spans="1:5">
      <c r="A2014">
        <v>3</v>
      </c>
      <c r="B2014">
        <v>25</v>
      </c>
      <c r="C2014">
        <v>18</v>
      </c>
      <c r="D2014">
        <v>0</v>
      </c>
      <c r="E2014">
        <f t="shared" si="31"/>
        <v>0</v>
      </c>
    </row>
    <row r="2015" spans="1:5">
      <c r="A2015">
        <v>3</v>
      </c>
      <c r="B2015">
        <v>25</v>
      </c>
      <c r="C2015">
        <v>19</v>
      </c>
      <c r="D2015">
        <v>0</v>
      </c>
      <c r="E2015">
        <f t="shared" si="31"/>
        <v>0</v>
      </c>
    </row>
    <row r="2016" spans="1:5">
      <c r="A2016">
        <v>3</v>
      </c>
      <c r="B2016">
        <v>25</v>
      </c>
      <c r="C2016">
        <v>20</v>
      </c>
      <c r="D2016">
        <v>0</v>
      </c>
      <c r="E2016">
        <f t="shared" si="31"/>
        <v>0</v>
      </c>
    </row>
    <row r="2017" spans="1:5">
      <c r="A2017">
        <v>3</v>
      </c>
      <c r="B2017">
        <v>25</v>
      </c>
      <c r="C2017">
        <v>21</v>
      </c>
      <c r="D2017">
        <v>0</v>
      </c>
      <c r="E2017">
        <f t="shared" si="31"/>
        <v>0</v>
      </c>
    </row>
    <row r="2018" spans="1:5">
      <c r="A2018">
        <v>3</v>
      </c>
      <c r="B2018">
        <v>25</v>
      </c>
      <c r="C2018">
        <v>22</v>
      </c>
      <c r="D2018">
        <v>0</v>
      </c>
      <c r="E2018">
        <f t="shared" si="31"/>
        <v>0</v>
      </c>
    </row>
    <row r="2019" spans="1:5">
      <c r="A2019">
        <v>3</v>
      </c>
      <c r="B2019">
        <v>25</v>
      </c>
      <c r="C2019">
        <v>23</v>
      </c>
      <c r="D2019">
        <v>0</v>
      </c>
      <c r="E2019">
        <f t="shared" si="31"/>
        <v>0</v>
      </c>
    </row>
    <row r="2020" spans="1:5">
      <c r="A2020">
        <v>3</v>
      </c>
      <c r="B2020">
        <v>26</v>
      </c>
      <c r="C2020">
        <v>0</v>
      </c>
      <c r="D2020">
        <v>0</v>
      </c>
      <c r="E2020">
        <f t="shared" si="31"/>
        <v>0</v>
      </c>
    </row>
    <row r="2021" spans="1:5">
      <c r="A2021">
        <v>3</v>
      </c>
      <c r="B2021">
        <v>26</v>
      </c>
      <c r="C2021">
        <v>1</v>
      </c>
      <c r="D2021">
        <v>0</v>
      </c>
      <c r="E2021">
        <f t="shared" si="31"/>
        <v>0</v>
      </c>
    </row>
    <row r="2022" spans="1:5">
      <c r="A2022">
        <v>3</v>
      </c>
      <c r="B2022">
        <v>26</v>
      </c>
      <c r="C2022">
        <v>2</v>
      </c>
      <c r="D2022">
        <v>0</v>
      </c>
      <c r="E2022">
        <f t="shared" si="31"/>
        <v>0</v>
      </c>
    </row>
    <row r="2023" spans="1:5">
      <c r="A2023">
        <v>3</v>
      </c>
      <c r="B2023">
        <v>26</v>
      </c>
      <c r="C2023">
        <v>3</v>
      </c>
      <c r="D2023">
        <v>0</v>
      </c>
      <c r="E2023">
        <f t="shared" si="31"/>
        <v>0</v>
      </c>
    </row>
    <row r="2024" spans="1:5">
      <c r="A2024">
        <v>3</v>
      </c>
      <c r="B2024">
        <v>26</v>
      </c>
      <c r="C2024">
        <v>4</v>
      </c>
      <c r="D2024">
        <v>0</v>
      </c>
      <c r="E2024">
        <f t="shared" si="31"/>
        <v>0</v>
      </c>
    </row>
    <row r="2025" spans="1:5">
      <c r="A2025">
        <v>3</v>
      </c>
      <c r="B2025">
        <v>26</v>
      </c>
      <c r="C2025">
        <v>5</v>
      </c>
      <c r="D2025">
        <v>0</v>
      </c>
      <c r="E2025">
        <f t="shared" si="31"/>
        <v>0</v>
      </c>
    </row>
    <row r="2026" spans="1:5">
      <c r="A2026">
        <v>3</v>
      </c>
      <c r="B2026">
        <v>26</v>
      </c>
      <c r="C2026">
        <v>6</v>
      </c>
      <c r="D2026">
        <v>293.00299999999999</v>
      </c>
      <c r="E2026">
        <f t="shared" si="31"/>
        <v>0.29300300000000001</v>
      </c>
    </row>
    <row r="2027" spans="1:5">
      <c r="A2027">
        <v>3</v>
      </c>
      <c r="B2027">
        <v>26</v>
      </c>
      <c r="C2027">
        <v>7</v>
      </c>
      <c r="D2027">
        <v>748.84400000000005</v>
      </c>
      <c r="E2027">
        <f t="shared" si="31"/>
        <v>0.74884400000000007</v>
      </c>
    </row>
    <row r="2028" spans="1:5">
      <c r="A2028">
        <v>3</v>
      </c>
      <c r="B2028">
        <v>26</v>
      </c>
      <c r="C2028">
        <v>8</v>
      </c>
      <c r="D2028">
        <v>1890.9880000000001</v>
      </c>
      <c r="E2028">
        <f t="shared" si="31"/>
        <v>1.8909880000000001</v>
      </c>
    </row>
    <row r="2029" spans="1:5">
      <c r="A2029">
        <v>3</v>
      </c>
      <c r="B2029">
        <v>26</v>
      </c>
      <c r="C2029">
        <v>9</v>
      </c>
      <c r="D2029">
        <v>2084.5120000000002</v>
      </c>
      <c r="E2029">
        <f t="shared" si="31"/>
        <v>2.0845120000000001</v>
      </c>
    </row>
    <row r="2030" spans="1:5">
      <c r="A2030">
        <v>3</v>
      </c>
      <c r="B2030">
        <v>26</v>
      </c>
      <c r="C2030">
        <v>10</v>
      </c>
      <c r="D2030">
        <v>2927.413</v>
      </c>
      <c r="E2030">
        <f t="shared" si="31"/>
        <v>2.927413</v>
      </c>
    </row>
    <row r="2031" spans="1:5">
      <c r="A2031">
        <v>3</v>
      </c>
      <c r="B2031">
        <v>26</v>
      </c>
      <c r="C2031">
        <v>11</v>
      </c>
      <c r="D2031">
        <v>2173.2809999999999</v>
      </c>
      <c r="E2031">
        <f t="shared" si="31"/>
        <v>2.1732809999999998</v>
      </c>
    </row>
    <row r="2032" spans="1:5">
      <c r="A2032">
        <v>3</v>
      </c>
      <c r="B2032">
        <v>26</v>
      </c>
      <c r="C2032">
        <v>12</v>
      </c>
      <c r="D2032">
        <v>2455.4270000000001</v>
      </c>
      <c r="E2032">
        <f t="shared" si="31"/>
        <v>2.4554270000000002</v>
      </c>
    </row>
    <row r="2033" spans="1:5">
      <c r="A2033">
        <v>3</v>
      </c>
      <c r="B2033">
        <v>26</v>
      </c>
      <c r="C2033">
        <v>13</v>
      </c>
      <c r="D2033">
        <v>2534.3449999999998</v>
      </c>
      <c r="E2033">
        <f t="shared" si="31"/>
        <v>2.5343449999999996</v>
      </c>
    </row>
    <row r="2034" spans="1:5">
      <c r="A2034">
        <v>3</v>
      </c>
      <c r="B2034">
        <v>26</v>
      </c>
      <c r="C2034">
        <v>14</v>
      </c>
      <c r="D2034">
        <v>2296.3829999999998</v>
      </c>
      <c r="E2034">
        <f t="shared" si="31"/>
        <v>2.2963829999999996</v>
      </c>
    </row>
    <row r="2035" spans="1:5">
      <c r="A2035">
        <v>3</v>
      </c>
      <c r="B2035">
        <v>26</v>
      </c>
      <c r="C2035">
        <v>15</v>
      </c>
      <c r="D2035">
        <v>1719.096</v>
      </c>
      <c r="E2035">
        <f t="shared" si="31"/>
        <v>1.719096</v>
      </c>
    </row>
    <row r="2036" spans="1:5">
      <c r="A2036">
        <v>3</v>
      </c>
      <c r="B2036">
        <v>26</v>
      </c>
      <c r="C2036">
        <v>16</v>
      </c>
      <c r="D2036">
        <v>895.70699999999999</v>
      </c>
      <c r="E2036">
        <f t="shared" si="31"/>
        <v>0.89570700000000003</v>
      </c>
    </row>
    <row r="2037" spans="1:5">
      <c r="A2037">
        <v>3</v>
      </c>
      <c r="B2037">
        <v>26</v>
      </c>
      <c r="C2037">
        <v>17</v>
      </c>
      <c r="D2037">
        <v>181.24700000000001</v>
      </c>
      <c r="E2037">
        <f t="shared" si="31"/>
        <v>0.18124700000000002</v>
      </c>
    </row>
    <row r="2038" spans="1:5">
      <c r="A2038">
        <v>3</v>
      </c>
      <c r="B2038">
        <v>26</v>
      </c>
      <c r="C2038">
        <v>18</v>
      </c>
      <c r="D2038">
        <v>0</v>
      </c>
      <c r="E2038">
        <f t="shared" si="31"/>
        <v>0</v>
      </c>
    </row>
    <row r="2039" spans="1:5">
      <c r="A2039">
        <v>3</v>
      </c>
      <c r="B2039">
        <v>26</v>
      </c>
      <c r="C2039">
        <v>19</v>
      </c>
      <c r="D2039">
        <v>0</v>
      </c>
      <c r="E2039">
        <f t="shared" si="31"/>
        <v>0</v>
      </c>
    </row>
    <row r="2040" spans="1:5">
      <c r="A2040">
        <v>3</v>
      </c>
      <c r="B2040">
        <v>26</v>
      </c>
      <c r="C2040">
        <v>20</v>
      </c>
      <c r="D2040">
        <v>0</v>
      </c>
      <c r="E2040">
        <f t="shared" si="31"/>
        <v>0</v>
      </c>
    </row>
    <row r="2041" spans="1:5">
      <c r="A2041">
        <v>3</v>
      </c>
      <c r="B2041">
        <v>26</v>
      </c>
      <c r="C2041">
        <v>21</v>
      </c>
      <c r="D2041">
        <v>0</v>
      </c>
      <c r="E2041">
        <f t="shared" si="31"/>
        <v>0</v>
      </c>
    </row>
    <row r="2042" spans="1:5">
      <c r="A2042">
        <v>3</v>
      </c>
      <c r="B2042">
        <v>26</v>
      </c>
      <c r="C2042">
        <v>22</v>
      </c>
      <c r="D2042">
        <v>0</v>
      </c>
      <c r="E2042">
        <f t="shared" si="31"/>
        <v>0</v>
      </c>
    </row>
    <row r="2043" spans="1:5">
      <c r="A2043">
        <v>3</v>
      </c>
      <c r="B2043">
        <v>26</v>
      </c>
      <c r="C2043">
        <v>23</v>
      </c>
      <c r="D2043">
        <v>0</v>
      </c>
      <c r="E2043">
        <f t="shared" si="31"/>
        <v>0</v>
      </c>
    </row>
    <row r="2044" spans="1:5">
      <c r="A2044">
        <v>3</v>
      </c>
      <c r="B2044">
        <v>27</v>
      </c>
      <c r="C2044">
        <v>0</v>
      </c>
      <c r="D2044">
        <v>0</v>
      </c>
      <c r="E2044">
        <f t="shared" si="31"/>
        <v>0</v>
      </c>
    </row>
    <row r="2045" spans="1:5">
      <c r="A2045">
        <v>3</v>
      </c>
      <c r="B2045">
        <v>27</v>
      </c>
      <c r="C2045">
        <v>1</v>
      </c>
      <c r="D2045">
        <v>0</v>
      </c>
      <c r="E2045">
        <f t="shared" si="31"/>
        <v>0</v>
      </c>
    </row>
    <row r="2046" spans="1:5">
      <c r="A2046">
        <v>3</v>
      </c>
      <c r="B2046">
        <v>27</v>
      </c>
      <c r="C2046">
        <v>2</v>
      </c>
      <c r="D2046">
        <v>0</v>
      </c>
      <c r="E2046">
        <f t="shared" si="31"/>
        <v>0</v>
      </c>
    </row>
    <row r="2047" spans="1:5">
      <c r="A2047">
        <v>3</v>
      </c>
      <c r="B2047">
        <v>27</v>
      </c>
      <c r="C2047">
        <v>3</v>
      </c>
      <c r="D2047">
        <v>0</v>
      </c>
      <c r="E2047">
        <f t="shared" si="31"/>
        <v>0</v>
      </c>
    </row>
    <row r="2048" spans="1:5">
      <c r="A2048">
        <v>3</v>
      </c>
      <c r="B2048">
        <v>27</v>
      </c>
      <c r="C2048">
        <v>4</v>
      </c>
      <c r="D2048">
        <v>0</v>
      </c>
      <c r="E2048">
        <f t="shared" si="31"/>
        <v>0</v>
      </c>
    </row>
    <row r="2049" spans="1:5">
      <c r="A2049">
        <v>3</v>
      </c>
      <c r="B2049">
        <v>27</v>
      </c>
      <c r="C2049">
        <v>5</v>
      </c>
      <c r="D2049">
        <v>0</v>
      </c>
      <c r="E2049">
        <f t="shared" si="31"/>
        <v>0</v>
      </c>
    </row>
    <row r="2050" spans="1:5">
      <c r="A2050">
        <v>3</v>
      </c>
      <c r="B2050">
        <v>27</v>
      </c>
      <c r="C2050">
        <v>6</v>
      </c>
      <c r="D2050">
        <v>11.22</v>
      </c>
      <c r="E2050">
        <f t="shared" si="31"/>
        <v>1.1220000000000001E-2</v>
      </c>
    </row>
    <row r="2051" spans="1:5">
      <c r="A2051">
        <v>3</v>
      </c>
      <c r="B2051">
        <v>27</v>
      </c>
      <c r="C2051">
        <v>7</v>
      </c>
      <c r="D2051">
        <v>308.21699999999998</v>
      </c>
      <c r="E2051">
        <f t="shared" si="31"/>
        <v>0.30821699999999996</v>
      </c>
    </row>
    <row r="2052" spans="1:5">
      <c r="A2052">
        <v>3</v>
      </c>
      <c r="B2052">
        <v>27</v>
      </c>
      <c r="C2052">
        <v>8</v>
      </c>
      <c r="D2052">
        <v>964.63300000000004</v>
      </c>
      <c r="E2052">
        <f t="shared" si="31"/>
        <v>0.96463300000000007</v>
      </c>
    </row>
    <row r="2053" spans="1:5">
      <c r="A2053">
        <v>3</v>
      </c>
      <c r="B2053">
        <v>27</v>
      </c>
      <c r="C2053">
        <v>9</v>
      </c>
      <c r="D2053">
        <v>1832.866</v>
      </c>
      <c r="E2053">
        <f t="shared" ref="E2053:E2116" si="32">D2053/1000</f>
        <v>1.8328659999999999</v>
      </c>
    </row>
    <row r="2054" spans="1:5">
      <c r="A2054">
        <v>3</v>
      </c>
      <c r="B2054">
        <v>27</v>
      </c>
      <c r="C2054">
        <v>10</v>
      </c>
      <c r="D2054">
        <v>2461.7150000000001</v>
      </c>
      <c r="E2054">
        <f t="shared" si="32"/>
        <v>2.4617150000000003</v>
      </c>
    </row>
    <row r="2055" spans="1:5">
      <c r="A2055">
        <v>3</v>
      </c>
      <c r="B2055">
        <v>27</v>
      </c>
      <c r="C2055">
        <v>11</v>
      </c>
      <c r="D2055">
        <v>2641.9319999999998</v>
      </c>
      <c r="E2055">
        <f t="shared" si="32"/>
        <v>2.6419319999999997</v>
      </c>
    </row>
    <row r="2056" spans="1:5">
      <c r="A2056">
        <v>3</v>
      </c>
      <c r="B2056">
        <v>27</v>
      </c>
      <c r="C2056">
        <v>12</v>
      </c>
      <c r="D2056">
        <v>2509.9050000000002</v>
      </c>
      <c r="E2056">
        <f t="shared" si="32"/>
        <v>2.5099050000000003</v>
      </c>
    </row>
    <row r="2057" spans="1:5">
      <c r="A2057">
        <v>3</v>
      </c>
      <c r="B2057">
        <v>27</v>
      </c>
      <c r="C2057">
        <v>13</v>
      </c>
      <c r="D2057">
        <v>2286.0990000000002</v>
      </c>
      <c r="E2057">
        <f t="shared" si="32"/>
        <v>2.2860990000000001</v>
      </c>
    </row>
    <row r="2058" spans="1:5">
      <c r="A2058">
        <v>3</v>
      </c>
      <c r="B2058">
        <v>27</v>
      </c>
      <c r="C2058">
        <v>14</v>
      </c>
      <c r="D2058">
        <v>1397.848</v>
      </c>
      <c r="E2058">
        <f t="shared" si="32"/>
        <v>1.397848</v>
      </c>
    </row>
    <row r="2059" spans="1:5">
      <c r="A2059">
        <v>3</v>
      </c>
      <c r="B2059">
        <v>27</v>
      </c>
      <c r="C2059">
        <v>15</v>
      </c>
      <c r="D2059">
        <v>689.88499999999999</v>
      </c>
      <c r="E2059">
        <f t="shared" si="32"/>
        <v>0.68988499999999997</v>
      </c>
    </row>
    <row r="2060" spans="1:5">
      <c r="A2060">
        <v>3</v>
      </c>
      <c r="B2060">
        <v>27</v>
      </c>
      <c r="C2060">
        <v>16</v>
      </c>
      <c r="D2060">
        <v>627.09900000000005</v>
      </c>
      <c r="E2060">
        <f t="shared" si="32"/>
        <v>0.62709900000000007</v>
      </c>
    </row>
    <row r="2061" spans="1:5">
      <c r="A2061">
        <v>3</v>
      </c>
      <c r="B2061">
        <v>27</v>
      </c>
      <c r="C2061">
        <v>17</v>
      </c>
      <c r="D2061">
        <v>122.258</v>
      </c>
      <c r="E2061">
        <f t="shared" si="32"/>
        <v>0.12225799999999999</v>
      </c>
    </row>
    <row r="2062" spans="1:5">
      <c r="A2062">
        <v>3</v>
      </c>
      <c r="B2062">
        <v>27</v>
      </c>
      <c r="C2062">
        <v>18</v>
      </c>
      <c r="D2062">
        <v>0</v>
      </c>
      <c r="E2062">
        <f t="shared" si="32"/>
        <v>0</v>
      </c>
    </row>
    <row r="2063" spans="1:5">
      <c r="A2063">
        <v>3</v>
      </c>
      <c r="B2063">
        <v>27</v>
      </c>
      <c r="C2063">
        <v>19</v>
      </c>
      <c r="D2063">
        <v>0</v>
      </c>
      <c r="E2063">
        <f t="shared" si="32"/>
        <v>0</v>
      </c>
    </row>
    <row r="2064" spans="1:5">
      <c r="A2064">
        <v>3</v>
      </c>
      <c r="B2064">
        <v>27</v>
      </c>
      <c r="C2064">
        <v>20</v>
      </c>
      <c r="D2064">
        <v>0</v>
      </c>
      <c r="E2064">
        <f t="shared" si="32"/>
        <v>0</v>
      </c>
    </row>
    <row r="2065" spans="1:5">
      <c r="A2065">
        <v>3</v>
      </c>
      <c r="B2065">
        <v>27</v>
      </c>
      <c r="C2065">
        <v>21</v>
      </c>
      <c r="D2065">
        <v>0</v>
      </c>
      <c r="E2065">
        <f t="shared" si="32"/>
        <v>0</v>
      </c>
    </row>
    <row r="2066" spans="1:5">
      <c r="A2066">
        <v>3</v>
      </c>
      <c r="B2066">
        <v>27</v>
      </c>
      <c r="C2066">
        <v>22</v>
      </c>
      <c r="D2066">
        <v>0</v>
      </c>
      <c r="E2066">
        <f t="shared" si="32"/>
        <v>0</v>
      </c>
    </row>
    <row r="2067" spans="1:5">
      <c r="A2067">
        <v>3</v>
      </c>
      <c r="B2067">
        <v>27</v>
      </c>
      <c r="C2067">
        <v>23</v>
      </c>
      <c r="D2067">
        <v>0</v>
      </c>
      <c r="E2067">
        <f t="shared" si="32"/>
        <v>0</v>
      </c>
    </row>
    <row r="2068" spans="1:5">
      <c r="A2068">
        <v>3</v>
      </c>
      <c r="B2068">
        <v>28</v>
      </c>
      <c r="C2068">
        <v>0</v>
      </c>
      <c r="D2068">
        <v>0</v>
      </c>
      <c r="E2068">
        <f t="shared" si="32"/>
        <v>0</v>
      </c>
    </row>
    <row r="2069" spans="1:5">
      <c r="A2069">
        <v>3</v>
      </c>
      <c r="B2069">
        <v>28</v>
      </c>
      <c r="C2069">
        <v>1</v>
      </c>
      <c r="D2069">
        <v>0</v>
      </c>
      <c r="E2069">
        <f t="shared" si="32"/>
        <v>0</v>
      </c>
    </row>
    <row r="2070" spans="1:5">
      <c r="A2070">
        <v>3</v>
      </c>
      <c r="B2070">
        <v>28</v>
      </c>
      <c r="C2070">
        <v>2</v>
      </c>
      <c r="D2070">
        <v>0</v>
      </c>
      <c r="E2070">
        <f t="shared" si="32"/>
        <v>0</v>
      </c>
    </row>
    <row r="2071" spans="1:5">
      <c r="A2071">
        <v>3</v>
      </c>
      <c r="B2071">
        <v>28</v>
      </c>
      <c r="C2071">
        <v>3</v>
      </c>
      <c r="D2071">
        <v>0</v>
      </c>
      <c r="E2071">
        <f t="shared" si="32"/>
        <v>0</v>
      </c>
    </row>
    <row r="2072" spans="1:5">
      <c r="A2072">
        <v>3</v>
      </c>
      <c r="B2072">
        <v>28</v>
      </c>
      <c r="C2072">
        <v>4</v>
      </c>
      <c r="D2072">
        <v>0</v>
      </c>
      <c r="E2072">
        <f t="shared" si="32"/>
        <v>0</v>
      </c>
    </row>
    <row r="2073" spans="1:5">
      <c r="A2073">
        <v>3</v>
      </c>
      <c r="B2073">
        <v>28</v>
      </c>
      <c r="C2073">
        <v>5</v>
      </c>
      <c r="D2073">
        <v>0</v>
      </c>
      <c r="E2073">
        <f t="shared" si="32"/>
        <v>0</v>
      </c>
    </row>
    <row r="2074" spans="1:5">
      <c r="A2074">
        <v>3</v>
      </c>
      <c r="B2074">
        <v>28</v>
      </c>
      <c r="C2074">
        <v>6</v>
      </c>
      <c r="D2074">
        <v>60.52</v>
      </c>
      <c r="E2074">
        <f t="shared" si="32"/>
        <v>6.0520000000000004E-2</v>
      </c>
    </row>
    <row r="2075" spans="1:5">
      <c r="A2075">
        <v>3</v>
      </c>
      <c r="B2075">
        <v>28</v>
      </c>
      <c r="C2075">
        <v>7</v>
      </c>
      <c r="D2075">
        <v>310.471</v>
      </c>
      <c r="E2075">
        <f t="shared" si="32"/>
        <v>0.310471</v>
      </c>
    </row>
    <row r="2076" spans="1:5">
      <c r="A2076">
        <v>3</v>
      </c>
      <c r="B2076">
        <v>28</v>
      </c>
      <c r="C2076">
        <v>8</v>
      </c>
      <c r="D2076">
        <v>266.41300000000001</v>
      </c>
      <c r="E2076">
        <f t="shared" si="32"/>
        <v>0.26641300000000001</v>
      </c>
    </row>
    <row r="2077" spans="1:5">
      <c r="A2077">
        <v>3</v>
      </c>
      <c r="B2077">
        <v>28</v>
      </c>
      <c r="C2077">
        <v>9</v>
      </c>
      <c r="D2077">
        <v>766.41399999999999</v>
      </c>
      <c r="E2077">
        <f t="shared" si="32"/>
        <v>0.76641400000000004</v>
      </c>
    </row>
    <row r="2078" spans="1:5">
      <c r="A2078">
        <v>3</v>
      </c>
      <c r="B2078">
        <v>28</v>
      </c>
      <c r="C2078">
        <v>10</v>
      </c>
      <c r="D2078">
        <v>1328.626</v>
      </c>
      <c r="E2078">
        <f t="shared" si="32"/>
        <v>1.3286260000000001</v>
      </c>
    </row>
    <row r="2079" spans="1:5">
      <c r="A2079">
        <v>3</v>
      </c>
      <c r="B2079">
        <v>28</v>
      </c>
      <c r="C2079">
        <v>11</v>
      </c>
      <c r="D2079">
        <v>962.245</v>
      </c>
      <c r="E2079">
        <f t="shared" si="32"/>
        <v>0.96224500000000002</v>
      </c>
    </row>
    <row r="2080" spans="1:5">
      <c r="A2080">
        <v>3</v>
      </c>
      <c r="B2080">
        <v>28</v>
      </c>
      <c r="C2080">
        <v>12</v>
      </c>
      <c r="D2080">
        <v>360.66399999999999</v>
      </c>
      <c r="E2080">
        <f t="shared" si="32"/>
        <v>0.36066399999999998</v>
      </c>
    </row>
    <row r="2081" spans="1:5">
      <c r="A2081">
        <v>3</v>
      </c>
      <c r="B2081">
        <v>28</v>
      </c>
      <c r="C2081">
        <v>13</v>
      </c>
      <c r="D2081">
        <v>545.33500000000004</v>
      </c>
      <c r="E2081">
        <f t="shared" si="32"/>
        <v>0.54533500000000001</v>
      </c>
    </row>
    <row r="2082" spans="1:5">
      <c r="A2082">
        <v>3</v>
      </c>
      <c r="B2082">
        <v>28</v>
      </c>
      <c r="C2082">
        <v>14</v>
      </c>
      <c r="D2082">
        <v>355.25400000000002</v>
      </c>
      <c r="E2082">
        <f t="shared" si="32"/>
        <v>0.35525400000000001</v>
      </c>
    </row>
    <row r="2083" spans="1:5">
      <c r="A2083">
        <v>3</v>
      </c>
      <c r="B2083">
        <v>28</v>
      </c>
      <c r="C2083">
        <v>15</v>
      </c>
      <c r="D2083">
        <v>302.87200000000001</v>
      </c>
      <c r="E2083">
        <f t="shared" si="32"/>
        <v>0.30287200000000003</v>
      </c>
    </row>
    <row r="2084" spans="1:5">
      <c r="A2084">
        <v>3</v>
      </c>
      <c r="B2084">
        <v>28</v>
      </c>
      <c r="C2084">
        <v>16</v>
      </c>
      <c r="D2084">
        <v>450.779</v>
      </c>
      <c r="E2084">
        <f t="shared" si="32"/>
        <v>0.45077899999999999</v>
      </c>
    </row>
    <row r="2085" spans="1:5">
      <c r="A2085">
        <v>3</v>
      </c>
      <c r="B2085">
        <v>28</v>
      </c>
      <c r="C2085">
        <v>17</v>
      </c>
      <c r="D2085">
        <v>88.948999999999998</v>
      </c>
      <c r="E2085">
        <f t="shared" si="32"/>
        <v>8.8949E-2</v>
      </c>
    </row>
    <row r="2086" spans="1:5">
      <c r="A2086">
        <v>3</v>
      </c>
      <c r="B2086">
        <v>28</v>
      </c>
      <c r="C2086">
        <v>18</v>
      </c>
      <c r="D2086">
        <v>0</v>
      </c>
      <c r="E2086">
        <f t="shared" si="32"/>
        <v>0</v>
      </c>
    </row>
    <row r="2087" spans="1:5">
      <c r="A2087">
        <v>3</v>
      </c>
      <c r="B2087">
        <v>28</v>
      </c>
      <c r="C2087">
        <v>19</v>
      </c>
      <c r="D2087">
        <v>0</v>
      </c>
      <c r="E2087">
        <f t="shared" si="32"/>
        <v>0</v>
      </c>
    </row>
    <row r="2088" spans="1:5">
      <c r="A2088">
        <v>3</v>
      </c>
      <c r="B2088">
        <v>28</v>
      </c>
      <c r="C2088">
        <v>20</v>
      </c>
      <c r="D2088">
        <v>0</v>
      </c>
      <c r="E2088">
        <f t="shared" si="32"/>
        <v>0</v>
      </c>
    </row>
    <row r="2089" spans="1:5">
      <c r="A2089">
        <v>3</v>
      </c>
      <c r="B2089">
        <v>28</v>
      </c>
      <c r="C2089">
        <v>21</v>
      </c>
      <c r="D2089">
        <v>0</v>
      </c>
      <c r="E2089">
        <f t="shared" si="32"/>
        <v>0</v>
      </c>
    </row>
    <row r="2090" spans="1:5">
      <c r="A2090">
        <v>3</v>
      </c>
      <c r="B2090">
        <v>28</v>
      </c>
      <c r="C2090">
        <v>22</v>
      </c>
      <c r="D2090">
        <v>0</v>
      </c>
      <c r="E2090">
        <f t="shared" si="32"/>
        <v>0</v>
      </c>
    </row>
    <row r="2091" spans="1:5">
      <c r="A2091">
        <v>3</v>
      </c>
      <c r="B2091">
        <v>28</v>
      </c>
      <c r="C2091">
        <v>23</v>
      </c>
      <c r="D2091">
        <v>0</v>
      </c>
      <c r="E2091">
        <f t="shared" si="32"/>
        <v>0</v>
      </c>
    </row>
    <row r="2092" spans="1:5">
      <c r="A2092">
        <v>3</v>
      </c>
      <c r="B2092">
        <v>29</v>
      </c>
      <c r="C2092">
        <v>0</v>
      </c>
      <c r="D2092">
        <v>0</v>
      </c>
      <c r="E2092">
        <f t="shared" si="32"/>
        <v>0</v>
      </c>
    </row>
    <row r="2093" spans="1:5">
      <c r="A2093">
        <v>3</v>
      </c>
      <c r="B2093">
        <v>29</v>
      </c>
      <c r="C2093">
        <v>1</v>
      </c>
      <c r="D2093">
        <v>0</v>
      </c>
      <c r="E2093">
        <f t="shared" si="32"/>
        <v>0</v>
      </c>
    </row>
    <row r="2094" spans="1:5">
      <c r="A2094">
        <v>3</v>
      </c>
      <c r="B2094">
        <v>29</v>
      </c>
      <c r="C2094">
        <v>2</v>
      </c>
      <c r="D2094">
        <v>0</v>
      </c>
      <c r="E2094">
        <f t="shared" si="32"/>
        <v>0</v>
      </c>
    </row>
    <row r="2095" spans="1:5">
      <c r="A2095">
        <v>3</v>
      </c>
      <c r="B2095">
        <v>29</v>
      </c>
      <c r="C2095">
        <v>3</v>
      </c>
      <c r="D2095">
        <v>0</v>
      </c>
      <c r="E2095">
        <f t="shared" si="32"/>
        <v>0</v>
      </c>
    </row>
    <row r="2096" spans="1:5">
      <c r="A2096">
        <v>3</v>
      </c>
      <c r="B2096">
        <v>29</v>
      </c>
      <c r="C2096">
        <v>4</v>
      </c>
      <c r="D2096">
        <v>0</v>
      </c>
      <c r="E2096">
        <f t="shared" si="32"/>
        <v>0</v>
      </c>
    </row>
    <row r="2097" spans="1:5">
      <c r="A2097">
        <v>3</v>
      </c>
      <c r="B2097">
        <v>29</v>
      </c>
      <c r="C2097">
        <v>5</v>
      </c>
      <c r="D2097">
        <v>0</v>
      </c>
      <c r="E2097">
        <f t="shared" si="32"/>
        <v>0</v>
      </c>
    </row>
    <row r="2098" spans="1:5">
      <c r="A2098">
        <v>3</v>
      </c>
      <c r="B2098">
        <v>29</v>
      </c>
      <c r="C2098">
        <v>6</v>
      </c>
      <c r="D2098">
        <v>44.265999999999998</v>
      </c>
      <c r="E2098">
        <f t="shared" si="32"/>
        <v>4.4266E-2</v>
      </c>
    </row>
    <row r="2099" spans="1:5">
      <c r="A2099">
        <v>3</v>
      </c>
      <c r="B2099">
        <v>29</v>
      </c>
      <c r="C2099">
        <v>7</v>
      </c>
      <c r="D2099">
        <v>129.59399999999999</v>
      </c>
      <c r="E2099">
        <f t="shared" si="32"/>
        <v>0.12959399999999999</v>
      </c>
    </row>
    <row r="2100" spans="1:5">
      <c r="A2100">
        <v>3</v>
      </c>
      <c r="B2100">
        <v>29</v>
      </c>
      <c r="C2100">
        <v>8</v>
      </c>
      <c r="D2100">
        <v>526.29100000000005</v>
      </c>
      <c r="E2100">
        <f t="shared" si="32"/>
        <v>0.52629100000000006</v>
      </c>
    </row>
    <row r="2101" spans="1:5">
      <c r="A2101">
        <v>3</v>
      </c>
      <c r="B2101">
        <v>29</v>
      </c>
      <c r="C2101">
        <v>9</v>
      </c>
      <c r="D2101">
        <v>986.01400000000001</v>
      </c>
      <c r="E2101">
        <f t="shared" si="32"/>
        <v>0.98601400000000006</v>
      </c>
    </row>
    <row r="2102" spans="1:5">
      <c r="A2102">
        <v>3</v>
      </c>
      <c r="B2102">
        <v>29</v>
      </c>
      <c r="C2102">
        <v>10</v>
      </c>
      <c r="D2102">
        <v>3220.6179999999999</v>
      </c>
      <c r="E2102">
        <f t="shared" si="32"/>
        <v>3.220618</v>
      </c>
    </row>
    <row r="2103" spans="1:5">
      <c r="A2103">
        <v>3</v>
      </c>
      <c r="B2103">
        <v>29</v>
      </c>
      <c r="C2103">
        <v>11</v>
      </c>
      <c r="D2103">
        <v>1043.1189999999999</v>
      </c>
      <c r="E2103">
        <f t="shared" si="32"/>
        <v>1.0431189999999999</v>
      </c>
    </row>
    <row r="2104" spans="1:5">
      <c r="A2104">
        <v>3</v>
      </c>
      <c r="B2104">
        <v>29</v>
      </c>
      <c r="C2104">
        <v>12</v>
      </c>
      <c r="D2104">
        <v>1015.87</v>
      </c>
      <c r="E2104">
        <f t="shared" si="32"/>
        <v>1.0158700000000001</v>
      </c>
    </row>
    <row r="2105" spans="1:5">
      <c r="A2105">
        <v>3</v>
      </c>
      <c r="B2105">
        <v>29</v>
      </c>
      <c r="C2105">
        <v>13</v>
      </c>
      <c r="D2105">
        <v>892.59900000000005</v>
      </c>
      <c r="E2105">
        <f t="shared" si="32"/>
        <v>0.89259900000000003</v>
      </c>
    </row>
    <row r="2106" spans="1:5">
      <c r="A2106">
        <v>3</v>
      </c>
      <c r="B2106">
        <v>29</v>
      </c>
      <c r="C2106">
        <v>14</v>
      </c>
      <c r="D2106">
        <v>1024.3979999999999</v>
      </c>
      <c r="E2106">
        <f t="shared" si="32"/>
        <v>1.0243979999999999</v>
      </c>
    </row>
    <row r="2107" spans="1:5">
      <c r="A2107">
        <v>3</v>
      </c>
      <c r="B2107">
        <v>29</v>
      </c>
      <c r="C2107">
        <v>15</v>
      </c>
      <c r="D2107">
        <v>266.48099999999999</v>
      </c>
      <c r="E2107">
        <f t="shared" si="32"/>
        <v>0.26648099999999997</v>
      </c>
    </row>
    <row r="2108" spans="1:5">
      <c r="A2108">
        <v>3</v>
      </c>
      <c r="B2108">
        <v>29</v>
      </c>
      <c r="C2108">
        <v>16</v>
      </c>
      <c r="D2108">
        <v>218.66900000000001</v>
      </c>
      <c r="E2108">
        <f t="shared" si="32"/>
        <v>0.218669</v>
      </c>
    </row>
    <row r="2109" spans="1:5">
      <c r="A2109">
        <v>3</v>
      </c>
      <c r="B2109">
        <v>29</v>
      </c>
      <c r="C2109">
        <v>17</v>
      </c>
      <c r="D2109">
        <v>65.792000000000002</v>
      </c>
      <c r="E2109">
        <f t="shared" si="32"/>
        <v>6.5792000000000003E-2</v>
      </c>
    </row>
    <row r="2110" spans="1:5">
      <c r="A2110">
        <v>3</v>
      </c>
      <c r="B2110">
        <v>29</v>
      </c>
      <c r="C2110">
        <v>18</v>
      </c>
      <c r="D2110">
        <v>0</v>
      </c>
      <c r="E2110">
        <f t="shared" si="32"/>
        <v>0</v>
      </c>
    </row>
    <row r="2111" spans="1:5">
      <c r="A2111">
        <v>3</v>
      </c>
      <c r="B2111">
        <v>29</v>
      </c>
      <c r="C2111">
        <v>19</v>
      </c>
      <c r="D2111">
        <v>0</v>
      </c>
      <c r="E2111">
        <f t="shared" si="32"/>
        <v>0</v>
      </c>
    </row>
    <row r="2112" spans="1:5">
      <c r="A2112">
        <v>3</v>
      </c>
      <c r="B2112">
        <v>29</v>
      </c>
      <c r="C2112">
        <v>20</v>
      </c>
      <c r="D2112">
        <v>0</v>
      </c>
      <c r="E2112">
        <f t="shared" si="32"/>
        <v>0</v>
      </c>
    </row>
    <row r="2113" spans="1:5">
      <c r="A2113">
        <v>3</v>
      </c>
      <c r="B2113">
        <v>29</v>
      </c>
      <c r="C2113">
        <v>21</v>
      </c>
      <c r="D2113">
        <v>0</v>
      </c>
      <c r="E2113">
        <f t="shared" si="32"/>
        <v>0</v>
      </c>
    </row>
    <row r="2114" spans="1:5">
      <c r="A2114">
        <v>3</v>
      </c>
      <c r="B2114">
        <v>29</v>
      </c>
      <c r="C2114">
        <v>22</v>
      </c>
      <c r="D2114">
        <v>0</v>
      </c>
      <c r="E2114">
        <f t="shared" si="32"/>
        <v>0</v>
      </c>
    </row>
    <row r="2115" spans="1:5">
      <c r="A2115">
        <v>3</v>
      </c>
      <c r="B2115">
        <v>29</v>
      </c>
      <c r="C2115">
        <v>23</v>
      </c>
      <c r="D2115">
        <v>0</v>
      </c>
      <c r="E2115">
        <f t="shared" si="32"/>
        <v>0</v>
      </c>
    </row>
    <row r="2116" spans="1:5">
      <c r="A2116">
        <v>3</v>
      </c>
      <c r="B2116">
        <v>30</v>
      </c>
      <c r="C2116">
        <v>0</v>
      </c>
      <c r="D2116">
        <v>0</v>
      </c>
      <c r="E2116">
        <f t="shared" si="32"/>
        <v>0</v>
      </c>
    </row>
    <row r="2117" spans="1:5">
      <c r="A2117">
        <v>3</v>
      </c>
      <c r="B2117">
        <v>30</v>
      </c>
      <c r="C2117">
        <v>1</v>
      </c>
      <c r="D2117">
        <v>0</v>
      </c>
      <c r="E2117">
        <f t="shared" ref="E2117:E2180" si="33">D2117/1000</f>
        <v>0</v>
      </c>
    </row>
    <row r="2118" spans="1:5">
      <c r="A2118">
        <v>3</v>
      </c>
      <c r="B2118">
        <v>30</v>
      </c>
      <c r="C2118">
        <v>2</v>
      </c>
      <c r="D2118">
        <v>0</v>
      </c>
      <c r="E2118">
        <f t="shared" si="33"/>
        <v>0</v>
      </c>
    </row>
    <row r="2119" spans="1:5">
      <c r="A2119">
        <v>3</v>
      </c>
      <c r="B2119">
        <v>30</v>
      </c>
      <c r="C2119">
        <v>3</v>
      </c>
      <c r="D2119">
        <v>0</v>
      </c>
      <c r="E2119">
        <f t="shared" si="33"/>
        <v>0</v>
      </c>
    </row>
    <row r="2120" spans="1:5">
      <c r="A2120">
        <v>3</v>
      </c>
      <c r="B2120">
        <v>30</v>
      </c>
      <c r="C2120">
        <v>4</v>
      </c>
      <c r="D2120">
        <v>0</v>
      </c>
      <c r="E2120">
        <f t="shared" si="33"/>
        <v>0</v>
      </c>
    </row>
    <row r="2121" spans="1:5">
      <c r="A2121">
        <v>3</v>
      </c>
      <c r="B2121">
        <v>30</v>
      </c>
      <c r="C2121">
        <v>5</v>
      </c>
      <c r="D2121">
        <v>0</v>
      </c>
      <c r="E2121">
        <f t="shared" si="33"/>
        <v>0</v>
      </c>
    </row>
    <row r="2122" spans="1:5">
      <c r="A2122">
        <v>3</v>
      </c>
      <c r="B2122">
        <v>30</v>
      </c>
      <c r="C2122">
        <v>6</v>
      </c>
      <c r="D2122">
        <v>366.42200000000003</v>
      </c>
      <c r="E2122">
        <f t="shared" si="33"/>
        <v>0.36642200000000003</v>
      </c>
    </row>
    <row r="2123" spans="1:5">
      <c r="A2123">
        <v>3</v>
      </c>
      <c r="B2123">
        <v>30</v>
      </c>
      <c r="C2123">
        <v>7</v>
      </c>
      <c r="D2123">
        <v>1253.68</v>
      </c>
      <c r="E2123">
        <f t="shared" si="33"/>
        <v>1.2536800000000001</v>
      </c>
    </row>
    <row r="2124" spans="1:5">
      <c r="A2124">
        <v>3</v>
      </c>
      <c r="B2124">
        <v>30</v>
      </c>
      <c r="C2124">
        <v>8</v>
      </c>
      <c r="D2124">
        <v>1572.6869999999999</v>
      </c>
      <c r="E2124">
        <f t="shared" si="33"/>
        <v>1.5726869999999999</v>
      </c>
    </row>
    <row r="2125" spans="1:5">
      <c r="A2125">
        <v>3</v>
      </c>
      <c r="B2125">
        <v>30</v>
      </c>
      <c r="C2125">
        <v>9</v>
      </c>
      <c r="D2125">
        <v>2735.2150000000001</v>
      </c>
      <c r="E2125">
        <f t="shared" si="33"/>
        <v>2.7352150000000002</v>
      </c>
    </row>
    <row r="2126" spans="1:5">
      <c r="A2126">
        <v>3</v>
      </c>
      <c r="B2126">
        <v>30</v>
      </c>
      <c r="C2126">
        <v>10</v>
      </c>
      <c r="D2126">
        <v>3124.1460000000002</v>
      </c>
      <c r="E2126">
        <f t="shared" si="33"/>
        <v>3.1241460000000001</v>
      </c>
    </row>
    <row r="2127" spans="1:5">
      <c r="A2127">
        <v>3</v>
      </c>
      <c r="B2127">
        <v>30</v>
      </c>
      <c r="C2127">
        <v>11</v>
      </c>
      <c r="D2127">
        <v>3307.1019999999999</v>
      </c>
      <c r="E2127">
        <f t="shared" si="33"/>
        <v>3.307102</v>
      </c>
    </row>
    <row r="2128" spans="1:5">
      <c r="A2128">
        <v>3</v>
      </c>
      <c r="B2128">
        <v>30</v>
      </c>
      <c r="C2128">
        <v>12</v>
      </c>
      <c r="D2128">
        <v>3231.8960000000002</v>
      </c>
      <c r="E2128">
        <f t="shared" si="33"/>
        <v>3.2318960000000003</v>
      </c>
    </row>
    <row r="2129" spans="1:5">
      <c r="A2129">
        <v>3</v>
      </c>
      <c r="B2129">
        <v>30</v>
      </c>
      <c r="C2129">
        <v>13</v>
      </c>
      <c r="D2129">
        <v>2714.2379999999998</v>
      </c>
      <c r="E2129">
        <f t="shared" si="33"/>
        <v>2.7142379999999999</v>
      </c>
    </row>
    <row r="2130" spans="1:5">
      <c r="A2130">
        <v>3</v>
      </c>
      <c r="B2130">
        <v>30</v>
      </c>
      <c r="C2130">
        <v>14</v>
      </c>
      <c r="D2130">
        <v>2272.681</v>
      </c>
      <c r="E2130">
        <f t="shared" si="33"/>
        <v>2.272681</v>
      </c>
    </row>
    <row r="2131" spans="1:5">
      <c r="A2131">
        <v>3</v>
      </c>
      <c r="B2131">
        <v>30</v>
      </c>
      <c r="C2131">
        <v>15</v>
      </c>
      <c r="D2131">
        <v>1375.6120000000001</v>
      </c>
      <c r="E2131">
        <f t="shared" si="33"/>
        <v>1.3756120000000001</v>
      </c>
    </row>
    <row r="2132" spans="1:5">
      <c r="A2132">
        <v>3</v>
      </c>
      <c r="B2132">
        <v>30</v>
      </c>
      <c r="C2132">
        <v>16</v>
      </c>
      <c r="D2132">
        <v>193.55600000000001</v>
      </c>
      <c r="E2132">
        <f t="shared" si="33"/>
        <v>0.19355600000000001</v>
      </c>
    </row>
    <row r="2133" spans="1:5">
      <c r="A2133">
        <v>3</v>
      </c>
      <c r="B2133">
        <v>30</v>
      </c>
      <c r="C2133">
        <v>17</v>
      </c>
      <c r="D2133">
        <v>181.63300000000001</v>
      </c>
      <c r="E2133">
        <f t="shared" si="33"/>
        <v>0.18163300000000002</v>
      </c>
    </row>
    <row r="2134" spans="1:5">
      <c r="A2134">
        <v>3</v>
      </c>
      <c r="B2134">
        <v>30</v>
      </c>
      <c r="C2134">
        <v>18</v>
      </c>
      <c r="D2134">
        <v>0</v>
      </c>
      <c r="E2134">
        <f t="shared" si="33"/>
        <v>0</v>
      </c>
    </row>
    <row r="2135" spans="1:5">
      <c r="A2135">
        <v>3</v>
      </c>
      <c r="B2135">
        <v>30</v>
      </c>
      <c r="C2135">
        <v>19</v>
      </c>
      <c r="D2135">
        <v>0</v>
      </c>
      <c r="E2135">
        <f t="shared" si="33"/>
        <v>0</v>
      </c>
    </row>
    <row r="2136" spans="1:5">
      <c r="A2136">
        <v>3</v>
      </c>
      <c r="B2136">
        <v>30</v>
      </c>
      <c r="C2136">
        <v>20</v>
      </c>
      <c r="D2136">
        <v>0</v>
      </c>
      <c r="E2136">
        <f t="shared" si="33"/>
        <v>0</v>
      </c>
    </row>
    <row r="2137" spans="1:5">
      <c r="A2137">
        <v>3</v>
      </c>
      <c r="B2137">
        <v>30</v>
      </c>
      <c r="C2137">
        <v>21</v>
      </c>
      <c r="D2137">
        <v>0</v>
      </c>
      <c r="E2137">
        <f t="shared" si="33"/>
        <v>0</v>
      </c>
    </row>
    <row r="2138" spans="1:5">
      <c r="A2138">
        <v>3</v>
      </c>
      <c r="B2138">
        <v>30</v>
      </c>
      <c r="C2138">
        <v>22</v>
      </c>
      <c r="D2138">
        <v>0</v>
      </c>
      <c r="E2138">
        <f t="shared" si="33"/>
        <v>0</v>
      </c>
    </row>
    <row r="2139" spans="1:5">
      <c r="A2139">
        <v>3</v>
      </c>
      <c r="B2139">
        <v>30</v>
      </c>
      <c r="C2139">
        <v>23</v>
      </c>
      <c r="D2139">
        <v>0</v>
      </c>
      <c r="E2139">
        <f t="shared" si="33"/>
        <v>0</v>
      </c>
    </row>
    <row r="2140" spans="1:5">
      <c r="A2140">
        <v>3</v>
      </c>
      <c r="B2140">
        <v>31</v>
      </c>
      <c r="C2140">
        <v>0</v>
      </c>
      <c r="D2140">
        <v>0</v>
      </c>
      <c r="E2140">
        <f t="shared" si="33"/>
        <v>0</v>
      </c>
    </row>
    <row r="2141" spans="1:5">
      <c r="A2141">
        <v>3</v>
      </c>
      <c r="B2141">
        <v>31</v>
      </c>
      <c r="C2141">
        <v>1</v>
      </c>
      <c r="D2141">
        <v>0</v>
      </c>
      <c r="E2141">
        <f t="shared" si="33"/>
        <v>0</v>
      </c>
    </row>
    <row r="2142" spans="1:5">
      <c r="A2142">
        <v>3</v>
      </c>
      <c r="B2142">
        <v>31</v>
      </c>
      <c r="C2142">
        <v>2</v>
      </c>
      <c r="D2142">
        <v>0</v>
      </c>
      <c r="E2142">
        <f t="shared" si="33"/>
        <v>0</v>
      </c>
    </row>
    <row r="2143" spans="1:5">
      <c r="A2143">
        <v>3</v>
      </c>
      <c r="B2143">
        <v>31</v>
      </c>
      <c r="C2143">
        <v>3</v>
      </c>
      <c r="D2143">
        <v>0</v>
      </c>
      <c r="E2143">
        <f t="shared" si="33"/>
        <v>0</v>
      </c>
    </row>
    <row r="2144" spans="1:5">
      <c r="A2144">
        <v>3</v>
      </c>
      <c r="B2144">
        <v>31</v>
      </c>
      <c r="C2144">
        <v>4</v>
      </c>
      <c r="D2144">
        <v>0</v>
      </c>
      <c r="E2144">
        <f t="shared" si="33"/>
        <v>0</v>
      </c>
    </row>
    <row r="2145" spans="1:5">
      <c r="A2145">
        <v>3</v>
      </c>
      <c r="B2145">
        <v>31</v>
      </c>
      <c r="C2145">
        <v>5</v>
      </c>
      <c r="D2145">
        <v>0</v>
      </c>
      <c r="E2145">
        <f t="shared" si="33"/>
        <v>0</v>
      </c>
    </row>
    <row r="2146" spans="1:5">
      <c r="A2146">
        <v>3</v>
      </c>
      <c r="B2146">
        <v>31</v>
      </c>
      <c r="C2146">
        <v>6</v>
      </c>
      <c r="D2146">
        <v>369.11200000000002</v>
      </c>
      <c r="E2146">
        <f t="shared" si="33"/>
        <v>0.369112</v>
      </c>
    </row>
    <row r="2147" spans="1:5">
      <c r="A2147">
        <v>3</v>
      </c>
      <c r="B2147">
        <v>31</v>
      </c>
      <c r="C2147">
        <v>7</v>
      </c>
      <c r="D2147">
        <v>1192.9179999999999</v>
      </c>
      <c r="E2147">
        <f t="shared" si="33"/>
        <v>1.1929179999999999</v>
      </c>
    </row>
    <row r="2148" spans="1:5">
      <c r="A2148">
        <v>3</v>
      </c>
      <c r="B2148">
        <v>31</v>
      </c>
      <c r="C2148">
        <v>8</v>
      </c>
      <c r="D2148">
        <v>1992.7660000000001</v>
      </c>
      <c r="E2148">
        <f t="shared" si="33"/>
        <v>1.992766</v>
      </c>
    </row>
    <row r="2149" spans="1:5">
      <c r="A2149">
        <v>3</v>
      </c>
      <c r="B2149">
        <v>31</v>
      </c>
      <c r="C2149">
        <v>9</v>
      </c>
      <c r="D2149">
        <v>1811.604</v>
      </c>
      <c r="E2149">
        <f t="shared" si="33"/>
        <v>1.811604</v>
      </c>
    </row>
    <row r="2150" spans="1:5">
      <c r="A2150">
        <v>3</v>
      </c>
      <c r="B2150">
        <v>31</v>
      </c>
      <c r="C2150">
        <v>10</v>
      </c>
      <c r="D2150">
        <v>3015.277</v>
      </c>
      <c r="E2150">
        <f t="shared" si="33"/>
        <v>3.0152770000000002</v>
      </c>
    </row>
    <row r="2151" spans="1:5">
      <c r="A2151">
        <v>3</v>
      </c>
      <c r="B2151">
        <v>31</v>
      </c>
      <c r="C2151">
        <v>11</v>
      </c>
      <c r="D2151">
        <v>3210.4319999999998</v>
      </c>
      <c r="E2151">
        <f t="shared" si="33"/>
        <v>3.210432</v>
      </c>
    </row>
    <row r="2152" spans="1:5">
      <c r="A2152">
        <v>3</v>
      </c>
      <c r="B2152">
        <v>31</v>
      </c>
      <c r="C2152">
        <v>12</v>
      </c>
      <c r="D2152">
        <v>3146.7759999999998</v>
      </c>
      <c r="E2152">
        <f t="shared" si="33"/>
        <v>3.146776</v>
      </c>
    </row>
    <row r="2153" spans="1:5">
      <c r="A2153">
        <v>3</v>
      </c>
      <c r="B2153">
        <v>31</v>
      </c>
      <c r="C2153">
        <v>13</v>
      </c>
      <c r="D2153">
        <v>2894.5880000000002</v>
      </c>
      <c r="E2153">
        <f t="shared" si="33"/>
        <v>2.8945880000000002</v>
      </c>
    </row>
    <row r="2154" spans="1:5">
      <c r="A2154">
        <v>3</v>
      </c>
      <c r="B2154">
        <v>31</v>
      </c>
      <c r="C2154">
        <v>14</v>
      </c>
      <c r="D2154">
        <v>2335.4340000000002</v>
      </c>
      <c r="E2154">
        <f t="shared" si="33"/>
        <v>2.3354340000000002</v>
      </c>
    </row>
    <row r="2155" spans="1:5">
      <c r="A2155">
        <v>3</v>
      </c>
      <c r="B2155">
        <v>31</v>
      </c>
      <c r="C2155">
        <v>15</v>
      </c>
      <c r="D2155">
        <v>928.74400000000003</v>
      </c>
      <c r="E2155">
        <f t="shared" si="33"/>
        <v>0.92874400000000001</v>
      </c>
    </row>
    <row r="2156" spans="1:5">
      <c r="A2156">
        <v>3</v>
      </c>
      <c r="B2156">
        <v>31</v>
      </c>
      <c r="C2156">
        <v>16</v>
      </c>
      <c r="D2156">
        <v>538.58799999999997</v>
      </c>
      <c r="E2156">
        <f t="shared" si="33"/>
        <v>0.53858799999999996</v>
      </c>
    </row>
    <row r="2157" spans="1:5">
      <c r="A2157">
        <v>3</v>
      </c>
      <c r="B2157">
        <v>31</v>
      </c>
      <c r="C2157">
        <v>17</v>
      </c>
      <c r="D2157">
        <v>126.491</v>
      </c>
      <c r="E2157">
        <f t="shared" si="33"/>
        <v>0.12649099999999999</v>
      </c>
    </row>
    <row r="2158" spans="1:5">
      <c r="A2158">
        <v>3</v>
      </c>
      <c r="B2158">
        <v>31</v>
      </c>
      <c r="C2158">
        <v>18</v>
      </c>
      <c r="D2158">
        <v>0</v>
      </c>
      <c r="E2158">
        <f t="shared" si="33"/>
        <v>0</v>
      </c>
    </row>
    <row r="2159" spans="1:5">
      <c r="A2159">
        <v>3</v>
      </c>
      <c r="B2159">
        <v>31</v>
      </c>
      <c r="C2159">
        <v>19</v>
      </c>
      <c r="D2159">
        <v>0</v>
      </c>
      <c r="E2159">
        <f t="shared" si="33"/>
        <v>0</v>
      </c>
    </row>
    <row r="2160" spans="1:5">
      <c r="A2160">
        <v>3</v>
      </c>
      <c r="B2160">
        <v>31</v>
      </c>
      <c r="C2160">
        <v>20</v>
      </c>
      <c r="D2160">
        <v>0</v>
      </c>
      <c r="E2160">
        <f t="shared" si="33"/>
        <v>0</v>
      </c>
    </row>
    <row r="2161" spans="1:5">
      <c r="A2161">
        <v>3</v>
      </c>
      <c r="B2161">
        <v>31</v>
      </c>
      <c r="C2161">
        <v>21</v>
      </c>
      <c r="D2161">
        <v>0</v>
      </c>
      <c r="E2161">
        <f t="shared" si="33"/>
        <v>0</v>
      </c>
    </row>
    <row r="2162" spans="1:5">
      <c r="A2162">
        <v>3</v>
      </c>
      <c r="B2162">
        <v>31</v>
      </c>
      <c r="C2162">
        <v>22</v>
      </c>
      <c r="D2162">
        <v>0</v>
      </c>
      <c r="E2162">
        <f t="shared" si="33"/>
        <v>0</v>
      </c>
    </row>
    <row r="2163" spans="1:5">
      <c r="A2163">
        <v>3</v>
      </c>
      <c r="B2163">
        <v>31</v>
      </c>
      <c r="C2163">
        <v>23</v>
      </c>
      <c r="D2163">
        <v>0</v>
      </c>
      <c r="E2163">
        <f t="shared" si="33"/>
        <v>0</v>
      </c>
    </row>
    <row r="2164" spans="1:5">
      <c r="A2164">
        <v>4</v>
      </c>
      <c r="B2164">
        <v>1</v>
      </c>
      <c r="C2164">
        <v>0</v>
      </c>
      <c r="D2164">
        <v>0</v>
      </c>
      <c r="E2164">
        <f t="shared" si="33"/>
        <v>0</v>
      </c>
    </row>
    <row r="2165" spans="1:5">
      <c r="A2165">
        <v>4</v>
      </c>
      <c r="B2165">
        <v>1</v>
      </c>
      <c r="C2165">
        <v>1</v>
      </c>
      <c r="D2165">
        <v>0</v>
      </c>
      <c r="E2165">
        <f t="shared" si="33"/>
        <v>0</v>
      </c>
    </row>
    <row r="2166" spans="1:5">
      <c r="A2166">
        <v>4</v>
      </c>
      <c r="B2166">
        <v>1</v>
      </c>
      <c r="C2166">
        <v>2</v>
      </c>
      <c r="D2166">
        <v>0</v>
      </c>
      <c r="E2166">
        <f t="shared" si="33"/>
        <v>0</v>
      </c>
    </row>
    <row r="2167" spans="1:5">
      <c r="A2167">
        <v>4</v>
      </c>
      <c r="B2167">
        <v>1</v>
      </c>
      <c r="C2167">
        <v>3</v>
      </c>
      <c r="D2167">
        <v>0</v>
      </c>
      <c r="E2167">
        <f t="shared" si="33"/>
        <v>0</v>
      </c>
    </row>
    <row r="2168" spans="1:5">
      <c r="A2168">
        <v>4</v>
      </c>
      <c r="B2168">
        <v>1</v>
      </c>
      <c r="C2168">
        <v>4</v>
      </c>
      <c r="D2168">
        <v>0</v>
      </c>
      <c r="E2168">
        <f t="shared" si="33"/>
        <v>0</v>
      </c>
    </row>
    <row r="2169" spans="1:5">
      <c r="A2169">
        <v>4</v>
      </c>
      <c r="B2169">
        <v>1</v>
      </c>
      <c r="C2169">
        <v>5</v>
      </c>
      <c r="D2169">
        <v>0</v>
      </c>
      <c r="E2169">
        <f t="shared" si="33"/>
        <v>0</v>
      </c>
    </row>
    <row r="2170" spans="1:5">
      <c r="A2170">
        <v>4</v>
      </c>
      <c r="B2170">
        <v>1</v>
      </c>
      <c r="C2170">
        <v>6</v>
      </c>
      <c r="D2170">
        <v>410.923</v>
      </c>
      <c r="E2170">
        <f t="shared" si="33"/>
        <v>0.41092299999999998</v>
      </c>
    </row>
    <row r="2171" spans="1:5">
      <c r="A2171">
        <v>4</v>
      </c>
      <c r="B2171">
        <v>1</v>
      </c>
      <c r="C2171">
        <v>7</v>
      </c>
      <c r="D2171">
        <v>397.48599999999999</v>
      </c>
      <c r="E2171">
        <f t="shared" si="33"/>
        <v>0.39748600000000001</v>
      </c>
    </row>
    <row r="2172" spans="1:5">
      <c r="A2172">
        <v>4</v>
      </c>
      <c r="B2172">
        <v>1</v>
      </c>
      <c r="C2172">
        <v>8</v>
      </c>
      <c r="D2172">
        <v>1394.412</v>
      </c>
      <c r="E2172">
        <f t="shared" si="33"/>
        <v>1.394412</v>
      </c>
    </row>
    <row r="2173" spans="1:5">
      <c r="A2173">
        <v>4</v>
      </c>
      <c r="B2173">
        <v>1</v>
      </c>
      <c r="C2173">
        <v>9</v>
      </c>
      <c r="D2173">
        <v>1615.655</v>
      </c>
      <c r="E2173">
        <f t="shared" si="33"/>
        <v>1.6156550000000001</v>
      </c>
    </row>
    <row r="2174" spans="1:5">
      <c r="A2174">
        <v>4</v>
      </c>
      <c r="B2174">
        <v>1</v>
      </c>
      <c r="C2174">
        <v>10</v>
      </c>
      <c r="D2174">
        <v>3318.0590000000002</v>
      </c>
      <c r="E2174">
        <f t="shared" si="33"/>
        <v>3.3180590000000003</v>
      </c>
    </row>
    <row r="2175" spans="1:5">
      <c r="A2175">
        <v>4</v>
      </c>
      <c r="B2175">
        <v>1</v>
      </c>
      <c r="C2175">
        <v>11</v>
      </c>
      <c r="D2175">
        <v>2819.384</v>
      </c>
      <c r="E2175">
        <f t="shared" si="33"/>
        <v>2.8193839999999999</v>
      </c>
    </row>
    <row r="2176" spans="1:5">
      <c r="A2176">
        <v>4</v>
      </c>
      <c r="B2176">
        <v>1</v>
      </c>
      <c r="C2176">
        <v>12</v>
      </c>
      <c r="D2176">
        <v>3333.3330000000001</v>
      </c>
      <c r="E2176">
        <f t="shared" si="33"/>
        <v>3.3333330000000001</v>
      </c>
    </row>
    <row r="2177" spans="1:5">
      <c r="A2177">
        <v>4</v>
      </c>
      <c r="B2177">
        <v>1</v>
      </c>
      <c r="C2177">
        <v>13</v>
      </c>
      <c r="D2177">
        <v>3194.3009999999999</v>
      </c>
      <c r="E2177">
        <f t="shared" si="33"/>
        <v>3.1943009999999998</v>
      </c>
    </row>
    <row r="2178" spans="1:5">
      <c r="A2178">
        <v>4</v>
      </c>
      <c r="B2178">
        <v>1</v>
      </c>
      <c r="C2178">
        <v>14</v>
      </c>
      <c r="D2178">
        <v>2693.2449999999999</v>
      </c>
      <c r="E2178">
        <f t="shared" si="33"/>
        <v>2.6932450000000001</v>
      </c>
    </row>
    <row r="2179" spans="1:5">
      <c r="A2179">
        <v>4</v>
      </c>
      <c r="B2179">
        <v>1</v>
      </c>
      <c r="C2179">
        <v>15</v>
      </c>
      <c r="D2179">
        <v>2004.1969999999999</v>
      </c>
      <c r="E2179">
        <f t="shared" si="33"/>
        <v>2.004197</v>
      </c>
    </row>
    <row r="2180" spans="1:5">
      <c r="A2180">
        <v>4</v>
      </c>
      <c r="B2180">
        <v>1</v>
      </c>
      <c r="C2180">
        <v>16</v>
      </c>
      <c r="D2180">
        <v>1092.8800000000001</v>
      </c>
      <c r="E2180">
        <f t="shared" si="33"/>
        <v>1.0928800000000001</v>
      </c>
    </row>
    <row r="2181" spans="1:5">
      <c r="A2181">
        <v>4</v>
      </c>
      <c r="B2181">
        <v>1</v>
      </c>
      <c r="C2181">
        <v>17</v>
      </c>
      <c r="D2181">
        <v>244.61</v>
      </c>
      <c r="E2181">
        <f t="shared" ref="E2181:E2244" si="34">D2181/1000</f>
        <v>0.24461000000000002</v>
      </c>
    </row>
    <row r="2182" spans="1:5">
      <c r="A2182">
        <v>4</v>
      </c>
      <c r="B2182">
        <v>1</v>
      </c>
      <c r="C2182">
        <v>18</v>
      </c>
      <c r="D2182">
        <v>0</v>
      </c>
      <c r="E2182">
        <f t="shared" si="34"/>
        <v>0</v>
      </c>
    </row>
    <row r="2183" spans="1:5">
      <c r="A2183">
        <v>4</v>
      </c>
      <c r="B2183">
        <v>1</v>
      </c>
      <c r="C2183">
        <v>19</v>
      </c>
      <c r="D2183">
        <v>0</v>
      </c>
      <c r="E2183">
        <f t="shared" si="34"/>
        <v>0</v>
      </c>
    </row>
    <row r="2184" spans="1:5">
      <c r="A2184">
        <v>4</v>
      </c>
      <c r="B2184">
        <v>1</v>
      </c>
      <c r="C2184">
        <v>20</v>
      </c>
      <c r="D2184">
        <v>0</v>
      </c>
      <c r="E2184">
        <f t="shared" si="34"/>
        <v>0</v>
      </c>
    </row>
    <row r="2185" spans="1:5">
      <c r="A2185">
        <v>4</v>
      </c>
      <c r="B2185">
        <v>1</v>
      </c>
      <c r="C2185">
        <v>21</v>
      </c>
      <c r="D2185">
        <v>0</v>
      </c>
      <c r="E2185">
        <f t="shared" si="34"/>
        <v>0</v>
      </c>
    </row>
    <row r="2186" spans="1:5">
      <c r="A2186">
        <v>4</v>
      </c>
      <c r="B2186">
        <v>1</v>
      </c>
      <c r="C2186">
        <v>22</v>
      </c>
      <c r="D2186">
        <v>0</v>
      </c>
      <c r="E2186">
        <f t="shared" si="34"/>
        <v>0</v>
      </c>
    </row>
    <row r="2187" spans="1:5">
      <c r="A2187">
        <v>4</v>
      </c>
      <c r="B2187">
        <v>1</v>
      </c>
      <c r="C2187">
        <v>23</v>
      </c>
      <c r="D2187">
        <v>0</v>
      </c>
      <c r="E2187">
        <f t="shared" si="34"/>
        <v>0</v>
      </c>
    </row>
    <row r="2188" spans="1:5">
      <c r="A2188">
        <v>4</v>
      </c>
      <c r="B2188">
        <v>2</v>
      </c>
      <c r="C2188">
        <v>0</v>
      </c>
      <c r="D2188">
        <v>0</v>
      </c>
      <c r="E2188">
        <f t="shared" si="34"/>
        <v>0</v>
      </c>
    </row>
    <row r="2189" spans="1:5">
      <c r="A2189">
        <v>4</v>
      </c>
      <c r="B2189">
        <v>2</v>
      </c>
      <c r="C2189">
        <v>1</v>
      </c>
      <c r="D2189">
        <v>0</v>
      </c>
      <c r="E2189">
        <f t="shared" si="34"/>
        <v>0</v>
      </c>
    </row>
    <row r="2190" spans="1:5">
      <c r="A2190">
        <v>4</v>
      </c>
      <c r="B2190">
        <v>2</v>
      </c>
      <c r="C2190">
        <v>2</v>
      </c>
      <c r="D2190">
        <v>0</v>
      </c>
      <c r="E2190">
        <f t="shared" si="34"/>
        <v>0</v>
      </c>
    </row>
    <row r="2191" spans="1:5">
      <c r="A2191">
        <v>4</v>
      </c>
      <c r="B2191">
        <v>2</v>
      </c>
      <c r="C2191">
        <v>3</v>
      </c>
      <c r="D2191">
        <v>0</v>
      </c>
      <c r="E2191">
        <f t="shared" si="34"/>
        <v>0</v>
      </c>
    </row>
    <row r="2192" spans="1:5">
      <c r="A2192">
        <v>4</v>
      </c>
      <c r="B2192">
        <v>2</v>
      </c>
      <c r="C2192">
        <v>4</v>
      </c>
      <c r="D2192">
        <v>0</v>
      </c>
      <c r="E2192">
        <f t="shared" si="34"/>
        <v>0</v>
      </c>
    </row>
    <row r="2193" spans="1:5">
      <c r="A2193">
        <v>4</v>
      </c>
      <c r="B2193">
        <v>2</v>
      </c>
      <c r="C2193">
        <v>5</v>
      </c>
      <c r="D2193">
        <v>0</v>
      </c>
      <c r="E2193">
        <f t="shared" si="34"/>
        <v>0</v>
      </c>
    </row>
    <row r="2194" spans="1:5">
      <c r="A2194">
        <v>4</v>
      </c>
      <c r="B2194">
        <v>2</v>
      </c>
      <c r="C2194">
        <v>6</v>
      </c>
      <c r="D2194">
        <v>430.32900000000001</v>
      </c>
      <c r="E2194">
        <f t="shared" si="34"/>
        <v>0.43032900000000002</v>
      </c>
    </row>
    <row r="2195" spans="1:5">
      <c r="A2195">
        <v>4</v>
      </c>
      <c r="B2195">
        <v>2</v>
      </c>
      <c r="C2195">
        <v>7</v>
      </c>
      <c r="D2195">
        <v>1353.8689999999999</v>
      </c>
      <c r="E2195">
        <f t="shared" si="34"/>
        <v>1.353869</v>
      </c>
    </row>
    <row r="2196" spans="1:5">
      <c r="A2196">
        <v>4</v>
      </c>
      <c r="B2196">
        <v>2</v>
      </c>
      <c r="C2196">
        <v>8</v>
      </c>
      <c r="D2196">
        <v>2213.0459999999998</v>
      </c>
      <c r="E2196">
        <f t="shared" si="34"/>
        <v>2.2130459999999998</v>
      </c>
    </row>
    <row r="2197" spans="1:5">
      <c r="A2197">
        <v>4</v>
      </c>
      <c r="B2197">
        <v>2</v>
      </c>
      <c r="C2197">
        <v>9</v>
      </c>
      <c r="D2197">
        <v>2819.3710000000001</v>
      </c>
      <c r="E2197">
        <f t="shared" si="34"/>
        <v>2.8193710000000003</v>
      </c>
    </row>
    <row r="2198" spans="1:5">
      <c r="A2198">
        <v>4</v>
      </c>
      <c r="B2198">
        <v>2</v>
      </c>
      <c r="C2198">
        <v>10</v>
      </c>
      <c r="D2198">
        <v>3201.9160000000002</v>
      </c>
      <c r="E2198">
        <f t="shared" si="34"/>
        <v>3.2019160000000002</v>
      </c>
    </row>
    <row r="2199" spans="1:5">
      <c r="A2199">
        <v>4</v>
      </c>
      <c r="B2199">
        <v>2</v>
      </c>
      <c r="C2199">
        <v>11</v>
      </c>
      <c r="D2199">
        <v>3333.3330000000001</v>
      </c>
      <c r="E2199">
        <f t="shared" si="34"/>
        <v>3.3333330000000001</v>
      </c>
    </row>
    <row r="2200" spans="1:5">
      <c r="A2200">
        <v>4</v>
      </c>
      <c r="B2200">
        <v>2</v>
      </c>
      <c r="C2200">
        <v>12</v>
      </c>
      <c r="D2200">
        <v>3333.3330000000001</v>
      </c>
      <c r="E2200">
        <f t="shared" si="34"/>
        <v>3.3333330000000001</v>
      </c>
    </row>
    <row r="2201" spans="1:5">
      <c r="A2201">
        <v>4</v>
      </c>
      <c r="B2201">
        <v>2</v>
      </c>
      <c r="C2201">
        <v>13</v>
      </c>
      <c r="D2201">
        <v>3111.2069999999999</v>
      </c>
      <c r="E2201">
        <f t="shared" si="34"/>
        <v>3.1112069999999998</v>
      </c>
    </row>
    <row r="2202" spans="1:5">
      <c r="A2202">
        <v>4</v>
      </c>
      <c r="B2202">
        <v>2</v>
      </c>
      <c r="C2202">
        <v>14</v>
      </c>
      <c r="D2202">
        <v>2620.3029999999999</v>
      </c>
      <c r="E2202">
        <f t="shared" si="34"/>
        <v>2.6203029999999998</v>
      </c>
    </row>
    <row r="2203" spans="1:5">
      <c r="A2203">
        <v>4</v>
      </c>
      <c r="B2203">
        <v>2</v>
      </c>
      <c r="C2203">
        <v>15</v>
      </c>
      <c r="D2203">
        <v>1937.979</v>
      </c>
      <c r="E2203">
        <f t="shared" si="34"/>
        <v>1.9379790000000001</v>
      </c>
    </row>
    <row r="2204" spans="1:5">
      <c r="A2204">
        <v>4</v>
      </c>
      <c r="B2204">
        <v>2</v>
      </c>
      <c r="C2204">
        <v>16</v>
      </c>
      <c r="D2204">
        <v>842.86599999999999</v>
      </c>
      <c r="E2204">
        <f t="shared" si="34"/>
        <v>0.842866</v>
      </c>
    </row>
    <row r="2205" spans="1:5">
      <c r="A2205">
        <v>4</v>
      </c>
      <c r="B2205">
        <v>2</v>
      </c>
      <c r="C2205">
        <v>17</v>
      </c>
      <c r="D2205">
        <v>246.02799999999999</v>
      </c>
      <c r="E2205">
        <f t="shared" si="34"/>
        <v>0.246028</v>
      </c>
    </row>
    <row r="2206" spans="1:5">
      <c r="A2206">
        <v>4</v>
      </c>
      <c r="B2206">
        <v>2</v>
      </c>
      <c r="C2206">
        <v>18</v>
      </c>
      <c r="D2206">
        <v>0</v>
      </c>
      <c r="E2206">
        <f t="shared" si="34"/>
        <v>0</v>
      </c>
    </row>
    <row r="2207" spans="1:5">
      <c r="A2207">
        <v>4</v>
      </c>
      <c r="B2207">
        <v>2</v>
      </c>
      <c r="C2207">
        <v>19</v>
      </c>
      <c r="D2207">
        <v>0</v>
      </c>
      <c r="E2207">
        <f t="shared" si="34"/>
        <v>0</v>
      </c>
    </row>
    <row r="2208" spans="1:5">
      <c r="A2208">
        <v>4</v>
      </c>
      <c r="B2208">
        <v>2</v>
      </c>
      <c r="C2208">
        <v>20</v>
      </c>
      <c r="D2208">
        <v>0</v>
      </c>
      <c r="E2208">
        <f t="shared" si="34"/>
        <v>0</v>
      </c>
    </row>
    <row r="2209" spans="1:5">
      <c r="A2209">
        <v>4</v>
      </c>
      <c r="B2209">
        <v>2</v>
      </c>
      <c r="C2209">
        <v>21</v>
      </c>
      <c r="D2209">
        <v>0</v>
      </c>
      <c r="E2209">
        <f t="shared" si="34"/>
        <v>0</v>
      </c>
    </row>
    <row r="2210" spans="1:5">
      <c r="A2210">
        <v>4</v>
      </c>
      <c r="B2210">
        <v>2</v>
      </c>
      <c r="C2210">
        <v>22</v>
      </c>
      <c r="D2210">
        <v>0</v>
      </c>
      <c r="E2210">
        <f t="shared" si="34"/>
        <v>0</v>
      </c>
    </row>
    <row r="2211" spans="1:5">
      <c r="A2211">
        <v>4</v>
      </c>
      <c r="B2211">
        <v>2</v>
      </c>
      <c r="C2211">
        <v>23</v>
      </c>
      <c r="D2211">
        <v>0</v>
      </c>
      <c r="E2211">
        <f t="shared" si="34"/>
        <v>0</v>
      </c>
    </row>
    <row r="2212" spans="1:5">
      <c r="A2212">
        <v>4</v>
      </c>
      <c r="B2212">
        <v>3</v>
      </c>
      <c r="C2212">
        <v>0</v>
      </c>
      <c r="D2212">
        <v>0</v>
      </c>
      <c r="E2212">
        <f t="shared" si="34"/>
        <v>0</v>
      </c>
    </row>
    <row r="2213" spans="1:5">
      <c r="A2213">
        <v>4</v>
      </c>
      <c r="B2213">
        <v>3</v>
      </c>
      <c r="C2213">
        <v>1</v>
      </c>
      <c r="D2213">
        <v>0</v>
      </c>
      <c r="E2213">
        <f t="shared" si="34"/>
        <v>0</v>
      </c>
    </row>
    <row r="2214" spans="1:5">
      <c r="A2214">
        <v>4</v>
      </c>
      <c r="B2214">
        <v>3</v>
      </c>
      <c r="C2214">
        <v>2</v>
      </c>
      <c r="D2214">
        <v>0</v>
      </c>
      <c r="E2214">
        <f t="shared" si="34"/>
        <v>0</v>
      </c>
    </row>
    <row r="2215" spans="1:5">
      <c r="A2215">
        <v>4</v>
      </c>
      <c r="B2215">
        <v>3</v>
      </c>
      <c r="C2215">
        <v>3</v>
      </c>
      <c r="D2215">
        <v>0</v>
      </c>
      <c r="E2215">
        <f t="shared" si="34"/>
        <v>0</v>
      </c>
    </row>
    <row r="2216" spans="1:5">
      <c r="A2216">
        <v>4</v>
      </c>
      <c r="B2216">
        <v>3</v>
      </c>
      <c r="C2216">
        <v>4</v>
      </c>
      <c r="D2216">
        <v>0</v>
      </c>
      <c r="E2216">
        <f t="shared" si="34"/>
        <v>0</v>
      </c>
    </row>
    <row r="2217" spans="1:5">
      <c r="A2217">
        <v>4</v>
      </c>
      <c r="B2217">
        <v>3</v>
      </c>
      <c r="C2217">
        <v>5</v>
      </c>
      <c r="D2217">
        <v>0</v>
      </c>
      <c r="E2217">
        <f t="shared" si="34"/>
        <v>0</v>
      </c>
    </row>
    <row r="2218" spans="1:5">
      <c r="A2218">
        <v>4</v>
      </c>
      <c r="B2218">
        <v>3</v>
      </c>
      <c r="C2218">
        <v>6</v>
      </c>
      <c r="D2218">
        <v>431.23500000000001</v>
      </c>
      <c r="E2218">
        <f t="shared" si="34"/>
        <v>0.43123500000000003</v>
      </c>
    </row>
    <row r="2219" spans="1:5">
      <c r="A2219">
        <v>4</v>
      </c>
      <c r="B2219">
        <v>3</v>
      </c>
      <c r="C2219">
        <v>7</v>
      </c>
      <c r="D2219">
        <v>1323.107</v>
      </c>
      <c r="E2219">
        <f t="shared" si="34"/>
        <v>1.323107</v>
      </c>
    </row>
    <row r="2220" spans="1:5">
      <c r="A2220">
        <v>4</v>
      </c>
      <c r="B2220">
        <v>3</v>
      </c>
      <c r="C2220">
        <v>8</v>
      </c>
      <c r="D2220">
        <v>2167.6129999999998</v>
      </c>
      <c r="E2220">
        <f t="shared" si="34"/>
        <v>2.1676129999999998</v>
      </c>
    </row>
    <row r="2221" spans="1:5">
      <c r="A2221">
        <v>4</v>
      </c>
      <c r="B2221">
        <v>3</v>
      </c>
      <c r="C2221">
        <v>9</v>
      </c>
      <c r="D2221">
        <v>2800.72</v>
      </c>
      <c r="E2221">
        <f t="shared" si="34"/>
        <v>2.8007199999999997</v>
      </c>
    </row>
    <row r="2222" spans="1:5">
      <c r="A2222">
        <v>4</v>
      </c>
      <c r="B2222">
        <v>3</v>
      </c>
      <c r="C2222">
        <v>10</v>
      </c>
      <c r="D2222">
        <v>3228.3040000000001</v>
      </c>
      <c r="E2222">
        <f t="shared" si="34"/>
        <v>3.2283040000000001</v>
      </c>
    </row>
    <row r="2223" spans="1:5">
      <c r="A2223">
        <v>4</v>
      </c>
      <c r="B2223">
        <v>3</v>
      </c>
      <c r="C2223">
        <v>11</v>
      </c>
      <c r="D2223">
        <v>3333.3330000000001</v>
      </c>
      <c r="E2223">
        <f t="shared" si="34"/>
        <v>3.3333330000000001</v>
      </c>
    </row>
    <row r="2224" spans="1:5">
      <c r="A2224">
        <v>4</v>
      </c>
      <c r="B2224">
        <v>3</v>
      </c>
      <c r="C2224">
        <v>12</v>
      </c>
      <c r="D2224">
        <v>3333.3330000000001</v>
      </c>
      <c r="E2224">
        <f t="shared" si="34"/>
        <v>3.3333330000000001</v>
      </c>
    </row>
    <row r="2225" spans="1:5">
      <c r="A2225">
        <v>4</v>
      </c>
      <c r="B2225">
        <v>3</v>
      </c>
      <c r="C2225">
        <v>13</v>
      </c>
      <c r="D2225">
        <v>3097.7170000000001</v>
      </c>
      <c r="E2225">
        <f t="shared" si="34"/>
        <v>3.0977170000000003</v>
      </c>
    </row>
    <row r="2226" spans="1:5">
      <c r="A2226">
        <v>4</v>
      </c>
      <c r="B2226">
        <v>3</v>
      </c>
      <c r="C2226">
        <v>14</v>
      </c>
      <c r="D2226">
        <v>2613.1999999999998</v>
      </c>
      <c r="E2226">
        <f t="shared" si="34"/>
        <v>2.6132</v>
      </c>
    </row>
    <row r="2227" spans="1:5">
      <c r="A2227">
        <v>4</v>
      </c>
      <c r="B2227">
        <v>3</v>
      </c>
      <c r="C2227">
        <v>15</v>
      </c>
      <c r="D2227">
        <v>1556.913</v>
      </c>
      <c r="E2227">
        <f t="shared" si="34"/>
        <v>1.556913</v>
      </c>
    </row>
    <row r="2228" spans="1:5">
      <c r="A2228">
        <v>4</v>
      </c>
      <c r="B2228">
        <v>3</v>
      </c>
      <c r="C2228">
        <v>16</v>
      </c>
      <c r="D2228">
        <v>1023.357</v>
      </c>
      <c r="E2228">
        <f t="shared" si="34"/>
        <v>1.0233570000000001</v>
      </c>
    </row>
    <row r="2229" spans="1:5">
      <c r="A2229">
        <v>4</v>
      </c>
      <c r="B2229">
        <v>3</v>
      </c>
      <c r="C2229">
        <v>17</v>
      </c>
      <c r="D2229">
        <v>215.202</v>
      </c>
      <c r="E2229">
        <f t="shared" si="34"/>
        <v>0.215202</v>
      </c>
    </row>
    <row r="2230" spans="1:5">
      <c r="A2230">
        <v>4</v>
      </c>
      <c r="B2230">
        <v>3</v>
      </c>
      <c r="C2230">
        <v>18</v>
      </c>
      <c r="D2230">
        <v>0</v>
      </c>
      <c r="E2230">
        <f t="shared" si="34"/>
        <v>0</v>
      </c>
    </row>
    <row r="2231" spans="1:5">
      <c r="A2231">
        <v>4</v>
      </c>
      <c r="B2231">
        <v>3</v>
      </c>
      <c r="C2231">
        <v>19</v>
      </c>
      <c r="D2231">
        <v>0</v>
      </c>
      <c r="E2231">
        <f t="shared" si="34"/>
        <v>0</v>
      </c>
    </row>
    <row r="2232" spans="1:5">
      <c r="A2232">
        <v>4</v>
      </c>
      <c r="B2232">
        <v>3</v>
      </c>
      <c r="C2232">
        <v>20</v>
      </c>
      <c r="D2232">
        <v>0</v>
      </c>
      <c r="E2232">
        <f t="shared" si="34"/>
        <v>0</v>
      </c>
    </row>
    <row r="2233" spans="1:5">
      <c r="A2233">
        <v>4</v>
      </c>
      <c r="B2233">
        <v>3</v>
      </c>
      <c r="C2233">
        <v>21</v>
      </c>
      <c r="D2233">
        <v>0</v>
      </c>
      <c r="E2233">
        <f t="shared" si="34"/>
        <v>0</v>
      </c>
    </row>
    <row r="2234" spans="1:5">
      <c r="A2234">
        <v>4</v>
      </c>
      <c r="B2234">
        <v>3</v>
      </c>
      <c r="C2234">
        <v>22</v>
      </c>
      <c r="D2234">
        <v>0</v>
      </c>
      <c r="E2234">
        <f t="shared" si="34"/>
        <v>0</v>
      </c>
    </row>
    <row r="2235" spans="1:5">
      <c r="A2235">
        <v>4</v>
      </c>
      <c r="B2235">
        <v>3</v>
      </c>
      <c r="C2235">
        <v>23</v>
      </c>
      <c r="D2235">
        <v>0</v>
      </c>
      <c r="E2235">
        <f t="shared" si="34"/>
        <v>0</v>
      </c>
    </row>
    <row r="2236" spans="1:5">
      <c r="A2236">
        <v>4</v>
      </c>
      <c r="B2236">
        <v>4</v>
      </c>
      <c r="C2236">
        <v>0</v>
      </c>
      <c r="D2236">
        <v>0</v>
      </c>
      <c r="E2236">
        <f t="shared" si="34"/>
        <v>0</v>
      </c>
    </row>
    <row r="2237" spans="1:5">
      <c r="A2237">
        <v>4</v>
      </c>
      <c r="B2237">
        <v>4</v>
      </c>
      <c r="C2237">
        <v>1</v>
      </c>
      <c r="D2237">
        <v>0</v>
      </c>
      <c r="E2237">
        <f t="shared" si="34"/>
        <v>0</v>
      </c>
    </row>
    <row r="2238" spans="1:5">
      <c r="A2238">
        <v>4</v>
      </c>
      <c r="B2238">
        <v>4</v>
      </c>
      <c r="C2238">
        <v>2</v>
      </c>
      <c r="D2238">
        <v>0</v>
      </c>
      <c r="E2238">
        <f t="shared" si="34"/>
        <v>0</v>
      </c>
    </row>
    <row r="2239" spans="1:5">
      <c r="A2239">
        <v>4</v>
      </c>
      <c r="B2239">
        <v>4</v>
      </c>
      <c r="C2239">
        <v>3</v>
      </c>
      <c r="D2239">
        <v>0</v>
      </c>
      <c r="E2239">
        <f t="shared" si="34"/>
        <v>0</v>
      </c>
    </row>
    <row r="2240" spans="1:5">
      <c r="A2240">
        <v>4</v>
      </c>
      <c r="B2240">
        <v>4</v>
      </c>
      <c r="C2240">
        <v>4</v>
      </c>
      <c r="D2240">
        <v>0</v>
      </c>
      <c r="E2240">
        <f t="shared" si="34"/>
        <v>0</v>
      </c>
    </row>
    <row r="2241" spans="1:5">
      <c r="A2241">
        <v>4</v>
      </c>
      <c r="B2241">
        <v>4</v>
      </c>
      <c r="C2241">
        <v>5</v>
      </c>
      <c r="D2241">
        <v>0</v>
      </c>
      <c r="E2241">
        <f t="shared" si="34"/>
        <v>0</v>
      </c>
    </row>
    <row r="2242" spans="1:5">
      <c r="A2242">
        <v>4</v>
      </c>
      <c r="B2242">
        <v>4</v>
      </c>
      <c r="C2242">
        <v>6</v>
      </c>
      <c r="D2242">
        <v>278.255</v>
      </c>
      <c r="E2242">
        <f t="shared" si="34"/>
        <v>0.27825499999999997</v>
      </c>
    </row>
    <row r="2243" spans="1:5">
      <c r="A2243">
        <v>4</v>
      </c>
      <c r="B2243">
        <v>4</v>
      </c>
      <c r="C2243">
        <v>7</v>
      </c>
      <c r="D2243">
        <v>1281.8900000000001</v>
      </c>
      <c r="E2243">
        <f t="shared" si="34"/>
        <v>1.2818900000000002</v>
      </c>
    </row>
    <row r="2244" spans="1:5">
      <c r="A2244">
        <v>4</v>
      </c>
      <c r="B2244">
        <v>4</v>
      </c>
      <c r="C2244">
        <v>8</v>
      </c>
      <c r="D2244">
        <v>2082.5259999999998</v>
      </c>
      <c r="E2244">
        <f t="shared" si="34"/>
        <v>2.0825259999999997</v>
      </c>
    </row>
    <row r="2245" spans="1:5">
      <c r="A2245">
        <v>4</v>
      </c>
      <c r="B2245">
        <v>4</v>
      </c>
      <c r="C2245">
        <v>9</v>
      </c>
      <c r="D2245">
        <v>2663.4250000000002</v>
      </c>
      <c r="E2245">
        <f t="shared" ref="E2245:E2308" si="35">D2245/1000</f>
        <v>2.6634250000000002</v>
      </c>
    </row>
    <row r="2246" spans="1:5">
      <c r="A2246">
        <v>4</v>
      </c>
      <c r="B2246">
        <v>4</v>
      </c>
      <c r="C2246">
        <v>10</v>
      </c>
      <c r="D2246">
        <v>3040.9430000000002</v>
      </c>
      <c r="E2246">
        <f t="shared" si="35"/>
        <v>3.0409430000000004</v>
      </c>
    </row>
    <row r="2247" spans="1:5">
      <c r="A2247">
        <v>4</v>
      </c>
      <c r="B2247">
        <v>4</v>
      </c>
      <c r="C2247">
        <v>11</v>
      </c>
      <c r="D2247">
        <v>3183.48</v>
      </c>
      <c r="E2247">
        <f t="shared" si="35"/>
        <v>3.1834799999999999</v>
      </c>
    </row>
    <row r="2248" spans="1:5">
      <c r="A2248">
        <v>4</v>
      </c>
      <c r="B2248">
        <v>4</v>
      </c>
      <c r="C2248">
        <v>12</v>
      </c>
      <c r="D2248">
        <v>3135.4589999999998</v>
      </c>
      <c r="E2248">
        <f t="shared" si="35"/>
        <v>3.135459</v>
      </c>
    </row>
    <row r="2249" spans="1:5">
      <c r="A2249">
        <v>4</v>
      </c>
      <c r="B2249">
        <v>4</v>
      </c>
      <c r="C2249">
        <v>13</v>
      </c>
      <c r="D2249">
        <v>2898.471</v>
      </c>
      <c r="E2249">
        <f t="shared" si="35"/>
        <v>2.8984709999999998</v>
      </c>
    </row>
    <row r="2250" spans="1:5">
      <c r="A2250">
        <v>4</v>
      </c>
      <c r="B2250">
        <v>4</v>
      </c>
      <c r="C2250">
        <v>14</v>
      </c>
      <c r="D2250">
        <v>2487.8249999999998</v>
      </c>
      <c r="E2250">
        <f t="shared" si="35"/>
        <v>2.487825</v>
      </c>
    </row>
    <row r="2251" spans="1:5">
      <c r="A2251">
        <v>4</v>
      </c>
      <c r="B2251">
        <v>4</v>
      </c>
      <c r="C2251">
        <v>15</v>
      </c>
      <c r="D2251">
        <v>1826.4169999999999</v>
      </c>
      <c r="E2251">
        <f t="shared" si="35"/>
        <v>1.826417</v>
      </c>
    </row>
    <row r="2252" spans="1:5">
      <c r="A2252">
        <v>4</v>
      </c>
      <c r="B2252">
        <v>4</v>
      </c>
      <c r="C2252">
        <v>16</v>
      </c>
      <c r="D2252">
        <v>1007.726</v>
      </c>
      <c r="E2252">
        <f t="shared" si="35"/>
        <v>1.0077259999999999</v>
      </c>
    </row>
    <row r="2253" spans="1:5">
      <c r="A2253">
        <v>4</v>
      </c>
      <c r="B2253">
        <v>4</v>
      </c>
      <c r="C2253">
        <v>17</v>
      </c>
      <c r="D2253">
        <v>242.47399999999999</v>
      </c>
      <c r="E2253">
        <f t="shared" si="35"/>
        <v>0.242474</v>
      </c>
    </row>
    <row r="2254" spans="1:5">
      <c r="A2254">
        <v>4</v>
      </c>
      <c r="B2254">
        <v>4</v>
      </c>
      <c r="C2254">
        <v>18</v>
      </c>
      <c r="D2254">
        <v>0</v>
      </c>
      <c r="E2254">
        <f t="shared" si="35"/>
        <v>0</v>
      </c>
    </row>
    <row r="2255" spans="1:5">
      <c r="A2255">
        <v>4</v>
      </c>
      <c r="B2255">
        <v>4</v>
      </c>
      <c r="C2255">
        <v>19</v>
      </c>
      <c r="D2255">
        <v>0</v>
      </c>
      <c r="E2255">
        <f t="shared" si="35"/>
        <v>0</v>
      </c>
    </row>
    <row r="2256" spans="1:5">
      <c r="A2256">
        <v>4</v>
      </c>
      <c r="B2256">
        <v>4</v>
      </c>
      <c r="C2256">
        <v>20</v>
      </c>
      <c r="D2256">
        <v>0</v>
      </c>
      <c r="E2256">
        <f t="shared" si="35"/>
        <v>0</v>
      </c>
    </row>
    <row r="2257" spans="1:5">
      <c r="A2257">
        <v>4</v>
      </c>
      <c r="B2257">
        <v>4</v>
      </c>
      <c r="C2257">
        <v>21</v>
      </c>
      <c r="D2257">
        <v>0</v>
      </c>
      <c r="E2257">
        <f t="shared" si="35"/>
        <v>0</v>
      </c>
    </row>
    <row r="2258" spans="1:5">
      <c r="A2258">
        <v>4</v>
      </c>
      <c r="B2258">
        <v>4</v>
      </c>
      <c r="C2258">
        <v>22</v>
      </c>
      <c r="D2258">
        <v>0</v>
      </c>
      <c r="E2258">
        <f t="shared" si="35"/>
        <v>0</v>
      </c>
    </row>
    <row r="2259" spans="1:5">
      <c r="A2259">
        <v>4</v>
      </c>
      <c r="B2259">
        <v>4</v>
      </c>
      <c r="C2259">
        <v>23</v>
      </c>
      <c r="D2259">
        <v>0</v>
      </c>
      <c r="E2259">
        <f t="shared" si="35"/>
        <v>0</v>
      </c>
    </row>
    <row r="2260" spans="1:5">
      <c r="A2260">
        <v>4</v>
      </c>
      <c r="B2260">
        <v>5</v>
      </c>
      <c r="C2260">
        <v>0</v>
      </c>
      <c r="D2260">
        <v>0</v>
      </c>
      <c r="E2260">
        <f t="shared" si="35"/>
        <v>0</v>
      </c>
    </row>
    <row r="2261" spans="1:5">
      <c r="A2261">
        <v>4</v>
      </c>
      <c r="B2261">
        <v>5</v>
      </c>
      <c r="C2261">
        <v>1</v>
      </c>
      <c r="D2261">
        <v>0</v>
      </c>
      <c r="E2261">
        <f t="shared" si="35"/>
        <v>0</v>
      </c>
    </row>
    <row r="2262" spans="1:5">
      <c r="A2262">
        <v>4</v>
      </c>
      <c r="B2262">
        <v>5</v>
      </c>
      <c r="C2262">
        <v>2</v>
      </c>
      <c r="D2262">
        <v>0</v>
      </c>
      <c r="E2262">
        <f t="shared" si="35"/>
        <v>0</v>
      </c>
    </row>
    <row r="2263" spans="1:5">
      <c r="A2263">
        <v>4</v>
      </c>
      <c r="B2263">
        <v>5</v>
      </c>
      <c r="C2263">
        <v>3</v>
      </c>
      <c r="D2263">
        <v>0</v>
      </c>
      <c r="E2263">
        <f t="shared" si="35"/>
        <v>0</v>
      </c>
    </row>
    <row r="2264" spans="1:5">
      <c r="A2264">
        <v>4</v>
      </c>
      <c r="B2264">
        <v>5</v>
      </c>
      <c r="C2264">
        <v>4</v>
      </c>
      <c r="D2264">
        <v>0</v>
      </c>
      <c r="E2264">
        <f t="shared" si="35"/>
        <v>0</v>
      </c>
    </row>
    <row r="2265" spans="1:5">
      <c r="A2265">
        <v>4</v>
      </c>
      <c r="B2265">
        <v>5</v>
      </c>
      <c r="C2265">
        <v>5</v>
      </c>
      <c r="D2265">
        <v>0</v>
      </c>
      <c r="E2265">
        <f t="shared" si="35"/>
        <v>0</v>
      </c>
    </row>
    <row r="2266" spans="1:5">
      <c r="A2266">
        <v>4</v>
      </c>
      <c r="B2266">
        <v>5</v>
      </c>
      <c r="C2266">
        <v>6</v>
      </c>
      <c r="D2266">
        <v>440.33300000000003</v>
      </c>
      <c r="E2266">
        <f t="shared" si="35"/>
        <v>0.44033300000000003</v>
      </c>
    </row>
    <row r="2267" spans="1:5">
      <c r="A2267">
        <v>4</v>
      </c>
      <c r="B2267">
        <v>5</v>
      </c>
      <c r="C2267">
        <v>7</v>
      </c>
      <c r="D2267">
        <v>1326.546</v>
      </c>
      <c r="E2267">
        <f t="shared" si="35"/>
        <v>1.326546</v>
      </c>
    </row>
    <row r="2268" spans="1:5">
      <c r="A2268">
        <v>4</v>
      </c>
      <c r="B2268">
        <v>5</v>
      </c>
      <c r="C2268">
        <v>8</v>
      </c>
      <c r="D2268">
        <v>2165.6379999999999</v>
      </c>
      <c r="E2268">
        <f t="shared" si="35"/>
        <v>2.165638</v>
      </c>
    </row>
    <row r="2269" spans="1:5">
      <c r="A2269">
        <v>4</v>
      </c>
      <c r="B2269">
        <v>5</v>
      </c>
      <c r="C2269">
        <v>9</v>
      </c>
      <c r="D2269">
        <v>2786.9459999999999</v>
      </c>
      <c r="E2269">
        <f t="shared" si="35"/>
        <v>2.7869459999999999</v>
      </c>
    </row>
    <row r="2270" spans="1:5">
      <c r="A2270">
        <v>4</v>
      </c>
      <c r="B2270">
        <v>5</v>
      </c>
      <c r="C2270">
        <v>10</v>
      </c>
      <c r="D2270">
        <v>3196.114</v>
      </c>
      <c r="E2270">
        <f t="shared" si="35"/>
        <v>3.1961140000000001</v>
      </c>
    </row>
    <row r="2271" spans="1:5">
      <c r="A2271">
        <v>4</v>
      </c>
      <c r="B2271">
        <v>5</v>
      </c>
      <c r="C2271">
        <v>11</v>
      </c>
      <c r="D2271">
        <v>3333.3330000000001</v>
      </c>
      <c r="E2271">
        <f t="shared" si="35"/>
        <v>3.3333330000000001</v>
      </c>
    </row>
    <row r="2272" spans="1:5">
      <c r="A2272">
        <v>4</v>
      </c>
      <c r="B2272">
        <v>5</v>
      </c>
      <c r="C2272">
        <v>12</v>
      </c>
      <c r="D2272">
        <v>3333.3330000000001</v>
      </c>
      <c r="E2272">
        <f t="shared" si="35"/>
        <v>3.3333330000000001</v>
      </c>
    </row>
    <row r="2273" spans="1:5">
      <c r="A2273">
        <v>4</v>
      </c>
      <c r="B2273">
        <v>5</v>
      </c>
      <c r="C2273">
        <v>13</v>
      </c>
      <c r="D2273">
        <v>3085.9859999999999</v>
      </c>
      <c r="E2273">
        <f t="shared" si="35"/>
        <v>3.0859859999999997</v>
      </c>
    </row>
    <row r="2274" spans="1:5">
      <c r="A2274">
        <v>4</v>
      </c>
      <c r="B2274">
        <v>5</v>
      </c>
      <c r="C2274">
        <v>14</v>
      </c>
      <c r="D2274">
        <v>2619.3180000000002</v>
      </c>
      <c r="E2274">
        <f t="shared" si="35"/>
        <v>2.6193180000000003</v>
      </c>
    </row>
    <row r="2275" spans="1:5">
      <c r="A2275">
        <v>4</v>
      </c>
      <c r="B2275">
        <v>5</v>
      </c>
      <c r="C2275">
        <v>15</v>
      </c>
      <c r="D2275">
        <v>1923.4110000000001</v>
      </c>
      <c r="E2275">
        <f t="shared" si="35"/>
        <v>1.923411</v>
      </c>
    </row>
    <row r="2276" spans="1:5">
      <c r="A2276">
        <v>4</v>
      </c>
      <c r="B2276">
        <v>5</v>
      </c>
      <c r="C2276">
        <v>16</v>
      </c>
      <c r="D2276">
        <v>455.09899999999999</v>
      </c>
      <c r="E2276">
        <f t="shared" si="35"/>
        <v>0.45509899999999998</v>
      </c>
    </row>
    <row r="2277" spans="1:5">
      <c r="A2277">
        <v>4</v>
      </c>
      <c r="B2277">
        <v>5</v>
      </c>
      <c r="C2277">
        <v>17</v>
      </c>
      <c r="D2277">
        <v>261.27999999999997</v>
      </c>
      <c r="E2277">
        <f t="shared" si="35"/>
        <v>0.26127999999999996</v>
      </c>
    </row>
    <row r="2278" spans="1:5">
      <c r="A2278">
        <v>4</v>
      </c>
      <c r="B2278">
        <v>5</v>
      </c>
      <c r="C2278">
        <v>18</v>
      </c>
      <c r="D2278">
        <v>0</v>
      </c>
      <c r="E2278">
        <f t="shared" si="35"/>
        <v>0</v>
      </c>
    </row>
    <row r="2279" spans="1:5">
      <c r="A2279">
        <v>4</v>
      </c>
      <c r="B2279">
        <v>5</v>
      </c>
      <c r="C2279">
        <v>19</v>
      </c>
      <c r="D2279">
        <v>0</v>
      </c>
      <c r="E2279">
        <f t="shared" si="35"/>
        <v>0</v>
      </c>
    </row>
    <row r="2280" spans="1:5">
      <c r="A2280">
        <v>4</v>
      </c>
      <c r="B2280">
        <v>5</v>
      </c>
      <c r="C2280">
        <v>20</v>
      </c>
      <c r="D2280">
        <v>0</v>
      </c>
      <c r="E2280">
        <f t="shared" si="35"/>
        <v>0</v>
      </c>
    </row>
    <row r="2281" spans="1:5">
      <c r="A2281">
        <v>4</v>
      </c>
      <c r="B2281">
        <v>5</v>
      </c>
      <c r="C2281">
        <v>21</v>
      </c>
      <c r="D2281">
        <v>0</v>
      </c>
      <c r="E2281">
        <f t="shared" si="35"/>
        <v>0</v>
      </c>
    </row>
    <row r="2282" spans="1:5">
      <c r="A2282">
        <v>4</v>
      </c>
      <c r="B2282">
        <v>5</v>
      </c>
      <c r="C2282">
        <v>22</v>
      </c>
      <c r="D2282">
        <v>0</v>
      </c>
      <c r="E2282">
        <f t="shared" si="35"/>
        <v>0</v>
      </c>
    </row>
    <row r="2283" spans="1:5">
      <c r="A2283">
        <v>4</v>
      </c>
      <c r="B2283">
        <v>5</v>
      </c>
      <c r="C2283">
        <v>23</v>
      </c>
      <c r="D2283">
        <v>0</v>
      </c>
      <c r="E2283">
        <f t="shared" si="35"/>
        <v>0</v>
      </c>
    </row>
    <row r="2284" spans="1:5">
      <c r="A2284">
        <v>4</v>
      </c>
      <c r="B2284">
        <v>6</v>
      </c>
      <c r="C2284">
        <v>0</v>
      </c>
      <c r="D2284">
        <v>0</v>
      </c>
      <c r="E2284">
        <f t="shared" si="35"/>
        <v>0</v>
      </c>
    </row>
    <row r="2285" spans="1:5">
      <c r="A2285">
        <v>4</v>
      </c>
      <c r="B2285">
        <v>6</v>
      </c>
      <c r="C2285">
        <v>1</v>
      </c>
      <c r="D2285">
        <v>0</v>
      </c>
      <c r="E2285">
        <f t="shared" si="35"/>
        <v>0</v>
      </c>
    </row>
    <row r="2286" spans="1:5">
      <c r="A2286">
        <v>4</v>
      </c>
      <c r="B2286">
        <v>6</v>
      </c>
      <c r="C2286">
        <v>2</v>
      </c>
      <c r="D2286">
        <v>0</v>
      </c>
      <c r="E2286">
        <f t="shared" si="35"/>
        <v>0</v>
      </c>
    </row>
    <row r="2287" spans="1:5">
      <c r="A2287">
        <v>4</v>
      </c>
      <c r="B2287">
        <v>6</v>
      </c>
      <c r="C2287">
        <v>3</v>
      </c>
      <c r="D2287">
        <v>0</v>
      </c>
      <c r="E2287">
        <f t="shared" si="35"/>
        <v>0</v>
      </c>
    </row>
    <row r="2288" spans="1:5">
      <c r="A2288">
        <v>4</v>
      </c>
      <c r="B2288">
        <v>6</v>
      </c>
      <c r="C2288">
        <v>4</v>
      </c>
      <c r="D2288">
        <v>0</v>
      </c>
      <c r="E2288">
        <f t="shared" si="35"/>
        <v>0</v>
      </c>
    </row>
    <row r="2289" spans="1:5">
      <c r="A2289">
        <v>4</v>
      </c>
      <c r="B2289">
        <v>6</v>
      </c>
      <c r="C2289">
        <v>5</v>
      </c>
      <c r="D2289">
        <v>0</v>
      </c>
      <c r="E2289">
        <f t="shared" si="35"/>
        <v>0</v>
      </c>
    </row>
    <row r="2290" spans="1:5">
      <c r="A2290">
        <v>4</v>
      </c>
      <c r="B2290">
        <v>6</v>
      </c>
      <c r="C2290">
        <v>6</v>
      </c>
      <c r="D2290">
        <v>196.61600000000001</v>
      </c>
      <c r="E2290">
        <f t="shared" si="35"/>
        <v>0.19661600000000001</v>
      </c>
    </row>
    <row r="2291" spans="1:5">
      <c r="A2291">
        <v>4</v>
      </c>
      <c r="B2291">
        <v>6</v>
      </c>
      <c r="C2291">
        <v>7</v>
      </c>
      <c r="D2291">
        <v>756.90800000000002</v>
      </c>
      <c r="E2291">
        <f t="shared" si="35"/>
        <v>0.75690800000000003</v>
      </c>
    </row>
    <row r="2292" spans="1:5">
      <c r="A2292">
        <v>4</v>
      </c>
      <c r="B2292">
        <v>6</v>
      </c>
      <c r="C2292">
        <v>8</v>
      </c>
      <c r="D2292">
        <v>1281.155</v>
      </c>
      <c r="E2292">
        <f t="shared" si="35"/>
        <v>1.281155</v>
      </c>
    </row>
    <row r="2293" spans="1:5">
      <c r="A2293">
        <v>4</v>
      </c>
      <c r="B2293">
        <v>6</v>
      </c>
      <c r="C2293">
        <v>9</v>
      </c>
      <c r="D2293">
        <v>2082.1790000000001</v>
      </c>
      <c r="E2293">
        <f t="shared" si="35"/>
        <v>2.082179</v>
      </c>
    </row>
    <row r="2294" spans="1:5">
      <c r="A2294">
        <v>4</v>
      </c>
      <c r="B2294">
        <v>6</v>
      </c>
      <c r="C2294">
        <v>10</v>
      </c>
      <c r="D2294">
        <v>2428.4349999999999</v>
      </c>
      <c r="E2294">
        <f t="shared" si="35"/>
        <v>2.4284349999999999</v>
      </c>
    </row>
    <row r="2295" spans="1:5">
      <c r="A2295">
        <v>4</v>
      </c>
      <c r="B2295">
        <v>6</v>
      </c>
      <c r="C2295">
        <v>11</v>
      </c>
      <c r="D2295">
        <v>2677.748</v>
      </c>
      <c r="E2295">
        <f t="shared" si="35"/>
        <v>2.6777480000000002</v>
      </c>
    </row>
    <row r="2296" spans="1:5">
      <c r="A2296">
        <v>4</v>
      </c>
      <c r="B2296">
        <v>6</v>
      </c>
      <c r="C2296">
        <v>12</v>
      </c>
      <c r="D2296">
        <v>3157.6819999999998</v>
      </c>
      <c r="E2296">
        <f t="shared" si="35"/>
        <v>3.1576819999999999</v>
      </c>
    </row>
    <row r="2297" spans="1:5">
      <c r="A2297">
        <v>4</v>
      </c>
      <c r="B2297">
        <v>6</v>
      </c>
      <c r="C2297">
        <v>13</v>
      </c>
      <c r="D2297">
        <v>2508.143</v>
      </c>
      <c r="E2297">
        <f t="shared" si="35"/>
        <v>2.508143</v>
      </c>
    </row>
    <row r="2298" spans="1:5">
      <c r="A2298">
        <v>4</v>
      </c>
      <c r="B2298">
        <v>6</v>
      </c>
      <c r="C2298">
        <v>14</v>
      </c>
      <c r="D2298">
        <v>1716.895</v>
      </c>
      <c r="E2298">
        <f t="shared" si="35"/>
        <v>1.7168950000000001</v>
      </c>
    </row>
    <row r="2299" spans="1:5">
      <c r="A2299">
        <v>4</v>
      </c>
      <c r="B2299">
        <v>6</v>
      </c>
      <c r="C2299">
        <v>15</v>
      </c>
      <c r="D2299">
        <v>247.114</v>
      </c>
      <c r="E2299">
        <f t="shared" si="35"/>
        <v>0.247114</v>
      </c>
    </row>
    <row r="2300" spans="1:5">
      <c r="A2300">
        <v>4</v>
      </c>
      <c r="B2300">
        <v>6</v>
      </c>
      <c r="C2300">
        <v>16</v>
      </c>
      <c r="D2300">
        <v>336.50099999999998</v>
      </c>
      <c r="E2300">
        <f t="shared" si="35"/>
        <v>0.33650099999999999</v>
      </c>
    </row>
    <row r="2301" spans="1:5">
      <c r="A2301">
        <v>4</v>
      </c>
      <c r="B2301">
        <v>6</v>
      </c>
      <c r="C2301">
        <v>17</v>
      </c>
      <c r="D2301">
        <v>144.321</v>
      </c>
      <c r="E2301">
        <f t="shared" si="35"/>
        <v>0.144321</v>
      </c>
    </row>
    <row r="2302" spans="1:5">
      <c r="A2302">
        <v>4</v>
      </c>
      <c r="B2302">
        <v>6</v>
      </c>
      <c r="C2302">
        <v>18</v>
      </c>
      <c r="D2302">
        <v>0</v>
      </c>
      <c r="E2302">
        <f t="shared" si="35"/>
        <v>0</v>
      </c>
    </row>
    <row r="2303" spans="1:5">
      <c r="A2303">
        <v>4</v>
      </c>
      <c r="B2303">
        <v>6</v>
      </c>
      <c r="C2303">
        <v>19</v>
      </c>
      <c r="D2303">
        <v>0</v>
      </c>
      <c r="E2303">
        <f t="shared" si="35"/>
        <v>0</v>
      </c>
    </row>
    <row r="2304" spans="1:5">
      <c r="A2304">
        <v>4</v>
      </c>
      <c r="B2304">
        <v>6</v>
      </c>
      <c r="C2304">
        <v>20</v>
      </c>
      <c r="D2304">
        <v>0</v>
      </c>
      <c r="E2304">
        <f t="shared" si="35"/>
        <v>0</v>
      </c>
    </row>
    <row r="2305" spans="1:5">
      <c r="A2305">
        <v>4</v>
      </c>
      <c r="B2305">
        <v>6</v>
      </c>
      <c r="C2305">
        <v>21</v>
      </c>
      <c r="D2305">
        <v>0</v>
      </c>
      <c r="E2305">
        <f t="shared" si="35"/>
        <v>0</v>
      </c>
    </row>
    <row r="2306" spans="1:5">
      <c r="A2306">
        <v>4</v>
      </c>
      <c r="B2306">
        <v>6</v>
      </c>
      <c r="C2306">
        <v>22</v>
      </c>
      <c r="D2306">
        <v>0</v>
      </c>
      <c r="E2306">
        <f t="shared" si="35"/>
        <v>0</v>
      </c>
    </row>
    <row r="2307" spans="1:5">
      <c r="A2307">
        <v>4</v>
      </c>
      <c r="B2307">
        <v>6</v>
      </c>
      <c r="C2307">
        <v>23</v>
      </c>
      <c r="D2307">
        <v>0</v>
      </c>
      <c r="E2307">
        <f t="shared" si="35"/>
        <v>0</v>
      </c>
    </row>
    <row r="2308" spans="1:5">
      <c r="A2308">
        <v>4</v>
      </c>
      <c r="B2308">
        <v>7</v>
      </c>
      <c r="C2308">
        <v>0</v>
      </c>
      <c r="D2308">
        <v>0</v>
      </c>
      <c r="E2308">
        <f t="shared" si="35"/>
        <v>0</v>
      </c>
    </row>
    <row r="2309" spans="1:5">
      <c r="A2309">
        <v>4</v>
      </c>
      <c r="B2309">
        <v>7</v>
      </c>
      <c r="C2309">
        <v>1</v>
      </c>
      <c r="D2309">
        <v>0</v>
      </c>
      <c r="E2309">
        <f t="shared" ref="E2309:E2372" si="36">D2309/1000</f>
        <v>0</v>
      </c>
    </row>
    <row r="2310" spans="1:5">
      <c r="A2310">
        <v>4</v>
      </c>
      <c r="B2310">
        <v>7</v>
      </c>
      <c r="C2310">
        <v>2</v>
      </c>
      <c r="D2310">
        <v>0</v>
      </c>
      <c r="E2310">
        <f t="shared" si="36"/>
        <v>0</v>
      </c>
    </row>
    <row r="2311" spans="1:5">
      <c r="A2311">
        <v>4</v>
      </c>
      <c r="B2311">
        <v>7</v>
      </c>
      <c r="C2311">
        <v>3</v>
      </c>
      <c r="D2311">
        <v>0</v>
      </c>
      <c r="E2311">
        <f t="shared" si="36"/>
        <v>0</v>
      </c>
    </row>
    <row r="2312" spans="1:5">
      <c r="A2312">
        <v>4</v>
      </c>
      <c r="B2312">
        <v>7</v>
      </c>
      <c r="C2312">
        <v>4</v>
      </c>
      <c r="D2312">
        <v>0</v>
      </c>
      <c r="E2312">
        <f t="shared" si="36"/>
        <v>0</v>
      </c>
    </row>
    <row r="2313" spans="1:5">
      <c r="A2313">
        <v>4</v>
      </c>
      <c r="B2313">
        <v>7</v>
      </c>
      <c r="C2313">
        <v>5</v>
      </c>
      <c r="D2313">
        <v>0</v>
      </c>
      <c r="E2313">
        <f t="shared" si="36"/>
        <v>0</v>
      </c>
    </row>
    <row r="2314" spans="1:5">
      <c r="A2314">
        <v>4</v>
      </c>
      <c r="B2314">
        <v>7</v>
      </c>
      <c r="C2314">
        <v>6</v>
      </c>
      <c r="D2314">
        <v>345.62</v>
      </c>
      <c r="E2314">
        <f t="shared" si="36"/>
        <v>0.34561999999999998</v>
      </c>
    </row>
    <row r="2315" spans="1:5">
      <c r="A2315">
        <v>4</v>
      </c>
      <c r="B2315">
        <v>7</v>
      </c>
      <c r="C2315">
        <v>7</v>
      </c>
      <c r="D2315">
        <v>607.84100000000001</v>
      </c>
      <c r="E2315">
        <f t="shared" si="36"/>
        <v>0.60784099999999996</v>
      </c>
    </row>
    <row r="2316" spans="1:5">
      <c r="A2316">
        <v>4</v>
      </c>
      <c r="B2316">
        <v>7</v>
      </c>
      <c r="C2316">
        <v>8</v>
      </c>
      <c r="D2316">
        <v>2054.6999999999998</v>
      </c>
      <c r="E2316">
        <f t="shared" si="36"/>
        <v>2.0547</v>
      </c>
    </row>
    <row r="2317" spans="1:5">
      <c r="A2317">
        <v>4</v>
      </c>
      <c r="B2317">
        <v>7</v>
      </c>
      <c r="C2317">
        <v>9</v>
      </c>
      <c r="D2317">
        <v>2655.4720000000002</v>
      </c>
      <c r="E2317">
        <f t="shared" si="36"/>
        <v>2.6554720000000001</v>
      </c>
    </row>
    <row r="2318" spans="1:5">
      <c r="A2318">
        <v>4</v>
      </c>
      <c r="B2318">
        <v>7</v>
      </c>
      <c r="C2318">
        <v>10</v>
      </c>
      <c r="D2318">
        <v>3017.3330000000001</v>
      </c>
      <c r="E2318">
        <f t="shared" si="36"/>
        <v>3.0173330000000003</v>
      </c>
    </row>
    <row r="2319" spans="1:5">
      <c r="A2319">
        <v>4</v>
      </c>
      <c r="B2319">
        <v>7</v>
      </c>
      <c r="C2319">
        <v>11</v>
      </c>
      <c r="D2319">
        <v>3128.1</v>
      </c>
      <c r="E2319">
        <f t="shared" si="36"/>
        <v>3.1280999999999999</v>
      </c>
    </row>
    <row r="2320" spans="1:5">
      <c r="A2320">
        <v>4</v>
      </c>
      <c r="B2320">
        <v>7</v>
      </c>
      <c r="C2320">
        <v>12</v>
      </c>
      <c r="D2320">
        <v>3076.0839999999998</v>
      </c>
      <c r="E2320">
        <f t="shared" si="36"/>
        <v>3.0760839999999998</v>
      </c>
    </row>
    <row r="2321" spans="1:5">
      <c r="A2321">
        <v>4</v>
      </c>
      <c r="B2321">
        <v>7</v>
      </c>
      <c r="C2321">
        <v>13</v>
      </c>
      <c r="D2321">
        <v>2188.0149999999999</v>
      </c>
      <c r="E2321">
        <f t="shared" si="36"/>
        <v>2.188015</v>
      </c>
    </row>
    <row r="2322" spans="1:5">
      <c r="A2322">
        <v>4</v>
      </c>
      <c r="B2322">
        <v>7</v>
      </c>
      <c r="C2322">
        <v>14</v>
      </c>
      <c r="D2322">
        <v>1957.2380000000001</v>
      </c>
      <c r="E2322">
        <f t="shared" si="36"/>
        <v>1.957238</v>
      </c>
    </row>
    <row r="2323" spans="1:5">
      <c r="A2323">
        <v>4</v>
      </c>
      <c r="B2323">
        <v>7</v>
      </c>
      <c r="C2323">
        <v>15</v>
      </c>
      <c r="D2323">
        <v>1447.645</v>
      </c>
      <c r="E2323">
        <f t="shared" si="36"/>
        <v>1.4476450000000001</v>
      </c>
    </row>
    <row r="2324" spans="1:5">
      <c r="A2324">
        <v>4</v>
      </c>
      <c r="B2324">
        <v>7</v>
      </c>
      <c r="C2324">
        <v>16</v>
      </c>
      <c r="D2324">
        <v>560.17999999999995</v>
      </c>
      <c r="E2324">
        <f t="shared" si="36"/>
        <v>0.5601799999999999</v>
      </c>
    </row>
    <row r="2325" spans="1:5">
      <c r="A2325">
        <v>4</v>
      </c>
      <c r="B2325">
        <v>7</v>
      </c>
      <c r="C2325">
        <v>17</v>
      </c>
      <c r="D2325">
        <v>238.41300000000001</v>
      </c>
      <c r="E2325">
        <f t="shared" si="36"/>
        <v>0.23841300000000001</v>
      </c>
    </row>
    <row r="2326" spans="1:5">
      <c r="A2326">
        <v>4</v>
      </c>
      <c r="B2326">
        <v>7</v>
      </c>
      <c r="C2326">
        <v>18</v>
      </c>
      <c r="D2326">
        <v>0</v>
      </c>
      <c r="E2326">
        <f t="shared" si="36"/>
        <v>0</v>
      </c>
    </row>
    <row r="2327" spans="1:5">
      <c r="A2327">
        <v>4</v>
      </c>
      <c r="B2327">
        <v>7</v>
      </c>
      <c r="C2327">
        <v>19</v>
      </c>
      <c r="D2327">
        <v>0</v>
      </c>
      <c r="E2327">
        <f t="shared" si="36"/>
        <v>0</v>
      </c>
    </row>
    <row r="2328" spans="1:5">
      <c r="A2328">
        <v>4</v>
      </c>
      <c r="B2328">
        <v>7</v>
      </c>
      <c r="C2328">
        <v>20</v>
      </c>
      <c r="D2328">
        <v>0</v>
      </c>
      <c r="E2328">
        <f t="shared" si="36"/>
        <v>0</v>
      </c>
    </row>
    <row r="2329" spans="1:5">
      <c r="A2329">
        <v>4</v>
      </c>
      <c r="B2329">
        <v>7</v>
      </c>
      <c r="C2329">
        <v>21</v>
      </c>
      <c r="D2329">
        <v>0</v>
      </c>
      <c r="E2329">
        <f t="shared" si="36"/>
        <v>0</v>
      </c>
    </row>
    <row r="2330" spans="1:5">
      <c r="A2330">
        <v>4</v>
      </c>
      <c r="B2330">
        <v>7</v>
      </c>
      <c r="C2330">
        <v>22</v>
      </c>
      <c r="D2330">
        <v>0</v>
      </c>
      <c r="E2330">
        <f t="shared" si="36"/>
        <v>0</v>
      </c>
    </row>
    <row r="2331" spans="1:5">
      <c r="A2331">
        <v>4</v>
      </c>
      <c r="B2331">
        <v>7</v>
      </c>
      <c r="C2331">
        <v>23</v>
      </c>
      <c r="D2331">
        <v>0</v>
      </c>
      <c r="E2331">
        <f t="shared" si="36"/>
        <v>0</v>
      </c>
    </row>
    <row r="2332" spans="1:5">
      <c r="A2332">
        <v>4</v>
      </c>
      <c r="B2332">
        <v>8</v>
      </c>
      <c r="C2332">
        <v>0</v>
      </c>
      <c r="D2332">
        <v>0</v>
      </c>
      <c r="E2332">
        <f t="shared" si="36"/>
        <v>0</v>
      </c>
    </row>
    <row r="2333" spans="1:5">
      <c r="A2333">
        <v>4</v>
      </c>
      <c r="B2333">
        <v>8</v>
      </c>
      <c r="C2333">
        <v>1</v>
      </c>
      <c r="D2333">
        <v>0</v>
      </c>
      <c r="E2333">
        <f t="shared" si="36"/>
        <v>0</v>
      </c>
    </row>
    <row r="2334" spans="1:5">
      <c r="A2334">
        <v>4</v>
      </c>
      <c r="B2334">
        <v>8</v>
      </c>
      <c r="C2334">
        <v>2</v>
      </c>
      <c r="D2334">
        <v>0</v>
      </c>
      <c r="E2334">
        <f t="shared" si="36"/>
        <v>0</v>
      </c>
    </row>
    <row r="2335" spans="1:5">
      <c r="A2335">
        <v>4</v>
      </c>
      <c r="B2335">
        <v>8</v>
      </c>
      <c r="C2335">
        <v>3</v>
      </c>
      <c r="D2335">
        <v>0</v>
      </c>
      <c r="E2335">
        <f t="shared" si="36"/>
        <v>0</v>
      </c>
    </row>
    <row r="2336" spans="1:5">
      <c r="A2336">
        <v>4</v>
      </c>
      <c r="B2336">
        <v>8</v>
      </c>
      <c r="C2336">
        <v>4</v>
      </c>
      <c r="D2336">
        <v>0</v>
      </c>
      <c r="E2336">
        <f t="shared" si="36"/>
        <v>0</v>
      </c>
    </row>
    <row r="2337" spans="1:5">
      <c r="A2337">
        <v>4</v>
      </c>
      <c r="B2337">
        <v>8</v>
      </c>
      <c r="C2337">
        <v>5</v>
      </c>
      <c r="D2337">
        <v>0</v>
      </c>
      <c r="E2337">
        <f t="shared" si="36"/>
        <v>0</v>
      </c>
    </row>
    <row r="2338" spans="1:5">
      <c r="A2338">
        <v>4</v>
      </c>
      <c r="B2338">
        <v>8</v>
      </c>
      <c r="C2338">
        <v>6</v>
      </c>
      <c r="D2338">
        <v>132.74600000000001</v>
      </c>
      <c r="E2338">
        <f t="shared" si="36"/>
        <v>0.132746</v>
      </c>
    </row>
    <row r="2339" spans="1:5">
      <c r="A2339">
        <v>4</v>
      </c>
      <c r="B2339">
        <v>8</v>
      </c>
      <c r="C2339">
        <v>7</v>
      </c>
      <c r="D2339">
        <v>291.279</v>
      </c>
      <c r="E2339">
        <f t="shared" si="36"/>
        <v>0.29127900000000001</v>
      </c>
    </row>
    <row r="2340" spans="1:5">
      <c r="A2340">
        <v>4</v>
      </c>
      <c r="B2340">
        <v>8</v>
      </c>
      <c r="C2340">
        <v>8</v>
      </c>
      <c r="D2340">
        <v>70.316000000000003</v>
      </c>
      <c r="E2340">
        <f t="shared" si="36"/>
        <v>7.0316000000000004E-2</v>
      </c>
    </row>
    <row r="2341" spans="1:5">
      <c r="A2341">
        <v>4</v>
      </c>
      <c r="B2341">
        <v>8</v>
      </c>
      <c r="C2341">
        <v>9</v>
      </c>
      <c r="D2341">
        <v>2546.5740000000001</v>
      </c>
      <c r="E2341">
        <f t="shared" si="36"/>
        <v>2.5465740000000001</v>
      </c>
    </row>
    <row r="2342" spans="1:5">
      <c r="A2342">
        <v>4</v>
      </c>
      <c r="B2342">
        <v>8</v>
      </c>
      <c r="C2342">
        <v>10</v>
      </c>
      <c r="D2342">
        <v>892.399</v>
      </c>
      <c r="E2342">
        <f t="shared" si="36"/>
        <v>0.89239900000000005</v>
      </c>
    </row>
    <row r="2343" spans="1:5">
      <c r="A2343">
        <v>4</v>
      </c>
      <c r="B2343">
        <v>8</v>
      </c>
      <c r="C2343">
        <v>11</v>
      </c>
      <c r="D2343">
        <v>2406.3220000000001</v>
      </c>
      <c r="E2343">
        <f t="shared" si="36"/>
        <v>2.4063220000000003</v>
      </c>
    </row>
    <row r="2344" spans="1:5">
      <c r="A2344">
        <v>4</v>
      </c>
      <c r="B2344">
        <v>8</v>
      </c>
      <c r="C2344">
        <v>12</v>
      </c>
      <c r="D2344">
        <v>2631.6779999999999</v>
      </c>
      <c r="E2344">
        <f t="shared" si="36"/>
        <v>2.631678</v>
      </c>
    </row>
    <row r="2345" spans="1:5">
      <c r="A2345">
        <v>4</v>
      </c>
      <c r="B2345">
        <v>8</v>
      </c>
      <c r="C2345">
        <v>13</v>
      </c>
      <c r="D2345">
        <v>2833.29</v>
      </c>
      <c r="E2345">
        <f t="shared" si="36"/>
        <v>2.8332899999999999</v>
      </c>
    </row>
    <row r="2346" spans="1:5">
      <c r="A2346">
        <v>4</v>
      </c>
      <c r="B2346">
        <v>8</v>
      </c>
      <c r="C2346">
        <v>14</v>
      </c>
      <c r="D2346">
        <v>2360.3209999999999</v>
      </c>
      <c r="E2346">
        <f t="shared" si="36"/>
        <v>2.3603209999999999</v>
      </c>
    </row>
    <row r="2347" spans="1:5">
      <c r="A2347">
        <v>4</v>
      </c>
      <c r="B2347">
        <v>8</v>
      </c>
      <c r="C2347">
        <v>15</v>
      </c>
      <c r="D2347">
        <v>1695.396</v>
      </c>
      <c r="E2347">
        <f t="shared" si="36"/>
        <v>1.6953959999999999</v>
      </c>
    </row>
    <row r="2348" spans="1:5">
      <c r="A2348">
        <v>4</v>
      </c>
      <c r="B2348">
        <v>8</v>
      </c>
      <c r="C2348">
        <v>16</v>
      </c>
      <c r="D2348">
        <v>913.43100000000004</v>
      </c>
      <c r="E2348">
        <f t="shared" si="36"/>
        <v>0.91343099999999999</v>
      </c>
    </row>
    <row r="2349" spans="1:5">
      <c r="A2349">
        <v>4</v>
      </c>
      <c r="B2349">
        <v>8</v>
      </c>
      <c r="C2349">
        <v>17</v>
      </c>
      <c r="D2349">
        <v>227.12899999999999</v>
      </c>
      <c r="E2349">
        <f t="shared" si="36"/>
        <v>0.227129</v>
      </c>
    </row>
    <row r="2350" spans="1:5">
      <c r="A2350">
        <v>4</v>
      </c>
      <c r="B2350">
        <v>8</v>
      </c>
      <c r="C2350">
        <v>18</v>
      </c>
      <c r="D2350">
        <v>0</v>
      </c>
      <c r="E2350">
        <f t="shared" si="36"/>
        <v>0</v>
      </c>
    </row>
    <row r="2351" spans="1:5">
      <c r="A2351">
        <v>4</v>
      </c>
      <c r="B2351">
        <v>8</v>
      </c>
      <c r="C2351">
        <v>19</v>
      </c>
      <c r="D2351">
        <v>0</v>
      </c>
      <c r="E2351">
        <f t="shared" si="36"/>
        <v>0</v>
      </c>
    </row>
    <row r="2352" spans="1:5">
      <c r="A2352">
        <v>4</v>
      </c>
      <c r="B2352">
        <v>8</v>
      </c>
      <c r="C2352">
        <v>20</v>
      </c>
      <c r="D2352">
        <v>0</v>
      </c>
      <c r="E2352">
        <f t="shared" si="36"/>
        <v>0</v>
      </c>
    </row>
    <row r="2353" spans="1:5">
      <c r="A2353">
        <v>4</v>
      </c>
      <c r="B2353">
        <v>8</v>
      </c>
      <c r="C2353">
        <v>21</v>
      </c>
      <c r="D2353">
        <v>0</v>
      </c>
      <c r="E2353">
        <f t="shared" si="36"/>
        <v>0</v>
      </c>
    </row>
    <row r="2354" spans="1:5">
      <c r="A2354">
        <v>4</v>
      </c>
      <c r="B2354">
        <v>8</v>
      </c>
      <c r="C2354">
        <v>22</v>
      </c>
      <c r="D2354">
        <v>0</v>
      </c>
      <c r="E2354">
        <f t="shared" si="36"/>
        <v>0</v>
      </c>
    </row>
    <row r="2355" spans="1:5">
      <c r="A2355">
        <v>4</v>
      </c>
      <c r="B2355">
        <v>8</v>
      </c>
      <c r="C2355">
        <v>23</v>
      </c>
      <c r="D2355">
        <v>0</v>
      </c>
      <c r="E2355">
        <f t="shared" si="36"/>
        <v>0</v>
      </c>
    </row>
    <row r="2356" spans="1:5">
      <c r="A2356">
        <v>4</v>
      </c>
      <c r="B2356">
        <v>9</v>
      </c>
      <c r="C2356">
        <v>0</v>
      </c>
      <c r="D2356">
        <v>0</v>
      </c>
      <c r="E2356">
        <f t="shared" si="36"/>
        <v>0</v>
      </c>
    </row>
    <row r="2357" spans="1:5">
      <c r="A2357">
        <v>4</v>
      </c>
      <c r="B2357">
        <v>9</v>
      </c>
      <c r="C2357">
        <v>1</v>
      </c>
      <c r="D2357">
        <v>0</v>
      </c>
      <c r="E2357">
        <f t="shared" si="36"/>
        <v>0</v>
      </c>
    </row>
    <row r="2358" spans="1:5">
      <c r="A2358">
        <v>4</v>
      </c>
      <c r="B2358">
        <v>9</v>
      </c>
      <c r="C2358">
        <v>2</v>
      </c>
      <c r="D2358">
        <v>0</v>
      </c>
      <c r="E2358">
        <f t="shared" si="36"/>
        <v>0</v>
      </c>
    </row>
    <row r="2359" spans="1:5">
      <c r="A2359">
        <v>4</v>
      </c>
      <c r="B2359">
        <v>9</v>
      </c>
      <c r="C2359">
        <v>3</v>
      </c>
      <c r="D2359">
        <v>0</v>
      </c>
      <c r="E2359">
        <f t="shared" si="36"/>
        <v>0</v>
      </c>
    </row>
    <row r="2360" spans="1:5">
      <c r="A2360">
        <v>4</v>
      </c>
      <c r="B2360">
        <v>9</v>
      </c>
      <c r="C2360">
        <v>4</v>
      </c>
      <c r="D2360">
        <v>0</v>
      </c>
      <c r="E2360">
        <f t="shared" si="36"/>
        <v>0</v>
      </c>
    </row>
    <row r="2361" spans="1:5">
      <c r="A2361">
        <v>4</v>
      </c>
      <c r="B2361">
        <v>9</v>
      </c>
      <c r="C2361">
        <v>5</v>
      </c>
      <c r="D2361">
        <v>0</v>
      </c>
      <c r="E2361">
        <f t="shared" si="36"/>
        <v>0</v>
      </c>
    </row>
    <row r="2362" spans="1:5">
      <c r="A2362">
        <v>4</v>
      </c>
      <c r="B2362">
        <v>9</v>
      </c>
      <c r="C2362">
        <v>6</v>
      </c>
      <c r="D2362">
        <v>114.282</v>
      </c>
      <c r="E2362">
        <f t="shared" si="36"/>
        <v>0.11428199999999999</v>
      </c>
    </row>
    <row r="2363" spans="1:5">
      <c r="A2363">
        <v>4</v>
      </c>
      <c r="B2363">
        <v>9</v>
      </c>
      <c r="C2363">
        <v>7</v>
      </c>
      <c r="D2363">
        <v>238.952</v>
      </c>
      <c r="E2363">
        <f t="shared" si="36"/>
        <v>0.238952</v>
      </c>
    </row>
    <row r="2364" spans="1:5">
      <c r="A2364">
        <v>4</v>
      </c>
      <c r="B2364">
        <v>9</v>
      </c>
      <c r="C2364">
        <v>8</v>
      </c>
      <c r="D2364">
        <v>395.16800000000001</v>
      </c>
      <c r="E2364">
        <f t="shared" si="36"/>
        <v>0.39516800000000002</v>
      </c>
    </row>
    <row r="2365" spans="1:5">
      <c r="A2365">
        <v>4</v>
      </c>
      <c r="B2365">
        <v>9</v>
      </c>
      <c r="C2365">
        <v>9</v>
      </c>
      <c r="D2365">
        <v>1189.7550000000001</v>
      </c>
      <c r="E2365">
        <f t="shared" si="36"/>
        <v>1.1897550000000001</v>
      </c>
    </row>
    <row r="2366" spans="1:5">
      <c r="A2366">
        <v>4</v>
      </c>
      <c r="B2366">
        <v>9</v>
      </c>
      <c r="C2366">
        <v>10</v>
      </c>
      <c r="D2366">
        <v>1880.2170000000001</v>
      </c>
      <c r="E2366">
        <f t="shared" si="36"/>
        <v>1.880217</v>
      </c>
    </row>
    <row r="2367" spans="1:5">
      <c r="A2367">
        <v>4</v>
      </c>
      <c r="B2367">
        <v>9</v>
      </c>
      <c r="C2367">
        <v>11</v>
      </c>
      <c r="D2367">
        <v>1369.8389999999999</v>
      </c>
      <c r="E2367">
        <f t="shared" si="36"/>
        <v>1.369839</v>
      </c>
    </row>
    <row r="2368" spans="1:5">
      <c r="A2368">
        <v>4</v>
      </c>
      <c r="B2368">
        <v>9</v>
      </c>
      <c r="C2368">
        <v>12</v>
      </c>
      <c r="D2368">
        <v>253.14500000000001</v>
      </c>
      <c r="E2368">
        <f t="shared" si="36"/>
        <v>0.25314500000000001</v>
      </c>
    </row>
    <row r="2369" spans="1:5">
      <c r="A2369">
        <v>4</v>
      </c>
      <c r="B2369">
        <v>9</v>
      </c>
      <c r="C2369">
        <v>13</v>
      </c>
      <c r="D2369">
        <v>176.65600000000001</v>
      </c>
      <c r="E2369">
        <f t="shared" si="36"/>
        <v>0.17665600000000001</v>
      </c>
    </row>
    <row r="2370" spans="1:5">
      <c r="A2370">
        <v>4</v>
      </c>
      <c r="B2370">
        <v>9</v>
      </c>
      <c r="C2370">
        <v>14</v>
      </c>
      <c r="D2370">
        <v>719.03599999999994</v>
      </c>
      <c r="E2370">
        <f t="shared" si="36"/>
        <v>0.7190359999999999</v>
      </c>
    </row>
    <row r="2371" spans="1:5">
      <c r="A2371">
        <v>4</v>
      </c>
      <c r="B2371">
        <v>9</v>
      </c>
      <c r="C2371">
        <v>15</v>
      </c>
      <c r="D2371">
        <v>399</v>
      </c>
      <c r="E2371">
        <f t="shared" si="36"/>
        <v>0.39900000000000002</v>
      </c>
    </row>
    <row r="2372" spans="1:5">
      <c r="A2372">
        <v>4</v>
      </c>
      <c r="B2372">
        <v>9</v>
      </c>
      <c r="C2372">
        <v>16</v>
      </c>
      <c r="D2372">
        <v>181.51900000000001</v>
      </c>
      <c r="E2372">
        <f t="shared" si="36"/>
        <v>0.18151900000000001</v>
      </c>
    </row>
    <row r="2373" spans="1:5">
      <c r="A2373">
        <v>4</v>
      </c>
      <c r="B2373">
        <v>9</v>
      </c>
      <c r="C2373">
        <v>17</v>
      </c>
      <c r="D2373">
        <v>17.282</v>
      </c>
      <c r="E2373">
        <f t="shared" ref="E2373:E2436" si="37">D2373/1000</f>
        <v>1.7281999999999999E-2</v>
      </c>
    </row>
    <row r="2374" spans="1:5">
      <c r="A2374">
        <v>4</v>
      </c>
      <c r="B2374">
        <v>9</v>
      </c>
      <c r="C2374">
        <v>18</v>
      </c>
      <c r="D2374">
        <v>0</v>
      </c>
      <c r="E2374">
        <f t="shared" si="37"/>
        <v>0</v>
      </c>
    </row>
    <row r="2375" spans="1:5">
      <c r="A2375">
        <v>4</v>
      </c>
      <c r="B2375">
        <v>9</v>
      </c>
      <c r="C2375">
        <v>19</v>
      </c>
      <c r="D2375">
        <v>0</v>
      </c>
      <c r="E2375">
        <f t="shared" si="37"/>
        <v>0</v>
      </c>
    </row>
    <row r="2376" spans="1:5">
      <c r="A2376">
        <v>4</v>
      </c>
      <c r="B2376">
        <v>9</v>
      </c>
      <c r="C2376">
        <v>20</v>
      </c>
      <c r="D2376">
        <v>0</v>
      </c>
      <c r="E2376">
        <f t="shared" si="37"/>
        <v>0</v>
      </c>
    </row>
    <row r="2377" spans="1:5">
      <c r="A2377">
        <v>4</v>
      </c>
      <c r="B2377">
        <v>9</v>
      </c>
      <c r="C2377">
        <v>21</v>
      </c>
      <c r="D2377">
        <v>0</v>
      </c>
      <c r="E2377">
        <f t="shared" si="37"/>
        <v>0</v>
      </c>
    </row>
    <row r="2378" spans="1:5">
      <c r="A2378">
        <v>4</v>
      </c>
      <c r="B2378">
        <v>9</v>
      </c>
      <c r="C2378">
        <v>22</v>
      </c>
      <c r="D2378">
        <v>0</v>
      </c>
      <c r="E2378">
        <f t="shared" si="37"/>
        <v>0</v>
      </c>
    </row>
    <row r="2379" spans="1:5">
      <c r="A2379">
        <v>4</v>
      </c>
      <c r="B2379">
        <v>9</v>
      </c>
      <c r="C2379">
        <v>23</v>
      </c>
      <c r="D2379">
        <v>0</v>
      </c>
      <c r="E2379">
        <f t="shared" si="37"/>
        <v>0</v>
      </c>
    </row>
    <row r="2380" spans="1:5">
      <c r="A2380">
        <v>4</v>
      </c>
      <c r="B2380">
        <v>10</v>
      </c>
      <c r="C2380">
        <v>0</v>
      </c>
      <c r="D2380">
        <v>0</v>
      </c>
      <c r="E2380">
        <f t="shared" si="37"/>
        <v>0</v>
      </c>
    </row>
    <row r="2381" spans="1:5">
      <c r="A2381">
        <v>4</v>
      </c>
      <c r="B2381">
        <v>10</v>
      </c>
      <c r="C2381">
        <v>1</v>
      </c>
      <c r="D2381">
        <v>0</v>
      </c>
      <c r="E2381">
        <f t="shared" si="37"/>
        <v>0</v>
      </c>
    </row>
    <row r="2382" spans="1:5">
      <c r="A2382">
        <v>4</v>
      </c>
      <c r="B2382">
        <v>10</v>
      </c>
      <c r="C2382">
        <v>2</v>
      </c>
      <c r="D2382">
        <v>0</v>
      </c>
      <c r="E2382">
        <f t="shared" si="37"/>
        <v>0</v>
      </c>
    </row>
    <row r="2383" spans="1:5">
      <c r="A2383">
        <v>4</v>
      </c>
      <c r="B2383">
        <v>10</v>
      </c>
      <c r="C2383">
        <v>3</v>
      </c>
      <c r="D2383">
        <v>0</v>
      </c>
      <c r="E2383">
        <f t="shared" si="37"/>
        <v>0</v>
      </c>
    </row>
    <row r="2384" spans="1:5">
      <c r="A2384">
        <v>4</v>
      </c>
      <c r="B2384">
        <v>10</v>
      </c>
      <c r="C2384">
        <v>4</v>
      </c>
      <c r="D2384">
        <v>0</v>
      </c>
      <c r="E2384">
        <f t="shared" si="37"/>
        <v>0</v>
      </c>
    </row>
    <row r="2385" spans="1:5">
      <c r="A2385">
        <v>4</v>
      </c>
      <c r="B2385">
        <v>10</v>
      </c>
      <c r="C2385">
        <v>5</v>
      </c>
      <c r="D2385">
        <v>0</v>
      </c>
      <c r="E2385">
        <f t="shared" si="37"/>
        <v>0</v>
      </c>
    </row>
    <row r="2386" spans="1:5">
      <c r="A2386">
        <v>4</v>
      </c>
      <c r="B2386">
        <v>10</v>
      </c>
      <c r="C2386">
        <v>6</v>
      </c>
      <c r="D2386">
        <v>4.2210000000000001</v>
      </c>
      <c r="E2386">
        <f t="shared" si="37"/>
        <v>4.2209999999999999E-3</v>
      </c>
    </row>
    <row r="2387" spans="1:5">
      <c r="A2387">
        <v>4</v>
      </c>
      <c r="B2387">
        <v>10</v>
      </c>
      <c r="C2387">
        <v>7</v>
      </c>
      <c r="D2387">
        <v>39.173999999999999</v>
      </c>
      <c r="E2387">
        <f t="shared" si="37"/>
        <v>3.9174E-2</v>
      </c>
    </row>
    <row r="2388" spans="1:5">
      <c r="A2388">
        <v>4</v>
      </c>
      <c r="B2388">
        <v>10</v>
      </c>
      <c r="C2388">
        <v>8</v>
      </c>
      <c r="D2388">
        <v>112.688</v>
      </c>
      <c r="E2388">
        <f t="shared" si="37"/>
        <v>0.112688</v>
      </c>
    </row>
    <row r="2389" spans="1:5">
      <c r="A2389">
        <v>4</v>
      </c>
      <c r="B2389">
        <v>10</v>
      </c>
      <c r="C2389">
        <v>9</v>
      </c>
      <c r="D2389">
        <v>562.44299999999998</v>
      </c>
      <c r="E2389">
        <f t="shared" si="37"/>
        <v>0.56244300000000003</v>
      </c>
    </row>
    <row r="2390" spans="1:5">
      <c r="A2390">
        <v>4</v>
      </c>
      <c r="B2390">
        <v>10</v>
      </c>
      <c r="C2390">
        <v>10</v>
      </c>
      <c r="D2390">
        <v>1437.393</v>
      </c>
      <c r="E2390">
        <f t="shared" si="37"/>
        <v>1.4373929999999999</v>
      </c>
    </row>
    <row r="2391" spans="1:5">
      <c r="A2391">
        <v>4</v>
      </c>
      <c r="B2391">
        <v>10</v>
      </c>
      <c r="C2391">
        <v>11</v>
      </c>
      <c r="D2391">
        <v>593.31200000000001</v>
      </c>
      <c r="E2391">
        <f t="shared" si="37"/>
        <v>0.59331200000000006</v>
      </c>
    </row>
    <row r="2392" spans="1:5">
      <c r="A2392">
        <v>4</v>
      </c>
      <c r="B2392">
        <v>10</v>
      </c>
      <c r="C2392">
        <v>12</v>
      </c>
      <c r="D2392">
        <v>677.67100000000005</v>
      </c>
      <c r="E2392">
        <f t="shared" si="37"/>
        <v>0.67767100000000002</v>
      </c>
    </row>
    <row r="2393" spans="1:5">
      <c r="A2393">
        <v>4</v>
      </c>
      <c r="B2393">
        <v>10</v>
      </c>
      <c r="C2393">
        <v>13</v>
      </c>
      <c r="D2393">
        <v>305.60000000000002</v>
      </c>
      <c r="E2393">
        <f t="shared" si="37"/>
        <v>0.30560000000000004</v>
      </c>
    </row>
    <row r="2394" spans="1:5">
      <c r="A2394">
        <v>4</v>
      </c>
      <c r="B2394">
        <v>10</v>
      </c>
      <c r="C2394">
        <v>14</v>
      </c>
      <c r="D2394">
        <v>396.36700000000002</v>
      </c>
      <c r="E2394">
        <f t="shared" si="37"/>
        <v>0.39636700000000002</v>
      </c>
    </row>
    <row r="2395" spans="1:5">
      <c r="A2395">
        <v>4</v>
      </c>
      <c r="B2395">
        <v>10</v>
      </c>
      <c r="C2395">
        <v>15</v>
      </c>
      <c r="D2395">
        <v>606.04</v>
      </c>
      <c r="E2395">
        <f t="shared" si="37"/>
        <v>0.60603999999999991</v>
      </c>
    </row>
    <row r="2396" spans="1:5">
      <c r="A2396">
        <v>4</v>
      </c>
      <c r="B2396">
        <v>10</v>
      </c>
      <c r="C2396">
        <v>16</v>
      </c>
      <c r="D2396">
        <v>188.845</v>
      </c>
      <c r="E2396">
        <f t="shared" si="37"/>
        <v>0.18884499999999999</v>
      </c>
    </row>
    <row r="2397" spans="1:5">
      <c r="A2397">
        <v>4</v>
      </c>
      <c r="B2397">
        <v>10</v>
      </c>
      <c r="C2397">
        <v>17</v>
      </c>
      <c r="D2397">
        <v>7.55</v>
      </c>
      <c r="E2397">
        <f t="shared" si="37"/>
        <v>7.5499999999999994E-3</v>
      </c>
    </row>
    <row r="2398" spans="1:5">
      <c r="A2398">
        <v>4</v>
      </c>
      <c r="B2398">
        <v>10</v>
      </c>
      <c r="C2398">
        <v>18</v>
      </c>
      <c r="D2398">
        <v>0</v>
      </c>
      <c r="E2398">
        <f t="shared" si="37"/>
        <v>0</v>
      </c>
    </row>
    <row r="2399" spans="1:5">
      <c r="A2399">
        <v>4</v>
      </c>
      <c r="B2399">
        <v>10</v>
      </c>
      <c r="C2399">
        <v>19</v>
      </c>
      <c r="D2399">
        <v>0</v>
      </c>
      <c r="E2399">
        <f t="shared" si="37"/>
        <v>0</v>
      </c>
    </row>
    <row r="2400" spans="1:5">
      <c r="A2400">
        <v>4</v>
      </c>
      <c r="B2400">
        <v>10</v>
      </c>
      <c r="C2400">
        <v>20</v>
      </c>
      <c r="D2400">
        <v>0</v>
      </c>
      <c r="E2400">
        <f t="shared" si="37"/>
        <v>0</v>
      </c>
    </row>
    <row r="2401" spans="1:5">
      <c r="A2401">
        <v>4</v>
      </c>
      <c r="B2401">
        <v>10</v>
      </c>
      <c r="C2401">
        <v>21</v>
      </c>
      <c r="D2401">
        <v>0</v>
      </c>
      <c r="E2401">
        <f t="shared" si="37"/>
        <v>0</v>
      </c>
    </row>
    <row r="2402" spans="1:5">
      <c r="A2402">
        <v>4</v>
      </c>
      <c r="B2402">
        <v>10</v>
      </c>
      <c r="C2402">
        <v>22</v>
      </c>
      <c r="D2402">
        <v>0</v>
      </c>
      <c r="E2402">
        <f t="shared" si="37"/>
        <v>0</v>
      </c>
    </row>
    <row r="2403" spans="1:5">
      <c r="A2403">
        <v>4</v>
      </c>
      <c r="B2403">
        <v>10</v>
      </c>
      <c r="C2403">
        <v>23</v>
      </c>
      <c r="D2403">
        <v>0</v>
      </c>
      <c r="E2403">
        <f t="shared" si="37"/>
        <v>0</v>
      </c>
    </row>
    <row r="2404" spans="1:5">
      <c r="A2404">
        <v>4</v>
      </c>
      <c r="B2404">
        <v>11</v>
      </c>
      <c r="C2404">
        <v>0</v>
      </c>
      <c r="D2404">
        <v>0</v>
      </c>
      <c r="E2404">
        <f t="shared" si="37"/>
        <v>0</v>
      </c>
    </row>
    <row r="2405" spans="1:5">
      <c r="A2405">
        <v>4</v>
      </c>
      <c r="B2405">
        <v>11</v>
      </c>
      <c r="C2405">
        <v>1</v>
      </c>
      <c r="D2405">
        <v>0</v>
      </c>
      <c r="E2405">
        <f t="shared" si="37"/>
        <v>0</v>
      </c>
    </row>
    <row r="2406" spans="1:5">
      <c r="A2406">
        <v>4</v>
      </c>
      <c r="B2406">
        <v>11</v>
      </c>
      <c r="C2406">
        <v>2</v>
      </c>
      <c r="D2406">
        <v>0</v>
      </c>
      <c r="E2406">
        <f t="shared" si="37"/>
        <v>0</v>
      </c>
    </row>
    <row r="2407" spans="1:5">
      <c r="A2407">
        <v>4</v>
      </c>
      <c r="B2407">
        <v>11</v>
      </c>
      <c r="C2407">
        <v>3</v>
      </c>
      <c r="D2407">
        <v>0</v>
      </c>
      <c r="E2407">
        <f t="shared" si="37"/>
        <v>0</v>
      </c>
    </row>
    <row r="2408" spans="1:5">
      <c r="A2408">
        <v>4</v>
      </c>
      <c r="B2408">
        <v>11</v>
      </c>
      <c r="C2408">
        <v>4</v>
      </c>
      <c r="D2408">
        <v>0</v>
      </c>
      <c r="E2408">
        <f t="shared" si="37"/>
        <v>0</v>
      </c>
    </row>
    <row r="2409" spans="1:5">
      <c r="A2409">
        <v>4</v>
      </c>
      <c r="B2409">
        <v>11</v>
      </c>
      <c r="C2409">
        <v>5</v>
      </c>
      <c r="D2409">
        <v>0</v>
      </c>
      <c r="E2409">
        <f t="shared" si="37"/>
        <v>0</v>
      </c>
    </row>
    <row r="2410" spans="1:5">
      <c r="A2410">
        <v>4</v>
      </c>
      <c r="B2410">
        <v>11</v>
      </c>
      <c r="C2410">
        <v>6</v>
      </c>
      <c r="D2410">
        <v>72.128</v>
      </c>
      <c r="E2410">
        <f t="shared" si="37"/>
        <v>7.2127999999999998E-2</v>
      </c>
    </row>
    <row r="2411" spans="1:5">
      <c r="A2411">
        <v>4</v>
      </c>
      <c r="B2411">
        <v>11</v>
      </c>
      <c r="C2411">
        <v>7</v>
      </c>
      <c r="D2411">
        <v>150.63999999999999</v>
      </c>
      <c r="E2411">
        <f t="shared" si="37"/>
        <v>0.15064</v>
      </c>
    </row>
    <row r="2412" spans="1:5">
      <c r="A2412">
        <v>4</v>
      </c>
      <c r="B2412">
        <v>11</v>
      </c>
      <c r="C2412">
        <v>8</v>
      </c>
      <c r="D2412">
        <v>293.173</v>
      </c>
      <c r="E2412">
        <f t="shared" si="37"/>
        <v>0.29317300000000002</v>
      </c>
    </row>
    <row r="2413" spans="1:5">
      <c r="A2413">
        <v>4</v>
      </c>
      <c r="B2413">
        <v>11</v>
      </c>
      <c r="C2413">
        <v>9</v>
      </c>
      <c r="D2413">
        <v>548.33000000000004</v>
      </c>
      <c r="E2413">
        <f t="shared" si="37"/>
        <v>0.5483300000000001</v>
      </c>
    </row>
    <row r="2414" spans="1:5">
      <c r="A2414">
        <v>4</v>
      </c>
      <c r="B2414">
        <v>11</v>
      </c>
      <c r="C2414">
        <v>10</v>
      </c>
      <c r="D2414">
        <v>802.12800000000004</v>
      </c>
      <c r="E2414">
        <f t="shared" si="37"/>
        <v>0.80212800000000006</v>
      </c>
    </row>
    <row r="2415" spans="1:5">
      <c r="A2415">
        <v>4</v>
      </c>
      <c r="B2415">
        <v>11</v>
      </c>
      <c r="C2415">
        <v>11</v>
      </c>
      <c r="D2415">
        <v>675.154</v>
      </c>
      <c r="E2415">
        <f t="shared" si="37"/>
        <v>0.67515400000000003</v>
      </c>
    </row>
    <row r="2416" spans="1:5">
      <c r="A2416">
        <v>4</v>
      </c>
      <c r="B2416">
        <v>11</v>
      </c>
      <c r="C2416">
        <v>12</v>
      </c>
      <c r="D2416">
        <v>746.07</v>
      </c>
      <c r="E2416">
        <f t="shared" si="37"/>
        <v>0.74607000000000001</v>
      </c>
    </row>
    <row r="2417" spans="1:5">
      <c r="A2417">
        <v>4</v>
      </c>
      <c r="B2417">
        <v>11</v>
      </c>
      <c r="C2417">
        <v>13</v>
      </c>
      <c r="D2417">
        <v>511.65499999999997</v>
      </c>
      <c r="E2417">
        <f t="shared" si="37"/>
        <v>0.51165499999999997</v>
      </c>
    </row>
    <row r="2418" spans="1:5">
      <c r="A2418">
        <v>4</v>
      </c>
      <c r="B2418">
        <v>11</v>
      </c>
      <c r="C2418">
        <v>14</v>
      </c>
      <c r="D2418">
        <v>450.63499999999999</v>
      </c>
      <c r="E2418">
        <f t="shared" si="37"/>
        <v>0.45063500000000001</v>
      </c>
    </row>
    <row r="2419" spans="1:5">
      <c r="A2419">
        <v>4</v>
      </c>
      <c r="B2419">
        <v>11</v>
      </c>
      <c r="C2419">
        <v>15</v>
      </c>
      <c r="D2419">
        <v>388.339</v>
      </c>
      <c r="E2419">
        <f t="shared" si="37"/>
        <v>0.38833899999999999</v>
      </c>
    </row>
    <row r="2420" spans="1:5">
      <c r="A2420">
        <v>4</v>
      </c>
      <c r="B2420">
        <v>11</v>
      </c>
      <c r="C2420">
        <v>16</v>
      </c>
      <c r="D2420">
        <v>212.55</v>
      </c>
      <c r="E2420">
        <f t="shared" si="37"/>
        <v>0.21255000000000002</v>
      </c>
    </row>
    <row r="2421" spans="1:5">
      <c r="A2421">
        <v>4</v>
      </c>
      <c r="B2421">
        <v>11</v>
      </c>
      <c r="C2421">
        <v>17</v>
      </c>
      <c r="D2421">
        <v>121.077</v>
      </c>
      <c r="E2421">
        <f t="shared" si="37"/>
        <v>0.121077</v>
      </c>
    </row>
    <row r="2422" spans="1:5">
      <c r="A2422">
        <v>4</v>
      </c>
      <c r="B2422">
        <v>11</v>
      </c>
      <c r="C2422">
        <v>18</v>
      </c>
      <c r="D2422">
        <v>0</v>
      </c>
      <c r="E2422">
        <f t="shared" si="37"/>
        <v>0</v>
      </c>
    </row>
    <row r="2423" spans="1:5">
      <c r="A2423">
        <v>4</v>
      </c>
      <c r="B2423">
        <v>11</v>
      </c>
      <c r="C2423">
        <v>19</v>
      </c>
      <c r="D2423">
        <v>0</v>
      </c>
      <c r="E2423">
        <f t="shared" si="37"/>
        <v>0</v>
      </c>
    </row>
    <row r="2424" spans="1:5">
      <c r="A2424">
        <v>4</v>
      </c>
      <c r="B2424">
        <v>11</v>
      </c>
      <c r="C2424">
        <v>20</v>
      </c>
      <c r="D2424">
        <v>0</v>
      </c>
      <c r="E2424">
        <f t="shared" si="37"/>
        <v>0</v>
      </c>
    </row>
    <row r="2425" spans="1:5">
      <c r="A2425">
        <v>4</v>
      </c>
      <c r="B2425">
        <v>11</v>
      </c>
      <c r="C2425">
        <v>21</v>
      </c>
      <c r="D2425">
        <v>0</v>
      </c>
      <c r="E2425">
        <f t="shared" si="37"/>
        <v>0</v>
      </c>
    </row>
    <row r="2426" spans="1:5">
      <c r="A2426">
        <v>4</v>
      </c>
      <c r="B2426">
        <v>11</v>
      </c>
      <c r="C2426">
        <v>22</v>
      </c>
      <c r="D2426">
        <v>0</v>
      </c>
      <c r="E2426">
        <f t="shared" si="37"/>
        <v>0</v>
      </c>
    </row>
    <row r="2427" spans="1:5">
      <c r="A2427">
        <v>4</v>
      </c>
      <c r="B2427">
        <v>11</v>
      </c>
      <c r="C2427">
        <v>23</v>
      </c>
      <c r="D2427">
        <v>0</v>
      </c>
      <c r="E2427">
        <f t="shared" si="37"/>
        <v>0</v>
      </c>
    </row>
    <row r="2428" spans="1:5">
      <c r="A2428">
        <v>4</v>
      </c>
      <c r="B2428">
        <v>12</v>
      </c>
      <c r="C2428">
        <v>0</v>
      </c>
      <c r="D2428">
        <v>0</v>
      </c>
      <c r="E2428">
        <f t="shared" si="37"/>
        <v>0</v>
      </c>
    </row>
    <row r="2429" spans="1:5">
      <c r="A2429">
        <v>4</v>
      </c>
      <c r="B2429">
        <v>12</v>
      </c>
      <c r="C2429">
        <v>1</v>
      </c>
      <c r="D2429">
        <v>0</v>
      </c>
      <c r="E2429">
        <f t="shared" si="37"/>
        <v>0</v>
      </c>
    </row>
    <row r="2430" spans="1:5">
      <c r="A2430">
        <v>4</v>
      </c>
      <c r="B2430">
        <v>12</v>
      </c>
      <c r="C2430">
        <v>2</v>
      </c>
      <c r="D2430">
        <v>0</v>
      </c>
      <c r="E2430">
        <f t="shared" si="37"/>
        <v>0</v>
      </c>
    </row>
    <row r="2431" spans="1:5">
      <c r="A2431">
        <v>4</v>
      </c>
      <c r="B2431">
        <v>12</v>
      </c>
      <c r="C2431">
        <v>3</v>
      </c>
      <c r="D2431">
        <v>0</v>
      </c>
      <c r="E2431">
        <f t="shared" si="37"/>
        <v>0</v>
      </c>
    </row>
    <row r="2432" spans="1:5">
      <c r="A2432">
        <v>4</v>
      </c>
      <c r="B2432">
        <v>12</v>
      </c>
      <c r="C2432">
        <v>4</v>
      </c>
      <c r="D2432">
        <v>0</v>
      </c>
      <c r="E2432">
        <f t="shared" si="37"/>
        <v>0</v>
      </c>
    </row>
    <row r="2433" spans="1:5">
      <c r="A2433">
        <v>4</v>
      </c>
      <c r="B2433">
        <v>12</v>
      </c>
      <c r="C2433">
        <v>5</v>
      </c>
      <c r="D2433">
        <v>44.305</v>
      </c>
      <c r="E2433">
        <f t="shared" si="37"/>
        <v>4.4304999999999997E-2</v>
      </c>
    </row>
    <row r="2434" spans="1:5">
      <c r="A2434">
        <v>4</v>
      </c>
      <c r="B2434">
        <v>12</v>
      </c>
      <c r="C2434">
        <v>6</v>
      </c>
      <c r="D2434">
        <v>100.551</v>
      </c>
      <c r="E2434">
        <f t="shared" si="37"/>
        <v>0.100551</v>
      </c>
    </row>
    <row r="2435" spans="1:5">
      <c r="A2435">
        <v>4</v>
      </c>
      <c r="B2435">
        <v>12</v>
      </c>
      <c r="C2435">
        <v>7</v>
      </c>
      <c r="D2435">
        <v>134.67099999999999</v>
      </c>
      <c r="E2435">
        <f t="shared" si="37"/>
        <v>0.13467099999999999</v>
      </c>
    </row>
    <row r="2436" spans="1:5">
      <c r="A2436">
        <v>4</v>
      </c>
      <c r="B2436">
        <v>12</v>
      </c>
      <c r="C2436">
        <v>8</v>
      </c>
      <c r="D2436">
        <v>312.36599999999999</v>
      </c>
      <c r="E2436">
        <f t="shared" si="37"/>
        <v>0.31236599999999998</v>
      </c>
    </row>
    <row r="2437" spans="1:5">
      <c r="A2437">
        <v>4</v>
      </c>
      <c r="B2437">
        <v>12</v>
      </c>
      <c r="C2437">
        <v>9</v>
      </c>
      <c r="D2437">
        <v>1219.461</v>
      </c>
      <c r="E2437">
        <f t="shared" ref="E2437:E2500" si="38">D2437/1000</f>
        <v>1.2194609999999999</v>
      </c>
    </row>
    <row r="2438" spans="1:5">
      <c r="A2438">
        <v>4</v>
      </c>
      <c r="B2438">
        <v>12</v>
      </c>
      <c r="C2438">
        <v>10</v>
      </c>
      <c r="D2438">
        <v>2069.4050000000002</v>
      </c>
      <c r="E2438">
        <f t="shared" si="38"/>
        <v>2.0694050000000002</v>
      </c>
    </row>
    <row r="2439" spans="1:5">
      <c r="A2439">
        <v>4</v>
      </c>
      <c r="B2439">
        <v>12</v>
      </c>
      <c r="C2439">
        <v>11</v>
      </c>
      <c r="D2439">
        <v>1902.432</v>
      </c>
      <c r="E2439">
        <f t="shared" si="38"/>
        <v>1.9024320000000001</v>
      </c>
    </row>
    <row r="2440" spans="1:5">
      <c r="A2440">
        <v>4</v>
      </c>
      <c r="B2440">
        <v>12</v>
      </c>
      <c r="C2440">
        <v>12</v>
      </c>
      <c r="D2440">
        <v>640.45299999999997</v>
      </c>
      <c r="E2440">
        <f t="shared" si="38"/>
        <v>0.64045299999999994</v>
      </c>
    </row>
    <row r="2441" spans="1:5">
      <c r="A2441">
        <v>4</v>
      </c>
      <c r="B2441">
        <v>12</v>
      </c>
      <c r="C2441">
        <v>13</v>
      </c>
      <c r="D2441">
        <v>1416.4590000000001</v>
      </c>
      <c r="E2441">
        <f t="shared" si="38"/>
        <v>1.4164590000000001</v>
      </c>
    </row>
    <row r="2442" spans="1:5">
      <c r="A2442">
        <v>4</v>
      </c>
      <c r="B2442">
        <v>12</v>
      </c>
      <c r="C2442">
        <v>14</v>
      </c>
      <c r="D2442">
        <v>945.76099999999997</v>
      </c>
      <c r="E2442">
        <f t="shared" si="38"/>
        <v>0.94576099999999996</v>
      </c>
    </row>
    <row r="2443" spans="1:5">
      <c r="A2443">
        <v>4</v>
      </c>
      <c r="B2443">
        <v>12</v>
      </c>
      <c r="C2443">
        <v>15</v>
      </c>
      <c r="D2443">
        <v>209.69900000000001</v>
      </c>
      <c r="E2443">
        <f t="shared" si="38"/>
        <v>0.20969900000000002</v>
      </c>
    </row>
    <row r="2444" spans="1:5">
      <c r="A2444">
        <v>4</v>
      </c>
      <c r="B2444">
        <v>12</v>
      </c>
      <c r="C2444">
        <v>16</v>
      </c>
      <c r="D2444">
        <v>116.435</v>
      </c>
      <c r="E2444">
        <f t="shared" si="38"/>
        <v>0.116435</v>
      </c>
    </row>
    <row r="2445" spans="1:5">
      <c r="A2445">
        <v>4</v>
      </c>
      <c r="B2445">
        <v>12</v>
      </c>
      <c r="C2445">
        <v>17</v>
      </c>
      <c r="D2445">
        <v>28.952000000000002</v>
      </c>
      <c r="E2445">
        <f t="shared" si="38"/>
        <v>2.8952000000000002E-2</v>
      </c>
    </row>
    <row r="2446" spans="1:5">
      <c r="A2446">
        <v>4</v>
      </c>
      <c r="B2446">
        <v>12</v>
      </c>
      <c r="C2446">
        <v>18</v>
      </c>
      <c r="D2446">
        <v>0</v>
      </c>
      <c r="E2446">
        <f t="shared" si="38"/>
        <v>0</v>
      </c>
    </row>
    <row r="2447" spans="1:5">
      <c r="A2447">
        <v>4</v>
      </c>
      <c r="B2447">
        <v>12</v>
      </c>
      <c r="C2447">
        <v>19</v>
      </c>
      <c r="D2447">
        <v>0</v>
      </c>
      <c r="E2447">
        <f t="shared" si="38"/>
        <v>0</v>
      </c>
    </row>
    <row r="2448" spans="1:5">
      <c r="A2448">
        <v>4</v>
      </c>
      <c r="B2448">
        <v>12</v>
      </c>
      <c r="C2448">
        <v>20</v>
      </c>
      <c r="D2448">
        <v>0</v>
      </c>
      <c r="E2448">
        <f t="shared" si="38"/>
        <v>0</v>
      </c>
    </row>
    <row r="2449" spans="1:5">
      <c r="A2449">
        <v>4</v>
      </c>
      <c r="B2449">
        <v>12</v>
      </c>
      <c r="C2449">
        <v>21</v>
      </c>
      <c r="D2449">
        <v>0</v>
      </c>
      <c r="E2449">
        <f t="shared" si="38"/>
        <v>0</v>
      </c>
    </row>
    <row r="2450" spans="1:5">
      <c r="A2450">
        <v>4</v>
      </c>
      <c r="B2450">
        <v>12</v>
      </c>
      <c r="C2450">
        <v>22</v>
      </c>
      <c r="D2450">
        <v>0</v>
      </c>
      <c r="E2450">
        <f t="shared" si="38"/>
        <v>0</v>
      </c>
    </row>
    <row r="2451" spans="1:5">
      <c r="A2451">
        <v>4</v>
      </c>
      <c r="B2451">
        <v>12</v>
      </c>
      <c r="C2451">
        <v>23</v>
      </c>
      <c r="D2451">
        <v>0</v>
      </c>
      <c r="E2451">
        <f t="shared" si="38"/>
        <v>0</v>
      </c>
    </row>
    <row r="2452" spans="1:5">
      <c r="A2452">
        <v>4</v>
      </c>
      <c r="B2452">
        <v>13</v>
      </c>
      <c r="C2452">
        <v>0</v>
      </c>
      <c r="D2452">
        <v>0</v>
      </c>
      <c r="E2452">
        <f t="shared" si="38"/>
        <v>0</v>
      </c>
    </row>
    <row r="2453" spans="1:5">
      <c r="A2453">
        <v>4</v>
      </c>
      <c r="B2453">
        <v>13</v>
      </c>
      <c r="C2453">
        <v>1</v>
      </c>
      <c r="D2453">
        <v>0</v>
      </c>
      <c r="E2453">
        <f t="shared" si="38"/>
        <v>0</v>
      </c>
    </row>
    <row r="2454" spans="1:5">
      <c r="A2454">
        <v>4</v>
      </c>
      <c r="B2454">
        <v>13</v>
      </c>
      <c r="C2454">
        <v>2</v>
      </c>
      <c r="D2454">
        <v>0</v>
      </c>
      <c r="E2454">
        <f t="shared" si="38"/>
        <v>0</v>
      </c>
    </row>
    <row r="2455" spans="1:5">
      <c r="A2455">
        <v>4</v>
      </c>
      <c r="B2455">
        <v>13</v>
      </c>
      <c r="C2455">
        <v>3</v>
      </c>
      <c r="D2455">
        <v>0</v>
      </c>
      <c r="E2455">
        <f t="shared" si="38"/>
        <v>0</v>
      </c>
    </row>
    <row r="2456" spans="1:5">
      <c r="A2456">
        <v>4</v>
      </c>
      <c r="B2456">
        <v>13</v>
      </c>
      <c r="C2456">
        <v>4</v>
      </c>
      <c r="D2456">
        <v>0</v>
      </c>
      <c r="E2456">
        <f t="shared" si="38"/>
        <v>0</v>
      </c>
    </row>
    <row r="2457" spans="1:5">
      <c r="A2457">
        <v>4</v>
      </c>
      <c r="B2457">
        <v>13</v>
      </c>
      <c r="C2457">
        <v>5</v>
      </c>
      <c r="D2457">
        <v>0</v>
      </c>
      <c r="E2457">
        <f t="shared" si="38"/>
        <v>0</v>
      </c>
    </row>
    <row r="2458" spans="1:5">
      <c r="A2458">
        <v>4</v>
      </c>
      <c r="B2458">
        <v>13</v>
      </c>
      <c r="C2458">
        <v>6</v>
      </c>
      <c r="D2458">
        <v>136.69399999999999</v>
      </c>
      <c r="E2458">
        <f t="shared" si="38"/>
        <v>0.13669399999999998</v>
      </c>
    </row>
    <row r="2459" spans="1:5">
      <c r="A2459">
        <v>4</v>
      </c>
      <c r="B2459">
        <v>13</v>
      </c>
      <c r="C2459">
        <v>7</v>
      </c>
      <c r="D2459">
        <v>111.11499999999999</v>
      </c>
      <c r="E2459">
        <f t="shared" si="38"/>
        <v>0.11111499999999999</v>
      </c>
    </row>
    <row r="2460" spans="1:5">
      <c r="A2460">
        <v>4</v>
      </c>
      <c r="B2460">
        <v>13</v>
      </c>
      <c r="C2460">
        <v>8</v>
      </c>
      <c r="D2460">
        <v>301.08499999999998</v>
      </c>
      <c r="E2460">
        <f t="shared" si="38"/>
        <v>0.30108499999999999</v>
      </c>
    </row>
    <row r="2461" spans="1:5">
      <c r="A2461">
        <v>4</v>
      </c>
      <c r="B2461">
        <v>13</v>
      </c>
      <c r="C2461">
        <v>9</v>
      </c>
      <c r="D2461">
        <v>564.56399999999996</v>
      </c>
      <c r="E2461">
        <f t="shared" si="38"/>
        <v>0.56456399999999995</v>
      </c>
    </row>
    <row r="2462" spans="1:5">
      <c r="A2462">
        <v>4</v>
      </c>
      <c r="B2462">
        <v>13</v>
      </c>
      <c r="C2462">
        <v>10</v>
      </c>
      <c r="D2462">
        <v>1841.902</v>
      </c>
      <c r="E2462">
        <f t="shared" si="38"/>
        <v>1.8419020000000002</v>
      </c>
    </row>
    <row r="2463" spans="1:5">
      <c r="A2463">
        <v>4</v>
      </c>
      <c r="B2463">
        <v>13</v>
      </c>
      <c r="C2463">
        <v>11</v>
      </c>
      <c r="D2463">
        <v>1724.575</v>
      </c>
      <c r="E2463">
        <f t="shared" si="38"/>
        <v>1.724575</v>
      </c>
    </row>
    <row r="2464" spans="1:5">
      <c r="A2464">
        <v>4</v>
      </c>
      <c r="B2464">
        <v>13</v>
      </c>
      <c r="C2464">
        <v>12</v>
      </c>
      <c r="D2464">
        <v>2208.1060000000002</v>
      </c>
      <c r="E2464">
        <f t="shared" si="38"/>
        <v>2.2081060000000003</v>
      </c>
    </row>
    <row r="2465" spans="1:5">
      <c r="A2465">
        <v>4</v>
      </c>
      <c r="B2465">
        <v>13</v>
      </c>
      <c r="C2465">
        <v>13</v>
      </c>
      <c r="D2465">
        <v>1280.337</v>
      </c>
      <c r="E2465">
        <f t="shared" si="38"/>
        <v>1.2803370000000001</v>
      </c>
    </row>
    <row r="2466" spans="1:5">
      <c r="A2466">
        <v>4</v>
      </c>
      <c r="B2466">
        <v>13</v>
      </c>
      <c r="C2466">
        <v>14</v>
      </c>
      <c r="D2466">
        <v>2662.1579999999999</v>
      </c>
      <c r="E2466">
        <f t="shared" si="38"/>
        <v>2.6621579999999998</v>
      </c>
    </row>
    <row r="2467" spans="1:5">
      <c r="A2467">
        <v>4</v>
      </c>
      <c r="B2467">
        <v>13</v>
      </c>
      <c r="C2467">
        <v>15</v>
      </c>
      <c r="D2467">
        <v>1954.5640000000001</v>
      </c>
      <c r="E2467">
        <f t="shared" si="38"/>
        <v>1.954564</v>
      </c>
    </row>
    <row r="2468" spans="1:5">
      <c r="A2468">
        <v>4</v>
      </c>
      <c r="B2468">
        <v>13</v>
      </c>
      <c r="C2468">
        <v>16</v>
      </c>
      <c r="D2468">
        <v>741.596</v>
      </c>
      <c r="E2468">
        <f t="shared" si="38"/>
        <v>0.74159600000000003</v>
      </c>
    </row>
    <row r="2469" spans="1:5">
      <c r="A2469">
        <v>4</v>
      </c>
      <c r="B2469">
        <v>13</v>
      </c>
      <c r="C2469">
        <v>17</v>
      </c>
      <c r="D2469">
        <v>249.64400000000001</v>
      </c>
      <c r="E2469">
        <f t="shared" si="38"/>
        <v>0.249644</v>
      </c>
    </row>
    <row r="2470" spans="1:5">
      <c r="A2470">
        <v>4</v>
      </c>
      <c r="B2470">
        <v>13</v>
      </c>
      <c r="C2470">
        <v>18</v>
      </c>
      <c r="D2470">
        <v>0</v>
      </c>
      <c r="E2470">
        <f t="shared" si="38"/>
        <v>0</v>
      </c>
    </row>
    <row r="2471" spans="1:5">
      <c r="A2471">
        <v>4</v>
      </c>
      <c r="B2471">
        <v>13</v>
      </c>
      <c r="C2471">
        <v>19</v>
      </c>
      <c r="D2471">
        <v>0</v>
      </c>
      <c r="E2471">
        <f t="shared" si="38"/>
        <v>0</v>
      </c>
    </row>
    <row r="2472" spans="1:5">
      <c r="A2472">
        <v>4</v>
      </c>
      <c r="B2472">
        <v>13</v>
      </c>
      <c r="C2472">
        <v>20</v>
      </c>
      <c r="D2472">
        <v>0</v>
      </c>
      <c r="E2472">
        <f t="shared" si="38"/>
        <v>0</v>
      </c>
    </row>
    <row r="2473" spans="1:5">
      <c r="A2473">
        <v>4</v>
      </c>
      <c r="B2473">
        <v>13</v>
      </c>
      <c r="C2473">
        <v>21</v>
      </c>
      <c r="D2473">
        <v>0</v>
      </c>
      <c r="E2473">
        <f t="shared" si="38"/>
        <v>0</v>
      </c>
    </row>
    <row r="2474" spans="1:5">
      <c r="A2474">
        <v>4</v>
      </c>
      <c r="B2474">
        <v>13</v>
      </c>
      <c r="C2474">
        <v>22</v>
      </c>
      <c r="D2474">
        <v>0</v>
      </c>
      <c r="E2474">
        <f t="shared" si="38"/>
        <v>0</v>
      </c>
    </row>
    <row r="2475" spans="1:5">
      <c r="A2475">
        <v>4</v>
      </c>
      <c r="B2475">
        <v>13</v>
      </c>
      <c r="C2475">
        <v>23</v>
      </c>
      <c r="D2475">
        <v>0</v>
      </c>
      <c r="E2475">
        <f t="shared" si="38"/>
        <v>0</v>
      </c>
    </row>
    <row r="2476" spans="1:5">
      <c r="A2476">
        <v>4</v>
      </c>
      <c r="B2476">
        <v>14</v>
      </c>
      <c r="C2476">
        <v>0</v>
      </c>
      <c r="D2476">
        <v>0</v>
      </c>
      <c r="E2476">
        <f t="shared" si="38"/>
        <v>0</v>
      </c>
    </row>
    <row r="2477" spans="1:5">
      <c r="A2477">
        <v>4</v>
      </c>
      <c r="B2477">
        <v>14</v>
      </c>
      <c r="C2477">
        <v>1</v>
      </c>
      <c r="D2477">
        <v>0</v>
      </c>
      <c r="E2477">
        <f t="shared" si="38"/>
        <v>0</v>
      </c>
    </row>
    <row r="2478" spans="1:5">
      <c r="A2478">
        <v>4</v>
      </c>
      <c r="B2478">
        <v>14</v>
      </c>
      <c r="C2478">
        <v>2</v>
      </c>
      <c r="D2478">
        <v>0</v>
      </c>
      <c r="E2478">
        <f t="shared" si="38"/>
        <v>0</v>
      </c>
    </row>
    <row r="2479" spans="1:5">
      <c r="A2479">
        <v>4</v>
      </c>
      <c r="B2479">
        <v>14</v>
      </c>
      <c r="C2479">
        <v>3</v>
      </c>
      <c r="D2479">
        <v>0</v>
      </c>
      <c r="E2479">
        <f t="shared" si="38"/>
        <v>0</v>
      </c>
    </row>
    <row r="2480" spans="1:5">
      <c r="A2480">
        <v>4</v>
      </c>
      <c r="B2480">
        <v>14</v>
      </c>
      <c r="C2480">
        <v>4</v>
      </c>
      <c r="D2480">
        <v>0</v>
      </c>
      <c r="E2480">
        <f t="shared" si="38"/>
        <v>0</v>
      </c>
    </row>
    <row r="2481" spans="1:5">
      <c r="A2481">
        <v>4</v>
      </c>
      <c r="B2481">
        <v>14</v>
      </c>
      <c r="C2481">
        <v>5</v>
      </c>
      <c r="D2481">
        <v>0</v>
      </c>
      <c r="E2481">
        <f t="shared" si="38"/>
        <v>0</v>
      </c>
    </row>
    <row r="2482" spans="1:5">
      <c r="A2482">
        <v>4</v>
      </c>
      <c r="B2482">
        <v>14</v>
      </c>
      <c r="C2482">
        <v>6</v>
      </c>
      <c r="D2482">
        <v>194.43700000000001</v>
      </c>
      <c r="E2482">
        <f t="shared" si="38"/>
        <v>0.194437</v>
      </c>
    </row>
    <row r="2483" spans="1:5">
      <c r="A2483">
        <v>4</v>
      </c>
      <c r="B2483">
        <v>14</v>
      </c>
      <c r="C2483">
        <v>7</v>
      </c>
      <c r="D2483">
        <v>189.06899999999999</v>
      </c>
      <c r="E2483">
        <f t="shared" si="38"/>
        <v>0.18906899999999999</v>
      </c>
    </row>
    <row r="2484" spans="1:5">
      <c r="A2484">
        <v>4</v>
      </c>
      <c r="B2484">
        <v>14</v>
      </c>
      <c r="C2484">
        <v>8</v>
      </c>
      <c r="D2484">
        <v>801.64599999999996</v>
      </c>
      <c r="E2484">
        <f t="shared" si="38"/>
        <v>0.80164599999999997</v>
      </c>
    </row>
    <row r="2485" spans="1:5">
      <c r="A2485">
        <v>4</v>
      </c>
      <c r="B2485">
        <v>14</v>
      </c>
      <c r="C2485">
        <v>9</v>
      </c>
      <c r="D2485">
        <v>2107.3539999999998</v>
      </c>
      <c r="E2485">
        <f t="shared" si="38"/>
        <v>2.1073539999999999</v>
      </c>
    </row>
    <row r="2486" spans="1:5">
      <c r="A2486">
        <v>4</v>
      </c>
      <c r="B2486">
        <v>14</v>
      </c>
      <c r="C2486">
        <v>10</v>
      </c>
      <c r="D2486">
        <v>2714.3339999999998</v>
      </c>
      <c r="E2486">
        <f t="shared" si="38"/>
        <v>2.714334</v>
      </c>
    </row>
    <row r="2487" spans="1:5">
      <c r="A2487">
        <v>4</v>
      </c>
      <c r="B2487">
        <v>14</v>
      </c>
      <c r="C2487">
        <v>11</v>
      </c>
      <c r="D2487">
        <v>3137.7539999999999</v>
      </c>
      <c r="E2487">
        <f t="shared" si="38"/>
        <v>3.1377539999999997</v>
      </c>
    </row>
    <row r="2488" spans="1:5">
      <c r="A2488">
        <v>4</v>
      </c>
      <c r="B2488">
        <v>14</v>
      </c>
      <c r="C2488">
        <v>12</v>
      </c>
      <c r="D2488">
        <v>3121.2649999999999</v>
      </c>
      <c r="E2488">
        <f t="shared" si="38"/>
        <v>3.1212649999999997</v>
      </c>
    </row>
    <row r="2489" spans="1:5">
      <c r="A2489">
        <v>4</v>
      </c>
      <c r="B2489">
        <v>14</v>
      </c>
      <c r="C2489">
        <v>13</v>
      </c>
      <c r="D2489">
        <v>2867.3290000000002</v>
      </c>
      <c r="E2489">
        <f t="shared" si="38"/>
        <v>2.8673290000000002</v>
      </c>
    </row>
    <row r="2490" spans="1:5">
      <c r="A2490">
        <v>4</v>
      </c>
      <c r="B2490">
        <v>14</v>
      </c>
      <c r="C2490">
        <v>14</v>
      </c>
      <c r="D2490">
        <v>2396.4520000000002</v>
      </c>
      <c r="E2490">
        <f t="shared" si="38"/>
        <v>2.396452</v>
      </c>
    </row>
    <row r="2491" spans="1:5">
      <c r="A2491">
        <v>4</v>
      </c>
      <c r="B2491">
        <v>14</v>
      </c>
      <c r="C2491">
        <v>15</v>
      </c>
      <c r="D2491">
        <v>1766.2170000000001</v>
      </c>
      <c r="E2491">
        <f t="shared" si="38"/>
        <v>1.7662170000000001</v>
      </c>
    </row>
    <row r="2492" spans="1:5">
      <c r="A2492">
        <v>4</v>
      </c>
      <c r="B2492">
        <v>14</v>
      </c>
      <c r="C2492">
        <v>16</v>
      </c>
      <c r="D2492">
        <v>995.11800000000005</v>
      </c>
      <c r="E2492">
        <f t="shared" si="38"/>
        <v>0.99511800000000006</v>
      </c>
    </row>
    <row r="2493" spans="1:5">
      <c r="A2493">
        <v>4</v>
      </c>
      <c r="B2493">
        <v>14</v>
      </c>
      <c r="C2493">
        <v>17</v>
      </c>
      <c r="D2493">
        <v>281.13200000000001</v>
      </c>
      <c r="E2493">
        <f t="shared" si="38"/>
        <v>0.28113199999999999</v>
      </c>
    </row>
    <row r="2494" spans="1:5">
      <c r="A2494">
        <v>4</v>
      </c>
      <c r="B2494">
        <v>14</v>
      </c>
      <c r="C2494">
        <v>18</v>
      </c>
      <c r="D2494">
        <v>0</v>
      </c>
      <c r="E2494">
        <f t="shared" si="38"/>
        <v>0</v>
      </c>
    </row>
    <row r="2495" spans="1:5">
      <c r="A2495">
        <v>4</v>
      </c>
      <c r="B2495">
        <v>14</v>
      </c>
      <c r="C2495">
        <v>19</v>
      </c>
      <c r="D2495">
        <v>0</v>
      </c>
      <c r="E2495">
        <f t="shared" si="38"/>
        <v>0</v>
      </c>
    </row>
    <row r="2496" spans="1:5">
      <c r="A2496">
        <v>4</v>
      </c>
      <c r="B2496">
        <v>14</v>
      </c>
      <c r="C2496">
        <v>20</v>
      </c>
      <c r="D2496">
        <v>0</v>
      </c>
      <c r="E2496">
        <f t="shared" si="38"/>
        <v>0</v>
      </c>
    </row>
    <row r="2497" spans="1:5">
      <c r="A2497">
        <v>4</v>
      </c>
      <c r="B2497">
        <v>14</v>
      </c>
      <c r="C2497">
        <v>21</v>
      </c>
      <c r="D2497">
        <v>0</v>
      </c>
      <c r="E2497">
        <f t="shared" si="38"/>
        <v>0</v>
      </c>
    </row>
    <row r="2498" spans="1:5">
      <c r="A2498">
        <v>4</v>
      </c>
      <c r="B2498">
        <v>14</v>
      </c>
      <c r="C2498">
        <v>22</v>
      </c>
      <c r="D2498">
        <v>0</v>
      </c>
      <c r="E2498">
        <f t="shared" si="38"/>
        <v>0</v>
      </c>
    </row>
    <row r="2499" spans="1:5">
      <c r="A2499">
        <v>4</v>
      </c>
      <c r="B2499">
        <v>14</v>
      </c>
      <c r="C2499">
        <v>23</v>
      </c>
      <c r="D2499">
        <v>0</v>
      </c>
      <c r="E2499">
        <f t="shared" si="38"/>
        <v>0</v>
      </c>
    </row>
    <row r="2500" spans="1:5">
      <c r="A2500">
        <v>4</v>
      </c>
      <c r="B2500">
        <v>15</v>
      </c>
      <c r="C2500">
        <v>0</v>
      </c>
      <c r="D2500">
        <v>0</v>
      </c>
      <c r="E2500">
        <f t="shared" si="38"/>
        <v>0</v>
      </c>
    </row>
    <row r="2501" spans="1:5">
      <c r="A2501">
        <v>4</v>
      </c>
      <c r="B2501">
        <v>15</v>
      </c>
      <c r="C2501">
        <v>1</v>
      </c>
      <c r="D2501">
        <v>0</v>
      </c>
      <c r="E2501">
        <f t="shared" ref="E2501:E2564" si="39">D2501/1000</f>
        <v>0</v>
      </c>
    </row>
    <row r="2502" spans="1:5">
      <c r="A2502">
        <v>4</v>
      </c>
      <c r="B2502">
        <v>15</v>
      </c>
      <c r="C2502">
        <v>2</v>
      </c>
      <c r="D2502">
        <v>0</v>
      </c>
      <c r="E2502">
        <f t="shared" si="39"/>
        <v>0</v>
      </c>
    </row>
    <row r="2503" spans="1:5">
      <c r="A2503">
        <v>4</v>
      </c>
      <c r="B2503">
        <v>15</v>
      </c>
      <c r="C2503">
        <v>3</v>
      </c>
      <c r="D2503">
        <v>0</v>
      </c>
      <c r="E2503">
        <f t="shared" si="39"/>
        <v>0</v>
      </c>
    </row>
    <row r="2504" spans="1:5">
      <c r="A2504">
        <v>4</v>
      </c>
      <c r="B2504">
        <v>15</v>
      </c>
      <c r="C2504">
        <v>4</v>
      </c>
      <c r="D2504">
        <v>0</v>
      </c>
      <c r="E2504">
        <f t="shared" si="39"/>
        <v>0</v>
      </c>
    </row>
    <row r="2505" spans="1:5">
      <c r="A2505">
        <v>4</v>
      </c>
      <c r="B2505">
        <v>15</v>
      </c>
      <c r="C2505">
        <v>5</v>
      </c>
      <c r="D2505">
        <v>0</v>
      </c>
      <c r="E2505">
        <f t="shared" si="39"/>
        <v>0</v>
      </c>
    </row>
    <row r="2506" spans="1:5">
      <c r="A2506">
        <v>4</v>
      </c>
      <c r="B2506">
        <v>15</v>
      </c>
      <c r="C2506">
        <v>6</v>
      </c>
      <c r="D2506">
        <v>198.06200000000001</v>
      </c>
      <c r="E2506">
        <f t="shared" si="39"/>
        <v>0.19806200000000002</v>
      </c>
    </row>
    <row r="2507" spans="1:5">
      <c r="A2507">
        <v>4</v>
      </c>
      <c r="B2507">
        <v>15</v>
      </c>
      <c r="C2507">
        <v>7</v>
      </c>
      <c r="D2507">
        <v>397.92099999999999</v>
      </c>
      <c r="E2507">
        <f t="shared" si="39"/>
        <v>0.39792099999999997</v>
      </c>
    </row>
    <row r="2508" spans="1:5">
      <c r="A2508">
        <v>4</v>
      </c>
      <c r="B2508">
        <v>15</v>
      </c>
      <c r="C2508">
        <v>8</v>
      </c>
      <c r="D2508">
        <v>1013.777</v>
      </c>
      <c r="E2508">
        <f t="shared" si="39"/>
        <v>1.0137770000000002</v>
      </c>
    </row>
    <row r="2509" spans="1:5">
      <c r="A2509">
        <v>4</v>
      </c>
      <c r="B2509">
        <v>15</v>
      </c>
      <c r="C2509">
        <v>9</v>
      </c>
      <c r="D2509">
        <v>1097.201</v>
      </c>
      <c r="E2509">
        <f t="shared" si="39"/>
        <v>1.0972010000000001</v>
      </c>
    </row>
    <row r="2510" spans="1:5">
      <c r="A2510">
        <v>4</v>
      </c>
      <c r="B2510">
        <v>15</v>
      </c>
      <c r="C2510">
        <v>10</v>
      </c>
      <c r="D2510">
        <v>1142.8910000000001</v>
      </c>
      <c r="E2510">
        <f t="shared" si="39"/>
        <v>1.1428910000000001</v>
      </c>
    </row>
    <row r="2511" spans="1:5">
      <c r="A2511">
        <v>4</v>
      </c>
      <c r="B2511">
        <v>15</v>
      </c>
      <c r="C2511">
        <v>11</v>
      </c>
      <c r="D2511">
        <v>1580.4380000000001</v>
      </c>
      <c r="E2511">
        <f t="shared" si="39"/>
        <v>1.580438</v>
      </c>
    </row>
    <row r="2512" spans="1:5">
      <c r="A2512">
        <v>4</v>
      </c>
      <c r="B2512">
        <v>15</v>
      </c>
      <c r="C2512">
        <v>12</v>
      </c>
      <c r="D2512">
        <v>1323.921</v>
      </c>
      <c r="E2512">
        <f t="shared" si="39"/>
        <v>1.3239210000000001</v>
      </c>
    </row>
    <row r="2513" spans="1:5">
      <c r="A2513">
        <v>4</v>
      </c>
      <c r="B2513">
        <v>15</v>
      </c>
      <c r="C2513">
        <v>13</v>
      </c>
      <c r="D2513">
        <v>1177.5440000000001</v>
      </c>
      <c r="E2513">
        <f t="shared" si="39"/>
        <v>1.1775440000000001</v>
      </c>
    </row>
    <row r="2514" spans="1:5">
      <c r="A2514">
        <v>4</v>
      </c>
      <c r="B2514">
        <v>15</v>
      </c>
      <c r="C2514">
        <v>14</v>
      </c>
      <c r="D2514">
        <v>598.43499999999995</v>
      </c>
      <c r="E2514">
        <f t="shared" si="39"/>
        <v>0.59843499999999994</v>
      </c>
    </row>
    <row r="2515" spans="1:5">
      <c r="A2515">
        <v>4</v>
      </c>
      <c r="B2515">
        <v>15</v>
      </c>
      <c r="C2515">
        <v>15</v>
      </c>
      <c r="D2515">
        <v>570.255</v>
      </c>
      <c r="E2515">
        <f t="shared" si="39"/>
        <v>0.57025499999999996</v>
      </c>
    </row>
    <row r="2516" spans="1:5">
      <c r="A2516">
        <v>4</v>
      </c>
      <c r="B2516">
        <v>15</v>
      </c>
      <c r="C2516">
        <v>16</v>
      </c>
      <c r="D2516">
        <v>64.686000000000007</v>
      </c>
      <c r="E2516">
        <f t="shared" si="39"/>
        <v>6.4686000000000007E-2</v>
      </c>
    </row>
    <row r="2517" spans="1:5">
      <c r="A2517">
        <v>4</v>
      </c>
      <c r="B2517">
        <v>15</v>
      </c>
      <c r="C2517">
        <v>17</v>
      </c>
      <c r="D2517">
        <v>154.15899999999999</v>
      </c>
      <c r="E2517">
        <f t="shared" si="39"/>
        <v>0.15415899999999999</v>
      </c>
    </row>
    <row r="2518" spans="1:5">
      <c r="A2518">
        <v>4</v>
      </c>
      <c r="B2518">
        <v>15</v>
      </c>
      <c r="C2518">
        <v>18</v>
      </c>
      <c r="D2518">
        <v>0</v>
      </c>
      <c r="E2518">
        <f t="shared" si="39"/>
        <v>0</v>
      </c>
    </row>
    <row r="2519" spans="1:5">
      <c r="A2519">
        <v>4</v>
      </c>
      <c r="B2519">
        <v>15</v>
      </c>
      <c r="C2519">
        <v>19</v>
      </c>
      <c r="D2519">
        <v>0</v>
      </c>
      <c r="E2519">
        <f t="shared" si="39"/>
        <v>0</v>
      </c>
    </row>
    <row r="2520" spans="1:5">
      <c r="A2520">
        <v>4</v>
      </c>
      <c r="B2520">
        <v>15</v>
      </c>
      <c r="C2520">
        <v>20</v>
      </c>
      <c r="D2520">
        <v>0</v>
      </c>
      <c r="E2520">
        <f t="shared" si="39"/>
        <v>0</v>
      </c>
    </row>
    <row r="2521" spans="1:5">
      <c r="A2521">
        <v>4</v>
      </c>
      <c r="B2521">
        <v>15</v>
      </c>
      <c r="C2521">
        <v>21</v>
      </c>
      <c r="D2521">
        <v>0</v>
      </c>
      <c r="E2521">
        <f t="shared" si="39"/>
        <v>0</v>
      </c>
    </row>
    <row r="2522" spans="1:5">
      <c r="A2522">
        <v>4</v>
      </c>
      <c r="B2522">
        <v>15</v>
      </c>
      <c r="C2522">
        <v>22</v>
      </c>
      <c r="D2522">
        <v>0</v>
      </c>
      <c r="E2522">
        <f t="shared" si="39"/>
        <v>0</v>
      </c>
    </row>
    <row r="2523" spans="1:5">
      <c r="A2523">
        <v>4</v>
      </c>
      <c r="B2523">
        <v>15</v>
      </c>
      <c r="C2523">
        <v>23</v>
      </c>
      <c r="D2523">
        <v>0</v>
      </c>
      <c r="E2523">
        <f t="shared" si="39"/>
        <v>0</v>
      </c>
    </row>
    <row r="2524" spans="1:5">
      <c r="A2524">
        <v>4</v>
      </c>
      <c r="B2524">
        <v>16</v>
      </c>
      <c r="C2524">
        <v>0</v>
      </c>
      <c r="D2524">
        <v>0</v>
      </c>
      <c r="E2524">
        <f t="shared" si="39"/>
        <v>0</v>
      </c>
    </row>
    <row r="2525" spans="1:5">
      <c r="A2525">
        <v>4</v>
      </c>
      <c r="B2525">
        <v>16</v>
      </c>
      <c r="C2525">
        <v>1</v>
      </c>
      <c r="D2525">
        <v>0</v>
      </c>
      <c r="E2525">
        <f t="shared" si="39"/>
        <v>0</v>
      </c>
    </row>
    <row r="2526" spans="1:5">
      <c r="A2526">
        <v>4</v>
      </c>
      <c r="B2526">
        <v>16</v>
      </c>
      <c r="C2526">
        <v>2</v>
      </c>
      <c r="D2526">
        <v>0</v>
      </c>
      <c r="E2526">
        <f t="shared" si="39"/>
        <v>0</v>
      </c>
    </row>
    <row r="2527" spans="1:5">
      <c r="A2527">
        <v>4</v>
      </c>
      <c r="B2527">
        <v>16</v>
      </c>
      <c r="C2527">
        <v>3</v>
      </c>
      <c r="D2527">
        <v>0</v>
      </c>
      <c r="E2527">
        <f t="shared" si="39"/>
        <v>0</v>
      </c>
    </row>
    <row r="2528" spans="1:5">
      <c r="A2528">
        <v>4</v>
      </c>
      <c r="B2528">
        <v>16</v>
      </c>
      <c r="C2528">
        <v>4</v>
      </c>
      <c r="D2528">
        <v>0</v>
      </c>
      <c r="E2528">
        <f t="shared" si="39"/>
        <v>0</v>
      </c>
    </row>
    <row r="2529" spans="1:5">
      <c r="A2529">
        <v>4</v>
      </c>
      <c r="B2529">
        <v>16</v>
      </c>
      <c r="C2529">
        <v>5</v>
      </c>
      <c r="D2529">
        <v>4.2140000000000004</v>
      </c>
      <c r="E2529">
        <f t="shared" si="39"/>
        <v>4.2140000000000007E-3</v>
      </c>
    </row>
    <row r="2530" spans="1:5">
      <c r="A2530">
        <v>4</v>
      </c>
      <c r="B2530">
        <v>16</v>
      </c>
      <c r="C2530">
        <v>6</v>
      </c>
      <c r="D2530">
        <v>224.797</v>
      </c>
      <c r="E2530">
        <f t="shared" si="39"/>
        <v>0.224797</v>
      </c>
    </row>
    <row r="2531" spans="1:5">
      <c r="A2531">
        <v>4</v>
      </c>
      <c r="B2531">
        <v>16</v>
      </c>
      <c r="C2531">
        <v>7</v>
      </c>
      <c r="D2531">
        <v>1378.5150000000001</v>
      </c>
      <c r="E2531">
        <f t="shared" si="39"/>
        <v>1.3785150000000002</v>
      </c>
    </row>
    <row r="2532" spans="1:5">
      <c r="A2532">
        <v>4</v>
      </c>
      <c r="B2532">
        <v>16</v>
      </c>
      <c r="C2532">
        <v>8</v>
      </c>
      <c r="D2532">
        <v>2119.9209999999998</v>
      </c>
      <c r="E2532">
        <f t="shared" si="39"/>
        <v>2.1199209999999997</v>
      </c>
    </row>
    <row r="2533" spans="1:5">
      <c r="A2533">
        <v>4</v>
      </c>
      <c r="B2533">
        <v>16</v>
      </c>
      <c r="C2533">
        <v>9</v>
      </c>
      <c r="D2533">
        <v>1866.7429999999999</v>
      </c>
      <c r="E2533">
        <f t="shared" si="39"/>
        <v>1.866743</v>
      </c>
    </row>
    <row r="2534" spans="1:5">
      <c r="A2534">
        <v>4</v>
      </c>
      <c r="B2534">
        <v>16</v>
      </c>
      <c r="C2534">
        <v>10</v>
      </c>
      <c r="D2534">
        <v>1374.424</v>
      </c>
      <c r="E2534">
        <f t="shared" si="39"/>
        <v>1.3744239999999999</v>
      </c>
    </row>
    <row r="2535" spans="1:5">
      <c r="A2535">
        <v>4</v>
      </c>
      <c r="B2535">
        <v>16</v>
      </c>
      <c r="C2535">
        <v>11</v>
      </c>
      <c r="D2535">
        <v>941.44799999999998</v>
      </c>
      <c r="E2535">
        <f t="shared" si="39"/>
        <v>0.94144799999999995</v>
      </c>
    </row>
    <row r="2536" spans="1:5">
      <c r="A2536">
        <v>4</v>
      </c>
      <c r="B2536">
        <v>16</v>
      </c>
      <c r="C2536">
        <v>12</v>
      </c>
      <c r="D2536">
        <v>2263.7289999999998</v>
      </c>
      <c r="E2536">
        <f t="shared" si="39"/>
        <v>2.2637289999999997</v>
      </c>
    </row>
    <row r="2537" spans="1:5">
      <c r="A2537">
        <v>4</v>
      </c>
      <c r="B2537">
        <v>16</v>
      </c>
      <c r="C2537">
        <v>13</v>
      </c>
      <c r="D2537">
        <v>2188.5419999999999</v>
      </c>
      <c r="E2537">
        <f t="shared" si="39"/>
        <v>2.188542</v>
      </c>
    </row>
    <row r="2538" spans="1:5">
      <c r="A2538">
        <v>4</v>
      </c>
      <c r="B2538">
        <v>16</v>
      </c>
      <c r="C2538">
        <v>14</v>
      </c>
      <c r="D2538">
        <v>769.32899999999995</v>
      </c>
      <c r="E2538">
        <f t="shared" si="39"/>
        <v>0.76932899999999993</v>
      </c>
    </row>
    <row r="2539" spans="1:5">
      <c r="A2539">
        <v>4</v>
      </c>
      <c r="B2539">
        <v>16</v>
      </c>
      <c r="C2539">
        <v>15</v>
      </c>
      <c r="D2539">
        <v>1256.1679999999999</v>
      </c>
      <c r="E2539">
        <f t="shared" si="39"/>
        <v>1.256168</v>
      </c>
    </row>
    <row r="2540" spans="1:5">
      <c r="A2540">
        <v>4</v>
      </c>
      <c r="B2540">
        <v>16</v>
      </c>
      <c r="C2540">
        <v>16</v>
      </c>
      <c r="D2540">
        <v>430.52699999999999</v>
      </c>
      <c r="E2540">
        <f t="shared" si="39"/>
        <v>0.43052699999999999</v>
      </c>
    </row>
    <row r="2541" spans="1:5">
      <c r="A2541">
        <v>4</v>
      </c>
      <c r="B2541">
        <v>16</v>
      </c>
      <c r="C2541">
        <v>17</v>
      </c>
      <c r="D2541">
        <v>285.01</v>
      </c>
      <c r="E2541">
        <f t="shared" si="39"/>
        <v>0.28500999999999999</v>
      </c>
    </row>
    <row r="2542" spans="1:5">
      <c r="A2542">
        <v>4</v>
      </c>
      <c r="B2542">
        <v>16</v>
      </c>
      <c r="C2542">
        <v>18</v>
      </c>
      <c r="D2542">
        <v>0</v>
      </c>
      <c r="E2542">
        <f t="shared" si="39"/>
        <v>0</v>
      </c>
    </row>
    <row r="2543" spans="1:5">
      <c r="A2543">
        <v>4</v>
      </c>
      <c r="B2543">
        <v>16</v>
      </c>
      <c r="C2543">
        <v>19</v>
      </c>
      <c r="D2543">
        <v>0</v>
      </c>
      <c r="E2543">
        <f t="shared" si="39"/>
        <v>0</v>
      </c>
    </row>
    <row r="2544" spans="1:5">
      <c r="A2544">
        <v>4</v>
      </c>
      <c r="B2544">
        <v>16</v>
      </c>
      <c r="C2544">
        <v>20</v>
      </c>
      <c r="D2544">
        <v>0</v>
      </c>
      <c r="E2544">
        <f t="shared" si="39"/>
        <v>0</v>
      </c>
    </row>
    <row r="2545" spans="1:5">
      <c r="A2545">
        <v>4</v>
      </c>
      <c r="B2545">
        <v>16</v>
      </c>
      <c r="C2545">
        <v>21</v>
      </c>
      <c r="D2545">
        <v>0</v>
      </c>
      <c r="E2545">
        <f t="shared" si="39"/>
        <v>0</v>
      </c>
    </row>
    <row r="2546" spans="1:5">
      <c r="A2546">
        <v>4</v>
      </c>
      <c r="B2546">
        <v>16</v>
      </c>
      <c r="C2546">
        <v>22</v>
      </c>
      <c r="D2546">
        <v>0</v>
      </c>
      <c r="E2546">
        <f t="shared" si="39"/>
        <v>0</v>
      </c>
    </row>
    <row r="2547" spans="1:5">
      <c r="A2547">
        <v>4</v>
      </c>
      <c r="B2547">
        <v>16</v>
      </c>
      <c r="C2547">
        <v>23</v>
      </c>
      <c r="D2547">
        <v>0</v>
      </c>
      <c r="E2547">
        <f t="shared" si="39"/>
        <v>0</v>
      </c>
    </row>
    <row r="2548" spans="1:5">
      <c r="A2548">
        <v>4</v>
      </c>
      <c r="B2548">
        <v>17</v>
      </c>
      <c r="C2548">
        <v>0</v>
      </c>
      <c r="D2548">
        <v>0</v>
      </c>
      <c r="E2548">
        <f t="shared" si="39"/>
        <v>0</v>
      </c>
    </row>
    <row r="2549" spans="1:5">
      <c r="A2549">
        <v>4</v>
      </c>
      <c r="B2549">
        <v>17</v>
      </c>
      <c r="C2549">
        <v>1</v>
      </c>
      <c r="D2549">
        <v>0</v>
      </c>
      <c r="E2549">
        <f t="shared" si="39"/>
        <v>0</v>
      </c>
    </row>
    <row r="2550" spans="1:5">
      <c r="A2550">
        <v>4</v>
      </c>
      <c r="B2550">
        <v>17</v>
      </c>
      <c r="C2550">
        <v>2</v>
      </c>
      <c r="D2550">
        <v>0</v>
      </c>
      <c r="E2550">
        <f t="shared" si="39"/>
        <v>0</v>
      </c>
    </row>
    <row r="2551" spans="1:5">
      <c r="A2551">
        <v>4</v>
      </c>
      <c r="B2551">
        <v>17</v>
      </c>
      <c r="C2551">
        <v>3</v>
      </c>
      <c r="D2551">
        <v>0</v>
      </c>
      <c r="E2551">
        <f t="shared" si="39"/>
        <v>0</v>
      </c>
    </row>
    <row r="2552" spans="1:5">
      <c r="A2552">
        <v>4</v>
      </c>
      <c r="B2552">
        <v>17</v>
      </c>
      <c r="C2552">
        <v>4</v>
      </c>
      <c r="D2552">
        <v>0</v>
      </c>
      <c r="E2552">
        <f t="shared" si="39"/>
        <v>0</v>
      </c>
    </row>
    <row r="2553" spans="1:5">
      <c r="A2553">
        <v>4</v>
      </c>
      <c r="B2553">
        <v>17</v>
      </c>
      <c r="C2553">
        <v>5</v>
      </c>
      <c r="D2553">
        <v>0.76700000000000002</v>
      </c>
      <c r="E2553">
        <f t="shared" si="39"/>
        <v>7.67E-4</v>
      </c>
    </row>
    <row r="2554" spans="1:5">
      <c r="A2554">
        <v>4</v>
      </c>
      <c r="B2554">
        <v>17</v>
      </c>
      <c r="C2554">
        <v>6</v>
      </c>
      <c r="D2554">
        <v>25.053999999999998</v>
      </c>
      <c r="E2554">
        <f t="shared" si="39"/>
        <v>2.5054E-2</v>
      </c>
    </row>
    <row r="2555" spans="1:5">
      <c r="A2555">
        <v>4</v>
      </c>
      <c r="B2555">
        <v>17</v>
      </c>
      <c r="C2555">
        <v>7</v>
      </c>
      <c r="D2555">
        <v>149.31899999999999</v>
      </c>
      <c r="E2555">
        <f t="shared" si="39"/>
        <v>0.14931899999999998</v>
      </c>
    </row>
    <row r="2556" spans="1:5">
      <c r="A2556">
        <v>4</v>
      </c>
      <c r="B2556">
        <v>17</v>
      </c>
      <c r="C2556">
        <v>8</v>
      </c>
      <c r="D2556">
        <v>625.72500000000002</v>
      </c>
      <c r="E2556">
        <f t="shared" si="39"/>
        <v>0.62572499999999998</v>
      </c>
    </row>
    <row r="2557" spans="1:5">
      <c r="A2557">
        <v>4</v>
      </c>
      <c r="B2557">
        <v>17</v>
      </c>
      <c r="C2557">
        <v>9</v>
      </c>
      <c r="D2557">
        <v>224.38900000000001</v>
      </c>
      <c r="E2557">
        <f t="shared" si="39"/>
        <v>0.22438900000000001</v>
      </c>
    </row>
    <row r="2558" spans="1:5">
      <c r="A2558">
        <v>4</v>
      </c>
      <c r="B2558">
        <v>17</v>
      </c>
      <c r="C2558">
        <v>10</v>
      </c>
      <c r="D2558">
        <v>690.44500000000005</v>
      </c>
      <c r="E2558">
        <f t="shared" si="39"/>
        <v>0.69044500000000009</v>
      </c>
    </row>
    <row r="2559" spans="1:5">
      <c r="A2559">
        <v>4</v>
      </c>
      <c r="B2559">
        <v>17</v>
      </c>
      <c r="C2559">
        <v>11</v>
      </c>
      <c r="D2559">
        <v>1281.2860000000001</v>
      </c>
      <c r="E2559">
        <f t="shared" si="39"/>
        <v>1.2812860000000001</v>
      </c>
    </row>
    <row r="2560" spans="1:5">
      <c r="A2560">
        <v>4</v>
      </c>
      <c r="B2560">
        <v>17</v>
      </c>
      <c r="C2560">
        <v>12</v>
      </c>
      <c r="D2560">
        <v>619.97900000000004</v>
      </c>
      <c r="E2560">
        <f t="shared" si="39"/>
        <v>0.61997900000000006</v>
      </c>
    </row>
    <row r="2561" spans="1:5">
      <c r="A2561">
        <v>4</v>
      </c>
      <c r="B2561">
        <v>17</v>
      </c>
      <c r="C2561">
        <v>13</v>
      </c>
      <c r="D2561">
        <v>568.98299999999995</v>
      </c>
      <c r="E2561">
        <f t="shared" si="39"/>
        <v>0.56898299999999991</v>
      </c>
    </row>
    <row r="2562" spans="1:5">
      <c r="A2562">
        <v>4</v>
      </c>
      <c r="B2562">
        <v>17</v>
      </c>
      <c r="C2562">
        <v>14</v>
      </c>
      <c r="D2562">
        <v>619.90200000000004</v>
      </c>
      <c r="E2562">
        <f t="shared" si="39"/>
        <v>0.61990200000000006</v>
      </c>
    </row>
    <row r="2563" spans="1:5">
      <c r="A2563">
        <v>4</v>
      </c>
      <c r="B2563">
        <v>17</v>
      </c>
      <c r="C2563">
        <v>15</v>
      </c>
      <c r="D2563">
        <v>252.727</v>
      </c>
      <c r="E2563">
        <f t="shared" si="39"/>
        <v>0.25272699999999998</v>
      </c>
    </row>
    <row r="2564" spans="1:5">
      <c r="A2564">
        <v>4</v>
      </c>
      <c r="B2564">
        <v>17</v>
      </c>
      <c r="C2564">
        <v>16</v>
      </c>
      <c r="D2564">
        <v>197.49199999999999</v>
      </c>
      <c r="E2564">
        <f t="shared" si="39"/>
        <v>0.197492</v>
      </c>
    </row>
    <row r="2565" spans="1:5">
      <c r="A2565">
        <v>4</v>
      </c>
      <c r="B2565">
        <v>17</v>
      </c>
      <c r="C2565">
        <v>17</v>
      </c>
      <c r="D2565">
        <v>60.682000000000002</v>
      </c>
      <c r="E2565">
        <f t="shared" ref="E2565:E2628" si="40">D2565/1000</f>
        <v>6.0682E-2</v>
      </c>
    </row>
    <row r="2566" spans="1:5">
      <c r="A2566">
        <v>4</v>
      </c>
      <c r="B2566">
        <v>17</v>
      </c>
      <c r="C2566">
        <v>18</v>
      </c>
      <c r="D2566">
        <v>0</v>
      </c>
      <c r="E2566">
        <f t="shared" si="40"/>
        <v>0</v>
      </c>
    </row>
    <row r="2567" spans="1:5">
      <c r="A2567">
        <v>4</v>
      </c>
      <c r="B2567">
        <v>17</v>
      </c>
      <c r="C2567">
        <v>19</v>
      </c>
      <c r="D2567">
        <v>0</v>
      </c>
      <c r="E2567">
        <f t="shared" si="40"/>
        <v>0</v>
      </c>
    </row>
    <row r="2568" spans="1:5">
      <c r="A2568">
        <v>4</v>
      </c>
      <c r="B2568">
        <v>17</v>
      </c>
      <c r="C2568">
        <v>20</v>
      </c>
      <c r="D2568">
        <v>0</v>
      </c>
      <c r="E2568">
        <f t="shared" si="40"/>
        <v>0</v>
      </c>
    </row>
    <row r="2569" spans="1:5">
      <c r="A2569">
        <v>4</v>
      </c>
      <c r="B2569">
        <v>17</v>
      </c>
      <c r="C2569">
        <v>21</v>
      </c>
      <c r="D2569">
        <v>0</v>
      </c>
      <c r="E2569">
        <f t="shared" si="40"/>
        <v>0</v>
      </c>
    </row>
    <row r="2570" spans="1:5">
      <c r="A2570">
        <v>4</v>
      </c>
      <c r="B2570">
        <v>17</v>
      </c>
      <c r="C2570">
        <v>22</v>
      </c>
      <c r="D2570">
        <v>0</v>
      </c>
      <c r="E2570">
        <f t="shared" si="40"/>
        <v>0</v>
      </c>
    </row>
    <row r="2571" spans="1:5">
      <c r="A2571">
        <v>4</v>
      </c>
      <c r="B2571">
        <v>17</v>
      </c>
      <c r="C2571">
        <v>23</v>
      </c>
      <c r="D2571">
        <v>0</v>
      </c>
      <c r="E2571">
        <f t="shared" si="40"/>
        <v>0</v>
      </c>
    </row>
    <row r="2572" spans="1:5">
      <c r="A2572">
        <v>4</v>
      </c>
      <c r="B2572">
        <v>18</v>
      </c>
      <c r="C2572">
        <v>0</v>
      </c>
      <c r="D2572">
        <v>0</v>
      </c>
      <c r="E2572">
        <f t="shared" si="40"/>
        <v>0</v>
      </c>
    </row>
    <row r="2573" spans="1:5">
      <c r="A2573">
        <v>4</v>
      </c>
      <c r="B2573">
        <v>18</v>
      </c>
      <c r="C2573">
        <v>1</v>
      </c>
      <c r="D2573">
        <v>0</v>
      </c>
      <c r="E2573">
        <f t="shared" si="40"/>
        <v>0</v>
      </c>
    </row>
    <row r="2574" spans="1:5">
      <c r="A2574">
        <v>4</v>
      </c>
      <c r="B2574">
        <v>18</v>
      </c>
      <c r="C2574">
        <v>2</v>
      </c>
      <c r="D2574">
        <v>0</v>
      </c>
      <c r="E2574">
        <f t="shared" si="40"/>
        <v>0</v>
      </c>
    </row>
    <row r="2575" spans="1:5">
      <c r="A2575">
        <v>4</v>
      </c>
      <c r="B2575">
        <v>18</v>
      </c>
      <c r="C2575">
        <v>3</v>
      </c>
      <c r="D2575">
        <v>0</v>
      </c>
      <c r="E2575">
        <f t="shared" si="40"/>
        <v>0</v>
      </c>
    </row>
    <row r="2576" spans="1:5">
      <c r="A2576">
        <v>4</v>
      </c>
      <c r="B2576">
        <v>18</v>
      </c>
      <c r="C2576">
        <v>4</v>
      </c>
      <c r="D2576">
        <v>0</v>
      </c>
      <c r="E2576">
        <f t="shared" si="40"/>
        <v>0</v>
      </c>
    </row>
    <row r="2577" spans="1:5">
      <c r="A2577">
        <v>4</v>
      </c>
      <c r="B2577">
        <v>18</v>
      </c>
      <c r="C2577">
        <v>5</v>
      </c>
      <c r="D2577">
        <v>0</v>
      </c>
      <c r="E2577">
        <f t="shared" si="40"/>
        <v>0</v>
      </c>
    </row>
    <row r="2578" spans="1:5">
      <c r="A2578">
        <v>4</v>
      </c>
      <c r="B2578">
        <v>18</v>
      </c>
      <c r="C2578">
        <v>6</v>
      </c>
      <c r="D2578">
        <v>267.67899999999997</v>
      </c>
      <c r="E2578">
        <f t="shared" si="40"/>
        <v>0.267679</v>
      </c>
    </row>
    <row r="2579" spans="1:5">
      <c r="A2579">
        <v>4</v>
      </c>
      <c r="B2579">
        <v>18</v>
      </c>
      <c r="C2579">
        <v>7</v>
      </c>
      <c r="D2579">
        <v>59.12</v>
      </c>
      <c r="E2579">
        <f t="shared" si="40"/>
        <v>5.9119999999999999E-2</v>
      </c>
    </row>
    <row r="2580" spans="1:5">
      <c r="A2580">
        <v>4</v>
      </c>
      <c r="B2580">
        <v>18</v>
      </c>
      <c r="C2580">
        <v>8</v>
      </c>
      <c r="D2580">
        <v>201.37299999999999</v>
      </c>
      <c r="E2580">
        <f t="shared" si="40"/>
        <v>0.201373</v>
      </c>
    </row>
    <row r="2581" spans="1:5">
      <c r="A2581">
        <v>4</v>
      </c>
      <c r="B2581">
        <v>18</v>
      </c>
      <c r="C2581">
        <v>9</v>
      </c>
      <c r="D2581">
        <v>312.10700000000003</v>
      </c>
      <c r="E2581">
        <f t="shared" si="40"/>
        <v>0.31210700000000002</v>
      </c>
    </row>
    <row r="2582" spans="1:5">
      <c r="A2582">
        <v>4</v>
      </c>
      <c r="B2582">
        <v>18</v>
      </c>
      <c r="C2582">
        <v>10</v>
      </c>
      <c r="D2582">
        <v>592.55399999999997</v>
      </c>
      <c r="E2582">
        <f t="shared" si="40"/>
        <v>0.59255400000000003</v>
      </c>
    </row>
    <row r="2583" spans="1:5">
      <c r="A2583">
        <v>4</v>
      </c>
      <c r="B2583">
        <v>18</v>
      </c>
      <c r="C2583">
        <v>11</v>
      </c>
      <c r="D2583">
        <v>504.375</v>
      </c>
      <c r="E2583">
        <f t="shared" si="40"/>
        <v>0.50437500000000002</v>
      </c>
    </row>
    <row r="2584" spans="1:5">
      <c r="A2584">
        <v>4</v>
      </c>
      <c r="B2584">
        <v>18</v>
      </c>
      <c r="C2584">
        <v>12</v>
      </c>
      <c r="D2584">
        <v>622.30499999999995</v>
      </c>
      <c r="E2584">
        <f t="shared" si="40"/>
        <v>0.622305</v>
      </c>
    </row>
    <row r="2585" spans="1:5">
      <c r="A2585">
        <v>4</v>
      </c>
      <c r="B2585">
        <v>18</v>
      </c>
      <c r="C2585">
        <v>13</v>
      </c>
      <c r="D2585">
        <v>430.59399999999999</v>
      </c>
      <c r="E2585">
        <f t="shared" si="40"/>
        <v>0.43059399999999998</v>
      </c>
    </row>
    <row r="2586" spans="1:5">
      <c r="A2586">
        <v>4</v>
      </c>
      <c r="B2586">
        <v>18</v>
      </c>
      <c r="C2586">
        <v>14</v>
      </c>
      <c r="D2586">
        <v>530.45600000000002</v>
      </c>
      <c r="E2586">
        <f t="shared" si="40"/>
        <v>0.53045600000000004</v>
      </c>
    </row>
    <row r="2587" spans="1:5">
      <c r="A2587">
        <v>4</v>
      </c>
      <c r="B2587">
        <v>18</v>
      </c>
      <c r="C2587">
        <v>15</v>
      </c>
      <c r="D2587">
        <v>392.81</v>
      </c>
      <c r="E2587">
        <f t="shared" si="40"/>
        <v>0.39280999999999999</v>
      </c>
    </row>
    <row r="2588" spans="1:5">
      <c r="A2588">
        <v>4</v>
      </c>
      <c r="B2588">
        <v>18</v>
      </c>
      <c r="C2588">
        <v>16</v>
      </c>
      <c r="D2588">
        <v>152.386</v>
      </c>
      <c r="E2588">
        <f t="shared" si="40"/>
        <v>0.15238599999999999</v>
      </c>
    </row>
    <row r="2589" spans="1:5">
      <c r="A2589">
        <v>4</v>
      </c>
      <c r="B2589">
        <v>18</v>
      </c>
      <c r="C2589">
        <v>17</v>
      </c>
      <c r="D2589">
        <v>117.255</v>
      </c>
      <c r="E2589">
        <f t="shared" si="40"/>
        <v>0.117255</v>
      </c>
    </row>
    <row r="2590" spans="1:5">
      <c r="A2590">
        <v>4</v>
      </c>
      <c r="B2590">
        <v>18</v>
      </c>
      <c r="C2590">
        <v>18</v>
      </c>
      <c r="D2590">
        <v>0</v>
      </c>
      <c r="E2590">
        <f t="shared" si="40"/>
        <v>0</v>
      </c>
    </row>
    <row r="2591" spans="1:5">
      <c r="A2591">
        <v>4</v>
      </c>
      <c r="B2591">
        <v>18</v>
      </c>
      <c r="C2591">
        <v>19</v>
      </c>
      <c r="D2591">
        <v>0</v>
      </c>
      <c r="E2591">
        <f t="shared" si="40"/>
        <v>0</v>
      </c>
    </row>
    <row r="2592" spans="1:5">
      <c r="A2592">
        <v>4</v>
      </c>
      <c r="B2592">
        <v>18</v>
      </c>
      <c r="C2592">
        <v>20</v>
      </c>
      <c r="D2592">
        <v>0</v>
      </c>
      <c r="E2592">
        <f t="shared" si="40"/>
        <v>0</v>
      </c>
    </row>
    <row r="2593" spans="1:5">
      <c r="A2593">
        <v>4</v>
      </c>
      <c r="B2593">
        <v>18</v>
      </c>
      <c r="C2593">
        <v>21</v>
      </c>
      <c r="D2593">
        <v>0</v>
      </c>
      <c r="E2593">
        <f t="shared" si="40"/>
        <v>0</v>
      </c>
    </row>
    <row r="2594" spans="1:5">
      <c r="A2594">
        <v>4</v>
      </c>
      <c r="B2594">
        <v>18</v>
      </c>
      <c r="C2594">
        <v>22</v>
      </c>
      <c r="D2594">
        <v>0</v>
      </c>
      <c r="E2594">
        <f t="shared" si="40"/>
        <v>0</v>
      </c>
    </row>
    <row r="2595" spans="1:5">
      <c r="A2595">
        <v>4</v>
      </c>
      <c r="B2595">
        <v>18</v>
      </c>
      <c r="C2595">
        <v>23</v>
      </c>
      <c r="D2595">
        <v>0</v>
      </c>
      <c r="E2595">
        <f t="shared" si="40"/>
        <v>0</v>
      </c>
    </row>
    <row r="2596" spans="1:5">
      <c r="A2596">
        <v>4</v>
      </c>
      <c r="B2596">
        <v>19</v>
      </c>
      <c r="C2596">
        <v>0</v>
      </c>
      <c r="D2596">
        <v>0</v>
      </c>
      <c r="E2596">
        <f t="shared" si="40"/>
        <v>0</v>
      </c>
    </row>
    <row r="2597" spans="1:5">
      <c r="A2597">
        <v>4</v>
      </c>
      <c r="B2597">
        <v>19</v>
      </c>
      <c r="C2597">
        <v>1</v>
      </c>
      <c r="D2597">
        <v>0</v>
      </c>
      <c r="E2597">
        <f t="shared" si="40"/>
        <v>0</v>
      </c>
    </row>
    <row r="2598" spans="1:5">
      <c r="A2598">
        <v>4</v>
      </c>
      <c r="B2598">
        <v>19</v>
      </c>
      <c r="C2598">
        <v>2</v>
      </c>
      <c r="D2598">
        <v>0</v>
      </c>
      <c r="E2598">
        <f t="shared" si="40"/>
        <v>0</v>
      </c>
    </row>
    <row r="2599" spans="1:5">
      <c r="A2599">
        <v>4</v>
      </c>
      <c r="B2599">
        <v>19</v>
      </c>
      <c r="C2599">
        <v>3</v>
      </c>
      <c r="D2599">
        <v>0</v>
      </c>
      <c r="E2599">
        <f t="shared" si="40"/>
        <v>0</v>
      </c>
    </row>
    <row r="2600" spans="1:5">
      <c r="A2600">
        <v>4</v>
      </c>
      <c r="B2600">
        <v>19</v>
      </c>
      <c r="C2600">
        <v>4</v>
      </c>
      <c r="D2600">
        <v>0</v>
      </c>
      <c r="E2600">
        <f t="shared" si="40"/>
        <v>0</v>
      </c>
    </row>
    <row r="2601" spans="1:5">
      <c r="A2601">
        <v>4</v>
      </c>
      <c r="B2601">
        <v>19</v>
      </c>
      <c r="C2601">
        <v>5</v>
      </c>
      <c r="D2601">
        <v>0</v>
      </c>
      <c r="E2601">
        <f t="shared" si="40"/>
        <v>0</v>
      </c>
    </row>
    <row r="2602" spans="1:5">
      <c r="A2602">
        <v>4</v>
      </c>
      <c r="B2602">
        <v>19</v>
      </c>
      <c r="C2602">
        <v>6</v>
      </c>
      <c r="D2602">
        <v>36.435000000000002</v>
      </c>
      <c r="E2602">
        <f t="shared" si="40"/>
        <v>3.6435000000000002E-2</v>
      </c>
    </row>
    <row r="2603" spans="1:5">
      <c r="A2603">
        <v>4</v>
      </c>
      <c r="B2603">
        <v>19</v>
      </c>
      <c r="C2603">
        <v>7</v>
      </c>
      <c r="D2603">
        <v>164.29499999999999</v>
      </c>
      <c r="E2603">
        <f t="shared" si="40"/>
        <v>0.164295</v>
      </c>
    </row>
    <row r="2604" spans="1:5">
      <c r="A2604">
        <v>4</v>
      </c>
      <c r="B2604">
        <v>19</v>
      </c>
      <c r="C2604">
        <v>8</v>
      </c>
      <c r="D2604">
        <v>847.15800000000002</v>
      </c>
      <c r="E2604">
        <f t="shared" si="40"/>
        <v>0.84715799999999997</v>
      </c>
    </row>
    <row r="2605" spans="1:5">
      <c r="A2605">
        <v>4</v>
      </c>
      <c r="B2605">
        <v>19</v>
      </c>
      <c r="C2605">
        <v>9</v>
      </c>
      <c r="D2605">
        <v>430.697</v>
      </c>
      <c r="E2605">
        <f t="shared" si="40"/>
        <v>0.430697</v>
      </c>
    </row>
    <row r="2606" spans="1:5">
      <c r="A2606">
        <v>4</v>
      </c>
      <c r="B2606">
        <v>19</v>
      </c>
      <c r="C2606">
        <v>10</v>
      </c>
      <c r="D2606">
        <v>445.577</v>
      </c>
      <c r="E2606">
        <f t="shared" si="40"/>
        <v>0.445577</v>
      </c>
    </row>
    <row r="2607" spans="1:5">
      <c r="A2607">
        <v>4</v>
      </c>
      <c r="B2607">
        <v>19</v>
      </c>
      <c r="C2607">
        <v>11</v>
      </c>
      <c r="D2607">
        <v>396.29300000000001</v>
      </c>
      <c r="E2607">
        <f t="shared" si="40"/>
        <v>0.39629300000000001</v>
      </c>
    </row>
    <row r="2608" spans="1:5">
      <c r="A2608">
        <v>4</v>
      </c>
      <c r="B2608">
        <v>19</v>
      </c>
      <c r="C2608">
        <v>12</v>
      </c>
      <c r="D2608">
        <v>503.95699999999999</v>
      </c>
      <c r="E2608">
        <f t="shared" si="40"/>
        <v>0.50395699999999999</v>
      </c>
    </row>
    <row r="2609" spans="1:5">
      <c r="A2609">
        <v>4</v>
      </c>
      <c r="B2609">
        <v>19</v>
      </c>
      <c r="C2609">
        <v>13</v>
      </c>
      <c r="D2609">
        <v>464.51400000000001</v>
      </c>
      <c r="E2609">
        <f t="shared" si="40"/>
        <v>0.46451399999999998</v>
      </c>
    </row>
    <row r="2610" spans="1:5">
      <c r="A2610">
        <v>4</v>
      </c>
      <c r="B2610">
        <v>19</v>
      </c>
      <c r="C2610">
        <v>14</v>
      </c>
      <c r="D2610">
        <v>294.95699999999999</v>
      </c>
      <c r="E2610">
        <f t="shared" si="40"/>
        <v>0.29495699999999997</v>
      </c>
    </row>
    <row r="2611" spans="1:5">
      <c r="A2611">
        <v>4</v>
      </c>
      <c r="B2611">
        <v>19</v>
      </c>
      <c r="C2611">
        <v>15</v>
      </c>
      <c r="D2611">
        <v>278.577</v>
      </c>
      <c r="E2611">
        <f t="shared" si="40"/>
        <v>0.27857700000000002</v>
      </c>
    </row>
    <row r="2612" spans="1:5">
      <c r="A2612">
        <v>4</v>
      </c>
      <c r="B2612">
        <v>19</v>
      </c>
      <c r="C2612">
        <v>16</v>
      </c>
      <c r="D2612">
        <v>205.79499999999999</v>
      </c>
      <c r="E2612">
        <f t="shared" si="40"/>
        <v>0.20579499999999998</v>
      </c>
    </row>
    <row r="2613" spans="1:5">
      <c r="A2613">
        <v>4</v>
      </c>
      <c r="B2613">
        <v>19</v>
      </c>
      <c r="C2613">
        <v>17</v>
      </c>
      <c r="D2613">
        <v>57.478000000000002</v>
      </c>
      <c r="E2613">
        <f t="shared" si="40"/>
        <v>5.7478000000000001E-2</v>
      </c>
    </row>
    <row r="2614" spans="1:5">
      <c r="A2614">
        <v>4</v>
      </c>
      <c r="B2614">
        <v>19</v>
      </c>
      <c r="C2614">
        <v>18</v>
      </c>
      <c r="D2614">
        <v>0</v>
      </c>
      <c r="E2614">
        <f t="shared" si="40"/>
        <v>0</v>
      </c>
    </row>
    <row r="2615" spans="1:5">
      <c r="A2615">
        <v>4</v>
      </c>
      <c r="B2615">
        <v>19</v>
      </c>
      <c r="C2615">
        <v>19</v>
      </c>
      <c r="D2615">
        <v>0</v>
      </c>
      <c r="E2615">
        <f t="shared" si="40"/>
        <v>0</v>
      </c>
    </row>
    <row r="2616" spans="1:5">
      <c r="A2616">
        <v>4</v>
      </c>
      <c r="B2616">
        <v>19</v>
      </c>
      <c r="C2616">
        <v>20</v>
      </c>
      <c r="D2616">
        <v>0</v>
      </c>
      <c r="E2616">
        <f t="shared" si="40"/>
        <v>0</v>
      </c>
    </row>
    <row r="2617" spans="1:5">
      <c r="A2617">
        <v>4</v>
      </c>
      <c r="B2617">
        <v>19</v>
      </c>
      <c r="C2617">
        <v>21</v>
      </c>
      <c r="D2617">
        <v>0</v>
      </c>
      <c r="E2617">
        <f t="shared" si="40"/>
        <v>0</v>
      </c>
    </row>
    <row r="2618" spans="1:5">
      <c r="A2618">
        <v>4</v>
      </c>
      <c r="B2618">
        <v>19</v>
      </c>
      <c r="C2618">
        <v>22</v>
      </c>
      <c r="D2618">
        <v>0</v>
      </c>
      <c r="E2618">
        <f t="shared" si="40"/>
        <v>0</v>
      </c>
    </row>
    <row r="2619" spans="1:5">
      <c r="A2619">
        <v>4</v>
      </c>
      <c r="B2619">
        <v>19</v>
      </c>
      <c r="C2619">
        <v>23</v>
      </c>
      <c r="D2619">
        <v>0</v>
      </c>
      <c r="E2619">
        <f t="shared" si="40"/>
        <v>0</v>
      </c>
    </row>
    <row r="2620" spans="1:5">
      <c r="A2620">
        <v>4</v>
      </c>
      <c r="B2620">
        <v>20</v>
      </c>
      <c r="C2620">
        <v>0</v>
      </c>
      <c r="D2620">
        <v>0</v>
      </c>
      <c r="E2620">
        <f t="shared" si="40"/>
        <v>0</v>
      </c>
    </row>
    <row r="2621" spans="1:5">
      <c r="A2621">
        <v>4</v>
      </c>
      <c r="B2621">
        <v>20</v>
      </c>
      <c r="C2621">
        <v>1</v>
      </c>
      <c r="D2621">
        <v>0</v>
      </c>
      <c r="E2621">
        <f t="shared" si="40"/>
        <v>0</v>
      </c>
    </row>
    <row r="2622" spans="1:5">
      <c r="A2622">
        <v>4</v>
      </c>
      <c r="B2622">
        <v>20</v>
      </c>
      <c r="C2622">
        <v>2</v>
      </c>
      <c r="D2622">
        <v>0</v>
      </c>
      <c r="E2622">
        <f t="shared" si="40"/>
        <v>0</v>
      </c>
    </row>
    <row r="2623" spans="1:5">
      <c r="A2623">
        <v>4</v>
      </c>
      <c r="B2623">
        <v>20</v>
      </c>
      <c r="C2623">
        <v>3</v>
      </c>
      <c r="D2623">
        <v>0</v>
      </c>
      <c r="E2623">
        <f t="shared" si="40"/>
        <v>0</v>
      </c>
    </row>
    <row r="2624" spans="1:5">
      <c r="A2624">
        <v>4</v>
      </c>
      <c r="B2624">
        <v>20</v>
      </c>
      <c r="C2624">
        <v>4</v>
      </c>
      <c r="D2624">
        <v>0</v>
      </c>
      <c r="E2624">
        <f t="shared" si="40"/>
        <v>0</v>
      </c>
    </row>
    <row r="2625" spans="1:5">
      <c r="A2625">
        <v>4</v>
      </c>
      <c r="B2625">
        <v>20</v>
      </c>
      <c r="C2625">
        <v>5</v>
      </c>
      <c r="D2625">
        <v>66.722999999999999</v>
      </c>
      <c r="E2625">
        <f t="shared" si="40"/>
        <v>6.6723000000000005E-2</v>
      </c>
    </row>
    <row r="2626" spans="1:5">
      <c r="A2626">
        <v>4</v>
      </c>
      <c r="B2626">
        <v>20</v>
      </c>
      <c r="C2626">
        <v>6</v>
      </c>
      <c r="D2626">
        <v>654.78700000000003</v>
      </c>
      <c r="E2626">
        <f t="shared" si="40"/>
        <v>0.65478700000000001</v>
      </c>
    </row>
    <row r="2627" spans="1:5">
      <c r="A2627">
        <v>4</v>
      </c>
      <c r="B2627">
        <v>20</v>
      </c>
      <c r="C2627">
        <v>7</v>
      </c>
      <c r="D2627">
        <v>1569.191</v>
      </c>
      <c r="E2627">
        <f t="shared" si="40"/>
        <v>1.569191</v>
      </c>
    </row>
    <row r="2628" spans="1:5">
      <c r="A2628">
        <v>4</v>
      </c>
      <c r="B2628">
        <v>20</v>
      </c>
      <c r="C2628">
        <v>8</v>
      </c>
      <c r="D2628">
        <v>2365.7489999999998</v>
      </c>
      <c r="E2628">
        <f t="shared" si="40"/>
        <v>2.3657489999999997</v>
      </c>
    </row>
    <row r="2629" spans="1:5">
      <c r="A2629">
        <v>4</v>
      </c>
      <c r="B2629">
        <v>20</v>
      </c>
      <c r="C2629">
        <v>9</v>
      </c>
      <c r="D2629">
        <v>2981.6149999999998</v>
      </c>
      <c r="E2629">
        <f t="shared" ref="E2629:E2692" si="41">D2629/1000</f>
        <v>2.9816149999999997</v>
      </c>
    </row>
    <row r="2630" spans="1:5">
      <c r="A2630">
        <v>4</v>
      </c>
      <c r="B2630">
        <v>20</v>
      </c>
      <c r="C2630">
        <v>10</v>
      </c>
      <c r="D2630">
        <v>2784.7860000000001</v>
      </c>
      <c r="E2630">
        <f t="shared" si="41"/>
        <v>2.784786</v>
      </c>
    </row>
    <row r="2631" spans="1:5">
      <c r="A2631">
        <v>4</v>
      </c>
      <c r="B2631">
        <v>20</v>
      </c>
      <c r="C2631">
        <v>11</v>
      </c>
      <c r="D2631">
        <v>3080.1019999999999</v>
      </c>
      <c r="E2631">
        <f t="shared" si="41"/>
        <v>3.0801019999999997</v>
      </c>
    </row>
    <row r="2632" spans="1:5">
      <c r="A2632">
        <v>4</v>
      </c>
      <c r="B2632">
        <v>20</v>
      </c>
      <c r="C2632">
        <v>12</v>
      </c>
      <c r="D2632">
        <v>3057.973</v>
      </c>
      <c r="E2632">
        <f t="shared" si="41"/>
        <v>3.0579730000000001</v>
      </c>
    </row>
    <row r="2633" spans="1:5">
      <c r="A2633">
        <v>4</v>
      </c>
      <c r="B2633">
        <v>20</v>
      </c>
      <c r="C2633">
        <v>13</v>
      </c>
      <c r="D2633">
        <v>3133.6790000000001</v>
      </c>
      <c r="E2633">
        <f t="shared" si="41"/>
        <v>3.1336789999999999</v>
      </c>
    </row>
    <row r="2634" spans="1:5">
      <c r="A2634">
        <v>4</v>
      </c>
      <c r="B2634">
        <v>20</v>
      </c>
      <c r="C2634">
        <v>14</v>
      </c>
      <c r="D2634">
        <v>2372.8789999999999</v>
      </c>
      <c r="E2634">
        <f t="shared" si="41"/>
        <v>2.3728789999999997</v>
      </c>
    </row>
    <row r="2635" spans="1:5">
      <c r="A2635">
        <v>4</v>
      </c>
      <c r="B2635">
        <v>20</v>
      </c>
      <c r="C2635">
        <v>15</v>
      </c>
      <c r="D2635">
        <v>1980.566</v>
      </c>
      <c r="E2635">
        <f t="shared" si="41"/>
        <v>1.980566</v>
      </c>
    </row>
    <row r="2636" spans="1:5">
      <c r="A2636">
        <v>4</v>
      </c>
      <c r="B2636">
        <v>20</v>
      </c>
      <c r="C2636">
        <v>16</v>
      </c>
      <c r="D2636">
        <v>1136.03</v>
      </c>
      <c r="E2636">
        <f t="shared" si="41"/>
        <v>1.1360299999999999</v>
      </c>
    </row>
    <row r="2637" spans="1:5">
      <c r="A2637">
        <v>4</v>
      </c>
      <c r="B2637">
        <v>20</v>
      </c>
      <c r="C2637">
        <v>17</v>
      </c>
      <c r="D2637">
        <v>340.80099999999999</v>
      </c>
      <c r="E2637">
        <f t="shared" si="41"/>
        <v>0.34080099999999997</v>
      </c>
    </row>
    <row r="2638" spans="1:5">
      <c r="A2638">
        <v>4</v>
      </c>
      <c r="B2638">
        <v>20</v>
      </c>
      <c r="C2638">
        <v>18</v>
      </c>
      <c r="D2638">
        <v>0</v>
      </c>
      <c r="E2638">
        <f t="shared" si="41"/>
        <v>0</v>
      </c>
    </row>
    <row r="2639" spans="1:5">
      <c r="A2639">
        <v>4</v>
      </c>
      <c r="B2639">
        <v>20</v>
      </c>
      <c r="C2639">
        <v>19</v>
      </c>
      <c r="D2639">
        <v>0</v>
      </c>
      <c r="E2639">
        <f t="shared" si="41"/>
        <v>0</v>
      </c>
    </row>
    <row r="2640" spans="1:5">
      <c r="A2640">
        <v>4</v>
      </c>
      <c r="B2640">
        <v>20</v>
      </c>
      <c r="C2640">
        <v>20</v>
      </c>
      <c r="D2640">
        <v>0</v>
      </c>
      <c r="E2640">
        <f t="shared" si="41"/>
        <v>0</v>
      </c>
    </row>
    <row r="2641" spans="1:5">
      <c r="A2641">
        <v>4</v>
      </c>
      <c r="B2641">
        <v>20</v>
      </c>
      <c r="C2641">
        <v>21</v>
      </c>
      <c r="D2641">
        <v>0</v>
      </c>
      <c r="E2641">
        <f t="shared" si="41"/>
        <v>0</v>
      </c>
    </row>
    <row r="2642" spans="1:5">
      <c r="A2642">
        <v>4</v>
      </c>
      <c r="B2642">
        <v>20</v>
      </c>
      <c r="C2642">
        <v>22</v>
      </c>
      <c r="D2642">
        <v>0</v>
      </c>
      <c r="E2642">
        <f t="shared" si="41"/>
        <v>0</v>
      </c>
    </row>
    <row r="2643" spans="1:5">
      <c r="A2643">
        <v>4</v>
      </c>
      <c r="B2643">
        <v>20</v>
      </c>
      <c r="C2643">
        <v>23</v>
      </c>
      <c r="D2643">
        <v>0</v>
      </c>
      <c r="E2643">
        <f t="shared" si="41"/>
        <v>0</v>
      </c>
    </row>
    <row r="2644" spans="1:5">
      <c r="A2644">
        <v>4</v>
      </c>
      <c r="B2644">
        <v>21</v>
      </c>
      <c r="C2644">
        <v>0</v>
      </c>
      <c r="D2644">
        <v>0</v>
      </c>
      <c r="E2644">
        <f t="shared" si="41"/>
        <v>0</v>
      </c>
    </row>
    <row r="2645" spans="1:5">
      <c r="A2645">
        <v>4</v>
      </c>
      <c r="B2645">
        <v>21</v>
      </c>
      <c r="C2645">
        <v>1</v>
      </c>
      <c r="D2645">
        <v>0</v>
      </c>
      <c r="E2645">
        <f t="shared" si="41"/>
        <v>0</v>
      </c>
    </row>
    <row r="2646" spans="1:5">
      <c r="A2646">
        <v>4</v>
      </c>
      <c r="B2646">
        <v>21</v>
      </c>
      <c r="C2646">
        <v>2</v>
      </c>
      <c r="D2646">
        <v>0</v>
      </c>
      <c r="E2646">
        <f t="shared" si="41"/>
        <v>0</v>
      </c>
    </row>
    <row r="2647" spans="1:5">
      <c r="A2647">
        <v>4</v>
      </c>
      <c r="B2647">
        <v>21</v>
      </c>
      <c r="C2647">
        <v>3</v>
      </c>
      <c r="D2647">
        <v>0</v>
      </c>
      <c r="E2647">
        <f t="shared" si="41"/>
        <v>0</v>
      </c>
    </row>
    <row r="2648" spans="1:5">
      <c r="A2648">
        <v>4</v>
      </c>
      <c r="B2648">
        <v>21</v>
      </c>
      <c r="C2648">
        <v>4</v>
      </c>
      <c r="D2648">
        <v>0</v>
      </c>
      <c r="E2648">
        <f t="shared" si="41"/>
        <v>0</v>
      </c>
    </row>
    <row r="2649" spans="1:5">
      <c r="A2649">
        <v>4</v>
      </c>
      <c r="B2649">
        <v>21</v>
      </c>
      <c r="C2649">
        <v>5</v>
      </c>
      <c r="D2649">
        <v>81.188999999999993</v>
      </c>
      <c r="E2649">
        <f t="shared" si="41"/>
        <v>8.1188999999999997E-2</v>
      </c>
    </row>
    <row r="2650" spans="1:5">
      <c r="A2650">
        <v>4</v>
      </c>
      <c r="B2650">
        <v>21</v>
      </c>
      <c r="C2650">
        <v>6</v>
      </c>
      <c r="D2650">
        <v>590.56600000000003</v>
      </c>
      <c r="E2650">
        <f t="shared" si="41"/>
        <v>0.59056600000000004</v>
      </c>
    </row>
    <row r="2651" spans="1:5">
      <c r="A2651">
        <v>4</v>
      </c>
      <c r="B2651">
        <v>21</v>
      </c>
      <c r="C2651">
        <v>7</v>
      </c>
      <c r="D2651">
        <v>1221.8019999999999</v>
      </c>
      <c r="E2651">
        <f t="shared" si="41"/>
        <v>1.2218019999999998</v>
      </c>
    </row>
    <row r="2652" spans="1:5">
      <c r="A2652">
        <v>4</v>
      </c>
      <c r="B2652">
        <v>21</v>
      </c>
      <c r="C2652">
        <v>8</v>
      </c>
      <c r="D2652">
        <v>2230.2220000000002</v>
      </c>
      <c r="E2652">
        <f t="shared" si="41"/>
        <v>2.2302220000000004</v>
      </c>
    </row>
    <row r="2653" spans="1:5">
      <c r="A2653">
        <v>4</v>
      </c>
      <c r="B2653">
        <v>21</v>
      </c>
      <c r="C2653">
        <v>9</v>
      </c>
      <c r="D2653">
        <v>2505.9899999999998</v>
      </c>
      <c r="E2653">
        <f t="shared" si="41"/>
        <v>2.5059899999999997</v>
      </c>
    </row>
    <row r="2654" spans="1:5">
      <c r="A2654">
        <v>4</v>
      </c>
      <c r="B2654">
        <v>21</v>
      </c>
      <c r="C2654">
        <v>10</v>
      </c>
      <c r="D2654">
        <v>3151.8040000000001</v>
      </c>
      <c r="E2654">
        <f t="shared" si="41"/>
        <v>3.1518040000000003</v>
      </c>
    </row>
    <row r="2655" spans="1:5">
      <c r="A2655">
        <v>4</v>
      </c>
      <c r="B2655">
        <v>21</v>
      </c>
      <c r="C2655">
        <v>11</v>
      </c>
      <c r="D2655">
        <v>3298.2139999999999</v>
      </c>
      <c r="E2655">
        <f t="shared" si="41"/>
        <v>3.2982139999999998</v>
      </c>
    </row>
    <row r="2656" spans="1:5">
      <c r="A2656">
        <v>4</v>
      </c>
      <c r="B2656">
        <v>21</v>
      </c>
      <c r="C2656">
        <v>12</v>
      </c>
      <c r="D2656">
        <v>3260.6750000000002</v>
      </c>
      <c r="E2656">
        <f t="shared" si="41"/>
        <v>3.260675</v>
      </c>
    </row>
    <row r="2657" spans="1:5">
      <c r="A2657">
        <v>4</v>
      </c>
      <c r="B2657">
        <v>21</v>
      </c>
      <c r="C2657">
        <v>13</v>
      </c>
      <c r="D2657">
        <v>2995.2959999999998</v>
      </c>
      <c r="E2657">
        <f t="shared" si="41"/>
        <v>2.9952959999999997</v>
      </c>
    </row>
    <row r="2658" spans="1:5">
      <c r="A2658">
        <v>4</v>
      </c>
      <c r="B2658">
        <v>21</v>
      </c>
      <c r="C2658">
        <v>14</v>
      </c>
      <c r="D2658">
        <v>2525.4969999999998</v>
      </c>
      <c r="E2658">
        <f t="shared" si="41"/>
        <v>2.5254969999999997</v>
      </c>
    </row>
    <row r="2659" spans="1:5">
      <c r="A2659">
        <v>4</v>
      </c>
      <c r="B2659">
        <v>21</v>
      </c>
      <c r="C2659">
        <v>15</v>
      </c>
      <c r="D2659">
        <v>1892.713</v>
      </c>
      <c r="E2659">
        <f t="shared" si="41"/>
        <v>1.8927129999999999</v>
      </c>
    </row>
    <row r="2660" spans="1:5">
      <c r="A2660">
        <v>4</v>
      </c>
      <c r="B2660">
        <v>21</v>
      </c>
      <c r="C2660">
        <v>16</v>
      </c>
      <c r="D2660">
        <v>1093.511</v>
      </c>
      <c r="E2660">
        <f t="shared" si="41"/>
        <v>1.0935109999999999</v>
      </c>
    </row>
    <row r="2661" spans="1:5">
      <c r="A2661">
        <v>4</v>
      </c>
      <c r="B2661">
        <v>21</v>
      </c>
      <c r="C2661">
        <v>17</v>
      </c>
      <c r="D2661">
        <v>337.46300000000002</v>
      </c>
      <c r="E2661">
        <f t="shared" si="41"/>
        <v>0.33746300000000001</v>
      </c>
    </row>
    <row r="2662" spans="1:5">
      <c r="A2662">
        <v>4</v>
      </c>
      <c r="B2662">
        <v>21</v>
      </c>
      <c r="C2662">
        <v>18</v>
      </c>
      <c r="D2662">
        <v>0</v>
      </c>
      <c r="E2662">
        <f t="shared" si="41"/>
        <v>0</v>
      </c>
    </row>
    <row r="2663" spans="1:5">
      <c r="A2663">
        <v>4</v>
      </c>
      <c r="B2663">
        <v>21</v>
      </c>
      <c r="C2663">
        <v>19</v>
      </c>
      <c r="D2663">
        <v>0</v>
      </c>
      <c r="E2663">
        <f t="shared" si="41"/>
        <v>0</v>
      </c>
    </row>
    <row r="2664" spans="1:5">
      <c r="A2664">
        <v>4</v>
      </c>
      <c r="B2664">
        <v>21</v>
      </c>
      <c r="C2664">
        <v>20</v>
      </c>
      <c r="D2664">
        <v>0</v>
      </c>
      <c r="E2664">
        <f t="shared" si="41"/>
        <v>0</v>
      </c>
    </row>
    <row r="2665" spans="1:5">
      <c r="A2665">
        <v>4</v>
      </c>
      <c r="B2665">
        <v>21</v>
      </c>
      <c r="C2665">
        <v>21</v>
      </c>
      <c r="D2665">
        <v>0</v>
      </c>
      <c r="E2665">
        <f t="shared" si="41"/>
        <v>0</v>
      </c>
    </row>
    <row r="2666" spans="1:5">
      <c r="A2666">
        <v>4</v>
      </c>
      <c r="B2666">
        <v>21</v>
      </c>
      <c r="C2666">
        <v>22</v>
      </c>
      <c r="D2666">
        <v>0</v>
      </c>
      <c r="E2666">
        <f t="shared" si="41"/>
        <v>0</v>
      </c>
    </row>
    <row r="2667" spans="1:5">
      <c r="A2667">
        <v>4</v>
      </c>
      <c r="B2667">
        <v>21</v>
      </c>
      <c r="C2667">
        <v>23</v>
      </c>
      <c r="D2667">
        <v>0</v>
      </c>
      <c r="E2667">
        <f t="shared" si="41"/>
        <v>0</v>
      </c>
    </row>
    <row r="2668" spans="1:5">
      <c r="A2668">
        <v>4</v>
      </c>
      <c r="B2668">
        <v>22</v>
      </c>
      <c r="C2668">
        <v>0</v>
      </c>
      <c r="D2668">
        <v>0</v>
      </c>
      <c r="E2668">
        <f t="shared" si="41"/>
        <v>0</v>
      </c>
    </row>
    <row r="2669" spans="1:5">
      <c r="A2669">
        <v>4</v>
      </c>
      <c r="B2669">
        <v>22</v>
      </c>
      <c r="C2669">
        <v>1</v>
      </c>
      <c r="D2669">
        <v>0</v>
      </c>
      <c r="E2669">
        <f t="shared" si="41"/>
        <v>0</v>
      </c>
    </row>
    <row r="2670" spans="1:5">
      <c r="A2670">
        <v>4</v>
      </c>
      <c r="B2670">
        <v>22</v>
      </c>
      <c r="C2670">
        <v>2</v>
      </c>
      <c r="D2670">
        <v>0</v>
      </c>
      <c r="E2670">
        <f t="shared" si="41"/>
        <v>0</v>
      </c>
    </row>
    <row r="2671" spans="1:5">
      <c r="A2671">
        <v>4</v>
      </c>
      <c r="B2671">
        <v>22</v>
      </c>
      <c r="C2671">
        <v>3</v>
      </c>
      <c r="D2671">
        <v>0</v>
      </c>
      <c r="E2671">
        <f t="shared" si="41"/>
        <v>0</v>
      </c>
    </row>
    <row r="2672" spans="1:5">
      <c r="A2672">
        <v>4</v>
      </c>
      <c r="B2672">
        <v>22</v>
      </c>
      <c r="C2672">
        <v>4</v>
      </c>
      <c r="D2672">
        <v>0</v>
      </c>
      <c r="E2672">
        <f t="shared" si="41"/>
        <v>0</v>
      </c>
    </row>
    <row r="2673" spans="1:5">
      <c r="A2673">
        <v>4</v>
      </c>
      <c r="B2673">
        <v>22</v>
      </c>
      <c r="C2673">
        <v>5</v>
      </c>
      <c r="D2673">
        <v>90.173000000000002</v>
      </c>
      <c r="E2673">
        <f t="shared" si="41"/>
        <v>9.0173000000000003E-2</v>
      </c>
    </row>
    <row r="2674" spans="1:5">
      <c r="A2674">
        <v>4</v>
      </c>
      <c r="B2674">
        <v>22</v>
      </c>
      <c r="C2674">
        <v>6</v>
      </c>
      <c r="D2674">
        <v>632.94399999999996</v>
      </c>
      <c r="E2674">
        <f t="shared" si="41"/>
        <v>0.63294399999999995</v>
      </c>
    </row>
    <row r="2675" spans="1:5">
      <c r="A2675">
        <v>4</v>
      </c>
      <c r="B2675">
        <v>22</v>
      </c>
      <c r="C2675">
        <v>7</v>
      </c>
      <c r="D2675">
        <v>1438.662</v>
      </c>
      <c r="E2675">
        <f t="shared" si="41"/>
        <v>1.4386620000000001</v>
      </c>
    </row>
    <row r="2676" spans="1:5">
      <c r="A2676">
        <v>4</v>
      </c>
      <c r="B2676">
        <v>22</v>
      </c>
      <c r="C2676">
        <v>8</v>
      </c>
      <c r="D2676">
        <v>2141.0650000000001</v>
      </c>
      <c r="E2676">
        <f t="shared" si="41"/>
        <v>2.1410650000000002</v>
      </c>
    </row>
    <row r="2677" spans="1:5">
      <c r="A2677">
        <v>4</v>
      </c>
      <c r="B2677">
        <v>22</v>
      </c>
      <c r="C2677">
        <v>9</v>
      </c>
      <c r="D2677">
        <v>2660.2260000000001</v>
      </c>
      <c r="E2677">
        <f t="shared" si="41"/>
        <v>2.6602260000000002</v>
      </c>
    </row>
    <row r="2678" spans="1:5">
      <c r="A2678">
        <v>4</v>
      </c>
      <c r="B2678">
        <v>22</v>
      </c>
      <c r="C2678">
        <v>10</v>
      </c>
      <c r="D2678">
        <v>2988.6019999999999</v>
      </c>
      <c r="E2678">
        <f t="shared" si="41"/>
        <v>2.9886019999999998</v>
      </c>
    </row>
    <row r="2679" spans="1:5">
      <c r="A2679">
        <v>4</v>
      </c>
      <c r="B2679">
        <v>22</v>
      </c>
      <c r="C2679">
        <v>11</v>
      </c>
      <c r="D2679">
        <v>2962.0329999999999</v>
      </c>
      <c r="E2679">
        <f t="shared" si="41"/>
        <v>2.9620329999999999</v>
      </c>
    </row>
    <row r="2680" spans="1:5">
      <c r="A2680">
        <v>4</v>
      </c>
      <c r="B2680">
        <v>22</v>
      </c>
      <c r="C2680">
        <v>12</v>
      </c>
      <c r="D2680">
        <v>3063.19</v>
      </c>
      <c r="E2680">
        <f t="shared" si="41"/>
        <v>3.0631900000000001</v>
      </c>
    </row>
    <row r="2681" spans="1:5">
      <c r="A2681">
        <v>4</v>
      </c>
      <c r="B2681">
        <v>22</v>
      </c>
      <c r="C2681">
        <v>13</v>
      </c>
      <c r="D2681">
        <v>2861.5610000000001</v>
      </c>
      <c r="E2681">
        <f t="shared" si="41"/>
        <v>2.861561</v>
      </c>
    </row>
    <row r="2682" spans="1:5">
      <c r="A2682">
        <v>4</v>
      </c>
      <c r="B2682">
        <v>22</v>
      </c>
      <c r="C2682">
        <v>14</v>
      </c>
      <c r="D2682">
        <v>2421.931</v>
      </c>
      <c r="E2682">
        <f t="shared" si="41"/>
        <v>2.4219309999999998</v>
      </c>
    </row>
    <row r="2683" spans="1:5">
      <c r="A2683">
        <v>4</v>
      </c>
      <c r="B2683">
        <v>22</v>
      </c>
      <c r="C2683">
        <v>15</v>
      </c>
      <c r="D2683">
        <v>1821.7560000000001</v>
      </c>
      <c r="E2683">
        <f t="shared" si="41"/>
        <v>1.8217560000000002</v>
      </c>
    </row>
    <row r="2684" spans="1:5">
      <c r="A2684">
        <v>4</v>
      </c>
      <c r="B2684">
        <v>22</v>
      </c>
      <c r="C2684">
        <v>16</v>
      </c>
      <c r="D2684">
        <v>1055.0119999999999</v>
      </c>
      <c r="E2684">
        <f t="shared" si="41"/>
        <v>1.0550119999999998</v>
      </c>
    </row>
    <row r="2685" spans="1:5">
      <c r="A2685">
        <v>4</v>
      </c>
      <c r="B2685">
        <v>22</v>
      </c>
      <c r="C2685">
        <v>17</v>
      </c>
      <c r="D2685">
        <v>331.17</v>
      </c>
      <c r="E2685">
        <f t="shared" si="41"/>
        <v>0.33117000000000002</v>
      </c>
    </row>
    <row r="2686" spans="1:5">
      <c r="A2686">
        <v>4</v>
      </c>
      <c r="B2686">
        <v>22</v>
      </c>
      <c r="C2686">
        <v>18</v>
      </c>
      <c r="D2686">
        <v>0</v>
      </c>
      <c r="E2686">
        <f t="shared" si="41"/>
        <v>0</v>
      </c>
    </row>
    <row r="2687" spans="1:5">
      <c r="A2687">
        <v>4</v>
      </c>
      <c r="B2687">
        <v>22</v>
      </c>
      <c r="C2687">
        <v>19</v>
      </c>
      <c r="D2687">
        <v>0</v>
      </c>
      <c r="E2687">
        <f t="shared" si="41"/>
        <v>0</v>
      </c>
    </row>
    <row r="2688" spans="1:5">
      <c r="A2688">
        <v>4</v>
      </c>
      <c r="B2688">
        <v>22</v>
      </c>
      <c r="C2688">
        <v>20</v>
      </c>
      <c r="D2688">
        <v>0</v>
      </c>
      <c r="E2688">
        <f t="shared" si="41"/>
        <v>0</v>
      </c>
    </row>
    <row r="2689" spans="1:5">
      <c r="A2689">
        <v>4</v>
      </c>
      <c r="B2689">
        <v>22</v>
      </c>
      <c r="C2689">
        <v>21</v>
      </c>
      <c r="D2689">
        <v>0</v>
      </c>
      <c r="E2689">
        <f t="shared" si="41"/>
        <v>0</v>
      </c>
    </row>
    <row r="2690" spans="1:5">
      <c r="A2690">
        <v>4</v>
      </c>
      <c r="B2690">
        <v>22</v>
      </c>
      <c r="C2690">
        <v>22</v>
      </c>
      <c r="D2690">
        <v>0</v>
      </c>
      <c r="E2690">
        <f t="shared" si="41"/>
        <v>0</v>
      </c>
    </row>
    <row r="2691" spans="1:5">
      <c r="A2691">
        <v>4</v>
      </c>
      <c r="B2691">
        <v>22</v>
      </c>
      <c r="C2691">
        <v>23</v>
      </c>
      <c r="D2691">
        <v>0</v>
      </c>
      <c r="E2691">
        <f t="shared" si="41"/>
        <v>0</v>
      </c>
    </row>
    <row r="2692" spans="1:5">
      <c r="A2692">
        <v>4</v>
      </c>
      <c r="B2692">
        <v>23</v>
      </c>
      <c r="C2692">
        <v>0</v>
      </c>
      <c r="D2692">
        <v>0</v>
      </c>
      <c r="E2692">
        <f t="shared" si="41"/>
        <v>0</v>
      </c>
    </row>
    <row r="2693" spans="1:5">
      <c r="A2693">
        <v>4</v>
      </c>
      <c r="B2693">
        <v>23</v>
      </c>
      <c r="C2693">
        <v>1</v>
      </c>
      <c r="D2693">
        <v>0</v>
      </c>
      <c r="E2693">
        <f t="shared" ref="E2693:E2756" si="42">D2693/1000</f>
        <v>0</v>
      </c>
    </row>
    <row r="2694" spans="1:5">
      <c r="A2694">
        <v>4</v>
      </c>
      <c r="B2694">
        <v>23</v>
      </c>
      <c r="C2694">
        <v>2</v>
      </c>
      <c r="D2694">
        <v>0</v>
      </c>
      <c r="E2694">
        <f t="shared" si="42"/>
        <v>0</v>
      </c>
    </row>
    <row r="2695" spans="1:5">
      <c r="A2695">
        <v>4</v>
      </c>
      <c r="B2695">
        <v>23</v>
      </c>
      <c r="C2695">
        <v>3</v>
      </c>
      <c r="D2695">
        <v>0</v>
      </c>
      <c r="E2695">
        <f t="shared" si="42"/>
        <v>0</v>
      </c>
    </row>
    <row r="2696" spans="1:5">
      <c r="A2696">
        <v>4</v>
      </c>
      <c r="B2696">
        <v>23</v>
      </c>
      <c r="C2696">
        <v>4</v>
      </c>
      <c r="D2696">
        <v>0</v>
      </c>
      <c r="E2696">
        <f t="shared" si="42"/>
        <v>0</v>
      </c>
    </row>
    <row r="2697" spans="1:5">
      <c r="A2697">
        <v>4</v>
      </c>
      <c r="B2697">
        <v>23</v>
      </c>
      <c r="C2697">
        <v>5</v>
      </c>
      <c r="D2697">
        <v>44.976999999999997</v>
      </c>
      <c r="E2697">
        <f t="shared" si="42"/>
        <v>4.4976999999999996E-2</v>
      </c>
    </row>
    <row r="2698" spans="1:5">
      <c r="A2698">
        <v>4</v>
      </c>
      <c r="B2698">
        <v>23</v>
      </c>
      <c r="C2698">
        <v>6</v>
      </c>
      <c r="D2698">
        <v>384.00700000000001</v>
      </c>
      <c r="E2698">
        <f t="shared" si="42"/>
        <v>0.38400699999999999</v>
      </c>
    </row>
    <row r="2699" spans="1:5">
      <c r="A2699">
        <v>4</v>
      </c>
      <c r="B2699">
        <v>23</v>
      </c>
      <c r="C2699">
        <v>7</v>
      </c>
      <c r="D2699">
        <v>760.05799999999999</v>
      </c>
      <c r="E2699">
        <f t="shared" si="42"/>
        <v>0.76005800000000001</v>
      </c>
    </row>
    <row r="2700" spans="1:5">
      <c r="A2700">
        <v>4</v>
      </c>
      <c r="B2700">
        <v>23</v>
      </c>
      <c r="C2700">
        <v>8</v>
      </c>
      <c r="D2700">
        <v>1025.44</v>
      </c>
      <c r="E2700">
        <f t="shared" si="42"/>
        <v>1.0254400000000001</v>
      </c>
    </row>
    <row r="2701" spans="1:5">
      <c r="A2701">
        <v>4</v>
      </c>
      <c r="B2701">
        <v>23</v>
      </c>
      <c r="C2701">
        <v>9</v>
      </c>
      <c r="D2701">
        <v>1533.7049999999999</v>
      </c>
      <c r="E2701">
        <f t="shared" si="42"/>
        <v>1.5337049999999999</v>
      </c>
    </row>
    <row r="2702" spans="1:5">
      <c r="A2702">
        <v>4</v>
      </c>
      <c r="B2702">
        <v>23</v>
      </c>
      <c r="C2702">
        <v>10</v>
      </c>
      <c r="D2702">
        <v>1424.5630000000001</v>
      </c>
      <c r="E2702">
        <f t="shared" si="42"/>
        <v>1.424563</v>
      </c>
    </row>
    <row r="2703" spans="1:5">
      <c r="A2703">
        <v>4</v>
      </c>
      <c r="B2703">
        <v>23</v>
      </c>
      <c r="C2703">
        <v>11</v>
      </c>
      <c r="D2703">
        <v>641.17100000000005</v>
      </c>
      <c r="E2703">
        <f t="shared" si="42"/>
        <v>0.64117100000000005</v>
      </c>
    </row>
    <row r="2704" spans="1:5">
      <c r="A2704">
        <v>4</v>
      </c>
      <c r="B2704">
        <v>23</v>
      </c>
      <c r="C2704">
        <v>12</v>
      </c>
      <c r="D2704">
        <v>530.08299999999997</v>
      </c>
      <c r="E2704">
        <f t="shared" si="42"/>
        <v>0.53008299999999997</v>
      </c>
    </row>
    <row r="2705" spans="1:5">
      <c r="A2705">
        <v>4</v>
      </c>
      <c r="B2705">
        <v>23</v>
      </c>
      <c r="C2705">
        <v>13</v>
      </c>
      <c r="D2705">
        <v>414.834</v>
      </c>
      <c r="E2705">
        <f t="shared" si="42"/>
        <v>0.41483399999999998</v>
      </c>
    </row>
    <row r="2706" spans="1:5">
      <c r="A2706">
        <v>4</v>
      </c>
      <c r="B2706">
        <v>23</v>
      </c>
      <c r="C2706">
        <v>14</v>
      </c>
      <c r="D2706">
        <v>474.52</v>
      </c>
      <c r="E2706">
        <f t="shared" si="42"/>
        <v>0.47452</v>
      </c>
    </row>
    <row r="2707" spans="1:5">
      <c r="A2707">
        <v>4</v>
      </c>
      <c r="B2707">
        <v>23</v>
      </c>
      <c r="C2707">
        <v>15</v>
      </c>
      <c r="D2707">
        <v>271.86500000000001</v>
      </c>
      <c r="E2707">
        <f t="shared" si="42"/>
        <v>0.27186500000000002</v>
      </c>
    </row>
    <row r="2708" spans="1:5">
      <c r="A2708">
        <v>4</v>
      </c>
      <c r="B2708">
        <v>23</v>
      </c>
      <c r="C2708">
        <v>16</v>
      </c>
      <c r="D2708">
        <v>7.5839999999999996</v>
      </c>
      <c r="E2708">
        <f t="shared" si="42"/>
        <v>7.5839999999999996E-3</v>
      </c>
    </row>
    <row r="2709" spans="1:5">
      <c r="A2709">
        <v>4</v>
      </c>
      <c r="B2709">
        <v>23</v>
      </c>
      <c r="C2709">
        <v>17</v>
      </c>
      <c r="D2709">
        <v>141.74</v>
      </c>
      <c r="E2709">
        <f t="shared" si="42"/>
        <v>0.14174</v>
      </c>
    </row>
    <row r="2710" spans="1:5">
      <c r="A2710">
        <v>4</v>
      </c>
      <c r="B2710">
        <v>23</v>
      </c>
      <c r="C2710">
        <v>18</v>
      </c>
      <c r="D2710">
        <v>0</v>
      </c>
      <c r="E2710">
        <f t="shared" si="42"/>
        <v>0</v>
      </c>
    </row>
    <row r="2711" spans="1:5">
      <c r="A2711">
        <v>4</v>
      </c>
      <c r="B2711">
        <v>23</v>
      </c>
      <c r="C2711">
        <v>19</v>
      </c>
      <c r="D2711">
        <v>0</v>
      </c>
      <c r="E2711">
        <f t="shared" si="42"/>
        <v>0</v>
      </c>
    </row>
    <row r="2712" spans="1:5">
      <c r="A2712">
        <v>4</v>
      </c>
      <c r="B2712">
        <v>23</v>
      </c>
      <c r="C2712">
        <v>20</v>
      </c>
      <c r="D2712">
        <v>0</v>
      </c>
      <c r="E2712">
        <f t="shared" si="42"/>
        <v>0</v>
      </c>
    </row>
    <row r="2713" spans="1:5">
      <c r="A2713">
        <v>4</v>
      </c>
      <c r="B2713">
        <v>23</v>
      </c>
      <c r="C2713">
        <v>21</v>
      </c>
      <c r="D2713">
        <v>0</v>
      </c>
      <c r="E2713">
        <f t="shared" si="42"/>
        <v>0</v>
      </c>
    </row>
    <row r="2714" spans="1:5">
      <c r="A2714">
        <v>4</v>
      </c>
      <c r="B2714">
        <v>23</v>
      </c>
      <c r="C2714">
        <v>22</v>
      </c>
      <c r="D2714">
        <v>0</v>
      </c>
      <c r="E2714">
        <f t="shared" si="42"/>
        <v>0</v>
      </c>
    </row>
    <row r="2715" spans="1:5">
      <c r="A2715">
        <v>4</v>
      </c>
      <c r="B2715">
        <v>23</v>
      </c>
      <c r="C2715">
        <v>23</v>
      </c>
      <c r="D2715">
        <v>0</v>
      </c>
      <c r="E2715">
        <f t="shared" si="42"/>
        <v>0</v>
      </c>
    </row>
    <row r="2716" spans="1:5">
      <c r="A2716">
        <v>4</v>
      </c>
      <c r="B2716">
        <v>24</v>
      </c>
      <c r="C2716">
        <v>0</v>
      </c>
      <c r="D2716">
        <v>0</v>
      </c>
      <c r="E2716">
        <f t="shared" si="42"/>
        <v>0</v>
      </c>
    </row>
    <row r="2717" spans="1:5">
      <c r="A2717">
        <v>4</v>
      </c>
      <c r="B2717">
        <v>24</v>
      </c>
      <c r="C2717">
        <v>1</v>
      </c>
      <c r="D2717">
        <v>0</v>
      </c>
      <c r="E2717">
        <f t="shared" si="42"/>
        <v>0</v>
      </c>
    </row>
    <row r="2718" spans="1:5">
      <c r="A2718">
        <v>4</v>
      </c>
      <c r="B2718">
        <v>24</v>
      </c>
      <c r="C2718">
        <v>2</v>
      </c>
      <c r="D2718">
        <v>0</v>
      </c>
      <c r="E2718">
        <f t="shared" si="42"/>
        <v>0</v>
      </c>
    </row>
    <row r="2719" spans="1:5">
      <c r="A2719">
        <v>4</v>
      </c>
      <c r="B2719">
        <v>24</v>
      </c>
      <c r="C2719">
        <v>3</v>
      </c>
      <c r="D2719">
        <v>0</v>
      </c>
      <c r="E2719">
        <f t="shared" si="42"/>
        <v>0</v>
      </c>
    </row>
    <row r="2720" spans="1:5">
      <c r="A2720">
        <v>4</v>
      </c>
      <c r="B2720">
        <v>24</v>
      </c>
      <c r="C2720">
        <v>4</v>
      </c>
      <c r="D2720">
        <v>0</v>
      </c>
      <c r="E2720">
        <f t="shared" si="42"/>
        <v>0</v>
      </c>
    </row>
    <row r="2721" spans="1:5">
      <c r="A2721">
        <v>4</v>
      </c>
      <c r="B2721">
        <v>24</v>
      </c>
      <c r="C2721">
        <v>5</v>
      </c>
      <c r="D2721">
        <v>101.501</v>
      </c>
      <c r="E2721">
        <f t="shared" si="42"/>
        <v>0.10150100000000001</v>
      </c>
    </row>
    <row r="2722" spans="1:5">
      <c r="A2722">
        <v>4</v>
      </c>
      <c r="B2722">
        <v>24</v>
      </c>
      <c r="C2722">
        <v>6</v>
      </c>
      <c r="D2722">
        <v>7.98</v>
      </c>
      <c r="E2722">
        <f t="shared" si="42"/>
        <v>7.980000000000001E-3</v>
      </c>
    </row>
    <row r="2723" spans="1:5">
      <c r="A2723">
        <v>4</v>
      </c>
      <c r="B2723">
        <v>24</v>
      </c>
      <c r="C2723">
        <v>7</v>
      </c>
      <c r="D2723">
        <v>364.43900000000002</v>
      </c>
      <c r="E2723">
        <f t="shared" si="42"/>
        <v>0.36443900000000001</v>
      </c>
    </row>
    <row r="2724" spans="1:5">
      <c r="A2724">
        <v>4</v>
      </c>
      <c r="B2724">
        <v>24</v>
      </c>
      <c r="C2724">
        <v>8</v>
      </c>
      <c r="D2724">
        <v>2259.779</v>
      </c>
      <c r="E2724">
        <f t="shared" si="42"/>
        <v>2.259779</v>
      </c>
    </row>
    <row r="2725" spans="1:5">
      <c r="A2725">
        <v>4</v>
      </c>
      <c r="B2725">
        <v>24</v>
      </c>
      <c r="C2725">
        <v>9</v>
      </c>
      <c r="D2725">
        <v>877.43700000000001</v>
      </c>
      <c r="E2725">
        <f t="shared" si="42"/>
        <v>0.87743700000000002</v>
      </c>
    </row>
    <row r="2726" spans="1:5">
      <c r="A2726">
        <v>4</v>
      </c>
      <c r="B2726">
        <v>24</v>
      </c>
      <c r="C2726">
        <v>10</v>
      </c>
      <c r="D2726">
        <v>928.01700000000005</v>
      </c>
      <c r="E2726">
        <f t="shared" si="42"/>
        <v>0.92801700000000009</v>
      </c>
    </row>
    <row r="2727" spans="1:5">
      <c r="A2727">
        <v>4</v>
      </c>
      <c r="B2727">
        <v>24</v>
      </c>
      <c r="C2727">
        <v>11</v>
      </c>
      <c r="D2727">
        <v>1379.6</v>
      </c>
      <c r="E2727">
        <f t="shared" si="42"/>
        <v>1.3795999999999999</v>
      </c>
    </row>
    <row r="2728" spans="1:5">
      <c r="A2728">
        <v>4</v>
      </c>
      <c r="B2728">
        <v>24</v>
      </c>
      <c r="C2728">
        <v>12</v>
      </c>
      <c r="D2728">
        <v>3333.3330000000001</v>
      </c>
      <c r="E2728">
        <f t="shared" si="42"/>
        <v>3.3333330000000001</v>
      </c>
    </row>
    <row r="2729" spans="1:5">
      <c r="A2729">
        <v>4</v>
      </c>
      <c r="B2729">
        <v>24</v>
      </c>
      <c r="C2729">
        <v>13</v>
      </c>
      <c r="D2729">
        <v>3082.14</v>
      </c>
      <c r="E2729">
        <f t="shared" si="42"/>
        <v>3.0821399999999999</v>
      </c>
    </row>
    <row r="2730" spans="1:5">
      <c r="A2730">
        <v>4</v>
      </c>
      <c r="B2730">
        <v>24</v>
      </c>
      <c r="C2730">
        <v>14</v>
      </c>
      <c r="D2730">
        <v>2619.2539999999999</v>
      </c>
      <c r="E2730">
        <f t="shared" si="42"/>
        <v>2.6192539999999997</v>
      </c>
    </row>
    <row r="2731" spans="1:5">
      <c r="A2731">
        <v>4</v>
      </c>
      <c r="B2731">
        <v>24</v>
      </c>
      <c r="C2731">
        <v>15</v>
      </c>
      <c r="D2731">
        <v>1954.615</v>
      </c>
      <c r="E2731">
        <f t="shared" si="42"/>
        <v>1.954615</v>
      </c>
    </row>
    <row r="2732" spans="1:5">
      <c r="A2732">
        <v>4</v>
      </c>
      <c r="B2732">
        <v>24</v>
      </c>
      <c r="C2732">
        <v>16</v>
      </c>
      <c r="D2732">
        <v>1139.875</v>
      </c>
      <c r="E2732">
        <f t="shared" si="42"/>
        <v>1.139875</v>
      </c>
    </row>
    <row r="2733" spans="1:5">
      <c r="A2733">
        <v>4</v>
      </c>
      <c r="B2733">
        <v>24</v>
      </c>
      <c r="C2733">
        <v>17</v>
      </c>
      <c r="D2733">
        <v>350.47199999999998</v>
      </c>
      <c r="E2733">
        <f t="shared" si="42"/>
        <v>0.35047200000000001</v>
      </c>
    </row>
    <row r="2734" spans="1:5">
      <c r="A2734">
        <v>4</v>
      </c>
      <c r="B2734">
        <v>24</v>
      </c>
      <c r="C2734">
        <v>18</v>
      </c>
      <c r="D2734">
        <v>0</v>
      </c>
      <c r="E2734">
        <f t="shared" si="42"/>
        <v>0</v>
      </c>
    </row>
    <row r="2735" spans="1:5">
      <c r="A2735">
        <v>4</v>
      </c>
      <c r="B2735">
        <v>24</v>
      </c>
      <c r="C2735">
        <v>19</v>
      </c>
      <c r="D2735">
        <v>0</v>
      </c>
      <c r="E2735">
        <f t="shared" si="42"/>
        <v>0</v>
      </c>
    </row>
    <row r="2736" spans="1:5">
      <c r="A2736">
        <v>4</v>
      </c>
      <c r="B2736">
        <v>24</v>
      </c>
      <c r="C2736">
        <v>20</v>
      </c>
      <c r="D2736">
        <v>0</v>
      </c>
      <c r="E2736">
        <f t="shared" si="42"/>
        <v>0</v>
      </c>
    </row>
    <row r="2737" spans="1:5">
      <c r="A2737">
        <v>4</v>
      </c>
      <c r="B2737">
        <v>24</v>
      </c>
      <c r="C2737">
        <v>21</v>
      </c>
      <c r="D2737">
        <v>0</v>
      </c>
      <c r="E2737">
        <f t="shared" si="42"/>
        <v>0</v>
      </c>
    </row>
    <row r="2738" spans="1:5">
      <c r="A2738">
        <v>4</v>
      </c>
      <c r="B2738">
        <v>24</v>
      </c>
      <c r="C2738">
        <v>22</v>
      </c>
      <c r="D2738">
        <v>0</v>
      </c>
      <c r="E2738">
        <f t="shared" si="42"/>
        <v>0</v>
      </c>
    </row>
    <row r="2739" spans="1:5">
      <c r="A2739">
        <v>4</v>
      </c>
      <c r="B2739">
        <v>24</v>
      </c>
      <c r="C2739">
        <v>23</v>
      </c>
      <c r="D2739">
        <v>0</v>
      </c>
      <c r="E2739">
        <f t="shared" si="42"/>
        <v>0</v>
      </c>
    </row>
    <row r="2740" spans="1:5">
      <c r="A2740">
        <v>4</v>
      </c>
      <c r="B2740">
        <v>25</v>
      </c>
      <c r="C2740">
        <v>0</v>
      </c>
      <c r="D2740">
        <v>0</v>
      </c>
      <c r="E2740">
        <f t="shared" si="42"/>
        <v>0</v>
      </c>
    </row>
    <row r="2741" spans="1:5">
      <c r="A2741">
        <v>4</v>
      </c>
      <c r="B2741">
        <v>25</v>
      </c>
      <c r="C2741">
        <v>1</v>
      </c>
      <c r="D2741">
        <v>0</v>
      </c>
      <c r="E2741">
        <f t="shared" si="42"/>
        <v>0</v>
      </c>
    </row>
    <row r="2742" spans="1:5">
      <c r="A2742">
        <v>4</v>
      </c>
      <c r="B2742">
        <v>25</v>
      </c>
      <c r="C2742">
        <v>2</v>
      </c>
      <c r="D2742">
        <v>0</v>
      </c>
      <c r="E2742">
        <f t="shared" si="42"/>
        <v>0</v>
      </c>
    </row>
    <row r="2743" spans="1:5">
      <c r="A2743">
        <v>4</v>
      </c>
      <c r="B2743">
        <v>25</v>
      </c>
      <c r="C2743">
        <v>3</v>
      </c>
      <c r="D2743">
        <v>0</v>
      </c>
      <c r="E2743">
        <f t="shared" si="42"/>
        <v>0</v>
      </c>
    </row>
    <row r="2744" spans="1:5">
      <c r="A2744">
        <v>4</v>
      </c>
      <c r="B2744">
        <v>25</v>
      </c>
      <c r="C2744">
        <v>4</v>
      </c>
      <c r="D2744">
        <v>0</v>
      </c>
      <c r="E2744">
        <f t="shared" si="42"/>
        <v>0</v>
      </c>
    </row>
    <row r="2745" spans="1:5">
      <c r="A2745">
        <v>4</v>
      </c>
      <c r="B2745">
        <v>25</v>
      </c>
      <c r="C2745">
        <v>5</v>
      </c>
      <c r="D2745">
        <v>36.53</v>
      </c>
      <c r="E2745">
        <f t="shared" si="42"/>
        <v>3.653E-2</v>
      </c>
    </row>
    <row r="2746" spans="1:5">
      <c r="A2746">
        <v>4</v>
      </c>
      <c r="B2746">
        <v>25</v>
      </c>
      <c r="C2746">
        <v>6</v>
      </c>
      <c r="D2746">
        <v>674.82799999999997</v>
      </c>
      <c r="E2746">
        <f t="shared" si="42"/>
        <v>0.67482799999999998</v>
      </c>
    </row>
    <row r="2747" spans="1:5">
      <c r="A2747">
        <v>4</v>
      </c>
      <c r="B2747">
        <v>25</v>
      </c>
      <c r="C2747">
        <v>7</v>
      </c>
      <c r="D2747">
        <v>666.07600000000002</v>
      </c>
      <c r="E2747">
        <f t="shared" si="42"/>
        <v>0.666076</v>
      </c>
    </row>
    <row r="2748" spans="1:5">
      <c r="A2748">
        <v>4</v>
      </c>
      <c r="B2748">
        <v>25</v>
      </c>
      <c r="C2748">
        <v>8</v>
      </c>
      <c r="D2748">
        <v>841.23099999999999</v>
      </c>
      <c r="E2748">
        <f t="shared" si="42"/>
        <v>0.84123099999999995</v>
      </c>
    </row>
    <row r="2749" spans="1:5">
      <c r="A2749">
        <v>4</v>
      </c>
      <c r="B2749">
        <v>25</v>
      </c>
      <c r="C2749">
        <v>9</v>
      </c>
      <c r="D2749">
        <v>1392.02</v>
      </c>
      <c r="E2749">
        <f t="shared" si="42"/>
        <v>1.39202</v>
      </c>
    </row>
    <row r="2750" spans="1:5">
      <c r="A2750">
        <v>4</v>
      </c>
      <c r="B2750">
        <v>25</v>
      </c>
      <c r="C2750">
        <v>10</v>
      </c>
      <c r="D2750">
        <v>921.60500000000002</v>
      </c>
      <c r="E2750">
        <f t="shared" si="42"/>
        <v>0.92160500000000001</v>
      </c>
    </row>
    <row r="2751" spans="1:5">
      <c r="A2751">
        <v>4</v>
      </c>
      <c r="B2751">
        <v>25</v>
      </c>
      <c r="C2751">
        <v>11</v>
      </c>
      <c r="D2751">
        <v>801.44500000000005</v>
      </c>
      <c r="E2751">
        <f t="shared" si="42"/>
        <v>0.80144500000000007</v>
      </c>
    </row>
    <row r="2752" spans="1:5">
      <c r="A2752">
        <v>4</v>
      </c>
      <c r="B2752">
        <v>25</v>
      </c>
      <c r="C2752">
        <v>12</v>
      </c>
      <c r="D2752">
        <v>1187.4559999999999</v>
      </c>
      <c r="E2752">
        <f t="shared" si="42"/>
        <v>1.1874559999999998</v>
      </c>
    </row>
    <row r="2753" spans="1:5">
      <c r="A2753">
        <v>4</v>
      </c>
      <c r="B2753">
        <v>25</v>
      </c>
      <c r="C2753">
        <v>13</v>
      </c>
      <c r="D2753">
        <v>3053.7530000000002</v>
      </c>
      <c r="E2753">
        <f t="shared" si="42"/>
        <v>3.0537529999999999</v>
      </c>
    </row>
    <row r="2754" spans="1:5">
      <c r="A2754">
        <v>4</v>
      </c>
      <c r="B2754">
        <v>25</v>
      </c>
      <c r="C2754">
        <v>14</v>
      </c>
      <c r="D2754">
        <v>1866.7360000000001</v>
      </c>
      <c r="E2754">
        <f t="shared" si="42"/>
        <v>1.8667360000000002</v>
      </c>
    </row>
    <row r="2755" spans="1:5">
      <c r="A2755">
        <v>4</v>
      </c>
      <c r="B2755">
        <v>25</v>
      </c>
      <c r="C2755">
        <v>15</v>
      </c>
      <c r="D2755">
        <v>1905.5820000000001</v>
      </c>
      <c r="E2755">
        <f t="shared" si="42"/>
        <v>1.9055820000000001</v>
      </c>
    </row>
    <row r="2756" spans="1:5">
      <c r="A2756">
        <v>4</v>
      </c>
      <c r="B2756">
        <v>25</v>
      </c>
      <c r="C2756">
        <v>16</v>
      </c>
      <c r="D2756">
        <v>1108.1220000000001</v>
      </c>
      <c r="E2756">
        <f t="shared" si="42"/>
        <v>1.1081220000000001</v>
      </c>
    </row>
    <row r="2757" spans="1:5">
      <c r="A2757">
        <v>4</v>
      </c>
      <c r="B2757">
        <v>25</v>
      </c>
      <c r="C2757">
        <v>17</v>
      </c>
      <c r="D2757">
        <v>356.19900000000001</v>
      </c>
      <c r="E2757">
        <f t="shared" ref="E2757:E2820" si="43">D2757/1000</f>
        <v>0.35619899999999999</v>
      </c>
    </row>
    <row r="2758" spans="1:5">
      <c r="A2758">
        <v>4</v>
      </c>
      <c r="B2758">
        <v>25</v>
      </c>
      <c r="C2758">
        <v>18</v>
      </c>
      <c r="D2758">
        <v>8.6080000000000005</v>
      </c>
      <c r="E2758">
        <f t="shared" si="43"/>
        <v>8.6080000000000011E-3</v>
      </c>
    </row>
    <row r="2759" spans="1:5">
      <c r="A2759">
        <v>4</v>
      </c>
      <c r="B2759">
        <v>25</v>
      </c>
      <c r="C2759">
        <v>19</v>
      </c>
      <c r="D2759">
        <v>0</v>
      </c>
      <c r="E2759">
        <f t="shared" si="43"/>
        <v>0</v>
      </c>
    </row>
    <row r="2760" spans="1:5">
      <c r="A2760">
        <v>4</v>
      </c>
      <c r="B2760">
        <v>25</v>
      </c>
      <c r="C2760">
        <v>20</v>
      </c>
      <c r="D2760">
        <v>0</v>
      </c>
      <c r="E2760">
        <f t="shared" si="43"/>
        <v>0</v>
      </c>
    </row>
    <row r="2761" spans="1:5">
      <c r="A2761">
        <v>4</v>
      </c>
      <c r="B2761">
        <v>25</v>
      </c>
      <c r="C2761">
        <v>21</v>
      </c>
      <c r="D2761">
        <v>0</v>
      </c>
      <c r="E2761">
        <f t="shared" si="43"/>
        <v>0</v>
      </c>
    </row>
    <row r="2762" spans="1:5">
      <c r="A2762">
        <v>4</v>
      </c>
      <c r="B2762">
        <v>25</v>
      </c>
      <c r="C2762">
        <v>22</v>
      </c>
      <c r="D2762">
        <v>0</v>
      </c>
      <c r="E2762">
        <f t="shared" si="43"/>
        <v>0</v>
      </c>
    </row>
    <row r="2763" spans="1:5">
      <c r="A2763">
        <v>4</v>
      </c>
      <c r="B2763">
        <v>25</v>
      </c>
      <c r="C2763">
        <v>23</v>
      </c>
      <c r="D2763">
        <v>0</v>
      </c>
      <c r="E2763">
        <f t="shared" si="43"/>
        <v>0</v>
      </c>
    </row>
    <row r="2764" spans="1:5">
      <c r="A2764">
        <v>4</v>
      </c>
      <c r="B2764">
        <v>26</v>
      </c>
      <c r="C2764">
        <v>0</v>
      </c>
      <c r="D2764">
        <v>0</v>
      </c>
      <c r="E2764">
        <f t="shared" si="43"/>
        <v>0</v>
      </c>
    </row>
    <row r="2765" spans="1:5">
      <c r="A2765">
        <v>4</v>
      </c>
      <c r="B2765">
        <v>26</v>
      </c>
      <c r="C2765">
        <v>1</v>
      </c>
      <c r="D2765">
        <v>0</v>
      </c>
      <c r="E2765">
        <f t="shared" si="43"/>
        <v>0</v>
      </c>
    </row>
    <row r="2766" spans="1:5">
      <c r="A2766">
        <v>4</v>
      </c>
      <c r="B2766">
        <v>26</v>
      </c>
      <c r="C2766">
        <v>2</v>
      </c>
      <c r="D2766">
        <v>0</v>
      </c>
      <c r="E2766">
        <f t="shared" si="43"/>
        <v>0</v>
      </c>
    </row>
    <row r="2767" spans="1:5">
      <c r="A2767">
        <v>4</v>
      </c>
      <c r="B2767">
        <v>26</v>
      </c>
      <c r="C2767">
        <v>3</v>
      </c>
      <c r="D2767">
        <v>0</v>
      </c>
      <c r="E2767">
        <f t="shared" si="43"/>
        <v>0</v>
      </c>
    </row>
    <row r="2768" spans="1:5">
      <c r="A2768">
        <v>4</v>
      </c>
      <c r="B2768">
        <v>26</v>
      </c>
      <c r="C2768">
        <v>4</v>
      </c>
      <c r="D2768">
        <v>0</v>
      </c>
      <c r="E2768">
        <f t="shared" si="43"/>
        <v>0</v>
      </c>
    </row>
    <row r="2769" spans="1:5">
      <c r="A2769">
        <v>4</v>
      </c>
      <c r="B2769">
        <v>26</v>
      </c>
      <c r="C2769">
        <v>5</v>
      </c>
      <c r="D2769">
        <v>82.947999999999993</v>
      </c>
      <c r="E2769">
        <f t="shared" si="43"/>
        <v>8.2947999999999994E-2</v>
      </c>
    </row>
    <row r="2770" spans="1:5">
      <c r="A2770">
        <v>4</v>
      </c>
      <c r="B2770">
        <v>26</v>
      </c>
      <c r="C2770">
        <v>6</v>
      </c>
      <c r="D2770">
        <v>556.00199999999995</v>
      </c>
      <c r="E2770">
        <f t="shared" si="43"/>
        <v>0.556002</v>
      </c>
    </row>
    <row r="2771" spans="1:5">
      <c r="A2771">
        <v>4</v>
      </c>
      <c r="B2771">
        <v>26</v>
      </c>
      <c r="C2771">
        <v>7</v>
      </c>
      <c r="D2771">
        <v>1414.1679999999999</v>
      </c>
      <c r="E2771">
        <f t="shared" si="43"/>
        <v>1.4141679999999999</v>
      </c>
    </row>
    <row r="2772" spans="1:5">
      <c r="A2772">
        <v>4</v>
      </c>
      <c r="B2772">
        <v>26</v>
      </c>
      <c r="C2772">
        <v>8</v>
      </c>
      <c r="D2772">
        <v>2077.1709999999998</v>
      </c>
      <c r="E2772">
        <f t="shared" si="43"/>
        <v>2.0771709999999999</v>
      </c>
    </row>
    <row r="2773" spans="1:5">
      <c r="A2773">
        <v>4</v>
      </c>
      <c r="B2773">
        <v>26</v>
      </c>
      <c r="C2773">
        <v>9</v>
      </c>
      <c r="D2773">
        <v>2757.5810000000001</v>
      </c>
      <c r="E2773">
        <f t="shared" si="43"/>
        <v>2.7575810000000001</v>
      </c>
    </row>
    <row r="2774" spans="1:5">
      <c r="A2774">
        <v>4</v>
      </c>
      <c r="B2774">
        <v>26</v>
      </c>
      <c r="C2774">
        <v>10</v>
      </c>
      <c r="D2774">
        <v>2932.721</v>
      </c>
      <c r="E2774">
        <f t="shared" si="43"/>
        <v>2.9327209999999999</v>
      </c>
    </row>
    <row r="2775" spans="1:5">
      <c r="A2775">
        <v>4</v>
      </c>
      <c r="B2775">
        <v>26</v>
      </c>
      <c r="C2775">
        <v>11</v>
      </c>
      <c r="D2775">
        <v>3230.569</v>
      </c>
      <c r="E2775">
        <f t="shared" si="43"/>
        <v>3.230569</v>
      </c>
    </row>
    <row r="2776" spans="1:5">
      <c r="A2776">
        <v>4</v>
      </c>
      <c r="B2776">
        <v>26</v>
      </c>
      <c r="C2776">
        <v>12</v>
      </c>
      <c r="D2776">
        <v>2753.192</v>
      </c>
      <c r="E2776">
        <f t="shared" si="43"/>
        <v>2.7531919999999999</v>
      </c>
    </row>
    <row r="2777" spans="1:5">
      <c r="A2777">
        <v>4</v>
      </c>
      <c r="B2777">
        <v>26</v>
      </c>
      <c r="C2777">
        <v>13</v>
      </c>
      <c r="D2777">
        <v>2773.5210000000002</v>
      </c>
      <c r="E2777">
        <f t="shared" si="43"/>
        <v>2.7735210000000001</v>
      </c>
    </row>
    <row r="2778" spans="1:5">
      <c r="A2778">
        <v>4</v>
      </c>
      <c r="B2778">
        <v>26</v>
      </c>
      <c r="C2778">
        <v>14</v>
      </c>
      <c r="D2778">
        <v>2451.9949999999999</v>
      </c>
      <c r="E2778">
        <f t="shared" si="43"/>
        <v>2.4519949999999997</v>
      </c>
    </row>
    <row r="2779" spans="1:5">
      <c r="A2779">
        <v>4</v>
      </c>
      <c r="B2779">
        <v>26</v>
      </c>
      <c r="C2779">
        <v>15</v>
      </c>
      <c r="D2779">
        <v>1260.451</v>
      </c>
      <c r="E2779">
        <f t="shared" si="43"/>
        <v>1.260451</v>
      </c>
    </row>
    <row r="2780" spans="1:5">
      <c r="A2780">
        <v>4</v>
      </c>
      <c r="B2780">
        <v>26</v>
      </c>
      <c r="C2780">
        <v>16</v>
      </c>
      <c r="D2780">
        <v>913.35799999999995</v>
      </c>
      <c r="E2780">
        <f t="shared" si="43"/>
        <v>0.91335799999999989</v>
      </c>
    </row>
    <row r="2781" spans="1:5">
      <c r="A2781">
        <v>4</v>
      </c>
      <c r="B2781">
        <v>26</v>
      </c>
      <c r="C2781">
        <v>17</v>
      </c>
      <c r="D2781">
        <v>355.85399999999998</v>
      </c>
      <c r="E2781">
        <f t="shared" si="43"/>
        <v>0.355854</v>
      </c>
    </row>
    <row r="2782" spans="1:5">
      <c r="A2782">
        <v>4</v>
      </c>
      <c r="B2782">
        <v>26</v>
      </c>
      <c r="C2782">
        <v>18</v>
      </c>
      <c r="D2782">
        <v>7.1059999999999999</v>
      </c>
      <c r="E2782">
        <f t="shared" si="43"/>
        <v>7.1059999999999995E-3</v>
      </c>
    </row>
    <row r="2783" spans="1:5">
      <c r="A2783">
        <v>4</v>
      </c>
      <c r="B2783">
        <v>26</v>
      </c>
      <c r="C2783">
        <v>19</v>
      </c>
      <c r="D2783">
        <v>0</v>
      </c>
      <c r="E2783">
        <f t="shared" si="43"/>
        <v>0</v>
      </c>
    </row>
    <row r="2784" spans="1:5">
      <c r="A2784">
        <v>4</v>
      </c>
      <c r="B2784">
        <v>26</v>
      </c>
      <c r="C2784">
        <v>20</v>
      </c>
      <c r="D2784">
        <v>0</v>
      </c>
      <c r="E2784">
        <f t="shared" si="43"/>
        <v>0</v>
      </c>
    </row>
    <row r="2785" spans="1:5">
      <c r="A2785">
        <v>4</v>
      </c>
      <c r="B2785">
        <v>26</v>
      </c>
      <c r="C2785">
        <v>21</v>
      </c>
      <c r="D2785">
        <v>0</v>
      </c>
      <c r="E2785">
        <f t="shared" si="43"/>
        <v>0</v>
      </c>
    </row>
    <row r="2786" spans="1:5">
      <c r="A2786">
        <v>4</v>
      </c>
      <c r="B2786">
        <v>26</v>
      </c>
      <c r="C2786">
        <v>22</v>
      </c>
      <c r="D2786">
        <v>0</v>
      </c>
      <c r="E2786">
        <f t="shared" si="43"/>
        <v>0</v>
      </c>
    </row>
    <row r="2787" spans="1:5">
      <c r="A2787">
        <v>4</v>
      </c>
      <c r="B2787">
        <v>26</v>
      </c>
      <c r="C2787">
        <v>23</v>
      </c>
      <c r="D2787">
        <v>0</v>
      </c>
      <c r="E2787">
        <f t="shared" si="43"/>
        <v>0</v>
      </c>
    </row>
    <row r="2788" spans="1:5">
      <c r="A2788">
        <v>4</v>
      </c>
      <c r="B2788">
        <v>27</v>
      </c>
      <c r="C2788">
        <v>0</v>
      </c>
      <c r="D2788">
        <v>0</v>
      </c>
      <c r="E2788">
        <f t="shared" si="43"/>
        <v>0</v>
      </c>
    </row>
    <row r="2789" spans="1:5">
      <c r="A2789">
        <v>4</v>
      </c>
      <c r="B2789">
        <v>27</v>
      </c>
      <c r="C2789">
        <v>1</v>
      </c>
      <c r="D2789">
        <v>0</v>
      </c>
      <c r="E2789">
        <f t="shared" si="43"/>
        <v>0</v>
      </c>
    </row>
    <row r="2790" spans="1:5">
      <c r="A2790">
        <v>4</v>
      </c>
      <c r="B2790">
        <v>27</v>
      </c>
      <c r="C2790">
        <v>2</v>
      </c>
      <c r="D2790">
        <v>0</v>
      </c>
      <c r="E2790">
        <f t="shared" si="43"/>
        <v>0</v>
      </c>
    </row>
    <row r="2791" spans="1:5">
      <c r="A2791">
        <v>4</v>
      </c>
      <c r="B2791">
        <v>27</v>
      </c>
      <c r="C2791">
        <v>3</v>
      </c>
      <c r="D2791">
        <v>0</v>
      </c>
      <c r="E2791">
        <f t="shared" si="43"/>
        <v>0</v>
      </c>
    </row>
    <row r="2792" spans="1:5">
      <c r="A2792">
        <v>4</v>
      </c>
      <c r="B2792">
        <v>27</v>
      </c>
      <c r="C2792">
        <v>4</v>
      </c>
      <c r="D2792">
        <v>0</v>
      </c>
      <c r="E2792">
        <f t="shared" si="43"/>
        <v>0</v>
      </c>
    </row>
    <row r="2793" spans="1:5">
      <c r="A2793">
        <v>4</v>
      </c>
      <c r="B2793">
        <v>27</v>
      </c>
      <c r="C2793">
        <v>5</v>
      </c>
      <c r="D2793">
        <v>114.372</v>
      </c>
      <c r="E2793">
        <f t="shared" si="43"/>
        <v>0.114372</v>
      </c>
    </row>
    <row r="2794" spans="1:5">
      <c r="A2794">
        <v>4</v>
      </c>
      <c r="B2794">
        <v>27</v>
      </c>
      <c r="C2794">
        <v>6</v>
      </c>
      <c r="D2794">
        <v>648.21500000000003</v>
      </c>
      <c r="E2794">
        <f t="shared" si="43"/>
        <v>0.64821499999999999</v>
      </c>
    </row>
    <row r="2795" spans="1:5">
      <c r="A2795">
        <v>4</v>
      </c>
      <c r="B2795">
        <v>27</v>
      </c>
      <c r="C2795">
        <v>7</v>
      </c>
      <c r="D2795">
        <v>1420.6310000000001</v>
      </c>
      <c r="E2795">
        <f t="shared" si="43"/>
        <v>1.420631</v>
      </c>
    </row>
    <row r="2796" spans="1:5">
      <c r="A2796">
        <v>4</v>
      </c>
      <c r="B2796">
        <v>27</v>
      </c>
      <c r="C2796">
        <v>8</v>
      </c>
      <c r="D2796">
        <v>2034.454</v>
      </c>
      <c r="E2796">
        <f t="shared" si="43"/>
        <v>2.0344539999999998</v>
      </c>
    </row>
    <row r="2797" spans="1:5">
      <c r="A2797">
        <v>4</v>
      </c>
      <c r="B2797">
        <v>27</v>
      </c>
      <c r="C2797">
        <v>9</v>
      </c>
      <c r="D2797">
        <v>2512.0619999999999</v>
      </c>
      <c r="E2797">
        <f t="shared" si="43"/>
        <v>2.5120619999999998</v>
      </c>
    </row>
    <row r="2798" spans="1:5">
      <c r="A2798">
        <v>4</v>
      </c>
      <c r="B2798">
        <v>27</v>
      </c>
      <c r="C2798">
        <v>10</v>
      </c>
      <c r="D2798">
        <v>2796.7190000000001</v>
      </c>
      <c r="E2798">
        <f t="shared" si="43"/>
        <v>2.796719</v>
      </c>
    </row>
    <row r="2799" spans="1:5">
      <c r="A2799">
        <v>4</v>
      </c>
      <c r="B2799">
        <v>27</v>
      </c>
      <c r="C2799">
        <v>11</v>
      </c>
      <c r="D2799">
        <v>2982.2620000000002</v>
      </c>
      <c r="E2799">
        <f t="shared" si="43"/>
        <v>2.982262</v>
      </c>
    </row>
    <row r="2800" spans="1:5">
      <c r="A2800">
        <v>4</v>
      </c>
      <c r="B2800">
        <v>27</v>
      </c>
      <c r="C2800">
        <v>12</v>
      </c>
      <c r="D2800">
        <v>3076.5250000000001</v>
      </c>
      <c r="E2800">
        <f t="shared" si="43"/>
        <v>3.0765250000000002</v>
      </c>
    </row>
    <row r="2801" spans="1:5">
      <c r="A2801">
        <v>4</v>
      </c>
      <c r="B2801">
        <v>27</v>
      </c>
      <c r="C2801">
        <v>13</v>
      </c>
      <c r="D2801">
        <v>2830.41</v>
      </c>
      <c r="E2801">
        <f t="shared" si="43"/>
        <v>2.8304099999999996</v>
      </c>
    </row>
    <row r="2802" spans="1:5">
      <c r="A2802">
        <v>4</v>
      </c>
      <c r="B2802">
        <v>27</v>
      </c>
      <c r="C2802">
        <v>14</v>
      </c>
      <c r="D2802">
        <v>2410.7629999999999</v>
      </c>
      <c r="E2802">
        <f t="shared" si="43"/>
        <v>2.4107629999999998</v>
      </c>
    </row>
    <row r="2803" spans="1:5">
      <c r="A2803">
        <v>4</v>
      </c>
      <c r="B2803">
        <v>27</v>
      </c>
      <c r="C2803">
        <v>15</v>
      </c>
      <c r="D2803">
        <v>1157.568</v>
      </c>
      <c r="E2803">
        <f t="shared" si="43"/>
        <v>1.1575679999999999</v>
      </c>
    </row>
    <row r="2804" spans="1:5">
      <c r="A2804">
        <v>4</v>
      </c>
      <c r="B2804">
        <v>27</v>
      </c>
      <c r="C2804">
        <v>16</v>
      </c>
      <c r="D2804">
        <v>439.685</v>
      </c>
      <c r="E2804">
        <f t="shared" si="43"/>
        <v>0.43968499999999999</v>
      </c>
    </row>
    <row r="2805" spans="1:5">
      <c r="A2805">
        <v>4</v>
      </c>
      <c r="B2805">
        <v>27</v>
      </c>
      <c r="C2805">
        <v>17</v>
      </c>
      <c r="D2805">
        <v>77.915000000000006</v>
      </c>
      <c r="E2805">
        <f t="shared" si="43"/>
        <v>7.7915000000000012E-2</v>
      </c>
    </row>
    <row r="2806" spans="1:5">
      <c r="A2806">
        <v>4</v>
      </c>
      <c r="B2806">
        <v>27</v>
      </c>
      <c r="C2806">
        <v>18</v>
      </c>
      <c r="D2806">
        <v>0</v>
      </c>
      <c r="E2806">
        <f t="shared" si="43"/>
        <v>0</v>
      </c>
    </row>
    <row r="2807" spans="1:5">
      <c r="A2807">
        <v>4</v>
      </c>
      <c r="B2807">
        <v>27</v>
      </c>
      <c r="C2807">
        <v>19</v>
      </c>
      <c r="D2807">
        <v>0</v>
      </c>
      <c r="E2807">
        <f t="shared" si="43"/>
        <v>0</v>
      </c>
    </row>
    <row r="2808" spans="1:5">
      <c r="A2808">
        <v>4</v>
      </c>
      <c r="B2808">
        <v>27</v>
      </c>
      <c r="C2808">
        <v>20</v>
      </c>
      <c r="D2808">
        <v>0</v>
      </c>
      <c r="E2808">
        <f t="shared" si="43"/>
        <v>0</v>
      </c>
    </row>
    <row r="2809" spans="1:5">
      <c r="A2809">
        <v>4</v>
      </c>
      <c r="B2809">
        <v>27</v>
      </c>
      <c r="C2809">
        <v>21</v>
      </c>
      <c r="D2809">
        <v>0</v>
      </c>
      <c r="E2809">
        <f t="shared" si="43"/>
        <v>0</v>
      </c>
    </row>
    <row r="2810" spans="1:5">
      <c r="A2810">
        <v>4</v>
      </c>
      <c r="B2810">
        <v>27</v>
      </c>
      <c r="C2810">
        <v>22</v>
      </c>
      <c r="D2810">
        <v>0</v>
      </c>
      <c r="E2810">
        <f t="shared" si="43"/>
        <v>0</v>
      </c>
    </row>
    <row r="2811" spans="1:5">
      <c r="A2811">
        <v>4</v>
      </c>
      <c r="B2811">
        <v>27</v>
      </c>
      <c r="C2811">
        <v>23</v>
      </c>
      <c r="D2811">
        <v>0</v>
      </c>
      <c r="E2811">
        <f t="shared" si="43"/>
        <v>0</v>
      </c>
    </row>
    <row r="2812" spans="1:5">
      <c r="A2812">
        <v>4</v>
      </c>
      <c r="B2812">
        <v>28</v>
      </c>
      <c r="C2812">
        <v>0</v>
      </c>
      <c r="D2812">
        <v>0</v>
      </c>
      <c r="E2812">
        <f t="shared" si="43"/>
        <v>0</v>
      </c>
    </row>
    <row r="2813" spans="1:5">
      <c r="A2813">
        <v>4</v>
      </c>
      <c r="B2813">
        <v>28</v>
      </c>
      <c r="C2813">
        <v>1</v>
      </c>
      <c r="D2813">
        <v>0</v>
      </c>
      <c r="E2813">
        <f t="shared" si="43"/>
        <v>0</v>
      </c>
    </row>
    <row r="2814" spans="1:5">
      <c r="A2814">
        <v>4</v>
      </c>
      <c r="B2814">
        <v>28</v>
      </c>
      <c r="C2814">
        <v>2</v>
      </c>
      <c r="D2814">
        <v>0</v>
      </c>
      <c r="E2814">
        <f t="shared" si="43"/>
        <v>0</v>
      </c>
    </row>
    <row r="2815" spans="1:5">
      <c r="A2815">
        <v>4</v>
      </c>
      <c r="B2815">
        <v>28</v>
      </c>
      <c r="C2815">
        <v>3</v>
      </c>
      <c r="D2815">
        <v>0</v>
      </c>
      <c r="E2815">
        <f t="shared" si="43"/>
        <v>0</v>
      </c>
    </row>
    <row r="2816" spans="1:5">
      <c r="A2816">
        <v>4</v>
      </c>
      <c r="B2816">
        <v>28</v>
      </c>
      <c r="C2816">
        <v>4</v>
      </c>
      <c r="D2816">
        <v>0</v>
      </c>
      <c r="E2816">
        <f t="shared" si="43"/>
        <v>0</v>
      </c>
    </row>
    <row r="2817" spans="1:5">
      <c r="A2817">
        <v>4</v>
      </c>
      <c r="B2817">
        <v>28</v>
      </c>
      <c r="C2817">
        <v>5</v>
      </c>
      <c r="D2817">
        <v>73.631</v>
      </c>
      <c r="E2817">
        <f t="shared" si="43"/>
        <v>7.3631000000000002E-2</v>
      </c>
    </row>
    <row r="2818" spans="1:5">
      <c r="A2818">
        <v>4</v>
      </c>
      <c r="B2818">
        <v>28</v>
      </c>
      <c r="C2818">
        <v>6</v>
      </c>
      <c r="D2818">
        <v>392.30599999999998</v>
      </c>
      <c r="E2818">
        <f t="shared" si="43"/>
        <v>0.39230599999999999</v>
      </c>
    </row>
    <row r="2819" spans="1:5">
      <c r="A2819">
        <v>4</v>
      </c>
      <c r="B2819">
        <v>28</v>
      </c>
      <c r="C2819">
        <v>7</v>
      </c>
      <c r="D2819">
        <v>894.07299999999998</v>
      </c>
      <c r="E2819">
        <f t="shared" si="43"/>
        <v>0.89407300000000001</v>
      </c>
    </row>
    <row r="2820" spans="1:5">
      <c r="A2820">
        <v>4</v>
      </c>
      <c r="B2820">
        <v>28</v>
      </c>
      <c r="C2820">
        <v>8</v>
      </c>
      <c r="D2820">
        <v>1421.2550000000001</v>
      </c>
      <c r="E2820">
        <f t="shared" si="43"/>
        <v>1.4212550000000002</v>
      </c>
    </row>
    <row r="2821" spans="1:5">
      <c r="A2821">
        <v>4</v>
      </c>
      <c r="B2821">
        <v>28</v>
      </c>
      <c r="C2821">
        <v>9</v>
      </c>
      <c r="D2821">
        <v>1249.307</v>
      </c>
      <c r="E2821">
        <f t="shared" ref="E2821:E2884" si="44">D2821/1000</f>
        <v>1.2493069999999999</v>
      </c>
    </row>
    <row r="2822" spans="1:5">
      <c r="A2822">
        <v>4</v>
      </c>
      <c r="B2822">
        <v>28</v>
      </c>
      <c r="C2822">
        <v>10</v>
      </c>
      <c r="D2822">
        <v>2057.576</v>
      </c>
      <c r="E2822">
        <f t="shared" si="44"/>
        <v>2.0575760000000001</v>
      </c>
    </row>
    <row r="2823" spans="1:5">
      <c r="A2823">
        <v>4</v>
      </c>
      <c r="B2823">
        <v>28</v>
      </c>
      <c r="C2823">
        <v>11</v>
      </c>
      <c r="D2823">
        <v>1714.5229999999999</v>
      </c>
      <c r="E2823">
        <f t="shared" si="44"/>
        <v>1.714523</v>
      </c>
    </row>
    <row r="2824" spans="1:5">
      <c r="A2824">
        <v>4</v>
      </c>
      <c r="B2824">
        <v>28</v>
      </c>
      <c r="C2824">
        <v>12</v>
      </c>
      <c r="D2824">
        <v>2215.7669999999998</v>
      </c>
      <c r="E2824">
        <f t="shared" si="44"/>
        <v>2.215767</v>
      </c>
    </row>
    <row r="2825" spans="1:5">
      <c r="A2825">
        <v>4</v>
      </c>
      <c r="B2825">
        <v>28</v>
      </c>
      <c r="C2825">
        <v>13</v>
      </c>
      <c r="D2825">
        <v>2761.97</v>
      </c>
      <c r="E2825">
        <f t="shared" si="44"/>
        <v>2.7619699999999998</v>
      </c>
    </row>
    <row r="2826" spans="1:5">
      <c r="A2826">
        <v>4</v>
      </c>
      <c r="B2826">
        <v>28</v>
      </c>
      <c r="C2826">
        <v>14</v>
      </c>
      <c r="D2826">
        <v>2346.125</v>
      </c>
      <c r="E2826">
        <f t="shared" si="44"/>
        <v>2.3461249999999998</v>
      </c>
    </row>
    <row r="2827" spans="1:5">
      <c r="A2827">
        <v>4</v>
      </c>
      <c r="B2827">
        <v>28</v>
      </c>
      <c r="C2827">
        <v>15</v>
      </c>
      <c r="D2827">
        <v>1751.1959999999999</v>
      </c>
      <c r="E2827">
        <f t="shared" si="44"/>
        <v>1.751196</v>
      </c>
    </row>
    <row r="2828" spans="1:5">
      <c r="A2828">
        <v>4</v>
      </c>
      <c r="B2828">
        <v>28</v>
      </c>
      <c r="C2828">
        <v>16</v>
      </c>
      <c r="D2828">
        <v>1023.855</v>
      </c>
      <c r="E2828">
        <f t="shared" si="44"/>
        <v>1.023855</v>
      </c>
    </row>
    <row r="2829" spans="1:5">
      <c r="A2829">
        <v>4</v>
      </c>
      <c r="B2829">
        <v>28</v>
      </c>
      <c r="C2829">
        <v>17</v>
      </c>
      <c r="D2829">
        <v>354.97199999999998</v>
      </c>
      <c r="E2829">
        <f t="shared" si="44"/>
        <v>0.35497199999999995</v>
      </c>
    </row>
    <row r="2830" spans="1:5">
      <c r="A2830">
        <v>4</v>
      </c>
      <c r="B2830">
        <v>28</v>
      </c>
      <c r="C2830">
        <v>18</v>
      </c>
      <c r="D2830">
        <v>13.461</v>
      </c>
      <c r="E2830">
        <f t="shared" si="44"/>
        <v>1.3461000000000001E-2</v>
      </c>
    </row>
    <row r="2831" spans="1:5">
      <c r="A2831">
        <v>4</v>
      </c>
      <c r="B2831">
        <v>28</v>
      </c>
      <c r="C2831">
        <v>19</v>
      </c>
      <c r="D2831">
        <v>0</v>
      </c>
      <c r="E2831">
        <f t="shared" si="44"/>
        <v>0</v>
      </c>
    </row>
    <row r="2832" spans="1:5">
      <c r="A2832">
        <v>4</v>
      </c>
      <c r="B2832">
        <v>28</v>
      </c>
      <c r="C2832">
        <v>20</v>
      </c>
      <c r="D2832">
        <v>0</v>
      </c>
      <c r="E2832">
        <f t="shared" si="44"/>
        <v>0</v>
      </c>
    </row>
    <row r="2833" spans="1:5">
      <c r="A2833">
        <v>4</v>
      </c>
      <c r="B2833">
        <v>28</v>
      </c>
      <c r="C2833">
        <v>21</v>
      </c>
      <c r="D2833">
        <v>0</v>
      </c>
      <c r="E2833">
        <f t="shared" si="44"/>
        <v>0</v>
      </c>
    </row>
    <row r="2834" spans="1:5">
      <c r="A2834">
        <v>4</v>
      </c>
      <c r="B2834">
        <v>28</v>
      </c>
      <c r="C2834">
        <v>22</v>
      </c>
      <c r="D2834">
        <v>0</v>
      </c>
      <c r="E2834">
        <f t="shared" si="44"/>
        <v>0</v>
      </c>
    </row>
    <row r="2835" spans="1:5">
      <c r="A2835">
        <v>4</v>
      </c>
      <c r="B2835">
        <v>28</v>
      </c>
      <c r="C2835">
        <v>23</v>
      </c>
      <c r="D2835">
        <v>0</v>
      </c>
      <c r="E2835">
        <f t="shared" si="44"/>
        <v>0</v>
      </c>
    </row>
    <row r="2836" spans="1:5">
      <c r="A2836">
        <v>4</v>
      </c>
      <c r="B2836">
        <v>29</v>
      </c>
      <c r="C2836">
        <v>0</v>
      </c>
      <c r="D2836">
        <v>0</v>
      </c>
      <c r="E2836">
        <f t="shared" si="44"/>
        <v>0</v>
      </c>
    </row>
    <row r="2837" spans="1:5">
      <c r="A2837">
        <v>4</v>
      </c>
      <c r="B2837">
        <v>29</v>
      </c>
      <c r="C2837">
        <v>1</v>
      </c>
      <c r="D2837">
        <v>0</v>
      </c>
      <c r="E2837">
        <f t="shared" si="44"/>
        <v>0</v>
      </c>
    </row>
    <row r="2838" spans="1:5">
      <c r="A2838">
        <v>4</v>
      </c>
      <c r="B2838">
        <v>29</v>
      </c>
      <c r="C2838">
        <v>2</v>
      </c>
      <c r="D2838">
        <v>0</v>
      </c>
      <c r="E2838">
        <f t="shared" si="44"/>
        <v>0</v>
      </c>
    </row>
    <row r="2839" spans="1:5">
      <c r="A2839">
        <v>4</v>
      </c>
      <c r="B2839">
        <v>29</v>
      </c>
      <c r="C2839">
        <v>3</v>
      </c>
      <c r="D2839">
        <v>0</v>
      </c>
      <c r="E2839">
        <f t="shared" si="44"/>
        <v>0</v>
      </c>
    </row>
    <row r="2840" spans="1:5">
      <c r="A2840">
        <v>4</v>
      </c>
      <c r="B2840">
        <v>29</v>
      </c>
      <c r="C2840">
        <v>4</v>
      </c>
      <c r="D2840">
        <v>0</v>
      </c>
      <c r="E2840">
        <f t="shared" si="44"/>
        <v>0</v>
      </c>
    </row>
    <row r="2841" spans="1:5">
      <c r="A2841">
        <v>4</v>
      </c>
      <c r="B2841">
        <v>29</v>
      </c>
      <c r="C2841">
        <v>5</v>
      </c>
      <c r="D2841">
        <v>123.246</v>
      </c>
      <c r="E2841">
        <f t="shared" si="44"/>
        <v>0.12324599999999999</v>
      </c>
    </row>
    <row r="2842" spans="1:5">
      <c r="A2842">
        <v>4</v>
      </c>
      <c r="B2842">
        <v>29</v>
      </c>
      <c r="C2842">
        <v>6</v>
      </c>
      <c r="D2842">
        <v>658.08399999999995</v>
      </c>
      <c r="E2842">
        <f t="shared" si="44"/>
        <v>0.65808399999999989</v>
      </c>
    </row>
    <row r="2843" spans="1:5">
      <c r="A2843">
        <v>4</v>
      </c>
      <c r="B2843">
        <v>29</v>
      </c>
      <c r="C2843">
        <v>7</v>
      </c>
      <c r="D2843">
        <v>1407.893</v>
      </c>
      <c r="E2843">
        <f t="shared" si="44"/>
        <v>1.4078930000000001</v>
      </c>
    </row>
    <row r="2844" spans="1:5">
      <c r="A2844">
        <v>4</v>
      </c>
      <c r="B2844">
        <v>29</v>
      </c>
      <c r="C2844">
        <v>8</v>
      </c>
      <c r="D2844">
        <v>2082.4209999999998</v>
      </c>
      <c r="E2844">
        <f t="shared" si="44"/>
        <v>2.0824209999999996</v>
      </c>
    </row>
    <row r="2845" spans="1:5">
      <c r="A2845">
        <v>4</v>
      </c>
      <c r="B2845">
        <v>29</v>
      </c>
      <c r="C2845">
        <v>9</v>
      </c>
      <c r="D2845">
        <v>2599.88</v>
      </c>
      <c r="E2845">
        <f t="shared" si="44"/>
        <v>2.5998800000000002</v>
      </c>
    </row>
    <row r="2846" spans="1:5">
      <c r="A2846">
        <v>4</v>
      </c>
      <c r="B2846">
        <v>29</v>
      </c>
      <c r="C2846">
        <v>10</v>
      </c>
      <c r="D2846">
        <v>2741.3910000000001</v>
      </c>
      <c r="E2846">
        <f t="shared" si="44"/>
        <v>2.7413910000000001</v>
      </c>
    </row>
    <row r="2847" spans="1:5">
      <c r="A2847">
        <v>4</v>
      </c>
      <c r="B2847">
        <v>29</v>
      </c>
      <c r="C2847">
        <v>11</v>
      </c>
      <c r="D2847">
        <v>2699.0729999999999</v>
      </c>
      <c r="E2847">
        <f t="shared" si="44"/>
        <v>2.6990729999999998</v>
      </c>
    </row>
    <row r="2848" spans="1:5">
      <c r="A2848">
        <v>4</v>
      </c>
      <c r="B2848">
        <v>29</v>
      </c>
      <c r="C2848">
        <v>12</v>
      </c>
      <c r="D2848">
        <v>2738.2849999999999</v>
      </c>
      <c r="E2848">
        <f t="shared" si="44"/>
        <v>2.7382849999999999</v>
      </c>
    </row>
    <row r="2849" spans="1:5">
      <c r="A2849">
        <v>4</v>
      </c>
      <c r="B2849">
        <v>29</v>
      </c>
      <c r="C2849">
        <v>13</v>
      </c>
      <c r="D2849">
        <v>2775.739</v>
      </c>
      <c r="E2849">
        <f t="shared" si="44"/>
        <v>2.7757390000000002</v>
      </c>
    </row>
    <row r="2850" spans="1:5">
      <c r="A2850">
        <v>4</v>
      </c>
      <c r="B2850">
        <v>29</v>
      </c>
      <c r="C2850">
        <v>14</v>
      </c>
      <c r="D2850">
        <v>1821.653</v>
      </c>
      <c r="E2850">
        <f t="shared" si="44"/>
        <v>1.821653</v>
      </c>
    </row>
    <row r="2851" spans="1:5">
      <c r="A2851">
        <v>4</v>
      </c>
      <c r="B2851">
        <v>29</v>
      </c>
      <c r="C2851">
        <v>15</v>
      </c>
      <c r="D2851">
        <v>1701.8140000000001</v>
      </c>
      <c r="E2851">
        <f t="shared" si="44"/>
        <v>1.7018140000000002</v>
      </c>
    </row>
    <row r="2852" spans="1:5">
      <c r="A2852">
        <v>4</v>
      </c>
      <c r="B2852">
        <v>29</v>
      </c>
      <c r="C2852">
        <v>16</v>
      </c>
      <c r="D2852">
        <v>980.76599999999996</v>
      </c>
      <c r="E2852">
        <f t="shared" si="44"/>
        <v>0.98076599999999992</v>
      </c>
    </row>
    <row r="2853" spans="1:5">
      <c r="A2853">
        <v>4</v>
      </c>
      <c r="B2853">
        <v>29</v>
      </c>
      <c r="C2853">
        <v>17</v>
      </c>
      <c r="D2853">
        <v>342.81900000000002</v>
      </c>
      <c r="E2853">
        <f t="shared" si="44"/>
        <v>0.34281900000000004</v>
      </c>
    </row>
    <row r="2854" spans="1:5">
      <c r="A2854">
        <v>4</v>
      </c>
      <c r="B2854">
        <v>29</v>
      </c>
      <c r="C2854">
        <v>18</v>
      </c>
      <c r="D2854">
        <v>16.574999999999999</v>
      </c>
      <c r="E2854">
        <f t="shared" si="44"/>
        <v>1.6574999999999999E-2</v>
      </c>
    </row>
    <row r="2855" spans="1:5">
      <c r="A2855">
        <v>4</v>
      </c>
      <c r="B2855">
        <v>29</v>
      </c>
      <c r="C2855">
        <v>19</v>
      </c>
      <c r="D2855">
        <v>0</v>
      </c>
      <c r="E2855">
        <f t="shared" si="44"/>
        <v>0</v>
      </c>
    </row>
    <row r="2856" spans="1:5">
      <c r="A2856">
        <v>4</v>
      </c>
      <c r="B2856">
        <v>29</v>
      </c>
      <c r="C2856">
        <v>20</v>
      </c>
      <c r="D2856">
        <v>0</v>
      </c>
      <c r="E2856">
        <f t="shared" si="44"/>
        <v>0</v>
      </c>
    </row>
    <row r="2857" spans="1:5">
      <c r="A2857">
        <v>4</v>
      </c>
      <c r="B2857">
        <v>29</v>
      </c>
      <c r="C2857">
        <v>21</v>
      </c>
      <c r="D2857">
        <v>0</v>
      </c>
      <c r="E2857">
        <f t="shared" si="44"/>
        <v>0</v>
      </c>
    </row>
    <row r="2858" spans="1:5">
      <c r="A2858">
        <v>4</v>
      </c>
      <c r="B2858">
        <v>29</v>
      </c>
      <c r="C2858">
        <v>22</v>
      </c>
      <c r="D2858">
        <v>0</v>
      </c>
      <c r="E2858">
        <f t="shared" si="44"/>
        <v>0</v>
      </c>
    </row>
    <row r="2859" spans="1:5">
      <c r="A2859">
        <v>4</v>
      </c>
      <c r="B2859">
        <v>29</v>
      </c>
      <c r="C2859">
        <v>23</v>
      </c>
      <c r="D2859">
        <v>0</v>
      </c>
      <c r="E2859">
        <f t="shared" si="44"/>
        <v>0</v>
      </c>
    </row>
    <row r="2860" spans="1:5">
      <c r="A2860">
        <v>4</v>
      </c>
      <c r="B2860">
        <v>30</v>
      </c>
      <c r="C2860">
        <v>0</v>
      </c>
      <c r="D2860">
        <v>0</v>
      </c>
      <c r="E2860">
        <f t="shared" si="44"/>
        <v>0</v>
      </c>
    </row>
    <row r="2861" spans="1:5">
      <c r="A2861">
        <v>4</v>
      </c>
      <c r="B2861">
        <v>30</v>
      </c>
      <c r="C2861">
        <v>1</v>
      </c>
      <c r="D2861">
        <v>0</v>
      </c>
      <c r="E2861">
        <f t="shared" si="44"/>
        <v>0</v>
      </c>
    </row>
    <row r="2862" spans="1:5">
      <c r="A2862">
        <v>4</v>
      </c>
      <c r="B2862">
        <v>30</v>
      </c>
      <c r="C2862">
        <v>2</v>
      </c>
      <c r="D2862">
        <v>0</v>
      </c>
      <c r="E2862">
        <f t="shared" si="44"/>
        <v>0</v>
      </c>
    </row>
    <row r="2863" spans="1:5">
      <c r="A2863">
        <v>4</v>
      </c>
      <c r="B2863">
        <v>30</v>
      </c>
      <c r="C2863">
        <v>3</v>
      </c>
      <c r="D2863">
        <v>0</v>
      </c>
      <c r="E2863">
        <f t="shared" si="44"/>
        <v>0</v>
      </c>
    </row>
    <row r="2864" spans="1:5">
      <c r="A2864">
        <v>4</v>
      </c>
      <c r="B2864">
        <v>30</v>
      </c>
      <c r="C2864">
        <v>4</v>
      </c>
      <c r="D2864">
        <v>0</v>
      </c>
      <c r="E2864">
        <f t="shared" si="44"/>
        <v>0</v>
      </c>
    </row>
    <row r="2865" spans="1:5">
      <c r="A2865">
        <v>4</v>
      </c>
      <c r="B2865">
        <v>30</v>
      </c>
      <c r="C2865">
        <v>5</v>
      </c>
      <c r="D2865">
        <v>95.396000000000001</v>
      </c>
      <c r="E2865">
        <f t="shared" si="44"/>
        <v>9.5395999999999995E-2</v>
      </c>
    </row>
    <row r="2866" spans="1:5">
      <c r="A2866">
        <v>4</v>
      </c>
      <c r="B2866">
        <v>30</v>
      </c>
      <c r="C2866">
        <v>6</v>
      </c>
      <c r="D2866">
        <v>455.10399999999998</v>
      </c>
      <c r="E2866">
        <f t="shared" si="44"/>
        <v>0.45510400000000001</v>
      </c>
    </row>
    <row r="2867" spans="1:5">
      <c r="A2867">
        <v>4</v>
      </c>
      <c r="B2867">
        <v>30</v>
      </c>
      <c r="C2867">
        <v>7</v>
      </c>
      <c r="D2867">
        <v>1352.289</v>
      </c>
      <c r="E2867">
        <f t="shared" si="44"/>
        <v>1.3522890000000001</v>
      </c>
    </row>
    <row r="2868" spans="1:5">
      <c r="A2868">
        <v>4</v>
      </c>
      <c r="B2868">
        <v>30</v>
      </c>
      <c r="C2868">
        <v>8</v>
      </c>
      <c r="D2868">
        <v>1324.115</v>
      </c>
      <c r="E2868">
        <f t="shared" si="44"/>
        <v>1.3241149999999999</v>
      </c>
    </row>
    <row r="2869" spans="1:5">
      <c r="A2869">
        <v>4</v>
      </c>
      <c r="B2869">
        <v>30</v>
      </c>
      <c r="C2869">
        <v>9</v>
      </c>
      <c r="D2869">
        <v>1916.913</v>
      </c>
      <c r="E2869">
        <f t="shared" si="44"/>
        <v>1.9169130000000001</v>
      </c>
    </row>
    <row r="2870" spans="1:5">
      <c r="A2870">
        <v>4</v>
      </c>
      <c r="B2870">
        <v>30</v>
      </c>
      <c r="C2870">
        <v>10</v>
      </c>
      <c r="D2870">
        <v>2641.0210000000002</v>
      </c>
      <c r="E2870">
        <f t="shared" si="44"/>
        <v>2.6410210000000003</v>
      </c>
    </row>
    <row r="2871" spans="1:5">
      <c r="A2871">
        <v>4</v>
      </c>
      <c r="B2871">
        <v>30</v>
      </c>
      <c r="C2871">
        <v>11</v>
      </c>
      <c r="D2871">
        <v>3015.8159999999998</v>
      </c>
      <c r="E2871">
        <f t="shared" si="44"/>
        <v>3.0158159999999996</v>
      </c>
    </row>
    <row r="2872" spans="1:5">
      <c r="A2872">
        <v>4</v>
      </c>
      <c r="B2872">
        <v>30</v>
      </c>
      <c r="C2872">
        <v>12</v>
      </c>
      <c r="D2872">
        <v>2964.6880000000001</v>
      </c>
      <c r="E2872">
        <f t="shared" si="44"/>
        <v>2.9646880000000002</v>
      </c>
    </row>
    <row r="2873" spans="1:5">
      <c r="A2873">
        <v>4</v>
      </c>
      <c r="B2873">
        <v>30</v>
      </c>
      <c r="C2873">
        <v>13</v>
      </c>
      <c r="D2873">
        <v>2706.2620000000002</v>
      </c>
      <c r="E2873">
        <f t="shared" si="44"/>
        <v>2.7062620000000002</v>
      </c>
    </row>
    <row r="2874" spans="1:5">
      <c r="A2874">
        <v>4</v>
      </c>
      <c r="B2874">
        <v>30</v>
      </c>
      <c r="C2874">
        <v>14</v>
      </c>
      <c r="D2874">
        <v>2303.11</v>
      </c>
      <c r="E2874">
        <f t="shared" si="44"/>
        <v>2.3031100000000002</v>
      </c>
    </row>
    <row r="2875" spans="1:5">
      <c r="A2875">
        <v>4</v>
      </c>
      <c r="B2875">
        <v>30</v>
      </c>
      <c r="C2875">
        <v>15</v>
      </c>
      <c r="D2875">
        <v>1724.7750000000001</v>
      </c>
      <c r="E2875">
        <f t="shared" si="44"/>
        <v>1.7247750000000002</v>
      </c>
    </row>
    <row r="2876" spans="1:5">
      <c r="A2876">
        <v>4</v>
      </c>
      <c r="B2876">
        <v>30</v>
      </c>
      <c r="C2876">
        <v>16</v>
      </c>
      <c r="D2876">
        <v>1015.831</v>
      </c>
      <c r="E2876">
        <f t="shared" si="44"/>
        <v>1.0158309999999999</v>
      </c>
    </row>
    <row r="2877" spans="1:5">
      <c r="A2877">
        <v>4</v>
      </c>
      <c r="B2877">
        <v>30</v>
      </c>
      <c r="C2877">
        <v>17</v>
      </c>
      <c r="D2877">
        <v>318.57799999999997</v>
      </c>
      <c r="E2877">
        <f t="shared" si="44"/>
        <v>0.31857799999999997</v>
      </c>
    </row>
    <row r="2878" spans="1:5">
      <c r="A2878">
        <v>4</v>
      </c>
      <c r="B2878">
        <v>30</v>
      </c>
      <c r="C2878">
        <v>18</v>
      </c>
      <c r="D2878">
        <v>25.812999999999999</v>
      </c>
      <c r="E2878">
        <f t="shared" si="44"/>
        <v>2.5812999999999999E-2</v>
      </c>
    </row>
    <row r="2879" spans="1:5">
      <c r="A2879">
        <v>4</v>
      </c>
      <c r="B2879">
        <v>30</v>
      </c>
      <c r="C2879">
        <v>19</v>
      </c>
      <c r="D2879">
        <v>0</v>
      </c>
      <c r="E2879">
        <f t="shared" si="44"/>
        <v>0</v>
      </c>
    </row>
    <row r="2880" spans="1:5">
      <c r="A2880">
        <v>4</v>
      </c>
      <c r="B2880">
        <v>30</v>
      </c>
      <c r="C2880">
        <v>20</v>
      </c>
      <c r="D2880">
        <v>0</v>
      </c>
      <c r="E2880">
        <f t="shared" si="44"/>
        <v>0</v>
      </c>
    </row>
    <row r="2881" spans="1:5">
      <c r="A2881">
        <v>4</v>
      </c>
      <c r="B2881">
        <v>30</v>
      </c>
      <c r="C2881">
        <v>21</v>
      </c>
      <c r="D2881">
        <v>0</v>
      </c>
      <c r="E2881">
        <f t="shared" si="44"/>
        <v>0</v>
      </c>
    </row>
    <row r="2882" spans="1:5">
      <c r="A2882">
        <v>4</v>
      </c>
      <c r="B2882">
        <v>30</v>
      </c>
      <c r="C2882">
        <v>22</v>
      </c>
      <c r="D2882">
        <v>0</v>
      </c>
      <c r="E2882">
        <f t="shared" si="44"/>
        <v>0</v>
      </c>
    </row>
    <row r="2883" spans="1:5">
      <c r="A2883">
        <v>4</v>
      </c>
      <c r="B2883">
        <v>30</v>
      </c>
      <c r="C2883">
        <v>23</v>
      </c>
      <c r="D2883">
        <v>0</v>
      </c>
      <c r="E2883">
        <f t="shared" si="44"/>
        <v>0</v>
      </c>
    </row>
    <row r="2884" spans="1:5">
      <c r="A2884">
        <v>5</v>
      </c>
      <c r="B2884">
        <v>1</v>
      </c>
      <c r="C2884">
        <v>0</v>
      </c>
      <c r="D2884">
        <v>0</v>
      </c>
      <c r="E2884">
        <f t="shared" si="44"/>
        <v>0</v>
      </c>
    </row>
    <row r="2885" spans="1:5">
      <c r="A2885">
        <v>5</v>
      </c>
      <c r="B2885">
        <v>1</v>
      </c>
      <c r="C2885">
        <v>1</v>
      </c>
      <c r="D2885">
        <v>0</v>
      </c>
      <c r="E2885">
        <f t="shared" ref="E2885:E2948" si="45">D2885/1000</f>
        <v>0</v>
      </c>
    </row>
    <row r="2886" spans="1:5">
      <c r="A2886">
        <v>5</v>
      </c>
      <c r="B2886">
        <v>1</v>
      </c>
      <c r="C2886">
        <v>2</v>
      </c>
      <c r="D2886">
        <v>0</v>
      </c>
      <c r="E2886">
        <f t="shared" si="45"/>
        <v>0</v>
      </c>
    </row>
    <row r="2887" spans="1:5">
      <c r="A2887">
        <v>5</v>
      </c>
      <c r="B2887">
        <v>1</v>
      </c>
      <c r="C2887">
        <v>3</v>
      </c>
      <c r="D2887">
        <v>0</v>
      </c>
      <c r="E2887">
        <f t="shared" si="45"/>
        <v>0</v>
      </c>
    </row>
    <row r="2888" spans="1:5">
      <c r="A2888">
        <v>5</v>
      </c>
      <c r="B2888">
        <v>1</v>
      </c>
      <c r="C2888">
        <v>4</v>
      </c>
      <c r="D2888">
        <v>0</v>
      </c>
      <c r="E2888">
        <f t="shared" si="45"/>
        <v>0</v>
      </c>
    </row>
    <row r="2889" spans="1:5">
      <c r="A2889">
        <v>5</v>
      </c>
      <c r="B2889">
        <v>1</v>
      </c>
      <c r="C2889">
        <v>5</v>
      </c>
      <c r="D2889">
        <v>110.666</v>
      </c>
      <c r="E2889">
        <f t="shared" si="45"/>
        <v>0.110666</v>
      </c>
    </row>
    <row r="2890" spans="1:5">
      <c r="A2890">
        <v>5</v>
      </c>
      <c r="B2890">
        <v>1</v>
      </c>
      <c r="C2890">
        <v>6</v>
      </c>
      <c r="D2890">
        <v>661.02700000000004</v>
      </c>
      <c r="E2890">
        <f t="shared" si="45"/>
        <v>0.66102700000000003</v>
      </c>
    </row>
    <row r="2891" spans="1:5">
      <c r="A2891">
        <v>5</v>
      </c>
      <c r="B2891">
        <v>1</v>
      </c>
      <c r="C2891">
        <v>7</v>
      </c>
      <c r="D2891">
        <v>1417.664</v>
      </c>
      <c r="E2891">
        <f t="shared" si="45"/>
        <v>1.417664</v>
      </c>
    </row>
    <row r="2892" spans="1:5">
      <c r="A2892">
        <v>5</v>
      </c>
      <c r="B2892">
        <v>1</v>
      </c>
      <c r="C2892">
        <v>8</v>
      </c>
      <c r="D2892">
        <v>2072.4029999999998</v>
      </c>
      <c r="E2892">
        <f t="shared" si="45"/>
        <v>2.072403</v>
      </c>
    </row>
    <row r="2893" spans="1:5">
      <c r="A2893">
        <v>5</v>
      </c>
      <c r="B2893">
        <v>1</v>
      </c>
      <c r="C2893">
        <v>9</v>
      </c>
      <c r="D2893">
        <v>2570.9609999999998</v>
      </c>
      <c r="E2893">
        <f t="shared" si="45"/>
        <v>2.5709609999999996</v>
      </c>
    </row>
    <row r="2894" spans="1:5">
      <c r="A2894">
        <v>5</v>
      </c>
      <c r="B2894">
        <v>1</v>
      </c>
      <c r="C2894">
        <v>10</v>
      </c>
      <c r="D2894">
        <v>2870.8829999999998</v>
      </c>
      <c r="E2894">
        <f t="shared" si="45"/>
        <v>2.8708829999999996</v>
      </c>
    </row>
    <row r="2895" spans="1:5">
      <c r="A2895">
        <v>5</v>
      </c>
      <c r="B2895">
        <v>1</v>
      </c>
      <c r="C2895">
        <v>11</v>
      </c>
      <c r="D2895">
        <v>3046.0479999999998</v>
      </c>
      <c r="E2895">
        <f t="shared" si="45"/>
        <v>3.0460479999999999</v>
      </c>
    </row>
    <row r="2896" spans="1:5">
      <c r="A2896">
        <v>5</v>
      </c>
      <c r="B2896">
        <v>1</v>
      </c>
      <c r="C2896">
        <v>12</v>
      </c>
      <c r="D2896">
        <v>2976.8850000000002</v>
      </c>
      <c r="E2896">
        <f t="shared" si="45"/>
        <v>2.9768850000000002</v>
      </c>
    </row>
    <row r="2897" spans="1:5">
      <c r="A2897">
        <v>5</v>
      </c>
      <c r="B2897">
        <v>1</v>
      </c>
      <c r="C2897">
        <v>13</v>
      </c>
      <c r="D2897">
        <v>2757.538</v>
      </c>
      <c r="E2897">
        <f t="shared" si="45"/>
        <v>2.7575379999999998</v>
      </c>
    </row>
    <row r="2898" spans="1:5">
      <c r="A2898">
        <v>5</v>
      </c>
      <c r="B2898">
        <v>1</v>
      </c>
      <c r="C2898">
        <v>14</v>
      </c>
      <c r="D2898">
        <v>2318.0219999999999</v>
      </c>
      <c r="E2898">
        <f t="shared" si="45"/>
        <v>2.318022</v>
      </c>
    </row>
    <row r="2899" spans="1:5">
      <c r="A2899">
        <v>5</v>
      </c>
      <c r="B2899">
        <v>1</v>
      </c>
      <c r="C2899">
        <v>15</v>
      </c>
      <c r="D2899">
        <v>1115.171</v>
      </c>
      <c r="E2899">
        <f t="shared" si="45"/>
        <v>1.1151710000000001</v>
      </c>
    </row>
    <row r="2900" spans="1:5">
      <c r="A2900">
        <v>5</v>
      </c>
      <c r="B2900">
        <v>1</v>
      </c>
      <c r="C2900">
        <v>16</v>
      </c>
      <c r="D2900">
        <v>1038.7260000000001</v>
      </c>
      <c r="E2900">
        <f t="shared" si="45"/>
        <v>1.038726</v>
      </c>
    </row>
    <row r="2901" spans="1:5">
      <c r="A2901">
        <v>5</v>
      </c>
      <c r="B2901">
        <v>1</v>
      </c>
      <c r="C2901">
        <v>17</v>
      </c>
      <c r="D2901">
        <v>345.50599999999997</v>
      </c>
      <c r="E2901">
        <f t="shared" si="45"/>
        <v>0.34550599999999998</v>
      </c>
    </row>
    <row r="2902" spans="1:5">
      <c r="A2902">
        <v>5</v>
      </c>
      <c r="B2902">
        <v>1</v>
      </c>
      <c r="C2902">
        <v>18</v>
      </c>
      <c r="D2902">
        <v>24.311</v>
      </c>
      <c r="E2902">
        <f t="shared" si="45"/>
        <v>2.4310999999999999E-2</v>
      </c>
    </row>
    <row r="2903" spans="1:5">
      <c r="A2903">
        <v>5</v>
      </c>
      <c r="B2903">
        <v>1</v>
      </c>
      <c r="C2903">
        <v>19</v>
      </c>
      <c r="D2903">
        <v>0</v>
      </c>
      <c r="E2903">
        <f t="shared" si="45"/>
        <v>0</v>
      </c>
    </row>
    <row r="2904" spans="1:5">
      <c r="A2904">
        <v>5</v>
      </c>
      <c r="B2904">
        <v>1</v>
      </c>
      <c r="C2904">
        <v>20</v>
      </c>
      <c r="D2904">
        <v>0</v>
      </c>
      <c r="E2904">
        <f t="shared" si="45"/>
        <v>0</v>
      </c>
    </row>
    <row r="2905" spans="1:5">
      <c r="A2905">
        <v>5</v>
      </c>
      <c r="B2905">
        <v>1</v>
      </c>
      <c r="C2905">
        <v>21</v>
      </c>
      <c r="D2905">
        <v>0</v>
      </c>
      <c r="E2905">
        <f t="shared" si="45"/>
        <v>0</v>
      </c>
    </row>
    <row r="2906" spans="1:5">
      <c r="A2906">
        <v>5</v>
      </c>
      <c r="B2906">
        <v>1</v>
      </c>
      <c r="C2906">
        <v>22</v>
      </c>
      <c r="D2906">
        <v>0</v>
      </c>
      <c r="E2906">
        <f t="shared" si="45"/>
        <v>0</v>
      </c>
    </row>
    <row r="2907" spans="1:5">
      <c r="A2907">
        <v>5</v>
      </c>
      <c r="B2907">
        <v>1</v>
      </c>
      <c r="C2907">
        <v>23</v>
      </c>
      <c r="D2907">
        <v>0</v>
      </c>
      <c r="E2907">
        <f t="shared" si="45"/>
        <v>0</v>
      </c>
    </row>
    <row r="2908" spans="1:5">
      <c r="A2908">
        <v>5</v>
      </c>
      <c r="B2908">
        <v>2</v>
      </c>
      <c r="C2908">
        <v>0</v>
      </c>
      <c r="D2908">
        <v>0</v>
      </c>
      <c r="E2908">
        <f t="shared" si="45"/>
        <v>0</v>
      </c>
    </row>
    <row r="2909" spans="1:5">
      <c r="A2909">
        <v>5</v>
      </c>
      <c r="B2909">
        <v>2</v>
      </c>
      <c r="C2909">
        <v>1</v>
      </c>
      <c r="D2909">
        <v>0</v>
      </c>
      <c r="E2909">
        <f t="shared" si="45"/>
        <v>0</v>
      </c>
    </row>
    <row r="2910" spans="1:5">
      <c r="A2910">
        <v>5</v>
      </c>
      <c r="B2910">
        <v>2</v>
      </c>
      <c r="C2910">
        <v>2</v>
      </c>
      <c r="D2910">
        <v>0</v>
      </c>
      <c r="E2910">
        <f t="shared" si="45"/>
        <v>0</v>
      </c>
    </row>
    <row r="2911" spans="1:5">
      <c r="A2911">
        <v>5</v>
      </c>
      <c r="B2911">
        <v>2</v>
      </c>
      <c r="C2911">
        <v>3</v>
      </c>
      <c r="D2911">
        <v>0</v>
      </c>
      <c r="E2911">
        <f t="shared" si="45"/>
        <v>0</v>
      </c>
    </row>
    <row r="2912" spans="1:5">
      <c r="A2912">
        <v>5</v>
      </c>
      <c r="B2912">
        <v>2</v>
      </c>
      <c r="C2912">
        <v>4</v>
      </c>
      <c r="D2912">
        <v>0</v>
      </c>
      <c r="E2912">
        <f t="shared" si="45"/>
        <v>0</v>
      </c>
    </row>
    <row r="2913" spans="1:5">
      <c r="A2913">
        <v>5</v>
      </c>
      <c r="B2913">
        <v>2</v>
      </c>
      <c r="C2913">
        <v>5</v>
      </c>
      <c r="D2913">
        <v>139.108</v>
      </c>
      <c r="E2913">
        <f t="shared" si="45"/>
        <v>0.13910800000000001</v>
      </c>
    </row>
    <row r="2914" spans="1:5">
      <c r="A2914">
        <v>5</v>
      </c>
      <c r="B2914">
        <v>2</v>
      </c>
      <c r="C2914">
        <v>6</v>
      </c>
      <c r="D2914">
        <v>670.36900000000003</v>
      </c>
      <c r="E2914">
        <f t="shared" si="45"/>
        <v>0.67036899999999999</v>
      </c>
    </row>
    <row r="2915" spans="1:5">
      <c r="A2915">
        <v>5</v>
      </c>
      <c r="B2915">
        <v>2</v>
      </c>
      <c r="C2915">
        <v>7</v>
      </c>
      <c r="D2915">
        <v>1395.4369999999999</v>
      </c>
      <c r="E2915">
        <f t="shared" si="45"/>
        <v>1.3954369999999998</v>
      </c>
    </row>
    <row r="2916" spans="1:5">
      <c r="A2916">
        <v>5</v>
      </c>
      <c r="B2916">
        <v>2</v>
      </c>
      <c r="C2916">
        <v>8</v>
      </c>
      <c r="D2916">
        <v>2064.0230000000001</v>
      </c>
      <c r="E2916">
        <f t="shared" si="45"/>
        <v>2.0640230000000002</v>
      </c>
    </row>
    <row r="2917" spans="1:5">
      <c r="A2917">
        <v>5</v>
      </c>
      <c r="B2917">
        <v>2</v>
      </c>
      <c r="C2917">
        <v>9</v>
      </c>
      <c r="D2917">
        <v>2576.2449999999999</v>
      </c>
      <c r="E2917">
        <f t="shared" si="45"/>
        <v>2.5762449999999997</v>
      </c>
    </row>
    <row r="2918" spans="1:5">
      <c r="A2918">
        <v>5</v>
      </c>
      <c r="B2918">
        <v>2</v>
      </c>
      <c r="C2918">
        <v>10</v>
      </c>
      <c r="D2918">
        <v>2891.0219999999999</v>
      </c>
      <c r="E2918">
        <f t="shared" si="45"/>
        <v>2.891022</v>
      </c>
    </row>
    <row r="2919" spans="1:5">
      <c r="A2919">
        <v>5</v>
      </c>
      <c r="B2919">
        <v>2</v>
      </c>
      <c r="C2919">
        <v>11</v>
      </c>
      <c r="D2919">
        <v>3002.585</v>
      </c>
      <c r="E2919">
        <f t="shared" si="45"/>
        <v>3.0025849999999998</v>
      </c>
    </row>
    <row r="2920" spans="1:5">
      <c r="A2920">
        <v>5</v>
      </c>
      <c r="B2920">
        <v>2</v>
      </c>
      <c r="C2920">
        <v>12</v>
      </c>
      <c r="D2920">
        <v>2971.817</v>
      </c>
      <c r="E2920">
        <f t="shared" si="45"/>
        <v>2.9718170000000002</v>
      </c>
    </row>
    <row r="2921" spans="1:5">
      <c r="A2921">
        <v>5</v>
      </c>
      <c r="B2921">
        <v>2</v>
      </c>
      <c r="C2921">
        <v>13</v>
      </c>
      <c r="D2921">
        <v>2790.6170000000002</v>
      </c>
      <c r="E2921">
        <f t="shared" si="45"/>
        <v>2.7906170000000001</v>
      </c>
    </row>
    <row r="2922" spans="1:5">
      <c r="A2922">
        <v>5</v>
      </c>
      <c r="B2922">
        <v>2</v>
      </c>
      <c r="C2922">
        <v>14</v>
      </c>
      <c r="D2922">
        <v>2373.7190000000001</v>
      </c>
      <c r="E2922">
        <f t="shared" si="45"/>
        <v>2.3737189999999999</v>
      </c>
    </row>
    <row r="2923" spans="1:5">
      <c r="A2923">
        <v>5</v>
      </c>
      <c r="B2923">
        <v>2</v>
      </c>
      <c r="C2923">
        <v>15</v>
      </c>
      <c r="D2923">
        <v>1302.002</v>
      </c>
      <c r="E2923">
        <f t="shared" si="45"/>
        <v>1.3020019999999999</v>
      </c>
    </row>
    <row r="2924" spans="1:5">
      <c r="A2924">
        <v>5</v>
      </c>
      <c r="B2924">
        <v>2</v>
      </c>
      <c r="C2924">
        <v>16</v>
      </c>
      <c r="D2924">
        <v>1007.513</v>
      </c>
      <c r="E2924">
        <f t="shared" si="45"/>
        <v>1.0075130000000001</v>
      </c>
    </row>
    <row r="2925" spans="1:5">
      <c r="A2925">
        <v>5</v>
      </c>
      <c r="B2925">
        <v>2</v>
      </c>
      <c r="C2925">
        <v>17</v>
      </c>
      <c r="D2925">
        <v>338.36900000000003</v>
      </c>
      <c r="E2925">
        <f t="shared" si="45"/>
        <v>0.33836900000000003</v>
      </c>
    </row>
    <row r="2926" spans="1:5">
      <c r="A2926">
        <v>5</v>
      </c>
      <c r="B2926">
        <v>2</v>
      </c>
      <c r="C2926">
        <v>18</v>
      </c>
      <c r="D2926">
        <v>24.847000000000001</v>
      </c>
      <c r="E2926">
        <f t="shared" si="45"/>
        <v>2.4847000000000001E-2</v>
      </c>
    </row>
    <row r="2927" spans="1:5">
      <c r="A2927">
        <v>5</v>
      </c>
      <c r="B2927">
        <v>2</v>
      </c>
      <c r="C2927">
        <v>19</v>
      </c>
      <c r="D2927">
        <v>0</v>
      </c>
      <c r="E2927">
        <f t="shared" si="45"/>
        <v>0</v>
      </c>
    </row>
    <row r="2928" spans="1:5">
      <c r="A2928">
        <v>5</v>
      </c>
      <c r="B2928">
        <v>2</v>
      </c>
      <c r="C2928">
        <v>20</v>
      </c>
      <c r="D2928">
        <v>0</v>
      </c>
      <c r="E2928">
        <f t="shared" si="45"/>
        <v>0</v>
      </c>
    </row>
    <row r="2929" spans="1:5">
      <c r="A2929">
        <v>5</v>
      </c>
      <c r="B2929">
        <v>2</v>
      </c>
      <c r="C2929">
        <v>21</v>
      </c>
      <c r="D2929">
        <v>0</v>
      </c>
      <c r="E2929">
        <f t="shared" si="45"/>
        <v>0</v>
      </c>
    </row>
    <row r="2930" spans="1:5">
      <c r="A2930">
        <v>5</v>
      </c>
      <c r="B2930">
        <v>2</v>
      </c>
      <c r="C2930">
        <v>22</v>
      </c>
      <c r="D2930">
        <v>0</v>
      </c>
      <c r="E2930">
        <f t="shared" si="45"/>
        <v>0</v>
      </c>
    </row>
    <row r="2931" spans="1:5">
      <c r="A2931">
        <v>5</v>
      </c>
      <c r="B2931">
        <v>2</v>
      </c>
      <c r="C2931">
        <v>23</v>
      </c>
      <c r="D2931">
        <v>0</v>
      </c>
      <c r="E2931">
        <f t="shared" si="45"/>
        <v>0</v>
      </c>
    </row>
    <row r="2932" spans="1:5">
      <c r="A2932">
        <v>5</v>
      </c>
      <c r="B2932">
        <v>3</v>
      </c>
      <c r="C2932">
        <v>0</v>
      </c>
      <c r="D2932">
        <v>0</v>
      </c>
      <c r="E2932">
        <f t="shared" si="45"/>
        <v>0</v>
      </c>
    </row>
    <row r="2933" spans="1:5">
      <c r="A2933">
        <v>5</v>
      </c>
      <c r="B2933">
        <v>3</v>
      </c>
      <c r="C2933">
        <v>1</v>
      </c>
      <c r="D2933">
        <v>0</v>
      </c>
      <c r="E2933">
        <f t="shared" si="45"/>
        <v>0</v>
      </c>
    </row>
    <row r="2934" spans="1:5">
      <c r="A2934">
        <v>5</v>
      </c>
      <c r="B2934">
        <v>3</v>
      </c>
      <c r="C2934">
        <v>2</v>
      </c>
      <c r="D2934">
        <v>0</v>
      </c>
      <c r="E2934">
        <f t="shared" si="45"/>
        <v>0</v>
      </c>
    </row>
    <row r="2935" spans="1:5">
      <c r="A2935">
        <v>5</v>
      </c>
      <c r="B2935">
        <v>3</v>
      </c>
      <c r="C2935">
        <v>3</v>
      </c>
      <c r="D2935">
        <v>0</v>
      </c>
      <c r="E2935">
        <f t="shared" si="45"/>
        <v>0</v>
      </c>
    </row>
    <row r="2936" spans="1:5">
      <c r="A2936">
        <v>5</v>
      </c>
      <c r="B2936">
        <v>3</v>
      </c>
      <c r="C2936">
        <v>4</v>
      </c>
      <c r="D2936">
        <v>0</v>
      </c>
      <c r="E2936">
        <f t="shared" si="45"/>
        <v>0</v>
      </c>
    </row>
    <row r="2937" spans="1:5">
      <c r="A2937">
        <v>5</v>
      </c>
      <c r="B2937">
        <v>3</v>
      </c>
      <c r="C2937">
        <v>5</v>
      </c>
      <c r="D2937">
        <v>126.73099999999999</v>
      </c>
      <c r="E2937">
        <f t="shared" si="45"/>
        <v>0.12673099999999998</v>
      </c>
    </row>
    <row r="2938" spans="1:5">
      <c r="A2938">
        <v>5</v>
      </c>
      <c r="B2938">
        <v>3</v>
      </c>
      <c r="C2938">
        <v>6</v>
      </c>
      <c r="D2938">
        <v>302.17</v>
      </c>
      <c r="E2938">
        <f t="shared" si="45"/>
        <v>0.30216999999999999</v>
      </c>
    </row>
    <row r="2939" spans="1:5">
      <c r="A2939">
        <v>5</v>
      </c>
      <c r="B2939">
        <v>3</v>
      </c>
      <c r="C2939">
        <v>7</v>
      </c>
      <c r="D2939">
        <v>785.12300000000005</v>
      </c>
      <c r="E2939">
        <f t="shared" si="45"/>
        <v>0.78512300000000002</v>
      </c>
    </row>
    <row r="2940" spans="1:5">
      <c r="A2940">
        <v>5</v>
      </c>
      <c r="B2940">
        <v>3</v>
      </c>
      <c r="C2940">
        <v>8</v>
      </c>
      <c r="D2940">
        <v>1016.175</v>
      </c>
      <c r="E2940">
        <f t="shared" si="45"/>
        <v>1.0161750000000001</v>
      </c>
    </row>
    <row r="2941" spans="1:5">
      <c r="A2941">
        <v>5</v>
      </c>
      <c r="B2941">
        <v>3</v>
      </c>
      <c r="C2941">
        <v>9</v>
      </c>
      <c r="D2941">
        <v>771.75</v>
      </c>
      <c r="E2941">
        <f t="shared" si="45"/>
        <v>0.77175000000000005</v>
      </c>
    </row>
    <row r="2942" spans="1:5">
      <c r="A2942">
        <v>5</v>
      </c>
      <c r="B2942">
        <v>3</v>
      </c>
      <c r="C2942">
        <v>10</v>
      </c>
      <c r="D2942">
        <v>928.74300000000005</v>
      </c>
      <c r="E2942">
        <f t="shared" si="45"/>
        <v>0.9287430000000001</v>
      </c>
    </row>
    <row r="2943" spans="1:5">
      <c r="A2943">
        <v>5</v>
      </c>
      <c r="B2943">
        <v>3</v>
      </c>
      <c r="C2943">
        <v>11</v>
      </c>
      <c r="D2943">
        <v>805.78599999999994</v>
      </c>
      <c r="E2943">
        <f t="shared" si="45"/>
        <v>0.80578599999999989</v>
      </c>
    </row>
    <row r="2944" spans="1:5">
      <c r="A2944">
        <v>5</v>
      </c>
      <c r="B2944">
        <v>3</v>
      </c>
      <c r="C2944">
        <v>12</v>
      </c>
      <c r="D2944">
        <v>1160.1479999999999</v>
      </c>
      <c r="E2944">
        <f t="shared" si="45"/>
        <v>1.160148</v>
      </c>
    </row>
    <row r="2945" spans="1:5">
      <c r="A2945">
        <v>5</v>
      </c>
      <c r="B2945">
        <v>3</v>
      </c>
      <c r="C2945">
        <v>13</v>
      </c>
      <c r="D2945">
        <v>1335.1189999999999</v>
      </c>
      <c r="E2945">
        <f t="shared" si="45"/>
        <v>1.3351189999999999</v>
      </c>
    </row>
    <row r="2946" spans="1:5">
      <c r="A2946">
        <v>5</v>
      </c>
      <c r="B2946">
        <v>3</v>
      </c>
      <c r="C2946">
        <v>14</v>
      </c>
      <c r="D2946">
        <v>1604.7660000000001</v>
      </c>
      <c r="E2946">
        <f t="shared" si="45"/>
        <v>1.6047660000000001</v>
      </c>
    </row>
    <row r="2947" spans="1:5">
      <c r="A2947">
        <v>5</v>
      </c>
      <c r="B2947">
        <v>3</v>
      </c>
      <c r="C2947">
        <v>15</v>
      </c>
      <c r="D2947">
        <v>944.83</v>
      </c>
      <c r="E2947">
        <f t="shared" si="45"/>
        <v>0.94483000000000006</v>
      </c>
    </row>
    <row r="2948" spans="1:5">
      <c r="A2948">
        <v>5</v>
      </c>
      <c r="B2948">
        <v>3</v>
      </c>
      <c r="C2948">
        <v>16</v>
      </c>
      <c r="D2948">
        <v>656.58199999999999</v>
      </c>
      <c r="E2948">
        <f t="shared" si="45"/>
        <v>0.656582</v>
      </c>
    </row>
    <row r="2949" spans="1:5">
      <c r="A2949">
        <v>5</v>
      </c>
      <c r="B2949">
        <v>3</v>
      </c>
      <c r="C2949">
        <v>17</v>
      </c>
      <c r="D2949">
        <v>193.16800000000001</v>
      </c>
      <c r="E2949">
        <f t="shared" ref="E2949:E3012" si="46">D2949/1000</f>
        <v>0.19316800000000001</v>
      </c>
    </row>
    <row r="2950" spans="1:5">
      <c r="A2950">
        <v>5</v>
      </c>
      <c r="B2950">
        <v>3</v>
      </c>
      <c r="C2950">
        <v>18</v>
      </c>
      <c r="D2950">
        <v>6.9850000000000003</v>
      </c>
      <c r="E2950">
        <f t="shared" si="46"/>
        <v>6.9849999999999999E-3</v>
      </c>
    </row>
    <row r="2951" spans="1:5">
      <c r="A2951">
        <v>5</v>
      </c>
      <c r="B2951">
        <v>3</v>
      </c>
      <c r="C2951">
        <v>19</v>
      </c>
      <c r="D2951">
        <v>0</v>
      </c>
      <c r="E2951">
        <f t="shared" si="46"/>
        <v>0</v>
      </c>
    </row>
    <row r="2952" spans="1:5">
      <c r="A2952">
        <v>5</v>
      </c>
      <c r="B2952">
        <v>3</v>
      </c>
      <c r="C2952">
        <v>20</v>
      </c>
      <c r="D2952">
        <v>0</v>
      </c>
      <c r="E2952">
        <f t="shared" si="46"/>
        <v>0</v>
      </c>
    </row>
    <row r="2953" spans="1:5">
      <c r="A2953">
        <v>5</v>
      </c>
      <c r="B2953">
        <v>3</v>
      </c>
      <c r="C2953">
        <v>21</v>
      </c>
      <c r="D2953">
        <v>0</v>
      </c>
      <c r="E2953">
        <f t="shared" si="46"/>
        <v>0</v>
      </c>
    </row>
    <row r="2954" spans="1:5">
      <c r="A2954">
        <v>5</v>
      </c>
      <c r="B2954">
        <v>3</v>
      </c>
      <c r="C2954">
        <v>22</v>
      </c>
      <c r="D2954">
        <v>0</v>
      </c>
      <c r="E2954">
        <f t="shared" si="46"/>
        <v>0</v>
      </c>
    </row>
    <row r="2955" spans="1:5">
      <c r="A2955">
        <v>5</v>
      </c>
      <c r="B2955">
        <v>3</v>
      </c>
      <c r="C2955">
        <v>23</v>
      </c>
      <c r="D2955">
        <v>0</v>
      </c>
      <c r="E2955">
        <f t="shared" si="46"/>
        <v>0</v>
      </c>
    </row>
    <row r="2956" spans="1:5">
      <c r="A2956">
        <v>5</v>
      </c>
      <c r="B2956">
        <v>4</v>
      </c>
      <c r="C2956">
        <v>0</v>
      </c>
      <c r="D2956">
        <v>0</v>
      </c>
      <c r="E2956">
        <f t="shared" si="46"/>
        <v>0</v>
      </c>
    </row>
    <row r="2957" spans="1:5">
      <c r="A2957">
        <v>5</v>
      </c>
      <c r="B2957">
        <v>4</v>
      </c>
      <c r="C2957">
        <v>1</v>
      </c>
      <c r="D2957">
        <v>0</v>
      </c>
      <c r="E2957">
        <f t="shared" si="46"/>
        <v>0</v>
      </c>
    </row>
    <row r="2958" spans="1:5">
      <c r="A2958">
        <v>5</v>
      </c>
      <c r="B2958">
        <v>4</v>
      </c>
      <c r="C2958">
        <v>2</v>
      </c>
      <c r="D2958">
        <v>0</v>
      </c>
      <c r="E2958">
        <f t="shared" si="46"/>
        <v>0</v>
      </c>
    </row>
    <row r="2959" spans="1:5">
      <c r="A2959">
        <v>5</v>
      </c>
      <c r="B2959">
        <v>4</v>
      </c>
      <c r="C2959">
        <v>3</v>
      </c>
      <c r="D2959">
        <v>0</v>
      </c>
      <c r="E2959">
        <f t="shared" si="46"/>
        <v>0</v>
      </c>
    </row>
    <row r="2960" spans="1:5">
      <c r="A2960">
        <v>5</v>
      </c>
      <c r="B2960">
        <v>4</v>
      </c>
      <c r="C2960">
        <v>4</v>
      </c>
      <c r="D2960">
        <v>0</v>
      </c>
      <c r="E2960">
        <f t="shared" si="46"/>
        <v>0</v>
      </c>
    </row>
    <row r="2961" spans="1:5">
      <c r="A2961">
        <v>5</v>
      </c>
      <c r="B2961">
        <v>4</v>
      </c>
      <c r="C2961">
        <v>5</v>
      </c>
      <c r="D2961">
        <v>111.39</v>
      </c>
      <c r="E2961">
        <f t="shared" si="46"/>
        <v>0.11139</v>
      </c>
    </row>
    <row r="2962" spans="1:5">
      <c r="A2962">
        <v>5</v>
      </c>
      <c r="B2962">
        <v>4</v>
      </c>
      <c r="C2962">
        <v>6</v>
      </c>
      <c r="D2962">
        <v>370.97500000000002</v>
      </c>
      <c r="E2962">
        <f t="shared" si="46"/>
        <v>0.370975</v>
      </c>
    </row>
    <row r="2963" spans="1:5">
      <c r="A2963">
        <v>5</v>
      </c>
      <c r="B2963">
        <v>4</v>
      </c>
      <c r="C2963">
        <v>7</v>
      </c>
      <c r="D2963">
        <v>1016.828</v>
      </c>
      <c r="E2963">
        <f t="shared" si="46"/>
        <v>1.0168280000000001</v>
      </c>
    </row>
    <row r="2964" spans="1:5">
      <c r="A2964">
        <v>5</v>
      </c>
      <c r="B2964">
        <v>4</v>
      </c>
      <c r="C2964">
        <v>8</v>
      </c>
      <c r="D2964">
        <v>1445.415</v>
      </c>
      <c r="E2964">
        <f t="shared" si="46"/>
        <v>1.4454149999999999</v>
      </c>
    </row>
    <row r="2965" spans="1:5">
      <c r="A2965">
        <v>5</v>
      </c>
      <c r="B2965">
        <v>4</v>
      </c>
      <c r="C2965">
        <v>9</v>
      </c>
      <c r="D2965">
        <v>2156.3009999999999</v>
      </c>
      <c r="E2965">
        <f t="shared" si="46"/>
        <v>2.156301</v>
      </c>
    </row>
    <row r="2966" spans="1:5">
      <c r="A2966">
        <v>5</v>
      </c>
      <c r="B2966">
        <v>4</v>
      </c>
      <c r="C2966">
        <v>10</v>
      </c>
      <c r="D2966">
        <v>2879.9560000000001</v>
      </c>
      <c r="E2966">
        <f t="shared" si="46"/>
        <v>2.879956</v>
      </c>
    </row>
    <row r="2967" spans="1:5">
      <c r="A2967">
        <v>5</v>
      </c>
      <c r="B2967">
        <v>4</v>
      </c>
      <c r="C2967">
        <v>11</v>
      </c>
      <c r="D2967">
        <v>2734.93</v>
      </c>
      <c r="E2967">
        <f t="shared" si="46"/>
        <v>2.7349299999999999</v>
      </c>
    </row>
    <row r="2968" spans="1:5">
      <c r="A2968">
        <v>5</v>
      </c>
      <c r="B2968">
        <v>4</v>
      </c>
      <c r="C2968">
        <v>12</v>
      </c>
      <c r="D2968">
        <v>2157.2600000000002</v>
      </c>
      <c r="E2968">
        <f t="shared" si="46"/>
        <v>2.1572600000000004</v>
      </c>
    </row>
    <row r="2969" spans="1:5">
      <c r="A2969">
        <v>5</v>
      </c>
      <c r="B2969">
        <v>4</v>
      </c>
      <c r="C2969">
        <v>13</v>
      </c>
      <c r="D2969">
        <v>2524.989</v>
      </c>
      <c r="E2969">
        <f t="shared" si="46"/>
        <v>2.5249890000000001</v>
      </c>
    </row>
    <row r="2970" spans="1:5">
      <c r="A2970">
        <v>5</v>
      </c>
      <c r="B2970">
        <v>4</v>
      </c>
      <c r="C2970">
        <v>14</v>
      </c>
      <c r="D2970">
        <v>1883.89</v>
      </c>
      <c r="E2970">
        <f t="shared" si="46"/>
        <v>1.8838900000000001</v>
      </c>
    </row>
    <row r="2971" spans="1:5">
      <c r="A2971">
        <v>5</v>
      </c>
      <c r="B2971">
        <v>4</v>
      </c>
      <c r="C2971">
        <v>15</v>
      </c>
      <c r="D2971">
        <v>1445.94</v>
      </c>
      <c r="E2971">
        <f t="shared" si="46"/>
        <v>1.44594</v>
      </c>
    </row>
    <row r="2972" spans="1:5">
      <c r="A2972">
        <v>5</v>
      </c>
      <c r="B2972">
        <v>4</v>
      </c>
      <c r="C2972">
        <v>16</v>
      </c>
      <c r="D2972">
        <v>621.78700000000003</v>
      </c>
      <c r="E2972">
        <f t="shared" si="46"/>
        <v>0.62178700000000009</v>
      </c>
    </row>
    <row r="2973" spans="1:5">
      <c r="A2973">
        <v>5</v>
      </c>
      <c r="B2973">
        <v>4</v>
      </c>
      <c r="C2973">
        <v>17</v>
      </c>
      <c r="D2973">
        <v>315.55599999999998</v>
      </c>
      <c r="E2973">
        <f t="shared" si="46"/>
        <v>0.315556</v>
      </c>
    </row>
    <row r="2974" spans="1:5">
      <c r="A2974">
        <v>5</v>
      </c>
      <c r="B2974">
        <v>4</v>
      </c>
      <c r="C2974">
        <v>18</v>
      </c>
      <c r="D2974">
        <v>33.984999999999999</v>
      </c>
      <c r="E2974">
        <f t="shared" si="46"/>
        <v>3.3985000000000001E-2</v>
      </c>
    </row>
    <row r="2975" spans="1:5">
      <c r="A2975">
        <v>5</v>
      </c>
      <c r="B2975">
        <v>4</v>
      </c>
      <c r="C2975">
        <v>19</v>
      </c>
      <c r="D2975">
        <v>0</v>
      </c>
      <c r="E2975">
        <f t="shared" si="46"/>
        <v>0</v>
      </c>
    </row>
    <row r="2976" spans="1:5">
      <c r="A2976">
        <v>5</v>
      </c>
      <c r="B2976">
        <v>4</v>
      </c>
      <c r="C2976">
        <v>20</v>
      </c>
      <c r="D2976">
        <v>0</v>
      </c>
      <c r="E2976">
        <f t="shared" si="46"/>
        <v>0</v>
      </c>
    </row>
    <row r="2977" spans="1:5">
      <c r="A2977">
        <v>5</v>
      </c>
      <c r="B2977">
        <v>4</v>
      </c>
      <c r="C2977">
        <v>21</v>
      </c>
      <c r="D2977">
        <v>0</v>
      </c>
      <c r="E2977">
        <f t="shared" si="46"/>
        <v>0</v>
      </c>
    </row>
    <row r="2978" spans="1:5">
      <c r="A2978">
        <v>5</v>
      </c>
      <c r="B2978">
        <v>4</v>
      </c>
      <c r="C2978">
        <v>22</v>
      </c>
      <c r="D2978">
        <v>0</v>
      </c>
      <c r="E2978">
        <f t="shared" si="46"/>
        <v>0</v>
      </c>
    </row>
    <row r="2979" spans="1:5">
      <c r="A2979">
        <v>5</v>
      </c>
      <c r="B2979">
        <v>4</v>
      </c>
      <c r="C2979">
        <v>23</v>
      </c>
      <c r="D2979">
        <v>0</v>
      </c>
      <c r="E2979">
        <f t="shared" si="46"/>
        <v>0</v>
      </c>
    </row>
    <row r="2980" spans="1:5">
      <c r="A2980">
        <v>5</v>
      </c>
      <c r="B2980">
        <v>5</v>
      </c>
      <c r="C2980">
        <v>0</v>
      </c>
      <c r="D2980">
        <v>0</v>
      </c>
      <c r="E2980">
        <f t="shared" si="46"/>
        <v>0</v>
      </c>
    </row>
    <row r="2981" spans="1:5">
      <c r="A2981">
        <v>5</v>
      </c>
      <c r="B2981">
        <v>5</v>
      </c>
      <c r="C2981">
        <v>1</v>
      </c>
      <c r="D2981">
        <v>0</v>
      </c>
      <c r="E2981">
        <f t="shared" si="46"/>
        <v>0</v>
      </c>
    </row>
    <row r="2982" spans="1:5">
      <c r="A2982">
        <v>5</v>
      </c>
      <c r="B2982">
        <v>5</v>
      </c>
      <c r="C2982">
        <v>2</v>
      </c>
      <c r="D2982">
        <v>0</v>
      </c>
      <c r="E2982">
        <f t="shared" si="46"/>
        <v>0</v>
      </c>
    </row>
    <row r="2983" spans="1:5">
      <c r="A2983">
        <v>5</v>
      </c>
      <c r="B2983">
        <v>5</v>
      </c>
      <c r="C2983">
        <v>3</v>
      </c>
      <c r="D2983">
        <v>0</v>
      </c>
      <c r="E2983">
        <f t="shared" si="46"/>
        <v>0</v>
      </c>
    </row>
    <row r="2984" spans="1:5">
      <c r="A2984">
        <v>5</v>
      </c>
      <c r="B2984">
        <v>5</v>
      </c>
      <c r="C2984">
        <v>4</v>
      </c>
      <c r="D2984">
        <v>0</v>
      </c>
      <c r="E2984">
        <f t="shared" si="46"/>
        <v>0</v>
      </c>
    </row>
    <row r="2985" spans="1:5">
      <c r="A2985">
        <v>5</v>
      </c>
      <c r="B2985">
        <v>5</v>
      </c>
      <c r="C2985">
        <v>5</v>
      </c>
      <c r="D2985">
        <v>129.22</v>
      </c>
      <c r="E2985">
        <f t="shared" si="46"/>
        <v>0.12922</v>
      </c>
    </row>
    <row r="2986" spans="1:5">
      <c r="A2986">
        <v>5</v>
      </c>
      <c r="B2986">
        <v>5</v>
      </c>
      <c r="C2986">
        <v>6</v>
      </c>
      <c r="D2986">
        <v>613.84900000000005</v>
      </c>
      <c r="E2986">
        <f t="shared" si="46"/>
        <v>0.61384900000000009</v>
      </c>
    </row>
    <row r="2987" spans="1:5">
      <c r="A2987">
        <v>5</v>
      </c>
      <c r="B2987">
        <v>5</v>
      </c>
      <c r="C2987">
        <v>7</v>
      </c>
      <c r="D2987">
        <v>1237.1189999999999</v>
      </c>
      <c r="E2987">
        <f t="shared" si="46"/>
        <v>1.2371189999999999</v>
      </c>
    </row>
    <row r="2988" spans="1:5">
      <c r="A2988">
        <v>5</v>
      </c>
      <c r="B2988">
        <v>5</v>
      </c>
      <c r="C2988">
        <v>8</v>
      </c>
      <c r="D2988">
        <v>2185.424</v>
      </c>
      <c r="E2988">
        <f t="shared" si="46"/>
        <v>2.1854239999999998</v>
      </c>
    </row>
    <row r="2989" spans="1:5">
      <c r="A2989">
        <v>5</v>
      </c>
      <c r="B2989">
        <v>5</v>
      </c>
      <c r="C2989">
        <v>9</v>
      </c>
      <c r="D2989">
        <v>2678.4580000000001</v>
      </c>
      <c r="E2989">
        <f t="shared" si="46"/>
        <v>2.678458</v>
      </c>
    </row>
    <row r="2990" spans="1:5">
      <c r="A2990">
        <v>5</v>
      </c>
      <c r="B2990">
        <v>5</v>
      </c>
      <c r="C2990">
        <v>10</v>
      </c>
      <c r="D2990">
        <v>3047.99</v>
      </c>
      <c r="E2990">
        <f t="shared" si="46"/>
        <v>3.04799</v>
      </c>
    </row>
    <row r="2991" spans="1:5">
      <c r="A2991">
        <v>5</v>
      </c>
      <c r="B2991">
        <v>5</v>
      </c>
      <c r="C2991">
        <v>11</v>
      </c>
      <c r="D2991">
        <v>2834.681</v>
      </c>
      <c r="E2991">
        <f t="shared" si="46"/>
        <v>2.8346810000000002</v>
      </c>
    </row>
    <row r="2992" spans="1:5">
      <c r="A2992">
        <v>5</v>
      </c>
      <c r="B2992">
        <v>5</v>
      </c>
      <c r="C2992">
        <v>12</v>
      </c>
      <c r="D2992">
        <v>2137.79</v>
      </c>
      <c r="E2992">
        <f t="shared" si="46"/>
        <v>2.1377899999999999</v>
      </c>
    </row>
    <row r="2993" spans="1:5">
      <c r="A2993">
        <v>5</v>
      </c>
      <c r="B2993">
        <v>5</v>
      </c>
      <c r="C2993">
        <v>13</v>
      </c>
      <c r="D2993">
        <v>1674.2339999999999</v>
      </c>
      <c r="E2993">
        <f t="shared" si="46"/>
        <v>1.674234</v>
      </c>
    </row>
    <row r="2994" spans="1:5">
      <c r="A2994">
        <v>5</v>
      </c>
      <c r="B2994">
        <v>5</v>
      </c>
      <c r="C2994">
        <v>14</v>
      </c>
      <c r="D2994">
        <v>1554.278</v>
      </c>
      <c r="E2994">
        <f t="shared" si="46"/>
        <v>1.554278</v>
      </c>
    </row>
    <row r="2995" spans="1:5">
      <c r="A2995">
        <v>5</v>
      </c>
      <c r="B2995">
        <v>5</v>
      </c>
      <c r="C2995">
        <v>15</v>
      </c>
      <c r="D2995">
        <v>824.553</v>
      </c>
      <c r="E2995">
        <f t="shared" si="46"/>
        <v>0.82455299999999998</v>
      </c>
    </row>
    <row r="2996" spans="1:5">
      <c r="A2996">
        <v>5</v>
      </c>
      <c r="B2996">
        <v>5</v>
      </c>
      <c r="C2996">
        <v>16</v>
      </c>
      <c r="D2996">
        <v>696.67</v>
      </c>
      <c r="E2996">
        <f t="shared" si="46"/>
        <v>0.69667000000000001</v>
      </c>
    </row>
    <row r="2997" spans="1:5">
      <c r="A2997">
        <v>5</v>
      </c>
      <c r="B2997">
        <v>5</v>
      </c>
      <c r="C2997">
        <v>17</v>
      </c>
      <c r="D2997">
        <v>233.499</v>
      </c>
      <c r="E2997">
        <f t="shared" si="46"/>
        <v>0.23349899999999998</v>
      </c>
    </row>
    <row r="2998" spans="1:5">
      <c r="A2998">
        <v>5</v>
      </c>
      <c r="B2998">
        <v>5</v>
      </c>
      <c r="C2998">
        <v>18</v>
      </c>
      <c r="D2998">
        <v>17.004000000000001</v>
      </c>
      <c r="E2998">
        <f t="shared" si="46"/>
        <v>1.7004000000000002E-2</v>
      </c>
    </row>
    <row r="2999" spans="1:5">
      <c r="A2999">
        <v>5</v>
      </c>
      <c r="B2999">
        <v>5</v>
      </c>
      <c r="C2999">
        <v>19</v>
      </c>
      <c r="D2999">
        <v>0</v>
      </c>
      <c r="E2999">
        <f t="shared" si="46"/>
        <v>0</v>
      </c>
    </row>
    <row r="3000" spans="1:5">
      <c r="A3000">
        <v>5</v>
      </c>
      <c r="B3000">
        <v>5</v>
      </c>
      <c r="C3000">
        <v>20</v>
      </c>
      <c r="D3000">
        <v>0</v>
      </c>
      <c r="E3000">
        <f t="shared" si="46"/>
        <v>0</v>
      </c>
    </row>
    <row r="3001" spans="1:5">
      <c r="A3001">
        <v>5</v>
      </c>
      <c r="B3001">
        <v>5</v>
      </c>
      <c r="C3001">
        <v>21</v>
      </c>
      <c r="D3001">
        <v>0</v>
      </c>
      <c r="E3001">
        <f t="shared" si="46"/>
        <v>0</v>
      </c>
    </row>
    <row r="3002" spans="1:5">
      <c r="A3002">
        <v>5</v>
      </c>
      <c r="B3002">
        <v>5</v>
      </c>
      <c r="C3002">
        <v>22</v>
      </c>
      <c r="D3002">
        <v>0</v>
      </c>
      <c r="E3002">
        <f t="shared" si="46"/>
        <v>0</v>
      </c>
    </row>
    <row r="3003" spans="1:5">
      <c r="A3003">
        <v>5</v>
      </c>
      <c r="B3003">
        <v>5</v>
      </c>
      <c r="C3003">
        <v>23</v>
      </c>
      <c r="D3003">
        <v>0</v>
      </c>
      <c r="E3003">
        <f t="shared" si="46"/>
        <v>0</v>
      </c>
    </row>
    <row r="3004" spans="1:5">
      <c r="A3004">
        <v>5</v>
      </c>
      <c r="B3004">
        <v>6</v>
      </c>
      <c r="C3004">
        <v>0</v>
      </c>
      <c r="D3004">
        <v>0</v>
      </c>
      <c r="E3004">
        <f t="shared" si="46"/>
        <v>0</v>
      </c>
    </row>
    <row r="3005" spans="1:5">
      <c r="A3005">
        <v>5</v>
      </c>
      <c r="B3005">
        <v>6</v>
      </c>
      <c r="C3005">
        <v>1</v>
      </c>
      <c r="D3005">
        <v>0</v>
      </c>
      <c r="E3005">
        <f t="shared" si="46"/>
        <v>0</v>
      </c>
    </row>
    <row r="3006" spans="1:5">
      <c r="A3006">
        <v>5</v>
      </c>
      <c r="B3006">
        <v>6</v>
      </c>
      <c r="C3006">
        <v>2</v>
      </c>
      <c r="D3006">
        <v>0</v>
      </c>
      <c r="E3006">
        <f t="shared" si="46"/>
        <v>0</v>
      </c>
    </row>
    <row r="3007" spans="1:5">
      <c r="A3007">
        <v>5</v>
      </c>
      <c r="B3007">
        <v>6</v>
      </c>
      <c r="C3007">
        <v>3</v>
      </c>
      <c r="D3007">
        <v>0</v>
      </c>
      <c r="E3007">
        <f t="shared" si="46"/>
        <v>0</v>
      </c>
    </row>
    <row r="3008" spans="1:5">
      <c r="A3008">
        <v>5</v>
      </c>
      <c r="B3008">
        <v>6</v>
      </c>
      <c r="C3008">
        <v>4</v>
      </c>
      <c r="D3008">
        <v>0</v>
      </c>
      <c r="E3008">
        <f t="shared" si="46"/>
        <v>0</v>
      </c>
    </row>
    <row r="3009" spans="1:5">
      <c r="A3009">
        <v>5</v>
      </c>
      <c r="B3009">
        <v>6</v>
      </c>
      <c r="C3009">
        <v>5</v>
      </c>
      <c r="D3009">
        <v>136.98500000000001</v>
      </c>
      <c r="E3009">
        <f t="shared" si="46"/>
        <v>0.13698500000000002</v>
      </c>
    </row>
    <row r="3010" spans="1:5">
      <c r="A3010">
        <v>5</v>
      </c>
      <c r="B3010">
        <v>6</v>
      </c>
      <c r="C3010">
        <v>6</v>
      </c>
      <c r="D3010">
        <v>404.23599999999999</v>
      </c>
      <c r="E3010">
        <f t="shared" si="46"/>
        <v>0.40423599999999998</v>
      </c>
    </row>
    <row r="3011" spans="1:5">
      <c r="A3011">
        <v>5</v>
      </c>
      <c r="B3011">
        <v>6</v>
      </c>
      <c r="C3011">
        <v>7</v>
      </c>
      <c r="D3011">
        <v>1189.106</v>
      </c>
      <c r="E3011">
        <f t="shared" si="46"/>
        <v>1.189106</v>
      </c>
    </row>
    <row r="3012" spans="1:5">
      <c r="A3012">
        <v>5</v>
      </c>
      <c r="B3012">
        <v>6</v>
      </c>
      <c r="C3012">
        <v>8</v>
      </c>
      <c r="D3012">
        <v>1627.027</v>
      </c>
      <c r="E3012">
        <f t="shared" si="46"/>
        <v>1.627027</v>
      </c>
    </row>
    <row r="3013" spans="1:5">
      <c r="A3013">
        <v>5</v>
      </c>
      <c r="B3013">
        <v>6</v>
      </c>
      <c r="C3013">
        <v>9</v>
      </c>
      <c r="D3013">
        <v>2119.0949999999998</v>
      </c>
      <c r="E3013">
        <f t="shared" ref="E3013:E3076" si="47">D3013/1000</f>
        <v>2.1190949999999997</v>
      </c>
    </row>
    <row r="3014" spans="1:5">
      <c r="A3014">
        <v>5</v>
      </c>
      <c r="B3014">
        <v>6</v>
      </c>
      <c r="C3014">
        <v>10</v>
      </c>
      <c r="D3014">
        <v>2476.0030000000002</v>
      </c>
      <c r="E3014">
        <f t="shared" si="47"/>
        <v>2.476003</v>
      </c>
    </row>
    <row r="3015" spans="1:5">
      <c r="A3015">
        <v>5</v>
      </c>
      <c r="B3015">
        <v>6</v>
      </c>
      <c r="C3015">
        <v>11</v>
      </c>
      <c r="D3015">
        <v>2753.1959999999999</v>
      </c>
      <c r="E3015">
        <f t="shared" si="47"/>
        <v>2.753196</v>
      </c>
    </row>
    <row r="3016" spans="1:5">
      <c r="A3016">
        <v>5</v>
      </c>
      <c r="B3016">
        <v>6</v>
      </c>
      <c r="C3016">
        <v>12</v>
      </c>
      <c r="D3016">
        <v>2635.1619999999998</v>
      </c>
      <c r="E3016">
        <f t="shared" si="47"/>
        <v>2.6351619999999998</v>
      </c>
    </row>
    <row r="3017" spans="1:5">
      <c r="A3017">
        <v>5</v>
      </c>
      <c r="B3017">
        <v>6</v>
      </c>
      <c r="C3017">
        <v>13</v>
      </c>
      <c r="D3017">
        <v>2823.297</v>
      </c>
      <c r="E3017">
        <f t="shared" si="47"/>
        <v>2.8232970000000002</v>
      </c>
    </row>
    <row r="3018" spans="1:5">
      <c r="A3018">
        <v>5</v>
      </c>
      <c r="B3018">
        <v>6</v>
      </c>
      <c r="C3018">
        <v>14</v>
      </c>
      <c r="D3018">
        <v>2368.5889999999999</v>
      </c>
      <c r="E3018">
        <f t="shared" si="47"/>
        <v>2.3685890000000001</v>
      </c>
    </row>
    <row r="3019" spans="1:5">
      <c r="A3019">
        <v>5</v>
      </c>
      <c r="B3019">
        <v>6</v>
      </c>
      <c r="C3019">
        <v>15</v>
      </c>
      <c r="D3019">
        <v>1805.373</v>
      </c>
      <c r="E3019">
        <f t="shared" si="47"/>
        <v>1.8053730000000001</v>
      </c>
    </row>
    <row r="3020" spans="1:5">
      <c r="A3020">
        <v>5</v>
      </c>
      <c r="B3020">
        <v>6</v>
      </c>
      <c r="C3020">
        <v>16</v>
      </c>
      <c r="D3020">
        <v>1086.8150000000001</v>
      </c>
      <c r="E3020">
        <f t="shared" si="47"/>
        <v>1.0868150000000001</v>
      </c>
    </row>
    <row r="3021" spans="1:5">
      <c r="A3021">
        <v>5</v>
      </c>
      <c r="B3021">
        <v>6</v>
      </c>
      <c r="C3021">
        <v>17</v>
      </c>
      <c r="D3021">
        <v>378.76499999999999</v>
      </c>
      <c r="E3021">
        <f t="shared" si="47"/>
        <v>0.37876499999999996</v>
      </c>
    </row>
    <row r="3022" spans="1:5">
      <c r="A3022">
        <v>5</v>
      </c>
      <c r="B3022">
        <v>6</v>
      </c>
      <c r="C3022">
        <v>18</v>
      </c>
      <c r="D3022">
        <v>37.674999999999997</v>
      </c>
      <c r="E3022">
        <f t="shared" si="47"/>
        <v>3.7675E-2</v>
      </c>
    </row>
    <row r="3023" spans="1:5">
      <c r="A3023">
        <v>5</v>
      </c>
      <c r="B3023">
        <v>6</v>
      </c>
      <c r="C3023">
        <v>19</v>
      </c>
      <c r="D3023">
        <v>0</v>
      </c>
      <c r="E3023">
        <f t="shared" si="47"/>
        <v>0</v>
      </c>
    </row>
    <row r="3024" spans="1:5">
      <c r="A3024">
        <v>5</v>
      </c>
      <c r="B3024">
        <v>6</v>
      </c>
      <c r="C3024">
        <v>20</v>
      </c>
      <c r="D3024">
        <v>0</v>
      </c>
      <c r="E3024">
        <f t="shared" si="47"/>
        <v>0</v>
      </c>
    </row>
    <row r="3025" spans="1:5">
      <c r="A3025">
        <v>5</v>
      </c>
      <c r="B3025">
        <v>6</v>
      </c>
      <c r="C3025">
        <v>21</v>
      </c>
      <c r="D3025">
        <v>0</v>
      </c>
      <c r="E3025">
        <f t="shared" si="47"/>
        <v>0</v>
      </c>
    </row>
    <row r="3026" spans="1:5">
      <c r="A3026">
        <v>5</v>
      </c>
      <c r="B3026">
        <v>6</v>
      </c>
      <c r="C3026">
        <v>22</v>
      </c>
      <c r="D3026">
        <v>0</v>
      </c>
      <c r="E3026">
        <f t="shared" si="47"/>
        <v>0</v>
      </c>
    </row>
    <row r="3027" spans="1:5">
      <c r="A3027">
        <v>5</v>
      </c>
      <c r="B3027">
        <v>6</v>
      </c>
      <c r="C3027">
        <v>23</v>
      </c>
      <c r="D3027">
        <v>0</v>
      </c>
      <c r="E3027">
        <f t="shared" si="47"/>
        <v>0</v>
      </c>
    </row>
    <row r="3028" spans="1:5">
      <c r="A3028">
        <v>5</v>
      </c>
      <c r="B3028">
        <v>7</v>
      </c>
      <c r="C3028">
        <v>0</v>
      </c>
      <c r="D3028">
        <v>0</v>
      </c>
      <c r="E3028">
        <f t="shared" si="47"/>
        <v>0</v>
      </c>
    </row>
    <row r="3029" spans="1:5">
      <c r="A3029">
        <v>5</v>
      </c>
      <c r="B3029">
        <v>7</v>
      </c>
      <c r="C3029">
        <v>1</v>
      </c>
      <c r="D3029">
        <v>0</v>
      </c>
      <c r="E3029">
        <f t="shared" si="47"/>
        <v>0</v>
      </c>
    </row>
    <row r="3030" spans="1:5">
      <c r="A3030">
        <v>5</v>
      </c>
      <c r="B3030">
        <v>7</v>
      </c>
      <c r="C3030">
        <v>2</v>
      </c>
      <c r="D3030">
        <v>0</v>
      </c>
      <c r="E3030">
        <f t="shared" si="47"/>
        <v>0</v>
      </c>
    </row>
    <row r="3031" spans="1:5">
      <c r="A3031">
        <v>5</v>
      </c>
      <c r="B3031">
        <v>7</v>
      </c>
      <c r="C3031">
        <v>3</v>
      </c>
      <c r="D3031">
        <v>0</v>
      </c>
      <c r="E3031">
        <f t="shared" si="47"/>
        <v>0</v>
      </c>
    </row>
    <row r="3032" spans="1:5">
      <c r="A3032">
        <v>5</v>
      </c>
      <c r="B3032">
        <v>7</v>
      </c>
      <c r="C3032">
        <v>4</v>
      </c>
      <c r="D3032">
        <v>0</v>
      </c>
      <c r="E3032">
        <f t="shared" si="47"/>
        <v>0</v>
      </c>
    </row>
    <row r="3033" spans="1:5">
      <c r="A3033">
        <v>5</v>
      </c>
      <c r="B3033">
        <v>7</v>
      </c>
      <c r="C3033">
        <v>5</v>
      </c>
      <c r="D3033">
        <v>139.65700000000001</v>
      </c>
      <c r="E3033">
        <f t="shared" si="47"/>
        <v>0.139657</v>
      </c>
    </row>
    <row r="3034" spans="1:5">
      <c r="A3034">
        <v>5</v>
      </c>
      <c r="B3034">
        <v>7</v>
      </c>
      <c r="C3034">
        <v>6</v>
      </c>
      <c r="D3034">
        <v>737.40800000000002</v>
      </c>
      <c r="E3034">
        <f t="shared" si="47"/>
        <v>0.73740800000000006</v>
      </c>
    </row>
    <row r="3035" spans="1:5">
      <c r="A3035">
        <v>5</v>
      </c>
      <c r="B3035">
        <v>7</v>
      </c>
      <c r="C3035">
        <v>7</v>
      </c>
      <c r="D3035">
        <v>1305.6669999999999</v>
      </c>
      <c r="E3035">
        <f t="shared" si="47"/>
        <v>1.3056669999999999</v>
      </c>
    </row>
    <row r="3036" spans="1:5">
      <c r="A3036">
        <v>5</v>
      </c>
      <c r="B3036">
        <v>7</v>
      </c>
      <c r="C3036">
        <v>8</v>
      </c>
      <c r="D3036">
        <v>2180.982</v>
      </c>
      <c r="E3036">
        <f t="shared" si="47"/>
        <v>2.1809819999999998</v>
      </c>
    </row>
    <row r="3037" spans="1:5">
      <c r="A3037">
        <v>5</v>
      </c>
      <c r="B3037">
        <v>7</v>
      </c>
      <c r="C3037">
        <v>9</v>
      </c>
      <c r="D3037">
        <v>2647.1260000000002</v>
      </c>
      <c r="E3037">
        <f t="shared" si="47"/>
        <v>2.6471260000000001</v>
      </c>
    </row>
    <row r="3038" spans="1:5">
      <c r="A3038">
        <v>5</v>
      </c>
      <c r="B3038">
        <v>7</v>
      </c>
      <c r="C3038">
        <v>10</v>
      </c>
      <c r="D3038">
        <v>2945.1190000000001</v>
      </c>
      <c r="E3038">
        <f t="shared" si="47"/>
        <v>2.945119</v>
      </c>
    </row>
    <row r="3039" spans="1:5">
      <c r="A3039">
        <v>5</v>
      </c>
      <c r="B3039">
        <v>7</v>
      </c>
      <c r="C3039">
        <v>11</v>
      </c>
      <c r="D3039">
        <v>3059.8420000000001</v>
      </c>
      <c r="E3039">
        <f t="shared" si="47"/>
        <v>3.0598420000000002</v>
      </c>
    </row>
    <row r="3040" spans="1:5">
      <c r="A3040">
        <v>5</v>
      </c>
      <c r="B3040">
        <v>7</v>
      </c>
      <c r="C3040">
        <v>12</v>
      </c>
      <c r="D3040">
        <v>2749.9029999999998</v>
      </c>
      <c r="E3040">
        <f t="shared" si="47"/>
        <v>2.7499029999999998</v>
      </c>
    </row>
    <row r="3041" spans="1:5">
      <c r="A3041">
        <v>5</v>
      </c>
      <c r="B3041">
        <v>7</v>
      </c>
      <c r="C3041">
        <v>13</v>
      </c>
      <c r="D3041">
        <v>2458.9059999999999</v>
      </c>
      <c r="E3041">
        <f t="shared" si="47"/>
        <v>2.4589059999999998</v>
      </c>
    </row>
    <row r="3042" spans="1:5">
      <c r="A3042">
        <v>5</v>
      </c>
      <c r="B3042">
        <v>7</v>
      </c>
      <c r="C3042">
        <v>14</v>
      </c>
      <c r="D3042">
        <v>2046.1669999999999</v>
      </c>
      <c r="E3042">
        <f t="shared" si="47"/>
        <v>2.0461670000000001</v>
      </c>
    </row>
    <row r="3043" spans="1:5">
      <c r="A3043">
        <v>5</v>
      </c>
      <c r="B3043">
        <v>7</v>
      </c>
      <c r="C3043">
        <v>15</v>
      </c>
      <c r="D3043">
        <v>1597.998</v>
      </c>
      <c r="E3043">
        <f t="shared" si="47"/>
        <v>1.597998</v>
      </c>
    </row>
    <row r="3044" spans="1:5">
      <c r="A3044">
        <v>5</v>
      </c>
      <c r="B3044">
        <v>7</v>
      </c>
      <c r="C3044">
        <v>16</v>
      </c>
      <c r="D3044">
        <v>1024.8140000000001</v>
      </c>
      <c r="E3044">
        <f t="shared" si="47"/>
        <v>1.0248140000000001</v>
      </c>
    </row>
    <row r="3045" spans="1:5">
      <c r="A3045">
        <v>5</v>
      </c>
      <c r="B3045">
        <v>7</v>
      </c>
      <c r="C3045">
        <v>17</v>
      </c>
      <c r="D3045">
        <v>357.8</v>
      </c>
      <c r="E3045">
        <f t="shared" si="47"/>
        <v>0.35780000000000001</v>
      </c>
    </row>
    <row r="3046" spans="1:5">
      <c r="A3046">
        <v>5</v>
      </c>
      <c r="B3046">
        <v>7</v>
      </c>
      <c r="C3046">
        <v>18</v>
      </c>
      <c r="D3046">
        <v>40.232999999999997</v>
      </c>
      <c r="E3046">
        <f t="shared" si="47"/>
        <v>4.0232999999999998E-2</v>
      </c>
    </row>
    <row r="3047" spans="1:5">
      <c r="A3047">
        <v>5</v>
      </c>
      <c r="B3047">
        <v>7</v>
      </c>
      <c r="C3047">
        <v>19</v>
      </c>
      <c r="D3047">
        <v>0</v>
      </c>
      <c r="E3047">
        <f t="shared" si="47"/>
        <v>0</v>
      </c>
    </row>
    <row r="3048" spans="1:5">
      <c r="A3048">
        <v>5</v>
      </c>
      <c r="B3048">
        <v>7</v>
      </c>
      <c r="C3048">
        <v>20</v>
      </c>
      <c r="D3048">
        <v>0</v>
      </c>
      <c r="E3048">
        <f t="shared" si="47"/>
        <v>0</v>
      </c>
    </row>
    <row r="3049" spans="1:5">
      <c r="A3049">
        <v>5</v>
      </c>
      <c r="B3049">
        <v>7</v>
      </c>
      <c r="C3049">
        <v>21</v>
      </c>
      <c r="D3049">
        <v>0</v>
      </c>
      <c r="E3049">
        <f t="shared" si="47"/>
        <v>0</v>
      </c>
    </row>
    <row r="3050" spans="1:5">
      <c r="A3050">
        <v>5</v>
      </c>
      <c r="B3050">
        <v>7</v>
      </c>
      <c r="C3050">
        <v>22</v>
      </c>
      <c r="D3050">
        <v>0</v>
      </c>
      <c r="E3050">
        <f t="shared" si="47"/>
        <v>0</v>
      </c>
    </row>
    <row r="3051" spans="1:5">
      <c r="A3051">
        <v>5</v>
      </c>
      <c r="B3051">
        <v>7</v>
      </c>
      <c r="C3051">
        <v>23</v>
      </c>
      <c r="D3051">
        <v>0</v>
      </c>
      <c r="E3051">
        <f t="shared" si="47"/>
        <v>0</v>
      </c>
    </row>
    <row r="3052" spans="1:5">
      <c r="A3052">
        <v>5</v>
      </c>
      <c r="B3052">
        <v>8</v>
      </c>
      <c r="C3052">
        <v>0</v>
      </c>
      <c r="D3052">
        <v>0</v>
      </c>
      <c r="E3052">
        <f t="shared" si="47"/>
        <v>0</v>
      </c>
    </row>
    <row r="3053" spans="1:5">
      <c r="A3053">
        <v>5</v>
      </c>
      <c r="B3053">
        <v>8</v>
      </c>
      <c r="C3053">
        <v>1</v>
      </c>
      <c r="D3053">
        <v>0</v>
      </c>
      <c r="E3053">
        <f t="shared" si="47"/>
        <v>0</v>
      </c>
    </row>
    <row r="3054" spans="1:5">
      <c r="A3054">
        <v>5</v>
      </c>
      <c r="B3054">
        <v>8</v>
      </c>
      <c r="C3054">
        <v>2</v>
      </c>
      <c r="D3054">
        <v>0</v>
      </c>
      <c r="E3054">
        <f t="shared" si="47"/>
        <v>0</v>
      </c>
    </row>
    <row r="3055" spans="1:5">
      <c r="A3055">
        <v>5</v>
      </c>
      <c r="B3055">
        <v>8</v>
      </c>
      <c r="C3055">
        <v>3</v>
      </c>
      <c r="D3055">
        <v>0</v>
      </c>
      <c r="E3055">
        <f t="shared" si="47"/>
        <v>0</v>
      </c>
    </row>
    <row r="3056" spans="1:5">
      <c r="A3056">
        <v>5</v>
      </c>
      <c r="B3056">
        <v>8</v>
      </c>
      <c r="C3056">
        <v>4</v>
      </c>
      <c r="D3056">
        <v>0</v>
      </c>
      <c r="E3056">
        <f t="shared" si="47"/>
        <v>0</v>
      </c>
    </row>
    <row r="3057" spans="1:5">
      <c r="A3057">
        <v>5</v>
      </c>
      <c r="B3057">
        <v>8</v>
      </c>
      <c r="C3057">
        <v>5</v>
      </c>
      <c r="D3057">
        <v>142.91499999999999</v>
      </c>
      <c r="E3057">
        <f t="shared" si="47"/>
        <v>0.14291499999999999</v>
      </c>
    </row>
    <row r="3058" spans="1:5">
      <c r="A3058">
        <v>5</v>
      </c>
      <c r="B3058">
        <v>8</v>
      </c>
      <c r="C3058">
        <v>6</v>
      </c>
      <c r="D3058">
        <v>706.56899999999996</v>
      </c>
      <c r="E3058">
        <f t="shared" si="47"/>
        <v>0.706569</v>
      </c>
    </row>
    <row r="3059" spans="1:5">
      <c r="A3059">
        <v>5</v>
      </c>
      <c r="B3059">
        <v>8</v>
      </c>
      <c r="C3059">
        <v>7</v>
      </c>
      <c r="D3059">
        <v>1408.213</v>
      </c>
      <c r="E3059">
        <f t="shared" si="47"/>
        <v>1.4082129999999999</v>
      </c>
    </row>
    <row r="3060" spans="1:5">
      <c r="A3060">
        <v>5</v>
      </c>
      <c r="B3060">
        <v>8</v>
      </c>
      <c r="C3060">
        <v>8</v>
      </c>
      <c r="D3060">
        <v>2005.9739999999999</v>
      </c>
      <c r="E3060">
        <f t="shared" si="47"/>
        <v>2.0059740000000001</v>
      </c>
    </row>
    <row r="3061" spans="1:5">
      <c r="A3061">
        <v>5</v>
      </c>
      <c r="B3061">
        <v>8</v>
      </c>
      <c r="C3061">
        <v>9</v>
      </c>
      <c r="D3061">
        <v>2444.6660000000002</v>
      </c>
      <c r="E3061">
        <f t="shared" si="47"/>
        <v>2.4446660000000002</v>
      </c>
    </row>
    <row r="3062" spans="1:5">
      <c r="A3062">
        <v>5</v>
      </c>
      <c r="B3062">
        <v>8</v>
      </c>
      <c r="C3062">
        <v>10</v>
      </c>
      <c r="D3062">
        <v>2802.326</v>
      </c>
      <c r="E3062">
        <f t="shared" si="47"/>
        <v>2.8023259999999999</v>
      </c>
    </row>
    <row r="3063" spans="1:5">
      <c r="A3063">
        <v>5</v>
      </c>
      <c r="B3063">
        <v>8</v>
      </c>
      <c r="C3063">
        <v>11</v>
      </c>
      <c r="D3063">
        <v>2907.5369999999998</v>
      </c>
      <c r="E3063">
        <f t="shared" si="47"/>
        <v>2.9075369999999996</v>
      </c>
    </row>
    <row r="3064" spans="1:5">
      <c r="A3064">
        <v>5</v>
      </c>
      <c r="B3064">
        <v>8</v>
      </c>
      <c r="C3064">
        <v>12</v>
      </c>
      <c r="D3064">
        <v>2875.5770000000002</v>
      </c>
      <c r="E3064">
        <f t="shared" si="47"/>
        <v>2.8755770000000003</v>
      </c>
    </row>
    <row r="3065" spans="1:5">
      <c r="A3065">
        <v>5</v>
      </c>
      <c r="B3065">
        <v>8</v>
      </c>
      <c r="C3065">
        <v>13</v>
      </c>
      <c r="D3065">
        <v>2725.982</v>
      </c>
      <c r="E3065">
        <f t="shared" si="47"/>
        <v>2.7259820000000001</v>
      </c>
    </row>
    <row r="3066" spans="1:5">
      <c r="A3066">
        <v>5</v>
      </c>
      <c r="B3066">
        <v>8</v>
      </c>
      <c r="C3066">
        <v>14</v>
      </c>
      <c r="D3066">
        <v>2332.4830000000002</v>
      </c>
      <c r="E3066">
        <f t="shared" si="47"/>
        <v>2.3324830000000003</v>
      </c>
    </row>
    <row r="3067" spans="1:5">
      <c r="A3067">
        <v>5</v>
      </c>
      <c r="B3067">
        <v>8</v>
      </c>
      <c r="C3067">
        <v>15</v>
      </c>
      <c r="D3067">
        <v>1782.046</v>
      </c>
      <c r="E3067">
        <f t="shared" si="47"/>
        <v>1.782046</v>
      </c>
    </row>
    <row r="3068" spans="1:5">
      <c r="A3068">
        <v>5</v>
      </c>
      <c r="B3068">
        <v>8</v>
      </c>
      <c r="C3068">
        <v>16</v>
      </c>
      <c r="D3068">
        <v>1073.53</v>
      </c>
      <c r="E3068">
        <f t="shared" si="47"/>
        <v>1.0735299999999999</v>
      </c>
    </row>
    <row r="3069" spans="1:5">
      <c r="A3069">
        <v>5</v>
      </c>
      <c r="B3069">
        <v>8</v>
      </c>
      <c r="C3069">
        <v>17</v>
      </c>
      <c r="D3069">
        <v>345.63499999999999</v>
      </c>
      <c r="E3069">
        <f t="shared" si="47"/>
        <v>0.34563499999999997</v>
      </c>
    </row>
    <row r="3070" spans="1:5">
      <c r="A3070">
        <v>5</v>
      </c>
      <c r="B3070">
        <v>8</v>
      </c>
      <c r="C3070">
        <v>18</v>
      </c>
      <c r="D3070">
        <v>46.264000000000003</v>
      </c>
      <c r="E3070">
        <f t="shared" si="47"/>
        <v>4.6264E-2</v>
      </c>
    </row>
    <row r="3071" spans="1:5">
      <c r="A3071">
        <v>5</v>
      </c>
      <c r="B3071">
        <v>8</v>
      </c>
      <c r="C3071">
        <v>19</v>
      </c>
      <c r="D3071">
        <v>0</v>
      </c>
      <c r="E3071">
        <f t="shared" si="47"/>
        <v>0</v>
      </c>
    </row>
    <row r="3072" spans="1:5">
      <c r="A3072">
        <v>5</v>
      </c>
      <c r="B3072">
        <v>8</v>
      </c>
      <c r="C3072">
        <v>20</v>
      </c>
      <c r="D3072">
        <v>0</v>
      </c>
      <c r="E3072">
        <f t="shared" si="47"/>
        <v>0</v>
      </c>
    </row>
    <row r="3073" spans="1:5">
      <c r="A3073">
        <v>5</v>
      </c>
      <c r="B3073">
        <v>8</v>
      </c>
      <c r="C3073">
        <v>21</v>
      </c>
      <c r="D3073">
        <v>0</v>
      </c>
      <c r="E3073">
        <f t="shared" si="47"/>
        <v>0</v>
      </c>
    </row>
    <row r="3074" spans="1:5">
      <c r="A3074">
        <v>5</v>
      </c>
      <c r="B3074">
        <v>8</v>
      </c>
      <c r="C3074">
        <v>22</v>
      </c>
      <c r="D3074">
        <v>0</v>
      </c>
      <c r="E3074">
        <f t="shared" si="47"/>
        <v>0</v>
      </c>
    </row>
    <row r="3075" spans="1:5">
      <c r="A3075">
        <v>5</v>
      </c>
      <c r="B3075">
        <v>8</v>
      </c>
      <c r="C3075">
        <v>23</v>
      </c>
      <c r="D3075">
        <v>0</v>
      </c>
      <c r="E3075">
        <f t="shared" si="47"/>
        <v>0</v>
      </c>
    </row>
    <row r="3076" spans="1:5">
      <c r="A3076">
        <v>5</v>
      </c>
      <c r="B3076">
        <v>9</v>
      </c>
      <c r="C3076">
        <v>0</v>
      </c>
      <c r="D3076">
        <v>0</v>
      </c>
      <c r="E3076">
        <f t="shared" si="47"/>
        <v>0</v>
      </c>
    </row>
    <row r="3077" spans="1:5">
      <c r="A3077">
        <v>5</v>
      </c>
      <c r="B3077">
        <v>9</v>
      </c>
      <c r="C3077">
        <v>1</v>
      </c>
      <c r="D3077">
        <v>0</v>
      </c>
      <c r="E3077">
        <f t="shared" ref="E3077:E3140" si="48">D3077/1000</f>
        <v>0</v>
      </c>
    </row>
    <row r="3078" spans="1:5">
      <c r="A3078">
        <v>5</v>
      </c>
      <c r="B3078">
        <v>9</v>
      </c>
      <c r="C3078">
        <v>2</v>
      </c>
      <c r="D3078">
        <v>0</v>
      </c>
      <c r="E3078">
        <f t="shared" si="48"/>
        <v>0</v>
      </c>
    </row>
    <row r="3079" spans="1:5">
      <c r="A3079">
        <v>5</v>
      </c>
      <c r="B3079">
        <v>9</v>
      </c>
      <c r="C3079">
        <v>3</v>
      </c>
      <c r="D3079">
        <v>0</v>
      </c>
      <c r="E3079">
        <f t="shared" si="48"/>
        <v>0</v>
      </c>
    </row>
    <row r="3080" spans="1:5">
      <c r="A3080">
        <v>5</v>
      </c>
      <c r="B3080">
        <v>9</v>
      </c>
      <c r="C3080">
        <v>4</v>
      </c>
      <c r="D3080">
        <v>0</v>
      </c>
      <c r="E3080">
        <f t="shared" si="48"/>
        <v>0</v>
      </c>
    </row>
    <row r="3081" spans="1:5">
      <c r="A3081">
        <v>5</v>
      </c>
      <c r="B3081">
        <v>9</v>
      </c>
      <c r="C3081">
        <v>5</v>
      </c>
      <c r="D3081">
        <v>134.72499999999999</v>
      </c>
      <c r="E3081">
        <f t="shared" si="48"/>
        <v>0.13472499999999998</v>
      </c>
    </row>
    <row r="3082" spans="1:5">
      <c r="A3082">
        <v>5</v>
      </c>
      <c r="B3082">
        <v>9</v>
      </c>
      <c r="C3082">
        <v>6</v>
      </c>
      <c r="D3082">
        <v>597.57799999999997</v>
      </c>
      <c r="E3082">
        <f t="shared" si="48"/>
        <v>0.59757799999999994</v>
      </c>
    </row>
    <row r="3083" spans="1:5">
      <c r="A3083">
        <v>5</v>
      </c>
      <c r="B3083">
        <v>9</v>
      </c>
      <c r="C3083">
        <v>7</v>
      </c>
      <c r="D3083">
        <v>1054.941</v>
      </c>
      <c r="E3083">
        <f t="shared" si="48"/>
        <v>1.0549410000000001</v>
      </c>
    </row>
    <row r="3084" spans="1:5">
      <c r="A3084">
        <v>5</v>
      </c>
      <c r="B3084">
        <v>9</v>
      </c>
      <c r="C3084">
        <v>8</v>
      </c>
      <c r="D3084">
        <v>1126.5630000000001</v>
      </c>
      <c r="E3084">
        <f t="shared" si="48"/>
        <v>1.1265630000000002</v>
      </c>
    </row>
    <row r="3085" spans="1:5">
      <c r="A3085">
        <v>5</v>
      </c>
      <c r="B3085">
        <v>9</v>
      </c>
      <c r="C3085">
        <v>9</v>
      </c>
      <c r="D3085">
        <v>1706.296</v>
      </c>
      <c r="E3085">
        <f t="shared" si="48"/>
        <v>1.706296</v>
      </c>
    </row>
    <row r="3086" spans="1:5">
      <c r="A3086">
        <v>5</v>
      </c>
      <c r="B3086">
        <v>9</v>
      </c>
      <c r="C3086">
        <v>10</v>
      </c>
      <c r="D3086">
        <v>2048.288</v>
      </c>
      <c r="E3086">
        <f t="shared" si="48"/>
        <v>2.0482879999999999</v>
      </c>
    </row>
    <row r="3087" spans="1:5">
      <c r="A3087">
        <v>5</v>
      </c>
      <c r="B3087">
        <v>9</v>
      </c>
      <c r="C3087">
        <v>11</v>
      </c>
      <c r="D3087">
        <v>2232.7930000000001</v>
      </c>
      <c r="E3087">
        <f t="shared" si="48"/>
        <v>2.232793</v>
      </c>
    </row>
    <row r="3088" spans="1:5">
      <c r="A3088">
        <v>5</v>
      </c>
      <c r="B3088">
        <v>9</v>
      </c>
      <c r="C3088">
        <v>12</v>
      </c>
      <c r="D3088">
        <v>2041.3340000000001</v>
      </c>
      <c r="E3088">
        <f t="shared" si="48"/>
        <v>2.041334</v>
      </c>
    </row>
    <row r="3089" spans="1:5">
      <c r="A3089">
        <v>5</v>
      </c>
      <c r="B3089">
        <v>9</v>
      </c>
      <c r="C3089">
        <v>13</v>
      </c>
      <c r="D3089">
        <v>784.49199999999996</v>
      </c>
      <c r="E3089">
        <f t="shared" si="48"/>
        <v>0.78449199999999997</v>
      </c>
    </row>
    <row r="3090" spans="1:5">
      <c r="A3090">
        <v>5</v>
      </c>
      <c r="B3090">
        <v>9</v>
      </c>
      <c r="C3090">
        <v>14</v>
      </c>
      <c r="D3090">
        <v>582.77200000000005</v>
      </c>
      <c r="E3090">
        <f t="shared" si="48"/>
        <v>0.58277200000000007</v>
      </c>
    </row>
    <row r="3091" spans="1:5">
      <c r="A3091">
        <v>5</v>
      </c>
      <c r="B3091">
        <v>9</v>
      </c>
      <c r="C3091">
        <v>15</v>
      </c>
      <c r="D3091">
        <v>359.28300000000002</v>
      </c>
      <c r="E3091">
        <f t="shared" si="48"/>
        <v>0.35928300000000002</v>
      </c>
    </row>
    <row r="3092" spans="1:5">
      <c r="A3092">
        <v>5</v>
      </c>
      <c r="B3092">
        <v>9</v>
      </c>
      <c r="C3092">
        <v>16</v>
      </c>
      <c r="D3092">
        <v>295.66800000000001</v>
      </c>
      <c r="E3092">
        <f t="shared" si="48"/>
        <v>0.29566799999999999</v>
      </c>
    </row>
    <row r="3093" spans="1:5">
      <c r="A3093">
        <v>5</v>
      </c>
      <c r="B3093">
        <v>9</v>
      </c>
      <c r="C3093">
        <v>17</v>
      </c>
      <c r="D3093">
        <v>288.42399999999998</v>
      </c>
      <c r="E3093">
        <f t="shared" si="48"/>
        <v>0.28842399999999996</v>
      </c>
    </row>
    <row r="3094" spans="1:5">
      <c r="A3094">
        <v>5</v>
      </c>
      <c r="B3094">
        <v>9</v>
      </c>
      <c r="C3094">
        <v>18</v>
      </c>
      <c r="D3094">
        <v>26.462</v>
      </c>
      <c r="E3094">
        <f t="shared" si="48"/>
        <v>2.6461999999999999E-2</v>
      </c>
    </row>
    <row r="3095" spans="1:5">
      <c r="A3095">
        <v>5</v>
      </c>
      <c r="B3095">
        <v>9</v>
      </c>
      <c r="C3095">
        <v>19</v>
      </c>
      <c r="D3095">
        <v>0</v>
      </c>
      <c r="E3095">
        <f t="shared" si="48"/>
        <v>0</v>
      </c>
    </row>
    <row r="3096" spans="1:5">
      <c r="A3096">
        <v>5</v>
      </c>
      <c r="B3096">
        <v>9</v>
      </c>
      <c r="C3096">
        <v>20</v>
      </c>
      <c r="D3096">
        <v>0</v>
      </c>
      <c r="E3096">
        <f t="shared" si="48"/>
        <v>0</v>
      </c>
    </row>
    <row r="3097" spans="1:5">
      <c r="A3097">
        <v>5</v>
      </c>
      <c r="B3097">
        <v>9</v>
      </c>
      <c r="C3097">
        <v>21</v>
      </c>
      <c r="D3097">
        <v>0</v>
      </c>
      <c r="E3097">
        <f t="shared" si="48"/>
        <v>0</v>
      </c>
    </row>
    <row r="3098" spans="1:5">
      <c r="A3098">
        <v>5</v>
      </c>
      <c r="B3098">
        <v>9</v>
      </c>
      <c r="C3098">
        <v>22</v>
      </c>
      <c r="D3098">
        <v>0</v>
      </c>
      <c r="E3098">
        <f t="shared" si="48"/>
        <v>0</v>
      </c>
    </row>
    <row r="3099" spans="1:5">
      <c r="A3099">
        <v>5</v>
      </c>
      <c r="B3099">
        <v>9</v>
      </c>
      <c r="C3099">
        <v>23</v>
      </c>
      <c r="D3099">
        <v>0</v>
      </c>
      <c r="E3099">
        <f t="shared" si="48"/>
        <v>0</v>
      </c>
    </row>
    <row r="3100" spans="1:5">
      <c r="A3100">
        <v>5</v>
      </c>
      <c r="B3100">
        <v>10</v>
      </c>
      <c r="C3100">
        <v>0</v>
      </c>
      <c r="D3100">
        <v>0</v>
      </c>
      <c r="E3100">
        <f t="shared" si="48"/>
        <v>0</v>
      </c>
    </row>
    <row r="3101" spans="1:5">
      <c r="A3101">
        <v>5</v>
      </c>
      <c r="B3101">
        <v>10</v>
      </c>
      <c r="C3101">
        <v>1</v>
      </c>
      <c r="D3101">
        <v>0</v>
      </c>
      <c r="E3101">
        <f t="shared" si="48"/>
        <v>0</v>
      </c>
    </row>
    <row r="3102" spans="1:5">
      <c r="A3102">
        <v>5</v>
      </c>
      <c r="B3102">
        <v>10</v>
      </c>
      <c r="C3102">
        <v>2</v>
      </c>
      <c r="D3102">
        <v>0</v>
      </c>
      <c r="E3102">
        <f t="shared" si="48"/>
        <v>0</v>
      </c>
    </row>
    <row r="3103" spans="1:5">
      <c r="A3103">
        <v>5</v>
      </c>
      <c r="B3103">
        <v>10</v>
      </c>
      <c r="C3103">
        <v>3</v>
      </c>
      <c r="D3103">
        <v>0</v>
      </c>
      <c r="E3103">
        <f t="shared" si="48"/>
        <v>0</v>
      </c>
    </row>
    <row r="3104" spans="1:5">
      <c r="A3104">
        <v>5</v>
      </c>
      <c r="B3104">
        <v>10</v>
      </c>
      <c r="C3104">
        <v>4</v>
      </c>
      <c r="D3104">
        <v>0</v>
      </c>
      <c r="E3104">
        <f t="shared" si="48"/>
        <v>0</v>
      </c>
    </row>
    <row r="3105" spans="1:5">
      <c r="A3105">
        <v>5</v>
      </c>
      <c r="B3105">
        <v>10</v>
      </c>
      <c r="C3105">
        <v>5</v>
      </c>
      <c r="D3105">
        <v>7.2750000000000004</v>
      </c>
      <c r="E3105">
        <f t="shared" si="48"/>
        <v>7.2750000000000002E-3</v>
      </c>
    </row>
    <row r="3106" spans="1:5">
      <c r="A3106">
        <v>5</v>
      </c>
      <c r="B3106">
        <v>10</v>
      </c>
      <c r="C3106">
        <v>6</v>
      </c>
      <c r="D3106">
        <v>458.839</v>
      </c>
      <c r="E3106">
        <f t="shared" si="48"/>
        <v>0.458839</v>
      </c>
    </row>
    <row r="3107" spans="1:5">
      <c r="A3107">
        <v>5</v>
      </c>
      <c r="B3107">
        <v>10</v>
      </c>
      <c r="C3107">
        <v>7</v>
      </c>
      <c r="D3107">
        <v>234.07400000000001</v>
      </c>
      <c r="E3107">
        <f t="shared" si="48"/>
        <v>0.234074</v>
      </c>
    </row>
    <row r="3108" spans="1:5">
      <c r="A3108">
        <v>5</v>
      </c>
      <c r="B3108">
        <v>10</v>
      </c>
      <c r="C3108">
        <v>8</v>
      </c>
      <c r="D3108">
        <v>367.89699999999999</v>
      </c>
      <c r="E3108">
        <f t="shared" si="48"/>
        <v>0.36789699999999997</v>
      </c>
    </row>
    <row r="3109" spans="1:5">
      <c r="A3109">
        <v>5</v>
      </c>
      <c r="B3109">
        <v>10</v>
      </c>
      <c r="C3109">
        <v>9</v>
      </c>
      <c r="D3109">
        <v>708.92399999999998</v>
      </c>
      <c r="E3109">
        <f t="shared" si="48"/>
        <v>0.708924</v>
      </c>
    </row>
    <row r="3110" spans="1:5">
      <c r="A3110">
        <v>5</v>
      </c>
      <c r="B3110">
        <v>10</v>
      </c>
      <c r="C3110">
        <v>10</v>
      </c>
      <c r="D3110">
        <v>637.452</v>
      </c>
      <c r="E3110">
        <f t="shared" si="48"/>
        <v>0.63745200000000002</v>
      </c>
    </row>
    <row r="3111" spans="1:5">
      <c r="A3111">
        <v>5</v>
      </c>
      <c r="B3111">
        <v>10</v>
      </c>
      <c r="C3111">
        <v>11</v>
      </c>
      <c r="D3111">
        <v>742.85900000000004</v>
      </c>
      <c r="E3111">
        <f t="shared" si="48"/>
        <v>0.74285900000000005</v>
      </c>
    </row>
    <row r="3112" spans="1:5">
      <c r="A3112">
        <v>5</v>
      </c>
      <c r="B3112">
        <v>10</v>
      </c>
      <c r="C3112">
        <v>12</v>
      </c>
      <c r="D3112">
        <v>758.94500000000005</v>
      </c>
      <c r="E3112">
        <f t="shared" si="48"/>
        <v>0.75894500000000009</v>
      </c>
    </row>
    <row r="3113" spans="1:5">
      <c r="A3113">
        <v>5</v>
      </c>
      <c r="B3113">
        <v>10</v>
      </c>
      <c r="C3113">
        <v>13</v>
      </c>
      <c r="D3113">
        <v>458.19900000000001</v>
      </c>
      <c r="E3113">
        <f t="shared" si="48"/>
        <v>0.45819900000000002</v>
      </c>
    </row>
    <row r="3114" spans="1:5">
      <c r="A3114">
        <v>5</v>
      </c>
      <c r="B3114">
        <v>10</v>
      </c>
      <c r="C3114">
        <v>14</v>
      </c>
      <c r="D3114">
        <v>563.30700000000002</v>
      </c>
      <c r="E3114">
        <f t="shared" si="48"/>
        <v>0.563307</v>
      </c>
    </row>
    <row r="3115" spans="1:5">
      <c r="A3115">
        <v>5</v>
      </c>
      <c r="B3115">
        <v>10</v>
      </c>
      <c r="C3115">
        <v>15</v>
      </c>
      <c r="D3115">
        <v>372.66399999999999</v>
      </c>
      <c r="E3115">
        <f t="shared" si="48"/>
        <v>0.372664</v>
      </c>
    </row>
    <row r="3116" spans="1:5">
      <c r="A3116">
        <v>5</v>
      </c>
      <c r="B3116">
        <v>10</v>
      </c>
      <c r="C3116">
        <v>16</v>
      </c>
      <c r="D3116">
        <v>285.983</v>
      </c>
      <c r="E3116">
        <f t="shared" si="48"/>
        <v>0.28598299999999999</v>
      </c>
    </row>
    <row r="3117" spans="1:5">
      <c r="A3117">
        <v>5</v>
      </c>
      <c r="B3117">
        <v>10</v>
      </c>
      <c r="C3117">
        <v>17</v>
      </c>
      <c r="D3117">
        <v>459.935</v>
      </c>
      <c r="E3117">
        <f t="shared" si="48"/>
        <v>0.45993499999999998</v>
      </c>
    </row>
    <row r="3118" spans="1:5">
      <c r="A3118">
        <v>5</v>
      </c>
      <c r="B3118">
        <v>10</v>
      </c>
      <c r="C3118">
        <v>18</v>
      </c>
      <c r="D3118">
        <v>49.755000000000003</v>
      </c>
      <c r="E3118">
        <f t="shared" si="48"/>
        <v>4.9755000000000001E-2</v>
      </c>
    </row>
    <row r="3119" spans="1:5">
      <c r="A3119">
        <v>5</v>
      </c>
      <c r="B3119">
        <v>10</v>
      </c>
      <c r="C3119">
        <v>19</v>
      </c>
      <c r="D3119">
        <v>0</v>
      </c>
      <c r="E3119">
        <f t="shared" si="48"/>
        <v>0</v>
      </c>
    </row>
    <row r="3120" spans="1:5">
      <c r="A3120">
        <v>5</v>
      </c>
      <c r="B3120">
        <v>10</v>
      </c>
      <c r="C3120">
        <v>20</v>
      </c>
      <c r="D3120">
        <v>0</v>
      </c>
      <c r="E3120">
        <f t="shared" si="48"/>
        <v>0</v>
      </c>
    </row>
    <row r="3121" spans="1:5">
      <c r="A3121">
        <v>5</v>
      </c>
      <c r="B3121">
        <v>10</v>
      </c>
      <c r="C3121">
        <v>21</v>
      </c>
      <c r="D3121">
        <v>0</v>
      </c>
      <c r="E3121">
        <f t="shared" si="48"/>
        <v>0</v>
      </c>
    </row>
    <row r="3122" spans="1:5">
      <c r="A3122">
        <v>5</v>
      </c>
      <c r="B3122">
        <v>10</v>
      </c>
      <c r="C3122">
        <v>22</v>
      </c>
      <c r="D3122">
        <v>0</v>
      </c>
      <c r="E3122">
        <f t="shared" si="48"/>
        <v>0</v>
      </c>
    </row>
    <row r="3123" spans="1:5">
      <c r="A3123">
        <v>5</v>
      </c>
      <c r="B3123">
        <v>10</v>
      </c>
      <c r="C3123">
        <v>23</v>
      </c>
      <c r="D3123">
        <v>0</v>
      </c>
      <c r="E3123">
        <f t="shared" si="48"/>
        <v>0</v>
      </c>
    </row>
    <row r="3124" spans="1:5">
      <c r="A3124">
        <v>5</v>
      </c>
      <c r="B3124">
        <v>11</v>
      </c>
      <c r="C3124">
        <v>0</v>
      </c>
      <c r="D3124">
        <v>0</v>
      </c>
      <c r="E3124">
        <f t="shared" si="48"/>
        <v>0</v>
      </c>
    </row>
    <row r="3125" spans="1:5">
      <c r="A3125">
        <v>5</v>
      </c>
      <c r="B3125">
        <v>11</v>
      </c>
      <c r="C3125">
        <v>1</v>
      </c>
      <c r="D3125">
        <v>0</v>
      </c>
      <c r="E3125">
        <f t="shared" si="48"/>
        <v>0</v>
      </c>
    </row>
    <row r="3126" spans="1:5">
      <c r="A3126">
        <v>5</v>
      </c>
      <c r="B3126">
        <v>11</v>
      </c>
      <c r="C3126">
        <v>2</v>
      </c>
      <c r="D3126">
        <v>0</v>
      </c>
      <c r="E3126">
        <f t="shared" si="48"/>
        <v>0</v>
      </c>
    </row>
    <row r="3127" spans="1:5">
      <c r="A3127">
        <v>5</v>
      </c>
      <c r="B3127">
        <v>11</v>
      </c>
      <c r="C3127">
        <v>3</v>
      </c>
      <c r="D3127">
        <v>0</v>
      </c>
      <c r="E3127">
        <f t="shared" si="48"/>
        <v>0</v>
      </c>
    </row>
    <row r="3128" spans="1:5">
      <c r="A3128">
        <v>5</v>
      </c>
      <c r="B3128">
        <v>11</v>
      </c>
      <c r="C3128">
        <v>4</v>
      </c>
      <c r="D3128">
        <v>0</v>
      </c>
      <c r="E3128">
        <f t="shared" si="48"/>
        <v>0</v>
      </c>
    </row>
    <row r="3129" spans="1:5">
      <c r="A3129">
        <v>5</v>
      </c>
      <c r="B3129">
        <v>11</v>
      </c>
      <c r="C3129">
        <v>5</v>
      </c>
      <c r="D3129">
        <v>131.84700000000001</v>
      </c>
      <c r="E3129">
        <f t="shared" si="48"/>
        <v>0.13184700000000002</v>
      </c>
    </row>
    <row r="3130" spans="1:5">
      <c r="A3130">
        <v>5</v>
      </c>
      <c r="B3130">
        <v>11</v>
      </c>
      <c r="C3130">
        <v>6</v>
      </c>
      <c r="D3130">
        <v>299.36200000000002</v>
      </c>
      <c r="E3130">
        <f t="shared" si="48"/>
        <v>0.29936200000000002</v>
      </c>
    </row>
    <row r="3131" spans="1:5">
      <c r="A3131">
        <v>5</v>
      </c>
      <c r="B3131">
        <v>11</v>
      </c>
      <c r="C3131">
        <v>7</v>
      </c>
      <c r="D3131">
        <v>624.22299999999996</v>
      </c>
      <c r="E3131">
        <f t="shared" si="48"/>
        <v>0.62422299999999997</v>
      </c>
    </row>
    <row r="3132" spans="1:5">
      <c r="A3132">
        <v>5</v>
      </c>
      <c r="B3132">
        <v>11</v>
      </c>
      <c r="C3132">
        <v>8</v>
      </c>
      <c r="D3132">
        <v>1705.56</v>
      </c>
      <c r="E3132">
        <f t="shared" si="48"/>
        <v>1.70556</v>
      </c>
    </row>
    <row r="3133" spans="1:5">
      <c r="A3133">
        <v>5</v>
      </c>
      <c r="B3133">
        <v>11</v>
      </c>
      <c r="C3133">
        <v>9</v>
      </c>
      <c r="D3133">
        <v>684.10299999999995</v>
      </c>
      <c r="E3133">
        <f t="shared" si="48"/>
        <v>0.68410299999999991</v>
      </c>
    </row>
    <row r="3134" spans="1:5">
      <c r="A3134">
        <v>5</v>
      </c>
      <c r="B3134">
        <v>11</v>
      </c>
      <c r="C3134">
        <v>10</v>
      </c>
      <c r="D3134">
        <v>452.24099999999999</v>
      </c>
      <c r="E3134">
        <f t="shared" si="48"/>
        <v>0.452241</v>
      </c>
    </row>
    <row r="3135" spans="1:5">
      <c r="A3135">
        <v>5</v>
      </c>
      <c r="B3135">
        <v>11</v>
      </c>
      <c r="C3135">
        <v>11</v>
      </c>
      <c r="D3135">
        <v>921.18</v>
      </c>
      <c r="E3135">
        <f t="shared" si="48"/>
        <v>0.92118</v>
      </c>
    </row>
    <row r="3136" spans="1:5">
      <c r="A3136">
        <v>5</v>
      </c>
      <c r="B3136">
        <v>11</v>
      </c>
      <c r="C3136">
        <v>12</v>
      </c>
      <c r="D3136">
        <v>3266.998</v>
      </c>
      <c r="E3136">
        <f t="shared" si="48"/>
        <v>3.2669980000000001</v>
      </c>
    </row>
    <row r="3137" spans="1:5">
      <c r="A3137">
        <v>5</v>
      </c>
      <c r="B3137">
        <v>11</v>
      </c>
      <c r="C3137">
        <v>13</v>
      </c>
      <c r="D3137">
        <v>2659.6350000000002</v>
      </c>
      <c r="E3137">
        <f t="shared" si="48"/>
        <v>2.6596350000000002</v>
      </c>
    </row>
    <row r="3138" spans="1:5">
      <c r="A3138">
        <v>5</v>
      </c>
      <c r="B3138">
        <v>11</v>
      </c>
      <c r="C3138">
        <v>14</v>
      </c>
      <c r="D3138">
        <v>2664.672</v>
      </c>
      <c r="E3138">
        <f t="shared" si="48"/>
        <v>2.6646719999999999</v>
      </c>
    </row>
    <row r="3139" spans="1:5">
      <c r="A3139">
        <v>5</v>
      </c>
      <c r="B3139">
        <v>11</v>
      </c>
      <c r="C3139">
        <v>15</v>
      </c>
      <c r="D3139">
        <v>1421.105</v>
      </c>
      <c r="E3139">
        <f t="shared" si="48"/>
        <v>1.4211050000000001</v>
      </c>
    </row>
    <row r="3140" spans="1:5">
      <c r="A3140">
        <v>5</v>
      </c>
      <c r="B3140">
        <v>11</v>
      </c>
      <c r="C3140">
        <v>16</v>
      </c>
      <c r="D3140">
        <v>457.93799999999999</v>
      </c>
      <c r="E3140">
        <f t="shared" si="48"/>
        <v>0.45793800000000001</v>
      </c>
    </row>
    <row r="3141" spans="1:5">
      <c r="A3141">
        <v>5</v>
      </c>
      <c r="B3141">
        <v>11</v>
      </c>
      <c r="C3141">
        <v>17</v>
      </c>
      <c r="D3141">
        <v>374.19900000000001</v>
      </c>
      <c r="E3141">
        <f t="shared" ref="E3141:E3204" si="49">D3141/1000</f>
        <v>0.374199</v>
      </c>
    </row>
    <row r="3142" spans="1:5">
      <c r="A3142">
        <v>5</v>
      </c>
      <c r="B3142">
        <v>11</v>
      </c>
      <c r="C3142">
        <v>18</v>
      </c>
      <c r="D3142">
        <v>47.936999999999998</v>
      </c>
      <c r="E3142">
        <f t="shared" si="49"/>
        <v>4.7937E-2</v>
      </c>
    </row>
    <row r="3143" spans="1:5">
      <c r="A3143">
        <v>5</v>
      </c>
      <c r="B3143">
        <v>11</v>
      </c>
      <c r="C3143">
        <v>19</v>
      </c>
      <c r="D3143">
        <v>0</v>
      </c>
      <c r="E3143">
        <f t="shared" si="49"/>
        <v>0</v>
      </c>
    </row>
    <row r="3144" spans="1:5">
      <c r="A3144">
        <v>5</v>
      </c>
      <c r="B3144">
        <v>11</v>
      </c>
      <c r="C3144">
        <v>20</v>
      </c>
      <c r="D3144">
        <v>0</v>
      </c>
      <c r="E3144">
        <f t="shared" si="49"/>
        <v>0</v>
      </c>
    </row>
    <row r="3145" spans="1:5">
      <c r="A3145">
        <v>5</v>
      </c>
      <c r="B3145">
        <v>11</v>
      </c>
      <c r="C3145">
        <v>21</v>
      </c>
      <c r="D3145">
        <v>0</v>
      </c>
      <c r="E3145">
        <f t="shared" si="49"/>
        <v>0</v>
      </c>
    </row>
    <row r="3146" spans="1:5">
      <c r="A3146">
        <v>5</v>
      </c>
      <c r="B3146">
        <v>11</v>
      </c>
      <c r="C3146">
        <v>22</v>
      </c>
      <c r="D3146">
        <v>0</v>
      </c>
      <c r="E3146">
        <f t="shared" si="49"/>
        <v>0</v>
      </c>
    </row>
    <row r="3147" spans="1:5">
      <c r="A3147">
        <v>5</v>
      </c>
      <c r="B3147">
        <v>11</v>
      </c>
      <c r="C3147">
        <v>23</v>
      </c>
      <c r="D3147">
        <v>0</v>
      </c>
      <c r="E3147">
        <f t="shared" si="49"/>
        <v>0</v>
      </c>
    </row>
    <row r="3148" spans="1:5">
      <c r="A3148">
        <v>5</v>
      </c>
      <c r="B3148">
        <v>12</v>
      </c>
      <c r="C3148">
        <v>0</v>
      </c>
      <c r="D3148">
        <v>0</v>
      </c>
      <c r="E3148">
        <f t="shared" si="49"/>
        <v>0</v>
      </c>
    </row>
    <row r="3149" spans="1:5">
      <c r="A3149">
        <v>5</v>
      </c>
      <c r="B3149">
        <v>12</v>
      </c>
      <c r="C3149">
        <v>1</v>
      </c>
      <c r="D3149">
        <v>0</v>
      </c>
      <c r="E3149">
        <f t="shared" si="49"/>
        <v>0</v>
      </c>
    </row>
    <row r="3150" spans="1:5">
      <c r="A3150">
        <v>5</v>
      </c>
      <c r="B3150">
        <v>12</v>
      </c>
      <c r="C3150">
        <v>2</v>
      </c>
      <c r="D3150">
        <v>0</v>
      </c>
      <c r="E3150">
        <f t="shared" si="49"/>
        <v>0</v>
      </c>
    </row>
    <row r="3151" spans="1:5">
      <c r="A3151">
        <v>5</v>
      </c>
      <c r="B3151">
        <v>12</v>
      </c>
      <c r="C3151">
        <v>3</v>
      </c>
      <c r="D3151">
        <v>0</v>
      </c>
      <c r="E3151">
        <f t="shared" si="49"/>
        <v>0</v>
      </c>
    </row>
    <row r="3152" spans="1:5">
      <c r="A3152">
        <v>5</v>
      </c>
      <c r="B3152">
        <v>12</v>
      </c>
      <c r="C3152">
        <v>4</v>
      </c>
      <c r="D3152">
        <v>0</v>
      </c>
      <c r="E3152">
        <f t="shared" si="49"/>
        <v>0</v>
      </c>
    </row>
    <row r="3153" spans="1:5">
      <c r="A3153">
        <v>5</v>
      </c>
      <c r="B3153">
        <v>12</v>
      </c>
      <c r="C3153">
        <v>5</v>
      </c>
      <c r="D3153">
        <v>145.38399999999999</v>
      </c>
      <c r="E3153">
        <f t="shared" si="49"/>
        <v>0.14538399999999999</v>
      </c>
    </row>
    <row r="3154" spans="1:5">
      <c r="A3154">
        <v>5</v>
      </c>
      <c r="B3154">
        <v>12</v>
      </c>
      <c r="C3154">
        <v>6</v>
      </c>
      <c r="D3154">
        <v>829.91600000000005</v>
      </c>
      <c r="E3154">
        <f t="shared" si="49"/>
        <v>0.8299160000000001</v>
      </c>
    </row>
    <row r="3155" spans="1:5">
      <c r="A3155">
        <v>5</v>
      </c>
      <c r="B3155">
        <v>12</v>
      </c>
      <c r="C3155">
        <v>7</v>
      </c>
      <c r="D3155">
        <v>1701.5419999999999</v>
      </c>
      <c r="E3155">
        <f t="shared" si="49"/>
        <v>1.7015419999999999</v>
      </c>
    </row>
    <row r="3156" spans="1:5">
      <c r="A3156">
        <v>5</v>
      </c>
      <c r="B3156">
        <v>12</v>
      </c>
      <c r="C3156">
        <v>8</v>
      </c>
      <c r="D3156">
        <v>2446.4789999999998</v>
      </c>
      <c r="E3156">
        <f t="shared" si="49"/>
        <v>2.4464789999999996</v>
      </c>
    </row>
    <row r="3157" spans="1:5">
      <c r="A3157">
        <v>5</v>
      </c>
      <c r="B3157">
        <v>12</v>
      </c>
      <c r="C3157">
        <v>9</v>
      </c>
      <c r="D3157">
        <v>2965.5680000000002</v>
      </c>
      <c r="E3157">
        <f t="shared" si="49"/>
        <v>2.9655680000000002</v>
      </c>
    </row>
    <row r="3158" spans="1:5">
      <c r="A3158">
        <v>5</v>
      </c>
      <c r="B3158">
        <v>12</v>
      </c>
      <c r="C3158">
        <v>10</v>
      </c>
      <c r="D3158">
        <v>3298.8159999999998</v>
      </c>
      <c r="E3158">
        <f t="shared" si="49"/>
        <v>3.298816</v>
      </c>
    </row>
    <row r="3159" spans="1:5">
      <c r="A3159">
        <v>5</v>
      </c>
      <c r="B3159">
        <v>12</v>
      </c>
      <c r="C3159">
        <v>11</v>
      </c>
      <c r="D3159">
        <v>3333.3330000000001</v>
      </c>
      <c r="E3159">
        <f t="shared" si="49"/>
        <v>3.3333330000000001</v>
      </c>
    </row>
    <row r="3160" spans="1:5">
      <c r="A3160">
        <v>5</v>
      </c>
      <c r="B3160">
        <v>12</v>
      </c>
      <c r="C3160">
        <v>12</v>
      </c>
      <c r="D3160">
        <v>2732.4969999999998</v>
      </c>
      <c r="E3160">
        <f t="shared" si="49"/>
        <v>2.732497</v>
      </c>
    </row>
    <row r="3161" spans="1:5">
      <c r="A3161">
        <v>5</v>
      </c>
      <c r="B3161">
        <v>12</v>
      </c>
      <c r="C3161">
        <v>13</v>
      </c>
      <c r="D3161">
        <v>3093.962</v>
      </c>
      <c r="E3161">
        <f t="shared" si="49"/>
        <v>3.0939619999999999</v>
      </c>
    </row>
    <row r="3162" spans="1:5">
      <c r="A3162">
        <v>5</v>
      </c>
      <c r="B3162">
        <v>12</v>
      </c>
      <c r="C3162">
        <v>14</v>
      </c>
      <c r="D3162">
        <v>2641.1819999999998</v>
      </c>
      <c r="E3162">
        <f t="shared" si="49"/>
        <v>2.6411819999999997</v>
      </c>
    </row>
    <row r="3163" spans="1:5">
      <c r="A3163">
        <v>5</v>
      </c>
      <c r="B3163">
        <v>12</v>
      </c>
      <c r="C3163">
        <v>15</v>
      </c>
      <c r="D3163">
        <v>2002.6030000000001</v>
      </c>
      <c r="E3163">
        <f t="shared" si="49"/>
        <v>2.0026030000000001</v>
      </c>
    </row>
    <row r="3164" spans="1:5">
      <c r="A3164">
        <v>5</v>
      </c>
      <c r="B3164">
        <v>12</v>
      </c>
      <c r="C3164">
        <v>16</v>
      </c>
      <c r="D3164">
        <v>1212.18</v>
      </c>
      <c r="E3164">
        <f t="shared" si="49"/>
        <v>1.21218</v>
      </c>
    </row>
    <row r="3165" spans="1:5">
      <c r="A3165">
        <v>5</v>
      </c>
      <c r="B3165">
        <v>12</v>
      </c>
      <c r="C3165">
        <v>17</v>
      </c>
      <c r="D3165">
        <v>426.49799999999999</v>
      </c>
      <c r="E3165">
        <f t="shared" si="49"/>
        <v>0.42649799999999999</v>
      </c>
    </row>
    <row r="3166" spans="1:5">
      <c r="A3166">
        <v>5</v>
      </c>
      <c r="B3166">
        <v>12</v>
      </c>
      <c r="C3166">
        <v>18</v>
      </c>
      <c r="D3166">
        <v>51.081000000000003</v>
      </c>
      <c r="E3166">
        <f t="shared" si="49"/>
        <v>5.1081000000000001E-2</v>
      </c>
    </row>
    <row r="3167" spans="1:5">
      <c r="A3167">
        <v>5</v>
      </c>
      <c r="B3167">
        <v>12</v>
      </c>
      <c r="C3167">
        <v>19</v>
      </c>
      <c r="D3167">
        <v>0</v>
      </c>
      <c r="E3167">
        <f t="shared" si="49"/>
        <v>0</v>
      </c>
    </row>
    <row r="3168" spans="1:5">
      <c r="A3168">
        <v>5</v>
      </c>
      <c r="B3168">
        <v>12</v>
      </c>
      <c r="C3168">
        <v>20</v>
      </c>
      <c r="D3168">
        <v>0</v>
      </c>
      <c r="E3168">
        <f t="shared" si="49"/>
        <v>0</v>
      </c>
    </row>
    <row r="3169" spans="1:5">
      <c r="A3169">
        <v>5</v>
      </c>
      <c r="B3169">
        <v>12</v>
      </c>
      <c r="C3169">
        <v>21</v>
      </c>
      <c r="D3169">
        <v>0</v>
      </c>
      <c r="E3169">
        <f t="shared" si="49"/>
        <v>0</v>
      </c>
    </row>
    <row r="3170" spans="1:5">
      <c r="A3170">
        <v>5</v>
      </c>
      <c r="B3170">
        <v>12</v>
      </c>
      <c r="C3170">
        <v>22</v>
      </c>
      <c r="D3170">
        <v>0</v>
      </c>
      <c r="E3170">
        <f t="shared" si="49"/>
        <v>0</v>
      </c>
    </row>
    <row r="3171" spans="1:5">
      <c r="A3171">
        <v>5</v>
      </c>
      <c r="B3171">
        <v>12</v>
      </c>
      <c r="C3171">
        <v>23</v>
      </c>
      <c r="D3171">
        <v>0</v>
      </c>
      <c r="E3171">
        <f t="shared" si="49"/>
        <v>0</v>
      </c>
    </row>
    <row r="3172" spans="1:5">
      <c r="A3172">
        <v>5</v>
      </c>
      <c r="B3172">
        <v>13</v>
      </c>
      <c r="C3172">
        <v>0</v>
      </c>
      <c r="D3172">
        <v>0</v>
      </c>
      <c r="E3172">
        <f t="shared" si="49"/>
        <v>0</v>
      </c>
    </row>
    <row r="3173" spans="1:5">
      <c r="A3173">
        <v>5</v>
      </c>
      <c r="B3173">
        <v>13</v>
      </c>
      <c r="C3173">
        <v>1</v>
      </c>
      <c r="D3173">
        <v>0</v>
      </c>
      <c r="E3173">
        <f t="shared" si="49"/>
        <v>0</v>
      </c>
    </row>
    <row r="3174" spans="1:5">
      <c r="A3174">
        <v>5</v>
      </c>
      <c r="B3174">
        <v>13</v>
      </c>
      <c r="C3174">
        <v>2</v>
      </c>
      <c r="D3174">
        <v>0</v>
      </c>
      <c r="E3174">
        <f t="shared" si="49"/>
        <v>0</v>
      </c>
    </row>
    <row r="3175" spans="1:5">
      <c r="A3175">
        <v>5</v>
      </c>
      <c r="B3175">
        <v>13</v>
      </c>
      <c r="C3175">
        <v>3</v>
      </c>
      <c r="D3175">
        <v>0</v>
      </c>
      <c r="E3175">
        <f t="shared" si="49"/>
        <v>0</v>
      </c>
    </row>
    <row r="3176" spans="1:5">
      <c r="A3176">
        <v>5</v>
      </c>
      <c r="B3176">
        <v>13</v>
      </c>
      <c r="C3176">
        <v>4</v>
      </c>
      <c r="D3176">
        <v>0</v>
      </c>
      <c r="E3176">
        <f t="shared" si="49"/>
        <v>0</v>
      </c>
    </row>
    <row r="3177" spans="1:5">
      <c r="A3177">
        <v>5</v>
      </c>
      <c r="B3177">
        <v>13</v>
      </c>
      <c r="C3177">
        <v>5</v>
      </c>
      <c r="D3177">
        <v>154.59700000000001</v>
      </c>
      <c r="E3177">
        <f t="shared" si="49"/>
        <v>0.15459700000000001</v>
      </c>
    </row>
    <row r="3178" spans="1:5">
      <c r="A3178">
        <v>5</v>
      </c>
      <c r="B3178">
        <v>13</v>
      </c>
      <c r="C3178">
        <v>6</v>
      </c>
      <c r="D3178">
        <v>809.904</v>
      </c>
      <c r="E3178">
        <f t="shared" si="49"/>
        <v>0.80990399999999996</v>
      </c>
    </row>
    <row r="3179" spans="1:5">
      <c r="A3179">
        <v>5</v>
      </c>
      <c r="B3179">
        <v>13</v>
      </c>
      <c r="C3179">
        <v>7</v>
      </c>
      <c r="D3179">
        <v>1635.867</v>
      </c>
      <c r="E3179">
        <f t="shared" si="49"/>
        <v>1.635867</v>
      </c>
    </row>
    <row r="3180" spans="1:5">
      <c r="A3180">
        <v>5</v>
      </c>
      <c r="B3180">
        <v>13</v>
      </c>
      <c r="C3180">
        <v>8</v>
      </c>
      <c r="D3180">
        <v>2323.2629999999999</v>
      </c>
      <c r="E3180">
        <f t="shared" si="49"/>
        <v>2.3232629999999999</v>
      </c>
    </row>
    <row r="3181" spans="1:5">
      <c r="A3181">
        <v>5</v>
      </c>
      <c r="B3181">
        <v>13</v>
      </c>
      <c r="C3181">
        <v>9</v>
      </c>
      <c r="D3181">
        <v>2826.576</v>
      </c>
      <c r="E3181">
        <f t="shared" si="49"/>
        <v>2.8265760000000002</v>
      </c>
    </row>
    <row r="3182" spans="1:5">
      <c r="A3182">
        <v>5</v>
      </c>
      <c r="B3182">
        <v>13</v>
      </c>
      <c r="C3182">
        <v>10</v>
      </c>
      <c r="D3182">
        <v>3130.047</v>
      </c>
      <c r="E3182">
        <f t="shared" si="49"/>
        <v>3.1300470000000002</v>
      </c>
    </row>
    <row r="3183" spans="1:5">
      <c r="A3183">
        <v>5</v>
      </c>
      <c r="B3183">
        <v>13</v>
      </c>
      <c r="C3183">
        <v>11</v>
      </c>
      <c r="D3183">
        <v>3240.924</v>
      </c>
      <c r="E3183">
        <f t="shared" si="49"/>
        <v>3.2409240000000001</v>
      </c>
    </row>
    <row r="3184" spans="1:5">
      <c r="A3184">
        <v>5</v>
      </c>
      <c r="B3184">
        <v>13</v>
      </c>
      <c r="C3184">
        <v>12</v>
      </c>
      <c r="D3184">
        <v>3094.2730000000001</v>
      </c>
      <c r="E3184">
        <f t="shared" si="49"/>
        <v>3.0942730000000003</v>
      </c>
    </row>
    <row r="3185" spans="1:5">
      <c r="A3185">
        <v>5</v>
      </c>
      <c r="B3185">
        <v>13</v>
      </c>
      <c r="C3185">
        <v>13</v>
      </c>
      <c r="D3185">
        <v>2853.7910000000002</v>
      </c>
      <c r="E3185">
        <f t="shared" si="49"/>
        <v>2.8537910000000002</v>
      </c>
    </row>
    <row r="3186" spans="1:5">
      <c r="A3186">
        <v>5</v>
      </c>
      <c r="B3186">
        <v>13</v>
      </c>
      <c r="C3186">
        <v>14</v>
      </c>
      <c r="D3186">
        <v>2453.9279999999999</v>
      </c>
      <c r="E3186">
        <f t="shared" si="49"/>
        <v>2.4539279999999999</v>
      </c>
    </row>
    <row r="3187" spans="1:5">
      <c r="A3187">
        <v>5</v>
      </c>
      <c r="B3187">
        <v>13</v>
      </c>
      <c r="C3187">
        <v>15</v>
      </c>
      <c r="D3187">
        <v>1885.665</v>
      </c>
      <c r="E3187">
        <f t="shared" si="49"/>
        <v>1.8856649999999999</v>
      </c>
    </row>
    <row r="3188" spans="1:5">
      <c r="A3188">
        <v>5</v>
      </c>
      <c r="B3188">
        <v>13</v>
      </c>
      <c r="C3188">
        <v>16</v>
      </c>
      <c r="D3188">
        <v>972.23900000000003</v>
      </c>
      <c r="E3188">
        <f t="shared" si="49"/>
        <v>0.97223900000000008</v>
      </c>
    </row>
    <row r="3189" spans="1:5">
      <c r="A3189">
        <v>5</v>
      </c>
      <c r="B3189">
        <v>13</v>
      </c>
      <c r="C3189">
        <v>17</v>
      </c>
      <c r="D3189">
        <v>351.24099999999999</v>
      </c>
      <c r="E3189">
        <f t="shared" si="49"/>
        <v>0.35124099999999997</v>
      </c>
    </row>
    <row r="3190" spans="1:5">
      <c r="A3190">
        <v>5</v>
      </c>
      <c r="B3190">
        <v>13</v>
      </c>
      <c r="C3190">
        <v>18</v>
      </c>
      <c r="D3190">
        <v>62.482999999999997</v>
      </c>
      <c r="E3190">
        <f t="shared" si="49"/>
        <v>6.2482999999999997E-2</v>
      </c>
    </row>
    <row r="3191" spans="1:5">
      <c r="A3191">
        <v>5</v>
      </c>
      <c r="B3191">
        <v>13</v>
      </c>
      <c r="C3191">
        <v>19</v>
      </c>
      <c r="D3191">
        <v>0</v>
      </c>
      <c r="E3191">
        <f t="shared" si="49"/>
        <v>0</v>
      </c>
    </row>
    <row r="3192" spans="1:5">
      <c r="A3192">
        <v>5</v>
      </c>
      <c r="B3192">
        <v>13</v>
      </c>
      <c r="C3192">
        <v>20</v>
      </c>
      <c r="D3192">
        <v>0</v>
      </c>
      <c r="E3192">
        <f t="shared" si="49"/>
        <v>0</v>
      </c>
    </row>
    <row r="3193" spans="1:5">
      <c r="A3193">
        <v>5</v>
      </c>
      <c r="B3193">
        <v>13</v>
      </c>
      <c r="C3193">
        <v>21</v>
      </c>
      <c r="D3193">
        <v>0</v>
      </c>
      <c r="E3193">
        <f t="shared" si="49"/>
        <v>0</v>
      </c>
    </row>
    <row r="3194" spans="1:5">
      <c r="A3194">
        <v>5</v>
      </c>
      <c r="B3194">
        <v>13</v>
      </c>
      <c r="C3194">
        <v>22</v>
      </c>
      <c r="D3194">
        <v>0</v>
      </c>
      <c r="E3194">
        <f t="shared" si="49"/>
        <v>0</v>
      </c>
    </row>
    <row r="3195" spans="1:5">
      <c r="A3195">
        <v>5</v>
      </c>
      <c r="B3195">
        <v>13</v>
      </c>
      <c r="C3195">
        <v>23</v>
      </c>
      <c r="D3195">
        <v>0</v>
      </c>
      <c r="E3195">
        <f t="shared" si="49"/>
        <v>0</v>
      </c>
    </row>
    <row r="3196" spans="1:5">
      <c r="A3196">
        <v>5</v>
      </c>
      <c r="B3196">
        <v>14</v>
      </c>
      <c r="C3196">
        <v>0</v>
      </c>
      <c r="D3196">
        <v>0</v>
      </c>
      <c r="E3196">
        <f t="shared" si="49"/>
        <v>0</v>
      </c>
    </row>
    <row r="3197" spans="1:5">
      <c r="A3197">
        <v>5</v>
      </c>
      <c r="B3197">
        <v>14</v>
      </c>
      <c r="C3197">
        <v>1</v>
      </c>
      <c r="D3197">
        <v>0</v>
      </c>
      <c r="E3197">
        <f t="shared" si="49"/>
        <v>0</v>
      </c>
    </row>
    <row r="3198" spans="1:5">
      <c r="A3198">
        <v>5</v>
      </c>
      <c r="B3198">
        <v>14</v>
      </c>
      <c r="C3198">
        <v>2</v>
      </c>
      <c r="D3198">
        <v>0</v>
      </c>
      <c r="E3198">
        <f t="shared" si="49"/>
        <v>0</v>
      </c>
    </row>
    <row r="3199" spans="1:5">
      <c r="A3199">
        <v>5</v>
      </c>
      <c r="B3199">
        <v>14</v>
      </c>
      <c r="C3199">
        <v>3</v>
      </c>
      <c r="D3199">
        <v>0</v>
      </c>
      <c r="E3199">
        <f t="shared" si="49"/>
        <v>0</v>
      </c>
    </row>
    <row r="3200" spans="1:5">
      <c r="A3200">
        <v>5</v>
      </c>
      <c r="B3200">
        <v>14</v>
      </c>
      <c r="C3200">
        <v>4</v>
      </c>
      <c r="D3200">
        <v>0</v>
      </c>
      <c r="E3200">
        <f t="shared" si="49"/>
        <v>0</v>
      </c>
    </row>
    <row r="3201" spans="1:5">
      <c r="A3201">
        <v>5</v>
      </c>
      <c r="B3201">
        <v>14</v>
      </c>
      <c r="C3201">
        <v>5</v>
      </c>
      <c r="D3201">
        <v>171.65</v>
      </c>
      <c r="E3201">
        <f t="shared" si="49"/>
        <v>0.17165</v>
      </c>
    </row>
    <row r="3202" spans="1:5">
      <c r="A3202">
        <v>5</v>
      </c>
      <c r="B3202">
        <v>14</v>
      </c>
      <c r="C3202">
        <v>6</v>
      </c>
      <c r="D3202">
        <v>762.48400000000004</v>
      </c>
      <c r="E3202">
        <f t="shared" si="49"/>
        <v>0.76248400000000005</v>
      </c>
    </row>
    <row r="3203" spans="1:5">
      <c r="A3203">
        <v>5</v>
      </c>
      <c r="B3203">
        <v>14</v>
      </c>
      <c r="C3203">
        <v>7</v>
      </c>
      <c r="D3203">
        <v>1532.0340000000001</v>
      </c>
      <c r="E3203">
        <f t="shared" si="49"/>
        <v>1.5320340000000001</v>
      </c>
    </row>
    <row r="3204" spans="1:5">
      <c r="A3204">
        <v>5</v>
      </c>
      <c r="B3204">
        <v>14</v>
      </c>
      <c r="C3204">
        <v>8</v>
      </c>
      <c r="D3204">
        <v>2195.7240000000002</v>
      </c>
      <c r="E3204">
        <f t="shared" si="49"/>
        <v>2.1957240000000002</v>
      </c>
    </row>
    <row r="3205" spans="1:5">
      <c r="A3205">
        <v>5</v>
      </c>
      <c r="B3205">
        <v>14</v>
      </c>
      <c r="C3205">
        <v>9</v>
      </c>
      <c r="D3205">
        <v>2691.3339999999998</v>
      </c>
      <c r="E3205">
        <f t="shared" ref="E3205:E3268" si="50">D3205/1000</f>
        <v>2.6913339999999999</v>
      </c>
    </row>
    <row r="3206" spans="1:5">
      <c r="A3206">
        <v>5</v>
      </c>
      <c r="B3206">
        <v>14</v>
      </c>
      <c r="C3206">
        <v>10</v>
      </c>
      <c r="D3206">
        <v>2973.1570000000002</v>
      </c>
      <c r="E3206">
        <f t="shared" si="50"/>
        <v>2.973157</v>
      </c>
    </row>
    <row r="3207" spans="1:5">
      <c r="A3207">
        <v>5</v>
      </c>
      <c r="B3207">
        <v>14</v>
      </c>
      <c r="C3207">
        <v>11</v>
      </c>
      <c r="D3207">
        <v>3089.991</v>
      </c>
      <c r="E3207">
        <f t="shared" si="50"/>
        <v>3.0899909999999999</v>
      </c>
    </row>
    <row r="3208" spans="1:5">
      <c r="A3208">
        <v>5</v>
      </c>
      <c r="B3208">
        <v>14</v>
      </c>
      <c r="C3208">
        <v>12</v>
      </c>
      <c r="D3208">
        <v>3003.989</v>
      </c>
      <c r="E3208">
        <f t="shared" si="50"/>
        <v>3.0039890000000002</v>
      </c>
    </row>
    <row r="3209" spans="1:5">
      <c r="A3209">
        <v>5</v>
      </c>
      <c r="B3209">
        <v>14</v>
      </c>
      <c r="C3209">
        <v>13</v>
      </c>
      <c r="D3209">
        <v>2771.1</v>
      </c>
      <c r="E3209">
        <f t="shared" si="50"/>
        <v>2.7711000000000001</v>
      </c>
    </row>
    <row r="3210" spans="1:5">
      <c r="A3210">
        <v>5</v>
      </c>
      <c r="B3210">
        <v>14</v>
      </c>
      <c r="C3210">
        <v>14</v>
      </c>
      <c r="D3210">
        <v>2365.6149999999998</v>
      </c>
      <c r="E3210">
        <f t="shared" si="50"/>
        <v>2.3656149999999996</v>
      </c>
    </row>
    <row r="3211" spans="1:5">
      <c r="A3211">
        <v>5</v>
      </c>
      <c r="B3211">
        <v>14</v>
      </c>
      <c r="C3211">
        <v>15</v>
      </c>
      <c r="D3211">
        <v>1792.08</v>
      </c>
      <c r="E3211">
        <f t="shared" si="50"/>
        <v>1.7920799999999999</v>
      </c>
    </row>
    <row r="3212" spans="1:5">
      <c r="A3212">
        <v>5</v>
      </c>
      <c r="B3212">
        <v>14</v>
      </c>
      <c r="C3212">
        <v>16</v>
      </c>
      <c r="D3212">
        <v>1072.7919999999999</v>
      </c>
      <c r="E3212">
        <f t="shared" si="50"/>
        <v>1.072792</v>
      </c>
    </row>
    <row r="3213" spans="1:5">
      <c r="A3213">
        <v>5</v>
      </c>
      <c r="B3213">
        <v>14</v>
      </c>
      <c r="C3213">
        <v>17</v>
      </c>
      <c r="D3213">
        <v>390.37900000000002</v>
      </c>
      <c r="E3213">
        <f t="shared" si="50"/>
        <v>0.39037900000000003</v>
      </c>
    </row>
    <row r="3214" spans="1:5">
      <c r="A3214">
        <v>5</v>
      </c>
      <c r="B3214">
        <v>14</v>
      </c>
      <c r="C3214">
        <v>18</v>
      </c>
      <c r="D3214">
        <v>49.036000000000001</v>
      </c>
      <c r="E3214">
        <f t="shared" si="50"/>
        <v>4.9036000000000003E-2</v>
      </c>
    </row>
    <row r="3215" spans="1:5">
      <c r="A3215">
        <v>5</v>
      </c>
      <c r="B3215">
        <v>14</v>
      </c>
      <c r="C3215">
        <v>19</v>
      </c>
      <c r="D3215">
        <v>0</v>
      </c>
      <c r="E3215">
        <f t="shared" si="50"/>
        <v>0</v>
      </c>
    </row>
    <row r="3216" spans="1:5">
      <c r="A3216">
        <v>5</v>
      </c>
      <c r="B3216">
        <v>14</v>
      </c>
      <c r="C3216">
        <v>20</v>
      </c>
      <c r="D3216">
        <v>0</v>
      </c>
      <c r="E3216">
        <f t="shared" si="50"/>
        <v>0</v>
      </c>
    </row>
    <row r="3217" spans="1:5">
      <c r="A3217">
        <v>5</v>
      </c>
      <c r="B3217">
        <v>14</v>
      </c>
      <c r="C3217">
        <v>21</v>
      </c>
      <c r="D3217">
        <v>0</v>
      </c>
      <c r="E3217">
        <f t="shared" si="50"/>
        <v>0</v>
      </c>
    </row>
    <row r="3218" spans="1:5">
      <c r="A3218">
        <v>5</v>
      </c>
      <c r="B3218">
        <v>14</v>
      </c>
      <c r="C3218">
        <v>22</v>
      </c>
      <c r="D3218">
        <v>0</v>
      </c>
      <c r="E3218">
        <f t="shared" si="50"/>
        <v>0</v>
      </c>
    </row>
    <row r="3219" spans="1:5">
      <c r="A3219">
        <v>5</v>
      </c>
      <c r="B3219">
        <v>14</v>
      </c>
      <c r="C3219">
        <v>23</v>
      </c>
      <c r="D3219">
        <v>0</v>
      </c>
      <c r="E3219">
        <f t="shared" si="50"/>
        <v>0</v>
      </c>
    </row>
    <row r="3220" spans="1:5">
      <c r="A3220">
        <v>5</v>
      </c>
      <c r="B3220">
        <v>15</v>
      </c>
      <c r="C3220">
        <v>0</v>
      </c>
      <c r="D3220">
        <v>0</v>
      </c>
      <c r="E3220">
        <f t="shared" si="50"/>
        <v>0</v>
      </c>
    </row>
    <row r="3221" spans="1:5">
      <c r="A3221">
        <v>5</v>
      </c>
      <c r="B3221">
        <v>15</v>
      </c>
      <c r="C3221">
        <v>1</v>
      </c>
      <c r="D3221">
        <v>0</v>
      </c>
      <c r="E3221">
        <f t="shared" si="50"/>
        <v>0</v>
      </c>
    </row>
    <row r="3222" spans="1:5">
      <c r="A3222">
        <v>5</v>
      </c>
      <c r="B3222">
        <v>15</v>
      </c>
      <c r="C3222">
        <v>2</v>
      </c>
      <c r="D3222">
        <v>0</v>
      </c>
      <c r="E3222">
        <f t="shared" si="50"/>
        <v>0</v>
      </c>
    </row>
    <row r="3223" spans="1:5">
      <c r="A3223">
        <v>5</v>
      </c>
      <c r="B3223">
        <v>15</v>
      </c>
      <c r="C3223">
        <v>3</v>
      </c>
      <c r="D3223">
        <v>0</v>
      </c>
      <c r="E3223">
        <f t="shared" si="50"/>
        <v>0</v>
      </c>
    </row>
    <row r="3224" spans="1:5">
      <c r="A3224">
        <v>5</v>
      </c>
      <c r="B3224">
        <v>15</v>
      </c>
      <c r="C3224">
        <v>4</v>
      </c>
      <c r="D3224">
        <v>0</v>
      </c>
      <c r="E3224">
        <f t="shared" si="50"/>
        <v>0</v>
      </c>
    </row>
    <row r="3225" spans="1:5">
      <c r="A3225">
        <v>5</v>
      </c>
      <c r="B3225">
        <v>15</v>
      </c>
      <c r="C3225">
        <v>5</v>
      </c>
      <c r="D3225">
        <v>157.739</v>
      </c>
      <c r="E3225">
        <f t="shared" si="50"/>
        <v>0.15773900000000002</v>
      </c>
    </row>
    <row r="3226" spans="1:5">
      <c r="A3226">
        <v>5</v>
      </c>
      <c r="B3226">
        <v>15</v>
      </c>
      <c r="C3226">
        <v>6</v>
      </c>
      <c r="D3226">
        <v>468.92899999999997</v>
      </c>
      <c r="E3226">
        <f t="shared" si="50"/>
        <v>0.46892899999999998</v>
      </c>
    </row>
    <row r="3227" spans="1:5">
      <c r="A3227">
        <v>5</v>
      </c>
      <c r="B3227">
        <v>15</v>
      </c>
      <c r="C3227">
        <v>7</v>
      </c>
      <c r="D3227">
        <v>786.34199999999998</v>
      </c>
      <c r="E3227">
        <f t="shared" si="50"/>
        <v>0.78634199999999999</v>
      </c>
    </row>
    <row r="3228" spans="1:5">
      <c r="A3228">
        <v>5</v>
      </c>
      <c r="B3228">
        <v>15</v>
      </c>
      <c r="C3228">
        <v>8</v>
      </c>
      <c r="D3228">
        <v>1781.924</v>
      </c>
      <c r="E3228">
        <f t="shared" si="50"/>
        <v>1.7819240000000001</v>
      </c>
    </row>
    <row r="3229" spans="1:5">
      <c r="A3229">
        <v>5</v>
      </c>
      <c r="B3229">
        <v>15</v>
      </c>
      <c r="C3229">
        <v>9</v>
      </c>
      <c r="D3229">
        <v>2175.8409999999999</v>
      </c>
      <c r="E3229">
        <f t="shared" si="50"/>
        <v>2.1758409999999997</v>
      </c>
    </row>
    <row r="3230" spans="1:5">
      <c r="A3230">
        <v>5</v>
      </c>
      <c r="B3230">
        <v>15</v>
      </c>
      <c r="C3230">
        <v>10</v>
      </c>
      <c r="D3230">
        <v>2880.165</v>
      </c>
      <c r="E3230">
        <f t="shared" si="50"/>
        <v>2.8801649999999999</v>
      </c>
    </row>
    <row r="3231" spans="1:5">
      <c r="A3231">
        <v>5</v>
      </c>
      <c r="B3231">
        <v>15</v>
      </c>
      <c r="C3231">
        <v>11</v>
      </c>
      <c r="D3231">
        <v>2970.2260000000001</v>
      </c>
      <c r="E3231">
        <f t="shared" si="50"/>
        <v>2.9702260000000003</v>
      </c>
    </row>
    <row r="3232" spans="1:5">
      <c r="A3232">
        <v>5</v>
      </c>
      <c r="B3232">
        <v>15</v>
      </c>
      <c r="C3232">
        <v>12</v>
      </c>
      <c r="D3232">
        <v>2922.1660000000002</v>
      </c>
      <c r="E3232">
        <f t="shared" si="50"/>
        <v>2.9221660000000003</v>
      </c>
    </row>
    <row r="3233" spans="1:5">
      <c r="A3233">
        <v>5</v>
      </c>
      <c r="B3233">
        <v>15</v>
      </c>
      <c r="C3233">
        <v>13</v>
      </c>
      <c r="D3233">
        <v>2700.9369999999999</v>
      </c>
      <c r="E3233">
        <f t="shared" si="50"/>
        <v>2.7009369999999997</v>
      </c>
    </row>
    <row r="3234" spans="1:5">
      <c r="A3234">
        <v>5</v>
      </c>
      <c r="B3234">
        <v>15</v>
      </c>
      <c r="C3234">
        <v>14</v>
      </c>
      <c r="D3234">
        <v>2323.172</v>
      </c>
      <c r="E3234">
        <f t="shared" si="50"/>
        <v>2.323172</v>
      </c>
    </row>
    <row r="3235" spans="1:5">
      <c r="A3235">
        <v>5</v>
      </c>
      <c r="B3235">
        <v>15</v>
      </c>
      <c r="C3235">
        <v>15</v>
      </c>
      <c r="D3235">
        <v>1740.338</v>
      </c>
      <c r="E3235">
        <f t="shared" si="50"/>
        <v>1.7403379999999999</v>
      </c>
    </row>
    <row r="3236" spans="1:5">
      <c r="A3236">
        <v>5</v>
      </c>
      <c r="B3236">
        <v>15</v>
      </c>
      <c r="C3236">
        <v>16</v>
      </c>
      <c r="D3236">
        <v>980.471</v>
      </c>
      <c r="E3236">
        <f t="shared" si="50"/>
        <v>0.98047099999999998</v>
      </c>
    </row>
    <row r="3237" spans="1:5">
      <c r="A3237">
        <v>5</v>
      </c>
      <c r="B3237">
        <v>15</v>
      </c>
      <c r="C3237">
        <v>17</v>
      </c>
      <c r="D3237">
        <v>303.40100000000001</v>
      </c>
      <c r="E3237">
        <f t="shared" si="50"/>
        <v>0.30340100000000003</v>
      </c>
    </row>
    <row r="3238" spans="1:5">
      <c r="A3238">
        <v>5</v>
      </c>
      <c r="B3238">
        <v>15</v>
      </c>
      <c r="C3238">
        <v>18</v>
      </c>
      <c r="D3238">
        <v>52.417000000000002</v>
      </c>
      <c r="E3238">
        <f t="shared" si="50"/>
        <v>5.2416999999999998E-2</v>
      </c>
    </row>
    <row r="3239" spans="1:5">
      <c r="A3239">
        <v>5</v>
      </c>
      <c r="B3239">
        <v>15</v>
      </c>
      <c r="C3239">
        <v>19</v>
      </c>
      <c r="D3239">
        <v>0</v>
      </c>
      <c r="E3239">
        <f t="shared" si="50"/>
        <v>0</v>
      </c>
    </row>
    <row r="3240" spans="1:5">
      <c r="A3240">
        <v>5</v>
      </c>
      <c r="B3240">
        <v>15</v>
      </c>
      <c r="C3240">
        <v>20</v>
      </c>
      <c r="D3240">
        <v>0</v>
      </c>
      <c r="E3240">
        <f t="shared" si="50"/>
        <v>0</v>
      </c>
    </row>
    <row r="3241" spans="1:5">
      <c r="A3241">
        <v>5</v>
      </c>
      <c r="B3241">
        <v>15</v>
      </c>
      <c r="C3241">
        <v>21</v>
      </c>
      <c r="D3241">
        <v>0</v>
      </c>
      <c r="E3241">
        <f t="shared" si="50"/>
        <v>0</v>
      </c>
    </row>
    <row r="3242" spans="1:5">
      <c r="A3242">
        <v>5</v>
      </c>
      <c r="B3242">
        <v>15</v>
      </c>
      <c r="C3242">
        <v>22</v>
      </c>
      <c r="D3242">
        <v>0</v>
      </c>
      <c r="E3242">
        <f t="shared" si="50"/>
        <v>0</v>
      </c>
    </row>
    <row r="3243" spans="1:5">
      <c r="A3243">
        <v>5</v>
      </c>
      <c r="B3243">
        <v>15</v>
      </c>
      <c r="C3243">
        <v>23</v>
      </c>
      <c r="D3243">
        <v>0</v>
      </c>
      <c r="E3243">
        <f t="shared" si="50"/>
        <v>0</v>
      </c>
    </row>
    <row r="3244" spans="1:5">
      <c r="A3244">
        <v>5</v>
      </c>
      <c r="B3244">
        <v>16</v>
      </c>
      <c r="C3244">
        <v>0</v>
      </c>
      <c r="D3244">
        <v>0</v>
      </c>
      <c r="E3244">
        <f t="shared" si="50"/>
        <v>0</v>
      </c>
    </row>
    <row r="3245" spans="1:5">
      <c r="A3245">
        <v>5</v>
      </c>
      <c r="B3245">
        <v>16</v>
      </c>
      <c r="C3245">
        <v>1</v>
      </c>
      <c r="D3245">
        <v>0</v>
      </c>
      <c r="E3245">
        <f t="shared" si="50"/>
        <v>0</v>
      </c>
    </row>
    <row r="3246" spans="1:5">
      <c r="A3246">
        <v>5</v>
      </c>
      <c r="B3246">
        <v>16</v>
      </c>
      <c r="C3246">
        <v>2</v>
      </c>
      <c r="D3246">
        <v>0</v>
      </c>
      <c r="E3246">
        <f t="shared" si="50"/>
        <v>0</v>
      </c>
    </row>
    <row r="3247" spans="1:5">
      <c r="A3247">
        <v>5</v>
      </c>
      <c r="B3247">
        <v>16</v>
      </c>
      <c r="C3247">
        <v>3</v>
      </c>
      <c r="D3247">
        <v>0</v>
      </c>
      <c r="E3247">
        <f t="shared" si="50"/>
        <v>0</v>
      </c>
    </row>
    <row r="3248" spans="1:5">
      <c r="A3248">
        <v>5</v>
      </c>
      <c r="B3248">
        <v>16</v>
      </c>
      <c r="C3248">
        <v>4</v>
      </c>
      <c r="D3248">
        <v>0</v>
      </c>
      <c r="E3248">
        <f t="shared" si="50"/>
        <v>0</v>
      </c>
    </row>
    <row r="3249" spans="1:5">
      <c r="A3249">
        <v>5</v>
      </c>
      <c r="B3249">
        <v>16</v>
      </c>
      <c r="C3249">
        <v>5</v>
      </c>
      <c r="D3249">
        <v>173.58600000000001</v>
      </c>
      <c r="E3249">
        <f t="shared" si="50"/>
        <v>0.17358600000000002</v>
      </c>
    </row>
    <row r="3250" spans="1:5">
      <c r="A3250">
        <v>5</v>
      </c>
      <c r="B3250">
        <v>16</v>
      </c>
      <c r="C3250">
        <v>6</v>
      </c>
      <c r="D3250">
        <v>750.27800000000002</v>
      </c>
      <c r="E3250">
        <f t="shared" si="50"/>
        <v>0.750278</v>
      </c>
    </row>
    <row r="3251" spans="1:5">
      <c r="A3251">
        <v>5</v>
      </c>
      <c r="B3251">
        <v>16</v>
      </c>
      <c r="C3251">
        <v>7</v>
      </c>
      <c r="D3251">
        <v>912.25699999999995</v>
      </c>
      <c r="E3251">
        <f t="shared" si="50"/>
        <v>0.91225699999999998</v>
      </c>
    </row>
    <row r="3252" spans="1:5">
      <c r="A3252">
        <v>5</v>
      </c>
      <c r="B3252">
        <v>16</v>
      </c>
      <c r="C3252">
        <v>8</v>
      </c>
      <c r="D3252">
        <v>2084.8589999999999</v>
      </c>
      <c r="E3252">
        <f t="shared" si="50"/>
        <v>2.0848589999999998</v>
      </c>
    </row>
    <row r="3253" spans="1:5">
      <c r="A3253">
        <v>5</v>
      </c>
      <c r="B3253">
        <v>16</v>
      </c>
      <c r="C3253">
        <v>9</v>
      </c>
      <c r="D3253">
        <v>2584.953</v>
      </c>
      <c r="E3253">
        <f t="shared" si="50"/>
        <v>2.5849530000000001</v>
      </c>
    </row>
    <row r="3254" spans="1:5">
      <c r="A3254">
        <v>5</v>
      </c>
      <c r="B3254">
        <v>16</v>
      </c>
      <c r="C3254">
        <v>10</v>
      </c>
      <c r="D3254">
        <v>2868.6950000000002</v>
      </c>
      <c r="E3254">
        <f t="shared" si="50"/>
        <v>2.8686950000000002</v>
      </c>
    </row>
    <row r="3255" spans="1:5">
      <c r="A3255">
        <v>5</v>
      </c>
      <c r="B3255">
        <v>16</v>
      </c>
      <c r="C3255">
        <v>11</v>
      </c>
      <c r="D3255">
        <v>2908.21</v>
      </c>
      <c r="E3255">
        <f t="shared" si="50"/>
        <v>2.90821</v>
      </c>
    </row>
    <row r="3256" spans="1:5">
      <c r="A3256">
        <v>5</v>
      </c>
      <c r="B3256">
        <v>16</v>
      </c>
      <c r="C3256">
        <v>12</v>
      </c>
      <c r="D3256">
        <v>2853.3710000000001</v>
      </c>
      <c r="E3256">
        <f t="shared" si="50"/>
        <v>2.8533710000000001</v>
      </c>
    </row>
    <row r="3257" spans="1:5">
      <c r="A3257">
        <v>5</v>
      </c>
      <c r="B3257">
        <v>16</v>
      </c>
      <c r="C3257">
        <v>13</v>
      </c>
      <c r="D3257">
        <v>2654.4659999999999</v>
      </c>
      <c r="E3257">
        <f t="shared" si="50"/>
        <v>2.6544659999999998</v>
      </c>
    </row>
    <row r="3258" spans="1:5">
      <c r="A3258">
        <v>5</v>
      </c>
      <c r="B3258">
        <v>16</v>
      </c>
      <c r="C3258">
        <v>14</v>
      </c>
      <c r="D3258">
        <v>2301.3429999999998</v>
      </c>
      <c r="E3258">
        <f t="shared" si="50"/>
        <v>2.3013429999999997</v>
      </c>
    </row>
    <row r="3259" spans="1:5">
      <c r="A3259">
        <v>5</v>
      </c>
      <c r="B3259">
        <v>16</v>
      </c>
      <c r="C3259">
        <v>15</v>
      </c>
      <c r="D3259">
        <v>1776.5509999999999</v>
      </c>
      <c r="E3259">
        <f t="shared" si="50"/>
        <v>1.776551</v>
      </c>
    </row>
    <row r="3260" spans="1:5">
      <c r="A3260">
        <v>5</v>
      </c>
      <c r="B3260">
        <v>16</v>
      </c>
      <c r="C3260">
        <v>16</v>
      </c>
      <c r="D3260">
        <v>985.66</v>
      </c>
      <c r="E3260">
        <f t="shared" si="50"/>
        <v>0.98565999999999998</v>
      </c>
    </row>
    <row r="3261" spans="1:5">
      <c r="A3261">
        <v>5</v>
      </c>
      <c r="B3261">
        <v>16</v>
      </c>
      <c r="C3261">
        <v>17</v>
      </c>
      <c r="D3261">
        <v>409.74700000000001</v>
      </c>
      <c r="E3261">
        <f t="shared" si="50"/>
        <v>0.40974700000000003</v>
      </c>
    </row>
    <row r="3262" spans="1:5">
      <c r="A3262">
        <v>5</v>
      </c>
      <c r="B3262">
        <v>16</v>
      </c>
      <c r="C3262">
        <v>18</v>
      </c>
      <c r="D3262">
        <v>56.274999999999999</v>
      </c>
      <c r="E3262">
        <f t="shared" si="50"/>
        <v>5.6274999999999999E-2</v>
      </c>
    </row>
    <row r="3263" spans="1:5">
      <c r="A3263">
        <v>5</v>
      </c>
      <c r="B3263">
        <v>16</v>
      </c>
      <c r="C3263">
        <v>19</v>
      </c>
      <c r="D3263">
        <v>0</v>
      </c>
      <c r="E3263">
        <f t="shared" si="50"/>
        <v>0</v>
      </c>
    </row>
    <row r="3264" spans="1:5">
      <c r="A3264">
        <v>5</v>
      </c>
      <c r="B3264">
        <v>16</v>
      </c>
      <c r="C3264">
        <v>20</v>
      </c>
      <c r="D3264">
        <v>0</v>
      </c>
      <c r="E3264">
        <f t="shared" si="50"/>
        <v>0</v>
      </c>
    </row>
    <row r="3265" spans="1:5">
      <c r="A3265">
        <v>5</v>
      </c>
      <c r="B3265">
        <v>16</v>
      </c>
      <c r="C3265">
        <v>21</v>
      </c>
      <c r="D3265">
        <v>0</v>
      </c>
      <c r="E3265">
        <f t="shared" si="50"/>
        <v>0</v>
      </c>
    </row>
    <row r="3266" spans="1:5">
      <c r="A3266">
        <v>5</v>
      </c>
      <c r="B3266">
        <v>16</v>
      </c>
      <c r="C3266">
        <v>22</v>
      </c>
      <c r="D3266">
        <v>0</v>
      </c>
      <c r="E3266">
        <f t="shared" si="50"/>
        <v>0</v>
      </c>
    </row>
    <row r="3267" spans="1:5">
      <c r="A3267">
        <v>5</v>
      </c>
      <c r="B3267">
        <v>16</v>
      </c>
      <c r="C3267">
        <v>23</v>
      </c>
      <c r="D3267">
        <v>0</v>
      </c>
      <c r="E3267">
        <f t="shared" si="50"/>
        <v>0</v>
      </c>
    </row>
    <row r="3268" spans="1:5">
      <c r="A3268">
        <v>5</v>
      </c>
      <c r="B3268">
        <v>17</v>
      </c>
      <c r="C3268">
        <v>0</v>
      </c>
      <c r="D3268">
        <v>0</v>
      </c>
      <c r="E3268">
        <f t="shared" si="50"/>
        <v>0</v>
      </c>
    </row>
    <row r="3269" spans="1:5">
      <c r="A3269">
        <v>5</v>
      </c>
      <c r="B3269">
        <v>17</v>
      </c>
      <c r="C3269">
        <v>1</v>
      </c>
      <c r="D3269">
        <v>0</v>
      </c>
      <c r="E3269">
        <f t="shared" ref="E3269:E3332" si="51">D3269/1000</f>
        <v>0</v>
      </c>
    </row>
    <row r="3270" spans="1:5">
      <c r="A3270">
        <v>5</v>
      </c>
      <c r="B3270">
        <v>17</v>
      </c>
      <c r="C3270">
        <v>2</v>
      </c>
      <c r="D3270">
        <v>0</v>
      </c>
      <c r="E3270">
        <f t="shared" si="51"/>
        <v>0</v>
      </c>
    </row>
    <row r="3271" spans="1:5">
      <c r="A3271">
        <v>5</v>
      </c>
      <c r="B3271">
        <v>17</v>
      </c>
      <c r="C3271">
        <v>3</v>
      </c>
      <c r="D3271">
        <v>0</v>
      </c>
      <c r="E3271">
        <f t="shared" si="51"/>
        <v>0</v>
      </c>
    </row>
    <row r="3272" spans="1:5">
      <c r="A3272">
        <v>5</v>
      </c>
      <c r="B3272">
        <v>17</v>
      </c>
      <c r="C3272">
        <v>4</v>
      </c>
      <c r="D3272">
        <v>0</v>
      </c>
      <c r="E3272">
        <f t="shared" si="51"/>
        <v>0</v>
      </c>
    </row>
    <row r="3273" spans="1:5">
      <c r="A3273">
        <v>5</v>
      </c>
      <c r="B3273">
        <v>17</v>
      </c>
      <c r="C3273">
        <v>5</v>
      </c>
      <c r="D3273">
        <v>175.09399999999999</v>
      </c>
      <c r="E3273">
        <f t="shared" si="51"/>
        <v>0.175094</v>
      </c>
    </row>
    <row r="3274" spans="1:5">
      <c r="A3274">
        <v>5</v>
      </c>
      <c r="B3274">
        <v>17</v>
      </c>
      <c r="C3274">
        <v>6</v>
      </c>
      <c r="D3274">
        <v>527.38499999999999</v>
      </c>
      <c r="E3274">
        <f t="shared" si="51"/>
        <v>0.52738499999999999</v>
      </c>
    </row>
    <row r="3275" spans="1:5">
      <c r="A3275">
        <v>5</v>
      </c>
      <c r="B3275">
        <v>17</v>
      </c>
      <c r="C3275">
        <v>7</v>
      </c>
      <c r="D3275">
        <v>749.904</v>
      </c>
      <c r="E3275">
        <f t="shared" si="51"/>
        <v>0.74990400000000002</v>
      </c>
    </row>
    <row r="3276" spans="1:5">
      <c r="A3276">
        <v>5</v>
      </c>
      <c r="B3276">
        <v>17</v>
      </c>
      <c r="C3276">
        <v>8</v>
      </c>
      <c r="D3276">
        <v>849.41800000000001</v>
      </c>
      <c r="E3276">
        <f t="shared" si="51"/>
        <v>0.84941800000000001</v>
      </c>
    </row>
    <row r="3277" spans="1:5">
      <c r="A3277">
        <v>5</v>
      </c>
      <c r="B3277">
        <v>17</v>
      </c>
      <c r="C3277">
        <v>9</v>
      </c>
      <c r="D3277">
        <v>795.41399999999999</v>
      </c>
      <c r="E3277">
        <f t="shared" si="51"/>
        <v>0.79541399999999995</v>
      </c>
    </row>
    <row r="3278" spans="1:5">
      <c r="A3278">
        <v>5</v>
      </c>
      <c r="B3278">
        <v>17</v>
      </c>
      <c r="C3278">
        <v>10</v>
      </c>
      <c r="D3278">
        <v>1042.9949999999999</v>
      </c>
      <c r="E3278">
        <f t="shared" si="51"/>
        <v>1.0429949999999999</v>
      </c>
    </row>
    <row r="3279" spans="1:5">
      <c r="A3279">
        <v>5</v>
      </c>
      <c r="B3279">
        <v>17</v>
      </c>
      <c r="C3279">
        <v>11</v>
      </c>
      <c r="D3279">
        <v>1210.3150000000001</v>
      </c>
      <c r="E3279">
        <f t="shared" si="51"/>
        <v>1.210315</v>
      </c>
    </row>
    <row r="3280" spans="1:5">
      <c r="A3280">
        <v>5</v>
      </c>
      <c r="B3280">
        <v>17</v>
      </c>
      <c r="C3280">
        <v>12</v>
      </c>
      <c r="D3280">
        <v>2133.1509999999998</v>
      </c>
      <c r="E3280">
        <f t="shared" si="51"/>
        <v>2.1331509999999998</v>
      </c>
    </row>
    <row r="3281" spans="1:5">
      <c r="A3281">
        <v>5</v>
      </c>
      <c r="B3281">
        <v>17</v>
      </c>
      <c r="C3281">
        <v>13</v>
      </c>
      <c r="D3281">
        <v>2215.9580000000001</v>
      </c>
      <c r="E3281">
        <f t="shared" si="51"/>
        <v>2.2159580000000001</v>
      </c>
    </row>
    <row r="3282" spans="1:5">
      <c r="A3282">
        <v>5</v>
      </c>
      <c r="B3282">
        <v>17</v>
      </c>
      <c r="C3282">
        <v>14</v>
      </c>
      <c r="D3282">
        <v>1247.6210000000001</v>
      </c>
      <c r="E3282">
        <f t="shared" si="51"/>
        <v>1.2476210000000001</v>
      </c>
    </row>
    <row r="3283" spans="1:5">
      <c r="A3283">
        <v>5</v>
      </c>
      <c r="B3283">
        <v>17</v>
      </c>
      <c r="C3283">
        <v>15</v>
      </c>
      <c r="D3283">
        <v>488.14699999999999</v>
      </c>
      <c r="E3283">
        <f t="shared" si="51"/>
        <v>0.488147</v>
      </c>
    </row>
    <row r="3284" spans="1:5">
      <c r="A3284">
        <v>5</v>
      </c>
      <c r="B3284">
        <v>17</v>
      </c>
      <c r="C3284">
        <v>16</v>
      </c>
      <c r="D3284">
        <v>259.95499999999998</v>
      </c>
      <c r="E3284">
        <f t="shared" si="51"/>
        <v>0.25995499999999999</v>
      </c>
    </row>
    <row r="3285" spans="1:5">
      <c r="A3285">
        <v>5</v>
      </c>
      <c r="B3285">
        <v>17</v>
      </c>
      <c r="C3285">
        <v>17</v>
      </c>
      <c r="D3285">
        <v>230.292</v>
      </c>
      <c r="E3285">
        <f t="shared" si="51"/>
        <v>0.230292</v>
      </c>
    </row>
    <row r="3286" spans="1:5">
      <c r="A3286">
        <v>5</v>
      </c>
      <c r="B3286">
        <v>17</v>
      </c>
      <c r="C3286">
        <v>18</v>
      </c>
      <c r="D3286">
        <v>33.015000000000001</v>
      </c>
      <c r="E3286">
        <f t="shared" si="51"/>
        <v>3.3015000000000003E-2</v>
      </c>
    </row>
    <row r="3287" spans="1:5">
      <c r="A3287">
        <v>5</v>
      </c>
      <c r="B3287">
        <v>17</v>
      </c>
      <c r="C3287">
        <v>19</v>
      </c>
      <c r="D3287">
        <v>0</v>
      </c>
      <c r="E3287">
        <f t="shared" si="51"/>
        <v>0</v>
      </c>
    </row>
    <row r="3288" spans="1:5">
      <c r="A3288">
        <v>5</v>
      </c>
      <c r="B3288">
        <v>17</v>
      </c>
      <c r="C3288">
        <v>20</v>
      </c>
      <c r="D3288">
        <v>0</v>
      </c>
      <c r="E3288">
        <f t="shared" si="51"/>
        <v>0</v>
      </c>
    </row>
    <row r="3289" spans="1:5">
      <c r="A3289">
        <v>5</v>
      </c>
      <c r="B3289">
        <v>17</v>
      </c>
      <c r="C3289">
        <v>21</v>
      </c>
      <c r="D3289">
        <v>0</v>
      </c>
      <c r="E3289">
        <f t="shared" si="51"/>
        <v>0</v>
      </c>
    </row>
    <row r="3290" spans="1:5">
      <c r="A3290">
        <v>5</v>
      </c>
      <c r="B3290">
        <v>17</v>
      </c>
      <c r="C3290">
        <v>22</v>
      </c>
      <c r="D3290">
        <v>0</v>
      </c>
      <c r="E3290">
        <f t="shared" si="51"/>
        <v>0</v>
      </c>
    </row>
    <row r="3291" spans="1:5">
      <c r="A3291">
        <v>5</v>
      </c>
      <c r="B3291">
        <v>17</v>
      </c>
      <c r="C3291">
        <v>23</v>
      </c>
      <c r="D3291">
        <v>0</v>
      </c>
      <c r="E3291">
        <f t="shared" si="51"/>
        <v>0</v>
      </c>
    </row>
    <row r="3292" spans="1:5">
      <c r="A3292">
        <v>5</v>
      </c>
      <c r="B3292">
        <v>18</v>
      </c>
      <c r="C3292">
        <v>0</v>
      </c>
      <c r="D3292">
        <v>0</v>
      </c>
      <c r="E3292">
        <f t="shared" si="51"/>
        <v>0</v>
      </c>
    </row>
    <row r="3293" spans="1:5">
      <c r="A3293">
        <v>5</v>
      </c>
      <c r="B3293">
        <v>18</v>
      </c>
      <c r="C3293">
        <v>1</v>
      </c>
      <c r="D3293">
        <v>0</v>
      </c>
      <c r="E3293">
        <f t="shared" si="51"/>
        <v>0</v>
      </c>
    </row>
    <row r="3294" spans="1:5">
      <c r="A3294">
        <v>5</v>
      </c>
      <c r="B3294">
        <v>18</v>
      </c>
      <c r="C3294">
        <v>2</v>
      </c>
      <c r="D3294">
        <v>0</v>
      </c>
      <c r="E3294">
        <f t="shared" si="51"/>
        <v>0</v>
      </c>
    </row>
    <row r="3295" spans="1:5">
      <c r="A3295">
        <v>5</v>
      </c>
      <c r="B3295">
        <v>18</v>
      </c>
      <c r="C3295">
        <v>3</v>
      </c>
      <c r="D3295">
        <v>0</v>
      </c>
      <c r="E3295">
        <f t="shared" si="51"/>
        <v>0</v>
      </c>
    </row>
    <row r="3296" spans="1:5">
      <c r="A3296">
        <v>5</v>
      </c>
      <c r="B3296">
        <v>18</v>
      </c>
      <c r="C3296">
        <v>4</v>
      </c>
      <c r="D3296">
        <v>0</v>
      </c>
      <c r="E3296">
        <f t="shared" si="51"/>
        <v>0</v>
      </c>
    </row>
    <row r="3297" spans="1:5">
      <c r="A3297">
        <v>5</v>
      </c>
      <c r="B3297">
        <v>18</v>
      </c>
      <c r="C3297">
        <v>5</v>
      </c>
      <c r="D3297">
        <v>203.9</v>
      </c>
      <c r="E3297">
        <f t="shared" si="51"/>
        <v>0.2039</v>
      </c>
    </row>
    <row r="3298" spans="1:5">
      <c r="A3298">
        <v>5</v>
      </c>
      <c r="B3298">
        <v>18</v>
      </c>
      <c r="C3298">
        <v>6</v>
      </c>
      <c r="D3298">
        <v>722.78800000000001</v>
      </c>
      <c r="E3298">
        <f t="shared" si="51"/>
        <v>0.72278799999999999</v>
      </c>
    </row>
    <row r="3299" spans="1:5">
      <c r="A3299">
        <v>5</v>
      </c>
      <c r="B3299">
        <v>18</v>
      </c>
      <c r="C3299">
        <v>7</v>
      </c>
      <c r="D3299">
        <v>1365.6759999999999</v>
      </c>
      <c r="E3299">
        <f t="shared" si="51"/>
        <v>1.3656759999999999</v>
      </c>
    </row>
    <row r="3300" spans="1:5">
      <c r="A3300">
        <v>5</v>
      </c>
      <c r="B3300">
        <v>18</v>
      </c>
      <c r="C3300">
        <v>8</v>
      </c>
      <c r="D3300">
        <v>1947.4549999999999</v>
      </c>
      <c r="E3300">
        <f t="shared" si="51"/>
        <v>1.9474549999999999</v>
      </c>
    </row>
    <row r="3301" spans="1:5">
      <c r="A3301">
        <v>5</v>
      </c>
      <c r="B3301">
        <v>18</v>
      </c>
      <c r="C3301">
        <v>9</v>
      </c>
      <c r="D3301">
        <v>2444.4580000000001</v>
      </c>
      <c r="E3301">
        <f t="shared" si="51"/>
        <v>2.444458</v>
      </c>
    </row>
    <row r="3302" spans="1:5">
      <c r="A3302">
        <v>5</v>
      </c>
      <c r="B3302">
        <v>18</v>
      </c>
      <c r="C3302">
        <v>10</v>
      </c>
      <c r="D3302">
        <v>2747.7640000000001</v>
      </c>
      <c r="E3302">
        <f t="shared" si="51"/>
        <v>2.7477640000000001</v>
      </c>
    </row>
    <row r="3303" spans="1:5">
      <c r="A3303">
        <v>5</v>
      </c>
      <c r="B3303">
        <v>18</v>
      </c>
      <c r="C3303">
        <v>11</v>
      </c>
      <c r="D3303">
        <v>2611.3429999999998</v>
      </c>
      <c r="E3303">
        <f t="shared" si="51"/>
        <v>2.6113429999999997</v>
      </c>
    </row>
    <row r="3304" spans="1:5">
      <c r="A3304">
        <v>5</v>
      </c>
      <c r="B3304">
        <v>18</v>
      </c>
      <c r="C3304">
        <v>12</v>
      </c>
      <c r="D3304">
        <v>2074.279</v>
      </c>
      <c r="E3304">
        <f t="shared" si="51"/>
        <v>2.0742790000000002</v>
      </c>
    </row>
    <row r="3305" spans="1:5">
      <c r="A3305">
        <v>5</v>
      </c>
      <c r="B3305">
        <v>18</v>
      </c>
      <c r="C3305">
        <v>13</v>
      </c>
      <c r="D3305">
        <v>2010.4449999999999</v>
      </c>
      <c r="E3305">
        <f t="shared" si="51"/>
        <v>2.0104449999999998</v>
      </c>
    </row>
    <row r="3306" spans="1:5">
      <c r="A3306">
        <v>5</v>
      </c>
      <c r="B3306">
        <v>18</v>
      </c>
      <c r="C3306">
        <v>14</v>
      </c>
      <c r="D3306">
        <v>1032.1669999999999</v>
      </c>
      <c r="E3306">
        <f t="shared" si="51"/>
        <v>1.0321669999999998</v>
      </c>
    </row>
    <row r="3307" spans="1:5">
      <c r="A3307">
        <v>5</v>
      </c>
      <c r="B3307">
        <v>18</v>
      </c>
      <c r="C3307">
        <v>15</v>
      </c>
      <c r="D3307">
        <v>1498.3879999999999</v>
      </c>
      <c r="E3307">
        <f t="shared" si="51"/>
        <v>1.4983879999999998</v>
      </c>
    </row>
    <row r="3308" spans="1:5">
      <c r="A3308">
        <v>5</v>
      </c>
      <c r="B3308">
        <v>18</v>
      </c>
      <c r="C3308">
        <v>16</v>
      </c>
      <c r="D3308">
        <v>585.17100000000005</v>
      </c>
      <c r="E3308">
        <f t="shared" si="51"/>
        <v>0.585171</v>
      </c>
    </row>
    <row r="3309" spans="1:5">
      <c r="A3309">
        <v>5</v>
      </c>
      <c r="B3309">
        <v>18</v>
      </c>
      <c r="C3309">
        <v>17</v>
      </c>
      <c r="D3309">
        <v>414.834</v>
      </c>
      <c r="E3309">
        <f t="shared" si="51"/>
        <v>0.41483399999999998</v>
      </c>
    </row>
    <row r="3310" spans="1:5">
      <c r="A3310">
        <v>5</v>
      </c>
      <c r="B3310">
        <v>18</v>
      </c>
      <c r="C3310">
        <v>18</v>
      </c>
      <c r="D3310">
        <v>65.917000000000002</v>
      </c>
      <c r="E3310">
        <f t="shared" si="51"/>
        <v>6.5917000000000003E-2</v>
      </c>
    </row>
    <row r="3311" spans="1:5">
      <c r="A3311">
        <v>5</v>
      </c>
      <c r="B3311">
        <v>18</v>
      </c>
      <c r="C3311">
        <v>19</v>
      </c>
      <c r="D3311">
        <v>0</v>
      </c>
      <c r="E3311">
        <f t="shared" si="51"/>
        <v>0</v>
      </c>
    </row>
    <row r="3312" spans="1:5">
      <c r="A3312">
        <v>5</v>
      </c>
      <c r="B3312">
        <v>18</v>
      </c>
      <c r="C3312">
        <v>20</v>
      </c>
      <c r="D3312">
        <v>0</v>
      </c>
      <c r="E3312">
        <f t="shared" si="51"/>
        <v>0</v>
      </c>
    </row>
    <row r="3313" spans="1:5">
      <c r="A3313">
        <v>5</v>
      </c>
      <c r="B3313">
        <v>18</v>
      </c>
      <c r="C3313">
        <v>21</v>
      </c>
      <c r="D3313">
        <v>0</v>
      </c>
      <c r="E3313">
        <f t="shared" si="51"/>
        <v>0</v>
      </c>
    </row>
    <row r="3314" spans="1:5">
      <c r="A3314">
        <v>5</v>
      </c>
      <c r="B3314">
        <v>18</v>
      </c>
      <c r="C3314">
        <v>22</v>
      </c>
      <c r="D3314">
        <v>0</v>
      </c>
      <c r="E3314">
        <f t="shared" si="51"/>
        <v>0</v>
      </c>
    </row>
    <row r="3315" spans="1:5">
      <c r="A3315">
        <v>5</v>
      </c>
      <c r="B3315">
        <v>18</v>
      </c>
      <c r="C3315">
        <v>23</v>
      </c>
      <c r="D3315">
        <v>0</v>
      </c>
      <c r="E3315">
        <f t="shared" si="51"/>
        <v>0</v>
      </c>
    </row>
    <row r="3316" spans="1:5">
      <c r="A3316">
        <v>5</v>
      </c>
      <c r="B3316">
        <v>19</v>
      </c>
      <c r="C3316">
        <v>0</v>
      </c>
      <c r="D3316">
        <v>0</v>
      </c>
      <c r="E3316">
        <f t="shared" si="51"/>
        <v>0</v>
      </c>
    </row>
    <row r="3317" spans="1:5">
      <c r="A3317">
        <v>5</v>
      </c>
      <c r="B3317">
        <v>19</v>
      </c>
      <c r="C3317">
        <v>1</v>
      </c>
      <c r="D3317">
        <v>0</v>
      </c>
      <c r="E3317">
        <f t="shared" si="51"/>
        <v>0</v>
      </c>
    </row>
    <row r="3318" spans="1:5">
      <c r="A3318">
        <v>5</v>
      </c>
      <c r="B3318">
        <v>19</v>
      </c>
      <c r="C3318">
        <v>2</v>
      </c>
      <c r="D3318">
        <v>0</v>
      </c>
      <c r="E3318">
        <f t="shared" si="51"/>
        <v>0</v>
      </c>
    </row>
    <row r="3319" spans="1:5">
      <c r="A3319">
        <v>5</v>
      </c>
      <c r="B3319">
        <v>19</v>
      </c>
      <c r="C3319">
        <v>3</v>
      </c>
      <c r="D3319">
        <v>0</v>
      </c>
      <c r="E3319">
        <f t="shared" si="51"/>
        <v>0</v>
      </c>
    </row>
    <row r="3320" spans="1:5">
      <c r="A3320">
        <v>5</v>
      </c>
      <c r="B3320">
        <v>19</v>
      </c>
      <c r="C3320">
        <v>4</v>
      </c>
      <c r="D3320">
        <v>0</v>
      </c>
      <c r="E3320">
        <f t="shared" si="51"/>
        <v>0</v>
      </c>
    </row>
    <row r="3321" spans="1:5">
      <c r="A3321">
        <v>5</v>
      </c>
      <c r="B3321">
        <v>19</v>
      </c>
      <c r="C3321">
        <v>5</v>
      </c>
      <c r="D3321">
        <v>195.82</v>
      </c>
      <c r="E3321">
        <f t="shared" si="51"/>
        <v>0.19581999999999999</v>
      </c>
    </row>
    <row r="3322" spans="1:5">
      <c r="A3322">
        <v>5</v>
      </c>
      <c r="B3322">
        <v>19</v>
      </c>
      <c r="C3322">
        <v>6</v>
      </c>
      <c r="D3322">
        <v>603.80399999999997</v>
      </c>
      <c r="E3322">
        <f t="shared" si="51"/>
        <v>0.60380400000000001</v>
      </c>
    </row>
    <row r="3323" spans="1:5">
      <c r="A3323">
        <v>5</v>
      </c>
      <c r="B3323">
        <v>19</v>
      </c>
      <c r="C3323">
        <v>7</v>
      </c>
      <c r="D3323">
        <v>1259.2560000000001</v>
      </c>
      <c r="E3323">
        <f t="shared" si="51"/>
        <v>1.2592560000000002</v>
      </c>
    </row>
    <row r="3324" spans="1:5">
      <c r="A3324">
        <v>5</v>
      </c>
      <c r="B3324">
        <v>19</v>
      </c>
      <c r="C3324">
        <v>8</v>
      </c>
      <c r="D3324">
        <v>1956.77</v>
      </c>
      <c r="E3324">
        <f t="shared" si="51"/>
        <v>1.9567699999999999</v>
      </c>
    </row>
    <row r="3325" spans="1:5">
      <c r="A3325">
        <v>5</v>
      </c>
      <c r="B3325">
        <v>19</v>
      </c>
      <c r="C3325">
        <v>9</v>
      </c>
      <c r="D3325">
        <v>2345.0529999999999</v>
      </c>
      <c r="E3325">
        <f t="shared" si="51"/>
        <v>2.3450530000000001</v>
      </c>
    </row>
    <row r="3326" spans="1:5">
      <c r="A3326">
        <v>5</v>
      </c>
      <c r="B3326">
        <v>19</v>
      </c>
      <c r="C3326">
        <v>10</v>
      </c>
      <c r="D3326">
        <v>2779.3290000000002</v>
      </c>
      <c r="E3326">
        <f t="shared" si="51"/>
        <v>2.7793290000000002</v>
      </c>
    </row>
    <row r="3327" spans="1:5">
      <c r="A3327">
        <v>5</v>
      </c>
      <c r="B3327">
        <v>19</v>
      </c>
      <c r="C3327">
        <v>11</v>
      </c>
      <c r="D3327">
        <v>2938.174</v>
      </c>
      <c r="E3327">
        <f t="shared" si="51"/>
        <v>2.9381740000000001</v>
      </c>
    </row>
    <row r="3328" spans="1:5">
      <c r="A3328">
        <v>5</v>
      </c>
      <c r="B3328">
        <v>19</v>
      </c>
      <c r="C3328">
        <v>12</v>
      </c>
      <c r="D3328">
        <v>2856.4949999999999</v>
      </c>
      <c r="E3328">
        <f t="shared" si="51"/>
        <v>2.8564949999999998</v>
      </c>
    </row>
    <row r="3329" spans="1:5">
      <c r="A3329">
        <v>5</v>
      </c>
      <c r="B3329">
        <v>19</v>
      </c>
      <c r="C3329">
        <v>13</v>
      </c>
      <c r="D3329">
        <v>2455.6309999999999</v>
      </c>
      <c r="E3329">
        <f t="shared" si="51"/>
        <v>2.4556309999999999</v>
      </c>
    </row>
    <row r="3330" spans="1:5">
      <c r="A3330">
        <v>5</v>
      </c>
      <c r="B3330">
        <v>19</v>
      </c>
      <c r="C3330">
        <v>14</v>
      </c>
      <c r="D3330">
        <v>2004.213</v>
      </c>
      <c r="E3330">
        <f t="shared" si="51"/>
        <v>2.004213</v>
      </c>
    </row>
    <row r="3331" spans="1:5">
      <c r="A3331">
        <v>5</v>
      </c>
      <c r="B3331">
        <v>19</v>
      </c>
      <c r="C3331">
        <v>15</v>
      </c>
      <c r="D3331">
        <v>1598.5530000000001</v>
      </c>
      <c r="E3331">
        <f t="shared" si="51"/>
        <v>1.5985530000000001</v>
      </c>
    </row>
    <row r="3332" spans="1:5">
      <c r="A3332">
        <v>5</v>
      </c>
      <c r="B3332">
        <v>19</v>
      </c>
      <c r="C3332">
        <v>16</v>
      </c>
      <c r="D3332">
        <v>872.202</v>
      </c>
      <c r="E3332">
        <f t="shared" si="51"/>
        <v>0.87220200000000003</v>
      </c>
    </row>
    <row r="3333" spans="1:5">
      <c r="A3333">
        <v>5</v>
      </c>
      <c r="B3333">
        <v>19</v>
      </c>
      <c r="C3333">
        <v>17</v>
      </c>
      <c r="D3333">
        <v>421.26499999999999</v>
      </c>
      <c r="E3333">
        <f t="shared" ref="E3333:E3396" si="52">D3333/1000</f>
        <v>0.421265</v>
      </c>
    </row>
    <row r="3334" spans="1:5">
      <c r="A3334">
        <v>5</v>
      </c>
      <c r="B3334">
        <v>19</v>
      </c>
      <c r="C3334">
        <v>18</v>
      </c>
      <c r="D3334">
        <v>72.977000000000004</v>
      </c>
      <c r="E3334">
        <f t="shared" si="52"/>
        <v>7.2977E-2</v>
      </c>
    </row>
    <row r="3335" spans="1:5">
      <c r="A3335">
        <v>5</v>
      </c>
      <c r="B3335">
        <v>19</v>
      </c>
      <c r="C3335">
        <v>19</v>
      </c>
      <c r="D3335">
        <v>0</v>
      </c>
      <c r="E3335">
        <f t="shared" si="52"/>
        <v>0</v>
      </c>
    </row>
    <row r="3336" spans="1:5">
      <c r="A3336">
        <v>5</v>
      </c>
      <c r="B3336">
        <v>19</v>
      </c>
      <c r="C3336">
        <v>20</v>
      </c>
      <c r="D3336">
        <v>0</v>
      </c>
      <c r="E3336">
        <f t="shared" si="52"/>
        <v>0</v>
      </c>
    </row>
    <row r="3337" spans="1:5">
      <c r="A3337">
        <v>5</v>
      </c>
      <c r="B3337">
        <v>19</v>
      </c>
      <c r="C3337">
        <v>21</v>
      </c>
      <c r="D3337">
        <v>0</v>
      </c>
      <c r="E3337">
        <f t="shared" si="52"/>
        <v>0</v>
      </c>
    </row>
    <row r="3338" spans="1:5">
      <c r="A3338">
        <v>5</v>
      </c>
      <c r="B3338">
        <v>19</v>
      </c>
      <c r="C3338">
        <v>22</v>
      </c>
      <c r="D3338">
        <v>0</v>
      </c>
      <c r="E3338">
        <f t="shared" si="52"/>
        <v>0</v>
      </c>
    </row>
    <row r="3339" spans="1:5">
      <c r="A3339">
        <v>5</v>
      </c>
      <c r="B3339">
        <v>19</v>
      </c>
      <c r="C3339">
        <v>23</v>
      </c>
      <c r="D3339">
        <v>0</v>
      </c>
      <c r="E3339">
        <f t="shared" si="52"/>
        <v>0</v>
      </c>
    </row>
    <row r="3340" spans="1:5">
      <c r="A3340">
        <v>5</v>
      </c>
      <c r="B3340">
        <v>20</v>
      </c>
      <c r="C3340">
        <v>0</v>
      </c>
      <c r="D3340">
        <v>0</v>
      </c>
      <c r="E3340">
        <f t="shared" si="52"/>
        <v>0</v>
      </c>
    </row>
    <row r="3341" spans="1:5">
      <c r="A3341">
        <v>5</v>
      </c>
      <c r="B3341">
        <v>20</v>
      </c>
      <c r="C3341">
        <v>1</v>
      </c>
      <c r="D3341">
        <v>0</v>
      </c>
      <c r="E3341">
        <f t="shared" si="52"/>
        <v>0</v>
      </c>
    </row>
    <row r="3342" spans="1:5">
      <c r="A3342">
        <v>5</v>
      </c>
      <c r="B3342">
        <v>20</v>
      </c>
      <c r="C3342">
        <v>2</v>
      </c>
      <c r="D3342">
        <v>0</v>
      </c>
      <c r="E3342">
        <f t="shared" si="52"/>
        <v>0</v>
      </c>
    </row>
    <row r="3343" spans="1:5">
      <c r="A3343">
        <v>5</v>
      </c>
      <c r="B3343">
        <v>20</v>
      </c>
      <c r="C3343">
        <v>3</v>
      </c>
      <c r="D3343">
        <v>0</v>
      </c>
      <c r="E3343">
        <f t="shared" si="52"/>
        <v>0</v>
      </c>
    </row>
    <row r="3344" spans="1:5">
      <c r="A3344">
        <v>5</v>
      </c>
      <c r="B3344">
        <v>20</v>
      </c>
      <c r="C3344">
        <v>4</v>
      </c>
      <c r="D3344">
        <v>0</v>
      </c>
      <c r="E3344">
        <f t="shared" si="52"/>
        <v>0</v>
      </c>
    </row>
    <row r="3345" spans="1:5">
      <c r="A3345">
        <v>5</v>
      </c>
      <c r="B3345">
        <v>20</v>
      </c>
      <c r="C3345">
        <v>5</v>
      </c>
      <c r="D3345">
        <v>176.62700000000001</v>
      </c>
      <c r="E3345">
        <f t="shared" si="52"/>
        <v>0.17662700000000001</v>
      </c>
    </row>
    <row r="3346" spans="1:5">
      <c r="A3346">
        <v>5</v>
      </c>
      <c r="B3346">
        <v>20</v>
      </c>
      <c r="C3346">
        <v>6</v>
      </c>
      <c r="D3346">
        <v>620.15099999999995</v>
      </c>
      <c r="E3346">
        <f t="shared" si="52"/>
        <v>0.62015100000000001</v>
      </c>
    </row>
    <row r="3347" spans="1:5">
      <c r="A3347">
        <v>5</v>
      </c>
      <c r="B3347">
        <v>20</v>
      </c>
      <c r="C3347">
        <v>7</v>
      </c>
      <c r="D3347">
        <v>930.26</v>
      </c>
      <c r="E3347">
        <f t="shared" si="52"/>
        <v>0.93025999999999998</v>
      </c>
    </row>
    <row r="3348" spans="1:5">
      <c r="A3348">
        <v>5</v>
      </c>
      <c r="B3348">
        <v>20</v>
      </c>
      <c r="C3348">
        <v>8</v>
      </c>
      <c r="D3348">
        <v>1253.278</v>
      </c>
      <c r="E3348">
        <f t="shared" si="52"/>
        <v>1.2532780000000001</v>
      </c>
    </row>
    <row r="3349" spans="1:5">
      <c r="A3349">
        <v>5</v>
      </c>
      <c r="B3349">
        <v>20</v>
      </c>
      <c r="C3349">
        <v>9</v>
      </c>
      <c r="D3349">
        <v>1766.4259999999999</v>
      </c>
      <c r="E3349">
        <f t="shared" si="52"/>
        <v>1.7664259999999998</v>
      </c>
    </row>
    <row r="3350" spans="1:5">
      <c r="A3350">
        <v>5</v>
      </c>
      <c r="B3350">
        <v>20</v>
      </c>
      <c r="C3350">
        <v>10</v>
      </c>
      <c r="D3350">
        <v>2534.7710000000002</v>
      </c>
      <c r="E3350">
        <f t="shared" si="52"/>
        <v>2.5347710000000001</v>
      </c>
    </row>
    <row r="3351" spans="1:5">
      <c r="A3351">
        <v>5</v>
      </c>
      <c r="B3351">
        <v>20</v>
      </c>
      <c r="C3351">
        <v>11</v>
      </c>
      <c r="D3351">
        <v>2348.2469999999998</v>
      </c>
      <c r="E3351">
        <f t="shared" si="52"/>
        <v>2.3482469999999998</v>
      </c>
    </row>
    <row r="3352" spans="1:5">
      <c r="A3352">
        <v>5</v>
      </c>
      <c r="B3352">
        <v>20</v>
      </c>
      <c r="C3352">
        <v>12</v>
      </c>
      <c r="D3352">
        <v>2936.578</v>
      </c>
      <c r="E3352">
        <f t="shared" si="52"/>
        <v>2.9365779999999999</v>
      </c>
    </row>
    <row r="3353" spans="1:5">
      <c r="A3353">
        <v>5</v>
      </c>
      <c r="B3353">
        <v>20</v>
      </c>
      <c r="C3353">
        <v>13</v>
      </c>
      <c r="D3353">
        <v>2723.5450000000001</v>
      </c>
      <c r="E3353">
        <f t="shared" si="52"/>
        <v>2.7235450000000001</v>
      </c>
    </row>
    <row r="3354" spans="1:5">
      <c r="A3354">
        <v>5</v>
      </c>
      <c r="B3354">
        <v>20</v>
      </c>
      <c r="C3354">
        <v>14</v>
      </c>
      <c r="D3354">
        <v>1512.008</v>
      </c>
      <c r="E3354">
        <f t="shared" si="52"/>
        <v>1.512008</v>
      </c>
    </row>
    <row r="3355" spans="1:5">
      <c r="A3355">
        <v>5</v>
      </c>
      <c r="B3355">
        <v>20</v>
      </c>
      <c r="C3355">
        <v>15</v>
      </c>
      <c r="D3355">
        <v>1768.91</v>
      </c>
      <c r="E3355">
        <f t="shared" si="52"/>
        <v>1.76891</v>
      </c>
    </row>
    <row r="3356" spans="1:5">
      <c r="A3356">
        <v>5</v>
      </c>
      <c r="B3356">
        <v>20</v>
      </c>
      <c r="C3356">
        <v>16</v>
      </c>
      <c r="D3356">
        <v>1097.357</v>
      </c>
      <c r="E3356">
        <f t="shared" si="52"/>
        <v>1.0973569999999999</v>
      </c>
    </row>
    <row r="3357" spans="1:5">
      <c r="A3357">
        <v>5</v>
      </c>
      <c r="B3357">
        <v>20</v>
      </c>
      <c r="C3357">
        <v>17</v>
      </c>
      <c r="D3357">
        <v>427.39800000000002</v>
      </c>
      <c r="E3357">
        <f t="shared" si="52"/>
        <v>0.427398</v>
      </c>
    </row>
    <row r="3358" spans="1:5">
      <c r="A3358">
        <v>5</v>
      </c>
      <c r="B3358">
        <v>20</v>
      </c>
      <c r="C3358">
        <v>18</v>
      </c>
      <c r="D3358">
        <v>78.31</v>
      </c>
      <c r="E3358">
        <f t="shared" si="52"/>
        <v>7.8310000000000005E-2</v>
      </c>
    </row>
    <row r="3359" spans="1:5">
      <c r="A3359">
        <v>5</v>
      </c>
      <c r="B3359">
        <v>20</v>
      </c>
      <c r="C3359">
        <v>19</v>
      </c>
      <c r="D3359">
        <v>0</v>
      </c>
      <c r="E3359">
        <f t="shared" si="52"/>
        <v>0</v>
      </c>
    </row>
    <row r="3360" spans="1:5">
      <c r="A3360">
        <v>5</v>
      </c>
      <c r="B3360">
        <v>20</v>
      </c>
      <c r="C3360">
        <v>20</v>
      </c>
      <c r="D3360">
        <v>0</v>
      </c>
      <c r="E3360">
        <f t="shared" si="52"/>
        <v>0</v>
      </c>
    </row>
    <row r="3361" spans="1:5">
      <c r="A3361">
        <v>5</v>
      </c>
      <c r="B3361">
        <v>20</v>
      </c>
      <c r="C3361">
        <v>21</v>
      </c>
      <c r="D3361">
        <v>0</v>
      </c>
      <c r="E3361">
        <f t="shared" si="52"/>
        <v>0</v>
      </c>
    </row>
    <row r="3362" spans="1:5">
      <c r="A3362">
        <v>5</v>
      </c>
      <c r="B3362">
        <v>20</v>
      </c>
      <c r="C3362">
        <v>22</v>
      </c>
      <c r="D3362">
        <v>0</v>
      </c>
      <c r="E3362">
        <f t="shared" si="52"/>
        <v>0</v>
      </c>
    </row>
    <row r="3363" spans="1:5">
      <c r="A3363">
        <v>5</v>
      </c>
      <c r="B3363">
        <v>20</v>
      </c>
      <c r="C3363">
        <v>23</v>
      </c>
      <c r="D3363">
        <v>0</v>
      </c>
      <c r="E3363">
        <f t="shared" si="52"/>
        <v>0</v>
      </c>
    </row>
    <row r="3364" spans="1:5">
      <c r="A3364">
        <v>5</v>
      </c>
      <c r="B3364">
        <v>21</v>
      </c>
      <c r="C3364">
        <v>0</v>
      </c>
      <c r="D3364">
        <v>0</v>
      </c>
      <c r="E3364">
        <f t="shared" si="52"/>
        <v>0</v>
      </c>
    </row>
    <row r="3365" spans="1:5">
      <c r="A3365">
        <v>5</v>
      </c>
      <c r="B3365">
        <v>21</v>
      </c>
      <c r="C3365">
        <v>1</v>
      </c>
      <c r="D3365">
        <v>0</v>
      </c>
      <c r="E3365">
        <f t="shared" si="52"/>
        <v>0</v>
      </c>
    </row>
    <row r="3366" spans="1:5">
      <c r="A3366">
        <v>5</v>
      </c>
      <c r="B3366">
        <v>21</v>
      </c>
      <c r="C3366">
        <v>2</v>
      </c>
      <c r="D3366">
        <v>0</v>
      </c>
      <c r="E3366">
        <f t="shared" si="52"/>
        <v>0</v>
      </c>
    </row>
    <row r="3367" spans="1:5">
      <c r="A3367">
        <v>5</v>
      </c>
      <c r="B3367">
        <v>21</v>
      </c>
      <c r="C3367">
        <v>3</v>
      </c>
      <c r="D3367">
        <v>0</v>
      </c>
      <c r="E3367">
        <f t="shared" si="52"/>
        <v>0</v>
      </c>
    </row>
    <row r="3368" spans="1:5">
      <c r="A3368">
        <v>5</v>
      </c>
      <c r="B3368">
        <v>21</v>
      </c>
      <c r="C3368">
        <v>4</v>
      </c>
      <c r="D3368">
        <v>0</v>
      </c>
      <c r="E3368">
        <f t="shared" si="52"/>
        <v>0</v>
      </c>
    </row>
    <row r="3369" spans="1:5">
      <c r="A3369">
        <v>5</v>
      </c>
      <c r="B3369">
        <v>21</v>
      </c>
      <c r="C3369">
        <v>5</v>
      </c>
      <c r="D3369">
        <v>184.29</v>
      </c>
      <c r="E3369">
        <f t="shared" si="52"/>
        <v>0.18428999999999998</v>
      </c>
    </row>
    <row r="3370" spans="1:5">
      <c r="A3370">
        <v>5</v>
      </c>
      <c r="B3370">
        <v>21</v>
      </c>
      <c r="C3370">
        <v>6</v>
      </c>
      <c r="D3370">
        <v>576.93799999999999</v>
      </c>
      <c r="E3370">
        <f t="shared" si="52"/>
        <v>0.57693799999999995</v>
      </c>
    </row>
    <row r="3371" spans="1:5">
      <c r="A3371">
        <v>5</v>
      </c>
      <c r="B3371">
        <v>21</v>
      </c>
      <c r="C3371">
        <v>7</v>
      </c>
      <c r="D3371">
        <v>1282.8430000000001</v>
      </c>
      <c r="E3371">
        <f t="shared" si="52"/>
        <v>1.2828430000000002</v>
      </c>
    </row>
    <row r="3372" spans="1:5">
      <c r="A3372">
        <v>5</v>
      </c>
      <c r="B3372">
        <v>21</v>
      </c>
      <c r="C3372">
        <v>8</v>
      </c>
      <c r="D3372">
        <v>1130.1089999999999</v>
      </c>
      <c r="E3372">
        <f t="shared" si="52"/>
        <v>1.130109</v>
      </c>
    </row>
    <row r="3373" spans="1:5">
      <c r="A3373">
        <v>5</v>
      </c>
      <c r="B3373">
        <v>21</v>
      </c>
      <c r="C3373">
        <v>9</v>
      </c>
      <c r="D3373">
        <v>1173.951</v>
      </c>
      <c r="E3373">
        <f t="shared" si="52"/>
        <v>1.173951</v>
      </c>
    </row>
    <row r="3374" spans="1:5">
      <c r="A3374">
        <v>5</v>
      </c>
      <c r="B3374">
        <v>21</v>
      </c>
      <c r="C3374">
        <v>10</v>
      </c>
      <c r="D3374">
        <v>2367.4830000000002</v>
      </c>
      <c r="E3374">
        <f t="shared" si="52"/>
        <v>2.367483</v>
      </c>
    </row>
    <row r="3375" spans="1:5">
      <c r="A3375">
        <v>5</v>
      </c>
      <c r="B3375">
        <v>21</v>
      </c>
      <c r="C3375">
        <v>11</v>
      </c>
      <c r="D3375">
        <v>2152.5889999999999</v>
      </c>
      <c r="E3375">
        <f t="shared" si="52"/>
        <v>2.1525889999999999</v>
      </c>
    </row>
    <row r="3376" spans="1:5">
      <c r="A3376">
        <v>5</v>
      </c>
      <c r="B3376">
        <v>21</v>
      </c>
      <c r="C3376">
        <v>12</v>
      </c>
      <c r="D3376">
        <v>2479.9</v>
      </c>
      <c r="E3376">
        <f t="shared" si="52"/>
        <v>2.4799000000000002</v>
      </c>
    </row>
    <row r="3377" spans="1:5">
      <c r="A3377">
        <v>5</v>
      </c>
      <c r="B3377">
        <v>21</v>
      </c>
      <c r="C3377">
        <v>13</v>
      </c>
      <c r="D3377">
        <v>2233.3339999999998</v>
      </c>
      <c r="E3377">
        <f t="shared" si="52"/>
        <v>2.2333339999999997</v>
      </c>
    </row>
    <row r="3378" spans="1:5">
      <c r="A3378">
        <v>5</v>
      </c>
      <c r="B3378">
        <v>21</v>
      </c>
      <c r="C3378">
        <v>14</v>
      </c>
      <c r="D3378">
        <v>2369.4769999999999</v>
      </c>
      <c r="E3378">
        <f t="shared" si="52"/>
        <v>2.3694769999999998</v>
      </c>
    </row>
    <row r="3379" spans="1:5">
      <c r="A3379">
        <v>5</v>
      </c>
      <c r="B3379">
        <v>21</v>
      </c>
      <c r="C3379">
        <v>15</v>
      </c>
      <c r="D3379">
        <v>1806.8530000000001</v>
      </c>
      <c r="E3379">
        <f t="shared" si="52"/>
        <v>1.806853</v>
      </c>
    </row>
    <row r="3380" spans="1:5">
      <c r="A3380">
        <v>5</v>
      </c>
      <c r="B3380">
        <v>21</v>
      </c>
      <c r="C3380">
        <v>16</v>
      </c>
      <c r="D3380">
        <v>1114.981</v>
      </c>
      <c r="E3380">
        <f t="shared" si="52"/>
        <v>1.114981</v>
      </c>
    </row>
    <row r="3381" spans="1:5">
      <c r="A3381">
        <v>5</v>
      </c>
      <c r="B3381">
        <v>21</v>
      </c>
      <c r="C3381">
        <v>17</v>
      </c>
      <c r="D3381">
        <v>430.19</v>
      </c>
      <c r="E3381">
        <f t="shared" si="52"/>
        <v>0.43019000000000002</v>
      </c>
    </row>
    <row r="3382" spans="1:5">
      <c r="A3382">
        <v>5</v>
      </c>
      <c r="B3382">
        <v>21</v>
      </c>
      <c r="C3382">
        <v>18</v>
      </c>
      <c r="D3382">
        <v>71.046000000000006</v>
      </c>
      <c r="E3382">
        <f t="shared" si="52"/>
        <v>7.1046000000000012E-2</v>
      </c>
    </row>
    <row r="3383" spans="1:5">
      <c r="A3383">
        <v>5</v>
      </c>
      <c r="B3383">
        <v>21</v>
      </c>
      <c r="C3383">
        <v>19</v>
      </c>
      <c r="D3383">
        <v>0</v>
      </c>
      <c r="E3383">
        <f t="shared" si="52"/>
        <v>0</v>
      </c>
    </row>
    <row r="3384" spans="1:5">
      <c r="A3384">
        <v>5</v>
      </c>
      <c r="B3384">
        <v>21</v>
      </c>
      <c r="C3384">
        <v>20</v>
      </c>
      <c r="D3384">
        <v>0</v>
      </c>
      <c r="E3384">
        <f t="shared" si="52"/>
        <v>0</v>
      </c>
    </row>
    <row r="3385" spans="1:5">
      <c r="A3385">
        <v>5</v>
      </c>
      <c r="B3385">
        <v>21</v>
      </c>
      <c r="C3385">
        <v>21</v>
      </c>
      <c r="D3385">
        <v>0</v>
      </c>
      <c r="E3385">
        <f t="shared" si="52"/>
        <v>0</v>
      </c>
    </row>
    <row r="3386" spans="1:5">
      <c r="A3386">
        <v>5</v>
      </c>
      <c r="B3386">
        <v>21</v>
      </c>
      <c r="C3386">
        <v>22</v>
      </c>
      <c r="D3386">
        <v>0</v>
      </c>
      <c r="E3386">
        <f t="shared" si="52"/>
        <v>0</v>
      </c>
    </row>
    <row r="3387" spans="1:5">
      <c r="A3387">
        <v>5</v>
      </c>
      <c r="B3387">
        <v>21</v>
      </c>
      <c r="C3387">
        <v>23</v>
      </c>
      <c r="D3387">
        <v>0</v>
      </c>
      <c r="E3387">
        <f t="shared" si="52"/>
        <v>0</v>
      </c>
    </row>
    <row r="3388" spans="1:5">
      <c r="A3388">
        <v>5</v>
      </c>
      <c r="B3388">
        <v>22</v>
      </c>
      <c r="C3388">
        <v>0</v>
      </c>
      <c r="D3388">
        <v>0</v>
      </c>
      <c r="E3388">
        <f t="shared" si="52"/>
        <v>0</v>
      </c>
    </row>
    <row r="3389" spans="1:5">
      <c r="A3389">
        <v>5</v>
      </c>
      <c r="B3389">
        <v>22</v>
      </c>
      <c r="C3389">
        <v>1</v>
      </c>
      <c r="D3389">
        <v>0</v>
      </c>
      <c r="E3389">
        <f t="shared" si="52"/>
        <v>0</v>
      </c>
    </row>
    <row r="3390" spans="1:5">
      <c r="A3390">
        <v>5</v>
      </c>
      <c r="B3390">
        <v>22</v>
      </c>
      <c r="C3390">
        <v>2</v>
      </c>
      <c r="D3390">
        <v>0</v>
      </c>
      <c r="E3390">
        <f t="shared" si="52"/>
        <v>0</v>
      </c>
    </row>
    <row r="3391" spans="1:5">
      <c r="A3391">
        <v>5</v>
      </c>
      <c r="B3391">
        <v>22</v>
      </c>
      <c r="C3391">
        <v>3</v>
      </c>
      <c r="D3391">
        <v>0</v>
      </c>
      <c r="E3391">
        <f t="shared" si="52"/>
        <v>0</v>
      </c>
    </row>
    <row r="3392" spans="1:5">
      <c r="A3392">
        <v>5</v>
      </c>
      <c r="B3392">
        <v>22</v>
      </c>
      <c r="C3392">
        <v>4</v>
      </c>
      <c r="D3392">
        <v>0</v>
      </c>
      <c r="E3392">
        <f t="shared" si="52"/>
        <v>0</v>
      </c>
    </row>
    <row r="3393" spans="1:5">
      <c r="A3393">
        <v>5</v>
      </c>
      <c r="B3393">
        <v>22</v>
      </c>
      <c r="C3393">
        <v>5</v>
      </c>
      <c r="D3393">
        <v>199.74100000000001</v>
      </c>
      <c r="E3393">
        <f t="shared" si="52"/>
        <v>0.199741</v>
      </c>
    </row>
    <row r="3394" spans="1:5">
      <c r="A3394">
        <v>5</v>
      </c>
      <c r="B3394">
        <v>22</v>
      </c>
      <c r="C3394">
        <v>6</v>
      </c>
      <c r="D3394">
        <v>735.41200000000003</v>
      </c>
      <c r="E3394">
        <f t="shared" si="52"/>
        <v>0.73541200000000007</v>
      </c>
    </row>
    <row r="3395" spans="1:5">
      <c r="A3395">
        <v>5</v>
      </c>
      <c r="B3395">
        <v>22</v>
      </c>
      <c r="C3395">
        <v>7</v>
      </c>
      <c r="D3395">
        <v>1379.972</v>
      </c>
      <c r="E3395">
        <f t="shared" si="52"/>
        <v>1.379972</v>
      </c>
    </row>
    <row r="3396" spans="1:5">
      <c r="A3396">
        <v>5</v>
      </c>
      <c r="B3396">
        <v>22</v>
      </c>
      <c r="C3396">
        <v>8</v>
      </c>
      <c r="D3396">
        <v>1999.835</v>
      </c>
      <c r="E3396">
        <f t="shared" si="52"/>
        <v>1.999835</v>
      </c>
    </row>
    <row r="3397" spans="1:5">
      <c r="A3397">
        <v>5</v>
      </c>
      <c r="B3397">
        <v>22</v>
      </c>
      <c r="C3397">
        <v>9</v>
      </c>
      <c r="D3397">
        <v>2536.6999999999998</v>
      </c>
      <c r="E3397">
        <f t="shared" ref="E3397:E3460" si="53">D3397/1000</f>
        <v>2.5366999999999997</v>
      </c>
    </row>
    <row r="3398" spans="1:5">
      <c r="A3398">
        <v>5</v>
      </c>
      <c r="B3398">
        <v>22</v>
      </c>
      <c r="C3398">
        <v>10</v>
      </c>
      <c r="D3398">
        <v>2897.848</v>
      </c>
      <c r="E3398">
        <f t="shared" si="53"/>
        <v>2.8978479999999998</v>
      </c>
    </row>
    <row r="3399" spans="1:5">
      <c r="A3399">
        <v>5</v>
      </c>
      <c r="B3399">
        <v>22</v>
      </c>
      <c r="C3399">
        <v>11</v>
      </c>
      <c r="D3399">
        <v>3056.0479999999998</v>
      </c>
      <c r="E3399">
        <f t="shared" si="53"/>
        <v>3.0560479999999997</v>
      </c>
    </row>
    <row r="3400" spans="1:5">
      <c r="A3400">
        <v>5</v>
      </c>
      <c r="B3400">
        <v>22</v>
      </c>
      <c r="C3400">
        <v>12</v>
      </c>
      <c r="D3400">
        <v>187.822</v>
      </c>
      <c r="E3400">
        <f t="shared" si="53"/>
        <v>0.18782199999999999</v>
      </c>
    </row>
    <row r="3401" spans="1:5">
      <c r="A3401">
        <v>5</v>
      </c>
      <c r="B3401">
        <v>22</v>
      </c>
      <c r="C3401">
        <v>13</v>
      </c>
      <c r="D3401">
        <v>176.928</v>
      </c>
      <c r="E3401">
        <f t="shared" si="53"/>
        <v>0.176928</v>
      </c>
    </row>
    <row r="3402" spans="1:5">
      <c r="A3402">
        <v>5</v>
      </c>
      <c r="B3402">
        <v>22</v>
      </c>
      <c r="C3402">
        <v>14</v>
      </c>
      <c r="D3402">
        <v>152.99</v>
      </c>
      <c r="E3402">
        <f t="shared" si="53"/>
        <v>0.15299000000000001</v>
      </c>
    </row>
    <row r="3403" spans="1:5">
      <c r="A3403">
        <v>5</v>
      </c>
      <c r="B3403">
        <v>22</v>
      </c>
      <c r="C3403">
        <v>15</v>
      </c>
      <c r="D3403">
        <v>116.967</v>
      </c>
      <c r="E3403">
        <f t="shared" si="53"/>
        <v>0.116967</v>
      </c>
    </row>
    <row r="3404" spans="1:5">
      <c r="A3404">
        <v>5</v>
      </c>
      <c r="B3404">
        <v>22</v>
      </c>
      <c r="C3404">
        <v>16</v>
      </c>
      <c r="D3404">
        <v>74.92</v>
      </c>
      <c r="E3404">
        <f t="shared" si="53"/>
        <v>7.492E-2</v>
      </c>
    </row>
    <row r="3405" spans="1:5">
      <c r="A3405">
        <v>5</v>
      </c>
      <c r="B3405">
        <v>22</v>
      </c>
      <c r="C3405">
        <v>17</v>
      </c>
      <c r="D3405">
        <v>29.177</v>
      </c>
      <c r="E3405">
        <f t="shared" si="53"/>
        <v>2.9176999999999998E-2</v>
      </c>
    </row>
    <row r="3406" spans="1:5">
      <c r="A3406">
        <v>5</v>
      </c>
      <c r="B3406">
        <v>22</v>
      </c>
      <c r="C3406">
        <v>18</v>
      </c>
      <c r="D3406">
        <v>0</v>
      </c>
      <c r="E3406">
        <f t="shared" si="53"/>
        <v>0</v>
      </c>
    </row>
    <row r="3407" spans="1:5">
      <c r="A3407">
        <v>5</v>
      </c>
      <c r="B3407">
        <v>22</v>
      </c>
      <c r="C3407">
        <v>19</v>
      </c>
      <c r="D3407">
        <v>0</v>
      </c>
      <c r="E3407">
        <f t="shared" si="53"/>
        <v>0</v>
      </c>
    </row>
    <row r="3408" spans="1:5">
      <c r="A3408">
        <v>5</v>
      </c>
      <c r="B3408">
        <v>22</v>
      </c>
      <c r="C3408">
        <v>20</v>
      </c>
      <c r="D3408">
        <v>0</v>
      </c>
      <c r="E3408">
        <f t="shared" si="53"/>
        <v>0</v>
      </c>
    </row>
    <row r="3409" spans="1:5">
      <c r="A3409">
        <v>5</v>
      </c>
      <c r="B3409">
        <v>22</v>
      </c>
      <c r="C3409">
        <v>21</v>
      </c>
      <c r="D3409">
        <v>0</v>
      </c>
      <c r="E3409">
        <f t="shared" si="53"/>
        <v>0</v>
      </c>
    </row>
    <row r="3410" spans="1:5">
      <c r="A3410">
        <v>5</v>
      </c>
      <c r="B3410">
        <v>22</v>
      </c>
      <c r="C3410">
        <v>22</v>
      </c>
      <c r="D3410">
        <v>0</v>
      </c>
      <c r="E3410">
        <f t="shared" si="53"/>
        <v>0</v>
      </c>
    </row>
    <row r="3411" spans="1:5">
      <c r="A3411">
        <v>5</v>
      </c>
      <c r="B3411">
        <v>22</v>
      </c>
      <c r="C3411">
        <v>23</v>
      </c>
      <c r="D3411">
        <v>0</v>
      </c>
      <c r="E3411">
        <f t="shared" si="53"/>
        <v>0</v>
      </c>
    </row>
    <row r="3412" spans="1:5">
      <c r="A3412">
        <v>5</v>
      </c>
      <c r="B3412">
        <v>23</v>
      </c>
      <c r="C3412">
        <v>0</v>
      </c>
      <c r="D3412">
        <v>0</v>
      </c>
      <c r="E3412">
        <f t="shared" si="53"/>
        <v>0</v>
      </c>
    </row>
    <row r="3413" spans="1:5">
      <c r="A3413">
        <v>5</v>
      </c>
      <c r="B3413">
        <v>23</v>
      </c>
      <c r="C3413">
        <v>1</v>
      </c>
      <c r="D3413">
        <v>0</v>
      </c>
      <c r="E3413">
        <f t="shared" si="53"/>
        <v>0</v>
      </c>
    </row>
    <row r="3414" spans="1:5">
      <c r="A3414">
        <v>5</v>
      </c>
      <c r="B3414">
        <v>23</v>
      </c>
      <c r="C3414">
        <v>2</v>
      </c>
      <c r="D3414">
        <v>0</v>
      </c>
      <c r="E3414">
        <f t="shared" si="53"/>
        <v>0</v>
      </c>
    </row>
    <row r="3415" spans="1:5">
      <c r="A3415">
        <v>5</v>
      </c>
      <c r="B3415">
        <v>23</v>
      </c>
      <c r="C3415">
        <v>3</v>
      </c>
      <c r="D3415">
        <v>0</v>
      </c>
      <c r="E3415">
        <f t="shared" si="53"/>
        <v>0</v>
      </c>
    </row>
    <row r="3416" spans="1:5">
      <c r="A3416">
        <v>5</v>
      </c>
      <c r="B3416">
        <v>23</v>
      </c>
      <c r="C3416">
        <v>4</v>
      </c>
      <c r="D3416">
        <v>0</v>
      </c>
      <c r="E3416">
        <f t="shared" si="53"/>
        <v>0</v>
      </c>
    </row>
    <row r="3417" spans="1:5">
      <c r="A3417">
        <v>5</v>
      </c>
      <c r="B3417">
        <v>23</v>
      </c>
      <c r="C3417">
        <v>5</v>
      </c>
      <c r="D3417">
        <v>7.0019999999999998</v>
      </c>
      <c r="E3417">
        <f t="shared" si="53"/>
        <v>7.0019999999999995E-3</v>
      </c>
    </row>
    <row r="3418" spans="1:5">
      <c r="A3418">
        <v>5</v>
      </c>
      <c r="B3418">
        <v>23</v>
      </c>
      <c r="C3418">
        <v>6</v>
      </c>
      <c r="D3418">
        <v>349.75200000000001</v>
      </c>
      <c r="E3418">
        <f t="shared" si="53"/>
        <v>0.34975200000000001</v>
      </c>
    </row>
    <row r="3419" spans="1:5">
      <c r="A3419">
        <v>5</v>
      </c>
      <c r="B3419">
        <v>23</v>
      </c>
      <c r="C3419">
        <v>7</v>
      </c>
      <c r="D3419">
        <v>265.17399999999998</v>
      </c>
      <c r="E3419">
        <f t="shared" si="53"/>
        <v>0.26517399999999997</v>
      </c>
    </row>
    <row r="3420" spans="1:5">
      <c r="A3420">
        <v>5</v>
      </c>
      <c r="B3420">
        <v>23</v>
      </c>
      <c r="C3420">
        <v>8</v>
      </c>
      <c r="D3420">
        <v>524.62800000000004</v>
      </c>
      <c r="E3420">
        <f t="shared" si="53"/>
        <v>0.52462800000000009</v>
      </c>
    </row>
    <row r="3421" spans="1:5">
      <c r="A3421">
        <v>5</v>
      </c>
      <c r="B3421">
        <v>23</v>
      </c>
      <c r="C3421">
        <v>9</v>
      </c>
      <c r="D3421">
        <v>995.69200000000001</v>
      </c>
      <c r="E3421">
        <f t="shared" si="53"/>
        <v>0.99569200000000002</v>
      </c>
    </row>
    <row r="3422" spans="1:5">
      <c r="A3422">
        <v>5</v>
      </c>
      <c r="B3422">
        <v>23</v>
      </c>
      <c r="C3422">
        <v>10</v>
      </c>
      <c r="D3422">
        <v>1110.672</v>
      </c>
      <c r="E3422">
        <f t="shared" si="53"/>
        <v>1.1106720000000001</v>
      </c>
    </row>
    <row r="3423" spans="1:5">
      <c r="A3423">
        <v>5</v>
      </c>
      <c r="B3423">
        <v>23</v>
      </c>
      <c r="C3423">
        <v>11</v>
      </c>
      <c r="D3423">
        <v>1135.175</v>
      </c>
      <c r="E3423">
        <f t="shared" si="53"/>
        <v>1.135175</v>
      </c>
    </row>
    <row r="3424" spans="1:5">
      <c r="A3424">
        <v>5</v>
      </c>
      <c r="B3424">
        <v>23</v>
      </c>
      <c r="C3424">
        <v>12</v>
      </c>
      <c r="D3424">
        <v>1203.8800000000001</v>
      </c>
      <c r="E3424">
        <f t="shared" si="53"/>
        <v>1.2038800000000001</v>
      </c>
    </row>
    <row r="3425" spans="1:5">
      <c r="A3425">
        <v>5</v>
      </c>
      <c r="B3425">
        <v>23</v>
      </c>
      <c r="C3425">
        <v>13</v>
      </c>
      <c r="D3425">
        <v>1064.145</v>
      </c>
      <c r="E3425">
        <f t="shared" si="53"/>
        <v>1.0641449999999999</v>
      </c>
    </row>
    <row r="3426" spans="1:5">
      <c r="A3426">
        <v>5</v>
      </c>
      <c r="B3426">
        <v>23</v>
      </c>
      <c r="C3426">
        <v>14</v>
      </c>
      <c r="D3426">
        <v>1654.117</v>
      </c>
      <c r="E3426">
        <f t="shared" si="53"/>
        <v>1.6541170000000001</v>
      </c>
    </row>
    <row r="3427" spans="1:5">
      <c r="A3427">
        <v>5</v>
      </c>
      <c r="B3427">
        <v>23</v>
      </c>
      <c r="C3427">
        <v>15</v>
      </c>
      <c r="D3427">
        <v>1233.9490000000001</v>
      </c>
      <c r="E3427">
        <f t="shared" si="53"/>
        <v>1.233949</v>
      </c>
    </row>
    <row r="3428" spans="1:5">
      <c r="A3428">
        <v>5</v>
      </c>
      <c r="B3428">
        <v>23</v>
      </c>
      <c r="C3428">
        <v>16</v>
      </c>
      <c r="D3428">
        <v>1308.2470000000001</v>
      </c>
      <c r="E3428">
        <f t="shared" si="53"/>
        <v>1.3082470000000002</v>
      </c>
    </row>
    <row r="3429" spans="1:5">
      <c r="A3429">
        <v>5</v>
      </c>
      <c r="B3429">
        <v>23</v>
      </c>
      <c r="C3429">
        <v>17</v>
      </c>
      <c r="D3429">
        <v>498.40899999999999</v>
      </c>
      <c r="E3429">
        <f t="shared" si="53"/>
        <v>0.49840899999999999</v>
      </c>
    </row>
    <row r="3430" spans="1:5">
      <c r="A3430">
        <v>5</v>
      </c>
      <c r="B3430">
        <v>23</v>
      </c>
      <c r="C3430">
        <v>18</v>
      </c>
      <c r="D3430">
        <v>79.849999999999994</v>
      </c>
      <c r="E3430">
        <f t="shared" si="53"/>
        <v>7.984999999999999E-2</v>
      </c>
    </row>
    <row r="3431" spans="1:5">
      <c r="A3431">
        <v>5</v>
      </c>
      <c r="B3431">
        <v>23</v>
      </c>
      <c r="C3431">
        <v>19</v>
      </c>
      <c r="D3431">
        <v>0</v>
      </c>
      <c r="E3431">
        <f t="shared" si="53"/>
        <v>0</v>
      </c>
    </row>
    <row r="3432" spans="1:5">
      <c r="A3432">
        <v>5</v>
      </c>
      <c r="B3432">
        <v>23</v>
      </c>
      <c r="C3432">
        <v>20</v>
      </c>
      <c r="D3432">
        <v>0</v>
      </c>
      <c r="E3432">
        <f t="shared" si="53"/>
        <v>0</v>
      </c>
    </row>
    <row r="3433" spans="1:5">
      <c r="A3433">
        <v>5</v>
      </c>
      <c r="B3433">
        <v>23</v>
      </c>
      <c r="C3433">
        <v>21</v>
      </c>
      <c r="D3433">
        <v>0</v>
      </c>
      <c r="E3433">
        <f t="shared" si="53"/>
        <v>0</v>
      </c>
    </row>
    <row r="3434" spans="1:5">
      <c r="A3434">
        <v>5</v>
      </c>
      <c r="B3434">
        <v>23</v>
      </c>
      <c r="C3434">
        <v>22</v>
      </c>
      <c r="D3434">
        <v>0</v>
      </c>
      <c r="E3434">
        <f t="shared" si="53"/>
        <v>0</v>
      </c>
    </row>
    <row r="3435" spans="1:5">
      <c r="A3435">
        <v>5</v>
      </c>
      <c r="B3435">
        <v>23</v>
      </c>
      <c r="C3435">
        <v>23</v>
      </c>
      <c r="D3435">
        <v>0</v>
      </c>
      <c r="E3435">
        <f t="shared" si="53"/>
        <v>0</v>
      </c>
    </row>
    <row r="3436" spans="1:5">
      <c r="A3436">
        <v>5</v>
      </c>
      <c r="B3436">
        <v>24</v>
      </c>
      <c r="C3436">
        <v>0</v>
      </c>
      <c r="D3436">
        <v>0</v>
      </c>
      <c r="E3436">
        <f t="shared" si="53"/>
        <v>0</v>
      </c>
    </row>
    <row r="3437" spans="1:5">
      <c r="A3437">
        <v>5</v>
      </c>
      <c r="B3437">
        <v>24</v>
      </c>
      <c r="C3437">
        <v>1</v>
      </c>
      <c r="D3437">
        <v>0</v>
      </c>
      <c r="E3437">
        <f t="shared" si="53"/>
        <v>0</v>
      </c>
    </row>
    <row r="3438" spans="1:5">
      <c r="A3438">
        <v>5</v>
      </c>
      <c r="B3438">
        <v>24</v>
      </c>
      <c r="C3438">
        <v>2</v>
      </c>
      <c r="D3438">
        <v>0</v>
      </c>
      <c r="E3438">
        <f t="shared" si="53"/>
        <v>0</v>
      </c>
    </row>
    <row r="3439" spans="1:5">
      <c r="A3439">
        <v>5</v>
      </c>
      <c r="B3439">
        <v>24</v>
      </c>
      <c r="C3439">
        <v>3</v>
      </c>
      <c r="D3439">
        <v>0</v>
      </c>
      <c r="E3439">
        <f t="shared" si="53"/>
        <v>0</v>
      </c>
    </row>
    <row r="3440" spans="1:5">
      <c r="A3440">
        <v>5</v>
      </c>
      <c r="B3440">
        <v>24</v>
      </c>
      <c r="C3440">
        <v>4</v>
      </c>
      <c r="D3440">
        <v>0</v>
      </c>
      <c r="E3440">
        <f t="shared" si="53"/>
        <v>0</v>
      </c>
    </row>
    <row r="3441" spans="1:5">
      <c r="A3441">
        <v>5</v>
      </c>
      <c r="B3441">
        <v>24</v>
      </c>
      <c r="C3441">
        <v>5</v>
      </c>
      <c r="D3441">
        <v>180.95400000000001</v>
      </c>
      <c r="E3441">
        <f t="shared" si="53"/>
        <v>0.180954</v>
      </c>
    </row>
    <row r="3442" spans="1:5">
      <c r="A3442">
        <v>5</v>
      </c>
      <c r="B3442">
        <v>24</v>
      </c>
      <c r="C3442">
        <v>6</v>
      </c>
      <c r="D3442">
        <v>869.04899999999998</v>
      </c>
      <c r="E3442">
        <f t="shared" si="53"/>
        <v>0.86904899999999996</v>
      </c>
    </row>
    <row r="3443" spans="1:5">
      <c r="A3443">
        <v>5</v>
      </c>
      <c r="B3443">
        <v>24</v>
      </c>
      <c r="C3443">
        <v>7</v>
      </c>
      <c r="D3443">
        <v>1699.7909999999999</v>
      </c>
      <c r="E3443">
        <f t="shared" si="53"/>
        <v>1.6997909999999998</v>
      </c>
    </row>
    <row r="3444" spans="1:5">
      <c r="A3444">
        <v>5</v>
      </c>
      <c r="B3444">
        <v>24</v>
      </c>
      <c r="C3444">
        <v>8</v>
      </c>
      <c r="D3444">
        <v>2420.1669999999999</v>
      </c>
      <c r="E3444">
        <f t="shared" si="53"/>
        <v>2.4201669999999997</v>
      </c>
    </row>
    <row r="3445" spans="1:5">
      <c r="A3445">
        <v>5</v>
      </c>
      <c r="B3445">
        <v>24</v>
      </c>
      <c r="C3445">
        <v>9</v>
      </c>
      <c r="D3445">
        <v>2924.424</v>
      </c>
      <c r="E3445">
        <f t="shared" si="53"/>
        <v>2.9244240000000001</v>
      </c>
    </row>
    <row r="3446" spans="1:5">
      <c r="A3446">
        <v>5</v>
      </c>
      <c r="B3446">
        <v>24</v>
      </c>
      <c r="C3446">
        <v>10</v>
      </c>
      <c r="D3446">
        <v>3254.8809999999999</v>
      </c>
      <c r="E3446">
        <f t="shared" si="53"/>
        <v>3.2548809999999997</v>
      </c>
    </row>
    <row r="3447" spans="1:5">
      <c r="A3447">
        <v>5</v>
      </c>
      <c r="B3447">
        <v>24</v>
      </c>
      <c r="C3447">
        <v>11</v>
      </c>
      <c r="D3447">
        <v>3333.3330000000001</v>
      </c>
      <c r="E3447">
        <f t="shared" si="53"/>
        <v>3.3333330000000001</v>
      </c>
    </row>
    <row r="3448" spans="1:5">
      <c r="A3448">
        <v>5</v>
      </c>
      <c r="B3448">
        <v>24</v>
      </c>
      <c r="C3448">
        <v>12</v>
      </c>
      <c r="D3448">
        <v>3311.3519999999999</v>
      </c>
      <c r="E3448">
        <f t="shared" si="53"/>
        <v>3.3113519999999999</v>
      </c>
    </row>
    <row r="3449" spans="1:5">
      <c r="A3449">
        <v>5</v>
      </c>
      <c r="B3449">
        <v>24</v>
      </c>
      <c r="C3449">
        <v>13</v>
      </c>
      <c r="D3449">
        <v>3074.9940000000001</v>
      </c>
      <c r="E3449">
        <f t="shared" si="53"/>
        <v>3.0749940000000002</v>
      </c>
    </row>
    <row r="3450" spans="1:5">
      <c r="A3450">
        <v>5</v>
      </c>
      <c r="B3450">
        <v>24</v>
      </c>
      <c r="C3450">
        <v>14</v>
      </c>
      <c r="D3450">
        <v>2650.5250000000001</v>
      </c>
      <c r="E3450">
        <f t="shared" si="53"/>
        <v>2.650525</v>
      </c>
    </row>
    <row r="3451" spans="1:5">
      <c r="A3451">
        <v>5</v>
      </c>
      <c r="B3451">
        <v>24</v>
      </c>
      <c r="C3451">
        <v>15</v>
      </c>
      <c r="D3451">
        <v>2066.52</v>
      </c>
      <c r="E3451">
        <f t="shared" si="53"/>
        <v>2.0665200000000001</v>
      </c>
    </row>
    <row r="3452" spans="1:5">
      <c r="A3452">
        <v>5</v>
      </c>
      <c r="B3452">
        <v>24</v>
      </c>
      <c r="C3452">
        <v>16</v>
      </c>
      <c r="D3452">
        <v>1298.4970000000001</v>
      </c>
      <c r="E3452">
        <f t="shared" si="53"/>
        <v>1.298497</v>
      </c>
    </row>
    <row r="3453" spans="1:5">
      <c r="A3453">
        <v>5</v>
      </c>
      <c r="B3453">
        <v>24</v>
      </c>
      <c r="C3453">
        <v>17</v>
      </c>
      <c r="D3453">
        <v>496.565</v>
      </c>
      <c r="E3453">
        <f t="shared" si="53"/>
        <v>0.49656499999999998</v>
      </c>
    </row>
    <row r="3454" spans="1:5">
      <c r="A3454">
        <v>5</v>
      </c>
      <c r="B3454">
        <v>24</v>
      </c>
      <c r="C3454">
        <v>18</v>
      </c>
      <c r="D3454">
        <v>67.998999999999995</v>
      </c>
      <c r="E3454">
        <f t="shared" si="53"/>
        <v>6.799899999999999E-2</v>
      </c>
    </row>
    <row r="3455" spans="1:5">
      <c r="A3455">
        <v>5</v>
      </c>
      <c r="B3455">
        <v>24</v>
      </c>
      <c r="C3455">
        <v>19</v>
      </c>
      <c r="D3455">
        <v>0</v>
      </c>
      <c r="E3455">
        <f t="shared" si="53"/>
        <v>0</v>
      </c>
    </row>
    <row r="3456" spans="1:5">
      <c r="A3456">
        <v>5</v>
      </c>
      <c r="B3456">
        <v>24</v>
      </c>
      <c r="C3456">
        <v>20</v>
      </c>
      <c r="D3456">
        <v>0</v>
      </c>
      <c r="E3456">
        <f t="shared" si="53"/>
        <v>0</v>
      </c>
    </row>
    <row r="3457" spans="1:5">
      <c r="A3457">
        <v>5</v>
      </c>
      <c r="B3457">
        <v>24</v>
      </c>
      <c r="C3457">
        <v>21</v>
      </c>
      <c r="D3457">
        <v>0</v>
      </c>
      <c r="E3457">
        <f t="shared" si="53"/>
        <v>0</v>
      </c>
    </row>
    <row r="3458" spans="1:5">
      <c r="A3458">
        <v>5</v>
      </c>
      <c r="B3458">
        <v>24</v>
      </c>
      <c r="C3458">
        <v>22</v>
      </c>
      <c r="D3458">
        <v>0</v>
      </c>
      <c r="E3458">
        <f t="shared" si="53"/>
        <v>0</v>
      </c>
    </row>
    <row r="3459" spans="1:5">
      <c r="A3459">
        <v>5</v>
      </c>
      <c r="B3459">
        <v>24</v>
      </c>
      <c r="C3459">
        <v>23</v>
      </c>
      <c r="D3459">
        <v>0</v>
      </c>
      <c r="E3459">
        <f t="shared" si="53"/>
        <v>0</v>
      </c>
    </row>
    <row r="3460" spans="1:5">
      <c r="A3460">
        <v>5</v>
      </c>
      <c r="B3460">
        <v>25</v>
      </c>
      <c r="C3460">
        <v>0</v>
      </c>
      <c r="D3460">
        <v>0</v>
      </c>
      <c r="E3460">
        <f t="shared" si="53"/>
        <v>0</v>
      </c>
    </row>
    <row r="3461" spans="1:5">
      <c r="A3461">
        <v>5</v>
      </c>
      <c r="B3461">
        <v>25</v>
      </c>
      <c r="C3461">
        <v>1</v>
      </c>
      <c r="D3461">
        <v>0</v>
      </c>
      <c r="E3461">
        <f t="shared" ref="E3461:E3524" si="54">D3461/1000</f>
        <v>0</v>
      </c>
    </row>
    <row r="3462" spans="1:5">
      <c r="A3462">
        <v>5</v>
      </c>
      <c r="B3462">
        <v>25</v>
      </c>
      <c r="C3462">
        <v>2</v>
      </c>
      <c r="D3462">
        <v>0</v>
      </c>
      <c r="E3462">
        <f t="shared" si="54"/>
        <v>0</v>
      </c>
    </row>
    <row r="3463" spans="1:5">
      <c r="A3463">
        <v>5</v>
      </c>
      <c r="B3463">
        <v>25</v>
      </c>
      <c r="C3463">
        <v>3</v>
      </c>
      <c r="D3463">
        <v>0</v>
      </c>
      <c r="E3463">
        <f t="shared" si="54"/>
        <v>0</v>
      </c>
    </row>
    <row r="3464" spans="1:5">
      <c r="A3464">
        <v>5</v>
      </c>
      <c r="B3464">
        <v>25</v>
      </c>
      <c r="C3464">
        <v>4</v>
      </c>
      <c r="D3464">
        <v>0</v>
      </c>
      <c r="E3464">
        <f t="shared" si="54"/>
        <v>0</v>
      </c>
    </row>
    <row r="3465" spans="1:5">
      <c r="A3465">
        <v>5</v>
      </c>
      <c r="B3465">
        <v>25</v>
      </c>
      <c r="C3465">
        <v>5</v>
      </c>
      <c r="D3465">
        <v>94.882999999999996</v>
      </c>
      <c r="E3465">
        <f t="shared" si="54"/>
        <v>9.4882999999999995E-2</v>
      </c>
    </row>
    <row r="3466" spans="1:5">
      <c r="A3466">
        <v>5</v>
      </c>
      <c r="B3466">
        <v>25</v>
      </c>
      <c r="C3466">
        <v>6</v>
      </c>
      <c r="D3466">
        <v>241.10300000000001</v>
      </c>
      <c r="E3466">
        <f t="shared" si="54"/>
        <v>0.24110300000000001</v>
      </c>
    </row>
    <row r="3467" spans="1:5">
      <c r="A3467">
        <v>5</v>
      </c>
      <c r="B3467">
        <v>25</v>
      </c>
      <c r="C3467">
        <v>7</v>
      </c>
      <c r="D3467">
        <v>746.16899999999998</v>
      </c>
      <c r="E3467">
        <f t="shared" si="54"/>
        <v>0.74616899999999997</v>
      </c>
    </row>
    <row r="3468" spans="1:5">
      <c r="A3468">
        <v>5</v>
      </c>
      <c r="B3468">
        <v>25</v>
      </c>
      <c r="C3468">
        <v>8</v>
      </c>
      <c r="D3468">
        <v>789.02700000000004</v>
      </c>
      <c r="E3468">
        <f t="shared" si="54"/>
        <v>0.78902700000000003</v>
      </c>
    </row>
    <row r="3469" spans="1:5">
      <c r="A3469">
        <v>5</v>
      </c>
      <c r="B3469">
        <v>25</v>
      </c>
      <c r="C3469">
        <v>9</v>
      </c>
      <c r="D3469">
        <v>1215.222</v>
      </c>
      <c r="E3469">
        <f t="shared" si="54"/>
        <v>1.215222</v>
      </c>
    </row>
    <row r="3470" spans="1:5">
      <c r="A3470">
        <v>5</v>
      </c>
      <c r="B3470">
        <v>25</v>
      </c>
      <c r="C3470">
        <v>10</v>
      </c>
      <c r="D3470">
        <v>1112.7919999999999</v>
      </c>
      <c r="E3470">
        <f t="shared" si="54"/>
        <v>1.112792</v>
      </c>
    </row>
    <row r="3471" spans="1:5">
      <c r="A3471">
        <v>5</v>
      </c>
      <c r="B3471">
        <v>25</v>
      </c>
      <c r="C3471">
        <v>11</v>
      </c>
      <c r="D3471">
        <v>1345.3109999999999</v>
      </c>
      <c r="E3471">
        <f t="shared" si="54"/>
        <v>1.3453109999999999</v>
      </c>
    </row>
    <row r="3472" spans="1:5">
      <c r="A3472">
        <v>5</v>
      </c>
      <c r="B3472">
        <v>25</v>
      </c>
      <c r="C3472">
        <v>12</v>
      </c>
      <c r="D3472">
        <v>2016.1769999999999</v>
      </c>
      <c r="E3472">
        <f t="shared" si="54"/>
        <v>2.0161769999999999</v>
      </c>
    </row>
    <row r="3473" spans="1:5">
      <c r="A3473">
        <v>5</v>
      </c>
      <c r="B3473">
        <v>25</v>
      </c>
      <c r="C3473">
        <v>13</v>
      </c>
      <c r="D3473">
        <v>1964.2840000000001</v>
      </c>
      <c r="E3473">
        <f t="shared" si="54"/>
        <v>1.9642840000000001</v>
      </c>
    </row>
    <row r="3474" spans="1:5">
      <c r="A3474">
        <v>5</v>
      </c>
      <c r="B3474">
        <v>25</v>
      </c>
      <c r="C3474">
        <v>14</v>
      </c>
      <c r="D3474">
        <v>1319.942</v>
      </c>
      <c r="E3474">
        <f t="shared" si="54"/>
        <v>1.3199419999999999</v>
      </c>
    </row>
    <row r="3475" spans="1:5">
      <c r="A3475">
        <v>5</v>
      </c>
      <c r="B3475">
        <v>25</v>
      </c>
      <c r="C3475">
        <v>15</v>
      </c>
      <c r="D3475">
        <v>988.93299999999999</v>
      </c>
      <c r="E3475">
        <f t="shared" si="54"/>
        <v>0.98893299999999995</v>
      </c>
    </row>
    <row r="3476" spans="1:5">
      <c r="A3476">
        <v>5</v>
      </c>
      <c r="B3476">
        <v>25</v>
      </c>
      <c r="C3476">
        <v>16</v>
      </c>
      <c r="D3476">
        <v>394.38299999999998</v>
      </c>
      <c r="E3476">
        <f t="shared" si="54"/>
        <v>0.39438299999999998</v>
      </c>
    </row>
    <row r="3477" spans="1:5">
      <c r="A3477">
        <v>5</v>
      </c>
      <c r="B3477">
        <v>25</v>
      </c>
      <c r="C3477">
        <v>17</v>
      </c>
      <c r="D3477">
        <v>412.42899999999997</v>
      </c>
      <c r="E3477">
        <f t="shared" si="54"/>
        <v>0.41242899999999999</v>
      </c>
    </row>
    <row r="3478" spans="1:5">
      <c r="A3478">
        <v>5</v>
      </c>
      <c r="B3478">
        <v>25</v>
      </c>
      <c r="C3478">
        <v>18</v>
      </c>
      <c r="D3478">
        <v>93.659000000000006</v>
      </c>
      <c r="E3478">
        <f t="shared" si="54"/>
        <v>9.3659000000000006E-2</v>
      </c>
    </row>
    <row r="3479" spans="1:5">
      <c r="A3479">
        <v>5</v>
      </c>
      <c r="B3479">
        <v>25</v>
      </c>
      <c r="C3479">
        <v>19</v>
      </c>
      <c r="D3479">
        <v>0</v>
      </c>
      <c r="E3479">
        <f t="shared" si="54"/>
        <v>0</v>
      </c>
    </row>
    <row r="3480" spans="1:5">
      <c r="A3480">
        <v>5</v>
      </c>
      <c r="B3480">
        <v>25</v>
      </c>
      <c r="C3480">
        <v>20</v>
      </c>
      <c r="D3480">
        <v>0</v>
      </c>
      <c r="E3480">
        <f t="shared" si="54"/>
        <v>0</v>
      </c>
    </row>
    <row r="3481" spans="1:5">
      <c r="A3481">
        <v>5</v>
      </c>
      <c r="B3481">
        <v>25</v>
      </c>
      <c r="C3481">
        <v>21</v>
      </c>
      <c r="D3481">
        <v>0</v>
      </c>
      <c r="E3481">
        <f t="shared" si="54"/>
        <v>0</v>
      </c>
    </row>
    <row r="3482" spans="1:5">
      <c r="A3482">
        <v>5</v>
      </c>
      <c r="B3482">
        <v>25</v>
      </c>
      <c r="C3482">
        <v>22</v>
      </c>
      <c r="D3482">
        <v>0</v>
      </c>
      <c r="E3482">
        <f t="shared" si="54"/>
        <v>0</v>
      </c>
    </row>
    <row r="3483" spans="1:5">
      <c r="A3483">
        <v>5</v>
      </c>
      <c r="B3483">
        <v>25</v>
      </c>
      <c r="C3483">
        <v>23</v>
      </c>
      <c r="D3483">
        <v>0</v>
      </c>
      <c r="E3483">
        <f t="shared" si="54"/>
        <v>0</v>
      </c>
    </row>
    <row r="3484" spans="1:5">
      <c r="A3484">
        <v>5</v>
      </c>
      <c r="B3484">
        <v>26</v>
      </c>
      <c r="C3484">
        <v>0</v>
      </c>
      <c r="D3484">
        <v>0</v>
      </c>
      <c r="E3484">
        <f t="shared" si="54"/>
        <v>0</v>
      </c>
    </row>
    <row r="3485" spans="1:5">
      <c r="A3485">
        <v>5</v>
      </c>
      <c r="B3485">
        <v>26</v>
      </c>
      <c r="C3485">
        <v>1</v>
      </c>
      <c r="D3485">
        <v>0</v>
      </c>
      <c r="E3485">
        <f t="shared" si="54"/>
        <v>0</v>
      </c>
    </row>
    <row r="3486" spans="1:5">
      <c r="A3486">
        <v>5</v>
      </c>
      <c r="B3486">
        <v>26</v>
      </c>
      <c r="C3486">
        <v>2</v>
      </c>
      <c r="D3486">
        <v>0</v>
      </c>
      <c r="E3486">
        <f t="shared" si="54"/>
        <v>0</v>
      </c>
    </row>
    <row r="3487" spans="1:5">
      <c r="A3487">
        <v>5</v>
      </c>
      <c r="B3487">
        <v>26</v>
      </c>
      <c r="C3487">
        <v>3</v>
      </c>
      <c r="D3487">
        <v>0</v>
      </c>
      <c r="E3487">
        <f t="shared" si="54"/>
        <v>0</v>
      </c>
    </row>
    <row r="3488" spans="1:5">
      <c r="A3488">
        <v>5</v>
      </c>
      <c r="B3488">
        <v>26</v>
      </c>
      <c r="C3488">
        <v>4</v>
      </c>
      <c r="D3488">
        <v>0</v>
      </c>
      <c r="E3488">
        <f t="shared" si="54"/>
        <v>0</v>
      </c>
    </row>
    <row r="3489" spans="1:5">
      <c r="A3489">
        <v>5</v>
      </c>
      <c r="B3489">
        <v>26</v>
      </c>
      <c r="C3489">
        <v>5</v>
      </c>
      <c r="D3489">
        <v>201.01300000000001</v>
      </c>
      <c r="E3489">
        <f t="shared" si="54"/>
        <v>0.201013</v>
      </c>
    </row>
    <row r="3490" spans="1:5">
      <c r="A3490">
        <v>5</v>
      </c>
      <c r="B3490">
        <v>26</v>
      </c>
      <c r="C3490">
        <v>6</v>
      </c>
      <c r="D3490">
        <v>756.30399999999997</v>
      </c>
      <c r="E3490">
        <f t="shared" si="54"/>
        <v>0.75630399999999998</v>
      </c>
    </row>
    <row r="3491" spans="1:5">
      <c r="A3491">
        <v>5</v>
      </c>
      <c r="B3491">
        <v>26</v>
      </c>
      <c r="C3491">
        <v>7</v>
      </c>
      <c r="D3491">
        <v>1563.038</v>
      </c>
      <c r="E3491">
        <f t="shared" si="54"/>
        <v>1.5630379999999999</v>
      </c>
    </row>
    <row r="3492" spans="1:5">
      <c r="A3492">
        <v>5</v>
      </c>
      <c r="B3492">
        <v>26</v>
      </c>
      <c r="C3492">
        <v>8</v>
      </c>
      <c r="D3492">
        <v>1643.309</v>
      </c>
      <c r="E3492">
        <f t="shared" si="54"/>
        <v>1.6433089999999999</v>
      </c>
    </row>
    <row r="3493" spans="1:5">
      <c r="A3493">
        <v>5</v>
      </c>
      <c r="B3493">
        <v>26</v>
      </c>
      <c r="C3493">
        <v>9</v>
      </c>
      <c r="D3493">
        <v>1557.701</v>
      </c>
      <c r="E3493">
        <f t="shared" si="54"/>
        <v>1.557701</v>
      </c>
    </row>
    <row r="3494" spans="1:5">
      <c r="A3494">
        <v>5</v>
      </c>
      <c r="B3494">
        <v>26</v>
      </c>
      <c r="C3494">
        <v>10</v>
      </c>
      <c r="D3494">
        <v>2472.2469999999998</v>
      </c>
      <c r="E3494">
        <f t="shared" si="54"/>
        <v>2.4722469999999999</v>
      </c>
    </row>
    <row r="3495" spans="1:5">
      <c r="A3495">
        <v>5</v>
      </c>
      <c r="B3495">
        <v>26</v>
      </c>
      <c r="C3495">
        <v>11</v>
      </c>
      <c r="D3495">
        <v>2375.1669999999999</v>
      </c>
      <c r="E3495">
        <f t="shared" si="54"/>
        <v>2.3751669999999998</v>
      </c>
    </row>
    <row r="3496" spans="1:5">
      <c r="A3496">
        <v>5</v>
      </c>
      <c r="B3496">
        <v>26</v>
      </c>
      <c r="C3496">
        <v>12</v>
      </c>
      <c r="D3496">
        <v>2309.5189999999998</v>
      </c>
      <c r="E3496">
        <f t="shared" si="54"/>
        <v>2.3095189999999999</v>
      </c>
    </row>
    <row r="3497" spans="1:5">
      <c r="A3497">
        <v>5</v>
      </c>
      <c r="B3497">
        <v>26</v>
      </c>
      <c r="C3497">
        <v>13</v>
      </c>
      <c r="D3497">
        <v>1896.2909999999999</v>
      </c>
      <c r="E3497">
        <f t="shared" si="54"/>
        <v>1.8962909999999999</v>
      </c>
    </row>
    <row r="3498" spans="1:5">
      <c r="A3498">
        <v>5</v>
      </c>
      <c r="B3498">
        <v>26</v>
      </c>
      <c r="C3498">
        <v>14</v>
      </c>
      <c r="D3498">
        <v>1494.489</v>
      </c>
      <c r="E3498">
        <f t="shared" si="54"/>
        <v>1.494489</v>
      </c>
    </row>
    <row r="3499" spans="1:5">
      <c r="A3499">
        <v>5</v>
      </c>
      <c r="B3499">
        <v>26</v>
      </c>
      <c r="C3499">
        <v>15</v>
      </c>
      <c r="D3499">
        <v>492.07299999999998</v>
      </c>
      <c r="E3499">
        <f t="shared" si="54"/>
        <v>0.49207299999999998</v>
      </c>
    </row>
    <row r="3500" spans="1:5">
      <c r="A3500">
        <v>5</v>
      </c>
      <c r="B3500">
        <v>26</v>
      </c>
      <c r="C3500">
        <v>16</v>
      </c>
      <c r="D3500">
        <v>673.43299999999999</v>
      </c>
      <c r="E3500">
        <f t="shared" si="54"/>
        <v>0.67343299999999995</v>
      </c>
    </row>
    <row r="3501" spans="1:5">
      <c r="A3501">
        <v>5</v>
      </c>
      <c r="B3501">
        <v>26</v>
      </c>
      <c r="C3501">
        <v>17</v>
      </c>
      <c r="D3501">
        <v>89.703999999999994</v>
      </c>
      <c r="E3501">
        <f t="shared" si="54"/>
        <v>8.9703999999999992E-2</v>
      </c>
    </row>
    <row r="3502" spans="1:5">
      <c r="A3502">
        <v>5</v>
      </c>
      <c r="B3502">
        <v>26</v>
      </c>
      <c r="C3502">
        <v>18</v>
      </c>
      <c r="D3502">
        <v>0</v>
      </c>
      <c r="E3502">
        <f t="shared" si="54"/>
        <v>0</v>
      </c>
    </row>
    <row r="3503" spans="1:5">
      <c r="A3503">
        <v>5</v>
      </c>
      <c r="B3503">
        <v>26</v>
      </c>
      <c r="C3503">
        <v>19</v>
      </c>
      <c r="D3503">
        <v>0</v>
      </c>
      <c r="E3503">
        <f t="shared" si="54"/>
        <v>0</v>
      </c>
    </row>
    <row r="3504" spans="1:5">
      <c r="A3504">
        <v>5</v>
      </c>
      <c r="B3504">
        <v>26</v>
      </c>
      <c r="C3504">
        <v>20</v>
      </c>
      <c r="D3504">
        <v>0</v>
      </c>
      <c r="E3504">
        <f t="shared" si="54"/>
        <v>0</v>
      </c>
    </row>
    <row r="3505" spans="1:5">
      <c r="A3505">
        <v>5</v>
      </c>
      <c r="B3505">
        <v>26</v>
      </c>
      <c r="C3505">
        <v>21</v>
      </c>
      <c r="D3505">
        <v>0</v>
      </c>
      <c r="E3505">
        <f t="shared" si="54"/>
        <v>0</v>
      </c>
    </row>
    <row r="3506" spans="1:5">
      <c r="A3506">
        <v>5</v>
      </c>
      <c r="B3506">
        <v>26</v>
      </c>
      <c r="C3506">
        <v>22</v>
      </c>
      <c r="D3506">
        <v>0</v>
      </c>
      <c r="E3506">
        <f t="shared" si="54"/>
        <v>0</v>
      </c>
    </row>
    <row r="3507" spans="1:5">
      <c r="A3507">
        <v>5</v>
      </c>
      <c r="B3507">
        <v>26</v>
      </c>
      <c r="C3507">
        <v>23</v>
      </c>
      <c r="D3507">
        <v>0</v>
      </c>
      <c r="E3507">
        <f t="shared" si="54"/>
        <v>0</v>
      </c>
    </row>
    <row r="3508" spans="1:5">
      <c r="A3508">
        <v>5</v>
      </c>
      <c r="B3508">
        <v>27</v>
      </c>
      <c r="C3508">
        <v>0</v>
      </c>
      <c r="D3508">
        <v>0</v>
      </c>
      <c r="E3508">
        <f t="shared" si="54"/>
        <v>0</v>
      </c>
    </row>
    <row r="3509" spans="1:5">
      <c r="A3509">
        <v>5</v>
      </c>
      <c r="B3509">
        <v>27</v>
      </c>
      <c r="C3509">
        <v>1</v>
      </c>
      <c r="D3509">
        <v>0</v>
      </c>
      <c r="E3509">
        <f t="shared" si="54"/>
        <v>0</v>
      </c>
    </row>
    <row r="3510" spans="1:5">
      <c r="A3510">
        <v>5</v>
      </c>
      <c r="B3510">
        <v>27</v>
      </c>
      <c r="C3510">
        <v>2</v>
      </c>
      <c r="D3510">
        <v>0</v>
      </c>
      <c r="E3510">
        <f t="shared" si="54"/>
        <v>0</v>
      </c>
    </row>
    <row r="3511" spans="1:5">
      <c r="A3511">
        <v>5</v>
      </c>
      <c r="B3511">
        <v>27</v>
      </c>
      <c r="C3511">
        <v>3</v>
      </c>
      <c r="D3511">
        <v>0</v>
      </c>
      <c r="E3511">
        <f t="shared" si="54"/>
        <v>0</v>
      </c>
    </row>
    <row r="3512" spans="1:5">
      <c r="A3512">
        <v>5</v>
      </c>
      <c r="B3512">
        <v>27</v>
      </c>
      <c r="C3512">
        <v>4</v>
      </c>
      <c r="D3512">
        <v>0</v>
      </c>
      <c r="E3512">
        <f t="shared" si="54"/>
        <v>0</v>
      </c>
    </row>
    <row r="3513" spans="1:5">
      <c r="A3513">
        <v>5</v>
      </c>
      <c r="B3513">
        <v>27</v>
      </c>
      <c r="C3513">
        <v>5</v>
      </c>
      <c r="D3513">
        <v>6.88</v>
      </c>
      <c r="E3513">
        <f t="shared" si="54"/>
        <v>6.8799999999999998E-3</v>
      </c>
    </row>
    <row r="3514" spans="1:5">
      <c r="A3514">
        <v>5</v>
      </c>
      <c r="B3514">
        <v>27</v>
      </c>
      <c r="C3514">
        <v>6</v>
      </c>
      <c r="D3514">
        <v>307.04300000000001</v>
      </c>
      <c r="E3514">
        <f t="shared" si="54"/>
        <v>0.30704300000000001</v>
      </c>
    </row>
    <row r="3515" spans="1:5">
      <c r="A3515">
        <v>5</v>
      </c>
      <c r="B3515">
        <v>27</v>
      </c>
      <c r="C3515">
        <v>7</v>
      </c>
      <c r="D3515">
        <v>553.59199999999998</v>
      </c>
      <c r="E3515">
        <f t="shared" si="54"/>
        <v>0.55359199999999997</v>
      </c>
    </row>
    <row r="3516" spans="1:5">
      <c r="A3516">
        <v>5</v>
      </c>
      <c r="B3516">
        <v>27</v>
      </c>
      <c r="C3516">
        <v>8</v>
      </c>
      <c r="D3516">
        <v>902.97400000000005</v>
      </c>
      <c r="E3516">
        <f t="shared" si="54"/>
        <v>0.90297400000000005</v>
      </c>
    </row>
    <row r="3517" spans="1:5">
      <c r="A3517">
        <v>5</v>
      </c>
      <c r="B3517">
        <v>27</v>
      </c>
      <c r="C3517">
        <v>9</v>
      </c>
      <c r="D3517">
        <v>1005.546</v>
      </c>
      <c r="E3517">
        <f t="shared" si="54"/>
        <v>1.0055460000000001</v>
      </c>
    </row>
    <row r="3518" spans="1:5">
      <c r="A3518">
        <v>5</v>
      </c>
      <c r="B3518">
        <v>27</v>
      </c>
      <c r="C3518">
        <v>10</v>
      </c>
      <c r="D3518">
        <v>2048.944</v>
      </c>
      <c r="E3518">
        <f t="shared" si="54"/>
        <v>2.0489440000000001</v>
      </c>
    </row>
    <row r="3519" spans="1:5">
      <c r="A3519">
        <v>5</v>
      </c>
      <c r="B3519">
        <v>27</v>
      </c>
      <c r="C3519">
        <v>11</v>
      </c>
      <c r="D3519">
        <v>1292.6420000000001</v>
      </c>
      <c r="E3519">
        <f t="shared" si="54"/>
        <v>1.2926420000000001</v>
      </c>
    </row>
    <row r="3520" spans="1:5">
      <c r="A3520">
        <v>5</v>
      </c>
      <c r="B3520">
        <v>27</v>
      </c>
      <c r="C3520">
        <v>12</v>
      </c>
      <c r="D3520">
        <v>1239.4670000000001</v>
      </c>
      <c r="E3520">
        <f t="shared" si="54"/>
        <v>1.2394670000000001</v>
      </c>
    </row>
    <row r="3521" spans="1:5">
      <c r="A3521">
        <v>5</v>
      </c>
      <c r="B3521">
        <v>27</v>
      </c>
      <c r="C3521">
        <v>13</v>
      </c>
      <c r="D3521">
        <v>1218.1479999999999</v>
      </c>
      <c r="E3521">
        <f t="shared" si="54"/>
        <v>1.218148</v>
      </c>
    </row>
    <row r="3522" spans="1:5">
      <c r="A3522">
        <v>5</v>
      </c>
      <c r="B3522">
        <v>27</v>
      </c>
      <c r="C3522">
        <v>14</v>
      </c>
      <c r="D3522">
        <v>1210.5540000000001</v>
      </c>
      <c r="E3522">
        <f t="shared" si="54"/>
        <v>1.2105540000000001</v>
      </c>
    </row>
    <row r="3523" spans="1:5">
      <c r="A3523">
        <v>5</v>
      </c>
      <c r="B3523">
        <v>27</v>
      </c>
      <c r="C3523">
        <v>15</v>
      </c>
      <c r="D3523">
        <v>611.72400000000005</v>
      </c>
      <c r="E3523">
        <f t="shared" si="54"/>
        <v>0.61172400000000005</v>
      </c>
    </row>
    <row r="3524" spans="1:5">
      <c r="A3524">
        <v>5</v>
      </c>
      <c r="B3524">
        <v>27</v>
      </c>
      <c r="C3524">
        <v>16</v>
      </c>
      <c r="D3524">
        <v>677.50699999999995</v>
      </c>
      <c r="E3524">
        <f t="shared" si="54"/>
        <v>0.67750699999999997</v>
      </c>
    </row>
    <row r="3525" spans="1:5">
      <c r="A3525">
        <v>5</v>
      </c>
      <c r="B3525">
        <v>27</v>
      </c>
      <c r="C3525">
        <v>17</v>
      </c>
      <c r="D3525">
        <v>270.20699999999999</v>
      </c>
      <c r="E3525">
        <f t="shared" ref="E3525:E3588" si="55">D3525/1000</f>
        <v>0.27020699999999997</v>
      </c>
    </row>
    <row r="3526" spans="1:5">
      <c r="A3526">
        <v>5</v>
      </c>
      <c r="B3526">
        <v>27</v>
      </c>
      <c r="C3526">
        <v>18</v>
      </c>
      <c r="D3526">
        <v>16.087</v>
      </c>
      <c r="E3526">
        <f t="shared" si="55"/>
        <v>1.6087000000000001E-2</v>
      </c>
    </row>
    <row r="3527" spans="1:5">
      <c r="A3527">
        <v>5</v>
      </c>
      <c r="B3527">
        <v>27</v>
      </c>
      <c r="C3527">
        <v>19</v>
      </c>
      <c r="D3527">
        <v>0</v>
      </c>
      <c r="E3527">
        <f t="shared" si="55"/>
        <v>0</v>
      </c>
    </row>
    <row r="3528" spans="1:5">
      <c r="A3528">
        <v>5</v>
      </c>
      <c r="B3528">
        <v>27</v>
      </c>
      <c r="C3528">
        <v>20</v>
      </c>
      <c r="D3528">
        <v>0</v>
      </c>
      <c r="E3528">
        <f t="shared" si="55"/>
        <v>0</v>
      </c>
    </row>
    <row r="3529" spans="1:5">
      <c r="A3529">
        <v>5</v>
      </c>
      <c r="B3529">
        <v>27</v>
      </c>
      <c r="C3529">
        <v>21</v>
      </c>
      <c r="D3529">
        <v>0</v>
      </c>
      <c r="E3529">
        <f t="shared" si="55"/>
        <v>0</v>
      </c>
    </row>
    <row r="3530" spans="1:5">
      <c r="A3530">
        <v>5</v>
      </c>
      <c r="B3530">
        <v>27</v>
      </c>
      <c r="C3530">
        <v>22</v>
      </c>
      <c r="D3530">
        <v>0</v>
      </c>
      <c r="E3530">
        <f t="shared" si="55"/>
        <v>0</v>
      </c>
    </row>
    <row r="3531" spans="1:5">
      <c r="A3531">
        <v>5</v>
      </c>
      <c r="B3531">
        <v>27</v>
      </c>
      <c r="C3531">
        <v>23</v>
      </c>
      <c r="D3531">
        <v>0</v>
      </c>
      <c r="E3531">
        <f t="shared" si="55"/>
        <v>0</v>
      </c>
    </row>
    <row r="3532" spans="1:5">
      <c r="A3532">
        <v>5</v>
      </c>
      <c r="B3532">
        <v>28</v>
      </c>
      <c r="C3532">
        <v>0</v>
      </c>
      <c r="D3532">
        <v>0</v>
      </c>
      <c r="E3532">
        <f t="shared" si="55"/>
        <v>0</v>
      </c>
    </row>
    <row r="3533" spans="1:5">
      <c r="A3533">
        <v>5</v>
      </c>
      <c r="B3533">
        <v>28</v>
      </c>
      <c r="C3533">
        <v>1</v>
      </c>
      <c r="D3533">
        <v>0</v>
      </c>
      <c r="E3533">
        <f t="shared" si="55"/>
        <v>0</v>
      </c>
    </row>
    <row r="3534" spans="1:5">
      <c r="A3534">
        <v>5</v>
      </c>
      <c r="B3534">
        <v>28</v>
      </c>
      <c r="C3534">
        <v>2</v>
      </c>
      <c r="D3534">
        <v>0</v>
      </c>
      <c r="E3534">
        <f t="shared" si="55"/>
        <v>0</v>
      </c>
    </row>
    <row r="3535" spans="1:5">
      <c r="A3535">
        <v>5</v>
      </c>
      <c r="B3535">
        <v>28</v>
      </c>
      <c r="C3535">
        <v>3</v>
      </c>
      <c r="D3535">
        <v>0</v>
      </c>
      <c r="E3535">
        <f t="shared" si="55"/>
        <v>0</v>
      </c>
    </row>
    <row r="3536" spans="1:5">
      <c r="A3536">
        <v>5</v>
      </c>
      <c r="B3536">
        <v>28</v>
      </c>
      <c r="C3536">
        <v>4</v>
      </c>
      <c r="D3536">
        <v>0</v>
      </c>
      <c r="E3536">
        <f t="shared" si="55"/>
        <v>0</v>
      </c>
    </row>
    <row r="3537" spans="1:5">
      <c r="A3537">
        <v>5</v>
      </c>
      <c r="B3537">
        <v>28</v>
      </c>
      <c r="C3537">
        <v>5</v>
      </c>
      <c r="D3537">
        <v>196.6</v>
      </c>
      <c r="E3537">
        <f t="shared" si="55"/>
        <v>0.1966</v>
      </c>
    </row>
    <row r="3538" spans="1:5">
      <c r="A3538">
        <v>5</v>
      </c>
      <c r="B3538">
        <v>28</v>
      </c>
      <c r="C3538">
        <v>6</v>
      </c>
      <c r="D3538">
        <v>459.39800000000002</v>
      </c>
      <c r="E3538">
        <f t="shared" si="55"/>
        <v>0.45939800000000003</v>
      </c>
    </row>
    <row r="3539" spans="1:5">
      <c r="A3539">
        <v>5</v>
      </c>
      <c r="B3539">
        <v>28</v>
      </c>
      <c r="C3539">
        <v>7</v>
      </c>
      <c r="D3539">
        <v>584.73500000000001</v>
      </c>
      <c r="E3539">
        <f t="shared" si="55"/>
        <v>0.584735</v>
      </c>
    </row>
    <row r="3540" spans="1:5">
      <c r="A3540">
        <v>5</v>
      </c>
      <c r="B3540">
        <v>28</v>
      </c>
      <c r="C3540">
        <v>8</v>
      </c>
      <c r="D3540">
        <v>1042.5840000000001</v>
      </c>
      <c r="E3540">
        <f t="shared" si="55"/>
        <v>1.042584</v>
      </c>
    </row>
    <row r="3541" spans="1:5">
      <c r="A3541">
        <v>5</v>
      </c>
      <c r="B3541">
        <v>28</v>
      </c>
      <c r="C3541">
        <v>9</v>
      </c>
      <c r="D3541">
        <v>1396.663</v>
      </c>
      <c r="E3541">
        <f t="shared" si="55"/>
        <v>1.396663</v>
      </c>
    </row>
    <row r="3542" spans="1:5">
      <c r="A3542">
        <v>5</v>
      </c>
      <c r="B3542">
        <v>28</v>
      </c>
      <c r="C3542">
        <v>10</v>
      </c>
      <c r="D3542">
        <v>1665.1959999999999</v>
      </c>
      <c r="E3542">
        <f t="shared" si="55"/>
        <v>1.6651959999999999</v>
      </c>
    </row>
    <row r="3543" spans="1:5">
      <c r="A3543">
        <v>5</v>
      </c>
      <c r="B3543">
        <v>28</v>
      </c>
      <c r="C3543">
        <v>11</v>
      </c>
      <c r="D3543">
        <v>1278.1179999999999</v>
      </c>
      <c r="E3543">
        <f t="shared" si="55"/>
        <v>1.2781179999999999</v>
      </c>
    </row>
    <row r="3544" spans="1:5">
      <c r="A3544">
        <v>5</v>
      </c>
      <c r="B3544">
        <v>28</v>
      </c>
      <c r="C3544">
        <v>12</v>
      </c>
      <c r="D3544">
        <v>2006.0619999999999</v>
      </c>
      <c r="E3544">
        <f t="shared" si="55"/>
        <v>2.006062</v>
      </c>
    </row>
    <row r="3545" spans="1:5">
      <c r="A3545">
        <v>5</v>
      </c>
      <c r="B3545">
        <v>28</v>
      </c>
      <c r="C3545">
        <v>13</v>
      </c>
      <c r="D3545">
        <v>2187.5810000000001</v>
      </c>
      <c r="E3545">
        <f t="shared" si="55"/>
        <v>2.1875810000000002</v>
      </c>
    </row>
    <row r="3546" spans="1:5">
      <c r="A3546">
        <v>5</v>
      </c>
      <c r="B3546">
        <v>28</v>
      </c>
      <c r="C3546">
        <v>14</v>
      </c>
      <c r="D3546">
        <v>1824.26</v>
      </c>
      <c r="E3546">
        <f t="shared" si="55"/>
        <v>1.82426</v>
      </c>
    </row>
    <row r="3547" spans="1:5">
      <c r="A3547">
        <v>5</v>
      </c>
      <c r="B3547">
        <v>28</v>
      </c>
      <c r="C3547">
        <v>15</v>
      </c>
      <c r="D3547">
        <v>748.49099999999999</v>
      </c>
      <c r="E3547">
        <f t="shared" si="55"/>
        <v>0.74849100000000002</v>
      </c>
    </row>
    <row r="3548" spans="1:5">
      <c r="A3548">
        <v>5</v>
      </c>
      <c r="B3548">
        <v>28</v>
      </c>
      <c r="C3548">
        <v>16</v>
      </c>
      <c r="D3548">
        <v>954.98099999999999</v>
      </c>
      <c r="E3548">
        <f t="shared" si="55"/>
        <v>0.95498099999999997</v>
      </c>
    </row>
    <row r="3549" spans="1:5">
      <c r="A3549">
        <v>5</v>
      </c>
      <c r="B3549">
        <v>28</v>
      </c>
      <c r="C3549">
        <v>17</v>
      </c>
      <c r="D3549">
        <v>257.74200000000002</v>
      </c>
      <c r="E3549">
        <f t="shared" si="55"/>
        <v>0.25774200000000003</v>
      </c>
    </row>
    <row r="3550" spans="1:5">
      <c r="A3550">
        <v>5</v>
      </c>
      <c r="B3550">
        <v>28</v>
      </c>
      <c r="C3550">
        <v>18</v>
      </c>
      <c r="D3550">
        <v>54.795000000000002</v>
      </c>
      <c r="E3550">
        <f t="shared" si="55"/>
        <v>5.4795000000000003E-2</v>
      </c>
    </row>
    <row r="3551" spans="1:5">
      <c r="A3551">
        <v>5</v>
      </c>
      <c r="B3551">
        <v>28</v>
      </c>
      <c r="C3551">
        <v>19</v>
      </c>
      <c r="D3551">
        <v>0</v>
      </c>
      <c r="E3551">
        <f t="shared" si="55"/>
        <v>0</v>
      </c>
    </row>
    <row r="3552" spans="1:5">
      <c r="A3552">
        <v>5</v>
      </c>
      <c r="B3552">
        <v>28</v>
      </c>
      <c r="C3552">
        <v>20</v>
      </c>
      <c r="D3552">
        <v>0</v>
      </c>
      <c r="E3552">
        <f t="shared" si="55"/>
        <v>0</v>
      </c>
    </row>
    <row r="3553" spans="1:5">
      <c r="A3553">
        <v>5</v>
      </c>
      <c r="B3553">
        <v>28</v>
      </c>
      <c r="C3553">
        <v>21</v>
      </c>
      <c r="D3553">
        <v>0</v>
      </c>
      <c r="E3553">
        <f t="shared" si="55"/>
        <v>0</v>
      </c>
    </row>
    <row r="3554" spans="1:5">
      <c r="A3554">
        <v>5</v>
      </c>
      <c r="B3554">
        <v>28</v>
      </c>
      <c r="C3554">
        <v>22</v>
      </c>
      <c r="D3554">
        <v>0</v>
      </c>
      <c r="E3554">
        <f t="shared" si="55"/>
        <v>0</v>
      </c>
    </row>
    <row r="3555" spans="1:5">
      <c r="A3555">
        <v>5</v>
      </c>
      <c r="B3555">
        <v>28</v>
      </c>
      <c r="C3555">
        <v>23</v>
      </c>
      <c r="D3555">
        <v>0</v>
      </c>
      <c r="E3555">
        <f t="shared" si="55"/>
        <v>0</v>
      </c>
    </row>
    <row r="3556" spans="1:5">
      <c r="A3556">
        <v>5</v>
      </c>
      <c r="B3556">
        <v>29</v>
      </c>
      <c r="C3556">
        <v>0</v>
      </c>
      <c r="D3556">
        <v>0</v>
      </c>
      <c r="E3556">
        <f t="shared" si="55"/>
        <v>0</v>
      </c>
    </row>
    <row r="3557" spans="1:5">
      <c r="A3557">
        <v>5</v>
      </c>
      <c r="B3557">
        <v>29</v>
      </c>
      <c r="C3557">
        <v>1</v>
      </c>
      <c r="D3557">
        <v>0</v>
      </c>
      <c r="E3557">
        <f t="shared" si="55"/>
        <v>0</v>
      </c>
    </row>
    <row r="3558" spans="1:5">
      <c r="A3558">
        <v>5</v>
      </c>
      <c r="B3558">
        <v>29</v>
      </c>
      <c r="C3558">
        <v>2</v>
      </c>
      <c r="D3558">
        <v>0</v>
      </c>
      <c r="E3558">
        <f t="shared" si="55"/>
        <v>0</v>
      </c>
    </row>
    <row r="3559" spans="1:5">
      <c r="A3559">
        <v>5</v>
      </c>
      <c r="B3559">
        <v>29</v>
      </c>
      <c r="C3559">
        <v>3</v>
      </c>
      <c r="D3559">
        <v>0</v>
      </c>
      <c r="E3559">
        <f t="shared" si="55"/>
        <v>0</v>
      </c>
    </row>
    <row r="3560" spans="1:5">
      <c r="A3560">
        <v>5</v>
      </c>
      <c r="B3560">
        <v>29</v>
      </c>
      <c r="C3560">
        <v>4</v>
      </c>
      <c r="D3560">
        <v>0</v>
      </c>
      <c r="E3560">
        <f t="shared" si="55"/>
        <v>0</v>
      </c>
    </row>
    <row r="3561" spans="1:5">
      <c r="A3561">
        <v>5</v>
      </c>
      <c r="B3561">
        <v>29</v>
      </c>
      <c r="C3561">
        <v>5</v>
      </c>
      <c r="D3561">
        <v>194.79900000000001</v>
      </c>
      <c r="E3561">
        <f t="shared" si="55"/>
        <v>0.194799</v>
      </c>
    </row>
    <row r="3562" spans="1:5">
      <c r="A3562">
        <v>5</v>
      </c>
      <c r="B3562">
        <v>29</v>
      </c>
      <c r="C3562">
        <v>6</v>
      </c>
      <c r="D3562">
        <v>607.66399999999999</v>
      </c>
      <c r="E3562">
        <f t="shared" si="55"/>
        <v>0.60766399999999998</v>
      </c>
    </row>
    <row r="3563" spans="1:5">
      <c r="A3563">
        <v>5</v>
      </c>
      <c r="B3563">
        <v>29</v>
      </c>
      <c r="C3563">
        <v>7</v>
      </c>
      <c r="D3563">
        <v>1408.5329999999999</v>
      </c>
      <c r="E3563">
        <f t="shared" si="55"/>
        <v>1.4085329999999998</v>
      </c>
    </row>
    <row r="3564" spans="1:5">
      <c r="A3564">
        <v>5</v>
      </c>
      <c r="B3564">
        <v>29</v>
      </c>
      <c r="C3564">
        <v>8</v>
      </c>
      <c r="D3564">
        <v>1322.34</v>
      </c>
      <c r="E3564">
        <f t="shared" si="55"/>
        <v>1.3223399999999998</v>
      </c>
    </row>
    <row r="3565" spans="1:5">
      <c r="A3565">
        <v>5</v>
      </c>
      <c r="B3565">
        <v>29</v>
      </c>
      <c r="C3565">
        <v>9</v>
      </c>
      <c r="D3565">
        <v>1153.835</v>
      </c>
      <c r="E3565">
        <f t="shared" si="55"/>
        <v>1.1538349999999999</v>
      </c>
    </row>
    <row r="3566" spans="1:5">
      <c r="A3566">
        <v>5</v>
      </c>
      <c r="B3566">
        <v>29</v>
      </c>
      <c r="C3566">
        <v>10</v>
      </c>
      <c r="D3566">
        <v>1784.829</v>
      </c>
      <c r="E3566">
        <f t="shared" si="55"/>
        <v>1.784829</v>
      </c>
    </row>
    <row r="3567" spans="1:5">
      <c r="A3567">
        <v>5</v>
      </c>
      <c r="B3567">
        <v>29</v>
      </c>
      <c r="C3567">
        <v>11</v>
      </c>
      <c r="D3567">
        <v>1000.098</v>
      </c>
      <c r="E3567">
        <f t="shared" si="55"/>
        <v>1.0000979999999999</v>
      </c>
    </row>
    <row r="3568" spans="1:5">
      <c r="A3568">
        <v>5</v>
      </c>
      <c r="B3568">
        <v>29</v>
      </c>
      <c r="C3568">
        <v>12</v>
      </c>
      <c r="D3568">
        <v>1008.292</v>
      </c>
      <c r="E3568">
        <f t="shared" si="55"/>
        <v>1.008292</v>
      </c>
    </row>
    <row r="3569" spans="1:5">
      <c r="A3569">
        <v>5</v>
      </c>
      <c r="B3569">
        <v>29</v>
      </c>
      <c r="C3569">
        <v>13</v>
      </c>
      <c r="D3569">
        <v>2125.1889999999999</v>
      </c>
      <c r="E3569">
        <f t="shared" si="55"/>
        <v>2.1251889999999998</v>
      </c>
    </row>
    <row r="3570" spans="1:5">
      <c r="A3570">
        <v>5</v>
      </c>
      <c r="B3570">
        <v>29</v>
      </c>
      <c r="C3570">
        <v>14</v>
      </c>
      <c r="D3570">
        <v>2133.2730000000001</v>
      </c>
      <c r="E3570">
        <f t="shared" si="55"/>
        <v>2.133273</v>
      </c>
    </row>
    <row r="3571" spans="1:5">
      <c r="A3571">
        <v>5</v>
      </c>
      <c r="B3571">
        <v>29</v>
      </c>
      <c r="C3571">
        <v>15</v>
      </c>
      <c r="D3571">
        <v>1301.0260000000001</v>
      </c>
      <c r="E3571">
        <f t="shared" si="55"/>
        <v>1.301026</v>
      </c>
    </row>
    <row r="3572" spans="1:5">
      <c r="A3572">
        <v>5</v>
      </c>
      <c r="B3572">
        <v>29</v>
      </c>
      <c r="C3572">
        <v>16</v>
      </c>
      <c r="D3572">
        <v>994.45600000000002</v>
      </c>
      <c r="E3572">
        <f t="shared" si="55"/>
        <v>0.99445600000000001</v>
      </c>
    </row>
    <row r="3573" spans="1:5">
      <c r="A3573">
        <v>5</v>
      </c>
      <c r="B3573">
        <v>29</v>
      </c>
      <c r="C3573">
        <v>17</v>
      </c>
      <c r="D3573">
        <v>461.096</v>
      </c>
      <c r="E3573">
        <f t="shared" si="55"/>
        <v>0.46109600000000001</v>
      </c>
    </row>
    <row r="3574" spans="1:5">
      <c r="A3574">
        <v>5</v>
      </c>
      <c r="B3574">
        <v>29</v>
      </c>
      <c r="C3574">
        <v>18</v>
      </c>
      <c r="D3574">
        <v>88.119</v>
      </c>
      <c r="E3574">
        <f t="shared" si="55"/>
        <v>8.8119000000000003E-2</v>
      </c>
    </row>
    <row r="3575" spans="1:5">
      <c r="A3575">
        <v>5</v>
      </c>
      <c r="B3575">
        <v>29</v>
      </c>
      <c r="C3575">
        <v>19</v>
      </c>
      <c r="D3575">
        <v>0</v>
      </c>
      <c r="E3575">
        <f t="shared" si="55"/>
        <v>0</v>
      </c>
    </row>
    <row r="3576" spans="1:5">
      <c r="A3576">
        <v>5</v>
      </c>
      <c r="B3576">
        <v>29</v>
      </c>
      <c r="C3576">
        <v>20</v>
      </c>
      <c r="D3576">
        <v>0</v>
      </c>
      <c r="E3576">
        <f t="shared" si="55"/>
        <v>0</v>
      </c>
    </row>
    <row r="3577" spans="1:5">
      <c r="A3577">
        <v>5</v>
      </c>
      <c r="B3577">
        <v>29</v>
      </c>
      <c r="C3577">
        <v>21</v>
      </c>
      <c r="D3577">
        <v>0</v>
      </c>
      <c r="E3577">
        <f t="shared" si="55"/>
        <v>0</v>
      </c>
    </row>
    <row r="3578" spans="1:5">
      <c r="A3578">
        <v>5</v>
      </c>
      <c r="B3578">
        <v>29</v>
      </c>
      <c r="C3578">
        <v>22</v>
      </c>
      <c r="D3578">
        <v>0</v>
      </c>
      <c r="E3578">
        <f t="shared" si="55"/>
        <v>0</v>
      </c>
    </row>
    <row r="3579" spans="1:5">
      <c r="A3579">
        <v>5</v>
      </c>
      <c r="B3579">
        <v>29</v>
      </c>
      <c r="C3579">
        <v>23</v>
      </c>
      <c r="D3579">
        <v>0</v>
      </c>
      <c r="E3579">
        <f t="shared" si="55"/>
        <v>0</v>
      </c>
    </row>
    <row r="3580" spans="1:5">
      <c r="A3580">
        <v>5</v>
      </c>
      <c r="B3580">
        <v>30</v>
      </c>
      <c r="C3580">
        <v>0</v>
      </c>
      <c r="D3580">
        <v>0</v>
      </c>
      <c r="E3580">
        <f t="shared" si="55"/>
        <v>0</v>
      </c>
    </row>
    <row r="3581" spans="1:5">
      <c r="A3581">
        <v>5</v>
      </c>
      <c r="B3581">
        <v>30</v>
      </c>
      <c r="C3581">
        <v>1</v>
      </c>
      <c r="D3581">
        <v>0</v>
      </c>
      <c r="E3581">
        <f t="shared" si="55"/>
        <v>0</v>
      </c>
    </row>
    <row r="3582" spans="1:5">
      <c r="A3582">
        <v>5</v>
      </c>
      <c r="B3582">
        <v>30</v>
      </c>
      <c r="C3582">
        <v>2</v>
      </c>
      <c r="D3582">
        <v>0</v>
      </c>
      <c r="E3582">
        <f t="shared" si="55"/>
        <v>0</v>
      </c>
    </row>
    <row r="3583" spans="1:5">
      <c r="A3583">
        <v>5</v>
      </c>
      <c r="B3583">
        <v>30</v>
      </c>
      <c r="C3583">
        <v>3</v>
      </c>
      <c r="D3583">
        <v>0</v>
      </c>
      <c r="E3583">
        <f t="shared" si="55"/>
        <v>0</v>
      </c>
    </row>
    <row r="3584" spans="1:5">
      <c r="A3584">
        <v>5</v>
      </c>
      <c r="B3584">
        <v>30</v>
      </c>
      <c r="C3584">
        <v>4</v>
      </c>
      <c r="D3584">
        <v>0</v>
      </c>
      <c r="E3584">
        <f t="shared" si="55"/>
        <v>0</v>
      </c>
    </row>
    <row r="3585" spans="1:5">
      <c r="A3585">
        <v>5</v>
      </c>
      <c r="B3585">
        <v>30</v>
      </c>
      <c r="C3585">
        <v>5</v>
      </c>
      <c r="D3585">
        <v>176.785</v>
      </c>
      <c r="E3585">
        <f t="shared" si="55"/>
        <v>0.176785</v>
      </c>
    </row>
    <row r="3586" spans="1:5">
      <c r="A3586">
        <v>5</v>
      </c>
      <c r="B3586">
        <v>30</v>
      </c>
      <c r="C3586">
        <v>6</v>
      </c>
      <c r="D3586">
        <v>749.14200000000005</v>
      </c>
      <c r="E3586">
        <f t="shared" si="55"/>
        <v>0.74914200000000009</v>
      </c>
    </row>
    <row r="3587" spans="1:5">
      <c r="A3587">
        <v>5</v>
      </c>
      <c r="B3587">
        <v>30</v>
      </c>
      <c r="C3587">
        <v>7</v>
      </c>
      <c r="D3587">
        <v>1452.4670000000001</v>
      </c>
      <c r="E3587">
        <f t="shared" si="55"/>
        <v>1.4524670000000002</v>
      </c>
    </row>
    <row r="3588" spans="1:5">
      <c r="A3588">
        <v>5</v>
      </c>
      <c r="B3588">
        <v>30</v>
      </c>
      <c r="C3588">
        <v>8</v>
      </c>
      <c r="D3588">
        <v>2074.2489999999998</v>
      </c>
      <c r="E3588">
        <f t="shared" si="55"/>
        <v>2.074249</v>
      </c>
    </row>
    <row r="3589" spans="1:5">
      <c r="A3589">
        <v>5</v>
      </c>
      <c r="B3589">
        <v>30</v>
      </c>
      <c r="C3589">
        <v>9</v>
      </c>
      <c r="D3589">
        <v>1788.4290000000001</v>
      </c>
      <c r="E3589">
        <f t="shared" ref="E3589:E3652" si="56">D3589/1000</f>
        <v>1.788429</v>
      </c>
    </row>
    <row r="3590" spans="1:5">
      <c r="A3590">
        <v>5</v>
      </c>
      <c r="B3590">
        <v>30</v>
      </c>
      <c r="C3590">
        <v>10</v>
      </c>
      <c r="D3590">
        <v>2694.76</v>
      </c>
      <c r="E3590">
        <f t="shared" si="56"/>
        <v>2.69476</v>
      </c>
    </row>
    <row r="3591" spans="1:5">
      <c r="A3591">
        <v>5</v>
      </c>
      <c r="B3591">
        <v>30</v>
      </c>
      <c r="C3591">
        <v>11</v>
      </c>
      <c r="D3591">
        <v>2568.2849999999999</v>
      </c>
      <c r="E3591">
        <f t="shared" si="56"/>
        <v>2.5682849999999999</v>
      </c>
    </row>
    <row r="3592" spans="1:5">
      <c r="A3592">
        <v>5</v>
      </c>
      <c r="B3592">
        <v>30</v>
      </c>
      <c r="C3592">
        <v>12</v>
      </c>
      <c r="D3592">
        <v>2287.1529999999998</v>
      </c>
      <c r="E3592">
        <f t="shared" si="56"/>
        <v>2.287153</v>
      </c>
    </row>
    <row r="3593" spans="1:5">
      <c r="A3593">
        <v>5</v>
      </c>
      <c r="B3593">
        <v>30</v>
      </c>
      <c r="C3593">
        <v>13</v>
      </c>
      <c r="D3593">
        <v>2108.2399999999998</v>
      </c>
      <c r="E3593">
        <f t="shared" si="56"/>
        <v>2.1082399999999999</v>
      </c>
    </row>
    <row r="3594" spans="1:5">
      <c r="A3594">
        <v>5</v>
      </c>
      <c r="B3594">
        <v>30</v>
      </c>
      <c r="C3594">
        <v>14</v>
      </c>
      <c r="D3594">
        <v>1174.6859999999999</v>
      </c>
      <c r="E3594">
        <f t="shared" si="56"/>
        <v>1.1746859999999999</v>
      </c>
    </row>
    <row r="3595" spans="1:5">
      <c r="A3595">
        <v>5</v>
      </c>
      <c r="B3595">
        <v>30</v>
      </c>
      <c r="C3595">
        <v>15</v>
      </c>
      <c r="D3595">
        <v>604.42100000000005</v>
      </c>
      <c r="E3595">
        <f t="shared" si="56"/>
        <v>0.6044210000000001</v>
      </c>
    </row>
    <row r="3596" spans="1:5">
      <c r="A3596">
        <v>5</v>
      </c>
      <c r="B3596">
        <v>30</v>
      </c>
      <c r="C3596">
        <v>16</v>
      </c>
      <c r="D3596">
        <v>818.87</v>
      </c>
      <c r="E3596">
        <f t="shared" si="56"/>
        <v>0.81886999999999999</v>
      </c>
    </row>
    <row r="3597" spans="1:5">
      <c r="A3597">
        <v>5</v>
      </c>
      <c r="B3597">
        <v>30</v>
      </c>
      <c r="C3597">
        <v>17</v>
      </c>
      <c r="D3597">
        <v>439.774</v>
      </c>
      <c r="E3597">
        <f t="shared" si="56"/>
        <v>0.439774</v>
      </c>
    </row>
    <row r="3598" spans="1:5">
      <c r="A3598">
        <v>5</v>
      </c>
      <c r="B3598">
        <v>30</v>
      </c>
      <c r="C3598">
        <v>18</v>
      </c>
      <c r="D3598">
        <v>76.986000000000004</v>
      </c>
      <c r="E3598">
        <f t="shared" si="56"/>
        <v>7.6985999999999999E-2</v>
      </c>
    </row>
    <row r="3599" spans="1:5">
      <c r="A3599">
        <v>5</v>
      </c>
      <c r="B3599">
        <v>30</v>
      </c>
      <c r="C3599">
        <v>19</v>
      </c>
      <c r="D3599">
        <v>0</v>
      </c>
      <c r="E3599">
        <f t="shared" si="56"/>
        <v>0</v>
      </c>
    </row>
    <row r="3600" spans="1:5">
      <c r="A3600">
        <v>5</v>
      </c>
      <c r="B3600">
        <v>30</v>
      </c>
      <c r="C3600">
        <v>20</v>
      </c>
      <c r="D3600">
        <v>0</v>
      </c>
      <c r="E3600">
        <f t="shared" si="56"/>
        <v>0</v>
      </c>
    </row>
    <row r="3601" spans="1:5">
      <c r="A3601">
        <v>5</v>
      </c>
      <c r="B3601">
        <v>30</v>
      </c>
      <c r="C3601">
        <v>21</v>
      </c>
      <c r="D3601">
        <v>0</v>
      </c>
      <c r="E3601">
        <f t="shared" si="56"/>
        <v>0</v>
      </c>
    </row>
    <row r="3602" spans="1:5">
      <c r="A3602">
        <v>5</v>
      </c>
      <c r="B3602">
        <v>30</v>
      </c>
      <c r="C3602">
        <v>22</v>
      </c>
      <c r="D3602">
        <v>0</v>
      </c>
      <c r="E3602">
        <f t="shared" si="56"/>
        <v>0</v>
      </c>
    </row>
    <row r="3603" spans="1:5">
      <c r="A3603">
        <v>5</v>
      </c>
      <c r="B3603">
        <v>30</v>
      </c>
      <c r="C3603">
        <v>23</v>
      </c>
      <c r="D3603">
        <v>0</v>
      </c>
      <c r="E3603">
        <f t="shared" si="56"/>
        <v>0</v>
      </c>
    </row>
    <row r="3604" spans="1:5">
      <c r="A3604">
        <v>5</v>
      </c>
      <c r="B3604">
        <v>31</v>
      </c>
      <c r="C3604">
        <v>0</v>
      </c>
      <c r="D3604">
        <v>0</v>
      </c>
      <c r="E3604">
        <f t="shared" si="56"/>
        <v>0</v>
      </c>
    </row>
    <row r="3605" spans="1:5">
      <c r="A3605">
        <v>5</v>
      </c>
      <c r="B3605">
        <v>31</v>
      </c>
      <c r="C3605">
        <v>1</v>
      </c>
      <c r="D3605">
        <v>0</v>
      </c>
      <c r="E3605">
        <f t="shared" si="56"/>
        <v>0</v>
      </c>
    </row>
    <row r="3606" spans="1:5">
      <c r="A3606">
        <v>5</v>
      </c>
      <c r="B3606">
        <v>31</v>
      </c>
      <c r="C3606">
        <v>2</v>
      </c>
      <c r="D3606">
        <v>0</v>
      </c>
      <c r="E3606">
        <f t="shared" si="56"/>
        <v>0</v>
      </c>
    </row>
    <row r="3607" spans="1:5">
      <c r="A3607">
        <v>5</v>
      </c>
      <c r="B3607">
        <v>31</v>
      </c>
      <c r="C3607">
        <v>3</v>
      </c>
      <c r="D3607">
        <v>0</v>
      </c>
      <c r="E3607">
        <f t="shared" si="56"/>
        <v>0</v>
      </c>
    </row>
    <row r="3608" spans="1:5">
      <c r="A3608">
        <v>5</v>
      </c>
      <c r="B3608">
        <v>31</v>
      </c>
      <c r="C3608">
        <v>4</v>
      </c>
      <c r="D3608">
        <v>0</v>
      </c>
      <c r="E3608">
        <f t="shared" si="56"/>
        <v>0</v>
      </c>
    </row>
    <row r="3609" spans="1:5">
      <c r="A3609">
        <v>5</v>
      </c>
      <c r="B3609">
        <v>31</v>
      </c>
      <c r="C3609">
        <v>5</v>
      </c>
      <c r="D3609">
        <v>205.67400000000001</v>
      </c>
      <c r="E3609">
        <f t="shared" si="56"/>
        <v>0.205674</v>
      </c>
    </row>
    <row r="3610" spans="1:5">
      <c r="A3610">
        <v>5</v>
      </c>
      <c r="B3610">
        <v>31</v>
      </c>
      <c r="C3610">
        <v>6</v>
      </c>
      <c r="D3610">
        <v>727.15599999999995</v>
      </c>
      <c r="E3610">
        <f t="shared" si="56"/>
        <v>0.72715599999999991</v>
      </c>
    </row>
    <row r="3611" spans="1:5">
      <c r="A3611">
        <v>5</v>
      </c>
      <c r="B3611">
        <v>31</v>
      </c>
      <c r="C3611">
        <v>7</v>
      </c>
      <c r="D3611">
        <v>1035.8040000000001</v>
      </c>
      <c r="E3611">
        <f t="shared" si="56"/>
        <v>1.0358040000000002</v>
      </c>
    </row>
    <row r="3612" spans="1:5">
      <c r="A3612">
        <v>5</v>
      </c>
      <c r="B3612">
        <v>31</v>
      </c>
      <c r="C3612">
        <v>8</v>
      </c>
      <c r="D3612">
        <v>1966.9680000000001</v>
      </c>
      <c r="E3612">
        <f t="shared" si="56"/>
        <v>1.966968</v>
      </c>
    </row>
    <row r="3613" spans="1:5">
      <c r="A3613">
        <v>5</v>
      </c>
      <c r="B3613">
        <v>31</v>
      </c>
      <c r="C3613">
        <v>9</v>
      </c>
      <c r="D3613">
        <v>1585.2629999999999</v>
      </c>
      <c r="E3613">
        <f t="shared" si="56"/>
        <v>1.5852629999999999</v>
      </c>
    </row>
    <row r="3614" spans="1:5">
      <c r="A3614">
        <v>5</v>
      </c>
      <c r="B3614">
        <v>31</v>
      </c>
      <c r="C3614">
        <v>10</v>
      </c>
      <c r="D3614">
        <v>1916.239</v>
      </c>
      <c r="E3614">
        <f t="shared" si="56"/>
        <v>1.916239</v>
      </c>
    </row>
    <row r="3615" spans="1:5">
      <c r="A3615">
        <v>5</v>
      </c>
      <c r="B3615">
        <v>31</v>
      </c>
      <c r="C3615">
        <v>11</v>
      </c>
      <c r="D3615">
        <v>1365.325</v>
      </c>
      <c r="E3615">
        <f t="shared" si="56"/>
        <v>1.3653250000000001</v>
      </c>
    </row>
    <row r="3616" spans="1:5">
      <c r="A3616">
        <v>5</v>
      </c>
      <c r="B3616">
        <v>31</v>
      </c>
      <c r="C3616">
        <v>12</v>
      </c>
      <c r="D3616">
        <v>2050.4780000000001</v>
      </c>
      <c r="E3616">
        <f t="shared" si="56"/>
        <v>2.050478</v>
      </c>
    </row>
    <row r="3617" spans="1:5">
      <c r="A3617">
        <v>5</v>
      </c>
      <c r="B3617">
        <v>31</v>
      </c>
      <c r="C3617">
        <v>13</v>
      </c>
      <c r="D3617">
        <v>2084.123</v>
      </c>
      <c r="E3617">
        <f t="shared" si="56"/>
        <v>2.0841229999999999</v>
      </c>
    </row>
    <row r="3618" spans="1:5">
      <c r="A3618">
        <v>5</v>
      </c>
      <c r="B3618">
        <v>31</v>
      </c>
      <c r="C3618">
        <v>14</v>
      </c>
      <c r="D3618">
        <v>1250.028</v>
      </c>
      <c r="E3618">
        <f t="shared" si="56"/>
        <v>1.2500279999999999</v>
      </c>
    </row>
    <row r="3619" spans="1:5">
      <c r="A3619">
        <v>5</v>
      </c>
      <c r="B3619">
        <v>31</v>
      </c>
      <c r="C3619">
        <v>15</v>
      </c>
      <c r="D3619">
        <v>1200.6659999999999</v>
      </c>
      <c r="E3619">
        <f t="shared" si="56"/>
        <v>1.200666</v>
      </c>
    </row>
    <row r="3620" spans="1:5">
      <c r="A3620">
        <v>5</v>
      </c>
      <c r="B3620">
        <v>31</v>
      </c>
      <c r="C3620">
        <v>16</v>
      </c>
      <c r="D3620">
        <v>453.76600000000002</v>
      </c>
      <c r="E3620">
        <f t="shared" si="56"/>
        <v>0.453766</v>
      </c>
    </row>
    <row r="3621" spans="1:5">
      <c r="A3621">
        <v>5</v>
      </c>
      <c r="B3621">
        <v>31</v>
      </c>
      <c r="C3621">
        <v>17</v>
      </c>
      <c r="D3621">
        <v>236.70599999999999</v>
      </c>
      <c r="E3621">
        <f t="shared" si="56"/>
        <v>0.236706</v>
      </c>
    </row>
    <row r="3622" spans="1:5">
      <c r="A3622">
        <v>5</v>
      </c>
      <c r="B3622">
        <v>31</v>
      </c>
      <c r="C3622">
        <v>18</v>
      </c>
      <c r="D3622">
        <v>81.456000000000003</v>
      </c>
      <c r="E3622">
        <f t="shared" si="56"/>
        <v>8.1456000000000001E-2</v>
      </c>
    </row>
    <row r="3623" spans="1:5">
      <c r="A3623">
        <v>5</v>
      </c>
      <c r="B3623">
        <v>31</v>
      </c>
      <c r="C3623">
        <v>19</v>
      </c>
      <c r="D3623">
        <v>0</v>
      </c>
      <c r="E3623">
        <f t="shared" si="56"/>
        <v>0</v>
      </c>
    </row>
    <row r="3624" spans="1:5">
      <c r="A3624">
        <v>5</v>
      </c>
      <c r="B3624">
        <v>31</v>
      </c>
      <c r="C3624">
        <v>20</v>
      </c>
      <c r="D3624">
        <v>0</v>
      </c>
      <c r="E3624">
        <f t="shared" si="56"/>
        <v>0</v>
      </c>
    </row>
    <row r="3625" spans="1:5">
      <c r="A3625">
        <v>5</v>
      </c>
      <c r="B3625">
        <v>31</v>
      </c>
      <c r="C3625">
        <v>21</v>
      </c>
      <c r="D3625">
        <v>0</v>
      </c>
      <c r="E3625">
        <f t="shared" si="56"/>
        <v>0</v>
      </c>
    </row>
    <row r="3626" spans="1:5">
      <c r="A3626">
        <v>5</v>
      </c>
      <c r="B3626">
        <v>31</v>
      </c>
      <c r="C3626">
        <v>22</v>
      </c>
      <c r="D3626">
        <v>0</v>
      </c>
      <c r="E3626">
        <f t="shared" si="56"/>
        <v>0</v>
      </c>
    </row>
    <row r="3627" spans="1:5">
      <c r="A3627">
        <v>5</v>
      </c>
      <c r="B3627">
        <v>31</v>
      </c>
      <c r="C3627">
        <v>23</v>
      </c>
      <c r="D3627">
        <v>0</v>
      </c>
      <c r="E3627">
        <f t="shared" si="56"/>
        <v>0</v>
      </c>
    </row>
    <row r="3628" spans="1:5">
      <c r="A3628">
        <v>6</v>
      </c>
      <c r="B3628">
        <v>1</v>
      </c>
      <c r="C3628">
        <v>0</v>
      </c>
      <c r="D3628">
        <v>0</v>
      </c>
      <c r="E3628">
        <f t="shared" si="56"/>
        <v>0</v>
      </c>
    </row>
    <row r="3629" spans="1:5">
      <c r="A3629">
        <v>6</v>
      </c>
      <c r="B3629">
        <v>1</v>
      </c>
      <c r="C3629">
        <v>1</v>
      </c>
      <c r="D3629">
        <v>0</v>
      </c>
      <c r="E3629">
        <f t="shared" si="56"/>
        <v>0</v>
      </c>
    </row>
    <row r="3630" spans="1:5">
      <c r="A3630">
        <v>6</v>
      </c>
      <c r="B3630">
        <v>1</v>
      </c>
      <c r="C3630">
        <v>2</v>
      </c>
      <c r="D3630">
        <v>0</v>
      </c>
      <c r="E3630">
        <f t="shared" si="56"/>
        <v>0</v>
      </c>
    </row>
    <row r="3631" spans="1:5">
      <c r="A3631">
        <v>6</v>
      </c>
      <c r="B3631">
        <v>1</v>
      </c>
      <c r="C3631">
        <v>3</v>
      </c>
      <c r="D3631">
        <v>0</v>
      </c>
      <c r="E3631">
        <f t="shared" si="56"/>
        <v>0</v>
      </c>
    </row>
    <row r="3632" spans="1:5">
      <c r="A3632">
        <v>6</v>
      </c>
      <c r="B3632">
        <v>1</v>
      </c>
      <c r="C3632">
        <v>4</v>
      </c>
      <c r="D3632">
        <v>3.4420000000000002</v>
      </c>
      <c r="E3632">
        <f t="shared" si="56"/>
        <v>3.4420000000000002E-3</v>
      </c>
    </row>
    <row r="3633" spans="1:5">
      <c r="A3633">
        <v>6</v>
      </c>
      <c r="B3633">
        <v>1</v>
      </c>
      <c r="C3633">
        <v>5</v>
      </c>
      <c r="D3633">
        <v>205.79300000000001</v>
      </c>
      <c r="E3633">
        <f t="shared" si="56"/>
        <v>0.205793</v>
      </c>
    </row>
    <row r="3634" spans="1:5">
      <c r="A3634">
        <v>6</v>
      </c>
      <c r="B3634">
        <v>1</v>
      </c>
      <c r="C3634">
        <v>6</v>
      </c>
      <c r="D3634">
        <v>679.45699999999999</v>
      </c>
      <c r="E3634">
        <f t="shared" si="56"/>
        <v>0.67945699999999998</v>
      </c>
    </row>
    <row r="3635" spans="1:5">
      <c r="A3635">
        <v>6</v>
      </c>
      <c r="B3635">
        <v>1</v>
      </c>
      <c r="C3635">
        <v>7</v>
      </c>
      <c r="D3635">
        <v>1212.2850000000001</v>
      </c>
      <c r="E3635">
        <f t="shared" si="56"/>
        <v>1.2122850000000001</v>
      </c>
    </row>
    <row r="3636" spans="1:5">
      <c r="A3636">
        <v>6</v>
      </c>
      <c r="B3636">
        <v>1</v>
      </c>
      <c r="C3636">
        <v>8</v>
      </c>
      <c r="D3636">
        <v>1898.1220000000001</v>
      </c>
      <c r="E3636">
        <f t="shared" si="56"/>
        <v>1.8981220000000001</v>
      </c>
    </row>
    <row r="3637" spans="1:5">
      <c r="A3637">
        <v>6</v>
      </c>
      <c r="B3637">
        <v>1</v>
      </c>
      <c r="C3637">
        <v>9</v>
      </c>
      <c r="D3637">
        <v>2609.6869999999999</v>
      </c>
      <c r="E3637">
        <f t="shared" si="56"/>
        <v>2.6096870000000001</v>
      </c>
    </row>
    <row r="3638" spans="1:5">
      <c r="A3638">
        <v>6</v>
      </c>
      <c r="B3638">
        <v>1</v>
      </c>
      <c r="C3638">
        <v>10</v>
      </c>
      <c r="D3638">
        <v>2939.7710000000002</v>
      </c>
      <c r="E3638">
        <f t="shared" si="56"/>
        <v>2.9397710000000004</v>
      </c>
    </row>
    <row r="3639" spans="1:5">
      <c r="A3639">
        <v>6</v>
      </c>
      <c r="B3639">
        <v>1</v>
      </c>
      <c r="C3639">
        <v>11</v>
      </c>
      <c r="D3639">
        <v>3050.5250000000001</v>
      </c>
      <c r="E3639">
        <f t="shared" si="56"/>
        <v>3.0505249999999999</v>
      </c>
    </row>
    <row r="3640" spans="1:5">
      <c r="A3640">
        <v>6</v>
      </c>
      <c r="B3640">
        <v>1</v>
      </c>
      <c r="C3640">
        <v>12</v>
      </c>
      <c r="D3640">
        <v>3012.5720000000001</v>
      </c>
      <c r="E3640">
        <f t="shared" si="56"/>
        <v>3.012572</v>
      </c>
    </row>
    <row r="3641" spans="1:5">
      <c r="A3641">
        <v>6</v>
      </c>
      <c r="B3641">
        <v>1</v>
      </c>
      <c r="C3641">
        <v>13</v>
      </c>
      <c r="D3641">
        <v>2798.6990000000001</v>
      </c>
      <c r="E3641">
        <f t="shared" si="56"/>
        <v>2.798699</v>
      </c>
    </row>
    <row r="3642" spans="1:5">
      <c r="A3642">
        <v>6</v>
      </c>
      <c r="B3642">
        <v>1</v>
      </c>
      <c r="C3642">
        <v>14</v>
      </c>
      <c r="D3642">
        <v>2074.6619999999998</v>
      </c>
      <c r="E3642">
        <f t="shared" si="56"/>
        <v>2.074662</v>
      </c>
    </row>
    <row r="3643" spans="1:5">
      <c r="A3643">
        <v>6</v>
      </c>
      <c r="B3643">
        <v>1</v>
      </c>
      <c r="C3643">
        <v>15</v>
      </c>
      <c r="D3643">
        <v>1878.059</v>
      </c>
      <c r="E3643">
        <f t="shared" si="56"/>
        <v>1.8780589999999999</v>
      </c>
    </row>
    <row r="3644" spans="1:5">
      <c r="A3644">
        <v>6</v>
      </c>
      <c r="B3644">
        <v>1</v>
      </c>
      <c r="C3644">
        <v>16</v>
      </c>
      <c r="D3644">
        <v>1043.356</v>
      </c>
      <c r="E3644">
        <f t="shared" si="56"/>
        <v>1.043356</v>
      </c>
    </row>
    <row r="3645" spans="1:5">
      <c r="A3645">
        <v>6</v>
      </c>
      <c r="B3645">
        <v>1</v>
      </c>
      <c r="C3645">
        <v>17</v>
      </c>
      <c r="D3645">
        <v>450.5</v>
      </c>
      <c r="E3645">
        <f t="shared" si="56"/>
        <v>0.45050000000000001</v>
      </c>
    </row>
    <row r="3646" spans="1:5">
      <c r="A3646">
        <v>6</v>
      </c>
      <c r="B3646">
        <v>1</v>
      </c>
      <c r="C3646">
        <v>18</v>
      </c>
      <c r="D3646">
        <v>106.658</v>
      </c>
      <c r="E3646">
        <f t="shared" si="56"/>
        <v>0.106658</v>
      </c>
    </row>
    <row r="3647" spans="1:5">
      <c r="A3647">
        <v>6</v>
      </c>
      <c r="B3647">
        <v>1</v>
      </c>
      <c r="C3647">
        <v>19</v>
      </c>
      <c r="D3647">
        <v>0</v>
      </c>
      <c r="E3647">
        <f t="shared" si="56"/>
        <v>0</v>
      </c>
    </row>
    <row r="3648" spans="1:5">
      <c r="A3648">
        <v>6</v>
      </c>
      <c r="B3648">
        <v>1</v>
      </c>
      <c r="C3648">
        <v>20</v>
      </c>
      <c r="D3648">
        <v>0</v>
      </c>
      <c r="E3648">
        <f t="shared" si="56"/>
        <v>0</v>
      </c>
    </row>
    <row r="3649" spans="1:5">
      <c r="A3649">
        <v>6</v>
      </c>
      <c r="B3649">
        <v>1</v>
      </c>
      <c r="C3649">
        <v>21</v>
      </c>
      <c r="D3649">
        <v>0</v>
      </c>
      <c r="E3649">
        <f t="shared" si="56"/>
        <v>0</v>
      </c>
    </row>
    <row r="3650" spans="1:5">
      <c r="A3650">
        <v>6</v>
      </c>
      <c r="B3650">
        <v>1</v>
      </c>
      <c r="C3650">
        <v>22</v>
      </c>
      <c r="D3650">
        <v>0</v>
      </c>
      <c r="E3650">
        <f t="shared" si="56"/>
        <v>0</v>
      </c>
    </row>
    <row r="3651" spans="1:5">
      <c r="A3651">
        <v>6</v>
      </c>
      <c r="B3651">
        <v>1</v>
      </c>
      <c r="C3651">
        <v>23</v>
      </c>
      <c r="D3651">
        <v>0</v>
      </c>
      <c r="E3651">
        <f t="shared" si="56"/>
        <v>0</v>
      </c>
    </row>
    <row r="3652" spans="1:5">
      <c r="A3652">
        <v>6</v>
      </c>
      <c r="B3652">
        <v>2</v>
      </c>
      <c r="C3652">
        <v>0</v>
      </c>
      <c r="D3652">
        <v>0</v>
      </c>
      <c r="E3652">
        <f t="shared" si="56"/>
        <v>0</v>
      </c>
    </row>
    <row r="3653" spans="1:5">
      <c r="A3653">
        <v>6</v>
      </c>
      <c r="B3653">
        <v>2</v>
      </c>
      <c r="C3653">
        <v>1</v>
      </c>
      <c r="D3653">
        <v>0</v>
      </c>
      <c r="E3653">
        <f t="shared" ref="E3653:E3716" si="57">D3653/1000</f>
        <v>0</v>
      </c>
    </row>
    <row r="3654" spans="1:5">
      <c r="A3654">
        <v>6</v>
      </c>
      <c r="B3654">
        <v>2</v>
      </c>
      <c r="C3654">
        <v>2</v>
      </c>
      <c r="D3654">
        <v>0</v>
      </c>
      <c r="E3654">
        <f t="shared" si="57"/>
        <v>0</v>
      </c>
    </row>
    <row r="3655" spans="1:5">
      <c r="A3655">
        <v>6</v>
      </c>
      <c r="B3655">
        <v>2</v>
      </c>
      <c r="C3655">
        <v>3</v>
      </c>
      <c r="D3655">
        <v>0</v>
      </c>
      <c r="E3655">
        <f t="shared" si="57"/>
        <v>0</v>
      </c>
    </row>
    <row r="3656" spans="1:5">
      <c r="A3656">
        <v>6</v>
      </c>
      <c r="B3656">
        <v>2</v>
      </c>
      <c r="C3656">
        <v>4</v>
      </c>
      <c r="D3656">
        <v>0</v>
      </c>
      <c r="E3656">
        <f t="shared" si="57"/>
        <v>0</v>
      </c>
    </row>
    <row r="3657" spans="1:5">
      <c r="A3657">
        <v>6</v>
      </c>
      <c r="B3657">
        <v>2</v>
      </c>
      <c r="C3657">
        <v>5</v>
      </c>
      <c r="D3657">
        <v>213.73</v>
      </c>
      <c r="E3657">
        <f t="shared" si="57"/>
        <v>0.21373</v>
      </c>
    </row>
    <row r="3658" spans="1:5">
      <c r="A3658">
        <v>6</v>
      </c>
      <c r="B3658">
        <v>2</v>
      </c>
      <c r="C3658">
        <v>6</v>
      </c>
      <c r="D3658">
        <v>532.53899999999999</v>
      </c>
      <c r="E3658">
        <f t="shared" si="57"/>
        <v>0.53253899999999998</v>
      </c>
    </row>
    <row r="3659" spans="1:5">
      <c r="A3659">
        <v>6</v>
      </c>
      <c r="B3659">
        <v>2</v>
      </c>
      <c r="C3659">
        <v>7</v>
      </c>
      <c r="D3659">
        <v>801.67499999999995</v>
      </c>
      <c r="E3659">
        <f t="shared" si="57"/>
        <v>0.80167499999999992</v>
      </c>
    </row>
    <row r="3660" spans="1:5">
      <c r="A3660">
        <v>6</v>
      </c>
      <c r="B3660">
        <v>2</v>
      </c>
      <c r="C3660">
        <v>8</v>
      </c>
      <c r="D3660">
        <v>1183.0150000000001</v>
      </c>
      <c r="E3660">
        <f t="shared" si="57"/>
        <v>1.1830150000000001</v>
      </c>
    </row>
    <row r="3661" spans="1:5">
      <c r="A3661">
        <v>6</v>
      </c>
      <c r="B3661">
        <v>2</v>
      </c>
      <c r="C3661">
        <v>9</v>
      </c>
      <c r="D3661">
        <v>1223.2449999999999</v>
      </c>
      <c r="E3661">
        <f t="shared" si="57"/>
        <v>1.2232449999999999</v>
      </c>
    </row>
    <row r="3662" spans="1:5">
      <c r="A3662">
        <v>6</v>
      </c>
      <c r="B3662">
        <v>2</v>
      </c>
      <c r="C3662">
        <v>10</v>
      </c>
      <c r="D3662">
        <v>1803.6220000000001</v>
      </c>
      <c r="E3662">
        <f t="shared" si="57"/>
        <v>1.8036220000000001</v>
      </c>
    </row>
    <row r="3663" spans="1:5">
      <c r="A3663">
        <v>6</v>
      </c>
      <c r="B3663">
        <v>2</v>
      </c>
      <c r="C3663">
        <v>11</v>
      </c>
      <c r="D3663">
        <v>1387.712</v>
      </c>
      <c r="E3663">
        <f t="shared" si="57"/>
        <v>1.3877120000000001</v>
      </c>
    </row>
    <row r="3664" spans="1:5">
      <c r="A3664">
        <v>6</v>
      </c>
      <c r="B3664">
        <v>2</v>
      </c>
      <c r="C3664">
        <v>12</v>
      </c>
      <c r="D3664">
        <v>1340.1769999999999</v>
      </c>
      <c r="E3664">
        <f t="shared" si="57"/>
        <v>1.340177</v>
      </c>
    </row>
    <row r="3665" spans="1:5">
      <c r="A3665">
        <v>6</v>
      </c>
      <c r="B3665">
        <v>2</v>
      </c>
      <c r="C3665">
        <v>13</v>
      </c>
      <c r="D3665">
        <v>935.29600000000005</v>
      </c>
      <c r="E3665">
        <f t="shared" si="57"/>
        <v>0.93529600000000002</v>
      </c>
    </row>
    <row r="3666" spans="1:5">
      <c r="A3666">
        <v>6</v>
      </c>
      <c r="B3666">
        <v>2</v>
      </c>
      <c r="C3666">
        <v>14</v>
      </c>
      <c r="D3666">
        <v>796.60599999999999</v>
      </c>
      <c r="E3666">
        <f t="shared" si="57"/>
        <v>0.79660600000000004</v>
      </c>
    </row>
    <row r="3667" spans="1:5">
      <c r="A3667">
        <v>6</v>
      </c>
      <c r="B3667">
        <v>2</v>
      </c>
      <c r="C3667">
        <v>15</v>
      </c>
      <c r="D3667">
        <v>461.58800000000002</v>
      </c>
      <c r="E3667">
        <f t="shared" si="57"/>
        <v>0.461588</v>
      </c>
    </row>
    <row r="3668" spans="1:5">
      <c r="A3668">
        <v>6</v>
      </c>
      <c r="B3668">
        <v>2</v>
      </c>
      <c r="C3668">
        <v>16</v>
      </c>
      <c r="D3668">
        <v>455.76299999999998</v>
      </c>
      <c r="E3668">
        <f t="shared" si="57"/>
        <v>0.45576299999999997</v>
      </c>
    </row>
    <row r="3669" spans="1:5">
      <c r="A3669">
        <v>6</v>
      </c>
      <c r="B3669">
        <v>2</v>
      </c>
      <c r="C3669">
        <v>17</v>
      </c>
      <c r="D3669">
        <v>214.03100000000001</v>
      </c>
      <c r="E3669">
        <f t="shared" si="57"/>
        <v>0.214031</v>
      </c>
    </row>
    <row r="3670" spans="1:5">
      <c r="A3670">
        <v>6</v>
      </c>
      <c r="B3670">
        <v>2</v>
      </c>
      <c r="C3670">
        <v>18</v>
      </c>
      <c r="D3670">
        <v>0</v>
      </c>
      <c r="E3670">
        <f t="shared" si="57"/>
        <v>0</v>
      </c>
    </row>
    <row r="3671" spans="1:5">
      <c r="A3671">
        <v>6</v>
      </c>
      <c r="B3671">
        <v>2</v>
      </c>
      <c r="C3671">
        <v>19</v>
      </c>
      <c r="D3671">
        <v>0</v>
      </c>
      <c r="E3671">
        <f t="shared" si="57"/>
        <v>0</v>
      </c>
    </row>
    <row r="3672" spans="1:5">
      <c r="A3672">
        <v>6</v>
      </c>
      <c r="B3672">
        <v>2</v>
      </c>
      <c r="C3672">
        <v>20</v>
      </c>
      <c r="D3672">
        <v>0</v>
      </c>
      <c r="E3672">
        <f t="shared" si="57"/>
        <v>0</v>
      </c>
    </row>
    <row r="3673" spans="1:5">
      <c r="A3673">
        <v>6</v>
      </c>
      <c r="B3673">
        <v>2</v>
      </c>
      <c r="C3673">
        <v>21</v>
      </c>
      <c r="D3673">
        <v>0</v>
      </c>
      <c r="E3673">
        <f t="shared" si="57"/>
        <v>0</v>
      </c>
    </row>
    <row r="3674" spans="1:5">
      <c r="A3674">
        <v>6</v>
      </c>
      <c r="B3674">
        <v>2</v>
      </c>
      <c r="C3674">
        <v>22</v>
      </c>
      <c r="D3674">
        <v>0</v>
      </c>
      <c r="E3674">
        <f t="shared" si="57"/>
        <v>0</v>
      </c>
    </row>
    <row r="3675" spans="1:5">
      <c r="A3675">
        <v>6</v>
      </c>
      <c r="B3675">
        <v>2</v>
      </c>
      <c r="C3675">
        <v>23</v>
      </c>
      <c r="D3675">
        <v>0</v>
      </c>
      <c r="E3675">
        <f t="shared" si="57"/>
        <v>0</v>
      </c>
    </row>
    <row r="3676" spans="1:5">
      <c r="A3676">
        <v>6</v>
      </c>
      <c r="B3676">
        <v>3</v>
      </c>
      <c r="C3676">
        <v>0</v>
      </c>
      <c r="D3676">
        <v>0</v>
      </c>
      <c r="E3676">
        <f t="shared" si="57"/>
        <v>0</v>
      </c>
    </row>
    <row r="3677" spans="1:5">
      <c r="A3677">
        <v>6</v>
      </c>
      <c r="B3677">
        <v>3</v>
      </c>
      <c r="C3677">
        <v>1</v>
      </c>
      <c r="D3677">
        <v>0</v>
      </c>
      <c r="E3677">
        <f t="shared" si="57"/>
        <v>0</v>
      </c>
    </row>
    <row r="3678" spans="1:5">
      <c r="A3678">
        <v>6</v>
      </c>
      <c r="B3678">
        <v>3</v>
      </c>
      <c r="C3678">
        <v>2</v>
      </c>
      <c r="D3678">
        <v>0</v>
      </c>
      <c r="E3678">
        <f t="shared" si="57"/>
        <v>0</v>
      </c>
    </row>
    <row r="3679" spans="1:5">
      <c r="A3679">
        <v>6</v>
      </c>
      <c r="B3679">
        <v>3</v>
      </c>
      <c r="C3679">
        <v>3</v>
      </c>
      <c r="D3679">
        <v>0</v>
      </c>
      <c r="E3679">
        <f t="shared" si="57"/>
        <v>0</v>
      </c>
    </row>
    <row r="3680" spans="1:5">
      <c r="A3680">
        <v>6</v>
      </c>
      <c r="B3680">
        <v>3</v>
      </c>
      <c r="C3680">
        <v>4</v>
      </c>
      <c r="D3680">
        <v>3.456</v>
      </c>
      <c r="E3680">
        <f t="shared" si="57"/>
        <v>3.4559999999999999E-3</v>
      </c>
    </row>
    <row r="3681" spans="1:5">
      <c r="A3681">
        <v>6</v>
      </c>
      <c r="B3681">
        <v>3</v>
      </c>
      <c r="C3681">
        <v>5</v>
      </c>
      <c r="D3681">
        <v>104.07299999999999</v>
      </c>
      <c r="E3681">
        <f t="shared" si="57"/>
        <v>0.104073</v>
      </c>
    </row>
    <row r="3682" spans="1:5">
      <c r="A3682">
        <v>6</v>
      </c>
      <c r="B3682">
        <v>3</v>
      </c>
      <c r="C3682">
        <v>6</v>
      </c>
      <c r="D3682">
        <v>241.49799999999999</v>
      </c>
      <c r="E3682">
        <f t="shared" si="57"/>
        <v>0.24149799999999999</v>
      </c>
    </row>
    <row r="3683" spans="1:5">
      <c r="A3683">
        <v>6</v>
      </c>
      <c r="B3683">
        <v>3</v>
      </c>
      <c r="C3683">
        <v>7</v>
      </c>
      <c r="D3683">
        <v>617.87800000000004</v>
      </c>
      <c r="E3683">
        <f t="shared" si="57"/>
        <v>0.61787800000000004</v>
      </c>
    </row>
    <row r="3684" spans="1:5">
      <c r="A3684">
        <v>6</v>
      </c>
      <c r="B3684">
        <v>3</v>
      </c>
      <c r="C3684">
        <v>8</v>
      </c>
      <c r="D3684">
        <v>773.68600000000004</v>
      </c>
      <c r="E3684">
        <f t="shared" si="57"/>
        <v>0.77368599999999998</v>
      </c>
    </row>
    <row r="3685" spans="1:5">
      <c r="A3685">
        <v>6</v>
      </c>
      <c r="B3685">
        <v>3</v>
      </c>
      <c r="C3685">
        <v>9</v>
      </c>
      <c r="D3685">
        <v>680.68499999999995</v>
      </c>
      <c r="E3685">
        <f t="shared" si="57"/>
        <v>0.68068499999999998</v>
      </c>
    </row>
    <row r="3686" spans="1:5">
      <c r="A3686">
        <v>6</v>
      </c>
      <c r="B3686">
        <v>3</v>
      </c>
      <c r="C3686">
        <v>10</v>
      </c>
      <c r="D3686">
        <v>710.19200000000001</v>
      </c>
      <c r="E3686">
        <f t="shared" si="57"/>
        <v>0.71019200000000005</v>
      </c>
    </row>
    <row r="3687" spans="1:5">
      <c r="A3687">
        <v>6</v>
      </c>
      <c r="B3687">
        <v>3</v>
      </c>
      <c r="C3687">
        <v>11</v>
      </c>
      <c r="D3687">
        <v>1018.8150000000001</v>
      </c>
      <c r="E3687">
        <f t="shared" si="57"/>
        <v>1.018815</v>
      </c>
    </row>
    <row r="3688" spans="1:5">
      <c r="A3688">
        <v>6</v>
      </c>
      <c r="B3688">
        <v>3</v>
      </c>
      <c r="C3688">
        <v>12</v>
      </c>
      <c r="D3688">
        <v>831.44399999999996</v>
      </c>
      <c r="E3688">
        <f t="shared" si="57"/>
        <v>0.83144399999999996</v>
      </c>
    </row>
    <row r="3689" spans="1:5">
      <c r="A3689">
        <v>6</v>
      </c>
      <c r="B3689">
        <v>3</v>
      </c>
      <c r="C3689">
        <v>13</v>
      </c>
      <c r="D3689">
        <v>722.53200000000004</v>
      </c>
      <c r="E3689">
        <f t="shared" si="57"/>
        <v>0.72253200000000006</v>
      </c>
    </row>
    <row r="3690" spans="1:5">
      <c r="A3690">
        <v>6</v>
      </c>
      <c r="B3690">
        <v>3</v>
      </c>
      <c r="C3690">
        <v>14</v>
      </c>
      <c r="D3690">
        <v>1231.53</v>
      </c>
      <c r="E3690">
        <f t="shared" si="57"/>
        <v>1.23153</v>
      </c>
    </row>
    <row r="3691" spans="1:5">
      <c r="A3691">
        <v>6</v>
      </c>
      <c r="B3691">
        <v>3</v>
      </c>
      <c r="C3691">
        <v>15</v>
      </c>
      <c r="D3691">
        <v>765.07500000000005</v>
      </c>
      <c r="E3691">
        <f t="shared" si="57"/>
        <v>0.76507500000000006</v>
      </c>
    </row>
    <row r="3692" spans="1:5">
      <c r="A3692">
        <v>6</v>
      </c>
      <c r="B3692">
        <v>3</v>
      </c>
      <c r="C3692">
        <v>16</v>
      </c>
      <c r="D3692">
        <v>524.75199999999995</v>
      </c>
      <c r="E3692">
        <f t="shared" si="57"/>
        <v>0.524752</v>
      </c>
    </row>
    <row r="3693" spans="1:5">
      <c r="A3693">
        <v>6</v>
      </c>
      <c r="B3693">
        <v>3</v>
      </c>
      <c r="C3693">
        <v>17</v>
      </c>
      <c r="D3693">
        <v>206.155</v>
      </c>
      <c r="E3693">
        <f t="shared" si="57"/>
        <v>0.206155</v>
      </c>
    </row>
    <row r="3694" spans="1:5">
      <c r="A3694">
        <v>6</v>
      </c>
      <c r="B3694">
        <v>3</v>
      </c>
      <c r="C3694">
        <v>18</v>
      </c>
      <c r="D3694">
        <v>116.919</v>
      </c>
      <c r="E3694">
        <f t="shared" si="57"/>
        <v>0.116919</v>
      </c>
    </row>
    <row r="3695" spans="1:5">
      <c r="A3695">
        <v>6</v>
      </c>
      <c r="B3695">
        <v>3</v>
      </c>
      <c r="C3695">
        <v>19</v>
      </c>
      <c r="D3695">
        <v>0</v>
      </c>
      <c r="E3695">
        <f t="shared" si="57"/>
        <v>0</v>
      </c>
    </row>
    <row r="3696" spans="1:5">
      <c r="A3696">
        <v>6</v>
      </c>
      <c r="B3696">
        <v>3</v>
      </c>
      <c r="C3696">
        <v>20</v>
      </c>
      <c r="D3696">
        <v>0</v>
      </c>
      <c r="E3696">
        <f t="shared" si="57"/>
        <v>0</v>
      </c>
    </row>
    <row r="3697" spans="1:5">
      <c r="A3697">
        <v>6</v>
      </c>
      <c r="B3697">
        <v>3</v>
      </c>
      <c r="C3697">
        <v>21</v>
      </c>
      <c r="D3697">
        <v>0</v>
      </c>
      <c r="E3697">
        <f t="shared" si="57"/>
        <v>0</v>
      </c>
    </row>
    <row r="3698" spans="1:5">
      <c r="A3698">
        <v>6</v>
      </c>
      <c r="B3698">
        <v>3</v>
      </c>
      <c r="C3698">
        <v>22</v>
      </c>
      <c r="D3698">
        <v>0</v>
      </c>
      <c r="E3698">
        <f t="shared" si="57"/>
        <v>0</v>
      </c>
    </row>
    <row r="3699" spans="1:5">
      <c r="A3699">
        <v>6</v>
      </c>
      <c r="B3699">
        <v>3</v>
      </c>
      <c r="C3699">
        <v>23</v>
      </c>
      <c r="D3699">
        <v>0</v>
      </c>
      <c r="E3699">
        <f t="shared" si="57"/>
        <v>0</v>
      </c>
    </row>
    <row r="3700" spans="1:5">
      <c r="A3700">
        <v>6</v>
      </c>
      <c r="B3700">
        <v>4</v>
      </c>
      <c r="C3700">
        <v>0</v>
      </c>
      <c r="D3700">
        <v>0</v>
      </c>
      <c r="E3700">
        <f t="shared" si="57"/>
        <v>0</v>
      </c>
    </row>
    <row r="3701" spans="1:5">
      <c r="A3701">
        <v>6</v>
      </c>
      <c r="B3701">
        <v>4</v>
      </c>
      <c r="C3701">
        <v>1</v>
      </c>
      <c r="D3701">
        <v>0</v>
      </c>
      <c r="E3701">
        <f t="shared" si="57"/>
        <v>0</v>
      </c>
    </row>
    <row r="3702" spans="1:5">
      <c r="A3702">
        <v>6</v>
      </c>
      <c r="B3702">
        <v>4</v>
      </c>
      <c r="C3702">
        <v>2</v>
      </c>
      <c r="D3702">
        <v>0</v>
      </c>
      <c r="E3702">
        <f t="shared" si="57"/>
        <v>0</v>
      </c>
    </row>
    <row r="3703" spans="1:5">
      <c r="A3703">
        <v>6</v>
      </c>
      <c r="B3703">
        <v>4</v>
      </c>
      <c r="C3703">
        <v>3</v>
      </c>
      <c r="D3703">
        <v>0</v>
      </c>
      <c r="E3703">
        <f t="shared" si="57"/>
        <v>0</v>
      </c>
    </row>
    <row r="3704" spans="1:5">
      <c r="A3704">
        <v>6</v>
      </c>
      <c r="B3704">
        <v>4</v>
      </c>
      <c r="C3704">
        <v>4</v>
      </c>
      <c r="D3704">
        <v>0</v>
      </c>
      <c r="E3704">
        <f t="shared" si="57"/>
        <v>0</v>
      </c>
    </row>
    <row r="3705" spans="1:5">
      <c r="A3705">
        <v>6</v>
      </c>
      <c r="B3705">
        <v>4</v>
      </c>
      <c r="C3705">
        <v>5</v>
      </c>
      <c r="D3705">
        <v>207.63399999999999</v>
      </c>
      <c r="E3705">
        <f t="shared" si="57"/>
        <v>0.20763399999999999</v>
      </c>
    </row>
    <row r="3706" spans="1:5">
      <c r="A3706">
        <v>6</v>
      </c>
      <c r="B3706">
        <v>4</v>
      </c>
      <c r="C3706">
        <v>6</v>
      </c>
      <c r="D3706">
        <v>614.04600000000005</v>
      </c>
      <c r="E3706">
        <f t="shared" si="57"/>
        <v>0.61404600000000009</v>
      </c>
    </row>
    <row r="3707" spans="1:5">
      <c r="A3707">
        <v>6</v>
      </c>
      <c r="B3707">
        <v>4</v>
      </c>
      <c r="C3707">
        <v>7</v>
      </c>
      <c r="D3707">
        <v>872.20399999999995</v>
      </c>
      <c r="E3707">
        <f t="shared" si="57"/>
        <v>0.87220399999999998</v>
      </c>
    </row>
    <row r="3708" spans="1:5">
      <c r="A3708">
        <v>6</v>
      </c>
      <c r="B3708">
        <v>4</v>
      </c>
      <c r="C3708">
        <v>8</v>
      </c>
      <c r="D3708">
        <v>1912.078</v>
      </c>
      <c r="E3708">
        <f t="shared" si="57"/>
        <v>1.9120779999999999</v>
      </c>
    </row>
    <row r="3709" spans="1:5">
      <c r="A3709">
        <v>6</v>
      </c>
      <c r="B3709">
        <v>4</v>
      </c>
      <c r="C3709">
        <v>9</v>
      </c>
      <c r="D3709">
        <v>2444.9459999999999</v>
      </c>
      <c r="E3709">
        <f t="shared" si="57"/>
        <v>2.4449459999999998</v>
      </c>
    </row>
    <row r="3710" spans="1:5">
      <c r="A3710">
        <v>6</v>
      </c>
      <c r="B3710">
        <v>4</v>
      </c>
      <c r="C3710">
        <v>10</v>
      </c>
      <c r="D3710">
        <v>2737.4830000000002</v>
      </c>
      <c r="E3710">
        <f t="shared" si="57"/>
        <v>2.7374830000000001</v>
      </c>
    </row>
    <row r="3711" spans="1:5">
      <c r="A3711">
        <v>6</v>
      </c>
      <c r="B3711">
        <v>4</v>
      </c>
      <c r="C3711">
        <v>11</v>
      </c>
      <c r="D3711">
        <v>2868.828</v>
      </c>
      <c r="E3711">
        <f t="shared" si="57"/>
        <v>2.8688280000000002</v>
      </c>
    </row>
    <row r="3712" spans="1:5">
      <c r="A3712">
        <v>6</v>
      </c>
      <c r="B3712">
        <v>4</v>
      </c>
      <c r="C3712">
        <v>12</v>
      </c>
      <c r="D3712">
        <v>2798.6179999999999</v>
      </c>
      <c r="E3712">
        <f t="shared" si="57"/>
        <v>2.7986179999999998</v>
      </c>
    </row>
    <row r="3713" spans="1:5">
      <c r="A3713">
        <v>6</v>
      </c>
      <c r="B3713">
        <v>4</v>
      </c>
      <c r="C3713">
        <v>13</v>
      </c>
      <c r="D3713">
        <v>2318.0329999999999</v>
      </c>
      <c r="E3713">
        <f t="shared" si="57"/>
        <v>2.3180329999999998</v>
      </c>
    </row>
    <row r="3714" spans="1:5">
      <c r="A3714">
        <v>6</v>
      </c>
      <c r="B3714">
        <v>4</v>
      </c>
      <c r="C3714">
        <v>14</v>
      </c>
      <c r="D3714">
        <v>1380.153</v>
      </c>
      <c r="E3714">
        <f t="shared" si="57"/>
        <v>1.380153</v>
      </c>
    </row>
    <row r="3715" spans="1:5">
      <c r="A3715">
        <v>6</v>
      </c>
      <c r="B3715">
        <v>4</v>
      </c>
      <c r="C3715">
        <v>15</v>
      </c>
      <c r="D3715">
        <v>385.11799999999999</v>
      </c>
      <c r="E3715">
        <f t="shared" si="57"/>
        <v>0.38511800000000002</v>
      </c>
    </row>
    <row r="3716" spans="1:5">
      <c r="A3716">
        <v>6</v>
      </c>
      <c r="B3716">
        <v>4</v>
      </c>
      <c r="C3716">
        <v>16</v>
      </c>
      <c r="D3716">
        <v>5.1639999999999997</v>
      </c>
      <c r="E3716">
        <f t="shared" si="57"/>
        <v>5.1639999999999993E-3</v>
      </c>
    </row>
    <row r="3717" spans="1:5">
      <c r="A3717">
        <v>6</v>
      </c>
      <c r="B3717">
        <v>4</v>
      </c>
      <c r="C3717">
        <v>17</v>
      </c>
      <c r="D3717">
        <v>248.85499999999999</v>
      </c>
      <c r="E3717">
        <f t="shared" ref="E3717:E3780" si="58">D3717/1000</f>
        <v>0.24885499999999999</v>
      </c>
    </row>
    <row r="3718" spans="1:5">
      <c r="A3718">
        <v>6</v>
      </c>
      <c r="B3718">
        <v>4</v>
      </c>
      <c r="C3718">
        <v>18</v>
      </c>
      <c r="D3718">
        <v>0</v>
      </c>
      <c r="E3718">
        <f t="shared" si="58"/>
        <v>0</v>
      </c>
    </row>
    <row r="3719" spans="1:5">
      <c r="A3719">
        <v>6</v>
      </c>
      <c r="B3719">
        <v>4</v>
      </c>
      <c r="C3719">
        <v>19</v>
      </c>
      <c r="D3719">
        <v>0</v>
      </c>
      <c r="E3719">
        <f t="shared" si="58"/>
        <v>0</v>
      </c>
    </row>
    <row r="3720" spans="1:5">
      <c r="A3720">
        <v>6</v>
      </c>
      <c r="B3720">
        <v>4</v>
      </c>
      <c r="C3720">
        <v>20</v>
      </c>
      <c r="D3720">
        <v>0</v>
      </c>
      <c r="E3720">
        <f t="shared" si="58"/>
        <v>0</v>
      </c>
    </row>
    <row r="3721" spans="1:5">
      <c r="A3721">
        <v>6</v>
      </c>
      <c r="B3721">
        <v>4</v>
      </c>
      <c r="C3721">
        <v>21</v>
      </c>
      <c r="D3721">
        <v>0</v>
      </c>
      <c r="E3721">
        <f t="shared" si="58"/>
        <v>0</v>
      </c>
    </row>
    <row r="3722" spans="1:5">
      <c r="A3722">
        <v>6</v>
      </c>
      <c r="B3722">
        <v>4</v>
      </c>
      <c r="C3722">
        <v>22</v>
      </c>
      <c r="D3722">
        <v>0</v>
      </c>
      <c r="E3722">
        <f t="shared" si="58"/>
        <v>0</v>
      </c>
    </row>
    <row r="3723" spans="1:5">
      <c r="A3723">
        <v>6</v>
      </c>
      <c r="B3723">
        <v>4</v>
      </c>
      <c r="C3723">
        <v>23</v>
      </c>
      <c r="D3723">
        <v>0</v>
      </c>
      <c r="E3723">
        <f t="shared" si="58"/>
        <v>0</v>
      </c>
    </row>
    <row r="3724" spans="1:5">
      <c r="A3724">
        <v>6</v>
      </c>
      <c r="B3724">
        <v>5</v>
      </c>
      <c r="C3724">
        <v>0</v>
      </c>
      <c r="D3724">
        <v>0</v>
      </c>
      <c r="E3724">
        <f t="shared" si="58"/>
        <v>0</v>
      </c>
    </row>
    <row r="3725" spans="1:5">
      <c r="A3725">
        <v>6</v>
      </c>
      <c r="B3725">
        <v>5</v>
      </c>
      <c r="C3725">
        <v>1</v>
      </c>
      <c r="D3725">
        <v>0</v>
      </c>
      <c r="E3725">
        <f t="shared" si="58"/>
        <v>0</v>
      </c>
    </row>
    <row r="3726" spans="1:5">
      <c r="A3726">
        <v>6</v>
      </c>
      <c r="B3726">
        <v>5</v>
      </c>
      <c r="C3726">
        <v>2</v>
      </c>
      <c r="D3726">
        <v>0</v>
      </c>
      <c r="E3726">
        <f t="shared" si="58"/>
        <v>0</v>
      </c>
    </row>
    <row r="3727" spans="1:5">
      <c r="A3727">
        <v>6</v>
      </c>
      <c r="B3727">
        <v>5</v>
      </c>
      <c r="C3727">
        <v>3</v>
      </c>
      <c r="D3727">
        <v>0</v>
      </c>
      <c r="E3727">
        <f t="shared" si="58"/>
        <v>0</v>
      </c>
    </row>
    <row r="3728" spans="1:5">
      <c r="A3728">
        <v>6</v>
      </c>
      <c r="B3728">
        <v>5</v>
      </c>
      <c r="C3728">
        <v>4</v>
      </c>
      <c r="D3728">
        <v>0</v>
      </c>
      <c r="E3728">
        <f t="shared" si="58"/>
        <v>0</v>
      </c>
    </row>
    <row r="3729" spans="1:5">
      <c r="A3729">
        <v>6</v>
      </c>
      <c r="B3729">
        <v>5</v>
      </c>
      <c r="C3729">
        <v>5</v>
      </c>
      <c r="D3729">
        <v>228.50200000000001</v>
      </c>
      <c r="E3729">
        <f t="shared" si="58"/>
        <v>0.22850200000000001</v>
      </c>
    </row>
    <row r="3730" spans="1:5">
      <c r="A3730">
        <v>6</v>
      </c>
      <c r="B3730">
        <v>5</v>
      </c>
      <c r="C3730">
        <v>6</v>
      </c>
      <c r="D3730">
        <v>660.35699999999997</v>
      </c>
      <c r="E3730">
        <f t="shared" si="58"/>
        <v>0.66035699999999997</v>
      </c>
    </row>
    <row r="3731" spans="1:5">
      <c r="A3731">
        <v>6</v>
      </c>
      <c r="B3731">
        <v>5</v>
      </c>
      <c r="C3731">
        <v>7</v>
      </c>
      <c r="D3731">
        <v>1374.011</v>
      </c>
      <c r="E3731">
        <f t="shared" si="58"/>
        <v>1.3740109999999999</v>
      </c>
    </row>
    <row r="3732" spans="1:5">
      <c r="A3732">
        <v>6</v>
      </c>
      <c r="B3732">
        <v>5</v>
      </c>
      <c r="C3732">
        <v>8</v>
      </c>
      <c r="D3732">
        <v>1760.7539999999999</v>
      </c>
      <c r="E3732">
        <f t="shared" si="58"/>
        <v>1.7607539999999999</v>
      </c>
    </row>
    <row r="3733" spans="1:5">
      <c r="A3733">
        <v>6</v>
      </c>
      <c r="B3733">
        <v>5</v>
      </c>
      <c r="C3733">
        <v>9</v>
      </c>
      <c r="D3733">
        <v>2315.9989999999998</v>
      </c>
      <c r="E3733">
        <f t="shared" si="58"/>
        <v>2.3159989999999997</v>
      </c>
    </row>
    <row r="3734" spans="1:5">
      <c r="A3734">
        <v>6</v>
      </c>
      <c r="B3734">
        <v>5</v>
      </c>
      <c r="C3734">
        <v>10</v>
      </c>
      <c r="D3734">
        <v>2782.1469999999999</v>
      </c>
      <c r="E3734">
        <f t="shared" si="58"/>
        <v>2.7821470000000001</v>
      </c>
    </row>
    <row r="3735" spans="1:5">
      <c r="A3735">
        <v>6</v>
      </c>
      <c r="B3735">
        <v>5</v>
      </c>
      <c r="C3735">
        <v>11</v>
      </c>
      <c r="D3735">
        <v>2905.7779999999998</v>
      </c>
      <c r="E3735">
        <f t="shared" si="58"/>
        <v>2.9057779999999998</v>
      </c>
    </row>
    <row r="3736" spans="1:5">
      <c r="A3736">
        <v>6</v>
      </c>
      <c r="B3736">
        <v>5</v>
      </c>
      <c r="C3736">
        <v>12</v>
      </c>
      <c r="D3736">
        <v>1816.424</v>
      </c>
      <c r="E3736">
        <f t="shared" si="58"/>
        <v>1.816424</v>
      </c>
    </row>
    <row r="3737" spans="1:5">
      <c r="A3737">
        <v>6</v>
      </c>
      <c r="B3737">
        <v>5</v>
      </c>
      <c r="C3737">
        <v>13</v>
      </c>
      <c r="D3737">
        <v>505.495</v>
      </c>
      <c r="E3737">
        <f t="shared" si="58"/>
        <v>0.50549500000000003</v>
      </c>
    </row>
    <row r="3738" spans="1:5">
      <c r="A3738">
        <v>6</v>
      </c>
      <c r="B3738">
        <v>5</v>
      </c>
      <c r="C3738">
        <v>14</v>
      </c>
      <c r="D3738">
        <v>281.91500000000002</v>
      </c>
      <c r="E3738">
        <f t="shared" si="58"/>
        <v>0.28191500000000003</v>
      </c>
    </row>
    <row r="3739" spans="1:5">
      <c r="A3739">
        <v>6</v>
      </c>
      <c r="B3739">
        <v>5</v>
      </c>
      <c r="C3739">
        <v>15</v>
      </c>
      <c r="D3739">
        <v>1723.962</v>
      </c>
      <c r="E3739">
        <f t="shared" si="58"/>
        <v>1.723962</v>
      </c>
    </row>
    <row r="3740" spans="1:5">
      <c r="A3740">
        <v>6</v>
      </c>
      <c r="B3740">
        <v>5</v>
      </c>
      <c r="C3740">
        <v>16</v>
      </c>
      <c r="D3740">
        <v>782.31100000000004</v>
      </c>
      <c r="E3740">
        <f t="shared" si="58"/>
        <v>0.78231100000000009</v>
      </c>
    </row>
    <row r="3741" spans="1:5">
      <c r="A3741">
        <v>6</v>
      </c>
      <c r="B3741">
        <v>5</v>
      </c>
      <c r="C3741">
        <v>17</v>
      </c>
      <c r="D3741">
        <v>486.14699999999999</v>
      </c>
      <c r="E3741">
        <f t="shared" si="58"/>
        <v>0.486147</v>
      </c>
    </row>
    <row r="3742" spans="1:5">
      <c r="A3742">
        <v>6</v>
      </c>
      <c r="B3742">
        <v>5</v>
      </c>
      <c r="C3742">
        <v>18</v>
      </c>
      <c r="D3742">
        <v>100.197</v>
      </c>
      <c r="E3742">
        <f t="shared" si="58"/>
        <v>0.10019700000000001</v>
      </c>
    </row>
    <row r="3743" spans="1:5">
      <c r="A3743">
        <v>6</v>
      </c>
      <c r="B3743">
        <v>5</v>
      </c>
      <c r="C3743">
        <v>19</v>
      </c>
      <c r="D3743">
        <v>0</v>
      </c>
      <c r="E3743">
        <f t="shared" si="58"/>
        <v>0</v>
      </c>
    </row>
    <row r="3744" spans="1:5">
      <c r="A3744">
        <v>6</v>
      </c>
      <c r="B3744">
        <v>5</v>
      </c>
      <c r="C3744">
        <v>20</v>
      </c>
      <c r="D3744">
        <v>0</v>
      </c>
      <c r="E3744">
        <f t="shared" si="58"/>
        <v>0</v>
      </c>
    </row>
    <row r="3745" spans="1:5">
      <c r="A3745">
        <v>6</v>
      </c>
      <c r="B3745">
        <v>5</v>
      </c>
      <c r="C3745">
        <v>21</v>
      </c>
      <c r="D3745">
        <v>0</v>
      </c>
      <c r="E3745">
        <f t="shared" si="58"/>
        <v>0</v>
      </c>
    </row>
    <row r="3746" spans="1:5">
      <c r="A3746">
        <v>6</v>
      </c>
      <c r="B3746">
        <v>5</v>
      </c>
      <c r="C3746">
        <v>22</v>
      </c>
      <c r="D3746">
        <v>0</v>
      </c>
      <c r="E3746">
        <f t="shared" si="58"/>
        <v>0</v>
      </c>
    </row>
    <row r="3747" spans="1:5">
      <c r="A3747">
        <v>6</v>
      </c>
      <c r="B3747">
        <v>5</v>
      </c>
      <c r="C3747">
        <v>23</v>
      </c>
      <c r="D3747">
        <v>0</v>
      </c>
      <c r="E3747">
        <f t="shared" si="58"/>
        <v>0</v>
      </c>
    </row>
    <row r="3748" spans="1:5">
      <c r="A3748">
        <v>6</v>
      </c>
      <c r="B3748">
        <v>6</v>
      </c>
      <c r="C3748">
        <v>0</v>
      </c>
      <c r="D3748">
        <v>0</v>
      </c>
      <c r="E3748">
        <f t="shared" si="58"/>
        <v>0</v>
      </c>
    </row>
    <row r="3749" spans="1:5">
      <c r="A3749">
        <v>6</v>
      </c>
      <c r="B3749">
        <v>6</v>
      </c>
      <c r="C3749">
        <v>1</v>
      </c>
      <c r="D3749">
        <v>0</v>
      </c>
      <c r="E3749">
        <f t="shared" si="58"/>
        <v>0</v>
      </c>
    </row>
    <row r="3750" spans="1:5">
      <c r="A3750">
        <v>6</v>
      </c>
      <c r="B3750">
        <v>6</v>
      </c>
      <c r="C3750">
        <v>2</v>
      </c>
      <c r="D3750">
        <v>0</v>
      </c>
      <c r="E3750">
        <f t="shared" si="58"/>
        <v>0</v>
      </c>
    </row>
    <row r="3751" spans="1:5">
      <c r="A3751">
        <v>6</v>
      </c>
      <c r="B3751">
        <v>6</v>
      </c>
      <c r="C3751">
        <v>3</v>
      </c>
      <c r="D3751">
        <v>0</v>
      </c>
      <c r="E3751">
        <f t="shared" si="58"/>
        <v>0</v>
      </c>
    </row>
    <row r="3752" spans="1:5">
      <c r="A3752">
        <v>6</v>
      </c>
      <c r="B3752">
        <v>6</v>
      </c>
      <c r="C3752">
        <v>4</v>
      </c>
      <c r="D3752">
        <v>6.468</v>
      </c>
      <c r="E3752">
        <f t="shared" si="58"/>
        <v>6.4679999999999998E-3</v>
      </c>
    </row>
    <row r="3753" spans="1:5">
      <c r="A3753">
        <v>6</v>
      </c>
      <c r="B3753">
        <v>6</v>
      </c>
      <c r="C3753">
        <v>5</v>
      </c>
      <c r="D3753">
        <v>170.18100000000001</v>
      </c>
      <c r="E3753">
        <f t="shared" si="58"/>
        <v>0.170181</v>
      </c>
    </row>
    <row r="3754" spans="1:5">
      <c r="A3754">
        <v>6</v>
      </c>
      <c r="B3754">
        <v>6</v>
      </c>
      <c r="C3754">
        <v>6</v>
      </c>
      <c r="D3754">
        <v>783.03700000000003</v>
      </c>
      <c r="E3754">
        <f t="shared" si="58"/>
        <v>0.78303699999999998</v>
      </c>
    </row>
    <row r="3755" spans="1:5">
      <c r="A3755">
        <v>6</v>
      </c>
      <c r="B3755">
        <v>6</v>
      </c>
      <c r="C3755">
        <v>7</v>
      </c>
      <c r="D3755">
        <v>1502.2139999999999</v>
      </c>
      <c r="E3755">
        <f t="shared" si="58"/>
        <v>1.5022139999999999</v>
      </c>
    </row>
    <row r="3756" spans="1:5">
      <c r="A3756">
        <v>6</v>
      </c>
      <c r="B3756">
        <v>6</v>
      </c>
      <c r="C3756">
        <v>8</v>
      </c>
      <c r="D3756">
        <v>2133.183</v>
      </c>
      <c r="E3756">
        <f t="shared" si="58"/>
        <v>2.1331829999999998</v>
      </c>
    </row>
    <row r="3757" spans="1:5">
      <c r="A3757">
        <v>6</v>
      </c>
      <c r="B3757">
        <v>6</v>
      </c>
      <c r="C3757">
        <v>9</v>
      </c>
      <c r="D3757">
        <v>2596.607</v>
      </c>
      <c r="E3757">
        <f t="shared" si="58"/>
        <v>2.5966070000000001</v>
      </c>
    </row>
    <row r="3758" spans="1:5">
      <c r="A3758">
        <v>6</v>
      </c>
      <c r="B3758">
        <v>6</v>
      </c>
      <c r="C3758">
        <v>10</v>
      </c>
      <c r="D3758">
        <v>2896.5169999999998</v>
      </c>
      <c r="E3758">
        <f t="shared" si="58"/>
        <v>2.8965169999999998</v>
      </c>
    </row>
    <row r="3759" spans="1:5">
      <c r="A3759">
        <v>6</v>
      </c>
      <c r="B3759">
        <v>6</v>
      </c>
      <c r="C3759">
        <v>11</v>
      </c>
      <c r="D3759">
        <v>3017.268</v>
      </c>
      <c r="E3759">
        <f t="shared" si="58"/>
        <v>3.0172680000000001</v>
      </c>
    </row>
    <row r="3760" spans="1:5">
      <c r="A3760">
        <v>6</v>
      </c>
      <c r="B3760">
        <v>6</v>
      </c>
      <c r="C3760">
        <v>12</v>
      </c>
      <c r="D3760">
        <v>2968.4769999999999</v>
      </c>
      <c r="E3760">
        <f t="shared" si="58"/>
        <v>2.968477</v>
      </c>
    </row>
    <row r="3761" spans="1:5">
      <c r="A3761">
        <v>6</v>
      </c>
      <c r="B3761">
        <v>6</v>
      </c>
      <c r="C3761">
        <v>13</v>
      </c>
      <c r="D3761">
        <v>2740.067</v>
      </c>
      <c r="E3761">
        <f t="shared" si="58"/>
        <v>2.7400669999999998</v>
      </c>
    </row>
    <row r="3762" spans="1:5">
      <c r="A3762">
        <v>6</v>
      </c>
      <c r="B3762">
        <v>6</v>
      </c>
      <c r="C3762">
        <v>14</v>
      </c>
      <c r="D3762">
        <v>2338.884</v>
      </c>
      <c r="E3762">
        <f t="shared" si="58"/>
        <v>2.3388840000000002</v>
      </c>
    </row>
    <row r="3763" spans="1:5">
      <c r="A3763">
        <v>6</v>
      </c>
      <c r="B3763">
        <v>6</v>
      </c>
      <c r="C3763">
        <v>15</v>
      </c>
      <c r="D3763">
        <v>1620.35</v>
      </c>
      <c r="E3763">
        <f t="shared" si="58"/>
        <v>1.62035</v>
      </c>
    </row>
    <row r="3764" spans="1:5">
      <c r="A3764">
        <v>6</v>
      </c>
      <c r="B3764">
        <v>6</v>
      </c>
      <c r="C3764">
        <v>16</v>
      </c>
      <c r="D3764">
        <v>1004.2380000000001</v>
      </c>
      <c r="E3764">
        <f t="shared" si="58"/>
        <v>1.004238</v>
      </c>
    </row>
    <row r="3765" spans="1:5">
      <c r="A3765">
        <v>6</v>
      </c>
      <c r="B3765">
        <v>6</v>
      </c>
      <c r="C3765">
        <v>17</v>
      </c>
      <c r="D3765">
        <v>465.46</v>
      </c>
      <c r="E3765">
        <f t="shared" si="58"/>
        <v>0.46545999999999998</v>
      </c>
    </row>
    <row r="3766" spans="1:5">
      <c r="A3766">
        <v>6</v>
      </c>
      <c r="B3766">
        <v>6</v>
      </c>
      <c r="C3766">
        <v>18</v>
      </c>
      <c r="D3766">
        <v>103.63500000000001</v>
      </c>
      <c r="E3766">
        <f t="shared" si="58"/>
        <v>0.103635</v>
      </c>
    </row>
    <row r="3767" spans="1:5">
      <c r="A3767">
        <v>6</v>
      </c>
      <c r="B3767">
        <v>6</v>
      </c>
      <c r="C3767">
        <v>19</v>
      </c>
      <c r="D3767">
        <v>0</v>
      </c>
      <c r="E3767">
        <f t="shared" si="58"/>
        <v>0</v>
      </c>
    </row>
    <row r="3768" spans="1:5">
      <c r="A3768">
        <v>6</v>
      </c>
      <c r="B3768">
        <v>6</v>
      </c>
      <c r="C3768">
        <v>20</v>
      </c>
      <c r="D3768">
        <v>0</v>
      </c>
      <c r="E3768">
        <f t="shared" si="58"/>
        <v>0</v>
      </c>
    </row>
    <row r="3769" spans="1:5">
      <c r="A3769">
        <v>6</v>
      </c>
      <c r="B3769">
        <v>6</v>
      </c>
      <c r="C3769">
        <v>21</v>
      </c>
      <c r="D3769">
        <v>0</v>
      </c>
      <c r="E3769">
        <f t="shared" si="58"/>
        <v>0</v>
      </c>
    </row>
    <row r="3770" spans="1:5">
      <c r="A3770">
        <v>6</v>
      </c>
      <c r="B3770">
        <v>6</v>
      </c>
      <c r="C3770">
        <v>22</v>
      </c>
      <c r="D3770">
        <v>0</v>
      </c>
      <c r="E3770">
        <f t="shared" si="58"/>
        <v>0</v>
      </c>
    </row>
    <row r="3771" spans="1:5">
      <c r="A3771">
        <v>6</v>
      </c>
      <c r="B3771">
        <v>6</v>
      </c>
      <c r="C3771">
        <v>23</v>
      </c>
      <c r="D3771">
        <v>0</v>
      </c>
      <c r="E3771">
        <f t="shared" si="58"/>
        <v>0</v>
      </c>
    </row>
    <row r="3772" spans="1:5">
      <c r="A3772">
        <v>6</v>
      </c>
      <c r="B3772">
        <v>7</v>
      </c>
      <c r="C3772">
        <v>0</v>
      </c>
      <c r="D3772">
        <v>0</v>
      </c>
      <c r="E3772">
        <f t="shared" si="58"/>
        <v>0</v>
      </c>
    </row>
    <row r="3773" spans="1:5">
      <c r="A3773">
        <v>6</v>
      </c>
      <c r="B3773">
        <v>7</v>
      </c>
      <c r="C3773">
        <v>1</v>
      </c>
      <c r="D3773">
        <v>0</v>
      </c>
      <c r="E3773">
        <f t="shared" si="58"/>
        <v>0</v>
      </c>
    </row>
    <row r="3774" spans="1:5">
      <c r="A3774">
        <v>6</v>
      </c>
      <c r="B3774">
        <v>7</v>
      </c>
      <c r="C3774">
        <v>2</v>
      </c>
      <c r="D3774">
        <v>0</v>
      </c>
      <c r="E3774">
        <f t="shared" si="58"/>
        <v>0</v>
      </c>
    </row>
    <row r="3775" spans="1:5">
      <c r="A3775">
        <v>6</v>
      </c>
      <c r="B3775">
        <v>7</v>
      </c>
      <c r="C3775">
        <v>3</v>
      </c>
      <c r="D3775">
        <v>0</v>
      </c>
      <c r="E3775">
        <f t="shared" si="58"/>
        <v>0</v>
      </c>
    </row>
    <row r="3776" spans="1:5">
      <c r="A3776">
        <v>6</v>
      </c>
      <c r="B3776">
        <v>7</v>
      </c>
      <c r="C3776">
        <v>4</v>
      </c>
      <c r="D3776">
        <v>12.896000000000001</v>
      </c>
      <c r="E3776">
        <f t="shared" si="58"/>
        <v>1.2896000000000001E-2</v>
      </c>
    </row>
    <row r="3777" spans="1:5">
      <c r="A3777">
        <v>6</v>
      </c>
      <c r="B3777">
        <v>7</v>
      </c>
      <c r="C3777">
        <v>5</v>
      </c>
      <c r="D3777">
        <v>194.96600000000001</v>
      </c>
      <c r="E3777">
        <f t="shared" si="58"/>
        <v>0.194966</v>
      </c>
    </row>
    <row r="3778" spans="1:5">
      <c r="A3778">
        <v>6</v>
      </c>
      <c r="B3778">
        <v>7</v>
      </c>
      <c r="C3778">
        <v>6</v>
      </c>
      <c r="D3778">
        <v>667.53800000000001</v>
      </c>
      <c r="E3778">
        <f t="shared" si="58"/>
        <v>0.66753799999999996</v>
      </c>
    </row>
    <row r="3779" spans="1:5">
      <c r="A3779">
        <v>6</v>
      </c>
      <c r="B3779">
        <v>7</v>
      </c>
      <c r="C3779">
        <v>7</v>
      </c>
      <c r="D3779">
        <v>1455.8720000000001</v>
      </c>
      <c r="E3779">
        <f t="shared" si="58"/>
        <v>1.4558720000000001</v>
      </c>
    </row>
    <row r="3780" spans="1:5">
      <c r="A3780">
        <v>6</v>
      </c>
      <c r="B3780">
        <v>7</v>
      </c>
      <c r="C3780">
        <v>8</v>
      </c>
      <c r="D3780">
        <v>2035.825</v>
      </c>
      <c r="E3780">
        <f t="shared" si="58"/>
        <v>2.035825</v>
      </c>
    </row>
    <row r="3781" spans="1:5">
      <c r="A3781">
        <v>6</v>
      </c>
      <c r="B3781">
        <v>7</v>
      </c>
      <c r="C3781">
        <v>9</v>
      </c>
      <c r="D3781">
        <v>2468.105</v>
      </c>
      <c r="E3781">
        <f t="shared" ref="E3781:E3844" si="59">D3781/1000</f>
        <v>2.468105</v>
      </c>
    </row>
    <row r="3782" spans="1:5">
      <c r="A3782">
        <v>6</v>
      </c>
      <c r="B3782">
        <v>7</v>
      </c>
      <c r="C3782">
        <v>10</v>
      </c>
      <c r="D3782">
        <v>2720.9169999999999</v>
      </c>
      <c r="E3782">
        <f t="shared" si="59"/>
        <v>2.720917</v>
      </c>
    </row>
    <row r="3783" spans="1:5">
      <c r="A3783">
        <v>6</v>
      </c>
      <c r="B3783">
        <v>7</v>
      </c>
      <c r="C3783">
        <v>11</v>
      </c>
      <c r="D3783">
        <v>2824.5549999999998</v>
      </c>
      <c r="E3783">
        <f t="shared" si="59"/>
        <v>2.8245549999999997</v>
      </c>
    </row>
    <row r="3784" spans="1:5">
      <c r="A3784">
        <v>6</v>
      </c>
      <c r="B3784">
        <v>7</v>
      </c>
      <c r="C3784">
        <v>12</v>
      </c>
      <c r="D3784">
        <v>1407.5060000000001</v>
      </c>
      <c r="E3784">
        <f t="shared" si="59"/>
        <v>1.4075060000000001</v>
      </c>
    </row>
    <row r="3785" spans="1:5">
      <c r="A3785">
        <v>6</v>
      </c>
      <c r="B3785">
        <v>7</v>
      </c>
      <c r="C3785">
        <v>13</v>
      </c>
      <c r="D3785">
        <v>450.125</v>
      </c>
      <c r="E3785">
        <f t="shared" si="59"/>
        <v>0.450125</v>
      </c>
    </row>
    <row r="3786" spans="1:5">
      <c r="A3786">
        <v>6</v>
      </c>
      <c r="B3786">
        <v>7</v>
      </c>
      <c r="C3786">
        <v>14</v>
      </c>
      <c r="D3786">
        <v>1982.056</v>
      </c>
      <c r="E3786">
        <f t="shared" si="59"/>
        <v>1.982056</v>
      </c>
    </row>
    <row r="3787" spans="1:5">
      <c r="A3787">
        <v>6</v>
      </c>
      <c r="B3787">
        <v>7</v>
      </c>
      <c r="C3787">
        <v>15</v>
      </c>
      <c r="D3787">
        <v>863.86699999999996</v>
      </c>
      <c r="E3787">
        <f t="shared" si="59"/>
        <v>0.86386699999999994</v>
      </c>
    </row>
    <row r="3788" spans="1:5">
      <c r="A3788">
        <v>6</v>
      </c>
      <c r="B3788">
        <v>7</v>
      </c>
      <c r="C3788">
        <v>16</v>
      </c>
      <c r="D3788">
        <v>763.55399999999997</v>
      </c>
      <c r="E3788">
        <f t="shared" si="59"/>
        <v>0.76355399999999995</v>
      </c>
    </row>
    <row r="3789" spans="1:5">
      <c r="A3789">
        <v>6</v>
      </c>
      <c r="B3789">
        <v>7</v>
      </c>
      <c r="C3789">
        <v>17</v>
      </c>
      <c r="D3789">
        <v>52.503</v>
      </c>
      <c r="E3789">
        <f t="shared" si="59"/>
        <v>5.2503000000000001E-2</v>
      </c>
    </row>
    <row r="3790" spans="1:5">
      <c r="A3790">
        <v>6</v>
      </c>
      <c r="B3790">
        <v>7</v>
      </c>
      <c r="C3790">
        <v>18</v>
      </c>
      <c r="D3790">
        <v>18.111000000000001</v>
      </c>
      <c r="E3790">
        <f t="shared" si="59"/>
        <v>1.8111000000000002E-2</v>
      </c>
    </row>
    <row r="3791" spans="1:5">
      <c r="A3791">
        <v>6</v>
      </c>
      <c r="B3791">
        <v>7</v>
      </c>
      <c r="C3791">
        <v>19</v>
      </c>
      <c r="D3791">
        <v>0</v>
      </c>
      <c r="E3791">
        <f t="shared" si="59"/>
        <v>0</v>
      </c>
    </row>
    <row r="3792" spans="1:5">
      <c r="A3792">
        <v>6</v>
      </c>
      <c r="B3792">
        <v>7</v>
      </c>
      <c r="C3792">
        <v>20</v>
      </c>
      <c r="D3792">
        <v>0</v>
      </c>
      <c r="E3792">
        <f t="shared" si="59"/>
        <v>0</v>
      </c>
    </row>
    <row r="3793" spans="1:5">
      <c r="A3793">
        <v>6</v>
      </c>
      <c r="B3793">
        <v>7</v>
      </c>
      <c r="C3793">
        <v>21</v>
      </c>
      <c r="D3793">
        <v>0</v>
      </c>
      <c r="E3793">
        <f t="shared" si="59"/>
        <v>0</v>
      </c>
    </row>
    <row r="3794" spans="1:5">
      <c r="A3794">
        <v>6</v>
      </c>
      <c r="B3794">
        <v>7</v>
      </c>
      <c r="C3794">
        <v>22</v>
      </c>
      <c r="D3794">
        <v>0</v>
      </c>
      <c r="E3794">
        <f t="shared" si="59"/>
        <v>0</v>
      </c>
    </row>
    <row r="3795" spans="1:5">
      <c r="A3795">
        <v>6</v>
      </c>
      <c r="B3795">
        <v>7</v>
      </c>
      <c r="C3795">
        <v>23</v>
      </c>
      <c r="D3795">
        <v>0</v>
      </c>
      <c r="E3795">
        <f t="shared" si="59"/>
        <v>0</v>
      </c>
    </row>
    <row r="3796" spans="1:5">
      <c r="A3796">
        <v>6</v>
      </c>
      <c r="B3796">
        <v>8</v>
      </c>
      <c r="C3796">
        <v>0</v>
      </c>
      <c r="D3796">
        <v>0</v>
      </c>
      <c r="E3796">
        <f t="shared" si="59"/>
        <v>0</v>
      </c>
    </row>
    <row r="3797" spans="1:5">
      <c r="A3797">
        <v>6</v>
      </c>
      <c r="B3797">
        <v>8</v>
      </c>
      <c r="C3797">
        <v>1</v>
      </c>
      <c r="D3797">
        <v>0</v>
      </c>
      <c r="E3797">
        <f t="shared" si="59"/>
        <v>0</v>
      </c>
    </row>
    <row r="3798" spans="1:5">
      <c r="A3798">
        <v>6</v>
      </c>
      <c r="B3798">
        <v>8</v>
      </c>
      <c r="C3798">
        <v>2</v>
      </c>
      <c r="D3798">
        <v>0</v>
      </c>
      <c r="E3798">
        <f t="shared" si="59"/>
        <v>0</v>
      </c>
    </row>
    <row r="3799" spans="1:5">
      <c r="A3799">
        <v>6</v>
      </c>
      <c r="B3799">
        <v>8</v>
      </c>
      <c r="C3799">
        <v>3</v>
      </c>
      <c r="D3799">
        <v>0</v>
      </c>
      <c r="E3799">
        <f t="shared" si="59"/>
        <v>0</v>
      </c>
    </row>
    <row r="3800" spans="1:5">
      <c r="A3800">
        <v>6</v>
      </c>
      <c r="B3800">
        <v>8</v>
      </c>
      <c r="C3800">
        <v>4</v>
      </c>
      <c r="D3800">
        <v>19.122</v>
      </c>
      <c r="E3800">
        <f t="shared" si="59"/>
        <v>1.9122E-2</v>
      </c>
    </row>
    <row r="3801" spans="1:5">
      <c r="A3801">
        <v>6</v>
      </c>
      <c r="B3801">
        <v>8</v>
      </c>
      <c r="C3801">
        <v>5</v>
      </c>
      <c r="D3801">
        <v>193.65199999999999</v>
      </c>
      <c r="E3801">
        <f t="shared" si="59"/>
        <v>0.19365199999999999</v>
      </c>
    </row>
    <row r="3802" spans="1:5">
      <c r="A3802">
        <v>6</v>
      </c>
      <c r="B3802">
        <v>8</v>
      </c>
      <c r="C3802">
        <v>6</v>
      </c>
      <c r="D3802">
        <v>696.06100000000004</v>
      </c>
      <c r="E3802">
        <f t="shared" si="59"/>
        <v>0.69606100000000004</v>
      </c>
    </row>
    <row r="3803" spans="1:5">
      <c r="A3803">
        <v>6</v>
      </c>
      <c r="B3803">
        <v>8</v>
      </c>
      <c r="C3803">
        <v>7</v>
      </c>
      <c r="D3803">
        <v>1437.06</v>
      </c>
      <c r="E3803">
        <f t="shared" si="59"/>
        <v>1.43706</v>
      </c>
    </row>
    <row r="3804" spans="1:5">
      <c r="A3804">
        <v>6</v>
      </c>
      <c r="B3804">
        <v>8</v>
      </c>
      <c r="C3804">
        <v>8</v>
      </c>
      <c r="D3804">
        <v>2050.817</v>
      </c>
      <c r="E3804">
        <f t="shared" si="59"/>
        <v>2.0508169999999999</v>
      </c>
    </row>
    <row r="3805" spans="1:5">
      <c r="A3805">
        <v>6</v>
      </c>
      <c r="B3805">
        <v>8</v>
      </c>
      <c r="C3805">
        <v>9</v>
      </c>
      <c r="D3805">
        <v>2495.3910000000001</v>
      </c>
      <c r="E3805">
        <f t="shared" si="59"/>
        <v>2.4953910000000001</v>
      </c>
    </row>
    <row r="3806" spans="1:5">
      <c r="A3806">
        <v>6</v>
      </c>
      <c r="B3806">
        <v>8</v>
      </c>
      <c r="C3806">
        <v>10</v>
      </c>
      <c r="D3806">
        <v>2762.4140000000002</v>
      </c>
      <c r="E3806">
        <f t="shared" si="59"/>
        <v>2.7624140000000001</v>
      </c>
    </row>
    <row r="3807" spans="1:5">
      <c r="A3807">
        <v>6</v>
      </c>
      <c r="B3807">
        <v>8</v>
      </c>
      <c r="C3807">
        <v>11</v>
      </c>
      <c r="D3807">
        <v>2888.203</v>
      </c>
      <c r="E3807">
        <f t="shared" si="59"/>
        <v>2.8882029999999999</v>
      </c>
    </row>
    <row r="3808" spans="1:5">
      <c r="A3808">
        <v>6</v>
      </c>
      <c r="B3808">
        <v>8</v>
      </c>
      <c r="C3808">
        <v>12</v>
      </c>
      <c r="D3808">
        <v>2849.1329999999998</v>
      </c>
      <c r="E3808">
        <f t="shared" si="59"/>
        <v>2.8491329999999997</v>
      </c>
    </row>
    <row r="3809" spans="1:5">
      <c r="A3809">
        <v>6</v>
      </c>
      <c r="B3809">
        <v>8</v>
      </c>
      <c r="C3809">
        <v>13</v>
      </c>
      <c r="D3809">
        <v>2649.1709999999998</v>
      </c>
      <c r="E3809">
        <f t="shared" si="59"/>
        <v>2.6491709999999999</v>
      </c>
    </row>
    <row r="3810" spans="1:5">
      <c r="A3810">
        <v>6</v>
      </c>
      <c r="B3810">
        <v>8</v>
      </c>
      <c r="C3810">
        <v>14</v>
      </c>
      <c r="D3810">
        <v>1375.4490000000001</v>
      </c>
      <c r="E3810">
        <f t="shared" si="59"/>
        <v>1.3754490000000001</v>
      </c>
    </row>
    <row r="3811" spans="1:5">
      <c r="A3811">
        <v>6</v>
      </c>
      <c r="B3811">
        <v>8</v>
      </c>
      <c r="C3811">
        <v>15</v>
      </c>
      <c r="D3811">
        <v>1626.9570000000001</v>
      </c>
      <c r="E3811">
        <f t="shared" si="59"/>
        <v>1.6269570000000002</v>
      </c>
    </row>
    <row r="3812" spans="1:5">
      <c r="A3812">
        <v>6</v>
      </c>
      <c r="B3812">
        <v>8</v>
      </c>
      <c r="C3812">
        <v>16</v>
      </c>
      <c r="D3812">
        <v>784.60699999999997</v>
      </c>
      <c r="E3812">
        <f t="shared" si="59"/>
        <v>0.78460699999999994</v>
      </c>
    </row>
    <row r="3813" spans="1:5">
      <c r="A3813">
        <v>6</v>
      </c>
      <c r="B3813">
        <v>8</v>
      </c>
      <c r="C3813">
        <v>17</v>
      </c>
      <c r="D3813">
        <v>252.59700000000001</v>
      </c>
      <c r="E3813">
        <f t="shared" si="59"/>
        <v>0.25259700000000002</v>
      </c>
    </row>
    <row r="3814" spans="1:5">
      <c r="A3814">
        <v>6</v>
      </c>
      <c r="B3814">
        <v>8</v>
      </c>
      <c r="C3814">
        <v>18</v>
      </c>
      <c r="D3814">
        <v>69.882999999999996</v>
      </c>
      <c r="E3814">
        <f t="shared" si="59"/>
        <v>6.9883000000000001E-2</v>
      </c>
    </row>
    <row r="3815" spans="1:5">
      <c r="A3815">
        <v>6</v>
      </c>
      <c r="B3815">
        <v>8</v>
      </c>
      <c r="C3815">
        <v>19</v>
      </c>
      <c r="D3815">
        <v>0</v>
      </c>
      <c r="E3815">
        <f t="shared" si="59"/>
        <v>0</v>
      </c>
    </row>
    <row r="3816" spans="1:5">
      <c r="A3816">
        <v>6</v>
      </c>
      <c r="B3816">
        <v>8</v>
      </c>
      <c r="C3816">
        <v>20</v>
      </c>
      <c r="D3816">
        <v>0</v>
      </c>
      <c r="E3816">
        <f t="shared" si="59"/>
        <v>0</v>
      </c>
    </row>
    <row r="3817" spans="1:5">
      <c r="A3817">
        <v>6</v>
      </c>
      <c r="B3817">
        <v>8</v>
      </c>
      <c r="C3817">
        <v>21</v>
      </c>
      <c r="D3817">
        <v>0</v>
      </c>
      <c r="E3817">
        <f t="shared" si="59"/>
        <v>0</v>
      </c>
    </row>
    <row r="3818" spans="1:5">
      <c r="A3818">
        <v>6</v>
      </c>
      <c r="B3818">
        <v>8</v>
      </c>
      <c r="C3818">
        <v>22</v>
      </c>
      <c r="D3818">
        <v>0</v>
      </c>
      <c r="E3818">
        <f t="shared" si="59"/>
        <v>0</v>
      </c>
    </row>
    <row r="3819" spans="1:5">
      <c r="A3819">
        <v>6</v>
      </c>
      <c r="B3819">
        <v>8</v>
      </c>
      <c r="C3819">
        <v>23</v>
      </c>
      <c r="D3819">
        <v>0</v>
      </c>
      <c r="E3819">
        <f t="shared" si="59"/>
        <v>0</v>
      </c>
    </row>
    <row r="3820" spans="1:5">
      <c r="A3820">
        <v>6</v>
      </c>
      <c r="B3820">
        <v>9</v>
      </c>
      <c r="C3820">
        <v>0</v>
      </c>
      <c r="D3820">
        <v>0</v>
      </c>
      <c r="E3820">
        <f t="shared" si="59"/>
        <v>0</v>
      </c>
    </row>
    <row r="3821" spans="1:5">
      <c r="A3821">
        <v>6</v>
      </c>
      <c r="B3821">
        <v>9</v>
      </c>
      <c r="C3821">
        <v>1</v>
      </c>
      <c r="D3821">
        <v>0</v>
      </c>
      <c r="E3821">
        <f t="shared" si="59"/>
        <v>0</v>
      </c>
    </row>
    <row r="3822" spans="1:5">
      <c r="A3822">
        <v>6</v>
      </c>
      <c r="B3822">
        <v>9</v>
      </c>
      <c r="C3822">
        <v>2</v>
      </c>
      <c r="D3822">
        <v>0</v>
      </c>
      <c r="E3822">
        <f t="shared" si="59"/>
        <v>0</v>
      </c>
    </row>
    <row r="3823" spans="1:5">
      <c r="A3823">
        <v>6</v>
      </c>
      <c r="B3823">
        <v>9</v>
      </c>
      <c r="C3823">
        <v>3</v>
      </c>
      <c r="D3823">
        <v>0</v>
      </c>
      <c r="E3823">
        <f t="shared" si="59"/>
        <v>0</v>
      </c>
    </row>
    <row r="3824" spans="1:5">
      <c r="A3824">
        <v>6</v>
      </c>
      <c r="B3824">
        <v>9</v>
      </c>
      <c r="C3824">
        <v>4</v>
      </c>
      <c r="D3824">
        <v>0</v>
      </c>
      <c r="E3824">
        <f t="shared" si="59"/>
        <v>0</v>
      </c>
    </row>
    <row r="3825" spans="1:5">
      <c r="A3825">
        <v>6</v>
      </c>
      <c r="B3825">
        <v>9</v>
      </c>
      <c r="C3825">
        <v>5</v>
      </c>
      <c r="D3825">
        <v>22.170999999999999</v>
      </c>
      <c r="E3825">
        <f t="shared" si="59"/>
        <v>2.2171E-2</v>
      </c>
    </row>
    <row r="3826" spans="1:5">
      <c r="A3826">
        <v>6</v>
      </c>
      <c r="B3826">
        <v>9</v>
      </c>
      <c r="C3826">
        <v>6</v>
      </c>
      <c r="D3826">
        <v>460.26400000000001</v>
      </c>
      <c r="E3826">
        <f t="shared" si="59"/>
        <v>0.46026400000000001</v>
      </c>
    </row>
    <row r="3827" spans="1:5">
      <c r="A3827">
        <v>6</v>
      </c>
      <c r="B3827">
        <v>9</v>
      </c>
      <c r="C3827">
        <v>7</v>
      </c>
      <c r="D3827">
        <v>381.42099999999999</v>
      </c>
      <c r="E3827">
        <f t="shared" si="59"/>
        <v>0.38142100000000001</v>
      </c>
    </row>
    <row r="3828" spans="1:5">
      <c r="A3828">
        <v>6</v>
      </c>
      <c r="B3828">
        <v>9</v>
      </c>
      <c r="C3828">
        <v>8</v>
      </c>
      <c r="D3828">
        <v>1080.194</v>
      </c>
      <c r="E3828">
        <f t="shared" si="59"/>
        <v>1.0801939999999999</v>
      </c>
    </row>
    <row r="3829" spans="1:5">
      <c r="A3829">
        <v>6</v>
      </c>
      <c r="B3829">
        <v>9</v>
      </c>
      <c r="C3829">
        <v>9</v>
      </c>
      <c r="D3829">
        <v>628.48900000000003</v>
      </c>
      <c r="E3829">
        <f t="shared" si="59"/>
        <v>0.62848900000000008</v>
      </c>
    </row>
    <row r="3830" spans="1:5">
      <c r="A3830">
        <v>6</v>
      </c>
      <c r="B3830">
        <v>9</v>
      </c>
      <c r="C3830">
        <v>10</v>
      </c>
      <c r="D3830">
        <v>736.96400000000006</v>
      </c>
      <c r="E3830">
        <f t="shared" si="59"/>
        <v>0.73696400000000006</v>
      </c>
    </row>
    <row r="3831" spans="1:5">
      <c r="A3831">
        <v>6</v>
      </c>
      <c r="B3831">
        <v>9</v>
      </c>
      <c r="C3831">
        <v>11</v>
      </c>
      <c r="D3831">
        <v>1367.8430000000001</v>
      </c>
      <c r="E3831">
        <f t="shared" si="59"/>
        <v>1.3678430000000001</v>
      </c>
    </row>
    <row r="3832" spans="1:5">
      <c r="A3832">
        <v>6</v>
      </c>
      <c r="B3832">
        <v>9</v>
      </c>
      <c r="C3832">
        <v>12</v>
      </c>
      <c r="D3832">
        <v>1696.0219999999999</v>
      </c>
      <c r="E3832">
        <f t="shared" si="59"/>
        <v>1.6960219999999999</v>
      </c>
    </row>
    <row r="3833" spans="1:5">
      <c r="A3833">
        <v>6</v>
      </c>
      <c r="B3833">
        <v>9</v>
      </c>
      <c r="C3833">
        <v>13</v>
      </c>
      <c r="D3833">
        <v>2380.038</v>
      </c>
      <c r="E3833">
        <f t="shared" si="59"/>
        <v>2.3800379999999999</v>
      </c>
    </row>
    <row r="3834" spans="1:5">
      <c r="A3834">
        <v>6</v>
      </c>
      <c r="B3834">
        <v>9</v>
      </c>
      <c r="C3834">
        <v>14</v>
      </c>
      <c r="D3834">
        <v>2148.9299999999998</v>
      </c>
      <c r="E3834">
        <f t="shared" si="59"/>
        <v>2.14893</v>
      </c>
    </row>
    <row r="3835" spans="1:5">
      <c r="A3835">
        <v>6</v>
      </c>
      <c r="B3835">
        <v>9</v>
      </c>
      <c r="C3835">
        <v>15</v>
      </c>
      <c r="D3835">
        <v>1364.0650000000001</v>
      </c>
      <c r="E3835">
        <f t="shared" si="59"/>
        <v>1.3640650000000001</v>
      </c>
    </row>
    <row r="3836" spans="1:5">
      <c r="A3836">
        <v>6</v>
      </c>
      <c r="B3836">
        <v>9</v>
      </c>
      <c r="C3836">
        <v>16</v>
      </c>
      <c r="D3836">
        <v>1038.355</v>
      </c>
      <c r="E3836">
        <f t="shared" si="59"/>
        <v>1.0383549999999999</v>
      </c>
    </row>
    <row r="3837" spans="1:5">
      <c r="A3837">
        <v>6</v>
      </c>
      <c r="B3837">
        <v>9</v>
      </c>
      <c r="C3837">
        <v>17</v>
      </c>
      <c r="D3837">
        <v>463.74400000000003</v>
      </c>
      <c r="E3837">
        <f t="shared" si="59"/>
        <v>0.46374400000000005</v>
      </c>
    </row>
    <row r="3838" spans="1:5">
      <c r="A3838">
        <v>6</v>
      </c>
      <c r="B3838">
        <v>9</v>
      </c>
      <c r="C3838">
        <v>18</v>
      </c>
      <c r="D3838">
        <v>117.69499999999999</v>
      </c>
      <c r="E3838">
        <f t="shared" si="59"/>
        <v>0.11769499999999999</v>
      </c>
    </row>
    <row r="3839" spans="1:5">
      <c r="A3839">
        <v>6</v>
      </c>
      <c r="B3839">
        <v>9</v>
      </c>
      <c r="C3839">
        <v>19</v>
      </c>
      <c r="D3839">
        <v>0</v>
      </c>
      <c r="E3839">
        <f t="shared" si="59"/>
        <v>0</v>
      </c>
    </row>
    <row r="3840" spans="1:5">
      <c r="A3840">
        <v>6</v>
      </c>
      <c r="B3840">
        <v>9</v>
      </c>
      <c r="C3840">
        <v>20</v>
      </c>
      <c r="D3840">
        <v>0</v>
      </c>
      <c r="E3840">
        <f t="shared" si="59"/>
        <v>0</v>
      </c>
    </row>
    <row r="3841" spans="1:5">
      <c r="A3841">
        <v>6</v>
      </c>
      <c r="B3841">
        <v>9</v>
      </c>
      <c r="C3841">
        <v>21</v>
      </c>
      <c r="D3841">
        <v>0</v>
      </c>
      <c r="E3841">
        <f t="shared" si="59"/>
        <v>0</v>
      </c>
    </row>
    <row r="3842" spans="1:5">
      <c r="A3842">
        <v>6</v>
      </c>
      <c r="B3842">
        <v>9</v>
      </c>
      <c r="C3842">
        <v>22</v>
      </c>
      <c r="D3842">
        <v>0</v>
      </c>
      <c r="E3842">
        <f t="shared" si="59"/>
        <v>0</v>
      </c>
    </row>
    <row r="3843" spans="1:5">
      <c r="A3843">
        <v>6</v>
      </c>
      <c r="B3843">
        <v>9</v>
      </c>
      <c r="C3843">
        <v>23</v>
      </c>
      <c r="D3843">
        <v>0</v>
      </c>
      <c r="E3843">
        <f t="shared" si="59"/>
        <v>0</v>
      </c>
    </row>
    <row r="3844" spans="1:5">
      <c r="A3844">
        <v>6</v>
      </c>
      <c r="B3844">
        <v>10</v>
      </c>
      <c r="C3844">
        <v>0</v>
      </c>
      <c r="D3844">
        <v>0</v>
      </c>
      <c r="E3844">
        <f t="shared" si="59"/>
        <v>0</v>
      </c>
    </row>
    <row r="3845" spans="1:5">
      <c r="A3845">
        <v>6</v>
      </c>
      <c r="B3845">
        <v>10</v>
      </c>
      <c r="C3845">
        <v>1</v>
      </c>
      <c r="D3845">
        <v>0</v>
      </c>
      <c r="E3845">
        <f t="shared" ref="E3845:E3908" si="60">D3845/1000</f>
        <v>0</v>
      </c>
    </row>
    <row r="3846" spans="1:5">
      <c r="A3846">
        <v>6</v>
      </c>
      <c r="B3846">
        <v>10</v>
      </c>
      <c r="C3846">
        <v>2</v>
      </c>
      <c r="D3846">
        <v>0</v>
      </c>
      <c r="E3846">
        <f t="shared" si="60"/>
        <v>0</v>
      </c>
    </row>
    <row r="3847" spans="1:5">
      <c r="A3847">
        <v>6</v>
      </c>
      <c r="B3847">
        <v>10</v>
      </c>
      <c r="C3847">
        <v>3</v>
      </c>
      <c r="D3847">
        <v>0</v>
      </c>
      <c r="E3847">
        <f t="shared" si="60"/>
        <v>0</v>
      </c>
    </row>
    <row r="3848" spans="1:5">
      <c r="A3848">
        <v>6</v>
      </c>
      <c r="B3848">
        <v>10</v>
      </c>
      <c r="C3848">
        <v>4</v>
      </c>
      <c r="D3848">
        <v>0</v>
      </c>
      <c r="E3848">
        <f t="shared" si="60"/>
        <v>0</v>
      </c>
    </row>
    <row r="3849" spans="1:5">
      <c r="A3849">
        <v>6</v>
      </c>
      <c r="B3849">
        <v>10</v>
      </c>
      <c r="C3849">
        <v>5</v>
      </c>
      <c r="D3849">
        <v>18.899000000000001</v>
      </c>
      <c r="E3849">
        <f t="shared" si="60"/>
        <v>1.8899000000000003E-2</v>
      </c>
    </row>
    <row r="3850" spans="1:5">
      <c r="A3850">
        <v>6</v>
      </c>
      <c r="B3850">
        <v>10</v>
      </c>
      <c r="C3850">
        <v>6</v>
      </c>
      <c r="D3850">
        <v>469.50099999999998</v>
      </c>
      <c r="E3850">
        <f t="shared" si="60"/>
        <v>0.469501</v>
      </c>
    </row>
    <row r="3851" spans="1:5">
      <c r="A3851">
        <v>6</v>
      </c>
      <c r="B3851">
        <v>10</v>
      </c>
      <c r="C3851">
        <v>7</v>
      </c>
      <c r="D3851">
        <v>811.69</v>
      </c>
      <c r="E3851">
        <f t="shared" si="60"/>
        <v>0.81169000000000002</v>
      </c>
    </row>
    <row r="3852" spans="1:5">
      <c r="A3852">
        <v>6</v>
      </c>
      <c r="B3852">
        <v>10</v>
      </c>
      <c r="C3852">
        <v>8</v>
      </c>
      <c r="D3852">
        <v>1237.761</v>
      </c>
      <c r="E3852">
        <f t="shared" si="60"/>
        <v>1.2377609999999999</v>
      </c>
    </row>
    <row r="3853" spans="1:5">
      <c r="A3853">
        <v>6</v>
      </c>
      <c r="B3853">
        <v>10</v>
      </c>
      <c r="C3853">
        <v>9</v>
      </c>
      <c r="D3853">
        <v>1662.7550000000001</v>
      </c>
      <c r="E3853">
        <f t="shared" si="60"/>
        <v>1.6627550000000002</v>
      </c>
    </row>
    <row r="3854" spans="1:5">
      <c r="A3854">
        <v>6</v>
      </c>
      <c r="B3854">
        <v>10</v>
      </c>
      <c r="C3854">
        <v>10</v>
      </c>
      <c r="D3854">
        <v>2454.7559999999999</v>
      </c>
      <c r="E3854">
        <f t="shared" si="60"/>
        <v>2.4547559999999997</v>
      </c>
    </row>
    <row r="3855" spans="1:5">
      <c r="A3855">
        <v>6</v>
      </c>
      <c r="B3855">
        <v>10</v>
      </c>
      <c r="C3855">
        <v>11</v>
      </c>
      <c r="D3855">
        <v>2592.7649999999999</v>
      </c>
      <c r="E3855">
        <f t="shared" si="60"/>
        <v>2.592765</v>
      </c>
    </row>
    <row r="3856" spans="1:5">
      <c r="A3856">
        <v>6</v>
      </c>
      <c r="B3856">
        <v>10</v>
      </c>
      <c r="C3856">
        <v>12</v>
      </c>
      <c r="D3856">
        <v>2597.0540000000001</v>
      </c>
      <c r="E3856">
        <f t="shared" si="60"/>
        <v>2.597054</v>
      </c>
    </row>
    <row r="3857" spans="1:5">
      <c r="A3857">
        <v>6</v>
      </c>
      <c r="B3857">
        <v>10</v>
      </c>
      <c r="C3857">
        <v>13</v>
      </c>
      <c r="D3857">
        <v>1660.7270000000001</v>
      </c>
      <c r="E3857">
        <f t="shared" si="60"/>
        <v>1.6607270000000001</v>
      </c>
    </row>
    <row r="3858" spans="1:5">
      <c r="A3858">
        <v>6</v>
      </c>
      <c r="B3858">
        <v>10</v>
      </c>
      <c r="C3858">
        <v>14</v>
      </c>
      <c r="D3858">
        <v>2269.7640000000001</v>
      </c>
      <c r="E3858">
        <f t="shared" si="60"/>
        <v>2.2697640000000003</v>
      </c>
    </row>
    <row r="3859" spans="1:5">
      <c r="A3859">
        <v>6</v>
      </c>
      <c r="B3859">
        <v>10</v>
      </c>
      <c r="C3859">
        <v>15</v>
      </c>
      <c r="D3859">
        <v>1703.953</v>
      </c>
      <c r="E3859">
        <f t="shared" si="60"/>
        <v>1.7039530000000001</v>
      </c>
    </row>
    <row r="3860" spans="1:5">
      <c r="A3860">
        <v>6</v>
      </c>
      <c r="B3860">
        <v>10</v>
      </c>
      <c r="C3860">
        <v>16</v>
      </c>
      <c r="D3860">
        <v>994.96199999999999</v>
      </c>
      <c r="E3860">
        <f t="shared" si="60"/>
        <v>0.99496200000000001</v>
      </c>
    </row>
    <row r="3861" spans="1:5">
      <c r="A3861">
        <v>6</v>
      </c>
      <c r="B3861">
        <v>10</v>
      </c>
      <c r="C3861">
        <v>17</v>
      </c>
      <c r="D3861">
        <v>452.154</v>
      </c>
      <c r="E3861">
        <f t="shared" si="60"/>
        <v>0.452154</v>
      </c>
    </row>
    <row r="3862" spans="1:5">
      <c r="A3862">
        <v>6</v>
      </c>
      <c r="B3862">
        <v>10</v>
      </c>
      <c r="C3862">
        <v>18</v>
      </c>
      <c r="D3862">
        <v>118.16500000000001</v>
      </c>
      <c r="E3862">
        <f t="shared" si="60"/>
        <v>0.11816500000000001</v>
      </c>
    </row>
    <row r="3863" spans="1:5">
      <c r="A3863">
        <v>6</v>
      </c>
      <c r="B3863">
        <v>10</v>
      </c>
      <c r="C3863">
        <v>19</v>
      </c>
      <c r="D3863">
        <v>0</v>
      </c>
      <c r="E3863">
        <f t="shared" si="60"/>
        <v>0</v>
      </c>
    </row>
    <row r="3864" spans="1:5">
      <c r="A3864">
        <v>6</v>
      </c>
      <c r="B3864">
        <v>10</v>
      </c>
      <c r="C3864">
        <v>20</v>
      </c>
      <c r="D3864">
        <v>0</v>
      </c>
      <c r="E3864">
        <f t="shared" si="60"/>
        <v>0</v>
      </c>
    </row>
    <row r="3865" spans="1:5">
      <c r="A3865">
        <v>6</v>
      </c>
      <c r="B3865">
        <v>10</v>
      </c>
      <c r="C3865">
        <v>21</v>
      </c>
      <c r="D3865">
        <v>0</v>
      </c>
      <c r="E3865">
        <f t="shared" si="60"/>
        <v>0</v>
      </c>
    </row>
    <row r="3866" spans="1:5">
      <c r="A3866">
        <v>6</v>
      </c>
      <c r="B3866">
        <v>10</v>
      </c>
      <c r="C3866">
        <v>22</v>
      </c>
      <c r="D3866">
        <v>0</v>
      </c>
      <c r="E3866">
        <f t="shared" si="60"/>
        <v>0</v>
      </c>
    </row>
    <row r="3867" spans="1:5">
      <c r="A3867">
        <v>6</v>
      </c>
      <c r="B3867">
        <v>10</v>
      </c>
      <c r="C3867">
        <v>23</v>
      </c>
      <c r="D3867">
        <v>0</v>
      </c>
      <c r="E3867">
        <f t="shared" si="60"/>
        <v>0</v>
      </c>
    </row>
    <row r="3868" spans="1:5">
      <c r="A3868">
        <v>6</v>
      </c>
      <c r="B3868">
        <v>11</v>
      </c>
      <c r="C3868">
        <v>0</v>
      </c>
      <c r="D3868">
        <v>0</v>
      </c>
      <c r="E3868">
        <f t="shared" si="60"/>
        <v>0</v>
      </c>
    </row>
    <row r="3869" spans="1:5">
      <c r="A3869">
        <v>6</v>
      </c>
      <c r="B3869">
        <v>11</v>
      </c>
      <c r="C3869">
        <v>1</v>
      </c>
      <c r="D3869">
        <v>0</v>
      </c>
      <c r="E3869">
        <f t="shared" si="60"/>
        <v>0</v>
      </c>
    </row>
    <row r="3870" spans="1:5">
      <c r="A3870">
        <v>6</v>
      </c>
      <c r="B3870">
        <v>11</v>
      </c>
      <c r="C3870">
        <v>2</v>
      </c>
      <c r="D3870">
        <v>0</v>
      </c>
      <c r="E3870">
        <f t="shared" si="60"/>
        <v>0</v>
      </c>
    </row>
    <row r="3871" spans="1:5">
      <c r="A3871">
        <v>6</v>
      </c>
      <c r="B3871">
        <v>11</v>
      </c>
      <c r="C3871">
        <v>3</v>
      </c>
      <c r="D3871">
        <v>0</v>
      </c>
      <c r="E3871">
        <f t="shared" si="60"/>
        <v>0</v>
      </c>
    </row>
    <row r="3872" spans="1:5">
      <c r="A3872">
        <v>6</v>
      </c>
      <c r="B3872">
        <v>11</v>
      </c>
      <c r="C3872">
        <v>4</v>
      </c>
      <c r="D3872">
        <v>12.37</v>
      </c>
      <c r="E3872">
        <f t="shared" si="60"/>
        <v>1.2369999999999999E-2</v>
      </c>
    </row>
    <row r="3873" spans="1:5">
      <c r="A3873">
        <v>6</v>
      </c>
      <c r="B3873">
        <v>11</v>
      </c>
      <c r="C3873">
        <v>5</v>
      </c>
      <c r="D3873">
        <v>207.05099999999999</v>
      </c>
      <c r="E3873">
        <f t="shared" si="60"/>
        <v>0.20705099999999999</v>
      </c>
    </row>
    <row r="3874" spans="1:5">
      <c r="A3874">
        <v>6</v>
      </c>
      <c r="B3874">
        <v>11</v>
      </c>
      <c r="C3874">
        <v>6</v>
      </c>
      <c r="D3874">
        <v>699.83100000000002</v>
      </c>
      <c r="E3874">
        <f t="shared" si="60"/>
        <v>0.69983099999999998</v>
      </c>
    </row>
    <row r="3875" spans="1:5">
      <c r="A3875">
        <v>6</v>
      </c>
      <c r="B3875">
        <v>11</v>
      </c>
      <c r="C3875">
        <v>7</v>
      </c>
      <c r="D3875">
        <v>1417.202</v>
      </c>
      <c r="E3875">
        <f t="shared" si="60"/>
        <v>1.4172020000000001</v>
      </c>
    </row>
    <row r="3876" spans="1:5">
      <c r="A3876">
        <v>6</v>
      </c>
      <c r="B3876">
        <v>11</v>
      </c>
      <c r="C3876">
        <v>8</v>
      </c>
      <c r="D3876">
        <v>1764.414</v>
      </c>
      <c r="E3876">
        <f t="shared" si="60"/>
        <v>1.7644139999999999</v>
      </c>
    </row>
    <row r="3877" spans="1:5">
      <c r="A3877">
        <v>6</v>
      </c>
      <c r="B3877">
        <v>11</v>
      </c>
      <c r="C3877">
        <v>9</v>
      </c>
      <c r="D3877">
        <v>1443.317</v>
      </c>
      <c r="E3877">
        <f t="shared" si="60"/>
        <v>1.443317</v>
      </c>
    </row>
    <row r="3878" spans="1:5">
      <c r="A3878">
        <v>6</v>
      </c>
      <c r="B3878">
        <v>11</v>
      </c>
      <c r="C3878">
        <v>10</v>
      </c>
      <c r="D3878">
        <v>2416.8850000000002</v>
      </c>
      <c r="E3878">
        <f t="shared" si="60"/>
        <v>2.4168850000000002</v>
      </c>
    </row>
    <row r="3879" spans="1:5">
      <c r="A3879">
        <v>6</v>
      </c>
      <c r="B3879">
        <v>11</v>
      </c>
      <c r="C3879">
        <v>11</v>
      </c>
      <c r="D3879">
        <v>2172.585</v>
      </c>
      <c r="E3879">
        <f t="shared" si="60"/>
        <v>2.1725850000000002</v>
      </c>
    </row>
    <row r="3880" spans="1:5">
      <c r="A3880">
        <v>6</v>
      </c>
      <c r="B3880">
        <v>11</v>
      </c>
      <c r="C3880">
        <v>12</v>
      </c>
      <c r="D3880">
        <v>2371.4490000000001</v>
      </c>
      <c r="E3880">
        <f t="shared" si="60"/>
        <v>2.3714490000000001</v>
      </c>
    </row>
    <row r="3881" spans="1:5">
      <c r="A3881">
        <v>6</v>
      </c>
      <c r="B3881">
        <v>11</v>
      </c>
      <c r="C3881">
        <v>13</v>
      </c>
      <c r="D3881">
        <v>2086.7640000000001</v>
      </c>
      <c r="E3881">
        <f t="shared" si="60"/>
        <v>2.0867640000000001</v>
      </c>
    </row>
    <row r="3882" spans="1:5">
      <c r="A3882">
        <v>6</v>
      </c>
      <c r="B3882">
        <v>11</v>
      </c>
      <c r="C3882">
        <v>14</v>
      </c>
      <c r="D3882">
        <v>2278.5459999999998</v>
      </c>
      <c r="E3882">
        <f t="shared" si="60"/>
        <v>2.278546</v>
      </c>
    </row>
    <row r="3883" spans="1:5">
      <c r="A3883">
        <v>6</v>
      </c>
      <c r="B3883">
        <v>11</v>
      </c>
      <c r="C3883">
        <v>15</v>
      </c>
      <c r="D3883">
        <v>1528.7729999999999</v>
      </c>
      <c r="E3883">
        <f t="shared" si="60"/>
        <v>1.5287729999999999</v>
      </c>
    </row>
    <row r="3884" spans="1:5">
      <c r="A3884">
        <v>6</v>
      </c>
      <c r="B3884">
        <v>11</v>
      </c>
      <c r="C3884">
        <v>16</v>
      </c>
      <c r="D3884">
        <v>547.70500000000004</v>
      </c>
      <c r="E3884">
        <f t="shared" si="60"/>
        <v>0.547705</v>
      </c>
    </row>
    <row r="3885" spans="1:5">
      <c r="A3885">
        <v>6</v>
      </c>
      <c r="B3885">
        <v>11</v>
      </c>
      <c r="C3885">
        <v>17</v>
      </c>
      <c r="D3885">
        <v>405.96199999999999</v>
      </c>
      <c r="E3885">
        <f t="shared" si="60"/>
        <v>0.40596199999999999</v>
      </c>
    </row>
    <row r="3886" spans="1:5">
      <c r="A3886">
        <v>6</v>
      </c>
      <c r="B3886">
        <v>11</v>
      </c>
      <c r="C3886">
        <v>18</v>
      </c>
      <c r="D3886">
        <v>119.84</v>
      </c>
      <c r="E3886">
        <f t="shared" si="60"/>
        <v>0.11984</v>
      </c>
    </row>
    <row r="3887" spans="1:5">
      <c r="A3887">
        <v>6</v>
      </c>
      <c r="B3887">
        <v>11</v>
      </c>
      <c r="C3887">
        <v>19</v>
      </c>
      <c r="D3887">
        <v>0</v>
      </c>
      <c r="E3887">
        <f t="shared" si="60"/>
        <v>0</v>
      </c>
    </row>
    <row r="3888" spans="1:5">
      <c r="A3888">
        <v>6</v>
      </c>
      <c r="B3888">
        <v>11</v>
      </c>
      <c r="C3888">
        <v>20</v>
      </c>
      <c r="D3888">
        <v>0</v>
      </c>
      <c r="E3888">
        <f t="shared" si="60"/>
        <v>0</v>
      </c>
    </row>
    <row r="3889" spans="1:5">
      <c r="A3889">
        <v>6</v>
      </c>
      <c r="B3889">
        <v>11</v>
      </c>
      <c r="C3889">
        <v>21</v>
      </c>
      <c r="D3889">
        <v>0</v>
      </c>
      <c r="E3889">
        <f t="shared" si="60"/>
        <v>0</v>
      </c>
    </row>
    <row r="3890" spans="1:5">
      <c r="A3890">
        <v>6</v>
      </c>
      <c r="B3890">
        <v>11</v>
      </c>
      <c r="C3890">
        <v>22</v>
      </c>
      <c r="D3890">
        <v>0</v>
      </c>
      <c r="E3890">
        <f t="shared" si="60"/>
        <v>0</v>
      </c>
    </row>
    <row r="3891" spans="1:5">
      <c r="A3891">
        <v>6</v>
      </c>
      <c r="B3891">
        <v>11</v>
      </c>
      <c r="C3891">
        <v>23</v>
      </c>
      <c r="D3891">
        <v>0</v>
      </c>
      <c r="E3891">
        <f t="shared" si="60"/>
        <v>0</v>
      </c>
    </row>
    <row r="3892" spans="1:5">
      <c r="A3892">
        <v>6</v>
      </c>
      <c r="B3892">
        <v>12</v>
      </c>
      <c r="C3892">
        <v>0</v>
      </c>
      <c r="D3892">
        <v>0</v>
      </c>
      <c r="E3892">
        <f t="shared" si="60"/>
        <v>0</v>
      </c>
    </row>
    <row r="3893" spans="1:5">
      <c r="A3893">
        <v>6</v>
      </c>
      <c r="B3893">
        <v>12</v>
      </c>
      <c r="C3893">
        <v>1</v>
      </c>
      <c r="D3893">
        <v>0</v>
      </c>
      <c r="E3893">
        <f t="shared" si="60"/>
        <v>0</v>
      </c>
    </row>
    <row r="3894" spans="1:5">
      <c r="A3894">
        <v>6</v>
      </c>
      <c r="B3894">
        <v>12</v>
      </c>
      <c r="C3894">
        <v>2</v>
      </c>
      <c r="D3894">
        <v>0</v>
      </c>
      <c r="E3894">
        <f t="shared" si="60"/>
        <v>0</v>
      </c>
    </row>
    <row r="3895" spans="1:5">
      <c r="A3895">
        <v>6</v>
      </c>
      <c r="B3895">
        <v>12</v>
      </c>
      <c r="C3895">
        <v>3</v>
      </c>
      <c r="D3895">
        <v>0</v>
      </c>
      <c r="E3895">
        <f t="shared" si="60"/>
        <v>0</v>
      </c>
    </row>
    <row r="3896" spans="1:5">
      <c r="A3896">
        <v>6</v>
      </c>
      <c r="B3896">
        <v>12</v>
      </c>
      <c r="C3896">
        <v>4</v>
      </c>
      <c r="D3896">
        <v>0</v>
      </c>
      <c r="E3896">
        <f t="shared" si="60"/>
        <v>0</v>
      </c>
    </row>
    <row r="3897" spans="1:5">
      <c r="A3897">
        <v>6</v>
      </c>
      <c r="B3897">
        <v>12</v>
      </c>
      <c r="C3897">
        <v>5</v>
      </c>
      <c r="D3897">
        <v>38.485999999999997</v>
      </c>
      <c r="E3897">
        <f t="shared" si="60"/>
        <v>3.8485999999999999E-2</v>
      </c>
    </row>
    <row r="3898" spans="1:5">
      <c r="A3898">
        <v>6</v>
      </c>
      <c r="B3898">
        <v>12</v>
      </c>
      <c r="C3898">
        <v>6</v>
      </c>
      <c r="D3898">
        <v>356.07</v>
      </c>
      <c r="E3898">
        <f t="shared" si="60"/>
        <v>0.35607</v>
      </c>
    </row>
    <row r="3899" spans="1:5">
      <c r="A3899">
        <v>6</v>
      </c>
      <c r="B3899">
        <v>12</v>
      </c>
      <c r="C3899">
        <v>7</v>
      </c>
      <c r="D3899">
        <v>601.39099999999996</v>
      </c>
      <c r="E3899">
        <f t="shared" si="60"/>
        <v>0.60139100000000001</v>
      </c>
    </row>
    <row r="3900" spans="1:5">
      <c r="A3900">
        <v>6</v>
      </c>
      <c r="B3900">
        <v>12</v>
      </c>
      <c r="C3900">
        <v>8</v>
      </c>
      <c r="D3900">
        <v>889.42200000000003</v>
      </c>
      <c r="E3900">
        <f t="shared" si="60"/>
        <v>0.88942200000000005</v>
      </c>
    </row>
    <row r="3901" spans="1:5">
      <c r="A3901">
        <v>6</v>
      </c>
      <c r="B3901">
        <v>12</v>
      </c>
      <c r="C3901">
        <v>9</v>
      </c>
      <c r="D3901">
        <v>1282.912</v>
      </c>
      <c r="E3901">
        <f t="shared" si="60"/>
        <v>1.2829120000000001</v>
      </c>
    </row>
    <row r="3902" spans="1:5">
      <c r="A3902">
        <v>6</v>
      </c>
      <c r="B3902">
        <v>12</v>
      </c>
      <c r="C3902">
        <v>10</v>
      </c>
      <c r="D3902">
        <v>1519.0740000000001</v>
      </c>
      <c r="E3902">
        <f t="shared" si="60"/>
        <v>1.519074</v>
      </c>
    </row>
    <row r="3903" spans="1:5">
      <c r="A3903">
        <v>6</v>
      </c>
      <c r="B3903">
        <v>12</v>
      </c>
      <c r="C3903">
        <v>11</v>
      </c>
      <c r="D3903">
        <v>2052.1289999999999</v>
      </c>
      <c r="E3903">
        <f t="shared" si="60"/>
        <v>2.0521289999999999</v>
      </c>
    </row>
    <row r="3904" spans="1:5">
      <c r="A3904">
        <v>6</v>
      </c>
      <c r="B3904">
        <v>12</v>
      </c>
      <c r="C3904">
        <v>12</v>
      </c>
      <c r="D3904">
        <v>1680.3869999999999</v>
      </c>
      <c r="E3904">
        <f t="shared" si="60"/>
        <v>1.6803869999999999</v>
      </c>
    </row>
    <row r="3905" spans="1:5">
      <c r="A3905">
        <v>6</v>
      </c>
      <c r="B3905">
        <v>12</v>
      </c>
      <c r="C3905">
        <v>13</v>
      </c>
      <c r="D3905">
        <v>2029.191</v>
      </c>
      <c r="E3905">
        <f t="shared" si="60"/>
        <v>2.029191</v>
      </c>
    </row>
    <row r="3906" spans="1:5">
      <c r="A3906">
        <v>6</v>
      </c>
      <c r="B3906">
        <v>12</v>
      </c>
      <c r="C3906">
        <v>14</v>
      </c>
      <c r="D3906">
        <v>1238.442</v>
      </c>
      <c r="E3906">
        <f t="shared" si="60"/>
        <v>1.238442</v>
      </c>
    </row>
    <row r="3907" spans="1:5">
      <c r="A3907">
        <v>6</v>
      </c>
      <c r="B3907">
        <v>12</v>
      </c>
      <c r="C3907">
        <v>15</v>
      </c>
      <c r="D3907">
        <v>772.26099999999997</v>
      </c>
      <c r="E3907">
        <f t="shared" si="60"/>
        <v>0.77226099999999998</v>
      </c>
    </row>
    <row r="3908" spans="1:5">
      <c r="A3908">
        <v>6</v>
      </c>
      <c r="B3908">
        <v>12</v>
      </c>
      <c r="C3908">
        <v>16</v>
      </c>
      <c r="D3908">
        <v>353.82499999999999</v>
      </c>
      <c r="E3908">
        <f t="shared" si="60"/>
        <v>0.353825</v>
      </c>
    </row>
    <row r="3909" spans="1:5">
      <c r="A3909">
        <v>6</v>
      </c>
      <c r="B3909">
        <v>12</v>
      </c>
      <c r="C3909">
        <v>17</v>
      </c>
      <c r="D3909">
        <v>252.834</v>
      </c>
      <c r="E3909">
        <f t="shared" ref="E3909:E3972" si="61">D3909/1000</f>
        <v>0.252834</v>
      </c>
    </row>
    <row r="3910" spans="1:5">
      <c r="A3910">
        <v>6</v>
      </c>
      <c r="B3910">
        <v>12</v>
      </c>
      <c r="C3910">
        <v>18</v>
      </c>
      <c r="D3910">
        <v>87.186000000000007</v>
      </c>
      <c r="E3910">
        <f t="shared" si="61"/>
        <v>8.7186000000000013E-2</v>
      </c>
    </row>
    <row r="3911" spans="1:5">
      <c r="A3911">
        <v>6</v>
      </c>
      <c r="B3911">
        <v>12</v>
      </c>
      <c r="C3911">
        <v>19</v>
      </c>
      <c r="D3911">
        <v>0</v>
      </c>
      <c r="E3911">
        <f t="shared" si="61"/>
        <v>0</v>
      </c>
    </row>
    <row r="3912" spans="1:5">
      <c r="A3912">
        <v>6</v>
      </c>
      <c r="B3912">
        <v>12</v>
      </c>
      <c r="C3912">
        <v>20</v>
      </c>
      <c r="D3912">
        <v>0</v>
      </c>
      <c r="E3912">
        <f t="shared" si="61"/>
        <v>0</v>
      </c>
    </row>
    <row r="3913" spans="1:5">
      <c r="A3913">
        <v>6</v>
      </c>
      <c r="B3913">
        <v>12</v>
      </c>
      <c r="C3913">
        <v>21</v>
      </c>
      <c r="D3913">
        <v>0</v>
      </c>
      <c r="E3913">
        <f t="shared" si="61"/>
        <v>0</v>
      </c>
    </row>
    <row r="3914" spans="1:5">
      <c r="A3914">
        <v>6</v>
      </c>
      <c r="B3914">
        <v>12</v>
      </c>
      <c r="C3914">
        <v>22</v>
      </c>
      <c r="D3914">
        <v>0</v>
      </c>
      <c r="E3914">
        <f t="shared" si="61"/>
        <v>0</v>
      </c>
    </row>
    <row r="3915" spans="1:5">
      <c r="A3915">
        <v>6</v>
      </c>
      <c r="B3915">
        <v>12</v>
      </c>
      <c r="C3915">
        <v>23</v>
      </c>
      <c r="D3915">
        <v>0</v>
      </c>
      <c r="E3915">
        <f t="shared" si="61"/>
        <v>0</v>
      </c>
    </row>
    <row r="3916" spans="1:5">
      <c r="A3916">
        <v>6</v>
      </c>
      <c r="B3916">
        <v>13</v>
      </c>
      <c r="C3916">
        <v>0</v>
      </c>
      <c r="D3916">
        <v>0</v>
      </c>
      <c r="E3916">
        <f t="shared" si="61"/>
        <v>0</v>
      </c>
    </row>
    <row r="3917" spans="1:5">
      <c r="A3917">
        <v>6</v>
      </c>
      <c r="B3917">
        <v>13</v>
      </c>
      <c r="C3917">
        <v>1</v>
      </c>
      <c r="D3917">
        <v>0</v>
      </c>
      <c r="E3917">
        <f t="shared" si="61"/>
        <v>0</v>
      </c>
    </row>
    <row r="3918" spans="1:5">
      <c r="A3918">
        <v>6</v>
      </c>
      <c r="B3918">
        <v>13</v>
      </c>
      <c r="C3918">
        <v>2</v>
      </c>
      <c r="D3918">
        <v>0</v>
      </c>
      <c r="E3918">
        <f t="shared" si="61"/>
        <v>0</v>
      </c>
    </row>
    <row r="3919" spans="1:5">
      <c r="A3919">
        <v>6</v>
      </c>
      <c r="B3919">
        <v>13</v>
      </c>
      <c r="C3919">
        <v>3</v>
      </c>
      <c r="D3919">
        <v>0</v>
      </c>
      <c r="E3919">
        <f t="shared" si="61"/>
        <v>0</v>
      </c>
    </row>
    <row r="3920" spans="1:5">
      <c r="A3920">
        <v>6</v>
      </c>
      <c r="B3920">
        <v>13</v>
      </c>
      <c r="C3920">
        <v>4</v>
      </c>
      <c r="D3920">
        <v>9.0760000000000005</v>
      </c>
      <c r="E3920">
        <f t="shared" si="61"/>
        <v>9.0760000000000007E-3</v>
      </c>
    </row>
    <row r="3921" spans="1:5">
      <c r="A3921">
        <v>6</v>
      </c>
      <c r="B3921">
        <v>13</v>
      </c>
      <c r="C3921">
        <v>5</v>
      </c>
      <c r="D3921">
        <v>193.37</v>
      </c>
      <c r="E3921">
        <f t="shared" si="61"/>
        <v>0.19337000000000001</v>
      </c>
    </row>
    <row r="3922" spans="1:5">
      <c r="A3922">
        <v>6</v>
      </c>
      <c r="B3922">
        <v>13</v>
      </c>
      <c r="C3922">
        <v>6</v>
      </c>
      <c r="D3922">
        <v>754.83799999999997</v>
      </c>
      <c r="E3922">
        <f t="shared" si="61"/>
        <v>0.75483800000000001</v>
      </c>
    </row>
    <row r="3923" spans="1:5">
      <c r="A3923">
        <v>6</v>
      </c>
      <c r="B3923">
        <v>13</v>
      </c>
      <c r="C3923">
        <v>7</v>
      </c>
      <c r="D3923">
        <v>1415.528</v>
      </c>
      <c r="E3923">
        <f t="shared" si="61"/>
        <v>1.4155280000000001</v>
      </c>
    </row>
    <row r="3924" spans="1:5">
      <c r="A3924">
        <v>6</v>
      </c>
      <c r="B3924">
        <v>13</v>
      </c>
      <c r="C3924">
        <v>8</v>
      </c>
      <c r="D3924">
        <v>1953.0550000000001</v>
      </c>
      <c r="E3924">
        <f t="shared" si="61"/>
        <v>1.953055</v>
      </c>
    </row>
    <row r="3925" spans="1:5">
      <c r="A3925">
        <v>6</v>
      </c>
      <c r="B3925">
        <v>13</v>
      </c>
      <c r="C3925">
        <v>9</v>
      </c>
      <c r="D3925">
        <v>2380.7159999999999</v>
      </c>
      <c r="E3925">
        <f t="shared" si="61"/>
        <v>2.3807160000000001</v>
      </c>
    </row>
    <row r="3926" spans="1:5">
      <c r="A3926">
        <v>6</v>
      </c>
      <c r="B3926">
        <v>13</v>
      </c>
      <c r="C3926">
        <v>10</v>
      </c>
      <c r="D3926">
        <v>2645.3989999999999</v>
      </c>
      <c r="E3926">
        <f t="shared" si="61"/>
        <v>2.6453989999999998</v>
      </c>
    </row>
    <row r="3927" spans="1:5">
      <c r="A3927">
        <v>6</v>
      </c>
      <c r="B3927">
        <v>13</v>
      </c>
      <c r="C3927">
        <v>11</v>
      </c>
      <c r="D3927">
        <v>2811.3389999999999</v>
      </c>
      <c r="E3927">
        <f t="shared" si="61"/>
        <v>2.8113389999999998</v>
      </c>
    </row>
    <row r="3928" spans="1:5">
      <c r="A3928">
        <v>6</v>
      </c>
      <c r="B3928">
        <v>13</v>
      </c>
      <c r="C3928">
        <v>12</v>
      </c>
      <c r="D3928">
        <v>871.99199999999996</v>
      </c>
      <c r="E3928">
        <f t="shared" si="61"/>
        <v>0.87199199999999999</v>
      </c>
    </row>
    <row r="3929" spans="1:5">
      <c r="A3929">
        <v>6</v>
      </c>
      <c r="B3929">
        <v>13</v>
      </c>
      <c r="C3929">
        <v>13</v>
      </c>
      <c r="D3929">
        <v>2444.8040000000001</v>
      </c>
      <c r="E3929">
        <f t="shared" si="61"/>
        <v>2.444804</v>
      </c>
    </row>
    <row r="3930" spans="1:5">
      <c r="A3930">
        <v>6</v>
      </c>
      <c r="B3930">
        <v>13</v>
      </c>
      <c r="C3930">
        <v>14</v>
      </c>
      <c r="D3930">
        <v>743.08799999999997</v>
      </c>
      <c r="E3930">
        <f t="shared" si="61"/>
        <v>0.74308799999999997</v>
      </c>
    </row>
    <row r="3931" spans="1:5">
      <c r="A3931">
        <v>6</v>
      </c>
      <c r="B3931">
        <v>13</v>
      </c>
      <c r="C3931">
        <v>15</v>
      </c>
      <c r="D3931">
        <v>1810.3230000000001</v>
      </c>
      <c r="E3931">
        <f t="shared" si="61"/>
        <v>1.8103230000000001</v>
      </c>
    </row>
    <row r="3932" spans="1:5">
      <c r="A3932">
        <v>6</v>
      </c>
      <c r="B3932">
        <v>13</v>
      </c>
      <c r="C3932">
        <v>16</v>
      </c>
      <c r="D3932">
        <v>1157.123</v>
      </c>
      <c r="E3932">
        <f t="shared" si="61"/>
        <v>1.1571230000000001</v>
      </c>
    </row>
    <row r="3933" spans="1:5">
      <c r="A3933">
        <v>6</v>
      </c>
      <c r="B3933">
        <v>13</v>
      </c>
      <c r="C3933">
        <v>17</v>
      </c>
      <c r="D3933">
        <v>507.517</v>
      </c>
      <c r="E3933">
        <f t="shared" si="61"/>
        <v>0.507517</v>
      </c>
    </row>
    <row r="3934" spans="1:5">
      <c r="A3934">
        <v>6</v>
      </c>
      <c r="B3934">
        <v>13</v>
      </c>
      <c r="C3934">
        <v>18</v>
      </c>
      <c r="D3934">
        <v>111.447</v>
      </c>
      <c r="E3934">
        <f t="shared" si="61"/>
        <v>0.111447</v>
      </c>
    </row>
    <row r="3935" spans="1:5">
      <c r="A3935">
        <v>6</v>
      </c>
      <c r="B3935">
        <v>13</v>
      </c>
      <c r="C3935">
        <v>19</v>
      </c>
      <c r="D3935">
        <v>0</v>
      </c>
      <c r="E3935">
        <f t="shared" si="61"/>
        <v>0</v>
      </c>
    </row>
    <row r="3936" spans="1:5">
      <c r="A3936">
        <v>6</v>
      </c>
      <c r="B3936">
        <v>13</v>
      </c>
      <c r="C3936">
        <v>20</v>
      </c>
      <c r="D3936">
        <v>0</v>
      </c>
      <c r="E3936">
        <f t="shared" si="61"/>
        <v>0</v>
      </c>
    </row>
    <row r="3937" spans="1:5">
      <c r="A3937">
        <v>6</v>
      </c>
      <c r="B3937">
        <v>13</v>
      </c>
      <c r="C3937">
        <v>21</v>
      </c>
      <c r="D3937">
        <v>0</v>
      </c>
      <c r="E3937">
        <f t="shared" si="61"/>
        <v>0</v>
      </c>
    </row>
    <row r="3938" spans="1:5">
      <c r="A3938">
        <v>6</v>
      </c>
      <c r="B3938">
        <v>13</v>
      </c>
      <c r="C3938">
        <v>22</v>
      </c>
      <c r="D3938">
        <v>0</v>
      </c>
      <c r="E3938">
        <f t="shared" si="61"/>
        <v>0</v>
      </c>
    </row>
    <row r="3939" spans="1:5">
      <c r="A3939">
        <v>6</v>
      </c>
      <c r="B3939">
        <v>13</v>
      </c>
      <c r="C3939">
        <v>23</v>
      </c>
      <c r="D3939">
        <v>0</v>
      </c>
      <c r="E3939">
        <f t="shared" si="61"/>
        <v>0</v>
      </c>
    </row>
    <row r="3940" spans="1:5">
      <c r="A3940">
        <v>6</v>
      </c>
      <c r="B3940">
        <v>14</v>
      </c>
      <c r="C3940">
        <v>0</v>
      </c>
      <c r="D3940">
        <v>0</v>
      </c>
      <c r="E3940">
        <f t="shared" si="61"/>
        <v>0</v>
      </c>
    </row>
    <row r="3941" spans="1:5">
      <c r="A3941">
        <v>6</v>
      </c>
      <c r="B3941">
        <v>14</v>
      </c>
      <c r="C3941">
        <v>1</v>
      </c>
      <c r="D3941">
        <v>0</v>
      </c>
      <c r="E3941">
        <f t="shared" si="61"/>
        <v>0</v>
      </c>
    </row>
    <row r="3942" spans="1:5">
      <c r="A3942">
        <v>6</v>
      </c>
      <c r="B3942">
        <v>14</v>
      </c>
      <c r="C3942">
        <v>2</v>
      </c>
      <c r="D3942">
        <v>0</v>
      </c>
      <c r="E3942">
        <f t="shared" si="61"/>
        <v>0</v>
      </c>
    </row>
    <row r="3943" spans="1:5">
      <c r="A3943">
        <v>6</v>
      </c>
      <c r="B3943">
        <v>14</v>
      </c>
      <c r="C3943">
        <v>3</v>
      </c>
      <c r="D3943">
        <v>0</v>
      </c>
      <c r="E3943">
        <f t="shared" si="61"/>
        <v>0</v>
      </c>
    </row>
    <row r="3944" spans="1:5">
      <c r="A3944">
        <v>6</v>
      </c>
      <c r="B3944">
        <v>14</v>
      </c>
      <c r="C3944">
        <v>4</v>
      </c>
      <c r="D3944">
        <v>0</v>
      </c>
      <c r="E3944">
        <f t="shared" si="61"/>
        <v>0</v>
      </c>
    </row>
    <row r="3945" spans="1:5">
      <c r="A3945">
        <v>6</v>
      </c>
      <c r="B3945">
        <v>14</v>
      </c>
      <c r="C3945">
        <v>5</v>
      </c>
      <c r="D3945">
        <v>239.702</v>
      </c>
      <c r="E3945">
        <f t="shared" si="61"/>
        <v>0.239702</v>
      </c>
    </row>
    <row r="3946" spans="1:5">
      <c r="A3946">
        <v>6</v>
      </c>
      <c r="B3946">
        <v>14</v>
      </c>
      <c r="C3946">
        <v>6</v>
      </c>
      <c r="D3946">
        <v>752.08100000000002</v>
      </c>
      <c r="E3946">
        <f t="shared" si="61"/>
        <v>0.752081</v>
      </c>
    </row>
    <row r="3947" spans="1:5">
      <c r="A3947">
        <v>6</v>
      </c>
      <c r="B3947">
        <v>14</v>
      </c>
      <c r="C3947">
        <v>7</v>
      </c>
      <c r="D3947">
        <v>1453.019</v>
      </c>
      <c r="E3947">
        <f t="shared" si="61"/>
        <v>1.4530190000000001</v>
      </c>
    </row>
    <row r="3948" spans="1:5">
      <c r="A3948">
        <v>6</v>
      </c>
      <c r="B3948">
        <v>14</v>
      </c>
      <c r="C3948">
        <v>8</v>
      </c>
      <c r="D3948">
        <v>2101.6410000000001</v>
      </c>
      <c r="E3948">
        <f t="shared" si="61"/>
        <v>2.1016409999999999</v>
      </c>
    </row>
    <row r="3949" spans="1:5">
      <c r="A3949">
        <v>6</v>
      </c>
      <c r="B3949">
        <v>14</v>
      </c>
      <c r="C3949">
        <v>9</v>
      </c>
      <c r="D3949">
        <v>1851.337</v>
      </c>
      <c r="E3949">
        <f t="shared" si="61"/>
        <v>1.851337</v>
      </c>
    </row>
    <row r="3950" spans="1:5">
      <c r="A3950">
        <v>6</v>
      </c>
      <c r="B3950">
        <v>14</v>
      </c>
      <c r="C3950">
        <v>10</v>
      </c>
      <c r="D3950">
        <v>471.55599999999998</v>
      </c>
      <c r="E3950">
        <f t="shared" si="61"/>
        <v>0.47155599999999998</v>
      </c>
    </row>
    <row r="3951" spans="1:5">
      <c r="A3951">
        <v>6</v>
      </c>
      <c r="B3951">
        <v>14</v>
      </c>
      <c r="C3951">
        <v>11</v>
      </c>
      <c r="D3951">
        <v>3083.0940000000001</v>
      </c>
      <c r="E3951">
        <f t="shared" si="61"/>
        <v>3.083094</v>
      </c>
    </row>
    <row r="3952" spans="1:5">
      <c r="A3952">
        <v>6</v>
      </c>
      <c r="B3952">
        <v>14</v>
      </c>
      <c r="C3952">
        <v>12</v>
      </c>
      <c r="D3952">
        <v>2166.4989999999998</v>
      </c>
      <c r="E3952">
        <f t="shared" si="61"/>
        <v>2.166499</v>
      </c>
    </row>
    <row r="3953" spans="1:5">
      <c r="A3953">
        <v>6</v>
      </c>
      <c r="B3953">
        <v>14</v>
      </c>
      <c r="C3953">
        <v>13</v>
      </c>
      <c r="D3953">
        <v>287.67500000000001</v>
      </c>
      <c r="E3953">
        <f t="shared" si="61"/>
        <v>0.28767500000000001</v>
      </c>
    </row>
    <row r="3954" spans="1:5">
      <c r="A3954">
        <v>6</v>
      </c>
      <c r="B3954">
        <v>14</v>
      </c>
      <c r="C3954">
        <v>14</v>
      </c>
      <c r="D3954">
        <v>1281.048</v>
      </c>
      <c r="E3954">
        <f t="shared" si="61"/>
        <v>1.281048</v>
      </c>
    </row>
    <row r="3955" spans="1:5">
      <c r="A3955">
        <v>6</v>
      </c>
      <c r="B3955">
        <v>14</v>
      </c>
      <c r="C3955">
        <v>15</v>
      </c>
      <c r="D3955">
        <v>1566.258</v>
      </c>
      <c r="E3955">
        <f t="shared" si="61"/>
        <v>1.5662579999999999</v>
      </c>
    </row>
    <row r="3956" spans="1:5">
      <c r="A3956">
        <v>6</v>
      </c>
      <c r="B3956">
        <v>14</v>
      </c>
      <c r="C3956">
        <v>16</v>
      </c>
      <c r="D3956">
        <v>1012.6660000000001</v>
      </c>
      <c r="E3956">
        <f t="shared" si="61"/>
        <v>1.0126660000000001</v>
      </c>
    </row>
    <row r="3957" spans="1:5">
      <c r="A3957">
        <v>6</v>
      </c>
      <c r="B3957">
        <v>14</v>
      </c>
      <c r="C3957">
        <v>17</v>
      </c>
      <c r="D3957">
        <v>305.81099999999998</v>
      </c>
      <c r="E3957">
        <f t="shared" si="61"/>
        <v>0.305811</v>
      </c>
    </row>
    <row r="3958" spans="1:5">
      <c r="A3958">
        <v>6</v>
      </c>
      <c r="B3958">
        <v>14</v>
      </c>
      <c r="C3958">
        <v>18</v>
      </c>
      <c r="D3958">
        <v>94.162999999999997</v>
      </c>
      <c r="E3958">
        <f t="shared" si="61"/>
        <v>9.4162999999999997E-2</v>
      </c>
    </row>
    <row r="3959" spans="1:5">
      <c r="A3959">
        <v>6</v>
      </c>
      <c r="B3959">
        <v>14</v>
      </c>
      <c r="C3959">
        <v>19</v>
      </c>
      <c r="D3959">
        <v>0</v>
      </c>
      <c r="E3959">
        <f t="shared" si="61"/>
        <v>0</v>
      </c>
    </row>
    <row r="3960" spans="1:5">
      <c r="A3960">
        <v>6</v>
      </c>
      <c r="B3960">
        <v>14</v>
      </c>
      <c r="C3960">
        <v>20</v>
      </c>
      <c r="D3960">
        <v>0</v>
      </c>
      <c r="E3960">
        <f t="shared" si="61"/>
        <v>0</v>
      </c>
    </row>
    <row r="3961" spans="1:5">
      <c r="A3961">
        <v>6</v>
      </c>
      <c r="B3961">
        <v>14</v>
      </c>
      <c r="C3961">
        <v>21</v>
      </c>
      <c r="D3961">
        <v>0</v>
      </c>
      <c r="E3961">
        <f t="shared" si="61"/>
        <v>0</v>
      </c>
    </row>
    <row r="3962" spans="1:5">
      <c r="A3962">
        <v>6</v>
      </c>
      <c r="B3962">
        <v>14</v>
      </c>
      <c r="C3962">
        <v>22</v>
      </c>
      <c r="D3962">
        <v>0</v>
      </c>
      <c r="E3962">
        <f t="shared" si="61"/>
        <v>0</v>
      </c>
    </row>
    <row r="3963" spans="1:5">
      <c r="A3963">
        <v>6</v>
      </c>
      <c r="B3963">
        <v>14</v>
      </c>
      <c r="C3963">
        <v>23</v>
      </c>
      <c r="D3963">
        <v>0</v>
      </c>
      <c r="E3963">
        <f t="shared" si="61"/>
        <v>0</v>
      </c>
    </row>
    <row r="3964" spans="1:5">
      <c r="A3964">
        <v>6</v>
      </c>
      <c r="B3964">
        <v>15</v>
      </c>
      <c r="C3964">
        <v>0</v>
      </c>
      <c r="D3964">
        <v>0</v>
      </c>
      <c r="E3964">
        <f t="shared" si="61"/>
        <v>0</v>
      </c>
    </row>
    <row r="3965" spans="1:5">
      <c r="A3965">
        <v>6</v>
      </c>
      <c r="B3965">
        <v>15</v>
      </c>
      <c r="C3965">
        <v>1</v>
      </c>
      <c r="D3965">
        <v>0</v>
      </c>
      <c r="E3965">
        <f t="shared" si="61"/>
        <v>0</v>
      </c>
    </row>
    <row r="3966" spans="1:5">
      <c r="A3966">
        <v>6</v>
      </c>
      <c r="B3966">
        <v>15</v>
      </c>
      <c r="C3966">
        <v>2</v>
      </c>
      <c r="D3966">
        <v>0</v>
      </c>
      <c r="E3966">
        <f t="shared" si="61"/>
        <v>0</v>
      </c>
    </row>
    <row r="3967" spans="1:5">
      <c r="A3967">
        <v>6</v>
      </c>
      <c r="B3967">
        <v>15</v>
      </c>
      <c r="C3967">
        <v>3</v>
      </c>
      <c r="D3967">
        <v>0</v>
      </c>
      <c r="E3967">
        <f t="shared" si="61"/>
        <v>0</v>
      </c>
    </row>
    <row r="3968" spans="1:5">
      <c r="A3968">
        <v>6</v>
      </c>
      <c r="B3968">
        <v>15</v>
      </c>
      <c r="C3968">
        <v>4</v>
      </c>
      <c r="D3968">
        <v>9.1910000000000007</v>
      </c>
      <c r="E3968">
        <f t="shared" si="61"/>
        <v>9.1910000000000013E-3</v>
      </c>
    </row>
    <row r="3969" spans="1:5">
      <c r="A3969">
        <v>6</v>
      </c>
      <c r="B3969">
        <v>15</v>
      </c>
      <c r="C3969">
        <v>5</v>
      </c>
      <c r="D3969">
        <v>199.262</v>
      </c>
      <c r="E3969">
        <f t="shared" si="61"/>
        <v>0.19926199999999999</v>
      </c>
    </row>
    <row r="3970" spans="1:5">
      <c r="A3970">
        <v>6</v>
      </c>
      <c r="B3970">
        <v>15</v>
      </c>
      <c r="C3970">
        <v>6</v>
      </c>
      <c r="D3970">
        <v>761.803</v>
      </c>
      <c r="E3970">
        <f t="shared" si="61"/>
        <v>0.76180300000000001</v>
      </c>
    </row>
    <row r="3971" spans="1:5">
      <c r="A3971">
        <v>6</v>
      </c>
      <c r="B3971">
        <v>15</v>
      </c>
      <c r="C3971">
        <v>7</v>
      </c>
      <c r="D3971">
        <v>781.64499999999998</v>
      </c>
      <c r="E3971">
        <f t="shared" si="61"/>
        <v>0.78164500000000003</v>
      </c>
    </row>
    <row r="3972" spans="1:5">
      <c r="A3972">
        <v>6</v>
      </c>
      <c r="B3972">
        <v>15</v>
      </c>
      <c r="C3972">
        <v>8</v>
      </c>
      <c r="D3972">
        <v>335.81799999999998</v>
      </c>
      <c r="E3972">
        <f t="shared" si="61"/>
        <v>0.33581800000000001</v>
      </c>
    </row>
    <row r="3973" spans="1:5">
      <c r="A3973">
        <v>6</v>
      </c>
      <c r="B3973">
        <v>15</v>
      </c>
      <c r="C3973">
        <v>9</v>
      </c>
      <c r="D3973">
        <v>639.16800000000001</v>
      </c>
      <c r="E3973">
        <f t="shared" ref="E3973:E4036" si="62">D3973/1000</f>
        <v>0.63916799999999996</v>
      </c>
    </row>
    <row r="3974" spans="1:5">
      <c r="A3974">
        <v>6</v>
      </c>
      <c r="B3974">
        <v>15</v>
      </c>
      <c r="C3974">
        <v>10</v>
      </c>
      <c r="D3974">
        <v>693.86800000000005</v>
      </c>
      <c r="E3974">
        <f t="shared" si="62"/>
        <v>0.69386800000000004</v>
      </c>
    </row>
    <row r="3975" spans="1:5">
      <c r="A3975">
        <v>6</v>
      </c>
      <c r="B3975">
        <v>15</v>
      </c>
      <c r="C3975">
        <v>11</v>
      </c>
      <c r="D3975">
        <v>2469.2730000000001</v>
      </c>
      <c r="E3975">
        <f t="shared" si="62"/>
        <v>2.4692730000000003</v>
      </c>
    </row>
    <row r="3976" spans="1:5">
      <c r="A3976">
        <v>6</v>
      </c>
      <c r="B3976">
        <v>15</v>
      </c>
      <c r="C3976">
        <v>12</v>
      </c>
      <c r="D3976">
        <v>1349.1089999999999</v>
      </c>
      <c r="E3976">
        <f t="shared" si="62"/>
        <v>1.3491089999999999</v>
      </c>
    </row>
    <row r="3977" spans="1:5">
      <c r="A3977">
        <v>6</v>
      </c>
      <c r="B3977">
        <v>15</v>
      </c>
      <c r="C3977">
        <v>13</v>
      </c>
      <c r="D3977">
        <v>1943.2809999999999</v>
      </c>
      <c r="E3977">
        <f t="shared" si="62"/>
        <v>1.943281</v>
      </c>
    </row>
    <row r="3978" spans="1:5">
      <c r="A3978">
        <v>6</v>
      </c>
      <c r="B3978">
        <v>15</v>
      </c>
      <c r="C3978">
        <v>14</v>
      </c>
      <c r="D3978">
        <v>1867.126</v>
      </c>
      <c r="E3978">
        <f t="shared" si="62"/>
        <v>1.8671260000000001</v>
      </c>
    </row>
    <row r="3979" spans="1:5">
      <c r="A3979">
        <v>6</v>
      </c>
      <c r="B3979">
        <v>15</v>
      </c>
      <c r="C3979">
        <v>15</v>
      </c>
      <c r="D3979">
        <v>1281.999</v>
      </c>
      <c r="E3979">
        <f t="shared" si="62"/>
        <v>1.2819990000000001</v>
      </c>
    </row>
    <row r="3980" spans="1:5">
      <c r="A3980">
        <v>6</v>
      </c>
      <c r="B3980">
        <v>15</v>
      </c>
      <c r="C3980">
        <v>16</v>
      </c>
      <c r="D3980">
        <v>402.63</v>
      </c>
      <c r="E3980">
        <f t="shared" si="62"/>
        <v>0.40262999999999999</v>
      </c>
    </row>
    <row r="3981" spans="1:5">
      <c r="A3981">
        <v>6</v>
      </c>
      <c r="B3981">
        <v>15</v>
      </c>
      <c r="C3981">
        <v>17</v>
      </c>
      <c r="D3981">
        <v>307.85399999999998</v>
      </c>
      <c r="E3981">
        <f t="shared" si="62"/>
        <v>0.30785399999999996</v>
      </c>
    </row>
    <row r="3982" spans="1:5">
      <c r="A3982">
        <v>6</v>
      </c>
      <c r="B3982">
        <v>15</v>
      </c>
      <c r="C3982">
        <v>18</v>
      </c>
      <c r="D3982">
        <v>116.52800000000001</v>
      </c>
      <c r="E3982">
        <f t="shared" si="62"/>
        <v>0.11652800000000001</v>
      </c>
    </row>
    <row r="3983" spans="1:5">
      <c r="A3983">
        <v>6</v>
      </c>
      <c r="B3983">
        <v>15</v>
      </c>
      <c r="C3983">
        <v>19</v>
      </c>
      <c r="D3983">
        <v>0</v>
      </c>
      <c r="E3983">
        <f t="shared" si="62"/>
        <v>0</v>
      </c>
    </row>
    <row r="3984" spans="1:5">
      <c r="A3984">
        <v>6</v>
      </c>
      <c r="B3984">
        <v>15</v>
      </c>
      <c r="C3984">
        <v>20</v>
      </c>
      <c r="D3984">
        <v>0</v>
      </c>
      <c r="E3984">
        <f t="shared" si="62"/>
        <v>0</v>
      </c>
    </row>
    <row r="3985" spans="1:5">
      <c r="A3985">
        <v>6</v>
      </c>
      <c r="B3985">
        <v>15</v>
      </c>
      <c r="C3985">
        <v>21</v>
      </c>
      <c r="D3985">
        <v>0</v>
      </c>
      <c r="E3985">
        <f t="shared" si="62"/>
        <v>0</v>
      </c>
    </row>
    <row r="3986" spans="1:5">
      <c r="A3986">
        <v>6</v>
      </c>
      <c r="B3986">
        <v>15</v>
      </c>
      <c r="C3986">
        <v>22</v>
      </c>
      <c r="D3986">
        <v>0</v>
      </c>
      <c r="E3986">
        <f t="shared" si="62"/>
        <v>0</v>
      </c>
    </row>
    <row r="3987" spans="1:5">
      <c r="A3987">
        <v>6</v>
      </c>
      <c r="B3987">
        <v>15</v>
      </c>
      <c r="C3987">
        <v>23</v>
      </c>
      <c r="D3987">
        <v>0</v>
      </c>
      <c r="E3987">
        <f t="shared" si="62"/>
        <v>0</v>
      </c>
    </row>
    <row r="3988" spans="1:5">
      <c r="A3988">
        <v>6</v>
      </c>
      <c r="B3988">
        <v>16</v>
      </c>
      <c r="C3988">
        <v>0</v>
      </c>
      <c r="D3988">
        <v>0</v>
      </c>
      <c r="E3988">
        <f t="shared" si="62"/>
        <v>0</v>
      </c>
    </row>
    <row r="3989" spans="1:5">
      <c r="A3989">
        <v>6</v>
      </c>
      <c r="B3989">
        <v>16</v>
      </c>
      <c r="C3989">
        <v>1</v>
      </c>
      <c r="D3989">
        <v>0</v>
      </c>
      <c r="E3989">
        <f t="shared" si="62"/>
        <v>0</v>
      </c>
    </row>
    <row r="3990" spans="1:5">
      <c r="A3990">
        <v>6</v>
      </c>
      <c r="B3990">
        <v>16</v>
      </c>
      <c r="C3990">
        <v>2</v>
      </c>
      <c r="D3990">
        <v>0</v>
      </c>
      <c r="E3990">
        <f t="shared" si="62"/>
        <v>0</v>
      </c>
    </row>
    <row r="3991" spans="1:5">
      <c r="A3991">
        <v>6</v>
      </c>
      <c r="B3991">
        <v>16</v>
      </c>
      <c r="C3991">
        <v>3</v>
      </c>
      <c r="D3991">
        <v>0</v>
      </c>
      <c r="E3991">
        <f t="shared" si="62"/>
        <v>0</v>
      </c>
    </row>
    <row r="3992" spans="1:5">
      <c r="A3992">
        <v>6</v>
      </c>
      <c r="B3992">
        <v>16</v>
      </c>
      <c r="C3992">
        <v>4</v>
      </c>
      <c r="D3992">
        <v>12.629</v>
      </c>
      <c r="E3992">
        <f t="shared" si="62"/>
        <v>1.2629E-2</v>
      </c>
    </row>
    <row r="3993" spans="1:5">
      <c r="A3993">
        <v>6</v>
      </c>
      <c r="B3993">
        <v>16</v>
      </c>
      <c r="C3993">
        <v>5</v>
      </c>
      <c r="D3993">
        <v>177.46</v>
      </c>
      <c r="E3993">
        <f t="shared" si="62"/>
        <v>0.17746000000000001</v>
      </c>
    </row>
    <row r="3994" spans="1:5">
      <c r="A3994">
        <v>6</v>
      </c>
      <c r="B3994">
        <v>16</v>
      </c>
      <c r="C3994">
        <v>6</v>
      </c>
      <c r="D3994">
        <v>813.83699999999999</v>
      </c>
      <c r="E3994">
        <f t="shared" si="62"/>
        <v>0.81383700000000003</v>
      </c>
    </row>
    <row r="3995" spans="1:5">
      <c r="A3995">
        <v>6</v>
      </c>
      <c r="B3995">
        <v>16</v>
      </c>
      <c r="C3995">
        <v>7</v>
      </c>
      <c r="D3995">
        <v>1581.4780000000001</v>
      </c>
      <c r="E3995">
        <f t="shared" si="62"/>
        <v>1.5814780000000002</v>
      </c>
    </row>
    <row r="3996" spans="1:5">
      <c r="A3996">
        <v>6</v>
      </c>
      <c r="B3996">
        <v>16</v>
      </c>
      <c r="C3996">
        <v>8</v>
      </c>
      <c r="D3996">
        <v>2241.0520000000001</v>
      </c>
      <c r="E3996">
        <f t="shared" si="62"/>
        <v>2.2410520000000003</v>
      </c>
    </row>
    <row r="3997" spans="1:5">
      <c r="A3997">
        <v>6</v>
      </c>
      <c r="B3997">
        <v>16</v>
      </c>
      <c r="C3997">
        <v>9</v>
      </c>
      <c r="D3997">
        <v>2725.058</v>
      </c>
      <c r="E3997">
        <f t="shared" si="62"/>
        <v>2.7250580000000002</v>
      </c>
    </row>
    <row r="3998" spans="1:5">
      <c r="A3998">
        <v>6</v>
      </c>
      <c r="B3998">
        <v>16</v>
      </c>
      <c r="C3998">
        <v>10</v>
      </c>
      <c r="D3998">
        <v>3030.8879999999999</v>
      </c>
      <c r="E3998">
        <f t="shared" si="62"/>
        <v>3.030888</v>
      </c>
    </row>
    <row r="3999" spans="1:5">
      <c r="A3999">
        <v>6</v>
      </c>
      <c r="B3999">
        <v>16</v>
      </c>
      <c r="C3999">
        <v>11</v>
      </c>
      <c r="D3999">
        <v>3136.08</v>
      </c>
      <c r="E3999">
        <f t="shared" si="62"/>
        <v>3.1360799999999998</v>
      </c>
    </row>
    <row r="4000" spans="1:5">
      <c r="A4000">
        <v>6</v>
      </c>
      <c r="B4000">
        <v>16</v>
      </c>
      <c r="C4000">
        <v>12</v>
      </c>
      <c r="D4000">
        <v>3082.69</v>
      </c>
      <c r="E4000">
        <f t="shared" si="62"/>
        <v>3.0826899999999999</v>
      </c>
    </row>
    <row r="4001" spans="1:5">
      <c r="A4001">
        <v>6</v>
      </c>
      <c r="B4001">
        <v>16</v>
      </c>
      <c r="C4001">
        <v>13</v>
      </c>
      <c r="D4001">
        <v>2817.1039999999998</v>
      </c>
      <c r="E4001">
        <f t="shared" si="62"/>
        <v>2.8171039999999996</v>
      </c>
    </row>
    <row r="4002" spans="1:5">
      <c r="A4002">
        <v>6</v>
      </c>
      <c r="B4002">
        <v>16</v>
      </c>
      <c r="C4002">
        <v>14</v>
      </c>
      <c r="D4002">
        <v>2449.857</v>
      </c>
      <c r="E4002">
        <f t="shared" si="62"/>
        <v>2.4498570000000002</v>
      </c>
    </row>
    <row r="4003" spans="1:5">
      <c r="A4003">
        <v>6</v>
      </c>
      <c r="B4003">
        <v>16</v>
      </c>
      <c r="C4003">
        <v>15</v>
      </c>
      <c r="D4003">
        <v>1921.595</v>
      </c>
      <c r="E4003">
        <f t="shared" si="62"/>
        <v>1.9215949999999999</v>
      </c>
    </row>
    <row r="4004" spans="1:5">
      <c r="A4004">
        <v>6</v>
      </c>
      <c r="B4004">
        <v>16</v>
      </c>
      <c r="C4004">
        <v>16</v>
      </c>
      <c r="D4004">
        <v>1257.9280000000001</v>
      </c>
      <c r="E4004">
        <f t="shared" si="62"/>
        <v>1.2579280000000002</v>
      </c>
    </row>
    <row r="4005" spans="1:5">
      <c r="A4005">
        <v>6</v>
      </c>
      <c r="B4005">
        <v>16</v>
      </c>
      <c r="C4005">
        <v>17</v>
      </c>
      <c r="D4005">
        <v>530.85199999999998</v>
      </c>
      <c r="E4005">
        <f t="shared" si="62"/>
        <v>0.53085199999999999</v>
      </c>
    </row>
    <row r="4006" spans="1:5">
      <c r="A4006">
        <v>6</v>
      </c>
      <c r="B4006">
        <v>16</v>
      </c>
      <c r="C4006">
        <v>18</v>
      </c>
      <c r="D4006">
        <v>84.179000000000002</v>
      </c>
      <c r="E4006">
        <f t="shared" si="62"/>
        <v>8.4179000000000004E-2</v>
      </c>
    </row>
    <row r="4007" spans="1:5">
      <c r="A4007">
        <v>6</v>
      </c>
      <c r="B4007">
        <v>16</v>
      </c>
      <c r="C4007">
        <v>19</v>
      </c>
      <c r="D4007">
        <v>0</v>
      </c>
      <c r="E4007">
        <f t="shared" si="62"/>
        <v>0</v>
      </c>
    </row>
    <row r="4008" spans="1:5">
      <c r="A4008">
        <v>6</v>
      </c>
      <c r="B4008">
        <v>16</v>
      </c>
      <c r="C4008">
        <v>20</v>
      </c>
      <c r="D4008">
        <v>0</v>
      </c>
      <c r="E4008">
        <f t="shared" si="62"/>
        <v>0</v>
      </c>
    </row>
    <row r="4009" spans="1:5">
      <c r="A4009">
        <v>6</v>
      </c>
      <c r="B4009">
        <v>16</v>
      </c>
      <c r="C4009">
        <v>21</v>
      </c>
      <c r="D4009">
        <v>0</v>
      </c>
      <c r="E4009">
        <f t="shared" si="62"/>
        <v>0</v>
      </c>
    </row>
    <row r="4010" spans="1:5">
      <c r="A4010">
        <v>6</v>
      </c>
      <c r="B4010">
        <v>16</v>
      </c>
      <c r="C4010">
        <v>22</v>
      </c>
      <c r="D4010">
        <v>0</v>
      </c>
      <c r="E4010">
        <f t="shared" si="62"/>
        <v>0</v>
      </c>
    </row>
    <row r="4011" spans="1:5">
      <c r="A4011">
        <v>6</v>
      </c>
      <c r="B4011">
        <v>16</v>
      </c>
      <c r="C4011">
        <v>23</v>
      </c>
      <c r="D4011">
        <v>0</v>
      </c>
      <c r="E4011">
        <f t="shared" si="62"/>
        <v>0</v>
      </c>
    </row>
    <row r="4012" spans="1:5">
      <c r="A4012">
        <v>6</v>
      </c>
      <c r="B4012">
        <v>17</v>
      </c>
      <c r="C4012">
        <v>0</v>
      </c>
      <c r="D4012">
        <v>0</v>
      </c>
      <c r="E4012">
        <f t="shared" si="62"/>
        <v>0</v>
      </c>
    </row>
    <row r="4013" spans="1:5">
      <c r="A4013">
        <v>6</v>
      </c>
      <c r="B4013">
        <v>17</v>
      </c>
      <c r="C4013">
        <v>1</v>
      </c>
      <c r="D4013">
        <v>0</v>
      </c>
      <c r="E4013">
        <f t="shared" si="62"/>
        <v>0</v>
      </c>
    </row>
    <row r="4014" spans="1:5">
      <c r="A4014">
        <v>6</v>
      </c>
      <c r="B4014">
        <v>17</v>
      </c>
      <c r="C4014">
        <v>2</v>
      </c>
      <c r="D4014">
        <v>0</v>
      </c>
      <c r="E4014">
        <f t="shared" si="62"/>
        <v>0</v>
      </c>
    </row>
    <row r="4015" spans="1:5">
      <c r="A4015">
        <v>6</v>
      </c>
      <c r="B4015">
        <v>17</v>
      </c>
      <c r="C4015">
        <v>3</v>
      </c>
      <c r="D4015">
        <v>0</v>
      </c>
      <c r="E4015">
        <f t="shared" si="62"/>
        <v>0</v>
      </c>
    </row>
    <row r="4016" spans="1:5">
      <c r="A4016">
        <v>6</v>
      </c>
      <c r="B4016">
        <v>17</v>
      </c>
      <c r="C4016">
        <v>4</v>
      </c>
      <c r="D4016">
        <v>7.8470000000000004</v>
      </c>
      <c r="E4016">
        <f t="shared" si="62"/>
        <v>7.8469999999999998E-3</v>
      </c>
    </row>
    <row r="4017" spans="1:5">
      <c r="A4017">
        <v>6</v>
      </c>
      <c r="B4017">
        <v>17</v>
      </c>
      <c r="C4017">
        <v>5</v>
      </c>
      <c r="D4017">
        <v>171.05500000000001</v>
      </c>
      <c r="E4017">
        <f t="shared" si="62"/>
        <v>0.17105500000000001</v>
      </c>
    </row>
    <row r="4018" spans="1:5">
      <c r="A4018">
        <v>6</v>
      </c>
      <c r="B4018">
        <v>17</v>
      </c>
      <c r="C4018">
        <v>6</v>
      </c>
      <c r="D4018">
        <v>773.827</v>
      </c>
      <c r="E4018">
        <f t="shared" si="62"/>
        <v>0.77382700000000004</v>
      </c>
    </row>
    <row r="4019" spans="1:5">
      <c r="A4019">
        <v>6</v>
      </c>
      <c r="B4019">
        <v>17</v>
      </c>
      <c r="C4019">
        <v>7</v>
      </c>
      <c r="D4019">
        <v>1519.441</v>
      </c>
      <c r="E4019">
        <f t="shared" si="62"/>
        <v>1.519441</v>
      </c>
    </row>
    <row r="4020" spans="1:5">
      <c r="A4020">
        <v>6</v>
      </c>
      <c r="B4020">
        <v>17</v>
      </c>
      <c r="C4020">
        <v>8</v>
      </c>
      <c r="D4020">
        <v>2160.8470000000002</v>
      </c>
      <c r="E4020">
        <f t="shared" si="62"/>
        <v>2.1608470000000004</v>
      </c>
    </row>
    <row r="4021" spans="1:5">
      <c r="A4021">
        <v>6</v>
      </c>
      <c r="B4021">
        <v>17</v>
      </c>
      <c r="C4021">
        <v>9</v>
      </c>
      <c r="D4021">
        <v>2664.1550000000002</v>
      </c>
      <c r="E4021">
        <f t="shared" si="62"/>
        <v>2.6641550000000001</v>
      </c>
    </row>
    <row r="4022" spans="1:5">
      <c r="A4022">
        <v>6</v>
      </c>
      <c r="B4022">
        <v>17</v>
      </c>
      <c r="C4022">
        <v>10</v>
      </c>
      <c r="D4022">
        <v>2125.3290000000002</v>
      </c>
      <c r="E4022">
        <f t="shared" si="62"/>
        <v>2.1253290000000002</v>
      </c>
    </row>
    <row r="4023" spans="1:5">
      <c r="A4023">
        <v>6</v>
      </c>
      <c r="B4023">
        <v>17</v>
      </c>
      <c r="C4023">
        <v>11</v>
      </c>
      <c r="D4023">
        <v>3112.6039999999998</v>
      </c>
      <c r="E4023">
        <f t="shared" si="62"/>
        <v>3.1126039999999997</v>
      </c>
    </row>
    <row r="4024" spans="1:5">
      <c r="A4024">
        <v>6</v>
      </c>
      <c r="B4024">
        <v>17</v>
      </c>
      <c r="C4024">
        <v>12</v>
      </c>
      <c r="D4024">
        <v>3089.7020000000002</v>
      </c>
      <c r="E4024">
        <f t="shared" si="62"/>
        <v>3.0897020000000004</v>
      </c>
    </row>
    <row r="4025" spans="1:5">
      <c r="A4025">
        <v>6</v>
      </c>
      <c r="B4025">
        <v>17</v>
      </c>
      <c r="C4025">
        <v>13</v>
      </c>
      <c r="D4025">
        <v>2877.8449999999998</v>
      </c>
      <c r="E4025">
        <f t="shared" si="62"/>
        <v>2.8778449999999998</v>
      </c>
    </row>
    <row r="4026" spans="1:5">
      <c r="A4026">
        <v>6</v>
      </c>
      <c r="B4026">
        <v>17</v>
      </c>
      <c r="C4026">
        <v>14</v>
      </c>
      <c r="D4026">
        <v>2514.3020000000001</v>
      </c>
      <c r="E4026">
        <f t="shared" si="62"/>
        <v>2.5143020000000003</v>
      </c>
    </row>
    <row r="4027" spans="1:5">
      <c r="A4027">
        <v>6</v>
      </c>
      <c r="B4027">
        <v>17</v>
      </c>
      <c r="C4027">
        <v>15</v>
      </c>
      <c r="D4027">
        <v>1959.3489999999999</v>
      </c>
      <c r="E4027">
        <f t="shared" si="62"/>
        <v>1.959349</v>
      </c>
    </row>
    <row r="4028" spans="1:5">
      <c r="A4028">
        <v>6</v>
      </c>
      <c r="B4028">
        <v>17</v>
      </c>
      <c r="C4028">
        <v>16</v>
      </c>
      <c r="D4028">
        <v>1021.014</v>
      </c>
      <c r="E4028">
        <f t="shared" si="62"/>
        <v>1.0210140000000001</v>
      </c>
    </row>
    <row r="4029" spans="1:5">
      <c r="A4029">
        <v>6</v>
      </c>
      <c r="B4029">
        <v>17</v>
      </c>
      <c r="C4029">
        <v>17</v>
      </c>
      <c r="D4029">
        <v>477.95499999999998</v>
      </c>
      <c r="E4029">
        <f t="shared" si="62"/>
        <v>0.47795499999999996</v>
      </c>
    </row>
    <row r="4030" spans="1:5">
      <c r="A4030">
        <v>6</v>
      </c>
      <c r="B4030">
        <v>17</v>
      </c>
      <c r="C4030">
        <v>18</v>
      </c>
      <c r="D4030">
        <v>94.429000000000002</v>
      </c>
      <c r="E4030">
        <f t="shared" si="62"/>
        <v>9.4428999999999999E-2</v>
      </c>
    </row>
    <row r="4031" spans="1:5">
      <c r="A4031">
        <v>6</v>
      </c>
      <c r="B4031">
        <v>17</v>
      </c>
      <c r="C4031">
        <v>19</v>
      </c>
      <c r="D4031">
        <v>0</v>
      </c>
      <c r="E4031">
        <f t="shared" si="62"/>
        <v>0</v>
      </c>
    </row>
    <row r="4032" spans="1:5">
      <c r="A4032">
        <v>6</v>
      </c>
      <c r="B4032">
        <v>17</v>
      </c>
      <c r="C4032">
        <v>20</v>
      </c>
      <c r="D4032">
        <v>0</v>
      </c>
      <c r="E4032">
        <f t="shared" si="62"/>
        <v>0</v>
      </c>
    </row>
    <row r="4033" spans="1:5">
      <c r="A4033">
        <v>6</v>
      </c>
      <c r="B4033">
        <v>17</v>
      </c>
      <c r="C4033">
        <v>21</v>
      </c>
      <c r="D4033">
        <v>0</v>
      </c>
      <c r="E4033">
        <f t="shared" si="62"/>
        <v>0</v>
      </c>
    </row>
    <row r="4034" spans="1:5">
      <c r="A4034">
        <v>6</v>
      </c>
      <c r="B4034">
        <v>17</v>
      </c>
      <c r="C4034">
        <v>22</v>
      </c>
      <c r="D4034">
        <v>0</v>
      </c>
      <c r="E4034">
        <f t="shared" si="62"/>
        <v>0</v>
      </c>
    </row>
    <row r="4035" spans="1:5">
      <c r="A4035">
        <v>6</v>
      </c>
      <c r="B4035">
        <v>17</v>
      </c>
      <c r="C4035">
        <v>23</v>
      </c>
      <c r="D4035">
        <v>0</v>
      </c>
      <c r="E4035">
        <f t="shared" si="62"/>
        <v>0</v>
      </c>
    </row>
    <row r="4036" spans="1:5">
      <c r="A4036">
        <v>6</v>
      </c>
      <c r="B4036">
        <v>18</v>
      </c>
      <c r="C4036">
        <v>0</v>
      </c>
      <c r="D4036">
        <v>0</v>
      </c>
      <c r="E4036">
        <f t="shared" si="62"/>
        <v>0</v>
      </c>
    </row>
    <row r="4037" spans="1:5">
      <c r="A4037">
        <v>6</v>
      </c>
      <c r="B4037">
        <v>18</v>
      </c>
      <c r="C4037">
        <v>1</v>
      </c>
      <c r="D4037">
        <v>0</v>
      </c>
      <c r="E4037">
        <f t="shared" ref="E4037:E4100" si="63">D4037/1000</f>
        <v>0</v>
      </c>
    </row>
    <row r="4038" spans="1:5">
      <c r="A4038">
        <v>6</v>
      </c>
      <c r="B4038">
        <v>18</v>
      </c>
      <c r="C4038">
        <v>2</v>
      </c>
      <c r="D4038">
        <v>0</v>
      </c>
      <c r="E4038">
        <f t="shared" si="63"/>
        <v>0</v>
      </c>
    </row>
    <row r="4039" spans="1:5">
      <c r="A4039">
        <v>6</v>
      </c>
      <c r="B4039">
        <v>18</v>
      </c>
      <c r="C4039">
        <v>3</v>
      </c>
      <c r="D4039">
        <v>0</v>
      </c>
      <c r="E4039">
        <f t="shared" si="63"/>
        <v>0</v>
      </c>
    </row>
    <row r="4040" spans="1:5">
      <c r="A4040">
        <v>6</v>
      </c>
      <c r="B4040">
        <v>18</v>
      </c>
      <c r="C4040">
        <v>4</v>
      </c>
      <c r="D4040">
        <v>9.8529999999999998</v>
      </c>
      <c r="E4040">
        <f t="shared" si="63"/>
        <v>9.8529999999999989E-3</v>
      </c>
    </row>
    <row r="4041" spans="1:5">
      <c r="A4041">
        <v>6</v>
      </c>
      <c r="B4041">
        <v>18</v>
      </c>
      <c r="C4041">
        <v>5</v>
      </c>
      <c r="D4041">
        <v>177.52799999999999</v>
      </c>
      <c r="E4041">
        <f t="shared" si="63"/>
        <v>0.17752799999999999</v>
      </c>
    </row>
    <row r="4042" spans="1:5">
      <c r="A4042">
        <v>6</v>
      </c>
      <c r="B4042">
        <v>18</v>
      </c>
      <c r="C4042">
        <v>6</v>
      </c>
      <c r="D4042">
        <v>777.45500000000004</v>
      </c>
      <c r="E4042">
        <f t="shared" si="63"/>
        <v>0.77745500000000001</v>
      </c>
    </row>
    <row r="4043" spans="1:5">
      <c r="A4043">
        <v>6</v>
      </c>
      <c r="B4043">
        <v>18</v>
      </c>
      <c r="C4043">
        <v>7</v>
      </c>
      <c r="D4043">
        <v>1519.077</v>
      </c>
      <c r="E4043">
        <f t="shared" si="63"/>
        <v>1.519077</v>
      </c>
    </row>
    <row r="4044" spans="1:5">
      <c r="A4044">
        <v>6</v>
      </c>
      <c r="B4044">
        <v>18</v>
      </c>
      <c r="C4044">
        <v>8</v>
      </c>
      <c r="D4044">
        <v>2148.835</v>
      </c>
      <c r="E4044">
        <f t="shared" si="63"/>
        <v>2.1488350000000001</v>
      </c>
    </row>
    <row r="4045" spans="1:5">
      <c r="A4045">
        <v>6</v>
      </c>
      <c r="B4045">
        <v>18</v>
      </c>
      <c r="C4045">
        <v>9</v>
      </c>
      <c r="D4045">
        <v>2608.2069999999999</v>
      </c>
      <c r="E4045">
        <f t="shared" si="63"/>
        <v>2.6082069999999997</v>
      </c>
    </row>
    <row r="4046" spans="1:5">
      <c r="A4046">
        <v>6</v>
      </c>
      <c r="B4046">
        <v>18</v>
      </c>
      <c r="C4046">
        <v>10</v>
      </c>
      <c r="D4046">
        <v>2953.31</v>
      </c>
      <c r="E4046">
        <f t="shared" si="63"/>
        <v>2.9533100000000001</v>
      </c>
    </row>
    <row r="4047" spans="1:5">
      <c r="A4047">
        <v>6</v>
      </c>
      <c r="B4047">
        <v>18</v>
      </c>
      <c r="C4047">
        <v>11</v>
      </c>
      <c r="D4047">
        <v>3077.489</v>
      </c>
      <c r="E4047">
        <f t="shared" si="63"/>
        <v>3.0774889999999999</v>
      </c>
    </row>
    <row r="4048" spans="1:5">
      <c r="A4048">
        <v>6</v>
      </c>
      <c r="B4048">
        <v>18</v>
      </c>
      <c r="C4048">
        <v>12</v>
      </c>
      <c r="D4048">
        <v>3041.4189999999999</v>
      </c>
      <c r="E4048">
        <f t="shared" si="63"/>
        <v>3.0414189999999999</v>
      </c>
    </row>
    <row r="4049" spans="1:5">
      <c r="A4049">
        <v>6</v>
      </c>
      <c r="B4049">
        <v>18</v>
      </c>
      <c r="C4049">
        <v>13</v>
      </c>
      <c r="D4049">
        <v>2839.2310000000002</v>
      </c>
      <c r="E4049">
        <f t="shared" si="63"/>
        <v>2.8392310000000003</v>
      </c>
    </row>
    <row r="4050" spans="1:5">
      <c r="A4050">
        <v>6</v>
      </c>
      <c r="B4050">
        <v>18</v>
      </c>
      <c r="C4050">
        <v>14</v>
      </c>
      <c r="D4050">
        <v>2449.5039999999999</v>
      </c>
      <c r="E4050">
        <f t="shared" si="63"/>
        <v>2.4495040000000001</v>
      </c>
    </row>
    <row r="4051" spans="1:5">
      <c r="A4051">
        <v>6</v>
      </c>
      <c r="B4051">
        <v>18</v>
      </c>
      <c r="C4051">
        <v>15</v>
      </c>
      <c r="D4051">
        <v>1930.9570000000001</v>
      </c>
      <c r="E4051">
        <f t="shared" si="63"/>
        <v>1.930957</v>
      </c>
    </row>
    <row r="4052" spans="1:5">
      <c r="A4052">
        <v>6</v>
      </c>
      <c r="B4052">
        <v>18</v>
      </c>
      <c r="C4052">
        <v>16</v>
      </c>
      <c r="D4052">
        <v>1266.777</v>
      </c>
      <c r="E4052">
        <f t="shared" si="63"/>
        <v>1.266777</v>
      </c>
    </row>
    <row r="4053" spans="1:5">
      <c r="A4053">
        <v>6</v>
      </c>
      <c r="B4053">
        <v>18</v>
      </c>
      <c r="C4053">
        <v>17</v>
      </c>
      <c r="D4053">
        <v>563.28599999999994</v>
      </c>
      <c r="E4053">
        <f t="shared" si="63"/>
        <v>0.56328599999999995</v>
      </c>
    </row>
    <row r="4054" spans="1:5">
      <c r="A4054">
        <v>6</v>
      </c>
      <c r="B4054">
        <v>18</v>
      </c>
      <c r="C4054">
        <v>18</v>
      </c>
      <c r="D4054">
        <v>113.205</v>
      </c>
      <c r="E4054">
        <f t="shared" si="63"/>
        <v>0.113205</v>
      </c>
    </row>
    <row r="4055" spans="1:5">
      <c r="A4055">
        <v>6</v>
      </c>
      <c r="B4055">
        <v>18</v>
      </c>
      <c r="C4055">
        <v>19</v>
      </c>
      <c r="D4055">
        <v>0</v>
      </c>
      <c r="E4055">
        <f t="shared" si="63"/>
        <v>0</v>
      </c>
    </row>
    <row r="4056" spans="1:5">
      <c r="A4056">
        <v>6</v>
      </c>
      <c r="B4056">
        <v>18</v>
      </c>
      <c r="C4056">
        <v>20</v>
      </c>
      <c r="D4056">
        <v>0</v>
      </c>
      <c r="E4056">
        <f t="shared" si="63"/>
        <v>0</v>
      </c>
    </row>
    <row r="4057" spans="1:5">
      <c r="A4057">
        <v>6</v>
      </c>
      <c r="B4057">
        <v>18</v>
      </c>
      <c r="C4057">
        <v>21</v>
      </c>
      <c r="D4057">
        <v>0</v>
      </c>
      <c r="E4057">
        <f t="shared" si="63"/>
        <v>0</v>
      </c>
    </row>
    <row r="4058" spans="1:5">
      <c r="A4058">
        <v>6</v>
      </c>
      <c r="B4058">
        <v>18</v>
      </c>
      <c r="C4058">
        <v>22</v>
      </c>
      <c r="D4058">
        <v>0</v>
      </c>
      <c r="E4058">
        <f t="shared" si="63"/>
        <v>0</v>
      </c>
    </row>
    <row r="4059" spans="1:5">
      <c r="A4059">
        <v>6</v>
      </c>
      <c r="B4059">
        <v>18</v>
      </c>
      <c r="C4059">
        <v>23</v>
      </c>
      <c r="D4059">
        <v>0</v>
      </c>
      <c r="E4059">
        <f t="shared" si="63"/>
        <v>0</v>
      </c>
    </row>
    <row r="4060" spans="1:5">
      <c r="A4060">
        <v>6</v>
      </c>
      <c r="B4060">
        <v>19</v>
      </c>
      <c r="C4060">
        <v>0</v>
      </c>
      <c r="D4060">
        <v>0</v>
      </c>
      <c r="E4060">
        <f t="shared" si="63"/>
        <v>0</v>
      </c>
    </row>
    <row r="4061" spans="1:5">
      <c r="A4061">
        <v>6</v>
      </c>
      <c r="B4061">
        <v>19</v>
      </c>
      <c r="C4061">
        <v>1</v>
      </c>
      <c r="D4061">
        <v>0</v>
      </c>
      <c r="E4061">
        <f t="shared" si="63"/>
        <v>0</v>
      </c>
    </row>
    <row r="4062" spans="1:5">
      <c r="A4062">
        <v>6</v>
      </c>
      <c r="B4062">
        <v>19</v>
      </c>
      <c r="C4062">
        <v>2</v>
      </c>
      <c r="D4062">
        <v>0</v>
      </c>
      <c r="E4062">
        <f t="shared" si="63"/>
        <v>0</v>
      </c>
    </row>
    <row r="4063" spans="1:5">
      <c r="A4063">
        <v>6</v>
      </c>
      <c r="B4063">
        <v>19</v>
      </c>
      <c r="C4063">
        <v>3</v>
      </c>
      <c r="D4063">
        <v>0</v>
      </c>
      <c r="E4063">
        <f t="shared" si="63"/>
        <v>0</v>
      </c>
    </row>
    <row r="4064" spans="1:5">
      <c r="A4064">
        <v>6</v>
      </c>
      <c r="B4064">
        <v>19</v>
      </c>
      <c r="C4064">
        <v>4</v>
      </c>
      <c r="D4064">
        <v>10.734999999999999</v>
      </c>
      <c r="E4064">
        <f t="shared" si="63"/>
        <v>1.0735E-2</v>
      </c>
    </row>
    <row r="4065" spans="1:5">
      <c r="A4065">
        <v>6</v>
      </c>
      <c r="B4065">
        <v>19</v>
      </c>
      <c r="C4065">
        <v>5</v>
      </c>
      <c r="D4065">
        <v>211.41200000000001</v>
      </c>
      <c r="E4065">
        <f t="shared" si="63"/>
        <v>0.21141200000000002</v>
      </c>
    </row>
    <row r="4066" spans="1:5">
      <c r="A4066">
        <v>6</v>
      </c>
      <c r="B4066">
        <v>19</v>
      </c>
      <c r="C4066">
        <v>6</v>
      </c>
      <c r="D4066">
        <v>760.58299999999997</v>
      </c>
      <c r="E4066">
        <f t="shared" si="63"/>
        <v>0.76058300000000001</v>
      </c>
    </row>
    <row r="4067" spans="1:5">
      <c r="A4067">
        <v>6</v>
      </c>
      <c r="B4067">
        <v>19</v>
      </c>
      <c r="C4067">
        <v>7</v>
      </c>
      <c r="D4067">
        <v>1432.5630000000001</v>
      </c>
      <c r="E4067">
        <f t="shared" si="63"/>
        <v>1.432563</v>
      </c>
    </row>
    <row r="4068" spans="1:5">
      <c r="A4068">
        <v>6</v>
      </c>
      <c r="B4068">
        <v>19</v>
      </c>
      <c r="C4068">
        <v>8</v>
      </c>
      <c r="D4068">
        <v>1991.886</v>
      </c>
      <c r="E4068">
        <f t="shared" si="63"/>
        <v>1.991886</v>
      </c>
    </row>
    <row r="4069" spans="1:5">
      <c r="A4069">
        <v>6</v>
      </c>
      <c r="B4069">
        <v>19</v>
      </c>
      <c r="C4069">
        <v>9</v>
      </c>
      <c r="D4069">
        <v>868.51499999999999</v>
      </c>
      <c r="E4069">
        <f t="shared" si="63"/>
        <v>0.86851500000000004</v>
      </c>
    </row>
    <row r="4070" spans="1:5">
      <c r="A4070">
        <v>6</v>
      </c>
      <c r="B4070">
        <v>19</v>
      </c>
      <c r="C4070">
        <v>10</v>
      </c>
      <c r="D4070">
        <v>1862.8320000000001</v>
      </c>
      <c r="E4070">
        <f t="shared" si="63"/>
        <v>1.862832</v>
      </c>
    </row>
    <row r="4071" spans="1:5">
      <c r="A4071">
        <v>6</v>
      </c>
      <c r="B4071">
        <v>19</v>
      </c>
      <c r="C4071">
        <v>11</v>
      </c>
      <c r="D4071">
        <v>1924.9549999999999</v>
      </c>
      <c r="E4071">
        <f t="shared" si="63"/>
        <v>1.924955</v>
      </c>
    </row>
    <row r="4072" spans="1:5">
      <c r="A4072">
        <v>6</v>
      </c>
      <c r="B4072">
        <v>19</v>
      </c>
      <c r="C4072">
        <v>12</v>
      </c>
      <c r="D4072">
        <v>2894.3690000000001</v>
      </c>
      <c r="E4072">
        <f t="shared" si="63"/>
        <v>2.8943690000000002</v>
      </c>
    </row>
    <row r="4073" spans="1:5">
      <c r="A4073">
        <v>6</v>
      </c>
      <c r="B4073">
        <v>19</v>
      </c>
      <c r="C4073">
        <v>13</v>
      </c>
      <c r="D4073">
        <v>2678.0549999999998</v>
      </c>
      <c r="E4073">
        <f t="shared" si="63"/>
        <v>2.6780549999999996</v>
      </c>
    </row>
    <row r="4074" spans="1:5">
      <c r="A4074">
        <v>6</v>
      </c>
      <c r="B4074">
        <v>19</v>
      </c>
      <c r="C4074">
        <v>14</v>
      </c>
      <c r="D4074">
        <v>2342.6640000000002</v>
      </c>
      <c r="E4074">
        <f t="shared" si="63"/>
        <v>2.3426640000000001</v>
      </c>
    </row>
    <row r="4075" spans="1:5">
      <c r="A4075">
        <v>6</v>
      </c>
      <c r="B4075">
        <v>19</v>
      </c>
      <c r="C4075">
        <v>15</v>
      </c>
      <c r="D4075">
        <v>1864.6130000000001</v>
      </c>
      <c r="E4075">
        <f t="shared" si="63"/>
        <v>1.8646130000000001</v>
      </c>
    </row>
    <row r="4076" spans="1:5">
      <c r="A4076">
        <v>6</v>
      </c>
      <c r="B4076">
        <v>19</v>
      </c>
      <c r="C4076">
        <v>16</v>
      </c>
      <c r="D4076">
        <v>1235.539</v>
      </c>
      <c r="E4076">
        <f t="shared" si="63"/>
        <v>1.2355389999999999</v>
      </c>
    </row>
    <row r="4077" spans="1:5">
      <c r="A4077">
        <v>6</v>
      </c>
      <c r="B4077">
        <v>19</v>
      </c>
      <c r="C4077">
        <v>17</v>
      </c>
      <c r="D4077">
        <v>538.17700000000002</v>
      </c>
      <c r="E4077">
        <f t="shared" si="63"/>
        <v>0.53817700000000002</v>
      </c>
    </row>
    <row r="4078" spans="1:5">
      <c r="A4078">
        <v>6</v>
      </c>
      <c r="B4078">
        <v>19</v>
      </c>
      <c r="C4078">
        <v>18</v>
      </c>
      <c r="D4078">
        <v>97.010999999999996</v>
      </c>
      <c r="E4078">
        <f t="shared" si="63"/>
        <v>9.7011E-2</v>
      </c>
    </row>
    <row r="4079" spans="1:5">
      <c r="A4079">
        <v>6</v>
      </c>
      <c r="B4079">
        <v>19</v>
      </c>
      <c r="C4079">
        <v>19</v>
      </c>
      <c r="D4079">
        <v>0</v>
      </c>
      <c r="E4079">
        <f t="shared" si="63"/>
        <v>0</v>
      </c>
    </row>
    <row r="4080" spans="1:5">
      <c r="A4080">
        <v>6</v>
      </c>
      <c r="B4080">
        <v>19</v>
      </c>
      <c r="C4080">
        <v>20</v>
      </c>
      <c r="D4080">
        <v>0</v>
      </c>
      <c r="E4080">
        <f t="shared" si="63"/>
        <v>0</v>
      </c>
    </row>
    <row r="4081" spans="1:5">
      <c r="A4081">
        <v>6</v>
      </c>
      <c r="B4081">
        <v>19</v>
      </c>
      <c r="C4081">
        <v>21</v>
      </c>
      <c r="D4081">
        <v>0</v>
      </c>
      <c r="E4081">
        <f t="shared" si="63"/>
        <v>0</v>
      </c>
    </row>
    <row r="4082" spans="1:5">
      <c r="A4082">
        <v>6</v>
      </c>
      <c r="B4082">
        <v>19</v>
      </c>
      <c r="C4082">
        <v>22</v>
      </c>
      <c r="D4082">
        <v>0</v>
      </c>
      <c r="E4082">
        <f t="shared" si="63"/>
        <v>0</v>
      </c>
    </row>
    <row r="4083" spans="1:5">
      <c r="A4083">
        <v>6</v>
      </c>
      <c r="B4083">
        <v>19</v>
      </c>
      <c r="C4083">
        <v>23</v>
      </c>
      <c r="D4083">
        <v>0</v>
      </c>
      <c r="E4083">
        <f t="shared" si="63"/>
        <v>0</v>
      </c>
    </row>
    <row r="4084" spans="1:5">
      <c r="A4084">
        <v>6</v>
      </c>
      <c r="B4084">
        <v>20</v>
      </c>
      <c r="C4084">
        <v>0</v>
      </c>
      <c r="D4084">
        <v>0</v>
      </c>
      <c r="E4084">
        <f t="shared" si="63"/>
        <v>0</v>
      </c>
    </row>
    <row r="4085" spans="1:5">
      <c r="A4085">
        <v>6</v>
      </c>
      <c r="B4085">
        <v>20</v>
      </c>
      <c r="C4085">
        <v>1</v>
      </c>
      <c r="D4085">
        <v>0</v>
      </c>
      <c r="E4085">
        <f t="shared" si="63"/>
        <v>0</v>
      </c>
    </row>
    <row r="4086" spans="1:5">
      <c r="A4086">
        <v>6</v>
      </c>
      <c r="B4086">
        <v>20</v>
      </c>
      <c r="C4086">
        <v>2</v>
      </c>
      <c r="D4086">
        <v>0</v>
      </c>
      <c r="E4086">
        <f t="shared" si="63"/>
        <v>0</v>
      </c>
    </row>
    <row r="4087" spans="1:5">
      <c r="A4087">
        <v>6</v>
      </c>
      <c r="B4087">
        <v>20</v>
      </c>
      <c r="C4087">
        <v>3</v>
      </c>
      <c r="D4087">
        <v>0</v>
      </c>
      <c r="E4087">
        <f t="shared" si="63"/>
        <v>0</v>
      </c>
    </row>
    <row r="4088" spans="1:5">
      <c r="A4088">
        <v>6</v>
      </c>
      <c r="B4088">
        <v>20</v>
      </c>
      <c r="C4088">
        <v>4</v>
      </c>
      <c r="D4088">
        <v>9.7799999999999994</v>
      </c>
      <c r="E4088">
        <f t="shared" si="63"/>
        <v>9.7799999999999988E-3</v>
      </c>
    </row>
    <row r="4089" spans="1:5">
      <c r="A4089">
        <v>6</v>
      </c>
      <c r="B4089">
        <v>20</v>
      </c>
      <c r="C4089">
        <v>5</v>
      </c>
      <c r="D4089">
        <v>180.32</v>
      </c>
      <c r="E4089">
        <f t="shared" si="63"/>
        <v>0.18031999999999998</v>
      </c>
    </row>
    <row r="4090" spans="1:5">
      <c r="A4090">
        <v>6</v>
      </c>
      <c r="B4090">
        <v>20</v>
      </c>
      <c r="C4090">
        <v>6</v>
      </c>
      <c r="D4090">
        <v>760.74800000000005</v>
      </c>
      <c r="E4090">
        <f t="shared" si="63"/>
        <v>0.76074800000000009</v>
      </c>
    </row>
    <row r="4091" spans="1:5">
      <c r="A4091">
        <v>6</v>
      </c>
      <c r="B4091">
        <v>20</v>
      </c>
      <c r="C4091">
        <v>7</v>
      </c>
      <c r="D4091">
        <v>1456.2860000000001</v>
      </c>
      <c r="E4091">
        <f t="shared" si="63"/>
        <v>1.456286</v>
      </c>
    </row>
    <row r="4092" spans="1:5">
      <c r="A4092">
        <v>6</v>
      </c>
      <c r="B4092">
        <v>20</v>
      </c>
      <c r="C4092">
        <v>8</v>
      </c>
      <c r="D4092">
        <v>2044.4559999999999</v>
      </c>
      <c r="E4092">
        <f t="shared" si="63"/>
        <v>2.0444559999999998</v>
      </c>
    </row>
    <row r="4093" spans="1:5">
      <c r="A4093">
        <v>6</v>
      </c>
      <c r="B4093">
        <v>20</v>
      </c>
      <c r="C4093">
        <v>9</v>
      </c>
      <c r="D4093">
        <v>2472.2550000000001</v>
      </c>
      <c r="E4093">
        <f t="shared" si="63"/>
        <v>2.4722550000000001</v>
      </c>
    </row>
    <row r="4094" spans="1:5">
      <c r="A4094">
        <v>6</v>
      </c>
      <c r="B4094">
        <v>20</v>
      </c>
      <c r="C4094">
        <v>10</v>
      </c>
      <c r="D4094">
        <v>2738.799</v>
      </c>
      <c r="E4094">
        <f t="shared" si="63"/>
        <v>2.7387989999999998</v>
      </c>
    </row>
    <row r="4095" spans="1:5">
      <c r="A4095">
        <v>6</v>
      </c>
      <c r="B4095">
        <v>20</v>
      </c>
      <c r="C4095">
        <v>11</v>
      </c>
      <c r="D4095">
        <v>2526.0479999999998</v>
      </c>
      <c r="E4095">
        <f t="shared" si="63"/>
        <v>2.5260479999999998</v>
      </c>
    </row>
    <row r="4096" spans="1:5">
      <c r="A4096">
        <v>6</v>
      </c>
      <c r="B4096">
        <v>20</v>
      </c>
      <c r="C4096">
        <v>12</v>
      </c>
      <c r="D4096">
        <v>2615.7910000000002</v>
      </c>
      <c r="E4096">
        <f t="shared" si="63"/>
        <v>2.6157910000000002</v>
      </c>
    </row>
    <row r="4097" spans="1:5">
      <c r="A4097">
        <v>6</v>
      </c>
      <c r="B4097">
        <v>20</v>
      </c>
      <c r="C4097">
        <v>13</v>
      </c>
      <c r="D4097">
        <v>2632.9789999999998</v>
      </c>
      <c r="E4097">
        <f t="shared" si="63"/>
        <v>2.6329789999999997</v>
      </c>
    </row>
    <row r="4098" spans="1:5">
      <c r="A4098">
        <v>6</v>
      </c>
      <c r="B4098">
        <v>20</v>
      </c>
      <c r="C4098">
        <v>14</v>
      </c>
      <c r="D4098">
        <v>2218.5340000000001</v>
      </c>
      <c r="E4098">
        <f t="shared" si="63"/>
        <v>2.218534</v>
      </c>
    </row>
    <row r="4099" spans="1:5">
      <c r="A4099">
        <v>6</v>
      </c>
      <c r="B4099">
        <v>20</v>
      </c>
      <c r="C4099">
        <v>15</v>
      </c>
      <c r="D4099">
        <v>1757.136</v>
      </c>
      <c r="E4099">
        <f t="shared" si="63"/>
        <v>1.757136</v>
      </c>
    </row>
    <row r="4100" spans="1:5">
      <c r="A4100">
        <v>6</v>
      </c>
      <c r="B4100">
        <v>20</v>
      </c>
      <c r="C4100">
        <v>16</v>
      </c>
      <c r="D4100">
        <v>1170.1030000000001</v>
      </c>
      <c r="E4100">
        <f t="shared" si="63"/>
        <v>1.1701030000000001</v>
      </c>
    </row>
    <row r="4101" spans="1:5">
      <c r="A4101">
        <v>6</v>
      </c>
      <c r="B4101">
        <v>20</v>
      </c>
      <c r="C4101">
        <v>17</v>
      </c>
      <c r="D4101">
        <v>535.20600000000002</v>
      </c>
      <c r="E4101">
        <f t="shared" ref="E4101:E4164" si="64">D4101/1000</f>
        <v>0.53520600000000007</v>
      </c>
    </row>
    <row r="4102" spans="1:5">
      <c r="A4102">
        <v>6</v>
      </c>
      <c r="B4102">
        <v>20</v>
      </c>
      <c r="C4102">
        <v>18</v>
      </c>
      <c r="D4102">
        <v>114.73099999999999</v>
      </c>
      <c r="E4102">
        <f t="shared" si="64"/>
        <v>0.114731</v>
      </c>
    </row>
    <row r="4103" spans="1:5">
      <c r="A4103">
        <v>6</v>
      </c>
      <c r="B4103">
        <v>20</v>
      </c>
      <c r="C4103">
        <v>19</v>
      </c>
      <c r="D4103">
        <v>0</v>
      </c>
      <c r="E4103">
        <f t="shared" si="64"/>
        <v>0</v>
      </c>
    </row>
    <row r="4104" spans="1:5">
      <c r="A4104">
        <v>6</v>
      </c>
      <c r="B4104">
        <v>20</v>
      </c>
      <c r="C4104">
        <v>20</v>
      </c>
      <c r="D4104">
        <v>0</v>
      </c>
      <c r="E4104">
        <f t="shared" si="64"/>
        <v>0</v>
      </c>
    </row>
    <row r="4105" spans="1:5">
      <c r="A4105">
        <v>6</v>
      </c>
      <c r="B4105">
        <v>20</v>
      </c>
      <c r="C4105">
        <v>21</v>
      </c>
      <c r="D4105">
        <v>0</v>
      </c>
      <c r="E4105">
        <f t="shared" si="64"/>
        <v>0</v>
      </c>
    </row>
    <row r="4106" spans="1:5">
      <c r="A4106">
        <v>6</v>
      </c>
      <c r="B4106">
        <v>20</v>
      </c>
      <c r="C4106">
        <v>22</v>
      </c>
      <c r="D4106">
        <v>0</v>
      </c>
      <c r="E4106">
        <f t="shared" si="64"/>
        <v>0</v>
      </c>
    </row>
    <row r="4107" spans="1:5">
      <c r="A4107">
        <v>6</v>
      </c>
      <c r="B4107">
        <v>20</v>
      </c>
      <c r="C4107">
        <v>23</v>
      </c>
      <c r="D4107">
        <v>0</v>
      </c>
      <c r="E4107">
        <f t="shared" si="64"/>
        <v>0</v>
      </c>
    </row>
    <row r="4108" spans="1:5">
      <c r="A4108">
        <v>6</v>
      </c>
      <c r="B4108">
        <v>21</v>
      </c>
      <c r="C4108">
        <v>0</v>
      </c>
      <c r="D4108">
        <v>0</v>
      </c>
      <c r="E4108">
        <f t="shared" si="64"/>
        <v>0</v>
      </c>
    </row>
    <row r="4109" spans="1:5">
      <c r="A4109">
        <v>6</v>
      </c>
      <c r="B4109">
        <v>21</v>
      </c>
      <c r="C4109">
        <v>1</v>
      </c>
      <c r="D4109">
        <v>0</v>
      </c>
      <c r="E4109">
        <f t="shared" si="64"/>
        <v>0</v>
      </c>
    </row>
    <row r="4110" spans="1:5">
      <c r="A4110">
        <v>6</v>
      </c>
      <c r="B4110">
        <v>21</v>
      </c>
      <c r="C4110">
        <v>2</v>
      </c>
      <c r="D4110">
        <v>0</v>
      </c>
      <c r="E4110">
        <f t="shared" si="64"/>
        <v>0</v>
      </c>
    </row>
    <row r="4111" spans="1:5">
      <c r="A4111">
        <v>6</v>
      </c>
      <c r="B4111">
        <v>21</v>
      </c>
      <c r="C4111">
        <v>3</v>
      </c>
      <c r="D4111">
        <v>0</v>
      </c>
      <c r="E4111">
        <f t="shared" si="64"/>
        <v>0</v>
      </c>
    </row>
    <row r="4112" spans="1:5">
      <c r="A4112">
        <v>6</v>
      </c>
      <c r="B4112">
        <v>21</v>
      </c>
      <c r="C4112">
        <v>4</v>
      </c>
      <c r="D4112">
        <v>6.3029999999999999</v>
      </c>
      <c r="E4112">
        <f t="shared" si="64"/>
        <v>6.3029999999999996E-3</v>
      </c>
    </row>
    <row r="4113" spans="1:5">
      <c r="A4113">
        <v>6</v>
      </c>
      <c r="B4113">
        <v>21</v>
      </c>
      <c r="C4113">
        <v>5</v>
      </c>
      <c r="D4113">
        <v>201.739</v>
      </c>
      <c r="E4113">
        <f t="shared" si="64"/>
        <v>0.201739</v>
      </c>
    </row>
    <row r="4114" spans="1:5">
      <c r="A4114">
        <v>6</v>
      </c>
      <c r="B4114">
        <v>21</v>
      </c>
      <c r="C4114">
        <v>6</v>
      </c>
      <c r="D4114">
        <v>644.02099999999996</v>
      </c>
      <c r="E4114">
        <f t="shared" si="64"/>
        <v>0.64402099999999995</v>
      </c>
    </row>
    <row r="4115" spans="1:5">
      <c r="A4115">
        <v>6</v>
      </c>
      <c r="B4115">
        <v>21</v>
      </c>
      <c r="C4115">
        <v>7</v>
      </c>
      <c r="D4115">
        <v>1430.357</v>
      </c>
      <c r="E4115">
        <f t="shared" si="64"/>
        <v>1.4303569999999999</v>
      </c>
    </row>
    <row r="4116" spans="1:5">
      <c r="A4116">
        <v>6</v>
      </c>
      <c r="B4116">
        <v>21</v>
      </c>
      <c r="C4116">
        <v>8</v>
      </c>
      <c r="D4116">
        <v>2030.8689999999999</v>
      </c>
      <c r="E4116">
        <f t="shared" si="64"/>
        <v>2.030869</v>
      </c>
    </row>
    <row r="4117" spans="1:5">
      <c r="A4117">
        <v>6</v>
      </c>
      <c r="B4117">
        <v>21</v>
      </c>
      <c r="C4117">
        <v>9</v>
      </c>
      <c r="D4117">
        <v>2463.9270000000001</v>
      </c>
      <c r="E4117">
        <f t="shared" si="64"/>
        <v>2.463927</v>
      </c>
    </row>
    <row r="4118" spans="1:5">
      <c r="A4118">
        <v>6</v>
      </c>
      <c r="B4118">
        <v>21</v>
      </c>
      <c r="C4118">
        <v>10</v>
      </c>
      <c r="D4118">
        <v>2741.3229999999999</v>
      </c>
      <c r="E4118">
        <f t="shared" si="64"/>
        <v>2.741323</v>
      </c>
    </row>
    <row r="4119" spans="1:5">
      <c r="A4119">
        <v>6</v>
      </c>
      <c r="B4119">
        <v>21</v>
      </c>
      <c r="C4119">
        <v>11</v>
      </c>
      <c r="D4119">
        <v>2831.7759999999998</v>
      </c>
      <c r="E4119">
        <f t="shared" si="64"/>
        <v>2.8317759999999996</v>
      </c>
    </row>
    <row r="4120" spans="1:5">
      <c r="A4120">
        <v>6</v>
      </c>
      <c r="B4120">
        <v>21</v>
      </c>
      <c r="C4120">
        <v>12</v>
      </c>
      <c r="D4120">
        <v>2785.7919999999999</v>
      </c>
      <c r="E4120">
        <f t="shared" si="64"/>
        <v>2.7857919999999998</v>
      </c>
    </row>
    <row r="4121" spans="1:5">
      <c r="A4121">
        <v>6</v>
      </c>
      <c r="B4121">
        <v>21</v>
      </c>
      <c r="C4121">
        <v>13</v>
      </c>
      <c r="D4121">
        <v>2603.7080000000001</v>
      </c>
      <c r="E4121">
        <f t="shared" si="64"/>
        <v>2.6037080000000001</v>
      </c>
    </row>
    <row r="4122" spans="1:5">
      <c r="A4122">
        <v>6</v>
      </c>
      <c r="B4122">
        <v>21</v>
      </c>
      <c r="C4122">
        <v>14</v>
      </c>
      <c r="D4122">
        <v>1766.568</v>
      </c>
      <c r="E4122">
        <f t="shared" si="64"/>
        <v>1.7665679999999999</v>
      </c>
    </row>
    <row r="4123" spans="1:5">
      <c r="A4123">
        <v>6</v>
      </c>
      <c r="B4123">
        <v>21</v>
      </c>
      <c r="C4123">
        <v>15</v>
      </c>
      <c r="D4123">
        <v>1698.617</v>
      </c>
      <c r="E4123">
        <f t="shared" si="64"/>
        <v>1.698617</v>
      </c>
    </row>
    <row r="4124" spans="1:5">
      <c r="A4124">
        <v>6</v>
      </c>
      <c r="B4124">
        <v>21</v>
      </c>
      <c r="C4124">
        <v>16</v>
      </c>
      <c r="D4124">
        <v>1145.5889999999999</v>
      </c>
      <c r="E4124">
        <f t="shared" si="64"/>
        <v>1.145589</v>
      </c>
    </row>
    <row r="4125" spans="1:5">
      <c r="A4125">
        <v>6</v>
      </c>
      <c r="B4125">
        <v>21</v>
      </c>
      <c r="C4125">
        <v>17</v>
      </c>
      <c r="D4125">
        <v>486.82400000000001</v>
      </c>
      <c r="E4125">
        <f t="shared" si="64"/>
        <v>0.48682400000000003</v>
      </c>
    </row>
    <row r="4126" spans="1:5">
      <c r="A4126">
        <v>6</v>
      </c>
      <c r="B4126">
        <v>21</v>
      </c>
      <c r="C4126">
        <v>18</v>
      </c>
      <c r="D4126">
        <v>120.417</v>
      </c>
      <c r="E4126">
        <f t="shared" si="64"/>
        <v>0.120417</v>
      </c>
    </row>
    <row r="4127" spans="1:5">
      <c r="A4127">
        <v>6</v>
      </c>
      <c r="B4127">
        <v>21</v>
      </c>
      <c r="C4127">
        <v>19</v>
      </c>
      <c r="D4127">
        <v>0</v>
      </c>
      <c r="E4127">
        <f t="shared" si="64"/>
        <v>0</v>
      </c>
    </row>
    <row r="4128" spans="1:5">
      <c r="A4128">
        <v>6</v>
      </c>
      <c r="B4128">
        <v>21</v>
      </c>
      <c r="C4128">
        <v>20</v>
      </c>
      <c r="D4128">
        <v>0</v>
      </c>
      <c r="E4128">
        <f t="shared" si="64"/>
        <v>0</v>
      </c>
    </row>
    <row r="4129" spans="1:5">
      <c r="A4129">
        <v>6</v>
      </c>
      <c r="B4129">
        <v>21</v>
      </c>
      <c r="C4129">
        <v>21</v>
      </c>
      <c r="D4129">
        <v>0</v>
      </c>
      <c r="E4129">
        <f t="shared" si="64"/>
        <v>0</v>
      </c>
    </row>
    <row r="4130" spans="1:5">
      <c r="A4130">
        <v>6</v>
      </c>
      <c r="B4130">
        <v>21</v>
      </c>
      <c r="C4130">
        <v>22</v>
      </c>
      <c r="D4130">
        <v>0</v>
      </c>
      <c r="E4130">
        <f t="shared" si="64"/>
        <v>0</v>
      </c>
    </row>
    <row r="4131" spans="1:5">
      <c r="A4131">
        <v>6</v>
      </c>
      <c r="B4131">
        <v>21</v>
      </c>
      <c r="C4131">
        <v>23</v>
      </c>
      <c r="D4131">
        <v>0</v>
      </c>
      <c r="E4131">
        <f t="shared" si="64"/>
        <v>0</v>
      </c>
    </row>
    <row r="4132" spans="1:5">
      <c r="A4132">
        <v>6</v>
      </c>
      <c r="B4132">
        <v>22</v>
      </c>
      <c r="C4132">
        <v>0</v>
      </c>
      <c r="D4132">
        <v>0</v>
      </c>
      <c r="E4132">
        <f t="shared" si="64"/>
        <v>0</v>
      </c>
    </row>
    <row r="4133" spans="1:5">
      <c r="A4133">
        <v>6</v>
      </c>
      <c r="B4133">
        <v>22</v>
      </c>
      <c r="C4133">
        <v>1</v>
      </c>
      <c r="D4133">
        <v>0</v>
      </c>
      <c r="E4133">
        <f t="shared" si="64"/>
        <v>0</v>
      </c>
    </row>
    <row r="4134" spans="1:5">
      <c r="A4134">
        <v>6</v>
      </c>
      <c r="B4134">
        <v>22</v>
      </c>
      <c r="C4134">
        <v>2</v>
      </c>
      <c r="D4134">
        <v>0</v>
      </c>
      <c r="E4134">
        <f t="shared" si="64"/>
        <v>0</v>
      </c>
    </row>
    <row r="4135" spans="1:5">
      <c r="A4135">
        <v>6</v>
      </c>
      <c r="B4135">
        <v>22</v>
      </c>
      <c r="C4135">
        <v>3</v>
      </c>
      <c r="D4135">
        <v>0</v>
      </c>
      <c r="E4135">
        <f t="shared" si="64"/>
        <v>0</v>
      </c>
    </row>
    <row r="4136" spans="1:5">
      <c r="A4136">
        <v>6</v>
      </c>
      <c r="B4136">
        <v>22</v>
      </c>
      <c r="C4136">
        <v>4</v>
      </c>
      <c r="D4136">
        <v>9.4689999999999994</v>
      </c>
      <c r="E4136">
        <f t="shared" si="64"/>
        <v>9.469E-3</v>
      </c>
    </row>
    <row r="4137" spans="1:5">
      <c r="A4137">
        <v>6</v>
      </c>
      <c r="B4137">
        <v>22</v>
      </c>
      <c r="C4137">
        <v>5</v>
      </c>
      <c r="D4137">
        <v>204.51599999999999</v>
      </c>
      <c r="E4137">
        <f t="shared" si="64"/>
        <v>0.204516</v>
      </c>
    </row>
    <row r="4138" spans="1:5">
      <c r="A4138">
        <v>6</v>
      </c>
      <c r="B4138">
        <v>22</v>
      </c>
      <c r="C4138">
        <v>6</v>
      </c>
      <c r="D4138">
        <v>749.62</v>
      </c>
      <c r="E4138">
        <f t="shared" si="64"/>
        <v>0.74961999999999995</v>
      </c>
    </row>
    <row r="4139" spans="1:5">
      <c r="A4139">
        <v>6</v>
      </c>
      <c r="B4139">
        <v>22</v>
      </c>
      <c r="C4139">
        <v>7</v>
      </c>
      <c r="D4139">
        <v>1458.9970000000001</v>
      </c>
      <c r="E4139">
        <f t="shared" si="64"/>
        <v>1.4589970000000001</v>
      </c>
    </row>
    <row r="4140" spans="1:5">
      <c r="A4140">
        <v>6</v>
      </c>
      <c r="B4140">
        <v>22</v>
      </c>
      <c r="C4140">
        <v>8</v>
      </c>
      <c r="D4140">
        <v>2059.4</v>
      </c>
      <c r="E4140">
        <f t="shared" si="64"/>
        <v>2.0594000000000001</v>
      </c>
    </row>
    <row r="4141" spans="1:5">
      <c r="A4141">
        <v>6</v>
      </c>
      <c r="B4141">
        <v>22</v>
      </c>
      <c r="C4141">
        <v>9</v>
      </c>
      <c r="D4141">
        <v>2506.558</v>
      </c>
      <c r="E4141">
        <f t="shared" si="64"/>
        <v>2.5065580000000001</v>
      </c>
    </row>
    <row r="4142" spans="1:5">
      <c r="A4142">
        <v>6</v>
      </c>
      <c r="B4142">
        <v>22</v>
      </c>
      <c r="C4142">
        <v>10</v>
      </c>
      <c r="D4142">
        <v>2781.6970000000001</v>
      </c>
      <c r="E4142">
        <f t="shared" si="64"/>
        <v>2.7816970000000003</v>
      </c>
    </row>
    <row r="4143" spans="1:5">
      <c r="A4143">
        <v>6</v>
      </c>
      <c r="B4143">
        <v>22</v>
      </c>
      <c r="C4143">
        <v>11</v>
      </c>
      <c r="D4143">
        <v>2952.8620000000001</v>
      </c>
      <c r="E4143">
        <f t="shared" si="64"/>
        <v>2.9528620000000001</v>
      </c>
    </row>
    <row r="4144" spans="1:5">
      <c r="A4144">
        <v>6</v>
      </c>
      <c r="B4144">
        <v>22</v>
      </c>
      <c r="C4144">
        <v>12</v>
      </c>
      <c r="D4144">
        <v>2924.9279999999999</v>
      </c>
      <c r="E4144">
        <f t="shared" si="64"/>
        <v>2.924928</v>
      </c>
    </row>
    <row r="4145" spans="1:5">
      <c r="A4145">
        <v>6</v>
      </c>
      <c r="B4145">
        <v>22</v>
      </c>
      <c r="C4145">
        <v>13</v>
      </c>
      <c r="D4145">
        <v>2697.3</v>
      </c>
      <c r="E4145">
        <f t="shared" si="64"/>
        <v>2.6973000000000003</v>
      </c>
    </row>
    <row r="4146" spans="1:5">
      <c r="A4146">
        <v>6</v>
      </c>
      <c r="B4146">
        <v>22</v>
      </c>
      <c r="C4146">
        <v>14</v>
      </c>
      <c r="D4146">
        <v>2371.7269999999999</v>
      </c>
      <c r="E4146">
        <f t="shared" si="64"/>
        <v>2.3717269999999999</v>
      </c>
    </row>
    <row r="4147" spans="1:5">
      <c r="A4147">
        <v>6</v>
      </c>
      <c r="B4147">
        <v>22</v>
      </c>
      <c r="C4147">
        <v>15</v>
      </c>
      <c r="D4147">
        <v>1870.039</v>
      </c>
      <c r="E4147">
        <f t="shared" si="64"/>
        <v>1.870039</v>
      </c>
    </row>
    <row r="4148" spans="1:5">
      <c r="A4148">
        <v>6</v>
      </c>
      <c r="B4148">
        <v>22</v>
      </c>
      <c r="C4148">
        <v>16</v>
      </c>
      <c r="D4148">
        <v>1234.5060000000001</v>
      </c>
      <c r="E4148">
        <f t="shared" si="64"/>
        <v>1.2345060000000001</v>
      </c>
    </row>
    <row r="4149" spans="1:5">
      <c r="A4149">
        <v>6</v>
      </c>
      <c r="B4149">
        <v>22</v>
      </c>
      <c r="C4149">
        <v>17</v>
      </c>
      <c r="D4149">
        <v>545.077</v>
      </c>
      <c r="E4149">
        <f t="shared" si="64"/>
        <v>0.54507700000000003</v>
      </c>
    </row>
    <row r="4150" spans="1:5">
      <c r="A4150">
        <v>6</v>
      </c>
      <c r="B4150">
        <v>22</v>
      </c>
      <c r="C4150">
        <v>18</v>
      </c>
      <c r="D4150">
        <v>111.788</v>
      </c>
      <c r="E4150">
        <f t="shared" si="64"/>
        <v>0.111788</v>
      </c>
    </row>
    <row r="4151" spans="1:5">
      <c r="A4151">
        <v>6</v>
      </c>
      <c r="B4151">
        <v>22</v>
      </c>
      <c r="C4151">
        <v>19</v>
      </c>
      <c r="D4151">
        <v>0</v>
      </c>
      <c r="E4151">
        <f t="shared" si="64"/>
        <v>0</v>
      </c>
    </row>
    <row r="4152" spans="1:5">
      <c r="A4152">
        <v>6</v>
      </c>
      <c r="B4152">
        <v>22</v>
      </c>
      <c r="C4152">
        <v>20</v>
      </c>
      <c r="D4152">
        <v>0</v>
      </c>
      <c r="E4152">
        <f t="shared" si="64"/>
        <v>0</v>
      </c>
    </row>
    <row r="4153" spans="1:5">
      <c r="A4153">
        <v>6</v>
      </c>
      <c r="B4153">
        <v>22</v>
      </c>
      <c r="C4153">
        <v>21</v>
      </c>
      <c r="D4153">
        <v>0</v>
      </c>
      <c r="E4153">
        <f t="shared" si="64"/>
        <v>0</v>
      </c>
    </row>
    <row r="4154" spans="1:5">
      <c r="A4154">
        <v>6</v>
      </c>
      <c r="B4154">
        <v>22</v>
      </c>
      <c r="C4154">
        <v>22</v>
      </c>
      <c r="D4154">
        <v>0</v>
      </c>
      <c r="E4154">
        <f t="shared" si="64"/>
        <v>0</v>
      </c>
    </row>
    <row r="4155" spans="1:5">
      <c r="A4155">
        <v>6</v>
      </c>
      <c r="B4155">
        <v>22</v>
      </c>
      <c r="C4155">
        <v>23</v>
      </c>
      <c r="D4155">
        <v>0</v>
      </c>
      <c r="E4155">
        <f t="shared" si="64"/>
        <v>0</v>
      </c>
    </row>
    <row r="4156" spans="1:5">
      <c r="A4156">
        <v>6</v>
      </c>
      <c r="B4156">
        <v>23</v>
      </c>
      <c r="C4156">
        <v>0</v>
      </c>
      <c r="D4156">
        <v>0</v>
      </c>
      <c r="E4156">
        <f t="shared" si="64"/>
        <v>0</v>
      </c>
    </row>
    <row r="4157" spans="1:5">
      <c r="A4157">
        <v>6</v>
      </c>
      <c r="B4157">
        <v>23</v>
      </c>
      <c r="C4157">
        <v>1</v>
      </c>
      <c r="D4157">
        <v>0</v>
      </c>
      <c r="E4157">
        <f t="shared" si="64"/>
        <v>0</v>
      </c>
    </row>
    <row r="4158" spans="1:5">
      <c r="A4158">
        <v>6</v>
      </c>
      <c r="B4158">
        <v>23</v>
      </c>
      <c r="C4158">
        <v>2</v>
      </c>
      <c r="D4158">
        <v>0</v>
      </c>
      <c r="E4158">
        <f t="shared" si="64"/>
        <v>0</v>
      </c>
    </row>
    <row r="4159" spans="1:5">
      <c r="A4159">
        <v>6</v>
      </c>
      <c r="B4159">
        <v>23</v>
      </c>
      <c r="C4159">
        <v>3</v>
      </c>
      <c r="D4159">
        <v>0</v>
      </c>
      <c r="E4159">
        <f t="shared" si="64"/>
        <v>0</v>
      </c>
    </row>
    <row r="4160" spans="1:5">
      <c r="A4160">
        <v>6</v>
      </c>
      <c r="B4160">
        <v>23</v>
      </c>
      <c r="C4160">
        <v>4</v>
      </c>
      <c r="D4160">
        <v>10.223000000000001</v>
      </c>
      <c r="E4160">
        <f t="shared" si="64"/>
        <v>1.0223000000000001E-2</v>
      </c>
    </row>
    <row r="4161" spans="1:5">
      <c r="A4161">
        <v>6</v>
      </c>
      <c r="B4161">
        <v>23</v>
      </c>
      <c r="C4161">
        <v>5</v>
      </c>
      <c r="D4161">
        <v>192.53</v>
      </c>
      <c r="E4161">
        <f t="shared" si="64"/>
        <v>0.19253000000000001</v>
      </c>
    </row>
    <row r="4162" spans="1:5">
      <c r="A4162">
        <v>6</v>
      </c>
      <c r="B4162">
        <v>23</v>
      </c>
      <c r="C4162">
        <v>6</v>
      </c>
      <c r="D4162">
        <v>751.49699999999996</v>
      </c>
      <c r="E4162">
        <f t="shared" si="64"/>
        <v>0.75149699999999997</v>
      </c>
    </row>
    <row r="4163" spans="1:5">
      <c r="A4163">
        <v>6</v>
      </c>
      <c r="B4163">
        <v>23</v>
      </c>
      <c r="C4163">
        <v>7</v>
      </c>
      <c r="D4163">
        <v>1423.2760000000001</v>
      </c>
      <c r="E4163">
        <f t="shared" si="64"/>
        <v>1.423276</v>
      </c>
    </row>
    <row r="4164" spans="1:5">
      <c r="A4164">
        <v>6</v>
      </c>
      <c r="B4164">
        <v>23</v>
      </c>
      <c r="C4164">
        <v>8</v>
      </c>
      <c r="D4164">
        <v>1999.373</v>
      </c>
      <c r="E4164">
        <f t="shared" si="64"/>
        <v>1.9993730000000001</v>
      </c>
    </row>
    <row r="4165" spans="1:5">
      <c r="A4165">
        <v>6</v>
      </c>
      <c r="B4165">
        <v>23</v>
      </c>
      <c r="C4165">
        <v>9</v>
      </c>
      <c r="D4165">
        <v>2429.1179999999999</v>
      </c>
      <c r="E4165">
        <f t="shared" ref="E4165:E4228" si="65">D4165/1000</f>
        <v>2.4291179999999999</v>
      </c>
    </row>
    <row r="4166" spans="1:5">
      <c r="A4166">
        <v>6</v>
      </c>
      <c r="B4166">
        <v>23</v>
      </c>
      <c r="C4166">
        <v>10</v>
      </c>
      <c r="D4166">
        <v>2707.3180000000002</v>
      </c>
      <c r="E4166">
        <f t="shared" si="65"/>
        <v>2.7073180000000003</v>
      </c>
    </row>
    <row r="4167" spans="1:5">
      <c r="A4167">
        <v>6</v>
      </c>
      <c r="B4167">
        <v>23</v>
      </c>
      <c r="C4167">
        <v>11</v>
      </c>
      <c r="D4167">
        <v>2822.0349999999999</v>
      </c>
      <c r="E4167">
        <f t="shared" si="65"/>
        <v>2.8220350000000001</v>
      </c>
    </row>
    <row r="4168" spans="1:5">
      <c r="A4168">
        <v>6</v>
      </c>
      <c r="B4168">
        <v>23</v>
      </c>
      <c r="C4168">
        <v>12</v>
      </c>
      <c r="D4168">
        <v>2761.143</v>
      </c>
      <c r="E4168">
        <f t="shared" si="65"/>
        <v>2.7611430000000001</v>
      </c>
    </row>
    <row r="4169" spans="1:5">
      <c r="A4169">
        <v>6</v>
      </c>
      <c r="B4169">
        <v>23</v>
      </c>
      <c r="C4169">
        <v>13</v>
      </c>
      <c r="D4169">
        <v>2290.1950000000002</v>
      </c>
      <c r="E4169">
        <f t="shared" si="65"/>
        <v>2.2901950000000002</v>
      </c>
    </row>
    <row r="4170" spans="1:5">
      <c r="A4170">
        <v>6</v>
      </c>
      <c r="B4170">
        <v>23</v>
      </c>
      <c r="C4170">
        <v>14</v>
      </c>
      <c r="D4170">
        <v>2223.0569999999998</v>
      </c>
      <c r="E4170">
        <f t="shared" si="65"/>
        <v>2.2230569999999998</v>
      </c>
    </row>
    <row r="4171" spans="1:5">
      <c r="A4171">
        <v>6</v>
      </c>
      <c r="B4171">
        <v>23</v>
      </c>
      <c r="C4171">
        <v>15</v>
      </c>
      <c r="D4171">
        <v>1729.454</v>
      </c>
      <c r="E4171">
        <f t="shared" si="65"/>
        <v>1.729454</v>
      </c>
    </row>
    <row r="4172" spans="1:5">
      <c r="A4172">
        <v>6</v>
      </c>
      <c r="B4172">
        <v>23</v>
      </c>
      <c r="C4172">
        <v>16</v>
      </c>
      <c r="D4172">
        <v>1139.4349999999999</v>
      </c>
      <c r="E4172">
        <f t="shared" si="65"/>
        <v>1.139435</v>
      </c>
    </row>
    <row r="4173" spans="1:5">
      <c r="A4173">
        <v>6</v>
      </c>
      <c r="B4173">
        <v>23</v>
      </c>
      <c r="C4173">
        <v>17</v>
      </c>
      <c r="D4173">
        <v>542.59900000000005</v>
      </c>
      <c r="E4173">
        <f t="shared" si="65"/>
        <v>0.54259900000000005</v>
      </c>
    </row>
    <row r="4174" spans="1:5">
      <c r="A4174">
        <v>6</v>
      </c>
      <c r="B4174">
        <v>23</v>
      </c>
      <c r="C4174">
        <v>18</v>
      </c>
      <c r="D4174">
        <v>143.19999999999999</v>
      </c>
      <c r="E4174">
        <f t="shared" si="65"/>
        <v>0.14319999999999999</v>
      </c>
    </row>
    <row r="4175" spans="1:5">
      <c r="A4175">
        <v>6</v>
      </c>
      <c r="B4175">
        <v>23</v>
      </c>
      <c r="C4175">
        <v>19</v>
      </c>
      <c r="D4175">
        <v>0</v>
      </c>
      <c r="E4175">
        <f t="shared" si="65"/>
        <v>0</v>
      </c>
    </row>
    <row r="4176" spans="1:5">
      <c r="A4176">
        <v>6</v>
      </c>
      <c r="B4176">
        <v>23</v>
      </c>
      <c r="C4176">
        <v>20</v>
      </c>
      <c r="D4176">
        <v>0</v>
      </c>
      <c r="E4176">
        <f t="shared" si="65"/>
        <v>0</v>
      </c>
    </row>
    <row r="4177" spans="1:5">
      <c r="A4177">
        <v>6</v>
      </c>
      <c r="B4177">
        <v>23</v>
      </c>
      <c r="C4177">
        <v>21</v>
      </c>
      <c r="D4177">
        <v>0</v>
      </c>
      <c r="E4177">
        <f t="shared" si="65"/>
        <v>0</v>
      </c>
    </row>
    <row r="4178" spans="1:5">
      <c r="A4178">
        <v>6</v>
      </c>
      <c r="B4178">
        <v>23</v>
      </c>
      <c r="C4178">
        <v>22</v>
      </c>
      <c r="D4178">
        <v>0</v>
      </c>
      <c r="E4178">
        <f t="shared" si="65"/>
        <v>0</v>
      </c>
    </row>
    <row r="4179" spans="1:5">
      <c r="A4179">
        <v>6</v>
      </c>
      <c r="B4179">
        <v>23</v>
      </c>
      <c r="C4179">
        <v>23</v>
      </c>
      <c r="D4179">
        <v>0</v>
      </c>
      <c r="E4179">
        <f t="shared" si="65"/>
        <v>0</v>
      </c>
    </row>
    <row r="4180" spans="1:5">
      <c r="A4180">
        <v>6</v>
      </c>
      <c r="B4180">
        <v>24</v>
      </c>
      <c r="C4180">
        <v>0</v>
      </c>
      <c r="D4180">
        <v>0</v>
      </c>
      <c r="E4180">
        <f t="shared" si="65"/>
        <v>0</v>
      </c>
    </row>
    <row r="4181" spans="1:5">
      <c r="A4181">
        <v>6</v>
      </c>
      <c r="B4181">
        <v>24</v>
      </c>
      <c r="C4181">
        <v>1</v>
      </c>
      <c r="D4181">
        <v>0</v>
      </c>
      <c r="E4181">
        <f t="shared" si="65"/>
        <v>0</v>
      </c>
    </row>
    <row r="4182" spans="1:5">
      <c r="A4182">
        <v>6</v>
      </c>
      <c r="B4182">
        <v>24</v>
      </c>
      <c r="C4182">
        <v>2</v>
      </c>
      <c r="D4182">
        <v>0</v>
      </c>
      <c r="E4182">
        <f t="shared" si="65"/>
        <v>0</v>
      </c>
    </row>
    <row r="4183" spans="1:5">
      <c r="A4183">
        <v>6</v>
      </c>
      <c r="B4183">
        <v>24</v>
      </c>
      <c r="C4183">
        <v>3</v>
      </c>
      <c r="D4183">
        <v>0</v>
      </c>
      <c r="E4183">
        <f t="shared" si="65"/>
        <v>0</v>
      </c>
    </row>
    <row r="4184" spans="1:5">
      <c r="A4184">
        <v>6</v>
      </c>
      <c r="B4184">
        <v>24</v>
      </c>
      <c r="C4184">
        <v>4</v>
      </c>
      <c r="D4184">
        <v>0.71299999999999997</v>
      </c>
      <c r="E4184">
        <f t="shared" si="65"/>
        <v>7.1299999999999998E-4</v>
      </c>
    </row>
    <row r="4185" spans="1:5">
      <c r="A4185">
        <v>6</v>
      </c>
      <c r="B4185">
        <v>24</v>
      </c>
      <c r="C4185">
        <v>5</v>
      </c>
      <c r="D4185">
        <v>207.83699999999999</v>
      </c>
      <c r="E4185">
        <f t="shared" si="65"/>
        <v>0.20783699999999999</v>
      </c>
    </row>
    <row r="4186" spans="1:5">
      <c r="A4186">
        <v>6</v>
      </c>
      <c r="B4186">
        <v>24</v>
      </c>
      <c r="C4186">
        <v>6</v>
      </c>
      <c r="D4186">
        <v>720.05899999999997</v>
      </c>
      <c r="E4186">
        <f t="shared" si="65"/>
        <v>0.720059</v>
      </c>
    </row>
    <row r="4187" spans="1:5">
      <c r="A4187">
        <v>6</v>
      </c>
      <c r="B4187">
        <v>24</v>
      </c>
      <c r="C4187">
        <v>7</v>
      </c>
      <c r="D4187">
        <v>1355.3789999999999</v>
      </c>
      <c r="E4187">
        <f t="shared" si="65"/>
        <v>1.3553789999999999</v>
      </c>
    </row>
    <row r="4188" spans="1:5">
      <c r="A4188">
        <v>6</v>
      </c>
      <c r="B4188">
        <v>24</v>
      </c>
      <c r="C4188">
        <v>8</v>
      </c>
      <c r="D4188">
        <v>1937.95</v>
      </c>
      <c r="E4188">
        <f t="shared" si="65"/>
        <v>1.9379500000000001</v>
      </c>
    </row>
    <row r="4189" spans="1:5">
      <c r="A4189">
        <v>6</v>
      </c>
      <c r="B4189">
        <v>24</v>
      </c>
      <c r="C4189">
        <v>9</v>
      </c>
      <c r="D4189">
        <v>2384.549</v>
      </c>
      <c r="E4189">
        <f t="shared" si="65"/>
        <v>2.3845489999999998</v>
      </c>
    </row>
    <row r="4190" spans="1:5">
      <c r="A4190">
        <v>6</v>
      </c>
      <c r="B4190">
        <v>24</v>
      </c>
      <c r="C4190">
        <v>10</v>
      </c>
      <c r="D4190">
        <v>2711.8939999999998</v>
      </c>
      <c r="E4190">
        <f t="shared" si="65"/>
        <v>2.7118939999999996</v>
      </c>
    </row>
    <row r="4191" spans="1:5">
      <c r="A4191">
        <v>6</v>
      </c>
      <c r="B4191">
        <v>24</v>
      </c>
      <c r="C4191">
        <v>11</v>
      </c>
      <c r="D4191">
        <v>2837.2550000000001</v>
      </c>
      <c r="E4191">
        <f t="shared" si="65"/>
        <v>2.8372550000000003</v>
      </c>
    </row>
    <row r="4192" spans="1:5">
      <c r="A4192">
        <v>6</v>
      </c>
      <c r="B4192">
        <v>24</v>
      </c>
      <c r="C4192">
        <v>12</v>
      </c>
      <c r="D4192">
        <v>2803.1880000000001</v>
      </c>
      <c r="E4192">
        <f t="shared" si="65"/>
        <v>2.803188</v>
      </c>
    </row>
    <row r="4193" spans="1:5">
      <c r="A4193">
        <v>6</v>
      </c>
      <c r="B4193">
        <v>24</v>
      </c>
      <c r="C4193">
        <v>13</v>
      </c>
      <c r="D4193">
        <v>2618.6060000000002</v>
      </c>
      <c r="E4193">
        <f t="shared" si="65"/>
        <v>2.6186060000000002</v>
      </c>
    </row>
    <row r="4194" spans="1:5">
      <c r="A4194">
        <v>6</v>
      </c>
      <c r="B4194">
        <v>24</v>
      </c>
      <c r="C4194">
        <v>14</v>
      </c>
      <c r="D4194">
        <v>2271.7600000000002</v>
      </c>
      <c r="E4194">
        <f t="shared" si="65"/>
        <v>2.27176</v>
      </c>
    </row>
    <row r="4195" spans="1:5">
      <c r="A4195">
        <v>6</v>
      </c>
      <c r="B4195">
        <v>24</v>
      </c>
      <c r="C4195">
        <v>15</v>
      </c>
      <c r="D4195">
        <v>1782.57</v>
      </c>
      <c r="E4195">
        <f t="shared" si="65"/>
        <v>1.78257</v>
      </c>
    </row>
    <row r="4196" spans="1:5">
      <c r="A4196">
        <v>6</v>
      </c>
      <c r="B4196">
        <v>24</v>
      </c>
      <c r="C4196">
        <v>16</v>
      </c>
      <c r="D4196">
        <v>1168.402</v>
      </c>
      <c r="E4196">
        <f t="shared" si="65"/>
        <v>1.1684019999999999</v>
      </c>
    </row>
    <row r="4197" spans="1:5">
      <c r="A4197">
        <v>6</v>
      </c>
      <c r="B4197">
        <v>24</v>
      </c>
      <c r="C4197">
        <v>17</v>
      </c>
      <c r="D4197">
        <v>544.07799999999997</v>
      </c>
      <c r="E4197">
        <f t="shared" si="65"/>
        <v>0.54407799999999995</v>
      </c>
    </row>
    <row r="4198" spans="1:5">
      <c r="A4198">
        <v>6</v>
      </c>
      <c r="B4198">
        <v>24</v>
      </c>
      <c r="C4198">
        <v>18</v>
      </c>
      <c r="D4198">
        <v>131.40299999999999</v>
      </c>
      <c r="E4198">
        <f t="shared" si="65"/>
        <v>0.13140299999999999</v>
      </c>
    </row>
    <row r="4199" spans="1:5">
      <c r="A4199">
        <v>6</v>
      </c>
      <c r="B4199">
        <v>24</v>
      </c>
      <c r="C4199">
        <v>19</v>
      </c>
      <c r="D4199">
        <v>0</v>
      </c>
      <c r="E4199">
        <f t="shared" si="65"/>
        <v>0</v>
      </c>
    </row>
    <row r="4200" spans="1:5">
      <c r="A4200">
        <v>6</v>
      </c>
      <c r="B4200">
        <v>24</v>
      </c>
      <c r="C4200">
        <v>20</v>
      </c>
      <c r="D4200">
        <v>0</v>
      </c>
      <c r="E4200">
        <f t="shared" si="65"/>
        <v>0</v>
      </c>
    </row>
    <row r="4201" spans="1:5">
      <c r="A4201">
        <v>6</v>
      </c>
      <c r="B4201">
        <v>24</v>
      </c>
      <c r="C4201">
        <v>21</v>
      </c>
      <c r="D4201">
        <v>0</v>
      </c>
      <c r="E4201">
        <f t="shared" si="65"/>
        <v>0</v>
      </c>
    </row>
    <row r="4202" spans="1:5">
      <c r="A4202">
        <v>6</v>
      </c>
      <c r="B4202">
        <v>24</v>
      </c>
      <c r="C4202">
        <v>22</v>
      </c>
      <c r="D4202">
        <v>0</v>
      </c>
      <c r="E4202">
        <f t="shared" si="65"/>
        <v>0</v>
      </c>
    </row>
    <row r="4203" spans="1:5">
      <c r="A4203">
        <v>6</v>
      </c>
      <c r="B4203">
        <v>24</v>
      </c>
      <c r="C4203">
        <v>23</v>
      </c>
      <c r="D4203">
        <v>0</v>
      </c>
      <c r="E4203">
        <f t="shared" si="65"/>
        <v>0</v>
      </c>
    </row>
    <row r="4204" spans="1:5">
      <c r="A4204">
        <v>6</v>
      </c>
      <c r="B4204">
        <v>25</v>
      </c>
      <c r="C4204">
        <v>0</v>
      </c>
      <c r="D4204">
        <v>0</v>
      </c>
      <c r="E4204">
        <f t="shared" si="65"/>
        <v>0</v>
      </c>
    </row>
    <row r="4205" spans="1:5">
      <c r="A4205">
        <v>6</v>
      </c>
      <c r="B4205">
        <v>25</v>
      </c>
      <c r="C4205">
        <v>1</v>
      </c>
      <c r="D4205">
        <v>0</v>
      </c>
      <c r="E4205">
        <f t="shared" si="65"/>
        <v>0</v>
      </c>
    </row>
    <row r="4206" spans="1:5">
      <c r="A4206">
        <v>6</v>
      </c>
      <c r="B4206">
        <v>25</v>
      </c>
      <c r="C4206">
        <v>2</v>
      </c>
      <c r="D4206">
        <v>0</v>
      </c>
      <c r="E4206">
        <f t="shared" si="65"/>
        <v>0</v>
      </c>
    </row>
    <row r="4207" spans="1:5">
      <c r="A4207">
        <v>6</v>
      </c>
      <c r="B4207">
        <v>25</v>
      </c>
      <c r="C4207">
        <v>3</v>
      </c>
      <c r="D4207">
        <v>0</v>
      </c>
      <c r="E4207">
        <f t="shared" si="65"/>
        <v>0</v>
      </c>
    </row>
    <row r="4208" spans="1:5">
      <c r="A4208">
        <v>6</v>
      </c>
      <c r="B4208">
        <v>25</v>
      </c>
      <c r="C4208">
        <v>4</v>
      </c>
      <c r="D4208">
        <v>2.57</v>
      </c>
      <c r="E4208">
        <f t="shared" si="65"/>
        <v>2.5699999999999998E-3</v>
      </c>
    </row>
    <row r="4209" spans="1:5">
      <c r="A4209">
        <v>6</v>
      </c>
      <c r="B4209">
        <v>25</v>
      </c>
      <c r="C4209">
        <v>5</v>
      </c>
      <c r="D4209">
        <v>222.702</v>
      </c>
      <c r="E4209">
        <f t="shared" si="65"/>
        <v>0.22270200000000001</v>
      </c>
    </row>
    <row r="4210" spans="1:5">
      <c r="A4210">
        <v>6</v>
      </c>
      <c r="B4210">
        <v>25</v>
      </c>
      <c r="C4210">
        <v>6</v>
      </c>
      <c r="D4210">
        <v>715.17100000000005</v>
      </c>
      <c r="E4210">
        <f t="shared" si="65"/>
        <v>0.715171</v>
      </c>
    </row>
    <row r="4211" spans="1:5">
      <c r="A4211">
        <v>6</v>
      </c>
      <c r="B4211">
        <v>25</v>
      </c>
      <c r="C4211">
        <v>7</v>
      </c>
      <c r="D4211">
        <v>1292.6110000000001</v>
      </c>
      <c r="E4211">
        <f t="shared" si="65"/>
        <v>1.2926110000000002</v>
      </c>
    </row>
    <row r="4212" spans="1:5">
      <c r="A4212">
        <v>6</v>
      </c>
      <c r="B4212">
        <v>25</v>
      </c>
      <c r="C4212">
        <v>8</v>
      </c>
      <c r="D4212">
        <v>1659.7840000000001</v>
      </c>
      <c r="E4212">
        <f t="shared" si="65"/>
        <v>1.6597840000000001</v>
      </c>
    </row>
    <row r="4213" spans="1:5">
      <c r="A4213">
        <v>6</v>
      </c>
      <c r="B4213">
        <v>25</v>
      </c>
      <c r="C4213">
        <v>9</v>
      </c>
      <c r="D4213">
        <v>2026.6</v>
      </c>
      <c r="E4213">
        <f t="shared" si="65"/>
        <v>2.0265999999999997</v>
      </c>
    </row>
    <row r="4214" spans="1:5">
      <c r="A4214">
        <v>6</v>
      </c>
      <c r="B4214">
        <v>25</v>
      </c>
      <c r="C4214">
        <v>10</v>
      </c>
      <c r="D4214">
        <v>2350.6880000000001</v>
      </c>
      <c r="E4214">
        <f t="shared" si="65"/>
        <v>2.3506879999999999</v>
      </c>
    </row>
    <row r="4215" spans="1:5">
      <c r="A4215">
        <v>6</v>
      </c>
      <c r="B4215">
        <v>25</v>
      </c>
      <c r="C4215">
        <v>11</v>
      </c>
      <c r="D4215">
        <v>2577.6619999999998</v>
      </c>
      <c r="E4215">
        <f t="shared" si="65"/>
        <v>2.5776619999999997</v>
      </c>
    </row>
    <row r="4216" spans="1:5">
      <c r="A4216">
        <v>6</v>
      </c>
      <c r="B4216">
        <v>25</v>
      </c>
      <c r="C4216">
        <v>12</v>
      </c>
      <c r="D4216">
        <v>2533.9839999999999</v>
      </c>
      <c r="E4216">
        <f t="shared" si="65"/>
        <v>2.5339839999999998</v>
      </c>
    </row>
    <row r="4217" spans="1:5">
      <c r="A4217">
        <v>6</v>
      </c>
      <c r="B4217">
        <v>25</v>
      </c>
      <c r="C4217">
        <v>13</v>
      </c>
      <c r="D4217">
        <v>2352.48</v>
      </c>
      <c r="E4217">
        <f t="shared" si="65"/>
        <v>2.3524799999999999</v>
      </c>
    </row>
    <row r="4218" spans="1:5">
      <c r="A4218">
        <v>6</v>
      </c>
      <c r="B4218">
        <v>25</v>
      </c>
      <c r="C4218">
        <v>14</v>
      </c>
      <c r="D4218">
        <v>2033.39</v>
      </c>
      <c r="E4218">
        <f t="shared" si="65"/>
        <v>2.0333900000000003</v>
      </c>
    </row>
    <row r="4219" spans="1:5">
      <c r="A4219">
        <v>6</v>
      </c>
      <c r="B4219">
        <v>25</v>
      </c>
      <c r="C4219">
        <v>15</v>
      </c>
      <c r="D4219">
        <v>1592.242</v>
      </c>
      <c r="E4219">
        <f t="shared" si="65"/>
        <v>1.5922419999999999</v>
      </c>
    </row>
    <row r="4220" spans="1:5">
      <c r="A4220">
        <v>6</v>
      </c>
      <c r="B4220">
        <v>25</v>
      </c>
      <c r="C4220">
        <v>16</v>
      </c>
      <c r="D4220">
        <v>668.35699999999997</v>
      </c>
      <c r="E4220">
        <f t="shared" si="65"/>
        <v>0.66835699999999998</v>
      </c>
    </row>
    <row r="4221" spans="1:5">
      <c r="A4221">
        <v>6</v>
      </c>
      <c r="B4221">
        <v>25</v>
      </c>
      <c r="C4221">
        <v>17</v>
      </c>
      <c r="D4221">
        <v>545.60699999999997</v>
      </c>
      <c r="E4221">
        <f t="shared" si="65"/>
        <v>0.54560699999999995</v>
      </c>
    </row>
    <row r="4222" spans="1:5">
      <c r="A4222">
        <v>6</v>
      </c>
      <c r="B4222">
        <v>25</v>
      </c>
      <c r="C4222">
        <v>18</v>
      </c>
      <c r="D4222">
        <v>135.72999999999999</v>
      </c>
      <c r="E4222">
        <f t="shared" si="65"/>
        <v>0.13572999999999999</v>
      </c>
    </row>
    <row r="4223" spans="1:5">
      <c r="A4223">
        <v>6</v>
      </c>
      <c r="B4223">
        <v>25</v>
      </c>
      <c r="C4223">
        <v>19</v>
      </c>
      <c r="D4223">
        <v>0</v>
      </c>
      <c r="E4223">
        <f t="shared" si="65"/>
        <v>0</v>
      </c>
    </row>
    <row r="4224" spans="1:5">
      <c r="A4224">
        <v>6</v>
      </c>
      <c r="B4224">
        <v>25</v>
      </c>
      <c r="C4224">
        <v>20</v>
      </c>
      <c r="D4224">
        <v>0</v>
      </c>
      <c r="E4224">
        <f t="shared" si="65"/>
        <v>0</v>
      </c>
    </row>
    <row r="4225" spans="1:5">
      <c r="A4225">
        <v>6</v>
      </c>
      <c r="B4225">
        <v>25</v>
      </c>
      <c r="C4225">
        <v>21</v>
      </c>
      <c r="D4225">
        <v>0</v>
      </c>
      <c r="E4225">
        <f t="shared" si="65"/>
        <v>0</v>
      </c>
    </row>
    <row r="4226" spans="1:5">
      <c r="A4226">
        <v>6</v>
      </c>
      <c r="B4226">
        <v>25</v>
      </c>
      <c r="C4226">
        <v>22</v>
      </c>
      <c r="D4226">
        <v>0</v>
      </c>
      <c r="E4226">
        <f t="shared" si="65"/>
        <v>0</v>
      </c>
    </row>
    <row r="4227" spans="1:5">
      <c r="A4227">
        <v>6</v>
      </c>
      <c r="B4227">
        <v>25</v>
      </c>
      <c r="C4227">
        <v>23</v>
      </c>
      <c r="D4227">
        <v>0</v>
      </c>
      <c r="E4227">
        <f t="shared" si="65"/>
        <v>0</v>
      </c>
    </row>
    <row r="4228" spans="1:5">
      <c r="A4228">
        <v>6</v>
      </c>
      <c r="B4228">
        <v>26</v>
      </c>
      <c r="C4228">
        <v>0</v>
      </c>
      <c r="D4228">
        <v>0</v>
      </c>
      <c r="E4228">
        <f t="shared" si="65"/>
        <v>0</v>
      </c>
    </row>
    <row r="4229" spans="1:5">
      <c r="A4229">
        <v>6</v>
      </c>
      <c r="B4229">
        <v>26</v>
      </c>
      <c r="C4229">
        <v>1</v>
      </c>
      <c r="D4229">
        <v>0</v>
      </c>
      <c r="E4229">
        <f t="shared" ref="E4229:E4292" si="66">D4229/1000</f>
        <v>0</v>
      </c>
    </row>
    <row r="4230" spans="1:5">
      <c r="A4230">
        <v>6</v>
      </c>
      <c r="B4230">
        <v>26</v>
      </c>
      <c r="C4230">
        <v>2</v>
      </c>
      <c r="D4230">
        <v>0</v>
      </c>
      <c r="E4230">
        <f t="shared" si="66"/>
        <v>0</v>
      </c>
    </row>
    <row r="4231" spans="1:5">
      <c r="A4231">
        <v>6</v>
      </c>
      <c r="B4231">
        <v>26</v>
      </c>
      <c r="C4231">
        <v>3</v>
      </c>
      <c r="D4231">
        <v>0</v>
      </c>
      <c r="E4231">
        <f t="shared" si="66"/>
        <v>0</v>
      </c>
    </row>
    <row r="4232" spans="1:5">
      <c r="A4232">
        <v>6</v>
      </c>
      <c r="B4232">
        <v>26</v>
      </c>
      <c r="C4232">
        <v>4</v>
      </c>
      <c r="D4232">
        <v>0</v>
      </c>
      <c r="E4232">
        <f t="shared" si="66"/>
        <v>0</v>
      </c>
    </row>
    <row r="4233" spans="1:5">
      <c r="A4233">
        <v>6</v>
      </c>
      <c r="B4233">
        <v>26</v>
      </c>
      <c r="C4233">
        <v>5</v>
      </c>
      <c r="D4233">
        <v>230.38</v>
      </c>
      <c r="E4233">
        <f t="shared" si="66"/>
        <v>0.23038</v>
      </c>
    </row>
    <row r="4234" spans="1:5">
      <c r="A4234">
        <v>6</v>
      </c>
      <c r="B4234">
        <v>26</v>
      </c>
      <c r="C4234">
        <v>6</v>
      </c>
      <c r="D4234">
        <v>409.64400000000001</v>
      </c>
      <c r="E4234">
        <f t="shared" si="66"/>
        <v>0.40964400000000001</v>
      </c>
    </row>
    <row r="4235" spans="1:5">
      <c r="A4235">
        <v>6</v>
      </c>
      <c r="B4235">
        <v>26</v>
      </c>
      <c r="C4235">
        <v>7</v>
      </c>
      <c r="D4235">
        <v>983.09699999999998</v>
      </c>
      <c r="E4235">
        <f t="shared" si="66"/>
        <v>0.983097</v>
      </c>
    </row>
    <row r="4236" spans="1:5">
      <c r="A4236">
        <v>6</v>
      </c>
      <c r="B4236">
        <v>26</v>
      </c>
      <c r="C4236">
        <v>8</v>
      </c>
      <c r="D4236">
        <v>1778.2339999999999</v>
      </c>
      <c r="E4236">
        <f t="shared" si="66"/>
        <v>1.7782339999999999</v>
      </c>
    </row>
    <row r="4237" spans="1:5">
      <c r="A4237">
        <v>6</v>
      </c>
      <c r="B4237">
        <v>26</v>
      </c>
      <c r="C4237">
        <v>9</v>
      </c>
      <c r="D4237">
        <v>2199.163</v>
      </c>
      <c r="E4237">
        <f t="shared" si="66"/>
        <v>2.199163</v>
      </c>
    </row>
    <row r="4238" spans="1:5">
      <c r="A4238">
        <v>6</v>
      </c>
      <c r="B4238">
        <v>26</v>
      </c>
      <c r="C4238">
        <v>10</v>
      </c>
      <c r="D4238">
        <v>2467.4140000000002</v>
      </c>
      <c r="E4238">
        <f t="shared" si="66"/>
        <v>2.4674140000000002</v>
      </c>
    </row>
    <row r="4239" spans="1:5">
      <c r="A4239">
        <v>6</v>
      </c>
      <c r="B4239">
        <v>26</v>
      </c>
      <c r="C4239">
        <v>11</v>
      </c>
      <c r="D4239">
        <v>2583.5639999999999</v>
      </c>
      <c r="E4239">
        <f t="shared" si="66"/>
        <v>2.583564</v>
      </c>
    </row>
    <row r="4240" spans="1:5">
      <c r="A4240">
        <v>6</v>
      </c>
      <c r="B4240">
        <v>26</v>
      </c>
      <c r="C4240">
        <v>12</v>
      </c>
      <c r="D4240">
        <v>2535.9209999999998</v>
      </c>
      <c r="E4240">
        <f t="shared" si="66"/>
        <v>2.5359209999999996</v>
      </c>
    </row>
    <row r="4241" spans="1:5">
      <c r="A4241">
        <v>6</v>
      </c>
      <c r="B4241">
        <v>26</v>
      </c>
      <c r="C4241">
        <v>13</v>
      </c>
      <c r="D4241">
        <v>2351.0650000000001</v>
      </c>
      <c r="E4241">
        <f t="shared" si="66"/>
        <v>2.3510650000000002</v>
      </c>
    </row>
    <row r="4242" spans="1:5">
      <c r="A4242">
        <v>6</v>
      </c>
      <c r="B4242">
        <v>26</v>
      </c>
      <c r="C4242">
        <v>14</v>
      </c>
      <c r="D4242">
        <v>1171.009</v>
      </c>
      <c r="E4242">
        <f t="shared" si="66"/>
        <v>1.171009</v>
      </c>
    </row>
    <row r="4243" spans="1:5">
      <c r="A4243">
        <v>6</v>
      </c>
      <c r="B4243">
        <v>26</v>
      </c>
      <c r="C4243">
        <v>15</v>
      </c>
      <c r="D4243">
        <v>1600.873</v>
      </c>
      <c r="E4243">
        <f t="shared" si="66"/>
        <v>1.600873</v>
      </c>
    </row>
    <row r="4244" spans="1:5">
      <c r="A4244">
        <v>6</v>
      </c>
      <c r="B4244">
        <v>26</v>
      </c>
      <c r="C4244">
        <v>16</v>
      </c>
      <c r="D4244">
        <v>1074.377</v>
      </c>
      <c r="E4244">
        <f t="shared" si="66"/>
        <v>1.0743769999999999</v>
      </c>
    </row>
    <row r="4245" spans="1:5">
      <c r="A4245">
        <v>6</v>
      </c>
      <c r="B4245">
        <v>26</v>
      </c>
      <c r="C4245">
        <v>17</v>
      </c>
      <c r="D4245">
        <v>542.85</v>
      </c>
      <c r="E4245">
        <f t="shared" si="66"/>
        <v>0.54285000000000005</v>
      </c>
    </row>
    <row r="4246" spans="1:5">
      <c r="A4246">
        <v>6</v>
      </c>
      <c r="B4246">
        <v>26</v>
      </c>
      <c r="C4246">
        <v>18</v>
      </c>
      <c r="D4246">
        <v>138.63300000000001</v>
      </c>
      <c r="E4246">
        <f t="shared" si="66"/>
        <v>0.13863300000000001</v>
      </c>
    </row>
    <row r="4247" spans="1:5">
      <c r="A4247">
        <v>6</v>
      </c>
      <c r="B4247">
        <v>26</v>
      </c>
      <c r="C4247">
        <v>19</v>
      </c>
      <c r="D4247">
        <v>0</v>
      </c>
      <c r="E4247">
        <f t="shared" si="66"/>
        <v>0</v>
      </c>
    </row>
    <row r="4248" spans="1:5">
      <c r="A4248">
        <v>6</v>
      </c>
      <c r="B4248">
        <v>26</v>
      </c>
      <c r="C4248">
        <v>20</v>
      </c>
      <c r="D4248">
        <v>0</v>
      </c>
      <c r="E4248">
        <f t="shared" si="66"/>
        <v>0</v>
      </c>
    </row>
    <row r="4249" spans="1:5">
      <c r="A4249">
        <v>6</v>
      </c>
      <c r="B4249">
        <v>26</v>
      </c>
      <c r="C4249">
        <v>21</v>
      </c>
      <c r="D4249">
        <v>0</v>
      </c>
      <c r="E4249">
        <f t="shared" si="66"/>
        <v>0</v>
      </c>
    </row>
    <row r="4250" spans="1:5">
      <c r="A4250">
        <v>6</v>
      </c>
      <c r="B4250">
        <v>26</v>
      </c>
      <c r="C4250">
        <v>22</v>
      </c>
      <c r="D4250">
        <v>0</v>
      </c>
      <c r="E4250">
        <f t="shared" si="66"/>
        <v>0</v>
      </c>
    </row>
    <row r="4251" spans="1:5">
      <c r="A4251">
        <v>6</v>
      </c>
      <c r="B4251">
        <v>26</v>
      </c>
      <c r="C4251">
        <v>23</v>
      </c>
      <c r="D4251">
        <v>0</v>
      </c>
      <c r="E4251">
        <f t="shared" si="66"/>
        <v>0</v>
      </c>
    </row>
    <row r="4252" spans="1:5">
      <c r="A4252">
        <v>6</v>
      </c>
      <c r="B4252">
        <v>27</v>
      </c>
      <c r="C4252">
        <v>0</v>
      </c>
      <c r="D4252">
        <v>0</v>
      </c>
      <c r="E4252">
        <f t="shared" si="66"/>
        <v>0</v>
      </c>
    </row>
    <row r="4253" spans="1:5">
      <c r="A4253">
        <v>6</v>
      </c>
      <c r="B4253">
        <v>27</v>
      </c>
      <c r="C4253">
        <v>1</v>
      </c>
      <c r="D4253">
        <v>0</v>
      </c>
      <c r="E4253">
        <f t="shared" si="66"/>
        <v>0</v>
      </c>
    </row>
    <row r="4254" spans="1:5">
      <c r="A4254">
        <v>6</v>
      </c>
      <c r="B4254">
        <v>27</v>
      </c>
      <c r="C4254">
        <v>2</v>
      </c>
      <c r="D4254">
        <v>0</v>
      </c>
      <c r="E4254">
        <f t="shared" si="66"/>
        <v>0</v>
      </c>
    </row>
    <row r="4255" spans="1:5">
      <c r="A4255">
        <v>6</v>
      </c>
      <c r="B4255">
        <v>27</v>
      </c>
      <c r="C4255">
        <v>3</v>
      </c>
      <c r="D4255">
        <v>0</v>
      </c>
      <c r="E4255">
        <f t="shared" si="66"/>
        <v>0</v>
      </c>
    </row>
    <row r="4256" spans="1:5">
      <c r="A4256">
        <v>6</v>
      </c>
      <c r="B4256">
        <v>27</v>
      </c>
      <c r="C4256">
        <v>4</v>
      </c>
      <c r="D4256">
        <v>0</v>
      </c>
      <c r="E4256">
        <f t="shared" si="66"/>
        <v>0</v>
      </c>
    </row>
    <row r="4257" spans="1:5">
      <c r="A4257">
        <v>6</v>
      </c>
      <c r="B4257">
        <v>27</v>
      </c>
      <c r="C4257">
        <v>5</v>
      </c>
      <c r="D4257">
        <v>187.922</v>
      </c>
      <c r="E4257">
        <f t="shared" si="66"/>
        <v>0.18792200000000001</v>
      </c>
    </row>
    <row r="4258" spans="1:5">
      <c r="A4258">
        <v>6</v>
      </c>
      <c r="B4258">
        <v>27</v>
      </c>
      <c r="C4258">
        <v>6</v>
      </c>
      <c r="D4258">
        <v>708.23599999999999</v>
      </c>
      <c r="E4258">
        <f t="shared" si="66"/>
        <v>0.70823599999999998</v>
      </c>
    </row>
    <row r="4259" spans="1:5">
      <c r="A4259">
        <v>6</v>
      </c>
      <c r="B4259">
        <v>27</v>
      </c>
      <c r="C4259">
        <v>7</v>
      </c>
      <c r="D4259">
        <v>1272.1489999999999</v>
      </c>
      <c r="E4259">
        <f t="shared" si="66"/>
        <v>1.272149</v>
      </c>
    </row>
    <row r="4260" spans="1:5">
      <c r="A4260">
        <v>6</v>
      </c>
      <c r="B4260">
        <v>27</v>
      </c>
      <c r="C4260">
        <v>8</v>
      </c>
      <c r="D4260">
        <v>1829.038</v>
      </c>
      <c r="E4260">
        <f t="shared" si="66"/>
        <v>1.8290379999999999</v>
      </c>
    </row>
    <row r="4261" spans="1:5">
      <c r="A4261">
        <v>6</v>
      </c>
      <c r="B4261">
        <v>27</v>
      </c>
      <c r="C4261">
        <v>9</v>
      </c>
      <c r="D4261">
        <v>2269.1950000000002</v>
      </c>
      <c r="E4261">
        <f t="shared" si="66"/>
        <v>2.2691950000000003</v>
      </c>
    </row>
    <row r="4262" spans="1:5">
      <c r="A4262">
        <v>6</v>
      </c>
      <c r="B4262">
        <v>27</v>
      </c>
      <c r="C4262">
        <v>10</v>
      </c>
      <c r="D4262">
        <v>2387.973</v>
      </c>
      <c r="E4262">
        <f t="shared" si="66"/>
        <v>2.3879730000000001</v>
      </c>
    </row>
    <row r="4263" spans="1:5">
      <c r="A4263">
        <v>6</v>
      </c>
      <c r="B4263">
        <v>27</v>
      </c>
      <c r="C4263">
        <v>11</v>
      </c>
      <c r="D4263">
        <v>2395.587</v>
      </c>
      <c r="E4263">
        <f t="shared" si="66"/>
        <v>2.3955869999999999</v>
      </c>
    </row>
    <row r="4264" spans="1:5">
      <c r="A4264">
        <v>6</v>
      </c>
      <c r="B4264">
        <v>27</v>
      </c>
      <c r="C4264">
        <v>12</v>
      </c>
      <c r="D4264">
        <v>2288.654</v>
      </c>
      <c r="E4264">
        <f t="shared" si="66"/>
        <v>2.2886540000000002</v>
      </c>
    </row>
    <row r="4265" spans="1:5">
      <c r="A4265">
        <v>6</v>
      </c>
      <c r="B4265">
        <v>27</v>
      </c>
      <c r="C4265">
        <v>13</v>
      </c>
      <c r="D4265">
        <v>2328.6979999999999</v>
      </c>
      <c r="E4265">
        <f t="shared" si="66"/>
        <v>2.3286979999999997</v>
      </c>
    </row>
    <row r="4266" spans="1:5">
      <c r="A4266">
        <v>6</v>
      </c>
      <c r="B4266">
        <v>27</v>
      </c>
      <c r="C4266">
        <v>14</v>
      </c>
      <c r="D4266">
        <v>2032.348</v>
      </c>
      <c r="E4266">
        <f t="shared" si="66"/>
        <v>2.0323479999999998</v>
      </c>
    </row>
    <row r="4267" spans="1:5">
      <c r="A4267">
        <v>6</v>
      </c>
      <c r="B4267">
        <v>27</v>
      </c>
      <c r="C4267">
        <v>15</v>
      </c>
      <c r="D4267">
        <v>1293.0409999999999</v>
      </c>
      <c r="E4267">
        <f t="shared" si="66"/>
        <v>1.2930409999999999</v>
      </c>
    </row>
    <row r="4268" spans="1:5">
      <c r="A4268">
        <v>6</v>
      </c>
      <c r="B4268">
        <v>27</v>
      </c>
      <c r="C4268">
        <v>16</v>
      </c>
      <c r="D4268">
        <v>374.21899999999999</v>
      </c>
      <c r="E4268">
        <f t="shared" si="66"/>
        <v>0.37421899999999997</v>
      </c>
    </row>
    <row r="4269" spans="1:5">
      <c r="A4269">
        <v>6</v>
      </c>
      <c r="B4269">
        <v>27</v>
      </c>
      <c r="C4269">
        <v>17</v>
      </c>
      <c r="D4269">
        <v>476.25200000000001</v>
      </c>
      <c r="E4269">
        <f t="shared" si="66"/>
        <v>0.47625200000000001</v>
      </c>
    </row>
    <row r="4270" spans="1:5">
      <c r="A4270">
        <v>6</v>
      </c>
      <c r="B4270">
        <v>27</v>
      </c>
      <c r="C4270">
        <v>18</v>
      </c>
      <c r="D4270">
        <v>98.656000000000006</v>
      </c>
      <c r="E4270">
        <f t="shared" si="66"/>
        <v>9.8656000000000008E-2</v>
      </c>
    </row>
    <row r="4271" spans="1:5">
      <c r="A4271">
        <v>6</v>
      </c>
      <c r="B4271">
        <v>27</v>
      </c>
      <c r="C4271">
        <v>19</v>
      </c>
      <c r="D4271">
        <v>0</v>
      </c>
      <c r="E4271">
        <f t="shared" si="66"/>
        <v>0</v>
      </c>
    </row>
    <row r="4272" spans="1:5">
      <c r="A4272">
        <v>6</v>
      </c>
      <c r="B4272">
        <v>27</v>
      </c>
      <c r="C4272">
        <v>20</v>
      </c>
      <c r="D4272">
        <v>0</v>
      </c>
      <c r="E4272">
        <f t="shared" si="66"/>
        <v>0</v>
      </c>
    </row>
    <row r="4273" spans="1:5">
      <c r="A4273">
        <v>6</v>
      </c>
      <c r="B4273">
        <v>27</v>
      </c>
      <c r="C4273">
        <v>21</v>
      </c>
      <c r="D4273">
        <v>0</v>
      </c>
      <c r="E4273">
        <f t="shared" si="66"/>
        <v>0</v>
      </c>
    </row>
    <row r="4274" spans="1:5">
      <c r="A4274">
        <v>6</v>
      </c>
      <c r="B4274">
        <v>27</v>
      </c>
      <c r="C4274">
        <v>22</v>
      </c>
      <c r="D4274">
        <v>0</v>
      </c>
      <c r="E4274">
        <f t="shared" si="66"/>
        <v>0</v>
      </c>
    </row>
    <row r="4275" spans="1:5">
      <c r="A4275">
        <v>6</v>
      </c>
      <c r="B4275">
        <v>27</v>
      </c>
      <c r="C4275">
        <v>23</v>
      </c>
      <c r="D4275">
        <v>0</v>
      </c>
      <c r="E4275">
        <f t="shared" si="66"/>
        <v>0</v>
      </c>
    </row>
    <row r="4276" spans="1:5">
      <c r="A4276">
        <v>6</v>
      </c>
      <c r="B4276">
        <v>28</v>
      </c>
      <c r="C4276">
        <v>0</v>
      </c>
      <c r="D4276">
        <v>0</v>
      </c>
      <c r="E4276">
        <f t="shared" si="66"/>
        <v>0</v>
      </c>
    </row>
    <row r="4277" spans="1:5">
      <c r="A4277">
        <v>6</v>
      </c>
      <c r="B4277">
        <v>28</v>
      </c>
      <c r="C4277">
        <v>1</v>
      </c>
      <c r="D4277">
        <v>0</v>
      </c>
      <c r="E4277">
        <f t="shared" si="66"/>
        <v>0</v>
      </c>
    </row>
    <row r="4278" spans="1:5">
      <c r="A4278">
        <v>6</v>
      </c>
      <c r="B4278">
        <v>28</v>
      </c>
      <c r="C4278">
        <v>2</v>
      </c>
      <c r="D4278">
        <v>0</v>
      </c>
      <c r="E4278">
        <f t="shared" si="66"/>
        <v>0</v>
      </c>
    </row>
    <row r="4279" spans="1:5">
      <c r="A4279">
        <v>6</v>
      </c>
      <c r="B4279">
        <v>28</v>
      </c>
      <c r="C4279">
        <v>3</v>
      </c>
      <c r="D4279">
        <v>0</v>
      </c>
      <c r="E4279">
        <f t="shared" si="66"/>
        <v>0</v>
      </c>
    </row>
    <row r="4280" spans="1:5">
      <c r="A4280">
        <v>6</v>
      </c>
      <c r="B4280">
        <v>28</v>
      </c>
      <c r="C4280">
        <v>4</v>
      </c>
      <c r="D4280">
        <v>0</v>
      </c>
      <c r="E4280">
        <f t="shared" si="66"/>
        <v>0</v>
      </c>
    </row>
    <row r="4281" spans="1:5">
      <c r="A4281">
        <v>6</v>
      </c>
      <c r="B4281">
        <v>28</v>
      </c>
      <c r="C4281">
        <v>5</v>
      </c>
      <c r="D4281">
        <v>219.00200000000001</v>
      </c>
      <c r="E4281">
        <f t="shared" si="66"/>
        <v>0.219002</v>
      </c>
    </row>
    <row r="4282" spans="1:5">
      <c r="A4282">
        <v>6</v>
      </c>
      <c r="B4282">
        <v>28</v>
      </c>
      <c r="C4282">
        <v>6</v>
      </c>
      <c r="D4282">
        <v>523.11099999999999</v>
      </c>
      <c r="E4282">
        <f t="shared" si="66"/>
        <v>0.52311099999999999</v>
      </c>
    </row>
    <row r="4283" spans="1:5">
      <c r="A4283">
        <v>6</v>
      </c>
      <c r="B4283">
        <v>28</v>
      </c>
      <c r="C4283">
        <v>7</v>
      </c>
      <c r="D4283">
        <v>1254.1089999999999</v>
      </c>
      <c r="E4283">
        <f t="shared" si="66"/>
        <v>1.2541089999999999</v>
      </c>
    </row>
    <row r="4284" spans="1:5">
      <c r="A4284">
        <v>6</v>
      </c>
      <c r="B4284">
        <v>28</v>
      </c>
      <c r="C4284">
        <v>8</v>
      </c>
      <c r="D4284">
        <v>1772.588</v>
      </c>
      <c r="E4284">
        <f t="shared" si="66"/>
        <v>1.7725880000000001</v>
      </c>
    </row>
    <row r="4285" spans="1:5">
      <c r="A4285">
        <v>6</v>
      </c>
      <c r="B4285">
        <v>28</v>
      </c>
      <c r="C4285">
        <v>9</v>
      </c>
      <c r="D4285">
        <v>1646.1410000000001</v>
      </c>
      <c r="E4285">
        <f t="shared" si="66"/>
        <v>1.6461410000000001</v>
      </c>
    </row>
    <row r="4286" spans="1:5">
      <c r="A4286">
        <v>6</v>
      </c>
      <c r="B4286">
        <v>28</v>
      </c>
      <c r="C4286">
        <v>10</v>
      </c>
      <c r="D4286">
        <v>1387.4269999999999</v>
      </c>
      <c r="E4286">
        <f t="shared" si="66"/>
        <v>1.387427</v>
      </c>
    </row>
    <row r="4287" spans="1:5">
      <c r="A4287">
        <v>6</v>
      </c>
      <c r="B4287">
        <v>28</v>
      </c>
      <c r="C4287">
        <v>11</v>
      </c>
      <c r="D4287">
        <v>2612.239</v>
      </c>
      <c r="E4287">
        <f t="shared" si="66"/>
        <v>2.6122390000000002</v>
      </c>
    </row>
    <row r="4288" spans="1:5">
      <c r="A4288">
        <v>6</v>
      </c>
      <c r="B4288">
        <v>28</v>
      </c>
      <c r="C4288">
        <v>12</v>
      </c>
      <c r="D4288">
        <v>2104.779</v>
      </c>
      <c r="E4288">
        <f t="shared" si="66"/>
        <v>2.1047790000000002</v>
      </c>
    </row>
    <row r="4289" spans="1:5">
      <c r="A4289">
        <v>6</v>
      </c>
      <c r="B4289">
        <v>28</v>
      </c>
      <c r="C4289">
        <v>13</v>
      </c>
      <c r="D4289">
        <v>1434.5609999999999</v>
      </c>
      <c r="E4289">
        <f t="shared" si="66"/>
        <v>1.434561</v>
      </c>
    </row>
    <row r="4290" spans="1:5">
      <c r="A4290">
        <v>6</v>
      </c>
      <c r="B4290">
        <v>28</v>
      </c>
      <c r="C4290">
        <v>14</v>
      </c>
      <c r="D4290">
        <v>2036.82</v>
      </c>
      <c r="E4290">
        <f t="shared" si="66"/>
        <v>2.0368200000000001</v>
      </c>
    </row>
    <row r="4291" spans="1:5">
      <c r="A4291">
        <v>6</v>
      </c>
      <c r="B4291">
        <v>28</v>
      </c>
      <c r="C4291">
        <v>15</v>
      </c>
      <c r="D4291">
        <v>1589.0160000000001</v>
      </c>
      <c r="E4291">
        <f t="shared" si="66"/>
        <v>1.589016</v>
      </c>
    </row>
    <row r="4292" spans="1:5">
      <c r="A4292">
        <v>6</v>
      </c>
      <c r="B4292">
        <v>28</v>
      </c>
      <c r="C4292">
        <v>16</v>
      </c>
      <c r="D4292">
        <v>1072.5999999999999</v>
      </c>
      <c r="E4292">
        <f t="shared" si="66"/>
        <v>1.0726</v>
      </c>
    </row>
    <row r="4293" spans="1:5">
      <c r="A4293">
        <v>6</v>
      </c>
      <c r="B4293">
        <v>28</v>
      </c>
      <c r="C4293">
        <v>17</v>
      </c>
      <c r="D4293">
        <v>534.55200000000002</v>
      </c>
      <c r="E4293">
        <f t="shared" ref="E4293:E4356" si="67">D4293/1000</f>
        <v>0.53455200000000003</v>
      </c>
    </row>
    <row r="4294" spans="1:5">
      <c r="A4294">
        <v>6</v>
      </c>
      <c r="B4294">
        <v>28</v>
      </c>
      <c r="C4294">
        <v>18</v>
      </c>
      <c r="D4294">
        <v>138.58099999999999</v>
      </c>
      <c r="E4294">
        <f t="shared" si="67"/>
        <v>0.13858099999999998</v>
      </c>
    </row>
    <row r="4295" spans="1:5">
      <c r="A4295">
        <v>6</v>
      </c>
      <c r="B4295">
        <v>28</v>
      </c>
      <c r="C4295">
        <v>19</v>
      </c>
      <c r="D4295">
        <v>0</v>
      </c>
      <c r="E4295">
        <f t="shared" si="67"/>
        <v>0</v>
      </c>
    </row>
    <row r="4296" spans="1:5">
      <c r="A4296">
        <v>6</v>
      </c>
      <c r="B4296">
        <v>28</v>
      </c>
      <c r="C4296">
        <v>20</v>
      </c>
      <c r="D4296">
        <v>0</v>
      </c>
      <c r="E4296">
        <f t="shared" si="67"/>
        <v>0</v>
      </c>
    </row>
    <row r="4297" spans="1:5">
      <c r="A4297">
        <v>6</v>
      </c>
      <c r="B4297">
        <v>28</v>
      </c>
      <c r="C4297">
        <v>21</v>
      </c>
      <c r="D4297">
        <v>0</v>
      </c>
      <c r="E4297">
        <f t="shared" si="67"/>
        <v>0</v>
      </c>
    </row>
    <row r="4298" spans="1:5">
      <c r="A4298">
        <v>6</v>
      </c>
      <c r="B4298">
        <v>28</v>
      </c>
      <c r="C4298">
        <v>22</v>
      </c>
      <c r="D4298">
        <v>0</v>
      </c>
      <c r="E4298">
        <f t="shared" si="67"/>
        <v>0</v>
      </c>
    </row>
    <row r="4299" spans="1:5">
      <c r="A4299">
        <v>6</v>
      </c>
      <c r="B4299">
        <v>28</v>
      </c>
      <c r="C4299">
        <v>23</v>
      </c>
      <c r="D4299">
        <v>0</v>
      </c>
      <c r="E4299">
        <f t="shared" si="67"/>
        <v>0</v>
      </c>
    </row>
    <row r="4300" spans="1:5">
      <c r="A4300">
        <v>6</v>
      </c>
      <c r="B4300">
        <v>29</v>
      </c>
      <c r="C4300">
        <v>0</v>
      </c>
      <c r="D4300">
        <v>0</v>
      </c>
      <c r="E4300">
        <f t="shared" si="67"/>
        <v>0</v>
      </c>
    </row>
    <row r="4301" spans="1:5">
      <c r="A4301">
        <v>6</v>
      </c>
      <c r="B4301">
        <v>29</v>
      </c>
      <c r="C4301">
        <v>1</v>
      </c>
      <c r="D4301">
        <v>0</v>
      </c>
      <c r="E4301">
        <f t="shared" si="67"/>
        <v>0</v>
      </c>
    </row>
    <row r="4302" spans="1:5">
      <c r="A4302">
        <v>6</v>
      </c>
      <c r="B4302">
        <v>29</v>
      </c>
      <c r="C4302">
        <v>2</v>
      </c>
      <c r="D4302">
        <v>0</v>
      </c>
      <c r="E4302">
        <f t="shared" si="67"/>
        <v>0</v>
      </c>
    </row>
    <row r="4303" spans="1:5">
      <c r="A4303">
        <v>6</v>
      </c>
      <c r="B4303">
        <v>29</v>
      </c>
      <c r="C4303">
        <v>3</v>
      </c>
      <c r="D4303">
        <v>0</v>
      </c>
      <c r="E4303">
        <f t="shared" si="67"/>
        <v>0</v>
      </c>
    </row>
    <row r="4304" spans="1:5">
      <c r="A4304">
        <v>6</v>
      </c>
      <c r="B4304">
        <v>29</v>
      </c>
      <c r="C4304">
        <v>4</v>
      </c>
      <c r="D4304">
        <v>0</v>
      </c>
      <c r="E4304">
        <f t="shared" si="67"/>
        <v>0</v>
      </c>
    </row>
    <row r="4305" spans="1:5">
      <c r="A4305">
        <v>6</v>
      </c>
      <c r="B4305">
        <v>29</v>
      </c>
      <c r="C4305">
        <v>5</v>
      </c>
      <c r="D4305">
        <v>183.69800000000001</v>
      </c>
      <c r="E4305">
        <f t="shared" si="67"/>
        <v>0.183698</v>
      </c>
    </row>
    <row r="4306" spans="1:5">
      <c r="A4306">
        <v>6</v>
      </c>
      <c r="B4306">
        <v>29</v>
      </c>
      <c r="C4306">
        <v>6</v>
      </c>
      <c r="D4306">
        <v>685.52499999999998</v>
      </c>
      <c r="E4306">
        <f t="shared" si="67"/>
        <v>0.68552499999999994</v>
      </c>
    </row>
    <row r="4307" spans="1:5">
      <c r="A4307">
        <v>6</v>
      </c>
      <c r="B4307">
        <v>29</v>
      </c>
      <c r="C4307">
        <v>7</v>
      </c>
      <c r="D4307">
        <v>1250.9549999999999</v>
      </c>
      <c r="E4307">
        <f t="shared" si="67"/>
        <v>1.2509549999999998</v>
      </c>
    </row>
    <row r="4308" spans="1:5">
      <c r="A4308">
        <v>6</v>
      </c>
      <c r="B4308">
        <v>29</v>
      </c>
      <c r="C4308">
        <v>8</v>
      </c>
      <c r="D4308">
        <v>1763.883</v>
      </c>
      <c r="E4308">
        <f t="shared" si="67"/>
        <v>1.7638830000000001</v>
      </c>
    </row>
    <row r="4309" spans="1:5">
      <c r="A4309">
        <v>6</v>
      </c>
      <c r="B4309">
        <v>29</v>
      </c>
      <c r="C4309">
        <v>9</v>
      </c>
      <c r="D4309">
        <v>2201.2779999999998</v>
      </c>
      <c r="E4309">
        <f t="shared" si="67"/>
        <v>2.2012779999999998</v>
      </c>
    </row>
    <row r="4310" spans="1:5">
      <c r="A4310">
        <v>6</v>
      </c>
      <c r="B4310">
        <v>29</v>
      </c>
      <c r="C4310">
        <v>10</v>
      </c>
      <c r="D4310">
        <v>2465.346</v>
      </c>
      <c r="E4310">
        <f t="shared" si="67"/>
        <v>2.4653459999999998</v>
      </c>
    </row>
    <row r="4311" spans="1:5">
      <c r="A4311">
        <v>6</v>
      </c>
      <c r="B4311">
        <v>29</v>
      </c>
      <c r="C4311">
        <v>11</v>
      </c>
      <c r="D4311">
        <v>760.05399999999997</v>
      </c>
      <c r="E4311">
        <f t="shared" si="67"/>
        <v>0.76005400000000001</v>
      </c>
    </row>
    <row r="4312" spans="1:5">
      <c r="A4312">
        <v>6</v>
      </c>
      <c r="B4312">
        <v>29</v>
      </c>
      <c r="C4312">
        <v>12</v>
      </c>
      <c r="D4312">
        <v>2182.8510000000001</v>
      </c>
      <c r="E4312">
        <f t="shared" si="67"/>
        <v>2.1828510000000003</v>
      </c>
    </row>
    <row r="4313" spans="1:5">
      <c r="A4313">
        <v>6</v>
      </c>
      <c r="B4313">
        <v>29</v>
      </c>
      <c r="C4313">
        <v>13</v>
      </c>
      <c r="D4313">
        <v>700.96900000000005</v>
      </c>
      <c r="E4313">
        <f t="shared" si="67"/>
        <v>0.70096900000000006</v>
      </c>
    </row>
    <row r="4314" spans="1:5">
      <c r="A4314">
        <v>6</v>
      </c>
      <c r="B4314">
        <v>29</v>
      </c>
      <c r="C4314">
        <v>14</v>
      </c>
      <c r="D4314">
        <v>1963.568</v>
      </c>
      <c r="E4314">
        <f t="shared" si="67"/>
        <v>1.963568</v>
      </c>
    </row>
    <row r="4315" spans="1:5">
      <c r="A4315">
        <v>6</v>
      </c>
      <c r="B4315">
        <v>29</v>
      </c>
      <c r="C4315">
        <v>15</v>
      </c>
      <c r="D4315">
        <v>1555.4770000000001</v>
      </c>
      <c r="E4315">
        <f t="shared" si="67"/>
        <v>1.555477</v>
      </c>
    </row>
    <row r="4316" spans="1:5">
      <c r="A4316">
        <v>6</v>
      </c>
      <c r="B4316">
        <v>29</v>
      </c>
      <c r="C4316">
        <v>16</v>
      </c>
      <c r="D4316">
        <v>624.596</v>
      </c>
      <c r="E4316">
        <f t="shared" si="67"/>
        <v>0.62459600000000004</v>
      </c>
    </row>
    <row r="4317" spans="1:5">
      <c r="A4317">
        <v>6</v>
      </c>
      <c r="B4317">
        <v>29</v>
      </c>
      <c r="C4317">
        <v>17</v>
      </c>
      <c r="D4317">
        <v>442.54300000000001</v>
      </c>
      <c r="E4317">
        <f t="shared" si="67"/>
        <v>0.44254300000000002</v>
      </c>
    </row>
    <row r="4318" spans="1:5">
      <c r="A4318">
        <v>6</v>
      </c>
      <c r="B4318">
        <v>29</v>
      </c>
      <c r="C4318">
        <v>18</v>
      </c>
      <c r="D4318">
        <v>115.43300000000001</v>
      </c>
      <c r="E4318">
        <f t="shared" si="67"/>
        <v>0.11543300000000001</v>
      </c>
    </row>
    <row r="4319" spans="1:5">
      <c r="A4319">
        <v>6</v>
      </c>
      <c r="B4319">
        <v>29</v>
      </c>
      <c r="C4319">
        <v>19</v>
      </c>
      <c r="D4319">
        <v>0</v>
      </c>
      <c r="E4319">
        <f t="shared" si="67"/>
        <v>0</v>
      </c>
    </row>
    <row r="4320" spans="1:5">
      <c r="A4320">
        <v>6</v>
      </c>
      <c r="B4320">
        <v>29</v>
      </c>
      <c r="C4320">
        <v>20</v>
      </c>
      <c r="D4320">
        <v>0</v>
      </c>
      <c r="E4320">
        <f t="shared" si="67"/>
        <v>0</v>
      </c>
    </row>
    <row r="4321" spans="1:5">
      <c r="A4321">
        <v>6</v>
      </c>
      <c r="B4321">
        <v>29</v>
      </c>
      <c r="C4321">
        <v>21</v>
      </c>
      <c r="D4321">
        <v>0</v>
      </c>
      <c r="E4321">
        <f t="shared" si="67"/>
        <v>0</v>
      </c>
    </row>
    <row r="4322" spans="1:5">
      <c r="A4322">
        <v>6</v>
      </c>
      <c r="B4322">
        <v>29</v>
      </c>
      <c r="C4322">
        <v>22</v>
      </c>
      <c r="D4322">
        <v>0</v>
      </c>
      <c r="E4322">
        <f t="shared" si="67"/>
        <v>0</v>
      </c>
    </row>
    <row r="4323" spans="1:5">
      <c r="A4323">
        <v>6</v>
      </c>
      <c r="B4323">
        <v>29</v>
      </c>
      <c r="C4323">
        <v>23</v>
      </c>
      <c r="D4323">
        <v>0</v>
      </c>
      <c r="E4323">
        <f t="shared" si="67"/>
        <v>0</v>
      </c>
    </row>
    <row r="4324" spans="1:5">
      <c r="A4324">
        <v>6</v>
      </c>
      <c r="B4324">
        <v>30</v>
      </c>
      <c r="C4324">
        <v>0</v>
      </c>
      <c r="D4324">
        <v>0</v>
      </c>
      <c r="E4324">
        <f t="shared" si="67"/>
        <v>0</v>
      </c>
    </row>
    <row r="4325" spans="1:5">
      <c r="A4325">
        <v>6</v>
      </c>
      <c r="B4325">
        <v>30</v>
      </c>
      <c r="C4325">
        <v>1</v>
      </c>
      <c r="D4325">
        <v>0</v>
      </c>
      <c r="E4325">
        <f t="shared" si="67"/>
        <v>0</v>
      </c>
    </row>
    <row r="4326" spans="1:5">
      <c r="A4326">
        <v>6</v>
      </c>
      <c r="B4326">
        <v>30</v>
      </c>
      <c r="C4326">
        <v>2</v>
      </c>
      <c r="D4326">
        <v>0</v>
      </c>
      <c r="E4326">
        <f t="shared" si="67"/>
        <v>0</v>
      </c>
    </row>
    <row r="4327" spans="1:5">
      <c r="A4327">
        <v>6</v>
      </c>
      <c r="B4327">
        <v>30</v>
      </c>
      <c r="C4327">
        <v>3</v>
      </c>
      <c r="D4327">
        <v>0</v>
      </c>
      <c r="E4327">
        <f t="shared" si="67"/>
        <v>0</v>
      </c>
    </row>
    <row r="4328" spans="1:5">
      <c r="A4328">
        <v>6</v>
      </c>
      <c r="B4328">
        <v>30</v>
      </c>
      <c r="C4328">
        <v>4</v>
      </c>
      <c r="D4328">
        <v>0</v>
      </c>
      <c r="E4328">
        <f t="shared" si="67"/>
        <v>0</v>
      </c>
    </row>
    <row r="4329" spans="1:5">
      <c r="A4329">
        <v>6</v>
      </c>
      <c r="B4329">
        <v>30</v>
      </c>
      <c r="C4329">
        <v>5</v>
      </c>
      <c r="D4329">
        <v>151.55500000000001</v>
      </c>
      <c r="E4329">
        <f t="shared" si="67"/>
        <v>0.151555</v>
      </c>
    </row>
    <row r="4330" spans="1:5">
      <c r="A4330">
        <v>6</v>
      </c>
      <c r="B4330">
        <v>30</v>
      </c>
      <c r="C4330">
        <v>6</v>
      </c>
      <c r="D4330">
        <v>471.16300000000001</v>
      </c>
      <c r="E4330">
        <f t="shared" si="67"/>
        <v>0.471163</v>
      </c>
    </row>
    <row r="4331" spans="1:5">
      <c r="A4331">
        <v>6</v>
      </c>
      <c r="B4331">
        <v>30</v>
      </c>
      <c r="C4331">
        <v>7</v>
      </c>
      <c r="D4331">
        <v>1149.3209999999999</v>
      </c>
      <c r="E4331">
        <f t="shared" si="67"/>
        <v>1.1493209999999998</v>
      </c>
    </row>
    <row r="4332" spans="1:5">
      <c r="A4332">
        <v>6</v>
      </c>
      <c r="B4332">
        <v>30</v>
      </c>
      <c r="C4332">
        <v>8</v>
      </c>
      <c r="D4332">
        <v>1476.433</v>
      </c>
      <c r="E4332">
        <f t="shared" si="67"/>
        <v>1.4764329999999999</v>
      </c>
    </row>
    <row r="4333" spans="1:5">
      <c r="A4333">
        <v>6</v>
      </c>
      <c r="B4333">
        <v>30</v>
      </c>
      <c r="C4333">
        <v>9</v>
      </c>
      <c r="D4333">
        <v>2318.442</v>
      </c>
      <c r="E4333">
        <f t="shared" si="67"/>
        <v>2.3184420000000001</v>
      </c>
    </row>
    <row r="4334" spans="1:5">
      <c r="A4334">
        <v>6</v>
      </c>
      <c r="B4334">
        <v>30</v>
      </c>
      <c r="C4334">
        <v>10</v>
      </c>
      <c r="D4334">
        <v>2637.6889999999999</v>
      </c>
      <c r="E4334">
        <f t="shared" si="67"/>
        <v>2.637689</v>
      </c>
    </row>
    <row r="4335" spans="1:5">
      <c r="A4335">
        <v>6</v>
      </c>
      <c r="B4335">
        <v>30</v>
      </c>
      <c r="C4335">
        <v>11</v>
      </c>
      <c r="D4335">
        <v>2652.491</v>
      </c>
      <c r="E4335">
        <f t="shared" si="67"/>
        <v>2.6524909999999999</v>
      </c>
    </row>
    <row r="4336" spans="1:5">
      <c r="A4336">
        <v>6</v>
      </c>
      <c r="B4336">
        <v>30</v>
      </c>
      <c r="C4336">
        <v>12</v>
      </c>
      <c r="D4336">
        <v>2522.5230000000001</v>
      </c>
      <c r="E4336">
        <f t="shared" si="67"/>
        <v>2.5225230000000001</v>
      </c>
    </row>
    <row r="4337" spans="1:5">
      <c r="A4337">
        <v>6</v>
      </c>
      <c r="B4337">
        <v>30</v>
      </c>
      <c r="C4337">
        <v>13</v>
      </c>
      <c r="D4337">
        <v>2584.38</v>
      </c>
      <c r="E4337">
        <f t="shared" si="67"/>
        <v>2.5843799999999999</v>
      </c>
    </row>
    <row r="4338" spans="1:5">
      <c r="A4338">
        <v>6</v>
      </c>
      <c r="B4338">
        <v>30</v>
      </c>
      <c r="C4338">
        <v>14</v>
      </c>
      <c r="D4338">
        <v>2226.136</v>
      </c>
      <c r="E4338">
        <f t="shared" si="67"/>
        <v>2.2261359999999999</v>
      </c>
    </row>
    <row r="4339" spans="1:5">
      <c r="A4339">
        <v>6</v>
      </c>
      <c r="B4339">
        <v>30</v>
      </c>
      <c r="C4339">
        <v>15</v>
      </c>
      <c r="D4339">
        <v>1769.318</v>
      </c>
      <c r="E4339">
        <f t="shared" si="67"/>
        <v>1.7693179999999999</v>
      </c>
    </row>
    <row r="4340" spans="1:5">
      <c r="A4340">
        <v>6</v>
      </c>
      <c r="B4340">
        <v>30</v>
      </c>
      <c r="C4340">
        <v>16</v>
      </c>
      <c r="D4340">
        <v>1115.454</v>
      </c>
      <c r="E4340">
        <f t="shared" si="67"/>
        <v>1.1154539999999999</v>
      </c>
    </row>
    <row r="4341" spans="1:5">
      <c r="A4341">
        <v>6</v>
      </c>
      <c r="B4341">
        <v>30</v>
      </c>
      <c r="C4341">
        <v>17</v>
      </c>
      <c r="D4341">
        <v>499.649</v>
      </c>
      <c r="E4341">
        <f t="shared" si="67"/>
        <v>0.49964900000000001</v>
      </c>
    </row>
    <row r="4342" spans="1:5">
      <c r="A4342">
        <v>6</v>
      </c>
      <c r="B4342">
        <v>30</v>
      </c>
      <c r="C4342">
        <v>18</v>
      </c>
      <c r="D4342">
        <v>128.47900000000001</v>
      </c>
      <c r="E4342">
        <f t="shared" si="67"/>
        <v>0.12847900000000001</v>
      </c>
    </row>
    <row r="4343" spans="1:5">
      <c r="A4343">
        <v>6</v>
      </c>
      <c r="B4343">
        <v>30</v>
      </c>
      <c r="C4343">
        <v>19</v>
      </c>
      <c r="D4343">
        <v>0</v>
      </c>
      <c r="E4343">
        <f t="shared" si="67"/>
        <v>0</v>
      </c>
    </row>
    <row r="4344" spans="1:5">
      <c r="A4344">
        <v>6</v>
      </c>
      <c r="B4344">
        <v>30</v>
      </c>
      <c r="C4344">
        <v>20</v>
      </c>
      <c r="D4344">
        <v>0</v>
      </c>
      <c r="E4344">
        <f t="shared" si="67"/>
        <v>0</v>
      </c>
    </row>
    <row r="4345" spans="1:5">
      <c r="A4345">
        <v>6</v>
      </c>
      <c r="B4345">
        <v>30</v>
      </c>
      <c r="C4345">
        <v>21</v>
      </c>
      <c r="D4345">
        <v>0</v>
      </c>
      <c r="E4345">
        <f t="shared" si="67"/>
        <v>0</v>
      </c>
    </row>
    <row r="4346" spans="1:5">
      <c r="A4346">
        <v>6</v>
      </c>
      <c r="B4346">
        <v>30</v>
      </c>
      <c r="C4346">
        <v>22</v>
      </c>
      <c r="D4346">
        <v>0</v>
      </c>
      <c r="E4346">
        <f t="shared" si="67"/>
        <v>0</v>
      </c>
    </row>
    <row r="4347" spans="1:5">
      <c r="A4347">
        <v>6</v>
      </c>
      <c r="B4347">
        <v>30</v>
      </c>
      <c r="C4347">
        <v>23</v>
      </c>
      <c r="D4347">
        <v>0</v>
      </c>
      <c r="E4347">
        <f t="shared" si="67"/>
        <v>0</v>
      </c>
    </row>
    <row r="4348" spans="1:5">
      <c r="A4348">
        <v>7</v>
      </c>
      <c r="B4348">
        <v>1</v>
      </c>
      <c r="C4348">
        <v>0</v>
      </c>
      <c r="D4348">
        <v>0</v>
      </c>
      <c r="E4348">
        <f t="shared" si="67"/>
        <v>0</v>
      </c>
    </row>
    <row r="4349" spans="1:5">
      <c r="A4349">
        <v>7</v>
      </c>
      <c r="B4349">
        <v>1</v>
      </c>
      <c r="C4349">
        <v>1</v>
      </c>
      <c r="D4349">
        <v>0</v>
      </c>
      <c r="E4349">
        <f t="shared" si="67"/>
        <v>0</v>
      </c>
    </row>
    <row r="4350" spans="1:5">
      <c r="A4350">
        <v>7</v>
      </c>
      <c r="B4350">
        <v>1</v>
      </c>
      <c r="C4350">
        <v>2</v>
      </c>
      <c r="D4350">
        <v>0</v>
      </c>
      <c r="E4350">
        <f t="shared" si="67"/>
        <v>0</v>
      </c>
    </row>
    <row r="4351" spans="1:5">
      <c r="A4351">
        <v>7</v>
      </c>
      <c r="B4351">
        <v>1</v>
      </c>
      <c r="C4351">
        <v>3</v>
      </c>
      <c r="D4351">
        <v>0</v>
      </c>
      <c r="E4351">
        <f t="shared" si="67"/>
        <v>0</v>
      </c>
    </row>
    <row r="4352" spans="1:5">
      <c r="A4352">
        <v>7</v>
      </c>
      <c r="B4352">
        <v>1</v>
      </c>
      <c r="C4352">
        <v>4</v>
      </c>
      <c r="D4352">
        <v>0</v>
      </c>
      <c r="E4352">
        <f t="shared" si="67"/>
        <v>0</v>
      </c>
    </row>
    <row r="4353" spans="1:5">
      <c r="A4353">
        <v>7</v>
      </c>
      <c r="B4353">
        <v>1</v>
      </c>
      <c r="C4353">
        <v>5</v>
      </c>
      <c r="D4353">
        <v>136.946</v>
      </c>
      <c r="E4353">
        <f t="shared" si="67"/>
        <v>0.13694599999999998</v>
      </c>
    </row>
    <row r="4354" spans="1:5">
      <c r="A4354">
        <v>7</v>
      </c>
      <c r="B4354">
        <v>1</v>
      </c>
      <c r="C4354">
        <v>6</v>
      </c>
      <c r="D4354">
        <v>724.34100000000001</v>
      </c>
      <c r="E4354">
        <f t="shared" si="67"/>
        <v>0.72434100000000001</v>
      </c>
    </row>
    <row r="4355" spans="1:5">
      <c r="A4355">
        <v>7</v>
      </c>
      <c r="B4355">
        <v>1</v>
      </c>
      <c r="C4355">
        <v>7</v>
      </c>
      <c r="D4355">
        <v>1467.242</v>
      </c>
      <c r="E4355">
        <f t="shared" si="67"/>
        <v>1.4672419999999999</v>
      </c>
    </row>
    <row r="4356" spans="1:5">
      <c r="A4356">
        <v>7</v>
      </c>
      <c r="B4356">
        <v>1</v>
      </c>
      <c r="C4356">
        <v>8</v>
      </c>
      <c r="D4356">
        <v>2113.2759999999998</v>
      </c>
      <c r="E4356">
        <f t="shared" si="67"/>
        <v>2.1132759999999999</v>
      </c>
    </row>
    <row r="4357" spans="1:5">
      <c r="A4357">
        <v>7</v>
      </c>
      <c r="B4357">
        <v>1</v>
      </c>
      <c r="C4357">
        <v>9</v>
      </c>
      <c r="D4357">
        <v>2599.7629999999999</v>
      </c>
      <c r="E4357">
        <f t="shared" ref="E4357:E4420" si="68">D4357/1000</f>
        <v>2.5997629999999998</v>
      </c>
    </row>
    <row r="4358" spans="1:5">
      <c r="A4358">
        <v>7</v>
      </c>
      <c r="B4358">
        <v>1</v>
      </c>
      <c r="C4358">
        <v>10</v>
      </c>
      <c r="D4358">
        <v>2915.9059999999999</v>
      </c>
      <c r="E4358">
        <f t="shared" si="68"/>
        <v>2.9159060000000001</v>
      </c>
    </row>
    <row r="4359" spans="1:5">
      <c r="A4359">
        <v>7</v>
      </c>
      <c r="B4359">
        <v>1</v>
      </c>
      <c r="C4359">
        <v>11</v>
      </c>
      <c r="D4359">
        <v>3054.4870000000001</v>
      </c>
      <c r="E4359">
        <f t="shared" si="68"/>
        <v>3.054487</v>
      </c>
    </row>
    <row r="4360" spans="1:5">
      <c r="A4360">
        <v>7</v>
      </c>
      <c r="B4360">
        <v>1</v>
      </c>
      <c r="C4360">
        <v>12</v>
      </c>
      <c r="D4360">
        <v>3027.25</v>
      </c>
      <c r="E4360">
        <f t="shared" si="68"/>
        <v>3.02725</v>
      </c>
    </row>
    <row r="4361" spans="1:5">
      <c r="A4361">
        <v>7</v>
      </c>
      <c r="B4361">
        <v>1</v>
      </c>
      <c r="C4361">
        <v>13</v>
      </c>
      <c r="D4361">
        <v>1865.193</v>
      </c>
      <c r="E4361">
        <f t="shared" si="68"/>
        <v>1.8651929999999999</v>
      </c>
    </row>
    <row r="4362" spans="1:5">
      <c r="A4362">
        <v>7</v>
      </c>
      <c r="B4362">
        <v>1</v>
      </c>
      <c r="C4362">
        <v>14</v>
      </c>
      <c r="D4362">
        <v>2038.616</v>
      </c>
      <c r="E4362">
        <f t="shared" si="68"/>
        <v>2.0386160000000002</v>
      </c>
    </row>
    <row r="4363" spans="1:5">
      <c r="A4363">
        <v>7</v>
      </c>
      <c r="B4363">
        <v>1</v>
      </c>
      <c r="C4363">
        <v>15</v>
      </c>
      <c r="D4363">
        <v>1493.4649999999999</v>
      </c>
      <c r="E4363">
        <f t="shared" si="68"/>
        <v>1.4934649999999998</v>
      </c>
    </row>
    <row r="4364" spans="1:5">
      <c r="A4364">
        <v>7</v>
      </c>
      <c r="B4364">
        <v>1</v>
      </c>
      <c r="C4364">
        <v>16</v>
      </c>
      <c r="D4364">
        <v>902.63699999999994</v>
      </c>
      <c r="E4364">
        <f t="shared" si="68"/>
        <v>0.90263699999999991</v>
      </c>
    </row>
    <row r="4365" spans="1:5">
      <c r="A4365">
        <v>7</v>
      </c>
      <c r="B4365">
        <v>1</v>
      </c>
      <c r="C4365">
        <v>17</v>
      </c>
      <c r="D4365">
        <v>523.298</v>
      </c>
      <c r="E4365">
        <f t="shared" si="68"/>
        <v>0.52329800000000004</v>
      </c>
    </row>
    <row r="4366" spans="1:5">
      <c r="A4366">
        <v>7</v>
      </c>
      <c r="B4366">
        <v>1</v>
      </c>
      <c r="C4366">
        <v>18</v>
      </c>
      <c r="D4366">
        <v>136.83600000000001</v>
      </c>
      <c r="E4366">
        <f t="shared" si="68"/>
        <v>0.13683600000000001</v>
      </c>
    </row>
    <row r="4367" spans="1:5">
      <c r="A4367">
        <v>7</v>
      </c>
      <c r="B4367">
        <v>1</v>
      </c>
      <c r="C4367">
        <v>19</v>
      </c>
      <c r="D4367">
        <v>0</v>
      </c>
      <c r="E4367">
        <f t="shared" si="68"/>
        <v>0</v>
      </c>
    </row>
    <row r="4368" spans="1:5">
      <c r="A4368">
        <v>7</v>
      </c>
      <c r="B4368">
        <v>1</v>
      </c>
      <c r="C4368">
        <v>20</v>
      </c>
      <c r="D4368">
        <v>0</v>
      </c>
      <c r="E4368">
        <f t="shared" si="68"/>
        <v>0</v>
      </c>
    </row>
    <row r="4369" spans="1:5">
      <c r="A4369">
        <v>7</v>
      </c>
      <c r="B4369">
        <v>1</v>
      </c>
      <c r="C4369">
        <v>21</v>
      </c>
      <c r="D4369">
        <v>0</v>
      </c>
      <c r="E4369">
        <f t="shared" si="68"/>
        <v>0</v>
      </c>
    </row>
    <row r="4370" spans="1:5">
      <c r="A4370">
        <v>7</v>
      </c>
      <c r="B4370">
        <v>1</v>
      </c>
      <c r="C4370">
        <v>22</v>
      </c>
      <c r="D4370">
        <v>0</v>
      </c>
      <c r="E4370">
        <f t="shared" si="68"/>
        <v>0</v>
      </c>
    </row>
    <row r="4371" spans="1:5">
      <c r="A4371">
        <v>7</v>
      </c>
      <c r="B4371">
        <v>1</v>
      </c>
      <c r="C4371">
        <v>23</v>
      </c>
      <c r="D4371">
        <v>0</v>
      </c>
      <c r="E4371">
        <f t="shared" si="68"/>
        <v>0</v>
      </c>
    </row>
    <row r="4372" spans="1:5">
      <c r="A4372">
        <v>7</v>
      </c>
      <c r="B4372">
        <v>2</v>
      </c>
      <c r="C4372">
        <v>0</v>
      </c>
      <c r="D4372">
        <v>0</v>
      </c>
      <c r="E4372">
        <f t="shared" si="68"/>
        <v>0</v>
      </c>
    </row>
    <row r="4373" spans="1:5">
      <c r="A4373">
        <v>7</v>
      </c>
      <c r="B4373">
        <v>2</v>
      </c>
      <c r="C4373">
        <v>1</v>
      </c>
      <c r="D4373">
        <v>0</v>
      </c>
      <c r="E4373">
        <f t="shared" si="68"/>
        <v>0</v>
      </c>
    </row>
    <row r="4374" spans="1:5">
      <c r="A4374">
        <v>7</v>
      </c>
      <c r="B4374">
        <v>2</v>
      </c>
      <c r="C4374">
        <v>2</v>
      </c>
      <c r="D4374">
        <v>0</v>
      </c>
      <c r="E4374">
        <f t="shared" si="68"/>
        <v>0</v>
      </c>
    </row>
    <row r="4375" spans="1:5">
      <c r="A4375">
        <v>7</v>
      </c>
      <c r="B4375">
        <v>2</v>
      </c>
      <c r="C4375">
        <v>3</v>
      </c>
      <c r="D4375">
        <v>0</v>
      </c>
      <c r="E4375">
        <f t="shared" si="68"/>
        <v>0</v>
      </c>
    </row>
    <row r="4376" spans="1:5">
      <c r="A4376">
        <v>7</v>
      </c>
      <c r="B4376">
        <v>2</v>
      </c>
      <c r="C4376">
        <v>4</v>
      </c>
      <c r="D4376">
        <v>0</v>
      </c>
      <c r="E4376">
        <f t="shared" si="68"/>
        <v>0</v>
      </c>
    </row>
    <row r="4377" spans="1:5">
      <c r="A4377">
        <v>7</v>
      </c>
      <c r="B4377">
        <v>2</v>
      </c>
      <c r="C4377">
        <v>5</v>
      </c>
      <c r="D4377">
        <v>156.87</v>
      </c>
      <c r="E4377">
        <f t="shared" si="68"/>
        <v>0.15687000000000001</v>
      </c>
    </row>
    <row r="4378" spans="1:5">
      <c r="A4378">
        <v>7</v>
      </c>
      <c r="B4378">
        <v>2</v>
      </c>
      <c r="C4378">
        <v>6</v>
      </c>
      <c r="D4378">
        <v>746.73900000000003</v>
      </c>
      <c r="E4378">
        <f t="shared" si="68"/>
        <v>0.74673900000000004</v>
      </c>
    </row>
    <row r="4379" spans="1:5">
      <c r="A4379">
        <v>7</v>
      </c>
      <c r="B4379">
        <v>2</v>
      </c>
      <c r="C4379">
        <v>7</v>
      </c>
      <c r="D4379">
        <v>1498.4469999999999</v>
      </c>
      <c r="E4379">
        <f t="shared" si="68"/>
        <v>1.4984469999999999</v>
      </c>
    </row>
    <row r="4380" spans="1:5">
      <c r="A4380">
        <v>7</v>
      </c>
      <c r="B4380">
        <v>2</v>
      </c>
      <c r="C4380">
        <v>8</v>
      </c>
      <c r="D4380">
        <v>2143.3310000000001</v>
      </c>
      <c r="E4380">
        <f t="shared" si="68"/>
        <v>2.1433310000000003</v>
      </c>
    </row>
    <row r="4381" spans="1:5">
      <c r="A4381">
        <v>7</v>
      </c>
      <c r="B4381">
        <v>2</v>
      </c>
      <c r="C4381">
        <v>9</v>
      </c>
      <c r="D4381">
        <v>2612.9989999999998</v>
      </c>
      <c r="E4381">
        <f t="shared" si="68"/>
        <v>2.6129989999999998</v>
      </c>
    </row>
    <row r="4382" spans="1:5">
      <c r="A4382">
        <v>7</v>
      </c>
      <c r="B4382">
        <v>2</v>
      </c>
      <c r="C4382">
        <v>10</v>
      </c>
      <c r="D4382">
        <v>2912.779</v>
      </c>
      <c r="E4382">
        <f t="shared" si="68"/>
        <v>2.912779</v>
      </c>
    </row>
    <row r="4383" spans="1:5">
      <c r="A4383">
        <v>7</v>
      </c>
      <c r="B4383">
        <v>2</v>
      </c>
      <c r="C4383">
        <v>11</v>
      </c>
      <c r="D4383">
        <v>3040.8420000000001</v>
      </c>
      <c r="E4383">
        <f t="shared" si="68"/>
        <v>3.040842</v>
      </c>
    </row>
    <row r="4384" spans="1:5">
      <c r="A4384">
        <v>7</v>
      </c>
      <c r="B4384">
        <v>2</v>
      </c>
      <c r="C4384">
        <v>12</v>
      </c>
      <c r="D4384">
        <v>3005.7130000000002</v>
      </c>
      <c r="E4384">
        <f t="shared" si="68"/>
        <v>3.0057130000000001</v>
      </c>
    </row>
    <row r="4385" spans="1:5">
      <c r="A4385">
        <v>7</v>
      </c>
      <c r="B4385">
        <v>2</v>
      </c>
      <c r="C4385">
        <v>13</v>
      </c>
      <c r="D4385">
        <v>2801.0810000000001</v>
      </c>
      <c r="E4385">
        <f t="shared" si="68"/>
        <v>2.8010809999999999</v>
      </c>
    </row>
    <row r="4386" spans="1:5">
      <c r="A4386">
        <v>7</v>
      </c>
      <c r="B4386">
        <v>2</v>
      </c>
      <c r="C4386">
        <v>14</v>
      </c>
      <c r="D4386">
        <v>2105.1689999999999</v>
      </c>
      <c r="E4386">
        <f t="shared" si="68"/>
        <v>2.1051690000000001</v>
      </c>
    </row>
    <row r="4387" spans="1:5">
      <c r="A4387">
        <v>7</v>
      </c>
      <c r="B4387">
        <v>2</v>
      </c>
      <c r="C4387">
        <v>15</v>
      </c>
      <c r="D4387">
        <v>1502.1089999999999</v>
      </c>
      <c r="E4387">
        <f t="shared" si="68"/>
        <v>1.5021089999999999</v>
      </c>
    </row>
    <row r="4388" spans="1:5">
      <c r="A4388">
        <v>7</v>
      </c>
      <c r="B4388">
        <v>2</v>
      </c>
      <c r="C4388">
        <v>16</v>
      </c>
      <c r="D4388">
        <v>1069.895</v>
      </c>
      <c r="E4388">
        <f t="shared" si="68"/>
        <v>1.069895</v>
      </c>
    </row>
    <row r="4389" spans="1:5">
      <c r="A4389">
        <v>7</v>
      </c>
      <c r="B4389">
        <v>2</v>
      </c>
      <c r="C4389">
        <v>17</v>
      </c>
      <c r="D4389">
        <v>466.13099999999997</v>
      </c>
      <c r="E4389">
        <f t="shared" si="68"/>
        <v>0.46613099999999996</v>
      </c>
    </row>
    <row r="4390" spans="1:5">
      <c r="A4390">
        <v>7</v>
      </c>
      <c r="B4390">
        <v>2</v>
      </c>
      <c r="C4390">
        <v>18</v>
      </c>
      <c r="D4390">
        <v>119.788</v>
      </c>
      <c r="E4390">
        <f t="shared" si="68"/>
        <v>0.11978799999999999</v>
      </c>
    </row>
    <row r="4391" spans="1:5">
      <c r="A4391">
        <v>7</v>
      </c>
      <c r="B4391">
        <v>2</v>
      </c>
      <c r="C4391">
        <v>19</v>
      </c>
      <c r="D4391">
        <v>0</v>
      </c>
      <c r="E4391">
        <f t="shared" si="68"/>
        <v>0</v>
      </c>
    </row>
    <row r="4392" spans="1:5">
      <c r="A4392">
        <v>7</v>
      </c>
      <c r="B4392">
        <v>2</v>
      </c>
      <c r="C4392">
        <v>20</v>
      </c>
      <c r="D4392">
        <v>0</v>
      </c>
      <c r="E4392">
        <f t="shared" si="68"/>
        <v>0</v>
      </c>
    </row>
    <row r="4393" spans="1:5">
      <c r="A4393">
        <v>7</v>
      </c>
      <c r="B4393">
        <v>2</v>
      </c>
      <c r="C4393">
        <v>21</v>
      </c>
      <c r="D4393">
        <v>0</v>
      </c>
      <c r="E4393">
        <f t="shared" si="68"/>
        <v>0</v>
      </c>
    </row>
    <row r="4394" spans="1:5">
      <c r="A4394">
        <v>7</v>
      </c>
      <c r="B4394">
        <v>2</v>
      </c>
      <c r="C4394">
        <v>22</v>
      </c>
      <c r="D4394">
        <v>0</v>
      </c>
      <c r="E4394">
        <f t="shared" si="68"/>
        <v>0</v>
      </c>
    </row>
    <row r="4395" spans="1:5">
      <c r="A4395">
        <v>7</v>
      </c>
      <c r="B4395">
        <v>2</v>
      </c>
      <c r="C4395">
        <v>23</v>
      </c>
      <c r="D4395">
        <v>0</v>
      </c>
      <c r="E4395">
        <f t="shared" si="68"/>
        <v>0</v>
      </c>
    </row>
    <row r="4396" spans="1:5">
      <c r="A4396">
        <v>7</v>
      </c>
      <c r="B4396">
        <v>3</v>
      </c>
      <c r="C4396">
        <v>0</v>
      </c>
      <c r="D4396">
        <v>0</v>
      </c>
      <c r="E4396">
        <f t="shared" si="68"/>
        <v>0</v>
      </c>
    </row>
    <row r="4397" spans="1:5">
      <c r="A4397">
        <v>7</v>
      </c>
      <c r="B4397">
        <v>3</v>
      </c>
      <c r="C4397">
        <v>1</v>
      </c>
      <c r="D4397">
        <v>0</v>
      </c>
      <c r="E4397">
        <f t="shared" si="68"/>
        <v>0</v>
      </c>
    </row>
    <row r="4398" spans="1:5">
      <c r="A4398">
        <v>7</v>
      </c>
      <c r="B4398">
        <v>3</v>
      </c>
      <c r="C4398">
        <v>2</v>
      </c>
      <c r="D4398">
        <v>0</v>
      </c>
      <c r="E4398">
        <f t="shared" si="68"/>
        <v>0</v>
      </c>
    </row>
    <row r="4399" spans="1:5">
      <c r="A4399">
        <v>7</v>
      </c>
      <c r="B4399">
        <v>3</v>
      </c>
      <c r="C4399">
        <v>3</v>
      </c>
      <c r="D4399">
        <v>0</v>
      </c>
      <c r="E4399">
        <f t="shared" si="68"/>
        <v>0</v>
      </c>
    </row>
    <row r="4400" spans="1:5">
      <c r="A4400">
        <v>7</v>
      </c>
      <c r="B4400">
        <v>3</v>
      </c>
      <c r="C4400">
        <v>4</v>
      </c>
      <c r="D4400">
        <v>0</v>
      </c>
      <c r="E4400">
        <f t="shared" si="68"/>
        <v>0</v>
      </c>
    </row>
    <row r="4401" spans="1:5">
      <c r="A4401">
        <v>7</v>
      </c>
      <c r="B4401">
        <v>3</v>
      </c>
      <c r="C4401">
        <v>5</v>
      </c>
      <c r="D4401">
        <v>153.14500000000001</v>
      </c>
      <c r="E4401">
        <f t="shared" si="68"/>
        <v>0.153145</v>
      </c>
    </row>
    <row r="4402" spans="1:5">
      <c r="A4402">
        <v>7</v>
      </c>
      <c r="B4402">
        <v>3</v>
      </c>
      <c r="C4402">
        <v>6</v>
      </c>
      <c r="D4402">
        <v>716.01700000000005</v>
      </c>
      <c r="E4402">
        <f t="shared" si="68"/>
        <v>0.71601700000000001</v>
      </c>
    </row>
    <row r="4403" spans="1:5">
      <c r="A4403">
        <v>7</v>
      </c>
      <c r="B4403">
        <v>3</v>
      </c>
      <c r="C4403">
        <v>7</v>
      </c>
      <c r="D4403">
        <v>1429.2729999999999</v>
      </c>
      <c r="E4403">
        <f t="shared" si="68"/>
        <v>1.429273</v>
      </c>
    </row>
    <row r="4404" spans="1:5">
      <c r="A4404">
        <v>7</v>
      </c>
      <c r="B4404">
        <v>3</v>
      </c>
      <c r="C4404">
        <v>8</v>
      </c>
      <c r="D4404">
        <v>2043.886</v>
      </c>
      <c r="E4404">
        <f t="shared" si="68"/>
        <v>2.0438860000000001</v>
      </c>
    </row>
    <row r="4405" spans="1:5">
      <c r="A4405">
        <v>7</v>
      </c>
      <c r="B4405">
        <v>3</v>
      </c>
      <c r="C4405">
        <v>9</v>
      </c>
      <c r="D4405">
        <v>2497.2049999999999</v>
      </c>
      <c r="E4405">
        <f t="shared" si="68"/>
        <v>2.4972050000000001</v>
      </c>
    </row>
    <row r="4406" spans="1:5">
      <c r="A4406">
        <v>7</v>
      </c>
      <c r="B4406">
        <v>3</v>
      </c>
      <c r="C4406">
        <v>10</v>
      </c>
      <c r="D4406">
        <v>2788.096</v>
      </c>
      <c r="E4406">
        <f t="shared" si="68"/>
        <v>2.7880959999999999</v>
      </c>
    </row>
    <row r="4407" spans="1:5">
      <c r="A4407">
        <v>7</v>
      </c>
      <c r="B4407">
        <v>3</v>
      </c>
      <c r="C4407">
        <v>11</v>
      </c>
      <c r="D4407">
        <v>2910.5439999999999</v>
      </c>
      <c r="E4407">
        <f t="shared" si="68"/>
        <v>2.9105439999999998</v>
      </c>
    </row>
    <row r="4408" spans="1:5">
      <c r="A4408">
        <v>7</v>
      </c>
      <c r="B4408">
        <v>3</v>
      </c>
      <c r="C4408">
        <v>12</v>
      </c>
      <c r="D4408">
        <v>2593.9229999999998</v>
      </c>
      <c r="E4408">
        <f t="shared" si="68"/>
        <v>2.5939229999999998</v>
      </c>
    </row>
    <row r="4409" spans="1:5">
      <c r="A4409">
        <v>7</v>
      </c>
      <c r="B4409">
        <v>3</v>
      </c>
      <c r="C4409">
        <v>13</v>
      </c>
      <c r="D4409">
        <v>2299.3110000000001</v>
      </c>
      <c r="E4409">
        <f t="shared" si="68"/>
        <v>2.2993110000000003</v>
      </c>
    </row>
    <row r="4410" spans="1:5">
      <c r="A4410">
        <v>7</v>
      </c>
      <c r="B4410">
        <v>3</v>
      </c>
      <c r="C4410">
        <v>14</v>
      </c>
      <c r="D4410">
        <v>1864.528</v>
      </c>
      <c r="E4410">
        <f t="shared" si="68"/>
        <v>1.864528</v>
      </c>
    </row>
    <row r="4411" spans="1:5">
      <c r="A4411">
        <v>7</v>
      </c>
      <c r="B4411">
        <v>3</v>
      </c>
      <c r="C4411">
        <v>15</v>
      </c>
      <c r="D4411">
        <v>1635.4469999999999</v>
      </c>
      <c r="E4411">
        <f t="shared" si="68"/>
        <v>1.6354469999999999</v>
      </c>
    </row>
    <row r="4412" spans="1:5">
      <c r="A4412">
        <v>7</v>
      </c>
      <c r="B4412">
        <v>3</v>
      </c>
      <c r="C4412">
        <v>16</v>
      </c>
      <c r="D4412">
        <v>1213.7809999999999</v>
      </c>
      <c r="E4412">
        <f t="shared" si="68"/>
        <v>1.213781</v>
      </c>
    </row>
    <row r="4413" spans="1:5">
      <c r="A4413">
        <v>7</v>
      </c>
      <c r="B4413">
        <v>3</v>
      </c>
      <c r="C4413">
        <v>17</v>
      </c>
      <c r="D4413">
        <v>546.90200000000004</v>
      </c>
      <c r="E4413">
        <f t="shared" si="68"/>
        <v>0.546902</v>
      </c>
    </row>
    <row r="4414" spans="1:5">
      <c r="A4414">
        <v>7</v>
      </c>
      <c r="B4414">
        <v>3</v>
      </c>
      <c r="C4414">
        <v>18</v>
      </c>
      <c r="D4414">
        <v>124.654</v>
      </c>
      <c r="E4414">
        <f t="shared" si="68"/>
        <v>0.124654</v>
      </c>
    </row>
    <row r="4415" spans="1:5">
      <c r="A4415">
        <v>7</v>
      </c>
      <c r="B4415">
        <v>3</v>
      </c>
      <c r="C4415">
        <v>19</v>
      </c>
      <c r="D4415">
        <v>0</v>
      </c>
      <c r="E4415">
        <f t="shared" si="68"/>
        <v>0</v>
      </c>
    </row>
    <row r="4416" spans="1:5">
      <c r="A4416">
        <v>7</v>
      </c>
      <c r="B4416">
        <v>3</v>
      </c>
      <c r="C4416">
        <v>20</v>
      </c>
      <c r="D4416">
        <v>0</v>
      </c>
      <c r="E4416">
        <f t="shared" si="68"/>
        <v>0</v>
      </c>
    </row>
    <row r="4417" spans="1:5">
      <c r="A4417">
        <v>7</v>
      </c>
      <c r="B4417">
        <v>3</v>
      </c>
      <c r="C4417">
        <v>21</v>
      </c>
      <c r="D4417">
        <v>0</v>
      </c>
      <c r="E4417">
        <f t="shared" si="68"/>
        <v>0</v>
      </c>
    </row>
    <row r="4418" spans="1:5">
      <c r="A4418">
        <v>7</v>
      </c>
      <c r="B4418">
        <v>3</v>
      </c>
      <c r="C4418">
        <v>22</v>
      </c>
      <c r="D4418">
        <v>0</v>
      </c>
      <c r="E4418">
        <f t="shared" si="68"/>
        <v>0</v>
      </c>
    </row>
    <row r="4419" spans="1:5">
      <c r="A4419">
        <v>7</v>
      </c>
      <c r="B4419">
        <v>3</v>
      </c>
      <c r="C4419">
        <v>23</v>
      </c>
      <c r="D4419">
        <v>0</v>
      </c>
      <c r="E4419">
        <f t="shared" si="68"/>
        <v>0</v>
      </c>
    </row>
    <row r="4420" spans="1:5">
      <c r="A4420">
        <v>7</v>
      </c>
      <c r="B4420">
        <v>4</v>
      </c>
      <c r="C4420">
        <v>0</v>
      </c>
      <c r="D4420">
        <v>0</v>
      </c>
      <c r="E4420">
        <f t="shared" si="68"/>
        <v>0</v>
      </c>
    </row>
    <row r="4421" spans="1:5">
      <c r="A4421">
        <v>7</v>
      </c>
      <c r="B4421">
        <v>4</v>
      </c>
      <c r="C4421">
        <v>1</v>
      </c>
      <c r="D4421">
        <v>0</v>
      </c>
      <c r="E4421">
        <f t="shared" ref="E4421:E4484" si="69">D4421/1000</f>
        <v>0</v>
      </c>
    </row>
    <row r="4422" spans="1:5">
      <c r="A4422">
        <v>7</v>
      </c>
      <c r="B4422">
        <v>4</v>
      </c>
      <c r="C4422">
        <v>2</v>
      </c>
      <c r="D4422">
        <v>0</v>
      </c>
      <c r="E4422">
        <f t="shared" si="69"/>
        <v>0</v>
      </c>
    </row>
    <row r="4423" spans="1:5">
      <c r="A4423">
        <v>7</v>
      </c>
      <c r="B4423">
        <v>4</v>
      </c>
      <c r="C4423">
        <v>3</v>
      </c>
      <c r="D4423">
        <v>0</v>
      </c>
      <c r="E4423">
        <f t="shared" si="69"/>
        <v>0</v>
      </c>
    </row>
    <row r="4424" spans="1:5">
      <c r="A4424">
        <v>7</v>
      </c>
      <c r="B4424">
        <v>4</v>
      </c>
      <c r="C4424">
        <v>4</v>
      </c>
      <c r="D4424">
        <v>0</v>
      </c>
      <c r="E4424">
        <f t="shared" si="69"/>
        <v>0</v>
      </c>
    </row>
    <row r="4425" spans="1:5">
      <c r="A4425">
        <v>7</v>
      </c>
      <c r="B4425">
        <v>4</v>
      </c>
      <c r="C4425">
        <v>5</v>
      </c>
      <c r="D4425">
        <v>165.018</v>
      </c>
      <c r="E4425">
        <f t="shared" si="69"/>
        <v>0.165018</v>
      </c>
    </row>
    <row r="4426" spans="1:5">
      <c r="A4426">
        <v>7</v>
      </c>
      <c r="B4426">
        <v>4</v>
      </c>
      <c r="C4426">
        <v>6</v>
      </c>
      <c r="D4426">
        <v>682.81799999999998</v>
      </c>
      <c r="E4426">
        <f t="shared" si="69"/>
        <v>0.68281800000000004</v>
      </c>
    </row>
    <row r="4427" spans="1:5">
      <c r="A4427">
        <v>7</v>
      </c>
      <c r="B4427">
        <v>4</v>
      </c>
      <c r="C4427">
        <v>7</v>
      </c>
      <c r="D4427">
        <v>1118.684</v>
      </c>
      <c r="E4427">
        <f t="shared" si="69"/>
        <v>1.118684</v>
      </c>
    </row>
    <row r="4428" spans="1:5">
      <c r="A4428">
        <v>7</v>
      </c>
      <c r="B4428">
        <v>4</v>
      </c>
      <c r="C4428">
        <v>8</v>
      </c>
      <c r="D4428">
        <v>1613.9169999999999</v>
      </c>
      <c r="E4428">
        <f t="shared" si="69"/>
        <v>1.6139169999999998</v>
      </c>
    </row>
    <row r="4429" spans="1:5">
      <c r="A4429">
        <v>7</v>
      </c>
      <c r="B4429">
        <v>4</v>
      </c>
      <c r="C4429">
        <v>9</v>
      </c>
      <c r="D4429">
        <v>1913.2059999999999</v>
      </c>
      <c r="E4429">
        <f t="shared" si="69"/>
        <v>1.913206</v>
      </c>
    </row>
    <row r="4430" spans="1:5">
      <c r="A4430">
        <v>7</v>
      </c>
      <c r="B4430">
        <v>4</v>
      </c>
      <c r="C4430">
        <v>10</v>
      </c>
      <c r="D4430">
        <v>2178.1999999999998</v>
      </c>
      <c r="E4430">
        <f t="shared" si="69"/>
        <v>2.1781999999999999</v>
      </c>
    </row>
    <row r="4431" spans="1:5">
      <c r="A4431">
        <v>7</v>
      </c>
      <c r="B4431">
        <v>4</v>
      </c>
      <c r="C4431">
        <v>11</v>
      </c>
      <c r="D4431">
        <v>2810.1590000000001</v>
      </c>
      <c r="E4431">
        <f t="shared" si="69"/>
        <v>2.8101590000000001</v>
      </c>
    </row>
    <row r="4432" spans="1:5">
      <c r="A4432">
        <v>7</v>
      </c>
      <c r="B4432">
        <v>4</v>
      </c>
      <c r="C4432">
        <v>12</v>
      </c>
      <c r="D4432">
        <v>2573.33</v>
      </c>
      <c r="E4432">
        <f t="shared" si="69"/>
        <v>2.5733299999999999</v>
      </c>
    </row>
    <row r="4433" spans="1:5">
      <c r="A4433">
        <v>7</v>
      </c>
      <c r="B4433">
        <v>4</v>
      </c>
      <c r="C4433">
        <v>13</v>
      </c>
      <c r="D4433">
        <v>2137.37</v>
      </c>
      <c r="E4433">
        <f t="shared" si="69"/>
        <v>2.1373699999999998</v>
      </c>
    </row>
    <row r="4434" spans="1:5">
      <c r="A4434">
        <v>7</v>
      </c>
      <c r="B4434">
        <v>4</v>
      </c>
      <c r="C4434">
        <v>14</v>
      </c>
      <c r="D4434">
        <v>1888.085</v>
      </c>
      <c r="E4434">
        <f t="shared" si="69"/>
        <v>1.888085</v>
      </c>
    </row>
    <row r="4435" spans="1:5">
      <c r="A4435">
        <v>7</v>
      </c>
      <c r="B4435">
        <v>4</v>
      </c>
      <c r="C4435">
        <v>15</v>
      </c>
      <c r="D4435">
        <v>1033.538</v>
      </c>
      <c r="E4435">
        <f t="shared" si="69"/>
        <v>1.0335380000000001</v>
      </c>
    </row>
    <row r="4436" spans="1:5">
      <c r="A4436">
        <v>7</v>
      </c>
      <c r="B4436">
        <v>4</v>
      </c>
      <c r="C4436">
        <v>16</v>
      </c>
      <c r="D4436">
        <v>850.02700000000004</v>
      </c>
      <c r="E4436">
        <f t="shared" si="69"/>
        <v>0.85002700000000009</v>
      </c>
    </row>
    <row r="4437" spans="1:5">
      <c r="A4437">
        <v>7</v>
      </c>
      <c r="B4437">
        <v>4</v>
      </c>
      <c r="C4437">
        <v>17</v>
      </c>
      <c r="D4437">
        <v>253.315</v>
      </c>
      <c r="E4437">
        <f t="shared" si="69"/>
        <v>0.25331500000000001</v>
      </c>
    </row>
    <row r="4438" spans="1:5">
      <c r="A4438">
        <v>7</v>
      </c>
      <c r="B4438">
        <v>4</v>
      </c>
      <c r="C4438">
        <v>18</v>
      </c>
      <c r="D4438">
        <v>0</v>
      </c>
      <c r="E4438">
        <f t="shared" si="69"/>
        <v>0</v>
      </c>
    </row>
    <row r="4439" spans="1:5">
      <c r="A4439">
        <v>7</v>
      </c>
      <c r="B4439">
        <v>4</v>
      </c>
      <c r="C4439">
        <v>19</v>
      </c>
      <c r="D4439">
        <v>0</v>
      </c>
      <c r="E4439">
        <f t="shared" si="69"/>
        <v>0</v>
      </c>
    </row>
    <row r="4440" spans="1:5">
      <c r="A4440">
        <v>7</v>
      </c>
      <c r="B4440">
        <v>4</v>
      </c>
      <c r="C4440">
        <v>20</v>
      </c>
      <c r="D4440">
        <v>0</v>
      </c>
      <c r="E4440">
        <f t="shared" si="69"/>
        <v>0</v>
      </c>
    </row>
    <row r="4441" spans="1:5">
      <c r="A4441">
        <v>7</v>
      </c>
      <c r="B4441">
        <v>4</v>
      </c>
      <c r="C4441">
        <v>21</v>
      </c>
      <c r="D4441">
        <v>0</v>
      </c>
      <c r="E4441">
        <f t="shared" si="69"/>
        <v>0</v>
      </c>
    </row>
    <row r="4442" spans="1:5">
      <c r="A4442">
        <v>7</v>
      </c>
      <c r="B4442">
        <v>4</v>
      </c>
      <c r="C4442">
        <v>22</v>
      </c>
      <c r="D4442">
        <v>0</v>
      </c>
      <c r="E4442">
        <f t="shared" si="69"/>
        <v>0</v>
      </c>
    </row>
    <row r="4443" spans="1:5">
      <c r="A4443">
        <v>7</v>
      </c>
      <c r="B4443">
        <v>4</v>
      </c>
      <c r="C4443">
        <v>23</v>
      </c>
      <c r="D4443">
        <v>0</v>
      </c>
      <c r="E4443">
        <f t="shared" si="69"/>
        <v>0</v>
      </c>
    </row>
    <row r="4444" spans="1:5">
      <c r="A4444">
        <v>7</v>
      </c>
      <c r="B4444">
        <v>5</v>
      </c>
      <c r="C4444">
        <v>0</v>
      </c>
      <c r="D4444">
        <v>0</v>
      </c>
      <c r="E4444">
        <f t="shared" si="69"/>
        <v>0</v>
      </c>
    </row>
    <row r="4445" spans="1:5">
      <c r="A4445">
        <v>7</v>
      </c>
      <c r="B4445">
        <v>5</v>
      </c>
      <c r="C4445">
        <v>1</v>
      </c>
      <c r="D4445">
        <v>0</v>
      </c>
      <c r="E4445">
        <f t="shared" si="69"/>
        <v>0</v>
      </c>
    </row>
    <row r="4446" spans="1:5">
      <c r="A4446">
        <v>7</v>
      </c>
      <c r="B4446">
        <v>5</v>
      </c>
      <c r="C4446">
        <v>2</v>
      </c>
      <c r="D4446">
        <v>0</v>
      </c>
      <c r="E4446">
        <f t="shared" si="69"/>
        <v>0</v>
      </c>
    </row>
    <row r="4447" spans="1:5">
      <c r="A4447">
        <v>7</v>
      </c>
      <c r="B4447">
        <v>5</v>
      </c>
      <c r="C4447">
        <v>3</v>
      </c>
      <c r="D4447">
        <v>0</v>
      </c>
      <c r="E4447">
        <f t="shared" si="69"/>
        <v>0</v>
      </c>
    </row>
    <row r="4448" spans="1:5">
      <c r="A4448">
        <v>7</v>
      </c>
      <c r="B4448">
        <v>5</v>
      </c>
      <c r="C4448">
        <v>4</v>
      </c>
      <c r="D4448">
        <v>0</v>
      </c>
      <c r="E4448">
        <f t="shared" si="69"/>
        <v>0</v>
      </c>
    </row>
    <row r="4449" spans="1:5">
      <c r="A4449">
        <v>7</v>
      </c>
      <c r="B4449">
        <v>5</v>
      </c>
      <c r="C4449">
        <v>5</v>
      </c>
      <c r="D4449">
        <v>163.917</v>
      </c>
      <c r="E4449">
        <f t="shared" si="69"/>
        <v>0.16391700000000001</v>
      </c>
    </row>
    <row r="4450" spans="1:5">
      <c r="A4450">
        <v>7</v>
      </c>
      <c r="B4450">
        <v>5</v>
      </c>
      <c r="C4450">
        <v>6</v>
      </c>
      <c r="D4450">
        <v>708.22500000000002</v>
      </c>
      <c r="E4450">
        <f t="shared" si="69"/>
        <v>0.70822499999999999</v>
      </c>
    </row>
    <row r="4451" spans="1:5">
      <c r="A4451">
        <v>7</v>
      </c>
      <c r="B4451">
        <v>5</v>
      </c>
      <c r="C4451">
        <v>7</v>
      </c>
      <c r="D4451">
        <v>1417.079</v>
      </c>
      <c r="E4451">
        <f t="shared" si="69"/>
        <v>1.417079</v>
      </c>
    </row>
    <row r="4452" spans="1:5">
      <c r="A4452">
        <v>7</v>
      </c>
      <c r="B4452">
        <v>5</v>
      </c>
      <c r="C4452">
        <v>8</v>
      </c>
      <c r="D4452">
        <v>2023.2190000000001</v>
      </c>
      <c r="E4452">
        <f t="shared" si="69"/>
        <v>2.0232190000000001</v>
      </c>
    </row>
    <row r="4453" spans="1:5">
      <c r="A4453">
        <v>7</v>
      </c>
      <c r="B4453">
        <v>5</v>
      </c>
      <c r="C4453">
        <v>9</v>
      </c>
      <c r="D4453">
        <v>2475.8040000000001</v>
      </c>
      <c r="E4453">
        <f t="shared" si="69"/>
        <v>2.4758040000000001</v>
      </c>
    </row>
    <row r="4454" spans="1:5">
      <c r="A4454">
        <v>7</v>
      </c>
      <c r="B4454">
        <v>5</v>
      </c>
      <c r="C4454">
        <v>10</v>
      </c>
      <c r="D4454">
        <v>2759.9270000000001</v>
      </c>
      <c r="E4454">
        <f t="shared" si="69"/>
        <v>2.7599270000000002</v>
      </c>
    </row>
    <row r="4455" spans="1:5">
      <c r="A4455">
        <v>7</v>
      </c>
      <c r="B4455">
        <v>5</v>
      </c>
      <c r="C4455">
        <v>11</v>
      </c>
      <c r="D4455">
        <v>2886.3130000000001</v>
      </c>
      <c r="E4455">
        <f t="shared" si="69"/>
        <v>2.8863129999999999</v>
      </c>
    </row>
    <row r="4456" spans="1:5">
      <c r="A4456">
        <v>7</v>
      </c>
      <c r="B4456">
        <v>5</v>
      </c>
      <c r="C4456">
        <v>12</v>
      </c>
      <c r="D4456">
        <v>2543.489</v>
      </c>
      <c r="E4456">
        <f t="shared" si="69"/>
        <v>2.5434890000000001</v>
      </c>
    </row>
    <row r="4457" spans="1:5">
      <c r="A4457">
        <v>7</v>
      </c>
      <c r="B4457">
        <v>5</v>
      </c>
      <c r="C4457">
        <v>13</v>
      </c>
      <c r="D4457">
        <v>2288.8519999999999</v>
      </c>
      <c r="E4457">
        <f t="shared" si="69"/>
        <v>2.2888519999999999</v>
      </c>
    </row>
    <row r="4458" spans="1:5">
      <c r="A4458">
        <v>7</v>
      </c>
      <c r="B4458">
        <v>5</v>
      </c>
      <c r="C4458">
        <v>14</v>
      </c>
      <c r="D4458">
        <v>1146.6880000000001</v>
      </c>
      <c r="E4458">
        <f t="shared" si="69"/>
        <v>1.1466880000000002</v>
      </c>
    </row>
    <row r="4459" spans="1:5">
      <c r="A4459">
        <v>7</v>
      </c>
      <c r="B4459">
        <v>5</v>
      </c>
      <c r="C4459">
        <v>15</v>
      </c>
      <c r="D4459">
        <v>1489.836</v>
      </c>
      <c r="E4459">
        <f t="shared" si="69"/>
        <v>1.4898359999999999</v>
      </c>
    </row>
    <row r="4460" spans="1:5">
      <c r="A4460">
        <v>7</v>
      </c>
      <c r="B4460">
        <v>5</v>
      </c>
      <c r="C4460">
        <v>16</v>
      </c>
      <c r="D4460">
        <v>966.28599999999994</v>
      </c>
      <c r="E4460">
        <f t="shared" si="69"/>
        <v>0.96628599999999998</v>
      </c>
    </row>
    <row r="4461" spans="1:5">
      <c r="A4461">
        <v>7</v>
      </c>
      <c r="B4461">
        <v>5</v>
      </c>
      <c r="C4461">
        <v>17</v>
      </c>
      <c r="D4461">
        <v>451.34</v>
      </c>
      <c r="E4461">
        <f t="shared" si="69"/>
        <v>0.45133999999999996</v>
      </c>
    </row>
    <row r="4462" spans="1:5">
      <c r="A4462">
        <v>7</v>
      </c>
      <c r="B4462">
        <v>5</v>
      </c>
      <c r="C4462">
        <v>18</v>
      </c>
      <c r="D4462">
        <v>135.69399999999999</v>
      </c>
      <c r="E4462">
        <f t="shared" si="69"/>
        <v>0.13569399999999998</v>
      </c>
    </row>
    <row r="4463" spans="1:5">
      <c r="A4463">
        <v>7</v>
      </c>
      <c r="B4463">
        <v>5</v>
      </c>
      <c r="C4463">
        <v>19</v>
      </c>
      <c r="D4463">
        <v>0</v>
      </c>
      <c r="E4463">
        <f t="shared" si="69"/>
        <v>0</v>
      </c>
    </row>
    <row r="4464" spans="1:5">
      <c r="A4464">
        <v>7</v>
      </c>
      <c r="B4464">
        <v>5</v>
      </c>
      <c r="C4464">
        <v>20</v>
      </c>
      <c r="D4464">
        <v>0</v>
      </c>
      <c r="E4464">
        <f t="shared" si="69"/>
        <v>0</v>
      </c>
    </row>
    <row r="4465" spans="1:5">
      <c r="A4465">
        <v>7</v>
      </c>
      <c r="B4465">
        <v>5</v>
      </c>
      <c r="C4465">
        <v>21</v>
      </c>
      <c r="D4465">
        <v>0</v>
      </c>
      <c r="E4465">
        <f t="shared" si="69"/>
        <v>0</v>
      </c>
    </row>
    <row r="4466" spans="1:5">
      <c r="A4466">
        <v>7</v>
      </c>
      <c r="B4466">
        <v>5</v>
      </c>
      <c r="C4466">
        <v>22</v>
      </c>
      <c r="D4466">
        <v>0</v>
      </c>
      <c r="E4466">
        <f t="shared" si="69"/>
        <v>0</v>
      </c>
    </row>
    <row r="4467" spans="1:5">
      <c r="A4467">
        <v>7</v>
      </c>
      <c r="B4467">
        <v>5</v>
      </c>
      <c r="C4467">
        <v>23</v>
      </c>
      <c r="D4467">
        <v>0</v>
      </c>
      <c r="E4467">
        <f t="shared" si="69"/>
        <v>0</v>
      </c>
    </row>
    <row r="4468" spans="1:5">
      <c r="A4468">
        <v>7</v>
      </c>
      <c r="B4468">
        <v>6</v>
      </c>
      <c r="C4468">
        <v>0</v>
      </c>
      <c r="D4468">
        <v>0</v>
      </c>
      <c r="E4468">
        <f t="shared" si="69"/>
        <v>0</v>
      </c>
    </row>
    <row r="4469" spans="1:5">
      <c r="A4469">
        <v>7</v>
      </c>
      <c r="B4469">
        <v>6</v>
      </c>
      <c r="C4469">
        <v>1</v>
      </c>
      <c r="D4469">
        <v>0</v>
      </c>
      <c r="E4469">
        <f t="shared" si="69"/>
        <v>0</v>
      </c>
    </row>
    <row r="4470" spans="1:5">
      <c r="A4470">
        <v>7</v>
      </c>
      <c r="B4470">
        <v>6</v>
      </c>
      <c r="C4470">
        <v>2</v>
      </c>
      <c r="D4470">
        <v>0</v>
      </c>
      <c r="E4470">
        <f t="shared" si="69"/>
        <v>0</v>
      </c>
    </row>
    <row r="4471" spans="1:5">
      <c r="A4471">
        <v>7</v>
      </c>
      <c r="B4471">
        <v>6</v>
      </c>
      <c r="C4471">
        <v>3</v>
      </c>
      <c r="D4471">
        <v>0</v>
      </c>
      <c r="E4471">
        <f t="shared" si="69"/>
        <v>0</v>
      </c>
    </row>
    <row r="4472" spans="1:5">
      <c r="A4472">
        <v>7</v>
      </c>
      <c r="B4472">
        <v>6</v>
      </c>
      <c r="C4472">
        <v>4</v>
      </c>
      <c r="D4472">
        <v>0</v>
      </c>
      <c r="E4472">
        <f t="shared" si="69"/>
        <v>0</v>
      </c>
    </row>
    <row r="4473" spans="1:5">
      <c r="A4473">
        <v>7</v>
      </c>
      <c r="B4473">
        <v>6</v>
      </c>
      <c r="C4473">
        <v>5</v>
      </c>
      <c r="D4473">
        <v>160.74700000000001</v>
      </c>
      <c r="E4473">
        <f t="shared" si="69"/>
        <v>0.160747</v>
      </c>
    </row>
    <row r="4474" spans="1:5">
      <c r="A4474">
        <v>7</v>
      </c>
      <c r="B4474">
        <v>6</v>
      </c>
      <c r="C4474">
        <v>6</v>
      </c>
      <c r="D4474">
        <v>507.73099999999999</v>
      </c>
      <c r="E4474">
        <f t="shared" si="69"/>
        <v>0.50773100000000004</v>
      </c>
    </row>
    <row r="4475" spans="1:5">
      <c r="A4475">
        <v>7</v>
      </c>
      <c r="B4475">
        <v>6</v>
      </c>
      <c r="C4475">
        <v>7</v>
      </c>
      <c r="D4475">
        <v>1362.1980000000001</v>
      </c>
      <c r="E4475">
        <f t="shared" si="69"/>
        <v>1.362198</v>
      </c>
    </row>
    <row r="4476" spans="1:5">
      <c r="A4476">
        <v>7</v>
      </c>
      <c r="B4476">
        <v>6</v>
      </c>
      <c r="C4476">
        <v>8</v>
      </c>
      <c r="D4476">
        <v>1941.3340000000001</v>
      </c>
      <c r="E4476">
        <f t="shared" si="69"/>
        <v>1.9413340000000001</v>
      </c>
    </row>
    <row r="4477" spans="1:5">
      <c r="A4477">
        <v>7</v>
      </c>
      <c r="B4477">
        <v>6</v>
      </c>
      <c r="C4477">
        <v>9</v>
      </c>
      <c r="D4477">
        <v>2368.779</v>
      </c>
      <c r="E4477">
        <f t="shared" si="69"/>
        <v>2.368779</v>
      </c>
    </row>
    <row r="4478" spans="1:5">
      <c r="A4478">
        <v>7</v>
      </c>
      <c r="B4478">
        <v>6</v>
      </c>
      <c r="C4478">
        <v>10</v>
      </c>
      <c r="D4478">
        <v>2640.3609999999999</v>
      </c>
      <c r="E4478">
        <f t="shared" si="69"/>
        <v>2.640361</v>
      </c>
    </row>
    <row r="4479" spans="1:5">
      <c r="A4479">
        <v>7</v>
      </c>
      <c r="B4479">
        <v>6</v>
      </c>
      <c r="C4479">
        <v>11</v>
      </c>
      <c r="D4479">
        <v>2773.4789999999998</v>
      </c>
      <c r="E4479">
        <f t="shared" si="69"/>
        <v>2.773479</v>
      </c>
    </row>
    <row r="4480" spans="1:5">
      <c r="A4480">
        <v>7</v>
      </c>
      <c r="B4480">
        <v>6</v>
      </c>
      <c r="C4480">
        <v>12</v>
      </c>
      <c r="D4480">
        <v>2742.355</v>
      </c>
      <c r="E4480">
        <f t="shared" si="69"/>
        <v>2.7423549999999999</v>
      </c>
    </row>
    <row r="4481" spans="1:5">
      <c r="A4481">
        <v>7</v>
      </c>
      <c r="B4481">
        <v>6</v>
      </c>
      <c r="C4481">
        <v>13</v>
      </c>
      <c r="D4481">
        <v>2622.06</v>
      </c>
      <c r="E4481">
        <f t="shared" si="69"/>
        <v>2.6220599999999998</v>
      </c>
    </row>
    <row r="4482" spans="1:5">
      <c r="A4482">
        <v>7</v>
      </c>
      <c r="B4482">
        <v>6</v>
      </c>
      <c r="C4482">
        <v>14</v>
      </c>
      <c r="D4482">
        <v>2293.422</v>
      </c>
      <c r="E4482">
        <f t="shared" si="69"/>
        <v>2.2934220000000001</v>
      </c>
    </row>
    <row r="4483" spans="1:5">
      <c r="A4483">
        <v>7</v>
      </c>
      <c r="B4483">
        <v>6</v>
      </c>
      <c r="C4483">
        <v>15</v>
      </c>
      <c r="D4483">
        <v>1743.0139999999999</v>
      </c>
      <c r="E4483">
        <f t="shared" si="69"/>
        <v>1.7430139999999998</v>
      </c>
    </row>
    <row r="4484" spans="1:5">
      <c r="A4484">
        <v>7</v>
      </c>
      <c r="B4484">
        <v>6</v>
      </c>
      <c r="C4484">
        <v>16</v>
      </c>
      <c r="D4484">
        <v>1062.519</v>
      </c>
      <c r="E4484">
        <f t="shared" si="69"/>
        <v>1.062519</v>
      </c>
    </row>
    <row r="4485" spans="1:5">
      <c r="A4485">
        <v>7</v>
      </c>
      <c r="B4485">
        <v>6</v>
      </c>
      <c r="C4485">
        <v>17</v>
      </c>
      <c r="D4485">
        <v>572.03099999999995</v>
      </c>
      <c r="E4485">
        <f t="shared" ref="E4485:E4548" si="70">D4485/1000</f>
        <v>0.57203099999999996</v>
      </c>
    </row>
    <row r="4486" spans="1:5">
      <c r="A4486">
        <v>7</v>
      </c>
      <c r="B4486">
        <v>6</v>
      </c>
      <c r="C4486">
        <v>18</v>
      </c>
      <c r="D4486">
        <v>148.43799999999999</v>
      </c>
      <c r="E4486">
        <f t="shared" si="70"/>
        <v>0.14843799999999999</v>
      </c>
    </row>
    <row r="4487" spans="1:5">
      <c r="A4487">
        <v>7</v>
      </c>
      <c r="B4487">
        <v>6</v>
      </c>
      <c r="C4487">
        <v>19</v>
      </c>
      <c r="D4487">
        <v>0</v>
      </c>
      <c r="E4487">
        <f t="shared" si="70"/>
        <v>0</v>
      </c>
    </row>
    <row r="4488" spans="1:5">
      <c r="A4488">
        <v>7</v>
      </c>
      <c r="B4488">
        <v>6</v>
      </c>
      <c r="C4488">
        <v>20</v>
      </c>
      <c r="D4488">
        <v>0</v>
      </c>
      <c r="E4488">
        <f t="shared" si="70"/>
        <v>0</v>
      </c>
    </row>
    <row r="4489" spans="1:5">
      <c r="A4489">
        <v>7</v>
      </c>
      <c r="B4489">
        <v>6</v>
      </c>
      <c r="C4489">
        <v>21</v>
      </c>
      <c r="D4489">
        <v>0</v>
      </c>
      <c r="E4489">
        <f t="shared" si="70"/>
        <v>0</v>
      </c>
    </row>
    <row r="4490" spans="1:5">
      <c r="A4490">
        <v>7</v>
      </c>
      <c r="B4490">
        <v>6</v>
      </c>
      <c r="C4490">
        <v>22</v>
      </c>
      <c r="D4490">
        <v>0</v>
      </c>
      <c r="E4490">
        <f t="shared" si="70"/>
        <v>0</v>
      </c>
    </row>
    <row r="4491" spans="1:5">
      <c r="A4491">
        <v>7</v>
      </c>
      <c r="B4491">
        <v>6</v>
      </c>
      <c r="C4491">
        <v>23</v>
      </c>
      <c r="D4491">
        <v>0</v>
      </c>
      <c r="E4491">
        <f t="shared" si="70"/>
        <v>0</v>
      </c>
    </row>
    <row r="4492" spans="1:5">
      <c r="A4492">
        <v>7</v>
      </c>
      <c r="B4492">
        <v>7</v>
      </c>
      <c r="C4492">
        <v>0</v>
      </c>
      <c r="D4492">
        <v>0</v>
      </c>
      <c r="E4492">
        <f t="shared" si="70"/>
        <v>0</v>
      </c>
    </row>
    <row r="4493" spans="1:5">
      <c r="A4493">
        <v>7</v>
      </c>
      <c r="B4493">
        <v>7</v>
      </c>
      <c r="C4493">
        <v>1</v>
      </c>
      <c r="D4493">
        <v>0</v>
      </c>
      <c r="E4493">
        <f t="shared" si="70"/>
        <v>0</v>
      </c>
    </row>
    <row r="4494" spans="1:5">
      <c r="A4494">
        <v>7</v>
      </c>
      <c r="B4494">
        <v>7</v>
      </c>
      <c r="C4494">
        <v>2</v>
      </c>
      <c r="D4494">
        <v>0</v>
      </c>
      <c r="E4494">
        <f t="shared" si="70"/>
        <v>0</v>
      </c>
    </row>
    <row r="4495" spans="1:5">
      <c r="A4495">
        <v>7</v>
      </c>
      <c r="B4495">
        <v>7</v>
      </c>
      <c r="C4495">
        <v>3</v>
      </c>
      <c r="D4495">
        <v>0</v>
      </c>
      <c r="E4495">
        <f t="shared" si="70"/>
        <v>0</v>
      </c>
    </row>
    <row r="4496" spans="1:5">
      <c r="A4496">
        <v>7</v>
      </c>
      <c r="B4496">
        <v>7</v>
      </c>
      <c r="C4496">
        <v>4</v>
      </c>
      <c r="D4496">
        <v>0</v>
      </c>
      <c r="E4496">
        <f t="shared" si="70"/>
        <v>0</v>
      </c>
    </row>
    <row r="4497" spans="1:5">
      <c r="A4497">
        <v>7</v>
      </c>
      <c r="B4497">
        <v>7</v>
      </c>
      <c r="C4497">
        <v>5</v>
      </c>
      <c r="D4497">
        <v>197.78200000000001</v>
      </c>
      <c r="E4497">
        <f t="shared" si="70"/>
        <v>0.19778200000000001</v>
      </c>
    </row>
    <row r="4498" spans="1:5">
      <c r="A4498">
        <v>7</v>
      </c>
      <c r="B4498">
        <v>7</v>
      </c>
      <c r="C4498">
        <v>6</v>
      </c>
      <c r="D4498">
        <v>690.46600000000001</v>
      </c>
      <c r="E4498">
        <f t="shared" si="70"/>
        <v>0.69046600000000002</v>
      </c>
    </row>
    <row r="4499" spans="1:5">
      <c r="A4499">
        <v>7</v>
      </c>
      <c r="B4499">
        <v>7</v>
      </c>
      <c r="C4499">
        <v>7</v>
      </c>
      <c r="D4499">
        <v>1328.652</v>
      </c>
      <c r="E4499">
        <f t="shared" si="70"/>
        <v>1.3286519999999999</v>
      </c>
    </row>
    <row r="4500" spans="1:5">
      <c r="A4500">
        <v>7</v>
      </c>
      <c r="B4500">
        <v>7</v>
      </c>
      <c r="C4500">
        <v>8</v>
      </c>
      <c r="D4500">
        <v>1927.9069999999999</v>
      </c>
      <c r="E4500">
        <f t="shared" si="70"/>
        <v>1.9279069999999998</v>
      </c>
    </row>
    <row r="4501" spans="1:5">
      <c r="A4501">
        <v>7</v>
      </c>
      <c r="B4501">
        <v>7</v>
      </c>
      <c r="C4501">
        <v>9</v>
      </c>
      <c r="D4501">
        <v>1945.88</v>
      </c>
      <c r="E4501">
        <f t="shared" si="70"/>
        <v>1.9458800000000001</v>
      </c>
    </row>
    <row r="4502" spans="1:5">
      <c r="A4502">
        <v>7</v>
      </c>
      <c r="B4502">
        <v>7</v>
      </c>
      <c r="C4502">
        <v>10</v>
      </c>
      <c r="D4502">
        <v>2704.6210000000001</v>
      </c>
      <c r="E4502">
        <f t="shared" si="70"/>
        <v>2.7046209999999999</v>
      </c>
    </row>
    <row r="4503" spans="1:5">
      <c r="A4503">
        <v>7</v>
      </c>
      <c r="B4503">
        <v>7</v>
      </c>
      <c r="C4503">
        <v>11</v>
      </c>
      <c r="D4503">
        <v>2836.2510000000002</v>
      </c>
      <c r="E4503">
        <f t="shared" si="70"/>
        <v>2.8362510000000003</v>
      </c>
    </row>
    <row r="4504" spans="1:5">
      <c r="A4504">
        <v>7</v>
      </c>
      <c r="B4504">
        <v>7</v>
      </c>
      <c r="C4504">
        <v>12</v>
      </c>
      <c r="D4504">
        <v>2788.3220000000001</v>
      </c>
      <c r="E4504">
        <f t="shared" si="70"/>
        <v>2.788322</v>
      </c>
    </row>
    <row r="4505" spans="1:5">
      <c r="A4505">
        <v>7</v>
      </c>
      <c r="B4505">
        <v>7</v>
      </c>
      <c r="C4505">
        <v>13</v>
      </c>
      <c r="D4505">
        <v>2654.1529999999998</v>
      </c>
      <c r="E4505">
        <f t="shared" si="70"/>
        <v>2.654153</v>
      </c>
    </row>
    <row r="4506" spans="1:5">
      <c r="A4506">
        <v>7</v>
      </c>
      <c r="B4506">
        <v>7</v>
      </c>
      <c r="C4506">
        <v>14</v>
      </c>
      <c r="D4506">
        <v>2328.634</v>
      </c>
      <c r="E4506">
        <f t="shared" si="70"/>
        <v>2.3286340000000001</v>
      </c>
    </row>
    <row r="4507" spans="1:5">
      <c r="A4507">
        <v>7</v>
      </c>
      <c r="B4507">
        <v>7</v>
      </c>
      <c r="C4507">
        <v>15</v>
      </c>
      <c r="D4507">
        <v>1839.704</v>
      </c>
      <c r="E4507">
        <f t="shared" si="70"/>
        <v>1.839704</v>
      </c>
    </row>
    <row r="4508" spans="1:5">
      <c r="A4508">
        <v>7</v>
      </c>
      <c r="B4508">
        <v>7</v>
      </c>
      <c r="C4508">
        <v>16</v>
      </c>
      <c r="D4508">
        <v>1227.3109999999999</v>
      </c>
      <c r="E4508">
        <f t="shared" si="70"/>
        <v>1.2273109999999998</v>
      </c>
    </row>
    <row r="4509" spans="1:5">
      <c r="A4509">
        <v>7</v>
      </c>
      <c r="B4509">
        <v>7</v>
      </c>
      <c r="C4509">
        <v>17</v>
      </c>
      <c r="D4509">
        <v>565.48299999999995</v>
      </c>
      <c r="E4509">
        <f t="shared" si="70"/>
        <v>0.56548299999999996</v>
      </c>
    </row>
    <row r="4510" spans="1:5">
      <c r="A4510">
        <v>7</v>
      </c>
      <c r="B4510">
        <v>7</v>
      </c>
      <c r="C4510">
        <v>18</v>
      </c>
      <c r="D4510">
        <v>128.90600000000001</v>
      </c>
      <c r="E4510">
        <f t="shared" si="70"/>
        <v>0.12890599999999999</v>
      </c>
    </row>
    <row r="4511" spans="1:5">
      <c r="A4511">
        <v>7</v>
      </c>
      <c r="B4511">
        <v>7</v>
      </c>
      <c r="C4511">
        <v>19</v>
      </c>
      <c r="D4511">
        <v>0</v>
      </c>
      <c r="E4511">
        <f t="shared" si="70"/>
        <v>0</v>
      </c>
    </row>
    <row r="4512" spans="1:5">
      <c r="A4512">
        <v>7</v>
      </c>
      <c r="B4512">
        <v>7</v>
      </c>
      <c r="C4512">
        <v>20</v>
      </c>
      <c r="D4512">
        <v>0</v>
      </c>
      <c r="E4512">
        <f t="shared" si="70"/>
        <v>0</v>
      </c>
    </row>
    <row r="4513" spans="1:5">
      <c r="A4513">
        <v>7</v>
      </c>
      <c r="B4513">
        <v>7</v>
      </c>
      <c r="C4513">
        <v>21</v>
      </c>
      <c r="D4513">
        <v>0</v>
      </c>
      <c r="E4513">
        <f t="shared" si="70"/>
        <v>0</v>
      </c>
    </row>
    <row r="4514" spans="1:5">
      <c r="A4514">
        <v>7</v>
      </c>
      <c r="B4514">
        <v>7</v>
      </c>
      <c r="C4514">
        <v>22</v>
      </c>
      <c r="D4514">
        <v>0</v>
      </c>
      <c r="E4514">
        <f t="shared" si="70"/>
        <v>0</v>
      </c>
    </row>
    <row r="4515" spans="1:5">
      <c r="A4515">
        <v>7</v>
      </c>
      <c r="B4515">
        <v>7</v>
      </c>
      <c r="C4515">
        <v>23</v>
      </c>
      <c r="D4515">
        <v>0</v>
      </c>
      <c r="E4515">
        <f t="shared" si="70"/>
        <v>0</v>
      </c>
    </row>
    <row r="4516" spans="1:5">
      <c r="A4516">
        <v>7</v>
      </c>
      <c r="B4516">
        <v>8</v>
      </c>
      <c r="C4516">
        <v>0</v>
      </c>
      <c r="D4516">
        <v>0</v>
      </c>
      <c r="E4516">
        <f t="shared" si="70"/>
        <v>0</v>
      </c>
    </row>
    <row r="4517" spans="1:5">
      <c r="A4517">
        <v>7</v>
      </c>
      <c r="B4517">
        <v>8</v>
      </c>
      <c r="C4517">
        <v>1</v>
      </c>
      <c r="D4517">
        <v>0</v>
      </c>
      <c r="E4517">
        <f t="shared" si="70"/>
        <v>0</v>
      </c>
    </row>
    <row r="4518" spans="1:5">
      <c r="A4518">
        <v>7</v>
      </c>
      <c r="B4518">
        <v>8</v>
      </c>
      <c r="C4518">
        <v>2</v>
      </c>
      <c r="D4518">
        <v>0</v>
      </c>
      <c r="E4518">
        <f t="shared" si="70"/>
        <v>0</v>
      </c>
    </row>
    <row r="4519" spans="1:5">
      <c r="A4519">
        <v>7</v>
      </c>
      <c r="B4519">
        <v>8</v>
      </c>
      <c r="C4519">
        <v>3</v>
      </c>
      <c r="D4519">
        <v>0</v>
      </c>
      <c r="E4519">
        <f t="shared" si="70"/>
        <v>0</v>
      </c>
    </row>
    <row r="4520" spans="1:5">
      <c r="A4520">
        <v>7</v>
      </c>
      <c r="B4520">
        <v>8</v>
      </c>
      <c r="C4520">
        <v>4</v>
      </c>
      <c r="D4520">
        <v>0</v>
      </c>
      <c r="E4520">
        <f t="shared" si="70"/>
        <v>0</v>
      </c>
    </row>
    <row r="4521" spans="1:5">
      <c r="A4521">
        <v>7</v>
      </c>
      <c r="B4521">
        <v>8</v>
      </c>
      <c r="C4521">
        <v>5</v>
      </c>
      <c r="D4521">
        <v>144.59700000000001</v>
      </c>
      <c r="E4521">
        <f t="shared" si="70"/>
        <v>0.144597</v>
      </c>
    </row>
    <row r="4522" spans="1:5">
      <c r="A4522">
        <v>7</v>
      </c>
      <c r="B4522">
        <v>8</v>
      </c>
      <c r="C4522">
        <v>6</v>
      </c>
      <c r="D4522">
        <v>686.88800000000003</v>
      </c>
      <c r="E4522">
        <f t="shared" si="70"/>
        <v>0.68688800000000005</v>
      </c>
    </row>
    <row r="4523" spans="1:5">
      <c r="A4523">
        <v>7</v>
      </c>
      <c r="B4523">
        <v>8</v>
      </c>
      <c r="C4523">
        <v>7</v>
      </c>
      <c r="D4523">
        <v>1388.3320000000001</v>
      </c>
      <c r="E4523">
        <f t="shared" si="70"/>
        <v>1.3883320000000001</v>
      </c>
    </row>
    <row r="4524" spans="1:5">
      <c r="A4524">
        <v>7</v>
      </c>
      <c r="B4524">
        <v>8</v>
      </c>
      <c r="C4524">
        <v>8</v>
      </c>
      <c r="D4524">
        <v>2012.2370000000001</v>
      </c>
      <c r="E4524">
        <f t="shared" si="70"/>
        <v>2.0122370000000003</v>
      </c>
    </row>
    <row r="4525" spans="1:5">
      <c r="A4525">
        <v>7</v>
      </c>
      <c r="B4525">
        <v>8</v>
      </c>
      <c r="C4525">
        <v>9</v>
      </c>
      <c r="D4525">
        <v>2491.9409999999998</v>
      </c>
      <c r="E4525">
        <f t="shared" si="70"/>
        <v>2.4919409999999997</v>
      </c>
    </row>
    <row r="4526" spans="1:5">
      <c r="A4526">
        <v>7</v>
      </c>
      <c r="B4526">
        <v>8</v>
      </c>
      <c r="C4526">
        <v>10</v>
      </c>
      <c r="D4526">
        <v>2793.13</v>
      </c>
      <c r="E4526">
        <f t="shared" si="70"/>
        <v>2.7931300000000001</v>
      </c>
    </row>
    <row r="4527" spans="1:5">
      <c r="A4527">
        <v>7</v>
      </c>
      <c r="B4527">
        <v>8</v>
      </c>
      <c r="C4527">
        <v>11</v>
      </c>
      <c r="D4527">
        <v>2924.1559999999999</v>
      </c>
      <c r="E4527">
        <f t="shared" si="70"/>
        <v>2.924156</v>
      </c>
    </row>
    <row r="4528" spans="1:5">
      <c r="A4528">
        <v>7</v>
      </c>
      <c r="B4528">
        <v>8</v>
      </c>
      <c r="C4528">
        <v>12</v>
      </c>
      <c r="D4528">
        <v>2902.6680000000001</v>
      </c>
      <c r="E4528">
        <f t="shared" si="70"/>
        <v>2.9026680000000002</v>
      </c>
    </row>
    <row r="4529" spans="1:5">
      <c r="A4529">
        <v>7</v>
      </c>
      <c r="B4529">
        <v>8</v>
      </c>
      <c r="C4529">
        <v>13</v>
      </c>
      <c r="D4529">
        <v>2721.6680000000001</v>
      </c>
      <c r="E4529">
        <f t="shared" si="70"/>
        <v>2.7216680000000002</v>
      </c>
    </row>
    <row r="4530" spans="1:5">
      <c r="A4530">
        <v>7</v>
      </c>
      <c r="B4530">
        <v>8</v>
      </c>
      <c r="C4530">
        <v>14</v>
      </c>
      <c r="D4530">
        <v>2392.5720000000001</v>
      </c>
      <c r="E4530">
        <f t="shared" si="70"/>
        <v>2.3925719999999999</v>
      </c>
    </row>
    <row r="4531" spans="1:5">
      <c r="A4531">
        <v>7</v>
      </c>
      <c r="B4531">
        <v>8</v>
      </c>
      <c r="C4531">
        <v>15</v>
      </c>
      <c r="D4531">
        <v>1917.2349999999999</v>
      </c>
      <c r="E4531">
        <f t="shared" si="70"/>
        <v>1.9172349999999998</v>
      </c>
    </row>
    <row r="4532" spans="1:5">
      <c r="A4532">
        <v>7</v>
      </c>
      <c r="B4532">
        <v>8</v>
      </c>
      <c r="C4532">
        <v>16</v>
      </c>
      <c r="D4532">
        <v>1264.5229999999999</v>
      </c>
      <c r="E4532">
        <f t="shared" si="70"/>
        <v>1.2645229999999998</v>
      </c>
    </row>
    <row r="4533" spans="1:5">
      <c r="A4533">
        <v>7</v>
      </c>
      <c r="B4533">
        <v>8</v>
      </c>
      <c r="C4533">
        <v>17</v>
      </c>
      <c r="D4533">
        <v>559.83000000000004</v>
      </c>
      <c r="E4533">
        <f t="shared" si="70"/>
        <v>0.55983000000000005</v>
      </c>
    </row>
    <row r="4534" spans="1:5">
      <c r="A4534">
        <v>7</v>
      </c>
      <c r="B4534">
        <v>8</v>
      </c>
      <c r="C4534">
        <v>18</v>
      </c>
      <c r="D4534">
        <v>113.65900000000001</v>
      </c>
      <c r="E4534">
        <f t="shared" si="70"/>
        <v>0.11365900000000001</v>
      </c>
    </row>
    <row r="4535" spans="1:5">
      <c r="A4535">
        <v>7</v>
      </c>
      <c r="B4535">
        <v>8</v>
      </c>
      <c r="C4535">
        <v>19</v>
      </c>
      <c r="D4535">
        <v>0</v>
      </c>
      <c r="E4535">
        <f t="shared" si="70"/>
        <v>0</v>
      </c>
    </row>
    <row r="4536" spans="1:5">
      <c r="A4536">
        <v>7</v>
      </c>
      <c r="B4536">
        <v>8</v>
      </c>
      <c r="C4536">
        <v>20</v>
      </c>
      <c r="D4536">
        <v>0</v>
      </c>
      <c r="E4536">
        <f t="shared" si="70"/>
        <v>0</v>
      </c>
    </row>
    <row r="4537" spans="1:5">
      <c r="A4537">
        <v>7</v>
      </c>
      <c r="B4537">
        <v>8</v>
      </c>
      <c r="C4537">
        <v>21</v>
      </c>
      <c r="D4537">
        <v>0</v>
      </c>
      <c r="E4537">
        <f t="shared" si="70"/>
        <v>0</v>
      </c>
    </row>
    <row r="4538" spans="1:5">
      <c r="A4538">
        <v>7</v>
      </c>
      <c r="B4538">
        <v>8</v>
      </c>
      <c r="C4538">
        <v>22</v>
      </c>
      <c r="D4538">
        <v>0</v>
      </c>
      <c r="E4538">
        <f t="shared" si="70"/>
        <v>0</v>
      </c>
    </row>
    <row r="4539" spans="1:5">
      <c r="A4539">
        <v>7</v>
      </c>
      <c r="B4539">
        <v>8</v>
      </c>
      <c r="C4539">
        <v>23</v>
      </c>
      <c r="D4539">
        <v>0</v>
      </c>
      <c r="E4539">
        <f t="shared" si="70"/>
        <v>0</v>
      </c>
    </row>
    <row r="4540" spans="1:5">
      <c r="A4540">
        <v>7</v>
      </c>
      <c r="B4540">
        <v>9</v>
      </c>
      <c r="C4540">
        <v>0</v>
      </c>
      <c r="D4540">
        <v>0</v>
      </c>
      <c r="E4540">
        <f t="shared" si="70"/>
        <v>0</v>
      </c>
    </row>
    <row r="4541" spans="1:5">
      <c r="A4541">
        <v>7</v>
      </c>
      <c r="B4541">
        <v>9</v>
      </c>
      <c r="C4541">
        <v>1</v>
      </c>
      <c r="D4541">
        <v>0</v>
      </c>
      <c r="E4541">
        <f t="shared" si="70"/>
        <v>0</v>
      </c>
    </row>
    <row r="4542" spans="1:5">
      <c r="A4542">
        <v>7</v>
      </c>
      <c r="B4542">
        <v>9</v>
      </c>
      <c r="C4542">
        <v>2</v>
      </c>
      <c r="D4542">
        <v>0</v>
      </c>
      <c r="E4542">
        <f t="shared" si="70"/>
        <v>0</v>
      </c>
    </row>
    <row r="4543" spans="1:5">
      <c r="A4543">
        <v>7</v>
      </c>
      <c r="B4543">
        <v>9</v>
      </c>
      <c r="C4543">
        <v>3</v>
      </c>
      <c r="D4543">
        <v>0</v>
      </c>
      <c r="E4543">
        <f t="shared" si="70"/>
        <v>0</v>
      </c>
    </row>
    <row r="4544" spans="1:5">
      <c r="A4544">
        <v>7</v>
      </c>
      <c r="B4544">
        <v>9</v>
      </c>
      <c r="C4544">
        <v>4</v>
      </c>
      <c r="D4544">
        <v>0</v>
      </c>
      <c r="E4544">
        <f t="shared" si="70"/>
        <v>0</v>
      </c>
    </row>
    <row r="4545" spans="1:5">
      <c r="A4545">
        <v>7</v>
      </c>
      <c r="B4545">
        <v>9</v>
      </c>
      <c r="C4545">
        <v>5</v>
      </c>
      <c r="D4545">
        <v>148.31299999999999</v>
      </c>
      <c r="E4545">
        <f t="shared" si="70"/>
        <v>0.148313</v>
      </c>
    </row>
    <row r="4546" spans="1:5">
      <c r="A4546">
        <v>7</v>
      </c>
      <c r="B4546">
        <v>9</v>
      </c>
      <c r="C4546">
        <v>6</v>
      </c>
      <c r="D4546">
        <v>688.92399999999998</v>
      </c>
      <c r="E4546">
        <f t="shared" si="70"/>
        <v>0.68892399999999998</v>
      </c>
    </row>
    <row r="4547" spans="1:5">
      <c r="A4547">
        <v>7</v>
      </c>
      <c r="B4547">
        <v>9</v>
      </c>
      <c r="C4547">
        <v>7</v>
      </c>
      <c r="D4547">
        <v>1372.598</v>
      </c>
      <c r="E4547">
        <f t="shared" si="70"/>
        <v>1.372598</v>
      </c>
    </row>
    <row r="4548" spans="1:5">
      <c r="A4548">
        <v>7</v>
      </c>
      <c r="B4548">
        <v>9</v>
      </c>
      <c r="C4548">
        <v>8</v>
      </c>
      <c r="D4548">
        <v>1950.723</v>
      </c>
      <c r="E4548">
        <f t="shared" si="70"/>
        <v>1.950723</v>
      </c>
    </row>
    <row r="4549" spans="1:5">
      <c r="A4549">
        <v>7</v>
      </c>
      <c r="B4549">
        <v>9</v>
      </c>
      <c r="C4549">
        <v>9</v>
      </c>
      <c r="D4549">
        <v>2380.444</v>
      </c>
      <c r="E4549">
        <f t="shared" ref="E4549:E4612" si="71">D4549/1000</f>
        <v>2.3804439999999998</v>
      </c>
    </row>
    <row r="4550" spans="1:5">
      <c r="A4550">
        <v>7</v>
      </c>
      <c r="B4550">
        <v>9</v>
      </c>
      <c r="C4550">
        <v>10</v>
      </c>
      <c r="D4550">
        <v>2646.085</v>
      </c>
      <c r="E4550">
        <f t="shared" si="71"/>
        <v>2.6460850000000002</v>
      </c>
    </row>
    <row r="4551" spans="1:5">
      <c r="A4551">
        <v>7</v>
      </c>
      <c r="B4551">
        <v>9</v>
      </c>
      <c r="C4551">
        <v>11</v>
      </c>
      <c r="D4551">
        <v>2860.6669999999999</v>
      </c>
      <c r="E4551">
        <f t="shared" si="71"/>
        <v>2.8606669999999998</v>
      </c>
    </row>
    <row r="4552" spans="1:5">
      <c r="A4552">
        <v>7</v>
      </c>
      <c r="B4552">
        <v>9</v>
      </c>
      <c r="C4552">
        <v>12</v>
      </c>
      <c r="D4552">
        <v>2831.1019999999999</v>
      </c>
      <c r="E4552">
        <f t="shared" si="71"/>
        <v>2.831102</v>
      </c>
    </row>
    <row r="4553" spans="1:5">
      <c r="A4553">
        <v>7</v>
      </c>
      <c r="B4553">
        <v>9</v>
      </c>
      <c r="C4553">
        <v>13</v>
      </c>
      <c r="D4553">
        <v>2659.529</v>
      </c>
      <c r="E4553">
        <f t="shared" si="71"/>
        <v>2.659529</v>
      </c>
    </row>
    <row r="4554" spans="1:5">
      <c r="A4554">
        <v>7</v>
      </c>
      <c r="B4554">
        <v>9</v>
      </c>
      <c r="C4554">
        <v>14</v>
      </c>
      <c r="D4554">
        <v>2334.451</v>
      </c>
      <c r="E4554">
        <f t="shared" si="71"/>
        <v>2.3344510000000001</v>
      </c>
    </row>
    <row r="4555" spans="1:5">
      <c r="A4555">
        <v>7</v>
      </c>
      <c r="B4555">
        <v>9</v>
      </c>
      <c r="C4555">
        <v>15</v>
      </c>
      <c r="D4555">
        <v>1869.0350000000001</v>
      </c>
      <c r="E4555">
        <f t="shared" si="71"/>
        <v>1.869035</v>
      </c>
    </row>
    <row r="4556" spans="1:5">
      <c r="A4556">
        <v>7</v>
      </c>
      <c r="B4556">
        <v>9</v>
      </c>
      <c r="C4556">
        <v>16</v>
      </c>
      <c r="D4556">
        <v>1243.3579999999999</v>
      </c>
      <c r="E4556">
        <f t="shared" si="71"/>
        <v>1.243358</v>
      </c>
    </row>
    <row r="4557" spans="1:5">
      <c r="A4557">
        <v>7</v>
      </c>
      <c r="B4557">
        <v>9</v>
      </c>
      <c r="C4557">
        <v>17</v>
      </c>
      <c r="D4557">
        <v>550.471</v>
      </c>
      <c r="E4557">
        <f t="shared" si="71"/>
        <v>0.55047100000000004</v>
      </c>
    </row>
    <row r="4558" spans="1:5">
      <c r="A4558">
        <v>7</v>
      </c>
      <c r="B4558">
        <v>9</v>
      </c>
      <c r="C4558">
        <v>18</v>
      </c>
      <c r="D4558">
        <v>101.29900000000001</v>
      </c>
      <c r="E4558">
        <f t="shared" si="71"/>
        <v>0.101299</v>
      </c>
    </row>
    <row r="4559" spans="1:5">
      <c r="A4559">
        <v>7</v>
      </c>
      <c r="B4559">
        <v>9</v>
      </c>
      <c r="C4559">
        <v>19</v>
      </c>
      <c r="D4559">
        <v>0</v>
      </c>
      <c r="E4559">
        <f t="shared" si="71"/>
        <v>0</v>
      </c>
    </row>
    <row r="4560" spans="1:5">
      <c r="A4560">
        <v>7</v>
      </c>
      <c r="B4560">
        <v>9</v>
      </c>
      <c r="C4560">
        <v>20</v>
      </c>
      <c r="D4560">
        <v>0</v>
      </c>
      <c r="E4560">
        <f t="shared" si="71"/>
        <v>0</v>
      </c>
    </row>
    <row r="4561" spans="1:5">
      <c r="A4561">
        <v>7</v>
      </c>
      <c r="B4561">
        <v>9</v>
      </c>
      <c r="C4561">
        <v>21</v>
      </c>
      <c r="D4561">
        <v>0</v>
      </c>
      <c r="E4561">
        <f t="shared" si="71"/>
        <v>0</v>
      </c>
    </row>
    <row r="4562" spans="1:5">
      <c r="A4562">
        <v>7</v>
      </c>
      <c r="B4562">
        <v>9</v>
      </c>
      <c r="C4562">
        <v>22</v>
      </c>
      <c r="D4562">
        <v>0</v>
      </c>
      <c r="E4562">
        <f t="shared" si="71"/>
        <v>0</v>
      </c>
    </row>
    <row r="4563" spans="1:5">
      <c r="A4563">
        <v>7</v>
      </c>
      <c r="B4563">
        <v>9</v>
      </c>
      <c r="C4563">
        <v>23</v>
      </c>
      <c r="D4563">
        <v>0</v>
      </c>
      <c r="E4563">
        <f t="shared" si="71"/>
        <v>0</v>
      </c>
    </row>
    <row r="4564" spans="1:5">
      <c r="A4564">
        <v>7</v>
      </c>
      <c r="B4564">
        <v>10</v>
      </c>
      <c r="C4564">
        <v>0</v>
      </c>
      <c r="D4564">
        <v>0</v>
      </c>
      <c r="E4564">
        <f t="shared" si="71"/>
        <v>0</v>
      </c>
    </row>
    <row r="4565" spans="1:5">
      <c r="A4565">
        <v>7</v>
      </c>
      <c r="B4565">
        <v>10</v>
      </c>
      <c r="C4565">
        <v>1</v>
      </c>
      <c r="D4565">
        <v>0</v>
      </c>
      <c r="E4565">
        <f t="shared" si="71"/>
        <v>0</v>
      </c>
    </row>
    <row r="4566" spans="1:5">
      <c r="A4566">
        <v>7</v>
      </c>
      <c r="B4566">
        <v>10</v>
      </c>
      <c r="C4566">
        <v>2</v>
      </c>
      <c r="D4566">
        <v>0</v>
      </c>
      <c r="E4566">
        <f t="shared" si="71"/>
        <v>0</v>
      </c>
    </row>
    <row r="4567" spans="1:5">
      <c r="A4567">
        <v>7</v>
      </c>
      <c r="B4567">
        <v>10</v>
      </c>
      <c r="C4567">
        <v>3</v>
      </c>
      <c r="D4567">
        <v>0</v>
      </c>
      <c r="E4567">
        <f t="shared" si="71"/>
        <v>0</v>
      </c>
    </row>
    <row r="4568" spans="1:5">
      <c r="A4568">
        <v>7</v>
      </c>
      <c r="B4568">
        <v>10</v>
      </c>
      <c r="C4568">
        <v>4</v>
      </c>
      <c r="D4568">
        <v>0</v>
      </c>
      <c r="E4568">
        <f t="shared" si="71"/>
        <v>0</v>
      </c>
    </row>
    <row r="4569" spans="1:5">
      <c r="A4569">
        <v>7</v>
      </c>
      <c r="B4569">
        <v>10</v>
      </c>
      <c r="C4569">
        <v>5</v>
      </c>
      <c r="D4569">
        <v>131.62299999999999</v>
      </c>
      <c r="E4569">
        <f t="shared" si="71"/>
        <v>0.13162299999999999</v>
      </c>
    </row>
    <row r="4570" spans="1:5">
      <c r="A4570">
        <v>7</v>
      </c>
      <c r="B4570">
        <v>10</v>
      </c>
      <c r="C4570">
        <v>6</v>
      </c>
      <c r="D4570">
        <v>677.96699999999998</v>
      </c>
      <c r="E4570">
        <f t="shared" si="71"/>
        <v>0.67796699999999999</v>
      </c>
    </row>
    <row r="4571" spans="1:5">
      <c r="A4571">
        <v>7</v>
      </c>
      <c r="B4571">
        <v>10</v>
      </c>
      <c r="C4571">
        <v>7</v>
      </c>
      <c r="D4571">
        <v>1352.0060000000001</v>
      </c>
      <c r="E4571">
        <f t="shared" si="71"/>
        <v>1.352006</v>
      </c>
    </row>
    <row r="4572" spans="1:5">
      <c r="A4572">
        <v>7</v>
      </c>
      <c r="B4572">
        <v>10</v>
      </c>
      <c r="C4572">
        <v>8</v>
      </c>
      <c r="D4572">
        <v>1906.5160000000001</v>
      </c>
      <c r="E4572">
        <f t="shared" si="71"/>
        <v>1.9065160000000001</v>
      </c>
    </row>
    <row r="4573" spans="1:5">
      <c r="A4573">
        <v>7</v>
      </c>
      <c r="B4573">
        <v>10</v>
      </c>
      <c r="C4573">
        <v>9</v>
      </c>
      <c r="D4573">
        <v>2326.1010000000001</v>
      </c>
      <c r="E4573">
        <f t="shared" si="71"/>
        <v>2.326101</v>
      </c>
    </row>
    <row r="4574" spans="1:5">
      <c r="A4574">
        <v>7</v>
      </c>
      <c r="B4574">
        <v>10</v>
      </c>
      <c r="C4574">
        <v>10</v>
      </c>
      <c r="D4574">
        <v>2678.817</v>
      </c>
      <c r="E4574">
        <f t="shared" si="71"/>
        <v>2.678817</v>
      </c>
    </row>
    <row r="4575" spans="1:5">
      <c r="A4575">
        <v>7</v>
      </c>
      <c r="B4575">
        <v>10</v>
      </c>
      <c r="C4575">
        <v>11</v>
      </c>
      <c r="D4575">
        <v>2797.6210000000001</v>
      </c>
      <c r="E4575">
        <f t="shared" si="71"/>
        <v>2.7976209999999999</v>
      </c>
    </row>
    <row r="4576" spans="1:5">
      <c r="A4576">
        <v>7</v>
      </c>
      <c r="B4576">
        <v>10</v>
      </c>
      <c r="C4576">
        <v>12</v>
      </c>
      <c r="D4576">
        <v>2785.66</v>
      </c>
      <c r="E4576">
        <f t="shared" si="71"/>
        <v>2.78566</v>
      </c>
    </row>
    <row r="4577" spans="1:5">
      <c r="A4577">
        <v>7</v>
      </c>
      <c r="B4577">
        <v>10</v>
      </c>
      <c r="C4577">
        <v>13</v>
      </c>
      <c r="D4577">
        <v>2669.1129999999998</v>
      </c>
      <c r="E4577">
        <f t="shared" si="71"/>
        <v>2.6691129999999998</v>
      </c>
    </row>
    <row r="4578" spans="1:5">
      <c r="A4578">
        <v>7</v>
      </c>
      <c r="B4578">
        <v>10</v>
      </c>
      <c r="C4578">
        <v>14</v>
      </c>
      <c r="D4578">
        <v>2349.8040000000001</v>
      </c>
      <c r="E4578">
        <f t="shared" si="71"/>
        <v>2.3498040000000002</v>
      </c>
    </row>
    <row r="4579" spans="1:5">
      <c r="A4579">
        <v>7</v>
      </c>
      <c r="B4579">
        <v>10</v>
      </c>
      <c r="C4579">
        <v>15</v>
      </c>
      <c r="D4579">
        <v>1870.4559999999999</v>
      </c>
      <c r="E4579">
        <f t="shared" si="71"/>
        <v>1.8704559999999999</v>
      </c>
    </row>
    <row r="4580" spans="1:5">
      <c r="A4580">
        <v>7</v>
      </c>
      <c r="B4580">
        <v>10</v>
      </c>
      <c r="C4580">
        <v>16</v>
      </c>
      <c r="D4580">
        <v>1225.5129999999999</v>
      </c>
      <c r="E4580">
        <f t="shared" si="71"/>
        <v>1.2255129999999999</v>
      </c>
    </row>
    <row r="4581" spans="1:5">
      <c r="A4581">
        <v>7</v>
      </c>
      <c r="B4581">
        <v>10</v>
      </c>
      <c r="C4581">
        <v>17</v>
      </c>
      <c r="D4581">
        <v>542.93399999999997</v>
      </c>
      <c r="E4581">
        <f t="shared" si="71"/>
        <v>0.54293399999999992</v>
      </c>
    </row>
    <row r="4582" spans="1:5">
      <c r="A4582">
        <v>7</v>
      </c>
      <c r="B4582">
        <v>10</v>
      </c>
      <c r="C4582">
        <v>18</v>
      </c>
      <c r="D4582">
        <v>94.343999999999994</v>
      </c>
      <c r="E4582">
        <f t="shared" si="71"/>
        <v>9.4343999999999997E-2</v>
      </c>
    </row>
    <row r="4583" spans="1:5">
      <c r="A4583">
        <v>7</v>
      </c>
      <c r="B4583">
        <v>10</v>
      </c>
      <c r="C4583">
        <v>19</v>
      </c>
      <c r="D4583">
        <v>0</v>
      </c>
      <c r="E4583">
        <f t="shared" si="71"/>
        <v>0</v>
      </c>
    </row>
    <row r="4584" spans="1:5">
      <c r="A4584">
        <v>7</v>
      </c>
      <c r="B4584">
        <v>10</v>
      </c>
      <c r="C4584">
        <v>20</v>
      </c>
      <c r="D4584">
        <v>0</v>
      </c>
      <c r="E4584">
        <f t="shared" si="71"/>
        <v>0</v>
      </c>
    </row>
    <row r="4585" spans="1:5">
      <c r="A4585">
        <v>7</v>
      </c>
      <c r="B4585">
        <v>10</v>
      </c>
      <c r="C4585">
        <v>21</v>
      </c>
      <c r="D4585">
        <v>0</v>
      </c>
      <c r="E4585">
        <f t="shared" si="71"/>
        <v>0</v>
      </c>
    </row>
    <row r="4586" spans="1:5">
      <c r="A4586">
        <v>7</v>
      </c>
      <c r="B4586">
        <v>10</v>
      </c>
      <c r="C4586">
        <v>22</v>
      </c>
      <c r="D4586">
        <v>0</v>
      </c>
      <c r="E4586">
        <f t="shared" si="71"/>
        <v>0</v>
      </c>
    </row>
    <row r="4587" spans="1:5">
      <c r="A4587">
        <v>7</v>
      </c>
      <c r="B4587">
        <v>10</v>
      </c>
      <c r="C4587">
        <v>23</v>
      </c>
      <c r="D4587">
        <v>0</v>
      </c>
      <c r="E4587">
        <f t="shared" si="71"/>
        <v>0</v>
      </c>
    </row>
    <row r="4588" spans="1:5">
      <c r="A4588">
        <v>7</v>
      </c>
      <c r="B4588">
        <v>11</v>
      </c>
      <c r="C4588">
        <v>0</v>
      </c>
      <c r="D4588">
        <v>0</v>
      </c>
      <c r="E4588">
        <f t="shared" si="71"/>
        <v>0</v>
      </c>
    </row>
    <row r="4589" spans="1:5">
      <c r="A4589">
        <v>7</v>
      </c>
      <c r="B4589">
        <v>11</v>
      </c>
      <c r="C4589">
        <v>1</v>
      </c>
      <c r="D4589">
        <v>0</v>
      </c>
      <c r="E4589">
        <f t="shared" si="71"/>
        <v>0</v>
      </c>
    </row>
    <row r="4590" spans="1:5">
      <c r="A4590">
        <v>7</v>
      </c>
      <c r="B4590">
        <v>11</v>
      </c>
      <c r="C4590">
        <v>2</v>
      </c>
      <c r="D4590">
        <v>0</v>
      </c>
      <c r="E4590">
        <f t="shared" si="71"/>
        <v>0</v>
      </c>
    </row>
    <row r="4591" spans="1:5">
      <c r="A4591">
        <v>7</v>
      </c>
      <c r="B4591">
        <v>11</v>
      </c>
      <c r="C4591">
        <v>3</v>
      </c>
      <c r="D4591">
        <v>0</v>
      </c>
      <c r="E4591">
        <f t="shared" si="71"/>
        <v>0</v>
      </c>
    </row>
    <row r="4592" spans="1:5">
      <c r="A4592">
        <v>7</v>
      </c>
      <c r="B4592">
        <v>11</v>
      </c>
      <c r="C4592">
        <v>4</v>
      </c>
      <c r="D4592">
        <v>0</v>
      </c>
      <c r="E4592">
        <f t="shared" si="71"/>
        <v>0</v>
      </c>
    </row>
    <row r="4593" spans="1:5">
      <c r="A4593">
        <v>7</v>
      </c>
      <c r="B4593">
        <v>11</v>
      </c>
      <c r="C4593">
        <v>5</v>
      </c>
      <c r="D4593">
        <v>159.63499999999999</v>
      </c>
      <c r="E4593">
        <f t="shared" si="71"/>
        <v>0.159635</v>
      </c>
    </row>
    <row r="4594" spans="1:5">
      <c r="A4594">
        <v>7</v>
      </c>
      <c r="B4594">
        <v>11</v>
      </c>
      <c r="C4594">
        <v>6</v>
      </c>
      <c r="D4594">
        <v>613.63900000000001</v>
      </c>
      <c r="E4594">
        <f t="shared" si="71"/>
        <v>0.61363900000000005</v>
      </c>
    </row>
    <row r="4595" spans="1:5">
      <c r="A4595">
        <v>7</v>
      </c>
      <c r="B4595">
        <v>11</v>
      </c>
      <c r="C4595">
        <v>7</v>
      </c>
      <c r="D4595">
        <v>1197.1780000000001</v>
      </c>
      <c r="E4595">
        <f t="shared" si="71"/>
        <v>1.1971780000000001</v>
      </c>
    </row>
    <row r="4596" spans="1:5">
      <c r="A4596">
        <v>7</v>
      </c>
      <c r="B4596">
        <v>11</v>
      </c>
      <c r="C4596">
        <v>8</v>
      </c>
      <c r="D4596">
        <v>1760.403</v>
      </c>
      <c r="E4596">
        <f t="shared" si="71"/>
        <v>1.7604029999999999</v>
      </c>
    </row>
    <row r="4597" spans="1:5">
      <c r="A4597">
        <v>7</v>
      </c>
      <c r="B4597">
        <v>11</v>
      </c>
      <c r="C4597">
        <v>9</v>
      </c>
      <c r="D4597">
        <v>2205.3960000000002</v>
      </c>
      <c r="E4597">
        <f t="shared" si="71"/>
        <v>2.2053960000000004</v>
      </c>
    </row>
    <row r="4598" spans="1:5">
      <c r="A4598">
        <v>7</v>
      </c>
      <c r="B4598">
        <v>11</v>
      </c>
      <c r="C4598">
        <v>10</v>
      </c>
      <c r="D4598">
        <v>2817.069</v>
      </c>
      <c r="E4598">
        <f t="shared" si="71"/>
        <v>2.817069</v>
      </c>
    </row>
    <row r="4599" spans="1:5">
      <c r="A4599">
        <v>7</v>
      </c>
      <c r="B4599">
        <v>11</v>
      </c>
      <c r="C4599">
        <v>11</v>
      </c>
      <c r="D4599">
        <v>2518.6109999999999</v>
      </c>
      <c r="E4599">
        <f t="shared" si="71"/>
        <v>2.5186109999999999</v>
      </c>
    </row>
    <row r="4600" spans="1:5">
      <c r="A4600">
        <v>7</v>
      </c>
      <c r="B4600">
        <v>11</v>
      </c>
      <c r="C4600">
        <v>12</v>
      </c>
      <c r="D4600">
        <v>2545.7260000000001</v>
      </c>
      <c r="E4600">
        <f t="shared" si="71"/>
        <v>2.5457260000000002</v>
      </c>
    </row>
    <row r="4601" spans="1:5">
      <c r="A4601">
        <v>7</v>
      </c>
      <c r="B4601">
        <v>11</v>
      </c>
      <c r="C4601">
        <v>13</v>
      </c>
      <c r="D4601">
        <v>2208.48</v>
      </c>
      <c r="E4601">
        <f t="shared" si="71"/>
        <v>2.2084800000000002</v>
      </c>
    </row>
    <row r="4602" spans="1:5">
      <c r="A4602">
        <v>7</v>
      </c>
      <c r="B4602">
        <v>11</v>
      </c>
      <c r="C4602">
        <v>14</v>
      </c>
      <c r="D4602">
        <v>1526.614</v>
      </c>
      <c r="E4602">
        <f t="shared" si="71"/>
        <v>1.5266140000000001</v>
      </c>
    </row>
    <row r="4603" spans="1:5">
      <c r="A4603">
        <v>7</v>
      </c>
      <c r="B4603">
        <v>11</v>
      </c>
      <c r="C4603">
        <v>15</v>
      </c>
      <c r="D4603">
        <v>822.08</v>
      </c>
      <c r="E4603">
        <f t="shared" si="71"/>
        <v>0.82208000000000003</v>
      </c>
    </row>
    <row r="4604" spans="1:5">
      <c r="A4604">
        <v>7</v>
      </c>
      <c r="B4604">
        <v>11</v>
      </c>
      <c r="C4604">
        <v>16</v>
      </c>
      <c r="D4604">
        <v>819.34799999999996</v>
      </c>
      <c r="E4604">
        <f t="shared" si="71"/>
        <v>0.81934799999999997</v>
      </c>
    </row>
    <row r="4605" spans="1:5">
      <c r="A4605">
        <v>7</v>
      </c>
      <c r="B4605">
        <v>11</v>
      </c>
      <c r="C4605">
        <v>17</v>
      </c>
      <c r="D4605">
        <v>397.30500000000001</v>
      </c>
      <c r="E4605">
        <f t="shared" si="71"/>
        <v>0.39730500000000002</v>
      </c>
    </row>
    <row r="4606" spans="1:5">
      <c r="A4606">
        <v>7</v>
      </c>
      <c r="B4606">
        <v>11</v>
      </c>
      <c r="C4606">
        <v>18</v>
      </c>
      <c r="D4606">
        <v>78.986000000000004</v>
      </c>
      <c r="E4606">
        <f t="shared" si="71"/>
        <v>7.8986000000000001E-2</v>
      </c>
    </row>
    <row r="4607" spans="1:5">
      <c r="A4607">
        <v>7</v>
      </c>
      <c r="B4607">
        <v>11</v>
      </c>
      <c r="C4607">
        <v>19</v>
      </c>
      <c r="D4607">
        <v>0</v>
      </c>
      <c r="E4607">
        <f t="shared" si="71"/>
        <v>0</v>
      </c>
    </row>
    <row r="4608" spans="1:5">
      <c r="A4608">
        <v>7</v>
      </c>
      <c r="B4608">
        <v>11</v>
      </c>
      <c r="C4608">
        <v>20</v>
      </c>
      <c r="D4608">
        <v>0</v>
      </c>
      <c r="E4608">
        <f t="shared" si="71"/>
        <v>0</v>
      </c>
    </row>
    <row r="4609" spans="1:5">
      <c r="A4609">
        <v>7</v>
      </c>
      <c r="B4609">
        <v>11</v>
      </c>
      <c r="C4609">
        <v>21</v>
      </c>
      <c r="D4609">
        <v>0</v>
      </c>
      <c r="E4609">
        <f t="shared" si="71"/>
        <v>0</v>
      </c>
    </row>
    <row r="4610" spans="1:5">
      <c r="A4610">
        <v>7</v>
      </c>
      <c r="B4610">
        <v>11</v>
      </c>
      <c r="C4610">
        <v>22</v>
      </c>
      <c r="D4610">
        <v>0</v>
      </c>
      <c r="E4610">
        <f t="shared" si="71"/>
        <v>0</v>
      </c>
    </row>
    <row r="4611" spans="1:5">
      <c r="A4611">
        <v>7</v>
      </c>
      <c r="B4611">
        <v>11</v>
      </c>
      <c r="C4611">
        <v>23</v>
      </c>
      <c r="D4611">
        <v>0</v>
      </c>
      <c r="E4611">
        <f t="shared" si="71"/>
        <v>0</v>
      </c>
    </row>
    <row r="4612" spans="1:5">
      <c r="A4612">
        <v>7</v>
      </c>
      <c r="B4612">
        <v>12</v>
      </c>
      <c r="C4612">
        <v>0</v>
      </c>
      <c r="D4612">
        <v>0</v>
      </c>
      <c r="E4612">
        <f t="shared" si="71"/>
        <v>0</v>
      </c>
    </row>
    <row r="4613" spans="1:5">
      <c r="A4613">
        <v>7</v>
      </c>
      <c r="B4613">
        <v>12</v>
      </c>
      <c r="C4613">
        <v>1</v>
      </c>
      <c r="D4613">
        <v>0</v>
      </c>
      <c r="E4613">
        <f t="shared" ref="E4613:E4676" si="72">D4613/1000</f>
        <v>0</v>
      </c>
    </row>
    <row r="4614" spans="1:5">
      <c r="A4614">
        <v>7</v>
      </c>
      <c r="B4614">
        <v>12</v>
      </c>
      <c r="C4614">
        <v>2</v>
      </c>
      <c r="D4614">
        <v>0</v>
      </c>
      <c r="E4614">
        <f t="shared" si="72"/>
        <v>0</v>
      </c>
    </row>
    <row r="4615" spans="1:5">
      <c r="A4615">
        <v>7</v>
      </c>
      <c r="B4615">
        <v>12</v>
      </c>
      <c r="C4615">
        <v>3</v>
      </c>
      <c r="D4615">
        <v>0</v>
      </c>
      <c r="E4615">
        <f t="shared" si="72"/>
        <v>0</v>
      </c>
    </row>
    <row r="4616" spans="1:5">
      <c r="A4616">
        <v>7</v>
      </c>
      <c r="B4616">
        <v>12</v>
      </c>
      <c r="C4616">
        <v>4</v>
      </c>
      <c r="D4616">
        <v>0</v>
      </c>
      <c r="E4616">
        <f t="shared" si="72"/>
        <v>0</v>
      </c>
    </row>
    <row r="4617" spans="1:5">
      <c r="A4617">
        <v>7</v>
      </c>
      <c r="B4617">
        <v>12</v>
      </c>
      <c r="C4617">
        <v>5</v>
      </c>
      <c r="D4617">
        <v>110.914</v>
      </c>
      <c r="E4617">
        <f t="shared" si="72"/>
        <v>0.110914</v>
      </c>
    </row>
    <row r="4618" spans="1:5">
      <c r="A4618">
        <v>7</v>
      </c>
      <c r="B4618">
        <v>12</v>
      </c>
      <c r="C4618">
        <v>6</v>
      </c>
      <c r="D4618">
        <v>417.35599999999999</v>
      </c>
      <c r="E4618">
        <f t="shared" si="72"/>
        <v>0.417356</v>
      </c>
    </row>
    <row r="4619" spans="1:5">
      <c r="A4619">
        <v>7</v>
      </c>
      <c r="B4619">
        <v>12</v>
      </c>
      <c r="C4619">
        <v>7</v>
      </c>
      <c r="D4619">
        <v>612.19299999999998</v>
      </c>
      <c r="E4619">
        <f t="shared" si="72"/>
        <v>0.61219299999999999</v>
      </c>
    </row>
    <row r="4620" spans="1:5">
      <c r="A4620">
        <v>7</v>
      </c>
      <c r="B4620">
        <v>12</v>
      </c>
      <c r="C4620">
        <v>8</v>
      </c>
      <c r="D4620">
        <v>756.43100000000004</v>
      </c>
      <c r="E4620">
        <f t="shared" si="72"/>
        <v>0.75643100000000008</v>
      </c>
    </row>
    <row r="4621" spans="1:5">
      <c r="A4621">
        <v>7</v>
      </c>
      <c r="B4621">
        <v>12</v>
      </c>
      <c r="C4621">
        <v>9</v>
      </c>
      <c r="D4621">
        <v>994.82299999999998</v>
      </c>
      <c r="E4621">
        <f t="shared" si="72"/>
        <v>0.99482300000000001</v>
      </c>
    </row>
    <row r="4622" spans="1:5">
      <c r="A4622">
        <v>7</v>
      </c>
      <c r="B4622">
        <v>12</v>
      </c>
      <c r="C4622">
        <v>10</v>
      </c>
      <c r="D4622">
        <v>937.09699999999998</v>
      </c>
      <c r="E4622">
        <f t="shared" si="72"/>
        <v>0.93709699999999996</v>
      </c>
    </row>
    <row r="4623" spans="1:5">
      <c r="A4623">
        <v>7</v>
      </c>
      <c r="B4623">
        <v>12</v>
      </c>
      <c r="C4623">
        <v>11</v>
      </c>
      <c r="D4623">
        <v>2330.6930000000002</v>
      </c>
      <c r="E4623">
        <f t="shared" si="72"/>
        <v>2.3306930000000001</v>
      </c>
    </row>
    <row r="4624" spans="1:5">
      <c r="A4624">
        <v>7</v>
      </c>
      <c r="B4624">
        <v>12</v>
      </c>
      <c r="C4624">
        <v>12</v>
      </c>
      <c r="D4624">
        <v>1017.979</v>
      </c>
      <c r="E4624">
        <f t="shared" si="72"/>
        <v>1.017979</v>
      </c>
    </row>
    <row r="4625" spans="1:5">
      <c r="A4625">
        <v>7</v>
      </c>
      <c r="B4625">
        <v>12</v>
      </c>
      <c r="C4625">
        <v>13</v>
      </c>
      <c r="D4625">
        <v>505.70299999999997</v>
      </c>
      <c r="E4625">
        <f t="shared" si="72"/>
        <v>0.50570300000000001</v>
      </c>
    </row>
    <row r="4626" spans="1:5">
      <c r="A4626">
        <v>7</v>
      </c>
      <c r="B4626">
        <v>12</v>
      </c>
      <c r="C4626">
        <v>14</v>
      </c>
      <c r="D4626">
        <v>1035.4010000000001</v>
      </c>
      <c r="E4626">
        <f t="shared" si="72"/>
        <v>1.035401</v>
      </c>
    </row>
    <row r="4627" spans="1:5">
      <c r="A4627">
        <v>7</v>
      </c>
      <c r="B4627">
        <v>12</v>
      </c>
      <c r="C4627">
        <v>15</v>
      </c>
      <c r="D4627">
        <v>1349.171</v>
      </c>
      <c r="E4627">
        <f t="shared" si="72"/>
        <v>1.3491710000000001</v>
      </c>
    </row>
    <row r="4628" spans="1:5">
      <c r="A4628">
        <v>7</v>
      </c>
      <c r="B4628">
        <v>12</v>
      </c>
      <c r="C4628">
        <v>16</v>
      </c>
      <c r="D4628">
        <v>1065.9960000000001</v>
      </c>
      <c r="E4628">
        <f t="shared" si="72"/>
        <v>1.0659960000000002</v>
      </c>
    </row>
    <row r="4629" spans="1:5">
      <c r="A4629">
        <v>7</v>
      </c>
      <c r="B4629">
        <v>12</v>
      </c>
      <c r="C4629">
        <v>17</v>
      </c>
      <c r="D4629">
        <v>541.245</v>
      </c>
      <c r="E4629">
        <f t="shared" si="72"/>
        <v>0.54124499999999998</v>
      </c>
    </row>
    <row r="4630" spans="1:5">
      <c r="A4630">
        <v>7</v>
      </c>
      <c r="B4630">
        <v>12</v>
      </c>
      <c r="C4630">
        <v>18</v>
      </c>
      <c r="D4630">
        <v>132.60900000000001</v>
      </c>
      <c r="E4630">
        <f t="shared" si="72"/>
        <v>0.132609</v>
      </c>
    </row>
    <row r="4631" spans="1:5">
      <c r="A4631">
        <v>7</v>
      </c>
      <c r="B4631">
        <v>12</v>
      </c>
      <c r="C4631">
        <v>19</v>
      </c>
      <c r="D4631">
        <v>0</v>
      </c>
      <c r="E4631">
        <f t="shared" si="72"/>
        <v>0</v>
      </c>
    </row>
    <row r="4632" spans="1:5">
      <c r="A4632">
        <v>7</v>
      </c>
      <c r="B4632">
        <v>12</v>
      </c>
      <c r="C4632">
        <v>20</v>
      </c>
      <c r="D4632">
        <v>0</v>
      </c>
      <c r="E4632">
        <f t="shared" si="72"/>
        <v>0</v>
      </c>
    </row>
    <row r="4633" spans="1:5">
      <c r="A4633">
        <v>7</v>
      </c>
      <c r="B4633">
        <v>12</v>
      </c>
      <c r="C4633">
        <v>21</v>
      </c>
      <c r="D4633">
        <v>0</v>
      </c>
      <c r="E4633">
        <f t="shared" si="72"/>
        <v>0</v>
      </c>
    </row>
    <row r="4634" spans="1:5">
      <c r="A4634">
        <v>7</v>
      </c>
      <c r="B4634">
        <v>12</v>
      </c>
      <c r="C4634">
        <v>22</v>
      </c>
      <c r="D4634">
        <v>0</v>
      </c>
      <c r="E4634">
        <f t="shared" si="72"/>
        <v>0</v>
      </c>
    </row>
    <row r="4635" spans="1:5">
      <c r="A4635">
        <v>7</v>
      </c>
      <c r="B4635">
        <v>12</v>
      </c>
      <c r="C4635">
        <v>23</v>
      </c>
      <c r="D4635">
        <v>0</v>
      </c>
      <c r="E4635">
        <f t="shared" si="72"/>
        <v>0</v>
      </c>
    </row>
    <row r="4636" spans="1:5">
      <c r="A4636">
        <v>7</v>
      </c>
      <c r="B4636">
        <v>13</v>
      </c>
      <c r="C4636">
        <v>0</v>
      </c>
      <c r="D4636">
        <v>0</v>
      </c>
      <c r="E4636">
        <f t="shared" si="72"/>
        <v>0</v>
      </c>
    </row>
    <row r="4637" spans="1:5">
      <c r="A4637">
        <v>7</v>
      </c>
      <c r="B4637">
        <v>13</v>
      </c>
      <c r="C4637">
        <v>1</v>
      </c>
      <c r="D4637">
        <v>0</v>
      </c>
      <c r="E4637">
        <f t="shared" si="72"/>
        <v>0</v>
      </c>
    </row>
    <row r="4638" spans="1:5">
      <c r="A4638">
        <v>7</v>
      </c>
      <c r="B4638">
        <v>13</v>
      </c>
      <c r="C4638">
        <v>2</v>
      </c>
      <c r="D4638">
        <v>0</v>
      </c>
      <c r="E4638">
        <f t="shared" si="72"/>
        <v>0</v>
      </c>
    </row>
    <row r="4639" spans="1:5">
      <c r="A4639">
        <v>7</v>
      </c>
      <c r="B4639">
        <v>13</v>
      </c>
      <c r="C4639">
        <v>3</v>
      </c>
      <c r="D4639">
        <v>0</v>
      </c>
      <c r="E4639">
        <f t="shared" si="72"/>
        <v>0</v>
      </c>
    </row>
    <row r="4640" spans="1:5">
      <c r="A4640">
        <v>7</v>
      </c>
      <c r="B4640">
        <v>13</v>
      </c>
      <c r="C4640">
        <v>4</v>
      </c>
      <c r="D4640">
        <v>0</v>
      </c>
      <c r="E4640">
        <f t="shared" si="72"/>
        <v>0</v>
      </c>
    </row>
    <row r="4641" spans="1:5">
      <c r="A4641">
        <v>7</v>
      </c>
      <c r="B4641">
        <v>13</v>
      </c>
      <c r="C4641">
        <v>5</v>
      </c>
      <c r="D4641">
        <v>154.53100000000001</v>
      </c>
      <c r="E4641">
        <f t="shared" si="72"/>
        <v>0.154531</v>
      </c>
    </row>
    <row r="4642" spans="1:5">
      <c r="A4642">
        <v>7</v>
      </c>
      <c r="B4642">
        <v>13</v>
      </c>
      <c r="C4642">
        <v>6</v>
      </c>
      <c r="D4642">
        <v>425.30500000000001</v>
      </c>
      <c r="E4642">
        <f t="shared" si="72"/>
        <v>0.42530499999999999</v>
      </c>
    </row>
    <row r="4643" spans="1:5">
      <c r="A4643">
        <v>7</v>
      </c>
      <c r="B4643">
        <v>13</v>
      </c>
      <c r="C4643">
        <v>7</v>
      </c>
      <c r="D4643">
        <v>383.49400000000003</v>
      </c>
      <c r="E4643">
        <f t="shared" si="72"/>
        <v>0.383494</v>
      </c>
    </row>
    <row r="4644" spans="1:5">
      <c r="A4644">
        <v>7</v>
      </c>
      <c r="B4644">
        <v>13</v>
      </c>
      <c r="C4644">
        <v>8</v>
      </c>
      <c r="D4644">
        <v>846.27099999999996</v>
      </c>
      <c r="E4644">
        <f t="shared" si="72"/>
        <v>0.846271</v>
      </c>
    </row>
    <row r="4645" spans="1:5">
      <c r="A4645">
        <v>7</v>
      </c>
      <c r="B4645">
        <v>13</v>
      </c>
      <c r="C4645">
        <v>9</v>
      </c>
      <c r="D4645">
        <v>1650.9590000000001</v>
      </c>
      <c r="E4645">
        <f t="shared" si="72"/>
        <v>1.6509590000000001</v>
      </c>
    </row>
    <row r="4646" spans="1:5">
      <c r="A4646">
        <v>7</v>
      </c>
      <c r="B4646">
        <v>13</v>
      </c>
      <c r="C4646">
        <v>10</v>
      </c>
      <c r="D4646">
        <v>2680.0520000000001</v>
      </c>
      <c r="E4646">
        <f t="shared" si="72"/>
        <v>2.6800520000000003</v>
      </c>
    </row>
    <row r="4647" spans="1:5">
      <c r="A4647">
        <v>7</v>
      </c>
      <c r="B4647">
        <v>13</v>
      </c>
      <c r="C4647">
        <v>11</v>
      </c>
      <c r="D4647">
        <v>1908.0260000000001</v>
      </c>
      <c r="E4647">
        <f t="shared" si="72"/>
        <v>1.908026</v>
      </c>
    </row>
    <row r="4648" spans="1:5">
      <c r="A4648">
        <v>7</v>
      </c>
      <c r="B4648">
        <v>13</v>
      </c>
      <c r="C4648">
        <v>12</v>
      </c>
      <c r="D4648">
        <v>1219.9169999999999</v>
      </c>
      <c r="E4648">
        <f t="shared" si="72"/>
        <v>1.2199169999999999</v>
      </c>
    </row>
    <row r="4649" spans="1:5">
      <c r="A4649">
        <v>7</v>
      </c>
      <c r="B4649">
        <v>13</v>
      </c>
      <c r="C4649">
        <v>13</v>
      </c>
      <c r="D4649">
        <v>1882.346</v>
      </c>
      <c r="E4649">
        <f t="shared" si="72"/>
        <v>1.8823460000000001</v>
      </c>
    </row>
    <row r="4650" spans="1:5">
      <c r="A4650">
        <v>7</v>
      </c>
      <c r="B4650">
        <v>13</v>
      </c>
      <c r="C4650">
        <v>14</v>
      </c>
      <c r="D4650">
        <v>2232.7310000000002</v>
      </c>
      <c r="E4650">
        <f t="shared" si="72"/>
        <v>2.2327310000000002</v>
      </c>
    </row>
    <row r="4651" spans="1:5">
      <c r="A4651">
        <v>7</v>
      </c>
      <c r="B4651">
        <v>13</v>
      </c>
      <c r="C4651">
        <v>15</v>
      </c>
      <c r="D4651">
        <v>1721.01</v>
      </c>
      <c r="E4651">
        <f t="shared" si="72"/>
        <v>1.7210099999999999</v>
      </c>
    </row>
    <row r="4652" spans="1:5">
      <c r="A4652">
        <v>7</v>
      </c>
      <c r="B4652">
        <v>13</v>
      </c>
      <c r="C4652">
        <v>16</v>
      </c>
      <c r="D4652">
        <v>1131.7460000000001</v>
      </c>
      <c r="E4652">
        <f t="shared" si="72"/>
        <v>1.1317460000000001</v>
      </c>
    </row>
    <row r="4653" spans="1:5">
      <c r="A4653">
        <v>7</v>
      </c>
      <c r="B4653">
        <v>13</v>
      </c>
      <c r="C4653">
        <v>17</v>
      </c>
      <c r="D4653">
        <v>550.44600000000003</v>
      </c>
      <c r="E4653">
        <f t="shared" si="72"/>
        <v>0.55044599999999999</v>
      </c>
    </row>
    <row r="4654" spans="1:5">
      <c r="A4654">
        <v>7</v>
      </c>
      <c r="B4654">
        <v>13</v>
      </c>
      <c r="C4654">
        <v>18</v>
      </c>
      <c r="D4654">
        <v>130.50200000000001</v>
      </c>
      <c r="E4654">
        <f t="shared" si="72"/>
        <v>0.13050200000000001</v>
      </c>
    </row>
    <row r="4655" spans="1:5">
      <c r="A4655">
        <v>7</v>
      </c>
      <c r="B4655">
        <v>13</v>
      </c>
      <c r="C4655">
        <v>19</v>
      </c>
      <c r="D4655">
        <v>0</v>
      </c>
      <c r="E4655">
        <f t="shared" si="72"/>
        <v>0</v>
      </c>
    </row>
    <row r="4656" spans="1:5">
      <c r="A4656">
        <v>7</v>
      </c>
      <c r="B4656">
        <v>13</v>
      </c>
      <c r="C4656">
        <v>20</v>
      </c>
      <c r="D4656">
        <v>0</v>
      </c>
      <c r="E4656">
        <f t="shared" si="72"/>
        <v>0</v>
      </c>
    </row>
    <row r="4657" spans="1:5">
      <c r="A4657">
        <v>7</v>
      </c>
      <c r="B4657">
        <v>13</v>
      </c>
      <c r="C4657">
        <v>21</v>
      </c>
      <c r="D4657">
        <v>0</v>
      </c>
      <c r="E4657">
        <f t="shared" si="72"/>
        <v>0</v>
      </c>
    </row>
    <row r="4658" spans="1:5">
      <c r="A4658">
        <v>7</v>
      </c>
      <c r="B4658">
        <v>13</v>
      </c>
      <c r="C4658">
        <v>22</v>
      </c>
      <c r="D4658">
        <v>0</v>
      </c>
      <c r="E4658">
        <f t="shared" si="72"/>
        <v>0</v>
      </c>
    </row>
    <row r="4659" spans="1:5">
      <c r="A4659">
        <v>7</v>
      </c>
      <c r="B4659">
        <v>13</v>
      </c>
      <c r="C4659">
        <v>23</v>
      </c>
      <c r="D4659">
        <v>0</v>
      </c>
      <c r="E4659">
        <f t="shared" si="72"/>
        <v>0</v>
      </c>
    </row>
    <row r="4660" spans="1:5">
      <c r="A4660">
        <v>7</v>
      </c>
      <c r="B4660">
        <v>14</v>
      </c>
      <c r="C4660">
        <v>0</v>
      </c>
      <c r="D4660">
        <v>0</v>
      </c>
      <c r="E4660">
        <f t="shared" si="72"/>
        <v>0</v>
      </c>
    </row>
    <row r="4661" spans="1:5">
      <c r="A4661">
        <v>7</v>
      </c>
      <c r="B4661">
        <v>14</v>
      </c>
      <c r="C4661">
        <v>1</v>
      </c>
      <c r="D4661">
        <v>0</v>
      </c>
      <c r="E4661">
        <f t="shared" si="72"/>
        <v>0</v>
      </c>
    </row>
    <row r="4662" spans="1:5">
      <c r="A4662">
        <v>7</v>
      </c>
      <c r="B4662">
        <v>14</v>
      </c>
      <c r="C4662">
        <v>2</v>
      </c>
      <c r="D4662">
        <v>0</v>
      </c>
      <c r="E4662">
        <f t="shared" si="72"/>
        <v>0</v>
      </c>
    </row>
    <row r="4663" spans="1:5">
      <c r="A4663">
        <v>7</v>
      </c>
      <c r="B4663">
        <v>14</v>
      </c>
      <c r="C4663">
        <v>3</v>
      </c>
      <c r="D4663">
        <v>0</v>
      </c>
      <c r="E4663">
        <f t="shared" si="72"/>
        <v>0</v>
      </c>
    </row>
    <row r="4664" spans="1:5">
      <c r="A4664">
        <v>7</v>
      </c>
      <c r="B4664">
        <v>14</v>
      </c>
      <c r="C4664">
        <v>4</v>
      </c>
      <c r="D4664">
        <v>0</v>
      </c>
      <c r="E4664">
        <f t="shared" si="72"/>
        <v>0</v>
      </c>
    </row>
    <row r="4665" spans="1:5">
      <c r="A4665">
        <v>7</v>
      </c>
      <c r="B4665">
        <v>14</v>
      </c>
      <c r="C4665">
        <v>5</v>
      </c>
      <c r="D4665">
        <v>182.40199999999999</v>
      </c>
      <c r="E4665">
        <f t="shared" si="72"/>
        <v>0.18240199999999998</v>
      </c>
    </row>
    <row r="4666" spans="1:5">
      <c r="A4666">
        <v>7</v>
      </c>
      <c r="B4666">
        <v>14</v>
      </c>
      <c r="C4666">
        <v>6</v>
      </c>
      <c r="D4666">
        <v>637.85599999999999</v>
      </c>
      <c r="E4666">
        <f t="shared" si="72"/>
        <v>0.63785599999999998</v>
      </c>
    </row>
    <row r="4667" spans="1:5">
      <c r="A4667">
        <v>7</v>
      </c>
      <c r="B4667">
        <v>14</v>
      </c>
      <c r="C4667">
        <v>7</v>
      </c>
      <c r="D4667">
        <v>1219.107</v>
      </c>
      <c r="E4667">
        <f t="shared" si="72"/>
        <v>1.2191069999999999</v>
      </c>
    </row>
    <row r="4668" spans="1:5">
      <c r="A4668">
        <v>7</v>
      </c>
      <c r="B4668">
        <v>14</v>
      </c>
      <c r="C4668">
        <v>8</v>
      </c>
      <c r="D4668">
        <v>1781.4280000000001</v>
      </c>
      <c r="E4668">
        <f t="shared" si="72"/>
        <v>1.781428</v>
      </c>
    </row>
    <row r="4669" spans="1:5">
      <c r="A4669">
        <v>7</v>
      </c>
      <c r="B4669">
        <v>14</v>
      </c>
      <c r="C4669">
        <v>9</v>
      </c>
      <c r="D4669">
        <v>2241.8130000000001</v>
      </c>
      <c r="E4669">
        <f t="shared" si="72"/>
        <v>2.2418130000000001</v>
      </c>
    </row>
    <row r="4670" spans="1:5">
      <c r="A4670">
        <v>7</v>
      </c>
      <c r="B4670">
        <v>14</v>
      </c>
      <c r="C4670">
        <v>10</v>
      </c>
      <c r="D4670">
        <v>2558.817</v>
      </c>
      <c r="E4670">
        <f t="shared" si="72"/>
        <v>2.5588169999999999</v>
      </c>
    </row>
    <row r="4671" spans="1:5">
      <c r="A4671">
        <v>7</v>
      </c>
      <c r="B4671">
        <v>14</v>
      </c>
      <c r="C4671">
        <v>11</v>
      </c>
      <c r="D4671">
        <v>2709.7730000000001</v>
      </c>
      <c r="E4671">
        <f t="shared" si="72"/>
        <v>2.7097730000000002</v>
      </c>
    </row>
    <row r="4672" spans="1:5">
      <c r="A4672">
        <v>7</v>
      </c>
      <c r="B4672">
        <v>14</v>
      </c>
      <c r="C4672">
        <v>12</v>
      </c>
      <c r="D4672">
        <v>2710.4479999999999</v>
      </c>
      <c r="E4672">
        <f t="shared" si="72"/>
        <v>2.710448</v>
      </c>
    </row>
    <row r="4673" spans="1:5">
      <c r="A4673">
        <v>7</v>
      </c>
      <c r="B4673">
        <v>14</v>
      </c>
      <c r="C4673">
        <v>13</v>
      </c>
      <c r="D4673">
        <v>2528.8330000000001</v>
      </c>
      <c r="E4673">
        <f t="shared" si="72"/>
        <v>2.5288330000000001</v>
      </c>
    </row>
    <row r="4674" spans="1:5">
      <c r="A4674">
        <v>7</v>
      </c>
      <c r="B4674">
        <v>14</v>
      </c>
      <c r="C4674">
        <v>14</v>
      </c>
      <c r="D4674">
        <v>2199.4780000000001</v>
      </c>
      <c r="E4674">
        <f t="shared" si="72"/>
        <v>2.199478</v>
      </c>
    </row>
    <row r="4675" spans="1:5">
      <c r="A4675">
        <v>7</v>
      </c>
      <c r="B4675">
        <v>14</v>
      </c>
      <c r="C4675">
        <v>15</v>
      </c>
      <c r="D4675">
        <v>1068.298</v>
      </c>
      <c r="E4675">
        <f t="shared" si="72"/>
        <v>1.068298</v>
      </c>
    </row>
    <row r="4676" spans="1:5">
      <c r="A4676">
        <v>7</v>
      </c>
      <c r="B4676">
        <v>14</v>
      </c>
      <c r="C4676">
        <v>16</v>
      </c>
      <c r="D4676">
        <v>710.56500000000005</v>
      </c>
      <c r="E4676">
        <f t="shared" si="72"/>
        <v>0.710565</v>
      </c>
    </row>
    <row r="4677" spans="1:5">
      <c r="A4677">
        <v>7</v>
      </c>
      <c r="B4677">
        <v>14</v>
      </c>
      <c r="C4677">
        <v>17</v>
      </c>
      <c r="D4677">
        <v>340.65600000000001</v>
      </c>
      <c r="E4677">
        <f t="shared" ref="E4677:E4740" si="73">D4677/1000</f>
        <v>0.34065600000000001</v>
      </c>
    </row>
    <row r="4678" spans="1:5">
      <c r="A4678">
        <v>7</v>
      </c>
      <c r="B4678">
        <v>14</v>
      </c>
      <c r="C4678">
        <v>18</v>
      </c>
      <c r="D4678">
        <v>135.5</v>
      </c>
      <c r="E4678">
        <f t="shared" si="73"/>
        <v>0.13550000000000001</v>
      </c>
    </row>
    <row r="4679" spans="1:5">
      <c r="A4679">
        <v>7</v>
      </c>
      <c r="B4679">
        <v>14</v>
      </c>
      <c r="C4679">
        <v>19</v>
      </c>
      <c r="D4679">
        <v>0</v>
      </c>
      <c r="E4679">
        <f t="shared" si="73"/>
        <v>0</v>
      </c>
    </row>
    <row r="4680" spans="1:5">
      <c r="A4680">
        <v>7</v>
      </c>
      <c r="B4680">
        <v>14</v>
      </c>
      <c r="C4680">
        <v>20</v>
      </c>
      <c r="D4680">
        <v>0</v>
      </c>
      <c r="E4680">
        <f t="shared" si="73"/>
        <v>0</v>
      </c>
    </row>
    <row r="4681" spans="1:5">
      <c r="A4681">
        <v>7</v>
      </c>
      <c r="B4681">
        <v>14</v>
      </c>
      <c r="C4681">
        <v>21</v>
      </c>
      <c r="D4681">
        <v>0</v>
      </c>
      <c r="E4681">
        <f t="shared" si="73"/>
        <v>0</v>
      </c>
    </row>
    <row r="4682" spans="1:5">
      <c r="A4682">
        <v>7</v>
      </c>
      <c r="B4682">
        <v>14</v>
      </c>
      <c r="C4682">
        <v>22</v>
      </c>
      <c r="D4682">
        <v>0</v>
      </c>
      <c r="E4682">
        <f t="shared" si="73"/>
        <v>0</v>
      </c>
    </row>
    <row r="4683" spans="1:5">
      <c r="A4683">
        <v>7</v>
      </c>
      <c r="B4683">
        <v>14</v>
      </c>
      <c r="C4683">
        <v>23</v>
      </c>
      <c r="D4683">
        <v>0</v>
      </c>
      <c r="E4683">
        <f t="shared" si="73"/>
        <v>0</v>
      </c>
    </row>
    <row r="4684" spans="1:5">
      <c r="A4684">
        <v>7</v>
      </c>
      <c r="B4684">
        <v>15</v>
      </c>
      <c r="C4684">
        <v>0</v>
      </c>
      <c r="D4684">
        <v>0</v>
      </c>
      <c r="E4684">
        <f t="shared" si="73"/>
        <v>0</v>
      </c>
    </row>
    <row r="4685" spans="1:5">
      <c r="A4685">
        <v>7</v>
      </c>
      <c r="B4685">
        <v>15</v>
      </c>
      <c r="C4685">
        <v>1</v>
      </c>
      <c r="D4685">
        <v>0</v>
      </c>
      <c r="E4685">
        <f t="shared" si="73"/>
        <v>0</v>
      </c>
    </row>
    <row r="4686" spans="1:5">
      <c r="A4686">
        <v>7</v>
      </c>
      <c r="B4686">
        <v>15</v>
      </c>
      <c r="C4686">
        <v>2</v>
      </c>
      <c r="D4686">
        <v>0</v>
      </c>
      <c r="E4686">
        <f t="shared" si="73"/>
        <v>0</v>
      </c>
    </row>
    <row r="4687" spans="1:5">
      <c r="A4687">
        <v>7</v>
      </c>
      <c r="B4687">
        <v>15</v>
      </c>
      <c r="C4687">
        <v>3</v>
      </c>
      <c r="D4687">
        <v>0</v>
      </c>
      <c r="E4687">
        <f t="shared" si="73"/>
        <v>0</v>
      </c>
    </row>
    <row r="4688" spans="1:5">
      <c r="A4688">
        <v>7</v>
      </c>
      <c r="B4688">
        <v>15</v>
      </c>
      <c r="C4688">
        <v>4</v>
      </c>
      <c r="D4688">
        <v>0</v>
      </c>
      <c r="E4688">
        <f t="shared" si="73"/>
        <v>0</v>
      </c>
    </row>
    <row r="4689" spans="1:5">
      <c r="A4689">
        <v>7</v>
      </c>
      <c r="B4689">
        <v>15</v>
      </c>
      <c r="C4689">
        <v>5</v>
      </c>
      <c r="D4689">
        <v>150.74199999999999</v>
      </c>
      <c r="E4689">
        <f t="shared" si="73"/>
        <v>0.15074199999999999</v>
      </c>
    </row>
    <row r="4690" spans="1:5">
      <c r="A4690">
        <v>7</v>
      </c>
      <c r="B4690">
        <v>15</v>
      </c>
      <c r="C4690">
        <v>6</v>
      </c>
      <c r="D4690">
        <v>124.562</v>
      </c>
      <c r="E4690">
        <f t="shared" si="73"/>
        <v>0.12456199999999999</v>
      </c>
    </row>
    <row r="4691" spans="1:5">
      <c r="A4691">
        <v>7</v>
      </c>
      <c r="B4691">
        <v>15</v>
      </c>
      <c r="C4691">
        <v>7</v>
      </c>
      <c r="D4691">
        <v>501.30500000000001</v>
      </c>
      <c r="E4691">
        <f t="shared" si="73"/>
        <v>0.501305</v>
      </c>
    </row>
    <row r="4692" spans="1:5">
      <c r="A4692">
        <v>7</v>
      </c>
      <c r="B4692">
        <v>15</v>
      </c>
      <c r="C4692">
        <v>8</v>
      </c>
      <c r="D4692">
        <v>1578.547</v>
      </c>
      <c r="E4692">
        <f t="shared" si="73"/>
        <v>1.5785469999999999</v>
      </c>
    </row>
    <row r="4693" spans="1:5">
      <c r="A4693">
        <v>7</v>
      </c>
      <c r="B4693">
        <v>15</v>
      </c>
      <c r="C4693">
        <v>9</v>
      </c>
      <c r="D4693">
        <v>1822.8610000000001</v>
      </c>
      <c r="E4693">
        <f t="shared" si="73"/>
        <v>1.8228610000000001</v>
      </c>
    </row>
    <row r="4694" spans="1:5">
      <c r="A4694">
        <v>7</v>
      </c>
      <c r="B4694">
        <v>15</v>
      </c>
      <c r="C4694">
        <v>10</v>
      </c>
      <c r="D4694">
        <v>1963.627</v>
      </c>
      <c r="E4694">
        <f t="shared" si="73"/>
        <v>1.963627</v>
      </c>
    </row>
    <row r="4695" spans="1:5">
      <c r="A4695">
        <v>7</v>
      </c>
      <c r="B4695">
        <v>15</v>
      </c>
      <c r="C4695">
        <v>11</v>
      </c>
      <c r="D4695">
        <v>507.19900000000001</v>
      </c>
      <c r="E4695">
        <f t="shared" si="73"/>
        <v>0.50719900000000007</v>
      </c>
    </row>
    <row r="4696" spans="1:5">
      <c r="A4696">
        <v>7</v>
      </c>
      <c r="B4696">
        <v>15</v>
      </c>
      <c r="C4696">
        <v>12</v>
      </c>
      <c r="D4696">
        <v>1633.9480000000001</v>
      </c>
      <c r="E4696">
        <f t="shared" si="73"/>
        <v>1.6339480000000002</v>
      </c>
    </row>
    <row r="4697" spans="1:5">
      <c r="A4697">
        <v>7</v>
      </c>
      <c r="B4697">
        <v>15</v>
      </c>
      <c r="C4697">
        <v>13</v>
      </c>
      <c r="D4697">
        <v>440.15</v>
      </c>
      <c r="E4697">
        <f t="shared" si="73"/>
        <v>0.44014999999999999</v>
      </c>
    </row>
    <row r="4698" spans="1:5">
      <c r="A4698">
        <v>7</v>
      </c>
      <c r="B4698">
        <v>15</v>
      </c>
      <c r="C4698">
        <v>14</v>
      </c>
      <c r="D4698">
        <v>387.392</v>
      </c>
      <c r="E4698">
        <f t="shared" si="73"/>
        <v>0.38739200000000001</v>
      </c>
    </row>
    <row r="4699" spans="1:5">
      <c r="A4699">
        <v>7</v>
      </c>
      <c r="B4699">
        <v>15</v>
      </c>
      <c r="C4699">
        <v>15</v>
      </c>
      <c r="D4699">
        <v>1102.864</v>
      </c>
      <c r="E4699">
        <f t="shared" si="73"/>
        <v>1.1028640000000001</v>
      </c>
    </row>
    <row r="4700" spans="1:5">
      <c r="A4700">
        <v>7</v>
      </c>
      <c r="B4700">
        <v>15</v>
      </c>
      <c r="C4700">
        <v>16</v>
      </c>
      <c r="D4700">
        <v>753.38199999999995</v>
      </c>
      <c r="E4700">
        <f t="shared" si="73"/>
        <v>0.753382</v>
      </c>
    </row>
    <row r="4701" spans="1:5">
      <c r="A4701">
        <v>7</v>
      </c>
      <c r="B4701">
        <v>15</v>
      </c>
      <c r="C4701">
        <v>17</v>
      </c>
      <c r="D4701">
        <v>499.55</v>
      </c>
      <c r="E4701">
        <f t="shared" si="73"/>
        <v>0.49954999999999999</v>
      </c>
    </row>
    <row r="4702" spans="1:5">
      <c r="A4702">
        <v>7</v>
      </c>
      <c r="B4702">
        <v>15</v>
      </c>
      <c r="C4702">
        <v>18</v>
      </c>
      <c r="D4702">
        <v>106.154</v>
      </c>
      <c r="E4702">
        <f t="shared" si="73"/>
        <v>0.106154</v>
      </c>
    </row>
    <row r="4703" spans="1:5">
      <c r="A4703">
        <v>7</v>
      </c>
      <c r="B4703">
        <v>15</v>
      </c>
      <c r="C4703">
        <v>19</v>
      </c>
      <c r="D4703">
        <v>0</v>
      </c>
      <c r="E4703">
        <f t="shared" si="73"/>
        <v>0</v>
      </c>
    </row>
    <row r="4704" spans="1:5">
      <c r="A4704">
        <v>7</v>
      </c>
      <c r="B4704">
        <v>15</v>
      </c>
      <c r="C4704">
        <v>20</v>
      </c>
      <c r="D4704">
        <v>0</v>
      </c>
      <c r="E4704">
        <f t="shared" si="73"/>
        <v>0</v>
      </c>
    </row>
    <row r="4705" spans="1:5">
      <c r="A4705">
        <v>7</v>
      </c>
      <c r="B4705">
        <v>15</v>
      </c>
      <c r="C4705">
        <v>21</v>
      </c>
      <c r="D4705">
        <v>0</v>
      </c>
      <c r="E4705">
        <f t="shared" si="73"/>
        <v>0</v>
      </c>
    </row>
    <row r="4706" spans="1:5">
      <c r="A4706">
        <v>7</v>
      </c>
      <c r="B4706">
        <v>15</v>
      </c>
      <c r="C4706">
        <v>22</v>
      </c>
      <c r="D4706">
        <v>0</v>
      </c>
      <c r="E4706">
        <f t="shared" si="73"/>
        <v>0</v>
      </c>
    </row>
    <row r="4707" spans="1:5">
      <c r="A4707">
        <v>7</v>
      </c>
      <c r="B4707">
        <v>15</v>
      </c>
      <c r="C4707">
        <v>23</v>
      </c>
      <c r="D4707">
        <v>0</v>
      </c>
      <c r="E4707">
        <f t="shared" si="73"/>
        <v>0</v>
      </c>
    </row>
    <row r="4708" spans="1:5">
      <c r="A4708">
        <v>7</v>
      </c>
      <c r="B4708">
        <v>16</v>
      </c>
      <c r="C4708">
        <v>0</v>
      </c>
      <c r="D4708">
        <v>0</v>
      </c>
      <c r="E4708">
        <f t="shared" si="73"/>
        <v>0</v>
      </c>
    </row>
    <row r="4709" spans="1:5">
      <c r="A4709">
        <v>7</v>
      </c>
      <c r="B4709">
        <v>16</v>
      </c>
      <c r="C4709">
        <v>1</v>
      </c>
      <c r="D4709">
        <v>0</v>
      </c>
      <c r="E4709">
        <f t="shared" si="73"/>
        <v>0</v>
      </c>
    </row>
    <row r="4710" spans="1:5">
      <c r="A4710">
        <v>7</v>
      </c>
      <c r="B4710">
        <v>16</v>
      </c>
      <c r="C4710">
        <v>2</v>
      </c>
      <c r="D4710">
        <v>0</v>
      </c>
      <c r="E4710">
        <f t="shared" si="73"/>
        <v>0</v>
      </c>
    </row>
    <row r="4711" spans="1:5">
      <c r="A4711">
        <v>7</v>
      </c>
      <c r="B4711">
        <v>16</v>
      </c>
      <c r="C4711">
        <v>3</v>
      </c>
      <c r="D4711">
        <v>0</v>
      </c>
      <c r="E4711">
        <f t="shared" si="73"/>
        <v>0</v>
      </c>
    </row>
    <row r="4712" spans="1:5">
      <c r="A4712">
        <v>7</v>
      </c>
      <c r="B4712">
        <v>16</v>
      </c>
      <c r="C4712">
        <v>4</v>
      </c>
      <c r="D4712">
        <v>0</v>
      </c>
      <c r="E4712">
        <f t="shared" si="73"/>
        <v>0</v>
      </c>
    </row>
    <row r="4713" spans="1:5">
      <c r="A4713">
        <v>7</v>
      </c>
      <c r="B4713">
        <v>16</v>
      </c>
      <c r="C4713">
        <v>5</v>
      </c>
      <c r="D4713">
        <v>150.17699999999999</v>
      </c>
      <c r="E4713">
        <f t="shared" si="73"/>
        <v>0.150177</v>
      </c>
    </row>
    <row r="4714" spans="1:5">
      <c r="A4714">
        <v>7</v>
      </c>
      <c r="B4714">
        <v>16</v>
      </c>
      <c r="C4714">
        <v>6</v>
      </c>
      <c r="D4714">
        <v>218.02799999999999</v>
      </c>
      <c r="E4714">
        <f t="shared" si="73"/>
        <v>0.218028</v>
      </c>
    </row>
    <row r="4715" spans="1:5">
      <c r="A4715">
        <v>7</v>
      </c>
      <c r="B4715">
        <v>16</v>
      </c>
      <c r="C4715">
        <v>7</v>
      </c>
      <c r="D4715">
        <v>891.66499999999996</v>
      </c>
      <c r="E4715">
        <f t="shared" si="73"/>
        <v>0.89166499999999993</v>
      </c>
    </row>
    <row r="4716" spans="1:5">
      <c r="A4716">
        <v>7</v>
      </c>
      <c r="B4716">
        <v>16</v>
      </c>
      <c r="C4716">
        <v>8</v>
      </c>
      <c r="D4716">
        <v>1491.6880000000001</v>
      </c>
      <c r="E4716">
        <f t="shared" si="73"/>
        <v>1.4916880000000001</v>
      </c>
    </row>
    <row r="4717" spans="1:5">
      <c r="A4717">
        <v>7</v>
      </c>
      <c r="B4717">
        <v>16</v>
      </c>
      <c r="C4717">
        <v>9</v>
      </c>
      <c r="D4717">
        <v>2001.904</v>
      </c>
      <c r="E4717">
        <f t="shared" si="73"/>
        <v>2.0019040000000001</v>
      </c>
    </row>
    <row r="4718" spans="1:5">
      <c r="A4718">
        <v>7</v>
      </c>
      <c r="B4718">
        <v>16</v>
      </c>
      <c r="C4718">
        <v>10</v>
      </c>
      <c r="D4718">
        <v>2466.5230000000001</v>
      </c>
      <c r="E4718">
        <f t="shared" si="73"/>
        <v>2.466523</v>
      </c>
    </row>
    <row r="4719" spans="1:5">
      <c r="A4719">
        <v>7</v>
      </c>
      <c r="B4719">
        <v>16</v>
      </c>
      <c r="C4719">
        <v>11</v>
      </c>
      <c r="D4719">
        <v>1233.681</v>
      </c>
      <c r="E4719">
        <f t="shared" si="73"/>
        <v>1.233681</v>
      </c>
    </row>
    <row r="4720" spans="1:5">
      <c r="A4720">
        <v>7</v>
      </c>
      <c r="B4720">
        <v>16</v>
      </c>
      <c r="C4720">
        <v>12</v>
      </c>
      <c r="D4720">
        <v>1841.5150000000001</v>
      </c>
      <c r="E4720">
        <f t="shared" si="73"/>
        <v>1.841515</v>
      </c>
    </row>
    <row r="4721" spans="1:5">
      <c r="A4721">
        <v>7</v>
      </c>
      <c r="B4721">
        <v>16</v>
      </c>
      <c r="C4721">
        <v>13</v>
      </c>
      <c r="D4721">
        <v>2275.982</v>
      </c>
      <c r="E4721">
        <f t="shared" si="73"/>
        <v>2.2759819999999999</v>
      </c>
    </row>
    <row r="4722" spans="1:5">
      <c r="A4722">
        <v>7</v>
      </c>
      <c r="B4722">
        <v>16</v>
      </c>
      <c r="C4722">
        <v>14</v>
      </c>
      <c r="D4722">
        <v>1994.89</v>
      </c>
      <c r="E4722">
        <f t="shared" si="73"/>
        <v>1.9948900000000001</v>
      </c>
    </row>
    <row r="4723" spans="1:5">
      <c r="A4723">
        <v>7</v>
      </c>
      <c r="B4723">
        <v>16</v>
      </c>
      <c r="C4723">
        <v>15</v>
      </c>
      <c r="D4723">
        <v>1627.877</v>
      </c>
      <c r="E4723">
        <f t="shared" si="73"/>
        <v>1.627877</v>
      </c>
    </row>
    <row r="4724" spans="1:5">
      <c r="A4724">
        <v>7</v>
      </c>
      <c r="B4724">
        <v>16</v>
      </c>
      <c r="C4724">
        <v>16</v>
      </c>
      <c r="D4724">
        <v>1085.135</v>
      </c>
      <c r="E4724">
        <f t="shared" si="73"/>
        <v>1.085135</v>
      </c>
    </row>
    <row r="4725" spans="1:5">
      <c r="A4725">
        <v>7</v>
      </c>
      <c r="B4725">
        <v>16</v>
      </c>
      <c r="C4725">
        <v>17</v>
      </c>
      <c r="D4725">
        <v>522.86</v>
      </c>
      <c r="E4725">
        <f t="shared" si="73"/>
        <v>0.52285999999999999</v>
      </c>
    </row>
    <row r="4726" spans="1:5">
      <c r="A4726">
        <v>7</v>
      </c>
      <c r="B4726">
        <v>16</v>
      </c>
      <c r="C4726">
        <v>18</v>
      </c>
      <c r="D4726">
        <v>127.074</v>
      </c>
      <c r="E4726">
        <f t="shared" si="73"/>
        <v>0.12707399999999999</v>
      </c>
    </row>
    <row r="4727" spans="1:5">
      <c r="A4727">
        <v>7</v>
      </c>
      <c r="B4727">
        <v>16</v>
      </c>
      <c r="C4727">
        <v>19</v>
      </c>
      <c r="D4727">
        <v>0</v>
      </c>
      <c r="E4727">
        <f t="shared" si="73"/>
        <v>0</v>
      </c>
    </row>
    <row r="4728" spans="1:5">
      <c r="A4728">
        <v>7</v>
      </c>
      <c r="B4728">
        <v>16</v>
      </c>
      <c r="C4728">
        <v>20</v>
      </c>
      <c r="D4728">
        <v>0</v>
      </c>
      <c r="E4728">
        <f t="shared" si="73"/>
        <v>0</v>
      </c>
    </row>
    <row r="4729" spans="1:5">
      <c r="A4729">
        <v>7</v>
      </c>
      <c r="B4729">
        <v>16</v>
      </c>
      <c r="C4729">
        <v>21</v>
      </c>
      <c r="D4729">
        <v>0</v>
      </c>
      <c r="E4729">
        <f t="shared" si="73"/>
        <v>0</v>
      </c>
    </row>
    <row r="4730" spans="1:5">
      <c r="A4730">
        <v>7</v>
      </c>
      <c r="B4730">
        <v>16</v>
      </c>
      <c r="C4730">
        <v>22</v>
      </c>
      <c r="D4730">
        <v>0</v>
      </c>
      <c r="E4730">
        <f t="shared" si="73"/>
        <v>0</v>
      </c>
    </row>
    <row r="4731" spans="1:5">
      <c r="A4731">
        <v>7</v>
      </c>
      <c r="B4731">
        <v>16</v>
      </c>
      <c r="C4731">
        <v>23</v>
      </c>
      <c r="D4731">
        <v>0</v>
      </c>
      <c r="E4731">
        <f t="shared" si="73"/>
        <v>0</v>
      </c>
    </row>
    <row r="4732" spans="1:5">
      <c r="A4732">
        <v>7</v>
      </c>
      <c r="B4732">
        <v>17</v>
      </c>
      <c r="C4732">
        <v>0</v>
      </c>
      <c r="D4732">
        <v>0</v>
      </c>
      <c r="E4732">
        <f t="shared" si="73"/>
        <v>0</v>
      </c>
    </row>
    <row r="4733" spans="1:5">
      <c r="A4733">
        <v>7</v>
      </c>
      <c r="B4733">
        <v>17</v>
      </c>
      <c r="C4733">
        <v>1</v>
      </c>
      <c r="D4733">
        <v>0</v>
      </c>
      <c r="E4733">
        <f t="shared" si="73"/>
        <v>0</v>
      </c>
    </row>
    <row r="4734" spans="1:5">
      <c r="A4734">
        <v>7</v>
      </c>
      <c r="B4734">
        <v>17</v>
      </c>
      <c r="C4734">
        <v>2</v>
      </c>
      <c r="D4734">
        <v>0</v>
      </c>
      <c r="E4734">
        <f t="shared" si="73"/>
        <v>0</v>
      </c>
    </row>
    <row r="4735" spans="1:5">
      <c r="A4735">
        <v>7</v>
      </c>
      <c r="B4735">
        <v>17</v>
      </c>
      <c r="C4735">
        <v>3</v>
      </c>
      <c r="D4735">
        <v>0</v>
      </c>
      <c r="E4735">
        <f t="shared" si="73"/>
        <v>0</v>
      </c>
    </row>
    <row r="4736" spans="1:5">
      <c r="A4736">
        <v>7</v>
      </c>
      <c r="B4736">
        <v>17</v>
      </c>
      <c r="C4736">
        <v>4</v>
      </c>
      <c r="D4736">
        <v>0</v>
      </c>
      <c r="E4736">
        <f t="shared" si="73"/>
        <v>0</v>
      </c>
    </row>
    <row r="4737" spans="1:5">
      <c r="A4737">
        <v>7</v>
      </c>
      <c r="B4737">
        <v>17</v>
      </c>
      <c r="C4737">
        <v>5</v>
      </c>
      <c r="D4737">
        <v>167.25299999999999</v>
      </c>
      <c r="E4737">
        <f t="shared" si="73"/>
        <v>0.16725299999999999</v>
      </c>
    </row>
    <row r="4738" spans="1:5">
      <c r="A4738">
        <v>7</v>
      </c>
      <c r="B4738">
        <v>17</v>
      </c>
      <c r="C4738">
        <v>6</v>
      </c>
      <c r="D4738">
        <v>623.053</v>
      </c>
      <c r="E4738">
        <f t="shared" si="73"/>
        <v>0.62305299999999997</v>
      </c>
    </row>
    <row r="4739" spans="1:5">
      <c r="A4739">
        <v>7</v>
      </c>
      <c r="B4739">
        <v>17</v>
      </c>
      <c r="C4739">
        <v>7</v>
      </c>
      <c r="D4739">
        <v>1219.808</v>
      </c>
      <c r="E4739">
        <f t="shared" si="73"/>
        <v>1.219808</v>
      </c>
    </row>
    <row r="4740" spans="1:5">
      <c r="A4740">
        <v>7</v>
      </c>
      <c r="B4740">
        <v>17</v>
      </c>
      <c r="C4740">
        <v>8</v>
      </c>
      <c r="D4740">
        <v>1790.2059999999999</v>
      </c>
      <c r="E4740">
        <f t="shared" si="73"/>
        <v>1.790206</v>
      </c>
    </row>
    <row r="4741" spans="1:5">
      <c r="A4741">
        <v>7</v>
      </c>
      <c r="B4741">
        <v>17</v>
      </c>
      <c r="C4741">
        <v>9</v>
      </c>
      <c r="D4741">
        <v>2229.777</v>
      </c>
      <c r="E4741">
        <f t="shared" ref="E4741:E4804" si="74">D4741/1000</f>
        <v>2.2297769999999999</v>
      </c>
    </row>
    <row r="4742" spans="1:5">
      <c r="A4742">
        <v>7</v>
      </c>
      <c r="B4742">
        <v>17</v>
      </c>
      <c r="C4742">
        <v>10</v>
      </c>
      <c r="D4742">
        <v>2531.6280000000002</v>
      </c>
      <c r="E4742">
        <f t="shared" si="74"/>
        <v>2.531628</v>
      </c>
    </row>
    <row r="4743" spans="1:5">
      <c r="A4743">
        <v>7</v>
      </c>
      <c r="B4743">
        <v>17</v>
      </c>
      <c r="C4743">
        <v>11</v>
      </c>
      <c r="D4743">
        <v>2673.43</v>
      </c>
      <c r="E4743">
        <f t="shared" si="74"/>
        <v>2.6734299999999998</v>
      </c>
    </row>
    <row r="4744" spans="1:5">
      <c r="A4744">
        <v>7</v>
      </c>
      <c r="B4744">
        <v>17</v>
      </c>
      <c r="C4744">
        <v>12</v>
      </c>
      <c r="D4744">
        <v>1897</v>
      </c>
      <c r="E4744">
        <f t="shared" si="74"/>
        <v>1.897</v>
      </c>
    </row>
    <row r="4745" spans="1:5">
      <c r="A4745">
        <v>7</v>
      </c>
      <c r="B4745">
        <v>17</v>
      </c>
      <c r="C4745">
        <v>13</v>
      </c>
      <c r="D4745">
        <v>2548.0369999999998</v>
      </c>
      <c r="E4745">
        <f t="shared" si="74"/>
        <v>2.5480369999999999</v>
      </c>
    </row>
    <row r="4746" spans="1:5">
      <c r="A4746">
        <v>7</v>
      </c>
      <c r="B4746">
        <v>17</v>
      </c>
      <c r="C4746">
        <v>14</v>
      </c>
      <c r="D4746">
        <v>2199.9929999999999</v>
      </c>
      <c r="E4746">
        <f t="shared" si="74"/>
        <v>2.1999930000000001</v>
      </c>
    </row>
    <row r="4747" spans="1:5">
      <c r="A4747">
        <v>7</v>
      </c>
      <c r="B4747">
        <v>17</v>
      </c>
      <c r="C4747">
        <v>15</v>
      </c>
      <c r="D4747">
        <v>1695.873</v>
      </c>
      <c r="E4747">
        <f t="shared" si="74"/>
        <v>1.695873</v>
      </c>
    </row>
    <row r="4748" spans="1:5">
      <c r="A4748">
        <v>7</v>
      </c>
      <c r="B4748">
        <v>17</v>
      </c>
      <c r="C4748">
        <v>16</v>
      </c>
      <c r="D4748">
        <v>1109.4090000000001</v>
      </c>
      <c r="E4748">
        <f t="shared" si="74"/>
        <v>1.1094090000000001</v>
      </c>
    </row>
    <row r="4749" spans="1:5">
      <c r="A4749">
        <v>7</v>
      </c>
      <c r="B4749">
        <v>17</v>
      </c>
      <c r="C4749">
        <v>17</v>
      </c>
      <c r="D4749">
        <v>530.02200000000005</v>
      </c>
      <c r="E4749">
        <f t="shared" si="74"/>
        <v>0.53002199999999999</v>
      </c>
    </row>
    <row r="4750" spans="1:5">
      <c r="A4750">
        <v>7</v>
      </c>
      <c r="B4750">
        <v>17</v>
      </c>
      <c r="C4750">
        <v>18</v>
      </c>
      <c r="D4750">
        <v>125.21</v>
      </c>
      <c r="E4750">
        <f t="shared" si="74"/>
        <v>0.12520999999999999</v>
      </c>
    </row>
    <row r="4751" spans="1:5">
      <c r="A4751">
        <v>7</v>
      </c>
      <c r="B4751">
        <v>17</v>
      </c>
      <c r="C4751">
        <v>19</v>
      </c>
      <c r="D4751">
        <v>0</v>
      </c>
      <c r="E4751">
        <f t="shared" si="74"/>
        <v>0</v>
      </c>
    </row>
    <row r="4752" spans="1:5">
      <c r="A4752">
        <v>7</v>
      </c>
      <c r="B4752">
        <v>17</v>
      </c>
      <c r="C4752">
        <v>20</v>
      </c>
      <c r="D4752">
        <v>0</v>
      </c>
      <c r="E4752">
        <f t="shared" si="74"/>
        <v>0</v>
      </c>
    </row>
    <row r="4753" spans="1:5">
      <c r="A4753">
        <v>7</v>
      </c>
      <c r="B4753">
        <v>17</v>
      </c>
      <c r="C4753">
        <v>21</v>
      </c>
      <c r="D4753">
        <v>0</v>
      </c>
      <c r="E4753">
        <f t="shared" si="74"/>
        <v>0</v>
      </c>
    </row>
    <row r="4754" spans="1:5">
      <c r="A4754">
        <v>7</v>
      </c>
      <c r="B4754">
        <v>17</v>
      </c>
      <c r="C4754">
        <v>22</v>
      </c>
      <c r="D4754">
        <v>0</v>
      </c>
      <c r="E4754">
        <f t="shared" si="74"/>
        <v>0</v>
      </c>
    </row>
    <row r="4755" spans="1:5">
      <c r="A4755">
        <v>7</v>
      </c>
      <c r="B4755">
        <v>17</v>
      </c>
      <c r="C4755">
        <v>23</v>
      </c>
      <c r="D4755">
        <v>0</v>
      </c>
      <c r="E4755">
        <f t="shared" si="74"/>
        <v>0</v>
      </c>
    </row>
    <row r="4756" spans="1:5">
      <c r="A4756">
        <v>7</v>
      </c>
      <c r="B4756">
        <v>18</v>
      </c>
      <c r="C4756">
        <v>0</v>
      </c>
      <c r="D4756">
        <v>0</v>
      </c>
      <c r="E4756">
        <f t="shared" si="74"/>
        <v>0</v>
      </c>
    </row>
    <row r="4757" spans="1:5">
      <c r="A4757">
        <v>7</v>
      </c>
      <c r="B4757">
        <v>18</v>
      </c>
      <c r="C4757">
        <v>1</v>
      </c>
      <c r="D4757">
        <v>0</v>
      </c>
      <c r="E4757">
        <f t="shared" si="74"/>
        <v>0</v>
      </c>
    </row>
    <row r="4758" spans="1:5">
      <c r="A4758">
        <v>7</v>
      </c>
      <c r="B4758">
        <v>18</v>
      </c>
      <c r="C4758">
        <v>2</v>
      </c>
      <c r="D4758">
        <v>0</v>
      </c>
      <c r="E4758">
        <f t="shared" si="74"/>
        <v>0</v>
      </c>
    </row>
    <row r="4759" spans="1:5">
      <c r="A4759">
        <v>7</v>
      </c>
      <c r="B4759">
        <v>18</v>
      </c>
      <c r="C4759">
        <v>3</v>
      </c>
      <c r="D4759">
        <v>0</v>
      </c>
      <c r="E4759">
        <f t="shared" si="74"/>
        <v>0</v>
      </c>
    </row>
    <row r="4760" spans="1:5">
      <c r="A4760">
        <v>7</v>
      </c>
      <c r="B4760">
        <v>18</v>
      </c>
      <c r="C4760">
        <v>4</v>
      </c>
      <c r="D4760">
        <v>0</v>
      </c>
      <c r="E4760">
        <f t="shared" si="74"/>
        <v>0</v>
      </c>
    </row>
    <row r="4761" spans="1:5">
      <c r="A4761">
        <v>7</v>
      </c>
      <c r="B4761">
        <v>18</v>
      </c>
      <c r="C4761">
        <v>5</v>
      </c>
      <c r="D4761">
        <v>128.11500000000001</v>
      </c>
      <c r="E4761">
        <f t="shared" si="74"/>
        <v>0.12811500000000001</v>
      </c>
    </row>
    <row r="4762" spans="1:5">
      <c r="A4762">
        <v>7</v>
      </c>
      <c r="B4762">
        <v>18</v>
      </c>
      <c r="C4762">
        <v>6</v>
      </c>
      <c r="D4762">
        <v>478.959</v>
      </c>
      <c r="E4762">
        <f t="shared" si="74"/>
        <v>0.47895900000000002</v>
      </c>
    </row>
    <row r="4763" spans="1:5">
      <c r="A4763">
        <v>7</v>
      </c>
      <c r="B4763">
        <v>18</v>
      </c>
      <c r="C4763">
        <v>7</v>
      </c>
      <c r="D4763">
        <v>1199.4359999999999</v>
      </c>
      <c r="E4763">
        <f t="shared" si="74"/>
        <v>1.1994359999999999</v>
      </c>
    </row>
    <row r="4764" spans="1:5">
      <c r="A4764">
        <v>7</v>
      </c>
      <c r="B4764">
        <v>18</v>
      </c>
      <c r="C4764">
        <v>8</v>
      </c>
      <c r="D4764">
        <v>1850.6489999999999</v>
      </c>
      <c r="E4764">
        <f t="shared" si="74"/>
        <v>1.850649</v>
      </c>
    </row>
    <row r="4765" spans="1:5">
      <c r="A4765">
        <v>7</v>
      </c>
      <c r="B4765">
        <v>18</v>
      </c>
      <c r="C4765">
        <v>9</v>
      </c>
      <c r="D4765">
        <v>1990.578</v>
      </c>
      <c r="E4765">
        <f t="shared" si="74"/>
        <v>1.990578</v>
      </c>
    </row>
    <row r="4766" spans="1:5">
      <c r="A4766">
        <v>7</v>
      </c>
      <c r="B4766">
        <v>18</v>
      </c>
      <c r="C4766">
        <v>10</v>
      </c>
      <c r="D4766">
        <v>1969.9780000000001</v>
      </c>
      <c r="E4766">
        <f t="shared" si="74"/>
        <v>1.969978</v>
      </c>
    </row>
    <row r="4767" spans="1:5">
      <c r="A4767">
        <v>7</v>
      </c>
      <c r="B4767">
        <v>18</v>
      </c>
      <c r="C4767">
        <v>11</v>
      </c>
      <c r="D4767">
        <v>1165.732</v>
      </c>
      <c r="E4767">
        <f t="shared" si="74"/>
        <v>1.165732</v>
      </c>
    </row>
    <row r="4768" spans="1:5">
      <c r="A4768">
        <v>7</v>
      </c>
      <c r="B4768">
        <v>18</v>
      </c>
      <c r="C4768">
        <v>12</v>
      </c>
      <c r="D4768">
        <v>2557.9659999999999</v>
      </c>
      <c r="E4768">
        <f t="shared" si="74"/>
        <v>2.557966</v>
      </c>
    </row>
    <row r="4769" spans="1:5">
      <c r="A4769">
        <v>7</v>
      </c>
      <c r="B4769">
        <v>18</v>
      </c>
      <c r="C4769">
        <v>13</v>
      </c>
      <c r="D4769">
        <v>2117.3679999999999</v>
      </c>
      <c r="E4769">
        <f t="shared" si="74"/>
        <v>2.1173679999999999</v>
      </c>
    </row>
    <row r="4770" spans="1:5">
      <c r="A4770">
        <v>7</v>
      </c>
      <c r="B4770">
        <v>18</v>
      </c>
      <c r="C4770">
        <v>14</v>
      </c>
      <c r="D4770">
        <v>2125.0309999999999</v>
      </c>
      <c r="E4770">
        <f t="shared" si="74"/>
        <v>2.1250309999999999</v>
      </c>
    </row>
    <row r="4771" spans="1:5">
      <c r="A4771">
        <v>7</v>
      </c>
      <c r="B4771">
        <v>18</v>
      </c>
      <c r="C4771">
        <v>15</v>
      </c>
      <c r="D4771">
        <v>359.13499999999999</v>
      </c>
      <c r="E4771">
        <f t="shared" si="74"/>
        <v>0.35913499999999998</v>
      </c>
    </row>
    <row r="4772" spans="1:5">
      <c r="A4772">
        <v>7</v>
      </c>
      <c r="B4772">
        <v>18</v>
      </c>
      <c r="C4772">
        <v>16</v>
      </c>
      <c r="D4772">
        <v>571.904</v>
      </c>
      <c r="E4772">
        <f t="shared" si="74"/>
        <v>0.57190399999999997</v>
      </c>
    </row>
    <row r="4773" spans="1:5">
      <c r="A4773">
        <v>7</v>
      </c>
      <c r="B4773">
        <v>18</v>
      </c>
      <c r="C4773">
        <v>17</v>
      </c>
      <c r="D4773">
        <v>383.553</v>
      </c>
      <c r="E4773">
        <f t="shared" si="74"/>
        <v>0.38355299999999998</v>
      </c>
    </row>
    <row r="4774" spans="1:5">
      <c r="A4774">
        <v>7</v>
      </c>
      <c r="B4774">
        <v>18</v>
      </c>
      <c r="C4774">
        <v>18</v>
      </c>
      <c r="D4774">
        <v>100.31399999999999</v>
      </c>
      <c r="E4774">
        <f t="shared" si="74"/>
        <v>0.10031399999999999</v>
      </c>
    </row>
    <row r="4775" spans="1:5">
      <c r="A4775">
        <v>7</v>
      </c>
      <c r="B4775">
        <v>18</v>
      </c>
      <c r="C4775">
        <v>19</v>
      </c>
      <c r="D4775">
        <v>0</v>
      </c>
      <c r="E4775">
        <f t="shared" si="74"/>
        <v>0</v>
      </c>
    </row>
    <row r="4776" spans="1:5">
      <c r="A4776">
        <v>7</v>
      </c>
      <c r="B4776">
        <v>18</v>
      </c>
      <c r="C4776">
        <v>20</v>
      </c>
      <c r="D4776">
        <v>0</v>
      </c>
      <c r="E4776">
        <f t="shared" si="74"/>
        <v>0</v>
      </c>
    </row>
    <row r="4777" spans="1:5">
      <c r="A4777">
        <v>7</v>
      </c>
      <c r="B4777">
        <v>18</v>
      </c>
      <c r="C4777">
        <v>21</v>
      </c>
      <c r="D4777">
        <v>0</v>
      </c>
      <c r="E4777">
        <f t="shared" si="74"/>
        <v>0</v>
      </c>
    </row>
    <row r="4778" spans="1:5">
      <c r="A4778">
        <v>7</v>
      </c>
      <c r="B4778">
        <v>18</v>
      </c>
      <c r="C4778">
        <v>22</v>
      </c>
      <c r="D4778">
        <v>0</v>
      </c>
      <c r="E4778">
        <f t="shared" si="74"/>
        <v>0</v>
      </c>
    </row>
    <row r="4779" spans="1:5">
      <c r="A4779">
        <v>7</v>
      </c>
      <c r="B4779">
        <v>18</v>
      </c>
      <c r="C4779">
        <v>23</v>
      </c>
      <c r="D4779">
        <v>0</v>
      </c>
      <c r="E4779">
        <f t="shared" si="74"/>
        <v>0</v>
      </c>
    </row>
    <row r="4780" spans="1:5">
      <c r="A4780">
        <v>7</v>
      </c>
      <c r="B4780">
        <v>19</v>
      </c>
      <c r="C4780">
        <v>0</v>
      </c>
      <c r="D4780">
        <v>0</v>
      </c>
      <c r="E4780">
        <f t="shared" si="74"/>
        <v>0</v>
      </c>
    </row>
    <row r="4781" spans="1:5">
      <c r="A4781">
        <v>7</v>
      </c>
      <c r="B4781">
        <v>19</v>
      </c>
      <c r="C4781">
        <v>1</v>
      </c>
      <c r="D4781">
        <v>0</v>
      </c>
      <c r="E4781">
        <f t="shared" si="74"/>
        <v>0</v>
      </c>
    </row>
    <row r="4782" spans="1:5">
      <c r="A4782">
        <v>7</v>
      </c>
      <c r="B4782">
        <v>19</v>
      </c>
      <c r="C4782">
        <v>2</v>
      </c>
      <c r="D4782">
        <v>0</v>
      </c>
      <c r="E4782">
        <f t="shared" si="74"/>
        <v>0</v>
      </c>
    </row>
    <row r="4783" spans="1:5">
      <c r="A4783">
        <v>7</v>
      </c>
      <c r="B4783">
        <v>19</v>
      </c>
      <c r="C4783">
        <v>3</v>
      </c>
      <c r="D4783">
        <v>0</v>
      </c>
      <c r="E4783">
        <f t="shared" si="74"/>
        <v>0</v>
      </c>
    </row>
    <row r="4784" spans="1:5">
      <c r="A4784">
        <v>7</v>
      </c>
      <c r="B4784">
        <v>19</v>
      </c>
      <c r="C4784">
        <v>4</v>
      </c>
      <c r="D4784">
        <v>0</v>
      </c>
      <c r="E4784">
        <f t="shared" si="74"/>
        <v>0</v>
      </c>
    </row>
    <row r="4785" spans="1:5">
      <c r="A4785">
        <v>7</v>
      </c>
      <c r="B4785">
        <v>19</v>
      </c>
      <c r="C4785">
        <v>5</v>
      </c>
      <c r="D4785">
        <v>98.628</v>
      </c>
      <c r="E4785">
        <f t="shared" si="74"/>
        <v>9.8627999999999993E-2</v>
      </c>
    </row>
    <row r="4786" spans="1:5">
      <c r="A4786">
        <v>7</v>
      </c>
      <c r="B4786">
        <v>19</v>
      </c>
      <c r="C4786">
        <v>6</v>
      </c>
      <c r="D4786">
        <v>646.26300000000003</v>
      </c>
      <c r="E4786">
        <f t="shared" si="74"/>
        <v>0.64626300000000003</v>
      </c>
    </row>
    <row r="4787" spans="1:5">
      <c r="A4787">
        <v>7</v>
      </c>
      <c r="B4787">
        <v>19</v>
      </c>
      <c r="C4787">
        <v>7</v>
      </c>
      <c r="D4787">
        <v>1365.47</v>
      </c>
      <c r="E4787">
        <f t="shared" si="74"/>
        <v>1.36547</v>
      </c>
    </row>
    <row r="4788" spans="1:5">
      <c r="A4788">
        <v>7</v>
      </c>
      <c r="B4788">
        <v>19</v>
      </c>
      <c r="C4788">
        <v>8</v>
      </c>
      <c r="D4788">
        <v>1996.1479999999999</v>
      </c>
      <c r="E4788">
        <f t="shared" si="74"/>
        <v>1.9961479999999998</v>
      </c>
    </row>
    <row r="4789" spans="1:5">
      <c r="A4789">
        <v>7</v>
      </c>
      <c r="B4789">
        <v>19</v>
      </c>
      <c r="C4789">
        <v>9</v>
      </c>
      <c r="D4789">
        <v>2466.5050000000001</v>
      </c>
      <c r="E4789">
        <f t="shared" si="74"/>
        <v>2.4665050000000002</v>
      </c>
    </row>
    <row r="4790" spans="1:5">
      <c r="A4790">
        <v>7</v>
      </c>
      <c r="B4790">
        <v>19</v>
      </c>
      <c r="C4790">
        <v>10</v>
      </c>
      <c r="D4790">
        <v>2763.0909999999999</v>
      </c>
      <c r="E4790">
        <f t="shared" si="74"/>
        <v>2.7630909999999997</v>
      </c>
    </row>
    <row r="4791" spans="1:5">
      <c r="A4791">
        <v>7</v>
      </c>
      <c r="B4791">
        <v>19</v>
      </c>
      <c r="C4791">
        <v>11</v>
      </c>
      <c r="D4791">
        <v>2892.08</v>
      </c>
      <c r="E4791">
        <f t="shared" si="74"/>
        <v>2.89208</v>
      </c>
    </row>
    <row r="4792" spans="1:5">
      <c r="A4792">
        <v>7</v>
      </c>
      <c r="B4792">
        <v>19</v>
      </c>
      <c r="C4792">
        <v>12</v>
      </c>
      <c r="D4792">
        <v>2785.614</v>
      </c>
      <c r="E4792">
        <f t="shared" si="74"/>
        <v>2.7856139999999998</v>
      </c>
    </row>
    <row r="4793" spans="1:5">
      <c r="A4793">
        <v>7</v>
      </c>
      <c r="B4793">
        <v>19</v>
      </c>
      <c r="C4793">
        <v>13</v>
      </c>
      <c r="D4793">
        <v>2602.9479999999999</v>
      </c>
      <c r="E4793">
        <f t="shared" si="74"/>
        <v>2.602948</v>
      </c>
    </row>
    <row r="4794" spans="1:5">
      <c r="A4794">
        <v>7</v>
      </c>
      <c r="B4794">
        <v>19</v>
      </c>
      <c r="C4794">
        <v>14</v>
      </c>
      <c r="D4794">
        <v>2206.84</v>
      </c>
      <c r="E4794">
        <f t="shared" si="74"/>
        <v>2.2068400000000001</v>
      </c>
    </row>
    <row r="4795" spans="1:5">
      <c r="A4795">
        <v>7</v>
      </c>
      <c r="B4795">
        <v>19</v>
      </c>
      <c r="C4795">
        <v>15</v>
      </c>
      <c r="D4795">
        <v>1764.239</v>
      </c>
      <c r="E4795">
        <f t="shared" si="74"/>
        <v>1.7642390000000001</v>
      </c>
    </row>
    <row r="4796" spans="1:5">
      <c r="A4796">
        <v>7</v>
      </c>
      <c r="B4796">
        <v>19</v>
      </c>
      <c r="C4796">
        <v>16</v>
      </c>
      <c r="D4796">
        <v>1171.8019999999999</v>
      </c>
      <c r="E4796">
        <f t="shared" si="74"/>
        <v>1.171802</v>
      </c>
    </row>
    <row r="4797" spans="1:5">
      <c r="A4797">
        <v>7</v>
      </c>
      <c r="B4797">
        <v>19</v>
      </c>
      <c r="C4797">
        <v>17</v>
      </c>
      <c r="D4797">
        <v>503.96499999999997</v>
      </c>
      <c r="E4797">
        <f t="shared" si="74"/>
        <v>0.503965</v>
      </c>
    </row>
    <row r="4798" spans="1:5">
      <c r="A4798">
        <v>7</v>
      </c>
      <c r="B4798">
        <v>19</v>
      </c>
      <c r="C4798">
        <v>18</v>
      </c>
      <c r="D4798">
        <v>75.177000000000007</v>
      </c>
      <c r="E4798">
        <f t="shared" si="74"/>
        <v>7.5177000000000008E-2</v>
      </c>
    </row>
    <row r="4799" spans="1:5">
      <c r="A4799">
        <v>7</v>
      </c>
      <c r="B4799">
        <v>19</v>
      </c>
      <c r="C4799">
        <v>19</v>
      </c>
      <c r="D4799">
        <v>0</v>
      </c>
      <c r="E4799">
        <f t="shared" si="74"/>
        <v>0</v>
      </c>
    </row>
    <row r="4800" spans="1:5">
      <c r="A4800">
        <v>7</v>
      </c>
      <c r="B4800">
        <v>19</v>
      </c>
      <c r="C4800">
        <v>20</v>
      </c>
      <c r="D4800">
        <v>0</v>
      </c>
      <c r="E4800">
        <f t="shared" si="74"/>
        <v>0</v>
      </c>
    </row>
    <row r="4801" spans="1:5">
      <c r="A4801">
        <v>7</v>
      </c>
      <c r="B4801">
        <v>19</v>
      </c>
      <c r="C4801">
        <v>21</v>
      </c>
      <c r="D4801">
        <v>0</v>
      </c>
      <c r="E4801">
        <f t="shared" si="74"/>
        <v>0</v>
      </c>
    </row>
    <row r="4802" spans="1:5">
      <c r="A4802">
        <v>7</v>
      </c>
      <c r="B4802">
        <v>19</v>
      </c>
      <c r="C4802">
        <v>22</v>
      </c>
      <c r="D4802">
        <v>0</v>
      </c>
      <c r="E4802">
        <f t="shared" si="74"/>
        <v>0</v>
      </c>
    </row>
    <row r="4803" spans="1:5">
      <c r="A4803">
        <v>7</v>
      </c>
      <c r="B4803">
        <v>19</v>
      </c>
      <c r="C4803">
        <v>23</v>
      </c>
      <c r="D4803">
        <v>0</v>
      </c>
      <c r="E4803">
        <f t="shared" si="74"/>
        <v>0</v>
      </c>
    </row>
    <row r="4804" spans="1:5">
      <c r="A4804">
        <v>7</v>
      </c>
      <c r="B4804">
        <v>20</v>
      </c>
      <c r="C4804">
        <v>0</v>
      </c>
      <c r="D4804">
        <v>0</v>
      </c>
      <c r="E4804">
        <f t="shared" si="74"/>
        <v>0</v>
      </c>
    </row>
    <row r="4805" spans="1:5">
      <c r="A4805">
        <v>7</v>
      </c>
      <c r="B4805">
        <v>20</v>
      </c>
      <c r="C4805">
        <v>1</v>
      </c>
      <c r="D4805">
        <v>0</v>
      </c>
      <c r="E4805">
        <f t="shared" ref="E4805:E4868" si="75">D4805/1000</f>
        <v>0</v>
      </c>
    </row>
    <row r="4806" spans="1:5">
      <c r="A4806">
        <v>7</v>
      </c>
      <c r="B4806">
        <v>20</v>
      </c>
      <c r="C4806">
        <v>2</v>
      </c>
      <c r="D4806">
        <v>0</v>
      </c>
      <c r="E4806">
        <f t="shared" si="75"/>
        <v>0</v>
      </c>
    </row>
    <row r="4807" spans="1:5">
      <c r="A4807">
        <v>7</v>
      </c>
      <c r="B4807">
        <v>20</v>
      </c>
      <c r="C4807">
        <v>3</v>
      </c>
      <c r="D4807">
        <v>0</v>
      </c>
      <c r="E4807">
        <f t="shared" si="75"/>
        <v>0</v>
      </c>
    </row>
    <row r="4808" spans="1:5">
      <c r="A4808">
        <v>7</v>
      </c>
      <c r="B4808">
        <v>20</v>
      </c>
      <c r="C4808">
        <v>4</v>
      </c>
      <c r="D4808">
        <v>0</v>
      </c>
      <c r="E4808">
        <f t="shared" si="75"/>
        <v>0</v>
      </c>
    </row>
    <row r="4809" spans="1:5">
      <c r="A4809">
        <v>7</v>
      </c>
      <c r="B4809">
        <v>20</v>
      </c>
      <c r="C4809">
        <v>5</v>
      </c>
      <c r="D4809">
        <v>105.88800000000001</v>
      </c>
      <c r="E4809">
        <f t="shared" si="75"/>
        <v>0.10588800000000001</v>
      </c>
    </row>
    <row r="4810" spans="1:5">
      <c r="A4810">
        <v>7</v>
      </c>
      <c r="B4810">
        <v>20</v>
      </c>
      <c r="C4810">
        <v>6</v>
      </c>
      <c r="D4810">
        <v>626.28599999999994</v>
      </c>
      <c r="E4810">
        <f t="shared" si="75"/>
        <v>0.6262859999999999</v>
      </c>
    </row>
    <row r="4811" spans="1:5">
      <c r="A4811">
        <v>7</v>
      </c>
      <c r="B4811">
        <v>20</v>
      </c>
      <c r="C4811">
        <v>7</v>
      </c>
      <c r="D4811">
        <v>1326.826</v>
      </c>
      <c r="E4811">
        <f t="shared" si="75"/>
        <v>1.3268260000000001</v>
      </c>
    </row>
    <row r="4812" spans="1:5">
      <c r="A4812">
        <v>7</v>
      </c>
      <c r="B4812">
        <v>20</v>
      </c>
      <c r="C4812">
        <v>8</v>
      </c>
      <c r="D4812">
        <v>1921.7750000000001</v>
      </c>
      <c r="E4812">
        <f t="shared" si="75"/>
        <v>1.921775</v>
      </c>
    </row>
    <row r="4813" spans="1:5">
      <c r="A4813">
        <v>7</v>
      </c>
      <c r="B4813">
        <v>20</v>
      </c>
      <c r="C4813">
        <v>9</v>
      </c>
      <c r="D4813">
        <v>2373.7930000000001</v>
      </c>
      <c r="E4813">
        <f t="shared" si="75"/>
        <v>2.373793</v>
      </c>
    </row>
    <row r="4814" spans="1:5">
      <c r="A4814">
        <v>7</v>
      </c>
      <c r="B4814">
        <v>20</v>
      </c>
      <c r="C4814">
        <v>10</v>
      </c>
      <c r="D4814">
        <v>2262.4140000000002</v>
      </c>
      <c r="E4814">
        <f t="shared" si="75"/>
        <v>2.2624140000000001</v>
      </c>
    </row>
    <row r="4815" spans="1:5">
      <c r="A4815">
        <v>7</v>
      </c>
      <c r="B4815">
        <v>20</v>
      </c>
      <c r="C4815">
        <v>11</v>
      </c>
      <c r="D4815">
        <v>2215.9949999999999</v>
      </c>
      <c r="E4815">
        <f t="shared" si="75"/>
        <v>2.2159949999999999</v>
      </c>
    </row>
    <row r="4816" spans="1:5">
      <c r="A4816">
        <v>7</v>
      </c>
      <c r="B4816">
        <v>20</v>
      </c>
      <c r="C4816">
        <v>12</v>
      </c>
      <c r="D4816">
        <v>2000.585</v>
      </c>
      <c r="E4816">
        <f t="shared" si="75"/>
        <v>2.0005850000000001</v>
      </c>
    </row>
    <row r="4817" spans="1:5">
      <c r="A4817">
        <v>7</v>
      </c>
      <c r="B4817">
        <v>20</v>
      </c>
      <c r="C4817">
        <v>13</v>
      </c>
      <c r="D4817">
        <v>1029.1179999999999</v>
      </c>
      <c r="E4817">
        <f t="shared" si="75"/>
        <v>1.029118</v>
      </c>
    </row>
    <row r="4818" spans="1:5">
      <c r="A4818">
        <v>7</v>
      </c>
      <c r="B4818">
        <v>20</v>
      </c>
      <c r="C4818">
        <v>14</v>
      </c>
      <c r="D4818">
        <v>759.18</v>
      </c>
      <c r="E4818">
        <f t="shared" si="75"/>
        <v>0.75917999999999997</v>
      </c>
    </row>
    <row r="4819" spans="1:5">
      <c r="A4819">
        <v>7</v>
      </c>
      <c r="B4819">
        <v>20</v>
      </c>
      <c r="C4819">
        <v>15</v>
      </c>
      <c r="D4819">
        <v>1345.5350000000001</v>
      </c>
      <c r="E4819">
        <f t="shared" si="75"/>
        <v>1.3455350000000001</v>
      </c>
    </row>
    <row r="4820" spans="1:5">
      <c r="A4820">
        <v>7</v>
      </c>
      <c r="B4820">
        <v>20</v>
      </c>
      <c r="C4820">
        <v>16</v>
      </c>
      <c r="D4820">
        <v>779.96500000000003</v>
      </c>
      <c r="E4820">
        <f t="shared" si="75"/>
        <v>0.77996500000000002</v>
      </c>
    </row>
    <row r="4821" spans="1:5">
      <c r="A4821">
        <v>7</v>
      </c>
      <c r="B4821">
        <v>20</v>
      </c>
      <c r="C4821">
        <v>17</v>
      </c>
      <c r="D4821">
        <v>429.62400000000002</v>
      </c>
      <c r="E4821">
        <f t="shared" si="75"/>
        <v>0.42962400000000001</v>
      </c>
    </row>
    <row r="4822" spans="1:5">
      <c r="A4822">
        <v>7</v>
      </c>
      <c r="B4822">
        <v>20</v>
      </c>
      <c r="C4822">
        <v>18</v>
      </c>
      <c r="D4822">
        <v>95.366</v>
      </c>
      <c r="E4822">
        <f t="shared" si="75"/>
        <v>9.5366000000000006E-2</v>
      </c>
    </row>
    <row r="4823" spans="1:5">
      <c r="A4823">
        <v>7</v>
      </c>
      <c r="B4823">
        <v>20</v>
      </c>
      <c r="C4823">
        <v>19</v>
      </c>
      <c r="D4823">
        <v>0</v>
      </c>
      <c r="E4823">
        <f t="shared" si="75"/>
        <v>0</v>
      </c>
    </row>
    <row r="4824" spans="1:5">
      <c r="A4824">
        <v>7</v>
      </c>
      <c r="B4824">
        <v>20</v>
      </c>
      <c r="C4824">
        <v>20</v>
      </c>
      <c r="D4824">
        <v>0</v>
      </c>
      <c r="E4824">
        <f t="shared" si="75"/>
        <v>0</v>
      </c>
    </row>
    <row r="4825" spans="1:5">
      <c r="A4825">
        <v>7</v>
      </c>
      <c r="B4825">
        <v>20</v>
      </c>
      <c r="C4825">
        <v>21</v>
      </c>
      <c r="D4825">
        <v>0</v>
      </c>
      <c r="E4825">
        <f t="shared" si="75"/>
        <v>0</v>
      </c>
    </row>
    <row r="4826" spans="1:5">
      <c r="A4826">
        <v>7</v>
      </c>
      <c r="B4826">
        <v>20</v>
      </c>
      <c r="C4826">
        <v>22</v>
      </c>
      <c r="D4826">
        <v>0</v>
      </c>
      <c r="E4826">
        <f t="shared" si="75"/>
        <v>0</v>
      </c>
    </row>
    <row r="4827" spans="1:5">
      <c r="A4827">
        <v>7</v>
      </c>
      <c r="B4827">
        <v>20</v>
      </c>
      <c r="C4827">
        <v>23</v>
      </c>
      <c r="D4827">
        <v>0</v>
      </c>
      <c r="E4827">
        <f t="shared" si="75"/>
        <v>0</v>
      </c>
    </row>
    <row r="4828" spans="1:5">
      <c r="A4828">
        <v>7</v>
      </c>
      <c r="B4828">
        <v>21</v>
      </c>
      <c r="C4828">
        <v>0</v>
      </c>
      <c r="D4828">
        <v>0</v>
      </c>
      <c r="E4828">
        <f t="shared" si="75"/>
        <v>0</v>
      </c>
    </row>
    <row r="4829" spans="1:5">
      <c r="A4829">
        <v>7</v>
      </c>
      <c r="B4829">
        <v>21</v>
      </c>
      <c r="C4829">
        <v>1</v>
      </c>
      <c r="D4829">
        <v>0</v>
      </c>
      <c r="E4829">
        <f t="shared" si="75"/>
        <v>0</v>
      </c>
    </row>
    <row r="4830" spans="1:5">
      <c r="A4830">
        <v>7</v>
      </c>
      <c r="B4830">
        <v>21</v>
      </c>
      <c r="C4830">
        <v>2</v>
      </c>
      <c r="D4830">
        <v>0</v>
      </c>
      <c r="E4830">
        <f t="shared" si="75"/>
        <v>0</v>
      </c>
    </row>
    <row r="4831" spans="1:5">
      <c r="A4831">
        <v>7</v>
      </c>
      <c r="B4831">
        <v>21</v>
      </c>
      <c r="C4831">
        <v>3</v>
      </c>
      <c r="D4831">
        <v>0</v>
      </c>
      <c r="E4831">
        <f t="shared" si="75"/>
        <v>0</v>
      </c>
    </row>
    <row r="4832" spans="1:5">
      <c r="A4832">
        <v>7</v>
      </c>
      <c r="B4832">
        <v>21</v>
      </c>
      <c r="C4832">
        <v>4</v>
      </c>
      <c r="D4832">
        <v>0</v>
      </c>
      <c r="E4832">
        <f t="shared" si="75"/>
        <v>0</v>
      </c>
    </row>
    <row r="4833" spans="1:5">
      <c r="A4833">
        <v>7</v>
      </c>
      <c r="B4833">
        <v>21</v>
      </c>
      <c r="C4833">
        <v>5</v>
      </c>
      <c r="D4833">
        <v>126.532</v>
      </c>
      <c r="E4833">
        <f t="shared" si="75"/>
        <v>0.12653200000000001</v>
      </c>
    </row>
    <row r="4834" spans="1:5">
      <c r="A4834">
        <v>7</v>
      </c>
      <c r="B4834">
        <v>21</v>
      </c>
      <c r="C4834">
        <v>6</v>
      </c>
      <c r="D4834">
        <v>572.11500000000001</v>
      </c>
      <c r="E4834">
        <f t="shared" si="75"/>
        <v>0.57211500000000004</v>
      </c>
    </row>
    <row r="4835" spans="1:5">
      <c r="A4835">
        <v>7</v>
      </c>
      <c r="B4835">
        <v>21</v>
      </c>
      <c r="C4835">
        <v>7</v>
      </c>
      <c r="D4835">
        <v>1148.5519999999999</v>
      </c>
      <c r="E4835">
        <f t="shared" si="75"/>
        <v>1.148552</v>
      </c>
    </row>
    <row r="4836" spans="1:5">
      <c r="A4836">
        <v>7</v>
      </c>
      <c r="B4836">
        <v>21</v>
      </c>
      <c r="C4836">
        <v>8</v>
      </c>
      <c r="D4836">
        <v>1626.124</v>
      </c>
      <c r="E4836">
        <f t="shared" si="75"/>
        <v>1.6261240000000001</v>
      </c>
    </row>
    <row r="4837" spans="1:5">
      <c r="A4837">
        <v>7</v>
      </c>
      <c r="B4837">
        <v>21</v>
      </c>
      <c r="C4837">
        <v>9</v>
      </c>
      <c r="D4837">
        <v>1745.2470000000001</v>
      </c>
      <c r="E4837">
        <f t="shared" si="75"/>
        <v>1.745247</v>
      </c>
    </row>
    <row r="4838" spans="1:5">
      <c r="A4838">
        <v>7</v>
      </c>
      <c r="B4838">
        <v>21</v>
      </c>
      <c r="C4838">
        <v>10</v>
      </c>
      <c r="D4838">
        <v>1977.912</v>
      </c>
      <c r="E4838">
        <f t="shared" si="75"/>
        <v>1.9779120000000001</v>
      </c>
    </row>
    <row r="4839" spans="1:5">
      <c r="A4839">
        <v>7</v>
      </c>
      <c r="B4839">
        <v>21</v>
      </c>
      <c r="C4839">
        <v>11</v>
      </c>
      <c r="D4839">
        <v>2405.549</v>
      </c>
      <c r="E4839">
        <f t="shared" si="75"/>
        <v>2.4055490000000002</v>
      </c>
    </row>
    <row r="4840" spans="1:5">
      <c r="A4840">
        <v>7</v>
      </c>
      <c r="B4840">
        <v>21</v>
      </c>
      <c r="C4840">
        <v>12</v>
      </c>
      <c r="D4840">
        <v>1862.047</v>
      </c>
      <c r="E4840">
        <f t="shared" si="75"/>
        <v>1.862047</v>
      </c>
    </row>
    <row r="4841" spans="1:5">
      <c r="A4841">
        <v>7</v>
      </c>
      <c r="B4841">
        <v>21</v>
      </c>
      <c r="C4841">
        <v>13</v>
      </c>
      <c r="D4841">
        <v>2311.52</v>
      </c>
      <c r="E4841">
        <f t="shared" si="75"/>
        <v>2.3115199999999998</v>
      </c>
    </row>
    <row r="4842" spans="1:5">
      <c r="A4842">
        <v>7</v>
      </c>
      <c r="B4842">
        <v>21</v>
      </c>
      <c r="C4842">
        <v>14</v>
      </c>
      <c r="D4842">
        <v>1772.9349999999999</v>
      </c>
      <c r="E4842">
        <f t="shared" si="75"/>
        <v>1.7729349999999999</v>
      </c>
    </row>
    <row r="4843" spans="1:5">
      <c r="A4843">
        <v>7</v>
      </c>
      <c r="B4843">
        <v>21</v>
      </c>
      <c r="C4843">
        <v>15</v>
      </c>
      <c r="D4843">
        <v>1001.926</v>
      </c>
      <c r="E4843">
        <f t="shared" si="75"/>
        <v>1.0019260000000001</v>
      </c>
    </row>
    <row r="4844" spans="1:5">
      <c r="A4844">
        <v>7</v>
      </c>
      <c r="B4844">
        <v>21</v>
      </c>
      <c r="C4844">
        <v>16</v>
      </c>
      <c r="D4844">
        <v>1106.08</v>
      </c>
      <c r="E4844">
        <f t="shared" si="75"/>
        <v>1.10608</v>
      </c>
    </row>
    <row r="4845" spans="1:5">
      <c r="A4845">
        <v>7</v>
      </c>
      <c r="B4845">
        <v>21</v>
      </c>
      <c r="C4845">
        <v>17</v>
      </c>
      <c r="D4845">
        <v>442.00099999999998</v>
      </c>
      <c r="E4845">
        <f t="shared" si="75"/>
        <v>0.44200099999999998</v>
      </c>
    </row>
    <row r="4846" spans="1:5">
      <c r="A4846">
        <v>7</v>
      </c>
      <c r="B4846">
        <v>21</v>
      </c>
      <c r="C4846">
        <v>18</v>
      </c>
      <c r="D4846">
        <v>95.156000000000006</v>
      </c>
      <c r="E4846">
        <f t="shared" si="75"/>
        <v>9.5156000000000004E-2</v>
      </c>
    </row>
    <row r="4847" spans="1:5">
      <c r="A4847">
        <v>7</v>
      </c>
      <c r="B4847">
        <v>21</v>
      </c>
      <c r="C4847">
        <v>19</v>
      </c>
      <c r="D4847">
        <v>0</v>
      </c>
      <c r="E4847">
        <f t="shared" si="75"/>
        <v>0</v>
      </c>
    </row>
    <row r="4848" spans="1:5">
      <c r="A4848">
        <v>7</v>
      </c>
      <c r="B4848">
        <v>21</v>
      </c>
      <c r="C4848">
        <v>20</v>
      </c>
      <c r="D4848">
        <v>0</v>
      </c>
      <c r="E4848">
        <f t="shared" si="75"/>
        <v>0</v>
      </c>
    </row>
    <row r="4849" spans="1:5">
      <c r="A4849">
        <v>7</v>
      </c>
      <c r="B4849">
        <v>21</v>
      </c>
      <c r="C4849">
        <v>21</v>
      </c>
      <c r="D4849">
        <v>0</v>
      </c>
      <c r="E4849">
        <f t="shared" si="75"/>
        <v>0</v>
      </c>
    </row>
    <row r="4850" spans="1:5">
      <c r="A4850">
        <v>7</v>
      </c>
      <c r="B4850">
        <v>21</v>
      </c>
      <c r="C4850">
        <v>22</v>
      </c>
      <c r="D4850">
        <v>0</v>
      </c>
      <c r="E4850">
        <f t="shared" si="75"/>
        <v>0</v>
      </c>
    </row>
    <row r="4851" spans="1:5">
      <c r="A4851">
        <v>7</v>
      </c>
      <c r="B4851">
        <v>21</v>
      </c>
      <c r="C4851">
        <v>23</v>
      </c>
      <c r="D4851">
        <v>0</v>
      </c>
      <c r="E4851">
        <f t="shared" si="75"/>
        <v>0</v>
      </c>
    </row>
    <row r="4852" spans="1:5">
      <c r="A4852">
        <v>7</v>
      </c>
      <c r="B4852">
        <v>22</v>
      </c>
      <c r="C4852">
        <v>0</v>
      </c>
      <c r="D4852">
        <v>0</v>
      </c>
      <c r="E4852">
        <f t="shared" si="75"/>
        <v>0</v>
      </c>
    </row>
    <row r="4853" spans="1:5">
      <c r="A4853">
        <v>7</v>
      </c>
      <c r="B4853">
        <v>22</v>
      </c>
      <c r="C4853">
        <v>1</v>
      </c>
      <c r="D4853">
        <v>0</v>
      </c>
      <c r="E4853">
        <f t="shared" si="75"/>
        <v>0</v>
      </c>
    </row>
    <row r="4854" spans="1:5">
      <c r="A4854">
        <v>7</v>
      </c>
      <c r="B4854">
        <v>22</v>
      </c>
      <c r="C4854">
        <v>2</v>
      </c>
      <c r="D4854">
        <v>0</v>
      </c>
      <c r="E4854">
        <f t="shared" si="75"/>
        <v>0</v>
      </c>
    </row>
    <row r="4855" spans="1:5">
      <c r="A4855">
        <v>7</v>
      </c>
      <c r="B4855">
        <v>22</v>
      </c>
      <c r="C4855">
        <v>3</v>
      </c>
      <c r="D4855">
        <v>0</v>
      </c>
      <c r="E4855">
        <f t="shared" si="75"/>
        <v>0</v>
      </c>
    </row>
    <row r="4856" spans="1:5">
      <c r="A4856">
        <v>7</v>
      </c>
      <c r="B4856">
        <v>22</v>
      </c>
      <c r="C4856">
        <v>4</v>
      </c>
      <c r="D4856">
        <v>0</v>
      </c>
      <c r="E4856">
        <f t="shared" si="75"/>
        <v>0</v>
      </c>
    </row>
    <row r="4857" spans="1:5">
      <c r="A4857">
        <v>7</v>
      </c>
      <c r="B4857">
        <v>22</v>
      </c>
      <c r="C4857">
        <v>5</v>
      </c>
      <c r="D4857">
        <v>137.38200000000001</v>
      </c>
      <c r="E4857">
        <f t="shared" si="75"/>
        <v>0.137382</v>
      </c>
    </row>
    <row r="4858" spans="1:5">
      <c r="A4858">
        <v>7</v>
      </c>
      <c r="B4858">
        <v>22</v>
      </c>
      <c r="C4858">
        <v>6</v>
      </c>
      <c r="D4858">
        <v>621.20699999999999</v>
      </c>
      <c r="E4858">
        <f t="shared" si="75"/>
        <v>0.62120699999999995</v>
      </c>
    </row>
    <row r="4859" spans="1:5">
      <c r="A4859">
        <v>7</v>
      </c>
      <c r="B4859">
        <v>22</v>
      </c>
      <c r="C4859">
        <v>7</v>
      </c>
      <c r="D4859">
        <v>1297.751</v>
      </c>
      <c r="E4859">
        <f t="shared" si="75"/>
        <v>1.2977509999999999</v>
      </c>
    </row>
    <row r="4860" spans="1:5">
      <c r="A4860">
        <v>7</v>
      </c>
      <c r="B4860">
        <v>22</v>
      </c>
      <c r="C4860">
        <v>8</v>
      </c>
      <c r="D4860">
        <v>1908.1389999999999</v>
      </c>
      <c r="E4860">
        <f t="shared" si="75"/>
        <v>1.9081389999999998</v>
      </c>
    </row>
    <row r="4861" spans="1:5">
      <c r="A4861">
        <v>7</v>
      </c>
      <c r="B4861">
        <v>22</v>
      </c>
      <c r="C4861">
        <v>9</v>
      </c>
      <c r="D4861">
        <v>2413.0630000000001</v>
      </c>
      <c r="E4861">
        <f t="shared" si="75"/>
        <v>2.4130630000000002</v>
      </c>
    </row>
    <row r="4862" spans="1:5">
      <c r="A4862">
        <v>7</v>
      </c>
      <c r="B4862">
        <v>22</v>
      </c>
      <c r="C4862">
        <v>10</v>
      </c>
      <c r="D4862">
        <v>2719.848</v>
      </c>
      <c r="E4862">
        <f t="shared" si="75"/>
        <v>2.7198479999999998</v>
      </c>
    </row>
    <row r="4863" spans="1:5">
      <c r="A4863">
        <v>7</v>
      </c>
      <c r="B4863">
        <v>22</v>
      </c>
      <c r="C4863">
        <v>11</v>
      </c>
      <c r="D4863">
        <v>2862.692</v>
      </c>
      <c r="E4863">
        <f t="shared" si="75"/>
        <v>2.862692</v>
      </c>
    </row>
    <row r="4864" spans="1:5">
      <c r="A4864">
        <v>7</v>
      </c>
      <c r="B4864">
        <v>22</v>
      </c>
      <c r="C4864">
        <v>12</v>
      </c>
      <c r="D4864">
        <v>2873.069</v>
      </c>
      <c r="E4864">
        <f t="shared" si="75"/>
        <v>2.8730690000000001</v>
      </c>
    </row>
    <row r="4865" spans="1:5">
      <c r="A4865">
        <v>7</v>
      </c>
      <c r="B4865">
        <v>22</v>
      </c>
      <c r="C4865">
        <v>13</v>
      </c>
      <c r="D4865">
        <v>2679.7460000000001</v>
      </c>
      <c r="E4865">
        <f t="shared" si="75"/>
        <v>2.6797460000000002</v>
      </c>
    </row>
    <row r="4866" spans="1:5">
      <c r="A4866">
        <v>7</v>
      </c>
      <c r="B4866">
        <v>22</v>
      </c>
      <c r="C4866">
        <v>14</v>
      </c>
      <c r="D4866">
        <v>2346.511</v>
      </c>
      <c r="E4866">
        <f t="shared" si="75"/>
        <v>2.346511</v>
      </c>
    </row>
    <row r="4867" spans="1:5">
      <c r="A4867">
        <v>7</v>
      </c>
      <c r="B4867">
        <v>22</v>
      </c>
      <c r="C4867">
        <v>15</v>
      </c>
      <c r="D4867">
        <v>1847.338</v>
      </c>
      <c r="E4867">
        <f t="shared" si="75"/>
        <v>1.8473379999999999</v>
      </c>
    </row>
    <row r="4868" spans="1:5">
      <c r="A4868">
        <v>7</v>
      </c>
      <c r="B4868">
        <v>22</v>
      </c>
      <c r="C4868">
        <v>16</v>
      </c>
      <c r="D4868">
        <v>1205.6030000000001</v>
      </c>
      <c r="E4868">
        <f t="shared" si="75"/>
        <v>1.205603</v>
      </c>
    </row>
    <row r="4869" spans="1:5">
      <c r="A4869">
        <v>7</v>
      </c>
      <c r="B4869">
        <v>22</v>
      </c>
      <c r="C4869">
        <v>17</v>
      </c>
      <c r="D4869">
        <v>515.53200000000004</v>
      </c>
      <c r="E4869">
        <f t="shared" ref="E4869:E4932" si="76">D4869/1000</f>
        <v>0.51553199999999999</v>
      </c>
    </row>
    <row r="4870" spans="1:5">
      <c r="A4870">
        <v>7</v>
      </c>
      <c r="B4870">
        <v>22</v>
      </c>
      <c r="C4870">
        <v>18</v>
      </c>
      <c r="D4870">
        <v>83.548000000000002</v>
      </c>
      <c r="E4870">
        <f t="shared" si="76"/>
        <v>8.3547999999999997E-2</v>
      </c>
    </row>
    <row r="4871" spans="1:5">
      <c r="A4871">
        <v>7</v>
      </c>
      <c r="B4871">
        <v>22</v>
      </c>
      <c r="C4871">
        <v>19</v>
      </c>
      <c r="D4871">
        <v>0</v>
      </c>
      <c r="E4871">
        <f t="shared" si="76"/>
        <v>0</v>
      </c>
    </row>
    <row r="4872" spans="1:5">
      <c r="A4872">
        <v>7</v>
      </c>
      <c r="B4872">
        <v>22</v>
      </c>
      <c r="C4872">
        <v>20</v>
      </c>
      <c r="D4872">
        <v>0</v>
      </c>
      <c r="E4872">
        <f t="shared" si="76"/>
        <v>0</v>
      </c>
    </row>
    <row r="4873" spans="1:5">
      <c r="A4873">
        <v>7</v>
      </c>
      <c r="B4873">
        <v>22</v>
      </c>
      <c r="C4873">
        <v>21</v>
      </c>
      <c r="D4873">
        <v>0</v>
      </c>
      <c r="E4873">
        <f t="shared" si="76"/>
        <v>0</v>
      </c>
    </row>
    <row r="4874" spans="1:5">
      <c r="A4874">
        <v>7</v>
      </c>
      <c r="B4874">
        <v>22</v>
      </c>
      <c r="C4874">
        <v>22</v>
      </c>
      <c r="D4874">
        <v>0</v>
      </c>
      <c r="E4874">
        <f t="shared" si="76"/>
        <v>0</v>
      </c>
    </row>
    <row r="4875" spans="1:5">
      <c r="A4875">
        <v>7</v>
      </c>
      <c r="B4875">
        <v>22</v>
      </c>
      <c r="C4875">
        <v>23</v>
      </c>
      <c r="D4875">
        <v>0</v>
      </c>
      <c r="E4875">
        <f t="shared" si="76"/>
        <v>0</v>
      </c>
    </row>
    <row r="4876" spans="1:5">
      <c r="A4876">
        <v>7</v>
      </c>
      <c r="B4876">
        <v>23</v>
      </c>
      <c r="C4876">
        <v>0</v>
      </c>
      <c r="D4876">
        <v>0</v>
      </c>
      <c r="E4876">
        <f t="shared" si="76"/>
        <v>0</v>
      </c>
    </row>
    <row r="4877" spans="1:5">
      <c r="A4877">
        <v>7</v>
      </c>
      <c r="B4877">
        <v>23</v>
      </c>
      <c r="C4877">
        <v>1</v>
      </c>
      <c r="D4877">
        <v>0</v>
      </c>
      <c r="E4877">
        <f t="shared" si="76"/>
        <v>0</v>
      </c>
    </row>
    <row r="4878" spans="1:5">
      <c r="A4878">
        <v>7</v>
      </c>
      <c r="B4878">
        <v>23</v>
      </c>
      <c r="C4878">
        <v>2</v>
      </c>
      <c r="D4878">
        <v>0</v>
      </c>
      <c r="E4878">
        <f t="shared" si="76"/>
        <v>0</v>
      </c>
    </row>
    <row r="4879" spans="1:5">
      <c r="A4879">
        <v>7</v>
      </c>
      <c r="B4879">
        <v>23</v>
      </c>
      <c r="C4879">
        <v>3</v>
      </c>
      <c r="D4879">
        <v>0</v>
      </c>
      <c r="E4879">
        <f t="shared" si="76"/>
        <v>0</v>
      </c>
    </row>
    <row r="4880" spans="1:5">
      <c r="A4880">
        <v>7</v>
      </c>
      <c r="B4880">
        <v>23</v>
      </c>
      <c r="C4880">
        <v>4</v>
      </c>
      <c r="D4880">
        <v>0</v>
      </c>
      <c r="E4880">
        <f t="shared" si="76"/>
        <v>0</v>
      </c>
    </row>
    <row r="4881" spans="1:5">
      <c r="A4881">
        <v>7</v>
      </c>
      <c r="B4881">
        <v>23</v>
      </c>
      <c r="C4881">
        <v>5</v>
      </c>
      <c r="D4881">
        <v>123.776</v>
      </c>
      <c r="E4881">
        <f t="shared" si="76"/>
        <v>0.123776</v>
      </c>
    </row>
    <row r="4882" spans="1:5">
      <c r="A4882">
        <v>7</v>
      </c>
      <c r="B4882">
        <v>23</v>
      </c>
      <c r="C4882">
        <v>6</v>
      </c>
      <c r="D4882">
        <v>606.71600000000001</v>
      </c>
      <c r="E4882">
        <f t="shared" si="76"/>
        <v>0.60671600000000003</v>
      </c>
    </row>
    <row r="4883" spans="1:5">
      <c r="A4883">
        <v>7</v>
      </c>
      <c r="B4883">
        <v>23</v>
      </c>
      <c r="C4883">
        <v>7</v>
      </c>
      <c r="D4883">
        <v>1109.8710000000001</v>
      </c>
      <c r="E4883">
        <f t="shared" si="76"/>
        <v>1.1098710000000001</v>
      </c>
    </row>
    <row r="4884" spans="1:5">
      <c r="A4884">
        <v>7</v>
      </c>
      <c r="B4884">
        <v>23</v>
      </c>
      <c r="C4884">
        <v>8</v>
      </c>
      <c r="D4884">
        <v>374.584</v>
      </c>
      <c r="E4884">
        <f t="shared" si="76"/>
        <v>0.37458400000000003</v>
      </c>
    </row>
    <row r="4885" spans="1:5">
      <c r="A4885">
        <v>7</v>
      </c>
      <c r="B4885">
        <v>23</v>
      </c>
      <c r="C4885">
        <v>9</v>
      </c>
      <c r="D4885">
        <v>604.68899999999996</v>
      </c>
      <c r="E4885">
        <f t="shared" si="76"/>
        <v>0.60468899999999992</v>
      </c>
    </row>
    <row r="4886" spans="1:5">
      <c r="A4886">
        <v>7</v>
      </c>
      <c r="B4886">
        <v>23</v>
      </c>
      <c r="C4886">
        <v>10</v>
      </c>
      <c r="D4886">
        <v>2063.558</v>
      </c>
      <c r="E4886">
        <f t="shared" si="76"/>
        <v>2.063558</v>
      </c>
    </row>
    <row r="4887" spans="1:5">
      <c r="A4887">
        <v>7</v>
      </c>
      <c r="B4887">
        <v>23</v>
      </c>
      <c r="C4887">
        <v>11</v>
      </c>
      <c r="D4887">
        <v>1467.4690000000001</v>
      </c>
      <c r="E4887">
        <f t="shared" si="76"/>
        <v>1.4674690000000001</v>
      </c>
    </row>
    <row r="4888" spans="1:5">
      <c r="A4888">
        <v>7</v>
      </c>
      <c r="B4888">
        <v>23</v>
      </c>
      <c r="C4888">
        <v>12</v>
      </c>
      <c r="D4888">
        <v>1316.444</v>
      </c>
      <c r="E4888">
        <f t="shared" si="76"/>
        <v>1.3164439999999999</v>
      </c>
    </row>
    <row r="4889" spans="1:5">
      <c r="A4889">
        <v>7</v>
      </c>
      <c r="B4889">
        <v>23</v>
      </c>
      <c r="C4889">
        <v>13</v>
      </c>
      <c r="D4889">
        <v>2005.394</v>
      </c>
      <c r="E4889">
        <f t="shared" si="76"/>
        <v>2.0053939999999999</v>
      </c>
    </row>
    <row r="4890" spans="1:5">
      <c r="A4890">
        <v>7</v>
      </c>
      <c r="B4890">
        <v>23</v>
      </c>
      <c r="C4890">
        <v>14</v>
      </c>
      <c r="D4890">
        <v>1271.577</v>
      </c>
      <c r="E4890">
        <f t="shared" si="76"/>
        <v>1.271577</v>
      </c>
    </row>
    <row r="4891" spans="1:5">
      <c r="A4891">
        <v>7</v>
      </c>
      <c r="B4891">
        <v>23</v>
      </c>
      <c r="C4891">
        <v>15</v>
      </c>
      <c r="D4891">
        <v>937.64599999999996</v>
      </c>
      <c r="E4891">
        <f t="shared" si="76"/>
        <v>0.93764599999999998</v>
      </c>
    </row>
    <row r="4892" spans="1:5">
      <c r="A4892">
        <v>7</v>
      </c>
      <c r="B4892">
        <v>23</v>
      </c>
      <c r="C4892">
        <v>16</v>
      </c>
      <c r="D4892">
        <v>724.99900000000002</v>
      </c>
      <c r="E4892">
        <f t="shared" si="76"/>
        <v>0.72499900000000006</v>
      </c>
    </row>
    <row r="4893" spans="1:5">
      <c r="A4893">
        <v>7</v>
      </c>
      <c r="B4893">
        <v>23</v>
      </c>
      <c r="C4893">
        <v>17</v>
      </c>
      <c r="D4893">
        <v>195.56299999999999</v>
      </c>
      <c r="E4893">
        <f t="shared" si="76"/>
        <v>0.19556299999999999</v>
      </c>
    </row>
    <row r="4894" spans="1:5">
      <c r="A4894">
        <v>7</v>
      </c>
      <c r="B4894">
        <v>23</v>
      </c>
      <c r="C4894">
        <v>18</v>
      </c>
      <c r="D4894">
        <v>97.62</v>
      </c>
      <c r="E4894">
        <f t="shared" si="76"/>
        <v>9.7619999999999998E-2</v>
      </c>
    </row>
    <row r="4895" spans="1:5">
      <c r="A4895">
        <v>7</v>
      </c>
      <c r="B4895">
        <v>23</v>
      </c>
      <c r="C4895">
        <v>19</v>
      </c>
      <c r="D4895">
        <v>0</v>
      </c>
      <c r="E4895">
        <f t="shared" si="76"/>
        <v>0</v>
      </c>
    </row>
    <row r="4896" spans="1:5">
      <c r="A4896">
        <v>7</v>
      </c>
      <c r="B4896">
        <v>23</v>
      </c>
      <c r="C4896">
        <v>20</v>
      </c>
      <c r="D4896">
        <v>0</v>
      </c>
      <c r="E4896">
        <f t="shared" si="76"/>
        <v>0</v>
      </c>
    </row>
    <row r="4897" spans="1:5">
      <c r="A4897">
        <v>7</v>
      </c>
      <c r="B4897">
        <v>23</v>
      </c>
      <c r="C4897">
        <v>21</v>
      </c>
      <c r="D4897">
        <v>0</v>
      </c>
      <c r="E4897">
        <f t="shared" si="76"/>
        <v>0</v>
      </c>
    </row>
    <row r="4898" spans="1:5">
      <c r="A4898">
        <v>7</v>
      </c>
      <c r="B4898">
        <v>23</v>
      </c>
      <c r="C4898">
        <v>22</v>
      </c>
      <c r="D4898">
        <v>0</v>
      </c>
      <c r="E4898">
        <f t="shared" si="76"/>
        <v>0</v>
      </c>
    </row>
    <row r="4899" spans="1:5">
      <c r="A4899">
        <v>7</v>
      </c>
      <c r="B4899">
        <v>23</v>
      </c>
      <c r="C4899">
        <v>23</v>
      </c>
      <c r="D4899">
        <v>0</v>
      </c>
      <c r="E4899">
        <f t="shared" si="76"/>
        <v>0</v>
      </c>
    </row>
    <row r="4900" spans="1:5">
      <c r="A4900">
        <v>7</v>
      </c>
      <c r="B4900">
        <v>24</v>
      </c>
      <c r="C4900">
        <v>0</v>
      </c>
      <c r="D4900">
        <v>0</v>
      </c>
      <c r="E4900">
        <f t="shared" si="76"/>
        <v>0</v>
      </c>
    </row>
    <row r="4901" spans="1:5">
      <c r="A4901">
        <v>7</v>
      </c>
      <c r="B4901">
        <v>24</v>
      </c>
      <c r="C4901">
        <v>1</v>
      </c>
      <c r="D4901">
        <v>0</v>
      </c>
      <c r="E4901">
        <f t="shared" si="76"/>
        <v>0</v>
      </c>
    </row>
    <row r="4902" spans="1:5">
      <c r="A4902">
        <v>7</v>
      </c>
      <c r="B4902">
        <v>24</v>
      </c>
      <c r="C4902">
        <v>2</v>
      </c>
      <c r="D4902">
        <v>0</v>
      </c>
      <c r="E4902">
        <f t="shared" si="76"/>
        <v>0</v>
      </c>
    </row>
    <row r="4903" spans="1:5">
      <c r="A4903">
        <v>7</v>
      </c>
      <c r="B4903">
        <v>24</v>
      </c>
      <c r="C4903">
        <v>3</v>
      </c>
      <c r="D4903">
        <v>0</v>
      </c>
      <c r="E4903">
        <f t="shared" si="76"/>
        <v>0</v>
      </c>
    </row>
    <row r="4904" spans="1:5">
      <c r="A4904">
        <v>7</v>
      </c>
      <c r="B4904">
        <v>24</v>
      </c>
      <c r="C4904">
        <v>4</v>
      </c>
      <c r="D4904">
        <v>0</v>
      </c>
      <c r="E4904">
        <f t="shared" si="76"/>
        <v>0</v>
      </c>
    </row>
    <row r="4905" spans="1:5">
      <c r="A4905">
        <v>7</v>
      </c>
      <c r="B4905">
        <v>24</v>
      </c>
      <c r="C4905">
        <v>5</v>
      </c>
      <c r="D4905">
        <v>108.953</v>
      </c>
      <c r="E4905">
        <f t="shared" si="76"/>
        <v>0.10895300000000001</v>
      </c>
    </row>
    <row r="4906" spans="1:5">
      <c r="A4906">
        <v>7</v>
      </c>
      <c r="B4906">
        <v>24</v>
      </c>
      <c r="C4906">
        <v>6</v>
      </c>
      <c r="D4906">
        <v>573.87599999999998</v>
      </c>
      <c r="E4906">
        <f t="shared" si="76"/>
        <v>0.57387599999999994</v>
      </c>
    </row>
    <row r="4907" spans="1:5">
      <c r="A4907">
        <v>7</v>
      </c>
      <c r="B4907">
        <v>24</v>
      </c>
      <c r="C4907">
        <v>7</v>
      </c>
      <c r="D4907">
        <v>1166.0409999999999</v>
      </c>
      <c r="E4907">
        <f t="shared" si="76"/>
        <v>1.1660409999999999</v>
      </c>
    </row>
    <row r="4908" spans="1:5">
      <c r="A4908">
        <v>7</v>
      </c>
      <c r="B4908">
        <v>24</v>
      </c>
      <c r="C4908">
        <v>8</v>
      </c>
      <c r="D4908">
        <v>1714.077</v>
      </c>
      <c r="E4908">
        <f t="shared" si="76"/>
        <v>1.7140770000000001</v>
      </c>
    </row>
    <row r="4909" spans="1:5">
      <c r="A4909">
        <v>7</v>
      </c>
      <c r="B4909">
        <v>24</v>
      </c>
      <c r="C4909">
        <v>9</v>
      </c>
      <c r="D4909">
        <v>2139.1390000000001</v>
      </c>
      <c r="E4909">
        <f t="shared" si="76"/>
        <v>2.1391390000000001</v>
      </c>
    </row>
    <row r="4910" spans="1:5">
      <c r="A4910">
        <v>7</v>
      </c>
      <c r="B4910">
        <v>24</v>
      </c>
      <c r="C4910">
        <v>10</v>
      </c>
      <c r="D4910">
        <v>2354.297</v>
      </c>
      <c r="E4910">
        <f t="shared" si="76"/>
        <v>2.3542969999999999</v>
      </c>
    </row>
    <row r="4911" spans="1:5">
      <c r="A4911">
        <v>7</v>
      </c>
      <c r="B4911">
        <v>24</v>
      </c>
      <c r="C4911">
        <v>11</v>
      </c>
      <c r="D4911">
        <v>2817.2429999999999</v>
      </c>
      <c r="E4911">
        <f t="shared" si="76"/>
        <v>2.8172429999999999</v>
      </c>
    </row>
    <row r="4912" spans="1:5">
      <c r="A4912">
        <v>7</v>
      </c>
      <c r="B4912">
        <v>24</v>
      </c>
      <c r="C4912">
        <v>12</v>
      </c>
      <c r="D4912">
        <v>2770.2779999999998</v>
      </c>
      <c r="E4912">
        <f t="shared" si="76"/>
        <v>2.7702779999999998</v>
      </c>
    </row>
    <row r="4913" spans="1:5">
      <c r="A4913">
        <v>7</v>
      </c>
      <c r="B4913">
        <v>24</v>
      </c>
      <c r="C4913">
        <v>13</v>
      </c>
      <c r="D4913">
        <v>2578.9270000000001</v>
      </c>
      <c r="E4913">
        <f t="shared" si="76"/>
        <v>2.5789270000000002</v>
      </c>
    </row>
    <row r="4914" spans="1:5">
      <c r="A4914">
        <v>7</v>
      </c>
      <c r="B4914">
        <v>24</v>
      </c>
      <c r="C4914">
        <v>14</v>
      </c>
      <c r="D4914">
        <v>2234.306</v>
      </c>
      <c r="E4914">
        <f t="shared" si="76"/>
        <v>2.2343060000000001</v>
      </c>
    </row>
    <row r="4915" spans="1:5">
      <c r="A4915">
        <v>7</v>
      </c>
      <c r="B4915">
        <v>24</v>
      </c>
      <c r="C4915">
        <v>15</v>
      </c>
      <c r="D4915">
        <v>1745.19</v>
      </c>
      <c r="E4915">
        <f t="shared" si="76"/>
        <v>1.74519</v>
      </c>
    </row>
    <row r="4916" spans="1:5">
      <c r="A4916">
        <v>7</v>
      </c>
      <c r="B4916">
        <v>24</v>
      </c>
      <c r="C4916">
        <v>16</v>
      </c>
      <c r="D4916">
        <v>1122.604</v>
      </c>
      <c r="E4916">
        <f t="shared" si="76"/>
        <v>1.1226039999999999</v>
      </c>
    </row>
    <row r="4917" spans="1:5">
      <c r="A4917">
        <v>7</v>
      </c>
      <c r="B4917">
        <v>24</v>
      </c>
      <c r="C4917">
        <v>17</v>
      </c>
      <c r="D4917">
        <v>478.44099999999997</v>
      </c>
      <c r="E4917">
        <f t="shared" si="76"/>
        <v>0.47844099999999995</v>
      </c>
    </row>
    <row r="4918" spans="1:5">
      <c r="A4918">
        <v>7</v>
      </c>
      <c r="B4918">
        <v>24</v>
      </c>
      <c r="C4918">
        <v>18</v>
      </c>
      <c r="D4918">
        <v>88.960999999999999</v>
      </c>
      <c r="E4918">
        <f t="shared" si="76"/>
        <v>8.8960999999999998E-2</v>
      </c>
    </row>
    <row r="4919" spans="1:5">
      <c r="A4919">
        <v>7</v>
      </c>
      <c r="B4919">
        <v>24</v>
      </c>
      <c r="C4919">
        <v>19</v>
      </c>
      <c r="D4919">
        <v>0</v>
      </c>
      <c r="E4919">
        <f t="shared" si="76"/>
        <v>0</v>
      </c>
    </row>
    <row r="4920" spans="1:5">
      <c r="A4920">
        <v>7</v>
      </c>
      <c r="B4920">
        <v>24</v>
      </c>
      <c r="C4920">
        <v>20</v>
      </c>
      <c r="D4920">
        <v>0</v>
      </c>
      <c r="E4920">
        <f t="shared" si="76"/>
        <v>0</v>
      </c>
    </row>
    <row r="4921" spans="1:5">
      <c r="A4921">
        <v>7</v>
      </c>
      <c r="B4921">
        <v>24</v>
      </c>
      <c r="C4921">
        <v>21</v>
      </c>
      <c r="D4921">
        <v>0</v>
      </c>
      <c r="E4921">
        <f t="shared" si="76"/>
        <v>0</v>
      </c>
    </row>
    <row r="4922" spans="1:5">
      <c r="A4922">
        <v>7</v>
      </c>
      <c r="B4922">
        <v>24</v>
      </c>
      <c r="C4922">
        <v>22</v>
      </c>
      <c r="D4922">
        <v>0</v>
      </c>
      <c r="E4922">
        <f t="shared" si="76"/>
        <v>0</v>
      </c>
    </row>
    <row r="4923" spans="1:5">
      <c r="A4923">
        <v>7</v>
      </c>
      <c r="B4923">
        <v>24</v>
      </c>
      <c r="C4923">
        <v>23</v>
      </c>
      <c r="D4923">
        <v>0</v>
      </c>
      <c r="E4923">
        <f t="shared" si="76"/>
        <v>0</v>
      </c>
    </row>
    <row r="4924" spans="1:5">
      <c r="A4924">
        <v>7</v>
      </c>
      <c r="B4924">
        <v>25</v>
      </c>
      <c r="C4924">
        <v>0</v>
      </c>
      <c r="D4924">
        <v>0</v>
      </c>
      <c r="E4924">
        <f t="shared" si="76"/>
        <v>0</v>
      </c>
    </row>
    <row r="4925" spans="1:5">
      <c r="A4925">
        <v>7</v>
      </c>
      <c r="B4925">
        <v>25</v>
      </c>
      <c r="C4925">
        <v>1</v>
      </c>
      <c r="D4925">
        <v>0</v>
      </c>
      <c r="E4925">
        <f t="shared" si="76"/>
        <v>0</v>
      </c>
    </row>
    <row r="4926" spans="1:5">
      <c r="A4926">
        <v>7</v>
      </c>
      <c r="B4926">
        <v>25</v>
      </c>
      <c r="C4926">
        <v>2</v>
      </c>
      <c r="D4926">
        <v>0</v>
      </c>
      <c r="E4926">
        <f t="shared" si="76"/>
        <v>0</v>
      </c>
    </row>
    <row r="4927" spans="1:5">
      <c r="A4927">
        <v>7</v>
      </c>
      <c r="B4927">
        <v>25</v>
      </c>
      <c r="C4927">
        <v>3</v>
      </c>
      <c r="D4927">
        <v>0</v>
      </c>
      <c r="E4927">
        <f t="shared" si="76"/>
        <v>0</v>
      </c>
    </row>
    <row r="4928" spans="1:5">
      <c r="A4928">
        <v>7</v>
      </c>
      <c r="B4928">
        <v>25</v>
      </c>
      <c r="C4928">
        <v>4</v>
      </c>
      <c r="D4928">
        <v>0</v>
      </c>
      <c r="E4928">
        <f t="shared" si="76"/>
        <v>0</v>
      </c>
    </row>
    <row r="4929" spans="1:5">
      <c r="A4929">
        <v>7</v>
      </c>
      <c r="B4929">
        <v>25</v>
      </c>
      <c r="C4929">
        <v>5</v>
      </c>
      <c r="D4929">
        <v>0</v>
      </c>
      <c r="E4929">
        <f t="shared" si="76"/>
        <v>0</v>
      </c>
    </row>
    <row r="4930" spans="1:5">
      <c r="A4930">
        <v>7</v>
      </c>
      <c r="B4930">
        <v>25</v>
      </c>
      <c r="C4930">
        <v>6</v>
      </c>
      <c r="D4930">
        <v>239.328</v>
      </c>
      <c r="E4930">
        <f t="shared" si="76"/>
        <v>0.23932800000000001</v>
      </c>
    </row>
    <row r="4931" spans="1:5">
      <c r="A4931">
        <v>7</v>
      </c>
      <c r="B4931">
        <v>25</v>
      </c>
      <c r="C4931">
        <v>7</v>
      </c>
      <c r="D4931">
        <v>169.709</v>
      </c>
      <c r="E4931">
        <f t="shared" si="76"/>
        <v>0.169709</v>
      </c>
    </row>
    <row r="4932" spans="1:5">
      <c r="A4932">
        <v>7</v>
      </c>
      <c r="B4932">
        <v>25</v>
      </c>
      <c r="C4932">
        <v>8</v>
      </c>
      <c r="D4932">
        <v>300.334</v>
      </c>
      <c r="E4932">
        <f t="shared" si="76"/>
        <v>0.30033399999999999</v>
      </c>
    </row>
    <row r="4933" spans="1:5">
      <c r="A4933">
        <v>7</v>
      </c>
      <c r="B4933">
        <v>25</v>
      </c>
      <c r="C4933">
        <v>9</v>
      </c>
      <c r="D4933">
        <v>266.02699999999999</v>
      </c>
      <c r="E4933">
        <f t="shared" ref="E4933:E4996" si="77">D4933/1000</f>
        <v>0.26602700000000001</v>
      </c>
    </row>
    <row r="4934" spans="1:5">
      <c r="A4934">
        <v>7</v>
      </c>
      <c r="B4934">
        <v>25</v>
      </c>
      <c r="C4934">
        <v>10</v>
      </c>
      <c r="D4934">
        <v>484.88200000000001</v>
      </c>
      <c r="E4934">
        <f t="shared" si="77"/>
        <v>0.48488199999999998</v>
      </c>
    </row>
    <row r="4935" spans="1:5">
      <c r="A4935">
        <v>7</v>
      </c>
      <c r="B4935">
        <v>25</v>
      </c>
      <c r="C4935">
        <v>11</v>
      </c>
      <c r="D4935">
        <v>219.13</v>
      </c>
      <c r="E4935">
        <f t="shared" si="77"/>
        <v>0.21912999999999999</v>
      </c>
    </row>
    <row r="4936" spans="1:5">
      <c r="A4936">
        <v>7</v>
      </c>
      <c r="B4936">
        <v>25</v>
      </c>
      <c r="C4936">
        <v>12</v>
      </c>
      <c r="D4936">
        <v>784.80700000000002</v>
      </c>
      <c r="E4936">
        <f t="shared" si="77"/>
        <v>0.78480700000000003</v>
      </c>
    </row>
    <row r="4937" spans="1:5">
      <c r="A4937">
        <v>7</v>
      </c>
      <c r="B4937">
        <v>25</v>
      </c>
      <c r="C4937">
        <v>13</v>
      </c>
      <c r="D4937">
        <v>2247.4609999999998</v>
      </c>
      <c r="E4937">
        <f t="shared" si="77"/>
        <v>2.2474609999999999</v>
      </c>
    </row>
    <row r="4938" spans="1:5">
      <c r="A4938">
        <v>7</v>
      </c>
      <c r="B4938">
        <v>25</v>
      </c>
      <c r="C4938">
        <v>14</v>
      </c>
      <c r="D4938">
        <v>1880.181</v>
      </c>
      <c r="E4938">
        <f t="shared" si="77"/>
        <v>1.8801810000000001</v>
      </c>
    </row>
    <row r="4939" spans="1:5">
      <c r="A4939">
        <v>7</v>
      </c>
      <c r="B4939">
        <v>25</v>
      </c>
      <c r="C4939">
        <v>15</v>
      </c>
      <c r="D4939">
        <v>1376.6130000000001</v>
      </c>
      <c r="E4939">
        <f t="shared" si="77"/>
        <v>1.3766130000000001</v>
      </c>
    </row>
    <row r="4940" spans="1:5">
      <c r="A4940">
        <v>7</v>
      </c>
      <c r="B4940">
        <v>25</v>
      </c>
      <c r="C4940">
        <v>16</v>
      </c>
      <c r="D4940">
        <v>712.24599999999998</v>
      </c>
      <c r="E4940">
        <f t="shared" si="77"/>
        <v>0.71224599999999993</v>
      </c>
    </row>
    <row r="4941" spans="1:5">
      <c r="A4941">
        <v>7</v>
      </c>
      <c r="B4941">
        <v>25</v>
      </c>
      <c r="C4941">
        <v>17</v>
      </c>
      <c r="D4941">
        <v>418.55099999999999</v>
      </c>
      <c r="E4941">
        <f t="shared" si="77"/>
        <v>0.41855100000000001</v>
      </c>
    </row>
    <row r="4942" spans="1:5">
      <c r="A4942">
        <v>7</v>
      </c>
      <c r="B4942">
        <v>25</v>
      </c>
      <c r="C4942">
        <v>18</v>
      </c>
      <c r="D4942">
        <v>84.998000000000005</v>
      </c>
      <c r="E4942">
        <f t="shared" si="77"/>
        <v>8.4998000000000004E-2</v>
      </c>
    </row>
    <row r="4943" spans="1:5">
      <c r="A4943">
        <v>7</v>
      </c>
      <c r="B4943">
        <v>25</v>
      </c>
      <c r="C4943">
        <v>19</v>
      </c>
      <c r="D4943">
        <v>0</v>
      </c>
      <c r="E4943">
        <f t="shared" si="77"/>
        <v>0</v>
      </c>
    </row>
    <row r="4944" spans="1:5">
      <c r="A4944">
        <v>7</v>
      </c>
      <c r="B4944">
        <v>25</v>
      </c>
      <c r="C4944">
        <v>20</v>
      </c>
      <c r="D4944">
        <v>0</v>
      </c>
      <c r="E4944">
        <f t="shared" si="77"/>
        <v>0</v>
      </c>
    </row>
    <row r="4945" spans="1:5">
      <c r="A4945">
        <v>7</v>
      </c>
      <c r="B4945">
        <v>25</v>
      </c>
      <c r="C4945">
        <v>21</v>
      </c>
      <c r="D4945">
        <v>0</v>
      </c>
      <c r="E4945">
        <f t="shared" si="77"/>
        <v>0</v>
      </c>
    </row>
    <row r="4946" spans="1:5">
      <c r="A4946">
        <v>7</v>
      </c>
      <c r="B4946">
        <v>25</v>
      </c>
      <c r="C4946">
        <v>22</v>
      </c>
      <c r="D4946">
        <v>0</v>
      </c>
      <c r="E4946">
        <f t="shared" si="77"/>
        <v>0</v>
      </c>
    </row>
    <row r="4947" spans="1:5">
      <c r="A4947">
        <v>7</v>
      </c>
      <c r="B4947">
        <v>25</v>
      </c>
      <c r="C4947">
        <v>23</v>
      </c>
      <c r="D4947">
        <v>0</v>
      </c>
      <c r="E4947">
        <f t="shared" si="77"/>
        <v>0</v>
      </c>
    </row>
    <row r="4948" spans="1:5">
      <c r="A4948">
        <v>7</v>
      </c>
      <c r="B4948">
        <v>26</v>
      </c>
      <c r="C4948">
        <v>0</v>
      </c>
      <c r="D4948">
        <v>0</v>
      </c>
      <c r="E4948">
        <f t="shared" si="77"/>
        <v>0</v>
      </c>
    </row>
    <row r="4949" spans="1:5">
      <c r="A4949">
        <v>7</v>
      </c>
      <c r="B4949">
        <v>26</v>
      </c>
      <c r="C4949">
        <v>1</v>
      </c>
      <c r="D4949">
        <v>0</v>
      </c>
      <c r="E4949">
        <f t="shared" si="77"/>
        <v>0</v>
      </c>
    </row>
    <row r="4950" spans="1:5">
      <c r="A4950">
        <v>7</v>
      </c>
      <c r="B4950">
        <v>26</v>
      </c>
      <c r="C4950">
        <v>2</v>
      </c>
      <c r="D4950">
        <v>0</v>
      </c>
      <c r="E4950">
        <f t="shared" si="77"/>
        <v>0</v>
      </c>
    </row>
    <row r="4951" spans="1:5">
      <c r="A4951">
        <v>7</v>
      </c>
      <c r="B4951">
        <v>26</v>
      </c>
      <c r="C4951">
        <v>3</v>
      </c>
      <c r="D4951">
        <v>0</v>
      </c>
      <c r="E4951">
        <f t="shared" si="77"/>
        <v>0</v>
      </c>
    </row>
    <row r="4952" spans="1:5">
      <c r="A4952">
        <v>7</v>
      </c>
      <c r="B4952">
        <v>26</v>
      </c>
      <c r="C4952">
        <v>4</v>
      </c>
      <c r="D4952">
        <v>0</v>
      </c>
      <c r="E4952">
        <f t="shared" si="77"/>
        <v>0</v>
      </c>
    </row>
    <row r="4953" spans="1:5">
      <c r="A4953">
        <v>7</v>
      </c>
      <c r="B4953">
        <v>26</v>
      </c>
      <c r="C4953">
        <v>5</v>
      </c>
      <c r="D4953">
        <v>103.104</v>
      </c>
      <c r="E4953">
        <f t="shared" si="77"/>
        <v>0.103104</v>
      </c>
    </row>
    <row r="4954" spans="1:5">
      <c r="A4954">
        <v>7</v>
      </c>
      <c r="B4954">
        <v>26</v>
      </c>
      <c r="C4954">
        <v>6</v>
      </c>
      <c r="D4954">
        <v>437.20499999999998</v>
      </c>
      <c r="E4954">
        <f t="shared" si="77"/>
        <v>0.43720500000000001</v>
      </c>
    </row>
    <row r="4955" spans="1:5">
      <c r="A4955">
        <v>7</v>
      </c>
      <c r="B4955">
        <v>26</v>
      </c>
      <c r="C4955">
        <v>7</v>
      </c>
      <c r="D4955">
        <v>1080.433</v>
      </c>
      <c r="E4955">
        <f t="shared" si="77"/>
        <v>1.080433</v>
      </c>
    </row>
    <row r="4956" spans="1:5">
      <c r="A4956">
        <v>7</v>
      </c>
      <c r="B4956">
        <v>26</v>
      </c>
      <c r="C4956">
        <v>8</v>
      </c>
      <c r="D4956">
        <v>1330.5509999999999</v>
      </c>
      <c r="E4956">
        <f t="shared" si="77"/>
        <v>1.330551</v>
      </c>
    </row>
    <row r="4957" spans="1:5">
      <c r="A4957">
        <v>7</v>
      </c>
      <c r="B4957">
        <v>26</v>
      </c>
      <c r="C4957">
        <v>9</v>
      </c>
      <c r="D4957">
        <v>2342.5940000000001</v>
      </c>
      <c r="E4957">
        <f t="shared" si="77"/>
        <v>2.3425940000000001</v>
      </c>
    </row>
    <row r="4958" spans="1:5">
      <c r="A4958">
        <v>7</v>
      </c>
      <c r="B4958">
        <v>26</v>
      </c>
      <c r="C4958">
        <v>10</v>
      </c>
      <c r="D4958">
        <v>2394.393</v>
      </c>
      <c r="E4958">
        <f t="shared" si="77"/>
        <v>2.394393</v>
      </c>
    </row>
    <row r="4959" spans="1:5">
      <c r="A4959">
        <v>7</v>
      </c>
      <c r="B4959">
        <v>26</v>
      </c>
      <c r="C4959">
        <v>11</v>
      </c>
      <c r="D4959">
        <v>2076.8440000000001</v>
      </c>
      <c r="E4959">
        <f t="shared" si="77"/>
        <v>2.0768439999999999</v>
      </c>
    </row>
    <row r="4960" spans="1:5">
      <c r="A4960">
        <v>7</v>
      </c>
      <c r="B4960">
        <v>26</v>
      </c>
      <c r="C4960">
        <v>12</v>
      </c>
      <c r="D4960">
        <v>2316.2289999999998</v>
      </c>
      <c r="E4960">
        <f t="shared" si="77"/>
        <v>2.3162289999999999</v>
      </c>
    </row>
    <row r="4961" spans="1:5">
      <c r="A4961">
        <v>7</v>
      </c>
      <c r="B4961">
        <v>26</v>
      </c>
      <c r="C4961">
        <v>13</v>
      </c>
      <c r="D4961">
        <v>2228.9699999999998</v>
      </c>
      <c r="E4961">
        <f t="shared" si="77"/>
        <v>2.2289699999999999</v>
      </c>
    </row>
    <row r="4962" spans="1:5">
      <c r="A4962">
        <v>7</v>
      </c>
      <c r="B4962">
        <v>26</v>
      </c>
      <c r="C4962">
        <v>14</v>
      </c>
      <c r="D4962">
        <v>1472.1320000000001</v>
      </c>
      <c r="E4962">
        <f t="shared" si="77"/>
        <v>1.472132</v>
      </c>
    </row>
    <row r="4963" spans="1:5">
      <c r="A4963">
        <v>7</v>
      </c>
      <c r="B4963">
        <v>26</v>
      </c>
      <c r="C4963">
        <v>15</v>
      </c>
      <c r="D4963">
        <v>942.96400000000006</v>
      </c>
      <c r="E4963">
        <f t="shared" si="77"/>
        <v>0.94296400000000002</v>
      </c>
    </row>
    <row r="4964" spans="1:5">
      <c r="A4964">
        <v>7</v>
      </c>
      <c r="B4964">
        <v>26</v>
      </c>
      <c r="C4964">
        <v>16</v>
      </c>
      <c r="D4964">
        <v>243.39599999999999</v>
      </c>
      <c r="E4964">
        <f t="shared" si="77"/>
        <v>0.24339599999999997</v>
      </c>
    </row>
    <row r="4965" spans="1:5">
      <c r="A4965">
        <v>7</v>
      </c>
      <c r="B4965">
        <v>26</v>
      </c>
      <c r="C4965">
        <v>17</v>
      </c>
      <c r="D4965">
        <v>219.71799999999999</v>
      </c>
      <c r="E4965">
        <f t="shared" si="77"/>
        <v>0.219718</v>
      </c>
    </row>
    <row r="4966" spans="1:5">
      <c r="A4966">
        <v>7</v>
      </c>
      <c r="B4966">
        <v>26</v>
      </c>
      <c r="C4966">
        <v>18</v>
      </c>
      <c r="D4966">
        <v>12.411</v>
      </c>
      <c r="E4966">
        <f t="shared" si="77"/>
        <v>1.2411E-2</v>
      </c>
    </row>
    <row r="4967" spans="1:5">
      <c r="A4967">
        <v>7</v>
      </c>
      <c r="B4967">
        <v>26</v>
      </c>
      <c r="C4967">
        <v>19</v>
      </c>
      <c r="D4967">
        <v>0</v>
      </c>
      <c r="E4967">
        <f t="shared" si="77"/>
        <v>0</v>
      </c>
    </row>
    <row r="4968" spans="1:5">
      <c r="A4968">
        <v>7</v>
      </c>
      <c r="B4968">
        <v>26</v>
      </c>
      <c r="C4968">
        <v>20</v>
      </c>
      <c r="D4968">
        <v>0</v>
      </c>
      <c r="E4968">
        <f t="shared" si="77"/>
        <v>0</v>
      </c>
    </row>
    <row r="4969" spans="1:5">
      <c r="A4969">
        <v>7</v>
      </c>
      <c r="B4969">
        <v>26</v>
      </c>
      <c r="C4969">
        <v>21</v>
      </c>
      <c r="D4969">
        <v>0</v>
      </c>
      <c r="E4969">
        <f t="shared" si="77"/>
        <v>0</v>
      </c>
    </row>
    <row r="4970" spans="1:5">
      <c r="A4970">
        <v>7</v>
      </c>
      <c r="B4970">
        <v>26</v>
      </c>
      <c r="C4970">
        <v>22</v>
      </c>
      <c r="D4970">
        <v>0</v>
      </c>
      <c r="E4970">
        <f t="shared" si="77"/>
        <v>0</v>
      </c>
    </row>
    <row r="4971" spans="1:5">
      <c r="A4971">
        <v>7</v>
      </c>
      <c r="B4971">
        <v>26</v>
      </c>
      <c r="C4971">
        <v>23</v>
      </c>
      <c r="D4971">
        <v>0</v>
      </c>
      <c r="E4971">
        <f t="shared" si="77"/>
        <v>0</v>
      </c>
    </row>
    <row r="4972" spans="1:5">
      <c r="A4972">
        <v>7</v>
      </c>
      <c r="B4972">
        <v>27</v>
      </c>
      <c r="C4972">
        <v>0</v>
      </c>
      <c r="D4972">
        <v>0</v>
      </c>
      <c r="E4972">
        <f t="shared" si="77"/>
        <v>0</v>
      </c>
    </row>
    <row r="4973" spans="1:5">
      <c r="A4973">
        <v>7</v>
      </c>
      <c r="B4973">
        <v>27</v>
      </c>
      <c r="C4973">
        <v>1</v>
      </c>
      <c r="D4973">
        <v>0</v>
      </c>
      <c r="E4973">
        <f t="shared" si="77"/>
        <v>0</v>
      </c>
    </row>
    <row r="4974" spans="1:5">
      <c r="A4974">
        <v>7</v>
      </c>
      <c r="B4974">
        <v>27</v>
      </c>
      <c r="C4974">
        <v>2</v>
      </c>
      <c r="D4974">
        <v>0</v>
      </c>
      <c r="E4974">
        <f t="shared" si="77"/>
        <v>0</v>
      </c>
    </row>
    <row r="4975" spans="1:5">
      <c r="A4975">
        <v>7</v>
      </c>
      <c r="B4975">
        <v>27</v>
      </c>
      <c r="C4975">
        <v>3</v>
      </c>
      <c r="D4975">
        <v>0</v>
      </c>
      <c r="E4975">
        <f t="shared" si="77"/>
        <v>0</v>
      </c>
    </row>
    <row r="4976" spans="1:5">
      <c r="A4976">
        <v>7</v>
      </c>
      <c r="B4976">
        <v>27</v>
      </c>
      <c r="C4976">
        <v>4</v>
      </c>
      <c r="D4976">
        <v>0</v>
      </c>
      <c r="E4976">
        <f t="shared" si="77"/>
        <v>0</v>
      </c>
    </row>
    <row r="4977" spans="1:5">
      <c r="A4977">
        <v>7</v>
      </c>
      <c r="B4977">
        <v>27</v>
      </c>
      <c r="C4977">
        <v>5</v>
      </c>
      <c r="D4977">
        <v>59.313000000000002</v>
      </c>
      <c r="E4977">
        <f t="shared" si="77"/>
        <v>5.9313000000000005E-2</v>
      </c>
    </row>
    <row r="4978" spans="1:5">
      <c r="A4978">
        <v>7</v>
      </c>
      <c r="B4978">
        <v>27</v>
      </c>
      <c r="C4978">
        <v>6</v>
      </c>
      <c r="D4978">
        <v>357.733</v>
      </c>
      <c r="E4978">
        <f t="shared" si="77"/>
        <v>0.35773300000000002</v>
      </c>
    </row>
    <row r="4979" spans="1:5">
      <c r="A4979">
        <v>7</v>
      </c>
      <c r="B4979">
        <v>27</v>
      </c>
      <c r="C4979">
        <v>7</v>
      </c>
      <c r="D4979">
        <v>967.21400000000006</v>
      </c>
      <c r="E4979">
        <f t="shared" si="77"/>
        <v>0.96721400000000002</v>
      </c>
    </row>
    <row r="4980" spans="1:5">
      <c r="A4980">
        <v>7</v>
      </c>
      <c r="B4980">
        <v>27</v>
      </c>
      <c r="C4980">
        <v>8</v>
      </c>
      <c r="D4980">
        <v>506.99099999999999</v>
      </c>
      <c r="E4980">
        <f t="shared" si="77"/>
        <v>0.50699099999999997</v>
      </c>
    </row>
    <row r="4981" spans="1:5">
      <c r="A4981">
        <v>7</v>
      </c>
      <c r="B4981">
        <v>27</v>
      </c>
      <c r="C4981">
        <v>9</v>
      </c>
      <c r="D4981">
        <v>703.59799999999996</v>
      </c>
      <c r="E4981">
        <f t="shared" si="77"/>
        <v>0.70359799999999995</v>
      </c>
    </row>
    <row r="4982" spans="1:5">
      <c r="A4982">
        <v>7</v>
      </c>
      <c r="B4982">
        <v>27</v>
      </c>
      <c r="C4982">
        <v>10</v>
      </c>
      <c r="D4982">
        <v>2285.3490000000002</v>
      </c>
      <c r="E4982">
        <f t="shared" si="77"/>
        <v>2.2853490000000001</v>
      </c>
    </row>
    <row r="4983" spans="1:5">
      <c r="A4983">
        <v>7</v>
      </c>
      <c r="B4983">
        <v>27</v>
      </c>
      <c r="C4983">
        <v>11</v>
      </c>
      <c r="D4983">
        <v>2441.5610000000001</v>
      </c>
      <c r="E4983">
        <f t="shared" si="77"/>
        <v>2.4415610000000001</v>
      </c>
    </row>
    <row r="4984" spans="1:5">
      <c r="A4984">
        <v>7</v>
      </c>
      <c r="B4984">
        <v>27</v>
      </c>
      <c r="C4984">
        <v>12</v>
      </c>
      <c r="D4984">
        <v>1966.914</v>
      </c>
      <c r="E4984">
        <f t="shared" si="77"/>
        <v>1.9669140000000001</v>
      </c>
    </row>
    <row r="4985" spans="1:5">
      <c r="A4985">
        <v>7</v>
      </c>
      <c r="B4985">
        <v>27</v>
      </c>
      <c r="C4985">
        <v>13</v>
      </c>
      <c r="D4985">
        <v>2306.7199999999998</v>
      </c>
      <c r="E4985">
        <f t="shared" si="77"/>
        <v>2.3067199999999999</v>
      </c>
    </row>
    <row r="4986" spans="1:5">
      <c r="A4986">
        <v>7</v>
      </c>
      <c r="B4986">
        <v>27</v>
      </c>
      <c r="C4986">
        <v>14</v>
      </c>
      <c r="D4986">
        <v>2517.3850000000002</v>
      </c>
      <c r="E4986">
        <f t="shared" si="77"/>
        <v>2.5173850000000004</v>
      </c>
    </row>
    <row r="4987" spans="1:5">
      <c r="A4987">
        <v>7</v>
      </c>
      <c r="B4987">
        <v>27</v>
      </c>
      <c r="C4987">
        <v>15</v>
      </c>
      <c r="D4987">
        <v>1965.56</v>
      </c>
      <c r="E4987">
        <f t="shared" si="77"/>
        <v>1.96556</v>
      </c>
    </row>
    <row r="4988" spans="1:5">
      <c r="A4988">
        <v>7</v>
      </c>
      <c r="B4988">
        <v>27</v>
      </c>
      <c r="C4988">
        <v>16</v>
      </c>
      <c r="D4988">
        <v>1276.72</v>
      </c>
      <c r="E4988">
        <f t="shared" si="77"/>
        <v>1.2767200000000001</v>
      </c>
    </row>
    <row r="4989" spans="1:5">
      <c r="A4989">
        <v>7</v>
      </c>
      <c r="B4989">
        <v>27</v>
      </c>
      <c r="C4989">
        <v>17</v>
      </c>
      <c r="D4989">
        <v>524.08900000000006</v>
      </c>
      <c r="E4989">
        <f t="shared" si="77"/>
        <v>0.52408900000000003</v>
      </c>
    </row>
    <row r="4990" spans="1:5">
      <c r="A4990">
        <v>7</v>
      </c>
      <c r="B4990">
        <v>27</v>
      </c>
      <c r="C4990">
        <v>18</v>
      </c>
      <c r="D4990">
        <v>75.915999999999997</v>
      </c>
      <c r="E4990">
        <f t="shared" si="77"/>
        <v>7.5915999999999997E-2</v>
      </c>
    </row>
    <row r="4991" spans="1:5">
      <c r="A4991">
        <v>7</v>
      </c>
      <c r="B4991">
        <v>27</v>
      </c>
      <c r="C4991">
        <v>19</v>
      </c>
      <c r="D4991">
        <v>0</v>
      </c>
      <c r="E4991">
        <f t="shared" si="77"/>
        <v>0</v>
      </c>
    </row>
    <row r="4992" spans="1:5">
      <c r="A4992">
        <v>7</v>
      </c>
      <c r="B4992">
        <v>27</v>
      </c>
      <c r="C4992">
        <v>20</v>
      </c>
      <c r="D4992">
        <v>0</v>
      </c>
      <c r="E4992">
        <f t="shared" si="77"/>
        <v>0</v>
      </c>
    </row>
    <row r="4993" spans="1:5">
      <c r="A4993">
        <v>7</v>
      </c>
      <c r="B4993">
        <v>27</v>
      </c>
      <c r="C4993">
        <v>21</v>
      </c>
      <c r="D4993">
        <v>0</v>
      </c>
      <c r="E4993">
        <f t="shared" si="77"/>
        <v>0</v>
      </c>
    </row>
    <row r="4994" spans="1:5">
      <c r="A4994">
        <v>7</v>
      </c>
      <c r="B4994">
        <v>27</v>
      </c>
      <c r="C4994">
        <v>22</v>
      </c>
      <c r="D4994">
        <v>0</v>
      </c>
      <c r="E4994">
        <f t="shared" si="77"/>
        <v>0</v>
      </c>
    </row>
    <row r="4995" spans="1:5">
      <c r="A4995">
        <v>7</v>
      </c>
      <c r="B4995">
        <v>27</v>
      </c>
      <c r="C4995">
        <v>23</v>
      </c>
      <c r="D4995">
        <v>0</v>
      </c>
      <c r="E4995">
        <f t="shared" si="77"/>
        <v>0</v>
      </c>
    </row>
    <row r="4996" spans="1:5">
      <c r="A4996">
        <v>7</v>
      </c>
      <c r="B4996">
        <v>28</v>
      </c>
      <c r="C4996">
        <v>0</v>
      </c>
      <c r="D4996">
        <v>0</v>
      </c>
      <c r="E4996">
        <f t="shared" si="77"/>
        <v>0</v>
      </c>
    </row>
    <row r="4997" spans="1:5">
      <c r="A4997">
        <v>7</v>
      </c>
      <c r="B4997">
        <v>28</v>
      </c>
      <c r="C4997">
        <v>1</v>
      </c>
      <c r="D4997">
        <v>0</v>
      </c>
      <c r="E4997">
        <f t="shared" ref="E4997:E5060" si="78">D4997/1000</f>
        <v>0</v>
      </c>
    </row>
    <row r="4998" spans="1:5">
      <c r="A4998">
        <v>7</v>
      </c>
      <c r="B4998">
        <v>28</v>
      </c>
      <c r="C4998">
        <v>2</v>
      </c>
      <c r="D4998">
        <v>0</v>
      </c>
      <c r="E4998">
        <f t="shared" si="78"/>
        <v>0</v>
      </c>
    </row>
    <row r="4999" spans="1:5">
      <c r="A4999">
        <v>7</v>
      </c>
      <c r="B4999">
        <v>28</v>
      </c>
      <c r="C4999">
        <v>3</v>
      </c>
      <c r="D4999">
        <v>0</v>
      </c>
      <c r="E4999">
        <f t="shared" si="78"/>
        <v>0</v>
      </c>
    </row>
    <row r="5000" spans="1:5">
      <c r="A5000">
        <v>7</v>
      </c>
      <c r="B5000">
        <v>28</v>
      </c>
      <c r="C5000">
        <v>4</v>
      </c>
      <c r="D5000">
        <v>0</v>
      </c>
      <c r="E5000">
        <f t="shared" si="78"/>
        <v>0</v>
      </c>
    </row>
    <row r="5001" spans="1:5">
      <c r="A5001">
        <v>7</v>
      </c>
      <c r="B5001">
        <v>28</v>
      </c>
      <c r="C5001">
        <v>5</v>
      </c>
      <c r="D5001">
        <v>94.448999999999998</v>
      </c>
      <c r="E5001">
        <f t="shared" si="78"/>
        <v>9.4448999999999991E-2</v>
      </c>
    </row>
    <row r="5002" spans="1:5">
      <c r="A5002">
        <v>7</v>
      </c>
      <c r="B5002">
        <v>28</v>
      </c>
      <c r="C5002">
        <v>6</v>
      </c>
      <c r="D5002">
        <v>607.26800000000003</v>
      </c>
      <c r="E5002">
        <f t="shared" si="78"/>
        <v>0.60726800000000003</v>
      </c>
    </row>
    <row r="5003" spans="1:5">
      <c r="A5003">
        <v>7</v>
      </c>
      <c r="B5003">
        <v>28</v>
      </c>
      <c r="C5003">
        <v>7</v>
      </c>
      <c r="D5003">
        <v>1349.41</v>
      </c>
      <c r="E5003">
        <f t="shared" si="78"/>
        <v>1.34941</v>
      </c>
    </row>
    <row r="5004" spans="1:5">
      <c r="A5004">
        <v>7</v>
      </c>
      <c r="B5004">
        <v>28</v>
      </c>
      <c r="C5004">
        <v>8</v>
      </c>
      <c r="D5004">
        <v>1983.2260000000001</v>
      </c>
      <c r="E5004">
        <f t="shared" si="78"/>
        <v>1.9832260000000002</v>
      </c>
    </row>
    <row r="5005" spans="1:5">
      <c r="A5005">
        <v>7</v>
      </c>
      <c r="B5005">
        <v>28</v>
      </c>
      <c r="C5005">
        <v>9</v>
      </c>
      <c r="D5005">
        <v>1708.4490000000001</v>
      </c>
      <c r="E5005">
        <f t="shared" si="78"/>
        <v>1.7084490000000001</v>
      </c>
    </row>
    <row r="5006" spans="1:5">
      <c r="A5006">
        <v>7</v>
      </c>
      <c r="B5006">
        <v>28</v>
      </c>
      <c r="C5006">
        <v>10</v>
      </c>
      <c r="D5006">
        <v>2168.4879999999998</v>
      </c>
      <c r="E5006">
        <f t="shared" si="78"/>
        <v>2.168488</v>
      </c>
    </row>
    <row r="5007" spans="1:5">
      <c r="A5007">
        <v>7</v>
      </c>
      <c r="B5007">
        <v>28</v>
      </c>
      <c r="C5007">
        <v>11</v>
      </c>
      <c r="D5007">
        <v>2201.7280000000001</v>
      </c>
      <c r="E5007">
        <f t="shared" si="78"/>
        <v>2.2017280000000001</v>
      </c>
    </row>
    <row r="5008" spans="1:5">
      <c r="A5008">
        <v>7</v>
      </c>
      <c r="B5008">
        <v>28</v>
      </c>
      <c r="C5008">
        <v>12</v>
      </c>
      <c r="D5008">
        <v>1964.31</v>
      </c>
      <c r="E5008">
        <f t="shared" si="78"/>
        <v>1.96431</v>
      </c>
    </row>
    <row r="5009" spans="1:5">
      <c r="A5009">
        <v>7</v>
      </c>
      <c r="B5009">
        <v>28</v>
      </c>
      <c r="C5009">
        <v>13</v>
      </c>
      <c r="D5009">
        <v>839.00300000000004</v>
      </c>
      <c r="E5009">
        <f t="shared" si="78"/>
        <v>0.83900300000000005</v>
      </c>
    </row>
    <row r="5010" spans="1:5">
      <c r="A5010">
        <v>7</v>
      </c>
      <c r="B5010">
        <v>28</v>
      </c>
      <c r="C5010">
        <v>14</v>
      </c>
      <c r="D5010">
        <v>2370.9659999999999</v>
      </c>
      <c r="E5010">
        <f t="shared" si="78"/>
        <v>2.3709659999999997</v>
      </c>
    </row>
    <row r="5011" spans="1:5">
      <c r="A5011">
        <v>7</v>
      </c>
      <c r="B5011">
        <v>28</v>
      </c>
      <c r="C5011">
        <v>15</v>
      </c>
      <c r="D5011">
        <v>1839.395</v>
      </c>
      <c r="E5011">
        <f t="shared" si="78"/>
        <v>1.8393949999999999</v>
      </c>
    </row>
    <row r="5012" spans="1:5">
      <c r="A5012">
        <v>7</v>
      </c>
      <c r="B5012">
        <v>28</v>
      </c>
      <c r="C5012">
        <v>16</v>
      </c>
      <c r="D5012">
        <v>1197.181</v>
      </c>
      <c r="E5012">
        <f t="shared" si="78"/>
        <v>1.1971810000000001</v>
      </c>
    </row>
    <row r="5013" spans="1:5">
      <c r="A5013">
        <v>7</v>
      </c>
      <c r="B5013">
        <v>28</v>
      </c>
      <c r="C5013">
        <v>17</v>
      </c>
      <c r="D5013">
        <v>498.48399999999998</v>
      </c>
      <c r="E5013">
        <f t="shared" si="78"/>
        <v>0.49848399999999998</v>
      </c>
    </row>
    <row r="5014" spans="1:5">
      <c r="A5014">
        <v>7</v>
      </c>
      <c r="B5014">
        <v>28</v>
      </c>
      <c r="C5014">
        <v>18</v>
      </c>
      <c r="D5014">
        <v>77.367000000000004</v>
      </c>
      <c r="E5014">
        <f t="shared" si="78"/>
        <v>7.7367000000000005E-2</v>
      </c>
    </row>
    <row r="5015" spans="1:5">
      <c r="A5015">
        <v>7</v>
      </c>
      <c r="B5015">
        <v>28</v>
      </c>
      <c r="C5015">
        <v>19</v>
      </c>
      <c r="D5015">
        <v>0</v>
      </c>
      <c r="E5015">
        <f t="shared" si="78"/>
        <v>0</v>
      </c>
    </row>
    <row r="5016" spans="1:5">
      <c r="A5016">
        <v>7</v>
      </c>
      <c r="B5016">
        <v>28</v>
      </c>
      <c r="C5016">
        <v>20</v>
      </c>
      <c r="D5016">
        <v>0</v>
      </c>
      <c r="E5016">
        <f t="shared" si="78"/>
        <v>0</v>
      </c>
    </row>
    <row r="5017" spans="1:5">
      <c r="A5017">
        <v>7</v>
      </c>
      <c r="B5017">
        <v>28</v>
      </c>
      <c r="C5017">
        <v>21</v>
      </c>
      <c r="D5017">
        <v>0</v>
      </c>
      <c r="E5017">
        <f t="shared" si="78"/>
        <v>0</v>
      </c>
    </row>
    <row r="5018" spans="1:5">
      <c r="A5018">
        <v>7</v>
      </c>
      <c r="B5018">
        <v>28</v>
      </c>
      <c r="C5018">
        <v>22</v>
      </c>
      <c r="D5018">
        <v>0</v>
      </c>
      <c r="E5018">
        <f t="shared" si="78"/>
        <v>0</v>
      </c>
    </row>
    <row r="5019" spans="1:5">
      <c r="A5019">
        <v>7</v>
      </c>
      <c r="B5019">
        <v>28</v>
      </c>
      <c r="C5019">
        <v>23</v>
      </c>
      <c r="D5019">
        <v>0</v>
      </c>
      <c r="E5019">
        <f t="shared" si="78"/>
        <v>0</v>
      </c>
    </row>
    <row r="5020" spans="1:5">
      <c r="A5020">
        <v>7</v>
      </c>
      <c r="B5020">
        <v>29</v>
      </c>
      <c r="C5020">
        <v>0</v>
      </c>
      <c r="D5020">
        <v>0</v>
      </c>
      <c r="E5020">
        <f t="shared" si="78"/>
        <v>0</v>
      </c>
    </row>
    <row r="5021" spans="1:5">
      <c r="A5021">
        <v>7</v>
      </c>
      <c r="B5021">
        <v>29</v>
      </c>
      <c r="C5021">
        <v>1</v>
      </c>
      <c r="D5021">
        <v>0</v>
      </c>
      <c r="E5021">
        <f t="shared" si="78"/>
        <v>0</v>
      </c>
    </row>
    <row r="5022" spans="1:5">
      <c r="A5022">
        <v>7</v>
      </c>
      <c r="B5022">
        <v>29</v>
      </c>
      <c r="C5022">
        <v>2</v>
      </c>
      <c r="D5022">
        <v>0</v>
      </c>
      <c r="E5022">
        <f t="shared" si="78"/>
        <v>0</v>
      </c>
    </row>
    <row r="5023" spans="1:5">
      <c r="A5023">
        <v>7</v>
      </c>
      <c r="B5023">
        <v>29</v>
      </c>
      <c r="C5023">
        <v>3</v>
      </c>
      <c r="D5023">
        <v>0</v>
      </c>
      <c r="E5023">
        <f t="shared" si="78"/>
        <v>0</v>
      </c>
    </row>
    <row r="5024" spans="1:5">
      <c r="A5024">
        <v>7</v>
      </c>
      <c r="B5024">
        <v>29</v>
      </c>
      <c r="C5024">
        <v>4</v>
      </c>
      <c r="D5024">
        <v>0</v>
      </c>
      <c r="E5024">
        <f t="shared" si="78"/>
        <v>0</v>
      </c>
    </row>
    <row r="5025" spans="1:5">
      <c r="A5025">
        <v>7</v>
      </c>
      <c r="B5025">
        <v>29</v>
      </c>
      <c r="C5025">
        <v>5</v>
      </c>
      <c r="D5025">
        <v>96.388000000000005</v>
      </c>
      <c r="E5025">
        <f t="shared" si="78"/>
        <v>9.6388000000000001E-2</v>
      </c>
    </row>
    <row r="5026" spans="1:5">
      <c r="A5026">
        <v>7</v>
      </c>
      <c r="B5026">
        <v>29</v>
      </c>
      <c r="C5026">
        <v>6</v>
      </c>
      <c r="D5026">
        <v>600.17399999999998</v>
      </c>
      <c r="E5026">
        <f t="shared" si="78"/>
        <v>0.60017399999999999</v>
      </c>
    </row>
    <row r="5027" spans="1:5">
      <c r="A5027">
        <v>7</v>
      </c>
      <c r="B5027">
        <v>29</v>
      </c>
      <c r="C5027">
        <v>7</v>
      </c>
      <c r="D5027">
        <v>1310.4570000000001</v>
      </c>
      <c r="E5027">
        <f t="shared" si="78"/>
        <v>1.3104570000000002</v>
      </c>
    </row>
    <row r="5028" spans="1:5">
      <c r="A5028">
        <v>7</v>
      </c>
      <c r="B5028">
        <v>29</v>
      </c>
      <c r="C5028">
        <v>8</v>
      </c>
      <c r="D5028">
        <v>1386.7550000000001</v>
      </c>
      <c r="E5028">
        <f t="shared" si="78"/>
        <v>1.3867550000000002</v>
      </c>
    </row>
    <row r="5029" spans="1:5">
      <c r="A5029">
        <v>7</v>
      </c>
      <c r="B5029">
        <v>29</v>
      </c>
      <c r="C5029">
        <v>9</v>
      </c>
      <c r="D5029">
        <v>2435.9589999999998</v>
      </c>
      <c r="E5029">
        <f t="shared" si="78"/>
        <v>2.435959</v>
      </c>
    </row>
    <row r="5030" spans="1:5">
      <c r="A5030">
        <v>7</v>
      </c>
      <c r="B5030">
        <v>29</v>
      </c>
      <c r="C5030">
        <v>10</v>
      </c>
      <c r="D5030">
        <v>2723.05</v>
      </c>
      <c r="E5030">
        <f t="shared" si="78"/>
        <v>2.7230500000000002</v>
      </c>
    </row>
    <row r="5031" spans="1:5">
      <c r="A5031">
        <v>7</v>
      </c>
      <c r="B5031">
        <v>29</v>
      </c>
      <c r="C5031">
        <v>11</v>
      </c>
      <c r="D5031">
        <v>2266.152</v>
      </c>
      <c r="E5031">
        <f t="shared" si="78"/>
        <v>2.2661519999999999</v>
      </c>
    </row>
    <row r="5032" spans="1:5">
      <c r="A5032">
        <v>7</v>
      </c>
      <c r="B5032">
        <v>29</v>
      </c>
      <c r="C5032">
        <v>12</v>
      </c>
      <c r="D5032">
        <v>2774.116</v>
      </c>
      <c r="E5032">
        <f t="shared" si="78"/>
        <v>2.7741159999999998</v>
      </c>
    </row>
    <row r="5033" spans="1:5">
      <c r="A5033">
        <v>7</v>
      </c>
      <c r="B5033">
        <v>29</v>
      </c>
      <c r="C5033">
        <v>13</v>
      </c>
      <c r="D5033">
        <v>2171.4789999999998</v>
      </c>
      <c r="E5033">
        <f t="shared" si="78"/>
        <v>2.1714789999999997</v>
      </c>
    </row>
    <row r="5034" spans="1:5">
      <c r="A5034">
        <v>7</v>
      </c>
      <c r="B5034">
        <v>29</v>
      </c>
      <c r="C5034">
        <v>14</v>
      </c>
      <c r="D5034">
        <v>2071.7289999999998</v>
      </c>
      <c r="E5034">
        <f t="shared" si="78"/>
        <v>2.0717289999999999</v>
      </c>
    </row>
    <row r="5035" spans="1:5">
      <c r="A5035">
        <v>7</v>
      </c>
      <c r="B5035">
        <v>29</v>
      </c>
      <c r="C5035">
        <v>15</v>
      </c>
      <c r="D5035">
        <v>1764.5619999999999</v>
      </c>
      <c r="E5035">
        <f t="shared" si="78"/>
        <v>1.764562</v>
      </c>
    </row>
    <row r="5036" spans="1:5">
      <c r="A5036">
        <v>7</v>
      </c>
      <c r="B5036">
        <v>29</v>
      </c>
      <c r="C5036">
        <v>16</v>
      </c>
      <c r="D5036">
        <v>1150.2629999999999</v>
      </c>
      <c r="E5036">
        <f t="shared" si="78"/>
        <v>1.1502629999999998</v>
      </c>
    </row>
    <row r="5037" spans="1:5">
      <c r="A5037">
        <v>7</v>
      </c>
      <c r="B5037">
        <v>29</v>
      </c>
      <c r="C5037">
        <v>17</v>
      </c>
      <c r="D5037">
        <v>458.202</v>
      </c>
      <c r="E5037">
        <f t="shared" si="78"/>
        <v>0.458202</v>
      </c>
    </row>
    <row r="5038" spans="1:5">
      <c r="A5038">
        <v>7</v>
      </c>
      <c r="B5038">
        <v>29</v>
      </c>
      <c r="C5038">
        <v>18</v>
      </c>
      <c r="D5038">
        <v>86.858999999999995</v>
      </c>
      <c r="E5038">
        <f t="shared" si="78"/>
        <v>8.6858999999999992E-2</v>
      </c>
    </row>
    <row r="5039" spans="1:5">
      <c r="A5039">
        <v>7</v>
      </c>
      <c r="B5039">
        <v>29</v>
      </c>
      <c r="C5039">
        <v>19</v>
      </c>
      <c r="D5039">
        <v>0</v>
      </c>
      <c r="E5039">
        <f t="shared" si="78"/>
        <v>0</v>
      </c>
    </row>
    <row r="5040" spans="1:5">
      <c r="A5040">
        <v>7</v>
      </c>
      <c r="B5040">
        <v>29</v>
      </c>
      <c r="C5040">
        <v>20</v>
      </c>
      <c r="D5040">
        <v>0</v>
      </c>
      <c r="E5040">
        <f t="shared" si="78"/>
        <v>0</v>
      </c>
    </row>
    <row r="5041" spans="1:5">
      <c r="A5041">
        <v>7</v>
      </c>
      <c r="B5041">
        <v>29</v>
      </c>
      <c r="C5041">
        <v>21</v>
      </c>
      <c r="D5041">
        <v>0</v>
      </c>
      <c r="E5041">
        <f t="shared" si="78"/>
        <v>0</v>
      </c>
    </row>
    <row r="5042" spans="1:5">
      <c r="A5042">
        <v>7</v>
      </c>
      <c r="B5042">
        <v>29</v>
      </c>
      <c r="C5042">
        <v>22</v>
      </c>
      <c r="D5042">
        <v>0</v>
      </c>
      <c r="E5042">
        <f t="shared" si="78"/>
        <v>0</v>
      </c>
    </row>
    <row r="5043" spans="1:5">
      <c r="A5043">
        <v>7</v>
      </c>
      <c r="B5043">
        <v>29</v>
      </c>
      <c r="C5043">
        <v>23</v>
      </c>
      <c r="D5043">
        <v>0</v>
      </c>
      <c r="E5043">
        <f t="shared" si="78"/>
        <v>0</v>
      </c>
    </row>
    <row r="5044" spans="1:5">
      <c r="A5044">
        <v>7</v>
      </c>
      <c r="B5044">
        <v>30</v>
      </c>
      <c r="C5044">
        <v>0</v>
      </c>
      <c r="D5044">
        <v>0</v>
      </c>
      <c r="E5044">
        <f t="shared" si="78"/>
        <v>0</v>
      </c>
    </row>
    <row r="5045" spans="1:5">
      <c r="A5045">
        <v>7</v>
      </c>
      <c r="B5045">
        <v>30</v>
      </c>
      <c r="C5045">
        <v>1</v>
      </c>
      <c r="D5045">
        <v>0</v>
      </c>
      <c r="E5045">
        <f t="shared" si="78"/>
        <v>0</v>
      </c>
    </row>
    <row r="5046" spans="1:5">
      <c r="A5046">
        <v>7</v>
      </c>
      <c r="B5046">
        <v>30</v>
      </c>
      <c r="C5046">
        <v>2</v>
      </c>
      <c r="D5046">
        <v>0</v>
      </c>
      <c r="E5046">
        <f t="shared" si="78"/>
        <v>0</v>
      </c>
    </row>
    <row r="5047" spans="1:5">
      <c r="A5047">
        <v>7</v>
      </c>
      <c r="B5047">
        <v>30</v>
      </c>
      <c r="C5047">
        <v>3</v>
      </c>
      <c r="D5047">
        <v>0</v>
      </c>
      <c r="E5047">
        <f t="shared" si="78"/>
        <v>0</v>
      </c>
    </row>
    <row r="5048" spans="1:5">
      <c r="A5048">
        <v>7</v>
      </c>
      <c r="B5048">
        <v>30</v>
      </c>
      <c r="C5048">
        <v>4</v>
      </c>
      <c r="D5048">
        <v>0</v>
      </c>
      <c r="E5048">
        <f t="shared" si="78"/>
        <v>0</v>
      </c>
    </row>
    <row r="5049" spans="1:5">
      <c r="A5049">
        <v>7</v>
      </c>
      <c r="B5049">
        <v>30</v>
      </c>
      <c r="C5049">
        <v>5</v>
      </c>
      <c r="D5049">
        <v>95.238</v>
      </c>
      <c r="E5049">
        <f t="shared" si="78"/>
        <v>9.5238000000000003E-2</v>
      </c>
    </row>
    <row r="5050" spans="1:5">
      <c r="A5050">
        <v>7</v>
      </c>
      <c r="B5050">
        <v>30</v>
      </c>
      <c r="C5050">
        <v>6</v>
      </c>
      <c r="D5050">
        <v>587.87400000000002</v>
      </c>
      <c r="E5050">
        <f t="shared" si="78"/>
        <v>0.58787400000000001</v>
      </c>
    </row>
    <row r="5051" spans="1:5">
      <c r="A5051">
        <v>7</v>
      </c>
      <c r="B5051">
        <v>30</v>
      </c>
      <c r="C5051">
        <v>7</v>
      </c>
      <c r="D5051">
        <v>1297.6369999999999</v>
      </c>
      <c r="E5051">
        <f t="shared" si="78"/>
        <v>1.2976369999999999</v>
      </c>
    </row>
    <row r="5052" spans="1:5">
      <c r="A5052">
        <v>7</v>
      </c>
      <c r="B5052">
        <v>30</v>
      </c>
      <c r="C5052">
        <v>8</v>
      </c>
      <c r="D5052">
        <v>1926.3219999999999</v>
      </c>
      <c r="E5052">
        <f t="shared" si="78"/>
        <v>1.9263219999999999</v>
      </c>
    </row>
    <row r="5053" spans="1:5">
      <c r="A5053">
        <v>7</v>
      </c>
      <c r="B5053">
        <v>30</v>
      </c>
      <c r="C5053">
        <v>9</v>
      </c>
      <c r="D5053">
        <v>2404.2020000000002</v>
      </c>
      <c r="E5053">
        <f t="shared" si="78"/>
        <v>2.4042020000000002</v>
      </c>
    </row>
    <row r="5054" spans="1:5">
      <c r="A5054">
        <v>7</v>
      </c>
      <c r="B5054">
        <v>30</v>
      </c>
      <c r="C5054">
        <v>10</v>
      </c>
      <c r="D5054">
        <v>2638.18</v>
      </c>
      <c r="E5054">
        <f t="shared" si="78"/>
        <v>2.6381799999999997</v>
      </c>
    </row>
    <row r="5055" spans="1:5">
      <c r="A5055">
        <v>7</v>
      </c>
      <c r="B5055">
        <v>30</v>
      </c>
      <c r="C5055">
        <v>11</v>
      </c>
      <c r="D5055">
        <v>2768.8110000000001</v>
      </c>
      <c r="E5055">
        <f t="shared" si="78"/>
        <v>2.7688110000000004</v>
      </c>
    </row>
    <row r="5056" spans="1:5">
      <c r="A5056">
        <v>7</v>
      </c>
      <c r="B5056">
        <v>30</v>
      </c>
      <c r="C5056">
        <v>12</v>
      </c>
      <c r="D5056">
        <v>2742.1970000000001</v>
      </c>
      <c r="E5056">
        <f t="shared" si="78"/>
        <v>2.742197</v>
      </c>
    </row>
    <row r="5057" spans="1:5">
      <c r="A5057">
        <v>7</v>
      </c>
      <c r="B5057">
        <v>30</v>
      </c>
      <c r="C5057">
        <v>13</v>
      </c>
      <c r="D5057">
        <v>2570.3209999999999</v>
      </c>
      <c r="E5057">
        <f t="shared" si="78"/>
        <v>2.5703209999999999</v>
      </c>
    </row>
    <row r="5058" spans="1:5">
      <c r="A5058">
        <v>7</v>
      </c>
      <c r="B5058">
        <v>30</v>
      </c>
      <c r="C5058">
        <v>14</v>
      </c>
      <c r="D5058">
        <v>1487.883</v>
      </c>
      <c r="E5058">
        <f t="shared" si="78"/>
        <v>1.4878830000000001</v>
      </c>
    </row>
    <row r="5059" spans="1:5">
      <c r="A5059">
        <v>7</v>
      </c>
      <c r="B5059">
        <v>30</v>
      </c>
      <c r="C5059">
        <v>15</v>
      </c>
      <c r="D5059">
        <v>1773.7059999999999</v>
      </c>
      <c r="E5059">
        <f t="shared" si="78"/>
        <v>1.773706</v>
      </c>
    </row>
    <row r="5060" spans="1:5">
      <c r="A5060">
        <v>7</v>
      </c>
      <c r="B5060">
        <v>30</v>
      </c>
      <c r="C5060">
        <v>16</v>
      </c>
      <c r="D5060">
        <v>1138.4760000000001</v>
      </c>
      <c r="E5060">
        <f t="shared" si="78"/>
        <v>1.138476</v>
      </c>
    </row>
    <row r="5061" spans="1:5">
      <c r="A5061">
        <v>7</v>
      </c>
      <c r="B5061">
        <v>30</v>
      </c>
      <c r="C5061">
        <v>17</v>
      </c>
      <c r="D5061">
        <v>462.54500000000002</v>
      </c>
      <c r="E5061">
        <f t="shared" ref="E5061:E5124" si="79">D5061/1000</f>
        <v>0.46254500000000004</v>
      </c>
    </row>
    <row r="5062" spans="1:5">
      <c r="A5062">
        <v>7</v>
      </c>
      <c r="B5062">
        <v>30</v>
      </c>
      <c r="C5062">
        <v>18</v>
      </c>
      <c r="D5062">
        <v>65.52</v>
      </c>
      <c r="E5062">
        <f t="shared" si="79"/>
        <v>6.5519999999999995E-2</v>
      </c>
    </row>
    <row r="5063" spans="1:5">
      <c r="A5063">
        <v>7</v>
      </c>
      <c r="B5063">
        <v>30</v>
      </c>
      <c r="C5063">
        <v>19</v>
      </c>
      <c r="D5063">
        <v>0</v>
      </c>
      <c r="E5063">
        <f t="shared" si="79"/>
        <v>0</v>
      </c>
    </row>
    <row r="5064" spans="1:5">
      <c r="A5064">
        <v>7</v>
      </c>
      <c r="B5064">
        <v>30</v>
      </c>
      <c r="C5064">
        <v>20</v>
      </c>
      <c r="D5064">
        <v>0</v>
      </c>
      <c r="E5064">
        <f t="shared" si="79"/>
        <v>0</v>
      </c>
    </row>
    <row r="5065" spans="1:5">
      <c r="A5065">
        <v>7</v>
      </c>
      <c r="B5065">
        <v>30</v>
      </c>
      <c r="C5065">
        <v>21</v>
      </c>
      <c r="D5065">
        <v>0</v>
      </c>
      <c r="E5065">
        <f t="shared" si="79"/>
        <v>0</v>
      </c>
    </row>
    <row r="5066" spans="1:5">
      <c r="A5066">
        <v>7</v>
      </c>
      <c r="B5066">
        <v>30</v>
      </c>
      <c r="C5066">
        <v>22</v>
      </c>
      <c r="D5066">
        <v>0</v>
      </c>
      <c r="E5066">
        <f t="shared" si="79"/>
        <v>0</v>
      </c>
    </row>
    <row r="5067" spans="1:5">
      <c r="A5067">
        <v>7</v>
      </c>
      <c r="B5067">
        <v>30</v>
      </c>
      <c r="C5067">
        <v>23</v>
      </c>
      <c r="D5067">
        <v>0</v>
      </c>
      <c r="E5067">
        <f t="shared" si="79"/>
        <v>0</v>
      </c>
    </row>
    <row r="5068" spans="1:5">
      <c r="A5068">
        <v>7</v>
      </c>
      <c r="B5068">
        <v>31</v>
      </c>
      <c r="C5068">
        <v>0</v>
      </c>
      <c r="D5068">
        <v>0</v>
      </c>
      <c r="E5068">
        <f t="shared" si="79"/>
        <v>0</v>
      </c>
    </row>
    <row r="5069" spans="1:5">
      <c r="A5069">
        <v>7</v>
      </c>
      <c r="B5069">
        <v>31</v>
      </c>
      <c r="C5069">
        <v>1</v>
      </c>
      <c r="D5069">
        <v>0</v>
      </c>
      <c r="E5069">
        <f t="shared" si="79"/>
        <v>0</v>
      </c>
    </row>
    <row r="5070" spans="1:5">
      <c r="A5070">
        <v>7</v>
      </c>
      <c r="B5070">
        <v>31</v>
      </c>
      <c r="C5070">
        <v>2</v>
      </c>
      <c r="D5070">
        <v>0</v>
      </c>
      <c r="E5070">
        <f t="shared" si="79"/>
        <v>0</v>
      </c>
    </row>
    <row r="5071" spans="1:5">
      <c r="A5071">
        <v>7</v>
      </c>
      <c r="B5071">
        <v>31</v>
      </c>
      <c r="C5071">
        <v>3</v>
      </c>
      <c r="D5071">
        <v>0</v>
      </c>
      <c r="E5071">
        <f t="shared" si="79"/>
        <v>0</v>
      </c>
    </row>
    <row r="5072" spans="1:5">
      <c r="A5072">
        <v>7</v>
      </c>
      <c r="B5072">
        <v>31</v>
      </c>
      <c r="C5072">
        <v>4</v>
      </c>
      <c r="D5072">
        <v>0</v>
      </c>
      <c r="E5072">
        <f t="shared" si="79"/>
        <v>0</v>
      </c>
    </row>
    <row r="5073" spans="1:5">
      <c r="A5073">
        <v>7</v>
      </c>
      <c r="B5073">
        <v>31</v>
      </c>
      <c r="C5073">
        <v>5</v>
      </c>
      <c r="D5073">
        <v>112.85599999999999</v>
      </c>
      <c r="E5073">
        <f t="shared" si="79"/>
        <v>0.112856</v>
      </c>
    </row>
    <row r="5074" spans="1:5">
      <c r="A5074">
        <v>7</v>
      </c>
      <c r="B5074">
        <v>31</v>
      </c>
      <c r="C5074">
        <v>6</v>
      </c>
      <c r="D5074">
        <v>465.14</v>
      </c>
      <c r="E5074">
        <f t="shared" si="79"/>
        <v>0.46514</v>
      </c>
    </row>
    <row r="5075" spans="1:5">
      <c r="A5075">
        <v>7</v>
      </c>
      <c r="B5075">
        <v>31</v>
      </c>
      <c r="C5075">
        <v>7</v>
      </c>
      <c r="D5075">
        <v>705.58399999999995</v>
      </c>
      <c r="E5075">
        <f t="shared" si="79"/>
        <v>0.70558399999999999</v>
      </c>
    </row>
    <row r="5076" spans="1:5">
      <c r="A5076">
        <v>7</v>
      </c>
      <c r="B5076">
        <v>31</v>
      </c>
      <c r="C5076">
        <v>8</v>
      </c>
      <c r="D5076">
        <v>727.54899999999998</v>
      </c>
      <c r="E5076">
        <f t="shared" si="79"/>
        <v>0.727549</v>
      </c>
    </row>
    <row r="5077" spans="1:5">
      <c r="A5077">
        <v>7</v>
      </c>
      <c r="B5077">
        <v>31</v>
      </c>
      <c r="C5077">
        <v>9</v>
      </c>
      <c r="D5077">
        <v>2411.4920000000002</v>
      </c>
      <c r="E5077">
        <f t="shared" si="79"/>
        <v>2.411492</v>
      </c>
    </row>
    <row r="5078" spans="1:5">
      <c r="A5078">
        <v>7</v>
      </c>
      <c r="B5078">
        <v>31</v>
      </c>
      <c r="C5078">
        <v>10</v>
      </c>
      <c r="D5078">
        <v>2412.4079999999999</v>
      </c>
      <c r="E5078">
        <f t="shared" si="79"/>
        <v>2.4124080000000001</v>
      </c>
    </row>
    <row r="5079" spans="1:5">
      <c r="A5079">
        <v>7</v>
      </c>
      <c r="B5079">
        <v>31</v>
      </c>
      <c r="C5079">
        <v>11</v>
      </c>
      <c r="D5079">
        <v>2824.1149999999998</v>
      </c>
      <c r="E5079">
        <f t="shared" si="79"/>
        <v>2.8241149999999999</v>
      </c>
    </row>
    <row r="5080" spans="1:5">
      <c r="A5080">
        <v>7</v>
      </c>
      <c r="B5080">
        <v>31</v>
      </c>
      <c r="C5080">
        <v>12</v>
      </c>
      <c r="D5080">
        <v>2528.7150000000001</v>
      </c>
      <c r="E5080">
        <f t="shared" si="79"/>
        <v>2.528715</v>
      </c>
    </row>
    <row r="5081" spans="1:5">
      <c r="A5081">
        <v>7</v>
      </c>
      <c r="B5081">
        <v>31</v>
      </c>
      <c r="C5081">
        <v>13</v>
      </c>
      <c r="D5081">
        <v>2225.2510000000002</v>
      </c>
      <c r="E5081">
        <f t="shared" si="79"/>
        <v>2.2252510000000001</v>
      </c>
    </row>
    <row r="5082" spans="1:5">
      <c r="A5082">
        <v>7</v>
      </c>
      <c r="B5082">
        <v>31</v>
      </c>
      <c r="C5082">
        <v>14</v>
      </c>
      <c r="D5082">
        <v>2109.172</v>
      </c>
      <c r="E5082">
        <f t="shared" si="79"/>
        <v>2.109172</v>
      </c>
    </row>
    <row r="5083" spans="1:5">
      <c r="A5083">
        <v>7</v>
      </c>
      <c r="B5083">
        <v>31</v>
      </c>
      <c r="C5083">
        <v>15</v>
      </c>
      <c r="D5083">
        <v>1348.4590000000001</v>
      </c>
      <c r="E5083">
        <f t="shared" si="79"/>
        <v>1.3484590000000001</v>
      </c>
    </row>
    <row r="5084" spans="1:5">
      <c r="A5084">
        <v>7</v>
      </c>
      <c r="B5084">
        <v>31</v>
      </c>
      <c r="C5084">
        <v>16</v>
      </c>
      <c r="D5084">
        <v>1034.8720000000001</v>
      </c>
      <c r="E5084">
        <f t="shared" si="79"/>
        <v>1.034872</v>
      </c>
    </row>
    <row r="5085" spans="1:5">
      <c r="A5085">
        <v>7</v>
      </c>
      <c r="B5085">
        <v>31</v>
      </c>
      <c r="C5085">
        <v>17</v>
      </c>
      <c r="D5085">
        <v>411.57</v>
      </c>
      <c r="E5085">
        <f t="shared" si="79"/>
        <v>0.41156999999999999</v>
      </c>
    </row>
    <row r="5086" spans="1:5">
      <c r="A5086">
        <v>7</v>
      </c>
      <c r="B5086">
        <v>31</v>
      </c>
      <c r="C5086">
        <v>18</v>
      </c>
      <c r="D5086">
        <v>67.963999999999999</v>
      </c>
      <c r="E5086">
        <f t="shared" si="79"/>
        <v>6.7963999999999997E-2</v>
      </c>
    </row>
    <row r="5087" spans="1:5">
      <c r="A5087">
        <v>7</v>
      </c>
      <c r="B5087">
        <v>31</v>
      </c>
      <c r="C5087">
        <v>19</v>
      </c>
      <c r="D5087">
        <v>0</v>
      </c>
      <c r="E5087">
        <f t="shared" si="79"/>
        <v>0</v>
      </c>
    </row>
    <row r="5088" spans="1:5">
      <c r="A5088">
        <v>7</v>
      </c>
      <c r="B5088">
        <v>31</v>
      </c>
      <c r="C5088">
        <v>20</v>
      </c>
      <c r="D5088">
        <v>0</v>
      </c>
      <c r="E5088">
        <f t="shared" si="79"/>
        <v>0</v>
      </c>
    </row>
    <row r="5089" spans="1:5">
      <c r="A5089">
        <v>7</v>
      </c>
      <c r="B5089">
        <v>31</v>
      </c>
      <c r="C5089">
        <v>21</v>
      </c>
      <c r="D5089">
        <v>0</v>
      </c>
      <c r="E5089">
        <f t="shared" si="79"/>
        <v>0</v>
      </c>
    </row>
    <row r="5090" spans="1:5">
      <c r="A5090">
        <v>7</v>
      </c>
      <c r="B5090">
        <v>31</v>
      </c>
      <c r="C5090">
        <v>22</v>
      </c>
      <c r="D5090">
        <v>0</v>
      </c>
      <c r="E5090">
        <f t="shared" si="79"/>
        <v>0</v>
      </c>
    </row>
    <row r="5091" spans="1:5">
      <c r="A5091">
        <v>7</v>
      </c>
      <c r="B5091">
        <v>31</v>
      </c>
      <c r="C5091">
        <v>23</v>
      </c>
      <c r="D5091">
        <v>0</v>
      </c>
      <c r="E5091">
        <f t="shared" si="79"/>
        <v>0</v>
      </c>
    </row>
    <row r="5092" spans="1:5">
      <c r="A5092">
        <v>8</v>
      </c>
      <c r="B5092">
        <v>1</v>
      </c>
      <c r="C5092">
        <v>0</v>
      </c>
      <c r="D5092">
        <v>0</v>
      </c>
      <c r="E5092">
        <f t="shared" si="79"/>
        <v>0</v>
      </c>
    </row>
    <row r="5093" spans="1:5">
      <c r="A5093">
        <v>8</v>
      </c>
      <c r="B5093">
        <v>1</v>
      </c>
      <c r="C5093">
        <v>1</v>
      </c>
      <c r="D5093">
        <v>0</v>
      </c>
      <c r="E5093">
        <f t="shared" si="79"/>
        <v>0</v>
      </c>
    </row>
    <row r="5094" spans="1:5">
      <c r="A5094">
        <v>8</v>
      </c>
      <c r="B5094">
        <v>1</v>
      </c>
      <c r="C5094">
        <v>2</v>
      </c>
      <c r="D5094">
        <v>0</v>
      </c>
      <c r="E5094">
        <f t="shared" si="79"/>
        <v>0</v>
      </c>
    </row>
    <row r="5095" spans="1:5">
      <c r="A5095">
        <v>8</v>
      </c>
      <c r="B5095">
        <v>1</v>
      </c>
      <c r="C5095">
        <v>3</v>
      </c>
      <c r="D5095">
        <v>0</v>
      </c>
      <c r="E5095">
        <f t="shared" si="79"/>
        <v>0</v>
      </c>
    </row>
    <row r="5096" spans="1:5">
      <c r="A5096">
        <v>8</v>
      </c>
      <c r="B5096">
        <v>1</v>
      </c>
      <c r="C5096">
        <v>4</v>
      </c>
      <c r="D5096">
        <v>0</v>
      </c>
      <c r="E5096">
        <f t="shared" si="79"/>
        <v>0</v>
      </c>
    </row>
    <row r="5097" spans="1:5">
      <c r="A5097">
        <v>8</v>
      </c>
      <c r="B5097">
        <v>1</v>
      </c>
      <c r="C5097">
        <v>5</v>
      </c>
      <c r="D5097">
        <v>92.71</v>
      </c>
      <c r="E5097">
        <f t="shared" si="79"/>
        <v>9.2709999999999987E-2</v>
      </c>
    </row>
    <row r="5098" spans="1:5">
      <c r="A5098">
        <v>8</v>
      </c>
      <c r="B5098">
        <v>1</v>
      </c>
      <c r="C5098">
        <v>6</v>
      </c>
      <c r="D5098">
        <v>87.980999999999995</v>
      </c>
      <c r="E5098">
        <f t="shared" si="79"/>
        <v>8.798099999999999E-2</v>
      </c>
    </row>
    <row r="5099" spans="1:5">
      <c r="A5099">
        <v>8</v>
      </c>
      <c r="B5099">
        <v>1</v>
      </c>
      <c r="C5099">
        <v>7</v>
      </c>
      <c r="D5099">
        <v>1308.739</v>
      </c>
      <c r="E5099">
        <f t="shared" si="79"/>
        <v>1.3087390000000001</v>
      </c>
    </row>
    <row r="5100" spans="1:5">
      <c r="A5100">
        <v>8</v>
      </c>
      <c r="B5100">
        <v>1</v>
      </c>
      <c r="C5100">
        <v>8</v>
      </c>
      <c r="D5100">
        <v>1934.942</v>
      </c>
      <c r="E5100">
        <f t="shared" si="79"/>
        <v>1.9349419999999999</v>
      </c>
    </row>
    <row r="5101" spans="1:5">
      <c r="A5101">
        <v>8</v>
      </c>
      <c r="B5101">
        <v>1</v>
      </c>
      <c r="C5101">
        <v>9</v>
      </c>
      <c r="D5101">
        <v>2404.8719999999998</v>
      </c>
      <c r="E5101">
        <f t="shared" si="79"/>
        <v>2.4048719999999997</v>
      </c>
    </row>
    <row r="5102" spans="1:5">
      <c r="A5102">
        <v>8</v>
      </c>
      <c r="B5102">
        <v>1</v>
      </c>
      <c r="C5102">
        <v>10</v>
      </c>
      <c r="D5102">
        <v>2700.7429999999999</v>
      </c>
      <c r="E5102">
        <f t="shared" si="79"/>
        <v>2.7007430000000001</v>
      </c>
    </row>
    <row r="5103" spans="1:5">
      <c r="A5103">
        <v>8</v>
      </c>
      <c r="B5103">
        <v>1</v>
      </c>
      <c r="C5103">
        <v>11</v>
      </c>
      <c r="D5103">
        <v>2827.8690000000001</v>
      </c>
      <c r="E5103">
        <f t="shared" si="79"/>
        <v>2.8278690000000002</v>
      </c>
    </row>
    <row r="5104" spans="1:5">
      <c r="A5104">
        <v>8</v>
      </c>
      <c r="B5104">
        <v>1</v>
      </c>
      <c r="C5104">
        <v>12</v>
      </c>
      <c r="D5104">
        <v>2806.3110000000001</v>
      </c>
      <c r="E5104">
        <f t="shared" si="79"/>
        <v>2.806311</v>
      </c>
    </row>
    <row r="5105" spans="1:5">
      <c r="A5105">
        <v>8</v>
      </c>
      <c r="B5105">
        <v>1</v>
      </c>
      <c r="C5105">
        <v>13</v>
      </c>
      <c r="D5105">
        <v>2628.511</v>
      </c>
      <c r="E5105">
        <f t="shared" si="79"/>
        <v>2.628511</v>
      </c>
    </row>
    <row r="5106" spans="1:5">
      <c r="A5106">
        <v>8</v>
      </c>
      <c r="B5106">
        <v>1</v>
      </c>
      <c r="C5106">
        <v>14</v>
      </c>
      <c r="D5106">
        <v>2336.049</v>
      </c>
      <c r="E5106">
        <f t="shared" si="79"/>
        <v>2.336049</v>
      </c>
    </row>
    <row r="5107" spans="1:5">
      <c r="A5107">
        <v>8</v>
      </c>
      <c r="B5107">
        <v>1</v>
      </c>
      <c r="C5107">
        <v>15</v>
      </c>
      <c r="D5107">
        <v>1143.951</v>
      </c>
      <c r="E5107">
        <f t="shared" si="79"/>
        <v>1.1439509999999999</v>
      </c>
    </row>
    <row r="5108" spans="1:5">
      <c r="A5108">
        <v>8</v>
      </c>
      <c r="B5108">
        <v>1</v>
      </c>
      <c r="C5108">
        <v>16</v>
      </c>
      <c r="D5108">
        <v>1162.9079999999999</v>
      </c>
      <c r="E5108">
        <f t="shared" si="79"/>
        <v>1.1629079999999998</v>
      </c>
    </row>
    <row r="5109" spans="1:5">
      <c r="A5109">
        <v>8</v>
      </c>
      <c r="B5109">
        <v>1</v>
      </c>
      <c r="C5109">
        <v>17</v>
      </c>
      <c r="D5109">
        <v>480.74099999999999</v>
      </c>
      <c r="E5109">
        <f t="shared" si="79"/>
        <v>0.48074099999999997</v>
      </c>
    </row>
    <row r="5110" spans="1:5">
      <c r="A5110">
        <v>8</v>
      </c>
      <c r="B5110">
        <v>1</v>
      </c>
      <c r="C5110">
        <v>18</v>
      </c>
      <c r="D5110">
        <v>75.998999999999995</v>
      </c>
      <c r="E5110">
        <f t="shared" si="79"/>
        <v>7.5998999999999997E-2</v>
      </c>
    </row>
    <row r="5111" spans="1:5">
      <c r="A5111">
        <v>8</v>
      </c>
      <c r="B5111">
        <v>1</v>
      </c>
      <c r="C5111">
        <v>19</v>
      </c>
      <c r="D5111">
        <v>0</v>
      </c>
      <c r="E5111">
        <f t="shared" si="79"/>
        <v>0</v>
      </c>
    </row>
    <row r="5112" spans="1:5">
      <c r="A5112">
        <v>8</v>
      </c>
      <c r="B5112">
        <v>1</v>
      </c>
      <c r="C5112">
        <v>20</v>
      </c>
      <c r="D5112">
        <v>0</v>
      </c>
      <c r="E5112">
        <f t="shared" si="79"/>
        <v>0</v>
      </c>
    </row>
    <row r="5113" spans="1:5">
      <c r="A5113">
        <v>8</v>
      </c>
      <c r="B5113">
        <v>1</v>
      </c>
      <c r="C5113">
        <v>21</v>
      </c>
      <c r="D5113">
        <v>0</v>
      </c>
      <c r="E5113">
        <f t="shared" si="79"/>
        <v>0</v>
      </c>
    </row>
    <row r="5114" spans="1:5">
      <c r="A5114">
        <v>8</v>
      </c>
      <c r="B5114">
        <v>1</v>
      </c>
      <c r="C5114">
        <v>22</v>
      </c>
      <c r="D5114">
        <v>0</v>
      </c>
      <c r="E5114">
        <f t="shared" si="79"/>
        <v>0</v>
      </c>
    </row>
    <row r="5115" spans="1:5">
      <c r="A5115">
        <v>8</v>
      </c>
      <c r="B5115">
        <v>1</v>
      </c>
      <c r="C5115">
        <v>23</v>
      </c>
      <c r="D5115">
        <v>0</v>
      </c>
      <c r="E5115">
        <f t="shared" si="79"/>
        <v>0</v>
      </c>
    </row>
    <row r="5116" spans="1:5">
      <c r="A5116">
        <v>8</v>
      </c>
      <c r="B5116">
        <v>2</v>
      </c>
      <c r="C5116">
        <v>0</v>
      </c>
      <c r="D5116">
        <v>0</v>
      </c>
      <c r="E5116">
        <f t="shared" si="79"/>
        <v>0</v>
      </c>
    </row>
    <row r="5117" spans="1:5">
      <c r="A5117">
        <v>8</v>
      </c>
      <c r="B5117">
        <v>2</v>
      </c>
      <c r="C5117">
        <v>1</v>
      </c>
      <c r="D5117">
        <v>0</v>
      </c>
      <c r="E5117">
        <f t="shared" si="79"/>
        <v>0</v>
      </c>
    </row>
    <row r="5118" spans="1:5">
      <c r="A5118">
        <v>8</v>
      </c>
      <c r="B5118">
        <v>2</v>
      </c>
      <c r="C5118">
        <v>2</v>
      </c>
      <c r="D5118">
        <v>0</v>
      </c>
      <c r="E5118">
        <f t="shared" si="79"/>
        <v>0</v>
      </c>
    </row>
    <row r="5119" spans="1:5">
      <c r="A5119">
        <v>8</v>
      </c>
      <c r="B5119">
        <v>2</v>
      </c>
      <c r="C5119">
        <v>3</v>
      </c>
      <c r="D5119">
        <v>0</v>
      </c>
      <c r="E5119">
        <f t="shared" si="79"/>
        <v>0</v>
      </c>
    </row>
    <row r="5120" spans="1:5">
      <c r="A5120">
        <v>8</v>
      </c>
      <c r="B5120">
        <v>2</v>
      </c>
      <c r="C5120">
        <v>4</v>
      </c>
      <c r="D5120">
        <v>0</v>
      </c>
      <c r="E5120">
        <f t="shared" si="79"/>
        <v>0</v>
      </c>
    </row>
    <row r="5121" spans="1:5">
      <c r="A5121">
        <v>8</v>
      </c>
      <c r="B5121">
        <v>2</v>
      </c>
      <c r="C5121">
        <v>5</v>
      </c>
      <c r="D5121">
        <v>86.73</v>
      </c>
      <c r="E5121">
        <f t="shared" si="79"/>
        <v>8.6730000000000002E-2</v>
      </c>
    </row>
    <row r="5122" spans="1:5">
      <c r="A5122">
        <v>8</v>
      </c>
      <c r="B5122">
        <v>2</v>
      </c>
      <c r="C5122">
        <v>6</v>
      </c>
      <c r="D5122">
        <v>601.87800000000004</v>
      </c>
      <c r="E5122">
        <f t="shared" si="79"/>
        <v>0.60187800000000002</v>
      </c>
    </row>
    <row r="5123" spans="1:5">
      <c r="A5123">
        <v>8</v>
      </c>
      <c r="B5123">
        <v>2</v>
      </c>
      <c r="C5123">
        <v>7</v>
      </c>
      <c r="D5123">
        <v>1347.2860000000001</v>
      </c>
      <c r="E5123">
        <f t="shared" si="79"/>
        <v>1.347286</v>
      </c>
    </row>
    <row r="5124" spans="1:5">
      <c r="A5124">
        <v>8</v>
      </c>
      <c r="B5124">
        <v>2</v>
      </c>
      <c r="C5124">
        <v>8</v>
      </c>
      <c r="D5124">
        <v>2013.5150000000001</v>
      </c>
      <c r="E5124">
        <f t="shared" si="79"/>
        <v>2.0135149999999999</v>
      </c>
    </row>
    <row r="5125" spans="1:5">
      <c r="A5125">
        <v>8</v>
      </c>
      <c r="B5125">
        <v>2</v>
      </c>
      <c r="C5125">
        <v>9</v>
      </c>
      <c r="D5125">
        <v>2533.567</v>
      </c>
      <c r="E5125">
        <f t="shared" ref="E5125:E5188" si="80">D5125/1000</f>
        <v>2.5335670000000001</v>
      </c>
    </row>
    <row r="5126" spans="1:5">
      <c r="A5126">
        <v>8</v>
      </c>
      <c r="B5126">
        <v>2</v>
      </c>
      <c r="C5126">
        <v>10</v>
      </c>
      <c r="D5126">
        <v>2867.422</v>
      </c>
      <c r="E5126">
        <f t="shared" si="80"/>
        <v>2.8674219999999999</v>
      </c>
    </row>
    <row r="5127" spans="1:5">
      <c r="A5127">
        <v>8</v>
      </c>
      <c r="B5127">
        <v>2</v>
      </c>
      <c r="C5127">
        <v>11</v>
      </c>
      <c r="D5127">
        <v>3015.7339999999999</v>
      </c>
      <c r="E5127">
        <f t="shared" si="80"/>
        <v>3.0157340000000001</v>
      </c>
    </row>
    <row r="5128" spans="1:5">
      <c r="A5128">
        <v>8</v>
      </c>
      <c r="B5128">
        <v>2</v>
      </c>
      <c r="C5128">
        <v>12</v>
      </c>
      <c r="D5128">
        <v>2987.2579999999998</v>
      </c>
      <c r="E5128">
        <f t="shared" si="80"/>
        <v>2.9872579999999997</v>
      </c>
    </row>
    <row r="5129" spans="1:5">
      <c r="A5129">
        <v>8</v>
      </c>
      <c r="B5129">
        <v>2</v>
      </c>
      <c r="C5129">
        <v>13</v>
      </c>
      <c r="D5129">
        <v>2752.31</v>
      </c>
      <c r="E5129">
        <f t="shared" si="80"/>
        <v>2.75231</v>
      </c>
    </row>
    <row r="5130" spans="1:5">
      <c r="A5130">
        <v>8</v>
      </c>
      <c r="B5130">
        <v>2</v>
      </c>
      <c r="C5130">
        <v>14</v>
      </c>
      <c r="D5130">
        <v>2270.5659999999998</v>
      </c>
      <c r="E5130">
        <f t="shared" si="80"/>
        <v>2.2705659999999996</v>
      </c>
    </row>
    <row r="5131" spans="1:5">
      <c r="A5131">
        <v>8</v>
      </c>
      <c r="B5131">
        <v>2</v>
      </c>
      <c r="C5131">
        <v>15</v>
      </c>
      <c r="D5131">
        <v>1675.153</v>
      </c>
      <c r="E5131">
        <f t="shared" si="80"/>
        <v>1.6751530000000001</v>
      </c>
    </row>
    <row r="5132" spans="1:5">
      <c r="A5132">
        <v>8</v>
      </c>
      <c r="B5132">
        <v>2</v>
      </c>
      <c r="C5132">
        <v>16</v>
      </c>
      <c r="D5132">
        <v>757.94899999999996</v>
      </c>
      <c r="E5132">
        <f t="shared" si="80"/>
        <v>0.75794899999999998</v>
      </c>
    </row>
    <row r="5133" spans="1:5">
      <c r="A5133">
        <v>8</v>
      </c>
      <c r="B5133">
        <v>2</v>
      </c>
      <c r="C5133">
        <v>17</v>
      </c>
      <c r="D5133">
        <v>431.74400000000003</v>
      </c>
      <c r="E5133">
        <f t="shared" si="80"/>
        <v>0.43174400000000002</v>
      </c>
    </row>
    <row r="5134" spans="1:5">
      <c r="A5134">
        <v>8</v>
      </c>
      <c r="B5134">
        <v>2</v>
      </c>
      <c r="C5134">
        <v>18</v>
      </c>
      <c r="D5134">
        <v>75.218999999999994</v>
      </c>
      <c r="E5134">
        <f t="shared" si="80"/>
        <v>7.5218999999999994E-2</v>
      </c>
    </row>
    <row r="5135" spans="1:5">
      <c r="A5135">
        <v>8</v>
      </c>
      <c r="B5135">
        <v>2</v>
      </c>
      <c r="C5135">
        <v>19</v>
      </c>
      <c r="D5135">
        <v>0</v>
      </c>
      <c r="E5135">
        <f t="shared" si="80"/>
        <v>0</v>
      </c>
    </row>
    <row r="5136" spans="1:5">
      <c r="A5136">
        <v>8</v>
      </c>
      <c r="B5136">
        <v>2</v>
      </c>
      <c r="C5136">
        <v>20</v>
      </c>
      <c r="D5136">
        <v>0</v>
      </c>
      <c r="E5136">
        <f t="shared" si="80"/>
        <v>0</v>
      </c>
    </row>
    <row r="5137" spans="1:5">
      <c r="A5137">
        <v>8</v>
      </c>
      <c r="B5137">
        <v>2</v>
      </c>
      <c r="C5137">
        <v>21</v>
      </c>
      <c r="D5137">
        <v>0</v>
      </c>
      <c r="E5137">
        <f t="shared" si="80"/>
        <v>0</v>
      </c>
    </row>
    <row r="5138" spans="1:5">
      <c r="A5138">
        <v>8</v>
      </c>
      <c r="B5138">
        <v>2</v>
      </c>
      <c r="C5138">
        <v>22</v>
      </c>
      <c r="D5138">
        <v>0</v>
      </c>
      <c r="E5138">
        <f t="shared" si="80"/>
        <v>0</v>
      </c>
    </row>
    <row r="5139" spans="1:5">
      <c r="A5139">
        <v>8</v>
      </c>
      <c r="B5139">
        <v>2</v>
      </c>
      <c r="C5139">
        <v>23</v>
      </c>
      <c r="D5139">
        <v>0</v>
      </c>
      <c r="E5139">
        <f t="shared" si="80"/>
        <v>0</v>
      </c>
    </row>
    <row r="5140" spans="1:5">
      <c r="A5140">
        <v>8</v>
      </c>
      <c r="B5140">
        <v>3</v>
      </c>
      <c r="C5140">
        <v>0</v>
      </c>
      <c r="D5140">
        <v>0</v>
      </c>
      <c r="E5140">
        <f t="shared" si="80"/>
        <v>0</v>
      </c>
    </row>
    <row r="5141" spans="1:5">
      <c r="A5141">
        <v>8</v>
      </c>
      <c r="B5141">
        <v>3</v>
      </c>
      <c r="C5141">
        <v>1</v>
      </c>
      <c r="D5141">
        <v>0</v>
      </c>
      <c r="E5141">
        <f t="shared" si="80"/>
        <v>0</v>
      </c>
    </row>
    <row r="5142" spans="1:5">
      <c r="A5142">
        <v>8</v>
      </c>
      <c r="B5142">
        <v>3</v>
      </c>
      <c r="C5142">
        <v>2</v>
      </c>
      <c r="D5142">
        <v>0</v>
      </c>
      <c r="E5142">
        <f t="shared" si="80"/>
        <v>0</v>
      </c>
    </row>
    <row r="5143" spans="1:5">
      <c r="A5143">
        <v>8</v>
      </c>
      <c r="B5143">
        <v>3</v>
      </c>
      <c r="C5143">
        <v>3</v>
      </c>
      <c r="D5143">
        <v>0</v>
      </c>
      <c r="E5143">
        <f t="shared" si="80"/>
        <v>0</v>
      </c>
    </row>
    <row r="5144" spans="1:5">
      <c r="A5144">
        <v>8</v>
      </c>
      <c r="B5144">
        <v>3</v>
      </c>
      <c r="C5144">
        <v>4</v>
      </c>
      <c r="D5144">
        <v>0</v>
      </c>
      <c r="E5144">
        <f t="shared" si="80"/>
        <v>0</v>
      </c>
    </row>
    <row r="5145" spans="1:5">
      <c r="A5145">
        <v>8</v>
      </c>
      <c r="B5145">
        <v>3</v>
      </c>
      <c r="C5145">
        <v>5</v>
      </c>
      <c r="D5145">
        <v>102.67</v>
      </c>
      <c r="E5145">
        <f t="shared" si="80"/>
        <v>0.10267</v>
      </c>
    </row>
    <row r="5146" spans="1:5">
      <c r="A5146">
        <v>8</v>
      </c>
      <c r="B5146">
        <v>3</v>
      </c>
      <c r="C5146">
        <v>6</v>
      </c>
      <c r="D5146">
        <v>289.19299999999998</v>
      </c>
      <c r="E5146">
        <f t="shared" si="80"/>
        <v>0.28919299999999998</v>
      </c>
    </row>
    <row r="5147" spans="1:5">
      <c r="A5147">
        <v>8</v>
      </c>
      <c r="B5147">
        <v>3</v>
      </c>
      <c r="C5147">
        <v>7</v>
      </c>
      <c r="D5147">
        <v>352.59199999999998</v>
      </c>
      <c r="E5147">
        <f t="shared" si="80"/>
        <v>0.35259199999999996</v>
      </c>
    </row>
    <row r="5148" spans="1:5">
      <c r="A5148">
        <v>8</v>
      </c>
      <c r="B5148">
        <v>3</v>
      </c>
      <c r="C5148">
        <v>8</v>
      </c>
      <c r="D5148">
        <v>876.80200000000002</v>
      </c>
      <c r="E5148">
        <f t="shared" si="80"/>
        <v>0.87680199999999997</v>
      </c>
    </row>
    <row r="5149" spans="1:5">
      <c r="A5149">
        <v>8</v>
      </c>
      <c r="B5149">
        <v>3</v>
      </c>
      <c r="C5149">
        <v>9</v>
      </c>
      <c r="D5149">
        <v>997.99400000000003</v>
      </c>
      <c r="E5149">
        <f t="shared" si="80"/>
        <v>0.99799400000000005</v>
      </c>
    </row>
    <row r="5150" spans="1:5">
      <c r="A5150">
        <v>8</v>
      </c>
      <c r="B5150">
        <v>3</v>
      </c>
      <c r="C5150">
        <v>10</v>
      </c>
      <c r="D5150">
        <v>1938.4159999999999</v>
      </c>
      <c r="E5150">
        <f t="shared" si="80"/>
        <v>1.9384159999999999</v>
      </c>
    </row>
    <row r="5151" spans="1:5">
      <c r="A5151">
        <v>8</v>
      </c>
      <c r="B5151">
        <v>3</v>
      </c>
      <c r="C5151">
        <v>11</v>
      </c>
      <c r="D5151">
        <v>1078.067</v>
      </c>
      <c r="E5151">
        <f t="shared" si="80"/>
        <v>1.0780670000000001</v>
      </c>
    </row>
    <row r="5152" spans="1:5">
      <c r="A5152">
        <v>8</v>
      </c>
      <c r="B5152">
        <v>3</v>
      </c>
      <c r="C5152">
        <v>12</v>
      </c>
      <c r="D5152">
        <v>850.25599999999997</v>
      </c>
      <c r="E5152">
        <f t="shared" si="80"/>
        <v>0.85025600000000001</v>
      </c>
    </row>
    <row r="5153" spans="1:5">
      <c r="A5153">
        <v>8</v>
      </c>
      <c r="B5153">
        <v>3</v>
      </c>
      <c r="C5153">
        <v>13</v>
      </c>
      <c r="D5153">
        <v>1547.5150000000001</v>
      </c>
      <c r="E5153">
        <f t="shared" si="80"/>
        <v>1.5475150000000002</v>
      </c>
    </row>
    <row r="5154" spans="1:5">
      <c r="A5154">
        <v>8</v>
      </c>
      <c r="B5154">
        <v>3</v>
      </c>
      <c r="C5154">
        <v>14</v>
      </c>
      <c r="D5154">
        <v>1746.9549999999999</v>
      </c>
      <c r="E5154">
        <f t="shared" si="80"/>
        <v>1.746955</v>
      </c>
    </row>
    <row r="5155" spans="1:5">
      <c r="A5155">
        <v>8</v>
      </c>
      <c r="B5155">
        <v>3</v>
      </c>
      <c r="C5155">
        <v>15</v>
      </c>
      <c r="D5155">
        <v>1103.6510000000001</v>
      </c>
      <c r="E5155">
        <f t="shared" si="80"/>
        <v>1.1036510000000002</v>
      </c>
    </row>
    <row r="5156" spans="1:5">
      <c r="A5156">
        <v>8</v>
      </c>
      <c r="B5156">
        <v>3</v>
      </c>
      <c r="C5156">
        <v>16</v>
      </c>
      <c r="D5156">
        <v>876.94500000000005</v>
      </c>
      <c r="E5156">
        <f t="shared" si="80"/>
        <v>0.87694500000000009</v>
      </c>
    </row>
    <row r="5157" spans="1:5">
      <c r="A5157">
        <v>8</v>
      </c>
      <c r="B5157">
        <v>3</v>
      </c>
      <c r="C5157">
        <v>17</v>
      </c>
      <c r="D5157">
        <v>394.58600000000001</v>
      </c>
      <c r="E5157">
        <f t="shared" si="80"/>
        <v>0.39458599999999999</v>
      </c>
    </row>
    <row r="5158" spans="1:5">
      <c r="A5158">
        <v>8</v>
      </c>
      <c r="B5158">
        <v>3</v>
      </c>
      <c r="C5158">
        <v>18</v>
      </c>
      <c r="D5158">
        <v>37.935000000000002</v>
      </c>
      <c r="E5158">
        <f t="shared" si="80"/>
        <v>3.7935000000000003E-2</v>
      </c>
    </row>
    <row r="5159" spans="1:5">
      <c r="A5159">
        <v>8</v>
      </c>
      <c r="B5159">
        <v>3</v>
      </c>
      <c r="C5159">
        <v>19</v>
      </c>
      <c r="D5159">
        <v>0</v>
      </c>
      <c r="E5159">
        <f t="shared" si="80"/>
        <v>0</v>
      </c>
    </row>
    <row r="5160" spans="1:5">
      <c r="A5160">
        <v>8</v>
      </c>
      <c r="B5160">
        <v>3</v>
      </c>
      <c r="C5160">
        <v>20</v>
      </c>
      <c r="D5160">
        <v>0</v>
      </c>
      <c r="E5160">
        <f t="shared" si="80"/>
        <v>0</v>
      </c>
    </row>
    <row r="5161" spans="1:5">
      <c r="A5161">
        <v>8</v>
      </c>
      <c r="B5161">
        <v>3</v>
      </c>
      <c r="C5161">
        <v>21</v>
      </c>
      <c r="D5161">
        <v>0</v>
      </c>
      <c r="E5161">
        <f t="shared" si="80"/>
        <v>0</v>
      </c>
    </row>
    <row r="5162" spans="1:5">
      <c r="A5162">
        <v>8</v>
      </c>
      <c r="B5162">
        <v>3</v>
      </c>
      <c r="C5162">
        <v>22</v>
      </c>
      <c r="D5162">
        <v>0</v>
      </c>
      <c r="E5162">
        <f t="shared" si="80"/>
        <v>0</v>
      </c>
    </row>
    <row r="5163" spans="1:5">
      <c r="A5163">
        <v>8</v>
      </c>
      <c r="B5163">
        <v>3</v>
      </c>
      <c r="C5163">
        <v>23</v>
      </c>
      <c r="D5163">
        <v>0</v>
      </c>
      <c r="E5163">
        <f t="shared" si="80"/>
        <v>0</v>
      </c>
    </row>
    <row r="5164" spans="1:5">
      <c r="A5164">
        <v>8</v>
      </c>
      <c r="B5164">
        <v>4</v>
      </c>
      <c r="C5164">
        <v>0</v>
      </c>
      <c r="D5164">
        <v>0</v>
      </c>
      <c r="E5164">
        <f t="shared" si="80"/>
        <v>0</v>
      </c>
    </row>
    <row r="5165" spans="1:5">
      <c r="A5165">
        <v>8</v>
      </c>
      <c r="B5165">
        <v>4</v>
      </c>
      <c r="C5165">
        <v>1</v>
      </c>
      <c r="D5165">
        <v>0</v>
      </c>
      <c r="E5165">
        <f t="shared" si="80"/>
        <v>0</v>
      </c>
    </row>
    <row r="5166" spans="1:5">
      <c r="A5166">
        <v>8</v>
      </c>
      <c r="B5166">
        <v>4</v>
      </c>
      <c r="C5166">
        <v>2</v>
      </c>
      <c r="D5166">
        <v>0</v>
      </c>
      <c r="E5166">
        <f t="shared" si="80"/>
        <v>0</v>
      </c>
    </row>
    <row r="5167" spans="1:5">
      <c r="A5167">
        <v>8</v>
      </c>
      <c r="B5167">
        <v>4</v>
      </c>
      <c r="C5167">
        <v>3</v>
      </c>
      <c r="D5167">
        <v>0</v>
      </c>
      <c r="E5167">
        <f t="shared" si="80"/>
        <v>0</v>
      </c>
    </row>
    <row r="5168" spans="1:5">
      <c r="A5168">
        <v>8</v>
      </c>
      <c r="B5168">
        <v>4</v>
      </c>
      <c r="C5168">
        <v>4</v>
      </c>
      <c r="D5168">
        <v>0</v>
      </c>
      <c r="E5168">
        <f t="shared" si="80"/>
        <v>0</v>
      </c>
    </row>
    <row r="5169" spans="1:5">
      <c r="A5169">
        <v>8</v>
      </c>
      <c r="B5169">
        <v>4</v>
      </c>
      <c r="C5169">
        <v>5</v>
      </c>
      <c r="D5169">
        <v>90.072999999999993</v>
      </c>
      <c r="E5169">
        <f t="shared" si="80"/>
        <v>9.0072999999999986E-2</v>
      </c>
    </row>
    <row r="5170" spans="1:5">
      <c r="A5170">
        <v>8</v>
      </c>
      <c r="B5170">
        <v>4</v>
      </c>
      <c r="C5170">
        <v>6</v>
      </c>
      <c r="D5170">
        <v>416.589</v>
      </c>
      <c r="E5170">
        <f t="shared" si="80"/>
        <v>0.41658899999999999</v>
      </c>
    </row>
    <row r="5171" spans="1:5">
      <c r="A5171">
        <v>8</v>
      </c>
      <c r="B5171">
        <v>4</v>
      </c>
      <c r="C5171">
        <v>7</v>
      </c>
      <c r="D5171">
        <v>283.05</v>
      </c>
      <c r="E5171">
        <f t="shared" si="80"/>
        <v>0.28305000000000002</v>
      </c>
    </row>
    <row r="5172" spans="1:5">
      <c r="A5172">
        <v>8</v>
      </c>
      <c r="B5172">
        <v>4</v>
      </c>
      <c r="C5172">
        <v>8</v>
      </c>
      <c r="D5172">
        <v>259.85899999999998</v>
      </c>
      <c r="E5172">
        <f t="shared" si="80"/>
        <v>0.25985900000000001</v>
      </c>
    </row>
    <row r="5173" spans="1:5">
      <c r="A5173">
        <v>8</v>
      </c>
      <c r="B5173">
        <v>4</v>
      </c>
      <c r="C5173">
        <v>9</v>
      </c>
      <c r="D5173">
        <v>1283.3969999999999</v>
      </c>
      <c r="E5173">
        <f t="shared" si="80"/>
        <v>1.2833969999999999</v>
      </c>
    </row>
    <row r="5174" spans="1:5">
      <c r="A5174">
        <v>8</v>
      </c>
      <c r="B5174">
        <v>4</v>
      </c>
      <c r="C5174">
        <v>10</v>
      </c>
      <c r="D5174">
        <v>1902.155</v>
      </c>
      <c r="E5174">
        <f t="shared" si="80"/>
        <v>1.902155</v>
      </c>
    </row>
    <row r="5175" spans="1:5">
      <c r="A5175">
        <v>8</v>
      </c>
      <c r="B5175">
        <v>4</v>
      </c>
      <c r="C5175">
        <v>11</v>
      </c>
      <c r="D5175">
        <v>1000.143</v>
      </c>
      <c r="E5175">
        <f t="shared" si="80"/>
        <v>1.000143</v>
      </c>
    </row>
    <row r="5176" spans="1:5">
      <c r="A5176">
        <v>8</v>
      </c>
      <c r="B5176">
        <v>4</v>
      </c>
      <c r="C5176">
        <v>12</v>
      </c>
      <c r="D5176">
        <v>182.12899999999999</v>
      </c>
      <c r="E5176">
        <f t="shared" si="80"/>
        <v>0.18212899999999999</v>
      </c>
    </row>
    <row r="5177" spans="1:5">
      <c r="A5177">
        <v>8</v>
      </c>
      <c r="B5177">
        <v>4</v>
      </c>
      <c r="C5177">
        <v>13</v>
      </c>
      <c r="D5177">
        <v>232.69900000000001</v>
      </c>
      <c r="E5177">
        <f t="shared" si="80"/>
        <v>0.23269900000000002</v>
      </c>
    </row>
    <row r="5178" spans="1:5">
      <c r="A5178">
        <v>8</v>
      </c>
      <c r="B5178">
        <v>4</v>
      </c>
      <c r="C5178">
        <v>14</v>
      </c>
      <c r="D5178">
        <v>1426.24</v>
      </c>
      <c r="E5178">
        <f t="shared" si="80"/>
        <v>1.42624</v>
      </c>
    </row>
    <row r="5179" spans="1:5">
      <c r="A5179">
        <v>8</v>
      </c>
      <c r="B5179">
        <v>4</v>
      </c>
      <c r="C5179">
        <v>15</v>
      </c>
      <c r="D5179">
        <v>841.07299999999998</v>
      </c>
      <c r="E5179">
        <f t="shared" si="80"/>
        <v>0.84107299999999996</v>
      </c>
    </row>
    <row r="5180" spans="1:5">
      <c r="A5180">
        <v>8</v>
      </c>
      <c r="B5180">
        <v>4</v>
      </c>
      <c r="C5180">
        <v>16</v>
      </c>
      <c r="D5180">
        <v>426.02199999999999</v>
      </c>
      <c r="E5180">
        <f t="shared" si="80"/>
        <v>0.42602200000000001</v>
      </c>
    </row>
    <row r="5181" spans="1:5">
      <c r="A5181">
        <v>8</v>
      </c>
      <c r="B5181">
        <v>4</v>
      </c>
      <c r="C5181">
        <v>17</v>
      </c>
      <c r="D5181">
        <v>278.798</v>
      </c>
      <c r="E5181">
        <f t="shared" si="80"/>
        <v>0.27879799999999999</v>
      </c>
    </row>
    <row r="5182" spans="1:5">
      <c r="A5182">
        <v>8</v>
      </c>
      <c r="B5182">
        <v>4</v>
      </c>
      <c r="C5182">
        <v>18</v>
      </c>
      <c r="D5182">
        <v>44.798999999999999</v>
      </c>
      <c r="E5182">
        <f t="shared" si="80"/>
        <v>4.4798999999999999E-2</v>
      </c>
    </row>
    <row r="5183" spans="1:5">
      <c r="A5183">
        <v>8</v>
      </c>
      <c r="B5183">
        <v>4</v>
      </c>
      <c r="C5183">
        <v>19</v>
      </c>
      <c r="D5183">
        <v>0</v>
      </c>
      <c r="E5183">
        <f t="shared" si="80"/>
        <v>0</v>
      </c>
    </row>
    <row r="5184" spans="1:5">
      <c r="A5184">
        <v>8</v>
      </c>
      <c r="B5184">
        <v>4</v>
      </c>
      <c r="C5184">
        <v>20</v>
      </c>
      <c r="D5184">
        <v>0</v>
      </c>
      <c r="E5184">
        <f t="shared" si="80"/>
        <v>0</v>
      </c>
    </row>
    <row r="5185" spans="1:5">
      <c r="A5185">
        <v>8</v>
      </c>
      <c r="B5185">
        <v>4</v>
      </c>
      <c r="C5185">
        <v>21</v>
      </c>
      <c r="D5185">
        <v>0</v>
      </c>
      <c r="E5185">
        <f t="shared" si="80"/>
        <v>0</v>
      </c>
    </row>
    <row r="5186" spans="1:5">
      <c r="A5186">
        <v>8</v>
      </c>
      <c r="B5186">
        <v>4</v>
      </c>
      <c r="C5186">
        <v>22</v>
      </c>
      <c r="D5186">
        <v>0</v>
      </c>
      <c r="E5186">
        <f t="shared" si="80"/>
        <v>0</v>
      </c>
    </row>
    <row r="5187" spans="1:5">
      <c r="A5187">
        <v>8</v>
      </c>
      <c r="B5187">
        <v>4</v>
      </c>
      <c r="C5187">
        <v>23</v>
      </c>
      <c r="D5187">
        <v>0</v>
      </c>
      <c r="E5187">
        <f t="shared" si="80"/>
        <v>0</v>
      </c>
    </row>
    <row r="5188" spans="1:5">
      <c r="A5188">
        <v>8</v>
      </c>
      <c r="B5188">
        <v>5</v>
      </c>
      <c r="C5188">
        <v>0</v>
      </c>
      <c r="D5188">
        <v>0</v>
      </c>
      <c r="E5188">
        <f t="shared" si="80"/>
        <v>0</v>
      </c>
    </row>
    <row r="5189" spans="1:5">
      <c r="A5189">
        <v>8</v>
      </c>
      <c r="B5189">
        <v>5</v>
      </c>
      <c r="C5189">
        <v>1</v>
      </c>
      <c r="D5189">
        <v>0</v>
      </c>
      <c r="E5189">
        <f t="shared" ref="E5189:E5252" si="81">D5189/1000</f>
        <v>0</v>
      </c>
    </row>
    <row r="5190" spans="1:5">
      <c r="A5190">
        <v>8</v>
      </c>
      <c r="B5190">
        <v>5</v>
      </c>
      <c r="C5190">
        <v>2</v>
      </c>
      <c r="D5190">
        <v>0</v>
      </c>
      <c r="E5190">
        <f t="shared" si="81"/>
        <v>0</v>
      </c>
    </row>
    <row r="5191" spans="1:5">
      <c r="A5191">
        <v>8</v>
      </c>
      <c r="B5191">
        <v>5</v>
      </c>
      <c r="C5191">
        <v>3</v>
      </c>
      <c r="D5191">
        <v>0</v>
      </c>
      <c r="E5191">
        <f t="shared" si="81"/>
        <v>0</v>
      </c>
    </row>
    <row r="5192" spans="1:5">
      <c r="A5192">
        <v>8</v>
      </c>
      <c r="B5192">
        <v>5</v>
      </c>
      <c r="C5192">
        <v>4</v>
      </c>
      <c r="D5192">
        <v>0</v>
      </c>
      <c r="E5192">
        <f t="shared" si="81"/>
        <v>0</v>
      </c>
    </row>
    <row r="5193" spans="1:5">
      <c r="A5193">
        <v>8</v>
      </c>
      <c r="B5193">
        <v>5</v>
      </c>
      <c r="C5193">
        <v>5</v>
      </c>
      <c r="D5193">
        <v>104.759</v>
      </c>
      <c r="E5193">
        <f t="shared" si="81"/>
        <v>0.104759</v>
      </c>
    </row>
    <row r="5194" spans="1:5">
      <c r="A5194">
        <v>8</v>
      </c>
      <c r="B5194">
        <v>5</v>
      </c>
      <c r="C5194">
        <v>6</v>
      </c>
      <c r="D5194">
        <v>547.82000000000005</v>
      </c>
      <c r="E5194">
        <f t="shared" si="81"/>
        <v>0.54782000000000008</v>
      </c>
    </row>
    <row r="5195" spans="1:5">
      <c r="A5195">
        <v>8</v>
      </c>
      <c r="B5195">
        <v>5</v>
      </c>
      <c r="C5195">
        <v>7</v>
      </c>
      <c r="D5195">
        <v>648.63300000000004</v>
      </c>
      <c r="E5195">
        <f t="shared" si="81"/>
        <v>0.64863300000000002</v>
      </c>
    </row>
    <row r="5196" spans="1:5">
      <c r="A5196">
        <v>8</v>
      </c>
      <c r="B5196">
        <v>5</v>
      </c>
      <c r="C5196">
        <v>8</v>
      </c>
      <c r="D5196">
        <v>1056.5930000000001</v>
      </c>
      <c r="E5196">
        <f t="shared" si="81"/>
        <v>1.0565930000000001</v>
      </c>
    </row>
    <row r="5197" spans="1:5">
      <c r="A5197">
        <v>8</v>
      </c>
      <c r="B5197">
        <v>5</v>
      </c>
      <c r="C5197">
        <v>9</v>
      </c>
      <c r="D5197">
        <v>1353.9649999999999</v>
      </c>
      <c r="E5197">
        <f t="shared" si="81"/>
        <v>1.3539649999999999</v>
      </c>
    </row>
    <row r="5198" spans="1:5">
      <c r="A5198">
        <v>8</v>
      </c>
      <c r="B5198">
        <v>5</v>
      </c>
      <c r="C5198">
        <v>10</v>
      </c>
      <c r="D5198">
        <v>2156.0030000000002</v>
      </c>
      <c r="E5198">
        <f t="shared" si="81"/>
        <v>2.1560030000000001</v>
      </c>
    </row>
    <row r="5199" spans="1:5">
      <c r="A5199">
        <v>8</v>
      </c>
      <c r="B5199">
        <v>5</v>
      </c>
      <c r="C5199">
        <v>11</v>
      </c>
      <c r="D5199">
        <v>795.07100000000003</v>
      </c>
      <c r="E5199">
        <f t="shared" si="81"/>
        <v>0.79507099999999997</v>
      </c>
    </row>
    <row r="5200" spans="1:5">
      <c r="A5200">
        <v>8</v>
      </c>
      <c r="B5200">
        <v>5</v>
      </c>
      <c r="C5200">
        <v>12</v>
      </c>
      <c r="D5200">
        <v>1786.204</v>
      </c>
      <c r="E5200">
        <f t="shared" si="81"/>
        <v>1.7862039999999999</v>
      </c>
    </row>
    <row r="5201" spans="1:5">
      <c r="A5201">
        <v>8</v>
      </c>
      <c r="B5201">
        <v>5</v>
      </c>
      <c r="C5201">
        <v>13</v>
      </c>
      <c r="D5201">
        <v>2103.5010000000002</v>
      </c>
      <c r="E5201">
        <f t="shared" si="81"/>
        <v>2.1035010000000001</v>
      </c>
    </row>
    <row r="5202" spans="1:5">
      <c r="A5202">
        <v>8</v>
      </c>
      <c r="B5202">
        <v>5</v>
      </c>
      <c r="C5202">
        <v>14</v>
      </c>
      <c r="D5202">
        <v>2030.287</v>
      </c>
      <c r="E5202">
        <f t="shared" si="81"/>
        <v>2.030287</v>
      </c>
    </row>
    <row r="5203" spans="1:5">
      <c r="A5203">
        <v>8</v>
      </c>
      <c r="B5203">
        <v>5</v>
      </c>
      <c r="C5203">
        <v>15</v>
      </c>
      <c r="D5203">
        <v>1459.482</v>
      </c>
      <c r="E5203">
        <f t="shared" si="81"/>
        <v>1.4594819999999999</v>
      </c>
    </row>
    <row r="5204" spans="1:5">
      <c r="A5204">
        <v>8</v>
      </c>
      <c r="B5204">
        <v>5</v>
      </c>
      <c r="C5204">
        <v>16</v>
      </c>
      <c r="D5204">
        <v>901.68499999999995</v>
      </c>
      <c r="E5204">
        <f t="shared" si="81"/>
        <v>0.90168499999999996</v>
      </c>
    </row>
    <row r="5205" spans="1:5">
      <c r="A5205">
        <v>8</v>
      </c>
      <c r="B5205">
        <v>5</v>
      </c>
      <c r="C5205">
        <v>17</v>
      </c>
      <c r="D5205">
        <v>21.396999999999998</v>
      </c>
      <c r="E5205">
        <f t="shared" si="81"/>
        <v>2.1396999999999999E-2</v>
      </c>
    </row>
    <row r="5206" spans="1:5">
      <c r="A5206">
        <v>8</v>
      </c>
      <c r="B5206">
        <v>5</v>
      </c>
      <c r="C5206">
        <v>18</v>
      </c>
      <c r="D5206">
        <v>0</v>
      </c>
      <c r="E5206">
        <f t="shared" si="81"/>
        <v>0</v>
      </c>
    </row>
    <row r="5207" spans="1:5">
      <c r="A5207">
        <v>8</v>
      </c>
      <c r="B5207">
        <v>5</v>
      </c>
      <c r="C5207">
        <v>19</v>
      </c>
      <c r="D5207">
        <v>0</v>
      </c>
      <c r="E5207">
        <f t="shared" si="81"/>
        <v>0</v>
      </c>
    </row>
    <row r="5208" spans="1:5">
      <c r="A5208">
        <v>8</v>
      </c>
      <c r="B5208">
        <v>5</v>
      </c>
      <c r="C5208">
        <v>20</v>
      </c>
      <c r="D5208">
        <v>0</v>
      </c>
      <c r="E5208">
        <f t="shared" si="81"/>
        <v>0</v>
      </c>
    </row>
    <row r="5209" spans="1:5">
      <c r="A5209">
        <v>8</v>
      </c>
      <c r="B5209">
        <v>5</v>
      </c>
      <c r="C5209">
        <v>21</v>
      </c>
      <c r="D5209">
        <v>0</v>
      </c>
      <c r="E5209">
        <f t="shared" si="81"/>
        <v>0</v>
      </c>
    </row>
    <row r="5210" spans="1:5">
      <c r="A5210">
        <v>8</v>
      </c>
      <c r="B5210">
        <v>5</v>
      </c>
      <c r="C5210">
        <v>22</v>
      </c>
      <c r="D5210">
        <v>0</v>
      </c>
      <c r="E5210">
        <f t="shared" si="81"/>
        <v>0</v>
      </c>
    </row>
    <row r="5211" spans="1:5">
      <c r="A5211">
        <v>8</v>
      </c>
      <c r="B5211">
        <v>5</v>
      </c>
      <c r="C5211">
        <v>23</v>
      </c>
      <c r="D5211">
        <v>0</v>
      </c>
      <c r="E5211">
        <f t="shared" si="81"/>
        <v>0</v>
      </c>
    </row>
    <row r="5212" spans="1:5">
      <c r="A5212">
        <v>8</v>
      </c>
      <c r="B5212">
        <v>6</v>
      </c>
      <c r="C5212">
        <v>0</v>
      </c>
      <c r="D5212">
        <v>0</v>
      </c>
      <c r="E5212">
        <f t="shared" si="81"/>
        <v>0</v>
      </c>
    </row>
    <row r="5213" spans="1:5">
      <c r="A5213">
        <v>8</v>
      </c>
      <c r="B5213">
        <v>6</v>
      </c>
      <c r="C5213">
        <v>1</v>
      </c>
      <c r="D5213">
        <v>0</v>
      </c>
      <c r="E5213">
        <f t="shared" si="81"/>
        <v>0</v>
      </c>
    </row>
    <row r="5214" spans="1:5">
      <c r="A5214">
        <v>8</v>
      </c>
      <c r="B5214">
        <v>6</v>
      </c>
      <c r="C5214">
        <v>2</v>
      </c>
      <c r="D5214">
        <v>0</v>
      </c>
      <c r="E5214">
        <f t="shared" si="81"/>
        <v>0</v>
      </c>
    </row>
    <row r="5215" spans="1:5">
      <c r="A5215">
        <v>8</v>
      </c>
      <c r="B5215">
        <v>6</v>
      </c>
      <c r="C5215">
        <v>3</v>
      </c>
      <c r="D5215">
        <v>0</v>
      </c>
      <c r="E5215">
        <f t="shared" si="81"/>
        <v>0</v>
      </c>
    </row>
    <row r="5216" spans="1:5">
      <c r="A5216">
        <v>8</v>
      </c>
      <c r="B5216">
        <v>6</v>
      </c>
      <c r="C5216">
        <v>4</v>
      </c>
      <c r="D5216">
        <v>0</v>
      </c>
      <c r="E5216">
        <f t="shared" si="81"/>
        <v>0</v>
      </c>
    </row>
    <row r="5217" spans="1:5">
      <c r="A5217">
        <v>8</v>
      </c>
      <c r="B5217">
        <v>6</v>
      </c>
      <c r="C5217">
        <v>5</v>
      </c>
      <c r="D5217">
        <v>91.947000000000003</v>
      </c>
      <c r="E5217">
        <f t="shared" si="81"/>
        <v>9.1947000000000001E-2</v>
      </c>
    </row>
    <row r="5218" spans="1:5">
      <c r="A5218">
        <v>8</v>
      </c>
      <c r="B5218">
        <v>6</v>
      </c>
      <c r="C5218">
        <v>6</v>
      </c>
      <c r="D5218">
        <v>83.757999999999996</v>
      </c>
      <c r="E5218">
        <f t="shared" si="81"/>
        <v>8.3757999999999999E-2</v>
      </c>
    </row>
    <row r="5219" spans="1:5">
      <c r="A5219">
        <v>8</v>
      </c>
      <c r="B5219">
        <v>6</v>
      </c>
      <c r="C5219">
        <v>7</v>
      </c>
      <c r="D5219">
        <v>371.74099999999999</v>
      </c>
      <c r="E5219">
        <f t="shared" si="81"/>
        <v>0.37174099999999999</v>
      </c>
    </row>
    <row r="5220" spans="1:5">
      <c r="A5220">
        <v>8</v>
      </c>
      <c r="B5220">
        <v>6</v>
      </c>
      <c r="C5220">
        <v>8</v>
      </c>
      <c r="D5220">
        <v>964.68</v>
      </c>
      <c r="E5220">
        <f t="shared" si="81"/>
        <v>0.96467999999999998</v>
      </c>
    </row>
    <row r="5221" spans="1:5">
      <c r="A5221">
        <v>8</v>
      </c>
      <c r="B5221">
        <v>6</v>
      </c>
      <c r="C5221">
        <v>9</v>
      </c>
      <c r="D5221">
        <v>1688.8440000000001</v>
      </c>
      <c r="E5221">
        <f t="shared" si="81"/>
        <v>1.688844</v>
      </c>
    </row>
    <row r="5222" spans="1:5">
      <c r="A5222">
        <v>8</v>
      </c>
      <c r="B5222">
        <v>6</v>
      </c>
      <c r="C5222">
        <v>10</v>
      </c>
      <c r="D5222">
        <v>2060.9989999999998</v>
      </c>
      <c r="E5222">
        <f t="shared" si="81"/>
        <v>2.0609989999999998</v>
      </c>
    </row>
    <row r="5223" spans="1:5">
      <c r="A5223">
        <v>8</v>
      </c>
      <c r="B5223">
        <v>6</v>
      </c>
      <c r="C5223">
        <v>11</v>
      </c>
      <c r="D5223">
        <v>2014.011</v>
      </c>
      <c r="E5223">
        <f t="shared" si="81"/>
        <v>2.014011</v>
      </c>
    </row>
    <row r="5224" spans="1:5">
      <c r="A5224">
        <v>8</v>
      </c>
      <c r="B5224">
        <v>6</v>
      </c>
      <c r="C5224">
        <v>12</v>
      </c>
      <c r="D5224">
        <v>1824.201</v>
      </c>
      <c r="E5224">
        <f t="shared" si="81"/>
        <v>1.824201</v>
      </c>
    </row>
    <row r="5225" spans="1:5">
      <c r="A5225">
        <v>8</v>
      </c>
      <c r="B5225">
        <v>6</v>
      </c>
      <c r="C5225">
        <v>13</v>
      </c>
      <c r="D5225">
        <v>2008.6510000000001</v>
      </c>
      <c r="E5225">
        <f t="shared" si="81"/>
        <v>2.008651</v>
      </c>
    </row>
    <row r="5226" spans="1:5">
      <c r="A5226">
        <v>8</v>
      </c>
      <c r="B5226">
        <v>6</v>
      </c>
      <c r="C5226">
        <v>14</v>
      </c>
      <c r="D5226">
        <v>1254.184</v>
      </c>
      <c r="E5226">
        <f t="shared" si="81"/>
        <v>1.254184</v>
      </c>
    </row>
    <row r="5227" spans="1:5">
      <c r="A5227">
        <v>8</v>
      </c>
      <c r="B5227">
        <v>6</v>
      </c>
      <c r="C5227">
        <v>15</v>
      </c>
      <c r="D5227">
        <v>1637.921</v>
      </c>
      <c r="E5227">
        <f t="shared" si="81"/>
        <v>1.637921</v>
      </c>
    </row>
    <row r="5228" spans="1:5">
      <c r="A5228">
        <v>8</v>
      </c>
      <c r="B5228">
        <v>6</v>
      </c>
      <c r="C5228">
        <v>16</v>
      </c>
      <c r="D5228">
        <v>627.78099999999995</v>
      </c>
      <c r="E5228">
        <f t="shared" si="81"/>
        <v>0.62778099999999992</v>
      </c>
    </row>
    <row r="5229" spans="1:5">
      <c r="A5229">
        <v>8</v>
      </c>
      <c r="B5229">
        <v>6</v>
      </c>
      <c r="C5229">
        <v>17</v>
      </c>
      <c r="D5229">
        <v>384.75799999999998</v>
      </c>
      <c r="E5229">
        <f t="shared" si="81"/>
        <v>0.38475799999999999</v>
      </c>
    </row>
    <row r="5230" spans="1:5">
      <c r="A5230">
        <v>8</v>
      </c>
      <c r="B5230">
        <v>6</v>
      </c>
      <c r="C5230">
        <v>18</v>
      </c>
      <c r="D5230">
        <v>60.743000000000002</v>
      </c>
      <c r="E5230">
        <f t="shared" si="81"/>
        <v>6.0743000000000005E-2</v>
      </c>
    </row>
    <row r="5231" spans="1:5">
      <c r="A5231">
        <v>8</v>
      </c>
      <c r="B5231">
        <v>6</v>
      </c>
      <c r="C5231">
        <v>19</v>
      </c>
      <c r="D5231">
        <v>0</v>
      </c>
      <c r="E5231">
        <f t="shared" si="81"/>
        <v>0</v>
      </c>
    </row>
    <row r="5232" spans="1:5">
      <c r="A5232">
        <v>8</v>
      </c>
      <c r="B5232">
        <v>6</v>
      </c>
      <c r="C5232">
        <v>20</v>
      </c>
      <c r="D5232">
        <v>0</v>
      </c>
      <c r="E5232">
        <f t="shared" si="81"/>
        <v>0</v>
      </c>
    </row>
    <row r="5233" spans="1:5">
      <c r="A5233">
        <v>8</v>
      </c>
      <c r="B5233">
        <v>6</v>
      </c>
      <c r="C5233">
        <v>21</v>
      </c>
      <c r="D5233">
        <v>0</v>
      </c>
      <c r="E5233">
        <f t="shared" si="81"/>
        <v>0</v>
      </c>
    </row>
    <row r="5234" spans="1:5">
      <c r="A5234">
        <v>8</v>
      </c>
      <c r="B5234">
        <v>6</v>
      </c>
      <c r="C5234">
        <v>22</v>
      </c>
      <c r="D5234">
        <v>0</v>
      </c>
      <c r="E5234">
        <f t="shared" si="81"/>
        <v>0</v>
      </c>
    </row>
    <row r="5235" spans="1:5">
      <c r="A5235">
        <v>8</v>
      </c>
      <c r="B5235">
        <v>6</v>
      </c>
      <c r="C5235">
        <v>23</v>
      </c>
      <c r="D5235">
        <v>0</v>
      </c>
      <c r="E5235">
        <f t="shared" si="81"/>
        <v>0</v>
      </c>
    </row>
    <row r="5236" spans="1:5">
      <c r="A5236">
        <v>8</v>
      </c>
      <c r="B5236">
        <v>7</v>
      </c>
      <c r="C5236">
        <v>0</v>
      </c>
      <c r="D5236">
        <v>0</v>
      </c>
      <c r="E5236">
        <f t="shared" si="81"/>
        <v>0</v>
      </c>
    </row>
    <row r="5237" spans="1:5">
      <c r="A5237">
        <v>8</v>
      </c>
      <c r="B5237">
        <v>7</v>
      </c>
      <c r="C5237">
        <v>1</v>
      </c>
      <c r="D5237">
        <v>0</v>
      </c>
      <c r="E5237">
        <f t="shared" si="81"/>
        <v>0</v>
      </c>
    </row>
    <row r="5238" spans="1:5">
      <c r="A5238">
        <v>8</v>
      </c>
      <c r="B5238">
        <v>7</v>
      </c>
      <c r="C5238">
        <v>2</v>
      </c>
      <c r="D5238">
        <v>0</v>
      </c>
      <c r="E5238">
        <f t="shared" si="81"/>
        <v>0</v>
      </c>
    </row>
    <row r="5239" spans="1:5">
      <c r="A5239">
        <v>8</v>
      </c>
      <c r="B5239">
        <v>7</v>
      </c>
      <c r="C5239">
        <v>3</v>
      </c>
      <c r="D5239">
        <v>0</v>
      </c>
      <c r="E5239">
        <f t="shared" si="81"/>
        <v>0</v>
      </c>
    </row>
    <row r="5240" spans="1:5">
      <c r="A5240">
        <v>8</v>
      </c>
      <c r="B5240">
        <v>7</v>
      </c>
      <c r="C5240">
        <v>4</v>
      </c>
      <c r="D5240">
        <v>0</v>
      </c>
      <c r="E5240">
        <f t="shared" si="81"/>
        <v>0</v>
      </c>
    </row>
    <row r="5241" spans="1:5">
      <c r="A5241">
        <v>8</v>
      </c>
      <c r="B5241">
        <v>7</v>
      </c>
      <c r="C5241">
        <v>5</v>
      </c>
      <c r="D5241">
        <v>79.786000000000001</v>
      </c>
      <c r="E5241">
        <f t="shared" si="81"/>
        <v>7.9785999999999996E-2</v>
      </c>
    </row>
    <row r="5242" spans="1:5">
      <c r="A5242">
        <v>8</v>
      </c>
      <c r="B5242">
        <v>7</v>
      </c>
      <c r="C5242">
        <v>6</v>
      </c>
      <c r="D5242">
        <v>231.602</v>
      </c>
      <c r="E5242">
        <f t="shared" si="81"/>
        <v>0.231602</v>
      </c>
    </row>
    <row r="5243" spans="1:5">
      <c r="A5243">
        <v>8</v>
      </c>
      <c r="B5243">
        <v>7</v>
      </c>
      <c r="C5243">
        <v>7</v>
      </c>
      <c r="D5243">
        <v>87.016999999999996</v>
      </c>
      <c r="E5243">
        <f t="shared" si="81"/>
        <v>8.7016999999999997E-2</v>
      </c>
    </row>
    <row r="5244" spans="1:5">
      <c r="A5244">
        <v>8</v>
      </c>
      <c r="B5244">
        <v>7</v>
      </c>
      <c r="C5244">
        <v>8</v>
      </c>
      <c r="D5244">
        <v>385.19600000000003</v>
      </c>
      <c r="E5244">
        <f t="shared" si="81"/>
        <v>0.38519600000000004</v>
      </c>
    </row>
    <row r="5245" spans="1:5">
      <c r="A5245">
        <v>8</v>
      </c>
      <c r="B5245">
        <v>7</v>
      </c>
      <c r="C5245">
        <v>9</v>
      </c>
      <c r="D5245">
        <v>1592.712</v>
      </c>
      <c r="E5245">
        <f t="shared" si="81"/>
        <v>1.5927119999999999</v>
      </c>
    </row>
    <row r="5246" spans="1:5">
      <c r="A5246">
        <v>8</v>
      </c>
      <c r="B5246">
        <v>7</v>
      </c>
      <c r="C5246">
        <v>10</v>
      </c>
      <c r="D5246">
        <v>1659.16</v>
      </c>
      <c r="E5246">
        <f t="shared" si="81"/>
        <v>1.6591600000000002</v>
      </c>
    </row>
    <row r="5247" spans="1:5">
      <c r="A5247">
        <v>8</v>
      </c>
      <c r="B5247">
        <v>7</v>
      </c>
      <c r="C5247">
        <v>11</v>
      </c>
      <c r="D5247">
        <v>1699.0830000000001</v>
      </c>
      <c r="E5247">
        <f t="shared" si="81"/>
        <v>1.6990830000000001</v>
      </c>
    </row>
    <row r="5248" spans="1:5">
      <c r="A5248">
        <v>8</v>
      </c>
      <c r="B5248">
        <v>7</v>
      </c>
      <c r="C5248">
        <v>12</v>
      </c>
      <c r="D5248">
        <v>1538.04</v>
      </c>
      <c r="E5248">
        <f t="shared" si="81"/>
        <v>1.5380400000000001</v>
      </c>
    </row>
    <row r="5249" spans="1:5">
      <c r="A5249">
        <v>8</v>
      </c>
      <c r="B5249">
        <v>7</v>
      </c>
      <c r="C5249">
        <v>13</v>
      </c>
      <c r="D5249">
        <v>763.12300000000005</v>
      </c>
      <c r="E5249">
        <f t="shared" si="81"/>
        <v>0.763123</v>
      </c>
    </row>
    <row r="5250" spans="1:5">
      <c r="A5250">
        <v>8</v>
      </c>
      <c r="B5250">
        <v>7</v>
      </c>
      <c r="C5250">
        <v>14</v>
      </c>
      <c r="D5250">
        <v>708.07799999999997</v>
      </c>
      <c r="E5250">
        <f t="shared" si="81"/>
        <v>0.70807799999999999</v>
      </c>
    </row>
    <row r="5251" spans="1:5">
      <c r="A5251">
        <v>8</v>
      </c>
      <c r="B5251">
        <v>7</v>
      </c>
      <c r="C5251">
        <v>15</v>
      </c>
      <c r="D5251">
        <v>640.56500000000005</v>
      </c>
      <c r="E5251">
        <f t="shared" si="81"/>
        <v>0.64056500000000005</v>
      </c>
    </row>
    <row r="5252" spans="1:5">
      <c r="A5252">
        <v>8</v>
      </c>
      <c r="B5252">
        <v>7</v>
      </c>
      <c r="C5252">
        <v>16</v>
      </c>
      <c r="D5252">
        <v>248.06899999999999</v>
      </c>
      <c r="E5252">
        <f t="shared" si="81"/>
        <v>0.24806899999999998</v>
      </c>
    </row>
    <row r="5253" spans="1:5">
      <c r="A5253">
        <v>8</v>
      </c>
      <c r="B5253">
        <v>7</v>
      </c>
      <c r="C5253">
        <v>17</v>
      </c>
      <c r="D5253">
        <v>0</v>
      </c>
      <c r="E5253">
        <f t="shared" ref="E5253:E5316" si="82">D5253/1000</f>
        <v>0</v>
      </c>
    </row>
    <row r="5254" spans="1:5">
      <c r="A5254">
        <v>8</v>
      </c>
      <c r="B5254">
        <v>7</v>
      </c>
      <c r="C5254">
        <v>18</v>
      </c>
      <c r="D5254">
        <v>0</v>
      </c>
      <c r="E5254">
        <f t="shared" si="82"/>
        <v>0</v>
      </c>
    </row>
    <row r="5255" spans="1:5">
      <c r="A5255">
        <v>8</v>
      </c>
      <c r="B5255">
        <v>7</v>
      </c>
      <c r="C5255">
        <v>19</v>
      </c>
      <c r="D5255">
        <v>0</v>
      </c>
      <c r="E5255">
        <f t="shared" si="82"/>
        <v>0</v>
      </c>
    </row>
    <row r="5256" spans="1:5">
      <c r="A5256">
        <v>8</v>
      </c>
      <c r="B5256">
        <v>7</v>
      </c>
      <c r="C5256">
        <v>20</v>
      </c>
      <c r="D5256">
        <v>0</v>
      </c>
      <c r="E5256">
        <f t="shared" si="82"/>
        <v>0</v>
      </c>
    </row>
    <row r="5257" spans="1:5">
      <c r="A5257">
        <v>8</v>
      </c>
      <c r="B5257">
        <v>7</v>
      </c>
      <c r="C5257">
        <v>21</v>
      </c>
      <c r="D5257">
        <v>0</v>
      </c>
      <c r="E5257">
        <f t="shared" si="82"/>
        <v>0</v>
      </c>
    </row>
    <row r="5258" spans="1:5">
      <c r="A5258">
        <v>8</v>
      </c>
      <c r="B5258">
        <v>7</v>
      </c>
      <c r="C5258">
        <v>22</v>
      </c>
      <c r="D5258">
        <v>0</v>
      </c>
      <c r="E5258">
        <f t="shared" si="82"/>
        <v>0</v>
      </c>
    </row>
    <row r="5259" spans="1:5">
      <c r="A5259">
        <v>8</v>
      </c>
      <c r="B5259">
        <v>7</v>
      </c>
      <c r="C5259">
        <v>23</v>
      </c>
      <c r="D5259">
        <v>0</v>
      </c>
      <c r="E5259">
        <f t="shared" si="82"/>
        <v>0</v>
      </c>
    </row>
    <row r="5260" spans="1:5">
      <c r="A5260">
        <v>8</v>
      </c>
      <c r="B5260">
        <v>8</v>
      </c>
      <c r="C5260">
        <v>0</v>
      </c>
      <c r="D5260">
        <v>0</v>
      </c>
      <c r="E5260">
        <f t="shared" si="82"/>
        <v>0</v>
      </c>
    </row>
    <row r="5261" spans="1:5">
      <c r="A5261">
        <v>8</v>
      </c>
      <c r="B5261">
        <v>8</v>
      </c>
      <c r="C5261">
        <v>1</v>
      </c>
      <c r="D5261">
        <v>0</v>
      </c>
      <c r="E5261">
        <f t="shared" si="82"/>
        <v>0</v>
      </c>
    </row>
    <row r="5262" spans="1:5">
      <c r="A5262">
        <v>8</v>
      </c>
      <c r="B5262">
        <v>8</v>
      </c>
      <c r="C5262">
        <v>2</v>
      </c>
      <c r="D5262">
        <v>0</v>
      </c>
      <c r="E5262">
        <f t="shared" si="82"/>
        <v>0</v>
      </c>
    </row>
    <row r="5263" spans="1:5">
      <c r="A5263">
        <v>8</v>
      </c>
      <c r="B5263">
        <v>8</v>
      </c>
      <c r="C5263">
        <v>3</v>
      </c>
      <c r="D5263">
        <v>0</v>
      </c>
      <c r="E5263">
        <f t="shared" si="82"/>
        <v>0</v>
      </c>
    </row>
    <row r="5264" spans="1:5">
      <c r="A5264">
        <v>8</v>
      </c>
      <c r="B5264">
        <v>8</v>
      </c>
      <c r="C5264">
        <v>4</v>
      </c>
      <c r="D5264">
        <v>0</v>
      </c>
      <c r="E5264">
        <f t="shared" si="82"/>
        <v>0</v>
      </c>
    </row>
    <row r="5265" spans="1:5">
      <c r="A5265">
        <v>8</v>
      </c>
      <c r="B5265">
        <v>8</v>
      </c>
      <c r="C5265">
        <v>5</v>
      </c>
      <c r="D5265">
        <v>82.697000000000003</v>
      </c>
      <c r="E5265">
        <f t="shared" si="82"/>
        <v>8.2697000000000007E-2</v>
      </c>
    </row>
    <row r="5266" spans="1:5">
      <c r="A5266">
        <v>8</v>
      </c>
      <c r="B5266">
        <v>8</v>
      </c>
      <c r="C5266">
        <v>6</v>
      </c>
      <c r="D5266">
        <v>488.73599999999999</v>
      </c>
      <c r="E5266">
        <f t="shared" si="82"/>
        <v>0.488736</v>
      </c>
    </row>
    <row r="5267" spans="1:5">
      <c r="A5267">
        <v>8</v>
      </c>
      <c r="B5267">
        <v>8</v>
      </c>
      <c r="C5267">
        <v>7</v>
      </c>
      <c r="D5267">
        <v>739.76499999999999</v>
      </c>
      <c r="E5267">
        <f t="shared" si="82"/>
        <v>0.73976500000000001</v>
      </c>
    </row>
    <row r="5268" spans="1:5">
      <c r="A5268">
        <v>8</v>
      </c>
      <c r="B5268">
        <v>8</v>
      </c>
      <c r="C5268">
        <v>8</v>
      </c>
      <c r="D5268">
        <v>613.10599999999999</v>
      </c>
      <c r="E5268">
        <f t="shared" si="82"/>
        <v>0.61310600000000004</v>
      </c>
    </row>
    <row r="5269" spans="1:5">
      <c r="A5269">
        <v>8</v>
      </c>
      <c r="B5269">
        <v>8</v>
      </c>
      <c r="C5269">
        <v>9</v>
      </c>
      <c r="D5269">
        <v>1343.7660000000001</v>
      </c>
      <c r="E5269">
        <f t="shared" si="82"/>
        <v>1.343766</v>
      </c>
    </row>
    <row r="5270" spans="1:5">
      <c r="A5270">
        <v>8</v>
      </c>
      <c r="B5270">
        <v>8</v>
      </c>
      <c r="C5270">
        <v>10</v>
      </c>
      <c r="D5270">
        <v>1708.7660000000001</v>
      </c>
      <c r="E5270">
        <f t="shared" si="82"/>
        <v>1.708766</v>
      </c>
    </row>
    <row r="5271" spans="1:5">
      <c r="A5271">
        <v>8</v>
      </c>
      <c r="B5271">
        <v>8</v>
      </c>
      <c r="C5271">
        <v>11</v>
      </c>
      <c r="D5271">
        <v>2329.913</v>
      </c>
      <c r="E5271">
        <f t="shared" si="82"/>
        <v>2.3299129999999999</v>
      </c>
    </row>
    <row r="5272" spans="1:5">
      <c r="A5272">
        <v>8</v>
      </c>
      <c r="B5272">
        <v>8</v>
      </c>
      <c r="C5272">
        <v>12</v>
      </c>
      <c r="D5272">
        <v>1633.4159999999999</v>
      </c>
      <c r="E5272">
        <f t="shared" si="82"/>
        <v>1.633416</v>
      </c>
    </row>
    <row r="5273" spans="1:5">
      <c r="A5273">
        <v>8</v>
      </c>
      <c r="B5273">
        <v>8</v>
      </c>
      <c r="C5273">
        <v>13</v>
      </c>
      <c r="D5273">
        <v>511.13400000000001</v>
      </c>
      <c r="E5273">
        <f t="shared" si="82"/>
        <v>0.51113399999999998</v>
      </c>
    </row>
    <row r="5274" spans="1:5">
      <c r="A5274">
        <v>8</v>
      </c>
      <c r="B5274">
        <v>8</v>
      </c>
      <c r="C5274">
        <v>14</v>
      </c>
      <c r="D5274">
        <v>2031.681</v>
      </c>
      <c r="E5274">
        <f t="shared" si="82"/>
        <v>2.0316809999999998</v>
      </c>
    </row>
    <row r="5275" spans="1:5">
      <c r="A5275">
        <v>8</v>
      </c>
      <c r="B5275">
        <v>8</v>
      </c>
      <c r="C5275">
        <v>15</v>
      </c>
      <c r="D5275">
        <v>1701.5250000000001</v>
      </c>
      <c r="E5275">
        <f t="shared" si="82"/>
        <v>1.7015250000000002</v>
      </c>
    </row>
    <row r="5276" spans="1:5">
      <c r="A5276">
        <v>8</v>
      </c>
      <c r="B5276">
        <v>8</v>
      </c>
      <c r="C5276">
        <v>16</v>
      </c>
      <c r="D5276">
        <v>776.13699999999994</v>
      </c>
      <c r="E5276">
        <f t="shared" si="82"/>
        <v>0.77613699999999997</v>
      </c>
    </row>
    <row r="5277" spans="1:5">
      <c r="A5277">
        <v>8</v>
      </c>
      <c r="B5277">
        <v>8</v>
      </c>
      <c r="C5277">
        <v>17</v>
      </c>
      <c r="D5277">
        <v>361.75099999999998</v>
      </c>
      <c r="E5277">
        <f t="shared" si="82"/>
        <v>0.36175099999999999</v>
      </c>
    </row>
    <row r="5278" spans="1:5">
      <c r="A5278">
        <v>8</v>
      </c>
      <c r="B5278">
        <v>8</v>
      </c>
      <c r="C5278">
        <v>18</v>
      </c>
      <c r="D5278">
        <v>54.16</v>
      </c>
      <c r="E5278">
        <f t="shared" si="82"/>
        <v>5.416E-2</v>
      </c>
    </row>
    <row r="5279" spans="1:5">
      <c r="A5279">
        <v>8</v>
      </c>
      <c r="B5279">
        <v>8</v>
      </c>
      <c r="C5279">
        <v>19</v>
      </c>
      <c r="D5279">
        <v>0</v>
      </c>
      <c r="E5279">
        <f t="shared" si="82"/>
        <v>0</v>
      </c>
    </row>
    <row r="5280" spans="1:5">
      <c r="A5280">
        <v>8</v>
      </c>
      <c r="B5280">
        <v>8</v>
      </c>
      <c r="C5280">
        <v>20</v>
      </c>
      <c r="D5280">
        <v>0</v>
      </c>
      <c r="E5280">
        <f t="shared" si="82"/>
        <v>0</v>
      </c>
    </row>
    <row r="5281" spans="1:5">
      <c r="A5281">
        <v>8</v>
      </c>
      <c r="B5281">
        <v>8</v>
      </c>
      <c r="C5281">
        <v>21</v>
      </c>
      <c r="D5281">
        <v>0</v>
      </c>
      <c r="E5281">
        <f t="shared" si="82"/>
        <v>0</v>
      </c>
    </row>
    <row r="5282" spans="1:5">
      <c r="A5282">
        <v>8</v>
      </c>
      <c r="B5282">
        <v>8</v>
      </c>
      <c r="C5282">
        <v>22</v>
      </c>
      <c r="D5282">
        <v>0</v>
      </c>
      <c r="E5282">
        <f t="shared" si="82"/>
        <v>0</v>
      </c>
    </row>
    <row r="5283" spans="1:5">
      <c r="A5283">
        <v>8</v>
      </c>
      <c r="B5283">
        <v>8</v>
      </c>
      <c r="C5283">
        <v>23</v>
      </c>
      <c r="D5283">
        <v>0</v>
      </c>
      <c r="E5283">
        <f t="shared" si="82"/>
        <v>0</v>
      </c>
    </row>
    <row r="5284" spans="1:5">
      <c r="A5284">
        <v>8</v>
      </c>
      <c r="B5284">
        <v>9</v>
      </c>
      <c r="C5284">
        <v>0</v>
      </c>
      <c r="D5284">
        <v>0</v>
      </c>
      <c r="E5284">
        <f t="shared" si="82"/>
        <v>0</v>
      </c>
    </row>
    <row r="5285" spans="1:5">
      <c r="A5285">
        <v>8</v>
      </c>
      <c r="B5285">
        <v>9</v>
      </c>
      <c r="C5285">
        <v>1</v>
      </c>
      <c r="D5285">
        <v>0</v>
      </c>
      <c r="E5285">
        <f t="shared" si="82"/>
        <v>0</v>
      </c>
    </row>
    <row r="5286" spans="1:5">
      <c r="A5286">
        <v>8</v>
      </c>
      <c r="B5286">
        <v>9</v>
      </c>
      <c r="C5286">
        <v>2</v>
      </c>
      <c r="D5286">
        <v>0</v>
      </c>
      <c r="E5286">
        <f t="shared" si="82"/>
        <v>0</v>
      </c>
    </row>
    <row r="5287" spans="1:5">
      <c r="A5287">
        <v>8</v>
      </c>
      <c r="B5287">
        <v>9</v>
      </c>
      <c r="C5287">
        <v>3</v>
      </c>
      <c r="D5287">
        <v>0</v>
      </c>
      <c r="E5287">
        <f t="shared" si="82"/>
        <v>0</v>
      </c>
    </row>
    <row r="5288" spans="1:5">
      <c r="A5288">
        <v>8</v>
      </c>
      <c r="B5288">
        <v>9</v>
      </c>
      <c r="C5288">
        <v>4</v>
      </c>
      <c r="D5288">
        <v>0</v>
      </c>
      <c r="E5288">
        <f t="shared" si="82"/>
        <v>0</v>
      </c>
    </row>
    <row r="5289" spans="1:5">
      <c r="A5289">
        <v>8</v>
      </c>
      <c r="B5289">
        <v>9</v>
      </c>
      <c r="C5289">
        <v>5</v>
      </c>
      <c r="D5289">
        <v>58.759</v>
      </c>
      <c r="E5289">
        <f t="shared" si="82"/>
        <v>5.8758999999999999E-2</v>
      </c>
    </row>
    <row r="5290" spans="1:5">
      <c r="A5290">
        <v>8</v>
      </c>
      <c r="B5290">
        <v>9</v>
      </c>
      <c r="C5290">
        <v>6</v>
      </c>
      <c r="D5290">
        <v>196.84299999999999</v>
      </c>
      <c r="E5290">
        <f t="shared" si="82"/>
        <v>0.19684299999999999</v>
      </c>
    </row>
    <row r="5291" spans="1:5">
      <c r="A5291">
        <v>8</v>
      </c>
      <c r="B5291">
        <v>9</v>
      </c>
      <c r="C5291">
        <v>7</v>
      </c>
      <c r="D5291">
        <v>361.57600000000002</v>
      </c>
      <c r="E5291">
        <f t="shared" si="82"/>
        <v>0.36157600000000001</v>
      </c>
    </row>
    <row r="5292" spans="1:5">
      <c r="A5292">
        <v>8</v>
      </c>
      <c r="B5292">
        <v>9</v>
      </c>
      <c r="C5292">
        <v>8</v>
      </c>
      <c r="D5292">
        <v>1398.453</v>
      </c>
      <c r="E5292">
        <f t="shared" si="82"/>
        <v>1.3984529999999999</v>
      </c>
    </row>
    <row r="5293" spans="1:5">
      <c r="A5293">
        <v>8</v>
      </c>
      <c r="B5293">
        <v>9</v>
      </c>
      <c r="C5293">
        <v>9</v>
      </c>
      <c r="D5293">
        <v>1841.625</v>
      </c>
      <c r="E5293">
        <f t="shared" si="82"/>
        <v>1.8416250000000001</v>
      </c>
    </row>
    <row r="5294" spans="1:5">
      <c r="A5294">
        <v>8</v>
      </c>
      <c r="B5294">
        <v>9</v>
      </c>
      <c r="C5294">
        <v>10</v>
      </c>
      <c r="D5294">
        <v>2300.9540000000002</v>
      </c>
      <c r="E5294">
        <f t="shared" si="82"/>
        <v>2.3009540000000004</v>
      </c>
    </row>
    <row r="5295" spans="1:5">
      <c r="A5295">
        <v>8</v>
      </c>
      <c r="B5295">
        <v>9</v>
      </c>
      <c r="C5295">
        <v>11</v>
      </c>
      <c r="D5295">
        <v>2714.723</v>
      </c>
      <c r="E5295">
        <f t="shared" si="82"/>
        <v>2.7147229999999998</v>
      </c>
    </row>
    <row r="5296" spans="1:5">
      <c r="A5296">
        <v>8</v>
      </c>
      <c r="B5296">
        <v>9</v>
      </c>
      <c r="C5296">
        <v>12</v>
      </c>
      <c r="D5296">
        <v>2684.9279999999999</v>
      </c>
      <c r="E5296">
        <f t="shared" si="82"/>
        <v>2.6849279999999998</v>
      </c>
    </row>
    <row r="5297" spans="1:5">
      <c r="A5297">
        <v>8</v>
      </c>
      <c r="B5297">
        <v>9</v>
      </c>
      <c r="C5297">
        <v>13</v>
      </c>
      <c r="D5297">
        <v>1847.1389999999999</v>
      </c>
      <c r="E5297">
        <f t="shared" si="82"/>
        <v>1.8471389999999999</v>
      </c>
    </row>
    <row r="5298" spans="1:5">
      <c r="A5298">
        <v>8</v>
      </c>
      <c r="B5298">
        <v>9</v>
      </c>
      <c r="C5298">
        <v>14</v>
      </c>
      <c r="D5298">
        <v>2162.7089999999998</v>
      </c>
      <c r="E5298">
        <f t="shared" si="82"/>
        <v>2.162709</v>
      </c>
    </row>
    <row r="5299" spans="1:5">
      <c r="A5299">
        <v>8</v>
      </c>
      <c r="B5299">
        <v>9</v>
      </c>
      <c r="C5299">
        <v>15</v>
      </c>
      <c r="D5299">
        <v>1662.0550000000001</v>
      </c>
      <c r="E5299">
        <f t="shared" si="82"/>
        <v>1.6620550000000001</v>
      </c>
    </row>
    <row r="5300" spans="1:5">
      <c r="A5300">
        <v>8</v>
      </c>
      <c r="B5300">
        <v>9</v>
      </c>
      <c r="C5300">
        <v>16</v>
      </c>
      <c r="D5300">
        <v>860.96199999999999</v>
      </c>
      <c r="E5300">
        <f t="shared" si="82"/>
        <v>0.86096200000000001</v>
      </c>
    </row>
    <row r="5301" spans="1:5">
      <c r="A5301">
        <v>8</v>
      </c>
      <c r="B5301">
        <v>9</v>
      </c>
      <c r="C5301">
        <v>17</v>
      </c>
      <c r="D5301">
        <v>368.88299999999998</v>
      </c>
      <c r="E5301">
        <f t="shared" si="82"/>
        <v>0.36888299999999996</v>
      </c>
    </row>
    <row r="5302" spans="1:5">
      <c r="A5302">
        <v>8</v>
      </c>
      <c r="B5302">
        <v>9</v>
      </c>
      <c r="C5302">
        <v>18</v>
      </c>
      <c r="D5302">
        <v>50.615000000000002</v>
      </c>
      <c r="E5302">
        <f t="shared" si="82"/>
        <v>5.0615E-2</v>
      </c>
    </row>
    <row r="5303" spans="1:5">
      <c r="A5303">
        <v>8</v>
      </c>
      <c r="B5303">
        <v>9</v>
      </c>
      <c r="C5303">
        <v>19</v>
      </c>
      <c r="D5303">
        <v>0</v>
      </c>
      <c r="E5303">
        <f t="shared" si="82"/>
        <v>0</v>
      </c>
    </row>
    <row r="5304" spans="1:5">
      <c r="A5304">
        <v>8</v>
      </c>
      <c r="B5304">
        <v>9</v>
      </c>
      <c r="C5304">
        <v>20</v>
      </c>
      <c r="D5304">
        <v>0</v>
      </c>
      <c r="E5304">
        <f t="shared" si="82"/>
        <v>0</v>
      </c>
    </row>
    <row r="5305" spans="1:5">
      <c r="A5305">
        <v>8</v>
      </c>
      <c r="B5305">
        <v>9</v>
      </c>
      <c r="C5305">
        <v>21</v>
      </c>
      <c r="D5305">
        <v>0</v>
      </c>
      <c r="E5305">
        <f t="shared" si="82"/>
        <v>0</v>
      </c>
    </row>
    <row r="5306" spans="1:5">
      <c r="A5306">
        <v>8</v>
      </c>
      <c r="B5306">
        <v>9</v>
      </c>
      <c r="C5306">
        <v>22</v>
      </c>
      <c r="D5306">
        <v>0</v>
      </c>
      <c r="E5306">
        <f t="shared" si="82"/>
        <v>0</v>
      </c>
    </row>
    <row r="5307" spans="1:5">
      <c r="A5307">
        <v>8</v>
      </c>
      <c r="B5307">
        <v>9</v>
      </c>
      <c r="C5307">
        <v>23</v>
      </c>
      <c r="D5307">
        <v>0</v>
      </c>
      <c r="E5307">
        <f t="shared" si="82"/>
        <v>0</v>
      </c>
    </row>
    <row r="5308" spans="1:5">
      <c r="A5308">
        <v>8</v>
      </c>
      <c r="B5308">
        <v>10</v>
      </c>
      <c r="C5308">
        <v>0</v>
      </c>
      <c r="D5308">
        <v>0</v>
      </c>
      <c r="E5308">
        <f t="shared" si="82"/>
        <v>0</v>
      </c>
    </row>
    <row r="5309" spans="1:5">
      <c r="A5309">
        <v>8</v>
      </c>
      <c r="B5309">
        <v>10</v>
      </c>
      <c r="C5309">
        <v>1</v>
      </c>
      <c r="D5309">
        <v>0</v>
      </c>
      <c r="E5309">
        <f t="shared" si="82"/>
        <v>0</v>
      </c>
    </row>
    <row r="5310" spans="1:5">
      <c r="A5310">
        <v>8</v>
      </c>
      <c r="B5310">
        <v>10</v>
      </c>
      <c r="C5310">
        <v>2</v>
      </c>
      <c r="D5310">
        <v>0</v>
      </c>
      <c r="E5310">
        <f t="shared" si="82"/>
        <v>0</v>
      </c>
    </row>
    <row r="5311" spans="1:5">
      <c r="A5311">
        <v>8</v>
      </c>
      <c r="B5311">
        <v>10</v>
      </c>
      <c r="C5311">
        <v>3</v>
      </c>
      <c r="D5311">
        <v>0</v>
      </c>
      <c r="E5311">
        <f t="shared" si="82"/>
        <v>0</v>
      </c>
    </row>
    <row r="5312" spans="1:5">
      <c r="A5312">
        <v>8</v>
      </c>
      <c r="B5312">
        <v>10</v>
      </c>
      <c r="C5312">
        <v>4</v>
      </c>
      <c r="D5312">
        <v>0</v>
      </c>
      <c r="E5312">
        <f t="shared" si="82"/>
        <v>0</v>
      </c>
    </row>
    <row r="5313" spans="1:5">
      <c r="A5313">
        <v>8</v>
      </c>
      <c r="B5313">
        <v>10</v>
      </c>
      <c r="C5313">
        <v>5</v>
      </c>
      <c r="D5313">
        <v>75.569000000000003</v>
      </c>
      <c r="E5313">
        <f t="shared" si="82"/>
        <v>7.5568999999999997E-2</v>
      </c>
    </row>
    <row r="5314" spans="1:5">
      <c r="A5314">
        <v>8</v>
      </c>
      <c r="B5314">
        <v>10</v>
      </c>
      <c r="C5314">
        <v>6</v>
      </c>
      <c r="D5314">
        <v>51.601999999999997</v>
      </c>
      <c r="E5314">
        <f t="shared" si="82"/>
        <v>5.1601999999999995E-2</v>
      </c>
    </row>
    <row r="5315" spans="1:5">
      <c r="A5315">
        <v>8</v>
      </c>
      <c r="B5315">
        <v>10</v>
      </c>
      <c r="C5315">
        <v>7</v>
      </c>
      <c r="D5315">
        <v>1204.78</v>
      </c>
      <c r="E5315">
        <f t="shared" si="82"/>
        <v>1.20478</v>
      </c>
    </row>
    <row r="5316" spans="1:5">
      <c r="A5316">
        <v>8</v>
      </c>
      <c r="B5316">
        <v>10</v>
      </c>
      <c r="C5316">
        <v>8</v>
      </c>
      <c r="D5316">
        <v>1840.2860000000001</v>
      </c>
      <c r="E5316">
        <f t="shared" si="82"/>
        <v>1.8402860000000001</v>
      </c>
    </row>
    <row r="5317" spans="1:5">
      <c r="A5317">
        <v>8</v>
      </c>
      <c r="B5317">
        <v>10</v>
      </c>
      <c r="C5317">
        <v>9</v>
      </c>
      <c r="D5317">
        <v>2336.1880000000001</v>
      </c>
      <c r="E5317">
        <f t="shared" ref="E5317:E5380" si="83">D5317/1000</f>
        <v>2.3361879999999999</v>
      </c>
    </row>
    <row r="5318" spans="1:5">
      <c r="A5318">
        <v>8</v>
      </c>
      <c r="B5318">
        <v>10</v>
      </c>
      <c r="C5318">
        <v>10</v>
      </c>
      <c r="D5318">
        <v>2649.2890000000002</v>
      </c>
      <c r="E5318">
        <f t="shared" si="83"/>
        <v>2.649289</v>
      </c>
    </row>
    <row r="5319" spans="1:5">
      <c r="A5319">
        <v>8</v>
      </c>
      <c r="B5319">
        <v>10</v>
      </c>
      <c r="C5319">
        <v>11</v>
      </c>
      <c r="D5319">
        <v>2497.2600000000002</v>
      </c>
      <c r="E5319">
        <f t="shared" si="83"/>
        <v>2.4972600000000003</v>
      </c>
    </row>
    <row r="5320" spans="1:5">
      <c r="A5320">
        <v>8</v>
      </c>
      <c r="B5320">
        <v>10</v>
      </c>
      <c r="C5320">
        <v>12</v>
      </c>
      <c r="D5320">
        <v>2814.239</v>
      </c>
      <c r="E5320">
        <f t="shared" si="83"/>
        <v>2.8142390000000002</v>
      </c>
    </row>
    <row r="5321" spans="1:5">
      <c r="A5321">
        <v>8</v>
      </c>
      <c r="B5321">
        <v>10</v>
      </c>
      <c r="C5321">
        <v>13</v>
      </c>
      <c r="D5321">
        <v>2566.8319999999999</v>
      </c>
      <c r="E5321">
        <f t="shared" si="83"/>
        <v>2.5668319999999998</v>
      </c>
    </row>
    <row r="5322" spans="1:5">
      <c r="A5322">
        <v>8</v>
      </c>
      <c r="B5322">
        <v>10</v>
      </c>
      <c r="C5322">
        <v>14</v>
      </c>
      <c r="D5322">
        <v>2217.7950000000001</v>
      </c>
      <c r="E5322">
        <f t="shared" si="83"/>
        <v>2.2177950000000002</v>
      </c>
    </row>
    <row r="5323" spans="1:5">
      <c r="A5323">
        <v>8</v>
      </c>
      <c r="B5323">
        <v>10</v>
      </c>
      <c r="C5323">
        <v>15</v>
      </c>
      <c r="D5323">
        <v>873.298</v>
      </c>
      <c r="E5323">
        <f t="shared" si="83"/>
        <v>0.87329800000000002</v>
      </c>
    </row>
    <row r="5324" spans="1:5">
      <c r="A5324">
        <v>8</v>
      </c>
      <c r="B5324">
        <v>10</v>
      </c>
      <c r="C5324">
        <v>16</v>
      </c>
      <c r="D5324">
        <v>910.72799999999995</v>
      </c>
      <c r="E5324">
        <f t="shared" si="83"/>
        <v>0.91072799999999998</v>
      </c>
    </row>
    <row r="5325" spans="1:5">
      <c r="A5325">
        <v>8</v>
      </c>
      <c r="B5325">
        <v>10</v>
      </c>
      <c r="C5325">
        <v>17</v>
      </c>
      <c r="D5325">
        <v>159.828</v>
      </c>
      <c r="E5325">
        <f t="shared" si="83"/>
        <v>0.159828</v>
      </c>
    </row>
    <row r="5326" spans="1:5">
      <c r="A5326">
        <v>8</v>
      </c>
      <c r="B5326">
        <v>10</v>
      </c>
      <c r="C5326">
        <v>18</v>
      </c>
      <c r="D5326">
        <v>9.0939999999999994</v>
      </c>
      <c r="E5326">
        <f t="shared" si="83"/>
        <v>9.0939999999999997E-3</v>
      </c>
    </row>
    <row r="5327" spans="1:5">
      <c r="A5327">
        <v>8</v>
      </c>
      <c r="B5327">
        <v>10</v>
      </c>
      <c r="C5327">
        <v>19</v>
      </c>
      <c r="D5327">
        <v>0</v>
      </c>
      <c r="E5327">
        <f t="shared" si="83"/>
        <v>0</v>
      </c>
    </row>
    <row r="5328" spans="1:5">
      <c r="A5328">
        <v>8</v>
      </c>
      <c r="B5328">
        <v>10</v>
      </c>
      <c r="C5328">
        <v>20</v>
      </c>
      <c r="D5328">
        <v>0</v>
      </c>
      <c r="E5328">
        <f t="shared" si="83"/>
        <v>0</v>
      </c>
    </row>
    <row r="5329" spans="1:5">
      <c r="A5329">
        <v>8</v>
      </c>
      <c r="B5329">
        <v>10</v>
      </c>
      <c r="C5329">
        <v>21</v>
      </c>
      <c r="D5329">
        <v>0</v>
      </c>
      <c r="E5329">
        <f t="shared" si="83"/>
        <v>0</v>
      </c>
    </row>
    <row r="5330" spans="1:5">
      <c r="A5330">
        <v>8</v>
      </c>
      <c r="B5330">
        <v>10</v>
      </c>
      <c r="C5330">
        <v>22</v>
      </c>
      <c r="D5330">
        <v>0</v>
      </c>
      <c r="E5330">
        <f t="shared" si="83"/>
        <v>0</v>
      </c>
    </row>
    <row r="5331" spans="1:5">
      <c r="A5331">
        <v>8</v>
      </c>
      <c r="B5331">
        <v>10</v>
      </c>
      <c r="C5331">
        <v>23</v>
      </c>
      <c r="D5331">
        <v>0</v>
      </c>
      <c r="E5331">
        <f t="shared" si="83"/>
        <v>0</v>
      </c>
    </row>
    <row r="5332" spans="1:5">
      <c r="A5332">
        <v>8</v>
      </c>
      <c r="B5332">
        <v>11</v>
      </c>
      <c r="C5332">
        <v>0</v>
      </c>
      <c r="D5332">
        <v>0</v>
      </c>
      <c r="E5332">
        <f t="shared" si="83"/>
        <v>0</v>
      </c>
    </row>
    <row r="5333" spans="1:5">
      <c r="A5333">
        <v>8</v>
      </c>
      <c r="B5333">
        <v>11</v>
      </c>
      <c r="C5333">
        <v>1</v>
      </c>
      <c r="D5333">
        <v>0</v>
      </c>
      <c r="E5333">
        <f t="shared" si="83"/>
        <v>0</v>
      </c>
    </row>
    <row r="5334" spans="1:5">
      <c r="A5334">
        <v>8</v>
      </c>
      <c r="B5334">
        <v>11</v>
      </c>
      <c r="C5334">
        <v>2</v>
      </c>
      <c r="D5334">
        <v>0</v>
      </c>
      <c r="E5334">
        <f t="shared" si="83"/>
        <v>0</v>
      </c>
    </row>
    <row r="5335" spans="1:5">
      <c r="A5335">
        <v>8</v>
      </c>
      <c r="B5335">
        <v>11</v>
      </c>
      <c r="C5335">
        <v>3</v>
      </c>
      <c r="D5335">
        <v>0</v>
      </c>
      <c r="E5335">
        <f t="shared" si="83"/>
        <v>0</v>
      </c>
    </row>
    <row r="5336" spans="1:5">
      <c r="A5336">
        <v>8</v>
      </c>
      <c r="B5336">
        <v>11</v>
      </c>
      <c r="C5336">
        <v>4</v>
      </c>
      <c r="D5336">
        <v>0</v>
      </c>
      <c r="E5336">
        <f t="shared" si="83"/>
        <v>0</v>
      </c>
    </row>
    <row r="5337" spans="1:5">
      <c r="A5337">
        <v>8</v>
      </c>
      <c r="B5337">
        <v>11</v>
      </c>
      <c r="C5337">
        <v>5</v>
      </c>
      <c r="D5337">
        <v>75.361999999999995</v>
      </c>
      <c r="E5337">
        <f t="shared" si="83"/>
        <v>7.5361999999999998E-2</v>
      </c>
    </row>
    <row r="5338" spans="1:5">
      <c r="A5338">
        <v>8</v>
      </c>
      <c r="B5338">
        <v>11</v>
      </c>
      <c r="C5338">
        <v>6</v>
      </c>
      <c r="D5338">
        <v>526.28099999999995</v>
      </c>
      <c r="E5338">
        <f t="shared" si="83"/>
        <v>0.526281</v>
      </c>
    </row>
    <row r="5339" spans="1:5">
      <c r="A5339">
        <v>8</v>
      </c>
      <c r="B5339">
        <v>11</v>
      </c>
      <c r="C5339">
        <v>7</v>
      </c>
      <c r="D5339">
        <v>1198.9839999999999</v>
      </c>
      <c r="E5339">
        <f t="shared" si="83"/>
        <v>1.1989839999999998</v>
      </c>
    </row>
    <row r="5340" spans="1:5">
      <c r="A5340">
        <v>8</v>
      </c>
      <c r="B5340">
        <v>11</v>
      </c>
      <c r="C5340">
        <v>8</v>
      </c>
      <c r="D5340">
        <v>1846.9860000000001</v>
      </c>
      <c r="E5340">
        <f t="shared" si="83"/>
        <v>1.846986</v>
      </c>
    </row>
    <row r="5341" spans="1:5">
      <c r="A5341">
        <v>8</v>
      </c>
      <c r="B5341">
        <v>11</v>
      </c>
      <c r="C5341">
        <v>9</v>
      </c>
      <c r="D5341">
        <v>2354.5419999999999</v>
      </c>
      <c r="E5341">
        <f t="shared" si="83"/>
        <v>2.3545419999999999</v>
      </c>
    </row>
    <row r="5342" spans="1:5">
      <c r="A5342">
        <v>8</v>
      </c>
      <c r="B5342">
        <v>11</v>
      </c>
      <c r="C5342">
        <v>10</v>
      </c>
      <c r="D5342">
        <v>2709.4270000000001</v>
      </c>
      <c r="E5342">
        <f t="shared" si="83"/>
        <v>2.7094270000000003</v>
      </c>
    </row>
    <row r="5343" spans="1:5">
      <c r="A5343">
        <v>8</v>
      </c>
      <c r="B5343">
        <v>11</v>
      </c>
      <c r="C5343">
        <v>11</v>
      </c>
      <c r="D5343">
        <v>2887.3850000000002</v>
      </c>
      <c r="E5343">
        <f t="shared" si="83"/>
        <v>2.8873850000000001</v>
      </c>
    </row>
    <row r="5344" spans="1:5">
      <c r="A5344">
        <v>8</v>
      </c>
      <c r="B5344">
        <v>11</v>
      </c>
      <c r="C5344">
        <v>12</v>
      </c>
      <c r="D5344">
        <v>2865.377</v>
      </c>
      <c r="E5344">
        <f t="shared" si="83"/>
        <v>2.8653770000000001</v>
      </c>
    </row>
    <row r="5345" spans="1:5">
      <c r="A5345">
        <v>8</v>
      </c>
      <c r="B5345">
        <v>11</v>
      </c>
      <c r="C5345">
        <v>13</v>
      </c>
      <c r="D5345">
        <v>2703.51</v>
      </c>
      <c r="E5345">
        <f t="shared" si="83"/>
        <v>2.7035100000000001</v>
      </c>
    </row>
    <row r="5346" spans="1:5">
      <c r="A5346">
        <v>8</v>
      </c>
      <c r="B5346">
        <v>11</v>
      </c>
      <c r="C5346">
        <v>14</v>
      </c>
      <c r="D5346">
        <v>2321.0140000000001</v>
      </c>
      <c r="E5346">
        <f t="shared" si="83"/>
        <v>2.3210139999999999</v>
      </c>
    </row>
    <row r="5347" spans="1:5">
      <c r="A5347">
        <v>8</v>
      </c>
      <c r="B5347">
        <v>11</v>
      </c>
      <c r="C5347">
        <v>15</v>
      </c>
      <c r="D5347">
        <v>1784.261</v>
      </c>
      <c r="E5347">
        <f t="shared" si="83"/>
        <v>1.7842609999999999</v>
      </c>
    </row>
    <row r="5348" spans="1:5">
      <c r="A5348">
        <v>8</v>
      </c>
      <c r="B5348">
        <v>11</v>
      </c>
      <c r="C5348">
        <v>16</v>
      </c>
      <c r="D5348">
        <v>1105.7760000000001</v>
      </c>
      <c r="E5348">
        <f t="shared" si="83"/>
        <v>1.1057760000000001</v>
      </c>
    </row>
    <row r="5349" spans="1:5">
      <c r="A5349">
        <v>8</v>
      </c>
      <c r="B5349">
        <v>11</v>
      </c>
      <c r="C5349">
        <v>17</v>
      </c>
      <c r="D5349">
        <v>411.93700000000001</v>
      </c>
      <c r="E5349">
        <f t="shared" si="83"/>
        <v>0.411937</v>
      </c>
    </row>
    <row r="5350" spans="1:5">
      <c r="A5350">
        <v>8</v>
      </c>
      <c r="B5350">
        <v>11</v>
      </c>
      <c r="C5350">
        <v>18</v>
      </c>
      <c r="D5350">
        <v>36.058999999999997</v>
      </c>
      <c r="E5350">
        <f t="shared" si="83"/>
        <v>3.6059000000000001E-2</v>
      </c>
    </row>
    <row r="5351" spans="1:5">
      <c r="A5351">
        <v>8</v>
      </c>
      <c r="B5351">
        <v>11</v>
      </c>
      <c r="C5351">
        <v>19</v>
      </c>
      <c r="D5351">
        <v>0</v>
      </c>
      <c r="E5351">
        <f t="shared" si="83"/>
        <v>0</v>
      </c>
    </row>
    <row r="5352" spans="1:5">
      <c r="A5352">
        <v>8</v>
      </c>
      <c r="B5352">
        <v>11</v>
      </c>
      <c r="C5352">
        <v>20</v>
      </c>
      <c r="D5352">
        <v>0</v>
      </c>
      <c r="E5352">
        <f t="shared" si="83"/>
        <v>0</v>
      </c>
    </row>
    <row r="5353" spans="1:5">
      <c r="A5353">
        <v>8</v>
      </c>
      <c r="B5353">
        <v>11</v>
      </c>
      <c r="C5353">
        <v>21</v>
      </c>
      <c r="D5353">
        <v>0</v>
      </c>
      <c r="E5353">
        <f t="shared" si="83"/>
        <v>0</v>
      </c>
    </row>
    <row r="5354" spans="1:5">
      <c r="A5354">
        <v>8</v>
      </c>
      <c r="B5354">
        <v>11</v>
      </c>
      <c r="C5354">
        <v>22</v>
      </c>
      <c r="D5354">
        <v>0</v>
      </c>
      <c r="E5354">
        <f t="shared" si="83"/>
        <v>0</v>
      </c>
    </row>
    <row r="5355" spans="1:5">
      <c r="A5355">
        <v>8</v>
      </c>
      <c r="B5355">
        <v>11</v>
      </c>
      <c r="C5355">
        <v>23</v>
      </c>
      <c r="D5355">
        <v>0</v>
      </c>
      <c r="E5355">
        <f t="shared" si="83"/>
        <v>0</v>
      </c>
    </row>
    <row r="5356" spans="1:5">
      <c r="A5356">
        <v>8</v>
      </c>
      <c r="B5356">
        <v>12</v>
      </c>
      <c r="C5356">
        <v>0</v>
      </c>
      <c r="D5356">
        <v>0</v>
      </c>
      <c r="E5356">
        <f t="shared" si="83"/>
        <v>0</v>
      </c>
    </row>
    <row r="5357" spans="1:5">
      <c r="A5357">
        <v>8</v>
      </c>
      <c r="B5357">
        <v>12</v>
      </c>
      <c r="C5357">
        <v>1</v>
      </c>
      <c r="D5357">
        <v>0</v>
      </c>
      <c r="E5357">
        <f t="shared" si="83"/>
        <v>0</v>
      </c>
    </row>
    <row r="5358" spans="1:5">
      <c r="A5358">
        <v>8</v>
      </c>
      <c r="B5358">
        <v>12</v>
      </c>
      <c r="C5358">
        <v>2</v>
      </c>
      <c r="D5358">
        <v>0</v>
      </c>
      <c r="E5358">
        <f t="shared" si="83"/>
        <v>0</v>
      </c>
    </row>
    <row r="5359" spans="1:5">
      <c r="A5359">
        <v>8</v>
      </c>
      <c r="B5359">
        <v>12</v>
      </c>
      <c r="C5359">
        <v>3</v>
      </c>
      <c r="D5359">
        <v>0</v>
      </c>
      <c r="E5359">
        <f t="shared" si="83"/>
        <v>0</v>
      </c>
    </row>
    <row r="5360" spans="1:5">
      <c r="A5360">
        <v>8</v>
      </c>
      <c r="B5360">
        <v>12</v>
      </c>
      <c r="C5360">
        <v>4</v>
      </c>
      <c r="D5360">
        <v>0</v>
      </c>
      <c r="E5360">
        <f t="shared" si="83"/>
        <v>0</v>
      </c>
    </row>
    <row r="5361" spans="1:5">
      <c r="A5361">
        <v>8</v>
      </c>
      <c r="B5361">
        <v>12</v>
      </c>
      <c r="C5361">
        <v>5</v>
      </c>
      <c r="D5361">
        <v>36.076999999999998</v>
      </c>
      <c r="E5361">
        <f t="shared" si="83"/>
        <v>3.6076999999999998E-2</v>
      </c>
    </row>
    <row r="5362" spans="1:5">
      <c r="A5362">
        <v>8</v>
      </c>
      <c r="B5362">
        <v>12</v>
      </c>
      <c r="C5362">
        <v>6</v>
      </c>
      <c r="D5362">
        <v>532.61300000000006</v>
      </c>
      <c r="E5362">
        <f t="shared" si="83"/>
        <v>0.532613</v>
      </c>
    </row>
    <row r="5363" spans="1:5">
      <c r="A5363">
        <v>8</v>
      </c>
      <c r="B5363">
        <v>12</v>
      </c>
      <c r="C5363">
        <v>7</v>
      </c>
      <c r="D5363">
        <v>981.16300000000001</v>
      </c>
      <c r="E5363">
        <f t="shared" si="83"/>
        <v>0.98116300000000001</v>
      </c>
    </row>
    <row r="5364" spans="1:5">
      <c r="A5364">
        <v>8</v>
      </c>
      <c r="B5364">
        <v>12</v>
      </c>
      <c r="C5364">
        <v>8</v>
      </c>
      <c r="D5364">
        <v>1906.798</v>
      </c>
      <c r="E5364">
        <f t="shared" si="83"/>
        <v>1.906798</v>
      </c>
    </row>
    <row r="5365" spans="1:5">
      <c r="A5365">
        <v>8</v>
      </c>
      <c r="B5365">
        <v>12</v>
      </c>
      <c r="C5365">
        <v>9</v>
      </c>
      <c r="D5365">
        <v>1581.646</v>
      </c>
      <c r="E5365">
        <f t="shared" si="83"/>
        <v>1.5816459999999999</v>
      </c>
    </row>
    <row r="5366" spans="1:5">
      <c r="A5366">
        <v>8</v>
      </c>
      <c r="B5366">
        <v>12</v>
      </c>
      <c r="C5366">
        <v>10</v>
      </c>
      <c r="D5366">
        <v>2734.306</v>
      </c>
      <c r="E5366">
        <f t="shared" si="83"/>
        <v>2.7343060000000001</v>
      </c>
    </row>
    <row r="5367" spans="1:5">
      <c r="A5367">
        <v>8</v>
      </c>
      <c r="B5367">
        <v>12</v>
      </c>
      <c r="C5367">
        <v>11</v>
      </c>
      <c r="D5367">
        <v>2879.1439999999998</v>
      </c>
      <c r="E5367">
        <f t="shared" si="83"/>
        <v>2.8791439999999997</v>
      </c>
    </row>
    <row r="5368" spans="1:5">
      <c r="A5368">
        <v>8</v>
      </c>
      <c r="B5368">
        <v>12</v>
      </c>
      <c r="C5368">
        <v>12</v>
      </c>
      <c r="D5368">
        <v>2858.2730000000001</v>
      </c>
      <c r="E5368">
        <f t="shared" si="83"/>
        <v>2.8582730000000001</v>
      </c>
    </row>
    <row r="5369" spans="1:5">
      <c r="A5369">
        <v>8</v>
      </c>
      <c r="B5369">
        <v>12</v>
      </c>
      <c r="C5369">
        <v>13</v>
      </c>
      <c r="D5369">
        <v>2723.7550000000001</v>
      </c>
      <c r="E5369">
        <f t="shared" si="83"/>
        <v>2.7237550000000001</v>
      </c>
    </row>
    <row r="5370" spans="1:5">
      <c r="A5370">
        <v>8</v>
      </c>
      <c r="B5370">
        <v>12</v>
      </c>
      <c r="C5370">
        <v>14</v>
      </c>
      <c r="D5370">
        <v>1943.9860000000001</v>
      </c>
      <c r="E5370">
        <f t="shared" si="83"/>
        <v>1.9439860000000002</v>
      </c>
    </row>
    <row r="5371" spans="1:5">
      <c r="A5371">
        <v>8</v>
      </c>
      <c r="B5371">
        <v>12</v>
      </c>
      <c r="C5371">
        <v>15</v>
      </c>
      <c r="D5371">
        <v>1797.08</v>
      </c>
      <c r="E5371">
        <f t="shared" si="83"/>
        <v>1.79708</v>
      </c>
    </row>
    <row r="5372" spans="1:5">
      <c r="A5372">
        <v>8</v>
      </c>
      <c r="B5372">
        <v>12</v>
      </c>
      <c r="C5372">
        <v>16</v>
      </c>
      <c r="D5372">
        <v>1116.538</v>
      </c>
      <c r="E5372">
        <f t="shared" si="83"/>
        <v>1.116538</v>
      </c>
    </row>
    <row r="5373" spans="1:5">
      <c r="A5373">
        <v>8</v>
      </c>
      <c r="B5373">
        <v>12</v>
      </c>
      <c r="C5373">
        <v>17</v>
      </c>
      <c r="D5373">
        <v>389.488</v>
      </c>
      <c r="E5373">
        <f t="shared" si="83"/>
        <v>0.389488</v>
      </c>
    </row>
    <row r="5374" spans="1:5">
      <c r="A5374">
        <v>8</v>
      </c>
      <c r="B5374">
        <v>12</v>
      </c>
      <c r="C5374">
        <v>18</v>
      </c>
      <c r="D5374">
        <v>38.508000000000003</v>
      </c>
      <c r="E5374">
        <f t="shared" si="83"/>
        <v>3.8508000000000001E-2</v>
      </c>
    </row>
    <row r="5375" spans="1:5">
      <c r="A5375">
        <v>8</v>
      </c>
      <c r="B5375">
        <v>12</v>
      </c>
      <c r="C5375">
        <v>19</v>
      </c>
      <c r="D5375">
        <v>0</v>
      </c>
      <c r="E5375">
        <f t="shared" si="83"/>
        <v>0</v>
      </c>
    </row>
    <row r="5376" spans="1:5">
      <c r="A5376">
        <v>8</v>
      </c>
      <c r="B5376">
        <v>12</v>
      </c>
      <c r="C5376">
        <v>20</v>
      </c>
      <c r="D5376">
        <v>0</v>
      </c>
      <c r="E5376">
        <f t="shared" si="83"/>
        <v>0</v>
      </c>
    </row>
    <row r="5377" spans="1:5">
      <c r="A5377">
        <v>8</v>
      </c>
      <c r="B5377">
        <v>12</v>
      </c>
      <c r="C5377">
        <v>21</v>
      </c>
      <c r="D5377">
        <v>0</v>
      </c>
      <c r="E5377">
        <f t="shared" si="83"/>
        <v>0</v>
      </c>
    </row>
    <row r="5378" spans="1:5">
      <c r="A5378">
        <v>8</v>
      </c>
      <c r="B5378">
        <v>12</v>
      </c>
      <c r="C5378">
        <v>22</v>
      </c>
      <c r="D5378">
        <v>0</v>
      </c>
      <c r="E5378">
        <f t="shared" si="83"/>
        <v>0</v>
      </c>
    </row>
    <row r="5379" spans="1:5">
      <c r="A5379">
        <v>8</v>
      </c>
      <c r="B5379">
        <v>12</v>
      </c>
      <c r="C5379">
        <v>23</v>
      </c>
      <c r="D5379">
        <v>0</v>
      </c>
      <c r="E5379">
        <f t="shared" si="83"/>
        <v>0</v>
      </c>
    </row>
    <row r="5380" spans="1:5">
      <c r="A5380">
        <v>8</v>
      </c>
      <c r="B5380">
        <v>13</v>
      </c>
      <c r="C5380">
        <v>0</v>
      </c>
      <c r="D5380">
        <v>0</v>
      </c>
      <c r="E5380">
        <f t="shared" si="83"/>
        <v>0</v>
      </c>
    </row>
    <row r="5381" spans="1:5">
      <c r="A5381">
        <v>8</v>
      </c>
      <c r="B5381">
        <v>13</v>
      </c>
      <c r="C5381">
        <v>1</v>
      </c>
      <c r="D5381">
        <v>0</v>
      </c>
      <c r="E5381">
        <f t="shared" ref="E5381:E5444" si="84">D5381/1000</f>
        <v>0</v>
      </c>
    </row>
    <row r="5382" spans="1:5">
      <c r="A5382">
        <v>8</v>
      </c>
      <c r="B5382">
        <v>13</v>
      </c>
      <c r="C5382">
        <v>2</v>
      </c>
      <c r="D5382">
        <v>0</v>
      </c>
      <c r="E5382">
        <f t="shared" si="84"/>
        <v>0</v>
      </c>
    </row>
    <row r="5383" spans="1:5">
      <c r="A5383">
        <v>8</v>
      </c>
      <c r="B5383">
        <v>13</v>
      </c>
      <c r="C5383">
        <v>3</v>
      </c>
      <c r="D5383">
        <v>0</v>
      </c>
      <c r="E5383">
        <f t="shared" si="84"/>
        <v>0</v>
      </c>
    </row>
    <row r="5384" spans="1:5">
      <c r="A5384">
        <v>8</v>
      </c>
      <c r="B5384">
        <v>13</v>
      </c>
      <c r="C5384">
        <v>4</v>
      </c>
      <c r="D5384">
        <v>0</v>
      </c>
      <c r="E5384">
        <f t="shared" si="84"/>
        <v>0</v>
      </c>
    </row>
    <row r="5385" spans="1:5">
      <c r="A5385">
        <v>8</v>
      </c>
      <c r="B5385">
        <v>13</v>
      </c>
      <c r="C5385">
        <v>5</v>
      </c>
      <c r="D5385">
        <v>82.879000000000005</v>
      </c>
      <c r="E5385">
        <f t="shared" si="84"/>
        <v>8.2879000000000008E-2</v>
      </c>
    </row>
    <row r="5386" spans="1:5">
      <c r="A5386">
        <v>8</v>
      </c>
      <c r="B5386">
        <v>13</v>
      </c>
      <c r="C5386">
        <v>6</v>
      </c>
      <c r="D5386">
        <v>546.572</v>
      </c>
      <c r="E5386">
        <f t="shared" si="84"/>
        <v>0.54657200000000006</v>
      </c>
    </row>
    <row r="5387" spans="1:5">
      <c r="A5387">
        <v>8</v>
      </c>
      <c r="B5387">
        <v>13</v>
      </c>
      <c r="C5387">
        <v>7</v>
      </c>
      <c r="D5387">
        <v>742.50199999999995</v>
      </c>
      <c r="E5387">
        <f t="shared" si="84"/>
        <v>0.742502</v>
      </c>
    </row>
    <row r="5388" spans="1:5">
      <c r="A5388">
        <v>8</v>
      </c>
      <c r="B5388">
        <v>13</v>
      </c>
      <c r="C5388">
        <v>8</v>
      </c>
      <c r="D5388">
        <v>1778.7370000000001</v>
      </c>
      <c r="E5388">
        <f t="shared" si="84"/>
        <v>1.778737</v>
      </c>
    </row>
    <row r="5389" spans="1:5">
      <c r="A5389">
        <v>8</v>
      </c>
      <c r="B5389">
        <v>13</v>
      </c>
      <c r="C5389">
        <v>9</v>
      </c>
      <c r="D5389">
        <v>1806.595</v>
      </c>
      <c r="E5389">
        <f t="shared" si="84"/>
        <v>1.806595</v>
      </c>
    </row>
    <row r="5390" spans="1:5">
      <c r="A5390">
        <v>8</v>
      </c>
      <c r="B5390">
        <v>13</v>
      </c>
      <c r="C5390">
        <v>10</v>
      </c>
      <c r="D5390">
        <v>2530.2820000000002</v>
      </c>
      <c r="E5390">
        <f t="shared" si="84"/>
        <v>2.5302820000000001</v>
      </c>
    </row>
    <row r="5391" spans="1:5">
      <c r="A5391">
        <v>8</v>
      </c>
      <c r="B5391">
        <v>13</v>
      </c>
      <c r="C5391">
        <v>11</v>
      </c>
      <c r="D5391">
        <v>2084.5259999999998</v>
      </c>
      <c r="E5391">
        <f t="shared" si="84"/>
        <v>2.0845259999999999</v>
      </c>
    </row>
    <row r="5392" spans="1:5">
      <c r="A5392">
        <v>8</v>
      </c>
      <c r="B5392">
        <v>13</v>
      </c>
      <c r="C5392">
        <v>12</v>
      </c>
      <c r="D5392">
        <v>2011.248</v>
      </c>
      <c r="E5392">
        <f t="shared" si="84"/>
        <v>2.0112480000000001</v>
      </c>
    </row>
    <row r="5393" spans="1:5">
      <c r="A5393">
        <v>8</v>
      </c>
      <c r="B5393">
        <v>13</v>
      </c>
      <c r="C5393">
        <v>13</v>
      </c>
      <c r="D5393">
        <v>2638.5219999999999</v>
      </c>
      <c r="E5393">
        <f t="shared" si="84"/>
        <v>2.638522</v>
      </c>
    </row>
    <row r="5394" spans="1:5">
      <c r="A5394">
        <v>8</v>
      </c>
      <c r="B5394">
        <v>13</v>
      </c>
      <c r="C5394">
        <v>14</v>
      </c>
      <c r="D5394">
        <v>2258.5030000000002</v>
      </c>
      <c r="E5394">
        <f t="shared" si="84"/>
        <v>2.2585030000000001</v>
      </c>
    </row>
    <row r="5395" spans="1:5">
      <c r="A5395">
        <v>8</v>
      </c>
      <c r="B5395">
        <v>13</v>
      </c>
      <c r="C5395">
        <v>15</v>
      </c>
      <c r="D5395">
        <v>1739.2929999999999</v>
      </c>
      <c r="E5395">
        <f t="shared" si="84"/>
        <v>1.739293</v>
      </c>
    </row>
    <row r="5396" spans="1:5">
      <c r="A5396">
        <v>8</v>
      </c>
      <c r="B5396">
        <v>13</v>
      </c>
      <c r="C5396">
        <v>16</v>
      </c>
      <c r="D5396">
        <v>1081.78</v>
      </c>
      <c r="E5396">
        <f t="shared" si="84"/>
        <v>1.08178</v>
      </c>
    </row>
    <row r="5397" spans="1:5">
      <c r="A5397">
        <v>8</v>
      </c>
      <c r="B5397">
        <v>13</v>
      </c>
      <c r="C5397">
        <v>17</v>
      </c>
      <c r="D5397">
        <v>401.86399999999998</v>
      </c>
      <c r="E5397">
        <f t="shared" si="84"/>
        <v>0.401864</v>
      </c>
    </row>
    <row r="5398" spans="1:5">
      <c r="A5398">
        <v>8</v>
      </c>
      <c r="B5398">
        <v>13</v>
      </c>
      <c r="C5398">
        <v>18</v>
      </c>
      <c r="D5398">
        <v>35.048000000000002</v>
      </c>
      <c r="E5398">
        <f t="shared" si="84"/>
        <v>3.5048000000000003E-2</v>
      </c>
    </row>
    <row r="5399" spans="1:5">
      <c r="A5399">
        <v>8</v>
      </c>
      <c r="B5399">
        <v>13</v>
      </c>
      <c r="C5399">
        <v>19</v>
      </c>
      <c r="D5399">
        <v>0</v>
      </c>
      <c r="E5399">
        <f t="shared" si="84"/>
        <v>0</v>
      </c>
    </row>
    <row r="5400" spans="1:5">
      <c r="A5400">
        <v>8</v>
      </c>
      <c r="B5400">
        <v>13</v>
      </c>
      <c r="C5400">
        <v>20</v>
      </c>
      <c r="D5400">
        <v>0</v>
      </c>
      <c r="E5400">
        <f t="shared" si="84"/>
        <v>0</v>
      </c>
    </row>
    <row r="5401" spans="1:5">
      <c r="A5401">
        <v>8</v>
      </c>
      <c r="B5401">
        <v>13</v>
      </c>
      <c r="C5401">
        <v>21</v>
      </c>
      <c r="D5401">
        <v>0</v>
      </c>
      <c r="E5401">
        <f t="shared" si="84"/>
        <v>0</v>
      </c>
    </row>
    <row r="5402" spans="1:5">
      <c r="A5402">
        <v>8</v>
      </c>
      <c r="B5402">
        <v>13</v>
      </c>
      <c r="C5402">
        <v>22</v>
      </c>
      <c r="D5402">
        <v>0</v>
      </c>
      <c r="E5402">
        <f t="shared" si="84"/>
        <v>0</v>
      </c>
    </row>
    <row r="5403" spans="1:5">
      <c r="A5403">
        <v>8</v>
      </c>
      <c r="B5403">
        <v>13</v>
      </c>
      <c r="C5403">
        <v>23</v>
      </c>
      <c r="D5403">
        <v>0</v>
      </c>
      <c r="E5403">
        <f t="shared" si="84"/>
        <v>0</v>
      </c>
    </row>
    <row r="5404" spans="1:5">
      <c r="A5404">
        <v>8</v>
      </c>
      <c r="B5404">
        <v>14</v>
      </c>
      <c r="C5404">
        <v>0</v>
      </c>
      <c r="D5404">
        <v>0</v>
      </c>
      <c r="E5404">
        <f t="shared" si="84"/>
        <v>0</v>
      </c>
    </row>
    <row r="5405" spans="1:5">
      <c r="A5405">
        <v>8</v>
      </c>
      <c r="B5405">
        <v>14</v>
      </c>
      <c r="C5405">
        <v>1</v>
      </c>
      <c r="D5405">
        <v>0</v>
      </c>
      <c r="E5405">
        <f t="shared" si="84"/>
        <v>0</v>
      </c>
    </row>
    <row r="5406" spans="1:5">
      <c r="A5406">
        <v>8</v>
      </c>
      <c r="B5406">
        <v>14</v>
      </c>
      <c r="C5406">
        <v>2</v>
      </c>
      <c r="D5406">
        <v>0</v>
      </c>
      <c r="E5406">
        <f t="shared" si="84"/>
        <v>0</v>
      </c>
    </row>
    <row r="5407" spans="1:5">
      <c r="A5407">
        <v>8</v>
      </c>
      <c r="B5407">
        <v>14</v>
      </c>
      <c r="C5407">
        <v>3</v>
      </c>
      <c r="D5407">
        <v>0</v>
      </c>
      <c r="E5407">
        <f t="shared" si="84"/>
        <v>0</v>
      </c>
    </row>
    <row r="5408" spans="1:5">
      <c r="A5408">
        <v>8</v>
      </c>
      <c r="B5408">
        <v>14</v>
      </c>
      <c r="C5408">
        <v>4</v>
      </c>
      <c r="D5408">
        <v>0</v>
      </c>
      <c r="E5408">
        <f t="shared" si="84"/>
        <v>0</v>
      </c>
    </row>
    <row r="5409" spans="1:5">
      <c r="A5409">
        <v>8</v>
      </c>
      <c r="B5409">
        <v>14</v>
      </c>
      <c r="C5409">
        <v>5</v>
      </c>
      <c r="D5409">
        <v>78.27</v>
      </c>
      <c r="E5409">
        <f t="shared" si="84"/>
        <v>7.8269999999999992E-2</v>
      </c>
    </row>
    <row r="5410" spans="1:5">
      <c r="A5410">
        <v>8</v>
      </c>
      <c r="B5410">
        <v>14</v>
      </c>
      <c r="C5410">
        <v>6</v>
      </c>
      <c r="D5410">
        <v>535.83699999999999</v>
      </c>
      <c r="E5410">
        <f t="shared" si="84"/>
        <v>0.53583700000000001</v>
      </c>
    </row>
    <row r="5411" spans="1:5">
      <c r="A5411">
        <v>8</v>
      </c>
      <c r="B5411">
        <v>14</v>
      </c>
      <c r="C5411">
        <v>7</v>
      </c>
      <c r="D5411">
        <v>1210.97</v>
      </c>
      <c r="E5411">
        <f t="shared" si="84"/>
        <v>1.2109700000000001</v>
      </c>
    </row>
    <row r="5412" spans="1:5">
      <c r="A5412">
        <v>8</v>
      </c>
      <c r="B5412">
        <v>14</v>
      </c>
      <c r="C5412">
        <v>8</v>
      </c>
      <c r="D5412">
        <v>1820.9839999999999</v>
      </c>
      <c r="E5412">
        <f t="shared" si="84"/>
        <v>1.8209839999999999</v>
      </c>
    </row>
    <row r="5413" spans="1:5">
      <c r="A5413">
        <v>8</v>
      </c>
      <c r="B5413">
        <v>14</v>
      </c>
      <c r="C5413">
        <v>9</v>
      </c>
      <c r="D5413">
        <v>2287.4279999999999</v>
      </c>
      <c r="E5413">
        <f t="shared" si="84"/>
        <v>2.2874279999999998</v>
      </c>
    </row>
    <row r="5414" spans="1:5">
      <c r="A5414">
        <v>8</v>
      </c>
      <c r="B5414">
        <v>14</v>
      </c>
      <c r="C5414">
        <v>10</v>
      </c>
      <c r="D5414">
        <v>2601.4319999999998</v>
      </c>
      <c r="E5414">
        <f t="shared" si="84"/>
        <v>2.601432</v>
      </c>
    </row>
    <row r="5415" spans="1:5">
      <c r="A5415">
        <v>8</v>
      </c>
      <c r="B5415">
        <v>14</v>
      </c>
      <c r="C5415">
        <v>11</v>
      </c>
      <c r="D5415">
        <v>1947.287</v>
      </c>
      <c r="E5415">
        <f t="shared" si="84"/>
        <v>1.947287</v>
      </c>
    </row>
    <row r="5416" spans="1:5">
      <c r="A5416">
        <v>8</v>
      </c>
      <c r="B5416">
        <v>14</v>
      </c>
      <c r="C5416">
        <v>12</v>
      </c>
      <c r="D5416">
        <v>2717.723</v>
      </c>
      <c r="E5416">
        <f t="shared" si="84"/>
        <v>2.7177229999999999</v>
      </c>
    </row>
    <row r="5417" spans="1:5">
      <c r="A5417">
        <v>8</v>
      </c>
      <c r="B5417">
        <v>14</v>
      </c>
      <c r="C5417">
        <v>13</v>
      </c>
      <c r="D5417">
        <v>2516.14</v>
      </c>
      <c r="E5417">
        <f t="shared" si="84"/>
        <v>2.51614</v>
      </c>
    </row>
    <row r="5418" spans="1:5">
      <c r="A5418">
        <v>8</v>
      </c>
      <c r="B5418">
        <v>14</v>
      </c>
      <c r="C5418">
        <v>14</v>
      </c>
      <c r="D5418">
        <v>2173.201</v>
      </c>
      <c r="E5418">
        <f t="shared" si="84"/>
        <v>2.1732010000000002</v>
      </c>
    </row>
    <row r="5419" spans="1:5">
      <c r="A5419">
        <v>8</v>
      </c>
      <c r="B5419">
        <v>14</v>
      </c>
      <c r="C5419">
        <v>15</v>
      </c>
      <c r="D5419">
        <v>1657.855</v>
      </c>
      <c r="E5419">
        <f t="shared" si="84"/>
        <v>1.6578550000000001</v>
      </c>
    </row>
    <row r="5420" spans="1:5">
      <c r="A5420">
        <v>8</v>
      </c>
      <c r="B5420">
        <v>14</v>
      </c>
      <c r="C5420">
        <v>16</v>
      </c>
      <c r="D5420">
        <v>1024.0029999999999</v>
      </c>
      <c r="E5420">
        <f t="shared" si="84"/>
        <v>1.024003</v>
      </c>
    </row>
    <row r="5421" spans="1:5">
      <c r="A5421">
        <v>8</v>
      </c>
      <c r="B5421">
        <v>14</v>
      </c>
      <c r="C5421">
        <v>17</v>
      </c>
      <c r="D5421">
        <v>381.13299999999998</v>
      </c>
      <c r="E5421">
        <f t="shared" si="84"/>
        <v>0.381133</v>
      </c>
    </row>
    <row r="5422" spans="1:5">
      <c r="A5422">
        <v>8</v>
      </c>
      <c r="B5422">
        <v>14</v>
      </c>
      <c r="C5422">
        <v>18</v>
      </c>
      <c r="D5422">
        <v>24.465</v>
      </c>
      <c r="E5422">
        <f t="shared" si="84"/>
        <v>2.4465000000000001E-2</v>
      </c>
    </row>
    <row r="5423" spans="1:5">
      <c r="A5423">
        <v>8</v>
      </c>
      <c r="B5423">
        <v>14</v>
      </c>
      <c r="C5423">
        <v>19</v>
      </c>
      <c r="D5423">
        <v>0</v>
      </c>
      <c r="E5423">
        <f t="shared" si="84"/>
        <v>0</v>
      </c>
    </row>
    <row r="5424" spans="1:5">
      <c r="A5424">
        <v>8</v>
      </c>
      <c r="B5424">
        <v>14</v>
      </c>
      <c r="C5424">
        <v>20</v>
      </c>
      <c r="D5424">
        <v>0</v>
      </c>
      <c r="E5424">
        <f t="shared" si="84"/>
        <v>0</v>
      </c>
    </row>
    <row r="5425" spans="1:5">
      <c r="A5425">
        <v>8</v>
      </c>
      <c r="B5425">
        <v>14</v>
      </c>
      <c r="C5425">
        <v>21</v>
      </c>
      <c r="D5425">
        <v>0</v>
      </c>
      <c r="E5425">
        <f t="shared" si="84"/>
        <v>0</v>
      </c>
    </row>
    <row r="5426" spans="1:5">
      <c r="A5426">
        <v>8</v>
      </c>
      <c r="B5426">
        <v>14</v>
      </c>
      <c r="C5426">
        <v>22</v>
      </c>
      <c r="D5426">
        <v>0</v>
      </c>
      <c r="E5426">
        <f t="shared" si="84"/>
        <v>0</v>
      </c>
    </row>
    <row r="5427" spans="1:5">
      <c r="A5427">
        <v>8</v>
      </c>
      <c r="B5427">
        <v>14</v>
      </c>
      <c r="C5427">
        <v>23</v>
      </c>
      <c r="D5427">
        <v>0</v>
      </c>
      <c r="E5427">
        <f t="shared" si="84"/>
        <v>0</v>
      </c>
    </row>
    <row r="5428" spans="1:5">
      <c r="A5428">
        <v>8</v>
      </c>
      <c r="B5428">
        <v>15</v>
      </c>
      <c r="C5428">
        <v>0</v>
      </c>
      <c r="D5428">
        <v>0</v>
      </c>
      <c r="E5428">
        <f t="shared" si="84"/>
        <v>0</v>
      </c>
    </row>
    <row r="5429" spans="1:5">
      <c r="A5429">
        <v>8</v>
      </c>
      <c r="B5429">
        <v>15</v>
      </c>
      <c r="C5429">
        <v>1</v>
      </c>
      <c r="D5429">
        <v>0</v>
      </c>
      <c r="E5429">
        <f t="shared" si="84"/>
        <v>0</v>
      </c>
    </row>
    <row r="5430" spans="1:5">
      <c r="A5430">
        <v>8</v>
      </c>
      <c r="B5430">
        <v>15</v>
      </c>
      <c r="C5430">
        <v>2</v>
      </c>
      <c r="D5430">
        <v>0</v>
      </c>
      <c r="E5430">
        <f t="shared" si="84"/>
        <v>0</v>
      </c>
    </row>
    <row r="5431" spans="1:5">
      <c r="A5431">
        <v>8</v>
      </c>
      <c r="B5431">
        <v>15</v>
      </c>
      <c r="C5431">
        <v>3</v>
      </c>
      <c r="D5431">
        <v>0</v>
      </c>
      <c r="E5431">
        <f t="shared" si="84"/>
        <v>0</v>
      </c>
    </row>
    <row r="5432" spans="1:5">
      <c r="A5432">
        <v>8</v>
      </c>
      <c r="B5432">
        <v>15</v>
      </c>
      <c r="C5432">
        <v>4</v>
      </c>
      <c r="D5432">
        <v>0</v>
      </c>
      <c r="E5432">
        <f t="shared" si="84"/>
        <v>0</v>
      </c>
    </row>
    <row r="5433" spans="1:5">
      <c r="A5433">
        <v>8</v>
      </c>
      <c r="B5433">
        <v>15</v>
      </c>
      <c r="C5433">
        <v>5</v>
      </c>
      <c r="D5433">
        <v>68.951999999999998</v>
      </c>
      <c r="E5433">
        <f t="shared" si="84"/>
        <v>6.8951999999999999E-2</v>
      </c>
    </row>
    <row r="5434" spans="1:5">
      <c r="A5434">
        <v>8</v>
      </c>
      <c r="B5434">
        <v>15</v>
      </c>
      <c r="C5434">
        <v>6</v>
      </c>
      <c r="D5434">
        <v>503.35500000000002</v>
      </c>
      <c r="E5434">
        <f t="shared" si="84"/>
        <v>0.503355</v>
      </c>
    </row>
    <row r="5435" spans="1:5">
      <c r="A5435">
        <v>8</v>
      </c>
      <c r="B5435">
        <v>15</v>
      </c>
      <c r="C5435">
        <v>7</v>
      </c>
      <c r="D5435">
        <v>1146.9659999999999</v>
      </c>
      <c r="E5435">
        <f t="shared" si="84"/>
        <v>1.1469659999999999</v>
      </c>
    </row>
    <row r="5436" spans="1:5">
      <c r="A5436">
        <v>8</v>
      </c>
      <c r="B5436">
        <v>15</v>
      </c>
      <c r="C5436">
        <v>8</v>
      </c>
      <c r="D5436">
        <v>1738.049</v>
      </c>
      <c r="E5436">
        <f t="shared" si="84"/>
        <v>1.738049</v>
      </c>
    </row>
    <row r="5437" spans="1:5">
      <c r="A5437">
        <v>8</v>
      </c>
      <c r="B5437">
        <v>15</v>
      </c>
      <c r="C5437">
        <v>9</v>
      </c>
      <c r="D5437">
        <v>2211.2730000000001</v>
      </c>
      <c r="E5437">
        <f t="shared" si="84"/>
        <v>2.2112730000000003</v>
      </c>
    </row>
    <row r="5438" spans="1:5">
      <c r="A5438">
        <v>8</v>
      </c>
      <c r="B5438">
        <v>15</v>
      </c>
      <c r="C5438">
        <v>10</v>
      </c>
      <c r="D5438">
        <v>2405.893</v>
      </c>
      <c r="E5438">
        <f t="shared" si="84"/>
        <v>2.4058929999999998</v>
      </c>
    </row>
    <row r="5439" spans="1:5">
      <c r="A5439">
        <v>8</v>
      </c>
      <c r="B5439">
        <v>15</v>
      </c>
      <c r="C5439">
        <v>11</v>
      </c>
      <c r="D5439">
        <v>1847.671</v>
      </c>
      <c r="E5439">
        <f t="shared" si="84"/>
        <v>1.8476710000000001</v>
      </c>
    </row>
    <row r="5440" spans="1:5">
      <c r="A5440">
        <v>8</v>
      </c>
      <c r="B5440">
        <v>15</v>
      </c>
      <c r="C5440">
        <v>12</v>
      </c>
      <c r="D5440">
        <v>1055.4469999999999</v>
      </c>
      <c r="E5440">
        <f t="shared" si="84"/>
        <v>1.0554469999999998</v>
      </c>
    </row>
    <row r="5441" spans="1:5">
      <c r="A5441">
        <v>8</v>
      </c>
      <c r="B5441">
        <v>15</v>
      </c>
      <c r="C5441">
        <v>13</v>
      </c>
      <c r="D5441">
        <v>1717.021</v>
      </c>
      <c r="E5441">
        <f t="shared" si="84"/>
        <v>1.7170209999999999</v>
      </c>
    </row>
    <row r="5442" spans="1:5">
      <c r="A5442">
        <v>8</v>
      </c>
      <c r="B5442">
        <v>15</v>
      </c>
      <c r="C5442">
        <v>14</v>
      </c>
      <c r="D5442">
        <v>1884.0920000000001</v>
      </c>
      <c r="E5442">
        <f t="shared" si="84"/>
        <v>1.8840920000000001</v>
      </c>
    </row>
    <row r="5443" spans="1:5">
      <c r="A5443">
        <v>8</v>
      </c>
      <c r="B5443">
        <v>15</v>
      </c>
      <c r="C5443">
        <v>15</v>
      </c>
      <c r="D5443">
        <v>1630.752</v>
      </c>
      <c r="E5443">
        <f t="shared" si="84"/>
        <v>1.630752</v>
      </c>
    </row>
    <row r="5444" spans="1:5">
      <c r="A5444">
        <v>8</v>
      </c>
      <c r="B5444">
        <v>15</v>
      </c>
      <c r="C5444">
        <v>16</v>
      </c>
      <c r="D5444">
        <v>989.21100000000001</v>
      </c>
      <c r="E5444">
        <f t="shared" si="84"/>
        <v>0.98921100000000006</v>
      </c>
    </row>
    <row r="5445" spans="1:5">
      <c r="A5445">
        <v>8</v>
      </c>
      <c r="B5445">
        <v>15</v>
      </c>
      <c r="C5445">
        <v>17</v>
      </c>
      <c r="D5445">
        <v>385.45800000000003</v>
      </c>
      <c r="E5445">
        <f t="shared" ref="E5445:E5508" si="85">D5445/1000</f>
        <v>0.38545800000000002</v>
      </c>
    </row>
    <row r="5446" spans="1:5">
      <c r="A5446">
        <v>8</v>
      </c>
      <c r="B5446">
        <v>15</v>
      </c>
      <c r="C5446">
        <v>18</v>
      </c>
      <c r="D5446">
        <v>18.376999999999999</v>
      </c>
      <c r="E5446">
        <f t="shared" si="85"/>
        <v>1.8376999999999998E-2</v>
      </c>
    </row>
    <row r="5447" spans="1:5">
      <c r="A5447">
        <v>8</v>
      </c>
      <c r="B5447">
        <v>15</v>
      </c>
      <c r="C5447">
        <v>19</v>
      </c>
      <c r="D5447">
        <v>0</v>
      </c>
      <c r="E5447">
        <f t="shared" si="85"/>
        <v>0</v>
      </c>
    </row>
    <row r="5448" spans="1:5">
      <c r="A5448">
        <v>8</v>
      </c>
      <c r="B5448">
        <v>15</v>
      </c>
      <c r="C5448">
        <v>20</v>
      </c>
      <c r="D5448">
        <v>0</v>
      </c>
      <c r="E5448">
        <f t="shared" si="85"/>
        <v>0</v>
      </c>
    </row>
    <row r="5449" spans="1:5">
      <c r="A5449">
        <v>8</v>
      </c>
      <c r="B5449">
        <v>15</v>
      </c>
      <c r="C5449">
        <v>21</v>
      </c>
      <c r="D5449">
        <v>0</v>
      </c>
      <c r="E5449">
        <f t="shared" si="85"/>
        <v>0</v>
      </c>
    </row>
    <row r="5450" spans="1:5">
      <c r="A5450">
        <v>8</v>
      </c>
      <c r="B5450">
        <v>15</v>
      </c>
      <c r="C5450">
        <v>22</v>
      </c>
      <c r="D5450">
        <v>0</v>
      </c>
      <c r="E5450">
        <f t="shared" si="85"/>
        <v>0</v>
      </c>
    </row>
    <row r="5451" spans="1:5">
      <c r="A5451">
        <v>8</v>
      </c>
      <c r="B5451">
        <v>15</v>
      </c>
      <c r="C5451">
        <v>23</v>
      </c>
      <c r="D5451">
        <v>0</v>
      </c>
      <c r="E5451">
        <f t="shared" si="85"/>
        <v>0</v>
      </c>
    </row>
    <row r="5452" spans="1:5">
      <c r="A5452">
        <v>8</v>
      </c>
      <c r="B5452">
        <v>16</v>
      </c>
      <c r="C5452">
        <v>0</v>
      </c>
      <c r="D5452">
        <v>0</v>
      </c>
      <c r="E5452">
        <f t="shared" si="85"/>
        <v>0</v>
      </c>
    </row>
    <row r="5453" spans="1:5">
      <c r="A5453">
        <v>8</v>
      </c>
      <c r="B5453">
        <v>16</v>
      </c>
      <c r="C5453">
        <v>1</v>
      </c>
      <c r="D5453">
        <v>0</v>
      </c>
      <c r="E5453">
        <f t="shared" si="85"/>
        <v>0</v>
      </c>
    </row>
    <row r="5454" spans="1:5">
      <c r="A5454">
        <v>8</v>
      </c>
      <c r="B5454">
        <v>16</v>
      </c>
      <c r="C5454">
        <v>2</v>
      </c>
      <c r="D5454">
        <v>0</v>
      </c>
      <c r="E5454">
        <f t="shared" si="85"/>
        <v>0</v>
      </c>
    </row>
    <row r="5455" spans="1:5">
      <c r="A5455">
        <v>8</v>
      </c>
      <c r="B5455">
        <v>16</v>
      </c>
      <c r="C5455">
        <v>3</v>
      </c>
      <c r="D5455">
        <v>0</v>
      </c>
      <c r="E5455">
        <f t="shared" si="85"/>
        <v>0</v>
      </c>
    </row>
    <row r="5456" spans="1:5">
      <c r="A5456">
        <v>8</v>
      </c>
      <c r="B5456">
        <v>16</v>
      </c>
      <c r="C5456">
        <v>4</v>
      </c>
      <c r="D5456">
        <v>0</v>
      </c>
      <c r="E5456">
        <f t="shared" si="85"/>
        <v>0</v>
      </c>
    </row>
    <row r="5457" spans="1:5">
      <c r="A5457">
        <v>8</v>
      </c>
      <c r="B5457">
        <v>16</v>
      </c>
      <c r="C5457">
        <v>5</v>
      </c>
      <c r="D5457">
        <v>62.002000000000002</v>
      </c>
      <c r="E5457">
        <f t="shared" si="85"/>
        <v>6.2002000000000002E-2</v>
      </c>
    </row>
    <row r="5458" spans="1:5">
      <c r="A5458">
        <v>8</v>
      </c>
      <c r="B5458">
        <v>16</v>
      </c>
      <c r="C5458">
        <v>6</v>
      </c>
      <c r="D5458">
        <v>509.58100000000002</v>
      </c>
      <c r="E5458">
        <f t="shared" si="85"/>
        <v>0.50958100000000006</v>
      </c>
    </row>
    <row r="5459" spans="1:5">
      <c r="A5459">
        <v>8</v>
      </c>
      <c r="B5459">
        <v>16</v>
      </c>
      <c r="C5459">
        <v>7</v>
      </c>
      <c r="D5459">
        <v>1190.8309999999999</v>
      </c>
      <c r="E5459">
        <f t="shared" si="85"/>
        <v>1.190831</v>
      </c>
    </row>
    <row r="5460" spans="1:5">
      <c r="A5460">
        <v>8</v>
      </c>
      <c r="B5460">
        <v>16</v>
      </c>
      <c r="C5460">
        <v>8</v>
      </c>
      <c r="D5460">
        <v>1800.3779999999999</v>
      </c>
      <c r="E5460">
        <f t="shared" si="85"/>
        <v>1.800378</v>
      </c>
    </row>
    <row r="5461" spans="1:5">
      <c r="A5461">
        <v>8</v>
      </c>
      <c r="B5461">
        <v>16</v>
      </c>
      <c r="C5461">
        <v>9</v>
      </c>
      <c r="D5461">
        <v>2260.6779999999999</v>
      </c>
      <c r="E5461">
        <f t="shared" si="85"/>
        <v>2.260678</v>
      </c>
    </row>
    <row r="5462" spans="1:5">
      <c r="A5462">
        <v>8</v>
      </c>
      <c r="B5462">
        <v>16</v>
      </c>
      <c r="C5462">
        <v>10</v>
      </c>
      <c r="D5462">
        <v>2539.163</v>
      </c>
      <c r="E5462">
        <f t="shared" si="85"/>
        <v>2.5391629999999998</v>
      </c>
    </row>
    <row r="5463" spans="1:5">
      <c r="A5463">
        <v>8</v>
      </c>
      <c r="B5463">
        <v>16</v>
      </c>
      <c r="C5463">
        <v>11</v>
      </c>
      <c r="D5463">
        <v>2670.8939999999998</v>
      </c>
      <c r="E5463">
        <f t="shared" si="85"/>
        <v>2.6708939999999997</v>
      </c>
    </row>
    <row r="5464" spans="1:5">
      <c r="A5464">
        <v>8</v>
      </c>
      <c r="B5464">
        <v>16</v>
      </c>
      <c r="C5464">
        <v>12</v>
      </c>
      <c r="D5464">
        <v>2629.3690000000001</v>
      </c>
      <c r="E5464">
        <f t="shared" si="85"/>
        <v>2.6293690000000001</v>
      </c>
    </row>
    <row r="5465" spans="1:5">
      <c r="A5465">
        <v>8</v>
      </c>
      <c r="B5465">
        <v>16</v>
      </c>
      <c r="C5465">
        <v>13</v>
      </c>
      <c r="D5465">
        <v>2453.7800000000002</v>
      </c>
      <c r="E5465">
        <f t="shared" si="85"/>
        <v>2.4537800000000001</v>
      </c>
    </row>
    <row r="5466" spans="1:5">
      <c r="A5466">
        <v>8</v>
      </c>
      <c r="B5466">
        <v>16</v>
      </c>
      <c r="C5466">
        <v>14</v>
      </c>
      <c r="D5466">
        <v>2108.9769999999999</v>
      </c>
      <c r="E5466">
        <f t="shared" si="85"/>
        <v>2.1089769999999999</v>
      </c>
    </row>
    <row r="5467" spans="1:5">
      <c r="A5467">
        <v>8</v>
      </c>
      <c r="B5467">
        <v>16</v>
      </c>
      <c r="C5467">
        <v>15</v>
      </c>
      <c r="D5467">
        <v>1609.97</v>
      </c>
      <c r="E5467">
        <f t="shared" si="85"/>
        <v>1.6099700000000001</v>
      </c>
    </row>
    <row r="5468" spans="1:5">
      <c r="A5468">
        <v>8</v>
      </c>
      <c r="B5468">
        <v>16</v>
      </c>
      <c r="C5468">
        <v>16</v>
      </c>
      <c r="D5468">
        <v>989.50599999999997</v>
      </c>
      <c r="E5468">
        <f t="shared" si="85"/>
        <v>0.989506</v>
      </c>
    </row>
    <row r="5469" spans="1:5">
      <c r="A5469">
        <v>8</v>
      </c>
      <c r="B5469">
        <v>16</v>
      </c>
      <c r="C5469">
        <v>17</v>
      </c>
      <c r="D5469">
        <v>365.88900000000001</v>
      </c>
      <c r="E5469">
        <f t="shared" si="85"/>
        <v>0.36588900000000002</v>
      </c>
    </row>
    <row r="5470" spans="1:5">
      <c r="A5470">
        <v>8</v>
      </c>
      <c r="B5470">
        <v>16</v>
      </c>
      <c r="C5470">
        <v>18</v>
      </c>
      <c r="D5470">
        <v>20.611000000000001</v>
      </c>
      <c r="E5470">
        <f t="shared" si="85"/>
        <v>2.0611000000000001E-2</v>
      </c>
    </row>
    <row r="5471" spans="1:5">
      <c r="A5471">
        <v>8</v>
      </c>
      <c r="B5471">
        <v>16</v>
      </c>
      <c r="C5471">
        <v>19</v>
      </c>
      <c r="D5471">
        <v>0</v>
      </c>
      <c r="E5471">
        <f t="shared" si="85"/>
        <v>0</v>
      </c>
    </row>
    <row r="5472" spans="1:5">
      <c r="A5472">
        <v>8</v>
      </c>
      <c r="B5472">
        <v>16</v>
      </c>
      <c r="C5472">
        <v>20</v>
      </c>
      <c r="D5472">
        <v>0</v>
      </c>
      <c r="E5472">
        <f t="shared" si="85"/>
        <v>0</v>
      </c>
    </row>
    <row r="5473" spans="1:5">
      <c r="A5473">
        <v>8</v>
      </c>
      <c r="B5473">
        <v>16</v>
      </c>
      <c r="C5473">
        <v>21</v>
      </c>
      <c r="D5473">
        <v>0</v>
      </c>
      <c r="E5473">
        <f t="shared" si="85"/>
        <v>0</v>
      </c>
    </row>
    <row r="5474" spans="1:5">
      <c r="A5474">
        <v>8</v>
      </c>
      <c r="B5474">
        <v>16</v>
      </c>
      <c r="C5474">
        <v>22</v>
      </c>
      <c r="D5474">
        <v>0</v>
      </c>
      <c r="E5474">
        <f t="shared" si="85"/>
        <v>0</v>
      </c>
    </row>
    <row r="5475" spans="1:5">
      <c r="A5475">
        <v>8</v>
      </c>
      <c r="B5475">
        <v>16</v>
      </c>
      <c r="C5475">
        <v>23</v>
      </c>
      <c r="D5475">
        <v>0</v>
      </c>
      <c r="E5475">
        <f t="shared" si="85"/>
        <v>0</v>
      </c>
    </row>
    <row r="5476" spans="1:5">
      <c r="A5476">
        <v>8</v>
      </c>
      <c r="B5476">
        <v>17</v>
      </c>
      <c r="C5476">
        <v>0</v>
      </c>
      <c r="D5476">
        <v>0</v>
      </c>
      <c r="E5476">
        <f t="shared" si="85"/>
        <v>0</v>
      </c>
    </row>
    <row r="5477" spans="1:5">
      <c r="A5477">
        <v>8</v>
      </c>
      <c r="B5477">
        <v>17</v>
      </c>
      <c r="C5477">
        <v>1</v>
      </c>
      <c r="D5477">
        <v>0</v>
      </c>
      <c r="E5477">
        <f t="shared" si="85"/>
        <v>0</v>
      </c>
    </row>
    <row r="5478" spans="1:5">
      <c r="A5478">
        <v>8</v>
      </c>
      <c r="B5478">
        <v>17</v>
      </c>
      <c r="C5478">
        <v>2</v>
      </c>
      <c r="D5478">
        <v>0</v>
      </c>
      <c r="E5478">
        <f t="shared" si="85"/>
        <v>0</v>
      </c>
    </row>
    <row r="5479" spans="1:5">
      <c r="A5479">
        <v>8</v>
      </c>
      <c r="B5479">
        <v>17</v>
      </c>
      <c r="C5479">
        <v>3</v>
      </c>
      <c r="D5479">
        <v>0</v>
      </c>
      <c r="E5479">
        <f t="shared" si="85"/>
        <v>0</v>
      </c>
    </row>
    <row r="5480" spans="1:5">
      <c r="A5480">
        <v>8</v>
      </c>
      <c r="B5480">
        <v>17</v>
      </c>
      <c r="C5480">
        <v>4</v>
      </c>
      <c r="D5480">
        <v>0</v>
      </c>
      <c r="E5480">
        <f t="shared" si="85"/>
        <v>0</v>
      </c>
    </row>
    <row r="5481" spans="1:5">
      <c r="A5481">
        <v>8</v>
      </c>
      <c r="B5481">
        <v>17</v>
      </c>
      <c r="C5481">
        <v>5</v>
      </c>
      <c r="D5481">
        <v>60.162999999999997</v>
      </c>
      <c r="E5481">
        <f t="shared" si="85"/>
        <v>6.0162999999999994E-2</v>
      </c>
    </row>
    <row r="5482" spans="1:5">
      <c r="A5482">
        <v>8</v>
      </c>
      <c r="B5482">
        <v>17</v>
      </c>
      <c r="C5482">
        <v>6</v>
      </c>
      <c r="D5482">
        <v>507.73899999999998</v>
      </c>
      <c r="E5482">
        <f t="shared" si="85"/>
        <v>0.50773899999999994</v>
      </c>
    </row>
    <row r="5483" spans="1:5">
      <c r="A5483">
        <v>8</v>
      </c>
      <c r="B5483">
        <v>17</v>
      </c>
      <c r="C5483">
        <v>7</v>
      </c>
      <c r="D5483">
        <v>1219.934</v>
      </c>
      <c r="E5483">
        <f t="shared" si="85"/>
        <v>1.2199340000000001</v>
      </c>
    </row>
    <row r="5484" spans="1:5">
      <c r="A5484">
        <v>8</v>
      </c>
      <c r="B5484">
        <v>17</v>
      </c>
      <c r="C5484">
        <v>8</v>
      </c>
      <c r="D5484">
        <v>1864.183</v>
      </c>
      <c r="E5484">
        <f t="shared" si="85"/>
        <v>1.8641829999999999</v>
      </c>
    </row>
    <row r="5485" spans="1:5">
      <c r="A5485">
        <v>8</v>
      </c>
      <c r="B5485">
        <v>17</v>
      </c>
      <c r="C5485">
        <v>9</v>
      </c>
      <c r="D5485">
        <v>1937.883</v>
      </c>
      <c r="E5485">
        <f t="shared" si="85"/>
        <v>1.937883</v>
      </c>
    </row>
    <row r="5486" spans="1:5">
      <c r="A5486">
        <v>8</v>
      </c>
      <c r="B5486">
        <v>17</v>
      </c>
      <c r="C5486">
        <v>10</v>
      </c>
      <c r="D5486">
        <v>2113.8760000000002</v>
      </c>
      <c r="E5486">
        <f t="shared" si="85"/>
        <v>2.1138760000000003</v>
      </c>
    </row>
    <row r="5487" spans="1:5">
      <c r="A5487">
        <v>8</v>
      </c>
      <c r="B5487">
        <v>17</v>
      </c>
      <c r="C5487">
        <v>11</v>
      </c>
      <c r="D5487">
        <v>1876.896</v>
      </c>
      <c r="E5487">
        <f t="shared" si="85"/>
        <v>1.8768959999999999</v>
      </c>
    </row>
    <row r="5488" spans="1:5">
      <c r="A5488">
        <v>8</v>
      </c>
      <c r="B5488">
        <v>17</v>
      </c>
      <c r="C5488">
        <v>12</v>
      </c>
      <c r="D5488">
        <v>2193.2559999999999</v>
      </c>
      <c r="E5488">
        <f t="shared" si="85"/>
        <v>2.1932559999999999</v>
      </c>
    </row>
    <row r="5489" spans="1:5">
      <c r="A5489">
        <v>8</v>
      </c>
      <c r="B5489">
        <v>17</v>
      </c>
      <c r="C5489">
        <v>13</v>
      </c>
      <c r="D5489">
        <v>1518.8989999999999</v>
      </c>
      <c r="E5489">
        <f t="shared" si="85"/>
        <v>1.5188989999999998</v>
      </c>
    </row>
    <row r="5490" spans="1:5">
      <c r="A5490">
        <v>8</v>
      </c>
      <c r="B5490">
        <v>17</v>
      </c>
      <c r="C5490">
        <v>14</v>
      </c>
      <c r="D5490">
        <v>1267.078</v>
      </c>
      <c r="E5490">
        <f t="shared" si="85"/>
        <v>1.2670779999999999</v>
      </c>
    </row>
    <row r="5491" spans="1:5">
      <c r="A5491">
        <v>8</v>
      </c>
      <c r="B5491">
        <v>17</v>
      </c>
      <c r="C5491">
        <v>15</v>
      </c>
      <c r="D5491">
        <v>1425.0429999999999</v>
      </c>
      <c r="E5491">
        <f t="shared" si="85"/>
        <v>1.4250429999999998</v>
      </c>
    </row>
    <row r="5492" spans="1:5">
      <c r="A5492">
        <v>8</v>
      </c>
      <c r="B5492">
        <v>17</v>
      </c>
      <c r="C5492">
        <v>16</v>
      </c>
      <c r="D5492">
        <v>997.50599999999997</v>
      </c>
      <c r="E5492">
        <f t="shared" si="85"/>
        <v>0.997506</v>
      </c>
    </row>
    <row r="5493" spans="1:5">
      <c r="A5493">
        <v>8</v>
      </c>
      <c r="B5493">
        <v>17</v>
      </c>
      <c r="C5493">
        <v>17</v>
      </c>
      <c r="D5493">
        <v>335.44200000000001</v>
      </c>
      <c r="E5493">
        <f t="shared" si="85"/>
        <v>0.33544200000000002</v>
      </c>
    </row>
    <row r="5494" spans="1:5">
      <c r="A5494">
        <v>8</v>
      </c>
      <c r="B5494">
        <v>17</v>
      </c>
      <c r="C5494">
        <v>18</v>
      </c>
      <c r="D5494">
        <v>24.984000000000002</v>
      </c>
      <c r="E5494">
        <f t="shared" si="85"/>
        <v>2.4984000000000003E-2</v>
      </c>
    </row>
    <row r="5495" spans="1:5">
      <c r="A5495">
        <v>8</v>
      </c>
      <c r="B5495">
        <v>17</v>
      </c>
      <c r="C5495">
        <v>19</v>
      </c>
      <c r="D5495">
        <v>0</v>
      </c>
      <c r="E5495">
        <f t="shared" si="85"/>
        <v>0</v>
      </c>
    </row>
    <row r="5496" spans="1:5">
      <c r="A5496">
        <v>8</v>
      </c>
      <c r="B5496">
        <v>17</v>
      </c>
      <c r="C5496">
        <v>20</v>
      </c>
      <c r="D5496">
        <v>0</v>
      </c>
      <c r="E5496">
        <f t="shared" si="85"/>
        <v>0</v>
      </c>
    </row>
    <row r="5497" spans="1:5">
      <c r="A5497">
        <v>8</v>
      </c>
      <c r="B5497">
        <v>17</v>
      </c>
      <c r="C5497">
        <v>21</v>
      </c>
      <c r="D5497">
        <v>0</v>
      </c>
      <c r="E5497">
        <f t="shared" si="85"/>
        <v>0</v>
      </c>
    </row>
    <row r="5498" spans="1:5">
      <c r="A5498">
        <v>8</v>
      </c>
      <c r="B5498">
        <v>17</v>
      </c>
      <c r="C5498">
        <v>22</v>
      </c>
      <c r="D5498">
        <v>0</v>
      </c>
      <c r="E5498">
        <f t="shared" si="85"/>
        <v>0</v>
      </c>
    </row>
    <row r="5499" spans="1:5">
      <c r="A5499">
        <v>8</v>
      </c>
      <c r="B5499">
        <v>17</v>
      </c>
      <c r="C5499">
        <v>23</v>
      </c>
      <c r="D5499">
        <v>0</v>
      </c>
      <c r="E5499">
        <f t="shared" si="85"/>
        <v>0</v>
      </c>
    </row>
    <row r="5500" spans="1:5">
      <c r="A5500">
        <v>8</v>
      </c>
      <c r="B5500">
        <v>18</v>
      </c>
      <c r="C5500">
        <v>0</v>
      </c>
      <c r="D5500">
        <v>0</v>
      </c>
      <c r="E5500">
        <f t="shared" si="85"/>
        <v>0</v>
      </c>
    </row>
    <row r="5501" spans="1:5">
      <c r="A5501">
        <v>8</v>
      </c>
      <c r="B5501">
        <v>18</v>
      </c>
      <c r="C5501">
        <v>1</v>
      </c>
      <c r="D5501">
        <v>0</v>
      </c>
      <c r="E5501">
        <f t="shared" si="85"/>
        <v>0</v>
      </c>
    </row>
    <row r="5502" spans="1:5">
      <c r="A5502">
        <v>8</v>
      </c>
      <c r="B5502">
        <v>18</v>
      </c>
      <c r="C5502">
        <v>2</v>
      </c>
      <c r="D5502">
        <v>0</v>
      </c>
      <c r="E5502">
        <f t="shared" si="85"/>
        <v>0</v>
      </c>
    </row>
    <row r="5503" spans="1:5">
      <c r="A5503">
        <v>8</v>
      </c>
      <c r="B5503">
        <v>18</v>
      </c>
      <c r="C5503">
        <v>3</v>
      </c>
      <c r="D5503">
        <v>0</v>
      </c>
      <c r="E5503">
        <f t="shared" si="85"/>
        <v>0</v>
      </c>
    </row>
    <row r="5504" spans="1:5">
      <c r="A5504">
        <v>8</v>
      </c>
      <c r="B5504">
        <v>18</v>
      </c>
      <c r="C5504">
        <v>4</v>
      </c>
      <c r="D5504">
        <v>0</v>
      </c>
      <c r="E5504">
        <f t="shared" si="85"/>
        <v>0</v>
      </c>
    </row>
    <row r="5505" spans="1:5">
      <c r="A5505">
        <v>8</v>
      </c>
      <c r="B5505">
        <v>18</v>
      </c>
      <c r="C5505">
        <v>5</v>
      </c>
      <c r="D5505">
        <v>63.220999999999997</v>
      </c>
      <c r="E5505">
        <f t="shared" si="85"/>
        <v>6.3220999999999999E-2</v>
      </c>
    </row>
    <row r="5506" spans="1:5">
      <c r="A5506">
        <v>8</v>
      </c>
      <c r="B5506">
        <v>18</v>
      </c>
      <c r="C5506">
        <v>6</v>
      </c>
      <c r="D5506">
        <v>206.31299999999999</v>
      </c>
      <c r="E5506">
        <f t="shared" si="85"/>
        <v>0.206313</v>
      </c>
    </row>
    <row r="5507" spans="1:5">
      <c r="A5507">
        <v>8</v>
      </c>
      <c r="B5507">
        <v>18</v>
      </c>
      <c r="C5507">
        <v>7</v>
      </c>
      <c r="D5507">
        <v>496.47199999999998</v>
      </c>
      <c r="E5507">
        <f t="shared" si="85"/>
        <v>0.49647199999999997</v>
      </c>
    </row>
    <row r="5508" spans="1:5">
      <c r="A5508">
        <v>8</v>
      </c>
      <c r="B5508">
        <v>18</v>
      </c>
      <c r="C5508">
        <v>8</v>
      </c>
      <c r="D5508">
        <v>738.72799999999995</v>
      </c>
      <c r="E5508">
        <f t="shared" si="85"/>
        <v>0.73872799999999994</v>
      </c>
    </row>
    <row r="5509" spans="1:5">
      <c r="A5509">
        <v>8</v>
      </c>
      <c r="B5509">
        <v>18</v>
      </c>
      <c r="C5509">
        <v>9</v>
      </c>
      <c r="D5509">
        <v>1141.02</v>
      </c>
      <c r="E5509">
        <f t="shared" ref="E5509:E5572" si="86">D5509/1000</f>
        <v>1.1410199999999999</v>
      </c>
    </row>
    <row r="5510" spans="1:5">
      <c r="A5510">
        <v>8</v>
      </c>
      <c r="B5510">
        <v>18</v>
      </c>
      <c r="C5510">
        <v>10</v>
      </c>
      <c r="D5510">
        <v>1145.425</v>
      </c>
      <c r="E5510">
        <f t="shared" si="86"/>
        <v>1.1454249999999999</v>
      </c>
    </row>
    <row r="5511" spans="1:5">
      <c r="A5511">
        <v>8</v>
      </c>
      <c r="B5511">
        <v>18</v>
      </c>
      <c r="C5511">
        <v>11</v>
      </c>
      <c r="D5511">
        <v>1644.7260000000001</v>
      </c>
      <c r="E5511">
        <f t="shared" si="86"/>
        <v>1.6447260000000001</v>
      </c>
    </row>
    <row r="5512" spans="1:5">
      <c r="A5512">
        <v>8</v>
      </c>
      <c r="B5512">
        <v>18</v>
      </c>
      <c r="C5512">
        <v>12</v>
      </c>
      <c r="D5512">
        <v>2889.75</v>
      </c>
      <c r="E5512">
        <f t="shared" si="86"/>
        <v>2.8897499999999998</v>
      </c>
    </row>
    <row r="5513" spans="1:5">
      <c r="A5513">
        <v>8</v>
      </c>
      <c r="B5513">
        <v>18</v>
      </c>
      <c r="C5513">
        <v>13</v>
      </c>
      <c r="D5513">
        <v>2327.2240000000002</v>
      </c>
      <c r="E5513">
        <f t="shared" si="86"/>
        <v>2.3272240000000002</v>
      </c>
    </row>
    <row r="5514" spans="1:5">
      <c r="A5514">
        <v>8</v>
      </c>
      <c r="B5514">
        <v>18</v>
      </c>
      <c r="C5514">
        <v>14</v>
      </c>
      <c r="D5514">
        <v>2324.8180000000002</v>
      </c>
      <c r="E5514">
        <f t="shared" si="86"/>
        <v>2.3248180000000001</v>
      </c>
    </row>
    <row r="5515" spans="1:5">
      <c r="A5515">
        <v>8</v>
      </c>
      <c r="B5515">
        <v>18</v>
      </c>
      <c r="C5515">
        <v>15</v>
      </c>
      <c r="D5515">
        <v>1772.7349999999999</v>
      </c>
      <c r="E5515">
        <f t="shared" si="86"/>
        <v>1.7727349999999999</v>
      </c>
    </row>
    <row r="5516" spans="1:5">
      <c r="A5516">
        <v>8</v>
      </c>
      <c r="B5516">
        <v>18</v>
      </c>
      <c r="C5516">
        <v>16</v>
      </c>
      <c r="D5516">
        <v>1076.5840000000001</v>
      </c>
      <c r="E5516">
        <f t="shared" si="86"/>
        <v>1.076584</v>
      </c>
    </row>
    <row r="5517" spans="1:5">
      <c r="A5517">
        <v>8</v>
      </c>
      <c r="B5517">
        <v>18</v>
      </c>
      <c r="C5517">
        <v>17</v>
      </c>
      <c r="D5517">
        <v>366.904</v>
      </c>
      <c r="E5517">
        <f t="shared" si="86"/>
        <v>0.36690400000000001</v>
      </c>
    </row>
    <row r="5518" spans="1:5">
      <c r="A5518">
        <v>8</v>
      </c>
      <c r="B5518">
        <v>18</v>
      </c>
      <c r="C5518">
        <v>18</v>
      </c>
      <c r="D5518">
        <v>14.48</v>
      </c>
      <c r="E5518">
        <f t="shared" si="86"/>
        <v>1.448E-2</v>
      </c>
    </row>
    <row r="5519" spans="1:5">
      <c r="A5519">
        <v>8</v>
      </c>
      <c r="B5519">
        <v>18</v>
      </c>
      <c r="C5519">
        <v>19</v>
      </c>
      <c r="D5519">
        <v>0</v>
      </c>
      <c r="E5519">
        <f t="shared" si="86"/>
        <v>0</v>
      </c>
    </row>
    <row r="5520" spans="1:5">
      <c r="A5520">
        <v>8</v>
      </c>
      <c r="B5520">
        <v>18</v>
      </c>
      <c r="C5520">
        <v>20</v>
      </c>
      <c r="D5520">
        <v>0</v>
      </c>
      <c r="E5520">
        <f t="shared" si="86"/>
        <v>0</v>
      </c>
    </row>
    <row r="5521" spans="1:5">
      <c r="A5521">
        <v>8</v>
      </c>
      <c r="B5521">
        <v>18</v>
      </c>
      <c r="C5521">
        <v>21</v>
      </c>
      <c r="D5521">
        <v>0</v>
      </c>
      <c r="E5521">
        <f t="shared" si="86"/>
        <v>0</v>
      </c>
    </row>
    <row r="5522" spans="1:5">
      <c r="A5522">
        <v>8</v>
      </c>
      <c r="B5522">
        <v>18</v>
      </c>
      <c r="C5522">
        <v>22</v>
      </c>
      <c r="D5522">
        <v>0</v>
      </c>
      <c r="E5522">
        <f t="shared" si="86"/>
        <v>0</v>
      </c>
    </row>
    <row r="5523" spans="1:5">
      <c r="A5523">
        <v>8</v>
      </c>
      <c r="B5523">
        <v>18</v>
      </c>
      <c r="C5523">
        <v>23</v>
      </c>
      <c r="D5523">
        <v>0</v>
      </c>
      <c r="E5523">
        <f t="shared" si="86"/>
        <v>0</v>
      </c>
    </row>
    <row r="5524" spans="1:5">
      <c r="A5524">
        <v>8</v>
      </c>
      <c r="B5524">
        <v>19</v>
      </c>
      <c r="C5524">
        <v>0</v>
      </c>
      <c r="D5524">
        <v>0</v>
      </c>
      <c r="E5524">
        <f t="shared" si="86"/>
        <v>0</v>
      </c>
    </row>
    <row r="5525" spans="1:5">
      <c r="A5525">
        <v>8</v>
      </c>
      <c r="B5525">
        <v>19</v>
      </c>
      <c r="C5525">
        <v>1</v>
      </c>
      <c r="D5525">
        <v>0</v>
      </c>
      <c r="E5525">
        <f t="shared" si="86"/>
        <v>0</v>
      </c>
    </row>
    <row r="5526" spans="1:5">
      <c r="A5526">
        <v>8</v>
      </c>
      <c r="B5526">
        <v>19</v>
      </c>
      <c r="C5526">
        <v>2</v>
      </c>
      <c r="D5526">
        <v>0</v>
      </c>
      <c r="E5526">
        <f t="shared" si="86"/>
        <v>0</v>
      </c>
    </row>
    <row r="5527" spans="1:5">
      <c r="A5527">
        <v>8</v>
      </c>
      <c r="B5527">
        <v>19</v>
      </c>
      <c r="C5527">
        <v>3</v>
      </c>
      <c r="D5527">
        <v>0</v>
      </c>
      <c r="E5527">
        <f t="shared" si="86"/>
        <v>0</v>
      </c>
    </row>
    <row r="5528" spans="1:5">
      <c r="A5528">
        <v>8</v>
      </c>
      <c r="B5528">
        <v>19</v>
      </c>
      <c r="C5528">
        <v>4</v>
      </c>
      <c r="D5528">
        <v>0</v>
      </c>
      <c r="E5528">
        <f t="shared" si="86"/>
        <v>0</v>
      </c>
    </row>
    <row r="5529" spans="1:5">
      <c r="A5529">
        <v>8</v>
      </c>
      <c r="B5529">
        <v>19</v>
      </c>
      <c r="C5529">
        <v>5</v>
      </c>
      <c r="D5529">
        <v>57.14</v>
      </c>
      <c r="E5529">
        <f t="shared" si="86"/>
        <v>5.7140000000000003E-2</v>
      </c>
    </row>
    <row r="5530" spans="1:5">
      <c r="A5530">
        <v>8</v>
      </c>
      <c r="B5530">
        <v>19</v>
      </c>
      <c r="C5530">
        <v>6</v>
      </c>
      <c r="D5530">
        <v>513.41</v>
      </c>
      <c r="E5530">
        <f t="shared" si="86"/>
        <v>0.51340999999999992</v>
      </c>
    </row>
    <row r="5531" spans="1:5">
      <c r="A5531">
        <v>8</v>
      </c>
      <c r="B5531">
        <v>19</v>
      </c>
      <c r="C5531">
        <v>7</v>
      </c>
      <c r="D5531">
        <v>1259.5309999999999</v>
      </c>
      <c r="E5531">
        <f t="shared" si="86"/>
        <v>1.259531</v>
      </c>
    </row>
    <row r="5532" spans="1:5">
      <c r="A5532">
        <v>8</v>
      </c>
      <c r="B5532">
        <v>19</v>
      </c>
      <c r="C5532">
        <v>8</v>
      </c>
      <c r="D5532">
        <v>1756.614</v>
      </c>
      <c r="E5532">
        <f t="shared" si="86"/>
        <v>1.7566140000000001</v>
      </c>
    </row>
    <row r="5533" spans="1:5">
      <c r="A5533">
        <v>8</v>
      </c>
      <c r="B5533">
        <v>19</v>
      </c>
      <c r="C5533">
        <v>9</v>
      </c>
      <c r="D5533">
        <v>2012.771</v>
      </c>
      <c r="E5533">
        <f t="shared" si="86"/>
        <v>2.0127709999999999</v>
      </c>
    </row>
    <row r="5534" spans="1:5">
      <c r="A5534">
        <v>8</v>
      </c>
      <c r="B5534">
        <v>19</v>
      </c>
      <c r="C5534">
        <v>10</v>
      </c>
      <c r="D5534">
        <v>2247.9679999999998</v>
      </c>
      <c r="E5534">
        <f t="shared" si="86"/>
        <v>2.2479679999999997</v>
      </c>
    </row>
    <row r="5535" spans="1:5">
      <c r="A5535">
        <v>8</v>
      </c>
      <c r="B5535">
        <v>19</v>
      </c>
      <c r="C5535">
        <v>11</v>
      </c>
      <c r="D5535">
        <v>2281.0949999999998</v>
      </c>
      <c r="E5535">
        <f t="shared" si="86"/>
        <v>2.2810949999999997</v>
      </c>
    </row>
    <row r="5536" spans="1:5">
      <c r="A5536">
        <v>8</v>
      </c>
      <c r="B5536">
        <v>19</v>
      </c>
      <c r="C5536">
        <v>12</v>
      </c>
      <c r="D5536">
        <v>2234.1860000000001</v>
      </c>
      <c r="E5536">
        <f t="shared" si="86"/>
        <v>2.2341860000000002</v>
      </c>
    </row>
    <row r="5537" spans="1:5">
      <c r="A5537">
        <v>8</v>
      </c>
      <c r="B5537">
        <v>19</v>
      </c>
      <c r="C5537">
        <v>13</v>
      </c>
      <c r="D5537">
        <v>2232.2190000000001</v>
      </c>
      <c r="E5537">
        <f t="shared" si="86"/>
        <v>2.2322190000000002</v>
      </c>
    </row>
    <row r="5538" spans="1:5">
      <c r="A5538">
        <v>8</v>
      </c>
      <c r="B5538">
        <v>19</v>
      </c>
      <c r="C5538">
        <v>14</v>
      </c>
      <c r="D5538">
        <v>2313.7170000000001</v>
      </c>
      <c r="E5538">
        <f t="shared" si="86"/>
        <v>2.313717</v>
      </c>
    </row>
    <row r="5539" spans="1:5">
      <c r="A5539">
        <v>8</v>
      </c>
      <c r="B5539">
        <v>19</v>
      </c>
      <c r="C5539">
        <v>15</v>
      </c>
      <c r="D5539">
        <v>1761.54</v>
      </c>
      <c r="E5539">
        <f t="shared" si="86"/>
        <v>1.7615399999999999</v>
      </c>
    </row>
    <row r="5540" spans="1:5">
      <c r="A5540">
        <v>8</v>
      </c>
      <c r="B5540">
        <v>19</v>
      </c>
      <c r="C5540">
        <v>16</v>
      </c>
      <c r="D5540">
        <v>1048.2550000000001</v>
      </c>
      <c r="E5540">
        <f t="shared" si="86"/>
        <v>1.0482550000000002</v>
      </c>
    </row>
    <row r="5541" spans="1:5">
      <c r="A5541">
        <v>8</v>
      </c>
      <c r="B5541">
        <v>19</v>
      </c>
      <c r="C5541">
        <v>17</v>
      </c>
      <c r="D5541">
        <v>345.67</v>
      </c>
      <c r="E5541">
        <f t="shared" si="86"/>
        <v>0.34567000000000003</v>
      </c>
    </row>
    <row r="5542" spans="1:5">
      <c r="A5542">
        <v>8</v>
      </c>
      <c r="B5542">
        <v>19</v>
      </c>
      <c r="C5542">
        <v>18</v>
      </c>
      <c r="D5542">
        <v>6.8559999999999999</v>
      </c>
      <c r="E5542">
        <f t="shared" si="86"/>
        <v>6.8560000000000001E-3</v>
      </c>
    </row>
    <row r="5543" spans="1:5">
      <c r="A5543">
        <v>8</v>
      </c>
      <c r="B5543">
        <v>19</v>
      </c>
      <c r="C5543">
        <v>19</v>
      </c>
      <c r="D5543">
        <v>0</v>
      </c>
      <c r="E5543">
        <f t="shared" si="86"/>
        <v>0</v>
      </c>
    </row>
    <row r="5544" spans="1:5">
      <c r="A5544">
        <v>8</v>
      </c>
      <c r="B5544">
        <v>19</v>
      </c>
      <c r="C5544">
        <v>20</v>
      </c>
      <c r="D5544">
        <v>0</v>
      </c>
      <c r="E5544">
        <f t="shared" si="86"/>
        <v>0</v>
      </c>
    </row>
    <row r="5545" spans="1:5">
      <c r="A5545">
        <v>8</v>
      </c>
      <c r="B5545">
        <v>19</v>
      </c>
      <c r="C5545">
        <v>21</v>
      </c>
      <c r="D5545">
        <v>0</v>
      </c>
      <c r="E5545">
        <f t="shared" si="86"/>
        <v>0</v>
      </c>
    </row>
    <row r="5546" spans="1:5">
      <c r="A5546">
        <v>8</v>
      </c>
      <c r="B5546">
        <v>19</v>
      </c>
      <c r="C5546">
        <v>22</v>
      </c>
      <c r="D5546">
        <v>0</v>
      </c>
      <c r="E5546">
        <f t="shared" si="86"/>
        <v>0</v>
      </c>
    </row>
    <row r="5547" spans="1:5">
      <c r="A5547">
        <v>8</v>
      </c>
      <c r="B5547">
        <v>19</v>
      </c>
      <c r="C5547">
        <v>23</v>
      </c>
      <c r="D5547">
        <v>0</v>
      </c>
      <c r="E5547">
        <f t="shared" si="86"/>
        <v>0</v>
      </c>
    </row>
    <row r="5548" spans="1:5">
      <c r="A5548">
        <v>8</v>
      </c>
      <c r="B5548">
        <v>20</v>
      </c>
      <c r="C5548">
        <v>0</v>
      </c>
      <c r="D5548">
        <v>0</v>
      </c>
      <c r="E5548">
        <f t="shared" si="86"/>
        <v>0</v>
      </c>
    </row>
    <row r="5549" spans="1:5">
      <c r="A5549">
        <v>8</v>
      </c>
      <c r="B5549">
        <v>20</v>
      </c>
      <c r="C5549">
        <v>1</v>
      </c>
      <c r="D5549">
        <v>0</v>
      </c>
      <c r="E5549">
        <f t="shared" si="86"/>
        <v>0</v>
      </c>
    </row>
    <row r="5550" spans="1:5">
      <c r="A5550">
        <v>8</v>
      </c>
      <c r="B5550">
        <v>20</v>
      </c>
      <c r="C5550">
        <v>2</v>
      </c>
      <c r="D5550">
        <v>0</v>
      </c>
      <c r="E5550">
        <f t="shared" si="86"/>
        <v>0</v>
      </c>
    </row>
    <row r="5551" spans="1:5">
      <c r="A5551">
        <v>8</v>
      </c>
      <c r="B5551">
        <v>20</v>
      </c>
      <c r="C5551">
        <v>3</v>
      </c>
      <c r="D5551">
        <v>0</v>
      </c>
      <c r="E5551">
        <f t="shared" si="86"/>
        <v>0</v>
      </c>
    </row>
    <row r="5552" spans="1:5">
      <c r="A5552">
        <v>8</v>
      </c>
      <c r="B5552">
        <v>20</v>
      </c>
      <c r="C5552">
        <v>4</v>
      </c>
      <c r="D5552">
        <v>0</v>
      </c>
      <c r="E5552">
        <f t="shared" si="86"/>
        <v>0</v>
      </c>
    </row>
    <row r="5553" spans="1:5">
      <c r="A5553">
        <v>8</v>
      </c>
      <c r="B5553">
        <v>20</v>
      </c>
      <c r="C5553">
        <v>5</v>
      </c>
      <c r="D5553">
        <v>51.582999999999998</v>
      </c>
      <c r="E5553">
        <f t="shared" si="86"/>
        <v>5.1582999999999997E-2</v>
      </c>
    </row>
    <row r="5554" spans="1:5">
      <c r="A5554">
        <v>8</v>
      </c>
      <c r="B5554">
        <v>20</v>
      </c>
      <c r="C5554">
        <v>6</v>
      </c>
      <c r="D5554">
        <v>520.53899999999999</v>
      </c>
      <c r="E5554">
        <f t="shared" si="86"/>
        <v>0.52053899999999997</v>
      </c>
    </row>
    <row r="5555" spans="1:5">
      <c r="A5555">
        <v>8</v>
      </c>
      <c r="B5555">
        <v>20</v>
      </c>
      <c r="C5555">
        <v>7</v>
      </c>
      <c r="D5555">
        <v>1280.7719999999999</v>
      </c>
      <c r="E5555">
        <f t="shared" si="86"/>
        <v>1.280772</v>
      </c>
    </row>
    <row r="5556" spans="1:5">
      <c r="A5556">
        <v>8</v>
      </c>
      <c r="B5556">
        <v>20</v>
      </c>
      <c r="C5556">
        <v>8</v>
      </c>
      <c r="D5556">
        <v>1959.0229999999999</v>
      </c>
      <c r="E5556">
        <f t="shared" si="86"/>
        <v>1.959023</v>
      </c>
    </row>
    <row r="5557" spans="1:5">
      <c r="A5557">
        <v>8</v>
      </c>
      <c r="B5557">
        <v>20</v>
      </c>
      <c r="C5557">
        <v>9</v>
      </c>
      <c r="D5557">
        <v>2451.8519999999999</v>
      </c>
      <c r="E5557">
        <f t="shared" si="86"/>
        <v>2.4518519999999997</v>
      </c>
    </row>
    <row r="5558" spans="1:5">
      <c r="A5558">
        <v>8</v>
      </c>
      <c r="B5558">
        <v>20</v>
      </c>
      <c r="C5558">
        <v>10</v>
      </c>
      <c r="D5558">
        <v>2713.7040000000002</v>
      </c>
      <c r="E5558">
        <f t="shared" si="86"/>
        <v>2.7137040000000003</v>
      </c>
    </row>
    <row r="5559" spans="1:5">
      <c r="A5559">
        <v>8</v>
      </c>
      <c r="B5559">
        <v>20</v>
      </c>
      <c r="C5559">
        <v>11</v>
      </c>
      <c r="D5559">
        <v>2837.067</v>
      </c>
      <c r="E5559">
        <f t="shared" si="86"/>
        <v>2.8370670000000002</v>
      </c>
    </row>
    <row r="5560" spans="1:5">
      <c r="A5560">
        <v>8</v>
      </c>
      <c r="B5560">
        <v>20</v>
      </c>
      <c r="C5560">
        <v>12</v>
      </c>
      <c r="D5560">
        <v>2460.5630000000001</v>
      </c>
      <c r="E5560">
        <f t="shared" si="86"/>
        <v>2.4605630000000001</v>
      </c>
    </row>
    <row r="5561" spans="1:5">
      <c r="A5561">
        <v>8</v>
      </c>
      <c r="B5561">
        <v>20</v>
      </c>
      <c r="C5561">
        <v>13</v>
      </c>
      <c r="D5561">
        <v>2371.9780000000001</v>
      </c>
      <c r="E5561">
        <f t="shared" si="86"/>
        <v>2.3719779999999999</v>
      </c>
    </row>
    <row r="5562" spans="1:5">
      <c r="A5562">
        <v>8</v>
      </c>
      <c r="B5562">
        <v>20</v>
      </c>
      <c r="C5562">
        <v>14</v>
      </c>
      <c r="D5562">
        <v>2189.527</v>
      </c>
      <c r="E5562">
        <f t="shared" si="86"/>
        <v>2.189527</v>
      </c>
    </row>
    <row r="5563" spans="1:5">
      <c r="A5563">
        <v>8</v>
      </c>
      <c r="B5563">
        <v>20</v>
      </c>
      <c r="C5563">
        <v>15</v>
      </c>
      <c r="D5563">
        <v>1642.155</v>
      </c>
      <c r="E5563">
        <f t="shared" si="86"/>
        <v>1.642155</v>
      </c>
    </row>
    <row r="5564" spans="1:5">
      <c r="A5564">
        <v>8</v>
      </c>
      <c r="B5564">
        <v>20</v>
      </c>
      <c r="C5564">
        <v>16</v>
      </c>
      <c r="D5564">
        <v>964.12</v>
      </c>
      <c r="E5564">
        <f t="shared" si="86"/>
        <v>0.96411999999999998</v>
      </c>
    </row>
    <row r="5565" spans="1:5">
      <c r="A5565">
        <v>8</v>
      </c>
      <c r="B5565">
        <v>20</v>
      </c>
      <c r="C5565">
        <v>17</v>
      </c>
      <c r="D5565">
        <v>322.09500000000003</v>
      </c>
      <c r="E5565">
        <f t="shared" si="86"/>
        <v>0.32209500000000002</v>
      </c>
    </row>
    <row r="5566" spans="1:5">
      <c r="A5566">
        <v>8</v>
      </c>
      <c r="B5566">
        <v>20</v>
      </c>
      <c r="C5566">
        <v>18</v>
      </c>
      <c r="D5566">
        <v>6.34</v>
      </c>
      <c r="E5566">
        <f t="shared" si="86"/>
        <v>6.3400000000000001E-3</v>
      </c>
    </row>
    <row r="5567" spans="1:5">
      <c r="A5567">
        <v>8</v>
      </c>
      <c r="B5567">
        <v>20</v>
      </c>
      <c r="C5567">
        <v>19</v>
      </c>
      <c r="D5567">
        <v>0</v>
      </c>
      <c r="E5567">
        <f t="shared" si="86"/>
        <v>0</v>
      </c>
    </row>
    <row r="5568" spans="1:5">
      <c r="A5568">
        <v>8</v>
      </c>
      <c r="B5568">
        <v>20</v>
      </c>
      <c r="C5568">
        <v>20</v>
      </c>
      <c r="D5568">
        <v>0</v>
      </c>
      <c r="E5568">
        <f t="shared" si="86"/>
        <v>0</v>
      </c>
    </row>
    <row r="5569" spans="1:5">
      <c r="A5569">
        <v>8</v>
      </c>
      <c r="B5569">
        <v>20</v>
      </c>
      <c r="C5569">
        <v>21</v>
      </c>
      <c r="D5569">
        <v>0</v>
      </c>
      <c r="E5569">
        <f t="shared" si="86"/>
        <v>0</v>
      </c>
    </row>
    <row r="5570" spans="1:5">
      <c r="A5570">
        <v>8</v>
      </c>
      <c r="B5570">
        <v>20</v>
      </c>
      <c r="C5570">
        <v>22</v>
      </c>
      <c r="D5570">
        <v>0</v>
      </c>
      <c r="E5570">
        <f t="shared" si="86"/>
        <v>0</v>
      </c>
    </row>
    <row r="5571" spans="1:5">
      <c r="A5571">
        <v>8</v>
      </c>
      <c r="B5571">
        <v>20</v>
      </c>
      <c r="C5571">
        <v>23</v>
      </c>
      <c r="D5571">
        <v>0</v>
      </c>
      <c r="E5571">
        <f t="shared" si="86"/>
        <v>0</v>
      </c>
    </row>
    <row r="5572" spans="1:5">
      <c r="A5572">
        <v>8</v>
      </c>
      <c r="B5572">
        <v>21</v>
      </c>
      <c r="C5572">
        <v>0</v>
      </c>
      <c r="D5572">
        <v>0</v>
      </c>
      <c r="E5572">
        <f t="shared" si="86"/>
        <v>0</v>
      </c>
    </row>
    <row r="5573" spans="1:5">
      <c r="A5573">
        <v>8</v>
      </c>
      <c r="B5573">
        <v>21</v>
      </c>
      <c r="C5573">
        <v>1</v>
      </c>
      <c r="D5573">
        <v>0</v>
      </c>
      <c r="E5573">
        <f t="shared" ref="E5573:E5636" si="87">D5573/1000</f>
        <v>0</v>
      </c>
    </row>
    <row r="5574" spans="1:5">
      <c r="A5574">
        <v>8</v>
      </c>
      <c r="B5574">
        <v>21</v>
      </c>
      <c r="C5574">
        <v>2</v>
      </c>
      <c r="D5574">
        <v>0</v>
      </c>
      <c r="E5574">
        <f t="shared" si="87"/>
        <v>0</v>
      </c>
    </row>
    <row r="5575" spans="1:5">
      <c r="A5575">
        <v>8</v>
      </c>
      <c r="B5575">
        <v>21</v>
      </c>
      <c r="C5575">
        <v>3</v>
      </c>
      <c r="D5575">
        <v>0</v>
      </c>
      <c r="E5575">
        <f t="shared" si="87"/>
        <v>0</v>
      </c>
    </row>
    <row r="5576" spans="1:5">
      <c r="A5576">
        <v>8</v>
      </c>
      <c r="B5576">
        <v>21</v>
      </c>
      <c r="C5576">
        <v>4</v>
      </c>
      <c r="D5576">
        <v>0</v>
      </c>
      <c r="E5576">
        <f t="shared" si="87"/>
        <v>0</v>
      </c>
    </row>
    <row r="5577" spans="1:5">
      <c r="A5577">
        <v>8</v>
      </c>
      <c r="B5577">
        <v>21</v>
      </c>
      <c r="C5577">
        <v>5</v>
      </c>
      <c r="D5577">
        <v>48.463000000000001</v>
      </c>
      <c r="E5577">
        <f t="shared" si="87"/>
        <v>4.8462999999999999E-2</v>
      </c>
    </row>
    <row r="5578" spans="1:5">
      <c r="A5578">
        <v>8</v>
      </c>
      <c r="B5578">
        <v>21</v>
      </c>
      <c r="C5578">
        <v>6</v>
      </c>
      <c r="D5578">
        <v>482.995</v>
      </c>
      <c r="E5578">
        <f t="shared" si="87"/>
        <v>0.48299500000000001</v>
      </c>
    </row>
    <row r="5579" spans="1:5">
      <c r="A5579">
        <v>8</v>
      </c>
      <c r="B5579">
        <v>21</v>
      </c>
      <c r="C5579">
        <v>7</v>
      </c>
      <c r="D5579">
        <v>1153.848</v>
      </c>
      <c r="E5579">
        <f t="shared" si="87"/>
        <v>1.153848</v>
      </c>
    </row>
    <row r="5580" spans="1:5">
      <c r="A5580">
        <v>8</v>
      </c>
      <c r="B5580">
        <v>21</v>
      </c>
      <c r="C5580">
        <v>8</v>
      </c>
      <c r="D5580">
        <v>1794.1310000000001</v>
      </c>
      <c r="E5580">
        <f t="shared" si="87"/>
        <v>1.7941310000000001</v>
      </c>
    </row>
    <row r="5581" spans="1:5">
      <c r="A5581">
        <v>8</v>
      </c>
      <c r="B5581">
        <v>21</v>
      </c>
      <c r="C5581">
        <v>9</v>
      </c>
      <c r="D5581">
        <v>2259.473</v>
      </c>
      <c r="E5581">
        <f t="shared" si="87"/>
        <v>2.2594729999999998</v>
      </c>
    </row>
    <row r="5582" spans="1:5">
      <c r="A5582">
        <v>8</v>
      </c>
      <c r="B5582">
        <v>21</v>
      </c>
      <c r="C5582">
        <v>10</v>
      </c>
      <c r="D5582">
        <v>2566.942</v>
      </c>
      <c r="E5582">
        <f t="shared" si="87"/>
        <v>2.5669420000000001</v>
      </c>
    </row>
    <row r="5583" spans="1:5">
      <c r="A5583">
        <v>8</v>
      </c>
      <c r="B5583">
        <v>21</v>
      </c>
      <c r="C5583">
        <v>11</v>
      </c>
      <c r="D5583">
        <v>2701.18</v>
      </c>
      <c r="E5583">
        <f t="shared" si="87"/>
        <v>2.7011799999999999</v>
      </c>
    </row>
    <row r="5584" spans="1:5">
      <c r="A5584">
        <v>8</v>
      </c>
      <c r="B5584">
        <v>21</v>
      </c>
      <c r="C5584">
        <v>12</v>
      </c>
      <c r="D5584">
        <v>2670.8519999999999</v>
      </c>
      <c r="E5584">
        <f t="shared" si="87"/>
        <v>2.670852</v>
      </c>
    </row>
    <row r="5585" spans="1:5">
      <c r="A5585">
        <v>8</v>
      </c>
      <c r="B5585">
        <v>21</v>
      </c>
      <c r="C5585">
        <v>13</v>
      </c>
      <c r="D5585">
        <v>2005.4590000000001</v>
      </c>
      <c r="E5585">
        <f t="shared" si="87"/>
        <v>2.0054590000000001</v>
      </c>
    </row>
    <row r="5586" spans="1:5">
      <c r="A5586">
        <v>8</v>
      </c>
      <c r="B5586">
        <v>21</v>
      </c>
      <c r="C5586">
        <v>14</v>
      </c>
      <c r="D5586">
        <v>2109.3560000000002</v>
      </c>
      <c r="E5586">
        <f t="shared" si="87"/>
        <v>2.109356</v>
      </c>
    </row>
    <row r="5587" spans="1:5">
      <c r="A5587">
        <v>8</v>
      </c>
      <c r="B5587">
        <v>21</v>
      </c>
      <c r="C5587">
        <v>15</v>
      </c>
      <c r="D5587">
        <v>1546.1859999999999</v>
      </c>
      <c r="E5587">
        <f t="shared" si="87"/>
        <v>1.5461859999999998</v>
      </c>
    </row>
    <row r="5588" spans="1:5">
      <c r="A5588">
        <v>8</v>
      </c>
      <c r="B5588">
        <v>21</v>
      </c>
      <c r="C5588">
        <v>16</v>
      </c>
      <c r="D5588">
        <v>491.35199999999998</v>
      </c>
      <c r="E5588">
        <f t="shared" si="87"/>
        <v>0.49135199999999996</v>
      </c>
    </row>
    <row r="5589" spans="1:5">
      <c r="A5589">
        <v>8</v>
      </c>
      <c r="B5589">
        <v>21</v>
      </c>
      <c r="C5589">
        <v>17</v>
      </c>
      <c r="D5589">
        <v>230.76900000000001</v>
      </c>
      <c r="E5589">
        <f t="shared" si="87"/>
        <v>0.230769</v>
      </c>
    </row>
    <row r="5590" spans="1:5">
      <c r="A5590">
        <v>8</v>
      </c>
      <c r="B5590">
        <v>21</v>
      </c>
      <c r="C5590">
        <v>18</v>
      </c>
      <c r="D5590">
        <v>0</v>
      </c>
      <c r="E5590">
        <f t="shared" si="87"/>
        <v>0</v>
      </c>
    </row>
    <row r="5591" spans="1:5">
      <c r="A5591">
        <v>8</v>
      </c>
      <c r="B5591">
        <v>21</v>
      </c>
      <c r="C5591">
        <v>19</v>
      </c>
      <c r="D5591">
        <v>0</v>
      </c>
      <c r="E5591">
        <f t="shared" si="87"/>
        <v>0</v>
      </c>
    </row>
    <row r="5592" spans="1:5">
      <c r="A5592">
        <v>8</v>
      </c>
      <c r="B5592">
        <v>21</v>
      </c>
      <c r="C5592">
        <v>20</v>
      </c>
      <c r="D5592">
        <v>0</v>
      </c>
      <c r="E5592">
        <f t="shared" si="87"/>
        <v>0</v>
      </c>
    </row>
    <row r="5593" spans="1:5">
      <c r="A5593">
        <v>8</v>
      </c>
      <c r="B5593">
        <v>21</v>
      </c>
      <c r="C5593">
        <v>21</v>
      </c>
      <c r="D5593">
        <v>0</v>
      </c>
      <c r="E5593">
        <f t="shared" si="87"/>
        <v>0</v>
      </c>
    </row>
    <row r="5594" spans="1:5">
      <c r="A5594">
        <v>8</v>
      </c>
      <c r="B5594">
        <v>21</v>
      </c>
      <c r="C5594">
        <v>22</v>
      </c>
      <c r="D5594">
        <v>0</v>
      </c>
      <c r="E5594">
        <f t="shared" si="87"/>
        <v>0</v>
      </c>
    </row>
    <row r="5595" spans="1:5">
      <c r="A5595">
        <v>8</v>
      </c>
      <c r="B5595">
        <v>21</v>
      </c>
      <c r="C5595">
        <v>23</v>
      </c>
      <c r="D5595">
        <v>0</v>
      </c>
      <c r="E5595">
        <f t="shared" si="87"/>
        <v>0</v>
      </c>
    </row>
    <row r="5596" spans="1:5">
      <c r="A5596">
        <v>8</v>
      </c>
      <c r="B5596">
        <v>22</v>
      </c>
      <c r="C5596">
        <v>0</v>
      </c>
      <c r="D5596">
        <v>0</v>
      </c>
      <c r="E5596">
        <f t="shared" si="87"/>
        <v>0</v>
      </c>
    </row>
    <row r="5597" spans="1:5">
      <c r="A5597">
        <v>8</v>
      </c>
      <c r="B5597">
        <v>22</v>
      </c>
      <c r="C5597">
        <v>1</v>
      </c>
      <c r="D5597">
        <v>0</v>
      </c>
      <c r="E5597">
        <f t="shared" si="87"/>
        <v>0</v>
      </c>
    </row>
    <row r="5598" spans="1:5">
      <c r="A5598">
        <v>8</v>
      </c>
      <c r="B5598">
        <v>22</v>
      </c>
      <c r="C5598">
        <v>2</v>
      </c>
      <c r="D5598">
        <v>0</v>
      </c>
      <c r="E5598">
        <f t="shared" si="87"/>
        <v>0</v>
      </c>
    </row>
    <row r="5599" spans="1:5">
      <c r="A5599">
        <v>8</v>
      </c>
      <c r="B5599">
        <v>22</v>
      </c>
      <c r="C5599">
        <v>3</v>
      </c>
      <c r="D5599">
        <v>0</v>
      </c>
      <c r="E5599">
        <f t="shared" si="87"/>
        <v>0</v>
      </c>
    </row>
    <row r="5600" spans="1:5">
      <c r="A5600">
        <v>8</v>
      </c>
      <c r="B5600">
        <v>22</v>
      </c>
      <c r="C5600">
        <v>4</v>
      </c>
      <c r="D5600">
        <v>0</v>
      </c>
      <c r="E5600">
        <f t="shared" si="87"/>
        <v>0</v>
      </c>
    </row>
    <row r="5601" spans="1:5">
      <c r="A5601">
        <v>8</v>
      </c>
      <c r="B5601">
        <v>22</v>
      </c>
      <c r="C5601">
        <v>5</v>
      </c>
      <c r="D5601">
        <v>35.414999999999999</v>
      </c>
      <c r="E5601">
        <f t="shared" si="87"/>
        <v>3.5415000000000002E-2</v>
      </c>
    </row>
    <row r="5602" spans="1:5">
      <c r="A5602">
        <v>8</v>
      </c>
      <c r="B5602">
        <v>22</v>
      </c>
      <c r="C5602">
        <v>6</v>
      </c>
      <c r="D5602">
        <v>294.26499999999999</v>
      </c>
      <c r="E5602">
        <f t="shared" si="87"/>
        <v>0.294265</v>
      </c>
    </row>
    <row r="5603" spans="1:5">
      <c r="A5603">
        <v>8</v>
      </c>
      <c r="B5603">
        <v>22</v>
      </c>
      <c r="C5603">
        <v>7</v>
      </c>
      <c r="D5603">
        <v>683.55600000000004</v>
      </c>
      <c r="E5603">
        <f t="shared" si="87"/>
        <v>0.68355600000000005</v>
      </c>
    </row>
    <row r="5604" spans="1:5">
      <c r="A5604">
        <v>8</v>
      </c>
      <c r="B5604">
        <v>22</v>
      </c>
      <c r="C5604">
        <v>8</v>
      </c>
      <c r="D5604">
        <v>1068.2760000000001</v>
      </c>
      <c r="E5604">
        <f t="shared" si="87"/>
        <v>1.068276</v>
      </c>
    </row>
    <row r="5605" spans="1:5">
      <c r="A5605">
        <v>8</v>
      </c>
      <c r="B5605">
        <v>22</v>
      </c>
      <c r="C5605">
        <v>9</v>
      </c>
      <c r="D5605">
        <v>2164.7069999999999</v>
      </c>
      <c r="E5605">
        <f t="shared" si="87"/>
        <v>2.1647069999999999</v>
      </c>
    </row>
    <row r="5606" spans="1:5">
      <c r="A5606">
        <v>8</v>
      </c>
      <c r="B5606">
        <v>22</v>
      </c>
      <c r="C5606">
        <v>10</v>
      </c>
      <c r="D5606">
        <v>2516.8789999999999</v>
      </c>
      <c r="E5606">
        <f t="shared" si="87"/>
        <v>2.5168789999999999</v>
      </c>
    </row>
    <row r="5607" spans="1:5">
      <c r="A5607">
        <v>8</v>
      </c>
      <c r="B5607">
        <v>22</v>
      </c>
      <c r="C5607">
        <v>11</v>
      </c>
      <c r="D5607">
        <v>1399.54</v>
      </c>
      <c r="E5607">
        <f t="shared" si="87"/>
        <v>1.39954</v>
      </c>
    </row>
    <row r="5608" spans="1:5">
      <c r="A5608">
        <v>8</v>
      </c>
      <c r="B5608">
        <v>22</v>
      </c>
      <c r="C5608">
        <v>12</v>
      </c>
      <c r="D5608">
        <v>2270.9270000000001</v>
      </c>
      <c r="E5608">
        <f t="shared" si="87"/>
        <v>2.2709269999999999</v>
      </c>
    </row>
    <row r="5609" spans="1:5">
      <c r="A5609">
        <v>8</v>
      </c>
      <c r="B5609">
        <v>22</v>
      </c>
      <c r="C5609">
        <v>13</v>
      </c>
      <c r="D5609">
        <v>1797.748</v>
      </c>
      <c r="E5609">
        <f t="shared" si="87"/>
        <v>1.7977480000000001</v>
      </c>
    </row>
    <row r="5610" spans="1:5">
      <c r="A5610">
        <v>8</v>
      </c>
      <c r="B5610">
        <v>22</v>
      </c>
      <c r="C5610">
        <v>14</v>
      </c>
      <c r="D5610">
        <v>1515.0930000000001</v>
      </c>
      <c r="E5610">
        <f t="shared" si="87"/>
        <v>1.515093</v>
      </c>
    </row>
    <row r="5611" spans="1:5">
      <c r="A5611">
        <v>8</v>
      </c>
      <c r="B5611">
        <v>22</v>
      </c>
      <c r="C5611">
        <v>15</v>
      </c>
      <c r="D5611">
        <v>1531.184</v>
      </c>
      <c r="E5611">
        <f t="shared" si="87"/>
        <v>1.5311839999999999</v>
      </c>
    </row>
    <row r="5612" spans="1:5">
      <c r="A5612">
        <v>8</v>
      </c>
      <c r="B5612">
        <v>22</v>
      </c>
      <c r="C5612">
        <v>16</v>
      </c>
      <c r="D5612">
        <v>668.84699999999998</v>
      </c>
      <c r="E5612">
        <f t="shared" si="87"/>
        <v>0.66884699999999997</v>
      </c>
    </row>
    <row r="5613" spans="1:5">
      <c r="A5613">
        <v>8</v>
      </c>
      <c r="B5613">
        <v>22</v>
      </c>
      <c r="C5613">
        <v>17</v>
      </c>
      <c r="D5613">
        <v>261.50599999999997</v>
      </c>
      <c r="E5613">
        <f t="shared" si="87"/>
        <v>0.26150599999999996</v>
      </c>
    </row>
    <row r="5614" spans="1:5">
      <c r="A5614">
        <v>8</v>
      </c>
      <c r="B5614">
        <v>22</v>
      </c>
      <c r="C5614">
        <v>18</v>
      </c>
      <c r="D5614">
        <v>0</v>
      </c>
      <c r="E5614">
        <f t="shared" si="87"/>
        <v>0</v>
      </c>
    </row>
    <row r="5615" spans="1:5">
      <c r="A5615">
        <v>8</v>
      </c>
      <c r="B5615">
        <v>22</v>
      </c>
      <c r="C5615">
        <v>19</v>
      </c>
      <c r="D5615">
        <v>0</v>
      </c>
      <c r="E5615">
        <f t="shared" si="87"/>
        <v>0</v>
      </c>
    </row>
    <row r="5616" spans="1:5">
      <c r="A5616">
        <v>8</v>
      </c>
      <c r="B5616">
        <v>22</v>
      </c>
      <c r="C5616">
        <v>20</v>
      </c>
      <c r="D5616">
        <v>0</v>
      </c>
      <c r="E5616">
        <f t="shared" si="87"/>
        <v>0</v>
      </c>
    </row>
    <row r="5617" spans="1:5">
      <c r="A5617">
        <v>8</v>
      </c>
      <c r="B5617">
        <v>22</v>
      </c>
      <c r="C5617">
        <v>21</v>
      </c>
      <c r="D5617">
        <v>0</v>
      </c>
      <c r="E5617">
        <f t="shared" si="87"/>
        <v>0</v>
      </c>
    </row>
    <row r="5618" spans="1:5">
      <c r="A5618">
        <v>8</v>
      </c>
      <c r="B5618">
        <v>22</v>
      </c>
      <c r="C5618">
        <v>22</v>
      </c>
      <c r="D5618">
        <v>0</v>
      </c>
      <c r="E5618">
        <f t="shared" si="87"/>
        <v>0</v>
      </c>
    </row>
    <row r="5619" spans="1:5">
      <c r="A5619">
        <v>8</v>
      </c>
      <c r="B5619">
        <v>22</v>
      </c>
      <c r="C5619">
        <v>23</v>
      </c>
      <c r="D5619">
        <v>0</v>
      </c>
      <c r="E5619">
        <f t="shared" si="87"/>
        <v>0</v>
      </c>
    </row>
    <row r="5620" spans="1:5">
      <c r="A5620">
        <v>8</v>
      </c>
      <c r="B5620">
        <v>23</v>
      </c>
      <c r="C5620">
        <v>0</v>
      </c>
      <c r="D5620">
        <v>0</v>
      </c>
      <c r="E5620">
        <f t="shared" si="87"/>
        <v>0</v>
      </c>
    </row>
    <row r="5621" spans="1:5">
      <c r="A5621">
        <v>8</v>
      </c>
      <c r="B5621">
        <v>23</v>
      </c>
      <c r="C5621">
        <v>1</v>
      </c>
      <c r="D5621">
        <v>0</v>
      </c>
      <c r="E5621">
        <f t="shared" si="87"/>
        <v>0</v>
      </c>
    </row>
    <row r="5622" spans="1:5">
      <c r="A5622">
        <v>8</v>
      </c>
      <c r="B5622">
        <v>23</v>
      </c>
      <c r="C5622">
        <v>2</v>
      </c>
      <c r="D5622">
        <v>0</v>
      </c>
      <c r="E5622">
        <f t="shared" si="87"/>
        <v>0</v>
      </c>
    </row>
    <row r="5623" spans="1:5">
      <c r="A5623">
        <v>8</v>
      </c>
      <c r="B5623">
        <v>23</v>
      </c>
      <c r="C5623">
        <v>3</v>
      </c>
      <c r="D5623">
        <v>0</v>
      </c>
      <c r="E5623">
        <f t="shared" si="87"/>
        <v>0</v>
      </c>
    </row>
    <row r="5624" spans="1:5">
      <c r="A5624">
        <v>8</v>
      </c>
      <c r="B5624">
        <v>23</v>
      </c>
      <c r="C5624">
        <v>4</v>
      </c>
      <c r="D5624">
        <v>0</v>
      </c>
      <c r="E5624">
        <f t="shared" si="87"/>
        <v>0</v>
      </c>
    </row>
    <row r="5625" spans="1:5">
      <c r="A5625">
        <v>8</v>
      </c>
      <c r="B5625">
        <v>23</v>
      </c>
      <c r="C5625">
        <v>5</v>
      </c>
      <c r="D5625">
        <v>42.57</v>
      </c>
      <c r="E5625">
        <f t="shared" si="87"/>
        <v>4.2570000000000004E-2</v>
      </c>
    </row>
    <row r="5626" spans="1:5">
      <c r="A5626">
        <v>8</v>
      </c>
      <c r="B5626">
        <v>23</v>
      </c>
      <c r="C5626">
        <v>6</v>
      </c>
      <c r="D5626">
        <v>342.81400000000002</v>
      </c>
      <c r="E5626">
        <f t="shared" si="87"/>
        <v>0.34281400000000001</v>
      </c>
    </row>
    <row r="5627" spans="1:5">
      <c r="A5627">
        <v>8</v>
      </c>
      <c r="B5627">
        <v>23</v>
      </c>
      <c r="C5627">
        <v>7</v>
      </c>
      <c r="D5627">
        <v>745.76900000000001</v>
      </c>
      <c r="E5627">
        <f t="shared" si="87"/>
        <v>0.74576900000000002</v>
      </c>
    </row>
    <row r="5628" spans="1:5">
      <c r="A5628">
        <v>8</v>
      </c>
      <c r="B5628">
        <v>23</v>
      </c>
      <c r="C5628">
        <v>8</v>
      </c>
      <c r="D5628">
        <v>1884.337</v>
      </c>
      <c r="E5628">
        <f t="shared" si="87"/>
        <v>1.8843369999999999</v>
      </c>
    </row>
    <row r="5629" spans="1:5">
      <c r="A5629">
        <v>8</v>
      </c>
      <c r="B5629">
        <v>23</v>
      </c>
      <c r="C5629">
        <v>9</v>
      </c>
      <c r="D5629">
        <v>2410.3429999999998</v>
      </c>
      <c r="E5629">
        <f t="shared" si="87"/>
        <v>2.4103429999999997</v>
      </c>
    </row>
    <row r="5630" spans="1:5">
      <c r="A5630">
        <v>8</v>
      </c>
      <c r="B5630">
        <v>23</v>
      </c>
      <c r="C5630">
        <v>10</v>
      </c>
      <c r="D5630">
        <v>2734.1680000000001</v>
      </c>
      <c r="E5630">
        <f t="shared" si="87"/>
        <v>2.7341679999999999</v>
      </c>
    </row>
    <row r="5631" spans="1:5">
      <c r="A5631">
        <v>8</v>
      </c>
      <c r="B5631">
        <v>23</v>
      </c>
      <c r="C5631">
        <v>11</v>
      </c>
      <c r="D5631">
        <v>1888.124</v>
      </c>
      <c r="E5631">
        <f t="shared" si="87"/>
        <v>1.8881239999999999</v>
      </c>
    </row>
    <row r="5632" spans="1:5">
      <c r="A5632">
        <v>8</v>
      </c>
      <c r="B5632">
        <v>23</v>
      </c>
      <c r="C5632">
        <v>12</v>
      </c>
      <c r="D5632">
        <v>2853.3449999999998</v>
      </c>
      <c r="E5632">
        <f t="shared" si="87"/>
        <v>2.853345</v>
      </c>
    </row>
    <row r="5633" spans="1:5">
      <c r="A5633">
        <v>8</v>
      </c>
      <c r="B5633">
        <v>23</v>
      </c>
      <c r="C5633">
        <v>13</v>
      </c>
      <c r="D5633">
        <v>2632.7849999999999</v>
      </c>
      <c r="E5633">
        <f t="shared" si="87"/>
        <v>2.6327849999999997</v>
      </c>
    </row>
    <row r="5634" spans="1:5">
      <c r="A5634">
        <v>8</v>
      </c>
      <c r="B5634">
        <v>23</v>
      </c>
      <c r="C5634">
        <v>14</v>
      </c>
      <c r="D5634">
        <v>2225.6860000000001</v>
      </c>
      <c r="E5634">
        <f t="shared" si="87"/>
        <v>2.2256860000000001</v>
      </c>
    </row>
    <row r="5635" spans="1:5">
      <c r="A5635">
        <v>8</v>
      </c>
      <c r="B5635">
        <v>23</v>
      </c>
      <c r="C5635">
        <v>15</v>
      </c>
      <c r="D5635">
        <v>1646.1120000000001</v>
      </c>
      <c r="E5635">
        <f t="shared" si="87"/>
        <v>1.646112</v>
      </c>
    </row>
    <row r="5636" spans="1:5">
      <c r="A5636">
        <v>8</v>
      </c>
      <c r="B5636">
        <v>23</v>
      </c>
      <c r="C5636">
        <v>16</v>
      </c>
      <c r="D5636">
        <v>946.18299999999999</v>
      </c>
      <c r="E5636">
        <f t="shared" si="87"/>
        <v>0.946183</v>
      </c>
    </row>
    <row r="5637" spans="1:5">
      <c r="A5637">
        <v>8</v>
      </c>
      <c r="B5637">
        <v>23</v>
      </c>
      <c r="C5637">
        <v>17</v>
      </c>
      <c r="D5637">
        <v>299.17899999999997</v>
      </c>
      <c r="E5637">
        <f t="shared" ref="E5637:E5700" si="88">D5637/1000</f>
        <v>0.29917899999999997</v>
      </c>
    </row>
    <row r="5638" spans="1:5">
      <c r="A5638">
        <v>8</v>
      </c>
      <c r="B5638">
        <v>23</v>
      </c>
      <c r="C5638">
        <v>18</v>
      </c>
      <c r="D5638">
        <v>0</v>
      </c>
      <c r="E5638">
        <f t="shared" si="88"/>
        <v>0</v>
      </c>
    </row>
    <row r="5639" spans="1:5">
      <c r="A5639">
        <v>8</v>
      </c>
      <c r="B5639">
        <v>23</v>
      </c>
      <c r="C5639">
        <v>19</v>
      </c>
      <c r="D5639">
        <v>0</v>
      </c>
      <c r="E5639">
        <f t="shared" si="88"/>
        <v>0</v>
      </c>
    </row>
    <row r="5640" spans="1:5">
      <c r="A5640">
        <v>8</v>
      </c>
      <c r="B5640">
        <v>23</v>
      </c>
      <c r="C5640">
        <v>20</v>
      </c>
      <c r="D5640">
        <v>0</v>
      </c>
      <c r="E5640">
        <f t="shared" si="88"/>
        <v>0</v>
      </c>
    </row>
    <row r="5641" spans="1:5">
      <c r="A5641">
        <v>8</v>
      </c>
      <c r="B5641">
        <v>23</v>
      </c>
      <c r="C5641">
        <v>21</v>
      </c>
      <c r="D5641">
        <v>0</v>
      </c>
      <c r="E5641">
        <f t="shared" si="88"/>
        <v>0</v>
      </c>
    </row>
    <row r="5642" spans="1:5">
      <c r="A5642">
        <v>8</v>
      </c>
      <c r="B5642">
        <v>23</v>
      </c>
      <c r="C5642">
        <v>22</v>
      </c>
      <c r="D5642">
        <v>0</v>
      </c>
      <c r="E5642">
        <f t="shared" si="88"/>
        <v>0</v>
      </c>
    </row>
    <row r="5643" spans="1:5">
      <c r="A5643">
        <v>8</v>
      </c>
      <c r="B5643">
        <v>23</v>
      </c>
      <c r="C5643">
        <v>23</v>
      </c>
      <c r="D5643">
        <v>0</v>
      </c>
      <c r="E5643">
        <f t="shared" si="88"/>
        <v>0</v>
      </c>
    </row>
    <row r="5644" spans="1:5">
      <c r="A5644">
        <v>8</v>
      </c>
      <c r="B5644">
        <v>24</v>
      </c>
      <c r="C5644">
        <v>0</v>
      </c>
      <c r="D5644">
        <v>0</v>
      </c>
      <c r="E5644">
        <f t="shared" si="88"/>
        <v>0</v>
      </c>
    </row>
    <row r="5645" spans="1:5">
      <c r="A5645">
        <v>8</v>
      </c>
      <c r="B5645">
        <v>24</v>
      </c>
      <c r="C5645">
        <v>1</v>
      </c>
      <c r="D5645">
        <v>0</v>
      </c>
      <c r="E5645">
        <f t="shared" si="88"/>
        <v>0</v>
      </c>
    </row>
    <row r="5646" spans="1:5">
      <c r="A5646">
        <v>8</v>
      </c>
      <c r="B5646">
        <v>24</v>
      </c>
      <c r="C5646">
        <v>2</v>
      </c>
      <c r="D5646">
        <v>0</v>
      </c>
      <c r="E5646">
        <f t="shared" si="88"/>
        <v>0</v>
      </c>
    </row>
    <row r="5647" spans="1:5">
      <c r="A5647">
        <v>8</v>
      </c>
      <c r="B5647">
        <v>24</v>
      </c>
      <c r="C5647">
        <v>3</v>
      </c>
      <c r="D5647">
        <v>0</v>
      </c>
      <c r="E5647">
        <f t="shared" si="88"/>
        <v>0</v>
      </c>
    </row>
    <row r="5648" spans="1:5">
      <c r="A5648">
        <v>8</v>
      </c>
      <c r="B5648">
        <v>24</v>
      </c>
      <c r="C5648">
        <v>4</v>
      </c>
      <c r="D5648">
        <v>0</v>
      </c>
      <c r="E5648">
        <f t="shared" si="88"/>
        <v>0</v>
      </c>
    </row>
    <row r="5649" spans="1:5">
      <c r="A5649">
        <v>8</v>
      </c>
      <c r="B5649">
        <v>24</v>
      </c>
      <c r="C5649">
        <v>5</v>
      </c>
      <c r="D5649">
        <v>38.405000000000001</v>
      </c>
      <c r="E5649">
        <f t="shared" si="88"/>
        <v>3.8405000000000002E-2</v>
      </c>
    </row>
    <row r="5650" spans="1:5">
      <c r="A5650">
        <v>8</v>
      </c>
      <c r="B5650">
        <v>24</v>
      </c>
      <c r="C5650">
        <v>6</v>
      </c>
      <c r="D5650">
        <v>470.81400000000002</v>
      </c>
      <c r="E5650">
        <f t="shared" si="88"/>
        <v>0.47081400000000001</v>
      </c>
    </row>
    <row r="5651" spans="1:5">
      <c r="A5651">
        <v>8</v>
      </c>
      <c r="B5651">
        <v>24</v>
      </c>
      <c r="C5651">
        <v>7</v>
      </c>
      <c r="D5651">
        <v>934.42899999999997</v>
      </c>
      <c r="E5651">
        <f t="shared" si="88"/>
        <v>0.93442899999999995</v>
      </c>
    </row>
    <row r="5652" spans="1:5">
      <c r="A5652">
        <v>8</v>
      </c>
      <c r="B5652">
        <v>24</v>
      </c>
      <c r="C5652">
        <v>8</v>
      </c>
      <c r="D5652">
        <v>1630.15</v>
      </c>
      <c r="E5652">
        <f t="shared" si="88"/>
        <v>1.63015</v>
      </c>
    </row>
    <row r="5653" spans="1:5">
      <c r="A5653">
        <v>8</v>
      </c>
      <c r="B5653">
        <v>24</v>
      </c>
      <c r="C5653">
        <v>9</v>
      </c>
      <c r="D5653">
        <v>1948.5630000000001</v>
      </c>
      <c r="E5653">
        <f t="shared" si="88"/>
        <v>1.948563</v>
      </c>
    </row>
    <row r="5654" spans="1:5">
      <c r="A5654">
        <v>8</v>
      </c>
      <c r="B5654">
        <v>24</v>
      </c>
      <c r="C5654">
        <v>10</v>
      </c>
      <c r="D5654">
        <v>1691.654</v>
      </c>
      <c r="E5654">
        <f t="shared" si="88"/>
        <v>1.691654</v>
      </c>
    </row>
    <row r="5655" spans="1:5">
      <c r="A5655">
        <v>8</v>
      </c>
      <c r="B5655">
        <v>24</v>
      </c>
      <c r="C5655">
        <v>11</v>
      </c>
      <c r="D5655">
        <v>2211.2359999999999</v>
      </c>
      <c r="E5655">
        <f t="shared" si="88"/>
        <v>2.211236</v>
      </c>
    </row>
    <row r="5656" spans="1:5">
      <c r="A5656">
        <v>8</v>
      </c>
      <c r="B5656">
        <v>24</v>
      </c>
      <c r="C5656">
        <v>12</v>
      </c>
      <c r="D5656">
        <v>820.71900000000005</v>
      </c>
      <c r="E5656">
        <f t="shared" si="88"/>
        <v>0.82071900000000009</v>
      </c>
    </row>
    <row r="5657" spans="1:5">
      <c r="A5657">
        <v>8</v>
      </c>
      <c r="B5657">
        <v>24</v>
      </c>
      <c r="C5657">
        <v>13</v>
      </c>
      <c r="D5657">
        <v>576.83399999999995</v>
      </c>
      <c r="E5657">
        <f t="shared" si="88"/>
        <v>0.57683399999999996</v>
      </c>
    </row>
    <row r="5658" spans="1:5">
      <c r="A5658">
        <v>8</v>
      </c>
      <c r="B5658">
        <v>24</v>
      </c>
      <c r="C5658">
        <v>14</v>
      </c>
      <c r="D5658">
        <v>711.93100000000004</v>
      </c>
      <c r="E5658">
        <f t="shared" si="88"/>
        <v>0.71193100000000009</v>
      </c>
    </row>
    <row r="5659" spans="1:5">
      <c r="A5659">
        <v>8</v>
      </c>
      <c r="B5659">
        <v>24</v>
      </c>
      <c r="C5659">
        <v>15</v>
      </c>
      <c r="D5659">
        <v>1340.729</v>
      </c>
      <c r="E5659">
        <f t="shared" si="88"/>
        <v>1.3407290000000001</v>
      </c>
    </row>
    <row r="5660" spans="1:5">
      <c r="A5660">
        <v>8</v>
      </c>
      <c r="B5660">
        <v>24</v>
      </c>
      <c r="C5660">
        <v>16</v>
      </c>
      <c r="D5660">
        <v>767.12</v>
      </c>
      <c r="E5660">
        <f t="shared" si="88"/>
        <v>0.76712000000000002</v>
      </c>
    </row>
    <row r="5661" spans="1:5">
      <c r="A5661">
        <v>8</v>
      </c>
      <c r="B5661">
        <v>24</v>
      </c>
      <c r="C5661">
        <v>17</v>
      </c>
      <c r="D5661">
        <v>77.668000000000006</v>
      </c>
      <c r="E5661">
        <f t="shared" si="88"/>
        <v>7.7668000000000001E-2</v>
      </c>
    </row>
    <row r="5662" spans="1:5">
      <c r="A5662">
        <v>8</v>
      </c>
      <c r="B5662">
        <v>24</v>
      </c>
      <c r="C5662">
        <v>18</v>
      </c>
      <c r="D5662">
        <v>0</v>
      </c>
      <c r="E5662">
        <f t="shared" si="88"/>
        <v>0</v>
      </c>
    </row>
    <row r="5663" spans="1:5">
      <c r="A5663">
        <v>8</v>
      </c>
      <c r="B5663">
        <v>24</v>
      </c>
      <c r="C5663">
        <v>19</v>
      </c>
      <c r="D5663">
        <v>0</v>
      </c>
      <c r="E5663">
        <f t="shared" si="88"/>
        <v>0</v>
      </c>
    </row>
    <row r="5664" spans="1:5">
      <c r="A5664">
        <v>8</v>
      </c>
      <c r="B5664">
        <v>24</v>
      </c>
      <c r="C5664">
        <v>20</v>
      </c>
      <c r="D5664">
        <v>0</v>
      </c>
      <c r="E5664">
        <f t="shared" si="88"/>
        <v>0</v>
      </c>
    </row>
    <row r="5665" spans="1:5">
      <c r="A5665">
        <v>8</v>
      </c>
      <c r="B5665">
        <v>24</v>
      </c>
      <c r="C5665">
        <v>21</v>
      </c>
      <c r="D5665">
        <v>0</v>
      </c>
      <c r="E5665">
        <f t="shared" si="88"/>
        <v>0</v>
      </c>
    </row>
    <row r="5666" spans="1:5">
      <c r="A5666">
        <v>8</v>
      </c>
      <c r="B5666">
        <v>24</v>
      </c>
      <c r="C5666">
        <v>22</v>
      </c>
      <c r="D5666">
        <v>0</v>
      </c>
      <c r="E5666">
        <f t="shared" si="88"/>
        <v>0</v>
      </c>
    </row>
    <row r="5667" spans="1:5">
      <c r="A5667">
        <v>8</v>
      </c>
      <c r="B5667">
        <v>24</v>
      </c>
      <c r="C5667">
        <v>23</v>
      </c>
      <c r="D5667">
        <v>0</v>
      </c>
      <c r="E5667">
        <f t="shared" si="88"/>
        <v>0</v>
      </c>
    </row>
    <row r="5668" spans="1:5">
      <c r="A5668">
        <v>8</v>
      </c>
      <c r="B5668">
        <v>25</v>
      </c>
      <c r="C5668">
        <v>0</v>
      </c>
      <c r="D5668">
        <v>0</v>
      </c>
      <c r="E5668">
        <f t="shared" si="88"/>
        <v>0</v>
      </c>
    </row>
    <row r="5669" spans="1:5">
      <c r="A5669">
        <v>8</v>
      </c>
      <c r="B5669">
        <v>25</v>
      </c>
      <c r="C5669">
        <v>1</v>
      </c>
      <c r="D5669">
        <v>0</v>
      </c>
      <c r="E5669">
        <f t="shared" si="88"/>
        <v>0</v>
      </c>
    </row>
    <row r="5670" spans="1:5">
      <c r="A5670">
        <v>8</v>
      </c>
      <c r="B5670">
        <v>25</v>
      </c>
      <c r="C5670">
        <v>2</v>
      </c>
      <c r="D5670">
        <v>0</v>
      </c>
      <c r="E5670">
        <f t="shared" si="88"/>
        <v>0</v>
      </c>
    </row>
    <row r="5671" spans="1:5">
      <c r="A5671">
        <v>8</v>
      </c>
      <c r="B5671">
        <v>25</v>
      </c>
      <c r="C5671">
        <v>3</v>
      </c>
      <c r="D5671">
        <v>0</v>
      </c>
      <c r="E5671">
        <f t="shared" si="88"/>
        <v>0</v>
      </c>
    </row>
    <row r="5672" spans="1:5">
      <c r="A5672">
        <v>8</v>
      </c>
      <c r="B5672">
        <v>25</v>
      </c>
      <c r="C5672">
        <v>4</v>
      </c>
      <c r="D5672">
        <v>0</v>
      </c>
      <c r="E5672">
        <f t="shared" si="88"/>
        <v>0</v>
      </c>
    </row>
    <row r="5673" spans="1:5">
      <c r="A5673">
        <v>8</v>
      </c>
      <c r="B5673">
        <v>25</v>
      </c>
      <c r="C5673">
        <v>5</v>
      </c>
      <c r="D5673">
        <v>36.927999999999997</v>
      </c>
      <c r="E5673">
        <f t="shared" si="88"/>
        <v>3.6927999999999996E-2</v>
      </c>
    </row>
    <row r="5674" spans="1:5">
      <c r="A5674">
        <v>8</v>
      </c>
      <c r="B5674">
        <v>25</v>
      </c>
      <c r="C5674">
        <v>6</v>
      </c>
      <c r="D5674">
        <v>459.53199999999998</v>
      </c>
      <c r="E5674">
        <f t="shared" si="88"/>
        <v>0.459532</v>
      </c>
    </row>
    <row r="5675" spans="1:5">
      <c r="A5675">
        <v>8</v>
      </c>
      <c r="B5675">
        <v>25</v>
      </c>
      <c r="C5675">
        <v>7</v>
      </c>
      <c r="D5675">
        <v>1156.8230000000001</v>
      </c>
      <c r="E5675">
        <f t="shared" si="88"/>
        <v>1.1568230000000002</v>
      </c>
    </row>
    <row r="5676" spans="1:5">
      <c r="A5676">
        <v>8</v>
      </c>
      <c r="B5676">
        <v>25</v>
      </c>
      <c r="C5676">
        <v>8</v>
      </c>
      <c r="D5676">
        <v>1849.683</v>
      </c>
      <c r="E5676">
        <f t="shared" si="88"/>
        <v>1.849683</v>
      </c>
    </row>
    <row r="5677" spans="1:5">
      <c r="A5677">
        <v>8</v>
      </c>
      <c r="B5677">
        <v>25</v>
      </c>
      <c r="C5677">
        <v>9</v>
      </c>
      <c r="D5677">
        <v>2385.4279999999999</v>
      </c>
      <c r="E5677">
        <f t="shared" si="88"/>
        <v>2.3854280000000001</v>
      </c>
    </row>
    <row r="5678" spans="1:5">
      <c r="A5678">
        <v>8</v>
      </c>
      <c r="B5678">
        <v>25</v>
      </c>
      <c r="C5678">
        <v>10</v>
      </c>
      <c r="D5678">
        <v>2721.7370000000001</v>
      </c>
      <c r="E5678">
        <f t="shared" si="88"/>
        <v>2.7217370000000001</v>
      </c>
    </row>
    <row r="5679" spans="1:5">
      <c r="A5679">
        <v>8</v>
      </c>
      <c r="B5679">
        <v>25</v>
      </c>
      <c r="C5679">
        <v>11</v>
      </c>
      <c r="D5679">
        <v>2685.53</v>
      </c>
      <c r="E5679">
        <f t="shared" si="88"/>
        <v>2.6855300000000004</v>
      </c>
    </row>
    <row r="5680" spans="1:5">
      <c r="A5680">
        <v>8</v>
      </c>
      <c r="B5680">
        <v>25</v>
      </c>
      <c r="C5680">
        <v>12</v>
      </c>
      <c r="D5680">
        <v>2843.6019999999999</v>
      </c>
      <c r="E5680">
        <f t="shared" si="88"/>
        <v>2.8436019999999997</v>
      </c>
    </row>
    <row r="5681" spans="1:5">
      <c r="A5681">
        <v>8</v>
      </c>
      <c r="B5681">
        <v>25</v>
      </c>
      <c r="C5681">
        <v>13</v>
      </c>
      <c r="D5681">
        <v>2586.1190000000001</v>
      </c>
      <c r="E5681">
        <f t="shared" si="88"/>
        <v>2.5861190000000001</v>
      </c>
    </row>
    <row r="5682" spans="1:5">
      <c r="A5682">
        <v>8</v>
      </c>
      <c r="B5682">
        <v>25</v>
      </c>
      <c r="C5682">
        <v>14</v>
      </c>
      <c r="D5682">
        <v>2202.348</v>
      </c>
      <c r="E5682">
        <f t="shared" si="88"/>
        <v>2.2023479999999998</v>
      </c>
    </row>
    <row r="5683" spans="1:5">
      <c r="A5683">
        <v>8</v>
      </c>
      <c r="B5683">
        <v>25</v>
      </c>
      <c r="C5683">
        <v>15</v>
      </c>
      <c r="D5683">
        <v>1650.2190000000001</v>
      </c>
      <c r="E5683">
        <f t="shared" si="88"/>
        <v>1.6502190000000001</v>
      </c>
    </row>
    <row r="5684" spans="1:5">
      <c r="A5684">
        <v>8</v>
      </c>
      <c r="B5684">
        <v>25</v>
      </c>
      <c r="C5684">
        <v>16</v>
      </c>
      <c r="D5684">
        <v>949.71799999999996</v>
      </c>
      <c r="E5684">
        <f t="shared" si="88"/>
        <v>0.94971799999999995</v>
      </c>
    </row>
    <row r="5685" spans="1:5">
      <c r="A5685">
        <v>8</v>
      </c>
      <c r="B5685">
        <v>25</v>
      </c>
      <c r="C5685">
        <v>17</v>
      </c>
      <c r="D5685">
        <v>285.16300000000001</v>
      </c>
      <c r="E5685">
        <f t="shared" si="88"/>
        <v>0.285163</v>
      </c>
    </row>
    <row r="5686" spans="1:5">
      <c r="A5686">
        <v>8</v>
      </c>
      <c r="B5686">
        <v>25</v>
      </c>
      <c r="C5686">
        <v>18</v>
      </c>
      <c r="D5686">
        <v>0</v>
      </c>
      <c r="E5686">
        <f t="shared" si="88"/>
        <v>0</v>
      </c>
    </row>
    <row r="5687" spans="1:5">
      <c r="A5687">
        <v>8</v>
      </c>
      <c r="B5687">
        <v>25</v>
      </c>
      <c r="C5687">
        <v>19</v>
      </c>
      <c r="D5687">
        <v>0</v>
      </c>
      <c r="E5687">
        <f t="shared" si="88"/>
        <v>0</v>
      </c>
    </row>
    <row r="5688" spans="1:5">
      <c r="A5688">
        <v>8</v>
      </c>
      <c r="B5688">
        <v>25</v>
      </c>
      <c r="C5688">
        <v>20</v>
      </c>
      <c r="D5688">
        <v>0</v>
      </c>
      <c r="E5688">
        <f t="shared" si="88"/>
        <v>0</v>
      </c>
    </row>
    <row r="5689" spans="1:5">
      <c r="A5689">
        <v>8</v>
      </c>
      <c r="B5689">
        <v>25</v>
      </c>
      <c r="C5689">
        <v>21</v>
      </c>
      <c r="D5689">
        <v>0</v>
      </c>
      <c r="E5689">
        <f t="shared" si="88"/>
        <v>0</v>
      </c>
    </row>
    <row r="5690" spans="1:5">
      <c r="A5690">
        <v>8</v>
      </c>
      <c r="B5690">
        <v>25</v>
      </c>
      <c r="C5690">
        <v>22</v>
      </c>
      <c r="D5690">
        <v>0</v>
      </c>
      <c r="E5690">
        <f t="shared" si="88"/>
        <v>0</v>
      </c>
    </row>
    <row r="5691" spans="1:5">
      <c r="A5691">
        <v>8</v>
      </c>
      <c r="B5691">
        <v>25</v>
      </c>
      <c r="C5691">
        <v>23</v>
      </c>
      <c r="D5691">
        <v>0</v>
      </c>
      <c r="E5691">
        <f t="shared" si="88"/>
        <v>0</v>
      </c>
    </row>
    <row r="5692" spans="1:5">
      <c r="A5692">
        <v>8</v>
      </c>
      <c r="B5692">
        <v>26</v>
      </c>
      <c r="C5692">
        <v>0</v>
      </c>
      <c r="D5692">
        <v>0</v>
      </c>
      <c r="E5692">
        <f t="shared" si="88"/>
        <v>0</v>
      </c>
    </row>
    <row r="5693" spans="1:5">
      <c r="A5693">
        <v>8</v>
      </c>
      <c r="B5693">
        <v>26</v>
      </c>
      <c r="C5693">
        <v>1</v>
      </c>
      <c r="D5693">
        <v>0</v>
      </c>
      <c r="E5693">
        <f t="shared" si="88"/>
        <v>0</v>
      </c>
    </row>
    <row r="5694" spans="1:5">
      <c r="A5694">
        <v>8</v>
      </c>
      <c r="B5694">
        <v>26</v>
      </c>
      <c r="C5694">
        <v>2</v>
      </c>
      <c r="D5694">
        <v>0</v>
      </c>
      <c r="E5694">
        <f t="shared" si="88"/>
        <v>0</v>
      </c>
    </row>
    <row r="5695" spans="1:5">
      <c r="A5695">
        <v>8</v>
      </c>
      <c r="B5695">
        <v>26</v>
      </c>
      <c r="C5695">
        <v>3</v>
      </c>
      <c r="D5695">
        <v>0</v>
      </c>
      <c r="E5695">
        <f t="shared" si="88"/>
        <v>0</v>
      </c>
    </row>
    <row r="5696" spans="1:5">
      <c r="A5696">
        <v>8</v>
      </c>
      <c r="B5696">
        <v>26</v>
      </c>
      <c r="C5696">
        <v>4</v>
      </c>
      <c r="D5696">
        <v>0</v>
      </c>
      <c r="E5696">
        <f t="shared" si="88"/>
        <v>0</v>
      </c>
    </row>
    <row r="5697" spans="1:5">
      <c r="A5697">
        <v>8</v>
      </c>
      <c r="B5697">
        <v>26</v>
      </c>
      <c r="C5697">
        <v>5</v>
      </c>
      <c r="D5697">
        <v>30.151</v>
      </c>
      <c r="E5697">
        <f t="shared" si="88"/>
        <v>3.0151000000000001E-2</v>
      </c>
    </row>
    <row r="5698" spans="1:5">
      <c r="A5698">
        <v>8</v>
      </c>
      <c r="B5698">
        <v>26</v>
      </c>
      <c r="C5698">
        <v>6</v>
      </c>
      <c r="D5698">
        <v>474.75700000000001</v>
      </c>
      <c r="E5698">
        <f t="shared" si="88"/>
        <v>0.47475699999999998</v>
      </c>
    </row>
    <row r="5699" spans="1:5">
      <c r="A5699">
        <v>8</v>
      </c>
      <c r="B5699">
        <v>26</v>
      </c>
      <c r="C5699">
        <v>7</v>
      </c>
      <c r="D5699">
        <v>1205.434</v>
      </c>
      <c r="E5699">
        <f t="shared" si="88"/>
        <v>1.2054339999999999</v>
      </c>
    </row>
    <row r="5700" spans="1:5">
      <c r="A5700">
        <v>8</v>
      </c>
      <c r="B5700">
        <v>26</v>
      </c>
      <c r="C5700">
        <v>8</v>
      </c>
      <c r="D5700">
        <v>1859.29</v>
      </c>
      <c r="E5700">
        <f t="shared" si="88"/>
        <v>1.8592899999999999</v>
      </c>
    </row>
    <row r="5701" spans="1:5">
      <c r="A5701">
        <v>8</v>
      </c>
      <c r="B5701">
        <v>26</v>
      </c>
      <c r="C5701">
        <v>9</v>
      </c>
      <c r="D5701">
        <v>2342.4409999999998</v>
      </c>
      <c r="E5701">
        <f t="shared" ref="E5701:E5764" si="89">D5701/1000</f>
        <v>2.342441</v>
      </c>
    </row>
    <row r="5702" spans="1:5">
      <c r="A5702">
        <v>8</v>
      </c>
      <c r="B5702">
        <v>26</v>
      </c>
      <c r="C5702">
        <v>10</v>
      </c>
      <c r="D5702">
        <v>2645.3939999999998</v>
      </c>
      <c r="E5702">
        <f t="shared" si="89"/>
        <v>2.6453939999999996</v>
      </c>
    </row>
    <row r="5703" spans="1:5">
      <c r="A5703">
        <v>8</v>
      </c>
      <c r="B5703">
        <v>26</v>
      </c>
      <c r="C5703">
        <v>11</v>
      </c>
      <c r="D5703">
        <v>2501.616</v>
      </c>
      <c r="E5703">
        <f t="shared" si="89"/>
        <v>2.5016159999999998</v>
      </c>
    </row>
    <row r="5704" spans="1:5">
      <c r="A5704">
        <v>8</v>
      </c>
      <c r="B5704">
        <v>26</v>
      </c>
      <c r="C5704">
        <v>12</v>
      </c>
      <c r="D5704">
        <v>2504.346</v>
      </c>
      <c r="E5704">
        <f t="shared" si="89"/>
        <v>2.504346</v>
      </c>
    </row>
    <row r="5705" spans="1:5">
      <c r="A5705">
        <v>8</v>
      </c>
      <c r="B5705">
        <v>26</v>
      </c>
      <c r="C5705">
        <v>13</v>
      </c>
      <c r="D5705">
        <v>2526.1039999999998</v>
      </c>
      <c r="E5705">
        <f t="shared" si="89"/>
        <v>2.5261039999999997</v>
      </c>
    </row>
    <row r="5706" spans="1:5">
      <c r="A5706">
        <v>8</v>
      </c>
      <c r="B5706">
        <v>26</v>
      </c>
      <c r="C5706">
        <v>14</v>
      </c>
      <c r="D5706">
        <v>2159.346</v>
      </c>
      <c r="E5706">
        <f t="shared" si="89"/>
        <v>2.1593460000000002</v>
      </c>
    </row>
    <row r="5707" spans="1:5">
      <c r="A5707">
        <v>8</v>
      </c>
      <c r="B5707">
        <v>26</v>
      </c>
      <c r="C5707">
        <v>15</v>
      </c>
      <c r="D5707">
        <v>1627.806</v>
      </c>
      <c r="E5707">
        <f t="shared" si="89"/>
        <v>1.6278060000000001</v>
      </c>
    </row>
    <row r="5708" spans="1:5">
      <c r="A5708">
        <v>8</v>
      </c>
      <c r="B5708">
        <v>26</v>
      </c>
      <c r="C5708">
        <v>16</v>
      </c>
      <c r="D5708">
        <v>949.30100000000004</v>
      </c>
      <c r="E5708">
        <f t="shared" si="89"/>
        <v>0.94930100000000006</v>
      </c>
    </row>
    <row r="5709" spans="1:5">
      <c r="A5709">
        <v>8</v>
      </c>
      <c r="B5709">
        <v>26</v>
      </c>
      <c r="C5709">
        <v>17</v>
      </c>
      <c r="D5709">
        <v>231.08799999999999</v>
      </c>
      <c r="E5709">
        <f t="shared" si="89"/>
        <v>0.23108799999999999</v>
      </c>
    </row>
    <row r="5710" spans="1:5">
      <c r="A5710">
        <v>8</v>
      </c>
      <c r="B5710">
        <v>26</v>
      </c>
      <c r="C5710">
        <v>18</v>
      </c>
      <c r="D5710">
        <v>0</v>
      </c>
      <c r="E5710">
        <f t="shared" si="89"/>
        <v>0</v>
      </c>
    </row>
    <row r="5711" spans="1:5">
      <c r="A5711">
        <v>8</v>
      </c>
      <c r="B5711">
        <v>26</v>
      </c>
      <c r="C5711">
        <v>19</v>
      </c>
      <c r="D5711">
        <v>0</v>
      </c>
      <c r="E5711">
        <f t="shared" si="89"/>
        <v>0</v>
      </c>
    </row>
    <row r="5712" spans="1:5">
      <c r="A5712">
        <v>8</v>
      </c>
      <c r="B5712">
        <v>26</v>
      </c>
      <c r="C5712">
        <v>20</v>
      </c>
      <c r="D5712">
        <v>0</v>
      </c>
      <c r="E5712">
        <f t="shared" si="89"/>
        <v>0</v>
      </c>
    </row>
    <row r="5713" spans="1:5">
      <c r="A5713">
        <v>8</v>
      </c>
      <c r="B5713">
        <v>26</v>
      </c>
      <c r="C5713">
        <v>21</v>
      </c>
      <c r="D5713">
        <v>0</v>
      </c>
      <c r="E5713">
        <f t="shared" si="89"/>
        <v>0</v>
      </c>
    </row>
    <row r="5714" spans="1:5">
      <c r="A5714">
        <v>8</v>
      </c>
      <c r="B5714">
        <v>26</v>
      </c>
      <c r="C5714">
        <v>22</v>
      </c>
      <c r="D5714">
        <v>0</v>
      </c>
      <c r="E5714">
        <f t="shared" si="89"/>
        <v>0</v>
      </c>
    </row>
    <row r="5715" spans="1:5">
      <c r="A5715">
        <v>8</v>
      </c>
      <c r="B5715">
        <v>26</v>
      </c>
      <c r="C5715">
        <v>23</v>
      </c>
      <c r="D5715">
        <v>0</v>
      </c>
      <c r="E5715">
        <f t="shared" si="89"/>
        <v>0</v>
      </c>
    </row>
    <row r="5716" spans="1:5">
      <c r="A5716">
        <v>8</v>
      </c>
      <c r="B5716">
        <v>27</v>
      </c>
      <c r="C5716">
        <v>0</v>
      </c>
      <c r="D5716">
        <v>0</v>
      </c>
      <c r="E5716">
        <f t="shared" si="89"/>
        <v>0</v>
      </c>
    </row>
    <row r="5717" spans="1:5">
      <c r="A5717">
        <v>8</v>
      </c>
      <c r="B5717">
        <v>27</v>
      </c>
      <c r="C5717">
        <v>1</v>
      </c>
      <c r="D5717">
        <v>0</v>
      </c>
      <c r="E5717">
        <f t="shared" si="89"/>
        <v>0</v>
      </c>
    </row>
    <row r="5718" spans="1:5">
      <c r="A5718">
        <v>8</v>
      </c>
      <c r="B5718">
        <v>27</v>
      </c>
      <c r="C5718">
        <v>2</v>
      </c>
      <c r="D5718">
        <v>0</v>
      </c>
      <c r="E5718">
        <f t="shared" si="89"/>
        <v>0</v>
      </c>
    </row>
    <row r="5719" spans="1:5">
      <c r="A5719">
        <v>8</v>
      </c>
      <c r="B5719">
        <v>27</v>
      </c>
      <c r="C5719">
        <v>3</v>
      </c>
      <c r="D5719">
        <v>0</v>
      </c>
      <c r="E5719">
        <f t="shared" si="89"/>
        <v>0</v>
      </c>
    </row>
    <row r="5720" spans="1:5">
      <c r="A5720">
        <v>8</v>
      </c>
      <c r="B5720">
        <v>27</v>
      </c>
      <c r="C5720">
        <v>4</v>
      </c>
      <c r="D5720">
        <v>0</v>
      </c>
      <c r="E5720">
        <f t="shared" si="89"/>
        <v>0</v>
      </c>
    </row>
    <row r="5721" spans="1:5">
      <c r="A5721">
        <v>8</v>
      </c>
      <c r="B5721">
        <v>27</v>
      </c>
      <c r="C5721">
        <v>5</v>
      </c>
      <c r="D5721">
        <v>9.5540000000000003</v>
      </c>
      <c r="E5721">
        <f t="shared" si="89"/>
        <v>9.554E-3</v>
      </c>
    </row>
    <row r="5722" spans="1:5">
      <c r="A5722">
        <v>8</v>
      </c>
      <c r="B5722">
        <v>27</v>
      </c>
      <c r="C5722">
        <v>6</v>
      </c>
      <c r="D5722">
        <v>232.61799999999999</v>
      </c>
      <c r="E5722">
        <f t="shared" si="89"/>
        <v>0.23261799999999999</v>
      </c>
    </row>
    <row r="5723" spans="1:5">
      <c r="A5723">
        <v>8</v>
      </c>
      <c r="B5723">
        <v>27</v>
      </c>
      <c r="C5723">
        <v>7</v>
      </c>
      <c r="D5723">
        <v>1026.2929999999999</v>
      </c>
      <c r="E5723">
        <f t="shared" si="89"/>
        <v>1.0262929999999999</v>
      </c>
    </row>
    <row r="5724" spans="1:5">
      <c r="A5724">
        <v>8</v>
      </c>
      <c r="B5724">
        <v>27</v>
      </c>
      <c r="C5724">
        <v>8</v>
      </c>
      <c r="D5724">
        <v>1891.6590000000001</v>
      </c>
      <c r="E5724">
        <f t="shared" si="89"/>
        <v>1.8916590000000002</v>
      </c>
    </row>
    <row r="5725" spans="1:5">
      <c r="A5725">
        <v>8</v>
      </c>
      <c r="B5725">
        <v>27</v>
      </c>
      <c r="C5725">
        <v>9</v>
      </c>
      <c r="D5725">
        <v>2383.6770000000001</v>
      </c>
      <c r="E5725">
        <f t="shared" si="89"/>
        <v>2.383677</v>
      </c>
    </row>
    <row r="5726" spans="1:5">
      <c r="A5726">
        <v>8</v>
      </c>
      <c r="B5726">
        <v>27</v>
      </c>
      <c r="C5726">
        <v>10</v>
      </c>
      <c r="D5726">
        <v>2308.125</v>
      </c>
      <c r="E5726">
        <f t="shared" si="89"/>
        <v>2.308125</v>
      </c>
    </row>
    <row r="5727" spans="1:5">
      <c r="A5727">
        <v>8</v>
      </c>
      <c r="B5727">
        <v>27</v>
      </c>
      <c r="C5727">
        <v>11</v>
      </c>
      <c r="D5727">
        <v>2096.8539999999998</v>
      </c>
      <c r="E5727">
        <f t="shared" si="89"/>
        <v>2.096854</v>
      </c>
    </row>
    <row r="5728" spans="1:5">
      <c r="A5728">
        <v>8</v>
      </c>
      <c r="B5728">
        <v>27</v>
      </c>
      <c r="C5728">
        <v>12</v>
      </c>
      <c r="D5728">
        <v>2468.21</v>
      </c>
      <c r="E5728">
        <f t="shared" si="89"/>
        <v>2.46821</v>
      </c>
    </row>
    <row r="5729" spans="1:5">
      <c r="A5729">
        <v>8</v>
      </c>
      <c r="B5729">
        <v>27</v>
      </c>
      <c r="C5729">
        <v>13</v>
      </c>
      <c r="D5729">
        <v>1663.181</v>
      </c>
      <c r="E5729">
        <f t="shared" si="89"/>
        <v>1.663181</v>
      </c>
    </row>
    <row r="5730" spans="1:5">
      <c r="A5730">
        <v>8</v>
      </c>
      <c r="B5730">
        <v>27</v>
      </c>
      <c r="C5730">
        <v>14</v>
      </c>
      <c r="D5730">
        <v>1337.1849999999999</v>
      </c>
      <c r="E5730">
        <f t="shared" si="89"/>
        <v>1.3371849999999998</v>
      </c>
    </row>
    <row r="5731" spans="1:5">
      <c r="A5731">
        <v>8</v>
      </c>
      <c r="B5731">
        <v>27</v>
      </c>
      <c r="C5731">
        <v>15</v>
      </c>
      <c r="D5731">
        <v>567.74699999999996</v>
      </c>
      <c r="E5731">
        <f t="shared" si="89"/>
        <v>0.567747</v>
      </c>
    </row>
    <row r="5732" spans="1:5">
      <c r="A5732">
        <v>8</v>
      </c>
      <c r="B5732">
        <v>27</v>
      </c>
      <c r="C5732">
        <v>16</v>
      </c>
      <c r="D5732">
        <v>496.846</v>
      </c>
      <c r="E5732">
        <f t="shared" si="89"/>
        <v>0.49684600000000001</v>
      </c>
    </row>
    <row r="5733" spans="1:5">
      <c r="A5733">
        <v>8</v>
      </c>
      <c r="B5733">
        <v>27</v>
      </c>
      <c r="C5733">
        <v>17</v>
      </c>
      <c r="D5733">
        <v>186.94200000000001</v>
      </c>
      <c r="E5733">
        <f t="shared" si="89"/>
        <v>0.186942</v>
      </c>
    </row>
    <row r="5734" spans="1:5">
      <c r="A5734">
        <v>8</v>
      </c>
      <c r="B5734">
        <v>27</v>
      </c>
      <c r="C5734">
        <v>18</v>
      </c>
      <c r="D5734">
        <v>0</v>
      </c>
      <c r="E5734">
        <f t="shared" si="89"/>
        <v>0</v>
      </c>
    </row>
    <row r="5735" spans="1:5">
      <c r="A5735">
        <v>8</v>
      </c>
      <c r="B5735">
        <v>27</v>
      </c>
      <c r="C5735">
        <v>19</v>
      </c>
      <c r="D5735">
        <v>0</v>
      </c>
      <c r="E5735">
        <f t="shared" si="89"/>
        <v>0</v>
      </c>
    </row>
    <row r="5736" spans="1:5">
      <c r="A5736">
        <v>8</v>
      </c>
      <c r="B5736">
        <v>27</v>
      </c>
      <c r="C5736">
        <v>20</v>
      </c>
      <c r="D5736">
        <v>0</v>
      </c>
      <c r="E5736">
        <f t="shared" si="89"/>
        <v>0</v>
      </c>
    </row>
    <row r="5737" spans="1:5">
      <c r="A5737">
        <v>8</v>
      </c>
      <c r="B5737">
        <v>27</v>
      </c>
      <c r="C5737">
        <v>21</v>
      </c>
      <c r="D5737">
        <v>0</v>
      </c>
      <c r="E5737">
        <f t="shared" si="89"/>
        <v>0</v>
      </c>
    </row>
    <row r="5738" spans="1:5">
      <c r="A5738">
        <v>8</v>
      </c>
      <c r="B5738">
        <v>27</v>
      </c>
      <c r="C5738">
        <v>22</v>
      </c>
      <c r="D5738">
        <v>0</v>
      </c>
      <c r="E5738">
        <f t="shared" si="89"/>
        <v>0</v>
      </c>
    </row>
    <row r="5739" spans="1:5">
      <c r="A5739">
        <v>8</v>
      </c>
      <c r="B5739">
        <v>27</v>
      </c>
      <c r="C5739">
        <v>23</v>
      </c>
      <c r="D5739">
        <v>0</v>
      </c>
      <c r="E5739">
        <f t="shared" si="89"/>
        <v>0</v>
      </c>
    </row>
    <row r="5740" spans="1:5">
      <c r="A5740">
        <v>8</v>
      </c>
      <c r="B5740">
        <v>28</v>
      </c>
      <c r="C5740">
        <v>0</v>
      </c>
      <c r="D5740">
        <v>0</v>
      </c>
      <c r="E5740">
        <f t="shared" si="89"/>
        <v>0</v>
      </c>
    </row>
    <row r="5741" spans="1:5">
      <c r="A5741">
        <v>8</v>
      </c>
      <c r="B5741">
        <v>28</v>
      </c>
      <c r="C5741">
        <v>1</v>
      </c>
      <c r="D5741">
        <v>0</v>
      </c>
      <c r="E5741">
        <f t="shared" si="89"/>
        <v>0</v>
      </c>
    </row>
    <row r="5742" spans="1:5">
      <c r="A5742">
        <v>8</v>
      </c>
      <c r="B5742">
        <v>28</v>
      </c>
      <c r="C5742">
        <v>2</v>
      </c>
      <c r="D5742">
        <v>0</v>
      </c>
      <c r="E5742">
        <f t="shared" si="89"/>
        <v>0</v>
      </c>
    </row>
    <row r="5743" spans="1:5">
      <c r="A5743">
        <v>8</v>
      </c>
      <c r="B5743">
        <v>28</v>
      </c>
      <c r="C5743">
        <v>3</v>
      </c>
      <c r="D5743">
        <v>0</v>
      </c>
      <c r="E5743">
        <f t="shared" si="89"/>
        <v>0</v>
      </c>
    </row>
    <row r="5744" spans="1:5">
      <c r="A5744">
        <v>8</v>
      </c>
      <c r="B5744">
        <v>28</v>
      </c>
      <c r="C5744">
        <v>4</v>
      </c>
      <c r="D5744">
        <v>0</v>
      </c>
      <c r="E5744">
        <f t="shared" si="89"/>
        <v>0</v>
      </c>
    </row>
    <row r="5745" spans="1:5">
      <c r="A5745">
        <v>8</v>
      </c>
      <c r="B5745">
        <v>28</v>
      </c>
      <c r="C5745">
        <v>5</v>
      </c>
      <c r="D5745">
        <v>16.152000000000001</v>
      </c>
      <c r="E5745">
        <f t="shared" si="89"/>
        <v>1.6152E-2</v>
      </c>
    </row>
    <row r="5746" spans="1:5">
      <c r="A5746">
        <v>8</v>
      </c>
      <c r="B5746">
        <v>28</v>
      </c>
      <c r="C5746">
        <v>6</v>
      </c>
      <c r="D5746">
        <v>142.16200000000001</v>
      </c>
      <c r="E5746">
        <f t="shared" si="89"/>
        <v>0.14216200000000001</v>
      </c>
    </row>
    <row r="5747" spans="1:5">
      <c r="A5747">
        <v>8</v>
      </c>
      <c r="B5747">
        <v>28</v>
      </c>
      <c r="C5747">
        <v>7</v>
      </c>
      <c r="D5747">
        <v>78.775000000000006</v>
      </c>
      <c r="E5747">
        <f t="shared" si="89"/>
        <v>7.8775000000000012E-2</v>
      </c>
    </row>
    <row r="5748" spans="1:5">
      <c r="A5748">
        <v>8</v>
      </c>
      <c r="B5748">
        <v>28</v>
      </c>
      <c r="C5748">
        <v>8</v>
      </c>
      <c r="D5748">
        <v>248.101</v>
      </c>
      <c r="E5748">
        <f t="shared" si="89"/>
        <v>0.24810099999999999</v>
      </c>
    </row>
    <row r="5749" spans="1:5">
      <c r="A5749">
        <v>8</v>
      </c>
      <c r="B5749">
        <v>28</v>
      </c>
      <c r="C5749">
        <v>9</v>
      </c>
      <c r="D5749">
        <v>913.54899999999998</v>
      </c>
      <c r="E5749">
        <f t="shared" si="89"/>
        <v>0.91354899999999994</v>
      </c>
    </row>
    <row r="5750" spans="1:5">
      <c r="A5750">
        <v>8</v>
      </c>
      <c r="B5750">
        <v>28</v>
      </c>
      <c r="C5750">
        <v>10</v>
      </c>
      <c r="D5750">
        <v>815.68499999999995</v>
      </c>
      <c r="E5750">
        <f t="shared" si="89"/>
        <v>0.81568499999999999</v>
      </c>
    </row>
    <row r="5751" spans="1:5">
      <c r="A5751">
        <v>8</v>
      </c>
      <c r="B5751">
        <v>28</v>
      </c>
      <c r="C5751">
        <v>11</v>
      </c>
      <c r="D5751">
        <v>451.05099999999999</v>
      </c>
      <c r="E5751">
        <f t="shared" si="89"/>
        <v>0.45105099999999998</v>
      </c>
    </row>
    <row r="5752" spans="1:5">
      <c r="A5752">
        <v>8</v>
      </c>
      <c r="B5752">
        <v>28</v>
      </c>
      <c r="C5752">
        <v>12</v>
      </c>
      <c r="D5752">
        <v>1125.527</v>
      </c>
      <c r="E5752">
        <f t="shared" si="89"/>
        <v>1.1255269999999999</v>
      </c>
    </row>
    <row r="5753" spans="1:5">
      <c r="A5753">
        <v>8</v>
      </c>
      <c r="B5753">
        <v>28</v>
      </c>
      <c r="C5753">
        <v>13</v>
      </c>
      <c r="D5753">
        <v>1563.0170000000001</v>
      </c>
      <c r="E5753">
        <f t="shared" si="89"/>
        <v>1.5630170000000001</v>
      </c>
    </row>
    <row r="5754" spans="1:5">
      <c r="A5754">
        <v>8</v>
      </c>
      <c r="B5754">
        <v>28</v>
      </c>
      <c r="C5754">
        <v>14</v>
      </c>
      <c r="D5754">
        <v>1104.7080000000001</v>
      </c>
      <c r="E5754">
        <f t="shared" si="89"/>
        <v>1.104708</v>
      </c>
    </row>
    <row r="5755" spans="1:5">
      <c r="A5755">
        <v>8</v>
      </c>
      <c r="B5755">
        <v>28</v>
      </c>
      <c r="C5755">
        <v>15</v>
      </c>
      <c r="D5755">
        <v>674.26499999999999</v>
      </c>
      <c r="E5755">
        <f t="shared" si="89"/>
        <v>0.674265</v>
      </c>
    </row>
    <row r="5756" spans="1:5">
      <c r="A5756">
        <v>8</v>
      </c>
      <c r="B5756">
        <v>28</v>
      </c>
      <c r="C5756">
        <v>16</v>
      </c>
      <c r="D5756">
        <v>424.19200000000001</v>
      </c>
      <c r="E5756">
        <f t="shared" si="89"/>
        <v>0.42419200000000001</v>
      </c>
    </row>
    <row r="5757" spans="1:5">
      <c r="A5757">
        <v>8</v>
      </c>
      <c r="B5757">
        <v>28</v>
      </c>
      <c r="C5757">
        <v>17</v>
      </c>
      <c r="D5757">
        <v>106.956</v>
      </c>
      <c r="E5757">
        <f t="shared" si="89"/>
        <v>0.10695600000000001</v>
      </c>
    </row>
    <row r="5758" spans="1:5">
      <c r="A5758">
        <v>8</v>
      </c>
      <c r="B5758">
        <v>28</v>
      </c>
      <c r="C5758">
        <v>18</v>
      </c>
      <c r="D5758">
        <v>0</v>
      </c>
      <c r="E5758">
        <f t="shared" si="89"/>
        <v>0</v>
      </c>
    </row>
    <row r="5759" spans="1:5">
      <c r="A5759">
        <v>8</v>
      </c>
      <c r="B5759">
        <v>28</v>
      </c>
      <c r="C5759">
        <v>19</v>
      </c>
      <c r="D5759">
        <v>0</v>
      </c>
      <c r="E5759">
        <f t="shared" si="89"/>
        <v>0</v>
      </c>
    </row>
    <row r="5760" spans="1:5">
      <c r="A5760">
        <v>8</v>
      </c>
      <c r="B5760">
        <v>28</v>
      </c>
      <c r="C5760">
        <v>20</v>
      </c>
      <c r="D5760">
        <v>0</v>
      </c>
      <c r="E5760">
        <f t="shared" si="89"/>
        <v>0</v>
      </c>
    </row>
    <row r="5761" spans="1:5">
      <c r="A5761">
        <v>8</v>
      </c>
      <c r="B5761">
        <v>28</v>
      </c>
      <c r="C5761">
        <v>21</v>
      </c>
      <c r="D5761">
        <v>0</v>
      </c>
      <c r="E5761">
        <f t="shared" si="89"/>
        <v>0</v>
      </c>
    </row>
    <row r="5762" spans="1:5">
      <c r="A5762">
        <v>8</v>
      </c>
      <c r="B5762">
        <v>28</v>
      </c>
      <c r="C5762">
        <v>22</v>
      </c>
      <c r="D5762">
        <v>0</v>
      </c>
      <c r="E5762">
        <f t="shared" si="89"/>
        <v>0</v>
      </c>
    </row>
    <row r="5763" spans="1:5">
      <c r="A5763">
        <v>8</v>
      </c>
      <c r="B5763">
        <v>28</v>
      </c>
      <c r="C5763">
        <v>23</v>
      </c>
      <c r="D5763">
        <v>0</v>
      </c>
      <c r="E5763">
        <f t="shared" si="89"/>
        <v>0</v>
      </c>
    </row>
    <row r="5764" spans="1:5">
      <c r="A5764">
        <v>8</v>
      </c>
      <c r="B5764">
        <v>29</v>
      </c>
      <c r="C5764">
        <v>0</v>
      </c>
      <c r="D5764">
        <v>0</v>
      </c>
      <c r="E5764">
        <f t="shared" si="89"/>
        <v>0</v>
      </c>
    </row>
    <row r="5765" spans="1:5">
      <c r="A5765">
        <v>8</v>
      </c>
      <c r="B5765">
        <v>29</v>
      </c>
      <c r="C5765">
        <v>1</v>
      </c>
      <c r="D5765">
        <v>0</v>
      </c>
      <c r="E5765">
        <f t="shared" ref="E5765:E5828" si="90">D5765/1000</f>
        <v>0</v>
      </c>
    </row>
    <row r="5766" spans="1:5">
      <c r="A5766">
        <v>8</v>
      </c>
      <c r="B5766">
        <v>29</v>
      </c>
      <c r="C5766">
        <v>2</v>
      </c>
      <c r="D5766">
        <v>0</v>
      </c>
      <c r="E5766">
        <f t="shared" si="90"/>
        <v>0</v>
      </c>
    </row>
    <row r="5767" spans="1:5">
      <c r="A5767">
        <v>8</v>
      </c>
      <c r="B5767">
        <v>29</v>
      </c>
      <c r="C5767">
        <v>3</v>
      </c>
      <c r="D5767">
        <v>0</v>
      </c>
      <c r="E5767">
        <f t="shared" si="90"/>
        <v>0</v>
      </c>
    </row>
    <row r="5768" spans="1:5">
      <c r="A5768">
        <v>8</v>
      </c>
      <c r="B5768">
        <v>29</v>
      </c>
      <c r="C5768">
        <v>4</v>
      </c>
      <c r="D5768">
        <v>0</v>
      </c>
      <c r="E5768">
        <f t="shared" si="90"/>
        <v>0</v>
      </c>
    </row>
    <row r="5769" spans="1:5">
      <c r="A5769">
        <v>8</v>
      </c>
      <c r="B5769">
        <v>29</v>
      </c>
      <c r="C5769">
        <v>5</v>
      </c>
      <c r="D5769">
        <v>23.349</v>
      </c>
      <c r="E5769">
        <f t="shared" si="90"/>
        <v>2.3349000000000002E-2</v>
      </c>
    </row>
    <row r="5770" spans="1:5">
      <c r="A5770">
        <v>8</v>
      </c>
      <c r="B5770">
        <v>29</v>
      </c>
      <c r="C5770">
        <v>6</v>
      </c>
      <c r="D5770">
        <v>459.23</v>
      </c>
      <c r="E5770">
        <f t="shared" si="90"/>
        <v>0.45923000000000003</v>
      </c>
    </row>
    <row r="5771" spans="1:5">
      <c r="A5771">
        <v>8</v>
      </c>
      <c r="B5771">
        <v>29</v>
      </c>
      <c r="C5771">
        <v>7</v>
      </c>
      <c r="D5771">
        <v>1194.3</v>
      </c>
      <c r="E5771">
        <f t="shared" si="90"/>
        <v>1.1942999999999999</v>
      </c>
    </row>
    <row r="5772" spans="1:5">
      <c r="A5772">
        <v>8</v>
      </c>
      <c r="B5772">
        <v>29</v>
      </c>
      <c r="C5772">
        <v>8</v>
      </c>
      <c r="D5772">
        <v>1856.4829999999999</v>
      </c>
      <c r="E5772">
        <f t="shared" si="90"/>
        <v>1.8564829999999999</v>
      </c>
    </row>
    <row r="5773" spans="1:5">
      <c r="A5773">
        <v>8</v>
      </c>
      <c r="B5773">
        <v>29</v>
      </c>
      <c r="C5773">
        <v>9</v>
      </c>
      <c r="D5773">
        <v>2372.9760000000001</v>
      </c>
      <c r="E5773">
        <f t="shared" si="90"/>
        <v>2.372976</v>
      </c>
    </row>
    <row r="5774" spans="1:5">
      <c r="A5774">
        <v>8</v>
      </c>
      <c r="B5774">
        <v>29</v>
      </c>
      <c r="C5774">
        <v>10</v>
      </c>
      <c r="D5774">
        <v>2698.7449999999999</v>
      </c>
      <c r="E5774">
        <f t="shared" si="90"/>
        <v>2.6987449999999997</v>
      </c>
    </row>
    <row r="5775" spans="1:5">
      <c r="A5775">
        <v>8</v>
      </c>
      <c r="B5775">
        <v>29</v>
      </c>
      <c r="C5775">
        <v>11</v>
      </c>
      <c r="D5775">
        <v>2838.8780000000002</v>
      </c>
      <c r="E5775">
        <f t="shared" si="90"/>
        <v>2.8388780000000002</v>
      </c>
    </row>
    <row r="5776" spans="1:5">
      <c r="A5776">
        <v>8</v>
      </c>
      <c r="B5776">
        <v>29</v>
      </c>
      <c r="C5776">
        <v>12</v>
      </c>
      <c r="D5776">
        <v>2805.8760000000002</v>
      </c>
      <c r="E5776">
        <f t="shared" si="90"/>
        <v>2.805876</v>
      </c>
    </row>
    <row r="5777" spans="1:5">
      <c r="A5777">
        <v>8</v>
      </c>
      <c r="B5777">
        <v>29</v>
      </c>
      <c r="C5777">
        <v>13</v>
      </c>
      <c r="D5777">
        <v>2584.8220000000001</v>
      </c>
      <c r="E5777">
        <f t="shared" si="90"/>
        <v>2.584822</v>
      </c>
    </row>
    <row r="5778" spans="1:5">
      <c r="A5778">
        <v>8</v>
      </c>
      <c r="B5778">
        <v>29</v>
      </c>
      <c r="C5778">
        <v>14</v>
      </c>
      <c r="D5778">
        <v>2166.797</v>
      </c>
      <c r="E5778">
        <f t="shared" si="90"/>
        <v>2.1667969999999999</v>
      </c>
    </row>
    <row r="5779" spans="1:5">
      <c r="A5779">
        <v>8</v>
      </c>
      <c r="B5779">
        <v>29</v>
      </c>
      <c r="C5779">
        <v>15</v>
      </c>
      <c r="D5779">
        <v>1611.356</v>
      </c>
      <c r="E5779">
        <f t="shared" si="90"/>
        <v>1.611356</v>
      </c>
    </row>
    <row r="5780" spans="1:5">
      <c r="A5780">
        <v>8</v>
      </c>
      <c r="B5780">
        <v>29</v>
      </c>
      <c r="C5780">
        <v>16</v>
      </c>
      <c r="D5780">
        <v>909.07899999999995</v>
      </c>
      <c r="E5780">
        <f t="shared" si="90"/>
        <v>0.90907899999999997</v>
      </c>
    </row>
    <row r="5781" spans="1:5">
      <c r="A5781">
        <v>8</v>
      </c>
      <c r="B5781">
        <v>29</v>
      </c>
      <c r="C5781">
        <v>17</v>
      </c>
      <c r="D5781">
        <v>244.14699999999999</v>
      </c>
      <c r="E5781">
        <f t="shared" si="90"/>
        <v>0.244147</v>
      </c>
    </row>
    <row r="5782" spans="1:5">
      <c r="A5782">
        <v>8</v>
      </c>
      <c r="B5782">
        <v>29</v>
      </c>
      <c r="C5782">
        <v>18</v>
      </c>
      <c r="D5782">
        <v>0</v>
      </c>
      <c r="E5782">
        <f t="shared" si="90"/>
        <v>0</v>
      </c>
    </row>
    <row r="5783" spans="1:5">
      <c r="A5783">
        <v>8</v>
      </c>
      <c r="B5783">
        <v>29</v>
      </c>
      <c r="C5783">
        <v>19</v>
      </c>
      <c r="D5783">
        <v>0</v>
      </c>
      <c r="E5783">
        <f t="shared" si="90"/>
        <v>0</v>
      </c>
    </row>
    <row r="5784" spans="1:5">
      <c r="A5784">
        <v>8</v>
      </c>
      <c r="B5784">
        <v>29</v>
      </c>
      <c r="C5784">
        <v>20</v>
      </c>
      <c r="D5784">
        <v>0</v>
      </c>
      <c r="E5784">
        <f t="shared" si="90"/>
        <v>0</v>
      </c>
    </row>
    <row r="5785" spans="1:5">
      <c r="A5785">
        <v>8</v>
      </c>
      <c r="B5785">
        <v>29</v>
      </c>
      <c r="C5785">
        <v>21</v>
      </c>
      <c r="D5785">
        <v>0</v>
      </c>
      <c r="E5785">
        <f t="shared" si="90"/>
        <v>0</v>
      </c>
    </row>
    <row r="5786" spans="1:5">
      <c r="A5786">
        <v>8</v>
      </c>
      <c r="B5786">
        <v>29</v>
      </c>
      <c r="C5786">
        <v>22</v>
      </c>
      <c r="D5786">
        <v>0</v>
      </c>
      <c r="E5786">
        <f t="shared" si="90"/>
        <v>0</v>
      </c>
    </row>
    <row r="5787" spans="1:5">
      <c r="A5787">
        <v>8</v>
      </c>
      <c r="B5787">
        <v>29</v>
      </c>
      <c r="C5787">
        <v>23</v>
      </c>
      <c r="D5787">
        <v>0</v>
      </c>
      <c r="E5787">
        <f t="shared" si="90"/>
        <v>0</v>
      </c>
    </row>
    <row r="5788" spans="1:5">
      <c r="A5788">
        <v>8</v>
      </c>
      <c r="B5788">
        <v>30</v>
      </c>
      <c r="C5788">
        <v>0</v>
      </c>
      <c r="D5788">
        <v>0</v>
      </c>
      <c r="E5788">
        <f t="shared" si="90"/>
        <v>0</v>
      </c>
    </row>
    <row r="5789" spans="1:5">
      <c r="A5789">
        <v>8</v>
      </c>
      <c r="B5789">
        <v>30</v>
      </c>
      <c r="C5789">
        <v>1</v>
      </c>
      <c r="D5789">
        <v>0</v>
      </c>
      <c r="E5789">
        <f t="shared" si="90"/>
        <v>0</v>
      </c>
    </row>
    <row r="5790" spans="1:5">
      <c r="A5790">
        <v>8</v>
      </c>
      <c r="B5790">
        <v>30</v>
      </c>
      <c r="C5790">
        <v>2</v>
      </c>
      <c r="D5790">
        <v>0</v>
      </c>
      <c r="E5790">
        <f t="shared" si="90"/>
        <v>0</v>
      </c>
    </row>
    <row r="5791" spans="1:5">
      <c r="A5791">
        <v>8</v>
      </c>
      <c r="B5791">
        <v>30</v>
      </c>
      <c r="C5791">
        <v>3</v>
      </c>
      <c r="D5791">
        <v>0</v>
      </c>
      <c r="E5791">
        <f t="shared" si="90"/>
        <v>0</v>
      </c>
    </row>
    <row r="5792" spans="1:5">
      <c r="A5792">
        <v>8</v>
      </c>
      <c r="B5792">
        <v>30</v>
      </c>
      <c r="C5792">
        <v>4</v>
      </c>
      <c r="D5792">
        <v>0</v>
      </c>
      <c r="E5792">
        <f t="shared" si="90"/>
        <v>0</v>
      </c>
    </row>
    <row r="5793" spans="1:5">
      <c r="A5793">
        <v>8</v>
      </c>
      <c r="B5793">
        <v>30</v>
      </c>
      <c r="C5793">
        <v>5</v>
      </c>
      <c r="D5793">
        <v>19.399999999999999</v>
      </c>
      <c r="E5793">
        <f t="shared" si="90"/>
        <v>1.9399999999999997E-2</v>
      </c>
    </row>
    <row r="5794" spans="1:5">
      <c r="A5794">
        <v>8</v>
      </c>
      <c r="B5794">
        <v>30</v>
      </c>
      <c r="C5794">
        <v>6</v>
      </c>
      <c r="D5794">
        <v>448.92200000000003</v>
      </c>
      <c r="E5794">
        <f t="shared" si="90"/>
        <v>0.44892200000000004</v>
      </c>
    </row>
    <row r="5795" spans="1:5">
      <c r="A5795">
        <v>8</v>
      </c>
      <c r="B5795">
        <v>30</v>
      </c>
      <c r="C5795">
        <v>7</v>
      </c>
      <c r="D5795">
        <v>1188.7809999999999</v>
      </c>
      <c r="E5795">
        <f t="shared" si="90"/>
        <v>1.1887809999999999</v>
      </c>
    </row>
    <row r="5796" spans="1:5">
      <c r="A5796">
        <v>8</v>
      </c>
      <c r="B5796">
        <v>30</v>
      </c>
      <c r="C5796">
        <v>8</v>
      </c>
      <c r="D5796">
        <v>1877.4749999999999</v>
      </c>
      <c r="E5796">
        <f t="shared" si="90"/>
        <v>1.877475</v>
      </c>
    </row>
    <row r="5797" spans="1:5">
      <c r="A5797">
        <v>8</v>
      </c>
      <c r="B5797">
        <v>30</v>
      </c>
      <c r="C5797">
        <v>9</v>
      </c>
      <c r="D5797">
        <v>2410.0129999999999</v>
      </c>
      <c r="E5797">
        <f t="shared" si="90"/>
        <v>2.4100129999999997</v>
      </c>
    </row>
    <row r="5798" spans="1:5">
      <c r="A5798">
        <v>8</v>
      </c>
      <c r="B5798">
        <v>30</v>
      </c>
      <c r="C5798">
        <v>10</v>
      </c>
      <c r="D5798">
        <v>2741.828</v>
      </c>
      <c r="E5798">
        <f t="shared" si="90"/>
        <v>2.7418279999999999</v>
      </c>
    </row>
    <row r="5799" spans="1:5">
      <c r="A5799">
        <v>8</v>
      </c>
      <c r="B5799">
        <v>30</v>
      </c>
      <c r="C5799">
        <v>11</v>
      </c>
      <c r="D5799">
        <v>2895.7379999999998</v>
      </c>
      <c r="E5799">
        <f t="shared" si="90"/>
        <v>2.8957379999999997</v>
      </c>
    </row>
    <row r="5800" spans="1:5">
      <c r="A5800">
        <v>8</v>
      </c>
      <c r="B5800">
        <v>30</v>
      </c>
      <c r="C5800">
        <v>12</v>
      </c>
      <c r="D5800">
        <v>2854.547</v>
      </c>
      <c r="E5800">
        <f t="shared" si="90"/>
        <v>2.8545470000000002</v>
      </c>
    </row>
    <row r="5801" spans="1:5">
      <c r="A5801">
        <v>8</v>
      </c>
      <c r="B5801">
        <v>30</v>
      </c>
      <c r="C5801">
        <v>13</v>
      </c>
      <c r="D5801">
        <v>2629.5909999999999</v>
      </c>
      <c r="E5801">
        <f t="shared" si="90"/>
        <v>2.629591</v>
      </c>
    </row>
    <row r="5802" spans="1:5">
      <c r="A5802">
        <v>8</v>
      </c>
      <c r="B5802">
        <v>30</v>
      </c>
      <c r="C5802">
        <v>14</v>
      </c>
      <c r="D5802">
        <v>2214.5720000000001</v>
      </c>
      <c r="E5802">
        <f t="shared" si="90"/>
        <v>2.214572</v>
      </c>
    </row>
    <row r="5803" spans="1:5">
      <c r="A5803">
        <v>8</v>
      </c>
      <c r="B5803">
        <v>30</v>
      </c>
      <c r="C5803">
        <v>15</v>
      </c>
      <c r="D5803">
        <v>1641.867</v>
      </c>
      <c r="E5803">
        <f t="shared" si="90"/>
        <v>1.641867</v>
      </c>
    </row>
    <row r="5804" spans="1:5">
      <c r="A5804">
        <v>8</v>
      </c>
      <c r="B5804">
        <v>30</v>
      </c>
      <c r="C5804">
        <v>16</v>
      </c>
      <c r="D5804">
        <v>915.08199999999999</v>
      </c>
      <c r="E5804">
        <f t="shared" si="90"/>
        <v>0.91508199999999995</v>
      </c>
    </row>
    <row r="5805" spans="1:5">
      <c r="A5805">
        <v>8</v>
      </c>
      <c r="B5805">
        <v>30</v>
      </c>
      <c r="C5805">
        <v>17</v>
      </c>
      <c r="D5805">
        <v>223.32599999999999</v>
      </c>
      <c r="E5805">
        <f t="shared" si="90"/>
        <v>0.223326</v>
      </c>
    </row>
    <row r="5806" spans="1:5">
      <c r="A5806">
        <v>8</v>
      </c>
      <c r="B5806">
        <v>30</v>
      </c>
      <c r="C5806">
        <v>18</v>
      </c>
      <c r="D5806">
        <v>0</v>
      </c>
      <c r="E5806">
        <f t="shared" si="90"/>
        <v>0</v>
      </c>
    </row>
    <row r="5807" spans="1:5">
      <c r="A5807">
        <v>8</v>
      </c>
      <c r="B5807">
        <v>30</v>
      </c>
      <c r="C5807">
        <v>19</v>
      </c>
      <c r="D5807">
        <v>0</v>
      </c>
      <c r="E5807">
        <f t="shared" si="90"/>
        <v>0</v>
      </c>
    </row>
    <row r="5808" spans="1:5">
      <c r="A5808">
        <v>8</v>
      </c>
      <c r="B5808">
        <v>30</v>
      </c>
      <c r="C5808">
        <v>20</v>
      </c>
      <c r="D5808">
        <v>0</v>
      </c>
      <c r="E5808">
        <f t="shared" si="90"/>
        <v>0</v>
      </c>
    </row>
    <row r="5809" spans="1:5">
      <c r="A5809">
        <v>8</v>
      </c>
      <c r="B5809">
        <v>30</v>
      </c>
      <c r="C5809">
        <v>21</v>
      </c>
      <c r="D5809">
        <v>0</v>
      </c>
      <c r="E5809">
        <f t="shared" si="90"/>
        <v>0</v>
      </c>
    </row>
    <row r="5810" spans="1:5">
      <c r="A5810">
        <v>8</v>
      </c>
      <c r="B5810">
        <v>30</v>
      </c>
      <c r="C5810">
        <v>22</v>
      </c>
      <c r="D5810">
        <v>0</v>
      </c>
      <c r="E5810">
        <f t="shared" si="90"/>
        <v>0</v>
      </c>
    </row>
    <row r="5811" spans="1:5">
      <c r="A5811">
        <v>8</v>
      </c>
      <c r="B5811">
        <v>30</v>
      </c>
      <c r="C5811">
        <v>23</v>
      </c>
      <c r="D5811">
        <v>0</v>
      </c>
      <c r="E5811">
        <f t="shared" si="90"/>
        <v>0</v>
      </c>
    </row>
    <row r="5812" spans="1:5">
      <c r="A5812">
        <v>8</v>
      </c>
      <c r="B5812">
        <v>31</v>
      </c>
      <c r="C5812">
        <v>0</v>
      </c>
      <c r="D5812">
        <v>0</v>
      </c>
      <c r="E5812">
        <f t="shared" si="90"/>
        <v>0</v>
      </c>
    </row>
    <row r="5813" spans="1:5">
      <c r="A5813">
        <v>8</v>
      </c>
      <c r="B5813">
        <v>31</v>
      </c>
      <c r="C5813">
        <v>1</v>
      </c>
      <c r="D5813">
        <v>0</v>
      </c>
      <c r="E5813">
        <f t="shared" si="90"/>
        <v>0</v>
      </c>
    </row>
    <row r="5814" spans="1:5">
      <c r="A5814">
        <v>8</v>
      </c>
      <c r="B5814">
        <v>31</v>
      </c>
      <c r="C5814">
        <v>2</v>
      </c>
      <c r="D5814">
        <v>0</v>
      </c>
      <c r="E5814">
        <f t="shared" si="90"/>
        <v>0</v>
      </c>
    </row>
    <row r="5815" spans="1:5">
      <c r="A5815">
        <v>8</v>
      </c>
      <c r="B5815">
        <v>31</v>
      </c>
      <c r="C5815">
        <v>3</v>
      </c>
      <c r="D5815">
        <v>0</v>
      </c>
      <c r="E5815">
        <f t="shared" si="90"/>
        <v>0</v>
      </c>
    </row>
    <row r="5816" spans="1:5">
      <c r="A5816">
        <v>8</v>
      </c>
      <c r="B5816">
        <v>31</v>
      </c>
      <c r="C5816">
        <v>4</v>
      </c>
      <c r="D5816">
        <v>0</v>
      </c>
      <c r="E5816">
        <f t="shared" si="90"/>
        <v>0</v>
      </c>
    </row>
    <row r="5817" spans="1:5">
      <c r="A5817">
        <v>8</v>
      </c>
      <c r="B5817">
        <v>31</v>
      </c>
      <c r="C5817">
        <v>5</v>
      </c>
      <c r="D5817">
        <v>17.065000000000001</v>
      </c>
      <c r="E5817">
        <f t="shared" si="90"/>
        <v>1.7065E-2</v>
      </c>
    </row>
    <row r="5818" spans="1:5">
      <c r="A5818">
        <v>8</v>
      </c>
      <c r="B5818">
        <v>31</v>
      </c>
      <c r="C5818">
        <v>6</v>
      </c>
      <c r="D5818">
        <v>453.63499999999999</v>
      </c>
      <c r="E5818">
        <f t="shared" si="90"/>
        <v>0.45363500000000001</v>
      </c>
    </row>
    <row r="5819" spans="1:5">
      <c r="A5819">
        <v>8</v>
      </c>
      <c r="B5819">
        <v>31</v>
      </c>
      <c r="C5819">
        <v>7</v>
      </c>
      <c r="D5819">
        <v>1176.1400000000001</v>
      </c>
      <c r="E5819">
        <f t="shared" si="90"/>
        <v>1.1761400000000002</v>
      </c>
    </row>
    <row r="5820" spans="1:5">
      <c r="A5820">
        <v>8</v>
      </c>
      <c r="B5820">
        <v>31</v>
      </c>
      <c r="C5820">
        <v>8</v>
      </c>
      <c r="D5820">
        <v>1809.1479999999999</v>
      </c>
      <c r="E5820">
        <f t="shared" si="90"/>
        <v>1.809148</v>
      </c>
    </row>
    <row r="5821" spans="1:5">
      <c r="A5821">
        <v>8</v>
      </c>
      <c r="B5821">
        <v>31</v>
      </c>
      <c r="C5821">
        <v>9</v>
      </c>
      <c r="D5821">
        <v>2273.7820000000002</v>
      </c>
      <c r="E5821">
        <f t="shared" si="90"/>
        <v>2.2737820000000002</v>
      </c>
    </row>
    <row r="5822" spans="1:5">
      <c r="A5822">
        <v>8</v>
      </c>
      <c r="B5822">
        <v>31</v>
      </c>
      <c r="C5822">
        <v>10</v>
      </c>
      <c r="D5822">
        <v>2556.605</v>
      </c>
      <c r="E5822">
        <f t="shared" si="90"/>
        <v>2.5566050000000002</v>
      </c>
    </row>
    <row r="5823" spans="1:5">
      <c r="A5823">
        <v>8</v>
      </c>
      <c r="B5823">
        <v>31</v>
      </c>
      <c r="C5823">
        <v>11</v>
      </c>
      <c r="D5823">
        <v>2436.84</v>
      </c>
      <c r="E5823">
        <f t="shared" si="90"/>
        <v>2.4368400000000001</v>
      </c>
    </row>
    <row r="5824" spans="1:5">
      <c r="A5824">
        <v>8</v>
      </c>
      <c r="B5824">
        <v>31</v>
      </c>
      <c r="C5824">
        <v>12</v>
      </c>
      <c r="D5824">
        <v>2206.049</v>
      </c>
      <c r="E5824">
        <f t="shared" si="90"/>
        <v>2.2060490000000001</v>
      </c>
    </row>
    <row r="5825" spans="1:5">
      <c r="A5825">
        <v>8</v>
      </c>
      <c r="B5825">
        <v>31</v>
      </c>
      <c r="C5825">
        <v>13</v>
      </c>
      <c r="D5825">
        <v>1945.654</v>
      </c>
      <c r="E5825">
        <f t="shared" si="90"/>
        <v>1.945654</v>
      </c>
    </row>
    <row r="5826" spans="1:5">
      <c r="A5826">
        <v>8</v>
      </c>
      <c r="B5826">
        <v>31</v>
      </c>
      <c r="C5826">
        <v>14</v>
      </c>
      <c r="D5826">
        <v>1796.2739999999999</v>
      </c>
      <c r="E5826">
        <f t="shared" si="90"/>
        <v>1.7962739999999999</v>
      </c>
    </row>
    <row r="5827" spans="1:5">
      <c r="A5827">
        <v>8</v>
      </c>
      <c r="B5827">
        <v>31</v>
      </c>
      <c r="C5827">
        <v>15</v>
      </c>
      <c r="D5827">
        <v>1564.365</v>
      </c>
      <c r="E5827">
        <f t="shared" si="90"/>
        <v>1.564365</v>
      </c>
    </row>
    <row r="5828" spans="1:5">
      <c r="A5828">
        <v>8</v>
      </c>
      <c r="B5828">
        <v>31</v>
      </c>
      <c r="C5828">
        <v>16</v>
      </c>
      <c r="D5828">
        <v>871.18200000000002</v>
      </c>
      <c r="E5828">
        <f t="shared" si="90"/>
        <v>0.87118200000000001</v>
      </c>
    </row>
    <row r="5829" spans="1:5">
      <c r="A5829">
        <v>8</v>
      </c>
      <c r="B5829">
        <v>31</v>
      </c>
      <c r="C5829">
        <v>17</v>
      </c>
      <c r="D5829">
        <v>242.06899999999999</v>
      </c>
      <c r="E5829">
        <f t="shared" ref="E5829:E5892" si="91">D5829/1000</f>
        <v>0.24206899999999998</v>
      </c>
    </row>
    <row r="5830" spans="1:5">
      <c r="A5830">
        <v>8</v>
      </c>
      <c r="B5830">
        <v>31</v>
      </c>
      <c r="C5830">
        <v>18</v>
      </c>
      <c r="D5830">
        <v>0</v>
      </c>
      <c r="E5830">
        <f t="shared" si="91"/>
        <v>0</v>
      </c>
    </row>
    <row r="5831" spans="1:5">
      <c r="A5831">
        <v>8</v>
      </c>
      <c r="B5831">
        <v>31</v>
      </c>
      <c r="C5831">
        <v>19</v>
      </c>
      <c r="D5831">
        <v>0</v>
      </c>
      <c r="E5831">
        <f t="shared" si="91"/>
        <v>0</v>
      </c>
    </row>
    <row r="5832" spans="1:5">
      <c r="A5832">
        <v>8</v>
      </c>
      <c r="B5832">
        <v>31</v>
      </c>
      <c r="C5832">
        <v>20</v>
      </c>
      <c r="D5832">
        <v>0</v>
      </c>
      <c r="E5832">
        <f t="shared" si="91"/>
        <v>0</v>
      </c>
    </row>
    <row r="5833" spans="1:5">
      <c r="A5833">
        <v>8</v>
      </c>
      <c r="B5833">
        <v>31</v>
      </c>
      <c r="C5833">
        <v>21</v>
      </c>
      <c r="D5833">
        <v>0</v>
      </c>
      <c r="E5833">
        <f t="shared" si="91"/>
        <v>0</v>
      </c>
    </row>
    <row r="5834" spans="1:5">
      <c r="A5834">
        <v>8</v>
      </c>
      <c r="B5834">
        <v>31</v>
      </c>
      <c r="C5834">
        <v>22</v>
      </c>
      <c r="D5834">
        <v>0</v>
      </c>
      <c r="E5834">
        <f t="shared" si="91"/>
        <v>0</v>
      </c>
    </row>
    <row r="5835" spans="1:5">
      <c r="A5835">
        <v>8</v>
      </c>
      <c r="B5835">
        <v>31</v>
      </c>
      <c r="C5835">
        <v>23</v>
      </c>
      <c r="D5835">
        <v>0</v>
      </c>
      <c r="E5835">
        <f t="shared" si="91"/>
        <v>0</v>
      </c>
    </row>
    <row r="5836" spans="1:5">
      <c r="A5836">
        <v>9</v>
      </c>
      <c r="B5836">
        <v>1</v>
      </c>
      <c r="C5836">
        <v>0</v>
      </c>
      <c r="D5836">
        <v>0</v>
      </c>
      <c r="E5836">
        <f t="shared" si="91"/>
        <v>0</v>
      </c>
    </row>
    <row r="5837" spans="1:5">
      <c r="A5837">
        <v>9</v>
      </c>
      <c r="B5837">
        <v>1</v>
      </c>
      <c r="C5837">
        <v>1</v>
      </c>
      <c r="D5837">
        <v>0</v>
      </c>
      <c r="E5837">
        <f t="shared" si="91"/>
        <v>0</v>
      </c>
    </row>
    <row r="5838" spans="1:5">
      <c r="A5838">
        <v>9</v>
      </c>
      <c r="B5838">
        <v>1</v>
      </c>
      <c r="C5838">
        <v>2</v>
      </c>
      <c r="D5838">
        <v>0</v>
      </c>
      <c r="E5838">
        <f t="shared" si="91"/>
        <v>0</v>
      </c>
    </row>
    <row r="5839" spans="1:5">
      <c r="A5839">
        <v>9</v>
      </c>
      <c r="B5839">
        <v>1</v>
      </c>
      <c r="C5839">
        <v>3</v>
      </c>
      <c r="D5839">
        <v>0</v>
      </c>
      <c r="E5839">
        <f t="shared" si="91"/>
        <v>0</v>
      </c>
    </row>
    <row r="5840" spans="1:5">
      <c r="A5840">
        <v>9</v>
      </c>
      <c r="B5840">
        <v>1</v>
      </c>
      <c r="C5840">
        <v>4</v>
      </c>
      <c r="D5840">
        <v>0</v>
      </c>
      <c r="E5840">
        <f t="shared" si="91"/>
        <v>0</v>
      </c>
    </row>
    <row r="5841" spans="1:5">
      <c r="A5841">
        <v>9</v>
      </c>
      <c r="B5841">
        <v>1</v>
      </c>
      <c r="C5841">
        <v>5</v>
      </c>
      <c r="D5841">
        <v>21.123999999999999</v>
      </c>
      <c r="E5841">
        <f t="shared" si="91"/>
        <v>2.1124E-2</v>
      </c>
    </row>
    <row r="5842" spans="1:5">
      <c r="A5842">
        <v>9</v>
      </c>
      <c r="B5842">
        <v>1</v>
      </c>
      <c r="C5842">
        <v>6</v>
      </c>
      <c r="D5842">
        <v>491.22300000000001</v>
      </c>
      <c r="E5842">
        <f t="shared" si="91"/>
        <v>0.49122300000000002</v>
      </c>
    </row>
    <row r="5843" spans="1:5">
      <c r="A5843">
        <v>9</v>
      </c>
      <c r="B5843">
        <v>1</v>
      </c>
      <c r="C5843">
        <v>7</v>
      </c>
      <c r="D5843">
        <v>1312.4970000000001</v>
      </c>
      <c r="E5843">
        <f t="shared" si="91"/>
        <v>1.312497</v>
      </c>
    </row>
    <row r="5844" spans="1:5">
      <c r="A5844">
        <v>9</v>
      </c>
      <c r="B5844">
        <v>1</v>
      </c>
      <c r="C5844">
        <v>8</v>
      </c>
      <c r="D5844">
        <v>2046.66</v>
      </c>
      <c r="E5844">
        <f t="shared" si="91"/>
        <v>2.0466600000000001</v>
      </c>
    </row>
    <row r="5845" spans="1:5">
      <c r="A5845">
        <v>9</v>
      </c>
      <c r="B5845">
        <v>1</v>
      </c>
      <c r="C5845">
        <v>9</v>
      </c>
      <c r="D5845">
        <v>2585.0880000000002</v>
      </c>
      <c r="E5845">
        <f t="shared" si="91"/>
        <v>2.5850880000000003</v>
      </c>
    </row>
    <row r="5846" spans="1:5">
      <c r="A5846">
        <v>9</v>
      </c>
      <c r="B5846">
        <v>1</v>
      </c>
      <c r="C5846">
        <v>10</v>
      </c>
      <c r="D5846">
        <v>2921.3850000000002</v>
      </c>
      <c r="E5846">
        <f t="shared" si="91"/>
        <v>2.9213850000000003</v>
      </c>
    </row>
    <row r="5847" spans="1:5">
      <c r="A5847">
        <v>9</v>
      </c>
      <c r="B5847">
        <v>1</v>
      </c>
      <c r="C5847">
        <v>11</v>
      </c>
      <c r="D5847">
        <v>3057.4740000000002</v>
      </c>
      <c r="E5847">
        <f t="shared" si="91"/>
        <v>3.057474</v>
      </c>
    </row>
    <row r="5848" spans="1:5">
      <c r="A5848">
        <v>9</v>
      </c>
      <c r="B5848">
        <v>1</v>
      </c>
      <c r="C5848">
        <v>12</v>
      </c>
      <c r="D5848">
        <v>2990.6</v>
      </c>
      <c r="E5848">
        <f t="shared" si="91"/>
        <v>2.9905999999999997</v>
      </c>
    </row>
    <row r="5849" spans="1:5">
      <c r="A5849">
        <v>9</v>
      </c>
      <c r="B5849">
        <v>1</v>
      </c>
      <c r="C5849">
        <v>13</v>
      </c>
      <c r="D5849">
        <v>2764.4029999999998</v>
      </c>
      <c r="E5849">
        <f t="shared" si="91"/>
        <v>2.7644029999999997</v>
      </c>
    </row>
    <row r="5850" spans="1:5">
      <c r="A5850">
        <v>9</v>
      </c>
      <c r="B5850">
        <v>1</v>
      </c>
      <c r="C5850">
        <v>14</v>
      </c>
      <c r="D5850">
        <v>2354.4009999999998</v>
      </c>
      <c r="E5850">
        <f t="shared" si="91"/>
        <v>2.3544009999999997</v>
      </c>
    </row>
    <row r="5851" spans="1:5">
      <c r="A5851">
        <v>9</v>
      </c>
      <c r="B5851">
        <v>1</v>
      </c>
      <c r="C5851">
        <v>15</v>
      </c>
      <c r="D5851">
        <v>1754.5340000000001</v>
      </c>
      <c r="E5851">
        <f t="shared" si="91"/>
        <v>1.754534</v>
      </c>
    </row>
    <row r="5852" spans="1:5">
      <c r="A5852">
        <v>9</v>
      </c>
      <c r="B5852">
        <v>1</v>
      </c>
      <c r="C5852">
        <v>16</v>
      </c>
      <c r="D5852">
        <v>979.18299999999999</v>
      </c>
      <c r="E5852">
        <f t="shared" si="91"/>
        <v>0.97918300000000003</v>
      </c>
    </row>
    <row r="5853" spans="1:5">
      <c r="A5853">
        <v>9</v>
      </c>
      <c r="B5853">
        <v>1</v>
      </c>
      <c r="C5853">
        <v>17</v>
      </c>
      <c r="D5853">
        <v>238.77799999999999</v>
      </c>
      <c r="E5853">
        <f t="shared" si="91"/>
        <v>0.23877799999999999</v>
      </c>
    </row>
    <row r="5854" spans="1:5">
      <c r="A5854">
        <v>9</v>
      </c>
      <c r="B5854">
        <v>1</v>
      </c>
      <c r="C5854">
        <v>18</v>
      </c>
      <c r="D5854">
        <v>0</v>
      </c>
      <c r="E5854">
        <f t="shared" si="91"/>
        <v>0</v>
      </c>
    </row>
    <row r="5855" spans="1:5">
      <c r="A5855">
        <v>9</v>
      </c>
      <c r="B5855">
        <v>1</v>
      </c>
      <c r="C5855">
        <v>19</v>
      </c>
      <c r="D5855">
        <v>0</v>
      </c>
      <c r="E5855">
        <f t="shared" si="91"/>
        <v>0</v>
      </c>
    </row>
    <row r="5856" spans="1:5">
      <c r="A5856">
        <v>9</v>
      </c>
      <c r="B5856">
        <v>1</v>
      </c>
      <c r="C5856">
        <v>20</v>
      </c>
      <c r="D5856">
        <v>0</v>
      </c>
      <c r="E5856">
        <f t="shared" si="91"/>
        <v>0</v>
      </c>
    </row>
    <row r="5857" spans="1:5">
      <c r="A5857">
        <v>9</v>
      </c>
      <c r="B5857">
        <v>1</v>
      </c>
      <c r="C5857">
        <v>21</v>
      </c>
      <c r="D5857">
        <v>0</v>
      </c>
      <c r="E5857">
        <f t="shared" si="91"/>
        <v>0</v>
      </c>
    </row>
    <row r="5858" spans="1:5">
      <c r="A5858">
        <v>9</v>
      </c>
      <c r="B5858">
        <v>1</v>
      </c>
      <c r="C5858">
        <v>22</v>
      </c>
      <c r="D5858">
        <v>0</v>
      </c>
      <c r="E5858">
        <f t="shared" si="91"/>
        <v>0</v>
      </c>
    </row>
    <row r="5859" spans="1:5">
      <c r="A5859">
        <v>9</v>
      </c>
      <c r="B5859">
        <v>1</v>
      </c>
      <c r="C5859">
        <v>23</v>
      </c>
      <c r="D5859">
        <v>0</v>
      </c>
      <c r="E5859">
        <f t="shared" si="91"/>
        <v>0</v>
      </c>
    </row>
    <row r="5860" spans="1:5">
      <c r="A5860">
        <v>9</v>
      </c>
      <c r="B5860">
        <v>2</v>
      </c>
      <c r="C5860">
        <v>0</v>
      </c>
      <c r="D5860">
        <v>0</v>
      </c>
      <c r="E5860">
        <f t="shared" si="91"/>
        <v>0</v>
      </c>
    </row>
    <row r="5861" spans="1:5">
      <c r="A5861">
        <v>9</v>
      </c>
      <c r="B5861">
        <v>2</v>
      </c>
      <c r="C5861">
        <v>1</v>
      </c>
      <c r="D5861">
        <v>0</v>
      </c>
      <c r="E5861">
        <f t="shared" si="91"/>
        <v>0</v>
      </c>
    </row>
    <row r="5862" spans="1:5">
      <c r="A5862">
        <v>9</v>
      </c>
      <c r="B5862">
        <v>2</v>
      </c>
      <c r="C5862">
        <v>2</v>
      </c>
      <c r="D5862">
        <v>0</v>
      </c>
      <c r="E5862">
        <f t="shared" si="91"/>
        <v>0</v>
      </c>
    </row>
    <row r="5863" spans="1:5">
      <c r="A5863">
        <v>9</v>
      </c>
      <c r="B5863">
        <v>2</v>
      </c>
      <c r="C5863">
        <v>3</v>
      </c>
      <c r="D5863">
        <v>0</v>
      </c>
      <c r="E5863">
        <f t="shared" si="91"/>
        <v>0</v>
      </c>
    </row>
    <row r="5864" spans="1:5">
      <c r="A5864">
        <v>9</v>
      </c>
      <c r="B5864">
        <v>2</v>
      </c>
      <c r="C5864">
        <v>4</v>
      </c>
      <c r="D5864">
        <v>0</v>
      </c>
      <c r="E5864">
        <f t="shared" si="91"/>
        <v>0</v>
      </c>
    </row>
    <row r="5865" spans="1:5">
      <c r="A5865">
        <v>9</v>
      </c>
      <c r="B5865">
        <v>2</v>
      </c>
      <c r="C5865">
        <v>5</v>
      </c>
      <c r="D5865">
        <v>15.893000000000001</v>
      </c>
      <c r="E5865">
        <f t="shared" si="91"/>
        <v>1.5893000000000001E-2</v>
      </c>
    </row>
    <row r="5866" spans="1:5">
      <c r="A5866">
        <v>9</v>
      </c>
      <c r="B5866">
        <v>2</v>
      </c>
      <c r="C5866">
        <v>6</v>
      </c>
      <c r="D5866">
        <v>467.572</v>
      </c>
      <c r="E5866">
        <f t="shared" si="91"/>
        <v>0.46757199999999999</v>
      </c>
    </row>
    <row r="5867" spans="1:5">
      <c r="A5867">
        <v>9</v>
      </c>
      <c r="B5867">
        <v>2</v>
      </c>
      <c r="C5867">
        <v>7</v>
      </c>
      <c r="D5867">
        <v>1226.78</v>
      </c>
      <c r="E5867">
        <f t="shared" si="91"/>
        <v>1.22678</v>
      </c>
    </row>
    <row r="5868" spans="1:5">
      <c r="A5868">
        <v>9</v>
      </c>
      <c r="B5868">
        <v>2</v>
      </c>
      <c r="C5868">
        <v>8</v>
      </c>
      <c r="D5868">
        <v>1909.414</v>
      </c>
      <c r="E5868">
        <f t="shared" si="91"/>
        <v>1.9094139999999999</v>
      </c>
    </row>
    <row r="5869" spans="1:5">
      <c r="A5869">
        <v>9</v>
      </c>
      <c r="B5869">
        <v>2</v>
      </c>
      <c r="C5869">
        <v>9</v>
      </c>
      <c r="D5869">
        <v>2459.2420000000002</v>
      </c>
      <c r="E5869">
        <f t="shared" si="91"/>
        <v>2.4592420000000002</v>
      </c>
    </row>
    <row r="5870" spans="1:5">
      <c r="A5870">
        <v>9</v>
      </c>
      <c r="B5870">
        <v>2</v>
      </c>
      <c r="C5870">
        <v>10</v>
      </c>
      <c r="D5870">
        <v>2773.3470000000002</v>
      </c>
      <c r="E5870">
        <f t="shared" si="91"/>
        <v>2.7733470000000002</v>
      </c>
    </row>
    <row r="5871" spans="1:5">
      <c r="A5871">
        <v>9</v>
      </c>
      <c r="B5871">
        <v>2</v>
      </c>
      <c r="C5871">
        <v>11</v>
      </c>
      <c r="D5871">
        <v>2909.0569999999998</v>
      </c>
      <c r="E5871">
        <f t="shared" si="91"/>
        <v>2.9090569999999998</v>
      </c>
    </row>
    <row r="5872" spans="1:5">
      <c r="A5872">
        <v>9</v>
      </c>
      <c r="B5872">
        <v>2</v>
      </c>
      <c r="C5872">
        <v>12</v>
      </c>
      <c r="D5872">
        <v>2786.9</v>
      </c>
      <c r="E5872">
        <f t="shared" si="91"/>
        <v>2.7869000000000002</v>
      </c>
    </row>
    <row r="5873" spans="1:5">
      <c r="A5873">
        <v>9</v>
      </c>
      <c r="B5873">
        <v>2</v>
      </c>
      <c r="C5873">
        <v>13</v>
      </c>
      <c r="D5873">
        <v>2570.3229999999999</v>
      </c>
      <c r="E5873">
        <f t="shared" si="91"/>
        <v>2.5703229999999997</v>
      </c>
    </row>
    <row r="5874" spans="1:5">
      <c r="A5874">
        <v>9</v>
      </c>
      <c r="B5874">
        <v>2</v>
      </c>
      <c r="C5874">
        <v>14</v>
      </c>
      <c r="D5874">
        <v>2187.3879999999999</v>
      </c>
      <c r="E5874">
        <f t="shared" si="91"/>
        <v>2.1873879999999999</v>
      </c>
    </row>
    <row r="5875" spans="1:5">
      <c r="A5875">
        <v>9</v>
      </c>
      <c r="B5875">
        <v>2</v>
      </c>
      <c r="C5875">
        <v>15</v>
      </c>
      <c r="D5875">
        <v>1618.9649999999999</v>
      </c>
      <c r="E5875">
        <f t="shared" si="91"/>
        <v>1.618965</v>
      </c>
    </row>
    <row r="5876" spans="1:5">
      <c r="A5876">
        <v>9</v>
      </c>
      <c r="B5876">
        <v>2</v>
      </c>
      <c r="C5876">
        <v>16</v>
      </c>
      <c r="D5876">
        <v>897.077</v>
      </c>
      <c r="E5876">
        <f t="shared" si="91"/>
        <v>0.89707700000000001</v>
      </c>
    </row>
    <row r="5877" spans="1:5">
      <c r="A5877">
        <v>9</v>
      </c>
      <c r="B5877">
        <v>2</v>
      </c>
      <c r="C5877">
        <v>17</v>
      </c>
      <c r="D5877">
        <v>220.56800000000001</v>
      </c>
      <c r="E5877">
        <f t="shared" si="91"/>
        <v>0.22056800000000001</v>
      </c>
    </row>
    <row r="5878" spans="1:5">
      <c r="A5878">
        <v>9</v>
      </c>
      <c r="B5878">
        <v>2</v>
      </c>
      <c r="C5878">
        <v>18</v>
      </c>
      <c r="D5878">
        <v>0</v>
      </c>
      <c r="E5878">
        <f t="shared" si="91"/>
        <v>0</v>
      </c>
    </row>
    <row r="5879" spans="1:5">
      <c r="A5879">
        <v>9</v>
      </c>
      <c r="B5879">
        <v>2</v>
      </c>
      <c r="C5879">
        <v>19</v>
      </c>
      <c r="D5879">
        <v>0</v>
      </c>
      <c r="E5879">
        <f t="shared" si="91"/>
        <v>0</v>
      </c>
    </row>
    <row r="5880" spans="1:5">
      <c r="A5880">
        <v>9</v>
      </c>
      <c r="B5880">
        <v>2</v>
      </c>
      <c r="C5880">
        <v>20</v>
      </c>
      <c r="D5880">
        <v>0</v>
      </c>
      <c r="E5880">
        <f t="shared" si="91"/>
        <v>0</v>
      </c>
    </row>
    <row r="5881" spans="1:5">
      <c r="A5881">
        <v>9</v>
      </c>
      <c r="B5881">
        <v>2</v>
      </c>
      <c r="C5881">
        <v>21</v>
      </c>
      <c r="D5881">
        <v>0</v>
      </c>
      <c r="E5881">
        <f t="shared" si="91"/>
        <v>0</v>
      </c>
    </row>
    <row r="5882" spans="1:5">
      <c r="A5882">
        <v>9</v>
      </c>
      <c r="B5882">
        <v>2</v>
      </c>
      <c r="C5882">
        <v>22</v>
      </c>
      <c r="D5882">
        <v>0</v>
      </c>
      <c r="E5882">
        <f t="shared" si="91"/>
        <v>0</v>
      </c>
    </row>
    <row r="5883" spans="1:5">
      <c r="A5883">
        <v>9</v>
      </c>
      <c r="B5883">
        <v>2</v>
      </c>
      <c r="C5883">
        <v>23</v>
      </c>
      <c r="D5883">
        <v>0</v>
      </c>
      <c r="E5883">
        <f t="shared" si="91"/>
        <v>0</v>
      </c>
    </row>
    <row r="5884" spans="1:5">
      <c r="A5884">
        <v>9</v>
      </c>
      <c r="B5884">
        <v>3</v>
      </c>
      <c r="C5884">
        <v>0</v>
      </c>
      <c r="D5884">
        <v>0</v>
      </c>
      <c r="E5884">
        <f t="shared" si="91"/>
        <v>0</v>
      </c>
    </row>
    <row r="5885" spans="1:5">
      <c r="A5885">
        <v>9</v>
      </c>
      <c r="B5885">
        <v>3</v>
      </c>
      <c r="C5885">
        <v>1</v>
      </c>
      <c r="D5885">
        <v>0</v>
      </c>
      <c r="E5885">
        <f t="shared" si="91"/>
        <v>0</v>
      </c>
    </row>
    <row r="5886" spans="1:5">
      <c r="A5886">
        <v>9</v>
      </c>
      <c r="B5886">
        <v>3</v>
      </c>
      <c r="C5886">
        <v>2</v>
      </c>
      <c r="D5886">
        <v>0</v>
      </c>
      <c r="E5886">
        <f t="shared" si="91"/>
        <v>0</v>
      </c>
    </row>
    <row r="5887" spans="1:5">
      <c r="A5887">
        <v>9</v>
      </c>
      <c r="B5887">
        <v>3</v>
      </c>
      <c r="C5887">
        <v>3</v>
      </c>
      <c r="D5887">
        <v>0</v>
      </c>
      <c r="E5887">
        <f t="shared" si="91"/>
        <v>0</v>
      </c>
    </row>
    <row r="5888" spans="1:5">
      <c r="A5888">
        <v>9</v>
      </c>
      <c r="B5888">
        <v>3</v>
      </c>
      <c r="C5888">
        <v>4</v>
      </c>
      <c r="D5888">
        <v>0</v>
      </c>
      <c r="E5888">
        <f t="shared" si="91"/>
        <v>0</v>
      </c>
    </row>
    <row r="5889" spans="1:5">
      <c r="A5889">
        <v>9</v>
      </c>
      <c r="B5889">
        <v>3</v>
      </c>
      <c r="C5889">
        <v>5</v>
      </c>
      <c r="D5889">
        <v>11.961</v>
      </c>
      <c r="E5889">
        <f t="shared" si="91"/>
        <v>1.1961000000000001E-2</v>
      </c>
    </row>
    <row r="5890" spans="1:5">
      <c r="A5890">
        <v>9</v>
      </c>
      <c r="B5890">
        <v>3</v>
      </c>
      <c r="C5890">
        <v>6</v>
      </c>
      <c r="D5890">
        <v>440.22699999999998</v>
      </c>
      <c r="E5890">
        <f t="shared" si="91"/>
        <v>0.44022699999999998</v>
      </c>
    </row>
    <row r="5891" spans="1:5">
      <c r="A5891">
        <v>9</v>
      </c>
      <c r="B5891">
        <v>3</v>
      </c>
      <c r="C5891">
        <v>7</v>
      </c>
      <c r="D5891">
        <v>1147.367</v>
      </c>
      <c r="E5891">
        <f t="shared" si="91"/>
        <v>1.147367</v>
      </c>
    </row>
    <row r="5892" spans="1:5">
      <c r="A5892">
        <v>9</v>
      </c>
      <c r="B5892">
        <v>3</v>
      </c>
      <c r="C5892">
        <v>8</v>
      </c>
      <c r="D5892">
        <v>1808.9</v>
      </c>
      <c r="E5892">
        <f t="shared" si="91"/>
        <v>1.8089000000000002</v>
      </c>
    </row>
    <row r="5893" spans="1:5">
      <c r="A5893">
        <v>9</v>
      </c>
      <c r="B5893">
        <v>3</v>
      </c>
      <c r="C5893">
        <v>9</v>
      </c>
      <c r="D5893">
        <v>2313.8560000000002</v>
      </c>
      <c r="E5893">
        <f t="shared" ref="E5893:E5956" si="92">D5893/1000</f>
        <v>2.3138560000000004</v>
      </c>
    </row>
    <row r="5894" spans="1:5">
      <c r="A5894">
        <v>9</v>
      </c>
      <c r="B5894">
        <v>3</v>
      </c>
      <c r="C5894">
        <v>10</v>
      </c>
      <c r="D5894">
        <v>2635.17</v>
      </c>
      <c r="E5894">
        <f t="shared" si="92"/>
        <v>2.63517</v>
      </c>
    </row>
    <row r="5895" spans="1:5">
      <c r="A5895">
        <v>9</v>
      </c>
      <c r="B5895">
        <v>3</v>
      </c>
      <c r="C5895">
        <v>11</v>
      </c>
      <c r="D5895">
        <v>2767.0549999999998</v>
      </c>
      <c r="E5895">
        <f t="shared" si="92"/>
        <v>2.767055</v>
      </c>
    </row>
    <row r="5896" spans="1:5">
      <c r="A5896">
        <v>9</v>
      </c>
      <c r="B5896">
        <v>3</v>
      </c>
      <c r="C5896">
        <v>12</v>
      </c>
      <c r="D5896">
        <v>2686.991</v>
      </c>
      <c r="E5896">
        <f t="shared" si="92"/>
        <v>2.6869909999999999</v>
      </c>
    </row>
    <row r="5897" spans="1:5">
      <c r="A5897">
        <v>9</v>
      </c>
      <c r="B5897">
        <v>3</v>
      </c>
      <c r="C5897">
        <v>13</v>
      </c>
      <c r="D5897">
        <v>2453.4549999999999</v>
      </c>
      <c r="E5897">
        <f t="shared" si="92"/>
        <v>2.4534549999999999</v>
      </c>
    </row>
    <row r="5898" spans="1:5">
      <c r="A5898">
        <v>9</v>
      </c>
      <c r="B5898">
        <v>3</v>
      </c>
      <c r="C5898">
        <v>14</v>
      </c>
      <c r="D5898">
        <v>2036.13</v>
      </c>
      <c r="E5898">
        <f t="shared" si="92"/>
        <v>2.03613</v>
      </c>
    </row>
    <row r="5899" spans="1:5">
      <c r="A5899">
        <v>9</v>
      </c>
      <c r="B5899">
        <v>3</v>
      </c>
      <c r="C5899">
        <v>15</v>
      </c>
      <c r="D5899">
        <v>1446.6379999999999</v>
      </c>
      <c r="E5899">
        <f t="shared" si="92"/>
        <v>1.4466379999999999</v>
      </c>
    </row>
    <row r="5900" spans="1:5">
      <c r="A5900">
        <v>9</v>
      </c>
      <c r="B5900">
        <v>3</v>
      </c>
      <c r="C5900">
        <v>16</v>
      </c>
      <c r="D5900">
        <v>777.19299999999998</v>
      </c>
      <c r="E5900">
        <f t="shared" si="92"/>
        <v>0.77719300000000002</v>
      </c>
    </row>
    <row r="5901" spans="1:5">
      <c r="A5901">
        <v>9</v>
      </c>
      <c r="B5901">
        <v>3</v>
      </c>
      <c r="C5901">
        <v>17</v>
      </c>
      <c r="D5901">
        <v>198.67</v>
      </c>
      <c r="E5901">
        <f t="shared" si="92"/>
        <v>0.19866999999999999</v>
      </c>
    </row>
    <row r="5902" spans="1:5">
      <c r="A5902">
        <v>9</v>
      </c>
      <c r="B5902">
        <v>3</v>
      </c>
      <c r="C5902">
        <v>18</v>
      </c>
      <c r="D5902">
        <v>0</v>
      </c>
      <c r="E5902">
        <f t="shared" si="92"/>
        <v>0</v>
      </c>
    </row>
    <row r="5903" spans="1:5">
      <c r="A5903">
        <v>9</v>
      </c>
      <c r="B5903">
        <v>3</v>
      </c>
      <c r="C5903">
        <v>19</v>
      </c>
      <c r="D5903">
        <v>0</v>
      </c>
      <c r="E5903">
        <f t="shared" si="92"/>
        <v>0</v>
      </c>
    </row>
    <row r="5904" spans="1:5">
      <c r="A5904">
        <v>9</v>
      </c>
      <c r="B5904">
        <v>3</v>
      </c>
      <c r="C5904">
        <v>20</v>
      </c>
      <c r="D5904">
        <v>0</v>
      </c>
      <c r="E5904">
        <f t="shared" si="92"/>
        <v>0</v>
      </c>
    </row>
    <row r="5905" spans="1:5">
      <c r="A5905">
        <v>9</v>
      </c>
      <c r="B5905">
        <v>3</v>
      </c>
      <c r="C5905">
        <v>21</v>
      </c>
      <c r="D5905">
        <v>0</v>
      </c>
      <c r="E5905">
        <f t="shared" si="92"/>
        <v>0</v>
      </c>
    </row>
    <row r="5906" spans="1:5">
      <c r="A5906">
        <v>9</v>
      </c>
      <c r="B5906">
        <v>3</v>
      </c>
      <c r="C5906">
        <v>22</v>
      </c>
      <c r="D5906">
        <v>0</v>
      </c>
      <c r="E5906">
        <f t="shared" si="92"/>
        <v>0</v>
      </c>
    </row>
    <row r="5907" spans="1:5">
      <c r="A5907">
        <v>9</v>
      </c>
      <c r="B5907">
        <v>3</v>
      </c>
      <c r="C5907">
        <v>23</v>
      </c>
      <c r="D5907">
        <v>0</v>
      </c>
      <c r="E5907">
        <f t="shared" si="92"/>
        <v>0</v>
      </c>
    </row>
    <row r="5908" spans="1:5">
      <c r="A5908">
        <v>9</v>
      </c>
      <c r="B5908">
        <v>4</v>
      </c>
      <c r="C5908">
        <v>0</v>
      </c>
      <c r="D5908">
        <v>0</v>
      </c>
      <c r="E5908">
        <f t="shared" si="92"/>
        <v>0</v>
      </c>
    </row>
    <row r="5909" spans="1:5">
      <c r="A5909">
        <v>9</v>
      </c>
      <c r="B5909">
        <v>4</v>
      </c>
      <c r="C5909">
        <v>1</v>
      </c>
      <c r="D5909">
        <v>0</v>
      </c>
      <c r="E5909">
        <f t="shared" si="92"/>
        <v>0</v>
      </c>
    </row>
    <row r="5910" spans="1:5">
      <c r="A5910">
        <v>9</v>
      </c>
      <c r="B5910">
        <v>4</v>
      </c>
      <c r="C5910">
        <v>2</v>
      </c>
      <c r="D5910">
        <v>0</v>
      </c>
      <c r="E5910">
        <f t="shared" si="92"/>
        <v>0</v>
      </c>
    </row>
    <row r="5911" spans="1:5">
      <c r="A5911">
        <v>9</v>
      </c>
      <c r="B5911">
        <v>4</v>
      </c>
      <c r="C5911">
        <v>3</v>
      </c>
      <c r="D5911">
        <v>0</v>
      </c>
      <c r="E5911">
        <f t="shared" si="92"/>
        <v>0</v>
      </c>
    </row>
    <row r="5912" spans="1:5">
      <c r="A5912">
        <v>9</v>
      </c>
      <c r="B5912">
        <v>4</v>
      </c>
      <c r="C5912">
        <v>4</v>
      </c>
      <c r="D5912">
        <v>0</v>
      </c>
      <c r="E5912">
        <f t="shared" si="92"/>
        <v>0</v>
      </c>
    </row>
    <row r="5913" spans="1:5">
      <c r="A5913">
        <v>9</v>
      </c>
      <c r="B5913">
        <v>4</v>
      </c>
      <c r="C5913">
        <v>5</v>
      </c>
      <c r="D5913">
        <v>9.5210000000000008</v>
      </c>
      <c r="E5913">
        <f t="shared" si="92"/>
        <v>9.5209999999999999E-3</v>
      </c>
    </row>
    <row r="5914" spans="1:5">
      <c r="A5914">
        <v>9</v>
      </c>
      <c r="B5914">
        <v>4</v>
      </c>
      <c r="C5914">
        <v>6</v>
      </c>
      <c r="D5914">
        <v>457.08800000000002</v>
      </c>
      <c r="E5914">
        <f t="shared" si="92"/>
        <v>0.45708800000000005</v>
      </c>
    </row>
    <row r="5915" spans="1:5">
      <c r="A5915">
        <v>9</v>
      </c>
      <c r="B5915">
        <v>4</v>
      </c>
      <c r="C5915">
        <v>7</v>
      </c>
      <c r="D5915">
        <v>1277.8030000000001</v>
      </c>
      <c r="E5915">
        <f t="shared" si="92"/>
        <v>1.277803</v>
      </c>
    </row>
    <row r="5916" spans="1:5">
      <c r="A5916">
        <v>9</v>
      </c>
      <c r="B5916">
        <v>4</v>
      </c>
      <c r="C5916">
        <v>8</v>
      </c>
      <c r="D5916">
        <v>2025.48</v>
      </c>
      <c r="E5916">
        <f t="shared" si="92"/>
        <v>2.0254799999999999</v>
      </c>
    </row>
    <row r="5917" spans="1:5">
      <c r="A5917">
        <v>9</v>
      </c>
      <c r="B5917">
        <v>4</v>
      </c>
      <c r="C5917">
        <v>9</v>
      </c>
      <c r="D5917">
        <v>2579.6410000000001</v>
      </c>
      <c r="E5917">
        <f t="shared" si="92"/>
        <v>2.5796410000000001</v>
      </c>
    </row>
    <row r="5918" spans="1:5">
      <c r="A5918">
        <v>9</v>
      </c>
      <c r="B5918">
        <v>4</v>
      </c>
      <c r="C5918">
        <v>10</v>
      </c>
      <c r="D5918">
        <v>2917.0619999999999</v>
      </c>
      <c r="E5918">
        <f t="shared" si="92"/>
        <v>2.917062</v>
      </c>
    </row>
    <row r="5919" spans="1:5">
      <c r="A5919">
        <v>9</v>
      </c>
      <c r="B5919">
        <v>4</v>
      </c>
      <c r="C5919">
        <v>11</v>
      </c>
      <c r="D5919">
        <v>3061.3409999999999</v>
      </c>
      <c r="E5919">
        <f t="shared" si="92"/>
        <v>3.0613410000000001</v>
      </c>
    </row>
    <row r="5920" spans="1:5">
      <c r="A5920">
        <v>9</v>
      </c>
      <c r="B5920">
        <v>4</v>
      </c>
      <c r="C5920">
        <v>12</v>
      </c>
      <c r="D5920">
        <v>3001.973</v>
      </c>
      <c r="E5920">
        <f t="shared" si="92"/>
        <v>3.001973</v>
      </c>
    </row>
    <row r="5921" spans="1:5">
      <c r="A5921">
        <v>9</v>
      </c>
      <c r="B5921">
        <v>4</v>
      </c>
      <c r="C5921">
        <v>13</v>
      </c>
      <c r="D5921">
        <v>2766.7950000000001</v>
      </c>
      <c r="E5921">
        <f t="shared" si="92"/>
        <v>2.7667950000000001</v>
      </c>
    </row>
    <row r="5922" spans="1:5">
      <c r="A5922">
        <v>9</v>
      </c>
      <c r="B5922">
        <v>4</v>
      </c>
      <c r="C5922">
        <v>14</v>
      </c>
      <c r="D5922">
        <v>2337.7510000000002</v>
      </c>
      <c r="E5922">
        <f t="shared" si="92"/>
        <v>2.3377510000000004</v>
      </c>
    </row>
    <row r="5923" spans="1:5">
      <c r="A5923">
        <v>9</v>
      </c>
      <c r="B5923">
        <v>4</v>
      </c>
      <c r="C5923">
        <v>15</v>
      </c>
      <c r="D5923">
        <v>1717.7660000000001</v>
      </c>
      <c r="E5923">
        <f t="shared" si="92"/>
        <v>1.7177660000000001</v>
      </c>
    </row>
    <row r="5924" spans="1:5">
      <c r="A5924">
        <v>9</v>
      </c>
      <c r="B5924">
        <v>4</v>
      </c>
      <c r="C5924">
        <v>16</v>
      </c>
      <c r="D5924">
        <v>931.11500000000001</v>
      </c>
      <c r="E5924">
        <f t="shared" si="92"/>
        <v>0.93111500000000003</v>
      </c>
    </row>
    <row r="5925" spans="1:5">
      <c r="A5925">
        <v>9</v>
      </c>
      <c r="B5925">
        <v>4</v>
      </c>
      <c r="C5925">
        <v>17</v>
      </c>
      <c r="D5925">
        <v>202.86600000000001</v>
      </c>
      <c r="E5925">
        <f t="shared" si="92"/>
        <v>0.20286600000000002</v>
      </c>
    </row>
    <row r="5926" spans="1:5">
      <c r="A5926">
        <v>9</v>
      </c>
      <c r="B5926">
        <v>4</v>
      </c>
      <c r="C5926">
        <v>18</v>
      </c>
      <c r="D5926">
        <v>0</v>
      </c>
      <c r="E5926">
        <f t="shared" si="92"/>
        <v>0</v>
      </c>
    </row>
    <row r="5927" spans="1:5">
      <c r="A5927">
        <v>9</v>
      </c>
      <c r="B5927">
        <v>4</v>
      </c>
      <c r="C5927">
        <v>19</v>
      </c>
      <c r="D5927">
        <v>0</v>
      </c>
      <c r="E5927">
        <f t="shared" si="92"/>
        <v>0</v>
      </c>
    </row>
    <row r="5928" spans="1:5">
      <c r="A5928">
        <v>9</v>
      </c>
      <c r="B5928">
        <v>4</v>
      </c>
      <c r="C5928">
        <v>20</v>
      </c>
      <c r="D5928">
        <v>0</v>
      </c>
      <c r="E5928">
        <f t="shared" si="92"/>
        <v>0</v>
      </c>
    </row>
    <row r="5929" spans="1:5">
      <c r="A5929">
        <v>9</v>
      </c>
      <c r="B5929">
        <v>4</v>
      </c>
      <c r="C5929">
        <v>21</v>
      </c>
      <c r="D5929">
        <v>0</v>
      </c>
      <c r="E5929">
        <f t="shared" si="92"/>
        <v>0</v>
      </c>
    </row>
    <row r="5930" spans="1:5">
      <c r="A5930">
        <v>9</v>
      </c>
      <c r="B5930">
        <v>4</v>
      </c>
      <c r="C5930">
        <v>22</v>
      </c>
      <c r="D5930">
        <v>0</v>
      </c>
      <c r="E5930">
        <f t="shared" si="92"/>
        <v>0</v>
      </c>
    </row>
    <row r="5931" spans="1:5">
      <c r="A5931">
        <v>9</v>
      </c>
      <c r="B5931">
        <v>4</v>
      </c>
      <c r="C5931">
        <v>23</v>
      </c>
      <c r="D5931">
        <v>0</v>
      </c>
      <c r="E5931">
        <f t="shared" si="92"/>
        <v>0</v>
      </c>
    </row>
    <row r="5932" spans="1:5">
      <c r="A5932">
        <v>9</v>
      </c>
      <c r="B5932">
        <v>5</v>
      </c>
      <c r="C5932">
        <v>0</v>
      </c>
      <c r="D5932">
        <v>0</v>
      </c>
      <c r="E5932">
        <f t="shared" si="92"/>
        <v>0</v>
      </c>
    </row>
    <row r="5933" spans="1:5">
      <c r="A5933">
        <v>9</v>
      </c>
      <c r="B5933">
        <v>5</v>
      </c>
      <c r="C5933">
        <v>1</v>
      </c>
      <c r="D5933">
        <v>0</v>
      </c>
      <c r="E5933">
        <f t="shared" si="92"/>
        <v>0</v>
      </c>
    </row>
    <row r="5934" spans="1:5">
      <c r="A5934">
        <v>9</v>
      </c>
      <c r="B5934">
        <v>5</v>
      </c>
      <c r="C5934">
        <v>2</v>
      </c>
      <c r="D5934">
        <v>0</v>
      </c>
      <c r="E5934">
        <f t="shared" si="92"/>
        <v>0</v>
      </c>
    </row>
    <row r="5935" spans="1:5">
      <c r="A5935">
        <v>9</v>
      </c>
      <c r="B5935">
        <v>5</v>
      </c>
      <c r="C5935">
        <v>3</v>
      </c>
      <c r="D5935">
        <v>0</v>
      </c>
      <c r="E5935">
        <f t="shared" si="92"/>
        <v>0</v>
      </c>
    </row>
    <row r="5936" spans="1:5">
      <c r="A5936">
        <v>9</v>
      </c>
      <c r="B5936">
        <v>5</v>
      </c>
      <c r="C5936">
        <v>4</v>
      </c>
      <c r="D5936">
        <v>0</v>
      </c>
      <c r="E5936">
        <f t="shared" si="92"/>
        <v>0</v>
      </c>
    </row>
    <row r="5937" spans="1:5">
      <c r="A5937">
        <v>9</v>
      </c>
      <c r="B5937">
        <v>5</v>
      </c>
      <c r="C5937">
        <v>5</v>
      </c>
      <c r="D5937">
        <v>9.44</v>
      </c>
      <c r="E5937">
        <f t="shared" si="92"/>
        <v>9.4399999999999987E-3</v>
      </c>
    </row>
    <row r="5938" spans="1:5">
      <c r="A5938">
        <v>9</v>
      </c>
      <c r="B5938">
        <v>5</v>
      </c>
      <c r="C5938">
        <v>6</v>
      </c>
      <c r="D5938">
        <v>452.53699999999998</v>
      </c>
      <c r="E5938">
        <f t="shared" si="92"/>
        <v>0.45253699999999997</v>
      </c>
    </row>
    <row r="5939" spans="1:5">
      <c r="A5939">
        <v>9</v>
      </c>
      <c r="B5939">
        <v>5</v>
      </c>
      <c r="C5939">
        <v>7</v>
      </c>
      <c r="D5939">
        <v>1246.596</v>
      </c>
      <c r="E5939">
        <f t="shared" si="92"/>
        <v>1.246596</v>
      </c>
    </row>
    <row r="5940" spans="1:5">
      <c r="A5940">
        <v>9</v>
      </c>
      <c r="B5940">
        <v>5</v>
      </c>
      <c r="C5940">
        <v>8</v>
      </c>
      <c r="D5940">
        <v>1935.894</v>
      </c>
      <c r="E5940">
        <f t="shared" si="92"/>
        <v>1.935894</v>
      </c>
    </row>
    <row r="5941" spans="1:5">
      <c r="A5941">
        <v>9</v>
      </c>
      <c r="B5941">
        <v>5</v>
      </c>
      <c r="C5941">
        <v>9</v>
      </c>
      <c r="D5941">
        <v>2422.7579999999998</v>
      </c>
      <c r="E5941">
        <f t="shared" si="92"/>
        <v>2.422758</v>
      </c>
    </row>
    <row r="5942" spans="1:5">
      <c r="A5942">
        <v>9</v>
      </c>
      <c r="B5942">
        <v>5</v>
      </c>
      <c r="C5942">
        <v>10</v>
      </c>
      <c r="D5942">
        <v>2744.7469999999998</v>
      </c>
      <c r="E5942">
        <f t="shared" si="92"/>
        <v>2.7447469999999998</v>
      </c>
    </row>
    <row r="5943" spans="1:5">
      <c r="A5943">
        <v>9</v>
      </c>
      <c r="B5943">
        <v>5</v>
      </c>
      <c r="C5943">
        <v>11</v>
      </c>
      <c r="D5943">
        <v>2873.7719999999999</v>
      </c>
      <c r="E5943">
        <f t="shared" si="92"/>
        <v>2.8737719999999998</v>
      </c>
    </row>
    <row r="5944" spans="1:5">
      <c r="A5944">
        <v>9</v>
      </c>
      <c r="B5944">
        <v>5</v>
      </c>
      <c r="C5944">
        <v>12</v>
      </c>
      <c r="D5944">
        <v>2834.3150000000001</v>
      </c>
      <c r="E5944">
        <f t="shared" si="92"/>
        <v>2.8343150000000001</v>
      </c>
    </row>
    <row r="5945" spans="1:5">
      <c r="A5945">
        <v>9</v>
      </c>
      <c r="B5945">
        <v>5</v>
      </c>
      <c r="C5945">
        <v>13</v>
      </c>
      <c r="D5945">
        <v>2595.9879999999998</v>
      </c>
      <c r="E5945">
        <f t="shared" si="92"/>
        <v>2.5959879999999997</v>
      </c>
    </row>
    <row r="5946" spans="1:5">
      <c r="A5946">
        <v>9</v>
      </c>
      <c r="B5946">
        <v>5</v>
      </c>
      <c r="C5946">
        <v>14</v>
      </c>
      <c r="D5946">
        <v>2186.9479999999999</v>
      </c>
      <c r="E5946">
        <f t="shared" si="92"/>
        <v>2.1869479999999997</v>
      </c>
    </row>
    <row r="5947" spans="1:5">
      <c r="A5947">
        <v>9</v>
      </c>
      <c r="B5947">
        <v>5</v>
      </c>
      <c r="C5947">
        <v>15</v>
      </c>
      <c r="D5947">
        <v>1607.9</v>
      </c>
      <c r="E5947">
        <f t="shared" si="92"/>
        <v>1.6079000000000001</v>
      </c>
    </row>
    <row r="5948" spans="1:5">
      <c r="A5948">
        <v>9</v>
      </c>
      <c r="B5948">
        <v>5</v>
      </c>
      <c r="C5948">
        <v>16</v>
      </c>
      <c r="D5948">
        <v>865.95600000000002</v>
      </c>
      <c r="E5948">
        <f t="shared" si="92"/>
        <v>0.86595600000000006</v>
      </c>
    </row>
    <row r="5949" spans="1:5">
      <c r="A5949">
        <v>9</v>
      </c>
      <c r="B5949">
        <v>5</v>
      </c>
      <c r="C5949">
        <v>17</v>
      </c>
      <c r="D5949">
        <v>186.58699999999999</v>
      </c>
      <c r="E5949">
        <f t="shared" si="92"/>
        <v>0.186587</v>
      </c>
    </row>
    <row r="5950" spans="1:5">
      <c r="A5950">
        <v>9</v>
      </c>
      <c r="B5950">
        <v>5</v>
      </c>
      <c r="C5950">
        <v>18</v>
      </c>
      <c r="D5950">
        <v>0</v>
      </c>
      <c r="E5950">
        <f t="shared" si="92"/>
        <v>0</v>
      </c>
    </row>
    <row r="5951" spans="1:5">
      <c r="A5951">
        <v>9</v>
      </c>
      <c r="B5951">
        <v>5</v>
      </c>
      <c r="C5951">
        <v>19</v>
      </c>
      <c r="D5951">
        <v>0</v>
      </c>
      <c r="E5951">
        <f t="shared" si="92"/>
        <v>0</v>
      </c>
    </row>
    <row r="5952" spans="1:5">
      <c r="A5952">
        <v>9</v>
      </c>
      <c r="B5952">
        <v>5</v>
      </c>
      <c r="C5952">
        <v>20</v>
      </c>
      <c r="D5952">
        <v>0</v>
      </c>
      <c r="E5952">
        <f t="shared" si="92"/>
        <v>0</v>
      </c>
    </row>
    <row r="5953" spans="1:5">
      <c r="A5953">
        <v>9</v>
      </c>
      <c r="B5953">
        <v>5</v>
      </c>
      <c r="C5953">
        <v>21</v>
      </c>
      <c r="D5953">
        <v>0</v>
      </c>
      <c r="E5953">
        <f t="shared" si="92"/>
        <v>0</v>
      </c>
    </row>
    <row r="5954" spans="1:5">
      <c r="A5954">
        <v>9</v>
      </c>
      <c r="B5954">
        <v>5</v>
      </c>
      <c r="C5954">
        <v>22</v>
      </c>
      <c r="D5954">
        <v>0</v>
      </c>
      <c r="E5954">
        <f t="shared" si="92"/>
        <v>0</v>
      </c>
    </row>
    <row r="5955" spans="1:5">
      <c r="A5955">
        <v>9</v>
      </c>
      <c r="B5955">
        <v>5</v>
      </c>
      <c r="C5955">
        <v>23</v>
      </c>
      <c r="D5955">
        <v>0</v>
      </c>
      <c r="E5955">
        <f t="shared" si="92"/>
        <v>0</v>
      </c>
    </row>
    <row r="5956" spans="1:5">
      <c r="A5956">
        <v>9</v>
      </c>
      <c r="B5956">
        <v>6</v>
      </c>
      <c r="C5956">
        <v>0</v>
      </c>
      <c r="D5956">
        <v>0</v>
      </c>
      <c r="E5956">
        <f t="shared" si="92"/>
        <v>0</v>
      </c>
    </row>
    <row r="5957" spans="1:5">
      <c r="A5957">
        <v>9</v>
      </c>
      <c r="B5957">
        <v>6</v>
      </c>
      <c r="C5957">
        <v>1</v>
      </c>
      <c r="D5957">
        <v>0</v>
      </c>
      <c r="E5957">
        <f t="shared" ref="E5957:E6020" si="93">D5957/1000</f>
        <v>0</v>
      </c>
    </row>
    <row r="5958" spans="1:5">
      <c r="A5958">
        <v>9</v>
      </c>
      <c r="B5958">
        <v>6</v>
      </c>
      <c r="C5958">
        <v>2</v>
      </c>
      <c r="D5958">
        <v>0</v>
      </c>
      <c r="E5958">
        <f t="shared" si="93"/>
        <v>0</v>
      </c>
    </row>
    <row r="5959" spans="1:5">
      <c r="A5959">
        <v>9</v>
      </c>
      <c r="B5959">
        <v>6</v>
      </c>
      <c r="C5959">
        <v>3</v>
      </c>
      <c r="D5959">
        <v>0</v>
      </c>
      <c r="E5959">
        <f t="shared" si="93"/>
        <v>0</v>
      </c>
    </row>
    <row r="5960" spans="1:5">
      <c r="A5960">
        <v>9</v>
      </c>
      <c r="B5960">
        <v>6</v>
      </c>
      <c r="C5960">
        <v>4</v>
      </c>
      <c r="D5960">
        <v>0</v>
      </c>
      <c r="E5960">
        <f t="shared" si="93"/>
        <v>0</v>
      </c>
    </row>
    <row r="5961" spans="1:5">
      <c r="A5961">
        <v>9</v>
      </c>
      <c r="B5961">
        <v>6</v>
      </c>
      <c r="C5961">
        <v>5</v>
      </c>
      <c r="D5961">
        <v>0</v>
      </c>
      <c r="E5961">
        <f t="shared" si="93"/>
        <v>0</v>
      </c>
    </row>
    <row r="5962" spans="1:5">
      <c r="A5962">
        <v>9</v>
      </c>
      <c r="B5962">
        <v>6</v>
      </c>
      <c r="C5962">
        <v>6</v>
      </c>
      <c r="D5962">
        <v>444.48399999999998</v>
      </c>
      <c r="E5962">
        <f t="shared" si="93"/>
        <v>0.44448399999999999</v>
      </c>
    </row>
    <row r="5963" spans="1:5">
      <c r="A5963">
        <v>9</v>
      </c>
      <c r="B5963">
        <v>6</v>
      </c>
      <c r="C5963">
        <v>7</v>
      </c>
      <c r="D5963">
        <v>1206.903</v>
      </c>
      <c r="E5963">
        <f t="shared" si="93"/>
        <v>1.2069030000000001</v>
      </c>
    </row>
    <row r="5964" spans="1:5">
      <c r="A5964">
        <v>9</v>
      </c>
      <c r="B5964">
        <v>6</v>
      </c>
      <c r="C5964">
        <v>8</v>
      </c>
      <c r="D5964">
        <v>1876.682</v>
      </c>
      <c r="E5964">
        <f t="shared" si="93"/>
        <v>1.876682</v>
      </c>
    </row>
    <row r="5965" spans="1:5">
      <c r="A5965">
        <v>9</v>
      </c>
      <c r="B5965">
        <v>6</v>
      </c>
      <c r="C5965">
        <v>9</v>
      </c>
      <c r="D5965">
        <v>2356.181</v>
      </c>
      <c r="E5965">
        <f t="shared" si="93"/>
        <v>2.3561809999999999</v>
      </c>
    </row>
    <row r="5966" spans="1:5">
      <c r="A5966">
        <v>9</v>
      </c>
      <c r="B5966">
        <v>6</v>
      </c>
      <c r="C5966">
        <v>10</v>
      </c>
      <c r="D5966">
        <v>2646.529</v>
      </c>
      <c r="E5966">
        <f t="shared" si="93"/>
        <v>2.6465290000000001</v>
      </c>
    </row>
    <row r="5967" spans="1:5">
      <c r="A5967">
        <v>9</v>
      </c>
      <c r="B5967">
        <v>6</v>
      </c>
      <c r="C5967">
        <v>11</v>
      </c>
      <c r="D5967">
        <v>2749.5709999999999</v>
      </c>
      <c r="E5967">
        <f t="shared" si="93"/>
        <v>2.749571</v>
      </c>
    </row>
    <row r="5968" spans="1:5">
      <c r="A5968">
        <v>9</v>
      </c>
      <c r="B5968">
        <v>6</v>
      </c>
      <c r="C5968">
        <v>12</v>
      </c>
      <c r="D5968">
        <v>2624.3809999999999</v>
      </c>
      <c r="E5968">
        <f t="shared" si="93"/>
        <v>2.6243810000000001</v>
      </c>
    </row>
    <row r="5969" spans="1:5">
      <c r="A5969">
        <v>9</v>
      </c>
      <c r="B5969">
        <v>6</v>
      </c>
      <c r="C5969">
        <v>13</v>
      </c>
      <c r="D5969">
        <v>2348.183</v>
      </c>
      <c r="E5969">
        <f t="shared" si="93"/>
        <v>2.3481830000000001</v>
      </c>
    </row>
    <row r="5970" spans="1:5">
      <c r="A5970">
        <v>9</v>
      </c>
      <c r="B5970">
        <v>6</v>
      </c>
      <c r="C5970">
        <v>14</v>
      </c>
      <c r="D5970">
        <v>1703.703</v>
      </c>
      <c r="E5970">
        <f t="shared" si="93"/>
        <v>1.703703</v>
      </c>
    </row>
    <row r="5971" spans="1:5">
      <c r="A5971">
        <v>9</v>
      </c>
      <c r="B5971">
        <v>6</v>
      </c>
      <c r="C5971">
        <v>15</v>
      </c>
      <c r="D5971">
        <v>1264.8510000000001</v>
      </c>
      <c r="E5971">
        <f t="shared" si="93"/>
        <v>1.2648510000000002</v>
      </c>
    </row>
    <row r="5972" spans="1:5">
      <c r="A5972">
        <v>9</v>
      </c>
      <c r="B5972">
        <v>6</v>
      </c>
      <c r="C5972">
        <v>16</v>
      </c>
      <c r="D5972">
        <v>441.13900000000001</v>
      </c>
      <c r="E5972">
        <f t="shared" si="93"/>
        <v>0.441139</v>
      </c>
    </row>
    <row r="5973" spans="1:5">
      <c r="A5973">
        <v>9</v>
      </c>
      <c r="B5973">
        <v>6</v>
      </c>
      <c r="C5973">
        <v>17</v>
      </c>
      <c r="D5973">
        <v>130.38900000000001</v>
      </c>
      <c r="E5973">
        <f t="shared" si="93"/>
        <v>0.130389</v>
      </c>
    </row>
    <row r="5974" spans="1:5">
      <c r="A5974">
        <v>9</v>
      </c>
      <c r="B5974">
        <v>6</v>
      </c>
      <c r="C5974">
        <v>18</v>
      </c>
      <c r="D5974">
        <v>0</v>
      </c>
      <c r="E5974">
        <f t="shared" si="93"/>
        <v>0</v>
      </c>
    </row>
    <row r="5975" spans="1:5">
      <c r="A5975">
        <v>9</v>
      </c>
      <c r="B5975">
        <v>6</v>
      </c>
      <c r="C5975">
        <v>19</v>
      </c>
      <c r="D5975">
        <v>0</v>
      </c>
      <c r="E5975">
        <f t="shared" si="93"/>
        <v>0</v>
      </c>
    </row>
    <row r="5976" spans="1:5">
      <c r="A5976">
        <v>9</v>
      </c>
      <c r="B5976">
        <v>6</v>
      </c>
      <c r="C5976">
        <v>20</v>
      </c>
      <c r="D5976">
        <v>0</v>
      </c>
      <c r="E5976">
        <f t="shared" si="93"/>
        <v>0</v>
      </c>
    </row>
    <row r="5977" spans="1:5">
      <c r="A5977">
        <v>9</v>
      </c>
      <c r="B5977">
        <v>6</v>
      </c>
      <c r="C5977">
        <v>21</v>
      </c>
      <c r="D5977">
        <v>0</v>
      </c>
      <c r="E5977">
        <f t="shared" si="93"/>
        <v>0</v>
      </c>
    </row>
    <row r="5978" spans="1:5">
      <c r="A5978">
        <v>9</v>
      </c>
      <c r="B5978">
        <v>6</v>
      </c>
      <c r="C5978">
        <v>22</v>
      </c>
      <c r="D5978">
        <v>0</v>
      </c>
      <c r="E5978">
        <f t="shared" si="93"/>
        <v>0</v>
      </c>
    </row>
    <row r="5979" spans="1:5">
      <c r="A5979">
        <v>9</v>
      </c>
      <c r="B5979">
        <v>6</v>
      </c>
      <c r="C5979">
        <v>23</v>
      </c>
      <c r="D5979">
        <v>0</v>
      </c>
      <c r="E5979">
        <f t="shared" si="93"/>
        <v>0</v>
      </c>
    </row>
    <row r="5980" spans="1:5">
      <c r="A5980">
        <v>9</v>
      </c>
      <c r="B5980">
        <v>7</v>
      </c>
      <c r="C5980">
        <v>0</v>
      </c>
      <c r="D5980">
        <v>0</v>
      </c>
      <c r="E5980">
        <f t="shared" si="93"/>
        <v>0</v>
      </c>
    </row>
    <row r="5981" spans="1:5">
      <c r="A5981">
        <v>9</v>
      </c>
      <c r="B5981">
        <v>7</v>
      </c>
      <c r="C5981">
        <v>1</v>
      </c>
      <c r="D5981">
        <v>0</v>
      </c>
      <c r="E5981">
        <f t="shared" si="93"/>
        <v>0</v>
      </c>
    </row>
    <row r="5982" spans="1:5">
      <c r="A5982">
        <v>9</v>
      </c>
      <c r="B5982">
        <v>7</v>
      </c>
      <c r="C5982">
        <v>2</v>
      </c>
      <c r="D5982">
        <v>0</v>
      </c>
      <c r="E5982">
        <f t="shared" si="93"/>
        <v>0</v>
      </c>
    </row>
    <row r="5983" spans="1:5">
      <c r="A5983">
        <v>9</v>
      </c>
      <c r="B5983">
        <v>7</v>
      </c>
      <c r="C5983">
        <v>3</v>
      </c>
      <c r="D5983">
        <v>0</v>
      </c>
      <c r="E5983">
        <f t="shared" si="93"/>
        <v>0</v>
      </c>
    </row>
    <row r="5984" spans="1:5">
      <c r="A5984">
        <v>9</v>
      </c>
      <c r="B5984">
        <v>7</v>
      </c>
      <c r="C5984">
        <v>4</v>
      </c>
      <c r="D5984">
        <v>0</v>
      </c>
      <c r="E5984">
        <f t="shared" si="93"/>
        <v>0</v>
      </c>
    </row>
    <row r="5985" spans="1:5">
      <c r="A5985">
        <v>9</v>
      </c>
      <c r="B5985">
        <v>7</v>
      </c>
      <c r="C5985">
        <v>5</v>
      </c>
      <c r="D5985">
        <v>0</v>
      </c>
      <c r="E5985">
        <f t="shared" si="93"/>
        <v>0</v>
      </c>
    </row>
    <row r="5986" spans="1:5">
      <c r="A5986">
        <v>9</v>
      </c>
      <c r="B5986">
        <v>7</v>
      </c>
      <c r="C5986">
        <v>6</v>
      </c>
      <c r="D5986">
        <v>392.38600000000002</v>
      </c>
      <c r="E5986">
        <f t="shared" si="93"/>
        <v>0.39238600000000001</v>
      </c>
    </row>
    <row r="5987" spans="1:5">
      <c r="A5987">
        <v>9</v>
      </c>
      <c r="B5987">
        <v>7</v>
      </c>
      <c r="C5987">
        <v>7</v>
      </c>
      <c r="D5987">
        <v>1103.367</v>
      </c>
      <c r="E5987">
        <f t="shared" si="93"/>
        <v>1.103367</v>
      </c>
    </row>
    <row r="5988" spans="1:5">
      <c r="A5988">
        <v>9</v>
      </c>
      <c r="B5988">
        <v>7</v>
      </c>
      <c r="C5988">
        <v>8</v>
      </c>
      <c r="D5988">
        <v>1790.259</v>
      </c>
      <c r="E5988">
        <f t="shared" si="93"/>
        <v>1.790259</v>
      </c>
    </row>
    <row r="5989" spans="1:5">
      <c r="A5989">
        <v>9</v>
      </c>
      <c r="B5989">
        <v>7</v>
      </c>
      <c r="C5989">
        <v>9</v>
      </c>
      <c r="D5989">
        <v>2340.8530000000001</v>
      </c>
      <c r="E5989">
        <f t="shared" si="93"/>
        <v>2.3408530000000001</v>
      </c>
    </row>
    <row r="5990" spans="1:5">
      <c r="A5990">
        <v>9</v>
      </c>
      <c r="B5990">
        <v>7</v>
      </c>
      <c r="C5990">
        <v>10</v>
      </c>
      <c r="D5990">
        <v>2679.4009999999998</v>
      </c>
      <c r="E5990">
        <f t="shared" si="93"/>
        <v>2.6794009999999999</v>
      </c>
    </row>
    <row r="5991" spans="1:5">
      <c r="A5991">
        <v>9</v>
      </c>
      <c r="B5991">
        <v>7</v>
      </c>
      <c r="C5991">
        <v>11</v>
      </c>
      <c r="D5991">
        <v>2821.748</v>
      </c>
      <c r="E5991">
        <f t="shared" si="93"/>
        <v>2.8217479999999999</v>
      </c>
    </row>
    <row r="5992" spans="1:5">
      <c r="A5992">
        <v>9</v>
      </c>
      <c r="B5992">
        <v>7</v>
      </c>
      <c r="C5992">
        <v>12</v>
      </c>
      <c r="D5992">
        <v>2349.5120000000002</v>
      </c>
      <c r="E5992">
        <f t="shared" si="93"/>
        <v>2.3495120000000003</v>
      </c>
    </row>
    <row r="5993" spans="1:5">
      <c r="A5993">
        <v>9</v>
      </c>
      <c r="B5993">
        <v>7</v>
      </c>
      <c r="C5993">
        <v>13</v>
      </c>
      <c r="D5993">
        <v>1127.7809999999999</v>
      </c>
      <c r="E5993">
        <f t="shared" si="93"/>
        <v>1.1277809999999999</v>
      </c>
    </row>
    <row r="5994" spans="1:5">
      <c r="A5994">
        <v>9</v>
      </c>
      <c r="B5994">
        <v>7</v>
      </c>
      <c r="C5994">
        <v>14</v>
      </c>
      <c r="D5994">
        <v>794.45399999999995</v>
      </c>
      <c r="E5994">
        <f t="shared" si="93"/>
        <v>0.79445399999999999</v>
      </c>
    </row>
    <row r="5995" spans="1:5">
      <c r="A5995">
        <v>9</v>
      </c>
      <c r="B5995">
        <v>7</v>
      </c>
      <c r="C5995">
        <v>15</v>
      </c>
      <c r="D5995">
        <v>545.89499999999998</v>
      </c>
      <c r="E5995">
        <f t="shared" si="93"/>
        <v>0.54589500000000002</v>
      </c>
    </row>
    <row r="5996" spans="1:5">
      <c r="A5996">
        <v>9</v>
      </c>
      <c r="B5996">
        <v>7</v>
      </c>
      <c r="C5996">
        <v>16</v>
      </c>
      <c r="D5996">
        <v>704.54300000000001</v>
      </c>
      <c r="E5996">
        <f t="shared" si="93"/>
        <v>0.70454300000000003</v>
      </c>
    </row>
    <row r="5997" spans="1:5">
      <c r="A5997">
        <v>9</v>
      </c>
      <c r="B5997">
        <v>7</v>
      </c>
      <c r="C5997">
        <v>17</v>
      </c>
      <c r="D5997">
        <v>155.804</v>
      </c>
      <c r="E5997">
        <f t="shared" si="93"/>
        <v>0.155804</v>
      </c>
    </row>
    <row r="5998" spans="1:5">
      <c r="A5998">
        <v>9</v>
      </c>
      <c r="B5998">
        <v>7</v>
      </c>
      <c r="C5998">
        <v>18</v>
      </c>
      <c r="D5998">
        <v>0</v>
      </c>
      <c r="E5998">
        <f t="shared" si="93"/>
        <v>0</v>
      </c>
    </row>
    <row r="5999" spans="1:5">
      <c r="A5999">
        <v>9</v>
      </c>
      <c r="B5999">
        <v>7</v>
      </c>
      <c r="C5999">
        <v>19</v>
      </c>
      <c r="D5999">
        <v>0</v>
      </c>
      <c r="E5999">
        <f t="shared" si="93"/>
        <v>0</v>
      </c>
    </row>
    <row r="6000" spans="1:5">
      <c r="A6000">
        <v>9</v>
      </c>
      <c r="B6000">
        <v>7</v>
      </c>
      <c r="C6000">
        <v>20</v>
      </c>
      <c r="D6000">
        <v>0</v>
      </c>
      <c r="E6000">
        <f t="shared" si="93"/>
        <v>0</v>
      </c>
    </row>
    <row r="6001" spans="1:5">
      <c r="A6001">
        <v>9</v>
      </c>
      <c r="B6001">
        <v>7</v>
      </c>
      <c r="C6001">
        <v>21</v>
      </c>
      <c r="D6001">
        <v>0</v>
      </c>
      <c r="E6001">
        <f t="shared" si="93"/>
        <v>0</v>
      </c>
    </row>
    <row r="6002" spans="1:5">
      <c r="A6002">
        <v>9</v>
      </c>
      <c r="B6002">
        <v>7</v>
      </c>
      <c r="C6002">
        <v>22</v>
      </c>
      <c r="D6002">
        <v>0</v>
      </c>
      <c r="E6002">
        <f t="shared" si="93"/>
        <v>0</v>
      </c>
    </row>
    <row r="6003" spans="1:5">
      <c r="A6003">
        <v>9</v>
      </c>
      <c r="B6003">
        <v>7</v>
      </c>
      <c r="C6003">
        <v>23</v>
      </c>
      <c r="D6003">
        <v>0</v>
      </c>
      <c r="E6003">
        <f t="shared" si="93"/>
        <v>0</v>
      </c>
    </row>
    <row r="6004" spans="1:5">
      <c r="A6004">
        <v>9</v>
      </c>
      <c r="B6004">
        <v>8</v>
      </c>
      <c r="C6004">
        <v>0</v>
      </c>
      <c r="D6004">
        <v>0</v>
      </c>
      <c r="E6004">
        <f t="shared" si="93"/>
        <v>0</v>
      </c>
    </row>
    <row r="6005" spans="1:5">
      <c r="A6005">
        <v>9</v>
      </c>
      <c r="B6005">
        <v>8</v>
      </c>
      <c r="C6005">
        <v>1</v>
      </c>
      <c r="D6005">
        <v>0</v>
      </c>
      <c r="E6005">
        <f t="shared" si="93"/>
        <v>0</v>
      </c>
    </row>
    <row r="6006" spans="1:5">
      <c r="A6006">
        <v>9</v>
      </c>
      <c r="B6006">
        <v>8</v>
      </c>
      <c r="C6006">
        <v>2</v>
      </c>
      <c r="D6006">
        <v>0</v>
      </c>
      <c r="E6006">
        <f t="shared" si="93"/>
        <v>0</v>
      </c>
    </row>
    <row r="6007" spans="1:5">
      <c r="A6007">
        <v>9</v>
      </c>
      <c r="B6007">
        <v>8</v>
      </c>
      <c r="C6007">
        <v>3</v>
      </c>
      <c r="D6007">
        <v>0</v>
      </c>
      <c r="E6007">
        <f t="shared" si="93"/>
        <v>0</v>
      </c>
    </row>
    <row r="6008" spans="1:5">
      <c r="A6008">
        <v>9</v>
      </c>
      <c r="B6008">
        <v>8</v>
      </c>
      <c r="C6008">
        <v>4</v>
      </c>
      <c r="D6008">
        <v>0</v>
      </c>
      <c r="E6008">
        <f t="shared" si="93"/>
        <v>0</v>
      </c>
    </row>
    <row r="6009" spans="1:5">
      <c r="A6009">
        <v>9</v>
      </c>
      <c r="B6009">
        <v>8</v>
      </c>
      <c r="C6009">
        <v>5</v>
      </c>
      <c r="D6009">
        <v>0</v>
      </c>
      <c r="E6009">
        <f t="shared" si="93"/>
        <v>0</v>
      </c>
    </row>
    <row r="6010" spans="1:5">
      <c r="A6010">
        <v>9</v>
      </c>
      <c r="B6010">
        <v>8</v>
      </c>
      <c r="C6010">
        <v>6</v>
      </c>
      <c r="D6010">
        <v>392.15499999999997</v>
      </c>
      <c r="E6010">
        <f t="shared" si="93"/>
        <v>0.39215499999999998</v>
      </c>
    </row>
    <row r="6011" spans="1:5">
      <c r="A6011">
        <v>9</v>
      </c>
      <c r="B6011">
        <v>8</v>
      </c>
      <c r="C6011">
        <v>7</v>
      </c>
      <c r="D6011">
        <v>743.971</v>
      </c>
      <c r="E6011">
        <f t="shared" si="93"/>
        <v>0.74397100000000005</v>
      </c>
    </row>
    <row r="6012" spans="1:5">
      <c r="A6012">
        <v>9</v>
      </c>
      <c r="B6012">
        <v>8</v>
      </c>
      <c r="C6012">
        <v>8</v>
      </c>
      <c r="D6012">
        <v>1777.9280000000001</v>
      </c>
      <c r="E6012">
        <f t="shared" si="93"/>
        <v>1.7779280000000002</v>
      </c>
    </row>
    <row r="6013" spans="1:5">
      <c r="A6013">
        <v>9</v>
      </c>
      <c r="B6013">
        <v>8</v>
      </c>
      <c r="C6013">
        <v>9</v>
      </c>
      <c r="D6013">
        <v>2351.5390000000002</v>
      </c>
      <c r="E6013">
        <f t="shared" si="93"/>
        <v>2.3515390000000003</v>
      </c>
    </row>
    <row r="6014" spans="1:5">
      <c r="A6014">
        <v>9</v>
      </c>
      <c r="B6014">
        <v>8</v>
      </c>
      <c r="C6014">
        <v>10</v>
      </c>
      <c r="D6014">
        <v>2365.6460000000002</v>
      </c>
      <c r="E6014">
        <f t="shared" si="93"/>
        <v>2.3656460000000004</v>
      </c>
    </row>
    <row r="6015" spans="1:5">
      <c r="A6015">
        <v>9</v>
      </c>
      <c r="B6015">
        <v>8</v>
      </c>
      <c r="C6015">
        <v>11</v>
      </c>
      <c r="D6015">
        <v>2831.86</v>
      </c>
      <c r="E6015">
        <f t="shared" si="93"/>
        <v>2.8318600000000003</v>
      </c>
    </row>
    <row r="6016" spans="1:5">
      <c r="A6016">
        <v>9</v>
      </c>
      <c r="B6016">
        <v>8</v>
      </c>
      <c r="C6016">
        <v>12</v>
      </c>
      <c r="D6016">
        <v>2771.1039999999998</v>
      </c>
      <c r="E6016">
        <f t="shared" si="93"/>
        <v>2.7711039999999998</v>
      </c>
    </row>
    <row r="6017" spans="1:5">
      <c r="A6017">
        <v>9</v>
      </c>
      <c r="B6017">
        <v>8</v>
      </c>
      <c r="C6017">
        <v>13</v>
      </c>
      <c r="D6017">
        <v>1678.8589999999999</v>
      </c>
      <c r="E6017">
        <f t="shared" si="93"/>
        <v>1.6788589999999999</v>
      </c>
    </row>
    <row r="6018" spans="1:5">
      <c r="A6018">
        <v>9</v>
      </c>
      <c r="B6018">
        <v>8</v>
      </c>
      <c r="C6018">
        <v>14</v>
      </c>
      <c r="D6018">
        <v>1723.7660000000001</v>
      </c>
      <c r="E6018">
        <f t="shared" si="93"/>
        <v>1.7237660000000001</v>
      </c>
    </row>
    <row r="6019" spans="1:5">
      <c r="A6019">
        <v>9</v>
      </c>
      <c r="B6019">
        <v>8</v>
      </c>
      <c r="C6019">
        <v>15</v>
      </c>
      <c r="D6019">
        <v>909.30399999999997</v>
      </c>
      <c r="E6019">
        <f t="shared" si="93"/>
        <v>0.909304</v>
      </c>
    </row>
    <row r="6020" spans="1:5">
      <c r="A6020">
        <v>9</v>
      </c>
      <c r="B6020">
        <v>8</v>
      </c>
      <c r="C6020">
        <v>16</v>
      </c>
      <c r="D6020">
        <v>286.642</v>
      </c>
      <c r="E6020">
        <f t="shared" si="93"/>
        <v>0.28664200000000001</v>
      </c>
    </row>
    <row r="6021" spans="1:5">
      <c r="A6021">
        <v>9</v>
      </c>
      <c r="B6021">
        <v>8</v>
      </c>
      <c r="C6021">
        <v>17</v>
      </c>
      <c r="D6021">
        <v>157.91499999999999</v>
      </c>
      <c r="E6021">
        <f t="shared" ref="E6021:E6084" si="94">D6021/1000</f>
        <v>0.157915</v>
      </c>
    </row>
    <row r="6022" spans="1:5">
      <c r="A6022">
        <v>9</v>
      </c>
      <c r="B6022">
        <v>8</v>
      </c>
      <c r="C6022">
        <v>18</v>
      </c>
      <c r="D6022">
        <v>0</v>
      </c>
      <c r="E6022">
        <f t="shared" si="94"/>
        <v>0</v>
      </c>
    </row>
    <row r="6023" spans="1:5">
      <c r="A6023">
        <v>9</v>
      </c>
      <c r="B6023">
        <v>8</v>
      </c>
      <c r="C6023">
        <v>19</v>
      </c>
      <c r="D6023">
        <v>0</v>
      </c>
      <c r="E6023">
        <f t="shared" si="94"/>
        <v>0</v>
      </c>
    </row>
    <row r="6024" spans="1:5">
      <c r="A6024">
        <v>9</v>
      </c>
      <c r="B6024">
        <v>8</v>
      </c>
      <c r="C6024">
        <v>20</v>
      </c>
      <c r="D6024">
        <v>0</v>
      </c>
      <c r="E6024">
        <f t="shared" si="94"/>
        <v>0</v>
      </c>
    </row>
    <row r="6025" spans="1:5">
      <c r="A6025">
        <v>9</v>
      </c>
      <c r="B6025">
        <v>8</v>
      </c>
      <c r="C6025">
        <v>21</v>
      </c>
      <c r="D6025">
        <v>0</v>
      </c>
      <c r="E6025">
        <f t="shared" si="94"/>
        <v>0</v>
      </c>
    </row>
    <row r="6026" spans="1:5">
      <c r="A6026">
        <v>9</v>
      </c>
      <c r="B6026">
        <v>8</v>
      </c>
      <c r="C6026">
        <v>22</v>
      </c>
      <c r="D6026">
        <v>0</v>
      </c>
      <c r="E6026">
        <f t="shared" si="94"/>
        <v>0</v>
      </c>
    </row>
    <row r="6027" spans="1:5">
      <c r="A6027">
        <v>9</v>
      </c>
      <c r="B6027">
        <v>8</v>
      </c>
      <c r="C6027">
        <v>23</v>
      </c>
      <c r="D6027">
        <v>0</v>
      </c>
      <c r="E6027">
        <f t="shared" si="94"/>
        <v>0</v>
      </c>
    </row>
    <row r="6028" spans="1:5">
      <c r="A6028">
        <v>9</v>
      </c>
      <c r="B6028">
        <v>9</v>
      </c>
      <c r="C6028">
        <v>0</v>
      </c>
      <c r="D6028">
        <v>0</v>
      </c>
      <c r="E6028">
        <f t="shared" si="94"/>
        <v>0</v>
      </c>
    </row>
    <row r="6029" spans="1:5">
      <c r="A6029">
        <v>9</v>
      </c>
      <c r="B6029">
        <v>9</v>
      </c>
      <c r="C6029">
        <v>1</v>
      </c>
      <c r="D6029">
        <v>0</v>
      </c>
      <c r="E6029">
        <f t="shared" si="94"/>
        <v>0</v>
      </c>
    </row>
    <row r="6030" spans="1:5">
      <c r="A6030">
        <v>9</v>
      </c>
      <c r="B6030">
        <v>9</v>
      </c>
      <c r="C6030">
        <v>2</v>
      </c>
      <c r="D6030">
        <v>0</v>
      </c>
      <c r="E6030">
        <f t="shared" si="94"/>
        <v>0</v>
      </c>
    </row>
    <row r="6031" spans="1:5">
      <c r="A6031">
        <v>9</v>
      </c>
      <c r="B6031">
        <v>9</v>
      </c>
      <c r="C6031">
        <v>3</v>
      </c>
      <c r="D6031">
        <v>0</v>
      </c>
      <c r="E6031">
        <f t="shared" si="94"/>
        <v>0</v>
      </c>
    </row>
    <row r="6032" spans="1:5">
      <c r="A6032">
        <v>9</v>
      </c>
      <c r="B6032">
        <v>9</v>
      </c>
      <c r="C6032">
        <v>4</v>
      </c>
      <c r="D6032">
        <v>0</v>
      </c>
      <c r="E6032">
        <f t="shared" si="94"/>
        <v>0</v>
      </c>
    </row>
    <row r="6033" spans="1:5">
      <c r="A6033">
        <v>9</v>
      </c>
      <c r="B6033">
        <v>9</v>
      </c>
      <c r="C6033">
        <v>5</v>
      </c>
      <c r="D6033">
        <v>0</v>
      </c>
      <c r="E6033">
        <f t="shared" si="94"/>
        <v>0</v>
      </c>
    </row>
    <row r="6034" spans="1:5">
      <c r="A6034">
        <v>9</v>
      </c>
      <c r="B6034">
        <v>9</v>
      </c>
      <c r="C6034">
        <v>6</v>
      </c>
      <c r="D6034">
        <v>65.635999999999996</v>
      </c>
      <c r="E6034">
        <f t="shared" si="94"/>
        <v>6.5636E-2</v>
      </c>
    </row>
    <row r="6035" spans="1:5">
      <c r="A6035">
        <v>9</v>
      </c>
      <c r="B6035">
        <v>9</v>
      </c>
      <c r="C6035">
        <v>7</v>
      </c>
      <c r="D6035">
        <v>876.17399999999998</v>
      </c>
      <c r="E6035">
        <f t="shared" si="94"/>
        <v>0.87617400000000001</v>
      </c>
    </row>
    <row r="6036" spans="1:5">
      <c r="A6036">
        <v>9</v>
      </c>
      <c r="B6036">
        <v>9</v>
      </c>
      <c r="C6036">
        <v>8</v>
      </c>
      <c r="D6036">
        <v>938.48400000000004</v>
      </c>
      <c r="E6036">
        <f t="shared" si="94"/>
        <v>0.93848399999999998</v>
      </c>
    </row>
    <row r="6037" spans="1:5">
      <c r="A6037">
        <v>9</v>
      </c>
      <c r="B6037">
        <v>9</v>
      </c>
      <c r="C6037">
        <v>9</v>
      </c>
      <c r="D6037">
        <v>864.35400000000004</v>
      </c>
      <c r="E6037">
        <f t="shared" si="94"/>
        <v>0.86435400000000007</v>
      </c>
    </row>
    <row r="6038" spans="1:5">
      <c r="A6038">
        <v>9</v>
      </c>
      <c r="B6038">
        <v>9</v>
      </c>
      <c r="C6038">
        <v>10</v>
      </c>
      <c r="D6038">
        <v>1702.4459999999999</v>
      </c>
      <c r="E6038">
        <f t="shared" si="94"/>
        <v>1.7024459999999999</v>
      </c>
    </row>
    <row r="6039" spans="1:5">
      <c r="A6039">
        <v>9</v>
      </c>
      <c r="B6039">
        <v>9</v>
      </c>
      <c r="C6039">
        <v>11</v>
      </c>
      <c r="D6039">
        <v>1521.7339999999999</v>
      </c>
      <c r="E6039">
        <f t="shared" si="94"/>
        <v>1.5217339999999999</v>
      </c>
    </row>
    <row r="6040" spans="1:5">
      <c r="A6040">
        <v>9</v>
      </c>
      <c r="B6040">
        <v>9</v>
      </c>
      <c r="C6040">
        <v>12</v>
      </c>
      <c r="D6040">
        <v>526.01499999999999</v>
      </c>
      <c r="E6040">
        <f t="shared" si="94"/>
        <v>0.52601500000000001</v>
      </c>
    </row>
    <row r="6041" spans="1:5">
      <c r="A6041">
        <v>9</v>
      </c>
      <c r="B6041">
        <v>9</v>
      </c>
      <c r="C6041">
        <v>13</v>
      </c>
      <c r="D6041">
        <v>464.55900000000003</v>
      </c>
      <c r="E6041">
        <f t="shared" si="94"/>
        <v>0.464559</v>
      </c>
    </row>
    <row r="6042" spans="1:5">
      <c r="A6042">
        <v>9</v>
      </c>
      <c r="B6042">
        <v>9</v>
      </c>
      <c r="C6042">
        <v>14</v>
      </c>
      <c r="D6042">
        <v>374.39600000000002</v>
      </c>
      <c r="E6042">
        <f t="shared" si="94"/>
        <v>0.37439600000000001</v>
      </c>
    </row>
    <row r="6043" spans="1:5">
      <c r="A6043">
        <v>9</v>
      </c>
      <c r="B6043">
        <v>9</v>
      </c>
      <c r="C6043">
        <v>15</v>
      </c>
      <c r="D6043">
        <v>391.29</v>
      </c>
      <c r="E6043">
        <f t="shared" si="94"/>
        <v>0.39129000000000003</v>
      </c>
    </row>
    <row r="6044" spans="1:5">
      <c r="A6044">
        <v>9</v>
      </c>
      <c r="B6044">
        <v>9</v>
      </c>
      <c r="C6044">
        <v>16</v>
      </c>
      <c r="D6044">
        <v>6.343</v>
      </c>
      <c r="E6044">
        <f t="shared" si="94"/>
        <v>6.3429999999999997E-3</v>
      </c>
    </row>
    <row r="6045" spans="1:5">
      <c r="A6045">
        <v>9</v>
      </c>
      <c r="B6045">
        <v>9</v>
      </c>
      <c r="C6045">
        <v>17</v>
      </c>
      <c r="D6045">
        <v>87.203000000000003</v>
      </c>
      <c r="E6045">
        <f t="shared" si="94"/>
        <v>8.7203000000000003E-2</v>
      </c>
    </row>
    <row r="6046" spans="1:5">
      <c r="A6046">
        <v>9</v>
      </c>
      <c r="B6046">
        <v>9</v>
      </c>
      <c r="C6046">
        <v>18</v>
      </c>
      <c r="D6046">
        <v>0</v>
      </c>
      <c r="E6046">
        <f t="shared" si="94"/>
        <v>0</v>
      </c>
    </row>
    <row r="6047" spans="1:5">
      <c r="A6047">
        <v>9</v>
      </c>
      <c r="B6047">
        <v>9</v>
      </c>
      <c r="C6047">
        <v>19</v>
      </c>
      <c r="D6047">
        <v>0</v>
      </c>
      <c r="E6047">
        <f t="shared" si="94"/>
        <v>0</v>
      </c>
    </row>
    <row r="6048" spans="1:5">
      <c r="A6048">
        <v>9</v>
      </c>
      <c r="B6048">
        <v>9</v>
      </c>
      <c r="C6048">
        <v>20</v>
      </c>
      <c r="D6048">
        <v>0</v>
      </c>
      <c r="E6048">
        <f t="shared" si="94"/>
        <v>0</v>
      </c>
    </row>
    <row r="6049" spans="1:5">
      <c r="A6049">
        <v>9</v>
      </c>
      <c r="B6049">
        <v>9</v>
      </c>
      <c r="C6049">
        <v>21</v>
      </c>
      <c r="D6049">
        <v>0</v>
      </c>
      <c r="E6049">
        <f t="shared" si="94"/>
        <v>0</v>
      </c>
    </row>
    <row r="6050" spans="1:5">
      <c r="A6050">
        <v>9</v>
      </c>
      <c r="B6050">
        <v>9</v>
      </c>
      <c r="C6050">
        <v>22</v>
      </c>
      <c r="D6050">
        <v>0</v>
      </c>
      <c r="E6050">
        <f t="shared" si="94"/>
        <v>0</v>
      </c>
    </row>
    <row r="6051" spans="1:5">
      <c r="A6051">
        <v>9</v>
      </c>
      <c r="B6051">
        <v>9</v>
      </c>
      <c r="C6051">
        <v>23</v>
      </c>
      <c r="D6051">
        <v>0</v>
      </c>
      <c r="E6051">
        <f t="shared" si="94"/>
        <v>0</v>
      </c>
    </row>
    <row r="6052" spans="1:5">
      <c r="A6052">
        <v>9</v>
      </c>
      <c r="B6052">
        <v>10</v>
      </c>
      <c r="C6052">
        <v>0</v>
      </c>
      <c r="D6052">
        <v>0</v>
      </c>
      <c r="E6052">
        <f t="shared" si="94"/>
        <v>0</v>
      </c>
    </row>
    <row r="6053" spans="1:5">
      <c r="A6053">
        <v>9</v>
      </c>
      <c r="B6053">
        <v>10</v>
      </c>
      <c r="C6053">
        <v>1</v>
      </c>
      <c r="D6053">
        <v>0</v>
      </c>
      <c r="E6053">
        <f t="shared" si="94"/>
        <v>0</v>
      </c>
    </row>
    <row r="6054" spans="1:5">
      <c r="A6054">
        <v>9</v>
      </c>
      <c r="B6054">
        <v>10</v>
      </c>
      <c r="C6054">
        <v>2</v>
      </c>
      <c r="D6054">
        <v>0</v>
      </c>
      <c r="E6054">
        <f t="shared" si="94"/>
        <v>0</v>
      </c>
    </row>
    <row r="6055" spans="1:5">
      <c r="A6055">
        <v>9</v>
      </c>
      <c r="B6055">
        <v>10</v>
      </c>
      <c r="C6055">
        <v>3</v>
      </c>
      <c r="D6055">
        <v>0</v>
      </c>
      <c r="E6055">
        <f t="shared" si="94"/>
        <v>0</v>
      </c>
    </row>
    <row r="6056" spans="1:5">
      <c r="A6056">
        <v>9</v>
      </c>
      <c r="B6056">
        <v>10</v>
      </c>
      <c r="C6056">
        <v>4</v>
      </c>
      <c r="D6056">
        <v>0</v>
      </c>
      <c r="E6056">
        <f t="shared" si="94"/>
        <v>0</v>
      </c>
    </row>
    <row r="6057" spans="1:5">
      <c r="A6057">
        <v>9</v>
      </c>
      <c r="B6057">
        <v>10</v>
      </c>
      <c r="C6057">
        <v>5</v>
      </c>
      <c r="D6057">
        <v>0</v>
      </c>
      <c r="E6057">
        <f t="shared" si="94"/>
        <v>0</v>
      </c>
    </row>
    <row r="6058" spans="1:5">
      <c r="A6058">
        <v>9</v>
      </c>
      <c r="B6058">
        <v>10</v>
      </c>
      <c r="C6058">
        <v>6</v>
      </c>
      <c r="D6058">
        <v>437.38600000000002</v>
      </c>
      <c r="E6058">
        <f t="shared" si="94"/>
        <v>0.437386</v>
      </c>
    </row>
    <row r="6059" spans="1:5">
      <c r="A6059">
        <v>9</v>
      </c>
      <c r="B6059">
        <v>10</v>
      </c>
      <c r="C6059">
        <v>7</v>
      </c>
      <c r="D6059">
        <v>1247.2570000000001</v>
      </c>
      <c r="E6059">
        <f t="shared" si="94"/>
        <v>1.2472570000000001</v>
      </c>
    </row>
    <row r="6060" spans="1:5">
      <c r="A6060">
        <v>9</v>
      </c>
      <c r="B6060">
        <v>10</v>
      </c>
      <c r="C6060">
        <v>8</v>
      </c>
      <c r="D6060">
        <v>1972.479</v>
      </c>
      <c r="E6060">
        <f t="shared" si="94"/>
        <v>1.9724790000000001</v>
      </c>
    </row>
    <row r="6061" spans="1:5">
      <c r="A6061">
        <v>9</v>
      </c>
      <c r="B6061">
        <v>10</v>
      </c>
      <c r="C6061">
        <v>9</v>
      </c>
      <c r="D6061">
        <v>2528.694</v>
      </c>
      <c r="E6061">
        <f t="shared" si="94"/>
        <v>2.5286939999999998</v>
      </c>
    </row>
    <row r="6062" spans="1:5">
      <c r="A6062">
        <v>9</v>
      </c>
      <c r="B6062">
        <v>10</v>
      </c>
      <c r="C6062">
        <v>10</v>
      </c>
      <c r="D6062">
        <v>2885.0659999999998</v>
      </c>
      <c r="E6062">
        <f t="shared" si="94"/>
        <v>2.8850659999999997</v>
      </c>
    </row>
    <row r="6063" spans="1:5">
      <c r="A6063">
        <v>9</v>
      </c>
      <c r="B6063">
        <v>10</v>
      </c>
      <c r="C6063">
        <v>11</v>
      </c>
      <c r="D6063">
        <v>3027.2649999999999</v>
      </c>
      <c r="E6063">
        <f t="shared" si="94"/>
        <v>3.0272649999999999</v>
      </c>
    </row>
    <row r="6064" spans="1:5">
      <c r="A6064">
        <v>9</v>
      </c>
      <c r="B6064">
        <v>10</v>
      </c>
      <c r="C6064">
        <v>12</v>
      </c>
      <c r="D6064">
        <v>2978.1320000000001</v>
      </c>
      <c r="E6064">
        <f t="shared" si="94"/>
        <v>2.978132</v>
      </c>
    </row>
    <row r="6065" spans="1:5">
      <c r="A6065">
        <v>9</v>
      </c>
      <c r="B6065">
        <v>10</v>
      </c>
      <c r="C6065">
        <v>13</v>
      </c>
      <c r="D6065">
        <v>2701.3180000000002</v>
      </c>
      <c r="E6065">
        <f t="shared" si="94"/>
        <v>2.7013180000000001</v>
      </c>
    </row>
    <row r="6066" spans="1:5">
      <c r="A6066">
        <v>9</v>
      </c>
      <c r="B6066">
        <v>10</v>
      </c>
      <c r="C6066">
        <v>14</v>
      </c>
      <c r="D6066">
        <v>2268.777</v>
      </c>
      <c r="E6066">
        <f t="shared" si="94"/>
        <v>2.268777</v>
      </c>
    </row>
    <row r="6067" spans="1:5">
      <c r="A6067">
        <v>9</v>
      </c>
      <c r="B6067">
        <v>10</v>
      </c>
      <c r="C6067">
        <v>15</v>
      </c>
      <c r="D6067">
        <v>1630.559</v>
      </c>
      <c r="E6067">
        <f t="shared" si="94"/>
        <v>1.6305589999999999</v>
      </c>
    </row>
    <row r="6068" spans="1:5">
      <c r="A6068">
        <v>9</v>
      </c>
      <c r="B6068">
        <v>10</v>
      </c>
      <c r="C6068">
        <v>16</v>
      </c>
      <c r="D6068">
        <v>843.226</v>
      </c>
      <c r="E6068">
        <f t="shared" si="94"/>
        <v>0.84322600000000003</v>
      </c>
    </row>
    <row r="6069" spans="1:5">
      <c r="A6069">
        <v>9</v>
      </c>
      <c r="B6069">
        <v>10</v>
      </c>
      <c r="C6069">
        <v>17</v>
      </c>
      <c r="D6069">
        <v>144.76599999999999</v>
      </c>
      <c r="E6069">
        <f t="shared" si="94"/>
        <v>0.14476599999999998</v>
      </c>
    </row>
    <row r="6070" spans="1:5">
      <c r="A6070">
        <v>9</v>
      </c>
      <c r="B6070">
        <v>10</v>
      </c>
      <c r="C6070">
        <v>18</v>
      </c>
      <c r="D6070">
        <v>0</v>
      </c>
      <c r="E6070">
        <f t="shared" si="94"/>
        <v>0</v>
      </c>
    </row>
    <row r="6071" spans="1:5">
      <c r="A6071">
        <v>9</v>
      </c>
      <c r="B6071">
        <v>10</v>
      </c>
      <c r="C6071">
        <v>19</v>
      </c>
      <c r="D6071">
        <v>0</v>
      </c>
      <c r="E6071">
        <f t="shared" si="94"/>
        <v>0</v>
      </c>
    </row>
    <row r="6072" spans="1:5">
      <c r="A6072">
        <v>9</v>
      </c>
      <c r="B6072">
        <v>10</v>
      </c>
      <c r="C6072">
        <v>20</v>
      </c>
      <c r="D6072">
        <v>0</v>
      </c>
      <c r="E6072">
        <f t="shared" si="94"/>
        <v>0</v>
      </c>
    </row>
    <row r="6073" spans="1:5">
      <c r="A6073">
        <v>9</v>
      </c>
      <c r="B6073">
        <v>10</v>
      </c>
      <c r="C6073">
        <v>21</v>
      </c>
      <c r="D6073">
        <v>0</v>
      </c>
      <c r="E6073">
        <f t="shared" si="94"/>
        <v>0</v>
      </c>
    </row>
    <row r="6074" spans="1:5">
      <c r="A6074">
        <v>9</v>
      </c>
      <c r="B6074">
        <v>10</v>
      </c>
      <c r="C6074">
        <v>22</v>
      </c>
      <c r="D6074">
        <v>0</v>
      </c>
      <c r="E6074">
        <f t="shared" si="94"/>
        <v>0</v>
      </c>
    </row>
    <row r="6075" spans="1:5">
      <c r="A6075">
        <v>9</v>
      </c>
      <c r="B6075">
        <v>10</v>
      </c>
      <c r="C6075">
        <v>23</v>
      </c>
      <c r="D6075">
        <v>0</v>
      </c>
      <c r="E6075">
        <f t="shared" si="94"/>
        <v>0</v>
      </c>
    </row>
    <row r="6076" spans="1:5">
      <c r="A6076">
        <v>9</v>
      </c>
      <c r="B6076">
        <v>11</v>
      </c>
      <c r="C6076">
        <v>0</v>
      </c>
      <c r="D6076">
        <v>0</v>
      </c>
      <c r="E6076">
        <f t="shared" si="94"/>
        <v>0</v>
      </c>
    </row>
    <row r="6077" spans="1:5">
      <c r="A6077">
        <v>9</v>
      </c>
      <c r="B6077">
        <v>11</v>
      </c>
      <c r="C6077">
        <v>1</v>
      </c>
      <c r="D6077">
        <v>0</v>
      </c>
      <c r="E6077">
        <f t="shared" si="94"/>
        <v>0</v>
      </c>
    </row>
    <row r="6078" spans="1:5">
      <c r="A6078">
        <v>9</v>
      </c>
      <c r="B6078">
        <v>11</v>
      </c>
      <c r="C6078">
        <v>2</v>
      </c>
      <c r="D6078">
        <v>0</v>
      </c>
      <c r="E6078">
        <f t="shared" si="94"/>
        <v>0</v>
      </c>
    </row>
    <row r="6079" spans="1:5">
      <c r="A6079">
        <v>9</v>
      </c>
      <c r="B6079">
        <v>11</v>
      </c>
      <c r="C6079">
        <v>3</v>
      </c>
      <c r="D6079">
        <v>0</v>
      </c>
      <c r="E6079">
        <f t="shared" si="94"/>
        <v>0</v>
      </c>
    </row>
    <row r="6080" spans="1:5">
      <c r="A6080">
        <v>9</v>
      </c>
      <c r="B6080">
        <v>11</v>
      </c>
      <c r="C6080">
        <v>4</v>
      </c>
      <c r="D6080">
        <v>0</v>
      </c>
      <c r="E6080">
        <f t="shared" si="94"/>
        <v>0</v>
      </c>
    </row>
    <row r="6081" spans="1:5">
      <c r="A6081">
        <v>9</v>
      </c>
      <c r="B6081">
        <v>11</v>
      </c>
      <c r="C6081">
        <v>5</v>
      </c>
      <c r="D6081">
        <v>0</v>
      </c>
      <c r="E6081">
        <f t="shared" si="94"/>
        <v>0</v>
      </c>
    </row>
    <row r="6082" spans="1:5">
      <c r="A6082">
        <v>9</v>
      </c>
      <c r="B6082">
        <v>11</v>
      </c>
      <c r="C6082">
        <v>6</v>
      </c>
      <c r="D6082">
        <v>418.60199999999998</v>
      </c>
      <c r="E6082">
        <f t="shared" si="94"/>
        <v>0.41860199999999997</v>
      </c>
    </row>
    <row r="6083" spans="1:5">
      <c r="A6083">
        <v>9</v>
      </c>
      <c r="B6083">
        <v>11</v>
      </c>
      <c r="C6083">
        <v>7</v>
      </c>
      <c r="D6083">
        <v>1188.2750000000001</v>
      </c>
      <c r="E6083">
        <f t="shared" si="94"/>
        <v>1.1882750000000002</v>
      </c>
    </row>
    <row r="6084" spans="1:5">
      <c r="A6084">
        <v>9</v>
      </c>
      <c r="B6084">
        <v>11</v>
      </c>
      <c r="C6084">
        <v>8</v>
      </c>
      <c r="D6084">
        <v>1878.45</v>
      </c>
      <c r="E6084">
        <f t="shared" si="94"/>
        <v>1.87845</v>
      </c>
    </row>
    <row r="6085" spans="1:5">
      <c r="A6085">
        <v>9</v>
      </c>
      <c r="B6085">
        <v>11</v>
      </c>
      <c r="C6085">
        <v>9</v>
      </c>
      <c r="D6085">
        <v>2292.982</v>
      </c>
      <c r="E6085">
        <f t="shared" ref="E6085:E6148" si="95">D6085/1000</f>
        <v>2.2929819999999999</v>
      </c>
    </row>
    <row r="6086" spans="1:5">
      <c r="A6086">
        <v>9</v>
      </c>
      <c r="B6086">
        <v>11</v>
      </c>
      <c r="C6086">
        <v>10</v>
      </c>
      <c r="D6086">
        <v>2580.953</v>
      </c>
      <c r="E6086">
        <f t="shared" si="95"/>
        <v>2.5809530000000001</v>
      </c>
    </row>
    <row r="6087" spans="1:5">
      <c r="A6087">
        <v>9</v>
      </c>
      <c r="B6087">
        <v>11</v>
      </c>
      <c r="C6087">
        <v>11</v>
      </c>
      <c r="D6087">
        <v>2692.55</v>
      </c>
      <c r="E6087">
        <f t="shared" si="95"/>
        <v>2.6925500000000002</v>
      </c>
    </row>
    <row r="6088" spans="1:5">
      <c r="A6088">
        <v>9</v>
      </c>
      <c r="B6088">
        <v>11</v>
      </c>
      <c r="C6088">
        <v>12</v>
      </c>
      <c r="D6088">
        <v>2630.3820000000001</v>
      </c>
      <c r="E6088">
        <f t="shared" si="95"/>
        <v>2.630382</v>
      </c>
    </row>
    <row r="6089" spans="1:5">
      <c r="A6089">
        <v>9</v>
      </c>
      <c r="B6089">
        <v>11</v>
      </c>
      <c r="C6089">
        <v>13</v>
      </c>
      <c r="D6089">
        <v>2402.2240000000002</v>
      </c>
      <c r="E6089">
        <f t="shared" si="95"/>
        <v>2.4022240000000004</v>
      </c>
    </row>
    <row r="6090" spans="1:5">
      <c r="A6090">
        <v>9</v>
      </c>
      <c r="B6090">
        <v>11</v>
      </c>
      <c r="C6090">
        <v>14</v>
      </c>
      <c r="D6090">
        <v>2025.069</v>
      </c>
      <c r="E6090">
        <f t="shared" si="95"/>
        <v>2.0250689999999998</v>
      </c>
    </row>
    <row r="6091" spans="1:5">
      <c r="A6091">
        <v>9</v>
      </c>
      <c r="B6091">
        <v>11</v>
      </c>
      <c r="C6091">
        <v>15</v>
      </c>
      <c r="D6091">
        <v>1502.421</v>
      </c>
      <c r="E6091">
        <f t="shared" si="95"/>
        <v>1.502421</v>
      </c>
    </row>
    <row r="6092" spans="1:5">
      <c r="A6092">
        <v>9</v>
      </c>
      <c r="B6092">
        <v>11</v>
      </c>
      <c r="C6092">
        <v>16</v>
      </c>
      <c r="D6092">
        <v>760.82399999999996</v>
      </c>
      <c r="E6092">
        <f t="shared" si="95"/>
        <v>0.76082399999999994</v>
      </c>
    </row>
    <row r="6093" spans="1:5">
      <c r="A6093">
        <v>9</v>
      </c>
      <c r="B6093">
        <v>11</v>
      </c>
      <c r="C6093">
        <v>17</v>
      </c>
      <c r="D6093">
        <v>129.84100000000001</v>
      </c>
      <c r="E6093">
        <f t="shared" si="95"/>
        <v>0.12984100000000001</v>
      </c>
    </row>
    <row r="6094" spans="1:5">
      <c r="A6094">
        <v>9</v>
      </c>
      <c r="B6094">
        <v>11</v>
      </c>
      <c r="C6094">
        <v>18</v>
      </c>
      <c r="D6094">
        <v>0</v>
      </c>
      <c r="E6094">
        <f t="shared" si="95"/>
        <v>0</v>
      </c>
    </row>
    <row r="6095" spans="1:5">
      <c r="A6095">
        <v>9</v>
      </c>
      <c r="B6095">
        <v>11</v>
      </c>
      <c r="C6095">
        <v>19</v>
      </c>
      <c r="D6095">
        <v>0</v>
      </c>
      <c r="E6095">
        <f t="shared" si="95"/>
        <v>0</v>
      </c>
    </row>
    <row r="6096" spans="1:5">
      <c r="A6096">
        <v>9</v>
      </c>
      <c r="B6096">
        <v>11</v>
      </c>
      <c r="C6096">
        <v>20</v>
      </c>
      <c r="D6096">
        <v>0</v>
      </c>
      <c r="E6096">
        <f t="shared" si="95"/>
        <v>0</v>
      </c>
    </row>
    <row r="6097" spans="1:5">
      <c r="A6097">
        <v>9</v>
      </c>
      <c r="B6097">
        <v>11</v>
      </c>
      <c r="C6097">
        <v>21</v>
      </c>
      <c r="D6097">
        <v>0</v>
      </c>
      <c r="E6097">
        <f t="shared" si="95"/>
        <v>0</v>
      </c>
    </row>
    <row r="6098" spans="1:5">
      <c r="A6098">
        <v>9</v>
      </c>
      <c r="B6098">
        <v>11</v>
      </c>
      <c r="C6098">
        <v>22</v>
      </c>
      <c r="D6098">
        <v>0</v>
      </c>
      <c r="E6098">
        <f t="shared" si="95"/>
        <v>0</v>
      </c>
    </row>
    <row r="6099" spans="1:5">
      <c r="A6099">
        <v>9</v>
      </c>
      <c r="B6099">
        <v>11</v>
      </c>
      <c r="C6099">
        <v>23</v>
      </c>
      <c r="D6099">
        <v>0</v>
      </c>
      <c r="E6099">
        <f t="shared" si="95"/>
        <v>0</v>
      </c>
    </row>
    <row r="6100" spans="1:5">
      <c r="A6100">
        <v>9</v>
      </c>
      <c r="B6100">
        <v>12</v>
      </c>
      <c r="C6100">
        <v>0</v>
      </c>
      <c r="D6100">
        <v>0</v>
      </c>
      <c r="E6100">
        <f t="shared" si="95"/>
        <v>0</v>
      </c>
    </row>
    <row r="6101" spans="1:5">
      <c r="A6101">
        <v>9</v>
      </c>
      <c r="B6101">
        <v>12</v>
      </c>
      <c r="C6101">
        <v>1</v>
      </c>
      <c r="D6101">
        <v>0</v>
      </c>
      <c r="E6101">
        <f t="shared" si="95"/>
        <v>0</v>
      </c>
    </row>
    <row r="6102" spans="1:5">
      <c r="A6102">
        <v>9</v>
      </c>
      <c r="B6102">
        <v>12</v>
      </c>
      <c r="C6102">
        <v>2</v>
      </c>
      <c r="D6102">
        <v>0</v>
      </c>
      <c r="E6102">
        <f t="shared" si="95"/>
        <v>0</v>
      </c>
    </row>
    <row r="6103" spans="1:5">
      <c r="A6103">
        <v>9</v>
      </c>
      <c r="B6103">
        <v>12</v>
      </c>
      <c r="C6103">
        <v>3</v>
      </c>
      <c r="D6103">
        <v>0</v>
      </c>
      <c r="E6103">
        <f t="shared" si="95"/>
        <v>0</v>
      </c>
    </row>
    <row r="6104" spans="1:5">
      <c r="A6104">
        <v>9</v>
      </c>
      <c r="B6104">
        <v>12</v>
      </c>
      <c r="C6104">
        <v>4</v>
      </c>
      <c r="D6104">
        <v>0</v>
      </c>
      <c r="E6104">
        <f t="shared" si="95"/>
        <v>0</v>
      </c>
    </row>
    <row r="6105" spans="1:5">
      <c r="A6105">
        <v>9</v>
      </c>
      <c r="B6105">
        <v>12</v>
      </c>
      <c r="C6105">
        <v>5</v>
      </c>
      <c r="D6105">
        <v>0</v>
      </c>
      <c r="E6105">
        <f t="shared" si="95"/>
        <v>0</v>
      </c>
    </row>
    <row r="6106" spans="1:5">
      <c r="A6106">
        <v>9</v>
      </c>
      <c r="B6106">
        <v>12</v>
      </c>
      <c r="C6106">
        <v>6</v>
      </c>
      <c r="D6106">
        <v>414.01100000000002</v>
      </c>
      <c r="E6106">
        <f t="shared" si="95"/>
        <v>0.41401100000000002</v>
      </c>
    </row>
    <row r="6107" spans="1:5">
      <c r="A6107">
        <v>9</v>
      </c>
      <c r="B6107">
        <v>12</v>
      </c>
      <c r="C6107">
        <v>7</v>
      </c>
      <c r="D6107">
        <v>1198.6289999999999</v>
      </c>
      <c r="E6107">
        <f t="shared" si="95"/>
        <v>1.1986289999999999</v>
      </c>
    </row>
    <row r="6108" spans="1:5">
      <c r="A6108">
        <v>9</v>
      </c>
      <c r="B6108">
        <v>12</v>
      </c>
      <c r="C6108">
        <v>8</v>
      </c>
      <c r="D6108">
        <v>1905.8240000000001</v>
      </c>
      <c r="E6108">
        <f t="shared" si="95"/>
        <v>1.905824</v>
      </c>
    </row>
    <row r="6109" spans="1:5">
      <c r="A6109">
        <v>9</v>
      </c>
      <c r="B6109">
        <v>12</v>
      </c>
      <c r="C6109">
        <v>9</v>
      </c>
      <c r="D6109">
        <v>2440.7620000000002</v>
      </c>
      <c r="E6109">
        <f t="shared" si="95"/>
        <v>2.4407620000000003</v>
      </c>
    </row>
    <row r="6110" spans="1:5">
      <c r="A6110">
        <v>9</v>
      </c>
      <c r="B6110">
        <v>12</v>
      </c>
      <c r="C6110">
        <v>10</v>
      </c>
      <c r="D6110">
        <v>2777.58</v>
      </c>
      <c r="E6110">
        <f t="shared" si="95"/>
        <v>2.7775799999999999</v>
      </c>
    </row>
    <row r="6111" spans="1:5">
      <c r="A6111">
        <v>9</v>
      </c>
      <c r="B6111">
        <v>12</v>
      </c>
      <c r="C6111">
        <v>11</v>
      </c>
      <c r="D6111">
        <v>2878.6329999999998</v>
      </c>
      <c r="E6111">
        <f t="shared" si="95"/>
        <v>2.8786329999999998</v>
      </c>
    </row>
    <row r="6112" spans="1:5">
      <c r="A6112">
        <v>9</v>
      </c>
      <c r="B6112">
        <v>12</v>
      </c>
      <c r="C6112">
        <v>12</v>
      </c>
      <c r="D6112">
        <v>2813.6329999999998</v>
      </c>
      <c r="E6112">
        <f t="shared" si="95"/>
        <v>2.8136329999999998</v>
      </c>
    </row>
    <row r="6113" spans="1:5">
      <c r="A6113">
        <v>9</v>
      </c>
      <c r="B6113">
        <v>12</v>
      </c>
      <c r="C6113">
        <v>13</v>
      </c>
      <c r="D6113">
        <v>2552.498</v>
      </c>
      <c r="E6113">
        <f t="shared" si="95"/>
        <v>2.5524979999999999</v>
      </c>
    </row>
    <row r="6114" spans="1:5">
      <c r="A6114">
        <v>9</v>
      </c>
      <c r="B6114">
        <v>12</v>
      </c>
      <c r="C6114">
        <v>14</v>
      </c>
      <c r="D6114">
        <v>2138.221</v>
      </c>
      <c r="E6114">
        <f t="shared" si="95"/>
        <v>2.1382210000000001</v>
      </c>
    </row>
    <row r="6115" spans="1:5">
      <c r="A6115">
        <v>9</v>
      </c>
      <c r="B6115">
        <v>12</v>
      </c>
      <c r="C6115">
        <v>15</v>
      </c>
      <c r="D6115">
        <v>1500.817</v>
      </c>
      <c r="E6115">
        <f t="shared" si="95"/>
        <v>1.5008170000000001</v>
      </c>
    </row>
    <row r="6116" spans="1:5">
      <c r="A6116">
        <v>9</v>
      </c>
      <c r="B6116">
        <v>12</v>
      </c>
      <c r="C6116">
        <v>16</v>
      </c>
      <c r="D6116">
        <v>753.28800000000001</v>
      </c>
      <c r="E6116">
        <f t="shared" si="95"/>
        <v>0.75328799999999996</v>
      </c>
    </row>
    <row r="6117" spans="1:5">
      <c r="A6117">
        <v>9</v>
      </c>
      <c r="B6117">
        <v>12</v>
      </c>
      <c r="C6117">
        <v>17</v>
      </c>
      <c r="D6117">
        <v>125.64400000000001</v>
      </c>
      <c r="E6117">
        <f t="shared" si="95"/>
        <v>0.12564400000000001</v>
      </c>
    </row>
    <row r="6118" spans="1:5">
      <c r="A6118">
        <v>9</v>
      </c>
      <c r="B6118">
        <v>12</v>
      </c>
      <c r="C6118">
        <v>18</v>
      </c>
      <c r="D6118">
        <v>0</v>
      </c>
      <c r="E6118">
        <f t="shared" si="95"/>
        <v>0</v>
      </c>
    </row>
    <row r="6119" spans="1:5">
      <c r="A6119">
        <v>9</v>
      </c>
      <c r="B6119">
        <v>12</v>
      </c>
      <c r="C6119">
        <v>19</v>
      </c>
      <c r="D6119">
        <v>0</v>
      </c>
      <c r="E6119">
        <f t="shared" si="95"/>
        <v>0</v>
      </c>
    </row>
    <row r="6120" spans="1:5">
      <c r="A6120">
        <v>9</v>
      </c>
      <c r="B6120">
        <v>12</v>
      </c>
      <c r="C6120">
        <v>20</v>
      </c>
      <c r="D6120">
        <v>0</v>
      </c>
      <c r="E6120">
        <f t="shared" si="95"/>
        <v>0</v>
      </c>
    </row>
    <row r="6121" spans="1:5">
      <c r="A6121">
        <v>9</v>
      </c>
      <c r="B6121">
        <v>12</v>
      </c>
      <c r="C6121">
        <v>21</v>
      </c>
      <c r="D6121">
        <v>0</v>
      </c>
      <c r="E6121">
        <f t="shared" si="95"/>
        <v>0</v>
      </c>
    </row>
    <row r="6122" spans="1:5">
      <c r="A6122">
        <v>9</v>
      </c>
      <c r="B6122">
        <v>12</v>
      </c>
      <c r="C6122">
        <v>22</v>
      </c>
      <c r="D6122">
        <v>0</v>
      </c>
      <c r="E6122">
        <f t="shared" si="95"/>
        <v>0</v>
      </c>
    </row>
    <row r="6123" spans="1:5">
      <c r="A6123">
        <v>9</v>
      </c>
      <c r="B6123">
        <v>12</v>
      </c>
      <c r="C6123">
        <v>23</v>
      </c>
      <c r="D6123">
        <v>0</v>
      </c>
      <c r="E6123">
        <f t="shared" si="95"/>
        <v>0</v>
      </c>
    </row>
    <row r="6124" spans="1:5">
      <c r="A6124">
        <v>9</v>
      </c>
      <c r="B6124">
        <v>13</v>
      </c>
      <c r="C6124">
        <v>0</v>
      </c>
      <c r="D6124">
        <v>0</v>
      </c>
      <c r="E6124">
        <f t="shared" si="95"/>
        <v>0</v>
      </c>
    </row>
    <row r="6125" spans="1:5">
      <c r="A6125">
        <v>9</v>
      </c>
      <c r="B6125">
        <v>13</v>
      </c>
      <c r="C6125">
        <v>1</v>
      </c>
      <c r="D6125">
        <v>0</v>
      </c>
      <c r="E6125">
        <f t="shared" si="95"/>
        <v>0</v>
      </c>
    </row>
    <row r="6126" spans="1:5">
      <c r="A6126">
        <v>9</v>
      </c>
      <c r="B6126">
        <v>13</v>
      </c>
      <c r="C6126">
        <v>2</v>
      </c>
      <c r="D6126">
        <v>0</v>
      </c>
      <c r="E6126">
        <f t="shared" si="95"/>
        <v>0</v>
      </c>
    </row>
    <row r="6127" spans="1:5">
      <c r="A6127">
        <v>9</v>
      </c>
      <c r="B6127">
        <v>13</v>
      </c>
      <c r="C6127">
        <v>3</v>
      </c>
      <c r="D6127">
        <v>0</v>
      </c>
      <c r="E6127">
        <f t="shared" si="95"/>
        <v>0</v>
      </c>
    </row>
    <row r="6128" spans="1:5">
      <c r="A6128">
        <v>9</v>
      </c>
      <c r="B6128">
        <v>13</v>
      </c>
      <c r="C6128">
        <v>4</v>
      </c>
      <c r="D6128">
        <v>0</v>
      </c>
      <c r="E6128">
        <f t="shared" si="95"/>
        <v>0</v>
      </c>
    </row>
    <row r="6129" spans="1:5">
      <c r="A6129">
        <v>9</v>
      </c>
      <c r="B6129">
        <v>13</v>
      </c>
      <c r="C6129">
        <v>5</v>
      </c>
      <c r="D6129">
        <v>0</v>
      </c>
      <c r="E6129">
        <f t="shared" si="95"/>
        <v>0</v>
      </c>
    </row>
    <row r="6130" spans="1:5">
      <c r="A6130">
        <v>9</v>
      </c>
      <c r="B6130">
        <v>13</v>
      </c>
      <c r="C6130">
        <v>6</v>
      </c>
      <c r="D6130">
        <v>163.41800000000001</v>
      </c>
      <c r="E6130">
        <f t="shared" si="95"/>
        <v>0.16341800000000001</v>
      </c>
    </row>
    <row r="6131" spans="1:5">
      <c r="A6131">
        <v>9</v>
      </c>
      <c r="B6131">
        <v>13</v>
      </c>
      <c r="C6131">
        <v>7</v>
      </c>
      <c r="D6131">
        <v>573.28499999999997</v>
      </c>
      <c r="E6131">
        <f t="shared" si="95"/>
        <v>0.57328499999999993</v>
      </c>
    </row>
    <row r="6132" spans="1:5">
      <c r="A6132">
        <v>9</v>
      </c>
      <c r="B6132">
        <v>13</v>
      </c>
      <c r="C6132">
        <v>8</v>
      </c>
      <c r="D6132">
        <v>1316.913</v>
      </c>
      <c r="E6132">
        <f t="shared" si="95"/>
        <v>1.316913</v>
      </c>
    </row>
    <row r="6133" spans="1:5">
      <c r="A6133">
        <v>9</v>
      </c>
      <c r="B6133">
        <v>13</v>
      </c>
      <c r="C6133">
        <v>9</v>
      </c>
      <c r="D6133">
        <v>781.53</v>
      </c>
      <c r="E6133">
        <f t="shared" si="95"/>
        <v>0.78152999999999995</v>
      </c>
    </row>
    <row r="6134" spans="1:5">
      <c r="A6134">
        <v>9</v>
      </c>
      <c r="B6134">
        <v>13</v>
      </c>
      <c r="C6134">
        <v>10</v>
      </c>
      <c r="D6134">
        <v>848.19500000000005</v>
      </c>
      <c r="E6134">
        <f t="shared" si="95"/>
        <v>0.84819500000000003</v>
      </c>
    </row>
    <row r="6135" spans="1:5">
      <c r="A6135">
        <v>9</v>
      </c>
      <c r="B6135">
        <v>13</v>
      </c>
      <c r="C6135">
        <v>11</v>
      </c>
      <c r="D6135">
        <v>961.29600000000005</v>
      </c>
      <c r="E6135">
        <f t="shared" si="95"/>
        <v>0.96129600000000004</v>
      </c>
    </row>
    <row r="6136" spans="1:5">
      <c r="A6136">
        <v>9</v>
      </c>
      <c r="B6136">
        <v>13</v>
      </c>
      <c r="C6136">
        <v>12</v>
      </c>
      <c r="D6136">
        <v>1402.481</v>
      </c>
      <c r="E6136">
        <f t="shared" si="95"/>
        <v>1.4024810000000001</v>
      </c>
    </row>
    <row r="6137" spans="1:5">
      <c r="A6137">
        <v>9</v>
      </c>
      <c r="B6137">
        <v>13</v>
      </c>
      <c r="C6137">
        <v>13</v>
      </c>
      <c r="D6137">
        <v>1405.0540000000001</v>
      </c>
      <c r="E6137">
        <f t="shared" si="95"/>
        <v>1.405054</v>
      </c>
    </row>
    <row r="6138" spans="1:5">
      <c r="A6138">
        <v>9</v>
      </c>
      <c r="B6138">
        <v>13</v>
      </c>
      <c r="C6138">
        <v>14</v>
      </c>
      <c r="D6138">
        <v>986.56</v>
      </c>
      <c r="E6138">
        <f t="shared" si="95"/>
        <v>0.98655999999999999</v>
      </c>
    </row>
    <row r="6139" spans="1:5">
      <c r="A6139">
        <v>9</v>
      </c>
      <c r="B6139">
        <v>13</v>
      </c>
      <c r="C6139">
        <v>15</v>
      </c>
      <c r="D6139">
        <v>665.875</v>
      </c>
      <c r="E6139">
        <f t="shared" si="95"/>
        <v>0.66587499999999999</v>
      </c>
    </row>
    <row r="6140" spans="1:5">
      <c r="A6140">
        <v>9</v>
      </c>
      <c r="B6140">
        <v>13</v>
      </c>
      <c r="C6140">
        <v>16</v>
      </c>
      <c r="D6140">
        <v>123.755</v>
      </c>
      <c r="E6140">
        <f t="shared" si="95"/>
        <v>0.12375499999999999</v>
      </c>
    </row>
    <row r="6141" spans="1:5">
      <c r="A6141">
        <v>9</v>
      </c>
      <c r="B6141">
        <v>13</v>
      </c>
      <c r="C6141">
        <v>17</v>
      </c>
      <c r="D6141">
        <v>43.826999999999998</v>
      </c>
      <c r="E6141">
        <f t="shared" si="95"/>
        <v>4.3826999999999998E-2</v>
      </c>
    </row>
    <row r="6142" spans="1:5">
      <c r="A6142">
        <v>9</v>
      </c>
      <c r="B6142">
        <v>13</v>
      </c>
      <c r="C6142">
        <v>18</v>
      </c>
      <c r="D6142">
        <v>0</v>
      </c>
      <c r="E6142">
        <f t="shared" si="95"/>
        <v>0</v>
      </c>
    </row>
    <row r="6143" spans="1:5">
      <c r="A6143">
        <v>9</v>
      </c>
      <c r="B6143">
        <v>13</v>
      </c>
      <c r="C6143">
        <v>19</v>
      </c>
      <c r="D6143">
        <v>0</v>
      </c>
      <c r="E6143">
        <f t="shared" si="95"/>
        <v>0</v>
      </c>
    </row>
    <row r="6144" spans="1:5">
      <c r="A6144">
        <v>9</v>
      </c>
      <c r="B6144">
        <v>13</v>
      </c>
      <c r="C6144">
        <v>20</v>
      </c>
      <c r="D6144">
        <v>0</v>
      </c>
      <c r="E6144">
        <f t="shared" si="95"/>
        <v>0</v>
      </c>
    </row>
    <row r="6145" spans="1:5">
      <c r="A6145">
        <v>9</v>
      </c>
      <c r="B6145">
        <v>13</v>
      </c>
      <c r="C6145">
        <v>21</v>
      </c>
      <c r="D6145">
        <v>0</v>
      </c>
      <c r="E6145">
        <f t="shared" si="95"/>
        <v>0</v>
      </c>
    </row>
    <row r="6146" spans="1:5">
      <c r="A6146">
        <v>9</v>
      </c>
      <c r="B6146">
        <v>13</v>
      </c>
      <c r="C6146">
        <v>22</v>
      </c>
      <c r="D6146">
        <v>0</v>
      </c>
      <c r="E6146">
        <f t="shared" si="95"/>
        <v>0</v>
      </c>
    </row>
    <row r="6147" spans="1:5">
      <c r="A6147">
        <v>9</v>
      </c>
      <c r="B6147">
        <v>13</v>
      </c>
      <c r="C6147">
        <v>23</v>
      </c>
      <c r="D6147">
        <v>0</v>
      </c>
      <c r="E6147">
        <f t="shared" si="95"/>
        <v>0</v>
      </c>
    </row>
    <row r="6148" spans="1:5">
      <c r="A6148">
        <v>9</v>
      </c>
      <c r="B6148">
        <v>14</v>
      </c>
      <c r="C6148">
        <v>0</v>
      </c>
      <c r="D6148">
        <v>0</v>
      </c>
      <c r="E6148">
        <f t="shared" si="95"/>
        <v>0</v>
      </c>
    </row>
    <row r="6149" spans="1:5">
      <c r="A6149">
        <v>9</v>
      </c>
      <c r="B6149">
        <v>14</v>
      </c>
      <c r="C6149">
        <v>1</v>
      </c>
      <c r="D6149">
        <v>0</v>
      </c>
      <c r="E6149">
        <f t="shared" ref="E6149:E6212" si="96">D6149/1000</f>
        <v>0</v>
      </c>
    </row>
    <row r="6150" spans="1:5">
      <c r="A6150">
        <v>9</v>
      </c>
      <c r="B6150">
        <v>14</v>
      </c>
      <c r="C6150">
        <v>2</v>
      </c>
      <c r="D6150">
        <v>0</v>
      </c>
      <c r="E6150">
        <f t="shared" si="96"/>
        <v>0</v>
      </c>
    </row>
    <row r="6151" spans="1:5">
      <c r="A6151">
        <v>9</v>
      </c>
      <c r="B6151">
        <v>14</v>
      </c>
      <c r="C6151">
        <v>3</v>
      </c>
      <c r="D6151">
        <v>0</v>
      </c>
      <c r="E6151">
        <f t="shared" si="96"/>
        <v>0</v>
      </c>
    </row>
    <row r="6152" spans="1:5">
      <c r="A6152">
        <v>9</v>
      </c>
      <c r="B6152">
        <v>14</v>
      </c>
      <c r="C6152">
        <v>4</v>
      </c>
      <c r="D6152">
        <v>0</v>
      </c>
      <c r="E6152">
        <f t="shared" si="96"/>
        <v>0</v>
      </c>
    </row>
    <row r="6153" spans="1:5">
      <c r="A6153">
        <v>9</v>
      </c>
      <c r="B6153">
        <v>14</v>
      </c>
      <c r="C6153">
        <v>5</v>
      </c>
      <c r="D6153">
        <v>0</v>
      </c>
      <c r="E6153">
        <f t="shared" si="96"/>
        <v>0</v>
      </c>
    </row>
    <row r="6154" spans="1:5">
      <c r="A6154">
        <v>9</v>
      </c>
      <c r="B6154">
        <v>14</v>
      </c>
      <c r="C6154">
        <v>6</v>
      </c>
      <c r="D6154">
        <v>441.17700000000002</v>
      </c>
      <c r="E6154">
        <f t="shared" si="96"/>
        <v>0.44117700000000004</v>
      </c>
    </row>
    <row r="6155" spans="1:5">
      <c r="A6155">
        <v>9</v>
      </c>
      <c r="B6155">
        <v>14</v>
      </c>
      <c r="C6155">
        <v>7</v>
      </c>
      <c r="D6155">
        <v>1298.479</v>
      </c>
      <c r="E6155">
        <f t="shared" si="96"/>
        <v>1.2984789999999999</v>
      </c>
    </row>
    <row r="6156" spans="1:5">
      <c r="A6156">
        <v>9</v>
      </c>
      <c r="B6156">
        <v>14</v>
      </c>
      <c r="C6156">
        <v>8</v>
      </c>
      <c r="D6156">
        <v>2065.52</v>
      </c>
      <c r="E6156">
        <f t="shared" si="96"/>
        <v>2.0655199999999998</v>
      </c>
    </row>
    <row r="6157" spans="1:5">
      <c r="A6157">
        <v>9</v>
      </c>
      <c r="B6157">
        <v>14</v>
      </c>
      <c r="C6157">
        <v>9</v>
      </c>
      <c r="D6157">
        <v>2628.7710000000002</v>
      </c>
      <c r="E6157">
        <f t="shared" si="96"/>
        <v>2.628771</v>
      </c>
    </row>
    <row r="6158" spans="1:5">
      <c r="A6158">
        <v>9</v>
      </c>
      <c r="B6158">
        <v>14</v>
      </c>
      <c r="C6158">
        <v>10</v>
      </c>
      <c r="D6158">
        <v>2977.634</v>
      </c>
      <c r="E6158">
        <f t="shared" si="96"/>
        <v>2.9776340000000001</v>
      </c>
    </row>
    <row r="6159" spans="1:5">
      <c r="A6159">
        <v>9</v>
      </c>
      <c r="B6159">
        <v>14</v>
      </c>
      <c r="C6159">
        <v>11</v>
      </c>
      <c r="D6159">
        <v>2728.71</v>
      </c>
      <c r="E6159">
        <f t="shared" si="96"/>
        <v>2.72871</v>
      </c>
    </row>
    <row r="6160" spans="1:5">
      <c r="A6160">
        <v>9</v>
      </c>
      <c r="B6160">
        <v>14</v>
      </c>
      <c r="C6160">
        <v>12</v>
      </c>
      <c r="D6160">
        <v>3040.7330000000002</v>
      </c>
      <c r="E6160">
        <f t="shared" si="96"/>
        <v>3.0407330000000004</v>
      </c>
    </row>
    <row r="6161" spans="1:5">
      <c r="A6161">
        <v>9</v>
      </c>
      <c r="B6161">
        <v>14</v>
      </c>
      <c r="C6161">
        <v>13</v>
      </c>
      <c r="D6161">
        <v>2770.57</v>
      </c>
      <c r="E6161">
        <f t="shared" si="96"/>
        <v>2.7705700000000002</v>
      </c>
    </row>
    <row r="6162" spans="1:5">
      <c r="A6162">
        <v>9</v>
      </c>
      <c r="B6162">
        <v>14</v>
      </c>
      <c r="C6162">
        <v>14</v>
      </c>
      <c r="D6162">
        <v>2121.4659999999999</v>
      </c>
      <c r="E6162">
        <f t="shared" si="96"/>
        <v>2.1214659999999999</v>
      </c>
    </row>
    <row r="6163" spans="1:5">
      <c r="A6163">
        <v>9</v>
      </c>
      <c r="B6163">
        <v>14</v>
      </c>
      <c r="C6163">
        <v>15</v>
      </c>
      <c r="D6163">
        <v>1515.318</v>
      </c>
      <c r="E6163">
        <f t="shared" si="96"/>
        <v>1.5153179999999999</v>
      </c>
    </row>
    <row r="6164" spans="1:5">
      <c r="A6164">
        <v>9</v>
      </c>
      <c r="B6164">
        <v>14</v>
      </c>
      <c r="C6164">
        <v>16</v>
      </c>
      <c r="D6164">
        <v>668.39700000000005</v>
      </c>
      <c r="E6164">
        <f t="shared" si="96"/>
        <v>0.66839700000000002</v>
      </c>
    </row>
    <row r="6165" spans="1:5">
      <c r="A6165">
        <v>9</v>
      </c>
      <c r="B6165">
        <v>14</v>
      </c>
      <c r="C6165">
        <v>17</v>
      </c>
      <c r="D6165">
        <v>93.695999999999998</v>
      </c>
      <c r="E6165">
        <f t="shared" si="96"/>
        <v>9.3696000000000002E-2</v>
      </c>
    </row>
    <row r="6166" spans="1:5">
      <c r="A6166">
        <v>9</v>
      </c>
      <c r="B6166">
        <v>14</v>
      </c>
      <c r="C6166">
        <v>18</v>
      </c>
      <c r="D6166">
        <v>0</v>
      </c>
      <c r="E6166">
        <f t="shared" si="96"/>
        <v>0</v>
      </c>
    </row>
    <row r="6167" spans="1:5">
      <c r="A6167">
        <v>9</v>
      </c>
      <c r="B6167">
        <v>14</v>
      </c>
      <c r="C6167">
        <v>19</v>
      </c>
      <c r="D6167">
        <v>0</v>
      </c>
      <c r="E6167">
        <f t="shared" si="96"/>
        <v>0</v>
      </c>
    </row>
    <row r="6168" spans="1:5">
      <c r="A6168">
        <v>9</v>
      </c>
      <c r="B6168">
        <v>14</v>
      </c>
      <c r="C6168">
        <v>20</v>
      </c>
      <c r="D6168">
        <v>0</v>
      </c>
      <c r="E6168">
        <f t="shared" si="96"/>
        <v>0</v>
      </c>
    </row>
    <row r="6169" spans="1:5">
      <c r="A6169">
        <v>9</v>
      </c>
      <c r="B6169">
        <v>14</v>
      </c>
      <c r="C6169">
        <v>21</v>
      </c>
      <c r="D6169">
        <v>0</v>
      </c>
      <c r="E6169">
        <f t="shared" si="96"/>
        <v>0</v>
      </c>
    </row>
    <row r="6170" spans="1:5">
      <c r="A6170">
        <v>9</v>
      </c>
      <c r="B6170">
        <v>14</v>
      </c>
      <c r="C6170">
        <v>22</v>
      </c>
      <c r="D6170">
        <v>0</v>
      </c>
      <c r="E6170">
        <f t="shared" si="96"/>
        <v>0</v>
      </c>
    </row>
    <row r="6171" spans="1:5">
      <c r="A6171">
        <v>9</v>
      </c>
      <c r="B6171">
        <v>14</v>
      </c>
      <c r="C6171">
        <v>23</v>
      </c>
      <c r="D6171">
        <v>0</v>
      </c>
      <c r="E6171">
        <f t="shared" si="96"/>
        <v>0</v>
      </c>
    </row>
    <row r="6172" spans="1:5">
      <c r="A6172">
        <v>9</v>
      </c>
      <c r="B6172">
        <v>15</v>
      </c>
      <c r="C6172">
        <v>0</v>
      </c>
      <c r="D6172">
        <v>0</v>
      </c>
      <c r="E6172">
        <f t="shared" si="96"/>
        <v>0</v>
      </c>
    </row>
    <row r="6173" spans="1:5">
      <c r="A6173">
        <v>9</v>
      </c>
      <c r="B6173">
        <v>15</v>
      </c>
      <c r="C6173">
        <v>1</v>
      </c>
      <c r="D6173">
        <v>0</v>
      </c>
      <c r="E6173">
        <f t="shared" si="96"/>
        <v>0</v>
      </c>
    </row>
    <row r="6174" spans="1:5">
      <c r="A6174">
        <v>9</v>
      </c>
      <c r="B6174">
        <v>15</v>
      </c>
      <c r="C6174">
        <v>2</v>
      </c>
      <c r="D6174">
        <v>0</v>
      </c>
      <c r="E6174">
        <f t="shared" si="96"/>
        <v>0</v>
      </c>
    </row>
    <row r="6175" spans="1:5">
      <c r="A6175">
        <v>9</v>
      </c>
      <c r="B6175">
        <v>15</v>
      </c>
      <c r="C6175">
        <v>3</v>
      </c>
      <c r="D6175">
        <v>0</v>
      </c>
      <c r="E6175">
        <f t="shared" si="96"/>
        <v>0</v>
      </c>
    </row>
    <row r="6176" spans="1:5">
      <c r="A6176">
        <v>9</v>
      </c>
      <c r="B6176">
        <v>15</v>
      </c>
      <c r="C6176">
        <v>4</v>
      </c>
      <c r="D6176">
        <v>0</v>
      </c>
      <c r="E6176">
        <f t="shared" si="96"/>
        <v>0</v>
      </c>
    </row>
    <row r="6177" spans="1:5">
      <c r="A6177">
        <v>9</v>
      </c>
      <c r="B6177">
        <v>15</v>
      </c>
      <c r="C6177">
        <v>5</v>
      </c>
      <c r="D6177">
        <v>0</v>
      </c>
      <c r="E6177">
        <f t="shared" si="96"/>
        <v>0</v>
      </c>
    </row>
    <row r="6178" spans="1:5">
      <c r="A6178">
        <v>9</v>
      </c>
      <c r="B6178">
        <v>15</v>
      </c>
      <c r="C6178">
        <v>6</v>
      </c>
      <c r="D6178">
        <v>182.04499999999999</v>
      </c>
      <c r="E6178">
        <f t="shared" si="96"/>
        <v>0.18204499999999998</v>
      </c>
    </row>
    <row r="6179" spans="1:5">
      <c r="A6179">
        <v>9</v>
      </c>
      <c r="B6179">
        <v>15</v>
      </c>
      <c r="C6179">
        <v>7</v>
      </c>
      <c r="D6179">
        <v>897.88</v>
      </c>
      <c r="E6179">
        <f t="shared" si="96"/>
        <v>0.89788000000000001</v>
      </c>
    </row>
    <row r="6180" spans="1:5">
      <c r="A6180">
        <v>9</v>
      </c>
      <c r="B6180">
        <v>15</v>
      </c>
      <c r="C6180">
        <v>8</v>
      </c>
      <c r="D6180">
        <v>1424.2349999999999</v>
      </c>
      <c r="E6180">
        <f t="shared" si="96"/>
        <v>1.4242349999999999</v>
      </c>
    </row>
    <row r="6181" spans="1:5">
      <c r="A6181">
        <v>9</v>
      </c>
      <c r="B6181">
        <v>15</v>
      </c>
      <c r="C6181">
        <v>9</v>
      </c>
      <c r="D6181">
        <v>1783.645</v>
      </c>
      <c r="E6181">
        <f t="shared" si="96"/>
        <v>1.7836449999999999</v>
      </c>
    </row>
    <row r="6182" spans="1:5">
      <c r="A6182">
        <v>9</v>
      </c>
      <c r="B6182">
        <v>15</v>
      </c>
      <c r="C6182">
        <v>10</v>
      </c>
      <c r="D6182">
        <v>2295.4110000000001</v>
      </c>
      <c r="E6182">
        <f t="shared" si="96"/>
        <v>2.2954110000000001</v>
      </c>
    </row>
    <row r="6183" spans="1:5">
      <c r="A6183">
        <v>9</v>
      </c>
      <c r="B6183">
        <v>15</v>
      </c>
      <c r="C6183">
        <v>11</v>
      </c>
      <c r="D6183">
        <v>2457.1579999999999</v>
      </c>
      <c r="E6183">
        <f t="shared" si="96"/>
        <v>2.4571579999999997</v>
      </c>
    </row>
    <row r="6184" spans="1:5">
      <c r="A6184">
        <v>9</v>
      </c>
      <c r="B6184">
        <v>15</v>
      </c>
      <c r="C6184">
        <v>12</v>
      </c>
      <c r="D6184">
        <v>1287.2570000000001</v>
      </c>
      <c r="E6184">
        <f t="shared" si="96"/>
        <v>1.2872570000000001</v>
      </c>
    </row>
    <row r="6185" spans="1:5">
      <c r="A6185">
        <v>9</v>
      </c>
      <c r="B6185">
        <v>15</v>
      </c>
      <c r="C6185">
        <v>13</v>
      </c>
      <c r="D6185">
        <v>2223.6990000000001</v>
      </c>
      <c r="E6185">
        <f t="shared" si="96"/>
        <v>2.2236989999999999</v>
      </c>
    </row>
    <row r="6186" spans="1:5">
      <c r="A6186">
        <v>9</v>
      </c>
      <c r="B6186">
        <v>15</v>
      </c>
      <c r="C6186">
        <v>14</v>
      </c>
      <c r="D6186">
        <v>2158.5659999999998</v>
      </c>
      <c r="E6186">
        <f t="shared" si="96"/>
        <v>2.158566</v>
      </c>
    </row>
    <row r="6187" spans="1:5">
      <c r="A6187">
        <v>9</v>
      </c>
      <c r="B6187">
        <v>15</v>
      </c>
      <c r="C6187">
        <v>15</v>
      </c>
      <c r="D6187">
        <v>1501.5340000000001</v>
      </c>
      <c r="E6187">
        <f t="shared" si="96"/>
        <v>1.5015340000000001</v>
      </c>
    </row>
    <row r="6188" spans="1:5">
      <c r="A6188">
        <v>9</v>
      </c>
      <c r="B6188">
        <v>15</v>
      </c>
      <c r="C6188">
        <v>16</v>
      </c>
      <c r="D6188">
        <v>729.75900000000001</v>
      </c>
      <c r="E6188">
        <f t="shared" si="96"/>
        <v>0.72975900000000005</v>
      </c>
    </row>
    <row r="6189" spans="1:5">
      <c r="A6189">
        <v>9</v>
      </c>
      <c r="B6189">
        <v>15</v>
      </c>
      <c r="C6189">
        <v>17</v>
      </c>
      <c r="D6189">
        <v>109.871</v>
      </c>
      <c r="E6189">
        <f t="shared" si="96"/>
        <v>0.109871</v>
      </c>
    </row>
    <row r="6190" spans="1:5">
      <c r="A6190">
        <v>9</v>
      </c>
      <c r="B6190">
        <v>15</v>
      </c>
      <c r="C6190">
        <v>18</v>
      </c>
      <c r="D6190">
        <v>0</v>
      </c>
      <c r="E6190">
        <f t="shared" si="96"/>
        <v>0</v>
      </c>
    </row>
    <row r="6191" spans="1:5">
      <c r="A6191">
        <v>9</v>
      </c>
      <c r="B6191">
        <v>15</v>
      </c>
      <c r="C6191">
        <v>19</v>
      </c>
      <c r="D6191">
        <v>0</v>
      </c>
      <c r="E6191">
        <f t="shared" si="96"/>
        <v>0</v>
      </c>
    </row>
    <row r="6192" spans="1:5">
      <c r="A6192">
        <v>9</v>
      </c>
      <c r="B6192">
        <v>15</v>
      </c>
      <c r="C6192">
        <v>20</v>
      </c>
      <c r="D6192">
        <v>0</v>
      </c>
      <c r="E6192">
        <f t="shared" si="96"/>
        <v>0</v>
      </c>
    </row>
    <row r="6193" spans="1:5">
      <c r="A6193">
        <v>9</v>
      </c>
      <c r="B6193">
        <v>15</v>
      </c>
      <c r="C6193">
        <v>21</v>
      </c>
      <c r="D6193">
        <v>0</v>
      </c>
      <c r="E6193">
        <f t="shared" si="96"/>
        <v>0</v>
      </c>
    </row>
    <row r="6194" spans="1:5">
      <c r="A6194">
        <v>9</v>
      </c>
      <c r="B6194">
        <v>15</v>
      </c>
      <c r="C6194">
        <v>22</v>
      </c>
      <c r="D6194">
        <v>0</v>
      </c>
      <c r="E6194">
        <f t="shared" si="96"/>
        <v>0</v>
      </c>
    </row>
    <row r="6195" spans="1:5">
      <c r="A6195">
        <v>9</v>
      </c>
      <c r="B6195">
        <v>15</v>
      </c>
      <c r="C6195">
        <v>23</v>
      </c>
      <c r="D6195">
        <v>0</v>
      </c>
      <c r="E6195">
        <f t="shared" si="96"/>
        <v>0</v>
      </c>
    </row>
    <row r="6196" spans="1:5">
      <c r="A6196">
        <v>9</v>
      </c>
      <c r="B6196">
        <v>16</v>
      </c>
      <c r="C6196">
        <v>0</v>
      </c>
      <c r="D6196">
        <v>0</v>
      </c>
      <c r="E6196">
        <f t="shared" si="96"/>
        <v>0</v>
      </c>
    </row>
    <row r="6197" spans="1:5">
      <c r="A6197">
        <v>9</v>
      </c>
      <c r="B6197">
        <v>16</v>
      </c>
      <c r="C6197">
        <v>1</v>
      </c>
      <c r="D6197">
        <v>0</v>
      </c>
      <c r="E6197">
        <f t="shared" si="96"/>
        <v>0</v>
      </c>
    </row>
    <row r="6198" spans="1:5">
      <c r="A6198">
        <v>9</v>
      </c>
      <c r="B6198">
        <v>16</v>
      </c>
      <c r="C6198">
        <v>2</v>
      </c>
      <c r="D6198">
        <v>0</v>
      </c>
      <c r="E6198">
        <f t="shared" si="96"/>
        <v>0</v>
      </c>
    </row>
    <row r="6199" spans="1:5">
      <c r="A6199">
        <v>9</v>
      </c>
      <c r="B6199">
        <v>16</v>
      </c>
      <c r="C6199">
        <v>3</v>
      </c>
      <c r="D6199">
        <v>0</v>
      </c>
      <c r="E6199">
        <f t="shared" si="96"/>
        <v>0</v>
      </c>
    </row>
    <row r="6200" spans="1:5">
      <c r="A6200">
        <v>9</v>
      </c>
      <c r="B6200">
        <v>16</v>
      </c>
      <c r="C6200">
        <v>4</v>
      </c>
      <c r="D6200">
        <v>0</v>
      </c>
      <c r="E6200">
        <f t="shared" si="96"/>
        <v>0</v>
      </c>
    </row>
    <row r="6201" spans="1:5">
      <c r="A6201">
        <v>9</v>
      </c>
      <c r="B6201">
        <v>16</v>
      </c>
      <c r="C6201">
        <v>5</v>
      </c>
      <c r="D6201">
        <v>0</v>
      </c>
      <c r="E6201">
        <f t="shared" si="96"/>
        <v>0</v>
      </c>
    </row>
    <row r="6202" spans="1:5">
      <c r="A6202">
        <v>9</v>
      </c>
      <c r="B6202">
        <v>16</v>
      </c>
      <c r="C6202">
        <v>6</v>
      </c>
      <c r="D6202">
        <v>390.74400000000003</v>
      </c>
      <c r="E6202">
        <f t="shared" si="96"/>
        <v>0.39074400000000004</v>
      </c>
    </row>
    <row r="6203" spans="1:5">
      <c r="A6203">
        <v>9</v>
      </c>
      <c r="B6203">
        <v>16</v>
      </c>
      <c r="C6203">
        <v>7</v>
      </c>
      <c r="D6203">
        <v>876.048</v>
      </c>
      <c r="E6203">
        <f t="shared" si="96"/>
        <v>0.87604800000000005</v>
      </c>
    </row>
    <row r="6204" spans="1:5">
      <c r="A6204">
        <v>9</v>
      </c>
      <c r="B6204">
        <v>16</v>
      </c>
      <c r="C6204">
        <v>8</v>
      </c>
      <c r="D6204">
        <v>1850.184</v>
      </c>
      <c r="E6204">
        <f t="shared" si="96"/>
        <v>1.8501840000000001</v>
      </c>
    </row>
    <row r="6205" spans="1:5">
      <c r="A6205">
        <v>9</v>
      </c>
      <c r="B6205">
        <v>16</v>
      </c>
      <c r="C6205">
        <v>9</v>
      </c>
      <c r="D6205">
        <v>2345.0340000000001</v>
      </c>
      <c r="E6205">
        <f t="shared" si="96"/>
        <v>2.3450340000000001</v>
      </c>
    </row>
    <row r="6206" spans="1:5">
      <c r="A6206">
        <v>9</v>
      </c>
      <c r="B6206">
        <v>16</v>
      </c>
      <c r="C6206">
        <v>10</v>
      </c>
      <c r="D6206">
        <v>2652.2890000000002</v>
      </c>
      <c r="E6206">
        <f t="shared" si="96"/>
        <v>2.6522890000000001</v>
      </c>
    </row>
    <row r="6207" spans="1:5">
      <c r="A6207">
        <v>9</v>
      </c>
      <c r="B6207">
        <v>16</v>
      </c>
      <c r="C6207">
        <v>11</v>
      </c>
      <c r="D6207">
        <v>2766.808</v>
      </c>
      <c r="E6207">
        <f t="shared" si="96"/>
        <v>2.7668080000000002</v>
      </c>
    </row>
    <row r="6208" spans="1:5">
      <c r="A6208">
        <v>9</v>
      </c>
      <c r="B6208">
        <v>16</v>
      </c>
      <c r="C6208">
        <v>12</v>
      </c>
      <c r="D6208">
        <v>2704.2069999999999</v>
      </c>
      <c r="E6208">
        <f t="shared" si="96"/>
        <v>2.7042069999999998</v>
      </c>
    </row>
    <row r="6209" spans="1:5">
      <c r="A6209">
        <v>9</v>
      </c>
      <c r="B6209">
        <v>16</v>
      </c>
      <c r="C6209">
        <v>13</v>
      </c>
      <c r="D6209">
        <v>2456.0859999999998</v>
      </c>
      <c r="E6209">
        <f t="shared" si="96"/>
        <v>2.456086</v>
      </c>
    </row>
    <row r="6210" spans="1:5">
      <c r="A6210">
        <v>9</v>
      </c>
      <c r="B6210">
        <v>16</v>
      </c>
      <c r="C6210">
        <v>14</v>
      </c>
      <c r="D6210">
        <v>2023.2809999999999</v>
      </c>
      <c r="E6210">
        <f t="shared" si="96"/>
        <v>2.0232809999999999</v>
      </c>
    </row>
    <row r="6211" spans="1:5">
      <c r="A6211">
        <v>9</v>
      </c>
      <c r="B6211">
        <v>16</v>
      </c>
      <c r="C6211">
        <v>15</v>
      </c>
      <c r="D6211">
        <v>1422.712</v>
      </c>
      <c r="E6211">
        <f t="shared" si="96"/>
        <v>1.422712</v>
      </c>
    </row>
    <row r="6212" spans="1:5">
      <c r="A6212">
        <v>9</v>
      </c>
      <c r="B6212">
        <v>16</v>
      </c>
      <c r="C6212">
        <v>16</v>
      </c>
      <c r="D6212">
        <v>691.75199999999995</v>
      </c>
      <c r="E6212">
        <f t="shared" si="96"/>
        <v>0.69175199999999992</v>
      </c>
    </row>
    <row r="6213" spans="1:5">
      <c r="A6213">
        <v>9</v>
      </c>
      <c r="B6213">
        <v>16</v>
      </c>
      <c r="C6213">
        <v>17</v>
      </c>
      <c r="D6213">
        <v>97.117999999999995</v>
      </c>
      <c r="E6213">
        <f t="shared" ref="E6213:E6276" si="97">D6213/1000</f>
        <v>9.7117999999999996E-2</v>
      </c>
    </row>
    <row r="6214" spans="1:5">
      <c r="A6214">
        <v>9</v>
      </c>
      <c r="B6214">
        <v>16</v>
      </c>
      <c r="C6214">
        <v>18</v>
      </c>
      <c r="D6214">
        <v>0</v>
      </c>
      <c r="E6214">
        <f t="shared" si="97"/>
        <v>0</v>
      </c>
    </row>
    <row r="6215" spans="1:5">
      <c r="A6215">
        <v>9</v>
      </c>
      <c r="B6215">
        <v>16</v>
      </c>
      <c r="C6215">
        <v>19</v>
      </c>
      <c r="D6215">
        <v>0</v>
      </c>
      <c r="E6215">
        <f t="shared" si="97"/>
        <v>0</v>
      </c>
    </row>
    <row r="6216" spans="1:5">
      <c r="A6216">
        <v>9</v>
      </c>
      <c r="B6216">
        <v>16</v>
      </c>
      <c r="C6216">
        <v>20</v>
      </c>
      <c r="D6216">
        <v>0</v>
      </c>
      <c r="E6216">
        <f t="shared" si="97"/>
        <v>0</v>
      </c>
    </row>
    <row r="6217" spans="1:5">
      <c r="A6217">
        <v>9</v>
      </c>
      <c r="B6217">
        <v>16</v>
      </c>
      <c r="C6217">
        <v>21</v>
      </c>
      <c r="D6217">
        <v>0</v>
      </c>
      <c r="E6217">
        <f t="shared" si="97"/>
        <v>0</v>
      </c>
    </row>
    <row r="6218" spans="1:5">
      <c r="A6218">
        <v>9</v>
      </c>
      <c r="B6218">
        <v>16</v>
      </c>
      <c r="C6218">
        <v>22</v>
      </c>
      <c r="D6218">
        <v>0</v>
      </c>
      <c r="E6218">
        <f t="shared" si="97"/>
        <v>0</v>
      </c>
    </row>
    <row r="6219" spans="1:5">
      <c r="A6219">
        <v>9</v>
      </c>
      <c r="B6219">
        <v>16</v>
      </c>
      <c r="C6219">
        <v>23</v>
      </c>
      <c r="D6219">
        <v>0</v>
      </c>
      <c r="E6219">
        <f t="shared" si="97"/>
        <v>0</v>
      </c>
    </row>
    <row r="6220" spans="1:5">
      <c r="A6220">
        <v>9</v>
      </c>
      <c r="B6220">
        <v>17</v>
      </c>
      <c r="C6220">
        <v>0</v>
      </c>
      <c r="D6220">
        <v>0</v>
      </c>
      <c r="E6220">
        <f t="shared" si="97"/>
        <v>0</v>
      </c>
    </row>
    <row r="6221" spans="1:5">
      <c r="A6221">
        <v>9</v>
      </c>
      <c r="B6221">
        <v>17</v>
      </c>
      <c r="C6221">
        <v>1</v>
      </c>
      <c r="D6221">
        <v>0</v>
      </c>
      <c r="E6221">
        <f t="shared" si="97"/>
        <v>0</v>
      </c>
    </row>
    <row r="6222" spans="1:5">
      <c r="A6222">
        <v>9</v>
      </c>
      <c r="B6222">
        <v>17</v>
      </c>
      <c r="C6222">
        <v>2</v>
      </c>
      <c r="D6222">
        <v>0</v>
      </c>
      <c r="E6222">
        <f t="shared" si="97"/>
        <v>0</v>
      </c>
    </row>
    <row r="6223" spans="1:5">
      <c r="A6223">
        <v>9</v>
      </c>
      <c r="B6223">
        <v>17</v>
      </c>
      <c r="C6223">
        <v>3</v>
      </c>
      <c r="D6223">
        <v>0</v>
      </c>
      <c r="E6223">
        <f t="shared" si="97"/>
        <v>0</v>
      </c>
    </row>
    <row r="6224" spans="1:5">
      <c r="A6224">
        <v>9</v>
      </c>
      <c r="B6224">
        <v>17</v>
      </c>
      <c r="C6224">
        <v>4</v>
      </c>
      <c r="D6224">
        <v>0</v>
      </c>
      <c r="E6224">
        <f t="shared" si="97"/>
        <v>0</v>
      </c>
    </row>
    <row r="6225" spans="1:5">
      <c r="A6225">
        <v>9</v>
      </c>
      <c r="B6225">
        <v>17</v>
      </c>
      <c r="C6225">
        <v>5</v>
      </c>
      <c r="D6225">
        <v>0</v>
      </c>
      <c r="E6225">
        <f t="shared" si="97"/>
        <v>0</v>
      </c>
    </row>
    <row r="6226" spans="1:5">
      <c r="A6226">
        <v>9</v>
      </c>
      <c r="B6226">
        <v>17</v>
      </c>
      <c r="C6226">
        <v>6</v>
      </c>
      <c r="D6226">
        <v>273.45299999999997</v>
      </c>
      <c r="E6226">
        <f t="shared" si="97"/>
        <v>0.273453</v>
      </c>
    </row>
    <row r="6227" spans="1:5">
      <c r="A6227">
        <v>9</v>
      </c>
      <c r="B6227">
        <v>17</v>
      </c>
      <c r="C6227">
        <v>7</v>
      </c>
      <c r="D6227">
        <v>727.83199999999999</v>
      </c>
      <c r="E6227">
        <f t="shared" si="97"/>
        <v>0.72783200000000003</v>
      </c>
    </row>
    <row r="6228" spans="1:5">
      <c r="A6228">
        <v>9</v>
      </c>
      <c r="B6228">
        <v>17</v>
      </c>
      <c r="C6228">
        <v>8</v>
      </c>
      <c r="D6228">
        <v>1040.27</v>
      </c>
      <c r="E6228">
        <f t="shared" si="97"/>
        <v>1.04027</v>
      </c>
    </row>
    <row r="6229" spans="1:5">
      <c r="A6229">
        <v>9</v>
      </c>
      <c r="B6229">
        <v>17</v>
      </c>
      <c r="C6229">
        <v>9</v>
      </c>
      <c r="D6229">
        <v>980.24199999999996</v>
      </c>
      <c r="E6229">
        <f t="shared" si="97"/>
        <v>0.98024199999999995</v>
      </c>
    </row>
    <row r="6230" spans="1:5">
      <c r="A6230">
        <v>9</v>
      </c>
      <c r="B6230">
        <v>17</v>
      </c>
      <c r="C6230">
        <v>10</v>
      </c>
      <c r="D6230">
        <v>1122.383</v>
      </c>
      <c r="E6230">
        <f t="shared" si="97"/>
        <v>1.1223830000000001</v>
      </c>
    </row>
    <row r="6231" spans="1:5">
      <c r="A6231">
        <v>9</v>
      </c>
      <c r="B6231">
        <v>17</v>
      </c>
      <c r="C6231">
        <v>11</v>
      </c>
      <c r="D6231">
        <v>562.25800000000004</v>
      </c>
      <c r="E6231">
        <f t="shared" si="97"/>
        <v>0.56225800000000004</v>
      </c>
    </row>
    <row r="6232" spans="1:5">
      <c r="A6232">
        <v>9</v>
      </c>
      <c r="B6232">
        <v>17</v>
      </c>
      <c r="C6232">
        <v>12</v>
      </c>
      <c r="D6232">
        <v>621.221</v>
      </c>
      <c r="E6232">
        <f t="shared" si="97"/>
        <v>0.62122100000000002</v>
      </c>
    </row>
    <row r="6233" spans="1:5">
      <c r="A6233">
        <v>9</v>
      </c>
      <c r="B6233">
        <v>17</v>
      </c>
      <c r="C6233">
        <v>13</v>
      </c>
      <c r="D6233">
        <v>427.80599999999998</v>
      </c>
      <c r="E6233">
        <f t="shared" si="97"/>
        <v>0.42780599999999996</v>
      </c>
    </row>
    <row r="6234" spans="1:5">
      <c r="A6234">
        <v>9</v>
      </c>
      <c r="B6234">
        <v>17</v>
      </c>
      <c r="C6234">
        <v>14</v>
      </c>
      <c r="D6234">
        <v>646.99099999999999</v>
      </c>
      <c r="E6234">
        <f t="shared" si="97"/>
        <v>0.64699099999999998</v>
      </c>
    </row>
    <row r="6235" spans="1:5">
      <c r="A6235">
        <v>9</v>
      </c>
      <c r="B6235">
        <v>17</v>
      </c>
      <c r="C6235">
        <v>15</v>
      </c>
      <c r="D6235">
        <v>838.15099999999995</v>
      </c>
      <c r="E6235">
        <f t="shared" si="97"/>
        <v>0.83815099999999998</v>
      </c>
    </row>
    <row r="6236" spans="1:5">
      <c r="A6236">
        <v>9</v>
      </c>
      <c r="B6236">
        <v>17</v>
      </c>
      <c r="C6236">
        <v>16</v>
      </c>
      <c r="D6236">
        <v>128.79</v>
      </c>
      <c r="E6236">
        <f t="shared" si="97"/>
        <v>0.12878999999999999</v>
      </c>
    </row>
    <row r="6237" spans="1:5">
      <c r="A6237">
        <v>9</v>
      </c>
      <c r="B6237">
        <v>17</v>
      </c>
      <c r="C6237">
        <v>17</v>
      </c>
      <c r="D6237">
        <v>2.8620000000000001</v>
      </c>
      <c r="E6237">
        <f t="shared" si="97"/>
        <v>2.862E-3</v>
      </c>
    </row>
    <row r="6238" spans="1:5">
      <c r="A6238">
        <v>9</v>
      </c>
      <c r="B6238">
        <v>17</v>
      </c>
      <c r="C6238">
        <v>18</v>
      </c>
      <c r="D6238">
        <v>0</v>
      </c>
      <c r="E6238">
        <f t="shared" si="97"/>
        <v>0</v>
      </c>
    </row>
    <row r="6239" spans="1:5">
      <c r="A6239">
        <v>9</v>
      </c>
      <c r="B6239">
        <v>17</v>
      </c>
      <c r="C6239">
        <v>19</v>
      </c>
      <c r="D6239">
        <v>0</v>
      </c>
      <c r="E6239">
        <f t="shared" si="97"/>
        <v>0</v>
      </c>
    </row>
    <row r="6240" spans="1:5">
      <c r="A6240">
        <v>9</v>
      </c>
      <c r="B6240">
        <v>17</v>
      </c>
      <c r="C6240">
        <v>20</v>
      </c>
      <c r="D6240">
        <v>0</v>
      </c>
      <c r="E6240">
        <f t="shared" si="97"/>
        <v>0</v>
      </c>
    </row>
    <row r="6241" spans="1:5">
      <c r="A6241">
        <v>9</v>
      </c>
      <c r="B6241">
        <v>17</v>
      </c>
      <c r="C6241">
        <v>21</v>
      </c>
      <c r="D6241">
        <v>0</v>
      </c>
      <c r="E6241">
        <f t="shared" si="97"/>
        <v>0</v>
      </c>
    </row>
    <row r="6242" spans="1:5">
      <c r="A6242">
        <v>9</v>
      </c>
      <c r="B6242">
        <v>17</v>
      </c>
      <c r="C6242">
        <v>22</v>
      </c>
      <c r="D6242">
        <v>0</v>
      </c>
      <c r="E6242">
        <f t="shared" si="97"/>
        <v>0</v>
      </c>
    </row>
    <row r="6243" spans="1:5">
      <c r="A6243">
        <v>9</v>
      </c>
      <c r="B6243">
        <v>17</v>
      </c>
      <c r="C6243">
        <v>23</v>
      </c>
      <c r="D6243">
        <v>0</v>
      </c>
      <c r="E6243">
        <f t="shared" si="97"/>
        <v>0</v>
      </c>
    </row>
    <row r="6244" spans="1:5">
      <c r="A6244">
        <v>9</v>
      </c>
      <c r="B6244">
        <v>18</v>
      </c>
      <c r="C6244">
        <v>0</v>
      </c>
      <c r="D6244">
        <v>0</v>
      </c>
      <c r="E6244">
        <f t="shared" si="97"/>
        <v>0</v>
      </c>
    </row>
    <row r="6245" spans="1:5">
      <c r="A6245">
        <v>9</v>
      </c>
      <c r="B6245">
        <v>18</v>
      </c>
      <c r="C6245">
        <v>1</v>
      </c>
      <c r="D6245">
        <v>0</v>
      </c>
      <c r="E6245">
        <f t="shared" si="97"/>
        <v>0</v>
      </c>
    </row>
    <row r="6246" spans="1:5">
      <c r="A6246">
        <v>9</v>
      </c>
      <c r="B6246">
        <v>18</v>
      </c>
      <c r="C6246">
        <v>2</v>
      </c>
      <c r="D6246">
        <v>0</v>
      </c>
      <c r="E6246">
        <f t="shared" si="97"/>
        <v>0</v>
      </c>
    </row>
    <row r="6247" spans="1:5">
      <c r="A6247">
        <v>9</v>
      </c>
      <c r="B6247">
        <v>18</v>
      </c>
      <c r="C6247">
        <v>3</v>
      </c>
      <c r="D6247">
        <v>0</v>
      </c>
      <c r="E6247">
        <f t="shared" si="97"/>
        <v>0</v>
      </c>
    </row>
    <row r="6248" spans="1:5">
      <c r="A6248">
        <v>9</v>
      </c>
      <c r="B6248">
        <v>18</v>
      </c>
      <c r="C6248">
        <v>4</v>
      </c>
      <c r="D6248">
        <v>0</v>
      </c>
      <c r="E6248">
        <f t="shared" si="97"/>
        <v>0</v>
      </c>
    </row>
    <row r="6249" spans="1:5">
      <c r="A6249">
        <v>9</v>
      </c>
      <c r="B6249">
        <v>18</v>
      </c>
      <c r="C6249">
        <v>5</v>
      </c>
      <c r="D6249">
        <v>0</v>
      </c>
      <c r="E6249">
        <f t="shared" si="97"/>
        <v>0</v>
      </c>
    </row>
    <row r="6250" spans="1:5">
      <c r="A6250">
        <v>9</v>
      </c>
      <c r="B6250">
        <v>18</v>
      </c>
      <c r="C6250">
        <v>6</v>
      </c>
      <c r="D6250">
        <v>292.85500000000002</v>
      </c>
      <c r="E6250">
        <f t="shared" si="97"/>
        <v>0.29285500000000003</v>
      </c>
    </row>
    <row r="6251" spans="1:5">
      <c r="A6251">
        <v>9</v>
      </c>
      <c r="B6251">
        <v>18</v>
      </c>
      <c r="C6251">
        <v>7</v>
      </c>
      <c r="D6251">
        <v>914.59500000000003</v>
      </c>
      <c r="E6251">
        <f t="shared" si="97"/>
        <v>0.91459500000000005</v>
      </c>
    </row>
    <row r="6252" spans="1:5">
      <c r="A6252">
        <v>9</v>
      </c>
      <c r="B6252">
        <v>18</v>
      </c>
      <c r="C6252">
        <v>8</v>
      </c>
      <c r="D6252">
        <v>1507.8409999999999</v>
      </c>
      <c r="E6252">
        <f t="shared" si="97"/>
        <v>1.507841</v>
      </c>
    </row>
    <row r="6253" spans="1:5">
      <c r="A6253">
        <v>9</v>
      </c>
      <c r="B6253">
        <v>18</v>
      </c>
      <c r="C6253">
        <v>9</v>
      </c>
      <c r="D6253">
        <v>1796.8589999999999</v>
      </c>
      <c r="E6253">
        <f t="shared" si="97"/>
        <v>1.796859</v>
      </c>
    </row>
    <row r="6254" spans="1:5">
      <c r="A6254">
        <v>9</v>
      </c>
      <c r="B6254">
        <v>18</v>
      </c>
      <c r="C6254">
        <v>10</v>
      </c>
      <c r="D6254">
        <v>2014.89</v>
      </c>
      <c r="E6254">
        <f t="shared" si="97"/>
        <v>2.0148900000000003</v>
      </c>
    </row>
    <row r="6255" spans="1:5">
      <c r="A6255">
        <v>9</v>
      </c>
      <c r="B6255">
        <v>18</v>
      </c>
      <c r="C6255">
        <v>11</v>
      </c>
      <c r="D6255">
        <v>2314.556</v>
      </c>
      <c r="E6255">
        <f t="shared" si="97"/>
        <v>2.3145560000000001</v>
      </c>
    </row>
    <row r="6256" spans="1:5">
      <c r="A6256">
        <v>9</v>
      </c>
      <c r="B6256">
        <v>18</v>
      </c>
      <c r="C6256">
        <v>12</v>
      </c>
      <c r="D6256">
        <v>2088.1880000000001</v>
      </c>
      <c r="E6256">
        <f t="shared" si="97"/>
        <v>2.0881880000000002</v>
      </c>
    </row>
    <row r="6257" spans="1:5">
      <c r="A6257">
        <v>9</v>
      </c>
      <c r="B6257">
        <v>18</v>
      </c>
      <c r="C6257">
        <v>13</v>
      </c>
      <c r="D6257">
        <v>1571.8879999999999</v>
      </c>
      <c r="E6257">
        <f t="shared" si="97"/>
        <v>1.571888</v>
      </c>
    </row>
    <row r="6258" spans="1:5">
      <c r="A6258">
        <v>9</v>
      </c>
      <c r="B6258">
        <v>18</v>
      </c>
      <c r="C6258">
        <v>14</v>
      </c>
      <c r="D6258">
        <v>866.03200000000004</v>
      </c>
      <c r="E6258">
        <f t="shared" si="97"/>
        <v>0.86603200000000002</v>
      </c>
    </row>
    <row r="6259" spans="1:5">
      <c r="A6259">
        <v>9</v>
      </c>
      <c r="B6259">
        <v>18</v>
      </c>
      <c r="C6259">
        <v>15</v>
      </c>
      <c r="D6259">
        <v>595.40499999999997</v>
      </c>
      <c r="E6259">
        <f t="shared" si="97"/>
        <v>0.59540499999999996</v>
      </c>
    </row>
    <row r="6260" spans="1:5">
      <c r="A6260">
        <v>9</v>
      </c>
      <c r="B6260">
        <v>18</v>
      </c>
      <c r="C6260">
        <v>16</v>
      </c>
      <c r="D6260">
        <v>286.827</v>
      </c>
      <c r="E6260">
        <f t="shared" si="97"/>
        <v>0.286827</v>
      </c>
    </row>
    <row r="6261" spans="1:5">
      <c r="A6261">
        <v>9</v>
      </c>
      <c r="B6261">
        <v>18</v>
      </c>
      <c r="C6261">
        <v>17</v>
      </c>
      <c r="D6261">
        <v>16.094999999999999</v>
      </c>
      <c r="E6261">
        <f t="shared" si="97"/>
        <v>1.6094999999999998E-2</v>
      </c>
    </row>
    <row r="6262" spans="1:5">
      <c r="A6262">
        <v>9</v>
      </c>
      <c r="B6262">
        <v>18</v>
      </c>
      <c r="C6262">
        <v>18</v>
      </c>
      <c r="D6262">
        <v>0</v>
      </c>
      <c r="E6262">
        <f t="shared" si="97"/>
        <v>0</v>
      </c>
    </row>
    <row r="6263" spans="1:5">
      <c r="A6263">
        <v>9</v>
      </c>
      <c r="B6263">
        <v>18</v>
      </c>
      <c r="C6263">
        <v>19</v>
      </c>
      <c r="D6263">
        <v>0</v>
      </c>
      <c r="E6263">
        <f t="shared" si="97"/>
        <v>0</v>
      </c>
    </row>
    <row r="6264" spans="1:5">
      <c r="A6264">
        <v>9</v>
      </c>
      <c r="B6264">
        <v>18</v>
      </c>
      <c r="C6264">
        <v>20</v>
      </c>
      <c r="D6264">
        <v>0</v>
      </c>
      <c r="E6264">
        <f t="shared" si="97"/>
        <v>0</v>
      </c>
    </row>
    <row r="6265" spans="1:5">
      <c r="A6265">
        <v>9</v>
      </c>
      <c r="B6265">
        <v>18</v>
      </c>
      <c r="C6265">
        <v>21</v>
      </c>
      <c r="D6265">
        <v>0</v>
      </c>
      <c r="E6265">
        <f t="shared" si="97"/>
        <v>0</v>
      </c>
    </row>
    <row r="6266" spans="1:5">
      <c r="A6266">
        <v>9</v>
      </c>
      <c r="B6266">
        <v>18</v>
      </c>
      <c r="C6266">
        <v>22</v>
      </c>
      <c r="D6266">
        <v>0</v>
      </c>
      <c r="E6266">
        <f t="shared" si="97"/>
        <v>0</v>
      </c>
    </row>
    <row r="6267" spans="1:5">
      <c r="A6267">
        <v>9</v>
      </c>
      <c r="B6267">
        <v>18</v>
      </c>
      <c r="C6267">
        <v>23</v>
      </c>
      <c r="D6267">
        <v>0</v>
      </c>
      <c r="E6267">
        <f t="shared" si="97"/>
        <v>0</v>
      </c>
    </row>
    <row r="6268" spans="1:5">
      <c r="A6268">
        <v>9</v>
      </c>
      <c r="B6268">
        <v>19</v>
      </c>
      <c r="C6268">
        <v>0</v>
      </c>
      <c r="D6268">
        <v>0</v>
      </c>
      <c r="E6268">
        <f t="shared" si="97"/>
        <v>0</v>
      </c>
    </row>
    <row r="6269" spans="1:5">
      <c r="A6269">
        <v>9</v>
      </c>
      <c r="B6269">
        <v>19</v>
      </c>
      <c r="C6269">
        <v>1</v>
      </c>
      <c r="D6269">
        <v>0</v>
      </c>
      <c r="E6269">
        <f t="shared" si="97"/>
        <v>0</v>
      </c>
    </row>
    <row r="6270" spans="1:5">
      <c r="A6270">
        <v>9</v>
      </c>
      <c r="B6270">
        <v>19</v>
      </c>
      <c r="C6270">
        <v>2</v>
      </c>
      <c r="D6270">
        <v>0</v>
      </c>
      <c r="E6270">
        <f t="shared" si="97"/>
        <v>0</v>
      </c>
    </row>
    <row r="6271" spans="1:5">
      <c r="A6271">
        <v>9</v>
      </c>
      <c r="B6271">
        <v>19</v>
      </c>
      <c r="C6271">
        <v>3</v>
      </c>
      <c r="D6271">
        <v>0</v>
      </c>
      <c r="E6271">
        <f t="shared" si="97"/>
        <v>0</v>
      </c>
    </row>
    <row r="6272" spans="1:5">
      <c r="A6272">
        <v>9</v>
      </c>
      <c r="B6272">
        <v>19</v>
      </c>
      <c r="C6272">
        <v>4</v>
      </c>
      <c r="D6272">
        <v>0</v>
      </c>
      <c r="E6272">
        <f t="shared" si="97"/>
        <v>0</v>
      </c>
    </row>
    <row r="6273" spans="1:5">
      <c r="A6273">
        <v>9</v>
      </c>
      <c r="B6273">
        <v>19</v>
      </c>
      <c r="C6273">
        <v>5</v>
      </c>
      <c r="D6273">
        <v>0</v>
      </c>
      <c r="E6273">
        <f t="shared" si="97"/>
        <v>0</v>
      </c>
    </row>
    <row r="6274" spans="1:5">
      <c r="A6274">
        <v>9</v>
      </c>
      <c r="B6274">
        <v>19</v>
      </c>
      <c r="C6274">
        <v>6</v>
      </c>
      <c r="D6274">
        <v>45.920999999999999</v>
      </c>
      <c r="E6274">
        <f t="shared" si="97"/>
        <v>4.5920999999999997E-2</v>
      </c>
    </row>
    <row r="6275" spans="1:5">
      <c r="A6275">
        <v>9</v>
      </c>
      <c r="B6275">
        <v>19</v>
      </c>
      <c r="C6275">
        <v>7</v>
      </c>
      <c r="D6275">
        <v>216.84</v>
      </c>
      <c r="E6275">
        <f t="shared" si="97"/>
        <v>0.21684</v>
      </c>
    </row>
    <row r="6276" spans="1:5">
      <c r="A6276">
        <v>9</v>
      </c>
      <c r="B6276">
        <v>19</v>
      </c>
      <c r="C6276">
        <v>8</v>
      </c>
      <c r="D6276">
        <v>275.68200000000002</v>
      </c>
      <c r="E6276">
        <f t="shared" si="97"/>
        <v>0.27568200000000004</v>
      </c>
    </row>
    <row r="6277" spans="1:5">
      <c r="A6277">
        <v>9</v>
      </c>
      <c r="B6277">
        <v>19</v>
      </c>
      <c r="C6277">
        <v>9</v>
      </c>
      <c r="D6277">
        <v>345.41199999999998</v>
      </c>
      <c r="E6277">
        <f t="shared" ref="E6277:E6340" si="98">D6277/1000</f>
        <v>0.345412</v>
      </c>
    </row>
    <row r="6278" spans="1:5">
      <c r="A6278">
        <v>9</v>
      </c>
      <c r="B6278">
        <v>19</v>
      </c>
      <c r="C6278">
        <v>10</v>
      </c>
      <c r="D6278">
        <v>317.22899999999998</v>
      </c>
      <c r="E6278">
        <f t="shared" si="98"/>
        <v>0.31722899999999998</v>
      </c>
    </row>
    <row r="6279" spans="1:5">
      <c r="A6279">
        <v>9</v>
      </c>
      <c r="B6279">
        <v>19</v>
      </c>
      <c r="C6279">
        <v>11</v>
      </c>
      <c r="D6279">
        <v>499.77199999999999</v>
      </c>
      <c r="E6279">
        <f t="shared" si="98"/>
        <v>0.49977199999999999</v>
      </c>
    </row>
    <row r="6280" spans="1:5">
      <c r="A6280">
        <v>9</v>
      </c>
      <c r="B6280">
        <v>19</v>
      </c>
      <c r="C6280">
        <v>12</v>
      </c>
      <c r="D6280">
        <v>535.94100000000003</v>
      </c>
      <c r="E6280">
        <f t="shared" si="98"/>
        <v>0.535941</v>
      </c>
    </row>
    <row r="6281" spans="1:5">
      <c r="A6281">
        <v>9</v>
      </c>
      <c r="B6281">
        <v>19</v>
      </c>
      <c r="C6281">
        <v>13</v>
      </c>
      <c r="D6281">
        <v>361.89499999999998</v>
      </c>
      <c r="E6281">
        <f t="shared" si="98"/>
        <v>0.36189499999999997</v>
      </c>
    </row>
    <row r="6282" spans="1:5">
      <c r="A6282">
        <v>9</v>
      </c>
      <c r="B6282">
        <v>19</v>
      </c>
      <c r="C6282">
        <v>14</v>
      </c>
      <c r="D6282">
        <v>347.29599999999999</v>
      </c>
      <c r="E6282">
        <f t="shared" si="98"/>
        <v>0.34729599999999999</v>
      </c>
    </row>
    <row r="6283" spans="1:5">
      <c r="A6283">
        <v>9</v>
      </c>
      <c r="B6283">
        <v>19</v>
      </c>
      <c r="C6283">
        <v>15</v>
      </c>
      <c r="D6283">
        <v>231.898</v>
      </c>
      <c r="E6283">
        <f t="shared" si="98"/>
        <v>0.23189799999999999</v>
      </c>
    </row>
    <row r="6284" spans="1:5">
      <c r="A6284">
        <v>9</v>
      </c>
      <c r="B6284">
        <v>19</v>
      </c>
      <c r="C6284">
        <v>16</v>
      </c>
      <c r="D6284">
        <v>9.6869999999999994</v>
      </c>
      <c r="E6284">
        <f t="shared" si="98"/>
        <v>9.6869999999999994E-3</v>
      </c>
    </row>
    <row r="6285" spans="1:5">
      <c r="A6285">
        <v>9</v>
      </c>
      <c r="B6285">
        <v>19</v>
      </c>
      <c r="C6285">
        <v>17</v>
      </c>
      <c r="D6285">
        <v>0</v>
      </c>
      <c r="E6285">
        <f t="shared" si="98"/>
        <v>0</v>
      </c>
    </row>
    <row r="6286" spans="1:5">
      <c r="A6286">
        <v>9</v>
      </c>
      <c r="B6286">
        <v>19</v>
      </c>
      <c r="C6286">
        <v>18</v>
      </c>
      <c r="D6286">
        <v>0</v>
      </c>
      <c r="E6286">
        <f t="shared" si="98"/>
        <v>0</v>
      </c>
    </row>
    <row r="6287" spans="1:5">
      <c r="A6287">
        <v>9</v>
      </c>
      <c r="B6287">
        <v>19</v>
      </c>
      <c r="C6287">
        <v>19</v>
      </c>
      <c r="D6287">
        <v>0</v>
      </c>
      <c r="E6287">
        <f t="shared" si="98"/>
        <v>0</v>
      </c>
    </row>
    <row r="6288" spans="1:5">
      <c r="A6288">
        <v>9</v>
      </c>
      <c r="B6288">
        <v>19</v>
      </c>
      <c r="C6288">
        <v>20</v>
      </c>
      <c r="D6288">
        <v>0</v>
      </c>
      <c r="E6288">
        <f t="shared" si="98"/>
        <v>0</v>
      </c>
    </row>
    <row r="6289" spans="1:5">
      <c r="A6289">
        <v>9</v>
      </c>
      <c r="B6289">
        <v>19</v>
      </c>
      <c r="C6289">
        <v>21</v>
      </c>
      <c r="D6289">
        <v>0</v>
      </c>
      <c r="E6289">
        <f t="shared" si="98"/>
        <v>0</v>
      </c>
    </row>
    <row r="6290" spans="1:5">
      <c r="A6290">
        <v>9</v>
      </c>
      <c r="B6290">
        <v>19</v>
      </c>
      <c r="C6290">
        <v>22</v>
      </c>
      <c r="D6290">
        <v>0</v>
      </c>
      <c r="E6290">
        <f t="shared" si="98"/>
        <v>0</v>
      </c>
    </row>
    <row r="6291" spans="1:5">
      <c r="A6291">
        <v>9</v>
      </c>
      <c r="B6291">
        <v>19</v>
      </c>
      <c r="C6291">
        <v>23</v>
      </c>
      <c r="D6291">
        <v>0</v>
      </c>
      <c r="E6291">
        <f t="shared" si="98"/>
        <v>0</v>
      </c>
    </row>
    <row r="6292" spans="1:5">
      <c r="A6292">
        <v>9</v>
      </c>
      <c r="B6292">
        <v>20</v>
      </c>
      <c r="C6292">
        <v>0</v>
      </c>
      <c r="D6292">
        <v>0</v>
      </c>
      <c r="E6292">
        <f t="shared" si="98"/>
        <v>0</v>
      </c>
    </row>
    <row r="6293" spans="1:5">
      <c r="A6293">
        <v>9</v>
      </c>
      <c r="B6293">
        <v>20</v>
      </c>
      <c r="C6293">
        <v>1</v>
      </c>
      <c r="D6293">
        <v>0</v>
      </c>
      <c r="E6293">
        <f t="shared" si="98"/>
        <v>0</v>
      </c>
    </row>
    <row r="6294" spans="1:5">
      <c r="A6294">
        <v>9</v>
      </c>
      <c r="B6294">
        <v>20</v>
      </c>
      <c r="C6294">
        <v>2</v>
      </c>
      <c r="D6294">
        <v>0</v>
      </c>
      <c r="E6294">
        <f t="shared" si="98"/>
        <v>0</v>
      </c>
    </row>
    <row r="6295" spans="1:5">
      <c r="A6295">
        <v>9</v>
      </c>
      <c r="B6295">
        <v>20</v>
      </c>
      <c r="C6295">
        <v>3</v>
      </c>
      <c r="D6295">
        <v>0</v>
      </c>
      <c r="E6295">
        <f t="shared" si="98"/>
        <v>0</v>
      </c>
    </row>
    <row r="6296" spans="1:5">
      <c r="A6296">
        <v>9</v>
      </c>
      <c r="B6296">
        <v>20</v>
      </c>
      <c r="C6296">
        <v>4</v>
      </c>
      <c r="D6296">
        <v>0</v>
      </c>
      <c r="E6296">
        <f t="shared" si="98"/>
        <v>0</v>
      </c>
    </row>
    <row r="6297" spans="1:5">
      <c r="A6297">
        <v>9</v>
      </c>
      <c r="B6297">
        <v>20</v>
      </c>
      <c r="C6297">
        <v>5</v>
      </c>
      <c r="D6297">
        <v>0</v>
      </c>
      <c r="E6297">
        <f t="shared" si="98"/>
        <v>0</v>
      </c>
    </row>
    <row r="6298" spans="1:5">
      <c r="A6298">
        <v>9</v>
      </c>
      <c r="B6298">
        <v>20</v>
      </c>
      <c r="C6298">
        <v>6</v>
      </c>
      <c r="D6298">
        <v>368.65899999999999</v>
      </c>
      <c r="E6298">
        <f t="shared" si="98"/>
        <v>0.36865900000000001</v>
      </c>
    </row>
    <row r="6299" spans="1:5">
      <c r="A6299">
        <v>9</v>
      </c>
      <c r="B6299">
        <v>20</v>
      </c>
      <c r="C6299">
        <v>7</v>
      </c>
      <c r="D6299">
        <v>1163.1310000000001</v>
      </c>
      <c r="E6299">
        <f t="shared" si="98"/>
        <v>1.1631310000000001</v>
      </c>
    </row>
    <row r="6300" spans="1:5">
      <c r="A6300">
        <v>9</v>
      </c>
      <c r="B6300">
        <v>20</v>
      </c>
      <c r="C6300">
        <v>8</v>
      </c>
      <c r="D6300">
        <v>1905.3820000000001</v>
      </c>
      <c r="E6300">
        <f t="shared" si="98"/>
        <v>1.9053820000000001</v>
      </c>
    </row>
    <row r="6301" spans="1:5">
      <c r="A6301">
        <v>9</v>
      </c>
      <c r="B6301">
        <v>20</v>
      </c>
      <c r="C6301">
        <v>9</v>
      </c>
      <c r="D6301">
        <v>2456.3829999999998</v>
      </c>
      <c r="E6301">
        <f t="shared" si="98"/>
        <v>2.4563829999999998</v>
      </c>
    </row>
    <row r="6302" spans="1:5">
      <c r="A6302">
        <v>9</v>
      </c>
      <c r="B6302">
        <v>20</v>
      </c>
      <c r="C6302">
        <v>10</v>
      </c>
      <c r="D6302">
        <v>2797.692</v>
      </c>
      <c r="E6302">
        <f t="shared" si="98"/>
        <v>2.7976920000000001</v>
      </c>
    </row>
    <row r="6303" spans="1:5">
      <c r="A6303">
        <v>9</v>
      </c>
      <c r="B6303">
        <v>20</v>
      </c>
      <c r="C6303">
        <v>11</v>
      </c>
      <c r="D6303">
        <v>2930.0540000000001</v>
      </c>
      <c r="E6303">
        <f t="shared" si="98"/>
        <v>2.9300540000000002</v>
      </c>
    </row>
    <row r="6304" spans="1:5">
      <c r="A6304">
        <v>9</v>
      </c>
      <c r="B6304">
        <v>20</v>
      </c>
      <c r="C6304">
        <v>12</v>
      </c>
      <c r="D6304">
        <v>2802.2840000000001</v>
      </c>
      <c r="E6304">
        <f t="shared" si="98"/>
        <v>2.8022840000000002</v>
      </c>
    </row>
    <row r="6305" spans="1:5">
      <c r="A6305">
        <v>9</v>
      </c>
      <c r="B6305">
        <v>20</v>
      </c>
      <c r="C6305">
        <v>13</v>
      </c>
      <c r="D6305">
        <v>2547.7429999999999</v>
      </c>
      <c r="E6305">
        <f t="shared" si="98"/>
        <v>2.5477430000000001</v>
      </c>
    </row>
    <row r="6306" spans="1:5">
      <c r="A6306">
        <v>9</v>
      </c>
      <c r="B6306">
        <v>20</v>
      </c>
      <c r="C6306">
        <v>14</v>
      </c>
      <c r="D6306">
        <v>2075.8229999999999</v>
      </c>
      <c r="E6306">
        <f t="shared" si="98"/>
        <v>2.0758229999999998</v>
      </c>
    </row>
    <row r="6307" spans="1:5">
      <c r="A6307">
        <v>9</v>
      </c>
      <c r="B6307">
        <v>20</v>
      </c>
      <c r="C6307">
        <v>15</v>
      </c>
      <c r="D6307">
        <v>1411.096</v>
      </c>
      <c r="E6307">
        <f t="shared" si="98"/>
        <v>1.4110959999999999</v>
      </c>
    </row>
    <row r="6308" spans="1:5">
      <c r="A6308">
        <v>9</v>
      </c>
      <c r="B6308">
        <v>20</v>
      </c>
      <c r="C6308">
        <v>16</v>
      </c>
      <c r="D6308">
        <v>637.27499999999998</v>
      </c>
      <c r="E6308">
        <f t="shared" si="98"/>
        <v>0.63727499999999992</v>
      </c>
    </row>
    <row r="6309" spans="1:5">
      <c r="A6309">
        <v>9</v>
      </c>
      <c r="B6309">
        <v>20</v>
      </c>
      <c r="C6309">
        <v>17</v>
      </c>
      <c r="D6309">
        <v>63.368000000000002</v>
      </c>
      <c r="E6309">
        <f t="shared" si="98"/>
        <v>6.3368000000000008E-2</v>
      </c>
    </row>
    <row r="6310" spans="1:5">
      <c r="A6310">
        <v>9</v>
      </c>
      <c r="B6310">
        <v>20</v>
      </c>
      <c r="C6310">
        <v>18</v>
      </c>
      <c r="D6310">
        <v>0</v>
      </c>
      <c r="E6310">
        <f t="shared" si="98"/>
        <v>0</v>
      </c>
    </row>
    <row r="6311" spans="1:5">
      <c r="A6311">
        <v>9</v>
      </c>
      <c r="B6311">
        <v>20</v>
      </c>
      <c r="C6311">
        <v>19</v>
      </c>
      <c r="D6311">
        <v>0</v>
      </c>
      <c r="E6311">
        <f t="shared" si="98"/>
        <v>0</v>
      </c>
    </row>
    <row r="6312" spans="1:5">
      <c r="A6312">
        <v>9</v>
      </c>
      <c r="B6312">
        <v>20</v>
      </c>
      <c r="C6312">
        <v>20</v>
      </c>
      <c r="D6312">
        <v>0</v>
      </c>
      <c r="E6312">
        <f t="shared" si="98"/>
        <v>0</v>
      </c>
    </row>
    <row r="6313" spans="1:5">
      <c r="A6313">
        <v>9</v>
      </c>
      <c r="B6313">
        <v>20</v>
      </c>
      <c r="C6313">
        <v>21</v>
      </c>
      <c r="D6313">
        <v>0</v>
      </c>
      <c r="E6313">
        <f t="shared" si="98"/>
        <v>0</v>
      </c>
    </row>
    <row r="6314" spans="1:5">
      <c r="A6314">
        <v>9</v>
      </c>
      <c r="B6314">
        <v>20</v>
      </c>
      <c r="C6314">
        <v>22</v>
      </c>
      <c r="D6314">
        <v>0</v>
      </c>
      <c r="E6314">
        <f t="shared" si="98"/>
        <v>0</v>
      </c>
    </row>
    <row r="6315" spans="1:5">
      <c r="A6315">
        <v>9</v>
      </c>
      <c r="B6315">
        <v>20</v>
      </c>
      <c r="C6315">
        <v>23</v>
      </c>
      <c r="D6315">
        <v>0</v>
      </c>
      <c r="E6315">
        <f t="shared" si="98"/>
        <v>0</v>
      </c>
    </row>
    <row r="6316" spans="1:5">
      <c r="A6316">
        <v>9</v>
      </c>
      <c r="B6316">
        <v>21</v>
      </c>
      <c r="C6316">
        <v>0</v>
      </c>
      <c r="D6316">
        <v>0</v>
      </c>
      <c r="E6316">
        <f t="shared" si="98"/>
        <v>0</v>
      </c>
    </row>
    <row r="6317" spans="1:5">
      <c r="A6317">
        <v>9</v>
      </c>
      <c r="B6317">
        <v>21</v>
      </c>
      <c r="C6317">
        <v>1</v>
      </c>
      <c r="D6317">
        <v>0</v>
      </c>
      <c r="E6317">
        <f t="shared" si="98"/>
        <v>0</v>
      </c>
    </row>
    <row r="6318" spans="1:5">
      <c r="A6318">
        <v>9</v>
      </c>
      <c r="B6318">
        <v>21</v>
      </c>
      <c r="C6318">
        <v>2</v>
      </c>
      <c r="D6318">
        <v>0</v>
      </c>
      <c r="E6318">
        <f t="shared" si="98"/>
        <v>0</v>
      </c>
    </row>
    <row r="6319" spans="1:5">
      <c r="A6319">
        <v>9</v>
      </c>
      <c r="B6319">
        <v>21</v>
      </c>
      <c r="C6319">
        <v>3</v>
      </c>
      <c r="D6319">
        <v>0</v>
      </c>
      <c r="E6319">
        <f t="shared" si="98"/>
        <v>0</v>
      </c>
    </row>
    <row r="6320" spans="1:5">
      <c r="A6320">
        <v>9</v>
      </c>
      <c r="B6320">
        <v>21</v>
      </c>
      <c r="C6320">
        <v>4</v>
      </c>
      <c r="D6320">
        <v>0</v>
      </c>
      <c r="E6320">
        <f t="shared" si="98"/>
        <v>0</v>
      </c>
    </row>
    <row r="6321" spans="1:5">
      <c r="A6321">
        <v>9</v>
      </c>
      <c r="B6321">
        <v>21</v>
      </c>
      <c r="C6321">
        <v>5</v>
      </c>
      <c r="D6321">
        <v>0</v>
      </c>
      <c r="E6321">
        <f t="shared" si="98"/>
        <v>0</v>
      </c>
    </row>
    <row r="6322" spans="1:5">
      <c r="A6322">
        <v>9</v>
      </c>
      <c r="B6322">
        <v>21</v>
      </c>
      <c r="C6322">
        <v>6</v>
      </c>
      <c r="D6322">
        <v>331.63200000000001</v>
      </c>
      <c r="E6322">
        <f t="shared" si="98"/>
        <v>0.33163199999999998</v>
      </c>
    </row>
    <row r="6323" spans="1:5">
      <c r="A6323">
        <v>9</v>
      </c>
      <c r="B6323">
        <v>21</v>
      </c>
      <c r="C6323">
        <v>7</v>
      </c>
      <c r="D6323">
        <v>469.613</v>
      </c>
      <c r="E6323">
        <f t="shared" si="98"/>
        <v>0.469613</v>
      </c>
    </row>
    <row r="6324" spans="1:5">
      <c r="A6324">
        <v>9</v>
      </c>
      <c r="B6324">
        <v>21</v>
      </c>
      <c r="C6324">
        <v>8</v>
      </c>
      <c r="D6324">
        <v>1149.5820000000001</v>
      </c>
      <c r="E6324">
        <f t="shared" si="98"/>
        <v>1.1495820000000001</v>
      </c>
    </row>
    <row r="6325" spans="1:5">
      <c r="A6325">
        <v>9</v>
      </c>
      <c r="B6325">
        <v>21</v>
      </c>
      <c r="C6325">
        <v>9</v>
      </c>
      <c r="D6325">
        <v>2334.797</v>
      </c>
      <c r="E6325">
        <f t="shared" si="98"/>
        <v>2.334797</v>
      </c>
    </row>
    <row r="6326" spans="1:5">
      <c r="A6326">
        <v>9</v>
      </c>
      <c r="B6326">
        <v>21</v>
      </c>
      <c r="C6326">
        <v>10</v>
      </c>
      <c r="D6326">
        <v>1036.213</v>
      </c>
      <c r="E6326">
        <f t="shared" si="98"/>
        <v>1.0362130000000001</v>
      </c>
    </row>
    <row r="6327" spans="1:5">
      <c r="A6327">
        <v>9</v>
      </c>
      <c r="B6327">
        <v>21</v>
      </c>
      <c r="C6327">
        <v>11</v>
      </c>
      <c r="D6327">
        <v>1813.076</v>
      </c>
      <c r="E6327">
        <f t="shared" si="98"/>
        <v>1.8130760000000001</v>
      </c>
    </row>
    <row r="6328" spans="1:5">
      <c r="A6328">
        <v>9</v>
      </c>
      <c r="B6328">
        <v>21</v>
      </c>
      <c r="C6328">
        <v>12</v>
      </c>
      <c r="D6328">
        <v>1467.5170000000001</v>
      </c>
      <c r="E6328">
        <f t="shared" si="98"/>
        <v>1.467517</v>
      </c>
    </row>
    <row r="6329" spans="1:5">
      <c r="A6329">
        <v>9</v>
      </c>
      <c r="B6329">
        <v>21</v>
      </c>
      <c r="C6329">
        <v>13</v>
      </c>
      <c r="D6329">
        <v>1861.6780000000001</v>
      </c>
      <c r="E6329">
        <f t="shared" si="98"/>
        <v>1.8616780000000002</v>
      </c>
    </row>
    <row r="6330" spans="1:5">
      <c r="A6330">
        <v>9</v>
      </c>
      <c r="B6330">
        <v>21</v>
      </c>
      <c r="C6330">
        <v>14</v>
      </c>
      <c r="D6330">
        <v>981.14</v>
      </c>
      <c r="E6330">
        <f t="shared" si="98"/>
        <v>0.98114000000000001</v>
      </c>
    </row>
    <row r="6331" spans="1:5">
      <c r="A6331">
        <v>9</v>
      </c>
      <c r="B6331">
        <v>21</v>
      </c>
      <c r="C6331">
        <v>15</v>
      </c>
      <c r="D6331">
        <v>802.55899999999997</v>
      </c>
      <c r="E6331">
        <f t="shared" si="98"/>
        <v>0.80255900000000002</v>
      </c>
    </row>
    <row r="6332" spans="1:5">
      <c r="A6332">
        <v>9</v>
      </c>
      <c r="B6332">
        <v>21</v>
      </c>
      <c r="C6332">
        <v>16</v>
      </c>
      <c r="D6332">
        <v>128.07</v>
      </c>
      <c r="E6332">
        <f t="shared" si="98"/>
        <v>0.12806999999999999</v>
      </c>
    </row>
    <row r="6333" spans="1:5">
      <c r="A6333">
        <v>9</v>
      </c>
      <c r="B6333">
        <v>21</v>
      </c>
      <c r="C6333">
        <v>17</v>
      </c>
      <c r="D6333">
        <v>0</v>
      </c>
      <c r="E6333">
        <f t="shared" si="98"/>
        <v>0</v>
      </c>
    </row>
    <row r="6334" spans="1:5">
      <c r="A6334">
        <v>9</v>
      </c>
      <c r="B6334">
        <v>21</v>
      </c>
      <c r="C6334">
        <v>18</v>
      </c>
      <c r="D6334">
        <v>0</v>
      </c>
      <c r="E6334">
        <f t="shared" si="98"/>
        <v>0</v>
      </c>
    </row>
    <row r="6335" spans="1:5">
      <c r="A6335">
        <v>9</v>
      </c>
      <c r="B6335">
        <v>21</v>
      </c>
      <c r="C6335">
        <v>19</v>
      </c>
      <c r="D6335">
        <v>0</v>
      </c>
      <c r="E6335">
        <f t="shared" si="98"/>
        <v>0</v>
      </c>
    </row>
    <row r="6336" spans="1:5">
      <c r="A6336">
        <v>9</v>
      </c>
      <c r="B6336">
        <v>21</v>
      </c>
      <c r="C6336">
        <v>20</v>
      </c>
      <c r="D6336">
        <v>0</v>
      </c>
      <c r="E6336">
        <f t="shared" si="98"/>
        <v>0</v>
      </c>
    </row>
    <row r="6337" spans="1:5">
      <c r="A6337">
        <v>9</v>
      </c>
      <c r="B6337">
        <v>21</v>
      </c>
      <c r="C6337">
        <v>21</v>
      </c>
      <c r="D6337">
        <v>0</v>
      </c>
      <c r="E6337">
        <f t="shared" si="98"/>
        <v>0</v>
      </c>
    </row>
    <row r="6338" spans="1:5">
      <c r="A6338">
        <v>9</v>
      </c>
      <c r="B6338">
        <v>21</v>
      </c>
      <c r="C6338">
        <v>22</v>
      </c>
      <c r="D6338">
        <v>0</v>
      </c>
      <c r="E6338">
        <f t="shared" si="98"/>
        <v>0</v>
      </c>
    </row>
    <row r="6339" spans="1:5">
      <c r="A6339">
        <v>9</v>
      </c>
      <c r="B6339">
        <v>21</v>
      </c>
      <c r="C6339">
        <v>23</v>
      </c>
      <c r="D6339">
        <v>0</v>
      </c>
      <c r="E6339">
        <f t="shared" si="98"/>
        <v>0</v>
      </c>
    </row>
    <row r="6340" spans="1:5">
      <c r="A6340">
        <v>9</v>
      </c>
      <c r="B6340">
        <v>22</v>
      </c>
      <c r="C6340">
        <v>0</v>
      </c>
      <c r="D6340">
        <v>0</v>
      </c>
      <c r="E6340">
        <f t="shared" si="98"/>
        <v>0</v>
      </c>
    </row>
    <row r="6341" spans="1:5">
      <c r="A6341">
        <v>9</v>
      </c>
      <c r="B6341">
        <v>22</v>
      </c>
      <c r="C6341">
        <v>1</v>
      </c>
      <c r="D6341">
        <v>0</v>
      </c>
      <c r="E6341">
        <f t="shared" ref="E6341:E6404" si="99">D6341/1000</f>
        <v>0</v>
      </c>
    </row>
    <row r="6342" spans="1:5">
      <c r="A6342">
        <v>9</v>
      </c>
      <c r="B6342">
        <v>22</v>
      </c>
      <c r="C6342">
        <v>2</v>
      </c>
      <c r="D6342">
        <v>0</v>
      </c>
      <c r="E6342">
        <f t="shared" si="99"/>
        <v>0</v>
      </c>
    </row>
    <row r="6343" spans="1:5">
      <c r="A6343">
        <v>9</v>
      </c>
      <c r="B6343">
        <v>22</v>
      </c>
      <c r="C6343">
        <v>3</v>
      </c>
      <c r="D6343">
        <v>0</v>
      </c>
      <c r="E6343">
        <f t="shared" si="99"/>
        <v>0</v>
      </c>
    </row>
    <row r="6344" spans="1:5">
      <c r="A6344">
        <v>9</v>
      </c>
      <c r="B6344">
        <v>22</v>
      </c>
      <c r="C6344">
        <v>4</v>
      </c>
      <c r="D6344">
        <v>0</v>
      </c>
      <c r="E6344">
        <f t="shared" si="99"/>
        <v>0</v>
      </c>
    </row>
    <row r="6345" spans="1:5">
      <c r="A6345">
        <v>9</v>
      </c>
      <c r="B6345">
        <v>22</v>
      </c>
      <c r="C6345">
        <v>5</v>
      </c>
      <c r="D6345">
        <v>0</v>
      </c>
      <c r="E6345">
        <f t="shared" si="99"/>
        <v>0</v>
      </c>
    </row>
    <row r="6346" spans="1:5">
      <c r="A6346">
        <v>9</v>
      </c>
      <c r="B6346">
        <v>22</v>
      </c>
      <c r="C6346">
        <v>6</v>
      </c>
      <c r="D6346">
        <v>352.20299999999997</v>
      </c>
      <c r="E6346">
        <f t="shared" si="99"/>
        <v>0.35220299999999999</v>
      </c>
    </row>
    <row r="6347" spans="1:5">
      <c r="A6347">
        <v>9</v>
      </c>
      <c r="B6347">
        <v>22</v>
      </c>
      <c r="C6347">
        <v>7</v>
      </c>
      <c r="D6347">
        <v>1114.4100000000001</v>
      </c>
      <c r="E6347">
        <f t="shared" si="99"/>
        <v>1.1144100000000001</v>
      </c>
    </row>
    <row r="6348" spans="1:5">
      <c r="A6348">
        <v>9</v>
      </c>
      <c r="B6348">
        <v>22</v>
      </c>
      <c r="C6348">
        <v>8</v>
      </c>
      <c r="D6348">
        <v>1801.3240000000001</v>
      </c>
      <c r="E6348">
        <f t="shared" si="99"/>
        <v>1.8013240000000001</v>
      </c>
    </row>
    <row r="6349" spans="1:5">
      <c r="A6349">
        <v>9</v>
      </c>
      <c r="B6349">
        <v>22</v>
      </c>
      <c r="C6349">
        <v>9</v>
      </c>
      <c r="D6349">
        <v>2315.5129999999999</v>
      </c>
      <c r="E6349">
        <f t="shared" si="99"/>
        <v>2.3155129999999997</v>
      </c>
    </row>
    <row r="6350" spans="1:5">
      <c r="A6350">
        <v>9</v>
      </c>
      <c r="B6350">
        <v>22</v>
      </c>
      <c r="C6350">
        <v>10</v>
      </c>
      <c r="D6350">
        <v>2611.5419999999999</v>
      </c>
      <c r="E6350">
        <f t="shared" si="99"/>
        <v>2.611542</v>
      </c>
    </row>
    <row r="6351" spans="1:5">
      <c r="A6351">
        <v>9</v>
      </c>
      <c r="B6351">
        <v>22</v>
      </c>
      <c r="C6351">
        <v>11</v>
      </c>
      <c r="D6351">
        <v>2724.6129999999998</v>
      </c>
      <c r="E6351">
        <f t="shared" si="99"/>
        <v>2.7246129999999997</v>
      </c>
    </row>
    <row r="6352" spans="1:5">
      <c r="A6352">
        <v>9</v>
      </c>
      <c r="B6352">
        <v>22</v>
      </c>
      <c r="C6352">
        <v>12</v>
      </c>
      <c r="D6352">
        <v>2657.826</v>
      </c>
      <c r="E6352">
        <f t="shared" si="99"/>
        <v>2.657826</v>
      </c>
    </row>
    <row r="6353" spans="1:5">
      <c r="A6353">
        <v>9</v>
      </c>
      <c r="B6353">
        <v>22</v>
      </c>
      <c r="C6353">
        <v>13</v>
      </c>
      <c r="D6353">
        <v>2013.47</v>
      </c>
      <c r="E6353">
        <f t="shared" si="99"/>
        <v>2.0134699999999999</v>
      </c>
    </row>
    <row r="6354" spans="1:5">
      <c r="A6354">
        <v>9</v>
      </c>
      <c r="B6354">
        <v>22</v>
      </c>
      <c r="C6354">
        <v>14</v>
      </c>
      <c r="D6354">
        <v>1607.6379999999999</v>
      </c>
      <c r="E6354">
        <f t="shared" si="99"/>
        <v>1.6076379999999999</v>
      </c>
    </row>
    <row r="6355" spans="1:5">
      <c r="A6355">
        <v>9</v>
      </c>
      <c r="B6355">
        <v>22</v>
      </c>
      <c r="C6355">
        <v>15</v>
      </c>
      <c r="D6355">
        <v>1360.9390000000001</v>
      </c>
      <c r="E6355">
        <f t="shared" si="99"/>
        <v>1.3609390000000001</v>
      </c>
    </row>
    <row r="6356" spans="1:5">
      <c r="A6356">
        <v>9</v>
      </c>
      <c r="B6356">
        <v>22</v>
      </c>
      <c r="C6356">
        <v>16</v>
      </c>
      <c r="D6356">
        <v>598.05799999999999</v>
      </c>
      <c r="E6356">
        <f t="shared" si="99"/>
        <v>0.59805799999999998</v>
      </c>
    </row>
    <row r="6357" spans="1:5">
      <c r="A6357">
        <v>9</v>
      </c>
      <c r="B6357">
        <v>22</v>
      </c>
      <c r="C6357">
        <v>17</v>
      </c>
      <c r="D6357">
        <v>45.226999999999997</v>
      </c>
      <c r="E6357">
        <f t="shared" si="99"/>
        <v>4.5226999999999996E-2</v>
      </c>
    </row>
    <row r="6358" spans="1:5">
      <c r="A6358">
        <v>9</v>
      </c>
      <c r="B6358">
        <v>22</v>
      </c>
      <c r="C6358">
        <v>18</v>
      </c>
      <c r="D6358">
        <v>0</v>
      </c>
      <c r="E6358">
        <f t="shared" si="99"/>
        <v>0</v>
      </c>
    </row>
    <row r="6359" spans="1:5">
      <c r="A6359">
        <v>9</v>
      </c>
      <c r="B6359">
        <v>22</v>
      </c>
      <c r="C6359">
        <v>19</v>
      </c>
      <c r="D6359">
        <v>0</v>
      </c>
      <c r="E6359">
        <f t="shared" si="99"/>
        <v>0</v>
      </c>
    </row>
    <row r="6360" spans="1:5">
      <c r="A6360">
        <v>9</v>
      </c>
      <c r="B6360">
        <v>22</v>
      </c>
      <c r="C6360">
        <v>20</v>
      </c>
      <c r="D6360">
        <v>0</v>
      </c>
      <c r="E6360">
        <f t="shared" si="99"/>
        <v>0</v>
      </c>
    </row>
    <row r="6361" spans="1:5">
      <c r="A6361">
        <v>9</v>
      </c>
      <c r="B6361">
        <v>22</v>
      </c>
      <c r="C6361">
        <v>21</v>
      </c>
      <c r="D6361">
        <v>0</v>
      </c>
      <c r="E6361">
        <f t="shared" si="99"/>
        <v>0</v>
      </c>
    </row>
    <row r="6362" spans="1:5">
      <c r="A6362">
        <v>9</v>
      </c>
      <c r="B6362">
        <v>22</v>
      </c>
      <c r="C6362">
        <v>22</v>
      </c>
      <c r="D6362">
        <v>0</v>
      </c>
      <c r="E6362">
        <f t="shared" si="99"/>
        <v>0</v>
      </c>
    </row>
    <row r="6363" spans="1:5">
      <c r="A6363">
        <v>9</v>
      </c>
      <c r="B6363">
        <v>22</v>
      </c>
      <c r="C6363">
        <v>23</v>
      </c>
      <c r="D6363">
        <v>0</v>
      </c>
      <c r="E6363">
        <f t="shared" si="99"/>
        <v>0</v>
      </c>
    </row>
    <row r="6364" spans="1:5">
      <c r="A6364">
        <v>9</v>
      </c>
      <c r="B6364">
        <v>23</v>
      </c>
      <c r="C6364">
        <v>0</v>
      </c>
      <c r="D6364">
        <v>0</v>
      </c>
      <c r="E6364">
        <f t="shared" si="99"/>
        <v>0</v>
      </c>
    </row>
    <row r="6365" spans="1:5">
      <c r="A6365">
        <v>9</v>
      </c>
      <c r="B6365">
        <v>23</v>
      </c>
      <c r="C6365">
        <v>1</v>
      </c>
      <c r="D6365">
        <v>0</v>
      </c>
      <c r="E6365">
        <f t="shared" si="99"/>
        <v>0</v>
      </c>
    </row>
    <row r="6366" spans="1:5">
      <c r="A6366">
        <v>9</v>
      </c>
      <c r="B6366">
        <v>23</v>
      </c>
      <c r="C6366">
        <v>2</v>
      </c>
      <c r="D6366">
        <v>0</v>
      </c>
      <c r="E6366">
        <f t="shared" si="99"/>
        <v>0</v>
      </c>
    </row>
    <row r="6367" spans="1:5">
      <c r="A6367">
        <v>9</v>
      </c>
      <c r="B6367">
        <v>23</v>
      </c>
      <c r="C6367">
        <v>3</v>
      </c>
      <c r="D6367">
        <v>0</v>
      </c>
      <c r="E6367">
        <f t="shared" si="99"/>
        <v>0</v>
      </c>
    </row>
    <row r="6368" spans="1:5">
      <c r="A6368">
        <v>9</v>
      </c>
      <c r="B6368">
        <v>23</v>
      </c>
      <c r="C6368">
        <v>4</v>
      </c>
      <c r="D6368">
        <v>0</v>
      </c>
      <c r="E6368">
        <f t="shared" si="99"/>
        <v>0</v>
      </c>
    </row>
    <row r="6369" spans="1:5">
      <c r="A6369">
        <v>9</v>
      </c>
      <c r="B6369">
        <v>23</v>
      </c>
      <c r="C6369">
        <v>5</v>
      </c>
      <c r="D6369">
        <v>0</v>
      </c>
      <c r="E6369">
        <f t="shared" si="99"/>
        <v>0</v>
      </c>
    </row>
    <row r="6370" spans="1:5">
      <c r="A6370">
        <v>9</v>
      </c>
      <c r="B6370">
        <v>23</v>
      </c>
      <c r="C6370">
        <v>6</v>
      </c>
      <c r="D6370">
        <v>43.87</v>
      </c>
      <c r="E6370">
        <f t="shared" si="99"/>
        <v>4.3869999999999999E-2</v>
      </c>
    </row>
    <row r="6371" spans="1:5">
      <c r="A6371">
        <v>9</v>
      </c>
      <c r="B6371">
        <v>23</v>
      </c>
      <c r="C6371">
        <v>7</v>
      </c>
      <c r="D6371">
        <v>297.447</v>
      </c>
      <c r="E6371">
        <f t="shared" si="99"/>
        <v>0.29744700000000002</v>
      </c>
    </row>
    <row r="6372" spans="1:5">
      <c r="A6372">
        <v>9</v>
      </c>
      <c r="B6372">
        <v>23</v>
      </c>
      <c r="C6372">
        <v>8</v>
      </c>
      <c r="D6372">
        <v>418.86</v>
      </c>
      <c r="E6372">
        <f t="shared" si="99"/>
        <v>0.41886000000000001</v>
      </c>
    </row>
    <row r="6373" spans="1:5">
      <c r="A6373">
        <v>9</v>
      </c>
      <c r="B6373">
        <v>23</v>
      </c>
      <c r="C6373">
        <v>9</v>
      </c>
      <c r="D6373">
        <v>85.757000000000005</v>
      </c>
      <c r="E6373">
        <f t="shared" si="99"/>
        <v>8.5757E-2</v>
      </c>
    </row>
    <row r="6374" spans="1:5">
      <c r="A6374">
        <v>9</v>
      </c>
      <c r="B6374">
        <v>23</v>
      </c>
      <c r="C6374">
        <v>10</v>
      </c>
      <c r="D6374">
        <v>117.776</v>
      </c>
      <c r="E6374">
        <f t="shared" si="99"/>
        <v>0.11777599999999999</v>
      </c>
    </row>
    <row r="6375" spans="1:5">
      <c r="A6375">
        <v>9</v>
      </c>
      <c r="B6375">
        <v>23</v>
      </c>
      <c r="C6375">
        <v>11</v>
      </c>
      <c r="D6375">
        <v>1228</v>
      </c>
      <c r="E6375">
        <f t="shared" si="99"/>
        <v>1.228</v>
      </c>
    </row>
    <row r="6376" spans="1:5">
      <c r="A6376">
        <v>9</v>
      </c>
      <c r="B6376">
        <v>23</v>
      </c>
      <c r="C6376">
        <v>12</v>
      </c>
      <c r="D6376">
        <v>2269.9830000000002</v>
      </c>
      <c r="E6376">
        <f t="shared" si="99"/>
        <v>2.2699830000000003</v>
      </c>
    </row>
    <row r="6377" spans="1:5">
      <c r="A6377">
        <v>9</v>
      </c>
      <c r="B6377">
        <v>23</v>
      </c>
      <c r="C6377">
        <v>13</v>
      </c>
      <c r="D6377">
        <v>1565.0150000000001</v>
      </c>
      <c r="E6377">
        <f t="shared" si="99"/>
        <v>1.565015</v>
      </c>
    </row>
    <row r="6378" spans="1:5">
      <c r="A6378">
        <v>9</v>
      </c>
      <c r="B6378">
        <v>23</v>
      </c>
      <c r="C6378">
        <v>14</v>
      </c>
      <c r="D6378">
        <v>912.46100000000001</v>
      </c>
      <c r="E6378">
        <f t="shared" si="99"/>
        <v>0.91246099999999997</v>
      </c>
    </row>
    <row r="6379" spans="1:5">
      <c r="A6379">
        <v>9</v>
      </c>
      <c r="B6379">
        <v>23</v>
      </c>
      <c r="C6379">
        <v>15</v>
      </c>
      <c r="D6379">
        <v>1062.4059999999999</v>
      </c>
      <c r="E6379">
        <f t="shared" si="99"/>
        <v>1.062406</v>
      </c>
    </row>
    <row r="6380" spans="1:5">
      <c r="A6380">
        <v>9</v>
      </c>
      <c r="B6380">
        <v>23</v>
      </c>
      <c r="C6380">
        <v>16</v>
      </c>
      <c r="D6380">
        <v>197.00700000000001</v>
      </c>
      <c r="E6380">
        <f t="shared" si="99"/>
        <v>0.19700700000000002</v>
      </c>
    </row>
    <row r="6381" spans="1:5">
      <c r="A6381">
        <v>9</v>
      </c>
      <c r="B6381">
        <v>23</v>
      </c>
      <c r="C6381">
        <v>17</v>
      </c>
      <c r="D6381">
        <v>0</v>
      </c>
      <c r="E6381">
        <f t="shared" si="99"/>
        <v>0</v>
      </c>
    </row>
    <row r="6382" spans="1:5">
      <c r="A6382">
        <v>9</v>
      </c>
      <c r="B6382">
        <v>23</v>
      </c>
      <c r="C6382">
        <v>18</v>
      </c>
      <c r="D6382">
        <v>0</v>
      </c>
      <c r="E6382">
        <f t="shared" si="99"/>
        <v>0</v>
      </c>
    </row>
    <row r="6383" spans="1:5">
      <c r="A6383">
        <v>9</v>
      </c>
      <c r="B6383">
        <v>23</v>
      </c>
      <c r="C6383">
        <v>19</v>
      </c>
      <c r="D6383">
        <v>0</v>
      </c>
      <c r="E6383">
        <f t="shared" si="99"/>
        <v>0</v>
      </c>
    </row>
    <row r="6384" spans="1:5">
      <c r="A6384">
        <v>9</v>
      </c>
      <c r="B6384">
        <v>23</v>
      </c>
      <c r="C6384">
        <v>20</v>
      </c>
      <c r="D6384">
        <v>0</v>
      </c>
      <c r="E6384">
        <f t="shared" si="99"/>
        <v>0</v>
      </c>
    </row>
    <row r="6385" spans="1:5">
      <c r="A6385">
        <v>9</v>
      </c>
      <c r="B6385">
        <v>23</v>
      </c>
      <c r="C6385">
        <v>21</v>
      </c>
      <c r="D6385">
        <v>0</v>
      </c>
      <c r="E6385">
        <f t="shared" si="99"/>
        <v>0</v>
      </c>
    </row>
    <row r="6386" spans="1:5">
      <c r="A6386">
        <v>9</v>
      </c>
      <c r="B6386">
        <v>23</v>
      </c>
      <c r="C6386">
        <v>22</v>
      </c>
      <c r="D6386">
        <v>0</v>
      </c>
      <c r="E6386">
        <f t="shared" si="99"/>
        <v>0</v>
      </c>
    </row>
    <row r="6387" spans="1:5">
      <c r="A6387">
        <v>9</v>
      </c>
      <c r="B6387">
        <v>23</v>
      </c>
      <c r="C6387">
        <v>23</v>
      </c>
      <c r="D6387">
        <v>0</v>
      </c>
      <c r="E6387">
        <f t="shared" si="99"/>
        <v>0</v>
      </c>
    </row>
    <row r="6388" spans="1:5">
      <c r="A6388">
        <v>9</v>
      </c>
      <c r="B6388">
        <v>24</v>
      </c>
      <c r="C6388">
        <v>0</v>
      </c>
      <c r="D6388">
        <v>0</v>
      </c>
      <c r="E6388">
        <f t="shared" si="99"/>
        <v>0</v>
      </c>
    </row>
    <row r="6389" spans="1:5">
      <c r="A6389">
        <v>9</v>
      </c>
      <c r="B6389">
        <v>24</v>
      </c>
      <c r="C6389">
        <v>1</v>
      </c>
      <c r="D6389">
        <v>0</v>
      </c>
      <c r="E6389">
        <f t="shared" si="99"/>
        <v>0</v>
      </c>
    </row>
    <row r="6390" spans="1:5">
      <c r="A6390">
        <v>9</v>
      </c>
      <c r="B6390">
        <v>24</v>
      </c>
      <c r="C6390">
        <v>2</v>
      </c>
      <c r="D6390">
        <v>0</v>
      </c>
      <c r="E6390">
        <f t="shared" si="99"/>
        <v>0</v>
      </c>
    </row>
    <row r="6391" spans="1:5">
      <c r="A6391">
        <v>9</v>
      </c>
      <c r="B6391">
        <v>24</v>
      </c>
      <c r="C6391">
        <v>3</v>
      </c>
      <c r="D6391">
        <v>0</v>
      </c>
      <c r="E6391">
        <f t="shared" si="99"/>
        <v>0</v>
      </c>
    </row>
    <row r="6392" spans="1:5">
      <c r="A6392">
        <v>9</v>
      </c>
      <c r="B6392">
        <v>24</v>
      </c>
      <c r="C6392">
        <v>4</v>
      </c>
      <c r="D6392">
        <v>0</v>
      </c>
      <c r="E6392">
        <f t="shared" si="99"/>
        <v>0</v>
      </c>
    </row>
    <row r="6393" spans="1:5">
      <c r="A6393">
        <v>9</v>
      </c>
      <c r="B6393">
        <v>24</v>
      </c>
      <c r="C6393">
        <v>5</v>
      </c>
      <c r="D6393">
        <v>0</v>
      </c>
      <c r="E6393">
        <f t="shared" si="99"/>
        <v>0</v>
      </c>
    </row>
    <row r="6394" spans="1:5">
      <c r="A6394">
        <v>9</v>
      </c>
      <c r="B6394">
        <v>24</v>
      </c>
      <c r="C6394">
        <v>6</v>
      </c>
      <c r="D6394">
        <v>99.906999999999996</v>
      </c>
      <c r="E6394">
        <f t="shared" si="99"/>
        <v>9.9906999999999996E-2</v>
      </c>
    </row>
    <row r="6395" spans="1:5">
      <c r="A6395">
        <v>9</v>
      </c>
      <c r="B6395">
        <v>24</v>
      </c>
      <c r="C6395">
        <v>7</v>
      </c>
      <c r="D6395">
        <v>264.63400000000001</v>
      </c>
      <c r="E6395">
        <f t="shared" si="99"/>
        <v>0.26463400000000004</v>
      </c>
    </row>
    <row r="6396" spans="1:5">
      <c r="A6396">
        <v>9</v>
      </c>
      <c r="B6396">
        <v>24</v>
      </c>
      <c r="C6396">
        <v>8</v>
      </c>
      <c r="D6396">
        <v>400.59800000000001</v>
      </c>
      <c r="E6396">
        <f t="shared" si="99"/>
        <v>0.40059800000000001</v>
      </c>
    </row>
    <row r="6397" spans="1:5">
      <c r="A6397">
        <v>9</v>
      </c>
      <c r="B6397">
        <v>24</v>
      </c>
      <c r="C6397">
        <v>9</v>
      </c>
      <c r="D6397">
        <v>1092.6369999999999</v>
      </c>
      <c r="E6397">
        <f t="shared" si="99"/>
        <v>1.0926369999999999</v>
      </c>
    </row>
    <row r="6398" spans="1:5">
      <c r="A6398">
        <v>9</v>
      </c>
      <c r="B6398">
        <v>24</v>
      </c>
      <c r="C6398">
        <v>10</v>
      </c>
      <c r="D6398">
        <v>321.12200000000001</v>
      </c>
      <c r="E6398">
        <f t="shared" si="99"/>
        <v>0.32112200000000002</v>
      </c>
    </row>
    <row r="6399" spans="1:5">
      <c r="A6399">
        <v>9</v>
      </c>
      <c r="B6399">
        <v>24</v>
      </c>
      <c r="C6399">
        <v>11</v>
      </c>
      <c r="D6399">
        <v>662.37300000000005</v>
      </c>
      <c r="E6399">
        <f t="shared" si="99"/>
        <v>0.6623730000000001</v>
      </c>
    </row>
    <row r="6400" spans="1:5">
      <c r="A6400">
        <v>9</v>
      </c>
      <c r="B6400">
        <v>24</v>
      </c>
      <c r="C6400">
        <v>12</v>
      </c>
      <c r="D6400">
        <v>1638.133</v>
      </c>
      <c r="E6400">
        <f t="shared" si="99"/>
        <v>1.6381330000000001</v>
      </c>
    </row>
    <row r="6401" spans="1:5">
      <c r="A6401">
        <v>9</v>
      </c>
      <c r="B6401">
        <v>24</v>
      </c>
      <c r="C6401">
        <v>13</v>
      </c>
      <c r="D6401">
        <v>1549.2429999999999</v>
      </c>
      <c r="E6401">
        <f t="shared" si="99"/>
        <v>1.5492429999999999</v>
      </c>
    </row>
    <row r="6402" spans="1:5">
      <c r="A6402">
        <v>9</v>
      </c>
      <c r="B6402">
        <v>24</v>
      </c>
      <c r="C6402">
        <v>14</v>
      </c>
      <c r="D6402">
        <v>2267.1680000000001</v>
      </c>
      <c r="E6402">
        <f t="shared" si="99"/>
        <v>2.2671680000000003</v>
      </c>
    </row>
    <row r="6403" spans="1:5">
      <c r="A6403">
        <v>9</v>
      </c>
      <c r="B6403">
        <v>24</v>
      </c>
      <c r="C6403">
        <v>15</v>
      </c>
      <c r="D6403">
        <v>1494.864</v>
      </c>
      <c r="E6403">
        <f t="shared" si="99"/>
        <v>1.494864</v>
      </c>
    </row>
    <row r="6404" spans="1:5">
      <c r="A6404">
        <v>9</v>
      </c>
      <c r="B6404">
        <v>24</v>
      </c>
      <c r="C6404">
        <v>16</v>
      </c>
      <c r="D6404">
        <v>637.03899999999999</v>
      </c>
      <c r="E6404">
        <f t="shared" si="99"/>
        <v>0.63703900000000002</v>
      </c>
    </row>
    <row r="6405" spans="1:5">
      <c r="A6405">
        <v>9</v>
      </c>
      <c r="B6405">
        <v>24</v>
      </c>
      <c r="C6405">
        <v>17</v>
      </c>
      <c r="D6405">
        <v>37.186</v>
      </c>
      <c r="E6405">
        <f t="shared" ref="E6405:E6468" si="100">D6405/1000</f>
        <v>3.7185999999999997E-2</v>
      </c>
    </row>
    <row r="6406" spans="1:5">
      <c r="A6406">
        <v>9</v>
      </c>
      <c r="B6406">
        <v>24</v>
      </c>
      <c r="C6406">
        <v>18</v>
      </c>
      <c r="D6406">
        <v>0</v>
      </c>
      <c r="E6406">
        <f t="shared" si="100"/>
        <v>0</v>
      </c>
    </row>
    <row r="6407" spans="1:5">
      <c r="A6407">
        <v>9</v>
      </c>
      <c r="B6407">
        <v>24</v>
      </c>
      <c r="C6407">
        <v>19</v>
      </c>
      <c r="D6407">
        <v>0</v>
      </c>
      <c r="E6407">
        <f t="shared" si="100"/>
        <v>0</v>
      </c>
    </row>
    <row r="6408" spans="1:5">
      <c r="A6408">
        <v>9</v>
      </c>
      <c r="B6408">
        <v>24</v>
      </c>
      <c r="C6408">
        <v>20</v>
      </c>
      <c r="D6408">
        <v>0</v>
      </c>
      <c r="E6408">
        <f t="shared" si="100"/>
        <v>0</v>
      </c>
    </row>
    <row r="6409" spans="1:5">
      <c r="A6409">
        <v>9</v>
      </c>
      <c r="B6409">
        <v>24</v>
      </c>
      <c r="C6409">
        <v>21</v>
      </c>
      <c r="D6409">
        <v>0</v>
      </c>
      <c r="E6409">
        <f t="shared" si="100"/>
        <v>0</v>
      </c>
    </row>
    <row r="6410" spans="1:5">
      <c r="A6410">
        <v>9</v>
      </c>
      <c r="B6410">
        <v>24</v>
      </c>
      <c r="C6410">
        <v>22</v>
      </c>
      <c r="D6410">
        <v>0</v>
      </c>
      <c r="E6410">
        <f t="shared" si="100"/>
        <v>0</v>
      </c>
    </row>
    <row r="6411" spans="1:5">
      <c r="A6411">
        <v>9</v>
      </c>
      <c r="B6411">
        <v>24</v>
      </c>
      <c r="C6411">
        <v>23</v>
      </c>
      <c r="D6411">
        <v>0</v>
      </c>
      <c r="E6411">
        <f t="shared" si="100"/>
        <v>0</v>
      </c>
    </row>
    <row r="6412" spans="1:5">
      <c r="A6412">
        <v>9</v>
      </c>
      <c r="B6412">
        <v>25</v>
      </c>
      <c r="C6412">
        <v>0</v>
      </c>
      <c r="D6412">
        <v>0</v>
      </c>
      <c r="E6412">
        <f t="shared" si="100"/>
        <v>0</v>
      </c>
    </row>
    <row r="6413" spans="1:5">
      <c r="A6413">
        <v>9</v>
      </c>
      <c r="B6413">
        <v>25</v>
      </c>
      <c r="C6413">
        <v>1</v>
      </c>
      <c r="D6413">
        <v>0</v>
      </c>
      <c r="E6413">
        <f t="shared" si="100"/>
        <v>0</v>
      </c>
    </row>
    <row r="6414" spans="1:5">
      <c r="A6414">
        <v>9</v>
      </c>
      <c r="B6414">
        <v>25</v>
      </c>
      <c r="C6414">
        <v>2</v>
      </c>
      <c r="D6414">
        <v>0</v>
      </c>
      <c r="E6414">
        <f t="shared" si="100"/>
        <v>0</v>
      </c>
    </row>
    <row r="6415" spans="1:5">
      <c r="A6415">
        <v>9</v>
      </c>
      <c r="B6415">
        <v>25</v>
      </c>
      <c r="C6415">
        <v>3</v>
      </c>
      <c r="D6415">
        <v>0</v>
      </c>
      <c r="E6415">
        <f t="shared" si="100"/>
        <v>0</v>
      </c>
    </row>
    <row r="6416" spans="1:5">
      <c r="A6416">
        <v>9</v>
      </c>
      <c r="B6416">
        <v>25</v>
      </c>
      <c r="C6416">
        <v>4</v>
      </c>
      <c r="D6416">
        <v>0</v>
      </c>
      <c r="E6416">
        <f t="shared" si="100"/>
        <v>0</v>
      </c>
    </row>
    <row r="6417" spans="1:5">
      <c r="A6417">
        <v>9</v>
      </c>
      <c r="B6417">
        <v>25</v>
      </c>
      <c r="C6417">
        <v>5</v>
      </c>
      <c r="D6417">
        <v>0</v>
      </c>
      <c r="E6417">
        <f t="shared" si="100"/>
        <v>0</v>
      </c>
    </row>
    <row r="6418" spans="1:5">
      <c r="A6418">
        <v>9</v>
      </c>
      <c r="B6418">
        <v>25</v>
      </c>
      <c r="C6418">
        <v>6</v>
      </c>
      <c r="D6418">
        <v>340.98700000000002</v>
      </c>
      <c r="E6418">
        <f t="shared" si="100"/>
        <v>0.34098700000000004</v>
      </c>
    </row>
    <row r="6419" spans="1:5">
      <c r="A6419">
        <v>9</v>
      </c>
      <c r="B6419">
        <v>25</v>
      </c>
      <c r="C6419">
        <v>7</v>
      </c>
      <c r="D6419">
        <v>1155.7929999999999</v>
      </c>
      <c r="E6419">
        <f t="shared" si="100"/>
        <v>1.1557929999999998</v>
      </c>
    </row>
    <row r="6420" spans="1:5">
      <c r="A6420">
        <v>9</v>
      </c>
      <c r="B6420">
        <v>25</v>
      </c>
      <c r="C6420">
        <v>8</v>
      </c>
      <c r="D6420">
        <v>1462.4259999999999</v>
      </c>
      <c r="E6420">
        <f t="shared" si="100"/>
        <v>1.462426</v>
      </c>
    </row>
    <row r="6421" spans="1:5">
      <c r="A6421">
        <v>9</v>
      </c>
      <c r="B6421">
        <v>25</v>
      </c>
      <c r="C6421">
        <v>9</v>
      </c>
      <c r="D6421">
        <v>1121.3330000000001</v>
      </c>
      <c r="E6421">
        <f t="shared" si="100"/>
        <v>1.1213330000000001</v>
      </c>
    </row>
    <row r="6422" spans="1:5">
      <c r="A6422">
        <v>9</v>
      </c>
      <c r="B6422">
        <v>25</v>
      </c>
      <c r="C6422">
        <v>10</v>
      </c>
      <c r="D6422">
        <v>983.65200000000004</v>
      </c>
      <c r="E6422">
        <f t="shared" si="100"/>
        <v>0.98365200000000008</v>
      </c>
    </row>
    <row r="6423" spans="1:5">
      <c r="A6423">
        <v>9</v>
      </c>
      <c r="B6423">
        <v>25</v>
      </c>
      <c r="C6423">
        <v>11</v>
      </c>
      <c r="D6423">
        <v>825.37800000000004</v>
      </c>
      <c r="E6423">
        <f t="shared" si="100"/>
        <v>0.82537800000000006</v>
      </c>
    </row>
    <row r="6424" spans="1:5">
      <c r="A6424">
        <v>9</v>
      </c>
      <c r="B6424">
        <v>25</v>
      </c>
      <c r="C6424">
        <v>12</v>
      </c>
      <c r="D6424">
        <v>1635.1669999999999</v>
      </c>
      <c r="E6424">
        <f t="shared" si="100"/>
        <v>1.6351669999999998</v>
      </c>
    </row>
    <row r="6425" spans="1:5">
      <c r="A6425">
        <v>9</v>
      </c>
      <c r="B6425">
        <v>25</v>
      </c>
      <c r="C6425">
        <v>13</v>
      </c>
      <c r="D6425">
        <v>1474.144</v>
      </c>
      <c r="E6425">
        <f t="shared" si="100"/>
        <v>1.4741439999999999</v>
      </c>
    </row>
    <row r="6426" spans="1:5">
      <c r="A6426">
        <v>9</v>
      </c>
      <c r="B6426">
        <v>25</v>
      </c>
      <c r="C6426">
        <v>14</v>
      </c>
      <c r="D6426">
        <v>1133.336</v>
      </c>
      <c r="E6426">
        <f t="shared" si="100"/>
        <v>1.1333360000000001</v>
      </c>
    </row>
    <row r="6427" spans="1:5">
      <c r="A6427">
        <v>9</v>
      </c>
      <c r="B6427">
        <v>25</v>
      </c>
      <c r="C6427">
        <v>15</v>
      </c>
      <c r="D6427">
        <v>1472.6569999999999</v>
      </c>
      <c r="E6427">
        <f t="shared" si="100"/>
        <v>1.4726569999999999</v>
      </c>
    </row>
    <row r="6428" spans="1:5">
      <c r="A6428">
        <v>9</v>
      </c>
      <c r="B6428">
        <v>25</v>
      </c>
      <c r="C6428">
        <v>16</v>
      </c>
      <c r="D6428">
        <v>601.73299999999995</v>
      </c>
      <c r="E6428">
        <f t="shared" si="100"/>
        <v>0.60173299999999996</v>
      </c>
    </row>
    <row r="6429" spans="1:5">
      <c r="A6429">
        <v>9</v>
      </c>
      <c r="B6429">
        <v>25</v>
      </c>
      <c r="C6429">
        <v>17</v>
      </c>
      <c r="D6429">
        <v>20.827999999999999</v>
      </c>
      <c r="E6429">
        <f t="shared" si="100"/>
        <v>2.0827999999999999E-2</v>
      </c>
    </row>
    <row r="6430" spans="1:5">
      <c r="A6430">
        <v>9</v>
      </c>
      <c r="B6430">
        <v>25</v>
      </c>
      <c r="C6430">
        <v>18</v>
      </c>
      <c r="D6430">
        <v>0</v>
      </c>
      <c r="E6430">
        <f t="shared" si="100"/>
        <v>0</v>
      </c>
    </row>
    <row r="6431" spans="1:5">
      <c r="A6431">
        <v>9</v>
      </c>
      <c r="B6431">
        <v>25</v>
      </c>
      <c r="C6431">
        <v>19</v>
      </c>
      <c r="D6431">
        <v>0</v>
      </c>
      <c r="E6431">
        <f t="shared" si="100"/>
        <v>0</v>
      </c>
    </row>
    <row r="6432" spans="1:5">
      <c r="A6432">
        <v>9</v>
      </c>
      <c r="B6432">
        <v>25</v>
      </c>
      <c r="C6432">
        <v>20</v>
      </c>
      <c r="D6432">
        <v>0</v>
      </c>
      <c r="E6432">
        <f t="shared" si="100"/>
        <v>0</v>
      </c>
    </row>
    <row r="6433" spans="1:5">
      <c r="A6433">
        <v>9</v>
      </c>
      <c r="B6433">
        <v>25</v>
      </c>
      <c r="C6433">
        <v>21</v>
      </c>
      <c r="D6433">
        <v>0</v>
      </c>
      <c r="E6433">
        <f t="shared" si="100"/>
        <v>0</v>
      </c>
    </row>
    <row r="6434" spans="1:5">
      <c r="A6434">
        <v>9</v>
      </c>
      <c r="B6434">
        <v>25</v>
      </c>
      <c r="C6434">
        <v>22</v>
      </c>
      <c r="D6434">
        <v>0</v>
      </c>
      <c r="E6434">
        <f t="shared" si="100"/>
        <v>0</v>
      </c>
    </row>
    <row r="6435" spans="1:5">
      <c r="A6435">
        <v>9</v>
      </c>
      <c r="B6435">
        <v>25</v>
      </c>
      <c r="C6435">
        <v>23</v>
      </c>
      <c r="D6435">
        <v>0</v>
      </c>
      <c r="E6435">
        <f t="shared" si="100"/>
        <v>0</v>
      </c>
    </row>
    <row r="6436" spans="1:5">
      <c r="A6436">
        <v>9</v>
      </c>
      <c r="B6436">
        <v>26</v>
      </c>
      <c r="C6436">
        <v>0</v>
      </c>
      <c r="D6436">
        <v>0</v>
      </c>
      <c r="E6436">
        <f t="shared" si="100"/>
        <v>0</v>
      </c>
    </row>
    <row r="6437" spans="1:5">
      <c r="A6437">
        <v>9</v>
      </c>
      <c r="B6437">
        <v>26</v>
      </c>
      <c r="C6437">
        <v>1</v>
      </c>
      <c r="D6437">
        <v>0</v>
      </c>
      <c r="E6437">
        <f t="shared" si="100"/>
        <v>0</v>
      </c>
    </row>
    <row r="6438" spans="1:5">
      <c r="A6438">
        <v>9</v>
      </c>
      <c r="B6438">
        <v>26</v>
      </c>
      <c r="C6438">
        <v>2</v>
      </c>
      <c r="D6438">
        <v>0</v>
      </c>
      <c r="E6438">
        <f t="shared" si="100"/>
        <v>0</v>
      </c>
    </row>
    <row r="6439" spans="1:5">
      <c r="A6439">
        <v>9</v>
      </c>
      <c r="B6439">
        <v>26</v>
      </c>
      <c r="C6439">
        <v>3</v>
      </c>
      <c r="D6439">
        <v>0</v>
      </c>
      <c r="E6439">
        <f t="shared" si="100"/>
        <v>0</v>
      </c>
    </row>
    <row r="6440" spans="1:5">
      <c r="A6440">
        <v>9</v>
      </c>
      <c r="B6440">
        <v>26</v>
      </c>
      <c r="C6440">
        <v>4</v>
      </c>
      <c r="D6440">
        <v>0</v>
      </c>
      <c r="E6440">
        <f t="shared" si="100"/>
        <v>0</v>
      </c>
    </row>
    <row r="6441" spans="1:5">
      <c r="A6441">
        <v>9</v>
      </c>
      <c r="B6441">
        <v>26</v>
      </c>
      <c r="C6441">
        <v>5</v>
      </c>
      <c r="D6441">
        <v>0</v>
      </c>
      <c r="E6441">
        <f t="shared" si="100"/>
        <v>0</v>
      </c>
    </row>
    <row r="6442" spans="1:5">
      <c r="A6442">
        <v>9</v>
      </c>
      <c r="B6442">
        <v>26</v>
      </c>
      <c r="C6442">
        <v>6</v>
      </c>
      <c r="D6442">
        <v>177.68199999999999</v>
      </c>
      <c r="E6442">
        <f t="shared" si="100"/>
        <v>0.17768199999999998</v>
      </c>
    </row>
    <row r="6443" spans="1:5">
      <c r="A6443">
        <v>9</v>
      </c>
      <c r="B6443">
        <v>26</v>
      </c>
      <c r="C6443">
        <v>7</v>
      </c>
      <c r="D6443">
        <v>545.452</v>
      </c>
      <c r="E6443">
        <f t="shared" si="100"/>
        <v>0.54545200000000005</v>
      </c>
    </row>
    <row r="6444" spans="1:5">
      <c r="A6444">
        <v>9</v>
      </c>
      <c r="B6444">
        <v>26</v>
      </c>
      <c r="C6444">
        <v>8</v>
      </c>
      <c r="D6444">
        <v>848.44899999999996</v>
      </c>
      <c r="E6444">
        <f t="shared" si="100"/>
        <v>0.84844900000000001</v>
      </c>
    </row>
    <row r="6445" spans="1:5">
      <c r="A6445">
        <v>9</v>
      </c>
      <c r="B6445">
        <v>26</v>
      </c>
      <c r="C6445">
        <v>9</v>
      </c>
      <c r="D6445">
        <v>2028.867</v>
      </c>
      <c r="E6445">
        <f t="shared" si="100"/>
        <v>2.028867</v>
      </c>
    </row>
    <row r="6446" spans="1:5">
      <c r="A6446">
        <v>9</v>
      </c>
      <c r="B6446">
        <v>26</v>
      </c>
      <c r="C6446">
        <v>10</v>
      </c>
      <c r="D6446">
        <v>2324.5309999999999</v>
      </c>
      <c r="E6446">
        <f t="shared" si="100"/>
        <v>2.3245309999999999</v>
      </c>
    </row>
    <row r="6447" spans="1:5">
      <c r="A6447">
        <v>9</v>
      </c>
      <c r="B6447">
        <v>26</v>
      </c>
      <c r="C6447">
        <v>11</v>
      </c>
      <c r="D6447">
        <v>2568.0830000000001</v>
      </c>
      <c r="E6447">
        <f t="shared" si="100"/>
        <v>2.5680830000000001</v>
      </c>
    </row>
    <row r="6448" spans="1:5">
      <c r="A6448">
        <v>9</v>
      </c>
      <c r="B6448">
        <v>26</v>
      </c>
      <c r="C6448">
        <v>12</v>
      </c>
      <c r="D6448">
        <v>2876.04</v>
      </c>
      <c r="E6448">
        <f t="shared" si="100"/>
        <v>2.8760400000000002</v>
      </c>
    </row>
    <row r="6449" spans="1:5">
      <c r="A6449">
        <v>9</v>
      </c>
      <c r="B6449">
        <v>26</v>
      </c>
      <c r="C6449">
        <v>13</v>
      </c>
      <c r="D6449">
        <v>2544.931</v>
      </c>
      <c r="E6449">
        <f t="shared" si="100"/>
        <v>2.5449310000000001</v>
      </c>
    </row>
    <row r="6450" spans="1:5">
      <c r="A6450">
        <v>9</v>
      </c>
      <c r="B6450">
        <v>26</v>
      </c>
      <c r="C6450">
        <v>14</v>
      </c>
      <c r="D6450">
        <v>1460.826</v>
      </c>
      <c r="E6450">
        <f t="shared" si="100"/>
        <v>1.460826</v>
      </c>
    </row>
    <row r="6451" spans="1:5">
      <c r="A6451">
        <v>9</v>
      </c>
      <c r="B6451">
        <v>26</v>
      </c>
      <c r="C6451">
        <v>15</v>
      </c>
      <c r="D6451">
        <v>1374.8240000000001</v>
      </c>
      <c r="E6451">
        <f t="shared" si="100"/>
        <v>1.374824</v>
      </c>
    </row>
    <row r="6452" spans="1:5">
      <c r="A6452">
        <v>9</v>
      </c>
      <c r="B6452">
        <v>26</v>
      </c>
      <c r="C6452">
        <v>16</v>
      </c>
      <c r="D6452">
        <v>581.65899999999999</v>
      </c>
      <c r="E6452">
        <f t="shared" si="100"/>
        <v>0.58165900000000004</v>
      </c>
    </row>
    <row r="6453" spans="1:5">
      <c r="A6453">
        <v>9</v>
      </c>
      <c r="B6453">
        <v>26</v>
      </c>
      <c r="C6453">
        <v>17</v>
      </c>
      <c r="D6453">
        <v>0</v>
      </c>
      <c r="E6453">
        <f t="shared" si="100"/>
        <v>0</v>
      </c>
    </row>
    <row r="6454" spans="1:5">
      <c r="A6454">
        <v>9</v>
      </c>
      <c r="B6454">
        <v>26</v>
      </c>
      <c r="C6454">
        <v>18</v>
      </c>
      <c r="D6454">
        <v>0</v>
      </c>
      <c r="E6454">
        <f t="shared" si="100"/>
        <v>0</v>
      </c>
    </row>
    <row r="6455" spans="1:5">
      <c r="A6455">
        <v>9</v>
      </c>
      <c r="B6455">
        <v>26</v>
      </c>
      <c r="C6455">
        <v>19</v>
      </c>
      <c r="D6455">
        <v>0</v>
      </c>
      <c r="E6455">
        <f t="shared" si="100"/>
        <v>0</v>
      </c>
    </row>
    <row r="6456" spans="1:5">
      <c r="A6456">
        <v>9</v>
      </c>
      <c r="B6456">
        <v>26</v>
      </c>
      <c r="C6456">
        <v>20</v>
      </c>
      <c r="D6456">
        <v>0</v>
      </c>
      <c r="E6456">
        <f t="shared" si="100"/>
        <v>0</v>
      </c>
    </row>
    <row r="6457" spans="1:5">
      <c r="A6457">
        <v>9</v>
      </c>
      <c r="B6457">
        <v>26</v>
      </c>
      <c r="C6457">
        <v>21</v>
      </c>
      <c r="D6457">
        <v>0</v>
      </c>
      <c r="E6457">
        <f t="shared" si="100"/>
        <v>0</v>
      </c>
    </row>
    <row r="6458" spans="1:5">
      <c r="A6458">
        <v>9</v>
      </c>
      <c r="B6458">
        <v>26</v>
      </c>
      <c r="C6458">
        <v>22</v>
      </c>
      <c r="D6458">
        <v>0</v>
      </c>
      <c r="E6458">
        <f t="shared" si="100"/>
        <v>0</v>
      </c>
    </row>
    <row r="6459" spans="1:5">
      <c r="A6459">
        <v>9</v>
      </c>
      <c r="B6459">
        <v>26</v>
      </c>
      <c r="C6459">
        <v>23</v>
      </c>
      <c r="D6459">
        <v>0</v>
      </c>
      <c r="E6459">
        <f t="shared" si="100"/>
        <v>0</v>
      </c>
    </row>
    <row r="6460" spans="1:5">
      <c r="A6460">
        <v>9</v>
      </c>
      <c r="B6460">
        <v>27</v>
      </c>
      <c r="C6460">
        <v>0</v>
      </c>
      <c r="D6460">
        <v>0</v>
      </c>
      <c r="E6460">
        <f t="shared" si="100"/>
        <v>0</v>
      </c>
    </row>
    <row r="6461" spans="1:5">
      <c r="A6461">
        <v>9</v>
      </c>
      <c r="B6461">
        <v>27</v>
      </c>
      <c r="C6461">
        <v>1</v>
      </c>
      <c r="D6461">
        <v>0</v>
      </c>
      <c r="E6461">
        <f t="shared" si="100"/>
        <v>0</v>
      </c>
    </row>
    <row r="6462" spans="1:5">
      <c r="A6462">
        <v>9</v>
      </c>
      <c r="B6462">
        <v>27</v>
      </c>
      <c r="C6462">
        <v>2</v>
      </c>
      <c r="D6462">
        <v>0</v>
      </c>
      <c r="E6462">
        <f t="shared" si="100"/>
        <v>0</v>
      </c>
    </row>
    <row r="6463" spans="1:5">
      <c r="A6463">
        <v>9</v>
      </c>
      <c r="B6463">
        <v>27</v>
      </c>
      <c r="C6463">
        <v>3</v>
      </c>
      <c r="D6463">
        <v>0</v>
      </c>
      <c r="E6463">
        <f t="shared" si="100"/>
        <v>0</v>
      </c>
    </row>
    <row r="6464" spans="1:5">
      <c r="A6464">
        <v>9</v>
      </c>
      <c r="B6464">
        <v>27</v>
      </c>
      <c r="C6464">
        <v>4</v>
      </c>
      <c r="D6464">
        <v>0</v>
      </c>
      <c r="E6464">
        <f t="shared" si="100"/>
        <v>0</v>
      </c>
    </row>
    <row r="6465" spans="1:5">
      <c r="A6465">
        <v>9</v>
      </c>
      <c r="B6465">
        <v>27</v>
      </c>
      <c r="C6465">
        <v>5</v>
      </c>
      <c r="D6465">
        <v>0</v>
      </c>
      <c r="E6465">
        <f t="shared" si="100"/>
        <v>0</v>
      </c>
    </row>
    <row r="6466" spans="1:5">
      <c r="A6466">
        <v>9</v>
      </c>
      <c r="B6466">
        <v>27</v>
      </c>
      <c r="C6466">
        <v>6</v>
      </c>
      <c r="D6466">
        <v>327.11700000000002</v>
      </c>
      <c r="E6466">
        <f t="shared" si="100"/>
        <v>0.32711699999999999</v>
      </c>
    </row>
    <row r="6467" spans="1:5">
      <c r="A6467">
        <v>9</v>
      </c>
      <c r="B6467">
        <v>27</v>
      </c>
      <c r="C6467">
        <v>7</v>
      </c>
      <c r="D6467">
        <v>1106.998</v>
      </c>
      <c r="E6467">
        <f t="shared" si="100"/>
        <v>1.1069980000000001</v>
      </c>
    </row>
    <row r="6468" spans="1:5">
      <c r="A6468">
        <v>9</v>
      </c>
      <c r="B6468">
        <v>27</v>
      </c>
      <c r="C6468">
        <v>8</v>
      </c>
      <c r="D6468">
        <v>1871.4770000000001</v>
      </c>
      <c r="E6468">
        <f t="shared" si="100"/>
        <v>1.8714770000000001</v>
      </c>
    </row>
    <row r="6469" spans="1:5">
      <c r="A6469">
        <v>9</v>
      </c>
      <c r="B6469">
        <v>27</v>
      </c>
      <c r="C6469">
        <v>9</v>
      </c>
      <c r="D6469">
        <v>2435.4290000000001</v>
      </c>
      <c r="E6469">
        <f t="shared" ref="E6469:E6532" si="101">D6469/1000</f>
        <v>2.4354290000000001</v>
      </c>
    </row>
    <row r="6470" spans="1:5">
      <c r="A6470">
        <v>9</v>
      </c>
      <c r="B6470">
        <v>27</v>
      </c>
      <c r="C6470">
        <v>10</v>
      </c>
      <c r="D6470">
        <v>902.66300000000001</v>
      </c>
      <c r="E6470">
        <f t="shared" si="101"/>
        <v>0.90266299999999999</v>
      </c>
    </row>
    <row r="6471" spans="1:5">
      <c r="A6471">
        <v>9</v>
      </c>
      <c r="B6471">
        <v>27</v>
      </c>
      <c r="C6471">
        <v>11</v>
      </c>
      <c r="D6471">
        <v>1259.6590000000001</v>
      </c>
      <c r="E6471">
        <f t="shared" si="101"/>
        <v>1.2596590000000001</v>
      </c>
    </row>
    <row r="6472" spans="1:5">
      <c r="A6472">
        <v>9</v>
      </c>
      <c r="B6472">
        <v>27</v>
      </c>
      <c r="C6472">
        <v>12</v>
      </c>
      <c r="D6472">
        <v>1794.953</v>
      </c>
      <c r="E6472">
        <f t="shared" si="101"/>
        <v>1.794953</v>
      </c>
    </row>
    <row r="6473" spans="1:5">
      <c r="A6473">
        <v>9</v>
      </c>
      <c r="B6473">
        <v>27</v>
      </c>
      <c r="C6473">
        <v>13</v>
      </c>
      <c r="D6473">
        <v>1261.796</v>
      </c>
      <c r="E6473">
        <f t="shared" si="101"/>
        <v>1.2617960000000001</v>
      </c>
    </row>
    <row r="6474" spans="1:5">
      <c r="A6474">
        <v>9</v>
      </c>
      <c r="B6474">
        <v>27</v>
      </c>
      <c r="C6474">
        <v>14</v>
      </c>
      <c r="D6474">
        <v>992.57799999999997</v>
      </c>
      <c r="E6474">
        <f t="shared" si="101"/>
        <v>0.99257799999999996</v>
      </c>
    </row>
    <row r="6475" spans="1:5">
      <c r="A6475">
        <v>9</v>
      </c>
      <c r="B6475">
        <v>27</v>
      </c>
      <c r="C6475">
        <v>15</v>
      </c>
      <c r="D6475">
        <v>1387.38</v>
      </c>
      <c r="E6475">
        <f t="shared" si="101"/>
        <v>1.3873800000000001</v>
      </c>
    </row>
    <row r="6476" spans="1:5">
      <c r="A6476">
        <v>9</v>
      </c>
      <c r="B6476">
        <v>27</v>
      </c>
      <c r="C6476">
        <v>16</v>
      </c>
      <c r="D6476">
        <v>567.56200000000001</v>
      </c>
      <c r="E6476">
        <f t="shared" si="101"/>
        <v>0.56756200000000001</v>
      </c>
    </row>
    <row r="6477" spans="1:5">
      <c r="A6477">
        <v>9</v>
      </c>
      <c r="B6477">
        <v>27</v>
      </c>
      <c r="C6477">
        <v>17</v>
      </c>
      <c r="D6477">
        <v>0</v>
      </c>
      <c r="E6477">
        <f t="shared" si="101"/>
        <v>0</v>
      </c>
    </row>
    <row r="6478" spans="1:5">
      <c r="A6478">
        <v>9</v>
      </c>
      <c r="B6478">
        <v>27</v>
      </c>
      <c r="C6478">
        <v>18</v>
      </c>
      <c r="D6478">
        <v>0</v>
      </c>
      <c r="E6478">
        <f t="shared" si="101"/>
        <v>0</v>
      </c>
    </row>
    <row r="6479" spans="1:5">
      <c r="A6479">
        <v>9</v>
      </c>
      <c r="B6479">
        <v>27</v>
      </c>
      <c r="C6479">
        <v>19</v>
      </c>
      <c r="D6479">
        <v>0</v>
      </c>
      <c r="E6479">
        <f t="shared" si="101"/>
        <v>0</v>
      </c>
    </row>
    <row r="6480" spans="1:5">
      <c r="A6480">
        <v>9</v>
      </c>
      <c r="B6480">
        <v>27</v>
      </c>
      <c r="C6480">
        <v>20</v>
      </c>
      <c r="D6480">
        <v>0</v>
      </c>
      <c r="E6480">
        <f t="shared" si="101"/>
        <v>0</v>
      </c>
    </row>
    <row r="6481" spans="1:5">
      <c r="A6481">
        <v>9</v>
      </c>
      <c r="B6481">
        <v>27</v>
      </c>
      <c r="C6481">
        <v>21</v>
      </c>
      <c r="D6481">
        <v>0</v>
      </c>
      <c r="E6481">
        <f t="shared" si="101"/>
        <v>0</v>
      </c>
    </row>
    <row r="6482" spans="1:5">
      <c r="A6482">
        <v>9</v>
      </c>
      <c r="B6482">
        <v>27</v>
      </c>
      <c r="C6482">
        <v>22</v>
      </c>
      <c r="D6482">
        <v>0</v>
      </c>
      <c r="E6482">
        <f t="shared" si="101"/>
        <v>0</v>
      </c>
    </row>
    <row r="6483" spans="1:5">
      <c r="A6483">
        <v>9</v>
      </c>
      <c r="B6483">
        <v>27</v>
      </c>
      <c r="C6483">
        <v>23</v>
      </c>
      <c r="D6483">
        <v>0</v>
      </c>
      <c r="E6483">
        <f t="shared" si="101"/>
        <v>0</v>
      </c>
    </row>
    <row r="6484" spans="1:5">
      <c r="A6484">
        <v>9</v>
      </c>
      <c r="B6484">
        <v>28</v>
      </c>
      <c r="C6484">
        <v>0</v>
      </c>
      <c r="D6484">
        <v>0</v>
      </c>
      <c r="E6484">
        <f t="shared" si="101"/>
        <v>0</v>
      </c>
    </row>
    <row r="6485" spans="1:5">
      <c r="A6485">
        <v>9</v>
      </c>
      <c r="B6485">
        <v>28</v>
      </c>
      <c r="C6485">
        <v>1</v>
      </c>
      <c r="D6485">
        <v>0</v>
      </c>
      <c r="E6485">
        <f t="shared" si="101"/>
        <v>0</v>
      </c>
    </row>
    <row r="6486" spans="1:5">
      <c r="A6486">
        <v>9</v>
      </c>
      <c r="B6486">
        <v>28</v>
      </c>
      <c r="C6486">
        <v>2</v>
      </c>
      <c r="D6486">
        <v>0</v>
      </c>
      <c r="E6486">
        <f t="shared" si="101"/>
        <v>0</v>
      </c>
    </row>
    <row r="6487" spans="1:5">
      <c r="A6487">
        <v>9</v>
      </c>
      <c r="B6487">
        <v>28</v>
      </c>
      <c r="C6487">
        <v>3</v>
      </c>
      <c r="D6487">
        <v>0</v>
      </c>
      <c r="E6487">
        <f t="shared" si="101"/>
        <v>0</v>
      </c>
    </row>
    <row r="6488" spans="1:5">
      <c r="A6488">
        <v>9</v>
      </c>
      <c r="B6488">
        <v>28</v>
      </c>
      <c r="C6488">
        <v>4</v>
      </c>
      <c r="D6488">
        <v>0</v>
      </c>
      <c r="E6488">
        <f t="shared" si="101"/>
        <v>0</v>
      </c>
    </row>
    <row r="6489" spans="1:5">
      <c r="A6489">
        <v>9</v>
      </c>
      <c r="B6489">
        <v>28</v>
      </c>
      <c r="C6489">
        <v>5</v>
      </c>
      <c r="D6489">
        <v>0</v>
      </c>
      <c r="E6489">
        <f t="shared" si="101"/>
        <v>0</v>
      </c>
    </row>
    <row r="6490" spans="1:5">
      <c r="A6490">
        <v>9</v>
      </c>
      <c r="B6490">
        <v>28</v>
      </c>
      <c r="C6490">
        <v>6</v>
      </c>
      <c r="D6490">
        <v>7.0289999999999999</v>
      </c>
      <c r="E6490">
        <f t="shared" si="101"/>
        <v>7.0289999999999997E-3</v>
      </c>
    </row>
    <row r="6491" spans="1:5">
      <c r="A6491">
        <v>9</v>
      </c>
      <c r="B6491">
        <v>28</v>
      </c>
      <c r="C6491">
        <v>7</v>
      </c>
      <c r="D6491">
        <v>166.78100000000001</v>
      </c>
      <c r="E6491">
        <f t="shared" si="101"/>
        <v>0.16678100000000001</v>
      </c>
    </row>
    <row r="6492" spans="1:5">
      <c r="A6492">
        <v>9</v>
      </c>
      <c r="B6492">
        <v>28</v>
      </c>
      <c r="C6492">
        <v>8</v>
      </c>
      <c r="D6492">
        <v>339.6</v>
      </c>
      <c r="E6492">
        <f t="shared" si="101"/>
        <v>0.33960000000000001</v>
      </c>
    </row>
    <row r="6493" spans="1:5">
      <c r="A6493">
        <v>9</v>
      </c>
      <c r="B6493">
        <v>28</v>
      </c>
      <c r="C6493">
        <v>9</v>
      </c>
      <c r="D6493">
        <v>477.678</v>
      </c>
      <c r="E6493">
        <f t="shared" si="101"/>
        <v>0.47767799999999999</v>
      </c>
    </row>
    <row r="6494" spans="1:5">
      <c r="A6494">
        <v>9</v>
      </c>
      <c r="B6494">
        <v>28</v>
      </c>
      <c r="C6494">
        <v>10</v>
      </c>
      <c r="D6494">
        <v>609.80399999999997</v>
      </c>
      <c r="E6494">
        <f t="shared" si="101"/>
        <v>0.60980400000000001</v>
      </c>
    </row>
    <row r="6495" spans="1:5">
      <c r="A6495">
        <v>9</v>
      </c>
      <c r="B6495">
        <v>28</v>
      </c>
      <c r="C6495">
        <v>11</v>
      </c>
      <c r="D6495">
        <v>650.61699999999996</v>
      </c>
      <c r="E6495">
        <f t="shared" si="101"/>
        <v>0.650617</v>
      </c>
    </row>
    <row r="6496" spans="1:5">
      <c r="A6496">
        <v>9</v>
      </c>
      <c r="B6496">
        <v>28</v>
      </c>
      <c r="C6496">
        <v>12</v>
      </c>
      <c r="D6496">
        <v>650.41399999999999</v>
      </c>
      <c r="E6496">
        <f t="shared" si="101"/>
        <v>0.65041399999999994</v>
      </c>
    </row>
    <row r="6497" spans="1:5">
      <c r="A6497">
        <v>9</v>
      </c>
      <c r="B6497">
        <v>28</v>
      </c>
      <c r="C6497">
        <v>13</v>
      </c>
      <c r="D6497">
        <v>546.08500000000004</v>
      </c>
      <c r="E6497">
        <f t="shared" si="101"/>
        <v>0.54608500000000004</v>
      </c>
    </row>
    <row r="6498" spans="1:5">
      <c r="A6498">
        <v>9</v>
      </c>
      <c r="B6498">
        <v>28</v>
      </c>
      <c r="C6498">
        <v>14</v>
      </c>
      <c r="D6498">
        <v>469.32900000000001</v>
      </c>
      <c r="E6498">
        <f t="shared" si="101"/>
        <v>0.469329</v>
      </c>
    </row>
    <row r="6499" spans="1:5">
      <c r="A6499">
        <v>9</v>
      </c>
      <c r="B6499">
        <v>28</v>
      </c>
      <c r="C6499">
        <v>15</v>
      </c>
      <c r="D6499">
        <v>242.459</v>
      </c>
      <c r="E6499">
        <f t="shared" si="101"/>
        <v>0.24245900000000001</v>
      </c>
    </row>
    <row r="6500" spans="1:5">
      <c r="A6500">
        <v>9</v>
      </c>
      <c r="B6500">
        <v>28</v>
      </c>
      <c r="C6500">
        <v>16</v>
      </c>
      <c r="D6500">
        <v>135.821</v>
      </c>
      <c r="E6500">
        <f t="shared" si="101"/>
        <v>0.135821</v>
      </c>
    </row>
    <row r="6501" spans="1:5">
      <c r="A6501">
        <v>9</v>
      </c>
      <c r="B6501">
        <v>28</v>
      </c>
      <c r="C6501">
        <v>17</v>
      </c>
      <c r="D6501">
        <v>0</v>
      </c>
      <c r="E6501">
        <f t="shared" si="101"/>
        <v>0</v>
      </c>
    </row>
    <row r="6502" spans="1:5">
      <c r="A6502">
        <v>9</v>
      </c>
      <c r="B6502">
        <v>28</v>
      </c>
      <c r="C6502">
        <v>18</v>
      </c>
      <c r="D6502">
        <v>0</v>
      </c>
      <c r="E6502">
        <f t="shared" si="101"/>
        <v>0</v>
      </c>
    </row>
    <row r="6503" spans="1:5">
      <c r="A6503">
        <v>9</v>
      </c>
      <c r="B6503">
        <v>28</v>
      </c>
      <c r="C6503">
        <v>19</v>
      </c>
      <c r="D6503">
        <v>0</v>
      </c>
      <c r="E6503">
        <f t="shared" si="101"/>
        <v>0</v>
      </c>
    </row>
    <row r="6504" spans="1:5">
      <c r="A6504">
        <v>9</v>
      </c>
      <c r="B6504">
        <v>28</v>
      </c>
      <c r="C6504">
        <v>20</v>
      </c>
      <c r="D6504">
        <v>0</v>
      </c>
      <c r="E6504">
        <f t="shared" si="101"/>
        <v>0</v>
      </c>
    </row>
    <row r="6505" spans="1:5">
      <c r="A6505">
        <v>9</v>
      </c>
      <c r="B6505">
        <v>28</v>
      </c>
      <c r="C6505">
        <v>21</v>
      </c>
      <c r="D6505">
        <v>0</v>
      </c>
      <c r="E6505">
        <f t="shared" si="101"/>
        <v>0</v>
      </c>
    </row>
    <row r="6506" spans="1:5">
      <c r="A6506">
        <v>9</v>
      </c>
      <c r="B6506">
        <v>28</v>
      </c>
      <c r="C6506">
        <v>22</v>
      </c>
      <c r="D6506">
        <v>0</v>
      </c>
      <c r="E6506">
        <f t="shared" si="101"/>
        <v>0</v>
      </c>
    </row>
    <row r="6507" spans="1:5">
      <c r="A6507">
        <v>9</v>
      </c>
      <c r="B6507">
        <v>28</v>
      </c>
      <c r="C6507">
        <v>23</v>
      </c>
      <c r="D6507">
        <v>0</v>
      </c>
      <c r="E6507">
        <f t="shared" si="101"/>
        <v>0</v>
      </c>
    </row>
    <row r="6508" spans="1:5">
      <c r="A6508">
        <v>9</v>
      </c>
      <c r="B6508">
        <v>29</v>
      </c>
      <c r="C6508">
        <v>0</v>
      </c>
      <c r="D6508">
        <v>0</v>
      </c>
      <c r="E6508">
        <f t="shared" si="101"/>
        <v>0</v>
      </c>
    </row>
    <row r="6509" spans="1:5">
      <c r="A6509">
        <v>9</v>
      </c>
      <c r="B6509">
        <v>29</v>
      </c>
      <c r="C6509">
        <v>1</v>
      </c>
      <c r="D6509">
        <v>0</v>
      </c>
      <c r="E6509">
        <f t="shared" si="101"/>
        <v>0</v>
      </c>
    </row>
    <row r="6510" spans="1:5">
      <c r="A6510">
        <v>9</v>
      </c>
      <c r="B6510">
        <v>29</v>
      </c>
      <c r="C6510">
        <v>2</v>
      </c>
      <c r="D6510">
        <v>0</v>
      </c>
      <c r="E6510">
        <f t="shared" si="101"/>
        <v>0</v>
      </c>
    </row>
    <row r="6511" spans="1:5">
      <c r="A6511">
        <v>9</v>
      </c>
      <c r="B6511">
        <v>29</v>
      </c>
      <c r="C6511">
        <v>3</v>
      </c>
      <c r="D6511">
        <v>0</v>
      </c>
      <c r="E6511">
        <f t="shared" si="101"/>
        <v>0</v>
      </c>
    </row>
    <row r="6512" spans="1:5">
      <c r="A6512">
        <v>9</v>
      </c>
      <c r="B6512">
        <v>29</v>
      </c>
      <c r="C6512">
        <v>4</v>
      </c>
      <c r="D6512">
        <v>0</v>
      </c>
      <c r="E6512">
        <f t="shared" si="101"/>
        <v>0</v>
      </c>
    </row>
    <row r="6513" spans="1:5">
      <c r="A6513">
        <v>9</v>
      </c>
      <c r="B6513">
        <v>29</v>
      </c>
      <c r="C6513">
        <v>5</v>
      </c>
      <c r="D6513">
        <v>0</v>
      </c>
      <c r="E6513">
        <f t="shared" si="101"/>
        <v>0</v>
      </c>
    </row>
    <row r="6514" spans="1:5">
      <c r="A6514">
        <v>9</v>
      </c>
      <c r="B6514">
        <v>29</v>
      </c>
      <c r="C6514">
        <v>6</v>
      </c>
      <c r="D6514">
        <v>328.34399999999999</v>
      </c>
      <c r="E6514">
        <f t="shared" si="101"/>
        <v>0.32834399999999997</v>
      </c>
    </row>
    <row r="6515" spans="1:5">
      <c r="A6515">
        <v>9</v>
      </c>
      <c r="B6515">
        <v>29</v>
      </c>
      <c r="C6515">
        <v>7</v>
      </c>
      <c r="D6515">
        <v>1119.529</v>
      </c>
      <c r="E6515">
        <f t="shared" si="101"/>
        <v>1.119529</v>
      </c>
    </row>
    <row r="6516" spans="1:5">
      <c r="A6516">
        <v>9</v>
      </c>
      <c r="B6516">
        <v>29</v>
      </c>
      <c r="C6516">
        <v>8</v>
      </c>
      <c r="D6516">
        <v>1863.838</v>
      </c>
      <c r="E6516">
        <f t="shared" si="101"/>
        <v>1.8638379999999999</v>
      </c>
    </row>
    <row r="6517" spans="1:5">
      <c r="A6517">
        <v>9</v>
      </c>
      <c r="B6517">
        <v>29</v>
      </c>
      <c r="C6517">
        <v>9</v>
      </c>
      <c r="D6517">
        <v>2410.3409999999999</v>
      </c>
      <c r="E6517">
        <f t="shared" si="101"/>
        <v>2.4103409999999998</v>
      </c>
    </row>
    <row r="6518" spans="1:5">
      <c r="A6518">
        <v>9</v>
      </c>
      <c r="B6518">
        <v>29</v>
      </c>
      <c r="C6518">
        <v>10</v>
      </c>
      <c r="D6518">
        <v>2724.25</v>
      </c>
      <c r="E6518">
        <f t="shared" si="101"/>
        <v>2.7242500000000001</v>
      </c>
    </row>
    <row r="6519" spans="1:5">
      <c r="A6519">
        <v>9</v>
      </c>
      <c r="B6519">
        <v>29</v>
      </c>
      <c r="C6519">
        <v>11</v>
      </c>
      <c r="D6519">
        <v>2838.866</v>
      </c>
      <c r="E6519">
        <f t="shared" si="101"/>
        <v>2.8388659999999999</v>
      </c>
    </row>
    <row r="6520" spans="1:5">
      <c r="A6520">
        <v>9</v>
      </c>
      <c r="B6520">
        <v>29</v>
      </c>
      <c r="C6520">
        <v>12</v>
      </c>
      <c r="D6520">
        <v>2809.4430000000002</v>
      </c>
      <c r="E6520">
        <f t="shared" si="101"/>
        <v>2.8094430000000004</v>
      </c>
    </row>
    <row r="6521" spans="1:5">
      <c r="A6521">
        <v>9</v>
      </c>
      <c r="B6521">
        <v>29</v>
      </c>
      <c r="C6521">
        <v>13</v>
      </c>
      <c r="D6521">
        <v>2527.8330000000001</v>
      </c>
      <c r="E6521">
        <f t="shared" si="101"/>
        <v>2.5278330000000002</v>
      </c>
    </row>
    <row r="6522" spans="1:5">
      <c r="A6522">
        <v>9</v>
      </c>
      <c r="B6522">
        <v>29</v>
      </c>
      <c r="C6522">
        <v>14</v>
      </c>
      <c r="D6522">
        <v>2047.69</v>
      </c>
      <c r="E6522">
        <f t="shared" si="101"/>
        <v>2.0476900000000002</v>
      </c>
    </row>
    <row r="6523" spans="1:5">
      <c r="A6523">
        <v>9</v>
      </c>
      <c r="B6523">
        <v>29</v>
      </c>
      <c r="C6523">
        <v>15</v>
      </c>
      <c r="D6523">
        <v>1357.52</v>
      </c>
      <c r="E6523">
        <f t="shared" si="101"/>
        <v>1.3575200000000001</v>
      </c>
    </row>
    <row r="6524" spans="1:5">
      <c r="A6524">
        <v>9</v>
      </c>
      <c r="B6524">
        <v>29</v>
      </c>
      <c r="C6524">
        <v>16</v>
      </c>
      <c r="D6524">
        <v>554.32000000000005</v>
      </c>
      <c r="E6524">
        <f t="shared" si="101"/>
        <v>0.55432000000000003</v>
      </c>
    </row>
    <row r="6525" spans="1:5">
      <c r="A6525">
        <v>9</v>
      </c>
      <c r="B6525">
        <v>29</v>
      </c>
      <c r="C6525">
        <v>17</v>
      </c>
      <c r="D6525">
        <v>0</v>
      </c>
      <c r="E6525">
        <f t="shared" si="101"/>
        <v>0</v>
      </c>
    </row>
    <row r="6526" spans="1:5">
      <c r="A6526">
        <v>9</v>
      </c>
      <c r="B6526">
        <v>29</v>
      </c>
      <c r="C6526">
        <v>18</v>
      </c>
      <c r="D6526">
        <v>0</v>
      </c>
      <c r="E6526">
        <f t="shared" si="101"/>
        <v>0</v>
      </c>
    </row>
    <row r="6527" spans="1:5">
      <c r="A6527">
        <v>9</v>
      </c>
      <c r="B6527">
        <v>29</v>
      </c>
      <c r="C6527">
        <v>19</v>
      </c>
      <c r="D6527">
        <v>0</v>
      </c>
      <c r="E6527">
        <f t="shared" si="101"/>
        <v>0</v>
      </c>
    </row>
    <row r="6528" spans="1:5">
      <c r="A6528">
        <v>9</v>
      </c>
      <c r="B6528">
        <v>29</v>
      </c>
      <c r="C6528">
        <v>20</v>
      </c>
      <c r="D6528">
        <v>0</v>
      </c>
      <c r="E6528">
        <f t="shared" si="101"/>
        <v>0</v>
      </c>
    </row>
    <row r="6529" spans="1:5">
      <c r="A6529">
        <v>9</v>
      </c>
      <c r="B6529">
        <v>29</v>
      </c>
      <c r="C6529">
        <v>21</v>
      </c>
      <c r="D6529">
        <v>0</v>
      </c>
      <c r="E6529">
        <f t="shared" si="101"/>
        <v>0</v>
      </c>
    </row>
    <row r="6530" spans="1:5">
      <c r="A6530">
        <v>9</v>
      </c>
      <c r="B6530">
        <v>29</v>
      </c>
      <c r="C6530">
        <v>22</v>
      </c>
      <c r="D6530">
        <v>0</v>
      </c>
      <c r="E6530">
        <f t="shared" si="101"/>
        <v>0</v>
      </c>
    </row>
    <row r="6531" spans="1:5">
      <c r="A6531">
        <v>9</v>
      </c>
      <c r="B6531">
        <v>29</v>
      </c>
      <c r="C6531">
        <v>23</v>
      </c>
      <c r="D6531">
        <v>0</v>
      </c>
      <c r="E6531">
        <f t="shared" si="101"/>
        <v>0</v>
      </c>
    </row>
    <row r="6532" spans="1:5">
      <c r="A6532">
        <v>9</v>
      </c>
      <c r="B6532">
        <v>30</v>
      </c>
      <c r="C6532">
        <v>0</v>
      </c>
      <c r="D6532">
        <v>0</v>
      </c>
      <c r="E6532">
        <f t="shared" si="101"/>
        <v>0</v>
      </c>
    </row>
    <row r="6533" spans="1:5">
      <c r="A6533">
        <v>9</v>
      </c>
      <c r="B6533">
        <v>30</v>
      </c>
      <c r="C6533">
        <v>1</v>
      </c>
      <c r="D6533">
        <v>0</v>
      </c>
      <c r="E6533">
        <f t="shared" ref="E6533:E6596" si="102">D6533/1000</f>
        <v>0</v>
      </c>
    </row>
    <row r="6534" spans="1:5">
      <c r="A6534">
        <v>9</v>
      </c>
      <c r="B6534">
        <v>30</v>
      </c>
      <c r="C6534">
        <v>2</v>
      </c>
      <c r="D6534">
        <v>0</v>
      </c>
      <c r="E6534">
        <f t="shared" si="102"/>
        <v>0</v>
      </c>
    </row>
    <row r="6535" spans="1:5">
      <c r="A6535">
        <v>9</v>
      </c>
      <c r="B6535">
        <v>30</v>
      </c>
      <c r="C6535">
        <v>3</v>
      </c>
      <c r="D6535">
        <v>0</v>
      </c>
      <c r="E6535">
        <f t="shared" si="102"/>
        <v>0</v>
      </c>
    </row>
    <row r="6536" spans="1:5">
      <c r="A6536">
        <v>9</v>
      </c>
      <c r="B6536">
        <v>30</v>
      </c>
      <c r="C6536">
        <v>4</v>
      </c>
      <c r="D6536">
        <v>0</v>
      </c>
      <c r="E6536">
        <f t="shared" si="102"/>
        <v>0</v>
      </c>
    </row>
    <row r="6537" spans="1:5">
      <c r="A6537">
        <v>9</v>
      </c>
      <c r="B6537">
        <v>30</v>
      </c>
      <c r="C6537">
        <v>5</v>
      </c>
      <c r="D6537">
        <v>0</v>
      </c>
      <c r="E6537">
        <f t="shared" si="102"/>
        <v>0</v>
      </c>
    </row>
    <row r="6538" spans="1:5">
      <c r="A6538">
        <v>9</v>
      </c>
      <c r="B6538">
        <v>30</v>
      </c>
      <c r="C6538">
        <v>6</v>
      </c>
      <c r="D6538">
        <v>320.22199999999998</v>
      </c>
      <c r="E6538">
        <f t="shared" si="102"/>
        <v>0.32022200000000001</v>
      </c>
    </row>
    <row r="6539" spans="1:5">
      <c r="A6539">
        <v>9</v>
      </c>
      <c r="B6539">
        <v>30</v>
      </c>
      <c r="C6539">
        <v>7</v>
      </c>
      <c r="D6539">
        <v>1106.1099999999999</v>
      </c>
      <c r="E6539">
        <f t="shared" si="102"/>
        <v>1.1061099999999999</v>
      </c>
    </row>
    <row r="6540" spans="1:5">
      <c r="A6540">
        <v>9</v>
      </c>
      <c r="B6540">
        <v>30</v>
      </c>
      <c r="C6540">
        <v>8</v>
      </c>
      <c r="D6540">
        <v>1789.6659999999999</v>
      </c>
      <c r="E6540">
        <f t="shared" si="102"/>
        <v>1.789666</v>
      </c>
    </row>
    <row r="6541" spans="1:5">
      <c r="A6541">
        <v>9</v>
      </c>
      <c r="B6541">
        <v>30</v>
      </c>
      <c r="C6541">
        <v>9</v>
      </c>
      <c r="D6541">
        <v>2342.223</v>
      </c>
      <c r="E6541">
        <f t="shared" si="102"/>
        <v>2.3422230000000002</v>
      </c>
    </row>
    <row r="6542" spans="1:5">
      <c r="A6542">
        <v>9</v>
      </c>
      <c r="B6542">
        <v>30</v>
      </c>
      <c r="C6542">
        <v>10</v>
      </c>
      <c r="D6542">
        <v>2642.36</v>
      </c>
      <c r="E6542">
        <f t="shared" si="102"/>
        <v>2.64236</v>
      </c>
    </row>
    <row r="6543" spans="1:5">
      <c r="A6543">
        <v>9</v>
      </c>
      <c r="B6543">
        <v>30</v>
      </c>
      <c r="C6543">
        <v>11</v>
      </c>
      <c r="D6543">
        <v>2750.701</v>
      </c>
      <c r="E6543">
        <f t="shared" si="102"/>
        <v>2.7507009999999998</v>
      </c>
    </row>
    <row r="6544" spans="1:5">
      <c r="A6544">
        <v>9</v>
      </c>
      <c r="B6544">
        <v>30</v>
      </c>
      <c r="C6544">
        <v>12</v>
      </c>
      <c r="D6544">
        <v>2676.357</v>
      </c>
      <c r="E6544">
        <f t="shared" si="102"/>
        <v>2.6763569999999999</v>
      </c>
    </row>
    <row r="6545" spans="1:5">
      <c r="A6545">
        <v>9</v>
      </c>
      <c r="B6545">
        <v>30</v>
      </c>
      <c r="C6545">
        <v>13</v>
      </c>
      <c r="D6545">
        <v>2330.9850000000001</v>
      </c>
      <c r="E6545">
        <f t="shared" si="102"/>
        <v>2.3309850000000001</v>
      </c>
    </row>
    <row r="6546" spans="1:5">
      <c r="A6546">
        <v>9</v>
      </c>
      <c r="B6546">
        <v>30</v>
      </c>
      <c r="C6546">
        <v>14</v>
      </c>
      <c r="D6546">
        <v>1899.829</v>
      </c>
      <c r="E6546">
        <f t="shared" si="102"/>
        <v>1.899829</v>
      </c>
    </row>
    <row r="6547" spans="1:5">
      <c r="A6547">
        <v>9</v>
      </c>
      <c r="B6547">
        <v>30</v>
      </c>
      <c r="C6547">
        <v>15</v>
      </c>
      <c r="D6547">
        <v>1267.0029999999999</v>
      </c>
      <c r="E6547">
        <f t="shared" si="102"/>
        <v>1.2670029999999999</v>
      </c>
    </row>
    <row r="6548" spans="1:5">
      <c r="A6548">
        <v>9</v>
      </c>
      <c r="B6548">
        <v>30</v>
      </c>
      <c r="C6548">
        <v>16</v>
      </c>
      <c r="D6548">
        <v>513.35400000000004</v>
      </c>
      <c r="E6548">
        <f t="shared" si="102"/>
        <v>0.51335400000000009</v>
      </c>
    </row>
    <row r="6549" spans="1:5">
      <c r="A6549">
        <v>9</v>
      </c>
      <c r="B6549">
        <v>30</v>
      </c>
      <c r="C6549">
        <v>17</v>
      </c>
      <c r="D6549">
        <v>0</v>
      </c>
      <c r="E6549">
        <f t="shared" si="102"/>
        <v>0</v>
      </c>
    </row>
    <row r="6550" spans="1:5">
      <c r="A6550">
        <v>9</v>
      </c>
      <c r="B6550">
        <v>30</v>
      </c>
      <c r="C6550">
        <v>18</v>
      </c>
      <c r="D6550">
        <v>0</v>
      </c>
      <c r="E6550">
        <f t="shared" si="102"/>
        <v>0</v>
      </c>
    </row>
    <row r="6551" spans="1:5">
      <c r="A6551">
        <v>9</v>
      </c>
      <c r="B6551">
        <v>30</v>
      </c>
      <c r="C6551">
        <v>19</v>
      </c>
      <c r="D6551">
        <v>0</v>
      </c>
      <c r="E6551">
        <f t="shared" si="102"/>
        <v>0</v>
      </c>
    </row>
    <row r="6552" spans="1:5">
      <c r="A6552">
        <v>9</v>
      </c>
      <c r="B6552">
        <v>30</v>
      </c>
      <c r="C6552">
        <v>20</v>
      </c>
      <c r="D6552">
        <v>0</v>
      </c>
      <c r="E6552">
        <f t="shared" si="102"/>
        <v>0</v>
      </c>
    </row>
    <row r="6553" spans="1:5">
      <c r="A6553">
        <v>9</v>
      </c>
      <c r="B6553">
        <v>30</v>
      </c>
      <c r="C6553">
        <v>21</v>
      </c>
      <c r="D6553">
        <v>0</v>
      </c>
      <c r="E6553">
        <f t="shared" si="102"/>
        <v>0</v>
      </c>
    </row>
    <row r="6554" spans="1:5">
      <c r="A6554">
        <v>9</v>
      </c>
      <c r="B6554">
        <v>30</v>
      </c>
      <c r="C6554">
        <v>22</v>
      </c>
      <c r="D6554">
        <v>0</v>
      </c>
      <c r="E6554">
        <f t="shared" si="102"/>
        <v>0</v>
      </c>
    </row>
    <row r="6555" spans="1:5">
      <c r="A6555">
        <v>9</v>
      </c>
      <c r="B6555">
        <v>30</v>
      </c>
      <c r="C6555">
        <v>23</v>
      </c>
      <c r="D6555">
        <v>0</v>
      </c>
      <c r="E6555">
        <f t="shared" si="102"/>
        <v>0</v>
      </c>
    </row>
    <row r="6556" spans="1:5">
      <c r="A6556">
        <v>10</v>
      </c>
      <c r="B6556">
        <v>1</v>
      </c>
      <c r="C6556">
        <v>0</v>
      </c>
      <c r="D6556">
        <v>0</v>
      </c>
      <c r="E6556">
        <f t="shared" si="102"/>
        <v>0</v>
      </c>
    </row>
    <row r="6557" spans="1:5">
      <c r="A6557">
        <v>10</v>
      </c>
      <c r="B6557">
        <v>1</v>
      </c>
      <c r="C6557">
        <v>1</v>
      </c>
      <c r="D6557">
        <v>0</v>
      </c>
      <c r="E6557">
        <f t="shared" si="102"/>
        <v>0</v>
      </c>
    </row>
    <row r="6558" spans="1:5">
      <c r="A6558">
        <v>10</v>
      </c>
      <c r="B6558">
        <v>1</v>
      </c>
      <c r="C6558">
        <v>2</v>
      </c>
      <c r="D6558">
        <v>0</v>
      </c>
      <c r="E6558">
        <f t="shared" si="102"/>
        <v>0</v>
      </c>
    </row>
    <row r="6559" spans="1:5">
      <c r="A6559">
        <v>10</v>
      </c>
      <c r="B6559">
        <v>1</v>
      </c>
      <c r="C6559">
        <v>3</v>
      </c>
      <c r="D6559">
        <v>0</v>
      </c>
      <c r="E6559">
        <f t="shared" si="102"/>
        <v>0</v>
      </c>
    </row>
    <row r="6560" spans="1:5">
      <c r="A6560">
        <v>10</v>
      </c>
      <c r="B6560">
        <v>1</v>
      </c>
      <c r="C6560">
        <v>4</v>
      </c>
      <c r="D6560">
        <v>0</v>
      </c>
      <c r="E6560">
        <f t="shared" si="102"/>
        <v>0</v>
      </c>
    </row>
    <row r="6561" spans="1:5">
      <c r="A6561">
        <v>10</v>
      </c>
      <c r="B6561">
        <v>1</v>
      </c>
      <c r="C6561">
        <v>5</v>
      </c>
      <c r="D6561">
        <v>0</v>
      </c>
      <c r="E6561">
        <f t="shared" si="102"/>
        <v>0</v>
      </c>
    </row>
    <row r="6562" spans="1:5">
      <c r="A6562">
        <v>10</v>
      </c>
      <c r="B6562">
        <v>1</v>
      </c>
      <c r="C6562">
        <v>6</v>
      </c>
      <c r="D6562">
        <v>300.255</v>
      </c>
      <c r="E6562">
        <f t="shared" si="102"/>
        <v>0.30025499999999999</v>
      </c>
    </row>
    <row r="6563" spans="1:5">
      <c r="A6563">
        <v>10</v>
      </c>
      <c r="B6563">
        <v>1</v>
      </c>
      <c r="C6563">
        <v>7</v>
      </c>
      <c r="D6563">
        <v>1077.893</v>
      </c>
      <c r="E6563">
        <f t="shared" si="102"/>
        <v>1.077893</v>
      </c>
    </row>
    <row r="6564" spans="1:5">
      <c r="A6564">
        <v>10</v>
      </c>
      <c r="B6564">
        <v>1</v>
      </c>
      <c r="C6564">
        <v>8</v>
      </c>
      <c r="D6564">
        <v>1784.6769999999999</v>
      </c>
      <c r="E6564">
        <f t="shared" si="102"/>
        <v>1.7846769999999998</v>
      </c>
    </row>
    <row r="6565" spans="1:5">
      <c r="A6565">
        <v>10</v>
      </c>
      <c r="B6565">
        <v>1</v>
      </c>
      <c r="C6565">
        <v>9</v>
      </c>
      <c r="D6565">
        <v>2290.806</v>
      </c>
      <c r="E6565">
        <f t="shared" si="102"/>
        <v>2.2908059999999999</v>
      </c>
    </row>
    <row r="6566" spans="1:5">
      <c r="A6566">
        <v>10</v>
      </c>
      <c r="B6566">
        <v>1</v>
      </c>
      <c r="C6566">
        <v>10</v>
      </c>
      <c r="D6566">
        <v>2600.0410000000002</v>
      </c>
      <c r="E6566">
        <f t="shared" si="102"/>
        <v>2.600041</v>
      </c>
    </row>
    <row r="6567" spans="1:5">
      <c r="A6567">
        <v>10</v>
      </c>
      <c r="B6567">
        <v>1</v>
      </c>
      <c r="C6567">
        <v>11</v>
      </c>
      <c r="D6567">
        <v>2708.855</v>
      </c>
      <c r="E6567">
        <f t="shared" si="102"/>
        <v>2.7088550000000002</v>
      </c>
    </row>
    <row r="6568" spans="1:5">
      <c r="A6568">
        <v>10</v>
      </c>
      <c r="B6568">
        <v>1</v>
      </c>
      <c r="C6568">
        <v>12</v>
      </c>
      <c r="D6568">
        <v>2609.848</v>
      </c>
      <c r="E6568">
        <f t="shared" si="102"/>
        <v>2.6098479999999999</v>
      </c>
    </row>
    <row r="6569" spans="1:5">
      <c r="A6569">
        <v>10</v>
      </c>
      <c r="B6569">
        <v>1</v>
      </c>
      <c r="C6569">
        <v>13</v>
      </c>
      <c r="D6569">
        <v>2330.6390000000001</v>
      </c>
      <c r="E6569">
        <f t="shared" si="102"/>
        <v>2.3306390000000001</v>
      </c>
    </row>
    <row r="6570" spans="1:5">
      <c r="A6570">
        <v>10</v>
      </c>
      <c r="B6570">
        <v>1</v>
      </c>
      <c r="C6570">
        <v>14</v>
      </c>
      <c r="D6570">
        <v>1847.7950000000001</v>
      </c>
      <c r="E6570">
        <f t="shared" si="102"/>
        <v>1.8477950000000001</v>
      </c>
    </row>
    <row r="6571" spans="1:5">
      <c r="A6571">
        <v>10</v>
      </c>
      <c r="B6571">
        <v>1</v>
      </c>
      <c r="C6571">
        <v>15</v>
      </c>
      <c r="D6571">
        <v>1171.556</v>
      </c>
      <c r="E6571">
        <f t="shared" si="102"/>
        <v>1.171556</v>
      </c>
    </row>
    <row r="6572" spans="1:5">
      <c r="A6572">
        <v>10</v>
      </c>
      <c r="B6572">
        <v>1</v>
      </c>
      <c r="C6572">
        <v>16</v>
      </c>
      <c r="D6572">
        <v>447.96300000000002</v>
      </c>
      <c r="E6572">
        <f t="shared" si="102"/>
        <v>0.447963</v>
      </c>
    </row>
    <row r="6573" spans="1:5">
      <c r="A6573">
        <v>10</v>
      </c>
      <c r="B6573">
        <v>1</v>
      </c>
      <c r="C6573">
        <v>17</v>
      </c>
      <c r="D6573">
        <v>0</v>
      </c>
      <c r="E6573">
        <f t="shared" si="102"/>
        <v>0</v>
      </c>
    </row>
    <row r="6574" spans="1:5">
      <c r="A6574">
        <v>10</v>
      </c>
      <c r="B6574">
        <v>1</v>
      </c>
      <c r="C6574">
        <v>18</v>
      </c>
      <c r="D6574">
        <v>0</v>
      </c>
      <c r="E6574">
        <f t="shared" si="102"/>
        <v>0</v>
      </c>
    </row>
    <row r="6575" spans="1:5">
      <c r="A6575">
        <v>10</v>
      </c>
      <c r="B6575">
        <v>1</v>
      </c>
      <c r="C6575">
        <v>19</v>
      </c>
      <c r="D6575">
        <v>0</v>
      </c>
      <c r="E6575">
        <f t="shared" si="102"/>
        <v>0</v>
      </c>
    </row>
    <row r="6576" spans="1:5">
      <c r="A6576">
        <v>10</v>
      </c>
      <c r="B6576">
        <v>1</v>
      </c>
      <c r="C6576">
        <v>20</v>
      </c>
      <c r="D6576">
        <v>0</v>
      </c>
      <c r="E6576">
        <f t="shared" si="102"/>
        <v>0</v>
      </c>
    </row>
    <row r="6577" spans="1:5">
      <c r="A6577">
        <v>10</v>
      </c>
      <c r="B6577">
        <v>1</v>
      </c>
      <c r="C6577">
        <v>21</v>
      </c>
      <c r="D6577">
        <v>0</v>
      </c>
      <c r="E6577">
        <f t="shared" si="102"/>
        <v>0</v>
      </c>
    </row>
    <row r="6578" spans="1:5">
      <c r="A6578">
        <v>10</v>
      </c>
      <c r="B6578">
        <v>1</v>
      </c>
      <c r="C6578">
        <v>22</v>
      </c>
      <c r="D6578">
        <v>0</v>
      </c>
      <c r="E6578">
        <f t="shared" si="102"/>
        <v>0</v>
      </c>
    </row>
    <row r="6579" spans="1:5">
      <c r="A6579">
        <v>10</v>
      </c>
      <c r="B6579">
        <v>1</v>
      </c>
      <c r="C6579">
        <v>23</v>
      </c>
      <c r="D6579">
        <v>0</v>
      </c>
      <c r="E6579">
        <f t="shared" si="102"/>
        <v>0</v>
      </c>
    </row>
    <row r="6580" spans="1:5">
      <c r="A6580">
        <v>10</v>
      </c>
      <c r="B6580">
        <v>2</v>
      </c>
      <c r="C6580">
        <v>0</v>
      </c>
      <c r="D6580">
        <v>0</v>
      </c>
      <c r="E6580">
        <f t="shared" si="102"/>
        <v>0</v>
      </c>
    </row>
    <row r="6581" spans="1:5">
      <c r="A6581">
        <v>10</v>
      </c>
      <c r="B6581">
        <v>2</v>
      </c>
      <c r="C6581">
        <v>1</v>
      </c>
      <c r="D6581">
        <v>0</v>
      </c>
      <c r="E6581">
        <f t="shared" si="102"/>
        <v>0</v>
      </c>
    </row>
    <row r="6582" spans="1:5">
      <c r="A6582">
        <v>10</v>
      </c>
      <c r="B6582">
        <v>2</v>
      </c>
      <c r="C6582">
        <v>2</v>
      </c>
      <c r="D6582">
        <v>0</v>
      </c>
      <c r="E6582">
        <f t="shared" si="102"/>
        <v>0</v>
      </c>
    </row>
    <row r="6583" spans="1:5">
      <c r="A6583">
        <v>10</v>
      </c>
      <c r="B6583">
        <v>2</v>
      </c>
      <c r="C6583">
        <v>3</v>
      </c>
      <c r="D6583">
        <v>0</v>
      </c>
      <c r="E6583">
        <f t="shared" si="102"/>
        <v>0</v>
      </c>
    </row>
    <row r="6584" spans="1:5">
      <c r="A6584">
        <v>10</v>
      </c>
      <c r="B6584">
        <v>2</v>
      </c>
      <c r="C6584">
        <v>4</v>
      </c>
      <c r="D6584">
        <v>0</v>
      </c>
      <c r="E6584">
        <f t="shared" si="102"/>
        <v>0</v>
      </c>
    </row>
    <row r="6585" spans="1:5">
      <c r="A6585">
        <v>10</v>
      </c>
      <c r="B6585">
        <v>2</v>
      </c>
      <c r="C6585">
        <v>5</v>
      </c>
      <c r="D6585">
        <v>0</v>
      </c>
      <c r="E6585">
        <f t="shared" si="102"/>
        <v>0</v>
      </c>
    </row>
    <row r="6586" spans="1:5">
      <c r="A6586">
        <v>10</v>
      </c>
      <c r="B6586">
        <v>2</v>
      </c>
      <c r="C6586">
        <v>6</v>
      </c>
      <c r="D6586">
        <v>241.62100000000001</v>
      </c>
      <c r="E6586">
        <f t="shared" si="102"/>
        <v>0.241621</v>
      </c>
    </row>
    <row r="6587" spans="1:5">
      <c r="A6587">
        <v>10</v>
      </c>
      <c r="B6587">
        <v>2</v>
      </c>
      <c r="C6587">
        <v>7</v>
      </c>
      <c r="D6587">
        <v>929.87699999999995</v>
      </c>
      <c r="E6587">
        <f t="shared" si="102"/>
        <v>0.92987699999999995</v>
      </c>
    </row>
    <row r="6588" spans="1:5">
      <c r="A6588">
        <v>10</v>
      </c>
      <c r="B6588">
        <v>2</v>
      </c>
      <c r="C6588">
        <v>8</v>
      </c>
      <c r="D6588">
        <v>1583.058</v>
      </c>
      <c r="E6588">
        <f t="shared" si="102"/>
        <v>1.5830580000000001</v>
      </c>
    </row>
    <row r="6589" spans="1:5">
      <c r="A6589">
        <v>10</v>
      </c>
      <c r="B6589">
        <v>2</v>
      </c>
      <c r="C6589">
        <v>9</v>
      </c>
      <c r="D6589">
        <v>1311.87</v>
      </c>
      <c r="E6589">
        <f t="shared" si="102"/>
        <v>1.3118699999999999</v>
      </c>
    </row>
    <row r="6590" spans="1:5">
      <c r="A6590">
        <v>10</v>
      </c>
      <c r="B6590">
        <v>2</v>
      </c>
      <c r="C6590">
        <v>10</v>
      </c>
      <c r="D6590">
        <v>1343.126</v>
      </c>
      <c r="E6590">
        <f t="shared" si="102"/>
        <v>1.343126</v>
      </c>
    </row>
    <row r="6591" spans="1:5">
      <c r="A6591">
        <v>10</v>
      </c>
      <c r="B6591">
        <v>2</v>
      </c>
      <c r="C6591">
        <v>11</v>
      </c>
      <c r="D6591">
        <v>2080.779</v>
      </c>
      <c r="E6591">
        <f t="shared" si="102"/>
        <v>2.0807790000000002</v>
      </c>
    </row>
    <row r="6592" spans="1:5">
      <c r="A6592">
        <v>10</v>
      </c>
      <c r="B6592">
        <v>2</v>
      </c>
      <c r="C6592">
        <v>12</v>
      </c>
      <c r="D6592">
        <v>2035.7239999999999</v>
      </c>
      <c r="E6592">
        <f t="shared" si="102"/>
        <v>2.0357240000000001</v>
      </c>
    </row>
    <row r="6593" spans="1:5">
      <c r="A6593">
        <v>10</v>
      </c>
      <c r="B6593">
        <v>2</v>
      </c>
      <c r="C6593">
        <v>13</v>
      </c>
      <c r="D6593">
        <v>1649.3689999999999</v>
      </c>
      <c r="E6593">
        <f t="shared" si="102"/>
        <v>1.6493689999999999</v>
      </c>
    </row>
    <row r="6594" spans="1:5">
      <c r="A6594">
        <v>10</v>
      </c>
      <c r="B6594">
        <v>2</v>
      </c>
      <c r="C6594">
        <v>14</v>
      </c>
      <c r="D6594">
        <v>987.71799999999996</v>
      </c>
      <c r="E6594">
        <f t="shared" si="102"/>
        <v>0.98771799999999998</v>
      </c>
    </row>
    <row r="6595" spans="1:5">
      <c r="A6595">
        <v>10</v>
      </c>
      <c r="B6595">
        <v>2</v>
      </c>
      <c r="C6595">
        <v>15</v>
      </c>
      <c r="D6595">
        <v>348.98399999999998</v>
      </c>
      <c r="E6595">
        <f t="shared" si="102"/>
        <v>0.34898399999999996</v>
      </c>
    </row>
    <row r="6596" spans="1:5">
      <c r="A6596">
        <v>10</v>
      </c>
      <c r="B6596">
        <v>2</v>
      </c>
      <c r="C6596">
        <v>16</v>
      </c>
      <c r="D6596">
        <v>154.45099999999999</v>
      </c>
      <c r="E6596">
        <f t="shared" si="102"/>
        <v>0.154451</v>
      </c>
    </row>
    <row r="6597" spans="1:5">
      <c r="A6597">
        <v>10</v>
      </c>
      <c r="B6597">
        <v>2</v>
      </c>
      <c r="C6597">
        <v>17</v>
      </c>
      <c r="D6597">
        <v>0</v>
      </c>
      <c r="E6597">
        <f t="shared" ref="E6597:E6660" si="103">D6597/1000</f>
        <v>0</v>
      </c>
    </row>
    <row r="6598" spans="1:5">
      <c r="A6598">
        <v>10</v>
      </c>
      <c r="B6598">
        <v>2</v>
      </c>
      <c r="C6598">
        <v>18</v>
      </c>
      <c r="D6598">
        <v>0</v>
      </c>
      <c r="E6598">
        <f t="shared" si="103"/>
        <v>0</v>
      </c>
    </row>
    <row r="6599" spans="1:5">
      <c r="A6599">
        <v>10</v>
      </c>
      <c r="B6599">
        <v>2</v>
      </c>
      <c r="C6599">
        <v>19</v>
      </c>
      <c r="D6599">
        <v>0</v>
      </c>
      <c r="E6599">
        <f t="shared" si="103"/>
        <v>0</v>
      </c>
    </row>
    <row r="6600" spans="1:5">
      <c r="A6600">
        <v>10</v>
      </c>
      <c r="B6600">
        <v>2</v>
      </c>
      <c r="C6600">
        <v>20</v>
      </c>
      <c r="D6600">
        <v>0</v>
      </c>
      <c r="E6600">
        <f t="shared" si="103"/>
        <v>0</v>
      </c>
    </row>
    <row r="6601" spans="1:5">
      <c r="A6601">
        <v>10</v>
      </c>
      <c r="B6601">
        <v>2</v>
      </c>
      <c r="C6601">
        <v>21</v>
      </c>
      <c r="D6601">
        <v>0</v>
      </c>
      <c r="E6601">
        <f t="shared" si="103"/>
        <v>0</v>
      </c>
    </row>
    <row r="6602" spans="1:5">
      <c r="A6602">
        <v>10</v>
      </c>
      <c r="B6602">
        <v>2</v>
      </c>
      <c r="C6602">
        <v>22</v>
      </c>
      <c r="D6602">
        <v>0</v>
      </c>
      <c r="E6602">
        <f t="shared" si="103"/>
        <v>0</v>
      </c>
    </row>
    <row r="6603" spans="1:5">
      <c r="A6603">
        <v>10</v>
      </c>
      <c r="B6603">
        <v>2</v>
      </c>
      <c r="C6603">
        <v>23</v>
      </c>
      <c r="D6603">
        <v>0</v>
      </c>
      <c r="E6603">
        <f t="shared" si="103"/>
        <v>0</v>
      </c>
    </row>
    <row r="6604" spans="1:5">
      <c r="A6604">
        <v>10</v>
      </c>
      <c r="B6604">
        <v>3</v>
      </c>
      <c r="C6604">
        <v>0</v>
      </c>
      <c r="D6604">
        <v>0</v>
      </c>
      <c r="E6604">
        <f t="shared" si="103"/>
        <v>0</v>
      </c>
    </row>
    <row r="6605" spans="1:5">
      <c r="A6605">
        <v>10</v>
      </c>
      <c r="B6605">
        <v>3</v>
      </c>
      <c r="C6605">
        <v>1</v>
      </c>
      <c r="D6605">
        <v>0</v>
      </c>
      <c r="E6605">
        <f t="shared" si="103"/>
        <v>0</v>
      </c>
    </row>
    <row r="6606" spans="1:5">
      <c r="A6606">
        <v>10</v>
      </c>
      <c r="B6606">
        <v>3</v>
      </c>
      <c r="C6606">
        <v>2</v>
      </c>
      <c r="D6606">
        <v>0</v>
      </c>
      <c r="E6606">
        <f t="shared" si="103"/>
        <v>0</v>
      </c>
    </row>
    <row r="6607" spans="1:5">
      <c r="A6607">
        <v>10</v>
      </c>
      <c r="B6607">
        <v>3</v>
      </c>
      <c r="C6607">
        <v>3</v>
      </c>
      <c r="D6607">
        <v>0</v>
      </c>
      <c r="E6607">
        <f t="shared" si="103"/>
        <v>0</v>
      </c>
    </row>
    <row r="6608" spans="1:5">
      <c r="A6608">
        <v>10</v>
      </c>
      <c r="B6608">
        <v>3</v>
      </c>
      <c r="C6608">
        <v>4</v>
      </c>
      <c r="D6608">
        <v>0</v>
      </c>
      <c r="E6608">
        <f t="shared" si="103"/>
        <v>0</v>
      </c>
    </row>
    <row r="6609" spans="1:5">
      <c r="A6609">
        <v>10</v>
      </c>
      <c r="B6609">
        <v>3</v>
      </c>
      <c r="C6609">
        <v>5</v>
      </c>
      <c r="D6609">
        <v>0</v>
      </c>
      <c r="E6609">
        <f t="shared" si="103"/>
        <v>0</v>
      </c>
    </row>
    <row r="6610" spans="1:5">
      <c r="A6610">
        <v>10</v>
      </c>
      <c r="B6610">
        <v>3</v>
      </c>
      <c r="C6610">
        <v>6</v>
      </c>
      <c r="D6610">
        <v>217.43</v>
      </c>
      <c r="E6610">
        <f t="shared" si="103"/>
        <v>0.21743000000000001</v>
      </c>
    </row>
    <row r="6611" spans="1:5">
      <c r="A6611">
        <v>10</v>
      </c>
      <c r="B6611">
        <v>3</v>
      </c>
      <c r="C6611">
        <v>7</v>
      </c>
      <c r="D6611">
        <v>875.48400000000004</v>
      </c>
      <c r="E6611">
        <f t="shared" si="103"/>
        <v>0.87548400000000004</v>
      </c>
    </row>
    <row r="6612" spans="1:5">
      <c r="A6612">
        <v>10</v>
      </c>
      <c r="B6612">
        <v>3</v>
      </c>
      <c r="C6612">
        <v>8</v>
      </c>
      <c r="D6612">
        <v>1533.2829999999999</v>
      </c>
      <c r="E6612">
        <f t="shared" si="103"/>
        <v>1.533283</v>
      </c>
    </row>
    <row r="6613" spans="1:5">
      <c r="A6613">
        <v>10</v>
      </c>
      <c r="B6613">
        <v>3</v>
      </c>
      <c r="C6613">
        <v>9</v>
      </c>
      <c r="D6613">
        <v>1356.3219999999999</v>
      </c>
      <c r="E6613">
        <f t="shared" si="103"/>
        <v>1.3563219999999998</v>
      </c>
    </row>
    <row r="6614" spans="1:5">
      <c r="A6614">
        <v>10</v>
      </c>
      <c r="B6614">
        <v>3</v>
      </c>
      <c r="C6614">
        <v>10</v>
      </c>
      <c r="D6614">
        <v>1542.0160000000001</v>
      </c>
      <c r="E6614">
        <f t="shared" si="103"/>
        <v>1.5420160000000001</v>
      </c>
    </row>
    <row r="6615" spans="1:5">
      <c r="A6615">
        <v>10</v>
      </c>
      <c r="B6615">
        <v>3</v>
      </c>
      <c r="C6615">
        <v>11</v>
      </c>
      <c r="D6615">
        <v>2197.4560000000001</v>
      </c>
      <c r="E6615">
        <f t="shared" si="103"/>
        <v>2.1974560000000003</v>
      </c>
    </row>
    <row r="6616" spans="1:5">
      <c r="A6616">
        <v>10</v>
      </c>
      <c r="B6616">
        <v>3</v>
      </c>
      <c r="C6616">
        <v>12</v>
      </c>
      <c r="D6616">
        <v>1966.5050000000001</v>
      </c>
      <c r="E6616">
        <f t="shared" si="103"/>
        <v>1.9665050000000002</v>
      </c>
    </row>
    <row r="6617" spans="1:5">
      <c r="A6617">
        <v>10</v>
      </c>
      <c r="B6617">
        <v>3</v>
      </c>
      <c r="C6617">
        <v>13</v>
      </c>
      <c r="D6617">
        <v>1907.403</v>
      </c>
      <c r="E6617">
        <f t="shared" si="103"/>
        <v>1.907403</v>
      </c>
    </row>
    <row r="6618" spans="1:5">
      <c r="A6618">
        <v>10</v>
      </c>
      <c r="B6618">
        <v>3</v>
      </c>
      <c r="C6618">
        <v>14</v>
      </c>
      <c r="D6618">
        <v>1697.7560000000001</v>
      </c>
      <c r="E6618">
        <f t="shared" si="103"/>
        <v>1.697756</v>
      </c>
    </row>
    <row r="6619" spans="1:5">
      <c r="A6619">
        <v>10</v>
      </c>
      <c r="B6619">
        <v>3</v>
      </c>
      <c r="C6619">
        <v>15</v>
      </c>
      <c r="D6619">
        <v>1063.615</v>
      </c>
      <c r="E6619">
        <f t="shared" si="103"/>
        <v>1.063615</v>
      </c>
    </row>
    <row r="6620" spans="1:5">
      <c r="A6620">
        <v>10</v>
      </c>
      <c r="B6620">
        <v>3</v>
      </c>
      <c r="C6620">
        <v>16</v>
      </c>
      <c r="D6620">
        <v>384.04199999999997</v>
      </c>
      <c r="E6620">
        <f t="shared" si="103"/>
        <v>0.38404199999999999</v>
      </c>
    </row>
    <row r="6621" spans="1:5">
      <c r="A6621">
        <v>10</v>
      </c>
      <c r="B6621">
        <v>3</v>
      </c>
      <c r="C6621">
        <v>17</v>
      </c>
      <c r="D6621">
        <v>0</v>
      </c>
      <c r="E6621">
        <f t="shared" si="103"/>
        <v>0</v>
      </c>
    </row>
    <row r="6622" spans="1:5">
      <c r="A6622">
        <v>10</v>
      </c>
      <c r="B6622">
        <v>3</v>
      </c>
      <c r="C6622">
        <v>18</v>
      </c>
      <c r="D6622">
        <v>0</v>
      </c>
      <c r="E6622">
        <f t="shared" si="103"/>
        <v>0</v>
      </c>
    </row>
    <row r="6623" spans="1:5">
      <c r="A6623">
        <v>10</v>
      </c>
      <c r="B6623">
        <v>3</v>
      </c>
      <c r="C6623">
        <v>19</v>
      </c>
      <c r="D6623">
        <v>0</v>
      </c>
      <c r="E6623">
        <f t="shared" si="103"/>
        <v>0</v>
      </c>
    </row>
    <row r="6624" spans="1:5">
      <c r="A6624">
        <v>10</v>
      </c>
      <c r="B6624">
        <v>3</v>
      </c>
      <c r="C6624">
        <v>20</v>
      </c>
      <c r="D6624">
        <v>0</v>
      </c>
      <c r="E6624">
        <f t="shared" si="103"/>
        <v>0</v>
      </c>
    </row>
    <row r="6625" spans="1:5">
      <c r="A6625">
        <v>10</v>
      </c>
      <c r="B6625">
        <v>3</v>
      </c>
      <c r="C6625">
        <v>21</v>
      </c>
      <c r="D6625">
        <v>0</v>
      </c>
      <c r="E6625">
        <f t="shared" si="103"/>
        <v>0</v>
      </c>
    </row>
    <row r="6626" spans="1:5">
      <c r="A6626">
        <v>10</v>
      </c>
      <c r="B6626">
        <v>3</v>
      </c>
      <c r="C6626">
        <v>22</v>
      </c>
      <c r="D6626">
        <v>0</v>
      </c>
      <c r="E6626">
        <f t="shared" si="103"/>
        <v>0</v>
      </c>
    </row>
    <row r="6627" spans="1:5">
      <c r="A6627">
        <v>10</v>
      </c>
      <c r="B6627">
        <v>3</v>
      </c>
      <c r="C6627">
        <v>23</v>
      </c>
      <c r="D6627">
        <v>0</v>
      </c>
      <c r="E6627">
        <f t="shared" si="103"/>
        <v>0</v>
      </c>
    </row>
    <row r="6628" spans="1:5">
      <c r="A6628">
        <v>10</v>
      </c>
      <c r="B6628">
        <v>4</v>
      </c>
      <c r="C6628">
        <v>0</v>
      </c>
      <c r="D6628">
        <v>0</v>
      </c>
      <c r="E6628">
        <f t="shared" si="103"/>
        <v>0</v>
      </c>
    </row>
    <row r="6629" spans="1:5">
      <c r="A6629">
        <v>10</v>
      </c>
      <c r="B6629">
        <v>4</v>
      </c>
      <c r="C6629">
        <v>1</v>
      </c>
      <c r="D6629">
        <v>0</v>
      </c>
      <c r="E6629">
        <f t="shared" si="103"/>
        <v>0</v>
      </c>
    </row>
    <row r="6630" spans="1:5">
      <c r="A6630">
        <v>10</v>
      </c>
      <c r="B6630">
        <v>4</v>
      </c>
      <c r="C6630">
        <v>2</v>
      </c>
      <c r="D6630">
        <v>0</v>
      </c>
      <c r="E6630">
        <f t="shared" si="103"/>
        <v>0</v>
      </c>
    </row>
    <row r="6631" spans="1:5">
      <c r="A6631">
        <v>10</v>
      </c>
      <c r="B6631">
        <v>4</v>
      </c>
      <c r="C6631">
        <v>3</v>
      </c>
      <c r="D6631">
        <v>0</v>
      </c>
      <c r="E6631">
        <f t="shared" si="103"/>
        <v>0</v>
      </c>
    </row>
    <row r="6632" spans="1:5">
      <c r="A6632">
        <v>10</v>
      </c>
      <c r="B6632">
        <v>4</v>
      </c>
      <c r="C6632">
        <v>4</v>
      </c>
      <c r="D6632">
        <v>0</v>
      </c>
      <c r="E6632">
        <f t="shared" si="103"/>
        <v>0</v>
      </c>
    </row>
    <row r="6633" spans="1:5">
      <c r="A6633">
        <v>10</v>
      </c>
      <c r="B6633">
        <v>4</v>
      </c>
      <c r="C6633">
        <v>5</v>
      </c>
      <c r="D6633">
        <v>0</v>
      </c>
      <c r="E6633">
        <f t="shared" si="103"/>
        <v>0</v>
      </c>
    </row>
    <row r="6634" spans="1:5">
      <c r="A6634">
        <v>10</v>
      </c>
      <c r="B6634">
        <v>4</v>
      </c>
      <c r="C6634">
        <v>6</v>
      </c>
      <c r="D6634">
        <v>212.16800000000001</v>
      </c>
      <c r="E6634">
        <f t="shared" si="103"/>
        <v>0.212168</v>
      </c>
    </row>
    <row r="6635" spans="1:5">
      <c r="A6635">
        <v>10</v>
      </c>
      <c r="B6635">
        <v>4</v>
      </c>
      <c r="C6635">
        <v>7</v>
      </c>
      <c r="D6635">
        <v>872.97199999999998</v>
      </c>
      <c r="E6635">
        <f t="shared" si="103"/>
        <v>0.87297199999999997</v>
      </c>
    </row>
    <row r="6636" spans="1:5">
      <c r="A6636">
        <v>10</v>
      </c>
      <c r="B6636">
        <v>4</v>
      </c>
      <c r="C6636">
        <v>8</v>
      </c>
      <c r="D6636">
        <v>1523.8389999999999</v>
      </c>
      <c r="E6636">
        <f t="shared" si="103"/>
        <v>1.5238389999999999</v>
      </c>
    </row>
    <row r="6637" spans="1:5">
      <c r="A6637">
        <v>10</v>
      </c>
      <c r="B6637">
        <v>4</v>
      </c>
      <c r="C6637">
        <v>9</v>
      </c>
      <c r="D6637">
        <v>2026.873</v>
      </c>
      <c r="E6637">
        <f t="shared" si="103"/>
        <v>2.0268730000000001</v>
      </c>
    </row>
    <row r="6638" spans="1:5">
      <c r="A6638">
        <v>10</v>
      </c>
      <c r="B6638">
        <v>4</v>
      </c>
      <c r="C6638">
        <v>10</v>
      </c>
      <c r="D6638">
        <v>704.05499999999995</v>
      </c>
      <c r="E6638">
        <f t="shared" si="103"/>
        <v>0.70405499999999999</v>
      </c>
    </row>
    <row r="6639" spans="1:5">
      <c r="A6639">
        <v>10</v>
      </c>
      <c r="B6639">
        <v>4</v>
      </c>
      <c r="C6639">
        <v>11</v>
      </c>
      <c r="D6639">
        <v>2495.0100000000002</v>
      </c>
      <c r="E6639">
        <f t="shared" si="103"/>
        <v>2.4950100000000002</v>
      </c>
    </row>
    <row r="6640" spans="1:5">
      <c r="A6640">
        <v>10</v>
      </c>
      <c r="B6640">
        <v>4</v>
      </c>
      <c r="C6640">
        <v>12</v>
      </c>
      <c r="D6640">
        <v>2369.0050000000001</v>
      </c>
      <c r="E6640">
        <f t="shared" si="103"/>
        <v>2.369005</v>
      </c>
    </row>
    <row r="6641" spans="1:5">
      <c r="A6641">
        <v>10</v>
      </c>
      <c r="B6641">
        <v>4</v>
      </c>
      <c r="C6641">
        <v>13</v>
      </c>
      <c r="D6641">
        <v>2098.8939999999998</v>
      </c>
      <c r="E6641">
        <f t="shared" si="103"/>
        <v>2.0988939999999996</v>
      </c>
    </row>
    <row r="6642" spans="1:5">
      <c r="A6642">
        <v>10</v>
      </c>
      <c r="B6642">
        <v>4</v>
      </c>
      <c r="C6642">
        <v>14</v>
      </c>
      <c r="D6642">
        <v>1616.0409999999999</v>
      </c>
      <c r="E6642">
        <f t="shared" si="103"/>
        <v>1.6160409999999998</v>
      </c>
    </row>
    <row r="6643" spans="1:5">
      <c r="A6643">
        <v>10</v>
      </c>
      <c r="B6643">
        <v>4</v>
      </c>
      <c r="C6643">
        <v>15</v>
      </c>
      <c r="D6643">
        <v>1005.735</v>
      </c>
      <c r="E6643">
        <f t="shared" si="103"/>
        <v>1.005735</v>
      </c>
    </row>
    <row r="6644" spans="1:5">
      <c r="A6644">
        <v>10</v>
      </c>
      <c r="B6644">
        <v>4</v>
      </c>
      <c r="C6644">
        <v>16</v>
      </c>
      <c r="D6644">
        <v>342.49900000000002</v>
      </c>
      <c r="E6644">
        <f t="shared" si="103"/>
        <v>0.342499</v>
      </c>
    </row>
    <row r="6645" spans="1:5">
      <c r="A6645">
        <v>10</v>
      </c>
      <c r="B6645">
        <v>4</v>
      </c>
      <c r="C6645">
        <v>17</v>
      </c>
      <c r="D6645">
        <v>0</v>
      </c>
      <c r="E6645">
        <f t="shared" si="103"/>
        <v>0</v>
      </c>
    </row>
    <row r="6646" spans="1:5">
      <c r="A6646">
        <v>10</v>
      </c>
      <c r="B6646">
        <v>4</v>
      </c>
      <c r="C6646">
        <v>18</v>
      </c>
      <c r="D6646">
        <v>0</v>
      </c>
      <c r="E6646">
        <f t="shared" si="103"/>
        <v>0</v>
      </c>
    </row>
    <row r="6647" spans="1:5">
      <c r="A6647">
        <v>10</v>
      </c>
      <c r="B6647">
        <v>4</v>
      </c>
      <c r="C6647">
        <v>19</v>
      </c>
      <c r="D6647">
        <v>0</v>
      </c>
      <c r="E6647">
        <f t="shared" si="103"/>
        <v>0</v>
      </c>
    </row>
    <row r="6648" spans="1:5">
      <c r="A6648">
        <v>10</v>
      </c>
      <c r="B6648">
        <v>4</v>
      </c>
      <c r="C6648">
        <v>20</v>
      </c>
      <c r="D6648">
        <v>0</v>
      </c>
      <c r="E6648">
        <f t="shared" si="103"/>
        <v>0</v>
      </c>
    </row>
    <row r="6649" spans="1:5">
      <c r="A6649">
        <v>10</v>
      </c>
      <c r="B6649">
        <v>4</v>
      </c>
      <c r="C6649">
        <v>21</v>
      </c>
      <c r="D6649">
        <v>0</v>
      </c>
      <c r="E6649">
        <f t="shared" si="103"/>
        <v>0</v>
      </c>
    </row>
    <row r="6650" spans="1:5">
      <c r="A6650">
        <v>10</v>
      </c>
      <c r="B6650">
        <v>4</v>
      </c>
      <c r="C6650">
        <v>22</v>
      </c>
      <c r="D6650">
        <v>0</v>
      </c>
      <c r="E6650">
        <f t="shared" si="103"/>
        <v>0</v>
      </c>
    </row>
    <row r="6651" spans="1:5">
      <c r="A6651">
        <v>10</v>
      </c>
      <c r="B6651">
        <v>4</v>
      </c>
      <c r="C6651">
        <v>23</v>
      </c>
      <c r="D6651">
        <v>0</v>
      </c>
      <c r="E6651">
        <f t="shared" si="103"/>
        <v>0</v>
      </c>
    </row>
    <row r="6652" spans="1:5">
      <c r="A6652">
        <v>10</v>
      </c>
      <c r="B6652">
        <v>5</v>
      </c>
      <c r="C6652">
        <v>0</v>
      </c>
      <c r="D6652">
        <v>0</v>
      </c>
      <c r="E6652">
        <f t="shared" si="103"/>
        <v>0</v>
      </c>
    </row>
    <row r="6653" spans="1:5">
      <c r="A6653">
        <v>10</v>
      </c>
      <c r="B6653">
        <v>5</v>
      </c>
      <c r="C6653">
        <v>1</v>
      </c>
      <c r="D6653">
        <v>0</v>
      </c>
      <c r="E6653">
        <f t="shared" si="103"/>
        <v>0</v>
      </c>
    </row>
    <row r="6654" spans="1:5">
      <c r="A6654">
        <v>10</v>
      </c>
      <c r="B6654">
        <v>5</v>
      </c>
      <c r="C6654">
        <v>2</v>
      </c>
      <c r="D6654">
        <v>0</v>
      </c>
      <c r="E6654">
        <f t="shared" si="103"/>
        <v>0</v>
      </c>
    </row>
    <row r="6655" spans="1:5">
      <c r="A6655">
        <v>10</v>
      </c>
      <c r="B6655">
        <v>5</v>
      </c>
      <c r="C6655">
        <v>3</v>
      </c>
      <c r="D6655">
        <v>0</v>
      </c>
      <c r="E6655">
        <f t="shared" si="103"/>
        <v>0</v>
      </c>
    </row>
    <row r="6656" spans="1:5">
      <c r="A6656">
        <v>10</v>
      </c>
      <c r="B6656">
        <v>5</v>
      </c>
      <c r="C6656">
        <v>4</v>
      </c>
      <c r="D6656">
        <v>0</v>
      </c>
      <c r="E6656">
        <f t="shared" si="103"/>
        <v>0</v>
      </c>
    </row>
    <row r="6657" spans="1:5">
      <c r="A6657">
        <v>10</v>
      </c>
      <c r="B6657">
        <v>5</v>
      </c>
      <c r="C6657">
        <v>5</v>
      </c>
      <c r="D6657">
        <v>0</v>
      </c>
      <c r="E6657">
        <f t="shared" si="103"/>
        <v>0</v>
      </c>
    </row>
    <row r="6658" spans="1:5">
      <c r="A6658">
        <v>10</v>
      </c>
      <c r="B6658">
        <v>5</v>
      </c>
      <c r="C6658">
        <v>6</v>
      </c>
      <c r="D6658">
        <v>227.738</v>
      </c>
      <c r="E6658">
        <f t="shared" si="103"/>
        <v>0.227738</v>
      </c>
    </row>
    <row r="6659" spans="1:5">
      <c r="A6659">
        <v>10</v>
      </c>
      <c r="B6659">
        <v>5</v>
      </c>
      <c r="C6659">
        <v>7</v>
      </c>
      <c r="D6659">
        <v>911.42100000000005</v>
      </c>
      <c r="E6659">
        <f t="shared" si="103"/>
        <v>0.91142100000000004</v>
      </c>
    </row>
    <row r="6660" spans="1:5">
      <c r="A6660">
        <v>10</v>
      </c>
      <c r="B6660">
        <v>5</v>
      </c>
      <c r="C6660">
        <v>8</v>
      </c>
      <c r="D6660">
        <v>1614.2449999999999</v>
      </c>
      <c r="E6660">
        <f t="shared" si="103"/>
        <v>1.6142449999999999</v>
      </c>
    </row>
    <row r="6661" spans="1:5">
      <c r="A6661">
        <v>10</v>
      </c>
      <c r="B6661">
        <v>5</v>
      </c>
      <c r="C6661">
        <v>9</v>
      </c>
      <c r="D6661">
        <v>2152.1149999999998</v>
      </c>
      <c r="E6661">
        <f t="shared" ref="E6661:E6724" si="104">D6661/1000</f>
        <v>2.1521149999999998</v>
      </c>
    </row>
    <row r="6662" spans="1:5">
      <c r="A6662">
        <v>10</v>
      </c>
      <c r="B6662">
        <v>5</v>
      </c>
      <c r="C6662">
        <v>10</v>
      </c>
      <c r="D6662">
        <v>2472.165</v>
      </c>
      <c r="E6662">
        <f t="shared" si="104"/>
        <v>2.4721649999999999</v>
      </c>
    </row>
    <row r="6663" spans="1:5">
      <c r="A6663">
        <v>10</v>
      </c>
      <c r="B6663">
        <v>5</v>
      </c>
      <c r="C6663">
        <v>11</v>
      </c>
      <c r="D6663">
        <v>2597.4859999999999</v>
      </c>
      <c r="E6663">
        <f t="shared" si="104"/>
        <v>2.597486</v>
      </c>
    </row>
    <row r="6664" spans="1:5">
      <c r="A6664">
        <v>10</v>
      </c>
      <c r="B6664">
        <v>5</v>
      </c>
      <c r="C6664">
        <v>12</v>
      </c>
      <c r="D6664">
        <v>2504.4789999999998</v>
      </c>
      <c r="E6664">
        <f t="shared" si="104"/>
        <v>2.5044789999999999</v>
      </c>
    </row>
    <row r="6665" spans="1:5">
      <c r="A6665">
        <v>10</v>
      </c>
      <c r="B6665">
        <v>5</v>
      </c>
      <c r="C6665">
        <v>13</v>
      </c>
      <c r="D6665">
        <v>2225.8710000000001</v>
      </c>
      <c r="E6665">
        <f t="shared" si="104"/>
        <v>2.2258710000000002</v>
      </c>
    </row>
    <row r="6666" spans="1:5">
      <c r="A6666">
        <v>10</v>
      </c>
      <c r="B6666">
        <v>5</v>
      </c>
      <c r="C6666">
        <v>14</v>
      </c>
      <c r="D6666">
        <v>1753.5350000000001</v>
      </c>
      <c r="E6666">
        <f t="shared" si="104"/>
        <v>1.7535350000000001</v>
      </c>
    </row>
    <row r="6667" spans="1:5">
      <c r="A6667">
        <v>10</v>
      </c>
      <c r="B6667">
        <v>5</v>
      </c>
      <c r="C6667">
        <v>15</v>
      </c>
      <c r="D6667">
        <v>1096.5250000000001</v>
      </c>
      <c r="E6667">
        <f t="shared" si="104"/>
        <v>1.0965250000000002</v>
      </c>
    </row>
    <row r="6668" spans="1:5">
      <c r="A6668">
        <v>10</v>
      </c>
      <c r="B6668">
        <v>5</v>
      </c>
      <c r="C6668">
        <v>16</v>
      </c>
      <c r="D6668">
        <v>380.69400000000002</v>
      </c>
      <c r="E6668">
        <f t="shared" si="104"/>
        <v>0.38069400000000003</v>
      </c>
    </row>
    <row r="6669" spans="1:5">
      <c r="A6669">
        <v>10</v>
      </c>
      <c r="B6669">
        <v>5</v>
      </c>
      <c r="C6669">
        <v>17</v>
      </c>
      <c r="D6669">
        <v>0</v>
      </c>
      <c r="E6669">
        <f t="shared" si="104"/>
        <v>0</v>
      </c>
    </row>
    <row r="6670" spans="1:5">
      <c r="A6670">
        <v>10</v>
      </c>
      <c r="B6670">
        <v>5</v>
      </c>
      <c r="C6670">
        <v>18</v>
      </c>
      <c r="D6670">
        <v>0</v>
      </c>
      <c r="E6670">
        <f t="shared" si="104"/>
        <v>0</v>
      </c>
    </row>
    <row r="6671" spans="1:5">
      <c r="A6671">
        <v>10</v>
      </c>
      <c r="B6671">
        <v>5</v>
      </c>
      <c r="C6671">
        <v>19</v>
      </c>
      <c r="D6671">
        <v>0</v>
      </c>
      <c r="E6671">
        <f t="shared" si="104"/>
        <v>0</v>
      </c>
    </row>
    <row r="6672" spans="1:5">
      <c r="A6672">
        <v>10</v>
      </c>
      <c r="B6672">
        <v>5</v>
      </c>
      <c r="C6672">
        <v>20</v>
      </c>
      <c r="D6672">
        <v>0</v>
      </c>
      <c r="E6672">
        <f t="shared" si="104"/>
        <v>0</v>
      </c>
    </row>
    <row r="6673" spans="1:5">
      <c r="A6673">
        <v>10</v>
      </c>
      <c r="B6673">
        <v>5</v>
      </c>
      <c r="C6673">
        <v>21</v>
      </c>
      <c r="D6673">
        <v>0</v>
      </c>
      <c r="E6673">
        <f t="shared" si="104"/>
        <v>0</v>
      </c>
    </row>
    <row r="6674" spans="1:5">
      <c r="A6674">
        <v>10</v>
      </c>
      <c r="B6674">
        <v>5</v>
      </c>
      <c r="C6674">
        <v>22</v>
      </c>
      <c r="D6674">
        <v>0</v>
      </c>
      <c r="E6674">
        <f t="shared" si="104"/>
        <v>0</v>
      </c>
    </row>
    <row r="6675" spans="1:5">
      <c r="A6675">
        <v>10</v>
      </c>
      <c r="B6675">
        <v>5</v>
      </c>
      <c r="C6675">
        <v>23</v>
      </c>
      <c r="D6675">
        <v>0</v>
      </c>
      <c r="E6675">
        <f t="shared" si="104"/>
        <v>0</v>
      </c>
    </row>
    <row r="6676" spans="1:5">
      <c r="A6676">
        <v>10</v>
      </c>
      <c r="B6676">
        <v>6</v>
      </c>
      <c r="C6676">
        <v>0</v>
      </c>
      <c r="D6676">
        <v>0</v>
      </c>
      <c r="E6676">
        <f t="shared" si="104"/>
        <v>0</v>
      </c>
    </row>
    <row r="6677" spans="1:5">
      <c r="A6677">
        <v>10</v>
      </c>
      <c r="B6677">
        <v>6</v>
      </c>
      <c r="C6677">
        <v>1</v>
      </c>
      <c r="D6677">
        <v>0</v>
      </c>
      <c r="E6677">
        <f t="shared" si="104"/>
        <v>0</v>
      </c>
    </row>
    <row r="6678" spans="1:5">
      <c r="A6678">
        <v>10</v>
      </c>
      <c r="B6678">
        <v>6</v>
      </c>
      <c r="C6678">
        <v>2</v>
      </c>
      <c r="D6678">
        <v>0</v>
      </c>
      <c r="E6678">
        <f t="shared" si="104"/>
        <v>0</v>
      </c>
    </row>
    <row r="6679" spans="1:5">
      <c r="A6679">
        <v>10</v>
      </c>
      <c r="B6679">
        <v>6</v>
      </c>
      <c r="C6679">
        <v>3</v>
      </c>
      <c r="D6679">
        <v>0</v>
      </c>
      <c r="E6679">
        <f t="shared" si="104"/>
        <v>0</v>
      </c>
    </row>
    <row r="6680" spans="1:5">
      <c r="A6680">
        <v>10</v>
      </c>
      <c r="B6680">
        <v>6</v>
      </c>
      <c r="C6680">
        <v>4</v>
      </c>
      <c r="D6680">
        <v>0</v>
      </c>
      <c r="E6680">
        <f t="shared" si="104"/>
        <v>0</v>
      </c>
    </row>
    <row r="6681" spans="1:5">
      <c r="A6681">
        <v>10</v>
      </c>
      <c r="B6681">
        <v>6</v>
      </c>
      <c r="C6681">
        <v>5</v>
      </c>
      <c r="D6681">
        <v>0</v>
      </c>
      <c r="E6681">
        <f t="shared" si="104"/>
        <v>0</v>
      </c>
    </row>
    <row r="6682" spans="1:5">
      <c r="A6682">
        <v>10</v>
      </c>
      <c r="B6682">
        <v>6</v>
      </c>
      <c r="C6682">
        <v>6</v>
      </c>
      <c r="D6682">
        <v>51.207000000000001</v>
      </c>
      <c r="E6682">
        <f t="shared" si="104"/>
        <v>5.1207000000000003E-2</v>
      </c>
    </row>
    <row r="6683" spans="1:5">
      <c r="A6683">
        <v>10</v>
      </c>
      <c r="B6683">
        <v>6</v>
      </c>
      <c r="C6683">
        <v>7</v>
      </c>
      <c r="D6683">
        <v>247.83</v>
      </c>
      <c r="E6683">
        <f t="shared" si="104"/>
        <v>0.24783000000000002</v>
      </c>
    </row>
    <row r="6684" spans="1:5">
      <c r="A6684">
        <v>10</v>
      </c>
      <c r="B6684">
        <v>6</v>
      </c>
      <c r="C6684">
        <v>8</v>
      </c>
      <c r="D6684">
        <v>1498.5</v>
      </c>
      <c r="E6684">
        <f t="shared" si="104"/>
        <v>1.4984999999999999</v>
      </c>
    </row>
    <row r="6685" spans="1:5">
      <c r="A6685">
        <v>10</v>
      </c>
      <c r="B6685">
        <v>6</v>
      </c>
      <c r="C6685">
        <v>9</v>
      </c>
      <c r="D6685">
        <v>2345.5210000000002</v>
      </c>
      <c r="E6685">
        <f t="shared" si="104"/>
        <v>2.3455210000000002</v>
      </c>
    </row>
    <row r="6686" spans="1:5">
      <c r="A6686">
        <v>10</v>
      </c>
      <c r="B6686">
        <v>6</v>
      </c>
      <c r="C6686">
        <v>10</v>
      </c>
      <c r="D6686">
        <v>2714.366</v>
      </c>
      <c r="E6686">
        <f t="shared" si="104"/>
        <v>2.7143660000000001</v>
      </c>
    </row>
    <row r="6687" spans="1:5">
      <c r="A6687">
        <v>10</v>
      </c>
      <c r="B6687">
        <v>6</v>
      </c>
      <c r="C6687">
        <v>11</v>
      </c>
      <c r="D6687">
        <v>2871.9569999999999</v>
      </c>
      <c r="E6687">
        <f t="shared" si="104"/>
        <v>2.8719570000000001</v>
      </c>
    </row>
    <row r="6688" spans="1:5">
      <c r="A6688">
        <v>10</v>
      </c>
      <c r="B6688">
        <v>6</v>
      </c>
      <c r="C6688">
        <v>12</v>
      </c>
      <c r="D6688">
        <v>2821.3539999999998</v>
      </c>
      <c r="E6688">
        <f t="shared" si="104"/>
        <v>2.8213539999999999</v>
      </c>
    </row>
    <row r="6689" spans="1:5">
      <c r="A6689">
        <v>10</v>
      </c>
      <c r="B6689">
        <v>6</v>
      </c>
      <c r="C6689">
        <v>13</v>
      </c>
      <c r="D6689">
        <v>2527.299</v>
      </c>
      <c r="E6689">
        <f t="shared" si="104"/>
        <v>2.5272990000000002</v>
      </c>
    </row>
    <row r="6690" spans="1:5">
      <c r="A6690">
        <v>10</v>
      </c>
      <c r="B6690">
        <v>6</v>
      </c>
      <c r="C6690">
        <v>14</v>
      </c>
      <c r="D6690">
        <v>2019.895</v>
      </c>
      <c r="E6690">
        <f t="shared" si="104"/>
        <v>2.019895</v>
      </c>
    </row>
    <row r="6691" spans="1:5">
      <c r="A6691">
        <v>10</v>
      </c>
      <c r="B6691">
        <v>6</v>
      </c>
      <c r="C6691">
        <v>15</v>
      </c>
      <c r="D6691">
        <v>1201.789</v>
      </c>
      <c r="E6691">
        <f t="shared" si="104"/>
        <v>1.201789</v>
      </c>
    </row>
    <row r="6692" spans="1:5">
      <c r="A6692">
        <v>10</v>
      </c>
      <c r="B6692">
        <v>6</v>
      </c>
      <c r="C6692">
        <v>16</v>
      </c>
      <c r="D6692">
        <v>471.52</v>
      </c>
      <c r="E6692">
        <f t="shared" si="104"/>
        <v>0.47151999999999999</v>
      </c>
    </row>
    <row r="6693" spans="1:5">
      <c r="A6693">
        <v>10</v>
      </c>
      <c r="B6693">
        <v>6</v>
      </c>
      <c r="C6693">
        <v>17</v>
      </c>
      <c r="D6693">
        <v>0</v>
      </c>
      <c r="E6693">
        <f t="shared" si="104"/>
        <v>0</v>
      </c>
    </row>
    <row r="6694" spans="1:5">
      <c r="A6694">
        <v>10</v>
      </c>
      <c r="B6694">
        <v>6</v>
      </c>
      <c r="C6694">
        <v>18</v>
      </c>
      <c r="D6694">
        <v>0</v>
      </c>
      <c r="E6694">
        <f t="shared" si="104"/>
        <v>0</v>
      </c>
    </row>
    <row r="6695" spans="1:5">
      <c r="A6695">
        <v>10</v>
      </c>
      <c r="B6695">
        <v>6</v>
      </c>
      <c r="C6695">
        <v>19</v>
      </c>
      <c r="D6695">
        <v>0</v>
      </c>
      <c r="E6695">
        <f t="shared" si="104"/>
        <v>0</v>
      </c>
    </row>
    <row r="6696" spans="1:5">
      <c r="A6696">
        <v>10</v>
      </c>
      <c r="B6696">
        <v>6</v>
      </c>
      <c r="C6696">
        <v>20</v>
      </c>
      <c r="D6696">
        <v>0</v>
      </c>
      <c r="E6696">
        <f t="shared" si="104"/>
        <v>0</v>
      </c>
    </row>
    <row r="6697" spans="1:5">
      <c r="A6697">
        <v>10</v>
      </c>
      <c r="B6697">
        <v>6</v>
      </c>
      <c r="C6697">
        <v>21</v>
      </c>
      <c r="D6697">
        <v>0</v>
      </c>
      <c r="E6697">
        <f t="shared" si="104"/>
        <v>0</v>
      </c>
    </row>
    <row r="6698" spans="1:5">
      <c r="A6698">
        <v>10</v>
      </c>
      <c r="B6698">
        <v>6</v>
      </c>
      <c r="C6698">
        <v>22</v>
      </c>
      <c r="D6698">
        <v>0</v>
      </c>
      <c r="E6698">
        <f t="shared" si="104"/>
        <v>0</v>
      </c>
    </row>
    <row r="6699" spans="1:5">
      <c r="A6699">
        <v>10</v>
      </c>
      <c r="B6699">
        <v>6</v>
      </c>
      <c r="C6699">
        <v>23</v>
      </c>
      <c r="D6699">
        <v>0</v>
      </c>
      <c r="E6699">
        <f t="shared" si="104"/>
        <v>0</v>
      </c>
    </row>
    <row r="6700" spans="1:5">
      <c r="A6700">
        <v>10</v>
      </c>
      <c r="B6700">
        <v>7</v>
      </c>
      <c r="C6700">
        <v>0</v>
      </c>
      <c r="D6700">
        <v>0</v>
      </c>
      <c r="E6700">
        <f t="shared" si="104"/>
        <v>0</v>
      </c>
    </row>
    <row r="6701" spans="1:5">
      <c r="A6701">
        <v>10</v>
      </c>
      <c r="B6701">
        <v>7</v>
      </c>
      <c r="C6701">
        <v>1</v>
      </c>
      <c r="D6701">
        <v>0</v>
      </c>
      <c r="E6701">
        <f t="shared" si="104"/>
        <v>0</v>
      </c>
    </row>
    <row r="6702" spans="1:5">
      <c r="A6702">
        <v>10</v>
      </c>
      <c r="B6702">
        <v>7</v>
      </c>
      <c r="C6702">
        <v>2</v>
      </c>
      <c r="D6702">
        <v>0</v>
      </c>
      <c r="E6702">
        <f t="shared" si="104"/>
        <v>0</v>
      </c>
    </row>
    <row r="6703" spans="1:5">
      <c r="A6703">
        <v>10</v>
      </c>
      <c r="B6703">
        <v>7</v>
      </c>
      <c r="C6703">
        <v>3</v>
      </c>
      <c r="D6703">
        <v>0</v>
      </c>
      <c r="E6703">
        <f t="shared" si="104"/>
        <v>0</v>
      </c>
    </row>
    <row r="6704" spans="1:5">
      <c r="A6704">
        <v>10</v>
      </c>
      <c r="B6704">
        <v>7</v>
      </c>
      <c r="C6704">
        <v>4</v>
      </c>
      <c r="D6704">
        <v>0</v>
      </c>
      <c r="E6704">
        <f t="shared" si="104"/>
        <v>0</v>
      </c>
    </row>
    <row r="6705" spans="1:5">
      <c r="A6705">
        <v>10</v>
      </c>
      <c r="B6705">
        <v>7</v>
      </c>
      <c r="C6705">
        <v>5</v>
      </c>
      <c r="D6705">
        <v>0</v>
      </c>
      <c r="E6705">
        <f t="shared" si="104"/>
        <v>0</v>
      </c>
    </row>
    <row r="6706" spans="1:5">
      <c r="A6706">
        <v>10</v>
      </c>
      <c r="B6706">
        <v>7</v>
      </c>
      <c r="C6706">
        <v>6</v>
      </c>
      <c r="D6706">
        <v>135.08199999999999</v>
      </c>
      <c r="E6706">
        <f t="shared" si="104"/>
        <v>0.13508199999999998</v>
      </c>
    </row>
    <row r="6707" spans="1:5">
      <c r="A6707">
        <v>10</v>
      </c>
      <c r="B6707">
        <v>7</v>
      </c>
      <c r="C6707">
        <v>7</v>
      </c>
      <c r="D6707">
        <v>58.680999999999997</v>
      </c>
      <c r="E6707">
        <f t="shared" si="104"/>
        <v>5.8680999999999997E-2</v>
      </c>
    </row>
    <row r="6708" spans="1:5">
      <c r="A6708">
        <v>10</v>
      </c>
      <c r="B6708">
        <v>7</v>
      </c>
      <c r="C6708">
        <v>8</v>
      </c>
      <c r="D6708">
        <v>401.05</v>
      </c>
      <c r="E6708">
        <f t="shared" si="104"/>
        <v>0.40105000000000002</v>
      </c>
    </row>
    <row r="6709" spans="1:5">
      <c r="A6709">
        <v>10</v>
      </c>
      <c r="B6709">
        <v>7</v>
      </c>
      <c r="C6709">
        <v>9</v>
      </c>
      <c r="D6709">
        <v>525.702</v>
      </c>
      <c r="E6709">
        <f t="shared" si="104"/>
        <v>0.525702</v>
      </c>
    </row>
    <row r="6710" spans="1:5">
      <c r="A6710">
        <v>10</v>
      </c>
      <c r="B6710">
        <v>7</v>
      </c>
      <c r="C6710">
        <v>10</v>
      </c>
      <c r="D6710">
        <v>458.66399999999999</v>
      </c>
      <c r="E6710">
        <f t="shared" si="104"/>
        <v>0.45866399999999996</v>
      </c>
    </row>
    <row r="6711" spans="1:5">
      <c r="A6711">
        <v>10</v>
      </c>
      <c r="B6711">
        <v>7</v>
      </c>
      <c r="C6711">
        <v>11</v>
      </c>
      <c r="D6711">
        <v>777.75</v>
      </c>
      <c r="E6711">
        <f t="shared" si="104"/>
        <v>0.77775000000000005</v>
      </c>
    </row>
    <row r="6712" spans="1:5">
      <c r="A6712">
        <v>10</v>
      </c>
      <c r="B6712">
        <v>7</v>
      </c>
      <c r="C6712">
        <v>12</v>
      </c>
      <c r="D6712">
        <v>415.62799999999999</v>
      </c>
      <c r="E6712">
        <f t="shared" si="104"/>
        <v>0.415628</v>
      </c>
    </row>
    <row r="6713" spans="1:5">
      <c r="A6713">
        <v>10</v>
      </c>
      <c r="B6713">
        <v>7</v>
      </c>
      <c r="C6713">
        <v>13</v>
      </c>
      <c r="D6713">
        <v>424.08499999999998</v>
      </c>
      <c r="E6713">
        <f t="shared" si="104"/>
        <v>0.42408499999999999</v>
      </c>
    </row>
    <row r="6714" spans="1:5">
      <c r="A6714">
        <v>10</v>
      </c>
      <c r="B6714">
        <v>7</v>
      </c>
      <c r="C6714">
        <v>14</v>
      </c>
      <c r="D6714">
        <v>136.05600000000001</v>
      </c>
      <c r="E6714">
        <f t="shared" si="104"/>
        <v>0.13605600000000001</v>
      </c>
    </row>
    <row r="6715" spans="1:5">
      <c r="A6715">
        <v>10</v>
      </c>
      <c r="B6715">
        <v>7</v>
      </c>
      <c r="C6715">
        <v>15</v>
      </c>
      <c r="D6715">
        <v>541.49599999999998</v>
      </c>
      <c r="E6715">
        <f t="shared" si="104"/>
        <v>0.54149599999999998</v>
      </c>
    </row>
    <row r="6716" spans="1:5">
      <c r="A6716">
        <v>10</v>
      </c>
      <c r="B6716">
        <v>7</v>
      </c>
      <c r="C6716">
        <v>16</v>
      </c>
      <c r="D6716">
        <v>99.320999999999998</v>
      </c>
      <c r="E6716">
        <f t="shared" si="104"/>
        <v>9.9320999999999993E-2</v>
      </c>
    </row>
    <row r="6717" spans="1:5">
      <c r="A6717">
        <v>10</v>
      </c>
      <c r="B6717">
        <v>7</v>
      </c>
      <c r="C6717">
        <v>17</v>
      </c>
      <c r="D6717">
        <v>0</v>
      </c>
      <c r="E6717">
        <f t="shared" si="104"/>
        <v>0</v>
      </c>
    </row>
    <row r="6718" spans="1:5">
      <c r="A6718">
        <v>10</v>
      </c>
      <c r="B6718">
        <v>7</v>
      </c>
      <c r="C6718">
        <v>18</v>
      </c>
      <c r="D6718">
        <v>0</v>
      </c>
      <c r="E6718">
        <f t="shared" si="104"/>
        <v>0</v>
      </c>
    </row>
    <row r="6719" spans="1:5">
      <c r="A6719">
        <v>10</v>
      </c>
      <c r="B6719">
        <v>7</v>
      </c>
      <c r="C6719">
        <v>19</v>
      </c>
      <c r="D6719">
        <v>0</v>
      </c>
      <c r="E6719">
        <f t="shared" si="104"/>
        <v>0</v>
      </c>
    </row>
    <row r="6720" spans="1:5">
      <c r="A6720">
        <v>10</v>
      </c>
      <c r="B6720">
        <v>7</v>
      </c>
      <c r="C6720">
        <v>20</v>
      </c>
      <c r="D6720">
        <v>0</v>
      </c>
      <c r="E6720">
        <f t="shared" si="104"/>
        <v>0</v>
      </c>
    </row>
    <row r="6721" spans="1:5">
      <c r="A6721">
        <v>10</v>
      </c>
      <c r="B6721">
        <v>7</v>
      </c>
      <c r="C6721">
        <v>21</v>
      </c>
      <c r="D6721">
        <v>0</v>
      </c>
      <c r="E6721">
        <f t="shared" si="104"/>
        <v>0</v>
      </c>
    </row>
    <row r="6722" spans="1:5">
      <c r="A6722">
        <v>10</v>
      </c>
      <c r="B6722">
        <v>7</v>
      </c>
      <c r="C6722">
        <v>22</v>
      </c>
      <c r="D6722">
        <v>0</v>
      </c>
      <c r="E6722">
        <f t="shared" si="104"/>
        <v>0</v>
      </c>
    </row>
    <row r="6723" spans="1:5">
      <c r="A6723">
        <v>10</v>
      </c>
      <c r="B6723">
        <v>7</v>
      </c>
      <c r="C6723">
        <v>23</v>
      </c>
      <c r="D6723">
        <v>0</v>
      </c>
      <c r="E6723">
        <f t="shared" si="104"/>
        <v>0</v>
      </c>
    </row>
    <row r="6724" spans="1:5">
      <c r="A6724">
        <v>10</v>
      </c>
      <c r="B6724">
        <v>8</v>
      </c>
      <c r="C6724">
        <v>0</v>
      </c>
      <c r="D6724">
        <v>0</v>
      </c>
      <c r="E6724">
        <f t="shared" si="104"/>
        <v>0</v>
      </c>
    </row>
    <row r="6725" spans="1:5">
      <c r="A6725">
        <v>10</v>
      </c>
      <c r="B6725">
        <v>8</v>
      </c>
      <c r="C6725">
        <v>1</v>
      </c>
      <c r="D6725">
        <v>0</v>
      </c>
      <c r="E6725">
        <f t="shared" ref="E6725:E6788" si="105">D6725/1000</f>
        <v>0</v>
      </c>
    </row>
    <row r="6726" spans="1:5">
      <c r="A6726">
        <v>10</v>
      </c>
      <c r="B6726">
        <v>8</v>
      </c>
      <c r="C6726">
        <v>2</v>
      </c>
      <c r="D6726">
        <v>0</v>
      </c>
      <c r="E6726">
        <f t="shared" si="105"/>
        <v>0</v>
      </c>
    </row>
    <row r="6727" spans="1:5">
      <c r="A6727">
        <v>10</v>
      </c>
      <c r="B6727">
        <v>8</v>
      </c>
      <c r="C6727">
        <v>3</v>
      </c>
      <c r="D6727">
        <v>0</v>
      </c>
      <c r="E6727">
        <f t="shared" si="105"/>
        <v>0</v>
      </c>
    </row>
    <row r="6728" spans="1:5">
      <c r="A6728">
        <v>10</v>
      </c>
      <c r="B6728">
        <v>8</v>
      </c>
      <c r="C6728">
        <v>4</v>
      </c>
      <c r="D6728">
        <v>0</v>
      </c>
      <c r="E6728">
        <f t="shared" si="105"/>
        <v>0</v>
      </c>
    </row>
    <row r="6729" spans="1:5">
      <c r="A6729">
        <v>10</v>
      </c>
      <c r="B6729">
        <v>8</v>
      </c>
      <c r="C6729">
        <v>5</v>
      </c>
      <c r="D6729">
        <v>0</v>
      </c>
      <c r="E6729">
        <f t="shared" si="105"/>
        <v>0</v>
      </c>
    </row>
    <row r="6730" spans="1:5">
      <c r="A6730">
        <v>10</v>
      </c>
      <c r="B6730">
        <v>8</v>
      </c>
      <c r="C6730">
        <v>6</v>
      </c>
      <c r="D6730">
        <v>66.460999999999999</v>
      </c>
      <c r="E6730">
        <f t="shared" si="105"/>
        <v>6.6460999999999992E-2</v>
      </c>
    </row>
    <row r="6731" spans="1:5">
      <c r="A6731">
        <v>10</v>
      </c>
      <c r="B6731">
        <v>8</v>
      </c>
      <c r="C6731">
        <v>7</v>
      </c>
      <c r="D6731">
        <v>254.404</v>
      </c>
      <c r="E6731">
        <f t="shared" si="105"/>
        <v>0.25440400000000002</v>
      </c>
    </row>
    <row r="6732" spans="1:5">
      <c r="A6732">
        <v>10</v>
      </c>
      <c r="B6732">
        <v>8</v>
      </c>
      <c r="C6732">
        <v>8</v>
      </c>
      <c r="D6732">
        <v>667.25099999999998</v>
      </c>
      <c r="E6732">
        <f t="shared" si="105"/>
        <v>0.66725099999999993</v>
      </c>
    </row>
    <row r="6733" spans="1:5">
      <c r="A6733">
        <v>10</v>
      </c>
      <c r="B6733">
        <v>8</v>
      </c>
      <c r="C6733">
        <v>9</v>
      </c>
      <c r="D6733">
        <v>629.57299999999998</v>
      </c>
      <c r="E6733">
        <f t="shared" si="105"/>
        <v>0.62957299999999994</v>
      </c>
    </row>
    <row r="6734" spans="1:5">
      <c r="A6734">
        <v>10</v>
      </c>
      <c r="B6734">
        <v>8</v>
      </c>
      <c r="C6734">
        <v>10</v>
      </c>
      <c r="D6734">
        <v>1251.7049999999999</v>
      </c>
      <c r="E6734">
        <f t="shared" si="105"/>
        <v>1.2517049999999998</v>
      </c>
    </row>
    <row r="6735" spans="1:5">
      <c r="A6735">
        <v>10</v>
      </c>
      <c r="B6735">
        <v>8</v>
      </c>
      <c r="C6735">
        <v>11</v>
      </c>
      <c r="D6735">
        <v>1372.058</v>
      </c>
      <c r="E6735">
        <f t="shared" si="105"/>
        <v>1.372058</v>
      </c>
    </row>
    <row r="6736" spans="1:5">
      <c r="A6736">
        <v>10</v>
      </c>
      <c r="B6736">
        <v>8</v>
      </c>
      <c r="C6736">
        <v>12</v>
      </c>
      <c r="D6736">
        <v>1574.558</v>
      </c>
      <c r="E6736">
        <f t="shared" si="105"/>
        <v>1.5745579999999999</v>
      </c>
    </row>
    <row r="6737" spans="1:5">
      <c r="A6737">
        <v>10</v>
      </c>
      <c r="B6737">
        <v>8</v>
      </c>
      <c r="C6737">
        <v>13</v>
      </c>
      <c r="D6737">
        <v>1050.1310000000001</v>
      </c>
      <c r="E6737">
        <f t="shared" si="105"/>
        <v>1.0501310000000001</v>
      </c>
    </row>
    <row r="6738" spans="1:5">
      <c r="A6738">
        <v>10</v>
      </c>
      <c r="B6738">
        <v>8</v>
      </c>
      <c r="C6738">
        <v>14</v>
      </c>
      <c r="D6738">
        <v>858.18</v>
      </c>
      <c r="E6738">
        <f t="shared" si="105"/>
        <v>0.85817999999999994</v>
      </c>
    </row>
    <row r="6739" spans="1:5">
      <c r="A6739">
        <v>10</v>
      </c>
      <c r="B6739">
        <v>8</v>
      </c>
      <c r="C6739">
        <v>15</v>
      </c>
      <c r="D6739">
        <v>183.20099999999999</v>
      </c>
      <c r="E6739">
        <f t="shared" si="105"/>
        <v>0.183201</v>
      </c>
    </row>
    <row r="6740" spans="1:5">
      <c r="A6740">
        <v>10</v>
      </c>
      <c r="B6740">
        <v>8</v>
      </c>
      <c r="C6740">
        <v>16</v>
      </c>
      <c r="D6740">
        <v>409.11099999999999</v>
      </c>
      <c r="E6740">
        <f t="shared" si="105"/>
        <v>0.409111</v>
      </c>
    </row>
    <row r="6741" spans="1:5">
      <c r="A6741">
        <v>10</v>
      </c>
      <c r="B6741">
        <v>8</v>
      </c>
      <c r="C6741">
        <v>17</v>
      </c>
      <c r="D6741">
        <v>0</v>
      </c>
      <c r="E6741">
        <f t="shared" si="105"/>
        <v>0</v>
      </c>
    </row>
    <row r="6742" spans="1:5">
      <c r="A6742">
        <v>10</v>
      </c>
      <c r="B6742">
        <v>8</v>
      </c>
      <c r="C6742">
        <v>18</v>
      </c>
      <c r="D6742">
        <v>0</v>
      </c>
      <c r="E6742">
        <f t="shared" si="105"/>
        <v>0</v>
      </c>
    </row>
    <row r="6743" spans="1:5">
      <c r="A6743">
        <v>10</v>
      </c>
      <c r="B6743">
        <v>8</v>
      </c>
      <c r="C6743">
        <v>19</v>
      </c>
      <c r="D6743">
        <v>0</v>
      </c>
      <c r="E6743">
        <f t="shared" si="105"/>
        <v>0</v>
      </c>
    </row>
    <row r="6744" spans="1:5">
      <c r="A6744">
        <v>10</v>
      </c>
      <c r="B6744">
        <v>8</v>
      </c>
      <c r="C6744">
        <v>20</v>
      </c>
      <c r="D6744">
        <v>0</v>
      </c>
      <c r="E6744">
        <f t="shared" si="105"/>
        <v>0</v>
      </c>
    </row>
    <row r="6745" spans="1:5">
      <c r="A6745">
        <v>10</v>
      </c>
      <c r="B6745">
        <v>8</v>
      </c>
      <c r="C6745">
        <v>21</v>
      </c>
      <c r="D6745">
        <v>0</v>
      </c>
      <c r="E6745">
        <f t="shared" si="105"/>
        <v>0</v>
      </c>
    </row>
    <row r="6746" spans="1:5">
      <c r="A6746">
        <v>10</v>
      </c>
      <c r="B6746">
        <v>8</v>
      </c>
      <c r="C6746">
        <v>22</v>
      </c>
      <c r="D6746">
        <v>0</v>
      </c>
      <c r="E6746">
        <f t="shared" si="105"/>
        <v>0</v>
      </c>
    </row>
    <row r="6747" spans="1:5">
      <c r="A6747">
        <v>10</v>
      </c>
      <c r="B6747">
        <v>8</v>
      </c>
      <c r="C6747">
        <v>23</v>
      </c>
      <c r="D6747">
        <v>0</v>
      </c>
      <c r="E6747">
        <f t="shared" si="105"/>
        <v>0</v>
      </c>
    </row>
    <row r="6748" spans="1:5">
      <c r="A6748">
        <v>10</v>
      </c>
      <c r="B6748">
        <v>9</v>
      </c>
      <c r="C6748">
        <v>0</v>
      </c>
      <c r="D6748">
        <v>0</v>
      </c>
      <c r="E6748">
        <f t="shared" si="105"/>
        <v>0</v>
      </c>
    </row>
    <row r="6749" spans="1:5">
      <c r="A6749">
        <v>10</v>
      </c>
      <c r="B6749">
        <v>9</v>
      </c>
      <c r="C6749">
        <v>1</v>
      </c>
      <c r="D6749">
        <v>0</v>
      </c>
      <c r="E6749">
        <f t="shared" si="105"/>
        <v>0</v>
      </c>
    </row>
    <row r="6750" spans="1:5">
      <c r="A6750">
        <v>10</v>
      </c>
      <c r="B6750">
        <v>9</v>
      </c>
      <c r="C6750">
        <v>2</v>
      </c>
      <c r="D6750">
        <v>0</v>
      </c>
      <c r="E6750">
        <f t="shared" si="105"/>
        <v>0</v>
      </c>
    </row>
    <row r="6751" spans="1:5">
      <c r="A6751">
        <v>10</v>
      </c>
      <c r="B6751">
        <v>9</v>
      </c>
      <c r="C6751">
        <v>3</v>
      </c>
      <c r="D6751">
        <v>0</v>
      </c>
      <c r="E6751">
        <f t="shared" si="105"/>
        <v>0</v>
      </c>
    </row>
    <row r="6752" spans="1:5">
      <c r="A6752">
        <v>10</v>
      </c>
      <c r="B6752">
        <v>9</v>
      </c>
      <c r="C6752">
        <v>4</v>
      </c>
      <c r="D6752">
        <v>0</v>
      </c>
      <c r="E6752">
        <f t="shared" si="105"/>
        <v>0</v>
      </c>
    </row>
    <row r="6753" spans="1:5">
      <c r="A6753">
        <v>10</v>
      </c>
      <c r="B6753">
        <v>9</v>
      </c>
      <c r="C6753">
        <v>5</v>
      </c>
      <c r="D6753">
        <v>0</v>
      </c>
      <c r="E6753">
        <f t="shared" si="105"/>
        <v>0</v>
      </c>
    </row>
    <row r="6754" spans="1:5">
      <c r="A6754">
        <v>10</v>
      </c>
      <c r="B6754">
        <v>9</v>
      </c>
      <c r="C6754">
        <v>6</v>
      </c>
      <c r="D6754">
        <v>260.23099999999999</v>
      </c>
      <c r="E6754">
        <f t="shared" si="105"/>
        <v>0.26023099999999999</v>
      </c>
    </row>
    <row r="6755" spans="1:5">
      <c r="A6755">
        <v>10</v>
      </c>
      <c r="B6755">
        <v>9</v>
      </c>
      <c r="C6755">
        <v>7</v>
      </c>
      <c r="D6755">
        <v>1053.787</v>
      </c>
      <c r="E6755">
        <f t="shared" si="105"/>
        <v>1.053787</v>
      </c>
    </row>
    <row r="6756" spans="1:5">
      <c r="A6756">
        <v>10</v>
      </c>
      <c r="B6756">
        <v>9</v>
      </c>
      <c r="C6756">
        <v>8</v>
      </c>
      <c r="D6756">
        <v>1815.374</v>
      </c>
      <c r="E6756">
        <f t="shared" si="105"/>
        <v>1.815374</v>
      </c>
    </row>
    <row r="6757" spans="1:5">
      <c r="A6757">
        <v>10</v>
      </c>
      <c r="B6757">
        <v>9</v>
      </c>
      <c r="C6757">
        <v>9</v>
      </c>
      <c r="D6757">
        <v>2374.1030000000001</v>
      </c>
      <c r="E6757">
        <f t="shared" si="105"/>
        <v>2.3741029999999999</v>
      </c>
    </row>
    <row r="6758" spans="1:5">
      <c r="A6758">
        <v>10</v>
      </c>
      <c r="B6758">
        <v>9</v>
      </c>
      <c r="C6758">
        <v>10</v>
      </c>
      <c r="D6758">
        <v>2725.8580000000002</v>
      </c>
      <c r="E6758">
        <f t="shared" si="105"/>
        <v>2.7258580000000001</v>
      </c>
    </row>
    <row r="6759" spans="1:5">
      <c r="A6759">
        <v>10</v>
      </c>
      <c r="B6759">
        <v>9</v>
      </c>
      <c r="C6759">
        <v>11</v>
      </c>
      <c r="D6759">
        <v>2858.5949999999998</v>
      </c>
      <c r="E6759">
        <f t="shared" si="105"/>
        <v>2.8585949999999998</v>
      </c>
    </row>
    <row r="6760" spans="1:5">
      <c r="A6760">
        <v>10</v>
      </c>
      <c r="B6760">
        <v>9</v>
      </c>
      <c r="C6760">
        <v>12</v>
      </c>
      <c r="D6760">
        <v>2774.337</v>
      </c>
      <c r="E6760">
        <f t="shared" si="105"/>
        <v>2.7743370000000001</v>
      </c>
    </row>
    <row r="6761" spans="1:5">
      <c r="A6761">
        <v>10</v>
      </c>
      <c r="B6761">
        <v>9</v>
      </c>
      <c r="C6761">
        <v>13</v>
      </c>
      <c r="D6761">
        <v>2476.5</v>
      </c>
      <c r="E6761">
        <f t="shared" si="105"/>
        <v>2.4765000000000001</v>
      </c>
    </row>
    <row r="6762" spans="1:5">
      <c r="A6762">
        <v>10</v>
      </c>
      <c r="B6762">
        <v>9</v>
      </c>
      <c r="C6762">
        <v>14</v>
      </c>
      <c r="D6762">
        <v>1968.817</v>
      </c>
      <c r="E6762">
        <f t="shared" si="105"/>
        <v>1.968817</v>
      </c>
    </row>
    <row r="6763" spans="1:5">
      <c r="A6763">
        <v>10</v>
      </c>
      <c r="B6763">
        <v>9</v>
      </c>
      <c r="C6763">
        <v>15</v>
      </c>
      <c r="D6763">
        <v>1252.0899999999999</v>
      </c>
      <c r="E6763">
        <f t="shared" si="105"/>
        <v>1.2520899999999999</v>
      </c>
    </row>
    <row r="6764" spans="1:5">
      <c r="A6764">
        <v>10</v>
      </c>
      <c r="B6764">
        <v>9</v>
      </c>
      <c r="C6764">
        <v>16</v>
      </c>
      <c r="D6764">
        <v>419.46</v>
      </c>
      <c r="E6764">
        <f t="shared" si="105"/>
        <v>0.41946</v>
      </c>
    </row>
    <row r="6765" spans="1:5">
      <c r="A6765">
        <v>10</v>
      </c>
      <c r="B6765">
        <v>9</v>
      </c>
      <c r="C6765">
        <v>17</v>
      </c>
      <c r="D6765">
        <v>0</v>
      </c>
      <c r="E6765">
        <f t="shared" si="105"/>
        <v>0</v>
      </c>
    </row>
    <row r="6766" spans="1:5">
      <c r="A6766">
        <v>10</v>
      </c>
      <c r="B6766">
        <v>9</v>
      </c>
      <c r="C6766">
        <v>18</v>
      </c>
      <c r="D6766">
        <v>0</v>
      </c>
      <c r="E6766">
        <f t="shared" si="105"/>
        <v>0</v>
      </c>
    </row>
    <row r="6767" spans="1:5">
      <c r="A6767">
        <v>10</v>
      </c>
      <c r="B6767">
        <v>9</v>
      </c>
      <c r="C6767">
        <v>19</v>
      </c>
      <c r="D6767">
        <v>0</v>
      </c>
      <c r="E6767">
        <f t="shared" si="105"/>
        <v>0</v>
      </c>
    </row>
    <row r="6768" spans="1:5">
      <c r="A6768">
        <v>10</v>
      </c>
      <c r="B6768">
        <v>9</v>
      </c>
      <c r="C6768">
        <v>20</v>
      </c>
      <c r="D6768">
        <v>0</v>
      </c>
      <c r="E6768">
        <f t="shared" si="105"/>
        <v>0</v>
      </c>
    </row>
    <row r="6769" spans="1:5">
      <c r="A6769">
        <v>10</v>
      </c>
      <c r="B6769">
        <v>9</v>
      </c>
      <c r="C6769">
        <v>21</v>
      </c>
      <c r="D6769">
        <v>0</v>
      </c>
      <c r="E6769">
        <f t="shared" si="105"/>
        <v>0</v>
      </c>
    </row>
    <row r="6770" spans="1:5">
      <c r="A6770">
        <v>10</v>
      </c>
      <c r="B6770">
        <v>9</v>
      </c>
      <c r="C6770">
        <v>22</v>
      </c>
      <c r="D6770">
        <v>0</v>
      </c>
      <c r="E6770">
        <f t="shared" si="105"/>
        <v>0</v>
      </c>
    </row>
    <row r="6771" spans="1:5">
      <c r="A6771">
        <v>10</v>
      </c>
      <c r="B6771">
        <v>9</v>
      </c>
      <c r="C6771">
        <v>23</v>
      </c>
      <c r="D6771">
        <v>0</v>
      </c>
      <c r="E6771">
        <f t="shared" si="105"/>
        <v>0</v>
      </c>
    </row>
    <row r="6772" spans="1:5">
      <c r="A6772">
        <v>10</v>
      </c>
      <c r="B6772">
        <v>10</v>
      </c>
      <c r="C6772">
        <v>0</v>
      </c>
      <c r="D6772">
        <v>0</v>
      </c>
      <c r="E6772">
        <f t="shared" si="105"/>
        <v>0</v>
      </c>
    </row>
    <row r="6773" spans="1:5">
      <c r="A6773">
        <v>10</v>
      </c>
      <c r="B6773">
        <v>10</v>
      </c>
      <c r="C6773">
        <v>1</v>
      </c>
      <c r="D6773">
        <v>0</v>
      </c>
      <c r="E6773">
        <f t="shared" si="105"/>
        <v>0</v>
      </c>
    </row>
    <row r="6774" spans="1:5">
      <c r="A6774">
        <v>10</v>
      </c>
      <c r="B6774">
        <v>10</v>
      </c>
      <c r="C6774">
        <v>2</v>
      </c>
      <c r="D6774">
        <v>0</v>
      </c>
      <c r="E6774">
        <f t="shared" si="105"/>
        <v>0</v>
      </c>
    </row>
    <row r="6775" spans="1:5">
      <c r="A6775">
        <v>10</v>
      </c>
      <c r="B6775">
        <v>10</v>
      </c>
      <c r="C6775">
        <v>3</v>
      </c>
      <c r="D6775">
        <v>0</v>
      </c>
      <c r="E6775">
        <f t="shared" si="105"/>
        <v>0</v>
      </c>
    </row>
    <row r="6776" spans="1:5">
      <c r="A6776">
        <v>10</v>
      </c>
      <c r="B6776">
        <v>10</v>
      </c>
      <c r="C6776">
        <v>4</v>
      </c>
      <c r="D6776">
        <v>0</v>
      </c>
      <c r="E6776">
        <f t="shared" si="105"/>
        <v>0</v>
      </c>
    </row>
    <row r="6777" spans="1:5">
      <c r="A6777">
        <v>10</v>
      </c>
      <c r="B6777">
        <v>10</v>
      </c>
      <c r="C6777">
        <v>5</v>
      </c>
      <c r="D6777">
        <v>0</v>
      </c>
      <c r="E6777">
        <f t="shared" si="105"/>
        <v>0</v>
      </c>
    </row>
    <row r="6778" spans="1:5">
      <c r="A6778">
        <v>10</v>
      </c>
      <c r="B6778">
        <v>10</v>
      </c>
      <c r="C6778">
        <v>6</v>
      </c>
      <c r="D6778">
        <v>231.74600000000001</v>
      </c>
      <c r="E6778">
        <f t="shared" si="105"/>
        <v>0.23174600000000001</v>
      </c>
    </row>
    <row r="6779" spans="1:5">
      <c r="A6779">
        <v>10</v>
      </c>
      <c r="B6779">
        <v>10</v>
      </c>
      <c r="C6779">
        <v>7</v>
      </c>
      <c r="D6779">
        <v>561.34400000000005</v>
      </c>
      <c r="E6779">
        <f t="shared" si="105"/>
        <v>0.56134400000000007</v>
      </c>
    </row>
    <row r="6780" spans="1:5">
      <c r="A6780">
        <v>10</v>
      </c>
      <c r="B6780">
        <v>10</v>
      </c>
      <c r="C6780">
        <v>8</v>
      </c>
      <c r="D6780">
        <v>1716.279</v>
      </c>
      <c r="E6780">
        <f t="shared" si="105"/>
        <v>1.7162789999999999</v>
      </c>
    </row>
    <row r="6781" spans="1:5">
      <c r="A6781">
        <v>10</v>
      </c>
      <c r="B6781">
        <v>10</v>
      </c>
      <c r="C6781">
        <v>9</v>
      </c>
      <c r="D6781">
        <v>2254.0309999999999</v>
      </c>
      <c r="E6781">
        <f t="shared" si="105"/>
        <v>2.2540309999999999</v>
      </c>
    </row>
    <row r="6782" spans="1:5">
      <c r="A6782">
        <v>10</v>
      </c>
      <c r="B6782">
        <v>10</v>
      </c>
      <c r="C6782">
        <v>10</v>
      </c>
      <c r="D6782">
        <v>1795.02</v>
      </c>
      <c r="E6782">
        <f t="shared" si="105"/>
        <v>1.7950200000000001</v>
      </c>
    </row>
    <row r="6783" spans="1:5">
      <c r="A6783">
        <v>10</v>
      </c>
      <c r="B6783">
        <v>10</v>
      </c>
      <c r="C6783">
        <v>11</v>
      </c>
      <c r="D6783">
        <v>1199.162</v>
      </c>
      <c r="E6783">
        <f t="shared" si="105"/>
        <v>1.1991620000000001</v>
      </c>
    </row>
    <row r="6784" spans="1:5">
      <c r="A6784">
        <v>10</v>
      </c>
      <c r="B6784">
        <v>10</v>
      </c>
      <c r="C6784">
        <v>12</v>
      </c>
      <c r="D6784">
        <v>1618.155</v>
      </c>
      <c r="E6784">
        <f t="shared" si="105"/>
        <v>1.618155</v>
      </c>
    </row>
    <row r="6785" spans="1:5">
      <c r="A6785">
        <v>10</v>
      </c>
      <c r="B6785">
        <v>10</v>
      </c>
      <c r="C6785">
        <v>13</v>
      </c>
      <c r="D6785">
        <v>1589.4090000000001</v>
      </c>
      <c r="E6785">
        <f t="shared" si="105"/>
        <v>1.5894090000000001</v>
      </c>
    </row>
    <row r="6786" spans="1:5">
      <c r="A6786">
        <v>10</v>
      </c>
      <c r="B6786">
        <v>10</v>
      </c>
      <c r="C6786">
        <v>14</v>
      </c>
      <c r="D6786">
        <v>541.375</v>
      </c>
      <c r="E6786">
        <f t="shared" si="105"/>
        <v>0.54137500000000005</v>
      </c>
    </row>
    <row r="6787" spans="1:5">
      <c r="A6787">
        <v>10</v>
      </c>
      <c r="B6787">
        <v>10</v>
      </c>
      <c r="C6787">
        <v>15</v>
      </c>
      <c r="D6787">
        <v>484.048</v>
      </c>
      <c r="E6787">
        <f t="shared" si="105"/>
        <v>0.48404799999999998</v>
      </c>
    </row>
    <row r="6788" spans="1:5">
      <c r="A6788">
        <v>10</v>
      </c>
      <c r="B6788">
        <v>10</v>
      </c>
      <c r="C6788">
        <v>16</v>
      </c>
      <c r="D6788">
        <v>333.04899999999998</v>
      </c>
      <c r="E6788">
        <f t="shared" si="105"/>
        <v>0.33304899999999998</v>
      </c>
    </row>
    <row r="6789" spans="1:5">
      <c r="A6789">
        <v>10</v>
      </c>
      <c r="B6789">
        <v>10</v>
      </c>
      <c r="C6789">
        <v>17</v>
      </c>
      <c r="D6789">
        <v>0</v>
      </c>
      <c r="E6789">
        <f t="shared" ref="E6789:E6852" si="106">D6789/1000</f>
        <v>0</v>
      </c>
    </row>
    <row r="6790" spans="1:5">
      <c r="A6790">
        <v>10</v>
      </c>
      <c r="B6790">
        <v>10</v>
      </c>
      <c r="C6790">
        <v>18</v>
      </c>
      <c r="D6790">
        <v>0</v>
      </c>
      <c r="E6790">
        <f t="shared" si="106"/>
        <v>0</v>
      </c>
    </row>
    <row r="6791" spans="1:5">
      <c r="A6791">
        <v>10</v>
      </c>
      <c r="B6791">
        <v>10</v>
      </c>
      <c r="C6791">
        <v>19</v>
      </c>
      <c r="D6791">
        <v>0</v>
      </c>
      <c r="E6791">
        <f t="shared" si="106"/>
        <v>0</v>
      </c>
    </row>
    <row r="6792" spans="1:5">
      <c r="A6792">
        <v>10</v>
      </c>
      <c r="B6792">
        <v>10</v>
      </c>
      <c r="C6792">
        <v>20</v>
      </c>
      <c r="D6792">
        <v>0</v>
      </c>
      <c r="E6792">
        <f t="shared" si="106"/>
        <v>0</v>
      </c>
    </row>
    <row r="6793" spans="1:5">
      <c r="A6793">
        <v>10</v>
      </c>
      <c r="B6793">
        <v>10</v>
      </c>
      <c r="C6793">
        <v>21</v>
      </c>
      <c r="D6793">
        <v>0</v>
      </c>
      <c r="E6793">
        <f t="shared" si="106"/>
        <v>0</v>
      </c>
    </row>
    <row r="6794" spans="1:5">
      <c r="A6794">
        <v>10</v>
      </c>
      <c r="B6794">
        <v>10</v>
      </c>
      <c r="C6794">
        <v>22</v>
      </c>
      <c r="D6794">
        <v>0</v>
      </c>
      <c r="E6794">
        <f t="shared" si="106"/>
        <v>0</v>
      </c>
    </row>
    <row r="6795" spans="1:5">
      <c r="A6795">
        <v>10</v>
      </c>
      <c r="B6795">
        <v>10</v>
      </c>
      <c r="C6795">
        <v>23</v>
      </c>
      <c r="D6795">
        <v>0</v>
      </c>
      <c r="E6795">
        <f t="shared" si="106"/>
        <v>0</v>
      </c>
    </row>
    <row r="6796" spans="1:5">
      <c r="A6796">
        <v>10</v>
      </c>
      <c r="B6796">
        <v>11</v>
      </c>
      <c r="C6796">
        <v>0</v>
      </c>
      <c r="D6796">
        <v>0</v>
      </c>
      <c r="E6796">
        <f t="shared" si="106"/>
        <v>0</v>
      </c>
    </row>
    <row r="6797" spans="1:5">
      <c r="A6797">
        <v>10</v>
      </c>
      <c r="B6797">
        <v>11</v>
      </c>
      <c r="C6797">
        <v>1</v>
      </c>
      <c r="D6797">
        <v>0</v>
      </c>
      <c r="E6797">
        <f t="shared" si="106"/>
        <v>0</v>
      </c>
    </row>
    <row r="6798" spans="1:5">
      <c r="A6798">
        <v>10</v>
      </c>
      <c r="B6798">
        <v>11</v>
      </c>
      <c r="C6798">
        <v>2</v>
      </c>
      <c r="D6798">
        <v>0</v>
      </c>
      <c r="E6798">
        <f t="shared" si="106"/>
        <v>0</v>
      </c>
    </row>
    <row r="6799" spans="1:5">
      <c r="A6799">
        <v>10</v>
      </c>
      <c r="B6799">
        <v>11</v>
      </c>
      <c r="C6799">
        <v>3</v>
      </c>
      <c r="D6799">
        <v>0</v>
      </c>
      <c r="E6799">
        <f t="shared" si="106"/>
        <v>0</v>
      </c>
    </row>
    <row r="6800" spans="1:5">
      <c r="A6800">
        <v>10</v>
      </c>
      <c r="B6800">
        <v>11</v>
      </c>
      <c r="C6800">
        <v>4</v>
      </c>
      <c r="D6800">
        <v>0</v>
      </c>
      <c r="E6800">
        <f t="shared" si="106"/>
        <v>0</v>
      </c>
    </row>
    <row r="6801" spans="1:5">
      <c r="A6801">
        <v>10</v>
      </c>
      <c r="B6801">
        <v>11</v>
      </c>
      <c r="C6801">
        <v>5</v>
      </c>
      <c r="D6801">
        <v>0</v>
      </c>
      <c r="E6801">
        <f t="shared" si="106"/>
        <v>0</v>
      </c>
    </row>
    <row r="6802" spans="1:5">
      <c r="A6802">
        <v>10</v>
      </c>
      <c r="B6802">
        <v>11</v>
      </c>
      <c r="C6802">
        <v>6</v>
      </c>
      <c r="D6802">
        <v>44.792999999999999</v>
      </c>
      <c r="E6802">
        <f t="shared" si="106"/>
        <v>4.4792999999999999E-2</v>
      </c>
    </row>
    <row r="6803" spans="1:5">
      <c r="A6803">
        <v>10</v>
      </c>
      <c r="B6803">
        <v>11</v>
      </c>
      <c r="C6803">
        <v>7</v>
      </c>
      <c r="D6803">
        <v>269.98399999999998</v>
      </c>
      <c r="E6803">
        <f t="shared" si="106"/>
        <v>0.269984</v>
      </c>
    </row>
    <row r="6804" spans="1:5">
      <c r="A6804">
        <v>10</v>
      </c>
      <c r="B6804">
        <v>11</v>
      </c>
      <c r="C6804">
        <v>8</v>
      </c>
      <c r="D6804">
        <v>248.89400000000001</v>
      </c>
      <c r="E6804">
        <f t="shared" si="106"/>
        <v>0.248894</v>
      </c>
    </row>
    <row r="6805" spans="1:5">
      <c r="A6805">
        <v>10</v>
      </c>
      <c r="B6805">
        <v>11</v>
      </c>
      <c r="C6805">
        <v>9</v>
      </c>
      <c r="D6805">
        <v>681.85799999999995</v>
      </c>
      <c r="E6805">
        <f t="shared" si="106"/>
        <v>0.68185799999999996</v>
      </c>
    </row>
    <row r="6806" spans="1:5">
      <c r="A6806">
        <v>10</v>
      </c>
      <c r="B6806">
        <v>11</v>
      </c>
      <c r="C6806">
        <v>10</v>
      </c>
      <c r="D6806">
        <v>1156.1010000000001</v>
      </c>
      <c r="E6806">
        <f t="shared" si="106"/>
        <v>1.156101</v>
      </c>
    </row>
    <row r="6807" spans="1:5">
      <c r="A6807">
        <v>10</v>
      </c>
      <c r="B6807">
        <v>11</v>
      </c>
      <c r="C6807">
        <v>11</v>
      </c>
      <c r="D6807">
        <v>1370.701</v>
      </c>
      <c r="E6807">
        <f t="shared" si="106"/>
        <v>1.3707009999999999</v>
      </c>
    </row>
    <row r="6808" spans="1:5">
      <c r="A6808">
        <v>10</v>
      </c>
      <c r="B6808">
        <v>11</v>
      </c>
      <c r="C6808">
        <v>12</v>
      </c>
      <c r="D6808">
        <v>980.74</v>
      </c>
      <c r="E6808">
        <f t="shared" si="106"/>
        <v>0.98074000000000006</v>
      </c>
    </row>
    <row r="6809" spans="1:5">
      <c r="A6809">
        <v>10</v>
      </c>
      <c r="B6809">
        <v>11</v>
      </c>
      <c r="C6809">
        <v>13</v>
      </c>
      <c r="D6809">
        <v>767.53800000000001</v>
      </c>
      <c r="E6809">
        <f t="shared" si="106"/>
        <v>0.76753800000000005</v>
      </c>
    </row>
    <row r="6810" spans="1:5">
      <c r="A6810">
        <v>10</v>
      </c>
      <c r="B6810">
        <v>11</v>
      </c>
      <c r="C6810">
        <v>14</v>
      </c>
      <c r="D6810">
        <v>291.26600000000002</v>
      </c>
      <c r="E6810">
        <f t="shared" si="106"/>
        <v>0.29126600000000002</v>
      </c>
    </row>
    <row r="6811" spans="1:5">
      <c r="A6811">
        <v>10</v>
      </c>
      <c r="B6811">
        <v>11</v>
      </c>
      <c r="C6811">
        <v>15</v>
      </c>
      <c r="D6811">
        <v>180.79400000000001</v>
      </c>
      <c r="E6811">
        <f t="shared" si="106"/>
        <v>0.18079400000000001</v>
      </c>
    </row>
    <row r="6812" spans="1:5">
      <c r="A6812">
        <v>10</v>
      </c>
      <c r="B6812">
        <v>11</v>
      </c>
      <c r="C6812">
        <v>16</v>
      </c>
      <c r="D6812">
        <v>57.441000000000003</v>
      </c>
      <c r="E6812">
        <f t="shared" si="106"/>
        <v>5.7441000000000006E-2</v>
      </c>
    </row>
    <row r="6813" spans="1:5">
      <c r="A6813">
        <v>10</v>
      </c>
      <c r="B6813">
        <v>11</v>
      </c>
      <c r="C6813">
        <v>17</v>
      </c>
      <c r="D6813">
        <v>0</v>
      </c>
      <c r="E6813">
        <f t="shared" si="106"/>
        <v>0</v>
      </c>
    </row>
    <row r="6814" spans="1:5">
      <c r="A6814">
        <v>10</v>
      </c>
      <c r="B6814">
        <v>11</v>
      </c>
      <c r="C6814">
        <v>18</v>
      </c>
      <c r="D6814">
        <v>0</v>
      </c>
      <c r="E6814">
        <f t="shared" si="106"/>
        <v>0</v>
      </c>
    </row>
    <row r="6815" spans="1:5">
      <c r="A6815">
        <v>10</v>
      </c>
      <c r="B6815">
        <v>11</v>
      </c>
      <c r="C6815">
        <v>19</v>
      </c>
      <c r="D6815">
        <v>0</v>
      </c>
      <c r="E6815">
        <f t="shared" si="106"/>
        <v>0</v>
      </c>
    </row>
    <row r="6816" spans="1:5">
      <c r="A6816">
        <v>10</v>
      </c>
      <c r="B6816">
        <v>11</v>
      </c>
      <c r="C6816">
        <v>20</v>
      </c>
      <c r="D6816">
        <v>0</v>
      </c>
      <c r="E6816">
        <f t="shared" si="106"/>
        <v>0</v>
      </c>
    </row>
    <row r="6817" spans="1:5">
      <c r="A6817">
        <v>10</v>
      </c>
      <c r="B6817">
        <v>11</v>
      </c>
      <c r="C6817">
        <v>21</v>
      </c>
      <c r="D6817">
        <v>0</v>
      </c>
      <c r="E6817">
        <f t="shared" si="106"/>
        <v>0</v>
      </c>
    </row>
    <row r="6818" spans="1:5">
      <c r="A6818">
        <v>10</v>
      </c>
      <c r="B6818">
        <v>11</v>
      </c>
      <c r="C6818">
        <v>22</v>
      </c>
      <c r="D6818">
        <v>0</v>
      </c>
      <c r="E6818">
        <f t="shared" si="106"/>
        <v>0</v>
      </c>
    </row>
    <row r="6819" spans="1:5">
      <c r="A6819">
        <v>10</v>
      </c>
      <c r="B6819">
        <v>11</v>
      </c>
      <c r="C6819">
        <v>23</v>
      </c>
      <c r="D6819">
        <v>0</v>
      </c>
      <c r="E6819">
        <f t="shared" si="106"/>
        <v>0</v>
      </c>
    </row>
    <row r="6820" spans="1:5">
      <c r="A6820">
        <v>10</v>
      </c>
      <c r="B6820">
        <v>12</v>
      </c>
      <c r="C6820">
        <v>0</v>
      </c>
      <c r="D6820">
        <v>0</v>
      </c>
      <c r="E6820">
        <f t="shared" si="106"/>
        <v>0</v>
      </c>
    </row>
    <row r="6821" spans="1:5">
      <c r="A6821">
        <v>10</v>
      </c>
      <c r="B6821">
        <v>12</v>
      </c>
      <c r="C6821">
        <v>1</v>
      </c>
      <c r="D6821">
        <v>0</v>
      </c>
      <c r="E6821">
        <f t="shared" si="106"/>
        <v>0</v>
      </c>
    </row>
    <row r="6822" spans="1:5">
      <c r="A6822">
        <v>10</v>
      </c>
      <c r="B6822">
        <v>12</v>
      </c>
      <c r="C6822">
        <v>2</v>
      </c>
      <c r="D6822">
        <v>0</v>
      </c>
      <c r="E6822">
        <f t="shared" si="106"/>
        <v>0</v>
      </c>
    </row>
    <row r="6823" spans="1:5">
      <c r="A6823">
        <v>10</v>
      </c>
      <c r="B6823">
        <v>12</v>
      </c>
      <c r="C6823">
        <v>3</v>
      </c>
      <c r="D6823">
        <v>0</v>
      </c>
      <c r="E6823">
        <f t="shared" si="106"/>
        <v>0</v>
      </c>
    </row>
    <row r="6824" spans="1:5">
      <c r="A6824">
        <v>10</v>
      </c>
      <c r="B6824">
        <v>12</v>
      </c>
      <c r="C6824">
        <v>4</v>
      </c>
      <c r="D6824">
        <v>0</v>
      </c>
      <c r="E6824">
        <f t="shared" si="106"/>
        <v>0</v>
      </c>
    </row>
    <row r="6825" spans="1:5">
      <c r="A6825">
        <v>10</v>
      </c>
      <c r="B6825">
        <v>12</v>
      </c>
      <c r="C6825">
        <v>5</v>
      </c>
      <c r="D6825">
        <v>0</v>
      </c>
      <c r="E6825">
        <f t="shared" si="106"/>
        <v>0</v>
      </c>
    </row>
    <row r="6826" spans="1:5">
      <c r="A6826">
        <v>10</v>
      </c>
      <c r="B6826">
        <v>12</v>
      </c>
      <c r="C6826">
        <v>6</v>
      </c>
      <c r="D6826">
        <v>3.5419999999999998</v>
      </c>
      <c r="E6826">
        <f t="shared" si="106"/>
        <v>3.542E-3</v>
      </c>
    </row>
    <row r="6827" spans="1:5">
      <c r="A6827">
        <v>10</v>
      </c>
      <c r="B6827">
        <v>12</v>
      </c>
      <c r="C6827">
        <v>7</v>
      </c>
      <c r="D6827">
        <v>85.003</v>
      </c>
      <c r="E6827">
        <f t="shared" si="106"/>
        <v>8.5002999999999995E-2</v>
      </c>
    </row>
    <row r="6828" spans="1:5">
      <c r="A6828">
        <v>10</v>
      </c>
      <c r="B6828">
        <v>12</v>
      </c>
      <c r="C6828">
        <v>8</v>
      </c>
      <c r="D6828">
        <v>297.70699999999999</v>
      </c>
      <c r="E6828">
        <f t="shared" si="106"/>
        <v>0.297707</v>
      </c>
    </row>
    <row r="6829" spans="1:5">
      <c r="A6829">
        <v>10</v>
      </c>
      <c r="B6829">
        <v>12</v>
      </c>
      <c r="C6829">
        <v>9</v>
      </c>
      <c r="D6829">
        <v>237.35599999999999</v>
      </c>
      <c r="E6829">
        <f t="shared" si="106"/>
        <v>0.23735599999999998</v>
      </c>
    </row>
    <row r="6830" spans="1:5">
      <c r="A6830">
        <v>10</v>
      </c>
      <c r="B6830">
        <v>12</v>
      </c>
      <c r="C6830">
        <v>10</v>
      </c>
      <c r="D6830">
        <v>343.13299999999998</v>
      </c>
      <c r="E6830">
        <f t="shared" si="106"/>
        <v>0.34313299999999997</v>
      </c>
    </row>
    <row r="6831" spans="1:5">
      <c r="A6831">
        <v>10</v>
      </c>
      <c r="B6831">
        <v>12</v>
      </c>
      <c r="C6831">
        <v>11</v>
      </c>
      <c r="D6831">
        <v>398.274</v>
      </c>
      <c r="E6831">
        <f t="shared" si="106"/>
        <v>0.39827400000000002</v>
      </c>
    </row>
    <row r="6832" spans="1:5">
      <c r="A6832">
        <v>10</v>
      </c>
      <c r="B6832">
        <v>12</v>
      </c>
      <c r="C6832">
        <v>12</v>
      </c>
      <c r="D6832">
        <v>840.875</v>
      </c>
      <c r="E6832">
        <f t="shared" si="106"/>
        <v>0.84087500000000004</v>
      </c>
    </row>
    <row r="6833" spans="1:5">
      <c r="A6833">
        <v>10</v>
      </c>
      <c r="B6833">
        <v>12</v>
      </c>
      <c r="C6833">
        <v>13</v>
      </c>
      <c r="D6833">
        <v>703.84299999999996</v>
      </c>
      <c r="E6833">
        <f t="shared" si="106"/>
        <v>0.703843</v>
      </c>
    </row>
    <row r="6834" spans="1:5">
      <c r="A6834">
        <v>10</v>
      </c>
      <c r="B6834">
        <v>12</v>
      </c>
      <c r="C6834">
        <v>14</v>
      </c>
      <c r="D6834">
        <v>881.34</v>
      </c>
      <c r="E6834">
        <f t="shared" si="106"/>
        <v>0.88134000000000001</v>
      </c>
    </row>
    <row r="6835" spans="1:5">
      <c r="A6835">
        <v>10</v>
      </c>
      <c r="B6835">
        <v>12</v>
      </c>
      <c r="C6835">
        <v>15</v>
      </c>
      <c r="D6835">
        <v>501.99099999999999</v>
      </c>
      <c r="E6835">
        <f t="shared" si="106"/>
        <v>0.50199099999999997</v>
      </c>
    </row>
    <row r="6836" spans="1:5">
      <c r="A6836">
        <v>10</v>
      </c>
      <c r="B6836">
        <v>12</v>
      </c>
      <c r="C6836">
        <v>16</v>
      </c>
      <c r="D6836">
        <v>238.46799999999999</v>
      </c>
      <c r="E6836">
        <f t="shared" si="106"/>
        <v>0.23846799999999999</v>
      </c>
    </row>
    <row r="6837" spans="1:5">
      <c r="A6837">
        <v>10</v>
      </c>
      <c r="B6837">
        <v>12</v>
      </c>
      <c r="C6837">
        <v>17</v>
      </c>
      <c r="D6837">
        <v>0</v>
      </c>
      <c r="E6837">
        <f t="shared" si="106"/>
        <v>0</v>
      </c>
    </row>
    <row r="6838" spans="1:5">
      <c r="A6838">
        <v>10</v>
      </c>
      <c r="B6838">
        <v>12</v>
      </c>
      <c r="C6838">
        <v>18</v>
      </c>
      <c r="D6838">
        <v>0</v>
      </c>
      <c r="E6838">
        <f t="shared" si="106"/>
        <v>0</v>
      </c>
    </row>
    <row r="6839" spans="1:5">
      <c r="A6839">
        <v>10</v>
      </c>
      <c r="B6839">
        <v>12</v>
      </c>
      <c r="C6839">
        <v>19</v>
      </c>
      <c r="D6839">
        <v>0</v>
      </c>
      <c r="E6839">
        <f t="shared" si="106"/>
        <v>0</v>
      </c>
    </row>
    <row r="6840" spans="1:5">
      <c r="A6840">
        <v>10</v>
      </c>
      <c r="B6840">
        <v>12</v>
      </c>
      <c r="C6840">
        <v>20</v>
      </c>
      <c r="D6840">
        <v>0</v>
      </c>
      <c r="E6840">
        <f t="shared" si="106"/>
        <v>0</v>
      </c>
    </row>
    <row r="6841" spans="1:5">
      <c r="A6841">
        <v>10</v>
      </c>
      <c r="B6841">
        <v>12</v>
      </c>
      <c r="C6841">
        <v>21</v>
      </c>
      <c r="D6841">
        <v>0</v>
      </c>
      <c r="E6841">
        <f t="shared" si="106"/>
        <v>0</v>
      </c>
    </row>
    <row r="6842" spans="1:5">
      <c r="A6842">
        <v>10</v>
      </c>
      <c r="B6842">
        <v>12</v>
      </c>
      <c r="C6842">
        <v>22</v>
      </c>
      <c r="D6842">
        <v>0</v>
      </c>
      <c r="E6842">
        <f t="shared" si="106"/>
        <v>0</v>
      </c>
    </row>
    <row r="6843" spans="1:5">
      <c r="A6843">
        <v>10</v>
      </c>
      <c r="B6843">
        <v>12</v>
      </c>
      <c r="C6843">
        <v>23</v>
      </c>
      <c r="D6843">
        <v>0</v>
      </c>
      <c r="E6843">
        <f t="shared" si="106"/>
        <v>0</v>
      </c>
    </row>
    <row r="6844" spans="1:5">
      <c r="A6844">
        <v>10</v>
      </c>
      <c r="B6844">
        <v>13</v>
      </c>
      <c r="C6844">
        <v>0</v>
      </c>
      <c r="D6844">
        <v>0</v>
      </c>
      <c r="E6844">
        <f t="shared" si="106"/>
        <v>0</v>
      </c>
    </row>
    <row r="6845" spans="1:5">
      <c r="A6845">
        <v>10</v>
      </c>
      <c r="B6845">
        <v>13</v>
      </c>
      <c r="C6845">
        <v>1</v>
      </c>
      <c r="D6845">
        <v>0</v>
      </c>
      <c r="E6845">
        <f t="shared" si="106"/>
        <v>0</v>
      </c>
    </row>
    <row r="6846" spans="1:5">
      <c r="A6846">
        <v>10</v>
      </c>
      <c r="B6846">
        <v>13</v>
      </c>
      <c r="C6846">
        <v>2</v>
      </c>
      <c r="D6846">
        <v>0</v>
      </c>
      <c r="E6846">
        <f t="shared" si="106"/>
        <v>0</v>
      </c>
    </row>
    <row r="6847" spans="1:5">
      <c r="A6847">
        <v>10</v>
      </c>
      <c r="B6847">
        <v>13</v>
      </c>
      <c r="C6847">
        <v>3</v>
      </c>
      <c r="D6847">
        <v>0</v>
      </c>
      <c r="E6847">
        <f t="shared" si="106"/>
        <v>0</v>
      </c>
    </row>
    <row r="6848" spans="1:5">
      <c r="A6848">
        <v>10</v>
      </c>
      <c r="B6848">
        <v>13</v>
      </c>
      <c r="C6848">
        <v>4</v>
      </c>
      <c r="D6848">
        <v>0</v>
      </c>
      <c r="E6848">
        <f t="shared" si="106"/>
        <v>0</v>
      </c>
    </row>
    <row r="6849" spans="1:5">
      <c r="A6849">
        <v>10</v>
      </c>
      <c r="B6849">
        <v>13</v>
      </c>
      <c r="C6849">
        <v>5</v>
      </c>
      <c r="D6849">
        <v>0</v>
      </c>
      <c r="E6849">
        <f t="shared" si="106"/>
        <v>0</v>
      </c>
    </row>
    <row r="6850" spans="1:5">
      <c r="A6850">
        <v>10</v>
      </c>
      <c r="B6850">
        <v>13</v>
      </c>
      <c r="C6850">
        <v>6</v>
      </c>
      <c r="D6850">
        <v>165.43100000000001</v>
      </c>
      <c r="E6850">
        <f t="shared" si="106"/>
        <v>0.16543100000000002</v>
      </c>
    </row>
    <row r="6851" spans="1:5">
      <c r="A6851">
        <v>10</v>
      </c>
      <c r="B6851">
        <v>13</v>
      </c>
      <c r="C6851">
        <v>7</v>
      </c>
      <c r="D6851">
        <v>533.351</v>
      </c>
      <c r="E6851">
        <f t="shared" si="106"/>
        <v>0.53335100000000002</v>
      </c>
    </row>
    <row r="6852" spans="1:5">
      <c r="A6852">
        <v>10</v>
      </c>
      <c r="B6852">
        <v>13</v>
      </c>
      <c r="C6852">
        <v>8</v>
      </c>
      <c r="D6852">
        <v>1523.4259999999999</v>
      </c>
      <c r="E6852">
        <f t="shared" si="106"/>
        <v>1.5234259999999999</v>
      </c>
    </row>
    <row r="6853" spans="1:5">
      <c r="A6853">
        <v>10</v>
      </c>
      <c r="B6853">
        <v>13</v>
      </c>
      <c r="C6853">
        <v>9</v>
      </c>
      <c r="D6853">
        <v>2010.001</v>
      </c>
      <c r="E6853">
        <f t="shared" ref="E6853:E6916" si="107">D6853/1000</f>
        <v>2.0100009999999999</v>
      </c>
    </row>
    <row r="6854" spans="1:5">
      <c r="A6854">
        <v>10</v>
      </c>
      <c r="B6854">
        <v>13</v>
      </c>
      <c r="C6854">
        <v>10</v>
      </c>
      <c r="D6854">
        <v>2319.1669999999999</v>
      </c>
      <c r="E6854">
        <f t="shared" si="107"/>
        <v>2.3191669999999998</v>
      </c>
    </row>
    <row r="6855" spans="1:5">
      <c r="A6855">
        <v>10</v>
      </c>
      <c r="B6855">
        <v>13</v>
      </c>
      <c r="C6855">
        <v>11</v>
      </c>
      <c r="D6855">
        <v>2419.9470000000001</v>
      </c>
      <c r="E6855">
        <f t="shared" si="107"/>
        <v>2.4199470000000001</v>
      </c>
    </row>
    <row r="6856" spans="1:5">
      <c r="A6856">
        <v>10</v>
      </c>
      <c r="B6856">
        <v>13</v>
      </c>
      <c r="C6856">
        <v>12</v>
      </c>
      <c r="D6856">
        <v>2342.4870000000001</v>
      </c>
      <c r="E6856">
        <f t="shared" si="107"/>
        <v>2.3424870000000002</v>
      </c>
    </row>
    <row r="6857" spans="1:5">
      <c r="A6857">
        <v>10</v>
      </c>
      <c r="B6857">
        <v>13</v>
      </c>
      <c r="C6857">
        <v>13</v>
      </c>
      <c r="D6857">
        <v>981.51900000000001</v>
      </c>
      <c r="E6857">
        <f t="shared" si="107"/>
        <v>0.98151900000000003</v>
      </c>
    </row>
    <row r="6858" spans="1:5">
      <c r="A6858">
        <v>10</v>
      </c>
      <c r="B6858">
        <v>13</v>
      </c>
      <c r="C6858">
        <v>14</v>
      </c>
      <c r="D6858">
        <v>616.85299999999995</v>
      </c>
      <c r="E6858">
        <f t="shared" si="107"/>
        <v>0.61685299999999998</v>
      </c>
    </row>
    <row r="6859" spans="1:5">
      <c r="A6859">
        <v>10</v>
      </c>
      <c r="B6859">
        <v>13</v>
      </c>
      <c r="C6859">
        <v>15</v>
      </c>
      <c r="D6859">
        <v>786.55200000000002</v>
      </c>
      <c r="E6859">
        <f t="shared" si="107"/>
        <v>0.78655200000000003</v>
      </c>
    </row>
    <row r="6860" spans="1:5">
      <c r="A6860">
        <v>10</v>
      </c>
      <c r="B6860">
        <v>13</v>
      </c>
      <c r="C6860">
        <v>16</v>
      </c>
      <c r="D6860">
        <v>230.191</v>
      </c>
      <c r="E6860">
        <f t="shared" si="107"/>
        <v>0.23019100000000001</v>
      </c>
    </row>
    <row r="6861" spans="1:5">
      <c r="A6861">
        <v>10</v>
      </c>
      <c r="B6861">
        <v>13</v>
      </c>
      <c r="C6861">
        <v>17</v>
      </c>
      <c r="D6861">
        <v>0</v>
      </c>
      <c r="E6861">
        <f t="shared" si="107"/>
        <v>0</v>
      </c>
    </row>
    <row r="6862" spans="1:5">
      <c r="A6862">
        <v>10</v>
      </c>
      <c r="B6862">
        <v>13</v>
      </c>
      <c r="C6862">
        <v>18</v>
      </c>
      <c r="D6862">
        <v>0</v>
      </c>
      <c r="E6862">
        <f t="shared" si="107"/>
        <v>0</v>
      </c>
    </row>
    <row r="6863" spans="1:5">
      <c r="A6863">
        <v>10</v>
      </c>
      <c r="B6863">
        <v>13</v>
      </c>
      <c r="C6863">
        <v>19</v>
      </c>
      <c r="D6863">
        <v>0</v>
      </c>
      <c r="E6863">
        <f t="shared" si="107"/>
        <v>0</v>
      </c>
    </row>
    <row r="6864" spans="1:5">
      <c r="A6864">
        <v>10</v>
      </c>
      <c r="B6864">
        <v>13</v>
      </c>
      <c r="C6864">
        <v>20</v>
      </c>
      <c r="D6864">
        <v>0</v>
      </c>
      <c r="E6864">
        <f t="shared" si="107"/>
        <v>0</v>
      </c>
    </row>
    <row r="6865" spans="1:5">
      <c r="A6865">
        <v>10</v>
      </c>
      <c r="B6865">
        <v>13</v>
      </c>
      <c r="C6865">
        <v>21</v>
      </c>
      <c r="D6865">
        <v>0</v>
      </c>
      <c r="E6865">
        <f t="shared" si="107"/>
        <v>0</v>
      </c>
    </row>
    <row r="6866" spans="1:5">
      <c r="A6866">
        <v>10</v>
      </c>
      <c r="B6866">
        <v>13</v>
      </c>
      <c r="C6866">
        <v>22</v>
      </c>
      <c r="D6866">
        <v>0</v>
      </c>
      <c r="E6866">
        <f t="shared" si="107"/>
        <v>0</v>
      </c>
    </row>
    <row r="6867" spans="1:5">
      <c r="A6867">
        <v>10</v>
      </c>
      <c r="B6867">
        <v>13</v>
      </c>
      <c r="C6867">
        <v>23</v>
      </c>
      <c r="D6867">
        <v>0</v>
      </c>
      <c r="E6867">
        <f t="shared" si="107"/>
        <v>0</v>
      </c>
    </row>
    <row r="6868" spans="1:5">
      <c r="A6868">
        <v>10</v>
      </c>
      <c r="B6868">
        <v>14</v>
      </c>
      <c r="C6868">
        <v>0</v>
      </c>
      <c r="D6868">
        <v>0</v>
      </c>
      <c r="E6868">
        <f t="shared" si="107"/>
        <v>0</v>
      </c>
    </row>
    <row r="6869" spans="1:5">
      <c r="A6869">
        <v>10</v>
      </c>
      <c r="B6869">
        <v>14</v>
      </c>
      <c r="C6869">
        <v>1</v>
      </c>
      <c r="D6869">
        <v>0</v>
      </c>
      <c r="E6869">
        <f t="shared" si="107"/>
        <v>0</v>
      </c>
    </row>
    <row r="6870" spans="1:5">
      <c r="A6870">
        <v>10</v>
      </c>
      <c r="B6870">
        <v>14</v>
      </c>
      <c r="C6870">
        <v>2</v>
      </c>
      <c r="D6870">
        <v>0</v>
      </c>
      <c r="E6870">
        <f t="shared" si="107"/>
        <v>0</v>
      </c>
    </row>
    <row r="6871" spans="1:5">
      <c r="A6871">
        <v>10</v>
      </c>
      <c r="B6871">
        <v>14</v>
      </c>
      <c r="C6871">
        <v>3</v>
      </c>
      <c r="D6871">
        <v>0</v>
      </c>
      <c r="E6871">
        <f t="shared" si="107"/>
        <v>0</v>
      </c>
    </row>
    <row r="6872" spans="1:5">
      <c r="A6872">
        <v>10</v>
      </c>
      <c r="B6872">
        <v>14</v>
      </c>
      <c r="C6872">
        <v>4</v>
      </c>
      <c r="D6872">
        <v>0</v>
      </c>
      <c r="E6872">
        <f t="shared" si="107"/>
        <v>0</v>
      </c>
    </row>
    <row r="6873" spans="1:5">
      <c r="A6873">
        <v>10</v>
      </c>
      <c r="B6873">
        <v>14</v>
      </c>
      <c r="C6873">
        <v>5</v>
      </c>
      <c r="D6873">
        <v>0</v>
      </c>
      <c r="E6873">
        <f t="shared" si="107"/>
        <v>0</v>
      </c>
    </row>
    <row r="6874" spans="1:5">
      <c r="A6874">
        <v>10</v>
      </c>
      <c r="B6874">
        <v>14</v>
      </c>
      <c r="C6874">
        <v>6</v>
      </c>
      <c r="D6874">
        <v>188.523</v>
      </c>
      <c r="E6874">
        <f t="shared" si="107"/>
        <v>0.188523</v>
      </c>
    </row>
    <row r="6875" spans="1:5">
      <c r="A6875">
        <v>10</v>
      </c>
      <c r="B6875">
        <v>14</v>
      </c>
      <c r="C6875">
        <v>7</v>
      </c>
      <c r="D6875">
        <v>922.5</v>
      </c>
      <c r="E6875">
        <f t="shared" si="107"/>
        <v>0.92249999999999999</v>
      </c>
    </row>
    <row r="6876" spans="1:5">
      <c r="A6876">
        <v>10</v>
      </c>
      <c r="B6876">
        <v>14</v>
      </c>
      <c r="C6876">
        <v>8</v>
      </c>
      <c r="D6876">
        <v>1670.894</v>
      </c>
      <c r="E6876">
        <f t="shared" si="107"/>
        <v>1.6708940000000001</v>
      </c>
    </row>
    <row r="6877" spans="1:5">
      <c r="A6877">
        <v>10</v>
      </c>
      <c r="B6877">
        <v>14</v>
      </c>
      <c r="C6877">
        <v>9</v>
      </c>
      <c r="D6877">
        <v>2221.1669999999999</v>
      </c>
      <c r="E6877">
        <f t="shared" si="107"/>
        <v>2.2211669999999999</v>
      </c>
    </row>
    <row r="6878" spans="1:5">
      <c r="A6878">
        <v>10</v>
      </c>
      <c r="B6878">
        <v>14</v>
      </c>
      <c r="C6878">
        <v>10</v>
      </c>
      <c r="D6878">
        <v>2554.8760000000002</v>
      </c>
      <c r="E6878">
        <f t="shared" si="107"/>
        <v>2.5548760000000001</v>
      </c>
    </row>
    <row r="6879" spans="1:5">
      <c r="A6879">
        <v>10</v>
      </c>
      <c r="B6879">
        <v>14</v>
      </c>
      <c r="C6879">
        <v>11</v>
      </c>
      <c r="D6879">
        <v>2666.3919999999998</v>
      </c>
      <c r="E6879">
        <f t="shared" si="107"/>
        <v>2.6663919999999997</v>
      </c>
    </row>
    <row r="6880" spans="1:5">
      <c r="A6880">
        <v>10</v>
      </c>
      <c r="B6880">
        <v>14</v>
      </c>
      <c r="C6880">
        <v>12</v>
      </c>
      <c r="D6880">
        <v>2588.31</v>
      </c>
      <c r="E6880">
        <f t="shared" si="107"/>
        <v>2.5883099999999999</v>
      </c>
    </row>
    <row r="6881" spans="1:5">
      <c r="A6881">
        <v>10</v>
      </c>
      <c r="B6881">
        <v>14</v>
      </c>
      <c r="C6881">
        <v>13</v>
      </c>
      <c r="D6881">
        <v>2278.393</v>
      </c>
      <c r="E6881">
        <f t="shared" si="107"/>
        <v>2.2783929999999999</v>
      </c>
    </row>
    <row r="6882" spans="1:5">
      <c r="A6882">
        <v>10</v>
      </c>
      <c r="B6882">
        <v>14</v>
      </c>
      <c r="C6882">
        <v>14</v>
      </c>
      <c r="D6882">
        <v>1760.7260000000001</v>
      </c>
      <c r="E6882">
        <f t="shared" si="107"/>
        <v>1.760726</v>
      </c>
    </row>
    <row r="6883" spans="1:5">
      <c r="A6883">
        <v>10</v>
      </c>
      <c r="B6883">
        <v>14</v>
      </c>
      <c r="C6883">
        <v>15</v>
      </c>
      <c r="D6883">
        <v>1054.43</v>
      </c>
      <c r="E6883">
        <f t="shared" si="107"/>
        <v>1.05443</v>
      </c>
    </row>
    <row r="6884" spans="1:5">
      <c r="A6884">
        <v>10</v>
      </c>
      <c r="B6884">
        <v>14</v>
      </c>
      <c r="C6884">
        <v>16</v>
      </c>
      <c r="D6884">
        <v>308.57900000000001</v>
      </c>
      <c r="E6884">
        <f t="shared" si="107"/>
        <v>0.30857899999999999</v>
      </c>
    </row>
    <row r="6885" spans="1:5">
      <c r="A6885">
        <v>10</v>
      </c>
      <c r="B6885">
        <v>14</v>
      </c>
      <c r="C6885">
        <v>17</v>
      </c>
      <c r="D6885">
        <v>0</v>
      </c>
      <c r="E6885">
        <f t="shared" si="107"/>
        <v>0</v>
      </c>
    </row>
    <row r="6886" spans="1:5">
      <c r="A6886">
        <v>10</v>
      </c>
      <c r="B6886">
        <v>14</v>
      </c>
      <c r="C6886">
        <v>18</v>
      </c>
      <c r="D6886">
        <v>0</v>
      </c>
      <c r="E6886">
        <f t="shared" si="107"/>
        <v>0</v>
      </c>
    </row>
    <row r="6887" spans="1:5">
      <c r="A6887">
        <v>10</v>
      </c>
      <c r="B6887">
        <v>14</v>
      </c>
      <c r="C6887">
        <v>19</v>
      </c>
      <c r="D6887">
        <v>0</v>
      </c>
      <c r="E6887">
        <f t="shared" si="107"/>
        <v>0</v>
      </c>
    </row>
    <row r="6888" spans="1:5">
      <c r="A6888">
        <v>10</v>
      </c>
      <c r="B6888">
        <v>14</v>
      </c>
      <c r="C6888">
        <v>20</v>
      </c>
      <c r="D6888">
        <v>0</v>
      </c>
      <c r="E6888">
        <f t="shared" si="107"/>
        <v>0</v>
      </c>
    </row>
    <row r="6889" spans="1:5">
      <c r="A6889">
        <v>10</v>
      </c>
      <c r="B6889">
        <v>14</v>
      </c>
      <c r="C6889">
        <v>21</v>
      </c>
      <c r="D6889">
        <v>0</v>
      </c>
      <c r="E6889">
        <f t="shared" si="107"/>
        <v>0</v>
      </c>
    </row>
    <row r="6890" spans="1:5">
      <c r="A6890">
        <v>10</v>
      </c>
      <c r="B6890">
        <v>14</v>
      </c>
      <c r="C6890">
        <v>22</v>
      </c>
      <c r="D6890">
        <v>0</v>
      </c>
      <c r="E6890">
        <f t="shared" si="107"/>
        <v>0</v>
      </c>
    </row>
    <row r="6891" spans="1:5">
      <c r="A6891">
        <v>10</v>
      </c>
      <c r="B6891">
        <v>14</v>
      </c>
      <c r="C6891">
        <v>23</v>
      </c>
      <c r="D6891">
        <v>0</v>
      </c>
      <c r="E6891">
        <f t="shared" si="107"/>
        <v>0</v>
      </c>
    </row>
    <row r="6892" spans="1:5">
      <c r="A6892">
        <v>10</v>
      </c>
      <c r="B6892">
        <v>15</v>
      </c>
      <c r="C6892">
        <v>0</v>
      </c>
      <c r="D6892">
        <v>0</v>
      </c>
      <c r="E6892">
        <f t="shared" si="107"/>
        <v>0</v>
      </c>
    </row>
    <row r="6893" spans="1:5">
      <c r="A6893">
        <v>10</v>
      </c>
      <c r="B6893">
        <v>15</v>
      </c>
      <c r="C6893">
        <v>1</v>
      </c>
      <c r="D6893">
        <v>0</v>
      </c>
      <c r="E6893">
        <f t="shared" si="107"/>
        <v>0</v>
      </c>
    </row>
    <row r="6894" spans="1:5">
      <c r="A6894">
        <v>10</v>
      </c>
      <c r="B6894">
        <v>15</v>
      </c>
      <c r="C6894">
        <v>2</v>
      </c>
      <c r="D6894">
        <v>0</v>
      </c>
      <c r="E6894">
        <f t="shared" si="107"/>
        <v>0</v>
      </c>
    </row>
    <row r="6895" spans="1:5">
      <c r="A6895">
        <v>10</v>
      </c>
      <c r="B6895">
        <v>15</v>
      </c>
      <c r="C6895">
        <v>3</v>
      </c>
      <c r="D6895">
        <v>0</v>
      </c>
      <c r="E6895">
        <f t="shared" si="107"/>
        <v>0</v>
      </c>
    </row>
    <row r="6896" spans="1:5">
      <c r="A6896">
        <v>10</v>
      </c>
      <c r="B6896">
        <v>15</v>
      </c>
      <c r="C6896">
        <v>4</v>
      </c>
      <c r="D6896">
        <v>0</v>
      </c>
      <c r="E6896">
        <f t="shared" si="107"/>
        <v>0</v>
      </c>
    </row>
    <row r="6897" spans="1:5">
      <c r="A6897">
        <v>10</v>
      </c>
      <c r="B6897">
        <v>15</v>
      </c>
      <c r="C6897">
        <v>5</v>
      </c>
      <c r="D6897">
        <v>0</v>
      </c>
      <c r="E6897">
        <f t="shared" si="107"/>
        <v>0</v>
      </c>
    </row>
    <row r="6898" spans="1:5">
      <c r="A6898">
        <v>10</v>
      </c>
      <c r="B6898">
        <v>15</v>
      </c>
      <c r="C6898">
        <v>6</v>
      </c>
      <c r="D6898">
        <v>252.78299999999999</v>
      </c>
      <c r="E6898">
        <f t="shared" si="107"/>
        <v>0.25278299999999998</v>
      </c>
    </row>
    <row r="6899" spans="1:5">
      <c r="A6899">
        <v>10</v>
      </c>
      <c r="B6899">
        <v>15</v>
      </c>
      <c r="C6899">
        <v>7</v>
      </c>
      <c r="D6899">
        <v>1065.4580000000001</v>
      </c>
      <c r="E6899">
        <f t="shared" si="107"/>
        <v>1.065458</v>
      </c>
    </row>
    <row r="6900" spans="1:5">
      <c r="A6900">
        <v>10</v>
      </c>
      <c r="B6900">
        <v>15</v>
      </c>
      <c r="C6900">
        <v>8</v>
      </c>
      <c r="D6900">
        <v>1828.499</v>
      </c>
      <c r="E6900">
        <f t="shared" si="107"/>
        <v>1.8284990000000001</v>
      </c>
    </row>
    <row r="6901" spans="1:5">
      <c r="A6901">
        <v>10</v>
      </c>
      <c r="B6901">
        <v>15</v>
      </c>
      <c r="C6901">
        <v>9</v>
      </c>
      <c r="D6901">
        <v>2404.605</v>
      </c>
      <c r="E6901">
        <f t="shared" si="107"/>
        <v>2.4046050000000001</v>
      </c>
    </row>
    <row r="6902" spans="1:5">
      <c r="A6902">
        <v>10</v>
      </c>
      <c r="B6902">
        <v>15</v>
      </c>
      <c r="C6902">
        <v>10</v>
      </c>
      <c r="D6902">
        <v>2774.3040000000001</v>
      </c>
      <c r="E6902">
        <f t="shared" si="107"/>
        <v>2.7743039999999999</v>
      </c>
    </row>
    <row r="6903" spans="1:5">
      <c r="A6903">
        <v>10</v>
      </c>
      <c r="B6903">
        <v>15</v>
      </c>
      <c r="C6903">
        <v>11</v>
      </c>
      <c r="D6903">
        <v>2887.7449999999999</v>
      </c>
      <c r="E6903">
        <f t="shared" si="107"/>
        <v>2.8877449999999998</v>
      </c>
    </row>
    <row r="6904" spans="1:5">
      <c r="A6904">
        <v>10</v>
      </c>
      <c r="B6904">
        <v>15</v>
      </c>
      <c r="C6904">
        <v>12</v>
      </c>
      <c r="D6904">
        <v>2772.7220000000002</v>
      </c>
      <c r="E6904">
        <f t="shared" si="107"/>
        <v>2.7727220000000004</v>
      </c>
    </row>
    <row r="6905" spans="1:5">
      <c r="A6905">
        <v>10</v>
      </c>
      <c r="B6905">
        <v>15</v>
      </c>
      <c r="C6905">
        <v>13</v>
      </c>
      <c r="D6905">
        <v>2448.6669999999999</v>
      </c>
      <c r="E6905">
        <f t="shared" si="107"/>
        <v>2.4486669999999999</v>
      </c>
    </row>
    <row r="6906" spans="1:5">
      <c r="A6906">
        <v>10</v>
      </c>
      <c r="B6906">
        <v>15</v>
      </c>
      <c r="C6906">
        <v>14</v>
      </c>
      <c r="D6906">
        <v>1901.088</v>
      </c>
      <c r="E6906">
        <f t="shared" si="107"/>
        <v>1.9010879999999999</v>
      </c>
    </row>
    <row r="6907" spans="1:5">
      <c r="A6907">
        <v>10</v>
      </c>
      <c r="B6907">
        <v>15</v>
      </c>
      <c r="C6907">
        <v>15</v>
      </c>
      <c r="D6907">
        <v>1163.4269999999999</v>
      </c>
      <c r="E6907">
        <f t="shared" si="107"/>
        <v>1.163427</v>
      </c>
    </row>
    <row r="6908" spans="1:5">
      <c r="A6908">
        <v>10</v>
      </c>
      <c r="B6908">
        <v>15</v>
      </c>
      <c r="C6908">
        <v>16</v>
      </c>
      <c r="D6908">
        <v>339.279</v>
      </c>
      <c r="E6908">
        <f t="shared" si="107"/>
        <v>0.339279</v>
      </c>
    </row>
    <row r="6909" spans="1:5">
      <c r="A6909">
        <v>10</v>
      </c>
      <c r="B6909">
        <v>15</v>
      </c>
      <c r="C6909">
        <v>17</v>
      </c>
      <c r="D6909">
        <v>0</v>
      </c>
      <c r="E6909">
        <f t="shared" si="107"/>
        <v>0</v>
      </c>
    </row>
    <row r="6910" spans="1:5">
      <c r="A6910">
        <v>10</v>
      </c>
      <c r="B6910">
        <v>15</v>
      </c>
      <c r="C6910">
        <v>18</v>
      </c>
      <c r="D6910">
        <v>0</v>
      </c>
      <c r="E6910">
        <f t="shared" si="107"/>
        <v>0</v>
      </c>
    </row>
    <row r="6911" spans="1:5">
      <c r="A6911">
        <v>10</v>
      </c>
      <c r="B6911">
        <v>15</v>
      </c>
      <c r="C6911">
        <v>19</v>
      </c>
      <c r="D6911">
        <v>0</v>
      </c>
      <c r="E6911">
        <f t="shared" si="107"/>
        <v>0</v>
      </c>
    </row>
    <row r="6912" spans="1:5">
      <c r="A6912">
        <v>10</v>
      </c>
      <c r="B6912">
        <v>15</v>
      </c>
      <c r="C6912">
        <v>20</v>
      </c>
      <c r="D6912">
        <v>0</v>
      </c>
      <c r="E6912">
        <f t="shared" si="107"/>
        <v>0</v>
      </c>
    </row>
    <row r="6913" spans="1:5">
      <c r="A6913">
        <v>10</v>
      </c>
      <c r="B6913">
        <v>15</v>
      </c>
      <c r="C6913">
        <v>21</v>
      </c>
      <c r="D6913">
        <v>0</v>
      </c>
      <c r="E6913">
        <f t="shared" si="107"/>
        <v>0</v>
      </c>
    </row>
    <row r="6914" spans="1:5">
      <c r="A6914">
        <v>10</v>
      </c>
      <c r="B6914">
        <v>15</v>
      </c>
      <c r="C6914">
        <v>22</v>
      </c>
      <c r="D6914">
        <v>0</v>
      </c>
      <c r="E6914">
        <f t="shared" si="107"/>
        <v>0</v>
      </c>
    </row>
    <row r="6915" spans="1:5">
      <c r="A6915">
        <v>10</v>
      </c>
      <c r="B6915">
        <v>15</v>
      </c>
      <c r="C6915">
        <v>23</v>
      </c>
      <c r="D6915">
        <v>0</v>
      </c>
      <c r="E6915">
        <f t="shared" si="107"/>
        <v>0</v>
      </c>
    </row>
    <row r="6916" spans="1:5">
      <c r="A6916">
        <v>10</v>
      </c>
      <c r="B6916">
        <v>16</v>
      </c>
      <c r="C6916">
        <v>0</v>
      </c>
      <c r="D6916">
        <v>0</v>
      </c>
      <c r="E6916">
        <f t="shared" si="107"/>
        <v>0</v>
      </c>
    </row>
    <row r="6917" spans="1:5">
      <c r="A6917">
        <v>10</v>
      </c>
      <c r="B6917">
        <v>16</v>
      </c>
      <c r="C6917">
        <v>1</v>
      </c>
      <c r="D6917">
        <v>0</v>
      </c>
      <c r="E6917">
        <f t="shared" ref="E6917:E6980" si="108">D6917/1000</f>
        <v>0</v>
      </c>
    </row>
    <row r="6918" spans="1:5">
      <c r="A6918">
        <v>10</v>
      </c>
      <c r="B6918">
        <v>16</v>
      </c>
      <c r="C6918">
        <v>2</v>
      </c>
      <c r="D6918">
        <v>0</v>
      </c>
      <c r="E6918">
        <f t="shared" si="108"/>
        <v>0</v>
      </c>
    </row>
    <row r="6919" spans="1:5">
      <c r="A6919">
        <v>10</v>
      </c>
      <c r="B6919">
        <v>16</v>
      </c>
      <c r="C6919">
        <v>3</v>
      </c>
      <c r="D6919">
        <v>0</v>
      </c>
      <c r="E6919">
        <f t="shared" si="108"/>
        <v>0</v>
      </c>
    </row>
    <row r="6920" spans="1:5">
      <c r="A6920">
        <v>10</v>
      </c>
      <c r="B6920">
        <v>16</v>
      </c>
      <c r="C6920">
        <v>4</v>
      </c>
      <c r="D6920">
        <v>0</v>
      </c>
      <c r="E6920">
        <f t="shared" si="108"/>
        <v>0</v>
      </c>
    </row>
    <row r="6921" spans="1:5">
      <c r="A6921">
        <v>10</v>
      </c>
      <c r="B6921">
        <v>16</v>
      </c>
      <c r="C6921">
        <v>5</v>
      </c>
      <c r="D6921">
        <v>0</v>
      </c>
      <c r="E6921">
        <f t="shared" si="108"/>
        <v>0</v>
      </c>
    </row>
    <row r="6922" spans="1:5">
      <c r="A6922">
        <v>10</v>
      </c>
      <c r="B6922">
        <v>16</v>
      </c>
      <c r="C6922">
        <v>6</v>
      </c>
      <c r="D6922">
        <v>235.79499999999999</v>
      </c>
      <c r="E6922">
        <f t="shared" si="108"/>
        <v>0.23579499999999998</v>
      </c>
    </row>
    <row r="6923" spans="1:5">
      <c r="A6923">
        <v>10</v>
      </c>
      <c r="B6923">
        <v>16</v>
      </c>
      <c r="C6923">
        <v>7</v>
      </c>
      <c r="D6923">
        <v>1000.001</v>
      </c>
      <c r="E6923">
        <f t="shared" si="108"/>
        <v>1.0000009999999999</v>
      </c>
    </row>
    <row r="6924" spans="1:5">
      <c r="A6924">
        <v>10</v>
      </c>
      <c r="B6924">
        <v>16</v>
      </c>
      <c r="C6924">
        <v>8</v>
      </c>
      <c r="D6924">
        <v>1768.759</v>
      </c>
      <c r="E6924">
        <f t="shared" si="108"/>
        <v>1.768759</v>
      </c>
    </row>
    <row r="6925" spans="1:5">
      <c r="A6925">
        <v>10</v>
      </c>
      <c r="B6925">
        <v>16</v>
      </c>
      <c r="C6925">
        <v>9</v>
      </c>
      <c r="D6925">
        <v>2333.2730000000001</v>
      </c>
      <c r="E6925">
        <f t="shared" si="108"/>
        <v>2.3332730000000002</v>
      </c>
    </row>
    <row r="6926" spans="1:5">
      <c r="A6926">
        <v>10</v>
      </c>
      <c r="B6926">
        <v>16</v>
      </c>
      <c r="C6926">
        <v>10</v>
      </c>
      <c r="D6926">
        <v>2660.6129999999998</v>
      </c>
      <c r="E6926">
        <f t="shared" si="108"/>
        <v>2.6606129999999997</v>
      </c>
    </row>
    <row r="6927" spans="1:5">
      <c r="A6927">
        <v>10</v>
      </c>
      <c r="B6927">
        <v>16</v>
      </c>
      <c r="C6927">
        <v>11</v>
      </c>
      <c r="D6927">
        <v>2768.9070000000002</v>
      </c>
      <c r="E6927">
        <f t="shared" si="108"/>
        <v>2.768907</v>
      </c>
    </row>
    <row r="6928" spans="1:5">
      <c r="A6928">
        <v>10</v>
      </c>
      <c r="B6928">
        <v>16</v>
      </c>
      <c r="C6928">
        <v>12</v>
      </c>
      <c r="D6928">
        <v>2682.364</v>
      </c>
      <c r="E6928">
        <f t="shared" si="108"/>
        <v>2.6823640000000002</v>
      </c>
    </row>
    <row r="6929" spans="1:5">
      <c r="A6929">
        <v>10</v>
      </c>
      <c r="B6929">
        <v>16</v>
      </c>
      <c r="C6929">
        <v>13</v>
      </c>
      <c r="D6929">
        <v>2369.5619999999999</v>
      </c>
      <c r="E6929">
        <f t="shared" si="108"/>
        <v>2.3695619999999997</v>
      </c>
    </row>
    <row r="6930" spans="1:5">
      <c r="A6930">
        <v>10</v>
      </c>
      <c r="B6930">
        <v>16</v>
      </c>
      <c r="C6930">
        <v>14</v>
      </c>
      <c r="D6930">
        <v>1854.33</v>
      </c>
      <c r="E6930">
        <f t="shared" si="108"/>
        <v>1.85433</v>
      </c>
    </row>
    <row r="6931" spans="1:5">
      <c r="A6931">
        <v>10</v>
      </c>
      <c r="B6931">
        <v>16</v>
      </c>
      <c r="C6931">
        <v>15</v>
      </c>
      <c r="D6931">
        <v>1120.2760000000001</v>
      </c>
      <c r="E6931">
        <f t="shared" si="108"/>
        <v>1.120276</v>
      </c>
    </row>
    <row r="6932" spans="1:5">
      <c r="A6932">
        <v>10</v>
      </c>
      <c r="B6932">
        <v>16</v>
      </c>
      <c r="C6932">
        <v>16</v>
      </c>
      <c r="D6932">
        <v>318.76299999999998</v>
      </c>
      <c r="E6932">
        <f t="shared" si="108"/>
        <v>0.31876299999999996</v>
      </c>
    </row>
    <row r="6933" spans="1:5">
      <c r="A6933">
        <v>10</v>
      </c>
      <c r="B6933">
        <v>16</v>
      </c>
      <c r="C6933">
        <v>17</v>
      </c>
      <c r="D6933">
        <v>0</v>
      </c>
      <c r="E6933">
        <f t="shared" si="108"/>
        <v>0</v>
      </c>
    </row>
    <row r="6934" spans="1:5">
      <c r="A6934">
        <v>10</v>
      </c>
      <c r="B6934">
        <v>16</v>
      </c>
      <c r="C6934">
        <v>18</v>
      </c>
      <c r="D6934">
        <v>0</v>
      </c>
      <c r="E6934">
        <f t="shared" si="108"/>
        <v>0</v>
      </c>
    </row>
    <row r="6935" spans="1:5">
      <c r="A6935">
        <v>10</v>
      </c>
      <c r="B6935">
        <v>16</v>
      </c>
      <c r="C6935">
        <v>19</v>
      </c>
      <c r="D6935">
        <v>0</v>
      </c>
      <c r="E6935">
        <f t="shared" si="108"/>
        <v>0</v>
      </c>
    </row>
    <row r="6936" spans="1:5">
      <c r="A6936">
        <v>10</v>
      </c>
      <c r="B6936">
        <v>16</v>
      </c>
      <c r="C6936">
        <v>20</v>
      </c>
      <c r="D6936">
        <v>0</v>
      </c>
      <c r="E6936">
        <f t="shared" si="108"/>
        <v>0</v>
      </c>
    </row>
    <row r="6937" spans="1:5">
      <c r="A6937">
        <v>10</v>
      </c>
      <c r="B6937">
        <v>16</v>
      </c>
      <c r="C6937">
        <v>21</v>
      </c>
      <c r="D6937">
        <v>0</v>
      </c>
      <c r="E6937">
        <f t="shared" si="108"/>
        <v>0</v>
      </c>
    </row>
    <row r="6938" spans="1:5">
      <c r="A6938">
        <v>10</v>
      </c>
      <c r="B6938">
        <v>16</v>
      </c>
      <c r="C6938">
        <v>22</v>
      </c>
      <c r="D6938">
        <v>0</v>
      </c>
      <c r="E6938">
        <f t="shared" si="108"/>
        <v>0</v>
      </c>
    </row>
    <row r="6939" spans="1:5">
      <c r="A6939">
        <v>10</v>
      </c>
      <c r="B6939">
        <v>16</v>
      </c>
      <c r="C6939">
        <v>23</v>
      </c>
      <c r="D6939">
        <v>0</v>
      </c>
      <c r="E6939">
        <f t="shared" si="108"/>
        <v>0</v>
      </c>
    </row>
    <row r="6940" spans="1:5">
      <c r="A6940">
        <v>10</v>
      </c>
      <c r="B6940">
        <v>17</v>
      </c>
      <c r="C6940">
        <v>0</v>
      </c>
      <c r="D6940">
        <v>0</v>
      </c>
      <c r="E6940">
        <f t="shared" si="108"/>
        <v>0</v>
      </c>
    </row>
    <row r="6941" spans="1:5">
      <c r="A6941">
        <v>10</v>
      </c>
      <c r="B6941">
        <v>17</v>
      </c>
      <c r="C6941">
        <v>1</v>
      </c>
      <c r="D6941">
        <v>0</v>
      </c>
      <c r="E6941">
        <f t="shared" si="108"/>
        <v>0</v>
      </c>
    </row>
    <row r="6942" spans="1:5">
      <c r="A6942">
        <v>10</v>
      </c>
      <c r="B6942">
        <v>17</v>
      </c>
      <c r="C6942">
        <v>2</v>
      </c>
      <c r="D6942">
        <v>0</v>
      </c>
      <c r="E6942">
        <f t="shared" si="108"/>
        <v>0</v>
      </c>
    </row>
    <row r="6943" spans="1:5">
      <c r="A6943">
        <v>10</v>
      </c>
      <c r="B6943">
        <v>17</v>
      </c>
      <c r="C6943">
        <v>3</v>
      </c>
      <c r="D6943">
        <v>0</v>
      </c>
      <c r="E6943">
        <f t="shared" si="108"/>
        <v>0</v>
      </c>
    </row>
    <row r="6944" spans="1:5">
      <c r="A6944">
        <v>10</v>
      </c>
      <c r="B6944">
        <v>17</v>
      </c>
      <c r="C6944">
        <v>4</v>
      </c>
      <c r="D6944">
        <v>0</v>
      </c>
      <c r="E6944">
        <f t="shared" si="108"/>
        <v>0</v>
      </c>
    </row>
    <row r="6945" spans="1:5">
      <c r="A6945">
        <v>10</v>
      </c>
      <c r="B6945">
        <v>17</v>
      </c>
      <c r="C6945">
        <v>5</v>
      </c>
      <c r="D6945">
        <v>0</v>
      </c>
      <c r="E6945">
        <f t="shared" si="108"/>
        <v>0</v>
      </c>
    </row>
    <row r="6946" spans="1:5">
      <c r="A6946">
        <v>10</v>
      </c>
      <c r="B6946">
        <v>17</v>
      </c>
      <c r="C6946">
        <v>6</v>
      </c>
      <c r="D6946">
        <v>45.91</v>
      </c>
      <c r="E6946">
        <f t="shared" si="108"/>
        <v>4.5909999999999999E-2</v>
      </c>
    </row>
    <row r="6947" spans="1:5">
      <c r="A6947">
        <v>10</v>
      </c>
      <c r="B6947">
        <v>17</v>
      </c>
      <c r="C6947">
        <v>7</v>
      </c>
      <c r="D6947">
        <v>421.04700000000003</v>
      </c>
      <c r="E6947">
        <f t="shared" si="108"/>
        <v>0.421047</v>
      </c>
    </row>
    <row r="6948" spans="1:5">
      <c r="A6948">
        <v>10</v>
      </c>
      <c r="B6948">
        <v>17</v>
      </c>
      <c r="C6948">
        <v>8</v>
      </c>
      <c r="D6948">
        <v>907.60400000000004</v>
      </c>
      <c r="E6948">
        <f t="shared" si="108"/>
        <v>0.90760400000000008</v>
      </c>
    </row>
    <row r="6949" spans="1:5">
      <c r="A6949">
        <v>10</v>
      </c>
      <c r="B6949">
        <v>17</v>
      </c>
      <c r="C6949">
        <v>9</v>
      </c>
      <c r="D6949">
        <v>302.91199999999998</v>
      </c>
      <c r="E6949">
        <f t="shared" si="108"/>
        <v>0.30291199999999996</v>
      </c>
    </row>
    <row r="6950" spans="1:5">
      <c r="A6950">
        <v>10</v>
      </c>
      <c r="B6950">
        <v>17</v>
      </c>
      <c r="C6950">
        <v>10</v>
      </c>
      <c r="D6950">
        <v>43.244999999999997</v>
      </c>
      <c r="E6950">
        <f t="shared" si="108"/>
        <v>4.3244999999999999E-2</v>
      </c>
    </row>
    <row r="6951" spans="1:5">
      <c r="A6951">
        <v>10</v>
      </c>
      <c r="B6951">
        <v>17</v>
      </c>
      <c r="C6951">
        <v>11</v>
      </c>
      <c r="D6951">
        <v>1079.826</v>
      </c>
      <c r="E6951">
        <f t="shared" si="108"/>
        <v>1.079826</v>
      </c>
    </row>
    <row r="6952" spans="1:5">
      <c r="A6952">
        <v>10</v>
      </c>
      <c r="B6952">
        <v>17</v>
      </c>
      <c r="C6952">
        <v>12</v>
      </c>
      <c r="D6952">
        <v>1079.377</v>
      </c>
      <c r="E6952">
        <f t="shared" si="108"/>
        <v>1.079377</v>
      </c>
    </row>
    <row r="6953" spans="1:5">
      <c r="A6953">
        <v>10</v>
      </c>
      <c r="B6953">
        <v>17</v>
      </c>
      <c r="C6953">
        <v>13</v>
      </c>
      <c r="D6953">
        <v>2094.049</v>
      </c>
      <c r="E6953">
        <f t="shared" si="108"/>
        <v>2.094049</v>
      </c>
    </row>
    <row r="6954" spans="1:5">
      <c r="A6954">
        <v>10</v>
      </c>
      <c r="B6954">
        <v>17</v>
      </c>
      <c r="C6954">
        <v>14</v>
      </c>
      <c r="D6954">
        <v>1562.674</v>
      </c>
      <c r="E6954">
        <f t="shared" si="108"/>
        <v>1.5626739999999999</v>
      </c>
    </row>
    <row r="6955" spans="1:5">
      <c r="A6955">
        <v>10</v>
      </c>
      <c r="B6955">
        <v>17</v>
      </c>
      <c r="C6955">
        <v>15</v>
      </c>
      <c r="D6955">
        <v>877.81399999999996</v>
      </c>
      <c r="E6955">
        <f t="shared" si="108"/>
        <v>0.87781399999999998</v>
      </c>
    </row>
    <row r="6956" spans="1:5">
      <c r="A6956">
        <v>10</v>
      </c>
      <c r="B6956">
        <v>17</v>
      </c>
      <c r="C6956">
        <v>16</v>
      </c>
      <c r="D6956">
        <v>197.38800000000001</v>
      </c>
      <c r="E6956">
        <f t="shared" si="108"/>
        <v>0.19738800000000001</v>
      </c>
    </row>
    <row r="6957" spans="1:5">
      <c r="A6957">
        <v>10</v>
      </c>
      <c r="B6957">
        <v>17</v>
      </c>
      <c r="C6957">
        <v>17</v>
      </c>
      <c r="D6957">
        <v>0</v>
      </c>
      <c r="E6957">
        <f t="shared" si="108"/>
        <v>0</v>
      </c>
    </row>
    <row r="6958" spans="1:5">
      <c r="A6958">
        <v>10</v>
      </c>
      <c r="B6958">
        <v>17</v>
      </c>
      <c r="C6958">
        <v>18</v>
      </c>
      <c r="D6958">
        <v>0</v>
      </c>
      <c r="E6958">
        <f t="shared" si="108"/>
        <v>0</v>
      </c>
    </row>
    <row r="6959" spans="1:5">
      <c r="A6959">
        <v>10</v>
      </c>
      <c r="B6959">
        <v>17</v>
      </c>
      <c r="C6959">
        <v>19</v>
      </c>
      <c r="D6959">
        <v>0</v>
      </c>
      <c r="E6959">
        <f t="shared" si="108"/>
        <v>0</v>
      </c>
    </row>
    <row r="6960" spans="1:5">
      <c r="A6960">
        <v>10</v>
      </c>
      <c r="B6960">
        <v>17</v>
      </c>
      <c r="C6960">
        <v>20</v>
      </c>
      <c r="D6960">
        <v>0</v>
      </c>
      <c r="E6960">
        <f t="shared" si="108"/>
        <v>0</v>
      </c>
    </row>
    <row r="6961" spans="1:5">
      <c r="A6961">
        <v>10</v>
      </c>
      <c r="B6961">
        <v>17</v>
      </c>
      <c r="C6961">
        <v>21</v>
      </c>
      <c r="D6961">
        <v>0</v>
      </c>
      <c r="E6961">
        <f t="shared" si="108"/>
        <v>0</v>
      </c>
    </row>
    <row r="6962" spans="1:5">
      <c r="A6962">
        <v>10</v>
      </c>
      <c r="B6962">
        <v>17</v>
      </c>
      <c r="C6962">
        <v>22</v>
      </c>
      <c r="D6962">
        <v>0</v>
      </c>
      <c r="E6962">
        <f t="shared" si="108"/>
        <v>0</v>
      </c>
    </row>
    <row r="6963" spans="1:5">
      <c r="A6963">
        <v>10</v>
      </c>
      <c r="B6963">
        <v>17</v>
      </c>
      <c r="C6963">
        <v>23</v>
      </c>
      <c r="D6963">
        <v>0</v>
      </c>
      <c r="E6963">
        <f t="shared" si="108"/>
        <v>0</v>
      </c>
    </row>
    <row r="6964" spans="1:5">
      <c r="A6964">
        <v>10</v>
      </c>
      <c r="B6964">
        <v>18</v>
      </c>
      <c r="C6964">
        <v>0</v>
      </c>
      <c r="D6964">
        <v>0</v>
      </c>
      <c r="E6964">
        <f t="shared" si="108"/>
        <v>0</v>
      </c>
    </row>
    <row r="6965" spans="1:5">
      <c r="A6965">
        <v>10</v>
      </c>
      <c r="B6965">
        <v>18</v>
      </c>
      <c r="C6965">
        <v>1</v>
      </c>
      <c r="D6965">
        <v>0</v>
      </c>
      <c r="E6965">
        <f t="shared" si="108"/>
        <v>0</v>
      </c>
    </row>
    <row r="6966" spans="1:5">
      <c r="A6966">
        <v>10</v>
      </c>
      <c r="B6966">
        <v>18</v>
      </c>
      <c r="C6966">
        <v>2</v>
      </c>
      <c r="D6966">
        <v>0</v>
      </c>
      <c r="E6966">
        <f t="shared" si="108"/>
        <v>0</v>
      </c>
    </row>
    <row r="6967" spans="1:5">
      <c r="A6967">
        <v>10</v>
      </c>
      <c r="B6967">
        <v>18</v>
      </c>
      <c r="C6967">
        <v>3</v>
      </c>
      <c r="D6967">
        <v>0</v>
      </c>
      <c r="E6967">
        <f t="shared" si="108"/>
        <v>0</v>
      </c>
    </row>
    <row r="6968" spans="1:5">
      <c r="A6968">
        <v>10</v>
      </c>
      <c r="B6968">
        <v>18</v>
      </c>
      <c r="C6968">
        <v>4</v>
      </c>
      <c r="D6968">
        <v>0</v>
      </c>
      <c r="E6968">
        <f t="shared" si="108"/>
        <v>0</v>
      </c>
    </row>
    <row r="6969" spans="1:5">
      <c r="A6969">
        <v>10</v>
      </c>
      <c r="B6969">
        <v>18</v>
      </c>
      <c r="C6969">
        <v>5</v>
      </c>
      <c r="D6969">
        <v>0</v>
      </c>
      <c r="E6969">
        <f t="shared" si="108"/>
        <v>0</v>
      </c>
    </row>
    <row r="6970" spans="1:5">
      <c r="A6970">
        <v>10</v>
      </c>
      <c r="B6970">
        <v>18</v>
      </c>
      <c r="C6970">
        <v>6</v>
      </c>
      <c r="D6970">
        <v>214.77600000000001</v>
      </c>
      <c r="E6970">
        <f t="shared" si="108"/>
        <v>0.21477600000000002</v>
      </c>
    </row>
    <row r="6971" spans="1:5">
      <c r="A6971">
        <v>10</v>
      </c>
      <c r="B6971">
        <v>18</v>
      </c>
      <c r="C6971">
        <v>7</v>
      </c>
      <c r="D6971">
        <v>983.44899999999996</v>
      </c>
      <c r="E6971">
        <f t="shared" si="108"/>
        <v>0.98344899999999991</v>
      </c>
    </row>
    <row r="6972" spans="1:5">
      <c r="A6972">
        <v>10</v>
      </c>
      <c r="B6972">
        <v>18</v>
      </c>
      <c r="C6972">
        <v>8</v>
      </c>
      <c r="D6972">
        <v>1730.115</v>
      </c>
      <c r="E6972">
        <f t="shared" si="108"/>
        <v>1.7301150000000001</v>
      </c>
    </row>
    <row r="6973" spans="1:5">
      <c r="A6973">
        <v>10</v>
      </c>
      <c r="B6973">
        <v>18</v>
      </c>
      <c r="C6973">
        <v>9</v>
      </c>
      <c r="D6973">
        <v>2247.8560000000002</v>
      </c>
      <c r="E6973">
        <f t="shared" si="108"/>
        <v>2.2478560000000001</v>
      </c>
    </row>
    <row r="6974" spans="1:5">
      <c r="A6974">
        <v>10</v>
      </c>
      <c r="B6974">
        <v>18</v>
      </c>
      <c r="C6974">
        <v>10</v>
      </c>
      <c r="D6974">
        <v>2555.0239999999999</v>
      </c>
      <c r="E6974">
        <f t="shared" si="108"/>
        <v>2.555024</v>
      </c>
    </row>
    <row r="6975" spans="1:5">
      <c r="A6975">
        <v>10</v>
      </c>
      <c r="B6975">
        <v>18</v>
      </c>
      <c r="C6975">
        <v>11</v>
      </c>
      <c r="D6975">
        <v>2651.6840000000002</v>
      </c>
      <c r="E6975">
        <f t="shared" si="108"/>
        <v>2.6516840000000004</v>
      </c>
    </row>
    <row r="6976" spans="1:5">
      <c r="A6976">
        <v>10</v>
      </c>
      <c r="B6976">
        <v>18</v>
      </c>
      <c r="C6976">
        <v>12</v>
      </c>
      <c r="D6976">
        <v>2545.739</v>
      </c>
      <c r="E6976">
        <f t="shared" si="108"/>
        <v>2.5457390000000002</v>
      </c>
    </row>
    <row r="6977" spans="1:5">
      <c r="A6977">
        <v>10</v>
      </c>
      <c r="B6977">
        <v>18</v>
      </c>
      <c r="C6977">
        <v>13</v>
      </c>
      <c r="D6977">
        <v>2188.1860000000001</v>
      </c>
      <c r="E6977">
        <f t="shared" si="108"/>
        <v>2.188186</v>
      </c>
    </row>
    <row r="6978" spans="1:5">
      <c r="A6978">
        <v>10</v>
      </c>
      <c r="B6978">
        <v>18</v>
      </c>
      <c r="C6978">
        <v>14</v>
      </c>
      <c r="D6978">
        <v>1707.1590000000001</v>
      </c>
      <c r="E6978">
        <f t="shared" si="108"/>
        <v>1.7071590000000001</v>
      </c>
    </row>
    <row r="6979" spans="1:5">
      <c r="A6979">
        <v>10</v>
      </c>
      <c r="B6979">
        <v>18</v>
      </c>
      <c r="C6979">
        <v>15</v>
      </c>
      <c r="D6979">
        <v>1017.946</v>
      </c>
      <c r="E6979">
        <f t="shared" si="108"/>
        <v>1.017946</v>
      </c>
    </row>
    <row r="6980" spans="1:5">
      <c r="A6980">
        <v>10</v>
      </c>
      <c r="B6980">
        <v>18</v>
      </c>
      <c r="C6980">
        <v>16</v>
      </c>
      <c r="D6980">
        <v>280.55399999999997</v>
      </c>
      <c r="E6980">
        <f t="shared" si="108"/>
        <v>0.28055399999999997</v>
      </c>
    </row>
    <row r="6981" spans="1:5">
      <c r="A6981">
        <v>10</v>
      </c>
      <c r="B6981">
        <v>18</v>
      </c>
      <c r="C6981">
        <v>17</v>
      </c>
      <c r="D6981">
        <v>0</v>
      </c>
      <c r="E6981">
        <f t="shared" ref="E6981:E7044" si="109">D6981/1000</f>
        <v>0</v>
      </c>
    </row>
    <row r="6982" spans="1:5">
      <c r="A6982">
        <v>10</v>
      </c>
      <c r="B6982">
        <v>18</v>
      </c>
      <c r="C6982">
        <v>18</v>
      </c>
      <c r="D6982">
        <v>0</v>
      </c>
      <c r="E6982">
        <f t="shared" si="109"/>
        <v>0</v>
      </c>
    </row>
    <row r="6983" spans="1:5">
      <c r="A6983">
        <v>10</v>
      </c>
      <c r="B6983">
        <v>18</v>
      </c>
      <c r="C6983">
        <v>19</v>
      </c>
      <c r="D6983">
        <v>0</v>
      </c>
      <c r="E6983">
        <f t="shared" si="109"/>
        <v>0</v>
      </c>
    </row>
    <row r="6984" spans="1:5">
      <c r="A6984">
        <v>10</v>
      </c>
      <c r="B6984">
        <v>18</v>
      </c>
      <c r="C6984">
        <v>20</v>
      </c>
      <c r="D6984">
        <v>0</v>
      </c>
      <c r="E6984">
        <f t="shared" si="109"/>
        <v>0</v>
      </c>
    </row>
    <row r="6985" spans="1:5">
      <c r="A6985">
        <v>10</v>
      </c>
      <c r="B6985">
        <v>18</v>
      </c>
      <c r="C6985">
        <v>21</v>
      </c>
      <c r="D6985">
        <v>0</v>
      </c>
      <c r="E6985">
        <f t="shared" si="109"/>
        <v>0</v>
      </c>
    </row>
    <row r="6986" spans="1:5">
      <c r="A6986">
        <v>10</v>
      </c>
      <c r="B6986">
        <v>18</v>
      </c>
      <c r="C6986">
        <v>22</v>
      </c>
      <c r="D6986">
        <v>0</v>
      </c>
      <c r="E6986">
        <f t="shared" si="109"/>
        <v>0</v>
      </c>
    </row>
    <row r="6987" spans="1:5">
      <c r="A6987">
        <v>10</v>
      </c>
      <c r="B6987">
        <v>18</v>
      </c>
      <c r="C6987">
        <v>23</v>
      </c>
      <c r="D6987">
        <v>0</v>
      </c>
      <c r="E6987">
        <f t="shared" si="109"/>
        <v>0</v>
      </c>
    </row>
    <row r="6988" spans="1:5">
      <c r="A6988">
        <v>10</v>
      </c>
      <c r="B6988">
        <v>19</v>
      </c>
      <c r="C6988">
        <v>0</v>
      </c>
      <c r="D6988">
        <v>0</v>
      </c>
      <c r="E6988">
        <f t="shared" si="109"/>
        <v>0</v>
      </c>
    </row>
    <row r="6989" spans="1:5">
      <c r="A6989">
        <v>10</v>
      </c>
      <c r="B6989">
        <v>19</v>
      </c>
      <c r="C6989">
        <v>1</v>
      </c>
      <c r="D6989">
        <v>0</v>
      </c>
      <c r="E6989">
        <f t="shared" si="109"/>
        <v>0</v>
      </c>
    </row>
    <row r="6990" spans="1:5">
      <c r="A6990">
        <v>10</v>
      </c>
      <c r="B6990">
        <v>19</v>
      </c>
      <c r="C6990">
        <v>2</v>
      </c>
      <c r="D6990">
        <v>0</v>
      </c>
      <c r="E6990">
        <f t="shared" si="109"/>
        <v>0</v>
      </c>
    </row>
    <row r="6991" spans="1:5">
      <c r="A6991">
        <v>10</v>
      </c>
      <c r="B6991">
        <v>19</v>
      </c>
      <c r="C6991">
        <v>3</v>
      </c>
      <c r="D6991">
        <v>0</v>
      </c>
      <c r="E6991">
        <f t="shared" si="109"/>
        <v>0</v>
      </c>
    </row>
    <row r="6992" spans="1:5">
      <c r="A6992">
        <v>10</v>
      </c>
      <c r="B6992">
        <v>19</v>
      </c>
      <c r="C6992">
        <v>4</v>
      </c>
      <c r="D6992">
        <v>0</v>
      </c>
      <c r="E6992">
        <f t="shared" si="109"/>
        <v>0</v>
      </c>
    </row>
    <row r="6993" spans="1:5">
      <c r="A6993">
        <v>10</v>
      </c>
      <c r="B6993">
        <v>19</v>
      </c>
      <c r="C6993">
        <v>5</v>
      </c>
      <c r="D6993">
        <v>0</v>
      </c>
      <c r="E6993">
        <f t="shared" si="109"/>
        <v>0</v>
      </c>
    </row>
    <row r="6994" spans="1:5">
      <c r="A6994">
        <v>10</v>
      </c>
      <c r="B6994">
        <v>19</v>
      </c>
      <c r="C6994">
        <v>6</v>
      </c>
      <c r="D6994">
        <v>161.94800000000001</v>
      </c>
      <c r="E6994">
        <f t="shared" si="109"/>
        <v>0.16194800000000001</v>
      </c>
    </row>
    <row r="6995" spans="1:5">
      <c r="A6995">
        <v>10</v>
      </c>
      <c r="B6995">
        <v>19</v>
      </c>
      <c r="C6995">
        <v>7</v>
      </c>
      <c r="D6995">
        <v>874.22199999999998</v>
      </c>
      <c r="E6995">
        <f t="shared" si="109"/>
        <v>0.87422199999999994</v>
      </c>
    </row>
    <row r="6996" spans="1:5">
      <c r="A6996">
        <v>10</v>
      </c>
      <c r="B6996">
        <v>19</v>
      </c>
      <c r="C6996">
        <v>8</v>
      </c>
      <c r="D6996">
        <v>198.23</v>
      </c>
      <c r="E6996">
        <f t="shared" si="109"/>
        <v>0.19822999999999999</v>
      </c>
    </row>
    <row r="6997" spans="1:5">
      <c r="A6997">
        <v>10</v>
      </c>
      <c r="B6997">
        <v>19</v>
      </c>
      <c r="C6997">
        <v>9</v>
      </c>
      <c r="D6997">
        <v>875.11300000000006</v>
      </c>
      <c r="E6997">
        <f t="shared" si="109"/>
        <v>0.87511300000000003</v>
      </c>
    </row>
    <row r="6998" spans="1:5">
      <c r="A6998">
        <v>10</v>
      </c>
      <c r="B6998">
        <v>19</v>
      </c>
      <c r="C6998">
        <v>10</v>
      </c>
      <c r="D6998">
        <v>960.53399999999999</v>
      </c>
      <c r="E6998">
        <f t="shared" si="109"/>
        <v>0.960534</v>
      </c>
    </row>
    <row r="6999" spans="1:5">
      <c r="A6999">
        <v>10</v>
      </c>
      <c r="B6999">
        <v>19</v>
      </c>
      <c r="C6999">
        <v>11</v>
      </c>
      <c r="D6999">
        <v>1136.384</v>
      </c>
      <c r="E6999">
        <f t="shared" si="109"/>
        <v>1.1363840000000001</v>
      </c>
    </row>
    <row r="7000" spans="1:5">
      <c r="A7000">
        <v>10</v>
      </c>
      <c r="B7000">
        <v>19</v>
      </c>
      <c r="C7000">
        <v>12</v>
      </c>
      <c r="D7000">
        <v>1437.7850000000001</v>
      </c>
      <c r="E7000">
        <f t="shared" si="109"/>
        <v>1.4377850000000001</v>
      </c>
    </row>
    <row r="7001" spans="1:5">
      <c r="A7001">
        <v>10</v>
      </c>
      <c r="B7001">
        <v>19</v>
      </c>
      <c r="C7001">
        <v>13</v>
      </c>
      <c r="D7001">
        <v>1352.972</v>
      </c>
      <c r="E7001">
        <f t="shared" si="109"/>
        <v>1.3529720000000001</v>
      </c>
    </row>
    <row r="7002" spans="1:5">
      <c r="A7002">
        <v>10</v>
      </c>
      <c r="B7002">
        <v>19</v>
      </c>
      <c r="C7002">
        <v>14</v>
      </c>
      <c r="D7002">
        <v>771.06899999999996</v>
      </c>
      <c r="E7002">
        <f t="shared" si="109"/>
        <v>0.771069</v>
      </c>
    </row>
    <row r="7003" spans="1:5">
      <c r="A7003">
        <v>10</v>
      </c>
      <c r="B7003">
        <v>19</v>
      </c>
      <c r="C7003">
        <v>15</v>
      </c>
      <c r="D7003">
        <v>560.51099999999997</v>
      </c>
      <c r="E7003">
        <f t="shared" si="109"/>
        <v>0.56051099999999998</v>
      </c>
    </row>
    <row r="7004" spans="1:5">
      <c r="A7004">
        <v>10</v>
      </c>
      <c r="B7004">
        <v>19</v>
      </c>
      <c r="C7004">
        <v>16</v>
      </c>
      <c r="D7004">
        <v>118.53100000000001</v>
      </c>
      <c r="E7004">
        <f t="shared" si="109"/>
        <v>0.11853100000000001</v>
      </c>
    </row>
    <row r="7005" spans="1:5">
      <c r="A7005">
        <v>10</v>
      </c>
      <c r="B7005">
        <v>19</v>
      </c>
      <c r="C7005">
        <v>17</v>
      </c>
      <c r="D7005">
        <v>0</v>
      </c>
      <c r="E7005">
        <f t="shared" si="109"/>
        <v>0</v>
      </c>
    </row>
    <row r="7006" spans="1:5">
      <c r="A7006">
        <v>10</v>
      </c>
      <c r="B7006">
        <v>19</v>
      </c>
      <c r="C7006">
        <v>18</v>
      </c>
      <c r="D7006">
        <v>0</v>
      </c>
      <c r="E7006">
        <f t="shared" si="109"/>
        <v>0</v>
      </c>
    </row>
    <row r="7007" spans="1:5">
      <c r="A7007">
        <v>10</v>
      </c>
      <c r="B7007">
        <v>19</v>
      </c>
      <c r="C7007">
        <v>19</v>
      </c>
      <c r="D7007">
        <v>0</v>
      </c>
      <c r="E7007">
        <f t="shared" si="109"/>
        <v>0</v>
      </c>
    </row>
    <row r="7008" spans="1:5">
      <c r="A7008">
        <v>10</v>
      </c>
      <c r="B7008">
        <v>19</v>
      </c>
      <c r="C7008">
        <v>20</v>
      </c>
      <c r="D7008">
        <v>0</v>
      </c>
      <c r="E7008">
        <f t="shared" si="109"/>
        <v>0</v>
      </c>
    </row>
    <row r="7009" spans="1:5">
      <c r="A7009">
        <v>10</v>
      </c>
      <c r="B7009">
        <v>19</v>
      </c>
      <c r="C7009">
        <v>21</v>
      </c>
      <c r="D7009">
        <v>0</v>
      </c>
      <c r="E7009">
        <f t="shared" si="109"/>
        <v>0</v>
      </c>
    </row>
    <row r="7010" spans="1:5">
      <c r="A7010">
        <v>10</v>
      </c>
      <c r="B7010">
        <v>19</v>
      </c>
      <c r="C7010">
        <v>22</v>
      </c>
      <c r="D7010">
        <v>0</v>
      </c>
      <c r="E7010">
        <f t="shared" si="109"/>
        <v>0</v>
      </c>
    </row>
    <row r="7011" spans="1:5">
      <c r="A7011">
        <v>10</v>
      </c>
      <c r="B7011">
        <v>19</v>
      </c>
      <c r="C7011">
        <v>23</v>
      </c>
      <c r="D7011">
        <v>0</v>
      </c>
      <c r="E7011">
        <f t="shared" si="109"/>
        <v>0</v>
      </c>
    </row>
    <row r="7012" spans="1:5">
      <c r="A7012">
        <v>10</v>
      </c>
      <c r="B7012">
        <v>20</v>
      </c>
      <c r="C7012">
        <v>0</v>
      </c>
      <c r="D7012">
        <v>0</v>
      </c>
      <c r="E7012">
        <f t="shared" si="109"/>
        <v>0</v>
      </c>
    </row>
    <row r="7013" spans="1:5">
      <c r="A7013">
        <v>10</v>
      </c>
      <c r="B7013">
        <v>20</v>
      </c>
      <c r="C7013">
        <v>1</v>
      </c>
      <c r="D7013">
        <v>0</v>
      </c>
      <c r="E7013">
        <f t="shared" si="109"/>
        <v>0</v>
      </c>
    </row>
    <row r="7014" spans="1:5">
      <c r="A7014">
        <v>10</v>
      </c>
      <c r="B7014">
        <v>20</v>
      </c>
      <c r="C7014">
        <v>2</v>
      </c>
      <c r="D7014">
        <v>0</v>
      </c>
      <c r="E7014">
        <f t="shared" si="109"/>
        <v>0</v>
      </c>
    </row>
    <row r="7015" spans="1:5">
      <c r="A7015">
        <v>10</v>
      </c>
      <c r="B7015">
        <v>20</v>
      </c>
      <c r="C7015">
        <v>3</v>
      </c>
      <c r="D7015">
        <v>0</v>
      </c>
      <c r="E7015">
        <f t="shared" si="109"/>
        <v>0</v>
      </c>
    </row>
    <row r="7016" spans="1:5">
      <c r="A7016">
        <v>10</v>
      </c>
      <c r="B7016">
        <v>20</v>
      </c>
      <c r="C7016">
        <v>4</v>
      </c>
      <c r="D7016">
        <v>0</v>
      </c>
      <c r="E7016">
        <f t="shared" si="109"/>
        <v>0</v>
      </c>
    </row>
    <row r="7017" spans="1:5">
      <c r="A7017">
        <v>10</v>
      </c>
      <c r="B7017">
        <v>20</v>
      </c>
      <c r="C7017">
        <v>5</v>
      </c>
      <c r="D7017">
        <v>0</v>
      </c>
      <c r="E7017">
        <f t="shared" si="109"/>
        <v>0</v>
      </c>
    </row>
    <row r="7018" spans="1:5">
      <c r="A7018">
        <v>10</v>
      </c>
      <c r="B7018">
        <v>20</v>
      </c>
      <c r="C7018">
        <v>6</v>
      </c>
      <c r="D7018">
        <v>0.502</v>
      </c>
      <c r="E7018">
        <f t="shared" si="109"/>
        <v>5.0199999999999995E-4</v>
      </c>
    </row>
    <row r="7019" spans="1:5">
      <c r="A7019">
        <v>10</v>
      </c>
      <c r="B7019">
        <v>20</v>
      </c>
      <c r="C7019">
        <v>7</v>
      </c>
      <c r="D7019">
        <v>83.677999999999997</v>
      </c>
      <c r="E7019">
        <f t="shared" si="109"/>
        <v>8.3678000000000002E-2</v>
      </c>
    </row>
    <row r="7020" spans="1:5">
      <c r="A7020">
        <v>10</v>
      </c>
      <c r="B7020">
        <v>20</v>
      </c>
      <c r="C7020">
        <v>8</v>
      </c>
      <c r="D7020">
        <v>299.24400000000003</v>
      </c>
      <c r="E7020">
        <f t="shared" si="109"/>
        <v>0.29924400000000001</v>
      </c>
    </row>
    <row r="7021" spans="1:5">
      <c r="A7021">
        <v>10</v>
      </c>
      <c r="B7021">
        <v>20</v>
      </c>
      <c r="C7021">
        <v>9</v>
      </c>
      <c r="D7021">
        <v>220.61</v>
      </c>
      <c r="E7021">
        <f t="shared" si="109"/>
        <v>0.22061</v>
      </c>
    </row>
    <row r="7022" spans="1:5">
      <c r="A7022">
        <v>10</v>
      </c>
      <c r="B7022">
        <v>20</v>
      </c>
      <c r="C7022">
        <v>10</v>
      </c>
      <c r="D7022">
        <v>441.58300000000003</v>
      </c>
      <c r="E7022">
        <f t="shared" si="109"/>
        <v>0.441583</v>
      </c>
    </row>
    <row r="7023" spans="1:5">
      <c r="A7023">
        <v>10</v>
      </c>
      <c r="B7023">
        <v>20</v>
      </c>
      <c r="C7023">
        <v>11</v>
      </c>
      <c r="D7023">
        <v>654.43799999999999</v>
      </c>
      <c r="E7023">
        <f t="shared" si="109"/>
        <v>0.65443799999999996</v>
      </c>
    </row>
    <row r="7024" spans="1:5">
      <c r="A7024">
        <v>10</v>
      </c>
      <c r="B7024">
        <v>20</v>
      </c>
      <c r="C7024">
        <v>12</v>
      </c>
      <c r="D7024">
        <v>570.76099999999997</v>
      </c>
      <c r="E7024">
        <f t="shared" si="109"/>
        <v>0.57076099999999996</v>
      </c>
    </row>
    <row r="7025" spans="1:5">
      <c r="A7025">
        <v>10</v>
      </c>
      <c r="B7025">
        <v>20</v>
      </c>
      <c r="C7025">
        <v>13</v>
      </c>
      <c r="D7025">
        <v>390.55900000000003</v>
      </c>
      <c r="E7025">
        <f t="shared" si="109"/>
        <v>0.39055900000000005</v>
      </c>
    </row>
    <row r="7026" spans="1:5">
      <c r="A7026">
        <v>10</v>
      </c>
      <c r="B7026">
        <v>20</v>
      </c>
      <c r="C7026">
        <v>14</v>
      </c>
      <c r="D7026">
        <v>527.62599999999998</v>
      </c>
      <c r="E7026">
        <f t="shared" si="109"/>
        <v>0.52762599999999993</v>
      </c>
    </row>
    <row r="7027" spans="1:5">
      <c r="A7027">
        <v>10</v>
      </c>
      <c r="B7027">
        <v>20</v>
      </c>
      <c r="C7027">
        <v>15</v>
      </c>
      <c r="D7027">
        <v>833.52800000000002</v>
      </c>
      <c r="E7027">
        <f t="shared" si="109"/>
        <v>0.83352800000000005</v>
      </c>
    </row>
    <row r="7028" spans="1:5">
      <c r="A7028">
        <v>10</v>
      </c>
      <c r="B7028">
        <v>20</v>
      </c>
      <c r="C7028">
        <v>16</v>
      </c>
      <c r="D7028">
        <v>163.50299999999999</v>
      </c>
      <c r="E7028">
        <f t="shared" si="109"/>
        <v>0.16350299999999998</v>
      </c>
    </row>
    <row r="7029" spans="1:5">
      <c r="A7029">
        <v>10</v>
      </c>
      <c r="B7029">
        <v>20</v>
      </c>
      <c r="C7029">
        <v>17</v>
      </c>
      <c r="D7029">
        <v>0</v>
      </c>
      <c r="E7029">
        <f t="shared" si="109"/>
        <v>0</v>
      </c>
    </row>
    <row r="7030" spans="1:5">
      <c r="A7030">
        <v>10</v>
      </c>
      <c r="B7030">
        <v>20</v>
      </c>
      <c r="C7030">
        <v>18</v>
      </c>
      <c r="D7030">
        <v>0</v>
      </c>
      <c r="E7030">
        <f t="shared" si="109"/>
        <v>0</v>
      </c>
    </row>
    <row r="7031" spans="1:5">
      <c r="A7031">
        <v>10</v>
      </c>
      <c r="B7031">
        <v>20</v>
      </c>
      <c r="C7031">
        <v>19</v>
      </c>
      <c r="D7031">
        <v>0</v>
      </c>
      <c r="E7031">
        <f t="shared" si="109"/>
        <v>0</v>
      </c>
    </row>
    <row r="7032" spans="1:5">
      <c r="A7032">
        <v>10</v>
      </c>
      <c r="B7032">
        <v>20</v>
      </c>
      <c r="C7032">
        <v>20</v>
      </c>
      <c r="D7032">
        <v>0</v>
      </c>
      <c r="E7032">
        <f t="shared" si="109"/>
        <v>0</v>
      </c>
    </row>
    <row r="7033" spans="1:5">
      <c r="A7033">
        <v>10</v>
      </c>
      <c r="B7033">
        <v>20</v>
      </c>
      <c r="C7033">
        <v>21</v>
      </c>
      <c r="D7033">
        <v>0</v>
      </c>
      <c r="E7033">
        <f t="shared" si="109"/>
        <v>0</v>
      </c>
    </row>
    <row r="7034" spans="1:5">
      <c r="A7034">
        <v>10</v>
      </c>
      <c r="B7034">
        <v>20</v>
      </c>
      <c r="C7034">
        <v>22</v>
      </c>
      <c r="D7034">
        <v>0</v>
      </c>
      <c r="E7034">
        <f t="shared" si="109"/>
        <v>0</v>
      </c>
    </row>
    <row r="7035" spans="1:5">
      <c r="A7035">
        <v>10</v>
      </c>
      <c r="B7035">
        <v>20</v>
      </c>
      <c r="C7035">
        <v>23</v>
      </c>
      <c r="D7035">
        <v>0</v>
      </c>
      <c r="E7035">
        <f t="shared" si="109"/>
        <v>0</v>
      </c>
    </row>
    <row r="7036" spans="1:5">
      <c r="A7036">
        <v>10</v>
      </c>
      <c r="B7036">
        <v>21</v>
      </c>
      <c r="C7036">
        <v>0</v>
      </c>
      <c r="D7036">
        <v>0</v>
      </c>
      <c r="E7036">
        <f t="shared" si="109"/>
        <v>0</v>
      </c>
    </row>
    <row r="7037" spans="1:5">
      <c r="A7037">
        <v>10</v>
      </c>
      <c r="B7037">
        <v>21</v>
      </c>
      <c r="C7037">
        <v>1</v>
      </c>
      <c r="D7037">
        <v>0</v>
      </c>
      <c r="E7037">
        <f t="shared" si="109"/>
        <v>0</v>
      </c>
    </row>
    <row r="7038" spans="1:5">
      <c r="A7038">
        <v>10</v>
      </c>
      <c r="B7038">
        <v>21</v>
      </c>
      <c r="C7038">
        <v>2</v>
      </c>
      <c r="D7038">
        <v>0</v>
      </c>
      <c r="E7038">
        <f t="shared" si="109"/>
        <v>0</v>
      </c>
    </row>
    <row r="7039" spans="1:5">
      <c r="A7039">
        <v>10</v>
      </c>
      <c r="B7039">
        <v>21</v>
      </c>
      <c r="C7039">
        <v>3</v>
      </c>
      <c r="D7039">
        <v>0</v>
      </c>
      <c r="E7039">
        <f t="shared" si="109"/>
        <v>0</v>
      </c>
    </row>
    <row r="7040" spans="1:5">
      <c r="A7040">
        <v>10</v>
      </c>
      <c r="B7040">
        <v>21</v>
      </c>
      <c r="C7040">
        <v>4</v>
      </c>
      <c r="D7040">
        <v>0</v>
      </c>
      <c r="E7040">
        <f t="shared" si="109"/>
        <v>0</v>
      </c>
    </row>
    <row r="7041" spans="1:5">
      <c r="A7041">
        <v>10</v>
      </c>
      <c r="B7041">
        <v>21</v>
      </c>
      <c r="C7041">
        <v>5</v>
      </c>
      <c r="D7041">
        <v>0</v>
      </c>
      <c r="E7041">
        <f t="shared" si="109"/>
        <v>0</v>
      </c>
    </row>
    <row r="7042" spans="1:5">
      <c r="A7042">
        <v>10</v>
      </c>
      <c r="B7042">
        <v>21</v>
      </c>
      <c r="C7042">
        <v>6</v>
      </c>
      <c r="D7042">
        <v>142.922</v>
      </c>
      <c r="E7042">
        <f t="shared" si="109"/>
        <v>0.14292199999999999</v>
      </c>
    </row>
    <row r="7043" spans="1:5">
      <c r="A7043">
        <v>10</v>
      </c>
      <c r="B7043">
        <v>21</v>
      </c>
      <c r="C7043">
        <v>7</v>
      </c>
      <c r="D7043">
        <v>882.54499999999996</v>
      </c>
      <c r="E7043">
        <f t="shared" si="109"/>
        <v>0.88254499999999991</v>
      </c>
    </row>
    <row r="7044" spans="1:5">
      <c r="A7044">
        <v>10</v>
      </c>
      <c r="B7044">
        <v>21</v>
      </c>
      <c r="C7044">
        <v>8</v>
      </c>
      <c r="D7044">
        <v>1661.4090000000001</v>
      </c>
      <c r="E7044">
        <f t="shared" si="109"/>
        <v>1.6614090000000001</v>
      </c>
    </row>
    <row r="7045" spans="1:5">
      <c r="A7045">
        <v>10</v>
      </c>
      <c r="B7045">
        <v>21</v>
      </c>
      <c r="C7045">
        <v>9</v>
      </c>
      <c r="D7045">
        <v>1432.9349999999999</v>
      </c>
      <c r="E7045">
        <f t="shared" ref="E7045:E7108" si="110">D7045/1000</f>
        <v>1.4329349999999998</v>
      </c>
    </row>
    <row r="7046" spans="1:5">
      <c r="A7046">
        <v>10</v>
      </c>
      <c r="B7046">
        <v>21</v>
      </c>
      <c r="C7046">
        <v>10</v>
      </c>
      <c r="D7046">
        <v>2605.0079999999998</v>
      </c>
      <c r="E7046">
        <f t="shared" si="110"/>
        <v>2.6050079999999998</v>
      </c>
    </row>
    <row r="7047" spans="1:5">
      <c r="A7047">
        <v>10</v>
      </c>
      <c r="B7047">
        <v>21</v>
      </c>
      <c r="C7047">
        <v>11</v>
      </c>
      <c r="D7047">
        <v>2716.4180000000001</v>
      </c>
      <c r="E7047">
        <f t="shared" si="110"/>
        <v>2.716418</v>
      </c>
    </row>
    <row r="7048" spans="1:5">
      <c r="A7048">
        <v>10</v>
      </c>
      <c r="B7048">
        <v>21</v>
      </c>
      <c r="C7048">
        <v>12</v>
      </c>
      <c r="D7048">
        <v>2613.326</v>
      </c>
      <c r="E7048">
        <f t="shared" si="110"/>
        <v>2.6133259999999998</v>
      </c>
    </row>
    <row r="7049" spans="1:5">
      <c r="A7049">
        <v>10</v>
      </c>
      <c r="B7049">
        <v>21</v>
      </c>
      <c r="C7049">
        <v>13</v>
      </c>
      <c r="D7049">
        <v>2300.145</v>
      </c>
      <c r="E7049">
        <f t="shared" si="110"/>
        <v>2.3001450000000001</v>
      </c>
    </row>
    <row r="7050" spans="1:5">
      <c r="A7050">
        <v>10</v>
      </c>
      <c r="B7050">
        <v>21</v>
      </c>
      <c r="C7050">
        <v>14</v>
      </c>
      <c r="D7050">
        <v>1766.2619999999999</v>
      </c>
      <c r="E7050">
        <f t="shared" si="110"/>
        <v>1.766262</v>
      </c>
    </row>
    <row r="7051" spans="1:5">
      <c r="A7051">
        <v>10</v>
      </c>
      <c r="B7051">
        <v>21</v>
      </c>
      <c r="C7051">
        <v>15</v>
      </c>
      <c r="D7051">
        <v>1020.8390000000001</v>
      </c>
      <c r="E7051">
        <f t="shared" si="110"/>
        <v>1.0208390000000001</v>
      </c>
    </row>
    <row r="7052" spans="1:5">
      <c r="A7052">
        <v>10</v>
      </c>
      <c r="B7052">
        <v>21</v>
      </c>
      <c r="C7052">
        <v>16</v>
      </c>
      <c r="D7052">
        <v>251.43799999999999</v>
      </c>
      <c r="E7052">
        <f t="shared" si="110"/>
        <v>0.25143799999999999</v>
      </c>
    </row>
    <row r="7053" spans="1:5">
      <c r="A7053">
        <v>10</v>
      </c>
      <c r="B7053">
        <v>21</v>
      </c>
      <c r="C7053">
        <v>17</v>
      </c>
      <c r="D7053">
        <v>0</v>
      </c>
      <c r="E7053">
        <f t="shared" si="110"/>
        <v>0</v>
      </c>
    </row>
    <row r="7054" spans="1:5">
      <c r="A7054">
        <v>10</v>
      </c>
      <c r="B7054">
        <v>21</v>
      </c>
      <c r="C7054">
        <v>18</v>
      </c>
      <c r="D7054">
        <v>0</v>
      </c>
      <c r="E7054">
        <f t="shared" si="110"/>
        <v>0</v>
      </c>
    </row>
    <row r="7055" spans="1:5">
      <c r="A7055">
        <v>10</v>
      </c>
      <c r="B7055">
        <v>21</v>
      </c>
      <c r="C7055">
        <v>19</v>
      </c>
      <c r="D7055">
        <v>0</v>
      </c>
      <c r="E7055">
        <f t="shared" si="110"/>
        <v>0</v>
      </c>
    </row>
    <row r="7056" spans="1:5">
      <c r="A7056">
        <v>10</v>
      </c>
      <c r="B7056">
        <v>21</v>
      </c>
      <c r="C7056">
        <v>20</v>
      </c>
      <c r="D7056">
        <v>0</v>
      </c>
      <c r="E7056">
        <f t="shared" si="110"/>
        <v>0</v>
      </c>
    </row>
    <row r="7057" spans="1:5">
      <c r="A7057">
        <v>10</v>
      </c>
      <c r="B7057">
        <v>21</v>
      </c>
      <c r="C7057">
        <v>21</v>
      </c>
      <c r="D7057">
        <v>0</v>
      </c>
      <c r="E7057">
        <f t="shared" si="110"/>
        <v>0</v>
      </c>
    </row>
    <row r="7058" spans="1:5">
      <c r="A7058">
        <v>10</v>
      </c>
      <c r="B7058">
        <v>21</v>
      </c>
      <c r="C7058">
        <v>22</v>
      </c>
      <c r="D7058">
        <v>0</v>
      </c>
      <c r="E7058">
        <f t="shared" si="110"/>
        <v>0</v>
      </c>
    </row>
    <row r="7059" spans="1:5">
      <c r="A7059">
        <v>10</v>
      </c>
      <c r="B7059">
        <v>21</v>
      </c>
      <c r="C7059">
        <v>23</v>
      </c>
      <c r="D7059">
        <v>0</v>
      </c>
      <c r="E7059">
        <f t="shared" si="110"/>
        <v>0</v>
      </c>
    </row>
    <row r="7060" spans="1:5">
      <c r="A7060">
        <v>10</v>
      </c>
      <c r="B7060">
        <v>22</v>
      </c>
      <c r="C7060">
        <v>0</v>
      </c>
      <c r="D7060">
        <v>0</v>
      </c>
      <c r="E7060">
        <f t="shared" si="110"/>
        <v>0</v>
      </c>
    </row>
    <row r="7061" spans="1:5">
      <c r="A7061">
        <v>10</v>
      </c>
      <c r="B7061">
        <v>22</v>
      </c>
      <c r="C7061">
        <v>1</v>
      </c>
      <c r="D7061">
        <v>0</v>
      </c>
      <c r="E7061">
        <f t="shared" si="110"/>
        <v>0</v>
      </c>
    </row>
    <row r="7062" spans="1:5">
      <c r="A7062">
        <v>10</v>
      </c>
      <c r="B7062">
        <v>22</v>
      </c>
      <c r="C7062">
        <v>2</v>
      </c>
      <c r="D7062">
        <v>0</v>
      </c>
      <c r="E7062">
        <f t="shared" si="110"/>
        <v>0</v>
      </c>
    </row>
    <row r="7063" spans="1:5">
      <c r="A7063">
        <v>10</v>
      </c>
      <c r="B7063">
        <v>22</v>
      </c>
      <c r="C7063">
        <v>3</v>
      </c>
      <c r="D7063">
        <v>0</v>
      </c>
      <c r="E7063">
        <f t="shared" si="110"/>
        <v>0</v>
      </c>
    </row>
    <row r="7064" spans="1:5">
      <c r="A7064">
        <v>10</v>
      </c>
      <c r="B7064">
        <v>22</v>
      </c>
      <c r="C7064">
        <v>4</v>
      </c>
      <c r="D7064">
        <v>0</v>
      </c>
      <c r="E7064">
        <f t="shared" si="110"/>
        <v>0</v>
      </c>
    </row>
    <row r="7065" spans="1:5">
      <c r="A7065">
        <v>10</v>
      </c>
      <c r="B7065">
        <v>22</v>
      </c>
      <c r="C7065">
        <v>5</v>
      </c>
      <c r="D7065">
        <v>0</v>
      </c>
      <c r="E7065">
        <f t="shared" si="110"/>
        <v>0</v>
      </c>
    </row>
    <row r="7066" spans="1:5">
      <c r="A7066">
        <v>10</v>
      </c>
      <c r="B7066">
        <v>22</v>
      </c>
      <c r="C7066">
        <v>6</v>
      </c>
      <c r="D7066">
        <v>21.309000000000001</v>
      </c>
      <c r="E7066">
        <f t="shared" si="110"/>
        <v>2.1309000000000002E-2</v>
      </c>
    </row>
    <row r="7067" spans="1:5">
      <c r="A7067">
        <v>10</v>
      </c>
      <c r="B7067">
        <v>22</v>
      </c>
      <c r="C7067">
        <v>7</v>
      </c>
      <c r="D7067">
        <v>121.417</v>
      </c>
      <c r="E7067">
        <f t="shared" si="110"/>
        <v>0.121417</v>
      </c>
    </row>
    <row r="7068" spans="1:5">
      <c r="A7068">
        <v>10</v>
      </c>
      <c r="B7068">
        <v>22</v>
      </c>
      <c r="C7068">
        <v>8</v>
      </c>
      <c r="D7068">
        <v>265.65199999999999</v>
      </c>
      <c r="E7068">
        <f t="shared" si="110"/>
        <v>0.265652</v>
      </c>
    </row>
    <row r="7069" spans="1:5">
      <c r="A7069">
        <v>10</v>
      </c>
      <c r="B7069">
        <v>22</v>
      </c>
      <c r="C7069">
        <v>9</v>
      </c>
      <c r="D7069">
        <v>499.49799999999999</v>
      </c>
      <c r="E7069">
        <f t="shared" si="110"/>
        <v>0.499498</v>
      </c>
    </row>
    <row r="7070" spans="1:5">
      <c r="A7070">
        <v>10</v>
      </c>
      <c r="B7070">
        <v>22</v>
      </c>
      <c r="C7070">
        <v>10</v>
      </c>
      <c r="D7070">
        <v>277.44400000000002</v>
      </c>
      <c r="E7070">
        <f t="shared" si="110"/>
        <v>0.27744400000000002</v>
      </c>
    </row>
    <row r="7071" spans="1:5">
      <c r="A7071">
        <v>10</v>
      </c>
      <c r="B7071">
        <v>22</v>
      </c>
      <c r="C7071">
        <v>11</v>
      </c>
      <c r="D7071">
        <v>497.76799999999997</v>
      </c>
      <c r="E7071">
        <f t="shared" si="110"/>
        <v>0.49776799999999999</v>
      </c>
    </row>
    <row r="7072" spans="1:5">
      <c r="A7072">
        <v>10</v>
      </c>
      <c r="B7072">
        <v>22</v>
      </c>
      <c r="C7072">
        <v>12</v>
      </c>
      <c r="D7072">
        <v>1078.694</v>
      </c>
      <c r="E7072">
        <f t="shared" si="110"/>
        <v>1.078694</v>
      </c>
    </row>
    <row r="7073" spans="1:5">
      <c r="A7073">
        <v>10</v>
      </c>
      <c r="B7073">
        <v>22</v>
      </c>
      <c r="C7073">
        <v>13</v>
      </c>
      <c r="D7073">
        <v>268.89</v>
      </c>
      <c r="E7073">
        <f t="shared" si="110"/>
        <v>0.26888999999999996</v>
      </c>
    </row>
    <row r="7074" spans="1:5">
      <c r="A7074">
        <v>10</v>
      </c>
      <c r="B7074">
        <v>22</v>
      </c>
      <c r="C7074">
        <v>14</v>
      </c>
      <c r="D7074">
        <v>156.48599999999999</v>
      </c>
      <c r="E7074">
        <f t="shared" si="110"/>
        <v>0.15648599999999999</v>
      </c>
    </row>
    <row r="7075" spans="1:5">
      <c r="A7075">
        <v>10</v>
      </c>
      <c r="B7075">
        <v>22</v>
      </c>
      <c r="C7075">
        <v>15</v>
      </c>
      <c r="D7075">
        <v>466.21899999999999</v>
      </c>
      <c r="E7075">
        <f t="shared" si="110"/>
        <v>0.46621899999999999</v>
      </c>
    </row>
    <row r="7076" spans="1:5">
      <c r="A7076">
        <v>10</v>
      </c>
      <c r="B7076">
        <v>22</v>
      </c>
      <c r="C7076">
        <v>16</v>
      </c>
      <c r="D7076">
        <v>59.255000000000003</v>
      </c>
      <c r="E7076">
        <f t="shared" si="110"/>
        <v>5.9255000000000002E-2</v>
      </c>
    </row>
    <row r="7077" spans="1:5">
      <c r="A7077">
        <v>10</v>
      </c>
      <c r="B7077">
        <v>22</v>
      </c>
      <c r="C7077">
        <v>17</v>
      </c>
      <c r="D7077">
        <v>0</v>
      </c>
      <c r="E7077">
        <f t="shared" si="110"/>
        <v>0</v>
      </c>
    </row>
    <row r="7078" spans="1:5">
      <c r="A7078">
        <v>10</v>
      </c>
      <c r="B7078">
        <v>22</v>
      </c>
      <c r="C7078">
        <v>18</v>
      </c>
      <c r="D7078">
        <v>0</v>
      </c>
      <c r="E7078">
        <f t="shared" si="110"/>
        <v>0</v>
      </c>
    </row>
    <row r="7079" spans="1:5">
      <c r="A7079">
        <v>10</v>
      </c>
      <c r="B7079">
        <v>22</v>
      </c>
      <c r="C7079">
        <v>19</v>
      </c>
      <c r="D7079">
        <v>0</v>
      </c>
      <c r="E7079">
        <f t="shared" si="110"/>
        <v>0</v>
      </c>
    </row>
    <row r="7080" spans="1:5">
      <c r="A7080">
        <v>10</v>
      </c>
      <c r="B7080">
        <v>22</v>
      </c>
      <c r="C7080">
        <v>20</v>
      </c>
      <c r="D7080">
        <v>0</v>
      </c>
      <c r="E7080">
        <f t="shared" si="110"/>
        <v>0</v>
      </c>
    </row>
    <row r="7081" spans="1:5">
      <c r="A7081">
        <v>10</v>
      </c>
      <c r="B7081">
        <v>22</v>
      </c>
      <c r="C7081">
        <v>21</v>
      </c>
      <c r="D7081">
        <v>0</v>
      </c>
      <c r="E7081">
        <f t="shared" si="110"/>
        <v>0</v>
      </c>
    </row>
    <row r="7082" spans="1:5">
      <c r="A7082">
        <v>10</v>
      </c>
      <c r="B7082">
        <v>22</v>
      </c>
      <c r="C7082">
        <v>22</v>
      </c>
      <c r="D7082">
        <v>0</v>
      </c>
      <c r="E7082">
        <f t="shared" si="110"/>
        <v>0</v>
      </c>
    </row>
    <row r="7083" spans="1:5">
      <c r="A7083">
        <v>10</v>
      </c>
      <c r="B7083">
        <v>22</v>
      </c>
      <c r="C7083">
        <v>23</v>
      </c>
      <c r="D7083">
        <v>0</v>
      </c>
      <c r="E7083">
        <f t="shared" si="110"/>
        <v>0</v>
      </c>
    </row>
    <row r="7084" spans="1:5">
      <c r="A7084">
        <v>10</v>
      </c>
      <c r="B7084">
        <v>23</v>
      </c>
      <c r="C7084">
        <v>0</v>
      </c>
      <c r="D7084">
        <v>0</v>
      </c>
      <c r="E7084">
        <f t="shared" si="110"/>
        <v>0</v>
      </c>
    </row>
    <row r="7085" spans="1:5">
      <c r="A7085">
        <v>10</v>
      </c>
      <c r="B7085">
        <v>23</v>
      </c>
      <c r="C7085">
        <v>1</v>
      </c>
      <c r="D7085">
        <v>0</v>
      </c>
      <c r="E7085">
        <f t="shared" si="110"/>
        <v>0</v>
      </c>
    </row>
    <row r="7086" spans="1:5">
      <c r="A7086">
        <v>10</v>
      </c>
      <c r="B7086">
        <v>23</v>
      </c>
      <c r="C7086">
        <v>2</v>
      </c>
      <c r="D7086">
        <v>0</v>
      </c>
      <c r="E7086">
        <f t="shared" si="110"/>
        <v>0</v>
      </c>
    </row>
    <row r="7087" spans="1:5">
      <c r="A7087">
        <v>10</v>
      </c>
      <c r="B7087">
        <v>23</v>
      </c>
      <c r="C7087">
        <v>3</v>
      </c>
      <c r="D7087">
        <v>0</v>
      </c>
      <c r="E7087">
        <f t="shared" si="110"/>
        <v>0</v>
      </c>
    </row>
    <row r="7088" spans="1:5">
      <c r="A7088">
        <v>10</v>
      </c>
      <c r="B7088">
        <v>23</v>
      </c>
      <c r="C7088">
        <v>4</v>
      </c>
      <c r="D7088">
        <v>0</v>
      </c>
      <c r="E7088">
        <f t="shared" si="110"/>
        <v>0</v>
      </c>
    </row>
    <row r="7089" spans="1:5">
      <c r="A7089">
        <v>10</v>
      </c>
      <c r="B7089">
        <v>23</v>
      </c>
      <c r="C7089">
        <v>5</v>
      </c>
      <c r="D7089">
        <v>0</v>
      </c>
      <c r="E7089">
        <f t="shared" si="110"/>
        <v>0</v>
      </c>
    </row>
    <row r="7090" spans="1:5">
      <c r="A7090">
        <v>10</v>
      </c>
      <c r="B7090">
        <v>23</v>
      </c>
      <c r="C7090">
        <v>6</v>
      </c>
      <c r="D7090">
        <v>125.01900000000001</v>
      </c>
      <c r="E7090">
        <f t="shared" si="110"/>
        <v>0.12501900000000002</v>
      </c>
    </row>
    <row r="7091" spans="1:5">
      <c r="A7091">
        <v>10</v>
      </c>
      <c r="B7091">
        <v>23</v>
      </c>
      <c r="C7091">
        <v>7</v>
      </c>
      <c r="D7091">
        <v>869.28200000000004</v>
      </c>
      <c r="E7091">
        <f t="shared" si="110"/>
        <v>0.869282</v>
      </c>
    </row>
    <row r="7092" spans="1:5">
      <c r="A7092">
        <v>10</v>
      </c>
      <c r="B7092">
        <v>23</v>
      </c>
      <c r="C7092">
        <v>8</v>
      </c>
      <c r="D7092">
        <v>1648.192</v>
      </c>
      <c r="E7092">
        <f t="shared" si="110"/>
        <v>1.6481920000000001</v>
      </c>
    </row>
    <row r="7093" spans="1:5">
      <c r="A7093">
        <v>10</v>
      </c>
      <c r="B7093">
        <v>23</v>
      </c>
      <c r="C7093">
        <v>9</v>
      </c>
      <c r="D7093">
        <v>2201.3330000000001</v>
      </c>
      <c r="E7093">
        <f t="shared" si="110"/>
        <v>2.201333</v>
      </c>
    </row>
    <row r="7094" spans="1:5">
      <c r="A7094">
        <v>10</v>
      </c>
      <c r="B7094">
        <v>23</v>
      </c>
      <c r="C7094">
        <v>10</v>
      </c>
      <c r="D7094">
        <v>2505.105</v>
      </c>
      <c r="E7094">
        <f t="shared" si="110"/>
        <v>2.5051049999999999</v>
      </c>
    </row>
    <row r="7095" spans="1:5">
      <c r="A7095">
        <v>10</v>
      </c>
      <c r="B7095">
        <v>23</v>
      </c>
      <c r="C7095">
        <v>11</v>
      </c>
      <c r="D7095">
        <v>2622.0859999999998</v>
      </c>
      <c r="E7095">
        <f t="shared" si="110"/>
        <v>2.6220859999999999</v>
      </c>
    </row>
    <row r="7096" spans="1:5">
      <c r="A7096">
        <v>10</v>
      </c>
      <c r="B7096">
        <v>23</v>
      </c>
      <c r="C7096">
        <v>12</v>
      </c>
      <c r="D7096">
        <v>1695.875</v>
      </c>
      <c r="E7096">
        <f t="shared" si="110"/>
        <v>1.695875</v>
      </c>
    </row>
    <row r="7097" spans="1:5">
      <c r="A7097">
        <v>10</v>
      </c>
      <c r="B7097">
        <v>23</v>
      </c>
      <c r="C7097">
        <v>13</v>
      </c>
      <c r="D7097">
        <v>2101.5309999999999</v>
      </c>
      <c r="E7097">
        <f t="shared" si="110"/>
        <v>2.101531</v>
      </c>
    </row>
    <row r="7098" spans="1:5">
      <c r="A7098">
        <v>10</v>
      </c>
      <c r="B7098">
        <v>23</v>
      </c>
      <c r="C7098">
        <v>14</v>
      </c>
      <c r="D7098">
        <v>1555.498</v>
      </c>
      <c r="E7098">
        <f t="shared" si="110"/>
        <v>1.555498</v>
      </c>
    </row>
    <row r="7099" spans="1:5">
      <c r="A7099">
        <v>10</v>
      </c>
      <c r="B7099">
        <v>23</v>
      </c>
      <c r="C7099">
        <v>15</v>
      </c>
      <c r="D7099">
        <v>650.31600000000003</v>
      </c>
      <c r="E7099">
        <f t="shared" si="110"/>
        <v>0.65031600000000001</v>
      </c>
    </row>
    <row r="7100" spans="1:5">
      <c r="A7100">
        <v>10</v>
      </c>
      <c r="B7100">
        <v>23</v>
      </c>
      <c r="C7100">
        <v>16</v>
      </c>
      <c r="D7100">
        <v>67.438000000000002</v>
      </c>
      <c r="E7100">
        <f t="shared" si="110"/>
        <v>6.7437999999999998E-2</v>
      </c>
    </row>
    <row r="7101" spans="1:5">
      <c r="A7101">
        <v>10</v>
      </c>
      <c r="B7101">
        <v>23</v>
      </c>
      <c r="C7101">
        <v>17</v>
      </c>
      <c r="D7101">
        <v>0</v>
      </c>
      <c r="E7101">
        <f t="shared" si="110"/>
        <v>0</v>
      </c>
    </row>
    <row r="7102" spans="1:5">
      <c r="A7102">
        <v>10</v>
      </c>
      <c r="B7102">
        <v>23</v>
      </c>
      <c r="C7102">
        <v>18</v>
      </c>
      <c r="D7102">
        <v>0</v>
      </c>
      <c r="E7102">
        <f t="shared" si="110"/>
        <v>0</v>
      </c>
    </row>
    <row r="7103" spans="1:5">
      <c r="A7103">
        <v>10</v>
      </c>
      <c r="B7103">
        <v>23</v>
      </c>
      <c r="C7103">
        <v>19</v>
      </c>
      <c r="D7103">
        <v>0</v>
      </c>
      <c r="E7103">
        <f t="shared" si="110"/>
        <v>0</v>
      </c>
    </row>
    <row r="7104" spans="1:5">
      <c r="A7104">
        <v>10</v>
      </c>
      <c r="B7104">
        <v>23</v>
      </c>
      <c r="C7104">
        <v>20</v>
      </c>
      <c r="D7104">
        <v>0</v>
      </c>
      <c r="E7104">
        <f t="shared" si="110"/>
        <v>0</v>
      </c>
    </row>
    <row r="7105" spans="1:5">
      <c r="A7105">
        <v>10</v>
      </c>
      <c r="B7105">
        <v>23</v>
      </c>
      <c r="C7105">
        <v>21</v>
      </c>
      <c r="D7105">
        <v>0</v>
      </c>
      <c r="E7105">
        <f t="shared" si="110"/>
        <v>0</v>
      </c>
    </row>
    <row r="7106" spans="1:5">
      <c r="A7106">
        <v>10</v>
      </c>
      <c r="B7106">
        <v>23</v>
      </c>
      <c r="C7106">
        <v>22</v>
      </c>
      <c r="D7106">
        <v>0</v>
      </c>
      <c r="E7106">
        <f t="shared" si="110"/>
        <v>0</v>
      </c>
    </row>
    <row r="7107" spans="1:5">
      <c r="A7107">
        <v>10</v>
      </c>
      <c r="B7107">
        <v>23</v>
      </c>
      <c r="C7107">
        <v>23</v>
      </c>
      <c r="D7107">
        <v>0</v>
      </c>
      <c r="E7107">
        <f t="shared" si="110"/>
        <v>0</v>
      </c>
    </row>
    <row r="7108" spans="1:5">
      <c r="A7108">
        <v>10</v>
      </c>
      <c r="B7108">
        <v>24</v>
      </c>
      <c r="C7108">
        <v>0</v>
      </c>
      <c r="D7108">
        <v>0</v>
      </c>
      <c r="E7108">
        <f t="shared" si="110"/>
        <v>0</v>
      </c>
    </row>
    <row r="7109" spans="1:5">
      <c r="A7109">
        <v>10</v>
      </c>
      <c r="B7109">
        <v>24</v>
      </c>
      <c r="C7109">
        <v>1</v>
      </c>
      <c r="D7109">
        <v>0</v>
      </c>
      <c r="E7109">
        <f t="shared" ref="E7109:E7172" si="111">D7109/1000</f>
        <v>0</v>
      </c>
    </row>
    <row r="7110" spans="1:5">
      <c r="A7110">
        <v>10</v>
      </c>
      <c r="B7110">
        <v>24</v>
      </c>
      <c r="C7110">
        <v>2</v>
      </c>
      <c r="D7110">
        <v>0</v>
      </c>
      <c r="E7110">
        <f t="shared" si="111"/>
        <v>0</v>
      </c>
    </row>
    <row r="7111" spans="1:5">
      <c r="A7111">
        <v>10</v>
      </c>
      <c r="B7111">
        <v>24</v>
      </c>
      <c r="C7111">
        <v>3</v>
      </c>
      <c r="D7111">
        <v>0</v>
      </c>
      <c r="E7111">
        <f t="shared" si="111"/>
        <v>0</v>
      </c>
    </row>
    <row r="7112" spans="1:5">
      <c r="A7112">
        <v>10</v>
      </c>
      <c r="B7112">
        <v>24</v>
      </c>
      <c r="C7112">
        <v>4</v>
      </c>
      <c r="D7112">
        <v>0</v>
      </c>
      <c r="E7112">
        <f t="shared" si="111"/>
        <v>0</v>
      </c>
    </row>
    <row r="7113" spans="1:5">
      <c r="A7113">
        <v>10</v>
      </c>
      <c r="B7113">
        <v>24</v>
      </c>
      <c r="C7113">
        <v>5</v>
      </c>
      <c r="D7113">
        <v>0</v>
      </c>
      <c r="E7113">
        <f t="shared" si="111"/>
        <v>0</v>
      </c>
    </row>
    <row r="7114" spans="1:5">
      <c r="A7114">
        <v>10</v>
      </c>
      <c r="B7114">
        <v>24</v>
      </c>
      <c r="C7114">
        <v>6</v>
      </c>
      <c r="D7114">
        <v>102.95</v>
      </c>
      <c r="E7114">
        <f t="shared" si="111"/>
        <v>0.10295</v>
      </c>
    </row>
    <row r="7115" spans="1:5">
      <c r="A7115">
        <v>10</v>
      </c>
      <c r="B7115">
        <v>24</v>
      </c>
      <c r="C7115">
        <v>7</v>
      </c>
      <c r="D7115">
        <v>129.25899999999999</v>
      </c>
      <c r="E7115">
        <f t="shared" si="111"/>
        <v>0.12925899999999999</v>
      </c>
    </row>
    <row r="7116" spans="1:5">
      <c r="A7116">
        <v>10</v>
      </c>
      <c r="B7116">
        <v>24</v>
      </c>
      <c r="C7116">
        <v>8</v>
      </c>
      <c r="D7116">
        <v>561.11599999999999</v>
      </c>
      <c r="E7116">
        <f t="shared" si="111"/>
        <v>0.56111599999999995</v>
      </c>
    </row>
    <row r="7117" spans="1:5">
      <c r="A7117">
        <v>10</v>
      </c>
      <c r="B7117">
        <v>24</v>
      </c>
      <c r="C7117">
        <v>9</v>
      </c>
      <c r="D7117">
        <v>48.93</v>
      </c>
      <c r="E7117">
        <f t="shared" si="111"/>
        <v>4.8930000000000001E-2</v>
      </c>
    </row>
    <row r="7118" spans="1:5">
      <c r="A7118">
        <v>10</v>
      </c>
      <c r="B7118">
        <v>24</v>
      </c>
      <c r="C7118">
        <v>10</v>
      </c>
      <c r="D7118">
        <v>292.83100000000002</v>
      </c>
      <c r="E7118">
        <f t="shared" si="111"/>
        <v>0.29283100000000001</v>
      </c>
    </row>
    <row r="7119" spans="1:5">
      <c r="A7119">
        <v>10</v>
      </c>
      <c r="B7119">
        <v>24</v>
      </c>
      <c r="C7119">
        <v>11</v>
      </c>
      <c r="D7119">
        <v>1212.6969999999999</v>
      </c>
      <c r="E7119">
        <f t="shared" si="111"/>
        <v>1.2126969999999999</v>
      </c>
    </row>
    <row r="7120" spans="1:5">
      <c r="A7120">
        <v>10</v>
      </c>
      <c r="B7120">
        <v>24</v>
      </c>
      <c r="C7120">
        <v>12</v>
      </c>
      <c r="D7120">
        <v>1349.903</v>
      </c>
      <c r="E7120">
        <f t="shared" si="111"/>
        <v>1.3499030000000001</v>
      </c>
    </row>
    <row r="7121" spans="1:5">
      <c r="A7121">
        <v>10</v>
      </c>
      <c r="B7121">
        <v>24</v>
      </c>
      <c r="C7121">
        <v>13</v>
      </c>
      <c r="D7121">
        <v>181.536</v>
      </c>
      <c r="E7121">
        <f t="shared" si="111"/>
        <v>0.181536</v>
      </c>
    </row>
    <row r="7122" spans="1:5">
      <c r="A7122">
        <v>10</v>
      </c>
      <c r="B7122">
        <v>24</v>
      </c>
      <c r="C7122">
        <v>14</v>
      </c>
      <c r="D7122">
        <v>224.05699999999999</v>
      </c>
      <c r="E7122">
        <f t="shared" si="111"/>
        <v>0.22405699999999998</v>
      </c>
    </row>
    <row r="7123" spans="1:5">
      <c r="A7123">
        <v>10</v>
      </c>
      <c r="B7123">
        <v>24</v>
      </c>
      <c r="C7123">
        <v>15</v>
      </c>
      <c r="D7123">
        <v>0.38500000000000001</v>
      </c>
      <c r="E7123">
        <f t="shared" si="111"/>
        <v>3.8500000000000003E-4</v>
      </c>
    </row>
    <row r="7124" spans="1:5">
      <c r="A7124">
        <v>10</v>
      </c>
      <c r="B7124">
        <v>24</v>
      </c>
      <c r="C7124">
        <v>16</v>
      </c>
      <c r="D7124">
        <v>196.91399999999999</v>
      </c>
      <c r="E7124">
        <f t="shared" si="111"/>
        <v>0.19691399999999998</v>
      </c>
    </row>
    <row r="7125" spans="1:5">
      <c r="A7125">
        <v>10</v>
      </c>
      <c r="B7125">
        <v>24</v>
      </c>
      <c r="C7125">
        <v>17</v>
      </c>
      <c r="D7125">
        <v>0</v>
      </c>
      <c r="E7125">
        <f t="shared" si="111"/>
        <v>0</v>
      </c>
    </row>
    <row r="7126" spans="1:5">
      <c r="A7126">
        <v>10</v>
      </c>
      <c r="B7126">
        <v>24</v>
      </c>
      <c r="C7126">
        <v>18</v>
      </c>
      <c r="D7126">
        <v>0</v>
      </c>
      <c r="E7126">
        <f t="shared" si="111"/>
        <v>0</v>
      </c>
    </row>
    <row r="7127" spans="1:5">
      <c r="A7127">
        <v>10</v>
      </c>
      <c r="B7127">
        <v>24</v>
      </c>
      <c r="C7127">
        <v>19</v>
      </c>
      <c r="D7127">
        <v>0</v>
      </c>
      <c r="E7127">
        <f t="shared" si="111"/>
        <v>0</v>
      </c>
    </row>
    <row r="7128" spans="1:5">
      <c r="A7128">
        <v>10</v>
      </c>
      <c r="B7128">
        <v>24</v>
      </c>
      <c r="C7128">
        <v>20</v>
      </c>
      <c r="D7128">
        <v>0</v>
      </c>
      <c r="E7128">
        <f t="shared" si="111"/>
        <v>0</v>
      </c>
    </row>
    <row r="7129" spans="1:5">
      <c r="A7129">
        <v>10</v>
      </c>
      <c r="B7129">
        <v>24</v>
      </c>
      <c r="C7129">
        <v>21</v>
      </c>
      <c r="D7129">
        <v>0</v>
      </c>
      <c r="E7129">
        <f t="shared" si="111"/>
        <v>0</v>
      </c>
    </row>
    <row r="7130" spans="1:5">
      <c r="A7130">
        <v>10</v>
      </c>
      <c r="B7130">
        <v>24</v>
      </c>
      <c r="C7130">
        <v>22</v>
      </c>
      <c r="D7130">
        <v>0</v>
      </c>
      <c r="E7130">
        <f t="shared" si="111"/>
        <v>0</v>
      </c>
    </row>
    <row r="7131" spans="1:5">
      <c r="A7131">
        <v>10</v>
      </c>
      <c r="B7131">
        <v>24</v>
      </c>
      <c r="C7131">
        <v>23</v>
      </c>
      <c r="D7131">
        <v>0</v>
      </c>
      <c r="E7131">
        <f t="shared" si="111"/>
        <v>0</v>
      </c>
    </row>
    <row r="7132" spans="1:5">
      <c r="A7132">
        <v>10</v>
      </c>
      <c r="B7132">
        <v>25</v>
      </c>
      <c r="C7132">
        <v>0</v>
      </c>
      <c r="D7132">
        <v>0</v>
      </c>
      <c r="E7132">
        <f t="shared" si="111"/>
        <v>0</v>
      </c>
    </row>
    <row r="7133" spans="1:5">
      <c r="A7133">
        <v>10</v>
      </c>
      <c r="B7133">
        <v>25</v>
      </c>
      <c r="C7133">
        <v>1</v>
      </c>
      <c r="D7133">
        <v>0</v>
      </c>
      <c r="E7133">
        <f t="shared" si="111"/>
        <v>0</v>
      </c>
    </row>
    <row r="7134" spans="1:5">
      <c r="A7134">
        <v>10</v>
      </c>
      <c r="B7134">
        <v>25</v>
      </c>
      <c r="C7134">
        <v>2</v>
      </c>
      <c r="D7134">
        <v>0</v>
      </c>
      <c r="E7134">
        <f t="shared" si="111"/>
        <v>0</v>
      </c>
    </row>
    <row r="7135" spans="1:5">
      <c r="A7135">
        <v>10</v>
      </c>
      <c r="B7135">
        <v>25</v>
      </c>
      <c r="C7135">
        <v>3</v>
      </c>
      <c r="D7135">
        <v>0</v>
      </c>
      <c r="E7135">
        <f t="shared" si="111"/>
        <v>0</v>
      </c>
    </row>
    <row r="7136" spans="1:5">
      <c r="A7136">
        <v>10</v>
      </c>
      <c r="B7136">
        <v>25</v>
      </c>
      <c r="C7136">
        <v>4</v>
      </c>
      <c r="D7136">
        <v>0</v>
      </c>
      <c r="E7136">
        <f t="shared" si="111"/>
        <v>0</v>
      </c>
    </row>
    <row r="7137" spans="1:5">
      <c r="A7137">
        <v>10</v>
      </c>
      <c r="B7137">
        <v>25</v>
      </c>
      <c r="C7137">
        <v>5</v>
      </c>
      <c r="D7137">
        <v>0</v>
      </c>
      <c r="E7137">
        <f t="shared" si="111"/>
        <v>0</v>
      </c>
    </row>
    <row r="7138" spans="1:5">
      <c r="A7138">
        <v>10</v>
      </c>
      <c r="B7138">
        <v>25</v>
      </c>
      <c r="C7138">
        <v>6</v>
      </c>
      <c r="D7138">
        <v>133.34899999999999</v>
      </c>
      <c r="E7138">
        <f t="shared" si="111"/>
        <v>0.133349</v>
      </c>
    </row>
    <row r="7139" spans="1:5">
      <c r="A7139">
        <v>10</v>
      </c>
      <c r="B7139">
        <v>25</v>
      </c>
      <c r="C7139">
        <v>7</v>
      </c>
      <c r="D7139">
        <v>457.34</v>
      </c>
      <c r="E7139">
        <f t="shared" si="111"/>
        <v>0.45733999999999997</v>
      </c>
    </row>
    <row r="7140" spans="1:5">
      <c r="A7140">
        <v>10</v>
      </c>
      <c r="B7140">
        <v>25</v>
      </c>
      <c r="C7140">
        <v>8</v>
      </c>
      <c r="D7140">
        <v>182.73599999999999</v>
      </c>
      <c r="E7140">
        <f t="shared" si="111"/>
        <v>0.18273599999999998</v>
      </c>
    </row>
    <row r="7141" spans="1:5">
      <c r="A7141">
        <v>10</v>
      </c>
      <c r="B7141">
        <v>25</v>
      </c>
      <c r="C7141">
        <v>9</v>
      </c>
      <c r="D7141">
        <v>134.119</v>
      </c>
      <c r="E7141">
        <f t="shared" si="111"/>
        <v>0.13411899999999999</v>
      </c>
    </row>
    <row r="7142" spans="1:5">
      <c r="A7142">
        <v>10</v>
      </c>
      <c r="B7142">
        <v>25</v>
      </c>
      <c r="C7142">
        <v>10</v>
      </c>
      <c r="D7142">
        <v>177.822</v>
      </c>
      <c r="E7142">
        <f t="shared" si="111"/>
        <v>0.17782200000000001</v>
      </c>
    </row>
    <row r="7143" spans="1:5">
      <c r="A7143">
        <v>10</v>
      </c>
      <c r="B7143">
        <v>25</v>
      </c>
      <c r="C7143">
        <v>11</v>
      </c>
      <c r="D7143">
        <v>2146.2489999999998</v>
      </c>
      <c r="E7143">
        <f t="shared" si="111"/>
        <v>2.1462489999999996</v>
      </c>
    </row>
    <row r="7144" spans="1:5">
      <c r="A7144">
        <v>10</v>
      </c>
      <c r="B7144">
        <v>25</v>
      </c>
      <c r="C7144">
        <v>12</v>
      </c>
      <c r="D7144">
        <v>2707.7449999999999</v>
      </c>
      <c r="E7144">
        <f t="shared" si="111"/>
        <v>2.7077450000000001</v>
      </c>
    </row>
    <row r="7145" spans="1:5">
      <c r="A7145">
        <v>10</v>
      </c>
      <c r="B7145">
        <v>25</v>
      </c>
      <c r="C7145">
        <v>13</v>
      </c>
      <c r="D7145">
        <v>845.31100000000004</v>
      </c>
      <c r="E7145">
        <f t="shared" si="111"/>
        <v>0.84531100000000003</v>
      </c>
    </row>
    <row r="7146" spans="1:5">
      <c r="A7146">
        <v>10</v>
      </c>
      <c r="B7146">
        <v>25</v>
      </c>
      <c r="C7146">
        <v>14</v>
      </c>
      <c r="D7146">
        <v>1107.5840000000001</v>
      </c>
      <c r="E7146">
        <f t="shared" si="111"/>
        <v>1.1075840000000001</v>
      </c>
    </row>
    <row r="7147" spans="1:5">
      <c r="A7147">
        <v>10</v>
      </c>
      <c r="B7147">
        <v>25</v>
      </c>
      <c r="C7147">
        <v>15</v>
      </c>
      <c r="D7147">
        <v>117.218</v>
      </c>
      <c r="E7147">
        <f t="shared" si="111"/>
        <v>0.117218</v>
      </c>
    </row>
    <row r="7148" spans="1:5">
      <c r="A7148">
        <v>10</v>
      </c>
      <c r="B7148">
        <v>25</v>
      </c>
      <c r="C7148">
        <v>16</v>
      </c>
      <c r="D7148">
        <v>203.376</v>
      </c>
      <c r="E7148">
        <f t="shared" si="111"/>
        <v>0.203376</v>
      </c>
    </row>
    <row r="7149" spans="1:5">
      <c r="A7149">
        <v>10</v>
      </c>
      <c r="B7149">
        <v>25</v>
      </c>
      <c r="C7149">
        <v>17</v>
      </c>
      <c r="D7149">
        <v>0</v>
      </c>
      <c r="E7149">
        <f t="shared" si="111"/>
        <v>0</v>
      </c>
    </row>
    <row r="7150" spans="1:5">
      <c r="A7150">
        <v>10</v>
      </c>
      <c r="B7150">
        <v>25</v>
      </c>
      <c r="C7150">
        <v>18</v>
      </c>
      <c r="D7150">
        <v>0</v>
      </c>
      <c r="E7150">
        <f t="shared" si="111"/>
        <v>0</v>
      </c>
    </row>
    <row r="7151" spans="1:5">
      <c r="A7151">
        <v>10</v>
      </c>
      <c r="B7151">
        <v>25</v>
      </c>
      <c r="C7151">
        <v>19</v>
      </c>
      <c r="D7151">
        <v>0</v>
      </c>
      <c r="E7151">
        <f t="shared" si="111"/>
        <v>0</v>
      </c>
    </row>
    <row r="7152" spans="1:5">
      <c r="A7152">
        <v>10</v>
      </c>
      <c r="B7152">
        <v>25</v>
      </c>
      <c r="C7152">
        <v>20</v>
      </c>
      <c r="D7152">
        <v>0</v>
      </c>
      <c r="E7152">
        <f t="shared" si="111"/>
        <v>0</v>
      </c>
    </row>
    <row r="7153" spans="1:5">
      <c r="A7153">
        <v>10</v>
      </c>
      <c r="B7153">
        <v>25</v>
      </c>
      <c r="C7153">
        <v>21</v>
      </c>
      <c r="D7153">
        <v>0</v>
      </c>
      <c r="E7153">
        <f t="shared" si="111"/>
        <v>0</v>
      </c>
    </row>
    <row r="7154" spans="1:5">
      <c r="A7154">
        <v>10</v>
      </c>
      <c r="B7154">
        <v>25</v>
      </c>
      <c r="C7154">
        <v>22</v>
      </c>
      <c r="D7154">
        <v>0</v>
      </c>
      <c r="E7154">
        <f t="shared" si="111"/>
        <v>0</v>
      </c>
    </row>
    <row r="7155" spans="1:5">
      <c r="A7155">
        <v>10</v>
      </c>
      <c r="B7155">
        <v>25</v>
      </c>
      <c r="C7155">
        <v>23</v>
      </c>
      <c r="D7155">
        <v>0</v>
      </c>
      <c r="E7155">
        <f t="shared" si="111"/>
        <v>0</v>
      </c>
    </row>
    <row r="7156" spans="1:5">
      <c r="A7156">
        <v>10</v>
      </c>
      <c r="B7156">
        <v>26</v>
      </c>
      <c r="C7156">
        <v>0</v>
      </c>
      <c r="D7156">
        <v>0</v>
      </c>
      <c r="E7156">
        <f t="shared" si="111"/>
        <v>0</v>
      </c>
    </row>
    <row r="7157" spans="1:5">
      <c r="A7157">
        <v>10</v>
      </c>
      <c r="B7157">
        <v>26</v>
      </c>
      <c r="C7157">
        <v>1</v>
      </c>
      <c r="D7157">
        <v>0</v>
      </c>
      <c r="E7157">
        <f t="shared" si="111"/>
        <v>0</v>
      </c>
    </row>
    <row r="7158" spans="1:5">
      <c r="A7158">
        <v>10</v>
      </c>
      <c r="B7158">
        <v>26</v>
      </c>
      <c r="C7158">
        <v>2</v>
      </c>
      <c r="D7158">
        <v>0</v>
      </c>
      <c r="E7158">
        <f t="shared" si="111"/>
        <v>0</v>
      </c>
    </row>
    <row r="7159" spans="1:5">
      <c r="A7159">
        <v>10</v>
      </c>
      <c r="B7159">
        <v>26</v>
      </c>
      <c r="C7159">
        <v>3</v>
      </c>
      <c r="D7159">
        <v>0</v>
      </c>
      <c r="E7159">
        <f t="shared" si="111"/>
        <v>0</v>
      </c>
    </row>
    <row r="7160" spans="1:5">
      <c r="A7160">
        <v>10</v>
      </c>
      <c r="B7160">
        <v>26</v>
      </c>
      <c r="C7160">
        <v>4</v>
      </c>
      <c r="D7160">
        <v>0</v>
      </c>
      <c r="E7160">
        <f t="shared" si="111"/>
        <v>0</v>
      </c>
    </row>
    <row r="7161" spans="1:5">
      <c r="A7161">
        <v>10</v>
      </c>
      <c r="B7161">
        <v>26</v>
      </c>
      <c r="C7161">
        <v>5</v>
      </c>
      <c r="D7161">
        <v>0</v>
      </c>
      <c r="E7161">
        <f t="shared" si="111"/>
        <v>0</v>
      </c>
    </row>
    <row r="7162" spans="1:5">
      <c r="A7162">
        <v>10</v>
      </c>
      <c r="B7162">
        <v>26</v>
      </c>
      <c r="C7162">
        <v>6</v>
      </c>
      <c r="D7162">
        <v>102.85</v>
      </c>
      <c r="E7162">
        <f t="shared" si="111"/>
        <v>0.10285</v>
      </c>
    </row>
    <row r="7163" spans="1:5">
      <c r="A7163">
        <v>10</v>
      </c>
      <c r="B7163">
        <v>26</v>
      </c>
      <c r="C7163">
        <v>7</v>
      </c>
      <c r="D7163">
        <v>856.52300000000002</v>
      </c>
      <c r="E7163">
        <f t="shared" si="111"/>
        <v>0.85652300000000003</v>
      </c>
    </row>
    <row r="7164" spans="1:5">
      <c r="A7164">
        <v>10</v>
      </c>
      <c r="B7164">
        <v>26</v>
      </c>
      <c r="C7164">
        <v>8</v>
      </c>
      <c r="D7164">
        <v>1651.0350000000001</v>
      </c>
      <c r="E7164">
        <f t="shared" si="111"/>
        <v>1.651035</v>
      </c>
    </row>
    <row r="7165" spans="1:5">
      <c r="A7165">
        <v>10</v>
      </c>
      <c r="B7165">
        <v>26</v>
      </c>
      <c r="C7165">
        <v>9</v>
      </c>
      <c r="D7165">
        <v>2248.9360000000001</v>
      </c>
      <c r="E7165">
        <f t="shared" si="111"/>
        <v>2.248936</v>
      </c>
    </row>
    <row r="7166" spans="1:5">
      <c r="A7166">
        <v>10</v>
      </c>
      <c r="B7166">
        <v>26</v>
      </c>
      <c r="C7166">
        <v>10</v>
      </c>
      <c r="D7166">
        <v>2592.7109999999998</v>
      </c>
      <c r="E7166">
        <f t="shared" si="111"/>
        <v>2.592711</v>
      </c>
    </row>
    <row r="7167" spans="1:5">
      <c r="A7167">
        <v>10</v>
      </c>
      <c r="B7167">
        <v>26</v>
      </c>
      <c r="C7167">
        <v>11</v>
      </c>
      <c r="D7167">
        <v>1284.3150000000001</v>
      </c>
      <c r="E7167">
        <f t="shared" si="111"/>
        <v>1.2843150000000001</v>
      </c>
    </row>
    <row r="7168" spans="1:5">
      <c r="A7168">
        <v>10</v>
      </c>
      <c r="B7168">
        <v>26</v>
      </c>
      <c r="C7168">
        <v>12</v>
      </c>
      <c r="D7168">
        <v>1460.1980000000001</v>
      </c>
      <c r="E7168">
        <f t="shared" si="111"/>
        <v>1.4601980000000001</v>
      </c>
    </row>
    <row r="7169" spans="1:5">
      <c r="A7169">
        <v>10</v>
      </c>
      <c r="B7169">
        <v>26</v>
      </c>
      <c r="C7169">
        <v>13</v>
      </c>
      <c r="D7169">
        <v>1516.838</v>
      </c>
      <c r="E7169">
        <f t="shared" si="111"/>
        <v>1.5168379999999999</v>
      </c>
    </row>
    <row r="7170" spans="1:5">
      <c r="A7170">
        <v>10</v>
      </c>
      <c r="B7170">
        <v>26</v>
      </c>
      <c r="C7170">
        <v>14</v>
      </c>
      <c r="D7170">
        <v>946.60799999999995</v>
      </c>
      <c r="E7170">
        <f t="shared" si="111"/>
        <v>0.94660799999999989</v>
      </c>
    </row>
    <row r="7171" spans="1:5">
      <c r="A7171">
        <v>10</v>
      </c>
      <c r="B7171">
        <v>26</v>
      </c>
      <c r="C7171">
        <v>15</v>
      </c>
      <c r="D7171">
        <v>262.38299999999998</v>
      </c>
      <c r="E7171">
        <f t="shared" si="111"/>
        <v>0.26238299999999998</v>
      </c>
    </row>
    <row r="7172" spans="1:5">
      <c r="A7172">
        <v>10</v>
      </c>
      <c r="B7172">
        <v>26</v>
      </c>
      <c r="C7172">
        <v>16</v>
      </c>
      <c r="D7172">
        <v>24.805</v>
      </c>
      <c r="E7172">
        <f t="shared" si="111"/>
        <v>2.4805000000000001E-2</v>
      </c>
    </row>
    <row r="7173" spans="1:5">
      <c r="A7173">
        <v>10</v>
      </c>
      <c r="B7173">
        <v>26</v>
      </c>
      <c r="C7173">
        <v>17</v>
      </c>
      <c r="D7173">
        <v>0</v>
      </c>
      <c r="E7173">
        <f t="shared" ref="E7173:E7236" si="112">D7173/1000</f>
        <v>0</v>
      </c>
    </row>
    <row r="7174" spans="1:5">
      <c r="A7174">
        <v>10</v>
      </c>
      <c r="B7174">
        <v>26</v>
      </c>
      <c r="C7174">
        <v>18</v>
      </c>
      <c r="D7174">
        <v>0</v>
      </c>
      <c r="E7174">
        <f t="shared" si="112"/>
        <v>0</v>
      </c>
    </row>
    <row r="7175" spans="1:5">
      <c r="A7175">
        <v>10</v>
      </c>
      <c r="B7175">
        <v>26</v>
      </c>
      <c r="C7175">
        <v>19</v>
      </c>
      <c r="D7175">
        <v>0</v>
      </c>
      <c r="E7175">
        <f t="shared" si="112"/>
        <v>0</v>
      </c>
    </row>
    <row r="7176" spans="1:5">
      <c r="A7176">
        <v>10</v>
      </c>
      <c r="B7176">
        <v>26</v>
      </c>
      <c r="C7176">
        <v>20</v>
      </c>
      <c r="D7176">
        <v>0</v>
      </c>
      <c r="E7176">
        <f t="shared" si="112"/>
        <v>0</v>
      </c>
    </row>
    <row r="7177" spans="1:5">
      <c r="A7177">
        <v>10</v>
      </c>
      <c r="B7177">
        <v>26</v>
      </c>
      <c r="C7177">
        <v>21</v>
      </c>
      <c r="D7177">
        <v>0</v>
      </c>
      <c r="E7177">
        <f t="shared" si="112"/>
        <v>0</v>
      </c>
    </row>
    <row r="7178" spans="1:5">
      <c r="A7178">
        <v>10</v>
      </c>
      <c r="B7178">
        <v>26</v>
      </c>
      <c r="C7178">
        <v>22</v>
      </c>
      <c r="D7178">
        <v>0</v>
      </c>
      <c r="E7178">
        <f t="shared" si="112"/>
        <v>0</v>
      </c>
    </row>
    <row r="7179" spans="1:5">
      <c r="A7179">
        <v>10</v>
      </c>
      <c r="B7179">
        <v>26</v>
      </c>
      <c r="C7179">
        <v>23</v>
      </c>
      <c r="D7179">
        <v>0</v>
      </c>
      <c r="E7179">
        <f t="shared" si="112"/>
        <v>0</v>
      </c>
    </row>
    <row r="7180" spans="1:5">
      <c r="A7180">
        <v>10</v>
      </c>
      <c r="B7180">
        <v>27</v>
      </c>
      <c r="C7180">
        <v>0</v>
      </c>
      <c r="D7180">
        <v>0</v>
      </c>
      <c r="E7180">
        <f t="shared" si="112"/>
        <v>0</v>
      </c>
    </row>
    <row r="7181" spans="1:5">
      <c r="A7181">
        <v>10</v>
      </c>
      <c r="B7181">
        <v>27</v>
      </c>
      <c r="C7181">
        <v>1</v>
      </c>
      <c r="D7181">
        <v>0</v>
      </c>
      <c r="E7181">
        <f t="shared" si="112"/>
        <v>0</v>
      </c>
    </row>
    <row r="7182" spans="1:5">
      <c r="A7182">
        <v>10</v>
      </c>
      <c r="B7182">
        <v>27</v>
      </c>
      <c r="C7182">
        <v>2</v>
      </c>
      <c r="D7182">
        <v>0</v>
      </c>
      <c r="E7182">
        <f t="shared" si="112"/>
        <v>0</v>
      </c>
    </row>
    <row r="7183" spans="1:5">
      <c r="A7183">
        <v>10</v>
      </c>
      <c r="B7183">
        <v>27</v>
      </c>
      <c r="C7183">
        <v>3</v>
      </c>
      <c r="D7183">
        <v>0</v>
      </c>
      <c r="E7183">
        <f t="shared" si="112"/>
        <v>0</v>
      </c>
    </row>
    <row r="7184" spans="1:5">
      <c r="A7184">
        <v>10</v>
      </c>
      <c r="B7184">
        <v>27</v>
      </c>
      <c r="C7184">
        <v>4</v>
      </c>
      <c r="D7184">
        <v>0</v>
      </c>
      <c r="E7184">
        <f t="shared" si="112"/>
        <v>0</v>
      </c>
    </row>
    <row r="7185" spans="1:5">
      <c r="A7185">
        <v>10</v>
      </c>
      <c r="B7185">
        <v>27</v>
      </c>
      <c r="C7185">
        <v>5</v>
      </c>
      <c r="D7185">
        <v>0</v>
      </c>
      <c r="E7185">
        <f t="shared" si="112"/>
        <v>0</v>
      </c>
    </row>
    <row r="7186" spans="1:5">
      <c r="A7186">
        <v>10</v>
      </c>
      <c r="B7186">
        <v>27</v>
      </c>
      <c r="C7186">
        <v>6</v>
      </c>
      <c r="D7186">
        <v>63.417999999999999</v>
      </c>
      <c r="E7186">
        <f t="shared" si="112"/>
        <v>6.3418000000000002E-2</v>
      </c>
    </row>
    <row r="7187" spans="1:5">
      <c r="A7187">
        <v>10</v>
      </c>
      <c r="B7187">
        <v>27</v>
      </c>
      <c r="C7187">
        <v>7</v>
      </c>
      <c r="D7187">
        <v>42.494</v>
      </c>
      <c r="E7187">
        <f t="shared" si="112"/>
        <v>4.2493999999999997E-2</v>
      </c>
    </row>
    <row r="7188" spans="1:5">
      <c r="A7188">
        <v>10</v>
      </c>
      <c r="B7188">
        <v>27</v>
      </c>
      <c r="C7188">
        <v>8</v>
      </c>
      <c r="D7188">
        <v>291.25400000000002</v>
      </c>
      <c r="E7188">
        <f t="shared" si="112"/>
        <v>0.29125400000000001</v>
      </c>
    </row>
    <row r="7189" spans="1:5">
      <c r="A7189">
        <v>10</v>
      </c>
      <c r="B7189">
        <v>27</v>
      </c>
      <c r="C7189">
        <v>9</v>
      </c>
      <c r="D7189">
        <v>437.64699999999999</v>
      </c>
      <c r="E7189">
        <f t="shared" si="112"/>
        <v>0.43764700000000001</v>
      </c>
    </row>
    <row r="7190" spans="1:5">
      <c r="A7190">
        <v>10</v>
      </c>
      <c r="B7190">
        <v>27</v>
      </c>
      <c r="C7190">
        <v>10</v>
      </c>
      <c r="D7190">
        <v>1199.1590000000001</v>
      </c>
      <c r="E7190">
        <f t="shared" si="112"/>
        <v>1.1991590000000001</v>
      </c>
    </row>
    <row r="7191" spans="1:5">
      <c r="A7191">
        <v>10</v>
      </c>
      <c r="B7191">
        <v>27</v>
      </c>
      <c r="C7191">
        <v>11</v>
      </c>
      <c r="D7191">
        <v>766.50099999999998</v>
      </c>
      <c r="E7191">
        <f t="shared" si="112"/>
        <v>0.76650099999999999</v>
      </c>
    </row>
    <row r="7192" spans="1:5">
      <c r="A7192">
        <v>10</v>
      </c>
      <c r="B7192">
        <v>27</v>
      </c>
      <c r="C7192">
        <v>12</v>
      </c>
      <c r="D7192">
        <v>491.14699999999999</v>
      </c>
      <c r="E7192">
        <f t="shared" si="112"/>
        <v>0.491147</v>
      </c>
    </row>
    <row r="7193" spans="1:5">
      <c r="A7193">
        <v>10</v>
      </c>
      <c r="B7193">
        <v>27</v>
      </c>
      <c r="C7193">
        <v>13</v>
      </c>
      <c r="D7193">
        <v>860.83600000000001</v>
      </c>
      <c r="E7193">
        <f t="shared" si="112"/>
        <v>0.86083600000000005</v>
      </c>
    </row>
    <row r="7194" spans="1:5">
      <c r="A7194">
        <v>10</v>
      </c>
      <c r="B7194">
        <v>27</v>
      </c>
      <c r="C7194">
        <v>14</v>
      </c>
      <c r="D7194">
        <v>877.93200000000002</v>
      </c>
      <c r="E7194">
        <f t="shared" si="112"/>
        <v>0.87793200000000005</v>
      </c>
    </row>
    <row r="7195" spans="1:5">
      <c r="A7195">
        <v>10</v>
      </c>
      <c r="B7195">
        <v>27</v>
      </c>
      <c r="C7195">
        <v>15</v>
      </c>
      <c r="D7195">
        <v>712.31299999999999</v>
      </c>
      <c r="E7195">
        <f t="shared" si="112"/>
        <v>0.71231299999999997</v>
      </c>
    </row>
    <row r="7196" spans="1:5">
      <c r="A7196">
        <v>10</v>
      </c>
      <c r="B7196">
        <v>27</v>
      </c>
      <c r="C7196">
        <v>16</v>
      </c>
      <c r="D7196">
        <v>61.104999999999997</v>
      </c>
      <c r="E7196">
        <f t="shared" si="112"/>
        <v>6.1105E-2</v>
      </c>
    </row>
    <row r="7197" spans="1:5">
      <c r="A7197">
        <v>10</v>
      </c>
      <c r="B7197">
        <v>27</v>
      </c>
      <c r="C7197">
        <v>17</v>
      </c>
      <c r="D7197">
        <v>0</v>
      </c>
      <c r="E7197">
        <f t="shared" si="112"/>
        <v>0</v>
      </c>
    </row>
    <row r="7198" spans="1:5">
      <c r="A7198">
        <v>10</v>
      </c>
      <c r="B7198">
        <v>27</v>
      </c>
      <c r="C7198">
        <v>18</v>
      </c>
      <c r="D7198">
        <v>0</v>
      </c>
      <c r="E7198">
        <f t="shared" si="112"/>
        <v>0</v>
      </c>
    </row>
    <row r="7199" spans="1:5">
      <c r="A7199">
        <v>10</v>
      </c>
      <c r="B7199">
        <v>27</v>
      </c>
      <c r="C7199">
        <v>19</v>
      </c>
      <c r="D7199">
        <v>0</v>
      </c>
      <c r="E7199">
        <f t="shared" si="112"/>
        <v>0</v>
      </c>
    </row>
    <row r="7200" spans="1:5">
      <c r="A7200">
        <v>10</v>
      </c>
      <c r="B7200">
        <v>27</v>
      </c>
      <c r="C7200">
        <v>20</v>
      </c>
      <c r="D7200">
        <v>0</v>
      </c>
      <c r="E7200">
        <f t="shared" si="112"/>
        <v>0</v>
      </c>
    </row>
    <row r="7201" spans="1:5">
      <c r="A7201">
        <v>10</v>
      </c>
      <c r="B7201">
        <v>27</v>
      </c>
      <c r="C7201">
        <v>21</v>
      </c>
      <c r="D7201">
        <v>0</v>
      </c>
      <c r="E7201">
        <f t="shared" si="112"/>
        <v>0</v>
      </c>
    </row>
    <row r="7202" spans="1:5">
      <c r="A7202">
        <v>10</v>
      </c>
      <c r="B7202">
        <v>27</v>
      </c>
      <c r="C7202">
        <v>22</v>
      </c>
      <c r="D7202">
        <v>0</v>
      </c>
      <c r="E7202">
        <f t="shared" si="112"/>
        <v>0</v>
      </c>
    </row>
    <row r="7203" spans="1:5">
      <c r="A7203">
        <v>10</v>
      </c>
      <c r="B7203">
        <v>27</v>
      </c>
      <c r="C7203">
        <v>23</v>
      </c>
      <c r="D7203">
        <v>0</v>
      </c>
      <c r="E7203">
        <f t="shared" si="112"/>
        <v>0</v>
      </c>
    </row>
    <row r="7204" spans="1:5">
      <c r="A7204">
        <v>10</v>
      </c>
      <c r="B7204">
        <v>28</v>
      </c>
      <c r="C7204">
        <v>0</v>
      </c>
      <c r="D7204">
        <v>0</v>
      </c>
      <c r="E7204">
        <f t="shared" si="112"/>
        <v>0</v>
      </c>
    </row>
    <row r="7205" spans="1:5">
      <c r="A7205">
        <v>10</v>
      </c>
      <c r="B7205">
        <v>28</v>
      </c>
      <c r="C7205">
        <v>1</v>
      </c>
      <c r="D7205">
        <v>0</v>
      </c>
      <c r="E7205">
        <f t="shared" si="112"/>
        <v>0</v>
      </c>
    </row>
    <row r="7206" spans="1:5">
      <c r="A7206">
        <v>10</v>
      </c>
      <c r="B7206">
        <v>28</v>
      </c>
      <c r="C7206">
        <v>2</v>
      </c>
      <c r="D7206">
        <v>0</v>
      </c>
      <c r="E7206">
        <f t="shared" si="112"/>
        <v>0</v>
      </c>
    </row>
    <row r="7207" spans="1:5">
      <c r="A7207">
        <v>10</v>
      </c>
      <c r="B7207">
        <v>28</v>
      </c>
      <c r="C7207">
        <v>3</v>
      </c>
      <c r="D7207">
        <v>0</v>
      </c>
      <c r="E7207">
        <f t="shared" si="112"/>
        <v>0</v>
      </c>
    </row>
    <row r="7208" spans="1:5">
      <c r="A7208">
        <v>10</v>
      </c>
      <c r="B7208">
        <v>28</v>
      </c>
      <c r="C7208">
        <v>4</v>
      </c>
      <c r="D7208">
        <v>0</v>
      </c>
      <c r="E7208">
        <f t="shared" si="112"/>
        <v>0</v>
      </c>
    </row>
    <row r="7209" spans="1:5">
      <c r="A7209">
        <v>10</v>
      </c>
      <c r="B7209">
        <v>28</v>
      </c>
      <c r="C7209">
        <v>5</v>
      </c>
      <c r="D7209">
        <v>0</v>
      </c>
      <c r="E7209">
        <f t="shared" si="112"/>
        <v>0</v>
      </c>
    </row>
    <row r="7210" spans="1:5">
      <c r="A7210">
        <v>10</v>
      </c>
      <c r="B7210">
        <v>28</v>
      </c>
      <c r="C7210">
        <v>6</v>
      </c>
      <c r="D7210">
        <v>76.013000000000005</v>
      </c>
      <c r="E7210">
        <f t="shared" si="112"/>
        <v>7.6013000000000011E-2</v>
      </c>
    </row>
    <row r="7211" spans="1:5">
      <c r="A7211">
        <v>10</v>
      </c>
      <c r="B7211">
        <v>28</v>
      </c>
      <c r="C7211">
        <v>7</v>
      </c>
      <c r="D7211">
        <v>195.94900000000001</v>
      </c>
      <c r="E7211">
        <f t="shared" si="112"/>
        <v>0.19594900000000001</v>
      </c>
    </row>
    <row r="7212" spans="1:5">
      <c r="A7212">
        <v>10</v>
      </c>
      <c r="B7212">
        <v>28</v>
      </c>
      <c r="C7212">
        <v>8</v>
      </c>
      <c r="D7212">
        <v>1060.9780000000001</v>
      </c>
      <c r="E7212">
        <f t="shared" si="112"/>
        <v>1.060978</v>
      </c>
    </row>
    <row r="7213" spans="1:5">
      <c r="A7213">
        <v>10</v>
      </c>
      <c r="B7213">
        <v>28</v>
      </c>
      <c r="C7213">
        <v>9</v>
      </c>
      <c r="D7213">
        <v>2144.1529999999998</v>
      </c>
      <c r="E7213">
        <f t="shared" si="112"/>
        <v>2.1441529999999998</v>
      </c>
    </row>
    <row r="7214" spans="1:5">
      <c r="A7214">
        <v>10</v>
      </c>
      <c r="B7214">
        <v>28</v>
      </c>
      <c r="C7214">
        <v>10</v>
      </c>
      <c r="D7214">
        <v>1607.335</v>
      </c>
      <c r="E7214">
        <f t="shared" si="112"/>
        <v>1.607335</v>
      </c>
    </row>
    <row r="7215" spans="1:5">
      <c r="A7215">
        <v>10</v>
      </c>
      <c r="B7215">
        <v>28</v>
      </c>
      <c r="C7215">
        <v>11</v>
      </c>
      <c r="D7215">
        <v>978.59500000000003</v>
      </c>
      <c r="E7215">
        <f t="shared" si="112"/>
        <v>0.97859499999999999</v>
      </c>
    </row>
    <row r="7216" spans="1:5">
      <c r="A7216">
        <v>10</v>
      </c>
      <c r="B7216">
        <v>28</v>
      </c>
      <c r="C7216">
        <v>12</v>
      </c>
      <c r="D7216">
        <v>2485.3620000000001</v>
      </c>
      <c r="E7216">
        <f t="shared" si="112"/>
        <v>2.4853620000000003</v>
      </c>
    </row>
    <row r="7217" spans="1:5">
      <c r="A7217">
        <v>10</v>
      </c>
      <c r="B7217">
        <v>28</v>
      </c>
      <c r="C7217">
        <v>13</v>
      </c>
      <c r="D7217">
        <v>2146.623</v>
      </c>
      <c r="E7217">
        <f t="shared" si="112"/>
        <v>2.1466229999999999</v>
      </c>
    </row>
    <row r="7218" spans="1:5">
      <c r="A7218">
        <v>10</v>
      </c>
      <c r="B7218">
        <v>28</v>
      </c>
      <c r="C7218">
        <v>14</v>
      </c>
      <c r="D7218">
        <v>1636.0440000000001</v>
      </c>
      <c r="E7218">
        <f t="shared" si="112"/>
        <v>1.6360440000000001</v>
      </c>
    </row>
    <row r="7219" spans="1:5">
      <c r="A7219">
        <v>10</v>
      </c>
      <c r="B7219">
        <v>28</v>
      </c>
      <c r="C7219">
        <v>15</v>
      </c>
      <c r="D7219">
        <v>892.96500000000003</v>
      </c>
      <c r="E7219">
        <f t="shared" si="112"/>
        <v>0.89296500000000001</v>
      </c>
    </row>
    <row r="7220" spans="1:5">
      <c r="A7220">
        <v>10</v>
      </c>
      <c r="B7220">
        <v>28</v>
      </c>
      <c r="C7220">
        <v>16</v>
      </c>
      <c r="D7220">
        <v>164.191</v>
      </c>
      <c r="E7220">
        <f t="shared" si="112"/>
        <v>0.164191</v>
      </c>
    </row>
    <row r="7221" spans="1:5">
      <c r="A7221">
        <v>10</v>
      </c>
      <c r="B7221">
        <v>28</v>
      </c>
      <c r="C7221">
        <v>17</v>
      </c>
      <c r="D7221">
        <v>0</v>
      </c>
      <c r="E7221">
        <f t="shared" si="112"/>
        <v>0</v>
      </c>
    </row>
    <row r="7222" spans="1:5">
      <c r="A7222">
        <v>10</v>
      </c>
      <c r="B7222">
        <v>28</v>
      </c>
      <c r="C7222">
        <v>18</v>
      </c>
      <c r="D7222">
        <v>0</v>
      </c>
      <c r="E7222">
        <f t="shared" si="112"/>
        <v>0</v>
      </c>
    </row>
    <row r="7223" spans="1:5">
      <c r="A7223">
        <v>10</v>
      </c>
      <c r="B7223">
        <v>28</v>
      </c>
      <c r="C7223">
        <v>19</v>
      </c>
      <c r="D7223">
        <v>0</v>
      </c>
      <c r="E7223">
        <f t="shared" si="112"/>
        <v>0</v>
      </c>
    </row>
    <row r="7224" spans="1:5">
      <c r="A7224">
        <v>10</v>
      </c>
      <c r="B7224">
        <v>28</v>
      </c>
      <c r="C7224">
        <v>20</v>
      </c>
      <c r="D7224">
        <v>0</v>
      </c>
      <c r="E7224">
        <f t="shared" si="112"/>
        <v>0</v>
      </c>
    </row>
    <row r="7225" spans="1:5">
      <c r="A7225">
        <v>10</v>
      </c>
      <c r="B7225">
        <v>28</v>
      </c>
      <c r="C7225">
        <v>21</v>
      </c>
      <c r="D7225">
        <v>0</v>
      </c>
      <c r="E7225">
        <f t="shared" si="112"/>
        <v>0</v>
      </c>
    </row>
    <row r="7226" spans="1:5">
      <c r="A7226">
        <v>10</v>
      </c>
      <c r="B7226">
        <v>28</v>
      </c>
      <c r="C7226">
        <v>22</v>
      </c>
      <c r="D7226">
        <v>0</v>
      </c>
      <c r="E7226">
        <f t="shared" si="112"/>
        <v>0</v>
      </c>
    </row>
    <row r="7227" spans="1:5">
      <c r="A7227">
        <v>10</v>
      </c>
      <c r="B7227">
        <v>28</v>
      </c>
      <c r="C7227">
        <v>23</v>
      </c>
      <c r="D7227">
        <v>0</v>
      </c>
      <c r="E7227">
        <f t="shared" si="112"/>
        <v>0</v>
      </c>
    </row>
    <row r="7228" spans="1:5">
      <c r="A7228">
        <v>10</v>
      </c>
      <c r="B7228">
        <v>29</v>
      </c>
      <c r="C7228">
        <v>0</v>
      </c>
      <c r="D7228">
        <v>0</v>
      </c>
      <c r="E7228">
        <f t="shared" si="112"/>
        <v>0</v>
      </c>
    </row>
    <row r="7229" spans="1:5">
      <c r="A7229">
        <v>10</v>
      </c>
      <c r="B7229">
        <v>29</v>
      </c>
      <c r="C7229">
        <v>1</v>
      </c>
      <c r="D7229">
        <v>0</v>
      </c>
      <c r="E7229">
        <f t="shared" si="112"/>
        <v>0</v>
      </c>
    </row>
    <row r="7230" spans="1:5">
      <c r="A7230">
        <v>10</v>
      </c>
      <c r="B7230">
        <v>29</v>
      </c>
      <c r="C7230">
        <v>2</v>
      </c>
      <c r="D7230">
        <v>0</v>
      </c>
      <c r="E7230">
        <f t="shared" si="112"/>
        <v>0</v>
      </c>
    </row>
    <row r="7231" spans="1:5">
      <c r="A7231">
        <v>10</v>
      </c>
      <c r="B7231">
        <v>29</v>
      </c>
      <c r="C7231">
        <v>3</v>
      </c>
      <c r="D7231">
        <v>0</v>
      </c>
      <c r="E7231">
        <f t="shared" si="112"/>
        <v>0</v>
      </c>
    </row>
    <row r="7232" spans="1:5">
      <c r="A7232">
        <v>10</v>
      </c>
      <c r="B7232">
        <v>29</v>
      </c>
      <c r="C7232">
        <v>4</v>
      </c>
      <c r="D7232">
        <v>0</v>
      </c>
      <c r="E7232">
        <f t="shared" si="112"/>
        <v>0</v>
      </c>
    </row>
    <row r="7233" spans="1:5">
      <c r="A7233">
        <v>10</v>
      </c>
      <c r="B7233">
        <v>29</v>
      </c>
      <c r="C7233">
        <v>5</v>
      </c>
      <c r="D7233">
        <v>0</v>
      </c>
      <c r="E7233">
        <f t="shared" si="112"/>
        <v>0</v>
      </c>
    </row>
    <row r="7234" spans="1:5">
      <c r="A7234">
        <v>10</v>
      </c>
      <c r="B7234">
        <v>29</v>
      </c>
      <c r="C7234">
        <v>6</v>
      </c>
      <c r="D7234">
        <v>99.015000000000001</v>
      </c>
      <c r="E7234">
        <f t="shared" si="112"/>
        <v>9.9015000000000006E-2</v>
      </c>
    </row>
    <row r="7235" spans="1:5">
      <c r="A7235">
        <v>10</v>
      </c>
      <c r="B7235">
        <v>29</v>
      </c>
      <c r="C7235">
        <v>7</v>
      </c>
      <c r="D7235">
        <v>870.29100000000005</v>
      </c>
      <c r="E7235">
        <f t="shared" si="112"/>
        <v>0.87029100000000004</v>
      </c>
    </row>
    <row r="7236" spans="1:5">
      <c r="A7236">
        <v>10</v>
      </c>
      <c r="B7236">
        <v>29</v>
      </c>
      <c r="C7236">
        <v>8</v>
      </c>
      <c r="D7236">
        <v>1659.0989999999999</v>
      </c>
      <c r="E7236">
        <f t="shared" si="112"/>
        <v>1.6590989999999999</v>
      </c>
    </row>
    <row r="7237" spans="1:5">
      <c r="A7237">
        <v>10</v>
      </c>
      <c r="B7237">
        <v>29</v>
      </c>
      <c r="C7237">
        <v>9</v>
      </c>
      <c r="D7237">
        <v>2238.8330000000001</v>
      </c>
      <c r="E7237">
        <f t="shared" ref="E7237:E7300" si="113">D7237/1000</f>
        <v>2.2388330000000001</v>
      </c>
    </row>
    <row r="7238" spans="1:5">
      <c r="A7238">
        <v>10</v>
      </c>
      <c r="B7238">
        <v>29</v>
      </c>
      <c r="C7238">
        <v>10</v>
      </c>
      <c r="D7238">
        <v>2593.0650000000001</v>
      </c>
      <c r="E7238">
        <f t="shared" si="113"/>
        <v>2.5930650000000002</v>
      </c>
    </row>
    <row r="7239" spans="1:5">
      <c r="A7239">
        <v>10</v>
      </c>
      <c r="B7239">
        <v>29</v>
      </c>
      <c r="C7239">
        <v>11</v>
      </c>
      <c r="D7239">
        <v>2711.7510000000002</v>
      </c>
      <c r="E7239">
        <f t="shared" si="113"/>
        <v>2.711751</v>
      </c>
    </row>
    <row r="7240" spans="1:5">
      <c r="A7240">
        <v>10</v>
      </c>
      <c r="B7240">
        <v>29</v>
      </c>
      <c r="C7240">
        <v>12</v>
      </c>
      <c r="D7240">
        <v>2601.3220000000001</v>
      </c>
      <c r="E7240">
        <f t="shared" si="113"/>
        <v>2.6013220000000001</v>
      </c>
    </row>
    <row r="7241" spans="1:5">
      <c r="A7241">
        <v>10</v>
      </c>
      <c r="B7241">
        <v>29</v>
      </c>
      <c r="C7241">
        <v>13</v>
      </c>
      <c r="D7241">
        <v>2250.1640000000002</v>
      </c>
      <c r="E7241">
        <f t="shared" si="113"/>
        <v>2.2501640000000003</v>
      </c>
    </row>
    <row r="7242" spans="1:5">
      <c r="A7242">
        <v>10</v>
      </c>
      <c r="B7242">
        <v>29</v>
      </c>
      <c r="C7242">
        <v>14</v>
      </c>
      <c r="D7242">
        <v>1682.229</v>
      </c>
      <c r="E7242">
        <f t="shared" si="113"/>
        <v>1.682229</v>
      </c>
    </row>
    <row r="7243" spans="1:5">
      <c r="A7243">
        <v>10</v>
      </c>
      <c r="B7243">
        <v>29</v>
      </c>
      <c r="C7243">
        <v>15</v>
      </c>
      <c r="D7243">
        <v>923.64599999999996</v>
      </c>
      <c r="E7243">
        <f t="shared" si="113"/>
        <v>0.92364599999999997</v>
      </c>
    </row>
    <row r="7244" spans="1:5">
      <c r="A7244">
        <v>10</v>
      </c>
      <c r="B7244">
        <v>29</v>
      </c>
      <c r="C7244">
        <v>16</v>
      </c>
      <c r="D7244">
        <v>165.292</v>
      </c>
      <c r="E7244">
        <f t="shared" si="113"/>
        <v>0.16529199999999999</v>
      </c>
    </row>
    <row r="7245" spans="1:5">
      <c r="A7245">
        <v>10</v>
      </c>
      <c r="B7245">
        <v>29</v>
      </c>
      <c r="C7245">
        <v>17</v>
      </c>
      <c r="D7245">
        <v>0</v>
      </c>
      <c r="E7245">
        <f t="shared" si="113"/>
        <v>0</v>
      </c>
    </row>
    <row r="7246" spans="1:5">
      <c r="A7246">
        <v>10</v>
      </c>
      <c r="B7246">
        <v>29</v>
      </c>
      <c r="C7246">
        <v>18</v>
      </c>
      <c r="D7246">
        <v>0</v>
      </c>
      <c r="E7246">
        <f t="shared" si="113"/>
        <v>0</v>
      </c>
    </row>
    <row r="7247" spans="1:5">
      <c r="A7247">
        <v>10</v>
      </c>
      <c r="B7247">
        <v>29</v>
      </c>
      <c r="C7247">
        <v>19</v>
      </c>
      <c r="D7247">
        <v>0</v>
      </c>
      <c r="E7247">
        <f t="shared" si="113"/>
        <v>0</v>
      </c>
    </row>
    <row r="7248" spans="1:5">
      <c r="A7248">
        <v>10</v>
      </c>
      <c r="B7248">
        <v>29</v>
      </c>
      <c r="C7248">
        <v>20</v>
      </c>
      <c r="D7248">
        <v>0</v>
      </c>
      <c r="E7248">
        <f t="shared" si="113"/>
        <v>0</v>
      </c>
    </row>
    <row r="7249" spans="1:5">
      <c r="A7249">
        <v>10</v>
      </c>
      <c r="B7249">
        <v>29</v>
      </c>
      <c r="C7249">
        <v>21</v>
      </c>
      <c r="D7249">
        <v>0</v>
      </c>
      <c r="E7249">
        <f t="shared" si="113"/>
        <v>0</v>
      </c>
    </row>
    <row r="7250" spans="1:5">
      <c r="A7250">
        <v>10</v>
      </c>
      <c r="B7250">
        <v>29</v>
      </c>
      <c r="C7250">
        <v>22</v>
      </c>
      <c r="D7250">
        <v>0</v>
      </c>
      <c r="E7250">
        <f t="shared" si="113"/>
        <v>0</v>
      </c>
    </row>
    <row r="7251" spans="1:5">
      <c r="A7251">
        <v>10</v>
      </c>
      <c r="B7251">
        <v>29</v>
      </c>
      <c r="C7251">
        <v>23</v>
      </c>
      <c r="D7251">
        <v>0</v>
      </c>
      <c r="E7251">
        <f t="shared" si="113"/>
        <v>0</v>
      </c>
    </row>
    <row r="7252" spans="1:5">
      <c r="A7252">
        <v>10</v>
      </c>
      <c r="B7252">
        <v>30</v>
      </c>
      <c r="C7252">
        <v>0</v>
      </c>
      <c r="D7252">
        <v>0</v>
      </c>
      <c r="E7252">
        <f t="shared" si="113"/>
        <v>0</v>
      </c>
    </row>
    <row r="7253" spans="1:5">
      <c r="A7253">
        <v>10</v>
      </c>
      <c r="B7253">
        <v>30</v>
      </c>
      <c r="C7253">
        <v>1</v>
      </c>
      <c r="D7253">
        <v>0</v>
      </c>
      <c r="E7253">
        <f t="shared" si="113"/>
        <v>0</v>
      </c>
    </row>
    <row r="7254" spans="1:5">
      <c r="A7254">
        <v>10</v>
      </c>
      <c r="B7254">
        <v>30</v>
      </c>
      <c r="C7254">
        <v>2</v>
      </c>
      <c r="D7254">
        <v>0</v>
      </c>
      <c r="E7254">
        <f t="shared" si="113"/>
        <v>0</v>
      </c>
    </row>
    <row r="7255" spans="1:5">
      <c r="A7255">
        <v>10</v>
      </c>
      <c r="B7255">
        <v>30</v>
      </c>
      <c r="C7255">
        <v>3</v>
      </c>
      <c r="D7255">
        <v>0</v>
      </c>
      <c r="E7255">
        <f t="shared" si="113"/>
        <v>0</v>
      </c>
    </row>
    <row r="7256" spans="1:5">
      <c r="A7256">
        <v>10</v>
      </c>
      <c r="B7256">
        <v>30</v>
      </c>
      <c r="C7256">
        <v>4</v>
      </c>
      <c r="D7256">
        <v>0</v>
      </c>
      <c r="E7256">
        <f t="shared" si="113"/>
        <v>0</v>
      </c>
    </row>
    <row r="7257" spans="1:5">
      <c r="A7257">
        <v>10</v>
      </c>
      <c r="B7257">
        <v>30</v>
      </c>
      <c r="C7257">
        <v>5</v>
      </c>
      <c r="D7257">
        <v>0</v>
      </c>
      <c r="E7257">
        <f t="shared" si="113"/>
        <v>0</v>
      </c>
    </row>
    <row r="7258" spans="1:5">
      <c r="A7258">
        <v>10</v>
      </c>
      <c r="B7258">
        <v>30</v>
      </c>
      <c r="C7258">
        <v>6</v>
      </c>
      <c r="D7258">
        <v>8.0630000000000006</v>
      </c>
      <c r="E7258">
        <f t="shared" si="113"/>
        <v>8.0630000000000007E-3</v>
      </c>
    </row>
    <row r="7259" spans="1:5">
      <c r="A7259">
        <v>10</v>
      </c>
      <c r="B7259">
        <v>30</v>
      </c>
      <c r="C7259">
        <v>7</v>
      </c>
      <c r="D7259">
        <v>596.56399999999996</v>
      </c>
      <c r="E7259">
        <f t="shared" si="113"/>
        <v>0.59656399999999998</v>
      </c>
    </row>
    <row r="7260" spans="1:5">
      <c r="A7260">
        <v>10</v>
      </c>
      <c r="B7260">
        <v>30</v>
      </c>
      <c r="C7260">
        <v>8</v>
      </c>
      <c r="D7260">
        <v>1683.9059999999999</v>
      </c>
      <c r="E7260">
        <f t="shared" si="113"/>
        <v>1.6839059999999999</v>
      </c>
    </row>
    <row r="7261" spans="1:5">
      <c r="A7261">
        <v>10</v>
      </c>
      <c r="B7261">
        <v>30</v>
      </c>
      <c r="C7261">
        <v>9</v>
      </c>
      <c r="D7261">
        <v>1695.9159999999999</v>
      </c>
      <c r="E7261">
        <f t="shared" si="113"/>
        <v>1.695916</v>
      </c>
    </row>
    <row r="7262" spans="1:5">
      <c r="A7262">
        <v>10</v>
      </c>
      <c r="B7262">
        <v>30</v>
      </c>
      <c r="C7262">
        <v>10</v>
      </c>
      <c r="D7262">
        <v>2576.3519999999999</v>
      </c>
      <c r="E7262">
        <f t="shared" si="113"/>
        <v>2.576352</v>
      </c>
    </row>
    <row r="7263" spans="1:5">
      <c r="A7263">
        <v>10</v>
      </c>
      <c r="B7263">
        <v>30</v>
      </c>
      <c r="C7263">
        <v>11</v>
      </c>
      <c r="D7263">
        <v>2317.5459999999998</v>
      </c>
      <c r="E7263">
        <f t="shared" si="113"/>
        <v>2.3175459999999997</v>
      </c>
    </row>
    <row r="7264" spans="1:5">
      <c r="A7264">
        <v>10</v>
      </c>
      <c r="B7264">
        <v>30</v>
      </c>
      <c r="C7264">
        <v>12</v>
      </c>
      <c r="D7264">
        <v>2286.2399999999998</v>
      </c>
      <c r="E7264">
        <f t="shared" si="113"/>
        <v>2.2862399999999998</v>
      </c>
    </row>
    <row r="7265" spans="1:5">
      <c r="A7265">
        <v>10</v>
      </c>
      <c r="B7265">
        <v>30</v>
      </c>
      <c r="C7265">
        <v>13</v>
      </c>
      <c r="D7265">
        <v>1671.739</v>
      </c>
      <c r="E7265">
        <f t="shared" si="113"/>
        <v>1.6717390000000001</v>
      </c>
    </row>
    <row r="7266" spans="1:5">
      <c r="A7266">
        <v>10</v>
      </c>
      <c r="B7266">
        <v>30</v>
      </c>
      <c r="C7266">
        <v>14</v>
      </c>
      <c r="D7266">
        <v>1220.472</v>
      </c>
      <c r="E7266">
        <f t="shared" si="113"/>
        <v>1.220472</v>
      </c>
    </row>
    <row r="7267" spans="1:5">
      <c r="A7267">
        <v>10</v>
      </c>
      <c r="B7267">
        <v>30</v>
      </c>
      <c r="C7267">
        <v>15</v>
      </c>
      <c r="D7267">
        <v>637.81100000000004</v>
      </c>
      <c r="E7267">
        <f t="shared" si="113"/>
        <v>0.63781100000000002</v>
      </c>
    </row>
    <row r="7268" spans="1:5">
      <c r="A7268">
        <v>10</v>
      </c>
      <c r="B7268">
        <v>30</v>
      </c>
      <c r="C7268">
        <v>16</v>
      </c>
      <c r="D7268">
        <v>30.216000000000001</v>
      </c>
      <c r="E7268">
        <f t="shared" si="113"/>
        <v>3.0216E-2</v>
      </c>
    </row>
    <row r="7269" spans="1:5">
      <c r="A7269">
        <v>10</v>
      </c>
      <c r="B7269">
        <v>30</v>
      </c>
      <c r="C7269">
        <v>17</v>
      </c>
      <c r="D7269">
        <v>0</v>
      </c>
      <c r="E7269">
        <f t="shared" si="113"/>
        <v>0</v>
      </c>
    </row>
    <row r="7270" spans="1:5">
      <c r="A7270">
        <v>10</v>
      </c>
      <c r="B7270">
        <v>30</v>
      </c>
      <c r="C7270">
        <v>18</v>
      </c>
      <c r="D7270">
        <v>0</v>
      </c>
      <c r="E7270">
        <f t="shared" si="113"/>
        <v>0</v>
      </c>
    </row>
    <row r="7271" spans="1:5">
      <c r="A7271">
        <v>10</v>
      </c>
      <c r="B7271">
        <v>30</v>
      </c>
      <c r="C7271">
        <v>19</v>
      </c>
      <c r="D7271">
        <v>0</v>
      </c>
      <c r="E7271">
        <f t="shared" si="113"/>
        <v>0</v>
      </c>
    </row>
    <row r="7272" spans="1:5">
      <c r="A7272">
        <v>10</v>
      </c>
      <c r="B7272">
        <v>30</v>
      </c>
      <c r="C7272">
        <v>20</v>
      </c>
      <c r="D7272">
        <v>0</v>
      </c>
      <c r="E7272">
        <f t="shared" si="113"/>
        <v>0</v>
      </c>
    </row>
    <row r="7273" spans="1:5">
      <c r="A7273">
        <v>10</v>
      </c>
      <c r="B7273">
        <v>30</v>
      </c>
      <c r="C7273">
        <v>21</v>
      </c>
      <c r="D7273">
        <v>0</v>
      </c>
      <c r="E7273">
        <f t="shared" si="113"/>
        <v>0</v>
      </c>
    </row>
    <row r="7274" spans="1:5">
      <c r="A7274">
        <v>10</v>
      </c>
      <c r="B7274">
        <v>30</v>
      </c>
      <c r="C7274">
        <v>22</v>
      </c>
      <c r="D7274">
        <v>0</v>
      </c>
      <c r="E7274">
        <f t="shared" si="113"/>
        <v>0</v>
      </c>
    </row>
    <row r="7275" spans="1:5">
      <c r="A7275">
        <v>10</v>
      </c>
      <c r="B7275">
        <v>30</v>
      </c>
      <c r="C7275">
        <v>23</v>
      </c>
      <c r="D7275">
        <v>0</v>
      </c>
      <c r="E7275">
        <f t="shared" si="113"/>
        <v>0</v>
      </c>
    </row>
    <row r="7276" spans="1:5">
      <c r="A7276">
        <v>10</v>
      </c>
      <c r="B7276">
        <v>31</v>
      </c>
      <c r="C7276">
        <v>0</v>
      </c>
      <c r="D7276">
        <v>0</v>
      </c>
      <c r="E7276">
        <f t="shared" si="113"/>
        <v>0</v>
      </c>
    </row>
    <row r="7277" spans="1:5">
      <c r="A7277">
        <v>10</v>
      </c>
      <c r="B7277">
        <v>31</v>
      </c>
      <c r="C7277">
        <v>1</v>
      </c>
      <c r="D7277">
        <v>0</v>
      </c>
      <c r="E7277">
        <f t="shared" si="113"/>
        <v>0</v>
      </c>
    </row>
    <row r="7278" spans="1:5">
      <c r="A7278">
        <v>10</v>
      </c>
      <c r="B7278">
        <v>31</v>
      </c>
      <c r="C7278">
        <v>2</v>
      </c>
      <c r="D7278">
        <v>0</v>
      </c>
      <c r="E7278">
        <f t="shared" si="113"/>
        <v>0</v>
      </c>
    </row>
    <row r="7279" spans="1:5">
      <c r="A7279">
        <v>10</v>
      </c>
      <c r="B7279">
        <v>31</v>
      </c>
      <c r="C7279">
        <v>3</v>
      </c>
      <c r="D7279">
        <v>0</v>
      </c>
      <c r="E7279">
        <f t="shared" si="113"/>
        <v>0</v>
      </c>
    </row>
    <row r="7280" spans="1:5">
      <c r="A7280">
        <v>10</v>
      </c>
      <c r="B7280">
        <v>31</v>
      </c>
      <c r="C7280">
        <v>4</v>
      </c>
      <c r="D7280">
        <v>0</v>
      </c>
      <c r="E7280">
        <f t="shared" si="113"/>
        <v>0</v>
      </c>
    </row>
    <row r="7281" spans="1:5">
      <c r="A7281">
        <v>10</v>
      </c>
      <c r="B7281">
        <v>31</v>
      </c>
      <c r="C7281">
        <v>5</v>
      </c>
      <c r="D7281">
        <v>0</v>
      </c>
      <c r="E7281">
        <f t="shared" si="113"/>
        <v>0</v>
      </c>
    </row>
    <row r="7282" spans="1:5">
      <c r="A7282">
        <v>10</v>
      </c>
      <c r="B7282">
        <v>31</v>
      </c>
      <c r="C7282">
        <v>6</v>
      </c>
      <c r="D7282">
        <v>0</v>
      </c>
      <c r="E7282">
        <f t="shared" si="113"/>
        <v>0</v>
      </c>
    </row>
    <row r="7283" spans="1:5">
      <c r="A7283">
        <v>10</v>
      </c>
      <c r="B7283">
        <v>31</v>
      </c>
      <c r="C7283">
        <v>7</v>
      </c>
      <c r="D7283">
        <v>212.88499999999999</v>
      </c>
      <c r="E7283">
        <f t="shared" si="113"/>
        <v>0.21288499999999999</v>
      </c>
    </row>
    <row r="7284" spans="1:5">
      <c r="A7284">
        <v>10</v>
      </c>
      <c r="B7284">
        <v>31</v>
      </c>
      <c r="C7284">
        <v>8</v>
      </c>
      <c r="D7284">
        <v>1317.4169999999999</v>
      </c>
      <c r="E7284">
        <f t="shared" si="113"/>
        <v>1.3174169999999998</v>
      </c>
    </row>
    <row r="7285" spans="1:5">
      <c r="A7285">
        <v>10</v>
      </c>
      <c r="B7285">
        <v>31</v>
      </c>
      <c r="C7285">
        <v>9</v>
      </c>
      <c r="D7285">
        <v>1137.3009999999999</v>
      </c>
      <c r="E7285">
        <f t="shared" si="113"/>
        <v>1.1373009999999999</v>
      </c>
    </row>
    <row r="7286" spans="1:5">
      <c r="A7286">
        <v>10</v>
      </c>
      <c r="B7286">
        <v>31</v>
      </c>
      <c r="C7286">
        <v>10</v>
      </c>
      <c r="D7286">
        <v>1836.444</v>
      </c>
      <c r="E7286">
        <f t="shared" si="113"/>
        <v>1.836444</v>
      </c>
    </row>
    <row r="7287" spans="1:5">
      <c r="A7287">
        <v>10</v>
      </c>
      <c r="B7287">
        <v>31</v>
      </c>
      <c r="C7287">
        <v>11</v>
      </c>
      <c r="D7287">
        <v>1829.114</v>
      </c>
      <c r="E7287">
        <f t="shared" si="113"/>
        <v>1.8291140000000001</v>
      </c>
    </row>
    <row r="7288" spans="1:5">
      <c r="A7288">
        <v>10</v>
      </c>
      <c r="B7288">
        <v>31</v>
      </c>
      <c r="C7288">
        <v>12</v>
      </c>
      <c r="D7288">
        <v>1032.6410000000001</v>
      </c>
      <c r="E7288">
        <f t="shared" si="113"/>
        <v>1.0326410000000001</v>
      </c>
    </row>
    <row r="7289" spans="1:5">
      <c r="A7289">
        <v>10</v>
      </c>
      <c r="B7289">
        <v>31</v>
      </c>
      <c r="C7289">
        <v>13</v>
      </c>
      <c r="D7289">
        <v>699.07100000000003</v>
      </c>
      <c r="E7289">
        <f t="shared" si="113"/>
        <v>0.699071</v>
      </c>
    </row>
    <row r="7290" spans="1:5">
      <c r="A7290">
        <v>10</v>
      </c>
      <c r="B7290">
        <v>31</v>
      </c>
      <c r="C7290">
        <v>14</v>
      </c>
      <c r="D7290">
        <v>418.98099999999999</v>
      </c>
      <c r="E7290">
        <f t="shared" si="113"/>
        <v>0.41898099999999999</v>
      </c>
    </row>
    <row r="7291" spans="1:5">
      <c r="A7291">
        <v>10</v>
      </c>
      <c r="B7291">
        <v>31</v>
      </c>
      <c r="C7291">
        <v>15</v>
      </c>
      <c r="D7291">
        <v>206.88</v>
      </c>
      <c r="E7291">
        <f t="shared" si="113"/>
        <v>0.20688000000000001</v>
      </c>
    </row>
    <row r="7292" spans="1:5">
      <c r="A7292">
        <v>10</v>
      </c>
      <c r="B7292">
        <v>31</v>
      </c>
      <c r="C7292">
        <v>16</v>
      </c>
      <c r="D7292">
        <v>0</v>
      </c>
      <c r="E7292">
        <f t="shared" si="113"/>
        <v>0</v>
      </c>
    </row>
    <row r="7293" spans="1:5">
      <c r="A7293">
        <v>10</v>
      </c>
      <c r="B7293">
        <v>31</v>
      </c>
      <c r="C7293">
        <v>17</v>
      </c>
      <c r="D7293">
        <v>0</v>
      </c>
      <c r="E7293">
        <f t="shared" si="113"/>
        <v>0</v>
      </c>
    </row>
    <row r="7294" spans="1:5">
      <c r="A7294">
        <v>10</v>
      </c>
      <c r="B7294">
        <v>31</v>
      </c>
      <c r="C7294">
        <v>18</v>
      </c>
      <c r="D7294">
        <v>0</v>
      </c>
      <c r="E7294">
        <f t="shared" si="113"/>
        <v>0</v>
      </c>
    </row>
    <row r="7295" spans="1:5">
      <c r="A7295">
        <v>10</v>
      </c>
      <c r="B7295">
        <v>31</v>
      </c>
      <c r="C7295">
        <v>19</v>
      </c>
      <c r="D7295">
        <v>0</v>
      </c>
      <c r="E7295">
        <f t="shared" si="113"/>
        <v>0</v>
      </c>
    </row>
    <row r="7296" spans="1:5">
      <c r="A7296">
        <v>10</v>
      </c>
      <c r="B7296">
        <v>31</v>
      </c>
      <c r="C7296">
        <v>20</v>
      </c>
      <c r="D7296">
        <v>0</v>
      </c>
      <c r="E7296">
        <f t="shared" si="113"/>
        <v>0</v>
      </c>
    </row>
    <row r="7297" spans="1:5">
      <c r="A7297">
        <v>10</v>
      </c>
      <c r="B7297">
        <v>31</v>
      </c>
      <c r="C7297">
        <v>21</v>
      </c>
      <c r="D7297">
        <v>0</v>
      </c>
      <c r="E7297">
        <f t="shared" si="113"/>
        <v>0</v>
      </c>
    </row>
    <row r="7298" spans="1:5">
      <c r="A7298">
        <v>10</v>
      </c>
      <c r="B7298">
        <v>31</v>
      </c>
      <c r="C7298">
        <v>22</v>
      </c>
      <c r="D7298">
        <v>0</v>
      </c>
      <c r="E7298">
        <f t="shared" si="113"/>
        <v>0</v>
      </c>
    </row>
    <row r="7299" spans="1:5">
      <c r="A7299">
        <v>10</v>
      </c>
      <c r="B7299">
        <v>31</v>
      </c>
      <c r="C7299">
        <v>23</v>
      </c>
      <c r="D7299">
        <v>0</v>
      </c>
      <c r="E7299">
        <f t="shared" si="113"/>
        <v>0</v>
      </c>
    </row>
    <row r="7300" spans="1:5">
      <c r="A7300">
        <v>11</v>
      </c>
      <c r="B7300">
        <v>1</v>
      </c>
      <c r="C7300">
        <v>0</v>
      </c>
      <c r="D7300">
        <v>0</v>
      </c>
      <c r="E7300">
        <f t="shared" si="113"/>
        <v>0</v>
      </c>
    </row>
    <row r="7301" spans="1:5">
      <c r="A7301">
        <v>11</v>
      </c>
      <c r="B7301">
        <v>1</v>
      </c>
      <c r="C7301">
        <v>1</v>
      </c>
      <c r="D7301">
        <v>0</v>
      </c>
      <c r="E7301">
        <f t="shared" ref="E7301:E7364" si="114">D7301/1000</f>
        <v>0</v>
      </c>
    </row>
    <row r="7302" spans="1:5">
      <c r="A7302">
        <v>11</v>
      </c>
      <c r="B7302">
        <v>1</v>
      </c>
      <c r="C7302">
        <v>2</v>
      </c>
      <c r="D7302">
        <v>0</v>
      </c>
      <c r="E7302">
        <f t="shared" si="114"/>
        <v>0</v>
      </c>
    </row>
    <row r="7303" spans="1:5">
      <c r="A7303">
        <v>11</v>
      </c>
      <c r="B7303">
        <v>1</v>
      </c>
      <c r="C7303">
        <v>3</v>
      </c>
      <c r="D7303">
        <v>0</v>
      </c>
      <c r="E7303">
        <f t="shared" si="114"/>
        <v>0</v>
      </c>
    </row>
    <row r="7304" spans="1:5">
      <c r="A7304">
        <v>11</v>
      </c>
      <c r="B7304">
        <v>1</v>
      </c>
      <c r="C7304">
        <v>4</v>
      </c>
      <c r="D7304">
        <v>0</v>
      </c>
      <c r="E7304">
        <f t="shared" si="114"/>
        <v>0</v>
      </c>
    </row>
    <row r="7305" spans="1:5">
      <c r="A7305">
        <v>11</v>
      </c>
      <c r="B7305">
        <v>1</v>
      </c>
      <c r="C7305">
        <v>5</v>
      </c>
      <c r="D7305">
        <v>0</v>
      </c>
      <c r="E7305">
        <f t="shared" si="114"/>
        <v>0</v>
      </c>
    </row>
    <row r="7306" spans="1:5">
      <c r="A7306">
        <v>11</v>
      </c>
      <c r="B7306">
        <v>1</v>
      </c>
      <c r="C7306">
        <v>6</v>
      </c>
      <c r="D7306">
        <v>0</v>
      </c>
      <c r="E7306">
        <f t="shared" si="114"/>
        <v>0</v>
      </c>
    </row>
    <row r="7307" spans="1:5">
      <c r="A7307">
        <v>11</v>
      </c>
      <c r="B7307">
        <v>1</v>
      </c>
      <c r="C7307">
        <v>7</v>
      </c>
      <c r="D7307">
        <v>820.84100000000001</v>
      </c>
      <c r="E7307">
        <f t="shared" si="114"/>
        <v>0.82084100000000004</v>
      </c>
    </row>
    <row r="7308" spans="1:5">
      <c r="A7308">
        <v>11</v>
      </c>
      <c r="B7308">
        <v>1</v>
      </c>
      <c r="C7308">
        <v>8</v>
      </c>
      <c r="D7308">
        <v>1591.258</v>
      </c>
      <c r="E7308">
        <f t="shared" si="114"/>
        <v>1.5912580000000001</v>
      </c>
    </row>
    <row r="7309" spans="1:5">
      <c r="A7309">
        <v>11</v>
      </c>
      <c r="B7309">
        <v>1</v>
      </c>
      <c r="C7309">
        <v>9</v>
      </c>
      <c r="D7309">
        <v>2169.1</v>
      </c>
      <c r="E7309">
        <f t="shared" si="114"/>
        <v>2.1690999999999998</v>
      </c>
    </row>
    <row r="7310" spans="1:5">
      <c r="A7310">
        <v>11</v>
      </c>
      <c r="B7310">
        <v>1</v>
      </c>
      <c r="C7310">
        <v>10</v>
      </c>
      <c r="D7310">
        <v>2495.9259999999999</v>
      </c>
      <c r="E7310">
        <f t="shared" si="114"/>
        <v>2.4959259999999999</v>
      </c>
    </row>
    <row r="7311" spans="1:5">
      <c r="A7311">
        <v>11</v>
      </c>
      <c r="B7311">
        <v>1</v>
      </c>
      <c r="C7311">
        <v>11</v>
      </c>
      <c r="D7311">
        <v>1388.0129999999999</v>
      </c>
      <c r="E7311">
        <f t="shared" si="114"/>
        <v>1.3880129999999999</v>
      </c>
    </row>
    <row r="7312" spans="1:5">
      <c r="A7312">
        <v>11</v>
      </c>
      <c r="B7312">
        <v>1</v>
      </c>
      <c r="C7312">
        <v>12</v>
      </c>
      <c r="D7312">
        <v>1429.489</v>
      </c>
      <c r="E7312">
        <f t="shared" si="114"/>
        <v>1.429489</v>
      </c>
    </row>
    <row r="7313" spans="1:5">
      <c r="A7313">
        <v>11</v>
      </c>
      <c r="B7313">
        <v>1</v>
      </c>
      <c r="C7313">
        <v>13</v>
      </c>
      <c r="D7313">
        <v>829.43</v>
      </c>
      <c r="E7313">
        <f t="shared" si="114"/>
        <v>0.82943</v>
      </c>
    </row>
    <row r="7314" spans="1:5">
      <c r="A7314">
        <v>11</v>
      </c>
      <c r="B7314">
        <v>1</v>
      </c>
      <c r="C7314">
        <v>14</v>
      </c>
      <c r="D7314">
        <v>1081.386</v>
      </c>
      <c r="E7314">
        <f t="shared" si="114"/>
        <v>1.081386</v>
      </c>
    </row>
    <row r="7315" spans="1:5">
      <c r="A7315">
        <v>11</v>
      </c>
      <c r="B7315">
        <v>1</v>
      </c>
      <c r="C7315">
        <v>15</v>
      </c>
      <c r="D7315">
        <v>851.68</v>
      </c>
      <c r="E7315">
        <f t="shared" si="114"/>
        <v>0.85167999999999999</v>
      </c>
    </row>
    <row r="7316" spans="1:5">
      <c r="A7316">
        <v>11</v>
      </c>
      <c r="B7316">
        <v>1</v>
      </c>
      <c r="C7316">
        <v>16</v>
      </c>
      <c r="D7316">
        <v>122.245</v>
      </c>
      <c r="E7316">
        <f t="shared" si="114"/>
        <v>0.12224500000000001</v>
      </c>
    </row>
    <row r="7317" spans="1:5">
      <c r="A7317">
        <v>11</v>
      </c>
      <c r="B7317">
        <v>1</v>
      </c>
      <c r="C7317">
        <v>17</v>
      </c>
      <c r="D7317">
        <v>0</v>
      </c>
      <c r="E7317">
        <f t="shared" si="114"/>
        <v>0</v>
      </c>
    </row>
    <row r="7318" spans="1:5">
      <c r="A7318">
        <v>11</v>
      </c>
      <c r="B7318">
        <v>1</v>
      </c>
      <c r="C7318">
        <v>18</v>
      </c>
      <c r="D7318">
        <v>0</v>
      </c>
      <c r="E7318">
        <f t="shared" si="114"/>
        <v>0</v>
      </c>
    </row>
    <row r="7319" spans="1:5">
      <c r="A7319">
        <v>11</v>
      </c>
      <c r="B7319">
        <v>1</v>
      </c>
      <c r="C7319">
        <v>19</v>
      </c>
      <c r="D7319">
        <v>0</v>
      </c>
      <c r="E7319">
        <f t="shared" si="114"/>
        <v>0</v>
      </c>
    </row>
    <row r="7320" spans="1:5">
      <c r="A7320">
        <v>11</v>
      </c>
      <c r="B7320">
        <v>1</v>
      </c>
      <c r="C7320">
        <v>20</v>
      </c>
      <c r="D7320">
        <v>0</v>
      </c>
      <c r="E7320">
        <f t="shared" si="114"/>
        <v>0</v>
      </c>
    </row>
    <row r="7321" spans="1:5">
      <c r="A7321">
        <v>11</v>
      </c>
      <c r="B7321">
        <v>1</v>
      </c>
      <c r="C7321">
        <v>21</v>
      </c>
      <c r="D7321">
        <v>0</v>
      </c>
      <c r="E7321">
        <f t="shared" si="114"/>
        <v>0</v>
      </c>
    </row>
    <row r="7322" spans="1:5">
      <c r="A7322">
        <v>11</v>
      </c>
      <c r="B7322">
        <v>1</v>
      </c>
      <c r="C7322">
        <v>22</v>
      </c>
      <c r="D7322">
        <v>0</v>
      </c>
      <c r="E7322">
        <f t="shared" si="114"/>
        <v>0</v>
      </c>
    </row>
    <row r="7323" spans="1:5">
      <c r="A7323">
        <v>11</v>
      </c>
      <c r="B7323">
        <v>1</v>
      </c>
      <c r="C7323">
        <v>23</v>
      </c>
      <c r="D7323">
        <v>0</v>
      </c>
      <c r="E7323">
        <f t="shared" si="114"/>
        <v>0</v>
      </c>
    </row>
    <row r="7324" spans="1:5">
      <c r="A7324">
        <v>11</v>
      </c>
      <c r="B7324">
        <v>2</v>
      </c>
      <c r="C7324">
        <v>0</v>
      </c>
      <c r="D7324">
        <v>0</v>
      </c>
      <c r="E7324">
        <f t="shared" si="114"/>
        <v>0</v>
      </c>
    </row>
    <row r="7325" spans="1:5">
      <c r="A7325">
        <v>11</v>
      </c>
      <c r="B7325">
        <v>2</v>
      </c>
      <c r="C7325">
        <v>1</v>
      </c>
      <c r="D7325">
        <v>0</v>
      </c>
      <c r="E7325">
        <f t="shared" si="114"/>
        <v>0</v>
      </c>
    </row>
    <row r="7326" spans="1:5">
      <c r="A7326">
        <v>11</v>
      </c>
      <c r="B7326">
        <v>2</v>
      </c>
      <c r="C7326">
        <v>2</v>
      </c>
      <c r="D7326">
        <v>0</v>
      </c>
      <c r="E7326">
        <f t="shared" si="114"/>
        <v>0</v>
      </c>
    </row>
    <row r="7327" spans="1:5">
      <c r="A7327">
        <v>11</v>
      </c>
      <c r="B7327">
        <v>2</v>
      </c>
      <c r="C7327">
        <v>3</v>
      </c>
      <c r="D7327">
        <v>0</v>
      </c>
      <c r="E7327">
        <f t="shared" si="114"/>
        <v>0</v>
      </c>
    </row>
    <row r="7328" spans="1:5">
      <c r="A7328">
        <v>11</v>
      </c>
      <c r="B7328">
        <v>2</v>
      </c>
      <c r="C7328">
        <v>4</v>
      </c>
      <c r="D7328">
        <v>0</v>
      </c>
      <c r="E7328">
        <f t="shared" si="114"/>
        <v>0</v>
      </c>
    </row>
    <row r="7329" spans="1:5">
      <c r="A7329">
        <v>11</v>
      </c>
      <c r="B7329">
        <v>2</v>
      </c>
      <c r="C7329">
        <v>5</v>
      </c>
      <c r="D7329">
        <v>0</v>
      </c>
      <c r="E7329">
        <f t="shared" si="114"/>
        <v>0</v>
      </c>
    </row>
    <row r="7330" spans="1:5">
      <c r="A7330">
        <v>11</v>
      </c>
      <c r="B7330">
        <v>2</v>
      </c>
      <c r="C7330">
        <v>6</v>
      </c>
      <c r="D7330">
        <v>0</v>
      </c>
      <c r="E7330">
        <f t="shared" si="114"/>
        <v>0</v>
      </c>
    </row>
    <row r="7331" spans="1:5">
      <c r="A7331">
        <v>11</v>
      </c>
      <c r="B7331">
        <v>2</v>
      </c>
      <c r="C7331">
        <v>7</v>
      </c>
      <c r="D7331">
        <v>276.47800000000001</v>
      </c>
      <c r="E7331">
        <f t="shared" si="114"/>
        <v>0.276478</v>
      </c>
    </row>
    <row r="7332" spans="1:5">
      <c r="A7332">
        <v>11</v>
      </c>
      <c r="B7332">
        <v>2</v>
      </c>
      <c r="C7332">
        <v>8</v>
      </c>
      <c r="D7332">
        <v>936.15099999999995</v>
      </c>
      <c r="E7332">
        <f t="shared" si="114"/>
        <v>0.93615099999999996</v>
      </c>
    </row>
    <row r="7333" spans="1:5">
      <c r="A7333">
        <v>11</v>
      </c>
      <c r="B7333">
        <v>2</v>
      </c>
      <c r="C7333">
        <v>9</v>
      </c>
      <c r="D7333">
        <v>1697.057</v>
      </c>
      <c r="E7333">
        <f t="shared" si="114"/>
        <v>1.697057</v>
      </c>
    </row>
    <row r="7334" spans="1:5">
      <c r="A7334">
        <v>11</v>
      </c>
      <c r="B7334">
        <v>2</v>
      </c>
      <c r="C7334">
        <v>10</v>
      </c>
      <c r="D7334">
        <v>2386.4259999999999</v>
      </c>
      <c r="E7334">
        <f t="shared" si="114"/>
        <v>2.3864259999999997</v>
      </c>
    </row>
    <row r="7335" spans="1:5">
      <c r="A7335">
        <v>11</v>
      </c>
      <c r="B7335">
        <v>2</v>
      </c>
      <c r="C7335">
        <v>11</v>
      </c>
      <c r="D7335">
        <v>2519.607</v>
      </c>
      <c r="E7335">
        <f t="shared" si="114"/>
        <v>2.5196070000000002</v>
      </c>
    </row>
    <row r="7336" spans="1:5">
      <c r="A7336">
        <v>11</v>
      </c>
      <c r="B7336">
        <v>2</v>
      </c>
      <c r="C7336">
        <v>12</v>
      </c>
      <c r="D7336">
        <v>2459.9409999999998</v>
      </c>
      <c r="E7336">
        <f t="shared" si="114"/>
        <v>2.4599409999999997</v>
      </c>
    </row>
    <row r="7337" spans="1:5">
      <c r="A7337">
        <v>11</v>
      </c>
      <c r="B7337">
        <v>2</v>
      </c>
      <c r="C7337">
        <v>13</v>
      </c>
      <c r="D7337">
        <v>2122.3029999999999</v>
      </c>
      <c r="E7337">
        <f t="shared" si="114"/>
        <v>2.1223030000000001</v>
      </c>
    </row>
    <row r="7338" spans="1:5">
      <c r="A7338">
        <v>11</v>
      </c>
      <c r="B7338">
        <v>2</v>
      </c>
      <c r="C7338">
        <v>14</v>
      </c>
      <c r="D7338">
        <v>1591.633</v>
      </c>
      <c r="E7338">
        <f t="shared" si="114"/>
        <v>1.5916330000000001</v>
      </c>
    </row>
    <row r="7339" spans="1:5">
      <c r="A7339">
        <v>11</v>
      </c>
      <c r="B7339">
        <v>2</v>
      </c>
      <c r="C7339">
        <v>15</v>
      </c>
      <c r="D7339">
        <v>846.86800000000005</v>
      </c>
      <c r="E7339">
        <f t="shared" si="114"/>
        <v>0.84686800000000007</v>
      </c>
    </row>
    <row r="7340" spans="1:5">
      <c r="A7340">
        <v>11</v>
      </c>
      <c r="B7340">
        <v>2</v>
      </c>
      <c r="C7340">
        <v>16</v>
      </c>
      <c r="D7340">
        <v>109.81100000000001</v>
      </c>
      <c r="E7340">
        <f t="shared" si="114"/>
        <v>0.10981100000000001</v>
      </c>
    </row>
    <row r="7341" spans="1:5">
      <c r="A7341">
        <v>11</v>
      </c>
      <c r="B7341">
        <v>2</v>
      </c>
      <c r="C7341">
        <v>17</v>
      </c>
      <c r="D7341">
        <v>0</v>
      </c>
      <c r="E7341">
        <f t="shared" si="114"/>
        <v>0</v>
      </c>
    </row>
    <row r="7342" spans="1:5">
      <c r="A7342">
        <v>11</v>
      </c>
      <c r="B7342">
        <v>2</v>
      </c>
      <c r="C7342">
        <v>18</v>
      </c>
      <c r="D7342">
        <v>0</v>
      </c>
      <c r="E7342">
        <f t="shared" si="114"/>
        <v>0</v>
      </c>
    </row>
    <row r="7343" spans="1:5">
      <c r="A7343">
        <v>11</v>
      </c>
      <c r="B7343">
        <v>2</v>
      </c>
      <c r="C7343">
        <v>19</v>
      </c>
      <c r="D7343">
        <v>0</v>
      </c>
      <c r="E7343">
        <f t="shared" si="114"/>
        <v>0</v>
      </c>
    </row>
    <row r="7344" spans="1:5">
      <c r="A7344">
        <v>11</v>
      </c>
      <c r="B7344">
        <v>2</v>
      </c>
      <c r="C7344">
        <v>20</v>
      </c>
      <c r="D7344">
        <v>0</v>
      </c>
      <c r="E7344">
        <f t="shared" si="114"/>
        <v>0</v>
      </c>
    </row>
    <row r="7345" spans="1:5">
      <c r="A7345">
        <v>11</v>
      </c>
      <c r="B7345">
        <v>2</v>
      </c>
      <c r="C7345">
        <v>21</v>
      </c>
      <c r="D7345">
        <v>0</v>
      </c>
      <c r="E7345">
        <f t="shared" si="114"/>
        <v>0</v>
      </c>
    </row>
    <row r="7346" spans="1:5">
      <c r="A7346">
        <v>11</v>
      </c>
      <c r="B7346">
        <v>2</v>
      </c>
      <c r="C7346">
        <v>22</v>
      </c>
      <c r="D7346">
        <v>0</v>
      </c>
      <c r="E7346">
        <f t="shared" si="114"/>
        <v>0</v>
      </c>
    </row>
    <row r="7347" spans="1:5">
      <c r="A7347">
        <v>11</v>
      </c>
      <c r="B7347">
        <v>2</v>
      </c>
      <c r="C7347">
        <v>23</v>
      </c>
      <c r="D7347">
        <v>0</v>
      </c>
      <c r="E7347">
        <f t="shared" si="114"/>
        <v>0</v>
      </c>
    </row>
    <row r="7348" spans="1:5">
      <c r="A7348">
        <v>11</v>
      </c>
      <c r="B7348">
        <v>3</v>
      </c>
      <c r="C7348">
        <v>0</v>
      </c>
      <c r="D7348">
        <v>0</v>
      </c>
      <c r="E7348">
        <f t="shared" si="114"/>
        <v>0</v>
      </c>
    </row>
    <row r="7349" spans="1:5">
      <c r="A7349">
        <v>11</v>
      </c>
      <c r="B7349">
        <v>3</v>
      </c>
      <c r="C7349">
        <v>1</v>
      </c>
      <c r="D7349">
        <v>0</v>
      </c>
      <c r="E7349">
        <f t="shared" si="114"/>
        <v>0</v>
      </c>
    </row>
    <row r="7350" spans="1:5">
      <c r="A7350">
        <v>11</v>
      </c>
      <c r="B7350">
        <v>3</v>
      </c>
      <c r="C7350">
        <v>2</v>
      </c>
      <c r="D7350">
        <v>0</v>
      </c>
      <c r="E7350">
        <f t="shared" si="114"/>
        <v>0</v>
      </c>
    </row>
    <row r="7351" spans="1:5">
      <c r="A7351">
        <v>11</v>
      </c>
      <c r="B7351">
        <v>3</v>
      </c>
      <c r="C7351">
        <v>3</v>
      </c>
      <c r="D7351">
        <v>0</v>
      </c>
      <c r="E7351">
        <f t="shared" si="114"/>
        <v>0</v>
      </c>
    </row>
    <row r="7352" spans="1:5">
      <c r="A7352">
        <v>11</v>
      </c>
      <c r="B7352">
        <v>3</v>
      </c>
      <c r="C7352">
        <v>4</v>
      </c>
      <c r="D7352">
        <v>0</v>
      </c>
      <c r="E7352">
        <f t="shared" si="114"/>
        <v>0</v>
      </c>
    </row>
    <row r="7353" spans="1:5">
      <c r="A7353">
        <v>11</v>
      </c>
      <c r="B7353">
        <v>3</v>
      </c>
      <c r="C7353">
        <v>5</v>
      </c>
      <c r="D7353">
        <v>0</v>
      </c>
      <c r="E7353">
        <f t="shared" si="114"/>
        <v>0</v>
      </c>
    </row>
    <row r="7354" spans="1:5">
      <c r="A7354">
        <v>11</v>
      </c>
      <c r="B7354">
        <v>3</v>
      </c>
      <c r="C7354">
        <v>6</v>
      </c>
      <c r="D7354">
        <v>0</v>
      </c>
      <c r="E7354">
        <f t="shared" si="114"/>
        <v>0</v>
      </c>
    </row>
    <row r="7355" spans="1:5">
      <c r="A7355">
        <v>11</v>
      </c>
      <c r="B7355">
        <v>3</v>
      </c>
      <c r="C7355">
        <v>7</v>
      </c>
      <c r="D7355">
        <v>851.34299999999996</v>
      </c>
      <c r="E7355">
        <f t="shared" si="114"/>
        <v>0.85134299999999996</v>
      </c>
    </row>
    <row r="7356" spans="1:5">
      <c r="A7356">
        <v>11</v>
      </c>
      <c r="B7356">
        <v>3</v>
      </c>
      <c r="C7356">
        <v>8</v>
      </c>
      <c r="D7356">
        <v>1671.414</v>
      </c>
      <c r="E7356">
        <f t="shared" si="114"/>
        <v>1.671414</v>
      </c>
    </row>
    <row r="7357" spans="1:5">
      <c r="A7357">
        <v>11</v>
      </c>
      <c r="B7357">
        <v>3</v>
      </c>
      <c r="C7357">
        <v>9</v>
      </c>
      <c r="D7357">
        <v>2278.828</v>
      </c>
      <c r="E7357">
        <f t="shared" si="114"/>
        <v>2.2788279999999999</v>
      </c>
    </row>
    <row r="7358" spans="1:5">
      <c r="A7358">
        <v>11</v>
      </c>
      <c r="B7358">
        <v>3</v>
      </c>
      <c r="C7358">
        <v>10</v>
      </c>
      <c r="D7358">
        <v>2595.6390000000001</v>
      </c>
      <c r="E7358">
        <f t="shared" si="114"/>
        <v>2.5956390000000003</v>
      </c>
    </row>
    <row r="7359" spans="1:5">
      <c r="A7359">
        <v>11</v>
      </c>
      <c r="B7359">
        <v>3</v>
      </c>
      <c r="C7359">
        <v>11</v>
      </c>
      <c r="D7359">
        <v>2647.4189999999999</v>
      </c>
      <c r="E7359">
        <f t="shared" si="114"/>
        <v>2.6474189999999997</v>
      </c>
    </row>
    <row r="7360" spans="1:5">
      <c r="A7360">
        <v>11</v>
      </c>
      <c r="B7360">
        <v>3</v>
      </c>
      <c r="C7360">
        <v>12</v>
      </c>
      <c r="D7360">
        <v>2529.1660000000002</v>
      </c>
      <c r="E7360">
        <f t="shared" si="114"/>
        <v>2.529166</v>
      </c>
    </row>
    <row r="7361" spans="1:5">
      <c r="A7361">
        <v>11</v>
      </c>
      <c r="B7361">
        <v>3</v>
      </c>
      <c r="C7361">
        <v>13</v>
      </c>
      <c r="D7361">
        <v>2141.36</v>
      </c>
      <c r="E7361">
        <f t="shared" si="114"/>
        <v>2.1413600000000002</v>
      </c>
    </row>
    <row r="7362" spans="1:5">
      <c r="A7362">
        <v>11</v>
      </c>
      <c r="B7362">
        <v>3</v>
      </c>
      <c r="C7362">
        <v>14</v>
      </c>
      <c r="D7362">
        <v>1596.36</v>
      </c>
      <c r="E7362">
        <f t="shared" si="114"/>
        <v>1.59636</v>
      </c>
    </row>
    <row r="7363" spans="1:5">
      <c r="A7363">
        <v>11</v>
      </c>
      <c r="B7363">
        <v>3</v>
      </c>
      <c r="C7363">
        <v>15</v>
      </c>
      <c r="D7363">
        <v>592.43600000000004</v>
      </c>
      <c r="E7363">
        <f t="shared" si="114"/>
        <v>0.59243600000000007</v>
      </c>
    </row>
    <row r="7364" spans="1:5">
      <c r="A7364">
        <v>11</v>
      </c>
      <c r="B7364">
        <v>3</v>
      </c>
      <c r="C7364">
        <v>16</v>
      </c>
      <c r="D7364">
        <v>107.843</v>
      </c>
      <c r="E7364">
        <f t="shared" si="114"/>
        <v>0.10784300000000001</v>
      </c>
    </row>
    <row r="7365" spans="1:5">
      <c r="A7365">
        <v>11</v>
      </c>
      <c r="B7365">
        <v>3</v>
      </c>
      <c r="C7365">
        <v>17</v>
      </c>
      <c r="D7365">
        <v>0</v>
      </c>
      <c r="E7365">
        <f t="shared" ref="E7365:E7428" si="115">D7365/1000</f>
        <v>0</v>
      </c>
    </row>
    <row r="7366" spans="1:5">
      <c r="A7366">
        <v>11</v>
      </c>
      <c r="B7366">
        <v>3</v>
      </c>
      <c r="C7366">
        <v>18</v>
      </c>
      <c r="D7366">
        <v>0</v>
      </c>
      <c r="E7366">
        <f t="shared" si="115"/>
        <v>0</v>
      </c>
    </row>
    <row r="7367" spans="1:5">
      <c r="A7367">
        <v>11</v>
      </c>
      <c r="B7367">
        <v>3</v>
      </c>
      <c r="C7367">
        <v>19</v>
      </c>
      <c r="D7367">
        <v>0</v>
      </c>
      <c r="E7367">
        <f t="shared" si="115"/>
        <v>0</v>
      </c>
    </row>
    <row r="7368" spans="1:5">
      <c r="A7368">
        <v>11</v>
      </c>
      <c r="B7368">
        <v>3</v>
      </c>
      <c r="C7368">
        <v>20</v>
      </c>
      <c r="D7368">
        <v>0</v>
      </c>
      <c r="E7368">
        <f t="shared" si="115"/>
        <v>0</v>
      </c>
    </row>
    <row r="7369" spans="1:5">
      <c r="A7369">
        <v>11</v>
      </c>
      <c r="B7369">
        <v>3</v>
      </c>
      <c r="C7369">
        <v>21</v>
      </c>
      <c r="D7369">
        <v>0</v>
      </c>
      <c r="E7369">
        <f t="shared" si="115"/>
        <v>0</v>
      </c>
    </row>
    <row r="7370" spans="1:5">
      <c r="A7370">
        <v>11</v>
      </c>
      <c r="B7370">
        <v>3</v>
      </c>
      <c r="C7370">
        <v>22</v>
      </c>
      <c r="D7370">
        <v>0</v>
      </c>
      <c r="E7370">
        <f t="shared" si="115"/>
        <v>0</v>
      </c>
    </row>
    <row r="7371" spans="1:5">
      <c r="A7371">
        <v>11</v>
      </c>
      <c r="B7371">
        <v>3</v>
      </c>
      <c r="C7371">
        <v>23</v>
      </c>
      <c r="D7371">
        <v>0</v>
      </c>
      <c r="E7371">
        <f t="shared" si="115"/>
        <v>0</v>
      </c>
    </row>
    <row r="7372" spans="1:5">
      <c r="A7372">
        <v>11</v>
      </c>
      <c r="B7372">
        <v>4</v>
      </c>
      <c r="C7372">
        <v>0</v>
      </c>
      <c r="D7372">
        <v>0</v>
      </c>
      <c r="E7372">
        <f t="shared" si="115"/>
        <v>0</v>
      </c>
    </row>
    <row r="7373" spans="1:5">
      <c r="A7373">
        <v>11</v>
      </c>
      <c r="B7373">
        <v>4</v>
      </c>
      <c r="C7373">
        <v>1</v>
      </c>
      <c r="D7373">
        <v>0</v>
      </c>
      <c r="E7373">
        <f t="shared" si="115"/>
        <v>0</v>
      </c>
    </row>
    <row r="7374" spans="1:5">
      <c r="A7374">
        <v>11</v>
      </c>
      <c r="B7374">
        <v>4</v>
      </c>
      <c r="C7374">
        <v>2</v>
      </c>
      <c r="D7374">
        <v>0</v>
      </c>
      <c r="E7374">
        <f t="shared" si="115"/>
        <v>0</v>
      </c>
    </row>
    <row r="7375" spans="1:5">
      <c r="A7375">
        <v>11</v>
      </c>
      <c r="B7375">
        <v>4</v>
      </c>
      <c r="C7375">
        <v>3</v>
      </c>
      <c r="D7375">
        <v>0</v>
      </c>
      <c r="E7375">
        <f t="shared" si="115"/>
        <v>0</v>
      </c>
    </row>
    <row r="7376" spans="1:5">
      <c r="A7376">
        <v>11</v>
      </c>
      <c r="B7376">
        <v>4</v>
      </c>
      <c r="C7376">
        <v>4</v>
      </c>
      <c r="D7376">
        <v>0</v>
      </c>
      <c r="E7376">
        <f t="shared" si="115"/>
        <v>0</v>
      </c>
    </row>
    <row r="7377" spans="1:5">
      <c r="A7377">
        <v>11</v>
      </c>
      <c r="B7377">
        <v>4</v>
      </c>
      <c r="C7377">
        <v>5</v>
      </c>
      <c r="D7377">
        <v>0</v>
      </c>
      <c r="E7377">
        <f t="shared" si="115"/>
        <v>0</v>
      </c>
    </row>
    <row r="7378" spans="1:5">
      <c r="A7378">
        <v>11</v>
      </c>
      <c r="B7378">
        <v>4</v>
      </c>
      <c r="C7378">
        <v>6</v>
      </c>
      <c r="D7378">
        <v>0</v>
      </c>
      <c r="E7378">
        <f t="shared" si="115"/>
        <v>0</v>
      </c>
    </row>
    <row r="7379" spans="1:5">
      <c r="A7379">
        <v>11</v>
      </c>
      <c r="B7379">
        <v>4</v>
      </c>
      <c r="C7379">
        <v>7</v>
      </c>
      <c r="D7379">
        <v>32.576999999999998</v>
      </c>
      <c r="E7379">
        <f t="shared" si="115"/>
        <v>3.2576999999999995E-2</v>
      </c>
    </row>
    <row r="7380" spans="1:5">
      <c r="A7380">
        <v>11</v>
      </c>
      <c r="B7380">
        <v>4</v>
      </c>
      <c r="C7380">
        <v>8</v>
      </c>
      <c r="D7380">
        <v>536.69899999999996</v>
      </c>
      <c r="E7380">
        <f t="shared" si="115"/>
        <v>0.53669899999999993</v>
      </c>
    </row>
    <row r="7381" spans="1:5">
      <c r="A7381">
        <v>11</v>
      </c>
      <c r="B7381">
        <v>4</v>
      </c>
      <c r="C7381">
        <v>9</v>
      </c>
      <c r="D7381">
        <v>995.68</v>
      </c>
      <c r="E7381">
        <f t="shared" si="115"/>
        <v>0.9956799999999999</v>
      </c>
    </row>
    <row r="7382" spans="1:5">
      <c r="A7382">
        <v>11</v>
      </c>
      <c r="B7382">
        <v>4</v>
      </c>
      <c r="C7382">
        <v>10</v>
      </c>
      <c r="D7382">
        <v>241.666</v>
      </c>
      <c r="E7382">
        <f t="shared" si="115"/>
        <v>0.24166599999999999</v>
      </c>
    </row>
    <row r="7383" spans="1:5">
      <c r="A7383">
        <v>11</v>
      </c>
      <c r="B7383">
        <v>4</v>
      </c>
      <c r="C7383">
        <v>11</v>
      </c>
      <c r="D7383">
        <v>1092.5920000000001</v>
      </c>
      <c r="E7383">
        <f t="shared" si="115"/>
        <v>1.092592</v>
      </c>
    </row>
    <row r="7384" spans="1:5">
      <c r="A7384">
        <v>11</v>
      </c>
      <c r="B7384">
        <v>4</v>
      </c>
      <c r="C7384">
        <v>12</v>
      </c>
      <c r="D7384">
        <v>1432.239</v>
      </c>
      <c r="E7384">
        <f t="shared" si="115"/>
        <v>1.432239</v>
      </c>
    </row>
    <row r="7385" spans="1:5">
      <c r="A7385">
        <v>11</v>
      </c>
      <c r="B7385">
        <v>4</v>
      </c>
      <c r="C7385">
        <v>13</v>
      </c>
      <c r="D7385">
        <v>578.72699999999998</v>
      </c>
      <c r="E7385">
        <f t="shared" si="115"/>
        <v>0.57872699999999999</v>
      </c>
    </row>
    <row r="7386" spans="1:5">
      <c r="A7386">
        <v>11</v>
      </c>
      <c r="B7386">
        <v>4</v>
      </c>
      <c r="C7386">
        <v>14</v>
      </c>
      <c r="D7386">
        <v>1500.856</v>
      </c>
      <c r="E7386">
        <f t="shared" si="115"/>
        <v>1.500856</v>
      </c>
    </row>
    <row r="7387" spans="1:5">
      <c r="A7387">
        <v>11</v>
      </c>
      <c r="B7387">
        <v>4</v>
      </c>
      <c r="C7387">
        <v>15</v>
      </c>
      <c r="D7387">
        <v>750.99599999999998</v>
      </c>
      <c r="E7387">
        <f t="shared" si="115"/>
        <v>0.750996</v>
      </c>
    </row>
    <row r="7388" spans="1:5">
      <c r="A7388">
        <v>11</v>
      </c>
      <c r="B7388">
        <v>4</v>
      </c>
      <c r="C7388">
        <v>16</v>
      </c>
      <c r="D7388">
        <v>14</v>
      </c>
      <c r="E7388">
        <f t="shared" si="115"/>
        <v>1.4E-2</v>
      </c>
    </row>
    <row r="7389" spans="1:5">
      <c r="A7389">
        <v>11</v>
      </c>
      <c r="B7389">
        <v>4</v>
      </c>
      <c r="C7389">
        <v>17</v>
      </c>
      <c r="D7389">
        <v>0</v>
      </c>
      <c r="E7389">
        <f t="shared" si="115"/>
        <v>0</v>
      </c>
    </row>
    <row r="7390" spans="1:5">
      <c r="A7390">
        <v>11</v>
      </c>
      <c r="B7390">
        <v>4</v>
      </c>
      <c r="C7390">
        <v>18</v>
      </c>
      <c r="D7390">
        <v>0</v>
      </c>
      <c r="E7390">
        <f t="shared" si="115"/>
        <v>0</v>
      </c>
    </row>
    <row r="7391" spans="1:5">
      <c r="A7391">
        <v>11</v>
      </c>
      <c r="B7391">
        <v>4</v>
      </c>
      <c r="C7391">
        <v>19</v>
      </c>
      <c r="D7391">
        <v>0</v>
      </c>
      <c r="E7391">
        <f t="shared" si="115"/>
        <v>0</v>
      </c>
    </row>
    <row r="7392" spans="1:5">
      <c r="A7392">
        <v>11</v>
      </c>
      <c r="B7392">
        <v>4</v>
      </c>
      <c r="C7392">
        <v>20</v>
      </c>
      <c r="D7392">
        <v>0</v>
      </c>
      <c r="E7392">
        <f t="shared" si="115"/>
        <v>0</v>
      </c>
    </row>
    <row r="7393" spans="1:5">
      <c r="A7393">
        <v>11</v>
      </c>
      <c r="B7393">
        <v>4</v>
      </c>
      <c r="C7393">
        <v>21</v>
      </c>
      <c r="D7393">
        <v>0</v>
      </c>
      <c r="E7393">
        <f t="shared" si="115"/>
        <v>0</v>
      </c>
    </row>
    <row r="7394" spans="1:5">
      <c r="A7394">
        <v>11</v>
      </c>
      <c r="B7394">
        <v>4</v>
      </c>
      <c r="C7394">
        <v>22</v>
      </c>
      <c r="D7394">
        <v>0</v>
      </c>
      <c r="E7394">
        <f t="shared" si="115"/>
        <v>0</v>
      </c>
    </row>
    <row r="7395" spans="1:5">
      <c r="A7395">
        <v>11</v>
      </c>
      <c r="B7395">
        <v>4</v>
      </c>
      <c r="C7395">
        <v>23</v>
      </c>
      <c r="D7395">
        <v>0</v>
      </c>
      <c r="E7395">
        <f t="shared" si="115"/>
        <v>0</v>
      </c>
    </row>
    <row r="7396" spans="1:5">
      <c r="A7396">
        <v>11</v>
      </c>
      <c r="B7396">
        <v>5</v>
      </c>
      <c r="C7396">
        <v>0</v>
      </c>
      <c r="D7396">
        <v>0</v>
      </c>
      <c r="E7396">
        <f t="shared" si="115"/>
        <v>0</v>
      </c>
    </row>
    <row r="7397" spans="1:5">
      <c r="A7397">
        <v>11</v>
      </c>
      <c r="B7397">
        <v>5</v>
      </c>
      <c r="C7397">
        <v>1</v>
      </c>
      <c r="D7397">
        <v>0</v>
      </c>
      <c r="E7397">
        <f t="shared" si="115"/>
        <v>0</v>
      </c>
    </row>
    <row r="7398" spans="1:5">
      <c r="A7398">
        <v>11</v>
      </c>
      <c r="B7398">
        <v>5</v>
      </c>
      <c r="C7398">
        <v>2</v>
      </c>
      <c r="D7398">
        <v>0</v>
      </c>
      <c r="E7398">
        <f t="shared" si="115"/>
        <v>0</v>
      </c>
    </row>
    <row r="7399" spans="1:5">
      <c r="A7399">
        <v>11</v>
      </c>
      <c r="B7399">
        <v>5</v>
      </c>
      <c r="C7399">
        <v>3</v>
      </c>
      <c r="D7399">
        <v>0</v>
      </c>
      <c r="E7399">
        <f t="shared" si="115"/>
        <v>0</v>
      </c>
    </row>
    <row r="7400" spans="1:5">
      <c r="A7400">
        <v>11</v>
      </c>
      <c r="B7400">
        <v>5</v>
      </c>
      <c r="C7400">
        <v>4</v>
      </c>
      <c r="D7400">
        <v>0</v>
      </c>
      <c r="E7400">
        <f t="shared" si="115"/>
        <v>0</v>
      </c>
    </row>
    <row r="7401" spans="1:5">
      <c r="A7401">
        <v>11</v>
      </c>
      <c r="B7401">
        <v>5</v>
      </c>
      <c r="C7401">
        <v>5</v>
      </c>
      <c r="D7401">
        <v>0</v>
      </c>
      <c r="E7401">
        <f t="shared" si="115"/>
        <v>0</v>
      </c>
    </row>
    <row r="7402" spans="1:5">
      <c r="A7402">
        <v>11</v>
      </c>
      <c r="B7402">
        <v>5</v>
      </c>
      <c r="C7402">
        <v>6</v>
      </c>
      <c r="D7402">
        <v>0</v>
      </c>
      <c r="E7402">
        <f t="shared" si="115"/>
        <v>0</v>
      </c>
    </row>
    <row r="7403" spans="1:5">
      <c r="A7403">
        <v>11</v>
      </c>
      <c r="B7403">
        <v>5</v>
      </c>
      <c r="C7403">
        <v>7</v>
      </c>
      <c r="D7403">
        <v>762.04700000000003</v>
      </c>
      <c r="E7403">
        <f t="shared" si="115"/>
        <v>0.76204700000000003</v>
      </c>
    </row>
    <row r="7404" spans="1:5">
      <c r="A7404">
        <v>11</v>
      </c>
      <c r="B7404">
        <v>5</v>
      </c>
      <c r="C7404">
        <v>8</v>
      </c>
      <c r="D7404">
        <v>1573.326</v>
      </c>
      <c r="E7404">
        <f t="shared" si="115"/>
        <v>1.573326</v>
      </c>
    </row>
    <row r="7405" spans="1:5">
      <c r="A7405">
        <v>11</v>
      </c>
      <c r="B7405">
        <v>5</v>
      </c>
      <c r="C7405">
        <v>9</v>
      </c>
      <c r="D7405">
        <v>2201.3420000000001</v>
      </c>
      <c r="E7405">
        <f t="shared" si="115"/>
        <v>2.2013419999999999</v>
      </c>
    </row>
    <row r="7406" spans="1:5">
      <c r="A7406">
        <v>11</v>
      </c>
      <c r="B7406">
        <v>5</v>
      </c>
      <c r="C7406">
        <v>10</v>
      </c>
      <c r="D7406">
        <v>2559.5880000000002</v>
      </c>
      <c r="E7406">
        <f t="shared" si="115"/>
        <v>2.5595880000000002</v>
      </c>
    </row>
    <row r="7407" spans="1:5">
      <c r="A7407">
        <v>11</v>
      </c>
      <c r="B7407">
        <v>5</v>
      </c>
      <c r="C7407">
        <v>11</v>
      </c>
      <c r="D7407">
        <v>2653.5970000000002</v>
      </c>
      <c r="E7407">
        <f t="shared" si="115"/>
        <v>2.6535970000000004</v>
      </c>
    </row>
    <row r="7408" spans="1:5">
      <c r="A7408">
        <v>11</v>
      </c>
      <c r="B7408">
        <v>5</v>
      </c>
      <c r="C7408">
        <v>12</v>
      </c>
      <c r="D7408">
        <v>2540.7370000000001</v>
      </c>
      <c r="E7408">
        <f t="shared" si="115"/>
        <v>2.540737</v>
      </c>
    </row>
    <row r="7409" spans="1:5">
      <c r="A7409">
        <v>11</v>
      </c>
      <c r="B7409">
        <v>5</v>
      </c>
      <c r="C7409">
        <v>13</v>
      </c>
      <c r="D7409">
        <v>2214.1439999999998</v>
      </c>
      <c r="E7409">
        <f t="shared" si="115"/>
        <v>2.2141439999999997</v>
      </c>
    </row>
    <row r="7410" spans="1:5">
      <c r="A7410">
        <v>11</v>
      </c>
      <c r="B7410">
        <v>5</v>
      </c>
      <c r="C7410">
        <v>14</v>
      </c>
      <c r="D7410">
        <v>1632.1130000000001</v>
      </c>
      <c r="E7410">
        <f t="shared" si="115"/>
        <v>1.6321130000000001</v>
      </c>
    </row>
    <row r="7411" spans="1:5">
      <c r="A7411">
        <v>11</v>
      </c>
      <c r="B7411">
        <v>5</v>
      </c>
      <c r="C7411">
        <v>15</v>
      </c>
      <c r="D7411">
        <v>858.65</v>
      </c>
      <c r="E7411">
        <f t="shared" si="115"/>
        <v>0.85865000000000002</v>
      </c>
    </row>
    <row r="7412" spans="1:5">
      <c r="A7412">
        <v>11</v>
      </c>
      <c r="B7412">
        <v>5</v>
      </c>
      <c r="C7412">
        <v>16</v>
      </c>
      <c r="D7412">
        <v>0</v>
      </c>
      <c r="E7412">
        <f t="shared" si="115"/>
        <v>0</v>
      </c>
    </row>
    <row r="7413" spans="1:5">
      <c r="A7413">
        <v>11</v>
      </c>
      <c r="B7413">
        <v>5</v>
      </c>
      <c r="C7413">
        <v>17</v>
      </c>
      <c r="D7413">
        <v>0</v>
      </c>
      <c r="E7413">
        <f t="shared" si="115"/>
        <v>0</v>
      </c>
    </row>
    <row r="7414" spans="1:5">
      <c r="A7414">
        <v>11</v>
      </c>
      <c r="B7414">
        <v>5</v>
      </c>
      <c r="C7414">
        <v>18</v>
      </c>
      <c r="D7414">
        <v>0</v>
      </c>
      <c r="E7414">
        <f t="shared" si="115"/>
        <v>0</v>
      </c>
    </row>
    <row r="7415" spans="1:5">
      <c r="A7415">
        <v>11</v>
      </c>
      <c r="B7415">
        <v>5</v>
      </c>
      <c r="C7415">
        <v>19</v>
      </c>
      <c r="D7415">
        <v>0</v>
      </c>
      <c r="E7415">
        <f t="shared" si="115"/>
        <v>0</v>
      </c>
    </row>
    <row r="7416" spans="1:5">
      <c r="A7416">
        <v>11</v>
      </c>
      <c r="B7416">
        <v>5</v>
      </c>
      <c r="C7416">
        <v>20</v>
      </c>
      <c r="D7416">
        <v>0</v>
      </c>
      <c r="E7416">
        <f t="shared" si="115"/>
        <v>0</v>
      </c>
    </row>
    <row r="7417" spans="1:5">
      <c r="A7417">
        <v>11</v>
      </c>
      <c r="B7417">
        <v>5</v>
      </c>
      <c r="C7417">
        <v>21</v>
      </c>
      <c r="D7417">
        <v>0</v>
      </c>
      <c r="E7417">
        <f t="shared" si="115"/>
        <v>0</v>
      </c>
    </row>
    <row r="7418" spans="1:5">
      <c r="A7418">
        <v>11</v>
      </c>
      <c r="B7418">
        <v>5</v>
      </c>
      <c r="C7418">
        <v>22</v>
      </c>
      <c r="D7418">
        <v>0</v>
      </c>
      <c r="E7418">
        <f t="shared" si="115"/>
        <v>0</v>
      </c>
    </row>
    <row r="7419" spans="1:5">
      <c r="A7419">
        <v>11</v>
      </c>
      <c r="B7419">
        <v>5</v>
      </c>
      <c r="C7419">
        <v>23</v>
      </c>
      <c r="D7419">
        <v>0</v>
      </c>
      <c r="E7419">
        <f t="shared" si="115"/>
        <v>0</v>
      </c>
    </row>
    <row r="7420" spans="1:5">
      <c r="A7420">
        <v>11</v>
      </c>
      <c r="B7420">
        <v>6</v>
      </c>
      <c r="C7420">
        <v>0</v>
      </c>
      <c r="D7420">
        <v>0</v>
      </c>
      <c r="E7420">
        <f t="shared" si="115"/>
        <v>0</v>
      </c>
    </row>
    <row r="7421" spans="1:5">
      <c r="A7421">
        <v>11</v>
      </c>
      <c r="B7421">
        <v>6</v>
      </c>
      <c r="C7421">
        <v>1</v>
      </c>
      <c r="D7421">
        <v>0</v>
      </c>
      <c r="E7421">
        <f t="shared" si="115"/>
        <v>0</v>
      </c>
    </row>
    <row r="7422" spans="1:5">
      <c r="A7422">
        <v>11</v>
      </c>
      <c r="B7422">
        <v>6</v>
      </c>
      <c r="C7422">
        <v>2</v>
      </c>
      <c r="D7422">
        <v>0</v>
      </c>
      <c r="E7422">
        <f t="shared" si="115"/>
        <v>0</v>
      </c>
    </row>
    <row r="7423" spans="1:5">
      <c r="A7423">
        <v>11</v>
      </c>
      <c r="B7423">
        <v>6</v>
      </c>
      <c r="C7423">
        <v>3</v>
      </c>
      <c r="D7423">
        <v>0</v>
      </c>
      <c r="E7423">
        <f t="shared" si="115"/>
        <v>0</v>
      </c>
    </row>
    <row r="7424" spans="1:5">
      <c r="A7424">
        <v>11</v>
      </c>
      <c r="B7424">
        <v>6</v>
      </c>
      <c r="C7424">
        <v>4</v>
      </c>
      <c r="D7424">
        <v>0</v>
      </c>
      <c r="E7424">
        <f t="shared" si="115"/>
        <v>0</v>
      </c>
    </row>
    <row r="7425" spans="1:5">
      <c r="A7425">
        <v>11</v>
      </c>
      <c r="B7425">
        <v>6</v>
      </c>
      <c r="C7425">
        <v>5</v>
      </c>
      <c r="D7425">
        <v>0</v>
      </c>
      <c r="E7425">
        <f t="shared" si="115"/>
        <v>0</v>
      </c>
    </row>
    <row r="7426" spans="1:5">
      <c r="A7426">
        <v>11</v>
      </c>
      <c r="B7426">
        <v>6</v>
      </c>
      <c r="C7426">
        <v>6</v>
      </c>
      <c r="D7426">
        <v>0</v>
      </c>
      <c r="E7426">
        <f t="shared" si="115"/>
        <v>0</v>
      </c>
    </row>
    <row r="7427" spans="1:5">
      <c r="A7427">
        <v>11</v>
      </c>
      <c r="B7427">
        <v>6</v>
      </c>
      <c r="C7427">
        <v>7</v>
      </c>
      <c r="D7427">
        <v>29.216999999999999</v>
      </c>
      <c r="E7427">
        <f t="shared" si="115"/>
        <v>2.9217E-2</v>
      </c>
    </row>
    <row r="7428" spans="1:5">
      <c r="A7428">
        <v>11</v>
      </c>
      <c r="B7428">
        <v>6</v>
      </c>
      <c r="C7428">
        <v>8</v>
      </c>
      <c r="D7428">
        <v>88.426000000000002</v>
      </c>
      <c r="E7428">
        <f t="shared" si="115"/>
        <v>8.8426000000000005E-2</v>
      </c>
    </row>
    <row r="7429" spans="1:5">
      <c r="A7429">
        <v>11</v>
      </c>
      <c r="B7429">
        <v>6</v>
      </c>
      <c r="C7429">
        <v>9</v>
      </c>
      <c r="D7429">
        <v>1388.0160000000001</v>
      </c>
      <c r="E7429">
        <f t="shared" ref="E7429:E7492" si="116">D7429/1000</f>
        <v>1.3880160000000001</v>
      </c>
    </row>
    <row r="7430" spans="1:5">
      <c r="A7430">
        <v>11</v>
      </c>
      <c r="B7430">
        <v>6</v>
      </c>
      <c r="C7430">
        <v>10</v>
      </c>
      <c r="D7430">
        <v>2332.3029999999999</v>
      </c>
      <c r="E7430">
        <f t="shared" si="116"/>
        <v>2.332303</v>
      </c>
    </row>
    <row r="7431" spans="1:5">
      <c r="A7431">
        <v>11</v>
      </c>
      <c r="B7431">
        <v>6</v>
      </c>
      <c r="C7431">
        <v>11</v>
      </c>
      <c r="D7431">
        <v>2479.4169999999999</v>
      </c>
      <c r="E7431">
        <f t="shared" si="116"/>
        <v>2.4794169999999998</v>
      </c>
    </row>
    <row r="7432" spans="1:5">
      <c r="A7432">
        <v>11</v>
      </c>
      <c r="B7432">
        <v>6</v>
      </c>
      <c r="C7432">
        <v>12</v>
      </c>
      <c r="D7432">
        <v>2385.4940000000001</v>
      </c>
      <c r="E7432">
        <f t="shared" si="116"/>
        <v>2.385494</v>
      </c>
    </row>
    <row r="7433" spans="1:5">
      <c r="A7433">
        <v>11</v>
      </c>
      <c r="B7433">
        <v>6</v>
      </c>
      <c r="C7433">
        <v>13</v>
      </c>
      <c r="D7433">
        <v>2064.9319999999998</v>
      </c>
      <c r="E7433">
        <f t="shared" si="116"/>
        <v>2.0649319999999998</v>
      </c>
    </row>
    <row r="7434" spans="1:5">
      <c r="A7434">
        <v>11</v>
      </c>
      <c r="B7434">
        <v>6</v>
      </c>
      <c r="C7434">
        <v>14</v>
      </c>
      <c r="D7434">
        <v>1513.9549999999999</v>
      </c>
      <c r="E7434">
        <f t="shared" si="116"/>
        <v>1.5139549999999999</v>
      </c>
    </row>
    <row r="7435" spans="1:5">
      <c r="A7435">
        <v>11</v>
      </c>
      <c r="B7435">
        <v>6</v>
      </c>
      <c r="C7435">
        <v>15</v>
      </c>
      <c r="D7435">
        <v>763.98800000000006</v>
      </c>
      <c r="E7435">
        <f t="shared" si="116"/>
        <v>0.76398800000000011</v>
      </c>
    </row>
    <row r="7436" spans="1:5">
      <c r="A7436">
        <v>11</v>
      </c>
      <c r="B7436">
        <v>6</v>
      </c>
      <c r="C7436">
        <v>16</v>
      </c>
      <c r="D7436">
        <v>0</v>
      </c>
      <c r="E7436">
        <f t="shared" si="116"/>
        <v>0</v>
      </c>
    </row>
    <row r="7437" spans="1:5">
      <c r="A7437">
        <v>11</v>
      </c>
      <c r="B7437">
        <v>6</v>
      </c>
      <c r="C7437">
        <v>17</v>
      </c>
      <c r="D7437">
        <v>0</v>
      </c>
      <c r="E7437">
        <f t="shared" si="116"/>
        <v>0</v>
      </c>
    </row>
    <row r="7438" spans="1:5">
      <c r="A7438">
        <v>11</v>
      </c>
      <c r="B7438">
        <v>6</v>
      </c>
      <c r="C7438">
        <v>18</v>
      </c>
      <c r="D7438">
        <v>0</v>
      </c>
      <c r="E7438">
        <f t="shared" si="116"/>
        <v>0</v>
      </c>
    </row>
    <row r="7439" spans="1:5">
      <c r="A7439">
        <v>11</v>
      </c>
      <c r="B7439">
        <v>6</v>
      </c>
      <c r="C7439">
        <v>19</v>
      </c>
      <c r="D7439">
        <v>0</v>
      </c>
      <c r="E7439">
        <f t="shared" si="116"/>
        <v>0</v>
      </c>
    </row>
    <row r="7440" spans="1:5">
      <c r="A7440">
        <v>11</v>
      </c>
      <c r="B7440">
        <v>6</v>
      </c>
      <c r="C7440">
        <v>20</v>
      </c>
      <c r="D7440">
        <v>0</v>
      </c>
      <c r="E7440">
        <f t="shared" si="116"/>
        <v>0</v>
      </c>
    </row>
    <row r="7441" spans="1:5">
      <c r="A7441">
        <v>11</v>
      </c>
      <c r="B7441">
        <v>6</v>
      </c>
      <c r="C7441">
        <v>21</v>
      </c>
      <c r="D7441">
        <v>0</v>
      </c>
      <c r="E7441">
        <f t="shared" si="116"/>
        <v>0</v>
      </c>
    </row>
    <row r="7442" spans="1:5">
      <c r="A7442">
        <v>11</v>
      </c>
      <c r="B7442">
        <v>6</v>
      </c>
      <c r="C7442">
        <v>22</v>
      </c>
      <c r="D7442">
        <v>0</v>
      </c>
      <c r="E7442">
        <f t="shared" si="116"/>
        <v>0</v>
      </c>
    </row>
    <row r="7443" spans="1:5">
      <c r="A7443">
        <v>11</v>
      </c>
      <c r="B7443">
        <v>6</v>
      </c>
      <c r="C7443">
        <v>23</v>
      </c>
      <c r="D7443">
        <v>0</v>
      </c>
      <c r="E7443">
        <f t="shared" si="116"/>
        <v>0</v>
      </c>
    </row>
    <row r="7444" spans="1:5">
      <c r="A7444">
        <v>11</v>
      </c>
      <c r="B7444">
        <v>7</v>
      </c>
      <c r="C7444">
        <v>0</v>
      </c>
      <c r="D7444">
        <v>0</v>
      </c>
      <c r="E7444">
        <f t="shared" si="116"/>
        <v>0</v>
      </c>
    </row>
    <row r="7445" spans="1:5">
      <c r="A7445">
        <v>11</v>
      </c>
      <c r="B7445">
        <v>7</v>
      </c>
      <c r="C7445">
        <v>1</v>
      </c>
      <c r="D7445">
        <v>0</v>
      </c>
      <c r="E7445">
        <f t="shared" si="116"/>
        <v>0</v>
      </c>
    </row>
    <row r="7446" spans="1:5">
      <c r="A7446">
        <v>11</v>
      </c>
      <c r="B7446">
        <v>7</v>
      </c>
      <c r="C7446">
        <v>2</v>
      </c>
      <c r="D7446">
        <v>0</v>
      </c>
      <c r="E7446">
        <f t="shared" si="116"/>
        <v>0</v>
      </c>
    </row>
    <row r="7447" spans="1:5">
      <c r="A7447">
        <v>11</v>
      </c>
      <c r="B7447">
        <v>7</v>
      </c>
      <c r="C7447">
        <v>3</v>
      </c>
      <c r="D7447">
        <v>0</v>
      </c>
      <c r="E7447">
        <f t="shared" si="116"/>
        <v>0</v>
      </c>
    </row>
    <row r="7448" spans="1:5">
      <c r="A7448">
        <v>11</v>
      </c>
      <c r="B7448">
        <v>7</v>
      </c>
      <c r="C7448">
        <v>4</v>
      </c>
      <c r="D7448">
        <v>0</v>
      </c>
      <c r="E7448">
        <f t="shared" si="116"/>
        <v>0</v>
      </c>
    </row>
    <row r="7449" spans="1:5">
      <c r="A7449">
        <v>11</v>
      </c>
      <c r="B7449">
        <v>7</v>
      </c>
      <c r="C7449">
        <v>5</v>
      </c>
      <c r="D7449">
        <v>0</v>
      </c>
      <c r="E7449">
        <f t="shared" si="116"/>
        <v>0</v>
      </c>
    </row>
    <row r="7450" spans="1:5">
      <c r="A7450">
        <v>11</v>
      </c>
      <c r="B7450">
        <v>7</v>
      </c>
      <c r="C7450">
        <v>6</v>
      </c>
      <c r="D7450">
        <v>0</v>
      </c>
      <c r="E7450">
        <f t="shared" si="116"/>
        <v>0</v>
      </c>
    </row>
    <row r="7451" spans="1:5">
      <c r="A7451">
        <v>11</v>
      </c>
      <c r="B7451">
        <v>7</v>
      </c>
      <c r="C7451">
        <v>7</v>
      </c>
      <c r="D7451">
        <v>656.11500000000001</v>
      </c>
      <c r="E7451">
        <f t="shared" si="116"/>
        <v>0.656115</v>
      </c>
    </row>
    <row r="7452" spans="1:5">
      <c r="A7452">
        <v>11</v>
      </c>
      <c r="B7452">
        <v>7</v>
      </c>
      <c r="C7452">
        <v>8</v>
      </c>
      <c r="D7452">
        <v>1427.9970000000001</v>
      </c>
      <c r="E7452">
        <f t="shared" si="116"/>
        <v>1.427997</v>
      </c>
    </row>
    <row r="7453" spans="1:5">
      <c r="A7453">
        <v>11</v>
      </c>
      <c r="B7453">
        <v>7</v>
      </c>
      <c r="C7453">
        <v>9</v>
      </c>
      <c r="D7453">
        <v>2018.934</v>
      </c>
      <c r="E7453">
        <f t="shared" si="116"/>
        <v>2.0189339999999998</v>
      </c>
    </row>
    <row r="7454" spans="1:5">
      <c r="A7454">
        <v>11</v>
      </c>
      <c r="B7454">
        <v>7</v>
      </c>
      <c r="C7454">
        <v>10</v>
      </c>
      <c r="D7454">
        <v>2375.7449999999999</v>
      </c>
      <c r="E7454">
        <f t="shared" si="116"/>
        <v>2.3757449999999998</v>
      </c>
    </row>
    <row r="7455" spans="1:5">
      <c r="A7455">
        <v>11</v>
      </c>
      <c r="B7455">
        <v>7</v>
      </c>
      <c r="C7455">
        <v>11</v>
      </c>
      <c r="D7455">
        <v>2481.8049999999998</v>
      </c>
      <c r="E7455">
        <f t="shared" si="116"/>
        <v>2.481805</v>
      </c>
    </row>
    <row r="7456" spans="1:5">
      <c r="A7456">
        <v>11</v>
      </c>
      <c r="B7456">
        <v>7</v>
      </c>
      <c r="C7456">
        <v>12</v>
      </c>
      <c r="D7456">
        <v>2374.616</v>
      </c>
      <c r="E7456">
        <f t="shared" si="116"/>
        <v>2.3746160000000001</v>
      </c>
    </row>
    <row r="7457" spans="1:5">
      <c r="A7457">
        <v>11</v>
      </c>
      <c r="B7457">
        <v>7</v>
      </c>
      <c r="C7457">
        <v>13</v>
      </c>
      <c r="D7457">
        <v>2010.5219999999999</v>
      </c>
      <c r="E7457">
        <f t="shared" si="116"/>
        <v>2.0105219999999999</v>
      </c>
    </row>
    <row r="7458" spans="1:5">
      <c r="A7458">
        <v>11</v>
      </c>
      <c r="B7458">
        <v>7</v>
      </c>
      <c r="C7458">
        <v>14</v>
      </c>
      <c r="D7458">
        <v>1465.143</v>
      </c>
      <c r="E7458">
        <f t="shared" si="116"/>
        <v>1.4651430000000001</v>
      </c>
    </row>
    <row r="7459" spans="1:5">
      <c r="A7459">
        <v>11</v>
      </c>
      <c r="B7459">
        <v>7</v>
      </c>
      <c r="C7459">
        <v>15</v>
      </c>
      <c r="D7459">
        <v>740.63400000000001</v>
      </c>
      <c r="E7459">
        <f t="shared" si="116"/>
        <v>0.74063400000000001</v>
      </c>
    </row>
    <row r="7460" spans="1:5">
      <c r="A7460">
        <v>11</v>
      </c>
      <c r="B7460">
        <v>7</v>
      </c>
      <c r="C7460">
        <v>16</v>
      </c>
      <c r="D7460">
        <v>0</v>
      </c>
      <c r="E7460">
        <f t="shared" si="116"/>
        <v>0</v>
      </c>
    </row>
    <row r="7461" spans="1:5">
      <c r="A7461">
        <v>11</v>
      </c>
      <c r="B7461">
        <v>7</v>
      </c>
      <c r="C7461">
        <v>17</v>
      </c>
      <c r="D7461">
        <v>0</v>
      </c>
      <c r="E7461">
        <f t="shared" si="116"/>
        <v>0</v>
      </c>
    </row>
    <row r="7462" spans="1:5">
      <c r="A7462">
        <v>11</v>
      </c>
      <c r="B7462">
        <v>7</v>
      </c>
      <c r="C7462">
        <v>18</v>
      </c>
      <c r="D7462">
        <v>0</v>
      </c>
      <c r="E7462">
        <f t="shared" si="116"/>
        <v>0</v>
      </c>
    </row>
    <row r="7463" spans="1:5">
      <c r="A7463">
        <v>11</v>
      </c>
      <c r="B7463">
        <v>7</v>
      </c>
      <c r="C7463">
        <v>19</v>
      </c>
      <c r="D7463">
        <v>0</v>
      </c>
      <c r="E7463">
        <f t="shared" si="116"/>
        <v>0</v>
      </c>
    </row>
    <row r="7464" spans="1:5">
      <c r="A7464">
        <v>11</v>
      </c>
      <c r="B7464">
        <v>7</v>
      </c>
      <c r="C7464">
        <v>20</v>
      </c>
      <c r="D7464">
        <v>0</v>
      </c>
      <c r="E7464">
        <f t="shared" si="116"/>
        <v>0</v>
      </c>
    </row>
    <row r="7465" spans="1:5">
      <c r="A7465">
        <v>11</v>
      </c>
      <c r="B7465">
        <v>7</v>
      </c>
      <c r="C7465">
        <v>21</v>
      </c>
      <c r="D7465">
        <v>0</v>
      </c>
      <c r="E7465">
        <f t="shared" si="116"/>
        <v>0</v>
      </c>
    </row>
    <row r="7466" spans="1:5">
      <c r="A7466">
        <v>11</v>
      </c>
      <c r="B7466">
        <v>7</v>
      </c>
      <c r="C7466">
        <v>22</v>
      </c>
      <c r="D7466">
        <v>0</v>
      </c>
      <c r="E7466">
        <f t="shared" si="116"/>
        <v>0</v>
      </c>
    </row>
    <row r="7467" spans="1:5">
      <c r="A7467">
        <v>11</v>
      </c>
      <c r="B7467">
        <v>7</v>
      </c>
      <c r="C7467">
        <v>23</v>
      </c>
      <c r="D7467">
        <v>0</v>
      </c>
      <c r="E7467">
        <f t="shared" si="116"/>
        <v>0</v>
      </c>
    </row>
    <row r="7468" spans="1:5">
      <c r="A7468">
        <v>11</v>
      </c>
      <c r="B7468">
        <v>8</v>
      </c>
      <c r="C7468">
        <v>0</v>
      </c>
      <c r="D7468">
        <v>0</v>
      </c>
      <c r="E7468">
        <f t="shared" si="116"/>
        <v>0</v>
      </c>
    </row>
    <row r="7469" spans="1:5">
      <c r="A7469">
        <v>11</v>
      </c>
      <c r="B7469">
        <v>8</v>
      </c>
      <c r="C7469">
        <v>1</v>
      </c>
      <c r="D7469">
        <v>0</v>
      </c>
      <c r="E7469">
        <f t="shared" si="116"/>
        <v>0</v>
      </c>
    </row>
    <row r="7470" spans="1:5">
      <c r="A7470">
        <v>11</v>
      </c>
      <c r="B7470">
        <v>8</v>
      </c>
      <c r="C7470">
        <v>2</v>
      </c>
      <c r="D7470">
        <v>0</v>
      </c>
      <c r="E7470">
        <f t="shared" si="116"/>
        <v>0</v>
      </c>
    </row>
    <row r="7471" spans="1:5">
      <c r="A7471">
        <v>11</v>
      </c>
      <c r="B7471">
        <v>8</v>
      </c>
      <c r="C7471">
        <v>3</v>
      </c>
      <c r="D7471">
        <v>0</v>
      </c>
      <c r="E7471">
        <f t="shared" si="116"/>
        <v>0</v>
      </c>
    </row>
    <row r="7472" spans="1:5">
      <c r="A7472">
        <v>11</v>
      </c>
      <c r="B7472">
        <v>8</v>
      </c>
      <c r="C7472">
        <v>4</v>
      </c>
      <c r="D7472">
        <v>0</v>
      </c>
      <c r="E7472">
        <f t="shared" si="116"/>
        <v>0</v>
      </c>
    </row>
    <row r="7473" spans="1:5">
      <c r="A7473">
        <v>11</v>
      </c>
      <c r="B7473">
        <v>8</v>
      </c>
      <c r="C7473">
        <v>5</v>
      </c>
      <c r="D7473">
        <v>0</v>
      </c>
      <c r="E7473">
        <f t="shared" si="116"/>
        <v>0</v>
      </c>
    </row>
    <row r="7474" spans="1:5">
      <c r="A7474">
        <v>11</v>
      </c>
      <c r="B7474">
        <v>8</v>
      </c>
      <c r="C7474">
        <v>6</v>
      </c>
      <c r="D7474">
        <v>0</v>
      </c>
      <c r="E7474">
        <f t="shared" si="116"/>
        <v>0</v>
      </c>
    </row>
    <row r="7475" spans="1:5">
      <c r="A7475">
        <v>11</v>
      </c>
      <c r="B7475">
        <v>8</v>
      </c>
      <c r="C7475">
        <v>7</v>
      </c>
      <c r="D7475">
        <v>622.23500000000001</v>
      </c>
      <c r="E7475">
        <f t="shared" si="116"/>
        <v>0.62223499999999998</v>
      </c>
    </row>
    <row r="7476" spans="1:5">
      <c r="A7476">
        <v>11</v>
      </c>
      <c r="B7476">
        <v>8</v>
      </c>
      <c r="C7476">
        <v>8</v>
      </c>
      <c r="D7476">
        <v>1348.825</v>
      </c>
      <c r="E7476">
        <f t="shared" si="116"/>
        <v>1.3488249999999999</v>
      </c>
    </row>
    <row r="7477" spans="1:5">
      <c r="A7477">
        <v>11</v>
      </c>
      <c r="B7477">
        <v>8</v>
      </c>
      <c r="C7477">
        <v>9</v>
      </c>
      <c r="D7477">
        <v>1897.17</v>
      </c>
      <c r="E7477">
        <f t="shared" si="116"/>
        <v>1.89717</v>
      </c>
    </row>
    <row r="7478" spans="1:5">
      <c r="A7478">
        <v>11</v>
      </c>
      <c r="B7478">
        <v>8</v>
      </c>
      <c r="C7478">
        <v>10</v>
      </c>
      <c r="D7478">
        <v>1777.778</v>
      </c>
      <c r="E7478">
        <f t="shared" si="116"/>
        <v>1.7777780000000001</v>
      </c>
    </row>
    <row r="7479" spans="1:5">
      <c r="A7479">
        <v>11</v>
      </c>
      <c r="B7479">
        <v>8</v>
      </c>
      <c r="C7479">
        <v>11</v>
      </c>
      <c r="D7479">
        <v>1766.001</v>
      </c>
      <c r="E7479">
        <f t="shared" si="116"/>
        <v>1.7660009999999999</v>
      </c>
    </row>
    <row r="7480" spans="1:5">
      <c r="A7480">
        <v>11</v>
      </c>
      <c r="B7480">
        <v>8</v>
      </c>
      <c r="C7480">
        <v>12</v>
      </c>
      <c r="D7480">
        <v>1657.865</v>
      </c>
      <c r="E7480">
        <f t="shared" si="116"/>
        <v>1.6578649999999999</v>
      </c>
    </row>
    <row r="7481" spans="1:5">
      <c r="A7481">
        <v>11</v>
      </c>
      <c r="B7481">
        <v>8</v>
      </c>
      <c r="C7481">
        <v>13</v>
      </c>
      <c r="D7481">
        <v>1902.404</v>
      </c>
      <c r="E7481">
        <f t="shared" si="116"/>
        <v>1.902404</v>
      </c>
    </row>
    <row r="7482" spans="1:5">
      <c r="A7482">
        <v>11</v>
      </c>
      <c r="B7482">
        <v>8</v>
      </c>
      <c r="C7482">
        <v>14</v>
      </c>
      <c r="D7482">
        <v>1372.578</v>
      </c>
      <c r="E7482">
        <f t="shared" si="116"/>
        <v>1.3725780000000001</v>
      </c>
    </row>
    <row r="7483" spans="1:5">
      <c r="A7483">
        <v>11</v>
      </c>
      <c r="B7483">
        <v>8</v>
      </c>
      <c r="C7483">
        <v>15</v>
      </c>
      <c r="D7483">
        <v>659.28599999999994</v>
      </c>
      <c r="E7483">
        <f t="shared" si="116"/>
        <v>0.65928599999999993</v>
      </c>
    </row>
    <row r="7484" spans="1:5">
      <c r="A7484">
        <v>11</v>
      </c>
      <c r="B7484">
        <v>8</v>
      </c>
      <c r="C7484">
        <v>16</v>
      </c>
      <c r="D7484">
        <v>0</v>
      </c>
      <c r="E7484">
        <f t="shared" si="116"/>
        <v>0</v>
      </c>
    </row>
    <row r="7485" spans="1:5">
      <c r="A7485">
        <v>11</v>
      </c>
      <c r="B7485">
        <v>8</v>
      </c>
      <c r="C7485">
        <v>17</v>
      </c>
      <c r="D7485">
        <v>0</v>
      </c>
      <c r="E7485">
        <f t="shared" si="116"/>
        <v>0</v>
      </c>
    </row>
    <row r="7486" spans="1:5">
      <c r="A7486">
        <v>11</v>
      </c>
      <c r="B7486">
        <v>8</v>
      </c>
      <c r="C7486">
        <v>18</v>
      </c>
      <c r="D7486">
        <v>0</v>
      </c>
      <c r="E7486">
        <f t="shared" si="116"/>
        <v>0</v>
      </c>
    </row>
    <row r="7487" spans="1:5">
      <c r="A7487">
        <v>11</v>
      </c>
      <c r="B7487">
        <v>8</v>
      </c>
      <c r="C7487">
        <v>19</v>
      </c>
      <c r="D7487">
        <v>0</v>
      </c>
      <c r="E7487">
        <f t="shared" si="116"/>
        <v>0</v>
      </c>
    </row>
    <row r="7488" spans="1:5">
      <c r="A7488">
        <v>11</v>
      </c>
      <c r="B7488">
        <v>8</v>
      </c>
      <c r="C7488">
        <v>20</v>
      </c>
      <c r="D7488">
        <v>0</v>
      </c>
      <c r="E7488">
        <f t="shared" si="116"/>
        <v>0</v>
      </c>
    </row>
    <row r="7489" spans="1:5">
      <c r="A7489">
        <v>11</v>
      </c>
      <c r="B7489">
        <v>8</v>
      </c>
      <c r="C7489">
        <v>21</v>
      </c>
      <c r="D7489">
        <v>0</v>
      </c>
      <c r="E7489">
        <f t="shared" si="116"/>
        <v>0</v>
      </c>
    </row>
    <row r="7490" spans="1:5">
      <c r="A7490">
        <v>11</v>
      </c>
      <c r="B7490">
        <v>8</v>
      </c>
      <c r="C7490">
        <v>22</v>
      </c>
      <c r="D7490">
        <v>0</v>
      </c>
      <c r="E7490">
        <f t="shared" si="116"/>
        <v>0</v>
      </c>
    </row>
    <row r="7491" spans="1:5">
      <c r="A7491">
        <v>11</v>
      </c>
      <c r="B7491">
        <v>8</v>
      </c>
      <c r="C7491">
        <v>23</v>
      </c>
      <c r="D7491">
        <v>0</v>
      </c>
      <c r="E7491">
        <f t="shared" si="116"/>
        <v>0</v>
      </c>
    </row>
    <row r="7492" spans="1:5">
      <c r="A7492">
        <v>11</v>
      </c>
      <c r="B7492">
        <v>9</v>
      </c>
      <c r="C7492">
        <v>0</v>
      </c>
      <c r="D7492">
        <v>0</v>
      </c>
      <c r="E7492">
        <f t="shared" si="116"/>
        <v>0</v>
      </c>
    </row>
    <row r="7493" spans="1:5">
      <c r="A7493">
        <v>11</v>
      </c>
      <c r="B7493">
        <v>9</v>
      </c>
      <c r="C7493">
        <v>1</v>
      </c>
      <c r="D7493">
        <v>0</v>
      </c>
      <c r="E7493">
        <f t="shared" ref="E7493:E7556" si="117">D7493/1000</f>
        <v>0</v>
      </c>
    </row>
    <row r="7494" spans="1:5">
      <c r="A7494">
        <v>11</v>
      </c>
      <c r="B7494">
        <v>9</v>
      </c>
      <c r="C7494">
        <v>2</v>
      </c>
      <c r="D7494">
        <v>0</v>
      </c>
      <c r="E7494">
        <f t="shared" si="117"/>
        <v>0</v>
      </c>
    </row>
    <row r="7495" spans="1:5">
      <c r="A7495">
        <v>11</v>
      </c>
      <c r="B7495">
        <v>9</v>
      </c>
      <c r="C7495">
        <v>3</v>
      </c>
      <c r="D7495">
        <v>0</v>
      </c>
      <c r="E7495">
        <f t="shared" si="117"/>
        <v>0</v>
      </c>
    </row>
    <row r="7496" spans="1:5">
      <c r="A7496">
        <v>11</v>
      </c>
      <c r="B7496">
        <v>9</v>
      </c>
      <c r="C7496">
        <v>4</v>
      </c>
      <c r="D7496">
        <v>0</v>
      </c>
      <c r="E7496">
        <f t="shared" si="117"/>
        <v>0</v>
      </c>
    </row>
    <row r="7497" spans="1:5">
      <c r="A7497">
        <v>11</v>
      </c>
      <c r="B7497">
        <v>9</v>
      </c>
      <c r="C7497">
        <v>5</v>
      </c>
      <c r="D7497">
        <v>0</v>
      </c>
      <c r="E7497">
        <f t="shared" si="117"/>
        <v>0</v>
      </c>
    </row>
    <row r="7498" spans="1:5">
      <c r="A7498">
        <v>11</v>
      </c>
      <c r="B7498">
        <v>9</v>
      </c>
      <c r="C7498">
        <v>6</v>
      </c>
      <c r="D7498">
        <v>0</v>
      </c>
      <c r="E7498">
        <f t="shared" si="117"/>
        <v>0</v>
      </c>
    </row>
    <row r="7499" spans="1:5">
      <c r="A7499">
        <v>11</v>
      </c>
      <c r="B7499">
        <v>9</v>
      </c>
      <c r="C7499">
        <v>7</v>
      </c>
      <c r="D7499">
        <v>200.57300000000001</v>
      </c>
      <c r="E7499">
        <f t="shared" si="117"/>
        <v>0.200573</v>
      </c>
    </row>
    <row r="7500" spans="1:5">
      <c r="A7500">
        <v>11</v>
      </c>
      <c r="B7500">
        <v>9</v>
      </c>
      <c r="C7500">
        <v>8</v>
      </c>
      <c r="D7500">
        <v>690.08500000000004</v>
      </c>
      <c r="E7500">
        <f t="shared" si="117"/>
        <v>0.69008500000000006</v>
      </c>
    </row>
    <row r="7501" spans="1:5">
      <c r="A7501">
        <v>11</v>
      </c>
      <c r="B7501">
        <v>9</v>
      </c>
      <c r="C7501">
        <v>9</v>
      </c>
      <c r="D7501">
        <v>1279.508</v>
      </c>
      <c r="E7501">
        <f t="shared" si="117"/>
        <v>1.2795080000000001</v>
      </c>
    </row>
    <row r="7502" spans="1:5">
      <c r="A7502">
        <v>11</v>
      </c>
      <c r="B7502">
        <v>9</v>
      </c>
      <c r="C7502">
        <v>10</v>
      </c>
      <c r="D7502">
        <v>1216.5540000000001</v>
      </c>
      <c r="E7502">
        <f t="shared" si="117"/>
        <v>1.2165540000000001</v>
      </c>
    </row>
    <row r="7503" spans="1:5">
      <c r="A7503">
        <v>11</v>
      </c>
      <c r="B7503">
        <v>9</v>
      </c>
      <c r="C7503">
        <v>11</v>
      </c>
      <c r="D7503">
        <v>1279.5719999999999</v>
      </c>
      <c r="E7503">
        <f t="shared" si="117"/>
        <v>1.2795719999999999</v>
      </c>
    </row>
    <row r="7504" spans="1:5">
      <c r="A7504">
        <v>11</v>
      </c>
      <c r="B7504">
        <v>9</v>
      </c>
      <c r="C7504">
        <v>12</v>
      </c>
      <c r="D7504">
        <v>384.41699999999997</v>
      </c>
      <c r="E7504">
        <f t="shared" si="117"/>
        <v>0.38441699999999995</v>
      </c>
    </row>
    <row r="7505" spans="1:5">
      <c r="A7505">
        <v>11</v>
      </c>
      <c r="B7505">
        <v>9</v>
      </c>
      <c r="C7505">
        <v>13</v>
      </c>
      <c r="D7505">
        <v>200.589</v>
      </c>
      <c r="E7505">
        <f t="shared" si="117"/>
        <v>0.20058899999999999</v>
      </c>
    </row>
    <row r="7506" spans="1:5">
      <c r="A7506">
        <v>11</v>
      </c>
      <c r="B7506">
        <v>9</v>
      </c>
      <c r="C7506">
        <v>14</v>
      </c>
      <c r="D7506">
        <v>289.76100000000002</v>
      </c>
      <c r="E7506">
        <f t="shared" si="117"/>
        <v>0.28976100000000005</v>
      </c>
    </row>
    <row r="7507" spans="1:5">
      <c r="A7507">
        <v>11</v>
      </c>
      <c r="B7507">
        <v>9</v>
      </c>
      <c r="C7507">
        <v>15</v>
      </c>
      <c r="D7507">
        <v>320.87</v>
      </c>
      <c r="E7507">
        <f t="shared" si="117"/>
        <v>0.32086999999999999</v>
      </c>
    </row>
    <row r="7508" spans="1:5">
      <c r="A7508">
        <v>11</v>
      </c>
      <c r="B7508">
        <v>9</v>
      </c>
      <c r="C7508">
        <v>16</v>
      </c>
      <c r="D7508">
        <v>0</v>
      </c>
      <c r="E7508">
        <f t="shared" si="117"/>
        <v>0</v>
      </c>
    </row>
    <row r="7509" spans="1:5">
      <c r="A7509">
        <v>11</v>
      </c>
      <c r="B7509">
        <v>9</v>
      </c>
      <c r="C7509">
        <v>17</v>
      </c>
      <c r="D7509">
        <v>0</v>
      </c>
      <c r="E7509">
        <f t="shared" si="117"/>
        <v>0</v>
      </c>
    </row>
    <row r="7510" spans="1:5">
      <c r="A7510">
        <v>11</v>
      </c>
      <c r="B7510">
        <v>9</v>
      </c>
      <c r="C7510">
        <v>18</v>
      </c>
      <c r="D7510">
        <v>0</v>
      </c>
      <c r="E7510">
        <f t="shared" si="117"/>
        <v>0</v>
      </c>
    </row>
    <row r="7511" spans="1:5">
      <c r="A7511">
        <v>11</v>
      </c>
      <c r="B7511">
        <v>9</v>
      </c>
      <c r="C7511">
        <v>19</v>
      </c>
      <c r="D7511">
        <v>0</v>
      </c>
      <c r="E7511">
        <f t="shared" si="117"/>
        <v>0</v>
      </c>
    </row>
    <row r="7512" spans="1:5">
      <c r="A7512">
        <v>11</v>
      </c>
      <c r="B7512">
        <v>9</v>
      </c>
      <c r="C7512">
        <v>20</v>
      </c>
      <c r="D7512">
        <v>0</v>
      </c>
      <c r="E7512">
        <f t="shared" si="117"/>
        <v>0</v>
      </c>
    </row>
    <row r="7513" spans="1:5">
      <c r="A7513">
        <v>11</v>
      </c>
      <c r="B7513">
        <v>9</v>
      </c>
      <c r="C7513">
        <v>21</v>
      </c>
      <c r="D7513">
        <v>0</v>
      </c>
      <c r="E7513">
        <f t="shared" si="117"/>
        <v>0</v>
      </c>
    </row>
    <row r="7514" spans="1:5">
      <c r="A7514">
        <v>11</v>
      </c>
      <c r="B7514">
        <v>9</v>
      </c>
      <c r="C7514">
        <v>22</v>
      </c>
      <c r="D7514">
        <v>0</v>
      </c>
      <c r="E7514">
        <f t="shared" si="117"/>
        <v>0</v>
      </c>
    </row>
    <row r="7515" spans="1:5">
      <c r="A7515">
        <v>11</v>
      </c>
      <c r="B7515">
        <v>9</v>
      </c>
      <c r="C7515">
        <v>23</v>
      </c>
      <c r="D7515">
        <v>0</v>
      </c>
      <c r="E7515">
        <f t="shared" si="117"/>
        <v>0</v>
      </c>
    </row>
    <row r="7516" spans="1:5">
      <c r="A7516">
        <v>11</v>
      </c>
      <c r="B7516">
        <v>10</v>
      </c>
      <c r="C7516">
        <v>0</v>
      </c>
      <c r="D7516">
        <v>0</v>
      </c>
      <c r="E7516">
        <f t="shared" si="117"/>
        <v>0</v>
      </c>
    </row>
    <row r="7517" spans="1:5">
      <c r="A7517">
        <v>11</v>
      </c>
      <c r="B7517">
        <v>10</v>
      </c>
      <c r="C7517">
        <v>1</v>
      </c>
      <c r="D7517">
        <v>0</v>
      </c>
      <c r="E7517">
        <f t="shared" si="117"/>
        <v>0</v>
      </c>
    </row>
    <row r="7518" spans="1:5">
      <c r="A7518">
        <v>11</v>
      </c>
      <c r="B7518">
        <v>10</v>
      </c>
      <c r="C7518">
        <v>2</v>
      </c>
      <c r="D7518">
        <v>0</v>
      </c>
      <c r="E7518">
        <f t="shared" si="117"/>
        <v>0</v>
      </c>
    </row>
    <row r="7519" spans="1:5">
      <c r="A7519">
        <v>11</v>
      </c>
      <c r="B7519">
        <v>10</v>
      </c>
      <c r="C7519">
        <v>3</v>
      </c>
      <c r="D7519">
        <v>0</v>
      </c>
      <c r="E7519">
        <f t="shared" si="117"/>
        <v>0</v>
      </c>
    </row>
    <row r="7520" spans="1:5">
      <c r="A7520">
        <v>11</v>
      </c>
      <c r="B7520">
        <v>10</v>
      </c>
      <c r="C7520">
        <v>4</v>
      </c>
      <c r="D7520">
        <v>0</v>
      </c>
      <c r="E7520">
        <f t="shared" si="117"/>
        <v>0</v>
      </c>
    </row>
    <row r="7521" spans="1:5">
      <c r="A7521">
        <v>11</v>
      </c>
      <c r="B7521">
        <v>10</v>
      </c>
      <c r="C7521">
        <v>5</v>
      </c>
      <c r="D7521">
        <v>0</v>
      </c>
      <c r="E7521">
        <f t="shared" si="117"/>
        <v>0</v>
      </c>
    </row>
    <row r="7522" spans="1:5">
      <c r="A7522">
        <v>11</v>
      </c>
      <c r="B7522">
        <v>10</v>
      </c>
      <c r="C7522">
        <v>6</v>
      </c>
      <c r="D7522">
        <v>0</v>
      </c>
      <c r="E7522">
        <f t="shared" si="117"/>
        <v>0</v>
      </c>
    </row>
    <row r="7523" spans="1:5">
      <c r="A7523">
        <v>11</v>
      </c>
      <c r="B7523">
        <v>10</v>
      </c>
      <c r="C7523">
        <v>7</v>
      </c>
      <c r="D7523">
        <v>112.072</v>
      </c>
      <c r="E7523">
        <f t="shared" si="117"/>
        <v>0.112072</v>
      </c>
    </row>
    <row r="7524" spans="1:5">
      <c r="A7524">
        <v>11</v>
      </c>
      <c r="B7524">
        <v>10</v>
      </c>
      <c r="C7524">
        <v>8</v>
      </c>
      <c r="D7524">
        <v>214.52699999999999</v>
      </c>
      <c r="E7524">
        <f t="shared" si="117"/>
        <v>0.214527</v>
      </c>
    </row>
    <row r="7525" spans="1:5">
      <c r="A7525">
        <v>11</v>
      </c>
      <c r="B7525">
        <v>10</v>
      </c>
      <c r="C7525">
        <v>9</v>
      </c>
      <c r="D7525">
        <v>68.972999999999999</v>
      </c>
      <c r="E7525">
        <f t="shared" si="117"/>
        <v>6.8972999999999993E-2</v>
      </c>
    </row>
    <row r="7526" spans="1:5">
      <c r="A7526">
        <v>11</v>
      </c>
      <c r="B7526">
        <v>10</v>
      </c>
      <c r="C7526">
        <v>10</v>
      </c>
      <c r="D7526">
        <v>366.12099999999998</v>
      </c>
      <c r="E7526">
        <f t="shared" si="117"/>
        <v>0.36612099999999997</v>
      </c>
    </row>
    <row r="7527" spans="1:5">
      <c r="A7527">
        <v>11</v>
      </c>
      <c r="B7527">
        <v>10</v>
      </c>
      <c r="C7527">
        <v>11</v>
      </c>
      <c r="D7527">
        <v>232.03</v>
      </c>
      <c r="E7527">
        <f t="shared" si="117"/>
        <v>0.23203000000000001</v>
      </c>
    </row>
    <row r="7528" spans="1:5">
      <c r="A7528">
        <v>11</v>
      </c>
      <c r="B7528">
        <v>10</v>
      </c>
      <c r="C7528">
        <v>12</v>
      </c>
      <c r="D7528">
        <v>290.56200000000001</v>
      </c>
      <c r="E7528">
        <f t="shared" si="117"/>
        <v>0.29056199999999999</v>
      </c>
    </row>
    <row r="7529" spans="1:5">
      <c r="A7529">
        <v>11</v>
      </c>
      <c r="B7529">
        <v>10</v>
      </c>
      <c r="C7529">
        <v>13</v>
      </c>
      <c r="D7529">
        <v>192.20400000000001</v>
      </c>
      <c r="E7529">
        <f t="shared" si="117"/>
        <v>0.19220400000000001</v>
      </c>
    </row>
    <row r="7530" spans="1:5">
      <c r="A7530">
        <v>11</v>
      </c>
      <c r="B7530">
        <v>10</v>
      </c>
      <c r="C7530">
        <v>14</v>
      </c>
      <c r="D7530">
        <v>116.991</v>
      </c>
      <c r="E7530">
        <f t="shared" si="117"/>
        <v>0.116991</v>
      </c>
    </row>
    <row r="7531" spans="1:5">
      <c r="A7531">
        <v>11</v>
      </c>
      <c r="B7531">
        <v>10</v>
      </c>
      <c r="C7531">
        <v>15</v>
      </c>
      <c r="D7531">
        <v>107.383</v>
      </c>
      <c r="E7531">
        <f t="shared" si="117"/>
        <v>0.10738299999999999</v>
      </c>
    </row>
    <row r="7532" spans="1:5">
      <c r="A7532">
        <v>11</v>
      </c>
      <c r="B7532">
        <v>10</v>
      </c>
      <c r="C7532">
        <v>16</v>
      </c>
      <c r="D7532">
        <v>0</v>
      </c>
      <c r="E7532">
        <f t="shared" si="117"/>
        <v>0</v>
      </c>
    </row>
    <row r="7533" spans="1:5">
      <c r="A7533">
        <v>11</v>
      </c>
      <c r="B7533">
        <v>10</v>
      </c>
      <c r="C7533">
        <v>17</v>
      </c>
      <c r="D7533">
        <v>0</v>
      </c>
      <c r="E7533">
        <f t="shared" si="117"/>
        <v>0</v>
      </c>
    </row>
    <row r="7534" spans="1:5">
      <c r="A7534">
        <v>11</v>
      </c>
      <c r="B7534">
        <v>10</v>
      </c>
      <c r="C7534">
        <v>18</v>
      </c>
      <c r="D7534">
        <v>0</v>
      </c>
      <c r="E7534">
        <f t="shared" si="117"/>
        <v>0</v>
      </c>
    </row>
    <row r="7535" spans="1:5">
      <c r="A7535">
        <v>11</v>
      </c>
      <c r="B7535">
        <v>10</v>
      </c>
      <c r="C7535">
        <v>19</v>
      </c>
      <c r="D7535">
        <v>0</v>
      </c>
      <c r="E7535">
        <f t="shared" si="117"/>
        <v>0</v>
      </c>
    </row>
    <row r="7536" spans="1:5">
      <c r="A7536">
        <v>11</v>
      </c>
      <c r="B7536">
        <v>10</v>
      </c>
      <c r="C7536">
        <v>20</v>
      </c>
      <c r="D7536">
        <v>0</v>
      </c>
      <c r="E7536">
        <f t="shared" si="117"/>
        <v>0</v>
      </c>
    </row>
    <row r="7537" spans="1:5">
      <c r="A7537">
        <v>11</v>
      </c>
      <c r="B7537">
        <v>10</v>
      </c>
      <c r="C7537">
        <v>21</v>
      </c>
      <c r="D7537">
        <v>0</v>
      </c>
      <c r="E7537">
        <f t="shared" si="117"/>
        <v>0</v>
      </c>
    </row>
    <row r="7538" spans="1:5">
      <c r="A7538">
        <v>11</v>
      </c>
      <c r="B7538">
        <v>10</v>
      </c>
      <c r="C7538">
        <v>22</v>
      </c>
      <c r="D7538">
        <v>0</v>
      </c>
      <c r="E7538">
        <f t="shared" si="117"/>
        <v>0</v>
      </c>
    </row>
    <row r="7539" spans="1:5">
      <c r="A7539">
        <v>11</v>
      </c>
      <c r="B7539">
        <v>10</v>
      </c>
      <c r="C7539">
        <v>23</v>
      </c>
      <c r="D7539">
        <v>0</v>
      </c>
      <c r="E7539">
        <f t="shared" si="117"/>
        <v>0</v>
      </c>
    </row>
    <row r="7540" spans="1:5">
      <c r="A7540">
        <v>11</v>
      </c>
      <c r="B7540">
        <v>11</v>
      </c>
      <c r="C7540">
        <v>0</v>
      </c>
      <c r="D7540">
        <v>0</v>
      </c>
      <c r="E7540">
        <f t="shared" si="117"/>
        <v>0</v>
      </c>
    </row>
    <row r="7541" spans="1:5">
      <c r="A7541">
        <v>11</v>
      </c>
      <c r="B7541">
        <v>11</v>
      </c>
      <c r="C7541">
        <v>1</v>
      </c>
      <c r="D7541">
        <v>0</v>
      </c>
      <c r="E7541">
        <f t="shared" si="117"/>
        <v>0</v>
      </c>
    </row>
    <row r="7542" spans="1:5">
      <c r="A7542">
        <v>11</v>
      </c>
      <c r="B7542">
        <v>11</v>
      </c>
      <c r="C7542">
        <v>2</v>
      </c>
      <c r="D7542">
        <v>0</v>
      </c>
      <c r="E7542">
        <f t="shared" si="117"/>
        <v>0</v>
      </c>
    </row>
    <row r="7543" spans="1:5">
      <c r="A7543">
        <v>11</v>
      </c>
      <c r="B7543">
        <v>11</v>
      </c>
      <c r="C7543">
        <v>3</v>
      </c>
      <c r="D7543">
        <v>0</v>
      </c>
      <c r="E7543">
        <f t="shared" si="117"/>
        <v>0</v>
      </c>
    </row>
    <row r="7544" spans="1:5">
      <c r="A7544">
        <v>11</v>
      </c>
      <c r="B7544">
        <v>11</v>
      </c>
      <c r="C7544">
        <v>4</v>
      </c>
      <c r="D7544">
        <v>0</v>
      </c>
      <c r="E7544">
        <f t="shared" si="117"/>
        <v>0</v>
      </c>
    </row>
    <row r="7545" spans="1:5">
      <c r="A7545">
        <v>11</v>
      </c>
      <c r="B7545">
        <v>11</v>
      </c>
      <c r="C7545">
        <v>5</v>
      </c>
      <c r="D7545">
        <v>0</v>
      </c>
      <c r="E7545">
        <f t="shared" si="117"/>
        <v>0</v>
      </c>
    </row>
    <row r="7546" spans="1:5">
      <c r="A7546">
        <v>11</v>
      </c>
      <c r="B7546">
        <v>11</v>
      </c>
      <c r="C7546">
        <v>6</v>
      </c>
      <c r="D7546">
        <v>0</v>
      </c>
      <c r="E7546">
        <f t="shared" si="117"/>
        <v>0</v>
      </c>
    </row>
    <row r="7547" spans="1:5">
      <c r="A7547">
        <v>11</v>
      </c>
      <c r="B7547">
        <v>11</v>
      </c>
      <c r="C7547">
        <v>7</v>
      </c>
      <c r="D7547">
        <v>770.09</v>
      </c>
      <c r="E7547">
        <f t="shared" si="117"/>
        <v>0.77009000000000005</v>
      </c>
    </row>
    <row r="7548" spans="1:5">
      <c r="A7548">
        <v>11</v>
      </c>
      <c r="B7548">
        <v>11</v>
      </c>
      <c r="C7548">
        <v>8</v>
      </c>
      <c r="D7548">
        <v>1597.8889999999999</v>
      </c>
      <c r="E7548">
        <f t="shared" si="117"/>
        <v>1.5978889999999999</v>
      </c>
    </row>
    <row r="7549" spans="1:5">
      <c r="A7549">
        <v>11</v>
      </c>
      <c r="B7549">
        <v>11</v>
      </c>
      <c r="C7549">
        <v>9</v>
      </c>
      <c r="D7549">
        <v>2192.9789999999998</v>
      </c>
      <c r="E7549">
        <f t="shared" si="117"/>
        <v>2.1929789999999998</v>
      </c>
    </row>
    <row r="7550" spans="1:5">
      <c r="A7550">
        <v>11</v>
      </c>
      <c r="B7550">
        <v>11</v>
      </c>
      <c r="C7550">
        <v>10</v>
      </c>
      <c r="D7550">
        <v>2571.4789999999998</v>
      </c>
      <c r="E7550">
        <f t="shared" si="117"/>
        <v>2.5714789999999996</v>
      </c>
    </row>
    <row r="7551" spans="1:5">
      <c r="A7551">
        <v>11</v>
      </c>
      <c r="B7551">
        <v>11</v>
      </c>
      <c r="C7551">
        <v>11</v>
      </c>
      <c r="D7551">
        <v>2662.8470000000002</v>
      </c>
      <c r="E7551">
        <f t="shared" si="117"/>
        <v>2.6628470000000002</v>
      </c>
    </row>
    <row r="7552" spans="1:5">
      <c r="A7552">
        <v>11</v>
      </c>
      <c r="B7552">
        <v>11</v>
      </c>
      <c r="C7552">
        <v>12</v>
      </c>
      <c r="D7552">
        <v>2547.4209999999998</v>
      </c>
      <c r="E7552">
        <f t="shared" si="117"/>
        <v>2.5474209999999999</v>
      </c>
    </row>
    <row r="7553" spans="1:5">
      <c r="A7553">
        <v>11</v>
      </c>
      <c r="B7553">
        <v>11</v>
      </c>
      <c r="C7553">
        <v>13</v>
      </c>
      <c r="D7553">
        <v>1797.634</v>
      </c>
      <c r="E7553">
        <f t="shared" si="117"/>
        <v>1.797634</v>
      </c>
    </row>
    <row r="7554" spans="1:5">
      <c r="A7554">
        <v>11</v>
      </c>
      <c r="B7554">
        <v>11</v>
      </c>
      <c r="C7554">
        <v>14</v>
      </c>
      <c r="D7554">
        <v>1354.633</v>
      </c>
      <c r="E7554">
        <f t="shared" si="117"/>
        <v>1.354633</v>
      </c>
    </row>
    <row r="7555" spans="1:5">
      <c r="A7555">
        <v>11</v>
      </c>
      <c r="B7555">
        <v>11</v>
      </c>
      <c r="C7555">
        <v>15</v>
      </c>
      <c r="D7555">
        <v>433.483</v>
      </c>
      <c r="E7555">
        <f t="shared" si="117"/>
        <v>0.43348300000000001</v>
      </c>
    </row>
    <row r="7556" spans="1:5">
      <c r="A7556">
        <v>11</v>
      </c>
      <c r="B7556">
        <v>11</v>
      </c>
      <c r="C7556">
        <v>16</v>
      </c>
      <c r="D7556">
        <v>0</v>
      </c>
      <c r="E7556">
        <f t="shared" si="117"/>
        <v>0</v>
      </c>
    </row>
    <row r="7557" spans="1:5">
      <c r="A7557">
        <v>11</v>
      </c>
      <c r="B7557">
        <v>11</v>
      </c>
      <c r="C7557">
        <v>17</v>
      </c>
      <c r="D7557">
        <v>0</v>
      </c>
      <c r="E7557">
        <f t="shared" ref="E7557:E7620" si="118">D7557/1000</f>
        <v>0</v>
      </c>
    </row>
    <row r="7558" spans="1:5">
      <c r="A7558">
        <v>11</v>
      </c>
      <c r="B7558">
        <v>11</v>
      </c>
      <c r="C7558">
        <v>18</v>
      </c>
      <c r="D7558">
        <v>0</v>
      </c>
      <c r="E7558">
        <f t="shared" si="118"/>
        <v>0</v>
      </c>
    </row>
    <row r="7559" spans="1:5">
      <c r="A7559">
        <v>11</v>
      </c>
      <c r="B7559">
        <v>11</v>
      </c>
      <c r="C7559">
        <v>19</v>
      </c>
      <c r="D7559">
        <v>0</v>
      </c>
      <c r="E7559">
        <f t="shared" si="118"/>
        <v>0</v>
      </c>
    </row>
    <row r="7560" spans="1:5">
      <c r="A7560">
        <v>11</v>
      </c>
      <c r="B7560">
        <v>11</v>
      </c>
      <c r="C7560">
        <v>20</v>
      </c>
      <c r="D7560">
        <v>0</v>
      </c>
      <c r="E7560">
        <f t="shared" si="118"/>
        <v>0</v>
      </c>
    </row>
    <row r="7561" spans="1:5">
      <c r="A7561">
        <v>11</v>
      </c>
      <c r="B7561">
        <v>11</v>
      </c>
      <c r="C7561">
        <v>21</v>
      </c>
      <c r="D7561">
        <v>0</v>
      </c>
      <c r="E7561">
        <f t="shared" si="118"/>
        <v>0</v>
      </c>
    </row>
    <row r="7562" spans="1:5">
      <c r="A7562">
        <v>11</v>
      </c>
      <c r="B7562">
        <v>11</v>
      </c>
      <c r="C7562">
        <v>22</v>
      </c>
      <c r="D7562">
        <v>0</v>
      </c>
      <c r="E7562">
        <f t="shared" si="118"/>
        <v>0</v>
      </c>
    </row>
    <row r="7563" spans="1:5">
      <c r="A7563">
        <v>11</v>
      </c>
      <c r="B7563">
        <v>11</v>
      </c>
      <c r="C7563">
        <v>23</v>
      </c>
      <c r="D7563">
        <v>0</v>
      </c>
      <c r="E7563">
        <f t="shared" si="118"/>
        <v>0</v>
      </c>
    </row>
    <row r="7564" spans="1:5">
      <c r="A7564">
        <v>11</v>
      </c>
      <c r="B7564">
        <v>12</v>
      </c>
      <c r="C7564">
        <v>0</v>
      </c>
      <c r="D7564">
        <v>0</v>
      </c>
      <c r="E7564">
        <f t="shared" si="118"/>
        <v>0</v>
      </c>
    </row>
    <row r="7565" spans="1:5">
      <c r="A7565">
        <v>11</v>
      </c>
      <c r="B7565">
        <v>12</v>
      </c>
      <c r="C7565">
        <v>1</v>
      </c>
      <c r="D7565">
        <v>0</v>
      </c>
      <c r="E7565">
        <f t="shared" si="118"/>
        <v>0</v>
      </c>
    </row>
    <row r="7566" spans="1:5">
      <c r="A7566">
        <v>11</v>
      </c>
      <c r="B7566">
        <v>12</v>
      </c>
      <c r="C7566">
        <v>2</v>
      </c>
      <c r="D7566">
        <v>0</v>
      </c>
      <c r="E7566">
        <f t="shared" si="118"/>
        <v>0</v>
      </c>
    </row>
    <row r="7567" spans="1:5">
      <c r="A7567">
        <v>11</v>
      </c>
      <c r="B7567">
        <v>12</v>
      </c>
      <c r="C7567">
        <v>3</v>
      </c>
      <c r="D7567">
        <v>0</v>
      </c>
      <c r="E7567">
        <f t="shared" si="118"/>
        <v>0</v>
      </c>
    </row>
    <row r="7568" spans="1:5">
      <c r="A7568">
        <v>11</v>
      </c>
      <c r="B7568">
        <v>12</v>
      </c>
      <c r="C7568">
        <v>4</v>
      </c>
      <c r="D7568">
        <v>0</v>
      </c>
      <c r="E7568">
        <f t="shared" si="118"/>
        <v>0</v>
      </c>
    </row>
    <row r="7569" spans="1:5">
      <c r="A7569">
        <v>11</v>
      </c>
      <c r="B7569">
        <v>12</v>
      </c>
      <c r="C7569">
        <v>5</v>
      </c>
      <c r="D7569">
        <v>0</v>
      </c>
      <c r="E7569">
        <f t="shared" si="118"/>
        <v>0</v>
      </c>
    </row>
    <row r="7570" spans="1:5">
      <c r="A7570">
        <v>11</v>
      </c>
      <c r="B7570">
        <v>12</v>
      </c>
      <c r="C7570">
        <v>6</v>
      </c>
      <c r="D7570">
        <v>0</v>
      </c>
      <c r="E7570">
        <f t="shared" si="118"/>
        <v>0</v>
      </c>
    </row>
    <row r="7571" spans="1:5">
      <c r="A7571">
        <v>11</v>
      </c>
      <c r="B7571">
        <v>12</v>
      </c>
      <c r="C7571">
        <v>7</v>
      </c>
      <c r="D7571">
        <v>694.97900000000004</v>
      </c>
      <c r="E7571">
        <f t="shared" si="118"/>
        <v>0.69497900000000001</v>
      </c>
    </row>
    <row r="7572" spans="1:5">
      <c r="A7572">
        <v>11</v>
      </c>
      <c r="B7572">
        <v>12</v>
      </c>
      <c r="C7572">
        <v>8</v>
      </c>
      <c r="D7572">
        <v>1512.5619999999999</v>
      </c>
      <c r="E7572">
        <f t="shared" si="118"/>
        <v>1.512562</v>
      </c>
    </row>
    <row r="7573" spans="1:5">
      <c r="A7573">
        <v>11</v>
      </c>
      <c r="B7573">
        <v>12</v>
      </c>
      <c r="C7573">
        <v>9</v>
      </c>
      <c r="D7573">
        <v>1467.654</v>
      </c>
      <c r="E7573">
        <f t="shared" si="118"/>
        <v>1.467654</v>
      </c>
    </row>
    <row r="7574" spans="1:5">
      <c r="A7574">
        <v>11</v>
      </c>
      <c r="B7574">
        <v>12</v>
      </c>
      <c r="C7574">
        <v>10</v>
      </c>
      <c r="D7574">
        <v>2476.4029999999998</v>
      </c>
      <c r="E7574">
        <f t="shared" si="118"/>
        <v>2.4764029999999999</v>
      </c>
    </row>
    <row r="7575" spans="1:5">
      <c r="A7575">
        <v>11</v>
      </c>
      <c r="B7575">
        <v>12</v>
      </c>
      <c r="C7575">
        <v>11</v>
      </c>
      <c r="D7575">
        <v>2538.3879999999999</v>
      </c>
      <c r="E7575">
        <f t="shared" si="118"/>
        <v>2.5383879999999999</v>
      </c>
    </row>
    <row r="7576" spans="1:5">
      <c r="A7576">
        <v>11</v>
      </c>
      <c r="B7576">
        <v>12</v>
      </c>
      <c r="C7576">
        <v>12</v>
      </c>
      <c r="D7576">
        <v>2462.6880000000001</v>
      </c>
      <c r="E7576">
        <f t="shared" si="118"/>
        <v>2.462688</v>
      </c>
    </row>
    <row r="7577" spans="1:5">
      <c r="A7577">
        <v>11</v>
      </c>
      <c r="B7577">
        <v>12</v>
      </c>
      <c r="C7577">
        <v>13</v>
      </c>
      <c r="D7577">
        <v>1477.865</v>
      </c>
      <c r="E7577">
        <f t="shared" si="118"/>
        <v>1.477865</v>
      </c>
    </row>
    <row r="7578" spans="1:5">
      <c r="A7578">
        <v>11</v>
      </c>
      <c r="B7578">
        <v>12</v>
      </c>
      <c r="C7578">
        <v>14</v>
      </c>
      <c r="D7578">
        <v>1264.7929999999999</v>
      </c>
      <c r="E7578">
        <f t="shared" si="118"/>
        <v>1.2647929999999998</v>
      </c>
    </row>
    <row r="7579" spans="1:5">
      <c r="A7579">
        <v>11</v>
      </c>
      <c r="B7579">
        <v>12</v>
      </c>
      <c r="C7579">
        <v>15</v>
      </c>
      <c r="D7579">
        <v>239.15600000000001</v>
      </c>
      <c r="E7579">
        <f t="shared" si="118"/>
        <v>0.23915600000000001</v>
      </c>
    </row>
    <row r="7580" spans="1:5">
      <c r="A7580">
        <v>11</v>
      </c>
      <c r="B7580">
        <v>12</v>
      </c>
      <c r="C7580">
        <v>16</v>
      </c>
      <c r="D7580">
        <v>0</v>
      </c>
      <c r="E7580">
        <f t="shared" si="118"/>
        <v>0</v>
      </c>
    </row>
    <row r="7581" spans="1:5">
      <c r="A7581">
        <v>11</v>
      </c>
      <c r="B7581">
        <v>12</v>
      </c>
      <c r="C7581">
        <v>17</v>
      </c>
      <c r="D7581">
        <v>0</v>
      </c>
      <c r="E7581">
        <f t="shared" si="118"/>
        <v>0</v>
      </c>
    </row>
    <row r="7582" spans="1:5">
      <c r="A7582">
        <v>11</v>
      </c>
      <c r="B7582">
        <v>12</v>
      </c>
      <c r="C7582">
        <v>18</v>
      </c>
      <c r="D7582">
        <v>0</v>
      </c>
      <c r="E7582">
        <f t="shared" si="118"/>
        <v>0</v>
      </c>
    </row>
    <row r="7583" spans="1:5">
      <c r="A7583">
        <v>11</v>
      </c>
      <c r="B7583">
        <v>12</v>
      </c>
      <c r="C7583">
        <v>19</v>
      </c>
      <c r="D7583">
        <v>0</v>
      </c>
      <c r="E7583">
        <f t="shared" si="118"/>
        <v>0</v>
      </c>
    </row>
    <row r="7584" spans="1:5">
      <c r="A7584">
        <v>11</v>
      </c>
      <c r="B7584">
        <v>12</v>
      </c>
      <c r="C7584">
        <v>20</v>
      </c>
      <c r="D7584">
        <v>0</v>
      </c>
      <c r="E7584">
        <f t="shared" si="118"/>
        <v>0</v>
      </c>
    </row>
    <row r="7585" spans="1:5">
      <c r="A7585">
        <v>11</v>
      </c>
      <c r="B7585">
        <v>12</v>
      </c>
      <c r="C7585">
        <v>21</v>
      </c>
      <c r="D7585">
        <v>0</v>
      </c>
      <c r="E7585">
        <f t="shared" si="118"/>
        <v>0</v>
      </c>
    </row>
    <row r="7586" spans="1:5">
      <c r="A7586">
        <v>11</v>
      </c>
      <c r="B7586">
        <v>12</v>
      </c>
      <c r="C7586">
        <v>22</v>
      </c>
      <c r="D7586">
        <v>0</v>
      </c>
      <c r="E7586">
        <f t="shared" si="118"/>
        <v>0</v>
      </c>
    </row>
    <row r="7587" spans="1:5">
      <c r="A7587">
        <v>11</v>
      </c>
      <c r="B7587">
        <v>12</v>
      </c>
      <c r="C7587">
        <v>23</v>
      </c>
      <c r="D7587">
        <v>0</v>
      </c>
      <c r="E7587">
        <f t="shared" si="118"/>
        <v>0</v>
      </c>
    </row>
    <row r="7588" spans="1:5">
      <c r="A7588">
        <v>11</v>
      </c>
      <c r="B7588">
        <v>13</v>
      </c>
      <c r="C7588">
        <v>0</v>
      </c>
      <c r="D7588">
        <v>0</v>
      </c>
      <c r="E7588">
        <f t="shared" si="118"/>
        <v>0</v>
      </c>
    </row>
    <row r="7589" spans="1:5">
      <c r="A7589">
        <v>11</v>
      </c>
      <c r="B7589">
        <v>13</v>
      </c>
      <c r="C7589">
        <v>1</v>
      </c>
      <c r="D7589">
        <v>0</v>
      </c>
      <c r="E7589">
        <f t="shared" si="118"/>
        <v>0</v>
      </c>
    </row>
    <row r="7590" spans="1:5">
      <c r="A7590">
        <v>11</v>
      </c>
      <c r="B7590">
        <v>13</v>
      </c>
      <c r="C7590">
        <v>2</v>
      </c>
      <c r="D7590">
        <v>0</v>
      </c>
      <c r="E7590">
        <f t="shared" si="118"/>
        <v>0</v>
      </c>
    </row>
    <row r="7591" spans="1:5">
      <c r="A7591">
        <v>11</v>
      </c>
      <c r="B7591">
        <v>13</v>
      </c>
      <c r="C7591">
        <v>3</v>
      </c>
      <c r="D7591">
        <v>0</v>
      </c>
      <c r="E7591">
        <f t="shared" si="118"/>
        <v>0</v>
      </c>
    </row>
    <row r="7592" spans="1:5">
      <c r="A7592">
        <v>11</v>
      </c>
      <c r="B7592">
        <v>13</v>
      </c>
      <c r="C7592">
        <v>4</v>
      </c>
      <c r="D7592">
        <v>0</v>
      </c>
      <c r="E7592">
        <f t="shared" si="118"/>
        <v>0</v>
      </c>
    </row>
    <row r="7593" spans="1:5">
      <c r="A7593">
        <v>11</v>
      </c>
      <c r="B7593">
        <v>13</v>
      </c>
      <c r="C7593">
        <v>5</v>
      </c>
      <c r="D7593">
        <v>0</v>
      </c>
      <c r="E7593">
        <f t="shared" si="118"/>
        <v>0</v>
      </c>
    </row>
    <row r="7594" spans="1:5">
      <c r="A7594">
        <v>11</v>
      </c>
      <c r="B7594">
        <v>13</v>
      </c>
      <c r="C7594">
        <v>6</v>
      </c>
      <c r="D7594">
        <v>0</v>
      </c>
      <c r="E7594">
        <f t="shared" si="118"/>
        <v>0</v>
      </c>
    </row>
    <row r="7595" spans="1:5">
      <c r="A7595">
        <v>11</v>
      </c>
      <c r="B7595">
        <v>13</v>
      </c>
      <c r="C7595">
        <v>7</v>
      </c>
      <c r="D7595">
        <v>686.10699999999997</v>
      </c>
      <c r="E7595">
        <f t="shared" si="118"/>
        <v>0.68610700000000002</v>
      </c>
    </row>
    <row r="7596" spans="1:5">
      <c r="A7596">
        <v>11</v>
      </c>
      <c r="B7596">
        <v>13</v>
      </c>
      <c r="C7596">
        <v>8</v>
      </c>
      <c r="D7596">
        <v>1485.375</v>
      </c>
      <c r="E7596">
        <f t="shared" si="118"/>
        <v>1.4853749999999999</v>
      </c>
    </row>
    <row r="7597" spans="1:5">
      <c r="A7597">
        <v>11</v>
      </c>
      <c r="B7597">
        <v>13</v>
      </c>
      <c r="C7597">
        <v>9</v>
      </c>
      <c r="D7597">
        <v>1272.6590000000001</v>
      </c>
      <c r="E7597">
        <f t="shared" si="118"/>
        <v>1.2726590000000002</v>
      </c>
    </row>
    <row r="7598" spans="1:5">
      <c r="A7598">
        <v>11</v>
      </c>
      <c r="B7598">
        <v>13</v>
      </c>
      <c r="C7598">
        <v>10</v>
      </c>
      <c r="D7598">
        <v>1352.701</v>
      </c>
      <c r="E7598">
        <f t="shared" si="118"/>
        <v>1.3527009999999999</v>
      </c>
    </row>
    <row r="7599" spans="1:5">
      <c r="A7599">
        <v>11</v>
      </c>
      <c r="B7599">
        <v>13</v>
      </c>
      <c r="C7599">
        <v>11</v>
      </c>
      <c r="D7599">
        <v>1954.076</v>
      </c>
      <c r="E7599">
        <f t="shared" si="118"/>
        <v>1.9540759999999999</v>
      </c>
    </row>
    <row r="7600" spans="1:5">
      <c r="A7600">
        <v>11</v>
      </c>
      <c r="B7600">
        <v>13</v>
      </c>
      <c r="C7600">
        <v>12</v>
      </c>
      <c r="D7600">
        <v>1831.261</v>
      </c>
      <c r="E7600">
        <f t="shared" si="118"/>
        <v>1.831261</v>
      </c>
    </row>
    <row r="7601" spans="1:5">
      <c r="A7601">
        <v>11</v>
      </c>
      <c r="B7601">
        <v>13</v>
      </c>
      <c r="C7601">
        <v>13</v>
      </c>
      <c r="D7601">
        <v>948.05200000000002</v>
      </c>
      <c r="E7601">
        <f t="shared" si="118"/>
        <v>0.94805200000000001</v>
      </c>
    </row>
    <row r="7602" spans="1:5">
      <c r="A7602">
        <v>11</v>
      </c>
      <c r="B7602">
        <v>13</v>
      </c>
      <c r="C7602">
        <v>14</v>
      </c>
      <c r="D7602">
        <v>593.64499999999998</v>
      </c>
      <c r="E7602">
        <f t="shared" si="118"/>
        <v>0.59364499999999998</v>
      </c>
    </row>
    <row r="7603" spans="1:5">
      <c r="A7603">
        <v>11</v>
      </c>
      <c r="B7603">
        <v>13</v>
      </c>
      <c r="C7603">
        <v>15</v>
      </c>
      <c r="D7603">
        <v>259.67399999999998</v>
      </c>
      <c r="E7603">
        <f t="shared" si="118"/>
        <v>0.25967399999999996</v>
      </c>
    </row>
    <row r="7604" spans="1:5">
      <c r="A7604">
        <v>11</v>
      </c>
      <c r="B7604">
        <v>13</v>
      </c>
      <c r="C7604">
        <v>16</v>
      </c>
      <c r="D7604">
        <v>0</v>
      </c>
      <c r="E7604">
        <f t="shared" si="118"/>
        <v>0</v>
      </c>
    </row>
    <row r="7605" spans="1:5">
      <c r="A7605">
        <v>11</v>
      </c>
      <c r="B7605">
        <v>13</v>
      </c>
      <c r="C7605">
        <v>17</v>
      </c>
      <c r="D7605">
        <v>0</v>
      </c>
      <c r="E7605">
        <f t="shared" si="118"/>
        <v>0</v>
      </c>
    </row>
    <row r="7606" spans="1:5">
      <c r="A7606">
        <v>11</v>
      </c>
      <c r="B7606">
        <v>13</v>
      </c>
      <c r="C7606">
        <v>18</v>
      </c>
      <c r="D7606">
        <v>0</v>
      </c>
      <c r="E7606">
        <f t="shared" si="118"/>
        <v>0</v>
      </c>
    </row>
    <row r="7607" spans="1:5">
      <c r="A7607">
        <v>11</v>
      </c>
      <c r="B7607">
        <v>13</v>
      </c>
      <c r="C7607">
        <v>19</v>
      </c>
      <c r="D7607">
        <v>0</v>
      </c>
      <c r="E7607">
        <f t="shared" si="118"/>
        <v>0</v>
      </c>
    </row>
    <row r="7608" spans="1:5">
      <c r="A7608">
        <v>11</v>
      </c>
      <c r="B7608">
        <v>13</v>
      </c>
      <c r="C7608">
        <v>20</v>
      </c>
      <c r="D7608">
        <v>0</v>
      </c>
      <c r="E7608">
        <f t="shared" si="118"/>
        <v>0</v>
      </c>
    </row>
    <row r="7609" spans="1:5">
      <c r="A7609">
        <v>11</v>
      </c>
      <c r="B7609">
        <v>13</v>
      </c>
      <c r="C7609">
        <v>21</v>
      </c>
      <c r="D7609">
        <v>0</v>
      </c>
      <c r="E7609">
        <f t="shared" si="118"/>
        <v>0</v>
      </c>
    </row>
    <row r="7610" spans="1:5">
      <c r="A7610">
        <v>11</v>
      </c>
      <c r="B7610">
        <v>13</v>
      </c>
      <c r="C7610">
        <v>22</v>
      </c>
      <c r="D7610">
        <v>0</v>
      </c>
      <c r="E7610">
        <f t="shared" si="118"/>
        <v>0</v>
      </c>
    </row>
    <row r="7611" spans="1:5">
      <c r="A7611">
        <v>11</v>
      </c>
      <c r="B7611">
        <v>13</v>
      </c>
      <c r="C7611">
        <v>23</v>
      </c>
      <c r="D7611">
        <v>0</v>
      </c>
      <c r="E7611">
        <f t="shared" si="118"/>
        <v>0</v>
      </c>
    </row>
    <row r="7612" spans="1:5">
      <c r="A7612">
        <v>11</v>
      </c>
      <c r="B7612">
        <v>14</v>
      </c>
      <c r="C7612">
        <v>0</v>
      </c>
      <c r="D7612">
        <v>0</v>
      </c>
      <c r="E7612">
        <f t="shared" si="118"/>
        <v>0</v>
      </c>
    </row>
    <row r="7613" spans="1:5">
      <c r="A7613">
        <v>11</v>
      </c>
      <c r="B7613">
        <v>14</v>
      </c>
      <c r="C7613">
        <v>1</v>
      </c>
      <c r="D7613">
        <v>0</v>
      </c>
      <c r="E7613">
        <f t="shared" si="118"/>
        <v>0</v>
      </c>
    </row>
    <row r="7614" spans="1:5">
      <c r="A7614">
        <v>11</v>
      </c>
      <c r="B7614">
        <v>14</v>
      </c>
      <c r="C7614">
        <v>2</v>
      </c>
      <c r="D7614">
        <v>0</v>
      </c>
      <c r="E7614">
        <f t="shared" si="118"/>
        <v>0</v>
      </c>
    </row>
    <row r="7615" spans="1:5">
      <c r="A7615">
        <v>11</v>
      </c>
      <c r="B7615">
        <v>14</v>
      </c>
      <c r="C7615">
        <v>3</v>
      </c>
      <c r="D7615">
        <v>0</v>
      </c>
      <c r="E7615">
        <f t="shared" si="118"/>
        <v>0</v>
      </c>
    </row>
    <row r="7616" spans="1:5">
      <c r="A7616">
        <v>11</v>
      </c>
      <c r="B7616">
        <v>14</v>
      </c>
      <c r="C7616">
        <v>4</v>
      </c>
      <c r="D7616">
        <v>0</v>
      </c>
      <c r="E7616">
        <f t="shared" si="118"/>
        <v>0</v>
      </c>
    </row>
    <row r="7617" spans="1:5">
      <c r="A7617">
        <v>11</v>
      </c>
      <c r="B7617">
        <v>14</v>
      </c>
      <c r="C7617">
        <v>5</v>
      </c>
      <c r="D7617">
        <v>0</v>
      </c>
      <c r="E7617">
        <f t="shared" si="118"/>
        <v>0</v>
      </c>
    </row>
    <row r="7618" spans="1:5">
      <c r="A7618">
        <v>11</v>
      </c>
      <c r="B7618">
        <v>14</v>
      </c>
      <c r="C7618">
        <v>6</v>
      </c>
      <c r="D7618">
        <v>0</v>
      </c>
      <c r="E7618">
        <f t="shared" si="118"/>
        <v>0</v>
      </c>
    </row>
    <row r="7619" spans="1:5">
      <c r="A7619">
        <v>11</v>
      </c>
      <c r="B7619">
        <v>14</v>
      </c>
      <c r="C7619">
        <v>7</v>
      </c>
      <c r="D7619">
        <v>477.23899999999998</v>
      </c>
      <c r="E7619">
        <f t="shared" si="118"/>
        <v>0.47723899999999997</v>
      </c>
    </row>
    <row r="7620" spans="1:5">
      <c r="A7620">
        <v>11</v>
      </c>
      <c r="B7620">
        <v>14</v>
      </c>
      <c r="C7620">
        <v>8</v>
      </c>
      <c r="D7620">
        <v>1164.5509999999999</v>
      </c>
      <c r="E7620">
        <f t="shared" si="118"/>
        <v>1.1645509999999999</v>
      </c>
    </row>
    <row r="7621" spans="1:5">
      <c r="A7621">
        <v>11</v>
      </c>
      <c r="B7621">
        <v>14</v>
      </c>
      <c r="C7621">
        <v>9</v>
      </c>
      <c r="D7621">
        <v>1716.569</v>
      </c>
      <c r="E7621">
        <f t="shared" ref="E7621:E7684" si="119">D7621/1000</f>
        <v>1.716569</v>
      </c>
    </row>
    <row r="7622" spans="1:5">
      <c r="A7622">
        <v>11</v>
      </c>
      <c r="B7622">
        <v>14</v>
      </c>
      <c r="C7622">
        <v>10</v>
      </c>
      <c r="D7622">
        <v>2046.63</v>
      </c>
      <c r="E7622">
        <f t="shared" si="119"/>
        <v>2.0466299999999999</v>
      </c>
    </row>
    <row r="7623" spans="1:5">
      <c r="A7623">
        <v>11</v>
      </c>
      <c r="B7623">
        <v>14</v>
      </c>
      <c r="C7623">
        <v>11</v>
      </c>
      <c r="D7623">
        <v>2149.96</v>
      </c>
      <c r="E7623">
        <f t="shared" si="119"/>
        <v>2.1499600000000001</v>
      </c>
    </row>
    <row r="7624" spans="1:5">
      <c r="A7624">
        <v>11</v>
      </c>
      <c r="B7624">
        <v>14</v>
      </c>
      <c r="C7624">
        <v>12</v>
      </c>
      <c r="D7624">
        <v>2020.2829999999999</v>
      </c>
      <c r="E7624">
        <f t="shared" si="119"/>
        <v>2.0202830000000001</v>
      </c>
    </row>
    <row r="7625" spans="1:5">
      <c r="A7625">
        <v>11</v>
      </c>
      <c r="B7625">
        <v>14</v>
      </c>
      <c r="C7625">
        <v>13</v>
      </c>
      <c r="D7625">
        <v>1682.5070000000001</v>
      </c>
      <c r="E7625">
        <f t="shared" si="119"/>
        <v>1.682507</v>
      </c>
    </row>
    <row r="7626" spans="1:5">
      <c r="A7626">
        <v>11</v>
      </c>
      <c r="B7626">
        <v>14</v>
      </c>
      <c r="C7626">
        <v>14</v>
      </c>
      <c r="D7626">
        <v>1162.1759999999999</v>
      </c>
      <c r="E7626">
        <f t="shared" si="119"/>
        <v>1.1621759999999999</v>
      </c>
    </row>
    <row r="7627" spans="1:5">
      <c r="A7627">
        <v>11</v>
      </c>
      <c r="B7627">
        <v>14</v>
      </c>
      <c r="C7627">
        <v>15</v>
      </c>
      <c r="D7627">
        <v>495.13299999999998</v>
      </c>
      <c r="E7627">
        <f t="shared" si="119"/>
        <v>0.49513299999999999</v>
      </c>
    </row>
    <row r="7628" spans="1:5">
      <c r="A7628">
        <v>11</v>
      </c>
      <c r="B7628">
        <v>14</v>
      </c>
      <c r="C7628">
        <v>16</v>
      </c>
      <c r="D7628">
        <v>0</v>
      </c>
      <c r="E7628">
        <f t="shared" si="119"/>
        <v>0</v>
      </c>
    </row>
    <row r="7629" spans="1:5">
      <c r="A7629">
        <v>11</v>
      </c>
      <c r="B7629">
        <v>14</v>
      </c>
      <c r="C7629">
        <v>17</v>
      </c>
      <c r="D7629">
        <v>0</v>
      </c>
      <c r="E7629">
        <f t="shared" si="119"/>
        <v>0</v>
      </c>
    </row>
    <row r="7630" spans="1:5">
      <c r="A7630">
        <v>11</v>
      </c>
      <c r="B7630">
        <v>14</v>
      </c>
      <c r="C7630">
        <v>18</v>
      </c>
      <c r="D7630">
        <v>0</v>
      </c>
      <c r="E7630">
        <f t="shared" si="119"/>
        <v>0</v>
      </c>
    </row>
    <row r="7631" spans="1:5">
      <c r="A7631">
        <v>11</v>
      </c>
      <c r="B7631">
        <v>14</v>
      </c>
      <c r="C7631">
        <v>19</v>
      </c>
      <c r="D7631">
        <v>0</v>
      </c>
      <c r="E7631">
        <f t="shared" si="119"/>
        <v>0</v>
      </c>
    </row>
    <row r="7632" spans="1:5">
      <c r="A7632">
        <v>11</v>
      </c>
      <c r="B7632">
        <v>14</v>
      </c>
      <c r="C7632">
        <v>20</v>
      </c>
      <c r="D7632">
        <v>0</v>
      </c>
      <c r="E7632">
        <f t="shared" si="119"/>
        <v>0</v>
      </c>
    </row>
    <row r="7633" spans="1:5">
      <c r="A7633">
        <v>11</v>
      </c>
      <c r="B7633">
        <v>14</v>
      </c>
      <c r="C7633">
        <v>21</v>
      </c>
      <c r="D7633">
        <v>0</v>
      </c>
      <c r="E7633">
        <f t="shared" si="119"/>
        <v>0</v>
      </c>
    </row>
    <row r="7634" spans="1:5">
      <c r="A7634">
        <v>11</v>
      </c>
      <c r="B7634">
        <v>14</v>
      </c>
      <c r="C7634">
        <v>22</v>
      </c>
      <c r="D7634">
        <v>0</v>
      </c>
      <c r="E7634">
        <f t="shared" si="119"/>
        <v>0</v>
      </c>
    </row>
    <row r="7635" spans="1:5">
      <c r="A7635">
        <v>11</v>
      </c>
      <c r="B7635">
        <v>14</v>
      </c>
      <c r="C7635">
        <v>23</v>
      </c>
      <c r="D7635">
        <v>0</v>
      </c>
      <c r="E7635">
        <f t="shared" si="119"/>
        <v>0</v>
      </c>
    </row>
    <row r="7636" spans="1:5">
      <c r="A7636">
        <v>11</v>
      </c>
      <c r="B7636">
        <v>15</v>
      </c>
      <c r="C7636">
        <v>0</v>
      </c>
      <c r="D7636">
        <v>0</v>
      </c>
      <c r="E7636">
        <f t="shared" si="119"/>
        <v>0</v>
      </c>
    </row>
    <row r="7637" spans="1:5">
      <c r="A7637">
        <v>11</v>
      </c>
      <c r="B7637">
        <v>15</v>
      </c>
      <c r="C7637">
        <v>1</v>
      </c>
      <c r="D7637">
        <v>0</v>
      </c>
      <c r="E7637">
        <f t="shared" si="119"/>
        <v>0</v>
      </c>
    </row>
    <row r="7638" spans="1:5">
      <c r="A7638">
        <v>11</v>
      </c>
      <c r="B7638">
        <v>15</v>
      </c>
      <c r="C7638">
        <v>2</v>
      </c>
      <c r="D7638">
        <v>0</v>
      </c>
      <c r="E7638">
        <f t="shared" si="119"/>
        <v>0</v>
      </c>
    </row>
    <row r="7639" spans="1:5">
      <c r="A7639">
        <v>11</v>
      </c>
      <c r="B7639">
        <v>15</v>
      </c>
      <c r="C7639">
        <v>3</v>
      </c>
      <c r="D7639">
        <v>0</v>
      </c>
      <c r="E7639">
        <f t="shared" si="119"/>
        <v>0</v>
      </c>
    </row>
    <row r="7640" spans="1:5">
      <c r="A7640">
        <v>11</v>
      </c>
      <c r="B7640">
        <v>15</v>
      </c>
      <c r="C7640">
        <v>4</v>
      </c>
      <c r="D7640">
        <v>0</v>
      </c>
      <c r="E7640">
        <f t="shared" si="119"/>
        <v>0</v>
      </c>
    </row>
    <row r="7641" spans="1:5">
      <c r="A7641">
        <v>11</v>
      </c>
      <c r="B7641">
        <v>15</v>
      </c>
      <c r="C7641">
        <v>5</v>
      </c>
      <c r="D7641">
        <v>0</v>
      </c>
      <c r="E7641">
        <f t="shared" si="119"/>
        <v>0</v>
      </c>
    </row>
    <row r="7642" spans="1:5">
      <c r="A7642">
        <v>11</v>
      </c>
      <c r="B7642">
        <v>15</v>
      </c>
      <c r="C7642">
        <v>6</v>
      </c>
      <c r="D7642">
        <v>0</v>
      </c>
      <c r="E7642">
        <f t="shared" si="119"/>
        <v>0</v>
      </c>
    </row>
    <row r="7643" spans="1:5">
      <c r="A7643">
        <v>11</v>
      </c>
      <c r="B7643">
        <v>15</v>
      </c>
      <c r="C7643">
        <v>7</v>
      </c>
      <c r="D7643">
        <v>21.617999999999999</v>
      </c>
      <c r="E7643">
        <f t="shared" si="119"/>
        <v>2.1617999999999998E-2</v>
      </c>
    </row>
    <row r="7644" spans="1:5">
      <c r="A7644">
        <v>11</v>
      </c>
      <c r="B7644">
        <v>15</v>
      </c>
      <c r="C7644">
        <v>8</v>
      </c>
      <c r="D7644">
        <v>129.977</v>
      </c>
      <c r="E7644">
        <f t="shared" si="119"/>
        <v>0.12997700000000001</v>
      </c>
    </row>
    <row r="7645" spans="1:5">
      <c r="A7645">
        <v>11</v>
      </c>
      <c r="B7645">
        <v>15</v>
      </c>
      <c r="C7645">
        <v>9</v>
      </c>
      <c r="D7645">
        <v>35.402000000000001</v>
      </c>
      <c r="E7645">
        <f t="shared" si="119"/>
        <v>3.5402000000000003E-2</v>
      </c>
    </row>
    <row r="7646" spans="1:5">
      <c r="A7646">
        <v>11</v>
      </c>
      <c r="B7646">
        <v>15</v>
      </c>
      <c r="C7646">
        <v>10</v>
      </c>
      <c r="D7646">
        <v>551.38099999999997</v>
      </c>
      <c r="E7646">
        <f t="shared" si="119"/>
        <v>0.55138100000000001</v>
      </c>
    </row>
    <row r="7647" spans="1:5">
      <c r="A7647">
        <v>11</v>
      </c>
      <c r="B7647">
        <v>15</v>
      </c>
      <c r="C7647">
        <v>11</v>
      </c>
      <c r="D7647">
        <v>969.29300000000001</v>
      </c>
      <c r="E7647">
        <f t="shared" si="119"/>
        <v>0.96929299999999996</v>
      </c>
    </row>
    <row r="7648" spans="1:5">
      <c r="A7648">
        <v>11</v>
      </c>
      <c r="B7648">
        <v>15</v>
      </c>
      <c r="C7648">
        <v>12</v>
      </c>
      <c r="D7648">
        <v>435.98099999999999</v>
      </c>
      <c r="E7648">
        <f t="shared" si="119"/>
        <v>0.43598100000000001</v>
      </c>
    </row>
    <row r="7649" spans="1:5">
      <c r="A7649">
        <v>11</v>
      </c>
      <c r="B7649">
        <v>15</v>
      </c>
      <c r="C7649">
        <v>13</v>
      </c>
      <c r="D7649">
        <v>296.92700000000002</v>
      </c>
      <c r="E7649">
        <f t="shared" si="119"/>
        <v>0.296927</v>
      </c>
    </row>
    <row r="7650" spans="1:5">
      <c r="A7650">
        <v>11</v>
      </c>
      <c r="B7650">
        <v>15</v>
      </c>
      <c r="C7650">
        <v>14</v>
      </c>
      <c r="D7650">
        <v>399.029</v>
      </c>
      <c r="E7650">
        <f t="shared" si="119"/>
        <v>0.39902900000000002</v>
      </c>
    </row>
    <row r="7651" spans="1:5">
      <c r="A7651">
        <v>11</v>
      </c>
      <c r="B7651">
        <v>15</v>
      </c>
      <c r="C7651">
        <v>15</v>
      </c>
      <c r="D7651">
        <v>303.79599999999999</v>
      </c>
      <c r="E7651">
        <f t="shared" si="119"/>
        <v>0.30379600000000001</v>
      </c>
    </row>
    <row r="7652" spans="1:5">
      <c r="A7652">
        <v>11</v>
      </c>
      <c r="B7652">
        <v>15</v>
      </c>
      <c r="C7652">
        <v>16</v>
      </c>
      <c r="D7652">
        <v>0</v>
      </c>
      <c r="E7652">
        <f t="shared" si="119"/>
        <v>0</v>
      </c>
    </row>
    <row r="7653" spans="1:5">
      <c r="A7653">
        <v>11</v>
      </c>
      <c r="B7653">
        <v>15</v>
      </c>
      <c r="C7653">
        <v>17</v>
      </c>
      <c r="D7653">
        <v>0</v>
      </c>
      <c r="E7653">
        <f t="shared" si="119"/>
        <v>0</v>
      </c>
    </row>
    <row r="7654" spans="1:5">
      <c r="A7654">
        <v>11</v>
      </c>
      <c r="B7654">
        <v>15</v>
      </c>
      <c r="C7654">
        <v>18</v>
      </c>
      <c r="D7654">
        <v>0</v>
      </c>
      <c r="E7654">
        <f t="shared" si="119"/>
        <v>0</v>
      </c>
    </row>
    <row r="7655" spans="1:5">
      <c r="A7655">
        <v>11</v>
      </c>
      <c r="B7655">
        <v>15</v>
      </c>
      <c r="C7655">
        <v>19</v>
      </c>
      <c r="D7655">
        <v>0</v>
      </c>
      <c r="E7655">
        <f t="shared" si="119"/>
        <v>0</v>
      </c>
    </row>
    <row r="7656" spans="1:5">
      <c r="A7656">
        <v>11</v>
      </c>
      <c r="B7656">
        <v>15</v>
      </c>
      <c r="C7656">
        <v>20</v>
      </c>
      <c r="D7656">
        <v>0</v>
      </c>
      <c r="E7656">
        <f t="shared" si="119"/>
        <v>0</v>
      </c>
    </row>
    <row r="7657" spans="1:5">
      <c r="A7657">
        <v>11</v>
      </c>
      <c r="B7657">
        <v>15</v>
      </c>
      <c r="C7657">
        <v>21</v>
      </c>
      <c r="D7657">
        <v>0</v>
      </c>
      <c r="E7657">
        <f t="shared" si="119"/>
        <v>0</v>
      </c>
    </row>
    <row r="7658" spans="1:5">
      <c r="A7658">
        <v>11</v>
      </c>
      <c r="B7658">
        <v>15</v>
      </c>
      <c r="C7658">
        <v>22</v>
      </c>
      <c r="D7658">
        <v>0</v>
      </c>
      <c r="E7658">
        <f t="shared" si="119"/>
        <v>0</v>
      </c>
    </row>
    <row r="7659" spans="1:5">
      <c r="A7659">
        <v>11</v>
      </c>
      <c r="B7659">
        <v>15</v>
      </c>
      <c r="C7659">
        <v>23</v>
      </c>
      <c r="D7659">
        <v>0</v>
      </c>
      <c r="E7659">
        <f t="shared" si="119"/>
        <v>0</v>
      </c>
    </row>
    <row r="7660" spans="1:5">
      <c r="A7660">
        <v>11</v>
      </c>
      <c r="B7660">
        <v>16</v>
      </c>
      <c r="C7660">
        <v>0</v>
      </c>
      <c r="D7660">
        <v>0</v>
      </c>
      <c r="E7660">
        <f t="shared" si="119"/>
        <v>0</v>
      </c>
    </row>
    <row r="7661" spans="1:5">
      <c r="A7661">
        <v>11</v>
      </c>
      <c r="B7661">
        <v>16</v>
      </c>
      <c r="C7661">
        <v>1</v>
      </c>
      <c r="D7661">
        <v>0</v>
      </c>
      <c r="E7661">
        <f t="shared" si="119"/>
        <v>0</v>
      </c>
    </row>
    <row r="7662" spans="1:5">
      <c r="A7662">
        <v>11</v>
      </c>
      <c r="B7662">
        <v>16</v>
      </c>
      <c r="C7662">
        <v>2</v>
      </c>
      <c r="D7662">
        <v>0</v>
      </c>
      <c r="E7662">
        <f t="shared" si="119"/>
        <v>0</v>
      </c>
    </row>
    <row r="7663" spans="1:5">
      <c r="A7663">
        <v>11</v>
      </c>
      <c r="B7663">
        <v>16</v>
      </c>
      <c r="C7663">
        <v>3</v>
      </c>
      <c r="D7663">
        <v>0</v>
      </c>
      <c r="E7663">
        <f t="shared" si="119"/>
        <v>0</v>
      </c>
    </row>
    <row r="7664" spans="1:5">
      <c r="A7664">
        <v>11</v>
      </c>
      <c r="B7664">
        <v>16</v>
      </c>
      <c r="C7664">
        <v>4</v>
      </c>
      <c r="D7664">
        <v>0</v>
      </c>
      <c r="E7664">
        <f t="shared" si="119"/>
        <v>0</v>
      </c>
    </row>
    <row r="7665" spans="1:5">
      <c r="A7665">
        <v>11</v>
      </c>
      <c r="B7665">
        <v>16</v>
      </c>
      <c r="C7665">
        <v>5</v>
      </c>
      <c r="D7665">
        <v>0</v>
      </c>
      <c r="E7665">
        <f t="shared" si="119"/>
        <v>0</v>
      </c>
    </row>
    <row r="7666" spans="1:5">
      <c r="A7666">
        <v>11</v>
      </c>
      <c r="B7666">
        <v>16</v>
      </c>
      <c r="C7666">
        <v>6</v>
      </c>
      <c r="D7666">
        <v>0</v>
      </c>
      <c r="E7666">
        <f t="shared" si="119"/>
        <v>0</v>
      </c>
    </row>
    <row r="7667" spans="1:5">
      <c r="A7667">
        <v>11</v>
      </c>
      <c r="B7667">
        <v>16</v>
      </c>
      <c r="C7667">
        <v>7</v>
      </c>
      <c r="D7667">
        <v>0.76600000000000001</v>
      </c>
      <c r="E7667">
        <f t="shared" si="119"/>
        <v>7.6599999999999997E-4</v>
      </c>
    </row>
    <row r="7668" spans="1:5">
      <c r="A7668">
        <v>11</v>
      </c>
      <c r="B7668">
        <v>16</v>
      </c>
      <c r="C7668">
        <v>8</v>
      </c>
      <c r="D7668">
        <v>124.18</v>
      </c>
      <c r="E7668">
        <f t="shared" si="119"/>
        <v>0.12418000000000001</v>
      </c>
    </row>
    <row r="7669" spans="1:5">
      <c r="A7669">
        <v>11</v>
      </c>
      <c r="B7669">
        <v>16</v>
      </c>
      <c r="C7669">
        <v>9</v>
      </c>
      <c r="D7669">
        <v>134.65</v>
      </c>
      <c r="E7669">
        <f t="shared" si="119"/>
        <v>0.13464999999999999</v>
      </c>
    </row>
    <row r="7670" spans="1:5">
      <c r="A7670">
        <v>11</v>
      </c>
      <c r="B7670">
        <v>16</v>
      </c>
      <c r="C7670">
        <v>10</v>
      </c>
      <c r="D7670">
        <v>81.466999999999999</v>
      </c>
      <c r="E7670">
        <f t="shared" si="119"/>
        <v>8.1466999999999998E-2</v>
      </c>
    </row>
    <row r="7671" spans="1:5">
      <c r="A7671">
        <v>11</v>
      </c>
      <c r="B7671">
        <v>16</v>
      </c>
      <c r="C7671">
        <v>11</v>
      </c>
      <c r="D7671">
        <v>466.98200000000003</v>
      </c>
      <c r="E7671">
        <f t="shared" si="119"/>
        <v>0.46698200000000001</v>
      </c>
    </row>
    <row r="7672" spans="1:5">
      <c r="A7672">
        <v>11</v>
      </c>
      <c r="B7672">
        <v>16</v>
      </c>
      <c r="C7672">
        <v>12</v>
      </c>
      <c r="D7672">
        <v>989.21</v>
      </c>
      <c r="E7672">
        <f t="shared" si="119"/>
        <v>0.98921000000000003</v>
      </c>
    </row>
    <row r="7673" spans="1:5">
      <c r="A7673">
        <v>11</v>
      </c>
      <c r="B7673">
        <v>16</v>
      </c>
      <c r="C7673">
        <v>13</v>
      </c>
      <c r="D7673">
        <v>359.755</v>
      </c>
      <c r="E7673">
        <f t="shared" si="119"/>
        <v>0.35975499999999999</v>
      </c>
    </row>
    <row r="7674" spans="1:5">
      <c r="A7674">
        <v>11</v>
      </c>
      <c r="B7674">
        <v>16</v>
      </c>
      <c r="C7674">
        <v>14</v>
      </c>
      <c r="D7674">
        <v>451.529</v>
      </c>
      <c r="E7674">
        <f t="shared" si="119"/>
        <v>0.45152900000000001</v>
      </c>
    </row>
    <row r="7675" spans="1:5">
      <c r="A7675">
        <v>11</v>
      </c>
      <c r="B7675">
        <v>16</v>
      </c>
      <c r="C7675">
        <v>15</v>
      </c>
      <c r="D7675">
        <v>81.37</v>
      </c>
      <c r="E7675">
        <f t="shared" si="119"/>
        <v>8.1369999999999998E-2</v>
      </c>
    </row>
    <row r="7676" spans="1:5">
      <c r="A7676">
        <v>11</v>
      </c>
      <c r="B7676">
        <v>16</v>
      </c>
      <c r="C7676">
        <v>16</v>
      </c>
      <c r="D7676">
        <v>0</v>
      </c>
      <c r="E7676">
        <f t="shared" si="119"/>
        <v>0</v>
      </c>
    </row>
    <row r="7677" spans="1:5">
      <c r="A7677">
        <v>11</v>
      </c>
      <c r="B7677">
        <v>16</v>
      </c>
      <c r="C7677">
        <v>17</v>
      </c>
      <c r="D7677">
        <v>0</v>
      </c>
      <c r="E7677">
        <f t="shared" si="119"/>
        <v>0</v>
      </c>
    </row>
    <row r="7678" spans="1:5">
      <c r="A7678">
        <v>11</v>
      </c>
      <c r="B7678">
        <v>16</v>
      </c>
      <c r="C7678">
        <v>18</v>
      </c>
      <c r="D7678">
        <v>0</v>
      </c>
      <c r="E7678">
        <f t="shared" si="119"/>
        <v>0</v>
      </c>
    </row>
    <row r="7679" spans="1:5">
      <c r="A7679">
        <v>11</v>
      </c>
      <c r="B7679">
        <v>16</v>
      </c>
      <c r="C7679">
        <v>19</v>
      </c>
      <c r="D7679">
        <v>0</v>
      </c>
      <c r="E7679">
        <f t="shared" si="119"/>
        <v>0</v>
      </c>
    </row>
    <row r="7680" spans="1:5">
      <c r="A7680">
        <v>11</v>
      </c>
      <c r="B7680">
        <v>16</v>
      </c>
      <c r="C7680">
        <v>20</v>
      </c>
      <c r="D7680">
        <v>0</v>
      </c>
      <c r="E7680">
        <f t="shared" si="119"/>
        <v>0</v>
      </c>
    </row>
    <row r="7681" spans="1:5">
      <c r="A7681">
        <v>11</v>
      </c>
      <c r="B7681">
        <v>16</v>
      </c>
      <c r="C7681">
        <v>21</v>
      </c>
      <c r="D7681">
        <v>0</v>
      </c>
      <c r="E7681">
        <f t="shared" si="119"/>
        <v>0</v>
      </c>
    </row>
    <row r="7682" spans="1:5">
      <c r="A7682">
        <v>11</v>
      </c>
      <c r="B7682">
        <v>16</v>
      </c>
      <c r="C7682">
        <v>22</v>
      </c>
      <c r="D7682">
        <v>0</v>
      </c>
      <c r="E7682">
        <f t="shared" si="119"/>
        <v>0</v>
      </c>
    </row>
    <row r="7683" spans="1:5">
      <c r="A7683">
        <v>11</v>
      </c>
      <c r="B7683">
        <v>16</v>
      </c>
      <c r="C7683">
        <v>23</v>
      </c>
      <c r="D7683">
        <v>0</v>
      </c>
      <c r="E7683">
        <f t="shared" si="119"/>
        <v>0</v>
      </c>
    </row>
    <row r="7684" spans="1:5">
      <c r="A7684">
        <v>11</v>
      </c>
      <c r="B7684">
        <v>17</v>
      </c>
      <c r="C7684">
        <v>0</v>
      </c>
      <c r="D7684">
        <v>0</v>
      </c>
      <c r="E7684">
        <f t="shared" si="119"/>
        <v>0</v>
      </c>
    </row>
    <row r="7685" spans="1:5">
      <c r="A7685">
        <v>11</v>
      </c>
      <c r="B7685">
        <v>17</v>
      </c>
      <c r="C7685">
        <v>1</v>
      </c>
      <c r="D7685">
        <v>0</v>
      </c>
      <c r="E7685">
        <f t="shared" ref="E7685:E7748" si="120">D7685/1000</f>
        <v>0</v>
      </c>
    </row>
    <row r="7686" spans="1:5">
      <c r="A7686">
        <v>11</v>
      </c>
      <c r="B7686">
        <v>17</v>
      </c>
      <c r="C7686">
        <v>2</v>
      </c>
      <c r="D7686">
        <v>0</v>
      </c>
      <c r="E7686">
        <f t="shared" si="120"/>
        <v>0</v>
      </c>
    </row>
    <row r="7687" spans="1:5">
      <c r="A7687">
        <v>11</v>
      </c>
      <c r="B7687">
        <v>17</v>
      </c>
      <c r="C7687">
        <v>3</v>
      </c>
      <c r="D7687">
        <v>0</v>
      </c>
      <c r="E7687">
        <f t="shared" si="120"/>
        <v>0</v>
      </c>
    </row>
    <row r="7688" spans="1:5">
      <c r="A7688">
        <v>11</v>
      </c>
      <c r="B7688">
        <v>17</v>
      </c>
      <c r="C7688">
        <v>4</v>
      </c>
      <c r="D7688">
        <v>0</v>
      </c>
      <c r="E7688">
        <f t="shared" si="120"/>
        <v>0</v>
      </c>
    </row>
    <row r="7689" spans="1:5">
      <c r="A7689">
        <v>11</v>
      </c>
      <c r="B7689">
        <v>17</v>
      </c>
      <c r="C7689">
        <v>5</v>
      </c>
      <c r="D7689">
        <v>0</v>
      </c>
      <c r="E7689">
        <f t="shared" si="120"/>
        <v>0</v>
      </c>
    </row>
    <row r="7690" spans="1:5">
      <c r="A7690">
        <v>11</v>
      </c>
      <c r="B7690">
        <v>17</v>
      </c>
      <c r="C7690">
        <v>6</v>
      </c>
      <c r="D7690">
        <v>0</v>
      </c>
      <c r="E7690">
        <f t="shared" si="120"/>
        <v>0</v>
      </c>
    </row>
    <row r="7691" spans="1:5">
      <c r="A7691">
        <v>11</v>
      </c>
      <c r="B7691">
        <v>17</v>
      </c>
      <c r="C7691">
        <v>7</v>
      </c>
      <c r="D7691">
        <v>74.882999999999996</v>
      </c>
      <c r="E7691">
        <f t="shared" si="120"/>
        <v>7.4882999999999991E-2</v>
      </c>
    </row>
    <row r="7692" spans="1:5">
      <c r="A7692">
        <v>11</v>
      </c>
      <c r="B7692">
        <v>17</v>
      </c>
      <c r="C7692">
        <v>8</v>
      </c>
      <c r="D7692">
        <v>241.03700000000001</v>
      </c>
      <c r="E7692">
        <f t="shared" si="120"/>
        <v>0.241037</v>
      </c>
    </row>
    <row r="7693" spans="1:5">
      <c r="A7693">
        <v>11</v>
      </c>
      <c r="B7693">
        <v>17</v>
      </c>
      <c r="C7693">
        <v>9</v>
      </c>
      <c r="D7693">
        <v>46.326000000000001</v>
      </c>
      <c r="E7693">
        <f t="shared" si="120"/>
        <v>4.6325999999999999E-2</v>
      </c>
    </row>
    <row r="7694" spans="1:5">
      <c r="A7694">
        <v>11</v>
      </c>
      <c r="B7694">
        <v>17</v>
      </c>
      <c r="C7694">
        <v>10</v>
      </c>
      <c r="D7694">
        <v>395.20499999999998</v>
      </c>
      <c r="E7694">
        <f t="shared" si="120"/>
        <v>0.39520499999999997</v>
      </c>
    </row>
    <row r="7695" spans="1:5">
      <c r="A7695">
        <v>11</v>
      </c>
      <c r="B7695">
        <v>17</v>
      </c>
      <c r="C7695">
        <v>11</v>
      </c>
      <c r="D7695">
        <v>223.756</v>
      </c>
      <c r="E7695">
        <f t="shared" si="120"/>
        <v>0.22375600000000001</v>
      </c>
    </row>
    <row r="7696" spans="1:5">
      <c r="A7696">
        <v>11</v>
      </c>
      <c r="B7696">
        <v>17</v>
      </c>
      <c r="C7696">
        <v>12</v>
      </c>
      <c r="D7696">
        <v>42.582000000000001</v>
      </c>
      <c r="E7696">
        <f t="shared" si="120"/>
        <v>4.2582000000000002E-2</v>
      </c>
    </row>
    <row r="7697" spans="1:5">
      <c r="A7697">
        <v>11</v>
      </c>
      <c r="B7697">
        <v>17</v>
      </c>
      <c r="C7697">
        <v>13</v>
      </c>
      <c r="D7697">
        <v>35.340000000000003</v>
      </c>
      <c r="E7697">
        <f t="shared" si="120"/>
        <v>3.5340000000000003E-2</v>
      </c>
    </row>
    <row r="7698" spans="1:5">
      <c r="A7698">
        <v>11</v>
      </c>
      <c r="B7698">
        <v>17</v>
      </c>
      <c r="C7698">
        <v>14</v>
      </c>
      <c r="D7698">
        <v>118.761</v>
      </c>
      <c r="E7698">
        <f t="shared" si="120"/>
        <v>0.11876099999999999</v>
      </c>
    </row>
    <row r="7699" spans="1:5">
      <c r="A7699">
        <v>11</v>
      </c>
      <c r="B7699">
        <v>17</v>
      </c>
      <c r="C7699">
        <v>15</v>
      </c>
      <c r="D7699">
        <v>117.468</v>
      </c>
      <c r="E7699">
        <f t="shared" si="120"/>
        <v>0.117468</v>
      </c>
    </row>
    <row r="7700" spans="1:5">
      <c r="A7700">
        <v>11</v>
      </c>
      <c r="B7700">
        <v>17</v>
      </c>
      <c r="C7700">
        <v>16</v>
      </c>
      <c r="D7700">
        <v>0</v>
      </c>
      <c r="E7700">
        <f t="shared" si="120"/>
        <v>0</v>
      </c>
    </row>
    <row r="7701" spans="1:5">
      <c r="A7701">
        <v>11</v>
      </c>
      <c r="B7701">
        <v>17</v>
      </c>
      <c r="C7701">
        <v>17</v>
      </c>
      <c r="D7701">
        <v>0</v>
      </c>
      <c r="E7701">
        <f t="shared" si="120"/>
        <v>0</v>
      </c>
    </row>
    <row r="7702" spans="1:5">
      <c r="A7702">
        <v>11</v>
      </c>
      <c r="B7702">
        <v>17</v>
      </c>
      <c r="C7702">
        <v>18</v>
      </c>
      <c r="D7702">
        <v>0</v>
      </c>
      <c r="E7702">
        <f t="shared" si="120"/>
        <v>0</v>
      </c>
    </row>
    <row r="7703" spans="1:5">
      <c r="A7703">
        <v>11</v>
      </c>
      <c r="B7703">
        <v>17</v>
      </c>
      <c r="C7703">
        <v>19</v>
      </c>
      <c r="D7703">
        <v>0</v>
      </c>
      <c r="E7703">
        <f t="shared" si="120"/>
        <v>0</v>
      </c>
    </row>
    <row r="7704" spans="1:5">
      <c r="A7704">
        <v>11</v>
      </c>
      <c r="B7704">
        <v>17</v>
      </c>
      <c r="C7704">
        <v>20</v>
      </c>
      <c r="D7704">
        <v>0</v>
      </c>
      <c r="E7704">
        <f t="shared" si="120"/>
        <v>0</v>
      </c>
    </row>
    <row r="7705" spans="1:5">
      <c r="A7705">
        <v>11</v>
      </c>
      <c r="B7705">
        <v>17</v>
      </c>
      <c r="C7705">
        <v>21</v>
      </c>
      <c r="D7705">
        <v>0</v>
      </c>
      <c r="E7705">
        <f t="shared" si="120"/>
        <v>0</v>
      </c>
    </row>
    <row r="7706" spans="1:5">
      <c r="A7706">
        <v>11</v>
      </c>
      <c r="B7706">
        <v>17</v>
      </c>
      <c r="C7706">
        <v>22</v>
      </c>
      <c r="D7706">
        <v>0</v>
      </c>
      <c r="E7706">
        <f t="shared" si="120"/>
        <v>0</v>
      </c>
    </row>
    <row r="7707" spans="1:5">
      <c r="A7707">
        <v>11</v>
      </c>
      <c r="B7707">
        <v>17</v>
      </c>
      <c r="C7707">
        <v>23</v>
      </c>
      <c r="D7707">
        <v>0</v>
      </c>
      <c r="E7707">
        <f t="shared" si="120"/>
        <v>0</v>
      </c>
    </row>
    <row r="7708" spans="1:5">
      <c r="A7708">
        <v>11</v>
      </c>
      <c r="B7708">
        <v>18</v>
      </c>
      <c r="C7708">
        <v>0</v>
      </c>
      <c r="D7708">
        <v>0</v>
      </c>
      <c r="E7708">
        <f t="shared" si="120"/>
        <v>0</v>
      </c>
    </row>
    <row r="7709" spans="1:5">
      <c r="A7709">
        <v>11</v>
      </c>
      <c r="B7709">
        <v>18</v>
      </c>
      <c r="C7709">
        <v>1</v>
      </c>
      <c r="D7709">
        <v>0</v>
      </c>
      <c r="E7709">
        <f t="shared" si="120"/>
        <v>0</v>
      </c>
    </row>
    <row r="7710" spans="1:5">
      <c r="A7710">
        <v>11</v>
      </c>
      <c r="B7710">
        <v>18</v>
      </c>
      <c r="C7710">
        <v>2</v>
      </c>
      <c r="D7710">
        <v>0</v>
      </c>
      <c r="E7710">
        <f t="shared" si="120"/>
        <v>0</v>
      </c>
    </row>
    <row r="7711" spans="1:5">
      <c r="A7711">
        <v>11</v>
      </c>
      <c r="B7711">
        <v>18</v>
      </c>
      <c r="C7711">
        <v>3</v>
      </c>
      <c r="D7711">
        <v>0</v>
      </c>
      <c r="E7711">
        <f t="shared" si="120"/>
        <v>0</v>
      </c>
    </row>
    <row r="7712" spans="1:5">
      <c r="A7712">
        <v>11</v>
      </c>
      <c r="B7712">
        <v>18</v>
      </c>
      <c r="C7712">
        <v>4</v>
      </c>
      <c r="D7712">
        <v>0</v>
      </c>
      <c r="E7712">
        <f t="shared" si="120"/>
        <v>0</v>
      </c>
    </row>
    <row r="7713" spans="1:5">
      <c r="A7713">
        <v>11</v>
      </c>
      <c r="B7713">
        <v>18</v>
      </c>
      <c r="C7713">
        <v>5</v>
      </c>
      <c r="D7713">
        <v>0</v>
      </c>
      <c r="E7713">
        <f t="shared" si="120"/>
        <v>0</v>
      </c>
    </row>
    <row r="7714" spans="1:5">
      <c r="A7714">
        <v>11</v>
      </c>
      <c r="B7714">
        <v>18</v>
      </c>
      <c r="C7714">
        <v>6</v>
      </c>
      <c r="D7714">
        <v>0</v>
      </c>
      <c r="E7714">
        <f t="shared" si="120"/>
        <v>0</v>
      </c>
    </row>
    <row r="7715" spans="1:5">
      <c r="A7715">
        <v>11</v>
      </c>
      <c r="B7715">
        <v>18</v>
      </c>
      <c r="C7715">
        <v>7</v>
      </c>
      <c r="D7715">
        <v>14.653</v>
      </c>
      <c r="E7715">
        <f t="shared" si="120"/>
        <v>1.4653000000000001E-2</v>
      </c>
    </row>
    <row r="7716" spans="1:5">
      <c r="A7716">
        <v>11</v>
      </c>
      <c r="B7716">
        <v>18</v>
      </c>
      <c r="C7716">
        <v>8</v>
      </c>
      <c r="D7716">
        <v>198.01499999999999</v>
      </c>
      <c r="E7716">
        <f t="shared" si="120"/>
        <v>0.198015</v>
      </c>
    </row>
    <row r="7717" spans="1:5">
      <c r="A7717">
        <v>11</v>
      </c>
      <c r="B7717">
        <v>18</v>
      </c>
      <c r="C7717">
        <v>9</v>
      </c>
      <c r="D7717">
        <v>401.96300000000002</v>
      </c>
      <c r="E7717">
        <f t="shared" si="120"/>
        <v>0.40196300000000001</v>
      </c>
    </row>
    <row r="7718" spans="1:5">
      <c r="A7718">
        <v>11</v>
      </c>
      <c r="B7718">
        <v>18</v>
      </c>
      <c r="C7718">
        <v>10</v>
      </c>
      <c r="D7718">
        <v>97.965000000000003</v>
      </c>
      <c r="E7718">
        <f t="shared" si="120"/>
        <v>9.7964999999999997E-2</v>
      </c>
    </row>
    <row r="7719" spans="1:5">
      <c r="A7719">
        <v>11</v>
      </c>
      <c r="B7719">
        <v>18</v>
      </c>
      <c r="C7719">
        <v>11</v>
      </c>
      <c r="D7719">
        <v>45.610999999999997</v>
      </c>
      <c r="E7719">
        <f t="shared" si="120"/>
        <v>4.5610999999999999E-2</v>
      </c>
    </row>
    <row r="7720" spans="1:5">
      <c r="A7720">
        <v>11</v>
      </c>
      <c r="B7720">
        <v>18</v>
      </c>
      <c r="C7720">
        <v>12</v>
      </c>
      <c r="D7720">
        <v>263.10500000000002</v>
      </c>
      <c r="E7720">
        <f t="shared" si="120"/>
        <v>0.26310500000000003</v>
      </c>
    </row>
    <row r="7721" spans="1:5">
      <c r="A7721">
        <v>11</v>
      </c>
      <c r="B7721">
        <v>18</v>
      </c>
      <c r="C7721">
        <v>13</v>
      </c>
      <c r="D7721">
        <v>228.52099999999999</v>
      </c>
      <c r="E7721">
        <f t="shared" si="120"/>
        <v>0.22852099999999997</v>
      </c>
    </row>
    <row r="7722" spans="1:5">
      <c r="A7722">
        <v>11</v>
      </c>
      <c r="B7722">
        <v>18</v>
      </c>
      <c r="C7722">
        <v>14</v>
      </c>
      <c r="D7722">
        <v>101.495</v>
      </c>
      <c r="E7722">
        <f t="shared" si="120"/>
        <v>0.101495</v>
      </c>
    </row>
    <row r="7723" spans="1:5">
      <c r="A7723">
        <v>11</v>
      </c>
      <c r="B7723">
        <v>18</v>
      </c>
      <c r="C7723">
        <v>15</v>
      </c>
      <c r="D7723">
        <v>35.505000000000003</v>
      </c>
      <c r="E7723">
        <f t="shared" si="120"/>
        <v>3.5505000000000002E-2</v>
      </c>
    </row>
    <row r="7724" spans="1:5">
      <c r="A7724">
        <v>11</v>
      </c>
      <c r="B7724">
        <v>18</v>
      </c>
      <c r="C7724">
        <v>16</v>
      </c>
      <c r="D7724">
        <v>0</v>
      </c>
      <c r="E7724">
        <f t="shared" si="120"/>
        <v>0</v>
      </c>
    </row>
    <row r="7725" spans="1:5">
      <c r="A7725">
        <v>11</v>
      </c>
      <c r="B7725">
        <v>18</v>
      </c>
      <c r="C7725">
        <v>17</v>
      </c>
      <c r="D7725">
        <v>0</v>
      </c>
      <c r="E7725">
        <f t="shared" si="120"/>
        <v>0</v>
      </c>
    </row>
    <row r="7726" spans="1:5">
      <c r="A7726">
        <v>11</v>
      </c>
      <c r="B7726">
        <v>18</v>
      </c>
      <c r="C7726">
        <v>18</v>
      </c>
      <c r="D7726">
        <v>0</v>
      </c>
      <c r="E7726">
        <f t="shared" si="120"/>
        <v>0</v>
      </c>
    </row>
    <row r="7727" spans="1:5">
      <c r="A7727">
        <v>11</v>
      </c>
      <c r="B7727">
        <v>18</v>
      </c>
      <c r="C7727">
        <v>19</v>
      </c>
      <c r="D7727">
        <v>0</v>
      </c>
      <c r="E7727">
        <f t="shared" si="120"/>
        <v>0</v>
      </c>
    </row>
    <row r="7728" spans="1:5">
      <c r="A7728">
        <v>11</v>
      </c>
      <c r="B7728">
        <v>18</v>
      </c>
      <c r="C7728">
        <v>20</v>
      </c>
      <c r="D7728">
        <v>0</v>
      </c>
      <c r="E7728">
        <f t="shared" si="120"/>
        <v>0</v>
      </c>
    </row>
    <row r="7729" spans="1:5">
      <c r="A7729">
        <v>11</v>
      </c>
      <c r="B7729">
        <v>18</v>
      </c>
      <c r="C7729">
        <v>21</v>
      </c>
      <c r="D7729">
        <v>0</v>
      </c>
      <c r="E7729">
        <f t="shared" si="120"/>
        <v>0</v>
      </c>
    </row>
    <row r="7730" spans="1:5">
      <c r="A7730">
        <v>11</v>
      </c>
      <c r="B7730">
        <v>18</v>
      </c>
      <c r="C7730">
        <v>22</v>
      </c>
      <c r="D7730">
        <v>0</v>
      </c>
      <c r="E7730">
        <f t="shared" si="120"/>
        <v>0</v>
      </c>
    </row>
    <row r="7731" spans="1:5">
      <c r="A7731">
        <v>11</v>
      </c>
      <c r="B7731">
        <v>18</v>
      </c>
      <c r="C7731">
        <v>23</v>
      </c>
      <c r="D7731">
        <v>0</v>
      </c>
      <c r="E7731">
        <f t="shared" si="120"/>
        <v>0</v>
      </c>
    </row>
    <row r="7732" spans="1:5">
      <c r="A7732">
        <v>11</v>
      </c>
      <c r="B7732">
        <v>19</v>
      </c>
      <c r="C7732">
        <v>0</v>
      </c>
      <c r="D7732">
        <v>0</v>
      </c>
      <c r="E7732">
        <f t="shared" si="120"/>
        <v>0</v>
      </c>
    </row>
    <row r="7733" spans="1:5">
      <c r="A7733">
        <v>11</v>
      </c>
      <c r="B7733">
        <v>19</v>
      </c>
      <c r="C7733">
        <v>1</v>
      </c>
      <c r="D7733">
        <v>0</v>
      </c>
      <c r="E7733">
        <f t="shared" si="120"/>
        <v>0</v>
      </c>
    </row>
    <row r="7734" spans="1:5">
      <c r="A7734">
        <v>11</v>
      </c>
      <c r="B7734">
        <v>19</v>
      </c>
      <c r="C7734">
        <v>2</v>
      </c>
      <c r="D7734">
        <v>0</v>
      </c>
      <c r="E7734">
        <f t="shared" si="120"/>
        <v>0</v>
      </c>
    </row>
    <row r="7735" spans="1:5">
      <c r="A7735">
        <v>11</v>
      </c>
      <c r="B7735">
        <v>19</v>
      </c>
      <c r="C7735">
        <v>3</v>
      </c>
      <c r="D7735">
        <v>0</v>
      </c>
      <c r="E7735">
        <f t="shared" si="120"/>
        <v>0</v>
      </c>
    </row>
    <row r="7736" spans="1:5">
      <c r="A7736">
        <v>11</v>
      </c>
      <c r="B7736">
        <v>19</v>
      </c>
      <c r="C7736">
        <v>4</v>
      </c>
      <c r="D7736">
        <v>0</v>
      </c>
      <c r="E7736">
        <f t="shared" si="120"/>
        <v>0</v>
      </c>
    </row>
    <row r="7737" spans="1:5">
      <c r="A7737">
        <v>11</v>
      </c>
      <c r="B7737">
        <v>19</v>
      </c>
      <c r="C7737">
        <v>5</v>
      </c>
      <c r="D7737">
        <v>0</v>
      </c>
      <c r="E7737">
        <f t="shared" si="120"/>
        <v>0</v>
      </c>
    </row>
    <row r="7738" spans="1:5">
      <c r="A7738">
        <v>11</v>
      </c>
      <c r="B7738">
        <v>19</v>
      </c>
      <c r="C7738">
        <v>6</v>
      </c>
      <c r="D7738">
        <v>0</v>
      </c>
      <c r="E7738">
        <f t="shared" si="120"/>
        <v>0</v>
      </c>
    </row>
    <row r="7739" spans="1:5">
      <c r="A7739">
        <v>11</v>
      </c>
      <c r="B7739">
        <v>19</v>
      </c>
      <c r="C7739">
        <v>7</v>
      </c>
      <c r="D7739">
        <v>4.3179999999999996</v>
      </c>
      <c r="E7739">
        <f t="shared" si="120"/>
        <v>4.3179999999999998E-3</v>
      </c>
    </row>
    <row r="7740" spans="1:5">
      <c r="A7740">
        <v>11</v>
      </c>
      <c r="B7740">
        <v>19</v>
      </c>
      <c r="C7740">
        <v>8</v>
      </c>
      <c r="D7740">
        <v>29.053999999999998</v>
      </c>
      <c r="E7740">
        <f t="shared" si="120"/>
        <v>2.9054E-2</v>
      </c>
    </row>
    <row r="7741" spans="1:5">
      <c r="A7741">
        <v>11</v>
      </c>
      <c r="B7741">
        <v>19</v>
      </c>
      <c r="C7741">
        <v>9</v>
      </c>
      <c r="D7741">
        <v>186.61600000000001</v>
      </c>
      <c r="E7741">
        <f t="shared" si="120"/>
        <v>0.186616</v>
      </c>
    </row>
    <row r="7742" spans="1:5">
      <c r="A7742">
        <v>11</v>
      </c>
      <c r="B7742">
        <v>19</v>
      </c>
      <c r="C7742">
        <v>10</v>
      </c>
      <c r="D7742">
        <v>327.94099999999997</v>
      </c>
      <c r="E7742">
        <f t="shared" si="120"/>
        <v>0.32794099999999998</v>
      </c>
    </row>
    <row r="7743" spans="1:5">
      <c r="A7743">
        <v>11</v>
      </c>
      <c r="B7743">
        <v>19</v>
      </c>
      <c r="C7743">
        <v>11</v>
      </c>
      <c r="D7743">
        <v>301.339</v>
      </c>
      <c r="E7743">
        <f t="shared" si="120"/>
        <v>0.30133900000000002</v>
      </c>
    </row>
    <row r="7744" spans="1:5">
      <c r="A7744">
        <v>11</v>
      </c>
      <c r="B7744">
        <v>19</v>
      </c>
      <c r="C7744">
        <v>12</v>
      </c>
      <c r="D7744">
        <v>702.74099999999999</v>
      </c>
      <c r="E7744">
        <f t="shared" si="120"/>
        <v>0.70274099999999995</v>
      </c>
    </row>
    <row r="7745" spans="1:5">
      <c r="A7745">
        <v>11</v>
      </c>
      <c r="B7745">
        <v>19</v>
      </c>
      <c r="C7745">
        <v>13</v>
      </c>
      <c r="D7745">
        <v>448.87599999999998</v>
      </c>
      <c r="E7745">
        <f t="shared" si="120"/>
        <v>0.448876</v>
      </c>
    </row>
    <row r="7746" spans="1:5">
      <c r="A7746">
        <v>11</v>
      </c>
      <c r="B7746">
        <v>19</v>
      </c>
      <c r="C7746">
        <v>14</v>
      </c>
      <c r="D7746">
        <v>453.92500000000001</v>
      </c>
      <c r="E7746">
        <f t="shared" si="120"/>
        <v>0.45392500000000002</v>
      </c>
    </row>
    <row r="7747" spans="1:5">
      <c r="A7747">
        <v>11</v>
      </c>
      <c r="B7747">
        <v>19</v>
      </c>
      <c r="C7747">
        <v>15</v>
      </c>
      <c r="D7747">
        <v>481.45100000000002</v>
      </c>
      <c r="E7747">
        <f t="shared" si="120"/>
        <v>0.48145100000000002</v>
      </c>
    </row>
    <row r="7748" spans="1:5">
      <c r="A7748">
        <v>11</v>
      </c>
      <c r="B7748">
        <v>19</v>
      </c>
      <c r="C7748">
        <v>16</v>
      </c>
      <c r="D7748">
        <v>0</v>
      </c>
      <c r="E7748">
        <f t="shared" si="120"/>
        <v>0</v>
      </c>
    </row>
    <row r="7749" spans="1:5">
      <c r="A7749">
        <v>11</v>
      </c>
      <c r="B7749">
        <v>19</v>
      </c>
      <c r="C7749">
        <v>17</v>
      </c>
      <c r="D7749">
        <v>0</v>
      </c>
      <c r="E7749">
        <f t="shared" ref="E7749:E7812" si="121">D7749/1000</f>
        <v>0</v>
      </c>
    </row>
    <row r="7750" spans="1:5">
      <c r="A7750">
        <v>11</v>
      </c>
      <c r="B7750">
        <v>19</v>
      </c>
      <c r="C7750">
        <v>18</v>
      </c>
      <c r="D7750">
        <v>0</v>
      </c>
      <c r="E7750">
        <f t="shared" si="121"/>
        <v>0</v>
      </c>
    </row>
    <row r="7751" spans="1:5">
      <c r="A7751">
        <v>11</v>
      </c>
      <c r="B7751">
        <v>19</v>
      </c>
      <c r="C7751">
        <v>19</v>
      </c>
      <c r="D7751">
        <v>0</v>
      </c>
      <c r="E7751">
        <f t="shared" si="121"/>
        <v>0</v>
      </c>
    </row>
    <row r="7752" spans="1:5">
      <c r="A7752">
        <v>11</v>
      </c>
      <c r="B7752">
        <v>19</v>
      </c>
      <c r="C7752">
        <v>20</v>
      </c>
      <c r="D7752">
        <v>0</v>
      </c>
      <c r="E7752">
        <f t="shared" si="121"/>
        <v>0</v>
      </c>
    </row>
    <row r="7753" spans="1:5">
      <c r="A7753">
        <v>11</v>
      </c>
      <c r="B7753">
        <v>19</v>
      </c>
      <c r="C7753">
        <v>21</v>
      </c>
      <c r="D7753">
        <v>0</v>
      </c>
      <c r="E7753">
        <f t="shared" si="121"/>
        <v>0</v>
      </c>
    </row>
    <row r="7754" spans="1:5">
      <c r="A7754">
        <v>11</v>
      </c>
      <c r="B7754">
        <v>19</v>
      </c>
      <c r="C7754">
        <v>22</v>
      </c>
      <c r="D7754">
        <v>0</v>
      </c>
      <c r="E7754">
        <f t="shared" si="121"/>
        <v>0</v>
      </c>
    </row>
    <row r="7755" spans="1:5">
      <c r="A7755">
        <v>11</v>
      </c>
      <c r="B7755">
        <v>19</v>
      </c>
      <c r="C7755">
        <v>23</v>
      </c>
      <c r="D7755">
        <v>0</v>
      </c>
      <c r="E7755">
        <f t="shared" si="121"/>
        <v>0</v>
      </c>
    </row>
    <row r="7756" spans="1:5">
      <c r="A7756">
        <v>11</v>
      </c>
      <c r="B7756">
        <v>20</v>
      </c>
      <c r="C7756">
        <v>0</v>
      </c>
      <c r="D7756">
        <v>0</v>
      </c>
      <c r="E7756">
        <f t="shared" si="121"/>
        <v>0</v>
      </c>
    </row>
    <row r="7757" spans="1:5">
      <c r="A7757">
        <v>11</v>
      </c>
      <c r="B7757">
        <v>20</v>
      </c>
      <c r="C7757">
        <v>1</v>
      </c>
      <c r="D7757">
        <v>0</v>
      </c>
      <c r="E7757">
        <f t="shared" si="121"/>
        <v>0</v>
      </c>
    </row>
    <row r="7758" spans="1:5">
      <c r="A7758">
        <v>11</v>
      </c>
      <c r="B7758">
        <v>20</v>
      </c>
      <c r="C7758">
        <v>2</v>
      </c>
      <c r="D7758">
        <v>0</v>
      </c>
      <c r="E7758">
        <f t="shared" si="121"/>
        <v>0</v>
      </c>
    </row>
    <row r="7759" spans="1:5">
      <c r="A7759">
        <v>11</v>
      </c>
      <c r="B7759">
        <v>20</v>
      </c>
      <c r="C7759">
        <v>3</v>
      </c>
      <c r="D7759">
        <v>0</v>
      </c>
      <c r="E7759">
        <f t="shared" si="121"/>
        <v>0</v>
      </c>
    </row>
    <row r="7760" spans="1:5">
      <c r="A7760">
        <v>11</v>
      </c>
      <c r="B7760">
        <v>20</v>
      </c>
      <c r="C7760">
        <v>4</v>
      </c>
      <c r="D7760">
        <v>0</v>
      </c>
      <c r="E7760">
        <f t="shared" si="121"/>
        <v>0</v>
      </c>
    </row>
    <row r="7761" spans="1:5">
      <c r="A7761">
        <v>11</v>
      </c>
      <c r="B7761">
        <v>20</v>
      </c>
      <c r="C7761">
        <v>5</v>
      </c>
      <c r="D7761">
        <v>0</v>
      </c>
      <c r="E7761">
        <f t="shared" si="121"/>
        <v>0</v>
      </c>
    </row>
    <row r="7762" spans="1:5">
      <c r="A7762">
        <v>11</v>
      </c>
      <c r="B7762">
        <v>20</v>
      </c>
      <c r="C7762">
        <v>6</v>
      </c>
      <c r="D7762">
        <v>0</v>
      </c>
      <c r="E7762">
        <f t="shared" si="121"/>
        <v>0</v>
      </c>
    </row>
    <row r="7763" spans="1:5">
      <c r="A7763">
        <v>11</v>
      </c>
      <c r="B7763">
        <v>20</v>
      </c>
      <c r="C7763">
        <v>7</v>
      </c>
      <c r="D7763">
        <v>87.457999999999998</v>
      </c>
      <c r="E7763">
        <f t="shared" si="121"/>
        <v>8.7457999999999994E-2</v>
      </c>
    </row>
    <row r="7764" spans="1:5">
      <c r="A7764">
        <v>11</v>
      </c>
      <c r="B7764">
        <v>20</v>
      </c>
      <c r="C7764">
        <v>8</v>
      </c>
      <c r="D7764">
        <v>510.32499999999999</v>
      </c>
      <c r="E7764">
        <f t="shared" si="121"/>
        <v>0.51032500000000003</v>
      </c>
    </row>
    <row r="7765" spans="1:5">
      <c r="A7765">
        <v>11</v>
      </c>
      <c r="B7765">
        <v>20</v>
      </c>
      <c r="C7765">
        <v>9</v>
      </c>
      <c r="D7765">
        <v>1164.42</v>
      </c>
      <c r="E7765">
        <f t="shared" si="121"/>
        <v>1.16442</v>
      </c>
    </row>
    <row r="7766" spans="1:5">
      <c r="A7766">
        <v>11</v>
      </c>
      <c r="B7766">
        <v>20</v>
      </c>
      <c r="C7766">
        <v>10</v>
      </c>
      <c r="D7766">
        <v>1472.9559999999999</v>
      </c>
      <c r="E7766">
        <f t="shared" si="121"/>
        <v>1.4729559999999999</v>
      </c>
    </row>
    <row r="7767" spans="1:5">
      <c r="A7767">
        <v>11</v>
      </c>
      <c r="B7767">
        <v>20</v>
      </c>
      <c r="C7767">
        <v>11</v>
      </c>
      <c r="D7767">
        <v>1789.0309999999999</v>
      </c>
      <c r="E7767">
        <f t="shared" si="121"/>
        <v>1.789031</v>
      </c>
    </row>
    <row r="7768" spans="1:5">
      <c r="A7768">
        <v>11</v>
      </c>
      <c r="B7768">
        <v>20</v>
      </c>
      <c r="C7768">
        <v>12</v>
      </c>
      <c r="D7768">
        <v>1722.396</v>
      </c>
      <c r="E7768">
        <f t="shared" si="121"/>
        <v>1.722396</v>
      </c>
    </row>
    <row r="7769" spans="1:5">
      <c r="A7769">
        <v>11</v>
      </c>
      <c r="B7769">
        <v>20</v>
      </c>
      <c r="C7769">
        <v>13</v>
      </c>
      <c r="D7769">
        <v>1848.796</v>
      </c>
      <c r="E7769">
        <f t="shared" si="121"/>
        <v>1.8487960000000001</v>
      </c>
    </row>
    <row r="7770" spans="1:5">
      <c r="A7770">
        <v>11</v>
      </c>
      <c r="B7770">
        <v>20</v>
      </c>
      <c r="C7770">
        <v>14</v>
      </c>
      <c r="D7770">
        <v>885.00800000000004</v>
      </c>
      <c r="E7770">
        <f t="shared" si="121"/>
        <v>0.88500800000000002</v>
      </c>
    </row>
    <row r="7771" spans="1:5">
      <c r="A7771">
        <v>11</v>
      </c>
      <c r="B7771">
        <v>20</v>
      </c>
      <c r="C7771">
        <v>15</v>
      </c>
      <c r="D7771">
        <v>575.30799999999999</v>
      </c>
      <c r="E7771">
        <f t="shared" si="121"/>
        <v>0.57530800000000004</v>
      </c>
    </row>
    <row r="7772" spans="1:5">
      <c r="A7772">
        <v>11</v>
      </c>
      <c r="B7772">
        <v>20</v>
      </c>
      <c r="C7772">
        <v>16</v>
      </c>
      <c r="D7772">
        <v>0</v>
      </c>
      <c r="E7772">
        <f t="shared" si="121"/>
        <v>0</v>
      </c>
    </row>
    <row r="7773" spans="1:5">
      <c r="A7773">
        <v>11</v>
      </c>
      <c r="B7773">
        <v>20</v>
      </c>
      <c r="C7773">
        <v>17</v>
      </c>
      <c r="D7773">
        <v>0</v>
      </c>
      <c r="E7773">
        <f t="shared" si="121"/>
        <v>0</v>
      </c>
    </row>
    <row r="7774" spans="1:5">
      <c r="A7774">
        <v>11</v>
      </c>
      <c r="B7774">
        <v>20</v>
      </c>
      <c r="C7774">
        <v>18</v>
      </c>
      <c r="D7774">
        <v>0</v>
      </c>
      <c r="E7774">
        <f t="shared" si="121"/>
        <v>0</v>
      </c>
    </row>
    <row r="7775" spans="1:5">
      <c r="A7775">
        <v>11</v>
      </c>
      <c r="B7775">
        <v>20</v>
      </c>
      <c r="C7775">
        <v>19</v>
      </c>
      <c r="D7775">
        <v>0</v>
      </c>
      <c r="E7775">
        <f t="shared" si="121"/>
        <v>0</v>
      </c>
    </row>
    <row r="7776" spans="1:5">
      <c r="A7776">
        <v>11</v>
      </c>
      <c r="B7776">
        <v>20</v>
      </c>
      <c r="C7776">
        <v>20</v>
      </c>
      <c r="D7776">
        <v>0</v>
      </c>
      <c r="E7776">
        <f t="shared" si="121"/>
        <v>0</v>
      </c>
    </row>
    <row r="7777" spans="1:5">
      <c r="A7777">
        <v>11</v>
      </c>
      <c r="B7777">
        <v>20</v>
      </c>
      <c r="C7777">
        <v>21</v>
      </c>
      <c r="D7777">
        <v>0</v>
      </c>
      <c r="E7777">
        <f t="shared" si="121"/>
        <v>0</v>
      </c>
    </row>
    <row r="7778" spans="1:5">
      <c r="A7778">
        <v>11</v>
      </c>
      <c r="B7778">
        <v>20</v>
      </c>
      <c r="C7778">
        <v>22</v>
      </c>
      <c r="D7778">
        <v>0</v>
      </c>
      <c r="E7778">
        <f t="shared" si="121"/>
        <v>0</v>
      </c>
    </row>
    <row r="7779" spans="1:5">
      <c r="A7779">
        <v>11</v>
      </c>
      <c r="B7779">
        <v>20</v>
      </c>
      <c r="C7779">
        <v>23</v>
      </c>
      <c r="D7779">
        <v>0</v>
      </c>
      <c r="E7779">
        <f t="shared" si="121"/>
        <v>0</v>
      </c>
    </row>
    <row r="7780" spans="1:5">
      <c r="A7780">
        <v>11</v>
      </c>
      <c r="B7780">
        <v>21</v>
      </c>
      <c r="C7780">
        <v>0</v>
      </c>
      <c r="D7780">
        <v>0</v>
      </c>
      <c r="E7780">
        <f t="shared" si="121"/>
        <v>0</v>
      </c>
    </row>
    <row r="7781" spans="1:5">
      <c r="A7781">
        <v>11</v>
      </c>
      <c r="B7781">
        <v>21</v>
      </c>
      <c r="C7781">
        <v>1</v>
      </c>
      <c r="D7781">
        <v>0</v>
      </c>
      <c r="E7781">
        <f t="shared" si="121"/>
        <v>0</v>
      </c>
    </row>
    <row r="7782" spans="1:5">
      <c r="A7782">
        <v>11</v>
      </c>
      <c r="B7782">
        <v>21</v>
      </c>
      <c r="C7782">
        <v>2</v>
      </c>
      <c r="D7782">
        <v>0</v>
      </c>
      <c r="E7782">
        <f t="shared" si="121"/>
        <v>0</v>
      </c>
    </row>
    <row r="7783" spans="1:5">
      <c r="A7783">
        <v>11</v>
      </c>
      <c r="B7783">
        <v>21</v>
      </c>
      <c r="C7783">
        <v>3</v>
      </c>
      <c r="D7783">
        <v>0</v>
      </c>
      <c r="E7783">
        <f t="shared" si="121"/>
        <v>0</v>
      </c>
    </row>
    <row r="7784" spans="1:5">
      <c r="A7784">
        <v>11</v>
      </c>
      <c r="B7784">
        <v>21</v>
      </c>
      <c r="C7784">
        <v>4</v>
      </c>
      <c r="D7784">
        <v>0</v>
      </c>
      <c r="E7784">
        <f t="shared" si="121"/>
        <v>0</v>
      </c>
    </row>
    <row r="7785" spans="1:5">
      <c r="A7785">
        <v>11</v>
      </c>
      <c r="B7785">
        <v>21</v>
      </c>
      <c r="C7785">
        <v>5</v>
      </c>
      <c r="D7785">
        <v>0</v>
      </c>
      <c r="E7785">
        <f t="shared" si="121"/>
        <v>0</v>
      </c>
    </row>
    <row r="7786" spans="1:5">
      <c r="A7786">
        <v>11</v>
      </c>
      <c r="B7786">
        <v>21</v>
      </c>
      <c r="C7786">
        <v>6</v>
      </c>
      <c r="D7786">
        <v>0</v>
      </c>
      <c r="E7786">
        <f t="shared" si="121"/>
        <v>0</v>
      </c>
    </row>
    <row r="7787" spans="1:5">
      <c r="A7787">
        <v>11</v>
      </c>
      <c r="B7787">
        <v>21</v>
      </c>
      <c r="C7787">
        <v>7</v>
      </c>
      <c r="D7787">
        <v>486.85599999999999</v>
      </c>
      <c r="E7787">
        <f t="shared" si="121"/>
        <v>0.48685600000000001</v>
      </c>
    </row>
    <row r="7788" spans="1:5">
      <c r="A7788">
        <v>11</v>
      </c>
      <c r="B7788">
        <v>21</v>
      </c>
      <c r="C7788">
        <v>8</v>
      </c>
      <c r="D7788">
        <v>1235.345</v>
      </c>
      <c r="E7788">
        <f t="shared" si="121"/>
        <v>1.2353450000000001</v>
      </c>
    </row>
    <row r="7789" spans="1:5">
      <c r="A7789">
        <v>11</v>
      </c>
      <c r="B7789">
        <v>21</v>
      </c>
      <c r="C7789">
        <v>9</v>
      </c>
      <c r="D7789">
        <v>1829.462</v>
      </c>
      <c r="E7789">
        <f t="shared" si="121"/>
        <v>1.8294619999999999</v>
      </c>
    </row>
    <row r="7790" spans="1:5">
      <c r="A7790">
        <v>11</v>
      </c>
      <c r="B7790">
        <v>21</v>
      </c>
      <c r="C7790">
        <v>10</v>
      </c>
      <c r="D7790">
        <v>2216.721</v>
      </c>
      <c r="E7790">
        <f t="shared" si="121"/>
        <v>2.2167210000000002</v>
      </c>
    </row>
    <row r="7791" spans="1:5">
      <c r="A7791">
        <v>11</v>
      </c>
      <c r="B7791">
        <v>21</v>
      </c>
      <c r="C7791">
        <v>11</v>
      </c>
      <c r="D7791">
        <v>2346.797</v>
      </c>
      <c r="E7791">
        <f t="shared" si="121"/>
        <v>2.346797</v>
      </c>
    </row>
    <row r="7792" spans="1:5">
      <c r="A7792">
        <v>11</v>
      </c>
      <c r="B7792">
        <v>21</v>
      </c>
      <c r="C7792">
        <v>12</v>
      </c>
      <c r="D7792">
        <v>2244.5219999999999</v>
      </c>
      <c r="E7792">
        <f t="shared" si="121"/>
        <v>2.2445219999999999</v>
      </c>
    </row>
    <row r="7793" spans="1:5">
      <c r="A7793">
        <v>11</v>
      </c>
      <c r="B7793">
        <v>21</v>
      </c>
      <c r="C7793">
        <v>13</v>
      </c>
      <c r="D7793">
        <v>1924.008</v>
      </c>
      <c r="E7793">
        <f t="shared" si="121"/>
        <v>1.9240079999999999</v>
      </c>
    </row>
    <row r="7794" spans="1:5">
      <c r="A7794">
        <v>11</v>
      </c>
      <c r="B7794">
        <v>21</v>
      </c>
      <c r="C7794">
        <v>14</v>
      </c>
      <c r="D7794">
        <v>1368.345</v>
      </c>
      <c r="E7794">
        <f t="shared" si="121"/>
        <v>1.3683449999999999</v>
      </c>
    </row>
    <row r="7795" spans="1:5">
      <c r="A7795">
        <v>11</v>
      </c>
      <c r="B7795">
        <v>21</v>
      </c>
      <c r="C7795">
        <v>15</v>
      </c>
      <c r="D7795">
        <v>627.08699999999999</v>
      </c>
      <c r="E7795">
        <f t="shared" si="121"/>
        <v>0.62708699999999995</v>
      </c>
    </row>
    <row r="7796" spans="1:5">
      <c r="A7796">
        <v>11</v>
      </c>
      <c r="B7796">
        <v>21</v>
      </c>
      <c r="C7796">
        <v>16</v>
      </c>
      <c r="D7796">
        <v>0</v>
      </c>
      <c r="E7796">
        <f t="shared" si="121"/>
        <v>0</v>
      </c>
    </row>
    <row r="7797" spans="1:5">
      <c r="A7797">
        <v>11</v>
      </c>
      <c r="B7797">
        <v>21</v>
      </c>
      <c r="C7797">
        <v>17</v>
      </c>
      <c r="D7797">
        <v>0</v>
      </c>
      <c r="E7797">
        <f t="shared" si="121"/>
        <v>0</v>
      </c>
    </row>
    <row r="7798" spans="1:5">
      <c r="A7798">
        <v>11</v>
      </c>
      <c r="B7798">
        <v>21</v>
      </c>
      <c r="C7798">
        <v>18</v>
      </c>
      <c r="D7798">
        <v>0</v>
      </c>
      <c r="E7798">
        <f t="shared" si="121"/>
        <v>0</v>
      </c>
    </row>
    <row r="7799" spans="1:5">
      <c r="A7799">
        <v>11</v>
      </c>
      <c r="B7799">
        <v>21</v>
      </c>
      <c r="C7799">
        <v>19</v>
      </c>
      <c r="D7799">
        <v>0</v>
      </c>
      <c r="E7799">
        <f t="shared" si="121"/>
        <v>0</v>
      </c>
    </row>
    <row r="7800" spans="1:5">
      <c r="A7800">
        <v>11</v>
      </c>
      <c r="B7800">
        <v>21</v>
      </c>
      <c r="C7800">
        <v>20</v>
      </c>
      <c r="D7800">
        <v>0</v>
      </c>
      <c r="E7800">
        <f t="shared" si="121"/>
        <v>0</v>
      </c>
    </row>
    <row r="7801" spans="1:5">
      <c r="A7801">
        <v>11</v>
      </c>
      <c r="B7801">
        <v>21</v>
      </c>
      <c r="C7801">
        <v>21</v>
      </c>
      <c r="D7801">
        <v>0</v>
      </c>
      <c r="E7801">
        <f t="shared" si="121"/>
        <v>0</v>
      </c>
    </row>
    <row r="7802" spans="1:5">
      <c r="A7802">
        <v>11</v>
      </c>
      <c r="B7802">
        <v>21</v>
      </c>
      <c r="C7802">
        <v>22</v>
      </c>
      <c r="D7802">
        <v>0</v>
      </c>
      <c r="E7802">
        <f t="shared" si="121"/>
        <v>0</v>
      </c>
    </row>
    <row r="7803" spans="1:5">
      <c r="A7803">
        <v>11</v>
      </c>
      <c r="B7803">
        <v>21</v>
      </c>
      <c r="C7803">
        <v>23</v>
      </c>
      <c r="D7803">
        <v>0</v>
      </c>
      <c r="E7803">
        <f t="shared" si="121"/>
        <v>0</v>
      </c>
    </row>
    <row r="7804" spans="1:5">
      <c r="A7804">
        <v>11</v>
      </c>
      <c r="B7804">
        <v>22</v>
      </c>
      <c r="C7804">
        <v>0</v>
      </c>
      <c r="D7804">
        <v>0</v>
      </c>
      <c r="E7804">
        <f t="shared" si="121"/>
        <v>0</v>
      </c>
    </row>
    <row r="7805" spans="1:5">
      <c r="A7805">
        <v>11</v>
      </c>
      <c r="B7805">
        <v>22</v>
      </c>
      <c r="C7805">
        <v>1</v>
      </c>
      <c r="D7805">
        <v>0</v>
      </c>
      <c r="E7805">
        <f t="shared" si="121"/>
        <v>0</v>
      </c>
    </row>
    <row r="7806" spans="1:5">
      <c r="A7806">
        <v>11</v>
      </c>
      <c r="B7806">
        <v>22</v>
      </c>
      <c r="C7806">
        <v>2</v>
      </c>
      <c r="D7806">
        <v>0</v>
      </c>
      <c r="E7806">
        <f t="shared" si="121"/>
        <v>0</v>
      </c>
    </row>
    <row r="7807" spans="1:5">
      <c r="A7807">
        <v>11</v>
      </c>
      <c r="B7807">
        <v>22</v>
      </c>
      <c r="C7807">
        <v>3</v>
      </c>
      <c r="D7807">
        <v>0</v>
      </c>
      <c r="E7807">
        <f t="shared" si="121"/>
        <v>0</v>
      </c>
    </row>
    <row r="7808" spans="1:5">
      <c r="A7808">
        <v>11</v>
      </c>
      <c r="B7808">
        <v>22</v>
      </c>
      <c r="C7808">
        <v>4</v>
      </c>
      <c r="D7808">
        <v>0</v>
      </c>
      <c r="E7808">
        <f t="shared" si="121"/>
        <v>0</v>
      </c>
    </row>
    <row r="7809" spans="1:5">
      <c r="A7809">
        <v>11</v>
      </c>
      <c r="B7809">
        <v>22</v>
      </c>
      <c r="C7809">
        <v>5</v>
      </c>
      <c r="D7809">
        <v>0</v>
      </c>
      <c r="E7809">
        <f t="shared" si="121"/>
        <v>0</v>
      </c>
    </row>
    <row r="7810" spans="1:5">
      <c r="A7810">
        <v>11</v>
      </c>
      <c r="B7810">
        <v>22</v>
      </c>
      <c r="C7810">
        <v>6</v>
      </c>
      <c r="D7810">
        <v>0</v>
      </c>
      <c r="E7810">
        <f t="shared" si="121"/>
        <v>0</v>
      </c>
    </row>
    <row r="7811" spans="1:5">
      <c r="A7811">
        <v>11</v>
      </c>
      <c r="B7811">
        <v>22</v>
      </c>
      <c r="C7811">
        <v>7</v>
      </c>
      <c r="D7811">
        <v>462.048</v>
      </c>
      <c r="E7811">
        <f t="shared" si="121"/>
        <v>0.46204800000000001</v>
      </c>
    </row>
    <row r="7812" spans="1:5">
      <c r="A7812">
        <v>11</v>
      </c>
      <c r="B7812">
        <v>22</v>
      </c>
      <c r="C7812">
        <v>8</v>
      </c>
      <c r="D7812">
        <v>1242.1890000000001</v>
      </c>
      <c r="E7812">
        <f t="shared" si="121"/>
        <v>1.242189</v>
      </c>
    </row>
    <row r="7813" spans="1:5">
      <c r="A7813">
        <v>11</v>
      </c>
      <c r="B7813">
        <v>22</v>
      </c>
      <c r="C7813">
        <v>9</v>
      </c>
      <c r="D7813">
        <v>1869.181</v>
      </c>
      <c r="E7813">
        <f t="shared" ref="E7813:E7876" si="122">D7813/1000</f>
        <v>1.869181</v>
      </c>
    </row>
    <row r="7814" spans="1:5">
      <c r="A7814">
        <v>11</v>
      </c>
      <c r="B7814">
        <v>22</v>
      </c>
      <c r="C7814">
        <v>10</v>
      </c>
      <c r="D7814">
        <v>2225.6509999999998</v>
      </c>
      <c r="E7814">
        <f t="shared" si="122"/>
        <v>2.225651</v>
      </c>
    </row>
    <row r="7815" spans="1:5">
      <c r="A7815">
        <v>11</v>
      </c>
      <c r="B7815">
        <v>22</v>
      </c>
      <c r="C7815">
        <v>11</v>
      </c>
      <c r="D7815">
        <v>2342.828</v>
      </c>
      <c r="E7815">
        <f t="shared" si="122"/>
        <v>2.3428279999999999</v>
      </c>
    </row>
    <row r="7816" spans="1:5">
      <c r="A7816">
        <v>11</v>
      </c>
      <c r="B7816">
        <v>22</v>
      </c>
      <c r="C7816">
        <v>12</v>
      </c>
      <c r="D7816">
        <v>2243.1849999999999</v>
      </c>
      <c r="E7816">
        <f t="shared" si="122"/>
        <v>2.243185</v>
      </c>
    </row>
    <row r="7817" spans="1:5">
      <c r="A7817">
        <v>11</v>
      </c>
      <c r="B7817">
        <v>22</v>
      </c>
      <c r="C7817">
        <v>13</v>
      </c>
      <c r="D7817">
        <v>1413.394</v>
      </c>
      <c r="E7817">
        <f t="shared" si="122"/>
        <v>1.413394</v>
      </c>
    </row>
    <row r="7818" spans="1:5">
      <c r="A7818">
        <v>11</v>
      </c>
      <c r="B7818">
        <v>22</v>
      </c>
      <c r="C7818">
        <v>14</v>
      </c>
      <c r="D7818">
        <v>765.303</v>
      </c>
      <c r="E7818">
        <f t="shared" si="122"/>
        <v>0.76530299999999996</v>
      </c>
    </row>
    <row r="7819" spans="1:5">
      <c r="A7819">
        <v>11</v>
      </c>
      <c r="B7819">
        <v>22</v>
      </c>
      <c r="C7819">
        <v>15</v>
      </c>
      <c r="D7819">
        <v>345.53699999999998</v>
      </c>
      <c r="E7819">
        <f t="shared" si="122"/>
        <v>0.34553699999999998</v>
      </c>
    </row>
    <row r="7820" spans="1:5">
      <c r="A7820">
        <v>11</v>
      </c>
      <c r="B7820">
        <v>22</v>
      </c>
      <c r="C7820">
        <v>16</v>
      </c>
      <c r="D7820">
        <v>0</v>
      </c>
      <c r="E7820">
        <f t="shared" si="122"/>
        <v>0</v>
      </c>
    </row>
    <row r="7821" spans="1:5">
      <c r="A7821">
        <v>11</v>
      </c>
      <c r="B7821">
        <v>22</v>
      </c>
      <c r="C7821">
        <v>17</v>
      </c>
      <c r="D7821">
        <v>0</v>
      </c>
      <c r="E7821">
        <f t="shared" si="122"/>
        <v>0</v>
      </c>
    </row>
    <row r="7822" spans="1:5">
      <c r="A7822">
        <v>11</v>
      </c>
      <c r="B7822">
        <v>22</v>
      </c>
      <c r="C7822">
        <v>18</v>
      </c>
      <c r="D7822">
        <v>0</v>
      </c>
      <c r="E7822">
        <f t="shared" si="122"/>
        <v>0</v>
      </c>
    </row>
    <row r="7823" spans="1:5">
      <c r="A7823">
        <v>11</v>
      </c>
      <c r="B7823">
        <v>22</v>
      </c>
      <c r="C7823">
        <v>19</v>
      </c>
      <c r="D7823">
        <v>0</v>
      </c>
      <c r="E7823">
        <f t="shared" si="122"/>
        <v>0</v>
      </c>
    </row>
    <row r="7824" spans="1:5">
      <c r="A7824">
        <v>11</v>
      </c>
      <c r="B7824">
        <v>22</v>
      </c>
      <c r="C7824">
        <v>20</v>
      </c>
      <c r="D7824">
        <v>0</v>
      </c>
      <c r="E7824">
        <f t="shared" si="122"/>
        <v>0</v>
      </c>
    </row>
    <row r="7825" spans="1:5">
      <c r="A7825">
        <v>11</v>
      </c>
      <c r="B7825">
        <v>22</v>
      </c>
      <c r="C7825">
        <v>21</v>
      </c>
      <c r="D7825">
        <v>0</v>
      </c>
      <c r="E7825">
        <f t="shared" si="122"/>
        <v>0</v>
      </c>
    </row>
    <row r="7826" spans="1:5">
      <c r="A7826">
        <v>11</v>
      </c>
      <c r="B7826">
        <v>22</v>
      </c>
      <c r="C7826">
        <v>22</v>
      </c>
      <c r="D7826">
        <v>0</v>
      </c>
      <c r="E7826">
        <f t="shared" si="122"/>
        <v>0</v>
      </c>
    </row>
    <row r="7827" spans="1:5">
      <c r="A7827">
        <v>11</v>
      </c>
      <c r="B7827">
        <v>22</v>
      </c>
      <c r="C7827">
        <v>23</v>
      </c>
      <c r="D7827">
        <v>0</v>
      </c>
      <c r="E7827">
        <f t="shared" si="122"/>
        <v>0</v>
      </c>
    </row>
    <row r="7828" spans="1:5">
      <c r="A7828">
        <v>11</v>
      </c>
      <c r="B7828">
        <v>23</v>
      </c>
      <c r="C7828">
        <v>0</v>
      </c>
      <c r="D7828">
        <v>0</v>
      </c>
      <c r="E7828">
        <f t="shared" si="122"/>
        <v>0</v>
      </c>
    </row>
    <row r="7829" spans="1:5">
      <c r="A7829">
        <v>11</v>
      </c>
      <c r="B7829">
        <v>23</v>
      </c>
      <c r="C7829">
        <v>1</v>
      </c>
      <c r="D7829">
        <v>0</v>
      </c>
      <c r="E7829">
        <f t="shared" si="122"/>
        <v>0</v>
      </c>
    </row>
    <row r="7830" spans="1:5">
      <c r="A7830">
        <v>11</v>
      </c>
      <c r="B7830">
        <v>23</v>
      </c>
      <c r="C7830">
        <v>2</v>
      </c>
      <c r="D7830">
        <v>0</v>
      </c>
      <c r="E7830">
        <f t="shared" si="122"/>
        <v>0</v>
      </c>
    </row>
    <row r="7831" spans="1:5">
      <c r="A7831">
        <v>11</v>
      </c>
      <c r="B7831">
        <v>23</v>
      </c>
      <c r="C7831">
        <v>3</v>
      </c>
      <c r="D7831">
        <v>0</v>
      </c>
      <c r="E7831">
        <f t="shared" si="122"/>
        <v>0</v>
      </c>
    </row>
    <row r="7832" spans="1:5">
      <c r="A7832">
        <v>11</v>
      </c>
      <c r="B7832">
        <v>23</v>
      </c>
      <c r="C7832">
        <v>4</v>
      </c>
      <c r="D7832">
        <v>0</v>
      </c>
      <c r="E7832">
        <f t="shared" si="122"/>
        <v>0</v>
      </c>
    </row>
    <row r="7833" spans="1:5">
      <c r="A7833">
        <v>11</v>
      </c>
      <c r="B7833">
        <v>23</v>
      </c>
      <c r="C7833">
        <v>5</v>
      </c>
      <c r="D7833">
        <v>0</v>
      </c>
      <c r="E7833">
        <f t="shared" si="122"/>
        <v>0</v>
      </c>
    </row>
    <row r="7834" spans="1:5">
      <c r="A7834">
        <v>11</v>
      </c>
      <c r="B7834">
        <v>23</v>
      </c>
      <c r="C7834">
        <v>6</v>
      </c>
      <c r="D7834">
        <v>0</v>
      </c>
      <c r="E7834">
        <f t="shared" si="122"/>
        <v>0</v>
      </c>
    </row>
    <row r="7835" spans="1:5">
      <c r="A7835">
        <v>11</v>
      </c>
      <c r="B7835">
        <v>23</v>
      </c>
      <c r="C7835">
        <v>7</v>
      </c>
      <c r="D7835">
        <v>93.305999999999997</v>
      </c>
      <c r="E7835">
        <f t="shared" si="122"/>
        <v>9.3306E-2</v>
      </c>
    </row>
    <row r="7836" spans="1:5">
      <c r="A7836">
        <v>11</v>
      </c>
      <c r="B7836">
        <v>23</v>
      </c>
      <c r="C7836">
        <v>8</v>
      </c>
      <c r="D7836">
        <v>554.28099999999995</v>
      </c>
      <c r="E7836">
        <f t="shared" si="122"/>
        <v>0.55428099999999991</v>
      </c>
    </row>
    <row r="7837" spans="1:5">
      <c r="A7837">
        <v>11</v>
      </c>
      <c r="B7837">
        <v>23</v>
      </c>
      <c r="C7837">
        <v>9</v>
      </c>
      <c r="D7837">
        <v>200.13399999999999</v>
      </c>
      <c r="E7837">
        <f t="shared" si="122"/>
        <v>0.20013399999999998</v>
      </c>
    </row>
    <row r="7838" spans="1:5">
      <c r="A7838">
        <v>11</v>
      </c>
      <c r="B7838">
        <v>23</v>
      </c>
      <c r="C7838">
        <v>10</v>
      </c>
      <c r="D7838">
        <v>255.02799999999999</v>
      </c>
      <c r="E7838">
        <f t="shared" si="122"/>
        <v>0.25502799999999998</v>
      </c>
    </row>
    <row r="7839" spans="1:5">
      <c r="A7839">
        <v>11</v>
      </c>
      <c r="B7839">
        <v>23</v>
      </c>
      <c r="C7839">
        <v>11</v>
      </c>
      <c r="D7839">
        <v>1419.6769999999999</v>
      </c>
      <c r="E7839">
        <f t="shared" si="122"/>
        <v>1.4196769999999999</v>
      </c>
    </row>
    <row r="7840" spans="1:5">
      <c r="A7840">
        <v>11</v>
      </c>
      <c r="B7840">
        <v>23</v>
      </c>
      <c r="C7840">
        <v>12</v>
      </c>
      <c r="D7840">
        <v>1427.8979999999999</v>
      </c>
      <c r="E7840">
        <f t="shared" si="122"/>
        <v>1.4278979999999999</v>
      </c>
    </row>
    <row r="7841" spans="1:5">
      <c r="A7841">
        <v>11</v>
      </c>
      <c r="B7841">
        <v>23</v>
      </c>
      <c r="C7841">
        <v>13</v>
      </c>
      <c r="D7841">
        <v>667.07</v>
      </c>
      <c r="E7841">
        <f t="shared" si="122"/>
        <v>0.66707000000000005</v>
      </c>
    </row>
    <row r="7842" spans="1:5">
      <c r="A7842">
        <v>11</v>
      </c>
      <c r="B7842">
        <v>23</v>
      </c>
      <c r="C7842">
        <v>14</v>
      </c>
      <c r="D7842">
        <v>1219.681</v>
      </c>
      <c r="E7842">
        <f t="shared" si="122"/>
        <v>1.219681</v>
      </c>
    </row>
    <row r="7843" spans="1:5">
      <c r="A7843">
        <v>11</v>
      </c>
      <c r="B7843">
        <v>23</v>
      </c>
      <c r="C7843">
        <v>15</v>
      </c>
      <c r="D7843">
        <v>511.35500000000002</v>
      </c>
      <c r="E7843">
        <f t="shared" si="122"/>
        <v>0.511355</v>
      </c>
    </row>
    <row r="7844" spans="1:5">
      <c r="A7844">
        <v>11</v>
      </c>
      <c r="B7844">
        <v>23</v>
      </c>
      <c r="C7844">
        <v>16</v>
      </c>
      <c r="D7844">
        <v>0</v>
      </c>
      <c r="E7844">
        <f t="shared" si="122"/>
        <v>0</v>
      </c>
    </row>
    <row r="7845" spans="1:5">
      <c r="A7845">
        <v>11</v>
      </c>
      <c r="B7845">
        <v>23</v>
      </c>
      <c r="C7845">
        <v>17</v>
      </c>
      <c r="D7845">
        <v>0</v>
      </c>
      <c r="E7845">
        <f t="shared" si="122"/>
        <v>0</v>
      </c>
    </row>
    <row r="7846" spans="1:5">
      <c r="A7846">
        <v>11</v>
      </c>
      <c r="B7846">
        <v>23</v>
      </c>
      <c r="C7846">
        <v>18</v>
      </c>
      <c r="D7846">
        <v>0</v>
      </c>
      <c r="E7846">
        <f t="shared" si="122"/>
        <v>0</v>
      </c>
    </row>
    <row r="7847" spans="1:5">
      <c r="A7847">
        <v>11</v>
      </c>
      <c r="B7847">
        <v>23</v>
      </c>
      <c r="C7847">
        <v>19</v>
      </c>
      <c r="D7847">
        <v>0</v>
      </c>
      <c r="E7847">
        <f t="shared" si="122"/>
        <v>0</v>
      </c>
    </row>
    <row r="7848" spans="1:5">
      <c r="A7848">
        <v>11</v>
      </c>
      <c r="B7848">
        <v>23</v>
      </c>
      <c r="C7848">
        <v>20</v>
      </c>
      <c r="D7848">
        <v>0</v>
      </c>
      <c r="E7848">
        <f t="shared" si="122"/>
        <v>0</v>
      </c>
    </row>
    <row r="7849" spans="1:5">
      <c r="A7849">
        <v>11</v>
      </c>
      <c r="B7849">
        <v>23</v>
      </c>
      <c r="C7849">
        <v>21</v>
      </c>
      <c r="D7849">
        <v>0</v>
      </c>
      <c r="E7849">
        <f t="shared" si="122"/>
        <v>0</v>
      </c>
    </row>
    <row r="7850" spans="1:5">
      <c r="A7850">
        <v>11</v>
      </c>
      <c r="B7850">
        <v>23</v>
      </c>
      <c r="C7850">
        <v>22</v>
      </c>
      <c r="D7850">
        <v>0</v>
      </c>
      <c r="E7850">
        <f t="shared" si="122"/>
        <v>0</v>
      </c>
    </row>
    <row r="7851" spans="1:5">
      <c r="A7851">
        <v>11</v>
      </c>
      <c r="B7851">
        <v>23</v>
      </c>
      <c r="C7851">
        <v>23</v>
      </c>
      <c r="D7851">
        <v>0</v>
      </c>
      <c r="E7851">
        <f t="shared" si="122"/>
        <v>0</v>
      </c>
    </row>
    <row r="7852" spans="1:5">
      <c r="A7852">
        <v>11</v>
      </c>
      <c r="B7852">
        <v>24</v>
      </c>
      <c r="C7852">
        <v>0</v>
      </c>
      <c r="D7852">
        <v>0</v>
      </c>
      <c r="E7852">
        <f t="shared" si="122"/>
        <v>0</v>
      </c>
    </row>
    <row r="7853" spans="1:5">
      <c r="A7853">
        <v>11</v>
      </c>
      <c r="B7853">
        <v>24</v>
      </c>
      <c r="C7853">
        <v>1</v>
      </c>
      <c r="D7853">
        <v>0</v>
      </c>
      <c r="E7853">
        <f t="shared" si="122"/>
        <v>0</v>
      </c>
    </row>
    <row r="7854" spans="1:5">
      <c r="A7854">
        <v>11</v>
      </c>
      <c r="B7854">
        <v>24</v>
      </c>
      <c r="C7854">
        <v>2</v>
      </c>
      <c r="D7854">
        <v>0</v>
      </c>
      <c r="E7854">
        <f t="shared" si="122"/>
        <v>0</v>
      </c>
    </row>
    <row r="7855" spans="1:5">
      <c r="A7855">
        <v>11</v>
      </c>
      <c r="B7855">
        <v>24</v>
      </c>
      <c r="C7855">
        <v>3</v>
      </c>
      <c r="D7855">
        <v>0</v>
      </c>
      <c r="E7855">
        <f t="shared" si="122"/>
        <v>0</v>
      </c>
    </row>
    <row r="7856" spans="1:5">
      <c r="A7856">
        <v>11</v>
      </c>
      <c r="B7856">
        <v>24</v>
      </c>
      <c r="C7856">
        <v>4</v>
      </c>
      <c r="D7856">
        <v>0</v>
      </c>
      <c r="E7856">
        <f t="shared" si="122"/>
        <v>0</v>
      </c>
    </row>
    <row r="7857" spans="1:5">
      <c r="A7857">
        <v>11</v>
      </c>
      <c r="B7857">
        <v>24</v>
      </c>
      <c r="C7857">
        <v>5</v>
      </c>
      <c r="D7857">
        <v>0</v>
      </c>
      <c r="E7857">
        <f t="shared" si="122"/>
        <v>0</v>
      </c>
    </row>
    <row r="7858" spans="1:5">
      <c r="A7858">
        <v>11</v>
      </c>
      <c r="B7858">
        <v>24</v>
      </c>
      <c r="C7858">
        <v>6</v>
      </c>
      <c r="D7858">
        <v>0</v>
      </c>
      <c r="E7858">
        <f t="shared" si="122"/>
        <v>0</v>
      </c>
    </row>
    <row r="7859" spans="1:5">
      <c r="A7859">
        <v>11</v>
      </c>
      <c r="B7859">
        <v>24</v>
      </c>
      <c r="C7859">
        <v>7</v>
      </c>
      <c r="D7859">
        <v>11.148999999999999</v>
      </c>
      <c r="E7859">
        <f t="shared" si="122"/>
        <v>1.1148999999999999E-2</v>
      </c>
    </row>
    <row r="7860" spans="1:5">
      <c r="A7860">
        <v>11</v>
      </c>
      <c r="B7860">
        <v>24</v>
      </c>
      <c r="C7860">
        <v>8</v>
      </c>
      <c r="D7860">
        <v>91.575999999999993</v>
      </c>
      <c r="E7860">
        <f t="shared" si="122"/>
        <v>9.1575999999999991E-2</v>
      </c>
    </row>
    <row r="7861" spans="1:5">
      <c r="A7861">
        <v>11</v>
      </c>
      <c r="B7861">
        <v>24</v>
      </c>
      <c r="C7861">
        <v>9</v>
      </c>
      <c r="D7861">
        <v>167.452</v>
      </c>
      <c r="E7861">
        <f t="shared" si="122"/>
        <v>0.16745199999999999</v>
      </c>
    </row>
    <row r="7862" spans="1:5">
      <c r="A7862">
        <v>11</v>
      </c>
      <c r="B7862">
        <v>24</v>
      </c>
      <c r="C7862">
        <v>10</v>
      </c>
      <c r="D7862">
        <v>156.26499999999999</v>
      </c>
      <c r="E7862">
        <f t="shared" si="122"/>
        <v>0.15626499999999999</v>
      </c>
    </row>
    <row r="7863" spans="1:5">
      <c r="A7863">
        <v>11</v>
      </c>
      <c r="B7863">
        <v>24</v>
      </c>
      <c r="C7863">
        <v>11</v>
      </c>
      <c r="D7863">
        <v>121.083</v>
      </c>
      <c r="E7863">
        <f t="shared" si="122"/>
        <v>0.121083</v>
      </c>
    </row>
    <row r="7864" spans="1:5">
      <c r="A7864">
        <v>11</v>
      </c>
      <c r="B7864">
        <v>24</v>
      </c>
      <c r="C7864">
        <v>12</v>
      </c>
      <c r="D7864">
        <v>486.26900000000001</v>
      </c>
      <c r="E7864">
        <f t="shared" si="122"/>
        <v>0.48626900000000001</v>
      </c>
    </row>
    <row r="7865" spans="1:5">
      <c r="A7865">
        <v>11</v>
      </c>
      <c r="B7865">
        <v>24</v>
      </c>
      <c r="C7865">
        <v>13</v>
      </c>
      <c r="D7865">
        <v>102.63200000000001</v>
      </c>
      <c r="E7865">
        <f t="shared" si="122"/>
        <v>0.102632</v>
      </c>
    </row>
    <row r="7866" spans="1:5">
      <c r="A7866">
        <v>11</v>
      </c>
      <c r="B7866">
        <v>24</v>
      </c>
      <c r="C7866">
        <v>14</v>
      </c>
      <c r="D7866">
        <v>44.947000000000003</v>
      </c>
      <c r="E7866">
        <f t="shared" si="122"/>
        <v>4.4947000000000001E-2</v>
      </c>
    </row>
    <row r="7867" spans="1:5">
      <c r="A7867">
        <v>11</v>
      </c>
      <c r="B7867">
        <v>24</v>
      </c>
      <c r="C7867">
        <v>15</v>
      </c>
      <c r="D7867">
        <v>217.27199999999999</v>
      </c>
      <c r="E7867">
        <f t="shared" si="122"/>
        <v>0.21727199999999999</v>
      </c>
    </row>
    <row r="7868" spans="1:5">
      <c r="A7868">
        <v>11</v>
      </c>
      <c r="B7868">
        <v>24</v>
      </c>
      <c r="C7868">
        <v>16</v>
      </c>
      <c r="D7868">
        <v>0</v>
      </c>
      <c r="E7868">
        <f t="shared" si="122"/>
        <v>0</v>
      </c>
    </row>
    <row r="7869" spans="1:5">
      <c r="A7869">
        <v>11</v>
      </c>
      <c r="B7869">
        <v>24</v>
      </c>
      <c r="C7869">
        <v>17</v>
      </c>
      <c r="D7869">
        <v>0</v>
      </c>
      <c r="E7869">
        <f t="shared" si="122"/>
        <v>0</v>
      </c>
    </row>
    <row r="7870" spans="1:5">
      <c r="A7870">
        <v>11</v>
      </c>
      <c r="B7870">
        <v>24</v>
      </c>
      <c r="C7870">
        <v>18</v>
      </c>
      <c r="D7870">
        <v>0</v>
      </c>
      <c r="E7870">
        <f t="shared" si="122"/>
        <v>0</v>
      </c>
    </row>
    <row r="7871" spans="1:5">
      <c r="A7871">
        <v>11</v>
      </c>
      <c r="B7871">
        <v>24</v>
      </c>
      <c r="C7871">
        <v>19</v>
      </c>
      <c r="D7871">
        <v>0</v>
      </c>
      <c r="E7871">
        <f t="shared" si="122"/>
        <v>0</v>
      </c>
    </row>
    <row r="7872" spans="1:5">
      <c r="A7872">
        <v>11</v>
      </c>
      <c r="B7872">
        <v>24</v>
      </c>
      <c r="C7872">
        <v>20</v>
      </c>
      <c r="D7872">
        <v>0</v>
      </c>
      <c r="E7872">
        <f t="shared" si="122"/>
        <v>0</v>
      </c>
    </row>
    <row r="7873" spans="1:5">
      <c r="A7873">
        <v>11</v>
      </c>
      <c r="B7873">
        <v>24</v>
      </c>
      <c r="C7873">
        <v>21</v>
      </c>
      <c r="D7873">
        <v>0</v>
      </c>
      <c r="E7873">
        <f t="shared" si="122"/>
        <v>0</v>
      </c>
    </row>
    <row r="7874" spans="1:5">
      <c r="A7874">
        <v>11</v>
      </c>
      <c r="B7874">
        <v>24</v>
      </c>
      <c r="C7874">
        <v>22</v>
      </c>
      <c r="D7874">
        <v>0</v>
      </c>
      <c r="E7874">
        <f t="shared" si="122"/>
        <v>0</v>
      </c>
    </row>
    <row r="7875" spans="1:5">
      <c r="A7875">
        <v>11</v>
      </c>
      <c r="B7875">
        <v>24</v>
      </c>
      <c r="C7875">
        <v>23</v>
      </c>
      <c r="D7875">
        <v>0</v>
      </c>
      <c r="E7875">
        <f t="shared" si="122"/>
        <v>0</v>
      </c>
    </row>
    <row r="7876" spans="1:5">
      <c r="A7876">
        <v>11</v>
      </c>
      <c r="B7876">
        <v>25</v>
      </c>
      <c r="C7876">
        <v>0</v>
      </c>
      <c r="D7876">
        <v>0</v>
      </c>
      <c r="E7876">
        <f t="shared" si="122"/>
        <v>0</v>
      </c>
    </row>
    <row r="7877" spans="1:5">
      <c r="A7877">
        <v>11</v>
      </c>
      <c r="B7877">
        <v>25</v>
      </c>
      <c r="C7877">
        <v>1</v>
      </c>
      <c r="D7877">
        <v>0</v>
      </c>
      <c r="E7877">
        <f t="shared" ref="E7877:E7940" si="123">D7877/1000</f>
        <v>0</v>
      </c>
    </row>
    <row r="7878" spans="1:5">
      <c r="A7878">
        <v>11</v>
      </c>
      <c r="B7878">
        <v>25</v>
      </c>
      <c r="C7878">
        <v>2</v>
      </c>
      <c r="D7878">
        <v>0</v>
      </c>
      <c r="E7878">
        <f t="shared" si="123"/>
        <v>0</v>
      </c>
    </row>
    <row r="7879" spans="1:5">
      <c r="A7879">
        <v>11</v>
      </c>
      <c r="B7879">
        <v>25</v>
      </c>
      <c r="C7879">
        <v>3</v>
      </c>
      <c r="D7879">
        <v>0</v>
      </c>
      <c r="E7879">
        <f t="shared" si="123"/>
        <v>0</v>
      </c>
    </row>
    <row r="7880" spans="1:5">
      <c r="A7880">
        <v>11</v>
      </c>
      <c r="B7880">
        <v>25</v>
      </c>
      <c r="C7880">
        <v>4</v>
      </c>
      <c r="D7880">
        <v>0</v>
      </c>
      <c r="E7880">
        <f t="shared" si="123"/>
        <v>0</v>
      </c>
    </row>
    <row r="7881" spans="1:5">
      <c r="A7881">
        <v>11</v>
      </c>
      <c r="B7881">
        <v>25</v>
      </c>
      <c r="C7881">
        <v>5</v>
      </c>
      <c r="D7881">
        <v>0</v>
      </c>
      <c r="E7881">
        <f t="shared" si="123"/>
        <v>0</v>
      </c>
    </row>
    <row r="7882" spans="1:5">
      <c r="A7882">
        <v>11</v>
      </c>
      <c r="B7882">
        <v>25</v>
      </c>
      <c r="C7882">
        <v>6</v>
      </c>
      <c r="D7882">
        <v>0</v>
      </c>
      <c r="E7882">
        <f t="shared" si="123"/>
        <v>0</v>
      </c>
    </row>
    <row r="7883" spans="1:5">
      <c r="A7883">
        <v>11</v>
      </c>
      <c r="B7883">
        <v>25</v>
      </c>
      <c r="C7883">
        <v>7</v>
      </c>
      <c r="D7883">
        <v>275.714</v>
      </c>
      <c r="E7883">
        <f t="shared" si="123"/>
        <v>0.27571400000000001</v>
      </c>
    </row>
    <row r="7884" spans="1:5">
      <c r="A7884">
        <v>11</v>
      </c>
      <c r="B7884">
        <v>25</v>
      </c>
      <c r="C7884">
        <v>8</v>
      </c>
      <c r="D7884">
        <v>94.92</v>
      </c>
      <c r="E7884">
        <f t="shared" si="123"/>
        <v>9.4920000000000004E-2</v>
      </c>
    </row>
    <row r="7885" spans="1:5">
      <c r="A7885">
        <v>11</v>
      </c>
      <c r="B7885">
        <v>25</v>
      </c>
      <c r="C7885">
        <v>9</v>
      </c>
      <c r="D7885">
        <v>98.43</v>
      </c>
      <c r="E7885">
        <f t="shared" si="123"/>
        <v>9.8430000000000004E-2</v>
      </c>
    </row>
    <row r="7886" spans="1:5">
      <c r="A7886">
        <v>11</v>
      </c>
      <c r="B7886">
        <v>25</v>
      </c>
      <c r="C7886">
        <v>10</v>
      </c>
      <c r="D7886">
        <v>77.099000000000004</v>
      </c>
      <c r="E7886">
        <f t="shared" si="123"/>
        <v>7.7099000000000001E-2</v>
      </c>
    </row>
    <row r="7887" spans="1:5">
      <c r="A7887">
        <v>11</v>
      </c>
      <c r="B7887">
        <v>25</v>
      </c>
      <c r="C7887">
        <v>11</v>
      </c>
      <c r="D7887">
        <v>354.51900000000001</v>
      </c>
      <c r="E7887">
        <f t="shared" si="123"/>
        <v>0.35451900000000003</v>
      </c>
    </row>
    <row r="7888" spans="1:5">
      <c r="A7888">
        <v>11</v>
      </c>
      <c r="B7888">
        <v>25</v>
      </c>
      <c r="C7888">
        <v>12</v>
      </c>
      <c r="D7888">
        <v>58.975000000000001</v>
      </c>
      <c r="E7888">
        <f t="shared" si="123"/>
        <v>5.8975E-2</v>
      </c>
    </row>
    <row r="7889" spans="1:5">
      <c r="A7889">
        <v>11</v>
      </c>
      <c r="B7889">
        <v>25</v>
      </c>
      <c r="C7889">
        <v>13</v>
      </c>
      <c r="D7889">
        <v>100.40600000000001</v>
      </c>
      <c r="E7889">
        <f t="shared" si="123"/>
        <v>0.10040600000000001</v>
      </c>
    </row>
    <row r="7890" spans="1:5">
      <c r="A7890">
        <v>11</v>
      </c>
      <c r="B7890">
        <v>25</v>
      </c>
      <c r="C7890">
        <v>14</v>
      </c>
      <c r="D7890">
        <v>152.77799999999999</v>
      </c>
      <c r="E7890">
        <f t="shared" si="123"/>
        <v>0.152778</v>
      </c>
    </row>
    <row r="7891" spans="1:5">
      <c r="A7891">
        <v>11</v>
      </c>
      <c r="B7891">
        <v>25</v>
      </c>
      <c r="C7891">
        <v>15</v>
      </c>
      <c r="D7891">
        <v>416.01799999999997</v>
      </c>
      <c r="E7891">
        <f t="shared" si="123"/>
        <v>0.416018</v>
      </c>
    </row>
    <row r="7892" spans="1:5">
      <c r="A7892">
        <v>11</v>
      </c>
      <c r="B7892">
        <v>25</v>
      </c>
      <c r="C7892">
        <v>16</v>
      </c>
      <c r="D7892">
        <v>0</v>
      </c>
      <c r="E7892">
        <f t="shared" si="123"/>
        <v>0</v>
      </c>
    </row>
    <row r="7893" spans="1:5">
      <c r="A7893">
        <v>11</v>
      </c>
      <c r="B7893">
        <v>25</v>
      </c>
      <c r="C7893">
        <v>17</v>
      </c>
      <c r="D7893">
        <v>0</v>
      </c>
      <c r="E7893">
        <f t="shared" si="123"/>
        <v>0</v>
      </c>
    </row>
    <row r="7894" spans="1:5">
      <c r="A7894">
        <v>11</v>
      </c>
      <c r="B7894">
        <v>25</v>
      </c>
      <c r="C7894">
        <v>18</v>
      </c>
      <c r="D7894">
        <v>0</v>
      </c>
      <c r="E7894">
        <f t="shared" si="123"/>
        <v>0</v>
      </c>
    </row>
    <row r="7895" spans="1:5">
      <c r="A7895">
        <v>11</v>
      </c>
      <c r="B7895">
        <v>25</v>
      </c>
      <c r="C7895">
        <v>19</v>
      </c>
      <c r="D7895">
        <v>0</v>
      </c>
      <c r="E7895">
        <f t="shared" si="123"/>
        <v>0</v>
      </c>
    </row>
    <row r="7896" spans="1:5">
      <c r="A7896">
        <v>11</v>
      </c>
      <c r="B7896">
        <v>25</v>
      </c>
      <c r="C7896">
        <v>20</v>
      </c>
      <c r="D7896">
        <v>0</v>
      </c>
      <c r="E7896">
        <f t="shared" si="123"/>
        <v>0</v>
      </c>
    </row>
    <row r="7897" spans="1:5">
      <c r="A7897">
        <v>11</v>
      </c>
      <c r="B7897">
        <v>25</v>
      </c>
      <c r="C7897">
        <v>21</v>
      </c>
      <c r="D7897">
        <v>0</v>
      </c>
      <c r="E7897">
        <f t="shared" si="123"/>
        <v>0</v>
      </c>
    </row>
    <row r="7898" spans="1:5">
      <c r="A7898">
        <v>11</v>
      </c>
      <c r="B7898">
        <v>25</v>
      </c>
      <c r="C7898">
        <v>22</v>
      </c>
      <c r="D7898">
        <v>0</v>
      </c>
      <c r="E7898">
        <f t="shared" si="123"/>
        <v>0</v>
      </c>
    </row>
    <row r="7899" spans="1:5">
      <c r="A7899">
        <v>11</v>
      </c>
      <c r="B7899">
        <v>25</v>
      </c>
      <c r="C7899">
        <v>23</v>
      </c>
      <c r="D7899">
        <v>0</v>
      </c>
      <c r="E7899">
        <f t="shared" si="123"/>
        <v>0</v>
      </c>
    </row>
    <row r="7900" spans="1:5">
      <c r="A7900">
        <v>11</v>
      </c>
      <c r="B7900">
        <v>26</v>
      </c>
      <c r="C7900">
        <v>0</v>
      </c>
      <c r="D7900">
        <v>0</v>
      </c>
      <c r="E7900">
        <f t="shared" si="123"/>
        <v>0</v>
      </c>
    </row>
    <row r="7901" spans="1:5">
      <c r="A7901">
        <v>11</v>
      </c>
      <c r="B7901">
        <v>26</v>
      </c>
      <c r="C7901">
        <v>1</v>
      </c>
      <c r="D7901">
        <v>0</v>
      </c>
      <c r="E7901">
        <f t="shared" si="123"/>
        <v>0</v>
      </c>
    </row>
    <row r="7902" spans="1:5">
      <c r="A7902">
        <v>11</v>
      </c>
      <c r="B7902">
        <v>26</v>
      </c>
      <c r="C7902">
        <v>2</v>
      </c>
      <c r="D7902">
        <v>0</v>
      </c>
      <c r="E7902">
        <f t="shared" si="123"/>
        <v>0</v>
      </c>
    </row>
    <row r="7903" spans="1:5">
      <c r="A7903">
        <v>11</v>
      </c>
      <c r="B7903">
        <v>26</v>
      </c>
      <c r="C7903">
        <v>3</v>
      </c>
      <c r="D7903">
        <v>0</v>
      </c>
      <c r="E7903">
        <f t="shared" si="123"/>
        <v>0</v>
      </c>
    </row>
    <row r="7904" spans="1:5">
      <c r="A7904">
        <v>11</v>
      </c>
      <c r="B7904">
        <v>26</v>
      </c>
      <c r="C7904">
        <v>4</v>
      </c>
      <c r="D7904">
        <v>0</v>
      </c>
      <c r="E7904">
        <f t="shared" si="123"/>
        <v>0</v>
      </c>
    </row>
    <row r="7905" spans="1:5">
      <c r="A7905">
        <v>11</v>
      </c>
      <c r="B7905">
        <v>26</v>
      </c>
      <c r="C7905">
        <v>5</v>
      </c>
      <c r="D7905">
        <v>0</v>
      </c>
      <c r="E7905">
        <f t="shared" si="123"/>
        <v>0</v>
      </c>
    </row>
    <row r="7906" spans="1:5">
      <c r="A7906">
        <v>11</v>
      </c>
      <c r="B7906">
        <v>26</v>
      </c>
      <c r="C7906">
        <v>6</v>
      </c>
      <c r="D7906">
        <v>0</v>
      </c>
      <c r="E7906">
        <f t="shared" si="123"/>
        <v>0</v>
      </c>
    </row>
    <row r="7907" spans="1:5">
      <c r="A7907">
        <v>11</v>
      </c>
      <c r="B7907">
        <v>26</v>
      </c>
      <c r="C7907">
        <v>7</v>
      </c>
      <c r="D7907">
        <v>310.928</v>
      </c>
      <c r="E7907">
        <f t="shared" si="123"/>
        <v>0.31092799999999998</v>
      </c>
    </row>
    <row r="7908" spans="1:5">
      <c r="A7908">
        <v>11</v>
      </c>
      <c r="B7908">
        <v>26</v>
      </c>
      <c r="C7908">
        <v>8</v>
      </c>
      <c r="D7908">
        <v>1085.883</v>
      </c>
      <c r="E7908">
        <f t="shared" si="123"/>
        <v>1.0858829999999999</v>
      </c>
    </row>
    <row r="7909" spans="1:5">
      <c r="A7909">
        <v>11</v>
      </c>
      <c r="B7909">
        <v>26</v>
      </c>
      <c r="C7909">
        <v>9</v>
      </c>
      <c r="D7909">
        <v>127.938</v>
      </c>
      <c r="E7909">
        <f t="shared" si="123"/>
        <v>0.127938</v>
      </c>
    </row>
    <row r="7910" spans="1:5">
      <c r="A7910">
        <v>11</v>
      </c>
      <c r="B7910">
        <v>26</v>
      </c>
      <c r="C7910">
        <v>10</v>
      </c>
      <c r="D7910">
        <v>321.02699999999999</v>
      </c>
      <c r="E7910">
        <f t="shared" si="123"/>
        <v>0.32102700000000001</v>
      </c>
    </row>
    <row r="7911" spans="1:5">
      <c r="A7911">
        <v>11</v>
      </c>
      <c r="B7911">
        <v>26</v>
      </c>
      <c r="C7911">
        <v>11</v>
      </c>
      <c r="D7911">
        <v>267.99</v>
      </c>
      <c r="E7911">
        <f t="shared" si="123"/>
        <v>0.26799000000000001</v>
      </c>
    </row>
    <row r="7912" spans="1:5">
      <c r="A7912">
        <v>11</v>
      </c>
      <c r="B7912">
        <v>26</v>
      </c>
      <c r="C7912">
        <v>12</v>
      </c>
      <c r="D7912">
        <v>182.91499999999999</v>
      </c>
      <c r="E7912">
        <f t="shared" si="123"/>
        <v>0.18291499999999999</v>
      </c>
    </row>
    <row r="7913" spans="1:5">
      <c r="A7913">
        <v>11</v>
      </c>
      <c r="B7913">
        <v>26</v>
      </c>
      <c r="C7913">
        <v>13</v>
      </c>
      <c r="D7913">
        <v>231.852</v>
      </c>
      <c r="E7913">
        <f t="shared" si="123"/>
        <v>0.231852</v>
      </c>
    </row>
    <row r="7914" spans="1:5">
      <c r="A7914">
        <v>11</v>
      </c>
      <c r="B7914">
        <v>26</v>
      </c>
      <c r="C7914">
        <v>14</v>
      </c>
      <c r="D7914">
        <v>221.83699999999999</v>
      </c>
      <c r="E7914">
        <f t="shared" si="123"/>
        <v>0.22183699999999998</v>
      </c>
    </row>
    <row r="7915" spans="1:5">
      <c r="A7915">
        <v>11</v>
      </c>
      <c r="B7915">
        <v>26</v>
      </c>
      <c r="C7915">
        <v>15</v>
      </c>
      <c r="D7915">
        <v>92.847999999999999</v>
      </c>
      <c r="E7915">
        <f t="shared" si="123"/>
        <v>9.2848E-2</v>
      </c>
    </row>
    <row r="7916" spans="1:5">
      <c r="A7916">
        <v>11</v>
      </c>
      <c r="B7916">
        <v>26</v>
      </c>
      <c r="C7916">
        <v>16</v>
      </c>
      <c r="D7916">
        <v>0</v>
      </c>
      <c r="E7916">
        <f t="shared" si="123"/>
        <v>0</v>
      </c>
    </row>
    <row r="7917" spans="1:5">
      <c r="A7917">
        <v>11</v>
      </c>
      <c r="B7917">
        <v>26</v>
      </c>
      <c r="C7917">
        <v>17</v>
      </c>
      <c r="D7917">
        <v>0</v>
      </c>
      <c r="E7917">
        <f t="shared" si="123"/>
        <v>0</v>
      </c>
    </row>
    <row r="7918" spans="1:5">
      <c r="A7918">
        <v>11</v>
      </c>
      <c r="B7918">
        <v>26</v>
      </c>
      <c r="C7918">
        <v>18</v>
      </c>
      <c r="D7918">
        <v>0</v>
      </c>
      <c r="E7918">
        <f t="shared" si="123"/>
        <v>0</v>
      </c>
    </row>
    <row r="7919" spans="1:5">
      <c r="A7919">
        <v>11</v>
      </c>
      <c r="B7919">
        <v>26</v>
      </c>
      <c r="C7919">
        <v>19</v>
      </c>
      <c r="D7919">
        <v>0</v>
      </c>
      <c r="E7919">
        <f t="shared" si="123"/>
        <v>0</v>
      </c>
    </row>
    <row r="7920" spans="1:5">
      <c r="A7920">
        <v>11</v>
      </c>
      <c r="B7920">
        <v>26</v>
      </c>
      <c r="C7920">
        <v>20</v>
      </c>
      <c r="D7920">
        <v>0</v>
      </c>
      <c r="E7920">
        <f t="shared" si="123"/>
        <v>0</v>
      </c>
    </row>
    <row r="7921" spans="1:5">
      <c r="A7921">
        <v>11</v>
      </c>
      <c r="B7921">
        <v>26</v>
      </c>
      <c r="C7921">
        <v>21</v>
      </c>
      <c r="D7921">
        <v>0</v>
      </c>
      <c r="E7921">
        <f t="shared" si="123"/>
        <v>0</v>
      </c>
    </row>
    <row r="7922" spans="1:5">
      <c r="A7922">
        <v>11</v>
      </c>
      <c r="B7922">
        <v>26</v>
      </c>
      <c r="C7922">
        <v>22</v>
      </c>
      <c r="D7922">
        <v>0</v>
      </c>
      <c r="E7922">
        <f t="shared" si="123"/>
        <v>0</v>
      </c>
    </row>
    <row r="7923" spans="1:5">
      <c r="A7923">
        <v>11</v>
      </c>
      <c r="B7923">
        <v>26</v>
      </c>
      <c r="C7923">
        <v>23</v>
      </c>
      <c r="D7923">
        <v>0</v>
      </c>
      <c r="E7923">
        <f t="shared" si="123"/>
        <v>0</v>
      </c>
    </row>
    <row r="7924" spans="1:5">
      <c r="A7924">
        <v>11</v>
      </c>
      <c r="B7924">
        <v>27</v>
      </c>
      <c r="C7924">
        <v>0</v>
      </c>
      <c r="D7924">
        <v>0</v>
      </c>
      <c r="E7924">
        <f t="shared" si="123"/>
        <v>0</v>
      </c>
    </row>
    <row r="7925" spans="1:5">
      <c r="A7925">
        <v>11</v>
      </c>
      <c r="B7925">
        <v>27</v>
      </c>
      <c r="C7925">
        <v>1</v>
      </c>
      <c r="D7925">
        <v>0</v>
      </c>
      <c r="E7925">
        <f t="shared" si="123"/>
        <v>0</v>
      </c>
    </row>
    <row r="7926" spans="1:5">
      <c r="A7926">
        <v>11</v>
      </c>
      <c r="B7926">
        <v>27</v>
      </c>
      <c r="C7926">
        <v>2</v>
      </c>
      <c r="D7926">
        <v>0</v>
      </c>
      <c r="E7926">
        <f t="shared" si="123"/>
        <v>0</v>
      </c>
    </row>
    <row r="7927" spans="1:5">
      <c r="A7927">
        <v>11</v>
      </c>
      <c r="B7927">
        <v>27</v>
      </c>
      <c r="C7927">
        <v>3</v>
      </c>
      <c r="D7927">
        <v>0</v>
      </c>
      <c r="E7927">
        <f t="shared" si="123"/>
        <v>0</v>
      </c>
    </row>
    <row r="7928" spans="1:5">
      <c r="A7928">
        <v>11</v>
      </c>
      <c r="B7928">
        <v>27</v>
      </c>
      <c r="C7928">
        <v>4</v>
      </c>
      <c r="D7928">
        <v>0</v>
      </c>
      <c r="E7928">
        <f t="shared" si="123"/>
        <v>0</v>
      </c>
    </row>
    <row r="7929" spans="1:5">
      <c r="A7929">
        <v>11</v>
      </c>
      <c r="B7929">
        <v>27</v>
      </c>
      <c r="C7929">
        <v>5</v>
      </c>
      <c r="D7929">
        <v>0</v>
      </c>
      <c r="E7929">
        <f t="shared" si="123"/>
        <v>0</v>
      </c>
    </row>
    <row r="7930" spans="1:5">
      <c r="A7930">
        <v>11</v>
      </c>
      <c r="B7930">
        <v>27</v>
      </c>
      <c r="C7930">
        <v>6</v>
      </c>
      <c r="D7930">
        <v>0</v>
      </c>
      <c r="E7930">
        <f t="shared" si="123"/>
        <v>0</v>
      </c>
    </row>
    <row r="7931" spans="1:5">
      <c r="A7931">
        <v>11</v>
      </c>
      <c r="B7931">
        <v>27</v>
      </c>
      <c r="C7931">
        <v>7</v>
      </c>
      <c r="D7931">
        <v>474.49299999999999</v>
      </c>
      <c r="E7931">
        <f t="shared" si="123"/>
        <v>0.474493</v>
      </c>
    </row>
    <row r="7932" spans="1:5">
      <c r="A7932">
        <v>11</v>
      </c>
      <c r="B7932">
        <v>27</v>
      </c>
      <c r="C7932">
        <v>8</v>
      </c>
      <c r="D7932">
        <v>1282.79</v>
      </c>
      <c r="E7932">
        <f t="shared" si="123"/>
        <v>1.2827899999999999</v>
      </c>
    </row>
    <row r="7933" spans="1:5">
      <c r="A7933">
        <v>11</v>
      </c>
      <c r="B7933">
        <v>27</v>
      </c>
      <c r="C7933">
        <v>9</v>
      </c>
      <c r="D7933">
        <v>1923.0920000000001</v>
      </c>
      <c r="E7933">
        <f t="shared" si="123"/>
        <v>1.923092</v>
      </c>
    </row>
    <row r="7934" spans="1:5">
      <c r="A7934">
        <v>11</v>
      </c>
      <c r="B7934">
        <v>27</v>
      </c>
      <c r="C7934">
        <v>10</v>
      </c>
      <c r="D7934">
        <v>2309.7710000000002</v>
      </c>
      <c r="E7934">
        <f t="shared" si="123"/>
        <v>2.309771</v>
      </c>
    </row>
    <row r="7935" spans="1:5">
      <c r="A7935">
        <v>11</v>
      </c>
      <c r="B7935">
        <v>27</v>
      </c>
      <c r="C7935">
        <v>11</v>
      </c>
      <c r="D7935">
        <v>2443.7460000000001</v>
      </c>
      <c r="E7935">
        <f t="shared" si="123"/>
        <v>2.443746</v>
      </c>
    </row>
    <row r="7936" spans="1:5">
      <c r="A7936">
        <v>11</v>
      </c>
      <c r="B7936">
        <v>27</v>
      </c>
      <c r="C7936">
        <v>12</v>
      </c>
      <c r="D7936">
        <v>2318.0239999999999</v>
      </c>
      <c r="E7936">
        <f t="shared" si="123"/>
        <v>2.3180239999999999</v>
      </c>
    </row>
    <row r="7937" spans="1:5">
      <c r="A7937">
        <v>11</v>
      </c>
      <c r="B7937">
        <v>27</v>
      </c>
      <c r="C7937">
        <v>13</v>
      </c>
      <c r="D7937">
        <v>1946.4359999999999</v>
      </c>
      <c r="E7937">
        <f t="shared" si="123"/>
        <v>1.9464359999999998</v>
      </c>
    </row>
    <row r="7938" spans="1:5">
      <c r="A7938">
        <v>11</v>
      </c>
      <c r="B7938">
        <v>27</v>
      </c>
      <c r="C7938">
        <v>14</v>
      </c>
      <c r="D7938">
        <v>1391.028</v>
      </c>
      <c r="E7938">
        <f t="shared" si="123"/>
        <v>1.3910279999999999</v>
      </c>
    </row>
    <row r="7939" spans="1:5">
      <c r="A7939">
        <v>11</v>
      </c>
      <c r="B7939">
        <v>27</v>
      </c>
      <c r="C7939">
        <v>15</v>
      </c>
      <c r="D7939">
        <v>632.11300000000006</v>
      </c>
      <c r="E7939">
        <f t="shared" si="123"/>
        <v>0.63211300000000004</v>
      </c>
    </row>
    <row r="7940" spans="1:5">
      <c r="A7940">
        <v>11</v>
      </c>
      <c r="B7940">
        <v>27</v>
      </c>
      <c r="C7940">
        <v>16</v>
      </c>
      <c r="D7940">
        <v>0</v>
      </c>
      <c r="E7940">
        <f t="shared" si="123"/>
        <v>0</v>
      </c>
    </row>
    <row r="7941" spans="1:5">
      <c r="A7941">
        <v>11</v>
      </c>
      <c r="B7941">
        <v>27</v>
      </c>
      <c r="C7941">
        <v>17</v>
      </c>
      <c r="D7941">
        <v>0</v>
      </c>
      <c r="E7941">
        <f t="shared" ref="E7941:E8004" si="124">D7941/1000</f>
        <v>0</v>
      </c>
    </row>
    <row r="7942" spans="1:5">
      <c r="A7942">
        <v>11</v>
      </c>
      <c r="B7942">
        <v>27</v>
      </c>
      <c r="C7942">
        <v>18</v>
      </c>
      <c r="D7942">
        <v>0</v>
      </c>
      <c r="E7942">
        <f t="shared" si="124"/>
        <v>0</v>
      </c>
    </row>
    <row r="7943" spans="1:5">
      <c r="A7943">
        <v>11</v>
      </c>
      <c r="B7943">
        <v>27</v>
      </c>
      <c r="C7943">
        <v>19</v>
      </c>
      <c r="D7943">
        <v>0</v>
      </c>
      <c r="E7943">
        <f t="shared" si="124"/>
        <v>0</v>
      </c>
    </row>
    <row r="7944" spans="1:5">
      <c r="A7944">
        <v>11</v>
      </c>
      <c r="B7944">
        <v>27</v>
      </c>
      <c r="C7944">
        <v>20</v>
      </c>
      <c r="D7944">
        <v>0</v>
      </c>
      <c r="E7944">
        <f t="shared" si="124"/>
        <v>0</v>
      </c>
    </row>
    <row r="7945" spans="1:5">
      <c r="A7945">
        <v>11</v>
      </c>
      <c r="B7945">
        <v>27</v>
      </c>
      <c r="C7945">
        <v>21</v>
      </c>
      <c r="D7945">
        <v>0</v>
      </c>
      <c r="E7945">
        <f t="shared" si="124"/>
        <v>0</v>
      </c>
    </row>
    <row r="7946" spans="1:5">
      <c r="A7946">
        <v>11</v>
      </c>
      <c r="B7946">
        <v>27</v>
      </c>
      <c r="C7946">
        <v>22</v>
      </c>
      <c r="D7946">
        <v>0</v>
      </c>
      <c r="E7946">
        <f t="shared" si="124"/>
        <v>0</v>
      </c>
    </row>
    <row r="7947" spans="1:5">
      <c r="A7947">
        <v>11</v>
      </c>
      <c r="B7947">
        <v>27</v>
      </c>
      <c r="C7947">
        <v>23</v>
      </c>
      <c r="D7947">
        <v>0</v>
      </c>
      <c r="E7947">
        <f t="shared" si="124"/>
        <v>0</v>
      </c>
    </row>
    <row r="7948" spans="1:5">
      <c r="A7948">
        <v>11</v>
      </c>
      <c r="B7948">
        <v>28</v>
      </c>
      <c r="C7948">
        <v>0</v>
      </c>
      <c r="D7948">
        <v>0</v>
      </c>
      <c r="E7948">
        <f t="shared" si="124"/>
        <v>0</v>
      </c>
    </row>
    <row r="7949" spans="1:5">
      <c r="A7949">
        <v>11</v>
      </c>
      <c r="B7949">
        <v>28</v>
      </c>
      <c r="C7949">
        <v>1</v>
      </c>
      <c r="D7949">
        <v>0</v>
      </c>
      <c r="E7949">
        <f t="shared" si="124"/>
        <v>0</v>
      </c>
    </row>
    <row r="7950" spans="1:5">
      <c r="A7950">
        <v>11</v>
      </c>
      <c r="B7950">
        <v>28</v>
      </c>
      <c r="C7950">
        <v>2</v>
      </c>
      <c r="D7950">
        <v>0</v>
      </c>
      <c r="E7950">
        <f t="shared" si="124"/>
        <v>0</v>
      </c>
    </row>
    <row r="7951" spans="1:5">
      <c r="A7951">
        <v>11</v>
      </c>
      <c r="B7951">
        <v>28</v>
      </c>
      <c r="C7951">
        <v>3</v>
      </c>
      <c r="D7951">
        <v>0</v>
      </c>
      <c r="E7951">
        <f t="shared" si="124"/>
        <v>0</v>
      </c>
    </row>
    <row r="7952" spans="1:5">
      <c r="A7952">
        <v>11</v>
      </c>
      <c r="B7952">
        <v>28</v>
      </c>
      <c r="C7952">
        <v>4</v>
      </c>
      <c r="D7952">
        <v>0</v>
      </c>
      <c r="E7952">
        <f t="shared" si="124"/>
        <v>0</v>
      </c>
    </row>
    <row r="7953" spans="1:5">
      <c r="A7953">
        <v>11</v>
      </c>
      <c r="B7953">
        <v>28</v>
      </c>
      <c r="C7953">
        <v>5</v>
      </c>
      <c r="D7953">
        <v>0</v>
      </c>
      <c r="E7953">
        <f t="shared" si="124"/>
        <v>0</v>
      </c>
    </row>
    <row r="7954" spans="1:5">
      <c r="A7954">
        <v>11</v>
      </c>
      <c r="B7954">
        <v>28</v>
      </c>
      <c r="C7954">
        <v>6</v>
      </c>
      <c r="D7954">
        <v>0</v>
      </c>
      <c r="E7954">
        <f t="shared" si="124"/>
        <v>0</v>
      </c>
    </row>
    <row r="7955" spans="1:5">
      <c r="A7955">
        <v>11</v>
      </c>
      <c r="B7955">
        <v>28</v>
      </c>
      <c r="C7955">
        <v>7</v>
      </c>
      <c r="D7955">
        <v>447.37599999999998</v>
      </c>
      <c r="E7955">
        <f t="shared" si="124"/>
        <v>0.447376</v>
      </c>
    </row>
    <row r="7956" spans="1:5">
      <c r="A7956">
        <v>11</v>
      </c>
      <c r="B7956">
        <v>28</v>
      </c>
      <c r="C7956">
        <v>8</v>
      </c>
      <c r="D7956">
        <v>1258.895</v>
      </c>
      <c r="E7956">
        <f t="shared" si="124"/>
        <v>1.2588949999999999</v>
      </c>
    </row>
    <row r="7957" spans="1:5">
      <c r="A7957">
        <v>11</v>
      </c>
      <c r="B7957">
        <v>28</v>
      </c>
      <c r="C7957">
        <v>9</v>
      </c>
      <c r="D7957">
        <v>1900.9110000000001</v>
      </c>
      <c r="E7957">
        <f t="shared" si="124"/>
        <v>1.900911</v>
      </c>
    </row>
    <row r="7958" spans="1:5">
      <c r="A7958">
        <v>11</v>
      </c>
      <c r="B7958">
        <v>28</v>
      </c>
      <c r="C7958">
        <v>10</v>
      </c>
      <c r="D7958">
        <v>2277.8560000000002</v>
      </c>
      <c r="E7958">
        <f t="shared" si="124"/>
        <v>2.2778560000000003</v>
      </c>
    </row>
    <row r="7959" spans="1:5">
      <c r="A7959">
        <v>11</v>
      </c>
      <c r="B7959">
        <v>28</v>
      </c>
      <c r="C7959">
        <v>11</v>
      </c>
      <c r="D7959">
        <v>2392.8000000000002</v>
      </c>
      <c r="E7959">
        <f t="shared" si="124"/>
        <v>2.3928000000000003</v>
      </c>
    </row>
    <row r="7960" spans="1:5">
      <c r="A7960">
        <v>11</v>
      </c>
      <c r="B7960">
        <v>28</v>
      </c>
      <c r="C7960">
        <v>12</v>
      </c>
      <c r="D7960">
        <v>2310.7080000000001</v>
      </c>
      <c r="E7960">
        <f t="shared" si="124"/>
        <v>2.310708</v>
      </c>
    </row>
    <row r="7961" spans="1:5">
      <c r="A7961">
        <v>11</v>
      </c>
      <c r="B7961">
        <v>28</v>
      </c>
      <c r="C7961">
        <v>13</v>
      </c>
      <c r="D7961">
        <v>1971.6310000000001</v>
      </c>
      <c r="E7961">
        <f t="shared" si="124"/>
        <v>1.9716310000000001</v>
      </c>
    </row>
    <row r="7962" spans="1:5">
      <c r="A7962">
        <v>11</v>
      </c>
      <c r="B7962">
        <v>28</v>
      </c>
      <c r="C7962">
        <v>14</v>
      </c>
      <c r="D7962">
        <v>1395.6</v>
      </c>
      <c r="E7962">
        <f t="shared" si="124"/>
        <v>1.3956</v>
      </c>
    </row>
    <row r="7963" spans="1:5">
      <c r="A7963">
        <v>11</v>
      </c>
      <c r="B7963">
        <v>28</v>
      </c>
      <c r="C7963">
        <v>15</v>
      </c>
      <c r="D7963">
        <v>631.58399999999995</v>
      </c>
      <c r="E7963">
        <f t="shared" si="124"/>
        <v>0.63158399999999992</v>
      </c>
    </row>
    <row r="7964" spans="1:5">
      <c r="A7964">
        <v>11</v>
      </c>
      <c r="B7964">
        <v>28</v>
      </c>
      <c r="C7964">
        <v>16</v>
      </c>
      <c r="D7964">
        <v>0</v>
      </c>
      <c r="E7964">
        <f t="shared" si="124"/>
        <v>0</v>
      </c>
    </row>
    <row r="7965" spans="1:5">
      <c r="A7965">
        <v>11</v>
      </c>
      <c r="B7965">
        <v>28</v>
      </c>
      <c r="C7965">
        <v>17</v>
      </c>
      <c r="D7965">
        <v>0</v>
      </c>
      <c r="E7965">
        <f t="shared" si="124"/>
        <v>0</v>
      </c>
    </row>
    <row r="7966" spans="1:5">
      <c r="A7966">
        <v>11</v>
      </c>
      <c r="B7966">
        <v>28</v>
      </c>
      <c r="C7966">
        <v>18</v>
      </c>
      <c r="D7966">
        <v>0</v>
      </c>
      <c r="E7966">
        <f t="shared" si="124"/>
        <v>0</v>
      </c>
    </row>
    <row r="7967" spans="1:5">
      <c r="A7967">
        <v>11</v>
      </c>
      <c r="B7967">
        <v>28</v>
      </c>
      <c r="C7967">
        <v>19</v>
      </c>
      <c r="D7967">
        <v>0</v>
      </c>
      <c r="E7967">
        <f t="shared" si="124"/>
        <v>0</v>
      </c>
    </row>
    <row r="7968" spans="1:5">
      <c r="A7968">
        <v>11</v>
      </c>
      <c r="B7968">
        <v>28</v>
      </c>
      <c r="C7968">
        <v>20</v>
      </c>
      <c r="D7968">
        <v>0</v>
      </c>
      <c r="E7968">
        <f t="shared" si="124"/>
        <v>0</v>
      </c>
    </row>
    <row r="7969" spans="1:5">
      <c r="A7969">
        <v>11</v>
      </c>
      <c r="B7969">
        <v>28</v>
      </c>
      <c r="C7969">
        <v>21</v>
      </c>
      <c r="D7969">
        <v>0</v>
      </c>
      <c r="E7969">
        <f t="shared" si="124"/>
        <v>0</v>
      </c>
    </row>
    <row r="7970" spans="1:5">
      <c r="A7970">
        <v>11</v>
      </c>
      <c r="B7970">
        <v>28</v>
      </c>
      <c r="C7970">
        <v>22</v>
      </c>
      <c r="D7970">
        <v>0</v>
      </c>
      <c r="E7970">
        <f t="shared" si="124"/>
        <v>0</v>
      </c>
    </row>
    <row r="7971" spans="1:5">
      <c r="A7971">
        <v>11</v>
      </c>
      <c r="B7971">
        <v>28</v>
      </c>
      <c r="C7971">
        <v>23</v>
      </c>
      <c r="D7971">
        <v>0</v>
      </c>
      <c r="E7971">
        <f t="shared" si="124"/>
        <v>0</v>
      </c>
    </row>
    <row r="7972" spans="1:5">
      <c r="A7972">
        <v>11</v>
      </c>
      <c r="B7972">
        <v>29</v>
      </c>
      <c r="C7972">
        <v>0</v>
      </c>
      <c r="D7972">
        <v>0</v>
      </c>
      <c r="E7972">
        <f t="shared" si="124"/>
        <v>0</v>
      </c>
    </row>
    <row r="7973" spans="1:5">
      <c r="A7973">
        <v>11</v>
      </c>
      <c r="B7973">
        <v>29</v>
      </c>
      <c r="C7973">
        <v>1</v>
      </c>
      <c r="D7973">
        <v>0</v>
      </c>
      <c r="E7973">
        <f t="shared" si="124"/>
        <v>0</v>
      </c>
    </row>
    <row r="7974" spans="1:5">
      <c r="A7974">
        <v>11</v>
      </c>
      <c r="B7974">
        <v>29</v>
      </c>
      <c r="C7974">
        <v>2</v>
      </c>
      <c r="D7974">
        <v>0</v>
      </c>
      <c r="E7974">
        <f t="shared" si="124"/>
        <v>0</v>
      </c>
    </row>
    <row r="7975" spans="1:5">
      <c r="A7975">
        <v>11</v>
      </c>
      <c r="B7975">
        <v>29</v>
      </c>
      <c r="C7975">
        <v>3</v>
      </c>
      <c r="D7975">
        <v>0</v>
      </c>
      <c r="E7975">
        <f t="shared" si="124"/>
        <v>0</v>
      </c>
    </row>
    <row r="7976" spans="1:5">
      <c r="A7976">
        <v>11</v>
      </c>
      <c r="B7976">
        <v>29</v>
      </c>
      <c r="C7976">
        <v>4</v>
      </c>
      <c r="D7976">
        <v>0</v>
      </c>
      <c r="E7976">
        <f t="shared" si="124"/>
        <v>0</v>
      </c>
    </row>
    <row r="7977" spans="1:5">
      <c r="A7977">
        <v>11</v>
      </c>
      <c r="B7977">
        <v>29</v>
      </c>
      <c r="C7977">
        <v>5</v>
      </c>
      <c r="D7977">
        <v>0</v>
      </c>
      <c r="E7977">
        <f t="shared" si="124"/>
        <v>0</v>
      </c>
    </row>
    <row r="7978" spans="1:5">
      <c r="A7978">
        <v>11</v>
      </c>
      <c r="B7978">
        <v>29</v>
      </c>
      <c r="C7978">
        <v>6</v>
      </c>
      <c r="D7978">
        <v>0</v>
      </c>
      <c r="E7978">
        <f t="shared" si="124"/>
        <v>0</v>
      </c>
    </row>
    <row r="7979" spans="1:5">
      <c r="A7979">
        <v>11</v>
      </c>
      <c r="B7979">
        <v>29</v>
      </c>
      <c r="C7979">
        <v>7</v>
      </c>
      <c r="D7979">
        <v>57.478000000000002</v>
      </c>
      <c r="E7979">
        <f t="shared" si="124"/>
        <v>5.7478000000000001E-2</v>
      </c>
    </row>
    <row r="7980" spans="1:5">
      <c r="A7980">
        <v>11</v>
      </c>
      <c r="B7980">
        <v>29</v>
      </c>
      <c r="C7980">
        <v>8</v>
      </c>
      <c r="D7980">
        <v>190.37200000000001</v>
      </c>
      <c r="E7980">
        <f t="shared" si="124"/>
        <v>0.19037200000000001</v>
      </c>
    </row>
    <row r="7981" spans="1:5">
      <c r="A7981">
        <v>11</v>
      </c>
      <c r="B7981">
        <v>29</v>
      </c>
      <c r="C7981">
        <v>9</v>
      </c>
      <c r="D7981">
        <v>571.05200000000002</v>
      </c>
      <c r="E7981">
        <f t="shared" si="124"/>
        <v>0.571052</v>
      </c>
    </row>
    <row r="7982" spans="1:5">
      <c r="A7982">
        <v>11</v>
      </c>
      <c r="B7982">
        <v>29</v>
      </c>
      <c r="C7982">
        <v>10</v>
      </c>
      <c r="D7982">
        <v>370.11099999999999</v>
      </c>
      <c r="E7982">
        <f t="shared" si="124"/>
        <v>0.37011099999999997</v>
      </c>
    </row>
    <row r="7983" spans="1:5">
      <c r="A7983">
        <v>11</v>
      </c>
      <c r="B7983">
        <v>29</v>
      </c>
      <c r="C7983">
        <v>11</v>
      </c>
      <c r="D7983">
        <v>304.23099999999999</v>
      </c>
      <c r="E7983">
        <f t="shared" si="124"/>
        <v>0.30423099999999997</v>
      </c>
    </row>
    <row r="7984" spans="1:5">
      <c r="A7984">
        <v>11</v>
      </c>
      <c r="B7984">
        <v>29</v>
      </c>
      <c r="C7984">
        <v>12</v>
      </c>
      <c r="D7984">
        <v>195.98400000000001</v>
      </c>
      <c r="E7984">
        <f t="shared" si="124"/>
        <v>0.19598400000000002</v>
      </c>
    </row>
    <row r="7985" spans="1:5">
      <c r="A7985">
        <v>11</v>
      </c>
      <c r="B7985">
        <v>29</v>
      </c>
      <c r="C7985">
        <v>13</v>
      </c>
      <c r="D7985">
        <v>147.274</v>
      </c>
      <c r="E7985">
        <f t="shared" si="124"/>
        <v>0.14727399999999999</v>
      </c>
    </row>
    <row r="7986" spans="1:5">
      <c r="A7986">
        <v>11</v>
      </c>
      <c r="B7986">
        <v>29</v>
      </c>
      <c r="C7986">
        <v>14</v>
      </c>
      <c r="D7986">
        <v>35.770000000000003</v>
      </c>
      <c r="E7986">
        <f t="shared" si="124"/>
        <v>3.5770000000000003E-2</v>
      </c>
    </row>
    <row r="7987" spans="1:5">
      <c r="A7987">
        <v>11</v>
      </c>
      <c r="B7987">
        <v>29</v>
      </c>
      <c r="C7987">
        <v>15</v>
      </c>
      <c r="D7987">
        <v>0</v>
      </c>
      <c r="E7987">
        <f t="shared" si="124"/>
        <v>0</v>
      </c>
    </row>
    <row r="7988" spans="1:5">
      <c r="A7988">
        <v>11</v>
      </c>
      <c r="B7988">
        <v>29</v>
      </c>
      <c r="C7988">
        <v>16</v>
      </c>
      <c r="D7988">
        <v>0</v>
      </c>
      <c r="E7988">
        <f t="shared" si="124"/>
        <v>0</v>
      </c>
    </row>
    <row r="7989" spans="1:5">
      <c r="A7989">
        <v>11</v>
      </c>
      <c r="B7989">
        <v>29</v>
      </c>
      <c r="C7989">
        <v>17</v>
      </c>
      <c r="D7989">
        <v>0</v>
      </c>
      <c r="E7989">
        <f t="shared" si="124"/>
        <v>0</v>
      </c>
    </row>
    <row r="7990" spans="1:5">
      <c r="A7990">
        <v>11</v>
      </c>
      <c r="B7990">
        <v>29</v>
      </c>
      <c r="C7990">
        <v>18</v>
      </c>
      <c r="D7990">
        <v>0</v>
      </c>
      <c r="E7990">
        <f t="shared" si="124"/>
        <v>0</v>
      </c>
    </row>
    <row r="7991" spans="1:5">
      <c r="A7991">
        <v>11</v>
      </c>
      <c r="B7991">
        <v>29</v>
      </c>
      <c r="C7991">
        <v>19</v>
      </c>
      <c r="D7991">
        <v>0</v>
      </c>
      <c r="E7991">
        <f t="shared" si="124"/>
        <v>0</v>
      </c>
    </row>
    <row r="7992" spans="1:5">
      <c r="A7992">
        <v>11</v>
      </c>
      <c r="B7992">
        <v>29</v>
      </c>
      <c r="C7992">
        <v>20</v>
      </c>
      <c r="D7992">
        <v>0</v>
      </c>
      <c r="E7992">
        <f t="shared" si="124"/>
        <v>0</v>
      </c>
    </row>
    <row r="7993" spans="1:5">
      <c r="A7993">
        <v>11</v>
      </c>
      <c r="B7993">
        <v>29</v>
      </c>
      <c r="C7993">
        <v>21</v>
      </c>
      <c r="D7993">
        <v>0</v>
      </c>
      <c r="E7993">
        <f t="shared" si="124"/>
        <v>0</v>
      </c>
    </row>
    <row r="7994" spans="1:5">
      <c r="A7994">
        <v>11</v>
      </c>
      <c r="B7994">
        <v>29</v>
      </c>
      <c r="C7994">
        <v>22</v>
      </c>
      <c r="D7994">
        <v>0</v>
      </c>
      <c r="E7994">
        <f t="shared" si="124"/>
        <v>0</v>
      </c>
    </row>
    <row r="7995" spans="1:5">
      <c r="A7995">
        <v>11</v>
      </c>
      <c r="B7995">
        <v>29</v>
      </c>
      <c r="C7995">
        <v>23</v>
      </c>
      <c r="D7995">
        <v>0</v>
      </c>
      <c r="E7995">
        <f t="shared" si="124"/>
        <v>0</v>
      </c>
    </row>
    <row r="7996" spans="1:5">
      <c r="A7996">
        <v>11</v>
      </c>
      <c r="B7996">
        <v>30</v>
      </c>
      <c r="C7996">
        <v>0</v>
      </c>
      <c r="D7996">
        <v>0</v>
      </c>
      <c r="E7996">
        <f t="shared" si="124"/>
        <v>0</v>
      </c>
    </row>
    <row r="7997" spans="1:5">
      <c r="A7997">
        <v>11</v>
      </c>
      <c r="B7997">
        <v>30</v>
      </c>
      <c r="C7997">
        <v>1</v>
      </c>
      <c r="D7997">
        <v>0</v>
      </c>
      <c r="E7997">
        <f t="shared" si="124"/>
        <v>0</v>
      </c>
    </row>
    <row r="7998" spans="1:5">
      <c r="A7998">
        <v>11</v>
      </c>
      <c r="B7998">
        <v>30</v>
      </c>
      <c r="C7998">
        <v>2</v>
      </c>
      <c r="D7998">
        <v>0</v>
      </c>
      <c r="E7998">
        <f t="shared" si="124"/>
        <v>0</v>
      </c>
    </row>
    <row r="7999" spans="1:5">
      <c r="A7999">
        <v>11</v>
      </c>
      <c r="B7999">
        <v>30</v>
      </c>
      <c r="C7999">
        <v>3</v>
      </c>
      <c r="D7999">
        <v>0</v>
      </c>
      <c r="E7999">
        <f t="shared" si="124"/>
        <v>0</v>
      </c>
    </row>
    <row r="8000" spans="1:5">
      <c r="A8000">
        <v>11</v>
      </c>
      <c r="B8000">
        <v>30</v>
      </c>
      <c r="C8000">
        <v>4</v>
      </c>
      <c r="D8000">
        <v>0</v>
      </c>
      <c r="E8000">
        <f t="shared" si="124"/>
        <v>0</v>
      </c>
    </row>
    <row r="8001" spans="1:5">
      <c r="A8001">
        <v>11</v>
      </c>
      <c r="B8001">
        <v>30</v>
      </c>
      <c r="C8001">
        <v>5</v>
      </c>
      <c r="D8001">
        <v>0</v>
      </c>
      <c r="E8001">
        <f t="shared" si="124"/>
        <v>0</v>
      </c>
    </row>
    <row r="8002" spans="1:5">
      <c r="A8002">
        <v>11</v>
      </c>
      <c r="B8002">
        <v>30</v>
      </c>
      <c r="C8002">
        <v>6</v>
      </c>
      <c r="D8002">
        <v>0</v>
      </c>
      <c r="E8002">
        <f t="shared" si="124"/>
        <v>0</v>
      </c>
    </row>
    <row r="8003" spans="1:5">
      <c r="A8003">
        <v>11</v>
      </c>
      <c r="B8003">
        <v>30</v>
      </c>
      <c r="C8003">
        <v>7</v>
      </c>
      <c r="D8003">
        <v>430.08</v>
      </c>
      <c r="E8003">
        <f t="shared" si="124"/>
        <v>0.43007999999999996</v>
      </c>
    </row>
    <row r="8004" spans="1:5">
      <c r="A8004">
        <v>11</v>
      </c>
      <c r="B8004">
        <v>30</v>
      </c>
      <c r="C8004">
        <v>8</v>
      </c>
      <c r="D8004">
        <v>528.35900000000004</v>
      </c>
      <c r="E8004">
        <f t="shared" si="124"/>
        <v>0.52835900000000002</v>
      </c>
    </row>
    <row r="8005" spans="1:5">
      <c r="A8005">
        <v>11</v>
      </c>
      <c r="B8005">
        <v>30</v>
      </c>
      <c r="C8005">
        <v>9</v>
      </c>
      <c r="D8005">
        <v>687.64700000000005</v>
      </c>
      <c r="E8005">
        <f t="shared" ref="E8005:E8068" si="125">D8005/1000</f>
        <v>0.68764700000000001</v>
      </c>
    </row>
    <row r="8006" spans="1:5">
      <c r="A8006">
        <v>11</v>
      </c>
      <c r="B8006">
        <v>30</v>
      </c>
      <c r="C8006">
        <v>10</v>
      </c>
      <c r="D8006">
        <v>2315.009</v>
      </c>
      <c r="E8006">
        <f t="shared" si="125"/>
        <v>2.3150089999999999</v>
      </c>
    </row>
    <row r="8007" spans="1:5">
      <c r="A8007">
        <v>11</v>
      </c>
      <c r="B8007">
        <v>30</v>
      </c>
      <c r="C8007">
        <v>11</v>
      </c>
      <c r="D8007">
        <v>319.63499999999999</v>
      </c>
      <c r="E8007">
        <f t="shared" si="125"/>
        <v>0.319635</v>
      </c>
    </row>
    <row r="8008" spans="1:5">
      <c r="A8008">
        <v>11</v>
      </c>
      <c r="B8008">
        <v>30</v>
      </c>
      <c r="C8008">
        <v>12</v>
      </c>
      <c r="D8008">
        <v>1214.479</v>
      </c>
      <c r="E8008">
        <f t="shared" si="125"/>
        <v>1.2144790000000001</v>
      </c>
    </row>
    <row r="8009" spans="1:5">
      <c r="A8009">
        <v>11</v>
      </c>
      <c r="B8009">
        <v>30</v>
      </c>
      <c r="C8009">
        <v>13</v>
      </c>
      <c r="D8009">
        <v>2011.221</v>
      </c>
      <c r="E8009">
        <f t="shared" si="125"/>
        <v>2.0112209999999999</v>
      </c>
    </row>
    <row r="8010" spans="1:5">
      <c r="A8010">
        <v>11</v>
      </c>
      <c r="B8010">
        <v>30</v>
      </c>
      <c r="C8010">
        <v>14</v>
      </c>
      <c r="D8010">
        <v>1418.6610000000001</v>
      </c>
      <c r="E8010">
        <f t="shared" si="125"/>
        <v>1.4186609999999999</v>
      </c>
    </row>
    <row r="8011" spans="1:5">
      <c r="A8011">
        <v>11</v>
      </c>
      <c r="B8011">
        <v>30</v>
      </c>
      <c r="C8011">
        <v>15</v>
      </c>
      <c r="D8011">
        <v>639.04399999999998</v>
      </c>
      <c r="E8011">
        <f t="shared" si="125"/>
        <v>0.63904399999999995</v>
      </c>
    </row>
    <row r="8012" spans="1:5">
      <c r="A8012">
        <v>11</v>
      </c>
      <c r="B8012">
        <v>30</v>
      </c>
      <c r="C8012">
        <v>16</v>
      </c>
      <c r="D8012">
        <v>0</v>
      </c>
      <c r="E8012">
        <f t="shared" si="125"/>
        <v>0</v>
      </c>
    </row>
    <row r="8013" spans="1:5">
      <c r="A8013">
        <v>11</v>
      </c>
      <c r="B8013">
        <v>30</v>
      </c>
      <c r="C8013">
        <v>17</v>
      </c>
      <c r="D8013">
        <v>0</v>
      </c>
      <c r="E8013">
        <f t="shared" si="125"/>
        <v>0</v>
      </c>
    </row>
    <row r="8014" spans="1:5">
      <c r="A8014">
        <v>11</v>
      </c>
      <c r="B8014">
        <v>30</v>
      </c>
      <c r="C8014">
        <v>18</v>
      </c>
      <c r="D8014">
        <v>0</v>
      </c>
      <c r="E8014">
        <f t="shared" si="125"/>
        <v>0</v>
      </c>
    </row>
    <row r="8015" spans="1:5">
      <c r="A8015">
        <v>11</v>
      </c>
      <c r="B8015">
        <v>30</v>
      </c>
      <c r="C8015">
        <v>19</v>
      </c>
      <c r="D8015">
        <v>0</v>
      </c>
      <c r="E8015">
        <f t="shared" si="125"/>
        <v>0</v>
      </c>
    </row>
    <row r="8016" spans="1:5">
      <c r="A8016">
        <v>11</v>
      </c>
      <c r="B8016">
        <v>30</v>
      </c>
      <c r="C8016">
        <v>20</v>
      </c>
      <c r="D8016">
        <v>0</v>
      </c>
      <c r="E8016">
        <f t="shared" si="125"/>
        <v>0</v>
      </c>
    </row>
    <row r="8017" spans="1:5">
      <c r="A8017">
        <v>11</v>
      </c>
      <c r="B8017">
        <v>30</v>
      </c>
      <c r="C8017">
        <v>21</v>
      </c>
      <c r="D8017">
        <v>0</v>
      </c>
      <c r="E8017">
        <f t="shared" si="125"/>
        <v>0</v>
      </c>
    </row>
    <row r="8018" spans="1:5">
      <c r="A8018">
        <v>11</v>
      </c>
      <c r="B8018">
        <v>30</v>
      </c>
      <c r="C8018">
        <v>22</v>
      </c>
      <c r="D8018">
        <v>0</v>
      </c>
      <c r="E8018">
        <f t="shared" si="125"/>
        <v>0</v>
      </c>
    </row>
    <row r="8019" spans="1:5">
      <c r="A8019">
        <v>11</v>
      </c>
      <c r="B8019">
        <v>30</v>
      </c>
      <c r="C8019">
        <v>23</v>
      </c>
      <c r="D8019">
        <v>0</v>
      </c>
      <c r="E8019">
        <f t="shared" si="125"/>
        <v>0</v>
      </c>
    </row>
    <row r="8020" spans="1:5">
      <c r="A8020">
        <v>12</v>
      </c>
      <c r="B8020">
        <v>1</v>
      </c>
      <c r="C8020">
        <v>0</v>
      </c>
      <c r="D8020">
        <v>0</v>
      </c>
      <c r="E8020">
        <f t="shared" si="125"/>
        <v>0</v>
      </c>
    </row>
    <row r="8021" spans="1:5">
      <c r="A8021">
        <v>12</v>
      </c>
      <c r="B8021">
        <v>1</v>
      </c>
      <c r="C8021">
        <v>1</v>
      </c>
      <c r="D8021">
        <v>0</v>
      </c>
      <c r="E8021">
        <f t="shared" si="125"/>
        <v>0</v>
      </c>
    </row>
    <row r="8022" spans="1:5">
      <c r="A8022">
        <v>12</v>
      </c>
      <c r="B8022">
        <v>1</v>
      </c>
      <c r="C8022">
        <v>2</v>
      </c>
      <c r="D8022">
        <v>0</v>
      </c>
      <c r="E8022">
        <f t="shared" si="125"/>
        <v>0</v>
      </c>
    </row>
    <row r="8023" spans="1:5">
      <c r="A8023">
        <v>12</v>
      </c>
      <c r="B8023">
        <v>1</v>
      </c>
      <c r="C8023">
        <v>3</v>
      </c>
      <c r="D8023">
        <v>0</v>
      </c>
      <c r="E8023">
        <f t="shared" si="125"/>
        <v>0</v>
      </c>
    </row>
    <row r="8024" spans="1:5">
      <c r="A8024">
        <v>12</v>
      </c>
      <c r="B8024">
        <v>1</v>
      </c>
      <c r="C8024">
        <v>4</v>
      </c>
      <c r="D8024">
        <v>0</v>
      </c>
      <c r="E8024">
        <f t="shared" si="125"/>
        <v>0</v>
      </c>
    </row>
    <row r="8025" spans="1:5">
      <c r="A8025">
        <v>12</v>
      </c>
      <c r="B8025">
        <v>1</v>
      </c>
      <c r="C8025">
        <v>5</v>
      </c>
      <c r="D8025">
        <v>0</v>
      </c>
      <c r="E8025">
        <f t="shared" si="125"/>
        <v>0</v>
      </c>
    </row>
    <row r="8026" spans="1:5">
      <c r="A8026">
        <v>12</v>
      </c>
      <c r="B8026">
        <v>1</v>
      </c>
      <c r="C8026">
        <v>6</v>
      </c>
      <c r="D8026">
        <v>0</v>
      </c>
      <c r="E8026">
        <f t="shared" si="125"/>
        <v>0</v>
      </c>
    </row>
    <row r="8027" spans="1:5">
      <c r="A8027">
        <v>12</v>
      </c>
      <c r="B8027">
        <v>1</v>
      </c>
      <c r="C8027">
        <v>7</v>
      </c>
      <c r="D8027">
        <v>68.319999999999993</v>
      </c>
      <c r="E8027">
        <f t="shared" si="125"/>
        <v>6.8319999999999992E-2</v>
      </c>
    </row>
    <row r="8028" spans="1:5">
      <c r="A8028">
        <v>12</v>
      </c>
      <c r="B8028">
        <v>1</v>
      </c>
      <c r="C8028">
        <v>8</v>
      </c>
      <c r="D8028">
        <v>386.77800000000002</v>
      </c>
      <c r="E8028">
        <f t="shared" si="125"/>
        <v>0.38677800000000001</v>
      </c>
    </row>
    <row r="8029" spans="1:5">
      <c r="A8029">
        <v>12</v>
      </c>
      <c r="B8029">
        <v>1</v>
      </c>
      <c r="C8029">
        <v>9</v>
      </c>
      <c r="D8029">
        <v>731.60400000000004</v>
      </c>
      <c r="E8029">
        <f t="shared" si="125"/>
        <v>0.73160400000000003</v>
      </c>
    </row>
    <row r="8030" spans="1:5">
      <c r="A8030">
        <v>12</v>
      </c>
      <c r="B8030">
        <v>1</v>
      </c>
      <c r="C8030">
        <v>10</v>
      </c>
      <c r="D8030">
        <v>992.76800000000003</v>
      </c>
      <c r="E8030">
        <f t="shared" si="125"/>
        <v>0.99276799999999998</v>
      </c>
    </row>
    <row r="8031" spans="1:5">
      <c r="A8031">
        <v>12</v>
      </c>
      <c r="B8031">
        <v>1</v>
      </c>
      <c r="C8031">
        <v>11</v>
      </c>
      <c r="D8031">
        <v>437.87099999999998</v>
      </c>
      <c r="E8031">
        <f t="shared" si="125"/>
        <v>0.43787099999999995</v>
      </c>
    </row>
    <row r="8032" spans="1:5">
      <c r="A8032">
        <v>12</v>
      </c>
      <c r="B8032">
        <v>1</v>
      </c>
      <c r="C8032">
        <v>12</v>
      </c>
      <c r="D8032">
        <v>413.53</v>
      </c>
      <c r="E8032">
        <f t="shared" si="125"/>
        <v>0.41352999999999995</v>
      </c>
    </row>
    <row r="8033" spans="1:5">
      <c r="A8033">
        <v>12</v>
      </c>
      <c r="B8033">
        <v>1</v>
      </c>
      <c r="C8033">
        <v>13</v>
      </c>
      <c r="D8033">
        <v>337.83800000000002</v>
      </c>
      <c r="E8033">
        <f t="shared" si="125"/>
        <v>0.33783800000000003</v>
      </c>
    </row>
    <row r="8034" spans="1:5">
      <c r="A8034">
        <v>12</v>
      </c>
      <c r="B8034">
        <v>1</v>
      </c>
      <c r="C8034">
        <v>14</v>
      </c>
      <c r="D8034">
        <v>557.25099999999998</v>
      </c>
      <c r="E8034">
        <f t="shared" si="125"/>
        <v>0.55725099999999994</v>
      </c>
    </row>
    <row r="8035" spans="1:5">
      <c r="A8035">
        <v>12</v>
      </c>
      <c r="B8035">
        <v>1</v>
      </c>
      <c r="C8035">
        <v>15</v>
      </c>
      <c r="D8035">
        <v>178.91200000000001</v>
      </c>
      <c r="E8035">
        <f t="shared" si="125"/>
        <v>0.17891200000000002</v>
      </c>
    </row>
    <row r="8036" spans="1:5">
      <c r="A8036">
        <v>12</v>
      </c>
      <c r="B8036">
        <v>1</v>
      </c>
      <c r="C8036">
        <v>16</v>
      </c>
      <c r="D8036">
        <v>0</v>
      </c>
      <c r="E8036">
        <f t="shared" si="125"/>
        <v>0</v>
      </c>
    </row>
    <row r="8037" spans="1:5">
      <c r="A8037">
        <v>12</v>
      </c>
      <c r="B8037">
        <v>1</v>
      </c>
      <c r="C8037">
        <v>17</v>
      </c>
      <c r="D8037">
        <v>0</v>
      </c>
      <c r="E8037">
        <f t="shared" si="125"/>
        <v>0</v>
      </c>
    </row>
    <row r="8038" spans="1:5">
      <c r="A8038">
        <v>12</v>
      </c>
      <c r="B8038">
        <v>1</v>
      </c>
      <c r="C8038">
        <v>18</v>
      </c>
      <c r="D8038">
        <v>0</v>
      </c>
      <c r="E8038">
        <f t="shared" si="125"/>
        <v>0</v>
      </c>
    </row>
    <row r="8039" spans="1:5">
      <c r="A8039">
        <v>12</v>
      </c>
      <c r="B8039">
        <v>1</v>
      </c>
      <c r="C8039">
        <v>19</v>
      </c>
      <c r="D8039">
        <v>0</v>
      </c>
      <c r="E8039">
        <f t="shared" si="125"/>
        <v>0</v>
      </c>
    </row>
    <row r="8040" spans="1:5">
      <c r="A8040">
        <v>12</v>
      </c>
      <c r="B8040">
        <v>1</v>
      </c>
      <c r="C8040">
        <v>20</v>
      </c>
      <c r="D8040">
        <v>0</v>
      </c>
      <c r="E8040">
        <f t="shared" si="125"/>
        <v>0</v>
      </c>
    </row>
    <row r="8041" spans="1:5">
      <c r="A8041">
        <v>12</v>
      </c>
      <c r="B8041">
        <v>1</v>
      </c>
      <c r="C8041">
        <v>21</v>
      </c>
      <c r="D8041">
        <v>0</v>
      </c>
      <c r="E8041">
        <f t="shared" si="125"/>
        <v>0</v>
      </c>
    </row>
    <row r="8042" spans="1:5">
      <c r="A8042">
        <v>12</v>
      </c>
      <c r="B8042">
        <v>1</v>
      </c>
      <c r="C8042">
        <v>22</v>
      </c>
      <c r="D8042">
        <v>0</v>
      </c>
      <c r="E8042">
        <f t="shared" si="125"/>
        <v>0</v>
      </c>
    </row>
    <row r="8043" spans="1:5">
      <c r="A8043">
        <v>12</v>
      </c>
      <c r="B8043">
        <v>1</v>
      </c>
      <c r="C8043">
        <v>23</v>
      </c>
      <c r="D8043">
        <v>0</v>
      </c>
      <c r="E8043">
        <f t="shared" si="125"/>
        <v>0</v>
      </c>
    </row>
    <row r="8044" spans="1:5">
      <c r="A8044">
        <v>12</v>
      </c>
      <c r="B8044">
        <v>2</v>
      </c>
      <c r="C8044">
        <v>0</v>
      </c>
      <c r="D8044">
        <v>0</v>
      </c>
      <c r="E8044">
        <f t="shared" si="125"/>
        <v>0</v>
      </c>
    </row>
    <row r="8045" spans="1:5">
      <c r="A8045">
        <v>12</v>
      </c>
      <c r="B8045">
        <v>2</v>
      </c>
      <c r="C8045">
        <v>1</v>
      </c>
      <c r="D8045">
        <v>0</v>
      </c>
      <c r="E8045">
        <f t="shared" si="125"/>
        <v>0</v>
      </c>
    </row>
    <row r="8046" spans="1:5">
      <c r="A8046">
        <v>12</v>
      </c>
      <c r="B8046">
        <v>2</v>
      </c>
      <c r="C8046">
        <v>2</v>
      </c>
      <c r="D8046">
        <v>0</v>
      </c>
      <c r="E8046">
        <f t="shared" si="125"/>
        <v>0</v>
      </c>
    </row>
    <row r="8047" spans="1:5">
      <c r="A8047">
        <v>12</v>
      </c>
      <c r="B8047">
        <v>2</v>
      </c>
      <c r="C8047">
        <v>3</v>
      </c>
      <c r="D8047">
        <v>0</v>
      </c>
      <c r="E8047">
        <f t="shared" si="125"/>
        <v>0</v>
      </c>
    </row>
    <row r="8048" spans="1:5">
      <c r="A8048">
        <v>12</v>
      </c>
      <c r="B8048">
        <v>2</v>
      </c>
      <c r="C8048">
        <v>4</v>
      </c>
      <c r="D8048">
        <v>0</v>
      </c>
      <c r="E8048">
        <f t="shared" si="125"/>
        <v>0</v>
      </c>
    </row>
    <row r="8049" spans="1:5">
      <c r="A8049">
        <v>12</v>
      </c>
      <c r="B8049">
        <v>2</v>
      </c>
      <c r="C8049">
        <v>5</v>
      </c>
      <c r="D8049">
        <v>0</v>
      </c>
      <c r="E8049">
        <f t="shared" si="125"/>
        <v>0</v>
      </c>
    </row>
    <row r="8050" spans="1:5">
      <c r="A8050">
        <v>12</v>
      </c>
      <c r="B8050">
        <v>2</v>
      </c>
      <c r="C8050">
        <v>6</v>
      </c>
      <c r="D8050">
        <v>0</v>
      </c>
      <c r="E8050">
        <f t="shared" si="125"/>
        <v>0</v>
      </c>
    </row>
    <row r="8051" spans="1:5">
      <c r="A8051">
        <v>12</v>
      </c>
      <c r="B8051">
        <v>2</v>
      </c>
      <c r="C8051">
        <v>7</v>
      </c>
      <c r="D8051">
        <v>158.05799999999999</v>
      </c>
      <c r="E8051">
        <f t="shared" si="125"/>
        <v>0.158058</v>
      </c>
    </row>
    <row r="8052" spans="1:5">
      <c r="A8052">
        <v>12</v>
      </c>
      <c r="B8052">
        <v>2</v>
      </c>
      <c r="C8052">
        <v>8</v>
      </c>
      <c r="D8052">
        <v>615.85400000000004</v>
      </c>
      <c r="E8052">
        <f t="shared" si="125"/>
        <v>0.61585400000000001</v>
      </c>
    </row>
    <row r="8053" spans="1:5">
      <c r="A8053">
        <v>12</v>
      </c>
      <c r="B8053">
        <v>2</v>
      </c>
      <c r="C8053">
        <v>9</v>
      </c>
      <c r="D8053">
        <v>824.44500000000005</v>
      </c>
      <c r="E8053">
        <f t="shared" si="125"/>
        <v>0.82444500000000009</v>
      </c>
    </row>
    <row r="8054" spans="1:5">
      <c r="A8054">
        <v>12</v>
      </c>
      <c r="B8054">
        <v>2</v>
      </c>
      <c r="C8054">
        <v>10</v>
      </c>
      <c r="D8054">
        <v>1174.7159999999999</v>
      </c>
      <c r="E8054">
        <f t="shared" si="125"/>
        <v>1.1747159999999999</v>
      </c>
    </row>
    <row r="8055" spans="1:5">
      <c r="A8055">
        <v>12</v>
      </c>
      <c r="B8055">
        <v>2</v>
      </c>
      <c r="C8055">
        <v>11</v>
      </c>
      <c r="D8055">
        <v>1313.4280000000001</v>
      </c>
      <c r="E8055">
        <f t="shared" si="125"/>
        <v>1.313428</v>
      </c>
    </row>
    <row r="8056" spans="1:5">
      <c r="A8056">
        <v>12</v>
      </c>
      <c r="B8056">
        <v>2</v>
      </c>
      <c r="C8056">
        <v>12</v>
      </c>
      <c r="D8056">
        <v>1024.5060000000001</v>
      </c>
      <c r="E8056">
        <f t="shared" si="125"/>
        <v>1.0245060000000001</v>
      </c>
    </row>
    <row r="8057" spans="1:5">
      <c r="A8057">
        <v>12</v>
      </c>
      <c r="B8057">
        <v>2</v>
      </c>
      <c r="C8057">
        <v>13</v>
      </c>
      <c r="D8057">
        <v>775.41899999999998</v>
      </c>
      <c r="E8057">
        <f t="shared" si="125"/>
        <v>0.77541899999999997</v>
      </c>
    </row>
    <row r="8058" spans="1:5">
      <c r="A8058">
        <v>12</v>
      </c>
      <c r="B8058">
        <v>2</v>
      </c>
      <c r="C8058">
        <v>14</v>
      </c>
      <c r="D8058">
        <v>456.01499999999999</v>
      </c>
      <c r="E8058">
        <f t="shared" si="125"/>
        <v>0.456015</v>
      </c>
    </row>
    <row r="8059" spans="1:5">
      <c r="A8059">
        <v>12</v>
      </c>
      <c r="B8059">
        <v>2</v>
      </c>
      <c r="C8059">
        <v>15</v>
      </c>
      <c r="D8059">
        <v>150.33500000000001</v>
      </c>
      <c r="E8059">
        <f t="shared" si="125"/>
        <v>0.150335</v>
      </c>
    </row>
    <row r="8060" spans="1:5">
      <c r="A8060">
        <v>12</v>
      </c>
      <c r="B8060">
        <v>2</v>
      </c>
      <c r="C8060">
        <v>16</v>
      </c>
      <c r="D8060">
        <v>0</v>
      </c>
      <c r="E8060">
        <f t="shared" si="125"/>
        <v>0</v>
      </c>
    </row>
    <row r="8061" spans="1:5">
      <c r="A8061">
        <v>12</v>
      </c>
      <c r="B8061">
        <v>2</v>
      </c>
      <c r="C8061">
        <v>17</v>
      </c>
      <c r="D8061">
        <v>0</v>
      </c>
      <c r="E8061">
        <f t="shared" si="125"/>
        <v>0</v>
      </c>
    </row>
    <row r="8062" spans="1:5">
      <c r="A8062">
        <v>12</v>
      </c>
      <c r="B8062">
        <v>2</v>
      </c>
      <c r="C8062">
        <v>18</v>
      </c>
      <c r="D8062">
        <v>0</v>
      </c>
      <c r="E8062">
        <f t="shared" si="125"/>
        <v>0</v>
      </c>
    </row>
    <row r="8063" spans="1:5">
      <c r="A8063">
        <v>12</v>
      </c>
      <c r="B8063">
        <v>2</v>
      </c>
      <c r="C8063">
        <v>19</v>
      </c>
      <c r="D8063">
        <v>0</v>
      </c>
      <c r="E8063">
        <f t="shared" si="125"/>
        <v>0</v>
      </c>
    </row>
    <row r="8064" spans="1:5">
      <c r="A8064">
        <v>12</v>
      </c>
      <c r="B8064">
        <v>2</v>
      </c>
      <c r="C8064">
        <v>20</v>
      </c>
      <c r="D8064">
        <v>0</v>
      </c>
      <c r="E8064">
        <f t="shared" si="125"/>
        <v>0</v>
      </c>
    </row>
    <row r="8065" spans="1:5">
      <c r="A8065">
        <v>12</v>
      </c>
      <c r="B8065">
        <v>2</v>
      </c>
      <c r="C8065">
        <v>21</v>
      </c>
      <c r="D8065">
        <v>0</v>
      </c>
      <c r="E8065">
        <f t="shared" si="125"/>
        <v>0</v>
      </c>
    </row>
    <row r="8066" spans="1:5">
      <c r="A8066">
        <v>12</v>
      </c>
      <c r="B8066">
        <v>2</v>
      </c>
      <c r="C8066">
        <v>22</v>
      </c>
      <c r="D8066">
        <v>0</v>
      </c>
      <c r="E8066">
        <f t="shared" si="125"/>
        <v>0</v>
      </c>
    </row>
    <row r="8067" spans="1:5">
      <c r="A8067">
        <v>12</v>
      </c>
      <c r="B8067">
        <v>2</v>
      </c>
      <c r="C8067">
        <v>23</v>
      </c>
      <c r="D8067">
        <v>0</v>
      </c>
      <c r="E8067">
        <f t="shared" si="125"/>
        <v>0</v>
      </c>
    </row>
    <row r="8068" spans="1:5">
      <c r="A8068">
        <v>12</v>
      </c>
      <c r="B8068">
        <v>3</v>
      </c>
      <c r="C8068">
        <v>0</v>
      </c>
      <c r="D8068">
        <v>0</v>
      </c>
      <c r="E8068">
        <f t="shared" si="125"/>
        <v>0</v>
      </c>
    </row>
    <row r="8069" spans="1:5">
      <c r="A8069">
        <v>12</v>
      </c>
      <c r="B8069">
        <v>3</v>
      </c>
      <c r="C8069">
        <v>1</v>
      </c>
      <c r="D8069">
        <v>0</v>
      </c>
      <c r="E8069">
        <f t="shared" ref="E8069:E8132" si="126">D8069/1000</f>
        <v>0</v>
      </c>
    </row>
    <row r="8070" spans="1:5">
      <c r="A8070">
        <v>12</v>
      </c>
      <c r="B8070">
        <v>3</v>
      </c>
      <c r="C8070">
        <v>2</v>
      </c>
      <c r="D8070">
        <v>0</v>
      </c>
      <c r="E8070">
        <f t="shared" si="126"/>
        <v>0</v>
      </c>
    </row>
    <row r="8071" spans="1:5">
      <c r="A8071">
        <v>12</v>
      </c>
      <c r="B8071">
        <v>3</v>
      </c>
      <c r="C8071">
        <v>3</v>
      </c>
      <c r="D8071">
        <v>0</v>
      </c>
      <c r="E8071">
        <f t="shared" si="126"/>
        <v>0</v>
      </c>
    </row>
    <row r="8072" spans="1:5">
      <c r="A8072">
        <v>12</v>
      </c>
      <c r="B8072">
        <v>3</v>
      </c>
      <c r="C8072">
        <v>4</v>
      </c>
      <c r="D8072">
        <v>0</v>
      </c>
      <c r="E8072">
        <f t="shared" si="126"/>
        <v>0</v>
      </c>
    </row>
    <row r="8073" spans="1:5">
      <c r="A8073">
        <v>12</v>
      </c>
      <c r="B8073">
        <v>3</v>
      </c>
      <c r="C8073">
        <v>5</v>
      </c>
      <c r="D8073">
        <v>0</v>
      </c>
      <c r="E8073">
        <f t="shared" si="126"/>
        <v>0</v>
      </c>
    </row>
    <row r="8074" spans="1:5">
      <c r="A8074">
        <v>12</v>
      </c>
      <c r="B8074">
        <v>3</v>
      </c>
      <c r="C8074">
        <v>6</v>
      </c>
      <c r="D8074">
        <v>0</v>
      </c>
      <c r="E8074">
        <f t="shared" si="126"/>
        <v>0</v>
      </c>
    </row>
    <row r="8075" spans="1:5">
      <c r="A8075">
        <v>12</v>
      </c>
      <c r="B8075">
        <v>3</v>
      </c>
      <c r="C8075">
        <v>7</v>
      </c>
      <c r="D8075">
        <v>0</v>
      </c>
      <c r="E8075">
        <f t="shared" si="126"/>
        <v>0</v>
      </c>
    </row>
    <row r="8076" spans="1:5">
      <c r="A8076">
        <v>12</v>
      </c>
      <c r="B8076">
        <v>3</v>
      </c>
      <c r="C8076">
        <v>8</v>
      </c>
      <c r="D8076">
        <v>89.905000000000001</v>
      </c>
      <c r="E8076">
        <f t="shared" si="126"/>
        <v>8.9904999999999999E-2</v>
      </c>
    </row>
    <row r="8077" spans="1:5">
      <c r="A8077">
        <v>12</v>
      </c>
      <c r="B8077">
        <v>3</v>
      </c>
      <c r="C8077">
        <v>9</v>
      </c>
      <c r="D8077">
        <v>632.46100000000001</v>
      </c>
      <c r="E8077">
        <f t="shared" si="126"/>
        <v>0.63246100000000005</v>
      </c>
    </row>
    <row r="8078" spans="1:5">
      <c r="A8078">
        <v>12</v>
      </c>
      <c r="B8078">
        <v>3</v>
      </c>
      <c r="C8078">
        <v>10</v>
      </c>
      <c r="D8078">
        <v>411.36500000000001</v>
      </c>
      <c r="E8078">
        <f t="shared" si="126"/>
        <v>0.41136500000000004</v>
      </c>
    </row>
    <row r="8079" spans="1:5">
      <c r="A8079">
        <v>12</v>
      </c>
      <c r="B8079">
        <v>3</v>
      </c>
      <c r="C8079">
        <v>11</v>
      </c>
      <c r="D8079">
        <v>376.79700000000003</v>
      </c>
      <c r="E8079">
        <f t="shared" si="126"/>
        <v>0.37679700000000005</v>
      </c>
    </row>
    <row r="8080" spans="1:5">
      <c r="A8080">
        <v>12</v>
      </c>
      <c r="B8080">
        <v>3</v>
      </c>
      <c r="C8080">
        <v>12</v>
      </c>
      <c r="D8080">
        <v>512.46900000000005</v>
      </c>
      <c r="E8080">
        <f t="shared" si="126"/>
        <v>0.51246900000000006</v>
      </c>
    </row>
    <row r="8081" spans="1:5">
      <c r="A8081">
        <v>12</v>
      </c>
      <c r="B8081">
        <v>3</v>
      </c>
      <c r="C8081">
        <v>13</v>
      </c>
      <c r="D8081">
        <v>474.11200000000002</v>
      </c>
      <c r="E8081">
        <f t="shared" si="126"/>
        <v>0.47411200000000003</v>
      </c>
    </row>
    <row r="8082" spans="1:5">
      <c r="A8082">
        <v>12</v>
      </c>
      <c r="B8082">
        <v>3</v>
      </c>
      <c r="C8082">
        <v>14</v>
      </c>
      <c r="D8082">
        <v>471.209</v>
      </c>
      <c r="E8082">
        <f t="shared" si="126"/>
        <v>0.47120899999999999</v>
      </c>
    </row>
    <row r="8083" spans="1:5">
      <c r="A8083">
        <v>12</v>
      </c>
      <c r="B8083">
        <v>3</v>
      </c>
      <c r="C8083">
        <v>15</v>
      </c>
      <c r="D8083">
        <v>175.273</v>
      </c>
      <c r="E8083">
        <f t="shared" si="126"/>
        <v>0.17527299999999998</v>
      </c>
    </row>
    <row r="8084" spans="1:5">
      <c r="A8084">
        <v>12</v>
      </c>
      <c r="B8084">
        <v>3</v>
      </c>
      <c r="C8084">
        <v>16</v>
      </c>
      <c r="D8084">
        <v>0</v>
      </c>
      <c r="E8084">
        <f t="shared" si="126"/>
        <v>0</v>
      </c>
    </row>
    <row r="8085" spans="1:5">
      <c r="A8085">
        <v>12</v>
      </c>
      <c r="B8085">
        <v>3</v>
      </c>
      <c r="C8085">
        <v>17</v>
      </c>
      <c r="D8085">
        <v>0</v>
      </c>
      <c r="E8085">
        <f t="shared" si="126"/>
        <v>0</v>
      </c>
    </row>
    <row r="8086" spans="1:5">
      <c r="A8086">
        <v>12</v>
      </c>
      <c r="B8086">
        <v>3</v>
      </c>
      <c r="C8086">
        <v>18</v>
      </c>
      <c r="D8086">
        <v>0</v>
      </c>
      <c r="E8086">
        <f t="shared" si="126"/>
        <v>0</v>
      </c>
    </row>
    <row r="8087" spans="1:5">
      <c r="A8087">
        <v>12</v>
      </c>
      <c r="B8087">
        <v>3</v>
      </c>
      <c r="C8087">
        <v>19</v>
      </c>
      <c r="D8087">
        <v>0</v>
      </c>
      <c r="E8087">
        <f t="shared" si="126"/>
        <v>0</v>
      </c>
    </row>
    <row r="8088" spans="1:5">
      <c r="A8088">
        <v>12</v>
      </c>
      <c r="B8088">
        <v>3</v>
      </c>
      <c r="C8088">
        <v>20</v>
      </c>
      <c r="D8088">
        <v>0</v>
      </c>
      <c r="E8088">
        <f t="shared" si="126"/>
        <v>0</v>
      </c>
    </row>
    <row r="8089" spans="1:5">
      <c r="A8089">
        <v>12</v>
      </c>
      <c r="B8089">
        <v>3</v>
      </c>
      <c r="C8089">
        <v>21</v>
      </c>
      <c r="D8089">
        <v>0</v>
      </c>
      <c r="E8089">
        <f t="shared" si="126"/>
        <v>0</v>
      </c>
    </row>
    <row r="8090" spans="1:5">
      <c r="A8090">
        <v>12</v>
      </c>
      <c r="B8090">
        <v>3</v>
      </c>
      <c r="C8090">
        <v>22</v>
      </c>
      <c r="D8090">
        <v>0</v>
      </c>
      <c r="E8090">
        <f t="shared" si="126"/>
        <v>0</v>
      </c>
    </row>
    <row r="8091" spans="1:5">
      <c r="A8091">
        <v>12</v>
      </c>
      <c r="B8091">
        <v>3</v>
      </c>
      <c r="C8091">
        <v>23</v>
      </c>
      <c r="D8091">
        <v>0</v>
      </c>
      <c r="E8091">
        <f t="shared" si="126"/>
        <v>0</v>
      </c>
    </row>
    <row r="8092" spans="1:5">
      <c r="A8092">
        <v>12</v>
      </c>
      <c r="B8092">
        <v>4</v>
      </c>
      <c r="C8092">
        <v>0</v>
      </c>
      <c r="D8092">
        <v>0</v>
      </c>
      <c r="E8092">
        <f t="shared" si="126"/>
        <v>0</v>
      </c>
    </row>
    <row r="8093" spans="1:5">
      <c r="A8093">
        <v>12</v>
      </c>
      <c r="B8093">
        <v>4</v>
      </c>
      <c r="C8093">
        <v>1</v>
      </c>
      <c r="D8093">
        <v>0</v>
      </c>
      <c r="E8093">
        <f t="shared" si="126"/>
        <v>0</v>
      </c>
    </row>
    <row r="8094" spans="1:5">
      <c r="A8094">
        <v>12</v>
      </c>
      <c r="B8094">
        <v>4</v>
      </c>
      <c r="C8094">
        <v>2</v>
      </c>
      <c r="D8094">
        <v>0</v>
      </c>
      <c r="E8094">
        <f t="shared" si="126"/>
        <v>0</v>
      </c>
    </row>
    <row r="8095" spans="1:5">
      <c r="A8095">
        <v>12</v>
      </c>
      <c r="B8095">
        <v>4</v>
      </c>
      <c r="C8095">
        <v>3</v>
      </c>
      <c r="D8095">
        <v>0</v>
      </c>
      <c r="E8095">
        <f t="shared" si="126"/>
        <v>0</v>
      </c>
    </row>
    <row r="8096" spans="1:5">
      <c r="A8096">
        <v>12</v>
      </c>
      <c r="B8096">
        <v>4</v>
      </c>
      <c r="C8096">
        <v>4</v>
      </c>
      <c r="D8096">
        <v>0</v>
      </c>
      <c r="E8096">
        <f t="shared" si="126"/>
        <v>0</v>
      </c>
    </row>
    <row r="8097" spans="1:5">
      <c r="A8097">
        <v>12</v>
      </c>
      <c r="B8097">
        <v>4</v>
      </c>
      <c r="C8097">
        <v>5</v>
      </c>
      <c r="D8097">
        <v>0</v>
      </c>
      <c r="E8097">
        <f t="shared" si="126"/>
        <v>0</v>
      </c>
    </row>
    <row r="8098" spans="1:5">
      <c r="A8098">
        <v>12</v>
      </c>
      <c r="B8098">
        <v>4</v>
      </c>
      <c r="C8098">
        <v>6</v>
      </c>
      <c r="D8098">
        <v>0</v>
      </c>
      <c r="E8098">
        <f t="shared" si="126"/>
        <v>0</v>
      </c>
    </row>
    <row r="8099" spans="1:5">
      <c r="A8099">
        <v>12</v>
      </c>
      <c r="B8099">
        <v>4</v>
      </c>
      <c r="C8099">
        <v>7</v>
      </c>
      <c r="D8099">
        <v>7.4909999999999997</v>
      </c>
      <c r="E8099">
        <f t="shared" si="126"/>
        <v>7.4909999999999994E-3</v>
      </c>
    </row>
    <row r="8100" spans="1:5">
      <c r="A8100">
        <v>12</v>
      </c>
      <c r="B8100">
        <v>4</v>
      </c>
      <c r="C8100">
        <v>8</v>
      </c>
      <c r="D8100">
        <v>136.33000000000001</v>
      </c>
      <c r="E8100">
        <f t="shared" si="126"/>
        <v>0.13633000000000001</v>
      </c>
    </row>
    <row r="8101" spans="1:5">
      <c r="A8101">
        <v>12</v>
      </c>
      <c r="B8101">
        <v>4</v>
      </c>
      <c r="C8101">
        <v>9</v>
      </c>
      <c r="D8101">
        <v>275.459</v>
      </c>
      <c r="E8101">
        <f t="shared" si="126"/>
        <v>0.27545900000000001</v>
      </c>
    </row>
    <row r="8102" spans="1:5">
      <c r="A8102">
        <v>12</v>
      </c>
      <c r="B8102">
        <v>4</v>
      </c>
      <c r="C8102">
        <v>10</v>
      </c>
      <c r="D8102">
        <v>211.31</v>
      </c>
      <c r="E8102">
        <f t="shared" si="126"/>
        <v>0.21131</v>
      </c>
    </row>
    <row r="8103" spans="1:5">
      <c r="A8103">
        <v>12</v>
      </c>
      <c r="B8103">
        <v>4</v>
      </c>
      <c r="C8103">
        <v>11</v>
      </c>
      <c r="D8103">
        <v>76.277000000000001</v>
      </c>
      <c r="E8103">
        <f t="shared" si="126"/>
        <v>7.6276999999999998E-2</v>
      </c>
    </row>
    <row r="8104" spans="1:5">
      <c r="A8104">
        <v>12</v>
      </c>
      <c r="B8104">
        <v>4</v>
      </c>
      <c r="C8104">
        <v>12</v>
      </c>
      <c r="D8104">
        <v>275.89</v>
      </c>
      <c r="E8104">
        <f t="shared" si="126"/>
        <v>0.27588999999999997</v>
      </c>
    </row>
    <row r="8105" spans="1:5">
      <c r="A8105">
        <v>12</v>
      </c>
      <c r="B8105">
        <v>4</v>
      </c>
      <c r="C8105">
        <v>13</v>
      </c>
      <c r="D8105">
        <v>13.811999999999999</v>
      </c>
      <c r="E8105">
        <f t="shared" si="126"/>
        <v>1.3812E-2</v>
      </c>
    </row>
    <row r="8106" spans="1:5">
      <c r="A8106">
        <v>12</v>
      </c>
      <c r="B8106">
        <v>4</v>
      </c>
      <c r="C8106">
        <v>14</v>
      </c>
      <c r="D8106">
        <v>6.867</v>
      </c>
      <c r="E8106">
        <f t="shared" si="126"/>
        <v>6.8669999999999998E-3</v>
      </c>
    </row>
    <row r="8107" spans="1:5">
      <c r="A8107">
        <v>12</v>
      </c>
      <c r="B8107">
        <v>4</v>
      </c>
      <c r="C8107">
        <v>15</v>
      </c>
      <c r="D8107">
        <v>0</v>
      </c>
      <c r="E8107">
        <f t="shared" si="126"/>
        <v>0</v>
      </c>
    </row>
    <row r="8108" spans="1:5">
      <c r="A8108">
        <v>12</v>
      </c>
      <c r="B8108">
        <v>4</v>
      </c>
      <c r="C8108">
        <v>16</v>
      </c>
      <c r="D8108">
        <v>0</v>
      </c>
      <c r="E8108">
        <f t="shared" si="126"/>
        <v>0</v>
      </c>
    </row>
    <row r="8109" spans="1:5">
      <c r="A8109">
        <v>12</v>
      </c>
      <c r="B8109">
        <v>4</v>
      </c>
      <c r="C8109">
        <v>17</v>
      </c>
      <c r="D8109">
        <v>0</v>
      </c>
      <c r="E8109">
        <f t="shared" si="126"/>
        <v>0</v>
      </c>
    </row>
    <row r="8110" spans="1:5">
      <c r="A8110">
        <v>12</v>
      </c>
      <c r="B8110">
        <v>4</v>
      </c>
      <c r="C8110">
        <v>18</v>
      </c>
      <c r="D8110">
        <v>0</v>
      </c>
      <c r="E8110">
        <f t="shared" si="126"/>
        <v>0</v>
      </c>
    </row>
    <row r="8111" spans="1:5">
      <c r="A8111">
        <v>12</v>
      </c>
      <c r="B8111">
        <v>4</v>
      </c>
      <c r="C8111">
        <v>19</v>
      </c>
      <c r="D8111">
        <v>0</v>
      </c>
      <c r="E8111">
        <f t="shared" si="126"/>
        <v>0</v>
      </c>
    </row>
    <row r="8112" spans="1:5">
      <c r="A8112">
        <v>12</v>
      </c>
      <c r="B8112">
        <v>4</v>
      </c>
      <c r="C8112">
        <v>20</v>
      </c>
      <c r="D8112">
        <v>0</v>
      </c>
      <c r="E8112">
        <f t="shared" si="126"/>
        <v>0</v>
      </c>
    </row>
    <row r="8113" spans="1:5">
      <c r="A8113">
        <v>12</v>
      </c>
      <c r="B8113">
        <v>4</v>
      </c>
      <c r="C8113">
        <v>21</v>
      </c>
      <c r="D8113">
        <v>0</v>
      </c>
      <c r="E8113">
        <f t="shared" si="126"/>
        <v>0</v>
      </c>
    </row>
    <row r="8114" spans="1:5">
      <c r="A8114">
        <v>12</v>
      </c>
      <c r="B8114">
        <v>4</v>
      </c>
      <c r="C8114">
        <v>22</v>
      </c>
      <c r="D8114">
        <v>0</v>
      </c>
      <c r="E8114">
        <f t="shared" si="126"/>
        <v>0</v>
      </c>
    </row>
    <row r="8115" spans="1:5">
      <c r="A8115">
        <v>12</v>
      </c>
      <c r="B8115">
        <v>4</v>
      </c>
      <c r="C8115">
        <v>23</v>
      </c>
      <c r="D8115">
        <v>0</v>
      </c>
      <c r="E8115">
        <f t="shared" si="126"/>
        <v>0</v>
      </c>
    </row>
    <row r="8116" spans="1:5">
      <c r="A8116">
        <v>12</v>
      </c>
      <c r="B8116">
        <v>5</v>
      </c>
      <c r="C8116">
        <v>0</v>
      </c>
      <c r="D8116">
        <v>0</v>
      </c>
      <c r="E8116">
        <f t="shared" si="126"/>
        <v>0</v>
      </c>
    </row>
    <row r="8117" spans="1:5">
      <c r="A8117">
        <v>12</v>
      </c>
      <c r="B8117">
        <v>5</v>
      </c>
      <c r="C8117">
        <v>1</v>
      </c>
      <c r="D8117">
        <v>0</v>
      </c>
      <c r="E8117">
        <f t="shared" si="126"/>
        <v>0</v>
      </c>
    </row>
    <row r="8118" spans="1:5">
      <c r="A8118">
        <v>12</v>
      </c>
      <c r="B8118">
        <v>5</v>
      </c>
      <c r="C8118">
        <v>2</v>
      </c>
      <c r="D8118">
        <v>0</v>
      </c>
      <c r="E8118">
        <f t="shared" si="126"/>
        <v>0</v>
      </c>
    </row>
    <row r="8119" spans="1:5">
      <c r="A8119">
        <v>12</v>
      </c>
      <c r="B8119">
        <v>5</v>
      </c>
      <c r="C8119">
        <v>3</v>
      </c>
      <c r="D8119">
        <v>0</v>
      </c>
      <c r="E8119">
        <f t="shared" si="126"/>
        <v>0</v>
      </c>
    </row>
    <row r="8120" spans="1:5">
      <c r="A8120">
        <v>12</v>
      </c>
      <c r="B8120">
        <v>5</v>
      </c>
      <c r="C8120">
        <v>4</v>
      </c>
      <c r="D8120">
        <v>0</v>
      </c>
      <c r="E8120">
        <f t="shared" si="126"/>
        <v>0</v>
      </c>
    </row>
    <row r="8121" spans="1:5">
      <c r="A8121">
        <v>12</v>
      </c>
      <c r="B8121">
        <v>5</v>
      </c>
      <c r="C8121">
        <v>5</v>
      </c>
      <c r="D8121">
        <v>0</v>
      </c>
      <c r="E8121">
        <f t="shared" si="126"/>
        <v>0</v>
      </c>
    </row>
    <row r="8122" spans="1:5">
      <c r="A8122">
        <v>12</v>
      </c>
      <c r="B8122">
        <v>5</v>
      </c>
      <c r="C8122">
        <v>6</v>
      </c>
      <c r="D8122">
        <v>0</v>
      </c>
      <c r="E8122">
        <f t="shared" si="126"/>
        <v>0</v>
      </c>
    </row>
    <row r="8123" spans="1:5">
      <c r="A8123">
        <v>12</v>
      </c>
      <c r="B8123">
        <v>5</v>
      </c>
      <c r="C8123">
        <v>7</v>
      </c>
      <c r="D8123">
        <v>37.491999999999997</v>
      </c>
      <c r="E8123">
        <f t="shared" si="126"/>
        <v>3.7491999999999998E-2</v>
      </c>
    </row>
    <row r="8124" spans="1:5">
      <c r="A8124">
        <v>12</v>
      </c>
      <c r="B8124">
        <v>5</v>
      </c>
      <c r="C8124">
        <v>8</v>
      </c>
      <c r="D8124">
        <v>650.64599999999996</v>
      </c>
      <c r="E8124">
        <f t="shared" si="126"/>
        <v>0.65064599999999995</v>
      </c>
    </row>
    <row r="8125" spans="1:5">
      <c r="A8125">
        <v>12</v>
      </c>
      <c r="B8125">
        <v>5</v>
      </c>
      <c r="C8125">
        <v>9</v>
      </c>
      <c r="D8125">
        <v>694.68700000000001</v>
      </c>
      <c r="E8125">
        <f t="shared" si="126"/>
        <v>0.69468700000000005</v>
      </c>
    </row>
    <row r="8126" spans="1:5">
      <c r="A8126">
        <v>12</v>
      </c>
      <c r="B8126">
        <v>5</v>
      </c>
      <c r="C8126">
        <v>10</v>
      </c>
      <c r="D8126">
        <v>1883.43</v>
      </c>
      <c r="E8126">
        <f t="shared" si="126"/>
        <v>1.8834300000000002</v>
      </c>
    </row>
    <row r="8127" spans="1:5">
      <c r="A8127">
        <v>12</v>
      </c>
      <c r="B8127">
        <v>5</v>
      </c>
      <c r="C8127">
        <v>11</v>
      </c>
      <c r="D8127">
        <v>2196.2930000000001</v>
      </c>
      <c r="E8127">
        <f t="shared" si="126"/>
        <v>2.1962930000000003</v>
      </c>
    </row>
    <row r="8128" spans="1:5">
      <c r="A8128">
        <v>12</v>
      </c>
      <c r="B8128">
        <v>5</v>
      </c>
      <c r="C8128">
        <v>12</v>
      </c>
      <c r="D8128">
        <v>1851.0229999999999</v>
      </c>
      <c r="E8128">
        <f t="shared" si="126"/>
        <v>1.8510229999999999</v>
      </c>
    </row>
    <row r="8129" spans="1:5">
      <c r="A8129">
        <v>12</v>
      </c>
      <c r="B8129">
        <v>5</v>
      </c>
      <c r="C8129">
        <v>13</v>
      </c>
      <c r="D8129">
        <v>770.43499999999995</v>
      </c>
      <c r="E8129">
        <f t="shared" si="126"/>
        <v>0.77043499999999998</v>
      </c>
    </row>
    <row r="8130" spans="1:5">
      <c r="A8130">
        <v>12</v>
      </c>
      <c r="B8130">
        <v>5</v>
      </c>
      <c r="C8130">
        <v>14</v>
      </c>
      <c r="D8130">
        <v>271.43200000000002</v>
      </c>
      <c r="E8130">
        <f t="shared" si="126"/>
        <v>0.27143200000000001</v>
      </c>
    </row>
    <row r="8131" spans="1:5">
      <c r="A8131">
        <v>12</v>
      </c>
      <c r="B8131">
        <v>5</v>
      </c>
      <c r="C8131">
        <v>15</v>
      </c>
      <c r="D8131">
        <v>97.126000000000005</v>
      </c>
      <c r="E8131">
        <f t="shared" si="126"/>
        <v>9.7126000000000004E-2</v>
      </c>
    </row>
    <row r="8132" spans="1:5">
      <c r="A8132">
        <v>12</v>
      </c>
      <c r="B8132">
        <v>5</v>
      </c>
      <c r="C8132">
        <v>16</v>
      </c>
      <c r="D8132">
        <v>0</v>
      </c>
      <c r="E8132">
        <f t="shared" si="126"/>
        <v>0</v>
      </c>
    </row>
    <row r="8133" spans="1:5">
      <c r="A8133">
        <v>12</v>
      </c>
      <c r="B8133">
        <v>5</v>
      </c>
      <c r="C8133">
        <v>17</v>
      </c>
      <c r="D8133">
        <v>0</v>
      </c>
      <c r="E8133">
        <f t="shared" ref="E8133:E8196" si="127">D8133/1000</f>
        <v>0</v>
      </c>
    </row>
    <row r="8134" spans="1:5">
      <c r="A8134">
        <v>12</v>
      </c>
      <c r="B8134">
        <v>5</v>
      </c>
      <c r="C8134">
        <v>18</v>
      </c>
      <c r="D8134">
        <v>0</v>
      </c>
      <c r="E8134">
        <f t="shared" si="127"/>
        <v>0</v>
      </c>
    </row>
    <row r="8135" spans="1:5">
      <c r="A8135">
        <v>12</v>
      </c>
      <c r="B8135">
        <v>5</v>
      </c>
      <c r="C8135">
        <v>19</v>
      </c>
      <c r="D8135">
        <v>0</v>
      </c>
      <c r="E8135">
        <f t="shared" si="127"/>
        <v>0</v>
      </c>
    </row>
    <row r="8136" spans="1:5">
      <c r="A8136">
        <v>12</v>
      </c>
      <c r="B8136">
        <v>5</v>
      </c>
      <c r="C8136">
        <v>20</v>
      </c>
      <c r="D8136">
        <v>0</v>
      </c>
      <c r="E8136">
        <f t="shared" si="127"/>
        <v>0</v>
      </c>
    </row>
    <row r="8137" spans="1:5">
      <c r="A8137">
        <v>12</v>
      </c>
      <c r="B8137">
        <v>5</v>
      </c>
      <c r="C8137">
        <v>21</v>
      </c>
      <c r="D8137">
        <v>0</v>
      </c>
      <c r="E8137">
        <f t="shared" si="127"/>
        <v>0</v>
      </c>
    </row>
    <row r="8138" spans="1:5">
      <c r="A8138">
        <v>12</v>
      </c>
      <c r="B8138">
        <v>5</v>
      </c>
      <c r="C8138">
        <v>22</v>
      </c>
      <c r="D8138">
        <v>0</v>
      </c>
      <c r="E8138">
        <f t="shared" si="127"/>
        <v>0</v>
      </c>
    </row>
    <row r="8139" spans="1:5">
      <c r="A8139">
        <v>12</v>
      </c>
      <c r="B8139">
        <v>5</v>
      </c>
      <c r="C8139">
        <v>23</v>
      </c>
      <c r="D8139">
        <v>0</v>
      </c>
      <c r="E8139">
        <f t="shared" si="127"/>
        <v>0</v>
      </c>
    </row>
    <row r="8140" spans="1:5">
      <c r="A8140">
        <v>12</v>
      </c>
      <c r="B8140">
        <v>6</v>
      </c>
      <c r="C8140">
        <v>0</v>
      </c>
      <c r="D8140">
        <v>0</v>
      </c>
      <c r="E8140">
        <f t="shared" si="127"/>
        <v>0</v>
      </c>
    </row>
    <row r="8141" spans="1:5">
      <c r="A8141">
        <v>12</v>
      </c>
      <c r="B8141">
        <v>6</v>
      </c>
      <c r="C8141">
        <v>1</v>
      </c>
      <c r="D8141">
        <v>0</v>
      </c>
      <c r="E8141">
        <f t="shared" si="127"/>
        <v>0</v>
      </c>
    </row>
    <row r="8142" spans="1:5">
      <c r="A8142">
        <v>12</v>
      </c>
      <c r="B8142">
        <v>6</v>
      </c>
      <c r="C8142">
        <v>2</v>
      </c>
      <c r="D8142">
        <v>0</v>
      </c>
      <c r="E8142">
        <f t="shared" si="127"/>
        <v>0</v>
      </c>
    </row>
    <row r="8143" spans="1:5">
      <c r="A8143">
        <v>12</v>
      </c>
      <c r="B8143">
        <v>6</v>
      </c>
      <c r="C8143">
        <v>3</v>
      </c>
      <c r="D8143">
        <v>0</v>
      </c>
      <c r="E8143">
        <f t="shared" si="127"/>
        <v>0</v>
      </c>
    </row>
    <row r="8144" spans="1:5">
      <c r="A8144">
        <v>12</v>
      </c>
      <c r="B8144">
        <v>6</v>
      </c>
      <c r="C8144">
        <v>4</v>
      </c>
      <c r="D8144">
        <v>0</v>
      </c>
      <c r="E8144">
        <f t="shared" si="127"/>
        <v>0</v>
      </c>
    </row>
    <row r="8145" spans="1:5">
      <c r="A8145">
        <v>12</v>
      </c>
      <c r="B8145">
        <v>6</v>
      </c>
      <c r="C8145">
        <v>5</v>
      </c>
      <c r="D8145">
        <v>0</v>
      </c>
      <c r="E8145">
        <f t="shared" si="127"/>
        <v>0</v>
      </c>
    </row>
    <row r="8146" spans="1:5">
      <c r="A8146">
        <v>12</v>
      </c>
      <c r="B8146">
        <v>6</v>
      </c>
      <c r="C8146">
        <v>6</v>
      </c>
      <c r="D8146">
        <v>0</v>
      </c>
      <c r="E8146">
        <f t="shared" si="127"/>
        <v>0</v>
      </c>
    </row>
    <row r="8147" spans="1:5">
      <c r="A8147">
        <v>12</v>
      </c>
      <c r="B8147">
        <v>6</v>
      </c>
      <c r="C8147">
        <v>7</v>
      </c>
      <c r="D8147">
        <v>34.671999999999997</v>
      </c>
      <c r="E8147">
        <f t="shared" si="127"/>
        <v>3.4671999999999994E-2</v>
      </c>
    </row>
    <row r="8148" spans="1:5">
      <c r="A8148">
        <v>12</v>
      </c>
      <c r="B8148">
        <v>6</v>
      </c>
      <c r="C8148">
        <v>8</v>
      </c>
      <c r="D8148">
        <v>164.28399999999999</v>
      </c>
      <c r="E8148">
        <f t="shared" si="127"/>
        <v>0.16428399999999999</v>
      </c>
    </row>
    <row r="8149" spans="1:5">
      <c r="A8149">
        <v>12</v>
      </c>
      <c r="B8149">
        <v>6</v>
      </c>
      <c r="C8149">
        <v>9</v>
      </c>
      <c r="D8149">
        <v>232.892</v>
      </c>
      <c r="E8149">
        <f t="shared" si="127"/>
        <v>0.23289199999999999</v>
      </c>
    </row>
    <row r="8150" spans="1:5">
      <c r="A8150">
        <v>12</v>
      </c>
      <c r="B8150">
        <v>6</v>
      </c>
      <c r="C8150">
        <v>10</v>
      </c>
      <c r="D8150">
        <v>505.99099999999999</v>
      </c>
      <c r="E8150">
        <f t="shared" si="127"/>
        <v>0.50599099999999997</v>
      </c>
    </row>
    <row r="8151" spans="1:5">
      <c r="A8151">
        <v>12</v>
      </c>
      <c r="B8151">
        <v>6</v>
      </c>
      <c r="C8151">
        <v>11</v>
      </c>
      <c r="D8151">
        <v>523.37199999999996</v>
      </c>
      <c r="E8151">
        <f t="shared" si="127"/>
        <v>0.52337199999999995</v>
      </c>
    </row>
    <row r="8152" spans="1:5">
      <c r="A8152">
        <v>12</v>
      </c>
      <c r="B8152">
        <v>6</v>
      </c>
      <c r="C8152">
        <v>12</v>
      </c>
      <c r="D8152">
        <v>587.48599999999999</v>
      </c>
      <c r="E8152">
        <f t="shared" si="127"/>
        <v>0.58748599999999995</v>
      </c>
    </row>
    <row r="8153" spans="1:5">
      <c r="A8153">
        <v>12</v>
      </c>
      <c r="B8153">
        <v>6</v>
      </c>
      <c r="C8153">
        <v>13</v>
      </c>
      <c r="D8153">
        <v>519.48</v>
      </c>
      <c r="E8153">
        <f t="shared" si="127"/>
        <v>0.51948000000000005</v>
      </c>
    </row>
    <row r="8154" spans="1:5">
      <c r="A8154">
        <v>12</v>
      </c>
      <c r="B8154">
        <v>6</v>
      </c>
      <c r="C8154">
        <v>14</v>
      </c>
      <c r="D8154">
        <v>129.56700000000001</v>
      </c>
      <c r="E8154">
        <f t="shared" si="127"/>
        <v>0.12956700000000002</v>
      </c>
    </row>
    <row r="8155" spans="1:5">
      <c r="A8155">
        <v>12</v>
      </c>
      <c r="B8155">
        <v>6</v>
      </c>
      <c r="C8155">
        <v>15</v>
      </c>
      <c r="D8155">
        <v>188.363</v>
      </c>
      <c r="E8155">
        <f t="shared" si="127"/>
        <v>0.188363</v>
      </c>
    </row>
    <row r="8156" spans="1:5">
      <c r="A8156">
        <v>12</v>
      </c>
      <c r="B8156">
        <v>6</v>
      </c>
      <c r="C8156">
        <v>16</v>
      </c>
      <c r="D8156">
        <v>0</v>
      </c>
      <c r="E8156">
        <f t="shared" si="127"/>
        <v>0</v>
      </c>
    </row>
    <row r="8157" spans="1:5">
      <c r="A8157">
        <v>12</v>
      </c>
      <c r="B8157">
        <v>6</v>
      </c>
      <c r="C8157">
        <v>17</v>
      </c>
      <c r="D8157">
        <v>0</v>
      </c>
      <c r="E8157">
        <f t="shared" si="127"/>
        <v>0</v>
      </c>
    </row>
    <row r="8158" spans="1:5">
      <c r="A8158">
        <v>12</v>
      </c>
      <c r="B8158">
        <v>6</v>
      </c>
      <c r="C8158">
        <v>18</v>
      </c>
      <c r="D8158">
        <v>0</v>
      </c>
      <c r="E8158">
        <f t="shared" si="127"/>
        <v>0</v>
      </c>
    </row>
    <row r="8159" spans="1:5">
      <c r="A8159">
        <v>12</v>
      </c>
      <c r="B8159">
        <v>6</v>
      </c>
      <c r="C8159">
        <v>19</v>
      </c>
      <c r="D8159">
        <v>0</v>
      </c>
      <c r="E8159">
        <f t="shared" si="127"/>
        <v>0</v>
      </c>
    </row>
    <row r="8160" spans="1:5">
      <c r="A8160">
        <v>12</v>
      </c>
      <c r="B8160">
        <v>6</v>
      </c>
      <c r="C8160">
        <v>20</v>
      </c>
      <c r="D8160">
        <v>0</v>
      </c>
      <c r="E8160">
        <f t="shared" si="127"/>
        <v>0</v>
      </c>
    </row>
    <row r="8161" spans="1:5">
      <c r="A8161">
        <v>12</v>
      </c>
      <c r="B8161">
        <v>6</v>
      </c>
      <c r="C8161">
        <v>21</v>
      </c>
      <c r="D8161">
        <v>0</v>
      </c>
      <c r="E8161">
        <f t="shared" si="127"/>
        <v>0</v>
      </c>
    </row>
    <row r="8162" spans="1:5">
      <c r="A8162">
        <v>12</v>
      </c>
      <c r="B8162">
        <v>6</v>
      </c>
      <c r="C8162">
        <v>22</v>
      </c>
      <c r="D8162">
        <v>0</v>
      </c>
      <c r="E8162">
        <f t="shared" si="127"/>
        <v>0</v>
      </c>
    </row>
    <row r="8163" spans="1:5">
      <c r="A8163">
        <v>12</v>
      </c>
      <c r="B8163">
        <v>6</v>
      </c>
      <c r="C8163">
        <v>23</v>
      </c>
      <c r="D8163">
        <v>0</v>
      </c>
      <c r="E8163">
        <f t="shared" si="127"/>
        <v>0</v>
      </c>
    </row>
    <row r="8164" spans="1:5">
      <c r="A8164">
        <v>12</v>
      </c>
      <c r="B8164">
        <v>7</v>
      </c>
      <c r="C8164">
        <v>0</v>
      </c>
      <c r="D8164">
        <v>0</v>
      </c>
      <c r="E8164">
        <f t="shared" si="127"/>
        <v>0</v>
      </c>
    </row>
    <row r="8165" spans="1:5">
      <c r="A8165">
        <v>12</v>
      </c>
      <c r="B8165">
        <v>7</v>
      </c>
      <c r="C8165">
        <v>1</v>
      </c>
      <c r="D8165">
        <v>0</v>
      </c>
      <c r="E8165">
        <f t="shared" si="127"/>
        <v>0</v>
      </c>
    </row>
    <row r="8166" spans="1:5">
      <c r="A8166">
        <v>12</v>
      </c>
      <c r="B8166">
        <v>7</v>
      </c>
      <c r="C8166">
        <v>2</v>
      </c>
      <c r="D8166">
        <v>0</v>
      </c>
      <c r="E8166">
        <f t="shared" si="127"/>
        <v>0</v>
      </c>
    </row>
    <row r="8167" spans="1:5">
      <c r="A8167">
        <v>12</v>
      </c>
      <c r="B8167">
        <v>7</v>
      </c>
      <c r="C8167">
        <v>3</v>
      </c>
      <c r="D8167">
        <v>0</v>
      </c>
      <c r="E8167">
        <f t="shared" si="127"/>
        <v>0</v>
      </c>
    </row>
    <row r="8168" spans="1:5">
      <c r="A8168">
        <v>12</v>
      </c>
      <c r="B8168">
        <v>7</v>
      </c>
      <c r="C8168">
        <v>4</v>
      </c>
      <c r="D8168">
        <v>0</v>
      </c>
      <c r="E8168">
        <f t="shared" si="127"/>
        <v>0</v>
      </c>
    </row>
    <row r="8169" spans="1:5">
      <c r="A8169">
        <v>12</v>
      </c>
      <c r="B8169">
        <v>7</v>
      </c>
      <c r="C8169">
        <v>5</v>
      </c>
      <c r="D8169">
        <v>0</v>
      </c>
      <c r="E8169">
        <f t="shared" si="127"/>
        <v>0</v>
      </c>
    </row>
    <row r="8170" spans="1:5">
      <c r="A8170">
        <v>12</v>
      </c>
      <c r="B8170">
        <v>7</v>
      </c>
      <c r="C8170">
        <v>6</v>
      </c>
      <c r="D8170">
        <v>0</v>
      </c>
      <c r="E8170">
        <f t="shared" si="127"/>
        <v>0</v>
      </c>
    </row>
    <row r="8171" spans="1:5">
      <c r="A8171">
        <v>12</v>
      </c>
      <c r="B8171">
        <v>7</v>
      </c>
      <c r="C8171">
        <v>7</v>
      </c>
      <c r="D8171">
        <v>417.315</v>
      </c>
      <c r="E8171">
        <f t="shared" si="127"/>
        <v>0.41731499999999999</v>
      </c>
    </row>
    <row r="8172" spans="1:5">
      <c r="A8172">
        <v>12</v>
      </c>
      <c r="B8172">
        <v>7</v>
      </c>
      <c r="C8172">
        <v>8</v>
      </c>
      <c r="D8172">
        <v>1307.2639999999999</v>
      </c>
      <c r="E8172">
        <f t="shared" si="127"/>
        <v>1.307264</v>
      </c>
    </row>
    <row r="8173" spans="1:5">
      <c r="A8173">
        <v>12</v>
      </c>
      <c r="B8173">
        <v>7</v>
      </c>
      <c r="C8173">
        <v>9</v>
      </c>
      <c r="D8173">
        <v>2009.377</v>
      </c>
      <c r="E8173">
        <f t="shared" si="127"/>
        <v>2.0093769999999997</v>
      </c>
    </row>
    <row r="8174" spans="1:5">
      <c r="A8174">
        <v>12</v>
      </c>
      <c r="B8174">
        <v>7</v>
      </c>
      <c r="C8174">
        <v>10</v>
      </c>
      <c r="D8174">
        <v>2441.0390000000002</v>
      </c>
      <c r="E8174">
        <f t="shared" si="127"/>
        <v>2.4410390000000004</v>
      </c>
    </row>
    <row r="8175" spans="1:5">
      <c r="A8175">
        <v>12</v>
      </c>
      <c r="B8175">
        <v>7</v>
      </c>
      <c r="C8175">
        <v>11</v>
      </c>
      <c r="D8175">
        <v>2584.7370000000001</v>
      </c>
      <c r="E8175">
        <f t="shared" si="127"/>
        <v>2.5847370000000001</v>
      </c>
    </row>
    <row r="8176" spans="1:5">
      <c r="A8176">
        <v>12</v>
      </c>
      <c r="B8176">
        <v>7</v>
      </c>
      <c r="C8176">
        <v>12</v>
      </c>
      <c r="D8176">
        <v>2488.3910000000001</v>
      </c>
      <c r="E8176">
        <f t="shared" si="127"/>
        <v>2.488391</v>
      </c>
    </row>
    <row r="8177" spans="1:5">
      <c r="A8177">
        <v>12</v>
      </c>
      <c r="B8177">
        <v>7</v>
      </c>
      <c r="C8177">
        <v>13</v>
      </c>
      <c r="D8177">
        <v>2137.6799999999998</v>
      </c>
      <c r="E8177">
        <f t="shared" si="127"/>
        <v>2.13768</v>
      </c>
    </row>
    <row r="8178" spans="1:5">
      <c r="A8178">
        <v>12</v>
      </c>
      <c r="B8178">
        <v>7</v>
      </c>
      <c r="C8178">
        <v>14</v>
      </c>
      <c r="D8178">
        <v>1541.1420000000001</v>
      </c>
      <c r="E8178">
        <f t="shared" si="127"/>
        <v>1.541142</v>
      </c>
    </row>
    <row r="8179" spans="1:5">
      <c r="A8179">
        <v>12</v>
      </c>
      <c r="B8179">
        <v>7</v>
      </c>
      <c r="C8179">
        <v>15</v>
      </c>
      <c r="D8179">
        <v>709.07100000000003</v>
      </c>
      <c r="E8179">
        <f t="shared" si="127"/>
        <v>0.70907100000000001</v>
      </c>
    </row>
    <row r="8180" spans="1:5">
      <c r="A8180">
        <v>12</v>
      </c>
      <c r="B8180">
        <v>7</v>
      </c>
      <c r="C8180">
        <v>16</v>
      </c>
      <c r="D8180">
        <v>0</v>
      </c>
      <c r="E8180">
        <f t="shared" si="127"/>
        <v>0</v>
      </c>
    </row>
    <row r="8181" spans="1:5">
      <c r="A8181">
        <v>12</v>
      </c>
      <c r="B8181">
        <v>7</v>
      </c>
      <c r="C8181">
        <v>17</v>
      </c>
      <c r="D8181">
        <v>0</v>
      </c>
      <c r="E8181">
        <f t="shared" si="127"/>
        <v>0</v>
      </c>
    </row>
    <row r="8182" spans="1:5">
      <c r="A8182">
        <v>12</v>
      </c>
      <c r="B8182">
        <v>7</v>
      </c>
      <c r="C8182">
        <v>18</v>
      </c>
      <c r="D8182">
        <v>0</v>
      </c>
      <c r="E8182">
        <f t="shared" si="127"/>
        <v>0</v>
      </c>
    </row>
    <row r="8183" spans="1:5">
      <c r="A8183">
        <v>12</v>
      </c>
      <c r="B8183">
        <v>7</v>
      </c>
      <c r="C8183">
        <v>19</v>
      </c>
      <c r="D8183">
        <v>0</v>
      </c>
      <c r="E8183">
        <f t="shared" si="127"/>
        <v>0</v>
      </c>
    </row>
    <row r="8184" spans="1:5">
      <c r="A8184">
        <v>12</v>
      </c>
      <c r="B8184">
        <v>7</v>
      </c>
      <c r="C8184">
        <v>20</v>
      </c>
      <c r="D8184">
        <v>0</v>
      </c>
      <c r="E8184">
        <f t="shared" si="127"/>
        <v>0</v>
      </c>
    </row>
    <row r="8185" spans="1:5">
      <c r="A8185">
        <v>12</v>
      </c>
      <c r="B8185">
        <v>7</v>
      </c>
      <c r="C8185">
        <v>21</v>
      </c>
      <c r="D8185">
        <v>0</v>
      </c>
      <c r="E8185">
        <f t="shared" si="127"/>
        <v>0</v>
      </c>
    </row>
    <row r="8186" spans="1:5">
      <c r="A8186">
        <v>12</v>
      </c>
      <c r="B8186">
        <v>7</v>
      </c>
      <c r="C8186">
        <v>22</v>
      </c>
      <c r="D8186">
        <v>0</v>
      </c>
      <c r="E8186">
        <f t="shared" si="127"/>
        <v>0</v>
      </c>
    </row>
    <row r="8187" spans="1:5">
      <c r="A8187">
        <v>12</v>
      </c>
      <c r="B8187">
        <v>7</v>
      </c>
      <c r="C8187">
        <v>23</v>
      </c>
      <c r="D8187">
        <v>0</v>
      </c>
      <c r="E8187">
        <f t="shared" si="127"/>
        <v>0</v>
      </c>
    </row>
    <row r="8188" spans="1:5">
      <c r="A8188">
        <v>12</v>
      </c>
      <c r="B8188">
        <v>8</v>
      </c>
      <c r="C8188">
        <v>0</v>
      </c>
      <c r="D8188">
        <v>0</v>
      </c>
      <c r="E8188">
        <f t="shared" si="127"/>
        <v>0</v>
      </c>
    </row>
    <row r="8189" spans="1:5">
      <c r="A8189">
        <v>12</v>
      </c>
      <c r="B8189">
        <v>8</v>
      </c>
      <c r="C8189">
        <v>1</v>
      </c>
      <c r="D8189">
        <v>0</v>
      </c>
      <c r="E8189">
        <f t="shared" si="127"/>
        <v>0</v>
      </c>
    </row>
    <row r="8190" spans="1:5">
      <c r="A8190">
        <v>12</v>
      </c>
      <c r="B8190">
        <v>8</v>
      </c>
      <c r="C8190">
        <v>2</v>
      </c>
      <c r="D8190">
        <v>0</v>
      </c>
      <c r="E8190">
        <f t="shared" si="127"/>
        <v>0</v>
      </c>
    </row>
    <row r="8191" spans="1:5">
      <c r="A8191">
        <v>12</v>
      </c>
      <c r="B8191">
        <v>8</v>
      </c>
      <c r="C8191">
        <v>3</v>
      </c>
      <c r="D8191">
        <v>0</v>
      </c>
      <c r="E8191">
        <f t="shared" si="127"/>
        <v>0</v>
      </c>
    </row>
    <row r="8192" spans="1:5">
      <c r="A8192">
        <v>12</v>
      </c>
      <c r="B8192">
        <v>8</v>
      </c>
      <c r="C8192">
        <v>4</v>
      </c>
      <c r="D8192">
        <v>0</v>
      </c>
      <c r="E8192">
        <f t="shared" si="127"/>
        <v>0</v>
      </c>
    </row>
    <row r="8193" spans="1:5">
      <c r="A8193">
        <v>12</v>
      </c>
      <c r="B8193">
        <v>8</v>
      </c>
      <c r="C8193">
        <v>5</v>
      </c>
      <c r="D8193">
        <v>0</v>
      </c>
      <c r="E8193">
        <f t="shared" si="127"/>
        <v>0</v>
      </c>
    </row>
    <row r="8194" spans="1:5">
      <c r="A8194">
        <v>12</v>
      </c>
      <c r="B8194">
        <v>8</v>
      </c>
      <c r="C8194">
        <v>6</v>
      </c>
      <c r="D8194">
        <v>0</v>
      </c>
      <c r="E8194">
        <f t="shared" si="127"/>
        <v>0</v>
      </c>
    </row>
    <row r="8195" spans="1:5">
      <c r="A8195">
        <v>12</v>
      </c>
      <c r="B8195">
        <v>8</v>
      </c>
      <c r="C8195">
        <v>7</v>
      </c>
      <c r="D8195">
        <v>20.096</v>
      </c>
      <c r="E8195">
        <f t="shared" si="127"/>
        <v>2.0095999999999999E-2</v>
      </c>
    </row>
    <row r="8196" spans="1:5">
      <c r="A8196">
        <v>12</v>
      </c>
      <c r="B8196">
        <v>8</v>
      </c>
      <c r="C8196">
        <v>8</v>
      </c>
      <c r="D8196">
        <v>172.91900000000001</v>
      </c>
      <c r="E8196">
        <f t="shared" si="127"/>
        <v>0.17291900000000002</v>
      </c>
    </row>
    <row r="8197" spans="1:5">
      <c r="A8197">
        <v>12</v>
      </c>
      <c r="B8197">
        <v>8</v>
      </c>
      <c r="C8197">
        <v>9</v>
      </c>
      <c r="D8197">
        <v>455.15499999999997</v>
      </c>
      <c r="E8197">
        <f t="shared" ref="E8197:E8260" si="128">D8197/1000</f>
        <v>0.45515499999999998</v>
      </c>
    </row>
    <row r="8198" spans="1:5">
      <c r="A8198">
        <v>12</v>
      </c>
      <c r="B8198">
        <v>8</v>
      </c>
      <c r="C8198">
        <v>10</v>
      </c>
      <c r="D8198">
        <v>503.16899999999998</v>
      </c>
      <c r="E8198">
        <f t="shared" si="128"/>
        <v>0.50316899999999998</v>
      </c>
    </row>
    <row r="8199" spans="1:5">
      <c r="A8199">
        <v>12</v>
      </c>
      <c r="B8199">
        <v>8</v>
      </c>
      <c r="C8199">
        <v>11</v>
      </c>
      <c r="D8199">
        <v>585.14</v>
      </c>
      <c r="E8199">
        <f t="shared" si="128"/>
        <v>0.58513999999999999</v>
      </c>
    </row>
    <row r="8200" spans="1:5">
      <c r="A8200">
        <v>12</v>
      </c>
      <c r="B8200">
        <v>8</v>
      </c>
      <c r="C8200">
        <v>12</v>
      </c>
      <c r="D8200">
        <v>418.75400000000002</v>
      </c>
      <c r="E8200">
        <f t="shared" si="128"/>
        <v>0.41875400000000002</v>
      </c>
    </row>
    <row r="8201" spans="1:5">
      <c r="A8201">
        <v>12</v>
      </c>
      <c r="B8201">
        <v>8</v>
      </c>
      <c r="C8201">
        <v>13</v>
      </c>
      <c r="D8201">
        <v>370.32400000000001</v>
      </c>
      <c r="E8201">
        <f t="shared" si="128"/>
        <v>0.37032399999999999</v>
      </c>
    </row>
    <row r="8202" spans="1:5">
      <c r="A8202">
        <v>12</v>
      </c>
      <c r="B8202">
        <v>8</v>
      </c>
      <c r="C8202">
        <v>14</v>
      </c>
      <c r="D8202">
        <v>342.66</v>
      </c>
      <c r="E8202">
        <f t="shared" si="128"/>
        <v>0.34266000000000002</v>
      </c>
    </row>
    <row r="8203" spans="1:5">
      <c r="A8203">
        <v>12</v>
      </c>
      <c r="B8203">
        <v>8</v>
      </c>
      <c r="C8203">
        <v>15</v>
      </c>
      <c r="D8203">
        <v>136.98599999999999</v>
      </c>
      <c r="E8203">
        <f t="shared" si="128"/>
        <v>0.136986</v>
      </c>
    </row>
    <row r="8204" spans="1:5">
      <c r="A8204">
        <v>12</v>
      </c>
      <c r="B8204">
        <v>8</v>
      </c>
      <c r="C8204">
        <v>16</v>
      </c>
      <c r="D8204">
        <v>0</v>
      </c>
      <c r="E8204">
        <f t="shared" si="128"/>
        <v>0</v>
      </c>
    </row>
    <row r="8205" spans="1:5">
      <c r="A8205">
        <v>12</v>
      </c>
      <c r="B8205">
        <v>8</v>
      </c>
      <c r="C8205">
        <v>17</v>
      </c>
      <c r="D8205">
        <v>0</v>
      </c>
      <c r="E8205">
        <f t="shared" si="128"/>
        <v>0</v>
      </c>
    </row>
    <row r="8206" spans="1:5">
      <c r="A8206">
        <v>12</v>
      </c>
      <c r="B8206">
        <v>8</v>
      </c>
      <c r="C8206">
        <v>18</v>
      </c>
      <c r="D8206">
        <v>0</v>
      </c>
      <c r="E8206">
        <f t="shared" si="128"/>
        <v>0</v>
      </c>
    </row>
    <row r="8207" spans="1:5">
      <c r="A8207">
        <v>12</v>
      </c>
      <c r="B8207">
        <v>8</v>
      </c>
      <c r="C8207">
        <v>19</v>
      </c>
      <c r="D8207">
        <v>0</v>
      </c>
      <c r="E8207">
        <f t="shared" si="128"/>
        <v>0</v>
      </c>
    </row>
    <row r="8208" spans="1:5">
      <c r="A8208">
        <v>12</v>
      </c>
      <c r="B8208">
        <v>8</v>
      </c>
      <c r="C8208">
        <v>20</v>
      </c>
      <c r="D8208">
        <v>0</v>
      </c>
      <c r="E8208">
        <f t="shared" si="128"/>
        <v>0</v>
      </c>
    </row>
    <row r="8209" spans="1:5">
      <c r="A8209">
        <v>12</v>
      </c>
      <c r="B8209">
        <v>8</v>
      </c>
      <c r="C8209">
        <v>21</v>
      </c>
      <c r="D8209">
        <v>0</v>
      </c>
      <c r="E8209">
        <f t="shared" si="128"/>
        <v>0</v>
      </c>
    </row>
    <row r="8210" spans="1:5">
      <c r="A8210">
        <v>12</v>
      </c>
      <c r="B8210">
        <v>8</v>
      </c>
      <c r="C8210">
        <v>22</v>
      </c>
      <c r="D8210">
        <v>0</v>
      </c>
      <c r="E8210">
        <f t="shared" si="128"/>
        <v>0</v>
      </c>
    </row>
    <row r="8211" spans="1:5">
      <c r="A8211">
        <v>12</v>
      </c>
      <c r="B8211">
        <v>8</v>
      </c>
      <c r="C8211">
        <v>23</v>
      </c>
      <c r="D8211">
        <v>0</v>
      </c>
      <c r="E8211">
        <f t="shared" si="128"/>
        <v>0</v>
      </c>
    </row>
    <row r="8212" spans="1:5">
      <c r="A8212">
        <v>12</v>
      </c>
      <c r="B8212">
        <v>9</v>
      </c>
      <c r="C8212">
        <v>0</v>
      </c>
      <c r="D8212">
        <v>0</v>
      </c>
      <c r="E8212">
        <f t="shared" si="128"/>
        <v>0</v>
      </c>
    </row>
    <row r="8213" spans="1:5">
      <c r="A8213">
        <v>12</v>
      </c>
      <c r="B8213">
        <v>9</v>
      </c>
      <c r="C8213">
        <v>1</v>
      </c>
      <c r="D8213">
        <v>0</v>
      </c>
      <c r="E8213">
        <f t="shared" si="128"/>
        <v>0</v>
      </c>
    </row>
    <row r="8214" spans="1:5">
      <c r="A8214">
        <v>12</v>
      </c>
      <c r="B8214">
        <v>9</v>
      </c>
      <c r="C8214">
        <v>2</v>
      </c>
      <c r="D8214">
        <v>0</v>
      </c>
      <c r="E8214">
        <f t="shared" si="128"/>
        <v>0</v>
      </c>
    </row>
    <row r="8215" spans="1:5">
      <c r="A8215">
        <v>12</v>
      </c>
      <c r="B8215">
        <v>9</v>
      </c>
      <c r="C8215">
        <v>3</v>
      </c>
      <c r="D8215">
        <v>0</v>
      </c>
      <c r="E8215">
        <f t="shared" si="128"/>
        <v>0</v>
      </c>
    </row>
    <row r="8216" spans="1:5">
      <c r="A8216">
        <v>12</v>
      </c>
      <c r="B8216">
        <v>9</v>
      </c>
      <c r="C8216">
        <v>4</v>
      </c>
      <c r="D8216">
        <v>0</v>
      </c>
      <c r="E8216">
        <f t="shared" si="128"/>
        <v>0</v>
      </c>
    </row>
    <row r="8217" spans="1:5">
      <c r="A8217">
        <v>12</v>
      </c>
      <c r="B8217">
        <v>9</v>
      </c>
      <c r="C8217">
        <v>5</v>
      </c>
      <c r="D8217">
        <v>0</v>
      </c>
      <c r="E8217">
        <f t="shared" si="128"/>
        <v>0</v>
      </c>
    </row>
    <row r="8218" spans="1:5">
      <c r="A8218">
        <v>12</v>
      </c>
      <c r="B8218">
        <v>9</v>
      </c>
      <c r="C8218">
        <v>6</v>
      </c>
      <c r="D8218">
        <v>0</v>
      </c>
      <c r="E8218">
        <f t="shared" si="128"/>
        <v>0</v>
      </c>
    </row>
    <row r="8219" spans="1:5">
      <c r="A8219">
        <v>12</v>
      </c>
      <c r="B8219">
        <v>9</v>
      </c>
      <c r="C8219">
        <v>7</v>
      </c>
      <c r="D8219">
        <v>211.03299999999999</v>
      </c>
      <c r="E8219">
        <f t="shared" si="128"/>
        <v>0.211033</v>
      </c>
    </row>
    <row r="8220" spans="1:5">
      <c r="A8220">
        <v>12</v>
      </c>
      <c r="B8220">
        <v>9</v>
      </c>
      <c r="C8220">
        <v>8</v>
      </c>
      <c r="D8220">
        <v>790.61699999999996</v>
      </c>
      <c r="E8220">
        <f t="shared" si="128"/>
        <v>0.79061700000000001</v>
      </c>
    </row>
    <row r="8221" spans="1:5">
      <c r="A8221">
        <v>12</v>
      </c>
      <c r="B8221">
        <v>9</v>
      </c>
      <c r="C8221">
        <v>9</v>
      </c>
      <c r="D8221">
        <v>551.18899999999996</v>
      </c>
      <c r="E8221">
        <f t="shared" si="128"/>
        <v>0.55118899999999993</v>
      </c>
    </row>
    <row r="8222" spans="1:5">
      <c r="A8222">
        <v>12</v>
      </c>
      <c r="B8222">
        <v>9</v>
      </c>
      <c r="C8222">
        <v>10</v>
      </c>
      <c r="D8222">
        <v>512.94600000000003</v>
      </c>
      <c r="E8222">
        <f t="shared" si="128"/>
        <v>0.51294600000000001</v>
      </c>
    </row>
    <row r="8223" spans="1:5">
      <c r="A8223">
        <v>12</v>
      </c>
      <c r="B8223">
        <v>9</v>
      </c>
      <c r="C8223">
        <v>11</v>
      </c>
      <c r="D8223">
        <v>427.88299999999998</v>
      </c>
      <c r="E8223">
        <f t="shared" si="128"/>
        <v>0.42788299999999996</v>
      </c>
    </row>
    <row r="8224" spans="1:5">
      <c r="A8224">
        <v>12</v>
      </c>
      <c r="B8224">
        <v>9</v>
      </c>
      <c r="C8224">
        <v>12</v>
      </c>
      <c r="D8224">
        <v>1080.6659999999999</v>
      </c>
      <c r="E8224">
        <f t="shared" si="128"/>
        <v>1.0806659999999999</v>
      </c>
    </row>
    <row r="8225" spans="1:5">
      <c r="A8225">
        <v>12</v>
      </c>
      <c r="B8225">
        <v>9</v>
      </c>
      <c r="C8225">
        <v>13</v>
      </c>
      <c r="D8225">
        <v>2177.5709999999999</v>
      </c>
      <c r="E8225">
        <f t="shared" si="128"/>
        <v>2.1775709999999999</v>
      </c>
    </row>
    <row r="8226" spans="1:5">
      <c r="A8226">
        <v>12</v>
      </c>
      <c r="B8226">
        <v>9</v>
      </c>
      <c r="C8226">
        <v>14</v>
      </c>
      <c r="D8226">
        <v>1044.076</v>
      </c>
      <c r="E8226">
        <f t="shared" si="128"/>
        <v>1.044076</v>
      </c>
    </row>
    <row r="8227" spans="1:5">
      <c r="A8227">
        <v>12</v>
      </c>
      <c r="B8227">
        <v>9</v>
      </c>
      <c r="C8227">
        <v>15</v>
      </c>
      <c r="D8227">
        <v>382.649</v>
      </c>
      <c r="E8227">
        <f t="shared" si="128"/>
        <v>0.38264900000000002</v>
      </c>
    </row>
    <row r="8228" spans="1:5">
      <c r="A8228">
        <v>12</v>
      </c>
      <c r="B8228">
        <v>9</v>
      </c>
      <c r="C8228">
        <v>16</v>
      </c>
      <c r="D8228">
        <v>0</v>
      </c>
      <c r="E8228">
        <f t="shared" si="128"/>
        <v>0</v>
      </c>
    </row>
    <row r="8229" spans="1:5">
      <c r="A8229">
        <v>12</v>
      </c>
      <c r="B8229">
        <v>9</v>
      </c>
      <c r="C8229">
        <v>17</v>
      </c>
      <c r="D8229">
        <v>0</v>
      </c>
      <c r="E8229">
        <f t="shared" si="128"/>
        <v>0</v>
      </c>
    </row>
    <row r="8230" spans="1:5">
      <c r="A8230">
        <v>12</v>
      </c>
      <c r="B8230">
        <v>9</v>
      </c>
      <c r="C8230">
        <v>18</v>
      </c>
      <c r="D8230">
        <v>0</v>
      </c>
      <c r="E8230">
        <f t="shared" si="128"/>
        <v>0</v>
      </c>
    </row>
    <row r="8231" spans="1:5">
      <c r="A8231">
        <v>12</v>
      </c>
      <c r="B8231">
        <v>9</v>
      </c>
      <c r="C8231">
        <v>19</v>
      </c>
      <c r="D8231">
        <v>0</v>
      </c>
      <c r="E8231">
        <f t="shared" si="128"/>
        <v>0</v>
      </c>
    </row>
    <row r="8232" spans="1:5">
      <c r="A8232">
        <v>12</v>
      </c>
      <c r="B8232">
        <v>9</v>
      </c>
      <c r="C8232">
        <v>20</v>
      </c>
      <c r="D8232">
        <v>0</v>
      </c>
      <c r="E8232">
        <f t="shared" si="128"/>
        <v>0</v>
      </c>
    </row>
    <row r="8233" spans="1:5">
      <c r="A8233">
        <v>12</v>
      </c>
      <c r="B8233">
        <v>9</v>
      </c>
      <c r="C8233">
        <v>21</v>
      </c>
      <c r="D8233">
        <v>0</v>
      </c>
      <c r="E8233">
        <f t="shared" si="128"/>
        <v>0</v>
      </c>
    </row>
    <row r="8234" spans="1:5">
      <c r="A8234">
        <v>12</v>
      </c>
      <c r="B8234">
        <v>9</v>
      </c>
      <c r="C8234">
        <v>22</v>
      </c>
      <c r="D8234">
        <v>0</v>
      </c>
      <c r="E8234">
        <f t="shared" si="128"/>
        <v>0</v>
      </c>
    </row>
    <row r="8235" spans="1:5">
      <c r="A8235">
        <v>12</v>
      </c>
      <c r="B8235">
        <v>9</v>
      </c>
      <c r="C8235">
        <v>23</v>
      </c>
      <c r="D8235">
        <v>0</v>
      </c>
      <c r="E8235">
        <f t="shared" si="128"/>
        <v>0</v>
      </c>
    </row>
    <row r="8236" spans="1:5">
      <c r="A8236">
        <v>12</v>
      </c>
      <c r="B8236">
        <v>10</v>
      </c>
      <c r="C8236">
        <v>0</v>
      </c>
      <c r="D8236">
        <v>0</v>
      </c>
      <c r="E8236">
        <f t="shared" si="128"/>
        <v>0</v>
      </c>
    </row>
    <row r="8237" spans="1:5">
      <c r="A8237">
        <v>12</v>
      </c>
      <c r="B8237">
        <v>10</v>
      </c>
      <c r="C8237">
        <v>1</v>
      </c>
      <c r="D8237">
        <v>0</v>
      </c>
      <c r="E8237">
        <f t="shared" si="128"/>
        <v>0</v>
      </c>
    </row>
    <row r="8238" spans="1:5">
      <c r="A8238">
        <v>12</v>
      </c>
      <c r="B8238">
        <v>10</v>
      </c>
      <c r="C8238">
        <v>2</v>
      </c>
      <c r="D8238">
        <v>0</v>
      </c>
      <c r="E8238">
        <f t="shared" si="128"/>
        <v>0</v>
      </c>
    </row>
    <row r="8239" spans="1:5">
      <c r="A8239">
        <v>12</v>
      </c>
      <c r="B8239">
        <v>10</v>
      </c>
      <c r="C8239">
        <v>3</v>
      </c>
      <c r="D8239">
        <v>0</v>
      </c>
      <c r="E8239">
        <f t="shared" si="128"/>
        <v>0</v>
      </c>
    </row>
    <row r="8240" spans="1:5">
      <c r="A8240">
        <v>12</v>
      </c>
      <c r="B8240">
        <v>10</v>
      </c>
      <c r="C8240">
        <v>4</v>
      </c>
      <c r="D8240">
        <v>0</v>
      </c>
      <c r="E8240">
        <f t="shared" si="128"/>
        <v>0</v>
      </c>
    </row>
    <row r="8241" spans="1:5">
      <c r="A8241">
        <v>12</v>
      </c>
      <c r="B8241">
        <v>10</v>
      </c>
      <c r="C8241">
        <v>5</v>
      </c>
      <c r="D8241">
        <v>0</v>
      </c>
      <c r="E8241">
        <f t="shared" si="128"/>
        <v>0</v>
      </c>
    </row>
    <row r="8242" spans="1:5">
      <c r="A8242">
        <v>12</v>
      </c>
      <c r="B8242">
        <v>10</v>
      </c>
      <c r="C8242">
        <v>6</v>
      </c>
      <c r="D8242">
        <v>0</v>
      </c>
      <c r="E8242">
        <f t="shared" si="128"/>
        <v>0</v>
      </c>
    </row>
    <row r="8243" spans="1:5">
      <c r="A8243">
        <v>12</v>
      </c>
      <c r="B8243">
        <v>10</v>
      </c>
      <c r="C8243">
        <v>7</v>
      </c>
      <c r="D8243">
        <v>24.622</v>
      </c>
      <c r="E8243">
        <f t="shared" si="128"/>
        <v>2.4622000000000002E-2</v>
      </c>
    </row>
    <row r="8244" spans="1:5">
      <c r="A8244">
        <v>12</v>
      </c>
      <c r="B8244">
        <v>10</v>
      </c>
      <c r="C8244">
        <v>8</v>
      </c>
      <c r="D8244">
        <v>1247.9480000000001</v>
      </c>
      <c r="E8244">
        <f t="shared" si="128"/>
        <v>1.2479480000000001</v>
      </c>
    </row>
    <row r="8245" spans="1:5">
      <c r="A8245">
        <v>12</v>
      </c>
      <c r="B8245">
        <v>10</v>
      </c>
      <c r="C8245">
        <v>9</v>
      </c>
      <c r="D8245">
        <v>2004.5160000000001</v>
      </c>
      <c r="E8245">
        <f t="shared" si="128"/>
        <v>2.0045160000000002</v>
      </c>
    </row>
    <row r="8246" spans="1:5">
      <c r="A8246">
        <v>12</v>
      </c>
      <c r="B8246">
        <v>10</v>
      </c>
      <c r="C8246">
        <v>10</v>
      </c>
      <c r="D8246">
        <v>2510.4949999999999</v>
      </c>
      <c r="E8246">
        <f t="shared" si="128"/>
        <v>2.5104949999999997</v>
      </c>
    </row>
    <row r="8247" spans="1:5">
      <c r="A8247">
        <v>12</v>
      </c>
      <c r="B8247">
        <v>10</v>
      </c>
      <c r="C8247">
        <v>11</v>
      </c>
      <c r="D8247">
        <v>2709.6109999999999</v>
      </c>
      <c r="E8247">
        <f t="shared" si="128"/>
        <v>2.7096109999999998</v>
      </c>
    </row>
    <row r="8248" spans="1:5">
      <c r="A8248">
        <v>12</v>
      </c>
      <c r="B8248">
        <v>10</v>
      </c>
      <c r="C8248">
        <v>12</v>
      </c>
      <c r="D8248">
        <v>2623.248</v>
      </c>
      <c r="E8248">
        <f t="shared" si="128"/>
        <v>2.6232480000000002</v>
      </c>
    </row>
    <row r="8249" spans="1:5">
      <c r="A8249">
        <v>12</v>
      </c>
      <c r="B8249">
        <v>10</v>
      </c>
      <c r="C8249">
        <v>13</v>
      </c>
      <c r="D8249">
        <v>2264.665</v>
      </c>
      <c r="E8249">
        <f t="shared" si="128"/>
        <v>2.2646649999999999</v>
      </c>
    </row>
    <row r="8250" spans="1:5">
      <c r="A8250">
        <v>12</v>
      </c>
      <c r="B8250">
        <v>10</v>
      </c>
      <c r="C8250">
        <v>14</v>
      </c>
      <c r="D8250">
        <v>1628.6859999999999</v>
      </c>
      <c r="E8250">
        <f t="shared" si="128"/>
        <v>1.6286859999999999</v>
      </c>
    </row>
    <row r="8251" spans="1:5">
      <c r="A8251">
        <v>12</v>
      </c>
      <c r="B8251">
        <v>10</v>
      </c>
      <c r="C8251">
        <v>15</v>
      </c>
      <c r="D8251">
        <v>759.98800000000006</v>
      </c>
      <c r="E8251">
        <f t="shared" si="128"/>
        <v>0.75998800000000011</v>
      </c>
    </row>
    <row r="8252" spans="1:5">
      <c r="A8252">
        <v>12</v>
      </c>
      <c r="B8252">
        <v>10</v>
      </c>
      <c r="C8252">
        <v>16</v>
      </c>
      <c r="D8252">
        <v>0</v>
      </c>
      <c r="E8252">
        <f t="shared" si="128"/>
        <v>0</v>
      </c>
    </row>
    <row r="8253" spans="1:5">
      <c r="A8253">
        <v>12</v>
      </c>
      <c r="B8253">
        <v>10</v>
      </c>
      <c r="C8253">
        <v>17</v>
      </c>
      <c r="D8253">
        <v>0</v>
      </c>
      <c r="E8253">
        <f t="shared" si="128"/>
        <v>0</v>
      </c>
    </row>
    <row r="8254" spans="1:5">
      <c r="A8254">
        <v>12</v>
      </c>
      <c r="B8254">
        <v>10</v>
      </c>
      <c r="C8254">
        <v>18</v>
      </c>
      <c r="D8254">
        <v>0</v>
      </c>
      <c r="E8254">
        <f t="shared" si="128"/>
        <v>0</v>
      </c>
    </row>
    <row r="8255" spans="1:5">
      <c r="A8255">
        <v>12</v>
      </c>
      <c r="B8255">
        <v>10</v>
      </c>
      <c r="C8255">
        <v>19</v>
      </c>
      <c r="D8255">
        <v>0</v>
      </c>
      <c r="E8255">
        <f t="shared" si="128"/>
        <v>0</v>
      </c>
    </row>
    <row r="8256" spans="1:5">
      <c r="A8256">
        <v>12</v>
      </c>
      <c r="B8256">
        <v>10</v>
      </c>
      <c r="C8256">
        <v>20</v>
      </c>
      <c r="D8256">
        <v>0</v>
      </c>
      <c r="E8256">
        <f t="shared" si="128"/>
        <v>0</v>
      </c>
    </row>
    <row r="8257" spans="1:5">
      <c r="A8257">
        <v>12</v>
      </c>
      <c r="B8257">
        <v>10</v>
      </c>
      <c r="C8257">
        <v>21</v>
      </c>
      <c r="D8257">
        <v>0</v>
      </c>
      <c r="E8257">
        <f t="shared" si="128"/>
        <v>0</v>
      </c>
    </row>
    <row r="8258" spans="1:5">
      <c r="A8258">
        <v>12</v>
      </c>
      <c r="B8258">
        <v>10</v>
      </c>
      <c r="C8258">
        <v>22</v>
      </c>
      <c r="D8258">
        <v>0</v>
      </c>
      <c r="E8258">
        <f t="shared" si="128"/>
        <v>0</v>
      </c>
    </row>
    <row r="8259" spans="1:5">
      <c r="A8259">
        <v>12</v>
      </c>
      <c r="B8259">
        <v>10</v>
      </c>
      <c r="C8259">
        <v>23</v>
      </c>
      <c r="D8259">
        <v>0</v>
      </c>
      <c r="E8259">
        <f t="shared" si="128"/>
        <v>0</v>
      </c>
    </row>
    <row r="8260" spans="1:5">
      <c r="A8260">
        <v>12</v>
      </c>
      <c r="B8260">
        <v>11</v>
      </c>
      <c r="C8260">
        <v>0</v>
      </c>
      <c r="D8260">
        <v>0</v>
      </c>
      <c r="E8260">
        <f t="shared" si="128"/>
        <v>0</v>
      </c>
    </row>
    <row r="8261" spans="1:5">
      <c r="A8261">
        <v>12</v>
      </c>
      <c r="B8261">
        <v>11</v>
      </c>
      <c r="C8261">
        <v>1</v>
      </c>
      <c r="D8261">
        <v>0</v>
      </c>
      <c r="E8261">
        <f t="shared" ref="E8261:E8324" si="129">D8261/1000</f>
        <v>0</v>
      </c>
    </row>
    <row r="8262" spans="1:5">
      <c r="A8262">
        <v>12</v>
      </c>
      <c r="B8262">
        <v>11</v>
      </c>
      <c r="C8262">
        <v>2</v>
      </c>
      <c r="D8262">
        <v>0</v>
      </c>
      <c r="E8262">
        <f t="shared" si="129"/>
        <v>0</v>
      </c>
    </row>
    <row r="8263" spans="1:5">
      <c r="A8263">
        <v>12</v>
      </c>
      <c r="B8263">
        <v>11</v>
      </c>
      <c r="C8263">
        <v>3</v>
      </c>
      <c r="D8263">
        <v>0</v>
      </c>
      <c r="E8263">
        <f t="shared" si="129"/>
        <v>0</v>
      </c>
    </row>
    <row r="8264" spans="1:5">
      <c r="A8264">
        <v>12</v>
      </c>
      <c r="B8264">
        <v>11</v>
      </c>
      <c r="C8264">
        <v>4</v>
      </c>
      <c r="D8264">
        <v>0</v>
      </c>
      <c r="E8264">
        <f t="shared" si="129"/>
        <v>0</v>
      </c>
    </row>
    <row r="8265" spans="1:5">
      <c r="A8265">
        <v>12</v>
      </c>
      <c r="B8265">
        <v>11</v>
      </c>
      <c r="C8265">
        <v>5</v>
      </c>
      <c r="D8265">
        <v>0</v>
      </c>
      <c r="E8265">
        <f t="shared" si="129"/>
        <v>0</v>
      </c>
    </row>
    <row r="8266" spans="1:5">
      <c r="A8266">
        <v>12</v>
      </c>
      <c r="B8266">
        <v>11</v>
      </c>
      <c r="C8266">
        <v>6</v>
      </c>
      <c r="D8266">
        <v>0</v>
      </c>
      <c r="E8266">
        <f t="shared" si="129"/>
        <v>0</v>
      </c>
    </row>
    <row r="8267" spans="1:5">
      <c r="A8267">
        <v>12</v>
      </c>
      <c r="B8267">
        <v>11</v>
      </c>
      <c r="C8267">
        <v>7</v>
      </c>
      <c r="D8267">
        <v>31.215</v>
      </c>
      <c r="E8267">
        <f t="shared" si="129"/>
        <v>3.1215E-2</v>
      </c>
    </row>
    <row r="8268" spans="1:5">
      <c r="A8268">
        <v>12</v>
      </c>
      <c r="B8268">
        <v>11</v>
      </c>
      <c r="C8268">
        <v>8</v>
      </c>
      <c r="D8268">
        <v>312.15600000000001</v>
      </c>
      <c r="E8268">
        <f t="shared" si="129"/>
        <v>0.31215599999999999</v>
      </c>
    </row>
    <row r="8269" spans="1:5">
      <c r="A8269">
        <v>12</v>
      </c>
      <c r="B8269">
        <v>11</v>
      </c>
      <c r="C8269">
        <v>9</v>
      </c>
      <c r="D8269">
        <v>1083.183</v>
      </c>
      <c r="E8269">
        <f t="shared" si="129"/>
        <v>1.083183</v>
      </c>
    </row>
    <row r="8270" spans="1:5">
      <c r="A8270">
        <v>12</v>
      </c>
      <c r="B8270">
        <v>11</v>
      </c>
      <c r="C8270">
        <v>10</v>
      </c>
      <c r="D8270">
        <v>1307.43</v>
      </c>
      <c r="E8270">
        <f t="shared" si="129"/>
        <v>1.3074300000000001</v>
      </c>
    </row>
    <row r="8271" spans="1:5">
      <c r="A8271">
        <v>12</v>
      </c>
      <c r="B8271">
        <v>11</v>
      </c>
      <c r="C8271">
        <v>11</v>
      </c>
      <c r="D8271">
        <v>2573.8020000000001</v>
      </c>
      <c r="E8271">
        <f t="shared" si="129"/>
        <v>2.5738020000000001</v>
      </c>
    </row>
    <row r="8272" spans="1:5">
      <c r="A8272">
        <v>12</v>
      </c>
      <c r="B8272">
        <v>11</v>
      </c>
      <c r="C8272">
        <v>12</v>
      </c>
      <c r="D8272">
        <v>1252.134</v>
      </c>
      <c r="E8272">
        <f t="shared" si="129"/>
        <v>1.2521340000000001</v>
      </c>
    </row>
    <row r="8273" spans="1:5">
      <c r="A8273">
        <v>12</v>
      </c>
      <c r="B8273">
        <v>11</v>
      </c>
      <c r="C8273">
        <v>13</v>
      </c>
      <c r="D8273">
        <v>1776.5239999999999</v>
      </c>
      <c r="E8273">
        <f t="shared" si="129"/>
        <v>1.776524</v>
      </c>
    </row>
    <row r="8274" spans="1:5">
      <c r="A8274">
        <v>12</v>
      </c>
      <c r="B8274">
        <v>11</v>
      </c>
      <c r="C8274">
        <v>14</v>
      </c>
      <c r="D8274">
        <v>1662.0070000000001</v>
      </c>
      <c r="E8274">
        <f t="shared" si="129"/>
        <v>1.662007</v>
      </c>
    </row>
    <row r="8275" spans="1:5">
      <c r="A8275">
        <v>12</v>
      </c>
      <c r="B8275">
        <v>11</v>
      </c>
      <c r="C8275">
        <v>15</v>
      </c>
      <c r="D8275">
        <v>792.68299999999999</v>
      </c>
      <c r="E8275">
        <f t="shared" si="129"/>
        <v>0.79268300000000003</v>
      </c>
    </row>
    <row r="8276" spans="1:5">
      <c r="A8276">
        <v>12</v>
      </c>
      <c r="B8276">
        <v>11</v>
      </c>
      <c r="C8276">
        <v>16</v>
      </c>
      <c r="D8276">
        <v>0</v>
      </c>
      <c r="E8276">
        <f t="shared" si="129"/>
        <v>0</v>
      </c>
    </row>
    <row r="8277" spans="1:5">
      <c r="A8277">
        <v>12</v>
      </c>
      <c r="B8277">
        <v>11</v>
      </c>
      <c r="C8277">
        <v>17</v>
      </c>
      <c r="D8277">
        <v>0</v>
      </c>
      <c r="E8277">
        <f t="shared" si="129"/>
        <v>0</v>
      </c>
    </row>
    <row r="8278" spans="1:5">
      <c r="A8278">
        <v>12</v>
      </c>
      <c r="B8278">
        <v>11</v>
      </c>
      <c r="C8278">
        <v>18</v>
      </c>
      <c r="D8278">
        <v>0</v>
      </c>
      <c r="E8278">
        <f t="shared" si="129"/>
        <v>0</v>
      </c>
    </row>
    <row r="8279" spans="1:5">
      <c r="A8279">
        <v>12</v>
      </c>
      <c r="B8279">
        <v>11</v>
      </c>
      <c r="C8279">
        <v>19</v>
      </c>
      <c r="D8279">
        <v>0</v>
      </c>
      <c r="E8279">
        <f t="shared" si="129"/>
        <v>0</v>
      </c>
    </row>
    <row r="8280" spans="1:5">
      <c r="A8280">
        <v>12</v>
      </c>
      <c r="B8280">
        <v>11</v>
      </c>
      <c r="C8280">
        <v>20</v>
      </c>
      <c r="D8280">
        <v>0</v>
      </c>
      <c r="E8280">
        <f t="shared" si="129"/>
        <v>0</v>
      </c>
    </row>
    <row r="8281" spans="1:5">
      <c r="A8281">
        <v>12</v>
      </c>
      <c r="B8281">
        <v>11</v>
      </c>
      <c r="C8281">
        <v>21</v>
      </c>
      <c r="D8281">
        <v>0</v>
      </c>
      <c r="E8281">
        <f t="shared" si="129"/>
        <v>0</v>
      </c>
    </row>
    <row r="8282" spans="1:5">
      <c r="A8282">
        <v>12</v>
      </c>
      <c r="B8282">
        <v>11</v>
      </c>
      <c r="C8282">
        <v>22</v>
      </c>
      <c r="D8282">
        <v>0</v>
      </c>
      <c r="E8282">
        <f t="shared" si="129"/>
        <v>0</v>
      </c>
    </row>
    <row r="8283" spans="1:5">
      <c r="A8283">
        <v>12</v>
      </c>
      <c r="B8283">
        <v>11</v>
      </c>
      <c r="C8283">
        <v>23</v>
      </c>
      <c r="D8283">
        <v>0</v>
      </c>
      <c r="E8283">
        <f t="shared" si="129"/>
        <v>0</v>
      </c>
    </row>
    <row r="8284" spans="1:5">
      <c r="A8284">
        <v>12</v>
      </c>
      <c r="B8284">
        <v>12</v>
      </c>
      <c r="C8284">
        <v>0</v>
      </c>
      <c r="D8284">
        <v>0</v>
      </c>
      <c r="E8284">
        <f t="shared" si="129"/>
        <v>0</v>
      </c>
    </row>
    <row r="8285" spans="1:5">
      <c r="A8285">
        <v>12</v>
      </c>
      <c r="B8285">
        <v>12</v>
      </c>
      <c r="C8285">
        <v>1</v>
      </c>
      <c r="D8285">
        <v>0</v>
      </c>
      <c r="E8285">
        <f t="shared" si="129"/>
        <v>0</v>
      </c>
    </row>
    <row r="8286" spans="1:5">
      <c r="A8286">
        <v>12</v>
      </c>
      <c r="B8286">
        <v>12</v>
      </c>
      <c r="C8286">
        <v>2</v>
      </c>
      <c r="D8286">
        <v>0</v>
      </c>
      <c r="E8286">
        <f t="shared" si="129"/>
        <v>0</v>
      </c>
    </row>
    <row r="8287" spans="1:5">
      <c r="A8287">
        <v>12</v>
      </c>
      <c r="B8287">
        <v>12</v>
      </c>
      <c r="C8287">
        <v>3</v>
      </c>
      <c r="D8287">
        <v>0</v>
      </c>
      <c r="E8287">
        <f t="shared" si="129"/>
        <v>0</v>
      </c>
    </row>
    <row r="8288" spans="1:5">
      <c r="A8288">
        <v>12</v>
      </c>
      <c r="B8288">
        <v>12</v>
      </c>
      <c r="C8288">
        <v>4</v>
      </c>
      <c r="D8288">
        <v>0</v>
      </c>
      <c r="E8288">
        <f t="shared" si="129"/>
        <v>0</v>
      </c>
    </row>
    <row r="8289" spans="1:5">
      <c r="A8289">
        <v>12</v>
      </c>
      <c r="B8289">
        <v>12</v>
      </c>
      <c r="C8289">
        <v>5</v>
      </c>
      <c r="D8289">
        <v>0</v>
      </c>
      <c r="E8289">
        <f t="shared" si="129"/>
        <v>0</v>
      </c>
    </row>
    <row r="8290" spans="1:5">
      <c r="A8290">
        <v>12</v>
      </c>
      <c r="B8290">
        <v>12</v>
      </c>
      <c r="C8290">
        <v>6</v>
      </c>
      <c r="D8290">
        <v>0</v>
      </c>
      <c r="E8290">
        <f t="shared" si="129"/>
        <v>0</v>
      </c>
    </row>
    <row r="8291" spans="1:5">
      <c r="A8291">
        <v>12</v>
      </c>
      <c r="B8291">
        <v>12</v>
      </c>
      <c r="C8291">
        <v>7</v>
      </c>
      <c r="D8291">
        <v>32.597000000000001</v>
      </c>
      <c r="E8291">
        <f t="shared" si="129"/>
        <v>3.2597000000000001E-2</v>
      </c>
    </row>
    <row r="8292" spans="1:5">
      <c r="A8292">
        <v>12</v>
      </c>
      <c r="B8292">
        <v>12</v>
      </c>
      <c r="C8292">
        <v>8</v>
      </c>
      <c r="D8292">
        <v>362.66399999999999</v>
      </c>
      <c r="E8292">
        <f t="shared" si="129"/>
        <v>0.36266399999999999</v>
      </c>
    </row>
    <row r="8293" spans="1:5">
      <c r="A8293">
        <v>12</v>
      </c>
      <c r="B8293">
        <v>12</v>
      </c>
      <c r="C8293">
        <v>9</v>
      </c>
      <c r="D8293">
        <v>821.31399999999996</v>
      </c>
      <c r="E8293">
        <f t="shared" si="129"/>
        <v>0.82131399999999999</v>
      </c>
    </row>
    <row r="8294" spans="1:5">
      <c r="A8294">
        <v>12</v>
      </c>
      <c r="B8294">
        <v>12</v>
      </c>
      <c r="C8294">
        <v>10</v>
      </c>
      <c r="D8294">
        <v>1999.6659999999999</v>
      </c>
      <c r="E8294">
        <f t="shared" si="129"/>
        <v>1.9996659999999999</v>
      </c>
    </row>
    <row r="8295" spans="1:5">
      <c r="A8295">
        <v>12</v>
      </c>
      <c r="B8295">
        <v>12</v>
      </c>
      <c r="C8295">
        <v>11</v>
      </c>
      <c r="D8295">
        <v>2613.7280000000001</v>
      </c>
      <c r="E8295">
        <f t="shared" si="129"/>
        <v>2.6137280000000001</v>
      </c>
    </row>
    <row r="8296" spans="1:5">
      <c r="A8296">
        <v>12</v>
      </c>
      <c r="B8296">
        <v>12</v>
      </c>
      <c r="C8296">
        <v>12</v>
      </c>
      <c r="D8296">
        <v>2468.3290000000002</v>
      </c>
      <c r="E8296">
        <f t="shared" si="129"/>
        <v>2.4683290000000002</v>
      </c>
    </row>
    <row r="8297" spans="1:5">
      <c r="A8297">
        <v>12</v>
      </c>
      <c r="B8297">
        <v>12</v>
      </c>
      <c r="C8297">
        <v>13</v>
      </c>
      <c r="D8297">
        <v>2093.0740000000001</v>
      </c>
      <c r="E8297">
        <f t="shared" si="129"/>
        <v>2.0930740000000001</v>
      </c>
    </row>
    <row r="8298" spans="1:5">
      <c r="A8298">
        <v>12</v>
      </c>
      <c r="B8298">
        <v>12</v>
      </c>
      <c r="C8298">
        <v>14</v>
      </c>
      <c r="D8298">
        <v>1471.192</v>
      </c>
      <c r="E8298">
        <f t="shared" si="129"/>
        <v>1.4711920000000001</v>
      </c>
    </row>
    <row r="8299" spans="1:5">
      <c r="A8299">
        <v>12</v>
      </c>
      <c r="B8299">
        <v>12</v>
      </c>
      <c r="C8299">
        <v>15</v>
      </c>
      <c r="D8299">
        <v>655.47500000000002</v>
      </c>
      <c r="E8299">
        <f t="shared" si="129"/>
        <v>0.65547500000000003</v>
      </c>
    </row>
    <row r="8300" spans="1:5">
      <c r="A8300">
        <v>12</v>
      </c>
      <c r="B8300">
        <v>12</v>
      </c>
      <c r="C8300">
        <v>16</v>
      </c>
      <c r="D8300">
        <v>0</v>
      </c>
      <c r="E8300">
        <f t="shared" si="129"/>
        <v>0</v>
      </c>
    </row>
    <row r="8301" spans="1:5">
      <c r="A8301">
        <v>12</v>
      </c>
      <c r="B8301">
        <v>12</v>
      </c>
      <c r="C8301">
        <v>17</v>
      </c>
      <c r="D8301">
        <v>0</v>
      </c>
      <c r="E8301">
        <f t="shared" si="129"/>
        <v>0</v>
      </c>
    </row>
    <row r="8302" spans="1:5">
      <c r="A8302">
        <v>12</v>
      </c>
      <c r="B8302">
        <v>12</v>
      </c>
      <c r="C8302">
        <v>18</v>
      </c>
      <c r="D8302">
        <v>0</v>
      </c>
      <c r="E8302">
        <f t="shared" si="129"/>
        <v>0</v>
      </c>
    </row>
    <row r="8303" spans="1:5">
      <c r="A8303">
        <v>12</v>
      </c>
      <c r="B8303">
        <v>12</v>
      </c>
      <c r="C8303">
        <v>19</v>
      </c>
      <c r="D8303">
        <v>0</v>
      </c>
      <c r="E8303">
        <f t="shared" si="129"/>
        <v>0</v>
      </c>
    </row>
    <row r="8304" spans="1:5">
      <c r="A8304">
        <v>12</v>
      </c>
      <c r="B8304">
        <v>12</v>
      </c>
      <c r="C8304">
        <v>20</v>
      </c>
      <c r="D8304">
        <v>0</v>
      </c>
      <c r="E8304">
        <f t="shared" si="129"/>
        <v>0</v>
      </c>
    </row>
    <row r="8305" spans="1:5">
      <c r="A8305">
        <v>12</v>
      </c>
      <c r="B8305">
        <v>12</v>
      </c>
      <c r="C8305">
        <v>21</v>
      </c>
      <c r="D8305">
        <v>0</v>
      </c>
      <c r="E8305">
        <f t="shared" si="129"/>
        <v>0</v>
      </c>
    </row>
    <row r="8306" spans="1:5">
      <c r="A8306">
        <v>12</v>
      </c>
      <c r="B8306">
        <v>12</v>
      </c>
      <c r="C8306">
        <v>22</v>
      </c>
      <c r="D8306">
        <v>0</v>
      </c>
      <c r="E8306">
        <f t="shared" si="129"/>
        <v>0</v>
      </c>
    </row>
    <row r="8307" spans="1:5">
      <c r="A8307">
        <v>12</v>
      </c>
      <c r="B8307">
        <v>12</v>
      </c>
      <c r="C8307">
        <v>23</v>
      </c>
      <c r="D8307">
        <v>0</v>
      </c>
      <c r="E8307">
        <f t="shared" si="129"/>
        <v>0</v>
      </c>
    </row>
    <row r="8308" spans="1:5">
      <c r="A8308">
        <v>12</v>
      </c>
      <c r="B8308">
        <v>13</v>
      </c>
      <c r="C8308">
        <v>0</v>
      </c>
      <c r="D8308">
        <v>0</v>
      </c>
      <c r="E8308">
        <f t="shared" si="129"/>
        <v>0</v>
      </c>
    </row>
    <row r="8309" spans="1:5">
      <c r="A8309">
        <v>12</v>
      </c>
      <c r="B8309">
        <v>13</v>
      </c>
      <c r="C8309">
        <v>1</v>
      </c>
      <c r="D8309">
        <v>0</v>
      </c>
      <c r="E8309">
        <f t="shared" si="129"/>
        <v>0</v>
      </c>
    </row>
    <row r="8310" spans="1:5">
      <c r="A8310">
        <v>12</v>
      </c>
      <c r="B8310">
        <v>13</v>
      </c>
      <c r="C8310">
        <v>2</v>
      </c>
      <c r="D8310">
        <v>0</v>
      </c>
      <c r="E8310">
        <f t="shared" si="129"/>
        <v>0</v>
      </c>
    </row>
    <row r="8311" spans="1:5">
      <c r="A8311">
        <v>12</v>
      </c>
      <c r="B8311">
        <v>13</v>
      </c>
      <c r="C8311">
        <v>3</v>
      </c>
      <c r="D8311">
        <v>0</v>
      </c>
      <c r="E8311">
        <f t="shared" si="129"/>
        <v>0</v>
      </c>
    </row>
    <row r="8312" spans="1:5">
      <c r="A8312">
        <v>12</v>
      </c>
      <c r="B8312">
        <v>13</v>
      </c>
      <c r="C8312">
        <v>4</v>
      </c>
      <c r="D8312">
        <v>0</v>
      </c>
      <c r="E8312">
        <f t="shared" si="129"/>
        <v>0</v>
      </c>
    </row>
    <row r="8313" spans="1:5">
      <c r="A8313">
        <v>12</v>
      </c>
      <c r="B8313">
        <v>13</v>
      </c>
      <c r="C8313">
        <v>5</v>
      </c>
      <c r="D8313">
        <v>0</v>
      </c>
      <c r="E8313">
        <f t="shared" si="129"/>
        <v>0</v>
      </c>
    </row>
    <row r="8314" spans="1:5">
      <c r="A8314">
        <v>12</v>
      </c>
      <c r="B8314">
        <v>13</v>
      </c>
      <c r="C8314">
        <v>6</v>
      </c>
      <c r="D8314">
        <v>0</v>
      </c>
      <c r="E8314">
        <f t="shared" si="129"/>
        <v>0</v>
      </c>
    </row>
    <row r="8315" spans="1:5">
      <c r="A8315">
        <v>12</v>
      </c>
      <c r="B8315">
        <v>13</v>
      </c>
      <c r="C8315">
        <v>7</v>
      </c>
      <c r="D8315">
        <v>280.13299999999998</v>
      </c>
      <c r="E8315">
        <f t="shared" si="129"/>
        <v>0.28013299999999997</v>
      </c>
    </row>
    <row r="8316" spans="1:5">
      <c r="A8316">
        <v>12</v>
      </c>
      <c r="B8316">
        <v>13</v>
      </c>
      <c r="C8316">
        <v>8</v>
      </c>
      <c r="D8316">
        <v>1101.8520000000001</v>
      </c>
      <c r="E8316">
        <f t="shared" si="129"/>
        <v>1.1018520000000001</v>
      </c>
    </row>
    <row r="8317" spans="1:5">
      <c r="A8317">
        <v>12</v>
      </c>
      <c r="B8317">
        <v>13</v>
      </c>
      <c r="C8317">
        <v>9</v>
      </c>
      <c r="D8317">
        <v>1123.625</v>
      </c>
      <c r="E8317">
        <f t="shared" si="129"/>
        <v>1.1236250000000001</v>
      </c>
    </row>
    <row r="8318" spans="1:5">
      <c r="A8318">
        <v>12</v>
      </c>
      <c r="B8318">
        <v>13</v>
      </c>
      <c r="C8318">
        <v>10</v>
      </c>
      <c r="D8318">
        <v>1046.7729999999999</v>
      </c>
      <c r="E8318">
        <f t="shared" si="129"/>
        <v>1.046773</v>
      </c>
    </row>
    <row r="8319" spans="1:5">
      <c r="A8319">
        <v>12</v>
      </c>
      <c r="B8319">
        <v>13</v>
      </c>
      <c r="C8319">
        <v>11</v>
      </c>
      <c r="D8319">
        <v>2388.3209999999999</v>
      </c>
      <c r="E8319">
        <f t="shared" si="129"/>
        <v>2.3883209999999999</v>
      </c>
    </row>
    <row r="8320" spans="1:5">
      <c r="A8320">
        <v>12</v>
      </c>
      <c r="B8320">
        <v>13</v>
      </c>
      <c r="C8320">
        <v>12</v>
      </c>
      <c r="D8320">
        <v>1823.336</v>
      </c>
      <c r="E8320">
        <f t="shared" si="129"/>
        <v>1.8233360000000001</v>
      </c>
    </row>
    <row r="8321" spans="1:5">
      <c r="A8321">
        <v>12</v>
      </c>
      <c r="B8321">
        <v>13</v>
      </c>
      <c r="C8321">
        <v>13</v>
      </c>
      <c r="D8321">
        <v>1571.3520000000001</v>
      </c>
      <c r="E8321">
        <f t="shared" si="129"/>
        <v>1.5713520000000001</v>
      </c>
    </row>
    <row r="8322" spans="1:5">
      <c r="A8322">
        <v>12</v>
      </c>
      <c r="B8322">
        <v>13</v>
      </c>
      <c r="C8322">
        <v>14</v>
      </c>
      <c r="D8322">
        <v>678.952</v>
      </c>
      <c r="E8322">
        <f t="shared" si="129"/>
        <v>0.678952</v>
      </c>
    </row>
    <row r="8323" spans="1:5">
      <c r="A8323">
        <v>12</v>
      </c>
      <c r="B8323">
        <v>13</v>
      </c>
      <c r="C8323">
        <v>15</v>
      </c>
      <c r="D8323">
        <v>273.512</v>
      </c>
      <c r="E8323">
        <f t="shared" si="129"/>
        <v>0.27351199999999998</v>
      </c>
    </row>
    <row r="8324" spans="1:5">
      <c r="A8324">
        <v>12</v>
      </c>
      <c r="B8324">
        <v>13</v>
      </c>
      <c r="C8324">
        <v>16</v>
      </c>
      <c r="D8324">
        <v>0</v>
      </c>
      <c r="E8324">
        <f t="shared" si="129"/>
        <v>0</v>
      </c>
    </row>
    <row r="8325" spans="1:5">
      <c r="A8325">
        <v>12</v>
      </c>
      <c r="B8325">
        <v>13</v>
      </c>
      <c r="C8325">
        <v>17</v>
      </c>
      <c r="D8325">
        <v>0</v>
      </c>
      <c r="E8325">
        <f t="shared" ref="E8325:E8388" si="130">D8325/1000</f>
        <v>0</v>
      </c>
    </row>
    <row r="8326" spans="1:5">
      <c r="A8326">
        <v>12</v>
      </c>
      <c r="B8326">
        <v>13</v>
      </c>
      <c r="C8326">
        <v>18</v>
      </c>
      <c r="D8326">
        <v>0</v>
      </c>
      <c r="E8326">
        <f t="shared" si="130"/>
        <v>0</v>
      </c>
    </row>
    <row r="8327" spans="1:5">
      <c r="A8327">
        <v>12</v>
      </c>
      <c r="B8327">
        <v>13</v>
      </c>
      <c r="C8327">
        <v>19</v>
      </c>
      <c r="D8327">
        <v>0</v>
      </c>
      <c r="E8327">
        <f t="shared" si="130"/>
        <v>0</v>
      </c>
    </row>
    <row r="8328" spans="1:5">
      <c r="A8328">
        <v>12</v>
      </c>
      <c r="B8328">
        <v>13</v>
      </c>
      <c r="C8328">
        <v>20</v>
      </c>
      <c r="D8328">
        <v>0</v>
      </c>
      <c r="E8328">
        <f t="shared" si="130"/>
        <v>0</v>
      </c>
    </row>
    <row r="8329" spans="1:5">
      <c r="A8329">
        <v>12</v>
      </c>
      <c r="B8329">
        <v>13</v>
      </c>
      <c r="C8329">
        <v>21</v>
      </c>
      <c r="D8329">
        <v>0</v>
      </c>
      <c r="E8329">
        <f t="shared" si="130"/>
        <v>0</v>
      </c>
    </row>
    <row r="8330" spans="1:5">
      <c r="A8330">
        <v>12</v>
      </c>
      <c r="B8330">
        <v>13</v>
      </c>
      <c r="C8330">
        <v>22</v>
      </c>
      <c r="D8330">
        <v>0</v>
      </c>
      <c r="E8330">
        <f t="shared" si="130"/>
        <v>0</v>
      </c>
    </row>
    <row r="8331" spans="1:5">
      <c r="A8331">
        <v>12</v>
      </c>
      <c r="B8331">
        <v>13</v>
      </c>
      <c r="C8331">
        <v>23</v>
      </c>
      <c r="D8331">
        <v>0</v>
      </c>
      <c r="E8331">
        <f t="shared" si="130"/>
        <v>0</v>
      </c>
    </row>
    <row r="8332" spans="1:5">
      <c r="A8332">
        <v>12</v>
      </c>
      <c r="B8332">
        <v>14</v>
      </c>
      <c r="C8332">
        <v>0</v>
      </c>
      <c r="D8332">
        <v>0</v>
      </c>
      <c r="E8332">
        <f t="shared" si="130"/>
        <v>0</v>
      </c>
    </row>
    <row r="8333" spans="1:5">
      <c r="A8333">
        <v>12</v>
      </c>
      <c r="B8333">
        <v>14</v>
      </c>
      <c r="C8333">
        <v>1</v>
      </c>
      <c r="D8333">
        <v>0</v>
      </c>
      <c r="E8333">
        <f t="shared" si="130"/>
        <v>0</v>
      </c>
    </row>
    <row r="8334" spans="1:5">
      <c r="A8334">
        <v>12</v>
      </c>
      <c r="B8334">
        <v>14</v>
      </c>
      <c r="C8334">
        <v>2</v>
      </c>
      <c r="D8334">
        <v>0</v>
      </c>
      <c r="E8334">
        <f t="shared" si="130"/>
        <v>0</v>
      </c>
    </row>
    <row r="8335" spans="1:5">
      <c r="A8335">
        <v>12</v>
      </c>
      <c r="B8335">
        <v>14</v>
      </c>
      <c r="C8335">
        <v>3</v>
      </c>
      <c r="D8335">
        <v>0</v>
      </c>
      <c r="E8335">
        <f t="shared" si="130"/>
        <v>0</v>
      </c>
    </row>
    <row r="8336" spans="1:5">
      <c r="A8336">
        <v>12</v>
      </c>
      <c r="B8336">
        <v>14</v>
      </c>
      <c r="C8336">
        <v>4</v>
      </c>
      <c r="D8336">
        <v>0</v>
      </c>
      <c r="E8336">
        <f t="shared" si="130"/>
        <v>0</v>
      </c>
    </row>
    <row r="8337" spans="1:5">
      <c r="A8337">
        <v>12</v>
      </c>
      <c r="B8337">
        <v>14</v>
      </c>
      <c r="C8337">
        <v>5</v>
      </c>
      <c r="D8337">
        <v>0</v>
      </c>
      <c r="E8337">
        <f t="shared" si="130"/>
        <v>0</v>
      </c>
    </row>
    <row r="8338" spans="1:5">
      <c r="A8338">
        <v>12</v>
      </c>
      <c r="B8338">
        <v>14</v>
      </c>
      <c r="C8338">
        <v>6</v>
      </c>
      <c r="D8338">
        <v>0</v>
      </c>
      <c r="E8338">
        <f t="shared" si="130"/>
        <v>0</v>
      </c>
    </row>
    <row r="8339" spans="1:5">
      <c r="A8339">
        <v>12</v>
      </c>
      <c r="B8339">
        <v>14</v>
      </c>
      <c r="C8339">
        <v>7</v>
      </c>
      <c r="D8339">
        <v>1.3120000000000001</v>
      </c>
      <c r="E8339">
        <f t="shared" si="130"/>
        <v>1.312E-3</v>
      </c>
    </row>
    <row r="8340" spans="1:5">
      <c r="A8340">
        <v>12</v>
      </c>
      <c r="B8340">
        <v>14</v>
      </c>
      <c r="C8340">
        <v>8</v>
      </c>
      <c r="D8340">
        <v>62.841999999999999</v>
      </c>
      <c r="E8340">
        <f t="shared" si="130"/>
        <v>6.2841999999999995E-2</v>
      </c>
    </row>
    <row r="8341" spans="1:5">
      <c r="A8341">
        <v>12</v>
      </c>
      <c r="B8341">
        <v>14</v>
      </c>
      <c r="C8341">
        <v>9</v>
      </c>
      <c r="D8341">
        <v>782.01300000000003</v>
      </c>
      <c r="E8341">
        <f t="shared" si="130"/>
        <v>0.78201300000000007</v>
      </c>
    </row>
    <row r="8342" spans="1:5">
      <c r="A8342">
        <v>12</v>
      </c>
      <c r="B8342">
        <v>14</v>
      </c>
      <c r="C8342">
        <v>10</v>
      </c>
      <c r="D8342">
        <v>647.61699999999996</v>
      </c>
      <c r="E8342">
        <f t="shared" si="130"/>
        <v>0.647617</v>
      </c>
    </row>
    <row r="8343" spans="1:5">
      <c r="A8343">
        <v>12</v>
      </c>
      <c r="B8343">
        <v>14</v>
      </c>
      <c r="C8343">
        <v>11</v>
      </c>
      <c r="D8343">
        <v>366.78899999999999</v>
      </c>
      <c r="E8343">
        <f t="shared" si="130"/>
        <v>0.36678899999999998</v>
      </c>
    </row>
    <row r="8344" spans="1:5">
      <c r="A8344">
        <v>12</v>
      </c>
      <c r="B8344">
        <v>14</v>
      </c>
      <c r="C8344">
        <v>12</v>
      </c>
      <c r="D8344">
        <v>479.58100000000002</v>
      </c>
      <c r="E8344">
        <f t="shared" si="130"/>
        <v>0.47958100000000004</v>
      </c>
    </row>
    <row r="8345" spans="1:5">
      <c r="A8345">
        <v>12</v>
      </c>
      <c r="B8345">
        <v>14</v>
      </c>
      <c r="C8345">
        <v>13</v>
      </c>
      <c r="D8345">
        <v>610.40200000000004</v>
      </c>
      <c r="E8345">
        <f t="shared" si="130"/>
        <v>0.610402</v>
      </c>
    </row>
    <row r="8346" spans="1:5">
      <c r="A8346">
        <v>12</v>
      </c>
      <c r="B8346">
        <v>14</v>
      </c>
      <c r="C8346">
        <v>14</v>
      </c>
      <c r="D8346">
        <v>181.50899999999999</v>
      </c>
      <c r="E8346">
        <f t="shared" si="130"/>
        <v>0.18150899999999998</v>
      </c>
    </row>
    <row r="8347" spans="1:5">
      <c r="A8347">
        <v>12</v>
      </c>
      <c r="B8347">
        <v>14</v>
      </c>
      <c r="C8347">
        <v>15</v>
      </c>
      <c r="D8347">
        <v>119.045</v>
      </c>
      <c r="E8347">
        <f t="shared" si="130"/>
        <v>0.119045</v>
      </c>
    </row>
    <row r="8348" spans="1:5">
      <c r="A8348">
        <v>12</v>
      </c>
      <c r="B8348">
        <v>14</v>
      </c>
      <c r="C8348">
        <v>16</v>
      </c>
      <c r="D8348">
        <v>0</v>
      </c>
      <c r="E8348">
        <f t="shared" si="130"/>
        <v>0</v>
      </c>
    </row>
    <row r="8349" spans="1:5">
      <c r="A8349">
        <v>12</v>
      </c>
      <c r="B8349">
        <v>14</v>
      </c>
      <c r="C8349">
        <v>17</v>
      </c>
      <c r="D8349">
        <v>0</v>
      </c>
      <c r="E8349">
        <f t="shared" si="130"/>
        <v>0</v>
      </c>
    </row>
    <row r="8350" spans="1:5">
      <c r="A8350">
        <v>12</v>
      </c>
      <c r="B8350">
        <v>14</v>
      </c>
      <c r="C8350">
        <v>18</v>
      </c>
      <c r="D8350">
        <v>0</v>
      </c>
      <c r="E8350">
        <f t="shared" si="130"/>
        <v>0</v>
      </c>
    </row>
    <row r="8351" spans="1:5">
      <c r="A8351">
        <v>12</v>
      </c>
      <c r="B8351">
        <v>14</v>
      </c>
      <c r="C8351">
        <v>19</v>
      </c>
      <c r="D8351">
        <v>0</v>
      </c>
      <c r="E8351">
        <f t="shared" si="130"/>
        <v>0</v>
      </c>
    </row>
    <row r="8352" spans="1:5">
      <c r="A8352">
        <v>12</v>
      </c>
      <c r="B8352">
        <v>14</v>
      </c>
      <c r="C8352">
        <v>20</v>
      </c>
      <c r="D8352">
        <v>0</v>
      </c>
      <c r="E8352">
        <f t="shared" si="130"/>
        <v>0</v>
      </c>
    </row>
    <row r="8353" spans="1:5">
      <c r="A8353">
        <v>12</v>
      </c>
      <c r="B8353">
        <v>14</v>
      </c>
      <c r="C8353">
        <v>21</v>
      </c>
      <c r="D8353">
        <v>0</v>
      </c>
      <c r="E8353">
        <f t="shared" si="130"/>
        <v>0</v>
      </c>
    </row>
    <row r="8354" spans="1:5">
      <c r="A8354">
        <v>12</v>
      </c>
      <c r="B8354">
        <v>14</v>
      </c>
      <c r="C8354">
        <v>22</v>
      </c>
      <c r="D8354">
        <v>0</v>
      </c>
      <c r="E8354">
        <f t="shared" si="130"/>
        <v>0</v>
      </c>
    </row>
    <row r="8355" spans="1:5">
      <c r="A8355">
        <v>12</v>
      </c>
      <c r="B8355">
        <v>14</v>
      </c>
      <c r="C8355">
        <v>23</v>
      </c>
      <c r="D8355">
        <v>0</v>
      </c>
      <c r="E8355">
        <f t="shared" si="130"/>
        <v>0</v>
      </c>
    </row>
    <row r="8356" spans="1:5">
      <c r="A8356">
        <v>12</v>
      </c>
      <c r="B8356">
        <v>15</v>
      </c>
      <c r="C8356">
        <v>0</v>
      </c>
      <c r="D8356">
        <v>0</v>
      </c>
      <c r="E8356">
        <f t="shared" si="130"/>
        <v>0</v>
      </c>
    </row>
    <row r="8357" spans="1:5">
      <c r="A8357">
        <v>12</v>
      </c>
      <c r="B8357">
        <v>15</v>
      </c>
      <c r="C8357">
        <v>1</v>
      </c>
      <c r="D8357">
        <v>0</v>
      </c>
      <c r="E8357">
        <f t="shared" si="130"/>
        <v>0</v>
      </c>
    </row>
    <row r="8358" spans="1:5">
      <c r="A8358">
        <v>12</v>
      </c>
      <c r="B8358">
        <v>15</v>
      </c>
      <c r="C8358">
        <v>2</v>
      </c>
      <c r="D8358">
        <v>0</v>
      </c>
      <c r="E8358">
        <f t="shared" si="130"/>
        <v>0</v>
      </c>
    </row>
    <row r="8359" spans="1:5">
      <c r="A8359">
        <v>12</v>
      </c>
      <c r="B8359">
        <v>15</v>
      </c>
      <c r="C8359">
        <v>3</v>
      </c>
      <c r="D8359">
        <v>0</v>
      </c>
      <c r="E8359">
        <f t="shared" si="130"/>
        <v>0</v>
      </c>
    </row>
    <row r="8360" spans="1:5">
      <c r="A8360">
        <v>12</v>
      </c>
      <c r="B8360">
        <v>15</v>
      </c>
      <c r="C8360">
        <v>4</v>
      </c>
      <c r="D8360">
        <v>0</v>
      </c>
      <c r="E8360">
        <f t="shared" si="130"/>
        <v>0</v>
      </c>
    </row>
    <row r="8361" spans="1:5">
      <c r="A8361">
        <v>12</v>
      </c>
      <c r="B8361">
        <v>15</v>
      </c>
      <c r="C8361">
        <v>5</v>
      </c>
      <c r="D8361">
        <v>0</v>
      </c>
      <c r="E8361">
        <f t="shared" si="130"/>
        <v>0</v>
      </c>
    </row>
    <row r="8362" spans="1:5">
      <c r="A8362">
        <v>12</v>
      </c>
      <c r="B8362">
        <v>15</v>
      </c>
      <c r="C8362">
        <v>6</v>
      </c>
      <c r="D8362">
        <v>0</v>
      </c>
      <c r="E8362">
        <f t="shared" si="130"/>
        <v>0</v>
      </c>
    </row>
    <row r="8363" spans="1:5">
      <c r="A8363">
        <v>12</v>
      </c>
      <c r="B8363">
        <v>15</v>
      </c>
      <c r="C8363">
        <v>7</v>
      </c>
      <c r="D8363">
        <v>0</v>
      </c>
      <c r="E8363">
        <f t="shared" si="130"/>
        <v>0</v>
      </c>
    </row>
    <row r="8364" spans="1:5">
      <c r="A8364">
        <v>12</v>
      </c>
      <c r="B8364">
        <v>15</v>
      </c>
      <c r="C8364">
        <v>8</v>
      </c>
      <c r="D8364">
        <v>177.185</v>
      </c>
      <c r="E8364">
        <f t="shared" si="130"/>
        <v>0.17718500000000001</v>
      </c>
    </row>
    <row r="8365" spans="1:5">
      <c r="A8365">
        <v>12</v>
      </c>
      <c r="B8365">
        <v>15</v>
      </c>
      <c r="C8365">
        <v>9</v>
      </c>
      <c r="D8365">
        <v>360.23399999999998</v>
      </c>
      <c r="E8365">
        <f t="shared" si="130"/>
        <v>0.360234</v>
      </c>
    </row>
    <row r="8366" spans="1:5">
      <c r="A8366">
        <v>12</v>
      </c>
      <c r="B8366">
        <v>15</v>
      </c>
      <c r="C8366">
        <v>10</v>
      </c>
      <c r="D8366">
        <v>488.08100000000002</v>
      </c>
      <c r="E8366">
        <f t="shared" si="130"/>
        <v>0.48808100000000004</v>
      </c>
    </row>
    <row r="8367" spans="1:5">
      <c r="A8367">
        <v>12</v>
      </c>
      <c r="B8367">
        <v>15</v>
      </c>
      <c r="C8367">
        <v>11</v>
      </c>
      <c r="D8367">
        <v>524.95799999999997</v>
      </c>
      <c r="E8367">
        <f t="shared" si="130"/>
        <v>0.52495799999999992</v>
      </c>
    </row>
    <row r="8368" spans="1:5">
      <c r="A8368">
        <v>12</v>
      </c>
      <c r="B8368">
        <v>15</v>
      </c>
      <c r="C8368">
        <v>12</v>
      </c>
      <c r="D8368">
        <v>651.49199999999996</v>
      </c>
      <c r="E8368">
        <f t="shared" si="130"/>
        <v>0.65149199999999996</v>
      </c>
    </row>
    <row r="8369" spans="1:5">
      <c r="A8369">
        <v>12</v>
      </c>
      <c r="B8369">
        <v>15</v>
      </c>
      <c r="C8369">
        <v>13</v>
      </c>
      <c r="D8369">
        <v>468.51900000000001</v>
      </c>
      <c r="E8369">
        <f t="shared" si="130"/>
        <v>0.46851900000000002</v>
      </c>
    </row>
    <row r="8370" spans="1:5">
      <c r="A8370">
        <v>12</v>
      </c>
      <c r="B8370">
        <v>15</v>
      </c>
      <c r="C8370">
        <v>14</v>
      </c>
      <c r="D8370">
        <v>1551.8030000000001</v>
      </c>
      <c r="E8370">
        <f t="shared" si="130"/>
        <v>1.551803</v>
      </c>
    </row>
    <row r="8371" spans="1:5">
      <c r="A8371">
        <v>12</v>
      </c>
      <c r="B8371">
        <v>15</v>
      </c>
      <c r="C8371">
        <v>15</v>
      </c>
      <c r="D8371">
        <v>728.56100000000004</v>
      </c>
      <c r="E8371">
        <f t="shared" si="130"/>
        <v>0.72856100000000001</v>
      </c>
    </row>
    <row r="8372" spans="1:5">
      <c r="A8372">
        <v>12</v>
      </c>
      <c r="B8372">
        <v>15</v>
      </c>
      <c r="C8372">
        <v>16</v>
      </c>
      <c r="D8372">
        <v>0</v>
      </c>
      <c r="E8372">
        <f t="shared" si="130"/>
        <v>0</v>
      </c>
    </row>
    <row r="8373" spans="1:5">
      <c r="A8373">
        <v>12</v>
      </c>
      <c r="B8373">
        <v>15</v>
      </c>
      <c r="C8373">
        <v>17</v>
      </c>
      <c r="D8373">
        <v>0</v>
      </c>
      <c r="E8373">
        <f t="shared" si="130"/>
        <v>0</v>
      </c>
    </row>
    <row r="8374" spans="1:5">
      <c r="A8374">
        <v>12</v>
      </c>
      <c r="B8374">
        <v>15</v>
      </c>
      <c r="C8374">
        <v>18</v>
      </c>
      <c r="D8374">
        <v>0</v>
      </c>
      <c r="E8374">
        <f t="shared" si="130"/>
        <v>0</v>
      </c>
    </row>
    <row r="8375" spans="1:5">
      <c r="A8375">
        <v>12</v>
      </c>
      <c r="B8375">
        <v>15</v>
      </c>
      <c r="C8375">
        <v>19</v>
      </c>
      <c r="D8375">
        <v>0</v>
      </c>
      <c r="E8375">
        <f t="shared" si="130"/>
        <v>0</v>
      </c>
    </row>
    <row r="8376" spans="1:5">
      <c r="A8376">
        <v>12</v>
      </c>
      <c r="B8376">
        <v>15</v>
      </c>
      <c r="C8376">
        <v>20</v>
      </c>
      <c r="D8376">
        <v>0</v>
      </c>
      <c r="E8376">
        <f t="shared" si="130"/>
        <v>0</v>
      </c>
    </row>
    <row r="8377" spans="1:5">
      <c r="A8377">
        <v>12</v>
      </c>
      <c r="B8377">
        <v>15</v>
      </c>
      <c r="C8377">
        <v>21</v>
      </c>
      <c r="D8377">
        <v>0</v>
      </c>
      <c r="E8377">
        <f t="shared" si="130"/>
        <v>0</v>
      </c>
    </row>
    <row r="8378" spans="1:5">
      <c r="A8378">
        <v>12</v>
      </c>
      <c r="B8378">
        <v>15</v>
      </c>
      <c r="C8378">
        <v>22</v>
      </c>
      <c r="D8378">
        <v>0</v>
      </c>
      <c r="E8378">
        <f t="shared" si="130"/>
        <v>0</v>
      </c>
    </row>
    <row r="8379" spans="1:5">
      <c r="A8379">
        <v>12</v>
      </c>
      <c r="B8379">
        <v>15</v>
      </c>
      <c r="C8379">
        <v>23</v>
      </c>
      <c r="D8379">
        <v>0</v>
      </c>
      <c r="E8379">
        <f t="shared" si="130"/>
        <v>0</v>
      </c>
    </row>
    <row r="8380" spans="1:5">
      <c r="A8380">
        <v>12</v>
      </c>
      <c r="B8380">
        <v>16</v>
      </c>
      <c r="C8380">
        <v>0</v>
      </c>
      <c r="D8380">
        <v>0</v>
      </c>
      <c r="E8380">
        <f t="shared" si="130"/>
        <v>0</v>
      </c>
    </row>
    <row r="8381" spans="1:5">
      <c r="A8381">
        <v>12</v>
      </c>
      <c r="B8381">
        <v>16</v>
      </c>
      <c r="C8381">
        <v>1</v>
      </c>
      <c r="D8381">
        <v>0</v>
      </c>
      <c r="E8381">
        <f t="shared" si="130"/>
        <v>0</v>
      </c>
    </row>
    <row r="8382" spans="1:5">
      <c r="A8382">
        <v>12</v>
      </c>
      <c r="B8382">
        <v>16</v>
      </c>
      <c r="C8382">
        <v>2</v>
      </c>
      <c r="D8382">
        <v>0</v>
      </c>
      <c r="E8382">
        <f t="shared" si="130"/>
        <v>0</v>
      </c>
    </row>
    <row r="8383" spans="1:5">
      <c r="A8383">
        <v>12</v>
      </c>
      <c r="B8383">
        <v>16</v>
      </c>
      <c r="C8383">
        <v>3</v>
      </c>
      <c r="D8383">
        <v>0</v>
      </c>
      <c r="E8383">
        <f t="shared" si="130"/>
        <v>0</v>
      </c>
    </row>
    <row r="8384" spans="1:5">
      <c r="A8384">
        <v>12</v>
      </c>
      <c r="B8384">
        <v>16</v>
      </c>
      <c r="C8384">
        <v>4</v>
      </c>
      <c r="D8384">
        <v>0</v>
      </c>
      <c r="E8384">
        <f t="shared" si="130"/>
        <v>0</v>
      </c>
    </row>
    <row r="8385" spans="1:5">
      <c r="A8385">
        <v>12</v>
      </c>
      <c r="B8385">
        <v>16</v>
      </c>
      <c r="C8385">
        <v>5</v>
      </c>
      <c r="D8385">
        <v>0</v>
      </c>
      <c r="E8385">
        <f t="shared" si="130"/>
        <v>0</v>
      </c>
    </row>
    <row r="8386" spans="1:5">
      <c r="A8386">
        <v>12</v>
      </c>
      <c r="B8386">
        <v>16</v>
      </c>
      <c r="C8386">
        <v>6</v>
      </c>
      <c r="D8386">
        <v>0</v>
      </c>
      <c r="E8386">
        <f t="shared" si="130"/>
        <v>0</v>
      </c>
    </row>
    <row r="8387" spans="1:5">
      <c r="A8387">
        <v>12</v>
      </c>
      <c r="B8387">
        <v>16</v>
      </c>
      <c r="C8387">
        <v>7</v>
      </c>
      <c r="D8387">
        <v>261.48099999999999</v>
      </c>
      <c r="E8387">
        <f t="shared" si="130"/>
        <v>0.26148100000000002</v>
      </c>
    </row>
    <row r="8388" spans="1:5">
      <c r="A8388">
        <v>12</v>
      </c>
      <c r="B8388">
        <v>16</v>
      </c>
      <c r="C8388">
        <v>8</v>
      </c>
      <c r="D8388">
        <v>208.35499999999999</v>
      </c>
      <c r="E8388">
        <f t="shared" si="130"/>
        <v>0.20835499999999998</v>
      </c>
    </row>
    <row r="8389" spans="1:5">
      <c r="A8389">
        <v>12</v>
      </c>
      <c r="B8389">
        <v>16</v>
      </c>
      <c r="C8389">
        <v>9</v>
      </c>
      <c r="D8389">
        <v>625.173</v>
      </c>
      <c r="E8389">
        <f t="shared" ref="E8389:E8452" si="131">D8389/1000</f>
        <v>0.62517299999999998</v>
      </c>
    </row>
    <row r="8390" spans="1:5">
      <c r="A8390">
        <v>12</v>
      </c>
      <c r="B8390">
        <v>16</v>
      </c>
      <c r="C8390">
        <v>10</v>
      </c>
      <c r="D8390">
        <v>824.96799999999996</v>
      </c>
      <c r="E8390">
        <f t="shared" si="131"/>
        <v>0.82496799999999992</v>
      </c>
    </row>
    <row r="8391" spans="1:5">
      <c r="A8391">
        <v>12</v>
      </c>
      <c r="B8391">
        <v>16</v>
      </c>
      <c r="C8391">
        <v>11</v>
      </c>
      <c r="D8391">
        <v>625.82299999999998</v>
      </c>
      <c r="E8391">
        <f t="shared" si="131"/>
        <v>0.62582300000000002</v>
      </c>
    </row>
    <row r="8392" spans="1:5">
      <c r="A8392">
        <v>12</v>
      </c>
      <c r="B8392">
        <v>16</v>
      </c>
      <c r="C8392">
        <v>12</v>
      </c>
      <c r="D8392">
        <v>752.72</v>
      </c>
      <c r="E8392">
        <f t="shared" si="131"/>
        <v>0.75272000000000006</v>
      </c>
    </row>
    <row r="8393" spans="1:5">
      <c r="A8393">
        <v>12</v>
      </c>
      <c r="B8393">
        <v>16</v>
      </c>
      <c r="C8393">
        <v>13</v>
      </c>
      <c r="D8393">
        <v>1374.6859999999999</v>
      </c>
      <c r="E8393">
        <f t="shared" si="131"/>
        <v>1.3746859999999999</v>
      </c>
    </row>
    <row r="8394" spans="1:5">
      <c r="A8394">
        <v>12</v>
      </c>
      <c r="B8394">
        <v>16</v>
      </c>
      <c r="C8394">
        <v>14</v>
      </c>
      <c r="D8394">
        <v>314.83199999999999</v>
      </c>
      <c r="E8394">
        <f t="shared" si="131"/>
        <v>0.314832</v>
      </c>
    </row>
    <row r="8395" spans="1:5">
      <c r="A8395">
        <v>12</v>
      </c>
      <c r="B8395">
        <v>16</v>
      </c>
      <c r="C8395">
        <v>15</v>
      </c>
      <c r="D8395">
        <v>280.64800000000002</v>
      </c>
      <c r="E8395">
        <f t="shared" si="131"/>
        <v>0.28064800000000001</v>
      </c>
    </row>
    <row r="8396" spans="1:5">
      <c r="A8396">
        <v>12</v>
      </c>
      <c r="B8396">
        <v>16</v>
      </c>
      <c r="C8396">
        <v>16</v>
      </c>
      <c r="D8396">
        <v>0</v>
      </c>
      <c r="E8396">
        <f t="shared" si="131"/>
        <v>0</v>
      </c>
    </row>
    <row r="8397" spans="1:5">
      <c r="A8397">
        <v>12</v>
      </c>
      <c r="B8397">
        <v>16</v>
      </c>
      <c r="C8397">
        <v>17</v>
      </c>
      <c r="D8397">
        <v>0</v>
      </c>
      <c r="E8397">
        <f t="shared" si="131"/>
        <v>0</v>
      </c>
    </row>
    <row r="8398" spans="1:5">
      <c r="A8398">
        <v>12</v>
      </c>
      <c r="B8398">
        <v>16</v>
      </c>
      <c r="C8398">
        <v>18</v>
      </c>
      <c r="D8398">
        <v>0</v>
      </c>
      <c r="E8398">
        <f t="shared" si="131"/>
        <v>0</v>
      </c>
    </row>
    <row r="8399" spans="1:5">
      <c r="A8399">
        <v>12</v>
      </c>
      <c r="B8399">
        <v>16</v>
      </c>
      <c r="C8399">
        <v>19</v>
      </c>
      <c r="D8399">
        <v>0</v>
      </c>
      <c r="E8399">
        <f t="shared" si="131"/>
        <v>0</v>
      </c>
    </row>
    <row r="8400" spans="1:5">
      <c r="A8400">
        <v>12</v>
      </c>
      <c r="B8400">
        <v>16</v>
      </c>
      <c r="C8400">
        <v>20</v>
      </c>
      <c r="D8400">
        <v>0</v>
      </c>
      <c r="E8400">
        <f t="shared" si="131"/>
        <v>0</v>
      </c>
    </row>
    <row r="8401" spans="1:5">
      <c r="A8401">
        <v>12</v>
      </c>
      <c r="B8401">
        <v>16</v>
      </c>
      <c r="C8401">
        <v>21</v>
      </c>
      <c r="D8401">
        <v>0</v>
      </c>
      <c r="E8401">
        <f t="shared" si="131"/>
        <v>0</v>
      </c>
    </row>
    <row r="8402" spans="1:5">
      <c r="A8402">
        <v>12</v>
      </c>
      <c r="B8402">
        <v>16</v>
      </c>
      <c r="C8402">
        <v>22</v>
      </c>
      <c r="D8402">
        <v>0</v>
      </c>
      <c r="E8402">
        <f t="shared" si="131"/>
        <v>0</v>
      </c>
    </row>
    <row r="8403" spans="1:5">
      <c r="A8403">
        <v>12</v>
      </c>
      <c r="B8403">
        <v>16</v>
      </c>
      <c r="C8403">
        <v>23</v>
      </c>
      <c r="D8403">
        <v>0</v>
      </c>
      <c r="E8403">
        <f t="shared" si="131"/>
        <v>0</v>
      </c>
    </row>
    <row r="8404" spans="1:5">
      <c r="A8404">
        <v>12</v>
      </c>
      <c r="B8404">
        <v>17</v>
      </c>
      <c r="C8404">
        <v>0</v>
      </c>
      <c r="D8404">
        <v>0</v>
      </c>
      <c r="E8404">
        <f t="shared" si="131"/>
        <v>0</v>
      </c>
    </row>
    <row r="8405" spans="1:5">
      <c r="A8405">
        <v>12</v>
      </c>
      <c r="B8405">
        <v>17</v>
      </c>
      <c r="C8405">
        <v>1</v>
      </c>
      <c r="D8405">
        <v>0</v>
      </c>
      <c r="E8405">
        <f t="shared" si="131"/>
        <v>0</v>
      </c>
    </row>
    <row r="8406" spans="1:5">
      <c r="A8406">
        <v>12</v>
      </c>
      <c r="B8406">
        <v>17</v>
      </c>
      <c r="C8406">
        <v>2</v>
      </c>
      <c r="D8406">
        <v>0</v>
      </c>
      <c r="E8406">
        <f t="shared" si="131"/>
        <v>0</v>
      </c>
    </row>
    <row r="8407" spans="1:5">
      <c r="A8407">
        <v>12</v>
      </c>
      <c r="B8407">
        <v>17</v>
      </c>
      <c r="C8407">
        <v>3</v>
      </c>
      <c r="D8407">
        <v>0</v>
      </c>
      <c r="E8407">
        <f t="shared" si="131"/>
        <v>0</v>
      </c>
    </row>
    <row r="8408" spans="1:5">
      <c r="A8408">
        <v>12</v>
      </c>
      <c r="B8408">
        <v>17</v>
      </c>
      <c r="C8408">
        <v>4</v>
      </c>
      <c r="D8408">
        <v>0</v>
      </c>
      <c r="E8408">
        <f t="shared" si="131"/>
        <v>0</v>
      </c>
    </row>
    <row r="8409" spans="1:5">
      <c r="A8409">
        <v>12</v>
      </c>
      <c r="B8409">
        <v>17</v>
      </c>
      <c r="C8409">
        <v>5</v>
      </c>
      <c r="D8409">
        <v>0</v>
      </c>
      <c r="E8409">
        <f t="shared" si="131"/>
        <v>0</v>
      </c>
    </row>
    <row r="8410" spans="1:5">
      <c r="A8410">
        <v>12</v>
      </c>
      <c r="B8410">
        <v>17</v>
      </c>
      <c r="C8410">
        <v>6</v>
      </c>
      <c r="D8410">
        <v>0</v>
      </c>
      <c r="E8410">
        <f t="shared" si="131"/>
        <v>0</v>
      </c>
    </row>
    <row r="8411" spans="1:5">
      <c r="A8411">
        <v>12</v>
      </c>
      <c r="B8411">
        <v>17</v>
      </c>
      <c r="C8411">
        <v>7</v>
      </c>
      <c r="D8411">
        <v>12.864000000000001</v>
      </c>
      <c r="E8411">
        <f t="shared" si="131"/>
        <v>1.2864E-2</v>
      </c>
    </row>
    <row r="8412" spans="1:5">
      <c r="A8412">
        <v>12</v>
      </c>
      <c r="B8412">
        <v>17</v>
      </c>
      <c r="C8412">
        <v>8</v>
      </c>
      <c r="D8412">
        <v>27.393999999999998</v>
      </c>
      <c r="E8412">
        <f t="shared" si="131"/>
        <v>2.7393999999999998E-2</v>
      </c>
    </row>
    <row r="8413" spans="1:5">
      <c r="A8413">
        <v>12</v>
      </c>
      <c r="B8413">
        <v>17</v>
      </c>
      <c r="C8413">
        <v>9</v>
      </c>
      <c r="D8413">
        <v>992.42899999999997</v>
      </c>
      <c r="E8413">
        <f t="shared" si="131"/>
        <v>0.99242900000000001</v>
      </c>
    </row>
    <row r="8414" spans="1:5">
      <c r="A8414">
        <v>12</v>
      </c>
      <c r="B8414">
        <v>17</v>
      </c>
      <c r="C8414">
        <v>10</v>
      </c>
      <c r="D8414">
        <v>892.08399999999995</v>
      </c>
      <c r="E8414">
        <f t="shared" si="131"/>
        <v>0.89208399999999999</v>
      </c>
    </row>
    <row r="8415" spans="1:5">
      <c r="A8415">
        <v>12</v>
      </c>
      <c r="B8415">
        <v>17</v>
      </c>
      <c r="C8415">
        <v>11</v>
      </c>
      <c r="D8415">
        <v>1497.8530000000001</v>
      </c>
      <c r="E8415">
        <f t="shared" si="131"/>
        <v>1.4978530000000001</v>
      </c>
    </row>
    <row r="8416" spans="1:5">
      <c r="A8416">
        <v>12</v>
      </c>
      <c r="B8416">
        <v>17</v>
      </c>
      <c r="C8416">
        <v>12</v>
      </c>
      <c r="D8416">
        <v>1136.4449999999999</v>
      </c>
      <c r="E8416">
        <f t="shared" si="131"/>
        <v>1.1364449999999999</v>
      </c>
    </row>
    <row r="8417" spans="1:5">
      <c r="A8417">
        <v>12</v>
      </c>
      <c r="B8417">
        <v>17</v>
      </c>
      <c r="C8417">
        <v>13</v>
      </c>
      <c r="D8417">
        <v>2099.761</v>
      </c>
      <c r="E8417">
        <f t="shared" si="131"/>
        <v>2.099761</v>
      </c>
    </row>
    <row r="8418" spans="1:5">
      <c r="A8418">
        <v>12</v>
      </c>
      <c r="B8418">
        <v>17</v>
      </c>
      <c r="C8418">
        <v>14</v>
      </c>
      <c r="D8418">
        <v>1482.1220000000001</v>
      </c>
      <c r="E8418">
        <f t="shared" si="131"/>
        <v>1.4821220000000002</v>
      </c>
    </row>
    <row r="8419" spans="1:5">
      <c r="A8419">
        <v>12</v>
      </c>
      <c r="B8419">
        <v>17</v>
      </c>
      <c r="C8419">
        <v>15</v>
      </c>
      <c r="D8419">
        <v>677.94500000000005</v>
      </c>
      <c r="E8419">
        <f t="shared" si="131"/>
        <v>0.67794500000000002</v>
      </c>
    </row>
    <row r="8420" spans="1:5">
      <c r="A8420">
        <v>12</v>
      </c>
      <c r="B8420">
        <v>17</v>
      </c>
      <c r="C8420">
        <v>16</v>
      </c>
      <c r="D8420">
        <v>0</v>
      </c>
      <c r="E8420">
        <f t="shared" si="131"/>
        <v>0</v>
      </c>
    </row>
    <row r="8421" spans="1:5">
      <c r="A8421">
        <v>12</v>
      </c>
      <c r="B8421">
        <v>17</v>
      </c>
      <c r="C8421">
        <v>17</v>
      </c>
      <c r="D8421">
        <v>0</v>
      </c>
      <c r="E8421">
        <f t="shared" si="131"/>
        <v>0</v>
      </c>
    </row>
    <row r="8422" spans="1:5">
      <c r="A8422">
        <v>12</v>
      </c>
      <c r="B8422">
        <v>17</v>
      </c>
      <c r="C8422">
        <v>18</v>
      </c>
      <c r="D8422">
        <v>0</v>
      </c>
      <c r="E8422">
        <f t="shared" si="131"/>
        <v>0</v>
      </c>
    </row>
    <row r="8423" spans="1:5">
      <c r="A8423">
        <v>12</v>
      </c>
      <c r="B8423">
        <v>17</v>
      </c>
      <c r="C8423">
        <v>19</v>
      </c>
      <c r="D8423">
        <v>0</v>
      </c>
      <c r="E8423">
        <f t="shared" si="131"/>
        <v>0</v>
      </c>
    </row>
    <row r="8424" spans="1:5">
      <c r="A8424">
        <v>12</v>
      </c>
      <c r="B8424">
        <v>17</v>
      </c>
      <c r="C8424">
        <v>20</v>
      </c>
      <c r="D8424">
        <v>0</v>
      </c>
      <c r="E8424">
        <f t="shared" si="131"/>
        <v>0</v>
      </c>
    </row>
    <row r="8425" spans="1:5">
      <c r="A8425">
        <v>12</v>
      </c>
      <c r="B8425">
        <v>17</v>
      </c>
      <c r="C8425">
        <v>21</v>
      </c>
      <c r="D8425">
        <v>0</v>
      </c>
      <c r="E8425">
        <f t="shared" si="131"/>
        <v>0</v>
      </c>
    </row>
    <row r="8426" spans="1:5">
      <c r="A8426">
        <v>12</v>
      </c>
      <c r="B8426">
        <v>17</v>
      </c>
      <c r="C8426">
        <v>22</v>
      </c>
      <c r="D8426">
        <v>0</v>
      </c>
      <c r="E8426">
        <f t="shared" si="131"/>
        <v>0</v>
      </c>
    </row>
    <row r="8427" spans="1:5">
      <c r="A8427">
        <v>12</v>
      </c>
      <c r="B8427">
        <v>17</v>
      </c>
      <c r="C8427">
        <v>23</v>
      </c>
      <c r="D8427">
        <v>0</v>
      </c>
      <c r="E8427">
        <f t="shared" si="131"/>
        <v>0</v>
      </c>
    </row>
    <row r="8428" spans="1:5">
      <c r="A8428">
        <v>12</v>
      </c>
      <c r="B8428">
        <v>18</v>
      </c>
      <c r="C8428">
        <v>0</v>
      </c>
      <c r="D8428">
        <v>0</v>
      </c>
      <c r="E8428">
        <f t="shared" si="131"/>
        <v>0</v>
      </c>
    </row>
    <row r="8429" spans="1:5">
      <c r="A8429">
        <v>12</v>
      </c>
      <c r="B8429">
        <v>18</v>
      </c>
      <c r="C8429">
        <v>1</v>
      </c>
      <c r="D8429">
        <v>0</v>
      </c>
      <c r="E8429">
        <f t="shared" si="131"/>
        <v>0</v>
      </c>
    </row>
    <row r="8430" spans="1:5">
      <c r="A8430">
        <v>12</v>
      </c>
      <c r="B8430">
        <v>18</v>
      </c>
      <c r="C8430">
        <v>2</v>
      </c>
      <c r="D8430">
        <v>0</v>
      </c>
      <c r="E8430">
        <f t="shared" si="131"/>
        <v>0</v>
      </c>
    </row>
    <row r="8431" spans="1:5">
      <c r="A8431">
        <v>12</v>
      </c>
      <c r="B8431">
        <v>18</v>
      </c>
      <c r="C8431">
        <v>3</v>
      </c>
      <c r="D8431">
        <v>0</v>
      </c>
      <c r="E8431">
        <f t="shared" si="131"/>
        <v>0</v>
      </c>
    </row>
    <row r="8432" spans="1:5">
      <c r="A8432">
        <v>12</v>
      </c>
      <c r="B8432">
        <v>18</v>
      </c>
      <c r="C8432">
        <v>4</v>
      </c>
      <c r="D8432">
        <v>0</v>
      </c>
      <c r="E8432">
        <f t="shared" si="131"/>
        <v>0</v>
      </c>
    </row>
    <row r="8433" spans="1:5">
      <c r="A8433">
        <v>12</v>
      </c>
      <c r="B8433">
        <v>18</v>
      </c>
      <c r="C8433">
        <v>5</v>
      </c>
      <c r="D8433">
        <v>0</v>
      </c>
      <c r="E8433">
        <f t="shared" si="131"/>
        <v>0</v>
      </c>
    </row>
    <row r="8434" spans="1:5">
      <c r="A8434">
        <v>12</v>
      </c>
      <c r="B8434">
        <v>18</v>
      </c>
      <c r="C8434">
        <v>6</v>
      </c>
      <c r="D8434">
        <v>0</v>
      </c>
      <c r="E8434">
        <f t="shared" si="131"/>
        <v>0</v>
      </c>
    </row>
    <row r="8435" spans="1:5">
      <c r="A8435">
        <v>12</v>
      </c>
      <c r="B8435">
        <v>18</v>
      </c>
      <c r="C8435">
        <v>7</v>
      </c>
      <c r="D8435">
        <v>270.85000000000002</v>
      </c>
      <c r="E8435">
        <f t="shared" si="131"/>
        <v>0.27085000000000004</v>
      </c>
    </row>
    <row r="8436" spans="1:5">
      <c r="A8436">
        <v>12</v>
      </c>
      <c r="B8436">
        <v>18</v>
      </c>
      <c r="C8436">
        <v>8</v>
      </c>
      <c r="D8436">
        <v>1098.787</v>
      </c>
      <c r="E8436">
        <f t="shared" si="131"/>
        <v>1.098787</v>
      </c>
    </row>
    <row r="8437" spans="1:5">
      <c r="A8437">
        <v>12</v>
      </c>
      <c r="B8437">
        <v>18</v>
      </c>
      <c r="C8437">
        <v>9</v>
      </c>
      <c r="D8437">
        <v>669.12900000000002</v>
      </c>
      <c r="E8437">
        <f t="shared" si="131"/>
        <v>0.66912899999999997</v>
      </c>
    </row>
    <row r="8438" spans="1:5">
      <c r="A8438">
        <v>12</v>
      </c>
      <c r="B8438">
        <v>18</v>
      </c>
      <c r="C8438">
        <v>10</v>
      </c>
      <c r="D8438">
        <v>2263.1480000000001</v>
      </c>
      <c r="E8438">
        <f t="shared" si="131"/>
        <v>2.2631480000000002</v>
      </c>
    </row>
    <row r="8439" spans="1:5">
      <c r="A8439">
        <v>12</v>
      </c>
      <c r="B8439">
        <v>18</v>
      </c>
      <c r="C8439">
        <v>11</v>
      </c>
      <c r="D8439">
        <v>2452.1480000000001</v>
      </c>
      <c r="E8439">
        <f t="shared" si="131"/>
        <v>2.4521480000000002</v>
      </c>
    </row>
    <row r="8440" spans="1:5">
      <c r="A8440">
        <v>12</v>
      </c>
      <c r="B8440">
        <v>18</v>
      </c>
      <c r="C8440">
        <v>12</v>
      </c>
      <c r="D8440">
        <v>2419.2669999999998</v>
      </c>
      <c r="E8440">
        <f t="shared" si="131"/>
        <v>2.4192669999999996</v>
      </c>
    </row>
    <row r="8441" spans="1:5">
      <c r="A8441">
        <v>12</v>
      </c>
      <c r="B8441">
        <v>18</v>
      </c>
      <c r="C8441">
        <v>13</v>
      </c>
      <c r="D8441">
        <v>2093.84</v>
      </c>
      <c r="E8441">
        <f t="shared" si="131"/>
        <v>2.0938400000000001</v>
      </c>
    </row>
    <row r="8442" spans="1:5">
      <c r="A8442">
        <v>12</v>
      </c>
      <c r="B8442">
        <v>18</v>
      </c>
      <c r="C8442">
        <v>14</v>
      </c>
      <c r="D8442">
        <v>1506.1220000000001</v>
      </c>
      <c r="E8442">
        <f t="shared" si="131"/>
        <v>1.506122</v>
      </c>
    </row>
    <row r="8443" spans="1:5">
      <c r="A8443">
        <v>12</v>
      </c>
      <c r="B8443">
        <v>18</v>
      </c>
      <c r="C8443">
        <v>15</v>
      </c>
      <c r="D8443">
        <v>693.3</v>
      </c>
      <c r="E8443">
        <f t="shared" si="131"/>
        <v>0.69329999999999992</v>
      </c>
    </row>
    <row r="8444" spans="1:5">
      <c r="A8444">
        <v>12</v>
      </c>
      <c r="B8444">
        <v>18</v>
      </c>
      <c r="C8444">
        <v>16</v>
      </c>
      <c r="D8444">
        <v>0</v>
      </c>
      <c r="E8444">
        <f t="shared" si="131"/>
        <v>0</v>
      </c>
    </row>
    <row r="8445" spans="1:5">
      <c r="A8445">
        <v>12</v>
      </c>
      <c r="B8445">
        <v>18</v>
      </c>
      <c r="C8445">
        <v>17</v>
      </c>
      <c r="D8445">
        <v>0</v>
      </c>
      <c r="E8445">
        <f t="shared" si="131"/>
        <v>0</v>
      </c>
    </row>
    <row r="8446" spans="1:5">
      <c r="A8446">
        <v>12</v>
      </c>
      <c r="B8446">
        <v>18</v>
      </c>
      <c r="C8446">
        <v>18</v>
      </c>
      <c r="D8446">
        <v>0</v>
      </c>
      <c r="E8446">
        <f t="shared" si="131"/>
        <v>0</v>
      </c>
    </row>
    <row r="8447" spans="1:5">
      <c r="A8447">
        <v>12</v>
      </c>
      <c r="B8447">
        <v>18</v>
      </c>
      <c r="C8447">
        <v>19</v>
      </c>
      <c r="D8447">
        <v>0</v>
      </c>
      <c r="E8447">
        <f t="shared" si="131"/>
        <v>0</v>
      </c>
    </row>
    <row r="8448" spans="1:5">
      <c r="A8448">
        <v>12</v>
      </c>
      <c r="B8448">
        <v>18</v>
      </c>
      <c r="C8448">
        <v>20</v>
      </c>
      <c r="D8448">
        <v>0</v>
      </c>
      <c r="E8448">
        <f t="shared" si="131"/>
        <v>0</v>
      </c>
    </row>
    <row r="8449" spans="1:5">
      <c r="A8449">
        <v>12</v>
      </c>
      <c r="B8449">
        <v>18</v>
      </c>
      <c r="C8449">
        <v>21</v>
      </c>
      <c r="D8449">
        <v>0</v>
      </c>
      <c r="E8449">
        <f t="shared" si="131"/>
        <v>0</v>
      </c>
    </row>
    <row r="8450" spans="1:5">
      <c r="A8450">
        <v>12</v>
      </c>
      <c r="B8450">
        <v>18</v>
      </c>
      <c r="C8450">
        <v>22</v>
      </c>
      <c r="D8450">
        <v>0</v>
      </c>
      <c r="E8450">
        <f t="shared" si="131"/>
        <v>0</v>
      </c>
    </row>
    <row r="8451" spans="1:5">
      <c r="A8451">
        <v>12</v>
      </c>
      <c r="B8451">
        <v>18</v>
      </c>
      <c r="C8451">
        <v>23</v>
      </c>
      <c r="D8451">
        <v>0</v>
      </c>
      <c r="E8451">
        <f t="shared" si="131"/>
        <v>0</v>
      </c>
    </row>
    <row r="8452" spans="1:5">
      <c r="A8452">
        <v>12</v>
      </c>
      <c r="B8452">
        <v>19</v>
      </c>
      <c r="C8452">
        <v>0</v>
      </c>
      <c r="D8452">
        <v>0</v>
      </c>
      <c r="E8452">
        <f t="shared" si="131"/>
        <v>0</v>
      </c>
    </row>
    <row r="8453" spans="1:5">
      <c r="A8453">
        <v>12</v>
      </c>
      <c r="B8453">
        <v>19</v>
      </c>
      <c r="C8453">
        <v>1</v>
      </c>
      <c r="D8453">
        <v>0</v>
      </c>
      <c r="E8453">
        <f t="shared" ref="E8453:E8516" si="132">D8453/1000</f>
        <v>0</v>
      </c>
    </row>
    <row r="8454" spans="1:5">
      <c r="A8454">
        <v>12</v>
      </c>
      <c r="B8454">
        <v>19</v>
      </c>
      <c r="C8454">
        <v>2</v>
      </c>
      <c r="D8454">
        <v>0</v>
      </c>
      <c r="E8454">
        <f t="shared" si="132"/>
        <v>0</v>
      </c>
    </row>
    <row r="8455" spans="1:5">
      <c r="A8455">
        <v>12</v>
      </c>
      <c r="B8455">
        <v>19</v>
      </c>
      <c r="C8455">
        <v>3</v>
      </c>
      <c r="D8455">
        <v>0</v>
      </c>
      <c r="E8455">
        <f t="shared" si="132"/>
        <v>0</v>
      </c>
    </row>
    <row r="8456" spans="1:5">
      <c r="A8456">
        <v>12</v>
      </c>
      <c r="B8456">
        <v>19</v>
      </c>
      <c r="C8456">
        <v>4</v>
      </c>
      <c r="D8456">
        <v>0</v>
      </c>
      <c r="E8456">
        <f t="shared" si="132"/>
        <v>0</v>
      </c>
    </row>
    <row r="8457" spans="1:5">
      <c r="A8457">
        <v>12</v>
      </c>
      <c r="B8457">
        <v>19</v>
      </c>
      <c r="C8457">
        <v>5</v>
      </c>
      <c r="D8457">
        <v>0</v>
      </c>
      <c r="E8457">
        <f t="shared" si="132"/>
        <v>0</v>
      </c>
    </row>
    <row r="8458" spans="1:5">
      <c r="A8458">
        <v>12</v>
      </c>
      <c r="B8458">
        <v>19</v>
      </c>
      <c r="C8458">
        <v>6</v>
      </c>
      <c r="D8458">
        <v>0</v>
      </c>
      <c r="E8458">
        <f t="shared" si="132"/>
        <v>0</v>
      </c>
    </row>
    <row r="8459" spans="1:5">
      <c r="A8459">
        <v>12</v>
      </c>
      <c r="B8459">
        <v>19</v>
      </c>
      <c r="C8459">
        <v>7</v>
      </c>
      <c r="D8459">
        <v>8.3819999999999997</v>
      </c>
      <c r="E8459">
        <f t="shared" si="132"/>
        <v>8.3819999999999988E-3</v>
      </c>
    </row>
    <row r="8460" spans="1:5">
      <c r="A8460">
        <v>12</v>
      </c>
      <c r="B8460">
        <v>19</v>
      </c>
      <c r="C8460">
        <v>8</v>
      </c>
      <c r="D8460">
        <v>231.52699999999999</v>
      </c>
      <c r="E8460">
        <f t="shared" si="132"/>
        <v>0.23152699999999998</v>
      </c>
    </row>
    <row r="8461" spans="1:5">
      <c r="A8461">
        <v>12</v>
      </c>
      <c r="B8461">
        <v>19</v>
      </c>
      <c r="C8461">
        <v>9</v>
      </c>
      <c r="D8461">
        <v>642.548</v>
      </c>
      <c r="E8461">
        <f t="shared" si="132"/>
        <v>0.64254800000000001</v>
      </c>
    </row>
    <row r="8462" spans="1:5">
      <c r="A8462">
        <v>12</v>
      </c>
      <c r="B8462">
        <v>19</v>
      </c>
      <c r="C8462">
        <v>10</v>
      </c>
      <c r="D8462">
        <v>1196.6099999999999</v>
      </c>
      <c r="E8462">
        <f t="shared" si="132"/>
        <v>1.19661</v>
      </c>
    </row>
    <row r="8463" spans="1:5">
      <c r="A8463">
        <v>12</v>
      </c>
      <c r="B8463">
        <v>19</v>
      </c>
      <c r="C8463">
        <v>11</v>
      </c>
      <c r="D8463">
        <v>862.87699999999995</v>
      </c>
      <c r="E8463">
        <f t="shared" si="132"/>
        <v>0.86287700000000001</v>
      </c>
    </row>
    <row r="8464" spans="1:5">
      <c r="A8464">
        <v>12</v>
      </c>
      <c r="B8464">
        <v>19</v>
      </c>
      <c r="C8464">
        <v>12</v>
      </c>
      <c r="D8464">
        <v>807.755</v>
      </c>
      <c r="E8464">
        <f t="shared" si="132"/>
        <v>0.807755</v>
      </c>
    </row>
    <row r="8465" spans="1:5">
      <c r="A8465">
        <v>12</v>
      </c>
      <c r="B8465">
        <v>19</v>
      </c>
      <c r="C8465">
        <v>13</v>
      </c>
      <c r="D8465">
        <v>571.10799999999995</v>
      </c>
      <c r="E8465">
        <f t="shared" si="132"/>
        <v>0.57110799999999995</v>
      </c>
    </row>
    <row r="8466" spans="1:5">
      <c r="A8466">
        <v>12</v>
      </c>
      <c r="B8466">
        <v>19</v>
      </c>
      <c r="C8466">
        <v>14</v>
      </c>
      <c r="D8466">
        <v>686.31799999999998</v>
      </c>
      <c r="E8466">
        <f t="shared" si="132"/>
        <v>0.68631799999999998</v>
      </c>
    </row>
    <row r="8467" spans="1:5">
      <c r="A8467">
        <v>12</v>
      </c>
      <c r="B8467">
        <v>19</v>
      </c>
      <c r="C8467">
        <v>15</v>
      </c>
      <c r="D8467">
        <v>115.407</v>
      </c>
      <c r="E8467">
        <f t="shared" si="132"/>
        <v>0.115407</v>
      </c>
    </row>
    <row r="8468" spans="1:5">
      <c r="A8468">
        <v>12</v>
      </c>
      <c r="B8468">
        <v>19</v>
      </c>
      <c r="C8468">
        <v>16</v>
      </c>
      <c r="D8468">
        <v>0</v>
      </c>
      <c r="E8468">
        <f t="shared" si="132"/>
        <v>0</v>
      </c>
    </row>
    <row r="8469" spans="1:5">
      <c r="A8469">
        <v>12</v>
      </c>
      <c r="B8469">
        <v>19</v>
      </c>
      <c r="C8469">
        <v>17</v>
      </c>
      <c r="D8469">
        <v>0</v>
      </c>
      <c r="E8469">
        <f t="shared" si="132"/>
        <v>0</v>
      </c>
    </row>
    <row r="8470" spans="1:5">
      <c r="A8470">
        <v>12</v>
      </c>
      <c r="B8470">
        <v>19</v>
      </c>
      <c r="C8470">
        <v>18</v>
      </c>
      <c r="D8470">
        <v>0</v>
      </c>
      <c r="E8470">
        <f t="shared" si="132"/>
        <v>0</v>
      </c>
    </row>
    <row r="8471" spans="1:5">
      <c r="A8471">
        <v>12</v>
      </c>
      <c r="B8471">
        <v>19</v>
      </c>
      <c r="C8471">
        <v>19</v>
      </c>
      <c r="D8471">
        <v>0</v>
      </c>
      <c r="E8471">
        <f t="shared" si="132"/>
        <v>0</v>
      </c>
    </row>
    <row r="8472" spans="1:5">
      <c r="A8472">
        <v>12</v>
      </c>
      <c r="B8472">
        <v>19</v>
      </c>
      <c r="C8472">
        <v>20</v>
      </c>
      <c r="D8472">
        <v>0</v>
      </c>
      <c r="E8472">
        <f t="shared" si="132"/>
        <v>0</v>
      </c>
    </row>
    <row r="8473" spans="1:5">
      <c r="A8473">
        <v>12</v>
      </c>
      <c r="B8473">
        <v>19</v>
      </c>
      <c r="C8473">
        <v>21</v>
      </c>
      <c r="D8473">
        <v>0</v>
      </c>
      <c r="E8473">
        <f t="shared" si="132"/>
        <v>0</v>
      </c>
    </row>
    <row r="8474" spans="1:5">
      <c r="A8474">
        <v>12</v>
      </c>
      <c r="B8474">
        <v>19</v>
      </c>
      <c r="C8474">
        <v>22</v>
      </c>
      <c r="D8474">
        <v>0</v>
      </c>
      <c r="E8474">
        <f t="shared" si="132"/>
        <v>0</v>
      </c>
    </row>
    <row r="8475" spans="1:5">
      <c r="A8475">
        <v>12</v>
      </c>
      <c r="B8475">
        <v>19</v>
      </c>
      <c r="C8475">
        <v>23</v>
      </c>
      <c r="D8475">
        <v>0</v>
      </c>
      <c r="E8475">
        <f t="shared" si="132"/>
        <v>0</v>
      </c>
    </row>
    <row r="8476" spans="1:5">
      <c r="A8476">
        <v>12</v>
      </c>
      <c r="B8476">
        <v>20</v>
      </c>
      <c r="C8476">
        <v>0</v>
      </c>
      <c r="D8476">
        <v>0</v>
      </c>
      <c r="E8476">
        <f t="shared" si="132"/>
        <v>0</v>
      </c>
    </row>
    <row r="8477" spans="1:5">
      <c r="A8477">
        <v>12</v>
      </c>
      <c r="B8477">
        <v>20</v>
      </c>
      <c r="C8477">
        <v>1</v>
      </c>
      <c r="D8477">
        <v>0</v>
      </c>
      <c r="E8477">
        <f t="shared" si="132"/>
        <v>0</v>
      </c>
    </row>
    <row r="8478" spans="1:5">
      <c r="A8478">
        <v>12</v>
      </c>
      <c r="B8478">
        <v>20</v>
      </c>
      <c r="C8478">
        <v>2</v>
      </c>
      <c r="D8478">
        <v>0</v>
      </c>
      <c r="E8478">
        <f t="shared" si="132"/>
        <v>0</v>
      </c>
    </row>
    <row r="8479" spans="1:5">
      <c r="A8479">
        <v>12</v>
      </c>
      <c r="B8479">
        <v>20</v>
      </c>
      <c r="C8479">
        <v>3</v>
      </c>
      <c r="D8479">
        <v>0</v>
      </c>
      <c r="E8479">
        <f t="shared" si="132"/>
        <v>0</v>
      </c>
    </row>
    <row r="8480" spans="1:5">
      <c r="A8480">
        <v>12</v>
      </c>
      <c r="B8480">
        <v>20</v>
      </c>
      <c r="C8480">
        <v>4</v>
      </c>
      <c r="D8480">
        <v>0</v>
      </c>
      <c r="E8480">
        <f t="shared" si="132"/>
        <v>0</v>
      </c>
    </row>
    <row r="8481" spans="1:5">
      <c r="A8481">
        <v>12</v>
      </c>
      <c r="B8481">
        <v>20</v>
      </c>
      <c r="C8481">
        <v>5</v>
      </c>
      <c r="D8481">
        <v>0</v>
      </c>
      <c r="E8481">
        <f t="shared" si="132"/>
        <v>0</v>
      </c>
    </row>
    <row r="8482" spans="1:5">
      <c r="A8482">
        <v>12</v>
      </c>
      <c r="B8482">
        <v>20</v>
      </c>
      <c r="C8482">
        <v>6</v>
      </c>
      <c r="D8482">
        <v>0</v>
      </c>
      <c r="E8482">
        <f t="shared" si="132"/>
        <v>0</v>
      </c>
    </row>
    <row r="8483" spans="1:5">
      <c r="A8483">
        <v>12</v>
      </c>
      <c r="B8483">
        <v>20</v>
      </c>
      <c r="C8483">
        <v>7</v>
      </c>
      <c r="D8483">
        <v>0</v>
      </c>
      <c r="E8483">
        <f t="shared" si="132"/>
        <v>0</v>
      </c>
    </row>
    <row r="8484" spans="1:5">
      <c r="A8484">
        <v>12</v>
      </c>
      <c r="B8484">
        <v>20</v>
      </c>
      <c r="C8484">
        <v>8</v>
      </c>
      <c r="D8484">
        <v>36.835999999999999</v>
      </c>
      <c r="E8484">
        <f t="shared" si="132"/>
        <v>3.6836000000000001E-2</v>
      </c>
    </row>
    <row r="8485" spans="1:5">
      <c r="A8485">
        <v>12</v>
      </c>
      <c r="B8485">
        <v>20</v>
      </c>
      <c r="C8485">
        <v>9</v>
      </c>
      <c r="D8485">
        <v>259.43599999999998</v>
      </c>
      <c r="E8485">
        <f t="shared" si="132"/>
        <v>0.259436</v>
      </c>
    </row>
    <row r="8486" spans="1:5">
      <c r="A8486">
        <v>12</v>
      </c>
      <c r="B8486">
        <v>20</v>
      </c>
      <c r="C8486">
        <v>10</v>
      </c>
      <c r="D8486">
        <v>76.111999999999995</v>
      </c>
      <c r="E8486">
        <f t="shared" si="132"/>
        <v>7.6111999999999999E-2</v>
      </c>
    </row>
    <row r="8487" spans="1:5">
      <c r="A8487">
        <v>12</v>
      </c>
      <c r="B8487">
        <v>20</v>
      </c>
      <c r="C8487">
        <v>11</v>
      </c>
      <c r="D8487">
        <v>280.255</v>
      </c>
      <c r="E8487">
        <f t="shared" si="132"/>
        <v>0.28025499999999998</v>
      </c>
    </row>
    <row r="8488" spans="1:5">
      <c r="A8488">
        <v>12</v>
      </c>
      <c r="B8488">
        <v>20</v>
      </c>
      <c r="C8488">
        <v>12</v>
      </c>
      <c r="D8488">
        <v>97.581000000000003</v>
      </c>
      <c r="E8488">
        <f t="shared" si="132"/>
        <v>9.7581000000000001E-2</v>
      </c>
    </row>
    <row r="8489" spans="1:5">
      <c r="A8489">
        <v>12</v>
      </c>
      <c r="B8489">
        <v>20</v>
      </c>
      <c r="C8489">
        <v>13</v>
      </c>
      <c r="D8489">
        <v>1728.9739999999999</v>
      </c>
      <c r="E8489">
        <f t="shared" si="132"/>
        <v>1.728974</v>
      </c>
    </row>
    <row r="8490" spans="1:5">
      <c r="A8490">
        <v>12</v>
      </c>
      <c r="B8490">
        <v>20</v>
      </c>
      <c r="C8490">
        <v>14</v>
      </c>
      <c r="D8490">
        <v>208.87299999999999</v>
      </c>
      <c r="E8490">
        <f t="shared" si="132"/>
        <v>0.208873</v>
      </c>
    </row>
    <row r="8491" spans="1:5">
      <c r="A8491">
        <v>12</v>
      </c>
      <c r="B8491">
        <v>20</v>
      </c>
      <c r="C8491">
        <v>15</v>
      </c>
      <c r="D8491">
        <v>108.664</v>
      </c>
      <c r="E8491">
        <f t="shared" si="132"/>
        <v>0.108664</v>
      </c>
    </row>
    <row r="8492" spans="1:5">
      <c r="A8492">
        <v>12</v>
      </c>
      <c r="B8492">
        <v>20</v>
      </c>
      <c r="C8492">
        <v>16</v>
      </c>
      <c r="D8492">
        <v>0</v>
      </c>
      <c r="E8492">
        <f t="shared" si="132"/>
        <v>0</v>
      </c>
    </row>
    <row r="8493" spans="1:5">
      <c r="A8493">
        <v>12</v>
      </c>
      <c r="B8493">
        <v>20</v>
      </c>
      <c r="C8493">
        <v>17</v>
      </c>
      <c r="D8493">
        <v>0</v>
      </c>
      <c r="E8493">
        <f t="shared" si="132"/>
        <v>0</v>
      </c>
    </row>
    <row r="8494" spans="1:5">
      <c r="A8494">
        <v>12</v>
      </c>
      <c r="B8494">
        <v>20</v>
      </c>
      <c r="C8494">
        <v>18</v>
      </c>
      <c r="D8494">
        <v>0</v>
      </c>
      <c r="E8494">
        <f t="shared" si="132"/>
        <v>0</v>
      </c>
    </row>
    <row r="8495" spans="1:5">
      <c r="A8495">
        <v>12</v>
      </c>
      <c r="B8495">
        <v>20</v>
      </c>
      <c r="C8495">
        <v>19</v>
      </c>
      <c r="D8495">
        <v>0</v>
      </c>
      <c r="E8495">
        <f t="shared" si="132"/>
        <v>0</v>
      </c>
    </row>
    <row r="8496" spans="1:5">
      <c r="A8496">
        <v>12</v>
      </c>
      <c r="B8496">
        <v>20</v>
      </c>
      <c r="C8496">
        <v>20</v>
      </c>
      <c r="D8496">
        <v>0</v>
      </c>
      <c r="E8496">
        <f t="shared" si="132"/>
        <v>0</v>
      </c>
    </row>
    <row r="8497" spans="1:5">
      <c r="A8497">
        <v>12</v>
      </c>
      <c r="B8497">
        <v>20</v>
      </c>
      <c r="C8497">
        <v>21</v>
      </c>
      <c r="D8497">
        <v>0</v>
      </c>
      <c r="E8497">
        <f t="shared" si="132"/>
        <v>0</v>
      </c>
    </row>
    <row r="8498" spans="1:5">
      <c r="A8498">
        <v>12</v>
      </c>
      <c r="B8498">
        <v>20</v>
      </c>
      <c r="C8498">
        <v>22</v>
      </c>
      <c r="D8498">
        <v>0</v>
      </c>
      <c r="E8498">
        <f t="shared" si="132"/>
        <v>0</v>
      </c>
    </row>
    <row r="8499" spans="1:5">
      <c r="A8499">
        <v>12</v>
      </c>
      <c r="B8499">
        <v>20</v>
      </c>
      <c r="C8499">
        <v>23</v>
      </c>
      <c r="D8499">
        <v>0</v>
      </c>
      <c r="E8499">
        <f t="shared" si="132"/>
        <v>0</v>
      </c>
    </row>
    <row r="8500" spans="1:5">
      <c r="A8500">
        <v>12</v>
      </c>
      <c r="B8500">
        <v>21</v>
      </c>
      <c r="C8500">
        <v>0</v>
      </c>
      <c r="D8500">
        <v>0</v>
      </c>
      <c r="E8500">
        <f t="shared" si="132"/>
        <v>0</v>
      </c>
    </row>
    <row r="8501" spans="1:5">
      <c r="A8501">
        <v>12</v>
      </c>
      <c r="B8501">
        <v>21</v>
      </c>
      <c r="C8501">
        <v>1</v>
      </c>
      <c r="D8501">
        <v>0</v>
      </c>
      <c r="E8501">
        <f t="shared" si="132"/>
        <v>0</v>
      </c>
    </row>
    <row r="8502" spans="1:5">
      <c r="A8502">
        <v>12</v>
      </c>
      <c r="B8502">
        <v>21</v>
      </c>
      <c r="C8502">
        <v>2</v>
      </c>
      <c r="D8502">
        <v>0</v>
      </c>
      <c r="E8502">
        <f t="shared" si="132"/>
        <v>0</v>
      </c>
    </row>
    <row r="8503" spans="1:5">
      <c r="A8503">
        <v>12</v>
      </c>
      <c r="B8503">
        <v>21</v>
      </c>
      <c r="C8503">
        <v>3</v>
      </c>
      <c r="D8503">
        <v>0</v>
      </c>
      <c r="E8503">
        <f t="shared" si="132"/>
        <v>0</v>
      </c>
    </row>
    <row r="8504" spans="1:5">
      <c r="A8504">
        <v>12</v>
      </c>
      <c r="B8504">
        <v>21</v>
      </c>
      <c r="C8504">
        <v>4</v>
      </c>
      <c r="D8504">
        <v>0</v>
      </c>
      <c r="E8504">
        <f t="shared" si="132"/>
        <v>0</v>
      </c>
    </row>
    <row r="8505" spans="1:5">
      <c r="A8505">
        <v>12</v>
      </c>
      <c r="B8505">
        <v>21</v>
      </c>
      <c r="C8505">
        <v>5</v>
      </c>
      <c r="D8505">
        <v>0</v>
      </c>
      <c r="E8505">
        <f t="shared" si="132"/>
        <v>0</v>
      </c>
    </row>
    <row r="8506" spans="1:5">
      <c r="A8506">
        <v>12</v>
      </c>
      <c r="B8506">
        <v>21</v>
      </c>
      <c r="C8506">
        <v>6</v>
      </c>
      <c r="D8506">
        <v>0</v>
      </c>
      <c r="E8506">
        <f t="shared" si="132"/>
        <v>0</v>
      </c>
    </row>
    <row r="8507" spans="1:5">
      <c r="A8507">
        <v>12</v>
      </c>
      <c r="B8507">
        <v>21</v>
      </c>
      <c r="C8507">
        <v>7</v>
      </c>
      <c r="D8507">
        <v>4.8390000000000004</v>
      </c>
      <c r="E8507">
        <f t="shared" si="132"/>
        <v>4.8390000000000004E-3</v>
      </c>
    </row>
    <row r="8508" spans="1:5">
      <c r="A8508">
        <v>12</v>
      </c>
      <c r="B8508">
        <v>21</v>
      </c>
      <c r="C8508">
        <v>8</v>
      </c>
      <c r="D8508">
        <v>220.40299999999999</v>
      </c>
      <c r="E8508">
        <f t="shared" si="132"/>
        <v>0.22040299999999999</v>
      </c>
    </row>
    <row r="8509" spans="1:5">
      <c r="A8509">
        <v>12</v>
      </c>
      <c r="B8509">
        <v>21</v>
      </c>
      <c r="C8509">
        <v>9</v>
      </c>
      <c r="D8509">
        <v>90.432000000000002</v>
      </c>
      <c r="E8509">
        <f t="shared" si="132"/>
        <v>9.0431999999999998E-2</v>
      </c>
    </row>
    <row r="8510" spans="1:5">
      <c r="A8510">
        <v>12</v>
      </c>
      <c r="B8510">
        <v>21</v>
      </c>
      <c r="C8510">
        <v>10</v>
      </c>
      <c r="D8510">
        <v>316.34800000000001</v>
      </c>
      <c r="E8510">
        <f t="shared" si="132"/>
        <v>0.31634800000000002</v>
      </c>
    </row>
    <row r="8511" spans="1:5">
      <c r="A8511">
        <v>12</v>
      </c>
      <c r="B8511">
        <v>21</v>
      </c>
      <c r="C8511">
        <v>11</v>
      </c>
      <c r="D8511">
        <v>352.38299999999998</v>
      </c>
      <c r="E8511">
        <f t="shared" si="132"/>
        <v>0.352383</v>
      </c>
    </row>
    <row r="8512" spans="1:5">
      <c r="A8512">
        <v>12</v>
      </c>
      <c r="B8512">
        <v>21</v>
      </c>
      <c r="C8512">
        <v>12</v>
      </c>
      <c r="D8512">
        <v>118.916</v>
      </c>
      <c r="E8512">
        <f t="shared" si="132"/>
        <v>0.11891599999999999</v>
      </c>
    </row>
    <row r="8513" spans="1:5">
      <c r="A8513">
        <v>12</v>
      </c>
      <c r="B8513">
        <v>21</v>
      </c>
      <c r="C8513">
        <v>13</v>
      </c>
      <c r="D8513">
        <v>268.75400000000002</v>
      </c>
      <c r="E8513">
        <f t="shared" si="132"/>
        <v>0.26875399999999999</v>
      </c>
    </row>
    <row r="8514" spans="1:5">
      <c r="A8514">
        <v>12</v>
      </c>
      <c r="B8514">
        <v>21</v>
      </c>
      <c r="C8514">
        <v>14</v>
      </c>
      <c r="D8514">
        <v>126.56699999999999</v>
      </c>
      <c r="E8514">
        <f t="shared" si="132"/>
        <v>0.12656699999999999</v>
      </c>
    </row>
    <row r="8515" spans="1:5">
      <c r="A8515">
        <v>12</v>
      </c>
      <c r="B8515">
        <v>21</v>
      </c>
      <c r="C8515">
        <v>15</v>
      </c>
      <c r="D8515">
        <v>62.164000000000001</v>
      </c>
      <c r="E8515">
        <f t="shared" si="132"/>
        <v>6.2164000000000004E-2</v>
      </c>
    </row>
    <row r="8516" spans="1:5">
      <c r="A8516">
        <v>12</v>
      </c>
      <c r="B8516">
        <v>21</v>
      </c>
      <c r="C8516">
        <v>16</v>
      </c>
      <c r="D8516">
        <v>0</v>
      </c>
      <c r="E8516">
        <f t="shared" si="132"/>
        <v>0</v>
      </c>
    </row>
    <row r="8517" spans="1:5">
      <c r="A8517">
        <v>12</v>
      </c>
      <c r="B8517">
        <v>21</v>
      </c>
      <c r="C8517">
        <v>17</v>
      </c>
      <c r="D8517">
        <v>0</v>
      </c>
      <c r="E8517">
        <f t="shared" ref="E8517:E8580" si="133">D8517/1000</f>
        <v>0</v>
      </c>
    </row>
    <row r="8518" spans="1:5">
      <c r="A8518">
        <v>12</v>
      </c>
      <c r="B8518">
        <v>21</v>
      </c>
      <c r="C8518">
        <v>18</v>
      </c>
      <c r="D8518">
        <v>0</v>
      </c>
      <c r="E8518">
        <f t="shared" si="133"/>
        <v>0</v>
      </c>
    </row>
    <row r="8519" spans="1:5">
      <c r="A8519">
        <v>12</v>
      </c>
      <c r="B8519">
        <v>21</v>
      </c>
      <c r="C8519">
        <v>19</v>
      </c>
      <c r="D8519">
        <v>0</v>
      </c>
      <c r="E8519">
        <f t="shared" si="133"/>
        <v>0</v>
      </c>
    </row>
    <row r="8520" spans="1:5">
      <c r="A8520">
        <v>12</v>
      </c>
      <c r="B8520">
        <v>21</v>
      </c>
      <c r="C8520">
        <v>20</v>
      </c>
      <c r="D8520">
        <v>0</v>
      </c>
      <c r="E8520">
        <f t="shared" si="133"/>
        <v>0</v>
      </c>
    </row>
    <row r="8521" spans="1:5">
      <c r="A8521">
        <v>12</v>
      </c>
      <c r="B8521">
        <v>21</v>
      </c>
      <c r="C8521">
        <v>21</v>
      </c>
      <c r="D8521">
        <v>0</v>
      </c>
      <c r="E8521">
        <f t="shared" si="133"/>
        <v>0</v>
      </c>
    </row>
    <row r="8522" spans="1:5">
      <c r="A8522">
        <v>12</v>
      </c>
      <c r="B8522">
        <v>21</v>
      </c>
      <c r="C8522">
        <v>22</v>
      </c>
      <c r="D8522">
        <v>0</v>
      </c>
      <c r="E8522">
        <f t="shared" si="133"/>
        <v>0</v>
      </c>
    </row>
    <row r="8523" spans="1:5">
      <c r="A8523">
        <v>12</v>
      </c>
      <c r="B8523">
        <v>21</v>
      </c>
      <c r="C8523">
        <v>23</v>
      </c>
      <c r="D8523">
        <v>0</v>
      </c>
      <c r="E8523">
        <f t="shared" si="133"/>
        <v>0</v>
      </c>
    </row>
    <row r="8524" spans="1:5">
      <c r="A8524">
        <v>12</v>
      </c>
      <c r="B8524">
        <v>22</v>
      </c>
      <c r="C8524">
        <v>0</v>
      </c>
      <c r="D8524">
        <v>0</v>
      </c>
      <c r="E8524">
        <f t="shared" si="133"/>
        <v>0</v>
      </c>
    </row>
    <row r="8525" spans="1:5">
      <c r="A8525">
        <v>12</v>
      </c>
      <c r="B8525">
        <v>22</v>
      </c>
      <c r="C8525">
        <v>1</v>
      </c>
      <c r="D8525">
        <v>0</v>
      </c>
      <c r="E8525">
        <f t="shared" si="133"/>
        <v>0</v>
      </c>
    </row>
    <row r="8526" spans="1:5">
      <c r="A8526">
        <v>12</v>
      </c>
      <c r="B8526">
        <v>22</v>
      </c>
      <c r="C8526">
        <v>2</v>
      </c>
      <c r="D8526">
        <v>0</v>
      </c>
      <c r="E8526">
        <f t="shared" si="133"/>
        <v>0</v>
      </c>
    </row>
    <row r="8527" spans="1:5">
      <c r="A8527">
        <v>12</v>
      </c>
      <c r="B8527">
        <v>22</v>
      </c>
      <c r="C8527">
        <v>3</v>
      </c>
      <c r="D8527">
        <v>0</v>
      </c>
      <c r="E8527">
        <f t="shared" si="133"/>
        <v>0</v>
      </c>
    </row>
    <row r="8528" spans="1:5">
      <c r="A8528">
        <v>12</v>
      </c>
      <c r="B8528">
        <v>22</v>
      </c>
      <c r="C8528">
        <v>4</v>
      </c>
      <c r="D8528">
        <v>0</v>
      </c>
      <c r="E8528">
        <f t="shared" si="133"/>
        <v>0</v>
      </c>
    </row>
    <row r="8529" spans="1:5">
      <c r="A8529">
        <v>12</v>
      </c>
      <c r="B8529">
        <v>22</v>
      </c>
      <c r="C8529">
        <v>5</v>
      </c>
      <c r="D8529">
        <v>0</v>
      </c>
      <c r="E8529">
        <f t="shared" si="133"/>
        <v>0</v>
      </c>
    </row>
    <row r="8530" spans="1:5">
      <c r="A8530">
        <v>12</v>
      </c>
      <c r="B8530">
        <v>22</v>
      </c>
      <c r="C8530">
        <v>6</v>
      </c>
      <c r="D8530">
        <v>0</v>
      </c>
      <c r="E8530">
        <f t="shared" si="133"/>
        <v>0</v>
      </c>
    </row>
    <row r="8531" spans="1:5">
      <c r="A8531">
        <v>12</v>
      </c>
      <c r="B8531">
        <v>22</v>
      </c>
      <c r="C8531">
        <v>7</v>
      </c>
      <c r="D8531">
        <v>34.39</v>
      </c>
      <c r="E8531">
        <f t="shared" si="133"/>
        <v>3.4390000000000004E-2</v>
      </c>
    </row>
    <row r="8532" spans="1:5">
      <c r="A8532">
        <v>12</v>
      </c>
      <c r="B8532">
        <v>22</v>
      </c>
      <c r="C8532">
        <v>8</v>
      </c>
      <c r="D8532">
        <v>730.61199999999997</v>
      </c>
      <c r="E8532">
        <f t="shared" si="133"/>
        <v>0.73061199999999993</v>
      </c>
    </row>
    <row r="8533" spans="1:5">
      <c r="A8533">
        <v>12</v>
      </c>
      <c r="B8533">
        <v>22</v>
      </c>
      <c r="C8533">
        <v>9</v>
      </c>
      <c r="D8533">
        <v>435.51799999999997</v>
      </c>
      <c r="E8533">
        <f t="shared" si="133"/>
        <v>0.43551799999999996</v>
      </c>
    </row>
    <row r="8534" spans="1:5">
      <c r="A8534">
        <v>12</v>
      </c>
      <c r="B8534">
        <v>22</v>
      </c>
      <c r="C8534">
        <v>10</v>
      </c>
      <c r="D8534">
        <v>388.05599999999998</v>
      </c>
      <c r="E8534">
        <f t="shared" si="133"/>
        <v>0.38805599999999996</v>
      </c>
    </row>
    <row r="8535" spans="1:5">
      <c r="A8535">
        <v>12</v>
      </c>
      <c r="B8535">
        <v>22</v>
      </c>
      <c r="C8535">
        <v>11</v>
      </c>
      <c r="D8535">
        <v>442.06400000000002</v>
      </c>
      <c r="E8535">
        <f t="shared" si="133"/>
        <v>0.44206400000000001</v>
      </c>
    </row>
    <row r="8536" spans="1:5">
      <c r="A8536">
        <v>12</v>
      </c>
      <c r="B8536">
        <v>22</v>
      </c>
      <c r="C8536">
        <v>12</v>
      </c>
      <c r="D8536">
        <v>389.423</v>
      </c>
      <c r="E8536">
        <f t="shared" si="133"/>
        <v>0.38942300000000002</v>
      </c>
    </row>
    <row r="8537" spans="1:5">
      <c r="A8537">
        <v>12</v>
      </c>
      <c r="B8537">
        <v>22</v>
      </c>
      <c r="C8537">
        <v>13</v>
      </c>
      <c r="D8537">
        <v>1803.67</v>
      </c>
      <c r="E8537">
        <f t="shared" si="133"/>
        <v>1.8036700000000001</v>
      </c>
    </row>
    <row r="8538" spans="1:5">
      <c r="A8538">
        <v>12</v>
      </c>
      <c r="B8538">
        <v>22</v>
      </c>
      <c r="C8538">
        <v>14</v>
      </c>
      <c r="D8538">
        <v>1257.4949999999999</v>
      </c>
      <c r="E8538">
        <f t="shared" si="133"/>
        <v>1.2574949999999998</v>
      </c>
    </row>
    <row r="8539" spans="1:5">
      <c r="A8539">
        <v>12</v>
      </c>
      <c r="B8539">
        <v>22</v>
      </c>
      <c r="C8539">
        <v>15</v>
      </c>
      <c r="D8539">
        <v>510.18799999999999</v>
      </c>
      <c r="E8539">
        <f t="shared" si="133"/>
        <v>0.51018799999999997</v>
      </c>
    </row>
    <row r="8540" spans="1:5">
      <c r="A8540">
        <v>12</v>
      </c>
      <c r="B8540">
        <v>22</v>
      </c>
      <c r="C8540">
        <v>16</v>
      </c>
      <c r="D8540">
        <v>0</v>
      </c>
      <c r="E8540">
        <f t="shared" si="133"/>
        <v>0</v>
      </c>
    </row>
    <row r="8541" spans="1:5">
      <c r="A8541">
        <v>12</v>
      </c>
      <c r="B8541">
        <v>22</v>
      </c>
      <c r="C8541">
        <v>17</v>
      </c>
      <c r="D8541">
        <v>0</v>
      </c>
      <c r="E8541">
        <f t="shared" si="133"/>
        <v>0</v>
      </c>
    </row>
    <row r="8542" spans="1:5">
      <c r="A8542">
        <v>12</v>
      </c>
      <c r="B8542">
        <v>22</v>
      </c>
      <c r="C8542">
        <v>18</v>
      </c>
      <c r="D8542">
        <v>0</v>
      </c>
      <c r="E8542">
        <f t="shared" si="133"/>
        <v>0</v>
      </c>
    </row>
    <row r="8543" spans="1:5">
      <c r="A8543">
        <v>12</v>
      </c>
      <c r="B8543">
        <v>22</v>
      </c>
      <c r="C8543">
        <v>19</v>
      </c>
      <c r="D8543">
        <v>0</v>
      </c>
      <c r="E8543">
        <f t="shared" si="133"/>
        <v>0</v>
      </c>
    </row>
    <row r="8544" spans="1:5">
      <c r="A8544">
        <v>12</v>
      </c>
      <c r="B8544">
        <v>22</v>
      </c>
      <c r="C8544">
        <v>20</v>
      </c>
      <c r="D8544">
        <v>0</v>
      </c>
      <c r="E8544">
        <f t="shared" si="133"/>
        <v>0</v>
      </c>
    </row>
    <row r="8545" spans="1:5">
      <c r="A8545">
        <v>12</v>
      </c>
      <c r="B8545">
        <v>22</v>
      </c>
      <c r="C8545">
        <v>21</v>
      </c>
      <c r="D8545">
        <v>0</v>
      </c>
      <c r="E8545">
        <f t="shared" si="133"/>
        <v>0</v>
      </c>
    </row>
    <row r="8546" spans="1:5">
      <c r="A8546">
        <v>12</v>
      </c>
      <c r="B8546">
        <v>22</v>
      </c>
      <c r="C8546">
        <v>22</v>
      </c>
      <c r="D8546">
        <v>0</v>
      </c>
      <c r="E8546">
        <f t="shared" si="133"/>
        <v>0</v>
      </c>
    </row>
    <row r="8547" spans="1:5">
      <c r="A8547">
        <v>12</v>
      </c>
      <c r="B8547">
        <v>22</v>
      </c>
      <c r="C8547">
        <v>23</v>
      </c>
      <c r="D8547">
        <v>0</v>
      </c>
      <c r="E8547">
        <f t="shared" si="133"/>
        <v>0</v>
      </c>
    </row>
    <row r="8548" spans="1:5">
      <c r="A8548">
        <v>12</v>
      </c>
      <c r="B8548">
        <v>23</v>
      </c>
      <c r="C8548">
        <v>0</v>
      </c>
      <c r="D8548">
        <v>0</v>
      </c>
      <c r="E8548">
        <f t="shared" si="133"/>
        <v>0</v>
      </c>
    </row>
    <row r="8549" spans="1:5">
      <c r="A8549">
        <v>12</v>
      </c>
      <c r="B8549">
        <v>23</v>
      </c>
      <c r="C8549">
        <v>1</v>
      </c>
      <c r="D8549">
        <v>0</v>
      </c>
      <c r="E8549">
        <f t="shared" si="133"/>
        <v>0</v>
      </c>
    </row>
    <row r="8550" spans="1:5">
      <c r="A8550">
        <v>12</v>
      </c>
      <c r="B8550">
        <v>23</v>
      </c>
      <c r="C8550">
        <v>2</v>
      </c>
      <c r="D8550">
        <v>0</v>
      </c>
      <c r="E8550">
        <f t="shared" si="133"/>
        <v>0</v>
      </c>
    </row>
    <row r="8551" spans="1:5">
      <c r="A8551">
        <v>12</v>
      </c>
      <c r="B8551">
        <v>23</v>
      </c>
      <c r="C8551">
        <v>3</v>
      </c>
      <c r="D8551">
        <v>0</v>
      </c>
      <c r="E8551">
        <f t="shared" si="133"/>
        <v>0</v>
      </c>
    </row>
    <row r="8552" spans="1:5">
      <c r="A8552">
        <v>12</v>
      </c>
      <c r="B8552">
        <v>23</v>
      </c>
      <c r="C8552">
        <v>4</v>
      </c>
      <c r="D8552">
        <v>0</v>
      </c>
      <c r="E8552">
        <f t="shared" si="133"/>
        <v>0</v>
      </c>
    </row>
    <row r="8553" spans="1:5">
      <c r="A8553">
        <v>12</v>
      </c>
      <c r="B8553">
        <v>23</v>
      </c>
      <c r="C8553">
        <v>5</v>
      </c>
      <c r="D8553">
        <v>0</v>
      </c>
      <c r="E8553">
        <f t="shared" si="133"/>
        <v>0</v>
      </c>
    </row>
    <row r="8554" spans="1:5">
      <c r="A8554">
        <v>12</v>
      </c>
      <c r="B8554">
        <v>23</v>
      </c>
      <c r="C8554">
        <v>6</v>
      </c>
      <c r="D8554">
        <v>0</v>
      </c>
      <c r="E8554">
        <f t="shared" si="133"/>
        <v>0</v>
      </c>
    </row>
    <row r="8555" spans="1:5">
      <c r="A8555">
        <v>12</v>
      </c>
      <c r="B8555">
        <v>23</v>
      </c>
      <c r="C8555">
        <v>7</v>
      </c>
      <c r="D8555">
        <v>56.988999999999997</v>
      </c>
      <c r="E8555">
        <f t="shared" si="133"/>
        <v>5.6988999999999998E-2</v>
      </c>
    </row>
    <row r="8556" spans="1:5">
      <c r="A8556">
        <v>12</v>
      </c>
      <c r="B8556">
        <v>23</v>
      </c>
      <c r="C8556">
        <v>8</v>
      </c>
      <c r="D8556">
        <v>1062.96</v>
      </c>
      <c r="E8556">
        <f t="shared" si="133"/>
        <v>1.0629600000000001</v>
      </c>
    </row>
    <row r="8557" spans="1:5">
      <c r="A8557">
        <v>12</v>
      </c>
      <c r="B8557">
        <v>23</v>
      </c>
      <c r="C8557">
        <v>9</v>
      </c>
      <c r="D8557">
        <v>1141.6569999999999</v>
      </c>
      <c r="E8557">
        <f t="shared" si="133"/>
        <v>1.1416569999999999</v>
      </c>
    </row>
    <row r="8558" spans="1:5">
      <c r="A8558">
        <v>12</v>
      </c>
      <c r="B8558">
        <v>23</v>
      </c>
      <c r="C8558">
        <v>10</v>
      </c>
      <c r="D8558">
        <v>1486.231</v>
      </c>
      <c r="E8558">
        <f t="shared" si="133"/>
        <v>1.4862310000000001</v>
      </c>
    </row>
    <row r="8559" spans="1:5">
      <c r="A8559">
        <v>12</v>
      </c>
      <c r="B8559">
        <v>23</v>
      </c>
      <c r="C8559">
        <v>11</v>
      </c>
      <c r="D8559">
        <v>2626.6480000000001</v>
      </c>
      <c r="E8559">
        <f t="shared" si="133"/>
        <v>2.6266480000000003</v>
      </c>
    </row>
    <row r="8560" spans="1:5">
      <c r="A8560">
        <v>12</v>
      </c>
      <c r="B8560">
        <v>23</v>
      </c>
      <c r="C8560">
        <v>12</v>
      </c>
      <c r="D8560">
        <v>2571.049</v>
      </c>
      <c r="E8560">
        <f t="shared" si="133"/>
        <v>2.5710489999999999</v>
      </c>
    </row>
    <row r="8561" spans="1:5">
      <c r="A8561">
        <v>12</v>
      </c>
      <c r="B8561">
        <v>23</v>
      </c>
      <c r="C8561">
        <v>13</v>
      </c>
      <c r="D8561">
        <v>2247.5659999999998</v>
      </c>
      <c r="E8561">
        <f t="shared" si="133"/>
        <v>2.247566</v>
      </c>
    </row>
    <row r="8562" spans="1:5">
      <c r="A8562">
        <v>12</v>
      </c>
      <c r="B8562">
        <v>23</v>
      </c>
      <c r="C8562">
        <v>14</v>
      </c>
      <c r="D8562">
        <v>1645.471</v>
      </c>
      <c r="E8562">
        <f t="shared" si="133"/>
        <v>1.6454709999999999</v>
      </c>
    </row>
    <row r="8563" spans="1:5">
      <c r="A8563">
        <v>12</v>
      </c>
      <c r="B8563">
        <v>23</v>
      </c>
      <c r="C8563">
        <v>15</v>
      </c>
      <c r="D8563">
        <v>824.42700000000002</v>
      </c>
      <c r="E8563">
        <f t="shared" si="133"/>
        <v>0.82442700000000002</v>
      </c>
    </row>
    <row r="8564" spans="1:5">
      <c r="A8564">
        <v>12</v>
      </c>
      <c r="B8564">
        <v>23</v>
      </c>
      <c r="C8564">
        <v>16</v>
      </c>
      <c r="D8564">
        <v>0</v>
      </c>
      <c r="E8564">
        <f t="shared" si="133"/>
        <v>0</v>
      </c>
    </row>
    <row r="8565" spans="1:5">
      <c r="A8565">
        <v>12</v>
      </c>
      <c r="B8565">
        <v>23</v>
      </c>
      <c r="C8565">
        <v>17</v>
      </c>
      <c r="D8565">
        <v>0</v>
      </c>
      <c r="E8565">
        <f t="shared" si="133"/>
        <v>0</v>
      </c>
    </row>
    <row r="8566" spans="1:5">
      <c r="A8566">
        <v>12</v>
      </c>
      <c r="B8566">
        <v>23</v>
      </c>
      <c r="C8566">
        <v>18</v>
      </c>
      <c r="D8566">
        <v>0</v>
      </c>
      <c r="E8566">
        <f t="shared" si="133"/>
        <v>0</v>
      </c>
    </row>
    <row r="8567" spans="1:5">
      <c r="A8567">
        <v>12</v>
      </c>
      <c r="B8567">
        <v>23</v>
      </c>
      <c r="C8567">
        <v>19</v>
      </c>
      <c r="D8567">
        <v>0</v>
      </c>
      <c r="E8567">
        <f t="shared" si="133"/>
        <v>0</v>
      </c>
    </row>
    <row r="8568" spans="1:5">
      <c r="A8568">
        <v>12</v>
      </c>
      <c r="B8568">
        <v>23</v>
      </c>
      <c r="C8568">
        <v>20</v>
      </c>
      <c r="D8568">
        <v>0</v>
      </c>
      <c r="E8568">
        <f t="shared" si="133"/>
        <v>0</v>
      </c>
    </row>
    <row r="8569" spans="1:5">
      <c r="A8569">
        <v>12</v>
      </c>
      <c r="B8569">
        <v>23</v>
      </c>
      <c r="C8569">
        <v>21</v>
      </c>
      <c r="D8569">
        <v>0</v>
      </c>
      <c r="E8569">
        <f t="shared" si="133"/>
        <v>0</v>
      </c>
    </row>
    <row r="8570" spans="1:5">
      <c r="A8570">
        <v>12</v>
      </c>
      <c r="B8570">
        <v>23</v>
      </c>
      <c r="C8570">
        <v>22</v>
      </c>
      <c r="D8570">
        <v>0</v>
      </c>
      <c r="E8570">
        <f t="shared" si="133"/>
        <v>0</v>
      </c>
    </row>
    <row r="8571" spans="1:5">
      <c r="A8571">
        <v>12</v>
      </c>
      <c r="B8571">
        <v>23</v>
      </c>
      <c r="C8571">
        <v>23</v>
      </c>
      <c r="D8571">
        <v>0</v>
      </c>
      <c r="E8571">
        <f t="shared" si="133"/>
        <v>0</v>
      </c>
    </row>
    <row r="8572" spans="1:5">
      <c r="A8572">
        <v>12</v>
      </c>
      <c r="B8572">
        <v>24</v>
      </c>
      <c r="C8572">
        <v>0</v>
      </c>
      <c r="D8572">
        <v>0</v>
      </c>
      <c r="E8572">
        <f t="shared" si="133"/>
        <v>0</v>
      </c>
    </row>
    <row r="8573" spans="1:5">
      <c r="A8573">
        <v>12</v>
      </c>
      <c r="B8573">
        <v>24</v>
      </c>
      <c r="C8573">
        <v>1</v>
      </c>
      <c r="D8573">
        <v>0</v>
      </c>
      <c r="E8573">
        <f t="shared" si="133"/>
        <v>0</v>
      </c>
    </row>
    <row r="8574" spans="1:5">
      <c r="A8574">
        <v>12</v>
      </c>
      <c r="B8574">
        <v>24</v>
      </c>
      <c r="C8574">
        <v>2</v>
      </c>
      <c r="D8574">
        <v>0</v>
      </c>
      <c r="E8574">
        <f t="shared" si="133"/>
        <v>0</v>
      </c>
    </row>
    <row r="8575" spans="1:5">
      <c r="A8575">
        <v>12</v>
      </c>
      <c r="B8575">
        <v>24</v>
      </c>
      <c r="C8575">
        <v>3</v>
      </c>
      <c r="D8575">
        <v>0</v>
      </c>
      <c r="E8575">
        <f t="shared" si="133"/>
        <v>0</v>
      </c>
    </row>
    <row r="8576" spans="1:5">
      <c r="A8576">
        <v>12</v>
      </c>
      <c r="B8576">
        <v>24</v>
      </c>
      <c r="C8576">
        <v>4</v>
      </c>
      <c r="D8576">
        <v>0</v>
      </c>
      <c r="E8576">
        <f t="shared" si="133"/>
        <v>0</v>
      </c>
    </row>
    <row r="8577" spans="1:5">
      <c r="A8577">
        <v>12</v>
      </c>
      <c r="B8577">
        <v>24</v>
      </c>
      <c r="C8577">
        <v>5</v>
      </c>
      <c r="D8577">
        <v>0</v>
      </c>
      <c r="E8577">
        <f t="shared" si="133"/>
        <v>0</v>
      </c>
    </row>
    <row r="8578" spans="1:5">
      <c r="A8578">
        <v>12</v>
      </c>
      <c r="B8578">
        <v>24</v>
      </c>
      <c r="C8578">
        <v>6</v>
      </c>
      <c r="D8578">
        <v>0</v>
      </c>
      <c r="E8578">
        <f t="shared" si="133"/>
        <v>0</v>
      </c>
    </row>
    <row r="8579" spans="1:5">
      <c r="A8579">
        <v>12</v>
      </c>
      <c r="B8579">
        <v>24</v>
      </c>
      <c r="C8579">
        <v>7</v>
      </c>
      <c r="D8579">
        <v>159.49100000000001</v>
      </c>
      <c r="E8579">
        <f t="shared" si="133"/>
        <v>0.15949100000000002</v>
      </c>
    </row>
    <row r="8580" spans="1:5">
      <c r="A8580">
        <v>12</v>
      </c>
      <c r="B8580">
        <v>24</v>
      </c>
      <c r="C8580">
        <v>8</v>
      </c>
      <c r="D8580">
        <v>1066.577</v>
      </c>
      <c r="E8580">
        <f t="shared" si="133"/>
        <v>1.0665770000000001</v>
      </c>
    </row>
    <row r="8581" spans="1:5">
      <c r="A8581">
        <v>12</v>
      </c>
      <c r="B8581">
        <v>24</v>
      </c>
      <c r="C8581">
        <v>9</v>
      </c>
      <c r="D8581">
        <v>1861.624</v>
      </c>
      <c r="E8581">
        <f t="shared" ref="E8581:E8644" si="134">D8581/1000</f>
        <v>1.8616239999999999</v>
      </c>
    </row>
    <row r="8582" spans="1:5">
      <c r="A8582">
        <v>12</v>
      </c>
      <c r="B8582">
        <v>24</v>
      </c>
      <c r="C8582">
        <v>10</v>
      </c>
      <c r="D8582">
        <v>2355.7280000000001</v>
      </c>
      <c r="E8582">
        <f t="shared" si="134"/>
        <v>2.355728</v>
      </c>
    </row>
    <row r="8583" spans="1:5">
      <c r="A8583">
        <v>12</v>
      </c>
      <c r="B8583">
        <v>24</v>
      </c>
      <c r="C8583">
        <v>11</v>
      </c>
      <c r="D8583">
        <v>2584.3090000000002</v>
      </c>
      <c r="E8583">
        <f t="shared" si="134"/>
        <v>2.5843090000000002</v>
      </c>
    </row>
    <row r="8584" spans="1:5">
      <c r="A8584">
        <v>12</v>
      </c>
      <c r="B8584">
        <v>24</v>
      </c>
      <c r="C8584">
        <v>12</v>
      </c>
      <c r="D8584">
        <v>2470.2350000000001</v>
      </c>
      <c r="E8584">
        <f t="shared" si="134"/>
        <v>2.4702350000000002</v>
      </c>
    </row>
    <row r="8585" spans="1:5">
      <c r="A8585">
        <v>12</v>
      </c>
      <c r="B8585">
        <v>24</v>
      </c>
      <c r="C8585">
        <v>13</v>
      </c>
      <c r="D8585">
        <v>2164.0349999999999</v>
      </c>
      <c r="E8585">
        <f t="shared" si="134"/>
        <v>2.1640349999999997</v>
      </c>
    </row>
    <row r="8586" spans="1:5">
      <c r="A8586">
        <v>12</v>
      </c>
      <c r="B8586">
        <v>24</v>
      </c>
      <c r="C8586">
        <v>14</v>
      </c>
      <c r="D8586">
        <v>1594.6379999999999</v>
      </c>
      <c r="E8586">
        <f t="shared" si="134"/>
        <v>1.594638</v>
      </c>
    </row>
    <row r="8587" spans="1:5">
      <c r="A8587">
        <v>12</v>
      </c>
      <c r="B8587">
        <v>24</v>
      </c>
      <c r="C8587">
        <v>15</v>
      </c>
      <c r="D8587">
        <v>789.16700000000003</v>
      </c>
      <c r="E8587">
        <f t="shared" si="134"/>
        <v>0.78916700000000006</v>
      </c>
    </row>
    <row r="8588" spans="1:5">
      <c r="A8588">
        <v>12</v>
      </c>
      <c r="B8588">
        <v>24</v>
      </c>
      <c r="C8588">
        <v>16</v>
      </c>
      <c r="D8588">
        <v>0</v>
      </c>
      <c r="E8588">
        <f t="shared" si="134"/>
        <v>0</v>
      </c>
    </row>
    <row r="8589" spans="1:5">
      <c r="A8589">
        <v>12</v>
      </c>
      <c r="B8589">
        <v>24</v>
      </c>
      <c r="C8589">
        <v>17</v>
      </c>
      <c r="D8589">
        <v>0</v>
      </c>
      <c r="E8589">
        <f t="shared" si="134"/>
        <v>0</v>
      </c>
    </row>
    <row r="8590" spans="1:5">
      <c r="A8590">
        <v>12</v>
      </c>
      <c r="B8590">
        <v>24</v>
      </c>
      <c r="C8590">
        <v>18</v>
      </c>
      <c r="D8590">
        <v>0</v>
      </c>
      <c r="E8590">
        <f t="shared" si="134"/>
        <v>0</v>
      </c>
    </row>
    <row r="8591" spans="1:5">
      <c r="A8591">
        <v>12</v>
      </c>
      <c r="B8591">
        <v>24</v>
      </c>
      <c r="C8591">
        <v>19</v>
      </c>
      <c r="D8591">
        <v>0</v>
      </c>
      <c r="E8591">
        <f t="shared" si="134"/>
        <v>0</v>
      </c>
    </row>
    <row r="8592" spans="1:5">
      <c r="A8592">
        <v>12</v>
      </c>
      <c r="B8592">
        <v>24</v>
      </c>
      <c r="C8592">
        <v>20</v>
      </c>
      <c r="D8592">
        <v>0</v>
      </c>
      <c r="E8592">
        <f t="shared" si="134"/>
        <v>0</v>
      </c>
    </row>
    <row r="8593" spans="1:5">
      <c r="A8593">
        <v>12</v>
      </c>
      <c r="B8593">
        <v>24</v>
      </c>
      <c r="C8593">
        <v>21</v>
      </c>
      <c r="D8593">
        <v>0</v>
      </c>
      <c r="E8593">
        <f t="shared" si="134"/>
        <v>0</v>
      </c>
    </row>
    <row r="8594" spans="1:5">
      <c r="A8594">
        <v>12</v>
      </c>
      <c r="B8594">
        <v>24</v>
      </c>
      <c r="C8594">
        <v>22</v>
      </c>
      <c r="D8594">
        <v>0</v>
      </c>
      <c r="E8594">
        <f t="shared" si="134"/>
        <v>0</v>
      </c>
    </row>
    <row r="8595" spans="1:5">
      <c r="A8595">
        <v>12</v>
      </c>
      <c r="B8595">
        <v>24</v>
      </c>
      <c r="C8595">
        <v>23</v>
      </c>
      <c r="D8595">
        <v>0</v>
      </c>
      <c r="E8595">
        <f t="shared" si="134"/>
        <v>0</v>
      </c>
    </row>
    <row r="8596" spans="1:5">
      <c r="A8596">
        <v>12</v>
      </c>
      <c r="B8596">
        <v>25</v>
      </c>
      <c r="C8596">
        <v>0</v>
      </c>
      <c r="D8596">
        <v>0</v>
      </c>
      <c r="E8596">
        <f t="shared" si="134"/>
        <v>0</v>
      </c>
    </row>
    <row r="8597" spans="1:5">
      <c r="A8597">
        <v>12</v>
      </c>
      <c r="B8597">
        <v>25</v>
      </c>
      <c r="C8597">
        <v>1</v>
      </c>
      <c r="D8597">
        <v>0</v>
      </c>
      <c r="E8597">
        <f t="shared" si="134"/>
        <v>0</v>
      </c>
    </row>
    <row r="8598" spans="1:5">
      <c r="A8598">
        <v>12</v>
      </c>
      <c r="B8598">
        <v>25</v>
      </c>
      <c r="C8598">
        <v>2</v>
      </c>
      <c r="D8598">
        <v>0</v>
      </c>
      <c r="E8598">
        <f t="shared" si="134"/>
        <v>0</v>
      </c>
    </row>
    <row r="8599" spans="1:5">
      <c r="A8599">
        <v>12</v>
      </c>
      <c r="B8599">
        <v>25</v>
      </c>
      <c r="C8599">
        <v>3</v>
      </c>
      <c r="D8599">
        <v>0</v>
      </c>
      <c r="E8599">
        <f t="shared" si="134"/>
        <v>0</v>
      </c>
    </row>
    <row r="8600" spans="1:5">
      <c r="A8600">
        <v>12</v>
      </c>
      <c r="B8600">
        <v>25</v>
      </c>
      <c r="C8600">
        <v>4</v>
      </c>
      <c r="D8600">
        <v>0</v>
      </c>
      <c r="E8600">
        <f t="shared" si="134"/>
        <v>0</v>
      </c>
    </row>
    <row r="8601" spans="1:5">
      <c r="A8601">
        <v>12</v>
      </c>
      <c r="B8601">
        <v>25</v>
      </c>
      <c r="C8601">
        <v>5</v>
      </c>
      <c r="D8601">
        <v>0</v>
      </c>
      <c r="E8601">
        <f t="shared" si="134"/>
        <v>0</v>
      </c>
    </row>
    <row r="8602" spans="1:5">
      <c r="A8602">
        <v>12</v>
      </c>
      <c r="B8602">
        <v>25</v>
      </c>
      <c r="C8602">
        <v>6</v>
      </c>
      <c r="D8602">
        <v>0</v>
      </c>
      <c r="E8602">
        <f t="shared" si="134"/>
        <v>0</v>
      </c>
    </row>
    <row r="8603" spans="1:5">
      <c r="A8603">
        <v>12</v>
      </c>
      <c r="B8603">
        <v>25</v>
      </c>
      <c r="C8603">
        <v>7</v>
      </c>
      <c r="D8603">
        <v>34.878999999999998</v>
      </c>
      <c r="E8603">
        <f t="shared" si="134"/>
        <v>3.4879E-2</v>
      </c>
    </row>
    <row r="8604" spans="1:5">
      <c r="A8604">
        <v>12</v>
      </c>
      <c r="B8604">
        <v>25</v>
      </c>
      <c r="C8604">
        <v>8</v>
      </c>
      <c r="D8604">
        <v>899.68200000000002</v>
      </c>
      <c r="E8604">
        <f t="shared" si="134"/>
        <v>0.89968199999999998</v>
      </c>
    </row>
    <row r="8605" spans="1:5">
      <c r="A8605">
        <v>12</v>
      </c>
      <c r="B8605">
        <v>25</v>
      </c>
      <c r="C8605">
        <v>9</v>
      </c>
      <c r="D8605">
        <v>285.49200000000002</v>
      </c>
      <c r="E8605">
        <f t="shared" si="134"/>
        <v>0.28549200000000002</v>
      </c>
    </row>
    <row r="8606" spans="1:5">
      <c r="A8606">
        <v>12</v>
      </c>
      <c r="B8606">
        <v>25</v>
      </c>
      <c r="C8606">
        <v>10</v>
      </c>
      <c r="D8606">
        <v>449.11500000000001</v>
      </c>
      <c r="E8606">
        <f t="shared" si="134"/>
        <v>0.44911499999999999</v>
      </c>
    </row>
    <row r="8607" spans="1:5">
      <c r="A8607">
        <v>12</v>
      </c>
      <c r="B8607">
        <v>25</v>
      </c>
      <c r="C8607">
        <v>11</v>
      </c>
      <c r="D8607">
        <v>470.83499999999998</v>
      </c>
      <c r="E8607">
        <f t="shared" si="134"/>
        <v>0.470835</v>
      </c>
    </row>
    <row r="8608" spans="1:5">
      <c r="A8608">
        <v>12</v>
      </c>
      <c r="B8608">
        <v>25</v>
      </c>
      <c r="C8608">
        <v>12</v>
      </c>
      <c r="D8608">
        <v>504.46699999999998</v>
      </c>
      <c r="E8608">
        <f t="shared" si="134"/>
        <v>0.504467</v>
      </c>
    </row>
    <row r="8609" spans="1:5">
      <c r="A8609">
        <v>12</v>
      </c>
      <c r="B8609">
        <v>25</v>
      </c>
      <c r="C8609">
        <v>13</v>
      </c>
      <c r="D8609">
        <v>333.70499999999998</v>
      </c>
      <c r="E8609">
        <f t="shared" si="134"/>
        <v>0.33370499999999997</v>
      </c>
    </row>
    <row r="8610" spans="1:5">
      <c r="A8610">
        <v>12</v>
      </c>
      <c r="B8610">
        <v>25</v>
      </c>
      <c r="C8610">
        <v>14</v>
      </c>
      <c r="D8610">
        <v>131.43299999999999</v>
      </c>
      <c r="E8610">
        <f t="shared" si="134"/>
        <v>0.13143299999999999</v>
      </c>
    </row>
    <row r="8611" spans="1:5">
      <c r="A8611">
        <v>12</v>
      </c>
      <c r="B8611">
        <v>25</v>
      </c>
      <c r="C8611">
        <v>15</v>
      </c>
      <c r="D8611">
        <v>77.888000000000005</v>
      </c>
      <c r="E8611">
        <f t="shared" si="134"/>
        <v>7.7887999999999999E-2</v>
      </c>
    </row>
    <row r="8612" spans="1:5">
      <c r="A8612">
        <v>12</v>
      </c>
      <c r="B8612">
        <v>25</v>
      </c>
      <c r="C8612">
        <v>16</v>
      </c>
      <c r="D8612">
        <v>0</v>
      </c>
      <c r="E8612">
        <f t="shared" si="134"/>
        <v>0</v>
      </c>
    </row>
    <row r="8613" spans="1:5">
      <c r="A8613">
        <v>12</v>
      </c>
      <c r="B8613">
        <v>25</v>
      </c>
      <c r="C8613">
        <v>17</v>
      </c>
      <c r="D8613">
        <v>0</v>
      </c>
      <c r="E8613">
        <f t="shared" si="134"/>
        <v>0</v>
      </c>
    </row>
    <row r="8614" spans="1:5">
      <c r="A8614">
        <v>12</v>
      </c>
      <c r="B8614">
        <v>25</v>
      </c>
      <c r="C8614">
        <v>18</v>
      </c>
      <c r="D8614">
        <v>0</v>
      </c>
      <c r="E8614">
        <f t="shared" si="134"/>
        <v>0</v>
      </c>
    </row>
    <row r="8615" spans="1:5">
      <c r="A8615">
        <v>12</v>
      </c>
      <c r="B8615">
        <v>25</v>
      </c>
      <c r="C8615">
        <v>19</v>
      </c>
      <c r="D8615">
        <v>0</v>
      </c>
      <c r="E8615">
        <f t="shared" si="134"/>
        <v>0</v>
      </c>
    </row>
    <row r="8616" spans="1:5">
      <c r="A8616">
        <v>12</v>
      </c>
      <c r="B8616">
        <v>25</v>
      </c>
      <c r="C8616">
        <v>20</v>
      </c>
      <c r="D8616">
        <v>0</v>
      </c>
      <c r="E8616">
        <f t="shared" si="134"/>
        <v>0</v>
      </c>
    </row>
    <row r="8617" spans="1:5">
      <c r="A8617">
        <v>12</v>
      </c>
      <c r="B8617">
        <v>25</v>
      </c>
      <c r="C8617">
        <v>21</v>
      </c>
      <c r="D8617">
        <v>0</v>
      </c>
      <c r="E8617">
        <f t="shared" si="134"/>
        <v>0</v>
      </c>
    </row>
    <row r="8618" spans="1:5">
      <c r="A8618">
        <v>12</v>
      </c>
      <c r="B8618">
        <v>25</v>
      </c>
      <c r="C8618">
        <v>22</v>
      </c>
      <c r="D8618">
        <v>0</v>
      </c>
      <c r="E8618">
        <f t="shared" si="134"/>
        <v>0</v>
      </c>
    </row>
    <row r="8619" spans="1:5">
      <c r="A8619">
        <v>12</v>
      </c>
      <c r="B8619">
        <v>25</v>
      </c>
      <c r="C8619">
        <v>23</v>
      </c>
      <c r="D8619">
        <v>0</v>
      </c>
      <c r="E8619">
        <f t="shared" si="134"/>
        <v>0</v>
      </c>
    </row>
    <row r="8620" spans="1:5">
      <c r="A8620">
        <v>12</v>
      </c>
      <c r="B8620">
        <v>26</v>
      </c>
      <c r="C8620">
        <v>0</v>
      </c>
      <c r="D8620">
        <v>0</v>
      </c>
      <c r="E8620">
        <f t="shared" si="134"/>
        <v>0</v>
      </c>
    </row>
    <row r="8621" spans="1:5">
      <c r="A8621">
        <v>12</v>
      </c>
      <c r="B8621">
        <v>26</v>
      </c>
      <c r="C8621">
        <v>1</v>
      </c>
      <c r="D8621">
        <v>0</v>
      </c>
      <c r="E8621">
        <f t="shared" si="134"/>
        <v>0</v>
      </c>
    </row>
    <row r="8622" spans="1:5">
      <c r="A8622">
        <v>12</v>
      </c>
      <c r="B8622">
        <v>26</v>
      </c>
      <c r="C8622">
        <v>2</v>
      </c>
      <c r="D8622">
        <v>0</v>
      </c>
      <c r="E8622">
        <f t="shared" si="134"/>
        <v>0</v>
      </c>
    </row>
    <row r="8623" spans="1:5">
      <c r="A8623">
        <v>12</v>
      </c>
      <c r="B8623">
        <v>26</v>
      </c>
      <c r="C8623">
        <v>3</v>
      </c>
      <c r="D8623">
        <v>0</v>
      </c>
      <c r="E8623">
        <f t="shared" si="134"/>
        <v>0</v>
      </c>
    </row>
    <row r="8624" spans="1:5">
      <c r="A8624">
        <v>12</v>
      </c>
      <c r="B8624">
        <v>26</v>
      </c>
      <c r="C8624">
        <v>4</v>
      </c>
      <c r="D8624">
        <v>0</v>
      </c>
      <c r="E8624">
        <f t="shared" si="134"/>
        <v>0</v>
      </c>
    </row>
    <row r="8625" spans="1:5">
      <c r="A8625">
        <v>12</v>
      </c>
      <c r="B8625">
        <v>26</v>
      </c>
      <c r="C8625">
        <v>5</v>
      </c>
      <c r="D8625">
        <v>0</v>
      </c>
      <c r="E8625">
        <f t="shared" si="134"/>
        <v>0</v>
      </c>
    </row>
    <row r="8626" spans="1:5">
      <c r="A8626">
        <v>12</v>
      </c>
      <c r="B8626">
        <v>26</v>
      </c>
      <c r="C8626">
        <v>6</v>
      </c>
      <c r="D8626">
        <v>0</v>
      </c>
      <c r="E8626">
        <f t="shared" si="134"/>
        <v>0</v>
      </c>
    </row>
    <row r="8627" spans="1:5">
      <c r="A8627">
        <v>12</v>
      </c>
      <c r="B8627">
        <v>26</v>
      </c>
      <c r="C8627">
        <v>7</v>
      </c>
      <c r="D8627">
        <v>219.21799999999999</v>
      </c>
      <c r="E8627">
        <f t="shared" si="134"/>
        <v>0.219218</v>
      </c>
    </row>
    <row r="8628" spans="1:5">
      <c r="A8628">
        <v>12</v>
      </c>
      <c r="B8628">
        <v>26</v>
      </c>
      <c r="C8628">
        <v>8</v>
      </c>
      <c r="D8628">
        <v>1083.9000000000001</v>
      </c>
      <c r="E8628">
        <f t="shared" si="134"/>
        <v>1.0839000000000001</v>
      </c>
    </row>
    <row r="8629" spans="1:5">
      <c r="A8629">
        <v>12</v>
      </c>
      <c r="B8629">
        <v>26</v>
      </c>
      <c r="C8629">
        <v>9</v>
      </c>
      <c r="D8629">
        <v>575.61400000000003</v>
      </c>
      <c r="E8629">
        <f t="shared" si="134"/>
        <v>0.57561400000000007</v>
      </c>
    </row>
    <row r="8630" spans="1:5">
      <c r="A8630">
        <v>12</v>
      </c>
      <c r="B8630">
        <v>26</v>
      </c>
      <c r="C8630">
        <v>10</v>
      </c>
      <c r="D8630">
        <v>756.42499999999995</v>
      </c>
      <c r="E8630">
        <f t="shared" si="134"/>
        <v>0.7564249999999999</v>
      </c>
    </row>
    <row r="8631" spans="1:5">
      <c r="A8631">
        <v>12</v>
      </c>
      <c r="B8631">
        <v>26</v>
      </c>
      <c r="C8631">
        <v>11</v>
      </c>
      <c r="D8631">
        <v>765.77800000000002</v>
      </c>
      <c r="E8631">
        <f t="shared" si="134"/>
        <v>0.76577800000000007</v>
      </c>
    </row>
    <row r="8632" spans="1:5">
      <c r="A8632">
        <v>12</v>
      </c>
      <c r="B8632">
        <v>26</v>
      </c>
      <c r="C8632">
        <v>12</v>
      </c>
      <c r="D8632">
        <v>1116.5999999999999</v>
      </c>
      <c r="E8632">
        <f t="shared" si="134"/>
        <v>1.1165999999999998</v>
      </c>
    </row>
    <row r="8633" spans="1:5">
      <c r="A8633">
        <v>12</v>
      </c>
      <c r="B8633">
        <v>26</v>
      </c>
      <c r="C8633">
        <v>13</v>
      </c>
      <c r="D8633">
        <v>1341.52</v>
      </c>
      <c r="E8633">
        <f t="shared" si="134"/>
        <v>1.34152</v>
      </c>
    </row>
    <row r="8634" spans="1:5">
      <c r="A8634">
        <v>12</v>
      </c>
      <c r="B8634">
        <v>26</v>
      </c>
      <c r="C8634">
        <v>14</v>
      </c>
      <c r="D8634">
        <v>1052.807</v>
      </c>
      <c r="E8634">
        <f t="shared" si="134"/>
        <v>1.052807</v>
      </c>
    </row>
    <row r="8635" spans="1:5">
      <c r="A8635">
        <v>12</v>
      </c>
      <c r="B8635">
        <v>26</v>
      </c>
      <c r="C8635">
        <v>15</v>
      </c>
      <c r="D8635">
        <v>712.61900000000003</v>
      </c>
      <c r="E8635">
        <f t="shared" si="134"/>
        <v>0.712619</v>
      </c>
    </row>
    <row r="8636" spans="1:5">
      <c r="A8636">
        <v>12</v>
      </c>
      <c r="B8636">
        <v>26</v>
      </c>
      <c r="C8636">
        <v>16</v>
      </c>
      <c r="D8636">
        <v>0</v>
      </c>
      <c r="E8636">
        <f t="shared" si="134"/>
        <v>0</v>
      </c>
    </row>
    <row r="8637" spans="1:5">
      <c r="A8637">
        <v>12</v>
      </c>
      <c r="B8637">
        <v>26</v>
      </c>
      <c r="C8637">
        <v>17</v>
      </c>
      <c r="D8637">
        <v>0</v>
      </c>
      <c r="E8637">
        <f t="shared" si="134"/>
        <v>0</v>
      </c>
    </row>
    <row r="8638" spans="1:5">
      <c r="A8638">
        <v>12</v>
      </c>
      <c r="B8638">
        <v>26</v>
      </c>
      <c r="C8638">
        <v>18</v>
      </c>
      <c r="D8638">
        <v>0</v>
      </c>
      <c r="E8638">
        <f t="shared" si="134"/>
        <v>0</v>
      </c>
    </row>
    <row r="8639" spans="1:5">
      <c r="A8639">
        <v>12</v>
      </c>
      <c r="B8639">
        <v>26</v>
      </c>
      <c r="C8639">
        <v>19</v>
      </c>
      <c r="D8639">
        <v>0</v>
      </c>
      <c r="E8639">
        <f t="shared" si="134"/>
        <v>0</v>
      </c>
    </row>
    <row r="8640" spans="1:5">
      <c r="A8640">
        <v>12</v>
      </c>
      <c r="B8640">
        <v>26</v>
      </c>
      <c r="C8640">
        <v>20</v>
      </c>
      <c r="D8640">
        <v>0</v>
      </c>
      <c r="E8640">
        <f t="shared" si="134"/>
        <v>0</v>
      </c>
    </row>
    <row r="8641" spans="1:5">
      <c r="A8641">
        <v>12</v>
      </c>
      <c r="B8641">
        <v>26</v>
      </c>
      <c r="C8641">
        <v>21</v>
      </c>
      <c r="D8641">
        <v>0</v>
      </c>
      <c r="E8641">
        <f t="shared" si="134"/>
        <v>0</v>
      </c>
    </row>
    <row r="8642" spans="1:5">
      <c r="A8642">
        <v>12</v>
      </c>
      <c r="B8642">
        <v>26</v>
      </c>
      <c r="C8642">
        <v>22</v>
      </c>
      <c r="D8642">
        <v>0</v>
      </c>
      <c r="E8642">
        <f t="shared" si="134"/>
        <v>0</v>
      </c>
    </row>
    <row r="8643" spans="1:5">
      <c r="A8643">
        <v>12</v>
      </c>
      <c r="B8643">
        <v>26</v>
      </c>
      <c r="C8643">
        <v>23</v>
      </c>
      <c r="D8643">
        <v>0</v>
      </c>
      <c r="E8643">
        <f t="shared" si="134"/>
        <v>0</v>
      </c>
    </row>
    <row r="8644" spans="1:5">
      <c r="A8644">
        <v>12</v>
      </c>
      <c r="B8644">
        <v>27</v>
      </c>
      <c r="C8644">
        <v>0</v>
      </c>
      <c r="D8644">
        <v>0</v>
      </c>
      <c r="E8644">
        <f t="shared" si="134"/>
        <v>0</v>
      </c>
    </row>
    <row r="8645" spans="1:5">
      <c r="A8645">
        <v>12</v>
      </c>
      <c r="B8645">
        <v>27</v>
      </c>
      <c r="C8645">
        <v>1</v>
      </c>
      <c r="D8645">
        <v>0</v>
      </c>
      <c r="E8645">
        <f t="shared" ref="E8645:E8708" si="135">D8645/1000</f>
        <v>0</v>
      </c>
    </row>
    <row r="8646" spans="1:5">
      <c r="A8646">
        <v>12</v>
      </c>
      <c r="B8646">
        <v>27</v>
      </c>
      <c r="C8646">
        <v>2</v>
      </c>
      <c r="D8646">
        <v>0</v>
      </c>
      <c r="E8646">
        <f t="shared" si="135"/>
        <v>0</v>
      </c>
    </row>
    <row r="8647" spans="1:5">
      <c r="A8647">
        <v>12</v>
      </c>
      <c r="B8647">
        <v>27</v>
      </c>
      <c r="C8647">
        <v>3</v>
      </c>
      <c r="D8647">
        <v>0</v>
      </c>
      <c r="E8647">
        <f t="shared" si="135"/>
        <v>0</v>
      </c>
    </row>
    <row r="8648" spans="1:5">
      <c r="A8648">
        <v>12</v>
      </c>
      <c r="B8648">
        <v>27</v>
      </c>
      <c r="C8648">
        <v>4</v>
      </c>
      <c r="D8648">
        <v>0</v>
      </c>
      <c r="E8648">
        <f t="shared" si="135"/>
        <v>0</v>
      </c>
    </row>
    <row r="8649" spans="1:5">
      <c r="A8649">
        <v>12</v>
      </c>
      <c r="B8649">
        <v>27</v>
      </c>
      <c r="C8649">
        <v>5</v>
      </c>
      <c r="D8649">
        <v>0</v>
      </c>
      <c r="E8649">
        <f t="shared" si="135"/>
        <v>0</v>
      </c>
    </row>
    <row r="8650" spans="1:5">
      <c r="A8650">
        <v>12</v>
      </c>
      <c r="B8650">
        <v>27</v>
      </c>
      <c r="C8650">
        <v>6</v>
      </c>
      <c r="D8650">
        <v>0</v>
      </c>
      <c r="E8650">
        <f t="shared" si="135"/>
        <v>0</v>
      </c>
    </row>
    <row r="8651" spans="1:5">
      <c r="A8651">
        <v>12</v>
      </c>
      <c r="B8651">
        <v>27</v>
      </c>
      <c r="C8651">
        <v>7</v>
      </c>
      <c r="D8651">
        <v>42.762</v>
      </c>
      <c r="E8651">
        <f t="shared" si="135"/>
        <v>4.2762000000000001E-2</v>
      </c>
    </row>
    <row r="8652" spans="1:5">
      <c r="A8652">
        <v>12</v>
      </c>
      <c r="B8652">
        <v>27</v>
      </c>
      <c r="C8652">
        <v>8</v>
      </c>
      <c r="D8652">
        <v>1017.708</v>
      </c>
      <c r="E8652">
        <f t="shared" si="135"/>
        <v>1.0177080000000001</v>
      </c>
    </row>
    <row r="8653" spans="1:5">
      <c r="A8653">
        <v>12</v>
      </c>
      <c r="B8653">
        <v>27</v>
      </c>
      <c r="C8653">
        <v>9</v>
      </c>
      <c r="D8653">
        <v>1719.4549999999999</v>
      </c>
      <c r="E8653">
        <f t="shared" si="135"/>
        <v>1.719455</v>
      </c>
    </row>
    <row r="8654" spans="1:5">
      <c r="A8654">
        <v>12</v>
      </c>
      <c r="B8654">
        <v>27</v>
      </c>
      <c r="C8654">
        <v>10</v>
      </c>
      <c r="D8654">
        <v>2190.9690000000001</v>
      </c>
      <c r="E8654">
        <f t="shared" si="135"/>
        <v>2.1909689999999999</v>
      </c>
    </row>
    <row r="8655" spans="1:5">
      <c r="A8655">
        <v>12</v>
      </c>
      <c r="B8655">
        <v>27</v>
      </c>
      <c r="C8655">
        <v>11</v>
      </c>
      <c r="D8655">
        <v>2414.2139999999999</v>
      </c>
      <c r="E8655">
        <f t="shared" si="135"/>
        <v>2.4142139999999999</v>
      </c>
    </row>
    <row r="8656" spans="1:5">
      <c r="A8656">
        <v>12</v>
      </c>
      <c r="B8656">
        <v>27</v>
      </c>
      <c r="C8656">
        <v>12</v>
      </c>
      <c r="D8656">
        <v>2387.0740000000001</v>
      </c>
      <c r="E8656">
        <f t="shared" si="135"/>
        <v>2.3870740000000001</v>
      </c>
    </row>
    <row r="8657" spans="1:5">
      <c r="A8657">
        <v>12</v>
      </c>
      <c r="B8657">
        <v>27</v>
      </c>
      <c r="C8657">
        <v>13</v>
      </c>
      <c r="D8657">
        <v>2090.4450000000002</v>
      </c>
      <c r="E8657">
        <f t="shared" si="135"/>
        <v>2.0904450000000003</v>
      </c>
    </row>
    <row r="8658" spans="1:5">
      <c r="A8658">
        <v>12</v>
      </c>
      <c r="B8658">
        <v>27</v>
      </c>
      <c r="C8658">
        <v>14</v>
      </c>
      <c r="D8658">
        <v>1547.3720000000001</v>
      </c>
      <c r="E8658">
        <f t="shared" si="135"/>
        <v>1.547372</v>
      </c>
    </row>
    <row r="8659" spans="1:5">
      <c r="A8659">
        <v>12</v>
      </c>
      <c r="B8659">
        <v>27</v>
      </c>
      <c r="C8659">
        <v>15</v>
      </c>
      <c r="D8659">
        <v>779.4</v>
      </c>
      <c r="E8659">
        <f t="shared" si="135"/>
        <v>0.77939999999999998</v>
      </c>
    </row>
    <row r="8660" spans="1:5">
      <c r="A8660">
        <v>12</v>
      </c>
      <c r="B8660">
        <v>27</v>
      </c>
      <c r="C8660">
        <v>16</v>
      </c>
      <c r="D8660">
        <v>0</v>
      </c>
      <c r="E8660">
        <f t="shared" si="135"/>
        <v>0</v>
      </c>
    </row>
    <row r="8661" spans="1:5">
      <c r="A8661">
        <v>12</v>
      </c>
      <c r="B8661">
        <v>27</v>
      </c>
      <c r="C8661">
        <v>17</v>
      </c>
      <c r="D8661">
        <v>0</v>
      </c>
      <c r="E8661">
        <f t="shared" si="135"/>
        <v>0</v>
      </c>
    </row>
    <row r="8662" spans="1:5">
      <c r="A8662">
        <v>12</v>
      </c>
      <c r="B8662">
        <v>27</v>
      </c>
      <c r="C8662">
        <v>18</v>
      </c>
      <c r="D8662">
        <v>0</v>
      </c>
      <c r="E8662">
        <f t="shared" si="135"/>
        <v>0</v>
      </c>
    </row>
    <row r="8663" spans="1:5">
      <c r="A8663">
        <v>12</v>
      </c>
      <c r="B8663">
        <v>27</v>
      </c>
      <c r="C8663">
        <v>19</v>
      </c>
      <c r="D8663">
        <v>0</v>
      </c>
      <c r="E8663">
        <f t="shared" si="135"/>
        <v>0</v>
      </c>
    </row>
    <row r="8664" spans="1:5">
      <c r="A8664">
        <v>12</v>
      </c>
      <c r="B8664">
        <v>27</v>
      </c>
      <c r="C8664">
        <v>20</v>
      </c>
      <c r="D8664">
        <v>0</v>
      </c>
      <c r="E8664">
        <f t="shared" si="135"/>
        <v>0</v>
      </c>
    </row>
    <row r="8665" spans="1:5">
      <c r="A8665">
        <v>12</v>
      </c>
      <c r="B8665">
        <v>27</v>
      </c>
      <c r="C8665">
        <v>21</v>
      </c>
      <c r="D8665">
        <v>0</v>
      </c>
      <c r="E8665">
        <f t="shared" si="135"/>
        <v>0</v>
      </c>
    </row>
    <row r="8666" spans="1:5">
      <c r="A8666">
        <v>12</v>
      </c>
      <c r="B8666">
        <v>27</v>
      </c>
      <c r="C8666">
        <v>22</v>
      </c>
      <c r="D8666">
        <v>0</v>
      </c>
      <c r="E8666">
        <f t="shared" si="135"/>
        <v>0</v>
      </c>
    </row>
    <row r="8667" spans="1:5">
      <c r="A8667">
        <v>12</v>
      </c>
      <c r="B8667">
        <v>27</v>
      </c>
      <c r="C8667">
        <v>23</v>
      </c>
      <c r="D8667">
        <v>0</v>
      </c>
      <c r="E8667">
        <f t="shared" si="135"/>
        <v>0</v>
      </c>
    </row>
    <row r="8668" spans="1:5">
      <c r="A8668">
        <v>12</v>
      </c>
      <c r="B8668">
        <v>28</v>
      </c>
      <c r="C8668">
        <v>0</v>
      </c>
      <c r="D8668">
        <v>0</v>
      </c>
      <c r="E8668">
        <f t="shared" si="135"/>
        <v>0</v>
      </c>
    </row>
    <row r="8669" spans="1:5">
      <c r="A8669">
        <v>12</v>
      </c>
      <c r="B8669">
        <v>28</v>
      </c>
      <c r="C8669">
        <v>1</v>
      </c>
      <c r="D8669">
        <v>0</v>
      </c>
      <c r="E8669">
        <f t="shared" si="135"/>
        <v>0</v>
      </c>
    </row>
    <row r="8670" spans="1:5">
      <c r="A8670">
        <v>12</v>
      </c>
      <c r="B8670">
        <v>28</v>
      </c>
      <c r="C8670">
        <v>2</v>
      </c>
      <c r="D8670">
        <v>0</v>
      </c>
      <c r="E8670">
        <f t="shared" si="135"/>
        <v>0</v>
      </c>
    </row>
    <row r="8671" spans="1:5">
      <c r="A8671">
        <v>12</v>
      </c>
      <c r="B8671">
        <v>28</v>
      </c>
      <c r="C8671">
        <v>3</v>
      </c>
      <c r="D8671">
        <v>0</v>
      </c>
      <c r="E8671">
        <f t="shared" si="135"/>
        <v>0</v>
      </c>
    </row>
    <row r="8672" spans="1:5">
      <c r="A8672">
        <v>12</v>
      </c>
      <c r="B8672">
        <v>28</v>
      </c>
      <c r="C8672">
        <v>4</v>
      </c>
      <c r="D8672">
        <v>0</v>
      </c>
      <c r="E8672">
        <f t="shared" si="135"/>
        <v>0</v>
      </c>
    </row>
    <row r="8673" spans="1:5">
      <c r="A8673">
        <v>12</v>
      </c>
      <c r="B8673">
        <v>28</v>
      </c>
      <c r="C8673">
        <v>5</v>
      </c>
      <c r="D8673">
        <v>0</v>
      </c>
      <c r="E8673">
        <f t="shared" si="135"/>
        <v>0</v>
      </c>
    </row>
    <row r="8674" spans="1:5">
      <c r="A8674">
        <v>12</v>
      </c>
      <c r="B8674">
        <v>28</v>
      </c>
      <c r="C8674">
        <v>6</v>
      </c>
      <c r="D8674">
        <v>0</v>
      </c>
      <c r="E8674">
        <f t="shared" si="135"/>
        <v>0</v>
      </c>
    </row>
    <row r="8675" spans="1:5">
      <c r="A8675">
        <v>12</v>
      </c>
      <c r="B8675">
        <v>28</v>
      </c>
      <c r="C8675">
        <v>7</v>
      </c>
      <c r="D8675">
        <v>193.84700000000001</v>
      </c>
      <c r="E8675">
        <f t="shared" si="135"/>
        <v>0.19384700000000002</v>
      </c>
    </row>
    <row r="8676" spans="1:5">
      <c r="A8676">
        <v>12</v>
      </c>
      <c r="B8676">
        <v>28</v>
      </c>
      <c r="C8676">
        <v>8</v>
      </c>
      <c r="D8676">
        <v>1000.976</v>
      </c>
      <c r="E8676">
        <f t="shared" si="135"/>
        <v>1.0009760000000001</v>
      </c>
    </row>
    <row r="8677" spans="1:5">
      <c r="A8677">
        <v>12</v>
      </c>
      <c r="B8677">
        <v>28</v>
      </c>
      <c r="C8677">
        <v>9</v>
      </c>
      <c r="D8677">
        <v>1701.6969999999999</v>
      </c>
      <c r="E8677">
        <f t="shared" si="135"/>
        <v>1.7016969999999998</v>
      </c>
    </row>
    <row r="8678" spans="1:5">
      <c r="A8678">
        <v>12</v>
      </c>
      <c r="B8678">
        <v>28</v>
      </c>
      <c r="C8678">
        <v>10</v>
      </c>
      <c r="D8678">
        <v>2131.6680000000001</v>
      </c>
      <c r="E8678">
        <f t="shared" si="135"/>
        <v>2.1316680000000003</v>
      </c>
    </row>
    <row r="8679" spans="1:5">
      <c r="A8679">
        <v>12</v>
      </c>
      <c r="B8679">
        <v>28</v>
      </c>
      <c r="C8679">
        <v>11</v>
      </c>
      <c r="D8679">
        <v>2349.5729999999999</v>
      </c>
      <c r="E8679">
        <f t="shared" si="135"/>
        <v>2.3495729999999999</v>
      </c>
    </row>
    <row r="8680" spans="1:5">
      <c r="A8680">
        <v>12</v>
      </c>
      <c r="B8680">
        <v>28</v>
      </c>
      <c r="C8680">
        <v>12</v>
      </c>
      <c r="D8680">
        <v>2306.7510000000002</v>
      </c>
      <c r="E8680">
        <f t="shared" si="135"/>
        <v>2.3067510000000002</v>
      </c>
    </row>
    <row r="8681" spans="1:5">
      <c r="A8681">
        <v>12</v>
      </c>
      <c r="B8681">
        <v>28</v>
      </c>
      <c r="C8681">
        <v>13</v>
      </c>
      <c r="D8681">
        <v>2050.2800000000002</v>
      </c>
      <c r="E8681">
        <f t="shared" si="135"/>
        <v>2.0502800000000003</v>
      </c>
    </row>
    <row r="8682" spans="1:5">
      <c r="A8682">
        <v>12</v>
      </c>
      <c r="B8682">
        <v>28</v>
      </c>
      <c r="C8682">
        <v>14</v>
      </c>
      <c r="D8682">
        <v>1539.509</v>
      </c>
      <c r="E8682">
        <f t="shared" si="135"/>
        <v>1.539509</v>
      </c>
    </row>
    <row r="8683" spans="1:5">
      <c r="A8683">
        <v>12</v>
      </c>
      <c r="B8683">
        <v>28</v>
      </c>
      <c r="C8683">
        <v>15</v>
      </c>
      <c r="D8683">
        <v>786.41800000000001</v>
      </c>
      <c r="E8683">
        <f t="shared" si="135"/>
        <v>0.78641800000000006</v>
      </c>
    </row>
    <row r="8684" spans="1:5">
      <c r="A8684">
        <v>12</v>
      </c>
      <c r="B8684">
        <v>28</v>
      </c>
      <c r="C8684">
        <v>16</v>
      </c>
      <c r="D8684">
        <v>0</v>
      </c>
      <c r="E8684">
        <f t="shared" si="135"/>
        <v>0</v>
      </c>
    </row>
    <row r="8685" spans="1:5">
      <c r="A8685">
        <v>12</v>
      </c>
      <c r="B8685">
        <v>28</v>
      </c>
      <c r="C8685">
        <v>17</v>
      </c>
      <c r="D8685">
        <v>0</v>
      </c>
      <c r="E8685">
        <f t="shared" si="135"/>
        <v>0</v>
      </c>
    </row>
    <row r="8686" spans="1:5">
      <c r="A8686">
        <v>12</v>
      </c>
      <c r="B8686">
        <v>28</v>
      </c>
      <c r="C8686">
        <v>18</v>
      </c>
      <c r="D8686">
        <v>0</v>
      </c>
      <c r="E8686">
        <f t="shared" si="135"/>
        <v>0</v>
      </c>
    </row>
    <row r="8687" spans="1:5">
      <c r="A8687">
        <v>12</v>
      </c>
      <c r="B8687">
        <v>28</v>
      </c>
      <c r="C8687">
        <v>19</v>
      </c>
      <c r="D8687">
        <v>0</v>
      </c>
      <c r="E8687">
        <f t="shared" si="135"/>
        <v>0</v>
      </c>
    </row>
    <row r="8688" spans="1:5">
      <c r="A8688">
        <v>12</v>
      </c>
      <c r="B8688">
        <v>28</v>
      </c>
      <c r="C8688">
        <v>20</v>
      </c>
      <c r="D8688">
        <v>0</v>
      </c>
      <c r="E8688">
        <f t="shared" si="135"/>
        <v>0</v>
      </c>
    </row>
    <row r="8689" spans="1:5">
      <c r="A8689">
        <v>12</v>
      </c>
      <c r="B8689">
        <v>28</v>
      </c>
      <c r="C8689">
        <v>21</v>
      </c>
      <c r="D8689">
        <v>0</v>
      </c>
      <c r="E8689">
        <f t="shared" si="135"/>
        <v>0</v>
      </c>
    </row>
    <row r="8690" spans="1:5">
      <c r="A8690">
        <v>12</v>
      </c>
      <c r="B8690">
        <v>28</v>
      </c>
      <c r="C8690">
        <v>22</v>
      </c>
      <c r="D8690">
        <v>0</v>
      </c>
      <c r="E8690">
        <f t="shared" si="135"/>
        <v>0</v>
      </c>
    </row>
    <row r="8691" spans="1:5">
      <c r="A8691">
        <v>12</v>
      </c>
      <c r="B8691">
        <v>28</v>
      </c>
      <c r="C8691">
        <v>23</v>
      </c>
      <c r="D8691">
        <v>0</v>
      </c>
      <c r="E8691">
        <f t="shared" si="135"/>
        <v>0</v>
      </c>
    </row>
    <row r="8692" spans="1:5">
      <c r="A8692">
        <v>12</v>
      </c>
      <c r="B8692">
        <v>29</v>
      </c>
      <c r="C8692">
        <v>0</v>
      </c>
      <c r="D8692">
        <v>0</v>
      </c>
      <c r="E8692">
        <f t="shared" si="135"/>
        <v>0</v>
      </c>
    </row>
    <row r="8693" spans="1:5">
      <c r="A8693">
        <v>12</v>
      </c>
      <c r="B8693">
        <v>29</v>
      </c>
      <c r="C8693">
        <v>1</v>
      </c>
      <c r="D8693">
        <v>0</v>
      </c>
      <c r="E8693">
        <f t="shared" si="135"/>
        <v>0</v>
      </c>
    </row>
    <row r="8694" spans="1:5">
      <c r="A8694">
        <v>12</v>
      </c>
      <c r="B8694">
        <v>29</v>
      </c>
      <c r="C8694">
        <v>2</v>
      </c>
      <c r="D8694">
        <v>0</v>
      </c>
      <c r="E8694">
        <f t="shared" si="135"/>
        <v>0</v>
      </c>
    </row>
    <row r="8695" spans="1:5">
      <c r="A8695">
        <v>12</v>
      </c>
      <c r="B8695">
        <v>29</v>
      </c>
      <c r="C8695">
        <v>3</v>
      </c>
      <c r="D8695">
        <v>0</v>
      </c>
      <c r="E8695">
        <f t="shared" si="135"/>
        <v>0</v>
      </c>
    </row>
    <row r="8696" spans="1:5">
      <c r="A8696">
        <v>12</v>
      </c>
      <c r="B8696">
        <v>29</v>
      </c>
      <c r="C8696">
        <v>4</v>
      </c>
      <c r="D8696">
        <v>0</v>
      </c>
      <c r="E8696">
        <f t="shared" si="135"/>
        <v>0</v>
      </c>
    </row>
    <row r="8697" spans="1:5">
      <c r="A8697">
        <v>12</v>
      </c>
      <c r="B8697">
        <v>29</v>
      </c>
      <c r="C8697">
        <v>5</v>
      </c>
      <c r="D8697">
        <v>0</v>
      </c>
      <c r="E8697">
        <f t="shared" si="135"/>
        <v>0</v>
      </c>
    </row>
    <row r="8698" spans="1:5">
      <c r="A8698">
        <v>12</v>
      </c>
      <c r="B8698">
        <v>29</v>
      </c>
      <c r="C8698">
        <v>6</v>
      </c>
      <c r="D8698">
        <v>0</v>
      </c>
      <c r="E8698">
        <f t="shared" si="135"/>
        <v>0</v>
      </c>
    </row>
    <row r="8699" spans="1:5">
      <c r="A8699">
        <v>12</v>
      </c>
      <c r="B8699">
        <v>29</v>
      </c>
      <c r="C8699">
        <v>7</v>
      </c>
      <c r="D8699">
        <v>15.551</v>
      </c>
      <c r="E8699">
        <f t="shared" si="135"/>
        <v>1.5551000000000001E-2</v>
      </c>
    </row>
    <row r="8700" spans="1:5">
      <c r="A8700">
        <v>12</v>
      </c>
      <c r="B8700">
        <v>29</v>
      </c>
      <c r="C8700">
        <v>8</v>
      </c>
      <c r="D8700">
        <v>546.303</v>
      </c>
      <c r="E8700">
        <f t="shared" si="135"/>
        <v>0.54630299999999998</v>
      </c>
    </row>
    <row r="8701" spans="1:5">
      <c r="A8701">
        <v>12</v>
      </c>
      <c r="B8701">
        <v>29</v>
      </c>
      <c r="C8701">
        <v>9</v>
      </c>
      <c r="D8701">
        <v>175.63800000000001</v>
      </c>
      <c r="E8701">
        <f t="shared" si="135"/>
        <v>0.17563800000000002</v>
      </c>
    </row>
    <row r="8702" spans="1:5">
      <c r="A8702">
        <v>12</v>
      </c>
      <c r="B8702">
        <v>29</v>
      </c>
      <c r="C8702">
        <v>10</v>
      </c>
      <c r="D8702">
        <v>275.16399999999999</v>
      </c>
      <c r="E8702">
        <f t="shared" si="135"/>
        <v>0.27516399999999996</v>
      </c>
    </row>
    <row r="8703" spans="1:5">
      <c r="A8703">
        <v>12</v>
      </c>
      <c r="B8703">
        <v>29</v>
      </c>
      <c r="C8703">
        <v>11</v>
      </c>
      <c r="D8703">
        <v>285.142</v>
      </c>
      <c r="E8703">
        <f t="shared" si="135"/>
        <v>0.28514200000000001</v>
      </c>
    </row>
    <row r="8704" spans="1:5">
      <c r="A8704">
        <v>12</v>
      </c>
      <c r="B8704">
        <v>29</v>
      </c>
      <c r="C8704">
        <v>12</v>
      </c>
      <c r="D8704">
        <v>312.16899999999998</v>
      </c>
      <c r="E8704">
        <f t="shared" si="135"/>
        <v>0.31216899999999997</v>
      </c>
    </row>
    <row r="8705" spans="1:5">
      <c r="A8705">
        <v>12</v>
      </c>
      <c r="B8705">
        <v>29</v>
      </c>
      <c r="C8705">
        <v>13</v>
      </c>
      <c r="D8705">
        <v>261.68599999999998</v>
      </c>
      <c r="E8705">
        <f t="shared" si="135"/>
        <v>0.26168599999999997</v>
      </c>
    </row>
    <row r="8706" spans="1:5">
      <c r="A8706">
        <v>12</v>
      </c>
      <c r="B8706">
        <v>29</v>
      </c>
      <c r="C8706">
        <v>14</v>
      </c>
      <c r="D8706">
        <v>233.31399999999999</v>
      </c>
      <c r="E8706">
        <f t="shared" si="135"/>
        <v>0.23331399999999999</v>
      </c>
    </row>
    <row r="8707" spans="1:5">
      <c r="A8707">
        <v>12</v>
      </c>
      <c r="B8707">
        <v>29</v>
      </c>
      <c r="C8707">
        <v>15</v>
      </c>
      <c r="D8707">
        <v>190.54900000000001</v>
      </c>
      <c r="E8707">
        <f t="shared" si="135"/>
        <v>0.190549</v>
      </c>
    </row>
    <row r="8708" spans="1:5">
      <c r="A8708">
        <v>12</v>
      </c>
      <c r="B8708">
        <v>29</v>
      </c>
      <c r="C8708">
        <v>16</v>
      </c>
      <c r="D8708">
        <v>0</v>
      </c>
      <c r="E8708">
        <f t="shared" si="135"/>
        <v>0</v>
      </c>
    </row>
    <row r="8709" spans="1:5">
      <c r="A8709">
        <v>12</v>
      </c>
      <c r="B8709">
        <v>29</v>
      </c>
      <c r="C8709">
        <v>17</v>
      </c>
      <c r="D8709">
        <v>0</v>
      </c>
      <c r="E8709">
        <f t="shared" ref="E8709:E8763" si="136">D8709/1000</f>
        <v>0</v>
      </c>
    </row>
    <row r="8710" spans="1:5">
      <c r="A8710">
        <v>12</v>
      </c>
      <c r="B8710">
        <v>29</v>
      </c>
      <c r="C8710">
        <v>18</v>
      </c>
      <c r="D8710">
        <v>0</v>
      </c>
      <c r="E8710">
        <f t="shared" si="136"/>
        <v>0</v>
      </c>
    </row>
    <row r="8711" spans="1:5">
      <c r="A8711">
        <v>12</v>
      </c>
      <c r="B8711">
        <v>29</v>
      </c>
      <c r="C8711">
        <v>19</v>
      </c>
      <c r="D8711">
        <v>0</v>
      </c>
      <c r="E8711">
        <f t="shared" si="136"/>
        <v>0</v>
      </c>
    </row>
    <row r="8712" spans="1:5">
      <c r="A8712">
        <v>12</v>
      </c>
      <c r="B8712">
        <v>29</v>
      </c>
      <c r="C8712">
        <v>20</v>
      </c>
      <c r="D8712">
        <v>0</v>
      </c>
      <c r="E8712">
        <f t="shared" si="136"/>
        <v>0</v>
      </c>
    </row>
    <row r="8713" spans="1:5">
      <c r="A8713">
        <v>12</v>
      </c>
      <c r="B8713">
        <v>29</v>
      </c>
      <c r="C8713">
        <v>21</v>
      </c>
      <c r="D8713">
        <v>0</v>
      </c>
      <c r="E8713">
        <f t="shared" si="136"/>
        <v>0</v>
      </c>
    </row>
    <row r="8714" spans="1:5">
      <c r="A8714">
        <v>12</v>
      </c>
      <c r="B8714">
        <v>29</v>
      </c>
      <c r="C8714">
        <v>22</v>
      </c>
      <c r="D8714">
        <v>0</v>
      </c>
      <c r="E8714">
        <f t="shared" si="136"/>
        <v>0</v>
      </c>
    </row>
    <row r="8715" spans="1:5">
      <c r="A8715">
        <v>12</v>
      </c>
      <c r="B8715">
        <v>29</v>
      </c>
      <c r="C8715">
        <v>23</v>
      </c>
      <c r="D8715">
        <v>0</v>
      </c>
      <c r="E8715">
        <f t="shared" si="136"/>
        <v>0</v>
      </c>
    </row>
    <row r="8716" spans="1:5">
      <c r="A8716">
        <v>12</v>
      </c>
      <c r="B8716">
        <v>30</v>
      </c>
      <c r="C8716">
        <v>0</v>
      </c>
      <c r="D8716">
        <v>0</v>
      </c>
      <c r="E8716">
        <f t="shared" si="136"/>
        <v>0</v>
      </c>
    </row>
    <row r="8717" spans="1:5">
      <c r="A8717">
        <v>12</v>
      </c>
      <c r="B8717">
        <v>30</v>
      </c>
      <c r="C8717">
        <v>1</v>
      </c>
      <c r="D8717">
        <v>0</v>
      </c>
      <c r="E8717">
        <f t="shared" si="136"/>
        <v>0</v>
      </c>
    </row>
    <row r="8718" spans="1:5">
      <c r="A8718">
        <v>12</v>
      </c>
      <c r="B8718">
        <v>30</v>
      </c>
      <c r="C8718">
        <v>2</v>
      </c>
      <c r="D8718">
        <v>0</v>
      </c>
      <c r="E8718">
        <f t="shared" si="136"/>
        <v>0</v>
      </c>
    </row>
    <row r="8719" spans="1:5">
      <c r="A8719">
        <v>12</v>
      </c>
      <c r="B8719">
        <v>30</v>
      </c>
      <c r="C8719">
        <v>3</v>
      </c>
      <c r="D8719">
        <v>0</v>
      </c>
      <c r="E8719">
        <f t="shared" si="136"/>
        <v>0</v>
      </c>
    </row>
    <row r="8720" spans="1:5">
      <c r="A8720">
        <v>12</v>
      </c>
      <c r="B8720">
        <v>30</v>
      </c>
      <c r="C8720">
        <v>4</v>
      </c>
      <c r="D8720">
        <v>0</v>
      </c>
      <c r="E8720">
        <f t="shared" si="136"/>
        <v>0</v>
      </c>
    </row>
    <row r="8721" spans="1:5">
      <c r="A8721">
        <v>12</v>
      </c>
      <c r="B8721">
        <v>30</v>
      </c>
      <c r="C8721">
        <v>5</v>
      </c>
      <c r="D8721">
        <v>0</v>
      </c>
      <c r="E8721">
        <f t="shared" si="136"/>
        <v>0</v>
      </c>
    </row>
    <row r="8722" spans="1:5">
      <c r="A8722">
        <v>12</v>
      </c>
      <c r="B8722">
        <v>30</v>
      </c>
      <c r="C8722">
        <v>6</v>
      </c>
      <c r="D8722">
        <v>0</v>
      </c>
      <c r="E8722">
        <f t="shared" si="136"/>
        <v>0</v>
      </c>
    </row>
    <row r="8723" spans="1:5">
      <c r="A8723">
        <v>12</v>
      </c>
      <c r="B8723">
        <v>30</v>
      </c>
      <c r="C8723">
        <v>7</v>
      </c>
      <c r="D8723">
        <v>205.08199999999999</v>
      </c>
      <c r="E8723">
        <f t="shared" si="136"/>
        <v>0.20508199999999999</v>
      </c>
    </row>
    <row r="8724" spans="1:5">
      <c r="A8724">
        <v>12</v>
      </c>
      <c r="B8724">
        <v>30</v>
      </c>
      <c r="C8724">
        <v>8</v>
      </c>
      <c r="D8724">
        <v>1115.7049999999999</v>
      </c>
      <c r="E8724">
        <f t="shared" si="136"/>
        <v>1.1157049999999999</v>
      </c>
    </row>
    <row r="8725" spans="1:5">
      <c r="A8725">
        <v>12</v>
      </c>
      <c r="B8725">
        <v>30</v>
      </c>
      <c r="C8725">
        <v>9</v>
      </c>
      <c r="D8725">
        <v>1412.672</v>
      </c>
      <c r="E8725">
        <f t="shared" si="136"/>
        <v>1.4126719999999999</v>
      </c>
    </row>
    <row r="8726" spans="1:5">
      <c r="A8726">
        <v>12</v>
      </c>
      <c r="B8726">
        <v>30</v>
      </c>
      <c r="C8726">
        <v>10</v>
      </c>
      <c r="D8726">
        <v>2096.3229999999999</v>
      </c>
      <c r="E8726">
        <f t="shared" si="136"/>
        <v>2.0963229999999999</v>
      </c>
    </row>
    <row r="8727" spans="1:5">
      <c r="A8727">
        <v>12</v>
      </c>
      <c r="B8727">
        <v>30</v>
      </c>
      <c r="C8727">
        <v>11</v>
      </c>
      <c r="D8727">
        <v>2144.2330000000002</v>
      </c>
      <c r="E8727">
        <f t="shared" si="136"/>
        <v>2.1442330000000003</v>
      </c>
    </row>
    <row r="8728" spans="1:5">
      <c r="A8728">
        <v>12</v>
      </c>
      <c r="B8728">
        <v>30</v>
      </c>
      <c r="C8728">
        <v>12</v>
      </c>
      <c r="D8728">
        <v>2270.8240000000001</v>
      </c>
      <c r="E8728">
        <f t="shared" si="136"/>
        <v>2.2708240000000002</v>
      </c>
    </row>
    <row r="8729" spans="1:5">
      <c r="A8729">
        <v>12</v>
      </c>
      <c r="B8729">
        <v>30</v>
      </c>
      <c r="C8729">
        <v>13</v>
      </c>
      <c r="D8729">
        <v>1934.6110000000001</v>
      </c>
      <c r="E8729">
        <f t="shared" si="136"/>
        <v>1.9346110000000001</v>
      </c>
    </row>
    <row r="8730" spans="1:5">
      <c r="A8730">
        <v>12</v>
      </c>
      <c r="B8730">
        <v>30</v>
      </c>
      <c r="C8730">
        <v>14</v>
      </c>
      <c r="D8730">
        <v>1146.6849999999999</v>
      </c>
      <c r="E8730">
        <f t="shared" si="136"/>
        <v>1.146685</v>
      </c>
    </row>
    <row r="8731" spans="1:5">
      <c r="A8731">
        <v>12</v>
      </c>
      <c r="B8731">
        <v>30</v>
      </c>
      <c r="C8731">
        <v>15</v>
      </c>
      <c r="D8731">
        <v>304.185</v>
      </c>
      <c r="E8731">
        <f t="shared" si="136"/>
        <v>0.30418499999999998</v>
      </c>
    </row>
    <row r="8732" spans="1:5">
      <c r="A8732">
        <v>12</v>
      </c>
      <c r="B8732">
        <v>30</v>
      </c>
      <c r="C8732">
        <v>16</v>
      </c>
      <c r="D8732">
        <v>0</v>
      </c>
      <c r="E8732">
        <f t="shared" si="136"/>
        <v>0</v>
      </c>
    </row>
    <row r="8733" spans="1:5">
      <c r="A8733">
        <v>12</v>
      </c>
      <c r="B8733">
        <v>30</v>
      </c>
      <c r="C8733">
        <v>17</v>
      </c>
      <c r="D8733">
        <v>0</v>
      </c>
      <c r="E8733">
        <f t="shared" si="136"/>
        <v>0</v>
      </c>
    </row>
    <row r="8734" spans="1:5">
      <c r="A8734">
        <v>12</v>
      </c>
      <c r="B8734">
        <v>30</v>
      </c>
      <c r="C8734">
        <v>18</v>
      </c>
      <c r="D8734">
        <v>0</v>
      </c>
      <c r="E8734">
        <f t="shared" si="136"/>
        <v>0</v>
      </c>
    </row>
    <row r="8735" spans="1:5">
      <c r="A8735">
        <v>12</v>
      </c>
      <c r="B8735">
        <v>30</v>
      </c>
      <c r="C8735">
        <v>19</v>
      </c>
      <c r="D8735">
        <v>0</v>
      </c>
      <c r="E8735">
        <f t="shared" si="136"/>
        <v>0</v>
      </c>
    </row>
    <row r="8736" spans="1:5">
      <c r="A8736">
        <v>12</v>
      </c>
      <c r="B8736">
        <v>30</v>
      </c>
      <c r="C8736">
        <v>20</v>
      </c>
      <c r="D8736">
        <v>0</v>
      </c>
      <c r="E8736">
        <f t="shared" si="136"/>
        <v>0</v>
      </c>
    </row>
    <row r="8737" spans="1:5">
      <c r="A8737">
        <v>12</v>
      </c>
      <c r="B8737">
        <v>30</v>
      </c>
      <c r="C8737">
        <v>21</v>
      </c>
      <c r="D8737">
        <v>0</v>
      </c>
      <c r="E8737">
        <f t="shared" si="136"/>
        <v>0</v>
      </c>
    </row>
    <row r="8738" spans="1:5">
      <c r="A8738">
        <v>12</v>
      </c>
      <c r="B8738">
        <v>30</v>
      </c>
      <c r="C8738">
        <v>22</v>
      </c>
      <c r="D8738">
        <v>0</v>
      </c>
      <c r="E8738">
        <f t="shared" si="136"/>
        <v>0</v>
      </c>
    </row>
    <row r="8739" spans="1:5">
      <c r="A8739">
        <v>12</v>
      </c>
      <c r="B8739">
        <v>30</v>
      </c>
      <c r="C8739">
        <v>23</v>
      </c>
      <c r="D8739">
        <v>0</v>
      </c>
      <c r="E8739">
        <f t="shared" si="136"/>
        <v>0</v>
      </c>
    </row>
    <row r="8740" spans="1:5">
      <c r="A8740">
        <v>12</v>
      </c>
      <c r="B8740">
        <v>31</v>
      </c>
      <c r="C8740">
        <v>0</v>
      </c>
      <c r="D8740">
        <v>0</v>
      </c>
      <c r="E8740">
        <f t="shared" si="136"/>
        <v>0</v>
      </c>
    </row>
    <row r="8741" spans="1:5">
      <c r="A8741">
        <v>12</v>
      </c>
      <c r="B8741">
        <v>31</v>
      </c>
      <c r="C8741">
        <v>1</v>
      </c>
      <c r="D8741">
        <v>0</v>
      </c>
      <c r="E8741">
        <f t="shared" si="136"/>
        <v>0</v>
      </c>
    </row>
    <row r="8742" spans="1:5">
      <c r="A8742">
        <v>12</v>
      </c>
      <c r="B8742">
        <v>31</v>
      </c>
      <c r="C8742">
        <v>2</v>
      </c>
      <c r="D8742">
        <v>0</v>
      </c>
      <c r="E8742">
        <f t="shared" si="136"/>
        <v>0</v>
      </c>
    </row>
    <row r="8743" spans="1:5">
      <c r="A8743">
        <v>12</v>
      </c>
      <c r="B8743">
        <v>31</v>
      </c>
      <c r="C8743">
        <v>3</v>
      </c>
      <c r="D8743">
        <v>0</v>
      </c>
      <c r="E8743">
        <f t="shared" si="136"/>
        <v>0</v>
      </c>
    </row>
    <row r="8744" spans="1:5">
      <c r="A8744">
        <v>12</v>
      </c>
      <c r="B8744">
        <v>31</v>
      </c>
      <c r="C8744">
        <v>4</v>
      </c>
      <c r="D8744">
        <v>0</v>
      </c>
      <c r="E8744">
        <f t="shared" si="136"/>
        <v>0</v>
      </c>
    </row>
    <row r="8745" spans="1:5">
      <c r="A8745">
        <v>12</v>
      </c>
      <c r="B8745">
        <v>31</v>
      </c>
      <c r="C8745">
        <v>5</v>
      </c>
      <c r="D8745">
        <v>0</v>
      </c>
      <c r="E8745">
        <f t="shared" si="136"/>
        <v>0</v>
      </c>
    </row>
    <row r="8746" spans="1:5">
      <c r="A8746">
        <v>12</v>
      </c>
      <c r="B8746">
        <v>31</v>
      </c>
      <c r="C8746">
        <v>6</v>
      </c>
      <c r="D8746">
        <v>0</v>
      </c>
      <c r="E8746">
        <f t="shared" si="136"/>
        <v>0</v>
      </c>
    </row>
    <row r="8747" spans="1:5">
      <c r="A8747">
        <v>12</v>
      </c>
      <c r="B8747">
        <v>31</v>
      </c>
      <c r="C8747">
        <v>7</v>
      </c>
      <c r="D8747">
        <v>205.03100000000001</v>
      </c>
      <c r="E8747">
        <f t="shared" si="136"/>
        <v>0.20503100000000002</v>
      </c>
    </row>
    <row r="8748" spans="1:5">
      <c r="A8748">
        <v>12</v>
      </c>
      <c r="B8748">
        <v>31</v>
      </c>
      <c r="C8748">
        <v>8</v>
      </c>
      <c r="D8748">
        <v>1094.5840000000001</v>
      </c>
      <c r="E8748">
        <f t="shared" si="136"/>
        <v>1.094584</v>
      </c>
    </row>
    <row r="8749" spans="1:5">
      <c r="A8749">
        <v>12</v>
      </c>
      <c r="B8749">
        <v>31</v>
      </c>
      <c r="C8749">
        <v>9</v>
      </c>
      <c r="D8749">
        <v>1866.095</v>
      </c>
      <c r="E8749">
        <f t="shared" si="136"/>
        <v>1.8660950000000001</v>
      </c>
    </row>
    <row r="8750" spans="1:5">
      <c r="A8750">
        <v>12</v>
      </c>
      <c r="B8750">
        <v>31</v>
      </c>
      <c r="C8750">
        <v>10</v>
      </c>
      <c r="D8750">
        <v>2351.34</v>
      </c>
      <c r="E8750">
        <f t="shared" si="136"/>
        <v>2.35134</v>
      </c>
    </row>
    <row r="8751" spans="1:5">
      <c r="A8751">
        <v>12</v>
      </c>
      <c r="B8751">
        <v>31</v>
      </c>
      <c r="C8751">
        <v>11</v>
      </c>
      <c r="D8751">
        <v>841.69399999999996</v>
      </c>
      <c r="E8751">
        <f t="shared" si="136"/>
        <v>0.84169399999999994</v>
      </c>
    </row>
    <row r="8752" spans="1:5">
      <c r="A8752">
        <v>12</v>
      </c>
      <c r="B8752">
        <v>31</v>
      </c>
      <c r="C8752">
        <v>12</v>
      </c>
      <c r="D8752">
        <v>900.06799999999998</v>
      </c>
      <c r="E8752">
        <f t="shared" si="136"/>
        <v>0.90006799999999998</v>
      </c>
    </row>
    <row r="8753" spans="1:5">
      <c r="A8753">
        <v>12</v>
      </c>
      <c r="B8753">
        <v>31</v>
      </c>
      <c r="C8753">
        <v>13</v>
      </c>
      <c r="D8753">
        <v>755.44500000000005</v>
      </c>
      <c r="E8753">
        <f t="shared" si="136"/>
        <v>0.75544500000000003</v>
      </c>
    </row>
    <row r="8754" spans="1:5">
      <c r="A8754">
        <v>12</v>
      </c>
      <c r="B8754">
        <v>31</v>
      </c>
      <c r="C8754">
        <v>14</v>
      </c>
      <c r="D8754">
        <v>662.18299999999999</v>
      </c>
      <c r="E8754">
        <f t="shared" si="136"/>
        <v>0.66218299999999997</v>
      </c>
    </row>
    <row r="8755" spans="1:5">
      <c r="A8755">
        <v>12</v>
      </c>
      <c r="B8755">
        <v>31</v>
      </c>
      <c r="C8755">
        <v>15</v>
      </c>
      <c r="D8755">
        <v>745.61099999999999</v>
      </c>
      <c r="E8755">
        <f t="shared" si="136"/>
        <v>0.74561100000000002</v>
      </c>
    </row>
    <row r="8756" spans="1:5">
      <c r="A8756">
        <v>12</v>
      </c>
      <c r="B8756">
        <v>31</v>
      </c>
      <c r="C8756">
        <v>16</v>
      </c>
      <c r="D8756">
        <v>0</v>
      </c>
      <c r="E8756">
        <f t="shared" si="136"/>
        <v>0</v>
      </c>
    </row>
    <row r="8757" spans="1:5">
      <c r="A8757">
        <v>12</v>
      </c>
      <c r="B8757">
        <v>31</v>
      </c>
      <c r="C8757">
        <v>17</v>
      </c>
      <c r="D8757">
        <v>0</v>
      </c>
      <c r="E8757">
        <f t="shared" si="136"/>
        <v>0</v>
      </c>
    </row>
    <row r="8758" spans="1:5">
      <c r="A8758">
        <v>12</v>
      </c>
      <c r="B8758">
        <v>31</v>
      </c>
      <c r="C8758">
        <v>18</v>
      </c>
      <c r="D8758">
        <v>0</v>
      </c>
      <c r="E8758">
        <f t="shared" si="136"/>
        <v>0</v>
      </c>
    </row>
    <row r="8759" spans="1:5">
      <c r="A8759">
        <v>12</v>
      </c>
      <c r="B8759">
        <v>31</v>
      </c>
      <c r="C8759">
        <v>19</v>
      </c>
      <c r="D8759">
        <v>0</v>
      </c>
      <c r="E8759">
        <f t="shared" si="136"/>
        <v>0</v>
      </c>
    </row>
    <row r="8760" spans="1:5">
      <c r="A8760">
        <v>12</v>
      </c>
      <c r="B8760">
        <v>31</v>
      </c>
      <c r="C8760">
        <v>20</v>
      </c>
      <c r="D8760">
        <v>0</v>
      </c>
      <c r="E8760">
        <f t="shared" si="136"/>
        <v>0</v>
      </c>
    </row>
    <row r="8761" spans="1:5">
      <c r="A8761">
        <v>12</v>
      </c>
      <c r="B8761">
        <v>31</v>
      </c>
      <c r="C8761">
        <v>21</v>
      </c>
      <c r="D8761">
        <v>0</v>
      </c>
      <c r="E8761">
        <f t="shared" si="136"/>
        <v>0</v>
      </c>
    </row>
    <row r="8762" spans="1:5">
      <c r="A8762">
        <v>12</v>
      </c>
      <c r="B8762">
        <v>31</v>
      </c>
      <c r="C8762">
        <v>22</v>
      </c>
      <c r="D8762">
        <v>0</v>
      </c>
      <c r="E8762">
        <f t="shared" si="136"/>
        <v>0</v>
      </c>
    </row>
    <row r="8763" spans="1:5">
      <c r="A8763">
        <v>12</v>
      </c>
      <c r="B8763">
        <v>31</v>
      </c>
      <c r="C8763">
        <v>23</v>
      </c>
      <c r="D8763">
        <v>0</v>
      </c>
      <c r="E8763">
        <f t="shared" si="136"/>
        <v>0</v>
      </c>
    </row>
    <row r="8764" spans="1:5">
      <c r="B8764" t="s">
        <v>30</v>
      </c>
      <c r="C8764" t="s">
        <v>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8764"/>
  <sheetViews>
    <sheetView topLeftCell="B1" workbookViewId="0">
      <selection activeCell="K8" sqref="K8"/>
    </sheetView>
  </sheetViews>
  <sheetFormatPr defaultColWidth="10.6640625" defaultRowHeight="15.5"/>
  <cols>
    <col min="4" max="4" width="14" bestFit="1" customWidth="1"/>
    <col min="5" max="5" width="20" bestFit="1" customWidth="1"/>
    <col min="6" max="6" width="16.83203125" customWidth="1"/>
    <col min="7" max="7" width="26.5" customWidth="1"/>
    <col min="8" max="8" width="18.5" customWidth="1"/>
    <col min="9" max="9" width="15.5" customWidth="1"/>
    <col min="10" max="10" width="15.6640625" customWidth="1"/>
  </cols>
  <sheetData>
    <row r="1" spans="1:14" ht="20">
      <c r="A1" s="7" t="s">
        <v>135</v>
      </c>
      <c r="B1" s="1"/>
      <c r="C1" s="1" t="s">
        <v>10</v>
      </c>
      <c r="D1" s="95">
        <f>SUM(D3:D8762)</f>
        <v>9133.1601170370122</v>
      </c>
      <c r="E1" s="96">
        <f>SUM(E3:E8762)</f>
        <v>8394.0743877490477</v>
      </c>
      <c r="F1" s="1"/>
      <c r="G1" s="7" t="s">
        <v>31</v>
      </c>
      <c r="H1" s="17"/>
      <c r="I1" s="1"/>
      <c r="K1" s="66" t="s">
        <v>114</v>
      </c>
    </row>
    <row r="2" spans="1:14">
      <c r="A2" s="100" t="s">
        <v>25</v>
      </c>
      <c r="B2" s="100" t="s">
        <v>26</v>
      </c>
      <c r="C2" s="100" t="s">
        <v>27</v>
      </c>
      <c r="D2" s="100" t="s">
        <v>32</v>
      </c>
      <c r="E2" s="100" t="s">
        <v>185</v>
      </c>
      <c r="F2" s="1"/>
      <c r="G2" s="1" t="s">
        <v>178</v>
      </c>
      <c r="H2" s="1"/>
      <c r="I2" s="1"/>
    </row>
    <row r="3" spans="1:14">
      <c r="A3" s="18">
        <v>1</v>
      </c>
      <c r="B3" s="18">
        <v>1</v>
      </c>
      <c r="C3" s="18">
        <v>0</v>
      </c>
      <c r="D3" s="18">
        <v>0.95432463599999995</v>
      </c>
      <c r="E3" s="101">
        <f>D3/H$15</f>
        <v>0.8770975086380518</v>
      </c>
      <c r="F3" s="94"/>
      <c r="G3" s="1" t="s">
        <v>179</v>
      </c>
      <c r="H3" s="1"/>
      <c r="I3" s="1"/>
    </row>
    <row r="4" spans="1:14">
      <c r="A4" s="18">
        <v>1</v>
      </c>
      <c r="B4" s="18">
        <v>1</v>
      </c>
      <c r="C4" s="18">
        <v>1</v>
      </c>
      <c r="D4" s="18">
        <v>0.85212663200000005</v>
      </c>
      <c r="E4" s="101">
        <f t="shared" ref="E4:E67" si="0">D4/H$15</f>
        <v>0.78316970743206715</v>
      </c>
      <c r="F4" s="94"/>
      <c r="G4" s="1"/>
      <c r="H4" s="1"/>
      <c r="I4" s="1"/>
    </row>
    <row r="5" spans="1:14">
      <c r="A5" s="18">
        <v>1</v>
      </c>
      <c r="B5" s="18">
        <v>1</v>
      </c>
      <c r="C5" s="18">
        <v>2</v>
      </c>
      <c r="D5" s="18">
        <v>0.827939376</v>
      </c>
      <c r="E5" s="101">
        <f t="shared" si="0"/>
        <v>0.76093976472901537</v>
      </c>
      <c r="F5" s="94"/>
      <c r="G5" s="123" t="s">
        <v>170</v>
      </c>
      <c r="H5" s="123"/>
      <c r="I5" s="123"/>
      <c r="J5" s="123"/>
      <c r="L5" s="87"/>
      <c r="M5" s="87"/>
      <c r="N5" s="36"/>
    </row>
    <row r="6" spans="1:14" ht="46.5">
      <c r="A6" s="18">
        <v>1</v>
      </c>
      <c r="B6" s="18">
        <v>1</v>
      </c>
      <c r="C6" s="18">
        <v>3</v>
      </c>
      <c r="D6" s="18">
        <v>0.82885710800000001</v>
      </c>
      <c r="E6" s="101">
        <f t="shared" si="0"/>
        <v>0.76178323079960875</v>
      </c>
      <c r="F6" s="94"/>
      <c r="G6" s="33" t="s">
        <v>174</v>
      </c>
      <c r="H6" s="13" t="s">
        <v>175</v>
      </c>
      <c r="I6" s="13" t="s">
        <v>176</v>
      </c>
      <c r="J6" s="55" t="s">
        <v>177</v>
      </c>
      <c r="L6" s="87"/>
      <c r="M6" s="87"/>
      <c r="N6" s="87"/>
    </row>
    <row r="7" spans="1:14">
      <c r="A7" s="18">
        <v>1</v>
      </c>
      <c r="B7" s="18">
        <v>1</v>
      </c>
      <c r="C7" s="18">
        <v>4</v>
      </c>
      <c r="D7" s="18">
        <v>0.83674581400000003</v>
      </c>
      <c r="E7" s="101">
        <f t="shared" si="0"/>
        <v>0.76903355644139393</v>
      </c>
      <c r="F7" s="94"/>
      <c r="G7" s="88" t="s">
        <v>172</v>
      </c>
      <c r="H7" s="89">
        <v>4946379</v>
      </c>
      <c r="I7" s="90">
        <f>H7/12</f>
        <v>412198.25</v>
      </c>
      <c r="J7" s="91">
        <f>H8/I7</f>
        <v>8394.0743877490986</v>
      </c>
      <c r="L7" s="87"/>
      <c r="M7" s="87"/>
      <c r="N7" s="87"/>
    </row>
    <row r="8" spans="1:14">
      <c r="A8" s="18">
        <v>1</v>
      </c>
      <c r="B8" s="18">
        <v>1</v>
      </c>
      <c r="C8" s="18">
        <v>5</v>
      </c>
      <c r="D8" s="18">
        <v>0.90071853300000004</v>
      </c>
      <c r="E8" s="101">
        <f t="shared" si="0"/>
        <v>0.82782938999640465</v>
      </c>
      <c r="F8" s="94"/>
      <c r="G8" s="88" t="s">
        <v>173</v>
      </c>
      <c r="H8" s="89">
        <v>3460022773</v>
      </c>
      <c r="I8" s="13">
        <f>H8/12</f>
        <v>288335231.08333331</v>
      </c>
      <c r="J8" s="55"/>
      <c r="L8" s="87"/>
      <c r="M8" s="87"/>
      <c r="N8" s="87"/>
    </row>
    <row r="9" spans="1:14" ht="16" customHeight="1">
      <c r="A9" s="18">
        <v>1</v>
      </c>
      <c r="B9" s="18">
        <v>1</v>
      </c>
      <c r="C9" s="18">
        <v>6</v>
      </c>
      <c r="D9" s="18">
        <v>1.1267781589999999</v>
      </c>
      <c r="E9" s="101">
        <f t="shared" si="0"/>
        <v>1.0355955183018775</v>
      </c>
      <c r="F9" s="94"/>
      <c r="G9" s="124" t="s">
        <v>171</v>
      </c>
      <c r="H9" s="124"/>
      <c r="I9" s="124"/>
      <c r="J9" s="124"/>
      <c r="L9" s="87"/>
      <c r="M9" s="87"/>
      <c r="N9" s="87"/>
    </row>
    <row r="10" spans="1:14" ht="22" customHeight="1">
      <c r="A10" s="18">
        <v>1</v>
      </c>
      <c r="B10" s="18">
        <v>1</v>
      </c>
      <c r="C10" s="18">
        <v>7</v>
      </c>
      <c r="D10" s="18">
        <v>1.4421313870000001</v>
      </c>
      <c r="E10" s="101">
        <f t="shared" si="0"/>
        <v>1.3254293129936952</v>
      </c>
      <c r="F10" s="94"/>
      <c r="G10" s="124"/>
      <c r="H10" s="124"/>
      <c r="I10" s="124"/>
      <c r="J10" s="124"/>
      <c r="L10" s="87"/>
      <c r="M10" s="87"/>
      <c r="N10" s="87"/>
    </row>
    <row r="11" spans="1:14">
      <c r="A11" s="18">
        <v>1</v>
      </c>
      <c r="B11" s="18">
        <v>1</v>
      </c>
      <c r="C11" s="18">
        <v>8</v>
      </c>
      <c r="D11" s="18">
        <v>1.411219059</v>
      </c>
      <c r="E11" s="101">
        <f t="shared" si="0"/>
        <v>1.2970185135107797</v>
      </c>
      <c r="F11" s="94"/>
      <c r="L11" s="87"/>
      <c r="M11" s="87"/>
      <c r="N11" s="87"/>
    </row>
    <row r="12" spans="1:14">
      <c r="A12" s="18">
        <v>1</v>
      </c>
      <c r="B12" s="18">
        <v>1</v>
      </c>
      <c r="C12" s="18">
        <v>9</v>
      </c>
      <c r="D12" s="18">
        <v>1.240409176</v>
      </c>
      <c r="E12" s="101">
        <f t="shared" si="0"/>
        <v>1.1400311350249777</v>
      </c>
      <c r="F12" s="94"/>
      <c r="G12" s="93" t="s">
        <v>186</v>
      </c>
      <c r="H12" s="59"/>
      <c r="I12" s="59"/>
      <c r="J12" s="59"/>
      <c r="L12" s="87"/>
      <c r="M12" s="87"/>
      <c r="N12" s="87"/>
    </row>
    <row r="13" spans="1:14">
      <c r="A13" s="18">
        <v>1</v>
      </c>
      <c r="B13" s="18">
        <v>1</v>
      </c>
      <c r="C13" s="18">
        <v>10</v>
      </c>
      <c r="D13" s="18">
        <v>1.2414961680000001</v>
      </c>
      <c r="E13" s="101">
        <f t="shared" si="0"/>
        <v>1.1410301640127503</v>
      </c>
      <c r="F13" s="94"/>
      <c r="G13" s="13" t="s">
        <v>180</v>
      </c>
      <c r="H13" s="103">
        <f>D1</f>
        <v>9133.1601170370122</v>
      </c>
      <c r="I13" s="13"/>
      <c r="J13" s="13"/>
      <c r="L13" s="87"/>
      <c r="M13" s="87"/>
      <c r="N13" s="87"/>
    </row>
    <row r="14" spans="1:14">
      <c r="A14" s="18">
        <v>1</v>
      </c>
      <c r="B14" s="18">
        <v>1</v>
      </c>
      <c r="C14" s="18">
        <v>11</v>
      </c>
      <c r="D14" s="18">
        <v>1.188138216</v>
      </c>
      <c r="E14" s="101">
        <f t="shared" si="0"/>
        <v>1.0919901151658622</v>
      </c>
      <c r="F14" s="94"/>
      <c r="G14" s="13" t="s">
        <v>181</v>
      </c>
      <c r="H14" s="102">
        <f>J7</f>
        <v>8394.0743877490986</v>
      </c>
      <c r="I14" s="13"/>
      <c r="J14" s="13"/>
      <c r="L14" s="87"/>
      <c r="M14" s="87"/>
      <c r="N14" s="87"/>
    </row>
    <row r="15" spans="1:14">
      <c r="A15" s="18">
        <v>1</v>
      </c>
      <c r="B15" s="18">
        <v>1</v>
      </c>
      <c r="C15" s="18">
        <v>12</v>
      </c>
      <c r="D15" s="18">
        <v>1.134215829</v>
      </c>
      <c r="E15" s="101">
        <f t="shared" si="0"/>
        <v>1.0424313072786926</v>
      </c>
      <c r="F15" s="94"/>
      <c r="G15" s="13" t="s">
        <v>66</v>
      </c>
      <c r="H15" s="92">
        <f>H13/H14</f>
        <v>1.0880485084057139</v>
      </c>
      <c r="I15" s="13"/>
      <c r="J15" s="13"/>
      <c r="L15" s="87"/>
      <c r="M15" s="87"/>
      <c r="N15" s="87"/>
    </row>
    <row r="16" spans="1:14">
      <c r="A16" s="18">
        <v>1</v>
      </c>
      <c r="B16" s="18">
        <v>1</v>
      </c>
      <c r="C16" s="18">
        <v>13</v>
      </c>
      <c r="D16" s="18">
        <v>1.0955779210000001</v>
      </c>
      <c r="E16" s="101">
        <f t="shared" si="0"/>
        <v>1.006920107454877</v>
      </c>
      <c r="F16" s="94"/>
      <c r="G16" s="70" t="s">
        <v>195</v>
      </c>
      <c r="H16" s="111">
        <f>SUM(E3:E8762)</f>
        <v>8394.0743877490477</v>
      </c>
      <c r="L16" s="87"/>
      <c r="M16" s="87"/>
      <c r="N16" s="87"/>
    </row>
    <row r="17" spans="1:14">
      <c r="A17" s="18">
        <v>1</v>
      </c>
      <c r="B17" s="18">
        <v>1</v>
      </c>
      <c r="C17" s="18">
        <v>14</v>
      </c>
      <c r="D17" s="18">
        <v>1.083013743</v>
      </c>
      <c r="E17" s="101">
        <f t="shared" si="0"/>
        <v>0.99537266457624096</v>
      </c>
      <c r="F17" s="94"/>
      <c r="L17" s="87"/>
      <c r="M17" s="87"/>
      <c r="N17" s="87"/>
    </row>
    <row r="18" spans="1:14">
      <c r="A18" s="18">
        <v>1</v>
      </c>
      <c r="B18" s="18">
        <v>1</v>
      </c>
      <c r="C18" s="18">
        <v>15</v>
      </c>
      <c r="D18" s="18">
        <v>1.1430778319999999</v>
      </c>
      <c r="E18" s="101">
        <f t="shared" si="0"/>
        <v>1.0505761674862446</v>
      </c>
      <c r="F18" s="94"/>
      <c r="L18" s="87"/>
      <c r="M18" s="87"/>
      <c r="N18" s="87"/>
    </row>
    <row r="19" spans="1:14">
      <c r="A19" s="18">
        <v>1</v>
      </c>
      <c r="B19" s="18">
        <v>1</v>
      </c>
      <c r="C19" s="18">
        <v>16</v>
      </c>
      <c r="D19" s="18">
        <v>1.4089146029999999</v>
      </c>
      <c r="E19" s="101">
        <f t="shared" si="0"/>
        <v>1.2949005417639348</v>
      </c>
      <c r="F19" s="94"/>
      <c r="N19" s="87"/>
    </row>
    <row r="20" spans="1:14">
      <c r="A20" s="18">
        <v>1</v>
      </c>
      <c r="B20" s="18">
        <v>1</v>
      </c>
      <c r="C20" s="18">
        <v>17</v>
      </c>
      <c r="D20" s="18">
        <v>1.9368191560000001</v>
      </c>
      <c r="E20" s="101">
        <f t="shared" si="0"/>
        <v>1.7800853004595956</v>
      </c>
      <c r="F20" s="94"/>
    </row>
    <row r="21" spans="1:14">
      <c r="A21" s="18">
        <v>1</v>
      </c>
      <c r="B21" s="18">
        <v>1</v>
      </c>
      <c r="C21" s="18">
        <v>18</v>
      </c>
      <c r="D21" s="18">
        <v>2.2435581529999999</v>
      </c>
      <c r="E21" s="101">
        <f t="shared" si="0"/>
        <v>2.0620019564085621</v>
      </c>
      <c r="F21" s="94"/>
      <c r="G21" s="1"/>
      <c r="H21" s="1"/>
      <c r="I21" s="1"/>
    </row>
    <row r="22" spans="1:14">
      <c r="A22" s="18">
        <v>1</v>
      </c>
      <c r="B22" s="18">
        <v>1</v>
      </c>
      <c r="C22" s="18">
        <v>19</v>
      </c>
      <c r="D22" s="18">
        <v>2.2081595919999999</v>
      </c>
      <c r="E22" s="101">
        <f t="shared" si="0"/>
        <v>2.0294679648387666</v>
      </c>
      <c r="F22" s="94"/>
      <c r="G22" s="1"/>
      <c r="H22" s="1"/>
      <c r="I22" s="1"/>
    </row>
    <row r="23" spans="1:14">
      <c r="A23" s="18">
        <v>1</v>
      </c>
      <c r="B23" s="18">
        <v>1</v>
      </c>
      <c r="C23" s="18">
        <v>20</v>
      </c>
      <c r="D23" s="18">
        <v>2.051860918</v>
      </c>
      <c r="E23" s="101">
        <f t="shared" si="0"/>
        <v>1.8858174999996395</v>
      </c>
      <c r="F23" s="94"/>
      <c r="G23" s="1"/>
      <c r="H23" s="1"/>
      <c r="I23" s="1"/>
    </row>
    <row r="24" spans="1:14">
      <c r="A24" s="18">
        <v>1</v>
      </c>
      <c r="B24" s="18">
        <v>1</v>
      </c>
      <c r="C24" s="18">
        <v>21</v>
      </c>
      <c r="D24" s="18">
        <v>1.8808766480000001</v>
      </c>
      <c r="E24" s="101">
        <f t="shared" si="0"/>
        <v>1.728669846490571</v>
      </c>
      <c r="F24" s="94"/>
      <c r="G24" s="1"/>
      <c r="H24" s="1"/>
      <c r="I24" s="1"/>
    </row>
    <row r="25" spans="1:14">
      <c r="A25" s="18">
        <v>1</v>
      </c>
      <c r="B25" s="18">
        <v>1</v>
      </c>
      <c r="C25" s="18">
        <v>22</v>
      </c>
      <c r="D25" s="18">
        <v>1.5595085040000001</v>
      </c>
      <c r="E25" s="101">
        <f t="shared" si="0"/>
        <v>1.4333078828306129</v>
      </c>
      <c r="F25" s="94"/>
      <c r="G25" s="1"/>
      <c r="H25" s="1"/>
      <c r="I25" s="1"/>
    </row>
    <row r="26" spans="1:14">
      <c r="A26" s="18">
        <v>1</v>
      </c>
      <c r="B26" s="18">
        <v>1</v>
      </c>
      <c r="C26" s="18">
        <v>23</v>
      </c>
      <c r="D26" s="18">
        <v>1.234481312</v>
      </c>
      <c r="E26" s="101">
        <f t="shared" si="0"/>
        <v>1.1345829735191217</v>
      </c>
      <c r="F26" s="94"/>
      <c r="G26" s="1"/>
      <c r="H26" s="1"/>
      <c r="I26" s="1"/>
    </row>
    <row r="27" spans="1:14">
      <c r="A27" s="18">
        <v>1</v>
      </c>
      <c r="B27" s="18">
        <v>2</v>
      </c>
      <c r="C27" s="18">
        <v>0</v>
      </c>
      <c r="D27" s="18">
        <v>0.91064309700000001</v>
      </c>
      <c r="E27" s="101">
        <f t="shared" si="0"/>
        <v>0.83695082522960218</v>
      </c>
      <c r="F27" s="94"/>
      <c r="G27" s="1"/>
      <c r="H27" s="1"/>
      <c r="I27" s="1"/>
    </row>
    <row r="28" spans="1:14">
      <c r="A28" s="18">
        <v>1</v>
      </c>
      <c r="B28" s="18">
        <v>2</v>
      </c>
      <c r="C28" s="18">
        <v>1</v>
      </c>
      <c r="D28" s="18">
        <v>0.78705421499999995</v>
      </c>
      <c r="E28" s="101">
        <f t="shared" si="0"/>
        <v>0.7233631671011137</v>
      </c>
      <c r="F28" s="94"/>
      <c r="G28" s="1"/>
      <c r="H28" s="1"/>
      <c r="I28" s="1"/>
    </row>
    <row r="29" spans="1:14">
      <c r="A29" s="18">
        <v>1</v>
      </c>
      <c r="B29" s="18">
        <v>2</v>
      </c>
      <c r="C29" s="18">
        <v>2</v>
      </c>
      <c r="D29" s="18">
        <v>0.74112534900000004</v>
      </c>
      <c r="E29" s="101">
        <f t="shared" si="0"/>
        <v>0.6811510178769048</v>
      </c>
      <c r="F29" s="94"/>
      <c r="G29" s="1"/>
      <c r="H29" s="1"/>
      <c r="I29" s="1"/>
    </row>
    <row r="30" spans="1:14">
      <c r="A30" s="18">
        <v>1</v>
      </c>
      <c r="B30" s="18">
        <v>2</v>
      </c>
      <c r="C30" s="18">
        <v>3</v>
      </c>
      <c r="D30" s="18">
        <v>0.72874539400000005</v>
      </c>
      <c r="E30" s="101">
        <f t="shared" si="0"/>
        <v>0.66977289005966256</v>
      </c>
      <c r="F30" s="94"/>
      <c r="G30" s="1"/>
      <c r="H30" s="1"/>
      <c r="I30" s="1"/>
    </row>
    <row r="31" spans="1:14">
      <c r="A31" s="18">
        <v>1</v>
      </c>
      <c r="B31" s="18">
        <v>2</v>
      </c>
      <c r="C31" s="18">
        <v>4</v>
      </c>
      <c r="D31" s="18">
        <v>0.72853773099999997</v>
      </c>
      <c r="E31" s="101">
        <f t="shared" si="0"/>
        <v>0.66958203184112197</v>
      </c>
      <c r="F31" s="94"/>
      <c r="G31" s="1"/>
      <c r="H31" s="1"/>
      <c r="I31" s="1"/>
    </row>
    <row r="32" spans="1:14">
      <c r="A32" s="18">
        <v>1</v>
      </c>
      <c r="B32" s="18">
        <v>2</v>
      </c>
      <c r="C32" s="18">
        <v>5</v>
      </c>
      <c r="D32" s="18">
        <v>0.78308290800000002</v>
      </c>
      <c r="E32" s="101">
        <f t="shared" si="0"/>
        <v>0.71971323148765565</v>
      </c>
      <c r="F32" s="94"/>
      <c r="G32" s="1"/>
      <c r="H32" s="1"/>
      <c r="I32" s="1"/>
    </row>
    <row r="33" spans="1:9">
      <c r="A33" s="18">
        <v>1</v>
      </c>
      <c r="B33" s="18">
        <v>2</v>
      </c>
      <c r="C33" s="18">
        <v>6</v>
      </c>
      <c r="D33" s="18">
        <v>0.99724346799999997</v>
      </c>
      <c r="E33" s="101">
        <f t="shared" si="0"/>
        <v>0.91654320583668836</v>
      </c>
      <c r="F33" s="94"/>
      <c r="G33" s="1"/>
      <c r="H33" s="1"/>
      <c r="I33" s="1"/>
    </row>
    <row r="34" spans="1:9">
      <c r="A34" s="18">
        <v>1</v>
      </c>
      <c r="B34" s="18">
        <v>2</v>
      </c>
      <c r="C34" s="18">
        <v>7</v>
      </c>
      <c r="D34" s="18">
        <v>1.3103115240000001</v>
      </c>
      <c r="E34" s="101">
        <f t="shared" si="0"/>
        <v>1.204276752256167</v>
      </c>
      <c r="F34" s="94"/>
      <c r="G34" s="1"/>
      <c r="H34" s="1"/>
      <c r="I34" s="1"/>
    </row>
    <row r="35" spans="1:9">
      <c r="A35" s="18">
        <v>1</v>
      </c>
      <c r="B35" s="18">
        <v>2</v>
      </c>
      <c r="C35" s="18">
        <v>8</v>
      </c>
      <c r="D35" s="18">
        <v>1.265574851</v>
      </c>
      <c r="E35" s="101">
        <f t="shared" si="0"/>
        <v>1.1631603198045006</v>
      </c>
      <c r="F35" s="94"/>
      <c r="G35" s="1"/>
      <c r="H35" s="1"/>
      <c r="I35" s="1"/>
    </row>
    <row r="36" spans="1:9">
      <c r="A36" s="18">
        <v>1</v>
      </c>
      <c r="B36" s="18">
        <v>2</v>
      </c>
      <c r="C36" s="18">
        <v>9</v>
      </c>
      <c r="D36" s="18">
        <v>1.0837207900000001</v>
      </c>
      <c r="E36" s="101">
        <f t="shared" si="0"/>
        <v>0.99602249497859696</v>
      </c>
      <c r="F36" s="94"/>
      <c r="G36" s="1"/>
      <c r="H36" s="1"/>
      <c r="I36" s="1"/>
    </row>
    <row r="37" spans="1:9">
      <c r="A37" s="18">
        <v>1</v>
      </c>
      <c r="B37" s="18">
        <v>2</v>
      </c>
      <c r="C37" s="18">
        <v>10</v>
      </c>
      <c r="D37" s="18">
        <v>1.102187595</v>
      </c>
      <c r="E37" s="101">
        <f t="shared" si="0"/>
        <v>1.0129949046251658</v>
      </c>
      <c r="F37" s="94"/>
      <c r="G37" s="1"/>
      <c r="H37" s="1"/>
      <c r="I37" s="1"/>
    </row>
    <row r="38" spans="1:9">
      <c r="A38" s="18">
        <v>1</v>
      </c>
      <c r="B38" s="18">
        <v>2</v>
      </c>
      <c r="C38" s="18">
        <v>11</v>
      </c>
      <c r="D38" s="18">
        <v>1.086861053</v>
      </c>
      <c r="E38" s="101">
        <f t="shared" si="0"/>
        <v>0.99890863743983827</v>
      </c>
      <c r="F38" s="94"/>
      <c r="G38" s="1"/>
      <c r="H38" s="1"/>
      <c r="I38" s="1"/>
    </row>
    <row r="39" spans="1:9">
      <c r="A39" s="18">
        <v>1</v>
      </c>
      <c r="B39" s="18">
        <v>2</v>
      </c>
      <c r="C39" s="18">
        <v>12</v>
      </c>
      <c r="D39" s="18">
        <v>1.0593555960000001</v>
      </c>
      <c r="E39" s="101">
        <f t="shared" si="0"/>
        <v>0.97362901361102294</v>
      </c>
      <c r="F39" s="94"/>
      <c r="G39" s="1"/>
      <c r="H39" s="1"/>
      <c r="I39" s="1"/>
    </row>
    <row r="40" spans="1:9">
      <c r="A40" s="18">
        <v>1</v>
      </c>
      <c r="B40" s="18">
        <v>2</v>
      </c>
      <c r="C40" s="18">
        <v>13</v>
      </c>
      <c r="D40" s="18">
        <v>1.029417909</v>
      </c>
      <c r="E40" s="101">
        <f t="shared" si="0"/>
        <v>0.9461139839329189</v>
      </c>
      <c r="F40" s="94"/>
      <c r="G40" s="1"/>
      <c r="H40" s="1"/>
      <c r="I40" s="1"/>
    </row>
    <row r="41" spans="1:9">
      <c r="A41" s="18">
        <v>1</v>
      </c>
      <c r="B41" s="18">
        <v>2</v>
      </c>
      <c r="C41" s="18">
        <v>14</v>
      </c>
      <c r="D41" s="18">
        <v>1.027543933</v>
      </c>
      <c r="E41" s="101">
        <f t="shared" si="0"/>
        <v>0.94439165631101363</v>
      </c>
      <c r="F41" s="94"/>
      <c r="G41" s="1"/>
      <c r="H41" s="1"/>
      <c r="I41" s="1"/>
    </row>
    <row r="42" spans="1:9">
      <c r="A42" s="18">
        <v>1</v>
      </c>
      <c r="B42" s="18">
        <v>2</v>
      </c>
      <c r="C42" s="18">
        <v>15</v>
      </c>
      <c r="D42" s="18">
        <v>1.0952909689999999</v>
      </c>
      <c r="E42" s="101">
        <f t="shared" si="0"/>
        <v>1.0066563765662417</v>
      </c>
      <c r="F42" s="94"/>
      <c r="G42" s="1"/>
      <c r="H42" s="1"/>
      <c r="I42" s="1"/>
    </row>
    <row r="43" spans="1:9">
      <c r="A43" s="18">
        <v>1</v>
      </c>
      <c r="B43" s="18">
        <v>2</v>
      </c>
      <c r="C43" s="18">
        <v>16</v>
      </c>
      <c r="D43" s="18">
        <v>1.3570622670000001</v>
      </c>
      <c r="E43" s="101">
        <f t="shared" si="0"/>
        <v>1.2472442694567583</v>
      </c>
      <c r="F43" s="94"/>
      <c r="G43" s="1"/>
      <c r="H43" s="1"/>
      <c r="I43" s="1"/>
    </row>
    <row r="44" spans="1:9">
      <c r="A44" s="18">
        <v>1</v>
      </c>
      <c r="B44" s="18">
        <v>2</v>
      </c>
      <c r="C44" s="18">
        <v>17</v>
      </c>
      <c r="D44" s="18">
        <v>1.8724547920000001</v>
      </c>
      <c r="E44" s="101">
        <f t="shared" si="0"/>
        <v>1.7209295151221282</v>
      </c>
      <c r="F44" s="94"/>
      <c r="G44" s="1"/>
      <c r="H44" s="1"/>
      <c r="I44" s="1"/>
    </row>
    <row r="45" spans="1:9">
      <c r="A45" s="18">
        <v>1</v>
      </c>
      <c r="B45" s="18">
        <v>2</v>
      </c>
      <c r="C45" s="18">
        <v>18</v>
      </c>
      <c r="D45" s="18">
        <v>2.1840565700000001</v>
      </c>
      <c r="E45" s="101">
        <f t="shared" si="0"/>
        <v>2.0073154396399433</v>
      </c>
      <c r="F45" s="94"/>
      <c r="G45" s="1"/>
      <c r="H45" s="1"/>
      <c r="I45" s="1"/>
    </row>
    <row r="46" spans="1:9">
      <c r="A46" s="18">
        <v>1</v>
      </c>
      <c r="B46" s="18">
        <v>2</v>
      </c>
      <c r="C46" s="18">
        <v>19</v>
      </c>
      <c r="D46" s="18">
        <v>2.1503842440000001</v>
      </c>
      <c r="E46" s="101">
        <f t="shared" si="0"/>
        <v>1.9763679903857376</v>
      </c>
      <c r="F46" s="94"/>
      <c r="G46" s="1"/>
      <c r="H46" s="1"/>
      <c r="I46" s="1"/>
    </row>
    <row r="47" spans="1:9">
      <c r="A47" s="18">
        <v>1</v>
      </c>
      <c r="B47" s="18">
        <v>2</v>
      </c>
      <c r="C47" s="18">
        <v>20</v>
      </c>
      <c r="D47" s="18">
        <v>1.994682354</v>
      </c>
      <c r="E47" s="101">
        <f t="shared" si="0"/>
        <v>1.8332660157980922</v>
      </c>
      <c r="F47" s="94"/>
      <c r="G47" s="1"/>
      <c r="H47" s="1"/>
      <c r="I47" s="1"/>
    </row>
    <row r="48" spans="1:9">
      <c r="A48" s="18">
        <v>1</v>
      </c>
      <c r="B48" s="18">
        <v>2</v>
      </c>
      <c r="C48" s="18">
        <v>21</v>
      </c>
      <c r="D48" s="18">
        <v>1.826753209</v>
      </c>
      <c r="E48" s="101">
        <f t="shared" si="0"/>
        <v>1.678926256400727</v>
      </c>
      <c r="F48" s="94"/>
      <c r="G48" s="1"/>
      <c r="H48" s="1"/>
      <c r="I48" s="1"/>
    </row>
    <row r="49" spans="1:9">
      <c r="A49" s="18">
        <v>1</v>
      </c>
      <c r="B49" s="18">
        <v>2</v>
      </c>
      <c r="C49" s="18">
        <v>22</v>
      </c>
      <c r="D49" s="18">
        <v>1.5118066530000001</v>
      </c>
      <c r="E49" s="101">
        <f t="shared" si="0"/>
        <v>1.3894662244564875</v>
      </c>
      <c r="F49" s="94"/>
      <c r="G49" s="1"/>
      <c r="H49" s="1"/>
      <c r="I49" s="1"/>
    </row>
    <row r="50" spans="1:9">
      <c r="A50" s="18">
        <v>1</v>
      </c>
      <c r="B50" s="18">
        <v>2</v>
      </c>
      <c r="C50" s="18">
        <v>23</v>
      </c>
      <c r="D50" s="18">
        <v>1.2018194929999999</v>
      </c>
      <c r="E50" s="101">
        <f t="shared" si="0"/>
        <v>1.1045642576735768</v>
      </c>
      <c r="F50" s="94"/>
      <c r="G50" s="1"/>
      <c r="H50" s="1"/>
      <c r="I50" s="1"/>
    </row>
    <row r="51" spans="1:9">
      <c r="A51" s="18">
        <v>1</v>
      </c>
      <c r="B51" s="18">
        <v>3</v>
      </c>
      <c r="C51" s="18">
        <v>0</v>
      </c>
      <c r="D51" s="18">
        <v>0.89726492700000005</v>
      </c>
      <c r="E51" s="101">
        <f t="shared" si="0"/>
        <v>0.82465526129412781</v>
      </c>
      <c r="F51" s="94"/>
      <c r="G51" s="1"/>
      <c r="H51" s="1"/>
      <c r="I51" s="1"/>
    </row>
    <row r="52" spans="1:9">
      <c r="A52" s="18">
        <v>1</v>
      </c>
      <c r="B52" s="18">
        <v>3</v>
      </c>
      <c r="C52" s="18">
        <v>1</v>
      </c>
      <c r="D52" s="18">
        <v>0.77574616100000005</v>
      </c>
      <c r="E52" s="101">
        <f t="shared" si="0"/>
        <v>0.71297019848561582</v>
      </c>
      <c r="F52" s="94"/>
      <c r="G52" s="1"/>
      <c r="H52" s="1"/>
      <c r="I52" s="1"/>
    </row>
    <row r="53" spans="1:9">
      <c r="A53" s="18">
        <v>1</v>
      </c>
      <c r="B53" s="18">
        <v>3</v>
      </c>
      <c r="C53" s="18">
        <v>2</v>
      </c>
      <c r="D53" s="18">
        <v>0.72972184600000001</v>
      </c>
      <c r="E53" s="101">
        <f t="shared" si="0"/>
        <v>0.67067032431232354</v>
      </c>
      <c r="F53" s="94"/>
      <c r="G53" s="1"/>
      <c r="H53" s="1"/>
      <c r="I53" s="1"/>
    </row>
    <row r="54" spans="1:9">
      <c r="A54" s="18">
        <v>1</v>
      </c>
      <c r="B54" s="18">
        <v>3</v>
      </c>
      <c r="C54" s="18">
        <v>3</v>
      </c>
      <c r="D54" s="18">
        <v>0.71989027900000002</v>
      </c>
      <c r="E54" s="101">
        <f t="shared" si="0"/>
        <v>0.66163436045221413</v>
      </c>
      <c r="F54" s="94"/>
      <c r="G54" s="1"/>
      <c r="H54" s="1"/>
      <c r="I54" s="1"/>
    </row>
    <row r="55" spans="1:9">
      <c r="A55" s="18">
        <v>1</v>
      </c>
      <c r="B55" s="18">
        <v>3</v>
      </c>
      <c r="C55" s="18">
        <v>4</v>
      </c>
      <c r="D55" s="18">
        <v>0.71843263999999996</v>
      </c>
      <c r="E55" s="101">
        <f t="shared" si="0"/>
        <v>0.66029467845390333</v>
      </c>
      <c r="F55" s="94"/>
      <c r="G55" s="1"/>
      <c r="H55" s="1"/>
      <c r="I55" s="1"/>
    </row>
    <row r="56" spans="1:9">
      <c r="A56" s="18">
        <v>1</v>
      </c>
      <c r="B56" s="18">
        <v>3</v>
      </c>
      <c r="C56" s="18">
        <v>5</v>
      </c>
      <c r="D56" s="18">
        <v>0.77774427099999999</v>
      </c>
      <c r="E56" s="101">
        <f t="shared" si="0"/>
        <v>0.71480661477088581</v>
      </c>
      <c r="F56" s="94"/>
      <c r="G56" s="1"/>
      <c r="H56" s="1"/>
      <c r="I56" s="1"/>
    </row>
    <row r="57" spans="1:9">
      <c r="A57" s="18">
        <v>1</v>
      </c>
      <c r="B57" s="18">
        <v>3</v>
      </c>
      <c r="C57" s="18">
        <v>6</v>
      </c>
      <c r="D57" s="18">
        <v>0.99689373400000003</v>
      </c>
      <c r="E57" s="101">
        <f t="shared" si="0"/>
        <v>0.91622177347655176</v>
      </c>
      <c r="F57" s="94"/>
      <c r="G57" s="1"/>
      <c r="H57" s="1"/>
      <c r="I57" s="1"/>
    </row>
    <row r="58" spans="1:9">
      <c r="A58" s="18">
        <v>1</v>
      </c>
      <c r="B58" s="18">
        <v>3</v>
      </c>
      <c r="C58" s="18">
        <v>7</v>
      </c>
      <c r="D58" s="18">
        <v>1.3260179910000001</v>
      </c>
      <c r="E58" s="101">
        <f t="shared" si="0"/>
        <v>1.218712199645378</v>
      </c>
      <c r="F58" s="94"/>
      <c r="G58" s="1"/>
      <c r="H58" s="1"/>
      <c r="I58" s="1"/>
    </row>
    <row r="59" spans="1:9">
      <c r="A59" s="18">
        <v>1</v>
      </c>
      <c r="B59" s="18">
        <v>3</v>
      </c>
      <c r="C59" s="18">
        <v>8</v>
      </c>
      <c r="D59" s="18">
        <v>1.2713492260000001</v>
      </c>
      <c r="E59" s="101">
        <f t="shared" si="0"/>
        <v>1.1684674131513415</v>
      </c>
      <c r="F59" s="94"/>
      <c r="G59" s="1"/>
      <c r="H59" s="1"/>
      <c r="I59" s="1"/>
    </row>
    <row r="60" spans="1:9">
      <c r="A60" s="18">
        <v>1</v>
      </c>
      <c r="B60" s="18">
        <v>3</v>
      </c>
      <c r="C60" s="18">
        <v>9</v>
      </c>
      <c r="D60" s="18">
        <v>1.0935965670000001</v>
      </c>
      <c r="E60" s="101">
        <f t="shared" si="0"/>
        <v>1.0050990912182911</v>
      </c>
      <c r="F60" s="94"/>
      <c r="G60" s="1"/>
      <c r="H60" s="1"/>
      <c r="I60" s="1"/>
    </row>
    <row r="61" spans="1:9">
      <c r="A61" s="18">
        <v>1</v>
      </c>
      <c r="B61" s="18">
        <v>3</v>
      </c>
      <c r="C61" s="18">
        <v>10</v>
      </c>
      <c r="D61" s="18">
        <v>1.108341603</v>
      </c>
      <c r="E61" s="101">
        <f t="shared" si="0"/>
        <v>1.0186509098055021</v>
      </c>
      <c r="F61" s="94"/>
      <c r="G61" s="1"/>
      <c r="H61" s="1"/>
      <c r="I61" s="1"/>
    </row>
    <row r="62" spans="1:9">
      <c r="A62" s="18">
        <v>1</v>
      </c>
      <c r="B62" s="18">
        <v>3</v>
      </c>
      <c r="C62" s="18">
        <v>11</v>
      </c>
      <c r="D62" s="18">
        <v>1.0908547120000001</v>
      </c>
      <c r="E62" s="101">
        <f t="shared" si="0"/>
        <v>1.0025791162550262</v>
      </c>
      <c r="F62" s="94"/>
      <c r="G62" s="1"/>
      <c r="H62" s="1"/>
      <c r="I62" s="1"/>
    </row>
    <row r="63" spans="1:9">
      <c r="A63" s="18">
        <v>1</v>
      </c>
      <c r="B63" s="18">
        <v>3</v>
      </c>
      <c r="C63" s="18">
        <v>12</v>
      </c>
      <c r="D63" s="18">
        <v>1.0683050279999999</v>
      </c>
      <c r="E63" s="101">
        <f t="shared" si="0"/>
        <v>0.98185422777276399</v>
      </c>
      <c r="F63" s="94"/>
      <c r="G63" s="1"/>
      <c r="H63" s="1"/>
      <c r="I63" s="1"/>
    </row>
    <row r="64" spans="1:9">
      <c r="A64" s="18">
        <v>1</v>
      </c>
      <c r="B64" s="18">
        <v>3</v>
      </c>
      <c r="C64" s="18">
        <v>13</v>
      </c>
      <c r="D64" s="18">
        <v>1.038756097</v>
      </c>
      <c r="E64" s="101">
        <f t="shared" si="0"/>
        <v>0.95469649466461692</v>
      </c>
      <c r="F64" s="94"/>
      <c r="G64" s="1"/>
      <c r="H64" s="1"/>
      <c r="I64" s="1"/>
    </row>
    <row r="65" spans="1:9">
      <c r="A65" s="18">
        <v>1</v>
      </c>
      <c r="B65" s="18">
        <v>3</v>
      </c>
      <c r="C65" s="18">
        <v>14</v>
      </c>
      <c r="D65" s="18">
        <v>1.037209917</v>
      </c>
      <c r="E65" s="101">
        <f t="shared" si="0"/>
        <v>0.95327543669885983</v>
      </c>
      <c r="F65" s="94"/>
      <c r="G65" s="1"/>
      <c r="H65" s="1"/>
      <c r="I65" s="1"/>
    </row>
    <row r="66" spans="1:9">
      <c r="A66" s="18">
        <v>1</v>
      </c>
      <c r="B66" s="18">
        <v>3</v>
      </c>
      <c r="C66" s="18">
        <v>15</v>
      </c>
      <c r="D66" s="18">
        <v>1.11398777</v>
      </c>
      <c r="E66" s="101">
        <f t="shared" si="0"/>
        <v>1.0238401701706243</v>
      </c>
      <c r="F66" s="94"/>
      <c r="G66" s="1"/>
      <c r="H66" s="1"/>
      <c r="I66" s="1"/>
    </row>
    <row r="67" spans="1:9">
      <c r="A67" s="18">
        <v>1</v>
      </c>
      <c r="B67" s="18">
        <v>3</v>
      </c>
      <c r="C67" s="18">
        <v>16</v>
      </c>
      <c r="D67" s="18">
        <v>1.3727135049999999</v>
      </c>
      <c r="E67" s="101">
        <f t="shared" si="0"/>
        <v>1.2616289571605566</v>
      </c>
      <c r="F67" s="94"/>
      <c r="G67" s="1"/>
      <c r="H67" s="1"/>
      <c r="I67" s="1"/>
    </row>
    <row r="68" spans="1:9">
      <c r="A68" s="18">
        <v>1</v>
      </c>
      <c r="B68" s="18">
        <v>3</v>
      </c>
      <c r="C68" s="18">
        <v>17</v>
      </c>
      <c r="D68" s="18">
        <v>1.8932604319999999</v>
      </c>
      <c r="E68" s="101">
        <f t="shared" ref="E68:E131" si="1">D68/H$15</f>
        <v>1.7400514934523827</v>
      </c>
      <c r="F68" s="94"/>
      <c r="G68" s="1"/>
      <c r="H68" s="1"/>
      <c r="I68" s="1"/>
    </row>
    <row r="69" spans="1:9">
      <c r="A69" s="18">
        <v>1</v>
      </c>
      <c r="B69" s="18">
        <v>3</v>
      </c>
      <c r="C69" s="18">
        <v>18</v>
      </c>
      <c r="D69" s="18">
        <v>2.202384747</v>
      </c>
      <c r="E69" s="101">
        <f t="shared" si="1"/>
        <v>2.024160439525891</v>
      </c>
      <c r="F69" s="94"/>
      <c r="G69" s="1"/>
      <c r="H69" s="1"/>
      <c r="I69" s="1"/>
    </row>
    <row r="70" spans="1:9">
      <c r="A70" s="18">
        <v>1</v>
      </c>
      <c r="B70" s="18">
        <v>3</v>
      </c>
      <c r="C70" s="18">
        <v>19</v>
      </c>
      <c r="D70" s="18">
        <v>2.1631996459999998</v>
      </c>
      <c r="E70" s="101">
        <f t="shared" si="1"/>
        <v>1.9881463273817395</v>
      </c>
      <c r="F70" s="94"/>
      <c r="G70" s="1"/>
      <c r="H70" s="1"/>
      <c r="I70" s="1"/>
    </row>
    <row r="71" spans="1:9">
      <c r="A71" s="18">
        <v>1</v>
      </c>
      <c r="B71" s="18">
        <v>3</v>
      </c>
      <c r="C71" s="18">
        <v>20</v>
      </c>
      <c r="D71" s="18">
        <v>2.012622538</v>
      </c>
      <c r="E71" s="101">
        <f t="shared" si="1"/>
        <v>1.8497544203695824</v>
      </c>
      <c r="F71" s="94"/>
      <c r="G71" s="1"/>
      <c r="H71" s="1"/>
      <c r="I71" s="1"/>
    </row>
    <row r="72" spans="1:9">
      <c r="A72" s="18">
        <v>1</v>
      </c>
      <c r="B72" s="18">
        <v>3</v>
      </c>
      <c r="C72" s="18">
        <v>21</v>
      </c>
      <c r="D72" s="18">
        <v>1.844868475</v>
      </c>
      <c r="E72" s="101">
        <f t="shared" si="1"/>
        <v>1.6955755747537695</v>
      </c>
      <c r="F72" s="94"/>
      <c r="G72" s="1"/>
      <c r="H72" s="1"/>
      <c r="I72" s="1"/>
    </row>
    <row r="73" spans="1:9">
      <c r="A73" s="18">
        <v>1</v>
      </c>
      <c r="B73" s="18">
        <v>3</v>
      </c>
      <c r="C73" s="18">
        <v>22</v>
      </c>
      <c r="D73" s="18">
        <v>1.531569065</v>
      </c>
      <c r="E73" s="101">
        <f t="shared" si="1"/>
        <v>1.4076293962703594</v>
      </c>
      <c r="F73" s="94"/>
      <c r="G73" s="1"/>
      <c r="H73" s="1"/>
      <c r="I73" s="1"/>
    </row>
    <row r="74" spans="1:9">
      <c r="A74" s="18">
        <v>1</v>
      </c>
      <c r="B74" s="18">
        <v>3</v>
      </c>
      <c r="C74" s="18">
        <v>23</v>
      </c>
      <c r="D74" s="18">
        <v>1.223755342</v>
      </c>
      <c r="E74" s="101">
        <f t="shared" si="1"/>
        <v>1.1247249847280554</v>
      </c>
      <c r="F74" s="94"/>
      <c r="G74" s="1"/>
      <c r="H74" s="1"/>
      <c r="I74" s="1"/>
    </row>
    <row r="75" spans="1:9">
      <c r="A75" s="18">
        <v>1</v>
      </c>
      <c r="B75" s="18">
        <v>4</v>
      </c>
      <c r="C75" s="18">
        <v>0</v>
      </c>
      <c r="D75" s="18">
        <v>0.91640449300000004</v>
      </c>
      <c r="E75" s="101">
        <f t="shared" si="1"/>
        <v>0.84224598988034194</v>
      </c>
      <c r="F75" s="94"/>
      <c r="G75" s="1"/>
      <c r="H75" s="1"/>
      <c r="I75" s="1"/>
    </row>
    <row r="76" spans="1:9">
      <c r="A76" s="18">
        <v>1</v>
      </c>
      <c r="B76" s="18">
        <v>4</v>
      </c>
      <c r="C76" s="18">
        <v>1</v>
      </c>
      <c r="D76" s="18">
        <v>0.79706161799999997</v>
      </c>
      <c r="E76" s="101">
        <f t="shared" si="1"/>
        <v>0.73256073772658481</v>
      </c>
      <c r="F76" s="94"/>
      <c r="G76" s="1"/>
      <c r="H76" s="1"/>
      <c r="I76" s="1"/>
    </row>
    <row r="77" spans="1:9">
      <c r="A77" s="18">
        <v>1</v>
      </c>
      <c r="B77" s="18">
        <v>4</v>
      </c>
      <c r="C77" s="18">
        <v>2</v>
      </c>
      <c r="D77" s="18">
        <v>0.75615697900000001</v>
      </c>
      <c r="E77" s="101">
        <f t="shared" si="1"/>
        <v>0.69496623832330329</v>
      </c>
      <c r="F77" s="94"/>
      <c r="G77" s="1"/>
      <c r="H77" s="1"/>
      <c r="I77" s="1"/>
    </row>
    <row r="78" spans="1:9">
      <c r="A78" s="18">
        <v>1</v>
      </c>
      <c r="B78" s="18">
        <v>4</v>
      </c>
      <c r="C78" s="18">
        <v>3</v>
      </c>
      <c r="D78" s="18">
        <v>0.74621898099999995</v>
      </c>
      <c r="E78" s="101">
        <f t="shared" si="1"/>
        <v>0.68583245621411959</v>
      </c>
      <c r="F78" s="94"/>
      <c r="G78" s="1"/>
      <c r="H78" s="1"/>
      <c r="I78" s="1"/>
    </row>
    <row r="79" spans="1:9">
      <c r="A79" s="18">
        <v>1</v>
      </c>
      <c r="B79" s="18">
        <v>4</v>
      </c>
      <c r="C79" s="18">
        <v>4</v>
      </c>
      <c r="D79" s="18">
        <v>0.74763525900000005</v>
      </c>
      <c r="E79" s="101">
        <f t="shared" si="1"/>
        <v>0.68713412428227894</v>
      </c>
      <c r="F79" s="94"/>
      <c r="G79" s="1"/>
      <c r="H79" s="1"/>
      <c r="I79" s="1"/>
    </row>
    <row r="80" spans="1:9">
      <c r="A80" s="18">
        <v>1</v>
      </c>
      <c r="B80" s="18">
        <v>4</v>
      </c>
      <c r="C80" s="18">
        <v>5</v>
      </c>
      <c r="D80" s="18">
        <v>0.80193890800000001</v>
      </c>
      <c r="E80" s="101">
        <f t="shared" si="1"/>
        <v>0.73704334117883952</v>
      </c>
      <c r="F80" s="94"/>
      <c r="G80" s="1"/>
      <c r="H80" s="1"/>
      <c r="I80" s="1"/>
    </row>
    <row r="81" spans="1:9">
      <c r="A81" s="18">
        <v>1</v>
      </c>
      <c r="B81" s="18">
        <v>4</v>
      </c>
      <c r="C81" s="18">
        <v>6</v>
      </c>
      <c r="D81" s="18">
        <v>1.0224263849999999</v>
      </c>
      <c r="E81" s="101">
        <f t="shared" si="1"/>
        <v>0.93968823733615692</v>
      </c>
      <c r="F81" s="94"/>
      <c r="G81" s="1"/>
      <c r="H81" s="1"/>
      <c r="I81" s="1"/>
    </row>
    <row r="82" spans="1:9">
      <c r="A82" s="18">
        <v>1</v>
      </c>
      <c r="B82" s="18">
        <v>4</v>
      </c>
      <c r="C82" s="18">
        <v>7</v>
      </c>
      <c r="D82" s="18">
        <v>1.34956421</v>
      </c>
      <c r="E82" s="101">
        <f t="shared" si="1"/>
        <v>1.2403529801970663</v>
      </c>
      <c r="F82" s="94"/>
      <c r="G82" s="1"/>
      <c r="H82" s="1"/>
      <c r="I82" s="1"/>
    </row>
    <row r="83" spans="1:9">
      <c r="A83" s="18">
        <v>1</v>
      </c>
      <c r="B83" s="18">
        <v>4</v>
      </c>
      <c r="C83" s="18">
        <v>8</v>
      </c>
      <c r="D83" s="18">
        <v>1.2904588619999999</v>
      </c>
      <c r="E83" s="101">
        <f t="shared" si="1"/>
        <v>1.1860306337728197</v>
      </c>
      <c r="F83" s="94"/>
      <c r="G83" s="1"/>
      <c r="H83" s="1"/>
      <c r="I83" s="1"/>
    </row>
    <row r="84" spans="1:9">
      <c r="A84" s="18">
        <v>1</v>
      </c>
      <c r="B84" s="18">
        <v>4</v>
      </c>
      <c r="C84" s="18">
        <v>9</v>
      </c>
      <c r="D84" s="18">
        <v>1.1064760339999999</v>
      </c>
      <c r="E84" s="101">
        <f t="shared" si="1"/>
        <v>1.0169363088611623</v>
      </c>
      <c r="F84" s="94"/>
      <c r="G84" s="1"/>
      <c r="H84" s="1"/>
      <c r="I84" s="1"/>
    </row>
    <row r="85" spans="1:9">
      <c r="A85" s="18">
        <v>1</v>
      </c>
      <c r="B85" s="18">
        <v>4</v>
      </c>
      <c r="C85" s="18">
        <v>10</v>
      </c>
      <c r="D85" s="18">
        <v>1.1267038970000001</v>
      </c>
      <c r="E85" s="101">
        <f t="shared" si="1"/>
        <v>1.0355272658302035</v>
      </c>
      <c r="F85" s="94"/>
      <c r="G85" s="1"/>
      <c r="H85" s="1"/>
      <c r="I85" s="1"/>
    </row>
    <row r="86" spans="1:9">
      <c r="A86" s="18">
        <v>1</v>
      </c>
      <c r="B86" s="18">
        <v>4</v>
      </c>
      <c r="C86" s="18">
        <v>11</v>
      </c>
      <c r="D86" s="18">
        <v>1.1086167220000001</v>
      </c>
      <c r="E86" s="101">
        <f t="shared" si="1"/>
        <v>1.0189037652599002</v>
      </c>
      <c r="F86" s="94"/>
      <c r="G86" s="1"/>
      <c r="H86" s="1"/>
      <c r="I86" s="1"/>
    </row>
    <row r="87" spans="1:9">
      <c r="A87" s="18">
        <v>1</v>
      </c>
      <c r="B87" s="18">
        <v>4</v>
      </c>
      <c r="C87" s="18">
        <v>12</v>
      </c>
      <c r="D87" s="18">
        <v>1.0800903529999999</v>
      </c>
      <c r="E87" s="101">
        <f t="shared" si="1"/>
        <v>0.99268584502967161</v>
      </c>
      <c r="F87" s="94"/>
      <c r="G87" s="1"/>
      <c r="H87" s="1"/>
      <c r="I87" s="1"/>
    </row>
    <row r="88" spans="1:9">
      <c r="A88" s="18">
        <v>1</v>
      </c>
      <c r="B88" s="18">
        <v>4</v>
      </c>
      <c r="C88" s="18">
        <v>13</v>
      </c>
      <c r="D88" s="18">
        <v>1.048515348</v>
      </c>
      <c r="E88" s="101">
        <f t="shared" si="1"/>
        <v>0.96366599457625224</v>
      </c>
      <c r="F88" s="94"/>
      <c r="G88" s="1"/>
      <c r="H88" s="1"/>
      <c r="I88" s="1"/>
    </row>
    <row r="89" spans="1:9">
      <c r="A89" s="18">
        <v>1</v>
      </c>
      <c r="B89" s="18">
        <v>4</v>
      </c>
      <c r="C89" s="18">
        <v>14</v>
      </c>
      <c r="D89" s="18">
        <v>1.044738961</v>
      </c>
      <c r="E89" s="101">
        <f t="shared" si="1"/>
        <v>0.96019520538732772</v>
      </c>
      <c r="F89" s="94"/>
      <c r="G89" s="1"/>
      <c r="H89" s="1"/>
      <c r="I89" s="1"/>
    </row>
    <row r="90" spans="1:9">
      <c r="A90" s="18">
        <v>1</v>
      </c>
      <c r="B90" s="18">
        <v>4</v>
      </c>
      <c r="C90" s="18">
        <v>15</v>
      </c>
      <c r="D90" s="18">
        <v>1.112058142</v>
      </c>
      <c r="E90" s="101">
        <f t="shared" si="1"/>
        <v>1.0220666940938752</v>
      </c>
      <c r="F90" s="94"/>
      <c r="G90" s="1"/>
      <c r="H90" s="1"/>
      <c r="I90" s="1"/>
    </row>
    <row r="91" spans="1:9">
      <c r="A91" s="18">
        <v>1</v>
      </c>
      <c r="B91" s="18">
        <v>4</v>
      </c>
      <c r="C91" s="18">
        <v>16</v>
      </c>
      <c r="D91" s="18">
        <v>1.368765606</v>
      </c>
      <c r="E91" s="101">
        <f t="shared" si="1"/>
        <v>1.258000535293792</v>
      </c>
      <c r="F91" s="94"/>
      <c r="G91" s="1"/>
      <c r="H91" s="1"/>
      <c r="I91" s="1"/>
    </row>
    <row r="92" spans="1:9">
      <c r="A92" s="18">
        <v>1</v>
      </c>
      <c r="B92" s="18">
        <v>4</v>
      </c>
      <c r="C92" s="18">
        <v>17</v>
      </c>
      <c r="D92" s="18">
        <v>1.8834088710000001</v>
      </c>
      <c r="E92" s="101">
        <f t="shared" si="1"/>
        <v>1.7309971535733317</v>
      </c>
      <c r="F92" s="94"/>
      <c r="G92" s="1"/>
      <c r="H92" s="1"/>
      <c r="I92" s="1"/>
    </row>
    <row r="93" spans="1:9">
      <c r="A93" s="18">
        <v>1</v>
      </c>
      <c r="B93" s="18">
        <v>4</v>
      </c>
      <c r="C93" s="18">
        <v>18</v>
      </c>
      <c r="D93" s="18">
        <v>2.1951499550000002</v>
      </c>
      <c r="E93" s="101">
        <f t="shared" si="1"/>
        <v>2.0175111109857502</v>
      </c>
      <c r="F93" s="94"/>
      <c r="G93" s="1"/>
      <c r="H93" s="1"/>
      <c r="I93" s="1"/>
    </row>
    <row r="94" spans="1:9">
      <c r="A94" s="18">
        <v>1</v>
      </c>
      <c r="B94" s="18">
        <v>4</v>
      </c>
      <c r="C94" s="18">
        <v>19</v>
      </c>
      <c r="D94" s="18">
        <v>2.1558791249999998</v>
      </c>
      <c r="E94" s="101">
        <f t="shared" si="1"/>
        <v>1.9814182073177484</v>
      </c>
      <c r="F94" s="94"/>
      <c r="G94" s="1"/>
      <c r="H94" s="1"/>
      <c r="I94" s="1"/>
    </row>
    <row r="95" spans="1:9">
      <c r="A95" s="18">
        <v>1</v>
      </c>
      <c r="B95" s="18">
        <v>4</v>
      </c>
      <c r="C95" s="18">
        <v>20</v>
      </c>
      <c r="D95" s="18">
        <v>2.007788192</v>
      </c>
      <c r="E95" s="101">
        <f t="shared" si="1"/>
        <v>1.845311285745848</v>
      </c>
      <c r="F95" s="94"/>
      <c r="G95" s="1"/>
      <c r="H95" s="1"/>
      <c r="I95" s="1"/>
    </row>
    <row r="96" spans="1:9">
      <c r="A96" s="18">
        <v>1</v>
      </c>
      <c r="B96" s="18">
        <v>4</v>
      </c>
      <c r="C96" s="18">
        <v>21</v>
      </c>
      <c r="D96" s="18">
        <v>1.8463663020000001</v>
      </c>
      <c r="E96" s="101">
        <f t="shared" si="1"/>
        <v>1.6969521926052979</v>
      </c>
      <c r="F96" s="94"/>
      <c r="G96" s="1"/>
      <c r="H96" s="1"/>
      <c r="I96" s="1"/>
    </row>
    <row r="97" spans="1:9">
      <c r="A97" s="18">
        <v>1</v>
      </c>
      <c r="B97" s="18">
        <v>4</v>
      </c>
      <c r="C97" s="18">
        <v>22</v>
      </c>
      <c r="D97" s="18">
        <v>1.530091643</v>
      </c>
      <c r="E97" s="101">
        <f t="shared" si="1"/>
        <v>1.4062715321782842</v>
      </c>
      <c r="F97" s="94"/>
      <c r="G97" s="1"/>
      <c r="H97" s="1"/>
      <c r="I97" s="1"/>
    </row>
    <row r="98" spans="1:9">
      <c r="A98" s="18">
        <v>1</v>
      </c>
      <c r="B98" s="18">
        <v>4</v>
      </c>
      <c r="C98" s="18">
        <v>23</v>
      </c>
      <c r="D98" s="18">
        <v>1.230815489</v>
      </c>
      <c r="E98" s="101">
        <f t="shared" si="1"/>
        <v>1.131213801123149</v>
      </c>
      <c r="F98" s="94"/>
      <c r="G98" s="1"/>
      <c r="H98" s="1"/>
      <c r="I98" s="1"/>
    </row>
    <row r="99" spans="1:9">
      <c r="A99" s="18">
        <v>1</v>
      </c>
      <c r="B99" s="18">
        <v>5</v>
      </c>
      <c r="C99" s="18">
        <v>0</v>
      </c>
      <c r="D99" s="18">
        <v>0.92630729599999995</v>
      </c>
      <c r="E99" s="101">
        <f t="shared" si="1"/>
        <v>0.85134742508612171</v>
      </c>
      <c r="F99" s="94"/>
      <c r="G99" s="1"/>
      <c r="H99" s="1"/>
      <c r="I99" s="1"/>
    </row>
    <row r="100" spans="1:9">
      <c r="A100" s="18">
        <v>1</v>
      </c>
      <c r="B100" s="18">
        <v>5</v>
      </c>
      <c r="C100" s="18">
        <v>1</v>
      </c>
      <c r="D100" s="18">
        <v>0.80595644899999996</v>
      </c>
      <c r="E100" s="101">
        <f t="shared" si="1"/>
        <v>0.7407357693830624</v>
      </c>
      <c r="F100" s="94"/>
      <c r="G100" s="1"/>
      <c r="H100" s="1"/>
      <c r="I100" s="1"/>
    </row>
    <row r="101" spans="1:9">
      <c r="A101" s="18">
        <v>1</v>
      </c>
      <c r="B101" s="18">
        <v>5</v>
      </c>
      <c r="C101" s="18">
        <v>2</v>
      </c>
      <c r="D101" s="18">
        <v>0.77941034300000001</v>
      </c>
      <c r="E101" s="101">
        <f t="shared" si="1"/>
        <v>0.71633786267677302</v>
      </c>
      <c r="F101" s="94"/>
      <c r="G101" s="1"/>
      <c r="H101" s="1"/>
      <c r="I101" s="1"/>
    </row>
    <row r="102" spans="1:9">
      <c r="A102" s="18">
        <v>1</v>
      </c>
      <c r="B102" s="18">
        <v>5</v>
      </c>
      <c r="C102" s="18">
        <v>3</v>
      </c>
      <c r="D102" s="18">
        <v>0.77901842300000002</v>
      </c>
      <c r="E102" s="101">
        <f t="shared" si="1"/>
        <v>0.71597765814823211</v>
      </c>
      <c r="F102" s="94"/>
      <c r="G102" s="1"/>
      <c r="H102" s="1"/>
      <c r="I102" s="1"/>
    </row>
    <row r="103" spans="1:9">
      <c r="A103" s="18">
        <v>1</v>
      </c>
      <c r="B103" s="18">
        <v>5</v>
      </c>
      <c r="C103" s="18">
        <v>4</v>
      </c>
      <c r="D103" s="18">
        <v>0.77156934099999996</v>
      </c>
      <c r="E103" s="101">
        <f t="shared" si="1"/>
        <v>0.70913138066845782</v>
      </c>
      <c r="F103" s="94"/>
      <c r="G103" s="1"/>
      <c r="H103" s="1"/>
      <c r="I103" s="1"/>
    </row>
    <row r="104" spans="1:9">
      <c r="A104" s="18">
        <v>1</v>
      </c>
      <c r="B104" s="18">
        <v>5</v>
      </c>
      <c r="C104" s="18">
        <v>5</v>
      </c>
      <c r="D104" s="18">
        <v>0.83415531700000001</v>
      </c>
      <c r="E104" s="101">
        <f t="shared" si="1"/>
        <v>0.76665269108476031</v>
      </c>
      <c r="F104" s="94"/>
      <c r="G104" s="1"/>
      <c r="H104" s="1"/>
      <c r="I104" s="1"/>
    </row>
    <row r="105" spans="1:9">
      <c r="A105" s="18">
        <v>1</v>
      </c>
      <c r="B105" s="18">
        <v>5</v>
      </c>
      <c r="C105" s="18">
        <v>6</v>
      </c>
      <c r="D105" s="18">
        <v>1.064295553</v>
      </c>
      <c r="E105" s="101">
        <f t="shared" si="1"/>
        <v>0.97816921284096203</v>
      </c>
      <c r="F105" s="94"/>
      <c r="G105" s="1"/>
      <c r="H105" s="1"/>
      <c r="I105" s="1"/>
    </row>
    <row r="106" spans="1:9">
      <c r="A106" s="18">
        <v>1</v>
      </c>
      <c r="B106" s="18">
        <v>5</v>
      </c>
      <c r="C106" s="18">
        <v>7</v>
      </c>
      <c r="D106" s="18">
        <v>1.371325385</v>
      </c>
      <c r="E106" s="101">
        <f t="shared" si="1"/>
        <v>1.2603531684532738</v>
      </c>
      <c r="F106" s="94"/>
      <c r="G106" s="1"/>
      <c r="H106" s="1"/>
      <c r="I106" s="1"/>
    </row>
    <row r="107" spans="1:9">
      <c r="A107" s="18">
        <v>1</v>
      </c>
      <c r="B107" s="18">
        <v>5</v>
      </c>
      <c r="C107" s="18">
        <v>8</v>
      </c>
      <c r="D107" s="18">
        <v>1.333381809</v>
      </c>
      <c r="E107" s="101">
        <f t="shared" si="1"/>
        <v>1.2254801129719537</v>
      </c>
      <c r="F107" s="94"/>
      <c r="G107" s="1"/>
      <c r="H107" s="1"/>
      <c r="I107" s="1"/>
    </row>
    <row r="108" spans="1:9">
      <c r="A108" s="18">
        <v>1</v>
      </c>
      <c r="B108" s="18">
        <v>5</v>
      </c>
      <c r="C108" s="18">
        <v>9</v>
      </c>
      <c r="D108" s="18">
        <v>1.167340424</v>
      </c>
      <c r="E108" s="101">
        <f t="shared" si="1"/>
        <v>1.0728753497493144</v>
      </c>
      <c r="F108" s="94"/>
      <c r="G108" s="1"/>
      <c r="H108" s="1"/>
      <c r="I108" s="1"/>
    </row>
    <row r="109" spans="1:9">
      <c r="A109" s="18">
        <v>1</v>
      </c>
      <c r="B109" s="18">
        <v>5</v>
      </c>
      <c r="C109" s="18">
        <v>10</v>
      </c>
      <c r="D109" s="18">
        <v>1.186782147</v>
      </c>
      <c r="E109" s="101">
        <f t="shared" si="1"/>
        <v>1.0907437837849321</v>
      </c>
      <c r="F109" s="94"/>
      <c r="G109" s="1"/>
      <c r="H109" s="1"/>
      <c r="I109" s="1"/>
    </row>
    <row r="110" spans="1:9">
      <c r="A110" s="18">
        <v>1</v>
      </c>
      <c r="B110" s="18">
        <v>5</v>
      </c>
      <c r="C110" s="18">
        <v>11</v>
      </c>
      <c r="D110" s="18">
        <v>1.1482284739999999</v>
      </c>
      <c r="E110" s="101">
        <f t="shared" si="1"/>
        <v>1.0553100023844213</v>
      </c>
      <c r="F110" s="94"/>
      <c r="G110" s="1"/>
      <c r="H110" s="1"/>
      <c r="I110" s="1"/>
    </row>
    <row r="111" spans="1:9">
      <c r="A111" s="18">
        <v>1</v>
      </c>
      <c r="B111" s="18">
        <v>5</v>
      </c>
      <c r="C111" s="18">
        <v>12</v>
      </c>
      <c r="D111" s="18">
        <v>1.123257567</v>
      </c>
      <c r="E111" s="101">
        <f t="shared" si="1"/>
        <v>1.0323598243297782</v>
      </c>
      <c r="F111" s="94"/>
      <c r="G111" s="1"/>
      <c r="H111" s="1"/>
      <c r="I111" s="1"/>
    </row>
    <row r="112" spans="1:9">
      <c r="A112" s="18">
        <v>1</v>
      </c>
      <c r="B112" s="18">
        <v>5</v>
      </c>
      <c r="C112" s="18">
        <v>13</v>
      </c>
      <c r="D112" s="18">
        <v>1.088915686</v>
      </c>
      <c r="E112" s="101">
        <f t="shared" si="1"/>
        <v>1.0007970026957316</v>
      </c>
      <c r="F112" s="94"/>
      <c r="G112" s="1"/>
      <c r="H112" s="1"/>
      <c r="I112" s="1"/>
    </row>
    <row r="113" spans="1:9">
      <c r="A113" s="18">
        <v>1</v>
      </c>
      <c r="B113" s="18">
        <v>5</v>
      </c>
      <c r="C113" s="18">
        <v>14</v>
      </c>
      <c r="D113" s="18">
        <v>1.0805566120000001</v>
      </c>
      <c r="E113" s="101">
        <f t="shared" si="1"/>
        <v>0.99311437279879056</v>
      </c>
      <c r="F113" s="94"/>
      <c r="G113" s="1"/>
      <c r="H113" s="1"/>
      <c r="I113" s="1"/>
    </row>
    <row r="114" spans="1:9">
      <c r="A114" s="18">
        <v>1</v>
      </c>
      <c r="B114" s="18">
        <v>5</v>
      </c>
      <c r="C114" s="18">
        <v>15</v>
      </c>
      <c r="D114" s="18">
        <v>1.1489615010000001</v>
      </c>
      <c r="E114" s="101">
        <f t="shared" si="1"/>
        <v>1.0559837103986662</v>
      </c>
      <c r="F114" s="94"/>
      <c r="G114" s="1"/>
      <c r="H114" s="1"/>
      <c r="I114" s="1"/>
    </row>
    <row r="115" spans="1:9">
      <c r="A115" s="18">
        <v>1</v>
      </c>
      <c r="B115" s="18">
        <v>5</v>
      </c>
      <c r="C115" s="18">
        <v>16</v>
      </c>
      <c r="D115" s="18">
        <v>1.41979086</v>
      </c>
      <c r="E115" s="101">
        <f t="shared" si="1"/>
        <v>1.3048966558305186</v>
      </c>
      <c r="F115" s="94"/>
      <c r="G115" s="1"/>
      <c r="H115" s="1"/>
      <c r="I115" s="1"/>
    </row>
    <row r="116" spans="1:9">
      <c r="A116" s="18">
        <v>1</v>
      </c>
      <c r="B116" s="18">
        <v>5</v>
      </c>
      <c r="C116" s="18">
        <v>17</v>
      </c>
      <c r="D116" s="18">
        <v>1.914868902</v>
      </c>
      <c r="E116" s="101">
        <f t="shared" si="1"/>
        <v>1.7599113341056845</v>
      </c>
      <c r="F116" s="94"/>
      <c r="G116" s="1"/>
      <c r="H116" s="1"/>
      <c r="I116" s="1"/>
    </row>
    <row r="117" spans="1:9">
      <c r="A117" s="18">
        <v>1</v>
      </c>
      <c r="B117" s="18">
        <v>5</v>
      </c>
      <c r="C117" s="18">
        <v>18</v>
      </c>
      <c r="D117" s="18">
        <v>2.2813569519999999</v>
      </c>
      <c r="E117" s="101">
        <f t="shared" si="1"/>
        <v>2.096741950726817</v>
      </c>
      <c r="F117" s="94"/>
      <c r="G117" s="1"/>
      <c r="H117" s="1"/>
      <c r="I117" s="1"/>
    </row>
    <row r="118" spans="1:9">
      <c r="A118" s="18">
        <v>1</v>
      </c>
      <c r="B118" s="18">
        <v>5</v>
      </c>
      <c r="C118" s="18">
        <v>19</v>
      </c>
      <c r="D118" s="18">
        <v>2.223515957</v>
      </c>
      <c r="E118" s="101">
        <f t="shared" si="1"/>
        <v>2.0435816416476262</v>
      </c>
      <c r="F118" s="94"/>
      <c r="G118" s="1"/>
      <c r="H118" s="1"/>
      <c r="I118" s="1"/>
    </row>
    <row r="119" spans="1:9">
      <c r="A119" s="18">
        <v>1</v>
      </c>
      <c r="B119" s="18">
        <v>5</v>
      </c>
      <c r="C119" s="18">
        <v>20</v>
      </c>
      <c r="D119" s="18">
        <v>2.0618699930000002</v>
      </c>
      <c r="E119" s="101">
        <f t="shared" si="1"/>
        <v>1.8950166073213031</v>
      </c>
      <c r="F119" s="94"/>
      <c r="G119" s="1"/>
      <c r="H119" s="1"/>
      <c r="I119" s="1"/>
    </row>
    <row r="120" spans="1:9">
      <c r="A120" s="18">
        <v>1</v>
      </c>
      <c r="B120" s="18">
        <v>5</v>
      </c>
      <c r="C120" s="18">
        <v>21</v>
      </c>
      <c r="D120" s="18">
        <v>1.8931832099999999</v>
      </c>
      <c r="E120" s="101">
        <f t="shared" si="1"/>
        <v>1.7399805205137653</v>
      </c>
      <c r="F120" s="94"/>
      <c r="G120" s="1"/>
      <c r="H120" s="1"/>
      <c r="I120" s="1"/>
    </row>
    <row r="121" spans="1:9">
      <c r="A121" s="18">
        <v>1</v>
      </c>
      <c r="B121" s="18">
        <v>5</v>
      </c>
      <c r="C121" s="18">
        <v>22</v>
      </c>
      <c r="D121" s="18">
        <v>1.576844929</v>
      </c>
      <c r="E121" s="101">
        <f t="shared" si="1"/>
        <v>1.4492413865908473</v>
      </c>
      <c r="F121" s="94"/>
      <c r="G121" s="1"/>
      <c r="H121" s="1"/>
      <c r="I121" s="1"/>
    </row>
    <row r="122" spans="1:9">
      <c r="A122" s="18">
        <v>1</v>
      </c>
      <c r="B122" s="18">
        <v>5</v>
      </c>
      <c r="C122" s="18">
        <v>23</v>
      </c>
      <c r="D122" s="18">
        <v>1.2681179250000001</v>
      </c>
      <c r="E122" s="101">
        <f t="shared" si="1"/>
        <v>1.1654975997882087</v>
      </c>
      <c r="F122" s="94"/>
      <c r="G122" s="1"/>
      <c r="H122" s="1"/>
      <c r="I122" s="1"/>
    </row>
    <row r="123" spans="1:9">
      <c r="A123" s="18">
        <v>1</v>
      </c>
      <c r="B123" s="18">
        <v>6</v>
      </c>
      <c r="C123" s="18">
        <v>0</v>
      </c>
      <c r="D123" s="18">
        <v>0.96361111600000005</v>
      </c>
      <c r="E123" s="101">
        <f t="shared" si="1"/>
        <v>0.88563249575329284</v>
      </c>
      <c r="F123" s="94"/>
      <c r="G123" s="1"/>
      <c r="H123" s="1"/>
      <c r="I123" s="1"/>
    </row>
    <row r="124" spans="1:9">
      <c r="A124" s="18">
        <v>1</v>
      </c>
      <c r="B124" s="18">
        <v>6</v>
      </c>
      <c r="C124" s="18">
        <v>1</v>
      </c>
      <c r="D124" s="18">
        <v>0.84610067200000005</v>
      </c>
      <c r="E124" s="101">
        <f t="shared" si="1"/>
        <v>0.77763138818118227</v>
      </c>
      <c r="F124" s="94"/>
      <c r="G124" s="1"/>
      <c r="H124" s="1"/>
      <c r="I124" s="1"/>
    </row>
    <row r="125" spans="1:9">
      <c r="A125" s="18">
        <v>1</v>
      </c>
      <c r="B125" s="18">
        <v>6</v>
      </c>
      <c r="C125" s="18">
        <v>2</v>
      </c>
      <c r="D125" s="18">
        <v>0.80342663800000003</v>
      </c>
      <c r="E125" s="101">
        <f t="shared" si="1"/>
        <v>0.73841067911322988</v>
      </c>
      <c r="F125" s="94"/>
      <c r="G125" s="1"/>
      <c r="H125" s="1"/>
      <c r="I125" s="1"/>
    </row>
    <row r="126" spans="1:9">
      <c r="A126" s="18">
        <v>1</v>
      </c>
      <c r="B126" s="18">
        <v>6</v>
      </c>
      <c r="C126" s="18">
        <v>3</v>
      </c>
      <c r="D126" s="18">
        <v>0.79477084099999995</v>
      </c>
      <c r="E126" s="101">
        <f t="shared" si="1"/>
        <v>0.73045533802951002</v>
      </c>
      <c r="F126" s="94"/>
      <c r="G126" s="1"/>
      <c r="H126" s="1"/>
      <c r="I126" s="1"/>
    </row>
    <row r="127" spans="1:9">
      <c r="A127" s="18">
        <v>1</v>
      </c>
      <c r="B127" s="18">
        <v>6</v>
      </c>
      <c r="C127" s="18">
        <v>4</v>
      </c>
      <c r="D127" s="18">
        <v>0.79345843599999999</v>
      </c>
      <c r="E127" s="101">
        <f t="shared" si="1"/>
        <v>0.72924913721230289</v>
      </c>
      <c r="F127" s="94"/>
      <c r="G127" s="1"/>
      <c r="H127" s="1"/>
      <c r="I127" s="1"/>
    </row>
    <row r="128" spans="1:9">
      <c r="A128" s="18">
        <v>1</v>
      </c>
      <c r="B128" s="18">
        <v>6</v>
      </c>
      <c r="C128" s="18">
        <v>5</v>
      </c>
      <c r="D128" s="18">
        <v>0.84728411199999998</v>
      </c>
      <c r="E128" s="101">
        <f t="shared" si="1"/>
        <v>0.77871906027563143</v>
      </c>
      <c r="F128" s="94"/>
      <c r="G128" s="1"/>
      <c r="H128" s="1"/>
      <c r="I128" s="1"/>
    </row>
    <row r="129" spans="1:9">
      <c r="A129" s="18">
        <v>1</v>
      </c>
      <c r="B129" s="18">
        <v>6</v>
      </c>
      <c r="C129" s="18">
        <v>6</v>
      </c>
      <c r="D129" s="18">
        <v>1.06397137</v>
      </c>
      <c r="E129" s="101">
        <f t="shared" si="1"/>
        <v>0.97787126380882283</v>
      </c>
      <c r="F129" s="94"/>
      <c r="G129" s="1"/>
      <c r="H129" s="1"/>
      <c r="I129" s="1"/>
    </row>
    <row r="130" spans="1:9">
      <c r="A130" s="18">
        <v>1</v>
      </c>
      <c r="B130" s="18">
        <v>6</v>
      </c>
      <c r="C130" s="18">
        <v>7</v>
      </c>
      <c r="D130" s="18">
        <v>1.397509458</v>
      </c>
      <c r="E130" s="101">
        <f t="shared" si="1"/>
        <v>1.2844183390754613</v>
      </c>
      <c r="F130" s="94"/>
      <c r="G130" s="1"/>
      <c r="H130" s="1"/>
      <c r="I130" s="1"/>
    </row>
    <row r="131" spans="1:9">
      <c r="A131" s="18">
        <v>1</v>
      </c>
      <c r="B131" s="18">
        <v>6</v>
      </c>
      <c r="C131" s="18">
        <v>8</v>
      </c>
      <c r="D131" s="18">
        <v>1.340887779</v>
      </c>
      <c r="E131" s="101">
        <f t="shared" si="1"/>
        <v>1.232378674885336</v>
      </c>
      <c r="F131" s="94"/>
      <c r="G131" s="1"/>
      <c r="H131" s="1"/>
      <c r="I131" s="1"/>
    </row>
    <row r="132" spans="1:9">
      <c r="A132" s="18">
        <v>1</v>
      </c>
      <c r="B132" s="18">
        <v>6</v>
      </c>
      <c r="C132" s="18">
        <v>9</v>
      </c>
      <c r="D132" s="18">
        <v>1.1589204200000001</v>
      </c>
      <c r="E132" s="101">
        <f t="shared" ref="E132:E195" si="2">D132/H$15</f>
        <v>1.0651367205108646</v>
      </c>
      <c r="F132" s="94"/>
      <c r="G132" s="1"/>
      <c r="H132" s="1"/>
      <c r="I132" s="1"/>
    </row>
    <row r="133" spans="1:9">
      <c r="A133" s="18">
        <v>1</v>
      </c>
      <c r="B133" s="18">
        <v>6</v>
      </c>
      <c r="C133" s="18">
        <v>10</v>
      </c>
      <c r="D133" s="18">
        <v>1.190469043</v>
      </c>
      <c r="E133" s="101">
        <f t="shared" si="2"/>
        <v>1.0941323238835738</v>
      </c>
      <c r="F133" s="94"/>
      <c r="G133" s="1"/>
      <c r="H133" s="1"/>
      <c r="I133" s="1"/>
    </row>
    <row r="134" spans="1:9">
      <c r="A134" s="18">
        <v>1</v>
      </c>
      <c r="B134" s="18">
        <v>6</v>
      </c>
      <c r="C134" s="18">
        <v>11</v>
      </c>
      <c r="D134" s="18">
        <v>1.1675417260000001</v>
      </c>
      <c r="E134" s="101">
        <f t="shared" si="2"/>
        <v>1.0730603617211565</v>
      </c>
      <c r="F134" s="94"/>
      <c r="G134" s="1"/>
      <c r="H134" s="1"/>
      <c r="I134" s="1"/>
    </row>
    <row r="135" spans="1:9">
      <c r="A135" s="18">
        <v>1</v>
      </c>
      <c r="B135" s="18">
        <v>6</v>
      </c>
      <c r="C135" s="18">
        <v>12</v>
      </c>
      <c r="D135" s="18">
        <v>1.1274948039999999</v>
      </c>
      <c r="E135" s="101">
        <f t="shared" si="2"/>
        <v>1.0362541700021128</v>
      </c>
      <c r="F135" s="94"/>
      <c r="G135" s="1"/>
      <c r="H135" s="1"/>
      <c r="I135" s="1"/>
    </row>
    <row r="136" spans="1:9">
      <c r="A136" s="18">
        <v>1</v>
      </c>
      <c r="B136" s="18">
        <v>6</v>
      </c>
      <c r="C136" s="18">
        <v>13</v>
      </c>
      <c r="D136" s="18">
        <v>1.0793964039999999</v>
      </c>
      <c r="E136" s="101">
        <f t="shared" si="2"/>
        <v>0.99204805269354057</v>
      </c>
      <c r="F136" s="94"/>
      <c r="G136" s="1"/>
      <c r="H136" s="1"/>
      <c r="I136" s="1"/>
    </row>
    <row r="137" spans="1:9">
      <c r="A137" s="18">
        <v>1</v>
      </c>
      <c r="B137" s="18">
        <v>6</v>
      </c>
      <c r="C137" s="18">
        <v>14</v>
      </c>
      <c r="D137" s="18">
        <v>1.081060476</v>
      </c>
      <c r="E137" s="101">
        <f t="shared" si="2"/>
        <v>0.9935774624460878</v>
      </c>
      <c r="F137" s="94"/>
      <c r="G137" s="1"/>
      <c r="H137" s="1"/>
      <c r="I137" s="1"/>
    </row>
    <row r="138" spans="1:9">
      <c r="A138" s="18">
        <v>1</v>
      </c>
      <c r="B138" s="18">
        <v>6</v>
      </c>
      <c r="C138" s="18">
        <v>15</v>
      </c>
      <c r="D138" s="18">
        <v>1.161048847</v>
      </c>
      <c r="E138" s="101">
        <f t="shared" si="2"/>
        <v>1.0670929081105505</v>
      </c>
      <c r="F138" s="94"/>
      <c r="G138" s="1"/>
      <c r="H138" s="1"/>
      <c r="I138" s="1"/>
    </row>
    <row r="139" spans="1:9">
      <c r="A139" s="18">
        <v>1</v>
      </c>
      <c r="B139" s="18">
        <v>6</v>
      </c>
      <c r="C139" s="18">
        <v>16</v>
      </c>
      <c r="D139" s="18">
        <v>1.4302036229999999</v>
      </c>
      <c r="E139" s="101">
        <f t="shared" si="2"/>
        <v>1.3144667833749766</v>
      </c>
      <c r="F139" s="94"/>
      <c r="G139" s="1"/>
      <c r="H139" s="1"/>
      <c r="I139" s="1"/>
    </row>
    <row r="140" spans="1:9">
      <c r="A140" s="18">
        <v>1</v>
      </c>
      <c r="B140" s="18">
        <v>6</v>
      </c>
      <c r="C140" s="18">
        <v>17</v>
      </c>
      <c r="D140" s="18">
        <v>1.96554048</v>
      </c>
      <c r="E140" s="101">
        <f t="shared" si="2"/>
        <v>1.8064823992820411</v>
      </c>
      <c r="F140" s="94"/>
      <c r="G140" s="1"/>
      <c r="H140" s="1"/>
      <c r="I140" s="1"/>
    </row>
    <row r="141" spans="1:9">
      <c r="A141" s="18">
        <v>1</v>
      </c>
      <c r="B141" s="18">
        <v>6</v>
      </c>
      <c r="C141" s="18">
        <v>18</v>
      </c>
      <c r="D141" s="18">
        <v>2.2727711670000001</v>
      </c>
      <c r="E141" s="101">
        <f t="shared" si="2"/>
        <v>2.0888509560389235</v>
      </c>
      <c r="F141" s="94"/>
      <c r="G141" s="1"/>
      <c r="H141" s="1"/>
      <c r="I141" s="1"/>
    </row>
    <row r="142" spans="1:9">
      <c r="A142" s="18">
        <v>1</v>
      </c>
      <c r="B142" s="18">
        <v>6</v>
      </c>
      <c r="C142" s="18">
        <v>19</v>
      </c>
      <c r="D142" s="18">
        <v>2.2367839850000002</v>
      </c>
      <c r="E142" s="101">
        <f t="shared" si="2"/>
        <v>2.0557759766405042</v>
      </c>
      <c r="F142" s="94"/>
      <c r="G142" s="1"/>
      <c r="H142" s="1"/>
      <c r="I142" s="1"/>
    </row>
    <row r="143" spans="1:9">
      <c r="A143" s="18">
        <v>1</v>
      </c>
      <c r="B143" s="18">
        <v>6</v>
      </c>
      <c r="C143" s="18">
        <v>20</v>
      </c>
      <c r="D143" s="18">
        <v>2.085017068</v>
      </c>
      <c r="E143" s="101">
        <f t="shared" si="2"/>
        <v>1.9162905439345856</v>
      </c>
      <c r="F143" s="94"/>
      <c r="G143" s="1"/>
      <c r="H143" s="1"/>
      <c r="I143" s="1"/>
    </row>
    <row r="144" spans="1:9">
      <c r="A144" s="18">
        <v>1</v>
      </c>
      <c r="B144" s="18">
        <v>6</v>
      </c>
      <c r="C144" s="18">
        <v>21</v>
      </c>
      <c r="D144" s="18">
        <v>1.9203113519999999</v>
      </c>
      <c r="E144" s="101">
        <f t="shared" si="2"/>
        <v>1.7649133629288061</v>
      </c>
      <c r="F144" s="94"/>
      <c r="G144" s="1"/>
      <c r="H144" s="1"/>
      <c r="I144" s="1"/>
    </row>
    <row r="145" spans="1:9">
      <c r="A145" s="18">
        <v>1</v>
      </c>
      <c r="B145" s="18">
        <v>6</v>
      </c>
      <c r="C145" s="18">
        <v>22</v>
      </c>
      <c r="D145" s="18">
        <v>1.6072478400000001</v>
      </c>
      <c r="E145" s="101">
        <f t="shared" si="2"/>
        <v>1.4771839927937165</v>
      </c>
      <c r="F145" s="94"/>
      <c r="G145" s="1"/>
      <c r="H145" s="1"/>
      <c r="I145" s="1"/>
    </row>
    <row r="146" spans="1:9">
      <c r="A146" s="18">
        <v>1</v>
      </c>
      <c r="B146" s="18">
        <v>6</v>
      </c>
      <c r="C146" s="18">
        <v>23</v>
      </c>
      <c r="D146" s="18">
        <v>1.2998398959999999</v>
      </c>
      <c r="E146" s="101">
        <f t="shared" si="2"/>
        <v>1.1946525232635243</v>
      </c>
      <c r="F146" s="94"/>
      <c r="G146" s="1"/>
      <c r="H146" s="1"/>
      <c r="I146" s="1"/>
    </row>
    <row r="147" spans="1:9">
      <c r="A147" s="18">
        <v>1</v>
      </c>
      <c r="B147" s="18">
        <v>7</v>
      </c>
      <c r="C147" s="18">
        <v>0</v>
      </c>
      <c r="D147" s="18">
        <v>1.001894514</v>
      </c>
      <c r="E147" s="101">
        <f t="shared" si="2"/>
        <v>0.92081787370679558</v>
      </c>
      <c r="F147" s="94"/>
      <c r="G147" s="1"/>
      <c r="H147" s="1"/>
      <c r="I147" s="1"/>
    </row>
    <row r="148" spans="1:9">
      <c r="A148" s="18">
        <v>1</v>
      </c>
      <c r="B148" s="18">
        <v>7</v>
      </c>
      <c r="C148" s="18">
        <v>1</v>
      </c>
      <c r="D148" s="18">
        <v>0.87698869800000001</v>
      </c>
      <c r="E148" s="101">
        <f t="shared" si="2"/>
        <v>0.80601985226286121</v>
      </c>
      <c r="F148" s="94"/>
      <c r="G148" s="1"/>
      <c r="H148" s="1"/>
      <c r="I148" s="1"/>
    </row>
    <row r="149" spans="1:9">
      <c r="A149" s="18">
        <v>1</v>
      </c>
      <c r="B149" s="18">
        <v>7</v>
      </c>
      <c r="C149" s="18">
        <v>2</v>
      </c>
      <c r="D149" s="18">
        <v>0.83465679599999998</v>
      </c>
      <c r="E149" s="101">
        <f t="shared" si="2"/>
        <v>0.76711358873419944</v>
      </c>
      <c r="F149" s="94"/>
      <c r="G149" s="1"/>
      <c r="H149" s="1"/>
      <c r="I149" s="1"/>
    </row>
    <row r="150" spans="1:9">
      <c r="A150" s="18">
        <v>1</v>
      </c>
      <c r="B150" s="18">
        <v>7</v>
      </c>
      <c r="C150" s="18">
        <v>3</v>
      </c>
      <c r="D150" s="18">
        <v>0.82467982399999995</v>
      </c>
      <c r="E150" s="101">
        <f t="shared" si="2"/>
        <v>0.7579439865308758</v>
      </c>
      <c r="F150" s="94"/>
      <c r="G150" s="1"/>
      <c r="H150" s="1"/>
      <c r="I150" s="1"/>
    </row>
    <row r="151" spans="1:9">
      <c r="A151" s="18">
        <v>1</v>
      </c>
      <c r="B151" s="18">
        <v>7</v>
      </c>
      <c r="C151" s="18">
        <v>4</v>
      </c>
      <c r="D151" s="18">
        <v>0.82769354500000003</v>
      </c>
      <c r="E151" s="101">
        <f t="shared" si="2"/>
        <v>0.76071382719213088</v>
      </c>
      <c r="F151" s="94"/>
      <c r="G151" s="1"/>
      <c r="H151" s="1"/>
      <c r="I151" s="1"/>
    </row>
    <row r="152" spans="1:9">
      <c r="A152" s="18">
        <v>1</v>
      </c>
      <c r="B152" s="18">
        <v>7</v>
      </c>
      <c r="C152" s="18">
        <v>5</v>
      </c>
      <c r="D152" s="18">
        <v>0.88300430100000005</v>
      </c>
      <c r="E152" s="101">
        <f t="shared" si="2"/>
        <v>0.81154865263667408</v>
      </c>
      <c r="F152" s="94"/>
      <c r="G152" s="1"/>
      <c r="H152" s="1"/>
      <c r="I152" s="1"/>
    </row>
    <row r="153" spans="1:9">
      <c r="A153" s="18">
        <v>1</v>
      </c>
      <c r="B153" s="18">
        <v>7</v>
      </c>
      <c r="C153" s="18">
        <v>6</v>
      </c>
      <c r="D153" s="18">
        <v>1.1036364999999999</v>
      </c>
      <c r="E153" s="101">
        <f t="shared" si="2"/>
        <v>1.0143265594078399</v>
      </c>
      <c r="F153" s="94"/>
      <c r="G153" s="1"/>
      <c r="H153" s="1"/>
      <c r="I153" s="1"/>
    </row>
    <row r="154" spans="1:9">
      <c r="A154" s="18">
        <v>1</v>
      </c>
      <c r="B154" s="18">
        <v>7</v>
      </c>
      <c r="C154" s="18">
        <v>7</v>
      </c>
      <c r="D154" s="18">
        <v>1.4506468320000001</v>
      </c>
      <c r="E154" s="101">
        <f t="shared" si="2"/>
        <v>1.3332556598286147</v>
      </c>
      <c r="F154" s="94"/>
      <c r="G154" s="1"/>
      <c r="H154" s="1"/>
      <c r="I154" s="1"/>
    </row>
    <row r="155" spans="1:9">
      <c r="A155" s="18">
        <v>1</v>
      </c>
      <c r="B155" s="18">
        <v>7</v>
      </c>
      <c r="C155" s="18">
        <v>8</v>
      </c>
      <c r="D155" s="18">
        <v>1.406786044</v>
      </c>
      <c r="E155" s="101">
        <f t="shared" si="2"/>
        <v>1.2929442328461282</v>
      </c>
      <c r="F155" s="94"/>
      <c r="G155" s="1"/>
      <c r="H155" s="1"/>
      <c r="I155" s="1"/>
    </row>
    <row r="156" spans="1:9">
      <c r="A156" s="18">
        <v>1</v>
      </c>
      <c r="B156" s="18">
        <v>7</v>
      </c>
      <c r="C156" s="18">
        <v>9</v>
      </c>
      <c r="D156" s="18">
        <v>1.232901402</v>
      </c>
      <c r="E156" s="101">
        <f t="shared" si="2"/>
        <v>1.1331309150972826</v>
      </c>
      <c r="F156" s="94"/>
      <c r="G156" s="1"/>
      <c r="H156" s="1"/>
      <c r="I156" s="1"/>
    </row>
    <row r="157" spans="1:9">
      <c r="A157" s="18">
        <v>1</v>
      </c>
      <c r="B157" s="18">
        <v>7</v>
      </c>
      <c r="C157" s="18">
        <v>10</v>
      </c>
      <c r="D157" s="18">
        <v>1.2723897580000001</v>
      </c>
      <c r="E157" s="101">
        <f t="shared" si="2"/>
        <v>1.1694237418370217</v>
      </c>
      <c r="F157" s="94"/>
      <c r="G157" s="1"/>
      <c r="H157" s="1"/>
      <c r="I157" s="1"/>
    </row>
    <row r="158" spans="1:9">
      <c r="A158" s="18">
        <v>1</v>
      </c>
      <c r="B158" s="18">
        <v>7</v>
      </c>
      <c r="C158" s="18">
        <v>11</v>
      </c>
      <c r="D158" s="18">
        <v>1.2296433769999999</v>
      </c>
      <c r="E158" s="101">
        <f t="shared" si="2"/>
        <v>1.1301365403292183</v>
      </c>
      <c r="F158" s="94"/>
      <c r="G158" s="1"/>
      <c r="H158" s="1"/>
      <c r="I158" s="1"/>
    </row>
    <row r="159" spans="1:9">
      <c r="A159" s="18">
        <v>1</v>
      </c>
      <c r="B159" s="18">
        <v>7</v>
      </c>
      <c r="C159" s="18">
        <v>12</v>
      </c>
      <c r="D159" s="18">
        <v>1.197546462</v>
      </c>
      <c r="E159" s="101">
        <f t="shared" si="2"/>
        <v>1.1006370145709132</v>
      </c>
      <c r="F159" s="94"/>
      <c r="G159" s="1"/>
      <c r="H159" s="1"/>
      <c r="I159" s="1"/>
    </row>
    <row r="160" spans="1:9">
      <c r="A160" s="18">
        <v>1</v>
      </c>
      <c r="B160" s="18">
        <v>7</v>
      </c>
      <c r="C160" s="18">
        <v>13</v>
      </c>
      <c r="D160" s="18">
        <v>1.146975783</v>
      </c>
      <c r="E160" s="101">
        <f t="shared" si="2"/>
        <v>1.0541586833114918</v>
      </c>
      <c r="F160" s="94"/>
      <c r="G160" s="1"/>
      <c r="H160" s="1"/>
      <c r="I160" s="1"/>
    </row>
    <row r="161" spans="1:9">
      <c r="A161" s="18">
        <v>1</v>
      </c>
      <c r="B161" s="18">
        <v>7</v>
      </c>
      <c r="C161" s="18">
        <v>14</v>
      </c>
      <c r="D161" s="18">
        <v>1.1426311819999999</v>
      </c>
      <c r="E161" s="101">
        <f t="shared" si="2"/>
        <v>1.0501656618915498</v>
      </c>
      <c r="F161" s="94"/>
      <c r="G161" s="1"/>
      <c r="H161" s="1"/>
      <c r="I161" s="1"/>
    </row>
    <row r="162" spans="1:9">
      <c r="A162" s="18">
        <v>1</v>
      </c>
      <c r="B162" s="18">
        <v>7</v>
      </c>
      <c r="C162" s="18">
        <v>15</v>
      </c>
      <c r="D162" s="18">
        <v>1.2139629439999999</v>
      </c>
      <c r="E162" s="101">
        <f t="shared" si="2"/>
        <v>1.1157250201820366</v>
      </c>
      <c r="F162" s="94"/>
      <c r="G162" s="1"/>
      <c r="H162" s="1"/>
      <c r="I162" s="1"/>
    </row>
    <row r="163" spans="1:9">
      <c r="A163" s="18">
        <v>1</v>
      </c>
      <c r="B163" s="18">
        <v>7</v>
      </c>
      <c r="C163" s="18">
        <v>16</v>
      </c>
      <c r="D163" s="18">
        <v>1.4748642700000001</v>
      </c>
      <c r="E163" s="101">
        <f t="shared" si="2"/>
        <v>1.3555133421037231</v>
      </c>
      <c r="F163" s="94"/>
      <c r="G163" s="1"/>
      <c r="H163" s="1"/>
      <c r="I163" s="1"/>
    </row>
    <row r="164" spans="1:9">
      <c r="A164" s="18">
        <v>1</v>
      </c>
      <c r="B164" s="18">
        <v>7</v>
      </c>
      <c r="C164" s="18">
        <v>17</v>
      </c>
      <c r="D164" s="18">
        <v>2.0058964910000001</v>
      </c>
      <c r="E164" s="101">
        <f t="shared" si="2"/>
        <v>1.8435726674899655</v>
      </c>
      <c r="F164" s="94"/>
      <c r="G164" s="1"/>
      <c r="H164" s="1"/>
      <c r="I164" s="1"/>
    </row>
    <row r="165" spans="1:9">
      <c r="A165" s="18">
        <v>1</v>
      </c>
      <c r="B165" s="18">
        <v>7</v>
      </c>
      <c r="C165" s="18">
        <v>18</v>
      </c>
      <c r="D165" s="18">
        <v>2.327013397</v>
      </c>
      <c r="E165" s="101">
        <f t="shared" si="2"/>
        <v>2.1387037241654836</v>
      </c>
      <c r="F165" s="94"/>
      <c r="G165" s="1"/>
      <c r="H165" s="1"/>
      <c r="I165" s="1"/>
    </row>
    <row r="166" spans="1:9">
      <c r="A166" s="18">
        <v>1</v>
      </c>
      <c r="B166" s="18">
        <v>7</v>
      </c>
      <c r="C166" s="18">
        <v>19</v>
      </c>
      <c r="D166" s="18">
        <v>2.2969611570000001</v>
      </c>
      <c r="E166" s="101">
        <f t="shared" si="2"/>
        <v>2.1110834114975914</v>
      </c>
      <c r="F166" s="94"/>
      <c r="G166" s="1"/>
      <c r="H166" s="1"/>
      <c r="I166" s="1"/>
    </row>
    <row r="167" spans="1:9">
      <c r="A167" s="18">
        <v>1</v>
      </c>
      <c r="B167" s="18">
        <v>7</v>
      </c>
      <c r="C167" s="18">
        <v>20</v>
      </c>
      <c r="D167" s="18">
        <v>2.1474731299999998</v>
      </c>
      <c r="E167" s="101">
        <f t="shared" si="2"/>
        <v>1.9736924534243701</v>
      </c>
      <c r="F167" s="94"/>
      <c r="G167" s="1"/>
      <c r="H167" s="1"/>
      <c r="I167" s="1"/>
    </row>
    <row r="168" spans="1:9">
      <c r="A168" s="18">
        <v>1</v>
      </c>
      <c r="B168" s="18">
        <v>7</v>
      </c>
      <c r="C168" s="18">
        <v>21</v>
      </c>
      <c r="D168" s="18">
        <v>1.977297058</v>
      </c>
      <c r="E168" s="101">
        <f t="shared" si="2"/>
        <v>1.8172875958419137</v>
      </c>
      <c r="F168" s="94"/>
      <c r="G168" s="1"/>
      <c r="H168" s="1"/>
      <c r="I168" s="1"/>
    </row>
    <row r="169" spans="1:9">
      <c r="A169" s="18">
        <v>1</v>
      </c>
      <c r="B169" s="18">
        <v>7</v>
      </c>
      <c r="C169" s="18">
        <v>22</v>
      </c>
      <c r="D169" s="18">
        <v>1.663706194</v>
      </c>
      <c r="E169" s="101">
        <f t="shared" si="2"/>
        <v>1.5290735487866995</v>
      </c>
      <c r="F169" s="94"/>
      <c r="G169" s="1"/>
      <c r="H169" s="1"/>
      <c r="I169" s="1"/>
    </row>
    <row r="170" spans="1:9">
      <c r="A170" s="18">
        <v>1</v>
      </c>
      <c r="B170" s="18">
        <v>7</v>
      </c>
      <c r="C170" s="18">
        <v>23</v>
      </c>
      <c r="D170" s="18">
        <v>1.35450187</v>
      </c>
      <c r="E170" s="101">
        <f t="shared" si="2"/>
        <v>1.2448910683078942</v>
      </c>
      <c r="F170" s="94"/>
      <c r="G170" s="1"/>
      <c r="H170" s="1"/>
      <c r="I170" s="1"/>
    </row>
    <row r="171" spans="1:9">
      <c r="A171" s="18">
        <v>1</v>
      </c>
      <c r="B171" s="18">
        <v>8</v>
      </c>
      <c r="C171" s="18">
        <v>0</v>
      </c>
      <c r="D171" s="18">
        <v>1.046971946</v>
      </c>
      <c r="E171" s="101">
        <f t="shared" si="2"/>
        <v>0.96224748980548469</v>
      </c>
      <c r="F171" s="94"/>
      <c r="G171" s="1"/>
      <c r="H171" s="1"/>
      <c r="I171" s="1"/>
    </row>
    <row r="172" spans="1:9">
      <c r="A172" s="18">
        <v>1</v>
      </c>
      <c r="B172" s="18">
        <v>8</v>
      </c>
      <c r="C172" s="18">
        <v>1</v>
      </c>
      <c r="D172" s="18">
        <v>0.93530771400000001</v>
      </c>
      <c r="E172" s="101">
        <f t="shared" si="2"/>
        <v>0.85961949929096404</v>
      </c>
      <c r="F172" s="94"/>
      <c r="G172" s="1"/>
      <c r="H172" s="1"/>
      <c r="I172" s="1"/>
    </row>
    <row r="173" spans="1:9">
      <c r="A173" s="18">
        <v>1</v>
      </c>
      <c r="B173" s="18">
        <v>8</v>
      </c>
      <c r="C173" s="18">
        <v>2</v>
      </c>
      <c r="D173" s="18">
        <v>0.89312977500000001</v>
      </c>
      <c r="E173" s="101">
        <f t="shared" si="2"/>
        <v>0.82085473956365906</v>
      </c>
      <c r="F173" s="94"/>
      <c r="G173" s="1"/>
      <c r="H173" s="1"/>
      <c r="I173" s="1"/>
    </row>
    <row r="174" spans="1:9">
      <c r="A174" s="18">
        <v>1</v>
      </c>
      <c r="B174" s="18">
        <v>8</v>
      </c>
      <c r="C174" s="18">
        <v>3</v>
      </c>
      <c r="D174" s="18">
        <v>0.88338846299999996</v>
      </c>
      <c r="E174" s="101">
        <f t="shared" si="2"/>
        <v>0.81190172696840845</v>
      </c>
      <c r="F174" s="94"/>
      <c r="G174" s="1"/>
      <c r="H174" s="1"/>
      <c r="I174" s="1"/>
    </row>
    <row r="175" spans="1:9">
      <c r="A175" s="18">
        <v>1</v>
      </c>
      <c r="B175" s="18">
        <v>8</v>
      </c>
      <c r="C175" s="18">
        <v>4</v>
      </c>
      <c r="D175" s="18">
        <v>0.89060975200000003</v>
      </c>
      <c r="E175" s="101">
        <f t="shared" si="2"/>
        <v>0.81853864521627329</v>
      </c>
      <c r="F175" s="94"/>
      <c r="G175" s="1"/>
      <c r="H175" s="1"/>
      <c r="I175" s="1"/>
    </row>
    <row r="176" spans="1:9">
      <c r="A176" s="18">
        <v>1</v>
      </c>
      <c r="B176" s="18">
        <v>8</v>
      </c>
      <c r="C176" s="18">
        <v>5</v>
      </c>
      <c r="D176" s="18">
        <v>0.94538958100000003</v>
      </c>
      <c r="E176" s="101">
        <f t="shared" si="2"/>
        <v>0.86888550804159659</v>
      </c>
      <c r="F176" s="94"/>
      <c r="G176" s="1"/>
      <c r="H176" s="1"/>
      <c r="I176" s="1"/>
    </row>
    <row r="177" spans="1:9">
      <c r="A177" s="18">
        <v>1</v>
      </c>
      <c r="B177" s="18">
        <v>8</v>
      </c>
      <c r="C177" s="18">
        <v>6</v>
      </c>
      <c r="D177" s="18">
        <v>1.168623798</v>
      </c>
      <c r="E177" s="101">
        <f t="shared" si="2"/>
        <v>1.0740548688517122</v>
      </c>
      <c r="F177" s="94"/>
      <c r="G177" s="1"/>
      <c r="H177" s="1"/>
      <c r="I177" s="1"/>
    </row>
    <row r="178" spans="1:9">
      <c r="A178" s="18">
        <v>1</v>
      </c>
      <c r="B178" s="18">
        <v>8</v>
      </c>
      <c r="C178" s="18">
        <v>7</v>
      </c>
      <c r="D178" s="18">
        <v>1.487764656</v>
      </c>
      <c r="E178" s="101">
        <f t="shared" si="2"/>
        <v>1.367369785911456</v>
      </c>
      <c r="F178" s="94"/>
      <c r="G178" s="1"/>
      <c r="H178" s="1"/>
      <c r="I178" s="1"/>
    </row>
    <row r="179" spans="1:9">
      <c r="A179" s="18">
        <v>1</v>
      </c>
      <c r="B179" s="18">
        <v>8</v>
      </c>
      <c r="C179" s="18">
        <v>8</v>
      </c>
      <c r="D179" s="18">
        <v>1.4548759520000001</v>
      </c>
      <c r="E179" s="101">
        <f t="shared" si="2"/>
        <v>1.3371425453556183</v>
      </c>
      <c r="F179" s="94"/>
      <c r="G179" s="1"/>
      <c r="H179" s="1"/>
      <c r="I179" s="1"/>
    </row>
    <row r="180" spans="1:9">
      <c r="A180" s="18">
        <v>1</v>
      </c>
      <c r="B180" s="18">
        <v>8</v>
      </c>
      <c r="C180" s="18">
        <v>9</v>
      </c>
      <c r="D180" s="18">
        <v>1.2916757059999999</v>
      </c>
      <c r="E180" s="101">
        <f t="shared" si="2"/>
        <v>1.1871490067043564</v>
      </c>
      <c r="F180" s="94"/>
      <c r="G180" s="1"/>
      <c r="H180" s="1"/>
      <c r="I180" s="1"/>
    </row>
    <row r="181" spans="1:9">
      <c r="A181" s="18">
        <v>1</v>
      </c>
      <c r="B181" s="18">
        <v>8</v>
      </c>
      <c r="C181" s="18">
        <v>10</v>
      </c>
      <c r="D181" s="18">
        <v>1.2957429920000001</v>
      </c>
      <c r="E181" s="101">
        <f t="shared" si="2"/>
        <v>1.1908871543775332</v>
      </c>
      <c r="F181" s="94"/>
      <c r="G181" s="1"/>
      <c r="H181" s="1"/>
      <c r="I181" s="1"/>
    </row>
    <row r="182" spans="1:9">
      <c r="A182" s="18">
        <v>1</v>
      </c>
      <c r="B182" s="18">
        <v>8</v>
      </c>
      <c r="C182" s="18">
        <v>11</v>
      </c>
      <c r="D182" s="18">
        <v>1.240507853</v>
      </c>
      <c r="E182" s="101">
        <f t="shared" si="2"/>
        <v>1.140121826753552</v>
      </c>
      <c r="F182" s="94"/>
      <c r="G182" s="1"/>
      <c r="H182" s="1"/>
      <c r="I182" s="1"/>
    </row>
    <row r="183" spans="1:9">
      <c r="A183" s="18">
        <v>1</v>
      </c>
      <c r="B183" s="18">
        <v>8</v>
      </c>
      <c r="C183" s="18">
        <v>12</v>
      </c>
      <c r="D183" s="18">
        <v>1.1761142469999999</v>
      </c>
      <c r="E183" s="101">
        <f t="shared" si="2"/>
        <v>1.0809391657760978</v>
      </c>
      <c r="F183" s="94"/>
      <c r="G183" s="1"/>
      <c r="H183" s="1"/>
      <c r="I183" s="1"/>
    </row>
    <row r="184" spans="1:9">
      <c r="A184" s="18">
        <v>1</v>
      </c>
      <c r="B184" s="18">
        <v>8</v>
      </c>
      <c r="C184" s="18">
        <v>13</v>
      </c>
      <c r="D184" s="18">
        <v>1.1334974790000001</v>
      </c>
      <c r="E184" s="101">
        <f t="shared" si="2"/>
        <v>1.0417710885527349</v>
      </c>
      <c r="F184" s="94"/>
      <c r="G184" s="1"/>
      <c r="H184" s="1"/>
      <c r="I184" s="1"/>
    </row>
    <row r="185" spans="1:9">
      <c r="A185" s="18">
        <v>1</v>
      </c>
      <c r="B185" s="18">
        <v>8</v>
      </c>
      <c r="C185" s="18">
        <v>14</v>
      </c>
      <c r="D185" s="18">
        <v>1.1191933570000001</v>
      </c>
      <c r="E185" s="101">
        <f t="shared" si="2"/>
        <v>1.028624503736439</v>
      </c>
      <c r="F185" s="94"/>
      <c r="G185" s="1"/>
      <c r="H185" s="1"/>
      <c r="I185" s="1"/>
    </row>
    <row r="186" spans="1:9">
      <c r="A186" s="18">
        <v>1</v>
      </c>
      <c r="B186" s="18">
        <v>8</v>
      </c>
      <c r="C186" s="18">
        <v>15</v>
      </c>
      <c r="D186" s="18">
        <v>1.1808663180000001</v>
      </c>
      <c r="E186" s="101">
        <f t="shared" si="2"/>
        <v>1.0853066833668008</v>
      </c>
      <c r="F186" s="94"/>
      <c r="G186" s="1"/>
      <c r="H186" s="1"/>
      <c r="I186" s="1"/>
    </row>
    <row r="187" spans="1:9">
      <c r="A187" s="18">
        <v>1</v>
      </c>
      <c r="B187" s="18">
        <v>8</v>
      </c>
      <c r="C187" s="18">
        <v>16</v>
      </c>
      <c r="D187" s="18">
        <v>1.4503793229999999</v>
      </c>
      <c r="E187" s="101">
        <f t="shared" si="2"/>
        <v>1.3330097985476759</v>
      </c>
      <c r="F187" s="94"/>
      <c r="G187" s="1"/>
      <c r="H187" s="1"/>
      <c r="I187" s="1"/>
    </row>
    <row r="188" spans="1:9">
      <c r="A188" s="18">
        <v>1</v>
      </c>
      <c r="B188" s="18">
        <v>8</v>
      </c>
      <c r="C188" s="18">
        <v>17</v>
      </c>
      <c r="D188" s="18">
        <v>1.9960325160000001</v>
      </c>
      <c r="E188" s="101">
        <f t="shared" si="2"/>
        <v>1.8345069181931319</v>
      </c>
      <c r="F188" s="94"/>
      <c r="G188" s="1"/>
      <c r="H188" s="1"/>
      <c r="I188" s="1"/>
    </row>
    <row r="189" spans="1:9">
      <c r="A189" s="18">
        <v>1</v>
      </c>
      <c r="B189" s="18">
        <v>8</v>
      </c>
      <c r="C189" s="18">
        <v>18</v>
      </c>
      <c r="D189" s="18">
        <v>2.3058220669999998</v>
      </c>
      <c r="E189" s="101">
        <f t="shared" si="2"/>
        <v>2.1192272671543426</v>
      </c>
      <c r="F189" s="94"/>
      <c r="G189" s="1"/>
      <c r="H189" s="1"/>
      <c r="I189" s="1"/>
    </row>
    <row r="190" spans="1:9">
      <c r="A190" s="18">
        <v>1</v>
      </c>
      <c r="B190" s="18">
        <v>8</v>
      </c>
      <c r="C190" s="18">
        <v>19</v>
      </c>
      <c r="D190" s="18">
        <v>2.2706765619999998</v>
      </c>
      <c r="E190" s="101">
        <f t="shared" si="2"/>
        <v>2.086925853450373</v>
      </c>
      <c r="F190" s="94"/>
      <c r="G190" s="1"/>
      <c r="H190" s="1"/>
      <c r="I190" s="1"/>
    </row>
    <row r="191" spans="1:9">
      <c r="A191" s="18">
        <v>1</v>
      </c>
      <c r="B191" s="18">
        <v>8</v>
      </c>
      <c r="C191" s="18">
        <v>20</v>
      </c>
      <c r="D191" s="18">
        <v>2.1260415250000002</v>
      </c>
      <c r="E191" s="101">
        <f t="shared" si="2"/>
        <v>1.9539951652663241</v>
      </c>
      <c r="F191" s="94"/>
      <c r="G191" s="1"/>
      <c r="H191" s="1"/>
      <c r="I191" s="1"/>
    </row>
    <row r="192" spans="1:9">
      <c r="A192" s="18">
        <v>1</v>
      </c>
      <c r="B192" s="18">
        <v>8</v>
      </c>
      <c r="C192" s="18">
        <v>21</v>
      </c>
      <c r="D192" s="18">
        <v>1.9628948669999999</v>
      </c>
      <c r="E192" s="101">
        <f t="shared" si="2"/>
        <v>1.8040508780956588</v>
      </c>
      <c r="F192" s="94"/>
      <c r="G192" s="1"/>
      <c r="H192" s="1"/>
      <c r="I192" s="1"/>
    </row>
    <row r="193" spans="1:9">
      <c r="A193" s="18">
        <v>1</v>
      </c>
      <c r="B193" s="18">
        <v>8</v>
      </c>
      <c r="C193" s="18">
        <v>22</v>
      </c>
      <c r="D193" s="18">
        <v>1.644617357</v>
      </c>
      <c r="E193" s="101">
        <f t="shared" si="2"/>
        <v>1.5115294440408824</v>
      </c>
      <c r="F193" s="94"/>
      <c r="G193" s="1"/>
      <c r="H193" s="1"/>
      <c r="I193" s="1"/>
    </row>
    <row r="194" spans="1:9">
      <c r="A194" s="18">
        <v>1</v>
      </c>
      <c r="B194" s="18">
        <v>8</v>
      </c>
      <c r="C194" s="18">
        <v>23</v>
      </c>
      <c r="D194" s="18">
        <v>1.3249140210000001</v>
      </c>
      <c r="E194" s="101">
        <f t="shared" si="2"/>
        <v>1.2176975665739007</v>
      </c>
      <c r="F194" s="94"/>
      <c r="G194" s="1"/>
      <c r="H194" s="1"/>
      <c r="I194" s="1"/>
    </row>
    <row r="195" spans="1:9">
      <c r="A195" s="18">
        <v>1</v>
      </c>
      <c r="B195" s="18">
        <v>9</v>
      </c>
      <c r="C195" s="18">
        <v>0</v>
      </c>
      <c r="D195" s="18">
        <v>1.008031812</v>
      </c>
      <c r="E195" s="101">
        <f t="shared" si="2"/>
        <v>0.92645852111597482</v>
      </c>
      <c r="F195" s="94"/>
      <c r="G195" s="1"/>
      <c r="H195" s="1"/>
      <c r="I195" s="1"/>
    </row>
    <row r="196" spans="1:9">
      <c r="A196" s="18">
        <v>1</v>
      </c>
      <c r="B196" s="18">
        <v>9</v>
      </c>
      <c r="C196" s="18">
        <v>1</v>
      </c>
      <c r="D196" s="18">
        <v>0.88634661599999998</v>
      </c>
      <c r="E196" s="101">
        <f t="shared" ref="E196:E259" si="3">D196/H$15</f>
        <v>0.81462049637725997</v>
      </c>
      <c r="F196" s="94"/>
      <c r="G196" s="1"/>
      <c r="H196" s="1"/>
      <c r="I196" s="1"/>
    </row>
    <row r="197" spans="1:9">
      <c r="A197" s="18">
        <v>1</v>
      </c>
      <c r="B197" s="18">
        <v>9</v>
      </c>
      <c r="C197" s="18">
        <v>2</v>
      </c>
      <c r="D197" s="18">
        <v>0.84307841100000003</v>
      </c>
      <c r="E197" s="101">
        <f t="shared" si="3"/>
        <v>0.77485369860516473</v>
      </c>
      <c r="F197" s="94"/>
      <c r="G197" s="1"/>
      <c r="H197" s="1"/>
      <c r="I197" s="1"/>
    </row>
    <row r="198" spans="1:9">
      <c r="A198" s="18">
        <v>1</v>
      </c>
      <c r="B198" s="18">
        <v>9</v>
      </c>
      <c r="C198" s="18">
        <v>3</v>
      </c>
      <c r="D198" s="18">
        <v>0.83138788500000005</v>
      </c>
      <c r="E198" s="101">
        <f t="shared" si="3"/>
        <v>0.76410920889750478</v>
      </c>
      <c r="F198" s="94"/>
      <c r="G198" s="1"/>
      <c r="H198" s="1"/>
      <c r="I198" s="1"/>
    </row>
    <row r="199" spans="1:9">
      <c r="A199" s="18">
        <v>1</v>
      </c>
      <c r="B199" s="18">
        <v>9</v>
      </c>
      <c r="C199" s="18">
        <v>4</v>
      </c>
      <c r="D199" s="18">
        <v>0.83004306900000002</v>
      </c>
      <c r="E199" s="101">
        <f t="shared" si="3"/>
        <v>0.76287321988634327</v>
      </c>
      <c r="F199" s="94"/>
      <c r="G199" s="1"/>
      <c r="H199" s="1"/>
      <c r="I199" s="1"/>
    </row>
    <row r="200" spans="1:9">
      <c r="A200" s="18">
        <v>1</v>
      </c>
      <c r="B200" s="18">
        <v>9</v>
      </c>
      <c r="C200" s="18">
        <v>5</v>
      </c>
      <c r="D200" s="18">
        <v>0.88517889900000002</v>
      </c>
      <c r="E200" s="101">
        <f t="shared" si="3"/>
        <v>0.81354727492529455</v>
      </c>
      <c r="F200" s="94"/>
      <c r="G200" s="1"/>
      <c r="H200" s="1"/>
      <c r="I200" s="1"/>
    </row>
    <row r="201" spans="1:9">
      <c r="A201" s="18">
        <v>1</v>
      </c>
      <c r="B201" s="18">
        <v>9</v>
      </c>
      <c r="C201" s="18">
        <v>6</v>
      </c>
      <c r="D201" s="18">
        <v>1.0994285559999999</v>
      </c>
      <c r="E201" s="101">
        <f t="shared" si="3"/>
        <v>1.0104591362484021</v>
      </c>
      <c r="F201" s="94"/>
      <c r="G201" s="1"/>
      <c r="H201" s="1"/>
      <c r="I201" s="1"/>
    </row>
    <row r="202" spans="1:9">
      <c r="A202" s="18">
        <v>1</v>
      </c>
      <c r="B202" s="18">
        <v>9</v>
      </c>
      <c r="C202" s="18">
        <v>7</v>
      </c>
      <c r="D202" s="18">
        <v>1.433415047</v>
      </c>
      <c r="E202" s="101">
        <f t="shared" si="3"/>
        <v>1.3174183282511382</v>
      </c>
      <c r="F202" s="94"/>
      <c r="G202" s="1"/>
      <c r="H202" s="1"/>
      <c r="I202" s="1"/>
    </row>
    <row r="203" spans="1:9">
      <c r="A203" s="18">
        <v>1</v>
      </c>
      <c r="B203" s="18">
        <v>9</v>
      </c>
      <c r="C203" s="18">
        <v>8</v>
      </c>
      <c r="D203" s="18">
        <v>1.3643165500000001</v>
      </c>
      <c r="E203" s="101">
        <f t="shared" si="3"/>
        <v>1.2539115117202759</v>
      </c>
      <c r="F203" s="94"/>
      <c r="G203" s="1"/>
      <c r="H203" s="1"/>
      <c r="I203" s="1"/>
    </row>
    <row r="204" spans="1:9">
      <c r="A204" s="18">
        <v>1</v>
      </c>
      <c r="B204" s="18">
        <v>9</v>
      </c>
      <c r="C204" s="18">
        <v>9</v>
      </c>
      <c r="D204" s="18">
        <v>1.1467347969999999</v>
      </c>
      <c r="E204" s="101">
        <f t="shared" si="3"/>
        <v>1.0539371987010739</v>
      </c>
      <c r="F204" s="94"/>
      <c r="G204" s="1"/>
      <c r="H204" s="1"/>
      <c r="I204" s="1"/>
    </row>
    <row r="205" spans="1:9">
      <c r="A205" s="18">
        <v>1</v>
      </c>
      <c r="B205" s="18">
        <v>9</v>
      </c>
      <c r="C205" s="18">
        <v>10</v>
      </c>
      <c r="D205" s="18">
        <v>1.151924197</v>
      </c>
      <c r="E205" s="101">
        <f t="shared" si="3"/>
        <v>1.0587066551728299</v>
      </c>
      <c r="F205" s="94"/>
      <c r="G205" s="1"/>
      <c r="H205" s="1"/>
      <c r="I205" s="1"/>
    </row>
    <row r="206" spans="1:9">
      <c r="A206" s="18">
        <v>1</v>
      </c>
      <c r="B206" s="18">
        <v>9</v>
      </c>
      <c r="C206" s="18">
        <v>11</v>
      </c>
      <c r="D206" s="18">
        <v>1.110982629</v>
      </c>
      <c r="E206" s="101">
        <f t="shared" si="3"/>
        <v>1.0210782151871987</v>
      </c>
      <c r="F206" s="94"/>
      <c r="G206" s="1"/>
      <c r="H206" s="1"/>
      <c r="I206" s="1"/>
    </row>
    <row r="207" spans="1:9">
      <c r="A207" s="18">
        <v>1</v>
      </c>
      <c r="B207" s="18">
        <v>9</v>
      </c>
      <c r="C207" s="18">
        <v>12</v>
      </c>
      <c r="D207" s="18">
        <v>1.06954119</v>
      </c>
      <c r="E207" s="101">
        <f t="shared" si="3"/>
        <v>0.98299035542741375</v>
      </c>
      <c r="F207" s="94"/>
      <c r="G207" s="1"/>
      <c r="H207" s="1"/>
      <c r="I207" s="1"/>
    </row>
    <row r="208" spans="1:9">
      <c r="A208" s="18">
        <v>1</v>
      </c>
      <c r="B208" s="18">
        <v>9</v>
      </c>
      <c r="C208" s="18">
        <v>13</v>
      </c>
      <c r="D208" s="18">
        <v>1.0252285649999999</v>
      </c>
      <c r="E208" s="101">
        <f t="shared" si="3"/>
        <v>0.94226365559954472</v>
      </c>
      <c r="F208" s="94"/>
      <c r="G208" s="1"/>
      <c r="H208" s="1"/>
      <c r="I208" s="1"/>
    </row>
    <row r="209" spans="1:9">
      <c r="A209" s="18">
        <v>1</v>
      </c>
      <c r="B209" s="18">
        <v>9</v>
      </c>
      <c r="C209" s="18">
        <v>14</v>
      </c>
      <c r="D209" s="18">
        <v>1.015462954</v>
      </c>
      <c r="E209" s="101">
        <f t="shared" si="3"/>
        <v>0.9332883103602877</v>
      </c>
      <c r="F209" s="94"/>
      <c r="G209" s="1"/>
      <c r="H209" s="1"/>
      <c r="I209" s="1"/>
    </row>
    <row r="210" spans="1:9">
      <c r="A210" s="18">
        <v>1</v>
      </c>
      <c r="B210" s="18">
        <v>9</v>
      </c>
      <c r="C210" s="18">
        <v>15</v>
      </c>
      <c r="D210" s="18">
        <v>1.090031065</v>
      </c>
      <c r="E210" s="101">
        <f t="shared" si="3"/>
        <v>1.0018221215129379</v>
      </c>
      <c r="F210" s="94"/>
      <c r="G210" s="1"/>
      <c r="H210" s="1"/>
      <c r="I210" s="1"/>
    </row>
    <row r="211" spans="1:9">
      <c r="A211" s="18">
        <v>1</v>
      </c>
      <c r="B211" s="18">
        <v>9</v>
      </c>
      <c r="C211" s="18">
        <v>16</v>
      </c>
      <c r="D211" s="18">
        <v>1.358162321</v>
      </c>
      <c r="E211" s="101">
        <f t="shared" si="3"/>
        <v>1.2482553034239954</v>
      </c>
      <c r="F211" s="94"/>
      <c r="G211" s="1"/>
      <c r="H211" s="1"/>
      <c r="I211" s="1"/>
    </row>
    <row r="212" spans="1:9">
      <c r="A212" s="18">
        <v>1</v>
      </c>
      <c r="B212" s="18">
        <v>9</v>
      </c>
      <c r="C212" s="18">
        <v>17</v>
      </c>
      <c r="D212" s="18">
        <v>1.8788044049999999</v>
      </c>
      <c r="E212" s="101">
        <f t="shared" si="3"/>
        <v>1.726765296294517</v>
      </c>
      <c r="F212" s="94"/>
      <c r="G212" s="1"/>
      <c r="H212" s="1"/>
      <c r="I212" s="1"/>
    </row>
    <row r="213" spans="1:9">
      <c r="A213" s="18">
        <v>1</v>
      </c>
      <c r="B213" s="18">
        <v>9</v>
      </c>
      <c r="C213" s="18">
        <v>18</v>
      </c>
      <c r="D213" s="18">
        <v>2.2003683920000001</v>
      </c>
      <c r="E213" s="101">
        <f t="shared" si="3"/>
        <v>2.0223072546867753</v>
      </c>
      <c r="F213" s="94"/>
      <c r="G213" s="1"/>
      <c r="H213" s="1"/>
      <c r="I213" s="1"/>
    </row>
    <row r="214" spans="1:9">
      <c r="A214" s="18">
        <v>1</v>
      </c>
      <c r="B214" s="18">
        <v>9</v>
      </c>
      <c r="C214" s="18">
        <v>19</v>
      </c>
      <c r="D214" s="18">
        <v>2.162220198</v>
      </c>
      <c r="E214" s="101">
        <f t="shared" si="3"/>
        <v>1.9872461395753751</v>
      </c>
      <c r="F214" s="94"/>
      <c r="G214" s="1"/>
      <c r="H214" s="1"/>
      <c r="I214" s="1"/>
    </row>
    <row r="215" spans="1:9">
      <c r="A215" s="18">
        <v>1</v>
      </c>
      <c r="B215" s="18">
        <v>9</v>
      </c>
      <c r="C215" s="18">
        <v>20</v>
      </c>
      <c r="D215" s="18">
        <v>2.012172643</v>
      </c>
      <c r="E215" s="101">
        <f t="shared" si="3"/>
        <v>1.849340932371093</v>
      </c>
      <c r="F215" s="94"/>
      <c r="G215" s="1"/>
      <c r="H215" s="1"/>
      <c r="I215" s="1"/>
    </row>
    <row r="216" spans="1:9">
      <c r="A216" s="18">
        <v>1</v>
      </c>
      <c r="B216" s="18">
        <v>9</v>
      </c>
      <c r="C216" s="18">
        <v>21</v>
      </c>
      <c r="D216" s="18">
        <v>1.844530384</v>
      </c>
      <c r="E216" s="101">
        <f t="shared" si="3"/>
        <v>1.6952648432033028</v>
      </c>
      <c r="F216" s="94"/>
      <c r="G216" s="1"/>
      <c r="H216" s="1"/>
      <c r="I216" s="1"/>
    </row>
    <row r="217" spans="1:9">
      <c r="A217" s="18">
        <v>1</v>
      </c>
      <c r="B217" s="18">
        <v>9</v>
      </c>
      <c r="C217" s="18">
        <v>22</v>
      </c>
      <c r="D217" s="18">
        <v>1.5331293130000001</v>
      </c>
      <c r="E217" s="101">
        <f t="shared" si="3"/>
        <v>1.4090633838067113</v>
      </c>
      <c r="F217" s="94"/>
      <c r="G217" s="1"/>
      <c r="H217" s="1"/>
      <c r="I217" s="1"/>
    </row>
    <row r="218" spans="1:9">
      <c r="A218" s="18">
        <v>1</v>
      </c>
      <c r="B218" s="18">
        <v>9</v>
      </c>
      <c r="C218" s="18">
        <v>23</v>
      </c>
      <c r="D218" s="18">
        <v>1.221003007</v>
      </c>
      <c r="E218" s="101">
        <f t="shared" si="3"/>
        <v>1.1221953778412881</v>
      </c>
      <c r="F218" s="94"/>
      <c r="G218" s="1"/>
      <c r="H218" s="1"/>
      <c r="I218" s="1"/>
    </row>
    <row r="219" spans="1:9">
      <c r="A219" s="18">
        <v>1</v>
      </c>
      <c r="B219" s="18">
        <v>10</v>
      </c>
      <c r="C219" s="18">
        <v>0</v>
      </c>
      <c r="D219" s="18">
        <v>0.91420478100000002</v>
      </c>
      <c r="E219" s="101">
        <f t="shared" si="3"/>
        <v>0.8402242859002288</v>
      </c>
      <c r="F219" s="94"/>
      <c r="G219" s="1"/>
      <c r="H219" s="1"/>
      <c r="I219" s="1"/>
    </row>
    <row r="220" spans="1:9">
      <c r="A220" s="18">
        <v>1</v>
      </c>
      <c r="B220" s="18">
        <v>10</v>
      </c>
      <c r="C220" s="18">
        <v>1</v>
      </c>
      <c r="D220" s="18">
        <v>0.79074244900000001</v>
      </c>
      <c r="E220" s="101">
        <f t="shared" si="3"/>
        <v>0.72675293692434006</v>
      </c>
      <c r="F220" s="94"/>
      <c r="G220" s="1"/>
      <c r="H220" s="1"/>
      <c r="I220" s="1"/>
    </row>
    <row r="221" spans="1:9">
      <c r="A221" s="18">
        <v>1</v>
      </c>
      <c r="B221" s="18">
        <v>10</v>
      </c>
      <c r="C221" s="18">
        <v>2</v>
      </c>
      <c r="D221" s="18">
        <v>0.74672473399999995</v>
      </c>
      <c r="E221" s="101">
        <f t="shared" si="3"/>
        <v>0.68629728199724682</v>
      </c>
      <c r="F221" s="94"/>
      <c r="G221" s="1"/>
      <c r="H221" s="1"/>
      <c r="I221" s="1"/>
    </row>
    <row r="222" spans="1:9">
      <c r="A222" s="18">
        <v>1</v>
      </c>
      <c r="B222" s="18">
        <v>10</v>
      </c>
      <c r="C222" s="18">
        <v>3</v>
      </c>
      <c r="D222" s="18">
        <v>0.743723774</v>
      </c>
      <c r="E222" s="101">
        <f t="shared" si="3"/>
        <v>0.6835391696733788</v>
      </c>
      <c r="F222" s="94"/>
      <c r="G222" s="1"/>
      <c r="H222" s="1"/>
      <c r="I222" s="1"/>
    </row>
    <row r="223" spans="1:9">
      <c r="A223" s="18">
        <v>1</v>
      </c>
      <c r="B223" s="18">
        <v>10</v>
      </c>
      <c r="C223" s="18">
        <v>4</v>
      </c>
      <c r="D223" s="18">
        <v>0.74826542299999999</v>
      </c>
      <c r="E223" s="101">
        <f t="shared" si="3"/>
        <v>0.68771329331300834</v>
      </c>
      <c r="F223" s="94"/>
      <c r="G223" s="1"/>
      <c r="H223" s="1"/>
      <c r="I223" s="1"/>
    </row>
    <row r="224" spans="1:9">
      <c r="A224" s="18">
        <v>1</v>
      </c>
      <c r="B224" s="18">
        <v>10</v>
      </c>
      <c r="C224" s="18">
        <v>5</v>
      </c>
      <c r="D224" s="18">
        <v>0.79843502099999997</v>
      </c>
      <c r="E224" s="101">
        <f t="shared" si="3"/>
        <v>0.73382300038251402</v>
      </c>
      <c r="F224" s="94"/>
      <c r="G224" s="1"/>
      <c r="H224" s="1"/>
      <c r="I224" s="1"/>
    </row>
    <row r="225" spans="1:9">
      <c r="A225" s="18">
        <v>1</v>
      </c>
      <c r="B225" s="18">
        <v>10</v>
      </c>
      <c r="C225" s="18">
        <v>6</v>
      </c>
      <c r="D225" s="18">
        <v>1.0253077799999999</v>
      </c>
      <c r="E225" s="101">
        <f t="shared" si="3"/>
        <v>0.94233646025796569</v>
      </c>
      <c r="F225" s="94"/>
      <c r="G225" s="1"/>
      <c r="H225" s="1"/>
      <c r="I225" s="1"/>
    </row>
    <row r="226" spans="1:9">
      <c r="A226" s="18">
        <v>1</v>
      </c>
      <c r="B226" s="18">
        <v>10</v>
      </c>
      <c r="C226" s="18">
        <v>7</v>
      </c>
      <c r="D226" s="18">
        <v>1.342510807</v>
      </c>
      <c r="E226" s="101">
        <f t="shared" si="3"/>
        <v>1.233870362055036</v>
      </c>
      <c r="F226" s="94"/>
      <c r="G226" s="1"/>
      <c r="H226" s="1"/>
      <c r="I226" s="1"/>
    </row>
    <row r="227" spans="1:9">
      <c r="A227" s="18">
        <v>1</v>
      </c>
      <c r="B227" s="18">
        <v>10</v>
      </c>
      <c r="C227" s="18">
        <v>8</v>
      </c>
      <c r="D227" s="18">
        <v>1.2742369250000001</v>
      </c>
      <c r="E227" s="101">
        <f t="shared" si="3"/>
        <v>1.1711214299324786</v>
      </c>
      <c r="F227" s="94"/>
      <c r="G227" s="1"/>
      <c r="H227" s="1"/>
      <c r="I227" s="1"/>
    </row>
    <row r="228" spans="1:9">
      <c r="A228" s="18">
        <v>1</v>
      </c>
      <c r="B228" s="18">
        <v>10</v>
      </c>
      <c r="C228" s="18">
        <v>9</v>
      </c>
      <c r="D228" s="18">
        <v>1.088407685</v>
      </c>
      <c r="E228" s="101">
        <f t="shared" si="3"/>
        <v>1.0003301108282501</v>
      </c>
      <c r="F228" s="94"/>
      <c r="G228" s="1"/>
      <c r="H228" s="1"/>
      <c r="I228" s="1"/>
    </row>
    <row r="229" spans="1:9">
      <c r="A229" s="18">
        <v>1</v>
      </c>
      <c r="B229" s="18">
        <v>10</v>
      </c>
      <c r="C229" s="18">
        <v>10</v>
      </c>
      <c r="D229" s="18">
        <v>1.105194885</v>
      </c>
      <c r="E229" s="101">
        <f t="shared" si="3"/>
        <v>1.0157588347043554</v>
      </c>
      <c r="F229" s="94"/>
      <c r="G229" s="1"/>
      <c r="H229" s="1"/>
      <c r="I229" s="1"/>
    </row>
    <row r="230" spans="1:9">
      <c r="A230" s="18">
        <v>1</v>
      </c>
      <c r="B230" s="18">
        <v>10</v>
      </c>
      <c r="C230" s="18">
        <v>11</v>
      </c>
      <c r="D230" s="18">
        <v>1.080287011</v>
      </c>
      <c r="E230" s="101">
        <f t="shared" si="3"/>
        <v>0.99286658880945799</v>
      </c>
      <c r="F230" s="94"/>
      <c r="G230" s="1"/>
      <c r="H230" s="1"/>
      <c r="I230" s="1"/>
    </row>
    <row r="231" spans="1:9">
      <c r="A231" s="18">
        <v>1</v>
      </c>
      <c r="B231" s="18">
        <v>10</v>
      </c>
      <c r="C231" s="18">
        <v>12</v>
      </c>
      <c r="D231" s="18">
        <v>1.030091804</v>
      </c>
      <c r="E231" s="101">
        <f t="shared" si="3"/>
        <v>0.94673334510550811</v>
      </c>
      <c r="F231" s="94"/>
      <c r="G231" s="1"/>
      <c r="H231" s="1"/>
      <c r="I231" s="1"/>
    </row>
    <row r="232" spans="1:9">
      <c r="A232" s="18">
        <v>1</v>
      </c>
      <c r="B232" s="18">
        <v>10</v>
      </c>
      <c r="C232" s="18">
        <v>13</v>
      </c>
      <c r="D232" s="18">
        <v>1.0023483470000001</v>
      </c>
      <c r="E232" s="101">
        <f t="shared" si="3"/>
        <v>0.92123498102921186</v>
      </c>
      <c r="F232" s="94"/>
      <c r="G232" s="1"/>
      <c r="H232" s="1"/>
      <c r="I232" s="1"/>
    </row>
    <row r="233" spans="1:9">
      <c r="A233" s="18">
        <v>1</v>
      </c>
      <c r="B233" s="18">
        <v>10</v>
      </c>
      <c r="C233" s="18">
        <v>14</v>
      </c>
      <c r="D233" s="18">
        <v>0.98854666400000002</v>
      </c>
      <c r="E233" s="101">
        <f t="shared" si="3"/>
        <v>0.90855017617595835</v>
      </c>
      <c r="F233" s="94"/>
      <c r="G233" s="1"/>
      <c r="H233" s="1"/>
      <c r="I233" s="1"/>
    </row>
    <row r="234" spans="1:9">
      <c r="A234" s="18">
        <v>1</v>
      </c>
      <c r="B234" s="18">
        <v>10</v>
      </c>
      <c r="C234" s="18">
        <v>15</v>
      </c>
      <c r="D234" s="18">
        <v>1.071817955</v>
      </c>
      <c r="E234" s="101">
        <f t="shared" si="3"/>
        <v>0.98508287702218711</v>
      </c>
      <c r="F234" s="94"/>
      <c r="G234" s="1"/>
      <c r="H234" s="1"/>
      <c r="I234" s="1"/>
    </row>
    <row r="235" spans="1:9">
      <c r="A235" s="18">
        <v>1</v>
      </c>
      <c r="B235" s="18">
        <v>10</v>
      </c>
      <c r="C235" s="18">
        <v>16</v>
      </c>
      <c r="D235" s="18">
        <v>1.3411560899999999</v>
      </c>
      <c r="E235" s="101">
        <f t="shared" si="3"/>
        <v>1.2326252732657639</v>
      </c>
      <c r="F235" s="94"/>
      <c r="G235" s="1"/>
      <c r="H235" s="1"/>
      <c r="I235" s="1"/>
    </row>
    <row r="236" spans="1:9">
      <c r="A236" s="18">
        <v>1</v>
      </c>
      <c r="B236" s="18">
        <v>10</v>
      </c>
      <c r="C236" s="18">
        <v>17</v>
      </c>
      <c r="D236" s="18">
        <v>1.8691395260000001</v>
      </c>
      <c r="E236" s="101">
        <f t="shared" si="3"/>
        <v>1.7178825314863915</v>
      </c>
      <c r="F236" s="94"/>
      <c r="G236" s="1"/>
      <c r="H236" s="1"/>
      <c r="I236" s="1"/>
    </row>
    <row r="237" spans="1:9">
      <c r="A237" s="18">
        <v>1</v>
      </c>
      <c r="B237" s="18">
        <v>10</v>
      </c>
      <c r="C237" s="18">
        <v>18</v>
      </c>
      <c r="D237" s="18">
        <v>2.1918515329999999</v>
      </c>
      <c r="E237" s="101">
        <f t="shared" si="3"/>
        <v>2.0144796082774441</v>
      </c>
      <c r="F237" s="94"/>
      <c r="G237" s="1"/>
      <c r="H237" s="1"/>
      <c r="I237" s="1"/>
    </row>
    <row r="238" spans="1:9">
      <c r="A238" s="18">
        <v>1</v>
      </c>
      <c r="B238" s="18">
        <v>10</v>
      </c>
      <c r="C238" s="18">
        <v>19</v>
      </c>
      <c r="D238" s="18">
        <v>2.162028018</v>
      </c>
      <c r="E238" s="101">
        <f t="shared" si="3"/>
        <v>1.9870695114209176</v>
      </c>
      <c r="F238" s="94"/>
      <c r="G238" s="1"/>
      <c r="H238" s="1"/>
      <c r="I238" s="1"/>
    </row>
    <row r="239" spans="1:9">
      <c r="A239" s="18">
        <v>1</v>
      </c>
      <c r="B239" s="18">
        <v>10</v>
      </c>
      <c r="C239" s="18">
        <v>20</v>
      </c>
      <c r="D239" s="18">
        <v>2.014766625</v>
      </c>
      <c r="E239" s="101">
        <f t="shared" si="3"/>
        <v>1.851725000709922</v>
      </c>
      <c r="F239" s="94"/>
      <c r="G239" s="1"/>
      <c r="H239" s="1"/>
      <c r="I239" s="1"/>
    </row>
    <row r="240" spans="1:9">
      <c r="A240" s="18">
        <v>1</v>
      </c>
      <c r="B240" s="18">
        <v>10</v>
      </c>
      <c r="C240" s="18">
        <v>21</v>
      </c>
      <c r="D240" s="18">
        <v>1.8565806760000001</v>
      </c>
      <c r="E240" s="101">
        <f t="shared" si="3"/>
        <v>1.7063399854482537</v>
      </c>
      <c r="F240" s="94"/>
      <c r="G240" s="1"/>
      <c r="H240" s="1"/>
      <c r="I240" s="1"/>
    </row>
    <row r="241" spans="1:9">
      <c r="A241" s="18">
        <v>1</v>
      </c>
      <c r="B241" s="18">
        <v>10</v>
      </c>
      <c r="C241" s="18">
        <v>22</v>
      </c>
      <c r="D241" s="18">
        <v>1.5468793810000001</v>
      </c>
      <c r="E241" s="101">
        <f t="shared" si="3"/>
        <v>1.4217007505176382</v>
      </c>
      <c r="F241" s="94"/>
      <c r="G241" s="1"/>
      <c r="H241" s="1"/>
      <c r="I241" s="1"/>
    </row>
    <row r="242" spans="1:9">
      <c r="A242" s="18">
        <v>1</v>
      </c>
      <c r="B242" s="18">
        <v>10</v>
      </c>
      <c r="C242" s="18">
        <v>23</v>
      </c>
      <c r="D242" s="18">
        <v>1.23919852</v>
      </c>
      <c r="E242" s="101">
        <f t="shared" si="3"/>
        <v>1.1389184493398754</v>
      </c>
      <c r="F242" s="94"/>
      <c r="G242" s="1"/>
      <c r="H242" s="1"/>
      <c r="I242" s="1"/>
    </row>
    <row r="243" spans="1:9">
      <c r="A243" s="18">
        <v>1</v>
      </c>
      <c r="B243" s="18">
        <v>11</v>
      </c>
      <c r="C243" s="18">
        <v>0</v>
      </c>
      <c r="D243" s="18">
        <v>0.93463702299999996</v>
      </c>
      <c r="E243" s="101">
        <f t="shared" si="3"/>
        <v>0.8590030828400258</v>
      </c>
      <c r="F243" s="94"/>
      <c r="G243" s="1"/>
      <c r="H243" s="1"/>
      <c r="I243" s="1"/>
    </row>
    <row r="244" spans="1:9">
      <c r="A244" s="18">
        <v>1</v>
      </c>
      <c r="B244" s="18">
        <v>11</v>
      </c>
      <c r="C244" s="18">
        <v>1</v>
      </c>
      <c r="D244" s="18">
        <v>0.81422490700000005</v>
      </c>
      <c r="E244" s="101">
        <f t="shared" si="3"/>
        <v>0.74833511622846705</v>
      </c>
      <c r="F244" s="94"/>
      <c r="G244" s="1"/>
      <c r="H244" s="1"/>
      <c r="I244" s="1"/>
    </row>
    <row r="245" spans="1:9">
      <c r="A245" s="18">
        <v>1</v>
      </c>
      <c r="B245" s="18">
        <v>11</v>
      </c>
      <c r="C245" s="18">
        <v>2</v>
      </c>
      <c r="D245" s="18">
        <v>0.77524322599999995</v>
      </c>
      <c r="E245" s="101">
        <f t="shared" si="3"/>
        <v>0.71250796266054495</v>
      </c>
      <c r="F245" s="94"/>
      <c r="G245" s="1"/>
      <c r="H245" s="1"/>
      <c r="I245" s="1"/>
    </row>
    <row r="246" spans="1:9">
      <c r="A246" s="18">
        <v>1</v>
      </c>
      <c r="B246" s="18">
        <v>11</v>
      </c>
      <c r="C246" s="18">
        <v>3</v>
      </c>
      <c r="D246" s="18">
        <v>0.76861880299999996</v>
      </c>
      <c r="E246" s="101">
        <f t="shared" si="3"/>
        <v>0.706419610028449</v>
      </c>
      <c r="F246" s="94"/>
      <c r="G246" s="1"/>
      <c r="H246" s="1"/>
      <c r="I246" s="1"/>
    </row>
    <row r="247" spans="1:9">
      <c r="A247" s="18">
        <v>1</v>
      </c>
      <c r="B247" s="18">
        <v>11</v>
      </c>
      <c r="C247" s="18">
        <v>4</v>
      </c>
      <c r="D247" s="18">
        <v>0.76735182199999996</v>
      </c>
      <c r="E247" s="101">
        <f t="shared" si="3"/>
        <v>0.70525515734990385</v>
      </c>
      <c r="F247" s="94"/>
      <c r="G247" s="1"/>
      <c r="H247" s="1"/>
      <c r="I247" s="1"/>
    </row>
    <row r="248" spans="1:9">
      <c r="A248" s="18">
        <v>1</v>
      </c>
      <c r="B248" s="18">
        <v>11</v>
      </c>
      <c r="C248" s="18">
        <v>5</v>
      </c>
      <c r="D248" s="18">
        <v>0.82584622799999996</v>
      </c>
      <c r="E248" s="101">
        <f t="shared" si="3"/>
        <v>0.75901600123517343</v>
      </c>
      <c r="F248" s="94"/>
      <c r="G248" s="1"/>
      <c r="H248" s="1"/>
      <c r="I248" s="1"/>
    </row>
    <row r="249" spans="1:9">
      <c r="A249" s="18">
        <v>1</v>
      </c>
      <c r="B249" s="18">
        <v>11</v>
      </c>
      <c r="C249" s="18">
        <v>6</v>
      </c>
      <c r="D249" s="18">
        <v>1.044402711</v>
      </c>
      <c r="E249" s="101">
        <f t="shared" si="3"/>
        <v>0.95988616585701059</v>
      </c>
      <c r="F249" s="94"/>
      <c r="G249" s="1"/>
      <c r="H249" s="1"/>
      <c r="I249" s="1"/>
    </row>
    <row r="250" spans="1:9">
      <c r="A250" s="18">
        <v>1</v>
      </c>
      <c r="B250" s="18">
        <v>11</v>
      </c>
      <c r="C250" s="18">
        <v>7</v>
      </c>
      <c r="D250" s="18">
        <v>1.3722318280000001</v>
      </c>
      <c r="E250" s="101">
        <f t="shared" si="3"/>
        <v>1.2611862590673386</v>
      </c>
      <c r="F250" s="94"/>
      <c r="G250" s="1"/>
      <c r="H250" s="1"/>
      <c r="I250" s="1"/>
    </row>
    <row r="251" spans="1:9">
      <c r="A251" s="18">
        <v>1</v>
      </c>
      <c r="B251" s="18">
        <v>11</v>
      </c>
      <c r="C251" s="18">
        <v>8</v>
      </c>
      <c r="D251" s="18">
        <v>1.3120108349999999</v>
      </c>
      <c r="E251" s="101">
        <f t="shared" si="3"/>
        <v>1.2058385493514914</v>
      </c>
      <c r="F251" s="94"/>
      <c r="G251" s="1"/>
      <c r="H251" s="1"/>
      <c r="I251" s="1"/>
    </row>
    <row r="252" spans="1:9">
      <c r="A252" s="18">
        <v>1</v>
      </c>
      <c r="B252" s="18">
        <v>11</v>
      </c>
      <c r="C252" s="18">
        <v>9</v>
      </c>
      <c r="D252" s="18">
        <v>1.133621539</v>
      </c>
      <c r="E252" s="101">
        <f t="shared" si="3"/>
        <v>1.0418851092044259</v>
      </c>
      <c r="F252" s="94"/>
      <c r="G252" s="1"/>
      <c r="H252" s="1"/>
      <c r="I252" s="1"/>
    </row>
    <row r="253" spans="1:9">
      <c r="A253" s="18">
        <v>1</v>
      </c>
      <c r="B253" s="18">
        <v>11</v>
      </c>
      <c r="C253" s="18">
        <v>10</v>
      </c>
      <c r="D253" s="18">
        <v>1.1543076189999999</v>
      </c>
      <c r="E253" s="101">
        <f t="shared" si="3"/>
        <v>1.0608972027280048</v>
      </c>
      <c r="F253" s="94"/>
      <c r="G253" s="1"/>
      <c r="H253" s="1"/>
      <c r="I253" s="1"/>
    </row>
    <row r="254" spans="1:9">
      <c r="A254" s="18">
        <v>1</v>
      </c>
      <c r="B254" s="18">
        <v>11</v>
      </c>
      <c r="C254" s="18">
        <v>11</v>
      </c>
      <c r="D254" s="18">
        <v>1.105753414</v>
      </c>
      <c r="E254" s="101">
        <f t="shared" si="3"/>
        <v>1.0162721656778231</v>
      </c>
      <c r="F254" s="94"/>
      <c r="G254" s="1"/>
      <c r="H254" s="1"/>
      <c r="I254" s="1"/>
    </row>
    <row r="255" spans="1:9">
      <c r="A255" s="18">
        <v>1</v>
      </c>
      <c r="B255" s="18">
        <v>11</v>
      </c>
      <c r="C255" s="18">
        <v>12</v>
      </c>
      <c r="D255" s="18">
        <v>1.0536822969999999</v>
      </c>
      <c r="E255" s="101">
        <f t="shared" si="3"/>
        <v>0.96841481685768793</v>
      </c>
      <c r="F255" s="94"/>
      <c r="G255" s="1"/>
      <c r="H255" s="1"/>
      <c r="I255" s="1"/>
    </row>
    <row r="256" spans="1:9">
      <c r="A256" s="18">
        <v>1</v>
      </c>
      <c r="B256" s="18">
        <v>11</v>
      </c>
      <c r="C256" s="18">
        <v>13</v>
      </c>
      <c r="D256" s="18">
        <v>1.006417871</v>
      </c>
      <c r="E256" s="101">
        <f t="shared" si="3"/>
        <v>0.92497518559597602</v>
      </c>
      <c r="F256" s="94"/>
      <c r="G256" s="1"/>
      <c r="H256" s="1"/>
      <c r="I256" s="1"/>
    </row>
    <row r="257" spans="1:9">
      <c r="A257" s="18">
        <v>1</v>
      </c>
      <c r="B257" s="18">
        <v>11</v>
      </c>
      <c r="C257" s="18">
        <v>14</v>
      </c>
      <c r="D257" s="18">
        <v>0.99313048800000003</v>
      </c>
      <c r="E257" s="101">
        <f t="shared" si="3"/>
        <v>0.91276306187414891</v>
      </c>
      <c r="F257" s="94"/>
      <c r="G257" s="1"/>
      <c r="H257" s="1"/>
      <c r="I257" s="1"/>
    </row>
    <row r="258" spans="1:9">
      <c r="A258" s="18">
        <v>1</v>
      </c>
      <c r="B258" s="18">
        <v>11</v>
      </c>
      <c r="C258" s="18">
        <v>15</v>
      </c>
      <c r="D258" s="18">
        <v>1.0604722099999999</v>
      </c>
      <c r="E258" s="101">
        <f t="shared" si="3"/>
        <v>0.97465526748791675</v>
      </c>
      <c r="F258" s="94"/>
      <c r="G258" s="1"/>
      <c r="H258" s="1"/>
      <c r="I258" s="1"/>
    </row>
    <row r="259" spans="1:9">
      <c r="A259" s="18">
        <v>1</v>
      </c>
      <c r="B259" s="18">
        <v>11</v>
      </c>
      <c r="C259" s="18">
        <v>16</v>
      </c>
      <c r="D259" s="18">
        <v>1.327638388</v>
      </c>
      <c r="E259" s="101">
        <f t="shared" si="3"/>
        <v>1.220201468724359</v>
      </c>
      <c r="F259" s="94"/>
      <c r="G259" s="1"/>
      <c r="H259" s="1"/>
      <c r="I259" s="1"/>
    </row>
    <row r="260" spans="1:9">
      <c r="A260" s="18">
        <v>1</v>
      </c>
      <c r="B260" s="18">
        <v>11</v>
      </c>
      <c r="C260" s="18">
        <v>17</v>
      </c>
      <c r="D260" s="18">
        <v>1.844817062</v>
      </c>
      <c r="E260" s="101">
        <f t="shared" ref="E260:E323" si="4">D260/H$15</f>
        <v>1.6955283222649302</v>
      </c>
      <c r="F260" s="94"/>
      <c r="G260" s="1"/>
      <c r="H260" s="1"/>
      <c r="I260" s="1"/>
    </row>
    <row r="261" spans="1:9">
      <c r="A261" s="18">
        <v>1</v>
      </c>
      <c r="B261" s="18">
        <v>11</v>
      </c>
      <c r="C261" s="18">
        <v>18</v>
      </c>
      <c r="D261" s="18">
        <v>2.1674445439999999</v>
      </c>
      <c r="E261" s="101">
        <f t="shared" si="4"/>
        <v>1.9920477141004438</v>
      </c>
      <c r="F261" s="94"/>
      <c r="G261" s="1"/>
      <c r="H261" s="1"/>
      <c r="I261" s="1"/>
    </row>
    <row r="262" spans="1:9">
      <c r="A262" s="18">
        <v>1</v>
      </c>
      <c r="B262" s="18">
        <v>11</v>
      </c>
      <c r="C262" s="18">
        <v>19</v>
      </c>
      <c r="D262" s="18">
        <v>2.1307604429999998</v>
      </c>
      <c r="E262" s="101">
        <f t="shared" si="4"/>
        <v>1.958332212708183</v>
      </c>
      <c r="F262" s="94"/>
      <c r="G262" s="1"/>
      <c r="H262" s="1"/>
      <c r="I262" s="1"/>
    </row>
    <row r="263" spans="1:9">
      <c r="A263" s="18">
        <v>1</v>
      </c>
      <c r="B263" s="18">
        <v>11</v>
      </c>
      <c r="C263" s="18">
        <v>20</v>
      </c>
      <c r="D263" s="18">
        <v>1.9812063019999999</v>
      </c>
      <c r="E263" s="101">
        <f t="shared" si="4"/>
        <v>1.820880490799996</v>
      </c>
      <c r="F263" s="94"/>
      <c r="G263" s="1"/>
      <c r="H263" s="1"/>
      <c r="I263" s="1"/>
    </row>
    <row r="264" spans="1:9">
      <c r="A264" s="18">
        <v>1</v>
      </c>
      <c r="B264" s="18">
        <v>11</v>
      </c>
      <c r="C264" s="18">
        <v>21</v>
      </c>
      <c r="D264" s="18">
        <v>1.8156483000000001</v>
      </c>
      <c r="E264" s="101">
        <f t="shared" si="4"/>
        <v>1.668719993615374</v>
      </c>
      <c r="F264" s="94"/>
      <c r="G264" s="1"/>
      <c r="H264" s="1"/>
      <c r="I264" s="1"/>
    </row>
    <row r="265" spans="1:9">
      <c r="A265" s="18">
        <v>1</v>
      </c>
      <c r="B265" s="18">
        <v>11</v>
      </c>
      <c r="C265" s="18">
        <v>22</v>
      </c>
      <c r="D265" s="18">
        <v>1.504161718</v>
      </c>
      <c r="E265" s="101">
        <f t="shared" si="4"/>
        <v>1.3824399430536465</v>
      </c>
      <c r="F265" s="94"/>
      <c r="G265" s="1"/>
      <c r="H265" s="1"/>
      <c r="I265" s="1"/>
    </row>
    <row r="266" spans="1:9">
      <c r="A266" s="18">
        <v>1</v>
      </c>
      <c r="B266" s="18">
        <v>11</v>
      </c>
      <c r="C266" s="18">
        <v>23</v>
      </c>
      <c r="D266" s="18">
        <v>1.1971274649999999</v>
      </c>
      <c r="E266" s="101">
        <f t="shared" si="4"/>
        <v>1.1002519242033761</v>
      </c>
      <c r="F266" s="94"/>
      <c r="G266" s="1"/>
      <c r="H266" s="1"/>
      <c r="I266" s="1"/>
    </row>
    <row r="267" spans="1:9">
      <c r="A267" s="18">
        <v>1</v>
      </c>
      <c r="B267" s="18">
        <v>12</v>
      </c>
      <c r="C267" s="18">
        <v>0</v>
      </c>
      <c r="D267" s="18">
        <v>0.89197824699999995</v>
      </c>
      <c r="E267" s="101">
        <f t="shared" si="4"/>
        <v>0.81979639704390572</v>
      </c>
      <c r="F267" s="94"/>
      <c r="G267" s="1"/>
      <c r="H267" s="1"/>
      <c r="I267" s="1"/>
    </row>
    <row r="268" spans="1:9">
      <c r="A268" s="18">
        <v>1</v>
      </c>
      <c r="B268" s="18">
        <v>12</v>
      </c>
      <c r="C268" s="18">
        <v>1</v>
      </c>
      <c r="D268" s="18">
        <v>0.77084054999999996</v>
      </c>
      <c r="E268" s="101">
        <f t="shared" si="4"/>
        <v>0.70846156586298747</v>
      </c>
      <c r="F268" s="94"/>
      <c r="G268" s="1"/>
      <c r="H268" s="1"/>
      <c r="I268" s="1"/>
    </row>
    <row r="269" spans="1:9">
      <c r="A269" s="18">
        <v>1</v>
      </c>
      <c r="B269" s="18">
        <v>12</v>
      </c>
      <c r="C269" s="18">
        <v>2</v>
      </c>
      <c r="D269" s="18">
        <v>0.72711863799999998</v>
      </c>
      <c r="E269" s="101">
        <f t="shared" si="4"/>
        <v>0.66827777657213649</v>
      </c>
      <c r="F269" s="94"/>
      <c r="G269" s="1"/>
      <c r="H269" s="1"/>
      <c r="I269" s="1"/>
    </row>
    <row r="270" spans="1:9">
      <c r="A270" s="18">
        <v>1</v>
      </c>
      <c r="B270" s="18">
        <v>12</v>
      </c>
      <c r="C270" s="18">
        <v>3</v>
      </c>
      <c r="D270" s="18">
        <v>0.72086734299999999</v>
      </c>
      <c r="E270" s="101">
        <f t="shared" si="4"/>
        <v>0.66253235717979719</v>
      </c>
      <c r="F270" s="94"/>
      <c r="G270" s="1"/>
      <c r="H270" s="1"/>
      <c r="I270" s="1"/>
    </row>
    <row r="271" spans="1:9">
      <c r="A271" s="18">
        <v>1</v>
      </c>
      <c r="B271" s="18">
        <v>12</v>
      </c>
      <c r="C271" s="18">
        <v>4</v>
      </c>
      <c r="D271" s="18">
        <v>0.720648768</v>
      </c>
      <c r="E271" s="101">
        <f t="shared" si="4"/>
        <v>0.66233146999663262</v>
      </c>
      <c r="F271" s="94"/>
      <c r="G271" s="1"/>
      <c r="H271" s="1"/>
      <c r="I271" s="1"/>
    </row>
    <row r="272" spans="1:9">
      <c r="A272" s="18">
        <v>1</v>
      </c>
      <c r="B272" s="18">
        <v>12</v>
      </c>
      <c r="C272" s="18">
        <v>5</v>
      </c>
      <c r="D272" s="18">
        <v>0.77127828600000004</v>
      </c>
      <c r="E272" s="101">
        <f t="shared" si="4"/>
        <v>0.70886387880824531</v>
      </c>
      <c r="F272" s="94"/>
      <c r="G272" s="1"/>
      <c r="H272" s="1"/>
      <c r="I272" s="1"/>
    </row>
    <row r="273" spans="1:9">
      <c r="A273" s="18">
        <v>1</v>
      </c>
      <c r="B273" s="18">
        <v>12</v>
      </c>
      <c r="C273" s="18">
        <v>6</v>
      </c>
      <c r="D273" s="18">
        <v>0.99050227700000004</v>
      </c>
      <c r="E273" s="101">
        <f t="shared" si="4"/>
        <v>0.91034753445997962</v>
      </c>
      <c r="F273" s="94"/>
      <c r="G273" s="1"/>
      <c r="H273" s="1"/>
      <c r="I273" s="1"/>
    </row>
    <row r="274" spans="1:9">
      <c r="A274" s="18">
        <v>1</v>
      </c>
      <c r="B274" s="18">
        <v>12</v>
      </c>
      <c r="C274" s="18">
        <v>7</v>
      </c>
      <c r="D274" s="18">
        <v>1.3060858390000001</v>
      </c>
      <c r="E274" s="101">
        <f t="shared" si="4"/>
        <v>1.2003930237575253</v>
      </c>
      <c r="F274" s="94"/>
      <c r="G274" s="1"/>
      <c r="H274" s="1"/>
      <c r="I274" s="1"/>
    </row>
    <row r="275" spans="1:9">
      <c r="A275" s="18">
        <v>1</v>
      </c>
      <c r="B275" s="18">
        <v>12</v>
      </c>
      <c r="C275" s="18">
        <v>8</v>
      </c>
      <c r="D275" s="18">
        <v>1.2559305519999999</v>
      </c>
      <c r="E275" s="101">
        <f t="shared" si="4"/>
        <v>1.1542964695942453</v>
      </c>
      <c r="F275" s="94"/>
      <c r="G275" s="1"/>
      <c r="H275" s="1"/>
      <c r="I275" s="1"/>
    </row>
    <row r="276" spans="1:9">
      <c r="A276" s="18">
        <v>1</v>
      </c>
      <c r="B276" s="18">
        <v>12</v>
      </c>
      <c r="C276" s="18">
        <v>9</v>
      </c>
      <c r="D276" s="18">
        <v>1.077783728</v>
      </c>
      <c r="E276" s="101">
        <f t="shared" si="4"/>
        <v>0.99056587980552946</v>
      </c>
      <c r="F276" s="94"/>
      <c r="G276" s="1"/>
      <c r="H276" s="1"/>
      <c r="I276" s="1"/>
    </row>
    <row r="277" spans="1:9">
      <c r="A277" s="18">
        <v>1</v>
      </c>
      <c r="B277" s="18">
        <v>12</v>
      </c>
      <c r="C277" s="18">
        <v>10</v>
      </c>
      <c r="D277" s="18">
        <v>1.104295359</v>
      </c>
      <c r="E277" s="101">
        <f t="shared" si="4"/>
        <v>1.0149321013436177</v>
      </c>
      <c r="F277" s="94"/>
      <c r="G277" s="1"/>
      <c r="H277" s="1"/>
      <c r="I277" s="1"/>
    </row>
    <row r="278" spans="1:9">
      <c r="A278" s="18">
        <v>1</v>
      </c>
      <c r="B278" s="18">
        <v>12</v>
      </c>
      <c r="C278" s="18">
        <v>11</v>
      </c>
      <c r="D278" s="18">
        <v>1.0982107459999999</v>
      </c>
      <c r="E278" s="101">
        <f t="shared" si="4"/>
        <v>1.0093398754888019</v>
      </c>
      <c r="F278" s="94"/>
      <c r="G278" s="1"/>
      <c r="H278" s="1"/>
      <c r="I278" s="1"/>
    </row>
    <row r="279" spans="1:9">
      <c r="A279" s="18">
        <v>1</v>
      </c>
      <c r="B279" s="18">
        <v>12</v>
      </c>
      <c r="C279" s="18">
        <v>12</v>
      </c>
      <c r="D279" s="18">
        <v>1.0722398790000001</v>
      </c>
      <c r="E279" s="101">
        <f t="shared" si="4"/>
        <v>0.98547065752713747</v>
      </c>
      <c r="F279" s="94"/>
      <c r="G279" s="1"/>
      <c r="H279" s="1"/>
      <c r="I279" s="1"/>
    </row>
    <row r="280" spans="1:9">
      <c r="A280" s="18">
        <v>1</v>
      </c>
      <c r="B280" s="18">
        <v>12</v>
      </c>
      <c r="C280" s="18">
        <v>13</v>
      </c>
      <c r="D280" s="18">
        <v>1.046321067</v>
      </c>
      <c r="E280" s="101">
        <f t="shared" si="4"/>
        <v>0.96164928210153433</v>
      </c>
      <c r="F280" s="94"/>
      <c r="G280" s="1"/>
      <c r="H280" s="1"/>
      <c r="I280" s="1"/>
    </row>
    <row r="281" spans="1:9">
      <c r="A281" s="18">
        <v>1</v>
      </c>
      <c r="B281" s="18">
        <v>12</v>
      </c>
      <c r="C281" s="18">
        <v>14</v>
      </c>
      <c r="D281" s="18">
        <v>1.0525845389999999</v>
      </c>
      <c r="E281" s="101">
        <f t="shared" si="4"/>
        <v>0.96740589309048519</v>
      </c>
      <c r="F281" s="94"/>
      <c r="G281" s="1"/>
      <c r="H281" s="1"/>
      <c r="I281" s="1"/>
    </row>
    <row r="282" spans="1:9">
      <c r="A282" s="18">
        <v>1</v>
      </c>
      <c r="B282" s="18">
        <v>12</v>
      </c>
      <c r="C282" s="18">
        <v>15</v>
      </c>
      <c r="D282" s="18">
        <v>1.125980999</v>
      </c>
      <c r="E282" s="101">
        <f t="shared" si="4"/>
        <v>1.03486286714355</v>
      </c>
      <c r="F282" s="94"/>
      <c r="G282" s="1"/>
      <c r="H282" s="1"/>
      <c r="I282" s="1"/>
    </row>
    <row r="283" spans="1:9">
      <c r="A283" s="18">
        <v>1</v>
      </c>
      <c r="B283" s="18">
        <v>12</v>
      </c>
      <c r="C283" s="18">
        <v>16</v>
      </c>
      <c r="D283" s="18">
        <v>1.387171822</v>
      </c>
      <c r="E283" s="101">
        <f t="shared" si="4"/>
        <v>1.274917259003997</v>
      </c>
      <c r="F283" s="94"/>
      <c r="G283" s="1"/>
      <c r="H283" s="1"/>
      <c r="I283" s="1"/>
    </row>
    <row r="284" spans="1:9">
      <c r="A284" s="18">
        <v>1</v>
      </c>
      <c r="B284" s="18">
        <v>12</v>
      </c>
      <c r="C284" s="18">
        <v>17</v>
      </c>
      <c r="D284" s="18">
        <v>1.900930134</v>
      </c>
      <c r="E284" s="101">
        <f t="shared" si="4"/>
        <v>1.747100537627112</v>
      </c>
      <c r="F284" s="94"/>
      <c r="G284" s="1"/>
      <c r="H284" s="1"/>
      <c r="I284" s="1"/>
    </row>
    <row r="285" spans="1:9">
      <c r="A285" s="18">
        <v>1</v>
      </c>
      <c r="B285" s="18">
        <v>12</v>
      </c>
      <c r="C285" s="18">
        <v>18</v>
      </c>
      <c r="D285" s="18">
        <v>2.2237014300000002</v>
      </c>
      <c r="E285" s="101">
        <f t="shared" si="4"/>
        <v>2.0437521055548578</v>
      </c>
      <c r="F285" s="94"/>
      <c r="G285" s="1"/>
      <c r="H285" s="1"/>
      <c r="I285" s="1"/>
    </row>
    <row r="286" spans="1:9">
      <c r="A286" s="18">
        <v>1</v>
      </c>
      <c r="B286" s="18">
        <v>12</v>
      </c>
      <c r="C286" s="18">
        <v>19</v>
      </c>
      <c r="D286" s="18">
        <v>2.1871664339999999</v>
      </c>
      <c r="E286" s="101">
        <f t="shared" si="4"/>
        <v>2.0101736430894905</v>
      </c>
      <c r="F286" s="94"/>
      <c r="G286" s="1"/>
      <c r="H286" s="1"/>
      <c r="I286" s="1"/>
    </row>
    <row r="287" spans="1:9">
      <c r="A287" s="18">
        <v>1</v>
      </c>
      <c r="B287" s="18">
        <v>12</v>
      </c>
      <c r="C287" s="18">
        <v>20</v>
      </c>
      <c r="D287" s="18">
        <v>2.050176048</v>
      </c>
      <c r="E287" s="101">
        <f t="shared" si="4"/>
        <v>1.8842689752905077</v>
      </c>
      <c r="F287" s="94"/>
      <c r="G287" s="1"/>
      <c r="H287" s="1"/>
      <c r="I287" s="1"/>
    </row>
    <row r="288" spans="1:9">
      <c r="A288" s="18">
        <v>1</v>
      </c>
      <c r="B288" s="18">
        <v>12</v>
      </c>
      <c r="C288" s="18">
        <v>21</v>
      </c>
      <c r="D288" s="18">
        <v>1.8930935280000001</v>
      </c>
      <c r="E288" s="101">
        <f t="shared" si="4"/>
        <v>1.7398980958798385</v>
      </c>
      <c r="F288" s="94"/>
      <c r="G288" s="1"/>
      <c r="H288" s="1"/>
      <c r="I288" s="1"/>
    </row>
    <row r="289" spans="1:9">
      <c r="A289" s="18">
        <v>1</v>
      </c>
      <c r="B289" s="18">
        <v>12</v>
      </c>
      <c r="C289" s="18">
        <v>22</v>
      </c>
      <c r="D289" s="18">
        <v>1.5804222939999999</v>
      </c>
      <c r="E289" s="101">
        <f t="shared" si="4"/>
        <v>1.4525292593027375</v>
      </c>
      <c r="F289" s="94"/>
      <c r="G289" s="1"/>
      <c r="H289" s="1"/>
      <c r="I289" s="1"/>
    </row>
    <row r="290" spans="1:9">
      <c r="A290" s="18">
        <v>1</v>
      </c>
      <c r="B290" s="18">
        <v>12</v>
      </c>
      <c r="C290" s="18">
        <v>23</v>
      </c>
      <c r="D290" s="18">
        <v>1.268261036</v>
      </c>
      <c r="E290" s="101">
        <f t="shared" si="4"/>
        <v>1.1656291297695416</v>
      </c>
      <c r="F290" s="94"/>
      <c r="G290" s="1"/>
      <c r="H290" s="1"/>
      <c r="I290" s="1"/>
    </row>
    <row r="291" spans="1:9">
      <c r="A291" s="18">
        <v>1</v>
      </c>
      <c r="B291" s="18">
        <v>13</v>
      </c>
      <c r="C291" s="18">
        <v>0</v>
      </c>
      <c r="D291" s="18">
        <v>0.97756963900000005</v>
      </c>
      <c r="E291" s="101">
        <f t="shared" si="4"/>
        <v>0.89846144859148303</v>
      </c>
      <c r="F291" s="94"/>
      <c r="G291" s="1"/>
      <c r="H291" s="1"/>
      <c r="I291" s="1"/>
    </row>
    <row r="292" spans="1:9">
      <c r="A292" s="18">
        <v>1</v>
      </c>
      <c r="B292" s="18">
        <v>13</v>
      </c>
      <c r="C292" s="18">
        <v>1</v>
      </c>
      <c r="D292" s="18">
        <v>0.85660316000000003</v>
      </c>
      <c r="E292" s="101">
        <f t="shared" si="4"/>
        <v>0.78728397987986398</v>
      </c>
      <c r="F292" s="94"/>
      <c r="G292" s="1"/>
      <c r="H292" s="1"/>
      <c r="I292" s="1"/>
    </row>
    <row r="293" spans="1:9">
      <c r="A293" s="18">
        <v>1</v>
      </c>
      <c r="B293" s="18">
        <v>13</v>
      </c>
      <c r="C293" s="18">
        <v>2</v>
      </c>
      <c r="D293" s="18">
        <v>0.80444380000000004</v>
      </c>
      <c r="E293" s="101">
        <f t="shared" si="4"/>
        <v>0.73934552897713024</v>
      </c>
      <c r="F293" s="94"/>
      <c r="G293" s="1"/>
      <c r="H293" s="1"/>
      <c r="I293" s="1"/>
    </row>
    <row r="294" spans="1:9">
      <c r="A294" s="18">
        <v>1</v>
      </c>
      <c r="B294" s="18">
        <v>13</v>
      </c>
      <c r="C294" s="18">
        <v>3</v>
      </c>
      <c r="D294" s="18">
        <v>0.79350085400000003</v>
      </c>
      <c r="E294" s="101">
        <f t="shared" si="4"/>
        <v>0.72928812260649478</v>
      </c>
      <c r="F294" s="94"/>
      <c r="G294" s="1"/>
      <c r="H294" s="1"/>
      <c r="I294" s="1"/>
    </row>
    <row r="295" spans="1:9">
      <c r="A295" s="18">
        <v>1</v>
      </c>
      <c r="B295" s="18">
        <v>13</v>
      </c>
      <c r="C295" s="18">
        <v>4</v>
      </c>
      <c r="D295" s="18">
        <v>0.78132096200000001</v>
      </c>
      <c r="E295" s="101">
        <f t="shared" si="4"/>
        <v>0.71809386802510033</v>
      </c>
      <c r="F295" s="94"/>
      <c r="G295" s="1"/>
      <c r="H295" s="1"/>
      <c r="I295" s="1"/>
    </row>
    <row r="296" spans="1:9">
      <c r="A296" s="18">
        <v>1</v>
      </c>
      <c r="B296" s="18">
        <v>13</v>
      </c>
      <c r="C296" s="18">
        <v>5</v>
      </c>
      <c r="D296" s="18">
        <v>0.83906133800000005</v>
      </c>
      <c r="E296" s="101">
        <f t="shared" si="4"/>
        <v>0.77116170052882338</v>
      </c>
      <c r="F296" s="94"/>
      <c r="G296" s="1"/>
      <c r="H296" s="1"/>
      <c r="I296" s="1"/>
    </row>
    <row r="297" spans="1:9">
      <c r="A297" s="18">
        <v>1</v>
      </c>
      <c r="B297" s="18">
        <v>13</v>
      </c>
      <c r="C297" s="18">
        <v>6</v>
      </c>
      <c r="D297" s="18">
        <v>1.0833992569999999</v>
      </c>
      <c r="E297" s="101">
        <f t="shared" si="4"/>
        <v>0.99572698149963335</v>
      </c>
      <c r="F297" s="94"/>
      <c r="G297" s="1"/>
      <c r="H297" s="1"/>
      <c r="I297" s="1"/>
    </row>
    <row r="298" spans="1:9">
      <c r="A298" s="18">
        <v>1</v>
      </c>
      <c r="B298" s="18">
        <v>13</v>
      </c>
      <c r="C298" s="18">
        <v>7</v>
      </c>
      <c r="D298" s="18">
        <v>1.389652466</v>
      </c>
      <c r="E298" s="101">
        <f t="shared" si="4"/>
        <v>1.2771971610311912</v>
      </c>
      <c r="F298" s="94"/>
      <c r="G298" s="1"/>
      <c r="H298" s="1"/>
      <c r="I298" s="1"/>
    </row>
    <row r="299" spans="1:9">
      <c r="A299" s="18">
        <v>1</v>
      </c>
      <c r="B299" s="18">
        <v>13</v>
      </c>
      <c r="C299" s="18">
        <v>8</v>
      </c>
      <c r="D299" s="18">
        <v>1.3449527960000001</v>
      </c>
      <c r="E299" s="101">
        <f t="shared" si="4"/>
        <v>1.2361147371735481</v>
      </c>
      <c r="F299" s="94"/>
      <c r="G299" s="1"/>
      <c r="H299" s="1"/>
      <c r="I299" s="1"/>
    </row>
    <row r="300" spans="1:9">
      <c r="A300" s="18">
        <v>1</v>
      </c>
      <c r="B300" s="18">
        <v>13</v>
      </c>
      <c r="C300" s="18">
        <v>9</v>
      </c>
      <c r="D300" s="18">
        <v>1.1487811269999999</v>
      </c>
      <c r="E300" s="101">
        <f t="shared" si="4"/>
        <v>1.0558179328633754</v>
      </c>
      <c r="F300" s="94"/>
      <c r="G300" s="1"/>
      <c r="H300" s="1"/>
      <c r="I300" s="1"/>
    </row>
    <row r="301" spans="1:9">
      <c r="A301" s="18">
        <v>1</v>
      </c>
      <c r="B301" s="18">
        <v>13</v>
      </c>
      <c r="C301" s="18">
        <v>10</v>
      </c>
      <c r="D301" s="18">
        <v>1.159753558</v>
      </c>
      <c r="E301" s="101">
        <f t="shared" si="4"/>
        <v>1.0659024382096287</v>
      </c>
      <c r="F301" s="94"/>
      <c r="G301" s="1"/>
      <c r="H301" s="1"/>
      <c r="I301" s="1"/>
    </row>
    <row r="302" spans="1:9">
      <c r="A302" s="18">
        <v>1</v>
      </c>
      <c r="B302" s="18">
        <v>13</v>
      </c>
      <c r="C302" s="18">
        <v>11</v>
      </c>
      <c r="D302" s="18">
        <v>1.129175958</v>
      </c>
      <c r="E302" s="101">
        <f t="shared" si="4"/>
        <v>1.0377992794223385</v>
      </c>
      <c r="F302" s="94"/>
      <c r="G302" s="1"/>
      <c r="H302" s="1"/>
      <c r="I302" s="1"/>
    </row>
    <row r="303" spans="1:9">
      <c r="A303" s="18">
        <v>1</v>
      </c>
      <c r="B303" s="18">
        <v>13</v>
      </c>
      <c r="C303" s="18">
        <v>12</v>
      </c>
      <c r="D303" s="18">
        <v>1.1099475620000001</v>
      </c>
      <c r="E303" s="101">
        <f t="shared" si="4"/>
        <v>1.0201269092555205</v>
      </c>
      <c r="F303" s="94"/>
      <c r="G303" s="1"/>
      <c r="H303" s="1"/>
      <c r="I303" s="1"/>
    </row>
    <row r="304" spans="1:9">
      <c r="A304" s="18">
        <v>1</v>
      </c>
      <c r="B304" s="18">
        <v>13</v>
      </c>
      <c r="C304" s="18">
        <v>13</v>
      </c>
      <c r="D304" s="18">
        <v>1.0717003860000001</v>
      </c>
      <c r="E304" s="101">
        <f t="shared" si="4"/>
        <v>0.98497482209716158</v>
      </c>
      <c r="F304" s="94"/>
      <c r="G304" s="1"/>
      <c r="H304" s="1"/>
      <c r="I304" s="1"/>
    </row>
    <row r="305" spans="1:9">
      <c r="A305" s="18">
        <v>1</v>
      </c>
      <c r="B305" s="18">
        <v>13</v>
      </c>
      <c r="C305" s="18">
        <v>14</v>
      </c>
      <c r="D305" s="18">
        <v>1.0776457420000001</v>
      </c>
      <c r="E305" s="101">
        <f t="shared" si="4"/>
        <v>0.99043906009213079</v>
      </c>
      <c r="F305" s="94"/>
      <c r="G305" s="1"/>
      <c r="H305" s="1"/>
      <c r="I305" s="1"/>
    </row>
    <row r="306" spans="1:9">
      <c r="A306" s="18">
        <v>1</v>
      </c>
      <c r="B306" s="18">
        <v>13</v>
      </c>
      <c r="C306" s="18">
        <v>15</v>
      </c>
      <c r="D306" s="18">
        <v>1.1535633510000001</v>
      </c>
      <c r="E306" s="101">
        <f t="shared" si="4"/>
        <v>1.0602131633729117</v>
      </c>
      <c r="F306" s="94"/>
      <c r="G306" s="1"/>
      <c r="H306" s="1"/>
      <c r="I306" s="1"/>
    </row>
    <row r="307" spans="1:9">
      <c r="A307" s="18">
        <v>1</v>
      </c>
      <c r="B307" s="18">
        <v>13</v>
      </c>
      <c r="C307" s="18">
        <v>16</v>
      </c>
      <c r="D307" s="18">
        <v>1.4185798220000001</v>
      </c>
      <c r="E307" s="101">
        <f t="shared" si="4"/>
        <v>1.3037836190581285</v>
      </c>
      <c r="F307" s="94"/>
      <c r="G307" s="1"/>
      <c r="H307" s="1"/>
      <c r="I307" s="1"/>
    </row>
    <row r="308" spans="1:9">
      <c r="A308" s="18">
        <v>1</v>
      </c>
      <c r="B308" s="18">
        <v>13</v>
      </c>
      <c r="C308" s="18">
        <v>17</v>
      </c>
      <c r="D308" s="18">
        <v>1.954842406</v>
      </c>
      <c r="E308" s="101">
        <f t="shared" si="4"/>
        <v>1.7966500490537636</v>
      </c>
      <c r="F308" s="94"/>
      <c r="G308" s="1"/>
      <c r="H308" s="1"/>
      <c r="I308" s="1"/>
    </row>
    <row r="309" spans="1:9">
      <c r="A309" s="18">
        <v>1</v>
      </c>
      <c r="B309" s="18">
        <v>13</v>
      </c>
      <c r="C309" s="18">
        <v>18</v>
      </c>
      <c r="D309" s="18">
        <v>2.258504351</v>
      </c>
      <c r="E309" s="101">
        <f t="shared" si="4"/>
        <v>2.0757386582968818</v>
      </c>
      <c r="F309" s="94"/>
      <c r="G309" s="1"/>
      <c r="H309" s="1"/>
      <c r="I309" s="1"/>
    </row>
    <row r="310" spans="1:9">
      <c r="A310" s="18">
        <v>1</v>
      </c>
      <c r="B310" s="18">
        <v>13</v>
      </c>
      <c r="C310" s="18">
        <v>19</v>
      </c>
      <c r="D310" s="18">
        <v>2.215806707</v>
      </c>
      <c r="E310" s="101">
        <f t="shared" si="4"/>
        <v>2.0364962498287489</v>
      </c>
      <c r="F310" s="94"/>
      <c r="G310" s="1"/>
      <c r="H310" s="1"/>
      <c r="I310" s="1"/>
    </row>
    <row r="311" spans="1:9">
      <c r="A311" s="18">
        <v>1</v>
      </c>
      <c r="B311" s="18">
        <v>13</v>
      </c>
      <c r="C311" s="18">
        <v>20</v>
      </c>
      <c r="D311" s="18">
        <v>2.0618572140000002</v>
      </c>
      <c r="E311" s="101">
        <f t="shared" si="4"/>
        <v>1.895004862440536</v>
      </c>
      <c r="F311" s="94"/>
      <c r="G311" s="1"/>
      <c r="H311" s="1"/>
      <c r="I311" s="1"/>
    </row>
    <row r="312" spans="1:9">
      <c r="A312" s="18">
        <v>1</v>
      </c>
      <c r="B312" s="18">
        <v>13</v>
      </c>
      <c r="C312" s="18">
        <v>21</v>
      </c>
      <c r="D312" s="18">
        <v>1.895459129</v>
      </c>
      <c r="E312" s="101">
        <f t="shared" si="4"/>
        <v>1.742072264569676</v>
      </c>
      <c r="F312" s="94"/>
      <c r="G312" s="1"/>
      <c r="H312" s="1"/>
      <c r="I312" s="1"/>
    </row>
    <row r="313" spans="1:9">
      <c r="A313" s="18">
        <v>1</v>
      </c>
      <c r="B313" s="18">
        <v>13</v>
      </c>
      <c r="C313" s="18">
        <v>22</v>
      </c>
      <c r="D313" s="18">
        <v>1.5815022670000001</v>
      </c>
      <c r="E313" s="101">
        <f t="shared" si="4"/>
        <v>1.4535218372913628</v>
      </c>
      <c r="F313" s="94"/>
      <c r="G313" s="1"/>
      <c r="H313" s="1"/>
      <c r="I313" s="1"/>
    </row>
    <row r="314" spans="1:9">
      <c r="A314" s="18">
        <v>1</v>
      </c>
      <c r="B314" s="18">
        <v>13</v>
      </c>
      <c r="C314" s="18">
        <v>23</v>
      </c>
      <c r="D314" s="18">
        <v>1.2739514519999999</v>
      </c>
      <c r="E314" s="101">
        <f t="shared" si="4"/>
        <v>1.1708590583582383</v>
      </c>
      <c r="F314" s="94"/>
      <c r="G314" s="1"/>
      <c r="H314" s="1"/>
      <c r="I314" s="1"/>
    </row>
    <row r="315" spans="1:9">
      <c r="A315" s="18">
        <v>1</v>
      </c>
      <c r="B315" s="18">
        <v>14</v>
      </c>
      <c r="C315" s="18">
        <v>0</v>
      </c>
      <c r="D315" s="18">
        <v>0.97105257499999997</v>
      </c>
      <c r="E315" s="101">
        <f t="shared" si="4"/>
        <v>0.89247176711161103</v>
      </c>
      <c r="F315" s="94"/>
      <c r="G315" s="1"/>
      <c r="H315" s="1"/>
      <c r="I315" s="1"/>
    </row>
    <row r="316" spans="1:9">
      <c r="A316" s="18">
        <v>1</v>
      </c>
      <c r="B316" s="18">
        <v>14</v>
      </c>
      <c r="C316" s="18">
        <v>1</v>
      </c>
      <c r="D316" s="18">
        <v>0.84510184899999996</v>
      </c>
      <c r="E316" s="101">
        <f t="shared" si="4"/>
        <v>0.77671339326433464</v>
      </c>
      <c r="F316" s="94"/>
      <c r="G316" s="1"/>
      <c r="H316" s="1"/>
      <c r="I316" s="1"/>
    </row>
    <row r="317" spans="1:9">
      <c r="A317" s="18">
        <v>1</v>
      </c>
      <c r="B317" s="18">
        <v>14</v>
      </c>
      <c r="C317" s="18">
        <v>2</v>
      </c>
      <c r="D317" s="18">
        <v>0.79859917800000002</v>
      </c>
      <c r="E317" s="101">
        <f t="shared" si="4"/>
        <v>0.7339738732514457</v>
      </c>
      <c r="F317" s="94"/>
      <c r="G317" s="1"/>
      <c r="H317" s="1"/>
      <c r="I317" s="1"/>
    </row>
    <row r="318" spans="1:9">
      <c r="A318" s="18">
        <v>1</v>
      </c>
      <c r="B318" s="18">
        <v>14</v>
      </c>
      <c r="C318" s="18">
        <v>3</v>
      </c>
      <c r="D318" s="18">
        <v>0.78618411899999996</v>
      </c>
      <c r="E318" s="101">
        <f t="shared" si="4"/>
        <v>0.72256348216677668</v>
      </c>
      <c r="F318" s="94"/>
      <c r="G318" s="1"/>
      <c r="H318" s="1"/>
      <c r="I318" s="1"/>
    </row>
    <row r="319" spans="1:9">
      <c r="A319" s="18">
        <v>1</v>
      </c>
      <c r="B319" s="18">
        <v>14</v>
      </c>
      <c r="C319" s="18">
        <v>4</v>
      </c>
      <c r="D319" s="18">
        <v>0.781272356</v>
      </c>
      <c r="E319" s="101">
        <f t="shared" si="4"/>
        <v>0.71804919538447409</v>
      </c>
      <c r="F319" s="94"/>
      <c r="G319" s="1"/>
      <c r="H319" s="1"/>
      <c r="I319" s="1"/>
    </row>
    <row r="320" spans="1:9">
      <c r="A320" s="18">
        <v>1</v>
      </c>
      <c r="B320" s="18">
        <v>14</v>
      </c>
      <c r="C320" s="18">
        <v>5</v>
      </c>
      <c r="D320" s="18">
        <v>0.83307786900000003</v>
      </c>
      <c r="E320" s="101">
        <f t="shared" si="4"/>
        <v>0.76566243376472709</v>
      </c>
      <c r="F320" s="94"/>
      <c r="G320" s="1"/>
      <c r="H320" s="1"/>
      <c r="I320" s="1"/>
    </row>
    <row r="321" spans="1:9">
      <c r="A321" s="18">
        <v>1</v>
      </c>
      <c r="B321" s="18">
        <v>14</v>
      </c>
      <c r="C321" s="18">
        <v>6</v>
      </c>
      <c r="D321" s="18">
        <v>1.0532458090000001</v>
      </c>
      <c r="E321" s="101">
        <f t="shared" si="4"/>
        <v>0.9680136509201146</v>
      </c>
      <c r="F321" s="94"/>
      <c r="G321" s="1"/>
      <c r="H321" s="1"/>
      <c r="I321" s="1"/>
    </row>
    <row r="322" spans="1:9">
      <c r="A322" s="18">
        <v>1</v>
      </c>
      <c r="B322" s="18">
        <v>14</v>
      </c>
      <c r="C322" s="18">
        <v>7</v>
      </c>
      <c r="D322" s="18">
        <v>1.393983937</v>
      </c>
      <c r="E322" s="101">
        <f t="shared" si="4"/>
        <v>1.281178114974455</v>
      </c>
      <c r="F322" s="94"/>
      <c r="G322" s="1"/>
      <c r="H322" s="1"/>
      <c r="I322" s="1"/>
    </row>
    <row r="323" spans="1:9">
      <c r="A323" s="18">
        <v>1</v>
      </c>
      <c r="B323" s="18">
        <v>14</v>
      </c>
      <c r="C323" s="18">
        <v>8</v>
      </c>
      <c r="D323" s="18">
        <v>1.3458559130000001</v>
      </c>
      <c r="E323" s="101">
        <f t="shared" si="4"/>
        <v>1.2369447709386081</v>
      </c>
      <c r="F323" s="94"/>
      <c r="G323" s="1"/>
      <c r="H323" s="1"/>
      <c r="I323" s="1"/>
    </row>
    <row r="324" spans="1:9">
      <c r="A324" s="18">
        <v>1</v>
      </c>
      <c r="B324" s="18">
        <v>14</v>
      </c>
      <c r="C324" s="18">
        <v>9</v>
      </c>
      <c r="D324" s="18">
        <v>1.1779212139999999</v>
      </c>
      <c r="E324" s="101">
        <f t="shared" ref="E324:E387" si="5">D324/H$15</f>
        <v>1.0825999069894172</v>
      </c>
      <c r="F324" s="94"/>
      <c r="G324" s="1"/>
      <c r="H324" s="1"/>
      <c r="I324" s="1"/>
    </row>
    <row r="325" spans="1:9">
      <c r="A325" s="18">
        <v>1</v>
      </c>
      <c r="B325" s="18">
        <v>14</v>
      </c>
      <c r="C325" s="18">
        <v>10</v>
      </c>
      <c r="D325" s="18">
        <v>1.1955700680000001</v>
      </c>
      <c r="E325" s="101">
        <f t="shared" si="5"/>
        <v>1.0988205569546108</v>
      </c>
      <c r="F325" s="94"/>
      <c r="G325" s="1"/>
      <c r="H325" s="1"/>
      <c r="I325" s="1"/>
    </row>
    <row r="326" spans="1:9">
      <c r="A326" s="18">
        <v>1</v>
      </c>
      <c r="B326" s="18">
        <v>14</v>
      </c>
      <c r="C326" s="18">
        <v>11</v>
      </c>
      <c r="D326" s="18">
        <v>1.1571110520000001</v>
      </c>
      <c r="E326" s="101">
        <f t="shared" si="5"/>
        <v>1.0634737725944605</v>
      </c>
      <c r="F326" s="94"/>
      <c r="G326" s="1"/>
      <c r="H326" s="1"/>
      <c r="I326" s="1"/>
    </row>
    <row r="327" spans="1:9">
      <c r="A327" s="18">
        <v>1</v>
      </c>
      <c r="B327" s="18">
        <v>14</v>
      </c>
      <c r="C327" s="18">
        <v>12</v>
      </c>
      <c r="D327" s="18">
        <v>1.134317859</v>
      </c>
      <c r="E327" s="101">
        <f t="shared" si="5"/>
        <v>1.0425250806713418</v>
      </c>
      <c r="F327" s="94"/>
      <c r="G327" s="1"/>
      <c r="H327" s="1"/>
      <c r="I327" s="1"/>
    </row>
    <row r="328" spans="1:9">
      <c r="A328" s="18">
        <v>1</v>
      </c>
      <c r="B328" s="18">
        <v>14</v>
      </c>
      <c r="C328" s="18">
        <v>13</v>
      </c>
      <c r="D328" s="18">
        <v>1.0918347820000001</v>
      </c>
      <c r="E328" s="101">
        <f t="shared" si="5"/>
        <v>1.0034798757270795</v>
      </c>
      <c r="F328" s="94"/>
      <c r="G328" s="1"/>
      <c r="H328" s="1"/>
      <c r="I328" s="1"/>
    </row>
    <row r="329" spans="1:9">
      <c r="A329" s="18">
        <v>1</v>
      </c>
      <c r="B329" s="18">
        <v>14</v>
      </c>
      <c r="C329" s="18">
        <v>14</v>
      </c>
      <c r="D329" s="18">
        <v>1.0970349779999999</v>
      </c>
      <c r="E329" s="101">
        <f t="shared" si="5"/>
        <v>1.0082592545505658</v>
      </c>
      <c r="F329" s="94"/>
      <c r="G329" s="1"/>
      <c r="H329" s="1"/>
      <c r="I329" s="1"/>
    </row>
    <row r="330" spans="1:9">
      <c r="A330" s="18">
        <v>1</v>
      </c>
      <c r="B330" s="18">
        <v>14</v>
      </c>
      <c r="C330" s="18">
        <v>15</v>
      </c>
      <c r="D330" s="18">
        <v>1.1695193189999999</v>
      </c>
      <c r="E330" s="101">
        <f t="shared" si="5"/>
        <v>1.0748779213103861</v>
      </c>
      <c r="F330" s="94"/>
      <c r="G330" s="1"/>
      <c r="H330" s="1"/>
      <c r="I330" s="1"/>
    </row>
    <row r="331" spans="1:9">
      <c r="A331" s="18">
        <v>1</v>
      </c>
      <c r="B331" s="18">
        <v>14</v>
      </c>
      <c r="C331" s="18">
        <v>16</v>
      </c>
      <c r="D331" s="18">
        <v>1.4389782310000001</v>
      </c>
      <c r="E331" s="101">
        <f t="shared" si="5"/>
        <v>1.3225313208769465</v>
      </c>
      <c r="F331" s="94"/>
      <c r="G331" s="1"/>
      <c r="H331" s="1"/>
      <c r="I331" s="1"/>
    </row>
    <row r="332" spans="1:9">
      <c r="A332" s="18">
        <v>1</v>
      </c>
      <c r="B332" s="18">
        <v>14</v>
      </c>
      <c r="C332" s="18">
        <v>17</v>
      </c>
      <c r="D332" s="18">
        <v>1.9621993740000001</v>
      </c>
      <c r="E332" s="101">
        <f t="shared" si="5"/>
        <v>1.8034116667051494</v>
      </c>
      <c r="F332" s="94"/>
      <c r="G332" s="1"/>
      <c r="H332" s="1"/>
      <c r="I332" s="1"/>
    </row>
    <row r="333" spans="1:9">
      <c r="A333" s="18">
        <v>1</v>
      </c>
      <c r="B333" s="18">
        <v>14</v>
      </c>
      <c r="C333" s="18">
        <v>18</v>
      </c>
      <c r="D333" s="18">
        <v>2.2660117390000001</v>
      </c>
      <c r="E333" s="101">
        <f t="shared" si="5"/>
        <v>2.0826385234609823</v>
      </c>
      <c r="F333" s="94"/>
      <c r="G333" s="1"/>
      <c r="H333" s="1"/>
      <c r="I333" s="1"/>
    </row>
    <row r="334" spans="1:9">
      <c r="A334" s="18">
        <v>1</v>
      </c>
      <c r="B334" s="18">
        <v>14</v>
      </c>
      <c r="C334" s="18">
        <v>19</v>
      </c>
      <c r="D334" s="18">
        <v>2.2261027680000001</v>
      </c>
      <c r="E334" s="101">
        <f t="shared" si="5"/>
        <v>2.0459591192876543</v>
      </c>
      <c r="F334" s="94"/>
      <c r="G334" s="1"/>
      <c r="H334" s="1"/>
      <c r="I334" s="1"/>
    </row>
    <row r="335" spans="1:9">
      <c r="A335" s="18">
        <v>1</v>
      </c>
      <c r="B335" s="18">
        <v>14</v>
      </c>
      <c r="C335" s="18">
        <v>20</v>
      </c>
      <c r="D335" s="18">
        <v>2.0740090119999999</v>
      </c>
      <c r="E335" s="101">
        <f t="shared" si="5"/>
        <v>1.9061732964819607</v>
      </c>
      <c r="F335" s="94"/>
      <c r="G335" s="1"/>
      <c r="H335" s="1"/>
      <c r="I335" s="1"/>
    </row>
    <row r="336" spans="1:9">
      <c r="A336" s="18">
        <v>1</v>
      </c>
      <c r="B336" s="18">
        <v>14</v>
      </c>
      <c r="C336" s="18">
        <v>21</v>
      </c>
      <c r="D336" s="18">
        <v>1.91577693</v>
      </c>
      <c r="E336" s="101">
        <f t="shared" si="5"/>
        <v>1.7607458814562715</v>
      </c>
      <c r="F336" s="94"/>
      <c r="G336" s="1"/>
      <c r="H336" s="1"/>
      <c r="I336" s="1"/>
    </row>
    <row r="337" spans="1:9">
      <c r="A337" s="18">
        <v>1</v>
      </c>
      <c r="B337" s="18">
        <v>14</v>
      </c>
      <c r="C337" s="18">
        <v>22</v>
      </c>
      <c r="D337" s="18">
        <v>1.6048427249999999</v>
      </c>
      <c r="E337" s="101">
        <f t="shared" si="5"/>
        <v>1.474973507708337</v>
      </c>
      <c r="F337" s="94"/>
      <c r="G337" s="1"/>
      <c r="H337" s="1"/>
      <c r="I337" s="1"/>
    </row>
    <row r="338" spans="1:9">
      <c r="A338" s="18">
        <v>1</v>
      </c>
      <c r="B338" s="18">
        <v>14</v>
      </c>
      <c r="C338" s="18">
        <v>23</v>
      </c>
      <c r="D338" s="18">
        <v>1.2946905369999999</v>
      </c>
      <c r="E338" s="101">
        <f t="shared" si="5"/>
        <v>1.1899198675407152</v>
      </c>
      <c r="F338" s="94"/>
      <c r="G338" s="1"/>
      <c r="H338" s="1"/>
      <c r="I338" s="1"/>
    </row>
    <row r="339" spans="1:9">
      <c r="A339" s="18">
        <v>1</v>
      </c>
      <c r="B339" s="18">
        <v>15</v>
      </c>
      <c r="C339" s="18">
        <v>0</v>
      </c>
      <c r="D339" s="18">
        <v>0.99227412000000004</v>
      </c>
      <c r="E339" s="101">
        <f t="shared" si="5"/>
        <v>0.91197599402433882</v>
      </c>
      <c r="F339" s="94"/>
      <c r="G339" s="1"/>
      <c r="H339" s="1"/>
      <c r="I339" s="1"/>
    </row>
    <row r="340" spans="1:9">
      <c r="A340" s="18">
        <v>1</v>
      </c>
      <c r="B340" s="18">
        <v>15</v>
      </c>
      <c r="C340" s="18">
        <v>1</v>
      </c>
      <c r="D340" s="18">
        <v>0.87404823200000004</v>
      </c>
      <c r="E340" s="101">
        <f t="shared" si="5"/>
        <v>0.80331733856307352</v>
      </c>
      <c r="F340" s="94"/>
      <c r="G340" s="1"/>
      <c r="H340" s="1"/>
      <c r="I340" s="1"/>
    </row>
    <row r="341" spans="1:9">
      <c r="A341" s="18">
        <v>1</v>
      </c>
      <c r="B341" s="18">
        <v>15</v>
      </c>
      <c r="C341" s="18">
        <v>2</v>
      </c>
      <c r="D341" s="18">
        <v>0.84065398700000005</v>
      </c>
      <c r="E341" s="101">
        <f t="shared" si="5"/>
        <v>0.77262546706836266</v>
      </c>
      <c r="F341" s="94"/>
      <c r="G341" s="1"/>
      <c r="H341" s="1"/>
      <c r="I341" s="1"/>
    </row>
    <row r="342" spans="1:9">
      <c r="A342" s="18">
        <v>1</v>
      </c>
      <c r="B342" s="18">
        <v>15</v>
      </c>
      <c r="C342" s="18">
        <v>3</v>
      </c>
      <c r="D342" s="18">
        <v>0.82958727099999996</v>
      </c>
      <c r="E342" s="101">
        <f t="shared" si="5"/>
        <v>0.7624543065782704</v>
      </c>
      <c r="F342" s="94"/>
      <c r="G342" s="1"/>
      <c r="H342" s="1"/>
      <c r="I342" s="1"/>
    </row>
    <row r="343" spans="1:9">
      <c r="A343" s="18">
        <v>1</v>
      </c>
      <c r="B343" s="18">
        <v>15</v>
      </c>
      <c r="C343" s="18">
        <v>4</v>
      </c>
      <c r="D343" s="18">
        <v>0.83149747900000004</v>
      </c>
      <c r="E343" s="101">
        <f t="shared" si="5"/>
        <v>0.7642099341860864</v>
      </c>
      <c r="F343" s="94"/>
      <c r="G343" s="1"/>
      <c r="H343" s="1"/>
      <c r="I343" s="1"/>
    </row>
    <row r="344" spans="1:9">
      <c r="A344" s="18">
        <v>1</v>
      </c>
      <c r="B344" s="18">
        <v>15</v>
      </c>
      <c r="C344" s="18">
        <v>5</v>
      </c>
      <c r="D344" s="18">
        <v>0.88818522300000002</v>
      </c>
      <c r="E344" s="101">
        <f t="shared" si="5"/>
        <v>0.816310317176421</v>
      </c>
      <c r="F344" s="94"/>
      <c r="G344" s="1"/>
      <c r="H344" s="1"/>
      <c r="I344" s="1"/>
    </row>
    <row r="345" spans="1:9">
      <c r="A345" s="18">
        <v>1</v>
      </c>
      <c r="B345" s="18">
        <v>15</v>
      </c>
      <c r="C345" s="18">
        <v>6</v>
      </c>
      <c r="D345" s="18">
        <v>1.113097899</v>
      </c>
      <c r="E345" s="101">
        <f t="shared" si="5"/>
        <v>1.0230223104951361</v>
      </c>
      <c r="F345" s="94"/>
      <c r="G345" s="1"/>
      <c r="H345" s="1"/>
      <c r="I345" s="1"/>
    </row>
    <row r="346" spans="1:9">
      <c r="A346" s="18">
        <v>1</v>
      </c>
      <c r="B346" s="18">
        <v>15</v>
      </c>
      <c r="C346" s="18">
        <v>7</v>
      </c>
      <c r="D346" s="18">
        <v>1.4377896210000001</v>
      </c>
      <c r="E346" s="101">
        <f t="shared" si="5"/>
        <v>1.3214388971561128</v>
      </c>
      <c r="F346" s="94"/>
      <c r="G346" s="1"/>
      <c r="H346" s="1"/>
      <c r="I346" s="1"/>
    </row>
    <row r="347" spans="1:9">
      <c r="A347" s="18">
        <v>1</v>
      </c>
      <c r="B347" s="18">
        <v>15</v>
      </c>
      <c r="C347" s="18">
        <v>8</v>
      </c>
      <c r="D347" s="18">
        <v>1.397970954</v>
      </c>
      <c r="E347" s="101">
        <f t="shared" si="5"/>
        <v>1.2848424892824002</v>
      </c>
      <c r="F347" s="94"/>
      <c r="G347" s="1"/>
      <c r="H347" s="1"/>
      <c r="I347" s="1"/>
    </row>
    <row r="348" spans="1:9">
      <c r="A348" s="18">
        <v>1</v>
      </c>
      <c r="B348" s="18">
        <v>15</v>
      </c>
      <c r="C348" s="18">
        <v>9</v>
      </c>
      <c r="D348" s="18">
        <v>1.2075505360000001</v>
      </c>
      <c r="E348" s="101">
        <f t="shared" si="5"/>
        <v>1.1098315255901496</v>
      </c>
      <c r="F348" s="94"/>
      <c r="G348" s="1"/>
      <c r="H348" s="1"/>
      <c r="I348" s="1"/>
    </row>
    <row r="349" spans="1:9">
      <c r="A349" s="18">
        <v>1</v>
      </c>
      <c r="B349" s="18">
        <v>15</v>
      </c>
      <c r="C349" s="18">
        <v>10</v>
      </c>
      <c r="D349" s="18">
        <v>1.2269040959999999</v>
      </c>
      <c r="E349" s="101">
        <f t="shared" si="5"/>
        <v>1.1276189310693023</v>
      </c>
      <c r="F349" s="94"/>
      <c r="G349" s="1"/>
      <c r="H349" s="1"/>
      <c r="I349" s="1"/>
    </row>
    <row r="350" spans="1:9">
      <c r="A350" s="18">
        <v>1</v>
      </c>
      <c r="B350" s="18">
        <v>15</v>
      </c>
      <c r="C350" s="18">
        <v>11</v>
      </c>
      <c r="D350" s="18">
        <v>1.1739497379999999</v>
      </c>
      <c r="E350" s="101">
        <f t="shared" si="5"/>
        <v>1.0789498160520017</v>
      </c>
      <c r="F350" s="94"/>
      <c r="G350" s="1"/>
      <c r="H350" s="1"/>
      <c r="I350" s="1"/>
    </row>
    <row r="351" spans="1:9">
      <c r="A351" s="18">
        <v>1</v>
      </c>
      <c r="B351" s="18">
        <v>15</v>
      </c>
      <c r="C351" s="18">
        <v>12</v>
      </c>
      <c r="D351" s="18">
        <v>1.1175016529999999</v>
      </c>
      <c r="E351" s="101">
        <f t="shared" si="5"/>
        <v>1.0270696980573439</v>
      </c>
      <c r="F351" s="94"/>
      <c r="G351" s="1"/>
      <c r="H351" s="1"/>
      <c r="I351" s="1"/>
    </row>
    <row r="352" spans="1:9">
      <c r="A352" s="18">
        <v>1</v>
      </c>
      <c r="B352" s="18">
        <v>15</v>
      </c>
      <c r="C352" s="18">
        <v>13</v>
      </c>
      <c r="D352" s="18">
        <v>1.081080195</v>
      </c>
      <c r="E352" s="101">
        <f t="shared" si="5"/>
        <v>0.99359558571894524</v>
      </c>
      <c r="F352" s="94"/>
      <c r="G352" s="1"/>
      <c r="H352" s="1"/>
      <c r="I352" s="1"/>
    </row>
    <row r="353" spans="1:9">
      <c r="A353" s="18">
        <v>1</v>
      </c>
      <c r="B353" s="18">
        <v>15</v>
      </c>
      <c r="C353" s="18">
        <v>14</v>
      </c>
      <c r="D353" s="18">
        <v>1.054918995</v>
      </c>
      <c r="E353" s="101">
        <f t="shared" si="5"/>
        <v>0.96955143713743275</v>
      </c>
      <c r="F353" s="94"/>
      <c r="G353" s="1"/>
      <c r="H353" s="1"/>
      <c r="I353" s="1"/>
    </row>
    <row r="354" spans="1:9">
      <c r="A354" s="18">
        <v>1</v>
      </c>
      <c r="B354" s="18">
        <v>15</v>
      </c>
      <c r="C354" s="18">
        <v>15</v>
      </c>
      <c r="D354" s="18">
        <v>1.1158973489999999</v>
      </c>
      <c r="E354" s="101">
        <f t="shared" si="5"/>
        <v>1.0255952196792146</v>
      </c>
      <c r="F354" s="94"/>
      <c r="G354" s="1"/>
      <c r="H354" s="1"/>
      <c r="I354" s="1"/>
    </row>
    <row r="355" spans="1:9">
      <c r="A355" s="18">
        <v>1</v>
      </c>
      <c r="B355" s="18">
        <v>15</v>
      </c>
      <c r="C355" s="18">
        <v>16</v>
      </c>
      <c r="D355" s="18">
        <v>1.381616602</v>
      </c>
      <c r="E355" s="101">
        <f t="shared" si="5"/>
        <v>1.2698115859047894</v>
      </c>
      <c r="F355" s="94"/>
      <c r="G355" s="1"/>
      <c r="H355" s="1"/>
      <c r="I355" s="1"/>
    </row>
    <row r="356" spans="1:9">
      <c r="A356" s="18">
        <v>1</v>
      </c>
      <c r="B356" s="18">
        <v>15</v>
      </c>
      <c r="C356" s="18">
        <v>17</v>
      </c>
      <c r="D356" s="18">
        <v>1.9087552050000001</v>
      </c>
      <c r="E356" s="101">
        <f t="shared" si="5"/>
        <v>1.7542923778249961</v>
      </c>
      <c r="F356" s="94"/>
      <c r="G356" s="1"/>
      <c r="H356" s="1"/>
      <c r="I356" s="1"/>
    </row>
    <row r="357" spans="1:9">
      <c r="A357" s="18">
        <v>1</v>
      </c>
      <c r="B357" s="18">
        <v>15</v>
      </c>
      <c r="C357" s="18">
        <v>18</v>
      </c>
      <c r="D357" s="18">
        <v>2.2290307309999999</v>
      </c>
      <c r="E357" s="101">
        <f t="shared" si="5"/>
        <v>2.0486501417718355</v>
      </c>
      <c r="F357" s="94"/>
      <c r="G357" s="1"/>
      <c r="H357" s="1"/>
      <c r="I357" s="1"/>
    </row>
    <row r="358" spans="1:9">
      <c r="A358" s="18">
        <v>1</v>
      </c>
      <c r="B358" s="18">
        <v>15</v>
      </c>
      <c r="C358" s="18">
        <v>19</v>
      </c>
      <c r="D358" s="18">
        <v>2.1948619200000001</v>
      </c>
      <c r="E358" s="101">
        <f t="shared" si="5"/>
        <v>2.0172463847370814</v>
      </c>
      <c r="F358" s="94"/>
      <c r="G358" s="1"/>
      <c r="H358" s="1"/>
      <c r="I358" s="1"/>
    </row>
    <row r="359" spans="1:9">
      <c r="A359" s="18">
        <v>1</v>
      </c>
      <c r="B359" s="18">
        <v>15</v>
      </c>
      <c r="C359" s="18">
        <v>20</v>
      </c>
      <c r="D359" s="18">
        <v>2.0493577080000001</v>
      </c>
      <c r="E359" s="101">
        <f t="shared" si="5"/>
        <v>1.8835168580883079</v>
      </c>
      <c r="F359" s="94"/>
      <c r="G359" s="1"/>
      <c r="H359" s="1"/>
      <c r="I359" s="1"/>
    </row>
    <row r="360" spans="1:9">
      <c r="A360" s="18">
        <v>1</v>
      </c>
      <c r="B360" s="18">
        <v>15</v>
      </c>
      <c r="C360" s="18">
        <v>21</v>
      </c>
      <c r="D360" s="18">
        <v>1.8866079060000001</v>
      </c>
      <c r="E360" s="101">
        <f t="shared" si="5"/>
        <v>1.7339373120086274</v>
      </c>
      <c r="F360" s="94"/>
      <c r="G360" s="1"/>
      <c r="H360" s="1"/>
      <c r="I360" s="1"/>
    </row>
    <row r="361" spans="1:9">
      <c r="A361" s="18">
        <v>1</v>
      </c>
      <c r="B361" s="18">
        <v>15</v>
      </c>
      <c r="C361" s="18">
        <v>22</v>
      </c>
      <c r="D361" s="18">
        <v>1.5673702220000001</v>
      </c>
      <c r="E361" s="101">
        <f t="shared" si="5"/>
        <v>1.4405334044312257</v>
      </c>
      <c r="F361" s="94"/>
      <c r="G361" s="1"/>
      <c r="H361" s="1"/>
      <c r="I361" s="1"/>
    </row>
    <row r="362" spans="1:9">
      <c r="A362" s="18">
        <v>1</v>
      </c>
      <c r="B362" s="18">
        <v>15</v>
      </c>
      <c r="C362" s="18">
        <v>23</v>
      </c>
      <c r="D362" s="18">
        <v>1.251540037</v>
      </c>
      <c r="E362" s="101">
        <f t="shared" si="5"/>
        <v>1.1502612496880729</v>
      </c>
      <c r="F362" s="94"/>
      <c r="G362" s="1"/>
      <c r="H362" s="1"/>
      <c r="I362" s="1"/>
    </row>
    <row r="363" spans="1:9">
      <c r="A363" s="18">
        <v>1</v>
      </c>
      <c r="B363" s="18">
        <v>16</v>
      </c>
      <c r="C363" s="18">
        <v>0</v>
      </c>
      <c r="D363" s="18">
        <v>0.93482603600000003</v>
      </c>
      <c r="E363" s="101">
        <f t="shared" si="5"/>
        <v>0.85917680027866927</v>
      </c>
      <c r="F363" s="94"/>
      <c r="G363" s="1"/>
      <c r="H363" s="1"/>
      <c r="I363" s="1"/>
    </row>
    <row r="364" spans="1:9">
      <c r="A364" s="18">
        <v>1</v>
      </c>
      <c r="B364" s="18">
        <v>16</v>
      </c>
      <c r="C364" s="18">
        <v>1</v>
      </c>
      <c r="D364" s="18">
        <v>0.81894169400000005</v>
      </c>
      <c r="E364" s="101">
        <f t="shared" si="5"/>
        <v>0.75267020511794247</v>
      </c>
      <c r="F364" s="94"/>
      <c r="G364" s="1"/>
      <c r="H364" s="1"/>
      <c r="I364" s="1"/>
    </row>
    <row r="365" spans="1:9">
      <c r="A365" s="18">
        <v>1</v>
      </c>
      <c r="B365" s="18">
        <v>16</v>
      </c>
      <c r="C365" s="18">
        <v>2</v>
      </c>
      <c r="D365" s="18">
        <v>0.77618831300000002</v>
      </c>
      <c r="E365" s="101">
        <f t="shared" si="5"/>
        <v>0.71337657007344868</v>
      </c>
      <c r="F365" s="94"/>
      <c r="G365" s="1"/>
      <c r="H365" s="1"/>
      <c r="I365" s="1"/>
    </row>
    <row r="366" spans="1:9">
      <c r="A366" s="18">
        <v>1</v>
      </c>
      <c r="B366" s="18">
        <v>16</v>
      </c>
      <c r="C366" s="18">
        <v>3</v>
      </c>
      <c r="D366" s="18">
        <v>0.77104739600000005</v>
      </c>
      <c r="E366" s="101">
        <f t="shared" si="5"/>
        <v>0.70865167319588862</v>
      </c>
      <c r="F366" s="94"/>
      <c r="G366" s="1"/>
      <c r="H366" s="1"/>
      <c r="I366" s="1"/>
    </row>
    <row r="367" spans="1:9">
      <c r="A367" s="18">
        <v>1</v>
      </c>
      <c r="B367" s="18">
        <v>16</v>
      </c>
      <c r="C367" s="18">
        <v>4</v>
      </c>
      <c r="D367" s="18">
        <v>0.77153779600000005</v>
      </c>
      <c r="E367" s="101">
        <f t="shared" si="5"/>
        <v>0.70910238839489992</v>
      </c>
      <c r="F367" s="94"/>
      <c r="G367" s="1"/>
      <c r="H367" s="1"/>
      <c r="I367" s="1"/>
    </row>
    <row r="368" spans="1:9">
      <c r="A368" s="18">
        <v>1</v>
      </c>
      <c r="B368" s="18">
        <v>16</v>
      </c>
      <c r="C368" s="18">
        <v>5</v>
      </c>
      <c r="D368" s="18">
        <v>0.83147263400000004</v>
      </c>
      <c r="E368" s="101">
        <f t="shared" si="5"/>
        <v>0.76418709972621801</v>
      </c>
      <c r="F368" s="94"/>
      <c r="G368" s="1"/>
      <c r="H368" s="1"/>
      <c r="I368" s="1"/>
    </row>
    <row r="369" spans="1:9">
      <c r="A369" s="18">
        <v>1</v>
      </c>
      <c r="B369" s="18">
        <v>16</v>
      </c>
      <c r="C369" s="18">
        <v>6</v>
      </c>
      <c r="D369" s="18">
        <v>1.0693774149999999</v>
      </c>
      <c r="E369" s="101">
        <f t="shared" si="5"/>
        <v>0.98283983364576999</v>
      </c>
      <c r="F369" s="94"/>
      <c r="G369" s="1"/>
      <c r="H369" s="1"/>
      <c r="I369" s="1"/>
    </row>
    <row r="370" spans="1:9">
      <c r="A370" s="18">
        <v>1</v>
      </c>
      <c r="B370" s="18">
        <v>16</v>
      </c>
      <c r="C370" s="18">
        <v>7</v>
      </c>
      <c r="D370" s="18">
        <v>1.3833551610000001</v>
      </c>
      <c r="E370" s="101">
        <f t="shared" si="5"/>
        <v>1.2714094549212613</v>
      </c>
      <c r="F370" s="94"/>
      <c r="G370" s="1"/>
      <c r="H370" s="1"/>
      <c r="I370" s="1"/>
    </row>
    <row r="371" spans="1:9">
      <c r="A371" s="18">
        <v>1</v>
      </c>
      <c r="B371" s="18">
        <v>16</v>
      </c>
      <c r="C371" s="18">
        <v>8</v>
      </c>
      <c r="D371" s="18">
        <v>1.314708945</v>
      </c>
      <c r="E371" s="101">
        <f t="shared" si="5"/>
        <v>1.2083183193058231</v>
      </c>
      <c r="F371" s="94"/>
      <c r="G371" s="1"/>
      <c r="H371" s="1"/>
      <c r="I371" s="1"/>
    </row>
    <row r="372" spans="1:9">
      <c r="A372" s="18">
        <v>1</v>
      </c>
      <c r="B372" s="18">
        <v>16</v>
      </c>
      <c r="C372" s="18">
        <v>9</v>
      </c>
      <c r="D372" s="18">
        <v>1.1047291020000001</v>
      </c>
      <c r="E372" s="101">
        <f t="shared" si="5"/>
        <v>1.0153307444157318</v>
      </c>
      <c r="F372" s="94"/>
      <c r="G372" s="1"/>
      <c r="H372" s="1"/>
      <c r="I372" s="1"/>
    </row>
    <row r="373" spans="1:9">
      <c r="A373" s="18">
        <v>1</v>
      </c>
      <c r="B373" s="18">
        <v>16</v>
      </c>
      <c r="C373" s="18">
        <v>10</v>
      </c>
      <c r="D373" s="18">
        <v>1.093533662</v>
      </c>
      <c r="E373" s="101">
        <f t="shared" si="5"/>
        <v>1.0050412767003591</v>
      </c>
      <c r="F373" s="94"/>
      <c r="G373" s="1"/>
      <c r="H373" s="1"/>
      <c r="I373" s="1"/>
    </row>
    <row r="374" spans="1:9">
      <c r="A374" s="18">
        <v>1</v>
      </c>
      <c r="B374" s="18">
        <v>16</v>
      </c>
      <c r="C374" s="18">
        <v>11</v>
      </c>
      <c r="D374" s="18">
        <v>1.0749224550000001</v>
      </c>
      <c r="E374" s="101">
        <f t="shared" si="5"/>
        <v>0.98793615054447614</v>
      </c>
      <c r="F374" s="94"/>
      <c r="G374" s="1"/>
      <c r="H374" s="1"/>
      <c r="I374" s="1"/>
    </row>
    <row r="375" spans="1:9">
      <c r="A375" s="18">
        <v>1</v>
      </c>
      <c r="B375" s="18">
        <v>16</v>
      </c>
      <c r="C375" s="18">
        <v>12</v>
      </c>
      <c r="D375" s="18">
        <v>1.045488381</v>
      </c>
      <c r="E375" s="101">
        <f t="shared" si="5"/>
        <v>0.96088397982542517</v>
      </c>
      <c r="F375" s="94"/>
      <c r="G375" s="1"/>
      <c r="H375" s="1"/>
      <c r="I375" s="1"/>
    </row>
    <row r="376" spans="1:9">
      <c r="A376" s="18">
        <v>1</v>
      </c>
      <c r="B376" s="18">
        <v>16</v>
      </c>
      <c r="C376" s="18">
        <v>13</v>
      </c>
      <c r="D376" s="18">
        <v>1.0082426149999999</v>
      </c>
      <c r="E376" s="101">
        <f t="shared" si="5"/>
        <v>0.92665226523525934</v>
      </c>
      <c r="F376" s="94"/>
      <c r="G376" s="1"/>
      <c r="H376" s="1"/>
      <c r="I376" s="1"/>
    </row>
    <row r="377" spans="1:9">
      <c r="A377" s="18">
        <v>1</v>
      </c>
      <c r="B377" s="18">
        <v>16</v>
      </c>
      <c r="C377" s="18">
        <v>14</v>
      </c>
      <c r="D377" s="18">
        <v>1.001597101</v>
      </c>
      <c r="E377" s="101">
        <f t="shared" si="5"/>
        <v>0.92054452835711464</v>
      </c>
      <c r="F377" s="94"/>
      <c r="G377" s="1"/>
      <c r="H377" s="1"/>
      <c r="I377" s="1"/>
    </row>
    <row r="378" spans="1:9">
      <c r="A378" s="18">
        <v>1</v>
      </c>
      <c r="B378" s="18">
        <v>16</v>
      </c>
      <c r="C378" s="18">
        <v>15</v>
      </c>
      <c r="D378" s="18">
        <v>1.056494306</v>
      </c>
      <c r="E378" s="101">
        <f t="shared" si="5"/>
        <v>0.97099926872566622</v>
      </c>
      <c r="F378" s="94"/>
      <c r="G378" s="1"/>
      <c r="H378" s="1"/>
      <c r="I378" s="1"/>
    </row>
    <row r="379" spans="1:9">
      <c r="A379" s="18">
        <v>1</v>
      </c>
      <c r="B379" s="18">
        <v>16</v>
      </c>
      <c r="C379" s="18">
        <v>16</v>
      </c>
      <c r="D379" s="18">
        <v>1.313898316</v>
      </c>
      <c r="E379" s="101">
        <f t="shared" si="5"/>
        <v>1.2075732891038262</v>
      </c>
      <c r="F379" s="94"/>
      <c r="G379" s="1"/>
      <c r="H379" s="1"/>
      <c r="I379" s="1"/>
    </row>
    <row r="380" spans="1:9">
      <c r="A380" s="18">
        <v>1</v>
      </c>
      <c r="B380" s="18">
        <v>16</v>
      </c>
      <c r="C380" s="18">
        <v>17</v>
      </c>
      <c r="D380" s="18">
        <v>1.8253461179999999</v>
      </c>
      <c r="E380" s="101">
        <f t="shared" si="5"/>
        <v>1.6776330318899357</v>
      </c>
      <c r="F380" s="94"/>
      <c r="G380" s="1"/>
      <c r="H380" s="1"/>
      <c r="I380" s="1"/>
    </row>
    <row r="381" spans="1:9">
      <c r="A381" s="18">
        <v>1</v>
      </c>
      <c r="B381" s="18">
        <v>16</v>
      </c>
      <c r="C381" s="18">
        <v>18</v>
      </c>
      <c r="D381" s="18">
        <v>2.1450964570000002</v>
      </c>
      <c r="E381" s="101">
        <f t="shared" si="5"/>
        <v>1.9715081087176418</v>
      </c>
      <c r="F381" s="94"/>
      <c r="G381" s="1"/>
      <c r="H381" s="1"/>
      <c r="I381" s="1"/>
    </row>
    <row r="382" spans="1:9">
      <c r="A382" s="18">
        <v>1</v>
      </c>
      <c r="B382" s="18">
        <v>16</v>
      </c>
      <c r="C382" s="18">
        <v>19</v>
      </c>
      <c r="D382" s="18">
        <v>2.1047784859999998</v>
      </c>
      <c r="E382" s="101">
        <f t="shared" si="5"/>
        <v>1.9344528021862473</v>
      </c>
      <c r="F382" s="94"/>
      <c r="G382" s="1"/>
      <c r="H382" s="1"/>
      <c r="I382" s="1"/>
    </row>
    <row r="383" spans="1:9">
      <c r="A383" s="18">
        <v>1</v>
      </c>
      <c r="B383" s="18">
        <v>16</v>
      </c>
      <c r="C383" s="18">
        <v>20</v>
      </c>
      <c r="D383" s="18">
        <v>1.9494360340000001</v>
      </c>
      <c r="E383" s="101">
        <f t="shared" si="5"/>
        <v>1.7916811786787452</v>
      </c>
      <c r="F383" s="94"/>
      <c r="G383" s="1"/>
      <c r="H383" s="1"/>
      <c r="I383" s="1"/>
    </row>
    <row r="384" spans="1:9">
      <c r="A384" s="18">
        <v>1</v>
      </c>
      <c r="B384" s="18">
        <v>16</v>
      </c>
      <c r="C384" s="18">
        <v>21</v>
      </c>
      <c r="D384" s="18">
        <v>1.7854405659999999</v>
      </c>
      <c r="E384" s="101">
        <f t="shared" si="5"/>
        <v>1.6409567700397425</v>
      </c>
      <c r="F384" s="94"/>
      <c r="G384" s="1"/>
      <c r="H384" s="1"/>
      <c r="I384" s="1"/>
    </row>
    <row r="385" spans="1:9">
      <c r="A385" s="18">
        <v>1</v>
      </c>
      <c r="B385" s="18">
        <v>16</v>
      </c>
      <c r="C385" s="18">
        <v>22</v>
      </c>
      <c r="D385" s="18">
        <v>1.469633218</v>
      </c>
      <c r="E385" s="101">
        <f t="shared" si="5"/>
        <v>1.3507056042505046</v>
      </c>
      <c r="F385" s="94"/>
      <c r="G385" s="1"/>
      <c r="H385" s="1"/>
      <c r="I385" s="1"/>
    </row>
    <row r="386" spans="1:9">
      <c r="A386" s="18">
        <v>1</v>
      </c>
      <c r="B386" s="18">
        <v>16</v>
      </c>
      <c r="C386" s="18">
        <v>23</v>
      </c>
      <c r="D386" s="18">
        <v>1.159976552</v>
      </c>
      <c r="E386" s="101">
        <f t="shared" si="5"/>
        <v>1.0661073867925983</v>
      </c>
      <c r="F386" s="94"/>
      <c r="G386" s="1"/>
      <c r="H386" s="1"/>
      <c r="I386" s="1"/>
    </row>
    <row r="387" spans="1:9">
      <c r="A387" s="18">
        <v>1</v>
      </c>
      <c r="B387" s="18">
        <v>17</v>
      </c>
      <c r="C387" s="18">
        <v>0</v>
      </c>
      <c r="D387" s="18">
        <v>0.85135534400000001</v>
      </c>
      <c r="E387" s="101">
        <f t="shared" si="5"/>
        <v>0.7824608346253481</v>
      </c>
      <c r="F387" s="94"/>
      <c r="G387" s="1"/>
      <c r="H387" s="1"/>
      <c r="I387" s="1"/>
    </row>
    <row r="388" spans="1:9">
      <c r="A388" s="18">
        <v>1</v>
      </c>
      <c r="B388" s="18">
        <v>17</v>
      </c>
      <c r="C388" s="18">
        <v>1</v>
      </c>
      <c r="D388" s="18">
        <v>0.73128236000000002</v>
      </c>
      <c r="E388" s="101">
        <f t="shared" ref="E388:E451" si="6">D388/H$15</f>
        <v>0.67210455632306965</v>
      </c>
      <c r="F388" s="94"/>
      <c r="G388" s="1"/>
      <c r="H388" s="1"/>
      <c r="I388" s="1"/>
    </row>
    <row r="389" spans="1:9">
      <c r="A389" s="18">
        <v>1</v>
      </c>
      <c r="B389" s="18">
        <v>17</v>
      </c>
      <c r="C389" s="18">
        <v>2</v>
      </c>
      <c r="D389" s="18">
        <v>0.68404965500000003</v>
      </c>
      <c r="E389" s="101">
        <f t="shared" si="6"/>
        <v>0.62869407909240949</v>
      </c>
      <c r="F389" s="94"/>
      <c r="G389" s="1"/>
      <c r="H389" s="1"/>
      <c r="I389" s="1"/>
    </row>
    <row r="390" spans="1:9">
      <c r="A390" s="18">
        <v>1</v>
      </c>
      <c r="B390" s="18">
        <v>17</v>
      </c>
      <c r="C390" s="18">
        <v>3</v>
      </c>
      <c r="D390" s="18">
        <v>0.67488579400000004</v>
      </c>
      <c r="E390" s="101">
        <f t="shared" si="6"/>
        <v>0.62027178823937801</v>
      </c>
      <c r="F390" s="94"/>
      <c r="G390" s="1"/>
      <c r="H390" s="1"/>
      <c r="I390" s="1"/>
    </row>
    <row r="391" spans="1:9">
      <c r="A391" s="18">
        <v>1</v>
      </c>
      <c r="B391" s="18">
        <v>17</v>
      </c>
      <c r="C391" s="18">
        <v>4</v>
      </c>
      <c r="D391" s="18">
        <v>0.67508534899999995</v>
      </c>
      <c r="E391" s="101">
        <f t="shared" si="6"/>
        <v>0.62045519458427734</v>
      </c>
      <c r="F391" s="94"/>
      <c r="G391" s="1"/>
      <c r="H391" s="1"/>
      <c r="I391" s="1"/>
    </row>
    <row r="392" spans="1:9">
      <c r="A392" s="18">
        <v>1</v>
      </c>
      <c r="B392" s="18">
        <v>17</v>
      </c>
      <c r="C392" s="18">
        <v>5</v>
      </c>
      <c r="D392" s="18">
        <v>0.72817044799999997</v>
      </c>
      <c r="E392" s="101">
        <f t="shared" si="6"/>
        <v>0.66924447060450198</v>
      </c>
      <c r="F392" s="94"/>
      <c r="G392" s="1"/>
      <c r="H392" s="1"/>
      <c r="I392" s="1"/>
    </row>
    <row r="393" spans="1:9">
      <c r="A393" s="18">
        <v>1</v>
      </c>
      <c r="B393" s="18">
        <v>17</v>
      </c>
      <c r="C393" s="18">
        <v>6</v>
      </c>
      <c r="D393" s="18">
        <v>0.96158632499999996</v>
      </c>
      <c r="E393" s="101">
        <f t="shared" si="6"/>
        <v>0.88377155758338821</v>
      </c>
      <c r="F393" s="94"/>
      <c r="G393" s="1"/>
      <c r="H393" s="1"/>
      <c r="I393" s="1"/>
    </row>
    <row r="394" spans="1:9">
      <c r="A394" s="18">
        <v>1</v>
      </c>
      <c r="B394" s="18">
        <v>17</v>
      </c>
      <c r="C394" s="18">
        <v>7</v>
      </c>
      <c r="D394" s="18">
        <v>1.2766719179999999</v>
      </c>
      <c r="E394" s="101">
        <f t="shared" si="6"/>
        <v>1.1733593751906066</v>
      </c>
      <c r="F394" s="94"/>
      <c r="G394" s="1"/>
      <c r="H394" s="1"/>
      <c r="I394" s="1"/>
    </row>
    <row r="395" spans="1:9">
      <c r="A395" s="18">
        <v>1</v>
      </c>
      <c r="B395" s="18">
        <v>17</v>
      </c>
      <c r="C395" s="18">
        <v>8</v>
      </c>
      <c r="D395" s="18">
        <v>1.222238589</v>
      </c>
      <c r="E395" s="101">
        <f t="shared" si="6"/>
        <v>1.1233309724314691</v>
      </c>
      <c r="F395" s="94"/>
      <c r="G395" s="1"/>
      <c r="H395" s="1"/>
      <c r="I395" s="1"/>
    </row>
    <row r="396" spans="1:9">
      <c r="A396" s="18">
        <v>1</v>
      </c>
      <c r="B396" s="18">
        <v>17</v>
      </c>
      <c r="C396" s="18">
        <v>9</v>
      </c>
      <c r="D396" s="18">
        <v>1.0430694039999999</v>
      </c>
      <c r="E396" s="101">
        <f t="shared" si="6"/>
        <v>0.95866075449924515</v>
      </c>
      <c r="F396" s="94"/>
      <c r="G396" s="1"/>
      <c r="H396" s="1"/>
      <c r="I396" s="1"/>
    </row>
    <row r="397" spans="1:9">
      <c r="A397" s="18">
        <v>1</v>
      </c>
      <c r="B397" s="18">
        <v>17</v>
      </c>
      <c r="C397" s="18">
        <v>10</v>
      </c>
      <c r="D397" s="18">
        <v>1.06503496</v>
      </c>
      <c r="E397" s="101">
        <f t="shared" si="6"/>
        <v>0.97884878456436197</v>
      </c>
      <c r="F397" s="94"/>
      <c r="G397" s="1"/>
      <c r="H397" s="1"/>
      <c r="I397" s="1"/>
    </row>
    <row r="398" spans="1:9">
      <c r="A398" s="18">
        <v>1</v>
      </c>
      <c r="B398" s="18">
        <v>17</v>
      </c>
      <c r="C398" s="18">
        <v>11</v>
      </c>
      <c r="D398" s="18">
        <v>1.056148809</v>
      </c>
      <c r="E398" s="101">
        <f t="shared" si="6"/>
        <v>0.97068173049338069</v>
      </c>
      <c r="F398" s="94"/>
      <c r="G398" s="1"/>
      <c r="H398" s="1"/>
      <c r="I398" s="1"/>
    </row>
    <row r="399" spans="1:9">
      <c r="A399" s="18">
        <v>1</v>
      </c>
      <c r="B399" s="18">
        <v>17</v>
      </c>
      <c r="C399" s="18">
        <v>12</v>
      </c>
      <c r="D399" s="18">
        <v>0.99248788499999996</v>
      </c>
      <c r="E399" s="101">
        <f t="shared" si="6"/>
        <v>0.91217246044872013</v>
      </c>
      <c r="F399" s="94"/>
      <c r="G399" s="1"/>
      <c r="H399" s="1"/>
      <c r="I399" s="1"/>
    </row>
    <row r="400" spans="1:9">
      <c r="A400" s="18">
        <v>1</v>
      </c>
      <c r="B400" s="18">
        <v>17</v>
      </c>
      <c r="C400" s="18">
        <v>13</v>
      </c>
      <c r="D400" s="18">
        <v>0.94878091499999995</v>
      </c>
      <c r="E400" s="101">
        <f t="shared" si="6"/>
        <v>0.87200240400147355</v>
      </c>
      <c r="F400" s="94"/>
      <c r="G400" s="1"/>
      <c r="H400" s="1"/>
      <c r="I400" s="1"/>
    </row>
    <row r="401" spans="1:9">
      <c r="A401" s="18">
        <v>1</v>
      </c>
      <c r="B401" s="18">
        <v>17</v>
      </c>
      <c r="C401" s="18">
        <v>14</v>
      </c>
      <c r="D401" s="18">
        <v>0.93784645200000005</v>
      </c>
      <c r="E401" s="101">
        <f t="shared" si="6"/>
        <v>0.86195279415823056</v>
      </c>
      <c r="F401" s="94"/>
      <c r="G401" s="1"/>
      <c r="H401" s="1"/>
      <c r="I401" s="1"/>
    </row>
    <row r="402" spans="1:9">
      <c r="A402" s="18">
        <v>1</v>
      </c>
      <c r="B402" s="18">
        <v>17</v>
      </c>
      <c r="C402" s="18">
        <v>15</v>
      </c>
      <c r="D402" s="18">
        <v>1.007635496</v>
      </c>
      <c r="E402" s="101">
        <f t="shared" si="6"/>
        <v>0.92609427632639219</v>
      </c>
      <c r="F402" s="94"/>
      <c r="G402" s="1"/>
      <c r="H402" s="1"/>
      <c r="I402" s="1"/>
    </row>
    <row r="403" spans="1:9">
      <c r="A403" s="18">
        <v>1</v>
      </c>
      <c r="B403" s="18">
        <v>17</v>
      </c>
      <c r="C403" s="18">
        <v>16</v>
      </c>
      <c r="D403" s="18">
        <v>1.2795387970000001</v>
      </c>
      <c r="E403" s="101">
        <f t="shared" si="6"/>
        <v>1.1759942567954726</v>
      </c>
      <c r="F403" s="94"/>
      <c r="G403" s="1"/>
      <c r="H403" s="1"/>
      <c r="I403" s="1"/>
    </row>
    <row r="404" spans="1:9">
      <c r="A404" s="18">
        <v>1</v>
      </c>
      <c r="B404" s="18">
        <v>17</v>
      </c>
      <c r="C404" s="18">
        <v>17</v>
      </c>
      <c r="D404" s="18">
        <v>1.7989375919999999</v>
      </c>
      <c r="E404" s="101">
        <f t="shared" si="6"/>
        <v>1.653361571751917</v>
      </c>
      <c r="F404" s="94"/>
      <c r="G404" s="1"/>
      <c r="H404" s="1"/>
      <c r="I404" s="1"/>
    </row>
    <row r="405" spans="1:9">
      <c r="A405" s="18">
        <v>1</v>
      </c>
      <c r="B405" s="18">
        <v>17</v>
      </c>
      <c r="C405" s="18">
        <v>18</v>
      </c>
      <c r="D405" s="18">
        <v>2.1275005939999998</v>
      </c>
      <c r="E405" s="101">
        <f t="shared" si="6"/>
        <v>1.9553361615442726</v>
      </c>
      <c r="F405" s="94"/>
      <c r="G405" s="1"/>
      <c r="H405" s="1"/>
      <c r="I405" s="1"/>
    </row>
    <row r="406" spans="1:9">
      <c r="A406" s="18">
        <v>1</v>
      </c>
      <c r="B406" s="18">
        <v>17</v>
      </c>
      <c r="C406" s="18">
        <v>19</v>
      </c>
      <c r="D406" s="18">
        <v>2.095441493</v>
      </c>
      <c r="E406" s="101">
        <f t="shared" si="6"/>
        <v>1.9258713897511703</v>
      </c>
      <c r="F406" s="94"/>
      <c r="G406" s="1"/>
      <c r="H406" s="1"/>
      <c r="I406" s="1"/>
    </row>
    <row r="407" spans="1:9">
      <c r="A407" s="18">
        <v>1</v>
      </c>
      <c r="B407" s="18">
        <v>17</v>
      </c>
      <c r="C407" s="18">
        <v>20</v>
      </c>
      <c r="D407" s="18">
        <v>1.9473769590000001</v>
      </c>
      <c r="E407" s="101">
        <f t="shared" si="6"/>
        <v>1.7897887308842833</v>
      </c>
      <c r="F407" s="94"/>
      <c r="G407" s="1"/>
      <c r="H407" s="1"/>
      <c r="I407" s="1"/>
    </row>
    <row r="408" spans="1:9">
      <c r="A408" s="18">
        <v>1</v>
      </c>
      <c r="B408" s="18">
        <v>17</v>
      </c>
      <c r="C408" s="18">
        <v>21</v>
      </c>
      <c r="D408" s="18">
        <v>1.7837401159999999</v>
      </c>
      <c r="E408" s="101">
        <f t="shared" si="6"/>
        <v>1.639393926116091</v>
      </c>
      <c r="F408" s="94"/>
      <c r="G408" s="1"/>
      <c r="H408" s="1"/>
      <c r="I408" s="1"/>
    </row>
    <row r="409" spans="1:9">
      <c r="A409" s="18">
        <v>1</v>
      </c>
      <c r="B409" s="18">
        <v>17</v>
      </c>
      <c r="C409" s="18">
        <v>22</v>
      </c>
      <c r="D409" s="18">
        <v>1.4692350110000001</v>
      </c>
      <c r="E409" s="101">
        <f t="shared" si="6"/>
        <v>1.3503396214869388</v>
      </c>
      <c r="F409" s="94"/>
      <c r="G409" s="1"/>
      <c r="H409" s="1"/>
      <c r="I409" s="1"/>
    </row>
    <row r="410" spans="1:9">
      <c r="A410" s="18">
        <v>1</v>
      </c>
      <c r="B410" s="18">
        <v>17</v>
      </c>
      <c r="C410" s="18">
        <v>23</v>
      </c>
      <c r="D410" s="18">
        <v>1.1601705170000001</v>
      </c>
      <c r="E410" s="101">
        <f t="shared" si="6"/>
        <v>1.066285655498912</v>
      </c>
      <c r="F410" s="94"/>
      <c r="G410" s="1"/>
      <c r="H410" s="1"/>
      <c r="I410" s="1"/>
    </row>
    <row r="411" spans="1:9">
      <c r="A411" s="18">
        <v>1</v>
      </c>
      <c r="B411" s="18">
        <v>18</v>
      </c>
      <c r="C411" s="18">
        <v>0</v>
      </c>
      <c r="D411" s="18">
        <v>0.85351478199999997</v>
      </c>
      <c r="E411" s="101">
        <f t="shared" si="6"/>
        <v>0.78444552371165011</v>
      </c>
      <c r="F411" s="94"/>
      <c r="G411" s="1"/>
      <c r="H411" s="1"/>
      <c r="I411" s="1"/>
    </row>
    <row r="412" spans="1:9">
      <c r="A412" s="18">
        <v>1</v>
      </c>
      <c r="B412" s="18">
        <v>18</v>
      </c>
      <c r="C412" s="18">
        <v>1</v>
      </c>
      <c r="D412" s="18">
        <v>0.73151673699999997</v>
      </c>
      <c r="E412" s="101">
        <f t="shared" si="6"/>
        <v>0.67231996675577488</v>
      </c>
      <c r="F412" s="94"/>
      <c r="G412" s="1"/>
      <c r="H412" s="1"/>
      <c r="I412" s="1"/>
    </row>
    <row r="413" spans="1:9">
      <c r="A413" s="18">
        <v>1</v>
      </c>
      <c r="B413" s="18">
        <v>18</v>
      </c>
      <c r="C413" s="18">
        <v>2</v>
      </c>
      <c r="D413" s="18">
        <v>0.68472877600000004</v>
      </c>
      <c r="E413" s="101">
        <f t="shared" si="6"/>
        <v>0.62931824335967645</v>
      </c>
      <c r="F413" s="94"/>
      <c r="G413" s="1"/>
      <c r="H413" s="1"/>
      <c r="I413" s="1"/>
    </row>
    <row r="414" spans="1:9">
      <c r="A414" s="18">
        <v>1</v>
      </c>
      <c r="B414" s="18">
        <v>18</v>
      </c>
      <c r="C414" s="18">
        <v>3</v>
      </c>
      <c r="D414" s="18">
        <v>0.67253522499999996</v>
      </c>
      <c r="E414" s="101">
        <f t="shared" si="6"/>
        <v>0.61811143511004529</v>
      </c>
      <c r="F414" s="94"/>
      <c r="G414" s="1"/>
      <c r="H414" s="1"/>
      <c r="I414" s="1"/>
    </row>
    <row r="415" spans="1:9">
      <c r="A415" s="18">
        <v>1</v>
      </c>
      <c r="B415" s="18">
        <v>18</v>
      </c>
      <c r="C415" s="18">
        <v>4</v>
      </c>
      <c r="D415" s="18">
        <v>0.66912040299999997</v>
      </c>
      <c r="E415" s="101">
        <f t="shared" si="6"/>
        <v>0.61497295187734125</v>
      </c>
      <c r="F415" s="94"/>
      <c r="G415" s="1"/>
      <c r="H415" s="1"/>
      <c r="I415" s="1"/>
    </row>
    <row r="416" spans="1:9">
      <c r="A416" s="18">
        <v>1</v>
      </c>
      <c r="B416" s="18">
        <v>18</v>
      </c>
      <c r="C416" s="18">
        <v>5</v>
      </c>
      <c r="D416" s="18">
        <v>0.72148795099999996</v>
      </c>
      <c r="E416" s="101">
        <f t="shared" si="6"/>
        <v>0.66310274351386733</v>
      </c>
      <c r="F416" s="94"/>
      <c r="G416" s="1"/>
      <c r="H416" s="1"/>
      <c r="I416" s="1"/>
    </row>
    <row r="417" spans="1:9">
      <c r="A417" s="18">
        <v>1</v>
      </c>
      <c r="B417" s="18">
        <v>18</v>
      </c>
      <c r="C417" s="18">
        <v>6</v>
      </c>
      <c r="D417" s="18">
        <v>0.93680419999999998</v>
      </c>
      <c r="E417" s="101">
        <f t="shared" si="6"/>
        <v>0.86099488466067764</v>
      </c>
      <c r="F417" s="94"/>
      <c r="G417" s="1"/>
      <c r="H417" s="1"/>
      <c r="I417" s="1"/>
    </row>
    <row r="418" spans="1:9">
      <c r="A418" s="18">
        <v>1</v>
      </c>
      <c r="B418" s="18">
        <v>18</v>
      </c>
      <c r="C418" s="18">
        <v>7</v>
      </c>
      <c r="D418" s="18">
        <v>1.249343562</v>
      </c>
      <c r="E418" s="101">
        <f t="shared" si="6"/>
        <v>1.1482425207591407</v>
      </c>
      <c r="F418" s="94"/>
      <c r="G418" s="1"/>
      <c r="H418" s="1"/>
      <c r="I418" s="1"/>
    </row>
    <row r="419" spans="1:9">
      <c r="A419" s="18">
        <v>1</v>
      </c>
      <c r="B419" s="18">
        <v>18</v>
      </c>
      <c r="C419" s="18">
        <v>8</v>
      </c>
      <c r="D419" s="18">
        <v>1.200279074</v>
      </c>
      <c r="E419" s="101">
        <f t="shared" si="6"/>
        <v>1.1031484945085164</v>
      </c>
      <c r="F419" s="94"/>
      <c r="G419" s="1"/>
      <c r="H419" s="1"/>
      <c r="I419" s="1"/>
    </row>
    <row r="420" spans="1:9">
      <c r="A420" s="18">
        <v>1</v>
      </c>
      <c r="B420" s="18">
        <v>18</v>
      </c>
      <c r="C420" s="18">
        <v>9</v>
      </c>
      <c r="D420" s="18">
        <v>1.0217390500000001</v>
      </c>
      <c r="E420" s="101">
        <f t="shared" si="6"/>
        <v>0.93905652377312188</v>
      </c>
      <c r="F420" s="94"/>
      <c r="G420" s="1"/>
      <c r="H420" s="1"/>
      <c r="I420" s="1"/>
    </row>
    <row r="421" spans="1:9">
      <c r="A421" s="18">
        <v>1</v>
      </c>
      <c r="B421" s="18">
        <v>18</v>
      </c>
      <c r="C421" s="18">
        <v>10</v>
      </c>
      <c r="D421" s="18">
        <v>1.0294136009999999</v>
      </c>
      <c r="E421" s="101">
        <f t="shared" si="6"/>
        <v>0.9461100245506241</v>
      </c>
      <c r="F421" s="94"/>
      <c r="G421" s="1"/>
      <c r="H421" s="1"/>
      <c r="I421" s="1"/>
    </row>
    <row r="422" spans="1:9">
      <c r="A422" s="18">
        <v>1</v>
      </c>
      <c r="B422" s="18">
        <v>18</v>
      </c>
      <c r="C422" s="18">
        <v>11</v>
      </c>
      <c r="D422" s="18">
        <v>1.0237341680000001</v>
      </c>
      <c r="E422" s="101">
        <f t="shared" si="6"/>
        <v>0.94089019018099496</v>
      </c>
      <c r="F422" s="94"/>
      <c r="G422" s="1"/>
      <c r="H422" s="1"/>
      <c r="I422" s="1"/>
    </row>
    <row r="423" spans="1:9">
      <c r="A423" s="18">
        <v>1</v>
      </c>
      <c r="B423" s="18">
        <v>18</v>
      </c>
      <c r="C423" s="18">
        <v>12</v>
      </c>
      <c r="D423" s="18">
        <v>0.99970131299999998</v>
      </c>
      <c r="E423" s="101">
        <f t="shared" si="6"/>
        <v>0.9188021538348814</v>
      </c>
      <c r="F423" s="94"/>
      <c r="G423" s="1"/>
      <c r="H423" s="1"/>
      <c r="I423" s="1"/>
    </row>
    <row r="424" spans="1:9">
      <c r="A424" s="18">
        <v>1</v>
      </c>
      <c r="B424" s="18">
        <v>18</v>
      </c>
      <c r="C424" s="18">
        <v>13</v>
      </c>
      <c r="D424" s="18">
        <v>0.97587460699999995</v>
      </c>
      <c r="E424" s="101">
        <f t="shared" si="6"/>
        <v>0.89690358422522987</v>
      </c>
      <c r="F424" s="94"/>
      <c r="G424" s="1"/>
      <c r="H424" s="1"/>
      <c r="I424" s="1"/>
    </row>
    <row r="425" spans="1:9">
      <c r="A425" s="18">
        <v>1</v>
      </c>
      <c r="B425" s="18">
        <v>18</v>
      </c>
      <c r="C425" s="18">
        <v>14</v>
      </c>
      <c r="D425" s="18">
        <v>0.97842250799999997</v>
      </c>
      <c r="E425" s="101">
        <f t="shared" si="6"/>
        <v>0.89924530059202445</v>
      </c>
      <c r="F425" s="94"/>
      <c r="G425" s="1"/>
      <c r="H425" s="1"/>
      <c r="I425" s="1"/>
    </row>
    <row r="426" spans="1:9">
      <c r="A426" s="18">
        <v>1</v>
      </c>
      <c r="B426" s="18">
        <v>18</v>
      </c>
      <c r="C426" s="18">
        <v>15</v>
      </c>
      <c r="D426" s="18">
        <v>1.0499457860000001</v>
      </c>
      <c r="E426" s="101">
        <f t="shared" si="6"/>
        <v>0.96498067677006005</v>
      </c>
      <c r="F426" s="94"/>
      <c r="G426" s="1"/>
      <c r="H426" s="1"/>
      <c r="I426" s="1"/>
    </row>
    <row r="427" spans="1:9">
      <c r="A427" s="18">
        <v>1</v>
      </c>
      <c r="B427" s="18">
        <v>18</v>
      </c>
      <c r="C427" s="18">
        <v>16</v>
      </c>
      <c r="D427" s="18">
        <v>1.3204744390000001</v>
      </c>
      <c r="E427" s="101">
        <f t="shared" si="6"/>
        <v>1.2136172503327569</v>
      </c>
      <c r="F427" s="94"/>
      <c r="G427" s="1"/>
      <c r="H427" s="1"/>
      <c r="I427" s="1"/>
    </row>
    <row r="428" spans="1:9">
      <c r="A428" s="18">
        <v>1</v>
      </c>
      <c r="B428" s="18">
        <v>18</v>
      </c>
      <c r="C428" s="18">
        <v>17</v>
      </c>
      <c r="D428" s="18">
        <v>1.8298574569999999</v>
      </c>
      <c r="E428" s="101">
        <f t="shared" si="6"/>
        <v>1.6817792983156949</v>
      </c>
      <c r="F428" s="94"/>
      <c r="G428" s="1"/>
      <c r="H428" s="1"/>
      <c r="I428" s="1"/>
    </row>
    <row r="429" spans="1:9">
      <c r="A429" s="18">
        <v>1</v>
      </c>
      <c r="B429" s="18">
        <v>18</v>
      </c>
      <c r="C429" s="18">
        <v>18</v>
      </c>
      <c r="D429" s="18">
        <v>2.1548544700000001</v>
      </c>
      <c r="E429" s="101">
        <f t="shared" si="6"/>
        <v>1.9804764708123594</v>
      </c>
      <c r="F429" s="94"/>
      <c r="G429" s="1"/>
      <c r="H429" s="1"/>
      <c r="I429" s="1"/>
    </row>
    <row r="430" spans="1:9">
      <c r="A430" s="18">
        <v>1</v>
      </c>
      <c r="B430" s="18">
        <v>18</v>
      </c>
      <c r="C430" s="18">
        <v>19</v>
      </c>
      <c r="D430" s="18">
        <v>2.1226924999999999</v>
      </c>
      <c r="E430" s="101">
        <f t="shared" si="6"/>
        <v>1.9509171545212813</v>
      </c>
      <c r="F430" s="94"/>
      <c r="G430" s="1"/>
      <c r="H430" s="1"/>
      <c r="I430" s="1"/>
    </row>
    <row r="431" spans="1:9">
      <c r="A431" s="18">
        <v>1</v>
      </c>
      <c r="B431" s="18">
        <v>18</v>
      </c>
      <c r="C431" s="18">
        <v>20</v>
      </c>
      <c r="D431" s="18">
        <v>1.9739441310000001</v>
      </c>
      <c r="E431" s="101">
        <f t="shared" si="6"/>
        <v>1.8142059988597048</v>
      </c>
      <c r="F431" s="94"/>
      <c r="G431" s="1"/>
      <c r="H431" s="1"/>
      <c r="I431" s="1"/>
    </row>
    <row r="432" spans="1:9">
      <c r="A432" s="18">
        <v>1</v>
      </c>
      <c r="B432" s="18">
        <v>18</v>
      </c>
      <c r="C432" s="18">
        <v>21</v>
      </c>
      <c r="D432" s="18">
        <v>1.8121955620000001</v>
      </c>
      <c r="E432" s="101">
        <f t="shared" si="6"/>
        <v>1.6655466626716469</v>
      </c>
      <c r="F432" s="94"/>
      <c r="G432" s="1"/>
      <c r="H432" s="1"/>
      <c r="I432" s="1"/>
    </row>
    <row r="433" spans="1:9">
      <c r="A433" s="18">
        <v>1</v>
      </c>
      <c r="B433" s="18">
        <v>18</v>
      </c>
      <c r="C433" s="18">
        <v>22</v>
      </c>
      <c r="D433" s="18">
        <v>1.498904676</v>
      </c>
      <c r="E433" s="101">
        <f t="shared" si="6"/>
        <v>1.3776083183977723</v>
      </c>
      <c r="F433" s="94"/>
      <c r="G433" s="1"/>
      <c r="H433" s="1"/>
      <c r="I433" s="1"/>
    </row>
    <row r="434" spans="1:9">
      <c r="A434" s="18">
        <v>1</v>
      </c>
      <c r="B434" s="18">
        <v>18</v>
      </c>
      <c r="C434" s="18">
        <v>23</v>
      </c>
      <c r="D434" s="18">
        <v>1.1912766720000001</v>
      </c>
      <c r="E434" s="101">
        <f t="shared" si="6"/>
        <v>1.0948745968555607</v>
      </c>
      <c r="F434" s="94"/>
      <c r="G434" s="1"/>
      <c r="H434" s="1"/>
      <c r="I434" s="1"/>
    </row>
    <row r="435" spans="1:9">
      <c r="A435" s="18">
        <v>1</v>
      </c>
      <c r="B435" s="18">
        <v>19</v>
      </c>
      <c r="C435" s="18">
        <v>0</v>
      </c>
      <c r="D435" s="18">
        <v>0.889665398</v>
      </c>
      <c r="E435" s="101">
        <f t="shared" si="6"/>
        <v>0.81767071148656878</v>
      </c>
      <c r="F435" s="94"/>
      <c r="G435" s="1"/>
      <c r="H435" s="1"/>
      <c r="I435" s="1"/>
    </row>
    <row r="436" spans="1:9">
      <c r="A436" s="18">
        <v>1</v>
      </c>
      <c r="B436" s="18">
        <v>19</v>
      </c>
      <c r="C436" s="18">
        <v>1</v>
      </c>
      <c r="D436" s="18">
        <v>0.76941030200000005</v>
      </c>
      <c r="E436" s="101">
        <f t="shared" si="6"/>
        <v>0.70714705829374724</v>
      </c>
      <c r="F436" s="94"/>
      <c r="G436" s="1"/>
      <c r="H436" s="1"/>
      <c r="I436" s="1"/>
    </row>
    <row r="437" spans="1:9">
      <c r="A437" s="18">
        <v>1</v>
      </c>
      <c r="B437" s="18">
        <v>19</v>
      </c>
      <c r="C437" s="18">
        <v>2</v>
      </c>
      <c r="D437" s="18">
        <v>0.72355420000000004</v>
      </c>
      <c r="E437" s="101">
        <f t="shared" si="6"/>
        <v>0.66500178476436056</v>
      </c>
      <c r="F437" s="94"/>
      <c r="G437" s="1"/>
      <c r="H437" s="1"/>
      <c r="I437" s="1"/>
    </row>
    <row r="438" spans="1:9">
      <c r="A438" s="18">
        <v>1</v>
      </c>
      <c r="B438" s="18">
        <v>19</v>
      </c>
      <c r="C438" s="18">
        <v>3</v>
      </c>
      <c r="D438" s="18">
        <v>0.71446648599999996</v>
      </c>
      <c r="E438" s="101">
        <f t="shared" si="6"/>
        <v>0.65664947884252611</v>
      </c>
      <c r="F438" s="94"/>
      <c r="G438" s="1"/>
      <c r="H438" s="1"/>
      <c r="I438" s="1"/>
    </row>
    <row r="439" spans="1:9">
      <c r="A439" s="18">
        <v>1</v>
      </c>
      <c r="B439" s="18">
        <v>19</v>
      </c>
      <c r="C439" s="18">
        <v>4</v>
      </c>
      <c r="D439" s="18">
        <v>0.71371463899999998</v>
      </c>
      <c r="E439" s="101">
        <f t="shared" si="6"/>
        <v>0.65595847380535033</v>
      </c>
      <c r="F439" s="94"/>
      <c r="G439" s="1"/>
      <c r="H439" s="1"/>
      <c r="I439" s="1"/>
    </row>
    <row r="440" spans="1:9">
      <c r="A440" s="18">
        <v>1</v>
      </c>
      <c r="B440" s="18">
        <v>19</v>
      </c>
      <c r="C440" s="18">
        <v>5</v>
      </c>
      <c r="D440" s="18">
        <v>0.76778758499999999</v>
      </c>
      <c r="E440" s="101">
        <f t="shared" si="6"/>
        <v>0.70565565695689159</v>
      </c>
      <c r="F440" s="94"/>
      <c r="G440" s="1"/>
      <c r="H440" s="1"/>
      <c r="I440" s="1"/>
    </row>
    <row r="441" spans="1:9">
      <c r="A441" s="18">
        <v>1</v>
      </c>
      <c r="B441" s="18">
        <v>19</v>
      </c>
      <c r="C441" s="18">
        <v>6</v>
      </c>
      <c r="D441" s="18">
        <v>0.98819334199999997</v>
      </c>
      <c r="E441" s="101">
        <f t="shared" si="6"/>
        <v>0.90822544616872936</v>
      </c>
      <c r="F441" s="94"/>
      <c r="G441" s="1"/>
      <c r="H441" s="1"/>
      <c r="I441" s="1"/>
    </row>
    <row r="442" spans="1:9">
      <c r="A442" s="18">
        <v>1</v>
      </c>
      <c r="B442" s="18">
        <v>19</v>
      </c>
      <c r="C442" s="18">
        <v>7</v>
      </c>
      <c r="D442" s="18">
        <v>1.319698413</v>
      </c>
      <c r="E442" s="101">
        <f t="shared" si="6"/>
        <v>1.212904022940775</v>
      </c>
      <c r="F442" s="94"/>
      <c r="G442" s="1"/>
      <c r="H442" s="1"/>
      <c r="I442" s="1"/>
    </row>
    <row r="443" spans="1:9">
      <c r="A443" s="18">
        <v>1</v>
      </c>
      <c r="B443" s="18">
        <v>19</v>
      </c>
      <c r="C443" s="18">
        <v>8</v>
      </c>
      <c r="D443" s="18">
        <v>1.2690777639999999</v>
      </c>
      <c r="E443" s="101">
        <f t="shared" si="6"/>
        <v>1.1663797654201493</v>
      </c>
      <c r="F443" s="94"/>
      <c r="G443" s="1"/>
      <c r="H443" s="1"/>
      <c r="I443" s="1"/>
    </row>
    <row r="444" spans="1:9">
      <c r="A444" s="18">
        <v>1</v>
      </c>
      <c r="B444" s="18">
        <v>19</v>
      </c>
      <c r="C444" s="18">
        <v>9</v>
      </c>
      <c r="D444" s="18">
        <v>1.093034262</v>
      </c>
      <c r="E444" s="101">
        <f t="shared" si="6"/>
        <v>1.004582289811317</v>
      </c>
      <c r="F444" s="94"/>
      <c r="G444" s="1"/>
      <c r="H444" s="1"/>
      <c r="I444" s="1"/>
    </row>
    <row r="445" spans="1:9">
      <c r="A445" s="18">
        <v>1</v>
      </c>
      <c r="B445" s="18">
        <v>19</v>
      </c>
      <c r="C445" s="18">
        <v>10</v>
      </c>
      <c r="D445" s="18">
        <v>1.1128475250000001</v>
      </c>
      <c r="E445" s="101">
        <f t="shared" si="6"/>
        <v>1.0227921975929395</v>
      </c>
      <c r="F445" s="94"/>
      <c r="G445" s="1"/>
      <c r="H445" s="1"/>
      <c r="I445" s="1"/>
    </row>
    <row r="446" spans="1:9">
      <c r="A446" s="18">
        <v>1</v>
      </c>
      <c r="B446" s="18">
        <v>19</v>
      </c>
      <c r="C446" s="18">
        <v>11</v>
      </c>
      <c r="D446" s="18">
        <v>1.1008027300000001</v>
      </c>
      <c r="E446" s="101">
        <f t="shared" si="6"/>
        <v>1.0117221075124441</v>
      </c>
      <c r="F446" s="94"/>
      <c r="G446" s="1"/>
      <c r="H446" s="1"/>
      <c r="I446" s="1"/>
    </row>
    <row r="447" spans="1:9">
      <c r="A447" s="18">
        <v>1</v>
      </c>
      <c r="B447" s="18">
        <v>19</v>
      </c>
      <c r="C447" s="18">
        <v>12</v>
      </c>
      <c r="D447" s="18">
        <v>1.078008748</v>
      </c>
      <c r="E447" s="101">
        <f t="shared" si="6"/>
        <v>0.99077269043783278</v>
      </c>
      <c r="F447" s="94"/>
      <c r="G447" s="1"/>
      <c r="H447" s="1"/>
      <c r="I447" s="1"/>
    </row>
    <row r="448" spans="1:9">
      <c r="A448" s="18">
        <v>1</v>
      </c>
      <c r="B448" s="18">
        <v>19</v>
      </c>
      <c r="C448" s="18">
        <v>13</v>
      </c>
      <c r="D448" s="18">
        <v>1.0536551119999999</v>
      </c>
      <c r="E448" s="101">
        <f t="shared" si="6"/>
        <v>0.96838983175841165</v>
      </c>
      <c r="F448" s="94"/>
      <c r="G448" s="1"/>
      <c r="H448" s="1"/>
      <c r="I448" s="1"/>
    </row>
    <row r="449" spans="1:9">
      <c r="A449" s="18">
        <v>1</v>
      </c>
      <c r="B449" s="18">
        <v>19</v>
      </c>
      <c r="C449" s="18">
        <v>14</v>
      </c>
      <c r="D449" s="18">
        <v>1.0552823330000001</v>
      </c>
      <c r="E449" s="101">
        <f t="shared" si="6"/>
        <v>0.96988537261658936</v>
      </c>
      <c r="F449" s="94"/>
      <c r="G449" s="1"/>
      <c r="H449" s="1"/>
      <c r="I449" s="1"/>
    </row>
    <row r="450" spans="1:9">
      <c r="A450" s="18">
        <v>1</v>
      </c>
      <c r="B450" s="18">
        <v>19</v>
      </c>
      <c r="C450" s="18">
        <v>15</v>
      </c>
      <c r="D450" s="18">
        <v>1.122843203</v>
      </c>
      <c r="E450" s="101">
        <f t="shared" si="6"/>
        <v>1.0319789920444538</v>
      </c>
      <c r="F450" s="94"/>
      <c r="G450" s="1"/>
      <c r="H450" s="1"/>
      <c r="I450" s="1"/>
    </row>
    <row r="451" spans="1:9">
      <c r="A451" s="18">
        <v>1</v>
      </c>
      <c r="B451" s="18">
        <v>19</v>
      </c>
      <c r="C451" s="18">
        <v>16</v>
      </c>
      <c r="D451" s="18">
        <v>1.392777309</v>
      </c>
      <c r="E451" s="101">
        <f t="shared" si="6"/>
        <v>1.2800691313301797</v>
      </c>
      <c r="F451" s="94"/>
      <c r="G451" s="1"/>
      <c r="H451" s="1"/>
      <c r="I451" s="1"/>
    </row>
    <row r="452" spans="1:9">
      <c r="A452" s="18">
        <v>1</v>
      </c>
      <c r="B452" s="18">
        <v>19</v>
      </c>
      <c r="C452" s="18">
        <v>17</v>
      </c>
      <c r="D452" s="18">
        <v>1.9062089790000001</v>
      </c>
      <c r="E452" s="101">
        <f t="shared" ref="E452:E515" si="7">D452/H$15</f>
        <v>1.751952200911624</v>
      </c>
      <c r="F452" s="94"/>
      <c r="G452" s="1"/>
      <c r="H452" s="1"/>
      <c r="I452" s="1"/>
    </row>
    <row r="453" spans="1:9">
      <c r="A453" s="18">
        <v>1</v>
      </c>
      <c r="B453" s="18">
        <v>19</v>
      </c>
      <c r="C453" s="18">
        <v>18</v>
      </c>
      <c r="D453" s="18">
        <v>2.2176718260000001</v>
      </c>
      <c r="E453" s="101">
        <f t="shared" si="7"/>
        <v>2.038210437188587</v>
      </c>
      <c r="F453" s="94"/>
      <c r="G453" s="1"/>
      <c r="H453" s="1"/>
      <c r="I453" s="1"/>
    </row>
    <row r="454" spans="1:9">
      <c r="A454" s="18">
        <v>1</v>
      </c>
      <c r="B454" s="18">
        <v>19</v>
      </c>
      <c r="C454" s="18">
        <v>19</v>
      </c>
      <c r="D454" s="18">
        <v>2.1720791519999998</v>
      </c>
      <c r="E454" s="101">
        <f t="shared" si="7"/>
        <v>1.9963072741882482</v>
      </c>
      <c r="F454" s="94"/>
      <c r="G454" s="1"/>
      <c r="H454" s="1"/>
      <c r="I454" s="1"/>
    </row>
    <row r="455" spans="1:9">
      <c r="A455" s="18">
        <v>1</v>
      </c>
      <c r="B455" s="18">
        <v>19</v>
      </c>
      <c r="C455" s="18">
        <v>20</v>
      </c>
      <c r="D455" s="18">
        <v>2.0209232410000002</v>
      </c>
      <c r="E455" s="101">
        <f t="shared" si="7"/>
        <v>1.857383402842214</v>
      </c>
      <c r="F455" s="94"/>
      <c r="G455" s="1"/>
      <c r="H455" s="1"/>
      <c r="I455" s="1"/>
    </row>
    <row r="456" spans="1:9">
      <c r="A456" s="18">
        <v>1</v>
      </c>
      <c r="B456" s="18">
        <v>19</v>
      </c>
      <c r="C456" s="18">
        <v>21</v>
      </c>
      <c r="D456" s="18">
        <v>1.853211983</v>
      </c>
      <c r="E456" s="101">
        <f t="shared" si="7"/>
        <v>1.7032438983032643</v>
      </c>
      <c r="F456" s="94"/>
      <c r="G456" s="1"/>
      <c r="H456" s="1"/>
      <c r="I456" s="1"/>
    </row>
    <row r="457" spans="1:9">
      <c r="A457" s="18">
        <v>1</v>
      </c>
      <c r="B457" s="18">
        <v>19</v>
      </c>
      <c r="C457" s="18">
        <v>22</v>
      </c>
      <c r="D457" s="18">
        <v>1.536565851</v>
      </c>
      <c r="E457" s="101">
        <f t="shared" si="7"/>
        <v>1.4122218257083829</v>
      </c>
      <c r="F457" s="94"/>
      <c r="G457" s="1"/>
      <c r="H457" s="1"/>
      <c r="I457" s="1"/>
    </row>
    <row r="458" spans="1:9">
      <c r="A458" s="18">
        <v>1</v>
      </c>
      <c r="B458" s="18">
        <v>19</v>
      </c>
      <c r="C458" s="18">
        <v>23</v>
      </c>
      <c r="D458" s="18">
        <v>1.2287975710000001</v>
      </c>
      <c r="E458" s="101">
        <f t="shared" si="7"/>
        <v>1.1293591797671978</v>
      </c>
      <c r="F458" s="94"/>
      <c r="G458" s="1"/>
      <c r="H458" s="1"/>
      <c r="I458" s="1"/>
    </row>
    <row r="459" spans="1:9">
      <c r="A459" s="18">
        <v>1</v>
      </c>
      <c r="B459" s="18">
        <v>20</v>
      </c>
      <c r="C459" s="18">
        <v>0</v>
      </c>
      <c r="D459" s="18">
        <v>0.92445117600000004</v>
      </c>
      <c r="E459" s="101">
        <f t="shared" si="7"/>
        <v>0.84964150849723763</v>
      </c>
      <c r="F459" s="94"/>
      <c r="G459" s="1"/>
      <c r="H459" s="1"/>
      <c r="I459" s="1"/>
    </row>
    <row r="460" spans="1:9">
      <c r="A460" s="18">
        <v>1</v>
      </c>
      <c r="B460" s="18">
        <v>20</v>
      </c>
      <c r="C460" s="18">
        <v>1</v>
      </c>
      <c r="D460" s="18">
        <v>0.80345096299999996</v>
      </c>
      <c r="E460" s="101">
        <f t="shared" si="7"/>
        <v>0.73843303565322971</v>
      </c>
      <c r="F460" s="94"/>
      <c r="G460" s="1"/>
      <c r="H460" s="1"/>
      <c r="I460" s="1"/>
    </row>
    <row r="461" spans="1:9">
      <c r="A461" s="18">
        <v>1</v>
      </c>
      <c r="B461" s="18">
        <v>20</v>
      </c>
      <c r="C461" s="18">
        <v>2</v>
      </c>
      <c r="D461" s="18">
        <v>0.75646053400000002</v>
      </c>
      <c r="E461" s="101">
        <f t="shared" si="7"/>
        <v>0.69524522864189198</v>
      </c>
      <c r="F461" s="94"/>
      <c r="G461" s="1"/>
      <c r="H461" s="1"/>
      <c r="I461" s="1"/>
    </row>
    <row r="462" spans="1:9">
      <c r="A462" s="18">
        <v>1</v>
      </c>
      <c r="B462" s="18">
        <v>20</v>
      </c>
      <c r="C462" s="18">
        <v>3</v>
      </c>
      <c r="D462" s="18">
        <v>0.74865985499999999</v>
      </c>
      <c r="E462" s="101">
        <f t="shared" si="7"/>
        <v>0.68807580656214462</v>
      </c>
      <c r="F462" s="94"/>
      <c r="G462" s="1"/>
      <c r="H462" s="1"/>
      <c r="I462" s="1"/>
    </row>
    <row r="463" spans="1:9">
      <c r="A463" s="18">
        <v>1</v>
      </c>
      <c r="B463" s="18">
        <v>20</v>
      </c>
      <c r="C463" s="18">
        <v>4</v>
      </c>
      <c r="D463" s="18">
        <v>0.74415337100000001</v>
      </c>
      <c r="E463" s="101">
        <f t="shared" si="7"/>
        <v>0.68393400225361878</v>
      </c>
      <c r="F463" s="94"/>
      <c r="G463" s="1"/>
      <c r="H463" s="1"/>
      <c r="I463" s="1"/>
    </row>
    <row r="464" spans="1:9">
      <c r="A464" s="18">
        <v>1</v>
      </c>
      <c r="B464" s="18">
        <v>20</v>
      </c>
      <c r="C464" s="18">
        <v>5</v>
      </c>
      <c r="D464" s="18">
        <v>0.79650719000000003</v>
      </c>
      <c r="E464" s="101">
        <f t="shared" si="7"/>
        <v>0.73205117588654123</v>
      </c>
      <c r="F464" s="94"/>
      <c r="G464" s="1"/>
      <c r="H464" s="1"/>
      <c r="I464" s="1"/>
    </row>
    <row r="465" spans="1:9">
      <c r="A465" s="18">
        <v>1</v>
      </c>
      <c r="B465" s="18">
        <v>20</v>
      </c>
      <c r="C465" s="18">
        <v>6</v>
      </c>
      <c r="D465" s="18">
        <v>1.0106503790000001</v>
      </c>
      <c r="E465" s="101">
        <f t="shared" si="7"/>
        <v>0.92886518495473791</v>
      </c>
      <c r="F465" s="94"/>
      <c r="G465" s="1"/>
      <c r="H465" s="1"/>
      <c r="I465" s="1"/>
    </row>
    <row r="466" spans="1:9">
      <c r="A466" s="18">
        <v>1</v>
      </c>
      <c r="B466" s="18">
        <v>20</v>
      </c>
      <c r="C466" s="18">
        <v>7</v>
      </c>
      <c r="D466" s="18">
        <v>1.341260954</v>
      </c>
      <c r="E466" s="101">
        <f t="shared" si="7"/>
        <v>1.2327216513216961</v>
      </c>
      <c r="F466" s="94"/>
      <c r="G466" s="1"/>
      <c r="H466" s="1"/>
      <c r="I466" s="1"/>
    </row>
    <row r="467" spans="1:9">
      <c r="A467" s="18">
        <v>1</v>
      </c>
      <c r="B467" s="18">
        <v>20</v>
      </c>
      <c r="C467" s="18">
        <v>8</v>
      </c>
      <c r="D467" s="18">
        <v>1.286690637</v>
      </c>
      <c r="E467" s="101">
        <f t="shared" si="7"/>
        <v>1.1825673460876764</v>
      </c>
      <c r="F467" s="94"/>
      <c r="G467" s="1"/>
      <c r="H467" s="1"/>
      <c r="I467" s="1"/>
    </row>
    <row r="468" spans="1:9">
      <c r="A468" s="18">
        <v>1</v>
      </c>
      <c r="B468" s="18">
        <v>20</v>
      </c>
      <c r="C468" s="18">
        <v>9</v>
      </c>
      <c r="D468" s="18">
        <v>1.1025999129999999</v>
      </c>
      <c r="E468" s="101">
        <f t="shared" si="7"/>
        <v>1.0133738564796231</v>
      </c>
      <c r="F468" s="94"/>
      <c r="G468" s="1"/>
      <c r="H468" s="1"/>
      <c r="I468" s="1"/>
    </row>
    <row r="469" spans="1:9">
      <c r="A469" s="18">
        <v>1</v>
      </c>
      <c r="B469" s="18">
        <v>20</v>
      </c>
      <c r="C469" s="18">
        <v>10</v>
      </c>
      <c r="D469" s="18">
        <v>1.1217569540000001</v>
      </c>
      <c r="E469" s="101">
        <f t="shared" si="7"/>
        <v>1.0309806459306472</v>
      </c>
      <c r="F469" s="94"/>
      <c r="G469" s="1"/>
      <c r="H469" s="1"/>
      <c r="I469" s="1"/>
    </row>
    <row r="470" spans="1:9">
      <c r="A470" s="18">
        <v>1</v>
      </c>
      <c r="B470" s="18">
        <v>20</v>
      </c>
      <c r="C470" s="18">
        <v>11</v>
      </c>
      <c r="D470" s="18">
        <v>1.104670662</v>
      </c>
      <c r="E470" s="101">
        <f t="shared" si="7"/>
        <v>1.0152770335751318</v>
      </c>
      <c r="F470" s="94"/>
      <c r="G470" s="1"/>
      <c r="H470" s="1"/>
      <c r="I470" s="1"/>
    </row>
    <row r="471" spans="1:9">
      <c r="A471" s="18">
        <v>1</v>
      </c>
      <c r="B471" s="18">
        <v>20</v>
      </c>
      <c r="C471" s="18">
        <v>12</v>
      </c>
      <c r="D471" s="18">
        <v>1.08091016</v>
      </c>
      <c r="E471" s="101">
        <f t="shared" si="7"/>
        <v>0.9934393105173468</v>
      </c>
      <c r="F471" s="94"/>
      <c r="G471" s="1"/>
      <c r="H471" s="1"/>
      <c r="I471" s="1"/>
    </row>
    <row r="472" spans="1:9">
      <c r="A472" s="18">
        <v>1</v>
      </c>
      <c r="B472" s="18">
        <v>20</v>
      </c>
      <c r="C472" s="18">
        <v>13</v>
      </c>
      <c r="D472" s="18">
        <v>1.0538494410000001</v>
      </c>
      <c r="E472" s="101">
        <f t="shared" si="7"/>
        <v>0.96856843500863332</v>
      </c>
      <c r="F472" s="94"/>
      <c r="G472" s="1"/>
      <c r="H472" s="1"/>
      <c r="I472" s="1"/>
    </row>
    <row r="473" spans="1:9">
      <c r="A473" s="18">
        <v>1</v>
      </c>
      <c r="B473" s="18">
        <v>20</v>
      </c>
      <c r="C473" s="18">
        <v>14</v>
      </c>
      <c r="D473" s="18">
        <v>1.056022099</v>
      </c>
      <c r="E473" s="101">
        <f t="shared" si="7"/>
        <v>0.9705652742885138</v>
      </c>
      <c r="F473" s="94"/>
      <c r="G473" s="1"/>
      <c r="H473" s="1"/>
      <c r="I473" s="1"/>
    </row>
    <row r="474" spans="1:9">
      <c r="A474" s="18">
        <v>1</v>
      </c>
      <c r="B474" s="18">
        <v>20</v>
      </c>
      <c r="C474" s="18">
        <v>15</v>
      </c>
      <c r="D474" s="18">
        <v>1.1284747449999999</v>
      </c>
      <c r="E474" s="101">
        <f t="shared" si="7"/>
        <v>1.0371548109132758</v>
      </c>
      <c r="F474" s="94"/>
      <c r="G474" s="1"/>
      <c r="H474" s="1"/>
      <c r="I474" s="1"/>
    </row>
    <row r="475" spans="1:9">
      <c r="A475" s="18">
        <v>1</v>
      </c>
      <c r="B475" s="18">
        <v>20</v>
      </c>
      <c r="C475" s="18">
        <v>16</v>
      </c>
      <c r="D475" s="18">
        <v>1.3883791780000001</v>
      </c>
      <c r="E475" s="101">
        <f t="shared" si="7"/>
        <v>1.2760269117360881</v>
      </c>
      <c r="F475" s="94"/>
      <c r="G475" s="1"/>
      <c r="H475" s="1"/>
      <c r="I475" s="1"/>
    </row>
    <row r="476" spans="1:9">
      <c r="A476" s="18">
        <v>1</v>
      </c>
      <c r="B476" s="18">
        <v>20</v>
      </c>
      <c r="C476" s="18">
        <v>17</v>
      </c>
      <c r="D476" s="18">
        <v>1.90917326</v>
      </c>
      <c r="E476" s="101">
        <f t="shared" si="7"/>
        <v>1.7546766024223097</v>
      </c>
      <c r="F476" s="94"/>
      <c r="G476" s="1"/>
      <c r="H476" s="1"/>
      <c r="I476" s="1"/>
    </row>
    <row r="477" spans="1:9">
      <c r="A477" s="18">
        <v>1</v>
      </c>
      <c r="B477" s="18">
        <v>20</v>
      </c>
      <c r="C477" s="18">
        <v>18</v>
      </c>
      <c r="D477" s="18">
        <v>2.2189363960000001</v>
      </c>
      <c r="E477" s="101">
        <f t="shared" si="7"/>
        <v>2.0393726739732805</v>
      </c>
      <c r="F477" s="94"/>
      <c r="G477" s="1"/>
      <c r="H477" s="1"/>
      <c r="I477" s="1"/>
    </row>
    <row r="478" spans="1:9">
      <c r="A478" s="18">
        <v>1</v>
      </c>
      <c r="B478" s="18">
        <v>20</v>
      </c>
      <c r="C478" s="18">
        <v>19</v>
      </c>
      <c r="D478" s="18">
        <v>2.1761391099999998</v>
      </c>
      <c r="E478" s="101">
        <f t="shared" si="7"/>
        <v>2.0000386868675863</v>
      </c>
      <c r="F478" s="94"/>
      <c r="G478" s="1"/>
      <c r="H478" s="1"/>
      <c r="I478" s="1"/>
    </row>
    <row r="479" spans="1:9">
      <c r="A479" s="18">
        <v>1</v>
      </c>
      <c r="B479" s="18">
        <v>20</v>
      </c>
      <c r="C479" s="18">
        <v>20</v>
      </c>
      <c r="D479" s="18">
        <v>2.0239304169999999</v>
      </c>
      <c r="E479" s="101">
        <f t="shared" si="7"/>
        <v>1.8601472281466631</v>
      </c>
      <c r="F479" s="94"/>
      <c r="G479" s="1"/>
      <c r="H479" s="1"/>
      <c r="I479" s="1"/>
    </row>
    <row r="480" spans="1:9">
      <c r="A480" s="18">
        <v>1</v>
      </c>
      <c r="B480" s="18">
        <v>20</v>
      </c>
      <c r="C480" s="18">
        <v>21</v>
      </c>
      <c r="D480" s="18">
        <v>1.85658356</v>
      </c>
      <c r="E480" s="101">
        <f t="shared" si="7"/>
        <v>1.7063426360653704</v>
      </c>
      <c r="F480" s="94"/>
      <c r="G480" s="1"/>
      <c r="H480" s="1"/>
      <c r="I480" s="1"/>
    </row>
    <row r="481" spans="1:9">
      <c r="A481" s="18">
        <v>1</v>
      </c>
      <c r="B481" s="18">
        <v>20</v>
      </c>
      <c r="C481" s="18">
        <v>22</v>
      </c>
      <c r="D481" s="18">
        <v>1.5426529710000001</v>
      </c>
      <c r="E481" s="101">
        <f t="shared" si="7"/>
        <v>1.4178163556884105</v>
      </c>
      <c r="F481" s="94"/>
      <c r="G481" s="1"/>
      <c r="H481" s="1"/>
      <c r="I481" s="1"/>
    </row>
    <row r="482" spans="1:9">
      <c r="A482" s="18">
        <v>1</v>
      </c>
      <c r="B482" s="18">
        <v>20</v>
      </c>
      <c r="C482" s="18">
        <v>23</v>
      </c>
      <c r="D482" s="18">
        <v>1.235021564</v>
      </c>
      <c r="E482" s="101">
        <f t="shared" si="7"/>
        <v>1.1350795065282901</v>
      </c>
      <c r="F482" s="94"/>
      <c r="G482" s="1"/>
      <c r="H482" s="1"/>
      <c r="I482" s="1"/>
    </row>
    <row r="483" spans="1:9">
      <c r="A483" s="18">
        <v>1</v>
      </c>
      <c r="B483" s="18">
        <v>21</v>
      </c>
      <c r="C483" s="18">
        <v>0</v>
      </c>
      <c r="D483" s="18">
        <v>0.93961122699999999</v>
      </c>
      <c r="E483" s="101">
        <f t="shared" si="7"/>
        <v>0.86357475768868541</v>
      </c>
      <c r="F483" s="94"/>
      <c r="G483" s="1"/>
      <c r="H483" s="1"/>
      <c r="I483" s="1"/>
    </row>
    <row r="484" spans="1:9">
      <c r="A484" s="18">
        <v>1</v>
      </c>
      <c r="B484" s="18">
        <v>21</v>
      </c>
      <c r="C484" s="18">
        <v>1</v>
      </c>
      <c r="D484" s="18">
        <v>0.81758133899999996</v>
      </c>
      <c r="E484" s="101">
        <f t="shared" si="7"/>
        <v>0.75141993457440448</v>
      </c>
      <c r="F484" s="94"/>
      <c r="G484" s="1"/>
      <c r="H484" s="1"/>
      <c r="I484" s="1"/>
    </row>
    <row r="485" spans="1:9">
      <c r="A485" s="18">
        <v>1</v>
      </c>
      <c r="B485" s="18">
        <v>21</v>
      </c>
      <c r="C485" s="18">
        <v>2</v>
      </c>
      <c r="D485" s="18">
        <v>0.77190187399999999</v>
      </c>
      <c r="E485" s="101">
        <f t="shared" si="7"/>
        <v>0.70943700399079224</v>
      </c>
      <c r="F485" s="94"/>
      <c r="G485" s="1"/>
      <c r="H485" s="1"/>
      <c r="I485" s="1"/>
    </row>
    <row r="486" spans="1:9">
      <c r="A486" s="18">
        <v>1</v>
      </c>
      <c r="B486" s="18">
        <v>21</v>
      </c>
      <c r="C486" s="18">
        <v>3</v>
      </c>
      <c r="D486" s="18">
        <v>0.76075954700000004</v>
      </c>
      <c r="E486" s="101">
        <f t="shared" si="7"/>
        <v>0.699196351194598</v>
      </c>
      <c r="F486" s="94"/>
      <c r="G486" s="1"/>
      <c r="H486" s="1"/>
      <c r="I486" s="1"/>
    </row>
    <row r="487" spans="1:9">
      <c r="A487" s="18">
        <v>1</v>
      </c>
      <c r="B487" s="18">
        <v>21</v>
      </c>
      <c r="C487" s="18">
        <v>4</v>
      </c>
      <c r="D487" s="18">
        <v>0.76218133499999996</v>
      </c>
      <c r="E487" s="101">
        <f t="shared" si="7"/>
        <v>0.70050308337520939</v>
      </c>
      <c r="F487" s="94"/>
      <c r="G487" s="1"/>
      <c r="H487" s="1"/>
      <c r="I487" s="1"/>
    </row>
    <row r="488" spans="1:9">
      <c r="A488" s="18">
        <v>1</v>
      </c>
      <c r="B488" s="18">
        <v>21</v>
      </c>
      <c r="C488" s="18">
        <v>5</v>
      </c>
      <c r="D488" s="18">
        <v>0.81593154700000003</v>
      </c>
      <c r="E488" s="101">
        <f t="shared" si="7"/>
        <v>0.74990364923670638</v>
      </c>
      <c r="F488" s="94"/>
      <c r="G488" s="1"/>
      <c r="H488" s="1"/>
      <c r="I488" s="1"/>
    </row>
    <row r="489" spans="1:9">
      <c r="A489" s="18">
        <v>1</v>
      </c>
      <c r="B489" s="18">
        <v>21</v>
      </c>
      <c r="C489" s="18">
        <v>6</v>
      </c>
      <c r="D489" s="18">
        <v>1.0396165980000001</v>
      </c>
      <c r="E489" s="101">
        <f t="shared" si="7"/>
        <v>0.95548736105830456</v>
      </c>
      <c r="F489" s="94"/>
      <c r="G489" s="1"/>
      <c r="H489" s="1"/>
      <c r="I489" s="1"/>
    </row>
    <row r="490" spans="1:9">
      <c r="A490" s="18">
        <v>1</v>
      </c>
      <c r="B490" s="18">
        <v>21</v>
      </c>
      <c r="C490" s="18">
        <v>7</v>
      </c>
      <c r="D490" s="18">
        <v>1.3595581670000001</v>
      </c>
      <c r="E490" s="101">
        <f t="shared" si="7"/>
        <v>1.2495381929176315</v>
      </c>
      <c r="F490" s="94"/>
      <c r="G490" s="1"/>
      <c r="H490" s="1"/>
      <c r="I490" s="1"/>
    </row>
    <row r="491" spans="1:9">
      <c r="A491" s="18">
        <v>1</v>
      </c>
      <c r="B491" s="18">
        <v>21</v>
      </c>
      <c r="C491" s="18">
        <v>8</v>
      </c>
      <c r="D491" s="18">
        <v>1.3223814819999999</v>
      </c>
      <c r="E491" s="101">
        <f t="shared" si="7"/>
        <v>1.2153699690629118</v>
      </c>
      <c r="F491" s="94"/>
      <c r="G491" s="1"/>
      <c r="H491" s="1"/>
      <c r="I491" s="1"/>
    </row>
    <row r="492" spans="1:9">
      <c r="A492" s="18">
        <v>1</v>
      </c>
      <c r="B492" s="18">
        <v>21</v>
      </c>
      <c r="C492" s="18">
        <v>9</v>
      </c>
      <c r="D492" s="18">
        <v>1.136022501</v>
      </c>
      <c r="E492" s="101">
        <f t="shared" si="7"/>
        <v>1.0440917773643943</v>
      </c>
      <c r="F492" s="94"/>
      <c r="G492" s="1"/>
      <c r="H492" s="1"/>
      <c r="I492" s="1"/>
    </row>
    <row r="493" spans="1:9">
      <c r="A493" s="18">
        <v>1</v>
      </c>
      <c r="B493" s="18">
        <v>21</v>
      </c>
      <c r="C493" s="18">
        <v>10</v>
      </c>
      <c r="D493" s="18">
        <v>1.133117631</v>
      </c>
      <c r="E493" s="101">
        <f t="shared" si="7"/>
        <v>1.041421979117755</v>
      </c>
      <c r="F493" s="94"/>
      <c r="G493" s="1"/>
      <c r="H493" s="1"/>
      <c r="I493" s="1"/>
    </row>
    <row r="494" spans="1:9">
      <c r="A494" s="18">
        <v>1</v>
      </c>
      <c r="B494" s="18">
        <v>21</v>
      </c>
      <c r="C494" s="18">
        <v>11</v>
      </c>
      <c r="D494" s="18">
        <v>1.1021107290000001</v>
      </c>
      <c r="E494" s="101">
        <f t="shared" si="7"/>
        <v>1.0129242588778429</v>
      </c>
      <c r="F494" s="94"/>
      <c r="G494" s="1"/>
      <c r="H494" s="1"/>
      <c r="I494" s="1"/>
    </row>
    <row r="495" spans="1:9">
      <c r="A495" s="18">
        <v>1</v>
      </c>
      <c r="B495" s="18">
        <v>21</v>
      </c>
      <c r="C495" s="18">
        <v>12</v>
      </c>
      <c r="D495" s="18">
        <v>1.054541883</v>
      </c>
      <c r="E495" s="101">
        <f t="shared" si="7"/>
        <v>0.96920484229622239</v>
      </c>
      <c r="F495" s="94"/>
      <c r="G495" s="1"/>
      <c r="H495" s="1"/>
      <c r="I495" s="1"/>
    </row>
    <row r="496" spans="1:9">
      <c r="A496" s="18">
        <v>1</v>
      </c>
      <c r="B496" s="18">
        <v>21</v>
      </c>
      <c r="C496" s="18">
        <v>13</v>
      </c>
      <c r="D496" s="18">
        <v>1.0112068919999999</v>
      </c>
      <c r="E496" s="101">
        <f t="shared" si="7"/>
        <v>0.92937666306963851</v>
      </c>
      <c r="F496" s="94"/>
      <c r="G496" s="1"/>
      <c r="H496" s="1"/>
      <c r="I496" s="1"/>
    </row>
    <row r="497" spans="1:9">
      <c r="A497" s="18">
        <v>1</v>
      </c>
      <c r="B497" s="18">
        <v>21</v>
      </c>
      <c r="C497" s="18">
        <v>14</v>
      </c>
      <c r="D497" s="18">
        <v>0.98939001900000001</v>
      </c>
      <c r="E497" s="101">
        <f t="shared" si="7"/>
        <v>0.90932528408106061</v>
      </c>
      <c r="F497" s="94"/>
      <c r="G497" s="1"/>
      <c r="H497" s="1"/>
      <c r="I497" s="1"/>
    </row>
    <row r="498" spans="1:9">
      <c r="A498" s="18">
        <v>1</v>
      </c>
      <c r="B498" s="18">
        <v>21</v>
      </c>
      <c r="C498" s="18">
        <v>15</v>
      </c>
      <c r="D498" s="18">
        <v>1.0575172690000001</v>
      </c>
      <c r="E498" s="101">
        <f t="shared" si="7"/>
        <v>0.97193945015332972</v>
      </c>
      <c r="F498" s="94"/>
      <c r="G498" s="1"/>
      <c r="H498" s="1"/>
      <c r="I498" s="1"/>
    </row>
    <row r="499" spans="1:9">
      <c r="A499" s="18">
        <v>1</v>
      </c>
      <c r="B499" s="18">
        <v>21</v>
      </c>
      <c r="C499" s="18">
        <v>16</v>
      </c>
      <c r="D499" s="18">
        <v>1.3209852609999999</v>
      </c>
      <c r="E499" s="101">
        <f t="shared" si="7"/>
        <v>1.2140867349155247</v>
      </c>
      <c r="F499" s="94"/>
      <c r="G499" s="1"/>
      <c r="H499" s="1"/>
      <c r="I499" s="1"/>
    </row>
    <row r="500" spans="1:9">
      <c r="A500" s="18">
        <v>1</v>
      </c>
      <c r="B500" s="18">
        <v>21</v>
      </c>
      <c r="C500" s="18">
        <v>17</v>
      </c>
      <c r="D500" s="18">
        <v>1.8217991360000001</v>
      </c>
      <c r="E500" s="101">
        <f t="shared" si="7"/>
        <v>1.674373083484513</v>
      </c>
      <c r="F500" s="94"/>
      <c r="G500" s="1"/>
      <c r="H500" s="1"/>
      <c r="I500" s="1"/>
    </row>
    <row r="501" spans="1:9">
      <c r="A501" s="18">
        <v>1</v>
      </c>
      <c r="B501" s="18">
        <v>21</v>
      </c>
      <c r="C501" s="18">
        <v>18</v>
      </c>
      <c r="D501" s="18">
        <v>2.1478829410000002</v>
      </c>
      <c r="E501" s="101">
        <f t="shared" si="7"/>
        <v>1.974069101153616</v>
      </c>
      <c r="F501" s="94"/>
      <c r="G501" s="1"/>
      <c r="H501" s="1"/>
      <c r="I501" s="1"/>
    </row>
    <row r="502" spans="1:9">
      <c r="A502" s="18">
        <v>1</v>
      </c>
      <c r="B502" s="18">
        <v>21</v>
      </c>
      <c r="C502" s="18">
        <v>19</v>
      </c>
      <c r="D502" s="18">
        <v>2.1113561679999999</v>
      </c>
      <c r="E502" s="101">
        <f t="shared" si="7"/>
        <v>1.9404981962557066</v>
      </c>
      <c r="F502" s="94"/>
      <c r="G502" s="1"/>
      <c r="H502" s="1"/>
      <c r="I502" s="1"/>
    </row>
    <row r="503" spans="1:9">
      <c r="A503" s="18">
        <v>1</v>
      </c>
      <c r="B503" s="18">
        <v>21</v>
      </c>
      <c r="C503" s="18">
        <v>20</v>
      </c>
      <c r="D503" s="18">
        <v>1.9635835829999999</v>
      </c>
      <c r="E503" s="101">
        <f t="shared" si="7"/>
        <v>1.8046838609035754</v>
      </c>
      <c r="F503" s="94"/>
      <c r="G503" s="1"/>
      <c r="H503" s="1"/>
      <c r="I503" s="1"/>
    </row>
    <row r="504" spans="1:9">
      <c r="A504" s="18">
        <v>1</v>
      </c>
      <c r="B504" s="18">
        <v>21</v>
      </c>
      <c r="C504" s="18">
        <v>21</v>
      </c>
      <c r="D504" s="18">
        <v>1.8169751679999999</v>
      </c>
      <c r="E504" s="101">
        <f t="shared" si="7"/>
        <v>1.6699394870384605</v>
      </c>
      <c r="F504" s="94"/>
      <c r="G504" s="1"/>
      <c r="H504" s="1"/>
      <c r="I504" s="1"/>
    </row>
    <row r="505" spans="1:9">
      <c r="A505" s="18">
        <v>1</v>
      </c>
      <c r="B505" s="18">
        <v>21</v>
      </c>
      <c r="C505" s="18">
        <v>22</v>
      </c>
      <c r="D505" s="18">
        <v>1.5084394350000001</v>
      </c>
      <c r="E505" s="101">
        <f t="shared" si="7"/>
        <v>1.3863714929495863</v>
      </c>
      <c r="F505" s="94"/>
      <c r="G505" s="1"/>
      <c r="H505" s="1"/>
      <c r="I505" s="1"/>
    </row>
    <row r="506" spans="1:9">
      <c r="A506" s="18">
        <v>1</v>
      </c>
      <c r="B506" s="18">
        <v>21</v>
      </c>
      <c r="C506" s="18">
        <v>23</v>
      </c>
      <c r="D506" s="18">
        <v>1.1991830000000001</v>
      </c>
      <c r="E506" s="101">
        <f t="shared" si="7"/>
        <v>1.102141118466426</v>
      </c>
      <c r="F506" s="94"/>
      <c r="G506" s="1"/>
      <c r="H506" s="1"/>
      <c r="I506" s="1"/>
    </row>
    <row r="507" spans="1:9">
      <c r="A507" s="18">
        <v>1</v>
      </c>
      <c r="B507" s="18">
        <v>22</v>
      </c>
      <c r="C507" s="18">
        <v>0</v>
      </c>
      <c r="D507" s="18">
        <v>0.88321704499999998</v>
      </c>
      <c r="E507" s="101">
        <f t="shared" si="7"/>
        <v>0.8117441806837753</v>
      </c>
      <c r="F507" s="94"/>
      <c r="G507" s="1"/>
      <c r="H507" s="1"/>
      <c r="I507" s="1"/>
    </row>
    <row r="508" spans="1:9">
      <c r="A508" s="18">
        <v>1</v>
      </c>
      <c r="B508" s="18">
        <v>22</v>
      </c>
      <c r="C508" s="18">
        <v>1</v>
      </c>
      <c r="D508" s="18">
        <v>0.762445912</v>
      </c>
      <c r="E508" s="101">
        <f t="shared" si="7"/>
        <v>0.70074624992335133</v>
      </c>
      <c r="F508" s="94"/>
      <c r="G508" s="1"/>
      <c r="H508" s="1"/>
      <c r="I508" s="1"/>
    </row>
    <row r="509" spans="1:9">
      <c r="A509" s="18">
        <v>1</v>
      </c>
      <c r="B509" s="18">
        <v>22</v>
      </c>
      <c r="C509" s="18">
        <v>2</v>
      </c>
      <c r="D509" s="18">
        <v>0.72482814399999995</v>
      </c>
      <c r="E509" s="101">
        <f t="shared" si="7"/>
        <v>0.66617263697375928</v>
      </c>
      <c r="F509" s="94"/>
      <c r="G509" s="1"/>
      <c r="H509" s="1"/>
      <c r="I509" s="1"/>
    </row>
    <row r="510" spans="1:9">
      <c r="A510" s="18">
        <v>1</v>
      </c>
      <c r="B510" s="18">
        <v>22</v>
      </c>
      <c r="C510" s="18">
        <v>3</v>
      </c>
      <c r="D510" s="18">
        <v>0.717146481</v>
      </c>
      <c r="E510" s="101">
        <f t="shared" si="7"/>
        <v>0.65911259972297931</v>
      </c>
      <c r="F510" s="94"/>
      <c r="G510" s="1"/>
      <c r="H510" s="1"/>
      <c r="I510" s="1"/>
    </row>
    <row r="511" spans="1:9">
      <c r="A511" s="18">
        <v>1</v>
      </c>
      <c r="B511" s="18">
        <v>22</v>
      </c>
      <c r="C511" s="18">
        <v>4</v>
      </c>
      <c r="D511" s="18">
        <v>0.72049391600000001</v>
      </c>
      <c r="E511" s="101">
        <f t="shared" si="7"/>
        <v>0.66218914913611615</v>
      </c>
      <c r="F511" s="94"/>
      <c r="G511" s="1"/>
      <c r="H511" s="1"/>
      <c r="I511" s="1"/>
    </row>
    <row r="512" spans="1:9">
      <c r="A512" s="18">
        <v>1</v>
      </c>
      <c r="B512" s="18">
        <v>22</v>
      </c>
      <c r="C512" s="18">
        <v>5</v>
      </c>
      <c r="D512" s="18">
        <v>0.78383281699999996</v>
      </c>
      <c r="E512" s="101">
        <f t="shared" si="7"/>
        <v>0.72040245535424485</v>
      </c>
      <c r="F512" s="94"/>
      <c r="G512" s="1"/>
      <c r="H512" s="1"/>
      <c r="I512" s="1"/>
    </row>
    <row r="513" spans="1:9">
      <c r="A513" s="18">
        <v>1</v>
      </c>
      <c r="B513" s="18">
        <v>22</v>
      </c>
      <c r="C513" s="18">
        <v>6</v>
      </c>
      <c r="D513" s="18">
        <v>1.008734435</v>
      </c>
      <c r="E513" s="101">
        <f t="shared" si="7"/>
        <v>0.92710428552314228</v>
      </c>
      <c r="F513" s="94"/>
      <c r="G513" s="1"/>
      <c r="H513" s="1"/>
      <c r="I513" s="1"/>
    </row>
    <row r="514" spans="1:9">
      <c r="A514" s="18">
        <v>1</v>
      </c>
      <c r="B514" s="18">
        <v>22</v>
      </c>
      <c r="C514" s="18">
        <v>7</v>
      </c>
      <c r="D514" s="18">
        <v>1.3413838</v>
      </c>
      <c r="E514" s="101">
        <f t="shared" si="7"/>
        <v>1.2328345562143099</v>
      </c>
      <c r="F514" s="94"/>
      <c r="G514" s="1"/>
      <c r="H514" s="1"/>
      <c r="I514" s="1"/>
    </row>
    <row r="515" spans="1:9">
      <c r="A515" s="18">
        <v>1</v>
      </c>
      <c r="B515" s="18">
        <v>22</v>
      </c>
      <c r="C515" s="18">
        <v>8</v>
      </c>
      <c r="D515" s="18">
        <v>1.2947484659999999</v>
      </c>
      <c r="E515" s="101">
        <f t="shared" si="7"/>
        <v>1.1899731087331369</v>
      </c>
      <c r="F515" s="94"/>
      <c r="G515" s="1"/>
      <c r="H515" s="1"/>
      <c r="I515" s="1"/>
    </row>
    <row r="516" spans="1:9">
      <c r="A516" s="18">
        <v>1</v>
      </c>
      <c r="B516" s="18">
        <v>22</v>
      </c>
      <c r="C516" s="18">
        <v>9</v>
      </c>
      <c r="D516" s="18">
        <v>1.127183979</v>
      </c>
      <c r="E516" s="101">
        <f t="shared" ref="E516:E579" si="8">D516/H$15</f>
        <v>1.0359684979961328</v>
      </c>
      <c r="F516" s="94"/>
      <c r="G516" s="1"/>
      <c r="H516" s="1"/>
      <c r="I516" s="1"/>
    </row>
    <row r="517" spans="1:9">
      <c r="A517" s="18">
        <v>1</v>
      </c>
      <c r="B517" s="18">
        <v>22</v>
      </c>
      <c r="C517" s="18">
        <v>10</v>
      </c>
      <c r="D517" s="18">
        <v>1.1539721999999999</v>
      </c>
      <c r="E517" s="101">
        <f t="shared" si="8"/>
        <v>1.0605889269504005</v>
      </c>
      <c r="F517" s="94"/>
      <c r="G517" s="1"/>
      <c r="H517" s="1"/>
      <c r="I517" s="1"/>
    </row>
    <row r="518" spans="1:9">
      <c r="A518" s="18">
        <v>1</v>
      </c>
      <c r="B518" s="18">
        <v>22</v>
      </c>
      <c r="C518" s="18">
        <v>11</v>
      </c>
      <c r="D518" s="18">
        <v>1.1484489609999999</v>
      </c>
      <c r="E518" s="101">
        <f t="shared" si="8"/>
        <v>1.0555126468421789</v>
      </c>
      <c r="F518" s="94"/>
      <c r="G518" s="1"/>
      <c r="H518" s="1"/>
      <c r="I518" s="1"/>
    </row>
    <row r="519" spans="1:9">
      <c r="A519" s="18">
        <v>1</v>
      </c>
      <c r="B519" s="18">
        <v>22</v>
      </c>
      <c r="C519" s="18">
        <v>12</v>
      </c>
      <c r="D519" s="18">
        <v>1.1221934330000001</v>
      </c>
      <c r="E519" s="101">
        <f t="shared" si="8"/>
        <v>1.0313818035965305</v>
      </c>
      <c r="F519" s="94"/>
      <c r="G519" s="1"/>
      <c r="H519" s="1"/>
      <c r="I519" s="1"/>
    </row>
    <row r="520" spans="1:9">
      <c r="A520" s="18">
        <v>1</v>
      </c>
      <c r="B520" s="18">
        <v>22</v>
      </c>
      <c r="C520" s="18">
        <v>13</v>
      </c>
      <c r="D520" s="18">
        <v>1.0861714250000001</v>
      </c>
      <c r="E520" s="101">
        <f t="shared" si="8"/>
        <v>0.99827481643399862</v>
      </c>
      <c r="F520" s="94"/>
      <c r="G520" s="1"/>
      <c r="H520" s="1"/>
      <c r="I520" s="1"/>
    </row>
    <row r="521" spans="1:9">
      <c r="A521" s="18">
        <v>1</v>
      </c>
      <c r="B521" s="18">
        <v>22</v>
      </c>
      <c r="C521" s="18">
        <v>14</v>
      </c>
      <c r="D521" s="18">
        <v>1.0858064810000001</v>
      </c>
      <c r="E521" s="101">
        <f t="shared" si="8"/>
        <v>0.99793940491771005</v>
      </c>
      <c r="F521" s="94"/>
      <c r="G521" s="1"/>
      <c r="H521" s="1"/>
      <c r="I521" s="1"/>
    </row>
    <row r="522" spans="1:9">
      <c r="A522" s="18">
        <v>1</v>
      </c>
      <c r="B522" s="18">
        <v>22</v>
      </c>
      <c r="C522" s="18">
        <v>15</v>
      </c>
      <c r="D522" s="18">
        <v>1.156617641</v>
      </c>
      <c r="E522" s="101">
        <f t="shared" si="8"/>
        <v>1.0630202900555954</v>
      </c>
      <c r="F522" s="94"/>
      <c r="G522" s="1"/>
      <c r="H522" s="1"/>
      <c r="I522" s="1"/>
    </row>
    <row r="523" spans="1:9">
      <c r="A523" s="18">
        <v>1</v>
      </c>
      <c r="B523" s="18">
        <v>22</v>
      </c>
      <c r="C523" s="18">
        <v>16</v>
      </c>
      <c r="D523" s="18">
        <v>1.414833907</v>
      </c>
      <c r="E523" s="101">
        <f t="shared" si="8"/>
        <v>1.3003408359734947</v>
      </c>
      <c r="F523" s="94"/>
      <c r="G523" s="1"/>
      <c r="H523" s="1"/>
      <c r="I523" s="1"/>
    </row>
    <row r="524" spans="1:9">
      <c r="A524" s="18">
        <v>1</v>
      </c>
      <c r="B524" s="18">
        <v>22</v>
      </c>
      <c r="C524" s="18">
        <v>17</v>
      </c>
      <c r="D524" s="18">
        <v>1.936650024</v>
      </c>
      <c r="E524" s="101">
        <f t="shared" si="8"/>
        <v>1.7799298551842302</v>
      </c>
      <c r="F524" s="94"/>
      <c r="G524" s="1"/>
      <c r="H524" s="1"/>
      <c r="I524" s="1"/>
    </row>
    <row r="525" spans="1:9">
      <c r="A525" s="18">
        <v>1</v>
      </c>
      <c r="B525" s="18">
        <v>22</v>
      </c>
      <c r="C525" s="18">
        <v>18</v>
      </c>
      <c r="D525" s="18">
        <v>2.249141372</v>
      </c>
      <c r="E525" s="101">
        <f t="shared" si="8"/>
        <v>2.0671333627354556</v>
      </c>
      <c r="F525" s="94"/>
      <c r="G525" s="1"/>
      <c r="H525" s="1"/>
      <c r="I525" s="1"/>
    </row>
    <row r="526" spans="1:9">
      <c r="A526" s="18">
        <v>1</v>
      </c>
      <c r="B526" s="18">
        <v>22</v>
      </c>
      <c r="C526" s="18">
        <v>19</v>
      </c>
      <c r="D526" s="18">
        <v>2.2151032260000001</v>
      </c>
      <c r="E526" s="101">
        <f t="shared" si="8"/>
        <v>2.0358496968537985</v>
      </c>
      <c r="F526" s="94"/>
      <c r="G526" s="1"/>
      <c r="H526" s="1"/>
      <c r="I526" s="1"/>
    </row>
    <row r="527" spans="1:9">
      <c r="A527" s="18">
        <v>1</v>
      </c>
      <c r="B527" s="18">
        <v>22</v>
      </c>
      <c r="C527" s="18">
        <v>20</v>
      </c>
      <c r="D527" s="18">
        <v>2.0665825569999998</v>
      </c>
      <c r="E527" s="101">
        <f t="shared" si="8"/>
        <v>1.8993478149500005</v>
      </c>
      <c r="F527" s="94"/>
      <c r="G527" s="1"/>
      <c r="H527" s="1"/>
      <c r="I527" s="1"/>
    </row>
    <row r="528" spans="1:9">
      <c r="A528" s="18">
        <v>1</v>
      </c>
      <c r="B528" s="18">
        <v>22</v>
      </c>
      <c r="C528" s="18">
        <v>21</v>
      </c>
      <c r="D528" s="18">
        <v>1.9084141969999999</v>
      </c>
      <c r="E528" s="101">
        <f t="shared" si="8"/>
        <v>1.7539789653278826</v>
      </c>
      <c r="F528" s="94"/>
      <c r="G528" s="1"/>
      <c r="H528" s="1"/>
      <c r="I528" s="1"/>
    </row>
    <row r="529" spans="1:9">
      <c r="A529" s="18">
        <v>1</v>
      </c>
      <c r="B529" s="18">
        <v>22</v>
      </c>
      <c r="C529" s="18">
        <v>22</v>
      </c>
      <c r="D529" s="18">
        <v>1.5908961610000001</v>
      </c>
      <c r="E529" s="101">
        <f t="shared" si="8"/>
        <v>1.4621555461080447</v>
      </c>
      <c r="F529" s="94"/>
      <c r="G529" s="1"/>
      <c r="H529" s="1"/>
      <c r="I529" s="1"/>
    </row>
    <row r="530" spans="1:9">
      <c r="A530" s="18">
        <v>1</v>
      </c>
      <c r="B530" s="18">
        <v>22</v>
      </c>
      <c r="C530" s="18">
        <v>23</v>
      </c>
      <c r="D530" s="18">
        <v>1.276127448</v>
      </c>
      <c r="E530" s="101">
        <f t="shared" si="8"/>
        <v>1.1728589655160437</v>
      </c>
      <c r="F530" s="94"/>
      <c r="G530" s="1"/>
      <c r="H530" s="1"/>
      <c r="I530" s="1"/>
    </row>
    <row r="531" spans="1:9">
      <c r="A531" s="18">
        <v>1</v>
      </c>
      <c r="B531" s="18">
        <v>23</v>
      </c>
      <c r="C531" s="18">
        <v>0</v>
      </c>
      <c r="D531" s="18">
        <v>0.95822284899999999</v>
      </c>
      <c r="E531" s="101">
        <f t="shared" si="8"/>
        <v>0.88068026526138643</v>
      </c>
      <c r="F531" s="94"/>
      <c r="G531" s="1"/>
      <c r="H531" s="1"/>
      <c r="I531" s="1"/>
    </row>
    <row r="532" spans="1:9">
      <c r="A532" s="18">
        <v>1</v>
      </c>
      <c r="B532" s="18">
        <v>23</v>
      </c>
      <c r="C532" s="18">
        <v>1</v>
      </c>
      <c r="D532" s="18">
        <v>0.84021385599999998</v>
      </c>
      <c r="E532" s="101">
        <f t="shared" si="8"/>
        <v>0.77222095293448001</v>
      </c>
      <c r="F532" s="94"/>
      <c r="G532" s="1"/>
      <c r="H532" s="1"/>
      <c r="I532" s="1"/>
    </row>
    <row r="533" spans="1:9">
      <c r="A533" s="18">
        <v>1</v>
      </c>
      <c r="B533" s="18">
        <v>23</v>
      </c>
      <c r="C533" s="18">
        <v>2</v>
      </c>
      <c r="D533" s="18">
        <v>0.79695053100000002</v>
      </c>
      <c r="E533" s="101">
        <f t="shared" si="8"/>
        <v>0.73245864025653473</v>
      </c>
      <c r="F533" s="94"/>
      <c r="G533" s="1"/>
      <c r="H533" s="1"/>
      <c r="I533" s="1"/>
    </row>
    <row r="534" spans="1:9">
      <c r="A534" s="18">
        <v>1</v>
      </c>
      <c r="B534" s="18">
        <v>23</v>
      </c>
      <c r="C534" s="18">
        <v>3</v>
      </c>
      <c r="D534" s="18">
        <v>0.79145730599999997</v>
      </c>
      <c r="E534" s="101">
        <f t="shared" si="8"/>
        <v>0.72740994531548919</v>
      </c>
      <c r="F534" s="94"/>
      <c r="G534" s="1"/>
      <c r="H534" s="1"/>
      <c r="I534" s="1"/>
    </row>
    <row r="535" spans="1:9">
      <c r="A535" s="18">
        <v>1</v>
      </c>
      <c r="B535" s="18">
        <v>23</v>
      </c>
      <c r="C535" s="18">
        <v>4</v>
      </c>
      <c r="D535" s="18">
        <v>0.78428330999999996</v>
      </c>
      <c r="E535" s="101">
        <f t="shared" si="8"/>
        <v>0.72081649296058292</v>
      </c>
      <c r="F535" s="94"/>
      <c r="G535" s="1"/>
      <c r="H535" s="1"/>
      <c r="I535" s="1"/>
    </row>
    <row r="536" spans="1:9">
      <c r="A536" s="18">
        <v>1</v>
      </c>
      <c r="B536" s="18">
        <v>23</v>
      </c>
      <c r="C536" s="18">
        <v>5</v>
      </c>
      <c r="D536" s="18">
        <v>0.83751442099999995</v>
      </c>
      <c r="E536" s="101">
        <f t="shared" si="8"/>
        <v>0.76973996520356036</v>
      </c>
      <c r="F536" s="94"/>
      <c r="G536" s="1"/>
      <c r="H536" s="1"/>
      <c r="I536" s="1"/>
    </row>
    <row r="537" spans="1:9">
      <c r="A537" s="18">
        <v>1</v>
      </c>
      <c r="B537" s="18">
        <v>23</v>
      </c>
      <c r="C537" s="18">
        <v>6</v>
      </c>
      <c r="D537" s="18">
        <v>1.0735289969999999</v>
      </c>
      <c r="E537" s="101">
        <f t="shared" si="8"/>
        <v>0.98665545580592817</v>
      </c>
      <c r="F537" s="94"/>
      <c r="G537" s="1"/>
      <c r="H537" s="1"/>
      <c r="I537" s="1"/>
    </row>
    <row r="538" spans="1:9">
      <c r="A538" s="18">
        <v>1</v>
      </c>
      <c r="B538" s="18">
        <v>23</v>
      </c>
      <c r="C538" s="18">
        <v>7</v>
      </c>
      <c r="D538" s="18">
        <v>1.3672517710000001</v>
      </c>
      <c r="E538" s="101">
        <f t="shared" si="8"/>
        <v>1.2566092048629289</v>
      </c>
      <c r="F538" s="94"/>
      <c r="G538" s="1"/>
      <c r="H538" s="1"/>
      <c r="I538" s="1"/>
    </row>
    <row r="539" spans="1:9">
      <c r="A539" s="18">
        <v>1</v>
      </c>
      <c r="B539" s="18">
        <v>23</v>
      </c>
      <c r="C539" s="18">
        <v>8</v>
      </c>
      <c r="D539" s="18">
        <v>1.3187532749999999</v>
      </c>
      <c r="E539" s="101">
        <f t="shared" si="8"/>
        <v>1.2120353686549612</v>
      </c>
      <c r="F539" s="94"/>
      <c r="G539" s="1"/>
      <c r="H539" s="1"/>
      <c r="I539" s="1"/>
    </row>
    <row r="540" spans="1:9">
      <c r="A540" s="18">
        <v>1</v>
      </c>
      <c r="B540" s="18">
        <v>23</v>
      </c>
      <c r="C540" s="18">
        <v>9</v>
      </c>
      <c r="D540" s="18">
        <v>1.1238664899999999</v>
      </c>
      <c r="E540" s="101">
        <f t="shared" si="8"/>
        <v>1.0329194712529584</v>
      </c>
      <c r="F540" s="94"/>
      <c r="G540" s="1"/>
      <c r="H540" s="1"/>
      <c r="I540" s="1"/>
    </row>
    <row r="541" spans="1:9">
      <c r="A541" s="18">
        <v>1</v>
      </c>
      <c r="B541" s="18">
        <v>23</v>
      </c>
      <c r="C541" s="18">
        <v>10</v>
      </c>
      <c r="D541" s="18">
        <v>1.144499326</v>
      </c>
      <c r="E541" s="101">
        <f t="shared" si="8"/>
        <v>1.0518826294583152</v>
      </c>
      <c r="F541" s="94"/>
      <c r="G541" s="1"/>
      <c r="H541" s="1"/>
      <c r="I541" s="1"/>
    </row>
    <row r="542" spans="1:9">
      <c r="A542" s="18">
        <v>1</v>
      </c>
      <c r="B542" s="18">
        <v>23</v>
      </c>
      <c r="C542" s="18">
        <v>11</v>
      </c>
      <c r="D542" s="18">
        <v>1.1167796350000001</v>
      </c>
      <c r="E542" s="101">
        <f t="shared" si="8"/>
        <v>1.0264061081581604</v>
      </c>
      <c r="F542" s="94"/>
      <c r="G542" s="1"/>
      <c r="H542" s="1"/>
      <c r="I542" s="1"/>
    </row>
    <row r="543" spans="1:9">
      <c r="A543" s="18">
        <v>1</v>
      </c>
      <c r="B543" s="18">
        <v>23</v>
      </c>
      <c r="C543" s="18">
        <v>12</v>
      </c>
      <c r="D543" s="18">
        <v>1.0706132749999999</v>
      </c>
      <c r="E543" s="101">
        <f t="shared" si="8"/>
        <v>0.98397568373926514</v>
      </c>
      <c r="F543" s="94"/>
      <c r="G543" s="1"/>
      <c r="H543" s="1"/>
      <c r="I543" s="1"/>
    </row>
    <row r="544" spans="1:9">
      <c r="A544" s="18">
        <v>1</v>
      </c>
      <c r="B544" s="18">
        <v>23</v>
      </c>
      <c r="C544" s="18">
        <v>13</v>
      </c>
      <c r="D544" s="18">
        <v>1.017617547</v>
      </c>
      <c r="E544" s="101">
        <f t="shared" si="8"/>
        <v>0.93526854652012315</v>
      </c>
      <c r="F544" s="94"/>
      <c r="G544" s="1"/>
      <c r="H544" s="1"/>
      <c r="I544" s="1"/>
    </row>
    <row r="545" spans="1:9">
      <c r="A545" s="18">
        <v>1</v>
      </c>
      <c r="B545" s="18">
        <v>23</v>
      </c>
      <c r="C545" s="18">
        <v>14</v>
      </c>
      <c r="D545" s="18">
        <v>0.99683100800000002</v>
      </c>
      <c r="E545" s="101">
        <f t="shared" si="8"/>
        <v>0.91616412347334386</v>
      </c>
      <c r="F545" s="94"/>
      <c r="G545" s="1"/>
      <c r="H545" s="1"/>
      <c r="I545" s="1"/>
    </row>
    <row r="546" spans="1:9">
      <c r="A546" s="18">
        <v>1</v>
      </c>
      <c r="B546" s="18">
        <v>23</v>
      </c>
      <c r="C546" s="18">
        <v>15</v>
      </c>
      <c r="D546" s="18">
        <v>1.0604528710000001</v>
      </c>
      <c r="E546" s="101">
        <f t="shared" si="8"/>
        <v>0.97463749346419404</v>
      </c>
      <c r="F546" s="94"/>
      <c r="G546" s="1"/>
      <c r="H546" s="1"/>
      <c r="I546" s="1"/>
    </row>
    <row r="547" spans="1:9">
      <c r="A547" s="18">
        <v>1</v>
      </c>
      <c r="B547" s="18">
        <v>23</v>
      </c>
      <c r="C547" s="18">
        <v>16</v>
      </c>
      <c r="D547" s="18">
        <v>1.3280114620000001</v>
      </c>
      <c r="E547" s="101">
        <f t="shared" si="8"/>
        <v>1.2205443523339754</v>
      </c>
      <c r="F547" s="94"/>
      <c r="G547" s="1"/>
      <c r="H547" s="1"/>
      <c r="I547" s="1"/>
    </row>
    <row r="548" spans="1:9">
      <c r="A548" s="18">
        <v>1</v>
      </c>
      <c r="B548" s="18">
        <v>23</v>
      </c>
      <c r="C548" s="18">
        <v>17</v>
      </c>
      <c r="D548" s="18">
        <v>1.868472092</v>
      </c>
      <c r="E548" s="101">
        <f t="shared" si="8"/>
        <v>1.7172691084681677</v>
      </c>
      <c r="F548" s="94"/>
      <c r="G548" s="1"/>
      <c r="H548" s="1"/>
      <c r="I548" s="1"/>
    </row>
    <row r="549" spans="1:9">
      <c r="A549" s="18">
        <v>1</v>
      </c>
      <c r="B549" s="18">
        <v>23</v>
      </c>
      <c r="C549" s="18">
        <v>18</v>
      </c>
      <c r="D549" s="18">
        <v>2.1874207370000001</v>
      </c>
      <c r="E549" s="101">
        <f t="shared" si="8"/>
        <v>2.010407367043924</v>
      </c>
      <c r="F549" s="94"/>
      <c r="G549" s="1"/>
      <c r="H549" s="1"/>
      <c r="I549" s="1"/>
    </row>
    <row r="550" spans="1:9">
      <c r="A550" s="18">
        <v>1</v>
      </c>
      <c r="B550" s="18">
        <v>23</v>
      </c>
      <c r="C550" s="18">
        <v>19</v>
      </c>
      <c r="D550" s="18">
        <v>2.1517302819999999</v>
      </c>
      <c r="E550" s="101">
        <f t="shared" si="8"/>
        <v>1.9776051025085897</v>
      </c>
      <c r="F550" s="94"/>
      <c r="G550" s="1"/>
      <c r="H550" s="1"/>
      <c r="I550" s="1"/>
    </row>
    <row r="551" spans="1:9">
      <c r="A551" s="18">
        <v>1</v>
      </c>
      <c r="B551" s="18">
        <v>23</v>
      </c>
      <c r="C551" s="18">
        <v>20</v>
      </c>
      <c r="D551" s="18">
        <v>2.0100154560000001</v>
      </c>
      <c r="E551" s="101">
        <f t="shared" si="8"/>
        <v>1.8473583121263755</v>
      </c>
      <c r="F551" s="94"/>
      <c r="G551" s="1"/>
      <c r="H551" s="1"/>
      <c r="I551" s="1"/>
    </row>
    <row r="552" spans="1:9">
      <c r="A552" s="18">
        <v>1</v>
      </c>
      <c r="B552" s="18">
        <v>23</v>
      </c>
      <c r="C552" s="18">
        <v>21</v>
      </c>
      <c r="D552" s="18">
        <v>1.8494089570000001</v>
      </c>
      <c r="E552" s="101">
        <f t="shared" si="8"/>
        <v>1.6997486258309253</v>
      </c>
      <c r="F552" s="94"/>
      <c r="G552" s="1"/>
      <c r="H552" s="1"/>
      <c r="I552" s="1"/>
    </row>
    <row r="553" spans="1:9">
      <c r="A553" s="18">
        <v>1</v>
      </c>
      <c r="B553" s="18">
        <v>23</v>
      </c>
      <c r="C553" s="18">
        <v>22</v>
      </c>
      <c r="D553" s="18">
        <v>1.5464119140000001</v>
      </c>
      <c r="E553" s="101">
        <f t="shared" si="8"/>
        <v>1.4212711125039019</v>
      </c>
      <c r="F553" s="94"/>
      <c r="G553" s="1"/>
      <c r="H553" s="1"/>
      <c r="I553" s="1"/>
    </row>
    <row r="554" spans="1:9">
      <c r="A554" s="18">
        <v>1</v>
      </c>
      <c r="B554" s="18">
        <v>23</v>
      </c>
      <c r="C554" s="18">
        <v>23</v>
      </c>
      <c r="D554" s="18">
        <v>1.2468079860000001</v>
      </c>
      <c r="E554" s="101">
        <f t="shared" si="8"/>
        <v>1.1459121320123051</v>
      </c>
      <c r="F554" s="94"/>
      <c r="G554" s="1"/>
      <c r="H554" s="1"/>
      <c r="I554" s="1"/>
    </row>
    <row r="555" spans="1:9">
      <c r="A555" s="18">
        <v>1</v>
      </c>
      <c r="B555" s="18">
        <v>24</v>
      </c>
      <c r="C555" s="18">
        <v>0</v>
      </c>
      <c r="D555" s="18">
        <v>0.95036844099999995</v>
      </c>
      <c r="E555" s="101">
        <f t="shared" si="8"/>
        <v>0.87346146211123199</v>
      </c>
      <c r="F555" s="94"/>
      <c r="G555" s="1"/>
      <c r="H555" s="1"/>
      <c r="I555" s="1"/>
    </row>
    <row r="556" spans="1:9">
      <c r="A556" s="18">
        <v>1</v>
      </c>
      <c r="B556" s="18">
        <v>24</v>
      </c>
      <c r="C556" s="18">
        <v>1</v>
      </c>
      <c r="D556" s="18">
        <v>0.82677147799999995</v>
      </c>
      <c r="E556" s="101">
        <f t="shared" si="8"/>
        <v>0.75986637692417258</v>
      </c>
      <c r="F556" s="94"/>
      <c r="G556" s="1"/>
      <c r="H556" s="1"/>
      <c r="I556" s="1"/>
    </row>
    <row r="557" spans="1:9">
      <c r="A557" s="18">
        <v>1</v>
      </c>
      <c r="B557" s="18">
        <v>24</v>
      </c>
      <c r="C557" s="18">
        <v>2</v>
      </c>
      <c r="D557" s="18">
        <v>0.78146547300000002</v>
      </c>
      <c r="E557" s="101">
        <f t="shared" si="8"/>
        <v>0.71822668471377149</v>
      </c>
      <c r="F557" s="94"/>
      <c r="G557" s="1"/>
      <c r="H557" s="1"/>
      <c r="I557" s="1"/>
    </row>
    <row r="558" spans="1:9">
      <c r="A558" s="18">
        <v>1</v>
      </c>
      <c r="B558" s="18">
        <v>24</v>
      </c>
      <c r="C558" s="18">
        <v>3</v>
      </c>
      <c r="D558" s="18">
        <v>0.77322679500000002</v>
      </c>
      <c r="E558" s="101">
        <f t="shared" si="8"/>
        <v>0.71065470797160224</v>
      </c>
      <c r="F558" s="94"/>
      <c r="G558" s="1"/>
      <c r="H558" s="1"/>
      <c r="I558" s="1"/>
    </row>
    <row r="559" spans="1:9">
      <c r="A559" s="18">
        <v>1</v>
      </c>
      <c r="B559" s="18">
        <v>24</v>
      </c>
      <c r="C559" s="18">
        <v>4</v>
      </c>
      <c r="D559" s="18">
        <v>0.76881404099999995</v>
      </c>
      <c r="E559" s="101">
        <f t="shared" si="8"/>
        <v>0.70659904871936363</v>
      </c>
      <c r="F559" s="94"/>
      <c r="G559" s="1"/>
      <c r="H559" s="1"/>
      <c r="I559" s="1"/>
    </row>
    <row r="560" spans="1:9">
      <c r="A560" s="18">
        <v>1</v>
      </c>
      <c r="B560" s="18">
        <v>24</v>
      </c>
      <c r="C560" s="18">
        <v>5</v>
      </c>
      <c r="D560" s="18">
        <v>0.82134505999999996</v>
      </c>
      <c r="E560" s="101">
        <f t="shared" si="8"/>
        <v>0.75487908273822568</v>
      </c>
      <c r="F560" s="94"/>
      <c r="G560" s="1"/>
      <c r="H560" s="1"/>
      <c r="I560" s="1"/>
    </row>
    <row r="561" spans="1:9">
      <c r="A561" s="18">
        <v>1</v>
      </c>
      <c r="B561" s="18">
        <v>24</v>
      </c>
      <c r="C561" s="18">
        <v>6</v>
      </c>
      <c r="D561" s="18">
        <v>1.052840861</v>
      </c>
      <c r="E561" s="101">
        <f t="shared" si="8"/>
        <v>0.96764147266071554</v>
      </c>
      <c r="F561" s="94"/>
      <c r="G561" s="1"/>
      <c r="H561" s="1"/>
      <c r="I561" s="1"/>
    </row>
    <row r="562" spans="1:9">
      <c r="A562" s="18">
        <v>1</v>
      </c>
      <c r="B562" s="18">
        <v>24</v>
      </c>
      <c r="C562" s="18">
        <v>7</v>
      </c>
      <c r="D562" s="18">
        <v>1.3498522610000001</v>
      </c>
      <c r="E562" s="101">
        <f t="shared" si="8"/>
        <v>1.2406177211509621</v>
      </c>
      <c r="F562" s="94"/>
      <c r="G562" s="1"/>
      <c r="H562" s="1"/>
      <c r="I562" s="1"/>
    </row>
    <row r="563" spans="1:9">
      <c r="A563" s="18">
        <v>1</v>
      </c>
      <c r="B563" s="18">
        <v>24</v>
      </c>
      <c r="C563" s="18">
        <v>8</v>
      </c>
      <c r="D563" s="18">
        <v>1.2997420959999999</v>
      </c>
      <c r="E563" s="101">
        <f t="shared" si="8"/>
        <v>1.1945626375651897</v>
      </c>
      <c r="F563" s="94"/>
      <c r="G563" s="1"/>
      <c r="H563" s="1"/>
      <c r="I563" s="1"/>
    </row>
    <row r="564" spans="1:9">
      <c r="A564" s="18">
        <v>1</v>
      </c>
      <c r="B564" s="18">
        <v>24</v>
      </c>
      <c r="C564" s="18">
        <v>9</v>
      </c>
      <c r="D564" s="18">
        <v>1.1179272499999999</v>
      </c>
      <c r="E564" s="101">
        <f t="shared" si="8"/>
        <v>1.0274608543309034</v>
      </c>
      <c r="F564" s="94"/>
      <c r="G564" s="1"/>
      <c r="H564" s="1"/>
      <c r="I564" s="1"/>
    </row>
    <row r="565" spans="1:9">
      <c r="A565" s="18">
        <v>1</v>
      </c>
      <c r="B565" s="18">
        <v>24</v>
      </c>
      <c r="C565" s="18">
        <v>10</v>
      </c>
      <c r="D565" s="18">
        <v>1.134541579</v>
      </c>
      <c r="E565" s="101">
        <f t="shared" si="8"/>
        <v>1.042730696503974</v>
      </c>
      <c r="F565" s="94"/>
      <c r="G565" s="1"/>
      <c r="H565" s="1"/>
      <c r="I565" s="1"/>
    </row>
    <row r="566" spans="1:9">
      <c r="A566" s="18">
        <v>1</v>
      </c>
      <c r="B566" s="18">
        <v>24</v>
      </c>
      <c r="C566" s="18">
        <v>11</v>
      </c>
      <c r="D566" s="18">
        <v>1.1177846499999999</v>
      </c>
      <c r="E566" s="101">
        <f t="shared" si="8"/>
        <v>1.0273297939977488</v>
      </c>
      <c r="F566" s="94"/>
      <c r="G566" s="1"/>
      <c r="H566" s="1"/>
      <c r="I566" s="1"/>
    </row>
    <row r="567" spans="1:9">
      <c r="A567" s="18">
        <v>1</v>
      </c>
      <c r="B567" s="18">
        <v>24</v>
      </c>
      <c r="C567" s="18">
        <v>12</v>
      </c>
      <c r="D567" s="18">
        <v>1.091361367</v>
      </c>
      <c r="E567" s="101">
        <f t="shared" si="8"/>
        <v>1.0030447710453096</v>
      </c>
      <c r="F567" s="94"/>
      <c r="G567" s="1"/>
      <c r="H567" s="1"/>
      <c r="I567" s="1"/>
    </row>
    <row r="568" spans="1:9">
      <c r="A568" s="18">
        <v>1</v>
      </c>
      <c r="B568" s="18">
        <v>24</v>
      </c>
      <c r="C568" s="18">
        <v>13</v>
      </c>
      <c r="D568" s="18">
        <v>1.060573422</v>
      </c>
      <c r="E568" s="101">
        <f t="shared" si="8"/>
        <v>0.97474828907584987</v>
      </c>
      <c r="F568" s="94"/>
      <c r="G568" s="1"/>
      <c r="H568" s="1"/>
      <c r="I568" s="1"/>
    </row>
    <row r="569" spans="1:9">
      <c r="A569" s="18">
        <v>1</v>
      </c>
      <c r="B569" s="18">
        <v>24</v>
      </c>
      <c r="C569" s="18">
        <v>14</v>
      </c>
      <c r="D569" s="18">
        <v>1.062928374</v>
      </c>
      <c r="E569" s="101">
        <f t="shared" si="8"/>
        <v>0.97691267051822739</v>
      </c>
      <c r="F569" s="94"/>
      <c r="G569" s="1"/>
      <c r="H569" s="1"/>
      <c r="I569" s="1"/>
    </row>
    <row r="570" spans="1:9">
      <c r="A570" s="18">
        <v>1</v>
      </c>
      <c r="B570" s="18">
        <v>24</v>
      </c>
      <c r="C570" s="18">
        <v>15</v>
      </c>
      <c r="D570" s="18">
        <v>1.1319772829999999</v>
      </c>
      <c r="E570" s="101">
        <f t="shared" si="8"/>
        <v>1.0403739118751734</v>
      </c>
      <c r="F570" s="94"/>
      <c r="G570" s="1"/>
      <c r="H570" s="1"/>
      <c r="I570" s="1"/>
    </row>
    <row r="571" spans="1:9">
      <c r="A571" s="18">
        <v>1</v>
      </c>
      <c r="B571" s="18">
        <v>24</v>
      </c>
      <c r="C571" s="18">
        <v>16</v>
      </c>
      <c r="D571" s="18">
        <v>1.3926483759999999</v>
      </c>
      <c r="E571" s="101">
        <f t="shared" si="8"/>
        <v>1.2799506320178753</v>
      </c>
      <c r="F571" s="94"/>
      <c r="G571" s="1"/>
      <c r="H571" s="1"/>
      <c r="I571" s="1"/>
    </row>
    <row r="572" spans="1:9">
      <c r="A572" s="18">
        <v>1</v>
      </c>
      <c r="B572" s="18">
        <v>24</v>
      </c>
      <c r="C572" s="18">
        <v>17</v>
      </c>
      <c r="D572" s="18">
        <v>1.867675191</v>
      </c>
      <c r="E572" s="101">
        <f t="shared" si="8"/>
        <v>1.7165366953506977</v>
      </c>
      <c r="F572" s="94"/>
      <c r="G572" s="1"/>
      <c r="H572" s="1"/>
      <c r="I572" s="1"/>
    </row>
    <row r="573" spans="1:9">
      <c r="A573" s="18">
        <v>1</v>
      </c>
      <c r="B573" s="18">
        <v>24</v>
      </c>
      <c r="C573" s="18">
        <v>18</v>
      </c>
      <c r="D573" s="18">
        <v>2.19955072</v>
      </c>
      <c r="E573" s="101">
        <f t="shared" si="8"/>
        <v>2.0215557514277909</v>
      </c>
      <c r="F573" s="94"/>
      <c r="G573" s="1"/>
      <c r="H573" s="1"/>
      <c r="I573" s="1"/>
    </row>
    <row r="574" spans="1:9">
      <c r="A574" s="18">
        <v>1</v>
      </c>
      <c r="B574" s="18">
        <v>24</v>
      </c>
      <c r="C574" s="18">
        <v>19</v>
      </c>
      <c r="D574" s="18">
        <v>2.1628318489999998</v>
      </c>
      <c r="E574" s="101">
        <f t="shared" si="8"/>
        <v>1.987808293739711</v>
      </c>
      <c r="F574" s="94"/>
      <c r="G574" s="1"/>
      <c r="H574" s="1"/>
      <c r="I574" s="1"/>
    </row>
    <row r="575" spans="1:9">
      <c r="A575" s="18">
        <v>1</v>
      </c>
      <c r="B575" s="18">
        <v>24</v>
      </c>
      <c r="C575" s="18">
        <v>20</v>
      </c>
      <c r="D575" s="18">
        <v>2.006515759</v>
      </c>
      <c r="E575" s="101">
        <f t="shared" si="8"/>
        <v>1.8441418222612977</v>
      </c>
      <c r="F575" s="94"/>
      <c r="G575" s="1"/>
      <c r="H575" s="1"/>
      <c r="I575" s="1"/>
    </row>
    <row r="576" spans="1:9">
      <c r="A576" s="18">
        <v>1</v>
      </c>
      <c r="B576" s="18">
        <v>24</v>
      </c>
      <c r="C576" s="18">
        <v>21</v>
      </c>
      <c r="D576" s="18">
        <v>1.837459218</v>
      </c>
      <c r="E576" s="101">
        <f t="shared" si="8"/>
        <v>1.6887658995023815</v>
      </c>
      <c r="F576" s="94"/>
      <c r="G576" s="1"/>
      <c r="H576" s="1"/>
      <c r="I576" s="1"/>
    </row>
    <row r="577" spans="1:9">
      <c r="A577" s="18">
        <v>1</v>
      </c>
      <c r="B577" s="18">
        <v>24</v>
      </c>
      <c r="C577" s="18">
        <v>22</v>
      </c>
      <c r="D577" s="18">
        <v>1.522061576</v>
      </c>
      <c r="E577" s="101">
        <f t="shared" si="8"/>
        <v>1.3988912849393387</v>
      </c>
      <c r="F577" s="94"/>
      <c r="G577" s="1"/>
      <c r="H577" s="1"/>
      <c r="I577" s="1"/>
    </row>
    <row r="578" spans="1:9">
      <c r="A578" s="18">
        <v>1</v>
      </c>
      <c r="B578" s="18">
        <v>24</v>
      </c>
      <c r="C578" s="18">
        <v>23</v>
      </c>
      <c r="D578" s="18">
        <v>1.2133515349999999</v>
      </c>
      <c r="E578" s="101">
        <f t="shared" si="8"/>
        <v>1.1151630884342547</v>
      </c>
      <c r="F578" s="94"/>
      <c r="G578" s="1"/>
      <c r="H578" s="1"/>
      <c r="I578" s="1"/>
    </row>
    <row r="579" spans="1:9">
      <c r="A579" s="18">
        <v>1</v>
      </c>
      <c r="B579" s="18">
        <v>25</v>
      </c>
      <c r="C579" s="18">
        <v>0</v>
      </c>
      <c r="D579" s="18">
        <v>0.90429310299999999</v>
      </c>
      <c r="E579" s="101">
        <f t="shared" si="8"/>
        <v>0.83111469388900194</v>
      </c>
      <c r="F579" s="94"/>
      <c r="G579" s="1"/>
      <c r="H579" s="1"/>
      <c r="I579" s="1"/>
    </row>
    <row r="580" spans="1:9">
      <c r="A580" s="18">
        <v>1</v>
      </c>
      <c r="B580" s="18">
        <v>25</v>
      </c>
      <c r="C580" s="18">
        <v>1</v>
      </c>
      <c r="D580" s="18">
        <v>0.78125286999999999</v>
      </c>
      <c r="E580" s="101">
        <f t="shared" ref="E580:E643" si="9">D580/H$15</f>
        <v>0.71803128625648072</v>
      </c>
      <c r="F580" s="94"/>
      <c r="G580" s="1"/>
      <c r="H580" s="1"/>
      <c r="I580" s="1"/>
    </row>
    <row r="581" spans="1:9">
      <c r="A581" s="18">
        <v>1</v>
      </c>
      <c r="B581" s="18">
        <v>25</v>
      </c>
      <c r="C581" s="18">
        <v>2</v>
      </c>
      <c r="D581" s="18">
        <v>0.73263001500000002</v>
      </c>
      <c r="E581" s="101">
        <f t="shared" si="9"/>
        <v>0.6733431545928974</v>
      </c>
      <c r="F581" s="94"/>
      <c r="G581" s="1"/>
      <c r="H581" s="1"/>
      <c r="I581" s="1"/>
    </row>
    <row r="582" spans="1:9">
      <c r="A582" s="18">
        <v>1</v>
      </c>
      <c r="B582" s="18">
        <v>25</v>
      </c>
      <c r="C582" s="18">
        <v>3</v>
      </c>
      <c r="D582" s="18">
        <v>0.71990530399999997</v>
      </c>
      <c r="E582" s="101">
        <f t="shared" si="9"/>
        <v>0.66164816957918215</v>
      </c>
      <c r="F582" s="94"/>
      <c r="G582" s="1"/>
      <c r="H582" s="1"/>
      <c r="I582" s="1"/>
    </row>
    <row r="583" spans="1:9">
      <c r="A583" s="18">
        <v>1</v>
      </c>
      <c r="B583" s="18">
        <v>25</v>
      </c>
      <c r="C583" s="18">
        <v>4</v>
      </c>
      <c r="D583" s="18">
        <v>0.71629796899999998</v>
      </c>
      <c r="E583" s="101">
        <f t="shared" si="9"/>
        <v>0.65833275213948939</v>
      </c>
      <c r="F583" s="94"/>
      <c r="G583" s="1"/>
      <c r="H583" s="1"/>
      <c r="I583" s="1"/>
    </row>
    <row r="584" spans="1:9">
      <c r="A584" s="18">
        <v>1</v>
      </c>
      <c r="B584" s="18">
        <v>25</v>
      </c>
      <c r="C584" s="18">
        <v>5</v>
      </c>
      <c r="D584" s="18">
        <v>0.76893708800000005</v>
      </c>
      <c r="E584" s="101">
        <f t="shared" si="9"/>
        <v>0.70671213834638802</v>
      </c>
      <c r="F584" s="94"/>
      <c r="G584" s="1"/>
      <c r="H584" s="1"/>
      <c r="I584" s="1"/>
    </row>
    <row r="585" spans="1:9">
      <c r="A585" s="18">
        <v>1</v>
      </c>
      <c r="B585" s="18">
        <v>25</v>
      </c>
      <c r="C585" s="18">
        <v>6</v>
      </c>
      <c r="D585" s="18">
        <v>0.98328904299999997</v>
      </c>
      <c r="E585" s="101">
        <f t="shared" si="9"/>
        <v>0.90371801937469232</v>
      </c>
      <c r="F585" s="94"/>
      <c r="G585" s="1"/>
      <c r="H585" s="1"/>
      <c r="I585" s="1"/>
    </row>
    <row r="586" spans="1:9">
      <c r="A586" s="18">
        <v>1</v>
      </c>
      <c r="B586" s="18">
        <v>25</v>
      </c>
      <c r="C586" s="18">
        <v>7</v>
      </c>
      <c r="D586" s="18">
        <v>1.3014388610000001</v>
      </c>
      <c r="E586" s="101">
        <f t="shared" si="9"/>
        <v>1.196122094691312</v>
      </c>
      <c r="F586" s="94"/>
      <c r="G586" s="1"/>
      <c r="H586" s="1"/>
      <c r="I586" s="1"/>
    </row>
    <row r="587" spans="1:9">
      <c r="A587" s="18">
        <v>1</v>
      </c>
      <c r="B587" s="18">
        <v>25</v>
      </c>
      <c r="C587" s="18">
        <v>8</v>
      </c>
      <c r="D587" s="18">
        <v>1.268127338</v>
      </c>
      <c r="E587" s="101">
        <f t="shared" si="9"/>
        <v>1.1655062510569041</v>
      </c>
      <c r="F587" s="94"/>
      <c r="G587" s="1"/>
      <c r="H587" s="1"/>
      <c r="I587" s="1"/>
    </row>
    <row r="588" spans="1:9">
      <c r="A588" s="18">
        <v>1</v>
      </c>
      <c r="B588" s="18">
        <v>25</v>
      </c>
      <c r="C588" s="18">
        <v>9</v>
      </c>
      <c r="D588" s="18">
        <v>1.0906609890000001</v>
      </c>
      <c r="E588" s="101">
        <f t="shared" si="9"/>
        <v>1.0024010699652668</v>
      </c>
      <c r="F588" s="94"/>
      <c r="G588" s="1"/>
      <c r="H588" s="1"/>
      <c r="I588" s="1"/>
    </row>
    <row r="589" spans="1:9">
      <c r="A589" s="18">
        <v>1</v>
      </c>
      <c r="B589" s="18">
        <v>25</v>
      </c>
      <c r="C589" s="18">
        <v>10</v>
      </c>
      <c r="D589" s="18">
        <v>1.1065658119999999</v>
      </c>
      <c r="E589" s="101">
        <f t="shared" si="9"/>
        <v>1.0170188217264495</v>
      </c>
      <c r="F589" s="94"/>
      <c r="G589" s="1"/>
      <c r="H589" s="1"/>
      <c r="I589" s="1"/>
    </row>
    <row r="590" spans="1:9">
      <c r="A590" s="18">
        <v>1</v>
      </c>
      <c r="B590" s="18">
        <v>25</v>
      </c>
      <c r="C590" s="18">
        <v>11</v>
      </c>
      <c r="D590" s="18">
        <v>1.0832709140000001</v>
      </c>
      <c r="E590" s="101">
        <f t="shared" si="9"/>
        <v>0.99560902444256438</v>
      </c>
      <c r="F590" s="94"/>
      <c r="G590" s="1"/>
      <c r="H590" s="1"/>
      <c r="I590" s="1"/>
    </row>
    <row r="591" spans="1:9">
      <c r="A591" s="18">
        <v>1</v>
      </c>
      <c r="B591" s="18">
        <v>25</v>
      </c>
      <c r="C591" s="18">
        <v>12</v>
      </c>
      <c r="D591" s="18">
        <v>1.0681317720000001</v>
      </c>
      <c r="E591" s="101">
        <f t="shared" si="9"/>
        <v>0.98169499222521139</v>
      </c>
      <c r="F591" s="94"/>
      <c r="G591" s="1"/>
      <c r="H591" s="1"/>
      <c r="I591" s="1"/>
    </row>
    <row r="592" spans="1:9">
      <c r="A592" s="18">
        <v>1</v>
      </c>
      <c r="B592" s="18">
        <v>25</v>
      </c>
      <c r="C592" s="18">
        <v>13</v>
      </c>
      <c r="D592" s="18">
        <v>1.0496468830000001</v>
      </c>
      <c r="E592" s="101">
        <f t="shared" si="9"/>
        <v>0.96470596199614056</v>
      </c>
      <c r="F592" s="94"/>
      <c r="G592" s="1"/>
      <c r="H592" s="1"/>
      <c r="I592" s="1"/>
    </row>
    <row r="593" spans="1:9">
      <c r="A593" s="18">
        <v>1</v>
      </c>
      <c r="B593" s="18">
        <v>25</v>
      </c>
      <c r="C593" s="18">
        <v>14</v>
      </c>
      <c r="D593" s="18">
        <v>1.053316149</v>
      </c>
      <c r="E593" s="101">
        <f t="shared" si="9"/>
        <v>0.9680782987730886</v>
      </c>
      <c r="F593" s="94"/>
      <c r="G593" s="1"/>
      <c r="H593" s="1"/>
      <c r="I593" s="1"/>
    </row>
    <row r="594" spans="1:9">
      <c r="A594" s="18">
        <v>1</v>
      </c>
      <c r="B594" s="18">
        <v>25</v>
      </c>
      <c r="C594" s="18">
        <v>15</v>
      </c>
      <c r="D594" s="18">
        <v>1.1289543500000001</v>
      </c>
      <c r="E594" s="101">
        <f t="shared" si="9"/>
        <v>1.0375956046796335</v>
      </c>
      <c r="F594" s="94"/>
      <c r="G594" s="1"/>
      <c r="H594" s="1"/>
      <c r="I594" s="1"/>
    </row>
    <row r="595" spans="1:9">
      <c r="A595" s="18">
        <v>1</v>
      </c>
      <c r="B595" s="18">
        <v>25</v>
      </c>
      <c r="C595" s="18">
        <v>16</v>
      </c>
      <c r="D595" s="18">
        <v>1.3872237759999999</v>
      </c>
      <c r="E595" s="101">
        <f t="shared" si="9"/>
        <v>1.2749650087133146</v>
      </c>
      <c r="F595" s="94"/>
      <c r="G595" s="1"/>
      <c r="H595" s="1"/>
      <c r="I595" s="1"/>
    </row>
    <row r="596" spans="1:9">
      <c r="A596" s="18">
        <v>1</v>
      </c>
      <c r="B596" s="18">
        <v>25</v>
      </c>
      <c r="C596" s="18">
        <v>17</v>
      </c>
      <c r="D596" s="18">
        <v>1.9038600539999999</v>
      </c>
      <c r="E596" s="101">
        <f t="shared" si="9"/>
        <v>1.7497933587443368</v>
      </c>
      <c r="F596" s="94"/>
      <c r="G596" s="1"/>
      <c r="H596" s="1"/>
      <c r="I596" s="1"/>
    </row>
    <row r="597" spans="1:9">
      <c r="A597" s="18">
        <v>1</v>
      </c>
      <c r="B597" s="18">
        <v>25</v>
      </c>
      <c r="C597" s="18">
        <v>18</v>
      </c>
      <c r="D597" s="18">
        <v>2.2184635269999999</v>
      </c>
      <c r="E597" s="101">
        <f t="shared" si="9"/>
        <v>2.0389380711073724</v>
      </c>
      <c r="F597" s="94"/>
      <c r="G597" s="1"/>
      <c r="H597" s="1"/>
      <c r="I597" s="1"/>
    </row>
    <row r="598" spans="1:9">
      <c r="A598" s="18">
        <v>1</v>
      </c>
      <c r="B598" s="18">
        <v>25</v>
      </c>
      <c r="C598" s="18">
        <v>19</v>
      </c>
      <c r="D598" s="18">
        <v>2.1891255549999999</v>
      </c>
      <c r="E598" s="101">
        <f t="shared" si="9"/>
        <v>2.0119742254944706</v>
      </c>
      <c r="F598" s="94"/>
      <c r="G598" s="1"/>
      <c r="H598" s="1"/>
      <c r="I598" s="1"/>
    </row>
    <row r="599" spans="1:9">
      <c r="A599" s="18">
        <v>1</v>
      </c>
      <c r="B599" s="18">
        <v>25</v>
      </c>
      <c r="C599" s="18">
        <v>20</v>
      </c>
      <c r="D599" s="18">
        <v>2.0435949409999998</v>
      </c>
      <c r="E599" s="101">
        <f t="shared" si="9"/>
        <v>1.8782204333834533</v>
      </c>
      <c r="F599" s="94"/>
      <c r="G599" s="1"/>
      <c r="H599" s="1"/>
      <c r="I599" s="1"/>
    </row>
    <row r="600" spans="1:9">
      <c r="A600" s="18">
        <v>1</v>
      </c>
      <c r="B600" s="18">
        <v>25</v>
      </c>
      <c r="C600" s="18">
        <v>21</v>
      </c>
      <c r="D600" s="18">
        <v>1.879601801</v>
      </c>
      <c r="E600" s="101">
        <f t="shared" si="9"/>
        <v>1.7274981643549387</v>
      </c>
      <c r="F600" s="94"/>
      <c r="G600" s="1"/>
      <c r="H600" s="1"/>
      <c r="I600" s="1"/>
    </row>
    <row r="601" spans="1:9">
      <c r="A601" s="18">
        <v>1</v>
      </c>
      <c r="B601" s="18">
        <v>25</v>
      </c>
      <c r="C601" s="18">
        <v>22</v>
      </c>
      <c r="D601" s="18">
        <v>1.5630100870000001</v>
      </c>
      <c r="E601" s="101">
        <f t="shared" si="9"/>
        <v>1.4365261060742904</v>
      </c>
      <c r="F601" s="94"/>
      <c r="G601" s="1"/>
      <c r="H601" s="1"/>
      <c r="I601" s="1"/>
    </row>
    <row r="602" spans="1:9">
      <c r="A602" s="18">
        <v>1</v>
      </c>
      <c r="B602" s="18">
        <v>25</v>
      </c>
      <c r="C602" s="18">
        <v>23</v>
      </c>
      <c r="D602" s="18">
        <v>1.2535495379999999</v>
      </c>
      <c r="E602" s="101">
        <f t="shared" si="9"/>
        <v>1.1521081351756917</v>
      </c>
      <c r="F602" s="94"/>
      <c r="G602" s="1"/>
      <c r="H602" s="1"/>
      <c r="I602" s="1"/>
    </row>
    <row r="603" spans="1:9">
      <c r="A603" s="18">
        <v>1</v>
      </c>
      <c r="B603" s="18">
        <v>26</v>
      </c>
      <c r="C603" s="18">
        <v>0</v>
      </c>
      <c r="D603" s="18">
        <v>0.94955293799999996</v>
      </c>
      <c r="E603" s="101">
        <f t="shared" si="9"/>
        <v>0.87271195232954502</v>
      </c>
      <c r="F603" s="94"/>
      <c r="G603" s="1"/>
      <c r="H603" s="1"/>
      <c r="I603" s="1"/>
    </row>
    <row r="604" spans="1:9">
      <c r="A604" s="18">
        <v>1</v>
      </c>
      <c r="B604" s="18">
        <v>26</v>
      </c>
      <c r="C604" s="18">
        <v>1</v>
      </c>
      <c r="D604" s="18">
        <v>0.82585876499999999</v>
      </c>
      <c r="E604" s="101">
        <f t="shared" si="9"/>
        <v>0.75902752369938642</v>
      </c>
      <c r="F604" s="94"/>
      <c r="G604" s="1"/>
      <c r="H604" s="1"/>
      <c r="I604" s="1"/>
    </row>
    <row r="605" spans="1:9">
      <c r="A605" s="18">
        <v>1</v>
      </c>
      <c r="B605" s="18">
        <v>26</v>
      </c>
      <c r="C605" s="18">
        <v>2</v>
      </c>
      <c r="D605" s="18">
        <v>0.77882446999999999</v>
      </c>
      <c r="E605" s="101">
        <f t="shared" si="9"/>
        <v>0.71579940047083845</v>
      </c>
      <c r="F605" s="94"/>
      <c r="G605" s="1"/>
      <c r="H605" s="1"/>
      <c r="I605" s="1"/>
    </row>
    <row r="606" spans="1:9">
      <c r="A606" s="18">
        <v>1</v>
      </c>
      <c r="B606" s="18">
        <v>26</v>
      </c>
      <c r="C606" s="18">
        <v>3</v>
      </c>
      <c r="D606" s="18">
        <v>0.77358161299999995</v>
      </c>
      <c r="E606" s="101">
        <f t="shared" si="9"/>
        <v>0.71098081291752957</v>
      </c>
      <c r="F606" s="94"/>
      <c r="G606" s="1"/>
      <c r="H606" s="1"/>
      <c r="I606" s="1"/>
    </row>
    <row r="607" spans="1:9">
      <c r="A607" s="18">
        <v>1</v>
      </c>
      <c r="B607" s="18">
        <v>26</v>
      </c>
      <c r="C607" s="18">
        <v>4</v>
      </c>
      <c r="D607" s="18">
        <v>0.77256334699999996</v>
      </c>
      <c r="E607" s="101">
        <f t="shared" si="9"/>
        <v>0.71004494839298549</v>
      </c>
      <c r="F607" s="94"/>
      <c r="G607" s="1"/>
      <c r="H607" s="1"/>
      <c r="I607" s="1"/>
    </row>
    <row r="608" spans="1:9">
      <c r="A608" s="18">
        <v>1</v>
      </c>
      <c r="B608" s="18">
        <v>26</v>
      </c>
      <c r="C608" s="18">
        <v>5</v>
      </c>
      <c r="D608" s="18">
        <v>0.82447237600000001</v>
      </c>
      <c r="E608" s="101">
        <f t="shared" si="9"/>
        <v>0.75775332591381939</v>
      </c>
      <c r="F608" s="94"/>
      <c r="G608" s="1"/>
      <c r="H608" s="1"/>
      <c r="I608" s="1"/>
    </row>
    <row r="609" spans="1:9">
      <c r="A609" s="18">
        <v>1</v>
      </c>
      <c r="B609" s="18">
        <v>26</v>
      </c>
      <c r="C609" s="18">
        <v>6</v>
      </c>
      <c r="D609" s="18">
        <v>1.0635381930000001</v>
      </c>
      <c r="E609" s="101">
        <f t="shared" si="9"/>
        <v>0.97747314093410409</v>
      </c>
      <c r="F609" s="94"/>
      <c r="G609" s="1"/>
      <c r="H609" s="1"/>
      <c r="I609" s="1"/>
    </row>
    <row r="610" spans="1:9">
      <c r="A610" s="18">
        <v>1</v>
      </c>
      <c r="B610" s="18">
        <v>26</v>
      </c>
      <c r="C610" s="18">
        <v>7</v>
      </c>
      <c r="D610" s="18">
        <v>1.3650569850000001</v>
      </c>
      <c r="E610" s="101">
        <f t="shared" si="9"/>
        <v>1.2545920282544927</v>
      </c>
      <c r="F610" s="94"/>
      <c r="G610" s="1"/>
      <c r="H610" s="1"/>
      <c r="I610" s="1"/>
    </row>
    <row r="611" spans="1:9">
      <c r="A611" s="18">
        <v>1</v>
      </c>
      <c r="B611" s="18">
        <v>26</v>
      </c>
      <c r="C611" s="18">
        <v>8</v>
      </c>
      <c r="D611" s="18">
        <v>1.320397936</v>
      </c>
      <c r="E611" s="101">
        <f t="shared" si="9"/>
        <v>1.213546938210265</v>
      </c>
      <c r="F611" s="94"/>
      <c r="G611" s="1"/>
      <c r="H611" s="1"/>
      <c r="I611" s="1"/>
    </row>
    <row r="612" spans="1:9">
      <c r="A612" s="18">
        <v>1</v>
      </c>
      <c r="B612" s="18">
        <v>26</v>
      </c>
      <c r="C612" s="18">
        <v>9</v>
      </c>
      <c r="D612" s="18">
        <v>1.1450613890000001</v>
      </c>
      <c r="E612" s="101">
        <f t="shared" si="9"/>
        <v>1.052399208448735</v>
      </c>
      <c r="F612" s="94"/>
      <c r="G612" s="1"/>
      <c r="H612" s="1"/>
      <c r="I612" s="1"/>
    </row>
    <row r="613" spans="1:9">
      <c r="A613" s="18">
        <v>1</v>
      </c>
      <c r="B613" s="18">
        <v>26</v>
      </c>
      <c r="C613" s="18">
        <v>10</v>
      </c>
      <c r="D613" s="18">
        <v>1.17445829</v>
      </c>
      <c r="E613" s="101">
        <f t="shared" si="9"/>
        <v>1.0794172143307286</v>
      </c>
      <c r="F613" s="94"/>
      <c r="G613" s="1"/>
      <c r="H613" s="1"/>
      <c r="I613" s="1"/>
    </row>
    <row r="614" spans="1:9">
      <c r="A614" s="18">
        <v>1</v>
      </c>
      <c r="B614" s="18">
        <v>26</v>
      </c>
      <c r="C614" s="18">
        <v>11</v>
      </c>
      <c r="D614" s="18">
        <v>1.1629553669999999</v>
      </c>
      <c r="E614" s="101">
        <f t="shared" si="9"/>
        <v>1.068845146163607</v>
      </c>
      <c r="F614" s="94"/>
      <c r="G614" s="1"/>
      <c r="H614" s="1"/>
      <c r="I614" s="1"/>
    </row>
    <row r="615" spans="1:9">
      <c r="A615" s="18">
        <v>1</v>
      </c>
      <c r="B615" s="18">
        <v>26</v>
      </c>
      <c r="C615" s="18">
        <v>12</v>
      </c>
      <c r="D615" s="18">
        <v>1.149477305</v>
      </c>
      <c r="E615" s="101">
        <f t="shared" si="9"/>
        <v>1.0564577738214043</v>
      </c>
      <c r="F615" s="94"/>
      <c r="G615" s="1"/>
      <c r="H615" s="1"/>
      <c r="I615" s="1"/>
    </row>
    <row r="616" spans="1:9">
      <c r="A616" s="18">
        <v>1</v>
      </c>
      <c r="B616" s="18">
        <v>26</v>
      </c>
      <c r="C616" s="18">
        <v>13</v>
      </c>
      <c r="D616" s="18">
        <v>1.1287030659999999</v>
      </c>
      <c r="E616" s="101">
        <f t="shared" si="9"/>
        <v>1.037364655417667</v>
      </c>
      <c r="F616" s="94"/>
      <c r="G616" s="1"/>
      <c r="H616" s="1"/>
      <c r="I616" s="1"/>
    </row>
    <row r="617" spans="1:9">
      <c r="A617" s="18">
        <v>1</v>
      </c>
      <c r="B617" s="18">
        <v>26</v>
      </c>
      <c r="C617" s="18">
        <v>14</v>
      </c>
      <c r="D617" s="18">
        <v>1.136846928</v>
      </c>
      <c r="E617" s="101">
        <f t="shared" si="9"/>
        <v>1.0448494889862852</v>
      </c>
      <c r="F617" s="94"/>
      <c r="G617" s="1"/>
      <c r="H617" s="1"/>
      <c r="I617" s="1"/>
    </row>
    <row r="618" spans="1:9">
      <c r="A618" s="18">
        <v>1</v>
      </c>
      <c r="B618" s="18">
        <v>26</v>
      </c>
      <c r="C618" s="18">
        <v>15</v>
      </c>
      <c r="D618" s="18">
        <v>1.208680204</v>
      </c>
      <c r="E618" s="101">
        <f t="shared" si="9"/>
        <v>1.1108697770938947</v>
      </c>
      <c r="F618" s="94"/>
      <c r="G618" s="1"/>
      <c r="H618" s="1"/>
      <c r="I618" s="1"/>
    </row>
    <row r="619" spans="1:9">
      <c r="A619" s="18">
        <v>1</v>
      </c>
      <c r="B619" s="18">
        <v>26</v>
      </c>
      <c r="C619" s="18">
        <v>16</v>
      </c>
      <c r="D619" s="18">
        <v>1.480124789</v>
      </c>
      <c r="E619" s="101">
        <f t="shared" si="9"/>
        <v>1.3603481623891789</v>
      </c>
      <c r="F619" s="94"/>
      <c r="G619" s="1"/>
      <c r="H619" s="1"/>
      <c r="I619" s="1"/>
    </row>
    <row r="620" spans="1:9">
      <c r="A620" s="18">
        <v>1</v>
      </c>
      <c r="B620" s="18">
        <v>26</v>
      </c>
      <c r="C620" s="18">
        <v>17</v>
      </c>
      <c r="D620" s="18">
        <v>2.0030298310000001</v>
      </c>
      <c r="E620" s="101">
        <f t="shared" si="9"/>
        <v>1.8409379871628904</v>
      </c>
      <c r="F620" s="94"/>
      <c r="G620" s="1"/>
      <c r="H620" s="1"/>
      <c r="I620" s="1"/>
    </row>
    <row r="621" spans="1:9">
      <c r="A621" s="18">
        <v>1</v>
      </c>
      <c r="B621" s="18">
        <v>26</v>
      </c>
      <c r="C621" s="18">
        <v>18</v>
      </c>
      <c r="D621" s="18">
        <v>2.3180726620000001</v>
      </c>
      <c r="E621" s="101">
        <f t="shared" si="9"/>
        <v>2.1304865032135427</v>
      </c>
      <c r="F621" s="94"/>
      <c r="G621" s="1"/>
      <c r="H621" s="1"/>
      <c r="I621" s="1"/>
    </row>
    <row r="622" spans="1:9">
      <c r="A622" s="18">
        <v>1</v>
      </c>
      <c r="B622" s="18">
        <v>26</v>
      </c>
      <c r="C622" s="18">
        <v>19</v>
      </c>
      <c r="D622" s="18">
        <v>2.2696511080000001</v>
      </c>
      <c r="E622" s="101">
        <f t="shared" si="9"/>
        <v>2.0859833826027248</v>
      </c>
      <c r="F622" s="94"/>
      <c r="G622" s="1"/>
      <c r="H622" s="1"/>
      <c r="I622" s="1"/>
    </row>
    <row r="623" spans="1:9">
      <c r="A623" s="18">
        <v>1</v>
      </c>
      <c r="B623" s="18">
        <v>26</v>
      </c>
      <c r="C623" s="18">
        <v>20</v>
      </c>
      <c r="D623" s="18">
        <v>2.122010215</v>
      </c>
      <c r="E623" s="101">
        <f t="shared" si="9"/>
        <v>1.9502900822954303</v>
      </c>
      <c r="F623" s="94"/>
      <c r="G623" s="1"/>
      <c r="H623" s="1"/>
      <c r="I623" s="1"/>
    </row>
    <row r="624" spans="1:9">
      <c r="A624" s="18">
        <v>1</v>
      </c>
      <c r="B624" s="18">
        <v>26</v>
      </c>
      <c r="C624" s="18">
        <v>21</v>
      </c>
      <c r="D624" s="18">
        <v>1.9514480000000001</v>
      </c>
      <c r="E624" s="101">
        <f t="shared" si="9"/>
        <v>1.793530329690356</v>
      </c>
      <c r="F624" s="94"/>
      <c r="G624" s="1"/>
      <c r="H624" s="1"/>
      <c r="I624" s="1"/>
    </row>
    <row r="625" spans="1:9">
      <c r="A625" s="18">
        <v>1</v>
      </c>
      <c r="B625" s="18">
        <v>26</v>
      </c>
      <c r="C625" s="18">
        <v>22</v>
      </c>
      <c r="D625" s="18">
        <v>1.6430224019999999</v>
      </c>
      <c r="E625" s="101">
        <f t="shared" si="9"/>
        <v>1.5100635581105417</v>
      </c>
      <c r="F625" s="94"/>
      <c r="G625" s="1"/>
      <c r="H625" s="1"/>
      <c r="I625" s="1"/>
    </row>
    <row r="626" spans="1:9">
      <c r="A626" s="18">
        <v>1</v>
      </c>
      <c r="B626" s="18">
        <v>26</v>
      </c>
      <c r="C626" s="18">
        <v>23</v>
      </c>
      <c r="D626" s="18">
        <v>1.342063113</v>
      </c>
      <c r="E626" s="101">
        <f t="shared" si="9"/>
        <v>1.2334588969442974</v>
      </c>
      <c r="F626" s="94"/>
      <c r="G626" s="1"/>
      <c r="H626" s="1"/>
      <c r="I626" s="1"/>
    </row>
    <row r="627" spans="1:9">
      <c r="A627" s="18">
        <v>1</v>
      </c>
      <c r="B627" s="18">
        <v>27</v>
      </c>
      <c r="C627" s="18">
        <v>0</v>
      </c>
      <c r="D627" s="18">
        <v>1.040006193</v>
      </c>
      <c r="E627" s="101">
        <f t="shared" si="9"/>
        <v>0.95584542873358747</v>
      </c>
      <c r="F627" s="94"/>
      <c r="G627" s="1"/>
      <c r="H627" s="1"/>
      <c r="I627" s="1"/>
    </row>
    <row r="628" spans="1:9">
      <c r="A628" s="18">
        <v>1</v>
      </c>
      <c r="B628" s="18">
        <v>27</v>
      </c>
      <c r="C628" s="18">
        <v>1</v>
      </c>
      <c r="D628" s="18">
        <v>0.91935393300000001</v>
      </c>
      <c r="E628" s="101">
        <f t="shared" si="9"/>
        <v>0.84495675137416693</v>
      </c>
      <c r="F628" s="94"/>
      <c r="G628" s="1"/>
      <c r="H628" s="1"/>
      <c r="I628" s="1"/>
    </row>
    <row r="629" spans="1:9">
      <c r="A629" s="18">
        <v>1</v>
      </c>
      <c r="B629" s="18">
        <v>27</v>
      </c>
      <c r="C629" s="18">
        <v>2</v>
      </c>
      <c r="D629" s="18">
        <v>0.87442051099999996</v>
      </c>
      <c r="E629" s="101">
        <f t="shared" si="9"/>
        <v>0.80365949150673721</v>
      </c>
      <c r="F629" s="94"/>
      <c r="G629" s="1"/>
      <c r="H629" s="1"/>
      <c r="I629" s="1"/>
    </row>
    <row r="630" spans="1:9">
      <c r="A630" s="18">
        <v>1</v>
      </c>
      <c r="B630" s="18">
        <v>27</v>
      </c>
      <c r="C630" s="18">
        <v>3</v>
      </c>
      <c r="D630" s="18">
        <v>0.86823691400000003</v>
      </c>
      <c r="E630" s="101">
        <f t="shared" si="9"/>
        <v>0.79797629176680973</v>
      </c>
      <c r="F630" s="94"/>
      <c r="G630" s="1"/>
      <c r="H630" s="1"/>
      <c r="I630" s="1"/>
    </row>
    <row r="631" spans="1:9">
      <c r="A631" s="18">
        <v>1</v>
      </c>
      <c r="B631" s="18">
        <v>27</v>
      </c>
      <c r="C631" s="18">
        <v>4</v>
      </c>
      <c r="D631" s="18">
        <v>0.86797736800000003</v>
      </c>
      <c r="E631" s="101">
        <f t="shared" si="9"/>
        <v>0.79773774909339501</v>
      </c>
      <c r="F631" s="94"/>
      <c r="G631" s="1"/>
      <c r="H631" s="1"/>
      <c r="I631" s="1"/>
    </row>
    <row r="632" spans="1:9">
      <c r="A632" s="18">
        <v>1</v>
      </c>
      <c r="B632" s="18">
        <v>27</v>
      </c>
      <c r="C632" s="18">
        <v>5</v>
      </c>
      <c r="D632" s="18">
        <v>0.92623026799999997</v>
      </c>
      <c r="E632" s="101">
        <f t="shared" si="9"/>
        <v>0.8512766304483782</v>
      </c>
      <c r="F632" s="94"/>
      <c r="G632" s="1"/>
      <c r="H632" s="1"/>
      <c r="I632" s="1"/>
    </row>
    <row r="633" spans="1:9">
      <c r="A633" s="18">
        <v>1</v>
      </c>
      <c r="B633" s="18">
        <v>27</v>
      </c>
      <c r="C633" s="18">
        <v>6</v>
      </c>
      <c r="D633" s="18">
        <v>1.17141253</v>
      </c>
      <c r="E633" s="101">
        <f t="shared" si="9"/>
        <v>1.0766179273720407</v>
      </c>
      <c r="F633" s="94"/>
      <c r="G633" s="1"/>
      <c r="H633" s="1"/>
      <c r="I633" s="1"/>
    </row>
    <row r="634" spans="1:9">
      <c r="A634" s="18">
        <v>1</v>
      </c>
      <c r="B634" s="18">
        <v>27</v>
      </c>
      <c r="C634" s="18">
        <v>7</v>
      </c>
      <c r="D634" s="18">
        <v>1.4779598940000001</v>
      </c>
      <c r="E634" s="101">
        <f t="shared" si="9"/>
        <v>1.3583584579014882</v>
      </c>
      <c r="F634" s="94"/>
      <c r="G634" s="1"/>
      <c r="H634" s="1"/>
      <c r="I634" s="1"/>
    </row>
    <row r="635" spans="1:9">
      <c r="A635" s="18">
        <v>1</v>
      </c>
      <c r="B635" s="18">
        <v>27</v>
      </c>
      <c r="C635" s="18">
        <v>8</v>
      </c>
      <c r="D635" s="18">
        <v>1.432892805</v>
      </c>
      <c r="E635" s="101">
        <f t="shared" si="9"/>
        <v>1.3169383478127981</v>
      </c>
      <c r="F635" s="94"/>
      <c r="G635" s="1"/>
      <c r="H635" s="1"/>
      <c r="I635" s="1"/>
    </row>
    <row r="636" spans="1:9">
      <c r="A636" s="18">
        <v>1</v>
      </c>
      <c r="B636" s="18">
        <v>27</v>
      </c>
      <c r="C636" s="18">
        <v>9</v>
      </c>
      <c r="D636" s="18">
        <v>1.2479707390000001</v>
      </c>
      <c r="E636" s="101">
        <f t="shared" si="9"/>
        <v>1.1469807911676804</v>
      </c>
      <c r="F636" s="94"/>
      <c r="G636" s="1"/>
      <c r="H636" s="1"/>
      <c r="I636" s="1"/>
    </row>
    <row r="637" spans="1:9">
      <c r="A637" s="18">
        <v>1</v>
      </c>
      <c r="B637" s="18">
        <v>27</v>
      </c>
      <c r="C637" s="18">
        <v>10</v>
      </c>
      <c r="D637" s="18">
        <v>1.2807615750000001</v>
      </c>
      <c r="E637" s="101">
        <f t="shared" si="9"/>
        <v>1.1771180835279698</v>
      </c>
      <c r="F637" s="94"/>
      <c r="G637" s="1"/>
      <c r="H637" s="1"/>
      <c r="I637" s="1"/>
    </row>
    <row r="638" spans="1:9">
      <c r="A638" s="18">
        <v>1</v>
      </c>
      <c r="B638" s="18">
        <v>27</v>
      </c>
      <c r="C638" s="18">
        <v>11</v>
      </c>
      <c r="D638" s="18">
        <v>1.2465741509999999</v>
      </c>
      <c r="E638" s="101">
        <f t="shared" si="9"/>
        <v>1.1456972197191548</v>
      </c>
      <c r="F638" s="94"/>
      <c r="G638" s="1"/>
      <c r="H638" s="1"/>
      <c r="I638" s="1"/>
    </row>
    <row r="639" spans="1:9">
      <c r="A639" s="18">
        <v>1</v>
      </c>
      <c r="B639" s="18">
        <v>27</v>
      </c>
      <c r="C639" s="18">
        <v>12</v>
      </c>
      <c r="D639" s="18">
        <v>1.2135732319999999</v>
      </c>
      <c r="E639" s="101">
        <f t="shared" si="9"/>
        <v>1.1153668449747831</v>
      </c>
      <c r="F639" s="94"/>
      <c r="G639" s="1"/>
      <c r="H639" s="1"/>
      <c r="I639" s="1"/>
    </row>
    <row r="640" spans="1:9">
      <c r="A640" s="18">
        <v>1</v>
      </c>
      <c r="B640" s="18">
        <v>27</v>
      </c>
      <c r="C640" s="18">
        <v>13</v>
      </c>
      <c r="D640" s="18">
        <v>1.1753746490000001</v>
      </c>
      <c r="E640" s="101">
        <f t="shared" si="9"/>
        <v>1.0802594185090542</v>
      </c>
      <c r="F640" s="94"/>
      <c r="G640" s="1"/>
      <c r="H640" s="1"/>
      <c r="I640" s="1"/>
    </row>
    <row r="641" spans="1:9">
      <c r="A641" s="18">
        <v>1</v>
      </c>
      <c r="B641" s="18">
        <v>27</v>
      </c>
      <c r="C641" s="18">
        <v>14</v>
      </c>
      <c r="D641" s="18">
        <v>1.1745675259999999</v>
      </c>
      <c r="E641" s="101">
        <f t="shared" si="9"/>
        <v>1.0795176105898623</v>
      </c>
      <c r="F641" s="94"/>
      <c r="G641" s="1"/>
      <c r="H641" s="1"/>
      <c r="I641" s="1"/>
    </row>
    <row r="642" spans="1:9">
      <c r="A642" s="18">
        <v>1</v>
      </c>
      <c r="B642" s="18">
        <v>27</v>
      </c>
      <c r="C642" s="18">
        <v>15</v>
      </c>
      <c r="D642" s="18">
        <v>1.2522450949999999</v>
      </c>
      <c r="E642" s="101">
        <f t="shared" si="9"/>
        <v>1.1509092520469317</v>
      </c>
      <c r="F642" s="94"/>
      <c r="G642" s="1"/>
      <c r="H642" s="1"/>
      <c r="I642" s="1"/>
    </row>
    <row r="643" spans="1:9">
      <c r="A643" s="18">
        <v>1</v>
      </c>
      <c r="B643" s="18">
        <v>27</v>
      </c>
      <c r="C643" s="18">
        <v>16</v>
      </c>
      <c r="D643" s="18">
        <v>1.516360157</v>
      </c>
      <c r="E643" s="101">
        <f t="shared" si="9"/>
        <v>1.393651243750041</v>
      </c>
      <c r="F643" s="94"/>
      <c r="G643" s="1"/>
      <c r="H643" s="1"/>
      <c r="I643" s="1"/>
    </row>
    <row r="644" spans="1:9">
      <c r="A644" s="18">
        <v>1</v>
      </c>
      <c r="B644" s="18">
        <v>27</v>
      </c>
      <c r="C644" s="18">
        <v>17</v>
      </c>
      <c r="D644" s="18">
        <v>2.049698722</v>
      </c>
      <c r="E644" s="101">
        <f t="shared" ref="E644:E707" si="10">D644/H$15</f>
        <v>1.8838302760998813</v>
      </c>
      <c r="F644" s="94"/>
      <c r="G644" s="1"/>
      <c r="H644" s="1"/>
      <c r="I644" s="1"/>
    </row>
    <row r="645" spans="1:9">
      <c r="A645" s="18">
        <v>1</v>
      </c>
      <c r="B645" s="18">
        <v>27</v>
      </c>
      <c r="C645" s="18">
        <v>18</v>
      </c>
      <c r="D645" s="18">
        <v>2.3485821549999999</v>
      </c>
      <c r="E645" s="101">
        <f t="shared" si="10"/>
        <v>2.1585270664460627</v>
      </c>
      <c r="F645" s="94"/>
      <c r="G645" s="1"/>
      <c r="H645" s="1"/>
      <c r="I645" s="1"/>
    </row>
    <row r="646" spans="1:9">
      <c r="A646" s="18">
        <v>1</v>
      </c>
      <c r="B646" s="18">
        <v>27</v>
      </c>
      <c r="C646" s="18">
        <v>19</v>
      </c>
      <c r="D646" s="18">
        <v>2.311948407</v>
      </c>
      <c r="E646" s="101">
        <f t="shared" si="10"/>
        <v>2.1248578433213714</v>
      </c>
      <c r="F646" s="94"/>
      <c r="G646" s="1"/>
      <c r="H646" s="1"/>
      <c r="I646" s="1"/>
    </row>
    <row r="647" spans="1:9">
      <c r="A647" s="18">
        <v>1</v>
      </c>
      <c r="B647" s="18">
        <v>27</v>
      </c>
      <c r="C647" s="18">
        <v>20</v>
      </c>
      <c r="D647" s="18">
        <v>2.1583367469999999</v>
      </c>
      <c r="E647" s="101">
        <f t="shared" si="10"/>
        <v>1.9836769503618441</v>
      </c>
      <c r="F647" s="94"/>
      <c r="G647" s="1"/>
      <c r="H647" s="1"/>
      <c r="I647" s="1"/>
    </row>
    <row r="648" spans="1:9">
      <c r="A648" s="18">
        <v>1</v>
      </c>
      <c r="B648" s="18">
        <v>27</v>
      </c>
      <c r="C648" s="18">
        <v>21</v>
      </c>
      <c r="D648" s="18">
        <v>1.9944027200000001</v>
      </c>
      <c r="E648" s="101">
        <f t="shared" si="10"/>
        <v>1.8330090107125288</v>
      </c>
      <c r="F648" s="94"/>
      <c r="G648" s="1"/>
      <c r="H648" s="1"/>
      <c r="I648" s="1"/>
    </row>
    <row r="649" spans="1:9">
      <c r="A649" s="18">
        <v>1</v>
      </c>
      <c r="B649" s="18">
        <v>27</v>
      </c>
      <c r="C649" s="18">
        <v>22</v>
      </c>
      <c r="D649" s="18">
        <v>1.6812126359999999</v>
      </c>
      <c r="E649" s="101">
        <f t="shared" si="10"/>
        <v>1.5451633112051524</v>
      </c>
      <c r="F649" s="94"/>
      <c r="G649" s="1"/>
      <c r="H649" s="1"/>
      <c r="I649" s="1"/>
    </row>
    <row r="650" spans="1:9">
      <c r="A650" s="18">
        <v>1</v>
      </c>
      <c r="B650" s="18">
        <v>27</v>
      </c>
      <c r="C650" s="18">
        <v>23</v>
      </c>
      <c r="D650" s="18">
        <v>1.379090916</v>
      </c>
      <c r="E650" s="101">
        <f t="shared" si="10"/>
        <v>1.2674902868262208</v>
      </c>
      <c r="F650" s="94"/>
      <c r="G650" s="1"/>
      <c r="H650" s="1"/>
      <c r="I650" s="1"/>
    </row>
    <row r="651" spans="1:9">
      <c r="A651" s="18">
        <v>1</v>
      </c>
      <c r="B651" s="18">
        <v>28</v>
      </c>
      <c r="C651" s="18">
        <v>0</v>
      </c>
      <c r="D651" s="18">
        <v>1.080000912</v>
      </c>
      <c r="E651" s="101">
        <f t="shared" si="10"/>
        <v>0.99260364189322248</v>
      </c>
      <c r="F651" s="94"/>
      <c r="G651" s="1"/>
      <c r="H651" s="1"/>
      <c r="I651" s="1"/>
    </row>
    <row r="652" spans="1:9">
      <c r="A652" s="18">
        <v>1</v>
      </c>
      <c r="B652" s="18">
        <v>28</v>
      </c>
      <c r="C652" s="18">
        <v>1</v>
      </c>
      <c r="D652" s="18">
        <v>0.96255075700000003</v>
      </c>
      <c r="E652" s="101">
        <f t="shared" si="10"/>
        <v>0.88465794453447477</v>
      </c>
      <c r="F652" s="94"/>
      <c r="G652" s="1"/>
      <c r="H652" s="1"/>
      <c r="I652" s="1"/>
    </row>
    <row r="653" spans="1:9">
      <c r="A653" s="18">
        <v>1</v>
      </c>
      <c r="B653" s="18">
        <v>28</v>
      </c>
      <c r="C653" s="18">
        <v>2</v>
      </c>
      <c r="D653" s="18">
        <v>0.91903479399999999</v>
      </c>
      <c r="E653" s="101">
        <f t="shared" si="10"/>
        <v>0.84466343816475165</v>
      </c>
      <c r="F653" s="94"/>
      <c r="G653" s="1"/>
      <c r="H653" s="1"/>
      <c r="I653" s="1"/>
    </row>
    <row r="654" spans="1:9">
      <c r="A654" s="18">
        <v>1</v>
      </c>
      <c r="B654" s="18">
        <v>28</v>
      </c>
      <c r="C654" s="18">
        <v>3</v>
      </c>
      <c r="D654" s="18">
        <v>0.91617537699999996</v>
      </c>
      <c r="E654" s="101">
        <f t="shared" si="10"/>
        <v>0.84203541470999799</v>
      </c>
      <c r="F654" s="94"/>
      <c r="G654" s="1"/>
      <c r="H654" s="1"/>
      <c r="I654" s="1"/>
    </row>
    <row r="655" spans="1:9">
      <c r="A655" s="18">
        <v>1</v>
      </c>
      <c r="B655" s="18">
        <v>28</v>
      </c>
      <c r="C655" s="18">
        <v>4</v>
      </c>
      <c r="D655" s="18">
        <v>0.91347288500000001</v>
      </c>
      <c r="E655" s="101">
        <f t="shared" si="10"/>
        <v>0.83955161736169792</v>
      </c>
      <c r="F655" s="94"/>
      <c r="G655" s="1"/>
      <c r="H655" s="1"/>
      <c r="I655" s="1"/>
    </row>
    <row r="656" spans="1:9">
      <c r="A656" s="18">
        <v>1</v>
      </c>
      <c r="B656" s="18">
        <v>28</v>
      </c>
      <c r="C656" s="18">
        <v>5</v>
      </c>
      <c r="D656" s="18">
        <v>0.96833354800000004</v>
      </c>
      <c r="E656" s="101">
        <f t="shared" si="10"/>
        <v>0.88997277283057108</v>
      </c>
      <c r="F656" s="94"/>
      <c r="G656" s="1"/>
      <c r="H656" s="1"/>
      <c r="I656" s="1"/>
    </row>
    <row r="657" spans="1:9">
      <c r="A657" s="18">
        <v>1</v>
      </c>
      <c r="B657" s="18">
        <v>28</v>
      </c>
      <c r="C657" s="18">
        <v>6</v>
      </c>
      <c r="D657" s="18">
        <v>1.1950808429999999</v>
      </c>
      <c r="E657" s="101">
        <f t="shared" si="10"/>
        <v>1.0983709216706867</v>
      </c>
      <c r="F657" s="94"/>
      <c r="G657" s="1"/>
      <c r="H657" s="1"/>
      <c r="I657" s="1"/>
    </row>
    <row r="658" spans="1:9">
      <c r="A658" s="18">
        <v>1</v>
      </c>
      <c r="B658" s="18">
        <v>28</v>
      </c>
      <c r="C658" s="18">
        <v>7</v>
      </c>
      <c r="D658" s="18">
        <v>1.5416497920000001</v>
      </c>
      <c r="E658" s="101">
        <f t="shared" si="10"/>
        <v>1.4168943572735879</v>
      </c>
      <c r="F658" s="94"/>
      <c r="G658" s="1"/>
      <c r="H658" s="1"/>
      <c r="I658" s="1"/>
    </row>
    <row r="659" spans="1:9">
      <c r="A659" s="18">
        <v>1</v>
      </c>
      <c r="B659" s="18">
        <v>28</v>
      </c>
      <c r="C659" s="18">
        <v>8</v>
      </c>
      <c r="D659" s="18">
        <v>1.484909067</v>
      </c>
      <c r="E659" s="101">
        <f t="shared" si="10"/>
        <v>1.3647452806821954</v>
      </c>
      <c r="F659" s="94"/>
      <c r="G659" s="1"/>
      <c r="H659" s="1"/>
      <c r="I659" s="1"/>
    </row>
    <row r="660" spans="1:9">
      <c r="A660" s="18">
        <v>1</v>
      </c>
      <c r="B660" s="18">
        <v>28</v>
      </c>
      <c r="C660" s="18">
        <v>9</v>
      </c>
      <c r="D660" s="18">
        <v>1.2923547470000001</v>
      </c>
      <c r="E660" s="101">
        <f t="shared" si="10"/>
        <v>1.1877730974454901</v>
      </c>
      <c r="F660" s="94"/>
      <c r="G660" s="1"/>
      <c r="H660" s="1"/>
      <c r="I660" s="1"/>
    </row>
    <row r="661" spans="1:9">
      <c r="A661" s="18">
        <v>1</v>
      </c>
      <c r="B661" s="18">
        <v>28</v>
      </c>
      <c r="C661" s="18">
        <v>10</v>
      </c>
      <c r="D661" s="18">
        <v>1.3106786850000001</v>
      </c>
      <c r="E661" s="101">
        <f t="shared" si="10"/>
        <v>1.2046142013654333</v>
      </c>
      <c r="F661" s="94"/>
      <c r="G661" s="1"/>
      <c r="H661" s="1"/>
      <c r="I661" s="1"/>
    </row>
    <row r="662" spans="1:9">
      <c r="A662" s="18">
        <v>1</v>
      </c>
      <c r="B662" s="18">
        <v>28</v>
      </c>
      <c r="C662" s="18">
        <v>11</v>
      </c>
      <c r="D662" s="18">
        <v>1.2596218269999999</v>
      </c>
      <c r="E662" s="101">
        <f t="shared" si="10"/>
        <v>1.1576890343296251</v>
      </c>
      <c r="F662" s="94"/>
      <c r="G662" s="1"/>
      <c r="H662" s="1"/>
      <c r="I662" s="1"/>
    </row>
    <row r="663" spans="1:9">
      <c r="A663" s="18">
        <v>1</v>
      </c>
      <c r="B663" s="18">
        <v>28</v>
      </c>
      <c r="C663" s="18">
        <v>12</v>
      </c>
      <c r="D663" s="18">
        <v>1.2022096179999999</v>
      </c>
      <c r="E663" s="101">
        <f t="shared" si="10"/>
        <v>1.104922812459495</v>
      </c>
      <c r="F663" s="94"/>
      <c r="G663" s="1"/>
      <c r="H663" s="1"/>
      <c r="I663" s="1"/>
    </row>
    <row r="664" spans="1:9">
      <c r="A664" s="18">
        <v>1</v>
      </c>
      <c r="B664" s="18">
        <v>28</v>
      </c>
      <c r="C664" s="18">
        <v>13</v>
      </c>
      <c r="D664" s="18">
        <v>1.1618096120000001</v>
      </c>
      <c r="E664" s="101">
        <f t="shared" si="10"/>
        <v>1.0677921094734704</v>
      </c>
      <c r="F664" s="94"/>
      <c r="G664" s="1"/>
      <c r="H664" s="1"/>
      <c r="I664" s="1"/>
    </row>
    <row r="665" spans="1:9">
      <c r="A665" s="18">
        <v>1</v>
      </c>
      <c r="B665" s="18">
        <v>28</v>
      </c>
      <c r="C665" s="18">
        <v>14</v>
      </c>
      <c r="D665" s="18">
        <v>1.145305483</v>
      </c>
      <c r="E665" s="101">
        <f t="shared" si="10"/>
        <v>1.0526235495494434</v>
      </c>
      <c r="F665" s="94"/>
      <c r="G665" s="1"/>
      <c r="H665" s="1"/>
      <c r="I665" s="1"/>
    </row>
    <row r="666" spans="1:9">
      <c r="A666" s="18">
        <v>1</v>
      </c>
      <c r="B666" s="18">
        <v>28</v>
      </c>
      <c r="C666" s="18">
        <v>15</v>
      </c>
      <c r="D666" s="18">
        <v>1.215971664</v>
      </c>
      <c r="E666" s="101">
        <f t="shared" si="10"/>
        <v>1.1175711878707764</v>
      </c>
      <c r="F666" s="94"/>
      <c r="G666" s="1"/>
      <c r="H666" s="1"/>
      <c r="I666" s="1"/>
    </row>
    <row r="667" spans="1:9">
      <c r="A667" s="18">
        <v>1</v>
      </c>
      <c r="B667" s="18">
        <v>28</v>
      </c>
      <c r="C667" s="18">
        <v>16</v>
      </c>
      <c r="D667" s="18">
        <v>1.4845854999999999</v>
      </c>
      <c r="E667" s="101">
        <f t="shared" si="10"/>
        <v>1.3644478978012848</v>
      </c>
      <c r="F667" s="94"/>
      <c r="G667" s="1"/>
      <c r="H667" s="1"/>
      <c r="I667" s="1"/>
    </row>
    <row r="668" spans="1:9">
      <c r="A668" s="18">
        <v>1</v>
      </c>
      <c r="B668" s="18">
        <v>28</v>
      </c>
      <c r="C668" s="18">
        <v>17</v>
      </c>
      <c r="D668" s="18">
        <v>2.0198903659999998</v>
      </c>
      <c r="E668" s="101">
        <f t="shared" si="10"/>
        <v>1.8564341115265963</v>
      </c>
      <c r="F668" s="94"/>
      <c r="G668" s="1"/>
      <c r="H668" s="1"/>
      <c r="I668" s="1"/>
    </row>
    <row r="669" spans="1:9">
      <c r="A669" s="18">
        <v>1</v>
      </c>
      <c r="B669" s="18">
        <v>28</v>
      </c>
      <c r="C669" s="18">
        <v>18</v>
      </c>
      <c r="D669" s="18">
        <v>2.3192500429999998</v>
      </c>
      <c r="E669" s="101">
        <f t="shared" si="10"/>
        <v>2.1315686066224475</v>
      </c>
      <c r="F669" s="94"/>
      <c r="G669" s="1"/>
      <c r="H669" s="1"/>
      <c r="I669" s="1"/>
    </row>
    <row r="670" spans="1:9">
      <c r="A670" s="18">
        <v>1</v>
      </c>
      <c r="B670" s="18">
        <v>28</v>
      </c>
      <c r="C670" s="18">
        <v>19</v>
      </c>
      <c r="D670" s="18">
        <v>2.2777360889999998</v>
      </c>
      <c r="E670" s="101">
        <f t="shared" si="10"/>
        <v>2.0934141000179309</v>
      </c>
      <c r="F670" s="94"/>
      <c r="G670" s="1"/>
      <c r="H670" s="1"/>
      <c r="I670" s="1"/>
    </row>
    <row r="671" spans="1:9">
      <c r="A671" s="18">
        <v>1</v>
      </c>
      <c r="B671" s="18">
        <v>28</v>
      </c>
      <c r="C671" s="18">
        <v>20</v>
      </c>
      <c r="D671" s="18">
        <v>2.1253081969999998</v>
      </c>
      <c r="E671" s="101">
        <f t="shared" si="10"/>
        <v>1.9533211806100013</v>
      </c>
      <c r="F671" s="94"/>
      <c r="G671" s="1"/>
      <c r="H671" s="1"/>
      <c r="I671" s="1"/>
    </row>
    <row r="672" spans="1:9">
      <c r="A672" s="18">
        <v>1</v>
      </c>
      <c r="B672" s="18">
        <v>28</v>
      </c>
      <c r="C672" s="18">
        <v>21</v>
      </c>
      <c r="D672" s="18">
        <v>1.9595403280000001</v>
      </c>
      <c r="E672" s="101">
        <f t="shared" si="10"/>
        <v>1.8009677995618578</v>
      </c>
      <c r="F672" s="94"/>
      <c r="G672" s="1"/>
      <c r="H672" s="1"/>
      <c r="I672" s="1"/>
    </row>
    <row r="673" spans="1:9">
      <c r="A673" s="18">
        <v>1</v>
      </c>
      <c r="B673" s="18">
        <v>28</v>
      </c>
      <c r="C673" s="18">
        <v>22</v>
      </c>
      <c r="D673" s="18">
        <v>1.636374212</v>
      </c>
      <c r="E673" s="101">
        <f t="shared" si="10"/>
        <v>1.5039533617832279</v>
      </c>
      <c r="F673" s="94"/>
      <c r="G673" s="1"/>
      <c r="H673" s="1"/>
      <c r="I673" s="1"/>
    </row>
    <row r="674" spans="1:9">
      <c r="A674" s="18">
        <v>1</v>
      </c>
      <c r="B674" s="18">
        <v>28</v>
      </c>
      <c r="C674" s="18">
        <v>23</v>
      </c>
      <c r="D674" s="18">
        <v>1.312199474</v>
      </c>
      <c r="E674" s="101">
        <f t="shared" si="10"/>
        <v>1.2060119230554602</v>
      </c>
      <c r="F674" s="94"/>
      <c r="G674" s="1"/>
      <c r="H674" s="1"/>
      <c r="I674" s="1"/>
    </row>
    <row r="675" spans="1:9">
      <c r="A675" s="18">
        <v>1</v>
      </c>
      <c r="B675" s="18">
        <v>29</v>
      </c>
      <c r="C675" s="18">
        <v>0</v>
      </c>
      <c r="D675" s="18">
        <v>0.994306366</v>
      </c>
      <c r="E675" s="101">
        <f t="shared" si="10"/>
        <v>0.91384378391081889</v>
      </c>
      <c r="F675" s="94"/>
      <c r="G675" s="1"/>
      <c r="H675" s="1"/>
      <c r="I675" s="1"/>
    </row>
    <row r="676" spans="1:9">
      <c r="A676" s="18">
        <v>1</v>
      </c>
      <c r="B676" s="18">
        <v>29</v>
      </c>
      <c r="C676" s="18">
        <v>1</v>
      </c>
      <c r="D676" s="18">
        <v>0.86826870300000003</v>
      </c>
      <c r="E676" s="101">
        <f t="shared" si="10"/>
        <v>0.79800550829507511</v>
      </c>
      <c r="F676" s="94"/>
      <c r="G676" s="1"/>
      <c r="H676" s="1"/>
      <c r="I676" s="1"/>
    </row>
    <row r="677" spans="1:9">
      <c r="A677" s="18">
        <v>1</v>
      </c>
      <c r="B677" s="18">
        <v>29</v>
      </c>
      <c r="C677" s="18">
        <v>2</v>
      </c>
      <c r="D677" s="18">
        <v>0.81976062800000005</v>
      </c>
      <c r="E677" s="101">
        <f t="shared" si="10"/>
        <v>0.75342286825168459</v>
      </c>
      <c r="F677" s="94"/>
      <c r="G677" s="1"/>
      <c r="H677" s="1"/>
      <c r="I677" s="1"/>
    </row>
    <row r="678" spans="1:9">
      <c r="A678" s="18">
        <v>1</v>
      </c>
      <c r="B678" s="18">
        <v>29</v>
      </c>
      <c r="C678" s="18">
        <v>3</v>
      </c>
      <c r="D678" s="18">
        <v>0.80785890199999999</v>
      </c>
      <c r="E678" s="101">
        <f t="shared" si="10"/>
        <v>0.74248426955130187</v>
      </c>
      <c r="F678" s="94"/>
      <c r="G678" s="1"/>
      <c r="H678" s="1"/>
      <c r="I678" s="1"/>
    </row>
    <row r="679" spans="1:9">
      <c r="A679" s="18">
        <v>1</v>
      </c>
      <c r="B679" s="18">
        <v>29</v>
      </c>
      <c r="C679" s="18">
        <v>4</v>
      </c>
      <c r="D679" s="18">
        <v>0.803332979</v>
      </c>
      <c r="E679" s="101">
        <f t="shared" si="10"/>
        <v>0.73832459931138605</v>
      </c>
      <c r="F679" s="94"/>
      <c r="G679" s="1"/>
      <c r="H679" s="1"/>
      <c r="I679" s="1"/>
    </row>
    <row r="680" spans="1:9">
      <c r="A680" s="18">
        <v>1</v>
      </c>
      <c r="B680" s="18">
        <v>29</v>
      </c>
      <c r="C680" s="18">
        <v>5</v>
      </c>
      <c r="D680" s="18">
        <v>0.85508041800000001</v>
      </c>
      <c r="E680" s="101">
        <f t="shared" si="10"/>
        <v>0.78588446323310046</v>
      </c>
      <c r="F680" s="94"/>
      <c r="G680" s="1"/>
      <c r="H680" s="1"/>
      <c r="I680" s="1"/>
    </row>
    <row r="681" spans="1:9">
      <c r="A681" s="18">
        <v>1</v>
      </c>
      <c r="B681" s="18">
        <v>29</v>
      </c>
      <c r="C681" s="18">
        <v>6</v>
      </c>
      <c r="D681" s="18">
        <v>1.073130753</v>
      </c>
      <c r="E681" s="101">
        <f t="shared" si="10"/>
        <v>0.98628943903652566</v>
      </c>
      <c r="F681" s="94"/>
      <c r="G681" s="1"/>
      <c r="H681" s="1"/>
      <c r="I681" s="1"/>
    </row>
    <row r="682" spans="1:9">
      <c r="A682" s="18">
        <v>1</v>
      </c>
      <c r="B682" s="18">
        <v>29</v>
      </c>
      <c r="C682" s="18">
        <v>7</v>
      </c>
      <c r="D682" s="18">
        <v>1.4155617069999999</v>
      </c>
      <c r="E682" s="101">
        <f t="shared" si="10"/>
        <v>1.3010097399739848</v>
      </c>
      <c r="F682" s="94"/>
      <c r="G682" s="1"/>
      <c r="H682" s="1"/>
      <c r="I682" s="1"/>
    </row>
    <row r="683" spans="1:9">
      <c r="A683" s="18">
        <v>1</v>
      </c>
      <c r="B683" s="18">
        <v>29</v>
      </c>
      <c r="C683" s="18">
        <v>8</v>
      </c>
      <c r="D683" s="18">
        <v>1.365446438</v>
      </c>
      <c r="E683" s="101">
        <f t="shared" si="10"/>
        <v>1.2549499654208884</v>
      </c>
      <c r="F683" s="94"/>
      <c r="G683" s="1"/>
      <c r="H683" s="1"/>
      <c r="I683" s="1"/>
    </row>
    <row r="684" spans="1:9">
      <c r="A684" s="18">
        <v>1</v>
      </c>
      <c r="B684" s="18">
        <v>29</v>
      </c>
      <c r="C684" s="18">
        <v>9</v>
      </c>
      <c r="D684" s="18">
        <v>1.1926086929999999</v>
      </c>
      <c r="E684" s="101">
        <f t="shared" si="10"/>
        <v>1.0960988262807281</v>
      </c>
      <c r="F684" s="94"/>
      <c r="G684" s="1"/>
      <c r="H684" s="1"/>
      <c r="I684" s="1"/>
    </row>
    <row r="685" spans="1:9">
      <c r="A685" s="18">
        <v>1</v>
      </c>
      <c r="B685" s="18">
        <v>29</v>
      </c>
      <c r="C685" s="18">
        <v>10</v>
      </c>
      <c r="D685" s="18">
        <v>1.216312332</v>
      </c>
      <c r="E685" s="101">
        <f t="shared" si="10"/>
        <v>1.117884287881822</v>
      </c>
      <c r="F685" s="94"/>
      <c r="G685" s="1"/>
      <c r="H685" s="1"/>
      <c r="I685" s="1"/>
    </row>
    <row r="686" spans="1:9">
      <c r="A686" s="18">
        <v>1</v>
      </c>
      <c r="B686" s="18">
        <v>29</v>
      </c>
      <c r="C686" s="18">
        <v>11</v>
      </c>
      <c r="D686" s="18">
        <v>1.1983349210000001</v>
      </c>
      <c r="E686" s="101">
        <f t="shared" si="10"/>
        <v>1.1013616688431342</v>
      </c>
      <c r="F686" s="94"/>
      <c r="G686" s="1"/>
      <c r="H686" s="1"/>
      <c r="I686" s="1"/>
    </row>
    <row r="687" spans="1:9">
      <c r="A687" s="18">
        <v>1</v>
      </c>
      <c r="B687" s="18">
        <v>29</v>
      </c>
      <c r="C687" s="18">
        <v>12</v>
      </c>
      <c r="D687" s="18">
        <v>1.1679092609999999</v>
      </c>
      <c r="E687" s="101">
        <f t="shared" si="10"/>
        <v>1.0733981545650972</v>
      </c>
      <c r="F687" s="94"/>
      <c r="G687" s="1"/>
      <c r="H687" s="1"/>
      <c r="I687" s="1"/>
    </row>
    <row r="688" spans="1:9">
      <c r="A688" s="18">
        <v>1</v>
      </c>
      <c r="B688" s="18">
        <v>29</v>
      </c>
      <c r="C688" s="18">
        <v>13</v>
      </c>
      <c r="D688" s="18">
        <v>1.144599041</v>
      </c>
      <c r="E688" s="101">
        <f t="shared" si="10"/>
        <v>1.0519742751884729</v>
      </c>
      <c r="F688" s="94"/>
      <c r="G688" s="1"/>
      <c r="H688" s="1"/>
      <c r="I688" s="1"/>
    </row>
    <row r="689" spans="1:9">
      <c r="A689" s="18">
        <v>1</v>
      </c>
      <c r="B689" s="18">
        <v>29</v>
      </c>
      <c r="C689" s="18">
        <v>14</v>
      </c>
      <c r="D689" s="18">
        <v>1.1447049600000001</v>
      </c>
      <c r="E689" s="101">
        <f t="shared" si="10"/>
        <v>1.0520716228702922</v>
      </c>
      <c r="F689" s="94"/>
      <c r="G689" s="1"/>
      <c r="H689" s="1"/>
      <c r="I689" s="1"/>
    </row>
    <row r="690" spans="1:9">
      <c r="A690" s="18">
        <v>1</v>
      </c>
      <c r="B690" s="18">
        <v>29</v>
      </c>
      <c r="C690" s="18">
        <v>15</v>
      </c>
      <c r="D690" s="18">
        <v>1.206814931</v>
      </c>
      <c r="E690" s="101">
        <f t="shared" si="10"/>
        <v>1.1091554481962493</v>
      </c>
      <c r="F690" s="94"/>
      <c r="G690" s="1"/>
      <c r="H690" s="1"/>
      <c r="I690" s="1"/>
    </row>
    <row r="691" spans="1:9">
      <c r="A691" s="18">
        <v>1</v>
      </c>
      <c r="B691" s="18">
        <v>29</v>
      </c>
      <c r="C691" s="18">
        <v>16</v>
      </c>
      <c r="D691" s="18">
        <v>1.4671042599999999</v>
      </c>
      <c r="E691" s="101">
        <f t="shared" si="10"/>
        <v>1.3483812979530716</v>
      </c>
      <c r="F691" s="94"/>
      <c r="G691" s="1"/>
      <c r="H691" s="1"/>
      <c r="I691" s="1"/>
    </row>
    <row r="692" spans="1:9">
      <c r="A692" s="18">
        <v>1</v>
      </c>
      <c r="B692" s="18">
        <v>29</v>
      </c>
      <c r="C692" s="18">
        <v>17</v>
      </c>
      <c r="D692" s="18">
        <v>1.9941527619999999</v>
      </c>
      <c r="E692" s="101">
        <f t="shared" si="10"/>
        <v>1.8327792801462266</v>
      </c>
      <c r="F692" s="94"/>
      <c r="G692" s="1"/>
      <c r="H692" s="1"/>
      <c r="I692" s="1"/>
    </row>
    <row r="693" spans="1:9">
      <c r="A693" s="18">
        <v>1</v>
      </c>
      <c r="B693" s="18">
        <v>29</v>
      </c>
      <c r="C693" s="18">
        <v>18</v>
      </c>
      <c r="D693" s="18">
        <v>2.2954473040000001</v>
      </c>
      <c r="E693" s="101">
        <f t="shared" si="10"/>
        <v>2.1096920645233483</v>
      </c>
      <c r="F693" s="94"/>
      <c r="G693" s="1"/>
      <c r="H693" s="1"/>
      <c r="I693" s="1"/>
    </row>
    <row r="694" spans="1:9">
      <c r="A694" s="18">
        <v>1</v>
      </c>
      <c r="B694" s="18">
        <v>29</v>
      </c>
      <c r="C694" s="18">
        <v>19</v>
      </c>
      <c r="D694" s="18">
        <v>2.2588596810000001</v>
      </c>
      <c r="E694" s="101">
        <f t="shared" si="10"/>
        <v>2.0760652338100645</v>
      </c>
      <c r="F694" s="94"/>
      <c r="G694" s="1"/>
      <c r="H694" s="1"/>
      <c r="I694" s="1"/>
    </row>
    <row r="695" spans="1:9">
      <c r="A695" s="18">
        <v>1</v>
      </c>
      <c r="B695" s="18">
        <v>29</v>
      </c>
      <c r="C695" s="18">
        <v>20</v>
      </c>
      <c r="D695" s="18">
        <v>2.1107309089999999</v>
      </c>
      <c r="E695" s="101">
        <f t="shared" si="10"/>
        <v>1.939923535296044</v>
      </c>
      <c r="F695" s="94"/>
      <c r="G695" s="1"/>
      <c r="H695" s="1"/>
      <c r="I695" s="1"/>
    </row>
    <row r="696" spans="1:9">
      <c r="A696" s="18">
        <v>1</v>
      </c>
      <c r="B696" s="18">
        <v>29</v>
      </c>
      <c r="C696" s="18">
        <v>21</v>
      </c>
      <c r="D696" s="18">
        <v>1.9423699699999999</v>
      </c>
      <c r="E696" s="101">
        <f t="shared" si="10"/>
        <v>1.7851869241069946</v>
      </c>
      <c r="F696" s="94"/>
      <c r="G696" s="1"/>
      <c r="H696" s="1"/>
      <c r="I696" s="1"/>
    </row>
    <row r="697" spans="1:9">
      <c r="A697" s="18">
        <v>1</v>
      </c>
      <c r="B697" s="18">
        <v>29</v>
      </c>
      <c r="C697" s="18">
        <v>22</v>
      </c>
      <c r="D697" s="18">
        <v>1.6183894750000001</v>
      </c>
      <c r="E697" s="101">
        <f t="shared" si="10"/>
        <v>1.4874240095888551</v>
      </c>
      <c r="F697" s="94"/>
      <c r="G697" s="1"/>
      <c r="H697" s="1"/>
      <c r="I697" s="1"/>
    </row>
    <row r="698" spans="1:9">
      <c r="A698" s="18">
        <v>1</v>
      </c>
      <c r="B698" s="18">
        <v>29</v>
      </c>
      <c r="C698" s="18">
        <v>23</v>
      </c>
      <c r="D698" s="18">
        <v>1.2909549339999999</v>
      </c>
      <c r="E698" s="101">
        <f t="shared" si="10"/>
        <v>1.1864865619747036</v>
      </c>
      <c r="F698" s="94"/>
      <c r="G698" s="1"/>
      <c r="H698" s="1"/>
      <c r="I698" s="1"/>
    </row>
    <row r="699" spans="1:9">
      <c r="A699" s="18">
        <v>1</v>
      </c>
      <c r="B699" s="18">
        <v>30</v>
      </c>
      <c r="C699" s="18">
        <v>0</v>
      </c>
      <c r="D699" s="18">
        <v>0.97110930799999995</v>
      </c>
      <c r="E699" s="101">
        <f t="shared" si="10"/>
        <v>0.89252390908833512</v>
      </c>
      <c r="F699" s="94"/>
      <c r="G699" s="1"/>
      <c r="H699" s="1"/>
      <c r="I699" s="1"/>
    </row>
    <row r="700" spans="1:9">
      <c r="A700" s="18">
        <v>1</v>
      </c>
      <c r="B700" s="18">
        <v>30</v>
      </c>
      <c r="C700" s="18">
        <v>1</v>
      </c>
      <c r="D700" s="18">
        <v>0.84449031799999996</v>
      </c>
      <c r="E700" s="101">
        <f t="shared" si="10"/>
        <v>0.77615134938919894</v>
      </c>
      <c r="F700" s="94"/>
      <c r="G700" s="1"/>
      <c r="H700" s="1"/>
      <c r="I700" s="1"/>
    </row>
    <row r="701" spans="1:9">
      <c r="A701" s="18">
        <v>1</v>
      </c>
      <c r="B701" s="18">
        <v>30</v>
      </c>
      <c r="C701" s="18">
        <v>2</v>
      </c>
      <c r="D701" s="18">
        <v>0.80591421600000002</v>
      </c>
      <c r="E701" s="101">
        <f t="shared" si="10"/>
        <v>0.74069695401805469</v>
      </c>
      <c r="F701" s="94"/>
      <c r="G701" s="1"/>
      <c r="H701" s="1"/>
      <c r="I701" s="1"/>
    </row>
    <row r="702" spans="1:9">
      <c r="A702" s="18">
        <v>1</v>
      </c>
      <c r="B702" s="18">
        <v>30</v>
      </c>
      <c r="C702" s="18">
        <v>3</v>
      </c>
      <c r="D702" s="18">
        <v>0.79644892199999995</v>
      </c>
      <c r="E702" s="101">
        <f t="shared" si="10"/>
        <v>0.73199762312712835</v>
      </c>
      <c r="F702" s="94"/>
      <c r="G702" s="1"/>
      <c r="H702" s="1"/>
      <c r="I702" s="1"/>
    </row>
    <row r="703" spans="1:9">
      <c r="A703" s="18">
        <v>1</v>
      </c>
      <c r="B703" s="18">
        <v>30</v>
      </c>
      <c r="C703" s="18">
        <v>4</v>
      </c>
      <c r="D703" s="18">
        <v>0.79277280000000006</v>
      </c>
      <c r="E703" s="101">
        <f t="shared" si="10"/>
        <v>0.72861898516053036</v>
      </c>
      <c r="F703" s="94"/>
      <c r="G703" s="1"/>
      <c r="H703" s="1"/>
      <c r="I703" s="1"/>
    </row>
    <row r="704" spans="1:9">
      <c r="A704" s="18">
        <v>1</v>
      </c>
      <c r="B704" s="18">
        <v>30</v>
      </c>
      <c r="C704" s="18">
        <v>5</v>
      </c>
      <c r="D704" s="18">
        <v>0.84529926899999996</v>
      </c>
      <c r="E704" s="101">
        <f t="shared" si="10"/>
        <v>0.77689483738054343</v>
      </c>
      <c r="F704" s="94"/>
      <c r="G704" s="1"/>
      <c r="H704" s="1"/>
      <c r="I704" s="1"/>
    </row>
    <row r="705" spans="1:9">
      <c r="A705" s="18">
        <v>1</v>
      </c>
      <c r="B705" s="18">
        <v>30</v>
      </c>
      <c r="C705" s="18">
        <v>6</v>
      </c>
      <c r="D705" s="18">
        <v>1.062369237</v>
      </c>
      <c r="E705" s="101">
        <f t="shared" si="10"/>
        <v>0.97639878074614428</v>
      </c>
      <c r="F705" s="94"/>
      <c r="G705" s="1"/>
      <c r="H705" s="1"/>
      <c r="I705" s="1"/>
    </row>
    <row r="706" spans="1:9">
      <c r="A706" s="18">
        <v>1</v>
      </c>
      <c r="B706" s="18">
        <v>30</v>
      </c>
      <c r="C706" s="18">
        <v>7</v>
      </c>
      <c r="D706" s="18">
        <v>1.3867562710000001</v>
      </c>
      <c r="E706" s="101">
        <f t="shared" si="10"/>
        <v>1.2745353357746652</v>
      </c>
      <c r="F706" s="94"/>
      <c r="G706" s="1"/>
      <c r="H706" s="1"/>
      <c r="I706" s="1"/>
    </row>
    <row r="707" spans="1:9">
      <c r="A707" s="18">
        <v>1</v>
      </c>
      <c r="B707" s="18">
        <v>30</v>
      </c>
      <c r="C707" s="18">
        <v>8</v>
      </c>
      <c r="D707" s="18">
        <v>1.3443993869999999</v>
      </c>
      <c r="E707" s="101">
        <f t="shared" si="10"/>
        <v>1.2356061118726311</v>
      </c>
      <c r="F707" s="94"/>
      <c r="G707" s="1"/>
      <c r="H707" s="1"/>
      <c r="I707" s="1"/>
    </row>
    <row r="708" spans="1:9">
      <c r="A708" s="18">
        <v>1</v>
      </c>
      <c r="B708" s="18">
        <v>30</v>
      </c>
      <c r="C708" s="18">
        <v>9</v>
      </c>
      <c r="D708" s="18">
        <v>1.163274701</v>
      </c>
      <c r="E708" s="101">
        <f t="shared" ref="E708:E771" si="11">D708/H$15</f>
        <v>1.0691386385929731</v>
      </c>
      <c r="F708" s="94"/>
      <c r="G708" s="1"/>
      <c r="H708" s="1"/>
      <c r="I708" s="1"/>
    </row>
    <row r="709" spans="1:9">
      <c r="A709" s="18">
        <v>1</v>
      </c>
      <c r="B709" s="18">
        <v>30</v>
      </c>
      <c r="C709" s="18">
        <v>10</v>
      </c>
      <c r="D709" s="18">
        <v>1.1783840910000001</v>
      </c>
      <c r="E709" s="101">
        <f t="shared" si="11"/>
        <v>1.0830253264412377</v>
      </c>
      <c r="F709" s="94"/>
      <c r="G709" s="1"/>
      <c r="H709" s="1"/>
      <c r="I709" s="1"/>
    </row>
    <row r="710" spans="1:9">
      <c r="A710" s="18">
        <v>1</v>
      </c>
      <c r="B710" s="18">
        <v>30</v>
      </c>
      <c r="C710" s="18">
        <v>11</v>
      </c>
      <c r="D710" s="18">
        <v>1.131840092</v>
      </c>
      <c r="E710" s="101">
        <f t="shared" si="11"/>
        <v>1.0402478228277272</v>
      </c>
      <c r="F710" s="94"/>
      <c r="G710" s="1"/>
      <c r="H710" s="1"/>
      <c r="I710" s="1"/>
    </row>
    <row r="711" spans="1:9">
      <c r="A711" s="18">
        <v>1</v>
      </c>
      <c r="B711" s="18">
        <v>30</v>
      </c>
      <c r="C711" s="18">
        <v>12</v>
      </c>
      <c r="D711" s="18">
        <v>1.0945315120000001</v>
      </c>
      <c r="E711" s="101">
        <f t="shared" si="11"/>
        <v>1.0059583773556067</v>
      </c>
      <c r="F711" s="94"/>
      <c r="G711" s="1"/>
      <c r="H711" s="1"/>
      <c r="I711" s="1"/>
    </row>
    <row r="712" spans="1:9">
      <c r="A712" s="18">
        <v>1</v>
      </c>
      <c r="B712" s="18">
        <v>30</v>
      </c>
      <c r="C712" s="18">
        <v>13</v>
      </c>
      <c r="D712" s="18">
        <v>1.0752651870000001</v>
      </c>
      <c r="E712" s="101">
        <f t="shared" si="11"/>
        <v>0.98825114752976884</v>
      </c>
      <c r="F712" s="94"/>
      <c r="G712" s="1"/>
      <c r="H712" s="1"/>
      <c r="I712" s="1"/>
    </row>
    <row r="713" spans="1:9">
      <c r="A713" s="18">
        <v>1</v>
      </c>
      <c r="B713" s="18">
        <v>30</v>
      </c>
      <c r="C713" s="18">
        <v>14</v>
      </c>
      <c r="D713" s="18">
        <v>1.0731133450000001</v>
      </c>
      <c r="E713" s="101">
        <f t="shared" si="11"/>
        <v>0.98627343974985282</v>
      </c>
      <c r="F713" s="94"/>
      <c r="G713" s="1"/>
      <c r="H713" s="1"/>
      <c r="I713" s="1"/>
    </row>
    <row r="714" spans="1:9">
      <c r="A714" s="18">
        <v>1</v>
      </c>
      <c r="B714" s="18">
        <v>30</v>
      </c>
      <c r="C714" s="18">
        <v>15</v>
      </c>
      <c r="D714" s="18">
        <v>1.150345449</v>
      </c>
      <c r="E714" s="101">
        <f t="shared" si="11"/>
        <v>1.0572556647180815</v>
      </c>
      <c r="F714" s="94"/>
      <c r="G714" s="1"/>
      <c r="H714" s="1"/>
      <c r="I714" s="1"/>
    </row>
    <row r="715" spans="1:9">
      <c r="A715" s="18">
        <v>1</v>
      </c>
      <c r="B715" s="18">
        <v>30</v>
      </c>
      <c r="C715" s="18">
        <v>16</v>
      </c>
      <c r="D715" s="18">
        <v>1.4116414960000001</v>
      </c>
      <c r="E715" s="101">
        <f t="shared" si="11"/>
        <v>1.2974067655020618</v>
      </c>
      <c r="F715" s="94"/>
      <c r="G715" s="1"/>
      <c r="H715" s="1"/>
      <c r="I715" s="1"/>
    </row>
    <row r="716" spans="1:9">
      <c r="A716" s="18">
        <v>1</v>
      </c>
      <c r="B716" s="18">
        <v>30</v>
      </c>
      <c r="C716" s="18">
        <v>17</v>
      </c>
      <c r="D716" s="18">
        <v>1.943721678</v>
      </c>
      <c r="E716" s="101">
        <f t="shared" si="11"/>
        <v>1.7864292473945664</v>
      </c>
      <c r="F716" s="94"/>
      <c r="G716" s="1"/>
      <c r="H716" s="1"/>
      <c r="I716" s="1"/>
    </row>
    <row r="717" spans="1:9">
      <c r="A717" s="18">
        <v>1</v>
      </c>
      <c r="B717" s="18">
        <v>30</v>
      </c>
      <c r="C717" s="18">
        <v>18</v>
      </c>
      <c r="D717" s="18">
        <v>2.2499871360000001</v>
      </c>
      <c r="E717" s="101">
        <f t="shared" si="11"/>
        <v>2.0679106846962561</v>
      </c>
      <c r="F717" s="94"/>
      <c r="G717" s="1"/>
      <c r="H717" s="1"/>
      <c r="I717" s="1"/>
    </row>
    <row r="718" spans="1:9">
      <c r="A718" s="18">
        <v>1</v>
      </c>
      <c r="B718" s="18">
        <v>30</v>
      </c>
      <c r="C718" s="18">
        <v>19</v>
      </c>
      <c r="D718" s="18">
        <v>2.2098624</v>
      </c>
      <c r="E718" s="101">
        <f t="shared" si="11"/>
        <v>2.0310329759452066</v>
      </c>
      <c r="F718" s="94"/>
      <c r="G718" s="1"/>
      <c r="H718" s="1"/>
      <c r="I718" s="1"/>
    </row>
    <row r="719" spans="1:9">
      <c r="A719" s="18">
        <v>1</v>
      </c>
      <c r="B719" s="18">
        <v>30</v>
      </c>
      <c r="C719" s="18">
        <v>20</v>
      </c>
      <c r="D719" s="18">
        <v>2.0583241000000001</v>
      </c>
      <c r="E719" s="101">
        <f t="shared" si="11"/>
        <v>1.8917576597903738</v>
      </c>
      <c r="F719" s="94"/>
      <c r="G719" s="1"/>
      <c r="H719" s="1"/>
      <c r="I719" s="1"/>
    </row>
    <row r="720" spans="1:9">
      <c r="A720" s="18">
        <v>1</v>
      </c>
      <c r="B720" s="18">
        <v>30</v>
      </c>
      <c r="C720" s="18">
        <v>21</v>
      </c>
      <c r="D720" s="18">
        <v>1.889162614</v>
      </c>
      <c r="E720" s="101">
        <f t="shared" si="11"/>
        <v>1.7362852845303152</v>
      </c>
      <c r="F720" s="94"/>
      <c r="G720" s="1"/>
      <c r="H720" s="1"/>
      <c r="I720" s="1"/>
    </row>
    <row r="721" spans="1:9">
      <c r="A721" s="18">
        <v>1</v>
      </c>
      <c r="B721" s="18">
        <v>30</v>
      </c>
      <c r="C721" s="18">
        <v>22</v>
      </c>
      <c r="D721" s="18">
        <v>1.575898043</v>
      </c>
      <c r="E721" s="101">
        <f t="shared" si="11"/>
        <v>1.4483711257590142</v>
      </c>
      <c r="F721" s="94"/>
      <c r="G721" s="1"/>
      <c r="H721" s="1"/>
      <c r="I721" s="1"/>
    </row>
    <row r="722" spans="1:9">
      <c r="A722" s="18">
        <v>1</v>
      </c>
      <c r="B722" s="18">
        <v>30</v>
      </c>
      <c r="C722" s="18">
        <v>23</v>
      </c>
      <c r="D722" s="18">
        <v>1.268132238</v>
      </c>
      <c r="E722" s="101">
        <f t="shared" si="11"/>
        <v>1.1655107545325876</v>
      </c>
      <c r="F722" s="94"/>
      <c r="G722" s="1"/>
      <c r="H722" s="1"/>
      <c r="I722" s="1"/>
    </row>
    <row r="723" spans="1:9">
      <c r="A723" s="18">
        <v>1</v>
      </c>
      <c r="B723" s="18">
        <v>31</v>
      </c>
      <c r="C723" s="18">
        <v>0</v>
      </c>
      <c r="D723" s="18">
        <v>0.96111734500000001</v>
      </c>
      <c r="E723" s="101">
        <f t="shared" si="11"/>
        <v>0.88334052900665028</v>
      </c>
      <c r="F723" s="94"/>
      <c r="G723" s="1"/>
      <c r="H723" s="1"/>
      <c r="I723" s="1"/>
    </row>
    <row r="724" spans="1:9">
      <c r="A724" s="18">
        <v>1</v>
      </c>
      <c r="B724" s="18">
        <v>31</v>
      </c>
      <c r="C724" s="18">
        <v>1</v>
      </c>
      <c r="D724" s="18">
        <v>0.83850073300000005</v>
      </c>
      <c r="E724" s="101">
        <f t="shared" si="11"/>
        <v>0.77064646155218852</v>
      </c>
      <c r="F724" s="94"/>
      <c r="G724" s="1"/>
      <c r="H724" s="1"/>
      <c r="I724" s="1"/>
    </row>
    <row r="725" spans="1:9">
      <c r="A725" s="18">
        <v>1</v>
      </c>
      <c r="B725" s="18">
        <v>31</v>
      </c>
      <c r="C725" s="18">
        <v>2</v>
      </c>
      <c r="D725" s="18">
        <v>0.79156603400000003</v>
      </c>
      <c r="E725" s="101">
        <f t="shared" si="11"/>
        <v>0.72750987468367467</v>
      </c>
      <c r="F725" s="94"/>
      <c r="G725" s="1"/>
      <c r="H725" s="1"/>
      <c r="I725" s="1"/>
    </row>
    <row r="726" spans="1:9">
      <c r="A726" s="18">
        <v>1</v>
      </c>
      <c r="B726" s="18">
        <v>31</v>
      </c>
      <c r="C726" s="18">
        <v>3</v>
      </c>
      <c r="D726" s="18">
        <v>0.78059672099999999</v>
      </c>
      <c r="E726" s="101">
        <f t="shared" si="11"/>
        <v>0.71742823501847897</v>
      </c>
      <c r="F726" s="94"/>
      <c r="G726" s="1"/>
      <c r="H726" s="1"/>
      <c r="I726" s="1"/>
    </row>
    <row r="727" spans="1:9">
      <c r="A727" s="18">
        <v>1</v>
      </c>
      <c r="B727" s="18">
        <v>31</v>
      </c>
      <c r="C727" s="18">
        <v>4</v>
      </c>
      <c r="D727" s="18">
        <v>0.77795728600000003</v>
      </c>
      <c r="E727" s="101">
        <f t="shared" si="11"/>
        <v>0.7150023918877646</v>
      </c>
      <c r="F727" s="94"/>
      <c r="G727" s="1"/>
      <c r="H727" s="1"/>
      <c r="I727" s="1"/>
    </row>
    <row r="728" spans="1:9">
      <c r="A728" s="18">
        <v>1</v>
      </c>
      <c r="B728" s="18">
        <v>31</v>
      </c>
      <c r="C728" s="18">
        <v>5</v>
      </c>
      <c r="D728" s="18">
        <v>0.82845560200000001</v>
      </c>
      <c r="E728" s="101">
        <f t="shared" si="11"/>
        <v>0.76141421600210835</v>
      </c>
      <c r="F728" s="94"/>
      <c r="G728" s="1"/>
      <c r="H728" s="1"/>
      <c r="I728" s="1"/>
    </row>
    <row r="729" spans="1:9">
      <c r="A729" s="18">
        <v>1</v>
      </c>
      <c r="B729" s="18">
        <v>31</v>
      </c>
      <c r="C729" s="18">
        <v>6</v>
      </c>
      <c r="D729" s="18">
        <v>1.043797095</v>
      </c>
      <c r="E729" s="101">
        <f t="shared" si="11"/>
        <v>0.95932955832037836</v>
      </c>
      <c r="F729" s="94"/>
      <c r="G729" s="1"/>
      <c r="H729" s="1"/>
      <c r="I729" s="1"/>
    </row>
    <row r="730" spans="1:9">
      <c r="A730" s="18">
        <v>1</v>
      </c>
      <c r="B730" s="18">
        <v>31</v>
      </c>
      <c r="C730" s="18">
        <v>7</v>
      </c>
      <c r="D730" s="18">
        <v>1.3756204000000001</v>
      </c>
      <c r="E730" s="101">
        <f t="shared" si="11"/>
        <v>1.2643006165374528</v>
      </c>
      <c r="F730" s="94"/>
      <c r="G730" s="1"/>
      <c r="H730" s="1"/>
      <c r="I730" s="1"/>
    </row>
    <row r="731" spans="1:9">
      <c r="A731" s="18">
        <v>1</v>
      </c>
      <c r="B731" s="18">
        <v>31</v>
      </c>
      <c r="C731" s="18">
        <v>8</v>
      </c>
      <c r="D731" s="18">
        <v>1.311094516</v>
      </c>
      <c r="E731" s="101">
        <f t="shared" si="11"/>
        <v>1.2049963819362328</v>
      </c>
      <c r="F731" s="94"/>
      <c r="G731" s="1"/>
      <c r="H731" s="1"/>
      <c r="I731" s="1"/>
    </row>
    <row r="732" spans="1:9">
      <c r="A732" s="18">
        <v>1</v>
      </c>
      <c r="B732" s="18">
        <v>31</v>
      </c>
      <c r="C732" s="18">
        <v>9</v>
      </c>
      <c r="D732" s="18">
        <v>1.1275045450000001</v>
      </c>
      <c r="E732" s="101">
        <f t="shared" si="11"/>
        <v>1.0362631227279564</v>
      </c>
      <c r="F732" s="94"/>
      <c r="G732" s="1"/>
      <c r="H732" s="1"/>
      <c r="I732" s="1"/>
    </row>
    <row r="733" spans="1:9">
      <c r="A733" s="18">
        <v>1</v>
      </c>
      <c r="B733" s="18">
        <v>31</v>
      </c>
      <c r="C733" s="18">
        <v>10</v>
      </c>
      <c r="D733" s="18">
        <v>1.14685744</v>
      </c>
      <c r="E733" s="101">
        <f t="shared" si="11"/>
        <v>1.0540499170211235</v>
      </c>
      <c r="F733" s="94"/>
      <c r="G733" s="1"/>
      <c r="H733" s="1"/>
      <c r="I733" s="1"/>
    </row>
    <row r="734" spans="1:9">
      <c r="A734" s="18">
        <v>1</v>
      </c>
      <c r="B734" s="18">
        <v>31</v>
      </c>
      <c r="C734" s="18">
        <v>11</v>
      </c>
      <c r="D734" s="18">
        <v>1.122272304</v>
      </c>
      <c r="E734" s="101">
        <f t="shared" si="11"/>
        <v>1.0314542920925771</v>
      </c>
      <c r="F734" s="94"/>
      <c r="G734" s="1"/>
      <c r="H734" s="1"/>
      <c r="I734" s="1"/>
    </row>
    <row r="735" spans="1:9">
      <c r="A735" s="18">
        <v>1</v>
      </c>
      <c r="B735" s="18">
        <v>31</v>
      </c>
      <c r="C735" s="18">
        <v>12</v>
      </c>
      <c r="D735" s="18">
        <v>1.072366207</v>
      </c>
      <c r="E735" s="101">
        <f t="shared" si="11"/>
        <v>0.98558676264471634</v>
      </c>
      <c r="F735" s="94"/>
      <c r="G735" s="1"/>
      <c r="H735" s="1"/>
      <c r="I735" s="1"/>
    </row>
    <row r="736" spans="1:9">
      <c r="A736" s="18">
        <v>1</v>
      </c>
      <c r="B736" s="18">
        <v>31</v>
      </c>
      <c r="C736" s="18">
        <v>13</v>
      </c>
      <c r="D736" s="18">
        <v>1.0498595019999999</v>
      </c>
      <c r="E736" s="101">
        <f t="shared" si="11"/>
        <v>0.96490137515865793</v>
      </c>
      <c r="F736" s="94"/>
      <c r="G736" s="1"/>
      <c r="H736" s="1"/>
      <c r="I736" s="1"/>
    </row>
    <row r="737" spans="1:9">
      <c r="A737" s="18">
        <v>1</v>
      </c>
      <c r="B737" s="18">
        <v>31</v>
      </c>
      <c r="C737" s="18">
        <v>14</v>
      </c>
      <c r="D737" s="18">
        <v>1.0497640340000001</v>
      </c>
      <c r="E737" s="101">
        <f t="shared" si="11"/>
        <v>0.96481363274711807</v>
      </c>
      <c r="F737" s="94"/>
      <c r="G737" s="1"/>
      <c r="H737" s="1"/>
      <c r="I737" s="1"/>
    </row>
    <row r="738" spans="1:9">
      <c r="A738" s="18">
        <v>1</v>
      </c>
      <c r="B738" s="18">
        <v>31</v>
      </c>
      <c r="C738" s="18">
        <v>15</v>
      </c>
      <c r="D738" s="18">
        <v>1.1222648099999999</v>
      </c>
      <c r="E738" s="101">
        <f t="shared" si="11"/>
        <v>1.0314474045320112</v>
      </c>
      <c r="F738" s="94"/>
      <c r="G738" s="1"/>
      <c r="H738" s="1"/>
      <c r="I738" s="1"/>
    </row>
    <row r="739" spans="1:9">
      <c r="A739" s="18">
        <v>1</v>
      </c>
      <c r="B739" s="18">
        <v>31</v>
      </c>
      <c r="C739" s="18">
        <v>16</v>
      </c>
      <c r="D739" s="18">
        <v>1.3872698320000001</v>
      </c>
      <c r="E739" s="101">
        <f t="shared" si="11"/>
        <v>1.2750073377084323</v>
      </c>
      <c r="F739" s="94"/>
      <c r="G739" s="1"/>
      <c r="H739" s="1"/>
      <c r="I739" s="1"/>
    </row>
    <row r="740" spans="1:9">
      <c r="A740" s="18">
        <v>1</v>
      </c>
      <c r="B740" s="18">
        <v>31</v>
      </c>
      <c r="C740" s="18">
        <v>17</v>
      </c>
      <c r="D740" s="18">
        <v>1.905453273</v>
      </c>
      <c r="E740" s="101">
        <f t="shared" si="11"/>
        <v>1.7512576491575782</v>
      </c>
      <c r="F740" s="94"/>
      <c r="G740" s="1"/>
      <c r="H740" s="1"/>
      <c r="I740" s="1"/>
    </row>
    <row r="741" spans="1:9">
      <c r="A741" s="18">
        <v>1</v>
      </c>
      <c r="B741" s="18">
        <v>31</v>
      </c>
      <c r="C741" s="18">
        <v>18</v>
      </c>
      <c r="D741" s="18">
        <v>2.216401195</v>
      </c>
      <c r="E741" s="101">
        <f t="shared" si="11"/>
        <v>2.037042629880196</v>
      </c>
      <c r="F741" s="94"/>
      <c r="G741" s="1"/>
      <c r="H741" s="1"/>
      <c r="I741" s="1"/>
    </row>
    <row r="742" spans="1:9">
      <c r="A742" s="18">
        <v>1</v>
      </c>
      <c r="B742" s="18">
        <v>31</v>
      </c>
      <c r="C742" s="18">
        <v>19</v>
      </c>
      <c r="D742" s="18">
        <v>2.1782790799999998</v>
      </c>
      <c r="E742" s="101">
        <f t="shared" si="11"/>
        <v>2.0020054833692749</v>
      </c>
      <c r="F742" s="94"/>
      <c r="G742" s="1"/>
      <c r="H742" s="1"/>
      <c r="I742" s="1"/>
    </row>
    <row r="743" spans="1:9">
      <c r="A743" s="18">
        <v>1</v>
      </c>
      <c r="B743" s="18">
        <v>31</v>
      </c>
      <c r="C743" s="18">
        <v>20</v>
      </c>
      <c r="D743" s="18">
        <v>2.0279864810000001</v>
      </c>
      <c r="E743" s="101">
        <f t="shared" si="11"/>
        <v>1.8638750619414481</v>
      </c>
      <c r="F743" s="94"/>
      <c r="G743" s="1"/>
      <c r="H743" s="1"/>
      <c r="I743" s="1"/>
    </row>
    <row r="744" spans="1:9">
      <c r="A744" s="18">
        <v>1</v>
      </c>
      <c r="B744" s="18">
        <v>31</v>
      </c>
      <c r="C744" s="18">
        <v>21</v>
      </c>
      <c r="D744" s="18">
        <v>1.8647536769999999</v>
      </c>
      <c r="E744" s="101">
        <f t="shared" si="11"/>
        <v>1.7138515999919615</v>
      </c>
      <c r="F744" s="94"/>
      <c r="G744" s="1"/>
      <c r="H744" s="1"/>
      <c r="I744" s="1"/>
    </row>
    <row r="745" spans="1:9">
      <c r="A745" s="18">
        <v>1</v>
      </c>
      <c r="B745" s="18">
        <v>31</v>
      </c>
      <c r="C745" s="18">
        <v>22</v>
      </c>
      <c r="D745" s="18">
        <v>1.556953797</v>
      </c>
      <c r="E745" s="101">
        <f t="shared" si="11"/>
        <v>1.4309599112280018</v>
      </c>
      <c r="F745" s="94"/>
      <c r="G745" s="1"/>
      <c r="H745" s="1"/>
      <c r="I745" s="1"/>
    </row>
    <row r="746" spans="1:9">
      <c r="A746" s="18">
        <v>1</v>
      </c>
      <c r="B746" s="18">
        <v>31</v>
      </c>
      <c r="C746" s="18">
        <v>23</v>
      </c>
      <c r="D746" s="18">
        <v>1.2553902029999999</v>
      </c>
      <c r="E746" s="101">
        <f t="shared" si="11"/>
        <v>1.1537998474346396</v>
      </c>
      <c r="F746" s="94"/>
      <c r="G746" s="1"/>
      <c r="H746" s="1"/>
      <c r="I746" s="1"/>
    </row>
    <row r="747" spans="1:9">
      <c r="A747" s="18">
        <v>2</v>
      </c>
      <c r="B747" s="18">
        <v>1</v>
      </c>
      <c r="C747" s="18">
        <v>0</v>
      </c>
      <c r="D747" s="18">
        <v>0.95575452900000002</v>
      </c>
      <c r="E747" s="101">
        <f t="shared" si="11"/>
        <v>0.87841168993507435</v>
      </c>
      <c r="F747" s="94"/>
      <c r="G747" s="1"/>
      <c r="H747" s="1"/>
      <c r="I747" s="1"/>
    </row>
    <row r="748" spans="1:9">
      <c r="A748" s="18">
        <v>2</v>
      </c>
      <c r="B748" s="18">
        <v>1</v>
      </c>
      <c r="C748" s="18">
        <v>1</v>
      </c>
      <c r="D748" s="18">
        <v>0.84394492200000004</v>
      </c>
      <c r="E748" s="101">
        <f t="shared" si="11"/>
        <v>0.77565008864963958</v>
      </c>
      <c r="F748" s="94"/>
      <c r="G748" s="1"/>
      <c r="H748" s="1"/>
      <c r="I748" s="1"/>
    </row>
    <row r="749" spans="1:9">
      <c r="A749" s="18">
        <v>2</v>
      </c>
      <c r="B749" s="18">
        <v>1</v>
      </c>
      <c r="C749" s="18">
        <v>2</v>
      </c>
      <c r="D749" s="18">
        <v>0.80445363599999997</v>
      </c>
      <c r="E749" s="101">
        <f t="shared" si="11"/>
        <v>0.73935456901525709</v>
      </c>
      <c r="F749" s="94"/>
      <c r="G749" s="1"/>
      <c r="H749" s="1"/>
      <c r="I749" s="1"/>
    </row>
    <row r="750" spans="1:9">
      <c r="A750" s="18">
        <v>2</v>
      </c>
      <c r="B750" s="18">
        <v>1</v>
      </c>
      <c r="C750" s="18">
        <v>3</v>
      </c>
      <c r="D750" s="18">
        <v>0.80418467400000004</v>
      </c>
      <c r="E750" s="101">
        <f t="shared" si="11"/>
        <v>0.73910737231591694</v>
      </c>
      <c r="F750" s="94"/>
      <c r="G750" s="1"/>
      <c r="H750" s="1"/>
      <c r="I750" s="1"/>
    </row>
    <row r="751" spans="1:9">
      <c r="A751" s="18">
        <v>2</v>
      </c>
      <c r="B751" s="18">
        <v>1</v>
      </c>
      <c r="C751" s="18">
        <v>4</v>
      </c>
      <c r="D751" s="18">
        <v>0.80527079400000001</v>
      </c>
      <c r="E751" s="101">
        <f t="shared" si="11"/>
        <v>0.74010559986883317</v>
      </c>
      <c r="F751" s="94"/>
      <c r="G751" s="1"/>
      <c r="H751" s="1"/>
      <c r="I751" s="1"/>
    </row>
    <row r="752" spans="1:9">
      <c r="A752" s="18">
        <v>2</v>
      </c>
      <c r="B752" s="18">
        <v>1</v>
      </c>
      <c r="C752" s="18">
        <v>5</v>
      </c>
      <c r="D752" s="18">
        <v>0.86872775000000002</v>
      </c>
      <c r="E752" s="101">
        <f t="shared" si="11"/>
        <v>0.79842740768324916</v>
      </c>
      <c r="F752" s="94"/>
      <c r="G752" s="1"/>
      <c r="H752" s="1"/>
      <c r="I752" s="1"/>
    </row>
    <row r="753" spans="1:9">
      <c r="A753" s="18">
        <v>2</v>
      </c>
      <c r="B753" s="18">
        <v>1</v>
      </c>
      <c r="C753" s="18">
        <v>6</v>
      </c>
      <c r="D753" s="18">
        <v>1.060466256</v>
      </c>
      <c r="E753" s="101">
        <f t="shared" si="11"/>
        <v>0.97464979530542317</v>
      </c>
      <c r="F753" s="94"/>
      <c r="G753" s="1"/>
      <c r="H753" s="1"/>
      <c r="I753" s="1"/>
    </row>
    <row r="754" spans="1:9">
      <c r="A754" s="18">
        <v>2</v>
      </c>
      <c r="B754" s="18">
        <v>1</v>
      </c>
      <c r="C754" s="18">
        <v>7</v>
      </c>
      <c r="D754" s="18">
        <v>1.350831267</v>
      </c>
      <c r="E754" s="101">
        <f t="shared" si="11"/>
        <v>1.2415175027254384</v>
      </c>
      <c r="F754" s="94"/>
      <c r="G754" s="1"/>
      <c r="H754" s="1"/>
      <c r="I754" s="1"/>
    </row>
    <row r="755" spans="1:9">
      <c r="A755" s="18">
        <v>2</v>
      </c>
      <c r="B755" s="18">
        <v>1</v>
      </c>
      <c r="C755" s="18">
        <v>8</v>
      </c>
      <c r="D755" s="18">
        <v>1.2867865380000001</v>
      </c>
      <c r="E755" s="101">
        <f t="shared" si="11"/>
        <v>1.1826554864594148</v>
      </c>
      <c r="F755" s="94"/>
      <c r="G755" s="1"/>
      <c r="H755" s="1"/>
      <c r="I755" s="1"/>
    </row>
    <row r="756" spans="1:9">
      <c r="A756" s="18">
        <v>2</v>
      </c>
      <c r="B756" s="18">
        <v>1</v>
      </c>
      <c r="C756" s="18">
        <v>9</v>
      </c>
      <c r="D756" s="18">
        <v>1.1334445420000001</v>
      </c>
      <c r="E756" s="101">
        <f t="shared" si="11"/>
        <v>1.0417224353910506</v>
      </c>
      <c r="F756" s="94"/>
      <c r="G756" s="1"/>
      <c r="H756" s="1"/>
      <c r="I756" s="1"/>
    </row>
    <row r="757" spans="1:9">
      <c r="A757" s="18">
        <v>2</v>
      </c>
      <c r="B757" s="18">
        <v>1</v>
      </c>
      <c r="C757" s="18">
        <v>10</v>
      </c>
      <c r="D757" s="18">
        <v>1.1581631130000001</v>
      </c>
      <c r="E757" s="101">
        <f t="shared" si="11"/>
        <v>1.0644406973150702</v>
      </c>
      <c r="F757" s="94"/>
      <c r="G757" s="1"/>
      <c r="H757" s="1"/>
      <c r="I757" s="1"/>
    </row>
    <row r="758" spans="1:9">
      <c r="A758" s="18">
        <v>2</v>
      </c>
      <c r="B758" s="18">
        <v>1</v>
      </c>
      <c r="C758" s="18">
        <v>11</v>
      </c>
      <c r="D758" s="18">
        <v>1.1127458670000001</v>
      </c>
      <c r="E758" s="101">
        <f t="shared" si="11"/>
        <v>1.0226987660968119</v>
      </c>
      <c r="F758" s="94"/>
      <c r="G758" s="1"/>
      <c r="H758" s="1"/>
      <c r="I758" s="1"/>
    </row>
    <row r="759" spans="1:9">
      <c r="A759" s="18">
        <v>2</v>
      </c>
      <c r="B759" s="18">
        <v>1</v>
      </c>
      <c r="C759" s="18">
        <v>12</v>
      </c>
      <c r="D759" s="18">
        <v>1.0665418900000001</v>
      </c>
      <c r="E759" s="101">
        <f t="shared" si="11"/>
        <v>0.98023376877081814</v>
      </c>
      <c r="F759" s="94"/>
      <c r="G759" s="1"/>
      <c r="H759" s="1"/>
      <c r="I759" s="1"/>
    </row>
    <row r="760" spans="1:9">
      <c r="A760" s="18">
        <v>2</v>
      </c>
      <c r="B760" s="18">
        <v>1</v>
      </c>
      <c r="C760" s="18">
        <v>13</v>
      </c>
      <c r="D760" s="18">
        <v>1.0253485259999999</v>
      </c>
      <c r="E760" s="101">
        <f t="shared" si="11"/>
        <v>0.94237390895596518</v>
      </c>
      <c r="F760" s="94"/>
      <c r="G760" s="1"/>
      <c r="H760" s="1"/>
      <c r="I760" s="1"/>
    </row>
    <row r="761" spans="1:9">
      <c r="A761" s="18">
        <v>2</v>
      </c>
      <c r="B761" s="18">
        <v>1</v>
      </c>
      <c r="C761" s="18">
        <v>14</v>
      </c>
      <c r="D761" s="18">
        <v>1.023348345</v>
      </c>
      <c r="E761" s="101">
        <f t="shared" si="11"/>
        <v>0.94053558926291148</v>
      </c>
      <c r="F761" s="94"/>
      <c r="G761" s="1"/>
      <c r="H761" s="1"/>
      <c r="I761" s="1"/>
    </row>
    <row r="762" spans="1:9">
      <c r="A762" s="18">
        <v>2</v>
      </c>
      <c r="B762" s="18">
        <v>1</v>
      </c>
      <c r="C762" s="18">
        <v>15</v>
      </c>
      <c r="D762" s="18">
        <v>1.0868167390000001</v>
      </c>
      <c r="E762" s="101">
        <f t="shared" si="11"/>
        <v>0.99886790947628001</v>
      </c>
      <c r="F762" s="94"/>
      <c r="G762" s="1"/>
      <c r="H762" s="1"/>
      <c r="I762" s="1"/>
    </row>
    <row r="763" spans="1:9">
      <c r="A763" s="18">
        <v>2</v>
      </c>
      <c r="B763" s="18">
        <v>1</v>
      </c>
      <c r="C763" s="18">
        <v>16</v>
      </c>
      <c r="D763" s="18">
        <v>1.2977841640000001</v>
      </c>
      <c r="E763" s="101">
        <f t="shared" si="11"/>
        <v>1.1927631479423706</v>
      </c>
      <c r="F763" s="94"/>
      <c r="G763" s="1"/>
      <c r="H763" s="1"/>
      <c r="I763" s="1"/>
    </row>
    <row r="764" spans="1:9">
      <c r="A764" s="18">
        <v>2</v>
      </c>
      <c r="B764" s="18">
        <v>1</v>
      </c>
      <c r="C764" s="18">
        <v>17</v>
      </c>
      <c r="D764" s="18">
        <v>1.74224728</v>
      </c>
      <c r="E764" s="101">
        <f t="shared" si="11"/>
        <v>1.6012588285726936</v>
      </c>
      <c r="F764" s="94"/>
      <c r="G764" s="1"/>
      <c r="H764" s="1"/>
      <c r="I764" s="1"/>
    </row>
    <row r="765" spans="1:9">
      <c r="A765" s="18">
        <v>2</v>
      </c>
      <c r="B765" s="18">
        <v>1</v>
      </c>
      <c r="C765" s="18">
        <v>18</v>
      </c>
      <c r="D765" s="18">
        <v>2.0524484119999999</v>
      </c>
      <c r="E765" s="101">
        <f t="shared" si="11"/>
        <v>1.8863574520288562</v>
      </c>
      <c r="F765" s="94"/>
      <c r="G765" s="1"/>
      <c r="H765" s="1"/>
      <c r="I765" s="1"/>
    </row>
    <row r="766" spans="1:9">
      <c r="A766" s="18">
        <v>2</v>
      </c>
      <c r="B766" s="18">
        <v>1</v>
      </c>
      <c r="C766" s="18">
        <v>19</v>
      </c>
      <c r="D766" s="18">
        <v>2.1779169089999999</v>
      </c>
      <c r="E766" s="101">
        <f t="shared" si="11"/>
        <v>2.0016726204525925</v>
      </c>
      <c r="F766" s="94"/>
      <c r="G766" s="1"/>
      <c r="H766" s="1"/>
      <c r="I766" s="1"/>
    </row>
    <row r="767" spans="1:9">
      <c r="A767" s="18">
        <v>2</v>
      </c>
      <c r="B767" s="18">
        <v>1</v>
      </c>
      <c r="C767" s="18">
        <v>20</v>
      </c>
      <c r="D767" s="18">
        <v>2.1198546199999999</v>
      </c>
      <c r="E767" s="101">
        <f t="shared" si="11"/>
        <v>1.9483089252207715</v>
      </c>
      <c r="F767" s="94"/>
      <c r="G767" s="1"/>
      <c r="H767" s="1"/>
      <c r="I767" s="1"/>
    </row>
    <row r="768" spans="1:9">
      <c r="A768" s="18">
        <v>2</v>
      </c>
      <c r="B768" s="18">
        <v>1</v>
      </c>
      <c r="C768" s="18">
        <v>21</v>
      </c>
      <c r="D768" s="18">
        <v>1.9460335639999999</v>
      </c>
      <c r="E768" s="101">
        <f t="shared" si="11"/>
        <v>1.78855404788107</v>
      </c>
      <c r="F768" s="94"/>
      <c r="G768" s="1"/>
      <c r="H768" s="1"/>
      <c r="I768" s="1"/>
    </row>
    <row r="769" spans="1:9">
      <c r="A769" s="18">
        <v>2</v>
      </c>
      <c r="B769" s="18">
        <v>1</v>
      </c>
      <c r="C769" s="18">
        <v>22</v>
      </c>
      <c r="D769" s="18">
        <v>1.6358461980000001</v>
      </c>
      <c r="E769" s="101">
        <f t="shared" si="11"/>
        <v>1.503468076434348</v>
      </c>
      <c r="F769" s="94"/>
      <c r="G769" s="1"/>
      <c r="H769" s="1"/>
      <c r="I769" s="1"/>
    </row>
    <row r="770" spans="1:9">
      <c r="A770" s="18">
        <v>2</v>
      </c>
      <c r="B770" s="18">
        <v>1</v>
      </c>
      <c r="C770" s="18">
        <v>23</v>
      </c>
      <c r="D770" s="18">
        <v>1.3382892319999999</v>
      </c>
      <c r="E770" s="101">
        <f t="shared" si="11"/>
        <v>1.2299904109615081</v>
      </c>
      <c r="F770" s="94"/>
      <c r="G770" s="1"/>
      <c r="H770" s="1"/>
      <c r="I770" s="1"/>
    </row>
    <row r="771" spans="1:9">
      <c r="A771" s="18">
        <v>2</v>
      </c>
      <c r="B771" s="18">
        <v>2</v>
      </c>
      <c r="C771" s="18">
        <v>0</v>
      </c>
      <c r="D771" s="18">
        <v>1.026761279</v>
      </c>
      <c r="E771" s="101">
        <f t="shared" si="11"/>
        <v>0.94367233727886246</v>
      </c>
      <c r="F771" s="94"/>
      <c r="G771" s="1"/>
      <c r="H771" s="1"/>
      <c r="I771" s="1"/>
    </row>
    <row r="772" spans="1:9">
      <c r="A772" s="18">
        <v>2</v>
      </c>
      <c r="B772" s="18">
        <v>2</v>
      </c>
      <c r="C772" s="18">
        <v>1</v>
      </c>
      <c r="D772" s="18">
        <v>0.92589074100000002</v>
      </c>
      <c r="E772" s="101">
        <f t="shared" ref="E772:E835" si="12">D772/H$15</f>
        <v>0.85096457910381318</v>
      </c>
      <c r="F772" s="94"/>
      <c r="G772" s="1"/>
      <c r="H772" s="1"/>
      <c r="I772" s="1"/>
    </row>
    <row r="773" spans="1:9">
      <c r="A773" s="18">
        <v>2</v>
      </c>
      <c r="B773" s="18">
        <v>2</v>
      </c>
      <c r="C773" s="18">
        <v>2</v>
      </c>
      <c r="D773" s="18">
        <v>0.85893890100000003</v>
      </c>
      <c r="E773" s="101">
        <f t="shared" si="12"/>
        <v>0.78943070494033252</v>
      </c>
      <c r="F773" s="94"/>
      <c r="G773" s="1"/>
      <c r="H773" s="1"/>
      <c r="I773" s="1"/>
    </row>
    <row r="774" spans="1:9">
      <c r="A774" s="18">
        <v>2</v>
      </c>
      <c r="B774" s="18">
        <v>2</v>
      </c>
      <c r="C774" s="18">
        <v>3</v>
      </c>
      <c r="D774" s="18">
        <v>0.83705402600000001</v>
      </c>
      <c r="E774" s="101">
        <f t="shared" si="12"/>
        <v>0.76931682690003511</v>
      </c>
      <c r="F774" s="94"/>
      <c r="G774" s="1"/>
      <c r="H774" s="1"/>
      <c r="I774" s="1"/>
    </row>
    <row r="775" spans="1:9">
      <c r="A775" s="18">
        <v>2</v>
      </c>
      <c r="B775" s="18">
        <v>2</v>
      </c>
      <c r="C775" s="18">
        <v>4</v>
      </c>
      <c r="D775" s="18">
        <v>0.82940797300000002</v>
      </c>
      <c r="E775" s="101">
        <f t="shared" si="12"/>
        <v>0.76228951796947697</v>
      </c>
      <c r="F775" s="94"/>
      <c r="G775" s="1"/>
      <c r="H775" s="1"/>
      <c r="I775" s="1"/>
    </row>
    <row r="776" spans="1:9">
      <c r="A776" s="18">
        <v>2</v>
      </c>
      <c r="B776" s="18">
        <v>2</v>
      </c>
      <c r="C776" s="18">
        <v>5</v>
      </c>
      <c r="D776" s="18">
        <v>0.88900523399999998</v>
      </c>
      <c r="E776" s="101">
        <f t="shared" si="12"/>
        <v>0.81706397015573662</v>
      </c>
      <c r="F776" s="94"/>
      <c r="G776" s="1"/>
      <c r="H776" s="1"/>
      <c r="I776" s="1"/>
    </row>
    <row r="777" spans="1:9">
      <c r="A777" s="18">
        <v>2</v>
      </c>
      <c r="B777" s="18">
        <v>2</v>
      </c>
      <c r="C777" s="18">
        <v>6</v>
      </c>
      <c r="D777" s="18">
        <v>1.0940702959999999</v>
      </c>
      <c r="E777" s="101">
        <f t="shared" si="12"/>
        <v>1.005534484490135</v>
      </c>
      <c r="F777" s="94"/>
      <c r="G777" s="1"/>
      <c r="H777" s="1"/>
      <c r="I777" s="1"/>
    </row>
    <row r="778" spans="1:9">
      <c r="A778" s="18">
        <v>2</v>
      </c>
      <c r="B778" s="18">
        <v>2</v>
      </c>
      <c r="C778" s="18">
        <v>7</v>
      </c>
      <c r="D778" s="18">
        <v>1.357428697</v>
      </c>
      <c r="E778" s="101">
        <f t="shared" si="12"/>
        <v>1.2475810467209787</v>
      </c>
      <c r="F778" s="94"/>
      <c r="G778" s="1"/>
      <c r="H778" s="1"/>
      <c r="I778" s="1"/>
    </row>
    <row r="779" spans="1:9">
      <c r="A779" s="18">
        <v>2</v>
      </c>
      <c r="B779" s="18">
        <v>2</v>
      </c>
      <c r="C779" s="18">
        <v>8</v>
      </c>
      <c r="D779" s="18">
        <v>1.2892717069999999</v>
      </c>
      <c r="E779" s="101">
        <f t="shared" si="12"/>
        <v>1.1849395473085411</v>
      </c>
      <c r="F779" s="94"/>
      <c r="G779" s="1"/>
      <c r="H779" s="1"/>
      <c r="I779" s="1"/>
    </row>
    <row r="780" spans="1:9">
      <c r="A780" s="18">
        <v>2</v>
      </c>
      <c r="B780" s="18">
        <v>2</v>
      </c>
      <c r="C780" s="18">
        <v>9</v>
      </c>
      <c r="D780" s="18">
        <v>1.1395248920000001</v>
      </c>
      <c r="E780" s="101">
        <f t="shared" si="12"/>
        <v>1.0473107432220214</v>
      </c>
      <c r="F780" s="94"/>
      <c r="G780" s="1"/>
      <c r="H780" s="1"/>
      <c r="I780" s="1"/>
    </row>
    <row r="781" spans="1:9">
      <c r="A781" s="18">
        <v>2</v>
      </c>
      <c r="B781" s="18">
        <v>2</v>
      </c>
      <c r="C781" s="18">
        <v>10</v>
      </c>
      <c r="D781" s="18">
        <v>1.1701110450000001</v>
      </c>
      <c r="E781" s="101">
        <f t="shared" si="12"/>
        <v>1.0754217628720708</v>
      </c>
      <c r="F781" s="94"/>
      <c r="G781" s="1"/>
      <c r="H781" s="1"/>
      <c r="I781" s="1"/>
    </row>
    <row r="782" spans="1:9">
      <c r="A782" s="18">
        <v>2</v>
      </c>
      <c r="B782" s="18">
        <v>2</v>
      </c>
      <c r="C782" s="18">
        <v>11</v>
      </c>
      <c r="D782" s="18">
        <v>1.128396484</v>
      </c>
      <c r="E782" s="101">
        <f t="shared" si="12"/>
        <v>1.0370828830539982</v>
      </c>
      <c r="F782" s="94"/>
      <c r="G782" s="1"/>
      <c r="H782" s="1"/>
      <c r="I782" s="1"/>
    </row>
    <row r="783" spans="1:9">
      <c r="A783" s="18">
        <v>2</v>
      </c>
      <c r="B783" s="18">
        <v>2</v>
      </c>
      <c r="C783" s="18">
        <v>12</v>
      </c>
      <c r="D783" s="18">
        <v>1.0898175670000001</v>
      </c>
      <c r="E783" s="101">
        <f t="shared" si="12"/>
        <v>1.0016259004820276</v>
      </c>
      <c r="F783" s="94"/>
      <c r="G783" s="1"/>
      <c r="H783" s="1"/>
      <c r="I783" s="1"/>
    </row>
    <row r="784" spans="1:9">
      <c r="A784" s="18">
        <v>2</v>
      </c>
      <c r="B784" s="18">
        <v>2</v>
      </c>
      <c r="C784" s="18">
        <v>13</v>
      </c>
      <c r="D784" s="18">
        <v>1.0320880589999999</v>
      </c>
      <c r="E784" s="101">
        <f t="shared" si="12"/>
        <v>0.94856805650355491</v>
      </c>
      <c r="F784" s="94"/>
      <c r="G784" s="1"/>
      <c r="H784" s="1"/>
      <c r="I784" s="1"/>
    </row>
    <row r="785" spans="1:9">
      <c r="A785" s="18">
        <v>2</v>
      </c>
      <c r="B785" s="18">
        <v>2</v>
      </c>
      <c r="C785" s="18">
        <v>14</v>
      </c>
      <c r="D785" s="18">
        <v>1.026597827</v>
      </c>
      <c r="E785" s="101">
        <f t="shared" si="12"/>
        <v>0.9435221123589832</v>
      </c>
      <c r="F785" s="94"/>
      <c r="G785" s="1"/>
      <c r="H785" s="1"/>
      <c r="I785" s="1"/>
    </row>
    <row r="786" spans="1:9">
      <c r="A786" s="18">
        <v>2</v>
      </c>
      <c r="B786" s="18">
        <v>2</v>
      </c>
      <c r="C786" s="18">
        <v>15</v>
      </c>
      <c r="D786" s="18">
        <v>1.0874748169999999</v>
      </c>
      <c r="E786" s="101">
        <f t="shared" si="12"/>
        <v>0.99947273361317823</v>
      </c>
      <c r="F786" s="94"/>
      <c r="G786" s="1"/>
      <c r="H786" s="1"/>
      <c r="I786" s="1"/>
    </row>
    <row r="787" spans="1:9">
      <c r="A787" s="18">
        <v>2</v>
      </c>
      <c r="B787" s="18">
        <v>2</v>
      </c>
      <c r="C787" s="18">
        <v>16</v>
      </c>
      <c r="D787" s="18">
        <v>1.285946662</v>
      </c>
      <c r="E787" s="101">
        <f t="shared" si="12"/>
        <v>1.1818835760220476</v>
      </c>
      <c r="F787" s="94"/>
      <c r="G787" s="1"/>
      <c r="H787" s="1"/>
      <c r="I787" s="1"/>
    </row>
    <row r="788" spans="1:9">
      <c r="A788" s="18">
        <v>2</v>
      </c>
      <c r="B788" s="18">
        <v>2</v>
      </c>
      <c r="C788" s="18">
        <v>17</v>
      </c>
      <c r="D788" s="18">
        <v>1.7242097320000001</v>
      </c>
      <c r="E788" s="101">
        <f t="shared" si="12"/>
        <v>1.5846809390202969</v>
      </c>
      <c r="F788" s="94"/>
      <c r="G788" s="1"/>
      <c r="H788" s="1"/>
      <c r="I788" s="1"/>
    </row>
    <row r="789" spans="1:9">
      <c r="A789" s="18">
        <v>2</v>
      </c>
      <c r="B789" s="18">
        <v>2</v>
      </c>
      <c r="C789" s="18">
        <v>18</v>
      </c>
      <c r="D789" s="18">
        <v>2.0314693849999998</v>
      </c>
      <c r="E789" s="101">
        <f t="shared" si="12"/>
        <v>1.8670761177520048</v>
      </c>
      <c r="F789" s="94"/>
      <c r="G789" s="1"/>
      <c r="H789" s="1"/>
      <c r="I789" s="1"/>
    </row>
    <row r="790" spans="1:9">
      <c r="A790" s="18">
        <v>2</v>
      </c>
      <c r="B790" s="18">
        <v>2</v>
      </c>
      <c r="C790" s="18">
        <v>19</v>
      </c>
      <c r="D790" s="18">
        <v>2.1433511090000001</v>
      </c>
      <c r="E790" s="101">
        <f t="shared" si="12"/>
        <v>1.9699040000896566</v>
      </c>
      <c r="F790" s="94"/>
      <c r="G790" s="1"/>
      <c r="H790" s="1"/>
      <c r="I790" s="1"/>
    </row>
    <row r="791" spans="1:9">
      <c r="A791" s="18">
        <v>2</v>
      </c>
      <c r="B791" s="18">
        <v>2</v>
      </c>
      <c r="C791" s="18">
        <v>20</v>
      </c>
      <c r="D791" s="18">
        <v>2.066783976</v>
      </c>
      <c r="E791" s="101">
        <f t="shared" si="12"/>
        <v>1.899532934453813</v>
      </c>
      <c r="F791" s="94"/>
      <c r="G791" s="1"/>
      <c r="H791" s="1"/>
      <c r="I791" s="1"/>
    </row>
    <row r="792" spans="1:9">
      <c r="A792" s="18">
        <v>2</v>
      </c>
      <c r="B792" s="18">
        <v>2</v>
      </c>
      <c r="C792" s="18">
        <v>21</v>
      </c>
      <c r="D792" s="18">
        <v>1.8853027360000001</v>
      </c>
      <c r="E792" s="101">
        <f t="shared" si="12"/>
        <v>1.7327377607111285</v>
      </c>
      <c r="F792" s="94"/>
      <c r="G792" s="1"/>
      <c r="H792" s="1"/>
      <c r="I792" s="1"/>
    </row>
    <row r="793" spans="1:9">
      <c r="A793" s="18">
        <v>2</v>
      </c>
      <c r="B793" s="18">
        <v>2</v>
      </c>
      <c r="C793" s="18">
        <v>22</v>
      </c>
      <c r="D793" s="18">
        <v>1.5599765539999999</v>
      </c>
      <c r="E793" s="101">
        <f t="shared" si="12"/>
        <v>1.4337380566660476</v>
      </c>
      <c r="F793" s="94"/>
      <c r="G793" s="1"/>
      <c r="H793" s="1"/>
      <c r="I793" s="1"/>
    </row>
    <row r="794" spans="1:9">
      <c r="A794" s="18">
        <v>2</v>
      </c>
      <c r="B794" s="18">
        <v>2</v>
      </c>
      <c r="C794" s="18">
        <v>23</v>
      </c>
      <c r="D794" s="18">
        <v>1.253366107</v>
      </c>
      <c r="E794" s="101">
        <f t="shared" si="12"/>
        <v>1.1519395480230208</v>
      </c>
      <c r="F794" s="94"/>
      <c r="G794" s="1"/>
      <c r="H794" s="1"/>
      <c r="I794" s="1"/>
    </row>
    <row r="795" spans="1:9">
      <c r="A795" s="18">
        <v>2</v>
      </c>
      <c r="B795" s="18">
        <v>3</v>
      </c>
      <c r="C795" s="18">
        <v>0</v>
      </c>
      <c r="D795" s="18">
        <v>0.93745411300000003</v>
      </c>
      <c r="E795" s="101">
        <f t="shared" si="12"/>
        <v>0.86159220453656471</v>
      </c>
      <c r="F795" s="94"/>
      <c r="G795" s="1"/>
      <c r="H795" s="1"/>
      <c r="I795" s="1"/>
    </row>
    <row r="796" spans="1:9">
      <c r="A796" s="18">
        <v>2</v>
      </c>
      <c r="B796" s="18">
        <v>3</v>
      </c>
      <c r="C796" s="18">
        <v>1</v>
      </c>
      <c r="D796" s="18">
        <v>0.81255428500000004</v>
      </c>
      <c r="E796" s="101">
        <f t="shared" si="12"/>
        <v>0.74679968652373085</v>
      </c>
      <c r="F796" s="94"/>
      <c r="G796" s="1"/>
      <c r="H796" s="1"/>
      <c r="I796" s="1"/>
    </row>
    <row r="797" spans="1:9">
      <c r="A797" s="18">
        <v>2</v>
      </c>
      <c r="B797" s="18">
        <v>3</v>
      </c>
      <c r="C797" s="18">
        <v>2</v>
      </c>
      <c r="D797" s="18">
        <v>0.76097006</v>
      </c>
      <c r="E797" s="101">
        <f t="shared" si="12"/>
        <v>0.69938982878164824</v>
      </c>
      <c r="F797" s="94"/>
      <c r="G797" s="1"/>
      <c r="H797" s="1"/>
      <c r="I797" s="1"/>
    </row>
    <row r="798" spans="1:9">
      <c r="A798" s="18">
        <v>2</v>
      </c>
      <c r="B798" s="18">
        <v>3</v>
      </c>
      <c r="C798" s="18">
        <v>3</v>
      </c>
      <c r="D798" s="18">
        <v>0.74335659600000004</v>
      </c>
      <c r="E798" s="101">
        <f t="shared" si="12"/>
        <v>0.68320170493980914</v>
      </c>
      <c r="F798" s="94"/>
      <c r="G798" s="1"/>
      <c r="H798" s="1"/>
      <c r="I798" s="1"/>
    </row>
    <row r="799" spans="1:9">
      <c r="A799" s="18">
        <v>2</v>
      </c>
      <c r="B799" s="18">
        <v>3</v>
      </c>
      <c r="C799" s="18">
        <v>4</v>
      </c>
      <c r="D799" s="18">
        <v>0.73828665800000004</v>
      </c>
      <c r="E799" s="101">
        <f t="shared" si="12"/>
        <v>0.67854204320521538</v>
      </c>
      <c r="F799" s="94"/>
      <c r="G799" s="1"/>
      <c r="H799" s="1"/>
      <c r="I799" s="1"/>
    </row>
    <row r="800" spans="1:9">
      <c r="A800" s="18">
        <v>2</v>
      </c>
      <c r="B800" s="18">
        <v>3</v>
      </c>
      <c r="C800" s="18">
        <v>5</v>
      </c>
      <c r="D800" s="18">
        <v>0.79926564499999997</v>
      </c>
      <c r="E800" s="101">
        <f t="shared" si="12"/>
        <v>0.73458640752252935</v>
      </c>
      <c r="F800" s="94"/>
      <c r="G800" s="1"/>
      <c r="H800" s="1"/>
      <c r="I800" s="1"/>
    </row>
    <row r="801" spans="1:9">
      <c r="A801" s="18">
        <v>2</v>
      </c>
      <c r="B801" s="18">
        <v>3</v>
      </c>
      <c r="C801" s="18">
        <v>6</v>
      </c>
      <c r="D801" s="18">
        <v>0.98680488200000005</v>
      </c>
      <c r="E801" s="101">
        <f t="shared" si="12"/>
        <v>0.90694934497537871</v>
      </c>
      <c r="F801" s="94"/>
      <c r="G801" s="1"/>
      <c r="H801" s="1"/>
      <c r="I801" s="1"/>
    </row>
    <row r="802" spans="1:9">
      <c r="A802" s="18">
        <v>2</v>
      </c>
      <c r="B802" s="18">
        <v>3</v>
      </c>
      <c r="C802" s="18">
        <v>7</v>
      </c>
      <c r="D802" s="18">
        <v>1.283440658</v>
      </c>
      <c r="E802" s="101">
        <f t="shared" si="12"/>
        <v>1.1795803662104998</v>
      </c>
      <c r="F802" s="94"/>
      <c r="G802" s="1"/>
      <c r="H802" s="1"/>
      <c r="I802" s="1"/>
    </row>
    <row r="803" spans="1:9">
      <c r="A803" s="18">
        <v>2</v>
      </c>
      <c r="B803" s="18">
        <v>3</v>
      </c>
      <c r="C803" s="18">
        <v>8</v>
      </c>
      <c r="D803" s="18">
        <v>1.2149432120000001</v>
      </c>
      <c r="E803" s="101">
        <f t="shared" si="12"/>
        <v>1.1166259616312708</v>
      </c>
      <c r="F803" s="94"/>
      <c r="G803" s="1"/>
      <c r="H803" s="1"/>
      <c r="I803" s="1"/>
    </row>
    <row r="804" spans="1:9">
      <c r="A804" s="18">
        <v>2</v>
      </c>
      <c r="B804" s="18">
        <v>3</v>
      </c>
      <c r="C804" s="18">
        <v>9</v>
      </c>
      <c r="D804" s="18">
        <v>1.061995233</v>
      </c>
      <c r="E804" s="101">
        <f t="shared" si="12"/>
        <v>0.97605504239522467</v>
      </c>
      <c r="F804" s="94"/>
      <c r="G804" s="1"/>
      <c r="H804" s="1"/>
      <c r="I804" s="1"/>
    </row>
    <row r="805" spans="1:9">
      <c r="A805" s="18">
        <v>2</v>
      </c>
      <c r="B805" s="18">
        <v>3</v>
      </c>
      <c r="C805" s="18">
        <v>10</v>
      </c>
      <c r="D805" s="18">
        <v>1.0911240019999999</v>
      </c>
      <c r="E805" s="101">
        <f t="shared" si="12"/>
        <v>1.0028266144115141</v>
      </c>
      <c r="F805" s="94"/>
      <c r="G805" s="1"/>
      <c r="H805" s="1"/>
      <c r="I805" s="1"/>
    </row>
    <row r="806" spans="1:9">
      <c r="A806" s="18">
        <v>2</v>
      </c>
      <c r="B806" s="18">
        <v>3</v>
      </c>
      <c r="C806" s="18">
        <v>11</v>
      </c>
      <c r="D806" s="18">
        <v>1.0758916730000001</v>
      </c>
      <c r="E806" s="101">
        <f t="shared" si="12"/>
        <v>0.98882693619650575</v>
      </c>
      <c r="F806" s="94"/>
      <c r="G806" s="1"/>
      <c r="H806" s="1"/>
      <c r="I806" s="1"/>
    </row>
    <row r="807" spans="1:9">
      <c r="A807" s="18">
        <v>2</v>
      </c>
      <c r="B807" s="18">
        <v>3</v>
      </c>
      <c r="C807" s="18">
        <v>12</v>
      </c>
      <c r="D807" s="18">
        <v>1.0500469530000001</v>
      </c>
      <c r="E807" s="101">
        <f t="shared" si="12"/>
        <v>0.96507365699954284</v>
      </c>
      <c r="F807" s="94"/>
      <c r="G807" s="1"/>
      <c r="H807" s="1"/>
      <c r="I807" s="1"/>
    </row>
    <row r="808" spans="1:9">
      <c r="A808" s="18">
        <v>2</v>
      </c>
      <c r="B808" s="18">
        <v>3</v>
      </c>
      <c r="C808" s="18">
        <v>13</v>
      </c>
      <c r="D808" s="18">
        <v>1.010926123</v>
      </c>
      <c r="E808" s="101">
        <f t="shared" si="12"/>
        <v>0.9291186148320546</v>
      </c>
      <c r="F808" s="94"/>
      <c r="G808" s="1"/>
      <c r="H808" s="1"/>
      <c r="I808" s="1"/>
    </row>
    <row r="809" spans="1:9">
      <c r="A809" s="18">
        <v>2</v>
      </c>
      <c r="B809" s="18">
        <v>3</v>
      </c>
      <c r="C809" s="18">
        <v>14</v>
      </c>
      <c r="D809" s="18">
        <v>1.0094433840000001</v>
      </c>
      <c r="E809" s="101">
        <f t="shared" si="12"/>
        <v>0.92775586400932475</v>
      </c>
      <c r="F809" s="94"/>
      <c r="G809" s="1"/>
      <c r="H809" s="1"/>
      <c r="I809" s="1"/>
    </row>
    <row r="810" spans="1:9">
      <c r="A810" s="18">
        <v>2</v>
      </c>
      <c r="B810" s="18">
        <v>3</v>
      </c>
      <c r="C810" s="18">
        <v>15</v>
      </c>
      <c r="D810" s="18">
        <v>1.0632093570000001</v>
      </c>
      <c r="E810" s="101">
        <f t="shared" si="12"/>
        <v>0.97717091543821888</v>
      </c>
      <c r="F810" s="94"/>
      <c r="G810" s="1"/>
      <c r="H810" s="1"/>
      <c r="I810" s="1"/>
    </row>
    <row r="811" spans="1:9">
      <c r="A811" s="18">
        <v>2</v>
      </c>
      <c r="B811" s="18">
        <v>3</v>
      </c>
      <c r="C811" s="18">
        <v>16</v>
      </c>
      <c r="D811" s="18">
        <v>1.2637367479999999</v>
      </c>
      <c r="E811" s="101">
        <f t="shared" si="12"/>
        <v>1.1614709622199813</v>
      </c>
      <c r="F811" s="94"/>
      <c r="G811" s="1"/>
      <c r="H811" s="1"/>
      <c r="I811" s="1"/>
    </row>
    <row r="812" spans="1:9">
      <c r="A812" s="18">
        <v>2</v>
      </c>
      <c r="B812" s="18">
        <v>3</v>
      </c>
      <c r="C812" s="18">
        <v>17</v>
      </c>
      <c r="D812" s="18">
        <v>1.705785138</v>
      </c>
      <c r="E812" s="101">
        <f t="shared" si="12"/>
        <v>1.567747324519049</v>
      </c>
      <c r="F812" s="94"/>
      <c r="G812" s="1"/>
      <c r="H812" s="1"/>
      <c r="I812" s="1"/>
    </row>
    <row r="813" spans="1:9">
      <c r="A813" s="18">
        <v>2</v>
      </c>
      <c r="B813" s="18">
        <v>3</v>
      </c>
      <c r="C813" s="18">
        <v>18</v>
      </c>
      <c r="D813" s="18">
        <v>2.0157852169999999</v>
      </c>
      <c r="E813" s="101">
        <f t="shared" si="12"/>
        <v>1.8526611648534603</v>
      </c>
      <c r="F813" s="94"/>
      <c r="G813" s="1"/>
      <c r="H813" s="1"/>
      <c r="I813" s="1"/>
    </row>
    <row r="814" spans="1:9">
      <c r="A814" s="18">
        <v>2</v>
      </c>
      <c r="B814" s="18">
        <v>3</v>
      </c>
      <c r="C814" s="18">
        <v>19</v>
      </c>
      <c r="D814" s="18">
        <v>2.1265408610000001</v>
      </c>
      <c r="E814" s="101">
        <f t="shared" si="12"/>
        <v>1.954454093334459</v>
      </c>
      <c r="F814" s="94"/>
      <c r="G814" s="1"/>
      <c r="H814" s="1"/>
      <c r="I814" s="1"/>
    </row>
    <row r="815" spans="1:9">
      <c r="A815" s="18">
        <v>2</v>
      </c>
      <c r="B815" s="18">
        <v>3</v>
      </c>
      <c r="C815" s="18">
        <v>20</v>
      </c>
      <c r="D815" s="18">
        <v>2.0477425550000001</v>
      </c>
      <c r="E815" s="101">
        <f t="shared" si="12"/>
        <v>1.882032408647385</v>
      </c>
      <c r="F815" s="94"/>
      <c r="G815" s="1"/>
      <c r="H815" s="1"/>
      <c r="I815" s="1"/>
    </row>
    <row r="816" spans="1:9">
      <c r="A816" s="18">
        <v>2</v>
      </c>
      <c r="B816" s="18">
        <v>3</v>
      </c>
      <c r="C816" s="18">
        <v>21</v>
      </c>
      <c r="D816" s="18">
        <v>1.867389822</v>
      </c>
      <c r="E816" s="101">
        <f t="shared" si="12"/>
        <v>1.7162744193604313</v>
      </c>
      <c r="F816" s="94"/>
      <c r="G816" s="1"/>
      <c r="H816" s="1"/>
      <c r="I816" s="1"/>
    </row>
    <row r="817" spans="1:9">
      <c r="A817" s="18">
        <v>2</v>
      </c>
      <c r="B817" s="18">
        <v>3</v>
      </c>
      <c r="C817" s="18">
        <v>22</v>
      </c>
      <c r="D817" s="18">
        <v>1.5411468290000001</v>
      </c>
      <c r="E817" s="101">
        <f t="shared" si="12"/>
        <v>1.4164320957143703</v>
      </c>
      <c r="F817" s="94"/>
      <c r="G817" s="1"/>
      <c r="H817" s="1"/>
      <c r="I817" s="1"/>
    </row>
    <row r="818" spans="1:9">
      <c r="A818" s="18">
        <v>2</v>
      </c>
      <c r="B818" s="18">
        <v>3</v>
      </c>
      <c r="C818" s="18">
        <v>23</v>
      </c>
      <c r="D818" s="18">
        <v>1.2368394819999999</v>
      </c>
      <c r="E818" s="101">
        <f t="shared" si="12"/>
        <v>1.1367503125502236</v>
      </c>
      <c r="F818" s="94"/>
      <c r="G818" s="1"/>
      <c r="H818" s="1"/>
      <c r="I818" s="1"/>
    </row>
    <row r="819" spans="1:9">
      <c r="A819" s="18">
        <v>2</v>
      </c>
      <c r="B819" s="18">
        <v>4</v>
      </c>
      <c r="C819" s="18">
        <v>0</v>
      </c>
      <c r="D819" s="18">
        <v>0.93304329100000005</v>
      </c>
      <c r="E819" s="101">
        <f t="shared" si="12"/>
        <v>0.85753832094045279</v>
      </c>
      <c r="F819" s="94"/>
      <c r="G819" s="1"/>
      <c r="H819" s="1"/>
      <c r="I819" s="1"/>
    </row>
    <row r="820" spans="1:9">
      <c r="A820" s="18">
        <v>2</v>
      </c>
      <c r="B820" s="18">
        <v>4</v>
      </c>
      <c r="C820" s="18">
        <v>1</v>
      </c>
      <c r="D820" s="18">
        <v>0.80750398800000001</v>
      </c>
      <c r="E820" s="101">
        <f t="shared" si="12"/>
        <v>0.74215807637401421</v>
      </c>
      <c r="F820" s="94"/>
      <c r="G820" s="1"/>
      <c r="H820" s="1"/>
      <c r="I820" s="1"/>
    </row>
    <row r="821" spans="1:9">
      <c r="A821" s="18">
        <v>2</v>
      </c>
      <c r="B821" s="18">
        <v>4</v>
      </c>
      <c r="C821" s="18">
        <v>2</v>
      </c>
      <c r="D821" s="18">
        <v>0.75821026499999999</v>
      </c>
      <c r="E821" s="101">
        <f t="shared" si="12"/>
        <v>0.6968533655829221</v>
      </c>
      <c r="F821" s="94"/>
      <c r="G821" s="1"/>
      <c r="H821" s="1"/>
      <c r="I821" s="1"/>
    </row>
    <row r="822" spans="1:9">
      <c r="A822" s="18">
        <v>2</v>
      </c>
      <c r="B822" s="18">
        <v>4</v>
      </c>
      <c r="C822" s="18">
        <v>3</v>
      </c>
      <c r="D822" s="18">
        <v>0.75147054999999996</v>
      </c>
      <c r="E822" s="101">
        <f t="shared" si="12"/>
        <v>0.6906590507633783</v>
      </c>
      <c r="F822" s="94"/>
      <c r="G822" s="1"/>
      <c r="H822" s="1"/>
      <c r="I822" s="1"/>
    </row>
    <row r="823" spans="1:9">
      <c r="A823" s="18">
        <v>2</v>
      </c>
      <c r="B823" s="18">
        <v>4</v>
      </c>
      <c r="C823" s="18">
        <v>4</v>
      </c>
      <c r="D823" s="18">
        <v>0.75170157800000004</v>
      </c>
      <c r="E823" s="101">
        <f t="shared" si="12"/>
        <v>0.69087138320831554</v>
      </c>
      <c r="F823" s="94"/>
      <c r="G823" s="1"/>
      <c r="H823" s="1"/>
      <c r="I823" s="1"/>
    </row>
    <row r="824" spans="1:9">
      <c r="A824" s="18">
        <v>2</v>
      </c>
      <c r="B824" s="18">
        <v>4</v>
      </c>
      <c r="C824" s="18">
        <v>5</v>
      </c>
      <c r="D824" s="18">
        <v>0.81420874899999995</v>
      </c>
      <c r="E824" s="101">
        <f t="shared" si="12"/>
        <v>0.74832026578763167</v>
      </c>
      <c r="F824" s="94"/>
      <c r="G824" s="1"/>
      <c r="H824" s="1"/>
      <c r="I824" s="1"/>
    </row>
    <row r="825" spans="1:9">
      <c r="A825" s="18">
        <v>2</v>
      </c>
      <c r="B825" s="18">
        <v>4</v>
      </c>
      <c r="C825" s="18">
        <v>6</v>
      </c>
      <c r="D825" s="18">
        <v>1.01087661</v>
      </c>
      <c r="E825" s="101">
        <f t="shared" si="12"/>
        <v>0.92907310858888847</v>
      </c>
      <c r="F825" s="94"/>
      <c r="G825" s="1"/>
      <c r="H825" s="1"/>
      <c r="I825" s="1"/>
    </row>
    <row r="826" spans="1:9">
      <c r="A826" s="18">
        <v>2</v>
      </c>
      <c r="B826" s="18">
        <v>4</v>
      </c>
      <c r="C826" s="18">
        <v>7</v>
      </c>
      <c r="D826" s="18">
        <v>1.322067721</v>
      </c>
      <c r="E826" s="101">
        <f t="shared" si="12"/>
        <v>1.2150815986478285</v>
      </c>
      <c r="F826" s="94"/>
      <c r="G826" s="1"/>
      <c r="H826" s="1"/>
      <c r="I826" s="1"/>
    </row>
    <row r="827" spans="1:9">
      <c r="A827" s="18">
        <v>2</v>
      </c>
      <c r="B827" s="18">
        <v>4</v>
      </c>
      <c r="C827" s="18">
        <v>8</v>
      </c>
      <c r="D827" s="18">
        <v>1.2528328259999999</v>
      </c>
      <c r="E827" s="101">
        <f t="shared" si="12"/>
        <v>1.1514494218973195</v>
      </c>
      <c r="F827" s="94"/>
      <c r="G827" s="1"/>
      <c r="H827" s="1"/>
      <c r="I827" s="1"/>
    </row>
    <row r="828" spans="1:9">
      <c r="A828" s="18">
        <v>2</v>
      </c>
      <c r="B828" s="18">
        <v>4</v>
      </c>
      <c r="C828" s="18">
        <v>9</v>
      </c>
      <c r="D828" s="18">
        <v>1.1118060679999999</v>
      </c>
      <c r="E828" s="101">
        <f t="shared" si="12"/>
        <v>1.0218350187613394</v>
      </c>
      <c r="F828" s="94"/>
      <c r="G828" s="1"/>
      <c r="H828" s="1"/>
      <c r="I828" s="1"/>
    </row>
    <row r="829" spans="1:9">
      <c r="A829" s="18">
        <v>2</v>
      </c>
      <c r="B829" s="18">
        <v>4</v>
      </c>
      <c r="C829" s="18">
        <v>10</v>
      </c>
      <c r="D829" s="18">
        <v>1.1404551510000001</v>
      </c>
      <c r="E829" s="101">
        <f t="shared" si="12"/>
        <v>1.048165722566061</v>
      </c>
      <c r="F829" s="94"/>
      <c r="G829" s="1"/>
      <c r="H829" s="1"/>
      <c r="I829" s="1"/>
    </row>
    <row r="830" spans="1:9">
      <c r="A830" s="18">
        <v>2</v>
      </c>
      <c r="B830" s="18">
        <v>4</v>
      </c>
      <c r="C830" s="18">
        <v>11</v>
      </c>
      <c r="D830" s="18">
        <v>1.121639439</v>
      </c>
      <c r="E830" s="101">
        <f t="shared" si="12"/>
        <v>1.0308726406357616</v>
      </c>
      <c r="F830" s="94"/>
      <c r="G830" s="1"/>
      <c r="H830" s="1"/>
      <c r="I830" s="1"/>
    </row>
    <row r="831" spans="1:9">
      <c r="A831" s="18">
        <v>2</v>
      </c>
      <c r="B831" s="18">
        <v>4</v>
      </c>
      <c r="C831" s="18">
        <v>12</v>
      </c>
      <c r="D831" s="18">
        <v>1.087210851</v>
      </c>
      <c r="E831" s="101">
        <f t="shared" si="12"/>
        <v>0.99923012862088179</v>
      </c>
      <c r="F831" s="94"/>
      <c r="G831" s="1"/>
      <c r="H831" s="1"/>
      <c r="I831" s="1"/>
    </row>
    <row r="832" spans="1:9">
      <c r="A832" s="18">
        <v>2</v>
      </c>
      <c r="B832" s="18">
        <v>4</v>
      </c>
      <c r="C832" s="18">
        <v>13</v>
      </c>
      <c r="D832" s="18">
        <v>1.0509679190000001</v>
      </c>
      <c r="E832" s="101">
        <f t="shared" si="12"/>
        <v>0.96592009536408729</v>
      </c>
      <c r="F832" s="94"/>
      <c r="G832" s="1"/>
      <c r="H832" s="1"/>
      <c r="I832" s="1"/>
    </row>
    <row r="833" spans="1:9">
      <c r="A833" s="18">
        <v>2</v>
      </c>
      <c r="B833" s="18">
        <v>4</v>
      </c>
      <c r="C833" s="18">
        <v>14</v>
      </c>
      <c r="D833" s="18">
        <v>1.044713971</v>
      </c>
      <c r="E833" s="101">
        <f t="shared" si="12"/>
        <v>0.96017223766134219</v>
      </c>
      <c r="F833" s="94"/>
      <c r="G833" s="1"/>
      <c r="H833" s="1"/>
      <c r="I833" s="1"/>
    </row>
    <row r="834" spans="1:9">
      <c r="A834" s="18">
        <v>2</v>
      </c>
      <c r="B834" s="18">
        <v>4</v>
      </c>
      <c r="C834" s="18">
        <v>15</v>
      </c>
      <c r="D834" s="18">
        <v>1.099390694</v>
      </c>
      <c r="E834" s="101">
        <f t="shared" si="12"/>
        <v>1.0104243381675193</v>
      </c>
      <c r="F834" s="94"/>
      <c r="G834" s="1"/>
      <c r="H834" s="1"/>
      <c r="I834" s="1"/>
    </row>
    <row r="835" spans="1:9">
      <c r="A835" s="18">
        <v>2</v>
      </c>
      <c r="B835" s="18">
        <v>4</v>
      </c>
      <c r="C835" s="18">
        <v>16</v>
      </c>
      <c r="D835" s="18">
        <v>1.305963317</v>
      </c>
      <c r="E835" s="101">
        <f t="shared" si="12"/>
        <v>1.2002804166457528</v>
      </c>
      <c r="F835" s="94"/>
      <c r="G835" s="1"/>
      <c r="H835" s="1"/>
      <c r="I835" s="1"/>
    </row>
    <row r="836" spans="1:9">
      <c r="A836" s="18">
        <v>2</v>
      </c>
      <c r="B836" s="18">
        <v>4</v>
      </c>
      <c r="C836" s="18">
        <v>17</v>
      </c>
      <c r="D836" s="18">
        <v>1.7532659079999999</v>
      </c>
      <c r="E836" s="101">
        <f t="shared" ref="E836:E899" si="13">D836/H$15</f>
        <v>1.6113857925038746</v>
      </c>
      <c r="F836" s="94"/>
      <c r="G836" s="1"/>
      <c r="H836" s="1"/>
      <c r="I836" s="1"/>
    </row>
    <row r="837" spans="1:9">
      <c r="A837" s="18">
        <v>2</v>
      </c>
      <c r="B837" s="18">
        <v>4</v>
      </c>
      <c r="C837" s="18">
        <v>18</v>
      </c>
      <c r="D837" s="18">
        <v>2.0625321240000001</v>
      </c>
      <c r="E837" s="101">
        <f t="shared" si="13"/>
        <v>1.8956251564759452</v>
      </c>
      <c r="F837" s="94"/>
      <c r="G837" s="1"/>
      <c r="H837" s="1"/>
      <c r="I837" s="1"/>
    </row>
    <row r="838" spans="1:9">
      <c r="A838" s="18">
        <v>2</v>
      </c>
      <c r="B838" s="18">
        <v>4</v>
      </c>
      <c r="C838" s="18">
        <v>19</v>
      </c>
      <c r="D838" s="18">
        <v>2.1776325139999999</v>
      </c>
      <c r="E838" s="101">
        <f t="shared" si="13"/>
        <v>2.0014112396430028</v>
      </c>
      <c r="F838" s="94"/>
      <c r="G838" s="1"/>
      <c r="H838" s="1"/>
      <c r="I838" s="1"/>
    </row>
    <row r="839" spans="1:9">
      <c r="A839" s="18">
        <v>2</v>
      </c>
      <c r="B839" s="18">
        <v>4</v>
      </c>
      <c r="C839" s="18">
        <v>20</v>
      </c>
      <c r="D839" s="18">
        <v>2.1038150440000001</v>
      </c>
      <c r="E839" s="101">
        <f t="shared" si="13"/>
        <v>1.9335673251210643</v>
      </c>
      <c r="F839" s="94"/>
      <c r="G839" s="1"/>
      <c r="H839" s="1"/>
      <c r="I839" s="1"/>
    </row>
    <row r="840" spans="1:9">
      <c r="A840" s="18">
        <v>2</v>
      </c>
      <c r="B840" s="18">
        <v>4</v>
      </c>
      <c r="C840" s="18">
        <v>21</v>
      </c>
      <c r="D840" s="18">
        <v>1.942034093</v>
      </c>
      <c r="E840" s="101">
        <f t="shared" si="13"/>
        <v>1.7848782273922754</v>
      </c>
      <c r="F840" s="94"/>
      <c r="G840" s="1"/>
      <c r="H840" s="1"/>
      <c r="I840" s="1"/>
    </row>
    <row r="841" spans="1:9">
      <c r="A841" s="18">
        <v>2</v>
      </c>
      <c r="B841" s="18">
        <v>4</v>
      </c>
      <c r="C841" s="18">
        <v>22</v>
      </c>
      <c r="D841" s="18">
        <v>1.612877997</v>
      </c>
      <c r="E841" s="101">
        <f t="shared" si="13"/>
        <v>1.4823585387413505</v>
      </c>
      <c r="F841" s="94"/>
      <c r="G841" s="1"/>
      <c r="H841" s="1"/>
      <c r="I841" s="1"/>
    </row>
    <row r="842" spans="1:9">
      <c r="A842" s="18">
        <v>2</v>
      </c>
      <c r="B842" s="18">
        <v>4</v>
      </c>
      <c r="C842" s="18">
        <v>23</v>
      </c>
      <c r="D842" s="18">
        <v>1.302101679</v>
      </c>
      <c r="E842" s="101">
        <f t="shared" si="13"/>
        <v>1.1967312752516264</v>
      </c>
      <c r="F842" s="94"/>
      <c r="G842" s="1"/>
      <c r="H842" s="1"/>
      <c r="I842" s="1"/>
    </row>
    <row r="843" spans="1:9">
      <c r="A843" s="18">
        <v>2</v>
      </c>
      <c r="B843" s="18">
        <v>5</v>
      </c>
      <c r="C843" s="18">
        <v>0</v>
      </c>
      <c r="D843" s="18">
        <v>0.97800165299999997</v>
      </c>
      <c r="E843" s="101">
        <f t="shared" si="13"/>
        <v>0.89885850258003441</v>
      </c>
      <c r="F843" s="94"/>
      <c r="G843" s="1"/>
      <c r="H843" s="1"/>
      <c r="I843" s="1"/>
    </row>
    <row r="844" spans="1:9">
      <c r="A844" s="18">
        <v>2</v>
      </c>
      <c r="B844" s="18">
        <v>5</v>
      </c>
      <c r="C844" s="18">
        <v>1</v>
      </c>
      <c r="D844" s="18">
        <v>0.86488823999999997</v>
      </c>
      <c r="E844" s="101">
        <f t="shared" si="13"/>
        <v>0.79489860361767861</v>
      </c>
      <c r="F844" s="94"/>
      <c r="G844" s="1"/>
      <c r="H844" s="1"/>
      <c r="I844" s="1"/>
    </row>
    <row r="845" spans="1:9">
      <c r="A845" s="18">
        <v>2</v>
      </c>
      <c r="B845" s="18">
        <v>5</v>
      </c>
      <c r="C845" s="18">
        <v>2</v>
      </c>
      <c r="D845" s="18">
        <v>0.82509293500000003</v>
      </c>
      <c r="E845" s="101">
        <f t="shared" si="13"/>
        <v>0.75832366721313271</v>
      </c>
      <c r="F845" s="94"/>
      <c r="G845" s="1"/>
      <c r="H845" s="1"/>
      <c r="I845" s="1"/>
    </row>
    <row r="846" spans="1:9">
      <c r="A846" s="18">
        <v>2</v>
      </c>
      <c r="B846" s="18">
        <v>5</v>
      </c>
      <c r="C846" s="18">
        <v>3</v>
      </c>
      <c r="D846" s="18">
        <v>0.82359072499999997</v>
      </c>
      <c r="E846" s="101">
        <f t="shared" si="13"/>
        <v>0.75694302104855937</v>
      </c>
      <c r="F846" s="94"/>
      <c r="G846" s="1"/>
      <c r="H846" s="1"/>
      <c r="I846" s="1"/>
    </row>
    <row r="847" spans="1:9">
      <c r="A847" s="18">
        <v>2</v>
      </c>
      <c r="B847" s="18">
        <v>5</v>
      </c>
      <c r="C847" s="18">
        <v>4</v>
      </c>
      <c r="D847" s="18">
        <v>0.82649627400000003</v>
      </c>
      <c r="E847" s="101">
        <f t="shared" si="13"/>
        <v>0.75961344334825776</v>
      </c>
      <c r="F847" s="94"/>
      <c r="G847" s="1"/>
      <c r="H847" s="1"/>
      <c r="I847" s="1"/>
    </row>
    <row r="848" spans="1:9">
      <c r="A848" s="18">
        <v>2</v>
      </c>
      <c r="B848" s="18">
        <v>5</v>
      </c>
      <c r="C848" s="18">
        <v>5</v>
      </c>
      <c r="D848" s="18">
        <v>0.89001696600000002</v>
      </c>
      <c r="E848" s="101">
        <f t="shared" si="13"/>
        <v>0.81799382943331844</v>
      </c>
      <c r="F848" s="94"/>
      <c r="G848" s="1"/>
      <c r="H848" s="1"/>
      <c r="I848" s="1"/>
    </row>
    <row r="849" spans="1:9">
      <c r="A849" s="18">
        <v>2</v>
      </c>
      <c r="B849" s="18">
        <v>5</v>
      </c>
      <c r="C849" s="18">
        <v>6</v>
      </c>
      <c r="D849" s="18">
        <v>1.1078834740000001</v>
      </c>
      <c r="E849" s="101">
        <f t="shared" si="13"/>
        <v>1.0182298541297115</v>
      </c>
      <c r="F849" s="94"/>
      <c r="G849" s="1"/>
      <c r="H849" s="1"/>
      <c r="I849" s="1"/>
    </row>
    <row r="850" spans="1:9">
      <c r="A850" s="18">
        <v>2</v>
      </c>
      <c r="B850" s="18">
        <v>5</v>
      </c>
      <c r="C850" s="18">
        <v>7</v>
      </c>
      <c r="D850" s="18">
        <v>1.4050529279999999</v>
      </c>
      <c r="E850" s="101">
        <f t="shared" si="13"/>
        <v>1.2913513663639717</v>
      </c>
      <c r="F850" s="94"/>
      <c r="G850" s="1"/>
      <c r="H850" s="1"/>
      <c r="I850" s="1"/>
    </row>
    <row r="851" spans="1:9">
      <c r="A851" s="18">
        <v>2</v>
      </c>
      <c r="B851" s="18">
        <v>5</v>
      </c>
      <c r="C851" s="18">
        <v>8</v>
      </c>
      <c r="D851" s="18">
        <v>1.34270442</v>
      </c>
      <c r="E851" s="101">
        <f t="shared" si="13"/>
        <v>1.2340483072463617</v>
      </c>
      <c r="F851" s="94"/>
      <c r="G851" s="1"/>
      <c r="H851" s="1"/>
      <c r="I851" s="1"/>
    </row>
    <row r="852" spans="1:9">
      <c r="A852" s="18">
        <v>2</v>
      </c>
      <c r="B852" s="18">
        <v>5</v>
      </c>
      <c r="C852" s="18">
        <v>9</v>
      </c>
      <c r="D852" s="18">
        <v>1.187928318</v>
      </c>
      <c r="E852" s="101">
        <f t="shared" si="13"/>
        <v>1.0917972028109639</v>
      </c>
      <c r="F852" s="94"/>
      <c r="G852" s="1"/>
      <c r="H852" s="1"/>
      <c r="I852" s="1"/>
    </row>
    <row r="853" spans="1:9">
      <c r="A853" s="18">
        <v>2</v>
      </c>
      <c r="B853" s="18">
        <v>5</v>
      </c>
      <c r="C853" s="18">
        <v>10</v>
      </c>
      <c r="D853" s="18">
        <v>1.2286499719999999</v>
      </c>
      <c r="E853" s="101">
        <f t="shared" si="13"/>
        <v>1.1292235249697693</v>
      </c>
      <c r="F853" s="94"/>
      <c r="G853" s="1"/>
      <c r="H853" s="1"/>
      <c r="I853" s="1"/>
    </row>
    <row r="854" spans="1:9">
      <c r="A854" s="18">
        <v>2</v>
      </c>
      <c r="B854" s="18">
        <v>5</v>
      </c>
      <c r="C854" s="18">
        <v>11</v>
      </c>
      <c r="D854" s="18">
        <v>1.2082866210000001</v>
      </c>
      <c r="E854" s="101">
        <f t="shared" si="13"/>
        <v>1.1105080441408515</v>
      </c>
      <c r="F854" s="94"/>
      <c r="G854" s="1"/>
      <c r="H854" s="1"/>
      <c r="I854" s="1"/>
    </row>
    <row r="855" spans="1:9">
      <c r="A855" s="18">
        <v>2</v>
      </c>
      <c r="B855" s="18">
        <v>5</v>
      </c>
      <c r="C855" s="18">
        <v>12</v>
      </c>
      <c r="D855" s="18">
        <v>1.179511129</v>
      </c>
      <c r="E855" s="101">
        <f t="shared" si="13"/>
        <v>1.0840611607733406</v>
      </c>
      <c r="F855" s="94"/>
      <c r="G855" s="1"/>
      <c r="H855" s="1"/>
      <c r="I855" s="1"/>
    </row>
    <row r="856" spans="1:9">
      <c r="A856" s="18">
        <v>2</v>
      </c>
      <c r="B856" s="18">
        <v>5</v>
      </c>
      <c r="C856" s="18">
        <v>13</v>
      </c>
      <c r="D856" s="18">
        <v>1.1391227429999999</v>
      </c>
      <c r="E856" s="101">
        <f t="shared" si="13"/>
        <v>1.046941137458222</v>
      </c>
      <c r="F856" s="94"/>
      <c r="G856" s="1"/>
      <c r="H856" s="1"/>
      <c r="I856" s="1"/>
    </row>
    <row r="857" spans="1:9">
      <c r="A857" s="18">
        <v>2</v>
      </c>
      <c r="B857" s="18">
        <v>5</v>
      </c>
      <c r="C857" s="18">
        <v>14</v>
      </c>
      <c r="D857" s="18">
        <v>1.1202508019999999</v>
      </c>
      <c r="E857" s="101">
        <f t="shared" si="13"/>
        <v>1.0295963767658403</v>
      </c>
      <c r="F857" s="94"/>
      <c r="G857" s="1"/>
      <c r="H857" s="1"/>
      <c r="I857" s="1"/>
    </row>
    <row r="858" spans="1:9">
      <c r="A858" s="18">
        <v>2</v>
      </c>
      <c r="B858" s="18">
        <v>5</v>
      </c>
      <c r="C858" s="18">
        <v>15</v>
      </c>
      <c r="D858" s="18">
        <v>1.169602034</v>
      </c>
      <c r="E858" s="101">
        <f t="shared" si="13"/>
        <v>1.0749539427371526</v>
      </c>
      <c r="F858" s="94"/>
      <c r="G858" s="1"/>
      <c r="H858" s="1"/>
      <c r="I858" s="1"/>
    </row>
    <row r="859" spans="1:9">
      <c r="A859" s="18">
        <v>2</v>
      </c>
      <c r="B859" s="18">
        <v>5</v>
      </c>
      <c r="C859" s="18">
        <v>16</v>
      </c>
      <c r="D859" s="18">
        <v>1.381219942</v>
      </c>
      <c r="E859" s="101">
        <f t="shared" si="13"/>
        <v>1.269447024952832</v>
      </c>
      <c r="F859" s="94"/>
      <c r="G859" s="1"/>
      <c r="H859" s="1"/>
      <c r="I859" s="1"/>
    </row>
    <row r="860" spans="1:9">
      <c r="A860" s="18">
        <v>2</v>
      </c>
      <c r="B860" s="18">
        <v>5</v>
      </c>
      <c r="C860" s="18">
        <v>17</v>
      </c>
      <c r="D860" s="18">
        <v>1.845023692</v>
      </c>
      <c r="E860" s="101">
        <f t="shared" si="13"/>
        <v>1.6957182310772707</v>
      </c>
      <c r="F860" s="94"/>
      <c r="G860" s="1"/>
      <c r="H860" s="1"/>
      <c r="I860" s="1"/>
    </row>
    <row r="861" spans="1:9">
      <c r="A861" s="18">
        <v>2</v>
      </c>
      <c r="B861" s="18">
        <v>5</v>
      </c>
      <c r="C861" s="18">
        <v>18</v>
      </c>
      <c r="D861" s="18">
        <v>2.1563083920000001</v>
      </c>
      <c r="E861" s="101">
        <f t="shared" si="13"/>
        <v>1.9818127366026876</v>
      </c>
      <c r="F861" s="94"/>
      <c r="G861" s="1"/>
      <c r="H861" s="1"/>
      <c r="I861" s="1"/>
    </row>
    <row r="862" spans="1:9">
      <c r="A862" s="18">
        <v>2</v>
      </c>
      <c r="B862" s="18">
        <v>5</v>
      </c>
      <c r="C862" s="18">
        <v>19</v>
      </c>
      <c r="D862" s="18">
        <v>2.2801693369999998</v>
      </c>
      <c r="E862" s="101">
        <f t="shared" si="13"/>
        <v>2.0956504414872699</v>
      </c>
      <c r="F862" s="94"/>
      <c r="G862" s="1"/>
      <c r="H862" s="1"/>
      <c r="I862" s="1"/>
    </row>
    <row r="863" spans="1:9">
      <c r="A863" s="18">
        <v>2</v>
      </c>
      <c r="B863" s="18">
        <v>5</v>
      </c>
      <c r="C863" s="18">
        <v>20</v>
      </c>
      <c r="D863" s="18">
        <v>2.2018447189999999</v>
      </c>
      <c r="E863" s="101">
        <f t="shared" si="13"/>
        <v>2.0236641123898966</v>
      </c>
      <c r="F863" s="94"/>
      <c r="G863" s="1"/>
      <c r="H863" s="1"/>
      <c r="I863" s="1"/>
    </row>
    <row r="864" spans="1:9">
      <c r="A864" s="18">
        <v>2</v>
      </c>
      <c r="B864" s="18">
        <v>5</v>
      </c>
      <c r="C864" s="18">
        <v>21</v>
      </c>
      <c r="D864" s="18">
        <v>2.0248431739999999</v>
      </c>
      <c r="E864" s="101">
        <f t="shared" si="13"/>
        <v>1.8609861218108228</v>
      </c>
      <c r="F864" s="94"/>
      <c r="G864" s="1"/>
      <c r="H864" s="1"/>
      <c r="I864" s="1"/>
    </row>
    <row r="865" spans="1:9">
      <c r="A865" s="18">
        <v>2</v>
      </c>
      <c r="B865" s="18">
        <v>5</v>
      </c>
      <c r="C865" s="18">
        <v>22</v>
      </c>
      <c r="D865" s="18">
        <v>1.715026661</v>
      </c>
      <c r="E865" s="101">
        <f t="shared" si="13"/>
        <v>1.576240992704433</v>
      </c>
      <c r="F865" s="94"/>
      <c r="G865" s="1"/>
      <c r="H865" s="1"/>
      <c r="I865" s="1"/>
    </row>
    <row r="866" spans="1:9">
      <c r="A866" s="18">
        <v>2</v>
      </c>
      <c r="B866" s="18">
        <v>5</v>
      </c>
      <c r="C866" s="18">
        <v>23</v>
      </c>
      <c r="D866" s="18">
        <v>1.4136009709999999</v>
      </c>
      <c r="E866" s="101">
        <f t="shared" si="13"/>
        <v>1.2992076732601827</v>
      </c>
      <c r="F866" s="94"/>
      <c r="G866" s="1"/>
      <c r="H866" s="1"/>
      <c r="I866" s="1"/>
    </row>
    <row r="867" spans="1:9">
      <c r="A867" s="18">
        <v>2</v>
      </c>
      <c r="B867" s="18">
        <v>6</v>
      </c>
      <c r="C867" s="18">
        <v>0</v>
      </c>
      <c r="D867" s="18">
        <v>1.0885760170000001</v>
      </c>
      <c r="E867" s="101">
        <f t="shared" si="13"/>
        <v>1.0004848208422794</v>
      </c>
      <c r="F867" s="94"/>
      <c r="G867" s="1"/>
      <c r="H867" s="1"/>
      <c r="I867" s="1"/>
    </row>
    <row r="868" spans="1:9">
      <c r="A868" s="18">
        <v>2</v>
      </c>
      <c r="B868" s="18">
        <v>6</v>
      </c>
      <c r="C868" s="18">
        <v>1</v>
      </c>
      <c r="D868" s="18">
        <v>0.97154475799999995</v>
      </c>
      <c r="E868" s="101">
        <f t="shared" si="13"/>
        <v>0.89292412102432495</v>
      </c>
      <c r="F868" s="94"/>
      <c r="G868" s="1"/>
      <c r="H868" s="1"/>
      <c r="I868" s="1"/>
    </row>
    <row r="869" spans="1:9">
      <c r="A869" s="18">
        <v>2</v>
      </c>
      <c r="B869" s="18">
        <v>6</v>
      </c>
      <c r="C869" s="18">
        <v>2</v>
      </c>
      <c r="D869" s="18">
        <v>0.920998596</v>
      </c>
      <c r="E869" s="101">
        <f t="shared" si="13"/>
        <v>0.84646832276762429</v>
      </c>
      <c r="F869" s="94"/>
      <c r="G869" s="1"/>
      <c r="H869" s="1"/>
      <c r="I869" s="1"/>
    </row>
    <row r="870" spans="1:9">
      <c r="A870" s="18">
        <v>2</v>
      </c>
      <c r="B870" s="18">
        <v>6</v>
      </c>
      <c r="C870" s="18">
        <v>3</v>
      </c>
      <c r="D870" s="18">
        <v>0.91981543700000001</v>
      </c>
      <c r="E870" s="101">
        <f t="shared" si="13"/>
        <v>0.84538090893371942</v>
      </c>
      <c r="F870" s="94"/>
      <c r="G870" s="1"/>
      <c r="H870" s="1"/>
      <c r="I870" s="1"/>
    </row>
    <row r="871" spans="1:9">
      <c r="A871" s="18">
        <v>2</v>
      </c>
      <c r="B871" s="18">
        <v>6</v>
      </c>
      <c r="C871" s="18">
        <v>4</v>
      </c>
      <c r="D871" s="18">
        <v>0.93104818</v>
      </c>
      <c r="E871" s="101">
        <f t="shared" si="13"/>
        <v>0.85570466096611641</v>
      </c>
      <c r="F871" s="94"/>
      <c r="G871" s="1"/>
      <c r="H871" s="1"/>
      <c r="I871" s="1"/>
    </row>
    <row r="872" spans="1:9">
      <c r="A872" s="18">
        <v>2</v>
      </c>
      <c r="B872" s="18">
        <v>6</v>
      </c>
      <c r="C872" s="18">
        <v>5</v>
      </c>
      <c r="D872" s="18">
        <v>1.0067456690000001</v>
      </c>
      <c r="E872" s="101">
        <f t="shared" si="13"/>
        <v>0.92527645709027762</v>
      </c>
      <c r="F872" s="94"/>
      <c r="G872" s="1"/>
      <c r="H872" s="1"/>
      <c r="I872" s="1"/>
    </row>
    <row r="873" spans="1:9">
      <c r="A873" s="18">
        <v>2</v>
      </c>
      <c r="B873" s="18">
        <v>6</v>
      </c>
      <c r="C873" s="18">
        <v>6</v>
      </c>
      <c r="D873" s="18">
        <v>1.224982623</v>
      </c>
      <c r="E873" s="101">
        <f t="shared" si="13"/>
        <v>1.1258529500627981</v>
      </c>
      <c r="F873" s="94"/>
      <c r="G873" s="1"/>
      <c r="H873" s="1"/>
      <c r="I873" s="1"/>
    </row>
    <row r="874" spans="1:9">
      <c r="A874" s="18">
        <v>2</v>
      </c>
      <c r="B874" s="18">
        <v>6</v>
      </c>
      <c r="C874" s="18">
        <v>7</v>
      </c>
      <c r="D874" s="18">
        <v>1.493055904</v>
      </c>
      <c r="E874" s="101">
        <f t="shared" si="13"/>
        <v>1.372232848503907</v>
      </c>
      <c r="F874" s="94"/>
      <c r="G874" s="1"/>
      <c r="H874" s="1"/>
      <c r="I874" s="1"/>
    </row>
    <row r="875" spans="1:9">
      <c r="A875" s="18">
        <v>2</v>
      </c>
      <c r="B875" s="18">
        <v>6</v>
      </c>
      <c r="C875" s="18">
        <v>8</v>
      </c>
      <c r="D875" s="18">
        <v>1.421512087</v>
      </c>
      <c r="E875" s="101">
        <f t="shared" si="13"/>
        <v>1.3064785954101445</v>
      </c>
      <c r="F875" s="94"/>
      <c r="G875" s="1"/>
      <c r="H875" s="1"/>
      <c r="I875" s="1"/>
    </row>
    <row r="876" spans="1:9">
      <c r="A876" s="18">
        <v>2</v>
      </c>
      <c r="B876" s="18">
        <v>6</v>
      </c>
      <c r="C876" s="18">
        <v>9</v>
      </c>
      <c r="D876" s="18">
        <v>1.2362920749999999</v>
      </c>
      <c r="E876" s="101">
        <f t="shared" si="13"/>
        <v>1.1362472035474807</v>
      </c>
      <c r="F876" s="94"/>
      <c r="G876" s="1"/>
      <c r="H876" s="1"/>
      <c r="I876" s="1"/>
    </row>
    <row r="877" spans="1:9">
      <c r="A877" s="18">
        <v>2</v>
      </c>
      <c r="B877" s="18">
        <v>6</v>
      </c>
      <c r="C877" s="18">
        <v>10</v>
      </c>
      <c r="D877" s="18">
        <v>1.2561969850000001</v>
      </c>
      <c r="E877" s="101">
        <f t="shared" si="13"/>
        <v>1.154541341948687</v>
      </c>
      <c r="F877" s="94"/>
      <c r="G877" s="1"/>
      <c r="H877" s="1"/>
      <c r="I877" s="1"/>
    </row>
    <row r="878" spans="1:9">
      <c r="A878" s="18">
        <v>2</v>
      </c>
      <c r="B878" s="18">
        <v>6</v>
      </c>
      <c r="C878" s="18">
        <v>11</v>
      </c>
      <c r="D878" s="18">
        <v>1.190969795</v>
      </c>
      <c r="E878" s="101">
        <f t="shared" si="13"/>
        <v>1.094592553364274</v>
      </c>
      <c r="F878" s="94"/>
      <c r="G878" s="1"/>
      <c r="H878" s="1"/>
      <c r="I878" s="1"/>
    </row>
    <row r="879" spans="1:9">
      <c r="A879" s="18">
        <v>2</v>
      </c>
      <c r="B879" s="18">
        <v>6</v>
      </c>
      <c r="C879" s="18">
        <v>12</v>
      </c>
      <c r="D879" s="18">
        <v>1.136742656</v>
      </c>
      <c r="E879" s="101">
        <f t="shared" si="13"/>
        <v>1.0447536550237417</v>
      </c>
      <c r="F879" s="94"/>
      <c r="G879" s="1"/>
      <c r="H879" s="1"/>
      <c r="I879" s="1"/>
    </row>
    <row r="880" spans="1:9">
      <c r="A880" s="18">
        <v>2</v>
      </c>
      <c r="B880" s="18">
        <v>6</v>
      </c>
      <c r="C880" s="18">
        <v>13</v>
      </c>
      <c r="D880" s="18">
        <v>1.0919201160000001</v>
      </c>
      <c r="E880" s="101">
        <f t="shared" si="13"/>
        <v>1.0035583042156448</v>
      </c>
      <c r="F880" s="94"/>
      <c r="G880" s="1"/>
      <c r="H880" s="1"/>
      <c r="I880" s="1"/>
    </row>
    <row r="881" spans="1:9">
      <c r="A881" s="18">
        <v>2</v>
      </c>
      <c r="B881" s="18">
        <v>6</v>
      </c>
      <c r="C881" s="18">
        <v>14</v>
      </c>
      <c r="D881" s="18">
        <v>1.0737902239999999</v>
      </c>
      <c r="E881" s="101">
        <f t="shared" si="13"/>
        <v>0.9868955434472253</v>
      </c>
      <c r="F881" s="94"/>
      <c r="G881" s="1"/>
      <c r="H881" s="1"/>
      <c r="I881" s="1"/>
    </row>
    <row r="882" spans="1:9">
      <c r="A882" s="18">
        <v>2</v>
      </c>
      <c r="B882" s="18">
        <v>6</v>
      </c>
      <c r="C882" s="18">
        <v>15</v>
      </c>
      <c r="D882" s="18">
        <v>1.138966881</v>
      </c>
      <c r="E882" s="101">
        <f t="shared" si="13"/>
        <v>1.0467978883302689</v>
      </c>
      <c r="F882" s="94"/>
      <c r="G882" s="1"/>
      <c r="H882" s="1"/>
      <c r="I882" s="1"/>
    </row>
    <row r="883" spans="1:9">
      <c r="A883" s="18">
        <v>2</v>
      </c>
      <c r="B883" s="18">
        <v>6</v>
      </c>
      <c r="C883" s="18">
        <v>16</v>
      </c>
      <c r="D883" s="18">
        <v>1.348349104</v>
      </c>
      <c r="E883" s="101">
        <f t="shared" si="13"/>
        <v>1.2392362046207821</v>
      </c>
      <c r="F883" s="94"/>
      <c r="G883" s="1"/>
      <c r="H883" s="1"/>
      <c r="I883" s="1"/>
    </row>
    <row r="884" spans="1:9">
      <c r="A884" s="18">
        <v>2</v>
      </c>
      <c r="B884" s="18">
        <v>6</v>
      </c>
      <c r="C884" s="18">
        <v>17</v>
      </c>
      <c r="D884" s="18">
        <v>1.800244959</v>
      </c>
      <c r="E884" s="101">
        <f t="shared" si="13"/>
        <v>1.6545631422608602</v>
      </c>
      <c r="F884" s="94"/>
      <c r="G884" s="1"/>
      <c r="H884" s="1"/>
      <c r="I884" s="1"/>
    </row>
    <row r="885" spans="1:9">
      <c r="A885" s="18">
        <v>2</v>
      </c>
      <c r="B885" s="18">
        <v>6</v>
      </c>
      <c r="C885" s="18">
        <v>18</v>
      </c>
      <c r="D885" s="18">
        <v>2.100361844</v>
      </c>
      <c r="E885" s="101">
        <f t="shared" si="13"/>
        <v>1.9303935695639156</v>
      </c>
      <c r="F885" s="94"/>
      <c r="G885" s="1"/>
      <c r="H885" s="1"/>
      <c r="I885" s="1"/>
    </row>
    <row r="886" spans="1:9">
      <c r="A886" s="18">
        <v>2</v>
      </c>
      <c r="B886" s="18">
        <v>6</v>
      </c>
      <c r="C886" s="18">
        <v>19</v>
      </c>
      <c r="D886" s="18">
        <v>2.210865938</v>
      </c>
      <c r="E886" s="101">
        <f t="shared" si="13"/>
        <v>2.0319553043085534</v>
      </c>
      <c r="F886" s="94"/>
      <c r="G886" s="1"/>
      <c r="H886" s="1"/>
      <c r="I886" s="1"/>
    </row>
    <row r="887" spans="1:9">
      <c r="A887" s="18">
        <v>2</v>
      </c>
      <c r="B887" s="18">
        <v>6</v>
      </c>
      <c r="C887" s="18">
        <v>20</v>
      </c>
      <c r="D887" s="18">
        <v>2.1340282560000001</v>
      </c>
      <c r="E887" s="101">
        <f t="shared" si="13"/>
        <v>1.9613355833986945</v>
      </c>
      <c r="F887" s="94"/>
      <c r="G887" s="1"/>
      <c r="H887" s="1"/>
      <c r="I887" s="1"/>
    </row>
    <row r="888" spans="1:9">
      <c r="A888" s="18">
        <v>2</v>
      </c>
      <c r="B888" s="18">
        <v>6</v>
      </c>
      <c r="C888" s="18">
        <v>21</v>
      </c>
      <c r="D888" s="18">
        <v>1.9583244449999999</v>
      </c>
      <c r="E888" s="101">
        <f t="shared" si="13"/>
        <v>1.7998503098630008</v>
      </c>
      <c r="F888" s="94"/>
      <c r="G888" s="1"/>
      <c r="H888" s="1"/>
      <c r="I888" s="1"/>
    </row>
    <row r="889" spans="1:9">
      <c r="A889" s="18">
        <v>2</v>
      </c>
      <c r="B889" s="18">
        <v>6</v>
      </c>
      <c r="C889" s="18">
        <v>22</v>
      </c>
      <c r="D889" s="18">
        <v>1.6632495300000001</v>
      </c>
      <c r="E889" s="101">
        <f t="shared" si="13"/>
        <v>1.5286538395582305</v>
      </c>
      <c r="F889" s="94"/>
      <c r="G889" s="1"/>
      <c r="H889" s="1"/>
      <c r="I889" s="1"/>
    </row>
    <row r="890" spans="1:9">
      <c r="A890" s="18">
        <v>2</v>
      </c>
      <c r="B890" s="18">
        <v>6</v>
      </c>
      <c r="C890" s="18">
        <v>23</v>
      </c>
      <c r="D890" s="18">
        <v>1.381472389</v>
      </c>
      <c r="E890" s="101">
        <f t="shared" si="13"/>
        <v>1.2696790431009659</v>
      </c>
      <c r="F890" s="94"/>
      <c r="G890" s="1"/>
      <c r="H890" s="1"/>
      <c r="I890" s="1"/>
    </row>
    <row r="891" spans="1:9">
      <c r="A891" s="18">
        <v>2</v>
      </c>
      <c r="B891" s="18">
        <v>7</v>
      </c>
      <c r="C891" s="18">
        <v>0</v>
      </c>
      <c r="D891" s="18">
        <v>1.0677840439999999</v>
      </c>
      <c r="E891" s="101">
        <f t="shared" si="13"/>
        <v>0.98137540353287478</v>
      </c>
      <c r="F891" s="94"/>
      <c r="G891" s="1"/>
      <c r="H891" s="1"/>
      <c r="I891" s="1"/>
    </row>
    <row r="892" spans="1:9">
      <c r="A892" s="18">
        <v>2</v>
      </c>
      <c r="B892" s="18">
        <v>7</v>
      </c>
      <c r="C892" s="18">
        <v>1</v>
      </c>
      <c r="D892" s="18">
        <v>0.94879752100000003</v>
      </c>
      <c r="E892" s="101">
        <f t="shared" si="13"/>
        <v>0.87201766618865706</v>
      </c>
      <c r="F892" s="94"/>
      <c r="G892" s="1"/>
      <c r="H892" s="1"/>
      <c r="I892" s="1"/>
    </row>
    <row r="893" spans="1:9">
      <c r="A893" s="18">
        <v>2</v>
      </c>
      <c r="B893" s="18">
        <v>7</v>
      </c>
      <c r="C893" s="18">
        <v>2</v>
      </c>
      <c r="D893" s="18">
        <v>0.91347817200000003</v>
      </c>
      <c r="E893" s="101">
        <f t="shared" si="13"/>
        <v>0.83955647652005261</v>
      </c>
      <c r="F893" s="94"/>
      <c r="G893" s="1"/>
      <c r="H893" s="1"/>
      <c r="I893" s="1"/>
    </row>
    <row r="894" spans="1:9">
      <c r="A894" s="18">
        <v>2</v>
      </c>
      <c r="B894" s="18">
        <v>7</v>
      </c>
      <c r="C894" s="18">
        <v>3</v>
      </c>
      <c r="D894" s="18">
        <v>0.90935119399999997</v>
      </c>
      <c r="E894" s="101">
        <f t="shared" si="13"/>
        <v>0.83576346732228513</v>
      </c>
      <c r="F894" s="94"/>
      <c r="G894" s="1"/>
      <c r="H894" s="1"/>
      <c r="I894" s="1"/>
    </row>
    <row r="895" spans="1:9">
      <c r="A895" s="18">
        <v>2</v>
      </c>
      <c r="B895" s="18">
        <v>7</v>
      </c>
      <c r="C895" s="18">
        <v>4</v>
      </c>
      <c r="D895" s="18">
        <v>0.90912677799999997</v>
      </c>
      <c r="E895" s="101">
        <f t="shared" si="13"/>
        <v>0.8355572118122907</v>
      </c>
      <c r="F895" s="94"/>
      <c r="G895" s="1"/>
      <c r="H895" s="1"/>
      <c r="I895" s="1"/>
    </row>
    <row r="896" spans="1:9">
      <c r="A896" s="18">
        <v>2</v>
      </c>
      <c r="B896" s="18">
        <v>7</v>
      </c>
      <c r="C896" s="18">
        <v>5</v>
      </c>
      <c r="D896" s="18">
        <v>0.96675760499999996</v>
      </c>
      <c r="E896" s="101">
        <f t="shared" si="13"/>
        <v>0.88852436038588212</v>
      </c>
      <c r="F896" s="94"/>
      <c r="G896" s="1"/>
      <c r="H896" s="1"/>
      <c r="I896" s="1"/>
    </row>
    <row r="897" spans="1:9">
      <c r="A897" s="18">
        <v>2</v>
      </c>
      <c r="B897" s="18">
        <v>7</v>
      </c>
      <c r="C897" s="18">
        <v>6</v>
      </c>
      <c r="D897" s="18">
        <v>1.175248984</v>
      </c>
      <c r="E897" s="101">
        <f t="shared" si="13"/>
        <v>1.0801439227393073</v>
      </c>
      <c r="F897" s="94"/>
      <c r="G897" s="1"/>
      <c r="H897" s="1"/>
      <c r="I897" s="1"/>
    </row>
    <row r="898" spans="1:9">
      <c r="A898" s="18">
        <v>2</v>
      </c>
      <c r="B898" s="18">
        <v>7</v>
      </c>
      <c r="C898" s="18">
        <v>7</v>
      </c>
      <c r="D898" s="18">
        <v>1.4610630680000001</v>
      </c>
      <c r="E898" s="101">
        <f t="shared" si="13"/>
        <v>1.3428289793263479</v>
      </c>
      <c r="F898" s="94"/>
      <c r="G898" s="1"/>
      <c r="H898" s="1"/>
      <c r="I898" s="1"/>
    </row>
    <row r="899" spans="1:9">
      <c r="A899" s="18">
        <v>2</v>
      </c>
      <c r="B899" s="18">
        <v>7</v>
      </c>
      <c r="C899" s="18">
        <v>8</v>
      </c>
      <c r="D899" s="18">
        <v>1.3779571989999999</v>
      </c>
      <c r="E899" s="101">
        <f t="shared" si="13"/>
        <v>1.2664483139810383</v>
      </c>
      <c r="F899" s="94"/>
      <c r="G899" s="1"/>
      <c r="H899" s="1"/>
      <c r="I899" s="1"/>
    </row>
    <row r="900" spans="1:9">
      <c r="A900" s="18">
        <v>2</v>
      </c>
      <c r="B900" s="18">
        <v>7</v>
      </c>
      <c r="C900" s="18">
        <v>9</v>
      </c>
      <c r="D900" s="18">
        <v>1.1988044019999999</v>
      </c>
      <c r="E900" s="101">
        <f t="shared" ref="E900:E963" si="14">D900/H$15</f>
        <v>1.1017931578772839</v>
      </c>
      <c r="F900" s="94"/>
      <c r="G900" s="1"/>
      <c r="H900" s="1"/>
      <c r="I900" s="1"/>
    </row>
    <row r="901" spans="1:9">
      <c r="A901" s="18">
        <v>2</v>
      </c>
      <c r="B901" s="18">
        <v>7</v>
      </c>
      <c r="C901" s="18">
        <v>10</v>
      </c>
      <c r="D901" s="18">
        <v>1.2187898589999999</v>
      </c>
      <c r="E901" s="101">
        <f t="shared" si="14"/>
        <v>1.1201613251470355</v>
      </c>
      <c r="F901" s="94"/>
      <c r="G901" s="1"/>
      <c r="H901" s="1"/>
      <c r="I901" s="1"/>
    </row>
    <row r="902" spans="1:9">
      <c r="A902" s="18">
        <v>2</v>
      </c>
      <c r="B902" s="18">
        <v>7</v>
      </c>
      <c r="C902" s="18">
        <v>11</v>
      </c>
      <c r="D902" s="18">
        <v>1.133820442</v>
      </c>
      <c r="E902" s="101">
        <f t="shared" si="14"/>
        <v>1.0420679163113364</v>
      </c>
      <c r="F902" s="94"/>
      <c r="G902" s="1"/>
      <c r="H902" s="1"/>
      <c r="I902" s="1"/>
    </row>
    <row r="903" spans="1:9">
      <c r="A903" s="18">
        <v>2</v>
      </c>
      <c r="B903" s="18">
        <v>7</v>
      </c>
      <c r="C903" s="18">
        <v>12</v>
      </c>
      <c r="D903" s="18">
        <v>1.0767472769999999</v>
      </c>
      <c r="E903" s="101">
        <f t="shared" si="14"/>
        <v>0.98961330187173979</v>
      </c>
      <c r="F903" s="94"/>
      <c r="G903" s="1"/>
      <c r="H903" s="1"/>
      <c r="I903" s="1"/>
    </row>
    <row r="904" spans="1:9">
      <c r="A904" s="18">
        <v>2</v>
      </c>
      <c r="B904" s="18">
        <v>7</v>
      </c>
      <c r="C904" s="18">
        <v>13</v>
      </c>
      <c r="D904" s="18">
        <v>1.0361808669999999</v>
      </c>
      <c r="E904" s="101">
        <f t="shared" si="14"/>
        <v>0.9523296608515055</v>
      </c>
      <c r="F904" s="94"/>
      <c r="G904" s="1"/>
      <c r="H904" s="1"/>
      <c r="I904" s="1"/>
    </row>
    <row r="905" spans="1:9">
      <c r="A905" s="18">
        <v>2</v>
      </c>
      <c r="B905" s="18">
        <v>7</v>
      </c>
      <c r="C905" s="18">
        <v>14</v>
      </c>
      <c r="D905" s="18">
        <v>1.023031697</v>
      </c>
      <c r="E905" s="101">
        <f t="shared" si="14"/>
        <v>0.94024456547348134</v>
      </c>
      <c r="F905" s="94"/>
      <c r="G905" s="1"/>
      <c r="H905" s="1"/>
      <c r="I905" s="1"/>
    </row>
    <row r="906" spans="1:9">
      <c r="A906" s="18">
        <v>2</v>
      </c>
      <c r="B906" s="18">
        <v>7</v>
      </c>
      <c r="C906" s="18">
        <v>15</v>
      </c>
      <c r="D906" s="18">
        <v>1.070096792</v>
      </c>
      <c r="E906" s="101">
        <f t="shared" si="14"/>
        <v>0.98350099626346799</v>
      </c>
      <c r="F906" s="94"/>
      <c r="G906" s="1"/>
      <c r="H906" s="1"/>
      <c r="I906" s="1"/>
    </row>
    <row r="907" spans="1:9">
      <c r="A907" s="18">
        <v>2</v>
      </c>
      <c r="B907" s="18">
        <v>7</v>
      </c>
      <c r="C907" s="18">
        <v>16</v>
      </c>
      <c r="D907" s="18">
        <v>1.2838045920000001</v>
      </c>
      <c r="E907" s="101">
        <f t="shared" si="14"/>
        <v>1.1799148494593517</v>
      </c>
      <c r="F907" s="94"/>
      <c r="G907" s="1"/>
      <c r="H907" s="1"/>
      <c r="I907" s="1"/>
    </row>
    <row r="908" spans="1:9">
      <c r="A908" s="18">
        <v>2</v>
      </c>
      <c r="B908" s="18">
        <v>7</v>
      </c>
      <c r="C908" s="18">
        <v>17</v>
      </c>
      <c r="D908" s="18">
        <v>1.7555182359999999</v>
      </c>
      <c r="E908" s="101">
        <f t="shared" si="14"/>
        <v>1.613455854622061</v>
      </c>
      <c r="F908" s="94"/>
      <c r="G908" s="1"/>
      <c r="H908" s="1"/>
      <c r="I908" s="1"/>
    </row>
    <row r="909" spans="1:9">
      <c r="A909" s="18">
        <v>2</v>
      </c>
      <c r="B909" s="18">
        <v>7</v>
      </c>
      <c r="C909" s="18">
        <v>18</v>
      </c>
      <c r="D909" s="18">
        <v>2.080243104</v>
      </c>
      <c r="E909" s="101">
        <f t="shared" si="14"/>
        <v>1.9119029049983445</v>
      </c>
      <c r="F909" s="94"/>
      <c r="G909" s="1"/>
      <c r="H909" s="1"/>
      <c r="I909" s="1"/>
    </row>
    <row r="910" spans="1:9">
      <c r="A910" s="18">
        <v>2</v>
      </c>
      <c r="B910" s="18">
        <v>7</v>
      </c>
      <c r="C910" s="18">
        <v>19</v>
      </c>
      <c r="D910" s="18">
        <v>2.207311512</v>
      </c>
      <c r="E910" s="101">
        <f t="shared" si="14"/>
        <v>2.0286885142963982</v>
      </c>
      <c r="F910" s="94"/>
      <c r="G910" s="1"/>
      <c r="H910" s="1"/>
      <c r="I910" s="1"/>
    </row>
    <row r="911" spans="1:9">
      <c r="A911" s="18">
        <v>2</v>
      </c>
      <c r="B911" s="18">
        <v>7</v>
      </c>
      <c r="C911" s="18">
        <v>20</v>
      </c>
      <c r="D911" s="18">
        <v>2.1489267330000001</v>
      </c>
      <c r="E911" s="101">
        <f t="shared" si="14"/>
        <v>1.9750284260292408</v>
      </c>
      <c r="F911" s="94"/>
      <c r="G911" s="1"/>
      <c r="H911" s="1"/>
      <c r="I911" s="1"/>
    </row>
    <row r="912" spans="1:9">
      <c r="A912" s="18">
        <v>2</v>
      </c>
      <c r="B912" s="18">
        <v>7</v>
      </c>
      <c r="C912" s="18">
        <v>21</v>
      </c>
      <c r="D912" s="18">
        <v>1.981896439</v>
      </c>
      <c r="E912" s="101">
        <f t="shared" si="14"/>
        <v>1.8215147796158608</v>
      </c>
      <c r="F912" s="94"/>
      <c r="G912" s="1"/>
      <c r="H912" s="1"/>
      <c r="I912" s="1"/>
    </row>
    <row r="913" spans="1:9">
      <c r="A913" s="18">
        <v>2</v>
      </c>
      <c r="B913" s="18">
        <v>7</v>
      </c>
      <c r="C913" s="18">
        <v>22</v>
      </c>
      <c r="D913" s="18">
        <v>1.6635946580000001</v>
      </c>
      <c r="E913" s="101">
        <f t="shared" si="14"/>
        <v>1.5289710386512245</v>
      </c>
      <c r="F913" s="94"/>
      <c r="G913" s="1"/>
      <c r="H913" s="1"/>
      <c r="I913" s="1"/>
    </row>
    <row r="914" spans="1:9">
      <c r="A914" s="18">
        <v>2</v>
      </c>
      <c r="B914" s="18">
        <v>7</v>
      </c>
      <c r="C914" s="18">
        <v>23</v>
      </c>
      <c r="D914" s="18">
        <v>1.3640285459999999</v>
      </c>
      <c r="E914" s="101">
        <f t="shared" si="14"/>
        <v>1.2536468139629837</v>
      </c>
      <c r="F914" s="94"/>
      <c r="G914" s="1"/>
      <c r="H914" s="1"/>
      <c r="I914" s="1"/>
    </row>
    <row r="915" spans="1:9">
      <c r="A915" s="18">
        <v>2</v>
      </c>
      <c r="B915" s="18">
        <v>8</v>
      </c>
      <c r="C915" s="18">
        <v>0</v>
      </c>
      <c r="D915" s="18">
        <v>1.051731019</v>
      </c>
      <c r="E915" s="101">
        <f t="shared" si="14"/>
        <v>0.96662144277103157</v>
      </c>
      <c r="F915" s="94"/>
      <c r="G915" s="1"/>
      <c r="H915" s="1"/>
      <c r="I915" s="1"/>
    </row>
    <row r="916" spans="1:9">
      <c r="A916" s="18">
        <v>2</v>
      </c>
      <c r="B916" s="18">
        <v>8</v>
      </c>
      <c r="C916" s="18">
        <v>1</v>
      </c>
      <c r="D916" s="18">
        <v>0.931584631</v>
      </c>
      <c r="E916" s="101">
        <f t="shared" si="14"/>
        <v>0.85619770056486189</v>
      </c>
      <c r="F916" s="94"/>
      <c r="G916" s="1"/>
      <c r="H916" s="1"/>
      <c r="I916" s="1"/>
    </row>
    <row r="917" spans="1:9">
      <c r="A917" s="18">
        <v>2</v>
      </c>
      <c r="B917" s="18">
        <v>8</v>
      </c>
      <c r="C917" s="18">
        <v>2</v>
      </c>
      <c r="D917" s="18">
        <v>0.87877171300000001</v>
      </c>
      <c r="E917" s="101">
        <f t="shared" si="14"/>
        <v>0.80765857975177857</v>
      </c>
      <c r="F917" s="94"/>
      <c r="G917" s="1"/>
      <c r="H917" s="1"/>
      <c r="I917" s="1"/>
    </row>
    <row r="918" spans="1:9">
      <c r="A918" s="18">
        <v>2</v>
      </c>
      <c r="B918" s="18">
        <v>8</v>
      </c>
      <c r="C918" s="18">
        <v>3</v>
      </c>
      <c r="D918" s="18">
        <v>0.86334171699999995</v>
      </c>
      <c r="E918" s="101">
        <f t="shared" si="14"/>
        <v>0.79347723040862372</v>
      </c>
      <c r="F918" s="94"/>
      <c r="G918" s="1"/>
      <c r="H918" s="1"/>
      <c r="I918" s="1"/>
    </row>
    <row r="919" spans="1:9">
      <c r="A919" s="18">
        <v>2</v>
      </c>
      <c r="B919" s="18">
        <v>8</v>
      </c>
      <c r="C919" s="18">
        <v>4</v>
      </c>
      <c r="D919" s="18">
        <v>0.85895080000000001</v>
      </c>
      <c r="E919" s="101">
        <f t="shared" si="14"/>
        <v>0.7894416410336299</v>
      </c>
      <c r="F919" s="94"/>
      <c r="G919" s="1"/>
      <c r="H919" s="1"/>
      <c r="I919" s="1"/>
    </row>
    <row r="920" spans="1:9">
      <c r="A920" s="18">
        <v>2</v>
      </c>
      <c r="B920" s="18">
        <v>8</v>
      </c>
      <c r="C920" s="18">
        <v>5</v>
      </c>
      <c r="D920" s="18">
        <v>0.91808858599999998</v>
      </c>
      <c r="E920" s="101">
        <f t="shared" si="14"/>
        <v>0.84379380046690078</v>
      </c>
      <c r="F920" s="94"/>
      <c r="G920" s="1"/>
      <c r="H920" s="1"/>
      <c r="I920" s="1"/>
    </row>
    <row r="921" spans="1:9">
      <c r="A921" s="18">
        <v>2</v>
      </c>
      <c r="B921" s="18">
        <v>8</v>
      </c>
      <c r="C921" s="18">
        <v>6</v>
      </c>
      <c r="D921" s="18">
        <v>1.1107424020000001</v>
      </c>
      <c r="E921" s="101">
        <f t="shared" si="14"/>
        <v>1.0208574281559735</v>
      </c>
      <c r="F921" s="94"/>
      <c r="G921" s="1"/>
      <c r="H921" s="1"/>
      <c r="I921" s="1"/>
    </row>
    <row r="922" spans="1:9">
      <c r="A922" s="18">
        <v>2</v>
      </c>
      <c r="B922" s="18">
        <v>8</v>
      </c>
      <c r="C922" s="18">
        <v>7</v>
      </c>
      <c r="D922" s="18">
        <v>1.416204325</v>
      </c>
      <c r="E922" s="101">
        <f t="shared" si="14"/>
        <v>1.3016003551855637</v>
      </c>
      <c r="F922" s="94"/>
      <c r="G922" s="1"/>
      <c r="H922" s="1"/>
      <c r="I922" s="1"/>
    </row>
    <row r="923" spans="1:9">
      <c r="A923" s="18">
        <v>2</v>
      </c>
      <c r="B923" s="18">
        <v>8</v>
      </c>
      <c r="C923" s="18">
        <v>8</v>
      </c>
      <c r="D923" s="18">
        <v>1.332236663</v>
      </c>
      <c r="E923" s="101">
        <f t="shared" si="14"/>
        <v>1.2244276359995088</v>
      </c>
      <c r="F923" s="94"/>
      <c r="G923" s="1"/>
      <c r="H923" s="1"/>
      <c r="I923" s="1"/>
    </row>
    <row r="924" spans="1:9">
      <c r="A924" s="18">
        <v>2</v>
      </c>
      <c r="B924" s="18">
        <v>8</v>
      </c>
      <c r="C924" s="18">
        <v>9</v>
      </c>
      <c r="D924" s="18">
        <v>1.1743850179999999</v>
      </c>
      <c r="E924" s="101">
        <f t="shared" si="14"/>
        <v>1.0793498717449579</v>
      </c>
      <c r="F924" s="94"/>
      <c r="G924" s="1"/>
      <c r="H924" s="1"/>
      <c r="I924" s="1"/>
    </row>
    <row r="925" spans="1:9">
      <c r="A925" s="18">
        <v>2</v>
      </c>
      <c r="B925" s="18">
        <v>8</v>
      </c>
      <c r="C925" s="18">
        <v>10</v>
      </c>
      <c r="D925" s="18">
        <v>1.171333945</v>
      </c>
      <c r="E925" s="101">
        <f t="shared" si="14"/>
        <v>1.0765457017319218</v>
      </c>
      <c r="F925" s="94"/>
      <c r="G925" s="1"/>
      <c r="H925" s="1"/>
      <c r="I925" s="1"/>
    </row>
    <row r="926" spans="1:9">
      <c r="A926" s="18">
        <v>2</v>
      </c>
      <c r="B926" s="18">
        <v>8</v>
      </c>
      <c r="C926" s="18">
        <v>11</v>
      </c>
      <c r="D926" s="18">
        <v>1.114598787</v>
      </c>
      <c r="E926" s="101">
        <f t="shared" si="14"/>
        <v>1.0244017416403517</v>
      </c>
      <c r="F926" s="94"/>
      <c r="G926" s="1"/>
      <c r="H926" s="1"/>
      <c r="I926" s="1"/>
    </row>
    <row r="927" spans="1:9">
      <c r="A927" s="18">
        <v>2</v>
      </c>
      <c r="B927" s="18">
        <v>8</v>
      </c>
      <c r="C927" s="18">
        <v>12</v>
      </c>
      <c r="D927" s="18">
        <v>1.0614807040000001</v>
      </c>
      <c r="E927" s="101">
        <f t="shared" si="14"/>
        <v>0.97558215079524091</v>
      </c>
      <c r="F927" s="94"/>
      <c r="G927" s="1"/>
      <c r="H927" s="1"/>
      <c r="I927" s="1"/>
    </row>
    <row r="928" spans="1:9">
      <c r="A928" s="18">
        <v>2</v>
      </c>
      <c r="B928" s="18">
        <v>8</v>
      </c>
      <c r="C928" s="18">
        <v>13</v>
      </c>
      <c r="D928" s="18">
        <v>1.018335999</v>
      </c>
      <c r="E928" s="101">
        <f t="shared" si="14"/>
        <v>0.93592885899190137</v>
      </c>
      <c r="F928" s="94"/>
      <c r="G928" s="1"/>
      <c r="H928" s="1"/>
      <c r="I928" s="1"/>
    </row>
    <row r="929" spans="1:9">
      <c r="A929" s="18">
        <v>2</v>
      </c>
      <c r="B929" s="18">
        <v>8</v>
      </c>
      <c r="C929" s="18">
        <v>14</v>
      </c>
      <c r="D929" s="18">
        <v>1.0043417459999999</v>
      </c>
      <c r="E929" s="101">
        <f t="shared" si="14"/>
        <v>0.92306706754428891</v>
      </c>
      <c r="F929" s="94"/>
      <c r="G929" s="1"/>
      <c r="H929" s="1"/>
      <c r="I929" s="1"/>
    </row>
    <row r="930" spans="1:9">
      <c r="A930" s="18">
        <v>2</v>
      </c>
      <c r="B930" s="18">
        <v>8</v>
      </c>
      <c r="C930" s="18">
        <v>15</v>
      </c>
      <c r="D930" s="18">
        <v>1.0517436929999999</v>
      </c>
      <c r="E930" s="101">
        <f t="shared" si="14"/>
        <v>0.96663309114874818</v>
      </c>
      <c r="F930" s="94"/>
      <c r="G930" s="1"/>
      <c r="H930" s="1"/>
      <c r="I930" s="1"/>
    </row>
    <row r="931" spans="1:9">
      <c r="A931" s="18">
        <v>2</v>
      </c>
      <c r="B931" s="18">
        <v>8</v>
      </c>
      <c r="C931" s="18">
        <v>16</v>
      </c>
      <c r="D931" s="18">
        <v>1.261278887</v>
      </c>
      <c r="E931" s="101">
        <f t="shared" si="14"/>
        <v>1.1592119995165617</v>
      </c>
      <c r="F931" s="94"/>
      <c r="G931" s="1"/>
      <c r="H931" s="1"/>
      <c r="I931" s="1"/>
    </row>
    <row r="932" spans="1:9">
      <c r="A932" s="18">
        <v>2</v>
      </c>
      <c r="B932" s="18">
        <v>8</v>
      </c>
      <c r="C932" s="18">
        <v>17</v>
      </c>
      <c r="D932" s="18">
        <v>1.71702271</v>
      </c>
      <c r="E932" s="101">
        <f t="shared" si="14"/>
        <v>1.5780755147726859</v>
      </c>
      <c r="F932" s="94"/>
      <c r="G932" s="1"/>
      <c r="H932" s="1"/>
      <c r="I932" s="1"/>
    </row>
    <row r="933" spans="1:9">
      <c r="A933" s="18">
        <v>2</v>
      </c>
      <c r="B933" s="18">
        <v>8</v>
      </c>
      <c r="C933" s="18">
        <v>18</v>
      </c>
      <c r="D933" s="18">
        <v>2.0368407409999998</v>
      </c>
      <c r="E933" s="101">
        <f t="shared" si="14"/>
        <v>1.8720128057383432</v>
      </c>
      <c r="F933" s="94"/>
      <c r="G933" s="1"/>
      <c r="H933" s="1"/>
      <c r="I933" s="1"/>
    </row>
    <row r="934" spans="1:9">
      <c r="A934" s="18">
        <v>2</v>
      </c>
      <c r="B934" s="18">
        <v>8</v>
      </c>
      <c r="C934" s="18">
        <v>19</v>
      </c>
      <c r="D934" s="18">
        <v>2.1555278979999999</v>
      </c>
      <c r="E934" s="101">
        <f t="shared" si="14"/>
        <v>1.9810954027761436</v>
      </c>
      <c r="F934" s="94"/>
      <c r="G934" s="1"/>
      <c r="H934" s="1"/>
      <c r="I934" s="1"/>
    </row>
    <row r="935" spans="1:9">
      <c r="A935" s="18">
        <v>2</v>
      </c>
      <c r="B935" s="18">
        <v>8</v>
      </c>
      <c r="C935" s="18">
        <v>20</v>
      </c>
      <c r="D935" s="18">
        <v>2.0856945310000001</v>
      </c>
      <c r="E935" s="101">
        <f t="shared" si="14"/>
        <v>1.9169131843727338</v>
      </c>
      <c r="F935" s="94"/>
      <c r="G935" s="1"/>
      <c r="H935" s="1"/>
      <c r="I935" s="1"/>
    </row>
    <row r="936" spans="1:9">
      <c r="A936" s="18">
        <v>2</v>
      </c>
      <c r="B936" s="18">
        <v>8</v>
      </c>
      <c r="C936" s="18">
        <v>21</v>
      </c>
      <c r="D936" s="18">
        <v>1.9141769019999999</v>
      </c>
      <c r="E936" s="101">
        <f t="shared" si="14"/>
        <v>1.7592753330499833</v>
      </c>
      <c r="F936" s="94"/>
      <c r="G936" s="1"/>
      <c r="H936" s="1"/>
      <c r="I936" s="1"/>
    </row>
    <row r="937" spans="1:9">
      <c r="A937" s="18">
        <v>2</v>
      </c>
      <c r="B937" s="18">
        <v>8</v>
      </c>
      <c r="C937" s="18">
        <v>22</v>
      </c>
      <c r="D937" s="18">
        <v>1.5964903159999999</v>
      </c>
      <c r="E937" s="101">
        <f t="shared" si="14"/>
        <v>1.467297003457402</v>
      </c>
      <c r="F937" s="94"/>
      <c r="G937" s="1"/>
      <c r="H937" s="1"/>
      <c r="I937" s="1"/>
    </row>
    <row r="938" spans="1:9">
      <c r="A938" s="18">
        <v>2</v>
      </c>
      <c r="B938" s="18">
        <v>8</v>
      </c>
      <c r="C938" s="18">
        <v>23</v>
      </c>
      <c r="D938" s="18">
        <v>1.301172607</v>
      </c>
      <c r="E938" s="101">
        <f t="shared" si="14"/>
        <v>1.1958773868515944</v>
      </c>
      <c r="F938" s="94"/>
      <c r="G938" s="1"/>
      <c r="H938" s="1"/>
      <c r="I938" s="1"/>
    </row>
    <row r="939" spans="1:9">
      <c r="A939" s="18">
        <v>2</v>
      </c>
      <c r="B939" s="18">
        <v>9</v>
      </c>
      <c r="C939" s="18">
        <v>0</v>
      </c>
      <c r="D939" s="18">
        <v>0.98453660600000004</v>
      </c>
      <c r="E939" s="101">
        <f t="shared" si="14"/>
        <v>0.9048646254224576</v>
      </c>
      <c r="F939" s="94"/>
      <c r="G939" s="1"/>
      <c r="H939" s="1"/>
      <c r="I939" s="1"/>
    </row>
    <row r="940" spans="1:9">
      <c r="A940" s="18">
        <v>2</v>
      </c>
      <c r="B940" s="18">
        <v>9</v>
      </c>
      <c r="C940" s="18">
        <v>1</v>
      </c>
      <c r="D940" s="18">
        <v>0.86200855700000001</v>
      </c>
      <c r="E940" s="101">
        <f t="shared" si="14"/>
        <v>0.79225195415512895</v>
      </c>
      <c r="F940" s="94"/>
      <c r="G940" s="1"/>
      <c r="H940" s="1"/>
      <c r="I940" s="1"/>
    </row>
    <row r="941" spans="1:9">
      <c r="A941" s="18">
        <v>2</v>
      </c>
      <c r="B941" s="18">
        <v>9</v>
      </c>
      <c r="C941" s="18">
        <v>2</v>
      </c>
      <c r="D941" s="18">
        <v>0.80716309500000005</v>
      </c>
      <c r="E941" s="101">
        <f t="shared" si="14"/>
        <v>0.74184476957071788</v>
      </c>
      <c r="F941" s="94"/>
      <c r="G941" s="1"/>
      <c r="H941" s="1"/>
      <c r="I941" s="1"/>
    </row>
    <row r="942" spans="1:9">
      <c r="A942" s="18">
        <v>2</v>
      </c>
      <c r="B942" s="18">
        <v>9</v>
      </c>
      <c r="C942" s="18">
        <v>3</v>
      </c>
      <c r="D942" s="18">
        <v>0.78958625100000002</v>
      </c>
      <c r="E942" s="101">
        <f t="shared" si="14"/>
        <v>0.72569030231653731</v>
      </c>
      <c r="F942" s="94"/>
      <c r="G942" s="1"/>
      <c r="H942" s="1"/>
      <c r="I942" s="1"/>
    </row>
    <row r="943" spans="1:9">
      <c r="A943" s="18">
        <v>2</v>
      </c>
      <c r="B943" s="18">
        <v>9</v>
      </c>
      <c r="C943" s="18">
        <v>4</v>
      </c>
      <c r="D943" s="18">
        <v>0.77618924099999997</v>
      </c>
      <c r="E943" s="101">
        <f t="shared" si="14"/>
        <v>0.71337742297659845</v>
      </c>
      <c r="F943" s="94"/>
      <c r="G943" s="1"/>
      <c r="H943" s="1"/>
      <c r="I943" s="1"/>
    </row>
    <row r="944" spans="1:9">
      <c r="A944" s="18">
        <v>2</v>
      </c>
      <c r="B944" s="18">
        <v>9</v>
      </c>
      <c r="C944" s="18">
        <v>5</v>
      </c>
      <c r="D944" s="18">
        <v>0.83428076699999998</v>
      </c>
      <c r="E944" s="101">
        <f t="shared" si="14"/>
        <v>0.76676798925302292</v>
      </c>
      <c r="F944" s="94"/>
      <c r="G944" s="1"/>
      <c r="H944" s="1"/>
      <c r="I944" s="1"/>
    </row>
    <row r="945" spans="1:9">
      <c r="A945" s="18">
        <v>2</v>
      </c>
      <c r="B945" s="18">
        <v>9</v>
      </c>
      <c r="C945" s="18">
        <v>6</v>
      </c>
      <c r="D945" s="18">
        <v>1.0241758780000001</v>
      </c>
      <c r="E945" s="101">
        <f t="shared" si="14"/>
        <v>0.94129615553693968</v>
      </c>
      <c r="F945" s="94"/>
      <c r="G945" s="1"/>
      <c r="H945" s="1"/>
      <c r="I945" s="1"/>
    </row>
    <row r="946" spans="1:9">
      <c r="A946" s="18">
        <v>2</v>
      </c>
      <c r="B946" s="18">
        <v>9</v>
      </c>
      <c r="C946" s="18">
        <v>7</v>
      </c>
      <c r="D946" s="18">
        <v>1.3066839800000001</v>
      </c>
      <c r="E946" s="101">
        <f t="shared" si="14"/>
        <v>1.2009427611960486</v>
      </c>
      <c r="F946" s="94"/>
      <c r="G946" s="1"/>
      <c r="H946" s="1"/>
      <c r="I946" s="1"/>
    </row>
    <row r="947" spans="1:9">
      <c r="A947" s="18">
        <v>2</v>
      </c>
      <c r="B947" s="18">
        <v>9</v>
      </c>
      <c r="C947" s="18">
        <v>8</v>
      </c>
      <c r="D947" s="18">
        <v>1.236214658</v>
      </c>
      <c r="E947" s="101">
        <f t="shared" si="14"/>
        <v>1.1361760513889125</v>
      </c>
      <c r="F947" s="94"/>
      <c r="G947" s="1"/>
      <c r="H947" s="1"/>
      <c r="I947" s="1"/>
    </row>
    <row r="948" spans="1:9">
      <c r="A948" s="18">
        <v>2</v>
      </c>
      <c r="B948" s="18">
        <v>9</v>
      </c>
      <c r="C948" s="18">
        <v>9</v>
      </c>
      <c r="D948" s="18">
        <v>1.0786024940000001</v>
      </c>
      <c r="E948" s="101">
        <f t="shared" si="14"/>
        <v>0.99131838853439103</v>
      </c>
      <c r="F948" s="94"/>
      <c r="G948" s="1"/>
      <c r="H948" s="1"/>
      <c r="I948" s="1"/>
    </row>
    <row r="949" spans="1:9">
      <c r="A949" s="18">
        <v>2</v>
      </c>
      <c r="B949" s="18">
        <v>9</v>
      </c>
      <c r="C949" s="18">
        <v>10</v>
      </c>
      <c r="D949" s="18">
        <v>1.0929996099999999</v>
      </c>
      <c r="E949" s="101">
        <f t="shared" si="14"/>
        <v>1.004550441966545</v>
      </c>
      <c r="F949" s="94"/>
      <c r="G949" s="1"/>
      <c r="H949" s="1"/>
      <c r="I949" s="1"/>
    </row>
    <row r="950" spans="1:9">
      <c r="A950" s="18">
        <v>2</v>
      </c>
      <c r="B950" s="18">
        <v>9</v>
      </c>
      <c r="C950" s="18">
        <v>11</v>
      </c>
      <c r="D950" s="18">
        <v>1.042292311</v>
      </c>
      <c r="E950" s="101">
        <f t="shared" si="14"/>
        <v>0.95794654645245625</v>
      </c>
      <c r="F950" s="94"/>
      <c r="G950" s="1"/>
      <c r="H950" s="1"/>
      <c r="I950" s="1"/>
    </row>
    <row r="951" spans="1:9">
      <c r="A951" s="18">
        <v>2</v>
      </c>
      <c r="B951" s="18">
        <v>9</v>
      </c>
      <c r="C951" s="18">
        <v>12</v>
      </c>
      <c r="D951" s="18">
        <v>1.0009826660000001</v>
      </c>
      <c r="E951" s="101">
        <f t="shared" si="14"/>
        <v>0.91997981548332908</v>
      </c>
      <c r="F951" s="94"/>
      <c r="G951" s="1"/>
      <c r="H951" s="1"/>
      <c r="I951" s="1"/>
    </row>
    <row r="952" spans="1:9">
      <c r="A952" s="18">
        <v>2</v>
      </c>
      <c r="B952" s="18">
        <v>9</v>
      </c>
      <c r="C952" s="18">
        <v>13</v>
      </c>
      <c r="D952" s="18">
        <v>0.96691453800000005</v>
      </c>
      <c r="E952" s="101">
        <f t="shared" si="14"/>
        <v>0.88866859384494912</v>
      </c>
      <c r="F952" s="94"/>
      <c r="G952" s="1"/>
      <c r="H952" s="1"/>
      <c r="I952" s="1"/>
    </row>
    <row r="953" spans="1:9">
      <c r="A953" s="18">
        <v>2</v>
      </c>
      <c r="B953" s="18">
        <v>9</v>
      </c>
      <c r="C953" s="18">
        <v>14</v>
      </c>
      <c r="D953" s="18">
        <v>0.95161597899999995</v>
      </c>
      <c r="E953" s="101">
        <f t="shared" si="14"/>
        <v>0.87460804518208057</v>
      </c>
      <c r="F953" s="94"/>
      <c r="G953" s="1"/>
      <c r="H953" s="1"/>
      <c r="I953" s="1"/>
    </row>
    <row r="954" spans="1:9">
      <c r="A954" s="18">
        <v>2</v>
      </c>
      <c r="B954" s="18">
        <v>9</v>
      </c>
      <c r="C954" s="18">
        <v>15</v>
      </c>
      <c r="D954" s="18">
        <v>0.99311835800000003</v>
      </c>
      <c r="E954" s="101">
        <f t="shared" si="14"/>
        <v>0.91275191347414075</v>
      </c>
      <c r="F954" s="94"/>
      <c r="G954" s="1"/>
      <c r="H954" s="1"/>
      <c r="I954" s="1"/>
    </row>
    <row r="955" spans="1:9">
      <c r="A955" s="18">
        <v>2</v>
      </c>
      <c r="B955" s="18">
        <v>9</v>
      </c>
      <c r="C955" s="18">
        <v>16</v>
      </c>
      <c r="D955" s="18">
        <v>1.199655514</v>
      </c>
      <c r="E955" s="101">
        <f t="shared" si="14"/>
        <v>1.102575395060116</v>
      </c>
      <c r="F955" s="94"/>
      <c r="G955" s="1"/>
      <c r="H955" s="1"/>
      <c r="I955" s="1"/>
    </row>
    <row r="956" spans="1:9">
      <c r="A956" s="18">
        <v>2</v>
      </c>
      <c r="B956" s="18">
        <v>9</v>
      </c>
      <c r="C956" s="18">
        <v>17</v>
      </c>
      <c r="D956" s="18">
        <v>1.6321565680000001</v>
      </c>
      <c r="E956" s="101">
        <f t="shared" si="14"/>
        <v>1.5000770235800902</v>
      </c>
      <c r="F956" s="94"/>
      <c r="G956" s="1"/>
      <c r="H956" s="1"/>
      <c r="I956" s="1"/>
    </row>
    <row r="957" spans="1:9">
      <c r="A957" s="18">
        <v>2</v>
      </c>
      <c r="B957" s="18">
        <v>9</v>
      </c>
      <c r="C957" s="18">
        <v>18</v>
      </c>
      <c r="D957" s="18">
        <v>1.9558249299999999</v>
      </c>
      <c r="E957" s="101">
        <f t="shared" si="14"/>
        <v>1.7975530639399651</v>
      </c>
      <c r="F957" s="94"/>
      <c r="G957" s="1"/>
      <c r="H957" s="1"/>
      <c r="I957" s="1"/>
    </row>
    <row r="958" spans="1:9">
      <c r="A958" s="18">
        <v>2</v>
      </c>
      <c r="B958" s="18">
        <v>9</v>
      </c>
      <c r="C958" s="18">
        <v>19</v>
      </c>
      <c r="D958" s="18">
        <v>2.0769940920000001</v>
      </c>
      <c r="E958" s="101">
        <f t="shared" si="14"/>
        <v>1.9089168138683079</v>
      </c>
      <c r="F958" s="94"/>
      <c r="G958" s="1"/>
      <c r="H958" s="1"/>
      <c r="I958" s="1"/>
    </row>
    <row r="959" spans="1:9">
      <c r="A959" s="18">
        <v>2</v>
      </c>
      <c r="B959" s="18">
        <v>9</v>
      </c>
      <c r="C959" s="18">
        <v>20</v>
      </c>
      <c r="D959" s="18">
        <v>1.9998136259999999</v>
      </c>
      <c r="E959" s="101">
        <f t="shared" si="14"/>
        <v>1.8379820481811691</v>
      </c>
      <c r="F959" s="94"/>
      <c r="G959" s="1"/>
      <c r="H959" s="1"/>
      <c r="I959" s="1"/>
    </row>
    <row r="960" spans="1:9">
      <c r="A960" s="18">
        <v>2</v>
      </c>
      <c r="B960" s="18">
        <v>9</v>
      </c>
      <c r="C960" s="18">
        <v>21</v>
      </c>
      <c r="D960" s="18">
        <v>1.829565232</v>
      </c>
      <c r="E960" s="101">
        <f t="shared" si="14"/>
        <v>1.6815107211357785</v>
      </c>
      <c r="F960" s="94"/>
      <c r="G960" s="1"/>
      <c r="H960" s="1"/>
      <c r="I960" s="1"/>
    </row>
    <row r="961" spans="1:9">
      <c r="A961" s="18">
        <v>2</v>
      </c>
      <c r="B961" s="18">
        <v>9</v>
      </c>
      <c r="C961" s="18">
        <v>22</v>
      </c>
      <c r="D961" s="18">
        <v>1.5101663460000001</v>
      </c>
      <c r="E961" s="101">
        <f t="shared" si="14"/>
        <v>1.3879586565610051</v>
      </c>
      <c r="F961" s="94"/>
      <c r="G961" s="1"/>
      <c r="H961" s="1"/>
      <c r="I961" s="1"/>
    </row>
    <row r="962" spans="1:9">
      <c r="A962" s="18">
        <v>2</v>
      </c>
      <c r="B962" s="18">
        <v>9</v>
      </c>
      <c r="C962" s="18">
        <v>23</v>
      </c>
      <c r="D962" s="18">
        <v>1.2105498530000001</v>
      </c>
      <c r="E962" s="101">
        <f t="shared" si="14"/>
        <v>1.1125881278710485</v>
      </c>
      <c r="F962" s="94"/>
      <c r="G962" s="1"/>
      <c r="H962" s="1"/>
      <c r="I962" s="1"/>
    </row>
    <row r="963" spans="1:9">
      <c r="A963" s="18">
        <v>2</v>
      </c>
      <c r="B963" s="18">
        <v>10</v>
      </c>
      <c r="C963" s="18">
        <v>0</v>
      </c>
      <c r="D963" s="18">
        <v>0.89656623599999996</v>
      </c>
      <c r="E963" s="101">
        <f t="shared" si="14"/>
        <v>0.82401311069642713</v>
      </c>
      <c r="F963" s="94"/>
      <c r="G963" s="1"/>
      <c r="H963" s="1"/>
      <c r="I963" s="1"/>
    </row>
    <row r="964" spans="1:9">
      <c r="A964" s="18">
        <v>2</v>
      </c>
      <c r="B964" s="18">
        <v>10</v>
      </c>
      <c r="C964" s="18">
        <v>1</v>
      </c>
      <c r="D964" s="18">
        <v>0.78114645800000004</v>
      </c>
      <c r="E964" s="101">
        <f t="shared" ref="E964:E1027" si="15">D964/H$15</f>
        <v>0.71793348546986335</v>
      </c>
      <c r="F964" s="94"/>
      <c r="G964" s="1"/>
      <c r="H964" s="1"/>
      <c r="I964" s="1"/>
    </row>
    <row r="965" spans="1:9">
      <c r="A965" s="18">
        <v>2</v>
      </c>
      <c r="B965" s="18">
        <v>10</v>
      </c>
      <c r="C965" s="18">
        <v>2</v>
      </c>
      <c r="D965" s="18">
        <v>0.73644029099999997</v>
      </c>
      <c r="E965" s="101">
        <f t="shared" si="15"/>
        <v>0.67684509037109453</v>
      </c>
      <c r="F965" s="94"/>
      <c r="G965" s="1"/>
      <c r="H965" s="1"/>
      <c r="I965" s="1"/>
    </row>
    <row r="966" spans="1:9">
      <c r="A966" s="18">
        <v>2</v>
      </c>
      <c r="B966" s="18">
        <v>10</v>
      </c>
      <c r="C966" s="18">
        <v>3</v>
      </c>
      <c r="D966" s="18">
        <v>0.72859921500000002</v>
      </c>
      <c r="E966" s="101">
        <f t="shared" si="15"/>
        <v>0.6696385403511057</v>
      </c>
      <c r="F966" s="94"/>
      <c r="G966" s="1"/>
      <c r="H966" s="1"/>
      <c r="I966" s="1"/>
    </row>
    <row r="967" spans="1:9">
      <c r="A967" s="18">
        <v>2</v>
      </c>
      <c r="B967" s="18">
        <v>10</v>
      </c>
      <c r="C967" s="18">
        <v>4</v>
      </c>
      <c r="D967" s="18">
        <v>0.734031761</v>
      </c>
      <c r="E967" s="101">
        <f t="shared" si="15"/>
        <v>0.67463146663888685</v>
      </c>
      <c r="F967" s="94"/>
      <c r="G967" s="1"/>
      <c r="H967" s="1"/>
      <c r="I967" s="1"/>
    </row>
    <row r="968" spans="1:9">
      <c r="A968" s="18">
        <v>2</v>
      </c>
      <c r="B968" s="18">
        <v>10</v>
      </c>
      <c r="C968" s="18">
        <v>5</v>
      </c>
      <c r="D968" s="18">
        <v>0.79557935099999999</v>
      </c>
      <c r="E968" s="101">
        <f t="shared" si="15"/>
        <v>0.7311984207080432</v>
      </c>
      <c r="F968" s="94"/>
      <c r="G968" s="1"/>
      <c r="H968" s="1"/>
      <c r="I968" s="1"/>
    </row>
    <row r="969" spans="1:9">
      <c r="A969" s="18">
        <v>2</v>
      </c>
      <c r="B969" s="18">
        <v>10</v>
      </c>
      <c r="C969" s="18">
        <v>6</v>
      </c>
      <c r="D969" s="18">
        <v>0.98483904099999997</v>
      </c>
      <c r="E969" s="101">
        <f t="shared" si="15"/>
        <v>0.90514258637517575</v>
      </c>
      <c r="F969" s="94"/>
      <c r="G969" s="1"/>
      <c r="H969" s="1"/>
      <c r="I969" s="1"/>
    </row>
    <row r="970" spans="1:9">
      <c r="A970" s="18">
        <v>2</v>
      </c>
      <c r="B970" s="18">
        <v>10</v>
      </c>
      <c r="C970" s="18">
        <v>7</v>
      </c>
      <c r="D970" s="18">
        <v>1.284018428</v>
      </c>
      <c r="E970" s="101">
        <f t="shared" si="15"/>
        <v>1.1801113811381767</v>
      </c>
      <c r="F970" s="94"/>
      <c r="G970" s="1"/>
      <c r="H970" s="1"/>
      <c r="I970" s="1"/>
    </row>
    <row r="971" spans="1:9">
      <c r="A971" s="18">
        <v>2</v>
      </c>
      <c r="B971" s="18">
        <v>10</v>
      </c>
      <c r="C971" s="18">
        <v>8</v>
      </c>
      <c r="D971" s="18">
        <v>1.202213786</v>
      </c>
      <c r="E971" s="101">
        <f t="shared" si="15"/>
        <v>1.104926643171056</v>
      </c>
      <c r="F971" s="94"/>
      <c r="G971" s="1"/>
      <c r="H971" s="1"/>
      <c r="I971" s="1"/>
    </row>
    <row r="972" spans="1:9">
      <c r="A972" s="18">
        <v>2</v>
      </c>
      <c r="B972" s="18">
        <v>10</v>
      </c>
      <c r="C972" s="18">
        <v>9</v>
      </c>
      <c r="D972" s="18">
        <v>1.0261810060000001</v>
      </c>
      <c r="E972" s="101">
        <f t="shared" si="15"/>
        <v>0.94313902190228038</v>
      </c>
      <c r="F972" s="94"/>
      <c r="G972" s="1"/>
      <c r="H972" s="1"/>
      <c r="I972" s="1"/>
    </row>
    <row r="973" spans="1:9">
      <c r="A973" s="18">
        <v>2</v>
      </c>
      <c r="B973" s="18">
        <v>10</v>
      </c>
      <c r="C973" s="18">
        <v>10</v>
      </c>
      <c r="D973" s="18">
        <v>1.019311267</v>
      </c>
      <c r="E973" s="101">
        <f t="shared" si="15"/>
        <v>0.93682520505778499</v>
      </c>
      <c r="F973" s="94"/>
      <c r="G973" s="1"/>
      <c r="H973" s="1"/>
      <c r="I973" s="1"/>
    </row>
    <row r="974" spans="1:9">
      <c r="A974" s="18">
        <v>2</v>
      </c>
      <c r="B974" s="18">
        <v>10</v>
      </c>
      <c r="C974" s="18">
        <v>11</v>
      </c>
      <c r="D974" s="18">
        <v>0.98885365999999997</v>
      </c>
      <c r="E974" s="101">
        <f t="shared" si="15"/>
        <v>0.90883232903736866</v>
      </c>
      <c r="F974" s="94"/>
      <c r="G974" s="1"/>
      <c r="H974" s="1"/>
      <c r="I974" s="1"/>
    </row>
    <row r="975" spans="1:9">
      <c r="A975" s="18">
        <v>2</v>
      </c>
      <c r="B975" s="18">
        <v>10</v>
      </c>
      <c r="C975" s="18">
        <v>12</v>
      </c>
      <c r="D975" s="18">
        <v>0.94765576299999998</v>
      </c>
      <c r="E975" s="101">
        <f t="shared" si="15"/>
        <v>0.87096830304797046</v>
      </c>
      <c r="F975" s="94"/>
      <c r="G975" s="1"/>
      <c r="H975" s="1"/>
      <c r="I975" s="1"/>
    </row>
    <row r="976" spans="1:9">
      <c r="A976" s="18">
        <v>2</v>
      </c>
      <c r="B976" s="18">
        <v>10</v>
      </c>
      <c r="C976" s="18">
        <v>13</v>
      </c>
      <c r="D976" s="18">
        <v>0.91233809099999996</v>
      </c>
      <c r="E976" s="101">
        <f t="shared" si="15"/>
        <v>0.83850865467094171</v>
      </c>
      <c r="F976" s="94"/>
      <c r="G976" s="1"/>
      <c r="H976" s="1"/>
      <c r="I976" s="1"/>
    </row>
    <row r="977" spans="1:9">
      <c r="A977" s="18">
        <v>2</v>
      </c>
      <c r="B977" s="18">
        <v>10</v>
      </c>
      <c r="C977" s="18">
        <v>14</v>
      </c>
      <c r="D977" s="18">
        <v>0.90268649700000003</v>
      </c>
      <c r="E977" s="101">
        <f t="shared" si="15"/>
        <v>0.82963809979637815</v>
      </c>
      <c r="F977" s="94"/>
      <c r="G977" s="1"/>
      <c r="H977" s="1"/>
      <c r="I977" s="1"/>
    </row>
    <row r="978" spans="1:9">
      <c r="A978" s="18">
        <v>2</v>
      </c>
      <c r="B978" s="18">
        <v>10</v>
      </c>
      <c r="C978" s="18">
        <v>15</v>
      </c>
      <c r="D978" s="18">
        <v>0.95481708899999995</v>
      </c>
      <c r="E978" s="101">
        <f t="shared" si="15"/>
        <v>0.87755011070146671</v>
      </c>
      <c r="F978" s="94"/>
      <c r="G978" s="1"/>
      <c r="H978" s="1"/>
      <c r="I978" s="1"/>
    </row>
    <row r="979" spans="1:9">
      <c r="A979" s="18">
        <v>2</v>
      </c>
      <c r="B979" s="18">
        <v>10</v>
      </c>
      <c r="C979" s="18">
        <v>16</v>
      </c>
      <c r="D979" s="18">
        <v>1.1651928490000001</v>
      </c>
      <c r="E979" s="101">
        <f t="shared" si="15"/>
        <v>1.0709015636695496</v>
      </c>
      <c r="F979" s="94"/>
      <c r="G979" s="1"/>
      <c r="H979" s="1"/>
      <c r="I979" s="1"/>
    </row>
    <row r="980" spans="1:9">
      <c r="A980" s="18">
        <v>2</v>
      </c>
      <c r="B980" s="18">
        <v>10</v>
      </c>
      <c r="C980" s="18">
        <v>17</v>
      </c>
      <c r="D980" s="18">
        <v>1.5981909080000001</v>
      </c>
      <c r="E980" s="101">
        <f t="shared" si="15"/>
        <v>1.4688599778899409</v>
      </c>
      <c r="F980" s="94"/>
      <c r="G980" s="1"/>
      <c r="H980" s="1"/>
      <c r="I980" s="1"/>
    </row>
    <row r="981" spans="1:9">
      <c r="A981" s="18">
        <v>2</v>
      </c>
      <c r="B981" s="18">
        <v>10</v>
      </c>
      <c r="C981" s="18">
        <v>18</v>
      </c>
      <c r="D981" s="18">
        <v>1.9232366869999999</v>
      </c>
      <c r="E981" s="101">
        <f t="shared" si="15"/>
        <v>1.7676019700794987</v>
      </c>
      <c r="F981" s="94"/>
      <c r="G981" s="1"/>
      <c r="H981" s="1"/>
      <c r="I981" s="1"/>
    </row>
    <row r="982" spans="1:9">
      <c r="A982" s="18">
        <v>2</v>
      </c>
      <c r="B982" s="18">
        <v>10</v>
      </c>
      <c r="C982" s="18">
        <v>19</v>
      </c>
      <c r="D982" s="18">
        <v>2.0442522630000002</v>
      </c>
      <c r="E982" s="101">
        <f t="shared" si="15"/>
        <v>1.8788245626983893</v>
      </c>
      <c r="F982" s="94"/>
      <c r="G982" s="1"/>
      <c r="H982" s="1"/>
      <c r="I982" s="1"/>
    </row>
    <row r="983" spans="1:9">
      <c r="A983" s="18">
        <v>2</v>
      </c>
      <c r="B983" s="18">
        <v>10</v>
      </c>
      <c r="C983" s="18">
        <v>20</v>
      </c>
      <c r="D983" s="18">
        <v>1.969821126</v>
      </c>
      <c r="E983" s="101">
        <f t="shared" si="15"/>
        <v>1.8104166411535476</v>
      </c>
      <c r="F983" s="94"/>
      <c r="G983" s="1"/>
      <c r="H983" s="1"/>
      <c r="I983" s="1"/>
    </row>
    <row r="984" spans="1:9">
      <c r="A984" s="18">
        <v>2</v>
      </c>
      <c r="B984" s="18">
        <v>10</v>
      </c>
      <c r="C984" s="18">
        <v>21</v>
      </c>
      <c r="D984" s="18">
        <v>1.795675774</v>
      </c>
      <c r="E984" s="101">
        <f t="shared" si="15"/>
        <v>1.6503637109260432</v>
      </c>
      <c r="F984" s="94"/>
      <c r="G984" s="1"/>
      <c r="H984" s="1"/>
      <c r="I984" s="1"/>
    </row>
    <row r="985" spans="1:9">
      <c r="A985" s="18">
        <v>2</v>
      </c>
      <c r="B985" s="18">
        <v>10</v>
      </c>
      <c r="C985" s="18">
        <v>22</v>
      </c>
      <c r="D985" s="18">
        <v>1.478748986</v>
      </c>
      <c r="E985" s="101">
        <f t="shared" si="15"/>
        <v>1.3590836939492417</v>
      </c>
      <c r="F985" s="94"/>
      <c r="G985" s="1"/>
      <c r="H985" s="1"/>
      <c r="I985" s="1"/>
    </row>
    <row r="986" spans="1:9">
      <c r="A986" s="18">
        <v>2</v>
      </c>
      <c r="B986" s="18">
        <v>10</v>
      </c>
      <c r="C986" s="18">
        <v>23</v>
      </c>
      <c r="D986" s="18">
        <v>1.181833556</v>
      </c>
      <c r="E986" s="101">
        <f t="shared" si="15"/>
        <v>1.0861956492470235</v>
      </c>
      <c r="F986" s="94"/>
      <c r="G986" s="1"/>
      <c r="H986" s="1"/>
      <c r="I986" s="1"/>
    </row>
    <row r="987" spans="1:9">
      <c r="A987" s="18">
        <v>2</v>
      </c>
      <c r="B987" s="18">
        <v>11</v>
      </c>
      <c r="C987" s="18">
        <v>0</v>
      </c>
      <c r="D987" s="18">
        <v>0.87764059800000005</v>
      </c>
      <c r="E987" s="101">
        <f t="shared" si="15"/>
        <v>0.80661899834409179</v>
      </c>
      <c r="F987" s="94"/>
      <c r="G987" s="1"/>
      <c r="H987" s="1"/>
      <c r="I987" s="1"/>
    </row>
    <row r="988" spans="1:9">
      <c r="A988" s="18">
        <v>2</v>
      </c>
      <c r="B988" s="18">
        <v>11</v>
      </c>
      <c r="C988" s="18">
        <v>1</v>
      </c>
      <c r="D988" s="18">
        <v>0.75960719499999996</v>
      </c>
      <c r="E988" s="101">
        <f t="shared" si="15"/>
        <v>0.6981372513556684</v>
      </c>
      <c r="F988" s="94"/>
      <c r="G988" s="1"/>
      <c r="H988" s="1"/>
      <c r="I988" s="1"/>
    </row>
    <row r="989" spans="1:9">
      <c r="A989" s="18">
        <v>2</v>
      </c>
      <c r="B989" s="18">
        <v>11</v>
      </c>
      <c r="C989" s="18">
        <v>2</v>
      </c>
      <c r="D989" s="18">
        <v>0.71282821200000002</v>
      </c>
      <c r="E989" s="101">
        <f t="shared" si="15"/>
        <v>0.65514377942991409</v>
      </c>
      <c r="F989" s="94"/>
      <c r="G989" s="1"/>
      <c r="H989" s="1"/>
      <c r="I989" s="1"/>
    </row>
    <row r="990" spans="1:9">
      <c r="A990" s="18">
        <v>2</v>
      </c>
      <c r="B990" s="18">
        <v>11</v>
      </c>
      <c r="C990" s="18">
        <v>3</v>
      </c>
      <c r="D990" s="18">
        <v>0.70535510999999995</v>
      </c>
      <c r="E990" s="101">
        <f t="shared" si="15"/>
        <v>0.64827542572852426</v>
      </c>
      <c r="F990" s="94"/>
      <c r="G990" s="1"/>
      <c r="H990" s="1"/>
      <c r="I990" s="1"/>
    </row>
    <row r="991" spans="1:9">
      <c r="A991" s="18">
        <v>2</v>
      </c>
      <c r="B991" s="18">
        <v>11</v>
      </c>
      <c r="C991" s="18">
        <v>4</v>
      </c>
      <c r="D991" s="18">
        <v>0.70642775199999996</v>
      </c>
      <c r="E991" s="101">
        <f t="shared" si="15"/>
        <v>0.64926126596608102</v>
      </c>
      <c r="F991" s="94"/>
      <c r="G991" s="1"/>
      <c r="H991" s="1"/>
      <c r="I991" s="1"/>
    </row>
    <row r="992" spans="1:9">
      <c r="A992" s="18">
        <v>2</v>
      </c>
      <c r="B992" s="18">
        <v>11</v>
      </c>
      <c r="C992" s="18">
        <v>5</v>
      </c>
      <c r="D992" s="18">
        <v>0.76978067699999997</v>
      </c>
      <c r="E992" s="101">
        <f t="shared" si="15"/>
        <v>0.70748746131543105</v>
      </c>
      <c r="F992" s="94"/>
      <c r="G992" s="1"/>
      <c r="H992" s="1"/>
      <c r="I992" s="1"/>
    </row>
    <row r="993" spans="1:9">
      <c r="A993" s="18">
        <v>2</v>
      </c>
      <c r="B993" s="18">
        <v>11</v>
      </c>
      <c r="C993" s="18">
        <v>6</v>
      </c>
      <c r="D993" s="18">
        <v>0.98413505400000001</v>
      </c>
      <c r="E993" s="101">
        <f t="shared" si="15"/>
        <v>0.90449556834743039</v>
      </c>
      <c r="F993" s="94"/>
      <c r="G993" s="1"/>
      <c r="H993" s="1"/>
      <c r="I993" s="1"/>
    </row>
    <row r="994" spans="1:9">
      <c r="A994" s="18">
        <v>2</v>
      </c>
      <c r="B994" s="18">
        <v>11</v>
      </c>
      <c r="C994" s="18">
        <v>7</v>
      </c>
      <c r="D994" s="18">
        <v>1.2709502530000001</v>
      </c>
      <c r="E994" s="101">
        <f t="shared" si="15"/>
        <v>1.1681007263750462</v>
      </c>
      <c r="F994" s="94"/>
      <c r="G994" s="1"/>
      <c r="H994" s="1"/>
      <c r="I994" s="1"/>
    </row>
    <row r="995" spans="1:9">
      <c r="A995" s="18">
        <v>2</v>
      </c>
      <c r="B995" s="18">
        <v>11</v>
      </c>
      <c r="C995" s="18">
        <v>8</v>
      </c>
      <c r="D995" s="18">
        <v>1.210803114</v>
      </c>
      <c r="E995" s="101">
        <f t="shared" si="15"/>
        <v>1.1128208941475917</v>
      </c>
      <c r="F995" s="94"/>
      <c r="G995" s="1"/>
      <c r="H995" s="1"/>
      <c r="I995" s="1"/>
    </row>
    <row r="996" spans="1:9">
      <c r="A996" s="18">
        <v>2</v>
      </c>
      <c r="B996" s="18">
        <v>11</v>
      </c>
      <c r="C996" s="18">
        <v>9</v>
      </c>
      <c r="D996" s="18">
        <v>1.055059615</v>
      </c>
      <c r="E996" s="101">
        <f t="shared" si="15"/>
        <v>0.96968067769878064</v>
      </c>
      <c r="F996" s="94"/>
      <c r="G996" s="1"/>
      <c r="H996" s="1"/>
      <c r="I996" s="1"/>
    </row>
    <row r="997" spans="1:9">
      <c r="A997" s="18">
        <v>2</v>
      </c>
      <c r="B997" s="18">
        <v>11</v>
      </c>
      <c r="C997" s="18">
        <v>10</v>
      </c>
      <c r="D997" s="18">
        <v>1.06271765</v>
      </c>
      <c r="E997" s="101">
        <f t="shared" si="15"/>
        <v>0.97671899900599979</v>
      </c>
      <c r="F997" s="94"/>
      <c r="G997" s="1"/>
      <c r="H997" s="1"/>
      <c r="I997" s="1"/>
    </row>
    <row r="998" spans="1:9">
      <c r="A998" s="18">
        <v>2</v>
      </c>
      <c r="B998" s="18">
        <v>11</v>
      </c>
      <c r="C998" s="18">
        <v>11</v>
      </c>
      <c r="D998" s="18">
        <v>1.0362231690000001</v>
      </c>
      <c r="E998" s="101">
        <f t="shared" si="15"/>
        <v>0.95236853963280377</v>
      </c>
      <c r="F998" s="94"/>
      <c r="G998" s="1"/>
      <c r="H998" s="1"/>
      <c r="I998" s="1"/>
    </row>
    <row r="999" spans="1:9">
      <c r="A999" s="18">
        <v>2</v>
      </c>
      <c r="B999" s="18">
        <v>11</v>
      </c>
      <c r="C999" s="18">
        <v>12</v>
      </c>
      <c r="D999" s="18">
        <v>0.99297412200000001</v>
      </c>
      <c r="E999" s="101">
        <f t="shared" si="15"/>
        <v>0.91261934953155388</v>
      </c>
      <c r="F999" s="94"/>
      <c r="G999" s="1"/>
      <c r="H999" s="1"/>
      <c r="I999" s="1"/>
    </row>
    <row r="1000" spans="1:9">
      <c r="A1000" s="18">
        <v>2</v>
      </c>
      <c r="B1000" s="18">
        <v>11</v>
      </c>
      <c r="C1000" s="18">
        <v>13</v>
      </c>
      <c r="D1000" s="18">
        <v>0.95893568500000004</v>
      </c>
      <c r="E1000" s="101">
        <f t="shared" si="15"/>
        <v>0.88133541619858558</v>
      </c>
      <c r="F1000" s="94"/>
      <c r="G1000" s="1"/>
      <c r="H1000" s="1"/>
      <c r="I1000" s="1"/>
    </row>
    <row r="1001" spans="1:9">
      <c r="A1001" s="18">
        <v>2</v>
      </c>
      <c r="B1001" s="18">
        <v>11</v>
      </c>
      <c r="C1001" s="18">
        <v>14</v>
      </c>
      <c r="D1001" s="18">
        <v>0.94967536200000002</v>
      </c>
      <c r="E1001" s="101">
        <f t="shared" si="15"/>
        <v>0.87282446937180402</v>
      </c>
      <c r="F1001" s="94"/>
      <c r="G1001" s="1"/>
      <c r="H1001" s="1"/>
      <c r="I1001" s="1"/>
    </row>
    <row r="1002" spans="1:9">
      <c r="A1002" s="18">
        <v>2</v>
      </c>
      <c r="B1002" s="18">
        <v>11</v>
      </c>
      <c r="C1002" s="18">
        <v>15</v>
      </c>
      <c r="D1002" s="18">
        <v>0.99349864600000004</v>
      </c>
      <c r="E1002" s="101">
        <f t="shared" si="15"/>
        <v>0.91310142730285526</v>
      </c>
      <c r="F1002" s="94"/>
      <c r="G1002" s="1"/>
      <c r="H1002" s="1"/>
      <c r="I1002" s="1"/>
    </row>
    <row r="1003" spans="1:9">
      <c r="A1003" s="18">
        <v>2</v>
      </c>
      <c r="B1003" s="18">
        <v>11</v>
      </c>
      <c r="C1003" s="18">
        <v>16</v>
      </c>
      <c r="D1003" s="18">
        <v>1.1998431039999999</v>
      </c>
      <c r="E1003" s="101">
        <f t="shared" si="15"/>
        <v>1.1027478046526578</v>
      </c>
      <c r="F1003" s="94"/>
      <c r="G1003" s="1"/>
      <c r="H1003" s="1"/>
      <c r="I1003" s="1"/>
    </row>
    <row r="1004" spans="1:9">
      <c r="A1004" s="18">
        <v>2</v>
      </c>
      <c r="B1004" s="18">
        <v>11</v>
      </c>
      <c r="C1004" s="18">
        <v>17</v>
      </c>
      <c r="D1004" s="18">
        <v>1.6291622459999999</v>
      </c>
      <c r="E1004" s="101">
        <f t="shared" si="15"/>
        <v>1.4973250120871582</v>
      </c>
      <c r="F1004" s="94"/>
      <c r="G1004" s="1"/>
      <c r="H1004" s="1"/>
      <c r="I1004" s="1"/>
    </row>
    <row r="1005" spans="1:9">
      <c r="A1005" s="18">
        <v>2</v>
      </c>
      <c r="B1005" s="18">
        <v>11</v>
      </c>
      <c r="C1005" s="18">
        <v>18</v>
      </c>
      <c r="D1005" s="18">
        <v>1.954803525</v>
      </c>
      <c r="E1005" s="101">
        <f t="shared" si="15"/>
        <v>1.7966143144337539</v>
      </c>
      <c r="F1005" s="94"/>
      <c r="G1005" s="1"/>
      <c r="H1005" s="1"/>
      <c r="I1005" s="1"/>
    </row>
    <row r="1006" spans="1:9">
      <c r="A1006" s="18">
        <v>2</v>
      </c>
      <c r="B1006" s="18">
        <v>11</v>
      </c>
      <c r="C1006" s="18">
        <v>19</v>
      </c>
      <c r="D1006" s="18">
        <v>2.0754144339999998</v>
      </c>
      <c r="E1006" s="101">
        <f t="shared" si="15"/>
        <v>1.9074649870537894</v>
      </c>
      <c r="F1006" s="94"/>
      <c r="G1006" s="1"/>
      <c r="H1006" s="1"/>
      <c r="I1006" s="1"/>
    </row>
    <row r="1007" spans="1:9">
      <c r="A1007" s="18">
        <v>2</v>
      </c>
      <c r="B1007" s="18">
        <v>11</v>
      </c>
      <c r="C1007" s="18">
        <v>20</v>
      </c>
      <c r="D1007" s="18">
        <v>2.0075041439999999</v>
      </c>
      <c r="E1007" s="101">
        <f t="shared" si="15"/>
        <v>1.8450502238558626</v>
      </c>
      <c r="F1007" s="94"/>
      <c r="G1007" s="1"/>
      <c r="H1007" s="1"/>
      <c r="I1007" s="1"/>
    </row>
    <row r="1008" spans="1:9">
      <c r="A1008" s="18">
        <v>2</v>
      </c>
      <c r="B1008" s="18">
        <v>11</v>
      </c>
      <c r="C1008" s="18">
        <v>21</v>
      </c>
      <c r="D1008" s="18">
        <v>1.8379895909999999</v>
      </c>
      <c r="E1008" s="101">
        <f t="shared" si="15"/>
        <v>1.6892533529531262</v>
      </c>
      <c r="F1008" s="94"/>
      <c r="G1008" s="1"/>
      <c r="H1008" s="1"/>
      <c r="I1008" s="1"/>
    </row>
    <row r="1009" spans="1:9">
      <c r="A1009" s="18">
        <v>2</v>
      </c>
      <c r="B1009" s="18">
        <v>11</v>
      </c>
      <c r="C1009" s="18">
        <v>22</v>
      </c>
      <c r="D1009" s="18">
        <v>1.5121501900000001</v>
      </c>
      <c r="E1009" s="101">
        <f t="shared" si="15"/>
        <v>1.3897819612984996</v>
      </c>
      <c r="F1009" s="94"/>
      <c r="G1009" s="1"/>
      <c r="H1009" s="1"/>
      <c r="I1009" s="1"/>
    </row>
    <row r="1010" spans="1:9">
      <c r="A1010" s="18">
        <v>2</v>
      </c>
      <c r="B1010" s="18">
        <v>11</v>
      </c>
      <c r="C1010" s="18">
        <v>23</v>
      </c>
      <c r="D1010" s="18">
        <v>1.2074713800000001</v>
      </c>
      <c r="E1010" s="101">
        <f t="shared" si="15"/>
        <v>1.109758775157252</v>
      </c>
      <c r="F1010" s="94"/>
      <c r="G1010" s="1"/>
      <c r="H1010" s="1"/>
      <c r="I1010" s="1"/>
    </row>
    <row r="1011" spans="1:9">
      <c r="A1011" s="18">
        <v>2</v>
      </c>
      <c r="B1011" s="18">
        <v>12</v>
      </c>
      <c r="C1011" s="18">
        <v>0</v>
      </c>
      <c r="D1011" s="18">
        <v>0.89117827500000002</v>
      </c>
      <c r="E1011" s="101">
        <f t="shared" si="15"/>
        <v>0.81906116144198193</v>
      </c>
      <c r="F1011" s="94"/>
      <c r="G1011" s="1"/>
      <c r="H1011" s="1"/>
      <c r="I1011" s="1"/>
    </row>
    <row r="1012" spans="1:9">
      <c r="A1012" s="18">
        <v>2</v>
      </c>
      <c r="B1012" s="18">
        <v>12</v>
      </c>
      <c r="C1012" s="18">
        <v>1</v>
      </c>
      <c r="D1012" s="18">
        <v>0.766015644</v>
      </c>
      <c r="E1012" s="101">
        <f t="shared" si="15"/>
        <v>0.70402710732301876</v>
      </c>
      <c r="F1012" s="94"/>
      <c r="G1012" s="1"/>
      <c r="H1012" s="1"/>
      <c r="I1012" s="1"/>
    </row>
    <row r="1013" spans="1:9">
      <c r="A1013" s="18">
        <v>2</v>
      </c>
      <c r="B1013" s="18">
        <v>12</v>
      </c>
      <c r="C1013" s="18">
        <v>2</v>
      </c>
      <c r="D1013" s="18">
        <v>0.71257051599999999</v>
      </c>
      <c r="E1013" s="101">
        <f t="shared" si="15"/>
        <v>0.65490693704833902</v>
      </c>
      <c r="F1013" s="94"/>
      <c r="G1013" s="1"/>
      <c r="H1013" s="1"/>
      <c r="I1013" s="1"/>
    </row>
    <row r="1014" spans="1:9">
      <c r="A1014" s="18">
        <v>2</v>
      </c>
      <c r="B1014" s="18">
        <v>12</v>
      </c>
      <c r="C1014" s="18">
        <v>3</v>
      </c>
      <c r="D1014" s="18">
        <v>0.70016557599999996</v>
      </c>
      <c r="E1014" s="101">
        <f t="shared" si="15"/>
        <v>0.64350584610049455</v>
      </c>
      <c r="F1014" s="94"/>
      <c r="G1014" s="1"/>
      <c r="H1014" s="1"/>
      <c r="I1014" s="1"/>
    </row>
    <row r="1015" spans="1:9">
      <c r="A1015" s="18">
        <v>2</v>
      </c>
      <c r="B1015" s="18">
        <v>12</v>
      </c>
      <c r="C1015" s="18">
        <v>4</v>
      </c>
      <c r="D1015" s="18">
        <v>0.69885441199999998</v>
      </c>
      <c r="E1015" s="101">
        <f t="shared" si="15"/>
        <v>0.642300785857435</v>
      </c>
      <c r="F1015" s="94"/>
      <c r="G1015" s="1"/>
      <c r="H1015" s="1"/>
      <c r="I1015" s="1"/>
    </row>
    <row r="1016" spans="1:9">
      <c r="A1016" s="18">
        <v>2</v>
      </c>
      <c r="B1016" s="18">
        <v>12</v>
      </c>
      <c r="C1016" s="18">
        <v>5</v>
      </c>
      <c r="D1016" s="18">
        <v>0.75880203899999998</v>
      </c>
      <c r="E1016" s="101">
        <f t="shared" si="15"/>
        <v>0.69739725126028684</v>
      </c>
      <c r="F1016" s="94"/>
      <c r="G1016" s="1"/>
      <c r="H1016" s="1"/>
      <c r="I1016" s="1"/>
    </row>
    <row r="1017" spans="1:9">
      <c r="A1017" s="18">
        <v>2</v>
      </c>
      <c r="B1017" s="18">
        <v>12</v>
      </c>
      <c r="C1017" s="18">
        <v>6</v>
      </c>
      <c r="D1017" s="18">
        <v>0.96601691599999995</v>
      </c>
      <c r="E1017" s="101">
        <f t="shared" si="15"/>
        <v>0.88784361040619109</v>
      </c>
      <c r="F1017" s="94"/>
      <c r="G1017" s="1"/>
      <c r="H1017" s="1"/>
      <c r="I1017" s="1"/>
    </row>
    <row r="1018" spans="1:9">
      <c r="A1018" s="18">
        <v>2</v>
      </c>
      <c r="B1018" s="18">
        <v>12</v>
      </c>
      <c r="C1018" s="18">
        <v>7</v>
      </c>
      <c r="D1018" s="18">
        <v>1.2623564229999999</v>
      </c>
      <c r="E1018" s="101">
        <f t="shared" si="15"/>
        <v>1.1602023377153419</v>
      </c>
      <c r="F1018" s="94"/>
      <c r="G1018" s="1"/>
      <c r="H1018" s="1"/>
      <c r="I1018" s="1"/>
    </row>
    <row r="1019" spans="1:9">
      <c r="A1019" s="18">
        <v>2</v>
      </c>
      <c r="B1019" s="18">
        <v>12</v>
      </c>
      <c r="C1019" s="18">
        <v>8</v>
      </c>
      <c r="D1019" s="18">
        <v>1.194406791</v>
      </c>
      <c r="E1019" s="101">
        <f t="shared" si="15"/>
        <v>1.0977514162030606</v>
      </c>
      <c r="F1019" s="94"/>
      <c r="G1019" s="1"/>
      <c r="H1019" s="1"/>
      <c r="I1019" s="1"/>
    </row>
    <row r="1020" spans="1:9">
      <c r="A1020" s="18">
        <v>2</v>
      </c>
      <c r="B1020" s="18">
        <v>12</v>
      </c>
      <c r="C1020" s="18">
        <v>9</v>
      </c>
      <c r="D1020" s="18">
        <v>1.0501898059999999</v>
      </c>
      <c r="E1020" s="101">
        <f t="shared" si="15"/>
        <v>0.96520494985909477</v>
      </c>
      <c r="F1020" s="94"/>
      <c r="G1020" s="1"/>
      <c r="H1020" s="1"/>
      <c r="I1020" s="1"/>
    </row>
    <row r="1021" spans="1:9">
      <c r="A1021" s="18">
        <v>2</v>
      </c>
      <c r="B1021" s="18">
        <v>12</v>
      </c>
      <c r="C1021" s="18">
        <v>10</v>
      </c>
      <c r="D1021" s="18">
        <v>1.070412809</v>
      </c>
      <c r="E1021" s="101">
        <f t="shared" si="15"/>
        <v>0.98379144011551933</v>
      </c>
      <c r="F1021" s="94"/>
      <c r="G1021" s="1"/>
      <c r="H1021" s="1"/>
      <c r="I1021" s="1"/>
    </row>
    <row r="1022" spans="1:9">
      <c r="A1022" s="18">
        <v>2</v>
      </c>
      <c r="B1022" s="18">
        <v>12</v>
      </c>
      <c r="C1022" s="18">
        <v>11</v>
      </c>
      <c r="D1022" s="18">
        <v>1.0655067279999999</v>
      </c>
      <c r="E1022" s="101">
        <f t="shared" si="15"/>
        <v>0.97928237552685604</v>
      </c>
      <c r="F1022" s="94"/>
      <c r="G1022" s="1"/>
      <c r="H1022" s="1"/>
      <c r="I1022" s="1"/>
    </row>
    <row r="1023" spans="1:9">
      <c r="A1023" s="18">
        <v>2</v>
      </c>
      <c r="B1023" s="18">
        <v>12</v>
      </c>
      <c r="C1023" s="18">
        <v>12</v>
      </c>
      <c r="D1023" s="18">
        <v>1.0336018199999999</v>
      </c>
      <c r="E1023" s="101">
        <f t="shared" si="15"/>
        <v>0.94995931892274443</v>
      </c>
      <c r="F1023" s="94"/>
      <c r="G1023" s="1"/>
      <c r="H1023" s="1"/>
      <c r="I1023" s="1"/>
    </row>
    <row r="1024" spans="1:9">
      <c r="A1024" s="18">
        <v>2</v>
      </c>
      <c r="B1024" s="18">
        <v>12</v>
      </c>
      <c r="C1024" s="18">
        <v>13</v>
      </c>
      <c r="D1024" s="18">
        <v>0.99583678600000003</v>
      </c>
      <c r="E1024" s="101">
        <f t="shared" si="15"/>
        <v>0.91525035722825532</v>
      </c>
      <c r="F1024" s="94"/>
      <c r="G1024" s="1"/>
      <c r="H1024" s="1"/>
      <c r="I1024" s="1"/>
    </row>
    <row r="1025" spans="1:9">
      <c r="A1025" s="18">
        <v>2</v>
      </c>
      <c r="B1025" s="18">
        <v>12</v>
      </c>
      <c r="C1025" s="18">
        <v>14</v>
      </c>
      <c r="D1025" s="18">
        <v>0.99770791000000003</v>
      </c>
      <c r="E1025" s="101">
        <f t="shared" si="15"/>
        <v>0.91697006364349753</v>
      </c>
      <c r="F1025" s="94"/>
      <c r="G1025" s="1"/>
      <c r="H1025" s="1"/>
      <c r="I1025" s="1"/>
    </row>
    <row r="1026" spans="1:9">
      <c r="A1026" s="18">
        <v>2</v>
      </c>
      <c r="B1026" s="18">
        <v>12</v>
      </c>
      <c r="C1026" s="18">
        <v>15</v>
      </c>
      <c r="D1026" s="18">
        <v>1.0489575069999999</v>
      </c>
      <c r="E1026" s="101">
        <f t="shared" si="15"/>
        <v>0.96407237259762169</v>
      </c>
      <c r="F1026" s="94"/>
      <c r="G1026" s="1"/>
      <c r="H1026" s="1"/>
      <c r="I1026" s="1"/>
    </row>
    <row r="1027" spans="1:9">
      <c r="A1027" s="18">
        <v>2</v>
      </c>
      <c r="B1027" s="18">
        <v>12</v>
      </c>
      <c r="C1027" s="18">
        <v>16</v>
      </c>
      <c r="D1027" s="18">
        <v>1.2571219330000001</v>
      </c>
      <c r="E1027" s="101">
        <f t="shared" si="15"/>
        <v>1.1553914400765317</v>
      </c>
      <c r="F1027" s="94"/>
      <c r="G1027" s="1"/>
      <c r="H1027" s="1"/>
      <c r="I1027" s="1"/>
    </row>
    <row r="1028" spans="1:9">
      <c r="A1028" s="18">
        <v>2</v>
      </c>
      <c r="B1028" s="18">
        <v>12</v>
      </c>
      <c r="C1028" s="18">
        <v>17</v>
      </c>
      <c r="D1028" s="18">
        <v>1.6930557959999999</v>
      </c>
      <c r="E1028" s="101">
        <f t="shared" ref="E1028:E1091" si="16">D1028/H$15</f>
        <v>1.5560480832612746</v>
      </c>
      <c r="F1028" s="94"/>
      <c r="G1028" s="1"/>
      <c r="H1028" s="1"/>
      <c r="I1028" s="1"/>
    </row>
    <row r="1029" spans="1:9">
      <c r="A1029" s="18">
        <v>2</v>
      </c>
      <c r="B1029" s="18">
        <v>12</v>
      </c>
      <c r="C1029" s="18">
        <v>18</v>
      </c>
      <c r="D1029" s="18">
        <v>2.008124633</v>
      </c>
      <c r="E1029" s="101">
        <f t="shared" si="16"/>
        <v>1.8456205008198092</v>
      </c>
      <c r="F1029" s="94"/>
      <c r="G1029" s="1"/>
      <c r="H1029" s="1"/>
      <c r="I1029" s="1"/>
    </row>
    <row r="1030" spans="1:9">
      <c r="A1030" s="18">
        <v>2</v>
      </c>
      <c r="B1030" s="18">
        <v>12</v>
      </c>
      <c r="C1030" s="18">
        <v>19</v>
      </c>
      <c r="D1030" s="18">
        <v>2.1168261300000002</v>
      </c>
      <c r="E1030" s="101">
        <f t="shared" si="16"/>
        <v>1.9455255107161762</v>
      </c>
      <c r="F1030" s="94"/>
      <c r="G1030" s="1"/>
      <c r="H1030" s="1"/>
      <c r="I1030" s="1"/>
    </row>
    <row r="1031" spans="1:9">
      <c r="A1031" s="18">
        <v>2</v>
      </c>
      <c r="B1031" s="18">
        <v>12</v>
      </c>
      <c r="C1031" s="18">
        <v>20</v>
      </c>
      <c r="D1031" s="18">
        <v>2.0368531810000001</v>
      </c>
      <c r="E1031" s="101">
        <f t="shared" si="16"/>
        <v>1.8720242390521196</v>
      </c>
      <c r="F1031" s="94"/>
      <c r="G1031" s="1"/>
      <c r="H1031" s="1"/>
      <c r="I1031" s="1"/>
    </row>
    <row r="1032" spans="1:9">
      <c r="A1032" s="18">
        <v>2</v>
      </c>
      <c r="B1032" s="18">
        <v>12</v>
      </c>
      <c r="C1032" s="18">
        <v>21</v>
      </c>
      <c r="D1032" s="18">
        <v>1.862244005</v>
      </c>
      <c r="E1032" s="101">
        <f t="shared" si="16"/>
        <v>1.7115450190071879</v>
      </c>
      <c r="F1032" s="94"/>
      <c r="G1032" s="1"/>
      <c r="H1032" s="1"/>
      <c r="I1032" s="1"/>
    </row>
    <row r="1033" spans="1:9">
      <c r="A1033" s="18">
        <v>2</v>
      </c>
      <c r="B1033" s="18">
        <v>12</v>
      </c>
      <c r="C1033" s="18">
        <v>22</v>
      </c>
      <c r="D1033" s="18">
        <v>1.5411954839999999</v>
      </c>
      <c r="E1033" s="101">
        <f t="shared" si="16"/>
        <v>1.4164768133897534</v>
      </c>
      <c r="F1033" s="94"/>
      <c r="G1033" s="1"/>
      <c r="H1033" s="1"/>
      <c r="I1033" s="1"/>
    </row>
    <row r="1034" spans="1:9">
      <c r="A1034" s="18">
        <v>2</v>
      </c>
      <c r="B1034" s="18">
        <v>12</v>
      </c>
      <c r="C1034" s="18">
        <v>23</v>
      </c>
      <c r="D1034" s="18">
        <v>1.2286386</v>
      </c>
      <c r="E1034" s="101">
        <f t="shared" si="16"/>
        <v>1.1292130732298773</v>
      </c>
      <c r="F1034" s="94"/>
      <c r="G1034" s="1"/>
      <c r="H1034" s="1"/>
      <c r="I1034" s="1"/>
    </row>
    <row r="1035" spans="1:9">
      <c r="A1035" s="18">
        <v>2</v>
      </c>
      <c r="B1035" s="18">
        <v>13</v>
      </c>
      <c r="C1035" s="18">
        <v>0</v>
      </c>
      <c r="D1035" s="18">
        <v>0.90122870499999996</v>
      </c>
      <c r="E1035" s="101">
        <f t="shared" si="16"/>
        <v>0.82829827717933679</v>
      </c>
      <c r="F1035" s="94"/>
      <c r="G1035" s="1"/>
      <c r="H1035" s="1"/>
      <c r="I1035" s="1"/>
    </row>
    <row r="1036" spans="1:9">
      <c r="A1036" s="18">
        <v>2</v>
      </c>
      <c r="B1036" s="18">
        <v>13</v>
      </c>
      <c r="C1036" s="18">
        <v>1</v>
      </c>
      <c r="D1036" s="18">
        <v>0.78749886899999999</v>
      </c>
      <c r="E1036" s="101">
        <f t="shared" si="16"/>
        <v>0.72377183821877522</v>
      </c>
      <c r="F1036" s="94"/>
      <c r="G1036" s="1"/>
      <c r="H1036" s="1"/>
      <c r="I1036" s="1"/>
    </row>
    <row r="1037" spans="1:9">
      <c r="A1037" s="18">
        <v>2</v>
      </c>
      <c r="B1037" s="18">
        <v>13</v>
      </c>
      <c r="C1037" s="18">
        <v>2</v>
      </c>
      <c r="D1037" s="18">
        <v>0.74025175399999998</v>
      </c>
      <c r="E1037" s="101">
        <f t="shared" si="16"/>
        <v>0.68034811709329901</v>
      </c>
      <c r="F1037" s="94"/>
      <c r="G1037" s="1"/>
      <c r="H1037" s="1"/>
      <c r="I1037" s="1"/>
    </row>
    <row r="1038" spans="1:9">
      <c r="A1038" s="18">
        <v>2</v>
      </c>
      <c r="B1038" s="18">
        <v>13</v>
      </c>
      <c r="C1038" s="18">
        <v>3</v>
      </c>
      <c r="D1038" s="18">
        <v>0.73236047599999998</v>
      </c>
      <c r="E1038" s="101">
        <f t="shared" si="16"/>
        <v>0.67309542758631846</v>
      </c>
      <c r="F1038" s="94"/>
      <c r="G1038" s="1"/>
      <c r="H1038" s="1"/>
      <c r="I1038" s="1"/>
    </row>
    <row r="1039" spans="1:9">
      <c r="A1039" s="18">
        <v>2</v>
      </c>
      <c r="B1039" s="18">
        <v>13</v>
      </c>
      <c r="C1039" s="18">
        <v>4</v>
      </c>
      <c r="D1039" s="18">
        <v>0.72624927399999994</v>
      </c>
      <c r="E1039" s="101">
        <f t="shared" si="16"/>
        <v>0.66747876440192178</v>
      </c>
      <c r="F1039" s="94"/>
      <c r="G1039" s="1"/>
      <c r="H1039" s="1"/>
      <c r="I1039" s="1"/>
    </row>
    <row r="1040" spans="1:9">
      <c r="A1040" s="18">
        <v>2</v>
      </c>
      <c r="B1040" s="18">
        <v>13</v>
      </c>
      <c r="C1040" s="18">
        <v>5</v>
      </c>
      <c r="D1040" s="18">
        <v>0.79001359699999996</v>
      </c>
      <c r="E1040" s="101">
        <f t="shared" si="16"/>
        <v>0.72608306605519279</v>
      </c>
      <c r="F1040" s="94"/>
      <c r="G1040" s="1"/>
      <c r="H1040" s="1"/>
      <c r="I1040" s="1"/>
    </row>
    <row r="1041" spans="1:9">
      <c r="A1041" s="18">
        <v>2</v>
      </c>
      <c r="B1041" s="18">
        <v>13</v>
      </c>
      <c r="C1041" s="18">
        <v>6</v>
      </c>
      <c r="D1041" s="18">
        <v>0.99812790100000004</v>
      </c>
      <c r="E1041" s="101">
        <f t="shared" si="16"/>
        <v>0.91735606757324462</v>
      </c>
      <c r="F1041" s="94"/>
      <c r="G1041" s="1"/>
      <c r="H1041" s="1"/>
      <c r="I1041" s="1"/>
    </row>
    <row r="1042" spans="1:9">
      <c r="A1042" s="18">
        <v>2</v>
      </c>
      <c r="B1042" s="18">
        <v>13</v>
      </c>
      <c r="C1042" s="18">
        <v>7</v>
      </c>
      <c r="D1042" s="18">
        <v>1.2851197299999999</v>
      </c>
      <c r="E1042" s="101">
        <f t="shared" si="16"/>
        <v>1.181123562113098</v>
      </c>
      <c r="F1042" s="94"/>
      <c r="G1042" s="1"/>
      <c r="H1042" s="1"/>
      <c r="I1042" s="1"/>
    </row>
    <row r="1043" spans="1:9">
      <c r="A1043" s="18">
        <v>2</v>
      </c>
      <c r="B1043" s="18">
        <v>13</v>
      </c>
      <c r="C1043" s="18">
        <v>8</v>
      </c>
      <c r="D1043" s="18">
        <v>1.2198578520000001</v>
      </c>
      <c r="E1043" s="101">
        <f t="shared" si="16"/>
        <v>1.1211428925971532</v>
      </c>
      <c r="F1043" s="94"/>
      <c r="G1043" s="1"/>
      <c r="H1043" s="1"/>
      <c r="I1043" s="1"/>
    </row>
    <row r="1044" spans="1:9">
      <c r="A1044" s="18">
        <v>2</v>
      </c>
      <c r="B1044" s="18">
        <v>13</v>
      </c>
      <c r="C1044" s="18">
        <v>9</v>
      </c>
      <c r="D1044" s="18">
        <v>1.055439113</v>
      </c>
      <c r="E1044" s="101">
        <f t="shared" si="16"/>
        <v>0.97002946545692581</v>
      </c>
      <c r="F1044" s="94"/>
      <c r="G1044" s="1"/>
      <c r="H1044" s="1"/>
      <c r="I1044" s="1"/>
    </row>
    <row r="1045" spans="1:9">
      <c r="A1045" s="18">
        <v>2</v>
      </c>
      <c r="B1045" s="18">
        <v>13</v>
      </c>
      <c r="C1045" s="18">
        <v>10</v>
      </c>
      <c r="D1045" s="18">
        <v>1.072169363</v>
      </c>
      <c r="E1045" s="101">
        <f t="shared" si="16"/>
        <v>0.98540584791666952</v>
      </c>
      <c r="F1045" s="94"/>
      <c r="G1045" s="1"/>
      <c r="H1045" s="1"/>
      <c r="I1045" s="1"/>
    </row>
    <row r="1046" spans="1:9">
      <c r="A1046" s="18">
        <v>2</v>
      </c>
      <c r="B1046" s="18">
        <v>13</v>
      </c>
      <c r="C1046" s="18">
        <v>11</v>
      </c>
      <c r="D1046" s="18">
        <v>1.063137854</v>
      </c>
      <c r="E1046" s="101">
        <f t="shared" si="16"/>
        <v>0.97710519869907764</v>
      </c>
      <c r="F1046" s="94"/>
      <c r="G1046" s="1"/>
      <c r="H1046" s="1"/>
      <c r="I1046" s="1"/>
    </row>
    <row r="1047" spans="1:9">
      <c r="A1047" s="18">
        <v>2</v>
      </c>
      <c r="B1047" s="18">
        <v>13</v>
      </c>
      <c r="C1047" s="18">
        <v>12</v>
      </c>
      <c r="D1047" s="18">
        <v>1.0394893030000001</v>
      </c>
      <c r="E1047" s="101">
        <f t="shared" si="16"/>
        <v>0.9553703671935857</v>
      </c>
      <c r="F1047" s="94"/>
      <c r="G1047" s="1"/>
      <c r="H1047" s="1"/>
      <c r="I1047" s="1"/>
    </row>
    <row r="1048" spans="1:9">
      <c r="A1048" s="18">
        <v>2</v>
      </c>
      <c r="B1048" s="18">
        <v>13</v>
      </c>
      <c r="C1048" s="18">
        <v>13</v>
      </c>
      <c r="D1048" s="18">
        <v>1.0142652249999999</v>
      </c>
      <c r="E1048" s="101">
        <f t="shared" si="16"/>
        <v>0.93218750557929952</v>
      </c>
      <c r="F1048" s="94"/>
      <c r="G1048" s="1"/>
      <c r="H1048" s="1"/>
      <c r="I1048" s="1"/>
    </row>
    <row r="1049" spans="1:9">
      <c r="A1049" s="18">
        <v>2</v>
      </c>
      <c r="B1049" s="18">
        <v>13</v>
      </c>
      <c r="C1049" s="18">
        <v>14</v>
      </c>
      <c r="D1049" s="18">
        <v>1.013964852</v>
      </c>
      <c r="E1049" s="101">
        <f t="shared" si="16"/>
        <v>0.9319114397626751</v>
      </c>
      <c r="F1049" s="94"/>
      <c r="G1049" s="1"/>
      <c r="H1049" s="1"/>
      <c r="I1049" s="1"/>
    </row>
    <row r="1050" spans="1:9">
      <c r="A1050" s="18">
        <v>2</v>
      </c>
      <c r="B1050" s="18">
        <v>13</v>
      </c>
      <c r="C1050" s="18">
        <v>15</v>
      </c>
      <c r="D1050" s="18">
        <v>1.056986303</v>
      </c>
      <c r="E1050" s="101">
        <f t="shared" si="16"/>
        <v>0.97145145169011948</v>
      </c>
      <c r="F1050" s="94"/>
      <c r="G1050" s="1"/>
      <c r="H1050" s="1"/>
      <c r="I1050" s="1"/>
    </row>
    <row r="1051" spans="1:9">
      <c r="A1051" s="18">
        <v>2</v>
      </c>
      <c r="B1051" s="18">
        <v>13</v>
      </c>
      <c r="C1051" s="18">
        <v>16</v>
      </c>
      <c r="D1051" s="18">
        <v>1.2577858930000001</v>
      </c>
      <c r="E1051" s="101">
        <f t="shared" si="16"/>
        <v>1.1560016702224036</v>
      </c>
      <c r="F1051" s="94"/>
      <c r="G1051" s="1"/>
      <c r="H1051" s="1"/>
      <c r="I1051" s="1"/>
    </row>
    <row r="1052" spans="1:9">
      <c r="A1052" s="18">
        <v>2</v>
      </c>
      <c r="B1052" s="18">
        <v>13</v>
      </c>
      <c r="C1052" s="18">
        <v>17</v>
      </c>
      <c r="D1052" s="18">
        <v>1.6863767059999999</v>
      </c>
      <c r="E1052" s="101">
        <f t="shared" si="16"/>
        <v>1.5499094874648549</v>
      </c>
      <c r="F1052" s="94"/>
      <c r="G1052" s="1"/>
      <c r="H1052" s="1"/>
      <c r="I1052" s="1"/>
    </row>
    <row r="1053" spans="1:9">
      <c r="A1053" s="18">
        <v>2</v>
      </c>
      <c r="B1053" s="18">
        <v>13</v>
      </c>
      <c r="C1053" s="18">
        <v>18</v>
      </c>
      <c r="D1053" s="18">
        <v>1.9966722729999999</v>
      </c>
      <c r="E1053" s="101">
        <f t="shared" si="16"/>
        <v>1.8350949039263573</v>
      </c>
      <c r="F1053" s="94"/>
      <c r="G1053" s="1"/>
      <c r="H1053" s="1"/>
      <c r="I1053" s="1"/>
    </row>
    <row r="1054" spans="1:9">
      <c r="A1054" s="18">
        <v>2</v>
      </c>
      <c r="B1054" s="18">
        <v>13</v>
      </c>
      <c r="C1054" s="18">
        <v>19</v>
      </c>
      <c r="D1054" s="18">
        <v>2.1071820030000001</v>
      </c>
      <c r="E1054" s="101">
        <f t="shared" si="16"/>
        <v>1.9366618185871081</v>
      </c>
      <c r="F1054" s="94"/>
      <c r="G1054" s="1"/>
      <c r="H1054" s="1"/>
      <c r="I1054" s="1"/>
    </row>
    <row r="1055" spans="1:9">
      <c r="A1055" s="18">
        <v>2</v>
      </c>
      <c r="B1055" s="18">
        <v>13</v>
      </c>
      <c r="C1055" s="18">
        <v>20</v>
      </c>
      <c r="D1055" s="18">
        <v>2.028608137</v>
      </c>
      <c r="E1055" s="101">
        <f t="shared" si="16"/>
        <v>1.8644464114678683</v>
      </c>
      <c r="F1055" s="94"/>
      <c r="G1055" s="1"/>
      <c r="H1055" s="1"/>
      <c r="I1055" s="1"/>
    </row>
    <row r="1056" spans="1:9">
      <c r="A1056" s="18">
        <v>2</v>
      </c>
      <c r="B1056" s="18">
        <v>13</v>
      </c>
      <c r="C1056" s="18">
        <v>21</v>
      </c>
      <c r="D1056" s="18">
        <v>1.8528993250000001</v>
      </c>
      <c r="E1056" s="101">
        <f t="shared" si="16"/>
        <v>1.7029565416297479</v>
      </c>
      <c r="F1056" s="94"/>
      <c r="G1056" s="1"/>
      <c r="H1056" s="1"/>
      <c r="I1056" s="1"/>
    </row>
    <row r="1057" spans="1:9">
      <c r="A1057" s="18">
        <v>2</v>
      </c>
      <c r="B1057" s="18">
        <v>13</v>
      </c>
      <c r="C1057" s="18">
        <v>22</v>
      </c>
      <c r="D1057" s="18">
        <v>1.5365256380000001</v>
      </c>
      <c r="E1057" s="101">
        <f t="shared" si="16"/>
        <v>1.4121848668782486</v>
      </c>
      <c r="F1057" s="94"/>
      <c r="G1057" s="1"/>
      <c r="H1057" s="1"/>
      <c r="I1057" s="1"/>
    </row>
    <row r="1058" spans="1:9">
      <c r="A1058" s="18">
        <v>2</v>
      </c>
      <c r="B1058" s="18">
        <v>13</v>
      </c>
      <c r="C1058" s="18">
        <v>23</v>
      </c>
      <c r="D1058" s="18">
        <v>1.2359661930000001</v>
      </c>
      <c r="E1058" s="101">
        <f t="shared" si="16"/>
        <v>1.1359476930040791</v>
      </c>
      <c r="F1058" s="94"/>
      <c r="G1058" s="1"/>
      <c r="H1058" s="1"/>
      <c r="I1058" s="1"/>
    </row>
    <row r="1059" spans="1:9">
      <c r="A1059" s="18">
        <v>2</v>
      </c>
      <c r="B1059" s="18">
        <v>14</v>
      </c>
      <c r="C1059" s="18">
        <v>0</v>
      </c>
      <c r="D1059" s="18">
        <v>0.92439174300000004</v>
      </c>
      <c r="E1059" s="101">
        <f t="shared" si="16"/>
        <v>0.84958688501350421</v>
      </c>
      <c r="F1059" s="94"/>
      <c r="G1059" s="1"/>
      <c r="H1059" s="1"/>
      <c r="I1059" s="1"/>
    </row>
    <row r="1060" spans="1:9">
      <c r="A1060" s="18">
        <v>2</v>
      </c>
      <c r="B1060" s="18">
        <v>14</v>
      </c>
      <c r="C1060" s="18">
        <v>1</v>
      </c>
      <c r="D1060" s="18">
        <v>0.81477881900000004</v>
      </c>
      <c r="E1060" s="101">
        <f t="shared" si="16"/>
        <v>0.74884420382494887</v>
      </c>
      <c r="F1060" s="94"/>
      <c r="G1060" s="1"/>
      <c r="H1060" s="1"/>
      <c r="I1060" s="1"/>
    </row>
    <row r="1061" spans="1:9">
      <c r="A1061" s="18">
        <v>2</v>
      </c>
      <c r="B1061" s="18">
        <v>14</v>
      </c>
      <c r="C1061" s="18">
        <v>2</v>
      </c>
      <c r="D1061" s="18">
        <v>0.76770075800000004</v>
      </c>
      <c r="E1061" s="101">
        <f t="shared" si="16"/>
        <v>0.70557585628685782</v>
      </c>
      <c r="F1061" s="94"/>
      <c r="G1061" s="1"/>
      <c r="H1061" s="1"/>
      <c r="I1061" s="1"/>
    </row>
    <row r="1062" spans="1:9">
      <c r="A1062" s="18">
        <v>2</v>
      </c>
      <c r="B1062" s="18">
        <v>14</v>
      </c>
      <c r="C1062" s="18">
        <v>3</v>
      </c>
      <c r="D1062" s="18">
        <v>0.75909429299999998</v>
      </c>
      <c r="E1062" s="101">
        <f t="shared" si="16"/>
        <v>0.69766585509342682</v>
      </c>
      <c r="F1062" s="94"/>
      <c r="G1062" s="1"/>
      <c r="H1062" s="1"/>
      <c r="I1062" s="1"/>
    </row>
    <row r="1063" spans="1:9">
      <c r="A1063" s="18">
        <v>2</v>
      </c>
      <c r="B1063" s="18">
        <v>14</v>
      </c>
      <c r="C1063" s="18">
        <v>4</v>
      </c>
      <c r="D1063" s="18">
        <v>0.75351009199999996</v>
      </c>
      <c r="E1063" s="101">
        <f t="shared" si="16"/>
        <v>0.69253354623324337</v>
      </c>
      <c r="F1063" s="94"/>
      <c r="G1063" s="1"/>
      <c r="H1063" s="1"/>
      <c r="I1063" s="1"/>
    </row>
    <row r="1064" spans="1:9">
      <c r="A1064" s="18">
        <v>2</v>
      </c>
      <c r="B1064" s="18">
        <v>14</v>
      </c>
      <c r="C1064" s="18">
        <v>5</v>
      </c>
      <c r="D1064" s="18">
        <v>0.810693098</v>
      </c>
      <c r="E1064" s="101">
        <f t="shared" si="16"/>
        <v>0.74508911297335934</v>
      </c>
      <c r="F1064" s="94"/>
      <c r="G1064" s="1"/>
      <c r="H1064" s="1"/>
      <c r="I1064" s="1"/>
    </row>
    <row r="1065" spans="1:9">
      <c r="A1065" s="18">
        <v>2</v>
      </c>
      <c r="B1065" s="18">
        <v>14</v>
      </c>
      <c r="C1065" s="18">
        <v>6</v>
      </c>
      <c r="D1065" s="18">
        <v>1.0157391099999999</v>
      </c>
      <c r="E1065" s="101">
        <f t="shared" si="16"/>
        <v>0.93354211889719252</v>
      </c>
      <c r="F1065" s="94"/>
      <c r="G1065" s="1"/>
      <c r="H1065" s="1"/>
      <c r="I1065" s="1"/>
    </row>
    <row r="1066" spans="1:9">
      <c r="A1066" s="18">
        <v>2</v>
      </c>
      <c r="B1066" s="18">
        <v>14</v>
      </c>
      <c r="C1066" s="18">
        <v>7</v>
      </c>
      <c r="D1066" s="18">
        <v>1.286848311</v>
      </c>
      <c r="E1066" s="101">
        <f t="shared" si="16"/>
        <v>1.182712260582556</v>
      </c>
      <c r="F1066" s="94"/>
      <c r="G1066" s="1"/>
      <c r="H1066" s="1"/>
      <c r="I1066" s="1"/>
    </row>
    <row r="1067" spans="1:9">
      <c r="A1067" s="18">
        <v>2</v>
      </c>
      <c r="B1067" s="18">
        <v>14</v>
      </c>
      <c r="C1067" s="18">
        <v>8</v>
      </c>
      <c r="D1067" s="18">
        <v>1.217643754</v>
      </c>
      <c r="E1067" s="101">
        <f t="shared" si="16"/>
        <v>1.1191079667800641</v>
      </c>
      <c r="F1067" s="94"/>
      <c r="G1067" s="1"/>
      <c r="H1067" s="1"/>
      <c r="I1067" s="1"/>
    </row>
    <row r="1068" spans="1:9">
      <c r="A1068" s="18">
        <v>2</v>
      </c>
      <c r="B1068" s="18">
        <v>14</v>
      </c>
      <c r="C1068" s="18">
        <v>9</v>
      </c>
      <c r="D1068" s="18">
        <v>1.067229309</v>
      </c>
      <c r="E1068" s="101">
        <f t="shared" si="16"/>
        <v>0.9808655595362934</v>
      </c>
      <c r="F1068" s="94"/>
      <c r="G1068" s="1"/>
      <c r="H1068" s="1"/>
      <c r="I1068" s="1"/>
    </row>
    <row r="1069" spans="1:9">
      <c r="A1069" s="18">
        <v>2</v>
      </c>
      <c r="B1069" s="18">
        <v>14</v>
      </c>
      <c r="C1069" s="18">
        <v>10</v>
      </c>
      <c r="D1069" s="18">
        <v>1.110624332</v>
      </c>
      <c r="E1069" s="101">
        <f t="shared" si="16"/>
        <v>1.0207489127735361</v>
      </c>
      <c r="F1069" s="94"/>
      <c r="G1069" s="1"/>
      <c r="H1069" s="1"/>
      <c r="I1069" s="1"/>
    </row>
    <row r="1070" spans="1:9">
      <c r="A1070" s="18">
        <v>2</v>
      </c>
      <c r="B1070" s="18">
        <v>14</v>
      </c>
      <c r="C1070" s="18">
        <v>11</v>
      </c>
      <c r="D1070" s="18">
        <v>1.0663637779999999</v>
      </c>
      <c r="E1070" s="101">
        <f t="shared" si="16"/>
        <v>0.98007007018695524</v>
      </c>
      <c r="F1070" s="94"/>
      <c r="G1070" s="1"/>
      <c r="H1070" s="1"/>
      <c r="I1070" s="1"/>
    </row>
    <row r="1071" spans="1:9">
      <c r="A1071" s="18">
        <v>2</v>
      </c>
      <c r="B1071" s="18">
        <v>14</v>
      </c>
      <c r="C1071" s="18">
        <v>12</v>
      </c>
      <c r="D1071" s="18">
        <v>1.045721863</v>
      </c>
      <c r="E1071" s="101">
        <f t="shared" si="16"/>
        <v>0.96109856768451085</v>
      </c>
      <c r="F1071" s="94"/>
      <c r="G1071" s="1"/>
      <c r="H1071" s="1"/>
      <c r="I1071" s="1"/>
    </row>
    <row r="1072" spans="1:9">
      <c r="A1072" s="18">
        <v>2</v>
      </c>
      <c r="B1072" s="18">
        <v>14</v>
      </c>
      <c r="C1072" s="18">
        <v>13</v>
      </c>
      <c r="D1072" s="18">
        <v>1.0221624309999999</v>
      </c>
      <c r="E1072" s="101">
        <f t="shared" si="16"/>
        <v>0.93944564337278036</v>
      </c>
      <c r="F1072" s="94"/>
      <c r="G1072" s="1"/>
      <c r="H1072" s="1"/>
      <c r="I1072" s="1"/>
    </row>
    <row r="1073" spans="1:9">
      <c r="A1073" s="18">
        <v>2</v>
      </c>
      <c r="B1073" s="18">
        <v>14</v>
      </c>
      <c r="C1073" s="18">
        <v>14</v>
      </c>
      <c r="D1073" s="18">
        <v>1.0273401689999999</v>
      </c>
      <c r="E1073" s="101">
        <f t="shared" si="16"/>
        <v>0.94420438157240971</v>
      </c>
      <c r="F1073" s="94"/>
      <c r="G1073" s="1"/>
      <c r="H1073" s="1"/>
      <c r="I1073" s="1"/>
    </row>
    <row r="1074" spans="1:9">
      <c r="A1074" s="18">
        <v>2</v>
      </c>
      <c r="B1074" s="18">
        <v>14</v>
      </c>
      <c r="C1074" s="18">
        <v>15</v>
      </c>
      <c r="D1074" s="18">
        <v>1.072064752</v>
      </c>
      <c r="E1074" s="101">
        <f t="shared" si="16"/>
        <v>0.98530970238713489</v>
      </c>
      <c r="F1074" s="94"/>
      <c r="G1074" s="1"/>
      <c r="H1074" s="1"/>
      <c r="I1074" s="1"/>
    </row>
    <row r="1075" spans="1:9">
      <c r="A1075" s="18">
        <v>2</v>
      </c>
      <c r="B1075" s="18">
        <v>14</v>
      </c>
      <c r="C1075" s="18">
        <v>16</v>
      </c>
      <c r="D1075" s="18">
        <v>1.2841225190000001</v>
      </c>
      <c r="E1075" s="101">
        <f t="shared" si="16"/>
        <v>1.1802070487478429</v>
      </c>
      <c r="F1075" s="94"/>
      <c r="G1075" s="1"/>
      <c r="H1075" s="1"/>
      <c r="I1075" s="1"/>
    </row>
    <row r="1076" spans="1:9">
      <c r="A1076" s="18">
        <v>2</v>
      </c>
      <c r="B1076" s="18">
        <v>14</v>
      </c>
      <c r="C1076" s="18">
        <v>17</v>
      </c>
      <c r="D1076" s="18">
        <v>1.723140653</v>
      </c>
      <c r="E1076" s="101">
        <f t="shared" si="16"/>
        <v>1.5836983734529155</v>
      </c>
      <c r="F1076" s="94"/>
      <c r="G1076" s="1"/>
      <c r="H1076" s="1"/>
      <c r="I1076" s="1"/>
    </row>
    <row r="1077" spans="1:9">
      <c r="A1077" s="18">
        <v>2</v>
      </c>
      <c r="B1077" s="18">
        <v>14</v>
      </c>
      <c r="C1077" s="18">
        <v>18</v>
      </c>
      <c r="D1077" s="18">
        <v>2.0355771530000002</v>
      </c>
      <c r="E1077" s="101">
        <f t="shared" si="16"/>
        <v>1.8708514714869402</v>
      </c>
      <c r="F1077" s="94"/>
      <c r="G1077" s="1"/>
      <c r="H1077" s="1"/>
      <c r="I1077" s="1"/>
    </row>
    <row r="1078" spans="1:9">
      <c r="A1078" s="18">
        <v>2</v>
      </c>
      <c r="B1078" s="18">
        <v>14</v>
      </c>
      <c r="C1078" s="18">
        <v>19</v>
      </c>
      <c r="D1078" s="18">
        <v>2.151867551</v>
      </c>
      <c r="E1078" s="101">
        <f t="shared" si="16"/>
        <v>1.9777312632440163</v>
      </c>
      <c r="F1078" s="94"/>
      <c r="G1078" s="1"/>
      <c r="H1078" s="1"/>
      <c r="I1078" s="1"/>
    </row>
    <row r="1079" spans="1:9">
      <c r="A1079" s="18">
        <v>2</v>
      </c>
      <c r="B1079" s="18">
        <v>14</v>
      </c>
      <c r="C1079" s="18">
        <v>20</v>
      </c>
      <c r="D1079" s="18">
        <v>2.0773017650000001</v>
      </c>
      <c r="E1079" s="101">
        <f t="shared" si="16"/>
        <v>1.9091995889446238</v>
      </c>
      <c r="F1079" s="94"/>
      <c r="G1079" s="1"/>
      <c r="H1079" s="1"/>
      <c r="I1079" s="1"/>
    </row>
    <row r="1080" spans="1:9">
      <c r="A1080" s="18">
        <v>2</v>
      </c>
      <c r="B1080" s="18">
        <v>14</v>
      </c>
      <c r="C1080" s="18">
        <v>21</v>
      </c>
      <c r="D1080" s="18">
        <v>1.9035062620000001</v>
      </c>
      <c r="E1080" s="101">
        <f t="shared" si="16"/>
        <v>1.7494681967710732</v>
      </c>
      <c r="F1080" s="94"/>
      <c r="G1080" s="1"/>
      <c r="H1080" s="1"/>
      <c r="I1080" s="1"/>
    </row>
    <row r="1081" spans="1:9">
      <c r="A1081" s="18">
        <v>2</v>
      </c>
      <c r="B1081" s="18">
        <v>14</v>
      </c>
      <c r="C1081" s="18">
        <v>22</v>
      </c>
      <c r="D1081" s="18">
        <v>1.587263308</v>
      </c>
      <c r="E1081" s="101">
        <f t="shared" si="16"/>
        <v>1.4588166756698846</v>
      </c>
      <c r="F1081" s="94"/>
      <c r="G1081" s="1"/>
      <c r="H1081" s="1"/>
      <c r="I1081" s="1"/>
    </row>
    <row r="1082" spans="1:9">
      <c r="A1082" s="18">
        <v>2</v>
      </c>
      <c r="B1082" s="18">
        <v>14</v>
      </c>
      <c r="C1082" s="18">
        <v>23</v>
      </c>
      <c r="D1082" s="18">
        <v>1.2865058030000001</v>
      </c>
      <c r="E1082" s="101">
        <f t="shared" si="16"/>
        <v>1.1823974694704373</v>
      </c>
      <c r="F1082" s="94"/>
      <c r="G1082" s="1"/>
      <c r="H1082" s="1"/>
      <c r="I1082" s="1"/>
    </row>
    <row r="1083" spans="1:9">
      <c r="A1083" s="18">
        <v>2</v>
      </c>
      <c r="B1083" s="18">
        <v>15</v>
      </c>
      <c r="C1083" s="18">
        <v>0</v>
      </c>
      <c r="D1083" s="18">
        <v>0.97486386999999997</v>
      </c>
      <c r="E1083" s="101">
        <f t="shared" si="16"/>
        <v>0.89597463942893496</v>
      </c>
      <c r="F1083" s="94"/>
      <c r="G1083" s="1"/>
      <c r="H1083" s="1"/>
      <c r="I1083" s="1"/>
    </row>
    <row r="1084" spans="1:9">
      <c r="A1084" s="18">
        <v>2</v>
      </c>
      <c r="B1084" s="18">
        <v>15</v>
      </c>
      <c r="C1084" s="18">
        <v>1</v>
      </c>
      <c r="D1084" s="18">
        <v>0.86064863000000003</v>
      </c>
      <c r="E1084" s="101">
        <f t="shared" si="16"/>
        <v>0.79100207697640579</v>
      </c>
      <c r="F1084" s="94"/>
      <c r="G1084" s="1"/>
      <c r="H1084" s="1"/>
      <c r="I1084" s="1"/>
    </row>
    <row r="1085" spans="1:9">
      <c r="A1085" s="18">
        <v>2</v>
      </c>
      <c r="B1085" s="18">
        <v>15</v>
      </c>
      <c r="C1085" s="18">
        <v>2</v>
      </c>
      <c r="D1085" s="18">
        <v>0.81205534999999995</v>
      </c>
      <c r="E1085" s="101">
        <f t="shared" si="16"/>
        <v>0.74634112700534028</v>
      </c>
      <c r="F1085" s="94"/>
      <c r="G1085" s="1"/>
      <c r="H1085" s="1"/>
      <c r="I1085" s="1"/>
    </row>
    <row r="1086" spans="1:9">
      <c r="A1086" s="18">
        <v>2</v>
      </c>
      <c r="B1086" s="18">
        <v>15</v>
      </c>
      <c r="C1086" s="18">
        <v>3</v>
      </c>
      <c r="D1086" s="18">
        <v>0.80380786400000004</v>
      </c>
      <c r="E1086" s="101">
        <f t="shared" si="16"/>
        <v>0.73876105503586098</v>
      </c>
      <c r="F1086" s="94"/>
      <c r="G1086" s="1"/>
      <c r="H1086" s="1"/>
      <c r="I1086" s="1"/>
    </row>
    <row r="1087" spans="1:9">
      <c r="A1087" s="18">
        <v>2</v>
      </c>
      <c r="B1087" s="18">
        <v>15</v>
      </c>
      <c r="C1087" s="18">
        <v>4</v>
      </c>
      <c r="D1087" s="18">
        <v>0.80119840799999997</v>
      </c>
      <c r="E1087" s="101">
        <f t="shared" si="16"/>
        <v>0.73636276490463914</v>
      </c>
      <c r="F1087" s="94"/>
      <c r="G1087" s="1"/>
      <c r="H1087" s="1"/>
      <c r="I1087" s="1"/>
    </row>
    <row r="1088" spans="1:9">
      <c r="A1088" s="18">
        <v>2</v>
      </c>
      <c r="B1088" s="18">
        <v>15</v>
      </c>
      <c r="C1088" s="18">
        <v>5</v>
      </c>
      <c r="D1088" s="18">
        <v>0.86177881999999995</v>
      </c>
      <c r="E1088" s="101">
        <f t="shared" si="16"/>
        <v>0.7920408082381728</v>
      </c>
      <c r="F1088" s="94"/>
      <c r="G1088" s="1"/>
      <c r="H1088" s="1"/>
      <c r="I1088" s="1"/>
    </row>
    <row r="1089" spans="1:9">
      <c r="A1089" s="18">
        <v>2</v>
      </c>
      <c r="B1089" s="18">
        <v>15</v>
      </c>
      <c r="C1089" s="18">
        <v>6</v>
      </c>
      <c r="D1089" s="18">
        <v>1.0515186439999999</v>
      </c>
      <c r="E1089" s="101">
        <f t="shared" si="16"/>
        <v>0.96642625386322156</v>
      </c>
      <c r="F1089" s="94"/>
      <c r="G1089" s="1"/>
      <c r="H1089" s="1"/>
      <c r="I1089" s="1"/>
    </row>
    <row r="1090" spans="1:9">
      <c r="A1090" s="18">
        <v>2</v>
      </c>
      <c r="B1090" s="18">
        <v>15</v>
      </c>
      <c r="C1090" s="18">
        <v>7</v>
      </c>
      <c r="D1090" s="18">
        <v>1.355280912</v>
      </c>
      <c r="E1090" s="101">
        <f t="shared" si="16"/>
        <v>1.2456070676351132</v>
      </c>
      <c r="F1090" s="94"/>
      <c r="G1090" s="1"/>
      <c r="H1090" s="1"/>
      <c r="I1090" s="1"/>
    </row>
    <row r="1091" spans="1:9">
      <c r="A1091" s="18">
        <v>2</v>
      </c>
      <c r="B1091" s="18">
        <v>15</v>
      </c>
      <c r="C1091" s="18">
        <v>8</v>
      </c>
      <c r="D1091" s="18">
        <v>1.274921051</v>
      </c>
      <c r="E1091" s="101">
        <f t="shared" si="16"/>
        <v>1.1717501941784794</v>
      </c>
      <c r="F1091" s="94"/>
      <c r="G1091" s="1"/>
      <c r="H1091" s="1"/>
      <c r="I1091" s="1"/>
    </row>
    <row r="1092" spans="1:9">
      <c r="A1092" s="18">
        <v>2</v>
      </c>
      <c r="B1092" s="18">
        <v>15</v>
      </c>
      <c r="C1092" s="18">
        <v>9</v>
      </c>
      <c r="D1092" s="18">
        <v>1.1110472840000001</v>
      </c>
      <c r="E1092" s="101">
        <f t="shared" ref="E1092:E1155" si="17">D1092/H$15</f>
        <v>1.0211376380893034</v>
      </c>
      <c r="F1092" s="94"/>
      <c r="G1092" s="1"/>
      <c r="H1092" s="1"/>
      <c r="I1092" s="1"/>
    </row>
    <row r="1093" spans="1:9">
      <c r="A1093" s="18">
        <v>2</v>
      </c>
      <c r="B1093" s="18">
        <v>15</v>
      </c>
      <c r="C1093" s="18">
        <v>10</v>
      </c>
      <c r="D1093" s="18">
        <v>1.132618245</v>
      </c>
      <c r="E1093" s="101">
        <f t="shared" si="17"/>
        <v>1.0409630050957865</v>
      </c>
      <c r="F1093" s="94"/>
      <c r="G1093" s="1"/>
      <c r="H1093" s="1"/>
      <c r="I1093" s="1"/>
    </row>
    <row r="1094" spans="1:9">
      <c r="A1094" s="18">
        <v>2</v>
      </c>
      <c r="B1094" s="18">
        <v>15</v>
      </c>
      <c r="C1094" s="18">
        <v>11</v>
      </c>
      <c r="D1094" s="18">
        <v>1.1102058239999999</v>
      </c>
      <c r="E1094" s="101">
        <f t="shared" si="17"/>
        <v>1.0203642718344905</v>
      </c>
      <c r="F1094" s="94"/>
      <c r="G1094" s="1"/>
      <c r="H1094" s="1"/>
      <c r="I1094" s="1"/>
    </row>
    <row r="1095" spans="1:9">
      <c r="A1095" s="18">
        <v>2</v>
      </c>
      <c r="B1095" s="18">
        <v>15</v>
      </c>
      <c r="C1095" s="18">
        <v>12</v>
      </c>
      <c r="D1095" s="18">
        <v>1.085322648</v>
      </c>
      <c r="E1095" s="101">
        <f t="shared" si="17"/>
        <v>0.99749472529519112</v>
      </c>
      <c r="F1095" s="94"/>
      <c r="G1095" s="1"/>
      <c r="H1095" s="1"/>
      <c r="I1095" s="1"/>
    </row>
    <row r="1096" spans="1:9">
      <c r="A1096" s="18">
        <v>2</v>
      </c>
      <c r="B1096" s="18">
        <v>15</v>
      </c>
      <c r="C1096" s="18">
        <v>13</v>
      </c>
      <c r="D1096" s="18">
        <v>1.0433528329999999</v>
      </c>
      <c r="E1096" s="101">
        <f t="shared" si="17"/>
        <v>0.95892124748077157</v>
      </c>
      <c r="F1096" s="94"/>
      <c r="G1096" s="1"/>
      <c r="H1096" s="1"/>
      <c r="I1096" s="1"/>
    </row>
    <row r="1097" spans="1:9">
      <c r="A1097" s="18">
        <v>2</v>
      </c>
      <c r="B1097" s="18">
        <v>15</v>
      </c>
      <c r="C1097" s="18">
        <v>14</v>
      </c>
      <c r="D1097" s="18">
        <v>1.0299778610000001</v>
      </c>
      <c r="E1097" s="101">
        <f t="shared" si="17"/>
        <v>0.94662862275248827</v>
      </c>
      <c r="F1097" s="94"/>
      <c r="G1097" s="1"/>
      <c r="H1097" s="1"/>
      <c r="I1097" s="1"/>
    </row>
    <row r="1098" spans="1:9">
      <c r="A1098" s="18">
        <v>2</v>
      </c>
      <c r="B1098" s="18">
        <v>15</v>
      </c>
      <c r="C1098" s="18">
        <v>15</v>
      </c>
      <c r="D1098" s="18">
        <v>1.0808277120000001</v>
      </c>
      <c r="E1098" s="101">
        <f t="shared" si="17"/>
        <v>0.99336353448405146</v>
      </c>
      <c r="F1098" s="94"/>
      <c r="G1098" s="1"/>
      <c r="H1098" s="1"/>
      <c r="I1098" s="1"/>
    </row>
    <row r="1099" spans="1:9">
      <c r="A1099" s="18">
        <v>2</v>
      </c>
      <c r="B1099" s="18">
        <v>15</v>
      </c>
      <c r="C1099" s="18">
        <v>16</v>
      </c>
      <c r="D1099" s="18">
        <v>1.288033867</v>
      </c>
      <c r="E1099" s="101">
        <f t="shared" si="17"/>
        <v>1.1838018774432391</v>
      </c>
      <c r="F1099" s="94"/>
      <c r="G1099" s="1"/>
      <c r="H1099" s="1"/>
      <c r="I1099" s="1"/>
    </row>
    <row r="1100" spans="1:9">
      <c r="A1100" s="18">
        <v>2</v>
      </c>
      <c r="B1100" s="18">
        <v>15</v>
      </c>
      <c r="C1100" s="18">
        <v>17</v>
      </c>
      <c r="D1100" s="18">
        <v>1.743193816</v>
      </c>
      <c r="E1100" s="101">
        <f t="shared" si="17"/>
        <v>1.6021287677276923</v>
      </c>
      <c r="F1100" s="94"/>
      <c r="G1100" s="1"/>
      <c r="H1100" s="1"/>
      <c r="I1100" s="1"/>
    </row>
    <row r="1101" spans="1:9">
      <c r="A1101" s="18">
        <v>2</v>
      </c>
      <c r="B1101" s="18">
        <v>15</v>
      </c>
      <c r="C1101" s="18">
        <v>18</v>
      </c>
      <c r="D1101" s="18">
        <v>2.057164169</v>
      </c>
      <c r="E1101" s="101">
        <f t="shared" si="17"/>
        <v>1.8906915942693616</v>
      </c>
      <c r="F1101" s="94"/>
      <c r="G1101" s="1"/>
      <c r="H1101" s="1"/>
      <c r="I1101" s="1"/>
    </row>
    <row r="1102" spans="1:9">
      <c r="A1102" s="18">
        <v>2</v>
      </c>
      <c r="B1102" s="18">
        <v>15</v>
      </c>
      <c r="C1102" s="18">
        <v>19</v>
      </c>
      <c r="D1102" s="18">
        <v>2.1802151580000002</v>
      </c>
      <c r="E1102" s="101">
        <f t="shared" si="17"/>
        <v>2.0037848874905464</v>
      </c>
      <c r="F1102" s="94"/>
      <c r="G1102" s="1"/>
      <c r="H1102" s="1"/>
      <c r="I1102" s="1"/>
    </row>
    <row r="1103" spans="1:9">
      <c r="A1103" s="18">
        <v>2</v>
      </c>
      <c r="B1103" s="18">
        <v>15</v>
      </c>
      <c r="C1103" s="18">
        <v>20</v>
      </c>
      <c r="D1103" s="18">
        <v>2.1147339939999998</v>
      </c>
      <c r="E1103" s="101">
        <f t="shared" si="17"/>
        <v>1.943602677327924</v>
      </c>
      <c r="F1103" s="94"/>
      <c r="G1103" s="1"/>
      <c r="H1103" s="1"/>
      <c r="I1103" s="1"/>
    </row>
    <row r="1104" spans="1:9">
      <c r="A1104" s="18">
        <v>2</v>
      </c>
      <c r="B1104" s="18">
        <v>15</v>
      </c>
      <c r="C1104" s="18">
        <v>21</v>
      </c>
      <c r="D1104" s="18">
        <v>1.941453168</v>
      </c>
      <c r="E1104" s="101">
        <f t="shared" si="17"/>
        <v>1.7843443127777046</v>
      </c>
      <c r="F1104" s="94"/>
      <c r="G1104" s="1"/>
      <c r="H1104" s="1"/>
      <c r="I1104" s="1"/>
    </row>
    <row r="1105" spans="1:9">
      <c r="A1105" s="18">
        <v>2</v>
      </c>
      <c r="B1105" s="18">
        <v>15</v>
      </c>
      <c r="C1105" s="18">
        <v>22</v>
      </c>
      <c r="D1105" s="18">
        <v>1.6324121519999999</v>
      </c>
      <c r="E1105" s="101">
        <f t="shared" si="17"/>
        <v>1.5003119248717378</v>
      </c>
      <c r="F1105" s="94"/>
      <c r="G1105" s="1"/>
      <c r="H1105" s="1"/>
      <c r="I1105" s="1"/>
    </row>
    <row r="1106" spans="1:9">
      <c r="A1106" s="18">
        <v>2</v>
      </c>
      <c r="B1106" s="18">
        <v>15</v>
      </c>
      <c r="C1106" s="18">
        <v>23</v>
      </c>
      <c r="D1106" s="18">
        <v>1.3360710790000001</v>
      </c>
      <c r="E1106" s="101">
        <f t="shared" si="17"/>
        <v>1.227951758288522</v>
      </c>
      <c r="F1106" s="94"/>
      <c r="G1106" s="1"/>
      <c r="H1106" s="1"/>
      <c r="I1106" s="1"/>
    </row>
    <row r="1107" spans="1:9">
      <c r="A1107" s="18">
        <v>2</v>
      </c>
      <c r="B1107" s="18">
        <v>16</v>
      </c>
      <c r="C1107" s="18">
        <v>0</v>
      </c>
      <c r="D1107" s="18">
        <v>1.025795988</v>
      </c>
      <c r="E1107" s="101">
        <f t="shared" si="17"/>
        <v>0.94278516084091635</v>
      </c>
      <c r="F1107" s="94"/>
      <c r="G1107" s="1"/>
      <c r="H1107" s="1"/>
      <c r="I1107" s="1"/>
    </row>
    <row r="1108" spans="1:9">
      <c r="A1108" s="18">
        <v>2</v>
      </c>
      <c r="B1108" s="18">
        <v>16</v>
      </c>
      <c r="C1108" s="18">
        <v>1</v>
      </c>
      <c r="D1108" s="18">
        <v>0.91375543599999998</v>
      </c>
      <c r="E1108" s="101">
        <f t="shared" si="17"/>
        <v>0.83981130339390797</v>
      </c>
      <c r="F1108" s="94"/>
      <c r="G1108" s="1"/>
      <c r="H1108" s="1"/>
      <c r="I1108" s="1"/>
    </row>
    <row r="1109" spans="1:9">
      <c r="A1109" s="18">
        <v>2</v>
      </c>
      <c r="B1109" s="18">
        <v>16</v>
      </c>
      <c r="C1109" s="18">
        <v>2</v>
      </c>
      <c r="D1109" s="18">
        <v>0.86982247199999996</v>
      </c>
      <c r="E1109" s="101">
        <f t="shared" si="17"/>
        <v>0.79943354113368137</v>
      </c>
      <c r="F1109" s="94"/>
      <c r="G1109" s="1"/>
      <c r="H1109" s="1"/>
      <c r="I1109" s="1"/>
    </row>
    <row r="1110" spans="1:9">
      <c r="A1110" s="18">
        <v>2</v>
      </c>
      <c r="B1110" s="18">
        <v>16</v>
      </c>
      <c r="C1110" s="18">
        <v>3</v>
      </c>
      <c r="D1110" s="18">
        <v>0.86839278499999994</v>
      </c>
      <c r="E1110" s="101">
        <f t="shared" si="17"/>
        <v>0.79811954916645289</v>
      </c>
      <c r="F1110" s="94"/>
      <c r="G1110" s="1"/>
      <c r="H1110" s="1"/>
      <c r="I1110" s="1"/>
    </row>
    <row r="1111" spans="1:9">
      <c r="A1111" s="18">
        <v>2</v>
      </c>
      <c r="B1111" s="18">
        <v>16</v>
      </c>
      <c r="C1111" s="18">
        <v>4</v>
      </c>
      <c r="D1111" s="18">
        <v>0.86366827499999999</v>
      </c>
      <c r="E1111" s="101">
        <f t="shared" si="17"/>
        <v>0.79377736224785433</v>
      </c>
      <c r="F1111" s="94"/>
      <c r="G1111" s="1"/>
      <c r="H1111" s="1"/>
      <c r="I1111" s="1"/>
    </row>
    <row r="1112" spans="1:9">
      <c r="A1112" s="18">
        <v>2</v>
      </c>
      <c r="B1112" s="18">
        <v>16</v>
      </c>
      <c r="C1112" s="18">
        <v>5</v>
      </c>
      <c r="D1112" s="18">
        <v>0.91973735099999998</v>
      </c>
      <c r="E1112" s="101">
        <f t="shared" si="17"/>
        <v>0.84530914191285889</v>
      </c>
      <c r="F1112" s="94"/>
      <c r="G1112" s="1"/>
      <c r="H1112" s="1"/>
      <c r="I1112" s="1"/>
    </row>
    <row r="1113" spans="1:9">
      <c r="A1113" s="18">
        <v>2</v>
      </c>
      <c r="B1113" s="18">
        <v>16</v>
      </c>
      <c r="C1113" s="18">
        <v>6</v>
      </c>
      <c r="D1113" s="18">
        <v>1.107326311</v>
      </c>
      <c r="E1113" s="101">
        <f t="shared" si="17"/>
        <v>1.0177177786149749</v>
      </c>
      <c r="F1113" s="94"/>
      <c r="G1113" s="1"/>
      <c r="H1113" s="1"/>
      <c r="I1113" s="1"/>
    </row>
    <row r="1114" spans="1:9">
      <c r="A1114" s="18">
        <v>2</v>
      </c>
      <c r="B1114" s="18">
        <v>16</v>
      </c>
      <c r="C1114" s="18">
        <v>7</v>
      </c>
      <c r="D1114" s="18">
        <v>1.412214495</v>
      </c>
      <c r="E1114" s="101">
        <f t="shared" si="17"/>
        <v>1.2979333955149455</v>
      </c>
      <c r="F1114" s="94"/>
      <c r="G1114" s="1"/>
      <c r="H1114" s="1"/>
      <c r="I1114" s="1"/>
    </row>
    <row r="1115" spans="1:9">
      <c r="A1115" s="18">
        <v>2</v>
      </c>
      <c r="B1115" s="18">
        <v>16</v>
      </c>
      <c r="C1115" s="18">
        <v>8</v>
      </c>
      <c r="D1115" s="18">
        <v>1.321998816</v>
      </c>
      <c r="E1115" s="101">
        <f t="shared" si="17"/>
        <v>1.2150182696698759</v>
      </c>
      <c r="F1115" s="94"/>
      <c r="G1115" s="1"/>
      <c r="H1115" s="1"/>
      <c r="I1115" s="1"/>
    </row>
    <row r="1116" spans="1:9">
      <c r="A1116" s="18">
        <v>2</v>
      </c>
      <c r="B1116" s="18">
        <v>16</v>
      </c>
      <c r="C1116" s="18">
        <v>9</v>
      </c>
      <c r="D1116" s="18">
        <v>1.1481515040000001</v>
      </c>
      <c r="E1116" s="101">
        <f t="shared" si="17"/>
        <v>1.0552392610531247</v>
      </c>
      <c r="F1116" s="94"/>
      <c r="G1116" s="1"/>
      <c r="H1116" s="1"/>
      <c r="I1116" s="1"/>
    </row>
    <row r="1117" spans="1:9">
      <c r="A1117" s="18">
        <v>2</v>
      </c>
      <c r="B1117" s="18">
        <v>16</v>
      </c>
      <c r="C1117" s="18">
        <v>10</v>
      </c>
      <c r="D1117" s="18">
        <v>1.1711323</v>
      </c>
      <c r="E1117" s="101">
        <f t="shared" si="17"/>
        <v>1.0763603745167818</v>
      </c>
      <c r="F1117" s="94"/>
      <c r="G1117" s="1"/>
      <c r="H1117" s="1"/>
      <c r="I1117" s="1"/>
    </row>
    <row r="1118" spans="1:9">
      <c r="A1118" s="18">
        <v>2</v>
      </c>
      <c r="B1118" s="18">
        <v>16</v>
      </c>
      <c r="C1118" s="18">
        <v>11</v>
      </c>
      <c r="D1118" s="18">
        <v>1.115907464</v>
      </c>
      <c r="E1118" s="101">
        <f t="shared" si="17"/>
        <v>1.0256045161397327</v>
      </c>
      <c r="F1118" s="94"/>
      <c r="G1118" s="1"/>
      <c r="H1118" s="1"/>
      <c r="I1118" s="1"/>
    </row>
    <row r="1119" spans="1:9">
      <c r="A1119" s="18">
        <v>2</v>
      </c>
      <c r="B1119" s="18">
        <v>16</v>
      </c>
      <c r="C1119" s="18">
        <v>12</v>
      </c>
      <c r="D1119" s="18">
        <v>1.0674780589999999</v>
      </c>
      <c r="E1119" s="101">
        <f t="shared" si="17"/>
        <v>0.98109417985797776</v>
      </c>
      <c r="F1119" s="94"/>
      <c r="G1119" s="1"/>
      <c r="H1119" s="1"/>
      <c r="I1119" s="1"/>
    </row>
    <row r="1120" spans="1:9">
      <c r="A1120" s="18">
        <v>2</v>
      </c>
      <c r="B1120" s="18">
        <v>16</v>
      </c>
      <c r="C1120" s="18">
        <v>13</v>
      </c>
      <c r="D1120" s="18">
        <v>1.0238956560000001</v>
      </c>
      <c r="E1120" s="101">
        <f t="shared" si="17"/>
        <v>0.94103861003429423</v>
      </c>
      <c r="F1120" s="94"/>
      <c r="G1120" s="1"/>
      <c r="H1120" s="1"/>
      <c r="I1120" s="1"/>
    </row>
    <row r="1121" spans="1:9">
      <c r="A1121" s="18">
        <v>2</v>
      </c>
      <c r="B1121" s="18">
        <v>16</v>
      </c>
      <c r="C1121" s="18">
        <v>14</v>
      </c>
      <c r="D1121" s="18">
        <v>1.008381178</v>
      </c>
      <c r="E1121" s="101">
        <f t="shared" si="17"/>
        <v>0.92677961525589692</v>
      </c>
      <c r="F1121" s="94"/>
      <c r="G1121" s="1"/>
      <c r="H1121" s="1"/>
      <c r="I1121" s="1"/>
    </row>
    <row r="1122" spans="1:9">
      <c r="A1122" s="18">
        <v>2</v>
      </c>
      <c r="B1122" s="18">
        <v>16</v>
      </c>
      <c r="C1122" s="18">
        <v>15</v>
      </c>
      <c r="D1122" s="18">
        <v>1.074617956</v>
      </c>
      <c r="E1122" s="101">
        <f t="shared" si="17"/>
        <v>0.98765629261751087</v>
      </c>
      <c r="F1122" s="94"/>
      <c r="G1122" s="1"/>
      <c r="H1122" s="1"/>
      <c r="I1122" s="1"/>
    </row>
    <row r="1123" spans="1:9">
      <c r="A1123" s="18">
        <v>2</v>
      </c>
      <c r="B1123" s="18">
        <v>16</v>
      </c>
      <c r="C1123" s="18">
        <v>16</v>
      </c>
      <c r="D1123" s="18">
        <v>1.2843224440000001</v>
      </c>
      <c r="E1123" s="101">
        <f t="shared" si="17"/>
        <v>1.1803907951511103</v>
      </c>
      <c r="F1123" s="94"/>
      <c r="G1123" s="1"/>
      <c r="H1123" s="1"/>
      <c r="I1123" s="1"/>
    </row>
    <row r="1124" spans="1:9">
      <c r="A1124" s="18">
        <v>2</v>
      </c>
      <c r="B1124" s="18">
        <v>16</v>
      </c>
      <c r="C1124" s="18">
        <v>17</v>
      </c>
      <c r="D1124" s="18">
        <v>1.7374012320000001</v>
      </c>
      <c r="E1124" s="101">
        <f t="shared" si="17"/>
        <v>1.596804938913766</v>
      </c>
      <c r="F1124" s="94"/>
      <c r="G1124" s="1"/>
      <c r="H1124" s="1"/>
      <c r="I1124" s="1"/>
    </row>
    <row r="1125" spans="1:9">
      <c r="A1125" s="18">
        <v>2</v>
      </c>
      <c r="B1125" s="18">
        <v>16</v>
      </c>
      <c r="C1125" s="18">
        <v>18</v>
      </c>
      <c r="D1125" s="18">
        <v>2.0474064379999999</v>
      </c>
      <c r="E1125" s="101">
        <f t="shared" si="17"/>
        <v>1.8817234913542646</v>
      </c>
      <c r="F1125" s="94"/>
      <c r="G1125" s="1"/>
      <c r="H1125" s="1"/>
      <c r="I1125" s="1"/>
    </row>
    <row r="1126" spans="1:9">
      <c r="A1126" s="18">
        <v>2</v>
      </c>
      <c r="B1126" s="18">
        <v>16</v>
      </c>
      <c r="C1126" s="18">
        <v>19</v>
      </c>
      <c r="D1126" s="18">
        <v>2.1673541670000001</v>
      </c>
      <c r="E1126" s="101">
        <f t="shared" si="17"/>
        <v>1.9919646507082314</v>
      </c>
      <c r="F1126" s="94"/>
      <c r="G1126" s="1"/>
      <c r="H1126" s="1"/>
      <c r="I1126" s="1"/>
    </row>
    <row r="1127" spans="1:9">
      <c r="A1127" s="18">
        <v>2</v>
      </c>
      <c r="B1127" s="18">
        <v>16</v>
      </c>
      <c r="C1127" s="18">
        <v>20</v>
      </c>
      <c r="D1127" s="18">
        <v>2.097186534</v>
      </c>
      <c r="E1127" s="101">
        <f t="shared" si="17"/>
        <v>1.9274752162226176</v>
      </c>
      <c r="F1127" s="94"/>
      <c r="G1127" s="1"/>
      <c r="H1127" s="1"/>
      <c r="I1127" s="1"/>
    </row>
    <row r="1128" spans="1:9">
      <c r="A1128" s="18">
        <v>2</v>
      </c>
      <c r="B1128" s="18">
        <v>16</v>
      </c>
      <c r="C1128" s="18">
        <v>21</v>
      </c>
      <c r="D1128" s="18">
        <v>1.9274010930000001</v>
      </c>
      <c r="E1128" s="101">
        <f t="shared" si="17"/>
        <v>1.7714293784788744</v>
      </c>
      <c r="F1128" s="94"/>
      <c r="G1128" s="1"/>
      <c r="H1128" s="1"/>
      <c r="I1128" s="1"/>
    </row>
    <row r="1129" spans="1:9">
      <c r="A1129" s="18">
        <v>2</v>
      </c>
      <c r="B1129" s="18">
        <v>16</v>
      </c>
      <c r="C1129" s="18">
        <v>22</v>
      </c>
      <c r="D1129" s="18">
        <v>1.616965172</v>
      </c>
      <c r="E1129" s="101">
        <f t="shared" si="17"/>
        <v>1.4861149659304185</v>
      </c>
      <c r="F1129" s="94"/>
      <c r="G1129" s="1"/>
      <c r="H1129" s="1"/>
      <c r="I1129" s="1"/>
    </row>
    <row r="1130" spans="1:9">
      <c r="A1130" s="18">
        <v>2</v>
      </c>
      <c r="B1130" s="18">
        <v>16</v>
      </c>
      <c r="C1130" s="18">
        <v>23</v>
      </c>
      <c r="D1130" s="18">
        <v>1.3229460280000001</v>
      </c>
      <c r="E1130" s="101">
        <f t="shared" si="17"/>
        <v>1.2158888301207036</v>
      </c>
      <c r="F1130" s="94"/>
      <c r="G1130" s="1"/>
      <c r="H1130" s="1"/>
      <c r="I1130" s="1"/>
    </row>
    <row r="1131" spans="1:9">
      <c r="A1131" s="18">
        <v>2</v>
      </c>
      <c r="B1131" s="18">
        <v>17</v>
      </c>
      <c r="C1131" s="18">
        <v>0</v>
      </c>
      <c r="D1131" s="18">
        <v>1.0131334190000001</v>
      </c>
      <c r="E1131" s="101">
        <f t="shared" si="17"/>
        <v>0.93114728908963373</v>
      </c>
      <c r="F1131" s="94"/>
      <c r="G1131" s="1"/>
      <c r="H1131" s="1"/>
      <c r="I1131" s="1"/>
    </row>
    <row r="1132" spans="1:9">
      <c r="A1132" s="18">
        <v>2</v>
      </c>
      <c r="B1132" s="18">
        <v>17</v>
      </c>
      <c r="C1132" s="18">
        <v>1</v>
      </c>
      <c r="D1132" s="18">
        <v>0.89742756300000004</v>
      </c>
      <c r="E1132" s="101">
        <f t="shared" si="17"/>
        <v>0.82480473624744433</v>
      </c>
      <c r="F1132" s="94"/>
      <c r="G1132" s="1"/>
      <c r="H1132" s="1"/>
      <c r="I1132" s="1"/>
    </row>
    <row r="1133" spans="1:9">
      <c r="A1133" s="18">
        <v>2</v>
      </c>
      <c r="B1133" s="18">
        <v>17</v>
      </c>
      <c r="C1133" s="18">
        <v>2</v>
      </c>
      <c r="D1133" s="18">
        <v>0.85107753399999997</v>
      </c>
      <c r="E1133" s="101">
        <f t="shared" si="17"/>
        <v>0.78220550593563087</v>
      </c>
      <c r="F1133" s="94"/>
      <c r="G1133" s="1"/>
      <c r="H1133" s="1"/>
      <c r="I1133" s="1"/>
    </row>
    <row r="1134" spans="1:9">
      <c r="A1134" s="18">
        <v>2</v>
      </c>
      <c r="B1134" s="18">
        <v>17</v>
      </c>
      <c r="C1134" s="18">
        <v>3</v>
      </c>
      <c r="D1134" s="18">
        <v>0.84043540400000005</v>
      </c>
      <c r="E1134" s="101">
        <f t="shared" si="17"/>
        <v>0.77242457253258479</v>
      </c>
      <c r="F1134" s="94"/>
      <c r="G1134" s="1"/>
      <c r="H1134" s="1"/>
      <c r="I1134" s="1"/>
    </row>
    <row r="1135" spans="1:9">
      <c r="A1135" s="18">
        <v>2</v>
      </c>
      <c r="B1135" s="18">
        <v>17</v>
      </c>
      <c r="C1135" s="18">
        <v>4</v>
      </c>
      <c r="D1135" s="18">
        <v>0.840544862</v>
      </c>
      <c r="E1135" s="101">
        <f t="shared" si="17"/>
        <v>0.77252517282673927</v>
      </c>
      <c r="F1135" s="94"/>
      <c r="G1135" s="1"/>
      <c r="H1135" s="1"/>
      <c r="I1135" s="1"/>
    </row>
    <row r="1136" spans="1:9">
      <c r="A1136" s="18">
        <v>2</v>
      </c>
      <c r="B1136" s="18">
        <v>17</v>
      </c>
      <c r="C1136" s="18">
        <v>5</v>
      </c>
      <c r="D1136" s="18">
        <v>0.90474065599999998</v>
      </c>
      <c r="E1136" s="101">
        <f t="shared" si="17"/>
        <v>0.83152602940992992</v>
      </c>
      <c r="F1136" s="94"/>
      <c r="G1136" s="1"/>
      <c r="H1136" s="1"/>
      <c r="I1136" s="1"/>
    </row>
    <row r="1137" spans="1:9">
      <c r="A1137" s="18">
        <v>2</v>
      </c>
      <c r="B1137" s="18">
        <v>17</v>
      </c>
      <c r="C1137" s="18">
        <v>6</v>
      </c>
      <c r="D1137" s="18">
        <v>1.0935604619999999</v>
      </c>
      <c r="E1137" s="101">
        <f t="shared" si="17"/>
        <v>1.0050659079551174</v>
      </c>
      <c r="F1137" s="94"/>
      <c r="G1137" s="1"/>
      <c r="H1137" s="1"/>
      <c r="I1137" s="1"/>
    </row>
    <row r="1138" spans="1:9">
      <c r="A1138" s="18">
        <v>2</v>
      </c>
      <c r="B1138" s="18">
        <v>17</v>
      </c>
      <c r="C1138" s="18">
        <v>7</v>
      </c>
      <c r="D1138" s="18">
        <v>1.3982921420000001</v>
      </c>
      <c r="E1138" s="101">
        <f t="shared" si="17"/>
        <v>1.2851376856799126</v>
      </c>
      <c r="F1138" s="94"/>
      <c r="G1138" s="1"/>
      <c r="H1138" s="1"/>
      <c r="I1138" s="1"/>
    </row>
    <row r="1139" spans="1:9">
      <c r="A1139" s="18">
        <v>2</v>
      </c>
      <c r="B1139" s="18">
        <v>17</v>
      </c>
      <c r="C1139" s="18">
        <v>8</v>
      </c>
      <c r="D1139" s="18">
        <v>1.3084687719999999</v>
      </c>
      <c r="E1139" s="101">
        <f t="shared" si="17"/>
        <v>1.2025831218842085</v>
      </c>
      <c r="F1139" s="94"/>
      <c r="G1139" s="1"/>
      <c r="H1139" s="1"/>
      <c r="I1139" s="1"/>
    </row>
    <row r="1140" spans="1:9">
      <c r="A1140" s="18">
        <v>2</v>
      </c>
      <c r="B1140" s="18">
        <v>17</v>
      </c>
      <c r="C1140" s="18">
        <v>9</v>
      </c>
      <c r="D1140" s="18">
        <v>1.131320592</v>
      </c>
      <c r="E1140" s="101">
        <f t="shared" si="17"/>
        <v>1.0397703624976165</v>
      </c>
      <c r="F1140" s="94"/>
      <c r="G1140" s="1"/>
      <c r="H1140" s="1"/>
      <c r="I1140" s="1"/>
    </row>
    <row r="1141" spans="1:9">
      <c r="A1141" s="18">
        <v>2</v>
      </c>
      <c r="B1141" s="18">
        <v>17</v>
      </c>
      <c r="C1141" s="18">
        <v>10</v>
      </c>
      <c r="D1141" s="18">
        <v>1.1410501820000001</v>
      </c>
      <c r="E1141" s="101">
        <f t="shared" si="17"/>
        <v>1.0487126016761403</v>
      </c>
      <c r="F1141" s="94"/>
      <c r="G1141" s="1"/>
      <c r="H1141" s="1"/>
      <c r="I1141" s="1"/>
    </row>
    <row r="1142" spans="1:9">
      <c r="A1142" s="18">
        <v>2</v>
      </c>
      <c r="B1142" s="18">
        <v>17</v>
      </c>
      <c r="C1142" s="18">
        <v>11</v>
      </c>
      <c r="D1142" s="18">
        <v>1.0908419629999999</v>
      </c>
      <c r="E1142" s="101">
        <f t="shared" si="17"/>
        <v>1.0025673989465591</v>
      </c>
      <c r="F1142" s="94"/>
      <c r="G1142" s="1"/>
      <c r="H1142" s="1"/>
      <c r="I1142" s="1"/>
    </row>
    <row r="1143" spans="1:9">
      <c r="A1143" s="18">
        <v>2</v>
      </c>
      <c r="B1143" s="18">
        <v>17</v>
      </c>
      <c r="C1143" s="18">
        <v>12</v>
      </c>
      <c r="D1143" s="18">
        <v>1.040330491</v>
      </c>
      <c r="E1143" s="101">
        <f t="shared" si="17"/>
        <v>0.95614348345954381</v>
      </c>
      <c r="F1143" s="94"/>
      <c r="G1143" s="1"/>
      <c r="H1143" s="1"/>
      <c r="I1143" s="1"/>
    </row>
    <row r="1144" spans="1:9">
      <c r="A1144" s="18">
        <v>2</v>
      </c>
      <c r="B1144" s="18">
        <v>17</v>
      </c>
      <c r="C1144" s="18">
        <v>13</v>
      </c>
      <c r="D1144" s="18">
        <v>1.001603781</v>
      </c>
      <c r="E1144" s="101">
        <f t="shared" si="17"/>
        <v>0.92055066778927086</v>
      </c>
      <c r="F1144" s="94"/>
      <c r="G1144" s="1"/>
      <c r="H1144" s="1"/>
      <c r="I1144" s="1"/>
    </row>
    <row r="1145" spans="1:9">
      <c r="A1145" s="18">
        <v>2</v>
      </c>
      <c r="B1145" s="18">
        <v>17</v>
      </c>
      <c r="C1145" s="18">
        <v>14</v>
      </c>
      <c r="D1145" s="18">
        <v>1.00692308</v>
      </c>
      <c r="E1145" s="101">
        <f t="shared" si="17"/>
        <v>0.92543951140139458</v>
      </c>
      <c r="F1145" s="94"/>
      <c r="G1145" s="1"/>
      <c r="H1145" s="1"/>
      <c r="I1145" s="1"/>
    </row>
    <row r="1146" spans="1:9">
      <c r="A1146" s="18">
        <v>2</v>
      </c>
      <c r="B1146" s="18">
        <v>17</v>
      </c>
      <c r="C1146" s="18">
        <v>15</v>
      </c>
      <c r="D1146" s="18">
        <v>1.0608335</v>
      </c>
      <c r="E1146" s="101">
        <f t="shared" si="17"/>
        <v>0.97498732069805305</v>
      </c>
      <c r="F1146" s="94"/>
      <c r="G1146" s="1"/>
      <c r="H1146" s="1"/>
      <c r="I1146" s="1"/>
    </row>
    <row r="1147" spans="1:9">
      <c r="A1147" s="18">
        <v>2</v>
      </c>
      <c r="B1147" s="18">
        <v>17</v>
      </c>
      <c r="C1147" s="18">
        <v>16</v>
      </c>
      <c r="D1147" s="18">
        <v>1.2597580939999999</v>
      </c>
      <c r="E1147" s="101">
        <f t="shared" si="17"/>
        <v>1.157814274150228</v>
      </c>
      <c r="F1147" s="94"/>
      <c r="G1147" s="1"/>
      <c r="H1147" s="1"/>
      <c r="I1147" s="1"/>
    </row>
    <row r="1148" spans="1:9">
      <c r="A1148" s="18">
        <v>2</v>
      </c>
      <c r="B1148" s="18">
        <v>17</v>
      </c>
      <c r="C1148" s="18">
        <v>17</v>
      </c>
      <c r="D1148" s="18">
        <v>1.6944344069999999</v>
      </c>
      <c r="E1148" s="101">
        <f t="shared" si="17"/>
        <v>1.5573151324685017</v>
      </c>
      <c r="F1148" s="94"/>
      <c r="G1148" s="1"/>
      <c r="H1148" s="1"/>
      <c r="I1148" s="1"/>
    </row>
    <row r="1149" spans="1:9">
      <c r="A1149" s="18">
        <v>2</v>
      </c>
      <c r="B1149" s="18">
        <v>17</v>
      </c>
      <c r="C1149" s="18">
        <v>18</v>
      </c>
      <c r="D1149" s="18">
        <v>2.0078125469999999</v>
      </c>
      <c r="E1149" s="101">
        <f t="shared" si="17"/>
        <v>1.845333669858148</v>
      </c>
      <c r="F1149" s="94"/>
      <c r="G1149" s="1"/>
      <c r="H1149" s="1"/>
      <c r="I1149" s="1"/>
    </row>
    <row r="1150" spans="1:9">
      <c r="A1150" s="18">
        <v>2</v>
      </c>
      <c r="B1150" s="18">
        <v>17</v>
      </c>
      <c r="C1150" s="18">
        <v>19</v>
      </c>
      <c r="D1150" s="18">
        <v>2.1194079800000001</v>
      </c>
      <c r="E1150" s="101">
        <f t="shared" si="17"/>
        <v>1.9478984288168435</v>
      </c>
      <c r="F1150" s="94"/>
      <c r="G1150" s="1"/>
      <c r="H1150" s="1"/>
      <c r="I1150" s="1"/>
    </row>
    <row r="1151" spans="1:9">
      <c r="A1151" s="18">
        <v>2</v>
      </c>
      <c r="B1151" s="18">
        <v>17</v>
      </c>
      <c r="C1151" s="18">
        <v>20</v>
      </c>
      <c r="D1151" s="18">
        <v>2.0397379870000001</v>
      </c>
      <c r="E1151" s="101">
        <f t="shared" si="17"/>
        <v>1.87467559694445</v>
      </c>
      <c r="F1151" s="94"/>
      <c r="G1151" s="1"/>
      <c r="H1151" s="1"/>
      <c r="I1151" s="1"/>
    </row>
    <row r="1152" spans="1:9">
      <c r="A1152" s="18">
        <v>2</v>
      </c>
      <c r="B1152" s="18">
        <v>17</v>
      </c>
      <c r="C1152" s="18">
        <v>21</v>
      </c>
      <c r="D1152" s="18">
        <v>1.8599705799999999</v>
      </c>
      <c r="E1152" s="101">
        <f t="shared" si="17"/>
        <v>1.7094555671284926</v>
      </c>
      <c r="F1152" s="94"/>
      <c r="G1152" s="1"/>
      <c r="H1152" s="1"/>
      <c r="I1152" s="1"/>
    </row>
    <row r="1153" spans="1:9">
      <c r="A1153" s="18">
        <v>2</v>
      </c>
      <c r="B1153" s="18">
        <v>17</v>
      </c>
      <c r="C1153" s="18">
        <v>22</v>
      </c>
      <c r="D1153" s="18">
        <v>1.5432367810000001</v>
      </c>
      <c r="E1153" s="101">
        <f t="shared" si="17"/>
        <v>1.4183529218391746</v>
      </c>
      <c r="F1153" s="94"/>
      <c r="G1153" s="1"/>
      <c r="H1153" s="1"/>
      <c r="I1153" s="1"/>
    </row>
    <row r="1154" spans="1:9">
      <c r="A1154" s="18">
        <v>2</v>
      </c>
      <c r="B1154" s="18">
        <v>17</v>
      </c>
      <c r="C1154" s="18">
        <v>23</v>
      </c>
      <c r="D1154" s="18">
        <v>1.2455592289999999</v>
      </c>
      <c r="E1154" s="101">
        <f t="shared" si="17"/>
        <v>1.1447644285869956</v>
      </c>
      <c r="F1154" s="94"/>
      <c r="G1154" s="1"/>
      <c r="H1154" s="1"/>
      <c r="I1154" s="1"/>
    </row>
    <row r="1155" spans="1:9">
      <c r="A1155" s="18">
        <v>2</v>
      </c>
      <c r="B1155" s="18">
        <v>18</v>
      </c>
      <c r="C1155" s="18">
        <v>0</v>
      </c>
      <c r="D1155" s="18">
        <v>0.93949132300000004</v>
      </c>
      <c r="E1155" s="101">
        <f t="shared" si="17"/>
        <v>0.86346455671963529</v>
      </c>
      <c r="F1155" s="94"/>
      <c r="G1155" s="1"/>
      <c r="H1155" s="1"/>
      <c r="I1155" s="1"/>
    </row>
    <row r="1156" spans="1:9">
      <c r="A1156" s="18">
        <v>2</v>
      </c>
      <c r="B1156" s="18">
        <v>18</v>
      </c>
      <c r="C1156" s="18">
        <v>1</v>
      </c>
      <c r="D1156" s="18">
        <v>0.81452614599999995</v>
      </c>
      <c r="E1156" s="101">
        <f t="shared" ref="E1156:E1219" si="18">D1156/H$15</f>
        <v>0.74861197796548762</v>
      </c>
      <c r="F1156" s="94"/>
      <c r="G1156" s="1"/>
      <c r="H1156" s="1"/>
      <c r="I1156" s="1"/>
    </row>
    <row r="1157" spans="1:9">
      <c r="A1157" s="18">
        <v>2</v>
      </c>
      <c r="B1157" s="18">
        <v>18</v>
      </c>
      <c r="C1157" s="18">
        <v>2</v>
      </c>
      <c r="D1157" s="18">
        <v>0.75978613100000003</v>
      </c>
      <c r="E1157" s="101">
        <f t="shared" si="18"/>
        <v>0.69830170725870744</v>
      </c>
      <c r="F1157" s="94"/>
      <c r="G1157" s="1"/>
      <c r="H1157" s="1"/>
      <c r="I1157" s="1"/>
    </row>
    <row r="1158" spans="1:9">
      <c r="A1158" s="18">
        <v>2</v>
      </c>
      <c r="B1158" s="18">
        <v>18</v>
      </c>
      <c r="C1158" s="18">
        <v>3</v>
      </c>
      <c r="D1158" s="18">
        <v>0.74600800899999997</v>
      </c>
      <c r="E1158" s="101">
        <f t="shared" si="18"/>
        <v>0.68563855677087782</v>
      </c>
      <c r="F1158" s="94"/>
      <c r="G1158" s="1"/>
      <c r="H1158" s="1"/>
      <c r="I1158" s="1"/>
    </row>
    <row r="1159" spans="1:9">
      <c r="A1159" s="18">
        <v>2</v>
      </c>
      <c r="B1159" s="18">
        <v>18</v>
      </c>
      <c r="C1159" s="18">
        <v>4</v>
      </c>
      <c r="D1159" s="18">
        <v>0.74291992500000004</v>
      </c>
      <c r="E1159" s="101">
        <f t="shared" si="18"/>
        <v>0.68280037081120515</v>
      </c>
      <c r="F1159" s="94"/>
      <c r="G1159" s="1"/>
      <c r="H1159" s="1"/>
      <c r="I1159" s="1"/>
    </row>
    <row r="1160" spans="1:9">
      <c r="A1160" s="18">
        <v>2</v>
      </c>
      <c r="B1160" s="18">
        <v>18</v>
      </c>
      <c r="C1160" s="18">
        <v>5</v>
      </c>
      <c r="D1160" s="18">
        <v>0.80228280900000004</v>
      </c>
      <c r="E1160" s="101">
        <f t="shared" si="18"/>
        <v>0.73735941256475956</v>
      </c>
      <c r="F1160" s="94"/>
      <c r="G1160" s="1"/>
      <c r="H1160" s="1"/>
      <c r="I1160" s="1"/>
    </row>
    <row r="1161" spans="1:9">
      <c r="A1161" s="18">
        <v>2</v>
      </c>
      <c r="B1161" s="18">
        <v>18</v>
      </c>
      <c r="C1161" s="18">
        <v>6</v>
      </c>
      <c r="D1161" s="18">
        <v>0.99552815900000002</v>
      </c>
      <c r="E1161" s="101">
        <f t="shared" si="18"/>
        <v>0.91496670535279601</v>
      </c>
      <c r="F1161" s="94"/>
      <c r="G1161" s="1"/>
      <c r="H1161" s="1"/>
      <c r="I1161" s="1"/>
    </row>
    <row r="1162" spans="1:9">
      <c r="A1162" s="18">
        <v>2</v>
      </c>
      <c r="B1162" s="18">
        <v>18</v>
      </c>
      <c r="C1162" s="18">
        <v>7</v>
      </c>
      <c r="D1162" s="18">
        <v>1.303971996</v>
      </c>
      <c r="E1162" s="101">
        <f t="shared" si="18"/>
        <v>1.1984502399719958</v>
      </c>
      <c r="F1162" s="94"/>
      <c r="G1162" s="1"/>
      <c r="H1162" s="1"/>
      <c r="I1162" s="1"/>
    </row>
    <row r="1163" spans="1:9">
      <c r="A1163" s="18">
        <v>2</v>
      </c>
      <c r="B1163" s="18">
        <v>18</v>
      </c>
      <c r="C1163" s="18">
        <v>8</v>
      </c>
      <c r="D1163" s="18">
        <v>1.2382558770000001</v>
      </c>
      <c r="E1163" s="101">
        <f t="shared" si="18"/>
        <v>1.1380520881503535</v>
      </c>
      <c r="F1163" s="94"/>
      <c r="G1163" s="1"/>
      <c r="H1163" s="1"/>
      <c r="I1163" s="1"/>
    </row>
    <row r="1164" spans="1:9">
      <c r="A1164" s="18">
        <v>2</v>
      </c>
      <c r="B1164" s="18">
        <v>18</v>
      </c>
      <c r="C1164" s="18">
        <v>9</v>
      </c>
      <c r="D1164" s="18">
        <v>1.0963495910000001</v>
      </c>
      <c r="E1164" s="101">
        <f t="shared" si="18"/>
        <v>1.007629331348884</v>
      </c>
      <c r="F1164" s="94"/>
      <c r="G1164" s="1"/>
      <c r="H1164" s="1"/>
      <c r="I1164" s="1"/>
    </row>
    <row r="1165" spans="1:9">
      <c r="A1165" s="18">
        <v>2</v>
      </c>
      <c r="B1165" s="18">
        <v>18</v>
      </c>
      <c r="C1165" s="18">
        <v>10</v>
      </c>
      <c r="D1165" s="18">
        <v>1.1173755670000001</v>
      </c>
      <c r="E1165" s="101">
        <f t="shared" si="18"/>
        <v>1.0269538153563194</v>
      </c>
      <c r="F1165" s="94"/>
      <c r="G1165" s="1"/>
      <c r="H1165" s="1"/>
      <c r="I1165" s="1"/>
    </row>
    <row r="1166" spans="1:9">
      <c r="A1166" s="18">
        <v>2</v>
      </c>
      <c r="B1166" s="18">
        <v>18</v>
      </c>
      <c r="C1166" s="18">
        <v>11</v>
      </c>
      <c r="D1166" s="18">
        <v>1.1016659040000001</v>
      </c>
      <c r="E1166" s="101">
        <f t="shared" si="18"/>
        <v>1.0125154305980708</v>
      </c>
      <c r="F1166" s="94"/>
      <c r="G1166" s="1"/>
      <c r="H1166" s="1"/>
      <c r="I1166" s="1"/>
    </row>
    <row r="1167" spans="1:9">
      <c r="A1167" s="18">
        <v>2</v>
      </c>
      <c r="B1167" s="18">
        <v>18</v>
      </c>
      <c r="C1167" s="18">
        <v>12</v>
      </c>
      <c r="D1167" s="18">
        <v>1.068529302</v>
      </c>
      <c r="E1167" s="101">
        <f t="shared" si="18"/>
        <v>0.98206035277387138</v>
      </c>
      <c r="F1167" s="94"/>
      <c r="G1167" s="1"/>
      <c r="H1167" s="1"/>
      <c r="I1167" s="1"/>
    </row>
    <row r="1168" spans="1:9">
      <c r="A1168" s="18">
        <v>2</v>
      </c>
      <c r="B1168" s="18">
        <v>18</v>
      </c>
      <c r="C1168" s="18">
        <v>13</v>
      </c>
      <c r="D1168" s="18">
        <v>1.0180970009999999</v>
      </c>
      <c r="E1168" s="101">
        <f t="shared" si="18"/>
        <v>0.93570920150590353</v>
      </c>
      <c r="F1168" s="94"/>
      <c r="G1168" s="1"/>
      <c r="H1168" s="1"/>
      <c r="I1168" s="1"/>
    </row>
    <row r="1169" spans="1:9">
      <c r="A1169" s="18">
        <v>2</v>
      </c>
      <c r="B1169" s="18">
        <v>18</v>
      </c>
      <c r="C1169" s="18">
        <v>14</v>
      </c>
      <c r="D1169" s="18">
        <v>1.012729284</v>
      </c>
      <c r="E1169" s="101">
        <f t="shared" si="18"/>
        <v>0.93077585803956753</v>
      </c>
      <c r="F1169" s="94"/>
      <c r="G1169" s="1"/>
      <c r="H1169" s="1"/>
      <c r="I1169" s="1"/>
    </row>
    <row r="1170" spans="1:9">
      <c r="A1170" s="18">
        <v>2</v>
      </c>
      <c r="B1170" s="18">
        <v>18</v>
      </c>
      <c r="C1170" s="18">
        <v>15</v>
      </c>
      <c r="D1170" s="18">
        <v>1.051052976</v>
      </c>
      <c r="E1170" s="101">
        <f t="shared" si="18"/>
        <v>0.96599826926841492</v>
      </c>
      <c r="F1170" s="94"/>
      <c r="G1170" s="1"/>
      <c r="H1170" s="1"/>
      <c r="I1170" s="1"/>
    </row>
    <row r="1171" spans="1:9">
      <c r="A1171" s="18">
        <v>2</v>
      </c>
      <c r="B1171" s="18">
        <v>18</v>
      </c>
      <c r="C1171" s="18">
        <v>16</v>
      </c>
      <c r="D1171" s="18">
        <v>1.2519174989999999</v>
      </c>
      <c r="E1171" s="101">
        <f t="shared" si="18"/>
        <v>1.1506081662061176</v>
      </c>
      <c r="F1171" s="94"/>
      <c r="G1171" s="1"/>
      <c r="H1171" s="1"/>
      <c r="I1171" s="1"/>
    </row>
    <row r="1172" spans="1:9">
      <c r="A1172" s="18">
        <v>2</v>
      </c>
      <c r="B1172" s="18">
        <v>18</v>
      </c>
      <c r="C1172" s="18">
        <v>17</v>
      </c>
      <c r="D1172" s="18">
        <v>1.6787119880000001</v>
      </c>
      <c r="E1172" s="101">
        <f t="shared" si="18"/>
        <v>1.5428650239682498</v>
      </c>
      <c r="F1172" s="94"/>
      <c r="G1172" s="1"/>
      <c r="H1172" s="1"/>
      <c r="I1172" s="1"/>
    </row>
    <row r="1173" spans="1:9">
      <c r="A1173" s="18">
        <v>2</v>
      </c>
      <c r="B1173" s="18">
        <v>18</v>
      </c>
      <c r="C1173" s="18">
        <v>18</v>
      </c>
      <c r="D1173" s="18">
        <v>1.9974462589999999</v>
      </c>
      <c r="E1173" s="101">
        <f t="shared" si="18"/>
        <v>1.8358062564019322</v>
      </c>
      <c r="F1173" s="94"/>
      <c r="G1173" s="1"/>
      <c r="H1173" s="1"/>
      <c r="I1173" s="1"/>
    </row>
    <row r="1174" spans="1:9">
      <c r="A1174" s="18">
        <v>2</v>
      </c>
      <c r="B1174" s="18">
        <v>18</v>
      </c>
      <c r="C1174" s="18">
        <v>19</v>
      </c>
      <c r="D1174" s="18">
        <v>2.1124831849999999</v>
      </c>
      <c r="E1174" s="101">
        <f t="shared" si="18"/>
        <v>1.9415340112871995</v>
      </c>
      <c r="F1174" s="94"/>
      <c r="G1174" s="1"/>
      <c r="H1174" s="1"/>
      <c r="I1174" s="1"/>
    </row>
    <row r="1175" spans="1:9">
      <c r="A1175" s="18">
        <v>2</v>
      </c>
      <c r="B1175" s="18">
        <v>18</v>
      </c>
      <c r="C1175" s="18">
        <v>20</v>
      </c>
      <c r="D1175" s="18">
        <v>2.0417722409999999</v>
      </c>
      <c r="E1175" s="101">
        <f t="shared" si="18"/>
        <v>1.8765452323368834</v>
      </c>
      <c r="F1175" s="94"/>
      <c r="G1175" s="1"/>
      <c r="H1175" s="1"/>
      <c r="I1175" s="1"/>
    </row>
    <row r="1176" spans="1:9">
      <c r="A1176" s="18">
        <v>2</v>
      </c>
      <c r="B1176" s="18">
        <v>18</v>
      </c>
      <c r="C1176" s="18">
        <v>21</v>
      </c>
      <c r="D1176" s="18">
        <v>1.872060338</v>
      </c>
      <c r="E1176" s="101">
        <f t="shared" si="18"/>
        <v>1.7205669816533053</v>
      </c>
      <c r="F1176" s="94"/>
      <c r="G1176" s="1"/>
      <c r="H1176" s="1"/>
      <c r="I1176" s="1"/>
    </row>
    <row r="1177" spans="1:9">
      <c r="A1177" s="18">
        <v>2</v>
      </c>
      <c r="B1177" s="18">
        <v>18</v>
      </c>
      <c r="C1177" s="18">
        <v>22</v>
      </c>
      <c r="D1177" s="18">
        <v>1.5510593610000001</v>
      </c>
      <c r="E1177" s="101">
        <f t="shared" si="18"/>
        <v>1.4255424726170736</v>
      </c>
      <c r="F1177" s="94"/>
      <c r="G1177" s="1"/>
      <c r="H1177" s="1"/>
      <c r="I1177" s="1"/>
    </row>
    <row r="1178" spans="1:9">
      <c r="A1178" s="18">
        <v>2</v>
      </c>
      <c r="B1178" s="18">
        <v>18</v>
      </c>
      <c r="C1178" s="18">
        <v>23</v>
      </c>
      <c r="D1178" s="18">
        <v>1.2364346260000001</v>
      </c>
      <c r="E1178" s="101">
        <f t="shared" si="18"/>
        <v>1.1363782188458786</v>
      </c>
      <c r="F1178" s="94"/>
      <c r="G1178" s="1"/>
      <c r="H1178" s="1"/>
      <c r="I1178" s="1"/>
    </row>
    <row r="1179" spans="1:9">
      <c r="A1179" s="18">
        <v>2</v>
      </c>
      <c r="B1179" s="18">
        <v>19</v>
      </c>
      <c r="C1179" s="18">
        <v>0</v>
      </c>
      <c r="D1179" s="18">
        <v>0.92084891999999996</v>
      </c>
      <c r="E1179" s="101">
        <f t="shared" si="18"/>
        <v>0.84633075904795219</v>
      </c>
      <c r="F1179" s="94"/>
      <c r="G1179" s="1"/>
      <c r="H1179" s="1"/>
      <c r="I1179" s="1"/>
    </row>
    <row r="1180" spans="1:9">
      <c r="A1180" s="18">
        <v>2</v>
      </c>
      <c r="B1180" s="18">
        <v>19</v>
      </c>
      <c r="C1180" s="18">
        <v>1</v>
      </c>
      <c r="D1180" s="18">
        <v>0.80867889900000001</v>
      </c>
      <c r="E1180" s="101">
        <f t="shared" si="18"/>
        <v>0.74323790966354419</v>
      </c>
      <c r="F1180" s="94"/>
      <c r="G1180" s="1"/>
      <c r="H1180" s="1"/>
      <c r="I1180" s="1"/>
    </row>
    <row r="1181" spans="1:9">
      <c r="A1181" s="18">
        <v>2</v>
      </c>
      <c r="B1181" s="18">
        <v>19</v>
      </c>
      <c r="C1181" s="18">
        <v>2</v>
      </c>
      <c r="D1181" s="18">
        <v>0.76873780000000003</v>
      </c>
      <c r="E1181" s="101">
        <f t="shared" si="18"/>
        <v>0.70652897739495946</v>
      </c>
      <c r="F1181" s="94"/>
      <c r="G1181" s="1"/>
      <c r="H1181" s="1"/>
      <c r="I1181" s="1"/>
    </row>
    <row r="1182" spans="1:9">
      <c r="A1182" s="18">
        <v>2</v>
      </c>
      <c r="B1182" s="18">
        <v>19</v>
      </c>
      <c r="C1182" s="18">
        <v>3</v>
      </c>
      <c r="D1182" s="18">
        <v>0.76642842099999997</v>
      </c>
      <c r="E1182" s="101">
        <f t="shared" si="18"/>
        <v>0.70440648103366776</v>
      </c>
      <c r="F1182" s="94"/>
      <c r="G1182" s="1"/>
      <c r="H1182" s="1"/>
      <c r="I1182" s="1"/>
    </row>
    <row r="1183" spans="1:9">
      <c r="A1183" s="18">
        <v>2</v>
      </c>
      <c r="B1183" s="18">
        <v>19</v>
      </c>
      <c r="C1183" s="18">
        <v>4</v>
      </c>
      <c r="D1183" s="18">
        <v>0.775367001</v>
      </c>
      <c r="E1183" s="101">
        <f t="shared" si="18"/>
        <v>0.71262172137538515</v>
      </c>
      <c r="F1183" s="94"/>
      <c r="G1183" s="1"/>
      <c r="H1183" s="1"/>
      <c r="I1183" s="1"/>
    </row>
    <row r="1184" spans="1:9">
      <c r="A1184" s="18">
        <v>2</v>
      </c>
      <c r="B1184" s="18">
        <v>19</v>
      </c>
      <c r="C1184" s="18">
        <v>5</v>
      </c>
      <c r="D1184" s="18">
        <v>0.84713028499999998</v>
      </c>
      <c r="E1184" s="101">
        <f t="shared" si="18"/>
        <v>0.77857768146870177</v>
      </c>
      <c r="F1184" s="94"/>
      <c r="G1184" s="1"/>
      <c r="H1184" s="1"/>
      <c r="I1184" s="1"/>
    </row>
    <row r="1185" spans="1:9">
      <c r="A1185" s="18">
        <v>2</v>
      </c>
      <c r="B1185" s="18">
        <v>19</v>
      </c>
      <c r="C1185" s="18">
        <v>6</v>
      </c>
      <c r="D1185" s="18">
        <v>1.0395711160000001</v>
      </c>
      <c r="E1185" s="101">
        <f t="shared" si="18"/>
        <v>0.95544555961319566</v>
      </c>
      <c r="F1185" s="94"/>
      <c r="G1185" s="1"/>
      <c r="H1185" s="1"/>
      <c r="I1185" s="1"/>
    </row>
    <row r="1186" spans="1:9">
      <c r="A1186" s="18">
        <v>2</v>
      </c>
      <c r="B1186" s="18">
        <v>19</v>
      </c>
      <c r="C1186" s="18">
        <v>7</v>
      </c>
      <c r="D1186" s="18">
        <v>1.324144955</v>
      </c>
      <c r="E1186" s="101">
        <f t="shared" si="18"/>
        <v>1.2169907359555425</v>
      </c>
      <c r="F1186" s="94"/>
      <c r="G1186" s="1"/>
      <c r="H1186" s="1"/>
      <c r="I1186" s="1"/>
    </row>
    <row r="1187" spans="1:9">
      <c r="A1187" s="18">
        <v>2</v>
      </c>
      <c r="B1187" s="18">
        <v>19</v>
      </c>
      <c r="C1187" s="18">
        <v>8</v>
      </c>
      <c r="D1187" s="18">
        <v>1.2678883759999999</v>
      </c>
      <c r="E1187" s="101">
        <f t="shared" si="18"/>
        <v>1.1652866266576665</v>
      </c>
      <c r="F1187" s="94"/>
      <c r="G1187" s="1"/>
      <c r="H1187" s="1"/>
      <c r="I1187" s="1"/>
    </row>
    <row r="1188" spans="1:9">
      <c r="A1188" s="18">
        <v>2</v>
      </c>
      <c r="B1188" s="18">
        <v>19</v>
      </c>
      <c r="C1188" s="18">
        <v>9</v>
      </c>
      <c r="D1188" s="18">
        <v>1.1226831289999999</v>
      </c>
      <c r="E1188" s="101">
        <f t="shared" si="18"/>
        <v>1.0318318717655659</v>
      </c>
      <c r="F1188" s="94"/>
      <c r="G1188" s="1"/>
      <c r="H1188" s="1"/>
      <c r="I1188" s="1"/>
    </row>
    <row r="1189" spans="1:9">
      <c r="A1189" s="18">
        <v>2</v>
      </c>
      <c r="B1189" s="18">
        <v>19</v>
      </c>
      <c r="C1189" s="18">
        <v>10</v>
      </c>
      <c r="D1189" s="18">
        <v>1.134469296</v>
      </c>
      <c r="E1189" s="101">
        <f t="shared" si="18"/>
        <v>1.04266426288503</v>
      </c>
      <c r="F1189" s="94"/>
      <c r="G1189" s="1"/>
      <c r="H1189" s="1"/>
      <c r="I1189" s="1"/>
    </row>
    <row r="1190" spans="1:9">
      <c r="A1190" s="18">
        <v>2</v>
      </c>
      <c r="B1190" s="18">
        <v>19</v>
      </c>
      <c r="C1190" s="18">
        <v>11</v>
      </c>
      <c r="D1190" s="18">
        <v>1.113645185</v>
      </c>
      <c r="E1190" s="101">
        <f t="shared" si="18"/>
        <v>1.0235253082896021</v>
      </c>
      <c r="F1190" s="94"/>
      <c r="G1190" s="1"/>
      <c r="H1190" s="1"/>
      <c r="I1190" s="1"/>
    </row>
    <row r="1191" spans="1:9">
      <c r="A1191" s="18">
        <v>2</v>
      </c>
      <c r="B1191" s="18">
        <v>19</v>
      </c>
      <c r="C1191" s="18">
        <v>12</v>
      </c>
      <c r="D1191" s="18">
        <v>1.0729034209999999</v>
      </c>
      <c r="E1191" s="101">
        <f t="shared" si="18"/>
        <v>0.98608050349896104</v>
      </c>
      <c r="F1191" s="94"/>
      <c r="G1191" s="1"/>
      <c r="H1191" s="1"/>
      <c r="I1191" s="1"/>
    </row>
    <row r="1192" spans="1:9">
      <c r="A1192" s="18">
        <v>2</v>
      </c>
      <c r="B1192" s="18">
        <v>19</v>
      </c>
      <c r="C1192" s="18">
        <v>13</v>
      </c>
      <c r="D1192" s="18">
        <v>1.0394292730000001</v>
      </c>
      <c r="E1192" s="101">
        <f t="shared" si="18"/>
        <v>0.95531519502108031</v>
      </c>
      <c r="F1192" s="94"/>
      <c r="G1192" s="1"/>
      <c r="H1192" s="1"/>
      <c r="I1192" s="1"/>
    </row>
    <row r="1193" spans="1:9">
      <c r="A1193" s="18">
        <v>2</v>
      </c>
      <c r="B1193" s="18">
        <v>19</v>
      </c>
      <c r="C1193" s="18">
        <v>14</v>
      </c>
      <c r="D1193" s="18">
        <v>1.033803568</v>
      </c>
      <c r="E1193" s="101">
        <f t="shared" si="18"/>
        <v>0.95014474080278144</v>
      </c>
      <c r="F1193" s="94"/>
      <c r="G1193" s="1"/>
      <c r="H1193" s="1"/>
      <c r="I1193" s="1"/>
    </row>
    <row r="1194" spans="1:9">
      <c r="A1194" s="18">
        <v>2</v>
      </c>
      <c r="B1194" s="18">
        <v>19</v>
      </c>
      <c r="C1194" s="18">
        <v>15</v>
      </c>
      <c r="D1194" s="18">
        <v>1.0897362610000001</v>
      </c>
      <c r="E1194" s="101">
        <f t="shared" si="18"/>
        <v>1.0015511740342893</v>
      </c>
      <c r="F1194" s="94"/>
      <c r="G1194" s="1"/>
      <c r="H1194" s="1"/>
      <c r="I1194" s="1"/>
    </row>
    <row r="1195" spans="1:9">
      <c r="A1195" s="18">
        <v>2</v>
      </c>
      <c r="B1195" s="18">
        <v>19</v>
      </c>
      <c r="C1195" s="18">
        <v>16</v>
      </c>
      <c r="D1195" s="18">
        <v>1.3013984590000001</v>
      </c>
      <c r="E1195" s="101">
        <f t="shared" si="18"/>
        <v>1.196084962155687</v>
      </c>
      <c r="F1195" s="94"/>
      <c r="G1195" s="1"/>
      <c r="H1195" s="1"/>
      <c r="I1195" s="1"/>
    </row>
    <row r="1196" spans="1:9">
      <c r="A1196" s="18">
        <v>2</v>
      </c>
      <c r="B1196" s="18">
        <v>19</v>
      </c>
      <c r="C1196" s="18">
        <v>17</v>
      </c>
      <c r="D1196" s="18">
        <v>1.738112627</v>
      </c>
      <c r="E1196" s="101">
        <f t="shared" si="18"/>
        <v>1.5974587654614834</v>
      </c>
      <c r="F1196" s="94"/>
      <c r="G1196" s="1"/>
      <c r="H1196" s="1"/>
      <c r="I1196" s="1"/>
    </row>
    <row r="1197" spans="1:9">
      <c r="A1197" s="18">
        <v>2</v>
      </c>
      <c r="B1197" s="18">
        <v>19</v>
      </c>
      <c r="C1197" s="18">
        <v>18</v>
      </c>
      <c r="D1197" s="18">
        <v>2.051989775</v>
      </c>
      <c r="E1197" s="101">
        <f t="shared" si="18"/>
        <v>1.885935929462117</v>
      </c>
      <c r="F1197" s="94"/>
      <c r="G1197" s="1"/>
      <c r="H1197" s="1"/>
      <c r="I1197" s="1"/>
    </row>
    <row r="1198" spans="1:9">
      <c r="A1198" s="18">
        <v>2</v>
      </c>
      <c r="B1198" s="18">
        <v>19</v>
      </c>
      <c r="C1198" s="18">
        <v>19</v>
      </c>
      <c r="D1198" s="18">
        <v>2.1655760169999998</v>
      </c>
      <c r="E1198" s="101">
        <f t="shared" si="18"/>
        <v>1.9903303945273139</v>
      </c>
      <c r="F1198" s="94"/>
      <c r="G1198" s="1"/>
      <c r="H1198" s="1"/>
      <c r="I1198" s="1"/>
    </row>
    <row r="1199" spans="1:9">
      <c r="A1199" s="18">
        <v>2</v>
      </c>
      <c r="B1199" s="18">
        <v>19</v>
      </c>
      <c r="C1199" s="18">
        <v>20</v>
      </c>
      <c r="D1199" s="18">
        <v>2.089765484</v>
      </c>
      <c r="E1199" s="101">
        <f t="shared" si="18"/>
        <v>1.9206547023000593</v>
      </c>
      <c r="F1199" s="94"/>
      <c r="G1199" s="1"/>
      <c r="H1199" s="1"/>
      <c r="I1199" s="1"/>
    </row>
    <row r="1200" spans="1:9">
      <c r="A1200" s="18">
        <v>2</v>
      </c>
      <c r="B1200" s="18">
        <v>19</v>
      </c>
      <c r="C1200" s="18">
        <v>21</v>
      </c>
      <c r="D1200" s="18">
        <v>1.915848883</v>
      </c>
      <c r="E1200" s="101">
        <f t="shared" si="18"/>
        <v>1.7608120117799142</v>
      </c>
      <c r="F1200" s="94"/>
      <c r="G1200" s="1"/>
      <c r="H1200" s="1"/>
      <c r="I1200" s="1"/>
    </row>
    <row r="1201" spans="1:9">
      <c r="A1201" s="18">
        <v>2</v>
      </c>
      <c r="B1201" s="18">
        <v>19</v>
      </c>
      <c r="C1201" s="18">
        <v>22</v>
      </c>
      <c r="D1201" s="18">
        <v>1.59014155</v>
      </c>
      <c r="E1201" s="101">
        <f t="shared" si="18"/>
        <v>1.4614620007429526</v>
      </c>
      <c r="F1201" s="94"/>
      <c r="G1201" s="1"/>
      <c r="H1201" s="1"/>
      <c r="I1201" s="1"/>
    </row>
    <row r="1202" spans="1:9">
      <c r="A1202" s="18">
        <v>2</v>
      </c>
      <c r="B1202" s="18">
        <v>19</v>
      </c>
      <c r="C1202" s="18">
        <v>23</v>
      </c>
      <c r="D1202" s="18">
        <v>1.2798588040000001</v>
      </c>
      <c r="E1202" s="101">
        <f t="shared" si="18"/>
        <v>1.1762883677634375</v>
      </c>
      <c r="F1202" s="94"/>
      <c r="G1202" s="1"/>
      <c r="H1202" s="1"/>
      <c r="I1202" s="1"/>
    </row>
    <row r="1203" spans="1:9">
      <c r="A1203" s="18">
        <v>2</v>
      </c>
      <c r="B1203" s="18">
        <v>20</v>
      </c>
      <c r="C1203" s="18">
        <v>0</v>
      </c>
      <c r="D1203" s="18">
        <v>0.95260949299999997</v>
      </c>
      <c r="E1203" s="101">
        <f t="shared" si="18"/>
        <v>0.87552116072088659</v>
      </c>
      <c r="F1203" s="94"/>
      <c r="G1203" s="1"/>
      <c r="H1203" s="1"/>
      <c r="I1203" s="1"/>
    </row>
    <row r="1204" spans="1:9">
      <c r="A1204" s="18">
        <v>2</v>
      </c>
      <c r="B1204" s="18">
        <v>20</v>
      </c>
      <c r="C1204" s="18">
        <v>1</v>
      </c>
      <c r="D1204" s="18">
        <v>0.83607493200000005</v>
      </c>
      <c r="E1204" s="101">
        <f t="shared" si="18"/>
        <v>0.76841696444681185</v>
      </c>
      <c r="F1204" s="94"/>
      <c r="G1204" s="1"/>
      <c r="H1204" s="1"/>
      <c r="I1204" s="1"/>
    </row>
    <row r="1205" spans="1:9">
      <c r="A1205" s="18">
        <v>2</v>
      </c>
      <c r="B1205" s="18">
        <v>20</v>
      </c>
      <c r="C1205" s="18">
        <v>2</v>
      </c>
      <c r="D1205" s="18">
        <v>0.79298582799999995</v>
      </c>
      <c r="E1205" s="101">
        <f t="shared" si="18"/>
        <v>0.72881477422540586</v>
      </c>
      <c r="F1205" s="94"/>
      <c r="G1205" s="1"/>
      <c r="H1205" s="1"/>
      <c r="I1205" s="1"/>
    </row>
    <row r="1206" spans="1:9">
      <c r="A1206" s="18">
        <v>2</v>
      </c>
      <c r="B1206" s="18">
        <v>20</v>
      </c>
      <c r="C1206" s="18">
        <v>3</v>
      </c>
      <c r="D1206" s="18">
        <v>0.79431560800000001</v>
      </c>
      <c r="E1206" s="101">
        <f t="shared" si="18"/>
        <v>0.73003694399975583</v>
      </c>
      <c r="F1206" s="94"/>
      <c r="G1206" s="1"/>
      <c r="H1206" s="1"/>
      <c r="I1206" s="1"/>
    </row>
    <row r="1207" spans="1:9">
      <c r="A1207" s="18">
        <v>2</v>
      </c>
      <c r="B1207" s="18">
        <v>20</v>
      </c>
      <c r="C1207" s="18">
        <v>4</v>
      </c>
      <c r="D1207" s="18">
        <v>0.79257754300000005</v>
      </c>
      <c r="E1207" s="101">
        <f t="shared" si="18"/>
        <v>0.72843952900715891</v>
      </c>
      <c r="F1207" s="94"/>
      <c r="G1207" s="1"/>
      <c r="H1207" s="1"/>
      <c r="I1207" s="1"/>
    </row>
    <row r="1208" spans="1:9">
      <c r="A1208" s="18">
        <v>2</v>
      </c>
      <c r="B1208" s="18">
        <v>20</v>
      </c>
      <c r="C1208" s="18">
        <v>5</v>
      </c>
      <c r="D1208" s="18">
        <v>0.85326582399999995</v>
      </c>
      <c r="E1208" s="101">
        <f t="shared" si="18"/>
        <v>0.78421671222201828</v>
      </c>
      <c r="F1208" s="94"/>
      <c r="G1208" s="1"/>
      <c r="H1208" s="1"/>
      <c r="I1208" s="1"/>
    </row>
    <row r="1209" spans="1:9">
      <c r="A1209" s="18">
        <v>2</v>
      </c>
      <c r="B1209" s="18">
        <v>20</v>
      </c>
      <c r="C1209" s="18">
        <v>6</v>
      </c>
      <c r="D1209" s="18">
        <v>1.043619919</v>
      </c>
      <c r="E1209" s="101">
        <f t="shared" si="18"/>
        <v>0.95916671999227876</v>
      </c>
      <c r="F1209" s="94"/>
      <c r="G1209" s="1"/>
      <c r="H1209" s="1"/>
      <c r="I1209" s="1"/>
    </row>
    <row r="1210" spans="1:9">
      <c r="A1210" s="18">
        <v>2</v>
      </c>
      <c r="B1210" s="18">
        <v>20</v>
      </c>
      <c r="C1210" s="18">
        <v>7</v>
      </c>
      <c r="D1210" s="18">
        <v>1.3479159949999999</v>
      </c>
      <c r="E1210" s="101">
        <f t="shared" si="18"/>
        <v>1.2388381442432768</v>
      </c>
      <c r="F1210" s="94"/>
      <c r="G1210" s="1"/>
      <c r="H1210" s="1"/>
      <c r="I1210" s="1"/>
    </row>
    <row r="1211" spans="1:9">
      <c r="A1211" s="18">
        <v>2</v>
      </c>
      <c r="B1211" s="18">
        <v>20</v>
      </c>
      <c r="C1211" s="18">
        <v>8</v>
      </c>
      <c r="D1211" s="18">
        <v>1.2616725360000001</v>
      </c>
      <c r="E1211" s="101">
        <f t="shared" si="18"/>
        <v>1.1595737931286652</v>
      </c>
      <c r="F1211" s="94"/>
      <c r="G1211" s="1"/>
      <c r="H1211" s="1"/>
      <c r="I1211" s="1"/>
    </row>
    <row r="1212" spans="1:9">
      <c r="A1212" s="18">
        <v>2</v>
      </c>
      <c r="B1212" s="18">
        <v>20</v>
      </c>
      <c r="C1212" s="18">
        <v>9</v>
      </c>
      <c r="D1212" s="18">
        <v>1.101982437</v>
      </c>
      <c r="E1212" s="101">
        <f t="shared" si="18"/>
        <v>1.0128063486936838</v>
      </c>
      <c r="F1212" s="94"/>
      <c r="G1212" s="1"/>
      <c r="H1212" s="1"/>
      <c r="I1212" s="1"/>
    </row>
    <row r="1213" spans="1:9">
      <c r="A1213" s="18">
        <v>2</v>
      </c>
      <c r="B1213" s="18">
        <v>20</v>
      </c>
      <c r="C1213" s="18">
        <v>10</v>
      </c>
      <c r="D1213" s="18">
        <v>1.109473044</v>
      </c>
      <c r="E1213" s="101">
        <f t="shared" si="18"/>
        <v>1.0196907908321835</v>
      </c>
      <c r="F1213" s="94"/>
      <c r="G1213" s="1"/>
      <c r="H1213" s="1"/>
      <c r="I1213" s="1"/>
    </row>
    <row r="1214" spans="1:9">
      <c r="A1214" s="18">
        <v>2</v>
      </c>
      <c r="B1214" s="18">
        <v>20</v>
      </c>
      <c r="C1214" s="18">
        <v>11</v>
      </c>
      <c r="D1214" s="18">
        <v>1.092382873</v>
      </c>
      <c r="E1214" s="101">
        <f t="shared" si="18"/>
        <v>1.0039836133782649</v>
      </c>
      <c r="F1214" s="94"/>
      <c r="G1214" s="1"/>
      <c r="H1214" s="1"/>
      <c r="I1214" s="1"/>
    </row>
    <row r="1215" spans="1:9">
      <c r="A1215" s="18">
        <v>2</v>
      </c>
      <c r="B1215" s="18">
        <v>20</v>
      </c>
      <c r="C1215" s="18">
        <v>12</v>
      </c>
      <c r="D1215" s="18">
        <v>1.0565335119999999</v>
      </c>
      <c r="E1215" s="101">
        <f t="shared" si="18"/>
        <v>0.97103530204559352</v>
      </c>
      <c r="F1215" s="94"/>
      <c r="G1215" s="1"/>
      <c r="H1215" s="1"/>
      <c r="I1215" s="1"/>
    </row>
    <row r="1216" spans="1:9">
      <c r="A1216" s="18">
        <v>2</v>
      </c>
      <c r="B1216" s="18">
        <v>20</v>
      </c>
      <c r="C1216" s="18">
        <v>13</v>
      </c>
      <c r="D1216" s="18">
        <v>1.0281644089999999</v>
      </c>
      <c r="E1216" s="101">
        <f t="shared" si="18"/>
        <v>0.94496192132696333</v>
      </c>
      <c r="F1216" s="94"/>
      <c r="G1216" s="1"/>
      <c r="H1216" s="1"/>
      <c r="I1216" s="1"/>
    </row>
    <row r="1217" spans="1:9">
      <c r="A1217" s="18">
        <v>2</v>
      </c>
      <c r="B1217" s="18">
        <v>20</v>
      </c>
      <c r="C1217" s="18">
        <v>14</v>
      </c>
      <c r="D1217" s="18">
        <v>1.0175543949999999</v>
      </c>
      <c r="E1217" s="101">
        <f t="shared" si="18"/>
        <v>0.9352105049902536</v>
      </c>
      <c r="F1217" s="94"/>
      <c r="G1217" s="1"/>
      <c r="H1217" s="1"/>
      <c r="I1217" s="1"/>
    </row>
    <row r="1218" spans="1:9">
      <c r="A1218" s="18">
        <v>2</v>
      </c>
      <c r="B1218" s="18">
        <v>20</v>
      </c>
      <c r="C1218" s="18">
        <v>15</v>
      </c>
      <c r="D1218" s="18">
        <v>1.073329344</v>
      </c>
      <c r="E1218" s="101">
        <f t="shared" si="18"/>
        <v>0.98647195939151511</v>
      </c>
      <c r="F1218" s="94"/>
      <c r="G1218" s="1"/>
      <c r="H1218" s="1"/>
      <c r="I1218" s="1"/>
    </row>
    <row r="1219" spans="1:9">
      <c r="A1219" s="18">
        <v>2</v>
      </c>
      <c r="B1219" s="18">
        <v>20</v>
      </c>
      <c r="C1219" s="18">
        <v>16</v>
      </c>
      <c r="D1219" s="18">
        <v>1.2794017070000001</v>
      </c>
      <c r="E1219" s="101">
        <f t="shared" si="18"/>
        <v>1.1758682605747703</v>
      </c>
      <c r="F1219" s="94"/>
      <c r="G1219" s="1"/>
      <c r="H1219" s="1"/>
      <c r="I1219" s="1"/>
    </row>
    <row r="1220" spans="1:9">
      <c r="A1220" s="18">
        <v>2</v>
      </c>
      <c r="B1220" s="18">
        <v>20</v>
      </c>
      <c r="C1220" s="18">
        <v>17</v>
      </c>
      <c r="D1220" s="18">
        <v>1.72173489</v>
      </c>
      <c r="E1220" s="101">
        <f t="shared" ref="E1220:E1283" si="19">D1220/H$15</f>
        <v>1.5824063694759423</v>
      </c>
      <c r="F1220" s="94"/>
      <c r="G1220" s="1"/>
      <c r="H1220" s="1"/>
      <c r="I1220" s="1"/>
    </row>
    <row r="1221" spans="1:9">
      <c r="A1221" s="18">
        <v>2</v>
      </c>
      <c r="B1221" s="18">
        <v>20</v>
      </c>
      <c r="C1221" s="18">
        <v>18</v>
      </c>
      <c r="D1221" s="18">
        <v>2.0379330590000002</v>
      </c>
      <c r="E1221" s="101">
        <f t="shared" si="19"/>
        <v>1.873016729728461</v>
      </c>
      <c r="F1221" s="94"/>
      <c r="G1221" s="1"/>
      <c r="H1221" s="1"/>
      <c r="I1221" s="1"/>
    </row>
    <row r="1222" spans="1:9">
      <c r="A1222" s="18">
        <v>2</v>
      </c>
      <c r="B1222" s="18">
        <v>20</v>
      </c>
      <c r="C1222" s="18">
        <v>19</v>
      </c>
      <c r="D1222" s="18">
        <v>2.155928437</v>
      </c>
      <c r="E1222" s="101">
        <f t="shared" si="19"/>
        <v>1.9814635288265041</v>
      </c>
      <c r="F1222" s="94"/>
      <c r="G1222" s="1"/>
      <c r="H1222" s="1"/>
      <c r="I1222" s="1"/>
    </row>
    <row r="1223" spans="1:9">
      <c r="A1223" s="18">
        <v>2</v>
      </c>
      <c r="B1223" s="18">
        <v>20</v>
      </c>
      <c r="C1223" s="18">
        <v>20</v>
      </c>
      <c r="D1223" s="18">
        <v>2.0875298629999999</v>
      </c>
      <c r="E1223" s="101">
        <f t="shared" si="19"/>
        <v>1.9185999951957999</v>
      </c>
      <c r="F1223" s="94"/>
      <c r="G1223" s="1"/>
      <c r="H1223" s="1"/>
      <c r="I1223" s="1"/>
    </row>
    <row r="1224" spans="1:9">
      <c r="A1224" s="18">
        <v>2</v>
      </c>
      <c r="B1224" s="18">
        <v>20</v>
      </c>
      <c r="C1224" s="18">
        <v>21</v>
      </c>
      <c r="D1224" s="18">
        <v>1.9118928660000001</v>
      </c>
      <c r="E1224" s="101">
        <f t="shared" si="19"/>
        <v>1.757176128848742</v>
      </c>
      <c r="F1224" s="94"/>
      <c r="G1224" s="1"/>
      <c r="H1224" s="1"/>
      <c r="I1224" s="1"/>
    </row>
    <row r="1225" spans="1:9">
      <c r="A1225" s="18">
        <v>2</v>
      </c>
      <c r="B1225" s="18">
        <v>20</v>
      </c>
      <c r="C1225" s="18">
        <v>22</v>
      </c>
      <c r="D1225" s="18">
        <v>1.5941284849999999</v>
      </c>
      <c r="E1225" s="101">
        <f t="shared" si="19"/>
        <v>1.465126299686611</v>
      </c>
      <c r="F1225" s="94"/>
      <c r="G1225" s="1"/>
      <c r="H1225" s="1"/>
      <c r="I1225" s="1"/>
    </row>
    <row r="1226" spans="1:9">
      <c r="A1226" s="18">
        <v>2</v>
      </c>
      <c r="B1226" s="18">
        <v>20</v>
      </c>
      <c r="C1226" s="18">
        <v>23</v>
      </c>
      <c r="D1226" s="18">
        <v>1.298887146</v>
      </c>
      <c r="E1226" s="101">
        <f t="shared" si="19"/>
        <v>1.1937768729660978</v>
      </c>
      <c r="F1226" s="94"/>
      <c r="G1226" s="1"/>
      <c r="H1226" s="1"/>
      <c r="I1226" s="1"/>
    </row>
    <row r="1227" spans="1:9">
      <c r="A1227" s="18">
        <v>2</v>
      </c>
      <c r="B1227" s="18">
        <v>21</v>
      </c>
      <c r="C1227" s="18">
        <v>0</v>
      </c>
      <c r="D1227" s="18">
        <v>0.99412833899999997</v>
      </c>
      <c r="E1227" s="101">
        <f t="shared" si="19"/>
        <v>0.91368016344847303</v>
      </c>
      <c r="F1227" s="94"/>
      <c r="G1227" s="1"/>
      <c r="H1227" s="1"/>
      <c r="I1227" s="1"/>
    </row>
    <row r="1228" spans="1:9">
      <c r="A1228" s="18">
        <v>2</v>
      </c>
      <c r="B1228" s="18">
        <v>21</v>
      </c>
      <c r="C1228" s="18">
        <v>1</v>
      </c>
      <c r="D1228" s="18">
        <v>0.88449017399999996</v>
      </c>
      <c r="E1228" s="101">
        <f t="shared" si="19"/>
        <v>0.81291428384568798</v>
      </c>
      <c r="F1228" s="94"/>
      <c r="G1228" s="1"/>
      <c r="H1228" s="1"/>
      <c r="I1228" s="1"/>
    </row>
    <row r="1229" spans="1:9">
      <c r="A1229" s="18">
        <v>2</v>
      </c>
      <c r="B1229" s="18">
        <v>21</v>
      </c>
      <c r="C1229" s="18">
        <v>2</v>
      </c>
      <c r="D1229" s="18">
        <v>0.83968991100000001</v>
      </c>
      <c r="E1229" s="101">
        <f t="shared" si="19"/>
        <v>0.77173940730857071</v>
      </c>
      <c r="F1229" s="94"/>
      <c r="G1229" s="1"/>
      <c r="H1229" s="1"/>
      <c r="I1229" s="1"/>
    </row>
    <row r="1230" spans="1:9">
      <c r="A1230" s="18">
        <v>2</v>
      </c>
      <c r="B1230" s="18">
        <v>21</v>
      </c>
      <c r="C1230" s="18">
        <v>3</v>
      </c>
      <c r="D1230" s="18">
        <v>0.83567934499999996</v>
      </c>
      <c r="E1230" s="101">
        <f t="shared" si="19"/>
        <v>0.76805338966412151</v>
      </c>
      <c r="F1230" s="94"/>
      <c r="G1230" s="1"/>
      <c r="H1230" s="1"/>
      <c r="I1230" s="1"/>
    </row>
    <row r="1231" spans="1:9">
      <c r="A1231" s="18">
        <v>2</v>
      </c>
      <c r="B1231" s="18">
        <v>21</v>
      </c>
      <c r="C1231" s="18">
        <v>4</v>
      </c>
      <c r="D1231" s="18">
        <v>0.84145702899999997</v>
      </c>
      <c r="E1231" s="101">
        <f t="shared" si="19"/>
        <v>0.77336352423566368</v>
      </c>
      <c r="F1231" s="94"/>
      <c r="G1231" s="1"/>
      <c r="H1231" s="1"/>
      <c r="I1231" s="1"/>
    </row>
    <row r="1232" spans="1:9">
      <c r="A1232" s="18">
        <v>2</v>
      </c>
      <c r="B1232" s="18">
        <v>21</v>
      </c>
      <c r="C1232" s="18">
        <v>5</v>
      </c>
      <c r="D1232" s="18">
        <v>0.91160904600000003</v>
      </c>
      <c r="E1232" s="101">
        <f t="shared" si="19"/>
        <v>0.8378386064199973</v>
      </c>
      <c r="F1232" s="94"/>
      <c r="G1232" s="1"/>
      <c r="H1232" s="1"/>
      <c r="I1232" s="1"/>
    </row>
    <row r="1233" spans="1:9">
      <c r="A1233" s="18">
        <v>2</v>
      </c>
      <c r="B1233" s="18">
        <v>21</v>
      </c>
      <c r="C1233" s="18">
        <v>6</v>
      </c>
      <c r="D1233" s="18">
        <v>1.1289990510000001</v>
      </c>
      <c r="E1233" s="101">
        <f t="shared" si="19"/>
        <v>1.0376366883258632</v>
      </c>
      <c r="F1233" s="94"/>
      <c r="G1233" s="1"/>
      <c r="H1233" s="1"/>
      <c r="I1233" s="1"/>
    </row>
    <row r="1234" spans="1:9">
      <c r="A1234" s="18">
        <v>2</v>
      </c>
      <c r="B1234" s="18">
        <v>21</v>
      </c>
      <c r="C1234" s="18">
        <v>7</v>
      </c>
      <c r="D1234" s="18">
        <v>1.415680026</v>
      </c>
      <c r="E1234" s="101">
        <f t="shared" si="19"/>
        <v>1.3011184842065131</v>
      </c>
      <c r="F1234" s="94"/>
      <c r="G1234" s="1"/>
      <c r="H1234" s="1"/>
      <c r="I1234" s="1"/>
    </row>
    <row r="1235" spans="1:9">
      <c r="A1235" s="18">
        <v>2</v>
      </c>
      <c r="B1235" s="18">
        <v>21</v>
      </c>
      <c r="C1235" s="18">
        <v>8</v>
      </c>
      <c r="D1235" s="18">
        <v>1.3190675009999999</v>
      </c>
      <c r="E1235" s="101">
        <f t="shared" si="19"/>
        <v>1.2123241664406963</v>
      </c>
      <c r="F1235" s="94"/>
      <c r="G1235" s="1"/>
      <c r="H1235" s="1"/>
      <c r="I1235" s="1"/>
    </row>
    <row r="1236" spans="1:9">
      <c r="A1236" s="18">
        <v>2</v>
      </c>
      <c r="B1236" s="18">
        <v>21</v>
      </c>
      <c r="C1236" s="18">
        <v>9</v>
      </c>
      <c r="D1236" s="18">
        <v>1.145483161</v>
      </c>
      <c r="E1236" s="101">
        <f t="shared" si="19"/>
        <v>1.0527868492540313</v>
      </c>
      <c r="F1236" s="94"/>
      <c r="G1236" s="1"/>
      <c r="H1236" s="1"/>
      <c r="I1236" s="1"/>
    </row>
    <row r="1237" spans="1:9">
      <c r="A1237" s="18">
        <v>2</v>
      </c>
      <c r="B1237" s="18">
        <v>21</v>
      </c>
      <c r="C1237" s="18">
        <v>10</v>
      </c>
      <c r="D1237" s="18">
        <v>1.1491001999999999</v>
      </c>
      <c r="E1237" s="101">
        <f t="shared" si="19"/>
        <v>1.0561111854137306</v>
      </c>
      <c r="F1237" s="94"/>
      <c r="G1237" s="1"/>
      <c r="H1237" s="1"/>
      <c r="I1237" s="1"/>
    </row>
    <row r="1238" spans="1:9">
      <c r="A1238" s="18">
        <v>2</v>
      </c>
      <c r="B1238" s="18">
        <v>21</v>
      </c>
      <c r="C1238" s="18">
        <v>11</v>
      </c>
      <c r="D1238" s="18">
        <v>1.101552884</v>
      </c>
      <c r="E1238" s="101">
        <f t="shared" si="19"/>
        <v>1.0124115565528173</v>
      </c>
      <c r="F1238" s="94"/>
      <c r="G1238" s="1"/>
      <c r="H1238" s="1"/>
      <c r="I1238" s="1"/>
    </row>
    <row r="1239" spans="1:9">
      <c r="A1239" s="18">
        <v>2</v>
      </c>
      <c r="B1239" s="18">
        <v>21</v>
      </c>
      <c r="C1239" s="18">
        <v>12</v>
      </c>
      <c r="D1239" s="18">
        <v>1.056192024</v>
      </c>
      <c r="E1239" s="101">
        <f t="shared" si="19"/>
        <v>0.97072144839167851</v>
      </c>
      <c r="F1239" s="94"/>
      <c r="G1239" s="1"/>
      <c r="H1239" s="1"/>
      <c r="I1239" s="1"/>
    </row>
    <row r="1240" spans="1:9">
      <c r="A1240" s="18">
        <v>2</v>
      </c>
      <c r="B1240" s="18">
        <v>21</v>
      </c>
      <c r="C1240" s="18">
        <v>13</v>
      </c>
      <c r="D1240" s="18">
        <v>1.034051101</v>
      </c>
      <c r="E1240" s="101">
        <f t="shared" si="19"/>
        <v>0.95037224260815845</v>
      </c>
      <c r="F1240" s="94"/>
      <c r="G1240" s="1"/>
      <c r="H1240" s="1"/>
      <c r="I1240" s="1"/>
    </row>
    <row r="1241" spans="1:9">
      <c r="A1241" s="18">
        <v>2</v>
      </c>
      <c r="B1241" s="18">
        <v>21</v>
      </c>
      <c r="C1241" s="18">
        <v>14</v>
      </c>
      <c r="D1241" s="18">
        <v>1.0320602889999999</v>
      </c>
      <c r="E1241" s="101">
        <f t="shared" si="19"/>
        <v>0.94854253374442665</v>
      </c>
      <c r="F1241" s="94"/>
      <c r="G1241" s="1"/>
      <c r="H1241" s="1"/>
      <c r="I1241" s="1"/>
    </row>
    <row r="1242" spans="1:9">
      <c r="A1242" s="18">
        <v>2</v>
      </c>
      <c r="B1242" s="18">
        <v>21</v>
      </c>
      <c r="C1242" s="18">
        <v>15</v>
      </c>
      <c r="D1242" s="18">
        <v>1.0737851169999999</v>
      </c>
      <c r="E1242" s="101">
        <f t="shared" si="19"/>
        <v>0.98689084972267116</v>
      </c>
      <c r="F1242" s="94"/>
      <c r="G1242" s="1"/>
      <c r="H1242" s="1"/>
      <c r="I1242" s="1"/>
    </row>
    <row r="1243" spans="1:9">
      <c r="A1243" s="18">
        <v>2</v>
      </c>
      <c r="B1243" s="18">
        <v>21</v>
      </c>
      <c r="C1243" s="18">
        <v>16</v>
      </c>
      <c r="D1243" s="18">
        <v>1.2787741640000001</v>
      </c>
      <c r="E1243" s="101">
        <f t="shared" si="19"/>
        <v>1.175291500443993</v>
      </c>
      <c r="F1243" s="94"/>
      <c r="G1243" s="1"/>
      <c r="H1243" s="1"/>
      <c r="I1243" s="1"/>
    </row>
    <row r="1244" spans="1:9">
      <c r="A1244" s="18">
        <v>2</v>
      </c>
      <c r="B1244" s="18">
        <v>21</v>
      </c>
      <c r="C1244" s="18">
        <v>17</v>
      </c>
      <c r="D1244" s="18">
        <v>1.7086140400000001</v>
      </c>
      <c r="E1244" s="101">
        <f t="shared" si="19"/>
        <v>1.5703473023492152</v>
      </c>
      <c r="F1244" s="94"/>
      <c r="G1244" s="1"/>
      <c r="H1244" s="1"/>
      <c r="I1244" s="1"/>
    </row>
    <row r="1245" spans="1:9">
      <c r="A1245" s="18">
        <v>2</v>
      </c>
      <c r="B1245" s="18">
        <v>21</v>
      </c>
      <c r="C1245" s="18">
        <v>18</v>
      </c>
      <c r="D1245" s="18">
        <v>2.021362839</v>
      </c>
      <c r="E1245" s="101">
        <f t="shared" si="19"/>
        <v>1.8577874271082313</v>
      </c>
      <c r="F1245" s="94"/>
      <c r="G1245" s="1"/>
      <c r="H1245" s="1"/>
      <c r="I1245" s="1"/>
    </row>
    <row r="1246" spans="1:9">
      <c r="A1246" s="18">
        <v>2</v>
      </c>
      <c r="B1246" s="18">
        <v>21</v>
      </c>
      <c r="C1246" s="18">
        <v>19</v>
      </c>
      <c r="D1246" s="18">
        <v>2.1293300359999998</v>
      </c>
      <c r="E1246" s="101">
        <f t="shared" si="19"/>
        <v>1.9570175590057521</v>
      </c>
      <c r="F1246" s="94"/>
      <c r="G1246" s="1"/>
      <c r="H1246" s="1"/>
      <c r="I1246" s="1"/>
    </row>
    <row r="1247" spans="1:9">
      <c r="A1247" s="18">
        <v>2</v>
      </c>
      <c r="B1247" s="18">
        <v>21</v>
      </c>
      <c r="C1247" s="18">
        <v>20</v>
      </c>
      <c r="D1247" s="18">
        <v>2.0558139149999999</v>
      </c>
      <c r="E1247" s="101">
        <f t="shared" si="19"/>
        <v>1.8894506073192681</v>
      </c>
      <c r="F1247" s="94"/>
      <c r="G1247" s="1"/>
      <c r="H1247" s="1"/>
      <c r="I1247" s="1"/>
    </row>
    <row r="1248" spans="1:9">
      <c r="A1248" s="18">
        <v>2</v>
      </c>
      <c r="B1248" s="18">
        <v>21</v>
      </c>
      <c r="C1248" s="18">
        <v>21</v>
      </c>
      <c r="D1248" s="18">
        <v>1.875884315</v>
      </c>
      <c r="E1248" s="101">
        <f t="shared" si="19"/>
        <v>1.7240815097009592</v>
      </c>
      <c r="F1248" s="94"/>
      <c r="G1248" s="1"/>
      <c r="H1248" s="1"/>
      <c r="I1248" s="1"/>
    </row>
    <row r="1249" spans="1:9">
      <c r="A1249" s="18">
        <v>2</v>
      </c>
      <c r="B1249" s="18">
        <v>21</v>
      </c>
      <c r="C1249" s="18">
        <v>22</v>
      </c>
      <c r="D1249" s="18">
        <v>1.5497729140000001</v>
      </c>
      <c r="E1249" s="101">
        <f t="shared" si="19"/>
        <v>1.4243601291920684</v>
      </c>
      <c r="F1249" s="94"/>
      <c r="G1249" s="1"/>
      <c r="H1249" s="1"/>
      <c r="I1249" s="1"/>
    </row>
    <row r="1250" spans="1:9">
      <c r="A1250" s="18">
        <v>2</v>
      </c>
      <c r="B1250" s="18">
        <v>21</v>
      </c>
      <c r="C1250" s="18">
        <v>23</v>
      </c>
      <c r="D1250" s="18">
        <v>1.2418560620000001</v>
      </c>
      <c r="E1250" s="101">
        <f t="shared" si="19"/>
        <v>1.1413609341918551</v>
      </c>
      <c r="F1250" s="94"/>
      <c r="G1250" s="1"/>
      <c r="H1250" s="1"/>
      <c r="I1250" s="1"/>
    </row>
    <row r="1251" spans="1:9">
      <c r="A1251" s="18">
        <v>2</v>
      </c>
      <c r="B1251" s="18">
        <v>22</v>
      </c>
      <c r="C1251" s="18">
        <v>0</v>
      </c>
      <c r="D1251" s="18">
        <v>0.92909399800000003</v>
      </c>
      <c r="E1251" s="101">
        <f t="shared" si="19"/>
        <v>0.85390861788080996</v>
      </c>
      <c r="F1251" s="94"/>
      <c r="G1251" s="1"/>
      <c r="H1251" s="1"/>
      <c r="I1251" s="1"/>
    </row>
    <row r="1252" spans="1:9">
      <c r="A1252" s="18">
        <v>2</v>
      </c>
      <c r="B1252" s="18">
        <v>22</v>
      </c>
      <c r="C1252" s="18">
        <v>1</v>
      </c>
      <c r="D1252" s="18">
        <v>0.80665802399999997</v>
      </c>
      <c r="E1252" s="101">
        <f t="shared" si="19"/>
        <v>0.74138057059787965</v>
      </c>
      <c r="F1252" s="94"/>
      <c r="G1252" s="1"/>
      <c r="H1252" s="1"/>
      <c r="I1252" s="1"/>
    </row>
    <row r="1253" spans="1:9">
      <c r="A1253" s="18">
        <v>2</v>
      </c>
      <c r="B1253" s="18">
        <v>22</v>
      </c>
      <c r="C1253" s="18">
        <v>2</v>
      </c>
      <c r="D1253" s="18">
        <v>0.75514201299999995</v>
      </c>
      <c r="E1253" s="101">
        <f t="shared" si="19"/>
        <v>0.6940334067517705</v>
      </c>
      <c r="F1253" s="94"/>
      <c r="G1253" s="1"/>
      <c r="H1253" s="1"/>
      <c r="I1253" s="1"/>
    </row>
    <row r="1254" spans="1:9">
      <c r="A1254" s="18">
        <v>2</v>
      </c>
      <c r="B1254" s="18">
        <v>22</v>
      </c>
      <c r="C1254" s="18">
        <v>3</v>
      </c>
      <c r="D1254" s="18">
        <v>0.74605490799999996</v>
      </c>
      <c r="E1254" s="101">
        <f t="shared" si="19"/>
        <v>0.68568166054762825</v>
      </c>
      <c r="F1254" s="94"/>
      <c r="G1254" s="1"/>
      <c r="H1254" s="1"/>
      <c r="I1254" s="1"/>
    </row>
    <row r="1255" spans="1:9">
      <c r="A1255" s="18">
        <v>2</v>
      </c>
      <c r="B1255" s="18">
        <v>22</v>
      </c>
      <c r="C1255" s="18">
        <v>4</v>
      </c>
      <c r="D1255" s="18">
        <v>0.74202240500000005</v>
      </c>
      <c r="E1255" s="101">
        <f t="shared" si="19"/>
        <v>0.68197548111826756</v>
      </c>
      <c r="F1255" s="94"/>
      <c r="G1255" s="1"/>
      <c r="H1255" s="1"/>
      <c r="I1255" s="1"/>
    </row>
    <row r="1256" spans="1:9">
      <c r="A1256" s="18">
        <v>2</v>
      </c>
      <c r="B1256" s="18">
        <v>22</v>
      </c>
      <c r="C1256" s="18">
        <v>5</v>
      </c>
      <c r="D1256" s="18">
        <v>0.79957932700000001</v>
      </c>
      <c r="E1256" s="101">
        <f t="shared" si="19"/>
        <v>0.73487470533055599</v>
      </c>
      <c r="F1256" s="94"/>
      <c r="G1256" s="1"/>
      <c r="H1256" s="1"/>
      <c r="I1256" s="1"/>
    </row>
    <row r="1257" spans="1:9">
      <c r="A1257" s="18">
        <v>2</v>
      </c>
      <c r="B1257" s="18">
        <v>22</v>
      </c>
      <c r="C1257" s="18">
        <v>6</v>
      </c>
      <c r="D1257" s="18">
        <v>0.98769845499999998</v>
      </c>
      <c r="E1257" s="101">
        <f t="shared" si="19"/>
        <v>0.90777060707269941</v>
      </c>
      <c r="F1257" s="94"/>
      <c r="G1257" s="1"/>
      <c r="H1257" s="1"/>
      <c r="I1257" s="1"/>
    </row>
    <row r="1258" spans="1:9">
      <c r="A1258" s="18">
        <v>2</v>
      </c>
      <c r="B1258" s="18">
        <v>22</v>
      </c>
      <c r="C1258" s="18">
        <v>7</v>
      </c>
      <c r="D1258" s="18">
        <v>1.2801576859999999</v>
      </c>
      <c r="E1258" s="101">
        <f t="shared" si="19"/>
        <v>1.1765630632367468</v>
      </c>
      <c r="F1258" s="94"/>
      <c r="G1258" s="1"/>
      <c r="H1258" s="1"/>
      <c r="I1258" s="1"/>
    </row>
    <row r="1259" spans="1:9">
      <c r="A1259" s="18">
        <v>2</v>
      </c>
      <c r="B1259" s="18">
        <v>22</v>
      </c>
      <c r="C1259" s="18">
        <v>8</v>
      </c>
      <c r="D1259" s="18">
        <v>1.1971386879999999</v>
      </c>
      <c r="E1259" s="101">
        <f t="shared" si="19"/>
        <v>1.1002622390008445</v>
      </c>
      <c r="F1259" s="94"/>
      <c r="G1259" s="1"/>
      <c r="H1259" s="1"/>
      <c r="I1259" s="1"/>
    </row>
    <row r="1260" spans="1:9">
      <c r="A1260" s="18">
        <v>2</v>
      </c>
      <c r="B1260" s="18">
        <v>22</v>
      </c>
      <c r="C1260" s="18">
        <v>9</v>
      </c>
      <c r="D1260" s="18">
        <v>1.023444343</v>
      </c>
      <c r="E1260" s="101">
        <f t="shared" si="19"/>
        <v>0.94062381878508661</v>
      </c>
      <c r="F1260" s="94"/>
      <c r="G1260" s="1"/>
      <c r="H1260" s="1"/>
      <c r="I1260" s="1"/>
    </row>
    <row r="1261" spans="1:9">
      <c r="A1261" s="18">
        <v>2</v>
      </c>
      <c r="B1261" s="18">
        <v>22</v>
      </c>
      <c r="C1261" s="18">
        <v>10</v>
      </c>
      <c r="D1261" s="18">
        <v>1.0180183949999999</v>
      </c>
      <c r="E1261" s="101">
        <f t="shared" si="19"/>
        <v>0.93563695656517454</v>
      </c>
      <c r="F1261" s="94"/>
      <c r="G1261" s="1"/>
      <c r="H1261" s="1"/>
      <c r="I1261" s="1"/>
    </row>
    <row r="1262" spans="1:9">
      <c r="A1262" s="18">
        <v>2</v>
      </c>
      <c r="B1262" s="18">
        <v>22</v>
      </c>
      <c r="C1262" s="18">
        <v>11</v>
      </c>
      <c r="D1262" s="18">
        <v>0.98885525100000005</v>
      </c>
      <c r="E1262" s="101">
        <f t="shared" si="19"/>
        <v>0.90883379128835085</v>
      </c>
      <c r="F1262" s="94"/>
      <c r="G1262" s="1"/>
      <c r="H1262" s="1"/>
      <c r="I1262" s="1"/>
    </row>
    <row r="1263" spans="1:9">
      <c r="A1263" s="18">
        <v>2</v>
      </c>
      <c r="B1263" s="18">
        <v>22</v>
      </c>
      <c r="C1263" s="18">
        <v>12</v>
      </c>
      <c r="D1263" s="18">
        <v>0.96336021999999999</v>
      </c>
      <c r="E1263" s="101">
        <f t="shared" si="19"/>
        <v>0.88540190309307432</v>
      </c>
      <c r="F1263" s="94"/>
      <c r="G1263" s="1"/>
      <c r="H1263" s="1"/>
      <c r="I1263" s="1"/>
    </row>
    <row r="1264" spans="1:9">
      <c r="A1264" s="18">
        <v>2</v>
      </c>
      <c r="B1264" s="18">
        <v>22</v>
      </c>
      <c r="C1264" s="18">
        <v>13</v>
      </c>
      <c r="D1264" s="18">
        <v>0.92921551899999999</v>
      </c>
      <c r="E1264" s="101">
        <f t="shared" si="19"/>
        <v>0.85402030499683579</v>
      </c>
      <c r="F1264" s="94"/>
      <c r="G1264" s="1"/>
      <c r="H1264" s="1"/>
      <c r="I1264" s="1"/>
    </row>
    <row r="1265" spans="1:9">
      <c r="A1265" s="18">
        <v>2</v>
      </c>
      <c r="B1265" s="18">
        <v>22</v>
      </c>
      <c r="C1265" s="18">
        <v>14</v>
      </c>
      <c r="D1265" s="18">
        <v>0.92197324199999997</v>
      </c>
      <c r="E1265" s="101">
        <f t="shared" si="19"/>
        <v>0.84736409716781913</v>
      </c>
      <c r="F1265" s="94"/>
      <c r="G1265" s="1"/>
      <c r="H1265" s="1"/>
      <c r="I1265" s="1"/>
    </row>
    <row r="1266" spans="1:9">
      <c r="A1266" s="18">
        <v>2</v>
      </c>
      <c r="B1266" s="18">
        <v>22</v>
      </c>
      <c r="C1266" s="18">
        <v>15</v>
      </c>
      <c r="D1266" s="18">
        <v>0.96798468500000001</v>
      </c>
      <c r="E1266" s="101">
        <f t="shared" si="19"/>
        <v>0.88965214098621404</v>
      </c>
      <c r="F1266" s="94"/>
      <c r="G1266" s="1"/>
      <c r="H1266" s="1"/>
      <c r="I1266" s="1"/>
    </row>
    <row r="1267" spans="1:9">
      <c r="A1267" s="18">
        <v>2</v>
      </c>
      <c r="B1267" s="18">
        <v>22</v>
      </c>
      <c r="C1267" s="18">
        <v>16</v>
      </c>
      <c r="D1267" s="18">
        <v>1.165788448</v>
      </c>
      <c r="E1267" s="101">
        <f t="shared" si="19"/>
        <v>1.0714489648151775</v>
      </c>
      <c r="F1267" s="94"/>
      <c r="G1267" s="1"/>
      <c r="H1267" s="1"/>
      <c r="I1267" s="1"/>
    </row>
    <row r="1268" spans="1:9">
      <c r="A1268" s="18">
        <v>2</v>
      </c>
      <c r="B1268" s="18">
        <v>22</v>
      </c>
      <c r="C1268" s="18">
        <v>17</v>
      </c>
      <c r="D1268" s="18">
        <v>1.5867509559999999</v>
      </c>
      <c r="E1268" s="101">
        <f t="shared" si="19"/>
        <v>1.4583457848998116</v>
      </c>
      <c r="F1268" s="94"/>
      <c r="G1268" s="1"/>
      <c r="H1268" s="1"/>
      <c r="I1268" s="1"/>
    </row>
    <row r="1269" spans="1:9">
      <c r="A1269" s="18">
        <v>2</v>
      </c>
      <c r="B1269" s="18">
        <v>22</v>
      </c>
      <c r="C1269" s="18">
        <v>18</v>
      </c>
      <c r="D1269" s="18">
        <v>1.9178599110000001</v>
      </c>
      <c r="E1269" s="101">
        <f t="shared" si="19"/>
        <v>1.7626603006976085</v>
      </c>
      <c r="F1269" s="94"/>
      <c r="G1269" s="1"/>
      <c r="H1269" s="1"/>
      <c r="I1269" s="1"/>
    </row>
    <row r="1270" spans="1:9">
      <c r="A1270" s="18">
        <v>2</v>
      </c>
      <c r="B1270" s="18">
        <v>22</v>
      </c>
      <c r="C1270" s="18">
        <v>19</v>
      </c>
      <c r="D1270" s="18">
        <v>2.030630908</v>
      </c>
      <c r="E1270" s="101">
        <f t="shared" si="19"/>
        <v>1.8663054931028995</v>
      </c>
      <c r="F1270" s="94"/>
      <c r="G1270" s="1"/>
      <c r="H1270" s="1"/>
      <c r="I1270" s="1"/>
    </row>
    <row r="1271" spans="1:9">
      <c r="A1271" s="18">
        <v>2</v>
      </c>
      <c r="B1271" s="18">
        <v>22</v>
      </c>
      <c r="C1271" s="18">
        <v>20</v>
      </c>
      <c r="D1271" s="18">
        <v>1.9547042160000001</v>
      </c>
      <c r="E1271" s="101">
        <f t="shared" si="19"/>
        <v>1.7965230418487241</v>
      </c>
      <c r="F1271" s="94"/>
      <c r="G1271" s="1"/>
      <c r="H1271" s="1"/>
      <c r="I1271" s="1"/>
    </row>
    <row r="1272" spans="1:9">
      <c r="A1272" s="18">
        <v>2</v>
      </c>
      <c r="B1272" s="18">
        <v>22</v>
      </c>
      <c r="C1272" s="18">
        <v>21</v>
      </c>
      <c r="D1272" s="18">
        <v>1.778251051</v>
      </c>
      <c r="E1272" s="101">
        <f t="shared" si="19"/>
        <v>1.6343490545339932</v>
      </c>
      <c r="F1272" s="94"/>
      <c r="G1272" s="1"/>
      <c r="H1272" s="1"/>
      <c r="I1272" s="1"/>
    </row>
    <row r="1273" spans="1:9">
      <c r="A1273" s="18">
        <v>2</v>
      </c>
      <c r="B1273" s="18">
        <v>22</v>
      </c>
      <c r="C1273" s="18">
        <v>22</v>
      </c>
      <c r="D1273" s="18">
        <v>1.458724248</v>
      </c>
      <c r="E1273" s="101">
        <f t="shared" si="19"/>
        <v>1.340679424428812</v>
      </c>
      <c r="F1273" s="94"/>
      <c r="G1273" s="1"/>
      <c r="H1273" s="1"/>
      <c r="I1273" s="1"/>
    </row>
    <row r="1274" spans="1:9">
      <c r="A1274" s="18">
        <v>2</v>
      </c>
      <c r="B1274" s="18">
        <v>22</v>
      </c>
      <c r="C1274" s="18">
        <v>23</v>
      </c>
      <c r="D1274" s="18">
        <v>1.1610589120000001</v>
      </c>
      <c r="E1274" s="101">
        <f t="shared" si="19"/>
        <v>1.0671021586172351</v>
      </c>
      <c r="F1274" s="94"/>
      <c r="G1274" s="1"/>
      <c r="H1274" s="1"/>
      <c r="I1274" s="1"/>
    </row>
    <row r="1275" spans="1:9">
      <c r="A1275" s="18">
        <v>2</v>
      </c>
      <c r="B1275" s="18">
        <v>23</v>
      </c>
      <c r="C1275" s="18">
        <v>0</v>
      </c>
      <c r="D1275" s="18">
        <v>0.84659878899999996</v>
      </c>
      <c r="E1275" s="101">
        <f t="shared" si="19"/>
        <v>0.77808919589485659</v>
      </c>
      <c r="F1275" s="94"/>
      <c r="G1275" s="1"/>
      <c r="H1275" s="1"/>
      <c r="I1275" s="1"/>
    </row>
    <row r="1276" spans="1:9">
      <c r="A1276" s="18">
        <v>2</v>
      </c>
      <c r="B1276" s="18">
        <v>23</v>
      </c>
      <c r="C1276" s="18">
        <v>1</v>
      </c>
      <c r="D1276" s="18">
        <v>0.72441334800000001</v>
      </c>
      <c r="E1276" s="101">
        <f t="shared" si="19"/>
        <v>0.66579140764731348</v>
      </c>
      <c r="F1276" s="94"/>
      <c r="G1276" s="1"/>
      <c r="H1276" s="1"/>
      <c r="I1276" s="1"/>
    </row>
    <row r="1277" spans="1:9">
      <c r="A1277" s="18">
        <v>2</v>
      </c>
      <c r="B1277" s="18">
        <v>23</v>
      </c>
      <c r="C1277" s="18">
        <v>2</v>
      </c>
      <c r="D1277" s="18">
        <v>0.67898449999999999</v>
      </c>
      <c r="E1277" s="101">
        <f t="shared" si="19"/>
        <v>0.62403881330152866</v>
      </c>
      <c r="F1277" s="94"/>
      <c r="G1277" s="1"/>
      <c r="H1277" s="1"/>
      <c r="I1277" s="1"/>
    </row>
    <row r="1278" spans="1:9">
      <c r="A1278" s="18">
        <v>2</v>
      </c>
      <c r="B1278" s="18">
        <v>23</v>
      </c>
      <c r="C1278" s="18">
        <v>3</v>
      </c>
      <c r="D1278" s="18">
        <v>0.66834132700000004</v>
      </c>
      <c r="E1278" s="101">
        <f t="shared" si="19"/>
        <v>0.61425692130151566</v>
      </c>
      <c r="F1278" s="94"/>
      <c r="G1278" s="1"/>
      <c r="H1278" s="1"/>
      <c r="I1278" s="1"/>
    </row>
    <row r="1279" spans="1:9">
      <c r="A1279" s="18">
        <v>2</v>
      </c>
      <c r="B1279" s="18">
        <v>23</v>
      </c>
      <c r="C1279" s="18">
        <v>4</v>
      </c>
      <c r="D1279" s="18">
        <v>0.66359730800000005</v>
      </c>
      <c r="E1279" s="101">
        <f t="shared" si="19"/>
        <v>0.60989680411616032</v>
      </c>
      <c r="F1279" s="94"/>
      <c r="G1279" s="1"/>
      <c r="H1279" s="1"/>
      <c r="I1279" s="1"/>
    </row>
    <row r="1280" spans="1:9">
      <c r="A1280" s="18">
        <v>2</v>
      </c>
      <c r="B1280" s="18">
        <v>23</v>
      </c>
      <c r="C1280" s="18">
        <v>5</v>
      </c>
      <c r="D1280" s="18">
        <v>0.71979350200000003</v>
      </c>
      <c r="E1280" s="101">
        <f t="shared" si="19"/>
        <v>0.66154541496931296</v>
      </c>
      <c r="F1280" s="94"/>
      <c r="G1280" s="1"/>
      <c r="H1280" s="1"/>
      <c r="I1280" s="1"/>
    </row>
    <row r="1281" spans="1:9">
      <c r="A1281" s="18">
        <v>2</v>
      </c>
      <c r="B1281" s="18">
        <v>23</v>
      </c>
      <c r="C1281" s="18">
        <v>6</v>
      </c>
      <c r="D1281" s="18">
        <v>0.90740422300000001</v>
      </c>
      <c r="E1281" s="101">
        <f t="shared" si="19"/>
        <v>0.83397405169884686</v>
      </c>
      <c r="F1281" s="94"/>
      <c r="G1281" s="1"/>
      <c r="H1281" s="1"/>
      <c r="I1281" s="1"/>
    </row>
    <row r="1282" spans="1:9">
      <c r="A1282" s="18">
        <v>2</v>
      </c>
      <c r="B1282" s="18">
        <v>23</v>
      </c>
      <c r="C1282" s="18">
        <v>7</v>
      </c>
      <c r="D1282" s="18">
        <v>1.199512879</v>
      </c>
      <c r="E1282" s="101">
        <f t="shared" si="19"/>
        <v>1.1024443025592781</v>
      </c>
      <c r="F1282" s="94"/>
      <c r="G1282" s="1"/>
      <c r="H1282" s="1"/>
      <c r="I1282" s="1"/>
    </row>
    <row r="1283" spans="1:9">
      <c r="A1283" s="18">
        <v>2</v>
      </c>
      <c r="B1283" s="18">
        <v>23</v>
      </c>
      <c r="C1283" s="18">
        <v>8</v>
      </c>
      <c r="D1283" s="18">
        <v>1.1266873390000001</v>
      </c>
      <c r="E1283" s="101">
        <f t="shared" si="19"/>
        <v>1.0355120477587001</v>
      </c>
      <c r="F1283" s="94"/>
      <c r="G1283" s="1"/>
      <c r="H1283" s="1"/>
      <c r="I1283" s="1"/>
    </row>
    <row r="1284" spans="1:9">
      <c r="A1284" s="18">
        <v>2</v>
      </c>
      <c r="B1284" s="18">
        <v>23</v>
      </c>
      <c r="C1284" s="18">
        <v>9</v>
      </c>
      <c r="D1284" s="18">
        <v>0.96596611499999996</v>
      </c>
      <c r="E1284" s="101">
        <f t="shared" ref="E1284:E1347" si="20">D1284/H$15</f>
        <v>0.88779692039227398</v>
      </c>
      <c r="F1284" s="94"/>
      <c r="G1284" s="1"/>
      <c r="H1284" s="1"/>
      <c r="I1284" s="1"/>
    </row>
    <row r="1285" spans="1:9">
      <c r="A1285" s="18">
        <v>2</v>
      </c>
      <c r="B1285" s="18">
        <v>23</v>
      </c>
      <c r="C1285" s="18">
        <v>10</v>
      </c>
      <c r="D1285" s="18">
        <v>0.969920106</v>
      </c>
      <c r="E1285" s="101">
        <f t="shared" si="20"/>
        <v>0.89143094127411282</v>
      </c>
      <c r="F1285" s="94"/>
      <c r="G1285" s="1"/>
      <c r="H1285" s="1"/>
      <c r="I1285" s="1"/>
    </row>
    <row r="1286" spans="1:9">
      <c r="A1286" s="18">
        <v>2</v>
      </c>
      <c r="B1286" s="18">
        <v>23</v>
      </c>
      <c r="C1286" s="18">
        <v>11</v>
      </c>
      <c r="D1286" s="18">
        <v>0.96994482100000001</v>
      </c>
      <c r="E1286" s="101">
        <f t="shared" si="20"/>
        <v>0.89145365625401407</v>
      </c>
      <c r="F1286" s="94"/>
      <c r="G1286" s="1"/>
      <c r="H1286" s="1"/>
      <c r="I1286" s="1"/>
    </row>
    <row r="1287" spans="1:9">
      <c r="A1287" s="18">
        <v>2</v>
      </c>
      <c r="B1287" s="18">
        <v>23</v>
      </c>
      <c r="C1287" s="18">
        <v>12</v>
      </c>
      <c r="D1287" s="18">
        <v>0.93938457200000003</v>
      </c>
      <c r="E1287" s="101">
        <f t="shared" si="20"/>
        <v>0.86336644436602661</v>
      </c>
      <c r="F1287" s="94"/>
      <c r="G1287" s="1"/>
      <c r="H1287" s="1"/>
      <c r="I1287" s="1"/>
    </row>
    <row r="1288" spans="1:9">
      <c r="A1288" s="18">
        <v>2</v>
      </c>
      <c r="B1288" s="18">
        <v>23</v>
      </c>
      <c r="C1288" s="18">
        <v>13</v>
      </c>
      <c r="D1288" s="18">
        <v>0.90428725600000004</v>
      </c>
      <c r="E1288" s="101">
        <f t="shared" si="20"/>
        <v>0.83110932004771199</v>
      </c>
      <c r="F1288" s="94"/>
      <c r="G1288" s="1"/>
      <c r="H1288" s="1"/>
      <c r="I1288" s="1"/>
    </row>
    <row r="1289" spans="1:9">
      <c r="A1289" s="18">
        <v>2</v>
      </c>
      <c r="B1289" s="18">
        <v>23</v>
      </c>
      <c r="C1289" s="18">
        <v>14</v>
      </c>
      <c r="D1289" s="18">
        <v>0.90249333300000001</v>
      </c>
      <c r="E1289" s="101">
        <f t="shared" si="20"/>
        <v>0.82946056727047723</v>
      </c>
      <c r="F1289" s="94"/>
      <c r="G1289" s="1"/>
      <c r="H1289" s="1"/>
      <c r="I1289" s="1"/>
    </row>
    <row r="1290" spans="1:9">
      <c r="A1290" s="18">
        <v>2</v>
      </c>
      <c r="B1290" s="18">
        <v>23</v>
      </c>
      <c r="C1290" s="18">
        <v>15</v>
      </c>
      <c r="D1290" s="18">
        <v>0.95089344799999997</v>
      </c>
      <c r="E1290" s="101">
        <f t="shared" si="20"/>
        <v>0.87394398379656502</v>
      </c>
      <c r="F1290" s="94"/>
      <c r="G1290" s="1"/>
      <c r="H1290" s="1"/>
      <c r="I1290" s="1"/>
    </row>
    <row r="1291" spans="1:9">
      <c r="A1291" s="18">
        <v>2</v>
      </c>
      <c r="B1291" s="18">
        <v>23</v>
      </c>
      <c r="C1291" s="18">
        <v>16</v>
      </c>
      <c r="D1291" s="18">
        <v>1.156452034</v>
      </c>
      <c r="E1291" s="101">
        <f t="shared" si="20"/>
        <v>1.0628680845254921</v>
      </c>
      <c r="F1291" s="94"/>
      <c r="G1291" s="1"/>
      <c r="H1291" s="1"/>
      <c r="I1291" s="1"/>
    </row>
    <row r="1292" spans="1:9">
      <c r="A1292" s="18">
        <v>2</v>
      </c>
      <c r="B1292" s="18">
        <v>23</v>
      </c>
      <c r="C1292" s="18">
        <v>17</v>
      </c>
      <c r="D1292" s="18">
        <v>1.572855839</v>
      </c>
      <c r="E1292" s="101">
        <f t="shared" si="20"/>
        <v>1.4455751070369651</v>
      </c>
      <c r="F1292" s="94"/>
      <c r="G1292" s="1"/>
      <c r="H1292" s="1"/>
      <c r="I1292" s="1"/>
    </row>
    <row r="1293" spans="1:9">
      <c r="A1293" s="18">
        <v>2</v>
      </c>
      <c r="B1293" s="18">
        <v>23</v>
      </c>
      <c r="C1293" s="18">
        <v>18</v>
      </c>
      <c r="D1293" s="18">
        <v>1.903963211</v>
      </c>
      <c r="E1293" s="101">
        <f t="shared" si="20"/>
        <v>1.7498881679363931</v>
      </c>
      <c r="F1293" s="94"/>
      <c r="G1293" s="1"/>
      <c r="H1293" s="1"/>
      <c r="I1293" s="1"/>
    </row>
    <row r="1294" spans="1:9">
      <c r="A1294" s="18">
        <v>2</v>
      </c>
      <c r="B1294" s="18">
        <v>23</v>
      </c>
      <c r="C1294" s="18">
        <v>19</v>
      </c>
      <c r="D1294" s="18">
        <v>2.0176682389999998</v>
      </c>
      <c r="E1294" s="101">
        <f t="shared" si="20"/>
        <v>1.8543918064429232</v>
      </c>
      <c r="F1294" s="94"/>
      <c r="G1294" s="1"/>
      <c r="H1294" s="1"/>
      <c r="I1294" s="1"/>
    </row>
    <row r="1295" spans="1:9">
      <c r="A1295" s="18">
        <v>2</v>
      </c>
      <c r="B1295" s="18">
        <v>23</v>
      </c>
      <c r="C1295" s="18">
        <v>20</v>
      </c>
      <c r="D1295" s="18">
        <v>1.9437274680000001</v>
      </c>
      <c r="E1295" s="101">
        <f t="shared" si="20"/>
        <v>1.7864345688484862</v>
      </c>
      <c r="F1295" s="94"/>
      <c r="G1295" s="1"/>
      <c r="H1295" s="1"/>
      <c r="I1295" s="1"/>
    </row>
    <row r="1296" spans="1:9">
      <c r="A1296" s="18">
        <v>2</v>
      </c>
      <c r="B1296" s="18">
        <v>23</v>
      </c>
      <c r="C1296" s="18">
        <v>21</v>
      </c>
      <c r="D1296" s="18">
        <v>1.770581513</v>
      </c>
      <c r="E1296" s="101">
        <f t="shared" si="20"/>
        <v>1.6273001610878379</v>
      </c>
      <c r="F1296" s="94"/>
      <c r="G1296" s="1"/>
      <c r="H1296" s="1"/>
      <c r="I1296" s="1"/>
    </row>
    <row r="1297" spans="1:9">
      <c r="A1297" s="18">
        <v>2</v>
      </c>
      <c r="B1297" s="18">
        <v>23</v>
      </c>
      <c r="C1297" s="18">
        <v>22</v>
      </c>
      <c r="D1297" s="18">
        <v>1.4507737999999999</v>
      </c>
      <c r="E1297" s="101">
        <f t="shared" si="20"/>
        <v>1.3333723531552624</v>
      </c>
      <c r="F1297" s="94"/>
      <c r="G1297" s="1"/>
      <c r="H1297" s="1"/>
      <c r="I1297" s="1"/>
    </row>
    <row r="1298" spans="1:9">
      <c r="A1298" s="18">
        <v>2</v>
      </c>
      <c r="B1298" s="18">
        <v>23</v>
      </c>
      <c r="C1298" s="18">
        <v>23</v>
      </c>
      <c r="D1298" s="18">
        <v>1.147946812</v>
      </c>
      <c r="E1298" s="101">
        <f t="shared" si="20"/>
        <v>1.055051133411371</v>
      </c>
      <c r="F1298" s="94"/>
      <c r="G1298" s="1"/>
      <c r="H1298" s="1"/>
      <c r="I1298" s="1"/>
    </row>
    <row r="1299" spans="1:9">
      <c r="A1299" s="18">
        <v>2</v>
      </c>
      <c r="B1299" s="18">
        <v>24</v>
      </c>
      <c r="C1299" s="18">
        <v>0</v>
      </c>
      <c r="D1299" s="18">
        <v>0.82792938100000002</v>
      </c>
      <c r="E1299" s="101">
        <f t="shared" si="20"/>
        <v>0.76093057855769786</v>
      </c>
      <c r="F1299" s="94"/>
      <c r="G1299" s="1"/>
      <c r="H1299" s="1"/>
      <c r="I1299" s="1"/>
    </row>
    <row r="1300" spans="1:9">
      <c r="A1300" s="18">
        <v>2</v>
      </c>
      <c r="B1300" s="18">
        <v>24</v>
      </c>
      <c r="C1300" s="18">
        <v>1</v>
      </c>
      <c r="D1300" s="18">
        <v>0.70920791800000005</v>
      </c>
      <c r="E1300" s="101">
        <f t="shared" si="20"/>
        <v>0.65181645167565372</v>
      </c>
      <c r="F1300" s="94"/>
      <c r="G1300" s="1"/>
      <c r="H1300" s="1"/>
      <c r="I1300" s="1"/>
    </row>
    <row r="1301" spans="1:9">
      <c r="A1301" s="18">
        <v>2</v>
      </c>
      <c r="B1301" s="18">
        <v>24</v>
      </c>
      <c r="C1301" s="18">
        <v>2</v>
      </c>
      <c r="D1301" s="18">
        <v>0.65619812</v>
      </c>
      <c r="E1301" s="101">
        <f t="shared" si="20"/>
        <v>0.60309638304776336</v>
      </c>
      <c r="F1301" s="94"/>
      <c r="G1301" s="1"/>
      <c r="H1301" s="1"/>
      <c r="I1301" s="1"/>
    </row>
    <row r="1302" spans="1:9">
      <c r="A1302" s="18">
        <v>2</v>
      </c>
      <c r="B1302" s="18">
        <v>24</v>
      </c>
      <c r="C1302" s="18">
        <v>3</v>
      </c>
      <c r="D1302" s="18">
        <v>0.65263743900000004</v>
      </c>
      <c r="E1302" s="101">
        <f t="shared" si="20"/>
        <v>0.59982384421103696</v>
      </c>
      <c r="F1302" s="94"/>
      <c r="G1302" s="1"/>
      <c r="H1302" s="1"/>
      <c r="I1302" s="1"/>
    </row>
    <row r="1303" spans="1:9">
      <c r="A1303" s="18">
        <v>2</v>
      </c>
      <c r="B1303" s="18">
        <v>24</v>
      </c>
      <c r="C1303" s="18">
        <v>4</v>
      </c>
      <c r="D1303" s="18">
        <v>0.64651647700000003</v>
      </c>
      <c r="E1303" s="101">
        <f t="shared" si="20"/>
        <v>0.59419821083834024</v>
      </c>
      <c r="F1303" s="94"/>
      <c r="G1303" s="1"/>
      <c r="H1303" s="1"/>
      <c r="I1303" s="1"/>
    </row>
    <row r="1304" spans="1:9">
      <c r="A1304" s="18">
        <v>2</v>
      </c>
      <c r="B1304" s="18">
        <v>24</v>
      </c>
      <c r="C1304" s="18">
        <v>5</v>
      </c>
      <c r="D1304" s="18">
        <v>0.70659751400000004</v>
      </c>
      <c r="E1304" s="101">
        <f t="shared" si="20"/>
        <v>0.64941729025974859</v>
      </c>
      <c r="F1304" s="94"/>
      <c r="G1304" s="1"/>
      <c r="H1304" s="1"/>
      <c r="I1304" s="1"/>
    </row>
    <row r="1305" spans="1:9">
      <c r="A1305" s="18">
        <v>2</v>
      </c>
      <c r="B1305" s="18">
        <v>24</v>
      </c>
      <c r="C1305" s="18">
        <v>6</v>
      </c>
      <c r="D1305" s="18">
        <v>0.89547618200000001</v>
      </c>
      <c r="E1305" s="101">
        <f t="shared" si="20"/>
        <v>0.82301126749589082</v>
      </c>
      <c r="F1305" s="94"/>
      <c r="G1305" s="1"/>
      <c r="H1305" s="1"/>
      <c r="I1305" s="1"/>
    </row>
    <row r="1306" spans="1:9">
      <c r="A1306" s="18">
        <v>2</v>
      </c>
      <c r="B1306" s="18">
        <v>24</v>
      </c>
      <c r="C1306" s="18">
        <v>7</v>
      </c>
      <c r="D1306" s="18">
        <v>1.1905168290000001</v>
      </c>
      <c r="E1306" s="101">
        <f t="shared" si="20"/>
        <v>1.0941762428813309</v>
      </c>
      <c r="F1306" s="94"/>
      <c r="G1306" s="1"/>
      <c r="H1306" s="1"/>
      <c r="I1306" s="1"/>
    </row>
    <row r="1307" spans="1:9">
      <c r="A1307" s="18">
        <v>2</v>
      </c>
      <c r="B1307" s="18">
        <v>24</v>
      </c>
      <c r="C1307" s="18">
        <v>8</v>
      </c>
      <c r="D1307" s="18">
        <v>1.1211456280000001</v>
      </c>
      <c r="E1307" s="101">
        <f t="shared" si="20"/>
        <v>1.0304187904662288</v>
      </c>
      <c r="F1307" s="94"/>
      <c r="G1307" s="1"/>
      <c r="H1307" s="1"/>
      <c r="I1307" s="1"/>
    </row>
    <row r="1308" spans="1:9">
      <c r="A1308" s="18">
        <v>2</v>
      </c>
      <c r="B1308" s="18">
        <v>24</v>
      </c>
      <c r="C1308" s="18">
        <v>9</v>
      </c>
      <c r="D1308" s="18">
        <v>0.99059255700000004</v>
      </c>
      <c r="E1308" s="101">
        <f t="shared" si="20"/>
        <v>0.91043050870175524</v>
      </c>
      <c r="F1308" s="94"/>
      <c r="G1308" s="1"/>
      <c r="H1308" s="1"/>
      <c r="I1308" s="1"/>
    </row>
    <row r="1309" spans="1:9">
      <c r="A1309" s="18">
        <v>2</v>
      </c>
      <c r="B1309" s="18">
        <v>24</v>
      </c>
      <c r="C1309" s="18">
        <v>10</v>
      </c>
      <c r="D1309" s="18">
        <v>1.008971936</v>
      </c>
      <c r="E1309" s="101">
        <f t="shared" si="20"/>
        <v>0.92732256715136485</v>
      </c>
      <c r="F1309" s="94"/>
      <c r="G1309" s="1"/>
      <c r="H1309" s="1"/>
      <c r="I1309" s="1"/>
    </row>
    <row r="1310" spans="1:9">
      <c r="A1310" s="18">
        <v>2</v>
      </c>
      <c r="B1310" s="18">
        <v>24</v>
      </c>
      <c r="C1310" s="18">
        <v>11</v>
      </c>
      <c r="D1310" s="18">
        <v>1.012618735</v>
      </c>
      <c r="E1310" s="101">
        <f t="shared" si="20"/>
        <v>0.93067425503276602</v>
      </c>
      <c r="F1310" s="94"/>
      <c r="G1310" s="1"/>
      <c r="H1310" s="1"/>
      <c r="I1310" s="1"/>
    </row>
    <row r="1311" spans="1:9">
      <c r="A1311" s="18">
        <v>2</v>
      </c>
      <c r="B1311" s="18">
        <v>24</v>
      </c>
      <c r="C1311" s="18">
        <v>12</v>
      </c>
      <c r="D1311" s="18">
        <v>0.99705337500000002</v>
      </c>
      <c r="E1311" s="101">
        <f t="shared" si="20"/>
        <v>0.91636849579524138</v>
      </c>
      <c r="F1311" s="94"/>
      <c r="G1311" s="1"/>
      <c r="H1311" s="1"/>
      <c r="I1311" s="1"/>
    </row>
    <row r="1312" spans="1:9">
      <c r="A1312" s="18">
        <v>2</v>
      </c>
      <c r="B1312" s="18">
        <v>24</v>
      </c>
      <c r="C1312" s="18">
        <v>13</v>
      </c>
      <c r="D1312" s="18">
        <v>0.98335461300000004</v>
      </c>
      <c r="E1312" s="101">
        <f t="shared" si="20"/>
        <v>0.90377828323195009</v>
      </c>
      <c r="F1312" s="94"/>
      <c r="G1312" s="1"/>
      <c r="H1312" s="1"/>
      <c r="I1312" s="1"/>
    </row>
    <row r="1313" spans="1:9">
      <c r="A1313" s="18">
        <v>2</v>
      </c>
      <c r="B1313" s="18">
        <v>24</v>
      </c>
      <c r="C1313" s="18">
        <v>14</v>
      </c>
      <c r="D1313" s="18">
        <v>0.98674387600000002</v>
      </c>
      <c r="E1313" s="101">
        <f t="shared" si="20"/>
        <v>0.90689327578404333</v>
      </c>
      <c r="F1313" s="94"/>
      <c r="G1313" s="1"/>
      <c r="H1313" s="1"/>
      <c r="I1313" s="1"/>
    </row>
    <row r="1314" spans="1:9">
      <c r="A1314" s="18">
        <v>2</v>
      </c>
      <c r="B1314" s="18">
        <v>24</v>
      </c>
      <c r="C1314" s="18">
        <v>15</v>
      </c>
      <c r="D1314" s="18">
        <v>1.0420445620000001</v>
      </c>
      <c r="E1314" s="101">
        <f t="shared" si="20"/>
        <v>0.9577188461265187</v>
      </c>
      <c r="F1314" s="94"/>
      <c r="G1314" s="1"/>
      <c r="H1314" s="1"/>
      <c r="I1314" s="1"/>
    </row>
    <row r="1315" spans="1:9">
      <c r="A1315" s="18">
        <v>2</v>
      </c>
      <c r="B1315" s="18">
        <v>24</v>
      </c>
      <c r="C1315" s="18">
        <v>16</v>
      </c>
      <c r="D1315" s="18">
        <v>1.2447493380000001</v>
      </c>
      <c r="E1315" s="101">
        <f t="shared" si="20"/>
        <v>1.1440200766635813</v>
      </c>
      <c r="F1315" s="94"/>
      <c r="G1315" s="1"/>
      <c r="H1315" s="1"/>
      <c r="I1315" s="1"/>
    </row>
    <row r="1316" spans="1:9">
      <c r="A1316" s="18">
        <v>2</v>
      </c>
      <c r="B1316" s="18">
        <v>24</v>
      </c>
      <c r="C1316" s="18">
        <v>17</v>
      </c>
      <c r="D1316" s="18">
        <v>1.6775160739999999</v>
      </c>
      <c r="E1316" s="101">
        <f t="shared" si="20"/>
        <v>1.5417658873114177</v>
      </c>
      <c r="F1316" s="94"/>
      <c r="G1316" s="1"/>
      <c r="H1316" s="1"/>
      <c r="I1316" s="1"/>
    </row>
    <row r="1317" spans="1:9">
      <c r="A1317" s="18">
        <v>2</v>
      </c>
      <c r="B1317" s="18">
        <v>24</v>
      </c>
      <c r="C1317" s="18">
        <v>18</v>
      </c>
      <c r="D1317" s="18">
        <v>2.0036223039999999</v>
      </c>
      <c r="E1317" s="101">
        <f t="shared" si="20"/>
        <v>1.8414825152748473</v>
      </c>
      <c r="F1317" s="94"/>
      <c r="G1317" s="1"/>
      <c r="H1317" s="1"/>
      <c r="I1317" s="1"/>
    </row>
    <row r="1318" spans="1:9">
      <c r="A1318" s="18">
        <v>2</v>
      </c>
      <c r="B1318" s="18">
        <v>24</v>
      </c>
      <c r="C1318" s="18">
        <v>19</v>
      </c>
      <c r="D1318" s="18">
        <v>2.1109979270000001</v>
      </c>
      <c r="E1318" s="101">
        <f t="shared" si="20"/>
        <v>1.9401689453103379</v>
      </c>
      <c r="F1318" s="94"/>
      <c r="G1318" s="1"/>
      <c r="H1318" s="1"/>
      <c r="I1318" s="1"/>
    </row>
    <row r="1319" spans="1:9">
      <c r="A1319" s="18">
        <v>2</v>
      </c>
      <c r="B1319" s="18">
        <v>24</v>
      </c>
      <c r="C1319" s="18">
        <v>20</v>
      </c>
      <c r="D1319" s="18">
        <v>2.0440757220000001</v>
      </c>
      <c r="E1319" s="101">
        <f t="shared" si="20"/>
        <v>1.8786623079839753</v>
      </c>
      <c r="F1319" s="94"/>
      <c r="G1319" s="1"/>
      <c r="H1319" s="1"/>
      <c r="I1319" s="1"/>
    </row>
    <row r="1320" spans="1:9">
      <c r="A1320" s="18">
        <v>2</v>
      </c>
      <c r="B1320" s="18">
        <v>24</v>
      </c>
      <c r="C1320" s="18">
        <v>21</v>
      </c>
      <c r="D1320" s="18">
        <v>1.8668445090000001</v>
      </c>
      <c r="E1320" s="101">
        <f t="shared" si="20"/>
        <v>1.7157732349042356</v>
      </c>
      <c r="F1320" s="94"/>
      <c r="G1320" s="1"/>
      <c r="H1320" s="1"/>
      <c r="I1320" s="1"/>
    </row>
    <row r="1321" spans="1:9">
      <c r="A1321" s="18">
        <v>2</v>
      </c>
      <c r="B1321" s="18">
        <v>24</v>
      </c>
      <c r="C1321" s="18">
        <v>22</v>
      </c>
      <c r="D1321" s="18">
        <v>1.531263571</v>
      </c>
      <c r="E1321" s="101">
        <f t="shared" si="20"/>
        <v>1.4073486238621074</v>
      </c>
      <c r="F1321" s="94"/>
      <c r="G1321" s="1"/>
      <c r="H1321" s="1"/>
      <c r="I1321" s="1"/>
    </row>
    <row r="1322" spans="1:9">
      <c r="A1322" s="18">
        <v>2</v>
      </c>
      <c r="B1322" s="18">
        <v>24</v>
      </c>
      <c r="C1322" s="18">
        <v>23</v>
      </c>
      <c r="D1322" s="18">
        <v>1.2405859990000001</v>
      </c>
      <c r="E1322" s="101">
        <f t="shared" si="20"/>
        <v>1.1401936489190128</v>
      </c>
      <c r="F1322" s="94"/>
      <c r="G1322" s="1"/>
      <c r="H1322" s="1"/>
      <c r="I1322" s="1"/>
    </row>
    <row r="1323" spans="1:9">
      <c r="A1323" s="18">
        <v>2</v>
      </c>
      <c r="B1323" s="18">
        <v>25</v>
      </c>
      <c r="C1323" s="18">
        <v>0</v>
      </c>
      <c r="D1323" s="18">
        <v>0.92446613499999997</v>
      </c>
      <c r="E1323" s="101">
        <f t="shared" si="20"/>
        <v>0.84965525696514543</v>
      </c>
      <c r="F1323" s="94"/>
      <c r="G1323" s="1"/>
      <c r="H1323" s="1"/>
      <c r="I1323" s="1"/>
    </row>
    <row r="1324" spans="1:9">
      <c r="A1324" s="18">
        <v>2</v>
      </c>
      <c r="B1324" s="18">
        <v>25</v>
      </c>
      <c r="C1324" s="18">
        <v>1</v>
      </c>
      <c r="D1324" s="18">
        <v>0.79956621100000003</v>
      </c>
      <c r="E1324" s="101">
        <f t="shared" si="20"/>
        <v>0.73486265072095114</v>
      </c>
      <c r="F1324" s="94"/>
      <c r="G1324" s="1"/>
      <c r="H1324" s="1"/>
      <c r="I1324" s="1"/>
    </row>
    <row r="1325" spans="1:9">
      <c r="A1325" s="18">
        <v>2</v>
      </c>
      <c r="B1325" s="18">
        <v>25</v>
      </c>
      <c r="C1325" s="18">
        <v>2</v>
      </c>
      <c r="D1325" s="18">
        <v>0.74717754199999997</v>
      </c>
      <c r="E1325" s="101">
        <f t="shared" si="20"/>
        <v>0.68671344726607608</v>
      </c>
      <c r="F1325" s="94"/>
      <c r="G1325" s="1"/>
      <c r="H1325" s="1"/>
      <c r="I1325" s="1"/>
    </row>
    <row r="1326" spans="1:9">
      <c r="A1326" s="18">
        <v>2</v>
      </c>
      <c r="B1326" s="18">
        <v>25</v>
      </c>
      <c r="C1326" s="18">
        <v>3</v>
      </c>
      <c r="D1326" s="18">
        <v>0.73960973299999999</v>
      </c>
      <c r="E1326" s="101">
        <f t="shared" si="20"/>
        <v>0.67975805057049232</v>
      </c>
      <c r="F1326" s="94"/>
      <c r="G1326" s="1"/>
      <c r="H1326" s="1"/>
      <c r="I1326" s="1"/>
    </row>
    <row r="1327" spans="1:9">
      <c r="A1327" s="18">
        <v>2</v>
      </c>
      <c r="B1327" s="18">
        <v>25</v>
      </c>
      <c r="C1327" s="18">
        <v>4</v>
      </c>
      <c r="D1327" s="18">
        <v>0.75070047200000001</v>
      </c>
      <c r="E1327" s="101">
        <f t="shared" si="20"/>
        <v>0.68995129003943012</v>
      </c>
      <c r="F1327" s="94"/>
      <c r="G1327" s="1"/>
      <c r="H1327" s="1"/>
      <c r="I1327" s="1"/>
    </row>
    <row r="1328" spans="1:9">
      <c r="A1328" s="18">
        <v>2</v>
      </c>
      <c r="B1328" s="18">
        <v>25</v>
      </c>
      <c r="C1328" s="18">
        <v>5</v>
      </c>
      <c r="D1328" s="18">
        <v>0.81564913699999997</v>
      </c>
      <c r="E1328" s="101">
        <f t="shared" si="20"/>
        <v>0.74964409279430666</v>
      </c>
      <c r="F1328" s="94"/>
      <c r="G1328" s="1"/>
      <c r="H1328" s="1"/>
      <c r="I1328" s="1"/>
    </row>
    <row r="1329" spans="1:9">
      <c r="A1329" s="18">
        <v>2</v>
      </c>
      <c r="B1329" s="18">
        <v>25</v>
      </c>
      <c r="C1329" s="18">
        <v>6</v>
      </c>
      <c r="D1329" s="18">
        <v>1.0212356170000001</v>
      </c>
      <c r="E1329" s="101">
        <f t="shared" si="20"/>
        <v>0.93859383024786935</v>
      </c>
      <c r="F1329" s="94"/>
      <c r="G1329" s="1"/>
      <c r="H1329" s="1"/>
      <c r="I1329" s="1"/>
    </row>
    <row r="1330" spans="1:9">
      <c r="A1330" s="18">
        <v>2</v>
      </c>
      <c r="B1330" s="18">
        <v>25</v>
      </c>
      <c r="C1330" s="18">
        <v>7</v>
      </c>
      <c r="D1330" s="18">
        <v>1.3126490609999999</v>
      </c>
      <c r="E1330" s="101">
        <f t="shared" si="20"/>
        <v>1.2064251279783351</v>
      </c>
      <c r="F1330" s="94"/>
      <c r="G1330" s="1"/>
      <c r="H1330" s="1"/>
      <c r="I1330" s="1"/>
    </row>
    <row r="1331" spans="1:9">
      <c r="A1331" s="18">
        <v>2</v>
      </c>
      <c r="B1331" s="18">
        <v>25</v>
      </c>
      <c r="C1331" s="18">
        <v>8</v>
      </c>
      <c r="D1331" s="18">
        <v>1.2526945519999999</v>
      </c>
      <c r="E1331" s="101">
        <f t="shared" si="20"/>
        <v>1.1513223374898396</v>
      </c>
      <c r="F1331" s="94"/>
      <c r="G1331" s="1"/>
      <c r="H1331" s="1"/>
      <c r="I1331" s="1"/>
    </row>
    <row r="1332" spans="1:9">
      <c r="A1332" s="18">
        <v>2</v>
      </c>
      <c r="B1332" s="18">
        <v>25</v>
      </c>
      <c r="C1332" s="18">
        <v>9</v>
      </c>
      <c r="D1332" s="18">
        <v>1.0958322599999999</v>
      </c>
      <c r="E1332" s="101">
        <f t="shared" si="20"/>
        <v>1.0071538644960705</v>
      </c>
      <c r="F1332" s="94"/>
      <c r="G1332" s="1"/>
      <c r="H1332" s="1"/>
      <c r="I1332" s="1"/>
    </row>
    <row r="1333" spans="1:9">
      <c r="A1333" s="18">
        <v>2</v>
      </c>
      <c r="B1333" s="18">
        <v>25</v>
      </c>
      <c r="C1333" s="18">
        <v>10</v>
      </c>
      <c r="D1333" s="18">
        <v>1.1141689429999999</v>
      </c>
      <c r="E1333" s="101">
        <f t="shared" si="20"/>
        <v>1.0240066820481741</v>
      </c>
      <c r="F1333" s="94"/>
      <c r="G1333" s="1"/>
      <c r="H1333" s="1"/>
      <c r="I1333" s="1"/>
    </row>
    <row r="1334" spans="1:9">
      <c r="A1334" s="18">
        <v>2</v>
      </c>
      <c r="B1334" s="18">
        <v>25</v>
      </c>
      <c r="C1334" s="18">
        <v>11</v>
      </c>
      <c r="D1334" s="18">
        <v>1.094996759</v>
      </c>
      <c r="E1334" s="101">
        <f t="shared" si="20"/>
        <v>1.0063859750191351</v>
      </c>
      <c r="F1334" s="94"/>
      <c r="G1334" s="1"/>
      <c r="H1334" s="1"/>
      <c r="I1334" s="1"/>
    </row>
    <row r="1335" spans="1:9">
      <c r="A1335" s="18">
        <v>2</v>
      </c>
      <c r="B1335" s="18">
        <v>25</v>
      </c>
      <c r="C1335" s="18">
        <v>12</v>
      </c>
      <c r="D1335" s="18">
        <v>1.0493591950000001</v>
      </c>
      <c r="E1335" s="101">
        <f t="shared" si="20"/>
        <v>0.96444155466707626</v>
      </c>
      <c r="F1335" s="94"/>
      <c r="G1335" s="1"/>
      <c r="H1335" s="1"/>
      <c r="I1335" s="1"/>
    </row>
    <row r="1336" spans="1:9">
      <c r="A1336" s="18">
        <v>2</v>
      </c>
      <c r="B1336" s="18">
        <v>25</v>
      </c>
      <c r="C1336" s="18">
        <v>13</v>
      </c>
      <c r="D1336" s="18">
        <v>1.006776849</v>
      </c>
      <c r="E1336" s="101">
        <f t="shared" si="20"/>
        <v>0.92530511390085091</v>
      </c>
      <c r="F1336" s="94"/>
      <c r="G1336" s="1"/>
      <c r="H1336" s="1"/>
      <c r="I1336" s="1"/>
    </row>
    <row r="1337" spans="1:9">
      <c r="A1337" s="18">
        <v>2</v>
      </c>
      <c r="B1337" s="18">
        <v>25</v>
      </c>
      <c r="C1337" s="18">
        <v>14</v>
      </c>
      <c r="D1337" s="18">
        <v>0.98886686999999995</v>
      </c>
      <c r="E1337" s="101">
        <f t="shared" si="20"/>
        <v>0.90884447004018054</v>
      </c>
      <c r="F1337" s="94"/>
      <c r="G1337" s="1"/>
      <c r="H1337" s="1"/>
      <c r="I1337" s="1"/>
    </row>
    <row r="1338" spans="1:9">
      <c r="A1338" s="18">
        <v>2</v>
      </c>
      <c r="B1338" s="18">
        <v>25</v>
      </c>
      <c r="C1338" s="18">
        <v>15</v>
      </c>
      <c r="D1338" s="18">
        <v>1.047083945</v>
      </c>
      <c r="E1338" s="101">
        <f t="shared" si="20"/>
        <v>0.96235042547345795</v>
      </c>
      <c r="F1338" s="94"/>
      <c r="G1338" s="1"/>
      <c r="H1338" s="1"/>
      <c r="I1338" s="1"/>
    </row>
    <row r="1339" spans="1:9">
      <c r="A1339" s="18">
        <v>2</v>
      </c>
      <c r="B1339" s="18">
        <v>25</v>
      </c>
      <c r="C1339" s="18">
        <v>16</v>
      </c>
      <c r="D1339" s="18">
        <v>1.248796365</v>
      </c>
      <c r="E1339" s="101">
        <f t="shared" si="20"/>
        <v>1.1477396047624984</v>
      </c>
      <c r="F1339" s="94"/>
      <c r="G1339" s="1"/>
      <c r="H1339" s="1"/>
      <c r="I1339" s="1"/>
    </row>
    <row r="1340" spans="1:9">
      <c r="A1340" s="18">
        <v>2</v>
      </c>
      <c r="B1340" s="18">
        <v>25</v>
      </c>
      <c r="C1340" s="18">
        <v>17</v>
      </c>
      <c r="D1340" s="18">
        <v>1.669674227</v>
      </c>
      <c r="E1340" s="101">
        <f t="shared" si="20"/>
        <v>1.5345586286833164</v>
      </c>
      <c r="F1340" s="94"/>
      <c r="G1340" s="1"/>
      <c r="H1340" s="1"/>
      <c r="I1340" s="1"/>
    </row>
    <row r="1341" spans="1:9">
      <c r="A1341" s="18">
        <v>2</v>
      </c>
      <c r="B1341" s="18">
        <v>25</v>
      </c>
      <c r="C1341" s="18">
        <v>18</v>
      </c>
      <c r="D1341" s="18">
        <v>1.9921944680000001</v>
      </c>
      <c r="E1341" s="101">
        <f t="shared" si="20"/>
        <v>1.830979457817653</v>
      </c>
      <c r="F1341" s="94"/>
      <c r="G1341" s="1"/>
      <c r="H1341" s="1"/>
      <c r="I1341" s="1"/>
    </row>
    <row r="1342" spans="1:9">
      <c r="A1342" s="18">
        <v>2</v>
      </c>
      <c r="B1342" s="18">
        <v>25</v>
      </c>
      <c r="C1342" s="18">
        <v>19</v>
      </c>
      <c r="D1342" s="18">
        <v>2.1083641879999999</v>
      </c>
      <c r="E1342" s="101">
        <f t="shared" si="20"/>
        <v>1.9377483372403361</v>
      </c>
      <c r="F1342" s="94"/>
      <c r="G1342" s="1"/>
      <c r="H1342" s="1"/>
      <c r="I1342" s="1"/>
    </row>
    <row r="1343" spans="1:9">
      <c r="A1343" s="18">
        <v>2</v>
      </c>
      <c r="B1343" s="18">
        <v>25</v>
      </c>
      <c r="C1343" s="18">
        <v>20</v>
      </c>
      <c r="D1343" s="18">
        <v>2.0339896510000002</v>
      </c>
      <c r="E1343" s="101">
        <f t="shared" si="20"/>
        <v>1.8693924354350218</v>
      </c>
      <c r="F1343" s="94"/>
      <c r="G1343" s="1"/>
      <c r="H1343" s="1"/>
      <c r="I1343" s="1"/>
    </row>
    <row r="1344" spans="1:9">
      <c r="A1344" s="18">
        <v>2</v>
      </c>
      <c r="B1344" s="18">
        <v>25</v>
      </c>
      <c r="C1344" s="18">
        <v>21</v>
      </c>
      <c r="D1344" s="18">
        <v>1.8617054879999999</v>
      </c>
      <c r="E1344" s="101">
        <f t="shared" si="20"/>
        <v>1.7110500805960418</v>
      </c>
      <c r="F1344" s="94"/>
      <c r="G1344" s="1"/>
      <c r="H1344" s="1"/>
      <c r="I1344" s="1"/>
    </row>
    <row r="1345" spans="1:9">
      <c r="A1345" s="18">
        <v>2</v>
      </c>
      <c r="B1345" s="18">
        <v>25</v>
      </c>
      <c r="C1345" s="18">
        <v>22</v>
      </c>
      <c r="D1345" s="18">
        <v>1.537819281</v>
      </c>
      <c r="E1345" s="101">
        <f t="shared" si="20"/>
        <v>1.4133738239789715</v>
      </c>
      <c r="F1345" s="94"/>
      <c r="G1345" s="1"/>
      <c r="H1345" s="1"/>
      <c r="I1345" s="1"/>
    </row>
    <row r="1346" spans="1:9">
      <c r="A1346" s="18">
        <v>2</v>
      </c>
      <c r="B1346" s="18">
        <v>25</v>
      </c>
      <c r="C1346" s="18">
        <v>23</v>
      </c>
      <c r="D1346" s="18">
        <v>1.2240841220000001</v>
      </c>
      <c r="E1346" s="101">
        <f t="shared" si="20"/>
        <v>1.1250271587556471</v>
      </c>
      <c r="F1346" s="94"/>
      <c r="G1346" s="1"/>
      <c r="H1346" s="1"/>
      <c r="I1346" s="1"/>
    </row>
    <row r="1347" spans="1:9">
      <c r="A1347" s="18">
        <v>2</v>
      </c>
      <c r="B1347" s="18">
        <v>26</v>
      </c>
      <c r="C1347" s="18">
        <v>0</v>
      </c>
      <c r="D1347" s="18">
        <v>0.90681990599999995</v>
      </c>
      <c r="E1347" s="101">
        <f t="shared" si="20"/>
        <v>0.83343701957621086</v>
      </c>
      <c r="F1347" s="94"/>
      <c r="G1347" s="1"/>
      <c r="H1347" s="1"/>
      <c r="I1347" s="1"/>
    </row>
    <row r="1348" spans="1:9">
      <c r="A1348" s="18">
        <v>2</v>
      </c>
      <c r="B1348" s="18">
        <v>26</v>
      </c>
      <c r="C1348" s="18">
        <v>1</v>
      </c>
      <c r="D1348" s="18">
        <v>0.78155522799999999</v>
      </c>
      <c r="E1348" s="101">
        <f t="shared" ref="E1348:E1411" si="21">D1348/H$15</f>
        <v>0.71830917644029524</v>
      </c>
      <c r="F1348" s="94"/>
      <c r="G1348" s="1"/>
      <c r="H1348" s="1"/>
      <c r="I1348" s="1"/>
    </row>
    <row r="1349" spans="1:9">
      <c r="A1349" s="18">
        <v>2</v>
      </c>
      <c r="B1349" s="18">
        <v>26</v>
      </c>
      <c r="C1349" s="18">
        <v>2</v>
      </c>
      <c r="D1349" s="18">
        <v>0.73175899600000005</v>
      </c>
      <c r="E1349" s="101">
        <f t="shared" si="21"/>
        <v>0.67254262135079379</v>
      </c>
      <c r="F1349" s="94"/>
      <c r="G1349" s="1"/>
      <c r="H1349" s="1"/>
      <c r="I1349" s="1"/>
    </row>
    <row r="1350" spans="1:9">
      <c r="A1350" s="18">
        <v>2</v>
      </c>
      <c r="B1350" s="18">
        <v>26</v>
      </c>
      <c r="C1350" s="18">
        <v>3</v>
      </c>
      <c r="D1350" s="18">
        <v>0.72353477099999997</v>
      </c>
      <c r="E1350" s="101">
        <f t="shared" si="21"/>
        <v>0.66498392802373729</v>
      </c>
      <c r="F1350" s="94"/>
      <c r="G1350" s="1"/>
      <c r="H1350" s="1"/>
      <c r="I1350" s="1"/>
    </row>
    <row r="1351" spans="1:9">
      <c r="A1351" s="18">
        <v>2</v>
      </c>
      <c r="B1351" s="18">
        <v>26</v>
      </c>
      <c r="C1351" s="18">
        <v>4</v>
      </c>
      <c r="D1351" s="18">
        <v>0.72711520900000004</v>
      </c>
      <c r="E1351" s="101">
        <f t="shared" si="21"/>
        <v>0.66827462505823476</v>
      </c>
      <c r="F1351" s="94"/>
      <c r="G1351" s="1"/>
      <c r="H1351" s="1"/>
      <c r="I1351" s="1"/>
    </row>
    <row r="1352" spans="1:9">
      <c r="A1352" s="18">
        <v>2</v>
      </c>
      <c r="B1352" s="18">
        <v>26</v>
      </c>
      <c r="C1352" s="18">
        <v>5</v>
      </c>
      <c r="D1352" s="18">
        <v>0.78891790399999995</v>
      </c>
      <c r="E1352" s="101">
        <f t="shared" si="21"/>
        <v>0.72507604018131377</v>
      </c>
      <c r="F1352" s="94"/>
      <c r="G1352" s="1"/>
      <c r="H1352" s="1"/>
      <c r="I1352" s="1"/>
    </row>
    <row r="1353" spans="1:9">
      <c r="A1353" s="18">
        <v>2</v>
      </c>
      <c r="B1353" s="18">
        <v>26</v>
      </c>
      <c r="C1353" s="18">
        <v>6</v>
      </c>
      <c r="D1353" s="18">
        <v>1.0087355579999999</v>
      </c>
      <c r="E1353" s="101">
        <f t="shared" si="21"/>
        <v>0.92710531764624271</v>
      </c>
      <c r="F1353" s="94"/>
      <c r="G1353" s="1"/>
      <c r="H1353" s="1"/>
      <c r="I1353" s="1"/>
    </row>
    <row r="1354" spans="1:9">
      <c r="A1354" s="18">
        <v>2</v>
      </c>
      <c r="B1354" s="18">
        <v>26</v>
      </c>
      <c r="C1354" s="18">
        <v>7</v>
      </c>
      <c r="D1354" s="18">
        <v>1.2906524509999999</v>
      </c>
      <c r="E1354" s="101">
        <f t="shared" si="21"/>
        <v>1.1862085569063054</v>
      </c>
      <c r="F1354" s="94"/>
      <c r="G1354" s="1"/>
      <c r="H1354" s="1"/>
      <c r="I1354" s="1"/>
    </row>
    <row r="1355" spans="1:9">
      <c r="A1355" s="18">
        <v>2</v>
      </c>
      <c r="B1355" s="18">
        <v>26</v>
      </c>
      <c r="C1355" s="18">
        <v>8</v>
      </c>
      <c r="D1355" s="18">
        <v>1.230793816</v>
      </c>
      <c r="E1355" s="101">
        <f t="shared" si="21"/>
        <v>1.131193881974478</v>
      </c>
      <c r="F1355" s="94"/>
      <c r="G1355" s="1"/>
      <c r="H1355" s="1"/>
      <c r="I1355" s="1"/>
    </row>
    <row r="1356" spans="1:9">
      <c r="A1356" s="18">
        <v>2</v>
      </c>
      <c r="B1356" s="18">
        <v>26</v>
      </c>
      <c r="C1356" s="18">
        <v>9</v>
      </c>
      <c r="D1356" s="18">
        <v>1.086743939</v>
      </c>
      <c r="E1356" s="101">
        <f t="shared" si="21"/>
        <v>0.99880100069469746</v>
      </c>
      <c r="F1356" s="94"/>
      <c r="G1356" s="1"/>
      <c r="H1356" s="1"/>
      <c r="I1356" s="1"/>
    </row>
    <row r="1357" spans="1:9">
      <c r="A1357" s="18">
        <v>2</v>
      </c>
      <c r="B1357" s="18">
        <v>26</v>
      </c>
      <c r="C1357" s="18">
        <v>10</v>
      </c>
      <c r="D1357" s="18">
        <v>1.1128983240000001</v>
      </c>
      <c r="E1357" s="101">
        <f t="shared" si="21"/>
        <v>1.0228388857687034</v>
      </c>
      <c r="F1357" s="94"/>
      <c r="G1357" s="1"/>
      <c r="H1357" s="1"/>
      <c r="I1357" s="1"/>
    </row>
    <row r="1358" spans="1:9">
      <c r="A1358" s="18">
        <v>2</v>
      </c>
      <c r="B1358" s="18">
        <v>26</v>
      </c>
      <c r="C1358" s="18">
        <v>11</v>
      </c>
      <c r="D1358" s="18">
        <v>1.0955858549999999</v>
      </c>
      <c r="E1358" s="101">
        <f t="shared" si="21"/>
        <v>1.0069273994091774</v>
      </c>
      <c r="F1358" s="94"/>
      <c r="G1358" s="1"/>
      <c r="H1358" s="1"/>
      <c r="I1358" s="1"/>
    </row>
    <row r="1359" spans="1:9">
      <c r="A1359" s="18">
        <v>2</v>
      </c>
      <c r="B1359" s="18">
        <v>26</v>
      </c>
      <c r="C1359" s="18">
        <v>12</v>
      </c>
      <c r="D1359" s="18">
        <v>1.0628238809999999</v>
      </c>
      <c r="E1359" s="101">
        <f t="shared" si="21"/>
        <v>0.9768166334397399</v>
      </c>
      <c r="F1359" s="94"/>
      <c r="G1359" s="1"/>
      <c r="H1359" s="1"/>
      <c r="I1359" s="1"/>
    </row>
    <row r="1360" spans="1:9">
      <c r="A1360" s="18">
        <v>2</v>
      </c>
      <c r="B1360" s="18">
        <v>26</v>
      </c>
      <c r="C1360" s="18">
        <v>13</v>
      </c>
      <c r="D1360" s="18">
        <v>1.028839821</v>
      </c>
      <c r="E1360" s="101">
        <f t="shared" si="21"/>
        <v>0.94558267673886098</v>
      </c>
      <c r="F1360" s="94"/>
      <c r="G1360" s="1"/>
      <c r="H1360" s="1"/>
      <c r="I1360" s="1"/>
    </row>
    <row r="1361" spans="1:9">
      <c r="A1361" s="18">
        <v>2</v>
      </c>
      <c r="B1361" s="18">
        <v>26</v>
      </c>
      <c r="C1361" s="18">
        <v>14</v>
      </c>
      <c r="D1361" s="18">
        <v>1.028324418</v>
      </c>
      <c r="E1361" s="101">
        <f t="shared" si="21"/>
        <v>0.94510898186586745</v>
      </c>
      <c r="F1361" s="94"/>
      <c r="G1361" s="1"/>
      <c r="H1361" s="1"/>
      <c r="I1361" s="1"/>
    </row>
    <row r="1362" spans="1:9">
      <c r="A1362" s="18">
        <v>2</v>
      </c>
      <c r="B1362" s="18">
        <v>26</v>
      </c>
      <c r="C1362" s="18">
        <v>15</v>
      </c>
      <c r="D1362" s="18">
        <v>1.0772444779999999</v>
      </c>
      <c r="E1362" s="101">
        <f t="shared" si="21"/>
        <v>0.99007026771118434</v>
      </c>
      <c r="F1362" s="94"/>
      <c r="G1362" s="1"/>
      <c r="H1362" s="1"/>
      <c r="I1362" s="1"/>
    </row>
    <row r="1363" spans="1:9">
      <c r="A1363" s="18">
        <v>2</v>
      </c>
      <c r="B1363" s="18">
        <v>26</v>
      </c>
      <c r="C1363" s="18">
        <v>16</v>
      </c>
      <c r="D1363" s="18">
        <v>1.278384118</v>
      </c>
      <c r="E1363" s="101">
        <f t="shared" si="21"/>
        <v>1.1749330182651316</v>
      </c>
      <c r="F1363" s="94"/>
      <c r="G1363" s="1"/>
      <c r="H1363" s="1"/>
      <c r="I1363" s="1"/>
    </row>
    <row r="1364" spans="1:9">
      <c r="A1364" s="18">
        <v>2</v>
      </c>
      <c r="B1364" s="18">
        <v>26</v>
      </c>
      <c r="C1364" s="18">
        <v>17</v>
      </c>
      <c r="D1364" s="18">
        <v>1.7122012090000001</v>
      </c>
      <c r="E1364" s="101">
        <f t="shared" si="21"/>
        <v>1.5736441856887788</v>
      </c>
      <c r="F1364" s="94"/>
      <c r="G1364" s="1"/>
      <c r="H1364" s="1"/>
      <c r="I1364" s="1"/>
    </row>
    <row r="1365" spans="1:9">
      <c r="A1365" s="18">
        <v>2</v>
      </c>
      <c r="B1365" s="18">
        <v>26</v>
      </c>
      <c r="C1365" s="18">
        <v>18</v>
      </c>
      <c r="D1365" s="18">
        <v>2.0291281539999999</v>
      </c>
      <c r="E1365" s="101">
        <f t="shared" si="21"/>
        <v>1.8649243469606176</v>
      </c>
      <c r="F1365" s="94"/>
      <c r="G1365" s="1"/>
      <c r="H1365" s="1"/>
      <c r="I1365" s="1"/>
    </row>
    <row r="1366" spans="1:9">
      <c r="A1366" s="18">
        <v>2</v>
      </c>
      <c r="B1366" s="18">
        <v>26</v>
      </c>
      <c r="C1366" s="18">
        <v>19</v>
      </c>
      <c r="D1366" s="18">
        <v>2.1427286310000002</v>
      </c>
      <c r="E1366" s="101">
        <f t="shared" si="21"/>
        <v>1.9693318950822134</v>
      </c>
      <c r="F1366" s="94"/>
      <c r="G1366" s="1"/>
      <c r="H1366" s="1"/>
      <c r="I1366" s="1"/>
    </row>
    <row r="1367" spans="1:9">
      <c r="A1367" s="18">
        <v>2</v>
      </c>
      <c r="B1367" s="18">
        <v>26</v>
      </c>
      <c r="C1367" s="18">
        <v>20</v>
      </c>
      <c r="D1367" s="18">
        <v>2.0686391209999999</v>
      </c>
      <c r="E1367" s="101">
        <f t="shared" si="21"/>
        <v>1.9012379549429439</v>
      </c>
      <c r="F1367" s="94"/>
      <c r="G1367" s="1"/>
      <c r="H1367" s="1"/>
      <c r="I1367" s="1"/>
    </row>
    <row r="1368" spans="1:9">
      <c r="A1368" s="18">
        <v>2</v>
      </c>
      <c r="B1368" s="18">
        <v>26</v>
      </c>
      <c r="C1368" s="18">
        <v>21</v>
      </c>
      <c r="D1368" s="18">
        <v>1.8928374429999999</v>
      </c>
      <c r="E1368" s="101">
        <f t="shared" si="21"/>
        <v>1.7396627341307789</v>
      </c>
      <c r="F1368" s="94"/>
      <c r="G1368" s="1"/>
      <c r="H1368" s="1"/>
      <c r="I1368" s="1"/>
    </row>
    <row r="1369" spans="1:9">
      <c r="A1369" s="18">
        <v>2</v>
      </c>
      <c r="B1369" s="18">
        <v>26</v>
      </c>
      <c r="C1369" s="18">
        <v>22</v>
      </c>
      <c r="D1369" s="18">
        <v>1.5674066390000001</v>
      </c>
      <c r="E1369" s="101">
        <f t="shared" si="21"/>
        <v>1.4405668744463203</v>
      </c>
      <c r="F1369" s="94"/>
      <c r="G1369" s="1"/>
      <c r="H1369" s="1"/>
      <c r="I1369" s="1"/>
    </row>
    <row r="1370" spans="1:9">
      <c r="A1370" s="18">
        <v>2</v>
      </c>
      <c r="B1370" s="18">
        <v>26</v>
      </c>
      <c r="C1370" s="18">
        <v>23</v>
      </c>
      <c r="D1370" s="18">
        <v>1.2586599570000001</v>
      </c>
      <c r="E1370" s="101">
        <f t="shared" si="21"/>
        <v>1.1568050020529674</v>
      </c>
      <c r="F1370" s="94"/>
      <c r="G1370" s="1"/>
      <c r="H1370" s="1"/>
      <c r="I1370" s="1"/>
    </row>
    <row r="1371" spans="1:9">
      <c r="A1371" s="18">
        <v>2</v>
      </c>
      <c r="B1371" s="18">
        <v>27</v>
      </c>
      <c r="C1371" s="18">
        <v>0</v>
      </c>
      <c r="D1371" s="18">
        <v>0.93159278400000001</v>
      </c>
      <c r="E1371" s="101">
        <f t="shared" si="21"/>
        <v>0.85620519379695315</v>
      </c>
      <c r="F1371" s="94"/>
      <c r="G1371" s="1"/>
      <c r="H1371" s="1"/>
      <c r="I1371" s="1"/>
    </row>
    <row r="1372" spans="1:9">
      <c r="A1372" s="18">
        <v>2</v>
      </c>
      <c r="B1372" s="18">
        <v>27</v>
      </c>
      <c r="C1372" s="18">
        <v>1</v>
      </c>
      <c r="D1372" s="18">
        <v>0.81446323099999995</v>
      </c>
      <c r="E1372" s="101">
        <f t="shared" si="21"/>
        <v>0.74855415425678906</v>
      </c>
      <c r="F1372" s="94"/>
      <c r="G1372" s="1"/>
      <c r="H1372" s="1"/>
      <c r="I1372" s="1"/>
    </row>
    <row r="1373" spans="1:9">
      <c r="A1373" s="18">
        <v>2</v>
      </c>
      <c r="B1373" s="18">
        <v>27</v>
      </c>
      <c r="C1373" s="18">
        <v>2</v>
      </c>
      <c r="D1373" s="18">
        <v>0.76682235700000001</v>
      </c>
      <c r="E1373" s="101">
        <f t="shared" si="21"/>
        <v>0.70476853842077569</v>
      </c>
      <c r="F1373" s="94"/>
      <c r="G1373" s="1"/>
      <c r="H1373" s="1"/>
      <c r="I1373" s="1"/>
    </row>
    <row r="1374" spans="1:9">
      <c r="A1374" s="18">
        <v>2</v>
      </c>
      <c r="B1374" s="18">
        <v>27</v>
      </c>
      <c r="C1374" s="18">
        <v>3</v>
      </c>
      <c r="D1374" s="18">
        <v>0.75546126499999999</v>
      </c>
      <c r="E1374" s="101">
        <f t="shared" si="21"/>
        <v>0.69432682381684951</v>
      </c>
      <c r="F1374" s="94"/>
      <c r="G1374" s="1"/>
      <c r="H1374" s="1"/>
      <c r="I1374" s="1"/>
    </row>
    <row r="1375" spans="1:9">
      <c r="A1375" s="18">
        <v>2</v>
      </c>
      <c r="B1375" s="18">
        <v>27</v>
      </c>
      <c r="C1375" s="18">
        <v>4</v>
      </c>
      <c r="D1375" s="18">
        <v>0.75261430100000004</v>
      </c>
      <c r="E1375" s="101">
        <f t="shared" si="21"/>
        <v>0.6917102456238684</v>
      </c>
      <c r="F1375" s="94"/>
      <c r="G1375" s="1"/>
      <c r="H1375" s="1"/>
      <c r="I1375" s="1"/>
    </row>
    <row r="1376" spans="1:9">
      <c r="A1376" s="18">
        <v>2</v>
      </c>
      <c r="B1376" s="18">
        <v>27</v>
      </c>
      <c r="C1376" s="18">
        <v>5</v>
      </c>
      <c r="D1376" s="18">
        <v>0.81180086699999998</v>
      </c>
      <c r="E1376" s="101">
        <f t="shared" si="21"/>
        <v>0.74610723761710629</v>
      </c>
      <c r="F1376" s="94"/>
      <c r="G1376" s="1"/>
      <c r="H1376" s="1"/>
      <c r="I1376" s="1"/>
    </row>
    <row r="1377" spans="1:9">
      <c r="A1377" s="18">
        <v>2</v>
      </c>
      <c r="B1377" s="18">
        <v>27</v>
      </c>
      <c r="C1377" s="18">
        <v>6</v>
      </c>
      <c r="D1377" s="18">
        <v>1.004579925</v>
      </c>
      <c r="E1377" s="101">
        <f t="shared" si="21"/>
        <v>0.92328597230649401</v>
      </c>
      <c r="F1377" s="94"/>
      <c r="G1377" s="1"/>
      <c r="H1377" s="1"/>
      <c r="I1377" s="1"/>
    </row>
    <row r="1378" spans="1:9">
      <c r="A1378" s="18">
        <v>2</v>
      </c>
      <c r="B1378" s="18">
        <v>27</v>
      </c>
      <c r="C1378" s="18">
        <v>7</v>
      </c>
      <c r="D1378" s="18">
        <v>1.303099386</v>
      </c>
      <c r="E1378" s="101">
        <f t="shared" si="21"/>
        <v>1.1976482444789103</v>
      </c>
      <c r="F1378" s="94"/>
      <c r="G1378" s="1"/>
      <c r="H1378" s="1"/>
      <c r="I1378" s="1"/>
    </row>
    <row r="1379" spans="1:9">
      <c r="A1379" s="18">
        <v>2</v>
      </c>
      <c r="B1379" s="18">
        <v>27</v>
      </c>
      <c r="C1379" s="18">
        <v>8</v>
      </c>
      <c r="D1379" s="18">
        <v>1.2265132919999999</v>
      </c>
      <c r="E1379" s="101">
        <f t="shared" si="21"/>
        <v>1.1272597522303252</v>
      </c>
      <c r="F1379" s="94"/>
      <c r="G1379" s="1"/>
      <c r="H1379" s="1"/>
      <c r="I1379" s="1"/>
    </row>
    <row r="1380" spans="1:9">
      <c r="A1380" s="18">
        <v>2</v>
      </c>
      <c r="B1380" s="18">
        <v>27</v>
      </c>
      <c r="C1380" s="18">
        <v>9</v>
      </c>
      <c r="D1380" s="18">
        <v>1.0734972700000001</v>
      </c>
      <c r="E1380" s="101">
        <f t="shared" si="21"/>
        <v>0.98662629626041642</v>
      </c>
      <c r="F1380" s="94"/>
      <c r="G1380" s="1"/>
      <c r="H1380" s="1"/>
      <c r="I1380" s="1"/>
    </row>
    <row r="1381" spans="1:9">
      <c r="A1381" s="18">
        <v>2</v>
      </c>
      <c r="B1381" s="18">
        <v>27</v>
      </c>
      <c r="C1381" s="18">
        <v>10</v>
      </c>
      <c r="D1381" s="18">
        <v>1.0966734869999999</v>
      </c>
      <c r="E1381" s="101">
        <f t="shared" si="21"/>
        <v>1.0079270166060188</v>
      </c>
      <c r="F1381" s="94"/>
      <c r="G1381" s="1"/>
      <c r="H1381" s="1"/>
      <c r="I1381" s="1"/>
    </row>
    <row r="1382" spans="1:9">
      <c r="A1382" s="18">
        <v>2</v>
      </c>
      <c r="B1382" s="18">
        <v>27</v>
      </c>
      <c r="C1382" s="18">
        <v>11</v>
      </c>
      <c r="D1382" s="18">
        <v>1.0788751430000001</v>
      </c>
      <c r="E1382" s="101">
        <f t="shared" si="21"/>
        <v>0.99156897386941389</v>
      </c>
      <c r="F1382" s="94"/>
      <c r="G1382" s="1"/>
      <c r="H1382" s="1"/>
      <c r="I1382" s="1"/>
    </row>
    <row r="1383" spans="1:9">
      <c r="A1383" s="18">
        <v>2</v>
      </c>
      <c r="B1383" s="18">
        <v>27</v>
      </c>
      <c r="C1383" s="18">
        <v>12</v>
      </c>
      <c r="D1383" s="18">
        <v>1.057321215</v>
      </c>
      <c r="E1383" s="101">
        <f t="shared" si="21"/>
        <v>0.97175926149585212</v>
      </c>
      <c r="F1383" s="94"/>
      <c r="G1383" s="1"/>
      <c r="H1383" s="1"/>
      <c r="I1383" s="1"/>
    </row>
    <row r="1384" spans="1:9">
      <c r="A1384" s="18">
        <v>2</v>
      </c>
      <c r="B1384" s="18">
        <v>27</v>
      </c>
      <c r="C1384" s="18">
        <v>13</v>
      </c>
      <c r="D1384" s="18">
        <v>1.024620133</v>
      </c>
      <c r="E1384" s="101">
        <f t="shared" si="21"/>
        <v>0.94170445994300966</v>
      </c>
      <c r="F1384" s="94"/>
      <c r="G1384" s="1"/>
      <c r="H1384" s="1"/>
      <c r="I1384" s="1"/>
    </row>
    <row r="1385" spans="1:9">
      <c r="A1385" s="18">
        <v>2</v>
      </c>
      <c r="B1385" s="18">
        <v>27</v>
      </c>
      <c r="C1385" s="18">
        <v>14</v>
      </c>
      <c r="D1385" s="18">
        <v>1.0168425189999999</v>
      </c>
      <c r="E1385" s="101">
        <f t="shared" si="21"/>
        <v>0.93455623636665786</v>
      </c>
      <c r="F1385" s="94"/>
      <c r="G1385" s="1"/>
      <c r="H1385" s="1"/>
      <c r="I1385" s="1"/>
    </row>
    <row r="1386" spans="1:9">
      <c r="A1386" s="18">
        <v>2</v>
      </c>
      <c r="B1386" s="18">
        <v>27</v>
      </c>
      <c r="C1386" s="18">
        <v>15</v>
      </c>
      <c r="D1386" s="18">
        <v>1.065775159</v>
      </c>
      <c r="E1386" s="101">
        <f t="shared" si="21"/>
        <v>0.97952908419648455</v>
      </c>
      <c r="F1386" s="94"/>
      <c r="G1386" s="1"/>
      <c r="H1386" s="1"/>
      <c r="I1386" s="1"/>
    </row>
    <row r="1387" spans="1:9">
      <c r="A1387" s="18">
        <v>2</v>
      </c>
      <c r="B1387" s="18">
        <v>27</v>
      </c>
      <c r="C1387" s="18">
        <v>16</v>
      </c>
      <c r="D1387" s="18">
        <v>1.2703660349999999</v>
      </c>
      <c r="E1387" s="101">
        <f t="shared" si="21"/>
        <v>1.1675637852410006</v>
      </c>
      <c r="F1387" s="94"/>
      <c r="G1387" s="1"/>
      <c r="H1387" s="1"/>
      <c r="I1387" s="1"/>
    </row>
    <row r="1388" spans="1:9">
      <c r="A1388" s="18">
        <v>2</v>
      </c>
      <c r="B1388" s="18">
        <v>27</v>
      </c>
      <c r="C1388" s="18">
        <v>17</v>
      </c>
      <c r="D1388" s="18">
        <v>1.701744527</v>
      </c>
      <c r="E1388" s="101">
        <f t="shared" si="21"/>
        <v>1.5640336932160472</v>
      </c>
      <c r="F1388" s="94"/>
      <c r="G1388" s="1"/>
      <c r="H1388" s="1"/>
      <c r="I1388" s="1"/>
    </row>
    <row r="1389" spans="1:9">
      <c r="A1389" s="18">
        <v>2</v>
      </c>
      <c r="B1389" s="18">
        <v>27</v>
      </c>
      <c r="C1389" s="18">
        <v>18</v>
      </c>
      <c r="D1389" s="18">
        <v>2.0117925689999998</v>
      </c>
      <c r="E1389" s="101">
        <f t="shared" si="21"/>
        <v>1.8489916152247858</v>
      </c>
      <c r="F1389" s="94"/>
      <c r="G1389" s="1"/>
      <c r="H1389" s="1"/>
      <c r="I1389" s="1"/>
    </row>
    <row r="1390" spans="1:9">
      <c r="A1390" s="18">
        <v>2</v>
      </c>
      <c r="B1390" s="18">
        <v>27</v>
      </c>
      <c r="C1390" s="18">
        <v>19</v>
      </c>
      <c r="D1390" s="18">
        <v>2.1240004670000001</v>
      </c>
      <c r="E1390" s="101">
        <f t="shared" si="21"/>
        <v>1.952119276476227</v>
      </c>
      <c r="F1390" s="94"/>
      <c r="G1390" s="1"/>
      <c r="H1390" s="1"/>
      <c r="I1390" s="1"/>
    </row>
    <row r="1391" spans="1:9">
      <c r="A1391" s="18">
        <v>2</v>
      </c>
      <c r="B1391" s="18">
        <v>27</v>
      </c>
      <c r="C1391" s="18">
        <v>20</v>
      </c>
      <c r="D1391" s="18">
        <v>2.0433275719999999</v>
      </c>
      <c r="E1391" s="101">
        <f t="shared" si="21"/>
        <v>1.8779747007732486</v>
      </c>
      <c r="F1391" s="94"/>
      <c r="G1391" s="1"/>
      <c r="H1391" s="1"/>
      <c r="I1391" s="1"/>
    </row>
    <row r="1392" spans="1:9">
      <c r="A1392" s="18">
        <v>2</v>
      </c>
      <c r="B1392" s="18">
        <v>27</v>
      </c>
      <c r="C1392" s="18">
        <v>21</v>
      </c>
      <c r="D1392" s="18">
        <v>1.864870899</v>
      </c>
      <c r="E1392" s="101">
        <f t="shared" si="21"/>
        <v>1.7139593359973826</v>
      </c>
      <c r="F1392" s="94"/>
      <c r="G1392" s="1"/>
      <c r="H1392" s="1"/>
      <c r="I1392" s="1"/>
    </row>
    <row r="1393" spans="1:9">
      <c r="A1393" s="18">
        <v>2</v>
      </c>
      <c r="B1393" s="18">
        <v>27</v>
      </c>
      <c r="C1393" s="18">
        <v>22</v>
      </c>
      <c r="D1393" s="18">
        <v>1.544495937</v>
      </c>
      <c r="E1393" s="101">
        <f t="shared" si="21"/>
        <v>1.4195101827427763</v>
      </c>
      <c r="F1393" s="94"/>
      <c r="G1393" s="1"/>
      <c r="H1393" s="1"/>
      <c r="I1393" s="1"/>
    </row>
    <row r="1394" spans="1:9">
      <c r="A1394" s="18">
        <v>2</v>
      </c>
      <c r="B1394" s="18">
        <v>27</v>
      </c>
      <c r="C1394" s="18">
        <v>23</v>
      </c>
      <c r="D1394" s="18">
        <v>1.242973624</v>
      </c>
      <c r="E1394" s="101">
        <f t="shared" si="21"/>
        <v>1.1423880593534321</v>
      </c>
      <c r="F1394" s="94"/>
      <c r="G1394" s="1"/>
      <c r="H1394" s="1"/>
      <c r="I1394" s="1"/>
    </row>
    <row r="1395" spans="1:9">
      <c r="A1395" s="18">
        <v>2</v>
      </c>
      <c r="B1395" s="18">
        <v>28</v>
      </c>
      <c r="C1395" s="18">
        <v>0</v>
      </c>
      <c r="D1395" s="18">
        <v>0.93166421300000002</v>
      </c>
      <c r="E1395" s="101">
        <f t="shared" si="21"/>
        <v>0.85627084252442087</v>
      </c>
      <c r="F1395" s="94"/>
      <c r="G1395" s="1"/>
      <c r="H1395" s="1"/>
      <c r="I1395" s="1"/>
    </row>
    <row r="1396" spans="1:9">
      <c r="A1396" s="18">
        <v>2</v>
      </c>
      <c r="B1396" s="18">
        <v>28</v>
      </c>
      <c r="C1396" s="18">
        <v>1</v>
      </c>
      <c r="D1396" s="18">
        <v>0.81388923800000001</v>
      </c>
      <c r="E1396" s="101">
        <f t="shared" si="21"/>
        <v>0.74802661068169507</v>
      </c>
      <c r="F1396" s="94"/>
      <c r="G1396" s="1"/>
      <c r="H1396" s="1"/>
      <c r="I1396" s="1"/>
    </row>
    <row r="1397" spans="1:9">
      <c r="A1397" s="18">
        <v>2</v>
      </c>
      <c r="B1397" s="18">
        <v>28</v>
      </c>
      <c r="C1397" s="18">
        <v>2</v>
      </c>
      <c r="D1397" s="18">
        <v>0.76452872699999996</v>
      </c>
      <c r="E1397" s="101">
        <f t="shared" si="21"/>
        <v>0.70266051659796114</v>
      </c>
      <c r="F1397" s="94"/>
      <c r="G1397" s="1"/>
      <c r="H1397" s="1"/>
      <c r="I1397" s="1"/>
    </row>
    <row r="1398" spans="1:9">
      <c r="A1398" s="18">
        <v>2</v>
      </c>
      <c r="B1398" s="18">
        <v>28</v>
      </c>
      <c r="C1398" s="18">
        <v>3</v>
      </c>
      <c r="D1398" s="18">
        <v>0.76169334799999999</v>
      </c>
      <c r="E1398" s="101">
        <f t="shared" si="21"/>
        <v>0.70005458590820302</v>
      </c>
      <c r="F1398" s="94"/>
      <c r="G1398" s="1"/>
      <c r="H1398" s="1"/>
      <c r="I1398" s="1"/>
    </row>
    <row r="1399" spans="1:9">
      <c r="A1399" s="18">
        <v>2</v>
      </c>
      <c r="B1399" s="18">
        <v>28</v>
      </c>
      <c r="C1399" s="18">
        <v>4</v>
      </c>
      <c r="D1399" s="18">
        <v>0.75994028800000002</v>
      </c>
      <c r="E1399" s="101">
        <f t="shared" si="21"/>
        <v>0.69844338936093819</v>
      </c>
      <c r="F1399" s="94"/>
      <c r="G1399" s="1"/>
      <c r="H1399" s="1"/>
      <c r="I1399" s="1"/>
    </row>
    <row r="1400" spans="1:9">
      <c r="A1400" s="18">
        <v>2</v>
      </c>
      <c r="B1400" s="18">
        <v>28</v>
      </c>
      <c r="C1400" s="18">
        <v>5</v>
      </c>
      <c r="D1400" s="18">
        <v>0.82122407200000003</v>
      </c>
      <c r="E1400" s="101">
        <f t="shared" si="21"/>
        <v>0.75476788549006513</v>
      </c>
      <c r="F1400" s="94"/>
      <c r="G1400" s="1"/>
      <c r="H1400" s="1"/>
      <c r="I1400" s="1"/>
    </row>
    <row r="1401" spans="1:9">
      <c r="A1401" s="18">
        <v>2</v>
      </c>
      <c r="B1401" s="18">
        <v>28</v>
      </c>
      <c r="C1401" s="18">
        <v>6</v>
      </c>
      <c r="D1401" s="18">
        <v>1.0120461460000001</v>
      </c>
      <c r="E1401" s="101">
        <f t="shared" si="21"/>
        <v>0.93014800184131696</v>
      </c>
      <c r="F1401" s="94"/>
      <c r="G1401" s="1"/>
      <c r="H1401" s="1"/>
      <c r="I1401" s="1"/>
    </row>
    <row r="1402" spans="1:9">
      <c r="A1402" s="18">
        <v>2</v>
      </c>
      <c r="B1402" s="18">
        <v>28</v>
      </c>
      <c r="C1402" s="18">
        <v>7</v>
      </c>
      <c r="D1402" s="18">
        <v>1.3086868810000001</v>
      </c>
      <c r="E1402" s="101">
        <f t="shared" si="21"/>
        <v>1.202783580777645</v>
      </c>
      <c r="F1402" s="94"/>
      <c r="G1402" s="1"/>
      <c r="H1402" s="1"/>
      <c r="I1402" s="1"/>
    </row>
    <row r="1403" spans="1:9">
      <c r="A1403" s="18">
        <v>2</v>
      </c>
      <c r="B1403" s="18">
        <v>28</v>
      </c>
      <c r="C1403" s="18">
        <v>8</v>
      </c>
      <c r="D1403" s="18">
        <v>1.2340009160000001</v>
      </c>
      <c r="E1403" s="101">
        <f t="shared" si="21"/>
        <v>1.1341414527631182</v>
      </c>
      <c r="F1403" s="94"/>
      <c r="G1403" s="1"/>
      <c r="H1403" s="1"/>
      <c r="I1403" s="1"/>
    </row>
    <row r="1404" spans="1:9">
      <c r="A1404" s="18">
        <v>2</v>
      </c>
      <c r="B1404" s="18">
        <v>28</v>
      </c>
      <c r="C1404" s="18">
        <v>9</v>
      </c>
      <c r="D1404" s="18">
        <v>1.066176942</v>
      </c>
      <c r="E1404" s="101">
        <f t="shared" si="21"/>
        <v>0.97989835357822264</v>
      </c>
      <c r="F1404" s="94"/>
      <c r="G1404" s="1"/>
      <c r="H1404" s="1"/>
      <c r="I1404" s="1"/>
    </row>
    <row r="1405" spans="1:9">
      <c r="A1405" s="18">
        <v>2</v>
      </c>
      <c r="B1405" s="18">
        <v>28</v>
      </c>
      <c r="C1405" s="18">
        <v>10</v>
      </c>
      <c r="D1405" s="18">
        <v>1.088331543</v>
      </c>
      <c r="E1405" s="101">
        <f t="shared" si="21"/>
        <v>1.0002601304924363</v>
      </c>
      <c r="F1405" s="94"/>
      <c r="G1405" s="1"/>
      <c r="H1405" s="1"/>
      <c r="I1405" s="1"/>
    </row>
    <row r="1406" spans="1:9">
      <c r="A1406" s="18">
        <v>2</v>
      </c>
      <c r="B1406" s="18">
        <v>28</v>
      </c>
      <c r="C1406" s="18">
        <v>11</v>
      </c>
      <c r="D1406" s="18">
        <v>1.068105485</v>
      </c>
      <c r="E1406" s="101">
        <f t="shared" si="21"/>
        <v>0.98167083245678466</v>
      </c>
      <c r="F1406" s="94"/>
      <c r="G1406" s="1"/>
      <c r="H1406" s="1"/>
      <c r="I1406" s="1"/>
    </row>
    <row r="1407" spans="1:9">
      <c r="A1407" s="18">
        <v>2</v>
      </c>
      <c r="B1407" s="18">
        <v>28</v>
      </c>
      <c r="C1407" s="18">
        <v>12</v>
      </c>
      <c r="D1407" s="18">
        <v>1.038509524</v>
      </c>
      <c r="E1407" s="101">
        <f t="shared" si="21"/>
        <v>0.95446987517284321</v>
      </c>
      <c r="F1407" s="94"/>
      <c r="G1407" s="1"/>
      <c r="H1407" s="1"/>
      <c r="I1407" s="1"/>
    </row>
    <row r="1408" spans="1:9">
      <c r="A1408" s="18">
        <v>2</v>
      </c>
      <c r="B1408" s="18">
        <v>28</v>
      </c>
      <c r="C1408" s="18">
        <v>13</v>
      </c>
      <c r="D1408" s="18">
        <v>1.0093658839999999</v>
      </c>
      <c r="E1408" s="101">
        <f t="shared" si="21"/>
        <v>0.92768463556739278</v>
      </c>
      <c r="F1408" s="94"/>
      <c r="G1408" s="1"/>
      <c r="H1408" s="1"/>
      <c r="I1408" s="1"/>
    </row>
    <row r="1409" spans="1:9">
      <c r="A1409" s="18">
        <v>2</v>
      </c>
      <c r="B1409" s="18">
        <v>28</v>
      </c>
      <c r="C1409" s="18">
        <v>14</v>
      </c>
      <c r="D1409" s="18">
        <v>1.0062901310000001</v>
      </c>
      <c r="E1409" s="101">
        <f t="shared" si="21"/>
        <v>0.92485778274213892</v>
      </c>
      <c r="F1409" s="94"/>
      <c r="G1409" s="1"/>
      <c r="H1409" s="1"/>
      <c r="I1409" s="1"/>
    </row>
    <row r="1410" spans="1:9">
      <c r="A1410" s="18">
        <v>2</v>
      </c>
      <c r="B1410" s="18">
        <v>28</v>
      </c>
      <c r="C1410" s="18">
        <v>15</v>
      </c>
      <c r="D1410" s="18">
        <v>1.0573726059999999</v>
      </c>
      <c r="E1410" s="101">
        <f t="shared" si="21"/>
        <v>0.97180649376500461</v>
      </c>
      <c r="F1410" s="94"/>
      <c r="G1410" s="1"/>
      <c r="H1410" s="1"/>
      <c r="I1410" s="1"/>
    </row>
    <row r="1411" spans="1:9">
      <c r="A1411" s="18">
        <v>2</v>
      </c>
      <c r="B1411" s="18">
        <v>28</v>
      </c>
      <c r="C1411" s="18">
        <v>16</v>
      </c>
      <c r="D1411" s="18">
        <v>1.2529530760000001</v>
      </c>
      <c r="E1411" s="101">
        <f t="shared" si="21"/>
        <v>1.1515599408668977</v>
      </c>
      <c r="F1411" s="94"/>
      <c r="G1411" s="1"/>
      <c r="H1411" s="1"/>
      <c r="I1411" s="1"/>
    </row>
    <row r="1412" spans="1:9">
      <c r="A1412" s="18">
        <v>2</v>
      </c>
      <c r="B1412" s="18">
        <v>28</v>
      </c>
      <c r="C1412" s="18">
        <v>17</v>
      </c>
      <c r="D1412" s="18">
        <v>1.679824669</v>
      </c>
      <c r="E1412" s="101">
        <f t="shared" ref="E1412:E1475" si="22">D1412/H$15</f>
        <v>1.5438876631166001</v>
      </c>
      <c r="F1412" s="94"/>
      <c r="G1412" s="1"/>
      <c r="H1412" s="1"/>
      <c r="I1412" s="1"/>
    </row>
    <row r="1413" spans="1:9">
      <c r="A1413" s="18">
        <v>2</v>
      </c>
      <c r="B1413" s="18">
        <v>28</v>
      </c>
      <c r="C1413" s="18">
        <v>18</v>
      </c>
      <c r="D1413" s="18">
        <v>1.997314553</v>
      </c>
      <c r="E1413" s="101">
        <f t="shared" si="22"/>
        <v>1.8356852084900217</v>
      </c>
      <c r="F1413" s="94"/>
      <c r="G1413" s="1"/>
      <c r="H1413" s="1"/>
      <c r="I1413" s="1"/>
    </row>
    <row r="1414" spans="1:9">
      <c r="A1414" s="18">
        <v>2</v>
      </c>
      <c r="B1414" s="18">
        <v>28</v>
      </c>
      <c r="C1414" s="18">
        <v>19</v>
      </c>
      <c r="D1414" s="18">
        <v>2.1101562889999999</v>
      </c>
      <c r="E1414" s="101">
        <f t="shared" si="22"/>
        <v>1.9393954154598778</v>
      </c>
      <c r="F1414" s="94"/>
      <c r="G1414" s="1"/>
      <c r="H1414" s="1"/>
      <c r="I1414" s="1"/>
    </row>
    <row r="1415" spans="1:9">
      <c r="A1415" s="18">
        <v>2</v>
      </c>
      <c r="B1415" s="18">
        <v>28</v>
      </c>
      <c r="C1415" s="18">
        <v>20</v>
      </c>
      <c r="D1415" s="18">
        <v>2.0317347689999998</v>
      </c>
      <c r="E1415" s="101">
        <f t="shared" si="22"/>
        <v>1.8673200259950196</v>
      </c>
      <c r="F1415" s="94"/>
      <c r="G1415" s="1"/>
      <c r="H1415" s="1"/>
      <c r="I1415" s="1"/>
    </row>
    <row r="1416" spans="1:9">
      <c r="A1416" s="18">
        <v>2</v>
      </c>
      <c r="B1416" s="18">
        <v>28</v>
      </c>
      <c r="C1416" s="18">
        <v>21</v>
      </c>
      <c r="D1416" s="18">
        <v>1.8581208410000001</v>
      </c>
      <c r="E1416" s="101">
        <f t="shared" si="22"/>
        <v>1.7077555151678403</v>
      </c>
      <c r="F1416" s="94"/>
      <c r="G1416" s="1"/>
      <c r="H1416" s="1"/>
      <c r="I1416" s="1"/>
    </row>
    <row r="1417" spans="1:9">
      <c r="A1417" s="18">
        <v>2</v>
      </c>
      <c r="B1417" s="18">
        <v>28</v>
      </c>
      <c r="C1417" s="18">
        <v>22</v>
      </c>
      <c r="D1417" s="18">
        <v>1.5444886250000001</v>
      </c>
      <c r="E1417" s="101">
        <f t="shared" si="22"/>
        <v>1.4195034624541647</v>
      </c>
      <c r="F1417" s="94"/>
      <c r="G1417" s="1"/>
      <c r="H1417" s="1"/>
      <c r="I1417" s="1"/>
    </row>
    <row r="1418" spans="1:9">
      <c r="A1418" s="18">
        <v>2</v>
      </c>
      <c r="B1418" s="18">
        <v>28</v>
      </c>
      <c r="C1418" s="18">
        <v>23</v>
      </c>
      <c r="D1418" s="18">
        <v>1.2505397920000001</v>
      </c>
      <c r="E1418" s="101">
        <f t="shared" si="22"/>
        <v>1.1493419478442004</v>
      </c>
      <c r="F1418" s="94"/>
      <c r="G1418" s="1"/>
      <c r="H1418" s="1"/>
      <c r="I1418" s="1"/>
    </row>
    <row r="1419" spans="1:9">
      <c r="A1419" s="18">
        <v>3</v>
      </c>
      <c r="B1419" s="18">
        <v>1</v>
      </c>
      <c r="C1419" s="18">
        <v>0</v>
      </c>
      <c r="D1419" s="18">
        <v>0.90597700800000003</v>
      </c>
      <c r="E1419" s="101">
        <f t="shared" si="22"/>
        <v>0.83266233168914683</v>
      </c>
      <c r="F1419" s="94"/>
      <c r="G1419" s="1"/>
      <c r="H1419" s="1"/>
      <c r="I1419" s="1"/>
    </row>
    <row r="1420" spans="1:9">
      <c r="A1420" s="18">
        <v>3</v>
      </c>
      <c r="B1420" s="18">
        <v>1</v>
      </c>
      <c r="C1420" s="18">
        <v>1</v>
      </c>
      <c r="D1420" s="18">
        <v>0.799779609</v>
      </c>
      <c r="E1420" s="101">
        <f t="shared" si="22"/>
        <v>0.73505877984419465</v>
      </c>
      <c r="F1420" s="94"/>
      <c r="G1420" s="1"/>
      <c r="H1420" s="1"/>
      <c r="I1420" s="1"/>
    </row>
    <row r="1421" spans="1:9">
      <c r="A1421" s="18">
        <v>3</v>
      </c>
      <c r="B1421" s="18">
        <v>1</v>
      </c>
      <c r="C1421" s="18">
        <v>2</v>
      </c>
      <c r="D1421" s="18">
        <v>0.76130666199999997</v>
      </c>
      <c r="E1421" s="101">
        <f t="shared" si="22"/>
        <v>0.69969919182695328</v>
      </c>
      <c r="F1421" s="94"/>
      <c r="G1421" s="1"/>
      <c r="H1421" s="1"/>
      <c r="I1421" s="1"/>
    </row>
    <row r="1422" spans="1:9">
      <c r="A1422" s="18">
        <v>3</v>
      </c>
      <c r="B1422" s="18">
        <v>1</v>
      </c>
      <c r="C1422" s="18">
        <v>3</v>
      </c>
      <c r="D1422" s="18">
        <v>0.76190842299999995</v>
      </c>
      <c r="E1422" s="101">
        <f t="shared" si="22"/>
        <v>0.70025225632302224</v>
      </c>
      <c r="F1422" s="94"/>
      <c r="G1422" s="1"/>
      <c r="H1422" s="1"/>
      <c r="I1422" s="1"/>
    </row>
    <row r="1423" spans="1:9">
      <c r="A1423" s="18">
        <v>3</v>
      </c>
      <c r="B1423" s="18">
        <v>1</v>
      </c>
      <c r="C1423" s="18">
        <v>4</v>
      </c>
      <c r="D1423" s="18">
        <v>0.76669443299999995</v>
      </c>
      <c r="E1423" s="101">
        <f t="shared" si="22"/>
        <v>0.70465096645683123</v>
      </c>
      <c r="F1423" s="94"/>
      <c r="G1423" s="1"/>
      <c r="H1423" s="1"/>
      <c r="I1423" s="1"/>
    </row>
    <row r="1424" spans="1:9">
      <c r="A1424" s="18">
        <v>3</v>
      </c>
      <c r="B1424" s="18">
        <v>1</v>
      </c>
      <c r="C1424" s="18">
        <v>5</v>
      </c>
      <c r="D1424" s="18">
        <v>0.82237895900000002</v>
      </c>
      <c r="E1424" s="101">
        <f t="shared" si="22"/>
        <v>0.75582931518835328</v>
      </c>
      <c r="F1424" s="94"/>
      <c r="G1424" s="1"/>
      <c r="H1424" s="1"/>
      <c r="I1424" s="1"/>
    </row>
    <row r="1425" spans="1:9">
      <c r="A1425" s="18">
        <v>3</v>
      </c>
      <c r="B1425" s="18">
        <v>1</v>
      </c>
      <c r="C1425" s="18">
        <v>6</v>
      </c>
      <c r="D1425" s="18">
        <v>0.973041924</v>
      </c>
      <c r="E1425" s="101">
        <f t="shared" si="22"/>
        <v>0.89430013136617437</v>
      </c>
      <c r="F1425" s="94"/>
      <c r="G1425" s="1"/>
      <c r="H1425" s="1"/>
      <c r="I1425" s="1"/>
    </row>
    <row r="1426" spans="1:9">
      <c r="A1426" s="18">
        <v>3</v>
      </c>
      <c r="B1426" s="18">
        <v>1</v>
      </c>
      <c r="C1426" s="18">
        <v>7</v>
      </c>
      <c r="D1426" s="18">
        <v>1.207753651</v>
      </c>
      <c r="E1426" s="101">
        <f t="shared" si="22"/>
        <v>1.1100182038479944</v>
      </c>
      <c r="F1426" s="94"/>
      <c r="G1426" s="1"/>
      <c r="H1426" s="1"/>
      <c r="I1426" s="1"/>
    </row>
    <row r="1427" spans="1:9">
      <c r="A1427" s="18">
        <v>3</v>
      </c>
      <c r="B1427" s="18">
        <v>1</v>
      </c>
      <c r="C1427" s="18">
        <v>8</v>
      </c>
      <c r="D1427" s="18">
        <v>1.108076461</v>
      </c>
      <c r="E1427" s="101">
        <f t="shared" si="22"/>
        <v>1.0184072239790416</v>
      </c>
      <c r="F1427" s="94"/>
      <c r="G1427" s="1"/>
      <c r="H1427" s="1"/>
      <c r="I1427" s="1"/>
    </row>
    <row r="1428" spans="1:9">
      <c r="A1428" s="18">
        <v>3</v>
      </c>
      <c r="B1428" s="18">
        <v>1</v>
      </c>
      <c r="C1428" s="18">
        <v>9</v>
      </c>
      <c r="D1428" s="18">
        <v>0.98602032799999995</v>
      </c>
      <c r="E1428" s="101">
        <f t="shared" si="22"/>
        <v>0.90622827969755426</v>
      </c>
      <c r="F1428" s="94"/>
      <c r="G1428" s="1"/>
      <c r="H1428" s="1"/>
      <c r="I1428" s="1"/>
    </row>
    <row r="1429" spans="1:9">
      <c r="A1429" s="18">
        <v>3</v>
      </c>
      <c r="B1429" s="18">
        <v>1</v>
      </c>
      <c r="C1429" s="18">
        <v>10</v>
      </c>
      <c r="D1429" s="18">
        <v>0.98621078299999998</v>
      </c>
      <c r="E1429" s="101">
        <f t="shared" si="22"/>
        <v>0.90640332244475585</v>
      </c>
      <c r="F1429" s="94"/>
      <c r="G1429" s="1"/>
      <c r="H1429" s="1"/>
      <c r="I1429" s="1"/>
    </row>
    <row r="1430" spans="1:9">
      <c r="A1430" s="18">
        <v>3</v>
      </c>
      <c r="B1430" s="18">
        <v>1</v>
      </c>
      <c r="C1430" s="18">
        <v>11</v>
      </c>
      <c r="D1430" s="18">
        <v>0.94437143000000001</v>
      </c>
      <c r="E1430" s="101">
        <f t="shared" si="22"/>
        <v>0.86794974921086954</v>
      </c>
      <c r="F1430" s="94"/>
      <c r="G1430" s="1"/>
      <c r="H1430" s="1"/>
      <c r="I1430" s="1"/>
    </row>
    <row r="1431" spans="1:9">
      <c r="A1431" s="18">
        <v>3</v>
      </c>
      <c r="B1431" s="18">
        <v>1</v>
      </c>
      <c r="C1431" s="18">
        <v>12</v>
      </c>
      <c r="D1431" s="18">
        <v>0.89832287200000005</v>
      </c>
      <c r="E1431" s="101">
        <f t="shared" si="22"/>
        <v>0.82562759386186435</v>
      </c>
      <c r="F1431" s="94"/>
      <c r="G1431" s="1"/>
      <c r="H1431" s="1"/>
      <c r="I1431" s="1"/>
    </row>
    <row r="1432" spans="1:9">
      <c r="A1432" s="18">
        <v>3</v>
      </c>
      <c r="B1432" s="18">
        <v>1</v>
      </c>
      <c r="C1432" s="18">
        <v>13</v>
      </c>
      <c r="D1432" s="18">
        <v>0.85867835299999995</v>
      </c>
      <c r="E1432" s="101">
        <f t="shared" si="22"/>
        <v>0.78919124135209429</v>
      </c>
      <c r="F1432" s="94"/>
      <c r="G1432" s="1"/>
      <c r="H1432" s="1"/>
      <c r="I1432" s="1"/>
    </row>
    <row r="1433" spans="1:9">
      <c r="A1433" s="18">
        <v>3</v>
      </c>
      <c r="B1433" s="18">
        <v>1</v>
      </c>
      <c r="C1433" s="18">
        <v>14</v>
      </c>
      <c r="D1433" s="18">
        <v>0.838874958</v>
      </c>
      <c r="E1433" s="101">
        <f t="shared" si="22"/>
        <v>0.77099040301905231</v>
      </c>
      <c r="F1433" s="94"/>
      <c r="G1433" s="1"/>
      <c r="H1433" s="1"/>
      <c r="I1433" s="1"/>
    </row>
    <row r="1434" spans="1:9">
      <c r="A1434" s="18">
        <v>3</v>
      </c>
      <c r="B1434" s="18">
        <v>1</v>
      </c>
      <c r="C1434" s="18">
        <v>15</v>
      </c>
      <c r="D1434" s="18">
        <v>0.87284971700000002</v>
      </c>
      <c r="E1434" s="101">
        <f t="shared" si="22"/>
        <v>0.80221581138782272</v>
      </c>
      <c r="F1434" s="94"/>
      <c r="G1434" s="1"/>
      <c r="H1434" s="1"/>
      <c r="I1434" s="1"/>
    </row>
    <row r="1435" spans="1:9">
      <c r="A1435" s="18">
        <v>3</v>
      </c>
      <c r="B1435" s="18">
        <v>1</v>
      </c>
      <c r="C1435" s="18">
        <v>16</v>
      </c>
      <c r="D1435" s="18">
        <v>1.042921939</v>
      </c>
      <c r="E1435" s="101">
        <f t="shared" si="22"/>
        <v>0.95852522285809061</v>
      </c>
      <c r="F1435" s="94"/>
      <c r="G1435" s="1"/>
      <c r="H1435" s="1"/>
      <c r="I1435" s="1"/>
    </row>
    <row r="1436" spans="1:9">
      <c r="A1436" s="18">
        <v>3</v>
      </c>
      <c r="B1436" s="18">
        <v>1</v>
      </c>
      <c r="C1436" s="18">
        <v>17</v>
      </c>
      <c r="D1436" s="18">
        <v>1.3946213540000001</v>
      </c>
      <c r="E1436" s="101">
        <f t="shared" si="22"/>
        <v>1.2817639500682727</v>
      </c>
      <c r="F1436" s="94"/>
      <c r="G1436" s="1"/>
      <c r="H1436" s="1"/>
      <c r="I1436" s="1"/>
    </row>
    <row r="1437" spans="1:9">
      <c r="A1437" s="18">
        <v>3</v>
      </c>
      <c r="B1437" s="18">
        <v>1</v>
      </c>
      <c r="C1437" s="18">
        <v>18</v>
      </c>
      <c r="D1437" s="18">
        <v>1.6717819110000001</v>
      </c>
      <c r="E1437" s="101">
        <f t="shared" si="22"/>
        <v>1.5364957518756346</v>
      </c>
      <c r="F1437" s="94"/>
      <c r="G1437" s="1"/>
      <c r="H1437" s="1"/>
      <c r="I1437" s="1"/>
    </row>
    <row r="1438" spans="1:9">
      <c r="A1438" s="18">
        <v>3</v>
      </c>
      <c r="B1438" s="18">
        <v>1</v>
      </c>
      <c r="C1438" s="18">
        <v>19</v>
      </c>
      <c r="D1438" s="18">
        <v>1.8619962990000001</v>
      </c>
      <c r="E1438" s="101">
        <f t="shared" si="22"/>
        <v>1.7113173582015471</v>
      </c>
      <c r="F1438" s="94"/>
      <c r="G1438" s="1"/>
      <c r="H1438" s="1"/>
      <c r="I1438" s="1"/>
    </row>
    <row r="1439" spans="1:9">
      <c r="A1439" s="18">
        <v>3</v>
      </c>
      <c r="B1439" s="18">
        <v>1</v>
      </c>
      <c r="C1439" s="18">
        <v>20</v>
      </c>
      <c r="D1439" s="18">
        <v>1.91612939</v>
      </c>
      <c r="E1439" s="101">
        <f t="shared" si="22"/>
        <v>1.7610698192194107</v>
      </c>
      <c r="F1439" s="94"/>
      <c r="G1439" s="1"/>
      <c r="H1439" s="1"/>
      <c r="I1439" s="1"/>
    </row>
    <row r="1440" spans="1:9">
      <c r="A1440" s="18">
        <v>3</v>
      </c>
      <c r="B1440" s="18">
        <v>1</v>
      </c>
      <c r="C1440" s="18">
        <v>21</v>
      </c>
      <c r="D1440" s="18">
        <v>1.7611497250000001</v>
      </c>
      <c r="E1440" s="101">
        <f t="shared" si="22"/>
        <v>1.6186316247798198</v>
      </c>
      <c r="F1440" s="94"/>
      <c r="G1440" s="1"/>
      <c r="H1440" s="1"/>
      <c r="I1440" s="1"/>
    </row>
    <row r="1441" spans="1:9">
      <c r="A1441" s="18">
        <v>3</v>
      </c>
      <c r="B1441" s="18">
        <v>1</v>
      </c>
      <c r="C1441" s="18">
        <v>22</v>
      </c>
      <c r="D1441" s="18">
        <v>1.464618532</v>
      </c>
      <c r="E1441" s="101">
        <f t="shared" si="22"/>
        <v>1.3460967233400865</v>
      </c>
      <c r="F1441" s="94"/>
      <c r="G1441" s="1"/>
      <c r="H1441" s="1"/>
      <c r="I1441" s="1"/>
    </row>
    <row r="1442" spans="1:9">
      <c r="A1442" s="18">
        <v>3</v>
      </c>
      <c r="B1442" s="18">
        <v>1</v>
      </c>
      <c r="C1442" s="18">
        <v>23</v>
      </c>
      <c r="D1442" s="18">
        <v>1.177666788</v>
      </c>
      <c r="E1442" s="101">
        <f t="shared" si="22"/>
        <v>1.0823660699885533</v>
      </c>
      <c r="F1442" s="94"/>
      <c r="G1442" s="1"/>
      <c r="H1442" s="1"/>
      <c r="I1442" s="1"/>
    </row>
    <row r="1443" spans="1:9">
      <c r="A1443" s="18">
        <v>3</v>
      </c>
      <c r="B1443" s="18">
        <v>2</v>
      </c>
      <c r="C1443" s="18">
        <v>0</v>
      </c>
      <c r="D1443" s="18">
        <v>0.88230638100000003</v>
      </c>
      <c r="E1443" s="101">
        <f t="shared" si="22"/>
        <v>0.81090721064708604</v>
      </c>
      <c r="F1443" s="94"/>
      <c r="G1443" s="1"/>
      <c r="H1443" s="1"/>
      <c r="I1443" s="1"/>
    </row>
    <row r="1444" spans="1:9">
      <c r="A1444" s="18">
        <v>3</v>
      </c>
      <c r="B1444" s="18">
        <v>2</v>
      </c>
      <c r="C1444" s="18">
        <v>1</v>
      </c>
      <c r="D1444" s="18">
        <v>0.77072995499999997</v>
      </c>
      <c r="E1444" s="101">
        <f t="shared" si="22"/>
        <v>0.70835992057865904</v>
      </c>
      <c r="F1444" s="94"/>
      <c r="G1444" s="1"/>
      <c r="H1444" s="1"/>
      <c r="I1444" s="1"/>
    </row>
    <row r="1445" spans="1:9">
      <c r="A1445" s="18">
        <v>3</v>
      </c>
      <c r="B1445" s="18">
        <v>2</v>
      </c>
      <c r="C1445" s="18">
        <v>2</v>
      </c>
      <c r="D1445" s="18">
        <v>0.72575686699999997</v>
      </c>
      <c r="E1445" s="101">
        <f t="shared" si="22"/>
        <v>0.66702620461603368</v>
      </c>
      <c r="F1445" s="94"/>
      <c r="G1445" s="1"/>
      <c r="H1445" s="1"/>
      <c r="I1445" s="1"/>
    </row>
    <row r="1446" spans="1:9">
      <c r="A1446" s="18">
        <v>3</v>
      </c>
      <c r="B1446" s="18">
        <v>2</v>
      </c>
      <c r="C1446" s="18">
        <v>3</v>
      </c>
      <c r="D1446" s="18">
        <v>0.71955272199999998</v>
      </c>
      <c r="E1446" s="101">
        <f t="shared" si="22"/>
        <v>0.66132411968868909</v>
      </c>
      <c r="F1446" s="94"/>
      <c r="G1446" s="1"/>
      <c r="H1446" s="1"/>
      <c r="I1446" s="1"/>
    </row>
    <row r="1447" spans="1:9">
      <c r="A1447" s="18">
        <v>3</v>
      </c>
      <c r="B1447" s="18">
        <v>2</v>
      </c>
      <c r="C1447" s="18">
        <v>4</v>
      </c>
      <c r="D1447" s="18">
        <v>0.71827802600000001</v>
      </c>
      <c r="E1447" s="101">
        <f t="shared" si="22"/>
        <v>0.66015257633363433</v>
      </c>
      <c r="F1447" s="94"/>
      <c r="G1447" s="1"/>
      <c r="H1447" s="1"/>
      <c r="I1447" s="1"/>
    </row>
    <row r="1448" spans="1:9">
      <c r="A1448" s="18">
        <v>3</v>
      </c>
      <c r="B1448" s="18">
        <v>2</v>
      </c>
      <c r="C1448" s="18">
        <v>5</v>
      </c>
      <c r="D1448" s="18">
        <v>0.77410749599999995</v>
      </c>
      <c r="E1448" s="101">
        <f t="shared" si="22"/>
        <v>0.71146413971402556</v>
      </c>
      <c r="F1448" s="94"/>
      <c r="G1448" s="1"/>
      <c r="H1448" s="1"/>
      <c r="I1448" s="1"/>
    </row>
    <row r="1449" spans="1:9">
      <c r="A1449" s="18">
        <v>3</v>
      </c>
      <c r="B1449" s="18">
        <v>2</v>
      </c>
      <c r="C1449" s="18">
        <v>6</v>
      </c>
      <c r="D1449" s="18">
        <v>0.92665559799999997</v>
      </c>
      <c r="E1449" s="101">
        <f t="shared" si="22"/>
        <v>0.85166754132846678</v>
      </c>
      <c r="F1449" s="94"/>
      <c r="G1449" s="1"/>
      <c r="H1449" s="1"/>
      <c r="I1449" s="1"/>
    </row>
    <row r="1450" spans="1:9">
      <c r="A1450" s="18">
        <v>3</v>
      </c>
      <c r="B1450" s="18">
        <v>2</v>
      </c>
      <c r="C1450" s="18">
        <v>7</v>
      </c>
      <c r="D1450" s="18">
        <v>1.137927814</v>
      </c>
      <c r="E1450" s="101">
        <f t="shared" si="22"/>
        <v>1.0458429060919101</v>
      </c>
      <c r="F1450" s="94"/>
      <c r="G1450" s="1"/>
      <c r="H1450" s="1"/>
      <c r="I1450" s="1"/>
    </row>
    <row r="1451" spans="1:9">
      <c r="A1451" s="18">
        <v>3</v>
      </c>
      <c r="B1451" s="18">
        <v>2</v>
      </c>
      <c r="C1451" s="18">
        <v>8</v>
      </c>
      <c r="D1451" s="18">
        <v>1.0598005429999999</v>
      </c>
      <c r="E1451" s="101">
        <f t="shared" si="22"/>
        <v>0.97403795401814863</v>
      </c>
      <c r="F1451" s="94"/>
      <c r="G1451" s="1"/>
      <c r="H1451" s="1"/>
      <c r="I1451" s="1"/>
    </row>
    <row r="1452" spans="1:9">
      <c r="A1452" s="18">
        <v>3</v>
      </c>
      <c r="B1452" s="18">
        <v>2</v>
      </c>
      <c r="C1452" s="18">
        <v>9</v>
      </c>
      <c r="D1452" s="18">
        <v>0.95453773200000003</v>
      </c>
      <c r="E1452" s="101">
        <f t="shared" si="22"/>
        <v>0.87729336020014093</v>
      </c>
      <c r="F1452" s="94"/>
      <c r="G1452" s="1"/>
      <c r="H1452" s="1"/>
      <c r="I1452" s="1"/>
    </row>
    <row r="1453" spans="1:9">
      <c r="A1453" s="18">
        <v>3</v>
      </c>
      <c r="B1453" s="18">
        <v>2</v>
      </c>
      <c r="C1453" s="18">
        <v>10</v>
      </c>
      <c r="D1453" s="18">
        <v>0.95512807</v>
      </c>
      <c r="E1453" s="101">
        <f t="shared" si="22"/>
        <v>0.87783592608340744</v>
      </c>
      <c r="F1453" s="94"/>
      <c r="G1453" s="1"/>
      <c r="H1453" s="1"/>
      <c r="I1453" s="1"/>
    </row>
    <row r="1454" spans="1:9">
      <c r="A1454" s="18">
        <v>3</v>
      </c>
      <c r="B1454" s="18">
        <v>2</v>
      </c>
      <c r="C1454" s="18">
        <v>11</v>
      </c>
      <c r="D1454" s="18">
        <v>0.92280262899999999</v>
      </c>
      <c r="E1454" s="101">
        <f t="shared" si="22"/>
        <v>0.84812636740999359</v>
      </c>
      <c r="F1454" s="94"/>
      <c r="G1454" s="1"/>
      <c r="H1454" s="1"/>
      <c r="I1454" s="1"/>
    </row>
    <row r="1455" spans="1:9">
      <c r="A1455" s="18">
        <v>3</v>
      </c>
      <c r="B1455" s="18">
        <v>2</v>
      </c>
      <c r="C1455" s="18">
        <v>12</v>
      </c>
      <c r="D1455" s="18">
        <v>0.88057062600000002</v>
      </c>
      <c r="E1455" s="101">
        <f t="shared" si="22"/>
        <v>0.80931191872159702</v>
      </c>
      <c r="F1455" s="94"/>
      <c r="G1455" s="1"/>
      <c r="H1455" s="1"/>
      <c r="I1455" s="1"/>
    </row>
    <row r="1456" spans="1:9">
      <c r="A1456" s="18">
        <v>3</v>
      </c>
      <c r="B1456" s="18">
        <v>2</v>
      </c>
      <c r="C1456" s="18">
        <v>13</v>
      </c>
      <c r="D1456" s="18">
        <v>0.84254363099999996</v>
      </c>
      <c r="E1456" s="101">
        <f t="shared" si="22"/>
        <v>0.77436219478353485</v>
      </c>
      <c r="F1456" s="94"/>
      <c r="G1456" s="1"/>
      <c r="H1456" s="1"/>
      <c r="I1456" s="1"/>
    </row>
    <row r="1457" spans="1:9">
      <c r="A1457" s="18">
        <v>3</v>
      </c>
      <c r="B1457" s="18">
        <v>2</v>
      </c>
      <c r="C1457" s="18">
        <v>14</v>
      </c>
      <c r="D1457" s="18">
        <v>0.82449966799999996</v>
      </c>
      <c r="E1457" s="101">
        <f t="shared" si="22"/>
        <v>0.75777840935429941</v>
      </c>
      <c r="F1457" s="94"/>
      <c r="G1457" s="1"/>
      <c r="H1457" s="1"/>
      <c r="I1457" s="1"/>
    </row>
    <row r="1458" spans="1:9">
      <c r="A1458" s="18">
        <v>3</v>
      </c>
      <c r="B1458" s="18">
        <v>2</v>
      </c>
      <c r="C1458" s="18">
        <v>15</v>
      </c>
      <c r="D1458" s="18">
        <v>0.857120777</v>
      </c>
      <c r="E1458" s="101">
        <f t="shared" si="22"/>
        <v>0.78775970958860497</v>
      </c>
      <c r="F1458" s="94"/>
      <c r="G1458" s="1"/>
      <c r="H1458" s="1"/>
      <c r="I1458" s="1"/>
    </row>
    <row r="1459" spans="1:9">
      <c r="A1459" s="18">
        <v>3</v>
      </c>
      <c r="B1459" s="18">
        <v>2</v>
      </c>
      <c r="C1459" s="18">
        <v>16</v>
      </c>
      <c r="D1459" s="18">
        <v>1.020849688</v>
      </c>
      <c r="E1459" s="101">
        <f t="shared" si="22"/>
        <v>0.93823913190765884</v>
      </c>
      <c r="F1459" s="94"/>
      <c r="G1459" s="1"/>
      <c r="H1459" s="1"/>
      <c r="I1459" s="1"/>
    </row>
    <row r="1460" spans="1:9">
      <c r="A1460" s="18">
        <v>3</v>
      </c>
      <c r="B1460" s="18">
        <v>2</v>
      </c>
      <c r="C1460" s="18">
        <v>17</v>
      </c>
      <c r="D1460" s="18">
        <v>1.359429215</v>
      </c>
      <c r="E1460" s="101">
        <f t="shared" si="22"/>
        <v>1.2494196761428702</v>
      </c>
      <c r="F1460" s="94"/>
      <c r="G1460" s="1"/>
      <c r="H1460" s="1"/>
      <c r="I1460" s="1"/>
    </row>
    <row r="1461" spans="1:9">
      <c r="A1461" s="18">
        <v>3</v>
      </c>
      <c r="B1461" s="18">
        <v>2</v>
      </c>
      <c r="C1461" s="18">
        <v>18</v>
      </c>
      <c r="D1461" s="18">
        <v>1.6437639589999999</v>
      </c>
      <c r="E1461" s="101">
        <f t="shared" si="22"/>
        <v>1.5107451058487824</v>
      </c>
      <c r="F1461" s="94"/>
      <c r="G1461" s="1"/>
      <c r="H1461" s="1"/>
      <c r="I1461" s="1"/>
    </row>
    <row r="1462" spans="1:9">
      <c r="A1462" s="18">
        <v>3</v>
      </c>
      <c r="B1462" s="18">
        <v>2</v>
      </c>
      <c r="C1462" s="18">
        <v>19</v>
      </c>
      <c r="D1462" s="18">
        <v>1.8317048950000001</v>
      </c>
      <c r="E1462" s="101">
        <f t="shared" si="22"/>
        <v>1.6834772354809295</v>
      </c>
      <c r="F1462" s="94"/>
      <c r="G1462" s="1"/>
      <c r="H1462" s="1"/>
      <c r="I1462" s="1"/>
    </row>
    <row r="1463" spans="1:9">
      <c r="A1463" s="18">
        <v>3</v>
      </c>
      <c r="B1463" s="18">
        <v>2</v>
      </c>
      <c r="C1463" s="18">
        <v>20</v>
      </c>
      <c r="D1463" s="18">
        <v>1.8917206070000001</v>
      </c>
      <c r="E1463" s="101">
        <f t="shared" si="22"/>
        <v>1.7386362762188643</v>
      </c>
      <c r="F1463" s="94"/>
      <c r="G1463" s="1"/>
      <c r="H1463" s="1"/>
      <c r="I1463" s="1"/>
    </row>
    <row r="1464" spans="1:9">
      <c r="A1464" s="18">
        <v>3</v>
      </c>
      <c r="B1464" s="18">
        <v>2</v>
      </c>
      <c r="C1464" s="18">
        <v>21</v>
      </c>
      <c r="D1464" s="18">
        <v>1.7395208980000001</v>
      </c>
      <c r="E1464" s="101">
        <f t="shared" si="22"/>
        <v>1.5987530744827452</v>
      </c>
      <c r="F1464" s="94"/>
      <c r="G1464" s="1"/>
      <c r="H1464" s="1"/>
      <c r="I1464" s="1"/>
    </row>
    <row r="1465" spans="1:9">
      <c r="A1465" s="18">
        <v>3</v>
      </c>
      <c r="B1465" s="18">
        <v>2</v>
      </c>
      <c r="C1465" s="18">
        <v>22</v>
      </c>
      <c r="D1465" s="18">
        <v>1.4410746029999999</v>
      </c>
      <c r="E1465" s="101">
        <f t="shared" si="22"/>
        <v>1.3244580474739724</v>
      </c>
      <c r="F1465" s="94"/>
      <c r="G1465" s="1"/>
      <c r="H1465" s="1"/>
      <c r="I1465" s="1"/>
    </row>
    <row r="1466" spans="1:9">
      <c r="A1466" s="18">
        <v>3</v>
      </c>
      <c r="B1466" s="18">
        <v>2</v>
      </c>
      <c r="C1466" s="18">
        <v>23</v>
      </c>
      <c r="D1466" s="18">
        <v>1.1585813009999999</v>
      </c>
      <c r="E1466" s="101">
        <f t="shared" si="22"/>
        <v>1.0648250441495808</v>
      </c>
      <c r="F1466" s="94"/>
      <c r="G1466" s="1"/>
      <c r="H1466" s="1"/>
      <c r="I1466" s="1"/>
    </row>
    <row r="1467" spans="1:9">
      <c r="A1467" s="18">
        <v>3</v>
      </c>
      <c r="B1467" s="18">
        <v>3</v>
      </c>
      <c r="C1467" s="18">
        <v>0</v>
      </c>
      <c r="D1467" s="18">
        <v>0.86387096799999996</v>
      </c>
      <c r="E1467" s="101">
        <f t="shared" si="22"/>
        <v>0.79396365265534452</v>
      </c>
      <c r="F1467" s="94"/>
      <c r="G1467" s="1"/>
      <c r="H1467" s="1"/>
      <c r="I1467" s="1"/>
    </row>
    <row r="1468" spans="1:9">
      <c r="A1468" s="18">
        <v>3</v>
      </c>
      <c r="B1468" s="18">
        <v>3</v>
      </c>
      <c r="C1468" s="18">
        <v>1</v>
      </c>
      <c r="D1468" s="18">
        <v>0.75369878499999998</v>
      </c>
      <c r="E1468" s="101">
        <f t="shared" si="22"/>
        <v>0.69270696956735234</v>
      </c>
      <c r="F1468" s="94"/>
      <c r="G1468" s="1"/>
      <c r="H1468" s="1"/>
      <c r="I1468" s="1"/>
    </row>
    <row r="1469" spans="1:9">
      <c r="A1469" s="18">
        <v>3</v>
      </c>
      <c r="B1469" s="18">
        <v>3</v>
      </c>
      <c r="C1469" s="18">
        <v>2</v>
      </c>
      <c r="D1469" s="18">
        <v>0.71456573899999998</v>
      </c>
      <c r="E1469" s="101">
        <f t="shared" si="22"/>
        <v>0.65674069995926243</v>
      </c>
      <c r="F1469" s="94"/>
      <c r="G1469" s="1"/>
      <c r="H1469" s="1"/>
      <c r="I1469" s="1"/>
    </row>
    <row r="1470" spans="1:9">
      <c r="A1470" s="18">
        <v>3</v>
      </c>
      <c r="B1470" s="18">
        <v>3</v>
      </c>
      <c r="C1470" s="18">
        <v>3</v>
      </c>
      <c r="D1470" s="18">
        <v>0.70934141699999997</v>
      </c>
      <c r="E1470" s="101">
        <f t="shared" si="22"/>
        <v>0.65193914749203374</v>
      </c>
      <c r="F1470" s="94"/>
      <c r="G1470" s="1"/>
      <c r="H1470" s="1"/>
      <c r="I1470" s="1"/>
    </row>
    <row r="1471" spans="1:9">
      <c r="A1471" s="18">
        <v>3</v>
      </c>
      <c r="B1471" s="18">
        <v>3</v>
      </c>
      <c r="C1471" s="18">
        <v>4</v>
      </c>
      <c r="D1471" s="18">
        <v>0.71447494</v>
      </c>
      <c r="E1471" s="101">
        <f t="shared" si="22"/>
        <v>0.65665724871669517</v>
      </c>
      <c r="F1471" s="94"/>
      <c r="G1471" s="1"/>
      <c r="H1471" s="1"/>
      <c r="I1471" s="1"/>
    </row>
    <row r="1472" spans="1:9">
      <c r="A1472" s="18">
        <v>3</v>
      </c>
      <c r="B1472" s="18">
        <v>3</v>
      </c>
      <c r="C1472" s="18">
        <v>5</v>
      </c>
      <c r="D1472" s="18">
        <v>0.77406700399999995</v>
      </c>
      <c r="E1472" s="101">
        <f t="shared" si="22"/>
        <v>0.71142692446150035</v>
      </c>
      <c r="F1472" s="94"/>
      <c r="G1472" s="1"/>
      <c r="H1472" s="1"/>
      <c r="I1472" s="1"/>
    </row>
    <row r="1473" spans="1:9">
      <c r="A1473" s="18">
        <v>3</v>
      </c>
      <c r="B1473" s="18">
        <v>3</v>
      </c>
      <c r="C1473" s="18">
        <v>6</v>
      </c>
      <c r="D1473" s="18">
        <v>0.95188437400000003</v>
      </c>
      <c r="E1473" s="101">
        <f t="shared" si="22"/>
        <v>0.87485472076494897</v>
      </c>
      <c r="F1473" s="94"/>
      <c r="G1473" s="1"/>
      <c r="H1473" s="1"/>
      <c r="I1473" s="1"/>
    </row>
    <row r="1474" spans="1:9">
      <c r="A1474" s="18">
        <v>3</v>
      </c>
      <c r="B1474" s="18">
        <v>3</v>
      </c>
      <c r="C1474" s="18">
        <v>7</v>
      </c>
      <c r="D1474" s="18">
        <v>1.1548519989999999</v>
      </c>
      <c r="E1474" s="101">
        <f t="shared" si="22"/>
        <v>1.0613975296856675</v>
      </c>
      <c r="F1474" s="94"/>
      <c r="G1474" s="1"/>
      <c r="H1474" s="1"/>
      <c r="I1474" s="1"/>
    </row>
    <row r="1475" spans="1:9">
      <c r="A1475" s="18">
        <v>3</v>
      </c>
      <c r="B1475" s="18">
        <v>3</v>
      </c>
      <c r="C1475" s="18">
        <v>8</v>
      </c>
      <c r="D1475" s="18">
        <v>1.0818118139999999</v>
      </c>
      <c r="E1475" s="101">
        <f t="shared" si="22"/>
        <v>0.99426799967323842</v>
      </c>
      <c r="F1475" s="94"/>
      <c r="G1475" s="1"/>
      <c r="H1475" s="1"/>
      <c r="I1475" s="1"/>
    </row>
    <row r="1476" spans="1:9">
      <c r="A1476" s="18">
        <v>3</v>
      </c>
      <c r="B1476" s="18">
        <v>3</v>
      </c>
      <c r="C1476" s="18">
        <v>9</v>
      </c>
      <c r="D1476" s="18">
        <v>0.98750618899999998</v>
      </c>
      <c r="E1476" s="101">
        <f t="shared" ref="E1476:E1539" si="23">D1476/H$15</f>
        <v>0.90759389987764827</v>
      </c>
      <c r="F1476" s="94"/>
      <c r="G1476" s="1"/>
      <c r="H1476" s="1"/>
      <c r="I1476" s="1"/>
    </row>
    <row r="1477" spans="1:9">
      <c r="A1477" s="18">
        <v>3</v>
      </c>
      <c r="B1477" s="18">
        <v>3</v>
      </c>
      <c r="C1477" s="18">
        <v>10</v>
      </c>
      <c r="D1477" s="18">
        <v>1.01186402</v>
      </c>
      <c r="E1477" s="101">
        <f t="shared" si="23"/>
        <v>0.92998061408370036</v>
      </c>
      <c r="F1477" s="94"/>
      <c r="G1477" s="1"/>
      <c r="H1477" s="1"/>
      <c r="I1477" s="1"/>
    </row>
    <row r="1478" spans="1:9">
      <c r="A1478" s="18">
        <v>3</v>
      </c>
      <c r="B1478" s="18">
        <v>3</v>
      </c>
      <c r="C1478" s="18">
        <v>11</v>
      </c>
      <c r="D1478" s="18">
        <v>0.98436957800000002</v>
      </c>
      <c r="E1478" s="101">
        <f t="shared" si="23"/>
        <v>0.90471111388440617</v>
      </c>
      <c r="F1478" s="94"/>
      <c r="G1478" s="1"/>
      <c r="H1478" s="1"/>
      <c r="I1478" s="1"/>
    </row>
    <row r="1479" spans="1:9">
      <c r="A1479" s="18">
        <v>3</v>
      </c>
      <c r="B1479" s="18">
        <v>3</v>
      </c>
      <c r="C1479" s="18">
        <v>12</v>
      </c>
      <c r="D1479" s="18">
        <v>0.96436185200000002</v>
      </c>
      <c r="E1479" s="101">
        <f t="shared" si="23"/>
        <v>0.88632247969628819</v>
      </c>
      <c r="F1479" s="94"/>
      <c r="G1479" s="1"/>
      <c r="H1479" s="1"/>
      <c r="I1479" s="1"/>
    </row>
    <row r="1480" spans="1:9">
      <c r="A1480" s="18">
        <v>3</v>
      </c>
      <c r="B1480" s="18">
        <v>3</v>
      </c>
      <c r="C1480" s="18">
        <v>13</v>
      </c>
      <c r="D1480" s="18">
        <v>0.93477929699999995</v>
      </c>
      <c r="E1480" s="101">
        <f t="shared" si="23"/>
        <v>0.85913384355418598</v>
      </c>
      <c r="F1480" s="94"/>
      <c r="G1480" s="1"/>
      <c r="H1480" s="1"/>
      <c r="I1480" s="1"/>
    </row>
    <row r="1481" spans="1:9">
      <c r="A1481" s="18">
        <v>3</v>
      </c>
      <c r="B1481" s="18">
        <v>3</v>
      </c>
      <c r="C1481" s="18">
        <v>14</v>
      </c>
      <c r="D1481" s="18">
        <v>0.92070712099999996</v>
      </c>
      <c r="E1481" s="101">
        <f t="shared" si="23"/>
        <v>0.84620043489521035</v>
      </c>
      <c r="F1481" s="94"/>
      <c r="G1481" s="1"/>
      <c r="H1481" s="1"/>
      <c r="I1481" s="1"/>
    </row>
    <row r="1482" spans="1:9">
      <c r="A1482" s="18">
        <v>3</v>
      </c>
      <c r="B1482" s="18">
        <v>3</v>
      </c>
      <c r="C1482" s="18">
        <v>15</v>
      </c>
      <c r="D1482" s="18">
        <v>0.95442784300000005</v>
      </c>
      <c r="E1482" s="101">
        <f t="shared" si="23"/>
        <v>0.87719236378394161</v>
      </c>
      <c r="F1482" s="94"/>
      <c r="G1482" s="1"/>
      <c r="H1482" s="1"/>
      <c r="I1482" s="1"/>
    </row>
    <row r="1483" spans="1:9">
      <c r="A1483" s="18">
        <v>3</v>
      </c>
      <c r="B1483" s="18">
        <v>3</v>
      </c>
      <c r="C1483" s="18">
        <v>16</v>
      </c>
      <c r="D1483" s="18">
        <v>1.123685678</v>
      </c>
      <c r="E1483" s="101">
        <f t="shared" si="23"/>
        <v>1.0327532911620863</v>
      </c>
      <c r="F1483" s="94"/>
      <c r="G1483" s="1"/>
      <c r="H1483" s="1"/>
      <c r="I1483" s="1"/>
    </row>
    <row r="1484" spans="1:9">
      <c r="A1484" s="18">
        <v>3</v>
      </c>
      <c r="B1484" s="18">
        <v>3</v>
      </c>
      <c r="C1484" s="18">
        <v>17</v>
      </c>
      <c r="D1484" s="18">
        <v>1.473784899</v>
      </c>
      <c r="E1484" s="101">
        <f t="shared" si="23"/>
        <v>1.3545213173992532</v>
      </c>
      <c r="F1484" s="94"/>
      <c r="G1484" s="1"/>
      <c r="H1484" s="1"/>
      <c r="I1484" s="1"/>
    </row>
    <row r="1485" spans="1:9">
      <c r="A1485" s="18">
        <v>3</v>
      </c>
      <c r="B1485" s="18">
        <v>3</v>
      </c>
      <c r="C1485" s="18">
        <v>18</v>
      </c>
      <c r="D1485" s="18">
        <v>1.742478572</v>
      </c>
      <c r="E1485" s="101">
        <f t="shared" si="23"/>
        <v>1.6014714036538718</v>
      </c>
      <c r="F1485" s="94"/>
      <c r="G1485" s="1"/>
      <c r="H1485" s="1"/>
      <c r="I1485" s="1"/>
    </row>
    <row r="1486" spans="1:9">
      <c r="A1486" s="18">
        <v>3</v>
      </c>
      <c r="B1486" s="18">
        <v>3</v>
      </c>
      <c r="C1486" s="18">
        <v>19</v>
      </c>
      <c r="D1486" s="18">
        <v>1.923009964</v>
      </c>
      <c r="E1486" s="101">
        <f t="shared" si="23"/>
        <v>1.7673935942596264</v>
      </c>
      <c r="F1486" s="94"/>
      <c r="G1486" s="1"/>
      <c r="H1486" s="1"/>
      <c r="I1486" s="1"/>
    </row>
    <row r="1487" spans="1:9">
      <c r="A1487" s="18">
        <v>3</v>
      </c>
      <c r="B1487" s="18">
        <v>3</v>
      </c>
      <c r="C1487" s="18">
        <v>20</v>
      </c>
      <c r="D1487" s="18">
        <v>1.9729176260000001</v>
      </c>
      <c r="E1487" s="101">
        <f t="shared" si="23"/>
        <v>1.8132625620624758</v>
      </c>
      <c r="F1487" s="94"/>
      <c r="G1487" s="1"/>
      <c r="H1487" s="1"/>
      <c r="I1487" s="1"/>
    </row>
    <row r="1488" spans="1:9">
      <c r="A1488" s="18">
        <v>3</v>
      </c>
      <c r="B1488" s="18">
        <v>3</v>
      </c>
      <c r="C1488" s="18">
        <v>21</v>
      </c>
      <c r="D1488" s="18">
        <v>1.8152284620000001</v>
      </c>
      <c r="E1488" s="101">
        <f t="shared" si="23"/>
        <v>1.6683341303043575</v>
      </c>
      <c r="F1488" s="94"/>
      <c r="G1488" s="1"/>
      <c r="H1488" s="1"/>
      <c r="I1488" s="1"/>
    </row>
    <row r="1489" spans="1:9">
      <c r="A1489" s="18">
        <v>3</v>
      </c>
      <c r="B1489" s="18">
        <v>3</v>
      </c>
      <c r="C1489" s="18">
        <v>22</v>
      </c>
      <c r="D1489" s="18">
        <v>1.5182783900000001</v>
      </c>
      <c r="E1489" s="101">
        <f t="shared" si="23"/>
        <v>1.3954142469481343</v>
      </c>
      <c r="F1489" s="94"/>
      <c r="G1489" s="1"/>
      <c r="H1489" s="1"/>
      <c r="I1489" s="1"/>
    </row>
    <row r="1490" spans="1:9">
      <c r="A1490" s="18">
        <v>3</v>
      </c>
      <c r="B1490" s="18">
        <v>3</v>
      </c>
      <c r="C1490" s="18">
        <v>23</v>
      </c>
      <c r="D1490" s="18">
        <v>1.233946378</v>
      </c>
      <c r="E1490" s="101">
        <f t="shared" si="23"/>
        <v>1.1340913281596847</v>
      </c>
      <c r="F1490" s="94"/>
      <c r="G1490" s="1"/>
      <c r="H1490" s="1"/>
      <c r="I1490" s="1"/>
    </row>
    <row r="1491" spans="1:9">
      <c r="A1491" s="18">
        <v>3</v>
      </c>
      <c r="B1491" s="18">
        <v>4</v>
      </c>
      <c r="C1491" s="18">
        <v>0</v>
      </c>
      <c r="D1491" s="18">
        <v>0.940499325</v>
      </c>
      <c r="E1491" s="101">
        <f t="shared" si="23"/>
        <v>0.86439098784123747</v>
      </c>
      <c r="F1491" s="94"/>
      <c r="G1491" s="1"/>
      <c r="H1491" s="1"/>
      <c r="I1491" s="1"/>
    </row>
    <row r="1492" spans="1:9">
      <c r="A1492" s="18">
        <v>3</v>
      </c>
      <c r="B1492" s="18">
        <v>4</v>
      </c>
      <c r="C1492" s="18">
        <v>1</v>
      </c>
      <c r="D1492" s="18">
        <v>0.82876196999999996</v>
      </c>
      <c r="E1492" s="101">
        <f t="shared" si="23"/>
        <v>0.76169579168336987</v>
      </c>
      <c r="F1492" s="94"/>
      <c r="G1492" s="1"/>
      <c r="H1492" s="1"/>
      <c r="I1492" s="1"/>
    </row>
    <row r="1493" spans="1:9">
      <c r="A1493" s="18">
        <v>3</v>
      </c>
      <c r="B1493" s="18">
        <v>4</v>
      </c>
      <c r="C1493" s="18">
        <v>2</v>
      </c>
      <c r="D1493" s="18">
        <v>0.78458886000000005</v>
      </c>
      <c r="E1493" s="101">
        <f t="shared" si="23"/>
        <v>0.72109731683712841</v>
      </c>
      <c r="F1493" s="94"/>
      <c r="G1493" s="1"/>
      <c r="H1493" s="1"/>
      <c r="I1493" s="1"/>
    </row>
    <row r="1494" spans="1:9">
      <c r="A1494" s="18">
        <v>3</v>
      </c>
      <c r="B1494" s="18">
        <v>4</v>
      </c>
      <c r="C1494" s="18">
        <v>3</v>
      </c>
      <c r="D1494" s="18">
        <v>0.77261922400000005</v>
      </c>
      <c r="E1494" s="101">
        <f t="shared" si="23"/>
        <v>0.71009630364008014</v>
      </c>
      <c r="F1494" s="94"/>
      <c r="G1494" s="1"/>
      <c r="H1494" s="1"/>
      <c r="I1494" s="1"/>
    </row>
    <row r="1495" spans="1:9">
      <c r="A1495" s="18">
        <v>3</v>
      </c>
      <c r="B1495" s="18">
        <v>4</v>
      </c>
      <c r="C1495" s="18">
        <v>4</v>
      </c>
      <c r="D1495" s="18">
        <v>0.77241962900000005</v>
      </c>
      <c r="E1495" s="101">
        <f t="shared" si="23"/>
        <v>0.70991286053211389</v>
      </c>
      <c r="F1495" s="94"/>
      <c r="G1495" s="1"/>
      <c r="H1495" s="1"/>
      <c r="I1495" s="1"/>
    </row>
    <row r="1496" spans="1:9">
      <c r="A1496" s="18">
        <v>3</v>
      </c>
      <c r="B1496" s="18">
        <v>4</v>
      </c>
      <c r="C1496" s="18">
        <v>5</v>
      </c>
      <c r="D1496" s="18">
        <v>0.82584867699999998</v>
      </c>
      <c r="E1496" s="101">
        <f t="shared" si="23"/>
        <v>0.75901825205393847</v>
      </c>
      <c r="F1496" s="94"/>
      <c r="G1496" s="1"/>
      <c r="H1496" s="1"/>
      <c r="I1496" s="1"/>
    </row>
    <row r="1497" spans="1:9">
      <c r="A1497" s="18">
        <v>3</v>
      </c>
      <c r="B1497" s="18">
        <v>4</v>
      </c>
      <c r="C1497" s="18">
        <v>6</v>
      </c>
      <c r="D1497" s="18">
        <v>0.99663542000000005</v>
      </c>
      <c r="E1497" s="101">
        <f t="shared" si="23"/>
        <v>0.91598436310559461</v>
      </c>
      <c r="F1497" s="94"/>
      <c r="G1497" s="1"/>
      <c r="H1497" s="1"/>
      <c r="I1497" s="1"/>
    </row>
    <row r="1498" spans="1:9">
      <c r="A1498" s="18">
        <v>3</v>
      </c>
      <c r="B1498" s="18">
        <v>4</v>
      </c>
      <c r="C1498" s="18">
        <v>7</v>
      </c>
      <c r="D1498" s="18">
        <v>1.2073061570000001</v>
      </c>
      <c r="E1498" s="101">
        <f t="shared" si="23"/>
        <v>1.10960692255259</v>
      </c>
      <c r="F1498" s="94"/>
      <c r="G1498" s="1"/>
      <c r="H1498" s="1"/>
      <c r="I1498" s="1"/>
    </row>
    <row r="1499" spans="1:9">
      <c r="A1499" s="18">
        <v>3</v>
      </c>
      <c r="B1499" s="18">
        <v>4</v>
      </c>
      <c r="C1499" s="18">
        <v>8</v>
      </c>
      <c r="D1499" s="18">
        <v>1.140394865</v>
      </c>
      <c r="E1499" s="101">
        <f t="shared" si="23"/>
        <v>1.048110315109928</v>
      </c>
      <c r="F1499" s="94"/>
      <c r="G1499" s="1"/>
      <c r="H1499" s="1"/>
      <c r="I1499" s="1"/>
    </row>
    <row r="1500" spans="1:9">
      <c r="A1500" s="18">
        <v>3</v>
      </c>
      <c r="B1500" s="18">
        <v>4</v>
      </c>
      <c r="C1500" s="18">
        <v>9</v>
      </c>
      <c r="D1500" s="18">
        <v>1.0616156130000001</v>
      </c>
      <c r="E1500" s="101">
        <f t="shared" si="23"/>
        <v>0.97570614250972576</v>
      </c>
      <c r="F1500" s="94"/>
      <c r="G1500" s="1"/>
      <c r="H1500" s="1"/>
      <c r="I1500" s="1"/>
    </row>
    <row r="1501" spans="1:9">
      <c r="A1501" s="18">
        <v>3</v>
      </c>
      <c r="B1501" s="18">
        <v>4</v>
      </c>
      <c r="C1501" s="18">
        <v>10</v>
      </c>
      <c r="D1501" s="18">
        <v>1.094764107</v>
      </c>
      <c r="E1501" s="101">
        <f t="shared" si="23"/>
        <v>1.0061721499936858</v>
      </c>
      <c r="F1501" s="94"/>
      <c r="G1501" s="1"/>
      <c r="H1501" s="1"/>
      <c r="I1501" s="1"/>
    </row>
    <row r="1502" spans="1:9">
      <c r="A1502" s="18">
        <v>3</v>
      </c>
      <c r="B1502" s="18">
        <v>4</v>
      </c>
      <c r="C1502" s="18">
        <v>11</v>
      </c>
      <c r="D1502" s="18">
        <v>1.055694954</v>
      </c>
      <c r="E1502" s="101">
        <f t="shared" si="23"/>
        <v>0.97026460295127781</v>
      </c>
      <c r="F1502" s="94"/>
      <c r="G1502" s="1"/>
      <c r="H1502" s="1"/>
      <c r="I1502" s="1"/>
    </row>
    <row r="1503" spans="1:9">
      <c r="A1503" s="18">
        <v>3</v>
      </c>
      <c r="B1503" s="18">
        <v>4</v>
      </c>
      <c r="C1503" s="18">
        <v>12</v>
      </c>
      <c r="D1503" s="18">
        <v>1.002050001</v>
      </c>
      <c r="E1503" s="101">
        <f t="shared" si="23"/>
        <v>0.92096077818099764</v>
      </c>
      <c r="F1503" s="94"/>
      <c r="G1503" s="1"/>
      <c r="H1503" s="1"/>
      <c r="I1503" s="1"/>
    </row>
    <row r="1504" spans="1:9">
      <c r="A1504" s="18">
        <v>3</v>
      </c>
      <c r="B1504" s="18">
        <v>4</v>
      </c>
      <c r="C1504" s="18">
        <v>13</v>
      </c>
      <c r="D1504" s="18">
        <v>0.95393183299999995</v>
      </c>
      <c r="E1504" s="101">
        <f t="shared" si="23"/>
        <v>0.87673649256481112</v>
      </c>
      <c r="F1504" s="94"/>
      <c r="G1504" s="1"/>
      <c r="H1504" s="1"/>
      <c r="I1504" s="1"/>
    </row>
    <row r="1505" spans="1:9">
      <c r="A1505" s="18">
        <v>3</v>
      </c>
      <c r="B1505" s="18">
        <v>4</v>
      </c>
      <c r="C1505" s="18">
        <v>14</v>
      </c>
      <c r="D1505" s="18">
        <v>0.92429726400000001</v>
      </c>
      <c r="E1505" s="101">
        <f t="shared" si="23"/>
        <v>0.84950005156879094</v>
      </c>
      <c r="F1505" s="94"/>
      <c r="G1505" s="1"/>
      <c r="H1505" s="1"/>
      <c r="I1505" s="1"/>
    </row>
    <row r="1506" spans="1:9">
      <c r="A1506" s="18">
        <v>3</v>
      </c>
      <c r="B1506" s="18">
        <v>4</v>
      </c>
      <c r="C1506" s="18">
        <v>15</v>
      </c>
      <c r="D1506" s="18">
        <v>0.953238853</v>
      </c>
      <c r="E1506" s="101">
        <f t="shared" si="23"/>
        <v>0.87609959081397337</v>
      </c>
      <c r="F1506" s="94"/>
      <c r="G1506" s="1"/>
      <c r="H1506" s="1"/>
      <c r="I1506" s="1"/>
    </row>
    <row r="1507" spans="1:9">
      <c r="A1507" s="18">
        <v>3</v>
      </c>
      <c r="B1507" s="18">
        <v>4</v>
      </c>
      <c r="C1507" s="18">
        <v>16</v>
      </c>
      <c r="D1507" s="18">
        <v>1.1131234590000001</v>
      </c>
      <c r="E1507" s="101">
        <f t="shared" si="23"/>
        <v>1.0230458020948237</v>
      </c>
      <c r="F1507" s="94"/>
      <c r="G1507" s="1"/>
      <c r="H1507" s="1"/>
      <c r="I1507" s="1"/>
    </row>
    <row r="1508" spans="1:9">
      <c r="A1508" s="18">
        <v>3</v>
      </c>
      <c r="B1508" s="18">
        <v>4</v>
      </c>
      <c r="C1508" s="18">
        <v>17</v>
      </c>
      <c r="D1508" s="18">
        <v>1.4583942590000001</v>
      </c>
      <c r="E1508" s="101">
        <f t="shared" si="23"/>
        <v>1.3403761392375264</v>
      </c>
      <c r="F1508" s="94"/>
      <c r="G1508" s="1"/>
      <c r="H1508" s="1"/>
      <c r="I1508" s="1"/>
    </row>
    <row r="1509" spans="1:9">
      <c r="A1509" s="18">
        <v>3</v>
      </c>
      <c r="B1509" s="18">
        <v>4</v>
      </c>
      <c r="C1509" s="18">
        <v>18</v>
      </c>
      <c r="D1509" s="18">
        <v>1.72613393</v>
      </c>
      <c r="E1509" s="101">
        <f t="shared" si="23"/>
        <v>1.5864494245107272</v>
      </c>
      <c r="F1509" s="94"/>
      <c r="G1509" s="1"/>
      <c r="H1509" s="1"/>
      <c r="I1509" s="1"/>
    </row>
    <row r="1510" spans="1:9">
      <c r="A1510" s="18">
        <v>3</v>
      </c>
      <c r="B1510" s="18">
        <v>4</v>
      </c>
      <c r="C1510" s="18">
        <v>19</v>
      </c>
      <c r="D1510" s="18">
        <v>1.9050407519999999</v>
      </c>
      <c r="E1510" s="101">
        <f t="shared" si="23"/>
        <v>1.7508785107305567</v>
      </c>
      <c r="F1510" s="94"/>
      <c r="G1510" s="1"/>
      <c r="H1510" s="1"/>
      <c r="I1510" s="1"/>
    </row>
    <row r="1511" spans="1:9">
      <c r="A1511" s="18">
        <v>3</v>
      </c>
      <c r="B1511" s="18">
        <v>4</v>
      </c>
      <c r="C1511" s="18">
        <v>20</v>
      </c>
      <c r="D1511" s="18">
        <v>1.9541109809999999</v>
      </c>
      <c r="E1511" s="101">
        <f t="shared" si="23"/>
        <v>1.7959778134003441</v>
      </c>
      <c r="F1511" s="94"/>
      <c r="G1511" s="1"/>
      <c r="H1511" s="1"/>
      <c r="I1511" s="1"/>
    </row>
    <row r="1512" spans="1:9">
      <c r="A1512" s="18">
        <v>3</v>
      </c>
      <c r="B1512" s="18">
        <v>4</v>
      </c>
      <c r="C1512" s="18">
        <v>21</v>
      </c>
      <c r="D1512" s="18">
        <v>1.793704223</v>
      </c>
      <c r="E1512" s="101">
        <f t="shared" si="23"/>
        <v>1.648551704398054</v>
      </c>
      <c r="F1512" s="94"/>
      <c r="G1512" s="1"/>
      <c r="H1512" s="1"/>
      <c r="I1512" s="1"/>
    </row>
    <row r="1513" spans="1:9">
      <c r="A1513" s="18">
        <v>3</v>
      </c>
      <c r="B1513" s="18">
        <v>4</v>
      </c>
      <c r="C1513" s="18">
        <v>22</v>
      </c>
      <c r="D1513" s="18">
        <v>1.4852585300000001</v>
      </c>
      <c r="E1513" s="101">
        <f t="shared" si="23"/>
        <v>1.3650664639725545</v>
      </c>
      <c r="F1513" s="94"/>
      <c r="G1513" s="1"/>
      <c r="H1513" s="1"/>
      <c r="I1513" s="1"/>
    </row>
    <row r="1514" spans="1:9">
      <c r="A1514" s="18">
        <v>3</v>
      </c>
      <c r="B1514" s="18">
        <v>4</v>
      </c>
      <c r="C1514" s="18">
        <v>23</v>
      </c>
      <c r="D1514" s="18">
        <v>1.184836274</v>
      </c>
      <c r="E1514" s="101">
        <f t="shared" si="23"/>
        <v>1.0889553773076777</v>
      </c>
      <c r="F1514" s="94"/>
      <c r="G1514" s="1"/>
      <c r="H1514" s="1"/>
      <c r="I1514" s="1"/>
    </row>
    <row r="1515" spans="1:9">
      <c r="A1515" s="18">
        <v>3</v>
      </c>
      <c r="B1515" s="18">
        <v>5</v>
      </c>
      <c r="C1515" s="18">
        <v>0</v>
      </c>
      <c r="D1515" s="18">
        <v>0.87529398300000005</v>
      </c>
      <c r="E1515" s="101">
        <f t="shared" si="23"/>
        <v>0.80446227924391267</v>
      </c>
      <c r="F1515" s="94"/>
      <c r="G1515" s="1"/>
      <c r="H1515" s="1"/>
      <c r="I1515" s="1"/>
    </row>
    <row r="1516" spans="1:9">
      <c r="A1516" s="18">
        <v>3</v>
      </c>
      <c r="B1516" s="18">
        <v>5</v>
      </c>
      <c r="C1516" s="18">
        <v>1</v>
      </c>
      <c r="D1516" s="18">
        <v>0.75845048599999998</v>
      </c>
      <c r="E1516" s="101">
        <f t="shared" si="23"/>
        <v>0.69707414709968729</v>
      </c>
      <c r="F1516" s="94"/>
      <c r="G1516" s="1"/>
      <c r="H1516" s="1"/>
      <c r="I1516" s="1"/>
    </row>
    <row r="1517" spans="1:9">
      <c r="A1517" s="18">
        <v>3</v>
      </c>
      <c r="B1517" s="18">
        <v>5</v>
      </c>
      <c r="C1517" s="18">
        <v>2</v>
      </c>
      <c r="D1517" s="18">
        <v>0.70929101400000005</v>
      </c>
      <c r="E1517" s="101">
        <f t="shared" si="23"/>
        <v>0.65189282327063136</v>
      </c>
      <c r="F1517" s="94"/>
      <c r="G1517" s="1"/>
      <c r="H1517" s="1"/>
      <c r="I1517" s="1"/>
    </row>
    <row r="1518" spans="1:9">
      <c r="A1518" s="18">
        <v>3</v>
      </c>
      <c r="B1518" s="18">
        <v>5</v>
      </c>
      <c r="C1518" s="18">
        <v>3</v>
      </c>
      <c r="D1518" s="18">
        <v>0.70254793999999998</v>
      </c>
      <c r="E1518" s="101">
        <f t="shared" si="23"/>
        <v>0.64569542127255264</v>
      </c>
      <c r="F1518" s="94"/>
      <c r="G1518" s="1"/>
      <c r="H1518" s="1"/>
      <c r="I1518" s="1"/>
    </row>
    <row r="1519" spans="1:9">
      <c r="A1519" s="18">
        <v>3</v>
      </c>
      <c r="B1519" s="18">
        <v>5</v>
      </c>
      <c r="C1519" s="18">
        <v>4</v>
      </c>
      <c r="D1519" s="18">
        <v>0.70814901200000002</v>
      </c>
      <c r="E1519" s="101">
        <f t="shared" si="23"/>
        <v>0.65084323587523718</v>
      </c>
      <c r="F1519" s="94"/>
      <c r="G1519" s="1"/>
      <c r="H1519" s="1"/>
      <c r="I1519" s="1"/>
    </row>
    <row r="1520" spans="1:9">
      <c r="A1520" s="18">
        <v>3</v>
      </c>
      <c r="B1520" s="18">
        <v>5</v>
      </c>
      <c r="C1520" s="18">
        <v>5</v>
      </c>
      <c r="D1520" s="18">
        <v>0.76493989200000001</v>
      </c>
      <c r="E1520" s="101">
        <f t="shared" si="23"/>
        <v>0.70303840875701795</v>
      </c>
      <c r="F1520" s="94"/>
      <c r="G1520" s="1"/>
      <c r="H1520" s="1"/>
      <c r="I1520" s="1"/>
    </row>
    <row r="1521" spans="1:9">
      <c r="A1521" s="18">
        <v>3</v>
      </c>
      <c r="B1521" s="18">
        <v>5</v>
      </c>
      <c r="C1521" s="18">
        <v>6</v>
      </c>
      <c r="D1521" s="18">
        <v>0.92451199399999995</v>
      </c>
      <c r="E1521" s="101">
        <f t="shared" si="23"/>
        <v>0.84969740490215895</v>
      </c>
      <c r="F1521" s="94"/>
      <c r="G1521" s="1"/>
      <c r="H1521" s="1"/>
      <c r="I1521" s="1"/>
    </row>
    <row r="1522" spans="1:9">
      <c r="A1522" s="18">
        <v>3</v>
      </c>
      <c r="B1522" s="18">
        <v>5</v>
      </c>
      <c r="C1522" s="18">
        <v>7</v>
      </c>
      <c r="D1522" s="18">
        <v>1.1679238780000001</v>
      </c>
      <c r="E1522" s="101">
        <f t="shared" si="23"/>
        <v>1.0734115887087841</v>
      </c>
      <c r="F1522" s="94"/>
      <c r="G1522" s="1"/>
      <c r="H1522" s="1"/>
      <c r="I1522" s="1"/>
    </row>
    <row r="1523" spans="1:9">
      <c r="A1523" s="18">
        <v>3</v>
      </c>
      <c r="B1523" s="18">
        <v>5</v>
      </c>
      <c r="C1523" s="18">
        <v>8</v>
      </c>
      <c r="D1523" s="18">
        <v>1.0994475539999999</v>
      </c>
      <c r="E1523" s="101">
        <f t="shared" si="23"/>
        <v>1.0104765968669804</v>
      </c>
      <c r="F1523" s="94"/>
      <c r="G1523" s="1"/>
      <c r="H1523" s="1"/>
      <c r="I1523" s="1"/>
    </row>
    <row r="1524" spans="1:9">
      <c r="A1524" s="18">
        <v>3</v>
      </c>
      <c r="B1524" s="18">
        <v>5</v>
      </c>
      <c r="C1524" s="18">
        <v>9</v>
      </c>
      <c r="D1524" s="18">
        <v>1.0256553260000001</v>
      </c>
      <c r="E1524" s="101">
        <f t="shared" si="23"/>
        <v>0.94265588167834835</v>
      </c>
      <c r="F1524" s="94"/>
      <c r="G1524" s="1"/>
      <c r="H1524" s="1"/>
      <c r="I1524" s="1"/>
    </row>
    <row r="1525" spans="1:9">
      <c r="A1525" s="18">
        <v>3</v>
      </c>
      <c r="B1525" s="18">
        <v>5</v>
      </c>
      <c r="C1525" s="18">
        <v>10</v>
      </c>
      <c r="D1525" s="18">
        <v>1.0604404599999999</v>
      </c>
      <c r="E1525" s="101">
        <f t="shared" si="23"/>
        <v>0.97462608680364149</v>
      </c>
      <c r="F1525" s="94"/>
      <c r="G1525" s="1"/>
      <c r="H1525" s="1"/>
      <c r="I1525" s="1"/>
    </row>
    <row r="1526" spans="1:9">
      <c r="A1526" s="18">
        <v>3</v>
      </c>
      <c r="B1526" s="18">
        <v>5</v>
      </c>
      <c r="C1526" s="18">
        <v>11</v>
      </c>
      <c r="D1526" s="18">
        <v>1.0467822879999999</v>
      </c>
      <c r="E1526" s="101">
        <f t="shared" si="23"/>
        <v>0.96207317956238902</v>
      </c>
      <c r="F1526" s="94"/>
      <c r="G1526" s="1"/>
      <c r="H1526" s="1"/>
      <c r="I1526" s="1"/>
    </row>
    <row r="1527" spans="1:9">
      <c r="A1527" s="18">
        <v>3</v>
      </c>
      <c r="B1527" s="18">
        <v>5</v>
      </c>
      <c r="C1527" s="18">
        <v>12</v>
      </c>
      <c r="D1527" s="18">
        <v>1.01740399</v>
      </c>
      <c r="E1527" s="101">
        <f t="shared" si="23"/>
        <v>0.93507227126368919</v>
      </c>
      <c r="F1527" s="94"/>
      <c r="G1527" s="1"/>
      <c r="H1527" s="1"/>
      <c r="I1527" s="1"/>
    </row>
    <row r="1528" spans="1:9">
      <c r="A1528" s="18">
        <v>3</v>
      </c>
      <c r="B1528" s="18">
        <v>5</v>
      </c>
      <c r="C1528" s="18">
        <v>13</v>
      </c>
      <c r="D1528" s="18">
        <v>0.98753662200000003</v>
      </c>
      <c r="E1528" s="101">
        <f t="shared" si="23"/>
        <v>0.90762187013794904</v>
      </c>
      <c r="F1528" s="94"/>
      <c r="G1528" s="1"/>
      <c r="H1528" s="1"/>
      <c r="I1528" s="1"/>
    </row>
    <row r="1529" spans="1:9">
      <c r="A1529" s="18">
        <v>3</v>
      </c>
      <c r="B1529" s="18">
        <v>5</v>
      </c>
      <c r="C1529" s="18">
        <v>14</v>
      </c>
      <c r="D1529" s="18">
        <v>0.96904261599999997</v>
      </c>
      <c r="E1529" s="101">
        <f t="shared" si="23"/>
        <v>0.89062446068687706</v>
      </c>
      <c r="F1529" s="94"/>
      <c r="G1529" s="1"/>
      <c r="H1529" s="1"/>
      <c r="I1529" s="1"/>
    </row>
    <row r="1530" spans="1:9">
      <c r="A1530" s="18">
        <v>3</v>
      </c>
      <c r="B1530" s="18">
        <v>5</v>
      </c>
      <c r="C1530" s="18">
        <v>15</v>
      </c>
      <c r="D1530" s="18">
        <v>1.0036704590000001</v>
      </c>
      <c r="E1530" s="101">
        <f t="shared" si="23"/>
        <v>0.92245010332365551</v>
      </c>
      <c r="F1530" s="94"/>
      <c r="G1530" s="1"/>
      <c r="H1530" s="1"/>
      <c r="I1530" s="1"/>
    </row>
    <row r="1531" spans="1:9">
      <c r="A1531" s="18">
        <v>3</v>
      </c>
      <c r="B1531" s="18">
        <v>5</v>
      </c>
      <c r="C1531" s="18">
        <v>16</v>
      </c>
      <c r="D1531" s="18">
        <v>1.162919332</v>
      </c>
      <c r="E1531" s="101">
        <f t="shared" si="23"/>
        <v>1.0688120272358006</v>
      </c>
      <c r="F1531" s="94"/>
      <c r="G1531" s="1"/>
      <c r="H1531" s="1"/>
      <c r="I1531" s="1"/>
    </row>
    <row r="1532" spans="1:9">
      <c r="A1532" s="18">
        <v>3</v>
      </c>
      <c r="B1532" s="18">
        <v>5</v>
      </c>
      <c r="C1532" s="18">
        <v>17</v>
      </c>
      <c r="D1532" s="18">
        <v>1.5109964549999999</v>
      </c>
      <c r="E1532" s="101">
        <f t="shared" si="23"/>
        <v>1.3887215903765353</v>
      </c>
      <c r="F1532" s="94"/>
      <c r="G1532" s="1"/>
      <c r="H1532" s="1"/>
      <c r="I1532" s="1"/>
    </row>
    <row r="1533" spans="1:9">
      <c r="A1533" s="18">
        <v>3</v>
      </c>
      <c r="B1533" s="18">
        <v>5</v>
      </c>
      <c r="C1533" s="18">
        <v>18</v>
      </c>
      <c r="D1533" s="18">
        <v>1.7770670690000001</v>
      </c>
      <c r="E1533" s="101">
        <f t="shared" si="23"/>
        <v>1.6332608842999889</v>
      </c>
      <c r="F1533" s="94"/>
      <c r="G1533" s="1"/>
      <c r="H1533" s="1"/>
      <c r="I1533" s="1"/>
    </row>
    <row r="1534" spans="1:9">
      <c r="A1534" s="18">
        <v>3</v>
      </c>
      <c r="B1534" s="18">
        <v>5</v>
      </c>
      <c r="C1534" s="18">
        <v>19</v>
      </c>
      <c r="D1534" s="18">
        <v>1.953451016</v>
      </c>
      <c r="E1534" s="101">
        <f t="shared" si="23"/>
        <v>1.7953712549657694</v>
      </c>
      <c r="F1534" s="94"/>
      <c r="G1534" s="1"/>
      <c r="H1534" s="1"/>
      <c r="I1534" s="1"/>
    </row>
    <row r="1535" spans="1:9">
      <c r="A1535" s="18">
        <v>3</v>
      </c>
      <c r="B1535" s="18">
        <v>5</v>
      </c>
      <c r="C1535" s="18">
        <v>20</v>
      </c>
      <c r="D1535" s="18">
        <v>2.0019065</v>
      </c>
      <c r="E1535" s="101">
        <f t="shared" si="23"/>
        <v>1.8399055598480034</v>
      </c>
      <c r="F1535" s="94"/>
      <c r="G1535" s="1"/>
      <c r="H1535" s="1"/>
      <c r="I1535" s="1"/>
    </row>
    <row r="1536" spans="1:9">
      <c r="A1536" s="18">
        <v>3</v>
      </c>
      <c r="B1536" s="18">
        <v>5</v>
      </c>
      <c r="C1536" s="18">
        <v>21</v>
      </c>
      <c r="D1536" s="18">
        <v>1.840541392</v>
      </c>
      <c r="E1536" s="101">
        <f t="shared" si="23"/>
        <v>1.6915986537189343</v>
      </c>
      <c r="F1536" s="94"/>
      <c r="G1536" s="1"/>
      <c r="H1536" s="1"/>
      <c r="I1536" s="1"/>
    </row>
    <row r="1537" spans="1:9">
      <c r="A1537" s="18">
        <v>3</v>
      </c>
      <c r="B1537" s="18">
        <v>5</v>
      </c>
      <c r="C1537" s="18">
        <v>22</v>
      </c>
      <c r="D1537" s="18">
        <v>1.5294694499999999</v>
      </c>
      <c r="E1537" s="101">
        <f t="shared" si="23"/>
        <v>1.4056996891076918</v>
      </c>
      <c r="F1537" s="94"/>
      <c r="G1537" s="1"/>
      <c r="H1537" s="1"/>
      <c r="I1537" s="1"/>
    </row>
    <row r="1538" spans="1:9">
      <c r="A1538" s="18">
        <v>3</v>
      </c>
      <c r="B1538" s="18">
        <v>5</v>
      </c>
      <c r="C1538" s="18">
        <v>23</v>
      </c>
      <c r="D1538" s="18">
        <v>1.226990663</v>
      </c>
      <c r="E1538" s="101">
        <f t="shared" si="23"/>
        <v>1.127698492779402</v>
      </c>
      <c r="F1538" s="94"/>
      <c r="G1538" s="1"/>
      <c r="H1538" s="1"/>
      <c r="I1538" s="1"/>
    </row>
    <row r="1539" spans="1:9">
      <c r="A1539" s="18">
        <v>3</v>
      </c>
      <c r="B1539" s="18">
        <v>6</v>
      </c>
      <c r="C1539" s="18">
        <v>0</v>
      </c>
      <c r="D1539" s="18">
        <v>0.913926342</v>
      </c>
      <c r="E1539" s="101">
        <f t="shared" si="23"/>
        <v>0.83996837911128608</v>
      </c>
      <c r="F1539" s="94"/>
      <c r="G1539" s="1"/>
      <c r="H1539" s="1"/>
      <c r="I1539" s="1"/>
    </row>
    <row r="1540" spans="1:9">
      <c r="A1540" s="18">
        <v>3</v>
      </c>
      <c r="B1540" s="18">
        <v>6</v>
      </c>
      <c r="C1540" s="18">
        <v>1</v>
      </c>
      <c r="D1540" s="18">
        <v>0.800449839</v>
      </c>
      <c r="E1540" s="101">
        <f t="shared" ref="E1540:E1603" si="24">D1540/H$15</f>
        <v>0.73567477260078784</v>
      </c>
      <c r="F1540" s="94"/>
      <c r="G1540" s="1"/>
      <c r="H1540" s="1"/>
      <c r="I1540" s="1"/>
    </row>
    <row r="1541" spans="1:9">
      <c r="A1541" s="18">
        <v>3</v>
      </c>
      <c r="B1541" s="18">
        <v>6</v>
      </c>
      <c r="C1541" s="18">
        <v>2</v>
      </c>
      <c r="D1541" s="18">
        <v>0.75427568099999998</v>
      </c>
      <c r="E1541" s="101">
        <f t="shared" si="24"/>
        <v>0.69323718122201961</v>
      </c>
      <c r="F1541" s="94"/>
      <c r="G1541" s="1"/>
      <c r="H1541" s="1"/>
      <c r="I1541" s="1"/>
    </row>
    <row r="1542" spans="1:9">
      <c r="A1542" s="18">
        <v>3</v>
      </c>
      <c r="B1542" s="18">
        <v>6</v>
      </c>
      <c r="C1542" s="18">
        <v>3</v>
      </c>
      <c r="D1542" s="18">
        <v>0.74591813399999995</v>
      </c>
      <c r="E1542" s="101">
        <f t="shared" si="24"/>
        <v>0.68555595475515363</v>
      </c>
      <c r="F1542" s="94"/>
      <c r="G1542" s="1"/>
      <c r="H1542" s="1"/>
      <c r="I1542" s="1"/>
    </row>
    <row r="1543" spans="1:9">
      <c r="A1543" s="18">
        <v>3</v>
      </c>
      <c r="B1543" s="18">
        <v>6</v>
      </c>
      <c r="C1543" s="18">
        <v>4</v>
      </c>
      <c r="D1543" s="18">
        <v>0.75220498999999996</v>
      </c>
      <c r="E1543" s="101">
        <f t="shared" si="24"/>
        <v>0.69133405743295784</v>
      </c>
      <c r="F1543" s="94"/>
      <c r="G1543" s="1"/>
      <c r="H1543" s="1"/>
      <c r="I1543" s="1"/>
    </row>
    <row r="1544" spans="1:9">
      <c r="A1544" s="18">
        <v>3</v>
      </c>
      <c r="B1544" s="18">
        <v>6</v>
      </c>
      <c r="C1544" s="18">
        <v>5</v>
      </c>
      <c r="D1544" s="18">
        <v>0.80931501299999997</v>
      </c>
      <c r="E1544" s="101">
        <f t="shared" si="24"/>
        <v>0.7438225472004607</v>
      </c>
      <c r="F1544" s="94"/>
      <c r="G1544" s="1"/>
      <c r="H1544" s="1"/>
      <c r="I1544" s="1"/>
    </row>
    <row r="1545" spans="1:9">
      <c r="A1545" s="18">
        <v>3</v>
      </c>
      <c r="B1545" s="18">
        <v>6</v>
      </c>
      <c r="C1545" s="18">
        <v>6</v>
      </c>
      <c r="D1545" s="18">
        <v>0.97911929099999995</v>
      </c>
      <c r="E1545" s="101">
        <f t="shared" si="24"/>
        <v>0.89988569759143844</v>
      </c>
      <c r="F1545" s="94"/>
      <c r="G1545" s="1"/>
      <c r="H1545" s="1"/>
      <c r="I1545" s="1"/>
    </row>
    <row r="1546" spans="1:9">
      <c r="A1546" s="18">
        <v>3</v>
      </c>
      <c r="B1546" s="18">
        <v>6</v>
      </c>
      <c r="C1546" s="18">
        <v>7</v>
      </c>
      <c r="D1546" s="18">
        <v>1.1868543490000001</v>
      </c>
      <c r="E1546" s="101">
        <f t="shared" si="24"/>
        <v>1.0908101429586661</v>
      </c>
      <c r="F1546" s="94"/>
      <c r="G1546" s="1"/>
      <c r="H1546" s="1"/>
      <c r="I1546" s="1"/>
    </row>
    <row r="1547" spans="1:9">
      <c r="A1547" s="18">
        <v>3</v>
      </c>
      <c r="B1547" s="18">
        <v>6</v>
      </c>
      <c r="C1547" s="18">
        <v>8</v>
      </c>
      <c r="D1547" s="18">
        <v>1.1171640300000001</v>
      </c>
      <c r="E1547" s="101">
        <f t="shared" si="24"/>
        <v>1.0267593966347588</v>
      </c>
      <c r="F1547" s="94"/>
      <c r="G1547" s="1"/>
      <c r="H1547" s="1"/>
      <c r="I1547" s="1"/>
    </row>
    <row r="1548" spans="1:9">
      <c r="A1548" s="18">
        <v>3</v>
      </c>
      <c r="B1548" s="18">
        <v>6</v>
      </c>
      <c r="C1548" s="18">
        <v>9</v>
      </c>
      <c r="D1548" s="18">
        <v>1.0214105280000001</v>
      </c>
      <c r="E1548" s="101">
        <f t="shared" si="24"/>
        <v>0.93875458686731117</v>
      </c>
      <c r="F1548" s="94"/>
      <c r="G1548" s="1"/>
      <c r="H1548" s="1"/>
      <c r="I1548" s="1"/>
    </row>
    <row r="1549" spans="1:9">
      <c r="A1549" s="18">
        <v>3</v>
      </c>
      <c r="B1549" s="18">
        <v>6</v>
      </c>
      <c r="C1549" s="18">
        <v>10</v>
      </c>
      <c r="D1549" s="18">
        <v>1.0438135100000001</v>
      </c>
      <c r="E1549" s="101">
        <f t="shared" si="24"/>
        <v>0.95934464496391803</v>
      </c>
      <c r="F1549" s="94"/>
      <c r="G1549" s="1"/>
      <c r="H1549" s="1"/>
      <c r="I1549" s="1"/>
    </row>
    <row r="1550" spans="1:9">
      <c r="A1550" s="18">
        <v>3</v>
      </c>
      <c r="B1550" s="18">
        <v>6</v>
      </c>
      <c r="C1550" s="18">
        <v>11</v>
      </c>
      <c r="D1550" s="18">
        <v>1.007206297</v>
      </c>
      <c r="E1550" s="101">
        <f t="shared" si="24"/>
        <v>0.92569980953866693</v>
      </c>
      <c r="F1550" s="94"/>
      <c r="G1550" s="1"/>
      <c r="H1550" s="1"/>
      <c r="I1550" s="1"/>
    </row>
    <row r="1551" spans="1:9">
      <c r="A1551" s="18">
        <v>3</v>
      </c>
      <c r="B1551" s="18">
        <v>6</v>
      </c>
      <c r="C1551" s="18">
        <v>12</v>
      </c>
      <c r="D1551" s="18">
        <v>0.97158367099999998</v>
      </c>
      <c r="E1551" s="101">
        <f t="shared" si="24"/>
        <v>0.89295988505478818</v>
      </c>
      <c r="F1551" s="94"/>
      <c r="G1551" s="1"/>
      <c r="H1551" s="1"/>
      <c r="I1551" s="1"/>
    </row>
    <row r="1552" spans="1:9">
      <c r="A1552" s="18">
        <v>3</v>
      </c>
      <c r="B1552" s="18">
        <v>6</v>
      </c>
      <c r="C1552" s="18">
        <v>13</v>
      </c>
      <c r="D1552" s="18">
        <v>0.92944762299999995</v>
      </c>
      <c r="E1552" s="101">
        <f t="shared" si="24"/>
        <v>0.85423362636826994</v>
      </c>
      <c r="F1552" s="94"/>
      <c r="G1552" s="1"/>
      <c r="H1552" s="1"/>
      <c r="I1552" s="1"/>
    </row>
    <row r="1553" spans="1:9">
      <c r="A1553" s="18">
        <v>3</v>
      </c>
      <c r="B1553" s="18">
        <v>6</v>
      </c>
      <c r="C1553" s="18">
        <v>14</v>
      </c>
      <c r="D1553" s="18">
        <v>0.90952811099999997</v>
      </c>
      <c r="E1553" s="101">
        <f t="shared" si="24"/>
        <v>0.83592606760952715</v>
      </c>
      <c r="F1553" s="94"/>
      <c r="G1553" s="1"/>
      <c r="H1553" s="1"/>
      <c r="I1553" s="1"/>
    </row>
    <row r="1554" spans="1:9">
      <c r="A1554" s="18">
        <v>3</v>
      </c>
      <c r="B1554" s="18">
        <v>6</v>
      </c>
      <c r="C1554" s="18">
        <v>15</v>
      </c>
      <c r="D1554" s="18">
        <v>0.94905502399999997</v>
      </c>
      <c r="E1554" s="101">
        <f t="shared" si="24"/>
        <v>0.87225433118843476</v>
      </c>
      <c r="F1554" s="94"/>
      <c r="G1554" s="1"/>
      <c r="H1554" s="1"/>
      <c r="I1554" s="1"/>
    </row>
    <row r="1555" spans="1:9">
      <c r="A1555" s="18">
        <v>3</v>
      </c>
      <c r="B1555" s="18">
        <v>6</v>
      </c>
      <c r="C1555" s="18">
        <v>16</v>
      </c>
      <c r="D1555" s="18">
        <v>1.112863817</v>
      </c>
      <c r="E1555" s="101">
        <f t="shared" si="24"/>
        <v>1.0228071711900486</v>
      </c>
      <c r="F1555" s="94"/>
      <c r="G1555" s="1"/>
      <c r="H1555" s="1"/>
      <c r="I1555" s="1"/>
    </row>
    <row r="1556" spans="1:9">
      <c r="A1556" s="18">
        <v>3</v>
      </c>
      <c r="B1556" s="18">
        <v>6</v>
      </c>
      <c r="C1556" s="18">
        <v>17</v>
      </c>
      <c r="D1556" s="18">
        <v>1.4647719509999999</v>
      </c>
      <c r="E1556" s="101">
        <f t="shared" si="24"/>
        <v>1.3462377271637347</v>
      </c>
      <c r="F1556" s="94"/>
      <c r="G1556" s="1"/>
      <c r="H1556" s="1"/>
      <c r="I1556" s="1"/>
    </row>
    <row r="1557" spans="1:9">
      <c r="A1557" s="18">
        <v>3</v>
      </c>
      <c r="B1557" s="18">
        <v>6</v>
      </c>
      <c r="C1557" s="18">
        <v>18</v>
      </c>
      <c r="D1557" s="18">
        <v>1.7356571709999999</v>
      </c>
      <c r="E1557" s="101">
        <f t="shared" si="24"/>
        <v>1.5952020131374551</v>
      </c>
      <c r="F1557" s="94"/>
      <c r="G1557" s="1"/>
      <c r="H1557" s="1"/>
      <c r="I1557" s="1"/>
    </row>
    <row r="1558" spans="1:9">
      <c r="A1558" s="18">
        <v>3</v>
      </c>
      <c r="B1558" s="18">
        <v>6</v>
      </c>
      <c r="C1558" s="18">
        <v>19</v>
      </c>
      <c r="D1558" s="18">
        <v>1.9189530079999999</v>
      </c>
      <c r="E1558" s="101">
        <f t="shared" si="24"/>
        <v>1.7636649406484519</v>
      </c>
      <c r="F1558" s="94"/>
      <c r="G1558" s="1"/>
      <c r="H1558" s="1"/>
      <c r="I1558" s="1"/>
    </row>
    <row r="1559" spans="1:9">
      <c r="A1559" s="18">
        <v>3</v>
      </c>
      <c r="B1559" s="18">
        <v>6</v>
      </c>
      <c r="C1559" s="18">
        <v>20</v>
      </c>
      <c r="D1559" s="18">
        <v>1.9736240839999999</v>
      </c>
      <c r="E1559" s="101">
        <f t="shared" si="24"/>
        <v>1.8139118511286729</v>
      </c>
      <c r="F1559" s="94"/>
      <c r="G1559" s="1"/>
      <c r="H1559" s="1"/>
      <c r="I1559" s="1"/>
    </row>
    <row r="1560" spans="1:9">
      <c r="A1560" s="18">
        <v>3</v>
      </c>
      <c r="B1560" s="18">
        <v>6</v>
      </c>
      <c r="C1560" s="18">
        <v>21</v>
      </c>
      <c r="D1560" s="18">
        <v>1.8192861010000001</v>
      </c>
      <c r="E1560" s="101">
        <f t="shared" si="24"/>
        <v>1.6720634116448978</v>
      </c>
      <c r="F1560" s="94"/>
      <c r="G1560" s="1"/>
      <c r="H1560" s="1"/>
      <c r="I1560" s="1"/>
    </row>
    <row r="1561" spans="1:9">
      <c r="A1561" s="18">
        <v>3</v>
      </c>
      <c r="B1561" s="18">
        <v>6</v>
      </c>
      <c r="C1561" s="18">
        <v>22</v>
      </c>
      <c r="D1561" s="18">
        <v>1.5267453710000001</v>
      </c>
      <c r="E1561" s="101">
        <f t="shared" si="24"/>
        <v>1.4031960516513147</v>
      </c>
      <c r="F1561" s="94"/>
      <c r="G1561" s="1"/>
      <c r="H1561" s="1"/>
      <c r="I1561" s="1"/>
    </row>
    <row r="1562" spans="1:9">
      <c r="A1562" s="18">
        <v>3</v>
      </c>
      <c r="B1562" s="18">
        <v>6</v>
      </c>
      <c r="C1562" s="18">
        <v>23</v>
      </c>
      <c r="D1562" s="18">
        <v>1.2447253039999999</v>
      </c>
      <c r="E1562" s="101">
        <f t="shared" si="24"/>
        <v>1.1439979875748922</v>
      </c>
      <c r="F1562" s="94"/>
      <c r="G1562" s="1"/>
      <c r="H1562" s="1"/>
      <c r="I1562" s="1"/>
    </row>
    <row r="1563" spans="1:9">
      <c r="A1563" s="18">
        <v>3</v>
      </c>
      <c r="B1563" s="18">
        <v>7</v>
      </c>
      <c r="C1563" s="18">
        <v>0</v>
      </c>
      <c r="D1563" s="18">
        <v>0.95386528900000001</v>
      </c>
      <c r="E1563" s="101">
        <f t="shared" si="24"/>
        <v>0.87667533352687677</v>
      </c>
      <c r="F1563" s="94"/>
      <c r="G1563" s="1"/>
      <c r="H1563" s="1"/>
      <c r="I1563" s="1"/>
    </row>
    <row r="1564" spans="1:9">
      <c r="A1564" s="18">
        <v>3</v>
      </c>
      <c r="B1564" s="18">
        <v>7</v>
      </c>
      <c r="C1564" s="18">
        <v>1</v>
      </c>
      <c r="D1564" s="18">
        <v>0.84166014899999997</v>
      </c>
      <c r="E1564" s="101">
        <f t="shared" si="24"/>
        <v>0.77355020708889199</v>
      </c>
      <c r="F1564" s="94"/>
      <c r="G1564" s="1"/>
      <c r="H1564" s="1"/>
      <c r="I1564" s="1"/>
    </row>
    <row r="1565" spans="1:9">
      <c r="A1565" s="18">
        <v>3</v>
      </c>
      <c r="B1565" s="18">
        <v>7</v>
      </c>
      <c r="C1565" s="18">
        <v>2</v>
      </c>
      <c r="D1565" s="18">
        <v>0.80109833200000002</v>
      </c>
      <c r="E1565" s="101">
        <f t="shared" si="24"/>
        <v>0.73627078738780349</v>
      </c>
      <c r="F1565" s="94"/>
      <c r="G1565" s="1"/>
      <c r="H1565" s="1"/>
      <c r="I1565" s="1"/>
    </row>
    <row r="1566" spans="1:9">
      <c r="A1566" s="18">
        <v>3</v>
      </c>
      <c r="B1566" s="18">
        <v>7</v>
      </c>
      <c r="C1566" s="18">
        <v>3</v>
      </c>
      <c r="D1566" s="18">
        <v>0.79189108699999999</v>
      </c>
      <c r="E1566" s="101">
        <f t="shared" si="24"/>
        <v>0.72780862331251683</v>
      </c>
      <c r="F1566" s="94"/>
      <c r="G1566" s="1"/>
      <c r="H1566" s="1"/>
      <c r="I1566" s="1"/>
    </row>
    <row r="1567" spans="1:9">
      <c r="A1567" s="18">
        <v>3</v>
      </c>
      <c r="B1567" s="18">
        <v>7</v>
      </c>
      <c r="C1567" s="18">
        <v>4</v>
      </c>
      <c r="D1567" s="18">
        <v>0.800648955</v>
      </c>
      <c r="E1567" s="101">
        <f t="shared" si="24"/>
        <v>0.73585777547102915</v>
      </c>
      <c r="F1567" s="94"/>
      <c r="G1567" s="1"/>
      <c r="H1567" s="1"/>
      <c r="I1567" s="1"/>
    </row>
    <row r="1568" spans="1:9">
      <c r="A1568" s="18">
        <v>3</v>
      </c>
      <c r="B1568" s="18">
        <v>7</v>
      </c>
      <c r="C1568" s="18">
        <v>5</v>
      </c>
      <c r="D1568" s="18">
        <v>0.85650530899999999</v>
      </c>
      <c r="E1568" s="101">
        <f t="shared" si="24"/>
        <v>0.78719404730861908</v>
      </c>
      <c r="F1568" s="94"/>
      <c r="G1568" s="1"/>
      <c r="H1568" s="1"/>
      <c r="I1568" s="1"/>
    </row>
    <row r="1569" spans="1:9">
      <c r="A1569" s="18">
        <v>3</v>
      </c>
      <c r="B1569" s="18">
        <v>7</v>
      </c>
      <c r="C1569" s="18">
        <v>6</v>
      </c>
      <c r="D1569" s="18">
        <v>1.0289121530000001</v>
      </c>
      <c r="E1569" s="101">
        <f t="shared" si="24"/>
        <v>0.94564915539256189</v>
      </c>
      <c r="F1569" s="94"/>
      <c r="G1569" s="1"/>
      <c r="H1569" s="1"/>
      <c r="I1569" s="1"/>
    </row>
    <row r="1570" spans="1:9">
      <c r="A1570" s="18">
        <v>3</v>
      </c>
      <c r="B1570" s="18">
        <v>7</v>
      </c>
      <c r="C1570" s="18">
        <v>7</v>
      </c>
      <c r="D1570" s="18">
        <v>1.2471401019999999</v>
      </c>
      <c r="E1570" s="101">
        <f t="shared" si="24"/>
        <v>1.146217372079668</v>
      </c>
      <c r="F1570" s="94"/>
      <c r="G1570" s="1"/>
      <c r="H1570" s="1"/>
      <c r="I1570" s="1"/>
    </row>
    <row r="1571" spans="1:9">
      <c r="A1571" s="18">
        <v>3</v>
      </c>
      <c r="B1571" s="18">
        <v>7</v>
      </c>
      <c r="C1571" s="18">
        <v>8</v>
      </c>
      <c r="D1571" s="18">
        <v>1.1474541469999999</v>
      </c>
      <c r="E1571" s="101">
        <f t="shared" si="24"/>
        <v>1.0545983365037019</v>
      </c>
      <c r="F1571" s="94"/>
      <c r="G1571" s="1"/>
      <c r="H1571" s="1"/>
      <c r="I1571" s="1"/>
    </row>
    <row r="1572" spans="1:9">
      <c r="A1572" s="18">
        <v>3</v>
      </c>
      <c r="B1572" s="18">
        <v>7</v>
      </c>
      <c r="C1572" s="18">
        <v>9</v>
      </c>
      <c r="D1572" s="18">
        <v>1.0351559699999999</v>
      </c>
      <c r="E1572" s="101">
        <f t="shared" si="24"/>
        <v>0.95138770192956212</v>
      </c>
      <c r="F1572" s="94"/>
      <c r="G1572" s="1"/>
      <c r="H1572" s="1"/>
      <c r="I1572" s="1"/>
    </row>
    <row r="1573" spans="1:9">
      <c r="A1573" s="18">
        <v>3</v>
      </c>
      <c r="B1573" s="18">
        <v>7</v>
      </c>
      <c r="C1573" s="18">
        <v>10</v>
      </c>
      <c r="D1573" s="18">
        <v>1.0433157829999999</v>
      </c>
      <c r="E1573" s="101">
        <f t="shared" si="24"/>
        <v>0.9588871956901448</v>
      </c>
      <c r="F1573" s="94"/>
      <c r="G1573" s="1"/>
      <c r="H1573" s="1"/>
      <c r="I1573" s="1"/>
    </row>
    <row r="1574" spans="1:9">
      <c r="A1574" s="18">
        <v>3</v>
      </c>
      <c r="B1574" s="18">
        <v>7</v>
      </c>
      <c r="C1574" s="18">
        <v>11</v>
      </c>
      <c r="D1574" s="18">
        <v>0.99935353100000002</v>
      </c>
      <c r="E1574" s="101">
        <f t="shared" si="24"/>
        <v>0.91848251551240478</v>
      </c>
      <c r="F1574" s="94"/>
      <c r="G1574" s="1"/>
      <c r="H1574" s="1"/>
      <c r="I1574" s="1"/>
    </row>
    <row r="1575" spans="1:9">
      <c r="A1575" s="18">
        <v>3</v>
      </c>
      <c r="B1575" s="18">
        <v>7</v>
      </c>
      <c r="C1575" s="18">
        <v>12</v>
      </c>
      <c r="D1575" s="18">
        <v>0.95431642299999997</v>
      </c>
      <c r="E1575" s="101">
        <f t="shared" si="24"/>
        <v>0.87708996026136032</v>
      </c>
      <c r="F1575" s="94"/>
      <c r="G1575" s="1"/>
      <c r="H1575" s="1"/>
      <c r="I1575" s="1"/>
    </row>
    <row r="1576" spans="1:9">
      <c r="A1576" s="18">
        <v>3</v>
      </c>
      <c r="B1576" s="18">
        <v>7</v>
      </c>
      <c r="C1576" s="18">
        <v>13</v>
      </c>
      <c r="D1576" s="18">
        <v>0.91283346200000004</v>
      </c>
      <c r="E1576" s="101">
        <f t="shared" si="24"/>
        <v>0.83896393860008012</v>
      </c>
      <c r="F1576" s="94"/>
      <c r="G1576" s="1"/>
      <c r="H1576" s="1"/>
      <c r="I1576" s="1"/>
    </row>
    <row r="1577" spans="1:9">
      <c r="A1577" s="18">
        <v>3</v>
      </c>
      <c r="B1577" s="18">
        <v>7</v>
      </c>
      <c r="C1577" s="18">
        <v>14</v>
      </c>
      <c r="D1577" s="18">
        <v>0.89377546600000002</v>
      </c>
      <c r="E1577" s="101">
        <f t="shared" si="24"/>
        <v>0.82144817909784507</v>
      </c>
      <c r="F1577" s="94"/>
      <c r="G1577" s="1"/>
      <c r="H1577" s="1"/>
      <c r="I1577" s="1"/>
    </row>
    <row r="1578" spans="1:9">
      <c r="A1578" s="18">
        <v>3</v>
      </c>
      <c r="B1578" s="18">
        <v>7</v>
      </c>
      <c r="C1578" s="18">
        <v>15</v>
      </c>
      <c r="D1578" s="18">
        <v>0.93232368499999996</v>
      </c>
      <c r="E1578" s="101">
        <f t="shared" si="24"/>
        <v>0.85687694785419721</v>
      </c>
      <c r="F1578" s="94"/>
      <c r="G1578" s="1"/>
      <c r="H1578" s="1"/>
      <c r="I1578" s="1"/>
    </row>
    <row r="1579" spans="1:9">
      <c r="A1579" s="18">
        <v>3</v>
      </c>
      <c r="B1579" s="18">
        <v>7</v>
      </c>
      <c r="C1579" s="18">
        <v>16</v>
      </c>
      <c r="D1579" s="18">
        <v>1.09305896</v>
      </c>
      <c r="E1579" s="101">
        <f t="shared" si="24"/>
        <v>1.0046049891669149</v>
      </c>
      <c r="F1579" s="94"/>
      <c r="G1579" s="1"/>
      <c r="H1579" s="1"/>
      <c r="I1579" s="1"/>
    </row>
    <row r="1580" spans="1:9">
      <c r="A1580" s="18">
        <v>3</v>
      </c>
      <c r="B1580" s="18">
        <v>7</v>
      </c>
      <c r="C1580" s="18">
        <v>17</v>
      </c>
      <c r="D1580" s="18">
        <v>1.4408272209999999</v>
      </c>
      <c r="E1580" s="101">
        <f t="shared" si="24"/>
        <v>1.3242306844491727</v>
      </c>
      <c r="F1580" s="94"/>
      <c r="G1580" s="1"/>
      <c r="H1580" s="1"/>
      <c r="I1580" s="1"/>
    </row>
    <row r="1581" spans="1:9">
      <c r="A1581" s="18">
        <v>3</v>
      </c>
      <c r="B1581" s="18">
        <v>7</v>
      </c>
      <c r="C1581" s="18">
        <v>18</v>
      </c>
      <c r="D1581" s="18">
        <v>1.7169256260000001</v>
      </c>
      <c r="E1581" s="101">
        <f t="shared" si="24"/>
        <v>1.5779862871332471</v>
      </c>
      <c r="F1581" s="94"/>
      <c r="G1581" s="1"/>
      <c r="H1581" s="1"/>
      <c r="I1581" s="1"/>
    </row>
    <row r="1582" spans="1:9">
      <c r="A1582" s="18">
        <v>3</v>
      </c>
      <c r="B1582" s="18">
        <v>7</v>
      </c>
      <c r="C1582" s="18">
        <v>19</v>
      </c>
      <c r="D1582" s="18">
        <v>1.8958630919999999</v>
      </c>
      <c r="E1582" s="101">
        <f t="shared" si="24"/>
        <v>1.7424435375385547</v>
      </c>
      <c r="F1582" s="94"/>
      <c r="G1582" s="1"/>
      <c r="H1582" s="1"/>
      <c r="I1582" s="1"/>
    </row>
    <row r="1583" spans="1:9">
      <c r="A1583" s="18">
        <v>3</v>
      </c>
      <c r="B1583" s="18">
        <v>7</v>
      </c>
      <c r="C1583" s="18">
        <v>20</v>
      </c>
      <c r="D1583" s="18">
        <v>1.949552803</v>
      </c>
      <c r="E1583" s="101">
        <f t="shared" si="24"/>
        <v>1.7917884983424346</v>
      </c>
      <c r="F1583" s="94"/>
      <c r="G1583" s="1"/>
      <c r="H1583" s="1"/>
      <c r="I1583" s="1"/>
    </row>
    <row r="1584" spans="1:9">
      <c r="A1584" s="18">
        <v>3</v>
      </c>
      <c r="B1584" s="18">
        <v>7</v>
      </c>
      <c r="C1584" s="18">
        <v>21</v>
      </c>
      <c r="D1584" s="18">
        <v>1.786014929</v>
      </c>
      <c r="E1584" s="101">
        <f t="shared" si="24"/>
        <v>1.6414846536732046</v>
      </c>
      <c r="F1584" s="94"/>
      <c r="G1584" s="1"/>
      <c r="H1584" s="1"/>
      <c r="I1584" s="1"/>
    </row>
    <row r="1585" spans="1:9">
      <c r="A1585" s="18">
        <v>3</v>
      </c>
      <c r="B1585" s="18">
        <v>7</v>
      </c>
      <c r="C1585" s="18">
        <v>22</v>
      </c>
      <c r="D1585" s="18">
        <v>1.48959544</v>
      </c>
      <c r="E1585" s="101">
        <f t="shared" si="24"/>
        <v>1.3690524167738267</v>
      </c>
      <c r="F1585" s="94"/>
      <c r="G1585" s="1"/>
      <c r="H1585" s="1"/>
      <c r="I1585" s="1"/>
    </row>
    <row r="1586" spans="1:9">
      <c r="A1586" s="18">
        <v>3</v>
      </c>
      <c r="B1586" s="18">
        <v>7</v>
      </c>
      <c r="C1586" s="18">
        <v>23</v>
      </c>
      <c r="D1586" s="18">
        <v>1.2004254430000001</v>
      </c>
      <c r="E1586" s="101">
        <f t="shared" si="24"/>
        <v>1.1032830188416405</v>
      </c>
      <c r="F1586" s="94"/>
      <c r="G1586" s="1"/>
      <c r="H1586" s="1"/>
      <c r="I1586" s="1"/>
    </row>
    <row r="1587" spans="1:9">
      <c r="A1587" s="18">
        <v>3</v>
      </c>
      <c r="B1587" s="18">
        <v>8</v>
      </c>
      <c r="C1587" s="18">
        <v>0</v>
      </c>
      <c r="D1587" s="18">
        <v>0.89778681999999999</v>
      </c>
      <c r="E1587" s="101">
        <f t="shared" si="24"/>
        <v>0.8251349209747102</v>
      </c>
      <c r="F1587" s="94"/>
      <c r="G1587" s="1"/>
      <c r="H1587" s="1"/>
      <c r="I1587" s="1"/>
    </row>
    <row r="1588" spans="1:9">
      <c r="A1588" s="18">
        <v>3</v>
      </c>
      <c r="B1588" s="18">
        <v>8</v>
      </c>
      <c r="C1588" s="18">
        <v>1</v>
      </c>
      <c r="D1588" s="18">
        <v>0.77993240799999997</v>
      </c>
      <c r="E1588" s="101">
        <f t="shared" si="24"/>
        <v>0.71681768043854266</v>
      </c>
      <c r="F1588" s="94"/>
      <c r="G1588" s="1"/>
      <c r="H1588" s="1"/>
      <c r="I1588" s="1"/>
    </row>
    <row r="1589" spans="1:9">
      <c r="A1589" s="18">
        <v>3</v>
      </c>
      <c r="B1589" s="18">
        <v>8</v>
      </c>
      <c r="C1589" s="18">
        <v>2</v>
      </c>
      <c r="D1589" s="18">
        <v>0.73043444199999996</v>
      </c>
      <c r="E1589" s="101">
        <f t="shared" si="24"/>
        <v>0.6713252546711217</v>
      </c>
      <c r="F1589" s="94"/>
      <c r="G1589" s="1"/>
      <c r="H1589" s="1"/>
      <c r="I1589" s="1"/>
    </row>
    <row r="1590" spans="1:9">
      <c r="A1590" s="18">
        <v>3</v>
      </c>
      <c r="B1590" s="18">
        <v>8</v>
      </c>
      <c r="C1590" s="18">
        <v>3</v>
      </c>
      <c r="D1590" s="18">
        <v>0.71958730400000004</v>
      </c>
      <c r="E1590" s="101">
        <f t="shared" si="24"/>
        <v>0.66135590319809412</v>
      </c>
      <c r="F1590" s="94"/>
      <c r="G1590" s="1"/>
      <c r="H1590" s="1"/>
      <c r="I1590" s="1"/>
    </row>
    <row r="1591" spans="1:9">
      <c r="A1591" s="18">
        <v>3</v>
      </c>
      <c r="B1591" s="18">
        <v>8</v>
      </c>
      <c r="C1591" s="18">
        <v>4</v>
      </c>
      <c r="D1591" s="18">
        <v>0.715964551</v>
      </c>
      <c r="E1591" s="101">
        <f t="shared" si="24"/>
        <v>0.6580263154343019</v>
      </c>
      <c r="F1591" s="94"/>
      <c r="G1591" s="1"/>
      <c r="H1591" s="1"/>
      <c r="I1591" s="1"/>
    </row>
    <row r="1592" spans="1:9">
      <c r="A1592" s="18">
        <v>3</v>
      </c>
      <c r="B1592" s="18">
        <v>8</v>
      </c>
      <c r="C1592" s="18">
        <v>5</v>
      </c>
      <c r="D1592" s="18">
        <v>0.77143663100000004</v>
      </c>
      <c r="E1592" s="101">
        <f t="shared" si="24"/>
        <v>0.70900941000357043</v>
      </c>
      <c r="F1592" s="94"/>
      <c r="G1592" s="1"/>
      <c r="H1592" s="1"/>
      <c r="I1592" s="1"/>
    </row>
    <row r="1593" spans="1:9">
      <c r="A1593" s="18">
        <v>3</v>
      </c>
      <c r="B1593" s="18">
        <v>8</v>
      </c>
      <c r="C1593" s="18">
        <v>6</v>
      </c>
      <c r="D1593" s="18">
        <v>0.93169506899999999</v>
      </c>
      <c r="E1593" s="101">
        <f t="shared" si="24"/>
        <v>0.85629920155415307</v>
      </c>
      <c r="F1593" s="94"/>
      <c r="G1593" s="1"/>
      <c r="H1593" s="1"/>
      <c r="I1593" s="1"/>
    </row>
    <row r="1594" spans="1:9">
      <c r="A1594" s="18">
        <v>3</v>
      </c>
      <c r="B1594" s="18">
        <v>8</v>
      </c>
      <c r="C1594" s="18">
        <v>7</v>
      </c>
      <c r="D1594" s="18">
        <v>1.1323153319999999</v>
      </c>
      <c r="E1594" s="101">
        <f t="shared" si="24"/>
        <v>1.0406846048244198</v>
      </c>
      <c r="F1594" s="94"/>
      <c r="G1594" s="1"/>
      <c r="H1594" s="1"/>
      <c r="I1594" s="1"/>
    </row>
    <row r="1595" spans="1:9">
      <c r="A1595" s="18">
        <v>3</v>
      </c>
      <c r="B1595" s="18">
        <v>8</v>
      </c>
      <c r="C1595" s="18">
        <v>8</v>
      </c>
      <c r="D1595" s="18">
        <v>1.0598075950000001</v>
      </c>
      <c r="E1595" s="101">
        <f t="shared" si="24"/>
        <v>0.97404443534682628</v>
      </c>
      <c r="F1595" s="94"/>
      <c r="G1595" s="1"/>
      <c r="H1595" s="1"/>
      <c r="I1595" s="1"/>
    </row>
    <row r="1596" spans="1:9">
      <c r="A1596" s="18">
        <v>3</v>
      </c>
      <c r="B1596" s="18">
        <v>8</v>
      </c>
      <c r="C1596" s="18">
        <v>9</v>
      </c>
      <c r="D1596" s="18">
        <v>0.96838518500000004</v>
      </c>
      <c r="E1596" s="101">
        <f t="shared" si="24"/>
        <v>0.89002023119258433</v>
      </c>
      <c r="F1596" s="94"/>
      <c r="G1596" s="1"/>
      <c r="H1596" s="1"/>
      <c r="I1596" s="1"/>
    </row>
    <row r="1597" spans="1:9">
      <c r="A1597" s="18">
        <v>3</v>
      </c>
      <c r="B1597" s="18">
        <v>8</v>
      </c>
      <c r="C1597" s="18">
        <v>10</v>
      </c>
      <c r="D1597" s="18">
        <v>0.99090535000000002</v>
      </c>
      <c r="E1597" s="101">
        <f t="shared" si="24"/>
        <v>0.9107179894506221</v>
      </c>
      <c r="F1597" s="94"/>
      <c r="G1597" s="1"/>
      <c r="H1597" s="1"/>
      <c r="I1597" s="1"/>
    </row>
    <row r="1598" spans="1:9">
      <c r="A1598" s="18">
        <v>3</v>
      </c>
      <c r="B1598" s="18">
        <v>8</v>
      </c>
      <c r="C1598" s="18">
        <v>11</v>
      </c>
      <c r="D1598" s="18">
        <v>0.97106669000000001</v>
      </c>
      <c r="E1598" s="101">
        <f t="shared" si="24"/>
        <v>0.89248473987880927</v>
      </c>
      <c r="F1598" s="94"/>
      <c r="G1598" s="1"/>
      <c r="H1598" s="1"/>
      <c r="I1598" s="1"/>
    </row>
    <row r="1599" spans="1:9">
      <c r="A1599" s="18">
        <v>3</v>
      </c>
      <c r="B1599" s="18">
        <v>8</v>
      </c>
      <c r="C1599" s="18">
        <v>12</v>
      </c>
      <c r="D1599" s="18">
        <v>0.94748561799999997</v>
      </c>
      <c r="E1599" s="101">
        <f t="shared" si="24"/>
        <v>0.87081192674793828</v>
      </c>
      <c r="F1599" s="94"/>
      <c r="G1599" s="1"/>
      <c r="H1599" s="1"/>
      <c r="I1599" s="1"/>
    </row>
    <row r="1600" spans="1:9">
      <c r="A1600" s="18">
        <v>3</v>
      </c>
      <c r="B1600" s="18">
        <v>8</v>
      </c>
      <c r="C1600" s="18">
        <v>13</v>
      </c>
      <c r="D1600" s="18">
        <v>0.92130904000000002</v>
      </c>
      <c r="E1600" s="101">
        <f t="shared" si="24"/>
        <v>0.84675364460539315</v>
      </c>
      <c r="F1600" s="94"/>
      <c r="G1600" s="1"/>
      <c r="H1600" s="1"/>
      <c r="I1600" s="1"/>
    </row>
    <row r="1601" spans="1:9">
      <c r="A1601" s="18">
        <v>3</v>
      </c>
      <c r="B1601" s="18">
        <v>8</v>
      </c>
      <c r="C1601" s="18">
        <v>14</v>
      </c>
      <c r="D1601" s="18">
        <v>0.90882672099999995</v>
      </c>
      <c r="E1601" s="101">
        <f t="shared" si="24"/>
        <v>0.83528143642389396</v>
      </c>
      <c r="F1601" s="94"/>
      <c r="G1601" s="1"/>
      <c r="H1601" s="1"/>
      <c r="I1601" s="1"/>
    </row>
    <row r="1602" spans="1:9">
      <c r="A1602" s="18">
        <v>3</v>
      </c>
      <c r="B1602" s="18">
        <v>8</v>
      </c>
      <c r="C1602" s="18">
        <v>15</v>
      </c>
      <c r="D1602" s="18">
        <v>0.94255632199999995</v>
      </c>
      <c r="E1602" s="101">
        <f t="shared" si="24"/>
        <v>0.86628152579437889</v>
      </c>
      <c r="F1602" s="94"/>
      <c r="G1602" s="1"/>
      <c r="H1602" s="1"/>
      <c r="I1602" s="1"/>
    </row>
    <row r="1603" spans="1:9">
      <c r="A1603" s="18">
        <v>3</v>
      </c>
      <c r="B1603" s="18">
        <v>8</v>
      </c>
      <c r="C1603" s="18">
        <v>16</v>
      </c>
      <c r="D1603" s="18">
        <v>1.0993193699999999</v>
      </c>
      <c r="E1603" s="101">
        <f t="shared" si="24"/>
        <v>1.0103587859431018</v>
      </c>
      <c r="F1603" s="94"/>
      <c r="G1603" s="1"/>
      <c r="H1603" s="1"/>
      <c r="I1603" s="1"/>
    </row>
    <row r="1604" spans="1:9">
      <c r="A1604" s="18">
        <v>3</v>
      </c>
      <c r="B1604" s="18">
        <v>8</v>
      </c>
      <c r="C1604" s="18">
        <v>17</v>
      </c>
      <c r="D1604" s="18">
        <v>1.406254031</v>
      </c>
      <c r="E1604" s="101">
        <f t="shared" ref="E1604:E1667" si="25">D1604/H$15</f>
        <v>1.2924552721096447</v>
      </c>
      <c r="F1604" s="94"/>
      <c r="G1604" s="1"/>
      <c r="H1604" s="1"/>
      <c r="I1604" s="1"/>
    </row>
    <row r="1605" spans="1:9">
      <c r="A1605" s="18">
        <v>3</v>
      </c>
      <c r="B1605" s="18">
        <v>8</v>
      </c>
      <c r="C1605" s="18">
        <v>18</v>
      </c>
      <c r="D1605" s="18">
        <v>1.689025459</v>
      </c>
      <c r="E1605" s="101">
        <f t="shared" si="25"/>
        <v>1.5523438945519812</v>
      </c>
      <c r="F1605" s="94"/>
      <c r="G1605" s="1"/>
      <c r="H1605" s="1"/>
      <c r="I1605" s="1"/>
    </row>
    <row r="1606" spans="1:9">
      <c r="A1606" s="18">
        <v>3</v>
      </c>
      <c r="B1606" s="18">
        <v>8</v>
      </c>
      <c r="C1606" s="18">
        <v>19</v>
      </c>
      <c r="D1606" s="18">
        <v>1.8647589040000001</v>
      </c>
      <c r="E1606" s="101">
        <f t="shared" si="25"/>
        <v>1.7138564040057163</v>
      </c>
      <c r="F1606" s="94"/>
      <c r="G1606" s="1"/>
      <c r="H1606" s="1"/>
      <c r="I1606" s="1"/>
    </row>
    <row r="1607" spans="1:9">
      <c r="A1607" s="18">
        <v>3</v>
      </c>
      <c r="B1607" s="18">
        <v>8</v>
      </c>
      <c r="C1607" s="18">
        <v>20</v>
      </c>
      <c r="D1607" s="18">
        <v>1.905420981</v>
      </c>
      <c r="E1607" s="101">
        <f t="shared" si="25"/>
        <v>1.7512279703337477</v>
      </c>
      <c r="F1607" s="94"/>
      <c r="G1607" s="1"/>
      <c r="H1607" s="1"/>
      <c r="I1607" s="1"/>
    </row>
    <row r="1608" spans="1:9">
      <c r="A1608" s="18">
        <v>3</v>
      </c>
      <c r="B1608" s="18">
        <v>8</v>
      </c>
      <c r="C1608" s="18">
        <v>21</v>
      </c>
      <c r="D1608" s="18">
        <v>1.7330162330000001</v>
      </c>
      <c r="E1608" s="101">
        <f t="shared" si="25"/>
        <v>1.5927747886345056</v>
      </c>
      <c r="F1608" s="94"/>
      <c r="G1608" s="1"/>
      <c r="H1608" s="1"/>
      <c r="I1608" s="1"/>
    </row>
    <row r="1609" spans="1:9">
      <c r="A1609" s="18">
        <v>3</v>
      </c>
      <c r="B1609" s="18">
        <v>8</v>
      </c>
      <c r="C1609" s="18">
        <v>22</v>
      </c>
      <c r="D1609" s="18">
        <v>1.4223011320000001</v>
      </c>
      <c r="E1609" s="101">
        <f t="shared" si="25"/>
        <v>1.3072037882612946</v>
      </c>
      <c r="F1609" s="94"/>
      <c r="G1609" s="1"/>
      <c r="H1609" s="1"/>
      <c r="I1609" s="1"/>
    </row>
    <row r="1610" spans="1:9">
      <c r="A1610" s="18">
        <v>3</v>
      </c>
      <c r="B1610" s="18">
        <v>8</v>
      </c>
      <c r="C1610" s="18">
        <v>23</v>
      </c>
      <c r="D1610" s="18">
        <v>1.1280595870000001</v>
      </c>
      <c r="E1610" s="101">
        <f t="shared" si="25"/>
        <v>1.0367732488810755</v>
      </c>
      <c r="F1610" s="94"/>
      <c r="G1610" s="1"/>
      <c r="H1610" s="1"/>
      <c r="I1610" s="1"/>
    </row>
    <row r="1611" spans="1:9">
      <c r="A1611" s="18">
        <v>3</v>
      </c>
      <c r="B1611" s="18">
        <v>9</v>
      </c>
      <c r="C1611" s="18">
        <v>0</v>
      </c>
      <c r="D1611" s="18">
        <v>0.81801970300000004</v>
      </c>
      <c r="E1611" s="101">
        <f t="shared" si="25"/>
        <v>0.75182282469981121</v>
      </c>
      <c r="F1611" s="94"/>
      <c r="G1611" s="1"/>
      <c r="H1611" s="1"/>
      <c r="I1611" s="1"/>
    </row>
    <row r="1612" spans="1:9">
      <c r="A1612" s="18">
        <v>3</v>
      </c>
      <c r="B1612" s="18">
        <v>9</v>
      </c>
      <c r="C1612" s="18">
        <v>1</v>
      </c>
      <c r="D1612" s="18">
        <v>0.69854355099999998</v>
      </c>
      <c r="E1612" s="101">
        <f t="shared" si="25"/>
        <v>0.64201508076469471</v>
      </c>
      <c r="F1612" s="94"/>
      <c r="G1612" s="1"/>
      <c r="H1612" s="1"/>
      <c r="I1612" s="1"/>
    </row>
    <row r="1613" spans="1:9">
      <c r="A1613" s="18">
        <v>3</v>
      </c>
      <c r="B1613" s="18">
        <v>9</v>
      </c>
      <c r="C1613" s="18">
        <v>2</v>
      </c>
      <c r="D1613" s="18">
        <v>0.64718215400000001</v>
      </c>
      <c r="E1613" s="101">
        <f t="shared" si="25"/>
        <v>0.59481001903885455</v>
      </c>
      <c r="F1613" s="94"/>
      <c r="G1613" s="1"/>
      <c r="H1613" s="1"/>
      <c r="I1613" s="1"/>
    </row>
    <row r="1614" spans="1:9">
      <c r="A1614" s="18">
        <v>3</v>
      </c>
      <c r="B1614" s="18">
        <v>9</v>
      </c>
      <c r="C1614" s="18">
        <v>3</v>
      </c>
      <c r="D1614" s="18">
        <v>0.63258670100000003</v>
      </c>
      <c r="E1614" s="101">
        <f t="shared" si="25"/>
        <v>0.58139567869718523</v>
      </c>
      <c r="F1614" s="94"/>
      <c r="G1614" s="1"/>
      <c r="H1614" s="1"/>
      <c r="I1614" s="1"/>
    </row>
    <row r="1615" spans="1:9">
      <c r="A1615" s="18">
        <v>3</v>
      </c>
      <c r="B1615" s="18">
        <v>9</v>
      </c>
      <c r="C1615" s="18">
        <v>4</v>
      </c>
      <c r="D1615" s="18">
        <v>0.62735892299999996</v>
      </c>
      <c r="E1615" s="101">
        <f t="shared" si="25"/>
        <v>0.57659094990098458</v>
      </c>
      <c r="F1615" s="94"/>
      <c r="G1615" s="1"/>
      <c r="H1615" s="1"/>
      <c r="I1615" s="1"/>
    </row>
    <row r="1616" spans="1:9">
      <c r="A1616" s="18">
        <v>3</v>
      </c>
      <c r="B1616" s="18">
        <v>9</v>
      </c>
      <c r="C1616" s="18">
        <v>5</v>
      </c>
      <c r="D1616" s="18">
        <v>0.679695465</v>
      </c>
      <c r="E1616" s="101">
        <f t="shared" si="25"/>
        <v>0.62469224464627793</v>
      </c>
      <c r="F1616" s="94"/>
      <c r="G1616" s="1"/>
      <c r="H1616" s="1"/>
      <c r="I1616" s="1"/>
    </row>
    <row r="1617" spans="1:9">
      <c r="A1617" s="18">
        <v>3</v>
      </c>
      <c r="B1617" s="18">
        <v>9</v>
      </c>
      <c r="C1617" s="18">
        <v>6</v>
      </c>
      <c r="D1617" s="18">
        <v>0.84252933500000005</v>
      </c>
      <c r="E1617" s="101">
        <f t="shared" si="25"/>
        <v>0.77434905566345935</v>
      </c>
      <c r="F1617" s="94"/>
      <c r="G1617" s="1"/>
      <c r="H1617" s="1"/>
      <c r="I1617" s="1"/>
    </row>
    <row r="1618" spans="1:9">
      <c r="A1618" s="18">
        <v>3</v>
      </c>
      <c r="B1618" s="18">
        <v>9</v>
      </c>
      <c r="C1618" s="18">
        <v>7</v>
      </c>
      <c r="D1618" s="18">
        <v>1.0601814110000001</v>
      </c>
      <c r="E1618" s="101">
        <f t="shared" si="25"/>
        <v>0.97438800091133193</v>
      </c>
      <c r="F1618" s="94"/>
      <c r="G1618" s="1"/>
      <c r="H1618" s="1"/>
      <c r="I1618" s="1"/>
    </row>
    <row r="1619" spans="1:9">
      <c r="A1619" s="18">
        <v>3</v>
      </c>
      <c r="B1619" s="18">
        <v>9</v>
      </c>
      <c r="C1619" s="18">
        <v>8</v>
      </c>
      <c r="D1619" s="18">
        <v>0.99138098399999997</v>
      </c>
      <c r="E1619" s="101">
        <f t="shared" si="25"/>
        <v>0.91115513356352273</v>
      </c>
      <c r="F1619" s="94"/>
      <c r="G1619" s="1"/>
      <c r="H1619" s="1"/>
      <c r="I1619" s="1"/>
    </row>
    <row r="1620" spans="1:9">
      <c r="A1620" s="18">
        <v>3</v>
      </c>
      <c r="B1620" s="18">
        <v>9</v>
      </c>
      <c r="C1620" s="18">
        <v>9</v>
      </c>
      <c r="D1620" s="18">
        <v>0.90629021700000001</v>
      </c>
      <c r="E1620" s="101">
        <f t="shared" si="25"/>
        <v>0.83295019477390853</v>
      </c>
      <c r="F1620" s="94"/>
      <c r="G1620" s="1"/>
      <c r="H1620" s="1"/>
      <c r="I1620" s="1"/>
    </row>
    <row r="1621" spans="1:9">
      <c r="A1621" s="18">
        <v>3</v>
      </c>
      <c r="B1621" s="18">
        <v>9</v>
      </c>
      <c r="C1621" s="18">
        <v>10</v>
      </c>
      <c r="D1621" s="18">
        <v>0.93388550599999998</v>
      </c>
      <c r="E1621" s="101">
        <f t="shared" si="25"/>
        <v>0.85831238109815111</v>
      </c>
      <c r="F1621" s="94"/>
      <c r="G1621" s="1"/>
      <c r="H1621" s="1"/>
      <c r="I1621" s="1"/>
    </row>
    <row r="1622" spans="1:9">
      <c r="A1622" s="18">
        <v>3</v>
      </c>
      <c r="B1622" s="18">
        <v>9</v>
      </c>
      <c r="C1622" s="18">
        <v>11</v>
      </c>
      <c r="D1622" s="18">
        <v>0.92089337999999998</v>
      </c>
      <c r="E1622" s="101">
        <f t="shared" si="25"/>
        <v>0.84637162119670428</v>
      </c>
      <c r="F1622" s="94"/>
      <c r="G1622" s="1"/>
      <c r="H1622" s="1"/>
      <c r="I1622" s="1"/>
    </row>
    <row r="1623" spans="1:9">
      <c r="A1623" s="18">
        <v>3</v>
      </c>
      <c r="B1623" s="18">
        <v>9</v>
      </c>
      <c r="C1623" s="18">
        <v>12</v>
      </c>
      <c r="D1623" s="18">
        <v>0.89515895300000003</v>
      </c>
      <c r="E1623" s="101">
        <f t="shared" si="25"/>
        <v>0.82271970972291542</v>
      </c>
      <c r="F1623" s="94"/>
      <c r="G1623" s="1"/>
      <c r="H1623" s="1"/>
      <c r="I1623" s="1"/>
    </row>
    <row r="1624" spans="1:9">
      <c r="A1624" s="18">
        <v>3</v>
      </c>
      <c r="B1624" s="18">
        <v>9</v>
      </c>
      <c r="C1624" s="18">
        <v>13</v>
      </c>
      <c r="D1624" s="18">
        <v>0.86527385999999995</v>
      </c>
      <c r="E1624" s="101">
        <f t="shared" si="25"/>
        <v>0.79525301796319803</v>
      </c>
      <c r="F1624" s="94"/>
      <c r="G1624" s="1"/>
      <c r="H1624" s="1"/>
      <c r="I1624" s="1"/>
    </row>
    <row r="1625" spans="1:9">
      <c r="A1625" s="18">
        <v>3</v>
      </c>
      <c r="B1625" s="18">
        <v>9</v>
      </c>
      <c r="C1625" s="18">
        <v>14</v>
      </c>
      <c r="D1625" s="18">
        <v>0.85221867600000001</v>
      </c>
      <c r="E1625" s="101">
        <f t="shared" si="25"/>
        <v>0.7832543029250888</v>
      </c>
      <c r="F1625" s="94"/>
      <c r="G1625" s="1"/>
      <c r="H1625" s="1"/>
      <c r="I1625" s="1"/>
    </row>
    <row r="1626" spans="1:9">
      <c r="A1626" s="18">
        <v>3</v>
      </c>
      <c r="B1626" s="18">
        <v>9</v>
      </c>
      <c r="C1626" s="18">
        <v>15</v>
      </c>
      <c r="D1626" s="18">
        <v>0.88693937300000003</v>
      </c>
      <c r="E1626" s="101">
        <f t="shared" si="25"/>
        <v>0.81516528550699152</v>
      </c>
      <c r="F1626" s="94"/>
      <c r="G1626" s="1"/>
      <c r="H1626" s="1"/>
      <c r="I1626" s="1"/>
    </row>
    <row r="1627" spans="1:9">
      <c r="A1627" s="18">
        <v>3</v>
      </c>
      <c r="B1627" s="18">
        <v>9</v>
      </c>
      <c r="C1627" s="18">
        <v>16</v>
      </c>
      <c r="D1627" s="18">
        <v>1.04383929</v>
      </c>
      <c r="E1627" s="101">
        <f t="shared" si="25"/>
        <v>0.95936833876047278</v>
      </c>
      <c r="F1627" s="94"/>
      <c r="G1627" s="1"/>
      <c r="H1627" s="1"/>
      <c r="I1627" s="1"/>
    </row>
    <row r="1628" spans="1:9">
      <c r="A1628" s="18">
        <v>3</v>
      </c>
      <c r="B1628" s="18">
        <v>9</v>
      </c>
      <c r="C1628" s="18">
        <v>17</v>
      </c>
      <c r="D1628" s="18">
        <v>1.3794742040000001</v>
      </c>
      <c r="E1628" s="101">
        <f t="shared" si="25"/>
        <v>1.2678425578849457</v>
      </c>
      <c r="F1628" s="94"/>
      <c r="G1628" s="1"/>
      <c r="H1628" s="1"/>
      <c r="I1628" s="1"/>
    </row>
    <row r="1629" spans="1:9">
      <c r="A1629" s="18">
        <v>3</v>
      </c>
      <c r="B1629" s="18">
        <v>9</v>
      </c>
      <c r="C1629" s="18">
        <v>18</v>
      </c>
      <c r="D1629" s="18">
        <v>1.6528214539999999</v>
      </c>
      <c r="E1629" s="101">
        <f t="shared" si="25"/>
        <v>1.5190696381927231</v>
      </c>
      <c r="F1629" s="94"/>
      <c r="G1629" s="1"/>
      <c r="H1629" s="1"/>
      <c r="I1629" s="1"/>
    </row>
    <row r="1630" spans="1:9">
      <c r="A1630" s="18">
        <v>3</v>
      </c>
      <c r="B1630" s="18">
        <v>9</v>
      </c>
      <c r="C1630" s="18">
        <v>19</v>
      </c>
      <c r="D1630" s="18">
        <v>1.8332159619999999</v>
      </c>
      <c r="E1630" s="101">
        <f t="shared" si="25"/>
        <v>1.6848660219075695</v>
      </c>
      <c r="F1630" s="94"/>
      <c r="G1630" s="1"/>
      <c r="H1630" s="1"/>
      <c r="I1630" s="1"/>
    </row>
    <row r="1631" spans="1:9">
      <c r="A1631" s="18">
        <v>3</v>
      </c>
      <c r="B1631" s="18">
        <v>9</v>
      </c>
      <c r="C1631" s="18">
        <v>20</v>
      </c>
      <c r="D1631" s="18">
        <v>1.8814663739999999</v>
      </c>
      <c r="E1631" s="101">
        <f t="shared" si="25"/>
        <v>1.7292118498989153</v>
      </c>
      <c r="F1631" s="94"/>
      <c r="G1631" s="1"/>
      <c r="H1631" s="1"/>
      <c r="I1631" s="1"/>
    </row>
    <row r="1632" spans="1:9">
      <c r="A1632" s="18">
        <v>3</v>
      </c>
      <c r="B1632" s="18">
        <v>9</v>
      </c>
      <c r="C1632" s="18">
        <v>21</v>
      </c>
      <c r="D1632" s="18">
        <v>1.7210308649999999</v>
      </c>
      <c r="E1632" s="101">
        <f t="shared" si="25"/>
        <v>1.5817593165232833</v>
      </c>
      <c r="F1632" s="94"/>
      <c r="G1632" s="1"/>
      <c r="H1632" s="1"/>
      <c r="I1632" s="1"/>
    </row>
    <row r="1633" spans="1:9">
      <c r="A1633" s="18">
        <v>3</v>
      </c>
      <c r="B1633" s="18">
        <v>9</v>
      </c>
      <c r="C1633" s="18">
        <v>22</v>
      </c>
      <c r="D1633" s="18">
        <v>1.424493309</v>
      </c>
      <c r="E1633" s="101">
        <f t="shared" si="25"/>
        <v>1.3092185669986984</v>
      </c>
      <c r="F1633" s="94"/>
      <c r="G1633" s="1"/>
      <c r="H1633" s="1"/>
      <c r="I1633" s="1"/>
    </row>
    <row r="1634" spans="1:9">
      <c r="A1634" s="18">
        <v>3</v>
      </c>
      <c r="B1634" s="18">
        <v>9</v>
      </c>
      <c r="C1634" s="18">
        <v>23</v>
      </c>
      <c r="D1634" s="18">
        <v>1.140833405</v>
      </c>
      <c r="E1634" s="101">
        <f t="shared" si="25"/>
        <v>1.0485133669928286</v>
      </c>
      <c r="F1634" s="94"/>
      <c r="G1634" s="1"/>
      <c r="H1634" s="1"/>
      <c r="I1634" s="1"/>
    </row>
    <row r="1635" spans="1:9">
      <c r="A1635" s="18">
        <v>3</v>
      </c>
      <c r="B1635" s="18">
        <v>10</v>
      </c>
      <c r="C1635" s="18">
        <v>0</v>
      </c>
      <c r="D1635" s="18">
        <v>0.84369701100000005</v>
      </c>
      <c r="E1635" s="101">
        <f t="shared" si="25"/>
        <v>0.77542223943328126</v>
      </c>
      <c r="F1635" s="94"/>
      <c r="G1635" s="1"/>
      <c r="H1635" s="1"/>
      <c r="I1635" s="1"/>
    </row>
    <row r="1636" spans="1:9">
      <c r="A1636" s="18">
        <v>3</v>
      </c>
      <c r="B1636" s="18">
        <v>10</v>
      </c>
      <c r="C1636" s="18">
        <v>1</v>
      </c>
      <c r="D1636" s="18">
        <v>0.73251423500000001</v>
      </c>
      <c r="E1636" s="101">
        <f t="shared" si="25"/>
        <v>0.67323674389603461</v>
      </c>
      <c r="F1636" s="94"/>
      <c r="G1636" s="1"/>
      <c r="H1636" s="1"/>
      <c r="I1636" s="1"/>
    </row>
    <row r="1637" spans="1:9">
      <c r="A1637" s="18">
        <v>3</v>
      </c>
      <c r="B1637" s="18">
        <v>10</v>
      </c>
      <c r="C1637" s="18">
        <v>2</v>
      </c>
      <c r="D1637" s="18">
        <v>0.68374915700000005</v>
      </c>
      <c r="E1637" s="101">
        <f t="shared" si="25"/>
        <v>0.62841789839120132</v>
      </c>
      <c r="F1637" s="94"/>
      <c r="G1637" s="19" t="s">
        <v>34</v>
      </c>
      <c r="H1637" s="1"/>
      <c r="I1637" s="1"/>
    </row>
    <row r="1638" spans="1:9">
      <c r="A1638" s="18">
        <v>3</v>
      </c>
      <c r="B1638" s="18">
        <v>10</v>
      </c>
      <c r="C1638" s="18">
        <v>3</v>
      </c>
      <c r="D1638" s="18">
        <v>0.67278850999999995</v>
      </c>
      <c r="E1638" s="101">
        <f t="shared" si="25"/>
        <v>0.61834422344442852</v>
      </c>
      <c r="F1638" s="94"/>
      <c r="G1638" s="1"/>
      <c r="H1638" s="1"/>
      <c r="I1638" s="1"/>
    </row>
    <row r="1639" spans="1:9">
      <c r="A1639" s="18">
        <v>3</v>
      </c>
      <c r="B1639" s="18">
        <v>10</v>
      </c>
      <c r="C1639" s="18">
        <v>4</v>
      </c>
      <c r="D1639" s="18">
        <v>0.66902617499999995</v>
      </c>
      <c r="E1639" s="101">
        <f t="shared" si="25"/>
        <v>0.61488634912087214</v>
      </c>
      <c r="F1639" s="94"/>
      <c r="G1639" s="1"/>
      <c r="H1639" s="1"/>
      <c r="I1639" s="1"/>
    </row>
    <row r="1640" spans="1:9">
      <c r="A1640" s="18">
        <v>3</v>
      </c>
      <c r="B1640" s="18">
        <v>10</v>
      </c>
      <c r="C1640" s="18">
        <v>5</v>
      </c>
      <c r="D1640" s="18">
        <v>0.72012515200000005</v>
      </c>
      <c r="E1640" s="101">
        <f t="shared" si="25"/>
        <v>0.66185022674694782</v>
      </c>
      <c r="F1640" s="94"/>
      <c r="G1640" s="1"/>
      <c r="H1640" s="1"/>
      <c r="I1640" s="1"/>
    </row>
    <row r="1641" spans="1:9">
      <c r="A1641" s="18">
        <v>3</v>
      </c>
      <c r="B1641" s="18">
        <v>10</v>
      </c>
      <c r="C1641" s="18">
        <v>6</v>
      </c>
      <c r="D1641" s="18">
        <v>0.87739294599999995</v>
      </c>
      <c r="E1641" s="101">
        <f t="shared" si="25"/>
        <v>0.80639138716859105</v>
      </c>
      <c r="F1641" s="94"/>
      <c r="G1641" s="1"/>
      <c r="H1641" s="1"/>
      <c r="I1641" s="1"/>
    </row>
    <row r="1642" spans="1:9">
      <c r="A1642" s="18">
        <v>3</v>
      </c>
      <c r="B1642" s="18">
        <v>10</v>
      </c>
      <c r="C1642" s="18">
        <v>7</v>
      </c>
      <c r="D1642" s="18">
        <v>1.0782936860000001</v>
      </c>
      <c r="E1642" s="101">
        <f t="shared" si="25"/>
        <v>0.99103457030605446</v>
      </c>
      <c r="F1642" s="94"/>
      <c r="G1642" s="1"/>
      <c r="H1642" s="1"/>
      <c r="I1642" s="1"/>
    </row>
    <row r="1643" spans="1:9">
      <c r="A1643" s="18">
        <v>3</v>
      </c>
      <c r="B1643" s="18">
        <v>10</v>
      </c>
      <c r="C1643" s="18">
        <v>8</v>
      </c>
      <c r="D1643" s="18">
        <v>0.999385631</v>
      </c>
      <c r="E1643" s="101">
        <f t="shared" si="25"/>
        <v>0.91851201787351466</v>
      </c>
      <c r="F1643" s="94"/>
      <c r="G1643" s="1"/>
      <c r="H1643" s="1"/>
      <c r="I1643" s="1"/>
    </row>
    <row r="1644" spans="1:9">
      <c r="A1644" s="18">
        <v>3</v>
      </c>
      <c r="B1644" s="18">
        <v>10</v>
      </c>
      <c r="C1644" s="18">
        <v>9</v>
      </c>
      <c r="D1644" s="18">
        <v>0.90358363500000005</v>
      </c>
      <c r="E1644" s="101">
        <f t="shared" si="25"/>
        <v>0.83046263840202783</v>
      </c>
      <c r="F1644" s="94"/>
      <c r="G1644" s="1"/>
      <c r="H1644" s="1"/>
      <c r="I1644" s="1"/>
    </row>
    <row r="1645" spans="1:9">
      <c r="A1645" s="18">
        <v>3</v>
      </c>
      <c r="B1645" s="18">
        <v>10</v>
      </c>
      <c r="C1645" s="18">
        <v>10</v>
      </c>
      <c r="D1645" s="18">
        <v>0.91182923599999999</v>
      </c>
      <c r="E1645" s="101">
        <f t="shared" si="25"/>
        <v>0.83804097791198395</v>
      </c>
      <c r="F1645" s="94"/>
      <c r="G1645" s="1"/>
      <c r="H1645" s="1"/>
      <c r="I1645" s="1"/>
    </row>
    <row r="1646" spans="1:9">
      <c r="A1646" s="18">
        <v>3</v>
      </c>
      <c r="B1646" s="18">
        <v>10</v>
      </c>
      <c r="C1646" s="18">
        <v>11</v>
      </c>
      <c r="D1646" s="18">
        <v>0.894612772</v>
      </c>
      <c r="E1646" s="101">
        <f t="shared" si="25"/>
        <v>0.8222177275081699</v>
      </c>
      <c r="F1646" s="94"/>
      <c r="G1646" s="1"/>
      <c r="H1646" s="1"/>
      <c r="I1646" s="1"/>
    </row>
    <row r="1647" spans="1:9">
      <c r="A1647" s="18">
        <v>3</v>
      </c>
      <c r="B1647" s="18">
        <v>10</v>
      </c>
      <c r="C1647" s="18">
        <v>12</v>
      </c>
      <c r="D1647" s="18">
        <v>0.86412993400000004</v>
      </c>
      <c r="E1647" s="101">
        <f t="shared" si="25"/>
        <v>0.79420166226429068</v>
      </c>
      <c r="F1647" s="94"/>
      <c r="G1647" s="1"/>
      <c r="H1647" s="1"/>
      <c r="I1647" s="1"/>
    </row>
    <row r="1648" spans="1:9">
      <c r="A1648" s="18">
        <v>3</v>
      </c>
      <c r="B1648" s="18">
        <v>10</v>
      </c>
      <c r="C1648" s="18">
        <v>13</v>
      </c>
      <c r="D1648" s="18">
        <v>0.82807475600000002</v>
      </c>
      <c r="E1648" s="101">
        <f t="shared" si="25"/>
        <v>0.76106418932861197</v>
      </c>
      <c r="F1648" s="94"/>
      <c r="G1648" s="1"/>
      <c r="H1648" s="1"/>
      <c r="I1648" s="1"/>
    </row>
    <row r="1649" spans="1:9">
      <c r="A1649" s="18">
        <v>3</v>
      </c>
      <c r="B1649" s="18">
        <v>10</v>
      </c>
      <c r="C1649" s="18">
        <v>14</v>
      </c>
      <c r="D1649" s="18">
        <v>0.812594394</v>
      </c>
      <c r="E1649" s="101">
        <f t="shared" si="25"/>
        <v>0.74683654976989133</v>
      </c>
      <c r="F1649" s="94"/>
      <c r="G1649" s="1"/>
      <c r="H1649" s="1"/>
      <c r="I1649" s="1"/>
    </row>
    <row r="1650" spans="1:9">
      <c r="A1650" s="18">
        <v>3</v>
      </c>
      <c r="B1650" s="18">
        <v>10</v>
      </c>
      <c r="C1650" s="18">
        <v>15</v>
      </c>
      <c r="D1650" s="18">
        <v>0.84923784499999999</v>
      </c>
      <c r="E1650" s="101">
        <f t="shared" si="25"/>
        <v>0.78051469069551294</v>
      </c>
      <c r="F1650" s="94"/>
      <c r="G1650" s="1"/>
      <c r="H1650" s="1"/>
      <c r="I1650" s="1"/>
    </row>
    <row r="1651" spans="1:9">
      <c r="A1651" s="18">
        <v>3</v>
      </c>
      <c r="B1651" s="18">
        <v>10</v>
      </c>
      <c r="C1651" s="18">
        <v>16</v>
      </c>
      <c r="D1651" s="18">
        <v>1.002986967</v>
      </c>
      <c r="E1651" s="101">
        <f t="shared" si="25"/>
        <v>0.92182192177226352</v>
      </c>
      <c r="F1651" s="94"/>
      <c r="G1651" s="1"/>
      <c r="H1651" s="1"/>
      <c r="I1651" s="1"/>
    </row>
    <row r="1652" spans="1:9">
      <c r="A1652" s="18">
        <v>3</v>
      </c>
      <c r="B1652" s="18">
        <v>10</v>
      </c>
      <c r="C1652" s="18">
        <v>17</v>
      </c>
      <c r="D1652" s="18">
        <v>1.321422691</v>
      </c>
      <c r="E1652" s="101">
        <f t="shared" si="25"/>
        <v>1.2144887666233213</v>
      </c>
      <c r="F1652" s="94"/>
      <c r="G1652" s="1"/>
      <c r="H1652" s="1"/>
      <c r="I1652" s="1"/>
    </row>
    <row r="1653" spans="1:9">
      <c r="A1653" s="18">
        <v>3</v>
      </c>
      <c r="B1653" s="18">
        <v>10</v>
      </c>
      <c r="C1653" s="18">
        <v>18</v>
      </c>
      <c r="D1653" s="18">
        <v>1.6016838309999999</v>
      </c>
      <c r="E1653" s="101">
        <f t="shared" si="25"/>
        <v>1.4720702419296554</v>
      </c>
      <c r="F1653" s="94"/>
      <c r="G1653" s="1"/>
      <c r="H1653" s="1"/>
      <c r="I1653" s="1"/>
    </row>
    <row r="1654" spans="1:9">
      <c r="A1654" s="18">
        <v>3</v>
      </c>
      <c r="B1654" s="18">
        <v>10</v>
      </c>
      <c r="C1654" s="18">
        <v>19</v>
      </c>
      <c r="D1654" s="18">
        <v>1.7827449310000001</v>
      </c>
      <c r="E1654" s="101">
        <f t="shared" si="25"/>
        <v>1.6384792748001693</v>
      </c>
      <c r="F1654" s="94"/>
      <c r="G1654" s="1"/>
      <c r="H1654" s="1"/>
      <c r="I1654" s="1"/>
    </row>
    <row r="1655" spans="1:9">
      <c r="A1655" s="18">
        <v>3</v>
      </c>
      <c r="B1655" s="18">
        <v>10</v>
      </c>
      <c r="C1655" s="18">
        <v>20</v>
      </c>
      <c r="D1655" s="18">
        <v>1.836547299</v>
      </c>
      <c r="E1655" s="101">
        <f t="shared" si="25"/>
        <v>1.6879277760244715</v>
      </c>
      <c r="F1655" s="94"/>
      <c r="G1655" s="1"/>
      <c r="H1655" s="1"/>
      <c r="I1655" s="1"/>
    </row>
    <row r="1656" spans="1:9">
      <c r="A1656" s="18">
        <v>3</v>
      </c>
      <c r="B1656" s="18">
        <v>10</v>
      </c>
      <c r="C1656" s="18">
        <v>21</v>
      </c>
      <c r="D1656" s="18">
        <v>1.6730841510000001</v>
      </c>
      <c r="E1656" s="101">
        <f t="shared" si="25"/>
        <v>1.5376926102784902</v>
      </c>
      <c r="F1656" s="94"/>
      <c r="G1656" s="1"/>
      <c r="H1656" s="1"/>
      <c r="I1656" s="1"/>
    </row>
    <row r="1657" spans="1:9">
      <c r="A1657" s="18">
        <v>3</v>
      </c>
      <c r="B1657" s="18">
        <v>10</v>
      </c>
      <c r="C1657" s="18">
        <v>22</v>
      </c>
      <c r="D1657" s="18">
        <v>1.372283962</v>
      </c>
      <c r="E1657" s="101">
        <f t="shared" si="25"/>
        <v>1.2612341742104569</v>
      </c>
      <c r="F1657" s="94"/>
      <c r="G1657" s="1"/>
      <c r="H1657" s="1"/>
      <c r="I1657" s="1"/>
    </row>
    <row r="1658" spans="1:9">
      <c r="A1658" s="18">
        <v>3</v>
      </c>
      <c r="B1658" s="18">
        <v>10</v>
      </c>
      <c r="C1658" s="18">
        <v>23</v>
      </c>
      <c r="D1658" s="18">
        <v>1.08135304</v>
      </c>
      <c r="E1658" s="101">
        <f t="shared" si="25"/>
        <v>0.99384635119299547</v>
      </c>
      <c r="F1658" s="94"/>
      <c r="G1658" s="1"/>
      <c r="H1658" s="1"/>
      <c r="I1658" s="1"/>
    </row>
    <row r="1659" spans="1:9">
      <c r="A1659" s="18">
        <v>3</v>
      </c>
      <c r="B1659" s="18">
        <v>11</v>
      </c>
      <c r="C1659" s="18">
        <v>0</v>
      </c>
      <c r="D1659" s="18">
        <v>0.78449382099999998</v>
      </c>
      <c r="E1659" s="101">
        <f t="shared" si="25"/>
        <v>0.72100996870947986</v>
      </c>
      <c r="F1659" s="94"/>
      <c r="G1659" s="1"/>
      <c r="H1659" s="1"/>
      <c r="I1659" s="1"/>
    </row>
    <row r="1660" spans="1:9">
      <c r="A1660" s="18">
        <v>3</v>
      </c>
      <c r="B1660" s="18">
        <v>11</v>
      </c>
      <c r="C1660" s="18">
        <v>1</v>
      </c>
      <c r="D1660" s="18">
        <v>0.66735420700000003</v>
      </c>
      <c r="E1660" s="101">
        <f t="shared" si="25"/>
        <v>0.61334968233893805</v>
      </c>
      <c r="F1660" s="94"/>
      <c r="G1660" s="1"/>
      <c r="H1660" s="1"/>
      <c r="I1660" s="1"/>
    </row>
    <row r="1661" spans="1:9">
      <c r="A1661" s="18">
        <v>3</v>
      </c>
      <c r="B1661" s="18">
        <v>11</v>
      </c>
      <c r="C1661" s="18">
        <v>2</v>
      </c>
      <c r="D1661" s="18">
        <v>0.61705925900000003</v>
      </c>
      <c r="E1661" s="101">
        <f t="shared" si="25"/>
        <v>0.5671247690088369</v>
      </c>
      <c r="F1661" s="94"/>
      <c r="G1661" s="1"/>
      <c r="H1661" s="1"/>
      <c r="I1661" s="1"/>
    </row>
    <row r="1662" spans="1:9">
      <c r="A1662" s="18">
        <v>3</v>
      </c>
      <c r="B1662" s="18">
        <v>11</v>
      </c>
      <c r="C1662" s="18">
        <v>3</v>
      </c>
      <c r="D1662" s="18">
        <v>0.60722799999999999</v>
      </c>
      <c r="E1662" s="101">
        <f t="shared" si="25"/>
        <v>0.55808908822434189</v>
      </c>
      <c r="F1662" s="94"/>
      <c r="G1662" s="1"/>
      <c r="H1662" s="1"/>
      <c r="I1662" s="1"/>
    </row>
    <row r="1663" spans="1:9">
      <c r="A1663" s="18">
        <v>3</v>
      </c>
      <c r="B1663" s="18">
        <v>11</v>
      </c>
      <c r="C1663" s="18">
        <v>4</v>
      </c>
      <c r="D1663" s="18">
        <v>0.607661703</v>
      </c>
      <c r="E1663" s="101">
        <f t="shared" si="25"/>
        <v>0.55848769453338909</v>
      </c>
      <c r="F1663" s="94"/>
      <c r="G1663" s="1"/>
      <c r="H1663" s="1"/>
      <c r="I1663" s="1"/>
    </row>
    <row r="1664" spans="1:9">
      <c r="A1664" s="18">
        <v>3</v>
      </c>
      <c r="B1664" s="18">
        <v>11</v>
      </c>
      <c r="C1664" s="18">
        <v>5</v>
      </c>
      <c r="D1664" s="18">
        <v>0.66234115000000005</v>
      </c>
      <c r="E1664" s="101">
        <f t="shared" si="25"/>
        <v>0.60874229860441553</v>
      </c>
      <c r="F1664" s="94"/>
      <c r="G1664" s="1"/>
      <c r="H1664" s="1"/>
      <c r="I1664" s="1"/>
    </row>
    <row r="1665" spans="1:9">
      <c r="A1665" s="18">
        <v>3</v>
      </c>
      <c r="B1665" s="18">
        <v>11</v>
      </c>
      <c r="C1665" s="18">
        <v>6</v>
      </c>
      <c r="D1665" s="18">
        <v>0.82368719700000004</v>
      </c>
      <c r="E1665" s="101">
        <f t="shared" si="25"/>
        <v>0.75703168621307626</v>
      </c>
      <c r="F1665" s="94"/>
      <c r="G1665" s="1"/>
      <c r="H1665" s="1"/>
      <c r="I1665" s="1"/>
    </row>
    <row r="1666" spans="1:9">
      <c r="A1666" s="18">
        <v>3</v>
      </c>
      <c r="B1666" s="18">
        <v>11</v>
      </c>
      <c r="C1666" s="18">
        <v>7</v>
      </c>
      <c r="D1666" s="18">
        <v>1.052064178</v>
      </c>
      <c r="E1666" s="101">
        <f t="shared" si="25"/>
        <v>0.96692764143536147</v>
      </c>
      <c r="F1666" s="94"/>
      <c r="G1666" s="1"/>
      <c r="H1666" s="1"/>
      <c r="I1666" s="1"/>
    </row>
    <row r="1667" spans="1:9">
      <c r="A1667" s="18">
        <v>3</v>
      </c>
      <c r="B1667" s="18">
        <v>11</v>
      </c>
      <c r="C1667" s="18">
        <v>8</v>
      </c>
      <c r="D1667" s="18">
        <v>0.98352951600000005</v>
      </c>
      <c r="E1667" s="101">
        <f t="shared" si="25"/>
        <v>0.90393903249877849</v>
      </c>
      <c r="F1667" s="94"/>
      <c r="G1667" s="1"/>
      <c r="H1667" s="1"/>
      <c r="I1667" s="1"/>
    </row>
    <row r="1668" spans="1:9">
      <c r="A1668" s="18">
        <v>3</v>
      </c>
      <c r="B1668" s="18">
        <v>11</v>
      </c>
      <c r="C1668" s="18">
        <v>9</v>
      </c>
      <c r="D1668" s="18">
        <v>0.905027476</v>
      </c>
      <c r="E1668" s="101">
        <f t="shared" ref="E1668:E1731" si="26">D1668/H$15</f>
        <v>0.83178963898044456</v>
      </c>
      <c r="F1668" s="94"/>
      <c r="G1668" s="1"/>
      <c r="H1668" s="1"/>
      <c r="I1668" s="1"/>
    </row>
    <row r="1669" spans="1:9">
      <c r="A1669" s="18">
        <v>3</v>
      </c>
      <c r="B1669" s="18">
        <v>11</v>
      </c>
      <c r="C1669" s="18">
        <v>10</v>
      </c>
      <c r="D1669" s="18">
        <v>0.90820628999999997</v>
      </c>
      <c r="E1669" s="101">
        <f t="shared" si="26"/>
        <v>0.83471121276639448</v>
      </c>
      <c r="F1669" s="94"/>
      <c r="G1669" s="1"/>
      <c r="H1669" s="1"/>
      <c r="I1669" s="1"/>
    </row>
    <row r="1670" spans="1:9">
      <c r="A1670" s="18">
        <v>3</v>
      </c>
      <c r="B1670" s="18">
        <v>11</v>
      </c>
      <c r="C1670" s="18">
        <v>11</v>
      </c>
      <c r="D1670" s="18">
        <v>0.90647675500000002</v>
      </c>
      <c r="E1670" s="101">
        <f t="shared" si="26"/>
        <v>0.83312163749779344</v>
      </c>
      <c r="F1670" s="94"/>
      <c r="G1670" s="1"/>
      <c r="H1670" s="1"/>
      <c r="I1670" s="1"/>
    </row>
    <row r="1671" spans="1:9">
      <c r="A1671" s="18">
        <v>3</v>
      </c>
      <c r="B1671" s="18">
        <v>11</v>
      </c>
      <c r="C1671" s="18">
        <v>12</v>
      </c>
      <c r="D1671" s="18">
        <v>0.86811495699999996</v>
      </c>
      <c r="E1671" s="101">
        <f t="shared" si="26"/>
        <v>0.79786420393335566</v>
      </c>
      <c r="F1671" s="94"/>
      <c r="G1671" s="1"/>
      <c r="H1671" s="1"/>
      <c r="I1671" s="1"/>
    </row>
    <row r="1672" spans="1:9">
      <c r="A1672" s="18">
        <v>3</v>
      </c>
      <c r="B1672" s="18">
        <v>11</v>
      </c>
      <c r="C1672" s="18">
        <v>13</v>
      </c>
      <c r="D1672" s="18">
        <v>0.81964717300000001</v>
      </c>
      <c r="E1672" s="101">
        <f t="shared" si="26"/>
        <v>0.75331859440807969</v>
      </c>
      <c r="F1672" s="94"/>
      <c r="G1672" s="1"/>
      <c r="H1672" s="1"/>
      <c r="I1672" s="1"/>
    </row>
    <row r="1673" spans="1:9">
      <c r="A1673" s="18">
        <v>3</v>
      </c>
      <c r="B1673" s="18">
        <v>11</v>
      </c>
      <c r="C1673" s="18">
        <v>14</v>
      </c>
      <c r="D1673" s="18">
        <v>0.797138613</v>
      </c>
      <c r="E1673" s="101">
        <f t="shared" si="26"/>
        <v>0.73263150203479832</v>
      </c>
      <c r="F1673" s="94"/>
      <c r="G1673" s="1"/>
      <c r="H1673" s="1"/>
      <c r="I1673" s="1"/>
    </row>
    <row r="1674" spans="1:9">
      <c r="A1674" s="18">
        <v>3</v>
      </c>
      <c r="B1674" s="18">
        <v>11</v>
      </c>
      <c r="C1674" s="18">
        <v>15</v>
      </c>
      <c r="D1674" s="18">
        <v>0.82361393199999999</v>
      </c>
      <c r="E1674" s="101">
        <f t="shared" si="26"/>
        <v>0.75696435006084217</v>
      </c>
      <c r="F1674" s="94"/>
      <c r="G1674" s="1"/>
      <c r="H1674" s="1"/>
      <c r="I1674" s="1"/>
    </row>
    <row r="1675" spans="1:9">
      <c r="A1675" s="18">
        <v>3</v>
      </c>
      <c r="B1675" s="18">
        <v>11</v>
      </c>
      <c r="C1675" s="18">
        <v>16</v>
      </c>
      <c r="D1675" s="18">
        <v>0.97306642200000004</v>
      </c>
      <c r="E1675" s="101">
        <f t="shared" si="26"/>
        <v>0.89432264690643826</v>
      </c>
      <c r="F1675" s="94"/>
      <c r="G1675" s="1"/>
      <c r="H1675" s="1"/>
      <c r="I1675" s="1"/>
    </row>
    <row r="1676" spans="1:9">
      <c r="A1676" s="18">
        <v>3</v>
      </c>
      <c r="B1676" s="18">
        <v>11</v>
      </c>
      <c r="C1676" s="18">
        <v>17</v>
      </c>
      <c r="D1676" s="18">
        <v>1.286634509</v>
      </c>
      <c r="E1676" s="101">
        <f t="shared" si="26"/>
        <v>1.1825157601523377</v>
      </c>
      <c r="F1676" s="94"/>
      <c r="G1676" s="1"/>
      <c r="H1676" s="1"/>
      <c r="I1676" s="1"/>
    </row>
    <row r="1677" spans="1:9">
      <c r="A1677" s="18">
        <v>3</v>
      </c>
      <c r="B1677" s="18">
        <v>11</v>
      </c>
      <c r="C1677" s="18">
        <v>18</v>
      </c>
      <c r="D1677" s="18">
        <v>1.579726162</v>
      </c>
      <c r="E1677" s="101">
        <f t="shared" si="26"/>
        <v>1.4518894606222357</v>
      </c>
      <c r="F1677" s="94"/>
      <c r="G1677" s="1"/>
      <c r="H1677" s="1"/>
      <c r="I1677" s="1"/>
    </row>
    <row r="1678" spans="1:9">
      <c r="A1678" s="18">
        <v>3</v>
      </c>
      <c r="B1678" s="18">
        <v>11</v>
      </c>
      <c r="C1678" s="18">
        <v>19</v>
      </c>
      <c r="D1678" s="18">
        <v>1.760037048</v>
      </c>
      <c r="E1678" s="101">
        <f t="shared" si="26"/>
        <v>1.6176089893077761</v>
      </c>
      <c r="F1678" s="94"/>
      <c r="G1678" s="1"/>
      <c r="H1678" s="1"/>
      <c r="I1678" s="1"/>
    </row>
    <row r="1679" spans="1:9">
      <c r="A1679" s="18">
        <v>3</v>
      </c>
      <c r="B1679" s="18">
        <v>11</v>
      </c>
      <c r="C1679" s="18">
        <v>20</v>
      </c>
      <c r="D1679" s="18">
        <v>1.805162999</v>
      </c>
      <c r="E1679" s="101">
        <f t="shared" si="26"/>
        <v>1.659083198087421</v>
      </c>
      <c r="F1679" s="94"/>
      <c r="G1679" s="1"/>
      <c r="H1679" s="1"/>
      <c r="I1679" s="1"/>
    </row>
    <row r="1680" spans="1:9">
      <c r="A1680" s="18">
        <v>3</v>
      </c>
      <c r="B1680" s="18">
        <v>11</v>
      </c>
      <c r="C1680" s="18">
        <v>21</v>
      </c>
      <c r="D1680" s="18">
        <v>1.6435626249999999</v>
      </c>
      <c r="E1680" s="101">
        <f t="shared" si="26"/>
        <v>1.5105600644664867</v>
      </c>
      <c r="F1680" s="94"/>
      <c r="G1680" s="1"/>
      <c r="H1680" s="1"/>
      <c r="I1680" s="1"/>
    </row>
    <row r="1681" spans="1:9">
      <c r="A1681" s="18">
        <v>3</v>
      </c>
      <c r="B1681" s="18">
        <v>11</v>
      </c>
      <c r="C1681" s="18">
        <v>22</v>
      </c>
      <c r="D1681" s="18">
        <v>1.336672275</v>
      </c>
      <c r="E1681" s="101">
        <f t="shared" si="26"/>
        <v>1.2285043035062724</v>
      </c>
      <c r="F1681" s="94"/>
      <c r="G1681" s="1"/>
      <c r="H1681" s="1"/>
      <c r="I1681" s="1"/>
    </row>
    <row r="1682" spans="1:9">
      <c r="A1682" s="18">
        <v>3</v>
      </c>
      <c r="B1682" s="18">
        <v>11</v>
      </c>
      <c r="C1682" s="18">
        <v>23</v>
      </c>
      <c r="D1682" s="18">
        <v>1.036643398</v>
      </c>
      <c r="E1682" s="101">
        <f t="shared" si="26"/>
        <v>0.95275476230279821</v>
      </c>
      <c r="F1682" s="94"/>
      <c r="G1682" s="1"/>
      <c r="H1682" s="1"/>
      <c r="I1682" s="1"/>
    </row>
    <row r="1683" spans="1:9">
      <c r="A1683" s="18">
        <v>3</v>
      </c>
      <c r="B1683" s="18">
        <v>12</v>
      </c>
      <c r="C1683" s="18">
        <v>0</v>
      </c>
      <c r="D1683" s="18">
        <v>0.725116282</v>
      </c>
      <c r="E1683" s="101">
        <f t="shared" si="26"/>
        <v>0.66643745788732522</v>
      </c>
      <c r="F1683" s="94"/>
      <c r="G1683" s="1"/>
      <c r="H1683" s="1"/>
      <c r="I1683" s="1"/>
    </row>
    <row r="1684" spans="1:9">
      <c r="A1684" s="18">
        <v>3</v>
      </c>
      <c r="B1684" s="18">
        <v>12</v>
      </c>
      <c r="C1684" s="18">
        <v>1</v>
      </c>
      <c r="D1684" s="18">
        <v>0.60967037199999996</v>
      </c>
      <c r="E1684" s="101">
        <f t="shared" si="26"/>
        <v>0.56033381534921856</v>
      </c>
      <c r="F1684" s="94"/>
      <c r="G1684" s="1"/>
      <c r="H1684" s="1"/>
      <c r="I1684" s="1"/>
    </row>
    <row r="1685" spans="1:9">
      <c r="A1685" s="18">
        <v>3</v>
      </c>
      <c r="B1685" s="18">
        <v>12</v>
      </c>
      <c r="C1685" s="18">
        <v>2</v>
      </c>
      <c r="D1685" s="18">
        <v>0.56292222199999997</v>
      </c>
      <c r="E1685" s="101">
        <f t="shared" si="26"/>
        <v>0.51736868131443303</v>
      </c>
      <c r="F1685" s="94"/>
      <c r="G1685" s="1"/>
      <c r="H1685" s="1"/>
      <c r="I1685" s="1"/>
    </row>
    <row r="1686" spans="1:9">
      <c r="A1686" s="18">
        <v>3</v>
      </c>
      <c r="B1686" s="18">
        <v>12</v>
      </c>
      <c r="C1686" s="18">
        <v>3</v>
      </c>
      <c r="D1686" s="18">
        <v>0.55449447600000001</v>
      </c>
      <c r="E1686" s="101">
        <f t="shared" si="26"/>
        <v>0.50962293658440361</v>
      </c>
      <c r="F1686" s="94"/>
      <c r="G1686" s="1"/>
      <c r="H1686" s="1"/>
      <c r="I1686" s="1"/>
    </row>
    <row r="1687" spans="1:9">
      <c r="A1687" s="18">
        <v>3</v>
      </c>
      <c r="B1687" s="18">
        <v>12</v>
      </c>
      <c r="C1687" s="18">
        <v>4</v>
      </c>
      <c r="D1687" s="18">
        <v>0.556107346</v>
      </c>
      <c r="E1687" s="101">
        <f t="shared" si="26"/>
        <v>0.51110528777328879</v>
      </c>
      <c r="F1687" s="94"/>
      <c r="G1687" s="1"/>
      <c r="H1687" s="1"/>
      <c r="I1687" s="1"/>
    </row>
    <row r="1688" spans="1:9">
      <c r="A1688" s="18">
        <v>3</v>
      </c>
      <c r="B1688" s="18">
        <v>12</v>
      </c>
      <c r="C1688" s="18">
        <v>5</v>
      </c>
      <c r="D1688" s="18">
        <v>0.61162227300000005</v>
      </c>
      <c r="E1688" s="101">
        <f t="shared" si="26"/>
        <v>0.56212776202064052</v>
      </c>
      <c r="F1688" s="94"/>
      <c r="G1688" s="1"/>
      <c r="H1688" s="1"/>
      <c r="I1688" s="1"/>
    </row>
    <row r="1689" spans="1:9">
      <c r="A1689" s="18">
        <v>3</v>
      </c>
      <c r="B1689" s="18">
        <v>12</v>
      </c>
      <c r="C1689" s="18">
        <v>6</v>
      </c>
      <c r="D1689" s="18">
        <v>0.77439038999999998</v>
      </c>
      <c r="E1689" s="101">
        <f t="shared" si="26"/>
        <v>0.71172414098953352</v>
      </c>
      <c r="F1689" s="94"/>
      <c r="G1689" s="1"/>
      <c r="H1689" s="1"/>
      <c r="I1689" s="1"/>
    </row>
    <row r="1690" spans="1:9">
      <c r="A1690" s="18">
        <v>3</v>
      </c>
      <c r="B1690" s="18">
        <v>12</v>
      </c>
      <c r="C1690" s="18">
        <v>7</v>
      </c>
      <c r="D1690" s="18">
        <v>1.00072757</v>
      </c>
      <c r="E1690" s="101">
        <f t="shared" si="26"/>
        <v>0.91974536270109619</v>
      </c>
      <c r="F1690" s="94"/>
      <c r="G1690" s="1"/>
      <c r="H1690" s="1"/>
      <c r="I1690" s="1"/>
    </row>
    <row r="1691" spans="1:9">
      <c r="A1691" s="18">
        <v>3</v>
      </c>
      <c r="B1691" s="18">
        <v>12</v>
      </c>
      <c r="C1691" s="18">
        <v>8</v>
      </c>
      <c r="D1691" s="18">
        <v>0.94186434100000005</v>
      </c>
      <c r="E1691" s="101">
        <f t="shared" si="26"/>
        <v>0.86564554220113465</v>
      </c>
      <c r="F1691" s="94"/>
      <c r="G1691" s="1"/>
      <c r="H1691" s="1"/>
      <c r="I1691" s="1"/>
    </row>
    <row r="1692" spans="1:9">
      <c r="A1692" s="18">
        <v>3</v>
      </c>
      <c r="B1692" s="18">
        <v>12</v>
      </c>
      <c r="C1692" s="18">
        <v>9</v>
      </c>
      <c r="D1692" s="18">
        <v>0.86232832500000001</v>
      </c>
      <c r="E1692" s="101">
        <f t="shared" si="26"/>
        <v>0.79254584546376972</v>
      </c>
      <c r="F1692" s="94"/>
      <c r="G1692" s="1"/>
      <c r="H1692" s="1"/>
      <c r="I1692" s="1"/>
    </row>
    <row r="1693" spans="1:9">
      <c r="A1693" s="18">
        <v>3</v>
      </c>
      <c r="B1693" s="18">
        <v>12</v>
      </c>
      <c r="C1693" s="18">
        <v>10</v>
      </c>
      <c r="D1693" s="18">
        <v>0.86650798500000004</v>
      </c>
      <c r="E1693" s="101">
        <f t="shared" si="26"/>
        <v>0.79638727345867066</v>
      </c>
      <c r="F1693" s="94"/>
      <c r="G1693" s="1"/>
      <c r="H1693" s="1"/>
      <c r="I1693" s="1"/>
    </row>
    <row r="1694" spans="1:9">
      <c r="A1694" s="18">
        <v>3</v>
      </c>
      <c r="B1694" s="18">
        <v>12</v>
      </c>
      <c r="C1694" s="18">
        <v>11</v>
      </c>
      <c r="D1694" s="18">
        <v>0.87089302099999999</v>
      </c>
      <c r="E1694" s="101">
        <f t="shared" si="26"/>
        <v>0.80041745774376771</v>
      </c>
      <c r="F1694" s="94"/>
      <c r="G1694" s="1"/>
      <c r="H1694" s="1"/>
      <c r="I1694" s="1"/>
    </row>
    <row r="1695" spans="1:9">
      <c r="A1695" s="18">
        <v>3</v>
      </c>
      <c r="B1695" s="18">
        <v>12</v>
      </c>
      <c r="C1695" s="18">
        <v>12</v>
      </c>
      <c r="D1695" s="18">
        <v>0.83140058400000005</v>
      </c>
      <c r="E1695" s="101">
        <f t="shared" si="26"/>
        <v>0.7641208802521382</v>
      </c>
      <c r="F1695" s="94"/>
      <c r="G1695" s="1"/>
      <c r="H1695" s="1"/>
      <c r="I1695" s="1"/>
    </row>
    <row r="1696" spans="1:9">
      <c r="A1696" s="18">
        <v>3</v>
      </c>
      <c r="B1696" s="18">
        <v>12</v>
      </c>
      <c r="C1696" s="18">
        <v>13</v>
      </c>
      <c r="D1696" s="18">
        <v>0.79364452699999999</v>
      </c>
      <c r="E1696" s="101">
        <f t="shared" si="26"/>
        <v>0.72942016910891638</v>
      </c>
      <c r="F1696" s="94"/>
      <c r="G1696" s="1"/>
      <c r="H1696" s="1"/>
      <c r="I1696" s="1"/>
    </row>
    <row r="1697" spans="1:9">
      <c r="A1697" s="18">
        <v>3</v>
      </c>
      <c r="B1697" s="18">
        <v>12</v>
      </c>
      <c r="C1697" s="18">
        <v>14</v>
      </c>
      <c r="D1697" s="18">
        <v>0.77481297900000001</v>
      </c>
      <c r="E1697" s="101">
        <f t="shared" si="26"/>
        <v>0.71211253268046948</v>
      </c>
      <c r="F1697" s="94"/>
      <c r="G1697" s="1"/>
      <c r="H1697" s="1"/>
      <c r="I1697" s="1"/>
    </row>
    <row r="1698" spans="1:9">
      <c r="A1698" s="18">
        <v>3</v>
      </c>
      <c r="B1698" s="18">
        <v>12</v>
      </c>
      <c r="C1698" s="18">
        <v>15</v>
      </c>
      <c r="D1698" s="18">
        <v>0.81235020499999999</v>
      </c>
      <c r="E1698" s="101">
        <f t="shared" si="26"/>
        <v>0.74661212135689914</v>
      </c>
      <c r="F1698" s="94"/>
      <c r="G1698" s="1"/>
      <c r="H1698" s="1"/>
      <c r="I1698" s="1"/>
    </row>
    <row r="1699" spans="1:9">
      <c r="A1699" s="18">
        <v>3</v>
      </c>
      <c r="B1699" s="18">
        <v>12</v>
      </c>
      <c r="C1699" s="18">
        <v>16</v>
      </c>
      <c r="D1699" s="18">
        <v>0.97189398500000002</v>
      </c>
      <c r="E1699" s="101">
        <f t="shared" si="26"/>
        <v>0.89324508741259001</v>
      </c>
      <c r="F1699" s="94"/>
      <c r="G1699" s="1"/>
      <c r="H1699" s="1"/>
      <c r="I1699" s="1"/>
    </row>
    <row r="1700" spans="1:9">
      <c r="A1700" s="18">
        <v>3</v>
      </c>
      <c r="B1700" s="18">
        <v>12</v>
      </c>
      <c r="C1700" s="18">
        <v>17</v>
      </c>
      <c r="D1700" s="18">
        <v>1.286634509</v>
      </c>
      <c r="E1700" s="101">
        <f t="shared" si="26"/>
        <v>1.1825157601523377</v>
      </c>
      <c r="F1700" s="94"/>
      <c r="G1700" s="1"/>
      <c r="H1700" s="1"/>
      <c r="I1700" s="1"/>
    </row>
    <row r="1701" spans="1:9">
      <c r="A1701" s="18">
        <v>3</v>
      </c>
      <c r="B1701" s="18">
        <v>12</v>
      </c>
      <c r="C1701" s="18">
        <v>18</v>
      </c>
      <c r="D1701" s="18">
        <v>1.579726162</v>
      </c>
      <c r="E1701" s="101">
        <f t="shared" si="26"/>
        <v>1.4518894606222357</v>
      </c>
      <c r="F1701" s="94"/>
      <c r="G1701" s="1"/>
      <c r="H1701" s="1"/>
      <c r="I1701" s="1"/>
    </row>
    <row r="1702" spans="1:9">
      <c r="A1702" s="18">
        <v>3</v>
      </c>
      <c r="B1702" s="18">
        <v>12</v>
      </c>
      <c r="C1702" s="18">
        <v>19</v>
      </c>
      <c r="D1702" s="18">
        <v>1.760037048</v>
      </c>
      <c r="E1702" s="101">
        <f t="shared" si="26"/>
        <v>1.6176089893077761</v>
      </c>
      <c r="F1702" s="94"/>
      <c r="G1702" s="1"/>
      <c r="H1702" s="1"/>
      <c r="I1702" s="1"/>
    </row>
    <row r="1703" spans="1:9">
      <c r="A1703" s="18">
        <v>3</v>
      </c>
      <c r="B1703" s="18">
        <v>12</v>
      </c>
      <c r="C1703" s="18">
        <v>20</v>
      </c>
      <c r="D1703" s="18">
        <v>1.8049780470000001</v>
      </c>
      <c r="E1703" s="101">
        <f t="shared" si="26"/>
        <v>1.6589132130191349</v>
      </c>
      <c r="F1703" s="94"/>
      <c r="G1703" s="1"/>
      <c r="H1703" s="1"/>
      <c r="I1703" s="1"/>
    </row>
    <row r="1704" spans="1:9">
      <c r="A1704" s="18">
        <v>3</v>
      </c>
      <c r="B1704" s="18">
        <v>12</v>
      </c>
      <c r="C1704" s="18">
        <v>21</v>
      </c>
      <c r="D1704" s="18">
        <v>1.6356683240000001</v>
      </c>
      <c r="E1704" s="101">
        <f t="shared" si="26"/>
        <v>1.5033045965907326</v>
      </c>
      <c r="F1704" s="94"/>
      <c r="G1704" s="1"/>
      <c r="H1704" s="1"/>
      <c r="I1704" s="1"/>
    </row>
    <row r="1705" spans="1:9">
      <c r="A1705" s="18">
        <v>3</v>
      </c>
      <c r="B1705" s="18">
        <v>12</v>
      </c>
      <c r="C1705" s="18">
        <v>22</v>
      </c>
      <c r="D1705" s="18">
        <v>1.319104788</v>
      </c>
      <c r="E1705" s="101">
        <f t="shared" si="26"/>
        <v>1.2123584360524939</v>
      </c>
      <c r="F1705" s="94"/>
      <c r="G1705" s="1"/>
      <c r="H1705" s="1"/>
      <c r="I1705" s="1"/>
    </row>
    <row r="1706" spans="1:9">
      <c r="A1706" s="18">
        <v>3</v>
      </c>
      <c r="B1706" s="18">
        <v>12</v>
      </c>
      <c r="C1706" s="18">
        <v>23</v>
      </c>
      <c r="D1706" s="18">
        <v>1.022822256</v>
      </c>
      <c r="E1706" s="101">
        <f t="shared" si="26"/>
        <v>0.94005207313662142</v>
      </c>
      <c r="F1706" s="94"/>
      <c r="G1706" s="1"/>
      <c r="H1706" s="1"/>
      <c r="I1706" s="1"/>
    </row>
    <row r="1707" spans="1:9">
      <c r="A1707" s="18">
        <v>3</v>
      </c>
      <c r="B1707" s="18">
        <v>13</v>
      </c>
      <c r="C1707" s="18">
        <v>0</v>
      </c>
      <c r="D1707" s="18">
        <v>0.71159338599999999</v>
      </c>
      <c r="E1707" s="101">
        <f t="shared" si="26"/>
        <v>0.65400887966169563</v>
      </c>
      <c r="F1707" s="94"/>
      <c r="G1707" s="1"/>
      <c r="H1707" s="1"/>
      <c r="I1707" s="1"/>
    </row>
    <row r="1708" spans="1:9">
      <c r="A1708" s="18">
        <v>3</v>
      </c>
      <c r="B1708" s="18">
        <v>13</v>
      </c>
      <c r="C1708" s="18">
        <v>1</v>
      </c>
      <c r="D1708" s="18">
        <v>0.60248577599999997</v>
      </c>
      <c r="E1708" s="101">
        <f t="shared" si="26"/>
        <v>0.55373062078160928</v>
      </c>
      <c r="F1708" s="94"/>
      <c r="G1708" s="1"/>
      <c r="H1708" s="1"/>
      <c r="I1708" s="1"/>
    </row>
    <row r="1709" spans="1:9">
      <c r="A1709" s="18">
        <v>3</v>
      </c>
      <c r="B1709" s="18">
        <v>13</v>
      </c>
      <c r="C1709" s="18">
        <v>2</v>
      </c>
      <c r="D1709" s="18">
        <v>0.55981414100000004</v>
      </c>
      <c r="E1709" s="101">
        <f t="shared" si="26"/>
        <v>0.51451211657858853</v>
      </c>
      <c r="F1709" s="94"/>
      <c r="G1709" s="1"/>
      <c r="H1709" s="1"/>
      <c r="I1709" s="1"/>
    </row>
    <row r="1710" spans="1:9">
      <c r="A1710" s="18">
        <v>3</v>
      </c>
      <c r="B1710" s="18">
        <v>13</v>
      </c>
      <c r="C1710" s="18">
        <v>3</v>
      </c>
      <c r="D1710" s="18">
        <v>0.55480965000000004</v>
      </c>
      <c r="E1710" s="101">
        <f t="shared" si="26"/>
        <v>0.50991260565482199</v>
      </c>
      <c r="F1710" s="94"/>
      <c r="G1710" s="1"/>
      <c r="H1710" s="1"/>
      <c r="I1710" s="1"/>
    </row>
    <row r="1711" spans="1:9">
      <c r="A1711" s="18">
        <v>3</v>
      </c>
      <c r="B1711" s="18">
        <v>13</v>
      </c>
      <c r="C1711" s="18">
        <v>4</v>
      </c>
      <c r="D1711" s="18">
        <v>0.55598020500000001</v>
      </c>
      <c r="E1711" s="101">
        <f t="shared" si="26"/>
        <v>0.51098843544637707</v>
      </c>
      <c r="F1711" s="94"/>
      <c r="G1711" s="1"/>
      <c r="H1711" s="1"/>
      <c r="I1711" s="1"/>
    </row>
    <row r="1712" spans="1:9">
      <c r="A1712" s="18">
        <v>3</v>
      </c>
      <c r="B1712" s="18">
        <v>13</v>
      </c>
      <c r="C1712" s="18">
        <v>5</v>
      </c>
      <c r="D1712" s="18">
        <v>0.61079207999999996</v>
      </c>
      <c r="E1712" s="101">
        <f t="shared" si="26"/>
        <v>0.56136475100266992</v>
      </c>
      <c r="F1712" s="94"/>
      <c r="G1712" s="1"/>
      <c r="H1712" s="1"/>
      <c r="I1712" s="1"/>
    </row>
    <row r="1713" spans="1:9">
      <c r="A1713" s="18">
        <v>3</v>
      </c>
      <c r="B1713" s="18">
        <v>13</v>
      </c>
      <c r="C1713" s="18">
        <v>6</v>
      </c>
      <c r="D1713" s="18">
        <v>0.76271468899999995</v>
      </c>
      <c r="E1713" s="101">
        <f t="shared" si="26"/>
        <v>0.70099327659350763</v>
      </c>
      <c r="F1713" s="94"/>
      <c r="G1713" s="1"/>
      <c r="H1713" s="1"/>
      <c r="I1713" s="1"/>
    </row>
    <row r="1714" spans="1:9">
      <c r="A1714" s="18">
        <v>3</v>
      </c>
      <c r="B1714" s="18">
        <v>13</v>
      </c>
      <c r="C1714" s="18">
        <v>7</v>
      </c>
      <c r="D1714" s="18">
        <v>0.97764395299999995</v>
      </c>
      <c r="E1714" s="101">
        <f t="shared" si="26"/>
        <v>0.89852974885514381</v>
      </c>
      <c r="F1714" s="94"/>
      <c r="G1714" s="1"/>
      <c r="H1714" s="1"/>
      <c r="I1714" s="1"/>
    </row>
    <row r="1715" spans="1:9">
      <c r="A1715" s="18">
        <v>3</v>
      </c>
      <c r="B1715" s="18">
        <v>13</v>
      </c>
      <c r="C1715" s="18">
        <v>8</v>
      </c>
      <c r="D1715" s="18">
        <v>0.90888742600000005</v>
      </c>
      <c r="E1715" s="101">
        <f t="shared" si="26"/>
        <v>0.83533722897315177</v>
      </c>
      <c r="F1715" s="94"/>
      <c r="G1715" s="1"/>
      <c r="H1715" s="1"/>
      <c r="I1715" s="1"/>
    </row>
    <row r="1716" spans="1:9">
      <c r="A1716" s="18">
        <v>3</v>
      </c>
      <c r="B1716" s="18">
        <v>13</v>
      </c>
      <c r="C1716" s="18">
        <v>9</v>
      </c>
      <c r="D1716" s="18">
        <v>0.826651307</v>
      </c>
      <c r="E1716" s="101">
        <f t="shared" si="26"/>
        <v>0.75975593056165147</v>
      </c>
      <c r="F1716" s="94"/>
      <c r="G1716" s="1"/>
      <c r="H1716" s="1"/>
      <c r="I1716" s="1"/>
    </row>
    <row r="1717" spans="1:9">
      <c r="A1717" s="18">
        <v>3</v>
      </c>
      <c r="B1717" s="18">
        <v>13</v>
      </c>
      <c r="C1717" s="18">
        <v>10</v>
      </c>
      <c r="D1717" s="18">
        <v>0.82927792499999997</v>
      </c>
      <c r="E1717" s="101">
        <f t="shared" si="26"/>
        <v>0.76216999388668527</v>
      </c>
      <c r="F1717" s="94"/>
      <c r="G1717" s="1"/>
      <c r="H1717" s="1"/>
      <c r="I1717" s="1"/>
    </row>
    <row r="1718" spans="1:9">
      <c r="A1718" s="18">
        <v>3</v>
      </c>
      <c r="B1718" s="18">
        <v>13</v>
      </c>
      <c r="C1718" s="18">
        <v>11</v>
      </c>
      <c r="D1718" s="18">
        <v>0.83253875300000002</v>
      </c>
      <c r="E1718" s="101">
        <f t="shared" si="26"/>
        <v>0.76516694482665581</v>
      </c>
      <c r="F1718" s="94"/>
      <c r="G1718" s="1"/>
      <c r="H1718" s="1"/>
      <c r="I1718" s="1"/>
    </row>
    <row r="1719" spans="1:9">
      <c r="A1719" s="18">
        <v>3</v>
      </c>
      <c r="B1719" s="18">
        <v>13</v>
      </c>
      <c r="C1719" s="18">
        <v>12</v>
      </c>
      <c r="D1719" s="18">
        <v>0.80821558999999998</v>
      </c>
      <c r="E1719" s="101">
        <f t="shared" si="26"/>
        <v>0.74281209317060226</v>
      </c>
      <c r="F1719" s="94"/>
      <c r="G1719" s="1"/>
      <c r="H1719" s="1"/>
      <c r="I1719" s="1"/>
    </row>
    <row r="1720" spans="1:9">
      <c r="A1720" s="18">
        <v>3</v>
      </c>
      <c r="B1720" s="18">
        <v>13</v>
      </c>
      <c r="C1720" s="18">
        <v>13</v>
      </c>
      <c r="D1720" s="18">
        <v>0.77732387800000002</v>
      </c>
      <c r="E1720" s="101">
        <f t="shared" si="26"/>
        <v>0.71442024137231741</v>
      </c>
      <c r="F1720" s="94"/>
      <c r="G1720" s="1"/>
      <c r="H1720" s="1"/>
      <c r="I1720" s="1"/>
    </row>
    <row r="1721" spans="1:9">
      <c r="A1721" s="18">
        <v>3</v>
      </c>
      <c r="B1721" s="18">
        <v>13</v>
      </c>
      <c r="C1721" s="18">
        <v>14</v>
      </c>
      <c r="D1721" s="18">
        <v>0.76610997599999997</v>
      </c>
      <c r="E1721" s="101">
        <f t="shared" si="26"/>
        <v>0.70411380566346149</v>
      </c>
      <c r="F1721" s="94"/>
      <c r="G1721" s="1"/>
      <c r="H1721" s="1"/>
      <c r="I1721" s="1"/>
    </row>
    <row r="1722" spans="1:9">
      <c r="A1722" s="18">
        <v>3</v>
      </c>
      <c r="B1722" s="18">
        <v>13</v>
      </c>
      <c r="C1722" s="18">
        <v>15</v>
      </c>
      <c r="D1722" s="18">
        <v>0.80192859000000005</v>
      </c>
      <c r="E1722" s="101">
        <f t="shared" si="26"/>
        <v>0.73703385814575761</v>
      </c>
      <c r="F1722" s="94"/>
      <c r="G1722" s="1"/>
      <c r="H1722" s="1"/>
      <c r="I1722" s="1"/>
    </row>
    <row r="1723" spans="1:9">
      <c r="A1723" s="18">
        <v>3</v>
      </c>
      <c r="B1723" s="18">
        <v>13</v>
      </c>
      <c r="C1723" s="18">
        <v>16</v>
      </c>
      <c r="D1723" s="18">
        <v>0.95827285600000001</v>
      </c>
      <c r="E1723" s="101">
        <f t="shared" si="26"/>
        <v>0.88072622552842761</v>
      </c>
      <c r="F1723" s="94"/>
      <c r="G1723" s="1"/>
      <c r="H1723" s="1"/>
      <c r="I1723" s="1"/>
    </row>
    <row r="1724" spans="1:9">
      <c r="A1724" s="18">
        <v>3</v>
      </c>
      <c r="B1724" s="18">
        <v>13</v>
      </c>
      <c r="C1724" s="18">
        <v>17</v>
      </c>
      <c r="D1724" s="18">
        <v>1.2741584459999999</v>
      </c>
      <c r="E1724" s="101">
        <f t="shared" si="26"/>
        <v>1.1710493017144865</v>
      </c>
      <c r="F1724" s="94"/>
      <c r="G1724" s="1"/>
      <c r="H1724" s="1"/>
      <c r="I1724" s="1"/>
    </row>
    <row r="1725" spans="1:9">
      <c r="A1725" s="18">
        <v>3</v>
      </c>
      <c r="B1725" s="18">
        <v>13</v>
      </c>
      <c r="C1725" s="18">
        <v>18</v>
      </c>
      <c r="D1725" s="18">
        <v>1.56330261</v>
      </c>
      <c r="E1725" s="101">
        <f t="shared" si="26"/>
        <v>1.4367949571390546</v>
      </c>
      <c r="F1725" s="94"/>
      <c r="G1725" s="1"/>
      <c r="H1725" s="1"/>
      <c r="I1725" s="1"/>
    </row>
    <row r="1726" spans="1:9">
      <c r="A1726" s="18">
        <v>3</v>
      </c>
      <c r="B1726" s="18">
        <v>13</v>
      </c>
      <c r="C1726" s="18">
        <v>19</v>
      </c>
      <c r="D1726" s="18">
        <v>1.7437670169999999</v>
      </c>
      <c r="E1726" s="101">
        <f t="shared" si="26"/>
        <v>1.6026555833940634</v>
      </c>
      <c r="F1726" s="94"/>
      <c r="G1726" s="1"/>
      <c r="H1726" s="1"/>
      <c r="I1726" s="1"/>
    </row>
    <row r="1727" spans="1:9">
      <c r="A1727" s="18">
        <v>3</v>
      </c>
      <c r="B1727" s="18">
        <v>13</v>
      </c>
      <c r="C1727" s="18">
        <v>20</v>
      </c>
      <c r="D1727" s="18">
        <v>1.792804273</v>
      </c>
      <c r="E1727" s="101">
        <f t="shared" si="26"/>
        <v>1.6477245813488082</v>
      </c>
      <c r="F1727" s="94"/>
      <c r="G1727" s="1"/>
      <c r="H1727" s="1"/>
      <c r="I1727" s="1"/>
    </row>
    <row r="1728" spans="1:9">
      <c r="A1728" s="18">
        <v>3</v>
      </c>
      <c r="B1728" s="18">
        <v>13</v>
      </c>
      <c r="C1728" s="18">
        <v>21</v>
      </c>
      <c r="D1728" s="18">
        <v>1.626726981</v>
      </c>
      <c r="E1728" s="101">
        <f t="shared" si="26"/>
        <v>1.4950868168401759</v>
      </c>
      <c r="F1728" s="94"/>
      <c r="G1728" s="1"/>
      <c r="H1728" s="1"/>
      <c r="I1728" s="1"/>
    </row>
    <row r="1729" spans="1:9">
      <c r="A1729" s="18">
        <v>3</v>
      </c>
      <c r="B1729" s="18">
        <v>13</v>
      </c>
      <c r="C1729" s="18">
        <v>22</v>
      </c>
      <c r="D1729" s="18">
        <v>1.3242641749999999</v>
      </c>
      <c r="E1729" s="101">
        <f t="shared" si="26"/>
        <v>1.2171003082761505</v>
      </c>
      <c r="F1729" s="94"/>
      <c r="G1729" s="1"/>
      <c r="H1729" s="1"/>
      <c r="I1729" s="1"/>
    </row>
    <row r="1730" spans="1:9">
      <c r="A1730" s="18">
        <v>3</v>
      </c>
      <c r="B1730" s="18">
        <v>13</v>
      </c>
      <c r="C1730" s="18">
        <v>23</v>
      </c>
      <c r="D1730" s="18">
        <v>1.035334875</v>
      </c>
      <c r="E1730" s="101">
        <f t="shared" si="26"/>
        <v>0.95155212934122424</v>
      </c>
      <c r="F1730" s="94"/>
      <c r="G1730" s="1"/>
      <c r="H1730" s="1"/>
      <c r="I1730" s="1"/>
    </row>
    <row r="1731" spans="1:9">
      <c r="A1731" s="18">
        <v>3</v>
      </c>
      <c r="B1731" s="18">
        <v>14</v>
      </c>
      <c r="C1731" s="18">
        <v>0</v>
      </c>
      <c r="D1731" s="18">
        <v>0.73247637499999996</v>
      </c>
      <c r="E1731" s="101">
        <f t="shared" si="26"/>
        <v>0.67320194765330499</v>
      </c>
      <c r="F1731" s="94"/>
      <c r="G1731" s="1"/>
      <c r="H1731" s="1"/>
      <c r="I1731" s="1"/>
    </row>
    <row r="1732" spans="1:9">
      <c r="A1732" s="18">
        <v>3</v>
      </c>
      <c r="B1732" s="18">
        <v>14</v>
      </c>
      <c r="C1732" s="18">
        <v>1</v>
      </c>
      <c r="D1732" s="18">
        <v>0.61909597500000002</v>
      </c>
      <c r="E1732" s="101">
        <f t="shared" ref="E1732:E1795" si="27">D1732/H$15</f>
        <v>0.56899666716803232</v>
      </c>
      <c r="F1732" s="94"/>
      <c r="G1732" s="1"/>
      <c r="H1732" s="1"/>
      <c r="I1732" s="1"/>
    </row>
    <row r="1733" spans="1:9">
      <c r="A1733" s="18">
        <v>3</v>
      </c>
      <c r="B1733" s="18">
        <v>14</v>
      </c>
      <c r="C1733" s="18">
        <v>2</v>
      </c>
      <c r="D1733" s="18">
        <v>0.57036028400000005</v>
      </c>
      <c r="E1733" s="101">
        <f t="shared" si="27"/>
        <v>0.524204830569303</v>
      </c>
      <c r="F1733" s="94"/>
      <c r="G1733" s="1"/>
      <c r="H1733" s="1"/>
      <c r="I1733" s="1"/>
    </row>
    <row r="1734" spans="1:9">
      <c r="A1734" s="18">
        <v>3</v>
      </c>
      <c r="B1734" s="18">
        <v>14</v>
      </c>
      <c r="C1734" s="18">
        <v>3</v>
      </c>
      <c r="D1734" s="18">
        <v>0.56215850700000003</v>
      </c>
      <c r="E1734" s="101">
        <f t="shared" si="27"/>
        <v>0.51666676867533667</v>
      </c>
      <c r="F1734" s="94"/>
      <c r="G1734" s="1"/>
      <c r="H1734" s="1"/>
      <c r="I1734" s="1"/>
    </row>
    <row r="1735" spans="1:9">
      <c r="A1735" s="18">
        <v>3</v>
      </c>
      <c r="B1735" s="18">
        <v>14</v>
      </c>
      <c r="C1735" s="18">
        <v>4</v>
      </c>
      <c r="D1735" s="18">
        <v>0.56264266200000002</v>
      </c>
      <c r="E1735" s="101">
        <f t="shared" si="27"/>
        <v>0.51711174424054318</v>
      </c>
      <c r="F1735" s="94"/>
      <c r="G1735" s="1"/>
      <c r="H1735" s="1"/>
      <c r="I1735" s="1"/>
    </row>
    <row r="1736" spans="1:9">
      <c r="A1736" s="18">
        <v>3</v>
      </c>
      <c r="B1736" s="18">
        <v>14</v>
      </c>
      <c r="C1736" s="18">
        <v>5</v>
      </c>
      <c r="D1736" s="18">
        <v>0.61642478999999994</v>
      </c>
      <c r="E1736" s="101">
        <f t="shared" si="27"/>
        <v>0.56654164335304258</v>
      </c>
      <c r="F1736" s="94"/>
      <c r="G1736" s="1"/>
      <c r="H1736" s="1"/>
      <c r="I1736" s="1"/>
    </row>
    <row r="1737" spans="1:9">
      <c r="A1737" s="18">
        <v>3</v>
      </c>
      <c r="B1737" s="18">
        <v>14</v>
      </c>
      <c r="C1737" s="18">
        <v>6</v>
      </c>
      <c r="D1737" s="18">
        <v>0.76772291299999995</v>
      </c>
      <c r="E1737" s="101">
        <f t="shared" si="27"/>
        <v>0.70559621843048359</v>
      </c>
      <c r="F1737" s="94"/>
      <c r="G1737" s="1"/>
      <c r="H1737" s="1"/>
      <c r="I1737" s="1"/>
    </row>
    <row r="1738" spans="1:9">
      <c r="A1738" s="18">
        <v>3</v>
      </c>
      <c r="B1738" s="18">
        <v>14</v>
      </c>
      <c r="C1738" s="18">
        <v>7</v>
      </c>
      <c r="D1738" s="18">
        <v>0.98337639700000001</v>
      </c>
      <c r="E1738" s="101">
        <f t="shared" si="27"/>
        <v>0.90379830439813125</v>
      </c>
      <c r="F1738" s="94"/>
      <c r="G1738" s="1"/>
      <c r="H1738" s="1"/>
      <c r="I1738" s="1"/>
    </row>
    <row r="1739" spans="1:9">
      <c r="A1739" s="18">
        <v>3</v>
      </c>
      <c r="B1739" s="18">
        <v>14</v>
      </c>
      <c r="C1739" s="18">
        <v>8</v>
      </c>
      <c r="D1739" s="18">
        <v>0.91275992800000005</v>
      </c>
      <c r="E1739" s="101">
        <f t="shared" si="27"/>
        <v>0.83889635521622186</v>
      </c>
      <c r="F1739" s="94"/>
      <c r="G1739" s="1"/>
      <c r="H1739" s="1"/>
      <c r="I1739" s="1"/>
    </row>
    <row r="1740" spans="1:9">
      <c r="A1740" s="18">
        <v>3</v>
      </c>
      <c r="B1740" s="18">
        <v>14</v>
      </c>
      <c r="C1740" s="18">
        <v>9</v>
      </c>
      <c r="D1740" s="18">
        <v>0.82476876899999996</v>
      </c>
      <c r="E1740" s="101">
        <f t="shared" si="27"/>
        <v>0.75802573380529681</v>
      </c>
      <c r="F1740" s="94"/>
      <c r="G1740" s="1"/>
      <c r="H1740" s="1"/>
      <c r="I1740" s="1"/>
    </row>
    <row r="1741" spans="1:9">
      <c r="A1741" s="18">
        <v>3</v>
      </c>
      <c r="B1741" s="18">
        <v>14</v>
      </c>
      <c r="C1741" s="18">
        <v>10</v>
      </c>
      <c r="D1741" s="18">
        <v>0.826351736</v>
      </c>
      <c r="E1741" s="101">
        <f t="shared" si="27"/>
        <v>0.75948060184451649</v>
      </c>
      <c r="F1741" s="94"/>
      <c r="G1741" s="1"/>
      <c r="H1741" s="1"/>
      <c r="I1741" s="1"/>
    </row>
    <row r="1742" spans="1:9">
      <c r="A1742" s="18">
        <v>3</v>
      </c>
      <c r="B1742" s="18">
        <v>14</v>
      </c>
      <c r="C1742" s="18">
        <v>11</v>
      </c>
      <c r="D1742" s="18">
        <v>0.82857442199999998</v>
      </c>
      <c r="E1742" s="101">
        <f t="shared" si="27"/>
        <v>0.76152342069204815</v>
      </c>
      <c r="F1742" s="94"/>
      <c r="G1742" s="1"/>
      <c r="H1742" s="1"/>
      <c r="I1742" s="1"/>
    </row>
    <row r="1743" spans="1:9">
      <c r="A1743" s="18">
        <v>3</v>
      </c>
      <c r="B1743" s="18">
        <v>14</v>
      </c>
      <c r="C1743" s="18">
        <v>12</v>
      </c>
      <c r="D1743" s="18">
        <v>0.80212503700000004</v>
      </c>
      <c r="E1743" s="101">
        <f t="shared" si="27"/>
        <v>0.73721440800036642</v>
      </c>
      <c r="F1743" s="94"/>
      <c r="G1743" s="1"/>
      <c r="H1743" s="1"/>
      <c r="I1743" s="1"/>
    </row>
    <row r="1744" spans="1:9">
      <c r="A1744" s="18">
        <v>3</v>
      </c>
      <c r="B1744" s="18">
        <v>14</v>
      </c>
      <c r="C1744" s="18">
        <v>13</v>
      </c>
      <c r="D1744" s="18">
        <v>0.77084887400000002</v>
      </c>
      <c r="E1744" s="101">
        <f t="shared" si="27"/>
        <v>0.70846921625718939</v>
      </c>
      <c r="F1744" s="94"/>
      <c r="G1744" s="1"/>
      <c r="H1744" s="1"/>
      <c r="I1744" s="1"/>
    </row>
    <row r="1745" spans="1:9">
      <c r="A1745" s="18">
        <v>3</v>
      </c>
      <c r="B1745" s="18">
        <v>14</v>
      </c>
      <c r="C1745" s="18">
        <v>14</v>
      </c>
      <c r="D1745" s="18">
        <v>0.75694898899999996</v>
      </c>
      <c r="E1745" s="101">
        <f t="shared" si="27"/>
        <v>0.69569415623677988</v>
      </c>
      <c r="F1745" s="94"/>
      <c r="G1745" s="1"/>
      <c r="H1745" s="1"/>
      <c r="I1745" s="1"/>
    </row>
    <row r="1746" spans="1:9">
      <c r="A1746" s="18">
        <v>3</v>
      </c>
      <c r="B1746" s="18">
        <v>14</v>
      </c>
      <c r="C1746" s="18">
        <v>15</v>
      </c>
      <c r="D1746" s="18">
        <v>0.78579366399999995</v>
      </c>
      <c r="E1746" s="101">
        <f t="shared" si="27"/>
        <v>0.7222046240855573</v>
      </c>
      <c r="F1746" s="94"/>
      <c r="G1746" s="1"/>
      <c r="H1746" s="1"/>
      <c r="I1746" s="1"/>
    </row>
    <row r="1747" spans="1:9">
      <c r="A1747" s="18">
        <v>3</v>
      </c>
      <c r="B1747" s="18">
        <v>14</v>
      </c>
      <c r="C1747" s="18">
        <v>16</v>
      </c>
      <c r="D1747" s="18">
        <v>0.94206435200000005</v>
      </c>
      <c r="E1747" s="101">
        <f t="shared" si="27"/>
        <v>0.86582936764499574</v>
      </c>
      <c r="F1747" s="94"/>
      <c r="G1747" s="1"/>
      <c r="H1747" s="1"/>
      <c r="I1747" s="1"/>
    </row>
    <row r="1748" spans="1:9">
      <c r="A1748" s="18">
        <v>3</v>
      </c>
      <c r="B1748" s="18">
        <v>14</v>
      </c>
      <c r="C1748" s="18">
        <v>17</v>
      </c>
      <c r="D1748" s="18">
        <v>1.2531273510000001</v>
      </c>
      <c r="E1748" s="101">
        <f t="shared" si="27"/>
        <v>1.1517201129535772</v>
      </c>
      <c r="F1748" s="94"/>
      <c r="G1748" s="1"/>
      <c r="H1748" s="1"/>
      <c r="I1748" s="1"/>
    </row>
    <row r="1749" spans="1:9">
      <c r="A1749" s="18">
        <v>3</v>
      </c>
      <c r="B1749" s="18">
        <v>14</v>
      </c>
      <c r="C1749" s="18">
        <v>18</v>
      </c>
      <c r="D1749" s="18">
        <v>1.545415846</v>
      </c>
      <c r="E1749" s="101">
        <f t="shared" si="27"/>
        <v>1.4203556496432805</v>
      </c>
      <c r="F1749" s="94"/>
      <c r="G1749" s="1"/>
      <c r="H1749" s="1"/>
      <c r="I1749" s="1"/>
    </row>
    <row r="1750" spans="1:9">
      <c r="A1750" s="18">
        <v>3</v>
      </c>
      <c r="B1750" s="18">
        <v>14</v>
      </c>
      <c r="C1750" s="18">
        <v>19</v>
      </c>
      <c r="D1750" s="18">
        <v>1.726783693</v>
      </c>
      <c r="E1750" s="101">
        <f t="shared" si="27"/>
        <v>1.5870466065251139</v>
      </c>
      <c r="F1750" s="94"/>
      <c r="G1750" s="1"/>
      <c r="H1750" s="1"/>
      <c r="I1750" s="1"/>
    </row>
    <row r="1751" spans="1:9">
      <c r="A1751" s="18">
        <v>3</v>
      </c>
      <c r="B1751" s="18">
        <v>14</v>
      </c>
      <c r="C1751" s="18">
        <v>20</v>
      </c>
      <c r="D1751" s="18">
        <v>1.7778775840000001</v>
      </c>
      <c r="E1751" s="101">
        <f t="shared" si="27"/>
        <v>1.6340058097272454</v>
      </c>
      <c r="F1751" s="94"/>
      <c r="G1751" s="1"/>
      <c r="H1751" s="1"/>
      <c r="I1751" s="1"/>
    </row>
    <row r="1752" spans="1:9">
      <c r="A1752" s="18">
        <v>3</v>
      </c>
      <c r="B1752" s="18">
        <v>14</v>
      </c>
      <c r="C1752" s="18">
        <v>21</v>
      </c>
      <c r="D1752" s="18">
        <v>1.615581991</v>
      </c>
      <c r="E1752" s="101">
        <f t="shared" si="27"/>
        <v>1.484843716542809</v>
      </c>
      <c r="F1752" s="94"/>
      <c r="G1752" s="1"/>
      <c r="H1752" s="1"/>
      <c r="I1752" s="1"/>
    </row>
    <row r="1753" spans="1:9">
      <c r="A1753" s="18">
        <v>3</v>
      </c>
      <c r="B1753" s="18">
        <v>14</v>
      </c>
      <c r="C1753" s="18">
        <v>22</v>
      </c>
      <c r="D1753" s="18">
        <v>1.3150603590000001</v>
      </c>
      <c r="E1753" s="101">
        <f t="shared" si="27"/>
        <v>1.2086412957147656</v>
      </c>
      <c r="F1753" s="94"/>
      <c r="G1753" s="1"/>
      <c r="H1753" s="1"/>
      <c r="I1753" s="1"/>
    </row>
    <row r="1754" spans="1:9">
      <c r="A1754" s="18">
        <v>3</v>
      </c>
      <c r="B1754" s="18">
        <v>14</v>
      </c>
      <c r="C1754" s="18">
        <v>23</v>
      </c>
      <c r="D1754" s="18">
        <v>1.0275078799999999</v>
      </c>
      <c r="E1754" s="101">
        <f t="shared" si="27"/>
        <v>0.94435852083982685</v>
      </c>
      <c r="F1754" s="94"/>
      <c r="G1754" s="1"/>
      <c r="H1754" s="1"/>
      <c r="I1754" s="1"/>
    </row>
    <row r="1755" spans="1:9">
      <c r="A1755" s="18">
        <v>3</v>
      </c>
      <c r="B1755" s="18">
        <v>15</v>
      </c>
      <c r="C1755" s="18">
        <v>0</v>
      </c>
      <c r="D1755" s="18">
        <v>0.72776774700000002</v>
      </c>
      <c r="E1755" s="101">
        <f t="shared" si="27"/>
        <v>0.66887435751038082</v>
      </c>
      <c r="F1755" s="94"/>
      <c r="G1755" s="1"/>
      <c r="H1755" s="1"/>
      <c r="I1755" s="1"/>
    </row>
    <row r="1756" spans="1:9">
      <c r="A1756" s="18">
        <v>3</v>
      </c>
      <c r="B1756" s="18">
        <v>15</v>
      </c>
      <c r="C1756" s="18">
        <v>1</v>
      </c>
      <c r="D1756" s="18">
        <v>0.616866197</v>
      </c>
      <c r="E1756" s="101">
        <f t="shared" si="27"/>
        <v>0.56694733022875632</v>
      </c>
      <c r="F1756" s="94"/>
      <c r="G1756" s="1"/>
      <c r="H1756" s="1"/>
      <c r="I1756" s="1"/>
    </row>
    <row r="1757" spans="1:9">
      <c r="A1757" s="18">
        <v>3</v>
      </c>
      <c r="B1757" s="18">
        <v>15</v>
      </c>
      <c r="C1757" s="18">
        <v>2</v>
      </c>
      <c r="D1757" s="18">
        <v>0.57205704199999996</v>
      </c>
      <c r="E1757" s="101">
        <f t="shared" si="27"/>
        <v>0.52576428126188846</v>
      </c>
      <c r="F1757" s="94"/>
      <c r="G1757" s="1"/>
      <c r="H1757" s="1"/>
      <c r="I1757" s="1"/>
    </row>
    <row r="1758" spans="1:9">
      <c r="A1758" s="18">
        <v>3</v>
      </c>
      <c r="B1758" s="18">
        <v>15</v>
      </c>
      <c r="C1758" s="18">
        <v>3</v>
      </c>
      <c r="D1758" s="18">
        <v>0.55874199999999996</v>
      </c>
      <c r="E1758" s="101">
        <f t="shared" si="27"/>
        <v>0.51352673679844341</v>
      </c>
      <c r="F1758" s="94"/>
      <c r="G1758" s="1"/>
      <c r="H1758" s="1"/>
      <c r="I1758" s="1"/>
    </row>
    <row r="1759" spans="1:9">
      <c r="A1759" s="18">
        <v>3</v>
      </c>
      <c r="B1759" s="18">
        <v>15</v>
      </c>
      <c r="C1759" s="18">
        <v>4</v>
      </c>
      <c r="D1759" s="18">
        <v>0.55561854399999999</v>
      </c>
      <c r="E1759" s="101">
        <f t="shared" si="27"/>
        <v>0.51065604125879627</v>
      </c>
      <c r="F1759" s="94"/>
      <c r="G1759" s="1"/>
      <c r="H1759" s="1"/>
      <c r="I1759" s="1"/>
    </row>
    <row r="1760" spans="1:9">
      <c r="A1760" s="18">
        <v>3</v>
      </c>
      <c r="B1760" s="18">
        <v>15</v>
      </c>
      <c r="C1760" s="18">
        <v>5</v>
      </c>
      <c r="D1760" s="18">
        <v>0.60806171200000003</v>
      </c>
      <c r="E1760" s="101">
        <f t="shared" si="27"/>
        <v>0.55885533347311445</v>
      </c>
      <c r="F1760" s="94"/>
      <c r="G1760" s="1"/>
      <c r="H1760" s="1"/>
      <c r="I1760" s="1"/>
    </row>
    <row r="1761" spans="1:9">
      <c r="A1761" s="18">
        <v>3</v>
      </c>
      <c r="B1761" s="18">
        <v>15</v>
      </c>
      <c r="C1761" s="18">
        <v>6</v>
      </c>
      <c r="D1761" s="18">
        <v>0.75761189500000004</v>
      </c>
      <c r="E1761" s="101">
        <f t="shared" si="27"/>
        <v>0.69630341767584136</v>
      </c>
      <c r="F1761" s="94"/>
      <c r="G1761" s="1"/>
      <c r="H1761" s="1"/>
      <c r="I1761" s="1"/>
    </row>
    <row r="1762" spans="1:9">
      <c r="A1762" s="18">
        <v>3</v>
      </c>
      <c r="B1762" s="18">
        <v>15</v>
      </c>
      <c r="C1762" s="18">
        <v>7</v>
      </c>
      <c r="D1762" s="18">
        <v>0.969896706</v>
      </c>
      <c r="E1762" s="101">
        <f t="shared" si="27"/>
        <v>0.89140943488003277</v>
      </c>
      <c r="F1762" s="94"/>
      <c r="G1762" s="1"/>
      <c r="H1762" s="1"/>
      <c r="I1762" s="1"/>
    </row>
    <row r="1763" spans="1:9">
      <c r="A1763" s="18">
        <v>3</v>
      </c>
      <c r="B1763" s="18">
        <v>15</v>
      </c>
      <c r="C1763" s="18">
        <v>8</v>
      </c>
      <c r="D1763" s="18">
        <v>0.89857525599999999</v>
      </c>
      <c r="E1763" s="101">
        <f t="shared" si="27"/>
        <v>0.8258595541081678</v>
      </c>
      <c r="F1763" s="94"/>
      <c r="G1763" s="1"/>
      <c r="H1763" s="1"/>
      <c r="I1763" s="1"/>
    </row>
    <row r="1764" spans="1:9">
      <c r="A1764" s="18">
        <v>3</v>
      </c>
      <c r="B1764" s="18">
        <v>15</v>
      </c>
      <c r="C1764" s="18">
        <v>9</v>
      </c>
      <c r="D1764" s="18">
        <v>0.81285446699999997</v>
      </c>
      <c r="E1764" s="101">
        <f t="shared" si="27"/>
        <v>0.74707557679671122</v>
      </c>
      <c r="F1764" s="94"/>
      <c r="G1764" s="1"/>
      <c r="H1764" s="1"/>
      <c r="I1764" s="1"/>
    </row>
    <row r="1765" spans="1:9">
      <c r="A1765" s="18">
        <v>3</v>
      </c>
      <c r="B1765" s="18">
        <v>15</v>
      </c>
      <c r="C1765" s="18">
        <v>10</v>
      </c>
      <c r="D1765" s="18">
        <v>0.81063605100000002</v>
      </c>
      <c r="E1765" s="101">
        <f t="shared" si="27"/>
        <v>0.74503668240656074</v>
      </c>
      <c r="F1765" s="94"/>
      <c r="G1765" s="1"/>
      <c r="H1765" s="1"/>
      <c r="I1765" s="1"/>
    </row>
    <row r="1766" spans="1:9">
      <c r="A1766" s="18">
        <v>3</v>
      </c>
      <c r="B1766" s="18">
        <v>15</v>
      </c>
      <c r="C1766" s="18">
        <v>11</v>
      </c>
      <c r="D1766" s="18">
        <v>0.81816913599999996</v>
      </c>
      <c r="E1766" s="101">
        <f t="shared" si="27"/>
        <v>0.75196016508385244</v>
      </c>
      <c r="F1766" s="94"/>
      <c r="G1766" s="1"/>
      <c r="H1766" s="1"/>
      <c r="I1766" s="1"/>
    </row>
    <row r="1767" spans="1:9">
      <c r="A1767" s="18">
        <v>3</v>
      </c>
      <c r="B1767" s="18">
        <v>15</v>
      </c>
      <c r="C1767" s="18">
        <v>12</v>
      </c>
      <c r="D1767" s="18">
        <v>0.80654236999999995</v>
      </c>
      <c r="E1767" s="101">
        <f t="shared" si="27"/>
        <v>0.74127427570467719</v>
      </c>
      <c r="F1767" s="94"/>
      <c r="G1767" s="1"/>
      <c r="H1767" s="1"/>
      <c r="I1767" s="1"/>
    </row>
    <row r="1768" spans="1:9">
      <c r="A1768" s="18">
        <v>3</v>
      </c>
      <c r="B1768" s="18">
        <v>15</v>
      </c>
      <c r="C1768" s="18">
        <v>13</v>
      </c>
      <c r="D1768" s="18">
        <v>0.79331155399999997</v>
      </c>
      <c r="E1768" s="101">
        <f t="shared" si="27"/>
        <v>0.72911414139284703</v>
      </c>
      <c r="F1768" s="94"/>
      <c r="G1768" s="1"/>
      <c r="H1768" s="1"/>
      <c r="I1768" s="1"/>
    </row>
    <row r="1769" spans="1:9">
      <c r="A1769" s="18">
        <v>3</v>
      </c>
      <c r="B1769" s="18">
        <v>15</v>
      </c>
      <c r="C1769" s="18">
        <v>14</v>
      </c>
      <c r="D1769" s="18">
        <v>0.79259098800000005</v>
      </c>
      <c r="E1769" s="101">
        <f t="shared" si="27"/>
        <v>0.72845188599298827</v>
      </c>
      <c r="F1769" s="94"/>
      <c r="G1769" s="1"/>
      <c r="H1769" s="1"/>
      <c r="I1769" s="1"/>
    </row>
    <row r="1770" spans="1:9">
      <c r="A1770" s="18">
        <v>3</v>
      </c>
      <c r="B1770" s="18">
        <v>15</v>
      </c>
      <c r="C1770" s="18">
        <v>15</v>
      </c>
      <c r="D1770" s="18">
        <v>0.83786519199999998</v>
      </c>
      <c r="E1770" s="101">
        <f t="shared" si="27"/>
        <v>0.77006235064620387</v>
      </c>
      <c r="F1770" s="94"/>
      <c r="G1770" s="1"/>
      <c r="H1770" s="1"/>
      <c r="I1770" s="1"/>
    </row>
    <row r="1771" spans="1:9">
      <c r="A1771" s="18">
        <v>3</v>
      </c>
      <c r="B1771" s="18">
        <v>15</v>
      </c>
      <c r="C1771" s="18">
        <v>16</v>
      </c>
      <c r="D1771" s="18">
        <v>1.0091972789999999</v>
      </c>
      <c r="E1771" s="101">
        <f t="shared" si="27"/>
        <v>0.92752967464543246</v>
      </c>
      <c r="F1771" s="94"/>
      <c r="G1771" s="1"/>
      <c r="H1771" s="1"/>
      <c r="I1771" s="1"/>
    </row>
    <row r="1772" spans="1:9">
      <c r="A1772" s="18">
        <v>3</v>
      </c>
      <c r="B1772" s="18">
        <v>15</v>
      </c>
      <c r="C1772" s="18">
        <v>17</v>
      </c>
      <c r="D1772" s="18">
        <v>1.3458322490000001</v>
      </c>
      <c r="E1772" s="101">
        <f t="shared" si="27"/>
        <v>1.2369230219082872</v>
      </c>
      <c r="F1772" s="94"/>
      <c r="G1772" s="1"/>
      <c r="H1772" s="1"/>
      <c r="I1772" s="1"/>
    </row>
    <row r="1773" spans="1:9">
      <c r="A1773" s="18">
        <v>3</v>
      </c>
      <c r="B1773" s="18">
        <v>15</v>
      </c>
      <c r="C1773" s="18">
        <v>18</v>
      </c>
      <c r="D1773" s="18">
        <v>1.627461914</v>
      </c>
      <c r="E1773" s="101">
        <f t="shared" si="27"/>
        <v>1.4957622766145537</v>
      </c>
      <c r="F1773" s="94"/>
      <c r="G1773" s="1"/>
      <c r="H1773" s="1"/>
      <c r="I1773" s="1"/>
    </row>
    <row r="1774" spans="1:9">
      <c r="A1774" s="18">
        <v>3</v>
      </c>
      <c r="B1774" s="18">
        <v>15</v>
      </c>
      <c r="C1774" s="18">
        <v>19</v>
      </c>
      <c r="D1774" s="18">
        <v>1.8063095520000001</v>
      </c>
      <c r="E1774" s="101">
        <f t="shared" si="27"/>
        <v>1.6601369682007407</v>
      </c>
      <c r="F1774" s="94"/>
      <c r="G1774" s="1"/>
      <c r="H1774" s="1"/>
      <c r="I1774" s="1"/>
    </row>
    <row r="1775" spans="1:9">
      <c r="A1775" s="18">
        <v>3</v>
      </c>
      <c r="B1775" s="18">
        <v>15</v>
      </c>
      <c r="C1775" s="18">
        <v>20</v>
      </c>
      <c r="D1775" s="18">
        <v>1.8541507699999999</v>
      </c>
      <c r="E1775" s="101">
        <f t="shared" si="27"/>
        <v>1.7041067155331462</v>
      </c>
      <c r="F1775" s="94"/>
      <c r="G1775" s="1"/>
      <c r="H1775" s="1"/>
      <c r="I1775" s="1"/>
    </row>
    <row r="1776" spans="1:9">
      <c r="A1776" s="18">
        <v>3</v>
      </c>
      <c r="B1776" s="18">
        <v>15</v>
      </c>
      <c r="C1776" s="18">
        <v>21</v>
      </c>
      <c r="D1776" s="18">
        <v>1.6913011689999999</v>
      </c>
      <c r="E1776" s="101">
        <f t="shared" si="27"/>
        <v>1.5544354465208676</v>
      </c>
      <c r="F1776" s="94"/>
      <c r="G1776" s="1"/>
      <c r="H1776" s="1"/>
      <c r="I1776" s="1"/>
    </row>
    <row r="1777" spans="1:9">
      <c r="A1777" s="18">
        <v>3</v>
      </c>
      <c r="B1777" s="18">
        <v>15</v>
      </c>
      <c r="C1777" s="18">
        <v>22</v>
      </c>
      <c r="D1777" s="18">
        <v>1.389139763</v>
      </c>
      <c r="E1777" s="101">
        <f t="shared" si="27"/>
        <v>1.2767259476652071</v>
      </c>
      <c r="F1777" s="94"/>
      <c r="G1777" s="1"/>
      <c r="H1777" s="1"/>
      <c r="I1777" s="1"/>
    </row>
    <row r="1778" spans="1:9">
      <c r="A1778" s="18">
        <v>3</v>
      </c>
      <c r="B1778" s="18">
        <v>15</v>
      </c>
      <c r="C1778" s="18">
        <v>23</v>
      </c>
      <c r="D1778" s="18">
        <v>1.0992630729999999</v>
      </c>
      <c r="E1778" s="101">
        <f t="shared" si="27"/>
        <v>1.0103070446838058</v>
      </c>
      <c r="F1778" s="94"/>
      <c r="G1778" s="1"/>
      <c r="H1778" s="1"/>
      <c r="I1778" s="1"/>
    </row>
    <row r="1779" spans="1:9">
      <c r="A1779" s="18">
        <v>3</v>
      </c>
      <c r="B1779" s="18">
        <v>16</v>
      </c>
      <c r="C1779" s="18">
        <v>0</v>
      </c>
      <c r="D1779" s="18">
        <v>0.799368152</v>
      </c>
      <c r="E1779" s="101">
        <f t="shared" si="27"/>
        <v>0.73468061931475015</v>
      </c>
      <c r="F1779" s="94"/>
      <c r="G1779" s="1"/>
      <c r="H1779" s="1"/>
      <c r="I1779" s="1"/>
    </row>
    <row r="1780" spans="1:9">
      <c r="A1780" s="18">
        <v>3</v>
      </c>
      <c r="B1780" s="18">
        <v>16</v>
      </c>
      <c r="C1780" s="18">
        <v>1</v>
      </c>
      <c r="D1780" s="18">
        <v>0.68680677099999998</v>
      </c>
      <c r="E1780" s="101">
        <f t="shared" si="27"/>
        <v>0.63122808008473641</v>
      </c>
      <c r="F1780" s="94"/>
      <c r="G1780" s="1"/>
      <c r="H1780" s="1"/>
      <c r="I1780" s="1"/>
    </row>
    <row r="1781" spans="1:9">
      <c r="A1781" s="18">
        <v>3</v>
      </c>
      <c r="B1781" s="18">
        <v>16</v>
      </c>
      <c r="C1781" s="18">
        <v>2</v>
      </c>
      <c r="D1781" s="18">
        <v>0.64198112600000001</v>
      </c>
      <c r="E1781" s="101">
        <f t="shared" si="27"/>
        <v>0.59002987554357889</v>
      </c>
      <c r="F1781" s="94"/>
      <c r="G1781" s="1"/>
      <c r="H1781" s="1"/>
      <c r="I1781" s="1"/>
    </row>
    <row r="1782" spans="1:9">
      <c r="A1782" s="18">
        <v>3</v>
      </c>
      <c r="B1782" s="18">
        <v>16</v>
      </c>
      <c r="C1782" s="18">
        <v>3</v>
      </c>
      <c r="D1782" s="18">
        <v>0.63142166600000005</v>
      </c>
      <c r="E1782" s="101">
        <f t="shared" si="27"/>
        <v>0.5803249222088489</v>
      </c>
      <c r="F1782" s="94"/>
      <c r="G1782" s="1"/>
      <c r="H1782" s="1"/>
      <c r="I1782" s="1"/>
    </row>
    <row r="1783" spans="1:9">
      <c r="A1783" s="18">
        <v>3</v>
      </c>
      <c r="B1783" s="18">
        <v>16</v>
      </c>
      <c r="C1783" s="18">
        <v>4</v>
      </c>
      <c r="D1783" s="18">
        <v>0.632736042</v>
      </c>
      <c r="E1783" s="101">
        <f t="shared" si="27"/>
        <v>0.58153293452617283</v>
      </c>
      <c r="F1783" s="94"/>
      <c r="G1783" s="1"/>
      <c r="H1783" s="1"/>
      <c r="I1783" s="1"/>
    </row>
    <row r="1784" spans="1:9">
      <c r="A1784" s="18">
        <v>3</v>
      </c>
      <c r="B1784" s="18">
        <v>16</v>
      </c>
      <c r="C1784" s="18">
        <v>5</v>
      </c>
      <c r="D1784" s="18">
        <v>0.68667921799999998</v>
      </c>
      <c r="E1784" s="101">
        <f t="shared" si="27"/>
        <v>0.63111084909823667</v>
      </c>
      <c r="F1784" s="94"/>
      <c r="G1784" s="1"/>
      <c r="H1784" s="1"/>
      <c r="I1784" s="1"/>
    </row>
    <row r="1785" spans="1:9">
      <c r="A1785" s="18">
        <v>3</v>
      </c>
      <c r="B1785" s="18">
        <v>16</v>
      </c>
      <c r="C1785" s="18">
        <v>6</v>
      </c>
      <c r="D1785" s="18">
        <v>0.83525601000000005</v>
      </c>
      <c r="E1785" s="101">
        <f t="shared" si="27"/>
        <v>0.76766431234198984</v>
      </c>
      <c r="F1785" s="94"/>
      <c r="G1785" s="1"/>
      <c r="H1785" s="1"/>
      <c r="I1785" s="1"/>
    </row>
    <row r="1786" spans="1:9">
      <c r="A1786" s="18">
        <v>3</v>
      </c>
      <c r="B1786" s="18">
        <v>16</v>
      </c>
      <c r="C1786" s="18">
        <v>7</v>
      </c>
      <c r="D1786" s="18">
        <v>1.0483049230000001</v>
      </c>
      <c r="E1786" s="101">
        <f t="shared" si="27"/>
        <v>0.96347259786794903</v>
      </c>
      <c r="F1786" s="94"/>
      <c r="G1786" s="1"/>
      <c r="H1786" s="1"/>
      <c r="I1786" s="1"/>
    </row>
    <row r="1787" spans="1:9">
      <c r="A1787" s="18">
        <v>3</v>
      </c>
      <c r="B1787" s="18">
        <v>16</v>
      </c>
      <c r="C1787" s="18">
        <v>8</v>
      </c>
      <c r="D1787" s="18">
        <v>0.97880394000000004</v>
      </c>
      <c r="E1787" s="101">
        <f t="shared" si="27"/>
        <v>0.89959586584444962</v>
      </c>
      <c r="F1787" s="94"/>
      <c r="G1787" s="1"/>
      <c r="H1787" s="1"/>
      <c r="I1787" s="1"/>
    </row>
    <row r="1788" spans="1:9">
      <c r="A1788" s="18">
        <v>3</v>
      </c>
      <c r="B1788" s="18">
        <v>16</v>
      </c>
      <c r="C1788" s="18">
        <v>9</v>
      </c>
      <c r="D1788" s="18">
        <v>0.893172823</v>
      </c>
      <c r="E1788" s="101">
        <f t="shared" si="27"/>
        <v>0.82089430397615304</v>
      </c>
      <c r="F1788" s="94"/>
      <c r="G1788" s="1"/>
      <c r="H1788" s="1"/>
      <c r="I1788" s="1"/>
    </row>
    <row r="1789" spans="1:9">
      <c r="A1789" s="18">
        <v>3</v>
      </c>
      <c r="B1789" s="18">
        <v>16</v>
      </c>
      <c r="C1789" s="18">
        <v>10</v>
      </c>
      <c r="D1789" s="18">
        <v>0.88923606099999997</v>
      </c>
      <c r="E1789" s="101">
        <f t="shared" si="27"/>
        <v>0.81727611786626309</v>
      </c>
      <c r="F1789" s="94"/>
      <c r="G1789" s="1"/>
      <c r="H1789" s="1"/>
      <c r="I1789" s="1"/>
    </row>
    <row r="1790" spans="1:9">
      <c r="A1790" s="18">
        <v>3</v>
      </c>
      <c r="B1790" s="18">
        <v>16</v>
      </c>
      <c r="C1790" s="18">
        <v>11</v>
      </c>
      <c r="D1790" s="18">
        <v>0.874994728</v>
      </c>
      <c r="E1790" s="101">
        <f t="shared" si="27"/>
        <v>0.80418724095500538</v>
      </c>
      <c r="F1790" s="94"/>
      <c r="G1790" s="1"/>
      <c r="H1790" s="1"/>
      <c r="I1790" s="1"/>
    </row>
    <row r="1791" spans="1:9">
      <c r="A1791" s="18">
        <v>3</v>
      </c>
      <c r="B1791" s="18">
        <v>16</v>
      </c>
      <c r="C1791" s="18">
        <v>12</v>
      </c>
      <c r="D1791" s="18">
        <v>0.83533262200000002</v>
      </c>
      <c r="E1791" s="101">
        <f t="shared" si="27"/>
        <v>0.76773472464383863</v>
      </c>
      <c r="F1791" s="94"/>
      <c r="G1791" s="1"/>
      <c r="H1791" s="1"/>
      <c r="I1791" s="1"/>
    </row>
    <row r="1792" spans="1:9">
      <c r="A1792" s="18">
        <v>3</v>
      </c>
      <c r="B1792" s="18">
        <v>16</v>
      </c>
      <c r="C1792" s="18">
        <v>13</v>
      </c>
      <c r="D1792" s="18">
        <v>0.80132971099999994</v>
      </c>
      <c r="E1792" s="101">
        <f t="shared" si="27"/>
        <v>0.73648344242865171</v>
      </c>
      <c r="F1792" s="94"/>
      <c r="G1792" s="1"/>
      <c r="H1792" s="1"/>
      <c r="I1792" s="1"/>
    </row>
    <row r="1793" spans="1:9">
      <c r="A1793" s="18">
        <v>3</v>
      </c>
      <c r="B1793" s="18">
        <v>16</v>
      </c>
      <c r="C1793" s="18">
        <v>14</v>
      </c>
      <c r="D1793" s="18">
        <v>0.78265355800000003</v>
      </c>
      <c r="E1793" s="101">
        <f t="shared" si="27"/>
        <v>0.71931862591935325</v>
      </c>
      <c r="F1793" s="94"/>
      <c r="G1793" s="1"/>
      <c r="H1793" s="1"/>
      <c r="I1793" s="1"/>
    </row>
    <row r="1794" spans="1:9">
      <c r="A1794" s="18">
        <v>3</v>
      </c>
      <c r="B1794" s="18">
        <v>16</v>
      </c>
      <c r="C1794" s="18">
        <v>15</v>
      </c>
      <c r="D1794" s="18">
        <v>0.82227496899999997</v>
      </c>
      <c r="E1794" s="101">
        <f t="shared" si="27"/>
        <v>0.75573374040543084</v>
      </c>
      <c r="F1794" s="94"/>
      <c r="G1794" s="1"/>
      <c r="H1794" s="1"/>
      <c r="I1794" s="1"/>
    </row>
    <row r="1795" spans="1:9">
      <c r="A1795" s="18">
        <v>3</v>
      </c>
      <c r="B1795" s="18">
        <v>16</v>
      </c>
      <c r="C1795" s="18">
        <v>16</v>
      </c>
      <c r="D1795" s="18">
        <v>0.97994790700000001</v>
      </c>
      <c r="E1795" s="101">
        <f t="shared" si="27"/>
        <v>0.90064725922550037</v>
      </c>
      <c r="F1795" s="94"/>
      <c r="G1795" s="1"/>
      <c r="H1795" s="1"/>
      <c r="I1795" s="1"/>
    </row>
    <row r="1796" spans="1:9">
      <c r="A1796" s="18">
        <v>3</v>
      </c>
      <c r="B1796" s="18">
        <v>16</v>
      </c>
      <c r="C1796" s="18">
        <v>17</v>
      </c>
      <c r="D1796" s="18">
        <v>1.302712887</v>
      </c>
      <c r="E1796" s="101">
        <f t="shared" ref="E1796:E1859" si="28">D1796/H$15</f>
        <v>1.1972930222649978</v>
      </c>
      <c r="F1796" s="94"/>
      <c r="G1796" s="1"/>
      <c r="H1796" s="1"/>
      <c r="I1796" s="1"/>
    </row>
    <row r="1797" spans="1:9">
      <c r="A1797" s="18">
        <v>3</v>
      </c>
      <c r="B1797" s="18">
        <v>16</v>
      </c>
      <c r="C1797" s="18">
        <v>18</v>
      </c>
      <c r="D1797" s="18">
        <v>1.590772981</v>
      </c>
      <c r="E1797" s="101">
        <f t="shared" si="28"/>
        <v>1.4620423342438231</v>
      </c>
      <c r="F1797" s="94"/>
      <c r="G1797" s="1"/>
      <c r="H1797" s="1"/>
      <c r="I1797" s="1"/>
    </row>
    <row r="1798" spans="1:9">
      <c r="A1798" s="18">
        <v>3</v>
      </c>
      <c r="B1798" s="18">
        <v>16</v>
      </c>
      <c r="C1798" s="18">
        <v>19</v>
      </c>
      <c r="D1798" s="18">
        <v>1.7758234159999999</v>
      </c>
      <c r="E1798" s="101">
        <f t="shared" si="28"/>
        <v>1.6321178718420035</v>
      </c>
      <c r="F1798" s="94"/>
      <c r="G1798" s="1"/>
      <c r="H1798" s="1"/>
      <c r="I1798" s="1"/>
    </row>
    <row r="1799" spans="1:9">
      <c r="A1799" s="18">
        <v>3</v>
      </c>
      <c r="B1799" s="18">
        <v>16</v>
      </c>
      <c r="C1799" s="18">
        <v>20</v>
      </c>
      <c r="D1799" s="18">
        <v>1.82959089</v>
      </c>
      <c r="E1799" s="101">
        <f t="shared" si="28"/>
        <v>1.6815343028049794</v>
      </c>
      <c r="F1799" s="94"/>
      <c r="G1799" s="1"/>
      <c r="H1799" s="1"/>
      <c r="I1799" s="1"/>
    </row>
    <row r="1800" spans="1:9">
      <c r="A1800" s="18">
        <v>3</v>
      </c>
      <c r="B1800" s="18">
        <v>16</v>
      </c>
      <c r="C1800" s="18">
        <v>21</v>
      </c>
      <c r="D1800" s="18">
        <v>1.6752763900000001</v>
      </c>
      <c r="E1800" s="101">
        <f t="shared" si="28"/>
        <v>1.5397074459986479</v>
      </c>
      <c r="F1800" s="94"/>
      <c r="G1800" s="1"/>
      <c r="H1800" s="1"/>
      <c r="I1800" s="1"/>
    </row>
    <row r="1801" spans="1:9">
      <c r="A1801" s="18">
        <v>3</v>
      </c>
      <c r="B1801" s="18">
        <v>16</v>
      </c>
      <c r="C1801" s="18">
        <v>22</v>
      </c>
      <c r="D1801" s="18">
        <v>1.3771355270000001</v>
      </c>
      <c r="E1801" s="101">
        <f t="shared" si="28"/>
        <v>1.2656931344153737</v>
      </c>
      <c r="F1801" s="94"/>
      <c r="G1801" s="1"/>
      <c r="H1801" s="1"/>
      <c r="I1801" s="1"/>
    </row>
    <row r="1802" spans="1:9">
      <c r="A1802" s="18">
        <v>3</v>
      </c>
      <c r="B1802" s="18">
        <v>16</v>
      </c>
      <c r="C1802" s="18">
        <v>23</v>
      </c>
      <c r="D1802" s="18">
        <v>1.0933373049999999</v>
      </c>
      <c r="E1802" s="101">
        <f t="shared" si="28"/>
        <v>1.0048608095626503</v>
      </c>
      <c r="F1802" s="94"/>
      <c r="G1802" s="1"/>
      <c r="H1802" s="1"/>
      <c r="I1802" s="1"/>
    </row>
    <row r="1803" spans="1:9">
      <c r="A1803" s="18">
        <v>3</v>
      </c>
      <c r="B1803" s="18">
        <v>17</v>
      </c>
      <c r="C1803" s="18">
        <v>0</v>
      </c>
      <c r="D1803" s="18">
        <v>0.79812481800000001</v>
      </c>
      <c r="E1803" s="101">
        <f t="shared" si="28"/>
        <v>0.73353790004222263</v>
      </c>
      <c r="F1803" s="94"/>
      <c r="G1803" s="1"/>
      <c r="H1803" s="1"/>
      <c r="I1803" s="1"/>
    </row>
    <row r="1804" spans="1:9">
      <c r="A1804" s="18">
        <v>3</v>
      </c>
      <c r="B1804" s="18">
        <v>17</v>
      </c>
      <c r="C1804" s="18">
        <v>1</v>
      </c>
      <c r="D1804" s="18">
        <v>0.69005461400000001</v>
      </c>
      <c r="E1804" s="101">
        <f t="shared" si="28"/>
        <v>0.63421309681414584</v>
      </c>
      <c r="F1804" s="94"/>
      <c r="G1804" s="1"/>
      <c r="H1804" s="1"/>
      <c r="I1804" s="1"/>
    </row>
    <row r="1805" spans="1:9">
      <c r="A1805" s="18">
        <v>3</v>
      </c>
      <c r="B1805" s="18">
        <v>17</v>
      </c>
      <c r="C1805" s="18">
        <v>2</v>
      </c>
      <c r="D1805" s="18">
        <v>0.64890192599999996</v>
      </c>
      <c r="E1805" s="101">
        <f t="shared" si="28"/>
        <v>0.59639062136192555</v>
      </c>
      <c r="F1805" s="94"/>
      <c r="G1805" s="1"/>
      <c r="H1805" s="1"/>
      <c r="I1805" s="1"/>
    </row>
    <row r="1806" spans="1:9">
      <c r="A1806" s="18">
        <v>3</v>
      </c>
      <c r="B1806" s="18">
        <v>17</v>
      </c>
      <c r="C1806" s="18">
        <v>3</v>
      </c>
      <c r="D1806" s="18">
        <v>0.64327201300000003</v>
      </c>
      <c r="E1806" s="101">
        <f t="shared" si="28"/>
        <v>0.59121629966899913</v>
      </c>
      <c r="F1806" s="94"/>
      <c r="G1806" s="1"/>
      <c r="H1806" s="1"/>
      <c r="I1806" s="1"/>
    </row>
    <row r="1807" spans="1:9">
      <c r="A1807" s="18">
        <v>3</v>
      </c>
      <c r="B1807" s="18">
        <v>17</v>
      </c>
      <c r="C1807" s="18">
        <v>4</v>
      </c>
      <c r="D1807" s="18">
        <v>0.64508983799999997</v>
      </c>
      <c r="E1807" s="101">
        <f t="shared" si="28"/>
        <v>0.59288702021680217</v>
      </c>
      <c r="F1807" s="94"/>
      <c r="G1807" s="1"/>
      <c r="H1807" s="1"/>
      <c r="I1807" s="1"/>
    </row>
    <row r="1808" spans="1:9">
      <c r="A1808" s="18">
        <v>3</v>
      </c>
      <c r="B1808" s="18">
        <v>17</v>
      </c>
      <c r="C1808" s="18">
        <v>5</v>
      </c>
      <c r="D1808" s="18">
        <v>0.70306103399999997</v>
      </c>
      <c r="E1808" s="101">
        <f t="shared" si="28"/>
        <v>0.64616699399751487</v>
      </c>
      <c r="F1808" s="94"/>
      <c r="G1808" s="1"/>
      <c r="H1808" s="1"/>
      <c r="I1808" s="1"/>
    </row>
    <row r="1809" spans="1:9">
      <c r="A1809" s="18">
        <v>3</v>
      </c>
      <c r="B1809" s="18">
        <v>17</v>
      </c>
      <c r="C1809" s="18">
        <v>6</v>
      </c>
      <c r="D1809" s="18">
        <v>0.87539845699999996</v>
      </c>
      <c r="E1809" s="101">
        <f t="shared" si="28"/>
        <v>0.80455829885994334</v>
      </c>
      <c r="F1809" s="94"/>
      <c r="G1809" s="1"/>
      <c r="H1809" s="1"/>
      <c r="I1809" s="1"/>
    </row>
    <row r="1810" spans="1:9">
      <c r="A1810" s="18">
        <v>3</v>
      </c>
      <c r="B1810" s="18">
        <v>17</v>
      </c>
      <c r="C1810" s="18">
        <v>7</v>
      </c>
      <c r="D1810" s="18">
        <v>1.0958699279999999</v>
      </c>
      <c r="E1810" s="101">
        <f t="shared" si="28"/>
        <v>1.0071884842760794</v>
      </c>
      <c r="F1810" s="94"/>
      <c r="G1810" s="1"/>
      <c r="H1810" s="1"/>
      <c r="I1810" s="1"/>
    </row>
    <row r="1811" spans="1:9">
      <c r="A1811" s="18">
        <v>3</v>
      </c>
      <c r="B1811" s="18">
        <v>17</v>
      </c>
      <c r="C1811" s="18">
        <v>8</v>
      </c>
      <c r="D1811" s="18">
        <v>1.023739462</v>
      </c>
      <c r="E1811" s="101">
        <f t="shared" si="28"/>
        <v>0.94089505577288635</v>
      </c>
      <c r="F1811" s="94"/>
      <c r="G1811" s="1"/>
      <c r="H1811" s="1"/>
      <c r="I1811" s="1"/>
    </row>
    <row r="1812" spans="1:9">
      <c r="A1812" s="18">
        <v>3</v>
      </c>
      <c r="B1812" s="18">
        <v>17</v>
      </c>
      <c r="C1812" s="18">
        <v>9</v>
      </c>
      <c r="D1812" s="18">
        <v>0.91998917899999999</v>
      </c>
      <c r="E1812" s="101">
        <f t="shared" si="28"/>
        <v>0.84554059115253388</v>
      </c>
      <c r="F1812" s="94"/>
      <c r="G1812" s="1"/>
      <c r="H1812" s="1"/>
      <c r="I1812" s="1"/>
    </row>
    <row r="1813" spans="1:9">
      <c r="A1813" s="18">
        <v>3</v>
      </c>
      <c r="B1813" s="18">
        <v>17</v>
      </c>
      <c r="C1813" s="18">
        <v>10</v>
      </c>
      <c r="D1813" s="18">
        <v>0.94498604600000002</v>
      </c>
      <c r="E1813" s="101">
        <f t="shared" si="28"/>
        <v>0.86851462843753247</v>
      </c>
      <c r="F1813" s="94"/>
      <c r="G1813" s="1"/>
      <c r="H1813" s="1"/>
      <c r="I1813" s="1"/>
    </row>
    <row r="1814" spans="1:9">
      <c r="A1814" s="18">
        <v>3</v>
      </c>
      <c r="B1814" s="18">
        <v>17</v>
      </c>
      <c r="C1814" s="18">
        <v>11</v>
      </c>
      <c r="D1814" s="18">
        <v>0.92092368999999996</v>
      </c>
      <c r="E1814" s="101">
        <f t="shared" si="28"/>
        <v>0.84639947841057461</v>
      </c>
      <c r="F1814" s="94"/>
      <c r="G1814" s="1"/>
      <c r="H1814" s="1"/>
      <c r="I1814" s="1"/>
    </row>
    <row r="1815" spans="1:9">
      <c r="A1815" s="18">
        <v>3</v>
      </c>
      <c r="B1815" s="18">
        <v>17</v>
      </c>
      <c r="C1815" s="18">
        <v>12</v>
      </c>
      <c r="D1815" s="18">
        <v>0.88068628299999996</v>
      </c>
      <c r="E1815" s="101">
        <f t="shared" si="28"/>
        <v>0.80941821637202938</v>
      </c>
      <c r="F1815" s="94"/>
      <c r="G1815" s="1"/>
      <c r="H1815" s="1"/>
      <c r="I1815" s="1"/>
    </row>
    <row r="1816" spans="1:9">
      <c r="A1816" s="18">
        <v>3</v>
      </c>
      <c r="B1816" s="18">
        <v>17</v>
      </c>
      <c r="C1816" s="18">
        <v>13</v>
      </c>
      <c r="D1816" s="18">
        <v>0.85150351499999999</v>
      </c>
      <c r="E1816" s="101">
        <f t="shared" si="28"/>
        <v>0.78259701513463176</v>
      </c>
      <c r="F1816" s="94"/>
      <c r="G1816" s="1"/>
      <c r="H1816" s="1"/>
      <c r="I1816" s="1"/>
    </row>
    <row r="1817" spans="1:9">
      <c r="A1817" s="18">
        <v>3</v>
      </c>
      <c r="B1817" s="18">
        <v>17</v>
      </c>
      <c r="C1817" s="18">
        <v>14</v>
      </c>
      <c r="D1817" s="18">
        <v>0.83502887000000003</v>
      </c>
      <c r="E1817" s="101">
        <f t="shared" si="28"/>
        <v>0.76745555326714598</v>
      </c>
      <c r="F1817" s="94"/>
      <c r="G1817" s="1"/>
      <c r="H1817" s="1"/>
      <c r="I1817" s="1"/>
    </row>
    <row r="1818" spans="1:9">
      <c r="A1818" s="18">
        <v>3</v>
      </c>
      <c r="B1818" s="18">
        <v>17</v>
      </c>
      <c r="C1818" s="18">
        <v>15</v>
      </c>
      <c r="D1818" s="18">
        <v>0.88779156599999998</v>
      </c>
      <c r="E1818" s="101">
        <f t="shared" si="28"/>
        <v>0.81594851621170394</v>
      </c>
      <c r="F1818" s="94"/>
      <c r="G1818" s="1"/>
      <c r="H1818" s="1"/>
      <c r="I1818" s="1"/>
    </row>
    <row r="1819" spans="1:9">
      <c r="A1819" s="18">
        <v>3</v>
      </c>
      <c r="B1819" s="18">
        <v>17</v>
      </c>
      <c r="C1819" s="18">
        <v>16</v>
      </c>
      <c r="D1819" s="18">
        <v>1.0556014300000001</v>
      </c>
      <c r="E1819" s="101">
        <f t="shared" si="28"/>
        <v>0.97017864722478453</v>
      </c>
      <c r="F1819" s="94"/>
      <c r="G1819" s="1"/>
      <c r="H1819" s="1"/>
      <c r="I1819" s="1"/>
    </row>
    <row r="1820" spans="1:9">
      <c r="A1820" s="18">
        <v>3</v>
      </c>
      <c r="B1820" s="18">
        <v>17</v>
      </c>
      <c r="C1820" s="18">
        <v>17</v>
      </c>
      <c r="D1820" s="18">
        <v>1.392300157</v>
      </c>
      <c r="E1820" s="101">
        <f t="shared" si="28"/>
        <v>1.2796305920588937</v>
      </c>
      <c r="F1820" s="94"/>
      <c r="G1820" s="1"/>
      <c r="H1820" s="1"/>
      <c r="I1820" s="1"/>
    </row>
    <row r="1821" spans="1:9">
      <c r="A1821" s="18">
        <v>3</v>
      </c>
      <c r="B1821" s="18">
        <v>17</v>
      </c>
      <c r="C1821" s="18">
        <v>18</v>
      </c>
      <c r="D1821" s="18">
        <v>1.669875129</v>
      </c>
      <c r="E1821" s="101">
        <f t="shared" si="28"/>
        <v>1.5347432730244903</v>
      </c>
      <c r="F1821" s="94"/>
      <c r="G1821" s="1"/>
      <c r="H1821" s="1"/>
      <c r="I1821" s="1"/>
    </row>
    <row r="1822" spans="1:9">
      <c r="A1822" s="18">
        <v>3</v>
      </c>
      <c r="B1822" s="18">
        <v>17</v>
      </c>
      <c r="C1822" s="18">
        <v>19</v>
      </c>
      <c r="D1822" s="18">
        <v>1.8538191740000001</v>
      </c>
      <c r="E1822" s="101">
        <f t="shared" si="28"/>
        <v>1.7038019533856519</v>
      </c>
      <c r="F1822" s="94"/>
      <c r="G1822" s="1"/>
      <c r="H1822" s="1"/>
      <c r="I1822" s="1"/>
    </row>
    <row r="1823" spans="1:9">
      <c r="A1823" s="18">
        <v>3</v>
      </c>
      <c r="B1823" s="18">
        <v>17</v>
      </c>
      <c r="C1823" s="18">
        <v>20</v>
      </c>
      <c r="D1823" s="18">
        <v>1.9008368790000001</v>
      </c>
      <c r="E1823" s="101">
        <f t="shared" si="28"/>
        <v>1.7470148291322429</v>
      </c>
      <c r="F1823" s="94"/>
      <c r="G1823" s="1"/>
      <c r="H1823" s="1"/>
      <c r="I1823" s="1"/>
    </row>
    <row r="1824" spans="1:9">
      <c r="A1824" s="18">
        <v>3</v>
      </c>
      <c r="B1824" s="18">
        <v>17</v>
      </c>
      <c r="C1824" s="18">
        <v>21</v>
      </c>
      <c r="D1824" s="18">
        <v>1.74258084</v>
      </c>
      <c r="E1824" s="101">
        <f t="shared" si="28"/>
        <v>1.6015653957867684</v>
      </c>
      <c r="F1824" s="94"/>
      <c r="G1824" s="1"/>
      <c r="H1824" s="1"/>
      <c r="I1824" s="1"/>
    </row>
    <row r="1825" spans="1:9">
      <c r="A1825" s="18">
        <v>3</v>
      </c>
      <c r="B1825" s="18">
        <v>17</v>
      </c>
      <c r="C1825" s="18">
        <v>22</v>
      </c>
      <c r="D1825" s="18">
        <v>1.4433602729999999</v>
      </c>
      <c r="E1825" s="101">
        <f t="shared" si="28"/>
        <v>1.3265587534464931</v>
      </c>
      <c r="F1825" s="94"/>
      <c r="G1825" s="1"/>
      <c r="H1825" s="1"/>
      <c r="I1825" s="1"/>
    </row>
    <row r="1826" spans="1:9">
      <c r="A1826" s="18">
        <v>3</v>
      </c>
      <c r="B1826" s="18">
        <v>17</v>
      </c>
      <c r="C1826" s="18">
        <v>23</v>
      </c>
      <c r="D1826" s="18">
        <v>1.159179175</v>
      </c>
      <c r="E1826" s="101">
        <f t="shared" si="28"/>
        <v>1.0653745361946334</v>
      </c>
      <c r="F1826" s="94"/>
      <c r="G1826" s="1"/>
      <c r="H1826" s="1"/>
      <c r="I1826" s="1"/>
    </row>
    <row r="1827" spans="1:9">
      <c r="A1827" s="18">
        <v>3</v>
      </c>
      <c r="B1827" s="18">
        <v>18</v>
      </c>
      <c r="C1827" s="18">
        <v>0</v>
      </c>
      <c r="D1827" s="18">
        <v>0.86486472700000006</v>
      </c>
      <c r="E1827" s="101">
        <f t="shared" si="28"/>
        <v>0.79487699336793483</v>
      </c>
      <c r="F1827" s="94"/>
      <c r="G1827" s="1"/>
      <c r="H1827" s="1"/>
      <c r="I1827" s="1"/>
    </row>
    <row r="1828" spans="1:9">
      <c r="A1828" s="18">
        <v>3</v>
      </c>
      <c r="B1828" s="18">
        <v>18</v>
      </c>
      <c r="C1828" s="18">
        <v>1</v>
      </c>
      <c r="D1828" s="18">
        <v>0.74709977000000005</v>
      </c>
      <c r="E1828" s="101">
        <f t="shared" si="28"/>
        <v>0.68664196883529005</v>
      </c>
      <c r="F1828" s="94"/>
      <c r="G1828" s="1"/>
      <c r="H1828" s="1"/>
      <c r="I1828" s="1"/>
    </row>
    <row r="1829" spans="1:9">
      <c r="A1829" s="18">
        <v>3</v>
      </c>
      <c r="B1829" s="18">
        <v>18</v>
      </c>
      <c r="C1829" s="18">
        <v>2</v>
      </c>
      <c r="D1829" s="18">
        <v>0.69872477799999999</v>
      </c>
      <c r="E1829" s="101">
        <f t="shared" si="28"/>
        <v>0.64218164227238472</v>
      </c>
      <c r="F1829" s="94"/>
      <c r="G1829" s="1"/>
      <c r="H1829" s="1"/>
      <c r="I1829" s="1"/>
    </row>
    <row r="1830" spans="1:9">
      <c r="A1830" s="18">
        <v>3</v>
      </c>
      <c r="B1830" s="18">
        <v>18</v>
      </c>
      <c r="C1830" s="18">
        <v>3</v>
      </c>
      <c r="D1830" s="18">
        <v>0.68832053500000001</v>
      </c>
      <c r="E1830" s="101">
        <f t="shared" si="28"/>
        <v>0.63261934526115593</v>
      </c>
      <c r="F1830" s="94"/>
      <c r="G1830" s="1"/>
      <c r="H1830" s="1"/>
      <c r="I1830" s="1"/>
    </row>
    <row r="1831" spans="1:9">
      <c r="A1831" s="18">
        <v>3</v>
      </c>
      <c r="B1831" s="18">
        <v>18</v>
      </c>
      <c r="C1831" s="18">
        <v>4</v>
      </c>
      <c r="D1831" s="18">
        <v>0.69431164199999995</v>
      </c>
      <c r="E1831" s="101">
        <f t="shared" si="28"/>
        <v>0.63812563193285821</v>
      </c>
      <c r="F1831" s="94"/>
      <c r="G1831" s="1"/>
      <c r="H1831" s="1"/>
      <c r="I1831" s="1"/>
    </row>
    <row r="1832" spans="1:9">
      <c r="A1832" s="18">
        <v>3</v>
      </c>
      <c r="B1832" s="18">
        <v>18</v>
      </c>
      <c r="C1832" s="18">
        <v>5</v>
      </c>
      <c r="D1832" s="18">
        <v>0.75510081399999995</v>
      </c>
      <c r="E1832" s="101">
        <f t="shared" si="28"/>
        <v>0.69399554171203948</v>
      </c>
      <c r="F1832" s="94"/>
      <c r="G1832" s="1"/>
      <c r="H1832" s="1"/>
      <c r="I1832" s="1"/>
    </row>
    <row r="1833" spans="1:9">
      <c r="A1833" s="18">
        <v>3</v>
      </c>
      <c r="B1833" s="18">
        <v>18</v>
      </c>
      <c r="C1833" s="18">
        <v>6</v>
      </c>
      <c r="D1833" s="18">
        <v>0.92964234400000001</v>
      </c>
      <c r="E1833" s="101">
        <f t="shared" si="28"/>
        <v>0.85441258989654623</v>
      </c>
      <c r="F1833" s="94"/>
      <c r="G1833" s="1"/>
      <c r="H1833" s="1"/>
      <c r="I1833" s="1"/>
    </row>
    <row r="1834" spans="1:9">
      <c r="A1834" s="18">
        <v>3</v>
      </c>
      <c r="B1834" s="18">
        <v>18</v>
      </c>
      <c r="C1834" s="18">
        <v>7</v>
      </c>
      <c r="D1834" s="18">
        <v>1.154429701</v>
      </c>
      <c r="E1834" s="101">
        <f t="shared" si="28"/>
        <v>1.0610094054460426</v>
      </c>
      <c r="F1834" s="94"/>
      <c r="G1834" s="1"/>
      <c r="H1834" s="1"/>
      <c r="I1834" s="1"/>
    </row>
    <row r="1835" spans="1:9">
      <c r="A1835" s="18">
        <v>3</v>
      </c>
      <c r="B1835" s="18">
        <v>18</v>
      </c>
      <c r="C1835" s="18">
        <v>8</v>
      </c>
      <c r="D1835" s="18">
        <v>1.07492897</v>
      </c>
      <c r="E1835" s="101">
        <f t="shared" si="28"/>
        <v>0.9879421383289817</v>
      </c>
      <c r="F1835" s="94"/>
      <c r="G1835" s="1"/>
      <c r="H1835" s="1"/>
      <c r="I1835" s="1"/>
    </row>
    <row r="1836" spans="1:9">
      <c r="A1836" s="18">
        <v>3</v>
      </c>
      <c r="B1836" s="18">
        <v>18</v>
      </c>
      <c r="C1836" s="18">
        <v>9</v>
      </c>
      <c r="D1836" s="18">
        <v>0.99357471600000002</v>
      </c>
      <c r="E1836" s="101">
        <f t="shared" si="28"/>
        <v>0.91317134146514889</v>
      </c>
      <c r="F1836" s="94"/>
      <c r="G1836" s="1"/>
      <c r="H1836" s="1"/>
      <c r="I1836" s="1"/>
    </row>
    <row r="1837" spans="1:9">
      <c r="A1837" s="18">
        <v>3</v>
      </c>
      <c r="B1837" s="18">
        <v>18</v>
      </c>
      <c r="C1837" s="18">
        <v>10</v>
      </c>
      <c r="D1837" s="18">
        <v>1.0271297399999999</v>
      </c>
      <c r="E1837" s="101">
        <f t="shared" si="28"/>
        <v>0.94401098118779969</v>
      </c>
      <c r="F1837" s="94"/>
      <c r="G1837" s="1"/>
      <c r="H1837" s="1"/>
      <c r="I1837" s="1"/>
    </row>
    <row r="1838" spans="1:9">
      <c r="A1838" s="18">
        <v>3</v>
      </c>
      <c r="B1838" s="18">
        <v>18</v>
      </c>
      <c r="C1838" s="18">
        <v>11</v>
      </c>
      <c r="D1838" s="18">
        <v>1.0202724350000001</v>
      </c>
      <c r="E1838" s="101">
        <f t="shared" si="28"/>
        <v>0.93770859214262048</v>
      </c>
      <c r="F1838" s="94"/>
      <c r="G1838" s="1"/>
      <c r="H1838" s="1"/>
      <c r="I1838" s="1"/>
    </row>
    <row r="1839" spans="1:9">
      <c r="A1839" s="18">
        <v>3</v>
      </c>
      <c r="B1839" s="18">
        <v>18</v>
      </c>
      <c r="C1839" s="18">
        <v>12</v>
      </c>
      <c r="D1839" s="18">
        <v>0.99182218099999997</v>
      </c>
      <c r="E1839" s="101">
        <f t="shared" si="28"/>
        <v>0.91156062743313571</v>
      </c>
      <c r="F1839" s="94"/>
      <c r="G1839" s="1"/>
      <c r="H1839" s="1"/>
      <c r="I1839" s="1"/>
    </row>
    <row r="1840" spans="1:9">
      <c r="A1840" s="18">
        <v>3</v>
      </c>
      <c r="B1840" s="18">
        <v>18</v>
      </c>
      <c r="C1840" s="18">
        <v>13</v>
      </c>
      <c r="D1840" s="18">
        <v>0.95863753500000004</v>
      </c>
      <c r="E1840" s="101">
        <f t="shared" si="28"/>
        <v>0.88106139348939871</v>
      </c>
      <c r="F1840" s="94"/>
      <c r="G1840" s="1"/>
      <c r="H1840" s="1"/>
      <c r="I1840" s="1"/>
    </row>
    <row r="1841" spans="1:9">
      <c r="A1841" s="18">
        <v>3</v>
      </c>
      <c r="B1841" s="18">
        <v>18</v>
      </c>
      <c r="C1841" s="18">
        <v>14</v>
      </c>
      <c r="D1841" s="18">
        <v>0.93808953299999998</v>
      </c>
      <c r="E1841" s="101">
        <f t="shared" si="28"/>
        <v>0.86217620423427221</v>
      </c>
      <c r="F1841" s="94"/>
      <c r="G1841" s="1"/>
      <c r="H1841" s="1"/>
      <c r="I1841" s="1"/>
    </row>
    <row r="1842" spans="1:9">
      <c r="A1842" s="18">
        <v>3</v>
      </c>
      <c r="B1842" s="18">
        <v>18</v>
      </c>
      <c r="C1842" s="18">
        <v>15</v>
      </c>
      <c r="D1842" s="18">
        <v>0.95497229500000003</v>
      </c>
      <c r="E1842" s="101">
        <f t="shared" si="28"/>
        <v>0.87769275691512449</v>
      </c>
      <c r="F1842" s="94"/>
      <c r="G1842" s="1"/>
      <c r="H1842" s="1"/>
      <c r="I1842" s="1"/>
    </row>
    <row r="1843" spans="1:9">
      <c r="A1843" s="18">
        <v>3</v>
      </c>
      <c r="B1843" s="18">
        <v>18</v>
      </c>
      <c r="C1843" s="18">
        <v>16</v>
      </c>
      <c r="D1843" s="18">
        <v>1.1111484469999999</v>
      </c>
      <c r="E1843" s="101">
        <f t="shared" si="28"/>
        <v>1.0212306146424792</v>
      </c>
      <c r="F1843" s="94"/>
      <c r="G1843" s="1"/>
      <c r="H1843" s="1"/>
      <c r="I1843" s="1"/>
    </row>
    <row r="1844" spans="1:9">
      <c r="A1844" s="18">
        <v>3</v>
      </c>
      <c r="B1844" s="18">
        <v>18</v>
      </c>
      <c r="C1844" s="18">
        <v>17</v>
      </c>
      <c r="D1844" s="18">
        <v>1.467137025</v>
      </c>
      <c r="E1844" s="101">
        <f t="shared" si="28"/>
        <v>1.3484114115001671</v>
      </c>
      <c r="F1844" s="94"/>
      <c r="G1844" s="1"/>
      <c r="H1844" s="1"/>
      <c r="I1844" s="1"/>
    </row>
    <row r="1845" spans="1:9">
      <c r="A1845" s="18">
        <v>3</v>
      </c>
      <c r="B1845" s="18">
        <v>18</v>
      </c>
      <c r="C1845" s="18">
        <v>18</v>
      </c>
      <c r="D1845" s="18">
        <v>1.731048972</v>
      </c>
      <c r="E1845" s="101">
        <f t="shared" si="28"/>
        <v>1.5909667249454311</v>
      </c>
      <c r="F1845" s="94"/>
      <c r="G1845" s="1"/>
      <c r="H1845" s="1"/>
      <c r="I1845" s="1"/>
    </row>
    <row r="1846" spans="1:9">
      <c r="A1846" s="18">
        <v>3</v>
      </c>
      <c r="B1846" s="18">
        <v>18</v>
      </c>
      <c r="C1846" s="18">
        <v>19</v>
      </c>
      <c r="D1846" s="18">
        <v>1.9058058440000001</v>
      </c>
      <c r="E1846" s="101">
        <f t="shared" si="28"/>
        <v>1.7515816889382281</v>
      </c>
      <c r="F1846" s="94"/>
      <c r="G1846" s="1"/>
      <c r="H1846" s="1"/>
      <c r="I1846" s="1"/>
    </row>
    <row r="1847" spans="1:9">
      <c r="A1847" s="18">
        <v>3</v>
      </c>
      <c r="B1847" s="18">
        <v>18</v>
      </c>
      <c r="C1847" s="18">
        <v>20</v>
      </c>
      <c r="D1847" s="18">
        <v>1.955456965</v>
      </c>
      <c r="E1847" s="101">
        <f t="shared" si="28"/>
        <v>1.7972148758930562</v>
      </c>
      <c r="F1847" s="94"/>
      <c r="G1847" s="1"/>
      <c r="H1847" s="1"/>
      <c r="I1847" s="1"/>
    </row>
    <row r="1848" spans="1:9">
      <c r="A1848" s="18">
        <v>3</v>
      </c>
      <c r="B1848" s="18">
        <v>18</v>
      </c>
      <c r="C1848" s="18">
        <v>21</v>
      </c>
      <c r="D1848" s="18">
        <v>1.797261234</v>
      </c>
      <c r="E1848" s="101">
        <f t="shared" si="28"/>
        <v>1.6518208702234012</v>
      </c>
      <c r="F1848" s="94"/>
      <c r="G1848" s="1"/>
      <c r="H1848" s="1"/>
      <c r="I1848" s="1"/>
    </row>
    <row r="1849" spans="1:9">
      <c r="A1849" s="18">
        <v>3</v>
      </c>
      <c r="B1849" s="18">
        <v>18</v>
      </c>
      <c r="C1849" s="18">
        <v>22</v>
      </c>
      <c r="D1849" s="18">
        <v>1.4854289860000001</v>
      </c>
      <c r="E1849" s="101">
        <f t="shared" si="28"/>
        <v>1.3652231261054311</v>
      </c>
      <c r="F1849" s="94"/>
      <c r="G1849" s="1"/>
      <c r="H1849" s="1"/>
      <c r="I1849" s="1"/>
    </row>
    <row r="1850" spans="1:9">
      <c r="A1850" s="18">
        <v>3</v>
      </c>
      <c r="B1850" s="18">
        <v>18</v>
      </c>
      <c r="C1850" s="18">
        <v>23</v>
      </c>
      <c r="D1850" s="18">
        <v>1.1876361099999999</v>
      </c>
      <c r="E1850" s="101">
        <f t="shared" si="28"/>
        <v>1.0915286412553507</v>
      </c>
      <c r="F1850" s="94"/>
      <c r="G1850" s="1"/>
      <c r="H1850" s="1"/>
      <c r="I1850" s="1"/>
    </row>
    <row r="1851" spans="1:9">
      <c r="A1851" s="18">
        <v>3</v>
      </c>
      <c r="B1851" s="18">
        <v>19</v>
      </c>
      <c r="C1851" s="18">
        <v>0</v>
      </c>
      <c r="D1851" s="18">
        <v>0.879203756</v>
      </c>
      <c r="E1851" s="101">
        <f t="shared" si="28"/>
        <v>0.80805566039355348</v>
      </c>
      <c r="F1851" s="94"/>
      <c r="G1851" s="1"/>
      <c r="H1851" s="1"/>
      <c r="I1851" s="1"/>
    </row>
    <row r="1852" spans="1:9">
      <c r="A1852" s="18">
        <v>3</v>
      </c>
      <c r="B1852" s="18">
        <v>19</v>
      </c>
      <c r="C1852" s="18">
        <v>1</v>
      </c>
      <c r="D1852" s="18">
        <v>0.77462533300000003</v>
      </c>
      <c r="E1852" s="101">
        <f t="shared" si="28"/>
        <v>0.71194007161963413</v>
      </c>
      <c r="F1852" s="94"/>
      <c r="G1852" s="1"/>
      <c r="H1852" s="1"/>
      <c r="I1852" s="1"/>
    </row>
    <row r="1853" spans="1:9">
      <c r="A1853" s="18">
        <v>3</v>
      </c>
      <c r="B1853" s="18">
        <v>19</v>
      </c>
      <c r="C1853" s="18">
        <v>2</v>
      </c>
      <c r="D1853" s="18">
        <v>0.73245181299999995</v>
      </c>
      <c r="E1853" s="101">
        <f t="shared" si="28"/>
        <v>0.67317937329213429</v>
      </c>
      <c r="F1853" s="94"/>
      <c r="G1853" s="1"/>
      <c r="H1853" s="1"/>
      <c r="I1853" s="1"/>
    </row>
    <row r="1854" spans="1:9">
      <c r="A1854" s="18">
        <v>3</v>
      </c>
      <c r="B1854" s="18">
        <v>19</v>
      </c>
      <c r="C1854" s="18">
        <v>3</v>
      </c>
      <c r="D1854" s="18">
        <v>0.72998660000000004</v>
      </c>
      <c r="E1854" s="101">
        <f t="shared" si="28"/>
        <v>0.67091365353703614</v>
      </c>
      <c r="F1854" s="94"/>
      <c r="G1854" s="1"/>
      <c r="H1854" s="1"/>
      <c r="I1854" s="1"/>
    </row>
    <row r="1855" spans="1:9">
      <c r="A1855" s="18">
        <v>3</v>
      </c>
      <c r="B1855" s="18">
        <v>19</v>
      </c>
      <c r="C1855" s="18">
        <v>4</v>
      </c>
      <c r="D1855" s="18">
        <v>0.73470373300000003</v>
      </c>
      <c r="E1855" s="101">
        <f t="shared" si="28"/>
        <v>0.67524906042703947</v>
      </c>
      <c r="F1855" s="94"/>
      <c r="G1855" s="1"/>
      <c r="H1855" s="1"/>
      <c r="I1855" s="1"/>
    </row>
    <row r="1856" spans="1:9">
      <c r="A1856" s="18">
        <v>3</v>
      </c>
      <c r="B1856" s="18">
        <v>19</v>
      </c>
      <c r="C1856" s="18">
        <v>5</v>
      </c>
      <c r="D1856" s="18">
        <v>0.79388464199999997</v>
      </c>
      <c r="E1856" s="101">
        <f t="shared" si="28"/>
        <v>0.72964085320355454</v>
      </c>
      <c r="F1856" s="94"/>
      <c r="G1856" s="1"/>
      <c r="H1856" s="1"/>
      <c r="I1856" s="1"/>
    </row>
    <row r="1857" spans="1:9">
      <c r="A1857" s="18">
        <v>3</v>
      </c>
      <c r="B1857" s="18">
        <v>19</v>
      </c>
      <c r="C1857" s="18">
        <v>6</v>
      </c>
      <c r="D1857" s="18">
        <v>0.97028765500000003</v>
      </c>
      <c r="E1857" s="101">
        <f t="shared" si="28"/>
        <v>0.89176874698512709</v>
      </c>
      <c r="F1857" s="94"/>
      <c r="G1857" s="1"/>
      <c r="H1857" s="1"/>
      <c r="I1857" s="1"/>
    </row>
    <row r="1858" spans="1:9">
      <c r="A1858" s="18">
        <v>3</v>
      </c>
      <c r="B1858" s="18">
        <v>19</v>
      </c>
      <c r="C1858" s="18">
        <v>7</v>
      </c>
      <c r="D1858" s="18">
        <v>1.194926664</v>
      </c>
      <c r="E1858" s="101">
        <f t="shared" si="28"/>
        <v>1.0982292193487693</v>
      </c>
      <c r="F1858" s="94"/>
      <c r="G1858" s="1"/>
      <c r="H1858" s="1"/>
      <c r="I1858" s="1"/>
    </row>
    <row r="1859" spans="1:9">
      <c r="A1859" s="18">
        <v>3</v>
      </c>
      <c r="B1859" s="18">
        <v>19</v>
      </c>
      <c r="C1859" s="18">
        <v>8</v>
      </c>
      <c r="D1859" s="18">
        <v>1.1232248389999999</v>
      </c>
      <c r="E1859" s="101">
        <f t="shared" si="28"/>
        <v>1.0323297447885196</v>
      </c>
      <c r="F1859" s="94"/>
      <c r="G1859" s="1"/>
      <c r="H1859" s="1"/>
      <c r="I1859" s="1"/>
    </row>
    <row r="1860" spans="1:9">
      <c r="A1860" s="18">
        <v>3</v>
      </c>
      <c r="B1860" s="18">
        <v>19</v>
      </c>
      <c r="C1860" s="18">
        <v>9</v>
      </c>
      <c r="D1860" s="18">
        <v>1.059174461</v>
      </c>
      <c r="E1860" s="101">
        <f t="shared" ref="E1860:E1923" si="29">D1860/H$15</f>
        <v>0.97346253665838656</v>
      </c>
      <c r="F1860" s="94"/>
      <c r="G1860" s="1"/>
      <c r="H1860" s="1"/>
      <c r="I1860" s="1"/>
    </row>
    <row r="1861" spans="1:9">
      <c r="A1861" s="18">
        <v>3</v>
      </c>
      <c r="B1861" s="18">
        <v>19</v>
      </c>
      <c r="C1861" s="18">
        <v>10</v>
      </c>
      <c r="D1861" s="18">
        <v>1.089637712</v>
      </c>
      <c r="E1861" s="101">
        <f t="shared" si="29"/>
        <v>1.0014605999475288</v>
      </c>
      <c r="F1861" s="94"/>
      <c r="G1861" s="1"/>
      <c r="H1861" s="1"/>
      <c r="I1861" s="1"/>
    </row>
    <row r="1862" spans="1:9">
      <c r="A1862" s="18">
        <v>3</v>
      </c>
      <c r="B1862" s="18">
        <v>19</v>
      </c>
      <c r="C1862" s="18">
        <v>11</v>
      </c>
      <c r="D1862" s="18">
        <v>1.065819254</v>
      </c>
      <c r="E1862" s="101">
        <f t="shared" si="29"/>
        <v>0.97956961088225214</v>
      </c>
      <c r="F1862" s="94"/>
      <c r="G1862" s="1"/>
      <c r="H1862" s="1"/>
      <c r="I1862" s="1"/>
    </row>
    <row r="1863" spans="1:9">
      <c r="A1863" s="18">
        <v>3</v>
      </c>
      <c r="B1863" s="18">
        <v>19</v>
      </c>
      <c r="C1863" s="18">
        <v>12</v>
      </c>
      <c r="D1863" s="18">
        <v>1.034069414</v>
      </c>
      <c r="E1863" s="101">
        <f t="shared" si="29"/>
        <v>0.95038907365921776</v>
      </c>
      <c r="F1863" s="94"/>
      <c r="G1863" s="1"/>
      <c r="H1863" s="1"/>
      <c r="I1863" s="1"/>
    </row>
    <row r="1864" spans="1:9">
      <c r="A1864" s="18">
        <v>3</v>
      </c>
      <c r="B1864" s="18">
        <v>19</v>
      </c>
      <c r="C1864" s="18">
        <v>13</v>
      </c>
      <c r="D1864" s="18">
        <v>1.002992852</v>
      </c>
      <c r="E1864" s="101">
        <f t="shared" si="29"/>
        <v>0.92182733053846699</v>
      </c>
      <c r="F1864" s="94"/>
      <c r="G1864" s="1"/>
      <c r="H1864" s="1"/>
      <c r="I1864" s="1"/>
    </row>
    <row r="1865" spans="1:9">
      <c r="A1865" s="18">
        <v>3</v>
      </c>
      <c r="B1865" s="18">
        <v>19</v>
      </c>
      <c r="C1865" s="18">
        <v>14</v>
      </c>
      <c r="D1865" s="18">
        <v>0.98313395299999995</v>
      </c>
      <c r="E1865" s="101">
        <f t="shared" si="29"/>
        <v>0.90357547977392827</v>
      </c>
      <c r="F1865" s="94"/>
      <c r="G1865" s="1"/>
      <c r="H1865" s="1"/>
      <c r="I1865" s="1"/>
    </row>
    <row r="1866" spans="1:9">
      <c r="A1866" s="18">
        <v>3</v>
      </c>
      <c r="B1866" s="18">
        <v>19</v>
      </c>
      <c r="C1866" s="18">
        <v>15</v>
      </c>
      <c r="D1866" s="18">
        <v>1.03229959</v>
      </c>
      <c r="E1866" s="101">
        <f t="shared" si="29"/>
        <v>0.94876246971065559</v>
      </c>
      <c r="F1866" s="94"/>
      <c r="G1866" s="1"/>
      <c r="H1866" s="1"/>
      <c r="I1866" s="1"/>
    </row>
    <row r="1867" spans="1:9">
      <c r="A1867" s="18">
        <v>3</v>
      </c>
      <c r="B1867" s="18">
        <v>19</v>
      </c>
      <c r="C1867" s="18">
        <v>16</v>
      </c>
      <c r="D1867" s="18">
        <v>1.1885167990000001</v>
      </c>
      <c r="E1867" s="101">
        <f t="shared" si="29"/>
        <v>1.0923380619688543</v>
      </c>
      <c r="F1867" s="94"/>
      <c r="G1867" s="1"/>
      <c r="H1867" s="1"/>
      <c r="I1867" s="1"/>
    </row>
    <row r="1868" spans="1:9">
      <c r="A1868" s="18">
        <v>3</v>
      </c>
      <c r="B1868" s="18">
        <v>19</v>
      </c>
      <c r="C1868" s="18">
        <v>17</v>
      </c>
      <c r="D1868" s="18">
        <v>1.5414936610000001</v>
      </c>
      <c r="E1868" s="101">
        <f t="shared" si="29"/>
        <v>1.4167508609140105</v>
      </c>
      <c r="F1868" s="94"/>
      <c r="G1868" s="1"/>
      <c r="H1868" s="1"/>
      <c r="I1868" s="1"/>
    </row>
    <row r="1869" spans="1:9">
      <c r="A1869" s="18">
        <v>3</v>
      </c>
      <c r="B1869" s="18">
        <v>19</v>
      </c>
      <c r="C1869" s="18">
        <v>18</v>
      </c>
      <c r="D1869" s="18">
        <v>1.799518583</v>
      </c>
      <c r="E1869" s="101">
        <f t="shared" si="29"/>
        <v>1.6538955470255483</v>
      </c>
      <c r="F1869" s="94"/>
      <c r="G1869" s="1"/>
      <c r="H1869" s="1"/>
      <c r="I1869" s="1"/>
    </row>
    <row r="1870" spans="1:9">
      <c r="A1870" s="18">
        <v>3</v>
      </c>
      <c r="B1870" s="18">
        <v>19</v>
      </c>
      <c r="C1870" s="18">
        <v>19</v>
      </c>
      <c r="D1870" s="18">
        <v>1.9727562270000001</v>
      </c>
      <c r="E1870" s="101">
        <f t="shared" si="29"/>
        <v>1.8131142240070004</v>
      </c>
      <c r="F1870" s="94"/>
      <c r="G1870" s="1"/>
      <c r="H1870" s="1"/>
      <c r="I1870" s="1"/>
    </row>
    <row r="1871" spans="1:9">
      <c r="A1871" s="18">
        <v>3</v>
      </c>
      <c r="B1871" s="18">
        <v>19</v>
      </c>
      <c r="C1871" s="18">
        <v>20</v>
      </c>
      <c r="D1871" s="18">
        <v>2.021061692</v>
      </c>
      <c r="E1871" s="101">
        <f t="shared" si="29"/>
        <v>1.8575106499262641</v>
      </c>
      <c r="F1871" s="94"/>
      <c r="G1871" s="1"/>
      <c r="H1871" s="1"/>
      <c r="I1871" s="1"/>
    </row>
    <row r="1872" spans="1:9">
      <c r="A1872" s="18">
        <v>3</v>
      </c>
      <c r="B1872" s="18">
        <v>19</v>
      </c>
      <c r="C1872" s="18">
        <v>21</v>
      </c>
      <c r="D1872" s="18">
        <v>1.8582888820000001</v>
      </c>
      <c r="E1872" s="101">
        <f t="shared" si="29"/>
        <v>1.7079099577305585</v>
      </c>
      <c r="F1872" s="94"/>
      <c r="G1872" s="1"/>
      <c r="H1872" s="1"/>
      <c r="I1872" s="1"/>
    </row>
    <row r="1873" spans="1:9">
      <c r="A1873" s="18">
        <v>3</v>
      </c>
      <c r="B1873" s="18">
        <v>19</v>
      </c>
      <c r="C1873" s="18">
        <v>22</v>
      </c>
      <c r="D1873" s="18">
        <v>1.5514967369999999</v>
      </c>
      <c r="E1873" s="101">
        <f t="shared" si="29"/>
        <v>1.42594445469473</v>
      </c>
      <c r="F1873" s="94"/>
      <c r="G1873" s="1"/>
      <c r="H1873" s="1"/>
      <c r="I1873" s="1"/>
    </row>
    <row r="1874" spans="1:9">
      <c r="A1874" s="18">
        <v>3</v>
      </c>
      <c r="B1874" s="18">
        <v>19</v>
      </c>
      <c r="C1874" s="18">
        <v>23</v>
      </c>
      <c r="D1874" s="18">
        <v>1.254914673</v>
      </c>
      <c r="E1874" s="101">
        <f t="shared" si="29"/>
        <v>1.1533627989057127</v>
      </c>
      <c r="F1874" s="94"/>
      <c r="G1874" s="1"/>
      <c r="H1874" s="1"/>
      <c r="I1874" s="1"/>
    </row>
    <row r="1875" spans="1:9">
      <c r="A1875" s="18">
        <v>3</v>
      </c>
      <c r="B1875" s="18">
        <v>20</v>
      </c>
      <c r="C1875" s="18">
        <v>0</v>
      </c>
      <c r="D1875" s="18">
        <v>0.937926021</v>
      </c>
      <c r="E1875" s="101">
        <f t="shared" si="29"/>
        <v>0.86202592416979273</v>
      </c>
      <c r="F1875" s="94"/>
      <c r="G1875" s="1"/>
      <c r="H1875" s="1"/>
      <c r="I1875" s="1"/>
    </row>
    <row r="1876" spans="1:9">
      <c r="A1876" s="18">
        <v>3</v>
      </c>
      <c r="B1876" s="18">
        <v>20</v>
      </c>
      <c r="C1876" s="18">
        <v>1</v>
      </c>
      <c r="D1876" s="18">
        <v>0.82803845899999995</v>
      </c>
      <c r="E1876" s="101">
        <f t="shared" si="29"/>
        <v>0.76103082960271762</v>
      </c>
      <c r="F1876" s="94"/>
      <c r="G1876" s="1"/>
      <c r="H1876" s="1"/>
      <c r="I1876" s="1"/>
    </row>
    <row r="1877" spans="1:9">
      <c r="A1877" s="18">
        <v>3</v>
      </c>
      <c r="B1877" s="18">
        <v>20</v>
      </c>
      <c r="C1877" s="18">
        <v>2</v>
      </c>
      <c r="D1877" s="18">
        <v>0.783755376</v>
      </c>
      <c r="E1877" s="101">
        <f t="shared" si="29"/>
        <v>0.72033128113783651</v>
      </c>
      <c r="F1877" s="94"/>
      <c r="G1877" s="1"/>
      <c r="H1877" s="1"/>
      <c r="I1877" s="1"/>
    </row>
    <row r="1878" spans="1:9">
      <c r="A1878" s="18">
        <v>3</v>
      </c>
      <c r="B1878" s="18">
        <v>20</v>
      </c>
      <c r="C1878" s="18">
        <v>3</v>
      </c>
      <c r="D1878" s="18">
        <v>0.77774091000000001</v>
      </c>
      <c r="E1878" s="101">
        <f t="shared" si="29"/>
        <v>0.71480352575419759</v>
      </c>
      <c r="F1878" s="94"/>
      <c r="G1878" s="1"/>
      <c r="H1878" s="1"/>
      <c r="I1878" s="1"/>
    </row>
    <row r="1879" spans="1:9">
      <c r="A1879" s="18">
        <v>3</v>
      </c>
      <c r="B1879" s="18">
        <v>20</v>
      </c>
      <c r="C1879" s="18">
        <v>4</v>
      </c>
      <c r="D1879" s="18">
        <v>0.77674214600000002</v>
      </c>
      <c r="E1879" s="101">
        <f t="shared" si="29"/>
        <v>0.71388558506287358</v>
      </c>
      <c r="F1879" s="94"/>
      <c r="G1879" s="1"/>
      <c r="H1879" s="1"/>
      <c r="I1879" s="1"/>
    </row>
    <row r="1880" spans="1:9">
      <c r="A1880" s="18">
        <v>3</v>
      </c>
      <c r="B1880" s="18">
        <v>20</v>
      </c>
      <c r="C1880" s="18">
        <v>5</v>
      </c>
      <c r="D1880" s="18">
        <v>0.83018019899999995</v>
      </c>
      <c r="E1880" s="101">
        <f t="shared" si="29"/>
        <v>0.7629992528701125</v>
      </c>
      <c r="F1880" s="94"/>
      <c r="G1880" s="1"/>
      <c r="H1880" s="1"/>
      <c r="I1880" s="1"/>
    </row>
    <row r="1881" spans="1:9">
      <c r="A1881" s="18">
        <v>3</v>
      </c>
      <c r="B1881" s="18">
        <v>20</v>
      </c>
      <c r="C1881" s="18">
        <v>6</v>
      </c>
      <c r="D1881" s="18">
        <v>0.99735867199999995</v>
      </c>
      <c r="E1881" s="101">
        <f t="shared" si="29"/>
        <v>0.91664908714538917</v>
      </c>
      <c r="F1881" s="94"/>
      <c r="G1881" s="1"/>
      <c r="H1881" s="1"/>
      <c r="I1881" s="1"/>
    </row>
    <row r="1882" spans="1:9">
      <c r="A1882" s="18">
        <v>3</v>
      </c>
      <c r="B1882" s="18">
        <v>20</v>
      </c>
      <c r="C1882" s="18">
        <v>7</v>
      </c>
      <c r="D1882" s="18">
        <v>1.1937825959999999</v>
      </c>
      <c r="E1882" s="101">
        <f t="shared" si="29"/>
        <v>1.0971777331409747</v>
      </c>
      <c r="F1882" s="94"/>
      <c r="G1882" s="1"/>
      <c r="H1882" s="1"/>
      <c r="I1882" s="1"/>
    </row>
    <row r="1883" spans="1:9">
      <c r="A1883" s="18">
        <v>3</v>
      </c>
      <c r="B1883" s="18">
        <v>20</v>
      </c>
      <c r="C1883" s="18">
        <v>8</v>
      </c>
      <c r="D1883" s="18">
        <v>1.1072763029999999</v>
      </c>
      <c r="E1883" s="101">
        <f t="shared" si="29"/>
        <v>1.017671817428857</v>
      </c>
      <c r="F1883" s="94"/>
      <c r="G1883" s="1"/>
      <c r="H1883" s="1"/>
      <c r="I1883" s="1"/>
    </row>
    <row r="1884" spans="1:9">
      <c r="A1884" s="18">
        <v>3</v>
      </c>
      <c r="B1884" s="18">
        <v>20</v>
      </c>
      <c r="C1884" s="18">
        <v>9</v>
      </c>
      <c r="D1884" s="18">
        <v>0.98955346799999999</v>
      </c>
      <c r="E1884" s="101">
        <f t="shared" si="29"/>
        <v>0.90947550624370987</v>
      </c>
      <c r="F1884" s="94"/>
      <c r="G1884" s="1"/>
      <c r="H1884" s="1"/>
      <c r="I1884" s="1"/>
    </row>
    <row r="1885" spans="1:9">
      <c r="A1885" s="18">
        <v>3</v>
      </c>
      <c r="B1885" s="18">
        <v>20</v>
      </c>
      <c r="C1885" s="18">
        <v>10</v>
      </c>
      <c r="D1885" s="18">
        <v>0.99720657599999996</v>
      </c>
      <c r="E1885" s="101">
        <f t="shared" si="29"/>
        <v>0.91650929926017544</v>
      </c>
      <c r="F1885" s="94"/>
      <c r="G1885" s="1"/>
      <c r="H1885" s="1"/>
      <c r="I1885" s="1"/>
    </row>
    <row r="1886" spans="1:9">
      <c r="A1886" s="18">
        <v>3</v>
      </c>
      <c r="B1886" s="18">
        <v>20</v>
      </c>
      <c r="C1886" s="18">
        <v>11</v>
      </c>
      <c r="D1886" s="18">
        <v>0.955124537</v>
      </c>
      <c r="E1886" s="101">
        <f t="shared" si="29"/>
        <v>0.87783267898553208</v>
      </c>
      <c r="F1886" s="94"/>
      <c r="G1886" s="1"/>
      <c r="H1886" s="1"/>
      <c r="I1886" s="1"/>
    </row>
    <row r="1887" spans="1:9">
      <c r="A1887" s="18">
        <v>3</v>
      </c>
      <c r="B1887" s="18">
        <v>20</v>
      </c>
      <c r="C1887" s="18">
        <v>12</v>
      </c>
      <c r="D1887" s="18">
        <v>0.907067654</v>
      </c>
      <c r="E1887" s="101">
        <f t="shared" si="29"/>
        <v>0.83366471898307193</v>
      </c>
      <c r="F1887" s="94"/>
      <c r="G1887" s="1"/>
      <c r="H1887" s="1"/>
      <c r="I1887" s="1"/>
    </row>
    <row r="1888" spans="1:9">
      <c r="A1888" s="18">
        <v>3</v>
      </c>
      <c r="B1888" s="18">
        <v>20</v>
      </c>
      <c r="C1888" s="18">
        <v>13</v>
      </c>
      <c r="D1888" s="18">
        <v>0.86360335799999999</v>
      </c>
      <c r="E1888" s="101">
        <f t="shared" si="29"/>
        <v>0.79371769854766228</v>
      </c>
      <c r="F1888" s="94"/>
      <c r="G1888" s="1"/>
      <c r="H1888" s="1"/>
      <c r="I1888" s="1"/>
    </row>
    <row r="1889" spans="1:9">
      <c r="A1889" s="18">
        <v>3</v>
      </c>
      <c r="B1889" s="18">
        <v>20</v>
      </c>
      <c r="C1889" s="18">
        <v>14</v>
      </c>
      <c r="D1889" s="18">
        <v>0.83651224300000004</v>
      </c>
      <c r="E1889" s="101">
        <f t="shared" si="29"/>
        <v>0.76881888678448473</v>
      </c>
      <c r="F1889" s="94"/>
      <c r="G1889" s="1"/>
      <c r="H1889" s="1"/>
      <c r="I1889" s="1"/>
    </row>
    <row r="1890" spans="1:9">
      <c r="A1890" s="18">
        <v>3</v>
      </c>
      <c r="B1890" s="18">
        <v>20</v>
      </c>
      <c r="C1890" s="18">
        <v>15</v>
      </c>
      <c r="D1890" s="18">
        <v>0.86970706600000003</v>
      </c>
      <c r="E1890" s="101">
        <f t="shared" si="29"/>
        <v>0.7993274741714933</v>
      </c>
      <c r="F1890" s="94"/>
      <c r="G1890" s="1"/>
      <c r="H1890" s="1"/>
      <c r="I1890" s="1"/>
    </row>
    <row r="1891" spans="1:9">
      <c r="A1891" s="18">
        <v>3</v>
      </c>
      <c r="B1891" s="18">
        <v>20</v>
      </c>
      <c r="C1891" s="18">
        <v>16</v>
      </c>
      <c r="D1891" s="18">
        <v>1.0291264550000001</v>
      </c>
      <c r="E1891" s="101">
        <f t="shared" si="29"/>
        <v>0.94584611536111518</v>
      </c>
      <c r="F1891" s="94"/>
      <c r="G1891" s="1"/>
      <c r="H1891" s="1"/>
      <c r="I1891" s="1"/>
    </row>
    <row r="1892" spans="1:9">
      <c r="A1892" s="18">
        <v>3</v>
      </c>
      <c r="B1892" s="18">
        <v>20</v>
      </c>
      <c r="C1892" s="18">
        <v>17</v>
      </c>
      <c r="D1892" s="18">
        <v>1.3717175450000001</v>
      </c>
      <c r="E1892" s="101">
        <f t="shared" si="29"/>
        <v>1.2607135935602156</v>
      </c>
      <c r="F1892" s="94"/>
      <c r="G1892" s="1"/>
      <c r="H1892" s="1"/>
      <c r="I1892" s="1"/>
    </row>
    <row r="1893" spans="1:9">
      <c r="A1893" s="18">
        <v>3</v>
      </c>
      <c r="B1893" s="18">
        <v>20</v>
      </c>
      <c r="C1893" s="18">
        <v>18</v>
      </c>
      <c r="D1893" s="18">
        <v>1.6533103730000001</v>
      </c>
      <c r="E1893" s="101">
        <f t="shared" si="29"/>
        <v>1.5195189922391863</v>
      </c>
      <c r="F1893" s="94"/>
      <c r="G1893" s="1"/>
      <c r="H1893" s="1"/>
      <c r="I1893" s="1"/>
    </row>
    <row r="1894" spans="1:9">
      <c r="A1894" s="18">
        <v>3</v>
      </c>
      <c r="B1894" s="18">
        <v>20</v>
      </c>
      <c r="C1894" s="18">
        <v>19</v>
      </c>
      <c r="D1894" s="18">
        <v>1.8396121759999999</v>
      </c>
      <c r="E1894" s="101">
        <f t="shared" si="29"/>
        <v>1.6907446329718614</v>
      </c>
      <c r="F1894" s="94"/>
      <c r="G1894" s="1"/>
      <c r="H1894" s="1"/>
      <c r="I1894" s="1"/>
    </row>
    <row r="1895" spans="1:9">
      <c r="A1895" s="18">
        <v>3</v>
      </c>
      <c r="B1895" s="18">
        <v>20</v>
      </c>
      <c r="C1895" s="18">
        <v>20</v>
      </c>
      <c r="D1895" s="18">
        <v>1.897699322</v>
      </c>
      <c r="E1895" s="101">
        <f t="shared" si="29"/>
        <v>1.7441311736924709</v>
      </c>
      <c r="F1895" s="94"/>
      <c r="G1895" s="1"/>
      <c r="H1895" s="1"/>
      <c r="I1895" s="1"/>
    </row>
    <row r="1896" spans="1:9">
      <c r="A1896" s="18">
        <v>3</v>
      </c>
      <c r="B1896" s="18">
        <v>20</v>
      </c>
      <c r="C1896" s="18">
        <v>21</v>
      </c>
      <c r="D1896" s="18">
        <v>1.744129635</v>
      </c>
      <c r="E1896" s="101">
        <f t="shared" si="29"/>
        <v>1.6029888571380175</v>
      </c>
      <c r="F1896" s="94"/>
      <c r="G1896" s="1"/>
      <c r="H1896" s="1"/>
      <c r="I1896" s="1"/>
    </row>
    <row r="1897" spans="1:9">
      <c r="A1897" s="18">
        <v>3</v>
      </c>
      <c r="B1897" s="18">
        <v>20</v>
      </c>
      <c r="C1897" s="18">
        <v>22</v>
      </c>
      <c r="D1897" s="18">
        <v>1.4479816169999999</v>
      </c>
      <c r="E1897" s="101">
        <f t="shared" si="29"/>
        <v>1.3308061229013453</v>
      </c>
      <c r="F1897" s="94"/>
      <c r="G1897" s="1"/>
      <c r="H1897" s="1"/>
      <c r="I1897" s="1"/>
    </row>
    <row r="1898" spans="1:9">
      <c r="A1898" s="18">
        <v>3</v>
      </c>
      <c r="B1898" s="18">
        <v>20</v>
      </c>
      <c r="C1898" s="18">
        <v>23</v>
      </c>
      <c r="D1898" s="18">
        <v>1.1650684389999999</v>
      </c>
      <c r="E1898" s="101">
        <f t="shared" si="29"/>
        <v>1.0707872213410237</v>
      </c>
      <c r="F1898" s="94"/>
      <c r="G1898" s="1"/>
      <c r="H1898" s="1"/>
      <c r="I1898" s="1"/>
    </row>
    <row r="1899" spans="1:9">
      <c r="A1899" s="18">
        <v>3</v>
      </c>
      <c r="B1899" s="18">
        <v>21</v>
      </c>
      <c r="C1899" s="18">
        <v>0</v>
      </c>
      <c r="D1899" s="18">
        <v>0.86710738799999998</v>
      </c>
      <c r="E1899" s="101">
        <f t="shared" si="29"/>
        <v>0.79693817077195162</v>
      </c>
      <c r="F1899" s="94"/>
      <c r="G1899" s="1"/>
      <c r="H1899" s="1"/>
      <c r="I1899" s="1"/>
    </row>
    <row r="1900" spans="1:9">
      <c r="A1900" s="18">
        <v>3</v>
      </c>
      <c r="B1900" s="18">
        <v>21</v>
      </c>
      <c r="C1900" s="18">
        <v>1</v>
      </c>
      <c r="D1900" s="18">
        <v>0.75568100000000005</v>
      </c>
      <c r="E1900" s="101">
        <f t="shared" si="29"/>
        <v>0.69452877712895134</v>
      </c>
      <c r="F1900" s="94"/>
      <c r="G1900" s="1"/>
      <c r="H1900" s="1"/>
      <c r="I1900" s="1"/>
    </row>
    <row r="1901" spans="1:9">
      <c r="A1901" s="18">
        <v>3</v>
      </c>
      <c r="B1901" s="18">
        <v>21</v>
      </c>
      <c r="C1901" s="18">
        <v>2</v>
      </c>
      <c r="D1901" s="18">
        <v>0.71266937100000005</v>
      </c>
      <c r="E1901" s="101">
        <f t="shared" si="29"/>
        <v>0.65499779237256062</v>
      </c>
      <c r="F1901" s="94"/>
      <c r="G1901" s="1"/>
      <c r="H1901" s="1"/>
      <c r="I1901" s="1"/>
    </row>
    <row r="1902" spans="1:9">
      <c r="A1902" s="18">
        <v>3</v>
      </c>
      <c r="B1902" s="18">
        <v>21</v>
      </c>
      <c r="C1902" s="18">
        <v>3</v>
      </c>
      <c r="D1902" s="18">
        <v>0.70387959300000003</v>
      </c>
      <c r="E1902" s="101">
        <f t="shared" si="29"/>
        <v>0.64691931247750567</v>
      </c>
      <c r="F1902" s="94"/>
      <c r="G1902" s="1"/>
      <c r="H1902" s="1"/>
      <c r="I1902" s="1"/>
    </row>
    <row r="1903" spans="1:9">
      <c r="A1903" s="18">
        <v>3</v>
      </c>
      <c r="B1903" s="18">
        <v>21</v>
      </c>
      <c r="C1903" s="18">
        <v>4</v>
      </c>
      <c r="D1903" s="18">
        <v>0.70233975400000004</v>
      </c>
      <c r="E1903" s="101">
        <f t="shared" si="29"/>
        <v>0.6455040823769137</v>
      </c>
      <c r="F1903" s="94"/>
      <c r="G1903" s="1"/>
      <c r="H1903" s="1"/>
      <c r="I1903" s="1"/>
    </row>
    <row r="1904" spans="1:9">
      <c r="A1904" s="18">
        <v>3</v>
      </c>
      <c r="B1904" s="18">
        <v>21</v>
      </c>
      <c r="C1904" s="18">
        <v>5</v>
      </c>
      <c r="D1904" s="18">
        <v>0.75807934399999999</v>
      </c>
      <c r="E1904" s="101">
        <f t="shared" si="29"/>
        <v>0.69673303914619744</v>
      </c>
      <c r="F1904" s="94"/>
      <c r="G1904" s="1"/>
      <c r="H1904" s="1"/>
      <c r="I1904" s="1"/>
    </row>
    <row r="1905" spans="1:9">
      <c r="A1905" s="18">
        <v>3</v>
      </c>
      <c r="B1905" s="18">
        <v>21</v>
      </c>
      <c r="C1905" s="18">
        <v>6</v>
      </c>
      <c r="D1905" s="18">
        <v>0.90818095300000001</v>
      </c>
      <c r="E1905" s="101">
        <f t="shared" si="29"/>
        <v>0.83468792612080445</v>
      </c>
      <c r="F1905" s="94"/>
      <c r="G1905" s="1"/>
      <c r="H1905" s="1"/>
      <c r="I1905" s="1"/>
    </row>
    <row r="1906" spans="1:9">
      <c r="A1906" s="18">
        <v>3</v>
      </c>
      <c r="B1906" s="18">
        <v>21</v>
      </c>
      <c r="C1906" s="18">
        <v>7</v>
      </c>
      <c r="D1906" s="18">
        <v>1.1200331349999999</v>
      </c>
      <c r="E1906" s="101">
        <f t="shared" si="29"/>
        <v>1.0293963241042923</v>
      </c>
      <c r="F1906" s="94"/>
      <c r="G1906" s="1"/>
      <c r="H1906" s="1"/>
      <c r="I1906" s="1"/>
    </row>
    <row r="1907" spans="1:9">
      <c r="A1907" s="18">
        <v>3</v>
      </c>
      <c r="B1907" s="18">
        <v>21</v>
      </c>
      <c r="C1907" s="18">
        <v>8</v>
      </c>
      <c r="D1907" s="18">
        <v>1.0441885200000001</v>
      </c>
      <c r="E1907" s="101">
        <f t="shared" si="29"/>
        <v>0.95968930790596774</v>
      </c>
      <c r="F1907" s="94"/>
      <c r="G1907" s="1"/>
      <c r="H1907" s="1"/>
      <c r="I1907" s="1"/>
    </row>
    <row r="1908" spans="1:9">
      <c r="A1908" s="18">
        <v>3</v>
      </c>
      <c r="B1908" s="18">
        <v>21</v>
      </c>
      <c r="C1908" s="18">
        <v>9</v>
      </c>
      <c r="D1908" s="18">
        <v>0.95153911999999996</v>
      </c>
      <c r="E1908" s="101">
        <f t="shared" si="29"/>
        <v>0.8745374058682942</v>
      </c>
      <c r="F1908" s="94"/>
      <c r="G1908" s="1"/>
      <c r="H1908" s="1"/>
      <c r="I1908" s="1"/>
    </row>
    <row r="1909" spans="1:9">
      <c r="A1909" s="18">
        <v>3</v>
      </c>
      <c r="B1909" s="18">
        <v>21</v>
      </c>
      <c r="C1909" s="18">
        <v>10</v>
      </c>
      <c r="D1909" s="18">
        <v>0.94560828299999999</v>
      </c>
      <c r="E1909" s="101">
        <f t="shared" si="29"/>
        <v>0.8690865119474982</v>
      </c>
      <c r="F1909" s="94"/>
      <c r="G1909" s="1"/>
      <c r="H1909" s="1"/>
      <c r="I1909" s="1"/>
    </row>
    <row r="1910" spans="1:9">
      <c r="A1910" s="18">
        <v>3</v>
      </c>
      <c r="B1910" s="18">
        <v>21</v>
      </c>
      <c r="C1910" s="18">
        <v>11</v>
      </c>
      <c r="D1910" s="18">
        <v>0.91007126000000005</v>
      </c>
      <c r="E1910" s="101">
        <f t="shared" si="29"/>
        <v>0.83642526318380905</v>
      </c>
      <c r="F1910" s="94"/>
      <c r="G1910" s="1"/>
      <c r="H1910" s="1"/>
      <c r="I1910" s="1"/>
    </row>
    <row r="1911" spans="1:9">
      <c r="A1911" s="18">
        <v>3</v>
      </c>
      <c r="B1911" s="18">
        <v>21</v>
      </c>
      <c r="C1911" s="18">
        <v>12</v>
      </c>
      <c r="D1911" s="18">
        <v>0.86665169600000003</v>
      </c>
      <c r="E1911" s="101">
        <f t="shared" si="29"/>
        <v>0.79651935488600578</v>
      </c>
      <c r="F1911" s="94"/>
      <c r="G1911" s="1"/>
      <c r="H1911" s="1"/>
      <c r="I1911" s="1"/>
    </row>
    <row r="1912" spans="1:9">
      <c r="A1912" s="18">
        <v>3</v>
      </c>
      <c r="B1912" s="18">
        <v>21</v>
      </c>
      <c r="C1912" s="18">
        <v>13</v>
      </c>
      <c r="D1912" s="18">
        <v>0.81885185599999999</v>
      </c>
      <c r="E1912" s="101">
        <f t="shared" si="29"/>
        <v>0.7525876371080551</v>
      </c>
      <c r="F1912" s="94"/>
      <c r="G1912" s="1"/>
      <c r="H1912" s="1"/>
      <c r="I1912" s="1"/>
    </row>
    <row r="1913" spans="1:9">
      <c r="A1913" s="18">
        <v>3</v>
      </c>
      <c r="B1913" s="18">
        <v>21</v>
      </c>
      <c r="C1913" s="18">
        <v>14</v>
      </c>
      <c r="D1913" s="18">
        <v>0.79847920500000003</v>
      </c>
      <c r="E1913" s="101">
        <f t="shared" si="29"/>
        <v>0.73386360886610524</v>
      </c>
      <c r="F1913" s="94"/>
      <c r="G1913" s="1"/>
      <c r="H1913" s="1"/>
      <c r="I1913" s="1"/>
    </row>
    <row r="1914" spans="1:9">
      <c r="A1914" s="18">
        <v>3</v>
      </c>
      <c r="B1914" s="18">
        <v>21</v>
      </c>
      <c r="C1914" s="18">
        <v>15</v>
      </c>
      <c r="D1914" s="18">
        <v>0.83812759299999995</v>
      </c>
      <c r="E1914" s="101">
        <f t="shared" si="29"/>
        <v>0.77030351728351165</v>
      </c>
      <c r="F1914" s="94"/>
      <c r="G1914" s="1"/>
      <c r="H1914" s="1"/>
      <c r="I1914" s="1"/>
    </row>
    <row r="1915" spans="1:9">
      <c r="A1915" s="18">
        <v>3</v>
      </c>
      <c r="B1915" s="18">
        <v>21</v>
      </c>
      <c r="C1915" s="18">
        <v>16</v>
      </c>
      <c r="D1915" s="18">
        <v>0.99603324500000001</v>
      </c>
      <c r="E1915" s="101">
        <f t="shared" si="29"/>
        <v>0.91543091811178423</v>
      </c>
      <c r="F1915" s="94"/>
      <c r="G1915" s="1"/>
      <c r="H1915" s="1"/>
      <c r="I1915" s="1"/>
    </row>
    <row r="1916" spans="1:9">
      <c r="A1916" s="18">
        <v>3</v>
      </c>
      <c r="B1916" s="18">
        <v>21</v>
      </c>
      <c r="C1916" s="18">
        <v>17</v>
      </c>
      <c r="D1916" s="18">
        <v>1.3233985150000001</v>
      </c>
      <c r="E1916" s="101">
        <f t="shared" si="29"/>
        <v>1.216304700365922</v>
      </c>
      <c r="F1916" s="94"/>
      <c r="G1916" s="1"/>
      <c r="H1916" s="1"/>
      <c r="I1916" s="1"/>
    </row>
    <row r="1917" spans="1:9">
      <c r="A1917" s="18">
        <v>3</v>
      </c>
      <c r="B1917" s="18">
        <v>21</v>
      </c>
      <c r="C1917" s="18">
        <v>18</v>
      </c>
      <c r="D1917" s="18">
        <v>1.607120181</v>
      </c>
      <c r="E1917" s="101">
        <f t="shared" si="29"/>
        <v>1.4770666643850896</v>
      </c>
      <c r="F1917" s="94"/>
      <c r="G1917" s="1"/>
      <c r="H1917" s="1"/>
      <c r="I1917" s="1"/>
    </row>
    <row r="1918" spans="1:9">
      <c r="A1918" s="18">
        <v>3</v>
      </c>
      <c r="B1918" s="18">
        <v>21</v>
      </c>
      <c r="C1918" s="18">
        <v>19</v>
      </c>
      <c r="D1918" s="18">
        <v>1.7881903219999999</v>
      </c>
      <c r="E1918" s="101">
        <f t="shared" si="29"/>
        <v>1.6434840066277778</v>
      </c>
      <c r="F1918" s="94"/>
      <c r="G1918" s="1"/>
      <c r="H1918" s="1"/>
      <c r="I1918" s="1"/>
    </row>
    <row r="1919" spans="1:9">
      <c r="A1919" s="18">
        <v>3</v>
      </c>
      <c r="B1919" s="18">
        <v>21</v>
      </c>
      <c r="C1919" s="18">
        <v>20</v>
      </c>
      <c r="D1919" s="18">
        <v>1.838913164</v>
      </c>
      <c r="E1919" s="101">
        <f t="shared" si="29"/>
        <v>1.6901021873505497</v>
      </c>
      <c r="F1919" s="94"/>
      <c r="G1919" s="1"/>
      <c r="H1919" s="1"/>
      <c r="I1919" s="1"/>
    </row>
    <row r="1920" spans="1:9">
      <c r="A1920" s="18">
        <v>3</v>
      </c>
      <c r="B1920" s="18">
        <v>21</v>
      </c>
      <c r="C1920" s="18">
        <v>21</v>
      </c>
      <c r="D1920" s="18">
        <v>1.6794434069999999</v>
      </c>
      <c r="E1920" s="101">
        <f t="shared" si="29"/>
        <v>1.5435372541072088</v>
      </c>
      <c r="F1920" s="94"/>
      <c r="G1920" s="1"/>
      <c r="H1920" s="1"/>
      <c r="I1920" s="1"/>
    </row>
    <row r="1921" spans="1:9">
      <c r="A1921" s="18">
        <v>3</v>
      </c>
      <c r="B1921" s="18">
        <v>21</v>
      </c>
      <c r="C1921" s="18">
        <v>22</v>
      </c>
      <c r="D1921" s="18">
        <v>1.3818483420000001</v>
      </c>
      <c r="E1921" s="101">
        <f t="shared" si="29"/>
        <v>1.2700245727323156</v>
      </c>
      <c r="F1921" s="94"/>
      <c r="G1921" s="1"/>
      <c r="H1921" s="1"/>
      <c r="I1921" s="1"/>
    </row>
    <row r="1922" spans="1:9">
      <c r="A1922" s="18">
        <v>3</v>
      </c>
      <c r="B1922" s="18">
        <v>21</v>
      </c>
      <c r="C1922" s="18">
        <v>23</v>
      </c>
      <c r="D1922" s="18">
        <v>1.095688019</v>
      </c>
      <c r="E1922" s="101">
        <f t="shared" si="29"/>
        <v>1.0070212959581004</v>
      </c>
      <c r="F1922" s="94"/>
      <c r="G1922" s="1"/>
      <c r="H1922" s="1"/>
      <c r="I1922" s="1"/>
    </row>
    <row r="1923" spans="1:9">
      <c r="A1923" s="18">
        <v>3</v>
      </c>
      <c r="B1923" s="18">
        <v>22</v>
      </c>
      <c r="C1923" s="18">
        <v>0</v>
      </c>
      <c r="D1923" s="18">
        <v>0.79784828200000002</v>
      </c>
      <c r="E1923" s="101">
        <f t="shared" si="29"/>
        <v>0.7332837422561832</v>
      </c>
      <c r="F1923" s="94"/>
      <c r="G1923" s="1"/>
      <c r="H1923" s="1"/>
      <c r="I1923" s="1"/>
    </row>
    <row r="1924" spans="1:9">
      <c r="A1924" s="18">
        <v>3</v>
      </c>
      <c r="B1924" s="18">
        <v>22</v>
      </c>
      <c r="C1924" s="18">
        <v>1</v>
      </c>
      <c r="D1924" s="18">
        <v>0.68571904500000003</v>
      </c>
      <c r="E1924" s="101">
        <f t="shared" ref="E1924:E1987" si="30">D1924/H$15</f>
        <v>0.6302283764946881</v>
      </c>
      <c r="F1924" s="94"/>
      <c r="G1924" s="1"/>
      <c r="H1924" s="1"/>
      <c r="I1924" s="1"/>
    </row>
    <row r="1925" spans="1:9">
      <c r="A1925" s="18">
        <v>3</v>
      </c>
      <c r="B1925" s="18">
        <v>22</v>
      </c>
      <c r="C1925" s="18">
        <v>2</v>
      </c>
      <c r="D1925" s="18">
        <v>0.64058473699999996</v>
      </c>
      <c r="E1925" s="101">
        <f t="shared" si="30"/>
        <v>0.58874648699131105</v>
      </c>
      <c r="F1925" s="94"/>
      <c r="G1925" s="1"/>
      <c r="H1925" s="1"/>
      <c r="I1925" s="1"/>
    </row>
    <row r="1926" spans="1:9">
      <c r="A1926" s="18">
        <v>3</v>
      </c>
      <c r="B1926" s="18">
        <v>22</v>
      </c>
      <c r="C1926" s="18">
        <v>3</v>
      </c>
      <c r="D1926" s="18">
        <v>0.63147665100000006</v>
      </c>
      <c r="E1926" s="101">
        <f t="shared" si="30"/>
        <v>0.58037545763955378</v>
      </c>
      <c r="F1926" s="94"/>
      <c r="G1926" s="1"/>
      <c r="H1926" s="1"/>
      <c r="I1926" s="1"/>
    </row>
    <row r="1927" spans="1:9">
      <c r="A1927" s="18">
        <v>3</v>
      </c>
      <c r="B1927" s="18">
        <v>22</v>
      </c>
      <c r="C1927" s="18">
        <v>4</v>
      </c>
      <c r="D1927" s="18">
        <v>0.63178673600000002</v>
      </c>
      <c r="E1927" s="101">
        <f t="shared" si="30"/>
        <v>0.58066044952879803</v>
      </c>
      <c r="F1927" s="94"/>
      <c r="G1927" s="1"/>
      <c r="H1927" s="1"/>
      <c r="I1927" s="1"/>
    </row>
    <row r="1928" spans="1:9">
      <c r="A1928" s="18">
        <v>3</v>
      </c>
      <c r="B1928" s="18">
        <v>22</v>
      </c>
      <c r="C1928" s="18">
        <v>5</v>
      </c>
      <c r="D1928" s="18">
        <v>0.68444645299999995</v>
      </c>
      <c r="E1928" s="101">
        <f t="shared" si="30"/>
        <v>0.62905876687694706</v>
      </c>
      <c r="F1928" s="94"/>
      <c r="G1928" s="1"/>
      <c r="H1928" s="1"/>
      <c r="I1928" s="1"/>
    </row>
    <row r="1929" spans="1:9">
      <c r="A1929" s="18">
        <v>3</v>
      </c>
      <c r="B1929" s="18">
        <v>22</v>
      </c>
      <c r="C1929" s="18">
        <v>6</v>
      </c>
      <c r="D1929" s="18">
        <v>0.83536769799999999</v>
      </c>
      <c r="E1929" s="101">
        <f t="shared" si="30"/>
        <v>0.76776696217711859</v>
      </c>
      <c r="F1929" s="94"/>
      <c r="G1929" s="1"/>
      <c r="H1929" s="1"/>
      <c r="I1929" s="1"/>
    </row>
    <row r="1930" spans="1:9">
      <c r="A1930" s="18">
        <v>3</v>
      </c>
      <c r="B1930" s="18">
        <v>22</v>
      </c>
      <c r="C1930" s="18">
        <v>7</v>
      </c>
      <c r="D1930" s="18">
        <v>1.0601771840000001</v>
      </c>
      <c r="E1930" s="101">
        <f t="shared" si="30"/>
        <v>0.97438411597424746</v>
      </c>
      <c r="F1930" s="94"/>
      <c r="G1930" s="1"/>
      <c r="H1930" s="1"/>
      <c r="I1930" s="1"/>
    </row>
    <row r="1931" spans="1:9">
      <c r="A1931" s="18">
        <v>3</v>
      </c>
      <c r="B1931" s="18">
        <v>22</v>
      </c>
      <c r="C1931" s="18">
        <v>8</v>
      </c>
      <c r="D1931" s="18">
        <v>0.986653471</v>
      </c>
      <c r="E1931" s="101">
        <f t="shared" si="30"/>
        <v>0.90681018665768398</v>
      </c>
      <c r="F1931" s="94"/>
      <c r="G1931" s="1"/>
      <c r="H1931" s="1"/>
      <c r="I1931" s="1"/>
    </row>
    <row r="1932" spans="1:9">
      <c r="A1932" s="18">
        <v>3</v>
      </c>
      <c r="B1932" s="18">
        <v>22</v>
      </c>
      <c r="C1932" s="18">
        <v>9</v>
      </c>
      <c r="D1932" s="18">
        <v>0.90053989099999998</v>
      </c>
      <c r="E1932" s="101">
        <f t="shared" si="30"/>
        <v>0.82766520430190671</v>
      </c>
      <c r="F1932" s="94"/>
      <c r="G1932" s="1"/>
      <c r="H1932" s="1"/>
      <c r="I1932" s="1"/>
    </row>
    <row r="1933" spans="1:9">
      <c r="A1933" s="18">
        <v>3</v>
      </c>
      <c r="B1933" s="18">
        <v>22</v>
      </c>
      <c r="C1933" s="18">
        <v>10</v>
      </c>
      <c r="D1933" s="18">
        <v>0.92867263799999999</v>
      </c>
      <c r="E1933" s="101">
        <f t="shared" si="30"/>
        <v>0.85352135573510157</v>
      </c>
      <c r="F1933" s="94"/>
      <c r="G1933" s="1"/>
      <c r="H1933" s="1"/>
      <c r="I1933" s="1"/>
    </row>
    <row r="1934" spans="1:9">
      <c r="A1934" s="18">
        <v>3</v>
      </c>
      <c r="B1934" s="18">
        <v>22</v>
      </c>
      <c r="C1934" s="18">
        <v>11</v>
      </c>
      <c r="D1934" s="18">
        <v>0.92407299099999995</v>
      </c>
      <c r="E1934" s="101">
        <f t="shared" si="30"/>
        <v>0.84929392748676025</v>
      </c>
      <c r="F1934" s="94"/>
      <c r="G1934" s="1"/>
      <c r="H1934" s="1"/>
      <c r="I1934" s="1"/>
    </row>
    <row r="1935" spans="1:9">
      <c r="A1935" s="18">
        <v>3</v>
      </c>
      <c r="B1935" s="18">
        <v>22</v>
      </c>
      <c r="C1935" s="18">
        <v>12</v>
      </c>
      <c r="D1935" s="18">
        <v>0.89817794799999995</v>
      </c>
      <c r="E1935" s="101">
        <f t="shared" si="30"/>
        <v>0.82549439759452836</v>
      </c>
      <c r="F1935" s="94"/>
      <c r="G1935" s="1"/>
      <c r="H1935" s="1"/>
      <c r="I1935" s="1"/>
    </row>
    <row r="1936" spans="1:9">
      <c r="A1936" s="18">
        <v>3</v>
      </c>
      <c r="B1936" s="18">
        <v>22</v>
      </c>
      <c r="C1936" s="18">
        <v>13</v>
      </c>
      <c r="D1936" s="18">
        <v>0.87409636400000001</v>
      </c>
      <c r="E1936" s="101">
        <f t="shared" si="30"/>
        <v>0.80336157556135823</v>
      </c>
      <c r="F1936" s="94"/>
      <c r="G1936" s="1"/>
      <c r="H1936" s="1"/>
      <c r="I1936" s="1"/>
    </row>
    <row r="1937" spans="1:9">
      <c r="A1937" s="18">
        <v>3</v>
      </c>
      <c r="B1937" s="18">
        <v>22</v>
      </c>
      <c r="C1937" s="18">
        <v>14</v>
      </c>
      <c r="D1937" s="18">
        <v>0.86415296699999999</v>
      </c>
      <c r="E1937" s="101">
        <f t="shared" si="30"/>
        <v>0.79422283135723282</v>
      </c>
      <c r="F1937" s="94"/>
      <c r="G1937" s="1"/>
      <c r="H1937" s="1"/>
      <c r="I1937" s="1"/>
    </row>
    <row r="1938" spans="1:9">
      <c r="A1938" s="18">
        <v>3</v>
      </c>
      <c r="B1938" s="18">
        <v>22</v>
      </c>
      <c r="C1938" s="18">
        <v>15</v>
      </c>
      <c r="D1938" s="18">
        <v>0.898909654</v>
      </c>
      <c r="E1938" s="101">
        <f t="shared" si="30"/>
        <v>0.82616689150849199</v>
      </c>
      <c r="F1938" s="94"/>
      <c r="G1938" s="1"/>
      <c r="H1938" s="1"/>
      <c r="I1938" s="1"/>
    </row>
    <row r="1939" spans="1:9">
      <c r="A1939" s="18">
        <v>3</v>
      </c>
      <c r="B1939" s="18">
        <v>22</v>
      </c>
      <c r="C1939" s="18">
        <v>16</v>
      </c>
      <c r="D1939" s="18">
        <v>1.0644191220000001</v>
      </c>
      <c r="E1939" s="101">
        <f t="shared" si="30"/>
        <v>0.97828278222600829</v>
      </c>
      <c r="F1939" s="94"/>
      <c r="G1939" s="1"/>
      <c r="H1939" s="1"/>
      <c r="I1939" s="1"/>
    </row>
    <row r="1940" spans="1:9">
      <c r="A1940" s="18">
        <v>3</v>
      </c>
      <c r="B1940" s="18">
        <v>22</v>
      </c>
      <c r="C1940" s="18">
        <v>17</v>
      </c>
      <c r="D1940" s="18">
        <v>1.4020355410000001</v>
      </c>
      <c r="E1940" s="101">
        <f t="shared" si="30"/>
        <v>1.2885781563676442</v>
      </c>
      <c r="F1940" s="94"/>
      <c r="G1940" s="1"/>
      <c r="H1940" s="1"/>
      <c r="I1940" s="1"/>
    </row>
    <row r="1941" spans="1:9">
      <c r="A1941" s="18">
        <v>3</v>
      </c>
      <c r="B1941" s="18">
        <v>22</v>
      </c>
      <c r="C1941" s="18">
        <v>18</v>
      </c>
      <c r="D1941" s="18">
        <v>1.674647574</v>
      </c>
      <c r="E1941" s="101">
        <f t="shared" si="30"/>
        <v>1.5391295158832696</v>
      </c>
      <c r="F1941" s="94"/>
      <c r="G1941" s="1"/>
      <c r="H1941" s="1"/>
      <c r="I1941" s="1"/>
    </row>
    <row r="1942" spans="1:9">
      <c r="A1942" s="18">
        <v>3</v>
      </c>
      <c r="B1942" s="18">
        <v>22</v>
      </c>
      <c r="C1942" s="18">
        <v>19</v>
      </c>
      <c r="D1942" s="18">
        <v>1.849084529</v>
      </c>
      <c r="E1942" s="101">
        <f t="shared" si="30"/>
        <v>1.6994504516250017</v>
      </c>
      <c r="F1942" s="94"/>
      <c r="G1942" s="1"/>
      <c r="H1942" s="1"/>
      <c r="I1942" s="1"/>
    </row>
    <row r="1943" spans="1:9">
      <c r="A1943" s="18">
        <v>3</v>
      </c>
      <c r="B1943" s="18">
        <v>22</v>
      </c>
      <c r="C1943" s="18">
        <v>20</v>
      </c>
      <c r="D1943" s="18">
        <v>1.892588283</v>
      </c>
      <c r="E1943" s="101">
        <f t="shared" si="30"/>
        <v>1.7394337369876598</v>
      </c>
      <c r="F1943" s="94"/>
      <c r="G1943" s="1"/>
      <c r="H1943" s="1"/>
      <c r="I1943" s="1"/>
    </row>
    <row r="1944" spans="1:9">
      <c r="A1944" s="18">
        <v>3</v>
      </c>
      <c r="B1944" s="18">
        <v>22</v>
      </c>
      <c r="C1944" s="18">
        <v>21</v>
      </c>
      <c r="D1944" s="18">
        <v>1.7339590890000001</v>
      </c>
      <c r="E1944" s="101">
        <f t="shared" si="30"/>
        <v>1.5936413455873584</v>
      </c>
      <c r="F1944" s="94"/>
      <c r="G1944" s="1"/>
      <c r="H1944" s="1"/>
      <c r="I1944" s="1"/>
    </row>
    <row r="1945" spans="1:9">
      <c r="A1945" s="18">
        <v>3</v>
      </c>
      <c r="B1945" s="18">
        <v>22</v>
      </c>
      <c r="C1945" s="18">
        <v>22</v>
      </c>
      <c r="D1945" s="18">
        <v>1.432344442</v>
      </c>
      <c r="E1945" s="101">
        <f t="shared" si="30"/>
        <v>1.3164343601727584</v>
      </c>
      <c r="F1945" s="94"/>
      <c r="G1945" s="1"/>
      <c r="H1945" s="1"/>
      <c r="I1945" s="1"/>
    </row>
    <row r="1946" spans="1:9">
      <c r="A1946" s="18">
        <v>3</v>
      </c>
      <c r="B1946" s="18">
        <v>22</v>
      </c>
      <c r="C1946" s="18">
        <v>23</v>
      </c>
      <c r="D1946" s="18">
        <v>1.1406159520000001</v>
      </c>
      <c r="E1946" s="101">
        <f t="shared" si="30"/>
        <v>1.0483135110136879</v>
      </c>
      <c r="F1946" s="94"/>
      <c r="G1946" s="1"/>
      <c r="H1946" s="1"/>
      <c r="I1946" s="1"/>
    </row>
    <row r="1947" spans="1:9">
      <c r="A1947" s="18">
        <v>3</v>
      </c>
      <c r="B1947" s="18">
        <v>23</v>
      </c>
      <c r="C1947" s="18">
        <v>0</v>
      </c>
      <c r="D1947" s="18">
        <v>0.845124243</v>
      </c>
      <c r="E1947" s="101">
        <f t="shared" si="30"/>
        <v>0.77673397506728459</v>
      </c>
      <c r="F1947" s="94"/>
      <c r="G1947" s="1"/>
      <c r="H1947" s="1"/>
      <c r="I1947" s="1"/>
    </row>
    <row r="1948" spans="1:9">
      <c r="A1948" s="18">
        <v>3</v>
      </c>
      <c r="B1948" s="18">
        <v>23</v>
      </c>
      <c r="C1948" s="18">
        <v>1</v>
      </c>
      <c r="D1948" s="18">
        <v>0.73145854600000004</v>
      </c>
      <c r="E1948" s="101">
        <f t="shared" si="30"/>
        <v>0.67226648476526585</v>
      </c>
      <c r="F1948" s="94"/>
      <c r="G1948" s="1"/>
      <c r="H1948" s="1"/>
      <c r="I1948" s="1"/>
    </row>
    <row r="1949" spans="1:9">
      <c r="A1949" s="18">
        <v>3</v>
      </c>
      <c r="B1949" s="18">
        <v>23</v>
      </c>
      <c r="C1949" s="18">
        <v>2</v>
      </c>
      <c r="D1949" s="18">
        <v>0.69001814800000005</v>
      </c>
      <c r="E1949" s="101">
        <f t="shared" si="30"/>
        <v>0.63417958176429445</v>
      </c>
      <c r="F1949" s="94"/>
      <c r="G1949" s="1"/>
      <c r="H1949" s="1"/>
      <c r="I1949" s="1"/>
    </row>
    <row r="1950" spans="1:9">
      <c r="A1950" s="18">
        <v>3</v>
      </c>
      <c r="B1950" s="18">
        <v>23</v>
      </c>
      <c r="C1950" s="18">
        <v>3</v>
      </c>
      <c r="D1950" s="18">
        <v>0.68076425399999996</v>
      </c>
      <c r="E1950" s="101">
        <f t="shared" si="30"/>
        <v>0.62567454368142483</v>
      </c>
      <c r="F1950" s="94"/>
      <c r="G1950" s="1"/>
      <c r="H1950" s="1"/>
      <c r="I1950" s="1"/>
    </row>
    <row r="1951" spans="1:9">
      <c r="A1951" s="18">
        <v>3</v>
      </c>
      <c r="B1951" s="18">
        <v>23</v>
      </c>
      <c r="C1951" s="18">
        <v>4</v>
      </c>
      <c r="D1951" s="18">
        <v>0.68892020300000001</v>
      </c>
      <c r="E1951" s="101">
        <f t="shared" si="30"/>
        <v>0.63317048612975435</v>
      </c>
      <c r="F1951" s="94"/>
      <c r="G1951" s="1"/>
      <c r="H1951" s="1"/>
      <c r="I1951" s="1"/>
    </row>
    <row r="1952" spans="1:9">
      <c r="A1952" s="18">
        <v>3</v>
      </c>
      <c r="B1952" s="18">
        <v>23</v>
      </c>
      <c r="C1952" s="18">
        <v>5</v>
      </c>
      <c r="D1952" s="18">
        <v>0.75757516199999997</v>
      </c>
      <c r="E1952" s="101">
        <f t="shared" si="30"/>
        <v>0.69626965723251899</v>
      </c>
      <c r="F1952" s="94"/>
      <c r="G1952" s="1"/>
      <c r="H1952" s="1"/>
      <c r="I1952" s="1"/>
    </row>
    <row r="1953" spans="1:9">
      <c r="A1953" s="18">
        <v>3</v>
      </c>
      <c r="B1953" s="18">
        <v>23</v>
      </c>
      <c r="C1953" s="18">
        <v>6</v>
      </c>
      <c r="D1953" s="18">
        <v>0.92998244600000002</v>
      </c>
      <c r="E1953" s="101">
        <f t="shared" si="30"/>
        <v>0.85472516971019652</v>
      </c>
      <c r="F1953" s="94"/>
      <c r="G1953" s="1"/>
      <c r="H1953" s="1"/>
      <c r="I1953" s="1"/>
    </row>
    <row r="1954" spans="1:9">
      <c r="A1954" s="18">
        <v>3</v>
      </c>
      <c r="B1954" s="18">
        <v>23</v>
      </c>
      <c r="C1954" s="18">
        <v>7</v>
      </c>
      <c r="D1954" s="18">
        <v>1.143320855</v>
      </c>
      <c r="E1954" s="101">
        <f t="shared" si="30"/>
        <v>1.0507995242558397</v>
      </c>
      <c r="F1954" s="94"/>
      <c r="G1954" s="1"/>
      <c r="H1954" s="1"/>
      <c r="I1954" s="1"/>
    </row>
    <row r="1955" spans="1:9">
      <c r="A1955" s="18">
        <v>3</v>
      </c>
      <c r="B1955" s="18">
        <v>23</v>
      </c>
      <c r="C1955" s="18">
        <v>8</v>
      </c>
      <c r="D1955" s="18">
        <v>1.073442797</v>
      </c>
      <c r="E1955" s="101">
        <f t="shared" si="30"/>
        <v>0.98657623139696671</v>
      </c>
      <c r="F1955" s="94"/>
      <c r="G1955" s="1"/>
      <c r="H1955" s="1"/>
      <c r="I1955" s="1"/>
    </row>
    <row r="1956" spans="1:9">
      <c r="A1956" s="18">
        <v>3</v>
      </c>
      <c r="B1956" s="18">
        <v>23</v>
      </c>
      <c r="C1956" s="18">
        <v>9</v>
      </c>
      <c r="D1956" s="18">
        <v>0.98085745400000002</v>
      </c>
      <c r="E1956" s="101">
        <f t="shared" si="30"/>
        <v>0.90148320265354909</v>
      </c>
      <c r="F1956" s="94"/>
      <c r="G1956" s="1"/>
      <c r="H1956" s="1"/>
      <c r="I1956" s="1"/>
    </row>
    <row r="1957" spans="1:9">
      <c r="A1957" s="18">
        <v>3</v>
      </c>
      <c r="B1957" s="18">
        <v>23</v>
      </c>
      <c r="C1957" s="18">
        <v>10</v>
      </c>
      <c r="D1957" s="18">
        <v>1.014938347</v>
      </c>
      <c r="E1957" s="101">
        <f t="shared" si="30"/>
        <v>0.93280615630562269</v>
      </c>
      <c r="F1957" s="94"/>
      <c r="G1957" s="1"/>
      <c r="H1957" s="1"/>
      <c r="I1957" s="1"/>
    </row>
    <row r="1958" spans="1:9">
      <c r="A1958" s="18">
        <v>3</v>
      </c>
      <c r="B1958" s="18">
        <v>23</v>
      </c>
      <c r="C1958" s="18">
        <v>11</v>
      </c>
      <c r="D1958" s="18">
        <v>0.99658254700000004</v>
      </c>
      <c r="E1958" s="101">
        <f t="shared" si="30"/>
        <v>0.91593576876481708</v>
      </c>
      <c r="F1958" s="94"/>
      <c r="G1958" s="1"/>
      <c r="H1958" s="1"/>
      <c r="I1958" s="1"/>
    </row>
    <row r="1959" spans="1:9">
      <c r="A1959" s="18">
        <v>3</v>
      </c>
      <c r="B1959" s="18">
        <v>23</v>
      </c>
      <c r="C1959" s="18">
        <v>12</v>
      </c>
      <c r="D1959" s="18">
        <v>0.966544391</v>
      </c>
      <c r="E1959" s="101">
        <f t="shared" si="30"/>
        <v>0.88832840037274596</v>
      </c>
      <c r="F1959" s="94"/>
      <c r="G1959" s="1"/>
      <c r="H1959" s="1"/>
      <c r="I1959" s="1"/>
    </row>
    <row r="1960" spans="1:9">
      <c r="A1960" s="18">
        <v>3</v>
      </c>
      <c r="B1960" s="18">
        <v>23</v>
      </c>
      <c r="C1960" s="18">
        <v>13</v>
      </c>
      <c r="D1960" s="18">
        <v>0.94322289800000003</v>
      </c>
      <c r="E1960" s="101">
        <f t="shared" si="30"/>
        <v>0.8668941602448198</v>
      </c>
      <c r="F1960" s="94"/>
      <c r="G1960" s="1"/>
      <c r="H1960" s="1"/>
      <c r="I1960" s="1"/>
    </row>
    <row r="1961" spans="1:9">
      <c r="A1961" s="18">
        <v>3</v>
      </c>
      <c r="B1961" s="18">
        <v>23</v>
      </c>
      <c r="C1961" s="18">
        <v>14</v>
      </c>
      <c r="D1961" s="18">
        <v>0.92276425399999995</v>
      </c>
      <c r="E1961" s="101">
        <f t="shared" si="30"/>
        <v>0.84809109784277892</v>
      </c>
      <c r="F1961" s="94"/>
      <c r="G1961" s="1"/>
      <c r="H1961" s="1"/>
      <c r="I1961" s="1"/>
    </row>
    <row r="1962" spans="1:9">
      <c r="A1962" s="18">
        <v>3</v>
      </c>
      <c r="B1962" s="18">
        <v>23</v>
      </c>
      <c r="C1962" s="18">
        <v>15</v>
      </c>
      <c r="D1962" s="18">
        <v>0.96296088999999996</v>
      </c>
      <c r="E1962" s="101">
        <f t="shared" si="30"/>
        <v>0.88503488820640797</v>
      </c>
      <c r="F1962" s="94"/>
      <c r="G1962" s="1"/>
      <c r="H1962" s="1"/>
      <c r="I1962" s="1"/>
    </row>
    <row r="1963" spans="1:9">
      <c r="A1963" s="18">
        <v>3</v>
      </c>
      <c r="B1963" s="18">
        <v>23</v>
      </c>
      <c r="C1963" s="18">
        <v>16</v>
      </c>
      <c r="D1963" s="18">
        <v>1.1235703239999999</v>
      </c>
      <c r="E1963" s="101">
        <f t="shared" si="30"/>
        <v>1.0326472719918849</v>
      </c>
      <c r="F1963" s="94"/>
      <c r="G1963" s="1"/>
      <c r="H1963" s="1"/>
      <c r="I1963" s="1"/>
    </row>
    <row r="1964" spans="1:9">
      <c r="A1964" s="18">
        <v>3</v>
      </c>
      <c r="B1964" s="18">
        <v>23</v>
      </c>
      <c r="C1964" s="18">
        <v>17</v>
      </c>
      <c r="D1964" s="18">
        <v>1.4777004949999999</v>
      </c>
      <c r="E1964" s="101">
        <f t="shared" si="30"/>
        <v>1.3581200503323438</v>
      </c>
      <c r="F1964" s="94"/>
      <c r="G1964" s="1"/>
      <c r="H1964" s="1"/>
      <c r="I1964" s="1"/>
    </row>
    <row r="1965" spans="1:9">
      <c r="A1965" s="18">
        <v>3</v>
      </c>
      <c r="B1965" s="18">
        <v>23</v>
      </c>
      <c r="C1965" s="18">
        <v>18</v>
      </c>
      <c r="D1965" s="18">
        <v>1.743600936</v>
      </c>
      <c r="E1965" s="101">
        <f t="shared" si="30"/>
        <v>1.6025029422216186</v>
      </c>
      <c r="F1965" s="94"/>
      <c r="G1965" s="1"/>
      <c r="H1965" s="1"/>
      <c r="I1965" s="1"/>
    </row>
    <row r="1966" spans="1:9">
      <c r="A1966" s="18">
        <v>3</v>
      </c>
      <c r="B1966" s="18">
        <v>23</v>
      </c>
      <c r="C1966" s="18">
        <v>19</v>
      </c>
      <c r="D1966" s="18">
        <v>1.920198362</v>
      </c>
      <c r="E1966" s="101">
        <f t="shared" si="30"/>
        <v>1.764809516455853</v>
      </c>
      <c r="F1966" s="94"/>
      <c r="G1966" s="1"/>
      <c r="H1966" s="1"/>
      <c r="I1966" s="1"/>
    </row>
    <row r="1967" spans="1:9">
      <c r="A1967" s="18">
        <v>3</v>
      </c>
      <c r="B1967" s="18">
        <v>23</v>
      </c>
      <c r="C1967" s="18">
        <v>20</v>
      </c>
      <c r="D1967" s="18">
        <v>1.967580519</v>
      </c>
      <c r="E1967" s="101">
        <f t="shared" si="30"/>
        <v>1.8083573515330111</v>
      </c>
      <c r="F1967" s="94"/>
      <c r="G1967" s="1"/>
      <c r="H1967" s="1"/>
      <c r="I1967" s="1"/>
    </row>
    <row r="1968" spans="1:9">
      <c r="A1968" s="18">
        <v>3</v>
      </c>
      <c r="B1968" s="18">
        <v>23</v>
      </c>
      <c r="C1968" s="18">
        <v>21</v>
      </c>
      <c r="D1968" s="18">
        <v>1.807410669</v>
      </c>
      <c r="E1968" s="101">
        <f t="shared" si="30"/>
        <v>1.6611489791464784</v>
      </c>
      <c r="F1968" s="94"/>
      <c r="G1968" s="1"/>
      <c r="H1968" s="1"/>
      <c r="I1968" s="1"/>
    </row>
    <row r="1969" spans="1:9">
      <c r="A1969" s="18">
        <v>3</v>
      </c>
      <c r="B1969" s="18">
        <v>23</v>
      </c>
      <c r="C1969" s="18">
        <v>22</v>
      </c>
      <c r="D1969" s="18">
        <v>1.5048062870000001</v>
      </c>
      <c r="E1969" s="101">
        <f t="shared" si="30"/>
        <v>1.3830323513838085</v>
      </c>
      <c r="F1969" s="94"/>
      <c r="G1969" s="1"/>
      <c r="H1969" s="1"/>
      <c r="I1969" s="1"/>
    </row>
    <row r="1970" spans="1:9">
      <c r="A1970" s="18">
        <v>3</v>
      </c>
      <c r="B1970" s="18">
        <v>23</v>
      </c>
      <c r="C1970" s="18">
        <v>23</v>
      </c>
      <c r="D1970" s="18">
        <v>1.218221861</v>
      </c>
      <c r="E1970" s="101">
        <f t="shared" si="30"/>
        <v>1.1196392914365789</v>
      </c>
      <c r="F1970" s="94"/>
      <c r="G1970" s="1"/>
      <c r="H1970" s="1"/>
      <c r="I1970" s="1"/>
    </row>
    <row r="1971" spans="1:9">
      <c r="A1971" s="18">
        <v>3</v>
      </c>
      <c r="B1971" s="18">
        <v>24</v>
      </c>
      <c r="C1971" s="18">
        <v>0</v>
      </c>
      <c r="D1971" s="18">
        <v>0.91587028500000001</v>
      </c>
      <c r="E1971" s="101">
        <f t="shared" si="30"/>
        <v>0.84175501177056744</v>
      </c>
      <c r="F1971" s="94"/>
      <c r="G1971" s="1"/>
      <c r="H1971" s="1"/>
      <c r="I1971" s="1"/>
    </row>
    <row r="1972" spans="1:9">
      <c r="A1972" s="18">
        <v>3</v>
      </c>
      <c r="B1972" s="18">
        <v>24</v>
      </c>
      <c r="C1972" s="18">
        <v>1</v>
      </c>
      <c r="D1972" s="18">
        <v>0.80153611199999997</v>
      </c>
      <c r="E1972" s="101">
        <f t="shared" si="30"/>
        <v>0.73667314077243462</v>
      </c>
      <c r="F1972" s="94"/>
      <c r="G1972" s="1"/>
      <c r="H1972" s="1"/>
      <c r="I1972" s="1"/>
    </row>
    <row r="1973" spans="1:9">
      <c r="A1973" s="18">
        <v>3</v>
      </c>
      <c r="B1973" s="18">
        <v>24</v>
      </c>
      <c r="C1973" s="18">
        <v>2</v>
      </c>
      <c r="D1973" s="18">
        <v>0.75468059099999996</v>
      </c>
      <c r="E1973" s="101">
        <f t="shared" si="30"/>
        <v>0.69360932455650504</v>
      </c>
      <c r="F1973" s="94"/>
      <c r="G1973" s="1"/>
      <c r="H1973" s="1"/>
      <c r="I1973" s="1"/>
    </row>
    <row r="1974" spans="1:9">
      <c r="A1974" s="18">
        <v>3</v>
      </c>
      <c r="B1974" s="18">
        <v>24</v>
      </c>
      <c r="C1974" s="18">
        <v>3</v>
      </c>
      <c r="D1974" s="18">
        <v>0.74574597899999995</v>
      </c>
      <c r="E1974" s="101">
        <f t="shared" si="30"/>
        <v>0.68539773111101454</v>
      </c>
      <c r="F1974" s="94"/>
      <c r="G1974" s="1"/>
      <c r="H1974" s="1"/>
      <c r="I1974" s="1"/>
    </row>
    <row r="1975" spans="1:9">
      <c r="A1975" s="18">
        <v>3</v>
      </c>
      <c r="B1975" s="18">
        <v>24</v>
      </c>
      <c r="C1975" s="18">
        <v>4</v>
      </c>
      <c r="D1975" s="18">
        <v>0.745266184</v>
      </c>
      <c r="E1975" s="101">
        <f t="shared" si="30"/>
        <v>0.68495676272008965</v>
      </c>
      <c r="F1975" s="94"/>
      <c r="G1975" s="1"/>
      <c r="H1975" s="1"/>
      <c r="I1975" s="1"/>
    </row>
    <row r="1976" spans="1:9">
      <c r="A1976" s="18">
        <v>3</v>
      </c>
      <c r="B1976" s="18">
        <v>24</v>
      </c>
      <c r="C1976" s="18">
        <v>5</v>
      </c>
      <c r="D1976" s="18">
        <v>0.79759458699999997</v>
      </c>
      <c r="E1976" s="101">
        <f t="shared" si="30"/>
        <v>0.73305057710036503</v>
      </c>
      <c r="F1976" s="94"/>
      <c r="G1976" s="1"/>
      <c r="H1976" s="1"/>
      <c r="I1976" s="1"/>
    </row>
    <row r="1977" spans="1:9">
      <c r="A1977" s="18">
        <v>3</v>
      </c>
      <c r="B1977" s="18">
        <v>24</v>
      </c>
      <c r="C1977" s="18">
        <v>6</v>
      </c>
      <c r="D1977" s="18">
        <v>0.94609215599999996</v>
      </c>
      <c r="E1977" s="101">
        <f t="shared" si="30"/>
        <v>0.86953122833308372</v>
      </c>
      <c r="F1977" s="94"/>
      <c r="G1977" s="1"/>
      <c r="H1977" s="1"/>
      <c r="I1977" s="1"/>
    </row>
    <row r="1978" spans="1:9">
      <c r="A1978" s="18">
        <v>3</v>
      </c>
      <c r="B1978" s="18">
        <v>24</v>
      </c>
      <c r="C1978" s="18">
        <v>7</v>
      </c>
      <c r="D1978" s="18">
        <v>1.158326559</v>
      </c>
      <c r="E1978" s="101">
        <f t="shared" si="30"/>
        <v>1.0645909167204894</v>
      </c>
      <c r="F1978" s="94"/>
      <c r="G1978" s="1"/>
      <c r="H1978" s="1"/>
      <c r="I1978" s="1"/>
    </row>
    <row r="1979" spans="1:9">
      <c r="A1979" s="18">
        <v>3</v>
      </c>
      <c r="B1979" s="18">
        <v>24</v>
      </c>
      <c r="C1979" s="18">
        <v>8</v>
      </c>
      <c r="D1979" s="18">
        <v>1.0850413050000001</v>
      </c>
      <c r="E1979" s="101">
        <f t="shared" si="30"/>
        <v>0.99723614950759853</v>
      </c>
      <c r="F1979" s="94"/>
      <c r="G1979" s="1"/>
      <c r="H1979" s="1"/>
      <c r="I1979" s="1"/>
    </row>
    <row r="1980" spans="1:9">
      <c r="A1980" s="18">
        <v>3</v>
      </c>
      <c r="B1980" s="18">
        <v>24</v>
      </c>
      <c r="C1980" s="18">
        <v>9</v>
      </c>
      <c r="D1980" s="18">
        <v>0.98222584400000001</v>
      </c>
      <c r="E1980" s="101">
        <f t="shared" si="30"/>
        <v>0.90274085797813119</v>
      </c>
      <c r="F1980" s="94"/>
      <c r="G1980" s="1"/>
      <c r="H1980" s="1"/>
      <c r="I1980" s="1"/>
    </row>
    <row r="1981" spans="1:9">
      <c r="A1981" s="18">
        <v>3</v>
      </c>
      <c r="B1981" s="18">
        <v>24</v>
      </c>
      <c r="C1981" s="18">
        <v>10</v>
      </c>
      <c r="D1981" s="18">
        <v>1.0158014790000001</v>
      </c>
      <c r="E1981" s="101">
        <f t="shared" si="30"/>
        <v>0.93359944079002943</v>
      </c>
      <c r="F1981" s="94"/>
      <c r="G1981" s="1"/>
      <c r="H1981" s="1"/>
      <c r="I1981" s="1"/>
    </row>
    <row r="1982" spans="1:9">
      <c r="A1982" s="18">
        <v>3</v>
      </c>
      <c r="B1982" s="18">
        <v>24</v>
      </c>
      <c r="C1982" s="18">
        <v>11</v>
      </c>
      <c r="D1982" s="18">
        <v>0.97702581099999997</v>
      </c>
      <c r="E1982" s="101">
        <f t="shared" si="30"/>
        <v>0.89796162896414222</v>
      </c>
      <c r="F1982" s="94"/>
      <c r="G1982" s="1"/>
      <c r="H1982" s="1"/>
      <c r="I1982" s="1"/>
    </row>
    <row r="1983" spans="1:9">
      <c r="A1983" s="18">
        <v>3</v>
      </c>
      <c r="B1983" s="18">
        <v>24</v>
      </c>
      <c r="C1983" s="18">
        <v>12</v>
      </c>
      <c r="D1983" s="18">
        <v>0.94195114800000002</v>
      </c>
      <c r="E1983" s="101">
        <f t="shared" si="30"/>
        <v>0.86572532448963502</v>
      </c>
      <c r="F1983" s="94"/>
      <c r="G1983" s="1"/>
      <c r="H1983" s="1"/>
      <c r="I1983" s="1"/>
    </row>
    <row r="1984" spans="1:9">
      <c r="A1984" s="18">
        <v>3</v>
      </c>
      <c r="B1984" s="18">
        <v>24</v>
      </c>
      <c r="C1984" s="18">
        <v>13</v>
      </c>
      <c r="D1984" s="18">
        <v>0.90857686100000001</v>
      </c>
      <c r="E1984" s="101">
        <f t="shared" si="30"/>
        <v>0.83505179592710577</v>
      </c>
      <c r="F1984" s="94"/>
      <c r="G1984" s="1"/>
      <c r="H1984" s="1"/>
      <c r="I1984" s="1"/>
    </row>
    <row r="1985" spans="1:9">
      <c r="A1985" s="18">
        <v>3</v>
      </c>
      <c r="B1985" s="18">
        <v>24</v>
      </c>
      <c r="C1985" s="18">
        <v>14</v>
      </c>
      <c r="D1985" s="18">
        <v>0.89285307700000005</v>
      </c>
      <c r="E1985" s="101">
        <f t="shared" si="30"/>
        <v>0.82060043288719908</v>
      </c>
      <c r="F1985" s="94"/>
      <c r="G1985" s="1"/>
      <c r="H1985" s="1"/>
      <c r="I1985" s="1"/>
    </row>
    <row r="1986" spans="1:9">
      <c r="A1986" s="18">
        <v>3</v>
      </c>
      <c r="B1986" s="18">
        <v>24</v>
      </c>
      <c r="C1986" s="18">
        <v>15</v>
      </c>
      <c r="D1986" s="18">
        <v>0.92938868500000005</v>
      </c>
      <c r="E1986" s="101">
        <f t="shared" si="30"/>
        <v>0.85417945782748828</v>
      </c>
      <c r="F1986" s="94"/>
      <c r="G1986" s="1"/>
      <c r="H1986" s="1"/>
      <c r="I1986" s="1"/>
    </row>
    <row r="1987" spans="1:9">
      <c r="A1987" s="18">
        <v>3</v>
      </c>
      <c r="B1987" s="18">
        <v>24</v>
      </c>
      <c r="C1987" s="18">
        <v>16</v>
      </c>
      <c r="D1987" s="18">
        <v>1.0888980859999999</v>
      </c>
      <c r="E1987" s="101">
        <f t="shared" si="30"/>
        <v>1.0007808269463381</v>
      </c>
      <c r="F1987" s="94"/>
      <c r="G1987" s="1"/>
      <c r="H1987" s="1"/>
      <c r="I1987" s="1"/>
    </row>
    <row r="1988" spans="1:9">
      <c r="A1988" s="18">
        <v>3</v>
      </c>
      <c r="B1988" s="18">
        <v>24</v>
      </c>
      <c r="C1988" s="18">
        <v>17</v>
      </c>
      <c r="D1988" s="18">
        <v>1.435247814</v>
      </c>
      <c r="E1988" s="101">
        <f t="shared" ref="E1988:E2051" si="31">D1988/H$15</f>
        <v>1.3191027816425458</v>
      </c>
      <c r="F1988" s="94"/>
      <c r="G1988" s="1"/>
      <c r="H1988" s="1"/>
      <c r="I1988" s="1"/>
    </row>
    <row r="1989" spans="1:9">
      <c r="A1989" s="18">
        <v>3</v>
      </c>
      <c r="B1989" s="18">
        <v>24</v>
      </c>
      <c r="C1989" s="18">
        <v>18</v>
      </c>
      <c r="D1989" s="18">
        <v>1.707289136</v>
      </c>
      <c r="E1989" s="101">
        <f t="shared" si="31"/>
        <v>1.5691296139927084</v>
      </c>
      <c r="F1989" s="94"/>
      <c r="G1989" s="1"/>
      <c r="H1989" s="1"/>
      <c r="I1989" s="1"/>
    </row>
    <row r="1990" spans="1:9">
      <c r="A1990" s="18">
        <v>3</v>
      </c>
      <c r="B1990" s="18">
        <v>24</v>
      </c>
      <c r="C1990" s="18">
        <v>19</v>
      </c>
      <c r="D1990" s="18">
        <v>1.8889781050000001</v>
      </c>
      <c r="E1990" s="101">
        <f t="shared" si="31"/>
        <v>1.736115706612994</v>
      </c>
      <c r="F1990" s="94"/>
      <c r="G1990" s="1"/>
      <c r="H1990" s="1"/>
      <c r="I1990" s="1"/>
    </row>
    <row r="1991" spans="1:9">
      <c r="A1991" s="18">
        <v>3</v>
      </c>
      <c r="B1991" s="18">
        <v>24</v>
      </c>
      <c r="C1991" s="18">
        <v>20</v>
      </c>
      <c r="D1991" s="18">
        <v>1.9426901089999999</v>
      </c>
      <c r="E1991" s="101">
        <f t="shared" si="31"/>
        <v>1.7854811563930801</v>
      </c>
      <c r="F1991" s="94"/>
      <c r="G1991" s="1"/>
      <c r="H1991" s="1"/>
      <c r="I1991" s="1"/>
    </row>
    <row r="1992" spans="1:9">
      <c r="A1992" s="18">
        <v>3</v>
      </c>
      <c r="B1992" s="18">
        <v>24</v>
      </c>
      <c r="C1992" s="18">
        <v>21</v>
      </c>
      <c r="D1992" s="18">
        <v>1.7860537729999999</v>
      </c>
      <c r="E1992" s="101">
        <f t="shared" si="31"/>
        <v>1.6415203542873773</v>
      </c>
      <c r="F1992" s="94"/>
      <c r="G1992" s="1"/>
      <c r="H1992" s="1"/>
      <c r="I1992" s="1"/>
    </row>
    <row r="1993" spans="1:9">
      <c r="A1993" s="18">
        <v>3</v>
      </c>
      <c r="B1993" s="18">
        <v>24</v>
      </c>
      <c r="C1993" s="18">
        <v>22</v>
      </c>
      <c r="D1993" s="18">
        <v>1.4957182550000001</v>
      </c>
      <c r="E1993" s="101">
        <f t="shared" si="31"/>
        <v>1.3746797531955932</v>
      </c>
      <c r="F1993" s="94"/>
      <c r="G1993" s="1"/>
      <c r="H1993" s="1"/>
      <c r="I1993" s="1"/>
    </row>
    <row r="1994" spans="1:9">
      <c r="A1994" s="18">
        <v>3</v>
      </c>
      <c r="B1994" s="18">
        <v>24</v>
      </c>
      <c r="C1994" s="18">
        <v>23</v>
      </c>
      <c r="D1994" s="18">
        <v>1.213209405</v>
      </c>
      <c r="E1994" s="101">
        <f t="shared" si="31"/>
        <v>1.1150324600671351</v>
      </c>
      <c r="F1994" s="94"/>
      <c r="G1994" s="1"/>
      <c r="H1994" s="1"/>
      <c r="I1994" s="1"/>
    </row>
    <row r="1995" spans="1:9">
      <c r="A1995" s="18">
        <v>3</v>
      </c>
      <c r="B1995" s="18">
        <v>25</v>
      </c>
      <c r="C1995" s="18">
        <v>0</v>
      </c>
      <c r="D1995" s="18">
        <v>0.92282069600000005</v>
      </c>
      <c r="E1995" s="101">
        <f t="shared" si="31"/>
        <v>0.84814297236819214</v>
      </c>
      <c r="F1995" s="94"/>
      <c r="G1995" s="1"/>
      <c r="H1995" s="1"/>
      <c r="I1995" s="1"/>
    </row>
    <row r="1996" spans="1:9">
      <c r="A1996" s="18">
        <v>3</v>
      </c>
      <c r="B1996" s="18">
        <v>25</v>
      </c>
      <c r="C1996" s="18">
        <v>1</v>
      </c>
      <c r="D1996" s="18">
        <v>0.81113944000000004</v>
      </c>
      <c r="E1996" s="101">
        <f t="shared" si="31"/>
        <v>0.74549933549243985</v>
      </c>
      <c r="F1996" s="94"/>
      <c r="G1996" s="1"/>
      <c r="H1996" s="1"/>
      <c r="I1996" s="1"/>
    </row>
    <row r="1997" spans="1:9">
      <c r="A1997" s="18">
        <v>3</v>
      </c>
      <c r="B1997" s="18">
        <v>25</v>
      </c>
      <c r="C1997" s="18">
        <v>2</v>
      </c>
      <c r="D1997" s="18">
        <v>0.76166855600000005</v>
      </c>
      <c r="E1997" s="101">
        <f t="shared" si="31"/>
        <v>0.70003180015939825</v>
      </c>
      <c r="F1997" s="94"/>
      <c r="G1997" s="1"/>
      <c r="H1997" s="1"/>
      <c r="I1997" s="1"/>
    </row>
    <row r="1998" spans="1:9">
      <c r="A1998" s="18">
        <v>3</v>
      </c>
      <c r="B1998" s="18">
        <v>25</v>
      </c>
      <c r="C1998" s="18">
        <v>3</v>
      </c>
      <c r="D1998" s="18">
        <v>0.75484730499999997</v>
      </c>
      <c r="E1998" s="101">
        <f t="shared" si="31"/>
        <v>0.69376254750448207</v>
      </c>
      <c r="F1998" s="94"/>
      <c r="G1998" s="1"/>
      <c r="H1998" s="1"/>
      <c r="I1998" s="1"/>
    </row>
    <row r="1999" spans="1:9">
      <c r="A1999" s="18">
        <v>3</v>
      </c>
      <c r="B1999" s="18">
        <v>25</v>
      </c>
      <c r="C1999" s="18">
        <v>4</v>
      </c>
      <c r="D1999" s="18">
        <v>0.75902128800000002</v>
      </c>
      <c r="E1999" s="101">
        <f t="shared" si="31"/>
        <v>0.69759875790112702</v>
      </c>
      <c r="F1999" s="94"/>
      <c r="G1999" s="1"/>
      <c r="H1999" s="1"/>
      <c r="I1999" s="1"/>
    </row>
    <row r="2000" spans="1:9">
      <c r="A2000" s="18">
        <v>3</v>
      </c>
      <c r="B2000" s="18">
        <v>25</v>
      </c>
      <c r="C2000" s="18">
        <v>5</v>
      </c>
      <c r="D2000" s="18">
        <v>0.81332162699999999</v>
      </c>
      <c r="E2000" s="101">
        <f t="shared" si="31"/>
        <v>0.7475049326539096</v>
      </c>
      <c r="F2000" s="94"/>
      <c r="G2000" s="1"/>
      <c r="H2000" s="1"/>
      <c r="I2000" s="1"/>
    </row>
    <row r="2001" spans="1:9">
      <c r="A2001" s="18">
        <v>3</v>
      </c>
      <c r="B2001" s="18">
        <v>25</v>
      </c>
      <c r="C2001" s="18">
        <v>6</v>
      </c>
      <c r="D2001" s="18">
        <v>0.96969834899999996</v>
      </c>
      <c r="E2001" s="101">
        <f t="shared" si="31"/>
        <v>0.89122712958898409</v>
      </c>
      <c r="F2001" s="94"/>
      <c r="G2001" s="1"/>
      <c r="H2001" s="1"/>
      <c r="I2001" s="1"/>
    </row>
    <row r="2002" spans="1:9">
      <c r="A2002" s="18">
        <v>3</v>
      </c>
      <c r="B2002" s="18">
        <v>25</v>
      </c>
      <c r="C2002" s="18">
        <v>7</v>
      </c>
      <c r="D2002" s="18">
        <v>1.18817993</v>
      </c>
      <c r="E2002" s="101">
        <f t="shared" si="31"/>
        <v>1.0920284535300782</v>
      </c>
      <c r="F2002" s="94"/>
      <c r="G2002" s="1"/>
      <c r="H2002" s="1"/>
      <c r="I2002" s="1"/>
    </row>
    <row r="2003" spans="1:9">
      <c r="A2003" s="18">
        <v>3</v>
      </c>
      <c r="B2003" s="18">
        <v>25</v>
      </c>
      <c r="C2003" s="18">
        <v>8</v>
      </c>
      <c r="D2003" s="18">
        <v>1.1136373159999999</v>
      </c>
      <c r="E2003" s="101">
        <f t="shared" si="31"/>
        <v>1.0235180760752851</v>
      </c>
      <c r="F2003" s="94"/>
      <c r="G2003" s="1"/>
      <c r="H2003" s="1"/>
      <c r="I2003" s="1"/>
    </row>
    <row r="2004" spans="1:9">
      <c r="A2004" s="18">
        <v>3</v>
      </c>
      <c r="B2004" s="18">
        <v>25</v>
      </c>
      <c r="C2004" s="18">
        <v>9</v>
      </c>
      <c r="D2004" s="18">
        <v>1.0234111939999999</v>
      </c>
      <c r="E2004" s="101">
        <f t="shared" si="31"/>
        <v>0.94059335231254981</v>
      </c>
      <c r="F2004" s="94"/>
      <c r="G2004" s="1"/>
      <c r="H2004" s="1"/>
      <c r="I2004" s="1"/>
    </row>
    <row r="2005" spans="1:9">
      <c r="A2005" s="18">
        <v>3</v>
      </c>
      <c r="B2005" s="18">
        <v>25</v>
      </c>
      <c r="C2005" s="18">
        <v>10</v>
      </c>
      <c r="D2005" s="18">
        <v>1.0362169640000001</v>
      </c>
      <c r="E2005" s="101">
        <f t="shared" si="31"/>
        <v>0.95236283676206579</v>
      </c>
      <c r="F2005" s="94"/>
      <c r="G2005" s="1"/>
      <c r="H2005" s="1"/>
      <c r="I2005" s="1"/>
    </row>
    <row r="2006" spans="1:9">
      <c r="A2006" s="18">
        <v>3</v>
      </c>
      <c r="B2006" s="18">
        <v>25</v>
      </c>
      <c r="C2006" s="18">
        <v>11</v>
      </c>
      <c r="D2006" s="18">
        <v>1.0071476399999999</v>
      </c>
      <c r="E2006" s="101">
        <f t="shared" si="31"/>
        <v>0.92564589925842944</v>
      </c>
      <c r="F2006" s="94"/>
      <c r="G2006" s="1"/>
      <c r="H2006" s="1"/>
      <c r="I2006" s="1"/>
    </row>
    <row r="2007" spans="1:9">
      <c r="A2007" s="18">
        <v>3</v>
      </c>
      <c r="B2007" s="18">
        <v>25</v>
      </c>
      <c r="C2007" s="18">
        <v>12</v>
      </c>
      <c r="D2007" s="18">
        <v>0.95824896500000001</v>
      </c>
      <c r="E2007" s="101">
        <f t="shared" si="31"/>
        <v>0.88070426786770251</v>
      </c>
      <c r="F2007" s="94"/>
      <c r="G2007" s="1"/>
      <c r="H2007" s="1"/>
      <c r="I2007" s="1"/>
    </row>
    <row r="2008" spans="1:9">
      <c r="A2008" s="18">
        <v>3</v>
      </c>
      <c r="B2008" s="18">
        <v>25</v>
      </c>
      <c r="C2008" s="18">
        <v>13</v>
      </c>
      <c r="D2008" s="18">
        <v>0.919123939</v>
      </c>
      <c r="E2008" s="101">
        <f t="shared" si="31"/>
        <v>0.84474536925450672</v>
      </c>
      <c r="F2008" s="94"/>
      <c r="G2008" s="1"/>
      <c r="H2008" s="1"/>
      <c r="I2008" s="1"/>
    </row>
    <row r="2009" spans="1:9">
      <c r="A2009" s="18">
        <v>3</v>
      </c>
      <c r="B2009" s="18">
        <v>25</v>
      </c>
      <c r="C2009" s="18">
        <v>14</v>
      </c>
      <c r="D2009" s="18">
        <v>0.89012778599999998</v>
      </c>
      <c r="E2009" s="101">
        <f t="shared" si="31"/>
        <v>0.81809568150989753</v>
      </c>
      <c r="F2009" s="94"/>
      <c r="G2009" s="1"/>
      <c r="H2009" s="1"/>
      <c r="I2009" s="1"/>
    </row>
    <row r="2010" spans="1:9">
      <c r="A2010" s="18">
        <v>3</v>
      </c>
      <c r="B2010" s="18">
        <v>25</v>
      </c>
      <c r="C2010" s="18">
        <v>15</v>
      </c>
      <c r="D2010" s="18">
        <v>0.92454164299999997</v>
      </c>
      <c r="E2010" s="101">
        <f t="shared" si="31"/>
        <v>0.84972465460635038</v>
      </c>
      <c r="F2010" s="94"/>
      <c r="G2010" s="1"/>
      <c r="H2010" s="1"/>
      <c r="I2010" s="1"/>
    </row>
    <row r="2011" spans="1:9">
      <c r="A2011" s="18">
        <v>3</v>
      </c>
      <c r="B2011" s="18">
        <v>25</v>
      </c>
      <c r="C2011" s="18">
        <v>16</v>
      </c>
      <c r="D2011" s="18">
        <v>1.0837836830000001</v>
      </c>
      <c r="E2011" s="101">
        <f t="shared" si="31"/>
        <v>0.99608029846760882</v>
      </c>
      <c r="F2011" s="94"/>
      <c r="G2011" s="1"/>
      <c r="H2011" s="1"/>
      <c r="I2011" s="1"/>
    </row>
    <row r="2012" spans="1:9">
      <c r="A2012" s="18">
        <v>3</v>
      </c>
      <c r="B2012" s="18">
        <v>25</v>
      </c>
      <c r="C2012" s="18">
        <v>17</v>
      </c>
      <c r="D2012" s="18">
        <v>1.4195401169999999</v>
      </c>
      <c r="E2012" s="101">
        <f t="shared" si="31"/>
        <v>1.3046662037890306</v>
      </c>
      <c r="F2012" s="94"/>
      <c r="G2012" s="1"/>
      <c r="H2012" s="1"/>
      <c r="I2012" s="1"/>
    </row>
    <row r="2013" spans="1:9">
      <c r="A2013" s="18">
        <v>3</v>
      </c>
      <c r="B2013" s="18">
        <v>25</v>
      </c>
      <c r="C2013" s="18">
        <v>18</v>
      </c>
      <c r="D2013" s="18">
        <v>1.6969916330000001</v>
      </c>
      <c r="E2013" s="101">
        <f t="shared" si="31"/>
        <v>1.5596654192252448</v>
      </c>
      <c r="F2013" s="94"/>
      <c r="G2013" s="1"/>
      <c r="H2013" s="1"/>
      <c r="I2013" s="1"/>
    </row>
    <row r="2014" spans="1:9">
      <c r="A2014" s="18">
        <v>3</v>
      </c>
      <c r="B2014" s="18">
        <v>25</v>
      </c>
      <c r="C2014" s="18">
        <v>19</v>
      </c>
      <c r="D2014" s="18">
        <v>1.882392582</v>
      </c>
      <c r="E2014" s="101">
        <f t="shared" si="31"/>
        <v>1.7300631060633644</v>
      </c>
      <c r="F2014" s="94"/>
      <c r="G2014" s="1"/>
      <c r="H2014" s="1"/>
      <c r="I2014" s="1"/>
    </row>
    <row r="2015" spans="1:9">
      <c r="A2015" s="18">
        <v>3</v>
      </c>
      <c r="B2015" s="18">
        <v>25</v>
      </c>
      <c r="C2015" s="18">
        <v>20</v>
      </c>
      <c r="D2015" s="18">
        <v>1.9376025210000001</v>
      </c>
      <c r="E2015" s="101">
        <f t="shared" si="31"/>
        <v>1.7808052729552593</v>
      </c>
      <c r="F2015" s="94"/>
      <c r="G2015" s="1"/>
      <c r="H2015" s="1"/>
      <c r="I2015" s="1"/>
    </row>
    <row r="2016" spans="1:9">
      <c r="A2016" s="18">
        <v>3</v>
      </c>
      <c r="B2016" s="18">
        <v>25</v>
      </c>
      <c r="C2016" s="18">
        <v>21</v>
      </c>
      <c r="D2016" s="18">
        <v>1.785325764</v>
      </c>
      <c r="E2016" s="101">
        <f t="shared" si="31"/>
        <v>1.6408512581998631</v>
      </c>
      <c r="F2016" s="94"/>
      <c r="G2016" s="1"/>
      <c r="H2016" s="1"/>
      <c r="I2016" s="1"/>
    </row>
    <row r="2017" spans="1:9">
      <c r="A2017" s="18">
        <v>3</v>
      </c>
      <c r="B2017" s="18">
        <v>25</v>
      </c>
      <c r="C2017" s="18">
        <v>22</v>
      </c>
      <c r="D2017" s="18">
        <v>1.4811030810000001</v>
      </c>
      <c r="E2017" s="101">
        <f t="shared" si="31"/>
        <v>1.3612472877429129</v>
      </c>
      <c r="F2017" s="94"/>
      <c r="G2017" s="1"/>
      <c r="H2017" s="1"/>
      <c r="I2017" s="1"/>
    </row>
    <row r="2018" spans="1:9">
      <c r="A2018" s="18">
        <v>3</v>
      </c>
      <c r="B2018" s="18">
        <v>25</v>
      </c>
      <c r="C2018" s="18">
        <v>23</v>
      </c>
      <c r="D2018" s="18">
        <v>1.1823989880000001</v>
      </c>
      <c r="E2018" s="101">
        <f t="shared" si="31"/>
        <v>1.0867153246067449</v>
      </c>
      <c r="F2018" s="94"/>
      <c r="G2018" s="1"/>
      <c r="H2018" s="1"/>
      <c r="I2018" s="1"/>
    </row>
    <row r="2019" spans="1:9">
      <c r="A2019" s="18">
        <v>3</v>
      </c>
      <c r="B2019" s="18">
        <v>26</v>
      </c>
      <c r="C2019" s="18">
        <v>0</v>
      </c>
      <c r="D2019" s="18">
        <v>0.88046845299999998</v>
      </c>
      <c r="E2019" s="101">
        <f t="shared" si="31"/>
        <v>0.80921801390098413</v>
      </c>
      <c r="F2019" s="94"/>
      <c r="G2019" s="1"/>
      <c r="H2019" s="1"/>
      <c r="I2019" s="1"/>
    </row>
    <row r="2020" spans="1:9">
      <c r="A2020" s="18">
        <v>3</v>
      </c>
      <c r="B2020" s="18">
        <v>26</v>
      </c>
      <c r="C2020" s="18">
        <v>1</v>
      </c>
      <c r="D2020" s="18">
        <v>0.76596263099999995</v>
      </c>
      <c r="E2020" s="101">
        <f t="shared" si="31"/>
        <v>0.70397838431150728</v>
      </c>
      <c r="F2020" s="94"/>
      <c r="G2020" s="1"/>
      <c r="H2020" s="1"/>
      <c r="I2020" s="1"/>
    </row>
    <row r="2021" spans="1:9">
      <c r="A2021" s="18">
        <v>3</v>
      </c>
      <c r="B2021" s="18">
        <v>26</v>
      </c>
      <c r="C2021" s="18">
        <v>2</v>
      </c>
      <c r="D2021" s="18">
        <v>0.72054757800000002</v>
      </c>
      <c r="E2021" s="101">
        <f t="shared" si="31"/>
        <v>0.66223846862838642</v>
      </c>
      <c r="F2021" s="94"/>
      <c r="G2021" s="1"/>
      <c r="H2021" s="1"/>
      <c r="I2021" s="1"/>
    </row>
    <row r="2022" spans="1:9">
      <c r="A2022" s="18">
        <v>3</v>
      </c>
      <c r="B2022" s="18">
        <v>26</v>
      </c>
      <c r="C2022" s="18">
        <v>3</v>
      </c>
      <c r="D2022" s="18">
        <v>0.71025690699999999</v>
      </c>
      <c r="E2022" s="101">
        <f t="shared" si="31"/>
        <v>0.65278055299273285</v>
      </c>
      <c r="F2022" s="94"/>
      <c r="G2022" s="1"/>
      <c r="H2022" s="1"/>
      <c r="I2022" s="1"/>
    </row>
    <row r="2023" spans="1:9">
      <c r="A2023" s="18">
        <v>3</v>
      </c>
      <c r="B2023" s="18">
        <v>26</v>
      </c>
      <c r="C2023" s="18">
        <v>4</v>
      </c>
      <c r="D2023" s="18">
        <v>0.71136660900000004</v>
      </c>
      <c r="E2023" s="101">
        <f t="shared" si="31"/>
        <v>0.65380045421168309</v>
      </c>
      <c r="F2023" s="94"/>
      <c r="G2023" s="1"/>
      <c r="H2023" s="1"/>
      <c r="I2023" s="1"/>
    </row>
    <row r="2024" spans="1:9">
      <c r="A2024" s="18">
        <v>3</v>
      </c>
      <c r="B2024" s="18">
        <v>26</v>
      </c>
      <c r="C2024" s="18">
        <v>5</v>
      </c>
      <c r="D2024" s="18">
        <v>0.769558195</v>
      </c>
      <c r="E2024" s="101">
        <f t="shared" si="31"/>
        <v>0.70728298329971651</v>
      </c>
      <c r="F2024" s="94"/>
      <c r="G2024" s="1"/>
      <c r="H2024" s="1"/>
      <c r="I2024" s="1"/>
    </row>
    <row r="2025" spans="1:9">
      <c r="A2025" s="18">
        <v>3</v>
      </c>
      <c r="B2025" s="18">
        <v>26</v>
      </c>
      <c r="C2025" s="18">
        <v>6</v>
      </c>
      <c r="D2025" s="18">
        <v>0.92348814199999996</v>
      </c>
      <c r="E2025" s="101">
        <f t="shared" si="31"/>
        <v>0.84875640641533578</v>
      </c>
      <c r="F2025" s="94"/>
      <c r="G2025" s="1"/>
      <c r="H2025" s="1"/>
      <c r="I2025" s="1"/>
    </row>
    <row r="2026" spans="1:9">
      <c r="A2026" s="18">
        <v>3</v>
      </c>
      <c r="B2026" s="18">
        <v>26</v>
      </c>
      <c r="C2026" s="18">
        <v>7</v>
      </c>
      <c r="D2026" s="18">
        <v>1.143549358</v>
      </c>
      <c r="E2026" s="101">
        <f t="shared" si="31"/>
        <v>1.0510095360321847</v>
      </c>
      <c r="F2026" s="94"/>
      <c r="G2026" s="1"/>
      <c r="H2026" s="1"/>
      <c r="I2026" s="1"/>
    </row>
    <row r="2027" spans="1:9">
      <c r="A2027" s="18">
        <v>3</v>
      </c>
      <c r="B2027" s="18">
        <v>26</v>
      </c>
      <c r="C2027" s="18">
        <v>8</v>
      </c>
      <c r="D2027" s="18">
        <v>1.079254537</v>
      </c>
      <c r="E2027" s="101">
        <f t="shared" si="31"/>
        <v>0.99191766604358522</v>
      </c>
      <c r="F2027" s="94"/>
      <c r="G2027" s="1"/>
      <c r="H2027" s="1"/>
      <c r="I2027" s="1"/>
    </row>
    <row r="2028" spans="1:9">
      <c r="A2028" s="18">
        <v>3</v>
      </c>
      <c r="B2028" s="18">
        <v>26</v>
      </c>
      <c r="C2028" s="18">
        <v>9</v>
      </c>
      <c r="D2028" s="18">
        <v>1.0001658229999999</v>
      </c>
      <c r="E2028" s="101">
        <f t="shared" si="31"/>
        <v>0.91922907413890398</v>
      </c>
      <c r="F2028" s="94"/>
      <c r="G2028" s="1"/>
      <c r="H2028" s="1"/>
      <c r="I2028" s="1"/>
    </row>
    <row r="2029" spans="1:9">
      <c r="A2029" s="18">
        <v>3</v>
      </c>
      <c r="B2029" s="18">
        <v>26</v>
      </c>
      <c r="C2029" s="18">
        <v>10</v>
      </c>
      <c r="D2029" s="18">
        <v>1.0181171449999999</v>
      </c>
      <c r="E2029" s="101">
        <f t="shared" si="31"/>
        <v>0.9357277153863458</v>
      </c>
      <c r="F2029" s="94"/>
      <c r="G2029" s="1"/>
      <c r="H2029" s="1"/>
      <c r="I2029" s="1"/>
    </row>
    <row r="2030" spans="1:9">
      <c r="A2030" s="18">
        <v>3</v>
      </c>
      <c r="B2030" s="18">
        <v>26</v>
      </c>
      <c r="C2030" s="18">
        <v>11</v>
      </c>
      <c r="D2030" s="18">
        <v>0.99621044700000005</v>
      </c>
      <c r="E2030" s="101">
        <f t="shared" si="31"/>
        <v>0.91559378033587724</v>
      </c>
      <c r="F2030" s="94"/>
      <c r="G2030" s="1"/>
      <c r="H2030" s="1"/>
      <c r="I2030" s="1"/>
    </row>
    <row r="2031" spans="1:9">
      <c r="A2031" s="18">
        <v>3</v>
      </c>
      <c r="B2031" s="18">
        <v>26</v>
      </c>
      <c r="C2031" s="18">
        <v>12</v>
      </c>
      <c r="D2031" s="18">
        <v>0.95312260999999998</v>
      </c>
      <c r="E2031" s="101">
        <f t="shared" si="31"/>
        <v>0.87599275458461234</v>
      </c>
      <c r="F2031" s="94"/>
      <c r="G2031" s="1"/>
      <c r="H2031" s="1"/>
      <c r="I2031" s="1"/>
    </row>
    <row r="2032" spans="1:9">
      <c r="A2032" s="18">
        <v>3</v>
      </c>
      <c r="B2032" s="18">
        <v>26</v>
      </c>
      <c r="C2032" s="18">
        <v>13</v>
      </c>
      <c r="D2032" s="18">
        <v>0.91535096500000002</v>
      </c>
      <c r="E2032" s="101">
        <f t="shared" si="31"/>
        <v>0.84127771687425723</v>
      </c>
      <c r="F2032" s="94"/>
      <c r="G2032" s="1"/>
      <c r="H2032" s="1"/>
      <c r="I2032" s="1"/>
    </row>
    <row r="2033" spans="1:9">
      <c r="A2033" s="18">
        <v>3</v>
      </c>
      <c r="B2033" s="18">
        <v>26</v>
      </c>
      <c r="C2033" s="18">
        <v>14</v>
      </c>
      <c r="D2033" s="18">
        <v>0.89548697499999996</v>
      </c>
      <c r="E2033" s="101">
        <f t="shared" si="31"/>
        <v>0.82302118709039107</v>
      </c>
      <c r="F2033" s="94"/>
      <c r="G2033" s="1"/>
      <c r="H2033" s="1"/>
      <c r="I2033" s="1"/>
    </row>
    <row r="2034" spans="1:9">
      <c r="A2034" s="18">
        <v>3</v>
      </c>
      <c r="B2034" s="18">
        <v>26</v>
      </c>
      <c r="C2034" s="18">
        <v>15</v>
      </c>
      <c r="D2034" s="18">
        <v>0.93774158200000002</v>
      </c>
      <c r="E2034" s="101">
        <f t="shared" si="31"/>
        <v>0.86185641058783835</v>
      </c>
      <c r="F2034" s="94"/>
      <c r="G2034" s="1"/>
      <c r="H2034" s="1"/>
      <c r="I2034" s="1"/>
    </row>
    <row r="2035" spans="1:9">
      <c r="A2035" s="18">
        <v>3</v>
      </c>
      <c r="B2035" s="18">
        <v>26</v>
      </c>
      <c r="C2035" s="18">
        <v>16</v>
      </c>
      <c r="D2035" s="18">
        <v>1.098922328</v>
      </c>
      <c r="E2035" s="101">
        <f t="shared" si="31"/>
        <v>1.0099938739038568</v>
      </c>
      <c r="F2035" s="94"/>
      <c r="G2035" s="1"/>
      <c r="H2035" s="1"/>
      <c r="I2035" s="1"/>
    </row>
    <row r="2036" spans="1:9">
      <c r="A2036" s="18">
        <v>3</v>
      </c>
      <c r="B2036" s="18">
        <v>26</v>
      </c>
      <c r="C2036" s="18">
        <v>17</v>
      </c>
      <c r="D2036" s="18">
        <v>1.446168484</v>
      </c>
      <c r="E2036" s="101">
        <f t="shared" si="31"/>
        <v>1.3291397146612782</v>
      </c>
      <c r="F2036" s="94"/>
      <c r="G2036" s="1"/>
      <c r="H2036" s="1"/>
      <c r="I2036" s="1"/>
    </row>
    <row r="2037" spans="1:9">
      <c r="A2037" s="18">
        <v>3</v>
      </c>
      <c r="B2037" s="18">
        <v>26</v>
      </c>
      <c r="C2037" s="18">
        <v>18</v>
      </c>
      <c r="D2037" s="18">
        <v>1.7201239509999999</v>
      </c>
      <c r="E2037" s="101">
        <f t="shared" si="31"/>
        <v>1.580925793024107</v>
      </c>
      <c r="F2037" s="94"/>
      <c r="G2037" s="1"/>
      <c r="H2037" s="1"/>
      <c r="I2037" s="1"/>
    </row>
    <row r="2038" spans="1:9">
      <c r="A2038" s="18">
        <v>3</v>
      </c>
      <c r="B2038" s="18">
        <v>26</v>
      </c>
      <c r="C2038" s="18">
        <v>19</v>
      </c>
      <c r="D2038" s="18">
        <v>1.9075126170000001</v>
      </c>
      <c r="E2038" s="101">
        <f t="shared" si="31"/>
        <v>1.7531503441836644</v>
      </c>
      <c r="F2038" s="94"/>
      <c r="G2038" s="1"/>
      <c r="H2038" s="1"/>
      <c r="I2038" s="1"/>
    </row>
    <row r="2039" spans="1:9">
      <c r="A2039" s="18">
        <v>3</v>
      </c>
      <c r="B2039" s="18">
        <v>26</v>
      </c>
      <c r="C2039" s="18">
        <v>20</v>
      </c>
      <c r="D2039" s="18">
        <v>1.96406809</v>
      </c>
      <c r="E2039" s="101">
        <f t="shared" si="31"/>
        <v>1.8051291599837698</v>
      </c>
      <c r="F2039" s="94"/>
      <c r="G2039" s="1"/>
      <c r="H2039" s="1"/>
      <c r="I2039" s="1"/>
    </row>
    <row r="2040" spans="1:9">
      <c r="A2040" s="18">
        <v>3</v>
      </c>
      <c r="B2040" s="18">
        <v>26</v>
      </c>
      <c r="C2040" s="18">
        <v>21</v>
      </c>
      <c r="D2040" s="18">
        <v>1.8104280319999999</v>
      </c>
      <c r="E2040" s="101">
        <f t="shared" si="31"/>
        <v>1.6639221670849658</v>
      </c>
      <c r="F2040" s="94"/>
      <c r="G2040" s="1"/>
      <c r="H2040" s="1"/>
      <c r="I2040" s="1"/>
    </row>
    <row r="2041" spans="1:9">
      <c r="A2041" s="18">
        <v>3</v>
      </c>
      <c r="B2041" s="18">
        <v>26</v>
      </c>
      <c r="C2041" s="18">
        <v>22</v>
      </c>
      <c r="D2041" s="18">
        <v>1.5090194649999999</v>
      </c>
      <c r="E2041" s="101">
        <f t="shared" si="31"/>
        <v>1.3869045849905375</v>
      </c>
      <c r="F2041" s="94"/>
      <c r="G2041" s="1"/>
      <c r="H2041" s="1"/>
      <c r="I2041" s="1"/>
    </row>
    <row r="2042" spans="1:9">
      <c r="A2042" s="18">
        <v>3</v>
      </c>
      <c r="B2042" s="18">
        <v>26</v>
      </c>
      <c r="C2042" s="18">
        <v>23</v>
      </c>
      <c r="D2042" s="18">
        <v>1.215169814</v>
      </c>
      <c r="E2042" s="101">
        <f t="shared" si="31"/>
        <v>1.1168342262428661</v>
      </c>
      <c r="F2042" s="94"/>
      <c r="G2042" s="1"/>
      <c r="H2042" s="1"/>
      <c r="I2042" s="1"/>
    </row>
    <row r="2043" spans="1:9">
      <c r="A2043" s="18">
        <v>3</v>
      </c>
      <c r="B2043" s="18">
        <v>27</v>
      </c>
      <c r="C2043" s="18">
        <v>0</v>
      </c>
      <c r="D2043" s="18">
        <v>0.90730409000000001</v>
      </c>
      <c r="E2043" s="101">
        <f t="shared" si="31"/>
        <v>0.83388202179464088</v>
      </c>
      <c r="F2043" s="94"/>
      <c r="G2043" s="1"/>
      <c r="H2043" s="1"/>
      <c r="I2043" s="1"/>
    </row>
    <row r="2044" spans="1:9">
      <c r="A2044" s="18">
        <v>3</v>
      </c>
      <c r="B2044" s="18">
        <v>27</v>
      </c>
      <c r="C2044" s="18">
        <v>1</v>
      </c>
      <c r="D2044" s="18">
        <v>0.80080385700000001</v>
      </c>
      <c r="E2044" s="101">
        <f t="shared" si="31"/>
        <v>0.73600014228537924</v>
      </c>
      <c r="F2044" s="94"/>
      <c r="G2044" s="1"/>
      <c r="H2044" s="1"/>
      <c r="I2044" s="1"/>
    </row>
    <row r="2045" spans="1:9">
      <c r="A2045" s="18">
        <v>3</v>
      </c>
      <c r="B2045" s="18">
        <v>27</v>
      </c>
      <c r="C2045" s="18">
        <v>2</v>
      </c>
      <c r="D2045" s="18">
        <v>0.75843373400000003</v>
      </c>
      <c r="E2045" s="101">
        <f t="shared" si="31"/>
        <v>0.69705875072731005</v>
      </c>
      <c r="F2045" s="94"/>
      <c r="G2045" s="1"/>
      <c r="H2045" s="1"/>
      <c r="I2045" s="1"/>
    </row>
    <row r="2046" spans="1:9">
      <c r="A2046" s="18">
        <v>3</v>
      </c>
      <c r="B2046" s="18">
        <v>27</v>
      </c>
      <c r="C2046" s="18">
        <v>3</v>
      </c>
      <c r="D2046" s="18">
        <v>0.75806976000000004</v>
      </c>
      <c r="E2046" s="101">
        <f t="shared" si="31"/>
        <v>0.69672423071539136</v>
      </c>
      <c r="F2046" s="94"/>
      <c r="G2046" s="1"/>
      <c r="H2046" s="1"/>
      <c r="I2046" s="1"/>
    </row>
    <row r="2047" spans="1:9">
      <c r="A2047" s="18">
        <v>3</v>
      </c>
      <c r="B2047" s="18">
        <v>27</v>
      </c>
      <c r="C2047" s="18">
        <v>4</v>
      </c>
      <c r="D2047" s="18">
        <v>0.76395999999999997</v>
      </c>
      <c r="E2047" s="101">
        <f t="shared" si="31"/>
        <v>0.70213781288061183</v>
      </c>
      <c r="F2047" s="94"/>
      <c r="G2047" s="1"/>
      <c r="H2047" s="1"/>
      <c r="I2047" s="1"/>
    </row>
    <row r="2048" spans="1:9">
      <c r="A2048" s="18">
        <v>3</v>
      </c>
      <c r="B2048" s="18">
        <v>27</v>
      </c>
      <c r="C2048" s="18">
        <v>5</v>
      </c>
      <c r="D2048" s="18">
        <v>0.81803757600000004</v>
      </c>
      <c r="E2048" s="101">
        <f t="shared" si="31"/>
        <v>0.7518392513571357</v>
      </c>
      <c r="F2048" s="94"/>
      <c r="G2048" s="1"/>
      <c r="H2048" s="1"/>
      <c r="I2048" s="1"/>
    </row>
    <row r="2049" spans="1:9">
      <c r="A2049" s="18">
        <v>3</v>
      </c>
      <c r="B2049" s="18">
        <v>27</v>
      </c>
      <c r="C2049" s="18">
        <v>6</v>
      </c>
      <c r="D2049" s="18">
        <v>0.99241733300000001</v>
      </c>
      <c r="E2049" s="101">
        <f t="shared" si="31"/>
        <v>0.91210761775149207</v>
      </c>
      <c r="F2049" s="94"/>
      <c r="G2049" s="1"/>
      <c r="H2049" s="1"/>
      <c r="I2049" s="1"/>
    </row>
    <row r="2050" spans="1:9">
      <c r="A2050" s="18">
        <v>3</v>
      </c>
      <c r="B2050" s="18">
        <v>27</v>
      </c>
      <c r="C2050" s="18">
        <v>7</v>
      </c>
      <c r="D2050" s="18">
        <v>1.1768678969999999</v>
      </c>
      <c r="E2050" s="101">
        <f t="shared" si="31"/>
        <v>1.0816318279085098</v>
      </c>
      <c r="F2050" s="94"/>
      <c r="G2050" s="1"/>
      <c r="H2050" s="1"/>
      <c r="I2050" s="1"/>
    </row>
    <row r="2051" spans="1:9">
      <c r="A2051" s="18">
        <v>3</v>
      </c>
      <c r="B2051" s="18">
        <v>27</v>
      </c>
      <c r="C2051" s="18">
        <v>8</v>
      </c>
      <c r="D2051" s="18">
        <v>1.085914592</v>
      </c>
      <c r="E2051" s="101">
        <f t="shared" si="31"/>
        <v>0.99803876721558982</v>
      </c>
      <c r="F2051" s="94"/>
      <c r="G2051" s="1"/>
      <c r="H2051" s="1"/>
      <c r="I2051" s="1"/>
    </row>
    <row r="2052" spans="1:9">
      <c r="A2052" s="18">
        <v>3</v>
      </c>
      <c r="B2052" s="18">
        <v>27</v>
      </c>
      <c r="C2052" s="18">
        <v>9</v>
      </c>
      <c r="D2052" s="18">
        <v>0.97189593100000005</v>
      </c>
      <c r="E2052" s="101">
        <f t="shared" ref="E2052:E2115" si="32">D2052/H$15</f>
        <v>0.89324687593579</v>
      </c>
      <c r="F2052" s="94"/>
      <c r="G2052" s="1"/>
      <c r="H2052" s="1"/>
      <c r="I2052" s="1"/>
    </row>
    <row r="2053" spans="1:9">
      <c r="A2053" s="18">
        <v>3</v>
      </c>
      <c r="B2053" s="18">
        <v>27</v>
      </c>
      <c r="C2053" s="18">
        <v>10</v>
      </c>
      <c r="D2053" s="18">
        <v>0.97775647399999999</v>
      </c>
      <c r="E2053" s="101">
        <f t="shared" si="32"/>
        <v>0.89863316428113882</v>
      </c>
      <c r="F2053" s="94"/>
      <c r="G2053" s="1"/>
      <c r="H2053" s="1"/>
      <c r="I2053" s="1"/>
    </row>
    <row r="2054" spans="1:9">
      <c r="A2054" s="18">
        <v>3</v>
      </c>
      <c r="B2054" s="18">
        <v>27</v>
      </c>
      <c r="C2054" s="18">
        <v>11</v>
      </c>
      <c r="D2054" s="18">
        <v>0.94065830100000003</v>
      </c>
      <c r="E2054" s="101">
        <f t="shared" si="32"/>
        <v>0.86453709897394149</v>
      </c>
      <c r="F2054" s="94"/>
      <c r="G2054" s="1"/>
      <c r="H2054" s="1"/>
      <c r="I2054" s="1"/>
    </row>
    <row r="2055" spans="1:9">
      <c r="A2055" s="18">
        <v>3</v>
      </c>
      <c r="B2055" s="18">
        <v>27</v>
      </c>
      <c r="C2055" s="18">
        <v>12</v>
      </c>
      <c r="D2055" s="18">
        <v>0.89642597800000001</v>
      </c>
      <c r="E2055" s="101">
        <f t="shared" si="32"/>
        <v>0.82388420284083397</v>
      </c>
      <c r="F2055" s="94"/>
      <c r="G2055" s="1"/>
      <c r="H2055" s="1"/>
      <c r="I2055" s="1"/>
    </row>
    <row r="2056" spans="1:9">
      <c r="A2056" s="18">
        <v>3</v>
      </c>
      <c r="B2056" s="18">
        <v>27</v>
      </c>
      <c r="C2056" s="18">
        <v>13</v>
      </c>
      <c r="D2056" s="18">
        <v>0.85578965699999998</v>
      </c>
      <c r="E2056" s="101">
        <f t="shared" si="32"/>
        <v>0.7865363082515171</v>
      </c>
      <c r="F2056" s="94"/>
      <c r="G2056" s="1"/>
      <c r="H2056" s="1"/>
      <c r="I2056" s="1"/>
    </row>
    <row r="2057" spans="1:9">
      <c r="A2057" s="18">
        <v>3</v>
      </c>
      <c r="B2057" s="18">
        <v>27</v>
      </c>
      <c r="C2057" s="18">
        <v>14</v>
      </c>
      <c r="D2057" s="18">
        <v>0.82863655800000002</v>
      </c>
      <c r="E2057" s="101">
        <f t="shared" si="32"/>
        <v>0.76158052844002089</v>
      </c>
      <c r="F2057" s="94"/>
      <c r="G2057" s="1"/>
      <c r="H2057" s="1"/>
      <c r="I2057" s="1"/>
    </row>
    <row r="2058" spans="1:9">
      <c r="A2058" s="18">
        <v>3</v>
      </c>
      <c r="B2058" s="18">
        <v>27</v>
      </c>
      <c r="C2058" s="18">
        <v>15</v>
      </c>
      <c r="D2058" s="18">
        <v>0.86464208799999998</v>
      </c>
      <c r="E2058" s="101">
        <f t="shared" si="32"/>
        <v>0.79467237105718302</v>
      </c>
      <c r="F2058" s="94"/>
      <c r="G2058" s="1"/>
      <c r="H2058" s="1"/>
      <c r="I2058" s="1"/>
    </row>
    <row r="2059" spans="1:9">
      <c r="A2059" s="18">
        <v>3</v>
      </c>
      <c r="B2059" s="18">
        <v>27</v>
      </c>
      <c r="C2059" s="18">
        <v>16</v>
      </c>
      <c r="D2059" s="18">
        <v>1.0237806</v>
      </c>
      <c r="E2059" s="101">
        <f t="shared" si="32"/>
        <v>0.94093286474894056</v>
      </c>
      <c r="F2059" s="94"/>
      <c r="G2059" s="1"/>
      <c r="H2059" s="1"/>
      <c r="I2059" s="1"/>
    </row>
    <row r="2060" spans="1:9">
      <c r="A2060" s="18">
        <v>3</v>
      </c>
      <c r="B2060" s="18">
        <v>27</v>
      </c>
      <c r="C2060" s="18">
        <v>17</v>
      </c>
      <c r="D2060" s="18">
        <v>1.361846009</v>
      </c>
      <c r="E2060" s="101">
        <f t="shared" si="32"/>
        <v>1.2516408951246794</v>
      </c>
      <c r="F2060" s="94"/>
      <c r="G2060" s="1"/>
      <c r="H2060" s="1"/>
      <c r="I2060" s="1"/>
    </row>
    <row r="2061" spans="1:9">
      <c r="A2061" s="18">
        <v>3</v>
      </c>
      <c r="B2061" s="18">
        <v>27</v>
      </c>
      <c r="C2061" s="18">
        <v>18</v>
      </c>
      <c r="D2061" s="18">
        <v>1.6411556039999999</v>
      </c>
      <c r="E2061" s="101">
        <f t="shared" si="32"/>
        <v>1.5083478276209743</v>
      </c>
      <c r="F2061" s="94"/>
      <c r="G2061" s="1"/>
      <c r="H2061" s="1"/>
      <c r="I2061" s="1"/>
    </row>
    <row r="2062" spans="1:9">
      <c r="A2062" s="18">
        <v>3</v>
      </c>
      <c r="B2062" s="18">
        <v>27</v>
      </c>
      <c r="C2062" s="18">
        <v>19</v>
      </c>
      <c r="D2062" s="18">
        <v>1.830335694</v>
      </c>
      <c r="E2062" s="101">
        <f t="shared" si="32"/>
        <v>1.6822188347851679</v>
      </c>
      <c r="F2062" s="94"/>
      <c r="G2062" s="1"/>
      <c r="H2062" s="1"/>
      <c r="I2062" s="1"/>
    </row>
    <row r="2063" spans="1:9">
      <c r="A2063" s="18">
        <v>3</v>
      </c>
      <c r="B2063" s="18">
        <v>27</v>
      </c>
      <c r="C2063" s="18">
        <v>20</v>
      </c>
      <c r="D2063" s="18">
        <v>1.888706156</v>
      </c>
      <c r="E2063" s="101">
        <f t="shared" si="32"/>
        <v>1.7358657646316402</v>
      </c>
      <c r="F2063" s="94"/>
      <c r="G2063" s="1"/>
      <c r="H2063" s="1"/>
      <c r="I2063" s="1"/>
    </row>
    <row r="2064" spans="1:9">
      <c r="A2064" s="18">
        <v>3</v>
      </c>
      <c r="B2064" s="18">
        <v>27</v>
      </c>
      <c r="C2064" s="18">
        <v>21</v>
      </c>
      <c r="D2064" s="18">
        <v>1.737625822</v>
      </c>
      <c r="E2064" s="101">
        <f t="shared" si="32"/>
        <v>1.597011354343101</v>
      </c>
      <c r="F2064" s="94"/>
      <c r="G2064" s="1"/>
      <c r="H2064" s="1"/>
      <c r="I2064" s="1"/>
    </row>
    <row r="2065" spans="1:9">
      <c r="A2065" s="18">
        <v>3</v>
      </c>
      <c r="B2065" s="18">
        <v>27</v>
      </c>
      <c r="C2065" s="18">
        <v>22</v>
      </c>
      <c r="D2065" s="18">
        <v>1.447611346</v>
      </c>
      <c r="E2065" s="101">
        <f t="shared" si="32"/>
        <v>1.3304658154636351</v>
      </c>
      <c r="F2065" s="94"/>
      <c r="G2065" s="1"/>
      <c r="H2065" s="1"/>
      <c r="I2065" s="1"/>
    </row>
    <row r="2066" spans="1:9">
      <c r="A2066" s="18">
        <v>3</v>
      </c>
      <c r="B2066" s="18">
        <v>27</v>
      </c>
      <c r="C2066" s="18">
        <v>23</v>
      </c>
      <c r="D2066" s="18">
        <v>1.1702772180000001</v>
      </c>
      <c r="E2066" s="101">
        <f t="shared" si="32"/>
        <v>1.0755744885995695</v>
      </c>
      <c r="F2066" s="94"/>
      <c r="G2066" s="1"/>
      <c r="H2066" s="1"/>
      <c r="I2066" s="1"/>
    </row>
    <row r="2067" spans="1:9">
      <c r="A2067" s="18">
        <v>3</v>
      </c>
      <c r="B2067" s="18">
        <v>28</v>
      </c>
      <c r="C2067" s="18">
        <v>0</v>
      </c>
      <c r="D2067" s="18">
        <v>0.88028598000000002</v>
      </c>
      <c r="E2067" s="101">
        <f t="shared" si="32"/>
        <v>0.80905030722376314</v>
      </c>
      <c r="F2067" s="94"/>
      <c r="G2067" s="1"/>
      <c r="H2067" s="1"/>
      <c r="I2067" s="1"/>
    </row>
    <row r="2068" spans="1:9">
      <c r="A2068" s="18">
        <v>3</v>
      </c>
      <c r="B2068" s="18">
        <v>28</v>
      </c>
      <c r="C2068" s="18">
        <v>1</v>
      </c>
      <c r="D2068" s="18">
        <v>0.77438563999999999</v>
      </c>
      <c r="E2068" s="101">
        <f t="shared" si="32"/>
        <v>0.71171977537535058</v>
      </c>
      <c r="F2068" s="94"/>
      <c r="G2068" s="1"/>
      <c r="H2068" s="1"/>
      <c r="I2068" s="1"/>
    </row>
    <row r="2069" spans="1:9">
      <c r="A2069" s="18">
        <v>3</v>
      </c>
      <c r="B2069" s="18">
        <v>28</v>
      </c>
      <c r="C2069" s="18">
        <v>2</v>
      </c>
      <c r="D2069" s="18">
        <v>0.73012175800000001</v>
      </c>
      <c r="E2069" s="101">
        <f t="shared" si="32"/>
        <v>0.67103787410161186</v>
      </c>
      <c r="F2069" s="94"/>
      <c r="G2069" s="1"/>
      <c r="H2069" s="1"/>
      <c r="I2069" s="1"/>
    </row>
    <row r="2070" spans="1:9">
      <c r="A2070" s="18">
        <v>3</v>
      </c>
      <c r="B2070" s="18">
        <v>28</v>
      </c>
      <c r="C2070" s="18">
        <v>3</v>
      </c>
      <c r="D2070" s="18">
        <v>0.72933466700000005</v>
      </c>
      <c r="E2070" s="101">
        <f t="shared" si="32"/>
        <v>0.67031447712627545</v>
      </c>
      <c r="F2070" s="94"/>
      <c r="G2070" s="1"/>
      <c r="H2070" s="1"/>
      <c r="I2070" s="1"/>
    </row>
    <row r="2071" spans="1:9">
      <c r="A2071" s="18">
        <v>3</v>
      </c>
      <c r="B2071" s="18">
        <v>28</v>
      </c>
      <c r="C2071" s="18">
        <v>4</v>
      </c>
      <c r="D2071" s="18">
        <v>0.72927287100000004</v>
      </c>
      <c r="E2071" s="101">
        <f t="shared" si="32"/>
        <v>0.67025768186437074</v>
      </c>
      <c r="F2071" s="94"/>
      <c r="G2071" s="1"/>
      <c r="H2071" s="1"/>
      <c r="I2071" s="1"/>
    </row>
    <row r="2072" spans="1:9">
      <c r="A2072" s="18">
        <v>3</v>
      </c>
      <c r="B2072" s="18">
        <v>28</v>
      </c>
      <c r="C2072" s="18">
        <v>5</v>
      </c>
      <c r="D2072" s="18">
        <v>0.78592144399999997</v>
      </c>
      <c r="E2072" s="101">
        <f t="shared" si="32"/>
        <v>0.72232206370246121</v>
      </c>
      <c r="F2072" s="94"/>
      <c r="G2072" s="1"/>
      <c r="H2072" s="1"/>
      <c r="I2072" s="1"/>
    </row>
    <row r="2073" spans="1:9">
      <c r="A2073" s="18">
        <v>3</v>
      </c>
      <c r="B2073" s="18">
        <v>28</v>
      </c>
      <c r="C2073" s="18">
        <v>6</v>
      </c>
      <c r="D2073" s="18">
        <v>0.93766152899999999</v>
      </c>
      <c r="E2073" s="101">
        <f t="shared" si="32"/>
        <v>0.86178283574316772</v>
      </c>
      <c r="F2073" s="94"/>
      <c r="G2073" s="1"/>
      <c r="H2073" s="1"/>
      <c r="I2073" s="1"/>
    </row>
    <row r="2074" spans="1:9">
      <c r="A2074" s="18">
        <v>3</v>
      </c>
      <c r="B2074" s="18">
        <v>28</v>
      </c>
      <c r="C2074" s="18">
        <v>7</v>
      </c>
      <c r="D2074" s="18">
        <v>1.1410264569999999</v>
      </c>
      <c r="E2074" s="101">
        <f t="shared" si="32"/>
        <v>1.0486907965821424</v>
      </c>
      <c r="F2074" s="94"/>
      <c r="G2074" s="1"/>
      <c r="H2074" s="1"/>
      <c r="I2074" s="1"/>
    </row>
    <row r="2075" spans="1:9">
      <c r="A2075" s="18">
        <v>3</v>
      </c>
      <c r="B2075" s="18">
        <v>28</v>
      </c>
      <c r="C2075" s="18">
        <v>8</v>
      </c>
      <c r="D2075" s="18">
        <v>1.0540158580000001</v>
      </c>
      <c r="E2075" s="101">
        <f t="shared" si="32"/>
        <v>0.96872138499083937</v>
      </c>
      <c r="F2075" s="94"/>
      <c r="G2075" s="1"/>
      <c r="H2075" s="1"/>
      <c r="I2075" s="1"/>
    </row>
    <row r="2076" spans="1:9">
      <c r="A2076" s="18">
        <v>3</v>
      </c>
      <c r="B2076" s="18">
        <v>28</v>
      </c>
      <c r="C2076" s="18">
        <v>9</v>
      </c>
      <c r="D2076" s="18">
        <v>0.94517163400000004</v>
      </c>
      <c r="E2076" s="101">
        <f t="shared" si="32"/>
        <v>0.8686851980385808</v>
      </c>
      <c r="F2076" s="94"/>
      <c r="G2076" s="1"/>
      <c r="H2076" s="1"/>
      <c r="I2076" s="1"/>
    </row>
    <row r="2077" spans="1:9">
      <c r="A2077" s="18">
        <v>3</v>
      </c>
      <c r="B2077" s="18">
        <v>28</v>
      </c>
      <c r="C2077" s="18">
        <v>10</v>
      </c>
      <c r="D2077" s="18">
        <v>0.94740386499999996</v>
      </c>
      <c r="E2077" s="101">
        <f t="shared" si="32"/>
        <v>0.87073678947292854</v>
      </c>
      <c r="F2077" s="94"/>
      <c r="G2077" s="1"/>
      <c r="H2077" s="1"/>
      <c r="I2077" s="1"/>
    </row>
    <row r="2078" spans="1:9">
      <c r="A2078" s="18">
        <v>3</v>
      </c>
      <c r="B2078" s="18">
        <v>28</v>
      </c>
      <c r="C2078" s="18">
        <v>11</v>
      </c>
      <c r="D2078" s="18">
        <v>0.92089818700000003</v>
      </c>
      <c r="E2078" s="101">
        <f t="shared" si="32"/>
        <v>0.84637603919825743</v>
      </c>
      <c r="F2078" s="94"/>
      <c r="G2078" s="1"/>
      <c r="H2078" s="1"/>
      <c r="I2078" s="1"/>
    </row>
    <row r="2079" spans="1:9">
      <c r="A2079" s="18">
        <v>3</v>
      </c>
      <c r="B2079" s="18">
        <v>28</v>
      </c>
      <c r="C2079" s="18">
        <v>12</v>
      </c>
      <c r="D2079" s="18">
        <v>0.87988471899999998</v>
      </c>
      <c r="E2079" s="101">
        <f t="shared" si="32"/>
        <v>0.80868151760004681</v>
      </c>
      <c r="F2079" s="94"/>
      <c r="G2079" s="1"/>
      <c r="H2079" s="1"/>
      <c r="I2079" s="1"/>
    </row>
    <row r="2080" spans="1:9">
      <c r="A2080" s="18">
        <v>3</v>
      </c>
      <c r="B2080" s="18">
        <v>28</v>
      </c>
      <c r="C2080" s="18">
        <v>13</v>
      </c>
      <c r="D2080" s="18">
        <v>0.84109332699999995</v>
      </c>
      <c r="E2080" s="101">
        <f t="shared" si="32"/>
        <v>0.77302925421259916</v>
      </c>
      <c r="F2080" s="94"/>
      <c r="G2080" s="1"/>
      <c r="H2080" s="1"/>
      <c r="I2080" s="1"/>
    </row>
    <row r="2081" spans="1:9">
      <c r="A2081" s="18">
        <v>3</v>
      </c>
      <c r="B2081" s="18">
        <v>28</v>
      </c>
      <c r="C2081" s="18">
        <v>14</v>
      </c>
      <c r="D2081" s="18">
        <v>0.823544622</v>
      </c>
      <c r="E2081" s="101">
        <f t="shared" si="32"/>
        <v>0.75690064885683839</v>
      </c>
      <c r="F2081" s="94"/>
      <c r="G2081" s="1"/>
      <c r="H2081" s="1"/>
      <c r="I2081" s="1"/>
    </row>
    <row r="2082" spans="1:9">
      <c r="A2082" s="18">
        <v>3</v>
      </c>
      <c r="B2082" s="18">
        <v>28</v>
      </c>
      <c r="C2082" s="18">
        <v>15</v>
      </c>
      <c r="D2082" s="18">
        <v>0.86023452300000003</v>
      </c>
      <c r="E2082" s="101">
        <f t="shared" si="32"/>
        <v>0.79062148089378559</v>
      </c>
      <c r="F2082" s="94"/>
      <c r="G2082" s="1"/>
      <c r="H2082" s="1"/>
      <c r="I2082" s="1"/>
    </row>
    <row r="2083" spans="1:9">
      <c r="A2083" s="18">
        <v>3</v>
      </c>
      <c r="B2083" s="18">
        <v>28</v>
      </c>
      <c r="C2083" s="18">
        <v>16</v>
      </c>
      <c r="D2083" s="18">
        <v>1.0198123910000001</v>
      </c>
      <c r="E2083" s="101">
        <f t="shared" si="32"/>
        <v>0.93728577643500643</v>
      </c>
      <c r="F2083" s="94"/>
      <c r="G2083" s="1"/>
      <c r="H2083" s="1"/>
      <c r="I2083" s="1"/>
    </row>
    <row r="2084" spans="1:9">
      <c r="A2084" s="18">
        <v>3</v>
      </c>
      <c r="B2084" s="18">
        <v>28</v>
      </c>
      <c r="C2084" s="18">
        <v>17</v>
      </c>
      <c r="D2084" s="18">
        <v>1.353826518</v>
      </c>
      <c r="E2084" s="101">
        <f t="shared" si="32"/>
        <v>1.2442703680405969</v>
      </c>
      <c r="F2084" s="94"/>
      <c r="G2084" s="1"/>
      <c r="H2084" s="1"/>
      <c r="I2084" s="1"/>
    </row>
    <row r="2085" spans="1:9">
      <c r="A2085" s="18">
        <v>3</v>
      </c>
      <c r="B2085" s="18">
        <v>28</v>
      </c>
      <c r="C2085" s="18">
        <v>18</v>
      </c>
      <c r="D2085" s="18">
        <v>1.63287326</v>
      </c>
      <c r="E2085" s="101">
        <f t="shared" si="32"/>
        <v>1.500735718476929</v>
      </c>
      <c r="F2085" s="94"/>
      <c r="G2085" s="1"/>
      <c r="H2085" s="1"/>
      <c r="I2085" s="1"/>
    </row>
    <row r="2086" spans="1:9">
      <c r="A2086" s="18">
        <v>3</v>
      </c>
      <c r="B2086" s="18">
        <v>28</v>
      </c>
      <c r="C2086" s="18">
        <v>19</v>
      </c>
      <c r="D2086" s="18">
        <v>1.8142104560000001</v>
      </c>
      <c r="E2086" s="101">
        <f t="shared" si="32"/>
        <v>1.6673985047397477</v>
      </c>
      <c r="F2086" s="94"/>
      <c r="G2086" s="1"/>
      <c r="H2086" s="1"/>
      <c r="I2086" s="1"/>
    </row>
    <row r="2087" spans="1:9">
      <c r="A2087" s="18">
        <v>3</v>
      </c>
      <c r="B2087" s="18">
        <v>28</v>
      </c>
      <c r="C2087" s="18">
        <v>20</v>
      </c>
      <c r="D2087" s="18">
        <v>1.865900296</v>
      </c>
      <c r="E2087" s="101">
        <f t="shared" si="32"/>
        <v>1.7149054307643414</v>
      </c>
      <c r="F2087" s="94"/>
      <c r="G2087" s="1"/>
      <c r="H2087" s="1"/>
      <c r="I2087" s="1"/>
    </row>
    <row r="2088" spans="1:9">
      <c r="A2088" s="18">
        <v>3</v>
      </c>
      <c r="B2088" s="18">
        <v>28</v>
      </c>
      <c r="C2088" s="18">
        <v>21</v>
      </c>
      <c r="D2088" s="18">
        <v>1.7044238350000001</v>
      </c>
      <c r="E2088" s="101">
        <f t="shared" si="32"/>
        <v>1.5664961826908279</v>
      </c>
      <c r="F2088" s="94"/>
      <c r="G2088" s="1"/>
      <c r="H2088" s="1"/>
      <c r="I2088" s="1"/>
    </row>
    <row r="2089" spans="1:9">
      <c r="A2089" s="18">
        <v>3</v>
      </c>
      <c r="B2089" s="18">
        <v>28</v>
      </c>
      <c r="C2089" s="18">
        <v>22</v>
      </c>
      <c r="D2089" s="18">
        <v>1.4031324140000001</v>
      </c>
      <c r="E2089" s="101">
        <f t="shared" si="32"/>
        <v>1.2895862667519939</v>
      </c>
      <c r="F2089" s="94"/>
      <c r="G2089" s="1"/>
      <c r="H2089" s="1"/>
      <c r="I2089" s="1"/>
    </row>
    <row r="2090" spans="1:9">
      <c r="A2090" s="18">
        <v>3</v>
      </c>
      <c r="B2090" s="18">
        <v>28</v>
      </c>
      <c r="C2090" s="18">
        <v>23</v>
      </c>
      <c r="D2090" s="18">
        <v>1.1159503959999999</v>
      </c>
      <c r="E2090" s="101">
        <f t="shared" si="32"/>
        <v>1.0256439739393328</v>
      </c>
      <c r="F2090" s="94"/>
      <c r="G2090" s="1"/>
      <c r="H2090" s="1"/>
      <c r="I2090" s="1"/>
    </row>
    <row r="2091" spans="1:9">
      <c r="A2091" s="18">
        <v>3</v>
      </c>
      <c r="B2091" s="18">
        <v>29</v>
      </c>
      <c r="C2091" s="18">
        <v>0</v>
      </c>
      <c r="D2091" s="18">
        <v>0.81548860499999998</v>
      </c>
      <c r="E2091" s="101">
        <f t="shared" si="32"/>
        <v>0.74949655157830408</v>
      </c>
      <c r="F2091" s="94"/>
      <c r="G2091" s="1"/>
      <c r="H2091" s="1"/>
      <c r="I2091" s="1"/>
    </row>
    <row r="2092" spans="1:9">
      <c r="A2092" s="18">
        <v>3</v>
      </c>
      <c r="B2092" s="18">
        <v>29</v>
      </c>
      <c r="C2092" s="18">
        <v>1</v>
      </c>
      <c r="D2092" s="18">
        <v>0.70435806899999998</v>
      </c>
      <c r="E2092" s="101">
        <f t="shared" si="32"/>
        <v>0.64735906860630277</v>
      </c>
      <c r="F2092" s="94"/>
      <c r="G2092" s="1"/>
      <c r="H2092" s="1"/>
      <c r="I2092" s="1"/>
    </row>
    <row r="2093" spans="1:9">
      <c r="A2093" s="18">
        <v>3</v>
      </c>
      <c r="B2093" s="18">
        <v>29</v>
      </c>
      <c r="C2093" s="18">
        <v>2</v>
      </c>
      <c r="D2093" s="18">
        <v>0.65765810000000002</v>
      </c>
      <c r="E2093" s="101">
        <f t="shared" si="32"/>
        <v>0.60443821660455888</v>
      </c>
      <c r="F2093" s="94"/>
      <c r="G2093" s="1"/>
      <c r="H2093" s="1"/>
      <c r="I2093" s="1"/>
    </row>
    <row r="2094" spans="1:9">
      <c r="A2094" s="18">
        <v>3</v>
      </c>
      <c r="B2094" s="18">
        <v>29</v>
      </c>
      <c r="C2094" s="18">
        <v>3</v>
      </c>
      <c r="D2094" s="18">
        <v>0.65175564399999997</v>
      </c>
      <c r="E2094" s="101">
        <f t="shared" si="32"/>
        <v>0.5990134069987364</v>
      </c>
      <c r="F2094" s="94"/>
      <c r="G2094" s="1"/>
      <c r="H2094" s="1"/>
      <c r="I2094" s="1"/>
    </row>
    <row r="2095" spans="1:9">
      <c r="A2095" s="18">
        <v>3</v>
      </c>
      <c r="B2095" s="18">
        <v>29</v>
      </c>
      <c r="C2095" s="18">
        <v>4</v>
      </c>
      <c r="D2095" s="18">
        <v>0.65778855599999997</v>
      </c>
      <c r="E2095" s="101">
        <f t="shared" si="32"/>
        <v>0.60455811567063178</v>
      </c>
      <c r="F2095" s="94"/>
      <c r="G2095" s="1"/>
      <c r="H2095" s="1"/>
      <c r="I2095" s="1"/>
    </row>
    <row r="2096" spans="1:9">
      <c r="A2096" s="18">
        <v>3</v>
      </c>
      <c r="B2096" s="18">
        <v>29</v>
      </c>
      <c r="C2096" s="18">
        <v>5</v>
      </c>
      <c r="D2096" s="18">
        <v>0.71824347799999999</v>
      </c>
      <c r="E2096" s="101">
        <f t="shared" si="32"/>
        <v>0.66012082407283612</v>
      </c>
      <c r="F2096" s="94"/>
      <c r="G2096" s="1"/>
      <c r="H2096" s="1"/>
      <c r="I2096" s="1"/>
    </row>
    <row r="2097" spans="1:9">
      <c r="A2097" s="18">
        <v>3</v>
      </c>
      <c r="B2097" s="18">
        <v>29</v>
      </c>
      <c r="C2097" s="18">
        <v>6</v>
      </c>
      <c r="D2097" s="18">
        <v>0.88486321099999998</v>
      </c>
      <c r="E2097" s="101">
        <f t="shared" si="32"/>
        <v>0.81325713344946771</v>
      </c>
      <c r="F2097" s="94"/>
      <c r="G2097" s="1"/>
      <c r="H2097" s="1"/>
      <c r="I2097" s="1"/>
    </row>
    <row r="2098" spans="1:9">
      <c r="A2098" s="18">
        <v>3</v>
      </c>
      <c r="B2098" s="18">
        <v>29</v>
      </c>
      <c r="C2098" s="18">
        <v>7</v>
      </c>
      <c r="D2098" s="18">
        <v>1.1053320099999999</v>
      </c>
      <c r="E2098" s="101">
        <f t="shared" si="32"/>
        <v>1.0158848630927413</v>
      </c>
      <c r="F2098" s="94"/>
      <c r="G2098" s="1"/>
      <c r="H2098" s="1"/>
      <c r="I2098" s="1"/>
    </row>
    <row r="2099" spans="1:9">
      <c r="A2099" s="18">
        <v>3</v>
      </c>
      <c r="B2099" s="18">
        <v>29</v>
      </c>
      <c r="C2099" s="18">
        <v>8</v>
      </c>
      <c r="D2099" s="18">
        <v>1.0257161990000001</v>
      </c>
      <c r="E2099" s="101">
        <f t="shared" si="32"/>
        <v>0.9427118286324867</v>
      </c>
      <c r="F2099" s="94"/>
      <c r="G2099" s="1"/>
      <c r="H2099" s="1"/>
      <c r="I2099" s="1"/>
    </row>
    <row r="2100" spans="1:9">
      <c r="A2100" s="18">
        <v>3</v>
      </c>
      <c r="B2100" s="18">
        <v>29</v>
      </c>
      <c r="C2100" s="18">
        <v>9</v>
      </c>
      <c r="D2100" s="18">
        <v>0.941610265</v>
      </c>
      <c r="E2100" s="101">
        <f t="shared" si="32"/>
        <v>0.86541202687710528</v>
      </c>
      <c r="F2100" s="94"/>
      <c r="G2100" s="1"/>
      <c r="H2100" s="1"/>
      <c r="I2100" s="1"/>
    </row>
    <row r="2101" spans="1:9">
      <c r="A2101" s="18">
        <v>3</v>
      </c>
      <c r="B2101" s="18">
        <v>29</v>
      </c>
      <c r="C2101" s="18">
        <v>10</v>
      </c>
      <c r="D2101" s="18">
        <v>0.96447170000000004</v>
      </c>
      <c r="E2101" s="101">
        <f t="shared" si="32"/>
        <v>0.8864234384303441</v>
      </c>
      <c r="F2101" s="94"/>
      <c r="G2101" s="1"/>
      <c r="H2101" s="1"/>
      <c r="I2101" s="1"/>
    </row>
    <row r="2102" spans="1:9">
      <c r="A2102" s="18">
        <v>3</v>
      </c>
      <c r="B2102" s="18">
        <v>29</v>
      </c>
      <c r="C2102" s="18">
        <v>11</v>
      </c>
      <c r="D2102" s="18">
        <v>0.95306577000000003</v>
      </c>
      <c r="E2102" s="101">
        <f t="shared" si="32"/>
        <v>0.87594051426668451</v>
      </c>
      <c r="F2102" s="94"/>
      <c r="G2102" s="1"/>
      <c r="H2102" s="1"/>
      <c r="I2102" s="1"/>
    </row>
    <row r="2103" spans="1:9">
      <c r="A2103" s="18">
        <v>3</v>
      </c>
      <c r="B2103" s="18">
        <v>29</v>
      </c>
      <c r="C2103" s="18">
        <v>12</v>
      </c>
      <c r="D2103" s="18">
        <v>0.92563401700000003</v>
      </c>
      <c r="E2103" s="101">
        <f t="shared" si="32"/>
        <v>0.8507286300647614</v>
      </c>
      <c r="F2103" s="94"/>
      <c r="G2103" s="1"/>
      <c r="H2103" s="1"/>
      <c r="I2103" s="1"/>
    </row>
    <row r="2104" spans="1:9">
      <c r="A2104" s="18">
        <v>3</v>
      </c>
      <c r="B2104" s="18">
        <v>29</v>
      </c>
      <c r="C2104" s="18">
        <v>13</v>
      </c>
      <c r="D2104" s="18">
        <v>0.89875154499999999</v>
      </c>
      <c r="E2104" s="101">
        <f t="shared" si="32"/>
        <v>0.82602157721526104</v>
      </c>
      <c r="F2104" s="94"/>
      <c r="G2104" s="1"/>
      <c r="H2104" s="1"/>
      <c r="I2104" s="1"/>
    </row>
    <row r="2105" spans="1:9">
      <c r="A2105" s="18">
        <v>3</v>
      </c>
      <c r="B2105" s="18">
        <v>29</v>
      </c>
      <c r="C2105" s="18">
        <v>14</v>
      </c>
      <c r="D2105" s="18">
        <v>0.88651166299999995</v>
      </c>
      <c r="E2105" s="101">
        <f t="shared" si="32"/>
        <v>0.81477218722442801</v>
      </c>
      <c r="F2105" s="94"/>
      <c r="G2105" s="1"/>
      <c r="H2105" s="1"/>
      <c r="I2105" s="1"/>
    </row>
    <row r="2106" spans="1:9">
      <c r="A2106" s="18">
        <v>3</v>
      </c>
      <c r="B2106" s="18">
        <v>29</v>
      </c>
      <c r="C2106" s="18">
        <v>15</v>
      </c>
      <c r="D2106" s="18">
        <v>0.92264155999999997</v>
      </c>
      <c r="E2106" s="101">
        <f t="shared" si="32"/>
        <v>0.84797833264981914</v>
      </c>
      <c r="F2106" s="94"/>
      <c r="G2106" s="1"/>
      <c r="H2106" s="1"/>
      <c r="I2106" s="1"/>
    </row>
    <row r="2107" spans="1:9">
      <c r="A2107" s="18">
        <v>3</v>
      </c>
      <c r="B2107" s="18">
        <v>29</v>
      </c>
      <c r="C2107" s="18">
        <v>16</v>
      </c>
      <c r="D2107" s="18">
        <v>1.0795785929999999</v>
      </c>
      <c r="E2107" s="101">
        <f t="shared" si="32"/>
        <v>0.99221549835298728</v>
      </c>
      <c r="F2107" s="94"/>
      <c r="G2107" s="1"/>
      <c r="H2107" s="1"/>
      <c r="I2107" s="1"/>
    </row>
    <row r="2108" spans="1:9">
      <c r="A2108" s="18">
        <v>3</v>
      </c>
      <c r="B2108" s="18">
        <v>29</v>
      </c>
      <c r="C2108" s="18">
        <v>17</v>
      </c>
      <c r="D2108" s="18">
        <v>1.418074493</v>
      </c>
      <c r="E2108" s="101">
        <f t="shared" si="32"/>
        <v>1.3033191829635093</v>
      </c>
      <c r="F2108" s="94"/>
      <c r="G2108" s="1"/>
      <c r="H2108" s="1"/>
      <c r="I2108" s="1"/>
    </row>
    <row r="2109" spans="1:9">
      <c r="A2109" s="18">
        <v>3</v>
      </c>
      <c r="B2109" s="18">
        <v>29</v>
      </c>
      <c r="C2109" s="18">
        <v>18</v>
      </c>
      <c r="D2109" s="18">
        <v>1.6938556250000001</v>
      </c>
      <c r="E2109" s="101">
        <f t="shared" si="32"/>
        <v>1.5567831874352347</v>
      </c>
      <c r="F2109" s="94"/>
      <c r="G2109" s="1"/>
      <c r="H2109" s="1"/>
      <c r="I2109" s="1"/>
    </row>
    <row r="2110" spans="1:9">
      <c r="A2110" s="18">
        <v>3</v>
      </c>
      <c r="B2110" s="18">
        <v>29</v>
      </c>
      <c r="C2110" s="18">
        <v>19</v>
      </c>
      <c r="D2110" s="18">
        <v>1.865632105</v>
      </c>
      <c r="E2110" s="101">
        <f t="shared" si="32"/>
        <v>1.7146589426731138</v>
      </c>
      <c r="F2110" s="94"/>
      <c r="G2110" s="1"/>
      <c r="H2110" s="1"/>
      <c r="I2110" s="1"/>
    </row>
    <row r="2111" spans="1:9">
      <c r="A2111" s="18">
        <v>3</v>
      </c>
      <c r="B2111" s="18">
        <v>29</v>
      </c>
      <c r="C2111" s="18">
        <v>20</v>
      </c>
      <c r="D2111" s="18">
        <v>1.90819771</v>
      </c>
      <c r="E2111" s="101">
        <f t="shared" si="32"/>
        <v>1.7537799971768053</v>
      </c>
      <c r="F2111" s="94"/>
      <c r="G2111" s="1"/>
      <c r="H2111" s="1"/>
      <c r="I2111" s="1"/>
    </row>
    <row r="2112" spans="1:9">
      <c r="A2112" s="18">
        <v>3</v>
      </c>
      <c r="B2112" s="18">
        <v>29</v>
      </c>
      <c r="C2112" s="18">
        <v>21</v>
      </c>
      <c r="D2112" s="18">
        <v>1.7445389689999999</v>
      </c>
      <c r="E2112" s="101">
        <f t="shared" si="32"/>
        <v>1.6033650664676915</v>
      </c>
      <c r="F2112" s="94"/>
      <c r="G2112" s="1"/>
      <c r="H2112" s="1"/>
      <c r="I2112" s="1"/>
    </row>
    <row r="2113" spans="1:9">
      <c r="A2113" s="18">
        <v>3</v>
      </c>
      <c r="B2113" s="18">
        <v>29</v>
      </c>
      <c r="C2113" s="18">
        <v>22</v>
      </c>
      <c r="D2113" s="18">
        <v>1.438590196</v>
      </c>
      <c r="E2113" s="101">
        <f t="shared" si="32"/>
        <v>1.3221746869612687</v>
      </c>
      <c r="F2113" s="94"/>
      <c r="G2113" s="1"/>
      <c r="H2113" s="1"/>
      <c r="I2113" s="1"/>
    </row>
    <row r="2114" spans="1:9">
      <c r="A2114" s="18">
        <v>3</v>
      </c>
      <c r="B2114" s="18">
        <v>29</v>
      </c>
      <c r="C2114" s="18">
        <v>23</v>
      </c>
      <c r="D2114" s="18">
        <v>1.1441808819999999</v>
      </c>
      <c r="E2114" s="101">
        <f t="shared" si="32"/>
        <v>1.0515899550071854</v>
      </c>
      <c r="F2114" s="94"/>
      <c r="G2114" s="1"/>
      <c r="H2114" s="1"/>
      <c r="I2114" s="1"/>
    </row>
    <row r="2115" spans="1:9">
      <c r="A2115" s="18">
        <v>3</v>
      </c>
      <c r="B2115" s="18">
        <v>30</v>
      </c>
      <c r="C2115" s="18">
        <v>0</v>
      </c>
      <c r="D2115" s="18">
        <v>0.83929510900000004</v>
      </c>
      <c r="E2115" s="101">
        <f t="shared" si="32"/>
        <v>0.77137655400106653</v>
      </c>
      <c r="F2115" s="94"/>
      <c r="G2115" s="1"/>
      <c r="H2115" s="1"/>
      <c r="I2115" s="1"/>
    </row>
    <row r="2116" spans="1:9">
      <c r="A2116" s="18">
        <v>3</v>
      </c>
      <c r="B2116" s="18">
        <v>30</v>
      </c>
      <c r="C2116" s="18">
        <v>1</v>
      </c>
      <c r="D2116" s="18">
        <v>0.72270245600000005</v>
      </c>
      <c r="E2116" s="101">
        <f t="shared" ref="E2116:E2179" si="33">D2116/H$15</f>
        <v>0.66421896672507286</v>
      </c>
      <c r="F2116" s="94"/>
      <c r="G2116" s="1"/>
      <c r="H2116" s="1"/>
      <c r="I2116" s="1"/>
    </row>
    <row r="2117" spans="1:9">
      <c r="A2117" s="18">
        <v>3</v>
      </c>
      <c r="B2117" s="18">
        <v>30</v>
      </c>
      <c r="C2117" s="18">
        <v>2</v>
      </c>
      <c r="D2117" s="18">
        <v>0.67207196400000002</v>
      </c>
      <c r="E2117" s="101">
        <f t="shared" si="33"/>
        <v>0.61768566273278358</v>
      </c>
      <c r="F2117" s="94"/>
      <c r="G2117" s="1"/>
      <c r="H2117" s="1"/>
      <c r="I2117" s="1"/>
    </row>
    <row r="2118" spans="1:9">
      <c r="A2118" s="18">
        <v>3</v>
      </c>
      <c r="B2118" s="18">
        <v>30</v>
      </c>
      <c r="C2118" s="18">
        <v>3</v>
      </c>
      <c r="D2118" s="18">
        <v>0.66091480599999997</v>
      </c>
      <c r="E2118" s="101">
        <f t="shared" si="33"/>
        <v>0.60743137911049516</v>
      </c>
      <c r="F2118" s="94"/>
      <c r="G2118" s="1"/>
      <c r="H2118" s="1"/>
      <c r="I2118" s="1"/>
    </row>
    <row r="2119" spans="1:9">
      <c r="A2119" s="18">
        <v>3</v>
      </c>
      <c r="B2119" s="18">
        <v>30</v>
      </c>
      <c r="C2119" s="18">
        <v>4</v>
      </c>
      <c r="D2119" s="18">
        <v>0.65866858399999995</v>
      </c>
      <c r="E2119" s="101">
        <f t="shared" si="33"/>
        <v>0.6053669288744562</v>
      </c>
      <c r="F2119" s="94"/>
      <c r="G2119" s="1"/>
      <c r="H2119" s="1"/>
      <c r="I2119" s="1"/>
    </row>
    <row r="2120" spans="1:9">
      <c r="A2120" s="18">
        <v>3</v>
      </c>
      <c r="B2120" s="18">
        <v>30</v>
      </c>
      <c r="C2120" s="18">
        <v>5</v>
      </c>
      <c r="D2120" s="18">
        <v>0.71160609799999996</v>
      </c>
      <c r="E2120" s="101">
        <f t="shared" si="33"/>
        <v>0.65402056296432576</v>
      </c>
      <c r="F2120" s="94"/>
      <c r="G2120" s="1"/>
      <c r="H2120" s="1"/>
      <c r="I2120" s="1"/>
    </row>
    <row r="2121" spans="1:9">
      <c r="A2121" s="18">
        <v>3</v>
      </c>
      <c r="B2121" s="18">
        <v>30</v>
      </c>
      <c r="C2121" s="18">
        <v>6</v>
      </c>
      <c r="D2121" s="18">
        <v>0.86049475200000003</v>
      </c>
      <c r="E2121" s="101">
        <f t="shared" si="33"/>
        <v>0.79086065129656602</v>
      </c>
      <c r="F2121" s="94"/>
      <c r="G2121" s="1"/>
      <c r="H2121" s="1"/>
      <c r="I2121" s="1"/>
    </row>
    <row r="2122" spans="1:9">
      <c r="A2122" s="18">
        <v>3</v>
      </c>
      <c r="B2122" s="18">
        <v>30</v>
      </c>
      <c r="C2122" s="18">
        <v>7</v>
      </c>
      <c r="D2122" s="18">
        <v>1.0747923450000001</v>
      </c>
      <c r="E2122" s="101">
        <f t="shared" si="33"/>
        <v>0.98781656947893104</v>
      </c>
      <c r="F2122" s="94"/>
      <c r="G2122" s="1"/>
      <c r="H2122" s="1"/>
      <c r="I2122" s="1"/>
    </row>
    <row r="2123" spans="1:9">
      <c r="A2123" s="18">
        <v>3</v>
      </c>
      <c r="B2123" s="18">
        <v>30</v>
      </c>
      <c r="C2123" s="18">
        <v>8</v>
      </c>
      <c r="D2123" s="18">
        <v>1.000709756</v>
      </c>
      <c r="E2123" s="101">
        <f t="shared" si="33"/>
        <v>0.91972899026929522</v>
      </c>
      <c r="F2123" s="94"/>
      <c r="G2123" s="1"/>
      <c r="H2123" s="1"/>
      <c r="I2123" s="1"/>
    </row>
    <row r="2124" spans="1:9">
      <c r="A2124" s="18">
        <v>3</v>
      </c>
      <c r="B2124" s="18">
        <v>30</v>
      </c>
      <c r="C2124" s="18">
        <v>9</v>
      </c>
      <c r="D2124" s="18">
        <v>0.91139107900000005</v>
      </c>
      <c r="E2124" s="101">
        <f t="shared" si="33"/>
        <v>0.83763827803544821</v>
      </c>
      <c r="F2124" s="94"/>
      <c r="G2124" s="1"/>
      <c r="H2124" s="1"/>
      <c r="I2124" s="1"/>
    </row>
    <row r="2125" spans="1:9">
      <c r="A2125" s="18">
        <v>3</v>
      </c>
      <c r="B2125" s="18">
        <v>30</v>
      </c>
      <c r="C2125" s="18">
        <v>10</v>
      </c>
      <c r="D2125" s="18">
        <v>0.92836489200000005</v>
      </c>
      <c r="E2125" s="101">
        <f t="shared" si="33"/>
        <v>0.85323851356618863</v>
      </c>
      <c r="F2125" s="94"/>
      <c r="G2125" s="1"/>
      <c r="H2125" s="1"/>
      <c r="I2125" s="1"/>
    </row>
    <row r="2126" spans="1:9">
      <c r="A2126" s="18">
        <v>3</v>
      </c>
      <c r="B2126" s="18">
        <v>30</v>
      </c>
      <c r="C2126" s="18">
        <v>11</v>
      </c>
      <c r="D2126" s="18">
        <v>0.91388757099999995</v>
      </c>
      <c r="E2126" s="101">
        <f t="shared" si="33"/>
        <v>0.83993274558970998</v>
      </c>
      <c r="F2126" s="94"/>
      <c r="G2126" s="1"/>
      <c r="H2126" s="1"/>
      <c r="I2126" s="1"/>
    </row>
    <row r="2127" spans="1:9">
      <c r="A2127" s="18">
        <v>3</v>
      </c>
      <c r="B2127" s="18">
        <v>30</v>
      </c>
      <c r="C2127" s="18">
        <v>12</v>
      </c>
      <c r="D2127" s="18">
        <v>0.88666324100000005</v>
      </c>
      <c r="E2127" s="101">
        <f t="shared" si="33"/>
        <v>0.8149114990279267</v>
      </c>
      <c r="F2127" s="94"/>
      <c r="G2127" s="1"/>
      <c r="H2127" s="1"/>
      <c r="I2127" s="1"/>
    </row>
    <row r="2128" spans="1:9">
      <c r="A2128" s="18">
        <v>3</v>
      </c>
      <c r="B2128" s="18">
        <v>30</v>
      </c>
      <c r="C2128" s="18">
        <v>13</v>
      </c>
      <c r="D2128" s="18">
        <v>0.85447526699999998</v>
      </c>
      <c r="E2128" s="101">
        <f t="shared" si="33"/>
        <v>0.78532828306711988</v>
      </c>
      <c r="F2128" s="94"/>
      <c r="G2128" s="1"/>
      <c r="H2128" s="1"/>
      <c r="I2128" s="1"/>
    </row>
    <row r="2129" spans="1:9">
      <c r="A2129" s="18">
        <v>3</v>
      </c>
      <c r="B2129" s="18">
        <v>30</v>
      </c>
      <c r="C2129" s="18">
        <v>14</v>
      </c>
      <c r="D2129" s="18">
        <v>0.83877431300000005</v>
      </c>
      <c r="E2129" s="101">
        <f t="shared" si="33"/>
        <v>0.77089790254759127</v>
      </c>
      <c r="F2129" s="94"/>
      <c r="G2129" s="1"/>
      <c r="H2129" s="1"/>
      <c r="I2129" s="1"/>
    </row>
    <row r="2130" spans="1:9">
      <c r="A2130" s="18">
        <v>3</v>
      </c>
      <c r="B2130" s="18">
        <v>30</v>
      </c>
      <c r="C2130" s="18">
        <v>15</v>
      </c>
      <c r="D2130" s="18">
        <v>0.87348812899999995</v>
      </c>
      <c r="E2130" s="101">
        <f t="shared" si="33"/>
        <v>0.80280256096292701</v>
      </c>
      <c r="F2130" s="94"/>
      <c r="G2130" s="1"/>
      <c r="H2130" s="1"/>
      <c r="I2130" s="1"/>
    </row>
    <row r="2131" spans="1:9">
      <c r="A2131" s="18">
        <v>3</v>
      </c>
      <c r="B2131" s="18">
        <v>30</v>
      </c>
      <c r="C2131" s="18">
        <v>16</v>
      </c>
      <c r="D2131" s="18">
        <v>1.03280014</v>
      </c>
      <c r="E2131" s="101">
        <f t="shared" si="33"/>
        <v>0.94922251353786813</v>
      </c>
      <c r="F2131" s="94"/>
      <c r="G2131" s="1"/>
      <c r="H2131" s="1"/>
      <c r="I2131" s="1"/>
    </row>
    <row r="2132" spans="1:9">
      <c r="A2132" s="18">
        <v>3</v>
      </c>
      <c r="B2132" s="18">
        <v>30</v>
      </c>
      <c r="C2132" s="18">
        <v>17</v>
      </c>
      <c r="D2132" s="18">
        <v>1.3660020429999999</v>
      </c>
      <c r="E2132" s="101">
        <f t="shared" si="33"/>
        <v>1.2554606090141729</v>
      </c>
      <c r="F2132" s="94"/>
      <c r="G2132" s="1"/>
      <c r="H2132" s="1"/>
      <c r="I2132" s="1"/>
    </row>
    <row r="2133" spans="1:9">
      <c r="A2133" s="18">
        <v>3</v>
      </c>
      <c r="B2133" s="18">
        <v>30</v>
      </c>
      <c r="C2133" s="18">
        <v>18</v>
      </c>
      <c r="D2133" s="18">
        <v>1.6411027840000001</v>
      </c>
      <c r="E2133" s="101">
        <f t="shared" si="33"/>
        <v>1.5082992819912604</v>
      </c>
      <c r="F2133" s="94"/>
      <c r="G2133" s="1"/>
      <c r="H2133" s="1"/>
      <c r="I2133" s="1"/>
    </row>
    <row r="2134" spans="1:9">
      <c r="A2134" s="18">
        <v>3</v>
      </c>
      <c r="B2134" s="18">
        <v>30</v>
      </c>
      <c r="C2134" s="18">
        <v>19</v>
      </c>
      <c r="D2134" s="18">
        <v>1.8194908400000001</v>
      </c>
      <c r="E2134" s="101">
        <f t="shared" si="33"/>
        <v>1.6722515824832549</v>
      </c>
      <c r="F2134" s="94"/>
      <c r="G2134" s="1"/>
      <c r="H2134" s="1"/>
      <c r="I2134" s="1"/>
    </row>
    <row r="2135" spans="1:9">
      <c r="A2135" s="18">
        <v>3</v>
      </c>
      <c r="B2135" s="18">
        <v>30</v>
      </c>
      <c r="C2135" s="18">
        <v>20</v>
      </c>
      <c r="D2135" s="18">
        <v>1.8665173370000001</v>
      </c>
      <c r="E2135" s="101">
        <f t="shared" si="33"/>
        <v>1.7154725387519296</v>
      </c>
      <c r="F2135" s="94"/>
      <c r="G2135" s="1"/>
      <c r="H2135" s="1"/>
      <c r="I2135" s="1"/>
    </row>
    <row r="2136" spans="1:9">
      <c r="A2136" s="18">
        <v>3</v>
      </c>
      <c r="B2136" s="18">
        <v>30</v>
      </c>
      <c r="C2136" s="18">
        <v>21</v>
      </c>
      <c r="D2136" s="18">
        <v>1.705695846</v>
      </c>
      <c r="E2136" s="101">
        <f t="shared" si="33"/>
        <v>1.5676652583250235</v>
      </c>
      <c r="F2136" s="94"/>
      <c r="G2136" s="1"/>
      <c r="H2136" s="1"/>
      <c r="I2136" s="1"/>
    </row>
    <row r="2137" spans="1:9">
      <c r="A2137" s="18">
        <v>3</v>
      </c>
      <c r="B2137" s="18">
        <v>30</v>
      </c>
      <c r="C2137" s="18">
        <v>22</v>
      </c>
      <c r="D2137" s="18">
        <v>1.403993257</v>
      </c>
      <c r="E2137" s="101">
        <f t="shared" si="33"/>
        <v>1.2903774474699026</v>
      </c>
      <c r="F2137" s="94"/>
      <c r="G2137" s="1"/>
      <c r="H2137" s="1"/>
      <c r="I2137" s="1"/>
    </row>
    <row r="2138" spans="1:9">
      <c r="A2138" s="18">
        <v>3</v>
      </c>
      <c r="B2138" s="18">
        <v>30</v>
      </c>
      <c r="C2138" s="18">
        <v>23</v>
      </c>
      <c r="D2138" s="18">
        <v>1.1143558920000001</v>
      </c>
      <c r="E2138" s="101">
        <f t="shared" si="33"/>
        <v>1.0241785025125705</v>
      </c>
      <c r="F2138" s="94"/>
      <c r="G2138" s="1"/>
      <c r="H2138" s="1"/>
      <c r="I2138" s="1"/>
    </row>
    <row r="2139" spans="1:9">
      <c r="A2139" s="18">
        <v>3</v>
      </c>
      <c r="B2139" s="18">
        <v>31</v>
      </c>
      <c r="C2139" s="18">
        <v>0</v>
      </c>
      <c r="D2139" s="18">
        <v>0.812421752</v>
      </c>
      <c r="E2139" s="101">
        <f t="shared" si="33"/>
        <v>0.74667787853541401</v>
      </c>
      <c r="F2139" s="94"/>
      <c r="G2139" s="1"/>
      <c r="H2139" s="1"/>
      <c r="I2139" s="1"/>
    </row>
    <row r="2140" spans="1:9">
      <c r="A2140" s="18">
        <v>3</v>
      </c>
      <c r="B2140" s="18">
        <v>31</v>
      </c>
      <c r="C2140" s="18">
        <v>1</v>
      </c>
      <c r="D2140" s="18">
        <v>0.69822032499999998</v>
      </c>
      <c r="E2140" s="101">
        <f t="shared" si="33"/>
        <v>0.64171801128892869</v>
      </c>
      <c r="F2140" s="94"/>
      <c r="G2140" s="1"/>
      <c r="H2140" s="1"/>
      <c r="I2140" s="1"/>
    </row>
    <row r="2141" spans="1:9">
      <c r="A2141" s="18">
        <v>3</v>
      </c>
      <c r="B2141" s="18">
        <v>31</v>
      </c>
      <c r="C2141" s="18">
        <v>2</v>
      </c>
      <c r="D2141" s="18">
        <v>0.65282503000000003</v>
      </c>
      <c r="E2141" s="101">
        <f t="shared" si="33"/>
        <v>0.5999962547226555</v>
      </c>
      <c r="F2141" s="94"/>
      <c r="G2141" s="1"/>
      <c r="H2141" s="1"/>
      <c r="I2141" s="1"/>
    </row>
    <row r="2142" spans="1:9">
      <c r="A2142" s="18">
        <v>3</v>
      </c>
      <c r="B2142" s="18">
        <v>31</v>
      </c>
      <c r="C2142" s="18">
        <v>3</v>
      </c>
      <c r="D2142" s="18">
        <v>0.64473069900000002</v>
      </c>
      <c r="E2142" s="101">
        <f t="shared" si="33"/>
        <v>0.59255694394058345</v>
      </c>
      <c r="F2142" s="94"/>
      <c r="G2142" s="1"/>
      <c r="H2142" s="1"/>
      <c r="I2142" s="1"/>
    </row>
    <row r="2143" spans="1:9">
      <c r="A2143" s="18">
        <v>3</v>
      </c>
      <c r="B2143" s="18">
        <v>31</v>
      </c>
      <c r="C2143" s="18">
        <v>4</v>
      </c>
      <c r="D2143" s="18">
        <v>0.644323855</v>
      </c>
      <c r="E2143" s="101">
        <f t="shared" si="33"/>
        <v>0.59218302311181803</v>
      </c>
      <c r="F2143" s="94"/>
      <c r="G2143" s="1"/>
      <c r="H2143" s="1"/>
      <c r="I2143" s="1"/>
    </row>
    <row r="2144" spans="1:9">
      <c r="A2144" s="18">
        <v>3</v>
      </c>
      <c r="B2144" s="18">
        <v>31</v>
      </c>
      <c r="C2144" s="18">
        <v>5</v>
      </c>
      <c r="D2144" s="18">
        <v>0.69840727400000002</v>
      </c>
      <c r="E2144" s="101">
        <f t="shared" si="33"/>
        <v>0.64188983175332515</v>
      </c>
      <c r="F2144" s="94"/>
      <c r="G2144" s="1"/>
      <c r="H2144" s="1"/>
      <c r="I2144" s="1"/>
    </row>
    <row r="2145" spans="1:9">
      <c r="A2145" s="18">
        <v>3</v>
      </c>
      <c r="B2145" s="18">
        <v>31</v>
      </c>
      <c r="C2145" s="18">
        <v>6</v>
      </c>
      <c r="D2145" s="18">
        <v>0.848386584</v>
      </c>
      <c r="E2145" s="101">
        <f t="shared" si="33"/>
        <v>0.77973231657025699</v>
      </c>
      <c r="F2145" s="94"/>
      <c r="G2145" s="1"/>
      <c r="H2145" s="1"/>
      <c r="I2145" s="1"/>
    </row>
    <row r="2146" spans="1:9">
      <c r="A2146" s="18">
        <v>3</v>
      </c>
      <c r="B2146" s="18">
        <v>31</v>
      </c>
      <c r="C2146" s="18">
        <v>7</v>
      </c>
      <c r="D2146" s="18">
        <v>1.0755448000000001</v>
      </c>
      <c r="E2146" s="101">
        <f t="shared" si="33"/>
        <v>0.9885081333147222</v>
      </c>
      <c r="F2146" s="94"/>
      <c r="G2146" s="1"/>
      <c r="H2146" s="1"/>
      <c r="I2146" s="1"/>
    </row>
    <row r="2147" spans="1:9">
      <c r="A2147" s="18">
        <v>3</v>
      </c>
      <c r="B2147" s="18">
        <v>31</v>
      </c>
      <c r="C2147" s="18">
        <v>8</v>
      </c>
      <c r="D2147" s="18">
        <v>0.99384318699999996</v>
      </c>
      <c r="E2147" s="101">
        <f t="shared" si="33"/>
        <v>0.91341808689784409</v>
      </c>
      <c r="F2147" s="94"/>
      <c r="G2147" s="1"/>
      <c r="H2147" s="1"/>
      <c r="I2147" s="1"/>
    </row>
    <row r="2148" spans="1:9">
      <c r="A2148" s="18">
        <v>3</v>
      </c>
      <c r="B2148" s="18">
        <v>31</v>
      </c>
      <c r="C2148" s="18">
        <v>9</v>
      </c>
      <c r="D2148" s="18">
        <v>0.90467398499999996</v>
      </c>
      <c r="E2148" s="101">
        <f t="shared" si="33"/>
        <v>0.83146475364925843</v>
      </c>
      <c r="F2148" s="94"/>
      <c r="G2148" s="1"/>
      <c r="H2148" s="1"/>
      <c r="I2148" s="1"/>
    </row>
    <row r="2149" spans="1:9">
      <c r="A2149" s="18">
        <v>3</v>
      </c>
      <c r="B2149" s="18">
        <v>31</v>
      </c>
      <c r="C2149" s="18">
        <v>10</v>
      </c>
      <c r="D2149" s="18">
        <v>0.92198157199999997</v>
      </c>
      <c r="E2149" s="101">
        <f t="shared" si="33"/>
        <v>0.84737175307648094</v>
      </c>
      <c r="F2149" s="94"/>
      <c r="G2149" s="1"/>
      <c r="H2149" s="1"/>
      <c r="I2149" s="1"/>
    </row>
    <row r="2150" spans="1:9">
      <c r="A2150" s="18">
        <v>3</v>
      </c>
      <c r="B2150" s="18">
        <v>31</v>
      </c>
      <c r="C2150" s="18">
        <v>11</v>
      </c>
      <c r="D2150" s="18">
        <v>0.90706544200000006</v>
      </c>
      <c r="E2150" s="101">
        <f t="shared" si="33"/>
        <v>0.83366268598547766</v>
      </c>
      <c r="F2150" s="94"/>
      <c r="G2150" s="1"/>
      <c r="H2150" s="1"/>
      <c r="I2150" s="1"/>
    </row>
    <row r="2151" spans="1:9">
      <c r="A2151" s="18">
        <v>3</v>
      </c>
      <c r="B2151" s="18">
        <v>31</v>
      </c>
      <c r="C2151" s="18">
        <v>12</v>
      </c>
      <c r="D2151" s="18">
        <v>0.87787659399999995</v>
      </c>
      <c r="E2151" s="101">
        <f t="shared" si="33"/>
        <v>0.8068358967619258</v>
      </c>
      <c r="F2151" s="94"/>
      <c r="G2151" s="1"/>
      <c r="H2151" s="1"/>
      <c r="I2151" s="1"/>
    </row>
    <row r="2152" spans="1:9">
      <c r="A2152" s="18">
        <v>3</v>
      </c>
      <c r="B2152" s="18">
        <v>31</v>
      </c>
      <c r="C2152" s="18">
        <v>13</v>
      </c>
      <c r="D2152" s="18">
        <v>0.84406326399999998</v>
      </c>
      <c r="E2152" s="101">
        <f t="shared" si="33"/>
        <v>0.77575885402093103</v>
      </c>
      <c r="F2152" s="94"/>
      <c r="G2152" s="1"/>
      <c r="H2152" s="1"/>
      <c r="I2152" s="1"/>
    </row>
    <row r="2153" spans="1:9">
      <c r="A2153" s="18">
        <v>3</v>
      </c>
      <c r="B2153" s="18">
        <v>31</v>
      </c>
      <c r="C2153" s="18">
        <v>14</v>
      </c>
      <c r="D2153" s="18">
        <v>0.82608171200000002</v>
      </c>
      <c r="E2153" s="101">
        <f t="shared" si="33"/>
        <v>0.75923242908575261</v>
      </c>
      <c r="F2153" s="94"/>
      <c r="G2153" s="1"/>
      <c r="H2153" s="1"/>
      <c r="I2153" s="1"/>
    </row>
    <row r="2154" spans="1:9">
      <c r="A2154" s="18">
        <v>3</v>
      </c>
      <c r="B2154" s="18">
        <v>31</v>
      </c>
      <c r="C2154" s="18">
        <v>15</v>
      </c>
      <c r="D2154" s="18">
        <v>0.86001446999999998</v>
      </c>
      <c r="E2154" s="101">
        <f t="shared" si="33"/>
        <v>0.79041923531530267</v>
      </c>
      <c r="F2154" s="94"/>
      <c r="G2154" s="1"/>
      <c r="H2154" s="1"/>
      <c r="I2154" s="1"/>
    </row>
    <row r="2155" spans="1:9">
      <c r="A2155" s="18">
        <v>3</v>
      </c>
      <c r="B2155" s="18">
        <v>31</v>
      </c>
      <c r="C2155" s="18">
        <v>16</v>
      </c>
      <c r="D2155" s="18">
        <v>1.0175065560000001</v>
      </c>
      <c r="E2155" s="101">
        <f t="shared" si="33"/>
        <v>0.9351665372814334</v>
      </c>
      <c r="F2155" s="94"/>
      <c r="G2155" s="1"/>
      <c r="H2155" s="1"/>
      <c r="I2155" s="1"/>
    </row>
    <row r="2156" spans="1:9">
      <c r="A2156" s="18">
        <v>3</v>
      </c>
      <c r="B2156" s="18">
        <v>31</v>
      </c>
      <c r="C2156" s="18">
        <v>17</v>
      </c>
      <c r="D2156" s="18">
        <v>1.347598627</v>
      </c>
      <c r="E2156" s="101">
        <f t="shared" si="33"/>
        <v>1.2385464587186443</v>
      </c>
      <c r="F2156" s="94"/>
      <c r="G2156" s="1"/>
      <c r="H2156" s="1"/>
      <c r="I2156" s="1"/>
    </row>
    <row r="2157" spans="1:9">
      <c r="A2157" s="18">
        <v>3</v>
      </c>
      <c r="B2157" s="18">
        <v>31</v>
      </c>
      <c r="C2157" s="18">
        <v>18</v>
      </c>
      <c r="D2157" s="18">
        <v>1.623015122</v>
      </c>
      <c r="E2157" s="101">
        <f t="shared" si="33"/>
        <v>1.4916753338306188</v>
      </c>
      <c r="F2157" s="94"/>
      <c r="G2157" s="1"/>
      <c r="H2157" s="1"/>
      <c r="I2157" s="1"/>
    </row>
    <row r="2158" spans="1:9">
      <c r="A2158" s="18">
        <v>3</v>
      </c>
      <c r="B2158" s="18">
        <v>31</v>
      </c>
      <c r="C2158" s="18">
        <v>19</v>
      </c>
      <c r="D2158" s="18">
        <v>1.8078062450000001</v>
      </c>
      <c r="E2158" s="101">
        <f t="shared" si="33"/>
        <v>1.6615125438193252</v>
      </c>
      <c r="F2158" s="94"/>
      <c r="G2158" s="1"/>
      <c r="H2158" s="1"/>
      <c r="I2158" s="1"/>
    </row>
    <row r="2159" spans="1:9">
      <c r="A2159" s="18">
        <v>3</v>
      </c>
      <c r="B2159" s="18">
        <v>31</v>
      </c>
      <c r="C2159" s="18">
        <v>20</v>
      </c>
      <c r="D2159" s="18">
        <v>1.858132594</v>
      </c>
      <c r="E2159" s="101">
        <f t="shared" si="33"/>
        <v>1.7077663170759436</v>
      </c>
      <c r="F2159" s="94"/>
      <c r="G2159" s="1"/>
      <c r="H2159" s="1"/>
      <c r="I2159" s="1"/>
    </row>
    <row r="2160" spans="1:9">
      <c r="A2160" s="18">
        <v>3</v>
      </c>
      <c r="B2160" s="18">
        <v>31</v>
      </c>
      <c r="C2160" s="18">
        <v>21</v>
      </c>
      <c r="D2160" s="18">
        <v>1.6963979769999999</v>
      </c>
      <c r="E2160" s="101">
        <f t="shared" si="33"/>
        <v>1.5591198038455869</v>
      </c>
      <c r="F2160" s="94"/>
      <c r="G2160" s="1"/>
      <c r="H2160" s="1"/>
      <c r="I2160" s="1"/>
    </row>
    <row r="2161" spans="1:9">
      <c r="A2161" s="18">
        <v>3</v>
      </c>
      <c r="B2161" s="18">
        <v>31</v>
      </c>
      <c r="C2161" s="18">
        <v>22</v>
      </c>
      <c r="D2161" s="18">
        <v>1.3951034330000001</v>
      </c>
      <c r="E2161" s="101">
        <f t="shared" si="33"/>
        <v>1.2822070176303122</v>
      </c>
      <c r="F2161" s="94"/>
      <c r="G2161" s="1"/>
      <c r="H2161" s="1"/>
      <c r="I2161" s="1"/>
    </row>
    <row r="2162" spans="1:9">
      <c r="A2162" s="18">
        <v>3</v>
      </c>
      <c r="B2162" s="18">
        <v>31</v>
      </c>
      <c r="C2162" s="18">
        <v>23</v>
      </c>
      <c r="D2162" s="18">
        <v>1.106489335</v>
      </c>
      <c r="E2162" s="101">
        <f t="shared" si="33"/>
        <v>1.0169485334999511</v>
      </c>
      <c r="F2162" s="94"/>
      <c r="G2162" s="1"/>
      <c r="H2162" s="1"/>
      <c r="I2162" s="1"/>
    </row>
    <row r="2163" spans="1:9">
      <c r="A2163" s="18">
        <v>4</v>
      </c>
      <c r="B2163" s="18">
        <v>1</v>
      </c>
      <c r="C2163" s="18">
        <v>0</v>
      </c>
      <c r="D2163" s="18">
        <v>0.80869009700000005</v>
      </c>
      <c r="E2163" s="101">
        <f t="shared" si="33"/>
        <v>0.74324820148409587</v>
      </c>
      <c r="F2163" s="94"/>
      <c r="G2163" s="1"/>
      <c r="H2163" s="1"/>
      <c r="I2163" s="1"/>
    </row>
    <row r="2164" spans="1:9">
      <c r="A2164" s="18">
        <v>4</v>
      </c>
      <c r="B2164" s="18">
        <v>1</v>
      </c>
      <c r="C2164" s="18">
        <v>1</v>
      </c>
      <c r="D2164" s="18">
        <v>0.695920871</v>
      </c>
      <c r="E2164" s="101">
        <f t="shared" si="33"/>
        <v>0.6396046367635877</v>
      </c>
      <c r="F2164" s="94"/>
      <c r="G2164" s="1"/>
      <c r="H2164" s="1"/>
      <c r="I2164" s="1"/>
    </row>
    <row r="2165" spans="1:9">
      <c r="A2165" s="18">
        <v>4</v>
      </c>
      <c r="B2165" s="18">
        <v>1</v>
      </c>
      <c r="C2165" s="18">
        <v>2</v>
      </c>
      <c r="D2165" s="18">
        <v>0.64327826099999996</v>
      </c>
      <c r="E2165" s="101">
        <f t="shared" si="33"/>
        <v>0.5912220420600337</v>
      </c>
      <c r="F2165" s="94"/>
      <c r="G2165" s="1"/>
      <c r="H2165" s="1"/>
      <c r="I2165" s="1"/>
    </row>
    <row r="2166" spans="1:9">
      <c r="A2166" s="18">
        <v>4</v>
      </c>
      <c r="B2166" s="18">
        <v>1</v>
      </c>
      <c r="C2166" s="18">
        <v>3</v>
      </c>
      <c r="D2166" s="18">
        <v>0.63227154600000002</v>
      </c>
      <c r="E2166" s="101">
        <f t="shared" si="33"/>
        <v>0.58110602708922354</v>
      </c>
      <c r="F2166" s="94"/>
      <c r="G2166" s="1"/>
      <c r="H2166" s="1"/>
      <c r="I2166" s="1"/>
    </row>
    <row r="2167" spans="1:9">
      <c r="A2167" s="18">
        <v>4</v>
      </c>
      <c r="B2167" s="18">
        <v>1</v>
      </c>
      <c r="C2167" s="18">
        <v>4</v>
      </c>
      <c r="D2167" s="18">
        <v>0.63406379199999996</v>
      </c>
      <c r="E2167" s="101">
        <f t="shared" si="33"/>
        <v>0.58275323857488248</v>
      </c>
      <c r="F2167" s="94"/>
      <c r="G2167" s="1"/>
      <c r="H2167" s="1"/>
      <c r="I2167" s="1"/>
    </row>
    <row r="2168" spans="1:9">
      <c r="A2168" s="18">
        <v>4</v>
      </c>
      <c r="B2168" s="18">
        <v>1</v>
      </c>
      <c r="C2168" s="18">
        <v>5</v>
      </c>
      <c r="D2168" s="18">
        <v>0.68925694699999995</v>
      </c>
      <c r="E2168" s="101">
        <f t="shared" si="33"/>
        <v>0.63347997968394654</v>
      </c>
      <c r="F2168" s="94"/>
      <c r="G2168" s="1"/>
      <c r="H2168" s="1"/>
      <c r="I2168" s="1"/>
    </row>
    <row r="2169" spans="1:9">
      <c r="A2169" s="18">
        <v>4</v>
      </c>
      <c r="B2169" s="18">
        <v>1</v>
      </c>
      <c r="C2169" s="18">
        <v>6</v>
      </c>
      <c r="D2169" s="18">
        <v>0.84943718999999995</v>
      </c>
      <c r="E2169" s="101">
        <f t="shared" si="33"/>
        <v>0.78069790403431161</v>
      </c>
      <c r="F2169" s="94"/>
      <c r="G2169" s="1"/>
      <c r="H2169" s="1"/>
      <c r="I2169" s="1"/>
    </row>
    <row r="2170" spans="1:9">
      <c r="A2170" s="18">
        <v>4</v>
      </c>
      <c r="B2170" s="18">
        <v>1</v>
      </c>
      <c r="C2170" s="18">
        <v>7</v>
      </c>
      <c r="D2170" s="18">
        <v>1.0828395930000001</v>
      </c>
      <c r="E2170" s="101">
        <f t="shared" si="33"/>
        <v>0.9952126073741453</v>
      </c>
      <c r="F2170" s="94"/>
      <c r="G2170" s="1"/>
      <c r="H2170" s="1"/>
      <c r="I2170" s="1"/>
    </row>
    <row r="2171" spans="1:9">
      <c r="A2171" s="18">
        <v>4</v>
      </c>
      <c r="B2171" s="18">
        <v>1</v>
      </c>
      <c r="C2171" s="18">
        <v>8</v>
      </c>
      <c r="D2171" s="18">
        <v>1.0154241390000001</v>
      </c>
      <c r="E2171" s="101">
        <f t="shared" si="33"/>
        <v>0.93325263639933831</v>
      </c>
      <c r="F2171" s="94"/>
      <c r="G2171" s="1"/>
      <c r="H2171" s="1"/>
      <c r="I2171" s="1"/>
    </row>
    <row r="2172" spans="1:9">
      <c r="A2172" s="18">
        <v>4</v>
      </c>
      <c r="B2172" s="18">
        <v>1</v>
      </c>
      <c r="C2172" s="18">
        <v>9</v>
      </c>
      <c r="D2172" s="18">
        <v>0.90735667600000003</v>
      </c>
      <c r="E2172" s="101">
        <f t="shared" si="33"/>
        <v>0.83393035236041413</v>
      </c>
      <c r="F2172" s="94"/>
      <c r="G2172" s="1"/>
      <c r="H2172" s="1"/>
      <c r="I2172" s="1"/>
    </row>
    <row r="2173" spans="1:9">
      <c r="A2173" s="18">
        <v>4</v>
      </c>
      <c r="B2173" s="18">
        <v>1</v>
      </c>
      <c r="C2173" s="18">
        <v>10</v>
      </c>
      <c r="D2173" s="18">
        <v>0.91422105799999998</v>
      </c>
      <c r="E2173" s="101">
        <f t="shared" si="33"/>
        <v>0.8402392457111878</v>
      </c>
      <c r="F2173" s="94"/>
      <c r="G2173" s="1"/>
      <c r="H2173" s="1"/>
      <c r="I2173" s="1"/>
    </row>
    <row r="2174" spans="1:9">
      <c r="A2174" s="18">
        <v>4</v>
      </c>
      <c r="B2174" s="18">
        <v>1</v>
      </c>
      <c r="C2174" s="18">
        <v>11</v>
      </c>
      <c r="D2174" s="18">
        <v>0.91153146399999996</v>
      </c>
      <c r="E2174" s="101">
        <f t="shared" si="33"/>
        <v>0.83776730261377841</v>
      </c>
      <c r="F2174" s="94"/>
      <c r="G2174" s="1"/>
      <c r="H2174" s="1"/>
      <c r="I2174" s="1"/>
    </row>
    <row r="2175" spans="1:9">
      <c r="A2175" s="18">
        <v>4</v>
      </c>
      <c r="B2175" s="18">
        <v>1</v>
      </c>
      <c r="C2175" s="18">
        <v>12</v>
      </c>
      <c r="D2175" s="18">
        <v>0.87618175399999998</v>
      </c>
      <c r="E2175" s="101">
        <f t="shared" si="33"/>
        <v>0.80527820885839352</v>
      </c>
      <c r="F2175" s="94"/>
      <c r="G2175" s="1"/>
      <c r="H2175" s="1"/>
      <c r="I2175" s="1"/>
    </row>
    <row r="2176" spans="1:9">
      <c r="A2176" s="18">
        <v>4</v>
      </c>
      <c r="B2176" s="18">
        <v>1</v>
      </c>
      <c r="C2176" s="18">
        <v>13</v>
      </c>
      <c r="D2176" s="18">
        <v>0.83331139600000004</v>
      </c>
      <c r="E2176" s="101">
        <f t="shared" si="33"/>
        <v>0.76587706298226277</v>
      </c>
      <c r="F2176" s="94"/>
      <c r="G2176" s="1"/>
      <c r="H2176" s="1"/>
      <c r="I2176" s="1"/>
    </row>
    <row r="2177" spans="1:9">
      <c r="A2177" s="18">
        <v>4</v>
      </c>
      <c r="B2177" s="18">
        <v>1</v>
      </c>
      <c r="C2177" s="18">
        <v>14</v>
      </c>
      <c r="D2177" s="18">
        <v>0.80551575099999995</v>
      </c>
      <c r="E2177" s="101">
        <f t="shared" si="33"/>
        <v>0.74033073413270789</v>
      </c>
      <c r="F2177" s="94"/>
      <c r="G2177" s="1"/>
      <c r="H2177" s="1"/>
      <c r="I2177" s="1"/>
    </row>
    <row r="2178" spans="1:9">
      <c r="A2178" s="18">
        <v>4</v>
      </c>
      <c r="B2178" s="18">
        <v>1</v>
      </c>
      <c r="C2178" s="18">
        <v>15</v>
      </c>
      <c r="D2178" s="18">
        <v>0.81955935899999999</v>
      </c>
      <c r="E2178" s="101">
        <f t="shared" si="33"/>
        <v>0.75323788660937252</v>
      </c>
      <c r="F2178" s="94"/>
      <c r="G2178" s="1"/>
      <c r="H2178" s="1"/>
      <c r="I2178" s="1"/>
    </row>
    <row r="2179" spans="1:9">
      <c r="A2179" s="18">
        <v>4</v>
      </c>
      <c r="B2179" s="18">
        <v>1</v>
      </c>
      <c r="C2179" s="18">
        <v>16</v>
      </c>
      <c r="D2179" s="18">
        <v>0.92620836299999998</v>
      </c>
      <c r="E2179" s="101">
        <f t="shared" si="33"/>
        <v>0.8512564980739199</v>
      </c>
      <c r="F2179" s="94"/>
      <c r="G2179" s="1"/>
      <c r="H2179" s="1"/>
      <c r="I2179" s="1"/>
    </row>
    <row r="2180" spans="1:9">
      <c r="A2180" s="18">
        <v>4</v>
      </c>
      <c r="B2180" s="18">
        <v>1</v>
      </c>
      <c r="C2180" s="18">
        <v>17</v>
      </c>
      <c r="D2180" s="18">
        <v>1.1211729370000001</v>
      </c>
      <c r="E2180" s="101">
        <f t="shared" ref="E2180:E2243" si="34">D2180/H$15</f>
        <v>1.0304438895310122</v>
      </c>
      <c r="F2180" s="94"/>
      <c r="G2180" s="1"/>
      <c r="H2180" s="1"/>
      <c r="I2180" s="1"/>
    </row>
    <row r="2181" spans="1:9">
      <c r="A2181" s="18">
        <v>4</v>
      </c>
      <c r="B2181" s="18">
        <v>1</v>
      </c>
      <c r="C2181" s="18">
        <v>18</v>
      </c>
      <c r="D2181" s="18">
        <v>1.245549137</v>
      </c>
      <c r="E2181" s="101">
        <f t="shared" si="34"/>
        <v>1.1447551532652411</v>
      </c>
      <c r="F2181" s="94"/>
      <c r="G2181" s="1"/>
      <c r="H2181" s="1"/>
      <c r="I2181" s="1"/>
    </row>
    <row r="2182" spans="1:9">
      <c r="A2182" s="18">
        <v>4</v>
      </c>
      <c r="B2182" s="18">
        <v>1</v>
      </c>
      <c r="C2182" s="18">
        <v>19</v>
      </c>
      <c r="D2182" s="18">
        <v>1.3703374660000001</v>
      </c>
      <c r="E2182" s="101">
        <f t="shared" si="34"/>
        <v>1.2594451951484369</v>
      </c>
      <c r="F2182" s="94"/>
      <c r="G2182" s="1"/>
      <c r="H2182" s="1"/>
      <c r="I2182" s="1"/>
    </row>
    <row r="2183" spans="1:9">
      <c r="A2183" s="18">
        <v>4</v>
      </c>
      <c r="B2183" s="18">
        <v>1</v>
      </c>
      <c r="C2183" s="18">
        <v>20</v>
      </c>
      <c r="D2183" s="18">
        <v>1.62910749</v>
      </c>
      <c r="E2183" s="101">
        <f t="shared" si="34"/>
        <v>1.4972746871250109</v>
      </c>
      <c r="F2183" s="94"/>
      <c r="G2183" s="1"/>
      <c r="H2183" s="1"/>
      <c r="I2183" s="1"/>
    </row>
    <row r="2184" spans="1:9">
      <c r="A2184" s="18">
        <v>4</v>
      </c>
      <c r="B2184" s="18">
        <v>1</v>
      </c>
      <c r="C2184" s="18">
        <v>21</v>
      </c>
      <c r="D2184" s="18">
        <v>1.6645287099999999</v>
      </c>
      <c r="E2184" s="101">
        <f t="shared" si="34"/>
        <v>1.5298295040530738</v>
      </c>
      <c r="F2184" s="94"/>
      <c r="G2184" s="1"/>
      <c r="H2184" s="1"/>
      <c r="I2184" s="1"/>
    </row>
    <row r="2185" spans="1:9">
      <c r="A2185" s="18">
        <v>4</v>
      </c>
      <c r="B2185" s="18">
        <v>1</v>
      </c>
      <c r="C2185" s="18">
        <v>22</v>
      </c>
      <c r="D2185" s="18">
        <v>1.3468403069999999</v>
      </c>
      <c r="E2185" s="101">
        <f t="shared" si="34"/>
        <v>1.237849504498183</v>
      </c>
      <c r="F2185" s="94"/>
      <c r="G2185" s="1"/>
      <c r="H2185" s="1"/>
      <c r="I2185" s="1"/>
    </row>
    <row r="2186" spans="1:9">
      <c r="A2186" s="18">
        <v>4</v>
      </c>
      <c r="B2186" s="18">
        <v>1</v>
      </c>
      <c r="C2186" s="18">
        <v>23</v>
      </c>
      <c r="D2186" s="18">
        <v>1.0450748949999999</v>
      </c>
      <c r="E2186" s="101">
        <f t="shared" si="34"/>
        <v>0.96050395448941706</v>
      </c>
      <c r="F2186" s="94"/>
      <c r="G2186" s="1"/>
      <c r="H2186" s="1"/>
      <c r="I2186" s="1"/>
    </row>
    <row r="2187" spans="1:9">
      <c r="A2187" s="18">
        <v>4</v>
      </c>
      <c r="B2187" s="18">
        <v>2</v>
      </c>
      <c r="C2187" s="18">
        <v>0</v>
      </c>
      <c r="D2187" s="18">
        <v>0.62624140900000003</v>
      </c>
      <c r="E2187" s="101">
        <f t="shared" si="34"/>
        <v>0.57556386885508759</v>
      </c>
      <c r="F2187" s="94"/>
      <c r="G2187" s="1"/>
      <c r="H2187" s="1"/>
      <c r="I2187" s="1"/>
    </row>
    <row r="2188" spans="1:9">
      <c r="A2188" s="18">
        <v>4</v>
      </c>
      <c r="B2188" s="18">
        <v>2</v>
      </c>
      <c r="C2188" s="18">
        <v>1</v>
      </c>
      <c r="D2188" s="18">
        <v>0.58110231300000004</v>
      </c>
      <c r="E2188" s="101">
        <f t="shared" si="34"/>
        <v>0.53407757881261431</v>
      </c>
      <c r="F2188" s="94"/>
      <c r="G2188" s="1"/>
      <c r="H2188" s="1"/>
      <c r="I2188" s="1"/>
    </row>
    <row r="2189" spans="1:9">
      <c r="A2189" s="18">
        <v>4</v>
      </c>
      <c r="B2189" s="18">
        <v>2</v>
      </c>
      <c r="C2189" s="18">
        <v>2</v>
      </c>
      <c r="D2189" s="18">
        <v>0.577877113</v>
      </c>
      <c r="E2189" s="101">
        <f t="shared" si="34"/>
        <v>0.53111337273624559</v>
      </c>
      <c r="F2189" s="94"/>
      <c r="G2189" s="1"/>
      <c r="H2189" s="1"/>
      <c r="I2189" s="1"/>
    </row>
    <row r="2190" spans="1:9">
      <c r="A2190" s="18">
        <v>4</v>
      </c>
      <c r="B2190" s="18">
        <v>2</v>
      </c>
      <c r="C2190" s="18">
        <v>3</v>
      </c>
      <c r="D2190" s="18">
        <v>0.58461432999999996</v>
      </c>
      <c r="E2190" s="101">
        <f t="shared" si="34"/>
        <v>0.53730539170226743</v>
      </c>
      <c r="F2190" s="94"/>
      <c r="G2190" s="1"/>
      <c r="H2190" s="1"/>
      <c r="I2190" s="1"/>
    </row>
    <row r="2191" spans="1:9">
      <c r="A2191" s="18">
        <v>4</v>
      </c>
      <c r="B2191" s="18">
        <v>2</v>
      </c>
      <c r="C2191" s="18">
        <v>4</v>
      </c>
      <c r="D2191" s="18">
        <v>0.64323653800000002</v>
      </c>
      <c r="E2191" s="101">
        <f t="shared" si="34"/>
        <v>0.59118369542412774</v>
      </c>
      <c r="F2191" s="94"/>
      <c r="G2191" s="1"/>
      <c r="H2191" s="1"/>
      <c r="I2191" s="1"/>
    </row>
    <row r="2192" spans="1:9">
      <c r="A2192" s="18">
        <v>4</v>
      </c>
      <c r="B2192" s="18">
        <v>2</v>
      </c>
      <c r="C2192" s="18">
        <v>5</v>
      </c>
      <c r="D2192" s="18">
        <v>0.81882266800000003</v>
      </c>
      <c r="E2192" s="101">
        <f t="shared" si="34"/>
        <v>0.7525608110982086</v>
      </c>
      <c r="F2192" s="94"/>
      <c r="G2192" s="1"/>
      <c r="H2192" s="1"/>
      <c r="I2192" s="1"/>
    </row>
    <row r="2193" spans="1:9">
      <c r="A2193" s="18">
        <v>4</v>
      </c>
      <c r="B2193" s="18">
        <v>2</v>
      </c>
      <c r="C2193" s="18">
        <v>6</v>
      </c>
      <c r="D2193" s="18">
        <v>1.0642574970000001</v>
      </c>
      <c r="E2193" s="101">
        <f t="shared" si="34"/>
        <v>0.97813423645920516</v>
      </c>
      <c r="F2193" s="94"/>
      <c r="G2193" s="1"/>
      <c r="H2193" s="1"/>
      <c r="I2193" s="1"/>
    </row>
    <row r="2194" spans="1:9">
      <c r="A2194" s="18">
        <v>4</v>
      </c>
      <c r="B2194" s="18">
        <v>2</v>
      </c>
      <c r="C2194" s="18">
        <v>7</v>
      </c>
      <c r="D2194" s="18">
        <v>0.99684662700000004</v>
      </c>
      <c r="E2194" s="101">
        <f t="shared" si="34"/>
        <v>0.91617847853185397</v>
      </c>
      <c r="F2194" s="94"/>
      <c r="G2194" s="1"/>
      <c r="H2194" s="1"/>
      <c r="I2194" s="1"/>
    </row>
    <row r="2195" spans="1:9">
      <c r="A2195" s="18">
        <v>4</v>
      </c>
      <c r="B2195" s="18">
        <v>2</v>
      </c>
      <c r="C2195" s="18">
        <v>8</v>
      </c>
      <c r="D2195" s="18">
        <v>0.90026543599999997</v>
      </c>
      <c r="E2195" s="101">
        <f t="shared" si="34"/>
        <v>0.82741295911441759</v>
      </c>
      <c r="F2195" s="94"/>
      <c r="G2195" s="1"/>
      <c r="H2195" s="1"/>
      <c r="I2195" s="1"/>
    </row>
    <row r="2196" spans="1:9">
      <c r="A2196" s="18">
        <v>4</v>
      </c>
      <c r="B2196" s="18">
        <v>2</v>
      </c>
      <c r="C2196" s="18">
        <v>9</v>
      </c>
      <c r="D2196" s="18">
        <v>0.89422254700000003</v>
      </c>
      <c r="E2196" s="101">
        <f t="shared" si="34"/>
        <v>0.82185908081458481</v>
      </c>
      <c r="F2196" s="94"/>
      <c r="G2196" s="1"/>
      <c r="H2196" s="1"/>
      <c r="I2196" s="1"/>
    </row>
    <row r="2197" spans="1:9">
      <c r="A2197" s="18">
        <v>4</v>
      </c>
      <c r="B2197" s="18">
        <v>2</v>
      </c>
      <c r="C2197" s="18">
        <v>10</v>
      </c>
      <c r="D2197" s="18">
        <v>0.88391391500000005</v>
      </c>
      <c r="E2197" s="101">
        <f t="shared" si="34"/>
        <v>0.81238465764285972</v>
      </c>
      <c r="F2197" s="94"/>
      <c r="G2197" s="1"/>
      <c r="H2197" s="1"/>
      <c r="I2197" s="1"/>
    </row>
    <row r="2198" spans="1:9">
      <c r="A2198" s="18">
        <v>4</v>
      </c>
      <c r="B2198" s="18">
        <v>2</v>
      </c>
      <c r="C2198" s="18">
        <v>11</v>
      </c>
      <c r="D2198" s="18">
        <v>0.84417244499999999</v>
      </c>
      <c r="E2198" s="101">
        <f t="shared" si="34"/>
        <v>0.77585919973084794</v>
      </c>
      <c r="F2198" s="94"/>
      <c r="G2198" s="1"/>
      <c r="H2198" s="1"/>
      <c r="I2198" s="1"/>
    </row>
    <row r="2199" spans="1:9">
      <c r="A2199" s="18">
        <v>4</v>
      </c>
      <c r="B2199" s="18">
        <v>2</v>
      </c>
      <c r="C2199" s="18">
        <v>12</v>
      </c>
      <c r="D2199" s="18">
        <v>0.80089604599999997</v>
      </c>
      <c r="E2199" s="101">
        <f t="shared" si="34"/>
        <v>0.73608487104451792</v>
      </c>
      <c r="F2199" s="94"/>
      <c r="G2199" s="1"/>
      <c r="H2199" s="1"/>
      <c r="I2199" s="1"/>
    </row>
    <row r="2200" spans="1:9">
      <c r="A2200" s="18">
        <v>4</v>
      </c>
      <c r="B2200" s="18">
        <v>2</v>
      </c>
      <c r="C2200" s="18">
        <v>13</v>
      </c>
      <c r="D2200" s="18">
        <v>0.77435110699999998</v>
      </c>
      <c r="E2200" s="101">
        <f t="shared" si="34"/>
        <v>0.71168803690070248</v>
      </c>
      <c r="F2200" s="94"/>
      <c r="G2200" s="1"/>
      <c r="H2200" s="1"/>
      <c r="I2200" s="1"/>
    </row>
    <row r="2201" spans="1:9">
      <c r="A2201" s="18">
        <v>4</v>
      </c>
      <c r="B2201" s="18">
        <v>2</v>
      </c>
      <c r="C2201" s="18">
        <v>14</v>
      </c>
      <c r="D2201" s="18">
        <v>0.79962885399999994</v>
      </c>
      <c r="E2201" s="101">
        <f t="shared" si="34"/>
        <v>0.73492022444079541</v>
      </c>
      <c r="F2201" s="94"/>
      <c r="G2201" s="1"/>
      <c r="H2201" s="1"/>
      <c r="I2201" s="1"/>
    </row>
    <row r="2202" spans="1:9">
      <c r="A2202" s="18">
        <v>4</v>
      </c>
      <c r="B2202" s="18">
        <v>2</v>
      </c>
      <c r="C2202" s="18">
        <v>15</v>
      </c>
      <c r="D2202" s="18">
        <v>0.91519764699999995</v>
      </c>
      <c r="E2202" s="101">
        <f t="shared" si="34"/>
        <v>0.84113680587735251</v>
      </c>
      <c r="F2202" s="94"/>
      <c r="G2202" s="1"/>
      <c r="H2202" s="1"/>
      <c r="I2202" s="1"/>
    </row>
    <row r="2203" spans="1:9">
      <c r="A2203" s="18">
        <v>4</v>
      </c>
      <c r="B2203" s="18">
        <v>2</v>
      </c>
      <c r="C2203" s="18">
        <v>16</v>
      </c>
      <c r="D2203" s="18">
        <v>1.1194397009999999</v>
      </c>
      <c r="E2203" s="101">
        <f t="shared" si="34"/>
        <v>1.028850912759655</v>
      </c>
      <c r="F2203" s="94"/>
      <c r="G2203" s="1"/>
      <c r="H2203" s="1"/>
      <c r="I2203" s="1"/>
    </row>
    <row r="2204" spans="1:9">
      <c r="A2204" s="18">
        <v>4</v>
      </c>
      <c r="B2204" s="18">
        <v>2</v>
      </c>
      <c r="C2204" s="18">
        <v>17</v>
      </c>
      <c r="D2204" s="18">
        <v>1.245549137</v>
      </c>
      <c r="E2204" s="101">
        <f t="shared" si="34"/>
        <v>1.1447551532652411</v>
      </c>
      <c r="F2204" s="94"/>
      <c r="G2204" s="1"/>
      <c r="H2204" s="1"/>
      <c r="I2204" s="1"/>
    </row>
    <row r="2205" spans="1:9">
      <c r="A2205" s="18">
        <v>4</v>
      </c>
      <c r="B2205" s="18">
        <v>2</v>
      </c>
      <c r="C2205" s="18">
        <v>18</v>
      </c>
      <c r="D2205" s="18">
        <v>1.362254539</v>
      </c>
      <c r="E2205" s="101">
        <f t="shared" si="34"/>
        <v>1.2520163655167107</v>
      </c>
      <c r="F2205" s="94"/>
      <c r="G2205" s="1"/>
      <c r="H2205" s="1"/>
      <c r="I2205" s="1"/>
    </row>
    <row r="2206" spans="1:9">
      <c r="A2206" s="18">
        <v>4</v>
      </c>
      <c r="B2206" s="18">
        <v>2</v>
      </c>
      <c r="C2206" s="18">
        <v>19</v>
      </c>
      <c r="D2206" s="18">
        <v>1.60976666</v>
      </c>
      <c r="E2206" s="101">
        <f t="shared" si="34"/>
        <v>1.4794989814918682</v>
      </c>
      <c r="F2206" s="94"/>
      <c r="G2206" s="1"/>
      <c r="H2206" s="1"/>
      <c r="I2206" s="1"/>
    </row>
    <row r="2207" spans="1:9">
      <c r="A2207" s="18">
        <v>4</v>
      </c>
      <c r="B2207" s="18">
        <v>2</v>
      </c>
      <c r="C2207" s="18">
        <v>20</v>
      </c>
      <c r="D2207" s="18">
        <v>1.6350227610000001</v>
      </c>
      <c r="E2207" s="101">
        <f t="shared" si="34"/>
        <v>1.5027112746983604</v>
      </c>
      <c r="F2207" s="94"/>
      <c r="G2207" s="1"/>
      <c r="H2207" s="1"/>
      <c r="I2207" s="1"/>
    </row>
    <row r="2208" spans="1:9">
      <c r="A2208" s="18">
        <v>4</v>
      </c>
      <c r="B2208" s="18">
        <v>2</v>
      </c>
      <c r="C2208" s="18">
        <v>21</v>
      </c>
      <c r="D2208" s="18">
        <v>1.3137634069999999</v>
      </c>
      <c r="E2208" s="101">
        <f t="shared" si="34"/>
        <v>1.2074492973893411</v>
      </c>
      <c r="F2208" s="94"/>
      <c r="G2208" s="1"/>
      <c r="H2208" s="1"/>
      <c r="I2208" s="1"/>
    </row>
    <row r="2209" spans="1:9">
      <c r="A2209" s="18">
        <v>4</v>
      </c>
      <c r="B2209" s="18">
        <v>2</v>
      </c>
      <c r="C2209" s="18">
        <v>22</v>
      </c>
      <c r="D2209" s="18">
        <v>0.99691148500000004</v>
      </c>
      <c r="E2209" s="101">
        <f t="shared" si="34"/>
        <v>0.91623808800652251</v>
      </c>
      <c r="F2209" s="94"/>
      <c r="G2209" s="1"/>
      <c r="H2209" s="1"/>
      <c r="I2209" s="1"/>
    </row>
    <row r="2210" spans="1:9">
      <c r="A2210" s="18">
        <v>4</v>
      </c>
      <c r="B2210" s="18">
        <v>2</v>
      </c>
      <c r="C2210" s="18">
        <v>23</v>
      </c>
      <c r="D2210" s="18">
        <v>0.69771384000000003</v>
      </c>
      <c r="E2210" s="101">
        <f t="shared" si="34"/>
        <v>0.64125251274167916</v>
      </c>
      <c r="F2210" s="94"/>
      <c r="G2210" s="1"/>
      <c r="H2210" s="1"/>
      <c r="I2210" s="1"/>
    </row>
    <row r="2211" spans="1:9">
      <c r="A2211" s="18">
        <v>4</v>
      </c>
      <c r="B2211" s="18">
        <v>3</v>
      </c>
      <c r="C2211" s="18">
        <v>0</v>
      </c>
      <c r="D2211" s="18">
        <v>0.60355633500000005</v>
      </c>
      <c r="E2211" s="101">
        <f t="shared" si="34"/>
        <v>0.55471454658246233</v>
      </c>
      <c r="F2211" s="94"/>
      <c r="G2211" s="1"/>
      <c r="H2211" s="1"/>
      <c r="I2211" s="1"/>
    </row>
    <row r="2212" spans="1:9">
      <c r="A2212" s="18">
        <v>4</v>
      </c>
      <c r="B2212" s="18">
        <v>3</v>
      </c>
      <c r="C2212" s="18">
        <v>1</v>
      </c>
      <c r="D2212" s="18">
        <v>0.571355791</v>
      </c>
      <c r="E2212" s="101">
        <f t="shared" si="34"/>
        <v>0.52511977782791242</v>
      </c>
      <c r="F2212" s="94"/>
      <c r="G2212" s="1"/>
      <c r="H2212" s="1"/>
      <c r="I2212" s="1"/>
    </row>
    <row r="2213" spans="1:9">
      <c r="A2213" s="18">
        <v>4</v>
      </c>
      <c r="B2213" s="18">
        <v>3</v>
      </c>
      <c r="C2213" s="18">
        <v>2</v>
      </c>
      <c r="D2213" s="18">
        <v>0.57508709999999996</v>
      </c>
      <c r="E2213" s="101">
        <f t="shared" si="34"/>
        <v>0.52854913687870264</v>
      </c>
      <c r="F2213" s="94"/>
      <c r="G2213" s="1"/>
      <c r="H2213" s="1"/>
      <c r="I2213" s="1"/>
    </row>
    <row r="2214" spans="1:9">
      <c r="A2214" s="18">
        <v>4</v>
      </c>
      <c r="B2214" s="18">
        <v>3</v>
      </c>
      <c r="C2214" s="18">
        <v>3</v>
      </c>
      <c r="D2214" s="18">
        <v>0.58465847199999998</v>
      </c>
      <c r="E2214" s="101">
        <f t="shared" si="34"/>
        <v>0.53734596158463854</v>
      </c>
      <c r="F2214" s="94"/>
      <c r="G2214" s="1"/>
      <c r="H2214" s="1"/>
      <c r="I2214" s="1"/>
    </row>
    <row r="2215" spans="1:9">
      <c r="A2215" s="18">
        <v>4</v>
      </c>
      <c r="B2215" s="18">
        <v>3</v>
      </c>
      <c r="C2215" s="18">
        <v>4</v>
      </c>
      <c r="D2215" s="18">
        <v>0.64417639100000001</v>
      </c>
      <c r="E2215" s="101">
        <f t="shared" si="34"/>
        <v>0.59204749238974019</v>
      </c>
      <c r="F2215" s="94"/>
      <c r="G2215" s="1"/>
      <c r="H2215" s="1"/>
      <c r="I2215" s="1"/>
    </row>
    <row r="2216" spans="1:9">
      <c r="A2216" s="18">
        <v>4</v>
      </c>
      <c r="B2216" s="18">
        <v>3</v>
      </c>
      <c r="C2216" s="18">
        <v>5</v>
      </c>
      <c r="D2216" s="18">
        <v>0.80423308699999996</v>
      </c>
      <c r="E2216" s="101">
        <f t="shared" si="34"/>
        <v>0.73915186757474582</v>
      </c>
      <c r="F2216" s="94"/>
      <c r="G2216" s="1"/>
      <c r="H2216" s="1"/>
      <c r="I2216" s="1"/>
    </row>
    <row r="2217" spans="1:9">
      <c r="A2217" s="18">
        <v>4</v>
      </c>
      <c r="B2217" s="18">
        <v>3</v>
      </c>
      <c r="C2217" s="18">
        <v>6</v>
      </c>
      <c r="D2217" s="18">
        <v>1.0486134</v>
      </c>
      <c r="E2217" s="101">
        <f t="shared" si="34"/>
        <v>0.9637561118819078</v>
      </c>
      <c r="F2217" s="94"/>
      <c r="G2217" s="1"/>
      <c r="H2217" s="1"/>
      <c r="I2217" s="1"/>
    </row>
    <row r="2218" spans="1:9">
      <c r="A2218" s="18">
        <v>4</v>
      </c>
      <c r="B2218" s="18">
        <v>3</v>
      </c>
      <c r="C2218" s="18">
        <v>7</v>
      </c>
      <c r="D2218" s="18">
        <v>0.96789968800000004</v>
      </c>
      <c r="E2218" s="101">
        <f t="shared" si="34"/>
        <v>0.88957402222648652</v>
      </c>
      <c r="F2218" s="94"/>
      <c r="G2218" s="1"/>
      <c r="H2218" s="1"/>
      <c r="I2218" s="1"/>
    </row>
    <row r="2219" spans="1:9">
      <c r="A2219" s="18">
        <v>4</v>
      </c>
      <c r="B2219" s="18">
        <v>3</v>
      </c>
      <c r="C2219" s="18">
        <v>8</v>
      </c>
      <c r="D2219" s="18">
        <v>0.85635233899999996</v>
      </c>
      <c r="E2219" s="101">
        <f t="shared" si="34"/>
        <v>0.78705345615039568</v>
      </c>
      <c r="F2219" s="94"/>
      <c r="G2219" s="1"/>
      <c r="H2219" s="1"/>
      <c r="I2219" s="1"/>
    </row>
    <row r="2220" spans="1:9">
      <c r="A2220" s="18">
        <v>4</v>
      </c>
      <c r="B2220" s="18">
        <v>3</v>
      </c>
      <c r="C2220" s="18">
        <v>9</v>
      </c>
      <c r="D2220" s="18">
        <v>0.86273051099999998</v>
      </c>
      <c r="E2220" s="101">
        <f t="shared" si="34"/>
        <v>0.79291548523340571</v>
      </c>
      <c r="F2220" s="94"/>
      <c r="G2220" s="1"/>
      <c r="H2220" s="1"/>
      <c r="I2220" s="1"/>
    </row>
    <row r="2221" spans="1:9">
      <c r="A2221" s="18">
        <v>4</v>
      </c>
      <c r="B2221" s="18">
        <v>3</v>
      </c>
      <c r="C2221" s="18">
        <v>10</v>
      </c>
      <c r="D2221" s="18">
        <v>0.86174952599999999</v>
      </c>
      <c r="E2221" s="101">
        <f t="shared" si="34"/>
        <v>0.79201388480619928</v>
      </c>
      <c r="F2221" s="94"/>
      <c r="G2221" s="1"/>
      <c r="H2221" s="1"/>
      <c r="I2221" s="1"/>
    </row>
    <row r="2222" spans="1:9">
      <c r="A2222" s="18">
        <v>4</v>
      </c>
      <c r="B2222" s="18">
        <v>3</v>
      </c>
      <c r="C2222" s="18">
        <v>11</v>
      </c>
      <c r="D2222" s="18">
        <v>0.83583860600000004</v>
      </c>
      <c r="E2222" s="101">
        <f t="shared" si="34"/>
        <v>0.76819976273367652</v>
      </c>
      <c r="F2222" s="94"/>
      <c r="G2222" s="1"/>
      <c r="H2222" s="1"/>
      <c r="I2222" s="1"/>
    </row>
    <row r="2223" spans="1:9">
      <c r="A2223" s="18">
        <v>4</v>
      </c>
      <c r="B2223" s="18">
        <v>3</v>
      </c>
      <c r="C2223" s="18">
        <v>12</v>
      </c>
      <c r="D2223" s="18">
        <v>0.79637626699999997</v>
      </c>
      <c r="E2223" s="101">
        <f t="shared" si="34"/>
        <v>0.73193084761166316</v>
      </c>
      <c r="F2223" s="94"/>
      <c r="G2223" s="1"/>
      <c r="H2223" s="1"/>
      <c r="I2223" s="1"/>
    </row>
    <row r="2224" spans="1:9">
      <c r="A2224" s="18">
        <v>4</v>
      </c>
      <c r="B2224" s="18">
        <v>3</v>
      </c>
      <c r="C2224" s="18">
        <v>13</v>
      </c>
      <c r="D2224" s="18">
        <v>0.78346073000000005</v>
      </c>
      <c r="E2224" s="101">
        <f t="shared" si="34"/>
        <v>0.72006047887330182</v>
      </c>
      <c r="F2224" s="94"/>
      <c r="G2224" s="1"/>
      <c r="H2224" s="1"/>
      <c r="I2224" s="1"/>
    </row>
    <row r="2225" spans="1:9">
      <c r="A2225" s="18">
        <v>4</v>
      </c>
      <c r="B2225" s="18">
        <v>3</v>
      </c>
      <c r="C2225" s="18">
        <v>14</v>
      </c>
      <c r="D2225" s="18">
        <v>0.80159044300000004</v>
      </c>
      <c r="E2225" s="101">
        <f t="shared" si="34"/>
        <v>0.7367230751269972</v>
      </c>
      <c r="F2225" s="94"/>
      <c r="G2225" s="1"/>
      <c r="H2225" s="1"/>
      <c r="I2225" s="1"/>
    </row>
    <row r="2226" spans="1:9">
      <c r="A2226" s="18">
        <v>4</v>
      </c>
      <c r="B2226" s="18">
        <v>3</v>
      </c>
      <c r="C2226" s="18">
        <v>15</v>
      </c>
      <c r="D2226" s="18">
        <v>0.90817711300000004</v>
      </c>
      <c r="E2226" s="101">
        <f t="shared" si="34"/>
        <v>0.8346843968663914</v>
      </c>
      <c r="F2226" s="94"/>
      <c r="G2226" s="1"/>
      <c r="H2226" s="1"/>
      <c r="I2226" s="1"/>
    </row>
    <row r="2227" spans="1:9">
      <c r="A2227" s="18">
        <v>4</v>
      </c>
      <c r="B2227" s="18">
        <v>3</v>
      </c>
      <c r="C2227" s="18">
        <v>16</v>
      </c>
      <c r="D2227" s="18">
        <v>1.125322417</v>
      </c>
      <c r="E2227" s="101">
        <f t="shared" si="34"/>
        <v>1.0342575797920099</v>
      </c>
      <c r="F2227" s="94"/>
      <c r="G2227" s="1"/>
      <c r="H2227" s="1"/>
      <c r="I2227" s="1"/>
    </row>
    <row r="2228" spans="1:9">
      <c r="A2228" s="18">
        <v>4</v>
      </c>
      <c r="B2228" s="18">
        <v>3</v>
      </c>
      <c r="C2228" s="18">
        <v>17</v>
      </c>
      <c r="D2228" s="18">
        <v>1.2453712539999999</v>
      </c>
      <c r="E2228" s="101">
        <f t="shared" si="34"/>
        <v>1.1445916651499357</v>
      </c>
      <c r="F2228" s="94"/>
      <c r="G2228" s="1"/>
      <c r="H2228" s="1"/>
      <c r="I2228" s="1"/>
    </row>
    <row r="2229" spans="1:9">
      <c r="A2229" s="18">
        <v>4</v>
      </c>
      <c r="B2229" s="18">
        <v>3</v>
      </c>
      <c r="C2229" s="18">
        <v>18</v>
      </c>
      <c r="D2229" s="18">
        <v>1.3655352380000001</v>
      </c>
      <c r="E2229" s="101">
        <f t="shared" si="34"/>
        <v>1.2550315794291924</v>
      </c>
      <c r="F2229" s="94"/>
      <c r="G2229" s="1"/>
      <c r="H2229" s="1"/>
      <c r="I2229" s="1"/>
    </row>
    <row r="2230" spans="1:9">
      <c r="A2230" s="18">
        <v>4</v>
      </c>
      <c r="B2230" s="18">
        <v>3</v>
      </c>
      <c r="C2230" s="18">
        <v>19</v>
      </c>
      <c r="D2230" s="18">
        <v>1.6186400540000001</v>
      </c>
      <c r="E2230" s="101">
        <f t="shared" si="34"/>
        <v>1.4876543109017693</v>
      </c>
      <c r="F2230" s="94"/>
      <c r="G2230" s="1"/>
      <c r="H2230" s="1"/>
      <c r="I2230" s="1"/>
    </row>
    <row r="2231" spans="1:9">
      <c r="A2231" s="18">
        <v>4</v>
      </c>
      <c r="B2231" s="18">
        <v>3</v>
      </c>
      <c r="C2231" s="18">
        <v>20</v>
      </c>
      <c r="D2231" s="18">
        <v>1.6523622760000001</v>
      </c>
      <c r="E2231" s="101">
        <f t="shared" si="34"/>
        <v>1.5186476184055056</v>
      </c>
      <c r="F2231" s="94"/>
      <c r="G2231" s="1"/>
      <c r="H2231" s="1"/>
      <c r="I2231" s="1"/>
    </row>
    <row r="2232" spans="1:9">
      <c r="A2232" s="18">
        <v>4</v>
      </c>
      <c r="B2232" s="18">
        <v>3</v>
      </c>
      <c r="C2232" s="18">
        <v>21</v>
      </c>
      <c r="D2232" s="18">
        <v>1.3535907650000001</v>
      </c>
      <c r="E2232" s="101">
        <f t="shared" si="34"/>
        <v>1.2440536929583936</v>
      </c>
      <c r="F2232" s="94"/>
      <c r="G2232" s="1"/>
      <c r="H2232" s="1"/>
      <c r="I2232" s="1"/>
    </row>
    <row r="2233" spans="1:9">
      <c r="A2233" s="18">
        <v>4</v>
      </c>
      <c r="B2233" s="18">
        <v>3</v>
      </c>
      <c r="C2233" s="18">
        <v>22</v>
      </c>
      <c r="D2233" s="18">
        <v>1.0637728310000001</v>
      </c>
      <c r="E2233" s="101">
        <f t="shared" si="34"/>
        <v>0.9776887912458202</v>
      </c>
      <c r="F2233" s="94"/>
      <c r="G2233" s="1"/>
      <c r="H2233" s="1"/>
      <c r="I2233" s="1"/>
    </row>
    <row r="2234" spans="1:9">
      <c r="A2234" s="18">
        <v>4</v>
      </c>
      <c r="B2234" s="18">
        <v>3</v>
      </c>
      <c r="C2234" s="18">
        <v>23</v>
      </c>
      <c r="D2234" s="18">
        <v>0.76870410600000005</v>
      </c>
      <c r="E2234" s="101">
        <f t="shared" si="34"/>
        <v>0.70649801002563761</v>
      </c>
      <c r="F2234" s="94"/>
      <c r="G2234" s="1"/>
      <c r="H2234" s="1"/>
      <c r="I2234" s="1"/>
    </row>
    <row r="2235" spans="1:9">
      <c r="A2235" s="18">
        <v>4</v>
      </c>
      <c r="B2235" s="18">
        <v>4</v>
      </c>
      <c r="C2235" s="18">
        <v>0</v>
      </c>
      <c r="D2235" s="18">
        <v>0.66800850000000001</v>
      </c>
      <c r="E2235" s="101">
        <f t="shared" si="34"/>
        <v>0.61395102777064015</v>
      </c>
      <c r="F2235" s="94"/>
      <c r="G2235" s="1"/>
      <c r="H2235" s="1"/>
      <c r="I2235" s="1"/>
    </row>
    <row r="2236" spans="1:9">
      <c r="A2236" s="18">
        <v>4</v>
      </c>
      <c r="B2236" s="18">
        <v>4</v>
      </c>
      <c r="C2236" s="18">
        <v>1</v>
      </c>
      <c r="D2236" s="18">
        <v>0.62866742799999997</v>
      </c>
      <c r="E2236" s="101">
        <f t="shared" si="34"/>
        <v>0.57779356631917844</v>
      </c>
      <c r="F2236" s="94"/>
      <c r="G2236" s="1"/>
      <c r="H2236" s="1"/>
      <c r="I2236" s="1"/>
    </row>
    <row r="2237" spans="1:9">
      <c r="A2237" s="18">
        <v>4</v>
      </c>
      <c r="B2237" s="18">
        <v>4</v>
      </c>
      <c r="C2237" s="18">
        <v>2</v>
      </c>
      <c r="D2237" s="18">
        <v>0.62509199699999995</v>
      </c>
      <c r="E2237" s="101">
        <f t="shared" si="34"/>
        <v>0.57450747110156808</v>
      </c>
      <c r="F2237" s="94"/>
      <c r="G2237" s="1"/>
      <c r="H2237" s="1"/>
      <c r="I2237" s="1"/>
    </row>
    <row r="2238" spans="1:9">
      <c r="A2238" s="18">
        <v>4</v>
      </c>
      <c r="B2238" s="18">
        <v>4</v>
      </c>
      <c r="C2238" s="18">
        <v>3</v>
      </c>
      <c r="D2238" s="18">
        <v>0.63237482</v>
      </c>
      <c r="E2238" s="101">
        <f t="shared" si="34"/>
        <v>0.58120094381325016</v>
      </c>
      <c r="F2238" s="94"/>
      <c r="G2238" s="1"/>
      <c r="H2238" s="1"/>
      <c r="I2238" s="1"/>
    </row>
    <row r="2239" spans="1:9">
      <c r="A2239" s="18">
        <v>4</v>
      </c>
      <c r="B2239" s="18">
        <v>4</v>
      </c>
      <c r="C2239" s="18">
        <v>4</v>
      </c>
      <c r="D2239" s="18">
        <v>0.68579649200000004</v>
      </c>
      <c r="E2239" s="101">
        <f t="shared" si="34"/>
        <v>0.63029955622555645</v>
      </c>
      <c r="F2239" s="94"/>
      <c r="G2239" s="1"/>
      <c r="H2239" s="1"/>
      <c r="I2239" s="1"/>
    </row>
    <row r="2240" spans="1:9">
      <c r="A2240" s="18">
        <v>4</v>
      </c>
      <c r="B2240" s="18">
        <v>4</v>
      </c>
      <c r="C2240" s="18">
        <v>5</v>
      </c>
      <c r="D2240" s="18">
        <v>0.86005655299999995</v>
      </c>
      <c r="E2240" s="101">
        <f t="shared" si="34"/>
        <v>0.79045791281880995</v>
      </c>
      <c r="F2240" s="94"/>
      <c r="G2240" s="1"/>
      <c r="H2240" s="1"/>
      <c r="I2240" s="1"/>
    </row>
    <row r="2241" spans="1:9">
      <c r="A2241" s="18">
        <v>4</v>
      </c>
      <c r="B2241" s="18">
        <v>4</v>
      </c>
      <c r="C2241" s="18">
        <v>6</v>
      </c>
      <c r="D2241" s="18">
        <v>1.097125559</v>
      </c>
      <c r="E2241" s="101">
        <f t="shared" si="34"/>
        <v>1.0083425054344191</v>
      </c>
      <c r="F2241" s="94"/>
      <c r="G2241" s="1"/>
      <c r="H2241" s="1"/>
      <c r="I2241" s="1"/>
    </row>
    <row r="2242" spans="1:9">
      <c r="A2242" s="18">
        <v>4</v>
      </c>
      <c r="B2242" s="18">
        <v>4</v>
      </c>
      <c r="C2242" s="18">
        <v>7</v>
      </c>
      <c r="D2242" s="18">
        <v>1.019867597</v>
      </c>
      <c r="E2242" s="101">
        <f t="shared" si="34"/>
        <v>0.93733651498165516</v>
      </c>
      <c r="F2242" s="94"/>
      <c r="G2242" s="1"/>
      <c r="H2242" s="1"/>
      <c r="I2242" s="1"/>
    </row>
    <row r="2243" spans="1:9">
      <c r="A2243" s="18">
        <v>4</v>
      </c>
      <c r="B2243" s="18">
        <v>4</v>
      </c>
      <c r="C2243" s="18">
        <v>8</v>
      </c>
      <c r="D2243" s="18">
        <v>0.91825371099999997</v>
      </c>
      <c r="E2243" s="101">
        <f t="shared" si="34"/>
        <v>0.84394556300204915</v>
      </c>
      <c r="F2243" s="94"/>
      <c r="G2243" s="1"/>
      <c r="H2243" s="1"/>
      <c r="I2243" s="1"/>
    </row>
    <row r="2244" spans="1:9">
      <c r="A2244" s="18">
        <v>4</v>
      </c>
      <c r="B2244" s="18">
        <v>4</v>
      </c>
      <c r="C2244" s="18">
        <v>9</v>
      </c>
      <c r="D2244" s="18">
        <v>0.94851687100000004</v>
      </c>
      <c r="E2244" s="101">
        <f t="shared" ref="E2244:E2307" si="35">D2244/H$15</f>
        <v>0.87175972732119678</v>
      </c>
      <c r="F2244" s="94"/>
      <c r="G2244" s="1"/>
      <c r="H2244" s="1"/>
      <c r="I2244" s="1"/>
    </row>
    <row r="2245" spans="1:9">
      <c r="A2245" s="18">
        <v>4</v>
      </c>
      <c r="B2245" s="18">
        <v>4</v>
      </c>
      <c r="C2245" s="18">
        <v>10</v>
      </c>
      <c r="D2245" s="18">
        <v>0.94044021899999997</v>
      </c>
      <c r="E2245" s="101">
        <f t="shared" si="35"/>
        <v>0.86433666489557526</v>
      </c>
      <c r="F2245" s="94"/>
      <c r="G2245" s="1"/>
      <c r="H2245" s="1"/>
      <c r="I2245" s="1"/>
    </row>
    <row r="2246" spans="1:9">
      <c r="A2246" s="18">
        <v>4</v>
      </c>
      <c r="B2246" s="18">
        <v>4</v>
      </c>
      <c r="C2246" s="18">
        <v>11</v>
      </c>
      <c r="D2246" s="18">
        <v>0.91561988599999999</v>
      </c>
      <c r="E2246" s="101">
        <f t="shared" si="35"/>
        <v>0.84152487589145397</v>
      </c>
      <c r="F2246" s="94"/>
      <c r="G2246" s="1"/>
      <c r="H2246" s="1"/>
      <c r="I2246" s="1"/>
    </row>
    <row r="2247" spans="1:9">
      <c r="A2247" s="18">
        <v>4</v>
      </c>
      <c r="B2247" s="18">
        <v>4</v>
      </c>
      <c r="C2247" s="18">
        <v>12</v>
      </c>
      <c r="D2247" s="18">
        <v>0.88939648999999998</v>
      </c>
      <c r="E2247" s="101">
        <f t="shared" si="35"/>
        <v>0.81742356441736874</v>
      </c>
      <c r="F2247" s="94"/>
      <c r="G2247" s="1"/>
      <c r="H2247" s="1"/>
      <c r="I2247" s="1"/>
    </row>
    <row r="2248" spans="1:9">
      <c r="A2248" s="18">
        <v>4</v>
      </c>
      <c r="B2248" s="18">
        <v>4</v>
      </c>
      <c r="C2248" s="18">
        <v>13</v>
      </c>
      <c r="D2248" s="18">
        <v>0.87885781200000002</v>
      </c>
      <c r="E2248" s="101">
        <f t="shared" si="35"/>
        <v>0.80773771133399652</v>
      </c>
      <c r="F2248" s="94"/>
      <c r="G2248" s="1"/>
      <c r="H2248" s="1"/>
      <c r="I2248" s="1"/>
    </row>
    <row r="2249" spans="1:9">
      <c r="A2249" s="18">
        <v>4</v>
      </c>
      <c r="B2249" s="18">
        <v>4</v>
      </c>
      <c r="C2249" s="18">
        <v>14</v>
      </c>
      <c r="D2249" s="18">
        <v>0.90109736900000004</v>
      </c>
      <c r="E2249" s="101">
        <f t="shared" si="35"/>
        <v>0.82817756932579412</v>
      </c>
      <c r="F2249" s="94"/>
      <c r="G2249" s="1"/>
      <c r="H2249" s="1"/>
      <c r="I2249" s="1"/>
    </row>
    <row r="2250" spans="1:9">
      <c r="A2250" s="18">
        <v>4</v>
      </c>
      <c r="B2250" s="18">
        <v>4</v>
      </c>
      <c r="C2250" s="18">
        <v>15</v>
      </c>
      <c r="D2250" s="18">
        <v>1.01856853</v>
      </c>
      <c r="E2250" s="101">
        <f t="shared" si="35"/>
        <v>0.93614257280907365</v>
      </c>
      <c r="F2250" s="94"/>
      <c r="G2250" s="1"/>
      <c r="H2250" s="1"/>
      <c r="I2250" s="1"/>
    </row>
    <row r="2251" spans="1:9">
      <c r="A2251" s="18">
        <v>4</v>
      </c>
      <c r="B2251" s="18">
        <v>4</v>
      </c>
      <c r="C2251" s="18">
        <v>16</v>
      </c>
      <c r="D2251" s="18">
        <v>1.245883436</v>
      </c>
      <c r="E2251" s="101">
        <f t="shared" si="35"/>
        <v>1.1450623996769749</v>
      </c>
      <c r="F2251" s="94"/>
      <c r="G2251" s="1"/>
      <c r="H2251" s="1"/>
      <c r="I2251" s="1"/>
    </row>
    <row r="2252" spans="1:9">
      <c r="A2252" s="18">
        <v>4</v>
      </c>
      <c r="B2252" s="18">
        <v>4</v>
      </c>
      <c r="C2252" s="18">
        <v>17</v>
      </c>
      <c r="D2252" s="18">
        <v>1.346671857</v>
      </c>
      <c r="E2252" s="101">
        <f t="shared" si="35"/>
        <v>1.2376946860331066</v>
      </c>
      <c r="F2252" s="94"/>
      <c r="G2252" s="1"/>
      <c r="H2252" s="1"/>
      <c r="I2252" s="1"/>
    </row>
    <row r="2253" spans="1:9">
      <c r="A2253" s="18">
        <v>4</v>
      </c>
      <c r="B2253" s="18">
        <v>4</v>
      </c>
      <c r="C2253" s="18">
        <v>18</v>
      </c>
      <c r="D2253" s="18">
        <v>1.4560362200000001</v>
      </c>
      <c r="E2253" s="101">
        <f t="shared" si="35"/>
        <v>1.3382089206054681</v>
      </c>
      <c r="F2253" s="94"/>
      <c r="G2253" s="1"/>
      <c r="H2253" s="1"/>
      <c r="I2253" s="1"/>
    </row>
    <row r="2254" spans="1:9">
      <c r="A2254" s="18">
        <v>4</v>
      </c>
      <c r="B2254" s="18">
        <v>4</v>
      </c>
      <c r="C2254" s="18">
        <v>19</v>
      </c>
      <c r="D2254" s="18">
        <v>1.7049401879999999</v>
      </c>
      <c r="E2254" s="101">
        <f t="shared" si="35"/>
        <v>1.5669707506866579</v>
      </c>
      <c r="F2254" s="94"/>
      <c r="G2254" s="1"/>
      <c r="H2254" s="1"/>
      <c r="I2254" s="1"/>
    </row>
    <row r="2255" spans="1:9">
      <c r="A2255" s="18">
        <v>4</v>
      </c>
      <c r="B2255" s="18">
        <v>4</v>
      </c>
      <c r="C2255" s="18">
        <v>20</v>
      </c>
      <c r="D2255" s="18">
        <v>1.7371692780000001</v>
      </c>
      <c r="E2255" s="101">
        <f t="shared" si="35"/>
        <v>1.5965917554038322</v>
      </c>
      <c r="F2255" s="94"/>
      <c r="G2255" s="1"/>
      <c r="H2255" s="1"/>
      <c r="I2255" s="1"/>
    </row>
    <row r="2256" spans="1:9">
      <c r="A2256" s="18">
        <v>4</v>
      </c>
      <c r="B2256" s="18">
        <v>4</v>
      </c>
      <c r="C2256" s="18">
        <v>21</v>
      </c>
      <c r="D2256" s="18">
        <v>1.428971049</v>
      </c>
      <c r="E2256" s="101">
        <f t="shared" si="35"/>
        <v>1.3133339533674193</v>
      </c>
      <c r="F2256" s="94"/>
      <c r="G2256" s="1"/>
      <c r="H2256" s="1"/>
      <c r="I2256" s="1"/>
    </row>
    <row r="2257" spans="1:9">
      <c r="A2257" s="18">
        <v>4</v>
      </c>
      <c r="B2257" s="18">
        <v>4</v>
      </c>
      <c r="C2257" s="18">
        <v>22</v>
      </c>
      <c r="D2257" s="18">
        <v>1.1322549159999999</v>
      </c>
      <c r="E2257" s="101">
        <f t="shared" si="35"/>
        <v>1.0406290778883198</v>
      </c>
      <c r="F2257" s="94"/>
      <c r="G2257" s="1"/>
      <c r="H2257" s="1"/>
      <c r="I2257" s="1"/>
    </row>
    <row r="2258" spans="1:9">
      <c r="A2258" s="18">
        <v>4</v>
      </c>
      <c r="B2258" s="18">
        <v>4</v>
      </c>
      <c r="C2258" s="18">
        <v>23</v>
      </c>
      <c r="D2258" s="18">
        <v>0.83350653900000005</v>
      </c>
      <c r="E2258" s="101">
        <f t="shared" si="35"/>
        <v>0.76605641436089389</v>
      </c>
      <c r="F2258" s="94"/>
      <c r="G2258" s="1"/>
      <c r="H2258" s="1"/>
      <c r="I2258" s="1"/>
    </row>
    <row r="2259" spans="1:9">
      <c r="A2259" s="18">
        <v>4</v>
      </c>
      <c r="B2259" s="18">
        <v>5</v>
      </c>
      <c r="C2259" s="18">
        <v>0</v>
      </c>
      <c r="D2259" s="18">
        <v>0.72077393899999997</v>
      </c>
      <c r="E2259" s="101">
        <f t="shared" si="35"/>
        <v>0.66244651174250424</v>
      </c>
      <c r="F2259" s="94"/>
      <c r="G2259" s="1"/>
      <c r="H2259" s="1"/>
      <c r="I2259" s="1"/>
    </row>
    <row r="2260" spans="1:9">
      <c r="A2260" s="18">
        <v>4</v>
      </c>
      <c r="B2260" s="18">
        <v>5</v>
      </c>
      <c r="C2260" s="18">
        <v>1</v>
      </c>
      <c r="D2260" s="18">
        <v>0.68501301299999995</v>
      </c>
      <c r="E2260" s="101">
        <f t="shared" si="35"/>
        <v>0.62957947895515232</v>
      </c>
      <c r="F2260" s="94"/>
      <c r="G2260" s="1"/>
      <c r="H2260" s="1"/>
      <c r="I2260" s="1"/>
    </row>
    <row r="2261" spans="1:9">
      <c r="A2261" s="18">
        <v>4</v>
      </c>
      <c r="B2261" s="18">
        <v>5</v>
      </c>
      <c r="C2261" s="18">
        <v>2</v>
      </c>
      <c r="D2261" s="18">
        <v>0.68113893000000003</v>
      </c>
      <c r="E2261" s="101">
        <f t="shared" si="35"/>
        <v>0.62601889965186686</v>
      </c>
      <c r="F2261" s="94"/>
      <c r="G2261" s="1"/>
      <c r="H2261" s="1"/>
      <c r="I2261" s="1"/>
    </row>
    <row r="2262" spans="1:9">
      <c r="A2262" s="18">
        <v>4</v>
      </c>
      <c r="B2262" s="18">
        <v>5</v>
      </c>
      <c r="C2262" s="18">
        <v>3</v>
      </c>
      <c r="D2262" s="18">
        <v>0.69623526300000005</v>
      </c>
      <c r="E2262" s="101">
        <f t="shared" si="35"/>
        <v>0.63989358711605016</v>
      </c>
      <c r="F2262" s="94"/>
      <c r="G2262" s="1"/>
      <c r="H2262" s="1"/>
      <c r="I2262" s="1"/>
    </row>
    <row r="2263" spans="1:9">
      <c r="A2263" s="18">
        <v>4</v>
      </c>
      <c r="B2263" s="18">
        <v>5</v>
      </c>
      <c r="C2263" s="18">
        <v>4</v>
      </c>
      <c r="D2263" s="18">
        <v>0.747906399</v>
      </c>
      <c r="E2263" s="101">
        <f t="shared" si="35"/>
        <v>0.68738332273060665</v>
      </c>
      <c r="F2263" s="94"/>
      <c r="G2263" s="1"/>
      <c r="H2263" s="1"/>
      <c r="I2263" s="1"/>
    </row>
    <row r="2264" spans="1:9">
      <c r="A2264" s="18">
        <v>4</v>
      </c>
      <c r="B2264" s="18">
        <v>5</v>
      </c>
      <c r="C2264" s="18">
        <v>5</v>
      </c>
      <c r="D2264" s="18">
        <v>0.92521025700000004</v>
      </c>
      <c r="E2264" s="101">
        <f t="shared" si="35"/>
        <v>0.85033916213504479</v>
      </c>
      <c r="F2264" s="94"/>
      <c r="G2264" s="1"/>
      <c r="H2264" s="1"/>
      <c r="I2264" s="1"/>
    </row>
    <row r="2265" spans="1:9">
      <c r="A2265" s="18">
        <v>4</v>
      </c>
      <c r="B2265" s="18">
        <v>5</v>
      </c>
      <c r="C2265" s="18">
        <v>6</v>
      </c>
      <c r="D2265" s="18">
        <v>1.146622952</v>
      </c>
      <c r="E2265" s="101">
        <f t="shared" si="35"/>
        <v>1.0538344045709078</v>
      </c>
      <c r="F2265" s="94"/>
      <c r="G2265" s="1"/>
      <c r="H2265" s="1"/>
      <c r="I2265" s="1"/>
    </row>
    <row r="2266" spans="1:9">
      <c r="A2266" s="18">
        <v>4</v>
      </c>
      <c r="B2266" s="18">
        <v>5</v>
      </c>
      <c r="C2266" s="18">
        <v>7</v>
      </c>
      <c r="D2266" s="18">
        <v>1.0795679149999999</v>
      </c>
      <c r="E2266" s="101">
        <f t="shared" si="35"/>
        <v>0.99220568445230417</v>
      </c>
      <c r="F2266" s="94"/>
      <c r="G2266" s="1"/>
      <c r="H2266" s="1"/>
      <c r="I2266" s="1"/>
    </row>
    <row r="2267" spans="1:9">
      <c r="A2267" s="18">
        <v>4</v>
      </c>
      <c r="B2267" s="18">
        <v>5</v>
      </c>
      <c r="C2267" s="18">
        <v>8</v>
      </c>
      <c r="D2267" s="18">
        <v>0.992927805</v>
      </c>
      <c r="E2267" s="101">
        <f t="shared" si="35"/>
        <v>0.91257678065742542</v>
      </c>
      <c r="F2267" s="94"/>
      <c r="G2267" s="1"/>
      <c r="H2267" s="1"/>
      <c r="I2267" s="1"/>
    </row>
    <row r="2268" spans="1:9">
      <c r="A2268" s="18">
        <v>4</v>
      </c>
      <c r="B2268" s="18">
        <v>5</v>
      </c>
      <c r="C2268" s="18">
        <v>9</v>
      </c>
      <c r="D2268" s="18">
        <v>0.99971035600000002</v>
      </c>
      <c r="E2268" s="101">
        <f t="shared" si="35"/>
        <v>0.91881046504520902</v>
      </c>
      <c r="F2268" s="94"/>
      <c r="G2268" s="1"/>
      <c r="H2268" s="1"/>
      <c r="I2268" s="1"/>
    </row>
    <row r="2269" spans="1:9">
      <c r="A2269" s="18">
        <v>4</v>
      </c>
      <c r="B2269" s="18">
        <v>5</v>
      </c>
      <c r="C2269" s="18">
        <v>10</v>
      </c>
      <c r="D2269" s="18">
        <v>1.009480825</v>
      </c>
      <c r="E2269" s="101">
        <f t="shared" si="35"/>
        <v>0.92779027515892942</v>
      </c>
      <c r="F2269" s="94"/>
      <c r="G2269" s="1"/>
      <c r="H2269" s="1"/>
      <c r="I2269" s="1"/>
    </row>
    <row r="2270" spans="1:9">
      <c r="A2270" s="18">
        <v>4</v>
      </c>
      <c r="B2270" s="18">
        <v>5</v>
      </c>
      <c r="C2270" s="18">
        <v>11</v>
      </c>
      <c r="D2270" s="18">
        <v>0.99162682800000002</v>
      </c>
      <c r="E2270" s="101">
        <f t="shared" si="35"/>
        <v>0.91138108304840404</v>
      </c>
      <c r="F2270" s="94"/>
      <c r="G2270" s="1"/>
      <c r="H2270" s="1"/>
      <c r="I2270" s="1"/>
    </row>
    <row r="2271" spans="1:9">
      <c r="A2271" s="18">
        <v>4</v>
      </c>
      <c r="B2271" s="18">
        <v>5</v>
      </c>
      <c r="C2271" s="18">
        <v>12</v>
      </c>
      <c r="D2271" s="18">
        <v>0.96793746300000005</v>
      </c>
      <c r="E2271" s="101">
        <f t="shared" si="35"/>
        <v>0.8896087403476991</v>
      </c>
      <c r="F2271" s="94"/>
      <c r="G2271" s="1"/>
      <c r="H2271" s="1"/>
      <c r="I2271" s="1"/>
    </row>
    <row r="2272" spans="1:9">
      <c r="A2272" s="18">
        <v>4</v>
      </c>
      <c r="B2272" s="18">
        <v>5</v>
      </c>
      <c r="C2272" s="18">
        <v>13</v>
      </c>
      <c r="D2272" s="18">
        <v>0.96046538400000003</v>
      </c>
      <c r="E2272" s="101">
        <f t="shared" si="35"/>
        <v>0.88274132686174289</v>
      </c>
      <c r="F2272" s="94"/>
      <c r="G2272" s="1"/>
      <c r="H2272" s="1"/>
      <c r="I2272" s="1"/>
    </row>
    <row r="2273" spans="1:9">
      <c r="A2273" s="18">
        <v>4</v>
      </c>
      <c r="B2273" s="18">
        <v>5</v>
      </c>
      <c r="C2273" s="18">
        <v>14</v>
      </c>
      <c r="D2273" s="18">
        <v>0.98224449199999997</v>
      </c>
      <c r="E2273" s="101">
        <f t="shared" si="35"/>
        <v>0.90275799691987491</v>
      </c>
      <c r="F2273" s="94"/>
      <c r="G2273" s="1"/>
      <c r="H2273" s="1"/>
      <c r="I2273" s="1"/>
    </row>
    <row r="2274" spans="1:9">
      <c r="A2274" s="18">
        <v>4</v>
      </c>
      <c r="B2274" s="18">
        <v>5</v>
      </c>
      <c r="C2274" s="18">
        <v>15</v>
      </c>
      <c r="D2274" s="18">
        <v>1.0835063949999999</v>
      </c>
      <c r="E2274" s="101">
        <f t="shared" si="35"/>
        <v>0.99582544953591323</v>
      </c>
      <c r="F2274" s="94"/>
      <c r="G2274" s="1"/>
      <c r="H2274" s="1"/>
      <c r="I2274" s="1"/>
    </row>
    <row r="2275" spans="1:9">
      <c r="A2275" s="18">
        <v>4</v>
      </c>
      <c r="B2275" s="18">
        <v>5</v>
      </c>
      <c r="C2275" s="18">
        <v>16</v>
      </c>
      <c r="D2275" s="18">
        <v>1.284547782</v>
      </c>
      <c r="E2275" s="101">
        <f t="shared" si="35"/>
        <v>1.1805978980497944</v>
      </c>
      <c r="F2275" s="94"/>
      <c r="G2275" s="1"/>
      <c r="H2275" s="1"/>
      <c r="I2275" s="1"/>
    </row>
    <row r="2276" spans="1:9">
      <c r="A2276" s="18">
        <v>4</v>
      </c>
      <c r="B2276" s="18">
        <v>5</v>
      </c>
      <c r="C2276" s="18">
        <v>17</v>
      </c>
      <c r="D2276" s="18">
        <v>1.409907201</v>
      </c>
      <c r="E2276" s="101">
        <f t="shared" si="35"/>
        <v>1.2958128154285109</v>
      </c>
      <c r="F2276" s="94"/>
      <c r="G2276" s="1"/>
      <c r="H2276" s="1"/>
      <c r="I2276" s="1"/>
    </row>
    <row r="2277" spans="1:9">
      <c r="A2277" s="18">
        <v>4</v>
      </c>
      <c r="B2277" s="18">
        <v>5</v>
      </c>
      <c r="C2277" s="18">
        <v>18</v>
      </c>
      <c r="D2277" s="18">
        <v>1.526308384</v>
      </c>
      <c r="E2277" s="101">
        <f t="shared" si="35"/>
        <v>1.4027944270944828</v>
      </c>
      <c r="F2277" s="94"/>
      <c r="G2277" s="1"/>
      <c r="H2277" s="1"/>
      <c r="I2277" s="1"/>
    </row>
    <row r="2278" spans="1:9">
      <c r="A2278" s="18">
        <v>4</v>
      </c>
      <c r="B2278" s="18">
        <v>5</v>
      </c>
      <c r="C2278" s="18">
        <v>19</v>
      </c>
      <c r="D2278" s="18">
        <v>1.770436576</v>
      </c>
      <c r="E2278" s="101">
        <f t="shared" si="35"/>
        <v>1.6271669528725055</v>
      </c>
      <c r="F2278" s="94"/>
      <c r="G2278" s="1"/>
      <c r="H2278" s="1"/>
      <c r="I2278" s="1"/>
    </row>
    <row r="2279" spans="1:9">
      <c r="A2279" s="18">
        <v>4</v>
      </c>
      <c r="B2279" s="18">
        <v>5</v>
      </c>
      <c r="C2279" s="18">
        <v>20</v>
      </c>
      <c r="D2279" s="18">
        <v>1.797835364</v>
      </c>
      <c r="E2279" s="101">
        <f t="shared" si="35"/>
        <v>1.652348539711999</v>
      </c>
      <c r="F2279" s="94"/>
      <c r="G2279" s="1"/>
      <c r="H2279" s="1"/>
      <c r="I2279" s="1"/>
    </row>
    <row r="2280" spans="1:9">
      <c r="A2280" s="18">
        <v>4</v>
      </c>
      <c r="B2280" s="18">
        <v>5</v>
      </c>
      <c r="C2280" s="18">
        <v>21</v>
      </c>
      <c r="D2280" s="18">
        <v>1.495419273</v>
      </c>
      <c r="E2280" s="101">
        <f t="shared" si="35"/>
        <v>1.3744049658146169</v>
      </c>
      <c r="F2280" s="94"/>
      <c r="G2280" s="1"/>
      <c r="H2280" s="1"/>
      <c r="I2280" s="1"/>
    </row>
    <row r="2281" spans="1:9">
      <c r="A2281" s="18">
        <v>4</v>
      </c>
      <c r="B2281" s="18">
        <v>5</v>
      </c>
      <c r="C2281" s="18">
        <v>22</v>
      </c>
      <c r="D2281" s="18">
        <v>1.1956778509999999</v>
      </c>
      <c r="E2281" s="101">
        <f t="shared" si="35"/>
        <v>1.0989196177953429</v>
      </c>
      <c r="F2281" s="94"/>
      <c r="G2281" s="1"/>
      <c r="H2281" s="1"/>
      <c r="I2281" s="1"/>
    </row>
    <row r="2282" spans="1:9">
      <c r="A2282" s="18">
        <v>4</v>
      </c>
      <c r="B2282" s="18">
        <v>5</v>
      </c>
      <c r="C2282" s="18">
        <v>23</v>
      </c>
      <c r="D2282" s="18">
        <v>0.89417835700000003</v>
      </c>
      <c r="E2282" s="101">
        <f t="shared" si="35"/>
        <v>0.82181846681653359</v>
      </c>
      <c r="F2282" s="94"/>
      <c r="G2282" s="1"/>
      <c r="H2282" s="1"/>
      <c r="I2282" s="1"/>
    </row>
    <row r="2283" spans="1:9">
      <c r="A2283" s="18">
        <v>4</v>
      </c>
      <c r="B2283" s="18">
        <v>6</v>
      </c>
      <c r="C2283" s="18">
        <v>0</v>
      </c>
      <c r="D2283" s="18">
        <v>0.78290272800000005</v>
      </c>
      <c r="E2283" s="101">
        <f t="shared" si="35"/>
        <v>0.71954763225323914</v>
      </c>
      <c r="F2283" s="94"/>
      <c r="G2283" s="1"/>
      <c r="H2283" s="1"/>
      <c r="I2283" s="1"/>
    </row>
    <row r="2284" spans="1:9">
      <c r="A2284" s="18">
        <v>4</v>
      </c>
      <c r="B2284" s="18">
        <v>6</v>
      </c>
      <c r="C2284" s="18">
        <v>1</v>
      </c>
      <c r="D2284" s="18">
        <v>0.73274674799999995</v>
      </c>
      <c r="E2284" s="101">
        <f t="shared" si="35"/>
        <v>0.67345044116982677</v>
      </c>
      <c r="F2284" s="94"/>
      <c r="G2284" s="1"/>
      <c r="H2284" s="1"/>
      <c r="I2284" s="1"/>
    </row>
    <row r="2285" spans="1:9">
      <c r="A2285" s="18">
        <v>4</v>
      </c>
      <c r="B2285" s="18">
        <v>6</v>
      </c>
      <c r="C2285" s="18">
        <v>2</v>
      </c>
      <c r="D2285" s="18">
        <v>0.72580756999999996</v>
      </c>
      <c r="E2285" s="101">
        <f t="shared" si="35"/>
        <v>0.66707280456043716</v>
      </c>
      <c r="F2285" s="94"/>
      <c r="G2285" s="1"/>
      <c r="H2285" s="1"/>
      <c r="I2285" s="1"/>
    </row>
    <row r="2286" spans="1:9">
      <c r="A2286" s="18">
        <v>4</v>
      </c>
      <c r="B2286" s="18">
        <v>6</v>
      </c>
      <c r="C2286" s="18">
        <v>3</v>
      </c>
      <c r="D2286" s="18">
        <v>0.72860644399999996</v>
      </c>
      <c r="E2286" s="101">
        <f t="shared" si="35"/>
        <v>0.66964518435635378</v>
      </c>
      <c r="F2286" s="94"/>
      <c r="G2286" s="1"/>
      <c r="H2286" s="1"/>
      <c r="I2286" s="1"/>
    </row>
    <row r="2287" spans="1:9">
      <c r="A2287" s="18">
        <v>4</v>
      </c>
      <c r="B2287" s="18">
        <v>6</v>
      </c>
      <c r="C2287" s="18">
        <v>4</v>
      </c>
      <c r="D2287" s="18">
        <v>0.78544445600000001</v>
      </c>
      <c r="E2287" s="101">
        <f t="shared" si="35"/>
        <v>0.72188367515974916</v>
      </c>
      <c r="F2287" s="94"/>
      <c r="G2287" s="1"/>
      <c r="H2287" s="1"/>
      <c r="I2287" s="1"/>
    </row>
    <row r="2288" spans="1:9">
      <c r="A2288" s="18">
        <v>4</v>
      </c>
      <c r="B2288" s="18">
        <v>6</v>
      </c>
      <c r="C2288" s="18">
        <v>5</v>
      </c>
      <c r="D2288" s="18">
        <v>0.94288122299999999</v>
      </c>
      <c r="E2288" s="101">
        <f t="shared" si="35"/>
        <v>0.86658013472356732</v>
      </c>
      <c r="F2288" s="94"/>
      <c r="G2288" s="1"/>
      <c r="H2288" s="1"/>
      <c r="I2288" s="1"/>
    </row>
    <row r="2289" spans="1:9">
      <c r="A2289" s="18">
        <v>4</v>
      </c>
      <c r="B2289" s="18">
        <v>6</v>
      </c>
      <c r="C2289" s="18">
        <v>6</v>
      </c>
      <c r="D2289" s="18">
        <v>1.1947720079999999</v>
      </c>
      <c r="E2289" s="101">
        <f t="shared" si="35"/>
        <v>1.0980870786272801</v>
      </c>
      <c r="F2289" s="94"/>
      <c r="G2289" s="1"/>
      <c r="H2289" s="1"/>
      <c r="I2289" s="1"/>
    </row>
    <row r="2290" spans="1:9">
      <c r="A2290" s="18">
        <v>4</v>
      </c>
      <c r="B2290" s="18">
        <v>6</v>
      </c>
      <c r="C2290" s="18">
        <v>7</v>
      </c>
      <c r="D2290" s="18">
        <v>1.110547602</v>
      </c>
      <c r="E2290" s="101">
        <f t="shared" si="35"/>
        <v>1.0206783920206401</v>
      </c>
      <c r="F2290" s="94"/>
      <c r="G2290" s="1"/>
      <c r="H2290" s="1"/>
      <c r="I2290" s="1"/>
    </row>
    <row r="2291" spans="1:9">
      <c r="A2291" s="18">
        <v>4</v>
      </c>
      <c r="B2291" s="18">
        <v>6</v>
      </c>
      <c r="C2291" s="18">
        <v>8</v>
      </c>
      <c r="D2291" s="18">
        <v>1.0001027179999999</v>
      </c>
      <c r="E2291" s="101">
        <f t="shared" si="35"/>
        <v>0.91917107580563817</v>
      </c>
      <c r="F2291" s="94"/>
      <c r="G2291" s="1"/>
      <c r="H2291" s="1"/>
      <c r="I2291" s="1"/>
    </row>
    <row r="2292" spans="1:9">
      <c r="A2292" s="18">
        <v>4</v>
      </c>
      <c r="B2292" s="18">
        <v>6</v>
      </c>
      <c r="C2292" s="18">
        <v>9</v>
      </c>
      <c r="D2292" s="18">
        <v>1.028030078</v>
      </c>
      <c r="E2292" s="101">
        <f t="shared" si="35"/>
        <v>0.94483846083879375</v>
      </c>
      <c r="F2292" s="94"/>
      <c r="G2292" s="1"/>
      <c r="H2292" s="1"/>
      <c r="I2292" s="1"/>
    </row>
    <row r="2293" spans="1:9">
      <c r="A2293" s="18">
        <v>4</v>
      </c>
      <c r="B2293" s="18">
        <v>6</v>
      </c>
      <c r="C2293" s="18">
        <v>10</v>
      </c>
      <c r="D2293" s="18">
        <v>0.99947612900000005</v>
      </c>
      <c r="E2293" s="101">
        <f t="shared" si="35"/>
        <v>0.91859519247400434</v>
      </c>
      <c r="F2293" s="94"/>
      <c r="G2293" s="1"/>
      <c r="H2293" s="1"/>
      <c r="I2293" s="1"/>
    </row>
    <row r="2294" spans="1:9">
      <c r="A2294" s="18">
        <v>4</v>
      </c>
      <c r="B2294" s="18">
        <v>6</v>
      </c>
      <c r="C2294" s="18">
        <v>11</v>
      </c>
      <c r="D2294" s="18">
        <v>0.95405340199999999</v>
      </c>
      <c r="E2294" s="101">
        <f t="shared" si="35"/>
        <v>0.87684822379651706</v>
      </c>
      <c r="F2294" s="94"/>
      <c r="G2294" s="1"/>
      <c r="H2294" s="1"/>
      <c r="I2294" s="1"/>
    </row>
    <row r="2295" spans="1:9">
      <c r="A2295" s="18">
        <v>4</v>
      </c>
      <c r="B2295" s="18">
        <v>6</v>
      </c>
      <c r="C2295" s="18">
        <v>12</v>
      </c>
      <c r="D2295" s="18">
        <v>0.91573007799999995</v>
      </c>
      <c r="E2295" s="101">
        <f t="shared" si="35"/>
        <v>0.84162615078788428</v>
      </c>
      <c r="F2295" s="94"/>
      <c r="G2295" s="1"/>
      <c r="H2295" s="1"/>
      <c r="I2295" s="1"/>
    </row>
    <row r="2296" spans="1:9">
      <c r="A2296" s="18">
        <v>4</v>
      </c>
      <c r="B2296" s="18">
        <v>6</v>
      </c>
      <c r="C2296" s="18">
        <v>13</v>
      </c>
      <c r="D2296" s="18">
        <v>0.88741926800000004</v>
      </c>
      <c r="E2296" s="101">
        <f t="shared" si="35"/>
        <v>0.81560634580558355</v>
      </c>
      <c r="F2296" s="94"/>
      <c r="G2296" s="1"/>
      <c r="H2296" s="1"/>
      <c r="I2296" s="1"/>
    </row>
    <row r="2297" spans="1:9">
      <c r="A2297" s="18">
        <v>4</v>
      </c>
      <c r="B2297" s="18">
        <v>6</v>
      </c>
      <c r="C2297" s="18">
        <v>14</v>
      </c>
      <c r="D2297" s="18">
        <v>0.89592045399999998</v>
      </c>
      <c r="E2297" s="101">
        <f t="shared" si="35"/>
        <v>0.82341958752626421</v>
      </c>
      <c r="F2297" s="94"/>
      <c r="G2297" s="1"/>
      <c r="H2297" s="1"/>
      <c r="I2297" s="1"/>
    </row>
    <row r="2298" spans="1:9">
      <c r="A2298" s="18">
        <v>4</v>
      </c>
      <c r="B2298" s="18">
        <v>6</v>
      </c>
      <c r="C2298" s="18">
        <v>15</v>
      </c>
      <c r="D2298" s="18">
        <v>1.006630857</v>
      </c>
      <c r="E2298" s="101">
        <f t="shared" si="35"/>
        <v>0.92517093605963141</v>
      </c>
      <c r="F2298" s="94"/>
      <c r="G2298" s="1"/>
      <c r="H2298" s="1"/>
      <c r="I2298" s="1"/>
    </row>
    <row r="2299" spans="1:9">
      <c r="A2299" s="18">
        <v>4</v>
      </c>
      <c r="B2299" s="18">
        <v>6</v>
      </c>
      <c r="C2299" s="18">
        <v>16</v>
      </c>
      <c r="D2299" s="18">
        <v>1.237806864</v>
      </c>
      <c r="E2299" s="101">
        <f t="shared" si="35"/>
        <v>1.137639410777487</v>
      </c>
      <c r="F2299" s="94"/>
      <c r="G2299" s="1"/>
      <c r="H2299" s="1"/>
      <c r="I2299" s="1"/>
    </row>
    <row r="2300" spans="1:9">
      <c r="A2300" s="18">
        <v>4</v>
      </c>
      <c r="B2300" s="18">
        <v>6</v>
      </c>
      <c r="C2300" s="18">
        <v>17</v>
      </c>
      <c r="D2300" s="18">
        <v>1.3449852689999999</v>
      </c>
      <c r="E2300" s="101">
        <f t="shared" si="35"/>
        <v>1.2361445823502557</v>
      </c>
      <c r="F2300" s="94"/>
      <c r="G2300" s="1"/>
      <c r="H2300" s="1"/>
      <c r="I2300" s="1"/>
    </row>
    <row r="2301" spans="1:9">
      <c r="A2301" s="18">
        <v>4</v>
      </c>
      <c r="B2301" s="18">
        <v>6</v>
      </c>
      <c r="C2301" s="18">
        <v>18</v>
      </c>
      <c r="D2301" s="18">
        <v>1.467561551</v>
      </c>
      <c r="E2301" s="101">
        <f t="shared" si="35"/>
        <v>1.3488015834426128</v>
      </c>
      <c r="F2301" s="94"/>
      <c r="G2301" s="1"/>
      <c r="H2301" s="1"/>
      <c r="I2301" s="1"/>
    </row>
    <row r="2302" spans="1:9">
      <c r="A2302" s="18">
        <v>4</v>
      </c>
      <c r="B2302" s="18">
        <v>6</v>
      </c>
      <c r="C2302" s="18">
        <v>19</v>
      </c>
      <c r="D2302" s="18">
        <v>1.7253503699999999</v>
      </c>
      <c r="E2302" s="101">
        <f t="shared" si="35"/>
        <v>1.5857292727951129</v>
      </c>
      <c r="F2302" s="94"/>
      <c r="G2302" s="1"/>
      <c r="H2302" s="1"/>
      <c r="I2302" s="1"/>
    </row>
    <row r="2303" spans="1:9">
      <c r="A2303" s="18">
        <v>4</v>
      </c>
      <c r="B2303" s="18">
        <v>6</v>
      </c>
      <c r="C2303" s="18">
        <v>20</v>
      </c>
      <c r="D2303" s="18">
        <v>1.7543846620000001</v>
      </c>
      <c r="E2303" s="101">
        <f t="shared" si="35"/>
        <v>1.6124140132048426</v>
      </c>
      <c r="F2303" s="94"/>
      <c r="G2303" s="1"/>
      <c r="H2303" s="1"/>
      <c r="I2303" s="1"/>
    </row>
    <row r="2304" spans="1:9">
      <c r="A2304" s="18">
        <v>4</v>
      </c>
      <c r="B2304" s="18">
        <v>6</v>
      </c>
      <c r="C2304" s="18">
        <v>21</v>
      </c>
      <c r="D2304" s="18">
        <v>1.4557232499999999</v>
      </c>
      <c r="E2304" s="101">
        <f t="shared" si="35"/>
        <v>1.3379212771800306</v>
      </c>
      <c r="F2304" s="94"/>
      <c r="G2304" s="1"/>
      <c r="H2304" s="1"/>
      <c r="I2304" s="1"/>
    </row>
    <row r="2305" spans="1:9">
      <c r="A2305" s="18">
        <v>4</v>
      </c>
      <c r="B2305" s="18">
        <v>6</v>
      </c>
      <c r="C2305" s="18">
        <v>22</v>
      </c>
      <c r="D2305" s="18">
        <v>1.1609332510000001</v>
      </c>
      <c r="E2305" s="101">
        <f t="shared" si="35"/>
        <v>1.066986666523795</v>
      </c>
      <c r="F2305" s="94"/>
      <c r="G2305" s="1"/>
      <c r="H2305" s="1"/>
      <c r="I2305" s="1"/>
    </row>
    <row r="2306" spans="1:9">
      <c r="A2306" s="18">
        <v>4</v>
      </c>
      <c r="B2306" s="18">
        <v>6</v>
      </c>
      <c r="C2306" s="18">
        <v>23</v>
      </c>
      <c r="D2306" s="18">
        <v>0.86729175300000005</v>
      </c>
      <c r="E2306" s="101">
        <f t="shared" si="35"/>
        <v>0.79710761634223248</v>
      </c>
      <c r="F2306" s="94"/>
      <c r="G2306" s="1"/>
      <c r="H2306" s="1"/>
      <c r="I2306" s="1"/>
    </row>
    <row r="2307" spans="1:9">
      <c r="A2307" s="18">
        <v>4</v>
      </c>
      <c r="B2307" s="18">
        <v>7</v>
      </c>
      <c r="C2307" s="18">
        <v>0</v>
      </c>
      <c r="D2307" s="18">
        <v>0.76043295</v>
      </c>
      <c r="E2307" s="101">
        <f t="shared" si="35"/>
        <v>0.69889618351137717</v>
      </c>
      <c r="F2307" s="94"/>
      <c r="G2307" s="1"/>
      <c r="H2307" s="1"/>
      <c r="I2307" s="1"/>
    </row>
    <row r="2308" spans="1:9">
      <c r="A2308" s="18">
        <v>4</v>
      </c>
      <c r="B2308" s="18">
        <v>7</v>
      </c>
      <c r="C2308" s="18">
        <v>1</v>
      </c>
      <c r="D2308" s="18">
        <v>0.71426096699999997</v>
      </c>
      <c r="E2308" s="101">
        <f t="shared" ref="E2308:E2371" si="36">D2308/H$15</f>
        <v>0.65646059112436628</v>
      </c>
      <c r="F2308" s="94"/>
      <c r="G2308" s="1"/>
      <c r="H2308" s="1"/>
      <c r="I2308" s="1"/>
    </row>
    <row r="2309" spans="1:9">
      <c r="A2309" s="18">
        <v>4</v>
      </c>
      <c r="B2309" s="18">
        <v>7</v>
      </c>
      <c r="C2309" s="18">
        <v>2</v>
      </c>
      <c r="D2309" s="18">
        <v>0.70882746399999996</v>
      </c>
      <c r="E2309" s="101">
        <f t="shared" si="36"/>
        <v>0.65146678528021185</v>
      </c>
      <c r="F2309" s="94"/>
      <c r="G2309" s="1"/>
      <c r="H2309" s="1"/>
      <c r="I2309" s="1"/>
    </row>
    <row r="2310" spans="1:9">
      <c r="A2310" s="18">
        <v>4</v>
      </c>
      <c r="B2310" s="18">
        <v>7</v>
      </c>
      <c r="C2310" s="18">
        <v>3</v>
      </c>
      <c r="D2310" s="18">
        <v>0.70753380200000004</v>
      </c>
      <c r="E2310" s="101">
        <f t="shared" si="36"/>
        <v>0.65027781071703217</v>
      </c>
      <c r="F2310" s="94"/>
      <c r="G2310" s="1"/>
      <c r="H2310" s="1"/>
      <c r="I2310" s="1"/>
    </row>
    <row r="2311" spans="1:9">
      <c r="A2311" s="18">
        <v>4</v>
      </c>
      <c r="B2311" s="18">
        <v>7</v>
      </c>
      <c r="C2311" s="18">
        <v>4</v>
      </c>
      <c r="D2311" s="18">
        <v>0.76124819200000005</v>
      </c>
      <c r="E2311" s="101">
        <f t="shared" si="36"/>
        <v>0.69964545341405326</v>
      </c>
      <c r="F2311" s="94"/>
      <c r="G2311" s="1"/>
      <c r="H2311" s="1"/>
      <c r="I2311" s="1"/>
    </row>
    <row r="2312" spans="1:9">
      <c r="A2312" s="18">
        <v>4</v>
      </c>
      <c r="B2312" s="18">
        <v>7</v>
      </c>
      <c r="C2312" s="18">
        <v>5</v>
      </c>
      <c r="D2312" s="18">
        <v>0.91877843100000001</v>
      </c>
      <c r="E2312" s="101">
        <f t="shared" si="36"/>
        <v>0.84442782091237789</v>
      </c>
      <c r="F2312" s="94"/>
      <c r="G2312" s="1"/>
      <c r="H2312" s="1"/>
      <c r="I2312" s="1"/>
    </row>
    <row r="2313" spans="1:9">
      <c r="A2313" s="18">
        <v>4</v>
      </c>
      <c r="B2313" s="18">
        <v>7</v>
      </c>
      <c r="C2313" s="18">
        <v>6</v>
      </c>
      <c r="D2313" s="18">
        <v>1.16778611</v>
      </c>
      <c r="E2313" s="101">
        <f t="shared" si="36"/>
        <v>1.0732849693540991</v>
      </c>
      <c r="F2313" s="94"/>
      <c r="G2313" s="1"/>
      <c r="H2313" s="1"/>
      <c r="I2313" s="1"/>
    </row>
    <row r="2314" spans="1:9">
      <c r="A2314" s="18">
        <v>4</v>
      </c>
      <c r="B2314" s="18">
        <v>7</v>
      </c>
      <c r="C2314" s="18">
        <v>7</v>
      </c>
      <c r="D2314" s="18">
        <v>1.098780477</v>
      </c>
      <c r="E2314" s="101">
        <f t="shared" si="36"/>
        <v>1.009863501959128</v>
      </c>
      <c r="F2314" s="94"/>
      <c r="G2314" s="1"/>
      <c r="H2314" s="1"/>
      <c r="I2314" s="1"/>
    </row>
    <row r="2315" spans="1:9">
      <c r="A2315" s="18">
        <v>4</v>
      </c>
      <c r="B2315" s="18">
        <v>7</v>
      </c>
      <c r="C2315" s="18">
        <v>8</v>
      </c>
      <c r="D2315" s="18">
        <v>0.991634299</v>
      </c>
      <c r="E2315" s="101">
        <f t="shared" si="36"/>
        <v>0.91138794947020618</v>
      </c>
      <c r="F2315" s="94"/>
      <c r="G2315" s="1"/>
      <c r="H2315" s="1"/>
      <c r="I2315" s="1"/>
    </row>
    <row r="2316" spans="1:9">
      <c r="A2316" s="18">
        <v>4</v>
      </c>
      <c r="B2316" s="18">
        <v>7</v>
      </c>
      <c r="C2316" s="18">
        <v>9</v>
      </c>
      <c r="D2316" s="18">
        <v>0.99545337499999997</v>
      </c>
      <c r="E2316" s="101">
        <f t="shared" si="36"/>
        <v>0.91489797312310006</v>
      </c>
      <c r="F2316" s="94"/>
      <c r="G2316" s="1"/>
      <c r="H2316" s="1"/>
      <c r="I2316" s="1"/>
    </row>
    <row r="2317" spans="1:9">
      <c r="A2317" s="18">
        <v>4</v>
      </c>
      <c r="B2317" s="18">
        <v>7</v>
      </c>
      <c r="C2317" s="18">
        <v>10</v>
      </c>
      <c r="D2317" s="18">
        <v>1.000159129</v>
      </c>
      <c r="E2317" s="101">
        <f t="shared" si="36"/>
        <v>0.91922292183967458</v>
      </c>
      <c r="F2317" s="94"/>
      <c r="G2317" s="1"/>
      <c r="H2317" s="1"/>
      <c r="I2317" s="1"/>
    </row>
    <row r="2318" spans="1:9">
      <c r="A2318" s="18">
        <v>4</v>
      </c>
      <c r="B2318" s="18">
        <v>7</v>
      </c>
      <c r="C2318" s="18">
        <v>11</v>
      </c>
      <c r="D2318" s="18">
        <v>0.98749730599999996</v>
      </c>
      <c r="E2318" s="101">
        <f t="shared" si="36"/>
        <v>0.90758573571958778</v>
      </c>
      <c r="F2318" s="94"/>
      <c r="G2318" s="1"/>
      <c r="H2318" s="1"/>
      <c r="I2318" s="1"/>
    </row>
    <row r="2319" spans="1:9">
      <c r="A2319" s="18">
        <v>4</v>
      </c>
      <c r="B2319" s="18">
        <v>7</v>
      </c>
      <c r="C2319" s="18">
        <v>12</v>
      </c>
      <c r="D2319" s="18">
        <v>0.95815223199999999</v>
      </c>
      <c r="E2319" s="101">
        <f t="shared" si="36"/>
        <v>0.88061536282417485</v>
      </c>
      <c r="F2319" s="94"/>
      <c r="G2319" s="1"/>
      <c r="H2319" s="1"/>
      <c r="I2319" s="1"/>
    </row>
    <row r="2320" spans="1:9">
      <c r="A2320" s="18">
        <v>4</v>
      </c>
      <c r="B2320" s="18">
        <v>7</v>
      </c>
      <c r="C2320" s="18">
        <v>13</v>
      </c>
      <c r="D2320" s="18">
        <v>0.94655076299999996</v>
      </c>
      <c r="E2320" s="101">
        <f t="shared" si="36"/>
        <v>0.86995272332752294</v>
      </c>
      <c r="F2320" s="94"/>
      <c r="G2320" s="1"/>
      <c r="H2320" s="1"/>
      <c r="I2320" s="1"/>
    </row>
    <row r="2321" spans="1:9">
      <c r="A2321" s="18">
        <v>4</v>
      </c>
      <c r="B2321" s="18">
        <v>7</v>
      </c>
      <c r="C2321" s="18">
        <v>14</v>
      </c>
      <c r="D2321" s="18">
        <v>0.96921187900000005</v>
      </c>
      <c r="E2321" s="101">
        <f t="shared" si="36"/>
        <v>0.89078002636128628</v>
      </c>
      <c r="F2321" s="94"/>
      <c r="G2321" s="1"/>
      <c r="H2321" s="1"/>
      <c r="I2321" s="1"/>
    </row>
    <row r="2322" spans="1:9">
      <c r="A2322" s="18">
        <v>4</v>
      </c>
      <c r="B2322" s="18">
        <v>7</v>
      </c>
      <c r="C2322" s="18">
        <v>15</v>
      </c>
      <c r="D2322" s="18">
        <v>1.0814929520000001</v>
      </c>
      <c r="E2322" s="101">
        <f t="shared" si="36"/>
        <v>0.99397494104806094</v>
      </c>
      <c r="F2322" s="94"/>
      <c r="G2322" s="1"/>
      <c r="H2322" s="1"/>
      <c r="I2322" s="1"/>
    </row>
    <row r="2323" spans="1:9">
      <c r="A2323" s="18">
        <v>4</v>
      </c>
      <c r="B2323" s="18">
        <v>7</v>
      </c>
      <c r="C2323" s="18">
        <v>16</v>
      </c>
      <c r="D2323" s="18">
        <v>1.2795932489999999</v>
      </c>
      <c r="E2323" s="101">
        <f t="shared" si="36"/>
        <v>1.1760443023583123</v>
      </c>
      <c r="F2323" s="94"/>
      <c r="G2323" s="1"/>
      <c r="H2323" s="1"/>
      <c r="I2323" s="1"/>
    </row>
    <row r="2324" spans="1:9">
      <c r="A2324" s="18">
        <v>4</v>
      </c>
      <c r="B2324" s="18">
        <v>7</v>
      </c>
      <c r="C2324" s="18">
        <v>17</v>
      </c>
      <c r="D2324" s="18">
        <v>1.4349575670000001</v>
      </c>
      <c r="E2324" s="101">
        <f t="shared" si="36"/>
        <v>1.3188360223962827</v>
      </c>
      <c r="F2324" s="94"/>
      <c r="G2324" s="1"/>
      <c r="H2324" s="1"/>
      <c r="I2324" s="1"/>
    </row>
    <row r="2325" spans="1:9">
      <c r="A2325" s="18">
        <v>4</v>
      </c>
      <c r="B2325" s="18">
        <v>7</v>
      </c>
      <c r="C2325" s="18">
        <v>18</v>
      </c>
      <c r="D2325" s="18">
        <v>1.5221883519999999</v>
      </c>
      <c r="E2325" s="101">
        <f t="shared" si="36"/>
        <v>1.3990078018032657</v>
      </c>
      <c r="F2325" s="94"/>
      <c r="G2325" s="1"/>
      <c r="H2325" s="1"/>
      <c r="I2325" s="1"/>
    </row>
    <row r="2326" spans="1:9">
      <c r="A2326" s="18">
        <v>4</v>
      </c>
      <c r="B2326" s="18">
        <v>7</v>
      </c>
      <c r="C2326" s="18">
        <v>19</v>
      </c>
      <c r="D2326" s="18">
        <v>1.7624741900000001</v>
      </c>
      <c r="E2326" s="101">
        <f t="shared" si="36"/>
        <v>1.6198489096616682</v>
      </c>
      <c r="F2326" s="94"/>
      <c r="G2326" s="1"/>
      <c r="H2326" s="1"/>
      <c r="I2326" s="1"/>
    </row>
    <row r="2327" spans="1:9">
      <c r="A2327" s="18">
        <v>4</v>
      </c>
      <c r="B2327" s="18">
        <v>7</v>
      </c>
      <c r="C2327" s="18">
        <v>20</v>
      </c>
      <c r="D2327" s="18">
        <v>1.784645797</v>
      </c>
      <c r="E2327" s="101">
        <f t="shared" si="36"/>
        <v>1.6402263163937334</v>
      </c>
      <c r="F2327" s="94"/>
      <c r="G2327" s="1"/>
      <c r="H2327" s="1"/>
      <c r="I2327" s="1"/>
    </row>
    <row r="2328" spans="1:9">
      <c r="A2328" s="18">
        <v>4</v>
      </c>
      <c r="B2328" s="18">
        <v>7</v>
      </c>
      <c r="C2328" s="18">
        <v>21</v>
      </c>
      <c r="D2328" s="18">
        <v>1.4777558049999999</v>
      </c>
      <c r="E2328" s="101">
        <f t="shared" si="36"/>
        <v>1.3581708844629665</v>
      </c>
      <c r="F2328" s="94"/>
      <c r="G2328" s="1"/>
      <c r="H2328" s="1"/>
      <c r="I2328" s="1"/>
    </row>
    <row r="2329" spans="1:9">
      <c r="A2329" s="18">
        <v>4</v>
      </c>
      <c r="B2329" s="18">
        <v>7</v>
      </c>
      <c r="C2329" s="18">
        <v>22</v>
      </c>
      <c r="D2329" s="18">
        <v>1.179731506</v>
      </c>
      <c r="E2329" s="101">
        <f t="shared" si="36"/>
        <v>1.0842637041326646</v>
      </c>
      <c r="F2329" s="94"/>
      <c r="G2329" s="1"/>
      <c r="H2329" s="1"/>
      <c r="I2329" s="1"/>
    </row>
    <row r="2330" spans="1:9">
      <c r="A2330" s="18">
        <v>4</v>
      </c>
      <c r="B2330" s="18">
        <v>7</v>
      </c>
      <c r="C2330" s="18">
        <v>23</v>
      </c>
      <c r="D2330" s="18">
        <v>0.87971953800000002</v>
      </c>
      <c r="E2330" s="101">
        <f t="shared" si="36"/>
        <v>0.80852970359660503</v>
      </c>
      <c r="F2330" s="94"/>
      <c r="G2330" s="1"/>
      <c r="H2330" s="1"/>
      <c r="I2330" s="1"/>
    </row>
    <row r="2331" spans="1:9">
      <c r="A2331" s="18">
        <v>4</v>
      </c>
      <c r="B2331" s="18">
        <v>8</v>
      </c>
      <c r="C2331" s="18">
        <v>0</v>
      </c>
      <c r="D2331" s="18">
        <v>0.77178155400000004</v>
      </c>
      <c r="E2331" s="101">
        <f t="shared" si="36"/>
        <v>0.70932642068584728</v>
      </c>
      <c r="F2331" s="94"/>
      <c r="G2331" s="1"/>
      <c r="H2331" s="1"/>
      <c r="I2331" s="1"/>
    </row>
    <row r="2332" spans="1:9">
      <c r="A2332" s="18">
        <v>4</v>
      </c>
      <c r="B2332" s="18">
        <v>8</v>
      </c>
      <c r="C2332" s="18">
        <v>1</v>
      </c>
      <c r="D2332" s="18">
        <v>0.72127331100000003</v>
      </c>
      <c r="E2332" s="101">
        <f t="shared" si="36"/>
        <v>0.66290547289739965</v>
      </c>
      <c r="F2332" s="94"/>
      <c r="G2332" s="1"/>
      <c r="H2332" s="1"/>
      <c r="I2332" s="1"/>
    </row>
    <row r="2333" spans="1:9">
      <c r="A2333" s="18">
        <v>4</v>
      </c>
      <c r="B2333" s="18">
        <v>8</v>
      </c>
      <c r="C2333" s="18">
        <v>2</v>
      </c>
      <c r="D2333" s="18">
        <v>0.71059781600000005</v>
      </c>
      <c r="E2333" s="101">
        <f t="shared" si="36"/>
        <v>0.653093874501256</v>
      </c>
      <c r="F2333" s="94"/>
      <c r="G2333" s="1"/>
      <c r="H2333" s="1"/>
      <c r="I2333" s="1"/>
    </row>
    <row r="2334" spans="1:9">
      <c r="A2334" s="18">
        <v>4</v>
      </c>
      <c r="B2334" s="18">
        <v>8</v>
      </c>
      <c r="C2334" s="18">
        <v>3</v>
      </c>
      <c r="D2334" s="18">
        <v>0.71201537999999998</v>
      </c>
      <c r="E2334" s="101">
        <f t="shared" si="36"/>
        <v>0.65439672450201292</v>
      </c>
      <c r="F2334" s="94"/>
      <c r="G2334" s="1"/>
      <c r="H2334" s="1"/>
      <c r="I2334" s="1"/>
    </row>
    <row r="2335" spans="1:9">
      <c r="A2335" s="18">
        <v>4</v>
      </c>
      <c r="B2335" s="18">
        <v>8</v>
      </c>
      <c r="C2335" s="18">
        <v>4</v>
      </c>
      <c r="D2335" s="18">
        <v>0.76528265100000004</v>
      </c>
      <c r="E2335" s="101">
        <f t="shared" si="36"/>
        <v>0.70335343055738075</v>
      </c>
      <c r="F2335" s="94"/>
      <c r="G2335" s="1"/>
      <c r="H2335" s="1"/>
      <c r="I2335" s="1"/>
    </row>
    <row r="2336" spans="1:9">
      <c r="A2336" s="18">
        <v>4</v>
      </c>
      <c r="B2336" s="18">
        <v>8</v>
      </c>
      <c r="C2336" s="18">
        <v>5</v>
      </c>
      <c r="D2336" s="18">
        <v>0.92695148100000002</v>
      </c>
      <c r="E2336" s="101">
        <f t="shared" si="36"/>
        <v>0.85193948049084256</v>
      </c>
      <c r="F2336" s="94"/>
      <c r="G2336" s="1"/>
      <c r="H2336" s="1"/>
      <c r="I2336" s="1"/>
    </row>
    <row r="2337" spans="1:9">
      <c r="A2337" s="18">
        <v>4</v>
      </c>
      <c r="B2337" s="18">
        <v>8</v>
      </c>
      <c r="C2337" s="18">
        <v>6</v>
      </c>
      <c r="D2337" s="18">
        <v>1.187886947</v>
      </c>
      <c r="E2337" s="101">
        <f t="shared" si="36"/>
        <v>1.0917591796900457</v>
      </c>
      <c r="F2337" s="94"/>
      <c r="G2337" s="1"/>
      <c r="H2337" s="1"/>
      <c r="I2337" s="1"/>
    </row>
    <row r="2338" spans="1:9">
      <c r="A2338" s="18">
        <v>4</v>
      </c>
      <c r="B2338" s="18">
        <v>8</v>
      </c>
      <c r="C2338" s="18">
        <v>7</v>
      </c>
      <c r="D2338" s="18">
        <v>1.1150052960000001</v>
      </c>
      <c r="E2338" s="101">
        <f t="shared" si="36"/>
        <v>1.0247753545784326</v>
      </c>
      <c r="F2338" s="94"/>
      <c r="G2338" s="1"/>
      <c r="H2338" s="1"/>
      <c r="I2338" s="1"/>
    </row>
    <row r="2339" spans="1:9">
      <c r="A2339" s="18">
        <v>4</v>
      </c>
      <c r="B2339" s="18">
        <v>8</v>
      </c>
      <c r="C2339" s="18">
        <v>8</v>
      </c>
      <c r="D2339" s="18">
        <v>1.0266435030000001</v>
      </c>
      <c r="E2339" s="101">
        <f t="shared" si="36"/>
        <v>0.94356409210496617</v>
      </c>
      <c r="F2339" s="94"/>
      <c r="G2339" s="1"/>
      <c r="H2339" s="1"/>
      <c r="I2339" s="1"/>
    </row>
    <row r="2340" spans="1:9">
      <c r="A2340" s="18">
        <v>4</v>
      </c>
      <c r="B2340" s="18">
        <v>8</v>
      </c>
      <c r="C2340" s="18">
        <v>9</v>
      </c>
      <c r="D2340" s="18">
        <v>1.0702285819999999</v>
      </c>
      <c r="E2340" s="101">
        <f t="shared" si="36"/>
        <v>0.9836221213778189</v>
      </c>
      <c r="F2340" s="94"/>
      <c r="G2340" s="1"/>
      <c r="H2340" s="1"/>
      <c r="I2340" s="1"/>
    </row>
    <row r="2341" spans="1:9">
      <c r="A2341" s="18">
        <v>4</v>
      </c>
      <c r="B2341" s="18">
        <v>8</v>
      </c>
      <c r="C2341" s="18">
        <v>10</v>
      </c>
      <c r="D2341" s="18">
        <v>1.0565876329999999</v>
      </c>
      <c r="E2341" s="101">
        <f t="shared" si="36"/>
        <v>0.97108504339405544</v>
      </c>
      <c r="F2341" s="94"/>
      <c r="G2341" s="1"/>
      <c r="H2341" s="1"/>
      <c r="I2341" s="1"/>
    </row>
    <row r="2342" spans="1:9">
      <c r="A2342" s="18">
        <v>4</v>
      </c>
      <c r="B2342" s="18">
        <v>8</v>
      </c>
      <c r="C2342" s="18">
        <v>11</v>
      </c>
      <c r="D2342" s="18">
        <v>1.026282114</v>
      </c>
      <c r="E2342" s="101">
        <f t="shared" si="36"/>
        <v>0.94323194790623965</v>
      </c>
      <c r="F2342" s="94"/>
      <c r="G2342" s="1"/>
      <c r="H2342" s="1"/>
      <c r="I2342" s="1"/>
    </row>
    <row r="2343" spans="1:9">
      <c r="A2343" s="18">
        <v>4</v>
      </c>
      <c r="B2343" s="18">
        <v>8</v>
      </c>
      <c r="C2343" s="18">
        <v>12</v>
      </c>
      <c r="D2343" s="18">
        <v>0.99395299500000001</v>
      </c>
      <c r="E2343" s="101">
        <f t="shared" si="36"/>
        <v>0.91351900886883319</v>
      </c>
      <c r="F2343" s="94"/>
      <c r="G2343" s="1"/>
      <c r="H2343" s="1"/>
      <c r="I2343" s="1"/>
    </row>
    <row r="2344" spans="1:9">
      <c r="A2344" s="18">
        <v>4</v>
      </c>
      <c r="B2344" s="18">
        <v>8</v>
      </c>
      <c r="C2344" s="18">
        <v>13</v>
      </c>
      <c r="D2344" s="18">
        <v>0.97620508100000003</v>
      </c>
      <c r="E2344" s="101">
        <f t="shared" si="36"/>
        <v>0.89720731516870067</v>
      </c>
      <c r="F2344" s="94"/>
      <c r="G2344" s="1"/>
      <c r="H2344" s="1"/>
      <c r="I2344" s="1"/>
    </row>
    <row r="2345" spans="1:9">
      <c r="A2345" s="18">
        <v>4</v>
      </c>
      <c r="B2345" s="18">
        <v>8</v>
      </c>
      <c r="C2345" s="18">
        <v>14</v>
      </c>
      <c r="D2345" s="18">
        <v>0.99790467699999996</v>
      </c>
      <c r="E2345" s="101">
        <f t="shared" si="36"/>
        <v>0.91715090760264073</v>
      </c>
      <c r="F2345" s="94"/>
      <c r="G2345" s="1"/>
      <c r="H2345" s="1"/>
      <c r="I2345" s="1"/>
    </row>
    <row r="2346" spans="1:9">
      <c r="A2346" s="18">
        <v>4</v>
      </c>
      <c r="B2346" s="18">
        <v>8</v>
      </c>
      <c r="C2346" s="18">
        <v>15</v>
      </c>
      <c r="D2346" s="18">
        <v>1.106495427</v>
      </c>
      <c r="E2346" s="101">
        <f t="shared" si="36"/>
        <v>1.0169541325150253</v>
      </c>
      <c r="F2346" s="94"/>
      <c r="G2346" s="1"/>
      <c r="H2346" s="1"/>
      <c r="I2346" s="1"/>
    </row>
    <row r="2347" spans="1:9">
      <c r="A2347" s="18">
        <v>4</v>
      </c>
      <c r="B2347" s="18">
        <v>8</v>
      </c>
      <c r="C2347" s="18">
        <v>16</v>
      </c>
      <c r="D2347" s="18">
        <v>1.332886614</v>
      </c>
      <c r="E2347" s="101">
        <f t="shared" si="36"/>
        <v>1.2250249908003095</v>
      </c>
      <c r="F2347" s="94"/>
      <c r="G2347" s="1"/>
      <c r="H2347" s="1"/>
      <c r="I2347" s="1"/>
    </row>
    <row r="2348" spans="1:9">
      <c r="A2348" s="18">
        <v>4</v>
      </c>
      <c r="B2348" s="18">
        <v>8</v>
      </c>
      <c r="C2348" s="18">
        <v>17</v>
      </c>
      <c r="D2348" s="18">
        <v>1.4580241700000001</v>
      </c>
      <c r="E2348" s="101">
        <f t="shared" si="36"/>
        <v>1.3400359990717701</v>
      </c>
      <c r="F2348" s="94"/>
      <c r="G2348" s="1"/>
      <c r="H2348" s="1"/>
      <c r="I2348" s="1"/>
    </row>
    <row r="2349" spans="1:9">
      <c r="A2349" s="18">
        <v>4</v>
      </c>
      <c r="B2349" s="18">
        <v>8</v>
      </c>
      <c r="C2349" s="18">
        <v>18</v>
      </c>
      <c r="D2349" s="18">
        <v>1.543017579</v>
      </c>
      <c r="E2349" s="101">
        <f t="shared" si="36"/>
        <v>1.4181514583949379</v>
      </c>
      <c r="F2349" s="94"/>
      <c r="G2349" s="1"/>
      <c r="H2349" s="1"/>
      <c r="I2349" s="1"/>
    </row>
    <row r="2350" spans="1:9">
      <c r="A2350" s="18">
        <v>4</v>
      </c>
      <c r="B2350" s="18">
        <v>8</v>
      </c>
      <c r="C2350" s="18">
        <v>19</v>
      </c>
      <c r="D2350" s="18">
        <v>1.7839128339999999</v>
      </c>
      <c r="E2350" s="101">
        <f t="shared" si="36"/>
        <v>1.6395526672003953</v>
      </c>
      <c r="F2350" s="94"/>
      <c r="G2350" s="1"/>
      <c r="H2350" s="1"/>
      <c r="I2350" s="1"/>
    </row>
    <row r="2351" spans="1:9">
      <c r="A2351" s="18">
        <v>4</v>
      </c>
      <c r="B2351" s="18">
        <v>8</v>
      </c>
      <c r="C2351" s="18">
        <v>20</v>
      </c>
      <c r="D2351" s="18">
        <v>1.812474047</v>
      </c>
      <c r="E2351" s="101">
        <f t="shared" si="36"/>
        <v>1.6658026117381164</v>
      </c>
      <c r="F2351" s="94"/>
      <c r="G2351" s="1"/>
      <c r="H2351" s="1"/>
      <c r="I2351" s="1"/>
    </row>
    <row r="2352" spans="1:9">
      <c r="A2352" s="18">
        <v>4</v>
      </c>
      <c r="B2352" s="18">
        <v>8</v>
      </c>
      <c r="C2352" s="18">
        <v>21</v>
      </c>
      <c r="D2352" s="18">
        <v>1.500036055</v>
      </c>
      <c r="E2352" s="101">
        <f t="shared" si="36"/>
        <v>1.3786481424417001</v>
      </c>
      <c r="F2352" s="94"/>
      <c r="G2352" s="1"/>
      <c r="H2352" s="1"/>
      <c r="I2352" s="1"/>
    </row>
    <row r="2353" spans="1:9">
      <c r="A2353" s="18">
        <v>4</v>
      </c>
      <c r="B2353" s="18">
        <v>8</v>
      </c>
      <c r="C2353" s="18">
        <v>22</v>
      </c>
      <c r="D2353" s="18">
        <v>1.1891835079999999</v>
      </c>
      <c r="E2353" s="101">
        <f t="shared" si="36"/>
        <v>1.092950818656492</v>
      </c>
      <c r="F2353" s="94"/>
      <c r="G2353" s="1"/>
      <c r="H2353" s="1"/>
      <c r="I2353" s="1"/>
    </row>
    <row r="2354" spans="1:9">
      <c r="A2354" s="18">
        <v>4</v>
      </c>
      <c r="B2354" s="18">
        <v>8</v>
      </c>
      <c r="C2354" s="18">
        <v>23</v>
      </c>
      <c r="D2354" s="18">
        <v>0.88397271099999997</v>
      </c>
      <c r="E2354" s="101">
        <f t="shared" si="36"/>
        <v>0.81243869567475413</v>
      </c>
      <c r="F2354" s="94"/>
      <c r="G2354" s="1"/>
      <c r="H2354" s="1"/>
      <c r="I2354" s="1"/>
    </row>
    <row r="2355" spans="1:9">
      <c r="A2355" s="18">
        <v>4</v>
      </c>
      <c r="B2355" s="18">
        <v>9</v>
      </c>
      <c r="C2355" s="18">
        <v>0</v>
      </c>
      <c r="D2355" s="18">
        <v>0.77882148500000004</v>
      </c>
      <c r="E2355" s="101">
        <f t="shared" si="36"/>
        <v>0.71579665702697826</v>
      </c>
      <c r="F2355" s="94"/>
      <c r="G2355" s="1"/>
      <c r="H2355" s="1"/>
      <c r="I2355" s="1"/>
    </row>
    <row r="2356" spans="1:9">
      <c r="A2356" s="18">
        <v>4</v>
      </c>
      <c r="B2356" s="18">
        <v>9</v>
      </c>
      <c r="C2356" s="18">
        <v>1</v>
      </c>
      <c r="D2356" s="18">
        <v>0.734958271</v>
      </c>
      <c r="E2356" s="101">
        <f t="shared" si="36"/>
        <v>0.67548300036449038</v>
      </c>
      <c r="F2356" s="94"/>
      <c r="G2356" s="1"/>
      <c r="H2356" s="1"/>
      <c r="I2356" s="1"/>
    </row>
    <row r="2357" spans="1:9">
      <c r="A2357" s="18">
        <v>4</v>
      </c>
      <c r="B2357" s="18">
        <v>9</v>
      </c>
      <c r="C2357" s="18">
        <v>2</v>
      </c>
      <c r="D2357" s="18">
        <v>0.72655139899999999</v>
      </c>
      <c r="E2357" s="101">
        <f t="shared" si="36"/>
        <v>0.66775644044087223</v>
      </c>
      <c r="F2357" s="94"/>
      <c r="G2357" s="1"/>
      <c r="H2357" s="1"/>
      <c r="I2357" s="1"/>
    </row>
    <row r="2358" spans="1:9">
      <c r="A2358" s="18">
        <v>4</v>
      </c>
      <c r="B2358" s="18">
        <v>9</v>
      </c>
      <c r="C2358" s="18">
        <v>3</v>
      </c>
      <c r="D2358" s="18">
        <v>0.7276184</v>
      </c>
      <c r="E2358" s="101">
        <f t="shared" si="36"/>
        <v>0.66873709616693311</v>
      </c>
      <c r="F2358" s="94"/>
      <c r="G2358" s="1"/>
      <c r="H2358" s="1"/>
      <c r="I2358" s="1"/>
    </row>
    <row r="2359" spans="1:9">
      <c r="A2359" s="18">
        <v>4</v>
      </c>
      <c r="B2359" s="18">
        <v>9</v>
      </c>
      <c r="C2359" s="18">
        <v>4</v>
      </c>
      <c r="D2359" s="18">
        <v>0.78013126799999999</v>
      </c>
      <c r="E2359" s="101">
        <f t="shared" si="36"/>
        <v>0.71700044802515639</v>
      </c>
      <c r="F2359" s="94"/>
      <c r="G2359" s="1"/>
      <c r="H2359" s="1"/>
      <c r="I2359" s="1"/>
    </row>
    <row r="2360" spans="1:9">
      <c r="A2360" s="18">
        <v>4</v>
      </c>
      <c r="B2360" s="18">
        <v>9</v>
      </c>
      <c r="C2360" s="18">
        <v>5</v>
      </c>
      <c r="D2360" s="18">
        <v>0.96133999800000003</v>
      </c>
      <c r="E2360" s="101">
        <f t="shared" si="36"/>
        <v>0.88354516418447537</v>
      </c>
      <c r="F2360" s="94"/>
      <c r="G2360" s="1"/>
      <c r="H2360" s="1"/>
      <c r="I2360" s="1"/>
    </row>
    <row r="2361" spans="1:9">
      <c r="A2361" s="18">
        <v>4</v>
      </c>
      <c r="B2361" s="18">
        <v>9</v>
      </c>
      <c r="C2361" s="18">
        <v>6</v>
      </c>
      <c r="D2361" s="18">
        <v>1.2061973479999999</v>
      </c>
      <c r="E2361" s="101">
        <f t="shared" si="36"/>
        <v>1.108587842069106</v>
      </c>
      <c r="F2361" s="94"/>
      <c r="G2361" s="1"/>
      <c r="H2361" s="1"/>
      <c r="I2361" s="1"/>
    </row>
    <row r="2362" spans="1:9">
      <c r="A2362" s="18">
        <v>4</v>
      </c>
      <c r="B2362" s="18">
        <v>9</v>
      </c>
      <c r="C2362" s="18">
        <v>7</v>
      </c>
      <c r="D2362" s="18">
        <v>1.123963759</v>
      </c>
      <c r="E2362" s="101">
        <f t="shared" si="36"/>
        <v>1.0330088689215813</v>
      </c>
      <c r="F2362" s="94"/>
      <c r="G2362" s="1"/>
      <c r="H2362" s="1"/>
      <c r="I2362" s="1"/>
    </row>
    <row r="2363" spans="1:9">
      <c r="A2363" s="18">
        <v>4</v>
      </c>
      <c r="B2363" s="18">
        <v>9</v>
      </c>
      <c r="C2363" s="18">
        <v>8</v>
      </c>
      <c r="D2363" s="18">
        <v>1.0212644850000001</v>
      </c>
      <c r="E2363" s="101">
        <f t="shared" si="36"/>
        <v>0.93862036215318145</v>
      </c>
      <c r="F2363" s="94"/>
      <c r="G2363" s="1"/>
      <c r="H2363" s="1"/>
      <c r="I2363" s="1"/>
    </row>
    <row r="2364" spans="1:9">
      <c r="A2364" s="18">
        <v>4</v>
      </c>
      <c r="B2364" s="18">
        <v>9</v>
      </c>
      <c r="C2364" s="18">
        <v>9</v>
      </c>
      <c r="D2364" s="18">
        <v>1.036334689</v>
      </c>
      <c r="E2364" s="101">
        <f t="shared" si="36"/>
        <v>0.95247103506305186</v>
      </c>
      <c r="F2364" s="94"/>
      <c r="G2364" s="1"/>
      <c r="H2364" s="1"/>
      <c r="I2364" s="1"/>
    </row>
    <row r="2365" spans="1:9">
      <c r="A2365" s="18">
        <v>4</v>
      </c>
      <c r="B2365" s="18">
        <v>9</v>
      </c>
      <c r="C2365" s="18">
        <v>10</v>
      </c>
      <c r="D2365" s="18">
        <v>1.005277204</v>
      </c>
      <c r="E2365" s="101">
        <f t="shared" si="36"/>
        <v>0.92392682516793645</v>
      </c>
      <c r="F2365" s="94"/>
      <c r="G2365" s="1"/>
      <c r="H2365" s="1"/>
      <c r="I2365" s="1"/>
    </row>
    <row r="2366" spans="1:9">
      <c r="A2366" s="18">
        <v>4</v>
      </c>
      <c r="B2366" s="18">
        <v>9</v>
      </c>
      <c r="C2366" s="18">
        <v>11</v>
      </c>
      <c r="D2366" s="18">
        <v>0.95717250899999995</v>
      </c>
      <c r="E2366" s="101">
        <f t="shared" si="36"/>
        <v>0.87971492227172599</v>
      </c>
      <c r="F2366" s="94"/>
      <c r="G2366" s="1"/>
      <c r="H2366" s="1"/>
      <c r="I2366" s="1"/>
    </row>
    <row r="2367" spans="1:9">
      <c r="A2367" s="18">
        <v>4</v>
      </c>
      <c r="B2367" s="18">
        <v>9</v>
      </c>
      <c r="C2367" s="18">
        <v>12</v>
      </c>
      <c r="D2367" s="18">
        <v>0.90854714800000003</v>
      </c>
      <c r="E2367" s="101">
        <f t="shared" si="36"/>
        <v>0.83502448740200741</v>
      </c>
      <c r="F2367" s="94"/>
      <c r="G2367" s="1"/>
      <c r="H2367" s="1"/>
      <c r="I2367" s="1"/>
    </row>
    <row r="2368" spans="1:9">
      <c r="A2368" s="18">
        <v>4</v>
      </c>
      <c r="B2368" s="18">
        <v>9</v>
      </c>
      <c r="C2368" s="18">
        <v>13</v>
      </c>
      <c r="D2368" s="18">
        <v>0.87779005899999996</v>
      </c>
      <c r="E2368" s="101">
        <f t="shared" si="36"/>
        <v>0.80675636446227972</v>
      </c>
      <c r="F2368" s="94"/>
      <c r="G2368" s="1"/>
      <c r="H2368" s="1"/>
      <c r="I2368" s="1"/>
    </row>
    <row r="2369" spans="1:9">
      <c r="A2369" s="18">
        <v>4</v>
      </c>
      <c r="B2369" s="18">
        <v>9</v>
      </c>
      <c r="C2369" s="18">
        <v>14</v>
      </c>
      <c r="D2369" s="18">
        <v>0.886245532</v>
      </c>
      <c r="E2369" s="101">
        <f t="shared" si="36"/>
        <v>0.81452759243114081</v>
      </c>
      <c r="F2369" s="94"/>
      <c r="G2369" s="1"/>
      <c r="H2369" s="1"/>
      <c r="I2369" s="1"/>
    </row>
    <row r="2370" spans="1:9">
      <c r="A2370" s="18">
        <v>4</v>
      </c>
      <c r="B2370" s="18">
        <v>9</v>
      </c>
      <c r="C2370" s="18">
        <v>15</v>
      </c>
      <c r="D2370" s="18">
        <v>0.99228754500000005</v>
      </c>
      <c r="E2370" s="101">
        <f t="shared" si="36"/>
        <v>0.91198833262863477</v>
      </c>
      <c r="F2370" s="94"/>
      <c r="G2370" s="1"/>
      <c r="H2370" s="1"/>
      <c r="I2370" s="1"/>
    </row>
    <row r="2371" spans="1:9">
      <c r="A2371" s="18">
        <v>4</v>
      </c>
      <c r="B2371" s="18">
        <v>9</v>
      </c>
      <c r="C2371" s="18">
        <v>16</v>
      </c>
      <c r="D2371" s="18">
        <v>1.2100914229999999</v>
      </c>
      <c r="E2371" s="101">
        <f t="shared" si="36"/>
        <v>1.11216679555318</v>
      </c>
      <c r="F2371" s="94"/>
      <c r="G2371" s="1"/>
      <c r="H2371" s="1"/>
      <c r="I2371" s="1"/>
    </row>
    <row r="2372" spans="1:9">
      <c r="A2372" s="18">
        <v>4</v>
      </c>
      <c r="B2372" s="18">
        <v>9</v>
      </c>
      <c r="C2372" s="18">
        <v>17</v>
      </c>
      <c r="D2372" s="18">
        <v>1.321837143</v>
      </c>
      <c r="E2372" s="101">
        <f t="shared" ref="E2372:E2435" si="37">D2372/H$15</f>
        <v>1.2148696797873928</v>
      </c>
      <c r="F2372" s="94"/>
      <c r="G2372" s="1"/>
      <c r="H2372" s="1"/>
      <c r="I2372" s="1"/>
    </row>
    <row r="2373" spans="1:9">
      <c r="A2373" s="18">
        <v>4</v>
      </c>
      <c r="B2373" s="18">
        <v>9</v>
      </c>
      <c r="C2373" s="18">
        <v>18</v>
      </c>
      <c r="D2373" s="18">
        <v>1.44521915</v>
      </c>
      <c r="E2373" s="101">
        <f t="shared" si="37"/>
        <v>1.3282672039297567</v>
      </c>
      <c r="F2373" s="94"/>
      <c r="G2373" s="1"/>
      <c r="H2373" s="1"/>
      <c r="I2373" s="1"/>
    </row>
    <row r="2374" spans="1:9">
      <c r="A2374" s="18">
        <v>4</v>
      </c>
      <c r="B2374" s="18">
        <v>9</v>
      </c>
      <c r="C2374" s="18">
        <v>19</v>
      </c>
      <c r="D2374" s="18">
        <v>1.709271896</v>
      </c>
      <c r="E2374" s="101">
        <f t="shared" si="37"/>
        <v>1.5709519224510926</v>
      </c>
      <c r="F2374" s="94"/>
      <c r="G2374" s="1"/>
      <c r="H2374" s="1"/>
      <c r="I2374" s="1"/>
    </row>
    <row r="2375" spans="1:9">
      <c r="A2375" s="18">
        <v>4</v>
      </c>
      <c r="B2375" s="18">
        <v>9</v>
      </c>
      <c r="C2375" s="18">
        <v>20</v>
      </c>
      <c r="D2375" s="18">
        <v>1.754377437</v>
      </c>
      <c r="E2375" s="101">
        <f t="shared" si="37"/>
        <v>1.6124073728759012</v>
      </c>
      <c r="F2375" s="94"/>
      <c r="G2375" s="1"/>
      <c r="H2375" s="1"/>
      <c r="I2375" s="1"/>
    </row>
    <row r="2376" spans="1:9">
      <c r="A2376" s="18">
        <v>4</v>
      </c>
      <c r="B2376" s="18">
        <v>9</v>
      </c>
      <c r="C2376" s="18">
        <v>21</v>
      </c>
      <c r="D2376" s="18">
        <v>1.4582166599999999</v>
      </c>
      <c r="E2376" s="101">
        <f t="shared" si="37"/>
        <v>1.3402129121399953</v>
      </c>
      <c r="F2376" s="94"/>
      <c r="G2376" s="1"/>
      <c r="H2376" s="1"/>
      <c r="I2376" s="1"/>
    </row>
    <row r="2377" spans="1:9">
      <c r="A2377" s="18">
        <v>4</v>
      </c>
      <c r="B2377" s="18">
        <v>9</v>
      </c>
      <c r="C2377" s="18">
        <v>22</v>
      </c>
      <c r="D2377" s="18">
        <v>1.154938826</v>
      </c>
      <c r="E2377" s="101">
        <f t="shared" si="37"/>
        <v>1.0614773303557012</v>
      </c>
      <c r="F2377" s="94"/>
      <c r="G2377" s="1"/>
      <c r="H2377" s="1"/>
      <c r="I2377" s="1"/>
    </row>
    <row r="2378" spans="1:9">
      <c r="A2378" s="18">
        <v>4</v>
      </c>
      <c r="B2378" s="18">
        <v>9</v>
      </c>
      <c r="C2378" s="18">
        <v>23</v>
      </c>
      <c r="D2378" s="18">
        <v>0.85386618800000003</v>
      </c>
      <c r="E2378" s="101">
        <f t="shared" si="37"/>
        <v>0.78476849276797922</v>
      </c>
      <c r="F2378" s="94"/>
      <c r="G2378" s="1"/>
      <c r="H2378" s="1"/>
      <c r="I2378" s="1"/>
    </row>
    <row r="2379" spans="1:9">
      <c r="A2379" s="18">
        <v>4</v>
      </c>
      <c r="B2379" s="18">
        <v>10</v>
      </c>
      <c r="C2379" s="18">
        <v>0</v>
      </c>
      <c r="D2379" s="18">
        <v>0.75501907999999995</v>
      </c>
      <c r="E2379" s="101">
        <f t="shared" si="37"/>
        <v>0.69392042189948655</v>
      </c>
      <c r="F2379" s="94"/>
      <c r="G2379" s="1"/>
      <c r="H2379" s="1"/>
      <c r="I2379" s="1"/>
    </row>
    <row r="2380" spans="1:9">
      <c r="A2380" s="18">
        <v>4</v>
      </c>
      <c r="B2380" s="18">
        <v>10</v>
      </c>
      <c r="C2380" s="18">
        <v>1</v>
      </c>
      <c r="D2380" s="18">
        <v>0.71244018600000003</v>
      </c>
      <c r="E2380" s="101">
        <f t="shared" si="37"/>
        <v>0.65478715378592645</v>
      </c>
      <c r="F2380" s="94"/>
      <c r="G2380" s="1"/>
      <c r="H2380" s="1"/>
      <c r="I2380" s="1"/>
    </row>
    <row r="2381" spans="1:9">
      <c r="A2381" s="18">
        <v>4</v>
      </c>
      <c r="B2381" s="18">
        <v>10</v>
      </c>
      <c r="C2381" s="18">
        <v>2</v>
      </c>
      <c r="D2381" s="18">
        <v>0.70543680399999997</v>
      </c>
      <c r="E2381" s="101">
        <f t="shared" si="37"/>
        <v>0.64835050877801048</v>
      </c>
      <c r="F2381" s="94"/>
      <c r="G2381" s="1"/>
      <c r="H2381" s="1"/>
      <c r="I2381" s="1"/>
    </row>
    <row r="2382" spans="1:9">
      <c r="A2382" s="18">
        <v>4</v>
      </c>
      <c r="B2382" s="18">
        <v>10</v>
      </c>
      <c r="C2382" s="18">
        <v>3</v>
      </c>
      <c r="D2382" s="18">
        <v>0.71836770999999999</v>
      </c>
      <c r="E2382" s="101">
        <f t="shared" si="37"/>
        <v>0.66023500280571457</v>
      </c>
      <c r="F2382" s="94"/>
      <c r="G2382" s="1"/>
      <c r="H2382" s="1"/>
      <c r="I2382" s="1"/>
    </row>
    <row r="2383" spans="1:9">
      <c r="A2383" s="18">
        <v>4</v>
      </c>
      <c r="B2383" s="18">
        <v>10</v>
      </c>
      <c r="C2383" s="18">
        <v>4</v>
      </c>
      <c r="D2383" s="18">
        <v>0.770345744</v>
      </c>
      <c r="E2383" s="101">
        <f t="shared" si="37"/>
        <v>0.70800680121216786</v>
      </c>
      <c r="F2383" s="94"/>
      <c r="G2383" s="1"/>
      <c r="H2383" s="1"/>
      <c r="I2383" s="1"/>
    </row>
    <row r="2384" spans="1:9">
      <c r="A2384" s="18">
        <v>4</v>
      </c>
      <c r="B2384" s="18">
        <v>10</v>
      </c>
      <c r="C2384" s="18">
        <v>5</v>
      </c>
      <c r="D2384" s="18">
        <v>0.95166973600000004</v>
      </c>
      <c r="E2384" s="101">
        <f t="shared" si="37"/>
        <v>0.87465745198663458</v>
      </c>
      <c r="F2384" s="94"/>
      <c r="G2384" s="1"/>
      <c r="H2384" s="1"/>
      <c r="I2384" s="1"/>
    </row>
    <row r="2385" spans="1:9">
      <c r="A2385" s="18">
        <v>4</v>
      </c>
      <c r="B2385" s="18">
        <v>10</v>
      </c>
      <c r="C2385" s="18">
        <v>6</v>
      </c>
      <c r="D2385" s="18">
        <v>1.1823552310000001</v>
      </c>
      <c r="E2385" s="101">
        <f t="shared" si="37"/>
        <v>1.0866751085688919</v>
      </c>
      <c r="F2385" s="94"/>
      <c r="G2385" s="1"/>
      <c r="H2385" s="1"/>
      <c r="I2385" s="1"/>
    </row>
    <row r="2386" spans="1:9">
      <c r="A2386" s="18">
        <v>4</v>
      </c>
      <c r="B2386" s="18">
        <v>10</v>
      </c>
      <c r="C2386" s="18">
        <v>7</v>
      </c>
      <c r="D2386" s="18">
        <v>1.0780906299999999</v>
      </c>
      <c r="E2386" s="101">
        <f t="shared" si="37"/>
        <v>0.99084794627373285</v>
      </c>
      <c r="F2386" s="94"/>
      <c r="G2386" s="1"/>
      <c r="H2386" s="1"/>
      <c r="I2386" s="1"/>
    </row>
    <row r="2387" spans="1:9">
      <c r="A2387" s="18">
        <v>4</v>
      </c>
      <c r="B2387" s="18">
        <v>10</v>
      </c>
      <c r="C2387" s="18">
        <v>8</v>
      </c>
      <c r="D2387" s="18">
        <v>0.95543266299999996</v>
      </c>
      <c r="E2387" s="101">
        <f t="shared" si="37"/>
        <v>0.87811587040357963</v>
      </c>
      <c r="F2387" s="94"/>
      <c r="G2387" s="1"/>
      <c r="H2387" s="1"/>
      <c r="I2387" s="1"/>
    </row>
    <row r="2388" spans="1:9">
      <c r="A2388" s="18">
        <v>4</v>
      </c>
      <c r="B2388" s="18">
        <v>10</v>
      </c>
      <c r="C2388" s="18">
        <v>9</v>
      </c>
      <c r="D2388" s="18">
        <v>0.95392835899999995</v>
      </c>
      <c r="E2388" s="101">
        <f t="shared" si="37"/>
        <v>0.87673329969245917</v>
      </c>
      <c r="F2388" s="94"/>
      <c r="G2388" s="1"/>
      <c r="H2388" s="1"/>
      <c r="I2388" s="1"/>
    </row>
    <row r="2389" spans="1:9">
      <c r="A2389" s="18">
        <v>4</v>
      </c>
      <c r="B2389" s="18">
        <v>10</v>
      </c>
      <c r="C2389" s="18">
        <v>10</v>
      </c>
      <c r="D2389" s="18">
        <v>0.91787022299999999</v>
      </c>
      <c r="E2389" s="101">
        <f t="shared" si="37"/>
        <v>0.84359310812799038</v>
      </c>
      <c r="F2389" s="94"/>
      <c r="G2389" s="1"/>
      <c r="H2389" s="1"/>
      <c r="I2389" s="1"/>
    </row>
    <row r="2390" spans="1:9">
      <c r="A2390" s="18">
        <v>4</v>
      </c>
      <c r="B2390" s="18">
        <v>10</v>
      </c>
      <c r="C2390" s="18">
        <v>11</v>
      </c>
      <c r="D2390" s="18">
        <v>0.87021148500000001</v>
      </c>
      <c r="E2390" s="101">
        <f t="shared" si="37"/>
        <v>0.79979107390634252</v>
      </c>
      <c r="F2390" s="94"/>
      <c r="G2390" s="1"/>
      <c r="H2390" s="1"/>
      <c r="I2390" s="1"/>
    </row>
    <row r="2391" spans="1:9">
      <c r="A2391" s="18">
        <v>4</v>
      </c>
      <c r="B2391" s="18">
        <v>10</v>
      </c>
      <c r="C2391" s="18">
        <v>12</v>
      </c>
      <c r="D2391" s="18">
        <v>0.82130426899999998</v>
      </c>
      <c r="E2391" s="101">
        <f t="shared" si="37"/>
        <v>0.7548415926817762</v>
      </c>
      <c r="F2391" s="94"/>
      <c r="G2391" s="1"/>
      <c r="H2391" s="1"/>
      <c r="I2391" s="1"/>
    </row>
    <row r="2392" spans="1:9">
      <c r="A2392" s="18">
        <v>4</v>
      </c>
      <c r="B2392" s="18">
        <v>10</v>
      </c>
      <c r="C2392" s="18">
        <v>13</v>
      </c>
      <c r="D2392" s="18">
        <v>0.79455163799999995</v>
      </c>
      <c r="E2392" s="101">
        <f t="shared" si="37"/>
        <v>0.73025387366619676</v>
      </c>
      <c r="F2392" s="94"/>
      <c r="G2392" s="1"/>
      <c r="H2392" s="1"/>
      <c r="I2392" s="1"/>
    </row>
    <row r="2393" spans="1:9">
      <c r="A2393" s="18">
        <v>4</v>
      </c>
      <c r="B2393" s="18">
        <v>10</v>
      </c>
      <c r="C2393" s="18">
        <v>14</v>
      </c>
      <c r="D2393" s="18">
        <v>0.802179223</v>
      </c>
      <c r="E2393" s="101">
        <f t="shared" si="37"/>
        <v>0.73726420908881174</v>
      </c>
      <c r="F2393" s="94"/>
      <c r="G2393" s="1"/>
      <c r="H2393" s="1"/>
      <c r="I2393" s="1"/>
    </row>
    <row r="2394" spans="1:9">
      <c r="A2394" s="18">
        <v>4</v>
      </c>
      <c r="B2394" s="18">
        <v>10</v>
      </c>
      <c r="C2394" s="18">
        <v>15</v>
      </c>
      <c r="D2394" s="18">
        <v>0.91196919799999998</v>
      </c>
      <c r="E2394" s="101">
        <f t="shared" si="37"/>
        <v>0.83816961372088283</v>
      </c>
      <c r="F2394" s="94"/>
      <c r="G2394" s="1"/>
      <c r="H2394" s="1"/>
      <c r="I2394" s="1"/>
    </row>
    <row r="2395" spans="1:9">
      <c r="A2395" s="18">
        <v>4</v>
      </c>
      <c r="B2395" s="18">
        <v>10</v>
      </c>
      <c r="C2395" s="18">
        <v>16</v>
      </c>
      <c r="D2395" s="18">
        <v>1.1266655619999999</v>
      </c>
      <c r="E2395" s="101">
        <f t="shared" si="37"/>
        <v>1.0354920330260555</v>
      </c>
      <c r="F2395" s="94"/>
      <c r="G2395" s="1"/>
      <c r="H2395" s="1"/>
      <c r="I2395" s="1"/>
    </row>
    <row r="2396" spans="1:9">
      <c r="A2396" s="18">
        <v>4</v>
      </c>
      <c r="B2396" s="18">
        <v>10</v>
      </c>
      <c r="C2396" s="18">
        <v>17</v>
      </c>
      <c r="D2396" s="18">
        <v>1.243346254</v>
      </c>
      <c r="E2396" s="101">
        <f t="shared" si="37"/>
        <v>1.142730534893007</v>
      </c>
      <c r="F2396" s="94"/>
      <c r="G2396" s="1"/>
      <c r="H2396" s="1"/>
      <c r="I2396" s="1"/>
    </row>
    <row r="2397" spans="1:9">
      <c r="A2397" s="18">
        <v>4</v>
      </c>
      <c r="B2397" s="18">
        <v>10</v>
      </c>
      <c r="C2397" s="18">
        <v>18</v>
      </c>
      <c r="D2397" s="18">
        <v>1.366481558</v>
      </c>
      <c r="E2397" s="101">
        <f t="shared" si="37"/>
        <v>1.2559013200636304</v>
      </c>
      <c r="F2397" s="94"/>
      <c r="G2397" s="1"/>
      <c r="H2397" s="1"/>
      <c r="I2397" s="1"/>
    </row>
    <row r="2398" spans="1:9">
      <c r="A2398" s="18">
        <v>4</v>
      </c>
      <c r="B2398" s="18">
        <v>10</v>
      </c>
      <c r="C2398" s="18">
        <v>19</v>
      </c>
      <c r="D2398" s="18">
        <v>1.630208125</v>
      </c>
      <c r="E2398" s="101">
        <f t="shared" si="37"/>
        <v>1.4982862550757934</v>
      </c>
      <c r="F2398" s="94"/>
      <c r="G2398" s="1"/>
      <c r="H2398" s="1"/>
      <c r="I2398" s="1"/>
    </row>
    <row r="2399" spans="1:9">
      <c r="A2399" s="18">
        <v>4</v>
      </c>
      <c r="B2399" s="18">
        <v>10</v>
      </c>
      <c r="C2399" s="18">
        <v>20</v>
      </c>
      <c r="D2399" s="18">
        <v>1.6703399109999999</v>
      </c>
      <c r="E2399" s="101">
        <f t="shared" si="37"/>
        <v>1.5351704433173672</v>
      </c>
      <c r="F2399" s="94"/>
      <c r="G2399" s="1"/>
      <c r="H2399" s="1"/>
      <c r="I2399" s="1"/>
    </row>
    <row r="2400" spans="1:9">
      <c r="A2400" s="18">
        <v>4</v>
      </c>
      <c r="B2400" s="18">
        <v>10</v>
      </c>
      <c r="C2400" s="18">
        <v>21</v>
      </c>
      <c r="D2400" s="18">
        <v>1.381974324</v>
      </c>
      <c r="E2400" s="101">
        <f t="shared" si="37"/>
        <v>1.2701403598493666</v>
      </c>
      <c r="F2400" s="94"/>
      <c r="G2400" s="1"/>
      <c r="H2400" s="1"/>
      <c r="I2400" s="1"/>
    </row>
    <row r="2401" spans="1:9">
      <c r="A2401" s="18">
        <v>4</v>
      </c>
      <c r="B2401" s="18">
        <v>10</v>
      </c>
      <c r="C2401" s="18">
        <v>22</v>
      </c>
      <c r="D2401" s="18">
        <v>1.0964009779999999</v>
      </c>
      <c r="E2401" s="101">
        <f t="shared" si="37"/>
        <v>1.0076765599417297</v>
      </c>
      <c r="F2401" s="94"/>
      <c r="G2401" s="1"/>
      <c r="H2401" s="1"/>
      <c r="I2401" s="1"/>
    </row>
    <row r="2402" spans="1:9">
      <c r="A2402" s="18">
        <v>4</v>
      </c>
      <c r="B2402" s="18">
        <v>10</v>
      </c>
      <c r="C2402" s="18">
        <v>23</v>
      </c>
      <c r="D2402" s="18">
        <v>0.82181600899999996</v>
      </c>
      <c r="E2402" s="101">
        <f t="shared" si="37"/>
        <v>0.75531192097692712</v>
      </c>
      <c r="F2402" s="94"/>
      <c r="G2402" s="1"/>
      <c r="H2402" s="1"/>
      <c r="I2402" s="1"/>
    </row>
    <row r="2403" spans="1:9">
      <c r="A2403" s="18">
        <v>4</v>
      </c>
      <c r="B2403" s="18">
        <v>11</v>
      </c>
      <c r="C2403" s="18">
        <v>0</v>
      </c>
      <c r="D2403" s="18">
        <v>0.71471538000000001</v>
      </c>
      <c r="E2403" s="101">
        <f t="shared" si="37"/>
        <v>0.65687823151125113</v>
      </c>
      <c r="F2403" s="94"/>
      <c r="G2403" s="1"/>
      <c r="H2403" s="1"/>
      <c r="I2403" s="1"/>
    </row>
    <row r="2404" spans="1:9">
      <c r="A2404" s="18">
        <v>4</v>
      </c>
      <c r="B2404" s="18">
        <v>11</v>
      </c>
      <c r="C2404" s="18">
        <v>1</v>
      </c>
      <c r="D2404" s="18">
        <v>0.67032430899999995</v>
      </c>
      <c r="E2404" s="101">
        <f t="shared" si="37"/>
        <v>0.61607943379492047</v>
      </c>
      <c r="F2404" s="94"/>
      <c r="G2404" s="1"/>
      <c r="H2404" s="1"/>
      <c r="I2404" s="1"/>
    </row>
    <row r="2405" spans="1:9">
      <c r="A2405" s="18">
        <v>4</v>
      </c>
      <c r="B2405" s="18">
        <v>11</v>
      </c>
      <c r="C2405" s="18">
        <v>2</v>
      </c>
      <c r="D2405" s="18">
        <v>0.66802606899999994</v>
      </c>
      <c r="E2405" s="101">
        <f t="shared" si="37"/>
        <v>0.61396717502865683</v>
      </c>
      <c r="F2405" s="94"/>
      <c r="G2405" s="1"/>
      <c r="H2405" s="1"/>
      <c r="I2405" s="1"/>
    </row>
    <row r="2406" spans="1:9">
      <c r="A2406" s="18">
        <v>4</v>
      </c>
      <c r="B2406" s="18">
        <v>11</v>
      </c>
      <c r="C2406" s="18">
        <v>3</v>
      </c>
      <c r="D2406" s="18">
        <v>0.67598955900000002</v>
      </c>
      <c r="E2406" s="101">
        <f t="shared" si="37"/>
        <v>0.62128623290013796</v>
      </c>
      <c r="F2406" s="94"/>
      <c r="G2406" s="1"/>
      <c r="H2406" s="1"/>
      <c r="I2406" s="1"/>
    </row>
    <row r="2407" spans="1:9">
      <c r="A2407" s="18">
        <v>4</v>
      </c>
      <c r="B2407" s="18">
        <v>11</v>
      </c>
      <c r="C2407" s="18">
        <v>4</v>
      </c>
      <c r="D2407" s="18">
        <v>0.73502700600000004</v>
      </c>
      <c r="E2407" s="101">
        <f t="shared" si="37"/>
        <v>0.6755461730994089</v>
      </c>
      <c r="F2407" s="94"/>
      <c r="G2407" s="1"/>
      <c r="H2407" s="1"/>
      <c r="I2407" s="1"/>
    </row>
    <row r="2408" spans="1:9">
      <c r="A2408" s="18">
        <v>4</v>
      </c>
      <c r="B2408" s="18">
        <v>11</v>
      </c>
      <c r="C2408" s="18">
        <v>5</v>
      </c>
      <c r="D2408" s="18">
        <v>0.91779066399999998</v>
      </c>
      <c r="E2408" s="101">
        <f t="shared" si="37"/>
        <v>0.8435199873071948</v>
      </c>
      <c r="F2408" s="94"/>
      <c r="G2408" s="1"/>
      <c r="H2408" s="1"/>
      <c r="I2408" s="1"/>
    </row>
    <row r="2409" spans="1:9">
      <c r="A2409" s="18">
        <v>4</v>
      </c>
      <c r="B2409" s="18">
        <v>11</v>
      </c>
      <c r="C2409" s="18">
        <v>6</v>
      </c>
      <c r="D2409" s="18">
        <v>1.1507028960000001</v>
      </c>
      <c r="E2409" s="101">
        <f t="shared" si="37"/>
        <v>1.0575841859165744</v>
      </c>
      <c r="F2409" s="94"/>
      <c r="G2409" s="1"/>
      <c r="H2409" s="1"/>
      <c r="I2409" s="1"/>
    </row>
    <row r="2410" spans="1:9">
      <c r="A2410" s="18">
        <v>4</v>
      </c>
      <c r="B2410" s="18">
        <v>11</v>
      </c>
      <c r="C2410" s="18">
        <v>7</v>
      </c>
      <c r="D2410" s="18">
        <v>1.044249787</v>
      </c>
      <c r="E2410" s="101">
        <f t="shared" si="37"/>
        <v>0.959745616976314</v>
      </c>
      <c r="F2410" s="94"/>
      <c r="G2410" s="1"/>
      <c r="H2410" s="1"/>
      <c r="I2410" s="1"/>
    </row>
    <row r="2411" spans="1:9">
      <c r="A2411" s="18">
        <v>4</v>
      </c>
      <c r="B2411" s="18">
        <v>11</v>
      </c>
      <c r="C2411" s="18">
        <v>8</v>
      </c>
      <c r="D2411" s="18">
        <v>0.92019865199999995</v>
      </c>
      <c r="E2411" s="101">
        <f t="shared" si="37"/>
        <v>0.84573311289984721</v>
      </c>
      <c r="F2411" s="94"/>
      <c r="G2411" s="1"/>
      <c r="H2411" s="1"/>
      <c r="I2411" s="1"/>
    </row>
    <row r="2412" spans="1:9">
      <c r="A2412" s="18">
        <v>4</v>
      </c>
      <c r="B2412" s="18">
        <v>11</v>
      </c>
      <c r="C2412" s="18">
        <v>9</v>
      </c>
      <c r="D2412" s="18">
        <v>0.913559491</v>
      </c>
      <c r="E2412" s="101">
        <f t="shared" si="37"/>
        <v>0.83963121491578752</v>
      </c>
      <c r="F2412" s="94"/>
      <c r="G2412" s="1"/>
      <c r="H2412" s="1"/>
      <c r="I2412" s="1"/>
    </row>
    <row r="2413" spans="1:9">
      <c r="A2413" s="18">
        <v>4</v>
      </c>
      <c r="B2413" s="18">
        <v>11</v>
      </c>
      <c r="C2413" s="18">
        <v>10</v>
      </c>
      <c r="D2413" s="18">
        <v>0.88706012300000003</v>
      </c>
      <c r="E2413" s="101">
        <f t="shared" si="37"/>
        <v>0.81527626401490472</v>
      </c>
      <c r="F2413" s="94"/>
      <c r="G2413" s="1"/>
      <c r="H2413" s="1"/>
      <c r="I2413" s="1"/>
    </row>
    <row r="2414" spans="1:9">
      <c r="A2414" s="18">
        <v>4</v>
      </c>
      <c r="B2414" s="18">
        <v>11</v>
      </c>
      <c r="C2414" s="18">
        <v>11</v>
      </c>
      <c r="D2414" s="18">
        <v>0.84309645300000002</v>
      </c>
      <c r="E2414" s="101">
        <f t="shared" si="37"/>
        <v>0.77487028058644647</v>
      </c>
      <c r="F2414" s="94"/>
      <c r="G2414" s="1"/>
      <c r="H2414" s="1"/>
      <c r="I2414" s="1"/>
    </row>
    <row r="2415" spans="1:9">
      <c r="A2415" s="18">
        <v>4</v>
      </c>
      <c r="B2415" s="18">
        <v>11</v>
      </c>
      <c r="C2415" s="18">
        <v>12</v>
      </c>
      <c r="D2415" s="18">
        <v>0.79905693899999997</v>
      </c>
      <c r="E2415" s="101">
        <f t="shared" si="37"/>
        <v>0.73439459070702195</v>
      </c>
      <c r="F2415" s="94"/>
      <c r="G2415" s="1"/>
      <c r="H2415" s="1"/>
      <c r="I2415" s="1"/>
    </row>
    <row r="2416" spans="1:9">
      <c r="A2416" s="18">
        <v>4</v>
      </c>
      <c r="B2416" s="18">
        <v>11</v>
      </c>
      <c r="C2416" s="18">
        <v>13</v>
      </c>
      <c r="D2416" s="18">
        <v>0.77458191600000004</v>
      </c>
      <c r="E2416" s="101">
        <f t="shared" si="37"/>
        <v>0.71190016806784895</v>
      </c>
      <c r="F2416" s="94"/>
      <c r="G2416" s="1"/>
      <c r="H2416" s="1"/>
      <c r="I2416" s="1"/>
    </row>
    <row r="2417" spans="1:9">
      <c r="A2417" s="18">
        <v>4</v>
      </c>
      <c r="B2417" s="18">
        <v>11</v>
      </c>
      <c r="C2417" s="18">
        <v>14</v>
      </c>
      <c r="D2417" s="18">
        <v>0.78553676699999997</v>
      </c>
      <c r="E2417" s="101">
        <f t="shared" si="37"/>
        <v>0.72196851604624168</v>
      </c>
      <c r="F2417" s="94"/>
      <c r="G2417" s="1"/>
      <c r="H2417" s="1"/>
      <c r="I2417" s="1"/>
    </row>
    <row r="2418" spans="1:9">
      <c r="A2418" s="18">
        <v>4</v>
      </c>
      <c r="B2418" s="18">
        <v>11</v>
      </c>
      <c r="C2418" s="18">
        <v>15</v>
      </c>
      <c r="D2418" s="18">
        <v>0.89167171000000001</v>
      </c>
      <c r="E2418" s="101">
        <f t="shared" si="37"/>
        <v>0.81951466603868683</v>
      </c>
      <c r="F2418" s="94"/>
      <c r="G2418" s="1"/>
      <c r="H2418" s="1"/>
      <c r="I2418" s="1"/>
    </row>
    <row r="2419" spans="1:9">
      <c r="A2419" s="18">
        <v>4</v>
      </c>
      <c r="B2419" s="18">
        <v>11</v>
      </c>
      <c r="C2419" s="18">
        <v>16</v>
      </c>
      <c r="D2419" s="18">
        <v>1.10281129</v>
      </c>
      <c r="E2419" s="101">
        <f t="shared" si="37"/>
        <v>1.0135681281489164</v>
      </c>
      <c r="F2419" s="94"/>
      <c r="G2419" s="1"/>
      <c r="H2419" s="1"/>
      <c r="I2419" s="1"/>
    </row>
    <row r="2420" spans="1:9">
      <c r="A2420" s="18">
        <v>4</v>
      </c>
      <c r="B2420" s="18">
        <v>11</v>
      </c>
      <c r="C2420" s="18">
        <v>17</v>
      </c>
      <c r="D2420" s="18">
        <v>1.2253288389999999</v>
      </c>
      <c r="E2420" s="101">
        <f t="shared" si="37"/>
        <v>1.1261711491112092</v>
      </c>
      <c r="F2420" s="94"/>
      <c r="G2420" s="1"/>
      <c r="H2420" s="1"/>
      <c r="I2420" s="1"/>
    </row>
    <row r="2421" spans="1:9">
      <c r="A2421" s="18">
        <v>4</v>
      </c>
      <c r="B2421" s="18">
        <v>11</v>
      </c>
      <c r="C2421" s="18">
        <v>18</v>
      </c>
      <c r="D2421" s="18">
        <v>1.350475783</v>
      </c>
      <c r="E2421" s="101">
        <f t="shared" si="37"/>
        <v>1.2411907856744486</v>
      </c>
      <c r="F2421" s="94"/>
      <c r="G2421" s="1"/>
      <c r="H2421" s="1"/>
      <c r="I2421" s="1"/>
    </row>
    <row r="2422" spans="1:9">
      <c r="A2422" s="18">
        <v>4</v>
      </c>
      <c r="B2422" s="18">
        <v>11</v>
      </c>
      <c r="C2422" s="18">
        <v>19</v>
      </c>
      <c r="D2422" s="18">
        <v>1.6120243329999999</v>
      </c>
      <c r="E2422" s="101">
        <f t="shared" si="37"/>
        <v>1.4815739560748562</v>
      </c>
      <c r="F2422" s="94"/>
      <c r="G2422" s="1"/>
      <c r="H2422" s="1"/>
      <c r="I2422" s="1"/>
    </row>
    <row r="2423" spans="1:9">
      <c r="A2423" s="18">
        <v>4</v>
      </c>
      <c r="B2423" s="18">
        <v>11</v>
      </c>
      <c r="C2423" s="18">
        <v>20</v>
      </c>
      <c r="D2423" s="18">
        <v>1.6538835540000001</v>
      </c>
      <c r="E2423" s="101">
        <f t="shared" si="37"/>
        <v>1.520045789524024</v>
      </c>
      <c r="F2423" s="94"/>
      <c r="G2423" s="1"/>
      <c r="H2423" s="1"/>
      <c r="I2423" s="1"/>
    </row>
    <row r="2424" spans="1:9">
      <c r="A2424" s="18">
        <v>4</v>
      </c>
      <c r="B2424" s="18">
        <v>11</v>
      </c>
      <c r="C2424" s="18">
        <v>21</v>
      </c>
      <c r="D2424" s="18">
        <v>1.359260449</v>
      </c>
      <c r="E2424" s="101">
        <f t="shared" si="37"/>
        <v>1.2492645672495661</v>
      </c>
      <c r="F2424" s="94"/>
      <c r="G2424" s="1"/>
      <c r="H2424" s="1"/>
      <c r="I2424" s="1"/>
    </row>
    <row r="2425" spans="1:9">
      <c r="A2425" s="18">
        <v>4</v>
      </c>
      <c r="B2425" s="18">
        <v>11</v>
      </c>
      <c r="C2425" s="18">
        <v>22</v>
      </c>
      <c r="D2425" s="18">
        <v>1.0797455309999999</v>
      </c>
      <c r="E2425" s="101">
        <f t="shared" si="37"/>
        <v>0.99236892717413849</v>
      </c>
      <c r="F2425" s="94"/>
      <c r="G2425" s="1"/>
      <c r="H2425" s="1"/>
      <c r="I2425" s="1"/>
    </row>
    <row r="2426" spans="1:9">
      <c r="A2426" s="18">
        <v>4</v>
      </c>
      <c r="B2426" s="18">
        <v>11</v>
      </c>
      <c r="C2426" s="18">
        <v>23</v>
      </c>
      <c r="D2426" s="18">
        <v>0.79771824199999997</v>
      </c>
      <c r="E2426" s="101">
        <f t="shared" si="37"/>
        <v>0.7331642255260048</v>
      </c>
      <c r="F2426" s="94"/>
      <c r="G2426" s="1"/>
      <c r="H2426" s="1"/>
      <c r="I2426" s="1"/>
    </row>
    <row r="2427" spans="1:9">
      <c r="A2427" s="18">
        <v>4</v>
      </c>
      <c r="B2427" s="18">
        <v>12</v>
      </c>
      <c r="C2427" s="18">
        <v>0</v>
      </c>
      <c r="D2427" s="18">
        <v>0.69872374100000001</v>
      </c>
      <c r="E2427" s="101">
        <f t="shared" si="37"/>
        <v>0.64218068918987792</v>
      </c>
      <c r="F2427" s="94"/>
      <c r="G2427" s="1"/>
      <c r="H2427" s="1"/>
      <c r="I2427" s="1"/>
    </row>
    <row r="2428" spans="1:9">
      <c r="A2428" s="18">
        <v>4</v>
      </c>
      <c r="B2428" s="18">
        <v>12</v>
      </c>
      <c r="C2428" s="18">
        <v>1</v>
      </c>
      <c r="D2428" s="18">
        <v>0.64934811800000003</v>
      </c>
      <c r="E2428" s="101">
        <f t="shared" si="37"/>
        <v>0.59680070601950563</v>
      </c>
      <c r="F2428" s="94"/>
      <c r="G2428" s="1"/>
      <c r="H2428" s="1"/>
      <c r="I2428" s="1"/>
    </row>
    <row r="2429" spans="1:9">
      <c r="A2429" s="18">
        <v>4</v>
      </c>
      <c r="B2429" s="18">
        <v>12</v>
      </c>
      <c r="C2429" s="18">
        <v>2</v>
      </c>
      <c r="D2429" s="18">
        <v>0.64273444199999996</v>
      </c>
      <c r="E2429" s="101">
        <f t="shared" si="37"/>
        <v>0.59072223070438301</v>
      </c>
      <c r="F2429" s="94"/>
      <c r="G2429" s="1"/>
      <c r="H2429" s="1"/>
      <c r="I2429" s="1"/>
    </row>
    <row r="2430" spans="1:9">
      <c r="A2430" s="18">
        <v>4</v>
      </c>
      <c r="B2430" s="18">
        <v>12</v>
      </c>
      <c r="C2430" s="18">
        <v>3</v>
      </c>
      <c r="D2430" s="18">
        <v>0.64426132899999999</v>
      </c>
      <c r="E2430" s="101">
        <f t="shared" si="37"/>
        <v>0.59212555692394409</v>
      </c>
      <c r="F2430" s="94"/>
      <c r="G2430" s="1"/>
      <c r="H2430" s="1"/>
      <c r="I2430" s="1"/>
    </row>
    <row r="2431" spans="1:9">
      <c r="A2431" s="18">
        <v>4</v>
      </c>
      <c r="B2431" s="18">
        <v>12</v>
      </c>
      <c r="C2431" s="18">
        <v>4</v>
      </c>
      <c r="D2431" s="18">
        <v>0.70880036400000002</v>
      </c>
      <c r="E2431" s="101">
        <f t="shared" si="37"/>
        <v>0.65144187830245248</v>
      </c>
      <c r="F2431" s="94"/>
      <c r="G2431" s="1"/>
      <c r="H2431" s="1"/>
      <c r="I2431" s="1"/>
    </row>
    <row r="2432" spans="1:9">
      <c r="A2432" s="18">
        <v>4</v>
      </c>
      <c r="B2432" s="18">
        <v>12</v>
      </c>
      <c r="C2432" s="18">
        <v>5</v>
      </c>
      <c r="D2432" s="18">
        <v>0.88427365199999997</v>
      </c>
      <c r="E2432" s="101">
        <f t="shared" si="37"/>
        <v>0.81271528352692723</v>
      </c>
      <c r="F2432" s="94"/>
      <c r="G2432" s="1"/>
      <c r="H2432" s="1"/>
      <c r="I2432" s="1"/>
    </row>
    <row r="2433" spans="1:9">
      <c r="A2433" s="18">
        <v>4</v>
      </c>
      <c r="B2433" s="18">
        <v>12</v>
      </c>
      <c r="C2433" s="18">
        <v>6</v>
      </c>
      <c r="D2433" s="18">
        <v>1.115701644</v>
      </c>
      <c r="E2433" s="101">
        <f t="shared" si="37"/>
        <v>1.0254153517794951</v>
      </c>
      <c r="F2433" s="94"/>
      <c r="G2433" s="1"/>
      <c r="H2433" s="1"/>
      <c r="I2433" s="1"/>
    </row>
    <row r="2434" spans="1:9">
      <c r="A2434" s="18">
        <v>4</v>
      </c>
      <c r="B2434" s="18">
        <v>12</v>
      </c>
      <c r="C2434" s="18">
        <v>7</v>
      </c>
      <c r="D2434" s="18">
        <v>1.0239000599999999</v>
      </c>
      <c r="E2434" s="101">
        <f t="shared" si="37"/>
        <v>0.94104265764794914</v>
      </c>
      <c r="F2434" s="94"/>
      <c r="G2434" s="1"/>
      <c r="H2434" s="1"/>
      <c r="I2434" s="1"/>
    </row>
    <row r="2435" spans="1:9">
      <c r="A2435" s="18">
        <v>4</v>
      </c>
      <c r="B2435" s="18">
        <v>12</v>
      </c>
      <c r="C2435" s="18">
        <v>8</v>
      </c>
      <c r="D2435" s="18">
        <v>0.91161263199999998</v>
      </c>
      <c r="E2435" s="101">
        <f t="shared" si="37"/>
        <v>0.83784190222893618</v>
      </c>
      <c r="F2435" s="94"/>
      <c r="G2435" s="1"/>
      <c r="H2435" s="1"/>
      <c r="I2435" s="1"/>
    </row>
    <row r="2436" spans="1:9">
      <c r="A2436" s="18">
        <v>4</v>
      </c>
      <c r="B2436" s="18">
        <v>12</v>
      </c>
      <c r="C2436" s="18">
        <v>9</v>
      </c>
      <c r="D2436" s="18">
        <v>0.91248986399999998</v>
      </c>
      <c r="E2436" s="101">
        <f t="shared" ref="E2436:E2499" si="38">D2436/H$15</f>
        <v>0.83864814569439106</v>
      </c>
      <c r="F2436" s="94"/>
      <c r="G2436" s="1"/>
      <c r="H2436" s="1"/>
      <c r="I2436" s="1"/>
    </row>
    <row r="2437" spans="1:9">
      <c r="A2437" s="18">
        <v>4</v>
      </c>
      <c r="B2437" s="18">
        <v>12</v>
      </c>
      <c r="C2437" s="18">
        <v>10</v>
      </c>
      <c r="D2437" s="18">
        <v>0.89619264099999996</v>
      </c>
      <c r="E2437" s="101">
        <f t="shared" si="38"/>
        <v>0.82366974824786554</v>
      </c>
      <c r="F2437" s="94"/>
      <c r="G2437" s="1"/>
      <c r="H2437" s="1"/>
      <c r="I2437" s="1"/>
    </row>
    <row r="2438" spans="1:9">
      <c r="A2438" s="18">
        <v>4</v>
      </c>
      <c r="B2438" s="18">
        <v>12</v>
      </c>
      <c r="C2438" s="18">
        <v>11</v>
      </c>
      <c r="D2438" s="18">
        <v>0.86181771699999998</v>
      </c>
      <c r="E2438" s="101">
        <f t="shared" si="38"/>
        <v>0.79207655756340922</v>
      </c>
      <c r="F2438" s="94"/>
      <c r="G2438" s="1"/>
      <c r="H2438" s="1"/>
      <c r="I2438" s="1"/>
    </row>
    <row r="2439" spans="1:9">
      <c r="A2439" s="18">
        <v>4</v>
      </c>
      <c r="B2439" s="18">
        <v>12</v>
      </c>
      <c r="C2439" s="18">
        <v>12</v>
      </c>
      <c r="D2439" s="18">
        <v>0.829832452</v>
      </c>
      <c r="E2439" s="101">
        <f t="shared" si="38"/>
        <v>0.76267964671531929</v>
      </c>
      <c r="F2439" s="94"/>
      <c r="G2439" s="1"/>
      <c r="H2439" s="1"/>
      <c r="I2439" s="1"/>
    </row>
    <row r="2440" spans="1:9">
      <c r="A2440" s="18">
        <v>4</v>
      </c>
      <c r="B2440" s="18">
        <v>12</v>
      </c>
      <c r="C2440" s="18">
        <v>13</v>
      </c>
      <c r="D2440" s="18">
        <v>0.81500750799999999</v>
      </c>
      <c r="E2440" s="101">
        <f t="shared" si="38"/>
        <v>0.7490543865495547</v>
      </c>
      <c r="F2440" s="94"/>
      <c r="G2440" s="1"/>
      <c r="H2440" s="1"/>
      <c r="I2440" s="1"/>
    </row>
    <row r="2441" spans="1:9">
      <c r="A2441" s="18">
        <v>4</v>
      </c>
      <c r="B2441" s="18">
        <v>12</v>
      </c>
      <c r="C2441" s="18">
        <v>14</v>
      </c>
      <c r="D2441" s="18">
        <v>0.83920744899999999</v>
      </c>
      <c r="E2441" s="101">
        <f t="shared" si="38"/>
        <v>0.7712959877401665</v>
      </c>
      <c r="F2441" s="94"/>
      <c r="G2441" s="1"/>
      <c r="H2441" s="1"/>
      <c r="I2441" s="1"/>
    </row>
    <row r="2442" spans="1:9">
      <c r="A2442" s="18">
        <v>4</v>
      </c>
      <c r="B2442" s="18">
        <v>12</v>
      </c>
      <c r="C2442" s="18">
        <v>15</v>
      </c>
      <c r="D2442" s="18">
        <v>0.95567699299999997</v>
      </c>
      <c r="E2442" s="101">
        <f t="shared" si="38"/>
        <v>0.87834042840638227</v>
      </c>
      <c r="F2442" s="94"/>
      <c r="G2442" s="1"/>
      <c r="H2442" s="1"/>
      <c r="I2442" s="1"/>
    </row>
    <row r="2443" spans="1:9">
      <c r="A2443" s="18">
        <v>4</v>
      </c>
      <c r="B2443" s="18">
        <v>12</v>
      </c>
      <c r="C2443" s="18">
        <v>16</v>
      </c>
      <c r="D2443" s="18">
        <v>1.1861540610000001</v>
      </c>
      <c r="E2443" s="101">
        <f t="shared" si="38"/>
        <v>1.0901665245955232</v>
      </c>
      <c r="F2443" s="94"/>
      <c r="G2443" s="1"/>
      <c r="H2443" s="1"/>
      <c r="I2443" s="1"/>
    </row>
    <row r="2444" spans="1:9">
      <c r="A2444" s="18">
        <v>4</v>
      </c>
      <c r="B2444" s="18">
        <v>12</v>
      </c>
      <c r="C2444" s="18">
        <v>17</v>
      </c>
      <c r="D2444" s="18">
        <v>1.298829569</v>
      </c>
      <c r="E2444" s="101">
        <f t="shared" si="38"/>
        <v>1.193723955288664</v>
      </c>
      <c r="F2444" s="94"/>
      <c r="G2444" s="1"/>
      <c r="H2444" s="1"/>
      <c r="I2444" s="1"/>
    </row>
    <row r="2445" spans="1:9">
      <c r="A2445" s="18">
        <v>4</v>
      </c>
      <c r="B2445" s="18">
        <v>12</v>
      </c>
      <c r="C2445" s="18">
        <v>18</v>
      </c>
      <c r="D2445" s="18">
        <v>1.4237330420000001</v>
      </c>
      <c r="E2445" s="101">
        <f t="shared" si="38"/>
        <v>1.3085198233359605</v>
      </c>
      <c r="F2445" s="94"/>
      <c r="G2445" s="1"/>
      <c r="H2445" s="1"/>
      <c r="I2445" s="1"/>
    </row>
    <row r="2446" spans="1:9">
      <c r="A2446" s="18">
        <v>4</v>
      </c>
      <c r="B2446" s="18">
        <v>12</v>
      </c>
      <c r="C2446" s="18">
        <v>19</v>
      </c>
      <c r="D2446" s="18">
        <v>1.682644778</v>
      </c>
      <c r="E2446" s="101">
        <f t="shared" si="38"/>
        <v>1.546479559505606</v>
      </c>
      <c r="F2446" s="94"/>
      <c r="G2446" s="1"/>
      <c r="H2446" s="1"/>
      <c r="I2446" s="1"/>
    </row>
    <row r="2447" spans="1:9">
      <c r="A2447" s="18">
        <v>4</v>
      </c>
      <c r="B2447" s="18">
        <v>12</v>
      </c>
      <c r="C2447" s="18">
        <v>20</v>
      </c>
      <c r="D2447" s="18">
        <v>1.722331931</v>
      </c>
      <c r="E2447" s="101">
        <f t="shared" si="38"/>
        <v>1.5829550959301284</v>
      </c>
      <c r="F2447" s="94"/>
      <c r="G2447" s="1"/>
      <c r="H2447" s="1"/>
      <c r="I2447" s="1"/>
    </row>
    <row r="2448" spans="1:9">
      <c r="A2448" s="18">
        <v>4</v>
      </c>
      <c r="B2448" s="18">
        <v>12</v>
      </c>
      <c r="C2448" s="18">
        <v>21</v>
      </c>
      <c r="D2448" s="18">
        <v>1.426968266</v>
      </c>
      <c r="E2448" s="101">
        <f t="shared" si="38"/>
        <v>1.3114932422368701</v>
      </c>
      <c r="F2448" s="94"/>
      <c r="G2448" s="1"/>
      <c r="H2448" s="1"/>
      <c r="I2448" s="1"/>
    </row>
    <row r="2449" spans="1:9">
      <c r="A2449" s="18">
        <v>4</v>
      </c>
      <c r="B2449" s="18">
        <v>12</v>
      </c>
      <c r="C2449" s="18">
        <v>22</v>
      </c>
      <c r="D2449" s="18">
        <v>1.1419833559999999</v>
      </c>
      <c r="E2449" s="101">
        <f t="shared" si="38"/>
        <v>1.0495702601286732</v>
      </c>
      <c r="F2449" s="94"/>
      <c r="G2449" s="1"/>
      <c r="H2449" s="1"/>
      <c r="I2449" s="1"/>
    </row>
    <row r="2450" spans="1:9">
      <c r="A2450" s="18">
        <v>4</v>
      </c>
      <c r="B2450" s="18">
        <v>12</v>
      </c>
      <c r="C2450" s="18">
        <v>23</v>
      </c>
      <c r="D2450" s="18">
        <v>0.84836111700000005</v>
      </c>
      <c r="E2450" s="101">
        <f t="shared" si="38"/>
        <v>0.77970891044469992</v>
      </c>
      <c r="F2450" s="94"/>
      <c r="G2450" s="1"/>
      <c r="H2450" s="1"/>
      <c r="I2450" s="1"/>
    </row>
    <row r="2451" spans="1:9">
      <c r="A2451" s="18">
        <v>4</v>
      </c>
      <c r="B2451" s="18">
        <v>13</v>
      </c>
      <c r="C2451" s="18">
        <v>0</v>
      </c>
      <c r="D2451" s="18">
        <v>0.74549519600000003</v>
      </c>
      <c r="E2451" s="101">
        <f t="shared" si="38"/>
        <v>0.68516724230645987</v>
      </c>
      <c r="F2451" s="94"/>
      <c r="G2451" s="1"/>
      <c r="H2451" s="1"/>
      <c r="I2451" s="1"/>
    </row>
    <row r="2452" spans="1:9">
      <c r="A2452" s="18">
        <v>4</v>
      </c>
      <c r="B2452" s="18">
        <v>13</v>
      </c>
      <c r="C2452" s="18">
        <v>1</v>
      </c>
      <c r="D2452" s="18">
        <v>0.70385016700000003</v>
      </c>
      <c r="E2452" s="101">
        <f t="shared" si="38"/>
        <v>0.64689226772741171</v>
      </c>
      <c r="F2452" s="94"/>
      <c r="G2452" s="1"/>
      <c r="H2452" s="1"/>
      <c r="I2452" s="1"/>
    </row>
    <row r="2453" spans="1:9">
      <c r="A2453" s="18">
        <v>4</v>
      </c>
      <c r="B2453" s="18">
        <v>13</v>
      </c>
      <c r="C2453" s="18">
        <v>2</v>
      </c>
      <c r="D2453" s="18">
        <v>0.70192112500000003</v>
      </c>
      <c r="E2453" s="101">
        <f t="shared" si="38"/>
        <v>0.64511933022959134</v>
      </c>
      <c r="F2453" s="94"/>
      <c r="G2453" s="1"/>
      <c r="H2453" s="1"/>
      <c r="I2453" s="1"/>
    </row>
    <row r="2454" spans="1:9">
      <c r="A2454" s="18">
        <v>4</v>
      </c>
      <c r="B2454" s="18">
        <v>13</v>
      </c>
      <c r="C2454" s="18">
        <v>3</v>
      </c>
      <c r="D2454" s="18">
        <v>0.70219168099999996</v>
      </c>
      <c r="E2454" s="101">
        <f t="shared" si="38"/>
        <v>0.64536799193714367</v>
      </c>
      <c r="F2454" s="94"/>
      <c r="G2454" s="1"/>
      <c r="H2454" s="1"/>
      <c r="I2454" s="1"/>
    </row>
    <row r="2455" spans="1:9">
      <c r="A2455" s="18">
        <v>4</v>
      </c>
      <c r="B2455" s="18">
        <v>13</v>
      </c>
      <c r="C2455" s="18">
        <v>4</v>
      </c>
      <c r="D2455" s="18">
        <v>0.76077719200000005</v>
      </c>
      <c r="E2455" s="101">
        <f t="shared" si="38"/>
        <v>0.69921256830244172</v>
      </c>
      <c r="F2455" s="94"/>
      <c r="G2455" s="1"/>
      <c r="H2455" s="1"/>
      <c r="I2455" s="1"/>
    </row>
    <row r="2456" spans="1:9">
      <c r="A2456" s="18">
        <v>4</v>
      </c>
      <c r="B2456" s="18">
        <v>13</v>
      </c>
      <c r="C2456" s="18">
        <v>5</v>
      </c>
      <c r="D2456" s="18">
        <v>0.92890051799999995</v>
      </c>
      <c r="E2456" s="101">
        <f t="shared" si="38"/>
        <v>0.85373079492668125</v>
      </c>
      <c r="F2456" s="94"/>
      <c r="G2456" s="1"/>
      <c r="H2456" s="1"/>
      <c r="I2456" s="1"/>
    </row>
    <row r="2457" spans="1:9">
      <c r="A2457" s="18">
        <v>4</v>
      </c>
      <c r="B2457" s="18">
        <v>13</v>
      </c>
      <c r="C2457" s="18">
        <v>6</v>
      </c>
      <c r="D2457" s="18">
        <v>1.148359159</v>
      </c>
      <c r="E2457" s="101">
        <f t="shared" si="38"/>
        <v>1.0554301119190519</v>
      </c>
      <c r="F2457" s="94"/>
      <c r="G2457" s="1"/>
      <c r="H2457" s="1"/>
      <c r="I2457" s="1"/>
    </row>
    <row r="2458" spans="1:9">
      <c r="A2458" s="18">
        <v>4</v>
      </c>
      <c r="B2458" s="18">
        <v>13</v>
      </c>
      <c r="C2458" s="18">
        <v>7</v>
      </c>
      <c r="D2458" s="18">
        <v>1.059094164</v>
      </c>
      <c r="E2458" s="101">
        <f t="shared" si="38"/>
        <v>0.97338873755900845</v>
      </c>
      <c r="F2458" s="94"/>
      <c r="G2458" s="1"/>
      <c r="H2458" s="1"/>
      <c r="I2458" s="1"/>
    </row>
    <row r="2459" spans="1:9">
      <c r="A2459" s="18">
        <v>4</v>
      </c>
      <c r="B2459" s="18">
        <v>13</v>
      </c>
      <c r="C2459" s="18">
        <v>8</v>
      </c>
      <c r="D2459" s="18">
        <v>0.94003053000000003</v>
      </c>
      <c r="E2459" s="101">
        <f t="shared" si="38"/>
        <v>0.86396012929368349</v>
      </c>
      <c r="F2459" s="94"/>
      <c r="G2459" s="1"/>
      <c r="H2459" s="1"/>
      <c r="I2459" s="1"/>
    </row>
    <row r="2460" spans="1:9">
      <c r="A2460" s="18">
        <v>4</v>
      </c>
      <c r="B2460" s="18">
        <v>13</v>
      </c>
      <c r="C2460" s="18">
        <v>9</v>
      </c>
      <c r="D2460" s="18">
        <v>0.93639772600000004</v>
      </c>
      <c r="E2460" s="101">
        <f t="shared" si="38"/>
        <v>0.86062130389028024</v>
      </c>
      <c r="F2460" s="94"/>
      <c r="G2460" s="1"/>
      <c r="H2460" s="1"/>
      <c r="I2460" s="1"/>
    </row>
    <row r="2461" spans="1:9">
      <c r="A2461" s="18">
        <v>4</v>
      </c>
      <c r="B2461" s="18">
        <v>13</v>
      </c>
      <c r="C2461" s="18">
        <v>10</v>
      </c>
      <c r="D2461" s="18">
        <v>0.91116511600000005</v>
      </c>
      <c r="E2461" s="101">
        <f t="shared" si="38"/>
        <v>0.83743060071384501</v>
      </c>
      <c r="F2461" s="94"/>
      <c r="G2461" s="1"/>
      <c r="H2461" s="1"/>
      <c r="I2461" s="1"/>
    </row>
    <row r="2462" spans="1:9">
      <c r="A2462" s="18">
        <v>4</v>
      </c>
      <c r="B2462" s="18">
        <v>13</v>
      </c>
      <c r="C2462" s="18">
        <v>11</v>
      </c>
      <c r="D2462" s="18">
        <v>0.86611230500000003</v>
      </c>
      <c r="E2462" s="101">
        <f t="shared" si="38"/>
        <v>0.79602361320185022</v>
      </c>
      <c r="F2462" s="94"/>
      <c r="G2462" s="1"/>
      <c r="H2462" s="1"/>
      <c r="I2462" s="1"/>
    </row>
    <row r="2463" spans="1:9">
      <c r="A2463" s="18">
        <v>4</v>
      </c>
      <c r="B2463" s="18">
        <v>13</v>
      </c>
      <c r="C2463" s="18">
        <v>12</v>
      </c>
      <c r="D2463" s="18">
        <v>0.82054639299999999</v>
      </c>
      <c r="E2463" s="101">
        <f t="shared" si="38"/>
        <v>0.75414504653135639</v>
      </c>
      <c r="F2463" s="94"/>
      <c r="G2463" s="1"/>
      <c r="H2463" s="1"/>
      <c r="I2463" s="1"/>
    </row>
    <row r="2464" spans="1:9">
      <c r="A2464" s="18">
        <v>4</v>
      </c>
      <c r="B2464" s="18">
        <v>13</v>
      </c>
      <c r="C2464" s="18">
        <v>13</v>
      </c>
      <c r="D2464" s="18">
        <v>0.79449393599999996</v>
      </c>
      <c r="E2464" s="101">
        <f t="shared" si="38"/>
        <v>0.73020084110417927</v>
      </c>
      <c r="F2464" s="94"/>
      <c r="G2464" s="1"/>
      <c r="H2464" s="1"/>
      <c r="I2464" s="1"/>
    </row>
    <row r="2465" spans="1:9">
      <c r="A2465" s="18">
        <v>4</v>
      </c>
      <c r="B2465" s="18">
        <v>13</v>
      </c>
      <c r="C2465" s="18">
        <v>14</v>
      </c>
      <c r="D2465" s="18">
        <v>0.80174834900000003</v>
      </c>
      <c r="E2465" s="101">
        <f t="shared" si="38"/>
        <v>0.73686820284766419</v>
      </c>
      <c r="F2465" s="94"/>
      <c r="G2465" s="1"/>
      <c r="H2465" s="1"/>
      <c r="I2465" s="1"/>
    </row>
    <row r="2466" spans="1:9">
      <c r="A2466" s="18">
        <v>4</v>
      </c>
      <c r="B2466" s="18">
        <v>13</v>
      </c>
      <c r="C2466" s="18">
        <v>15</v>
      </c>
      <c r="D2466" s="18">
        <v>0.90559005299999995</v>
      </c>
      <c r="E2466" s="101">
        <f t="shared" si="38"/>
        <v>0.83230669037627281</v>
      </c>
      <c r="F2466" s="94"/>
      <c r="G2466" s="1"/>
      <c r="H2466" s="1"/>
      <c r="I2466" s="1"/>
    </row>
    <row r="2467" spans="1:9">
      <c r="A2467" s="18">
        <v>4</v>
      </c>
      <c r="B2467" s="18">
        <v>13</v>
      </c>
      <c r="C2467" s="18">
        <v>16</v>
      </c>
      <c r="D2467" s="18">
        <v>1.1087106950000001</v>
      </c>
      <c r="E2467" s="101">
        <f t="shared" si="38"/>
        <v>1.0189901336518183</v>
      </c>
      <c r="F2467" s="94"/>
      <c r="G2467" s="1"/>
      <c r="H2467" s="1"/>
      <c r="I2467" s="1"/>
    </row>
    <row r="2468" spans="1:9">
      <c r="A2468" s="18">
        <v>4</v>
      </c>
      <c r="B2468" s="18">
        <v>13</v>
      </c>
      <c r="C2468" s="18">
        <v>17</v>
      </c>
      <c r="D2468" s="18">
        <v>1.22529865</v>
      </c>
      <c r="E2468" s="101">
        <f t="shared" si="38"/>
        <v>1.1261434031056159</v>
      </c>
      <c r="F2468" s="94"/>
      <c r="G2468" s="1"/>
      <c r="H2468" s="1"/>
      <c r="I2468" s="1"/>
    </row>
    <row r="2469" spans="1:9">
      <c r="A2469" s="18">
        <v>4</v>
      </c>
      <c r="B2469" s="18">
        <v>13</v>
      </c>
      <c r="C2469" s="18">
        <v>18</v>
      </c>
      <c r="D2469" s="18">
        <v>1.344728143</v>
      </c>
      <c r="E2469" s="101">
        <f t="shared" si="38"/>
        <v>1.2359082638423826</v>
      </c>
      <c r="F2469" s="94"/>
      <c r="G2469" s="1"/>
      <c r="H2469" s="1"/>
      <c r="I2469" s="1"/>
    </row>
    <row r="2470" spans="1:9">
      <c r="A2470" s="18">
        <v>4</v>
      </c>
      <c r="B2470" s="18">
        <v>13</v>
      </c>
      <c r="C2470" s="18">
        <v>19</v>
      </c>
      <c r="D2470" s="18">
        <v>1.5982365300000001</v>
      </c>
      <c r="E2470" s="101">
        <f t="shared" si="38"/>
        <v>1.4689019080057837</v>
      </c>
      <c r="F2470" s="94"/>
      <c r="G2470" s="1"/>
      <c r="H2470" s="1"/>
      <c r="I2470" s="1"/>
    </row>
    <row r="2471" spans="1:9">
      <c r="A2471" s="18">
        <v>4</v>
      </c>
      <c r="B2471" s="18">
        <v>13</v>
      </c>
      <c r="C2471" s="18">
        <v>20</v>
      </c>
      <c r="D2471" s="18">
        <v>1.634230429</v>
      </c>
      <c r="E2471" s="101">
        <f t="shared" si="38"/>
        <v>1.501983060842196</v>
      </c>
      <c r="F2471" s="94"/>
      <c r="G2471" s="1"/>
      <c r="H2471" s="1"/>
      <c r="I2471" s="1"/>
    </row>
    <row r="2472" spans="1:9">
      <c r="A2472" s="18">
        <v>4</v>
      </c>
      <c r="B2472" s="18">
        <v>13</v>
      </c>
      <c r="C2472" s="18">
        <v>21</v>
      </c>
      <c r="D2472" s="18">
        <v>1.336149085</v>
      </c>
      <c r="E2472" s="101">
        <f t="shared" si="38"/>
        <v>1.2280234517832489</v>
      </c>
      <c r="F2472" s="94"/>
      <c r="G2472" s="1"/>
      <c r="H2472" s="1"/>
      <c r="I2472" s="1"/>
    </row>
    <row r="2473" spans="1:9">
      <c r="A2473" s="18">
        <v>4</v>
      </c>
      <c r="B2473" s="18">
        <v>13</v>
      </c>
      <c r="C2473" s="18">
        <v>22</v>
      </c>
      <c r="D2473" s="18">
        <v>1.048688565</v>
      </c>
      <c r="E2473" s="101">
        <f t="shared" si="38"/>
        <v>0.96382519427981483</v>
      </c>
      <c r="F2473" s="94"/>
      <c r="G2473" s="1"/>
      <c r="H2473" s="1"/>
      <c r="I2473" s="1"/>
    </row>
    <row r="2474" spans="1:9">
      <c r="A2474" s="18">
        <v>4</v>
      </c>
      <c r="B2474" s="18">
        <v>13</v>
      </c>
      <c r="C2474" s="18">
        <v>23</v>
      </c>
      <c r="D2474" s="18">
        <v>0.76200217100000001</v>
      </c>
      <c r="E2474" s="101">
        <f t="shared" si="38"/>
        <v>0.70033841792268969</v>
      </c>
      <c r="F2474" s="94"/>
      <c r="G2474" s="1"/>
      <c r="H2474" s="1"/>
      <c r="I2474" s="1"/>
    </row>
    <row r="2475" spans="1:9">
      <c r="A2475" s="18">
        <v>4</v>
      </c>
      <c r="B2475" s="18">
        <v>14</v>
      </c>
      <c r="C2475" s="18">
        <v>0</v>
      </c>
      <c r="D2475" s="18">
        <v>0.65913021100000002</v>
      </c>
      <c r="E2475" s="101">
        <f t="shared" si="38"/>
        <v>0.60579119948043914</v>
      </c>
      <c r="F2475" s="94"/>
      <c r="G2475" s="1"/>
      <c r="H2475" s="1"/>
      <c r="I2475" s="1"/>
    </row>
    <row r="2476" spans="1:9">
      <c r="A2476" s="18">
        <v>4</v>
      </c>
      <c r="B2476" s="18">
        <v>14</v>
      </c>
      <c r="C2476" s="18">
        <v>1</v>
      </c>
      <c r="D2476" s="18">
        <v>0.61427164099999998</v>
      </c>
      <c r="E2476" s="101">
        <f t="shared" si="38"/>
        <v>0.56456273433991888</v>
      </c>
      <c r="F2476" s="94"/>
      <c r="G2476" s="1"/>
      <c r="H2476" s="1"/>
      <c r="I2476" s="1"/>
    </row>
    <row r="2477" spans="1:9">
      <c r="A2477" s="18">
        <v>4</v>
      </c>
      <c r="B2477" s="18">
        <v>14</v>
      </c>
      <c r="C2477" s="18">
        <v>2</v>
      </c>
      <c r="D2477" s="18">
        <v>0.609607962</v>
      </c>
      <c r="E2477" s="101">
        <f t="shared" si="38"/>
        <v>0.56027645577423835</v>
      </c>
      <c r="F2477" s="94"/>
      <c r="G2477" s="1"/>
      <c r="H2477" s="1"/>
      <c r="I2477" s="1"/>
    </row>
    <row r="2478" spans="1:9">
      <c r="A2478" s="18">
        <v>4</v>
      </c>
      <c r="B2478" s="18">
        <v>14</v>
      </c>
      <c r="C2478" s="18">
        <v>3</v>
      </c>
      <c r="D2478" s="18">
        <v>0.61476192699999999</v>
      </c>
      <c r="E2478" s="101">
        <f t="shared" si="38"/>
        <v>0.56501334476418974</v>
      </c>
      <c r="F2478" s="94"/>
      <c r="G2478" s="1"/>
      <c r="H2478" s="1"/>
      <c r="I2478" s="1"/>
    </row>
    <row r="2479" spans="1:9">
      <c r="A2479" s="18">
        <v>4</v>
      </c>
      <c r="B2479" s="18">
        <v>14</v>
      </c>
      <c r="C2479" s="18">
        <v>4</v>
      </c>
      <c r="D2479" s="18">
        <v>0.67074160900000002</v>
      </c>
      <c r="E2479" s="101">
        <f t="shared" si="38"/>
        <v>0.61646296448934834</v>
      </c>
      <c r="F2479" s="94"/>
      <c r="G2479" s="1"/>
      <c r="H2479" s="1"/>
      <c r="I2479" s="1"/>
    </row>
    <row r="2480" spans="1:9">
      <c r="A2480" s="18">
        <v>4</v>
      </c>
      <c r="B2480" s="18">
        <v>14</v>
      </c>
      <c r="C2480" s="18">
        <v>5</v>
      </c>
      <c r="D2480" s="18">
        <v>0.84146184400000001</v>
      </c>
      <c r="E2480" s="101">
        <f t="shared" si="38"/>
        <v>0.77336794958983013</v>
      </c>
      <c r="F2480" s="94"/>
      <c r="G2480" s="1"/>
      <c r="H2480" s="1"/>
      <c r="I2480" s="1"/>
    </row>
    <row r="2481" spans="1:9">
      <c r="A2481" s="18">
        <v>4</v>
      </c>
      <c r="B2481" s="18">
        <v>14</v>
      </c>
      <c r="C2481" s="18">
        <v>6</v>
      </c>
      <c r="D2481" s="18">
        <v>1.0754101730000001</v>
      </c>
      <c r="E2481" s="101">
        <f t="shared" si="38"/>
        <v>0.98838440077985823</v>
      </c>
      <c r="F2481" s="94"/>
      <c r="G2481" s="1"/>
      <c r="H2481" s="1"/>
      <c r="I2481" s="1"/>
    </row>
    <row r="2482" spans="1:9">
      <c r="A2482" s="18">
        <v>4</v>
      </c>
      <c r="B2482" s="18">
        <v>14</v>
      </c>
      <c r="C2482" s="18">
        <v>7</v>
      </c>
      <c r="D2482" s="18">
        <v>0.98880917599999996</v>
      </c>
      <c r="E2482" s="101">
        <f t="shared" si="38"/>
        <v>0.90879144483077645</v>
      </c>
      <c r="F2482" s="94"/>
      <c r="G2482" s="1"/>
      <c r="H2482" s="1"/>
      <c r="I2482" s="1"/>
    </row>
    <row r="2483" spans="1:9">
      <c r="A2483" s="18">
        <v>4</v>
      </c>
      <c r="B2483" s="18">
        <v>14</v>
      </c>
      <c r="C2483" s="18">
        <v>8</v>
      </c>
      <c r="D2483" s="18">
        <v>0.87027885199999999</v>
      </c>
      <c r="E2483" s="101">
        <f t="shared" si="38"/>
        <v>0.79985298934437632</v>
      </c>
      <c r="F2483" s="94"/>
      <c r="G2483" s="1"/>
      <c r="H2483" s="1"/>
      <c r="I2483" s="1"/>
    </row>
    <row r="2484" spans="1:9">
      <c r="A2484" s="18">
        <v>4</v>
      </c>
      <c r="B2484" s="18">
        <v>14</v>
      </c>
      <c r="C2484" s="18">
        <v>9</v>
      </c>
      <c r="D2484" s="18">
        <v>0.85846059699999999</v>
      </c>
      <c r="E2484" s="101">
        <f t="shared" si="38"/>
        <v>0.78899110689272256</v>
      </c>
      <c r="F2484" s="94"/>
      <c r="G2484" s="1"/>
      <c r="H2484" s="1"/>
      <c r="I2484" s="1"/>
    </row>
    <row r="2485" spans="1:9">
      <c r="A2485" s="18">
        <v>4</v>
      </c>
      <c r="B2485" s="18">
        <v>14</v>
      </c>
      <c r="C2485" s="18">
        <v>10</v>
      </c>
      <c r="D2485" s="18">
        <v>0.846365166</v>
      </c>
      <c r="E2485" s="101">
        <f t="shared" si="38"/>
        <v>0.77787447844596058</v>
      </c>
      <c r="F2485" s="94"/>
      <c r="G2485" s="1"/>
      <c r="H2485" s="1"/>
      <c r="I2485" s="1"/>
    </row>
    <row r="2486" spans="1:9">
      <c r="A2486" s="18">
        <v>4</v>
      </c>
      <c r="B2486" s="18">
        <v>14</v>
      </c>
      <c r="C2486" s="18">
        <v>11</v>
      </c>
      <c r="D2486" s="18">
        <v>0.80732462199999999</v>
      </c>
      <c r="E2486" s="101">
        <f t="shared" si="38"/>
        <v>0.74199322526800715</v>
      </c>
      <c r="F2486" s="94"/>
      <c r="G2486" s="1"/>
      <c r="H2486" s="1"/>
      <c r="I2486" s="1"/>
    </row>
    <row r="2487" spans="1:9">
      <c r="A2487" s="18">
        <v>4</v>
      </c>
      <c r="B2487" s="18">
        <v>14</v>
      </c>
      <c r="C2487" s="18">
        <v>12</v>
      </c>
      <c r="D2487" s="18">
        <v>0.76702230999999998</v>
      </c>
      <c r="E2487" s="101">
        <f t="shared" si="38"/>
        <v>0.70495231055818974</v>
      </c>
      <c r="F2487" s="94"/>
      <c r="G2487" s="1"/>
      <c r="H2487" s="1"/>
      <c r="I2487" s="1"/>
    </row>
    <row r="2488" spans="1:9">
      <c r="A2488" s="18">
        <v>4</v>
      </c>
      <c r="B2488" s="18">
        <v>14</v>
      </c>
      <c r="C2488" s="18">
        <v>13</v>
      </c>
      <c r="D2488" s="18">
        <v>0.74070526800000003</v>
      </c>
      <c r="E2488" s="101">
        <f t="shared" si="38"/>
        <v>0.6807649312302575</v>
      </c>
      <c r="F2488" s="94"/>
      <c r="G2488" s="1"/>
      <c r="H2488" s="1"/>
      <c r="I2488" s="1"/>
    </row>
    <row r="2489" spans="1:9">
      <c r="A2489" s="18">
        <v>4</v>
      </c>
      <c r="B2489" s="18">
        <v>14</v>
      </c>
      <c r="C2489" s="18">
        <v>14</v>
      </c>
      <c r="D2489" s="18">
        <v>0.762569881</v>
      </c>
      <c r="E2489" s="101">
        <f t="shared" si="38"/>
        <v>0.70086018693906549</v>
      </c>
      <c r="F2489" s="94"/>
      <c r="G2489" s="1"/>
      <c r="H2489" s="1"/>
      <c r="I2489" s="1"/>
    </row>
    <row r="2490" spans="1:9">
      <c r="A2490" s="18">
        <v>4</v>
      </c>
      <c r="B2490" s="18">
        <v>14</v>
      </c>
      <c r="C2490" s="18">
        <v>15</v>
      </c>
      <c r="D2490" s="18">
        <v>0.87927972700000001</v>
      </c>
      <c r="E2490" s="101">
        <f t="shared" si="38"/>
        <v>0.80812548356725677</v>
      </c>
      <c r="F2490" s="94"/>
      <c r="G2490" s="1"/>
      <c r="H2490" s="1"/>
      <c r="I2490" s="1"/>
    </row>
    <row r="2491" spans="1:9">
      <c r="A2491" s="18">
        <v>4</v>
      </c>
      <c r="B2491" s="18">
        <v>14</v>
      </c>
      <c r="C2491" s="18">
        <v>16</v>
      </c>
      <c r="D2491" s="18">
        <v>1.0840877710000001</v>
      </c>
      <c r="E2491" s="101">
        <f t="shared" si="38"/>
        <v>0.99635977865406267</v>
      </c>
      <c r="F2491" s="94"/>
      <c r="G2491" s="1"/>
      <c r="H2491" s="1"/>
      <c r="I2491" s="1"/>
    </row>
    <row r="2492" spans="1:9">
      <c r="A2492" s="18">
        <v>4</v>
      </c>
      <c r="B2492" s="18">
        <v>14</v>
      </c>
      <c r="C2492" s="18">
        <v>17</v>
      </c>
      <c r="D2492" s="18">
        <v>1.211238821</v>
      </c>
      <c r="E2492" s="101">
        <f t="shared" si="38"/>
        <v>1.113221342286286</v>
      </c>
      <c r="F2492" s="94"/>
      <c r="G2492" s="1"/>
      <c r="H2492" s="1"/>
      <c r="I2492" s="1"/>
    </row>
    <row r="2493" spans="1:9">
      <c r="A2493" s="18">
        <v>4</v>
      </c>
      <c r="B2493" s="18">
        <v>14</v>
      </c>
      <c r="C2493" s="18">
        <v>18</v>
      </c>
      <c r="D2493" s="18">
        <v>1.328009784</v>
      </c>
      <c r="E2493" s="101">
        <f t="shared" si="38"/>
        <v>1.2205428101233229</v>
      </c>
      <c r="F2493" s="94"/>
      <c r="G2493" s="1"/>
      <c r="H2493" s="1"/>
      <c r="I2493" s="1"/>
    </row>
    <row r="2494" spans="1:9">
      <c r="A2494" s="18">
        <v>4</v>
      </c>
      <c r="B2494" s="18">
        <v>14</v>
      </c>
      <c r="C2494" s="18">
        <v>19</v>
      </c>
      <c r="D2494" s="18">
        <v>1.5749112890000001</v>
      </c>
      <c r="E2494" s="101">
        <f t="shared" si="38"/>
        <v>1.447464223178498</v>
      </c>
      <c r="F2494" s="94"/>
      <c r="G2494" s="1"/>
      <c r="H2494" s="1"/>
      <c r="I2494" s="1"/>
    </row>
    <row r="2495" spans="1:9">
      <c r="A2495" s="18">
        <v>4</v>
      </c>
      <c r="B2495" s="18">
        <v>14</v>
      </c>
      <c r="C2495" s="18">
        <v>20</v>
      </c>
      <c r="D2495" s="18">
        <v>1.599415904</v>
      </c>
      <c r="E2495" s="101">
        <f t="shared" si="38"/>
        <v>1.4699858431344923</v>
      </c>
      <c r="F2495" s="94"/>
      <c r="G2495" s="1"/>
      <c r="H2495" s="1"/>
      <c r="I2495" s="1"/>
    </row>
    <row r="2496" spans="1:9">
      <c r="A2496" s="18">
        <v>4</v>
      </c>
      <c r="B2496" s="18">
        <v>14</v>
      </c>
      <c r="C2496" s="18">
        <v>21</v>
      </c>
      <c r="D2496" s="18">
        <v>1.285470195</v>
      </c>
      <c r="E2496" s="101">
        <f t="shared" si="38"/>
        <v>1.1814456663182806</v>
      </c>
      <c r="F2496" s="94"/>
      <c r="G2496" s="1"/>
      <c r="H2496" s="1"/>
      <c r="I2496" s="1"/>
    </row>
    <row r="2497" spans="1:9">
      <c r="A2497" s="18">
        <v>4</v>
      </c>
      <c r="B2497" s="18">
        <v>14</v>
      </c>
      <c r="C2497" s="18">
        <v>22</v>
      </c>
      <c r="D2497" s="18">
        <v>0.98038711999999995</v>
      </c>
      <c r="E2497" s="101">
        <f t="shared" si="38"/>
        <v>0.90105092964699973</v>
      </c>
      <c r="F2497" s="94"/>
      <c r="G2497" s="1"/>
      <c r="H2497" s="1"/>
      <c r="I2497" s="1"/>
    </row>
    <row r="2498" spans="1:9">
      <c r="A2498" s="18">
        <v>4</v>
      </c>
      <c r="B2498" s="18">
        <v>14</v>
      </c>
      <c r="C2498" s="18">
        <v>23</v>
      </c>
      <c r="D2498" s="18">
        <v>0.67307323399999996</v>
      </c>
      <c r="E2498" s="101">
        <f t="shared" si="38"/>
        <v>0.61860590663024273</v>
      </c>
      <c r="F2498" s="94"/>
      <c r="G2498" s="1"/>
      <c r="H2498" s="1"/>
      <c r="I2498" s="1"/>
    </row>
    <row r="2499" spans="1:9">
      <c r="A2499" s="18">
        <v>4</v>
      </c>
      <c r="B2499" s="18">
        <v>15</v>
      </c>
      <c r="C2499" s="18">
        <v>0</v>
      </c>
      <c r="D2499" s="18">
        <v>0.571623836</v>
      </c>
      <c r="E2499" s="101">
        <f t="shared" si="38"/>
        <v>0.5253661317339462</v>
      </c>
      <c r="F2499" s="94"/>
      <c r="G2499" s="1"/>
      <c r="H2499" s="1"/>
      <c r="I2499" s="1"/>
    </row>
    <row r="2500" spans="1:9">
      <c r="A2500" s="18">
        <v>4</v>
      </c>
      <c r="B2500" s="18">
        <v>15</v>
      </c>
      <c r="C2500" s="18">
        <v>1</v>
      </c>
      <c r="D2500" s="18">
        <v>0.52636614299999995</v>
      </c>
      <c r="E2500" s="101">
        <f t="shared" ref="E2500:E2563" si="39">D2500/H$15</f>
        <v>0.48377084195563036</v>
      </c>
      <c r="F2500" s="94"/>
      <c r="G2500" s="1"/>
      <c r="H2500" s="1"/>
      <c r="I2500" s="1"/>
    </row>
    <row r="2501" spans="1:9">
      <c r="A2501" s="18">
        <v>4</v>
      </c>
      <c r="B2501" s="18">
        <v>15</v>
      </c>
      <c r="C2501" s="18">
        <v>2</v>
      </c>
      <c r="D2501" s="18">
        <v>0.52621781199999995</v>
      </c>
      <c r="E2501" s="101">
        <f t="shared" si="39"/>
        <v>0.48363451439407951</v>
      </c>
      <c r="F2501" s="94"/>
      <c r="G2501" s="1"/>
      <c r="H2501" s="1"/>
      <c r="I2501" s="1"/>
    </row>
    <row r="2502" spans="1:9">
      <c r="A2502" s="18">
        <v>4</v>
      </c>
      <c r="B2502" s="18">
        <v>15</v>
      </c>
      <c r="C2502" s="18">
        <v>3</v>
      </c>
      <c r="D2502" s="18">
        <v>0.53540554699999998</v>
      </c>
      <c r="E2502" s="101">
        <f t="shared" si="39"/>
        <v>0.49207874728353268</v>
      </c>
      <c r="F2502" s="94"/>
      <c r="G2502" s="1"/>
      <c r="H2502" s="1"/>
      <c r="I2502" s="1"/>
    </row>
    <row r="2503" spans="1:9">
      <c r="A2503" s="18">
        <v>4</v>
      </c>
      <c r="B2503" s="18">
        <v>15</v>
      </c>
      <c r="C2503" s="18">
        <v>4</v>
      </c>
      <c r="D2503" s="18">
        <v>0.59686085499999997</v>
      </c>
      <c r="E2503" s="101">
        <f t="shared" si="39"/>
        <v>0.54856088711941986</v>
      </c>
      <c r="F2503" s="94"/>
      <c r="G2503" s="1"/>
      <c r="H2503" s="1"/>
      <c r="I2503" s="1"/>
    </row>
    <row r="2504" spans="1:9">
      <c r="A2504" s="18">
        <v>4</v>
      </c>
      <c r="B2504" s="18">
        <v>15</v>
      </c>
      <c r="C2504" s="18">
        <v>5</v>
      </c>
      <c r="D2504" s="18">
        <v>0.76906639200000004</v>
      </c>
      <c r="E2504" s="101">
        <f t="shared" si="39"/>
        <v>0.7068309786361372</v>
      </c>
      <c r="F2504" s="94"/>
      <c r="G2504" s="1"/>
      <c r="H2504" s="1"/>
      <c r="I2504" s="1"/>
    </row>
    <row r="2505" spans="1:9">
      <c r="A2505" s="18">
        <v>4</v>
      </c>
      <c r="B2505" s="18">
        <v>15</v>
      </c>
      <c r="C2505" s="18">
        <v>6</v>
      </c>
      <c r="D2505" s="18">
        <v>1.0133862250000001</v>
      </c>
      <c r="E2505" s="101">
        <f t="shared" si="39"/>
        <v>0.93137963718629213</v>
      </c>
      <c r="F2505" s="94"/>
      <c r="G2505" s="1"/>
      <c r="H2505" s="1"/>
      <c r="I2505" s="1"/>
    </row>
    <row r="2506" spans="1:9">
      <c r="A2506" s="18">
        <v>4</v>
      </c>
      <c r="B2506" s="18">
        <v>15</v>
      </c>
      <c r="C2506" s="18">
        <v>7</v>
      </c>
      <c r="D2506" s="18">
        <v>0.953908384</v>
      </c>
      <c r="E2506" s="101">
        <f t="shared" si="39"/>
        <v>0.87671494113597426</v>
      </c>
      <c r="F2506" s="94"/>
      <c r="G2506" s="1"/>
      <c r="H2506" s="1"/>
      <c r="I2506" s="1"/>
    </row>
    <row r="2507" spans="1:9">
      <c r="A2507" s="18">
        <v>4</v>
      </c>
      <c r="B2507" s="18">
        <v>15</v>
      </c>
      <c r="C2507" s="18">
        <v>8</v>
      </c>
      <c r="D2507" s="18">
        <v>0.85532656799999995</v>
      </c>
      <c r="E2507" s="101">
        <f t="shared" si="39"/>
        <v>0.78611069395544264</v>
      </c>
      <c r="F2507" s="94"/>
      <c r="G2507" s="1"/>
      <c r="H2507" s="1"/>
      <c r="I2507" s="1"/>
    </row>
    <row r="2508" spans="1:9">
      <c r="A2508" s="18">
        <v>4</v>
      </c>
      <c r="B2508" s="18">
        <v>15</v>
      </c>
      <c r="C2508" s="18">
        <v>9</v>
      </c>
      <c r="D2508" s="18">
        <v>0.84375780600000005</v>
      </c>
      <c r="E2508" s="101">
        <f t="shared" si="39"/>
        <v>0.77547811469943928</v>
      </c>
      <c r="F2508" s="94"/>
      <c r="G2508" s="1"/>
      <c r="H2508" s="1"/>
      <c r="I2508" s="1"/>
    </row>
    <row r="2509" spans="1:9">
      <c r="A2509" s="18">
        <v>4</v>
      </c>
      <c r="B2509" s="18">
        <v>15</v>
      </c>
      <c r="C2509" s="18">
        <v>10</v>
      </c>
      <c r="D2509" s="18">
        <v>0.84768897899999995</v>
      </c>
      <c r="E2509" s="101">
        <f t="shared" si="39"/>
        <v>0.77909116408982004</v>
      </c>
      <c r="F2509" s="94"/>
      <c r="G2509" s="1"/>
      <c r="H2509" s="1"/>
      <c r="I2509" s="1"/>
    </row>
    <row r="2510" spans="1:9">
      <c r="A2510" s="18">
        <v>4</v>
      </c>
      <c r="B2510" s="18">
        <v>15</v>
      </c>
      <c r="C2510" s="18">
        <v>11</v>
      </c>
      <c r="D2510" s="18">
        <v>0.81169296800000001</v>
      </c>
      <c r="E2510" s="101">
        <f t="shared" si="39"/>
        <v>0.74600807016348047</v>
      </c>
      <c r="F2510" s="94"/>
      <c r="G2510" s="1"/>
      <c r="H2510" s="1"/>
      <c r="I2510" s="1"/>
    </row>
    <row r="2511" spans="1:9">
      <c r="A2511" s="18">
        <v>4</v>
      </c>
      <c r="B2511" s="18">
        <v>15</v>
      </c>
      <c r="C2511" s="18">
        <v>12</v>
      </c>
      <c r="D2511" s="18">
        <v>0.78580070400000002</v>
      </c>
      <c r="E2511" s="101">
        <f t="shared" si="39"/>
        <v>0.72221109438531483</v>
      </c>
      <c r="F2511" s="94"/>
      <c r="G2511" s="1"/>
      <c r="H2511" s="1"/>
      <c r="I2511" s="1"/>
    </row>
    <row r="2512" spans="1:9">
      <c r="A2512" s="18">
        <v>4</v>
      </c>
      <c r="B2512" s="18">
        <v>15</v>
      </c>
      <c r="C2512" s="18">
        <v>13</v>
      </c>
      <c r="D2512" s="18">
        <v>0.77435110699999998</v>
      </c>
      <c r="E2512" s="101">
        <f t="shared" si="39"/>
        <v>0.71168803690070248</v>
      </c>
      <c r="F2512" s="94"/>
      <c r="G2512" s="1"/>
      <c r="H2512" s="1"/>
      <c r="I2512" s="1"/>
    </row>
    <row r="2513" spans="1:9">
      <c r="A2513" s="18">
        <v>4</v>
      </c>
      <c r="B2513" s="18">
        <v>15</v>
      </c>
      <c r="C2513" s="18">
        <v>14</v>
      </c>
      <c r="D2513" s="18">
        <v>0.79962885399999994</v>
      </c>
      <c r="E2513" s="101">
        <f t="shared" si="39"/>
        <v>0.73492022444079541</v>
      </c>
      <c r="F2513" s="94"/>
      <c r="G2513" s="1"/>
      <c r="H2513" s="1"/>
      <c r="I2513" s="1"/>
    </row>
    <row r="2514" spans="1:9">
      <c r="A2514" s="18">
        <v>4</v>
      </c>
      <c r="B2514" s="18">
        <v>15</v>
      </c>
      <c r="C2514" s="18">
        <v>15</v>
      </c>
      <c r="D2514" s="18">
        <v>0.91519764699999995</v>
      </c>
      <c r="E2514" s="101">
        <f t="shared" si="39"/>
        <v>0.84113680587735251</v>
      </c>
      <c r="F2514" s="94"/>
      <c r="G2514" s="1"/>
      <c r="H2514" s="1"/>
      <c r="I2514" s="1"/>
    </row>
    <row r="2515" spans="1:9">
      <c r="A2515" s="18">
        <v>4</v>
      </c>
      <c r="B2515" s="18">
        <v>15</v>
      </c>
      <c r="C2515" s="18">
        <v>16</v>
      </c>
      <c r="D2515" s="18">
        <v>1.1194397009999999</v>
      </c>
      <c r="E2515" s="101">
        <f t="shared" si="39"/>
        <v>1.028850912759655</v>
      </c>
      <c r="F2515" s="94"/>
      <c r="G2515" s="1"/>
      <c r="H2515" s="1"/>
      <c r="I2515" s="1"/>
    </row>
    <row r="2516" spans="1:9">
      <c r="A2516" s="18">
        <v>4</v>
      </c>
      <c r="B2516" s="18">
        <v>15</v>
      </c>
      <c r="C2516" s="18">
        <v>17</v>
      </c>
      <c r="D2516" s="18">
        <v>1.245549137</v>
      </c>
      <c r="E2516" s="101">
        <f t="shared" si="39"/>
        <v>1.1447551532652411</v>
      </c>
      <c r="F2516" s="94"/>
      <c r="G2516" s="1"/>
      <c r="H2516" s="1"/>
      <c r="I2516" s="1"/>
    </row>
    <row r="2517" spans="1:9">
      <c r="A2517" s="18">
        <v>4</v>
      </c>
      <c r="B2517" s="18">
        <v>15</v>
      </c>
      <c r="C2517" s="18">
        <v>18</v>
      </c>
      <c r="D2517" s="18">
        <v>1.362254539</v>
      </c>
      <c r="E2517" s="101">
        <f t="shared" si="39"/>
        <v>1.2520163655167107</v>
      </c>
      <c r="F2517" s="94"/>
      <c r="G2517" s="1"/>
      <c r="H2517" s="1"/>
      <c r="I2517" s="1"/>
    </row>
    <row r="2518" spans="1:9">
      <c r="A2518" s="18">
        <v>4</v>
      </c>
      <c r="B2518" s="18">
        <v>15</v>
      </c>
      <c r="C2518" s="18">
        <v>19</v>
      </c>
      <c r="D2518" s="18">
        <v>1.60976666</v>
      </c>
      <c r="E2518" s="101">
        <f t="shared" si="39"/>
        <v>1.4794989814918682</v>
      </c>
      <c r="F2518" s="94"/>
      <c r="G2518" s="1"/>
      <c r="H2518" s="1"/>
      <c r="I2518" s="1"/>
    </row>
    <row r="2519" spans="1:9">
      <c r="A2519" s="18">
        <v>4</v>
      </c>
      <c r="B2519" s="18">
        <v>15</v>
      </c>
      <c r="C2519" s="18">
        <v>20</v>
      </c>
      <c r="D2519" s="18">
        <v>1.6350227610000001</v>
      </c>
      <c r="E2519" s="101">
        <f t="shared" si="39"/>
        <v>1.5027112746983604</v>
      </c>
      <c r="F2519" s="94"/>
      <c r="G2519" s="1"/>
      <c r="H2519" s="1"/>
      <c r="I2519" s="1"/>
    </row>
    <row r="2520" spans="1:9">
      <c r="A2520" s="18">
        <v>4</v>
      </c>
      <c r="B2520" s="18">
        <v>15</v>
      </c>
      <c r="C2520" s="18">
        <v>21</v>
      </c>
      <c r="D2520" s="18">
        <v>1.3137634069999999</v>
      </c>
      <c r="E2520" s="101">
        <f t="shared" si="39"/>
        <v>1.2074492973893411</v>
      </c>
      <c r="F2520" s="94"/>
      <c r="G2520" s="1"/>
      <c r="H2520" s="1"/>
      <c r="I2520" s="1"/>
    </row>
    <row r="2521" spans="1:9">
      <c r="A2521" s="18">
        <v>4</v>
      </c>
      <c r="B2521" s="18">
        <v>15</v>
      </c>
      <c r="C2521" s="18">
        <v>22</v>
      </c>
      <c r="D2521" s="18">
        <v>0.99592196499999996</v>
      </c>
      <c r="E2521" s="101">
        <f t="shared" si="39"/>
        <v>0.91532864325993679</v>
      </c>
      <c r="F2521" s="94"/>
      <c r="G2521" s="1"/>
      <c r="H2521" s="1"/>
      <c r="I2521" s="1"/>
    </row>
    <row r="2522" spans="1:9">
      <c r="A2522" s="18">
        <v>4</v>
      </c>
      <c r="B2522" s="18">
        <v>15</v>
      </c>
      <c r="C2522" s="18">
        <v>23</v>
      </c>
      <c r="D2522" s="18">
        <v>0.67796165100000005</v>
      </c>
      <c r="E2522" s="101">
        <f t="shared" si="39"/>
        <v>0.6230987366486056</v>
      </c>
      <c r="F2522" s="94"/>
      <c r="G2522" s="1"/>
      <c r="H2522" s="1"/>
      <c r="I2522" s="1"/>
    </row>
    <row r="2523" spans="1:9">
      <c r="A2523" s="18">
        <v>4</v>
      </c>
      <c r="B2523" s="18">
        <v>16</v>
      </c>
      <c r="C2523" s="18">
        <v>0</v>
      </c>
      <c r="D2523" s="18">
        <v>0.55769119099999998</v>
      </c>
      <c r="E2523" s="101">
        <f t="shared" si="39"/>
        <v>0.51256096276182461</v>
      </c>
      <c r="F2523" s="94"/>
      <c r="G2523" s="1"/>
      <c r="H2523" s="1"/>
      <c r="I2523" s="1"/>
    </row>
    <row r="2524" spans="1:9">
      <c r="A2524" s="18">
        <v>4</v>
      </c>
      <c r="B2524" s="18">
        <v>16</v>
      </c>
      <c r="C2524" s="18">
        <v>1</v>
      </c>
      <c r="D2524" s="18">
        <v>0.50922424600000005</v>
      </c>
      <c r="E2524" s="101">
        <f t="shared" si="39"/>
        <v>0.46801612434187484</v>
      </c>
      <c r="F2524" s="94"/>
      <c r="G2524" s="1"/>
      <c r="H2524" s="1"/>
      <c r="I2524" s="1"/>
    </row>
    <row r="2525" spans="1:9">
      <c r="A2525" s="18">
        <v>4</v>
      </c>
      <c r="B2525" s="18">
        <v>16</v>
      </c>
      <c r="C2525" s="18">
        <v>2</v>
      </c>
      <c r="D2525" s="18">
        <v>0.51190669899999997</v>
      </c>
      <c r="E2525" s="101">
        <f t="shared" si="39"/>
        <v>0.47048150431278296</v>
      </c>
      <c r="F2525" s="94"/>
      <c r="G2525" s="1"/>
      <c r="H2525" s="1"/>
      <c r="I2525" s="1"/>
    </row>
    <row r="2526" spans="1:9">
      <c r="A2526" s="18">
        <v>4</v>
      </c>
      <c r="B2526" s="18">
        <v>16</v>
      </c>
      <c r="C2526" s="18">
        <v>3</v>
      </c>
      <c r="D2526" s="18">
        <v>0.52357362799999996</v>
      </c>
      <c r="E2526" s="101">
        <f t="shared" si="39"/>
        <v>0.48120430656825891</v>
      </c>
      <c r="F2526" s="94"/>
      <c r="G2526" s="1"/>
      <c r="H2526" s="1"/>
      <c r="I2526" s="1"/>
    </row>
    <row r="2527" spans="1:9">
      <c r="A2527" s="18">
        <v>4</v>
      </c>
      <c r="B2527" s="18">
        <v>16</v>
      </c>
      <c r="C2527" s="18">
        <v>4</v>
      </c>
      <c r="D2527" s="18">
        <v>0.58856881800000005</v>
      </c>
      <c r="E2527" s="101">
        <f t="shared" si="39"/>
        <v>0.54093986936521143</v>
      </c>
      <c r="F2527" s="94"/>
      <c r="G2527" s="1"/>
      <c r="H2527" s="1"/>
      <c r="I2527" s="1"/>
    </row>
    <row r="2528" spans="1:9">
      <c r="A2528" s="18">
        <v>4</v>
      </c>
      <c r="B2528" s="18">
        <v>16</v>
      </c>
      <c r="C2528" s="18">
        <v>5</v>
      </c>
      <c r="D2528" s="18">
        <v>0.76253173500000004</v>
      </c>
      <c r="E2528" s="101">
        <f t="shared" si="39"/>
        <v>0.7008251278404084</v>
      </c>
      <c r="F2528" s="94"/>
      <c r="G2528" s="1"/>
      <c r="H2528" s="1"/>
      <c r="I2528" s="1"/>
    </row>
    <row r="2529" spans="1:9">
      <c r="A2529" s="18">
        <v>4</v>
      </c>
      <c r="B2529" s="18">
        <v>16</v>
      </c>
      <c r="C2529" s="18">
        <v>6</v>
      </c>
      <c r="D2529" s="18">
        <v>1.0083996420000001</v>
      </c>
      <c r="E2529" s="101">
        <f t="shared" si="39"/>
        <v>0.92679658508753349</v>
      </c>
      <c r="F2529" s="94"/>
      <c r="G2529" s="1"/>
      <c r="H2529" s="1"/>
      <c r="I2529" s="1"/>
    </row>
    <row r="2530" spans="1:9">
      <c r="A2530" s="18">
        <v>4</v>
      </c>
      <c r="B2530" s="18">
        <v>16</v>
      </c>
      <c r="C2530" s="18">
        <v>7</v>
      </c>
      <c r="D2530" s="18">
        <v>0.951648049</v>
      </c>
      <c r="E2530" s="101">
        <f t="shared" si="39"/>
        <v>0.87463751997089034</v>
      </c>
      <c r="F2530" s="94"/>
      <c r="G2530" s="1"/>
      <c r="H2530" s="1"/>
      <c r="I2530" s="1"/>
    </row>
    <row r="2531" spans="1:9">
      <c r="A2531" s="18">
        <v>4</v>
      </c>
      <c r="B2531" s="18">
        <v>16</v>
      </c>
      <c r="C2531" s="18">
        <v>8</v>
      </c>
      <c r="D2531" s="18">
        <v>0.853227654</v>
      </c>
      <c r="E2531" s="101">
        <f t="shared" si="39"/>
        <v>0.78418163106552108</v>
      </c>
      <c r="F2531" s="94"/>
      <c r="G2531" s="1"/>
      <c r="H2531" s="1"/>
      <c r="I2531" s="1"/>
    </row>
    <row r="2532" spans="1:9">
      <c r="A2532" s="18">
        <v>4</v>
      </c>
      <c r="B2532" s="18">
        <v>16</v>
      </c>
      <c r="C2532" s="18">
        <v>9</v>
      </c>
      <c r="D2532" s="18">
        <v>0.84776154699999995</v>
      </c>
      <c r="E2532" s="101">
        <f t="shared" si="39"/>
        <v>0.77915785964561501</v>
      </c>
      <c r="F2532" s="94"/>
      <c r="G2532" s="1"/>
      <c r="H2532" s="1"/>
      <c r="I2532" s="1"/>
    </row>
    <row r="2533" spans="1:9">
      <c r="A2533" s="18">
        <v>4</v>
      </c>
      <c r="B2533" s="18">
        <v>16</v>
      </c>
      <c r="C2533" s="18">
        <v>10</v>
      </c>
      <c r="D2533" s="18">
        <v>0.85039025599999996</v>
      </c>
      <c r="E2533" s="101">
        <f t="shared" si="39"/>
        <v>0.78157384475996594</v>
      </c>
      <c r="F2533" s="94"/>
      <c r="G2533" s="1"/>
      <c r="H2533" s="1"/>
      <c r="I2533" s="1"/>
    </row>
    <row r="2534" spans="1:9">
      <c r="A2534" s="18">
        <v>4</v>
      </c>
      <c r="B2534" s="18">
        <v>16</v>
      </c>
      <c r="C2534" s="18">
        <v>11</v>
      </c>
      <c r="D2534" s="18">
        <v>0.81596164599999998</v>
      </c>
      <c r="E2534" s="101">
        <f t="shared" si="39"/>
        <v>0.74993131252539935</v>
      </c>
      <c r="F2534" s="94"/>
      <c r="G2534" s="1"/>
      <c r="H2534" s="1"/>
      <c r="I2534" s="1"/>
    </row>
    <row r="2535" spans="1:9">
      <c r="A2535" s="18">
        <v>4</v>
      </c>
      <c r="B2535" s="18">
        <v>16</v>
      </c>
      <c r="C2535" s="18">
        <v>12</v>
      </c>
      <c r="D2535" s="18">
        <v>0.78580070400000002</v>
      </c>
      <c r="E2535" s="101">
        <f t="shared" si="39"/>
        <v>0.72221109438531483</v>
      </c>
      <c r="F2535" s="94"/>
      <c r="G2535" s="1"/>
      <c r="H2535" s="1"/>
      <c r="I2535" s="1"/>
    </row>
    <row r="2536" spans="1:9">
      <c r="A2536" s="18">
        <v>4</v>
      </c>
      <c r="B2536" s="18">
        <v>16</v>
      </c>
      <c r="C2536" s="18">
        <v>13</v>
      </c>
      <c r="D2536" s="18">
        <v>0.77435110699999998</v>
      </c>
      <c r="E2536" s="101">
        <f t="shared" si="39"/>
        <v>0.71168803690070248</v>
      </c>
      <c r="F2536" s="94"/>
      <c r="G2536" s="1"/>
      <c r="H2536" s="1"/>
      <c r="I2536" s="1"/>
    </row>
    <row r="2537" spans="1:9">
      <c r="A2537" s="18">
        <v>4</v>
      </c>
      <c r="B2537" s="18">
        <v>16</v>
      </c>
      <c r="C2537" s="18">
        <v>14</v>
      </c>
      <c r="D2537" s="18">
        <v>0.79962885399999994</v>
      </c>
      <c r="E2537" s="101">
        <f t="shared" si="39"/>
        <v>0.73492022444079541</v>
      </c>
      <c r="F2537" s="94"/>
      <c r="G2537" s="1"/>
      <c r="H2537" s="1"/>
      <c r="I2537" s="1"/>
    </row>
    <row r="2538" spans="1:9">
      <c r="A2538" s="18">
        <v>4</v>
      </c>
      <c r="B2538" s="18">
        <v>16</v>
      </c>
      <c r="C2538" s="18">
        <v>15</v>
      </c>
      <c r="D2538" s="18">
        <v>0.91519764699999995</v>
      </c>
      <c r="E2538" s="101">
        <f t="shared" si="39"/>
        <v>0.84113680587735251</v>
      </c>
      <c r="F2538" s="94"/>
      <c r="G2538" s="1"/>
      <c r="H2538" s="1"/>
      <c r="I2538" s="1"/>
    </row>
    <row r="2539" spans="1:9">
      <c r="A2539" s="18">
        <v>4</v>
      </c>
      <c r="B2539" s="18">
        <v>16</v>
      </c>
      <c r="C2539" s="18">
        <v>16</v>
      </c>
      <c r="D2539" s="18">
        <v>1.1194397009999999</v>
      </c>
      <c r="E2539" s="101">
        <f t="shared" si="39"/>
        <v>1.028850912759655</v>
      </c>
      <c r="F2539" s="94"/>
      <c r="G2539" s="1"/>
      <c r="H2539" s="1"/>
      <c r="I2539" s="1"/>
    </row>
    <row r="2540" spans="1:9">
      <c r="A2540" s="18">
        <v>4</v>
      </c>
      <c r="B2540" s="18">
        <v>16</v>
      </c>
      <c r="C2540" s="18">
        <v>17</v>
      </c>
      <c r="D2540" s="18">
        <v>1.246524805</v>
      </c>
      <c r="E2540" s="101">
        <f t="shared" si="39"/>
        <v>1.1456518669617928</v>
      </c>
      <c r="F2540" s="94"/>
      <c r="G2540" s="1"/>
      <c r="H2540" s="1"/>
      <c r="I2540" s="1"/>
    </row>
    <row r="2541" spans="1:9">
      <c r="A2541" s="18">
        <v>4</v>
      </c>
      <c r="B2541" s="18">
        <v>16</v>
      </c>
      <c r="C2541" s="18">
        <v>18</v>
      </c>
      <c r="D2541" s="18">
        <v>1.375048075</v>
      </c>
      <c r="E2541" s="101">
        <f t="shared" si="39"/>
        <v>1.2637746059822446</v>
      </c>
      <c r="F2541" s="94"/>
      <c r="G2541" s="1"/>
      <c r="H2541" s="1"/>
      <c r="I2541" s="1"/>
    </row>
    <row r="2542" spans="1:9">
      <c r="A2542" s="18">
        <v>4</v>
      </c>
      <c r="B2542" s="18">
        <v>16</v>
      </c>
      <c r="C2542" s="18">
        <v>19</v>
      </c>
      <c r="D2542" s="18">
        <v>1.640346788</v>
      </c>
      <c r="E2542" s="101">
        <f t="shared" si="39"/>
        <v>1.5076044637049804</v>
      </c>
      <c r="F2542" s="94"/>
      <c r="G2542" s="1"/>
      <c r="H2542" s="1"/>
      <c r="I2542" s="1"/>
    </row>
    <row r="2543" spans="1:9">
      <c r="A2543" s="18">
        <v>4</v>
      </c>
      <c r="B2543" s="18">
        <v>16</v>
      </c>
      <c r="C2543" s="18">
        <v>20</v>
      </c>
      <c r="D2543" s="18">
        <v>1.6762890509999999</v>
      </c>
      <c r="E2543" s="101">
        <f t="shared" si="39"/>
        <v>1.5406381590984559</v>
      </c>
      <c r="F2543" s="94"/>
      <c r="G2543" s="1"/>
      <c r="H2543" s="1"/>
      <c r="I2543" s="1"/>
    </row>
    <row r="2544" spans="1:9">
      <c r="A2544" s="18">
        <v>4</v>
      </c>
      <c r="B2544" s="18">
        <v>16</v>
      </c>
      <c r="C2544" s="18">
        <v>21</v>
      </c>
      <c r="D2544" s="18">
        <v>1.3753671860000001</v>
      </c>
      <c r="E2544" s="101">
        <f t="shared" si="39"/>
        <v>1.2640678934575131</v>
      </c>
      <c r="F2544" s="94"/>
      <c r="G2544" s="1"/>
      <c r="H2544" s="1"/>
      <c r="I2544" s="1"/>
    </row>
    <row r="2545" spans="1:9">
      <c r="A2545" s="18">
        <v>4</v>
      </c>
      <c r="B2545" s="18">
        <v>16</v>
      </c>
      <c r="C2545" s="18">
        <v>22</v>
      </c>
      <c r="D2545" s="18">
        <v>1.0810934350000001</v>
      </c>
      <c r="E2545" s="101">
        <f t="shared" si="39"/>
        <v>0.99360775429405734</v>
      </c>
      <c r="F2545" s="94"/>
      <c r="G2545" s="1"/>
      <c r="H2545" s="1"/>
      <c r="I2545" s="1"/>
    </row>
    <row r="2546" spans="1:9">
      <c r="A2546" s="18">
        <v>4</v>
      </c>
      <c r="B2546" s="18">
        <v>16</v>
      </c>
      <c r="C2546" s="18">
        <v>23</v>
      </c>
      <c r="D2546" s="18">
        <v>0.78513901500000005</v>
      </c>
      <c r="E2546" s="101">
        <f t="shared" si="39"/>
        <v>0.72160295146256082</v>
      </c>
      <c r="F2546" s="94"/>
      <c r="G2546" s="1"/>
      <c r="H2546" s="1"/>
      <c r="I2546" s="1"/>
    </row>
    <row r="2547" spans="1:9">
      <c r="A2547" s="18">
        <v>4</v>
      </c>
      <c r="B2547" s="18">
        <v>17</v>
      </c>
      <c r="C2547" s="18">
        <v>0</v>
      </c>
      <c r="D2547" s="18">
        <v>0.67800645999999998</v>
      </c>
      <c r="E2547" s="101">
        <f t="shared" si="39"/>
        <v>0.6231399195551155</v>
      </c>
      <c r="F2547" s="94"/>
      <c r="G2547" s="1"/>
      <c r="H2547" s="1"/>
      <c r="I2547" s="1"/>
    </row>
    <row r="2548" spans="1:9">
      <c r="A2548" s="18">
        <v>4</v>
      </c>
      <c r="B2548" s="18">
        <v>17</v>
      </c>
      <c r="C2548" s="18">
        <v>1</v>
      </c>
      <c r="D2548" s="18">
        <v>0.63743440299999998</v>
      </c>
      <c r="E2548" s="101">
        <f t="shared" si="39"/>
        <v>0.5858510885089252</v>
      </c>
      <c r="F2548" s="94"/>
      <c r="G2548" s="1"/>
      <c r="H2548" s="1"/>
      <c r="I2548" s="1"/>
    </row>
    <row r="2549" spans="1:9">
      <c r="A2549" s="18">
        <v>4</v>
      </c>
      <c r="B2549" s="18">
        <v>17</v>
      </c>
      <c r="C2549" s="18">
        <v>2</v>
      </c>
      <c r="D2549" s="18">
        <v>0.64230679800000001</v>
      </c>
      <c r="E2549" s="101">
        <f t="shared" si="39"/>
        <v>0.59032919308087983</v>
      </c>
      <c r="F2549" s="94"/>
      <c r="G2549" s="1"/>
      <c r="H2549" s="1"/>
      <c r="I2549" s="1"/>
    </row>
    <row r="2550" spans="1:9">
      <c r="A2550" s="18">
        <v>4</v>
      </c>
      <c r="B2550" s="18">
        <v>17</v>
      </c>
      <c r="C2550" s="18">
        <v>3</v>
      </c>
      <c r="D2550" s="18">
        <v>0.64738577500000005</v>
      </c>
      <c r="E2550" s="101">
        <f t="shared" si="39"/>
        <v>0.59499716234949462</v>
      </c>
      <c r="F2550" s="94"/>
      <c r="G2550" s="1"/>
      <c r="H2550" s="1"/>
      <c r="I2550" s="1"/>
    </row>
    <row r="2551" spans="1:9">
      <c r="A2551" s="18">
        <v>4</v>
      </c>
      <c r="B2551" s="18">
        <v>17</v>
      </c>
      <c r="C2551" s="18">
        <v>4</v>
      </c>
      <c r="D2551" s="18">
        <v>0.69773443700000004</v>
      </c>
      <c r="E2551" s="101">
        <f t="shared" si="39"/>
        <v>0.64127144296385297</v>
      </c>
      <c r="F2551" s="94"/>
      <c r="G2551" s="1"/>
      <c r="H2551" s="1"/>
      <c r="I2551" s="1"/>
    </row>
    <row r="2552" spans="1:9">
      <c r="A2552" s="18">
        <v>4</v>
      </c>
      <c r="B2552" s="18">
        <v>17</v>
      </c>
      <c r="C2552" s="18">
        <v>5</v>
      </c>
      <c r="D2552" s="18">
        <v>0.87723630799999996</v>
      </c>
      <c r="E2552" s="101">
        <f t="shared" si="39"/>
        <v>0.80624742483714174</v>
      </c>
      <c r="F2552" s="94"/>
      <c r="G2552" s="1"/>
      <c r="H2552" s="1"/>
      <c r="I2552" s="1"/>
    </row>
    <row r="2553" spans="1:9">
      <c r="A2553" s="18">
        <v>4</v>
      </c>
      <c r="B2553" s="18">
        <v>17</v>
      </c>
      <c r="C2553" s="18">
        <v>6</v>
      </c>
      <c r="D2553" s="18">
        <v>1.1130812880000001</v>
      </c>
      <c r="E2553" s="101">
        <f t="shared" si="39"/>
        <v>1.0230070437125693</v>
      </c>
      <c r="F2553" s="94"/>
      <c r="G2553" s="1"/>
      <c r="H2553" s="1"/>
      <c r="I2553" s="1"/>
    </row>
    <row r="2554" spans="1:9">
      <c r="A2554" s="18">
        <v>4</v>
      </c>
      <c r="B2554" s="18">
        <v>17</v>
      </c>
      <c r="C2554" s="18">
        <v>7</v>
      </c>
      <c r="D2554" s="18">
        <v>1.0321282439999999</v>
      </c>
      <c r="E2554" s="101">
        <f t="shared" si="39"/>
        <v>0.94860498959954243</v>
      </c>
      <c r="F2554" s="94"/>
      <c r="G2554" s="1"/>
      <c r="H2554" s="1"/>
      <c r="I2554" s="1"/>
    </row>
    <row r="2555" spans="1:9">
      <c r="A2555" s="18">
        <v>4</v>
      </c>
      <c r="B2555" s="18">
        <v>17</v>
      </c>
      <c r="C2555" s="18">
        <v>8</v>
      </c>
      <c r="D2555" s="18">
        <v>0.93312028300000005</v>
      </c>
      <c r="E2555" s="101">
        <f t="shared" si="39"/>
        <v>0.8576090824914363</v>
      </c>
      <c r="F2555" s="94"/>
      <c r="G2555" s="1"/>
      <c r="H2555" s="1"/>
      <c r="I2555" s="1"/>
    </row>
    <row r="2556" spans="1:9">
      <c r="A2556" s="18">
        <v>4</v>
      </c>
      <c r="B2556" s="18">
        <v>17</v>
      </c>
      <c r="C2556" s="18">
        <v>9</v>
      </c>
      <c r="D2556" s="18">
        <v>0.94968419400000004</v>
      </c>
      <c r="E2556" s="101">
        <f t="shared" si="39"/>
        <v>0.87283258665695418</v>
      </c>
      <c r="F2556" s="94"/>
      <c r="G2556" s="1"/>
      <c r="H2556" s="1"/>
      <c r="I2556" s="1"/>
    </row>
    <row r="2557" spans="1:9">
      <c r="A2557" s="18">
        <v>4</v>
      </c>
      <c r="B2557" s="18">
        <v>17</v>
      </c>
      <c r="C2557" s="18">
        <v>10</v>
      </c>
      <c r="D2557" s="18">
        <v>0.93108449599999998</v>
      </c>
      <c r="E2557" s="101">
        <f t="shared" si="39"/>
        <v>0.85573803815446725</v>
      </c>
      <c r="F2557" s="94"/>
      <c r="G2557" s="1"/>
      <c r="H2557" s="1"/>
      <c r="I2557" s="1"/>
    </row>
    <row r="2558" spans="1:9">
      <c r="A2558" s="18">
        <v>4</v>
      </c>
      <c r="B2558" s="18">
        <v>17</v>
      </c>
      <c r="C2558" s="18">
        <v>11</v>
      </c>
      <c r="D2558" s="18">
        <v>0.89165526299999998</v>
      </c>
      <c r="E2558" s="101">
        <f t="shared" si="39"/>
        <v>0.81949954998469388</v>
      </c>
      <c r="F2558" s="94"/>
      <c r="G2558" s="1"/>
      <c r="H2558" s="1"/>
      <c r="I2558" s="1"/>
    </row>
    <row r="2559" spans="1:9">
      <c r="A2559" s="18">
        <v>4</v>
      </c>
      <c r="B2559" s="18">
        <v>17</v>
      </c>
      <c r="C2559" s="18">
        <v>12</v>
      </c>
      <c r="D2559" s="18">
        <v>0.85507557700000003</v>
      </c>
      <c r="E2559" s="101">
        <f t="shared" si="39"/>
        <v>0.78588001398294061</v>
      </c>
      <c r="F2559" s="94"/>
      <c r="G2559" s="1"/>
      <c r="H2559" s="1"/>
      <c r="I2559" s="1"/>
    </row>
    <row r="2560" spans="1:9">
      <c r="A2560" s="18">
        <v>4</v>
      </c>
      <c r="B2560" s="18">
        <v>17</v>
      </c>
      <c r="C2560" s="18">
        <v>13</v>
      </c>
      <c r="D2560" s="18">
        <v>0.83022234699999997</v>
      </c>
      <c r="E2560" s="101">
        <f t="shared" si="39"/>
        <v>0.76303799011360329</v>
      </c>
      <c r="F2560" s="94"/>
      <c r="G2560" s="1"/>
      <c r="H2560" s="1"/>
      <c r="I2560" s="1"/>
    </row>
    <row r="2561" spans="1:9">
      <c r="A2561" s="18">
        <v>4</v>
      </c>
      <c r="B2561" s="18">
        <v>17</v>
      </c>
      <c r="C2561" s="18">
        <v>14</v>
      </c>
      <c r="D2561" s="18">
        <v>0.854932315</v>
      </c>
      <c r="E2561" s="101">
        <f t="shared" si="39"/>
        <v>0.78574834522103032</v>
      </c>
      <c r="F2561" s="94"/>
      <c r="G2561" s="1"/>
      <c r="H2561" s="1"/>
      <c r="I2561" s="1"/>
    </row>
    <row r="2562" spans="1:9">
      <c r="A2562" s="18">
        <v>4</v>
      </c>
      <c r="B2562" s="18">
        <v>17</v>
      </c>
      <c r="C2562" s="18">
        <v>15</v>
      </c>
      <c r="D2562" s="18">
        <v>0.975402769</v>
      </c>
      <c r="E2562" s="101">
        <f t="shared" si="39"/>
        <v>0.89646992892736888</v>
      </c>
      <c r="F2562" s="94"/>
      <c r="G2562" s="1"/>
      <c r="H2562" s="1"/>
      <c r="I2562" s="1"/>
    </row>
    <row r="2563" spans="1:9">
      <c r="A2563" s="18">
        <v>4</v>
      </c>
      <c r="B2563" s="18">
        <v>17</v>
      </c>
      <c r="C2563" s="18">
        <v>16</v>
      </c>
      <c r="D2563" s="18">
        <v>1.1989947620000001</v>
      </c>
      <c r="E2563" s="101">
        <f t="shared" si="39"/>
        <v>1.1019681133122021</v>
      </c>
      <c r="F2563" s="94"/>
      <c r="G2563" s="1"/>
      <c r="H2563" s="1"/>
      <c r="I2563" s="1"/>
    </row>
    <row r="2564" spans="1:9">
      <c r="A2564" s="18">
        <v>4</v>
      </c>
      <c r="B2564" s="18">
        <v>17</v>
      </c>
      <c r="C2564" s="18">
        <v>17</v>
      </c>
      <c r="D2564" s="18">
        <v>1.30944387</v>
      </c>
      <c r="E2564" s="101">
        <f t="shared" ref="E2564:E2627" si="40">D2564/H$15</f>
        <v>1.2034793117070584</v>
      </c>
      <c r="F2564" s="94"/>
      <c r="G2564" s="1"/>
      <c r="H2564" s="1"/>
      <c r="I2564" s="1"/>
    </row>
    <row r="2565" spans="1:9">
      <c r="A2565" s="18">
        <v>4</v>
      </c>
      <c r="B2565" s="18">
        <v>17</v>
      </c>
      <c r="C2565" s="18">
        <v>18</v>
      </c>
      <c r="D2565" s="18">
        <v>1.424515816</v>
      </c>
      <c r="E2565" s="101">
        <f t="shared" si="40"/>
        <v>1.309239252657312</v>
      </c>
      <c r="F2565" s="94"/>
      <c r="G2565" s="1"/>
      <c r="H2565" s="1"/>
      <c r="I2565" s="1"/>
    </row>
    <row r="2566" spans="1:9">
      <c r="A2566" s="18">
        <v>4</v>
      </c>
      <c r="B2566" s="18">
        <v>17</v>
      </c>
      <c r="C2566" s="18">
        <v>19</v>
      </c>
      <c r="D2566" s="18">
        <v>1.6726341760000001</v>
      </c>
      <c r="E2566" s="101">
        <f t="shared" si="40"/>
        <v>1.5372790487538674</v>
      </c>
      <c r="F2566" s="94"/>
      <c r="G2566" s="1"/>
      <c r="H2566" s="1"/>
      <c r="I2566" s="1"/>
    </row>
    <row r="2567" spans="1:9">
      <c r="A2567" s="18">
        <v>4</v>
      </c>
      <c r="B2567" s="18">
        <v>17</v>
      </c>
      <c r="C2567" s="18">
        <v>20</v>
      </c>
      <c r="D2567" s="18">
        <v>1.701456919</v>
      </c>
      <c r="E2567" s="101">
        <f t="shared" si="40"/>
        <v>1.5637693594131163</v>
      </c>
      <c r="F2567" s="94"/>
      <c r="G2567" s="1"/>
      <c r="H2567" s="1"/>
      <c r="I2567" s="1"/>
    </row>
    <row r="2568" spans="1:9">
      <c r="A2568" s="18">
        <v>4</v>
      </c>
      <c r="B2568" s="18">
        <v>17</v>
      </c>
      <c r="C2568" s="18">
        <v>21</v>
      </c>
      <c r="D2568" s="18">
        <v>1.3942474789999999</v>
      </c>
      <c r="E2568" s="101">
        <f t="shared" si="40"/>
        <v>1.2814203302782434</v>
      </c>
      <c r="F2568" s="94"/>
      <c r="G2568" s="1"/>
      <c r="H2568" s="1"/>
      <c r="I2568" s="1"/>
    </row>
    <row r="2569" spans="1:9">
      <c r="A2569" s="18">
        <v>4</v>
      </c>
      <c r="B2569" s="18">
        <v>17</v>
      </c>
      <c r="C2569" s="18">
        <v>22</v>
      </c>
      <c r="D2569" s="18">
        <v>1.097540076</v>
      </c>
      <c r="E2569" s="101">
        <f t="shared" si="40"/>
        <v>1.008723478338474</v>
      </c>
      <c r="F2569" s="94"/>
      <c r="G2569" s="1"/>
      <c r="H2569" s="1"/>
      <c r="I2569" s="1"/>
    </row>
    <row r="2570" spans="1:9">
      <c r="A2570" s="18">
        <v>4</v>
      </c>
      <c r="B2570" s="18">
        <v>17</v>
      </c>
      <c r="C2570" s="18">
        <v>23</v>
      </c>
      <c r="D2570" s="18">
        <v>0.79843850800000005</v>
      </c>
      <c r="E2570" s="101">
        <f t="shared" si="40"/>
        <v>0.73382620520286268</v>
      </c>
      <c r="F2570" s="94"/>
      <c r="G2570" s="1"/>
      <c r="H2570" s="1"/>
      <c r="I2570" s="1"/>
    </row>
    <row r="2571" spans="1:9">
      <c r="A2571" s="18">
        <v>4</v>
      </c>
      <c r="B2571" s="18">
        <v>18</v>
      </c>
      <c r="C2571" s="18">
        <v>0</v>
      </c>
      <c r="D2571" s="18">
        <v>0.68746755199999998</v>
      </c>
      <c r="E2571" s="101">
        <f t="shared" si="40"/>
        <v>0.63183538848587406</v>
      </c>
      <c r="F2571" s="94"/>
      <c r="G2571" s="1"/>
      <c r="H2571" s="1"/>
      <c r="I2571" s="1"/>
    </row>
    <row r="2572" spans="1:9">
      <c r="A2572" s="18">
        <v>4</v>
      </c>
      <c r="B2572" s="18">
        <v>18</v>
      </c>
      <c r="C2572" s="18">
        <v>1</v>
      </c>
      <c r="D2572" s="18">
        <v>0.63601468999999999</v>
      </c>
      <c r="E2572" s="101">
        <f t="shared" si="40"/>
        <v>0.58454626341240423</v>
      </c>
      <c r="F2572" s="94"/>
      <c r="G2572" s="1"/>
      <c r="H2572" s="1"/>
      <c r="I2572" s="1"/>
    </row>
    <row r="2573" spans="1:9">
      <c r="A2573" s="18">
        <v>4</v>
      </c>
      <c r="B2573" s="18">
        <v>18</v>
      </c>
      <c r="C2573" s="18">
        <v>2</v>
      </c>
      <c r="D2573" s="18">
        <v>0.62647911199999995</v>
      </c>
      <c r="E2573" s="101">
        <f t="shared" si="40"/>
        <v>0.57578233613679752</v>
      </c>
      <c r="F2573" s="94"/>
      <c r="G2573" s="1"/>
      <c r="H2573" s="1"/>
      <c r="I2573" s="1"/>
    </row>
    <row r="2574" spans="1:9">
      <c r="A2574" s="18">
        <v>4</v>
      </c>
      <c r="B2574" s="18">
        <v>18</v>
      </c>
      <c r="C2574" s="18">
        <v>3</v>
      </c>
      <c r="D2574" s="18">
        <v>0.62695124499999999</v>
      </c>
      <c r="E2574" s="101">
        <f t="shared" si="40"/>
        <v>0.57621626256227632</v>
      </c>
      <c r="F2574" s="94"/>
      <c r="G2574" s="1"/>
      <c r="H2574" s="1"/>
      <c r="I2574" s="1"/>
    </row>
    <row r="2575" spans="1:9">
      <c r="A2575" s="18">
        <v>4</v>
      </c>
      <c r="B2575" s="18">
        <v>18</v>
      </c>
      <c r="C2575" s="18">
        <v>4</v>
      </c>
      <c r="D2575" s="18">
        <v>0.68512567599999996</v>
      </c>
      <c r="E2575" s="101">
        <f t="shared" si="40"/>
        <v>0.62968302489003447</v>
      </c>
      <c r="F2575" s="94"/>
      <c r="G2575" s="1"/>
      <c r="H2575" s="1"/>
      <c r="I2575" s="1"/>
    </row>
    <row r="2576" spans="1:9">
      <c r="A2576" s="18">
        <v>4</v>
      </c>
      <c r="B2576" s="18">
        <v>18</v>
      </c>
      <c r="C2576" s="18">
        <v>5</v>
      </c>
      <c r="D2576" s="18">
        <v>0.84224522400000001</v>
      </c>
      <c r="E2576" s="101">
        <f t="shared" si="40"/>
        <v>0.77408793587164393</v>
      </c>
      <c r="F2576" s="94"/>
      <c r="G2576" s="1"/>
      <c r="H2576" s="1"/>
      <c r="I2576" s="1"/>
    </row>
    <row r="2577" spans="1:9">
      <c r="A2577" s="18">
        <v>4</v>
      </c>
      <c r="B2577" s="18">
        <v>18</v>
      </c>
      <c r="C2577" s="18">
        <v>6</v>
      </c>
      <c r="D2577" s="18">
        <v>1.0860262839999999</v>
      </c>
      <c r="E2577" s="101">
        <f t="shared" si="40"/>
        <v>0.99814142072702527</v>
      </c>
      <c r="F2577" s="94"/>
      <c r="G2577" s="1"/>
      <c r="H2577" s="1"/>
      <c r="I2577" s="1"/>
    </row>
    <row r="2578" spans="1:9">
      <c r="A2578" s="18">
        <v>4</v>
      </c>
      <c r="B2578" s="18">
        <v>18</v>
      </c>
      <c r="C2578" s="18">
        <v>7</v>
      </c>
      <c r="D2578" s="18">
        <v>1.006615037</v>
      </c>
      <c r="E2578" s="101">
        <f t="shared" si="40"/>
        <v>0.92515639626671053</v>
      </c>
      <c r="F2578" s="94"/>
      <c r="G2578" s="1"/>
      <c r="H2578" s="1"/>
      <c r="I2578" s="1"/>
    </row>
    <row r="2579" spans="1:9">
      <c r="A2579" s="18">
        <v>4</v>
      </c>
      <c r="B2579" s="18">
        <v>18</v>
      </c>
      <c r="C2579" s="18">
        <v>8</v>
      </c>
      <c r="D2579" s="18">
        <v>0.90252116100000002</v>
      </c>
      <c r="E2579" s="101">
        <f t="shared" si="40"/>
        <v>0.82948614333605242</v>
      </c>
      <c r="F2579" s="94"/>
      <c r="G2579" s="1"/>
      <c r="H2579" s="1"/>
      <c r="I2579" s="1"/>
    </row>
    <row r="2580" spans="1:9">
      <c r="A2580" s="18">
        <v>4</v>
      </c>
      <c r="B2580" s="18">
        <v>18</v>
      </c>
      <c r="C2580" s="18">
        <v>9</v>
      </c>
      <c r="D2580" s="18">
        <v>0.91969689499999996</v>
      </c>
      <c r="E2580" s="101">
        <f t="shared" si="40"/>
        <v>0.84527195974709368</v>
      </c>
      <c r="F2580" s="94"/>
      <c r="G2580" s="1"/>
      <c r="H2580" s="1"/>
      <c r="I2580" s="1"/>
    </row>
    <row r="2581" spans="1:9">
      <c r="A2581" s="18">
        <v>4</v>
      </c>
      <c r="B2581" s="18">
        <v>18</v>
      </c>
      <c r="C2581" s="18">
        <v>10</v>
      </c>
      <c r="D2581" s="18">
        <v>0.90381105100000003</v>
      </c>
      <c r="E2581" s="101">
        <f t="shared" si="40"/>
        <v>0.83067165114203256</v>
      </c>
      <c r="F2581" s="94"/>
      <c r="G2581" s="1"/>
      <c r="H2581" s="1"/>
      <c r="I2581" s="1"/>
    </row>
    <row r="2582" spans="1:9">
      <c r="A2582" s="18">
        <v>4</v>
      </c>
      <c r="B2582" s="18">
        <v>18</v>
      </c>
      <c r="C2582" s="18">
        <v>11</v>
      </c>
      <c r="D2582" s="18">
        <v>0.87861304900000003</v>
      </c>
      <c r="E2582" s="101">
        <f t="shared" si="40"/>
        <v>0.80751275537099576</v>
      </c>
      <c r="F2582" s="94"/>
      <c r="G2582" s="1"/>
      <c r="H2582" s="1"/>
      <c r="I2582" s="1"/>
    </row>
    <row r="2583" spans="1:9">
      <c r="A2583" s="18">
        <v>4</v>
      </c>
      <c r="B2583" s="18">
        <v>18</v>
      </c>
      <c r="C2583" s="18">
        <v>12</v>
      </c>
      <c r="D2583" s="18">
        <v>0.84317890900000003</v>
      </c>
      <c r="E2583" s="101">
        <f t="shared" si="40"/>
        <v>0.77494606397235521</v>
      </c>
      <c r="F2583" s="94"/>
      <c r="G2583" s="1"/>
      <c r="H2583" s="1"/>
      <c r="I2583" s="1"/>
    </row>
    <row r="2584" spans="1:9">
      <c r="A2584" s="18">
        <v>4</v>
      </c>
      <c r="B2584" s="18">
        <v>18</v>
      </c>
      <c r="C2584" s="18">
        <v>13</v>
      </c>
      <c r="D2584" s="18">
        <v>0.81647546699999995</v>
      </c>
      <c r="E2584" s="101">
        <f t="shared" si="40"/>
        <v>0.7504035534191007</v>
      </c>
      <c r="F2584" s="94"/>
      <c r="G2584" s="1"/>
      <c r="H2584" s="1"/>
      <c r="I2584" s="1"/>
    </row>
    <row r="2585" spans="1:9">
      <c r="A2585" s="18">
        <v>4</v>
      </c>
      <c r="B2585" s="18">
        <v>18</v>
      </c>
      <c r="C2585" s="18">
        <v>14</v>
      </c>
      <c r="D2585" s="18">
        <v>0.83018420400000004</v>
      </c>
      <c r="E2585" s="101">
        <f t="shared" si="40"/>
        <v>0.76300293377217621</v>
      </c>
      <c r="F2585" s="94"/>
      <c r="G2585" s="1"/>
      <c r="H2585" s="1"/>
      <c r="I2585" s="1"/>
    </row>
    <row r="2586" spans="1:9">
      <c r="A2586" s="18">
        <v>4</v>
      </c>
      <c r="B2586" s="18">
        <v>18</v>
      </c>
      <c r="C2586" s="18">
        <v>15</v>
      </c>
      <c r="D2586" s="18">
        <v>0.94567168300000004</v>
      </c>
      <c r="E2586" s="101">
        <f t="shared" si="40"/>
        <v>0.86914478140838181</v>
      </c>
      <c r="F2586" s="94"/>
      <c r="G2586" s="1"/>
      <c r="H2586" s="1"/>
      <c r="I2586" s="1"/>
    </row>
    <row r="2587" spans="1:9">
      <c r="A2587" s="18">
        <v>4</v>
      </c>
      <c r="B2587" s="18">
        <v>18</v>
      </c>
      <c r="C2587" s="18">
        <v>16</v>
      </c>
      <c r="D2587" s="18">
        <v>1.169991437</v>
      </c>
      <c r="E2587" s="101">
        <f t="shared" si="40"/>
        <v>1.075311833949715</v>
      </c>
      <c r="F2587" s="94"/>
      <c r="G2587" s="1"/>
      <c r="H2587" s="1"/>
      <c r="I2587" s="1"/>
    </row>
    <row r="2588" spans="1:9">
      <c r="A2588" s="18">
        <v>4</v>
      </c>
      <c r="B2588" s="18">
        <v>18</v>
      </c>
      <c r="C2588" s="18">
        <v>17</v>
      </c>
      <c r="D2588" s="18">
        <v>1.2780908479999999</v>
      </c>
      <c r="E2588" s="101">
        <f t="shared" si="40"/>
        <v>1.1746634806500948</v>
      </c>
      <c r="F2588" s="94"/>
      <c r="G2588" s="1"/>
      <c r="H2588" s="1"/>
      <c r="I2588" s="1"/>
    </row>
    <row r="2589" spans="1:9">
      <c r="A2589" s="18">
        <v>4</v>
      </c>
      <c r="B2589" s="18">
        <v>18</v>
      </c>
      <c r="C2589" s="18">
        <v>18</v>
      </c>
      <c r="D2589" s="18">
        <v>1.3943357009999999</v>
      </c>
      <c r="E2589" s="101">
        <f t="shared" si="40"/>
        <v>1.2815014130602318</v>
      </c>
      <c r="F2589" s="94"/>
      <c r="G2589" s="1"/>
      <c r="H2589" s="1"/>
      <c r="I2589" s="1"/>
    </row>
    <row r="2590" spans="1:9">
      <c r="A2590" s="18">
        <v>4</v>
      </c>
      <c r="B2590" s="18">
        <v>18</v>
      </c>
      <c r="C2590" s="18">
        <v>19</v>
      </c>
      <c r="D2590" s="18">
        <v>1.6441045299999999</v>
      </c>
      <c r="E2590" s="101">
        <f t="shared" si="40"/>
        <v>1.5110581167093908</v>
      </c>
      <c r="F2590" s="94"/>
      <c r="G2590" s="1"/>
      <c r="H2590" s="1"/>
      <c r="I2590" s="1"/>
    </row>
    <row r="2591" spans="1:9">
      <c r="A2591" s="18">
        <v>4</v>
      </c>
      <c r="B2591" s="18">
        <v>18</v>
      </c>
      <c r="C2591" s="18">
        <v>20</v>
      </c>
      <c r="D2591" s="18">
        <v>1.6758947769999999</v>
      </c>
      <c r="E2591" s="101">
        <f t="shared" si="40"/>
        <v>1.5402757910634335</v>
      </c>
      <c r="F2591" s="94"/>
      <c r="G2591" s="1"/>
      <c r="H2591" s="1"/>
      <c r="I2591" s="1"/>
    </row>
    <row r="2592" spans="1:9">
      <c r="A2592" s="18">
        <v>4</v>
      </c>
      <c r="B2592" s="18">
        <v>18</v>
      </c>
      <c r="C2592" s="18">
        <v>21</v>
      </c>
      <c r="D2592" s="18">
        <v>1.3756366600000001</v>
      </c>
      <c r="E2592" s="101">
        <f t="shared" si="40"/>
        <v>1.2643155607241086</v>
      </c>
      <c r="F2592" s="94"/>
      <c r="G2592" s="1"/>
      <c r="H2592" s="1"/>
      <c r="I2592" s="1"/>
    </row>
    <row r="2593" spans="1:9">
      <c r="A2593" s="18">
        <v>4</v>
      </c>
      <c r="B2593" s="18">
        <v>18</v>
      </c>
      <c r="C2593" s="18">
        <v>22</v>
      </c>
      <c r="D2593" s="18">
        <v>1.083223922</v>
      </c>
      <c r="E2593" s="101">
        <f t="shared" si="40"/>
        <v>0.9955658351916834</v>
      </c>
      <c r="F2593" s="94"/>
      <c r="G2593" s="1"/>
      <c r="H2593" s="1"/>
      <c r="I2593" s="1"/>
    </row>
    <row r="2594" spans="1:9">
      <c r="A2594" s="18">
        <v>4</v>
      </c>
      <c r="B2594" s="18">
        <v>18</v>
      </c>
      <c r="C2594" s="18">
        <v>23</v>
      </c>
      <c r="D2594" s="18">
        <v>0.78600030099999996</v>
      </c>
      <c r="E2594" s="101">
        <f t="shared" si="40"/>
        <v>0.72239453933143438</v>
      </c>
      <c r="F2594" s="94"/>
      <c r="G2594" s="1"/>
      <c r="H2594" s="1"/>
      <c r="I2594" s="1"/>
    </row>
    <row r="2595" spans="1:9">
      <c r="A2595" s="18">
        <v>4</v>
      </c>
      <c r="B2595" s="18">
        <v>19</v>
      </c>
      <c r="C2595" s="18">
        <v>0</v>
      </c>
      <c r="D2595" s="18">
        <v>0.68042744600000005</v>
      </c>
      <c r="E2595" s="101">
        <f t="shared" si="40"/>
        <v>0.62536499130632583</v>
      </c>
      <c r="F2595" s="94"/>
      <c r="G2595" s="1"/>
      <c r="H2595" s="1"/>
      <c r="I2595" s="1"/>
    </row>
    <row r="2596" spans="1:9">
      <c r="A2596" s="18">
        <v>4</v>
      </c>
      <c r="B2596" s="18">
        <v>19</v>
      </c>
      <c r="C2596" s="18">
        <v>1</v>
      </c>
      <c r="D2596" s="18">
        <v>0.629892381</v>
      </c>
      <c r="E2596" s="101">
        <f t="shared" si="40"/>
        <v>0.57891939204343301</v>
      </c>
      <c r="F2596" s="94"/>
      <c r="G2596" s="1"/>
      <c r="H2596" s="1"/>
      <c r="I2596" s="1"/>
    </row>
    <row r="2597" spans="1:9">
      <c r="A2597" s="18">
        <v>4</v>
      </c>
      <c r="B2597" s="18">
        <v>19</v>
      </c>
      <c r="C2597" s="18">
        <v>2</v>
      </c>
      <c r="D2597" s="18">
        <v>0.61630054000000001</v>
      </c>
      <c r="E2597" s="101">
        <f t="shared" si="40"/>
        <v>0.56642744807678425</v>
      </c>
      <c r="F2597" s="94"/>
      <c r="G2597" s="1"/>
      <c r="H2597" s="1"/>
      <c r="I2597" s="1"/>
    </row>
    <row r="2598" spans="1:9">
      <c r="A2598" s="18">
        <v>4</v>
      </c>
      <c r="B2598" s="18">
        <v>19</v>
      </c>
      <c r="C2598" s="18">
        <v>3</v>
      </c>
      <c r="D2598" s="18">
        <v>0.61625589700000005</v>
      </c>
      <c r="E2598" s="101">
        <f t="shared" si="40"/>
        <v>0.56638641773700149</v>
      </c>
      <c r="F2598" s="94"/>
      <c r="G2598" s="1"/>
      <c r="H2598" s="1"/>
      <c r="I2598" s="1"/>
    </row>
    <row r="2599" spans="1:9">
      <c r="A2599" s="18">
        <v>4</v>
      </c>
      <c r="B2599" s="18">
        <v>19</v>
      </c>
      <c r="C2599" s="18">
        <v>4</v>
      </c>
      <c r="D2599" s="18">
        <v>0.66624884100000004</v>
      </c>
      <c r="E2599" s="101">
        <f t="shared" si="40"/>
        <v>0.61233376623642932</v>
      </c>
      <c r="F2599" s="94"/>
      <c r="G2599" s="1"/>
      <c r="H2599" s="1"/>
      <c r="I2599" s="1"/>
    </row>
    <row r="2600" spans="1:9">
      <c r="A2600" s="18">
        <v>4</v>
      </c>
      <c r="B2600" s="18">
        <v>19</v>
      </c>
      <c r="C2600" s="18">
        <v>5</v>
      </c>
      <c r="D2600" s="18">
        <v>0.827611875</v>
      </c>
      <c r="E2600" s="101">
        <f t="shared" si="40"/>
        <v>0.76063876620048476</v>
      </c>
      <c r="F2600" s="94"/>
      <c r="G2600" s="1"/>
      <c r="H2600" s="1"/>
      <c r="I2600" s="1"/>
    </row>
    <row r="2601" spans="1:9">
      <c r="A2601" s="18">
        <v>4</v>
      </c>
      <c r="B2601" s="18">
        <v>19</v>
      </c>
      <c r="C2601" s="18">
        <v>6</v>
      </c>
      <c r="D2601" s="18">
        <v>1.050116941</v>
      </c>
      <c r="E2601" s="101">
        <f t="shared" si="40"/>
        <v>0.96513798133752882</v>
      </c>
      <c r="F2601" s="94"/>
      <c r="G2601" s="1"/>
      <c r="H2601" s="1"/>
      <c r="I2601" s="1"/>
    </row>
    <row r="2602" spans="1:9">
      <c r="A2602" s="18">
        <v>4</v>
      </c>
      <c r="B2602" s="18">
        <v>19</v>
      </c>
      <c r="C2602" s="18">
        <v>7</v>
      </c>
      <c r="D2602" s="18">
        <v>0.97189919800000002</v>
      </c>
      <c r="E2602" s="101">
        <f t="shared" si="40"/>
        <v>0.89324987855927118</v>
      </c>
      <c r="F2602" s="94"/>
      <c r="G2602" s="1"/>
      <c r="H2602" s="1"/>
      <c r="I2602" s="1"/>
    </row>
    <row r="2603" spans="1:9">
      <c r="A2603" s="18">
        <v>4</v>
      </c>
      <c r="B2603" s="18">
        <v>19</v>
      </c>
      <c r="C2603" s="18">
        <v>8</v>
      </c>
      <c r="D2603" s="18">
        <v>0.85770528400000001</v>
      </c>
      <c r="E2603" s="101">
        <f t="shared" si="40"/>
        <v>0.78829691633580823</v>
      </c>
      <c r="F2603" s="94"/>
      <c r="G2603" s="1"/>
      <c r="H2603" s="1"/>
      <c r="I2603" s="1"/>
    </row>
    <row r="2604" spans="1:9">
      <c r="A2604" s="18">
        <v>4</v>
      </c>
      <c r="B2604" s="18">
        <v>19</v>
      </c>
      <c r="C2604" s="18">
        <v>9</v>
      </c>
      <c r="D2604" s="18">
        <v>0.85258683800000001</v>
      </c>
      <c r="E2604" s="101">
        <f t="shared" si="40"/>
        <v>0.78359267203010174</v>
      </c>
      <c r="F2604" s="94"/>
      <c r="G2604" s="1"/>
      <c r="H2604" s="1"/>
      <c r="I2604" s="1"/>
    </row>
    <row r="2605" spans="1:9">
      <c r="A2605" s="18">
        <v>4</v>
      </c>
      <c r="B2605" s="18">
        <v>19</v>
      </c>
      <c r="C2605" s="18">
        <v>10</v>
      </c>
      <c r="D2605" s="18">
        <v>0.845609689</v>
      </c>
      <c r="E2605" s="101">
        <f t="shared" si="40"/>
        <v>0.7771801371604723</v>
      </c>
      <c r="F2605" s="94"/>
      <c r="G2605" s="1"/>
      <c r="H2605" s="1"/>
      <c r="I2605" s="1"/>
    </row>
    <row r="2606" spans="1:9">
      <c r="A2606" s="18">
        <v>4</v>
      </c>
      <c r="B2606" s="18">
        <v>19</v>
      </c>
      <c r="C2606" s="18">
        <v>11</v>
      </c>
      <c r="D2606" s="18">
        <v>0.81050307099999996</v>
      </c>
      <c r="E2606" s="101">
        <f t="shared" si="40"/>
        <v>0.74491446359097235</v>
      </c>
      <c r="F2606" s="94"/>
      <c r="G2606" s="1"/>
      <c r="H2606" s="1"/>
      <c r="I2606" s="1"/>
    </row>
    <row r="2607" spans="1:9">
      <c r="A2607" s="18">
        <v>4</v>
      </c>
      <c r="B2607" s="18">
        <v>19</v>
      </c>
      <c r="C2607" s="18">
        <v>12</v>
      </c>
      <c r="D2607" s="18">
        <v>0.77126718299999997</v>
      </c>
      <c r="E2607" s="101">
        <f t="shared" si="40"/>
        <v>0.70885367429997725</v>
      </c>
      <c r="F2607" s="94"/>
      <c r="G2607" s="1"/>
      <c r="H2607" s="1"/>
      <c r="I2607" s="1"/>
    </row>
    <row r="2608" spans="1:9">
      <c r="A2608" s="18">
        <v>4</v>
      </c>
      <c r="B2608" s="18">
        <v>19</v>
      </c>
      <c r="C2608" s="18">
        <v>13</v>
      </c>
      <c r="D2608" s="18">
        <v>0.74682333700000003</v>
      </c>
      <c r="E2608" s="101">
        <f t="shared" si="40"/>
        <v>0.68638790571414754</v>
      </c>
      <c r="F2608" s="94"/>
      <c r="G2608" s="1"/>
      <c r="H2608" s="1"/>
      <c r="I2608" s="1"/>
    </row>
    <row r="2609" spans="1:9">
      <c r="A2609" s="18">
        <v>4</v>
      </c>
      <c r="B2609" s="18">
        <v>19</v>
      </c>
      <c r="C2609" s="18">
        <v>14</v>
      </c>
      <c r="D2609" s="18">
        <v>0.762569881</v>
      </c>
      <c r="E2609" s="101">
        <f t="shared" si="40"/>
        <v>0.70086018693906549</v>
      </c>
      <c r="F2609" s="94"/>
      <c r="G2609" s="1"/>
      <c r="H2609" s="1"/>
      <c r="I2609" s="1"/>
    </row>
    <row r="2610" spans="1:9">
      <c r="A2610" s="18">
        <v>4</v>
      </c>
      <c r="B2610" s="18">
        <v>19</v>
      </c>
      <c r="C2610" s="18">
        <v>15</v>
      </c>
      <c r="D2610" s="18">
        <v>0.87927972700000001</v>
      </c>
      <c r="E2610" s="101">
        <f t="shared" si="40"/>
        <v>0.80812548356725677</v>
      </c>
      <c r="F2610" s="94"/>
      <c r="G2610" s="1"/>
      <c r="H2610" s="1"/>
      <c r="I2610" s="1"/>
    </row>
    <row r="2611" spans="1:9">
      <c r="A2611" s="18">
        <v>4</v>
      </c>
      <c r="B2611" s="18">
        <v>19</v>
      </c>
      <c r="C2611" s="18">
        <v>16</v>
      </c>
      <c r="D2611" s="18">
        <v>1.0840877710000001</v>
      </c>
      <c r="E2611" s="101">
        <f t="shared" si="40"/>
        <v>0.99635977865406267</v>
      </c>
      <c r="F2611" s="94"/>
      <c r="G2611" s="1"/>
      <c r="H2611" s="1"/>
      <c r="I2611" s="1"/>
    </row>
    <row r="2612" spans="1:9">
      <c r="A2612" s="18">
        <v>4</v>
      </c>
      <c r="B2612" s="18">
        <v>19</v>
      </c>
      <c r="C2612" s="18">
        <v>17</v>
      </c>
      <c r="D2612" s="18">
        <v>1.211238821</v>
      </c>
      <c r="E2612" s="101">
        <f t="shared" si="40"/>
        <v>1.113221342286286</v>
      </c>
      <c r="F2612" s="94"/>
      <c r="G2612" s="1"/>
      <c r="H2612" s="1"/>
      <c r="I2612" s="1"/>
    </row>
    <row r="2613" spans="1:9">
      <c r="A2613" s="18">
        <v>4</v>
      </c>
      <c r="B2613" s="18">
        <v>19</v>
      </c>
      <c r="C2613" s="18">
        <v>18</v>
      </c>
      <c r="D2613" s="18">
        <v>1.328009784</v>
      </c>
      <c r="E2613" s="101">
        <f t="shared" si="40"/>
        <v>1.2205428101233229</v>
      </c>
      <c r="F2613" s="94"/>
      <c r="G2613" s="1"/>
      <c r="H2613" s="1"/>
      <c r="I2613" s="1"/>
    </row>
    <row r="2614" spans="1:9">
      <c r="A2614" s="18">
        <v>4</v>
      </c>
      <c r="B2614" s="18">
        <v>19</v>
      </c>
      <c r="C2614" s="18">
        <v>19</v>
      </c>
      <c r="D2614" s="18">
        <v>1.5749112890000001</v>
      </c>
      <c r="E2614" s="101">
        <f t="shared" si="40"/>
        <v>1.447464223178498</v>
      </c>
      <c r="F2614" s="94"/>
      <c r="G2614" s="1"/>
      <c r="H2614" s="1"/>
      <c r="I2614" s="1"/>
    </row>
    <row r="2615" spans="1:9">
      <c r="A2615" s="18">
        <v>4</v>
      </c>
      <c r="B2615" s="18">
        <v>19</v>
      </c>
      <c r="C2615" s="18">
        <v>20</v>
      </c>
      <c r="D2615" s="18">
        <v>1.599415904</v>
      </c>
      <c r="E2615" s="101">
        <f t="shared" si="40"/>
        <v>1.4699858431344923</v>
      </c>
      <c r="F2615" s="94"/>
      <c r="G2615" s="1"/>
      <c r="H2615" s="1"/>
      <c r="I2615" s="1"/>
    </row>
    <row r="2616" spans="1:9">
      <c r="A2616" s="18">
        <v>4</v>
      </c>
      <c r="B2616" s="18">
        <v>19</v>
      </c>
      <c r="C2616" s="18">
        <v>21</v>
      </c>
      <c r="D2616" s="18">
        <v>1.285470195</v>
      </c>
      <c r="E2616" s="101">
        <f t="shared" si="40"/>
        <v>1.1814456663182806</v>
      </c>
      <c r="F2616" s="94"/>
      <c r="G2616" s="1"/>
      <c r="H2616" s="1"/>
      <c r="I2616" s="1"/>
    </row>
    <row r="2617" spans="1:9">
      <c r="A2617" s="18">
        <v>4</v>
      </c>
      <c r="B2617" s="18">
        <v>19</v>
      </c>
      <c r="C2617" s="18">
        <v>22</v>
      </c>
      <c r="D2617" s="18">
        <v>0.98038711999999995</v>
      </c>
      <c r="E2617" s="101">
        <f t="shared" si="40"/>
        <v>0.90105092964699973</v>
      </c>
      <c r="F2617" s="94"/>
      <c r="G2617" s="1"/>
      <c r="H2617" s="1"/>
      <c r="I2617" s="1"/>
    </row>
    <row r="2618" spans="1:9">
      <c r="A2618" s="18">
        <v>4</v>
      </c>
      <c r="B2618" s="18">
        <v>19</v>
      </c>
      <c r="C2618" s="18">
        <v>23</v>
      </c>
      <c r="D2618" s="18">
        <v>0.68153079800000005</v>
      </c>
      <c r="E2618" s="101">
        <f t="shared" si="40"/>
        <v>0.62637905638842106</v>
      </c>
      <c r="F2618" s="94"/>
      <c r="G2618" s="1"/>
      <c r="H2618" s="1"/>
      <c r="I2618" s="1"/>
    </row>
    <row r="2619" spans="1:9">
      <c r="A2619" s="18">
        <v>4</v>
      </c>
      <c r="B2619" s="18">
        <v>20</v>
      </c>
      <c r="C2619" s="18">
        <v>0</v>
      </c>
      <c r="D2619" s="18">
        <v>0.57689734699999995</v>
      </c>
      <c r="E2619" s="101">
        <f t="shared" si="40"/>
        <v>0.53021289266349991</v>
      </c>
      <c r="F2619" s="94"/>
      <c r="G2619" s="1"/>
      <c r="H2619" s="1"/>
      <c r="I2619" s="1"/>
    </row>
    <row r="2620" spans="1:9">
      <c r="A2620" s="18">
        <v>4</v>
      </c>
      <c r="B2620" s="18">
        <v>20</v>
      </c>
      <c r="C2620" s="18">
        <v>1</v>
      </c>
      <c r="D2620" s="18">
        <v>0.53207499800000002</v>
      </c>
      <c r="E2620" s="101">
        <f t="shared" si="40"/>
        <v>0.48901771739904704</v>
      </c>
      <c r="F2620" s="94"/>
      <c r="G2620" s="1"/>
      <c r="H2620" s="1"/>
      <c r="I2620" s="1"/>
    </row>
    <row r="2621" spans="1:9">
      <c r="A2621" s="18">
        <v>4</v>
      </c>
      <c r="B2621" s="18">
        <v>20</v>
      </c>
      <c r="C2621" s="18">
        <v>2</v>
      </c>
      <c r="D2621" s="18">
        <v>0.52626423</v>
      </c>
      <c r="E2621" s="101">
        <f t="shared" si="40"/>
        <v>0.4836771760949517</v>
      </c>
      <c r="F2621" s="94"/>
      <c r="G2621" s="1"/>
      <c r="H2621" s="1"/>
      <c r="I2621" s="1"/>
    </row>
    <row r="2622" spans="1:9">
      <c r="A2622" s="18">
        <v>4</v>
      </c>
      <c r="B2622" s="18">
        <v>20</v>
      </c>
      <c r="C2622" s="18">
        <v>3</v>
      </c>
      <c r="D2622" s="18">
        <v>0.52666671700000001</v>
      </c>
      <c r="E2622" s="101">
        <f t="shared" si="40"/>
        <v>0.4840470925066655</v>
      </c>
      <c r="F2622" s="94"/>
      <c r="G2622" s="1"/>
      <c r="H2622" s="1"/>
      <c r="I2622" s="1"/>
    </row>
    <row r="2623" spans="1:9">
      <c r="A2623" s="18">
        <v>4</v>
      </c>
      <c r="B2623" s="18">
        <v>20</v>
      </c>
      <c r="C2623" s="18">
        <v>4</v>
      </c>
      <c r="D2623" s="18">
        <v>0.58385870100000004</v>
      </c>
      <c r="E2623" s="101">
        <f t="shared" si="40"/>
        <v>0.53661091071712541</v>
      </c>
      <c r="F2623" s="94"/>
      <c r="G2623" s="1"/>
      <c r="H2623" s="1"/>
      <c r="I2623" s="1"/>
    </row>
    <row r="2624" spans="1:9">
      <c r="A2624" s="18">
        <v>4</v>
      </c>
      <c r="B2624" s="18">
        <v>20</v>
      </c>
      <c r="C2624" s="18">
        <v>5</v>
      </c>
      <c r="D2624" s="18">
        <v>0.74578738200000005</v>
      </c>
      <c r="E2624" s="101">
        <f t="shared" si="40"/>
        <v>0.68543578364238633</v>
      </c>
      <c r="F2624" s="94"/>
      <c r="G2624" s="1"/>
      <c r="H2624" s="1"/>
      <c r="I2624" s="1"/>
    </row>
    <row r="2625" spans="1:9">
      <c r="A2625" s="18">
        <v>4</v>
      </c>
      <c r="B2625" s="18">
        <v>20</v>
      </c>
      <c r="C2625" s="18">
        <v>6</v>
      </c>
      <c r="D2625" s="18">
        <v>0.98399634300000005</v>
      </c>
      <c r="E2625" s="101">
        <f t="shared" si="40"/>
        <v>0.90436808230344579</v>
      </c>
      <c r="F2625" s="94"/>
      <c r="G2625" s="1"/>
      <c r="H2625" s="1"/>
      <c r="I2625" s="1"/>
    </row>
    <row r="2626" spans="1:9">
      <c r="A2626" s="18">
        <v>4</v>
      </c>
      <c r="B2626" s="18">
        <v>20</v>
      </c>
      <c r="C2626" s="18">
        <v>7</v>
      </c>
      <c r="D2626" s="18">
        <v>0.92040668699999995</v>
      </c>
      <c r="E2626" s="101">
        <f t="shared" si="40"/>
        <v>0.845924313014909</v>
      </c>
      <c r="F2626" s="94"/>
      <c r="G2626" s="1"/>
      <c r="H2626" s="1"/>
      <c r="I2626" s="1"/>
    </row>
    <row r="2627" spans="1:9">
      <c r="A2627" s="18">
        <v>4</v>
      </c>
      <c r="B2627" s="18">
        <v>20</v>
      </c>
      <c r="C2627" s="18">
        <v>8</v>
      </c>
      <c r="D2627" s="18">
        <v>0.82583570399999995</v>
      </c>
      <c r="E2627" s="101">
        <f t="shared" si="40"/>
        <v>0.75900632887229746</v>
      </c>
      <c r="F2627" s="94"/>
      <c r="G2627" s="1"/>
      <c r="H2627" s="1"/>
      <c r="I2627" s="1"/>
    </row>
    <row r="2628" spans="1:9">
      <c r="A2628" s="18">
        <v>4</v>
      </c>
      <c r="B2628" s="18">
        <v>20</v>
      </c>
      <c r="C2628" s="18">
        <v>9</v>
      </c>
      <c r="D2628" s="18">
        <v>0.82955311200000004</v>
      </c>
      <c r="E2628" s="101">
        <f t="shared" ref="E2628:E2691" si="41">D2628/H$15</f>
        <v>0.76242291183829691</v>
      </c>
      <c r="F2628" s="94"/>
      <c r="G2628" s="1"/>
      <c r="H2628" s="1"/>
      <c r="I2628" s="1"/>
    </row>
    <row r="2629" spans="1:9">
      <c r="A2629" s="18">
        <v>4</v>
      </c>
      <c r="B2629" s="18">
        <v>20</v>
      </c>
      <c r="C2629" s="18">
        <v>10</v>
      </c>
      <c r="D2629" s="18">
        <v>0.84478539200000002</v>
      </c>
      <c r="E2629" s="101">
        <f t="shared" si="41"/>
        <v>0.77642254501854857</v>
      </c>
      <c r="F2629" s="94"/>
      <c r="G2629" s="1"/>
      <c r="H2629" s="1"/>
      <c r="I2629" s="1"/>
    </row>
    <row r="2630" spans="1:9">
      <c r="A2630" s="18">
        <v>4</v>
      </c>
      <c r="B2630" s="18">
        <v>20</v>
      </c>
      <c r="C2630" s="18">
        <v>11</v>
      </c>
      <c r="D2630" s="18">
        <v>0.82075456800000002</v>
      </c>
      <c r="E2630" s="101">
        <f t="shared" si="41"/>
        <v>0.75433637531715203</v>
      </c>
      <c r="F2630" s="94"/>
      <c r="G2630" s="1"/>
      <c r="H2630" s="1"/>
      <c r="I2630" s="1"/>
    </row>
    <row r="2631" spans="1:9">
      <c r="A2631" s="18">
        <v>4</v>
      </c>
      <c r="B2631" s="18">
        <v>20</v>
      </c>
      <c r="C2631" s="18">
        <v>12</v>
      </c>
      <c r="D2631" s="18">
        <v>0.78470072899999999</v>
      </c>
      <c r="E2631" s="101">
        <f t="shared" si="41"/>
        <v>0.72120013302513442</v>
      </c>
      <c r="F2631" s="94"/>
      <c r="G2631" s="1"/>
      <c r="H2631" s="1"/>
      <c r="I2631" s="1"/>
    </row>
    <row r="2632" spans="1:9">
      <c r="A2632" s="18">
        <v>4</v>
      </c>
      <c r="B2632" s="18">
        <v>20</v>
      </c>
      <c r="C2632" s="18">
        <v>13</v>
      </c>
      <c r="D2632" s="18">
        <v>0.77870552699999995</v>
      </c>
      <c r="E2632" s="101">
        <f t="shared" si="41"/>
        <v>0.7156900827344681</v>
      </c>
      <c r="F2632" s="94"/>
      <c r="G2632" s="1"/>
      <c r="H2632" s="1"/>
      <c r="I2632" s="1"/>
    </row>
    <row r="2633" spans="1:9">
      <c r="A2633" s="18">
        <v>4</v>
      </c>
      <c r="B2633" s="18">
        <v>20</v>
      </c>
      <c r="C2633" s="18">
        <v>14</v>
      </c>
      <c r="D2633" s="18">
        <v>0.79535705999999995</v>
      </c>
      <c r="E2633" s="101">
        <f t="shared" si="41"/>
        <v>0.73099411823597249</v>
      </c>
      <c r="F2633" s="94"/>
      <c r="G2633" s="1"/>
      <c r="H2633" s="1"/>
      <c r="I2633" s="1"/>
    </row>
    <row r="2634" spans="1:9">
      <c r="A2634" s="18">
        <v>4</v>
      </c>
      <c r="B2634" s="18">
        <v>20</v>
      </c>
      <c r="C2634" s="18">
        <v>15</v>
      </c>
      <c r="D2634" s="18">
        <v>0.90104413500000002</v>
      </c>
      <c r="E2634" s="101">
        <f t="shared" si="41"/>
        <v>0.82812864319833868</v>
      </c>
      <c r="F2634" s="94"/>
      <c r="G2634" s="1"/>
      <c r="H2634" s="1"/>
      <c r="I2634" s="1"/>
    </row>
    <row r="2635" spans="1:9">
      <c r="A2635" s="18">
        <v>4</v>
      </c>
      <c r="B2635" s="18">
        <v>20</v>
      </c>
      <c r="C2635" s="18">
        <v>16</v>
      </c>
      <c r="D2635" s="18">
        <v>1.100509159</v>
      </c>
      <c r="E2635" s="101">
        <f t="shared" si="41"/>
        <v>1.0114522932553296</v>
      </c>
      <c r="F2635" s="94"/>
      <c r="G2635" s="1"/>
      <c r="H2635" s="1"/>
      <c r="I2635" s="1"/>
    </row>
    <row r="2636" spans="1:9">
      <c r="A2636" s="18">
        <v>4</v>
      </c>
      <c r="B2636" s="18">
        <v>20</v>
      </c>
      <c r="C2636" s="18">
        <v>17</v>
      </c>
      <c r="D2636" s="18">
        <v>1.2248834820000001</v>
      </c>
      <c r="E2636" s="101">
        <f t="shared" si="41"/>
        <v>1.1257618318826488</v>
      </c>
      <c r="F2636" s="94"/>
      <c r="G2636" s="1"/>
      <c r="H2636" s="1"/>
      <c r="I2636" s="1"/>
    </row>
    <row r="2637" spans="1:9">
      <c r="A2637" s="18">
        <v>4</v>
      </c>
      <c r="B2637" s="18">
        <v>20</v>
      </c>
      <c r="C2637" s="18">
        <v>18</v>
      </c>
      <c r="D2637" s="18">
        <v>1.344356989</v>
      </c>
      <c r="E2637" s="101">
        <f t="shared" si="41"/>
        <v>1.2355671448599728</v>
      </c>
      <c r="F2637" s="94"/>
      <c r="G2637" s="1"/>
      <c r="H2637" s="1"/>
      <c r="I2637" s="1"/>
    </row>
    <row r="2638" spans="1:9">
      <c r="A2638" s="18">
        <v>4</v>
      </c>
      <c r="B2638" s="18">
        <v>20</v>
      </c>
      <c r="C2638" s="18">
        <v>19</v>
      </c>
      <c r="D2638" s="18">
        <v>1.599056048</v>
      </c>
      <c r="E2638" s="101">
        <f t="shared" si="41"/>
        <v>1.4696551078803011</v>
      </c>
      <c r="F2638" s="94"/>
      <c r="G2638" s="1"/>
      <c r="H2638" s="1"/>
      <c r="I2638" s="1"/>
    </row>
    <row r="2639" spans="1:9">
      <c r="A2639" s="18">
        <v>4</v>
      </c>
      <c r="B2639" s="18">
        <v>20</v>
      </c>
      <c r="C2639" s="18">
        <v>20</v>
      </c>
      <c r="D2639" s="18">
        <v>1.6294538599999999</v>
      </c>
      <c r="E2639" s="101">
        <f t="shared" si="41"/>
        <v>1.4975930277112293</v>
      </c>
      <c r="F2639" s="94"/>
      <c r="G2639" s="1"/>
      <c r="H2639" s="1"/>
      <c r="I2639" s="1"/>
    </row>
    <row r="2640" spans="1:9">
      <c r="A2640" s="18">
        <v>4</v>
      </c>
      <c r="B2640" s="18">
        <v>20</v>
      </c>
      <c r="C2640" s="18">
        <v>21</v>
      </c>
      <c r="D2640" s="18">
        <v>1.3302752929999999</v>
      </c>
      <c r="E2640" s="101">
        <f t="shared" si="41"/>
        <v>1.2226249865910979</v>
      </c>
      <c r="F2640" s="94"/>
      <c r="G2640" s="1"/>
      <c r="H2640" s="1"/>
      <c r="I2640" s="1"/>
    </row>
    <row r="2641" spans="1:9">
      <c r="A2641" s="18">
        <v>4</v>
      </c>
      <c r="B2641" s="18">
        <v>20</v>
      </c>
      <c r="C2641" s="18">
        <v>22</v>
      </c>
      <c r="D2641" s="18">
        <v>1.0444851559999999</v>
      </c>
      <c r="E2641" s="101">
        <f t="shared" si="41"/>
        <v>0.95996193913307593</v>
      </c>
      <c r="F2641" s="94"/>
      <c r="G2641" s="1"/>
      <c r="H2641" s="1"/>
      <c r="I2641" s="1"/>
    </row>
    <row r="2642" spans="1:9">
      <c r="A2642" s="18">
        <v>4</v>
      </c>
      <c r="B2642" s="18">
        <v>20</v>
      </c>
      <c r="C2642" s="18">
        <v>23</v>
      </c>
      <c r="D2642" s="18">
        <v>0.75232131499999999</v>
      </c>
      <c r="E2642" s="101">
        <f t="shared" si="41"/>
        <v>0.6914409690266059</v>
      </c>
      <c r="F2642" s="94"/>
      <c r="G2642" s="1"/>
      <c r="H2642" s="1"/>
      <c r="I2642" s="1"/>
    </row>
    <row r="2643" spans="1:9">
      <c r="A2643" s="18">
        <v>4</v>
      </c>
      <c r="B2643" s="18">
        <v>21</v>
      </c>
      <c r="C2643" s="18">
        <v>0</v>
      </c>
      <c r="D2643" s="18">
        <v>0.64710901099999996</v>
      </c>
      <c r="E2643" s="101">
        <f t="shared" si="41"/>
        <v>0.59474279501397431</v>
      </c>
      <c r="F2643" s="94"/>
      <c r="G2643" s="1"/>
      <c r="H2643" s="1"/>
      <c r="I2643" s="1"/>
    </row>
    <row r="2644" spans="1:9">
      <c r="A2644" s="18">
        <v>4</v>
      </c>
      <c r="B2644" s="18">
        <v>21</v>
      </c>
      <c r="C2644" s="18">
        <v>1</v>
      </c>
      <c r="D2644" s="18">
        <v>0.60316327199999997</v>
      </c>
      <c r="E2644" s="101">
        <f t="shared" si="41"/>
        <v>0.55435329154928736</v>
      </c>
      <c r="F2644" s="94"/>
      <c r="G2644" s="1"/>
      <c r="H2644" s="1"/>
      <c r="I2644" s="1"/>
    </row>
    <row r="2645" spans="1:9">
      <c r="A2645" s="18">
        <v>4</v>
      </c>
      <c r="B2645" s="18">
        <v>21</v>
      </c>
      <c r="C2645" s="18">
        <v>2</v>
      </c>
      <c r="D2645" s="18">
        <v>0.59880872200000002</v>
      </c>
      <c r="E2645" s="101">
        <f t="shared" si="41"/>
        <v>0.55035112623555471</v>
      </c>
      <c r="F2645" s="94"/>
      <c r="G2645" s="1"/>
      <c r="H2645" s="1"/>
      <c r="I2645" s="1"/>
    </row>
    <row r="2646" spans="1:9">
      <c r="A2646" s="18">
        <v>4</v>
      </c>
      <c r="B2646" s="18">
        <v>21</v>
      </c>
      <c r="C2646" s="18">
        <v>3</v>
      </c>
      <c r="D2646" s="18">
        <v>0.60152882100000005</v>
      </c>
      <c r="E2646" s="101">
        <f t="shared" si="41"/>
        <v>0.55285110576678509</v>
      </c>
      <c r="F2646" s="94"/>
      <c r="G2646" s="1"/>
      <c r="H2646" s="1"/>
      <c r="I2646" s="1"/>
    </row>
    <row r="2647" spans="1:9">
      <c r="A2647" s="18">
        <v>4</v>
      </c>
      <c r="B2647" s="18">
        <v>21</v>
      </c>
      <c r="C2647" s="18">
        <v>4</v>
      </c>
      <c r="D2647" s="18">
        <v>0.65662574399999996</v>
      </c>
      <c r="E2647" s="101">
        <f t="shared" si="41"/>
        <v>0.60348940228973313</v>
      </c>
      <c r="F2647" s="94"/>
      <c r="G2647" s="1"/>
      <c r="H2647" s="1"/>
      <c r="I2647" s="1"/>
    </row>
    <row r="2648" spans="1:9">
      <c r="A2648" s="18">
        <v>4</v>
      </c>
      <c r="B2648" s="18">
        <v>21</v>
      </c>
      <c r="C2648" s="18">
        <v>5</v>
      </c>
      <c r="D2648" s="18">
        <v>0.81406193900000001</v>
      </c>
      <c r="E2648" s="101">
        <f t="shared" si="41"/>
        <v>0.74818533614169602</v>
      </c>
      <c r="F2648" s="94"/>
      <c r="G2648" s="1"/>
      <c r="H2648" s="1"/>
      <c r="I2648" s="1"/>
    </row>
    <row r="2649" spans="1:9">
      <c r="A2649" s="18">
        <v>4</v>
      </c>
      <c r="B2649" s="18">
        <v>21</v>
      </c>
      <c r="C2649" s="18">
        <v>6</v>
      </c>
      <c r="D2649" s="18">
        <v>1.0491051259999999</v>
      </c>
      <c r="E2649" s="101">
        <f t="shared" si="41"/>
        <v>0.96420804577658348</v>
      </c>
      <c r="F2649" s="94"/>
      <c r="G2649" s="1"/>
      <c r="H2649" s="1"/>
      <c r="I2649" s="1"/>
    </row>
    <row r="2650" spans="1:9">
      <c r="A2650" s="18">
        <v>4</v>
      </c>
      <c r="B2650" s="18">
        <v>21</v>
      </c>
      <c r="C2650" s="18">
        <v>7</v>
      </c>
      <c r="D2650" s="18">
        <v>0.98112239000000001</v>
      </c>
      <c r="E2650" s="101">
        <f t="shared" si="41"/>
        <v>0.90172669915021564</v>
      </c>
      <c r="F2650" s="94"/>
      <c r="G2650" s="1"/>
      <c r="H2650" s="1"/>
      <c r="I2650" s="1"/>
    </row>
    <row r="2651" spans="1:9">
      <c r="A2651" s="18">
        <v>4</v>
      </c>
      <c r="B2651" s="18">
        <v>21</v>
      </c>
      <c r="C2651" s="18">
        <v>8</v>
      </c>
      <c r="D2651" s="18">
        <v>0.88073906499999999</v>
      </c>
      <c r="E2651" s="101">
        <f t="shared" si="41"/>
        <v>0.80946672707682998</v>
      </c>
      <c r="F2651" s="94"/>
      <c r="G2651" s="1"/>
      <c r="H2651" s="1"/>
      <c r="I2651" s="1"/>
    </row>
    <row r="2652" spans="1:9">
      <c r="A2652" s="18">
        <v>4</v>
      </c>
      <c r="B2652" s="18">
        <v>21</v>
      </c>
      <c r="C2652" s="18">
        <v>9</v>
      </c>
      <c r="D2652" s="18">
        <v>0.90320292599999996</v>
      </c>
      <c r="E2652" s="101">
        <f t="shared" si="41"/>
        <v>0.83011273764203508</v>
      </c>
      <c r="F2652" s="94"/>
      <c r="G2652" s="1"/>
      <c r="H2652" s="1"/>
      <c r="I2652" s="1"/>
    </row>
    <row r="2653" spans="1:9">
      <c r="A2653" s="18">
        <v>4</v>
      </c>
      <c r="B2653" s="18">
        <v>21</v>
      </c>
      <c r="C2653" s="18">
        <v>10</v>
      </c>
      <c r="D2653" s="18">
        <v>0.90092407100000005</v>
      </c>
      <c r="E2653" s="101">
        <f t="shared" si="41"/>
        <v>0.82801829517702119</v>
      </c>
      <c r="F2653" s="94"/>
      <c r="G2653" s="1"/>
      <c r="H2653" s="1"/>
      <c r="I2653" s="1"/>
    </row>
    <row r="2654" spans="1:9">
      <c r="A2654" s="18">
        <v>4</v>
      </c>
      <c r="B2654" s="18">
        <v>21</v>
      </c>
      <c r="C2654" s="18">
        <v>11</v>
      </c>
      <c r="D2654" s="18">
        <v>0.88244058199999997</v>
      </c>
      <c r="E2654" s="101">
        <f t="shared" si="41"/>
        <v>0.81103055165528859</v>
      </c>
      <c r="F2654" s="94"/>
      <c r="G2654" s="1"/>
      <c r="H2654" s="1"/>
      <c r="I2654" s="1"/>
    </row>
    <row r="2655" spans="1:9">
      <c r="A2655" s="18">
        <v>4</v>
      </c>
      <c r="B2655" s="18">
        <v>21</v>
      </c>
      <c r="C2655" s="18">
        <v>12</v>
      </c>
      <c r="D2655" s="18">
        <v>0.86178021500000002</v>
      </c>
      <c r="E2655" s="101">
        <f t="shared" si="41"/>
        <v>0.79204209035012763</v>
      </c>
      <c r="F2655" s="94"/>
      <c r="G2655" s="1"/>
      <c r="H2655" s="1"/>
      <c r="I2655" s="1"/>
    </row>
    <row r="2656" spans="1:9">
      <c r="A2656" s="18">
        <v>4</v>
      </c>
      <c r="B2656" s="18">
        <v>21</v>
      </c>
      <c r="C2656" s="18">
        <v>13</v>
      </c>
      <c r="D2656" s="18">
        <v>0.85603228899999995</v>
      </c>
      <c r="E2656" s="101">
        <f t="shared" si="41"/>
        <v>0.78675930566213392</v>
      </c>
      <c r="F2656" s="94"/>
      <c r="G2656" s="1"/>
      <c r="H2656" s="1"/>
      <c r="I2656" s="1"/>
    </row>
    <row r="2657" spans="1:9">
      <c r="A2657" s="18">
        <v>4</v>
      </c>
      <c r="B2657" s="18">
        <v>21</v>
      </c>
      <c r="C2657" s="18">
        <v>14</v>
      </c>
      <c r="D2657" s="18">
        <v>0.881224483</v>
      </c>
      <c r="E2657" s="101">
        <f t="shared" si="41"/>
        <v>0.80991286343587088</v>
      </c>
      <c r="F2657" s="94"/>
      <c r="G2657" s="1"/>
      <c r="H2657" s="1"/>
      <c r="I2657" s="1"/>
    </row>
    <row r="2658" spans="1:9">
      <c r="A2658" s="18">
        <v>4</v>
      </c>
      <c r="B2658" s="18">
        <v>21</v>
      </c>
      <c r="C2658" s="18">
        <v>15</v>
      </c>
      <c r="D2658" s="18">
        <v>1.0046535569999999</v>
      </c>
      <c r="E2658" s="101">
        <f t="shared" si="41"/>
        <v>0.92335364575986578</v>
      </c>
      <c r="F2658" s="94"/>
      <c r="G2658" s="1"/>
      <c r="H2658" s="1"/>
      <c r="I2658" s="1"/>
    </row>
    <row r="2659" spans="1:9">
      <c r="A2659" s="18">
        <v>4</v>
      </c>
      <c r="B2659" s="18">
        <v>21</v>
      </c>
      <c r="C2659" s="18">
        <v>16</v>
      </c>
      <c r="D2659" s="18">
        <v>1.2293904410000001</v>
      </c>
      <c r="E2659" s="101">
        <f t="shared" si="41"/>
        <v>1.1299040727525931</v>
      </c>
      <c r="F2659" s="94"/>
      <c r="G2659" s="1"/>
      <c r="H2659" s="1"/>
      <c r="I2659" s="1"/>
    </row>
    <row r="2660" spans="1:9">
      <c r="A2660" s="18">
        <v>4</v>
      </c>
      <c r="B2660" s="18">
        <v>21</v>
      </c>
      <c r="C2660" s="18">
        <v>17</v>
      </c>
      <c r="D2660" s="18">
        <v>1.3577330400000001</v>
      </c>
      <c r="E2660" s="101">
        <f t="shared" si="41"/>
        <v>1.2478607612719834</v>
      </c>
      <c r="F2660" s="94"/>
      <c r="G2660" s="1"/>
      <c r="H2660" s="1"/>
      <c r="I2660" s="1"/>
    </row>
    <row r="2661" spans="1:9">
      <c r="A2661" s="18">
        <v>4</v>
      </c>
      <c r="B2661" s="18">
        <v>21</v>
      </c>
      <c r="C2661" s="18">
        <v>18</v>
      </c>
      <c r="D2661" s="18">
        <v>1.4499922240000001</v>
      </c>
      <c r="E2661" s="101">
        <f t="shared" si="41"/>
        <v>1.3326540248877616</v>
      </c>
      <c r="F2661" s="94"/>
      <c r="G2661" s="1"/>
      <c r="H2661" s="1"/>
      <c r="I2661" s="1"/>
    </row>
    <row r="2662" spans="1:9">
      <c r="A2662" s="18">
        <v>4</v>
      </c>
      <c r="B2662" s="18">
        <v>21</v>
      </c>
      <c r="C2662" s="18">
        <v>19</v>
      </c>
      <c r="D2662" s="18">
        <v>1.6950058889999999</v>
      </c>
      <c r="E2662" s="101">
        <f t="shared" si="41"/>
        <v>1.5578403682420769</v>
      </c>
      <c r="F2662" s="94"/>
      <c r="G2662" s="1"/>
      <c r="H2662" s="1"/>
      <c r="I2662" s="1"/>
    </row>
    <row r="2663" spans="1:9">
      <c r="A2663" s="18">
        <v>4</v>
      </c>
      <c r="B2663" s="18">
        <v>21</v>
      </c>
      <c r="C2663" s="18">
        <v>20</v>
      </c>
      <c r="D2663" s="18">
        <v>1.720170727</v>
      </c>
      <c r="E2663" s="101">
        <f t="shared" si="41"/>
        <v>1.5809687837544271</v>
      </c>
      <c r="F2663" s="94"/>
      <c r="G2663" s="1"/>
      <c r="H2663" s="1"/>
      <c r="I2663" s="1"/>
    </row>
    <row r="2664" spans="1:9">
      <c r="A2664" s="18">
        <v>4</v>
      </c>
      <c r="B2664" s="18">
        <v>21</v>
      </c>
      <c r="C2664" s="18">
        <v>21</v>
      </c>
      <c r="D2664" s="18">
        <v>1.414541093</v>
      </c>
      <c r="E2664" s="101">
        <f t="shared" si="41"/>
        <v>1.3000717174574195</v>
      </c>
      <c r="F2664" s="94"/>
      <c r="G2664" s="1"/>
      <c r="H2664" s="1"/>
      <c r="I2664" s="1"/>
    </row>
    <row r="2665" spans="1:9">
      <c r="A2665" s="18">
        <v>4</v>
      </c>
      <c r="B2665" s="18">
        <v>21</v>
      </c>
      <c r="C2665" s="18">
        <v>22</v>
      </c>
      <c r="D2665" s="18">
        <v>1.121138924</v>
      </c>
      <c r="E2665" s="101">
        <f t="shared" si="41"/>
        <v>1.0304126289762325</v>
      </c>
      <c r="F2665" s="94"/>
      <c r="G2665" s="1"/>
      <c r="H2665" s="1"/>
      <c r="I2665" s="1"/>
    </row>
    <row r="2666" spans="1:9">
      <c r="A2666" s="18">
        <v>4</v>
      </c>
      <c r="B2666" s="18">
        <v>21</v>
      </c>
      <c r="C2666" s="18">
        <v>23</v>
      </c>
      <c r="D2666" s="18">
        <v>0.82852132599999995</v>
      </c>
      <c r="E2666" s="101">
        <f t="shared" si="41"/>
        <v>0.76147462139717315</v>
      </c>
      <c r="F2666" s="94"/>
      <c r="G2666" s="1"/>
      <c r="H2666" s="1"/>
      <c r="I2666" s="1"/>
    </row>
    <row r="2667" spans="1:9">
      <c r="A2667" s="18">
        <v>4</v>
      </c>
      <c r="B2667" s="18">
        <v>22</v>
      </c>
      <c r="C2667" s="18">
        <v>0</v>
      </c>
      <c r="D2667" s="18">
        <v>0.72523396200000001</v>
      </c>
      <c r="E2667" s="101">
        <f t="shared" si="41"/>
        <v>0.6665456148298613</v>
      </c>
      <c r="F2667" s="94"/>
      <c r="G2667" s="1"/>
      <c r="H2667" s="1"/>
      <c r="I2667" s="1"/>
    </row>
    <row r="2668" spans="1:9">
      <c r="A2668" s="18">
        <v>4</v>
      </c>
      <c r="B2668" s="18">
        <v>22</v>
      </c>
      <c r="C2668" s="18">
        <v>1</v>
      </c>
      <c r="D2668" s="18">
        <v>0.67400140799999997</v>
      </c>
      <c r="E2668" s="101">
        <f t="shared" si="41"/>
        <v>0.61945896969942527</v>
      </c>
      <c r="F2668" s="94"/>
      <c r="G2668" s="1"/>
      <c r="H2668" s="1"/>
      <c r="I2668" s="1"/>
    </row>
    <row r="2669" spans="1:9">
      <c r="A2669" s="18">
        <v>4</v>
      </c>
      <c r="B2669" s="18">
        <v>22</v>
      </c>
      <c r="C2669" s="18">
        <v>2</v>
      </c>
      <c r="D2669" s="18">
        <v>0.67303269099999996</v>
      </c>
      <c r="E2669" s="101">
        <f t="shared" si="41"/>
        <v>0.61856864450480742</v>
      </c>
      <c r="F2669" s="94"/>
      <c r="G2669" s="1"/>
      <c r="H2669" s="1"/>
      <c r="I2669" s="1"/>
    </row>
    <row r="2670" spans="1:9">
      <c r="A2670" s="18">
        <v>4</v>
      </c>
      <c r="B2670" s="18">
        <v>22</v>
      </c>
      <c r="C2670" s="18">
        <v>3</v>
      </c>
      <c r="D2670" s="18">
        <v>0.67832337300000001</v>
      </c>
      <c r="E2670" s="101">
        <f t="shared" si="41"/>
        <v>0.62343118689986321</v>
      </c>
      <c r="F2670" s="94"/>
      <c r="G2670" s="1"/>
      <c r="H2670" s="1"/>
      <c r="I2670" s="1"/>
    </row>
    <row r="2671" spans="1:9">
      <c r="A2671" s="18">
        <v>4</v>
      </c>
      <c r="B2671" s="18">
        <v>22</v>
      </c>
      <c r="C2671" s="18">
        <v>4</v>
      </c>
      <c r="D2671" s="18">
        <v>0.73409031800000002</v>
      </c>
      <c r="E2671" s="101">
        <f t="shared" si="41"/>
        <v>0.6746852850114573</v>
      </c>
      <c r="F2671" s="94"/>
      <c r="G2671" s="1"/>
      <c r="H2671" s="1"/>
      <c r="I2671" s="1"/>
    </row>
    <row r="2672" spans="1:9">
      <c r="A2672" s="18">
        <v>4</v>
      </c>
      <c r="B2672" s="18">
        <v>22</v>
      </c>
      <c r="C2672" s="18">
        <v>5</v>
      </c>
      <c r="D2672" s="18">
        <v>0.89335545299999997</v>
      </c>
      <c r="E2672" s="101">
        <f t="shared" si="41"/>
        <v>0.82106215494841128</v>
      </c>
      <c r="F2672" s="94"/>
      <c r="G2672" s="1"/>
      <c r="H2672" s="1"/>
      <c r="I2672" s="1"/>
    </row>
    <row r="2673" spans="1:9">
      <c r="A2673" s="18">
        <v>4</v>
      </c>
      <c r="B2673" s="18">
        <v>22</v>
      </c>
      <c r="C2673" s="18">
        <v>6</v>
      </c>
      <c r="D2673" s="18">
        <v>1.1530135770000001</v>
      </c>
      <c r="E2673" s="101">
        <f t="shared" si="41"/>
        <v>1.0597078789156906</v>
      </c>
      <c r="F2673" s="94"/>
      <c r="G2673" s="1"/>
      <c r="H2673" s="1"/>
      <c r="I2673" s="1"/>
    </row>
    <row r="2674" spans="1:9">
      <c r="A2674" s="18">
        <v>4</v>
      </c>
      <c r="B2674" s="18">
        <v>22</v>
      </c>
      <c r="C2674" s="18">
        <v>7</v>
      </c>
      <c r="D2674" s="18">
        <v>1.0807362620000001</v>
      </c>
      <c r="E2674" s="101">
        <f t="shared" si="41"/>
        <v>0.99327948492257179</v>
      </c>
      <c r="F2674" s="94"/>
      <c r="G2674" s="1"/>
      <c r="H2674" s="1"/>
      <c r="I2674" s="1"/>
    </row>
    <row r="2675" spans="1:9">
      <c r="A2675" s="18">
        <v>4</v>
      </c>
      <c r="B2675" s="18">
        <v>22</v>
      </c>
      <c r="C2675" s="18">
        <v>8</v>
      </c>
      <c r="D2675" s="18">
        <v>0.99938734299999998</v>
      </c>
      <c r="E2675" s="101">
        <f t="shared" si="41"/>
        <v>0.91851359133277377</v>
      </c>
      <c r="F2675" s="94"/>
      <c r="G2675" s="1"/>
      <c r="H2675" s="1"/>
      <c r="I2675" s="1"/>
    </row>
    <row r="2676" spans="1:9">
      <c r="A2676" s="18">
        <v>4</v>
      </c>
      <c r="B2676" s="18">
        <v>22</v>
      </c>
      <c r="C2676" s="18">
        <v>9</v>
      </c>
      <c r="D2676" s="18">
        <v>1.023083054</v>
      </c>
      <c r="E2676" s="101">
        <f t="shared" si="41"/>
        <v>0.94029176649402713</v>
      </c>
      <c r="F2676" s="94"/>
      <c r="G2676" s="1"/>
      <c r="H2676" s="1"/>
      <c r="I2676" s="1"/>
    </row>
    <row r="2677" spans="1:9">
      <c r="A2677" s="18">
        <v>4</v>
      </c>
      <c r="B2677" s="18">
        <v>22</v>
      </c>
      <c r="C2677" s="18">
        <v>10</v>
      </c>
      <c r="D2677" s="18">
        <v>1.0153537690000001</v>
      </c>
      <c r="E2677" s="101">
        <f t="shared" si="41"/>
        <v>0.9331879609740642</v>
      </c>
      <c r="F2677" s="94"/>
      <c r="G2677" s="1"/>
      <c r="H2677" s="1"/>
      <c r="I2677" s="1"/>
    </row>
    <row r="2678" spans="1:9">
      <c r="A2678" s="18">
        <v>4</v>
      </c>
      <c r="B2678" s="18">
        <v>22</v>
      </c>
      <c r="C2678" s="18">
        <v>11</v>
      </c>
      <c r="D2678" s="18">
        <v>0.98496741799999998</v>
      </c>
      <c r="E2678" s="101">
        <f t="shared" si="41"/>
        <v>0.90526057468085164</v>
      </c>
      <c r="F2678" s="94"/>
      <c r="G2678" s="1"/>
      <c r="H2678" s="1"/>
      <c r="I2678" s="1"/>
    </row>
    <row r="2679" spans="1:9">
      <c r="A2679" s="18">
        <v>4</v>
      </c>
      <c r="B2679" s="18">
        <v>22</v>
      </c>
      <c r="C2679" s="18">
        <v>12</v>
      </c>
      <c r="D2679" s="18">
        <v>0.95311668500000002</v>
      </c>
      <c r="E2679" s="101">
        <f t="shared" si="41"/>
        <v>0.87598730905534206</v>
      </c>
      <c r="F2679" s="94"/>
      <c r="G2679" s="1"/>
      <c r="H2679" s="1"/>
      <c r="I2679" s="1"/>
    </row>
    <row r="2680" spans="1:9">
      <c r="A2680" s="18">
        <v>4</v>
      </c>
      <c r="B2680" s="18">
        <v>22</v>
      </c>
      <c r="C2680" s="18">
        <v>13</v>
      </c>
      <c r="D2680" s="18">
        <v>0.93201597999999997</v>
      </c>
      <c r="E2680" s="101">
        <f t="shared" si="41"/>
        <v>0.85659414336742767</v>
      </c>
      <c r="F2680" s="94"/>
      <c r="G2680" s="1"/>
      <c r="H2680" s="1"/>
      <c r="I2680" s="1"/>
    </row>
    <row r="2681" spans="1:9">
      <c r="A2681" s="18">
        <v>4</v>
      </c>
      <c r="B2681" s="18">
        <v>22</v>
      </c>
      <c r="C2681" s="18">
        <v>14</v>
      </c>
      <c r="D2681" s="18">
        <v>0.93629430499999999</v>
      </c>
      <c r="E2681" s="101">
        <f t="shared" si="41"/>
        <v>0.86052625206198308</v>
      </c>
      <c r="F2681" s="94"/>
      <c r="G2681" s="1"/>
      <c r="H2681" s="1"/>
      <c r="I2681" s="1"/>
    </row>
    <row r="2682" spans="1:9">
      <c r="A2682" s="18">
        <v>4</v>
      </c>
      <c r="B2682" s="18">
        <v>22</v>
      </c>
      <c r="C2682" s="18">
        <v>15</v>
      </c>
      <c r="D2682" s="18">
        <v>1.0400865560000001</v>
      </c>
      <c r="E2682" s="101">
        <f t="shared" si="41"/>
        <v>0.9559192884920259</v>
      </c>
      <c r="F2682" s="94"/>
      <c r="G2682" s="1"/>
      <c r="H2682" s="1"/>
      <c r="I2682" s="1"/>
    </row>
    <row r="2683" spans="1:9">
      <c r="A2683" s="18">
        <v>4</v>
      </c>
      <c r="B2683" s="18">
        <v>22</v>
      </c>
      <c r="C2683" s="18">
        <v>16</v>
      </c>
      <c r="D2683" s="18">
        <v>1.254635548</v>
      </c>
      <c r="E2683" s="101">
        <f t="shared" si="41"/>
        <v>1.1531062616301744</v>
      </c>
      <c r="F2683" s="94"/>
      <c r="G2683" s="1"/>
      <c r="H2683" s="1"/>
      <c r="I2683" s="1"/>
    </row>
    <row r="2684" spans="1:9">
      <c r="A2684" s="18">
        <v>4</v>
      </c>
      <c r="B2684" s="18">
        <v>22</v>
      </c>
      <c r="C2684" s="18">
        <v>17</v>
      </c>
      <c r="D2684" s="18">
        <v>1.363318579</v>
      </c>
      <c r="E2684" s="101">
        <f t="shared" si="41"/>
        <v>1.2529942998567511</v>
      </c>
      <c r="F2684" s="94"/>
      <c r="G2684" s="1"/>
      <c r="H2684" s="1"/>
      <c r="I2684" s="1"/>
    </row>
    <row r="2685" spans="1:9">
      <c r="A2685" s="18">
        <v>4</v>
      </c>
      <c r="B2685" s="18">
        <v>22</v>
      </c>
      <c r="C2685" s="18">
        <v>18</v>
      </c>
      <c r="D2685" s="18">
        <v>1.475683869</v>
      </c>
      <c r="E2685" s="101">
        <f t="shared" si="41"/>
        <v>1.3562666164234507</v>
      </c>
      <c r="F2685" s="94"/>
      <c r="G2685" s="1"/>
      <c r="H2685" s="1"/>
      <c r="I2685" s="1"/>
    </row>
    <row r="2686" spans="1:9">
      <c r="A2686" s="18">
        <v>4</v>
      </c>
      <c r="B2686" s="18">
        <v>22</v>
      </c>
      <c r="C2686" s="18">
        <v>19</v>
      </c>
      <c r="D2686" s="18">
        <v>1.730496722</v>
      </c>
      <c r="E2686" s="101">
        <f t="shared" si="41"/>
        <v>1.5904591648543749</v>
      </c>
      <c r="F2686" s="94"/>
      <c r="G2686" s="1"/>
      <c r="H2686" s="1"/>
      <c r="I2686" s="1"/>
    </row>
    <row r="2687" spans="1:9">
      <c r="A2687" s="18">
        <v>4</v>
      </c>
      <c r="B2687" s="18">
        <v>22</v>
      </c>
      <c r="C2687" s="18">
        <v>20</v>
      </c>
      <c r="D2687" s="18">
        <v>1.764763216</v>
      </c>
      <c r="E2687" s="101">
        <f t="shared" si="41"/>
        <v>1.6219527000554936</v>
      </c>
      <c r="F2687" s="94"/>
      <c r="G2687" s="1"/>
      <c r="H2687" s="1"/>
      <c r="I2687" s="1"/>
    </row>
    <row r="2688" spans="1:9">
      <c r="A2688" s="18">
        <v>4</v>
      </c>
      <c r="B2688" s="18">
        <v>22</v>
      </c>
      <c r="C2688" s="18">
        <v>21</v>
      </c>
      <c r="D2688" s="18">
        <v>1.458862935</v>
      </c>
      <c r="E2688" s="101">
        <f t="shared" si="41"/>
        <v>1.3408068884149567</v>
      </c>
      <c r="F2688" s="94"/>
      <c r="G2688" s="1"/>
      <c r="H2688" s="1"/>
      <c r="I2688" s="1"/>
    </row>
    <row r="2689" spans="1:9">
      <c r="A2689" s="18">
        <v>4</v>
      </c>
      <c r="B2689" s="18">
        <v>22</v>
      </c>
      <c r="C2689" s="18">
        <v>22</v>
      </c>
      <c r="D2689" s="18">
        <v>1.159924054</v>
      </c>
      <c r="E2689" s="101">
        <f t="shared" si="41"/>
        <v>1.0660591371055719</v>
      </c>
      <c r="F2689" s="94"/>
      <c r="G2689" s="1"/>
      <c r="H2689" s="1"/>
      <c r="I2689" s="1"/>
    </row>
    <row r="2690" spans="1:9">
      <c r="A2690" s="18">
        <v>4</v>
      </c>
      <c r="B2690" s="18">
        <v>22</v>
      </c>
      <c r="C2690" s="18">
        <v>23</v>
      </c>
      <c r="D2690" s="18">
        <v>0.85941004899999995</v>
      </c>
      <c r="E2690" s="101">
        <f t="shared" si="41"/>
        <v>0.78986372607529121</v>
      </c>
      <c r="F2690" s="94"/>
      <c r="G2690" s="1"/>
      <c r="H2690" s="1"/>
      <c r="I2690" s="1"/>
    </row>
    <row r="2691" spans="1:9">
      <c r="A2691" s="18">
        <v>4</v>
      </c>
      <c r="B2691" s="18">
        <v>23</v>
      </c>
      <c r="C2691" s="18">
        <v>0</v>
      </c>
      <c r="D2691" s="18">
        <v>0.75124444599999995</v>
      </c>
      <c r="E2691" s="101">
        <f t="shared" si="41"/>
        <v>0.69045124385196466</v>
      </c>
      <c r="F2691" s="94"/>
      <c r="G2691" s="1"/>
      <c r="H2691" s="1"/>
      <c r="I2691" s="1"/>
    </row>
    <row r="2692" spans="1:9">
      <c r="A2692" s="18">
        <v>4</v>
      </c>
      <c r="B2692" s="18">
        <v>23</v>
      </c>
      <c r="C2692" s="18">
        <v>1</v>
      </c>
      <c r="D2692" s="18">
        <v>0.70241104499999996</v>
      </c>
      <c r="E2692" s="101">
        <f t="shared" ref="E2692:E2755" si="42">D2692/H$15</f>
        <v>0.64556960427180088</v>
      </c>
      <c r="F2692" s="94"/>
      <c r="G2692" s="1"/>
      <c r="H2692" s="1"/>
      <c r="I2692" s="1"/>
    </row>
    <row r="2693" spans="1:9">
      <c r="A2693" s="18">
        <v>4</v>
      </c>
      <c r="B2693" s="18">
        <v>23</v>
      </c>
      <c r="C2693" s="18">
        <v>2</v>
      </c>
      <c r="D2693" s="18">
        <v>0.69354948299999997</v>
      </c>
      <c r="E2693" s="101">
        <f t="shared" si="42"/>
        <v>0.63742514937706041</v>
      </c>
      <c r="F2693" s="94"/>
      <c r="G2693" s="1"/>
      <c r="H2693" s="1"/>
      <c r="I2693" s="1"/>
    </row>
    <row r="2694" spans="1:9">
      <c r="A2694" s="18">
        <v>4</v>
      </c>
      <c r="B2694" s="18">
        <v>23</v>
      </c>
      <c r="C2694" s="18">
        <v>3</v>
      </c>
      <c r="D2694" s="18">
        <v>0.70034712799999999</v>
      </c>
      <c r="E2694" s="101">
        <f t="shared" si="42"/>
        <v>0.64367270630810247</v>
      </c>
      <c r="F2694" s="94"/>
      <c r="G2694" s="1"/>
      <c r="H2694" s="1"/>
      <c r="I2694" s="1"/>
    </row>
    <row r="2695" spans="1:9">
      <c r="A2695" s="18">
        <v>4</v>
      </c>
      <c r="B2695" s="18">
        <v>23</v>
      </c>
      <c r="C2695" s="18">
        <v>4</v>
      </c>
      <c r="D2695" s="18">
        <v>0.75913359800000002</v>
      </c>
      <c r="E2695" s="101">
        <f t="shared" si="42"/>
        <v>0.69770197940194467</v>
      </c>
      <c r="F2695" s="94"/>
      <c r="G2695" s="1"/>
      <c r="H2695" s="1"/>
      <c r="I2695" s="1"/>
    </row>
    <row r="2696" spans="1:9">
      <c r="A2696" s="18">
        <v>4</v>
      </c>
      <c r="B2696" s="18">
        <v>23</v>
      </c>
      <c r="C2696" s="18">
        <v>5</v>
      </c>
      <c r="D2696" s="18">
        <v>0.94271156199999995</v>
      </c>
      <c r="E2696" s="101">
        <f t="shared" si="42"/>
        <v>0.86642420325664338</v>
      </c>
      <c r="F2696" s="94"/>
      <c r="G2696" s="1"/>
      <c r="H2696" s="1"/>
      <c r="I2696" s="1"/>
    </row>
    <row r="2697" spans="1:9">
      <c r="A2697" s="18">
        <v>4</v>
      </c>
      <c r="B2697" s="18">
        <v>23</v>
      </c>
      <c r="C2697" s="18">
        <v>6</v>
      </c>
      <c r="D2697" s="18">
        <v>1.184489887</v>
      </c>
      <c r="E2697" s="101">
        <f t="shared" si="42"/>
        <v>1.0886370210971559</v>
      </c>
      <c r="F2697" s="94"/>
      <c r="G2697" s="1"/>
      <c r="H2697" s="1"/>
      <c r="I2697" s="1"/>
    </row>
    <row r="2698" spans="1:9">
      <c r="A2698" s="18">
        <v>4</v>
      </c>
      <c r="B2698" s="18">
        <v>23</v>
      </c>
      <c r="C2698" s="18">
        <v>7</v>
      </c>
      <c r="D2698" s="18">
        <v>1.0955295039999999</v>
      </c>
      <c r="E2698" s="101">
        <f t="shared" si="42"/>
        <v>1.0068756085197412</v>
      </c>
      <c r="F2698" s="94"/>
      <c r="G2698" s="1"/>
      <c r="H2698" s="1"/>
      <c r="I2698" s="1"/>
    </row>
    <row r="2699" spans="1:9">
      <c r="A2699" s="18">
        <v>4</v>
      </c>
      <c r="B2699" s="18">
        <v>23</v>
      </c>
      <c r="C2699" s="18">
        <v>8</v>
      </c>
      <c r="D2699" s="18">
        <v>0.98819610999999996</v>
      </c>
      <c r="E2699" s="101">
        <f t="shared" si="42"/>
        <v>0.90822799017295219</v>
      </c>
      <c r="F2699" s="94"/>
      <c r="G2699" s="1"/>
      <c r="H2699" s="1"/>
      <c r="I2699" s="1"/>
    </row>
    <row r="2700" spans="1:9">
      <c r="A2700" s="18">
        <v>4</v>
      </c>
      <c r="B2700" s="18">
        <v>23</v>
      </c>
      <c r="C2700" s="18">
        <v>9</v>
      </c>
      <c r="D2700" s="18">
        <v>0.99688918599999998</v>
      </c>
      <c r="E2700" s="101">
        <f t="shared" si="42"/>
        <v>0.91621759351585619</v>
      </c>
      <c r="F2700" s="94"/>
      <c r="G2700" s="1"/>
      <c r="H2700" s="1"/>
      <c r="I2700" s="1"/>
    </row>
    <row r="2701" spans="1:9">
      <c r="A2701" s="18">
        <v>4</v>
      </c>
      <c r="B2701" s="18">
        <v>23</v>
      </c>
      <c r="C2701" s="18">
        <v>10</v>
      </c>
      <c r="D2701" s="18">
        <v>0.96936823999999999</v>
      </c>
      <c r="E2701" s="101">
        <f t="shared" si="42"/>
        <v>0.8909237341084979</v>
      </c>
      <c r="F2701" s="94"/>
      <c r="G2701" s="1"/>
      <c r="H2701" s="1"/>
      <c r="I2701" s="1"/>
    </row>
    <row r="2702" spans="1:9">
      <c r="A2702" s="18">
        <v>4</v>
      </c>
      <c r="B2702" s="18">
        <v>23</v>
      </c>
      <c r="C2702" s="18">
        <v>11</v>
      </c>
      <c r="D2702" s="18">
        <v>0.92118559799999999</v>
      </c>
      <c r="E2702" s="101">
        <f t="shared" si="42"/>
        <v>0.84664019194308415</v>
      </c>
      <c r="F2702" s="94"/>
      <c r="G2702" s="1"/>
      <c r="H2702" s="1"/>
      <c r="I2702" s="1"/>
    </row>
    <row r="2703" spans="1:9">
      <c r="A2703" s="18">
        <v>4</v>
      </c>
      <c r="B2703" s="18">
        <v>23</v>
      </c>
      <c r="C2703" s="18">
        <v>12</v>
      </c>
      <c r="D2703" s="18">
        <v>0.87442928399999997</v>
      </c>
      <c r="E2703" s="101">
        <f t="shared" si="42"/>
        <v>0.80366755456636396</v>
      </c>
      <c r="F2703" s="94"/>
      <c r="G2703" s="1"/>
      <c r="H2703" s="1"/>
      <c r="I2703" s="1"/>
    </row>
    <row r="2704" spans="1:9">
      <c r="A2704" s="18">
        <v>4</v>
      </c>
      <c r="B2704" s="18">
        <v>23</v>
      </c>
      <c r="C2704" s="18">
        <v>13</v>
      </c>
      <c r="D2704" s="18">
        <v>0.84533065799999996</v>
      </c>
      <c r="E2704" s="101">
        <f t="shared" si="42"/>
        <v>0.7769236862781409</v>
      </c>
      <c r="F2704" s="94"/>
      <c r="G2704" s="1"/>
      <c r="H2704" s="1"/>
      <c r="I2704" s="1"/>
    </row>
    <row r="2705" spans="1:9">
      <c r="A2705" s="18">
        <v>4</v>
      </c>
      <c r="B2705" s="18">
        <v>23</v>
      </c>
      <c r="C2705" s="18">
        <v>14</v>
      </c>
      <c r="D2705" s="18">
        <v>0.85293527999999996</v>
      </c>
      <c r="E2705" s="101">
        <f t="shared" si="42"/>
        <v>0.78391291694318066</v>
      </c>
      <c r="F2705" s="94"/>
      <c r="G2705" s="1"/>
      <c r="H2705" s="1"/>
      <c r="I2705" s="1"/>
    </row>
    <row r="2706" spans="1:9">
      <c r="A2706" s="18">
        <v>4</v>
      </c>
      <c r="B2706" s="18">
        <v>23</v>
      </c>
      <c r="C2706" s="18">
        <v>15</v>
      </c>
      <c r="D2706" s="18">
        <v>0.96062199199999998</v>
      </c>
      <c r="E2706" s="101">
        <f t="shared" si="42"/>
        <v>0.88288526162089198</v>
      </c>
      <c r="F2706" s="94"/>
      <c r="G2706" s="1"/>
      <c r="H2706" s="1"/>
      <c r="I2706" s="1"/>
    </row>
    <row r="2707" spans="1:9">
      <c r="A2707" s="18">
        <v>4</v>
      </c>
      <c r="B2707" s="18">
        <v>23</v>
      </c>
      <c r="C2707" s="18">
        <v>16</v>
      </c>
      <c r="D2707" s="18">
        <v>1.173248243</v>
      </c>
      <c r="E2707" s="101">
        <f t="shared" si="42"/>
        <v>1.0783050883633183</v>
      </c>
      <c r="F2707" s="94"/>
      <c r="G2707" s="1"/>
      <c r="H2707" s="1"/>
      <c r="I2707" s="1"/>
    </row>
    <row r="2708" spans="1:9">
      <c r="A2708" s="18">
        <v>4</v>
      </c>
      <c r="B2708" s="18">
        <v>23</v>
      </c>
      <c r="C2708" s="18">
        <v>17</v>
      </c>
      <c r="D2708" s="18">
        <v>1.283834497</v>
      </c>
      <c r="E2708" s="101">
        <f t="shared" si="42"/>
        <v>1.1799423344471707</v>
      </c>
      <c r="F2708" s="94"/>
      <c r="G2708" s="1"/>
      <c r="H2708" s="1"/>
      <c r="I2708" s="1"/>
    </row>
    <row r="2709" spans="1:9">
      <c r="A2709" s="18">
        <v>4</v>
      </c>
      <c r="B2709" s="18">
        <v>23</v>
      </c>
      <c r="C2709" s="18">
        <v>18</v>
      </c>
      <c r="D2709" s="18">
        <v>1.4058832619999999</v>
      </c>
      <c r="E2709" s="101">
        <f t="shared" si="42"/>
        <v>1.2921145069717528</v>
      </c>
      <c r="F2709" s="94"/>
      <c r="G2709" s="1"/>
      <c r="H2709" s="1"/>
      <c r="I2709" s="1"/>
    </row>
    <row r="2710" spans="1:9">
      <c r="A2710" s="18">
        <v>4</v>
      </c>
      <c r="B2710" s="18">
        <v>23</v>
      </c>
      <c r="C2710" s="18">
        <v>19</v>
      </c>
      <c r="D2710" s="18">
        <v>1.6707252429999999</v>
      </c>
      <c r="E2710" s="101">
        <f t="shared" si="42"/>
        <v>1.5355245929688057</v>
      </c>
      <c r="F2710" s="94"/>
      <c r="G2710" s="1"/>
      <c r="H2710" s="1"/>
      <c r="I2710" s="1"/>
    </row>
    <row r="2711" spans="1:9">
      <c r="A2711" s="18">
        <v>4</v>
      </c>
      <c r="B2711" s="18">
        <v>23</v>
      </c>
      <c r="C2711" s="18">
        <v>20</v>
      </c>
      <c r="D2711" s="18">
        <v>1.70992521</v>
      </c>
      <c r="E2711" s="101">
        <f t="shared" si="42"/>
        <v>1.5715523681067347</v>
      </c>
      <c r="F2711" s="94"/>
      <c r="G2711" s="1"/>
      <c r="H2711" s="1"/>
      <c r="I2711" s="1"/>
    </row>
    <row r="2712" spans="1:9">
      <c r="A2712" s="18">
        <v>4</v>
      </c>
      <c r="B2712" s="18">
        <v>23</v>
      </c>
      <c r="C2712" s="18">
        <v>21</v>
      </c>
      <c r="D2712" s="18">
        <v>1.4059533070000001</v>
      </c>
      <c r="E2712" s="101">
        <f t="shared" si="42"/>
        <v>1.2921788836971091</v>
      </c>
      <c r="F2712" s="94"/>
      <c r="G2712" s="1"/>
      <c r="H2712" s="1"/>
      <c r="I2712" s="1"/>
    </row>
    <row r="2713" spans="1:9">
      <c r="A2713" s="18">
        <v>4</v>
      </c>
      <c r="B2713" s="18">
        <v>23</v>
      </c>
      <c r="C2713" s="18">
        <v>22</v>
      </c>
      <c r="D2713" s="18">
        <v>1.1097235350000001</v>
      </c>
      <c r="E2713" s="101">
        <f t="shared" si="42"/>
        <v>1.0199210112663506</v>
      </c>
      <c r="F2713" s="94"/>
      <c r="G2713" s="1"/>
      <c r="H2713" s="1"/>
      <c r="I2713" s="1"/>
    </row>
    <row r="2714" spans="1:9">
      <c r="A2714" s="18">
        <v>4</v>
      </c>
      <c r="B2714" s="18">
        <v>23</v>
      </c>
      <c r="C2714" s="18">
        <v>23</v>
      </c>
      <c r="D2714" s="18">
        <v>0.81528805599999998</v>
      </c>
      <c r="E2714" s="101">
        <f t="shared" si="42"/>
        <v>0.74931223167119454</v>
      </c>
      <c r="F2714" s="94"/>
      <c r="G2714" s="1"/>
      <c r="H2714" s="1"/>
      <c r="I2714" s="1"/>
    </row>
    <row r="2715" spans="1:9">
      <c r="A2715" s="18">
        <v>4</v>
      </c>
      <c r="B2715" s="18">
        <v>24</v>
      </c>
      <c r="C2715" s="18">
        <v>0</v>
      </c>
      <c r="D2715" s="18">
        <v>0.71114988199999996</v>
      </c>
      <c r="E2715" s="101">
        <f t="shared" si="42"/>
        <v>0.65360126548220476</v>
      </c>
      <c r="F2715" s="94"/>
      <c r="G2715" s="1"/>
      <c r="H2715" s="1"/>
      <c r="I2715" s="1"/>
    </row>
    <row r="2716" spans="1:9">
      <c r="A2716" s="18">
        <v>4</v>
      </c>
      <c r="B2716" s="18">
        <v>24</v>
      </c>
      <c r="C2716" s="18">
        <v>1</v>
      </c>
      <c r="D2716" s="18">
        <v>0.669934048</v>
      </c>
      <c r="E2716" s="101">
        <f t="shared" si="42"/>
        <v>0.61572075401457516</v>
      </c>
      <c r="F2716" s="94"/>
      <c r="G2716" s="1"/>
      <c r="H2716" s="1"/>
      <c r="I2716" s="1"/>
    </row>
    <row r="2717" spans="1:9">
      <c r="A2717" s="18">
        <v>4</v>
      </c>
      <c r="B2717" s="18">
        <v>24</v>
      </c>
      <c r="C2717" s="18">
        <v>2</v>
      </c>
      <c r="D2717" s="18">
        <v>0.66698639299999996</v>
      </c>
      <c r="E2717" s="101">
        <f t="shared" si="42"/>
        <v>0.6130116330726062</v>
      </c>
      <c r="F2717" s="94"/>
      <c r="G2717" s="1"/>
      <c r="H2717" s="1"/>
      <c r="I2717" s="1"/>
    </row>
    <row r="2718" spans="1:9">
      <c r="A2718" s="18">
        <v>4</v>
      </c>
      <c r="B2718" s="18">
        <v>24</v>
      </c>
      <c r="C2718" s="18">
        <v>3</v>
      </c>
      <c r="D2718" s="18">
        <v>0.67073622399999999</v>
      </c>
      <c r="E2718" s="101">
        <f t="shared" si="42"/>
        <v>0.61645801526147992</v>
      </c>
      <c r="F2718" s="94"/>
      <c r="G2718" s="1"/>
      <c r="H2718" s="1"/>
      <c r="I2718" s="1"/>
    </row>
    <row r="2719" spans="1:9">
      <c r="A2719" s="18">
        <v>4</v>
      </c>
      <c r="B2719" s="18">
        <v>24</v>
      </c>
      <c r="C2719" s="18">
        <v>4</v>
      </c>
      <c r="D2719" s="18">
        <v>0.72638721500000003</v>
      </c>
      <c r="E2719" s="101">
        <f t="shared" si="42"/>
        <v>0.66760554275687056</v>
      </c>
      <c r="F2719" s="94"/>
      <c r="G2719" s="1"/>
      <c r="H2719" s="1"/>
      <c r="I2719" s="1"/>
    </row>
    <row r="2720" spans="1:9">
      <c r="A2720" s="18">
        <v>4</v>
      </c>
      <c r="B2720" s="18">
        <v>24</v>
      </c>
      <c r="C2720" s="18">
        <v>5</v>
      </c>
      <c r="D2720" s="18">
        <v>0.88250184099999995</v>
      </c>
      <c r="E2720" s="101">
        <f t="shared" si="42"/>
        <v>0.81108685337302144</v>
      </c>
      <c r="F2720" s="94"/>
      <c r="G2720" s="1"/>
      <c r="H2720" s="1"/>
      <c r="I2720" s="1"/>
    </row>
    <row r="2721" spans="1:9">
      <c r="A2721" s="18">
        <v>4</v>
      </c>
      <c r="B2721" s="18">
        <v>24</v>
      </c>
      <c r="C2721" s="18">
        <v>6</v>
      </c>
      <c r="D2721" s="18">
        <v>1.1083751559999999</v>
      </c>
      <c r="E2721" s="101">
        <f t="shared" si="42"/>
        <v>1.0186817475850136</v>
      </c>
      <c r="F2721" s="94"/>
      <c r="G2721" s="1"/>
      <c r="H2721" s="1"/>
      <c r="I2721" s="1"/>
    </row>
    <row r="2722" spans="1:9">
      <c r="A2722" s="18">
        <v>4</v>
      </c>
      <c r="B2722" s="18">
        <v>24</v>
      </c>
      <c r="C2722" s="18">
        <v>7</v>
      </c>
      <c r="D2722" s="18">
        <v>1.029579687</v>
      </c>
      <c r="E2722" s="101">
        <f t="shared" si="42"/>
        <v>0.94626267031845246</v>
      </c>
      <c r="F2722" s="94"/>
      <c r="G2722" s="1"/>
      <c r="H2722" s="1"/>
      <c r="I2722" s="1"/>
    </row>
    <row r="2723" spans="1:9">
      <c r="A2723" s="18">
        <v>4</v>
      </c>
      <c r="B2723" s="18">
        <v>24</v>
      </c>
      <c r="C2723" s="18">
        <v>8</v>
      </c>
      <c r="D2723" s="18">
        <v>0.91050592500000005</v>
      </c>
      <c r="E2723" s="101">
        <f t="shared" si="42"/>
        <v>0.83682475364461295</v>
      </c>
      <c r="F2723" s="94"/>
      <c r="G2723" s="1"/>
      <c r="H2723" s="1"/>
      <c r="I2723" s="1"/>
    </row>
    <row r="2724" spans="1:9">
      <c r="A2724" s="18">
        <v>4</v>
      </c>
      <c r="B2724" s="18">
        <v>24</v>
      </c>
      <c r="C2724" s="18">
        <v>9</v>
      </c>
      <c r="D2724" s="18">
        <v>0.90576630300000005</v>
      </c>
      <c r="E2724" s="101">
        <f t="shared" si="42"/>
        <v>0.83246867763937593</v>
      </c>
      <c r="F2724" s="94"/>
      <c r="G2724" s="1"/>
      <c r="H2724" s="1"/>
      <c r="I2724" s="1"/>
    </row>
    <row r="2725" spans="1:9">
      <c r="A2725" s="18">
        <v>4</v>
      </c>
      <c r="B2725" s="18">
        <v>24</v>
      </c>
      <c r="C2725" s="18">
        <v>10</v>
      </c>
      <c r="D2725" s="18">
        <v>0.88673139199999995</v>
      </c>
      <c r="E2725" s="101">
        <f t="shared" si="42"/>
        <v>0.81497413502206983</v>
      </c>
      <c r="F2725" s="94"/>
      <c r="G2725" s="1"/>
      <c r="H2725" s="1"/>
      <c r="I2725" s="1"/>
    </row>
    <row r="2726" spans="1:9">
      <c r="A2726" s="18">
        <v>4</v>
      </c>
      <c r="B2726" s="18">
        <v>24</v>
      </c>
      <c r="C2726" s="18">
        <v>11</v>
      </c>
      <c r="D2726" s="18">
        <v>0.85013598400000001</v>
      </c>
      <c r="E2726" s="101">
        <f t="shared" si="42"/>
        <v>0.78134014929690931</v>
      </c>
      <c r="F2726" s="94"/>
      <c r="G2726" s="1"/>
      <c r="H2726" s="1"/>
      <c r="I2726" s="1"/>
    </row>
    <row r="2727" spans="1:9">
      <c r="A2727" s="18">
        <v>4</v>
      </c>
      <c r="B2727" s="18">
        <v>24</v>
      </c>
      <c r="C2727" s="18">
        <v>12</v>
      </c>
      <c r="D2727" s="18">
        <v>0.81496365100000001</v>
      </c>
      <c r="E2727" s="101">
        <f t="shared" si="42"/>
        <v>0.74901407860403468</v>
      </c>
      <c r="F2727" s="94"/>
      <c r="G2727" s="1"/>
      <c r="H2727" s="1"/>
      <c r="I2727" s="1"/>
    </row>
    <row r="2728" spans="1:9">
      <c r="A2728" s="18">
        <v>4</v>
      </c>
      <c r="B2728" s="18">
        <v>24</v>
      </c>
      <c r="C2728" s="18">
        <v>13</v>
      </c>
      <c r="D2728" s="18">
        <v>0.79665278500000003</v>
      </c>
      <c r="E2728" s="101">
        <f t="shared" si="42"/>
        <v>0.7321849888543227</v>
      </c>
      <c r="F2728" s="94"/>
      <c r="G2728" s="1"/>
      <c r="H2728" s="1"/>
      <c r="I2728" s="1"/>
    </row>
    <row r="2729" spans="1:9">
      <c r="A2729" s="18">
        <v>4</v>
      </c>
      <c r="B2729" s="18">
        <v>24</v>
      </c>
      <c r="C2729" s="18">
        <v>14</v>
      </c>
      <c r="D2729" s="18">
        <v>0.81927703299999999</v>
      </c>
      <c r="E2729" s="101">
        <f t="shared" si="42"/>
        <v>0.75297840736941313</v>
      </c>
      <c r="F2729" s="94"/>
      <c r="G2729" s="1"/>
      <c r="H2729" s="1"/>
      <c r="I2729" s="1"/>
    </row>
    <row r="2730" spans="1:9">
      <c r="A2730" s="18">
        <v>4</v>
      </c>
      <c r="B2730" s="18">
        <v>24</v>
      </c>
      <c r="C2730" s="18">
        <v>15</v>
      </c>
      <c r="D2730" s="18">
        <v>0.93025528400000002</v>
      </c>
      <c r="E2730" s="101">
        <f t="shared" si="42"/>
        <v>0.85497592875071005</v>
      </c>
      <c r="F2730" s="94"/>
      <c r="G2730" s="1"/>
      <c r="H2730" s="1"/>
      <c r="I2730" s="1"/>
    </row>
    <row r="2731" spans="1:9">
      <c r="A2731" s="18">
        <v>4</v>
      </c>
      <c r="B2731" s="18">
        <v>24</v>
      </c>
      <c r="C2731" s="18">
        <v>16</v>
      </c>
      <c r="D2731" s="18">
        <v>1.143614683</v>
      </c>
      <c r="E2731" s="101">
        <f t="shared" si="42"/>
        <v>1.0510695747156582</v>
      </c>
      <c r="F2731" s="94"/>
      <c r="G2731" s="1"/>
      <c r="H2731" s="1"/>
      <c r="I2731" s="1"/>
    </row>
    <row r="2732" spans="1:9">
      <c r="A2732" s="18">
        <v>4</v>
      </c>
      <c r="B2732" s="18">
        <v>24</v>
      </c>
      <c r="C2732" s="18">
        <v>17</v>
      </c>
      <c r="D2732" s="18">
        <v>1.2592847380000001</v>
      </c>
      <c r="E2732" s="101">
        <f t="shared" si="42"/>
        <v>1.1573792236939819</v>
      </c>
      <c r="F2732" s="94"/>
      <c r="G2732" s="1"/>
      <c r="H2732" s="1"/>
      <c r="I2732" s="1"/>
    </row>
    <row r="2733" spans="1:9">
      <c r="A2733" s="18">
        <v>4</v>
      </c>
      <c r="B2733" s="18">
        <v>24</v>
      </c>
      <c r="C2733" s="18">
        <v>18</v>
      </c>
      <c r="D2733" s="18">
        <v>1.376857027</v>
      </c>
      <c r="E2733" s="101">
        <f t="shared" si="42"/>
        <v>1.2654371715627541</v>
      </c>
      <c r="F2733" s="94"/>
      <c r="G2733" s="1"/>
      <c r="H2733" s="1"/>
      <c r="I2733" s="1"/>
    </row>
    <row r="2734" spans="1:9">
      <c r="A2734" s="18">
        <v>4</v>
      </c>
      <c r="B2734" s="18">
        <v>24</v>
      </c>
      <c r="C2734" s="18">
        <v>19</v>
      </c>
      <c r="D2734" s="18">
        <v>1.6257640120000001</v>
      </c>
      <c r="E2734" s="101">
        <f t="shared" si="42"/>
        <v>1.4942017744982576</v>
      </c>
      <c r="F2734" s="94"/>
      <c r="G2734" s="1"/>
      <c r="H2734" s="1"/>
      <c r="I2734" s="1"/>
    </row>
    <row r="2735" spans="1:9">
      <c r="A2735" s="18">
        <v>4</v>
      </c>
      <c r="B2735" s="18">
        <v>24</v>
      </c>
      <c r="C2735" s="18">
        <v>20</v>
      </c>
      <c r="D2735" s="18">
        <v>1.6558322329999999</v>
      </c>
      <c r="E2735" s="101">
        <f t="shared" si="42"/>
        <v>1.5218367749304149</v>
      </c>
      <c r="F2735" s="94"/>
      <c r="G2735" s="1"/>
      <c r="H2735" s="1"/>
      <c r="I2735" s="1"/>
    </row>
    <row r="2736" spans="1:9">
      <c r="A2736" s="18">
        <v>4</v>
      </c>
      <c r="B2736" s="18">
        <v>24</v>
      </c>
      <c r="C2736" s="18">
        <v>21</v>
      </c>
      <c r="D2736" s="18">
        <v>1.355704953</v>
      </c>
      <c r="E2736" s="101">
        <f t="shared" si="42"/>
        <v>1.245996793825374</v>
      </c>
      <c r="F2736" s="94"/>
      <c r="G2736" s="1"/>
      <c r="H2736" s="1"/>
      <c r="I2736" s="1"/>
    </row>
    <row r="2737" spans="1:9">
      <c r="A2737" s="18">
        <v>4</v>
      </c>
      <c r="B2737" s="18">
        <v>24</v>
      </c>
      <c r="C2737" s="18">
        <v>22</v>
      </c>
      <c r="D2737" s="18">
        <v>1.064762784</v>
      </c>
      <c r="E2737" s="101">
        <f t="shared" si="42"/>
        <v>0.97859863395260405</v>
      </c>
      <c r="F2737" s="94"/>
      <c r="G2737" s="1"/>
      <c r="H2737" s="1"/>
      <c r="I2737" s="1"/>
    </row>
    <row r="2738" spans="1:9">
      <c r="A2738" s="18">
        <v>4</v>
      </c>
      <c r="B2738" s="18">
        <v>24</v>
      </c>
      <c r="C2738" s="18">
        <v>23</v>
      </c>
      <c r="D2738" s="18">
        <v>0.76946890300000004</v>
      </c>
      <c r="E2738" s="101">
        <f t="shared" si="42"/>
        <v>0.707200917105691</v>
      </c>
      <c r="F2738" s="94"/>
      <c r="G2738" s="1"/>
      <c r="H2738" s="1"/>
      <c r="I2738" s="1"/>
    </row>
    <row r="2739" spans="1:9">
      <c r="A2739" s="18">
        <v>4</v>
      </c>
      <c r="B2739" s="18">
        <v>25</v>
      </c>
      <c r="C2739" s="18">
        <v>0</v>
      </c>
      <c r="D2739" s="18">
        <v>0.661768943</v>
      </c>
      <c r="E2739" s="101">
        <f t="shared" si="42"/>
        <v>0.60821639650025439</v>
      </c>
      <c r="F2739" s="94"/>
      <c r="G2739" s="1"/>
      <c r="H2739" s="1"/>
      <c r="I2739" s="1"/>
    </row>
    <row r="2740" spans="1:9">
      <c r="A2740" s="18">
        <v>4</v>
      </c>
      <c r="B2740" s="18">
        <v>25</v>
      </c>
      <c r="C2740" s="18">
        <v>1</v>
      </c>
      <c r="D2740" s="18">
        <v>0.61384007600000001</v>
      </c>
      <c r="E2740" s="101">
        <f t="shared" si="42"/>
        <v>0.56416609301679221</v>
      </c>
      <c r="F2740" s="94"/>
      <c r="G2740" s="1"/>
      <c r="H2740" s="1"/>
      <c r="I2740" s="1"/>
    </row>
    <row r="2741" spans="1:9">
      <c r="A2741" s="18">
        <v>4</v>
      </c>
      <c r="B2741" s="18">
        <v>25</v>
      </c>
      <c r="C2741" s="18">
        <v>2</v>
      </c>
      <c r="D2741" s="18">
        <v>0.60968715299999998</v>
      </c>
      <c r="E2741" s="101">
        <f t="shared" si="42"/>
        <v>0.56034923837481931</v>
      </c>
      <c r="F2741" s="94"/>
      <c r="G2741" s="1"/>
      <c r="H2741" s="1"/>
      <c r="I2741" s="1"/>
    </row>
    <row r="2742" spans="1:9">
      <c r="A2742" s="18">
        <v>4</v>
      </c>
      <c r="B2742" s="18">
        <v>25</v>
      </c>
      <c r="C2742" s="18">
        <v>3</v>
      </c>
      <c r="D2742" s="18">
        <v>0.61292930700000003</v>
      </c>
      <c r="E2742" s="101">
        <f t="shared" si="42"/>
        <v>0.56332902647705263</v>
      </c>
      <c r="F2742" s="94"/>
      <c r="G2742" s="1"/>
      <c r="H2742" s="1"/>
      <c r="I2742" s="1"/>
    </row>
    <row r="2743" spans="1:9">
      <c r="A2743" s="18">
        <v>4</v>
      </c>
      <c r="B2743" s="18">
        <v>25</v>
      </c>
      <c r="C2743" s="18">
        <v>4</v>
      </c>
      <c r="D2743" s="18">
        <v>0.66759044999999995</v>
      </c>
      <c r="E2743" s="101">
        <f t="shared" si="42"/>
        <v>0.61356680776870964</v>
      </c>
      <c r="F2743" s="94"/>
      <c r="G2743" s="1"/>
      <c r="H2743" s="1"/>
      <c r="I2743" s="1"/>
    </row>
    <row r="2744" spans="1:9">
      <c r="A2744" s="18">
        <v>4</v>
      </c>
      <c r="B2744" s="18">
        <v>25</v>
      </c>
      <c r="C2744" s="18">
        <v>5</v>
      </c>
      <c r="D2744" s="18">
        <v>0.82598200399999999</v>
      </c>
      <c r="E2744" s="101">
        <f t="shared" si="42"/>
        <v>0.75914078978913135</v>
      </c>
      <c r="F2744" s="94"/>
      <c r="G2744" s="1"/>
      <c r="H2744" s="1"/>
      <c r="I2744" s="1"/>
    </row>
    <row r="2745" spans="1:9">
      <c r="A2745" s="18">
        <v>4</v>
      </c>
      <c r="B2745" s="18">
        <v>25</v>
      </c>
      <c r="C2745" s="18">
        <v>6</v>
      </c>
      <c r="D2745" s="18">
        <v>1.0670010009999999</v>
      </c>
      <c r="E2745" s="101">
        <f t="shared" si="42"/>
        <v>0.98065572697989889</v>
      </c>
      <c r="F2745" s="94"/>
      <c r="G2745" s="1"/>
      <c r="H2745" s="1"/>
      <c r="I2745" s="1"/>
    </row>
    <row r="2746" spans="1:9">
      <c r="A2746" s="18">
        <v>4</v>
      </c>
      <c r="B2746" s="18">
        <v>25</v>
      </c>
      <c r="C2746" s="18">
        <v>7</v>
      </c>
      <c r="D2746" s="18">
        <v>0.98501165899999998</v>
      </c>
      <c r="E2746" s="101">
        <f t="shared" si="42"/>
        <v>0.90530123555181297</v>
      </c>
      <c r="F2746" s="94"/>
      <c r="G2746" s="1"/>
      <c r="H2746" s="1"/>
      <c r="I2746" s="1"/>
    </row>
    <row r="2747" spans="1:9">
      <c r="A2747" s="18">
        <v>4</v>
      </c>
      <c r="B2747" s="18">
        <v>25</v>
      </c>
      <c r="C2747" s="18">
        <v>8</v>
      </c>
      <c r="D2747" s="18">
        <v>0.87220408299999996</v>
      </c>
      <c r="E2747" s="101">
        <f t="shared" si="42"/>
        <v>0.80162242424100694</v>
      </c>
      <c r="F2747" s="94"/>
      <c r="G2747" s="1"/>
      <c r="H2747" s="1"/>
      <c r="I2747" s="1"/>
    </row>
    <row r="2748" spans="1:9">
      <c r="A2748" s="18">
        <v>4</v>
      </c>
      <c r="B2748" s="18">
        <v>25</v>
      </c>
      <c r="C2748" s="18">
        <v>9</v>
      </c>
      <c r="D2748" s="18">
        <v>0.87296585400000004</v>
      </c>
      <c r="E2748" s="101">
        <f t="shared" si="42"/>
        <v>0.80232255019505683</v>
      </c>
      <c r="F2748" s="94"/>
      <c r="G2748" s="1"/>
      <c r="H2748" s="1"/>
      <c r="I2748" s="1"/>
    </row>
    <row r="2749" spans="1:9">
      <c r="A2749" s="18">
        <v>4</v>
      </c>
      <c r="B2749" s="18">
        <v>25</v>
      </c>
      <c r="C2749" s="18">
        <v>10</v>
      </c>
      <c r="D2749" s="18">
        <v>0.86120897100000005</v>
      </c>
      <c r="E2749" s="101">
        <f t="shared" si="42"/>
        <v>0.79151707331679977</v>
      </c>
      <c r="F2749" s="94"/>
      <c r="G2749" s="1"/>
      <c r="H2749" s="1"/>
      <c r="I2749" s="1"/>
    </row>
    <row r="2750" spans="1:9">
      <c r="A2750" s="18">
        <v>4</v>
      </c>
      <c r="B2750" s="18">
        <v>25</v>
      </c>
      <c r="C2750" s="18">
        <v>11</v>
      </c>
      <c r="D2750" s="18">
        <v>0.83351665799999997</v>
      </c>
      <c r="E2750" s="101">
        <f t="shared" si="42"/>
        <v>0.76606571449771843</v>
      </c>
      <c r="F2750" s="94"/>
      <c r="G2750" s="1"/>
      <c r="H2750" s="1"/>
      <c r="I2750" s="1"/>
    </row>
    <row r="2751" spans="1:9">
      <c r="A2751" s="18">
        <v>4</v>
      </c>
      <c r="B2751" s="18">
        <v>25</v>
      </c>
      <c r="C2751" s="18">
        <v>12</v>
      </c>
      <c r="D2751" s="18">
        <v>0.798415506</v>
      </c>
      <c r="E2751" s="101">
        <f t="shared" si="42"/>
        <v>0.73380506460129724</v>
      </c>
      <c r="F2751" s="94"/>
      <c r="G2751" s="1"/>
      <c r="H2751" s="1"/>
      <c r="I2751" s="1"/>
    </row>
    <row r="2752" spans="1:9">
      <c r="A2752" s="18">
        <v>4</v>
      </c>
      <c r="B2752" s="18">
        <v>25</v>
      </c>
      <c r="C2752" s="18">
        <v>13</v>
      </c>
      <c r="D2752" s="18">
        <v>0.78209759700000003</v>
      </c>
      <c r="E2752" s="101">
        <f t="shared" si="42"/>
        <v>0.7188076551347744</v>
      </c>
      <c r="F2752" s="94"/>
      <c r="G2752" s="1"/>
      <c r="H2752" s="1"/>
      <c r="I2752" s="1"/>
    </row>
    <row r="2753" spans="1:9">
      <c r="A2753" s="18">
        <v>4</v>
      </c>
      <c r="B2753" s="18">
        <v>25</v>
      </c>
      <c r="C2753" s="18">
        <v>14</v>
      </c>
      <c r="D2753" s="18">
        <v>0.80445404099999995</v>
      </c>
      <c r="E2753" s="101">
        <f t="shared" si="42"/>
        <v>0.73935494124130852</v>
      </c>
      <c r="F2753" s="94"/>
      <c r="G2753" s="1"/>
      <c r="H2753" s="1"/>
      <c r="I2753" s="1"/>
    </row>
    <row r="2754" spans="1:9">
      <c r="A2754" s="18">
        <v>4</v>
      </c>
      <c r="B2754" s="18">
        <v>25</v>
      </c>
      <c r="C2754" s="18">
        <v>15</v>
      </c>
      <c r="D2754" s="18">
        <v>0.91648593300000003</v>
      </c>
      <c r="E2754" s="101">
        <f t="shared" si="42"/>
        <v>0.84232083948435388</v>
      </c>
      <c r="F2754" s="94"/>
      <c r="G2754" s="1"/>
      <c r="H2754" s="1"/>
      <c r="I2754" s="1"/>
    </row>
    <row r="2755" spans="1:9">
      <c r="A2755" s="18">
        <v>4</v>
      </c>
      <c r="B2755" s="18">
        <v>25</v>
      </c>
      <c r="C2755" s="18">
        <v>16</v>
      </c>
      <c r="D2755" s="18">
        <v>1.114426804</v>
      </c>
      <c r="E2755" s="101">
        <f t="shared" si="42"/>
        <v>1.0242436760773999</v>
      </c>
      <c r="F2755" s="94"/>
      <c r="G2755" s="1"/>
      <c r="H2755" s="1"/>
      <c r="I2755" s="1"/>
    </row>
    <row r="2756" spans="1:9">
      <c r="A2756" s="18">
        <v>4</v>
      </c>
      <c r="B2756" s="18">
        <v>25</v>
      </c>
      <c r="C2756" s="18">
        <v>17</v>
      </c>
      <c r="D2756" s="18">
        <v>1.243400099</v>
      </c>
      <c r="E2756" s="101">
        <f t="shared" ref="E2756:E2819" si="43">D2756/H$15</f>
        <v>1.1427800225763081</v>
      </c>
      <c r="F2756" s="94"/>
      <c r="G2756" s="1"/>
      <c r="H2756" s="1"/>
      <c r="I2756" s="1"/>
    </row>
    <row r="2757" spans="1:9">
      <c r="A2757" s="18">
        <v>4</v>
      </c>
      <c r="B2757" s="18">
        <v>25</v>
      </c>
      <c r="C2757" s="18">
        <v>18</v>
      </c>
      <c r="D2757" s="18">
        <v>1.3624702399999999</v>
      </c>
      <c r="E2757" s="101">
        <f t="shared" si="43"/>
        <v>1.2522146112735253</v>
      </c>
      <c r="F2757" s="94"/>
      <c r="G2757" s="1"/>
      <c r="H2757" s="1"/>
      <c r="I2757" s="1"/>
    </row>
    <row r="2758" spans="1:9">
      <c r="A2758" s="18">
        <v>4</v>
      </c>
      <c r="B2758" s="18">
        <v>25</v>
      </c>
      <c r="C2758" s="18">
        <v>19</v>
      </c>
      <c r="D2758" s="18">
        <v>1.6209378160000001</v>
      </c>
      <c r="E2758" s="101">
        <f t="shared" si="43"/>
        <v>1.4897661303493845</v>
      </c>
      <c r="F2758" s="94"/>
      <c r="G2758" s="1"/>
      <c r="H2758" s="1"/>
      <c r="I2758" s="1"/>
    </row>
    <row r="2759" spans="1:9">
      <c r="A2759" s="18">
        <v>4</v>
      </c>
      <c r="B2759" s="18">
        <v>25</v>
      </c>
      <c r="C2759" s="18">
        <v>20</v>
      </c>
      <c r="D2759" s="18">
        <v>1.66076929</v>
      </c>
      <c r="E2759" s="101">
        <f t="shared" si="43"/>
        <v>1.5263743088380106</v>
      </c>
      <c r="F2759" s="94"/>
      <c r="G2759" s="1"/>
      <c r="H2759" s="1"/>
      <c r="I2759" s="1"/>
    </row>
    <row r="2760" spans="1:9">
      <c r="A2760" s="18">
        <v>4</v>
      </c>
      <c r="B2760" s="18">
        <v>25</v>
      </c>
      <c r="C2760" s="18">
        <v>21</v>
      </c>
      <c r="D2760" s="18">
        <v>1.372297332</v>
      </c>
      <c r="E2760" s="101">
        <f t="shared" si="43"/>
        <v>1.2612464622655362</v>
      </c>
      <c r="F2760" s="94"/>
      <c r="G2760" s="1"/>
      <c r="H2760" s="1"/>
      <c r="I2760" s="1"/>
    </row>
    <row r="2761" spans="1:9">
      <c r="A2761" s="18">
        <v>4</v>
      </c>
      <c r="B2761" s="18">
        <v>25</v>
      </c>
      <c r="C2761" s="18">
        <v>22</v>
      </c>
      <c r="D2761" s="18">
        <v>1.087984552</v>
      </c>
      <c r="E2761" s="101">
        <f t="shared" si="43"/>
        <v>0.99994121915960565</v>
      </c>
      <c r="F2761" s="94"/>
      <c r="G2761" s="1"/>
      <c r="H2761" s="1"/>
      <c r="I2761" s="1"/>
    </row>
    <row r="2762" spans="1:9">
      <c r="A2762" s="18">
        <v>4</v>
      </c>
      <c r="B2762" s="18">
        <v>25</v>
      </c>
      <c r="C2762" s="18">
        <v>23</v>
      </c>
      <c r="D2762" s="18">
        <v>0.80246574599999998</v>
      </c>
      <c r="E2762" s="101">
        <f t="shared" si="43"/>
        <v>0.73752754569355539</v>
      </c>
      <c r="F2762" s="94"/>
      <c r="G2762" s="1"/>
      <c r="H2762" s="1"/>
      <c r="I2762" s="1"/>
    </row>
    <row r="2763" spans="1:9">
      <c r="A2763" s="18">
        <v>4</v>
      </c>
      <c r="B2763" s="18">
        <v>26</v>
      </c>
      <c r="C2763" s="18">
        <v>0</v>
      </c>
      <c r="D2763" s="18">
        <v>0.70362295200000002</v>
      </c>
      <c r="E2763" s="101">
        <f t="shared" si="43"/>
        <v>0.64668343972181763</v>
      </c>
      <c r="F2763" s="94"/>
      <c r="G2763" s="1"/>
      <c r="H2763" s="1"/>
      <c r="I2763" s="1"/>
    </row>
    <row r="2764" spans="1:9">
      <c r="A2764" s="18">
        <v>4</v>
      </c>
      <c r="B2764" s="18">
        <v>26</v>
      </c>
      <c r="C2764" s="18">
        <v>1</v>
      </c>
      <c r="D2764" s="18">
        <v>0.66575298100000002</v>
      </c>
      <c r="E2764" s="101">
        <f t="shared" si="43"/>
        <v>0.61187803287879938</v>
      </c>
      <c r="F2764" s="94"/>
      <c r="G2764" s="1"/>
      <c r="H2764" s="1"/>
      <c r="I2764" s="1"/>
    </row>
    <row r="2765" spans="1:9">
      <c r="A2765" s="18">
        <v>4</v>
      </c>
      <c r="B2765" s="18">
        <v>26</v>
      </c>
      <c r="C2765" s="18">
        <v>2</v>
      </c>
      <c r="D2765" s="18">
        <v>0.66663470599999997</v>
      </c>
      <c r="E2765" s="101">
        <f t="shared" si="43"/>
        <v>0.61268840575573291</v>
      </c>
      <c r="F2765" s="94"/>
      <c r="G2765" s="1"/>
      <c r="H2765" s="1"/>
      <c r="I2765" s="1"/>
    </row>
    <row r="2766" spans="1:9">
      <c r="A2766" s="18">
        <v>4</v>
      </c>
      <c r="B2766" s="18">
        <v>26</v>
      </c>
      <c r="C2766" s="18">
        <v>3</v>
      </c>
      <c r="D2766" s="18">
        <v>0.67350331799999996</v>
      </c>
      <c r="E2766" s="101">
        <f t="shared" si="43"/>
        <v>0.61900118680082106</v>
      </c>
      <c r="F2766" s="94"/>
      <c r="G2766" s="1"/>
      <c r="H2766" s="1"/>
      <c r="I2766" s="1"/>
    </row>
    <row r="2767" spans="1:9">
      <c r="A2767" s="18">
        <v>4</v>
      </c>
      <c r="B2767" s="18">
        <v>26</v>
      </c>
      <c r="C2767" s="18">
        <v>4</v>
      </c>
      <c r="D2767" s="18">
        <v>0.72612837299999999</v>
      </c>
      <c r="E2767" s="101">
        <f t="shared" si="43"/>
        <v>0.66736764711343155</v>
      </c>
      <c r="F2767" s="94"/>
      <c r="G2767" s="1"/>
      <c r="H2767" s="1"/>
      <c r="I2767" s="1"/>
    </row>
    <row r="2768" spans="1:9">
      <c r="A2768" s="18">
        <v>4</v>
      </c>
      <c r="B2768" s="18">
        <v>26</v>
      </c>
      <c r="C2768" s="18">
        <v>5</v>
      </c>
      <c r="D2768" s="18">
        <v>0.90449871699999995</v>
      </c>
      <c r="E2768" s="101">
        <f t="shared" si="43"/>
        <v>0.8313036689194454</v>
      </c>
      <c r="F2768" s="94"/>
      <c r="G2768" s="1"/>
      <c r="H2768" s="1"/>
      <c r="I2768" s="1"/>
    </row>
    <row r="2769" spans="1:9">
      <c r="A2769" s="18">
        <v>4</v>
      </c>
      <c r="B2769" s="18">
        <v>26</v>
      </c>
      <c r="C2769" s="18">
        <v>6</v>
      </c>
      <c r="D2769" s="18">
        <v>1.1179316859999999</v>
      </c>
      <c r="E2769" s="101">
        <f t="shared" si="43"/>
        <v>1.0274649313550119</v>
      </c>
      <c r="F2769" s="94"/>
      <c r="G2769" s="1"/>
      <c r="H2769" s="1"/>
      <c r="I2769" s="1"/>
    </row>
    <row r="2770" spans="1:9">
      <c r="A2770" s="18">
        <v>4</v>
      </c>
      <c r="B2770" s="18">
        <v>26</v>
      </c>
      <c r="C2770" s="18">
        <v>7</v>
      </c>
      <c r="D2770" s="18">
        <v>1.0354561840000001</v>
      </c>
      <c r="E2770" s="101">
        <f t="shared" si="43"/>
        <v>0.95166362161299611</v>
      </c>
      <c r="F2770" s="94"/>
      <c r="G2770" s="1"/>
      <c r="H2770" s="1"/>
      <c r="I2770" s="1"/>
    </row>
    <row r="2771" spans="1:9">
      <c r="A2771" s="18">
        <v>4</v>
      </c>
      <c r="B2771" s="18">
        <v>26</v>
      </c>
      <c r="C2771" s="18">
        <v>8</v>
      </c>
      <c r="D2771" s="18">
        <v>0.91430371099999996</v>
      </c>
      <c r="E2771" s="101">
        <f t="shared" si="43"/>
        <v>0.84031521015520061</v>
      </c>
      <c r="F2771" s="94"/>
      <c r="G2771" s="1"/>
      <c r="H2771" s="1"/>
      <c r="I2771" s="1"/>
    </row>
    <row r="2772" spans="1:9">
      <c r="A2772" s="18">
        <v>4</v>
      </c>
      <c r="B2772" s="18">
        <v>26</v>
      </c>
      <c r="C2772" s="18">
        <v>9</v>
      </c>
      <c r="D2772" s="18">
        <v>0.91005208699999995</v>
      </c>
      <c r="E2772" s="101">
        <f t="shared" si="43"/>
        <v>0.83640764172681337</v>
      </c>
      <c r="F2772" s="94"/>
      <c r="G2772" s="1"/>
      <c r="H2772" s="1"/>
      <c r="I2772" s="1"/>
    </row>
    <row r="2773" spans="1:9">
      <c r="A2773" s="18">
        <v>4</v>
      </c>
      <c r="B2773" s="18">
        <v>26</v>
      </c>
      <c r="C2773" s="18">
        <v>10</v>
      </c>
      <c r="D2773" s="18">
        <v>0.88987417700000004</v>
      </c>
      <c r="E2773" s="101">
        <f t="shared" si="43"/>
        <v>0.81786259539467321</v>
      </c>
      <c r="F2773" s="94"/>
      <c r="G2773" s="1"/>
      <c r="H2773" s="1"/>
      <c r="I2773" s="1"/>
    </row>
    <row r="2774" spans="1:9">
      <c r="A2774" s="18">
        <v>4</v>
      </c>
      <c r="B2774" s="18">
        <v>26</v>
      </c>
      <c r="C2774" s="18">
        <v>11</v>
      </c>
      <c r="D2774" s="18">
        <v>0.84841779399999995</v>
      </c>
      <c r="E2774" s="101">
        <f t="shared" si="43"/>
        <v>0.77976100095313039</v>
      </c>
      <c r="F2774" s="94"/>
      <c r="G2774" s="1"/>
      <c r="H2774" s="1"/>
      <c r="I2774" s="1"/>
    </row>
    <row r="2775" spans="1:9">
      <c r="A2775" s="18">
        <v>4</v>
      </c>
      <c r="B2775" s="18">
        <v>26</v>
      </c>
      <c r="C2775" s="18">
        <v>12</v>
      </c>
      <c r="D2775" s="18">
        <v>0.80687044500000005</v>
      </c>
      <c r="E2775" s="101">
        <f t="shared" si="43"/>
        <v>0.74157580178321647</v>
      </c>
      <c r="F2775" s="94"/>
      <c r="G2775" s="1"/>
      <c r="H2775" s="1"/>
      <c r="I2775" s="1"/>
    </row>
    <row r="2776" spans="1:9">
      <c r="A2776" s="18">
        <v>4</v>
      </c>
      <c r="B2776" s="18">
        <v>26</v>
      </c>
      <c r="C2776" s="18">
        <v>13</v>
      </c>
      <c r="D2776" s="18">
        <v>0.78441485799999999</v>
      </c>
      <c r="E2776" s="101">
        <f t="shared" si="43"/>
        <v>0.72093739565837966</v>
      </c>
      <c r="F2776" s="94"/>
      <c r="G2776" s="1"/>
      <c r="H2776" s="1"/>
      <c r="I2776" s="1"/>
    </row>
    <row r="2777" spans="1:9">
      <c r="A2777" s="18">
        <v>4</v>
      </c>
      <c r="B2777" s="18">
        <v>26</v>
      </c>
      <c r="C2777" s="18">
        <v>14</v>
      </c>
      <c r="D2777" s="18">
        <v>0.794807653</v>
      </c>
      <c r="E2777" s="101">
        <f t="shared" si="43"/>
        <v>0.73048917107988942</v>
      </c>
      <c r="F2777" s="94"/>
      <c r="G2777" s="1"/>
      <c r="H2777" s="1"/>
      <c r="I2777" s="1"/>
    </row>
    <row r="2778" spans="1:9">
      <c r="A2778" s="18">
        <v>4</v>
      </c>
      <c r="B2778" s="18">
        <v>26</v>
      </c>
      <c r="C2778" s="18">
        <v>15</v>
      </c>
      <c r="D2778" s="18">
        <v>0.90675983699999996</v>
      </c>
      <c r="E2778" s="101">
        <f t="shared" si="43"/>
        <v>0.83338181155971536</v>
      </c>
      <c r="F2778" s="94"/>
      <c r="G2778" s="1"/>
      <c r="H2778" s="1"/>
      <c r="I2778" s="1"/>
    </row>
    <row r="2779" spans="1:9">
      <c r="A2779" s="18">
        <v>4</v>
      </c>
      <c r="B2779" s="18">
        <v>26</v>
      </c>
      <c r="C2779" s="18">
        <v>16</v>
      </c>
      <c r="D2779" s="18">
        <v>1.121560562</v>
      </c>
      <c r="E2779" s="101">
        <f t="shared" si="43"/>
        <v>1.0308001466252552</v>
      </c>
      <c r="F2779" s="94"/>
      <c r="G2779" s="1"/>
      <c r="H2779" s="1"/>
      <c r="I2779" s="1"/>
    </row>
    <row r="2780" spans="1:9">
      <c r="A2780" s="18">
        <v>4</v>
      </c>
      <c r="B2780" s="18">
        <v>26</v>
      </c>
      <c r="C2780" s="18">
        <v>17</v>
      </c>
      <c r="D2780" s="18">
        <v>1.2377906320000001</v>
      </c>
      <c r="E2780" s="101">
        <f t="shared" si="43"/>
        <v>1.1376244923249783</v>
      </c>
      <c r="F2780" s="94"/>
      <c r="G2780" s="1"/>
      <c r="H2780" s="1"/>
      <c r="I2780" s="1"/>
    </row>
    <row r="2781" spans="1:9">
      <c r="A2781" s="18">
        <v>4</v>
      </c>
      <c r="B2781" s="18">
        <v>26</v>
      </c>
      <c r="C2781" s="18">
        <v>18</v>
      </c>
      <c r="D2781" s="18">
        <v>1.3620284789999999</v>
      </c>
      <c r="E2781" s="101">
        <f t="shared" si="43"/>
        <v>1.2518085990446703</v>
      </c>
      <c r="F2781" s="94"/>
      <c r="G2781" s="1"/>
      <c r="H2781" s="1"/>
      <c r="I2781" s="1"/>
    </row>
    <row r="2782" spans="1:9">
      <c r="A2782" s="18">
        <v>4</v>
      </c>
      <c r="B2782" s="18">
        <v>26</v>
      </c>
      <c r="C2782" s="18">
        <v>19</v>
      </c>
      <c r="D2782" s="18">
        <v>1.6262405820000001</v>
      </c>
      <c r="E2782" s="101">
        <f t="shared" si="43"/>
        <v>1.4946397788669217</v>
      </c>
      <c r="F2782" s="94"/>
      <c r="G2782" s="1"/>
      <c r="H2782" s="1"/>
      <c r="I2782" s="1"/>
    </row>
    <row r="2783" spans="1:9">
      <c r="A2783" s="18">
        <v>4</v>
      </c>
      <c r="B2783" s="18">
        <v>26</v>
      </c>
      <c r="C2783" s="18">
        <v>20</v>
      </c>
      <c r="D2783" s="18">
        <v>1.6702013630000001</v>
      </c>
      <c r="E2783" s="101">
        <f t="shared" si="43"/>
        <v>1.5350431070828801</v>
      </c>
      <c r="F2783" s="94"/>
      <c r="G2783" s="1"/>
      <c r="H2783" s="1"/>
      <c r="I2783" s="1"/>
    </row>
    <row r="2784" spans="1:9">
      <c r="A2784" s="18">
        <v>4</v>
      </c>
      <c r="B2784" s="18">
        <v>26</v>
      </c>
      <c r="C2784" s="18">
        <v>21</v>
      </c>
      <c r="D2784" s="18">
        <v>1.3763076510000001</v>
      </c>
      <c r="E2784" s="101">
        <f t="shared" si="43"/>
        <v>1.2649322528980478</v>
      </c>
      <c r="F2784" s="94"/>
      <c r="G2784" s="1"/>
      <c r="H2784" s="1"/>
      <c r="I2784" s="1"/>
    </row>
    <row r="2785" spans="1:9">
      <c r="A2785" s="18">
        <v>4</v>
      </c>
      <c r="B2785" s="18">
        <v>26</v>
      </c>
      <c r="C2785" s="18">
        <v>22</v>
      </c>
      <c r="D2785" s="18">
        <v>1.095545553</v>
      </c>
      <c r="E2785" s="101">
        <f t="shared" si="43"/>
        <v>1.0068903587812195</v>
      </c>
      <c r="F2785" s="94"/>
      <c r="G2785" s="1"/>
      <c r="H2785" s="1"/>
      <c r="I2785" s="1"/>
    </row>
    <row r="2786" spans="1:9">
      <c r="A2786" s="18">
        <v>4</v>
      </c>
      <c r="B2786" s="18">
        <v>26</v>
      </c>
      <c r="C2786" s="18">
        <v>23</v>
      </c>
      <c r="D2786" s="18">
        <v>0.81368490800000004</v>
      </c>
      <c r="E2786" s="101">
        <f t="shared" si="43"/>
        <v>0.747838815745696</v>
      </c>
      <c r="F2786" s="94"/>
      <c r="G2786" s="1"/>
      <c r="H2786" s="1"/>
      <c r="I2786" s="1"/>
    </row>
    <row r="2787" spans="1:9">
      <c r="A2787" s="18">
        <v>4</v>
      </c>
      <c r="B2787" s="18">
        <v>27</v>
      </c>
      <c r="C2787" s="18">
        <v>0</v>
      </c>
      <c r="D2787" s="18">
        <v>0.71804136200000002</v>
      </c>
      <c r="E2787" s="101">
        <f t="shared" si="43"/>
        <v>0.65993506397258461</v>
      </c>
      <c r="F2787" s="94"/>
      <c r="G2787" s="1"/>
      <c r="H2787" s="1"/>
      <c r="I2787" s="1"/>
    </row>
    <row r="2788" spans="1:9">
      <c r="A2788" s="18">
        <v>4</v>
      </c>
      <c r="B2788" s="18">
        <v>27</v>
      </c>
      <c r="C2788" s="18">
        <v>1</v>
      </c>
      <c r="D2788" s="18">
        <v>0.67386383400000005</v>
      </c>
      <c r="E2788" s="101">
        <f t="shared" si="43"/>
        <v>0.61933252864561461</v>
      </c>
      <c r="F2788" s="94"/>
      <c r="G2788" s="1"/>
      <c r="H2788" s="1"/>
      <c r="I2788" s="1"/>
    </row>
    <row r="2789" spans="1:9">
      <c r="A2789" s="18">
        <v>4</v>
      </c>
      <c r="B2789" s="18">
        <v>27</v>
      </c>
      <c r="C2789" s="18">
        <v>2</v>
      </c>
      <c r="D2789" s="18">
        <v>0.67122718400000003</v>
      </c>
      <c r="E2789" s="101">
        <f t="shared" si="43"/>
        <v>0.61690924514342649</v>
      </c>
      <c r="F2789" s="94"/>
      <c r="G2789" s="1"/>
      <c r="H2789" s="1"/>
      <c r="I2789" s="1"/>
    </row>
    <row r="2790" spans="1:9">
      <c r="A2790" s="18">
        <v>4</v>
      </c>
      <c r="B2790" s="18">
        <v>27</v>
      </c>
      <c r="C2790" s="18">
        <v>3</v>
      </c>
      <c r="D2790" s="18">
        <v>0.67817332500000005</v>
      </c>
      <c r="E2790" s="101">
        <f t="shared" si="43"/>
        <v>0.6232932812836699</v>
      </c>
      <c r="F2790" s="94"/>
      <c r="G2790" s="1"/>
      <c r="H2790" s="1"/>
      <c r="I2790" s="1"/>
    </row>
    <row r="2791" spans="1:9">
      <c r="A2791" s="18">
        <v>4</v>
      </c>
      <c r="B2791" s="18">
        <v>27</v>
      </c>
      <c r="C2791" s="18">
        <v>4</v>
      </c>
      <c r="D2791" s="18">
        <v>0.73311902200000001</v>
      </c>
      <c r="E2791" s="101">
        <f t="shared" si="43"/>
        <v>0.67379258951810728</v>
      </c>
      <c r="F2791" s="94"/>
      <c r="G2791" s="1"/>
      <c r="H2791" s="1"/>
      <c r="I2791" s="1"/>
    </row>
    <row r="2792" spans="1:9">
      <c r="A2792" s="18">
        <v>4</v>
      </c>
      <c r="B2792" s="18">
        <v>27</v>
      </c>
      <c r="C2792" s="18">
        <v>5</v>
      </c>
      <c r="D2792" s="18">
        <v>0.89170383799999997</v>
      </c>
      <c r="E2792" s="101">
        <f t="shared" si="43"/>
        <v>0.81954419413394342</v>
      </c>
      <c r="F2792" s="94"/>
      <c r="G2792" s="1"/>
      <c r="H2792" s="1"/>
      <c r="I2792" s="1"/>
    </row>
    <row r="2793" spans="1:9">
      <c r="A2793" s="18">
        <v>4</v>
      </c>
      <c r="B2793" s="18">
        <v>27</v>
      </c>
      <c r="C2793" s="18">
        <v>6</v>
      </c>
      <c r="D2793" s="18">
        <v>1.117615228</v>
      </c>
      <c r="E2793" s="101">
        <f t="shared" si="43"/>
        <v>1.0271740821901492</v>
      </c>
      <c r="F2793" s="94"/>
      <c r="G2793" s="1"/>
      <c r="H2793" s="1"/>
      <c r="I2793" s="1"/>
    </row>
    <row r="2794" spans="1:9">
      <c r="A2794" s="18">
        <v>4</v>
      </c>
      <c r="B2794" s="18">
        <v>27</v>
      </c>
      <c r="C2794" s="18">
        <v>7</v>
      </c>
      <c r="D2794" s="18">
        <v>1.0309704099999999</v>
      </c>
      <c r="E2794" s="101">
        <f t="shared" si="43"/>
        <v>0.94754085138230748</v>
      </c>
      <c r="F2794" s="94"/>
      <c r="G2794" s="1"/>
      <c r="H2794" s="1"/>
      <c r="I2794" s="1"/>
    </row>
    <row r="2795" spans="1:9">
      <c r="A2795" s="18">
        <v>4</v>
      </c>
      <c r="B2795" s="18">
        <v>27</v>
      </c>
      <c r="C2795" s="18">
        <v>8</v>
      </c>
      <c r="D2795" s="18">
        <v>0.906896971</v>
      </c>
      <c r="E2795" s="101">
        <f t="shared" si="43"/>
        <v>0.83350784821979118</v>
      </c>
      <c r="F2795" s="94"/>
      <c r="G2795" s="1"/>
      <c r="H2795" s="1"/>
      <c r="I2795" s="1"/>
    </row>
    <row r="2796" spans="1:9">
      <c r="A2796" s="18">
        <v>4</v>
      </c>
      <c r="B2796" s="18">
        <v>27</v>
      </c>
      <c r="C2796" s="18">
        <v>9</v>
      </c>
      <c r="D2796" s="18">
        <v>0.889495861</v>
      </c>
      <c r="E2796" s="101">
        <f t="shared" si="43"/>
        <v>0.81751489398515209</v>
      </c>
      <c r="F2796" s="94"/>
      <c r="G2796" s="1"/>
      <c r="H2796" s="1"/>
      <c r="I2796" s="1"/>
    </row>
    <row r="2797" spans="1:9">
      <c r="A2797" s="18">
        <v>4</v>
      </c>
      <c r="B2797" s="18">
        <v>27</v>
      </c>
      <c r="C2797" s="18">
        <v>10</v>
      </c>
      <c r="D2797" s="18">
        <v>0.86781607000000005</v>
      </c>
      <c r="E2797" s="101">
        <f t="shared" si="43"/>
        <v>0.7975895038646631</v>
      </c>
      <c r="F2797" s="94"/>
      <c r="G2797" s="1"/>
      <c r="H2797" s="1"/>
      <c r="I2797" s="1"/>
    </row>
    <row r="2798" spans="1:9">
      <c r="A2798" s="18">
        <v>4</v>
      </c>
      <c r="B2798" s="18">
        <v>27</v>
      </c>
      <c r="C2798" s="18">
        <v>11</v>
      </c>
      <c r="D2798" s="18">
        <v>0.82655501399999998</v>
      </c>
      <c r="E2798" s="101">
        <f t="shared" si="43"/>
        <v>0.75966742991185865</v>
      </c>
      <c r="F2798" s="94"/>
      <c r="G2798" s="1"/>
      <c r="H2798" s="1"/>
      <c r="I2798" s="1"/>
    </row>
    <row r="2799" spans="1:9">
      <c r="A2799" s="18">
        <v>4</v>
      </c>
      <c r="B2799" s="18">
        <v>27</v>
      </c>
      <c r="C2799" s="18">
        <v>12</v>
      </c>
      <c r="D2799" s="18">
        <v>0.78256416699999998</v>
      </c>
      <c r="E2799" s="101">
        <f t="shared" si="43"/>
        <v>0.71923646873673741</v>
      </c>
      <c r="F2799" s="94"/>
      <c r="G2799" s="1"/>
      <c r="H2799" s="1"/>
      <c r="I2799" s="1"/>
    </row>
    <row r="2800" spans="1:9">
      <c r="A2800" s="18">
        <v>4</v>
      </c>
      <c r="B2800" s="18">
        <v>27</v>
      </c>
      <c r="C2800" s="18">
        <v>13</v>
      </c>
      <c r="D2800" s="18">
        <v>0.75789624899999997</v>
      </c>
      <c r="E2800" s="101">
        <f t="shared" si="43"/>
        <v>0.69656476080328766</v>
      </c>
      <c r="F2800" s="94"/>
      <c r="G2800" s="1"/>
      <c r="H2800" s="1"/>
      <c r="I2800" s="1"/>
    </row>
    <row r="2801" spans="1:9">
      <c r="A2801" s="18">
        <v>4</v>
      </c>
      <c r="B2801" s="18">
        <v>27</v>
      </c>
      <c r="C2801" s="18">
        <v>14</v>
      </c>
      <c r="D2801" s="18">
        <v>0.76620708599999998</v>
      </c>
      <c r="E2801" s="101">
        <f t="shared" si="43"/>
        <v>0.70420305719889376</v>
      </c>
      <c r="F2801" s="94"/>
      <c r="G2801" s="1"/>
      <c r="H2801" s="1"/>
      <c r="I2801" s="1"/>
    </row>
    <row r="2802" spans="1:9">
      <c r="A2802" s="18">
        <v>4</v>
      </c>
      <c r="B2802" s="18">
        <v>27</v>
      </c>
      <c r="C2802" s="18">
        <v>15</v>
      </c>
      <c r="D2802" s="18">
        <v>0.87927972700000001</v>
      </c>
      <c r="E2802" s="101">
        <f t="shared" si="43"/>
        <v>0.80812548356725677</v>
      </c>
      <c r="F2802" s="94"/>
      <c r="G2802" s="1"/>
      <c r="H2802" s="1"/>
      <c r="I2802" s="1"/>
    </row>
    <row r="2803" spans="1:9">
      <c r="A2803" s="18">
        <v>4</v>
      </c>
      <c r="B2803" s="18">
        <v>27</v>
      </c>
      <c r="C2803" s="18">
        <v>16</v>
      </c>
      <c r="D2803" s="18">
        <v>1.0840877710000001</v>
      </c>
      <c r="E2803" s="101">
        <f t="shared" si="43"/>
        <v>0.99635977865406267</v>
      </c>
      <c r="F2803" s="94"/>
      <c r="G2803" s="1"/>
      <c r="H2803" s="1"/>
      <c r="I2803" s="1"/>
    </row>
    <row r="2804" spans="1:9">
      <c r="A2804" s="18">
        <v>4</v>
      </c>
      <c r="B2804" s="18">
        <v>27</v>
      </c>
      <c r="C2804" s="18">
        <v>17</v>
      </c>
      <c r="D2804" s="18">
        <v>1.211238821</v>
      </c>
      <c r="E2804" s="101">
        <f t="shared" si="43"/>
        <v>1.113221342286286</v>
      </c>
      <c r="F2804" s="94"/>
      <c r="G2804" s="1"/>
      <c r="H2804" s="1"/>
      <c r="I2804" s="1"/>
    </row>
    <row r="2805" spans="1:9">
      <c r="A2805" s="18">
        <v>4</v>
      </c>
      <c r="B2805" s="18">
        <v>27</v>
      </c>
      <c r="C2805" s="18">
        <v>18</v>
      </c>
      <c r="D2805" s="18">
        <v>1.328009784</v>
      </c>
      <c r="E2805" s="101">
        <f t="shared" si="43"/>
        <v>1.2205428101233229</v>
      </c>
      <c r="F2805" s="94"/>
      <c r="G2805" s="1"/>
      <c r="H2805" s="1"/>
      <c r="I2805" s="1"/>
    </row>
    <row r="2806" spans="1:9">
      <c r="A2806" s="18">
        <v>4</v>
      </c>
      <c r="B2806" s="18">
        <v>27</v>
      </c>
      <c r="C2806" s="18">
        <v>19</v>
      </c>
      <c r="D2806" s="18">
        <v>1.5749112890000001</v>
      </c>
      <c r="E2806" s="101">
        <f t="shared" si="43"/>
        <v>1.447464223178498</v>
      </c>
      <c r="F2806" s="94"/>
      <c r="G2806" s="1"/>
      <c r="H2806" s="1"/>
      <c r="I2806" s="1"/>
    </row>
    <row r="2807" spans="1:9">
      <c r="A2807" s="18">
        <v>4</v>
      </c>
      <c r="B2807" s="18">
        <v>27</v>
      </c>
      <c r="C2807" s="18">
        <v>20</v>
      </c>
      <c r="D2807" s="18">
        <v>1.599415904</v>
      </c>
      <c r="E2807" s="101">
        <f t="shared" si="43"/>
        <v>1.4699858431344923</v>
      </c>
      <c r="F2807" s="94"/>
      <c r="G2807" s="1"/>
      <c r="H2807" s="1"/>
      <c r="I2807" s="1"/>
    </row>
    <row r="2808" spans="1:9">
      <c r="A2808" s="18">
        <v>4</v>
      </c>
      <c r="B2808" s="18">
        <v>27</v>
      </c>
      <c r="C2808" s="18">
        <v>21</v>
      </c>
      <c r="D2808" s="18">
        <v>1.293732219</v>
      </c>
      <c r="E2808" s="101">
        <f t="shared" si="43"/>
        <v>1.1890390998243898</v>
      </c>
      <c r="F2808" s="94"/>
      <c r="G2808" s="1"/>
      <c r="H2808" s="1"/>
      <c r="I2808" s="1"/>
    </row>
    <row r="2809" spans="1:9">
      <c r="A2809" s="18">
        <v>4</v>
      </c>
      <c r="B2809" s="18">
        <v>27</v>
      </c>
      <c r="C2809" s="18">
        <v>22</v>
      </c>
      <c r="D2809" s="18">
        <v>1.008014092</v>
      </c>
      <c r="E2809" s="101">
        <f t="shared" si="43"/>
        <v>0.92644223507738088</v>
      </c>
      <c r="F2809" s="94"/>
      <c r="G2809" s="1"/>
      <c r="H2809" s="1"/>
      <c r="I2809" s="1"/>
    </row>
    <row r="2810" spans="1:9">
      <c r="A2810" s="18">
        <v>4</v>
      </c>
      <c r="B2810" s="18">
        <v>27</v>
      </c>
      <c r="C2810" s="18">
        <v>23</v>
      </c>
      <c r="D2810" s="18">
        <v>0.71981861899999999</v>
      </c>
      <c r="E2810" s="101">
        <f t="shared" si="43"/>
        <v>0.66156849941803553</v>
      </c>
      <c r="F2810" s="94"/>
      <c r="G2810" s="1"/>
      <c r="H2810" s="1"/>
      <c r="I2810" s="1"/>
    </row>
    <row r="2811" spans="1:9">
      <c r="A2811" s="18">
        <v>4</v>
      </c>
      <c r="B2811" s="18">
        <v>28</v>
      </c>
      <c r="C2811" s="18">
        <v>0</v>
      </c>
      <c r="D2811" s="18">
        <v>0.61950294100000003</v>
      </c>
      <c r="E2811" s="101">
        <f t="shared" si="43"/>
        <v>0.56937070012415147</v>
      </c>
      <c r="F2811" s="94"/>
      <c r="G2811" s="1"/>
      <c r="H2811" s="1"/>
      <c r="I2811" s="1"/>
    </row>
    <row r="2812" spans="1:9">
      <c r="A2812" s="18">
        <v>4</v>
      </c>
      <c r="B2812" s="18">
        <v>28</v>
      </c>
      <c r="C2812" s="18">
        <v>1</v>
      </c>
      <c r="D2812" s="18">
        <v>0.57765128700000001</v>
      </c>
      <c r="E2812" s="101">
        <f t="shared" si="43"/>
        <v>0.53090582132814634</v>
      </c>
      <c r="F2812" s="94"/>
      <c r="G2812" s="1"/>
      <c r="H2812" s="1"/>
      <c r="I2812" s="1"/>
    </row>
    <row r="2813" spans="1:9">
      <c r="A2813" s="18">
        <v>4</v>
      </c>
      <c r="B2813" s="18">
        <v>28</v>
      </c>
      <c r="C2813" s="18">
        <v>2</v>
      </c>
      <c r="D2813" s="18">
        <v>0.57515530599999998</v>
      </c>
      <c r="E2813" s="101">
        <f t="shared" si="43"/>
        <v>0.5286118234220627</v>
      </c>
      <c r="F2813" s="94"/>
      <c r="G2813" s="1"/>
      <c r="H2813" s="1"/>
      <c r="I2813" s="1"/>
    </row>
    <row r="2814" spans="1:9">
      <c r="A2814" s="18">
        <v>4</v>
      </c>
      <c r="B2814" s="18">
        <v>28</v>
      </c>
      <c r="C2814" s="18">
        <v>3</v>
      </c>
      <c r="D2814" s="18">
        <v>0.58105809799999997</v>
      </c>
      <c r="E2814" s="101">
        <f t="shared" si="43"/>
        <v>0.53403694183764627</v>
      </c>
      <c r="F2814" s="94"/>
      <c r="G2814" s="1"/>
      <c r="H2814" s="1"/>
      <c r="I2814" s="1"/>
    </row>
    <row r="2815" spans="1:9">
      <c r="A2815" s="18">
        <v>4</v>
      </c>
      <c r="B2815" s="18">
        <v>28</v>
      </c>
      <c r="C2815" s="18">
        <v>4</v>
      </c>
      <c r="D2815" s="18">
        <v>0.63940905400000003</v>
      </c>
      <c r="E2815" s="101">
        <f t="shared" si="43"/>
        <v>0.58766594417459173</v>
      </c>
      <c r="F2815" s="94"/>
      <c r="G2815" s="1"/>
      <c r="H2815" s="1"/>
      <c r="I2815" s="1"/>
    </row>
    <row r="2816" spans="1:9">
      <c r="A2816" s="18">
        <v>4</v>
      </c>
      <c r="B2816" s="18">
        <v>28</v>
      </c>
      <c r="C2816" s="18">
        <v>5</v>
      </c>
      <c r="D2816" s="18">
        <v>0.79867217400000001</v>
      </c>
      <c r="E2816" s="101">
        <f t="shared" si="43"/>
        <v>0.7340409621720555</v>
      </c>
      <c r="F2816" s="94"/>
      <c r="G2816" s="1"/>
      <c r="H2816" s="1"/>
      <c r="I2816" s="1"/>
    </row>
    <row r="2817" spans="1:9">
      <c r="A2817" s="18">
        <v>4</v>
      </c>
      <c r="B2817" s="18">
        <v>28</v>
      </c>
      <c r="C2817" s="18">
        <v>6</v>
      </c>
      <c r="D2817" s="18">
        <v>1.0281762379999999</v>
      </c>
      <c r="E2817" s="101">
        <f t="shared" si="43"/>
        <v>0.94497279308489368</v>
      </c>
      <c r="F2817" s="94"/>
      <c r="G2817" s="1"/>
      <c r="H2817" s="1"/>
      <c r="I2817" s="1"/>
    </row>
    <row r="2818" spans="1:9">
      <c r="A2818" s="18">
        <v>4</v>
      </c>
      <c r="B2818" s="18">
        <v>28</v>
      </c>
      <c r="C2818" s="18">
        <v>7</v>
      </c>
      <c r="D2818" s="18">
        <v>0.95220678400000003</v>
      </c>
      <c r="E2818" s="101">
        <f t="shared" si="43"/>
        <v>0.87515104027415214</v>
      </c>
      <c r="F2818" s="94"/>
      <c r="G2818" s="1"/>
      <c r="H2818" s="1"/>
      <c r="I2818" s="1"/>
    </row>
    <row r="2819" spans="1:9">
      <c r="A2819" s="18">
        <v>4</v>
      </c>
      <c r="B2819" s="18">
        <v>28</v>
      </c>
      <c r="C2819" s="18">
        <v>8</v>
      </c>
      <c r="D2819" s="18">
        <v>0.842447104</v>
      </c>
      <c r="E2819" s="101">
        <f t="shared" si="43"/>
        <v>0.77427347906980126</v>
      </c>
      <c r="F2819" s="94"/>
      <c r="G2819" s="1"/>
      <c r="H2819" s="1"/>
      <c r="I2819" s="1"/>
    </row>
    <row r="2820" spans="1:9">
      <c r="A2820" s="18">
        <v>4</v>
      </c>
      <c r="B2820" s="18">
        <v>28</v>
      </c>
      <c r="C2820" s="18">
        <v>9</v>
      </c>
      <c r="D2820" s="18">
        <v>0.82966760699999997</v>
      </c>
      <c r="E2820" s="101">
        <f t="shared" ref="E2820:E2883" si="44">D2820/H$15</f>
        <v>0.76252814152163861</v>
      </c>
      <c r="F2820" s="94"/>
      <c r="G2820" s="1"/>
      <c r="H2820" s="1"/>
      <c r="I2820" s="1"/>
    </row>
    <row r="2821" spans="1:9">
      <c r="A2821" s="18">
        <v>4</v>
      </c>
      <c r="B2821" s="18">
        <v>28</v>
      </c>
      <c r="C2821" s="18">
        <v>10</v>
      </c>
      <c r="D2821" s="18">
        <v>0.82427814600000004</v>
      </c>
      <c r="E2821" s="101">
        <f t="shared" si="44"/>
        <v>0.75757481365218826</v>
      </c>
      <c r="F2821" s="94"/>
      <c r="G2821" s="1"/>
      <c r="H2821" s="1"/>
      <c r="I2821" s="1"/>
    </row>
    <row r="2822" spans="1:9">
      <c r="A2822" s="18">
        <v>4</v>
      </c>
      <c r="B2822" s="18">
        <v>28</v>
      </c>
      <c r="C2822" s="18">
        <v>11</v>
      </c>
      <c r="D2822" s="18">
        <v>0.79219588900000004</v>
      </c>
      <c r="E2822" s="101">
        <f t="shared" si="44"/>
        <v>0.7280887597197131</v>
      </c>
      <c r="F2822" s="94"/>
      <c r="G2822" s="1"/>
      <c r="H2822" s="1"/>
      <c r="I2822" s="1"/>
    </row>
    <row r="2823" spans="1:9">
      <c r="A2823" s="18">
        <v>4</v>
      </c>
      <c r="B2823" s="18">
        <v>28</v>
      </c>
      <c r="C2823" s="18">
        <v>12</v>
      </c>
      <c r="D2823" s="18">
        <v>0.75645721600000004</v>
      </c>
      <c r="E2823" s="101">
        <f t="shared" si="44"/>
        <v>0.69524217914550057</v>
      </c>
      <c r="F2823" s="94"/>
      <c r="G2823" s="1"/>
      <c r="H2823" s="1"/>
      <c r="I2823" s="1"/>
    </row>
    <row r="2824" spans="1:9">
      <c r="A2824" s="18">
        <v>4</v>
      </c>
      <c r="B2824" s="18">
        <v>28</v>
      </c>
      <c r="C2824" s="18">
        <v>13</v>
      </c>
      <c r="D2824" s="18">
        <v>0.73838706499999995</v>
      </c>
      <c r="E2824" s="101">
        <f t="shared" si="44"/>
        <v>0.67863432493642883</v>
      </c>
      <c r="F2824" s="94"/>
      <c r="G2824" s="1"/>
      <c r="H2824" s="1"/>
      <c r="I2824" s="1"/>
    </row>
    <row r="2825" spans="1:9">
      <c r="A2825" s="18">
        <v>4</v>
      </c>
      <c r="B2825" s="18">
        <v>28</v>
      </c>
      <c r="C2825" s="18">
        <v>14</v>
      </c>
      <c r="D2825" s="18">
        <v>0.762569881</v>
      </c>
      <c r="E2825" s="101">
        <f t="shared" si="44"/>
        <v>0.70086018693906549</v>
      </c>
      <c r="F2825" s="94"/>
      <c r="G2825" s="1"/>
      <c r="H2825" s="1"/>
      <c r="I2825" s="1"/>
    </row>
    <row r="2826" spans="1:9">
      <c r="A2826" s="18">
        <v>4</v>
      </c>
      <c r="B2826" s="18">
        <v>28</v>
      </c>
      <c r="C2826" s="18">
        <v>15</v>
      </c>
      <c r="D2826" s="18">
        <v>0.87927972700000001</v>
      </c>
      <c r="E2826" s="101">
        <f t="shared" si="44"/>
        <v>0.80812548356725677</v>
      </c>
      <c r="F2826" s="94"/>
      <c r="G2826" s="1"/>
      <c r="H2826" s="1"/>
      <c r="I2826" s="1"/>
    </row>
    <row r="2827" spans="1:9">
      <c r="A2827" s="18">
        <v>4</v>
      </c>
      <c r="B2827" s="18">
        <v>28</v>
      </c>
      <c r="C2827" s="18">
        <v>16</v>
      </c>
      <c r="D2827" s="18">
        <v>1.0840877710000001</v>
      </c>
      <c r="E2827" s="101">
        <f t="shared" si="44"/>
        <v>0.99635977865406267</v>
      </c>
      <c r="F2827" s="94"/>
      <c r="G2827" s="1"/>
      <c r="H2827" s="1"/>
      <c r="I2827" s="1"/>
    </row>
    <row r="2828" spans="1:9">
      <c r="A2828" s="18">
        <v>4</v>
      </c>
      <c r="B2828" s="18">
        <v>28</v>
      </c>
      <c r="C2828" s="18">
        <v>17</v>
      </c>
      <c r="D2828" s="18">
        <v>1.211238821</v>
      </c>
      <c r="E2828" s="101">
        <f t="shared" si="44"/>
        <v>1.113221342286286</v>
      </c>
      <c r="F2828" s="94"/>
      <c r="G2828" s="1"/>
      <c r="H2828" s="1"/>
      <c r="I2828" s="1"/>
    </row>
    <row r="2829" spans="1:9">
      <c r="A2829" s="18">
        <v>4</v>
      </c>
      <c r="B2829" s="18">
        <v>28</v>
      </c>
      <c r="C2829" s="18">
        <v>18</v>
      </c>
      <c r="D2829" s="18">
        <v>1.328009784</v>
      </c>
      <c r="E2829" s="101">
        <f t="shared" si="44"/>
        <v>1.2205428101233229</v>
      </c>
      <c r="F2829" s="94"/>
      <c r="G2829" s="1"/>
      <c r="H2829" s="1"/>
      <c r="I2829" s="1"/>
    </row>
    <row r="2830" spans="1:9">
      <c r="A2830" s="18">
        <v>4</v>
      </c>
      <c r="B2830" s="18">
        <v>28</v>
      </c>
      <c r="C2830" s="18">
        <v>19</v>
      </c>
      <c r="D2830" s="18">
        <v>1.5749112890000001</v>
      </c>
      <c r="E2830" s="101">
        <f t="shared" si="44"/>
        <v>1.447464223178498</v>
      </c>
      <c r="F2830" s="94"/>
      <c r="G2830" s="1"/>
      <c r="H2830" s="1"/>
      <c r="I2830" s="1"/>
    </row>
    <row r="2831" spans="1:9">
      <c r="A2831" s="18">
        <v>4</v>
      </c>
      <c r="B2831" s="18">
        <v>28</v>
      </c>
      <c r="C2831" s="18">
        <v>20</v>
      </c>
      <c r="D2831" s="18">
        <v>1.599415904</v>
      </c>
      <c r="E2831" s="101">
        <f t="shared" si="44"/>
        <v>1.4699858431344923</v>
      </c>
      <c r="F2831" s="94"/>
      <c r="G2831" s="1"/>
      <c r="H2831" s="1"/>
      <c r="I2831" s="1"/>
    </row>
    <row r="2832" spans="1:9">
      <c r="A2832" s="18">
        <v>4</v>
      </c>
      <c r="B2832" s="18">
        <v>28</v>
      </c>
      <c r="C2832" s="18">
        <v>21</v>
      </c>
      <c r="D2832" s="18">
        <v>1.2942479570000001</v>
      </c>
      <c r="E2832" s="101">
        <f t="shared" si="44"/>
        <v>1.1895131025880679</v>
      </c>
      <c r="F2832" s="94"/>
      <c r="G2832" s="1"/>
      <c r="H2832" s="1"/>
      <c r="I2832" s="1"/>
    </row>
    <row r="2833" spans="1:9">
      <c r="A2833" s="18">
        <v>4</v>
      </c>
      <c r="B2833" s="18">
        <v>28</v>
      </c>
      <c r="C2833" s="18">
        <v>22</v>
      </c>
      <c r="D2833" s="18">
        <v>1.0136844279999999</v>
      </c>
      <c r="E2833" s="101">
        <f t="shared" si="44"/>
        <v>0.93165370860654229</v>
      </c>
      <c r="F2833" s="94"/>
      <c r="G2833" s="1"/>
      <c r="H2833" s="1"/>
      <c r="I2833" s="1"/>
    </row>
    <row r="2834" spans="1:9">
      <c r="A2834" s="18">
        <v>4</v>
      </c>
      <c r="B2834" s="18">
        <v>28</v>
      </c>
      <c r="C2834" s="18">
        <v>23</v>
      </c>
      <c r="D2834" s="18">
        <v>0.72869435199999999</v>
      </c>
      <c r="E2834" s="101">
        <f t="shared" si="44"/>
        <v>0.66972597854826788</v>
      </c>
      <c r="F2834" s="94"/>
      <c r="G2834" s="1"/>
      <c r="H2834" s="1"/>
      <c r="I2834" s="1"/>
    </row>
    <row r="2835" spans="1:9">
      <c r="A2835" s="18">
        <v>4</v>
      </c>
      <c r="B2835" s="18">
        <v>29</v>
      </c>
      <c r="C2835" s="18">
        <v>0</v>
      </c>
      <c r="D2835" s="18">
        <v>0.63678569399999996</v>
      </c>
      <c r="E2835" s="101">
        <f t="shared" si="44"/>
        <v>0.585254875201349</v>
      </c>
      <c r="F2835" s="94"/>
      <c r="G2835" s="1"/>
      <c r="H2835" s="1"/>
      <c r="I2835" s="1"/>
    </row>
    <row r="2836" spans="1:9">
      <c r="A2836" s="18">
        <v>4</v>
      </c>
      <c r="B2836" s="18">
        <v>29</v>
      </c>
      <c r="C2836" s="18">
        <v>1</v>
      </c>
      <c r="D2836" s="18">
        <v>0.60214635000000005</v>
      </c>
      <c r="E2836" s="101">
        <f t="shared" si="44"/>
        <v>0.553418662263788</v>
      </c>
      <c r="F2836" s="94"/>
      <c r="G2836" s="1"/>
      <c r="H2836" s="1"/>
      <c r="I2836" s="1"/>
    </row>
    <row r="2837" spans="1:9">
      <c r="A2837" s="18">
        <v>4</v>
      </c>
      <c r="B2837" s="18">
        <v>29</v>
      </c>
      <c r="C2837" s="18">
        <v>2</v>
      </c>
      <c r="D2837" s="18">
        <v>0.60724981700000003</v>
      </c>
      <c r="E2837" s="101">
        <f t="shared" si="44"/>
        <v>0.55810913972005316</v>
      </c>
      <c r="F2837" s="94"/>
      <c r="G2837" s="1"/>
      <c r="H2837" s="1"/>
      <c r="I2837" s="1"/>
    </row>
    <row r="2838" spans="1:9">
      <c r="A2838" s="18">
        <v>4</v>
      </c>
      <c r="B2838" s="18">
        <v>29</v>
      </c>
      <c r="C2838" s="18">
        <v>3</v>
      </c>
      <c r="D2838" s="18">
        <v>0.61702900000000005</v>
      </c>
      <c r="E2838" s="101">
        <f t="shared" si="44"/>
        <v>0.56709695866787668</v>
      </c>
      <c r="F2838" s="94"/>
      <c r="G2838" s="1"/>
      <c r="H2838" s="1"/>
      <c r="I2838" s="1"/>
    </row>
    <row r="2839" spans="1:9">
      <c r="A2839" s="18">
        <v>4</v>
      </c>
      <c r="B2839" s="18">
        <v>29</v>
      </c>
      <c r="C2839" s="18">
        <v>4</v>
      </c>
      <c r="D2839" s="18">
        <v>0.67840870200000003</v>
      </c>
      <c r="E2839" s="101">
        <f t="shared" si="44"/>
        <v>0.62350961079304523</v>
      </c>
      <c r="F2839" s="94"/>
      <c r="G2839" s="1"/>
      <c r="H2839" s="1"/>
      <c r="I2839" s="1"/>
    </row>
    <row r="2840" spans="1:9">
      <c r="A2840" s="18">
        <v>4</v>
      </c>
      <c r="B2840" s="18">
        <v>29</v>
      </c>
      <c r="C2840" s="18">
        <v>5</v>
      </c>
      <c r="D2840" s="18">
        <v>0.85780498199999999</v>
      </c>
      <c r="E2840" s="101">
        <f t="shared" si="44"/>
        <v>0.78838854644166267</v>
      </c>
      <c r="F2840" s="94"/>
      <c r="G2840" s="1"/>
      <c r="H2840" s="1"/>
      <c r="I2840" s="1"/>
    </row>
    <row r="2841" spans="1:9">
      <c r="A2841" s="18">
        <v>4</v>
      </c>
      <c r="B2841" s="18">
        <v>29</v>
      </c>
      <c r="C2841" s="18">
        <v>6</v>
      </c>
      <c r="D2841" s="18">
        <v>1.0845877799999999</v>
      </c>
      <c r="E2841" s="101">
        <f t="shared" si="44"/>
        <v>0.99681932526079664</v>
      </c>
      <c r="F2841" s="94"/>
      <c r="G2841" s="1"/>
      <c r="H2841" s="1"/>
      <c r="I2841" s="1"/>
    </row>
    <row r="2842" spans="1:9">
      <c r="A2842" s="18">
        <v>4</v>
      </c>
      <c r="B2842" s="18">
        <v>29</v>
      </c>
      <c r="C2842" s="18">
        <v>7</v>
      </c>
      <c r="D2842" s="18">
        <v>1.018601359</v>
      </c>
      <c r="E2842" s="101">
        <f t="shared" si="44"/>
        <v>0.93617274517707605</v>
      </c>
      <c r="F2842" s="94"/>
      <c r="G2842" s="1"/>
      <c r="H2842" s="1"/>
      <c r="I2842" s="1"/>
    </row>
    <row r="2843" spans="1:9">
      <c r="A2843" s="18">
        <v>4</v>
      </c>
      <c r="B2843" s="18">
        <v>29</v>
      </c>
      <c r="C2843" s="18">
        <v>8</v>
      </c>
      <c r="D2843" s="18">
        <v>0.91871614899999998</v>
      </c>
      <c r="E2843" s="101">
        <f t="shared" si="44"/>
        <v>0.84437057897921142</v>
      </c>
      <c r="F2843" s="94"/>
      <c r="G2843" s="1"/>
      <c r="H2843" s="1"/>
      <c r="I2843" s="1"/>
    </row>
    <row r="2844" spans="1:9">
      <c r="A2844" s="18">
        <v>4</v>
      </c>
      <c r="B2844" s="18">
        <v>29</v>
      </c>
      <c r="C2844" s="18">
        <v>9</v>
      </c>
      <c r="D2844" s="18">
        <v>0.91766192899999999</v>
      </c>
      <c r="E2844" s="101">
        <f t="shared" si="44"/>
        <v>0.843401669972071</v>
      </c>
      <c r="F2844" s="94"/>
      <c r="G2844" s="1"/>
      <c r="H2844" s="1"/>
      <c r="I2844" s="1"/>
    </row>
    <row r="2845" spans="1:9">
      <c r="A2845" s="18">
        <v>4</v>
      </c>
      <c r="B2845" s="18">
        <v>29</v>
      </c>
      <c r="C2845" s="18">
        <v>10</v>
      </c>
      <c r="D2845" s="18">
        <v>0.90525389599999995</v>
      </c>
      <c r="E2845" s="101">
        <f t="shared" si="44"/>
        <v>0.83199773632008589</v>
      </c>
      <c r="F2845" s="94"/>
      <c r="G2845" s="1"/>
      <c r="H2845" s="1"/>
      <c r="I2845" s="1"/>
    </row>
    <row r="2846" spans="1:9">
      <c r="A2846" s="18">
        <v>4</v>
      </c>
      <c r="B2846" s="18">
        <v>29</v>
      </c>
      <c r="C2846" s="18">
        <v>11</v>
      </c>
      <c r="D2846" s="18">
        <v>0.86467060900000003</v>
      </c>
      <c r="E2846" s="101">
        <f t="shared" si="44"/>
        <v>0.79469858404289062</v>
      </c>
      <c r="F2846" s="94"/>
      <c r="G2846" s="1"/>
      <c r="H2846" s="1"/>
      <c r="I2846" s="1"/>
    </row>
    <row r="2847" spans="1:9">
      <c r="A2847" s="18">
        <v>4</v>
      </c>
      <c r="B2847" s="18">
        <v>29</v>
      </c>
      <c r="C2847" s="18">
        <v>12</v>
      </c>
      <c r="D2847" s="18">
        <v>0.81877794999999998</v>
      </c>
      <c r="E2847" s="101">
        <f t="shared" si="44"/>
        <v>0.75251971182767552</v>
      </c>
      <c r="F2847" s="94"/>
      <c r="G2847" s="1"/>
      <c r="H2847" s="1"/>
      <c r="I2847" s="1"/>
    </row>
    <row r="2848" spans="1:9">
      <c r="A2848" s="18">
        <v>4</v>
      </c>
      <c r="B2848" s="18">
        <v>29</v>
      </c>
      <c r="C2848" s="18">
        <v>13</v>
      </c>
      <c r="D2848" s="18">
        <v>0.79080039199999996</v>
      </c>
      <c r="E2848" s="101">
        <f t="shared" si="44"/>
        <v>0.72680619098383492</v>
      </c>
      <c r="F2848" s="94"/>
      <c r="G2848" s="1"/>
      <c r="H2848" s="1"/>
      <c r="I2848" s="1"/>
    </row>
    <row r="2849" spans="1:9">
      <c r="A2849" s="18">
        <v>4</v>
      </c>
      <c r="B2849" s="18">
        <v>29</v>
      </c>
      <c r="C2849" s="18">
        <v>14</v>
      </c>
      <c r="D2849" s="18">
        <v>0.80030961599999995</v>
      </c>
      <c r="E2849" s="101">
        <f t="shared" si="44"/>
        <v>0.73554589691287808</v>
      </c>
      <c r="F2849" s="94"/>
      <c r="G2849" s="1"/>
      <c r="H2849" s="1"/>
      <c r="I2849" s="1"/>
    </row>
    <row r="2850" spans="1:9">
      <c r="A2850" s="18">
        <v>4</v>
      </c>
      <c r="B2850" s="18">
        <v>29</v>
      </c>
      <c r="C2850" s="18">
        <v>15</v>
      </c>
      <c r="D2850" s="18">
        <v>0.91519764699999995</v>
      </c>
      <c r="E2850" s="101">
        <f t="shared" si="44"/>
        <v>0.84113680587735251</v>
      </c>
      <c r="F2850" s="94"/>
      <c r="G2850" s="1"/>
      <c r="H2850" s="1"/>
      <c r="I2850" s="1"/>
    </row>
    <row r="2851" spans="1:9">
      <c r="A2851" s="18">
        <v>4</v>
      </c>
      <c r="B2851" s="18">
        <v>29</v>
      </c>
      <c r="C2851" s="18">
        <v>16</v>
      </c>
      <c r="D2851" s="18">
        <v>1.1194397009999999</v>
      </c>
      <c r="E2851" s="101">
        <f t="shared" si="44"/>
        <v>1.028850912759655</v>
      </c>
      <c r="F2851" s="94"/>
      <c r="G2851" s="1"/>
      <c r="H2851" s="1"/>
      <c r="I2851" s="1"/>
    </row>
    <row r="2852" spans="1:9">
      <c r="A2852" s="18">
        <v>4</v>
      </c>
      <c r="B2852" s="18">
        <v>29</v>
      </c>
      <c r="C2852" s="18">
        <v>17</v>
      </c>
      <c r="D2852" s="18">
        <v>1.245549137</v>
      </c>
      <c r="E2852" s="101">
        <f t="shared" si="44"/>
        <v>1.1447551532652411</v>
      </c>
      <c r="F2852" s="94"/>
      <c r="G2852" s="1"/>
      <c r="H2852" s="1"/>
      <c r="I2852" s="1"/>
    </row>
    <row r="2853" spans="1:9">
      <c r="A2853" s="18">
        <v>4</v>
      </c>
      <c r="B2853" s="18">
        <v>29</v>
      </c>
      <c r="C2853" s="18">
        <v>18</v>
      </c>
      <c r="D2853" s="18">
        <v>1.362254539</v>
      </c>
      <c r="E2853" s="101">
        <f t="shared" si="44"/>
        <v>1.2520163655167107</v>
      </c>
      <c r="F2853" s="94"/>
      <c r="G2853" s="1"/>
      <c r="H2853" s="1"/>
      <c r="I2853" s="1"/>
    </row>
    <row r="2854" spans="1:9">
      <c r="A2854" s="18">
        <v>4</v>
      </c>
      <c r="B2854" s="18">
        <v>29</v>
      </c>
      <c r="C2854" s="18">
        <v>19</v>
      </c>
      <c r="D2854" s="18">
        <v>1.609978355</v>
      </c>
      <c r="E2854" s="101">
        <f t="shared" si="44"/>
        <v>1.4796935454275424</v>
      </c>
      <c r="F2854" s="94"/>
      <c r="G2854" s="1"/>
      <c r="H2854" s="1"/>
      <c r="I2854" s="1"/>
    </row>
    <row r="2855" spans="1:9">
      <c r="A2855" s="18">
        <v>4</v>
      </c>
      <c r="B2855" s="18">
        <v>29</v>
      </c>
      <c r="C2855" s="18">
        <v>20</v>
      </c>
      <c r="D2855" s="18">
        <v>1.6446618040000001</v>
      </c>
      <c r="E2855" s="101">
        <f t="shared" si="44"/>
        <v>1.5115702942416378</v>
      </c>
      <c r="F2855" s="94"/>
      <c r="G2855" s="1"/>
      <c r="H2855" s="1"/>
      <c r="I2855" s="1"/>
    </row>
    <row r="2856" spans="1:9">
      <c r="A2856" s="18">
        <v>4</v>
      </c>
      <c r="B2856" s="18">
        <v>29</v>
      </c>
      <c r="C2856" s="18">
        <v>21</v>
      </c>
      <c r="D2856" s="18">
        <v>1.3393789840000001</v>
      </c>
      <c r="E2856" s="101">
        <f t="shared" si="44"/>
        <v>1.2309919766008903</v>
      </c>
      <c r="F2856" s="94"/>
      <c r="G2856" s="1"/>
      <c r="H2856" s="1"/>
      <c r="I2856" s="1"/>
    </row>
    <row r="2857" spans="1:9">
      <c r="A2857" s="18">
        <v>4</v>
      </c>
      <c r="B2857" s="18">
        <v>29</v>
      </c>
      <c r="C2857" s="18">
        <v>22</v>
      </c>
      <c r="D2857" s="18">
        <v>1.039777277</v>
      </c>
      <c r="E2857" s="101">
        <f t="shared" si="44"/>
        <v>0.95563503737857758</v>
      </c>
      <c r="F2857" s="94"/>
      <c r="G2857" s="1"/>
      <c r="H2857" s="1"/>
      <c r="I2857" s="1"/>
    </row>
    <row r="2858" spans="1:9">
      <c r="A2858" s="18">
        <v>4</v>
      </c>
      <c r="B2858" s="18">
        <v>29</v>
      </c>
      <c r="C2858" s="18">
        <v>23</v>
      </c>
      <c r="D2858" s="18">
        <v>0.74144423199999998</v>
      </c>
      <c r="E2858" s="101">
        <f t="shared" si="44"/>
        <v>0.6814440958026925</v>
      </c>
      <c r="F2858" s="94"/>
      <c r="G2858" s="1"/>
      <c r="H2858" s="1"/>
      <c r="I2858" s="1"/>
    </row>
    <row r="2859" spans="1:9">
      <c r="A2859" s="18">
        <v>4</v>
      </c>
      <c r="B2859" s="18">
        <v>30</v>
      </c>
      <c r="C2859" s="18">
        <v>0</v>
      </c>
      <c r="D2859" s="18">
        <v>0.63703191999999997</v>
      </c>
      <c r="E2859" s="101">
        <f t="shared" si="44"/>
        <v>0.5854811757735181</v>
      </c>
      <c r="F2859" s="94"/>
      <c r="G2859" s="1"/>
      <c r="H2859" s="1"/>
      <c r="I2859" s="1"/>
    </row>
    <row r="2860" spans="1:9">
      <c r="A2860" s="18">
        <v>4</v>
      </c>
      <c r="B2860" s="18">
        <v>30</v>
      </c>
      <c r="C2860" s="18">
        <v>1</v>
      </c>
      <c r="D2860" s="18">
        <v>0.59157552400000002</v>
      </c>
      <c r="E2860" s="101">
        <f t="shared" si="44"/>
        <v>0.54370326270362579</v>
      </c>
      <c r="F2860" s="94"/>
      <c r="G2860" s="1"/>
      <c r="H2860" s="1"/>
      <c r="I2860" s="1"/>
    </row>
    <row r="2861" spans="1:9">
      <c r="A2861" s="18">
        <v>4</v>
      </c>
      <c r="B2861" s="18">
        <v>30</v>
      </c>
      <c r="C2861" s="18">
        <v>2</v>
      </c>
      <c r="D2861" s="18">
        <v>0.58509509500000001</v>
      </c>
      <c r="E2861" s="101">
        <f t="shared" si="44"/>
        <v>0.53774725159756254</v>
      </c>
      <c r="F2861" s="94"/>
      <c r="G2861" s="1"/>
      <c r="H2861" s="1"/>
      <c r="I2861" s="1"/>
    </row>
    <row r="2862" spans="1:9">
      <c r="A2862" s="18">
        <v>4</v>
      </c>
      <c r="B2862" s="18">
        <v>30</v>
      </c>
      <c r="C2862" s="18">
        <v>3</v>
      </c>
      <c r="D2862" s="18">
        <v>0.58769386400000001</v>
      </c>
      <c r="E2862" s="101">
        <f t="shared" si="44"/>
        <v>0.54013571955641104</v>
      </c>
      <c r="F2862" s="94"/>
      <c r="G2862" s="1"/>
      <c r="H2862" s="1"/>
      <c r="I2862" s="1"/>
    </row>
    <row r="2863" spans="1:9">
      <c r="A2863" s="18">
        <v>4</v>
      </c>
      <c r="B2863" s="18">
        <v>30</v>
      </c>
      <c r="C2863" s="18">
        <v>4</v>
      </c>
      <c r="D2863" s="18">
        <v>0.64233564600000004</v>
      </c>
      <c r="E2863" s="101">
        <f t="shared" si="44"/>
        <v>0.59035570660465864</v>
      </c>
      <c r="F2863" s="94"/>
      <c r="G2863" s="1"/>
      <c r="H2863" s="1"/>
      <c r="I2863" s="1"/>
    </row>
    <row r="2864" spans="1:9">
      <c r="A2864" s="18">
        <v>4</v>
      </c>
      <c r="B2864" s="18">
        <v>30</v>
      </c>
      <c r="C2864" s="18">
        <v>5</v>
      </c>
      <c r="D2864" s="18">
        <v>0.80629221399999995</v>
      </c>
      <c r="E2864" s="101">
        <f t="shared" si="44"/>
        <v>0.7410443631611946</v>
      </c>
      <c r="F2864" s="94"/>
      <c r="G2864" s="1"/>
      <c r="H2864" s="1"/>
      <c r="I2864" s="1"/>
    </row>
    <row r="2865" spans="1:9">
      <c r="A2865" s="18">
        <v>4</v>
      </c>
      <c r="B2865" s="18">
        <v>30</v>
      </c>
      <c r="C2865" s="18">
        <v>6</v>
      </c>
      <c r="D2865" s="18">
        <v>1.0606771989999999</v>
      </c>
      <c r="E2865" s="101">
        <f t="shared" si="44"/>
        <v>0.97484366809544143</v>
      </c>
      <c r="F2865" s="94"/>
      <c r="G2865" s="1"/>
      <c r="H2865" s="1"/>
      <c r="I2865" s="1"/>
    </row>
    <row r="2866" spans="1:9">
      <c r="A2866" s="18">
        <v>4</v>
      </c>
      <c r="B2866" s="18">
        <v>30</v>
      </c>
      <c r="C2866" s="18">
        <v>7</v>
      </c>
      <c r="D2866" s="18">
        <v>1.002721601</v>
      </c>
      <c r="E2866" s="101">
        <f t="shared" si="44"/>
        <v>0.92157803007262884</v>
      </c>
      <c r="F2866" s="94"/>
      <c r="G2866" s="1"/>
      <c r="H2866" s="1"/>
      <c r="I2866" s="1"/>
    </row>
    <row r="2867" spans="1:9">
      <c r="A2867" s="18">
        <v>4</v>
      </c>
      <c r="B2867" s="18">
        <v>30</v>
      </c>
      <c r="C2867" s="18">
        <v>8</v>
      </c>
      <c r="D2867" s="18">
        <v>0.91762264699999996</v>
      </c>
      <c r="E2867" s="101">
        <f t="shared" si="44"/>
        <v>0.84336556680231656</v>
      </c>
      <c r="F2867" s="94"/>
      <c r="G2867" s="1"/>
      <c r="H2867" s="1"/>
      <c r="I2867" s="1"/>
    </row>
    <row r="2868" spans="1:9">
      <c r="A2868" s="18">
        <v>4</v>
      </c>
      <c r="B2868" s="18">
        <v>30</v>
      </c>
      <c r="C2868" s="18">
        <v>9</v>
      </c>
      <c r="D2868" s="18">
        <v>0.930136764</v>
      </c>
      <c r="E2868" s="101">
        <f t="shared" si="44"/>
        <v>0.85486699978377123</v>
      </c>
      <c r="F2868" s="94"/>
      <c r="G2868" s="1"/>
      <c r="H2868" s="1"/>
      <c r="I2868" s="1"/>
    </row>
    <row r="2869" spans="1:9">
      <c r="A2869" s="18">
        <v>4</v>
      </c>
      <c r="B2869" s="18">
        <v>30</v>
      </c>
      <c r="C2869" s="18">
        <v>10</v>
      </c>
      <c r="D2869" s="18">
        <v>0.94467076999999999</v>
      </c>
      <c r="E2869" s="101">
        <f t="shared" si="44"/>
        <v>0.86822486562129375</v>
      </c>
      <c r="F2869" s="94"/>
      <c r="G2869" s="1"/>
      <c r="H2869" s="1"/>
      <c r="I2869" s="1"/>
    </row>
    <row r="2870" spans="1:9">
      <c r="A2870" s="18">
        <v>4</v>
      </c>
      <c r="B2870" s="18">
        <v>30</v>
      </c>
      <c r="C2870" s="18">
        <v>11</v>
      </c>
      <c r="D2870" s="18">
        <v>0.91941955399999997</v>
      </c>
      <c r="E2870" s="101">
        <f t="shared" si="44"/>
        <v>0.8450170621043348</v>
      </c>
      <c r="F2870" s="94"/>
      <c r="G2870" s="1"/>
      <c r="H2870" s="1"/>
      <c r="I2870" s="1"/>
    </row>
    <row r="2871" spans="1:9">
      <c r="A2871" s="18">
        <v>4</v>
      </c>
      <c r="B2871" s="18">
        <v>30</v>
      </c>
      <c r="C2871" s="18">
        <v>12</v>
      </c>
      <c r="D2871" s="18">
        <v>0.89033760399999995</v>
      </c>
      <c r="E2871" s="101">
        <f t="shared" si="44"/>
        <v>0.81828852033866206</v>
      </c>
      <c r="F2871" s="94"/>
      <c r="G2871" s="1"/>
      <c r="H2871" s="1"/>
      <c r="I2871" s="1"/>
    </row>
    <row r="2872" spans="1:9">
      <c r="A2872" s="18">
        <v>4</v>
      </c>
      <c r="B2872" s="18">
        <v>30</v>
      </c>
      <c r="C2872" s="18">
        <v>13</v>
      </c>
      <c r="D2872" s="18">
        <v>0.85710223399999996</v>
      </c>
      <c r="E2872" s="101">
        <f t="shared" si="44"/>
        <v>0.78774266714991148</v>
      </c>
      <c r="F2872" s="94"/>
      <c r="G2872" s="1"/>
      <c r="H2872" s="1"/>
      <c r="I2872" s="1"/>
    </row>
    <row r="2873" spans="1:9">
      <c r="A2873" s="18">
        <v>4</v>
      </c>
      <c r="B2873" s="18">
        <v>30</v>
      </c>
      <c r="C2873" s="18">
        <v>14</v>
      </c>
      <c r="D2873" s="18">
        <v>0.85798996800000005</v>
      </c>
      <c r="E2873" s="101">
        <f t="shared" si="44"/>
        <v>0.78855856275855574</v>
      </c>
      <c r="F2873" s="94"/>
      <c r="G2873" s="1"/>
      <c r="H2873" s="1"/>
      <c r="I2873" s="1"/>
    </row>
    <row r="2874" spans="1:9">
      <c r="A2874" s="18">
        <v>4</v>
      </c>
      <c r="B2874" s="18">
        <v>30</v>
      </c>
      <c r="C2874" s="18">
        <v>15</v>
      </c>
      <c r="D2874" s="18">
        <v>0.95508053100000001</v>
      </c>
      <c r="E2874" s="101">
        <f t="shared" si="44"/>
        <v>0.87779223409758811</v>
      </c>
      <c r="F2874" s="94"/>
      <c r="G2874" s="1"/>
      <c r="H2874" s="1"/>
      <c r="I2874" s="1"/>
    </row>
    <row r="2875" spans="1:9">
      <c r="A2875" s="18">
        <v>4</v>
      </c>
      <c r="B2875" s="18">
        <v>30</v>
      </c>
      <c r="C2875" s="18">
        <v>16</v>
      </c>
      <c r="D2875" s="18">
        <v>1.147835843</v>
      </c>
      <c r="E2875" s="101">
        <f t="shared" si="44"/>
        <v>1.054949144392368</v>
      </c>
      <c r="F2875" s="94"/>
      <c r="G2875" s="1"/>
      <c r="H2875" s="1"/>
      <c r="I2875" s="1"/>
    </row>
    <row r="2876" spans="1:9">
      <c r="A2876" s="18">
        <v>4</v>
      </c>
      <c r="B2876" s="18">
        <v>30</v>
      </c>
      <c r="C2876" s="18">
        <v>17</v>
      </c>
      <c r="D2876" s="18">
        <v>1.274681518</v>
      </c>
      <c r="E2876" s="101">
        <f t="shared" si="44"/>
        <v>1.171530044986463</v>
      </c>
      <c r="F2876" s="94"/>
      <c r="G2876" s="1"/>
      <c r="H2876" s="1"/>
      <c r="I2876" s="1"/>
    </row>
    <row r="2877" spans="1:9">
      <c r="A2877" s="18">
        <v>4</v>
      </c>
      <c r="B2877" s="18">
        <v>30</v>
      </c>
      <c r="C2877" s="18">
        <v>18</v>
      </c>
      <c r="D2877" s="18">
        <v>1.386405441</v>
      </c>
      <c r="E2877" s="101">
        <f t="shared" si="44"/>
        <v>1.274212896106498</v>
      </c>
      <c r="F2877" s="94"/>
      <c r="G2877" s="1"/>
      <c r="H2877" s="1"/>
      <c r="I2877" s="1"/>
    </row>
    <row r="2878" spans="1:9">
      <c r="A2878" s="18">
        <v>4</v>
      </c>
      <c r="B2878" s="18">
        <v>30</v>
      </c>
      <c r="C2878" s="18">
        <v>19</v>
      </c>
      <c r="D2878" s="18">
        <v>1.632162538</v>
      </c>
      <c r="E2878" s="101">
        <f t="shared" si="44"/>
        <v>1.5000825104678106</v>
      </c>
      <c r="F2878" s="94"/>
      <c r="G2878" s="1"/>
      <c r="H2878" s="1"/>
      <c r="I2878" s="1"/>
    </row>
    <row r="2879" spans="1:9">
      <c r="A2879" s="18">
        <v>4</v>
      </c>
      <c r="B2879" s="18">
        <v>30</v>
      </c>
      <c r="C2879" s="18">
        <v>20</v>
      </c>
      <c r="D2879" s="18">
        <v>1.6625535950000001</v>
      </c>
      <c r="E2879" s="101">
        <f t="shared" si="44"/>
        <v>1.5280142219358326</v>
      </c>
      <c r="F2879" s="94"/>
      <c r="G2879" s="1"/>
      <c r="H2879" s="1"/>
      <c r="I2879" s="1"/>
    </row>
    <row r="2880" spans="1:9">
      <c r="A2880" s="18">
        <v>4</v>
      </c>
      <c r="B2880" s="18">
        <v>30</v>
      </c>
      <c r="C2880" s="18">
        <v>21</v>
      </c>
      <c r="D2880" s="18">
        <v>1.354614813</v>
      </c>
      <c r="E2880" s="101">
        <f t="shared" si="44"/>
        <v>1.244994871584244</v>
      </c>
      <c r="F2880" s="94"/>
      <c r="G2880" s="1"/>
      <c r="H2880" s="1"/>
      <c r="I2880" s="1"/>
    </row>
    <row r="2881" spans="1:9">
      <c r="A2881" s="18">
        <v>4</v>
      </c>
      <c r="B2881" s="18">
        <v>30</v>
      </c>
      <c r="C2881" s="18">
        <v>22</v>
      </c>
      <c r="D2881" s="18">
        <v>1.053333753</v>
      </c>
      <c r="E2881" s="101">
        <f t="shared" si="44"/>
        <v>0.96809447819878869</v>
      </c>
      <c r="F2881" s="94"/>
      <c r="G2881" s="1"/>
      <c r="H2881" s="1"/>
      <c r="I2881" s="1"/>
    </row>
    <row r="2882" spans="1:9">
      <c r="A2882" s="18">
        <v>4</v>
      </c>
      <c r="B2882" s="18">
        <v>30</v>
      </c>
      <c r="C2882" s="18">
        <v>23</v>
      </c>
      <c r="D2882" s="18">
        <v>0.754226701</v>
      </c>
      <c r="E2882" s="101">
        <f t="shared" si="44"/>
        <v>0.69319216484671864</v>
      </c>
      <c r="F2882" s="94"/>
      <c r="G2882" s="1"/>
      <c r="H2882" s="1"/>
      <c r="I2882" s="1"/>
    </row>
    <row r="2883" spans="1:9">
      <c r="A2883" s="18">
        <v>5</v>
      </c>
      <c r="B2883" s="18">
        <v>1</v>
      </c>
      <c r="C2883" s="18">
        <v>0</v>
      </c>
      <c r="D2883" s="18">
        <v>0.64492735700000003</v>
      </c>
      <c r="E2883" s="101">
        <f t="shared" si="44"/>
        <v>0.59273768772036961</v>
      </c>
      <c r="F2883" s="94"/>
      <c r="G2883" s="1"/>
      <c r="H2883" s="1"/>
      <c r="I2883" s="1"/>
    </row>
    <row r="2884" spans="1:9">
      <c r="A2884" s="18">
        <v>5</v>
      </c>
      <c r="B2884" s="18">
        <v>1</v>
      </c>
      <c r="C2884" s="18">
        <v>1</v>
      </c>
      <c r="D2884" s="18">
        <v>0.60572787400000005</v>
      </c>
      <c r="E2884" s="101">
        <f t="shared" ref="E2884:E2947" si="45">D2884/H$15</f>
        <v>0.55671035741554908</v>
      </c>
      <c r="F2884" s="94"/>
      <c r="G2884" s="1"/>
      <c r="H2884" s="1"/>
      <c r="I2884" s="1"/>
    </row>
    <row r="2885" spans="1:9">
      <c r="A2885" s="18">
        <v>5</v>
      </c>
      <c r="B2885" s="18">
        <v>1</v>
      </c>
      <c r="C2885" s="18">
        <v>2</v>
      </c>
      <c r="D2885" s="18">
        <v>0.608462858</v>
      </c>
      <c r="E2885" s="101">
        <f t="shared" si="45"/>
        <v>0.55922401740301364</v>
      </c>
      <c r="F2885" s="94"/>
      <c r="G2885" s="1"/>
      <c r="H2885" s="1"/>
      <c r="I2885" s="1"/>
    </row>
    <row r="2886" spans="1:9">
      <c r="A2886" s="18">
        <v>5</v>
      </c>
      <c r="B2886" s="18">
        <v>1</v>
      </c>
      <c r="C2886" s="18">
        <v>3</v>
      </c>
      <c r="D2886" s="18">
        <v>0.62051019500000004</v>
      </c>
      <c r="E2886" s="101">
        <f t="shared" si="45"/>
        <v>0.57029644377640454</v>
      </c>
      <c r="F2886" s="94"/>
      <c r="G2886" s="1"/>
      <c r="H2886" s="1"/>
      <c r="I2886" s="1"/>
    </row>
    <row r="2887" spans="1:9">
      <c r="A2887" s="18">
        <v>5</v>
      </c>
      <c r="B2887" s="18">
        <v>1</v>
      </c>
      <c r="C2887" s="18">
        <v>4</v>
      </c>
      <c r="D2887" s="18">
        <v>0.68236291900000001</v>
      </c>
      <c r="E2887" s="101">
        <f t="shared" si="45"/>
        <v>0.62714383938621154</v>
      </c>
      <c r="F2887" s="94"/>
      <c r="G2887" s="1"/>
      <c r="H2887" s="1"/>
      <c r="I2887" s="1"/>
    </row>
    <row r="2888" spans="1:9">
      <c r="A2888" s="18">
        <v>5</v>
      </c>
      <c r="B2888" s="18">
        <v>1</v>
      </c>
      <c r="C2888" s="18">
        <v>5</v>
      </c>
      <c r="D2888" s="18">
        <v>0.84297122899999999</v>
      </c>
      <c r="E2888" s="101">
        <f t="shared" si="45"/>
        <v>0.77475519012951122</v>
      </c>
      <c r="F2888" s="94"/>
      <c r="G2888" s="1"/>
      <c r="H2888" s="1"/>
      <c r="I2888" s="1"/>
    </row>
    <row r="2889" spans="1:9">
      <c r="A2889" s="18">
        <v>5</v>
      </c>
      <c r="B2889" s="18">
        <v>1</v>
      </c>
      <c r="C2889" s="18">
        <v>6</v>
      </c>
      <c r="D2889" s="18">
        <v>1.0178429040000001</v>
      </c>
      <c r="E2889" s="101">
        <f t="shared" si="45"/>
        <v>0.93547566688126427</v>
      </c>
      <c r="F2889" s="94"/>
      <c r="G2889" s="1"/>
      <c r="H2889" s="1"/>
      <c r="I2889" s="1"/>
    </row>
    <row r="2890" spans="1:9">
      <c r="A2890" s="18">
        <v>5</v>
      </c>
      <c r="B2890" s="18">
        <v>1</v>
      </c>
      <c r="C2890" s="18">
        <v>7</v>
      </c>
      <c r="D2890" s="18">
        <v>0.93248808000000005</v>
      </c>
      <c r="E2890" s="101">
        <f t="shared" si="45"/>
        <v>0.85702803946337647</v>
      </c>
      <c r="F2890" s="94"/>
      <c r="G2890" s="1"/>
      <c r="H2890" s="1"/>
      <c r="I2890" s="1"/>
    </row>
    <row r="2891" spans="1:9">
      <c r="A2891" s="18">
        <v>5</v>
      </c>
      <c r="B2891" s="18">
        <v>1</v>
      </c>
      <c r="C2891" s="18">
        <v>8</v>
      </c>
      <c r="D2891" s="18">
        <v>0.84826520000000005</v>
      </c>
      <c r="E2891" s="101">
        <f t="shared" si="45"/>
        <v>0.77962075536773501</v>
      </c>
      <c r="F2891" s="94"/>
      <c r="G2891" s="1"/>
      <c r="H2891" s="1"/>
      <c r="I2891" s="1"/>
    </row>
    <row r="2892" spans="1:9">
      <c r="A2892" s="18">
        <v>5</v>
      </c>
      <c r="B2892" s="18">
        <v>1</v>
      </c>
      <c r="C2892" s="18">
        <v>9</v>
      </c>
      <c r="D2892" s="18">
        <v>0.84125553900000005</v>
      </c>
      <c r="E2892" s="101">
        <f t="shared" si="45"/>
        <v>0.77317833947740766</v>
      </c>
      <c r="F2892" s="94"/>
      <c r="G2892" s="1"/>
      <c r="H2892" s="1"/>
      <c r="I2892" s="1"/>
    </row>
    <row r="2893" spans="1:9">
      <c r="A2893" s="18">
        <v>5</v>
      </c>
      <c r="B2893" s="18">
        <v>1</v>
      </c>
      <c r="C2893" s="18">
        <v>10</v>
      </c>
      <c r="D2893" s="18">
        <v>0.83214250000000001</v>
      </c>
      <c r="E2893" s="101">
        <f t="shared" si="45"/>
        <v>0.76480275793890329</v>
      </c>
      <c r="F2893" s="94"/>
      <c r="G2893" s="1"/>
      <c r="H2893" s="1"/>
      <c r="I2893" s="1"/>
    </row>
    <row r="2894" spans="1:9">
      <c r="A2894" s="18">
        <v>5</v>
      </c>
      <c r="B2894" s="18">
        <v>1</v>
      </c>
      <c r="C2894" s="18">
        <v>11</v>
      </c>
      <c r="D2894" s="18">
        <v>0.79631726700000005</v>
      </c>
      <c r="E2894" s="101">
        <f t="shared" si="45"/>
        <v>0.73187662208812798</v>
      </c>
      <c r="F2894" s="94"/>
      <c r="G2894" s="1"/>
      <c r="H2894" s="1"/>
      <c r="I2894" s="1"/>
    </row>
    <row r="2895" spans="1:9">
      <c r="A2895" s="18">
        <v>5</v>
      </c>
      <c r="B2895" s="18">
        <v>1</v>
      </c>
      <c r="C2895" s="18">
        <v>12</v>
      </c>
      <c r="D2895" s="18">
        <v>0.75632460199999996</v>
      </c>
      <c r="E2895" s="101">
        <f t="shared" si="45"/>
        <v>0.6951202967119734</v>
      </c>
      <c r="F2895" s="94"/>
      <c r="G2895" s="1"/>
      <c r="H2895" s="1"/>
      <c r="I2895" s="1"/>
    </row>
    <row r="2896" spans="1:9">
      <c r="A2896" s="18">
        <v>5</v>
      </c>
      <c r="B2896" s="18">
        <v>1</v>
      </c>
      <c r="C2896" s="18">
        <v>13</v>
      </c>
      <c r="D2896" s="18">
        <v>0.73432102200000005</v>
      </c>
      <c r="E2896" s="101">
        <f t="shared" si="45"/>
        <v>0.67489731967555333</v>
      </c>
      <c r="F2896" s="94"/>
      <c r="G2896" s="1"/>
      <c r="H2896" s="1"/>
      <c r="I2896" s="1"/>
    </row>
    <row r="2897" spans="1:9">
      <c r="A2897" s="18">
        <v>5</v>
      </c>
      <c r="B2897" s="18">
        <v>1</v>
      </c>
      <c r="C2897" s="18">
        <v>14</v>
      </c>
      <c r="D2897" s="18">
        <v>0.74914321800000006</v>
      </c>
      <c r="E2897" s="101">
        <f t="shared" si="45"/>
        <v>0.68852005421862861</v>
      </c>
      <c r="F2897" s="94"/>
      <c r="G2897" s="1"/>
      <c r="H2897" s="1"/>
      <c r="I2897" s="1"/>
    </row>
    <row r="2898" spans="1:9">
      <c r="A2898" s="18">
        <v>5</v>
      </c>
      <c r="B2898" s="18">
        <v>1</v>
      </c>
      <c r="C2898" s="18">
        <v>15</v>
      </c>
      <c r="D2898" s="18">
        <v>0.86513635600000005</v>
      </c>
      <c r="E2898" s="101">
        <f t="shared" si="45"/>
        <v>0.7951266412447543</v>
      </c>
      <c r="F2898" s="94"/>
      <c r="G2898" s="1"/>
      <c r="H2898" s="1"/>
      <c r="I2898" s="1"/>
    </row>
    <row r="2899" spans="1:9">
      <c r="A2899" s="18">
        <v>5</v>
      </c>
      <c r="B2899" s="18">
        <v>1</v>
      </c>
      <c r="C2899" s="18">
        <v>16</v>
      </c>
      <c r="D2899" s="18">
        <v>1.057851976</v>
      </c>
      <c r="E2899" s="101">
        <f t="shared" si="45"/>
        <v>0.97224707154834489</v>
      </c>
      <c r="F2899" s="94"/>
      <c r="G2899" s="1"/>
      <c r="H2899" s="1"/>
      <c r="I2899" s="1"/>
    </row>
    <row r="2900" spans="1:9">
      <c r="A2900" s="18">
        <v>5</v>
      </c>
      <c r="B2900" s="18">
        <v>1</v>
      </c>
      <c r="C2900" s="18">
        <v>17</v>
      </c>
      <c r="D2900" s="18">
        <v>1.155231772</v>
      </c>
      <c r="E2900" s="101">
        <f t="shared" si="45"/>
        <v>1.0617465701898969</v>
      </c>
      <c r="F2900" s="94"/>
      <c r="G2900" s="1"/>
      <c r="H2900" s="1"/>
      <c r="I2900" s="1"/>
    </row>
    <row r="2901" spans="1:9">
      <c r="A2901" s="18">
        <v>5</v>
      </c>
      <c r="B2901" s="18">
        <v>1</v>
      </c>
      <c r="C2901" s="18">
        <v>18</v>
      </c>
      <c r="D2901" s="18">
        <v>1.2190267509999999</v>
      </c>
      <c r="E2901" s="101">
        <f t="shared" si="45"/>
        <v>1.1203790470575661</v>
      </c>
      <c r="F2901" s="94"/>
      <c r="G2901" s="1"/>
      <c r="H2901" s="1"/>
      <c r="I2901" s="1"/>
    </row>
    <row r="2902" spans="1:9">
      <c r="A2902" s="18">
        <v>5</v>
      </c>
      <c r="B2902" s="18">
        <v>1</v>
      </c>
      <c r="C2902" s="18">
        <v>19</v>
      </c>
      <c r="D2902" s="18">
        <v>1.4313348800000001</v>
      </c>
      <c r="E2902" s="101">
        <f t="shared" si="45"/>
        <v>1.3155064952915507</v>
      </c>
      <c r="F2902" s="94"/>
      <c r="G2902" s="1"/>
      <c r="H2902" s="1"/>
      <c r="I2902" s="1"/>
    </row>
    <row r="2903" spans="1:9">
      <c r="A2903" s="18">
        <v>5</v>
      </c>
      <c r="B2903" s="18">
        <v>1</v>
      </c>
      <c r="C2903" s="18">
        <v>20</v>
      </c>
      <c r="D2903" s="18">
        <v>1.575382558</v>
      </c>
      <c r="E2903" s="101">
        <f t="shared" si="45"/>
        <v>1.4478973555217338</v>
      </c>
      <c r="F2903" s="94"/>
      <c r="G2903" s="1"/>
      <c r="H2903" s="1"/>
      <c r="I2903" s="1"/>
    </row>
    <row r="2904" spans="1:9">
      <c r="A2904" s="18">
        <v>5</v>
      </c>
      <c r="B2904" s="18">
        <v>1</v>
      </c>
      <c r="C2904" s="18">
        <v>21</v>
      </c>
      <c r="D2904" s="18">
        <v>1.3107415689999999</v>
      </c>
      <c r="E2904" s="101">
        <f t="shared" si="45"/>
        <v>1.204671996582755</v>
      </c>
      <c r="F2904" s="94"/>
      <c r="G2904" s="1"/>
      <c r="H2904" s="1"/>
      <c r="I2904" s="1"/>
    </row>
    <row r="2905" spans="1:9">
      <c r="A2905" s="18">
        <v>5</v>
      </c>
      <c r="B2905" s="18">
        <v>1</v>
      </c>
      <c r="C2905" s="18">
        <v>22</v>
      </c>
      <c r="D2905" s="18">
        <v>1.030312696</v>
      </c>
      <c r="E2905" s="101">
        <f t="shared" si="45"/>
        <v>0.94693636178931717</v>
      </c>
      <c r="F2905" s="94"/>
      <c r="G2905" s="1"/>
      <c r="H2905" s="1"/>
      <c r="I2905" s="1"/>
    </row>
    <row r="2906" spans="1:9">
      <c r="A2906" s="18">
        <v>5</v>
      </c>
      <c r="B2906" s="18">
        <v>1</v>
      </c>
      <c r="C2906" s="18">
        <v>23</v>
      </c>
      <c r="D2906" s="18">
        <v>0.74412777200000002</v>
      </c>
      <c r="E2906" s="101">
        <f t="shared" si="45"/>
        <v>0.68391047480994116</v>
      </c>
      <c r="F2906" s="94"/>
      <c r="G2906" s="1"/>
      <c r="H2906" s="1"/>
      <c r="I2906" s="1"/>
    </row>
    <row r="2907" spans="1:9">
      <c r="A2907" s="18">
        <v>5</v>
      </c>
      <c r="B2907" s="18">
        <v>2</v>
      </c>
      <c r="C2907" s="18">
        <v>0</v>
      </c>
      <c r="D2907" s="18">
        <v>0.64908357800000005</v>
      </c>
      <c r="E2907" s="101">
        <f t="shared" si="45"/>
        <v>0.59655757347720051</v>
      </c>
      <c r="F2907" s="94"/>
      <c r="G2907" s="1"/>
      <c r="H2907" s="1"/>
      <c r="I2907" s="1"/>
    </row>
    <row r="2908" spans="1:9">
      <c r="A2908" s="18">
        <v>5</v>
      </c>
      <c r="B2908" s="18">
        <v>2</v>
      </c>
      <c r="C2908" s="18">
        <v>1</v>
      </c>
      <c r="D2908" s="18">
        <v>0.61121063600000003</v>
      </c>
      <c r="E2908" s="101">
        <f t="shared" si="45"/>
        <v>0.56174943605739547</v>
      </c>
      <c r="F2908" s="94"/>
      <c r="G2908" s="1"/>
      <c r="H2908" s="1"/>
      <c r="I2908" s="1"/>
    </row>
    <row r="2909" spans="1:9">
      <c r="A2909" s="18">
        <v>5</v>
      </c>
      <c r="B2909" s="18">
        <v>2</v>
      </c>
      <c r="C2909" s="18">
        <v>2</v>
      </c>
      <c r="D2909" s="18">
        <v>0.61244316899999995</v>
      </c>
      <c r="E2909" s="101">
        <f t="shared" si="45"/>
        <v>0.56288222838280921</v>
      </c>
      <c r="F2909" s="94"/>
      <c r="G2909" s="1"/>
      <c r="H2909" s="1"/>
      <c r="I2909" s="1"/>
    </row>
    <row r="2910" spans="1:9">
      <c r="A2910" s="18">
        <v>5</v>
      </c>
      <c r="B2910" s="18">
        <v>2</v>
      </c>
      <c r="C2910" s="18">
        <v>3</v>
      </c>
      <c r="D2910" s="18">
        <v>0.62299453500000002</v>
      </c>
      <c r="E2910" s="101">
        <f t="shared" si="45"/>
        <v>0.57257974271097156</v>
      </c>
      <c r="F2910" s="94"/>
      <c r="G2910" s="1"/>
      <c r="H2910" s="1"/>
      <c r="I2910" s="1"/>
    </row>
    <row r="2911" spans="1:9">
      <c r="A2911" s="18">
        <v>5</v>
      </c>
      <c r="B2911" s="18">
        <v>2</v>
      </c>
      <c r="C2911" s="18">
        <v>4</v>
      </c>
      <c r="D2911" s="18">
        <v>0.68663231499999999</v>
      </c>
      <c r="E2911" s="101">
        <f t="shared" si="45"/>
        <v>0.63106774164517954</v>
      </c>
      <c r="F2911" s="94"/>
      <c r="G2911" s="1"/>
      <c r="H2911" s="1"/>
      <c r="I2911" s="1"/>
    </row>
    <row r="2912" spans="1:9">
      <c r="A2912" s="18">
        <v>5</v>
      </c>
      <c r="B2912" s="18">
        <v>2</v>
      </c>
      <c r="C2912" s="18">
        <v>5</v>
      </c>
      <c r="D2912" s="18">
        <v>0.84274335499999997</v>
      </c>
      <c r="E2912" s="101">
        <f t="shared" si="45"/>
        <v>0.77454575645239154</v>
      </c>
      <c r="F2912" s="94"/>
      <c r="G2912" s="1"/>
      <c r="H2912" s="1"/>
      <c r="I2912" s="1"/>
    </row>
    <row r="2913" spans="1:9">
      <c r="A2913" s="18">
        <v>5</v>
      </c>
      <c r="B2913" s="18">
        <v>2</v>
      </c>
      <c r="C2913" s="18">
        <v>6</v>
      </c>
      <c r="D2913" s="18">
        <v>1.0134698660000001</v>
      </c>
      <c r="E2913" s="101">
        <f t="shared" si="45"/>
        <v>0.93145650967805493</v>
      </c>
      <c r="F2913" s="94"/>
      <c r="G2913" s="1"/>
      <c r="H2913" s="1"/>
      <c r="I2913" s="1"/>
    </row>
    <row r="2914" spans="1:9">
      <c r="A2914" s="18">
        <v>5</v>
      </c>
      <c r="B2914" s="18">
        <v>2</v>
      </c>
      <c r="C2914" s="18">
        <v>7</v>
      </c>
      <c r="D2914" s="18">
        <v>0.92701557599999995</v>
      </c>
      <c r="E2914" s="101">
        <f t="shared" si="45"/>
        <v>0.85199838871001177</v>
      </c>
      <c r="F2914" s="94"/>
      <c r="G2914" s="1"/>
      <c r="H2914" s="1"/>
      <c r="I2914" s="1"/>
    </row>
    <row r="2915" spans="1:9">
      <c r="A2915" s="18">
        <v>5</v>
      </c>
      <c r="B2915" s="18">
        <v>2</v>
      </c>
      <c r="C2915" s="18">
        <v>8</v>
      </c>
      <c r="D2915" s="18">
        <v>0.84410601799999996</v>
      </c>
      <c r="E2915" s="101">
        <f t="shared" si="45"/>
        <v>0.77579814822488402</v>
      </c>
      <c r="F2915" s="94"/>
      <c r="G2915" s="1"/>
      <c r="H2915" s="1"/>
      <c r="I2915" s="1"/>
    </row>
    <row r="2916" spans="1:9">
      <c r="A2916" s="18">
        <v>5</v>
      </c>
      <c r="B2916" s="18">
        <v>2</v>
      </c>
      <c r="C2916" s="18">
        <v>9</v>
      </c>
      <c r="D2916" s="18">
        <v>0.83273225100000003</v>
      </c>
      <c r="E2916" s="101">
        <f t="shared" si="45"/>
        <v>0.76534478432416453</v>
      </c>
      <c r="F2916" s="94"/>
      <c r="G2916" s="1"/>
      <c r="H2916" s="1"/>
      <c r="I2916" s="1"/>
    </row>
    <row r="2917" spans="1:9">
      <c r="A2917" s="18">
        <v>5</v>
      </c>
      <c r="B2917" s="18">
        <v>2</v>
      </c>
      <c r="C2917" s="18">
        <v>10</v>
      </c>
      <c r="D2917" s="18">
        <v>0.82508487699999999</v>
      </c>
      <c r="E2917" s="101">
        <f t="shared" si="45"/>
        <v>0.75831626129332519</v>
      </c>
      <c r="F2917" s="94"/>
      <c r="G2917" s="1"/>
      <c r="H2917" s="1"/>
      <c r="I2917" s="1"/>
    </row>
    <row r="2918" spans="1:9">
      <c r="A2918" s="18">
        <v>5</v>
      </c>
      <c r="B2918" s="18">
        <v>2</v>
      </c>
      <c r="C2918" s="18">
        <v>11</v>
      </c>
      <c r="D2918" s="18">
        <v>0.789877469</v>
      </c>
      <c r="E2918" s="101">
        <f t="shared" si="45"/>
        <v>0.72595795398624707</v>
      </c>
      <c r="F2918" s="94"/>
      <c r="G2918" s="1"/>
      <c r="H2918" s="1"/>
      <c r="I2918" s="1"/>
    </row>
    <row r="2919" spans="1:9">
      <c r="A2919" s="18">
        <v>5</v>
      </c>
      <c r="B2919" s="18">
        <v>2</v>
      </c>
      <c r="C2919" s="18">
        <v>12</v>
      </c>
      <c r="D2919" s="18">
        <v>0.75148185999999995</v>
      </c>
      <c r="E2919" s="101">
        <f t="shared" si="45"/>
        <v>0.69066944552051701</v>
      </c>
      <c r="F2919" s="94"/>
      <c r="G2919" s="1"/>
      <c r="H2919" s="1"/>
      <c r="I2919" s="1"/>
    </row>
    <row r="2920" spans="1:9">
      <c r="A2920" s="18">
        <v>5</v>
      </c>
      <c r="B2920" s="18">
        <v>2</v>
      </c>
      <c r="C2920" s="18">
        <v>13</v>
      </c>
      <c r="D2920" s="18">
        <v>0.73023799700000003</v>
      </c>
      <c r="E2920" s="101">
        <f t="shared" si="45"/>
        <v>0.6711447066546663</v>
      </c>
      <c r="F2920" s="94"/>
      <c r="G2920" s="1"/>
      <c r="H2920" s="1"/>
      <c r="I2920" s="1"/>
    </row>
    <row r="2921" spans="1:9">
      <c r="A2921" s="18">
        <v>5</v>
      </c>
      <c r="B2921" s="18">
        <v>2</v>
      </c>
      <c r="C2921" s="18">
        <v>14</v>
      </c>
      <c r="D2921" s="18">
        <v>0.74877936499999997</v>
      </c>
      <c r="E2921" s="101">
        <f t="shared" si="45"/>
        <v>0.68818564541498684</v>
      </c>
      <c r="F2921" s="94"/>
      <c r="G2921" s="1"/>
      <c r="H2921" s="1"/>
      <c r="I2921" s="1"/>
    </row>
    <row r="2922" spans="1:9">
      <c r="A2922" s="18">
        <v>5</v>
      </c>
      <c r="B2922" s="18">
        <v>2</v>
      </c>
      <c r="C2922" s="18">
        <v>15</v>
      </c>
      <c r="D2922" s="18">
        <v>0.86513635600000005</v>
      </c>
      <c r="E2922" s="101">
        <f t="shared" si="45"/>
        <v>0.7951266412447543</v>
      </c>
      <c r="F2922" s="94"/>
      <c r="G2922" s="1"/>
      <c r="H2922" s="1"/>
      <c r="I2922" s="1"/>
    </row>
    <row r="2923" spans="1:9">
      <c r="A2923" s="18">
        <v>5</v>
      </c>
      <c r="B2923" s="18">
        <v>2</v>
      </c>
      <c r="C2923" s="18">
        <v>16</v>
      </c>
      <c r="D2923" s="18">
        <v>1.057851976</v>
      </c>
      <c r="E2923" s="101">
        <f t="shared" si="45"/>
        <v>0.97224707154834489</v>
      </c>
      <c r="F2923" s="94"/>
      <c r="G2923" s="1"/>
      <c r="H2923" s="1"/>
      <c r="I2923" s="1"/>
    </row>
    <row r="2924" spans="1:9">
      <c r="A2924" s="18">
        <v>5</v>
      </c>
      <c r="B2924" s="18">
        <v>2</v>
      </c>
      <c r="C2924" s="18">
        <v>17</v>
      </c>
      <c r="D2924" s="18">
        <v>1.155231772</v>
      </c>
      <c r="E2924" s="101">
        <f t="shared" si="45"/>
        <v>1.0617465701898969</v>
      </c>
      <c r="F2924" s="94"/>
      <c r="G2924" s="1"/>
      <c r="H2924" s="1"/>
      <c r="I2924" s="1"/>
    </row>
    <row r="2925" spans="1:9">
      <c r="A2925" s="18">
        <v>5</v>
      </c>
      <c r="B2925" s="18">
        <v>2</v>
      </c>
      <c r="C2925" s="18">
        <v>18</v>
      </c>
      <c r="D2925" s="18">
        <v>1.2190267509999999</v>
      </c>
      <c r="E2925" s="101">
        <f t="shared" si="45"/>
        <v>1.1203790470575661</v>
      </c>
      <c r="F2925" s="94"/>
      <c r="G2925" s="1"/>
      <c r="H2925" s="1"/>
      <c r="I2925" s="1"/>
    </row>
    <row r="2926" spans="1:9">
      <c r="A2926" s="18">
        <v>5</v>
      </c>
      <c r="B2926" s="18">
        <v>2</v>
      </c>
      <c r="C2926" s="18">
        <v>19</v>
      </c>
      <c r="D2926" s="18">
        <v>1.4311242129999999</v>
      </c>
      <c r="E2926" s="101">
        <f t="shared" si="45"/>
        <v>1.3153128761666932</v>
      </c>
      <c r="F2926" s="94"/>
      <c r="G2926" s="1"/>
      <c r="H2926" s="1"/>
      <c r="I2926" s="1"/>
    </row>
    <row r="2927" spans="1:9">
      <c r="A2927" s="18">
        <v>5</v>
      </c>
      <c r="B2927" s="18">
        <v>2</v>
      </c>
      <c r="C2927" s="18">
        <v>20</v>
      </c>
      <c r="D2927" s="18">
        <v>1.5647830620000001</v>
      </c>
      <c r="E2927" s="101">
        <f t="shared" si="45"/>
        <v>1.4381556060334402</v>
      </c>
      <c r="F2927" s="94"/>
      <c r="G2927" s="1"/>
      <c r="H2927" s="1"/>
      <c r="I2927" s="1"/>
    </row>
    <row r="2928" spans="1:9">
      <c r="A2928" s="18">
        <v>5</v>
      </c>
      <c r="B2928" s="18">
        <v>2</v>
      </c>
      <c r="C2928" s="18">
        <v>21</v>
      </c>
      <c r="D2928" s="18">
        <v>1.2835017609999999</v>
      </c>
      <c r="E2928" s="101">
        <f t="shared" si="45"/>
        <v>1.179636524552272</v>
      </c>
      <c r="F2928" s="94"/>
      <c r="G2928" s="1"/>
      <c r="H2928" s="1"/>
      <c r="I2928" s="1"/>
    </row>
    <row r="2929" spans="1:9">
      <c r="A2929" s="18">
        <v>5</v>
      </c>
      <c r="B2929" s="18">
        <v>2</v>
      </c>
      <c r="C2929" s="18">
        <v>22</v>
      </c>
      <c r="D2929" s="18">
        <v>0.98328697099999995</v>
      </c>
      <c r="E2929" s="101">
        <f t="shared" si="45"/>
        <v>0.90371611504783189</v>
      </c>
      <c r="F2929" s="94"/>
      <c r="G2929" s="1"/>
      <c r="H2929" s="1"/>
      <c r="I2929" s="1"/>
    </row>
    <row r="2930" spans="1:9">
      <c r="A2930" s="18">
        <v>5</v>
      </c>
      <c r="B2930" s="18">
        <v>2</v>
      </c>
      <c r="C2930" s="18">
        <v>23</v>
      </c>
      <c r="D2930" s="18">
        <v>0.69057490899999996</v>
      </c>
      <c r="E2930" s="101">
        <f t="shared" si="45"/>
        <v>0.63469128781020934</v>
      </c>
      <c r="F2930" s="94"/>
      <c r="G2930" s="1"/>
      <c r="H2930" s="1"/>
      <c r="I2930" s="1"/>
    </row>
    <row r="2931" spans="1:9">
      <c r="A2931" s="18">
        <v>5</v>
      </c>
      <c r="B2931" s="18">
        <v>3</v>
      </c>
      <c r="C2931" s="18">
        <v>0</v>
      </c>
      <c r="D2931" s="18">
        <v>0.58816015700000002</v>
      </c>
      <c r="E2931" s="101">
        <f t="shared" si="45"/>
        <v>0.54056427857413647</v>
      </c>
      <c r="F2931" s="94"/>
      <c r="G2931" s="1"/>
      <c r="H2931" s="1"/>
      <c r="I2931" s="1"/>
    </row>
    <row r="2932" spans="1:9">
      <c r="A2932" s="18">
        <v>5</v>
      </c>
      <c r="B2932" s="18">
        <v>3</v>
      </c>
      <c r="C2932" s="18">
        <v>1</v>
      </c>
      <c r="D2932" s="18">
        <v>0.549017266</v>
      </c>
      <c r="E2932" s="101">
        <f t="shared" si="45"/>
        <v>0.5045889606562296</v>
      </c>
      <c r="F2932" s="94"/>
      <c r="G2932" s="1"/>
      <c r="H2932" s="1"/>
      <c r="I2932" s="1"/>
    </row>
    <row r="2933" spans="1:9">
      <c r="A2933" s="18">
        <v>5</v>
      </c>
      <c r="B2933" s="18">
        <v>3</v>
      </c>
      <c r="C2933" s="18">
        <v>2</v>
      </c>
      <c r="D2933" s="18">
        <v>0.55113811199999996</v>
      </c>
      <c r="E2933" s="101">
        <f t="shared" si="45"/>
        <v>0.50653818073567947</v>
      </c>
      <c r="F2933" s="94"/>
      <c r="G2933" s="1"/>
      <c r="H2933" s="1"/>
      <c r="I2933" s="1"/>
    </row>
    <row r="2934" spans="1:9">
      <c r="A2934" s="18">
        <v>5</v>
      </c>
      <c r="B2934" s="18">
        <v>3</v>
      </c>
      <c r="C2934" s="18">
        <v>3</v>
      </c>
      <c r="D2934" s="18">
        <v>0.56232594700000005</v>
      </c>
      <c r="E2934" s="101">
        <f t="shared" si="45"/>
        <v>0.51682065887297624</v>
      </c>
      <c r="F2934" s="94"/>
      <c r="G2934" s="1"/>
      <c r="H2934" s="1"/>
      <c r="I2934" s="1"/>
    </row>
    <row r="2935" spans="1:9">
      <c r="A2935" s="18">
        <v>5</v>
      </c>
      <c r="B2935" s="18">
        <v>3</v>
      </c>
      <c r="C2935" s="18">
        <v>4</v>
      </c>
      <c r="D2935" s="18">
        <v>0.62327670199999996</v>
      </c>
      <c r="E2935" s="101">
        <f t="shared" si="45"/>
        <v>0.5728390758177403</v>
      </c>
      <c r="F2935" s="94"/>
      <c r="G2935" s="1"/>
      <c r="H2935" s="1"/>
      <c r="I2935" s="1"/>
    </row>
    <row r="2936" spans="1:9">
      <c r="A2936" s="18">
        <v>5</v>
      </c>
      <c r="B2936" s="18">
        <v>3</v>
      </c>
      <c r="C2936" s="18">
        <v>5</v>
      </c>
      <c r="D2936" s="18">
        <v>0.77605649200000004</v>
      </c>
      <c r="E2936" s="101">
        <f t="shared" si="45"/>
        <v>0.71325541646772095</v>
      </c>
      <c r="F2936" s="94"/>
      <c r="G2936" s="1"/>
      <c r="H2936" s="1"/>
      <c r="I2936" s="1"/>
    </row>
    <row r="2937" spans="1:9">
      <c r="A2937" s="18">
        <v>5</v>
      </c>
      <c r="B2937" s="18">
        <v>3</v>
      </c>
      <c r="C2937" s="18">
        <v>6</v>
      </c>
      <c r="D2937" s="18">
        <v>0.95979597000000005</v>
      </c>
      <c r="E2937" s="101">
        <f t="shared" si="45"/>
        <v>0.88212608407171245</v>
      </c>
      <c r="F2937" s="94"/>
      <c r="G2937" s="1"/>
      <c r="H2937" s="1"/>
      <c r="I2937" s="1"/>
    </row>
    <row r="2938" spans="1:9">
      <c r="A2938" s="18">
        <v>5</v>
      </c>
      <c r="B2938" s="18">
        <v>3</v>
      </c>
      <c r="C2938" s="18">
        <v>7</v>
      </c>
      <c r="D2938" s="18">
        <v>0.884078217</v>
      </c>
      <c r="E2938" s="101">
        <f t="shared" si="45"/>
        <v>0.81253566377790853</v>
      </c>
      <c r="F2938" s="94"/>
      <c r="G2938" s="1"/>
      <c r="H2938" s="1"/>
      <c r="I2938" s="1"/>
    </row>
    <row r="2939" spans="1:9">
      <c r="A2939" s="18">
        <v>5</v>
      </c>
      <c r="B2939" s="18">
        <v>3</v>
      </c>
      <c r="C2939" s="18">
        <v>8</v>
      </c>
      <c r="D2939" s="18">
        <v>0.80786057499999997</v>
      </c>
      <c r="E2939" s="101">
        <f t="shared" si="45"/>
        <v>0.74248580716657087</v>
      </c>
      <c r="F2939" s="94"/>
      <c r="G2939" s="1"/>
      <c r="H2939" s="1"/>
      <c r="I2939" s="1"/>
    </row>
    <row r="2940" spans="1:9">
      <c r="A2940" s="18">
        <v>5</v>
      </c>
      <c r="B2940" s="18">
        <v>3</v>
      </c>
      <c r="C2940" s="18">
        <v>9</v>
      </c>
      <c r="D2940" s="18">
        <v>0.79743951400000002</v>
      </c>
      <c r="E2940" s="101">
        <f t="shared" si="45"/>
        <v>0.7329080531239045</v>
      </c>
      <c r="F2940" s="94"/>
      <c r="G2940" s="1"/>
      <c r="H2940" s="1"/>
      <c r="I2940" s="1"/>
    </row>
    <row r="2941" spans="1:9">
      <c r="A2941" s="18">
        <v>5</v>
      </c>
      <c r="B2941" s="18">
        <v>3</v>
      </c>
      <c r="C2941" s="18">
        <v>10</v>
      </c>
      <c r="D2941" s="18">
        <v>0.79489320500000005</v>
      </c>
      <c r="E2941" s="101">
        <f t="shared" si="45"/>
        <v>0.7305677999271688</v>
      </c>
      <c r="F2941" s="94"/>
      <c r="G2941" s="1"/>
      <c r="H2941" s="1"/>
      <c r="I2941" s="1"/>
    </row>
    <row r="2942" spans="1:9">
      <c r="A2942" s="18">
        <v>5</v>
      </c>
      <c r="B2942" s="18">
        <v>3</v>
      </c>
      <c r="C2942" s="18">
        <v>11</v>
      </c>
      <c r="D2942" s="18">
        <v>0.76554130799999998</v>
      </c>
      <c r="E2942" s="101">
        <f t="shared" si="45"/>
        <v>0.70359115617163581</v>
      </c>
      <c r="F2942" s="94"/>
      <c r="G2942" s="1"/>
      <c r="H2942" s="1"/>
      <c r="I2942" s="1"/>
    </row>
    <row r="2943" spans="1:9">
      <c r="A2943" s="18">
        <v>5</v>
      </c>
      <c r="B2943" s="18">
        <v>3</v>
      </c>
      <c r="C2943" s="18">
        <v>12</v>
      </c>
      <c r="D2943" s="18">
        <v>0.73160396000000005</v>
      </c>
      <c r="E2943" s="101">
        <f t="shared" si="45"/>
        <v>0.67240013138017007</v>
      </c>
      <c r="F2943" s="94"/>
      <c r="G2943" s="1"/>
      <c r="H2943" s="1"/>
      <c r="I2943" s="1"/>
    </row>
    <row r="2944" spans="1:9">
      <c r="A2944" s="18">
        <v>5</v>
      </c>
      <c r="B2944" s="18">
        <v>3</v>
      </c>
      <c r="C2944" s="18">
        <v>13</v>
      </c>
      <c r="D2944" s="18">
        <v>0.72133564800000005</v>
      </c>
      <c r="E2944" s="101">
        <f t="shared" si="45"/>
        <v>0.66296276537978294</v>
      </c>
      <c r="F2944" s="94"/>
      <c r="G2944" s="1"/>
      <c r="H2944" s="1"/>
      <c r="I2944" s="1"/>
    </row>
    <row r="2945" spans="1:9">
      <c r="A2945" s="18">
        <v>5</v>
      </c>
      <c r="B2945" s="18">
        <v>3</v>
      </c>
      <c r="C2945" s="18">
        <v>14</v>
      </c>
      <c r="D2945" s="18">
        <v>0.74877936499999997</v>
      </c>
      <c r="E2945" s="101">
        <f t="shared" si="45"/>
        <v>0.68818564541498684</v>
      </c>
      <c r="F2945" s="94"/>
      <c r="G2945" s="1"/>
      <c r="H2945" s="1"/>
      <c r="I2945" s="1"/>
    </row>
    <row r="2946" spans="1:9">
      <c r="A2946" s="18">
        <v>5</v>
      </c>
      <c r="B2946" s="18">
        <v>3</v>
      </c>
      <c r="C2946" s="18">
        <v>15</v>
      </c>
      <c r="D2946" s="18">
        <v>0.86513635600000005</v>
      </c>
      <c r="E2946" s="101">
        <f t="shared" si="45"/>
        <v>0.7951266412447543</v>
      </c>
      <c r="F2946" s="94"/>
      <c r="G2946" s="1"/>
      <c r="H2946" s="1"/>
      <c r="I2946" s="1"/>
    </row>
    <row r="2947" spans="1:9">
      <c r="A2947" s="18">
        <v>5</v>
      </c>
      <c r="B2947" s="18">
        <v>3</v>
      </c>
      <c r="C2947" s="18">
        <v>16</v>
      </c>
      <c r="D2947" s="18">
        <v>1.057851976</v>
      </c>
      <c r="E2947" s="101">
        <f t="shared" si="45"/>
        <v>0.97224707154834489</v>
      </c>
      <c r="F2947" s="94"/>
      <c r="G2947" s="1"/>
      <c r="H2947" s="1"/>
      <c r="I2947" s="1"/>
    </row>
    <row r="2948" spans="1:9">
      <c r="A2948" s="18">
        <v>5</v>
      </c>
      <c r="B2948" s="18">
        <v>3</v>
      </c>
      <c r="C2948" s="18">
        <v>17</v>
      </c>
      <c r="D2948" s="18">
        <v>1.155231772</v>
      </c>
      <c r="E2948" s="101">
        <f t="shared" ref="E2948:E3011" si="46">D2948/H$15</f>
        <v>1.0617465701898969</v>
      </c>
      <c r="F2948" s="94"/>
      <c r="G2948" s="1"/>
      <c r="H2948" s="1"/>
      <c r="I2948" s="1"/>
    </row>
    <row r="2949" spans="1:9">
      <c r="A2949" s="18">
        <v>5</v>
      </c>
      <c r="B2949" s="18">
        <v>3</v>
      </c>
      <c r="C2949" s="18">
        <v>18</v>
      </c>
      <c r="D2949" s="18">
        <v>1.2190267509999999</v>
      </c>
      <c r="E2949" s="101">
        <f t="shared" si="46"/>
        <v>1.1203790470575661</v>
      </c>
      <c r="F2949" s="94"/>
      <c r="G2949" s="1"/>
      <c r="H2949" s="1"/>
      <c r="I2949" s="1"/>
    </row>
    <row r="2950" spans="1:9">
      <c r="A2950" s="18">
        <v>5</v>
      </c>
      <c r="B2950" s="18">
        <v>3</v>
      </c>
      <c r="C2950" s="18">
        <v>19</v>
      </c>
      <c r="D2950" s="18">
        <v>1.4311242129999999</v>
      </c>
      <c r="E2950" s="101">
        <f t="shared" si="46"/>
        <v>1.3153128761666932</v>
      </c>
      <c r="F2950" s="94"/>
      <c r="G2950" s="1"/>
      <c r="H2950" s="1"/>
      <c r="I2950" s="1"/>
    </row>
    <row r="2951" spans="1:9">
      <c r="A2951" s="18">
        <v>5</v>
      </c>
      <c r="B2951" s="18">
        <v>3</v>
      </c>
      <c r="C2951" s="18">
        <v>20</v>
      </c>
      <c r="D2951" s="18">
        <v>1.5647830620000001</v>
      </c>
      <c r="E2951" s="101">
        <f t="shared" si="46"/>
        <v>1.4381556060334402</v>
      </c>
      <c r="F2951" s="94"/>
      <c r="G2951" s="1"/>
      <c r="H2951" s="1"/>
      <c r="I2951" s="1"/>
    </row>
    <row r="2952" spans="1:9">
      <c r="A2952" s="18">
        <v>5</v>
      </c>
      <c r="B2952" s="18">
        <v>3</v>
      </c>
      <c r="C2952" s="18">
        <v>21</v>
      </c>
      <c r="D2952" s="18">
        <v>1.2835017609999999</v>
      </c>
      <c r="E2952" s="101">
        <f t="shared" si="46"/>
        <v>1.179636524552272</v>
      </c>
      <c r="F2952" s="94"/>
      <c r="G2952" s="1"/>
      <c r="H2952" s="1"/>
      <c r="I2952" s="1"/>
    </row>
    <row r="2953" spans="1:9">
      <c r="A2953" s="18">
        <v>5</v>
      </c>
      <c r="B2953" s="18">
        <v>3</v>
      </c>
      <c r="C2953" s="18">
        <v>22</v>
      </c>
      <c r="D2953" s="18">
        <v>0.98328697099999995</v>
      </c>
      <c r="E2953" s="101">
        <f t="shared" si="46"/>
        <v>0.90371611504783189</v>
      </c>
      <c r="F2953" s="94"/>
      <c r="G2953" s="1"/>
      <c r="H2953" s="1"/>
      <c r="I2953" s="1"/>
    </row>
    <row r="2954" spans="1:9">
      <c r="A2954" s="18">
        <v>5</v>
      </c>
      <c r="B2954" s="18">
        <v>3</v>
      </c>
      <c r="C2954" s="18">
        <v>23</v>
      </c>
      <c r="D2954" s="18">
        <v>0.68807998999999997</v>
      </c>
      <c r="E2954" s="101">
        <f t="shared" si="46"/>
        <v>0.63239826596354953</v>
      </c>
      <c r="F2954" s="94"/>
      <c r="G2954" s="1"/>
      <c r="H2954" s="1"/>
      <c r="I2954" s="1"/>
    </row>
    <row r="2955" spans="1:9">
      <c r="A2955" s="18">
        <v>5</v>
      </c>
      <c r="B2955" s="18">
        <v>4</v>
      </c>
      <c r="C2955" s="18">
        <v>0</v>
      </c>
      <c r="D2955" s="18">
        <v>0.58239621699999999</v>
      </c>
      <c r="E2955" s="101">
        <f t="shared" si="46"/>
        <v>0.53526677579234805</v>
      </c>
      <c r="F2955" s="94"/>
      <c r="G2955" s="1"/>
      <c r="H2955" s="1"/>
      <c r="I2955" s="1"/>
    </row>
    <row r="2956" spans="1:9">
      <c r="A2956" s="18">
        <v>5</v>
      </c>
      <c r="B2956" s="18">
        <v>4</v>
      </c>
      <c r="C2956" s="18">
        <v>1</v>
      </c>
      <c r="D2956" s="18">
        <v>0.54306670999999995</v>
      </c>
      <c r="E2956" s="101">
        <f t="shared" si="46"/>
        <v>0.49911994346257588</v>
      </c>
      <c r="F2956" s="94"/>
      <c r="G2956" s="1"/>
      <c r="H2956" s="1"/>
      <c r="I2956" s="1"/>
    </row>
    <row r="2957" spans="1:9">
      <c r="A2957" s="18">
        <v>5</v>
      </c>
      <c r="B2957" s="18">
        <v>4</v>
      </c>
      <c r="C2957" s="18">
        <v>2</v>
      </c>
      <c r="D2957" s="18">
        <v>0.54702094499999998</v>
      </c>
      <c r="E2957" s="101">
        <f t="shared" si="46"/>
        <v>0.50275418859912235</v>
      </c>
      <c r="F2957" s="94"/>
      <c r="G2957" s="1"/>
      <c r="H2957" s="1"/>
      <c r="I2957" s="1"/>
    </row>
    <row r="2958" spans="1:9">
      <c r="A2958" s="18">
        <v>5</v>
      </c>
      <c r="B2958" s="18">
        <v>4</v>
      </c>
      <c r="C2958" s="18">
        <v>3</v>
      </c>
      <c r="D2958" s="18">
        <v>0.55672279499999999</v>
      </c>
      <c r="E2958" s="101">
        <f t="shared" si="46"/>
        <v>0.51167093259081786</v>
      </c>
      <c r="F2958" s="94"/>
      <c r="G2958" s="1"/>
      <c r="H2958" s="1"/>
      <c r="I2958" s="1"/>
    </row>
    <row r="2959" spans="1:9">
      <c r="A2959" s="18">
        <v>5</v>
      </c>
      <c r="B2959" s="18">
        <v>4</v>
      </c>
      <c r="C2959" s="18">
        <v>4</v>
      </c>
      <c r="D2959" s="18">
        <v>0.61522670300000004</v>
      </c>
      <c r="E2959" s="101">
        <f t="shared" si="46"/>
        <v>0.56544050954260672</v>
      </c>
      <c r="F2959" s="94"/>
      <c r="G2959" s="1"/>
      <c r="H2959" s="1"/>
      <c r="I2959" s="1"/>
    </row>
    <row r="2960" spans="1:9">
      <c r="A2960" s="18">
        <v>5</v>
      </c>
      <c r="B2960" s="18">
        <v>4</v>
      </c>
      <c r="C2960" s="18">
        <v>5</v>
      </c>
      <c r="D2960" s="18">
        <v>0.76672988099999995</v>
      </c>
      <c r="E2960" s="101">
        <f t="shared" si="46"/>
        <v>0.70468354588663251</v>
      </c>
      <c r="F2960" s="94"/>
      <c r="G2960" s="1"/>
      <c r="H2960" s="1"/>
      <c r="I2960" s="1"/>
    </row>
    <row r="2961" spans="1:9">
      <c r="A2961" s="18">
        <v>5</v>
      </c>
      <c r="B2961" s="18">
        <v>4</v>
      </c>
      <c r="C2961" s="18">
        <v>6</v>
      </c>
      <c r="D2961" s="18">
        <v>0.94914652099999997</v>
      </c>
      <c r="E2961" s="101">
        <f t="shared" si="46"/>
        <v>0.87233842394651784</v>
      </c>
      <c r="F2961" s="94"/>
      <c r="G2961" s="1"/>
      <c r="H2961" s="1"/>
      <c r="I2961" s="1"/>
    </row>
    <row r="2962" spans="1:9">
      <c r="A2962" s="18">
        <v>5</v>
      </c>
      <c r="B2962" s="18">
        <v>4</v>
      </c>
      <c r="C2962" s="18">
        <v>7</v>
      </c>
      <c r="D2962" s="18">
        <v>0.87337423599999997</v>
      </c>
      <c r="E2962" s="101">
        <f t="shared" si="46"/>
        <v>0.80269788456374069</v>
      </c>
      <c r="F2962" s="94"/>
      <c r="G2962" s="1"/>
      <c r="H2962" s="1"/>
      <c r="I2962" s="1"/>
    </row>
    <row r="2963" spans="1:9">
      <c r="A2963" s="18">
        <v>5</v>
      </c>
      <c r="B2963" s="18">
        <v>4</v>
      </c>
      <c r="C2963" s="18">
        <v>8</v>
      </c>
      <c r="D2963" s="18">
        <v>0.79939183400000002</v>
      </c>
      <c r="E2963" s="101">
        <f t="shared" si="46"/>
        <v>0.73470238488845119</v>
      </c>
      <c r="F2963" s="94"/>
      <c r="G2963" s="1"/>
      <c r="H2963" s="1"/>
      <c r="I2963" s="1"/>
    </row>
    <row r="2964" spans="1:9">
      <c r="A2964" s="18">
        <v>5</v>
      </c>
      <c r="B2964" s="18">
        <v>4</v>
      </c>
      <c r="C2964" s="18">
        <v>9</v>
      </c>
      <c r="D2964" s="18">
        <v>0.79312742300000005</v>
      </c>
      <c r="E2964" s="101">
        <f t="shared" si="46"/>
        <v>0.72894491088650704</v>
      </c>
      <c r="F2964" s="94"/>
      <c r="G2964" s="1"/>
      <c r="H2964" s="1"/>
      <c r="I2964" s="1"/>
    </row>
    <row r="2965" spans="1:9">
      <c r="A2965" s="18">
        <v>5</v>
      </c>
      <c r="B2965" s="18">
        <v>4</v>
      </c>
      <c r="C2965" s="18">
        <v>10</v>
      </c>
      <c r="D2965" s="18">
        <v>0.79109059500000001</v>
      </c>
      <c r="E2965" s="101">
        <f t="shared" si="46"/>
        <v>0.72707290979072459</v>
      </c>
      <c r="F2965" s="94"/>
      <c r="G2965" s="1"/>
      <c r="H2965" s="1"/>
      <c r="I2965" s="1"/>
    </row>
    <row r="2966" spans="1:9">
      <c r="A2966" s="18">
        <v>5</v>
      </c>
      <c r="B2966" s="18">
        <v>4</v>
      </c>
      <c r="C2966" s="18">
        <v>11</v>
      </c>
      <c r="D2966" s="18">
        <v>0.75994817000000003</v>
      </c>
      <c r="E2966" s="101">
        <f t="shared" si="46"/>
        <v>0.69845063352325176</v>
      </c>
      <c r="F2966" s="94"/>
      <c r="G2966" s="1"/>
      <c r="H2966" s="1"/>
      <c r="I2966" s="1"/>
    </row>
    <row r="2967" spans="1:9">
      <c r="A2967" s="18">
        <v>5</v>
      </c>
      <c r="B2967" s="18">
        <v>4</v>
      </c>
      <c r="C2967" s="18">
        <v>12</v>
      </c>
      <c r="D2967" s="18">
        <v>0.72829759100000002</v>
      </c>
      <c r="E2967" s="101">
        <f t="shared" si="46"/>
        <v>0.669361324769567</v>
      </c>
      <c r="F2967" s="94"/>
      <c r="G2967" s="1"/>
      <c r="H2967" s="1"/>
      <c r="I2967" s="1"/>
    </row>
    <row r="2968" spans="1:9">
      <c r="A2968" s="18">
        <v>5</v>
      </c>
      <c r="B2968" s="18">
        <v>4</v>
      </c>
      <c r="C2968" s="18">
        <v>13</v>
      </c>
      <c r="D2968" s="18">
        <v>0.72133564800000005</v>
      </c>
      <c r="E2968" s="101">
        <f t="shared" si="46"/>
        <v>0.66296276537978294</v>
      </c>
      <c r="F2968" s="94"/>
      <c r="G2968" s="1"/>
      <c r="H2968" s="1"/>
      <c r="I2968" s="1"/>
    </row>
    <row r="2969" spans="1:9">
      <c r="A2969" s="18">
        <v>5</v>
      </c>
      <c r="B2969" s="18">
        <v>4</v>
      </c>
      <c r="C2969" s="18">
        <v>14</v>
      </c>
      <c r="D2969" s="18">
        <v>0.74877936499999997</v>
      </c>
      <c r="E2969" s="101">
        <f t="shared" si="46"/>
        <v>0.68818564541498684</v>
      </c>
      <c r="F2969" s="94"/>
      <c r="G2969" s="1"/>
      <c r="H2969" s="1"/>
      <c r="I2969" s="1"/>
    </row>
    <row r="2970" spans="1:9">
      <c r="A2970" s="18">
        <v>5</v>
      </c>
      <c r="B2970" s="18">
        <v>4</v>
      </c>
      <c r="C2970" s="18">
        <v>15</v>
      </c>
      <c r="D2970" s="18">
        <v>0.86513635600000005</v>
      </c>
      <c r="E2970" s="101">
        <f t="shared" si="46"/>
        <v>0.7951266412447543</v>
      </c>
      <c r="F2970" s="94"/>
      <c r="G2970" s="1"/>
      <c r="H2970" s="1"/>
      <c r="I2970" s="1"/>
    </row>
    <row r="2971" spans="1:9">
      <c r="A2971" s="18">
        <v>5</v>
      </c>
      <c r="B2971" s="18">
        <v>4</v>
      </c>
      <c r="C2971" s="18">
        <v>16</v>
      </c>
      <c r="D2971" s="18">
        <v>1.057851976</v>
      </c>
      <c r="E2971" s="101">
        <f t="shared" si="46"/>
        <v>0.97224707154834489</v>
      </c>
      <c r="F2971" s="94"/>
      <c r="G2971" s="1"/>
      <c r="H2971" s="1"/>
      <c r="I2971" s="1"/>
    </row>
    <row r="2972" spans="1:9">
      <c r="A2972" s="18">
        <v>5</v>
      </c>
      <c r="B2972" s="18">
        <v>4</v>
      </c>
      <c r="C2972" s="18">
        <v>17</v>
      </c>
      <c r="D2972" s="18">
        <v>1.155231772</v>
      </c>
      <c r="E2972" s="101">
        <f t="shared" si="46"/>
        <v>1.0617465701898969</v>
      </c>
      <c r="F2972" s="94"/>
      <c r="G2972" s="1"/>
      <c r="H2972" s="1"/>
      <c r="I2972" s="1"/>
    </row>
    <row r="2973" spans="1:9">
      <c r="A2973" s="18">
        <v>5</v>
      </c>
      <c r="B2973" s="18">
        <v>4</v>
      </c>
      <c r="C2973" s="18">
        <v>18</v>
      </c>
      <c r="D2973" s="18">
        <v>1.2190267509999999</v>
      </c>
      <c r="E2973" s="101">
        <f t="shared" si="46"/>
        <v>1.1203790470575661</v>
      </c>
      <c r="F2973" s="94"/>
      <c r="G2973" s="1"/>
      <c r="H2973" s="1"/>
      <c r="I2973" s="1"/>
    </row>
    <row r="2974" spans="1:9">
      <c r="A2974" s="18">
        <v>5</v>
      </c>
      <c r="B2974" s="18">
        <v>4</v>
      </c>
      <c r="C2974" s="18">
        <v>19</v>
      </c>
      <c r="D2974" s="18">
        <v>1.4311242129999999</v>
      </c>
      <c r="E2974" s="101">
        <f t="shared" si="46"/>
        <v>1.3153128761666932</v>
      </c>
      <c r="F2974" s="94"/>
      <c r="G2974" s="1"/>
      <c r="H2974" s="1"/>
      <c r="I2974" s="1"/>
    </row>
    <row r="2975" spans="1:9">
      <c r="A2975" s="18">
        <v>5</v>
      </c>
      <c r="B2975" s="18">
        <v>4</v>
      </c>
      <c r="C2975" s="18">
        <v>20</v>
      </c>
      <c r="D2975" s="18">
        <v>1.5647830620000001</v>
      </c>
      <c r="E2975" s="101">
        <f t="shared" si="46"/>
        <v>1.4381556060334402</v>
      </c>
      <c r="F2975" s="94"/>
      <c r="G2975" s="1"/>
      <c r="H2975" s="1"/>
      <c r="I2975" s="1"/>
    </row>
    <row r="2976" spans="1:9">
      <c r="A2976" s="18">
        <v>5</v>
      </c>
      <c r="B2976" s="18">
        <v>4</v>
      </c>
      <c r="C2976" s="18">
        <v>21</v>
      </c>
      <c r="D2976" s="18">
        <v>1.2835017609999999</v>
      </c>
      <c r="E2976" s="101">
        <f t="shared" si="46"/>
        <v>1.179636524552272</v>
      </c>
      <c r="F2976" s="94"/>
      <c r="G2976" s="1"/>
      <c r="H2976" s="1"/>
      <c r="I2976" s="1"/>
    </row>
    <row r="2977" spans="1:9">
      <c r="A2977" s="18">
        <v>5</v>
      </c>
      <c r="B2977" s="18">
        <v>4</v>
      </c>
      <c r="C2977" s="18">
        <v>22</v>
      </c>
      <c r="D2977" s="18">
        <v>0.98328697099999995</v>
      </c>
      <c r="E2977" s="101">
        <f t="shared" si="46"/>
        <v>0.90371611504783189</v>
      </c>
      <c r="F2977" s="94"/>
      <c r="G2977" s="1"/>
      <c r="H2977" s="1"/>
      <c r="I2977" s="1"/>
    </row>
    <row r="2978" spans="1:9">
      <c r="A2978" s="18">
        <v>5</v>
      </c>
      <c r="B2978" s="18">
        <v>4</v>
      </c>
      <c r="C2978" s="18">
        <v>23</v>
      </c>
      <c r="D2978" s="18">
        <v>0.67248467700000003</v>
      </c>
      <c r="E2978" s="101">
        <f t="shared" si="46"/>
        <v>0.61806497762252577</v>
      </c>
      <c r="F2978" s="94"/>
      <c r="G2978" s="1"/>
      <c r="H2978" s="1"/>
      <c r="I2978" s="1"/>
    </row>
    <row r="2979" spans="1:9">
      <c r="A2979" s="18">
        <v>5</v>
      </c>
      <c r="B2979" s="18">
        <v>5</v>
      </c>
      <c r="C2979" s="18">
        <v>0</v>
      </c>
      <c r="D2979" s="18">
        <v>0.55297113399999998</v>
      </c>
      <c r="E2979" s="101">
        <f t="shared" si="46"/>
        <v>0.508222868491638</v>
      </c>
      <c r="F2979" s="94"/>
      <c r="G2979" s="1"/>
      <c r="H2979" s="1"/>
      <c r="I2979" s="1"/>
    </row>
    <row r="2980" spans="1:9">
      <c r="A2980" s="18">
        <v>5</v>
      </c>
      <c r="B2980" s="18">
        <v>5</v>
      </c>
      <c r="C2980" s="18">
        <v>1</v>
      </c>
      <c r="D2980" s="18">
        <v>0.50927763500000001</v>
      </c>
      <c r="E2980" s="101">
        <f t="shared" si="46"/>
        <v>0.46806519292621418</v>
      </c>
      <c r="F2980" s="94"/>
      <c r="G2980" s="1"/>
      <c r="H2980" s="1"/>
      <c r="I2980" s="1"/>
    </row>
    <row r="2981" spans="1:9">
      <c r="A2981" s="18">
        <v>5</v>
      </c>
      <c r="B2981" s="18">
        <v>5</v>
      </c>
      <c r="C2981" s="18">
        <v>2</v>
      </c>
      <c r="D2981" s="18">
        <v>0.50961904400000002</v>
      </c>
      <c r="E2981" s="101">
        <f t="shared" si="46"/>
        <v>0.46837897397307232</v>
      </c>
      <c r="F2981" s="94"/>
      <c r="G2981" s="1"/>
      <c r="H2981" s="1"/>
      <c r="I2981" s="1"/>
    </row>
    <row r="2982" spans="1:9">
      <c r="A2982" s="18">
        <v>5</v>
      </c>
      <c r="B2982" s="18">
        <v>5</v>
      </c>
      <c r="C2982" s="18">
        <v>3</v>
      </c>
      <c r="D2982" s="18">
        <v>0.52115221700000003</v>
      </c>
      <c r="E2982" s="101">
        <f t="shared" si="46"/>
        <v>0.47897884420946391</v>
      </c>
      <c r="F2982" s="94"/>
      <c r="G2982" s="1"/>
      <c r="H2982" s="1"/>
      <c r="I2982" s="1"/>
    </row>
    <row r="2983" spans="1:9">
      <c r="A2983" s="18">
        <v>5</v>
      </c>
      <c r="B2983" s="18">
        <v>5</v>
      </c>
      <c r="C2983" s="18">
        <v>4</v>
      </c>
      <c r="D2983" s="18">
        <v>0.57817736399999997</v>
      </c>
      <c r="E2983" s="101">
        <f t="shared" si="46"/>
        <v>0.53138932642551628</v>
      </c>
      <c r="F2983" s="94"/>
      <c r="G2983" s="1"/>
      <c r="H2983" s="1"/>
      <c r="I2983" s="1"/>
    </row>
    <row r="2984" spans="1:9">
      <c r="A2984" s="18">
        <v>5</v>
      </c>
      <c r="B2984" s="18">
        <v>5</v>
      </c>
      <c r="C2984" s="18">
        <v>5</v>
      </c>
      <c r="D2984" s="18">
        <v>0.72146126899999996</v>
      </c>
      <c r="E2984" s="101">
        <f t="shared" si="46"/>
        <v>0.66307822071015599</v>
      </c>
      <c r="F2984" s="94"/>
      <c r="G2984" s="1"/>
      <c r="H2984" s="1"/>
      <c r="I2984" s="1"/>
    </row>
    <row r="2985" spans="1:9">
      <c r="A2985" s="18">
        <v>5</v>
      </c>
      <c r="B2985" s="18">
        <v>5</v>
      </c>
      <c r="C2985" s="18">
        <v>6</v>
      </c>
      <c r="D2985" s="18">
        <v>0.91055193099999998</v>
      </c>
      <c r="E2985" s="101">
        <f t="shared" si="46"/>
        <v>0.8368670366858969</v>
      </c>
      <c r="F2985" s="94"/>
      <c r="G2985" s="1"/>
      <c r="H2985" s="1"/>
      <c r="I2985" s="1"/>
    </row>
    <row r="2986" spans="1:9">
      <c r="A2986" s="18">
        <v>5</v>
      </c>
      <c r="B2986" s="18">
        <v>5</v>
      </c>
      <c r="C2986" s="18">
        <v>7</v>
      </c>
      <c r="D2986" s="18">
        <v>0.84464882900000005</v>
      </c>
      <c r="E2986" s="101">
        <f t="shared" si="46"/>
        <v>0.77629703315125131</v>
      </c>
      <c r="F2986" s="94"/>
      <c r="G2986" s="1"/>
      <c r="H2986" s="1"/>
      <c r="I2986" s="1"/>
    </row>
    <row r="2987" spans="1:9">
      <c r="A2987" s="18">
        <v>5</v>
      </c>
      <c r="B2987" s="18">
        <v>5</v>
      </c>
      <c r="C2987" s="18">
        <v>8</v>
      </c>
      <c r="D2987" s="18">
        <v>0.78318169000000004</v>
      </c>
      <c r="E2987" s="101">
        <f t="shared" si="46"/>
        <v>0.71980401971928032</v>
      </c>
      <c r="F2987" s="94"/>
      <c r="G2987" s="1"/>
      <c r="H2987" s="1"/>
      <c r="I2987" s="1"/>
    </row>
    <row r="2988" spans="1:9">
      <c r="A2988" s="18">
        <v>5</v>
      </c>
      <c r="B2988" s="18">
        <v>5</v>
      </c>
      <c r="C2988" s="18">
        <v>9</v>
      </c>
      <c r="D2988" s="18">
        <v>0.79478350900000005</v>
      </c>
      <c r="E2988" s="101">
        <f t="shared" si="46"/>
        <v>0.73046698089276685</v>
      </c>
      <c r="F2988" s="94"/>
      <c r="G2988" s="1"/>
      <c r="H2988" s="1"/>
      <c r="I2988" s="1"/>
    </row>
    <row r="2989" spans="1:9">
      <c r="A2989" s="18">
        <v>5</v>
      </c>
      <c r="B2989" s="18">
        <v>5</v>
      </c>
      <c r="C2989" s="18">
        <v>10</v>
      </c>
      <c r="D2989" s="18">
        <v>0.80510995600000002</v>
      </c>
      <c r="E2989" s="101">
        <f t="shared" si="46"/>
        <v>0.7399577774153695</v>
      </c>
      <c r="F2989" s="94"/>
      <c r="G2989" s="1"/>
      <c r="H2989" s="1"/>
      <c r="I2989" s="1"/>
    </row>
    <row r="2990" spans="1:9">
      <c r="A2990" s="18">
        <v>5</v>
      </c>
      <c r="B2990" s="18">
        <v>5</v>
      </c>
      <c r="C2990" s="18">
        <v>11</v>
      </c>
      <c r="D2990" s="18">
        <v>0.77951311499999998</v>
      </c>
      <c r="E2990" s="101">
        <f t="shared" si="46"/>
        <v>0.71643231802431129</v>
      </c>
      <c r="F2990" s="94"/>
      <c r="G2990" s="1"/>
      <c r="H2990" s="1"/>
      <c r="I2990" s="1"/>
    </row>
    <row r="2991" spans="1:9">
      <c r="A2991" s="18">
        <v>5</v>
      </c>
      <c r="B2991" s="18">
        <v>5</v>
      </c>
      <c r="C2991" s="18">
        <v>12</v>
      </c>
      <c r="D2991" s="18">
        <v>0.74953532099999998</v>
      </c>
      <c r="E2991" s="101">
        <f t="shared" si="46"/>
        <v>0.68888042693820006</v>
      </c>
      <c r="F2991" s="94"/>
      <c r="G2991" s="1"/>
      <c r="H2991" s="1"/>
      <c r="I2991" s="1"/>
    </row>
    <row r="2992" spans="1:9">
      <c r="A2992" s="18">
        <v>5</v>
      </c>
      <c r="B2992" s="18">
        <v>5</v>
      </c>
      <c r="C2992" s="18">
        <v>13</v>
      </c>
      <c r="D2992" s="18">
        <v>0.72835238700000005</v>
      </c>
      <c r="E2992" s="101">
        <f t="shared" si="46"/>
        <v>0.66941168649478122</v>
      </c>
      <c r="F2992" s="94"/>
      <c r="G2992" s="1"/>
      <c r="H2992" s="1"/>
      <c r="I2992" s="1"/>
    </row>
    <row r="2993" spans="1:9">
      <c r="A2993" s="18">
        <v>5</v>
      </c>
      <c r="B2993" s="18">
        <v>5</v>
      </c>
      <c r="C2993" s="18">
        <v>14</v>
      </c>
      <c r="D2993" s="18">
        <v>0.74877936499999997</v>
      </c>
      <c r="E2993" s="101">
        <f t="shared" si="46"/>
        <v>0.68818564541498684</v>
      </c>
      <c r="F2993" s="94"/>
      <c r="G2993" s="1"/>
      <c r="H2993" s="1"/>
      <c r="I2993" s="1"/>
    </row>
    <row r="2994" spans="1:9">
      <c r="A2994" s="18">
        <v>5</v>
      </c>
      <c r="B2994" s="18">
        <v>5</v>
      </c>
      <c r="C2994" s="18">
        <v>15</v>
      </c>
      <c r="D2994" s="18">
        <v>0.86513635600000005</v>
      </c>
      <c r="E2994" s="101">
        <f t="shared" si="46"/>
        <v>0.7951266412447543</v>
      </c>
      <c r="F2994" s="94"/>
      <c r="G2994" s="1"/>
      <c r="H2994" s="1"/>
      <c r="I2994" s="1"/>
    </row>
    <row r="2995" spans="1:9">
      <c r="A2995" s="18">
        <v>5</v>
      </c>
      <c r="B2995" s="18">
        <v>5</v>
      </c>
      <c r="C2995" s="18">
        <v>16</v>
      </c>
      <c r="D2995" s="18">
        <v>1.057851976</v>
      </c>
      <c r="E2995" s="101">
        <f t="shared" si="46"/>
        <v>0.97224707154834489</v>
      </c>
      <c r="F2995" s="94"/>
      <c r="G2995" s="1"/>
      <c r="H2995" s="1"/>
      <c r="I2995" s="1"/>
    </row>
    <row r="2996" spans="1:9">
      <c r="A2996" s="18">
        <v>5</v>
      </c>
      <c r="B2996" s="18">
        <v>5</v>
      </c>
      <c r="C2996" s="18">
        <v>17</v>
      </c>
      <c r="D2996" s="18">
        <v>1.155231772</v>
      </c>
      <c r="E2996" s="101">
        <f t="shared" si="46"/>
        <v>1.0617465701898969</v>
      </c>
      <c r="F2996" s="94"/>
      <c r="G2996" s="1"/>
      <c r="H2996" s="1"/>
      <c r="I2996" s="1"/>
    </row>
    <row r="2997" spans="1:9">
      <c r="A2997" s="18">
        <v>5</v>
      </c>
      <c r="B2997" s="18">
        <v>5</v>
      </c>
      <c r="C2997" s="18">
        <v>18</v>
      </c>
      <c r="D2997" s="18">
        <v>1.2190267509999999</v>
      </c>
      <c r="E2997" s="101">
        <f t="shared" si="46"/>
        <v>1.1203790470575661</v>
      </c>
      <c r="F2997" s="94"/>
      <c r="G2997" s="1"/>
      <c r="H2997" s="1"/>
      <c r="I2997" s="1"/>
    </row>
    <row r="2998" spans="1:9">
      <c r="A2998" s="18">
        <v>5</v>
      </c>
      <c r="B2998" s="18">
        <v>5</v>
      </c>
      <c r="C2998" s="18">
        <v>19</v>
      </c>
      <c r="D2998" s="18">
        <v>1.4311242129999999</v>
      </c>
      <c r="E2998" s="101">
        <f t="shared" si="46"/>
        <v>1.3153128761666932</v>
      </c>
      <c r="F2998" s="94"/>
      <c r="G2998" s="1"/>
      <c r="H2998" s="1"/>
      <c r="I2998" s="1"/>
    </row>
    <row r="2999" spans="1:9">
      <c r="A2999" s="18">
        <v>5</v>
      </c>
      <c r="B2999" s="18">
        <v>5</v>
      </c>
      <c r="C2999" s="18">
        <v>20</v>
      </c>
      <c r="D2999" s="18">
        <v>1.5647830620000001</v>
      </c>
      <c r="E2999" s="101">
        <f t="shared" si="46"/>
        <v>1.4381556060334402</v>
      </c>
      <c r="F2999" s="94"/>
      <c r="G2999" s="1"/>
      <c r="H2999" s="1"/>
      <c r="I2999" s="1"/>
    </row>
    <row r="3000" spans="1:9">
      <c r="A3000" s="18">
        <v>5</v>
      </c>
      <c r="B3000" s="18">
        <v>5</v>
      </c>
      <c r="C3000" s="18">
        <v>21</v>
      </c>
      <c r="D3000" s="18">
        <v>1.2835017609999999</v>
      </c>
      <c r="E3000" s="101">
        <f t="shared" si="46"/>
        <v>1.179636524552272</v>
      </c>
      <c r="F3000" s="94"/>
      <c r="G3000" s="1"/>
      <c r="H3000" s="1"/>
      <c r="I3000" s="1"/>
    </row>
    <row r="3001" spans="1:9">
      <c r="A3001" s="18">
        <v>5</v>
      </c>
      <c r="B3001" s="18">
        <v>5</v>
      </c>
      <c r="C3001" s="18">
        <v>22</v>
      </c>
      <c r="D3001" s="18">
        <v>0.98328697099999995</v>
      </c>
      <c r="E3001" s="101">
        <f t="shared" si="46"/>
        <v>0.90371611504783189</v>
      </c>
      <c r="F3001" s="94"/>
      <c r="G3001" s="1"/>
      <c r="H3001" s="1"/>
      <c r="I3001" s="1"/>
    </row>
    <row r="3002" spans="1:9">
      <c r="A3002" s="18">
        <v>5</v>
      </c>
      <c r="B3002" s="18">
        <v>5</v>
      </c>
      <c r="C3002" s="18">
        <v>23</v>
      </c>
      <c r="D3002" s="18">
        <v>0.67248467700000003</v>
      </c>
      <c r="E3002" s="101">
        <f t="shared" si="46"/>
        <v>0.61806497762252577</v>
      </c>
      <c r="F3002" s="94"/>
      <c r="G3002" s="1"/>
      <c r="H3002" s="1"/>
      <c r="I3002" s="1"/>
    </row>
    <row r="3003" spans="1:9">
      <c r="A3003" s="18">
        <v>5</v>
      </c>
      <c r="B3003" s="18">
        <v>6</v>
      </c>
      <c r="C3003" s="18">
        <v>0</v>
      </c>
      <c r="D3003" s="18">
        <v>0.55561987700000004</v>
      </c>
      <c r="E3003" s="101">
        <f t="shared" si="46"/>
        <v>0.51065726638799758</v>
      </c>
      <c r="F3003" s="94"/>
      <c r="G3003" s="1"/>
      <c r="H3003" s="1"/>
      <c r="I3003" s="1"/>
    </row>
    <row r="3004" spans="1:9">
      <c r="A3004" s="18">
        <v>5</v>
      </c>
      <c r="B3004" s="18">
        <v>6</v>
      </c>
      <c r="C3004" s="18">
        <v>1</v>
      </c>
      <c r="D3004" s="18">
        <v>0.50666830200000001</v>
      </c>
      <c r="E3004" s="101">
        <f t="shared" si="46"/>
        <v>0.46566701584142278</v>
      </c>
      <c r="F3004" s="94"/>
      <c r="G3004" s="1"/>
      <c r="H3004" s="1"/>
      <c r="I3004" s="1"/>
    </row>
    <row r="3005" spans="1:9">
      <c r="A3005" s="18">
        <v>5</v>
      </c>
      <c r="B3005" s="18">
        <v>6</v>
      </c>
      <c r="C3005" s="18">
        <v>2</v>
      </c>
      <c r="D3005" s="18">
        <v>0.504214316</v>
      </c>
      <c r="E3005" s="101">
        <f t="shared" si="46"/>
        <v>0.46341161456009961</v>
      </c>
      <c r="F3005" s="94"/>
      <c r="G3005" s="1"/>
      <c r="H3005" s="1"/>
      <c r="I3005" s="1"/>
    </row>
    <row r="3006" spans="1:9">
      <c r="A3006" s="18">
        <v>5</v>
      </c>
      <c r="B3006" s="18">
        <v>6</v>
      </c>
      <c r="C3006" s="18">
        <v>3</v>
      </c>
      <c r="D3006" s="18">
        <v>0.51511484900000004</v>
      </c>
      <c r="E3006" s="101">
        <f t="shared" si="46"/>
        <v>0.47343004013192663</v>
      </c>
      <c r="F3006" s="94"/>
      <c r="G3006" s="1"/>
      <c r="H3006" s="1"/>
      <c r="I3006" s="1"/>
    </row>
    <row r="3007" spans="1:9">
      <c r="A3007" s="18">
        <v>5</v>
      </c>
      <c r="B3007" s="18">
        <v>6</v>
      </c>
      <c r="C3007" s="18">
        <v>4</v>
      </c>
      <c r="D3007" s="18">
        <v>0.57165352999999997</v>
      </c>
      <c r="E3007" s="101">
        <f t="shared" si="46"/>
        <v>0.52539342279658785</v>
      </c>
      <c r="F3007" s="94"/>
      <c r="G3007" s="1"/>
      <c r="H3007" s="1"/>
      <c r="I3007" s="1"/>
    </row>
    <row r="3008" spans="1:9">
      <c r="A3008" s="18">
        <v>5</v>
      </c>
      <c r="B3008" s="18">
        <v>6</v>
      </c>
      <c r="C3008" s="18">
        <v>5</v>
      </c>
      <c r="D3008" s="18">
        <v>0.721088481</v>
      </c>
      <c r="E3008" s="101">
        <f t="shared" si="46"/>
        <v>0.66273559995646714</v>
      </c>
      <c r="F3008" s="94"/>
      <c r="G3008" s="1"/>
      <c r="H3008" s="1"/>
      <c r="I3008" s="1"/>
    </row>
    <row r="3009" spans="1:9">
      <c r="A3009" s="18">
        <v>5</v>
      </c>
      <c r="B3009" s="18">
        <v>6</v>
      </c>
      <c r="C3009" s="18">
        <v>6</v>
      </c>
      <c r="D3009" s="18">
        <v>0.92159020300000005</v>
      </c>
      <c r="E3009" s="101">
        <f t="shared" si="46"/>
        <v>0.8470120549591853</v>
      </c>
      <c r="F3009" s="94"/>
      <c r="G3009" s="1"/>
      <c r="H3009" s="1"/>
      <c r="I3009" s="1"/>
    </row>
    <row r="3010" spans="1:9">
      <c r="A3010" s="18">
        <v>5</v>
      </c>
      <c r="B3010" s="18">
        <v>6</v>
      </c>
      <c r="C3010" s="18">
        <v>7</v>
      </c>
      <c r="D3010" s="18">
        <v>0.86969705500000005</v>
      </c>
      <c r="E3010" s="101">
        <f t="shared" si="46"/>
        <v>0.79931827329494898</v>
      </c>
      <c r="F3010" s="94"/>
      <c r="G3010" s="1"/>
      <c r="H3010" s="1"/>
      <c r="I3010" s="1"/>
    </row>
    <row r="3011" spans="1:9">
      <c r="A3011" s="18">
        <v>5</v>
      </c>
      <c r="B3011" s="18">
        <v>6</v>
      </c>
      <c r="C3011" s="18">
        <v>8</v>
      </c>
      <c r="D3011" s="18">
        <v>0.82583507499999997</v>
      </c>
      <c r="E3011" s="101">
        <f t="shared" si="46"/>
        <v>0.75900575077307197</v>
      </c>
      <c r="F3011" s="94"/>
      <c r="G3011" s="1"/>
      <c r="H3011" s="1"/>
      <c r="I3011" s="1"/>
    </row>
    <row r="3012" spans="1:9">
      <c r="A3012" s="18">
        <v>5</v>
      </c>
      <c r="B3012" s="18">
        <v>6</v>
      </c>
      <c r="C3012" s="18">
        <v>9</v>
      </c>
      <c r="D3012" s="18">
        <v>0.85328923199999995</v>
      </c>
      <c r="E3012" s="101">
        <f t="shared" ref="E3012:E3075" si="47">D3012/H$15</f>
        <v>0.78423822596871173</v>
      </c>
      <c r="F3012" s="94"/>
      <c r="G3012" s="1"/>
      <c r="H3012" s="1"/>
      <c r="I3012" s="1"/>
    </row>
    <row r="3013" spans="1:9">
      <c r="A3013" s="18">
        <v>5</v>
      </c>
      <c r="B3013" s="18">
        <v>6</v>
      </c>
      <c r="C3013" s="18">
        <v>10</v>
      </c>
      <c r="D3013" s="18">
        <v>0.85687738000000002</v>
      </c>
      <c r="E3013" s="101">
        <f t="shared" si="47"/>
        <v>0.78753600908433552</v>
      </c>
      <c r="F3013" s="94"/>
      <c r="G3013" s="1"/>
      <c r="H3013" s="1"/>
      <c r="I3013" s="1"/>
    </row>
    <row r="3014" spans="1:9">
      <c r="A3014" s="18">
        <v>5</v>
      </c>
      <c r="B3014" s="18">
        <v>6</v>
      </c>
      <c r="C3014" s="18">
        <v>11</v>
      </c>
      <c r="D3014" s="18">
        <v>0.84712962599999997</v>
      </c>
      <c r="E3014" s="101">
        <f t="shared" si="47"/>
        <v>0.77857707579717617</v>
      </c>
      <c r="F3014" s="94"/>
      <c r="G3014" s="1"/>
      <c r="H3014" s="1"/>
      <c r="I3014" s="1"/>
    </row>
    <row r="3015" spans="1:9">
      <c r="A3015" s="18">
        <v>5</v>
      </c>
      <c r="B3015" s="18">
        <v>6</v>
      </c>
      <c r="C3015" s="18">
        <v>12</v>
      </c>
      <c r="D3015" s="18">
        <v>0.81762327599999995</v>
      </c>
      <c r="E3015" s="101">
        <f t="shared" si="47"/>
        <v>0.75145847789271802</v>
      </c>
      <c r="F3015" s="94"/>
      <c r="G3015" s="1"/>
      <c r="H3015" s="1"/>
      <c r="I3015" s="1"/>
    </row>
    <row r="3016" spans="1:9">
      <c r="A3016" s="18">
        <v>5</v>
      </c>
      <c r="B3016" s="18">
        <v>6</v>
      </c>
      <c r="C3016" s="18">
        <v>13</v>
      </c>
      <c r="D3016" s="18">
        <v>0.81056993300000002</v>
      </c>
      <c r="E3016" s="101">
        <f t="shared" si="47"/>
        <v>0.74497591489528792</v>
      </c>
      <c r="F3016" s="94"/>
      <c r="G3016" s="1"/>
      <c r="H3016" s="1"/>
      <c r="I3016" s="1"/>
    </row>
    <row r="3017" spans="1:9">
      <c r="A3017" s="18">
        <v>5</v>
      </c>
      <c r="B3017" s="18">
        <v>6</v>
      </c>
      <c r="C3017" s="18">
        <v>14</v>
      </c>
      <c r="D3017" s="18">
        <v>0.83320582799999998</v>
      </c>
      <c r="E3017" s="101">
        <f t="shared" si="47"/>
        <v>0.76578003789635485</v>
      </c>
      <c r="F3017" s="94"/>
      <c r="G3017" s="1"/>
      <c r="H3017" s="1"/>
      <c r="I3017" s="1"/>
    </row>
    <row r="3018" spans="1:9">
      <c r="A3018" s="18">
        <v>5</v>
      </c>
      <c r="B3018" s="18">
        <v>6</v>
      </c>
      <c r="C3018" s="18">
        <v>15</v>
      </c>
      <c r="D3018" s="18">
        <v>0.94798896200000005</v>
      </c>
      <c r="E3018" s="101">
        <f t="shared" si="47"/>
        <v>0.87127453847536718</v>
      </c>
      <c r="F3018" s="94"/>
      <c r="G3018" s="1"/>
      <c r="H3018" s="1"/>
      <c r="I3018" s="1"/>
    </row>
    <row r="3019" spans="1:9">
      <c r="A3019" s="18">
        <v>5</v>
      </c>
      <c r="B3019" s="18">
        <v>6</v>
      </c>
      <c r="C3019" s="18">
        <v>16</v>
      </c>
      <c r="D3019" s="18">
        <v>1.1359709149999999</v>
      </c>
      <c r="E3019" s="101">
        <f t="shared" si="47"/>
        <v>1.0440443658752911</v>
      </c>
      <c r="F3019" s="94"/>
      <c r="G3019" s="1"/>
      <c r="H3019" s="1"/>
      <c r="I3019" s="1"/>
    </row>
    <row r="3020" spans="1:9">
      <c r="A3020" s="18">
        <v>5</v>
      </c>
      <c r="B3020" s="18">
        <v>6</v>
      </c>
      <c r="C3020" s="18">
        <v>17</v>
      </c>
      <c r="D3020" s="18">
        <v>1.2286466089999999</v>
      </c>
      <c r="E3020" s="101">
        <f t="shared" si="47"/>
        <v>1.1292204341149279</v>
      </c>
      <c r="F3020" s="94"/>
      <c r="G3020" s="1"/>
      <c r="H3020" s="1"/>
      <c r="I3020" s="1"/>
    </row>
    <row r="3021" spans="1:9">
      <c r="A3021" s="18">
        <v>5</v>
      </c>
      <c r="B3021" s="18">
        <v>6</v>
      </c>
      <c r="C3021" s="18">
        <v>18</v>
      </c>
      <c r="D3021" s="18">
        <v>1.292905634</v>
      </c>
      <c r="E3021" s="101">
        <f t="shared" si="47"/>
        <v>1.1882794048350449</v>
      </c>
      <c r="F3021" s="94"/>
      <c r="G3021" s="1"/>
      <c r="H3021" s="1"/>
      <c r="I3021" s="1"/>
    </row>
    <row r="3022" spans="1:9">
      <c r="A3022" s="18">
        <v>5</v>
      </c>
      <c r="B3022" s="18">
        <v>6</v>
      </c>
      <c r="C3022" s="18">
        <v>19</v>
      </c>
      <c r="D3022" s="18">
        <v>1.5084478219999999</v>
      </c>
      <c r="E3022" s="101">
        <f t="shared" si="47"/>
        <v>1.3863792012456182</v>
      </c>
      <c r="F3022" s="94"/>
      <c r="G3022" s="1"/>
      <c r="H3022" s="1"/>
      <c r="I3022" s="1"/>
    </row>
    <row r="3023" spans="1:9">
      <c r="A3023" s="18">
        <v>5</v>
      </c>
      <c r="B3023" s="18">
        <v>6</v>
      </c>
      <c r="C3023" s="18">
        <v>20</v>
      </c>
      <c r="D3023" s="18">
        <v>1.6454122449999999</v>
      </c>
      <c r="E3023" s="101">
        <f t="shared" si="47"/>
        <v>1.5122600070570154</v>
      </c>
      <c r="F3023" s="94"/>
      <c r="G3023" s="1"/>
      <c r="H3023" s="1"/>
      <c r="I3023" s="1"/>
    </row>
    <row r="3024" spans="1:9">
      <c r="A3024" s="18">
        <v>5</v>
      </c>
      <c r="B3024" s="18">
        <v>6</v>
      </c>
      <c r="C3024" s="18">
        <v>21</v>
      </c>
      <c r="D3024" s="18">
        <v>1.365160884</v>
      </c>
      <c r="E3024" s="101">
        <f t="shared" si="47"/>
        <v>1.2546875194014382</v>
      </c>
      <c r="F3024" s="94"/>
      <c r="G3024" s="1"/>
      <c r="H3024" s="1"/>
      <c r="I3024" s="1"/>
    </row>
    <row r="3025" spans="1:9">
      <c r="A3025" s="18">
        <v>5</v>
      </c>
      <c r="B3025" s="18">
        <v>6</v>
      </c>
      <c r="C3025" s="18">
        <v>22</v>
      </c>
      <c r="D3025" s="18">
        <v>1.060267874</v>
      </c>
      <c r="E3025" s="101">
        <f t="shared" si="47"/>
        <v>0.97446746703745768</v>
      </c>
      <c r="F3025" s="94"/>
      <c r="G3025" s="1"/>
      <c r="H3025" s="1"/>
      <c r="I3025" s="1"/>
    </row>
    <row r="3026" spans="1:9">
      <c r="A3026" s="18">
        <v>5</v>
      </c>
      <c r="B3026" s="18">
        <v>6</v>
      </c>
      <c r="C3026" s="18">
        <v>23</v>
      </c>
      <c r="D3026" s="18">
        <v>0.75252477299999998</v>
      </c>
      <c r="E3026" s="101">
        <f t="shared" si="47"/>
        <v>0.69162796252774872</v>
      </c>
      <c r="F3026" s="94"/>
      <c r="G3026" s="1"/>
      <c r="H3026" s="1"/>
      <c r="I3026" s="1"/>
    </row>
    <row r="3027" spans="1:9">
      <c r="A3027" s="18">
        <v>5</v>
      </c>
      <c r="B3027" s="18">
        <v>7</v>
      </c>
      <c r="C3027" s="18">
        <v>0</v>
      </c>
      <c r="D3027" s="18">
        <v>0.63856365800000003</v>
      </c>
      <c r="E3027" s="101">
        <f t="shared" si="47"/>
        <v>0.58688896043400585</v>
      </c>
      <c r="F3027" s="94"/>
      <c r="G3027" s="1"/>
      <c r="H3027" s="1"/>
      <c r="I3027" s="1"/>
    </row>
    <row r="3028" spans="1:9">
      <c r="A3028" s="18">
        <v>5</v>
      </c>
      <c r="B3028" s="18">
        <v>7</v>
      </c>
      <c r="C3028" s="18">
        <v>1</v>
      </c>
      <c r="D3028" s="18">
        <v>0.58787625099999996</v>
      </c>
      <c r="E3028" s="101">
        <f t="shared" si="47"/>
        <v>0.54030334719303841</v>
      </c>
      <c r="F3028" s="94"/>
      <c r="G3028" s="1"/>
      <c r="H3028" s="1"/>
      <c r="I3028" s="1"/>
    </row>
    <row r="3029" spans="1:9">
      <c r="A3029" s="18">
        <v>5</v>
      </c>
      <c r="B3029" s="18">
        <v>7</v>
      </c>
      <c r="C3029" s="18">
        <v>2</v>
      </c>
      <c r="D3029" s="18">
        <v>0.577171879</v>
      </c>
      <c r="E3029" s="101">
        <f t="shared" si="47"/>
        <v>0.53046520861989266</v>
      </c>
      <c r="F3029" s="94"/>
      <c r="G3029" s="1"/>
      <c r="H3029" s="1"/>
      <c r="I3029" s="1"/>
    </row>
    <row r="3030" spans="1:9">
      <c r="A3030" s="18">
        <v>5</v>
      </c>
      <c r="B3030" s="18">
        <v>7</v>
      </c>
      <c r="C3030" s="18">
        <v>3</v>
      </c>
      <c r="D3030" s="18">
        <v>0.57884898399999996</v>
      </c>
      <c r="E3030" s="101">
        <f t="shared" si="47"/>
        <v>0.53200659669868089</v>
      </c>
      <c r="F3030" s="94"/>
      <c r="G3030" s="1"/>
      <c r="H3030" s="1"/>
      <c r="I3030" s="1"/>
    </row>
    <row r="3031" spans="1:9">
      <c r="A3031" s="18">
        <v>5</v>
      </c>
      <c r="B3031" s="18">
        <v>7</v>
      </c>
      <c r="C3031" s="18">
        <v>4</v>
      </c>
      <c r="D3031" s="18">
        <v>0.63475601500000001</v>
      </c>
      <c r="E3031" s="101">
        <f t="shared" si="47"/>
        <v>0.58338944458468101</v>
      </c>
      <c r="F3031" s="94"/>
      <c r="G3031" s="1"/>
      <c r="H3031" s="1"/>
      <c r="I3031" s="1"/>
    </row>
    <row r="3032" spans="1:9">
      <c r="A3032" s="18">
        <v>5</v>
      </c>
      <c r="B3032" s="18">
        <v>7</v>
      </c>
      <c r="C3032" s="18">
        <v>5</v>
      </c>
      <c r="D3032" s="18">
        <v>0.78676728299999998</v>
      </c>
      <c r="E3032" s="101">
        <f t="shared" si="47"/>
        <v>0.72309945459401204</v>
      </c>
      <c r="F3032" s="94"/>
      <c r="G3032" s="1"/>
      <c r="H3032" s="1"/>
      <c r="I3032" s="1"/>
    </row>
    <row r="3033" spans="1:9">
      <c r="A3033" s="18">
        <v>5</v>
      </c>
      <c r="B3033" s="18">
        <v>7</v>
      </c>
      <c r="C3033" s="18">
        <v>6</v>
      </c>
      <c r="D3033" s="18">
        <v>0.98066019299999996</v>
      </c>
      <c r="E3033" s="101">
        <f t="shared" si="47"/>
        <v>0.90130190467053084</v>
      </c>
      <c r="F3033" s="94"/>
      <c r="G3033" s="1"/>
      <c r="H3033" s="1"/>
      <c r="I3033" s="1"/>
    </row>
    <row r="3034" spans="1:9">
      <c r="A3034" s="18">
        <v>5</v>
      </c>
      <c r="B3034" s="18">
        <v>7</v>
      </c>
      <c r="C3034" s="18">
        <v>7</v>
      </c>
      <c r="D3034" s="18">
        <v>0.91825585799999998</v>
      </c>
      <c r="E3034" s="101">
        <f t="shared" si="47"/>
        <v>0.84394753625965979</v>
      </c>
      <c r="F3034" s="94"/>
      <c r="G3034" s="1"/>
      <c r="H3034" s="1"/>
      <c r="I3034" s="1"/>
    </row>
    <row r="3035" spans="1:9">
      <c r="A3035" s="18">
        <v>5</v>
      </c>
      <c r="B3035" s="18">
        <v>7</v>
      </c>
      <c r="C3035" s="18">
        <v>8</v>
      </c>
      <c r="D3035" s="18">
        <v>0.859733784</v>
      </c>
      <c r="E3035" s="101">
        <f t="shared" si="47"/>
        <v>0.79016126336108228</v>
      </c>
      <c r="F3035" s="94"/>
      <c r="G3035" s="1"/>
      <c r="H3035" s="1"/>
      <c r="I3035" s="1"/>
    </row>
    <row r="3036" spans="1:9">
      <c r="A3036" s="18">
        <v>5</v>
      </c>
      <c r="B3036" s="18">
        <v>7</v>
      </c>
      <c r="C3036" s="18">
        <v>9</v>
      </c>
      <c r="D3036" s="18">
        <v>0.86686217799999998</v>
      </c>
      <c r="E3036" s="101">
        <f t="shared" si="47"/>
        <v>0.79671280398167921</v>
      </c>
      <c r="F3036" s="94"/>
      <c r="G3036" s="1"/>
      <c r="H3036" s="1"/>
      <c r="I3036" s="1"/>
    </row>
    <row r="3037" spans="1:9">
      <c r="A3037" s="18">
        <v>5</v>
      </c>
      <c r="B3037" s="18">
        <v>7</v>
      </c>
      <c r="C3037" s="18">
        <v>10</v>
      </c>
      <c r="D3037" s="18">
        <v>0.86695154200000002</v>
      </c>
      <c r="E3037" s="101">
        <f t="shared" si="47"/>
        <v>0.79679493634922505</v>
      </c>
      <c r="F3037" s="94"/>
      <c r="G3037" s="1"/>
      <c r="H3037" s="1"/>
      <c r="I3037" s="1"/>
    </row>
    <row r="3038" spans="1:9">
      <c r="A3038" s="18">
        <v>5</v>
      </c>
      <c r="B3038" s="18">
        <v>7</v>
      </c>
      <c r="C3038" s="18">
        <v>11</v>
      </c>
      <c r="D3038" s="18">
        <v>0.83363555899999997</v>
      </c>
      <c r="E3038" s="101">
        <f t="shared" si="47"/>
        <v>0.76617499363286856</v>
      </c>
      <c r="F3038" s="94"/>
      <c r="G3038" s="1"/>
      <c r="H3038" s="1"/>
      <c r="I3038" s="1"/>
    </row>
    <row r="3039" spans="1:9">
      <c r="A3039" s="18">
        <v>5</v>
      </c>
      <c r="B3039" s="18">
        <v>7</v>
      </c>
      <c r="C3039" s="18">
        <v>12</v>
      </c>
      <c r="D3039" s="18">
        <v>0.80096497</v>
      </c>
      <c r="E3039" s="101">
        <f t="shared" si="47"/>
        <v>0.73614821748492709</v>
      </c>
      <c r="F3039" s="94"/>
      <c r="G3039" s="1"/>
      <c r="H3039" s="1"/>
      <c r="I3039" s="1"/>
    </row>
    <row r="3040" spans="1:9">
      <c r="A3040" s="18">
        <v>5</v>
      </c>
      <c r="B3040" s="18">
        <v>7</v>
      </c>
      <c r="C3040" s="18">
        <v>13</v>
      </c>
      <c r="D3040" s="18">
        <v>0.78251783600000002</v>
      </c>
      <c r="E3040" s="101">
        <f t="shared" si="47"/>
        <v>0.71919388699553555</v>
      </c>
      <c r="F3040" s="94"/>
      <c r="G3040" s="1"/>
      <c r="H3040" s="1"/>
      <c r="I3040" s="1"/>
    </row>
    <row r="3041" spans="1:9">
      <c r="A3041" s="18">
        <v>5</v>
      </c>
      <c r="B3041" s="18">
        <v>7</v>
      </c>
      <c r="C3041" s="18">
        <v>14</v>
      </c>
      <c r="D3041" s="18">
        <v>0.80373498799999998</v>
      </c>
      <c r="E3041" s="101">
        <f t="shared" si="47"/>
        <v>0.73869407640445162</v>
      </c>
      <c r="F3041" s="94"/>
      <c r="G3041" s="1"/>
      <c r="H3041" s="1"/>
      <c r="I3041" s="1"/>
    </row>
    <row r="3042" spans="1:9">
      <c r="A3042" s="18">
        <v>5</v>
      </c>
      <c r="B3042" s="18">
        <v>7</v>
      </c>
      <c r="C3042" s="18">
        <v>15</v>
      </c>
      <c r="D3042" s="18">
        <v>0.91742466</v>
      </c>
      <c r="E3042" s="101">
        <f t="shared" si="47"/>
        <v>0.84318360156963579</v>
      </c>
      <c r="F3042" s="94"/>
      <c r="G3042" s="1"/>
      <c r="H3042" s="1"/>
      <c r="I3042" s="1"/>
    </row>
    <row r="3043" spans="1:9">
      <c r="A3043" s="18">
        <v>5</v>
      </c>
      <c r="B3043" s="18">
        <v>7</v>
      </c>
      <c r="C3043" s="18">
        <v>16</v>
      </c>
      <c r="D3043" s="18">
        <v>1.112747819</v>
      </c>
      <c r="E3043" s="101">
        <f t="shared" si="47"/>
        <v>1.0227005601344716</v>
      </c>
      <c r="F3043" s="94"/>
      <c r="G3043" s="1"/>
      <c r="H3043" s="1"/>
      <c r="I3043" s="1"/>
    </row>
    <row r="3044" spans="1:9">
      <c r="A3044" s="18">
        <v>5</v>
      </c>
      <c r="B3044" s="18">
        <v>7</v>
      </c>
      <c r="C3044" s="18">
        <v>17</v>
      </c>
      <c r="D3044" s="18">
        <v>1.20585535</v>
      </c>
      <c r="E3044" s="101">
        <f t="shared" si="47"/>
        <v>1.1082735196860893</v>
      </c>
      <c r="F3044" s="94"/>
      <c r="G3044" s="1"/>
      <c r="H3044" s="1"/>
      <c r="I3044" s="1"/>
    </row>
    <row r="3045" spans="1:9">
      <c r="A3045" s="18">
        <v>5</v>
      </c>
      <c r="B3045" s="18">
        <v>7</v>
      </c>
      <c r="C3045" s="18">
        <v>18</v>
      </c>
      <c r="D3045" s="18">
        <v>1.2711168850000001</v>
      </c>
      <c r="E3045" s="101">
        <f t="shared" si="47"/>
        <v>1.1682538739587365</v>
      </c>
      <c r="F3045" s="94"/>
      <c r="G3045" s="1"/>
      <c r="H3045" s="1"/>
      <c r="I3045" s="1"/>
    </row>
    <row r="3046" spans="1:9">
      <c r="A3046" s="18">
        <v>5</v>
      </c>
      <c r="B3046" s="18">
        <v>7</v>
      </c>
      <c r="C3046" s="18">
        <v>19</v>
      </c>
      <c r="D3046" s="18">
        <v>1.488470631</v>
      </c>
      <c r="E3046" s="101">
        <f t="shared" si="47"/>
        <v>1.3680186310636215</v>
      </c>
      <c r="F3046" s="94"/>
      <c r="G3046" s="1"/>
      <c r="H3046" s="1"/>
      <c r="I3046" s="1"/>
    </row>
    <row r="3047" spans="1:9">
      <c r="A3047" s="18">
        <v>5</v>
      </c>
      <c r="B3047" s="18">
        <v>7</v>
      </c>
      <c r="C3047" s="18">
        <v>20</v>
      </c>
      <c r="D3047" s="18">
        <v>1.62804321</v>
      </c>
      <c r="E3047" s="101">
        <f t="shared" si="47"/>
        <v>1.4962965322065693</v>
      </c>
      <c r="F3047" s="94"/>
      <c r="G3047" s="1"/>
      <c r="H3047" s="1"/>
      <c r="I3047" s="1"/>
    </row>
    <row r="3048" spans="1:9">
      <c r="A3048" s="18">
        <v>5</v>
      </c>
      <c r="B3048" s="18">
        <v>7</v>
      </c>
      <c r="C3048" s="18">
        <v>21</v>
      </c>
      <c r="D3048" s="18">
        <v>1.348227815</v>
      </c>
      <c r="E3048" s="101">
        <f t="shared" si="47"/>
        <v>1.2391247307305437</v>
      </c>
      <c r="F3048" s="94"/>
      <c r="G3048" s="1"/>
      <c r="H3048" s="1"/>
      <c r="I3048" s="1"/>
    </row>
    <row r="3049" spans="1:9">
      <c r="A3049" s="18">
        <v>5</v>
      </c>
      <c r="B3049" s="18">
        <v>7</v>
      </c>
      <c r="C3049" s="18">
        <v>22</v>
      </c>
      <c r="D3049" s="18">
        <v>1.049889386</v>
      </c>
      <c r="E3049" s="101">
        <f t="shared" si="47"/>
        <v>0.96492884084586694</v>
      </c>
      <c r="F3049" s="94"/>
      <c r="G3049" s="1"/>
      <c r="H3049" s="1"/>
      <c r="I3049" s="1"/>
    </row>
    <row r="3050" spans="1:9">
      <c r="A3050" s="18">
        <v>5</v>
      </c>
      <c r="B3050" s="18">
        <v>7</v>
      </c>
      <c r="C3050" s="18">
        <v>23</v>
      </c>
      <c r="D3050" s="18">
        <v>0.747676008</v>
      </c>
      <c r="E3050" s="101">
        <f t="shared" si="47"/>
        <v>0.68717157573750831</v>
      </c>
      <c r="F3050" s="94"/>
      <c r="G3050" s="1"/>
      <c r="H3050" s="1"/>
      <c r="I3050" s="1"/>
    </row>
    <row r="3051" spans="1:9">
      <c r="A3051" s="18">
        <v>5</v>
      </c>
      <c r="B3051" s="18">
        <v>8</v>
      </c>
      <c r="C3051" s="18">
        <v>0</v>
      </c>
      <c r="D3051" s="18">
        <v>0.63028777700000005</v>
      </c>
      <c r="E3051" s="101">
        <f t="shared" si="47"/>
        <v>0.57928279128247928</v>
      </c>
      <c r="F3051" s="94"/>
      <c r="G3051" s="1"/>
      <c r="H3051" s="1"/>
      <c r="I3051" s="1"/>
    </row>
    <row r="3052" spans="1:9">
      <c r="A3052" s="18">
        <v>5</v>
      </c>
      <c r="B3052" s="18">
        <v>8</v>
      </c>
      <c r="C3052" s="18">
        <v>1</v>
      </c>
      <c r="D3052" s="18">
        <v>0.58160666800000005</v>
      </c>
      <c r="E3052" s="101">
        <f t="shared" si="47"/>
        <v>0.5345411197265566</v>
      </c>
      <c r="F3052" s="94"/>
      <c r="G3052" s="1"/>
      <c r="H3052" s="1"/>
      <c r="I3052" s="1"/>
    </row>
    <row r="3053" spans="1:9">
      <c r="A3053" s="18">
        <v>5</v>
      </c>
      <c r="B3053" s="18">
        <v>8</v>
      </c>
      <c r="C3053" s="18">
        <v>2</v>
      </c>
      <c r="D3053" s="18">
        <v>0.57554166600000001</v>
      </c>
      <c r="E3053" s="101">
        <f t="shared" si="47"/>
        <v>0.52896691788431804</v>
      </c>
      <c r="F3053" s="94"/>
      <c r="G3053" s="1"/>
      <c r="H3053" s="1"/>
      <c r="I3053" s="1"/>
    </row>
    <row r="3054" spans="1:9">
      <c r="A3054" s="18">
        <v>5</v>
      </c>
      <c r="B3054" s="18">
        <v>8</v>
      </c>
      <c r="C3054" s="18">
        <v>3</v>
      </c>
      <c r="D3054" s="18">
        <v>0.57654714600000001</v>
      </c>
      <c r="E3054" s="101">
        <f t="shared" si="47"/>
        <v>0.52989103109455837</v>
      </c>
      <c r="F3054" s="94"/>
      <c r="G3054" s="1"/>
      <c r="H3054" s="1"/>
      <c r="I3054" s="1"/>
    </row>
    <row r="3055" spans="1:9">
      <c r="A3055" s="18">
        <v>5</v>
      </c>
      <c r="B3055" s="18">
        <v>8</v>
      </c>
      <c r="C3055" s="18">
        <v>4</v>
      </c>
      <c r="D3055" s="18">
        <v>0.63154116900000001</v>
      </c>
      <c r="E3055" s="101">
        <f t="shared" si="47"/>
        <v>0.58043475462815453</v>
      </c>
      <c r="F3055" s="94"/>
      <c r="G3055" s="1"/>
      <c r="H3055" s="1"/>
      <c r="I3055" s="1"/>
    </row>
    <row r="3056" spans="1:9">
      <c r="A3056" s="18">
        <v>5</v>
      </c>
      <c r="B3056" s="18">
        <v>8</v>
      </c>
      <c r="C3056" s="18">
        <v>5</v>
      </c>
      <c r="D3056" s="18">
        <v>0.76883548700000004</v>
      </c>
      <c r="E3056" s="101">
        <f t="shared" si="47"/>
        <v>0.7066187592376304</v>
      </c>
      <c r="F3056" s="94"/>
      <c r="G3056" s="1"/>
      <c r="H3056" s="1"/>
      <c r="I3056" s="1"/>
    </row>
    <row r="3057" spans="1:9">
      <c r="A3057" s="18">
        <v>5</v>
      </c>
      <c r="B3057" s="18">
        <v>8</v>
      </c>
      <c r="C3057" s="18">
        <v>6</v>
      </c>
      <c r="D3057" s="18">
        <v>0.96698406699999995</v>
      </c>
      <c r="E3057" s="101">
        <f t="shared" si="47"/>
        <v>0.88873249632674356</v>
      </c>
      <c r="F3057" s="94"/>
      <c r="G3057" s="1"/>
      <c r="H3057" s="1"/>
      <c r="I3057" s="1"/>
    </row>
    <row r="3058" spans="1:9">
      <c r="A3058" s="18">
        <v>5</v>
      </c>
      <c r="B3058" s="18">
        <v>8</v>
      </c>
      <c r="C3058" s="18">
        <v>7</v>
      </c>
      <c r="D3058" s="18">
        <v>0.89663530199999997</v>
      </c>
      <c r="E3058" s="101">
        <f t="shared" si="47"/>
        <v>0.82407658764572345</v>
      </c>
      <c r="F3058" s="94"/>
      <c r="G3058" s="1"/>
      <c r="H3058" s="1"/>
      <c r="I3058" s="1"/>
    </row>
    <row r="3059" spans="1:9">
      <c r="A3059" s="18">
        <v>5</v>
      </c>
      <c r="B3059" s="18">
        <v>8</v>
      </c>
      <c r="C3059" s="18">
        <v>8</v>
      </c>
      <c r="D3059" s="18">
        <v>0.83691200200000004</v>
      </c>
      <c r="E3059" s="101">
        <f t="shared" si="47"/>
        <v>0.76918629595504251</v>
      </c>
      <c r="F3059" s="94"/>
      <c r="G3059" s="1"/>
      <c r="H3059" s="1"/>
      <c r="I3059" s="1"/>
    </row>
    <row r="3060" spans="1:9">
      <c r="A3060" s="18">
        <v>5</v>
      </c>
      <c r="B3060" s="18">
        <v>8</v>
      </c>
      <c r="C3060" s="18">
        <v>9</v>
      </c>
      <c r="D3060" s="18">
        <v>0.86117795799999997</v>
      </c>
      <c r="E3060" s="101">
        <f t="shared" si="47"/>
        <v>0.79148856999203021</v>
      </c>
      <c r="F3060" s="94"/>
      <c r="G3060" s="1"/>
      <c r="H3060" s="1"/>
      <c r="I3060" s="1"/>
    </row>
    <row r="3061" spans="1:9">
      <c r="A3061" s="18">
        <v>5</v>
      </c>
      <c r="B3061" s="18">
        <v>8</v>
      </c>
      <c r="C3061" s="18">
        <v>10</v>
      </c>
      <c r="D3061" s="18">
        <v>0.86093768100000001</v>
      </c>
      <c r="E3061" s="101">
        <f t="shared" si="47"/>
        <v>0.79126773700697151</v>
      </c>
      <c r="F3061" s="94"/>
      <c r="G3061" s="1"/>
      <c r="H3061" s="1"/>
      <c r="I3061" s="1"/>
    </row>
    <row r="3062" spans="1:9">
      <c r="A3062" s="18">
        <v>5</v>
      </c>
      <c r="B3062" s="18">
        <v>8</v>
      </c>
      <c r="C3062" s="18">
        <v>11</v>
      </c>
      <c r="D3062" s="18">
        <v>0.84223085499999994</v>
      </c>
      <c r="E3062" s="101">
        <f t="shared" si="47"/>
        <v>0.77407472965897128</v>
      </c>
      <c r="F3062" s="94"/>
      <c r="G3062" s="1"/>
      <c r="H3062" s="1"/>
      <c r="I3062" s="1"/>
    </row>
    <row r="3063" spans="1:9">
      <c r="A3063" s="18">
        <v>5</v>
      </c>
      <c r="B3063" s="18">
        <v>8</v>
      </c>
      <c r="C3063" s="18">
        <v>12</v>
      </c>
      <c r="D3063" s="18">
        <v>0.82317478799999999</v>
      </c>
      <c r="E3063" s="101">
        <f t="shared" si="47"/>
        <v>0.75656074305563292</v>
      </c>
      <c r="F3063" s="94"/>
      <c r="G3063" s="1"/>
      <c r="H3063" s="1"/>
      <c r="I3063" s="1"/>
    </row>
    <row r="3064" spans="1:9">
      <c r="A3064" s="18">
        <v>5</v>
      </c>
      <c r="B3064" s="18">
        <v>8</v>
      </c>
      <c r="C3064" s="18">
        <v>13</v>
      </c>
      <c r="D3064" s="18">
        <v>0.81443802499999995</v>
      </c>
      <c r="E3064" s="101">
        <f t="shared" si="47"/>
        <v>0.74853098801024276</v>
      </c>
      <c r="F3064" s="94"/>
      <c r="G3064" s="1"/>
      <c r="H3064" s="1"/>
      <c r="I3064" s="1"/>
    </row>
    <row r="3065" spans="1:9">
      <c r="A3065" s="18">
        <v>5</v>
      </c>
      <c r="B3065" s="18">
        <v>8</v>
      </c>
      <c r="C3065" s="18">
        <v>14</v>
      </c>
      <c r="D3065" s="18">
        <v>0.83290093200000004</v>
      </c>
      <c r="E3065" s="101">
        <f t="shared" si="47"/>
        <v>0.76549981509595166</v>
      </c>
      <c r="F3065" s="94"/>
      <c r="G3065" s="1"/>
      <c r="H3065" s="1"/>
      <c r="I3065" s="1"/>
    </row>
    <row r="3066" spans="1:9">
      <c r="A3066" s="18">
        <v>5</v>
      </c>
      <c r="B3066" s="18">
        <v>8</v>
      </c>
      <c r="C3066" s="18">
        <v>15</v>
      </c>
      <c r="D3066" s="18">
        <v>0.941530431</v>
      </c>
      <c r="E3066" s="101">
        <f t="shared" si="47"/>
        <v>0.86533865331022553</v>
      </c>
      <c r="F3066" s="94"/>
      <c r="G3066" s="1"/>
      <c r="H3066" s="1"/>
      <c r="I3066" s="1"/>
    </row>
    <row r="3067" spans="1:9">
      <c r="A3067" s="18">
        <v>5</v>
      </c>
      <c r="B3067" s="18">
        <v>8</v>
      </c>
      <c r="C3067" s="18">
        <v>16</v>
      </c>
      <c r="D3067" s="18">
        <v>1.1383756840000001</v>
      </c>
      <c r="E3067" s="101">
        <f t="shared" si="47"/>
        <v>1.0462545329601427</v>
      </c>
      <c r="F3067" s="94"/>
      <c r="G3067" s="1"/>
      <c r="H3067" s="1"/>
      <c r="I3067" s="1"/>
    </row>
    <row r="3068" spans="1:9">
      <c r="A3068" s="18">
        <v>5</v>
      </c>
      <c r="B3068" s="18">
        <v>8</v>
      </c>
      <c r="C3068" s="18">
        <v>17</v>
      </c>
      <c r="D3068" s="18">
        <v>1.2337068630000001</v>
      </c>
      <c r="E3068" s="101">
        <f t="shared" si="47"/>
        <v>1.1338711955110488</v>
      </c>
      <c r="F3068" s="94"/>
      <c r="G3068" s="1"/>
      <c r="H3068" s="1"/>
      <c r="I3068" s="1"/>
    </row>
    <row r="3069" spans="1:9">
      <c r="A3069" s="18">
        <v>5</v>
      </c>
      <c r="B3069" s="18">
        <v>8</v>
      </c>
      <c r="C3069" s="18">
        <v>18</v>
      </c>
      <c r="D3069" s="18">
        <v>1.2803617970000001</v>
      </c>
      <c r="E3069" s="101">
        <f t="shared" si="47"/>
        <v>1.1767506568949553</v>
      </c>
      <c r="F3069" s="94"/>
      <c r="G3069" s="1"/>
      <c r="H3069" s="1"/>
      <c r="I3069" s="1"/>
    </row>
    <row r="3070" spans="1:9">
      <c r="A3070" s="18">
        <v>5</v>
      </c>
      <c r="B3070" s="18">
        <v>8</v>
      </c>
      <c r="C3070" s="18">
        <v>19</v>
      </c>
      <c r="D3070" s="18">
        <v>1.4898309759999999</v>
      </c>
      <c r="E3070" s="101">
        <f t="shared" si="47"/>
        <v>1.3692688924163927</v>
      </c>
      <c r="F3070" s="94"/>
      <c r="G3070" s="1"/>
      <c r="H3070" s="1"/>
      <c r="I3070" s="1"/>
    </row>
    <row r="3071" spans="1:9">
      <c r="A3071" s="18">
        <v>5</v>
      </c>
      <c r="B3071" s="18">
        <v>8</v>
      </c>
      <c r="C3071" s="18">
        <v>20</v>
      </c>
      <c r="D3071" s="18">
        <v>1.6214627530000001</v>
      </c>
      <c r="E3071" s="101">
        <f t="shared" si="47"/>
        <v>1.4902485876993505</v>
      </c>
      <c r="F3071" s="94"/>
      <c r="G3071" s="1"/>
      <c r="H3071" s="1"/>
      <c r="I3071" s="1"/>
    </row>
    <row r="3072" spans="1:9">
      <c r="A3072" s="18">
        <v>5</v>
      </c>
      <c r="B3072" s="18">
        <v>8</v>
      </c>
      <c r="C3072" s="18">
        <v>21</v>
      </c>
      <c r="D3072" s="18">
        <v>1.347037622</v>
      </c>
      <c r="E3072" s="101">
        <f t="shared" si="47"/>
        <v>1.2380308521113415</v>
      </c>
      <c r="F3072" s="94"/>
      <c r="G3072" s="1"/>
      <c r="H3072" s="1"/>
      <c r="I3072" s="1"/>
    </row>
    <row r="3073" spans="1:9">
      <c r="A3073" s="18">
        <v>5</v>
      </c>
      <c r="B3073" s="18">
        <v>8</v>
      </c>
      <c r="C3073" s="18">
        <v>22</v>
      </c>
      <c r="D3073" s="18">
        <v>1.055792453</v>
      </c>
      <c r="E3073" s="101">
        <f t="shared" si="47"/>
        <v>0.97035421200753469</v>
      </c>
      <c r="F3073" s="94"/>
      <c r="G3073" s="1"/>
      <c r="H3073" s="1"/>
      <c r="I3073" s="1"/>
    </row>
    <row r="3074" spans="1:9">
      <c r="A3074" s="18">
        <v>5</v>
      </c>
      <c r="B3074" s="18">
        <v>8</v>
      </c>
      <c r="C3074" s="18">
        <v>23</v>
      </c>
      <c r="D3074" s="18">
        <v>0.75581773900000004</v>
      </c>
      <c r="E3074" s="101">
        <f t="shared" si="47"/>
        <v>0.69465445075374255</v>
      </c>
      <c r="F3074" s="94"/>
      <c r="G3074" s="1"/>
      <c r="H3074" s="1"/>
      <c r="I3074" s="1"/>
    </row>
    <row r="3075" spans="1:9">
      <c r="A3075" s="18">
        <v>5</v>
      </c>
      <c r="B3075" s="18">
        <v>9</v>
      </c>
      <c r="C3075" s="18">
        <v>0</v>
      </c>
      <c r="D3075" s="18">
        <v>0.64733997300000001</v>
      </c>
      <c r="E3075" s="101">
        <f t="shared" si="47"/>
        <v>0.59495506679985122</v>
      </c>
      <c r="F3075" s="94"/>
      <c r="G3075" s="1"/>
      <c r="H3075" s="1"/>
      <c r="I3075" s="1"/>
    </row>
    <row r="3076" spans="1:9">
      <c r="A3076" s="18">
        <v>5</v>
      </c>
      <c r="B3076" s="18">
        <v>9</v>
      </c>
      <c r="C3076" s="18">
        <v>1</v>
      </c>
      <c r="D3076" s="18">
        <v>0.60408009100000004</v>
      </c>
      <c r="E3076" s="101">
        <f t="shared" ref="E3076:E3139" si="48">D3076/H$15</f>
        <v>0.55519591850288108</v>
      </c>
      <c r="F3076" s="94"/>
      <c r="G3076" s="1"/>
      <c r="H3076" s="1"/>
      <c r="I3076" s="1"/>
    </row>
    <row r="3077" spans="1:9">
      <c r="A3077" s="18">
        <v>5</v>
      </c>
      <c r="B3077" s="18">
        <v>9</v>
      </c>
      <c r="C3077" s="18">
        <v>2</v>
      </c>
      <c r="D3077" s="18">
        <v>0.60080128099999996</v>
      </c>
      <c r="E3077" s="101">
        <f t="shared" si="48"/>
        <v>0.55218244072622902</v>
      </c>
      <c r="F3077" s="94"/>
      <c r="G3077" s="1"/>
      <c r="H3077" s="1"/>
      <c r="I3077" s="1"/>
    </row>
    <row r="3078" spans="1:9">
      <c r="A3078" s="18">
        <v>5</v>
      </c>
      <c r="B3078" s="18">
        <v>9</v>
      </c>
      <c r="C3078" s="18">
        <v>3</v>
      </c>
      <c r="D3078" s="18">
        <v>0.60476987199999999</v>
      </c>
      <c r="E3078" s="101">
        <f t="shared" si="48"/>
        <v>0.55582988012745116</v>
      </c>
      <c r="F3078" s="94"/>
      <c r="G3078" s="1"/>
      <c r="H3078" s="1"/>
      <c r="I3078" s="1"/>
    </row>
    <row r="3079" spans="1:9">
      <c r="A3079" s="18">
        <v>5</v>
      </c>
      <c r="B3079" s="18">
        <v>9</v>
      </c>
      <c r="C3079" s="18">
        <v>4</v>
      </c>
      <c r="D3079" s="18">
        <v>0.66030938800000005</v>
      </c>
      <c r="E3079" s="101">
        <f t="shared" si="48"/>
        <v>0.60687495355104371</v>
      </c>
      <c r="F3079" s="94"/>
      <c r="G3079" s="1"/>
      <c r="H3079" s="1"/>
      <c r="I3079" s="1"/>
    </row>
    <row r="3080" spans="1:9">
      <c r="A3080" s="18">
        <v>5</v>
      </c>
      <c r="B3080" s="18">
        <v>9</v>
      </c>
      <c r="C3080" s="18">
        <v>5</v>
      </c>
      <c r="D3080" s="18">
        <v>0.81341274699999999</v>
      </c>
      <c r="E3080" s="101">
        <f t="shared" si="48"/>
        <v>0.74758867892008807</v>
      </c>
      <c r="F3080" s="94"/>
      <c r="G3080" s="1"/>
      <c r="H3080" s="1"/>
      <c r="I3080" s="1"/>
    </row>
    <row r="3081" spans="1:9">
      <c r="A3081" s="18">
        <v>5</v>
      </c>
      <c r="B3081" s="18">
        <v>9</v>
      </c>
      <c r="C3081" s="18">
        <v>6</v>
      </c>
      <c r="D3081" s="18">
        <v>0.98794148299999995</v>
      </c>
      <c r="E3081" s="101">
        <f t="shared" si="48"/>
        <v>0.90799396843767755</v>
      </c>
      <c r="F3081" s="94"/>
      <c r="G3081" s="1"/>
      <c r="H3081" s="1"/>
      <c r="I3081" s="1"/>
    </row>
    <row r="3082" spans="1:9">
      <c r="A3082" s="18">
        <v>5</v>
      </c>
      <c r="B3082" s="18">
        <v>9</v>
      </c>
      <c r="C3082" s="18">
        <v>7</v>
      </c>
      <c r="D3082" s="18">
        <v>0.90826293300000005</v>
      </c>
      <c r="E3082" s="101">
        <f t="shared" si="48"/>
        <v>0.83476327202621836</v>
      </c>
      <c r="F3082" s="94"/>
      <c r="G3082" s="1"/>
      <c r="H3082" s="1"/>
      <c r="I3082" s="1"/>
    </row>
    <row r="3083" spans="1:9">
      <c r="A3083" s="18">
        <v>5</v>
      </c>
      <c r="B3083" s="18">
        <v>9</v>
      </c>
      <c r="C3083" s="18">
        <v>8</v>
      </c>
      <c r="D3083" s="18">
        <v>0.83040628400000005</v>
      </c>
      <c r="E3083" s="101">
        <f t="shared" si="48"/>
        <v>0.76320704231906944</v>
      </c>
      <c r="F3083" s="94"/>
      <c r="G3083" s="1"/>
      <c r="H3083" s="1"/>
      <c r="I3083" s="1"/>
    </row>
    <row r="3084" spans="1:9">
      <c r="A3084" s="18">
        <v>5</v>
      </c>
      <c r="B3084" s="18">
        <v>9</v>
      </c>
      <c r="C3084" s="18">
        <v>9</v>
      </c>
      <c r="D3084" s="18">
        <v>0.834211437</v>
      </c>
      <c r="E3084" s="101">
        <f t="shared" si="48"/>
        <v>0.76670426966748562</v>
      </c>
      <c r="F3084" s="94"/>
      <c r="G3084" s="1"/>
      <c r="H3084" s="1"/>
      <c r="I3084" s="1"/>
    </row>
    <row r="3085" spans="1:9">
      <c r="A3085" s="18">
        <v>5</v>
      </c>
      <c r="B3085" s="18">
        <v>9</v>
      </c>
      <c r="C3085" s="18">
        <v>10</v>
      </c>
      <c r="D3085" s="18">
        <v>0.825204402</v>
      </c>
      <c r="E3085" s="101">
        <f t="shared" si="48"/>
        <v>0.7584261139323174</v>
      </c>
      <c r="F3085" s="94"/>
      <c r="G3085" s="1"/>
      <c r="H3085" s="1"/>
      <c r="I3085" s="1"/>
    </row>
    <row r="3086" spans="1:9">
      <c r="A3086" s="18">
        <v>5</v>
      </c>
      <c r="B3086" s="18">
        <v>9</v>
      </c>
      <c r="C3086" s="18">
        <v>11</v>
      </c>
      <c r="D3086" s="18">
        <v>0.791329159</v>
      </c>
      <c r="E3086" s="101">
        <f t="shared" si="48"/>
        <v>0.72729216839744748</v>
      </c>
      <c r="F3086" s="94"/>
      <c r="G3086" s="1"/>
      <c r="H3086" s="1"/>
      <c r="I3086" s="1"/>
    </row>
    <row r="3087" spans="1:9">
      <c r="A3087" s="18">
        <v>5</v>
      </c>
      <c r="B3087" s="18">
        <v>9</v>
      </c>
      <c r="C3087" s="18">
        <v>12</v>
      </c>
      <c r="D3087" s="18">
        <v>0.75563804899999998</v>
      </c>
      <c r="E3087" s="101">
        <f t="shared" si="48"/>
        <v>0.69448930186689439</v>
      </c>
      <c r="F3087" s="94"/>
      <c r="G3087" s="1"/>
      <c r="H3087" s="1"/>
      <c r="I3087" s="1"/>
    </row>
    <row r="3088" spans="1:9">
      <c r="A3088" s="18">
        <v>5</v>
      </c>
      <c r="B3088" s="18">
        <v>9</v>
      </c>
      <c r="C3088" s="18">
        <v>13</v>
      </c>
      <c r="D3088" s="18">
        <v>0.737037108</v>
      </c>
      <c r="E3088" s="101">
        <f t="shared" si="48"/>
        <v>0.6773936109521066</v>
      </c>
      <c r="F3088" s="94"/>
      <c r="G3088" s="1"/>
      <c r="H3088" s="1"/>
      <c r="I3088" s="1"/>
    </row>
    <row r="3089" spans="1:9">
      <c r="A3089" s="18">
        <v>5</v>
      </c>
      <c r="B3089" s="18">
        <v>9</v>
      </c>
      <c r="C3089" s="18">
        <v>14</v>
      </c>
      <c r="D3089" s="18">
        <v>0.75361324799999996</v>
      </c>
      <c r="E3089" s="101">
        <f t="shared" si="48"/>
        <v>0.69262835450622307</v>
      </c>
      <c r="F3089" s="94"/>
      <c r="G3089" s="1"/>
      <c r="H3089" s="1"/>
      <c r="I3089" s="1"/>
    </row>
    <row r="3090" spans="1:9">
      <c r="A3090" s="18">
        <v>5</v>
      </c>
      <c r="B3090" s="18">
        <v>9</v>
      </c>
      <c r="C3090" s="18">
        <v>15</v>
      </c>
      <c r="D3090" s="18">
        <v>0.86513635600000005</v>
      </c>
      <c r="E3090" s="101">
        <f t="shared" si="48"/>
        <v>0.7951266412447543</v>
      </c>
      <c r="F3090" s="94"/>
      <c r="G3090" s="1"/>
      <c r="H3090" s="1"/>
      <c r="I3090" s="1"/>
    </row>
    <row r="3091" spans="1:9">
      <c r="A3091" s="18">
        <v>5</v>
      </c>
      <c r="B3091" s="18">
        <v>9</v>
      </c>
      <c r="C3091" s="18">
        <v>16</v>
      </c>
      <c r="D3091" s="18">
        <v>1.057851976</v>
      </c>
      <c r="E3091" s="101">
        <f t="shared" si="48"/>
        <v>0.97224707154834489</v>
      </c>
      <c r="F3091" s="94"/>
      <c r="G3091" s="1"/>
      <c r="H3091" s="1"/>
      <c r="I3091" s="1"/>
    </row>
    <row r="3092" spans="1:9">
      <c r="A3092" s="18">
        <v>5</v>
      </c>
      <c r="B3092" s="18">
        <v>9</v>
      </c>
      <c r="C3092" s="18">
        <v>17</v>
      </c>
      <c r="D3092" s="18">
        <v>1.155231772</v>
      </c>
      <c r="E3092" s="101">
        <f t="shared" si="48"/>
        <v>1.0617465701898969</v>
      </c>
      <c r="F3092" s="94"/>
      <c r="G3092" s="1"/>
      <c r="H3092" s="1"/>
      <c r="I3092" s="1"/>
    </row>
    <row r="3093" spans="1:9">
      <c r="A3093" s="18">
        <v>5</v>
      </c>
      <c r="B3093" s="18">
        <v>9</v>
      </c>
      <c r="C3093" s="18">
        <v>18</v>
      </c>
      <c r="D3093" s="18">
        <v>1.2190267509999999</v>
      </c>
      <c r="E3093" s="101">
        <f t="shared" si="48"/>
        <v>1.1203790470575661</v>
      </c>
      <c r="F3093" s="94"/>
      <c r="G3093" s="1"/>
      <c r="H3093" s="1"/>
      <c r="I3093" s="1"/>
    </row>
    <row r="3094" spans="1:9">
      <c r="A3094" s="18">
        <v>5</v>
      </c>
      <c r="B3094" s="18">
        <v>9</v>
      </c>
      <c r="C3094" s="18">
        <v>19</v>
      </c>
      <c r="D3094" s="18">
        <v>1.4345754900000001</v>
      </c>
      <c r="E3094" s="101">
        <f t="shared" si="48"/>
        <v>1.3184848643394054</v>
      </c>
      <c r="F3094" s="94"/>
      <c r="G3094" s="1"/>
      <c r="H3094" s="1"/>
      <c r="I3094" s="1"/>
    </row>
    <row r="3095" spans="1:9">
      <c r="A3095" s="18">
        <v>5</v>
      </c>
      <c r="B3095" s="18">
        <v>9</v>
      </c>
      <c r="C3095" s="18">
        <v>20</v>
      </c>
      <c r="D3095" s="18">
        <v>1.5771201690000001</v>
      </c>
      <c r="E3095" s="101">
        <f t="shared" si="48"/>
        <v>1.4494943532535225</v>
      </c>
      <c r="F3095" s="94"/>
      <c r="G3095" s="1"/>
      <c r="H3095" s="1"/>
      <c r="I3095" s="1"/>
    </row>
    <row r="3096" spans="1:9">
      <c r="A3096" s="18">
        <v>5</v>
      </c>
      <c r="B3096" s="18">
        <v>9</v>
      </c>
      <c r="C3096" s="18">
        <v>21</v>
      </c>
      <c r="D3096" s="18">
        <v>1.313760788</v>
      </c>
      <c r="E3096" s="101">
        <f t="shared" si="48"/>
        <v>1.2074468903275424</v>
      </c>
      <c r="F3096" s="94"/>
      <c r="G3096" s="1"/>
      <c r="H3096" s="1"/>
      <c r="I3096" s="1"/>
    </row>
    <row r="3097" spans="1:9">
      <c r="A3097" s="18">
        <v>5</v>
      </c>
      <c r="B3097" s="18">
        <v>9</v>
      </c>
      <c r="C3097" s="18">
        <v>22</v>
      </c>
      <c r="D3097" s="18">
        <v>1.033733993</v>
      </c>
      <c r="E3097" s="101">
        <f t="shared" si="48"/>
        <v>0.95008079604346007</v>
      </c>
      <c r="F3097" s="94"/>
      <c r="G3097" s="1"/>
      <c r="H3097" s="1"/>
      <c r="I3097" s="1"/>
    </row>
    <row r="3098" spans="1:9">
      <c r="A3098" s="18">
        <v>5</v>
      </c>
      <c r="B3098" s="18">
        <v>9</v>
      </c>
      <c r="C3098" s="18">
        <v>23</v>
      </c>
      <c r="D3098" s="18">
        <v>0.74514338000000002</v>
      </c>
      <c r="E3098" s="101">
        <f t="shared" si="48"/>
        <v>0.68484389642869614</v>
      </c>
      <c r="F3098" s="94"/>
      <c r="G3098" s="1"/>
      <c r="H3098" s="1"/>
      <c r="I3098" s="1"/>
    </row>
    <row r="3099" spans="1:9">
      <c r="A3099" s="18">
        <v>5</v>
      </c>
      <c r="B3099" s="18">
        <v>10</v>
      </c>
      <c r="C3099" s="18">
        <v>0</v>
      </c>
      <c r="D3099" s="18">
        <v>0.64382194999999998</v>
      </c>
      <c r="E3099" s="101">
        <f t="shared" si="48"/>
        <v>0.59172173393571736</v>
      </c>
      <c r="F3099" s="94"/>
      <c r="G3099" s="1"/>
      <c r="H3099" s="1"/>
      <c r="I3099" s="1"/>
    </row>
    <row r="3100" spans="1:9">
      <c r="A3100" s="18">
        <v>5</v>
      </c>
      <c r="B3100" s="18">
        <v>10</v>
      </c>
      <c r="C3100" s="18">
        <v>1</v>
      </c>
      <c r="D3100" s="18">
        <v>0.60229853200000005</v>
      </c>
      <c r="E3100" s="101">
        <f t="shared" si="48"/>
        <v>0.55355852918959536</v>
      </c>
      <c r="F3100" s="94"/>
      <c r="G3100" s="1"/>
      <c r="H3100" s="1"/>
      <c r="I3100" s="1"/>
    </row>
    <row r="3101" spans="1:9">
      <c r="A3101" s="18">
        <v>5</v>
      </c>
      <c r="B3101" s="18">
        <v>10</v>
      </c>
      <c r="C3101" s="18">
        <v>2</v>
      </c>
      <c r="D3101" s="18">
        <v>0.60000774300000004</v>
      </c>
      <c r="E3101" s="101">
        <f t="shared" si="48"/>
        <v>0.55145311846360057</v>
      </c>
      <c r="F3101" s="94"/>
      <c r="G3101" s="1"/>
      <c r="H3101" s="1"/>
      <c r="I3101" s="1"/>
    </row>
    <row r="3102" spans="1:9">
      <c r="A3102" s="18">
        <v>5</v>
      </c>
      <c r="B3102" s="18">
        <v>10</v>
      </c>
      <c r="C3102" s="18">
        <v>3</v>
      </c>
      <c r="D3102" s="18">
        <v>0.60755223400000002</v>
      </c>
      <c r="E3102" s="101">
        <f t="shared" si="48"/>
        <v>0.55838708412939131</v>
      </c>
      <c r="F3102" s="94"/>
      <c r="G3102" s="1"/>
      <c r="H3102" s="1"/>
      <c r="I3102" s="1"/>
    </row>
    <row r="3103" spans="1:9">
      <c r="A3103" s="18">
        <v>5</v>
      </c>
      <c r="B3103" s="18">
        <v>10</v>
      </c>
      <c r="C3103" s="18">
        <v>4</v>
      </c>
      <c r="D3103" s="18">
        <v>0.66970323600000004</v>
      </c>
      <c r="E3103" s="101">
        <f t="shared" si="48"/>
        <v>0.6155086200901988</v>
      </c>
      <c r="F3103" s="94"/>
      <c r="G3103" s="1"/>
      <c r="H3103" s="1"/>
      <c r="I3103" s="1"/>
    </row>
    <row r="3104" spans="1:9">
      <c r="A3104" s="18">
        <v>5</v>
      </c>
      <c r="B3104" s="18">
        <v>10</v>
      </c>
      <c r="C3104" s="18">
        <v>5</v>
      </c>
      <c r="D3104" s="18">
        <v>0.80831531599999995</v>
      </c>
      <c r="E3104" s="101">
        <f t="shared" si="48"/>
        <v>0.74290374901060352</v>
      </c>
      <c r="F3104" s="94"/>
      <c r="G3104" s="1"/>
      <c r="H3104" s="1"/>
      <c r="I3104" s="1"/>
    </row>
    <row r="3105" spans="1:9">
      <c r="A3105" s="18">
        <v>5</v>
      </c>
      <c r="B3105" s="18">
        <v>10</v>
      </c>
      <c r="C3105" s="18">
        <v>6</v>
      </c>
      <c r="D3105" s="18">
        <v>0.98905504099999997</v>
      </c>
      <c r="E3105" s="101">
        <f t="shared" si="48"/>
        <v>0.90901741361626776</v>
      </c>
      <c r="F3105" s="94"/>
      <c r="G3105" s="1"/>
      <c r="H3105" s="1"/>
      <c r="I3105" s="1"/>
    </row>
    <row r="3106" spans="1:9">
      <c r="A3106" s="18">
        <v>5</v>
      </c>
      <c r="B3106" s="18">
        <v>10</v>
      </c>
      <c r="C3106" s="18">
        <v>7</v>
      </c>
      <c r="D3106" s="18">
        <v>0.90893869900000002</v>
      </c>
      <c r="E3106" s="101">
        <f t="shared" si="48"/>
        <v>0.83538435279125711</v>
      </c>
      <c r="F3106" s="94"/>
      <c r="G3106" s="1"/>
      <c r="H3106" s="1"/>
      <c r="I3106" s="1"/>
    </row>
    <row r="3107" spans="1:9">
      <c r="A3107" s="18">
        <v>5</v>
      </c>
      <c r="B3107" s="18">
        <v>10</v>
      </c>
      <c r="C3107" s="18">
        <v>8</v>
      </c>
      <c r="D3107" s="18">
        <v>0.82679134600000004</v>
      </c>
      <c r="E3107" s="101">
        <f t="shared" si="48"/>
        <v>0.75988463713945398</v>
      </c>
      <c r="F3107" s="94"/>
      <c r="G3107" s="1"/>
      <c r="H3107" s="1"/>
      <c r="I3107" s="1"/>
    </row>
    <row r="3108" spans="1:9">
      <c r="A3108" s="18">
        <v>5</v>
      </c>
      <c r="B3108" s="18">
        <v>10</v>
      </c>
      <c r="C3108" s="18">
        <v>9</v>
      </c>
      <c r="D3108" s="18">
        <v>0.81466736799999995</v>
      </c>
      <c r="E3108" s="101">
        <f t="shared" si="48"/>
        <v>0.74874177181099077</v>
      </c>
      <c r="F3108" s="94"/>
      <c r="G3108" s="1"/>
      <c r="H3108" s="1"/>
      <c r="I3108" s="1"/>
    </row>
    <row r="3109" spans="1:9">
      <c r="A3109" s="18">
        <v>5</v>
      </c>
      <c r="B3109" s="18">
        <v>10</v>
      </c>
      <c r="C3109" s="18">
        <v>10</v>
      </c>
      <c r="D3109" s="18">
        <v>0.80844948500000002</v>
      </c>
      <c r="E3109" s="101">
        <f t="shared" si="48"/>
        <v>0.74302706060835266</v>
      </c>
      <c r="F3109" s="94"/>
      <c r="G3109" s="1"/>
      <c r="H3109" s="1"/>
      <c r="I3109" s="1"/>
    </row>
    <row r="3110" spans="1:9">
      <c r="A3110" s="18">
        <v>5</v>
      </c>
      <c r="B3110" s="18">
        <v>10</v>
      </c>
      <c r="C3110" s="18">
        <v>11</v>
      </c>
      <c r="D3110" s="18">
        <v>0.77521865599999995</v>
      </c>
      <c r="E3110" s="101">
        <f t="shared" si="48"/>
        <v>0.71248538094676084</v>
      </c>
      <c r="F3110" s="94"/>
      <c r="G3110" s="1"/>
      <c r="H3110" s="1"/>
      <c r="I3110" s="1"/>
    </row>
    <row r="3111" spans="1:9">
      <c r="A3111" s="18">
        <v>5</v>
      </c>
      <c r="B3111" s="18">
        <v>10</v>
      </c>
      <c r="C3111" s="18">
        <v>12</v>
      </c>
      <c r="D3111" s="18">
        <v>0.736267581</v>
      </c>
      <c r="E3111" s="101">
        <f t="shared" si="48"/>
        <v>0.67668635663940357</v>
      </c>
      <c r="F3111" s="94"/>
      <c r="G3111" s="1"/>
      <c r="H3111" s="1"/>
      <c r="I3111" s="1"/>
    </row>
    <row r="3112" spans="1:9">
      <c r="A3112" s="18">
        <v>5</v>
      </c>
      <c r="B3112" s="18">
        <v>10</v>
      </c>
      <c r="C3112" s="18">
        <v>13</v>
      </c>
      <c r="D3112" s="18">
        <v>0.72133564800000005</v>
      </c>
      <c r="E3112" s="101">
        <f t="shared" si="48"/>
        <v>0.66296276537978294</v>
      </c>
      <c r="F3112" s="94"/>
      <c r="G3112" s="1"/>
      <c r="H3112" s="1"/>
      <c r="I3112" s="1"/>
    </row>
    <row r="3113" spans="1:9">
      <c r="A3113" s="18">
        <v>5</v>
      </c>
      <c r="B3113" s="18">
        <v>10</v>
      </c>
      <c r="C3113" s="18">
        <v>14</v>
      </c>
      <c r="D3113" s="18">
        <v>0.74877936499999997</v>
      </c>
      <c r="E3113" s="101">
        <f t="shared" si="48"/>
        <v>0.68818564541498684</v>
      </c>
      <c r="F3113" s="94"/>
      <c r="G3113" s="1"/>
      <c r="H3113" s="1"/>
      <c r="I3113" s="1"/>
    </row>
    <row r="3114" spans="1:9">
      <c r="A3114" s="18">
        <v>5</v>
      </c>
      <c r="B3114" s="18">
        <v>10</v>
      </c>
      <c r="C3114" s="18">
        <v>15</v>
      </c>
      <c r="D3114" s="18">
        <v>0.86513635600000005</v>
      </c>
      <c r="E3114" s="101">
        <f t="shared" si="48"/>
        <v>0.7951266412447543</v>
      </c>
      <c r="F3114" s="94"/>
      <c r="G3114" s="1"/>
      <c r="H3114" s="1"/>
      <c r="I3114" s="1"/>
    </row>
    <row r="3115" spans="1:9">
      <c r="A3115" s="18">
        <v>5</v>
      </c>
      <c r="B3115" s="18">
        <v>10</v>
      </c>
      <c r="C3115" s="18">
        <v>16</v>
      </c>
      <c r="D3115" s="18">
        <v>1.057851976</v>
      </c>
      <c r="E3115" s="101">
        <f t="shared" si="48"/>
        <v>0.97224707154834489</v>
      </c>
      <c r="F3115" s="94"/>
      <c r="G3115" s="1"/>
      <c r="H3115" s="1"/>
      <c r="I3115" s="1"/>
    </row>
    <row r="3116" spans="1:9">
      <c r="A3116" s="18">
        <v>5</v>
      </c>
      <c r="B3116" s="18">
        <v>10</v>
      </c>
      <c r="C3116" s="18">
        <v>17</v>
      </c>
      <c r="D3116" s="18">
        <v>1.155231772</v>
      </c>
      <c r="E3116" s="101">
        <f t="shared" si="48"/>
        <v>1.0617465701898969</v>
      </c>
      <c r="F3116" s="94"/>
      <c r="G3116" s="1"/>
      <c r="H3116" s="1"/>
      <c r="I3116" s="1"/>
    </row>
    <row r="3117" spans="1:9">
      <c r="A3117" s="18">
        <v>5</v>
      </c>
      <c r="B3117" s="18">
        <v>10</v>
      </c>
      <c r="C3117" s="18">
        <v>18</v>
      </c>
      <c r="D3117" s="18">
        <v>1.2190267509999999</v>
      </c>
      <c r="E3117" s="101">
        <f t="shared" si="48"/>
        <v>1.1203790470575661</v>
      </c>
      <c r="F3117" s="94"/>
      <c r="G3117" s="1"/>
      <c r="H3117" s="1"/>
      <c r="I3117" s="1"/>
    </row>
    <row r="3118" spans="1:9">
      <c r="A3118" s="18">
        <v>5</v>
      </c>
      <c r="B3118" s="18">
        <v>10</v>
      </c>
      <c r="C3118" s="18">
        <v>19</v>
      </c>
      <c r="D3118" s="18">
        <v>1.4311242129999999</v>
      </c>
      <c r="E3118" s="101">
        <f t="shared" si="48"/>
        <v>1.3153128761666932</v>
      </c>
      <c r="F3118" s="94"/>
      <c r="G3118" s="1"/>
      <c r="H3118" s="1"/>
      <c r="I3118" s="1"/>
    </row>
    <row r="3119" spans="1:9">
      <c r="A3119" s="18">
        <v>5</v>
      </c>
      <c r="B3119" s="18">
        <v>10</v>
      </c>
      <c r="C3119" s="18">
        <v>20</v>
      </c>
      <c r="D3119" s="18">
        <v>1.5647830620000001</v>
      </c>
      <c r="E3119" s="101">
        <f t="shared" si="48"/>
        <v>1.4381556060334402</v>
      </c>
      <c r="F3119" s="94"/>
      <c r="G3119" s="1"/>
      <c r="H3119" s="1"/>
      <c r="I3119" s="1"/>
    </row>
    <row r="3120" spans="1:9">
      <c r="A3120" s="18">
        <v>5</v>
      </c>
      <c r="B3120" s="18">
        <v>10</v>
      </c>
      <c r="C3120" s="18">
        <v>21</v>
      </c>
      <c r="D3120" s="18">
        <v>1.2835017609999999</v>
      </c>
      <c r="E3120" s="101">
        <f t="shared" si="48"/>
        <v>1.179636524552272</v>
      </c>
      <c r="F3120" s="94"/>
      <c r="G3120" s="1"/>
      <c r="H3120" s="1"/>
      <c r="I3120" s="1"/>
    </row>
    <row r="3121" spans="1:9">
      <c r="A3121" s="18">
        <v>5</v>
      </c>
      <c r="B3121" s="18">
        <v>10</v>
      </c>
      <c r="C3121" s="18">
        <v>22</v>
      </c>
      <c r="D3121" s="18">
        <v>0.98328697099999995</v>
      </c>
      <c r="E3121" s="101">
        <f t="shared" si="48"/>
        <v>0.90371611504783189</v>
      </c>
      <c r="F3121" s="94"/>
      <c r="G3121" s="1"/>
      <c r="H3121" s="1"/>
      <c r="I3121" s="1"/>
    </row>
    <row r="3122" spans="1:9">
      <c r="A3122" s="18">
        <v>5</v>
      </c>
      <c r="B3122" s="18">
        <v>10</v>
      </c>
      <c r="C3122" s="18">
        <v>23</v>
      </c>
      <c r="D3122" s="18">
        <v>0.67248467700000003</v>
      </c>
      <c r="E3122" s="101">
        <f t="shared" si="48"/>
        <v>0.61806497762252577</v>
      </c>
      <c r="F3122" s="94"/>
      <c r="G3122" s="1"/>
      <c r="H3122" s="1"/>
      <c r="I3122" s="1"/>
    </row>
    <row r="3123" spans="1:9">
      <c r="A3123" s="18">
        <v>5</v>
      </c>
      <c r="B3123" s="18">
        <v>11</v>
      </c>
      <c r="C3123" s="18">
        <v>0</v>
      </c>
      <c r="D3123" s="18">
        <v>0.566662267</v>
      </c>
      <c r="E3123" s="101">
        <f t="shared" si="48"/>
        <v>0.5208060694190132</v>
      </c>
      <c r="F3123" s="94"/>
      <c r="G3123" s="1"/>
      <c r="H3123" s="1"/>
      <c r="I3123" s="1"/>
    </row>
    <row r="3124" spans="1:9">
      <c r="A3124" s="18">
        <v>5</v>
      </c>
      <c r="B3124" s="18">
        <v>11</v>
      </c>
      <c r="C3124" s="18">
        <v>1</v>
      </c>
      <c r="D3124" s="18">
        <v>0.53083506899999999</v>
      </c>
      <c r="E3124" s="101">
        <f t="shared" si="48"/>
        <v>0.48787812758258114</v>
      </c>
      <c r="F3124" s="94"/>
      <c r="G3124" s="1"/>
      <c r="H3124" s="1"/>
      <c r="I3124" s="1"/>
    </row>
    <row r="3125" spans="1:9">
      <c r="A3125" s="18">
        <v>5</v>
      </c>
      <c r="B3125" s="18">
        <v>11</v>
      </c>
      <c r="C3125" s="18">
        <v>2</v>
      </c>
      <c r="D3125" s="18">
        <v>0.53563811900000002</v>
      </c>
      <c r="E3125" s="101">
        <f t="shared" si="48"/>
        <v>0.49229249878284848</v>
      </c>
      <c r="F3125" s="94"/>
      <c r="G3125" s="1"/>
      <c r="H3125" s="1"/>
      <c r="I3125" s="1"/>
    </row>
    <row r="3126" spans="1:9">
      <c r="A3126" s="18">
        <v>5</v>
      </c>
      <c r="B3126" s="18">
        <v>11</v>
      </c>
      <c r="C3126" s="18">
        <v>3</v>
      </c>
      <c r="D3126" s="18">
        <v>0.54451510999999997</v>
      </c>
      <c r="E3126" s="101">
        <f t="shared" si="48"/>
        <v>0.50045113411153175</v>
      </c>
      <c r="F3126" s="94"/>
      <c r="G3126" s="1"/>
      <c r="H3126" s="1"/>
      <c r="I3126" s="1"/>
    </row>
    <row r="3127" spans="1:9">
      <c r="A3127" s="18">
        <v>5</v>
      </c>
      <c r="B3127" s="18">
        <v>11</v>
      </c>
      <c r="C3127" s="18">
        <v>4</v>
      </c>
      <c r="D3127" s="18">
        <v>0.60562499599999997</v>
      </c>
      <c r="E3127" s="101">
        <f t="shared" si="48"/>
        <v>0.55661580464588367</v>
      </c>
      <c r="F3127" s="94"/>
      <c r="G3127" s="1"/>
      <c r="H3127" s="1"/>
      <c r="I3127" s="1"/>
    </row>
    <row r="3128" spans="1:9">
      <c r="A3128" s="18">
        <v>5</v>
      </c>
      <c r="B3128" s="18">
        <v>11</v>
      </c>
      <c r="C3128" s="18">
        <v>5</v>
      </c>
      <c r="D3128" s="18">
        <v>0.75844762600000004</v>
      </c>
      <c r="E3128" s="101">
        <f t="shared" si="48"/>
        <v>0.69707151854041094</v>
      </c>
      <c r="F3128" s="94"/>
      <c r="G3128" s="1"/>
      <c r="H3128" s="1"/>
      <c r="I3128" s="1"/>
    </row>
    <row r="3129" spans="1:9">
      <c r="A3129" s="18">
        <v>5</v>
      </c>
      <c r="B3129" s="18">
        <v>11</v>
      </c>
      <c r="C3129" s="18">
        <v>6</v>
      </c>
      <c r="D3129" s="18">
        <v>0.94489781399999995</v>
      </c>
      <c r="E3129" s="101">
        <f t="shared" si="48"/>
        <v>0.86843353646477717</v>
      </c>
      <c r="F3129" s="94"/>
      <c r="G3129" s="1"/>
      <c r="H3129" s="1"/>
      <c r="I3129" s="1"/>
    </row>
    <row r="3130" spans="1:9">
      <c r="A3130" s="18">
        <v>5</v>
      </c>
      <c r="B3130" s="18">
        <v>11</v>
      </c>
      <c r="C3130" s="18">
        <v>7</v>
      </c>
      <c r="D3130" s="18">
        <v>0.87399393199999997</v>
      </c>
      <c r="E3130" s="101">
        <f t="shared" si="48"/>
        <v>0.80326743269988765</v>
      </c>
      <c r="F3130" s="94"/>
      <c r="G3130" s="1"/>
      <c r="H3130" s="1"/>
      <c r="I3130" s="1"/>
    </row>
    <row r="3131" spans="1:9">
      <c r="A3131" s="18">
        <v>5</v>
      </c>
      <c r="B3131" s="18">
        <v>11</v>
      </c>
      <c r="C3131" s="18">
        <v>8</v>
      </c>
      <c r="D3131" s="18">
        <v>0.80031858700000003</v>
      </c>
      <c r="E3131" s="101">
        <f t="shared" si="48"/>
        <v>0.73555414194968549</v>
      </c>
      <c r="F3131" s="94"/>
      <c r="G3131" s="1"/>
      <c r="H3131" s="1"/>
      <c r="I3131" s="1"/>
    </row>
    <row r="3132" spans="1:9">
      <c r="A3132" s="18">
        <v>5</v>
      </c>
      <c r="B3132" s="18">
        <v>11</v>
      </c>
      <c r="C3132" s="18">
        <v>9</v>
      </c>
      <c r="D3132" s="18">
        <v>0.79496124300000004</v>
      </c>
      <c r="E3132" s="101">
        <f t="shared" si="48"/>
        <v>0.73063033206564831</v>
      </c>
      <c r="F3132" s="94"/>
      <c r="G3132" s="1"/>
      <c r="H3132" s="1"/>
      <c r="I3132" s="1"/>
    </row>
    <row r="3133" spans="1:9">
      <c r="A3133" s="18">
        <v>5</v>
      </c>
      <c r="B3133" s="18">
        <v>11</v>
      </c>
      <c r="C3133" s="18">
        <v>10</v>
      </c>
      <c r="D3133" s="18">
        <v>0.79156951099999995</v>
      </c>
      <c r="E3133" s="101">
        <f t="shared" si="48"/>
        <v>0.72751307031325652</v>
      </c>
      <c r="F3133" s="94"/>
      <c r="G3133" s="1"/>
      <c r="H3133" s="1"/>
      <c r="I3133" s="1"/>
    </row>
    <row r="3134" spans="1:9">
      <c r="A3134" s="18">
        <v>5</v>
      </c>
      <c r="B3134" s="18">
        <v>11</v>
      </c>
      <c r="C3134" s="18">
        <v>11</v>
      </c>
      <c r="D3134" s="18">
        <v>0.75994196199999997</v>
      </c>
      <c r="E3134" s="101">
        <f t="shared" si="48"/>
        <v>0.6984449278952839</v>
      </c>
      <c r="F3134" s="94"/>
      <c r="G3134" s="1"/>
      <c r="H3134" s="1"/>
      <c r="I3134" s="1"/>
    </row>
    <row r="3135" spans="1:9">
      <c r="A3135" s="18">
        <v>5</v>
      </c>
      <c r="B3135" s="18">
        <v>11</v>
      </c>
      <c r="C3135" s="18">
        <v>12</v>
      </c>
      <c r="D3135" s="18">
        <v>0.72829759100000002</v>
      </c>
      <c r="E3135" s="101">
        <f t="shared" si="48"/>
        <v>0.669361324769567</v>
      </c>
      <c r="F3135" s="94"/>
      <c r="G3135" s="1"/>
      <c r="H3135" s="1"/>
      <c r="I3135" s="1"/>
    </row>
    <row r="3136" spans="1:9">
      <c r="A3136" s="18">
        <v>5</v>
      </c>
      <c r="B3136" s="18">
        <v>11</v>
      </c>
      <c r="C3136" s="18">
        <v>13</v>
      </c>
      <c r="D3136" s="18">
        <v>0.72133564800000005</v>
      </c>
      <c r="E3136" s="101">
        <f t="shared" si="48"/>
        <v>0.66296276537978294</v>
      </c>
      <c r="F3136" s="94"/>
      <c r="G3136" s="1"/>
      <c r="H3136" s="1"/>
      <c r="I3136" s="1"/>
    </row>
    <row r="3137" spans="1:9">
      <c r="A3137" s="18">
        <v>5</v>
      </c>
      <c r="B3137" s="18">
        <v>11</v>
      </c>
      <c r="C3137" s="18">
        <v>14</v>
      </c>
      <c r="D3137" s="18">
        <v>0.74877936499999997</v>
      </c>
      <c r="E3137" s="101">
        <f t="shared" si="48"/>
        <v>0.68818564541498684</v>
      </c>
      <c r="F3137" s="94"/>
      <c r="G3137" s="1"/>
      <c r="H3137" s="1"/>
      <c r="I3137" s="1"/>
    </row>
    <row r="3138" spans="1:9">
      <c r="A3138" s="18">
        <v>5</v>
      </c>
      <c r="B3138" s="18">
        <v>11</v>
      </c>
      <c r="C3138" s="18">
        <v>15</v>
      </c>
      <c r="D3138" s="18">
        <v>0.86513635600000005</v>
      </c>
      <c r="E3138" s="101">
        <f t="shared" si="48"/>
        <v>0.7951266412447543</v>
      </c>
      <c r="F3138" s="94"/>
      <c r="G3138" s="1"/>
      <c r="H3138" s="1"/>
      <c r="I3138" s="1"/>
    </row>
    <row r="3139" spans="1:9">
      <c r="A3139" s="18">
        <v>5</v>
      </c>
      <c r="B3139" s="18">
        <v>11</v>
      </c>
      <c r="C3139" s="18">
        <v>16</v>
      </c>
      <c r="D3139" s="18">
        <v>1.057851976</v>
      </c>
      <c r="E3139" s="101">
        <f t="shared" si="48"/>
        <v>0.97224707154834489</v>
      </c>
      <c r="F3139" s="94"/>
      <c r="G3139" s="1"/>
      <c r="H3139" s="1"/>
      <c r="I3139" s="1"/>
    </row>
    <row r="3140" spans="1:9">
      <c r="A3140" s="18">
        <v>5</v>
      </c>
      <c r="B3140" s="18">
        <v>11</v>
      </c>
      <c r="C3140" s="18">
        <v>17</v>
      </c>
      <c r="D3140" s="18">
        <v>1.155231772</v>
      </c>
      <c r="E3140" s="101">
        <f t="shared" ref="E3140:E3203" si="49">D3140/H$15</f>
        <v>1.0617465701898969</v>
      </c>
      <c r="F3140" s="94"/>
      <c r="G3140" s="1"/>
      <c r="H3140" s="1"/>
      <c r="I3140" s="1"/>
    </row>
    <row r="3141" spans="1:9">
      <c r="A3141" s="18">
        <v>5</v>
      </c>
      <c r="B3141" s="18">
        <v>11</v>
      </c>
      <c r="C3141" s="18">
        <v>18</v>
      </c>
      <c r="D3141" s="18">
        <v>1.2190267509999999</v>
      </c>
      <c r="E3141" s="101">
        <f t="shared" si="49"/>
        <v>1.1203790470575661</v>
      </c>
      <c r="F3141" s="94"/>
      <c r="G3141" s="1"/>
      <c r="H3141" s="1"/>
      <c r="I3141" s="1"/>
    </row>
    <row r="3142" spans="1:9">
      <c r="A3142" s="18">
        <v>5</v>
      </c>
      <c r="B3142" s="18">
        <v>11</v>
      </c>
      <c r="C3142" s="18">
        <v>19</v>
      </c>
      <c r="D3142" s="18">
        <v>1.4311242129999999</v>
      </c>
      <c r="E3142" s="101">
        <f t="shared" si="49"/>
        <v>1.3153128761666932</v>
      </c>
      <c r="F3142" s="94"/>
      <c r="G3142" s="1"/>
      <c r="H3142" s="1"/>
      <c r="I3142" s="1"/>
    </row>
    <row r="3143" spans="1:9">
      <c r="A3143" s="18">
        <v>5</v>
      </c>
      <c r="B3143" s="18">
        <v>11</v>
      </c>
      <c r="C3143" s="18">
        <v>20</v>
      </c>
      <c r="D3143" s="18">
        <v>1.5647830620000001</v>
      </c>
      <c r="E3143" s="101">
        <f t="shared" si="49"/>
        <v>1.4381556060334402</v>
      </c>
      <c r="F3143" s="94"/>
      <c r="G3143" s="1"/>
      <c r="H3143" s="1"/>
      <c r="I3143" s="1"/>
    </row>
    <row r="3144" spans="1:9">
      <c r="A3144" s="18">
        <v>5</v>
      </c>
      <c r="B3144" s="18">
        <v>11</v>
      </c>
      <c r="C3144" s="18">
        <v>21</v>
      </c>
      <c r="D3144" s="18">
        <v>1.2835017609999999</v>
      </c>
      <c r="E3144" s="101">
        <f t="shared" si="49"/>
        <v>1.179636524552272</v>
      </c>
      <c r="F3144" s="94"/>
      <c r="G3144" s="1"/>
      <c r="H3144" s="1"/>
      <c r="I3144" s="1"/>
    </row>
    <row r="3145" spans="1:9">
      <c r="A3145" s="18">
        <v>5</v>
      </c>
      <c r="B3145" s="18">
        <v>11</v>
      </c>
      <c r="C3145" s="18">
        <v>22</v>
      </c>
      <c r="D3145" s="18">
        <v>0.98328697099999995</v>
      </c>
      <c r="E3145" s="101">
        <f t="shared" si="49"/>
        <v>0.90371611504783189</v>
      </c>
      <c r="F3145" s="94"/>
      <c r="G3145" s="1"/>
      <c r="H3145" s="1"/>
      <c r="I3145" s="1"/>
    </row>
    <row r="3146" spans="1:9">
      <c r="A3146" s="18">
        <v>5</v>
      </c>
      <c r="B3146" s="18">
        <v>11</v>
      </c>
      <c r="C3146" s="18">
        <v>23</v>
      </c>
      <c r="D3146" s="18">
        <v>0.67248467700000003</v>
      </c>
      <c r="E3146" s="101">
        <f t="shared" si="49"/>
        <v>0.61806497762252577</v>
      </c>
      <c r="F3146" s="94"/>
      <c r="G3146" s="1"/>
      <c r="H3146" s="1"/>
      <c r="I3146" s="1"/>
    </row>
    <row r="3147" spans="1:9">
      <c r="A3147" s="18">
        <v>5</v>
      </c>
      <c r="B3147" s="18">
        <v>12</v>
      </c>
      <c r="C3147" s="18">
        <v>0</v>
      </c>
      <c r="D3147" s="18">
        <v>0.56476910700000005</v>
      </c>
      <c r="E3147" s="101">
        <f t="shared" si="49"/>
        <v>0.51906611023026905</v>
      </c>
      <c r="F3147" s="94"/>
      <c r="G3147" s="1"/>
      <c r="H3147" s="1"/>
      <c r="I3147" s="1"/>
    </row>
    <row r="3148" spans="1:9">
      <c r="A3148" s="18">
        <v>5</v>
      </c>
      <c r="B3148" s="18">
        <v>12</v>
      </c>
      <c r="C3148" s="18">
        <v>1</v>
      </c>
      <c r="D3148" s="18">
        <v>0.53066692999999998</v>
      </c>
      <c r="E3148" s="101">
        <f t="shared" si="49"/>
        <v>0.48772359495034917</v>
      </c>
      <c r="F3148" s="94"/>
      <c r="G3148" s="1"/>
      <c r="H3148" s="1"/>
      <c r="I3148" s="1"/>
    </row>
    <row r="3149" spans="1:9">
      <c r="A3149" s="18">
        <v>5</v>
      </c>
      <c r="B3149" s="18">
        <v>12</v>
      </c>
      <c r="C3149" s="18">
        <v>2</v>
      </c>
      <c r="D3149" s="18">
        <v>0.53188525099999995</v>
      </c>
      <c r="E3149" s="101">
        <f t="shared" si="49"/>
        <v>0.48884332535812769</v>
      </c>
      <c r="F3149" s="94"/>
      <c r="G3149" s="1"/>
      <c r="H3149" s="1"/>
      <c r="I3149" s="1"/>
    </row>
    <row r="3150" spans="1:9">
      <c r="A3150" s="18">
        <v>5</v>
      </c>
      <c r="B3150" s="18">
        <v>12</v>
      </c>
      <c r="C3150" s="18">
        <v>3</v>
      </c>
      <c r="D3150" s="18">
        <v>0.54263953700000001</v>
      </c>
      <c r="E3150" s="101">
        <f t="shared" si="49"/>
        <v>0.49872733872418434</v>
      </c>
      <c r="F3150" s="94"/>
      <c r="G3150" s="1"/>
      <c r="H3150" s="1"/>
      <c r="I3150" s="1"/>
    </row>
    <row r="3151" spans="1:9">
      <c r="A3151" s="18">
        <v>5</v>
      </c>
      <c r="B3151" s="18">
        <v>12</v>
      </c>
      <c r="C3151" s="18">
        <v>4</v>
      </c>
      <c r="D3151" s="18">
        <v>0.60228920100000005</v>
      </c>
      <c r="E3151" s="101">
        <f t="shared" si="49"/>
        <v>0.55354995328518675</v>
      </c>
      <c r="F3151" s="94"/>
      <c r="G3151" s="1"/>
      <c r="H3151" s="1"/>
      <c r="I3151" s="1"/>
    </row>
    <row r="3152" spans="1:9">
      <c r="A3152" s="18">
        <v>5</v>
      </c>
      <c r="B3152" s="18">
        <v>12</v>
      </c>
      <c r="C3152" s="18">
        <v>5</v>
      </c>
      <c r="D3152" s="18">
        <v>0.74365095800000003</v>
      </c>
      <c r="E3152" s="101">
        <f t="shared" si="49"/>
        <v>0.68347224618656965</v>
      </c>
      <c r="F3152" s="94"/>
      <c r="G3152" s="1"/>
      <c r="H3152" s="1"/>
      <c r="I3152" s="1"/>
    </row>
    <row r="3153" spans="1:9">
      <c r="A3153" s="18">
        <v>5</v>
      </c>
      <c r="B3153" s="18">
        <v>12</v>
      </c>
      <c r="C3153" s="18">
        <v>6</v>
      </c>
      <c r="D3153" s="18">
        <v>0.935611462</v>
      </c>
      <c r="E3153" s="101">
        <f t="shared" si="49"/>
        <v>0.85989866699134998</v>
      </c>
      <c r="F3153" s="94"/>
      <c r="G3153" s="1"/>
      <c r="H3153" s="1"/>
      <c r="I3153" s="1"/>
    </row>
    <row r="3154" spans="1:9">
      <c r="A3154" s="18">
        <v>5</v>
      </c>
      <c r="B3154" s="18">
        <v>12</v>
      </c>
      <c r="C3154" s="18">
        <v>7</v>
      </c>
      <c r="D3154" s="18">
        <v>0.86839753200000003</v>
      </c>
      <c r="E3154" s="101">
        <f t="shared" si="49"/>
        <v>0.79812391202340593</v>
      </c>
      <c r="F3154" s="94"/>
      <c r="G3154" s="1"/>
      <c r="H3154" s="1"/>
      <c r="I3154" s="1"/>
    </row>
    <row r="3155" spans="1:9">
      <c r="A3155" s="18">
        <v>5</v>
      </c>
      <c r="B3155" s="18">
        <v>12</v>
      </c>
      <c r="C3155" s="18">
        <v>8</v>
      </c>
      <c r="D3155" s="18">
        <v>0.80330135899999999</v>
      </c>
      <c r="E3155" s="101">
        <f t="shared" si="49"/>
        <v>0.73829553810707793</v>
      </c>
      <c r="F3155" s="94"/>
      <c r="G3155" s="1"/>
      <c r="H3155" s="1"/>
      <c r="I3155" s="1"/>
    </row>
    <row r="3156" spans="1:9">
      <c r="A3156" s="18">
        <v>5</v>
      </c>
      <c r="B3156" s="18">
        <v>12</v>
      </c>
      <c r="C3156" s="18">
        <v>9</v>
      </c>
      <c r="D3156" s="18">
        <v>0.80647350500000003</v>
      </c>
      <c r="E3156" s="101">
        <f t="shared" si="49"/>
        <v>0.74121098348979164</v>
      </c>
      <c r="F3156" s="94"/>
      <c r="G3156" s="1"/>
      <c r="H3156" s="1"/>
      <c r="I3156" s="1"/>
    </row>
    <row r="3157" spans="1:9">
      <c r="A3157" s="18">
        <v>5</v>
      </c>
      <c r="B3157" s="18">
        <v>12</v>
      </c>
      <c r="C3157" s="18">
        <v>10</v>
      </c>
      <c r="D3157" s="18">
        <v>0.80353452199999997</v>
      </c>
      <c r="E3157" s="101">
        <f t="shared" si="49"/>
        <v>0.7385098327807057</v>
      </c>
      <c r="F3157" s="94"/>
      <c r="G3157" s="1"/>
      <c r="H3157" s="1"/>
      <c r="I3157" s="1"/>
    </row>
    <row r="3158" spans="1:9">
      <c r="A3158" s="18">
        <v>5</v>
      </c>
      <c r="B3158" s="18">
        <v>12</v>
      </c>
      <c r="C3158" s="18">
        <v>11</v>
      </c>
      <c r="D3158" s="18">
        <v>0.77564088499999995</v>
      </c>
      <c r="E3158" s="101">
        <f t="shared" si="49"/>
        <v>0.71287344177009548</v>
      </c>
      <c r="F3158" s="94"/>
      <c r="G3158" s="1"/>
      <c r="H3158" s="1"/>
      <c r="I3158" s="1"/>
    </row>
    <row r="3159" spans="1:9">
      <c r="A3159" s="18">
        <v>5</v>
      </c>
      <c r="B3159" s="18">
        <v>12</v>
      </c>
      <c r="C3159" s="18">
        <v>12</v>
      </c>
      <c r="D3159" s="18">
        <v>0.74040147199999995</v>
      </c>
      <c r="E3159" s="101">
        <f t="shared" si="49"/>
        <v>0.68048571941419123</v>
      </c>
      <c r="F3159" s="94"/>
      <c r="G3159" s="1"/>
      <c r="H3159" s="1"/>
      <c r="I3159" s="1"/>
    </row>
    <row r="3160" spans="1:9">
      <c r="A3160" s="18">
        <v>5</v>
      </c>
      <c r="B3160" s="18">
        <v>12</v>
      </c>
      <c r="C3160" s="18">
        <v>13</v>
      </c>
      <c r="D3160" s="18">
        <v>0.72133564800000005</v>
      </c>
      <c r="E3160" s="101">
        <f t="shared" si="49"/>
        <v>0.66296276537978294</v>
      </c>
      <c r="F3160" s="94"/>
      <c r="G3160" s="1"/>
      <c r="H3160" s="1"/>
      <c r="I3160" s="1"/>
    </row>
    <row r="3161" spans="1:9">
      <c r="A3161" s="18">
        <v>5</v>
      </c>
      <c r="B3161" s="18">
        <v>12</v>
      </c>
      <c r="C3161" s="18">
        <v>14</v>
      </c>
      <c r="D3161" s="18">
        <v>0.74877936499999997</v>
      </c>
      <c r="E3161" s="101">
        <f t="shared" si="49"/>
        <v>0.68818564541498684</v>
      </c>
      <c r="F3161" s="94"/>
      <c r="G3161" s="1"/>
      <c r="H3161" s="1"/>
      <c r="I3161" s="1"/>
    </row>
    <row r="3162" spans="1:9">
      <c r="A3162" s="18">
        <v>5</v>
      </c>
      <c r="B3162" s="18">
        <v>12</v>
      </c>
      <c r="C3162" s="18">
        <v>15</v>
      </c>
      <c r="D3162" s="18">
        <v>0.86513635600000005</v>
      </c>
      <c r="E3162" s="101">
        <f t="shared" si="49"/>
        <v>0.7951266412447543</v>
      </c>
      <c r="F3162" s="94"/>
      <c r="G3162" s="1"/>
      <c r="H3162" s="1"/>
      <c r="I3162" s="1"/>
    </row>
    <row r="3163" spans="1:9">
      <c r="A3163" s="18">
        <v>5</v>
      </c>
      <c r="B3163" s="18">
        <v>12</v>
      </c>
      <c r="C3163" s="18">
        <v>16</v>
      </c>
      <c r="D3163" s="18">
        <v>1.057851976</v>
      </c>
      <c r="E3163" s="101">
        <f t="shared" si="49"/>
        <v>0.97224707154834489</v>
      </c>
      <c r="F3163" s="94"/>
      <c r="G3163" s="1"/>
      <c r="H3163" s="1"/>
      <c r="I3163" s="1"/>
    </row>
    <row r="3164" spans="1:9">
      <c r="A3164" s="18">
        <v>5</v>
      </c>
      <c r="B3164" s="18">
        <v>12</v>
      </c>
      <c r="C3164" s="18">
        <v>17</v>
      </c>
      <c r="D3164" s="18">
        <v>1.155231772</v>
      </c>
      <c r="E3164" s="101">
        <f t="shared" si="49"/>
        <v>1.0617465701898969</v>
      </c>
      <c r="F3164" s="94"/>
      <c r="G3164" s="1"/>
      <c r="H3164" s="1"/>
      <c r="I3164" s="1"/>
    </row>
    <row r="3165" spans="1:9">
      <c r="A3165" s="18">
        <v>5</v>
      </c>
      <c r="B3165" s="18">
        <v>12</v>
      </c>
      <c r="C3165" s="18">
        <v>18</v>
      </c>
      <c r="D3165" s="18">
        <v>1.2190267509999999</v>
      </c>
      <c r="E3165" s="101">
        <f t="shared" si="49"/>
        <v>1.1203790470575661</v>
      </c>
      <c r="F3165" s="94"/>
      <c r="G3165" s="1"/>
      <c r="H3165" s="1"/>
      <c r="I3165" s="1"/>
    </row>
    <row r="3166" spans="1:9">
      <c r="A3166" s="18">
        <v>5</v>
      </c>
      <c r="B3166" s="18">
        <v>12</v>
      </c>
      <c r="C3166" s="18">
        <v>19</v>
      </c>
      <c r="D3166" s="18">
        <v>1.4311242129999999</v>
      </c>
      <c r="E3166" s="101">
        <f t="shared" si="49"/>
        <v>1.3153128761666932</v>
      </c>
      <c r="F3166" s="94"/>
      <c r="G3166" s="1"/>
      <c r="H3166" s="1"/>
      <c r="I3166" s="1"/>
    </row>
    <row r="3167" spans="1:9">
      <c r="A3167" s="18">
        <v>5</v>
      </c>
      <c r="B3167" s="18">
        <v>12</v>
      </c>
      <c r="C3167" s="18">
        <v>20</v>
      </c>
      <c r="D3167" s="18">
        <v>1.5647830620000001</v>
      </c>
      <c r="E3167" s="101">
        <f t="shared" si="49"/>
        <v>1.4381556060334402</v>
      </c>
      <c r="F3167" s="94"/>
      <c r="G3167" s="1"/>
      <c r="H3167" s="1"/>
      <c r="I3167" s="1"/>
    </row>
    <row r="3168" spans="1:9">
      <c r="A3168" s="18">
        <v>5</v>
      </c>
      <c r="B3168" s="18">
        <v>12</v>
      </c>
      <c r="C3168" s="18">
        <v>21</v>
      </c>
      <c r="D3168" s="18">
        <v>1.2835017609999999</v>
      </c>
      <c r="E3168" s="101">
        <f t="shared" si="49"/>
        <v>1.179636524552272</v>
      </c>
      <c r="F3168" s="94"/>
      <c r="G3168" s="1"/>
      <c r="H3168" s="1"/>
      <c r="I3168" s="1"/>
    </row>
    <row r="3169" spans="1:9">
      <c r="A3169" s="18">
        <v>5</v>
      </c>
      <c r="B3169" s="18">
        <v>12</v>
      </c>
      <c r="C3169" s="18">
        <v>22</v>
      </c>
      <c r="D3169" s="18">
        <v>1.0001477379999999</v>
      </c>
      <c r="E3169" s="101">
        <f t="shared" si="49"/>
        <v>0.91921245263732543</v>
      </c>
      <c r="F3169" s="94"/>
      <c r="G3169" s="1"/>
      <c r="H3169" s="1"/>
      <c r="I3169" s="1"/>
    </row>
    <row r="3170" spans="1:9">
      <c r="A3170" s="18">
        <v>5</v>
      </c>
      <c r="B3170" s="18">
        <v>12</v>
      </c>
      <c r="C3170" s="18">
        <v>23</v>
      </c>
      <c r="D3170" s="18">
        <v>0.70788349100000003</v>
      </c>
      <c r="E3170" s="101">
        <f t="shared" si="49"/>
        <v>0.65059920171871866</v>
      </c>
      <c r="F3170" s="94"/>
      <c r="G3170" s="1"/>
      <c r="H3170" s="1"/>
      <c r="I3170" s="1"/>
    </row>
    <row r="3171" spans="1:9">
      <c r="A3171" s="18">
        <v>5</v>
      </c>
      <c r="B3171" s="18">
        <v>13</v>
      </c>
      <c r="C3171" s="18">
        <v>0</v>
      </c>
      <c r="D3171" s="18">
        <v>0.60624658300000001</v>
      </c>
      <c r="E3171" s="101">
        <f t="shared" si="49"/>
        <v>0.55718709075601391</v>
      </c>
      <c r="F3171" s="94"/>
      <c r="G3171" s="1"/>
      <c r="H3171" s="1"/>
      <c r="I3171" s="1"/>
    </row>
    <row r="3172" spans="1:9">
      <c r="A3172" s="18">
        <v>5</v>
      </c>
      <c r="B3172" s="18">
        <v>13</v>
      </c>
      <c r="C3172" s="18">
        <v>1</v>
      </c>
      <c r="D3172" s="18">
        <v>0.56666164600000002</v>
      </c>
      <c r="E3172" s="101">
        <f t="shared" si="49"/>
        <v>0.52080549867240111</v>
      </c>
      <c r="F3172" s="94"/>
      <c r="G3172" s="1"/>
      <c r="H3172" s="1"/>
      <c r="I3172" s="1"/>
    </row>
    <row r="3173" spans="1:9">
      <c r="A3173" s="18">
        <v>5</v>
      </c>
      <c r="B3173" s="18">
        <v>13</v>
      </c>
      <c r="C3173" s="18">
        <v>2</v>
      </c>
      <c r="D3173" s="18">
        <v>0.56149206500000004</v>
      </c>
      <c r="E3173" s="101">
        <f t="shared" si="49"/>
        <v>0.51605425738116972</v>
      </c>
      <c r="F3173" s="94"/>
      <c r="G3173" s="1"/>
      <c r="H3173" s="1"/>
      <c r="I3173" s="1"/>
    </row>
    <row r="3174" spans="1:9">
      <c r="A3174" s="18">
        <v>5</v>
      </c>
      <c r="B3174" s="18">
        <v>13</v>
      </c>
      <c r="C3174" s="18">
        <v>3</v>
      </c>
      <c r="D3174" s="18">
        <v>0.56691720499999998</v>
      </c>
      <c r="E3174" s="101">
        <f t="shared" si="49"/>
        <v>0.52104037698713213</v>
      </c>
      <c r="F3174" s="94"/>
      <c r="G3174" s="1"/>
      <c r="H3174" s="1"/>
      <c r="I3174" s="1"/>
    </row>
    <row r="3175" spans="1:9">
      <c r="A3175" s="18">
        <v>5</v>
      </c>
      <c r="B3175" s="18">
        <v>13</v>
      </c>
      <c r="C3175" s="18">
        <v>4</v>
      </c>
      <c r="D3175" s="18">
        <v>0.62372551099999995</v>
      </c>
      <c r="E3175" s="101">
        <f t="shared" si="49"/>
        <v>0.57325156569896596</v>
      </c>
      <c r="F3175" s="94"/>
      <c r="G3175" s="1"/>
      <c r="H3175" s="1"/>
      <c r="I3175" s="1"/>
    </row>
    <row r="3176" spans="1:9">
      <c r="A3176" s="18">
        <v>5</v>
      </c>
      <c r="B3176" s="18">
        <v>13</v>
      </c>
      <c r="C3176" s="18">
        <v>5</v>
      </c>
      <c r="D3176" s="18">
        <v>0.76946783900000004</v>
      </c>
      <c r="E3176" s="101">
        <f t="shared" si="49"/>
        <v>0.70719993920811408</v>
      </c>
      <c r="F3176" s="94"/>
      <c r="G3176" s="1"/>
      <c r="H3176" s="1"/>
      <c r="I3176" s="1"/>
    </row>
    <row r="3177" spans="1:9">
      <c r="A3177" s="18">
        <v>5</v>
      </c>
      <c r="B3177" s="18">
        <v>13</v>
      </c>
      <c r="C3177" s="18">
        <v>6</v>
      </c>
      <c r="D3177" s="18">
        <v>0.98116687199999997</v>
      </c>
      <c r="E3177" s="101">
        <f t="shared" si="49"/>
        <v>0.90176758151865444</v>
      </c>
      <c r="F3177" s="94"/>
      <c r="G3177" s="1"/>
      <c r="H3177" s="1"/>
      <c r="I3177" s="1"/>
    </row>
    <row r="3178" spans="1:9">
      <c r="A3178" s="18">
        <v>5</v>
      </c>
      <c r="B3178" s="18">
        <v>13</v>
      </c>
      <c r="C3178" s="18">
        <v>7</v>
      </c>
      <c r="D3178" s="18">
        <v>0.92196370400000005</v>
      </c>
      <c r="E3178" s="101">
        <f t="shared" si="49"/>
        <v>0.84735533101453986</v>
      </c>
      <c r="F3178" s="94"/>
      <c r="G3178" s="1"/>
      <c r="H3178" s="1"/>
      <c r="I3178" s="1"/>
    </row>
    <row r="3179" spans="1:9">
      <c r="A3179" s="18">
        <v>5</v>
      </c>
      <c r="B3179" s="18">
        <v>13</v>
      </c>
      <c r="C3179" s="18">
        <v>8</v>
      </c>
      <c r="D3179" s="18">
        <v>0.87406348599999995</v>
      </c>
      <c r="E3179" s="101">
        <f t="shared" si="49"/>
        <v>0.80333135815859902</v>
      </c>
      <c r="F3179" s="94"/>
      <c r="G3179" s="1"/>
      <c r="H3179" s="1"/>
      <c r="I3179" s="1"/>
    </row>
    <row r="3180" spans="1:9">
      <c r="A3180" s="18">
        <v>5</v>
      </c>
      <c r="B3180" s="18">
        <v>13</v>
      </c>
      <c r="C3180" s="18">
        <v>9</v>
      </c>
      <c r="D3180" s="18">
        <v>0.89910103600000002</v>
      </c>
      <c r="E3180" s="101">
        <f t="shared" si="49"/>
        <v>0.82634278623976687</v>
      </c>
      <c r="F3180" s="94"/>
      <c r="G3180" s="1"/>
      <c r="H3180" s="1"/>
      <c r="I3180" s="1"/>
    </row>
    <row r="3181" spans="1:9">
      <c r="A3181" s="18">
        <v>5</v>
      </c>
      <c r="B3181" s="18">
        <v>13</v>
      </c>
      <c r="C3181" s="18">
        <v>10</v>
      </c>
      <c r="D3181" s="18">
        <v>0.89729208800000004</v>
      </c>
      <c r="E3181" s="101">
        <f t="shared" si="49"/>
        <v>0.82468022433556409</v>
      </c>
      <c r="F3181" s="94"/>
      <c r="G3181" s="1"/>
      <c r="H3181" s="1"/>
      <c r="I3181" s="1"/>
    </row>
    <row r="3182" spans="1:9">
      <c r="A3182" s="18">
        <v>5</v>
      </c>
      <c r="B3182" s="18">
        <v>13</v>
      </c>
      <c r="C3182" s="18">
        <v>11</v>
      </c>
      <c r="D3182" s="18">
        <v>0.87097540799999995</v>
      </c>
      <c r="E3182" s="101">
        <f t="shared" si="49"/>
        <v>0.80049317771338624</v>
      </c>
      <c r="F3182" s="94"/>
      <c r="G3182" s="1"/>
      <c r="H3182" s="1"/>
      <c r="I3182" s="1"/>
    </row>
    <row r="3183" spans="1:9">
      <c r="A3183" s="18">
        <v>5</v>
      </c>
      <c r="B3183" s="18">
        <v>13</v>
      </c>
      <c r="C3183" s="18">
        <v>12</v>
      </c>
      <c r="D3183" s="18">
        <v>0.84213555299999998</v>
      </c>
      <c r="E3183" s="101">
        <f t="shared" si="49"/>
        <v>0.77398713981415856</v>
      </c>
      <c r="F3183" s="94"/>
      <c r="G3183" s="1"/>
      <c r="H3183" s="1"/>
      <c r="I3183" s="1"/>
    </row>
    <row r="3184" spans="1:9">
      <c r="A3184" s="18">
        <v>5</v>
      </c>
      <c r="B3184" s="18">
        <v>13</v>
      </c>
      <c r="C3184" s="18">
        <v>13</v>
      </c>
      <c r="D3184" s="18">
        <v>0.82987478800000003</v>
      </c>
      <c r="E3184" s="101">
        <f t="shared" si="49"/>
        <v>0.76271855674522415</v>
      </c>
      <c r="F3184" s="94"/>
      <c r="G3184" s="1"/>
      <c r="H3184" s="1"/>
      <c r="I3184" s="1"/>
    </row>
    <row r="3185" spans="1:9">
      <c r="A3185" s="18">
        <v>5</v>
      </c>
      <c r="B3185" s="18">
        <v>13</v>
      </c>
      <c r="C3185" s="18">
        <v>14</v>
      </c>
      <c r="D3185" s="18">
        <v>0.85551069199999996</v>
      </c>
      <c r="E3185" s="101">
        <f t="shared" si="49"/>
        <v>0.78627991802824593</v>
      </c>
      <c r="F3185" s="94"/>
      <c r="G3185" s="1"/>
      <c r="H3185" s="1"/>
      <c r="I3185" s="1"/>
    </row>
    <row r="3186" spans="1:9">
      <c r="A3186" s="18">
        <v>5</v>
      </c>
      <c r="B3186" s="18">
        <v>13</v>
      </c>
      <c r="C3186" s="18">
        <v>15</v>
      </c>
      <c r="D3186" s="18">
        <v>0.96384251200000004</v>
      </c>
      <c r="E3186" s="101">
        <f t="shared" si="49"/>
        <v>0.88584516641844457</v>
      </c>
      <c r="F3186" s="94"/>
      <c r="G3186" s="1"/>
      <c r="H3186" s="1"/>
      <c r="I3186" s="1"/>
    </row>
    <row r="3187" spans="1:9">
      <c r="A3187" s="18">
        <v>5</v>
      </c>
      <c r="B3187" s="18">
        <v>13</v>
      </c>
      <c r="C3187" s="18">
        <v>16</v>
      </c>
      <c r="D3187" s="18">
        <v>1.1497103930000001</v>
      </c>
      <c r="E3187" s="101">
        <f t="shared" si="49"/>
        <v>1.0566719995642819</v>
      </c>
      <c r="F3187" s="94"/>
      <c r="G3187" s="1"/>
      <c r="H3187" s="1"/>
      <c r="I3187" s="1"/>
    </row>
    <row r="3188" spans="1:9">
      <c r="A3188" s="18">
        <v>5</v>
      </c>
      <c r="B3188" s="18">
        <v>13</v>
      </c>
      <c r="C3188" s="18">
        <v>17</v>
      </c>
      <c r="D3188" s="18">
        <v>1.2532885460000001</v>
      </c>
      <c r="E3188" s="101">
        <f t="shared" si="49"/>
        <v>1.1518682635174122</v>
      </c>
      <c r="F3188" s="94"/>
      <c r="G3188" s="1"/>
      <c r="H3188" s="1"/>
      <c r="I3188" s="1"/>
    </row>
    <row r="3189" spans="1:9">
      <c r="A3189" s="18">
        <v>5</v>
      </c>
      <c r="B3189" s="18">
        <v>13</v>
      </c>
      <c r="C3189" s="18">
        <v>18</v>
      </c>
      <c r="D3189" s="18">
        <v>1.30217637</v>
      </c>
      <c r="E3189" s="101">
        <f t="shared" si="49"/>
        <v>1.1967999220071921</v>
      </c>
      <c r="F3189" s="94"/>
      <c r="G3189" s="1"/>
      <c r="H3189" s="1"/>
      <c r="I3189" s="1"/>
    </row>
    <row r="3190" spans="1:9">
      <c r="A3190" s="18">
        <v>5</v>
      </c>
      <c r="B3190" s="18">
        <v>13</v>
      </c>
      <c r="C3190" s="18">
        <v>19</v>
      </c>
      <c r="D3190" s="18">
        <v>1.511749072</v>
      </c>
      <c r="E3190" s="101">
        <f t="shared" si="49"/>
        <v>1.3894133031027471</v>
      </c>
      <c r="F3190" s="94"/>
      <c r="G3190" s="1"/>
      <c r="H3190" s="1"/>
      <c r="I3190" s="1"/>
    </row>
    <row r="3191" spans="1:9">
      <c r="A3191" s="18">
        <v>5</v>
      </c>
      <c r="B3191" s="18">
        <v>13</v>
      </c>
      <c r="C3191" s="18">
        <v>20</v>
      </c>
      <c r="D3191" s="18">
        <v>1.6465868889999999</v>
      </c>
      <c r="E3191" s="101">
        <f t="shared" si="49"/>
        <v>1.5133395949530746</v>
      </c>
      <c r="F3191" s="94"/>
      <c r="G3191" s="1"/>
      <c r="H3191" s="1"/>
      <c r="I3191" s="1"/>
    </row>
    <row r="3192" spans="1:9">
      <c r="A3192" s="18">
        <v>5</v>
      </c>
      <c r="B3192" s="18">
        <v>13</v>
      </c>
      <c r="C3192" s="18">
        <v>21</v>
      </c>
      <c r="D3192" s="18">
        <v>1.371663633</v>
      </c>
      <c r="E3192" s="101">
        <f t="shared" si="49"/>
        <v>1.2606640442987778</v>
      </c>
      <c r="F3192" s="94"/>
      <c r="G3192" s="1"/>
      <c r="H3192" s="1"/>
      <c r="I3192" s="1"/>
    </row>
    <row r="3193" spans="1:9">
      <c r="A3193" s="18">
        <v>5</v>
      </c>
      <c r="B3193" s="18">
        <v>13</v>
      </c>
      <c r="C3193" s="18">
        <v>22</v>
      </c>
      <c r="D3193" s="18">
        <v>1.0663269909999999</v>
      </c>
      <c r="E3193" s="101">
        <f t="shared" si="49"/>
        <v>0.98003626011349265</v>
      </c>
      <c r="F3193" s="94"/>
      <c r="G3193" s="1"/>
      <c r="H3193" s="1"/>
      <c r="I3193" s="1"/>
    </row>
    <row r="3194" spans="1:9">
      <c r="A3194" s="18">
        <v>5</v>
      </c>
      <c r="B3194" s="18">
        <v>13</v>
      </c>
      <c r="C3194" s="18">
        <v>23</v>
      </c>
      <c r="D3194" s="18">
        <v>0.75827233000000005</v>
      </c>
      <c r="E3194" s="101">
        <f t="shared" si="49"/>
        <v>0.6969104080764511</v>
      </c>
      <c r="F3194" s="94"/>
      <c r="G3194" s="1"/>
      <c r="H3194" s="1"/>
      <c r="I3194" s="1"/>
    </row>
    <row r="3195" spans="1:9">
      <c r="A3195" s="18">
        <v>5</v>
      </c>
      <c r="B3195" s="18">
        <v>14</v>
      </c>
      <c r="C3195" s="18">
        <v>0</v>
      </c>
      <c r="D3195" s="18">
        <v>0.64543815299999996</v>
      </c>
      <c r="E3195" s="101">
        <f t="shared" si="49"/>
        <v>0.59320714840714395</v>
      </c>
      <c r="F3195" s="94"/>
      <c r="G3195" s="1"/>
      <c r="H3195" s="1"/>
      <c r="I3195" s="1"/>
    </row>
    <row r="3196" spans="1:9">
      <c r="A3196" s="18">
        <v>5</v>
      </c>
      <c r="B3196" s="18">
        <v>14</v>
      </c>
      <c r="C3196" s="18">
        <v>1</v>
      </c>
      <c r="D3196" s="18">
        <v>0.59671825499999998</v>
      </c>
      <c r="E3196" s="101">
        <f t="shared" si="49"/>
        <v>0.54842982678626528</v>
      </c>
      <c r="F3196" s="94"/>
      <c r="G3196" s="1"/>
      <c r="H3196" s="1"/>
      <c r="I3196" s="1"/>
    </row>
    <row r="3197" spans="1:9">
      <c r="A3197" s="18">
        <v>5</v>
      </c>
      <c r="B3197" s="18">
        <v>14</v>
      </c>
      <c r="C3197" s="18">
        <v>2</v>
      </c>
      <c r="D3197" s="18">
        <v>0.59005591700000004</v>
      </c>
      <c r="E3197" s="101">
        <f t="shared" si="49"/>
        <v>0.54230662736222301</v>
      </c>
      <c r="F3197" s="94"/>
      <c r="G3197" s="1"/>
      <c r="H3197" s="1"/>
      <c r="I3197" s="1"/>
    </row>
    <row r="3198" spans="1:9">
      <c r="A3198" s="18">
        <v>5</v>
      </c>
      <c r="B3198" s="18">
        <v>14</v>
      </c>
      <c r="C3198" s="18">
        <v>3</v>
      </c>
      <c r="D3198" s="18">
        <v>0.59267655900000005</v>
      </c>
      <c r="E3198" s="101">
        <f t="shared" si="49"/>
        <v>0.54471519828507642</v>
      </c>
      <c r="F3198" s="94"/>
      <c r="G3198" s="1"/>
      <c r="H3198" s="1"/>
      <c r="I3198" s="1"/>
    </row>
    <row r="3199" spans="1:9">
      <c r="A3199" s="18">
        <v>5</v>
      </c>
      <c r="B3199" s="18">
        <v>14</v>
      </c>
      <c r="C3199" s="18">
        <v>4</v>
      </c>
      <c r="D3199" s="18">
        <v>0.65077724199999998</v>
      </c>
      <c r="E3199" s="101">
        <f t="shared" si="49"/>
        <v>0.59811418054656873</v>
      </c>
      <c r="F3199" s="94"/>
      <c r="G3199" s="1"/>
      <c r="H3199" s="1"/>
      <c r="I3199" s="1"/>
    </row>
    <row r="3200" spans="1:9">
      <c r="A3200" s="18">
        <v>5</v>
      </c>
      <c r="B3200" s="18">
        <v>14</v>
      </c>
      <c r="C3200" s="18">
        <v>5</v>
      </c>
      <c r="D3200" s="18">
        <v>0.80579922900000001</v>
      </c>
      <c r="E3200" s="101">
        <f t="shared" si="49"/>
        <v>0.74059127214899123</v>
      </c>
      <c r="F3200" s="94"/>
      <c r="G3200" s="1"/>
      <c r="H3200" s="1"/>
      <c r="I3200" s="1"/>
    </row>
    <row r="3201" spans="1:9">
      <c r="A3201" s="18">
        <v>5</v>
      </c>
      <c r="B3201" s="18">
        <v>14</v>
      </c>
      <c r="C3201" s="18">
        <v>6</v>
      </c>
      <c r="D3201" s="18">
        <v>0.99433972699999995</v>
      </c>
      <c r="E3201" s="101">
        <f t="shared" si="49"/>
        <v>0.91387444522760963</v>
      </c>
      <c r="F3201" s="94"/>
      <c r="G3201" s="1"/>
      <c r="H3201" s="1"/>
      <c r="I3201" s="1"/>
    </row>
    <row r="3202" spans="1:9">
      <c r="A3202" s="18">
        <v>5</v>
      </c>
      <c r="B3202" s="18">
        <v>14</v>
      </c>
      <c r="C3202" s="18">
        <v>7</v>
      </c>
      <c r="D3202" s="18">
        <v>0.93108984500000003</v>
      </c>
      <c r="E3202" s="101">
        <f t="shared" si="49"/>
        <v>0.85574295429557556</v>
      </c>
      <c r="F3202" s="94"/>
      <c r="G3202" s="1"/>
      <c r="H3202" s="1"/>
      <c r="I3202" s="1"/>
    </row>
    <row r="3203" spans="1:9">
      <c r="A3203" s="18">
        <v>5</v>
      </c>
      <c r="B3203" s="18">
        <v>14</v>
      </c>
      <c r="C3203" s="18">
        <v>8</v>
      </c>
      <c r="D3203" s="18">
        <v>0.86740187800000002</v>
      </c>
      <c r="E3203" s="101">
        <f t="shared" si="49"/>
        <v>0.79720882966052586</v>
      </c>
      <c r="F3203" s="94"/>
      <c r="G3203" s="1"/>
      <c r="H3203" s="1"/>
      <c r="I3203" s="1"/>
    </row>
    <row r="3204" spans="1:9">
      <c r="A3204" s="18">
        <v>5</v>
      </c>
      <c r="B3204" s="18">
        <v>14</v>
      </c>
      <c r="C3204" s="18">
        <v>9</v>
      </c>
      <c r="D3204" s="18">
        <v>0.87330555700000001</v>
      </c>
      <c r="E3204" s="101">
        <f t="shared" ref="E3204:E3267" si="50">D3204/H$15</f>
        <v>0.80263476329711569</v>
      </c>
      <c r="F3204" s="94"/>
      <c r="G3204" s="1"/>
      <c r="H3204" s="1"/>
      <c r="I3204" s="1"/>
    </row>
    <row r="3205" spans="1:9">
      <c r="A3205" s="18">
        <v>5</v>
      </c>
      <c r="B3205" s="18">
        <v>14</v>
      </c>
      <c r="C3205" s="18">
        <v>10</v>
      </c>
      <c r="D3205" s="18">
        <v>0.86672238099999999</v>
      </c>
      <c r="E3205" s="101">
        <f t="shared" si="50"/>
        <v>0.79658431982043088</v>
      </c>
      <c r="F3205" s="94"/>
      <c r="G3205" s="1"/>
      <c r="H3205" s="1"/>
      <c r="I3205" s="1"/>
    </row>
    <row r="3206" spans="1:9">
      <c r="A3206" s="18">
        <v>5</v>
      </c>
      <c r="B3206" s="18">
        <v>14</v>
      </c>
      <c r="C3206" s="18">
        <v>11</v>
      </c>
      <c r="D3206" s="18">
        <v>0.82825079499999998</v>
      </c>
      <c r="E3206" s="101">
        <f t="shared" si="50"/>
        <v>0.76122598266653752</v>
      </c>
      <c r="F3206" s="94"/>
      <c r="G3206" s="1"/>
      <c r="H3206" s="1"/>
      <c r="I3206" s="1"/>
    </row>
    <row r="3207" spans="1:9">
      <c r="A3207" s="18">
        <v>5</v>
      </c>
      <c r="B3207" s="18">
        <v>14</v>
      </c>
      <c r="C3207" s="18">
        <v>12</v>
      </c>
      <c r="D3207" s="18">
        <v>0.78812068800000001</v>
      </c>
      <c r="E3207" s="101">
        <f t="shared" si="50"/>
        <v>0.72434333755469282</v>
      </c>
      <c r="F3207" s="94"/>
      <c r="G3207" s="1"/>
      <c r="H3207" s="1"/>
      <c r="I3207" s="1"/>
    </row>
    <row r="3208" spans="1:9">
      <c r="A3208" s="18">
        <v>5</v>
      </c>
      <c r="B3208" s="18">
        <v>14</v>
      </c>
      <c r="C3208" s="18">
        <v>13</v>
      </c>
      <c r="D3208" s="18">
        <v>0.76473874500000005</v>
      </c>
      <c r="E3208" s="101">
        <f t="shared" si="50"/>
        <v>0.70285353924205984</v>
      </c>
      <c r="F3208" s="94"/>
      <c r="G3208" s="1"/>
      <c r="H3208" s="1"/>
      <c r="I3208" s="1"/>
    </row>
    <row r="3209" spans="1:9">
      <c r="A3209" s="18">
        <v>5</v>
      </c>
      <c r="B3209" s="18">
        <v>14</v>
      </c>
      <c r="C3209" s="18">
        <v>14</v>
      </c>
      <c r="D3209" s="18">
        <v>0.78583833700000005</v>
      </c>
      <c r="E3209" s="101">
        <f t="shared" si="50"/>
        <v>0.72224568199764028</v>
      </c>
      <c r="F3209" s="94"/>
      <c r="G3209" s="1"/>
      <c r="H3209" s="1"/>
      <c r="I3209" s="1"/>
    </row>
    <row r="3210" spans="1:9">
      <c r="A3210" s="18">
        <v>5</v>
      </c>
      <c r="B3210" s="18">
        <v>14</v>
      </c>
      <c r="C3210" s="18">
        <v>15</v>
      </c>
      <c r="D3210" s="18">
        <v>0.90105427500000002</v>
      </c>
      <c r="E3210" s="101">
        <f t="shared" si="50"/>
        <v>0.82813796263577333</v>
      </c>
      <c r="F3210" s="94"/>
      <c r="G3210" s="1"/>
      <c r="H3210" s="1"/>
      <c r="I3210" s="1"/>
    </row>
    <row r="3211" spans="1:9">
      <c r="A3211" s="18">
        <v>5</v>
      </c>
      <c r="B3211" s="18">
        <v>14</v>
      </c>
      <c r="C3211" s="18">
        <v>16</v>
      </c>
      <c r="D3211" s="18">
        <v>1.0932039069999999</v>
      </c>
      <c r="E3211" s="101">
        <f t="shared" si="50"/>
        <v>1.0047382065730139</v>
      </c>
      <c r="F3211" s="94"/>
      <c r="G3211" s="1"/>
      <c r="H3211" s="1"/>
      <c r="I3211" s="1"/>
    </row>
    <row r="3212" spans="1:9">
      <c r="A3212" s="18">
        <v>5</v>
      </c>
      <c r="B3212" s="18">
        <v>14</v>
      </c>
      <c r="C3212" s="18">
        <v>17</v>
      </c>
      <c r="D3212" s="18">
        <v>1.189542087</v>
      </c>
      <c r="E3212" s="101">
        <f t="shared" si="50"/>
        <v>1.0932803802497755</v>
      </c>
      <c r="F3212" s="94"/>
      <c r="G3212" s="1"/>
      <c r="H3212" s="1"/>
      <c r="I3212" s="1"/>
    </row>
    <row r="3213" spans="1:9">
      <c r="A3213" s="18">
        <v>5</v>
      </c>
      <c r="B3213" s="18">
        <v>14</v>
      </c>
      <c r="C3213" s="18">
        <v>18</v>
      </c>
      <c r="D3213" s="18">
        <v>1.2532715059999999</v>
      </c>
      <c r="E3213" s="101">
        <f t="shared" si="50"/>
        <v>1.1518526024509537</v>
      </c>
      <c r="F3213" s="94"/>
      <c r="G3213" s="1"/>
      <c r="H3213" s="1"/>
      <c r="I3213" s="1"/>
    </row>
    <row r="3214" spans="1:9">
      <c r="A3214" s="18">
        <v>5</v>
      </c>
      <c r="B3214" s="18">
        <v>14</v>
      </c>
      <c r="C3214" s="18">
        <v>19</v>
      </c>
      <c r="D3214" s="18">
        <v>1.465979583</v>
      </c>
      <c r="E3214" s="101">
        <f t="shared" si="50"/>
        <v>1.3473476335609866</v>
      </c>
      <c r="F3214" s="94"/>
      <c r="G3214" s="1"/>
      <c r="H3214" s="1"/>
      <c r="I3214" s="1"/>
    </row>
    <row r="3215" spans="1:9">
      <c r="A3215" s="18">
        <v>5</v>
      </c>
      <c r="B3215" s="18">
        <v>14</v>
      </c>
      <c r="C3215" s="18">
        <v>20</v>
      </c>
      <c r="D3215" s="18">
        <v>1.60038992</v>
      </c>
      <c r="E3215" s="101">
        <f t="shared" si="50"/>
        <v>1.4708810385163849</v>
      </c>
      <c r="F3215" s="94"/>
      <c r="G3215" s="1"/>
      <c r="H3215" s="1"/>
      <c r="I3215" s="1"/>
    </row>
    <row r="3216" spans="1:9">
      <c r="A3216" s="18">
        <v>5</v>
      </c>
      <c r="B3216" s="18">
        <v>14</v>
      </c>
      <c r="C3216" s="18">
        <v>21</v>
      </c>
      <c r="D3216" s="18">
        <v>1.311794973</v>
      </c>
      <c r="E3216" s="101">
        <f t="shared" si="50"/>
        <v>1.2056401556233329</v>
      </c>
      <c r="F3216" s="94"/>
      <c r="G3216" s="1"/>
      <c r="H3216" s="1"/>
      <c r="I3216" s="1"/>
    </row>
    <row r="3217" spans="1:9">
      <c r="A3217" s="18">
        <v>5</v>
      </c>
      <c r="B3217" s="18">
        <v>14</v>
      </c>
      <c r="C3217" s="18">
        <v>22</v>
      </c>
      <c r="D3217" s="18">
        <v>1.0022860149999999</v>
      </c>
      <c r="E3217" s="101">
        <f t="shared" si="50"/>
        <v>0.92117769314221176</v>
      </c>
      <c r="F3217" s="94"/>
      <c r="G3217" s="1"/>
      <c r="H3217" s="1"/>
      <c r="I3217" s="1"/>
    </row>
    <row r="3218" spans="1:9">
      <c r="A3218" s="18">
        <v>5</v>
      </c>
      <c r="B3218" s="18">
        <v>14</v>
      </c>
      <c r="C3218" s="18">
        <v>23</v>
      </c>
      <c r="D3218" s="18">
        <v>0.70087617099999999</v>
      </c>
      <c r="E3218" s="101">
        <f t="shared" si="50"/>
        <v>0.64415893738687591</v>
      </c>
      <c r="F3218" s="94"/>
      <c r="G3218" s="1"/>
      <c r="H3218" s="1"/>
      <c r="I3218" s="1"/>
    </row>
    <row r="3219" spans="1:9">
      <c r="A3219" s="18">
        <v>5</v>
      </c>
      <c r="B3219" s="18">
        <v>15</v>
      </c>
      <c r="C3219" s="18">
        <v>0</v>
      </c>
      <c r="D3219" s="18">
        <v>0.58792886700000002</v>
      </c>
      <c r="E3219" s="101">
        <f t="shared" si="50"/>
        <v>0.54035170533111176</v>
      </c>
      <c r="F3219" s="94"/>
      <c r="G3219" s="1"/>
      <c r="H3219" s="1"/>
      <c r="I3219" s="1"/>
    </row>
    <row r="3220" spans="1:9">
      <c r="A3220" s="18">
        <v>5</v>
      </c>
      <c r="B3220" s="18">
        <v>15</v>
      </c>
      <c r="C3220" s="18">
        <v>1</v>
      </c>
      <c r="D3220" s="18">
        <v>0.54710777899999996</v>
      </c>
      <c r="E3220" s="101">
        <f t="shared" si="50"/>
        <v>0.50283399570269272</v>
      </c>
      <c r="F3220" s="94"/>
      <c r="G3220" s="1"/>
      <c r="H3220" s="1"/>
      <c r="I3220" s="1"/>
    </row>
    <row r="3221" spans="1:9">
      <c r="A3221" s="18">
        <v>5</v>
      </c>
      <c r="B3221" s="18">
        <v>15</v>
      </c>
      <c r="C3221" s="18">
        <v>2</v>
      </c>
      <c r="D3221" s="18">
        <v>0.543725978</v>
      </c>
      <c r="E3221" s="101">
        <f t="shared" si="50"/>
        <v>0.49972586130071167</v>
      </c>
      <c r="F3221" s="94"/>
      <c r="G3221" s="1"/>
      <c r="H3221" s="1"/>
      <c r="I3221" s="1"/>
    </row>
    <row r="3222" spans="1:9">
      <c r="A3222" s="18">
        <v>5</v>
      </c>
      <c r="B3222" s="18">
        <v>15</v>
      </c>
      <c r="C3222" s="18">
        <v>3</v>
      </c>
      <c r="D3222" s="18">
        <v>0.54765873799999998</v>
      </c>
      <c r="E3222" s="101">
        <f t="shared" si="50"/>
        <v>0.50334036926576786</v>
      </c>
      <c r="F3222" s="94"/>
      <c r="G3222" s="1"/>
      <c r="H3222" s="1"/>
      <c r="I3222" s="1"/>
    </row>
    <row r="3223" spans="1:9">
      <c r="A3223" s="18">
        <v>5</v>
      </c>
      <c r="B3223" s="18">
        <v>15</v>
      </c>
      <c r="C3223" s="18">
        <v>4</v>
      </c>
      <c r="D3223" s="18">
        <v>0.60385508300000001</v>
      </c>
      <c r="E3223" s="101">
        <f t="shared" si="50"/>
        <v>0.55498911889949787</v>
      </c>
      <c r="F3223" s="94"/>
      <c r="G3223" s="1"/>
      <c r="H3223" s="1"/>
      <c r="I3223" s="1"/>
    </row>
    <row r="3224" spans="1:9">
      <c r="A3224" s="18">
        <v>5</v>
      </c>
      <c r="B3224" s="18">
        <v>15</v>
      </c>
      <c r="C3224" s="18">
        <v>5</v>
      </c>
      <c r="D3224" s="18">
        <v>0.74223787699999999</v>
      </c>
      <c r="E3224" s="101">
        <f t="shared" si="50"/>
        <v>0.68217351640652468</v>
      </c>
      <c r="F3224" s="94"/>
      <c r="G3224" s="1"/>
      <c r="H3224" s="1"/>
      <c r="I3224" s="1"/>
    </row>
    <row r="3225" spans="1:9">
      <c r="A3225" s="18">
        <v>5</v>
      </c>
      <c r="B3225" s="18">
        <v>15</v>
      </c>
      <c r="C3225" s="18">
        <v>6</v>
      </c>
      <c r="D3225" s="18">
        <v>0.93209527299999995</v>
      </c>
      <c r="E3225" s="101">
        <f t="shared" si="50"/>
        <v>0.85666701971382897</v>
      </c>
      <c r="F3225" s="94"/>
      <c r="G3225" s="1"/>
      <c r="H3225" s="1"/>
      <c r="I3225" s="1"/>
    </row>
    <row r="3226" spans="1:9">
      <c r="A3226" s="18">
        <v>5</v>
      </c>
      <c r="B3226" s="18">
        <v>15</v>
      </c>
      <c r="C3226" s="18">
        <v>7</v>
      </c>
      <c r="D3226" s="18">
        <v>0.864301718</v>
      </c>
      <c r="E3226" s="101">
        <f t="shared" si="50"/>
        <v>0.79435954493098515</v>
      </c>
      <c r="F3226" s="94"/>
      <c r="G3226" s="1"/>
      <c r="H3226" s="1"/>
      <c r="I3226" s="1"/>
    </row>
    <row r="3227" spans="1:9">
      <c r="A3227" s="18">
        <v>5</v>
      </c>
      <c r="B3227" s="18">
        <v>15</v>
      </c>
      <c r="C3227" s="18">
        <v>8</v>
      </c>
      <c r="D3227" s="18">
        <v>0.79892792499999998</v>
      </c>
      <c r="E3227" s="101">
        <f t="shared" si="50"/>
        <v>0.73427601694950717</v>
      </c>
      <c r="F3227" s="94"/>
      <c r="G3227" s="1"/>
      <c r="H3227" s="1"/>
      <c r="I3227" s="1"/>
    </row>
    <row r="3228" spans="1:9">
      <c r="A3228" s="18">
        <v>5</v>
      </c>
      <c r="B3228" s="18">
        <v>15</v>
      </c>
      <c r="C3228" s="18">
        <v>9</v>
      </c>
      <c r="D3228" s="18">
        <v>0.79693147799999997</v>
      </c>
      <c r="E3228" s="101">
        <f t="shared" si="50"/>
        <v>0.73244112908873948</v>
      </c>
      <c r="F3228" s="94"/>
      <c r="G3228" s="1"/>
      <c r="H3228" s="1"/>
      <c r="I3228" s="1"/>
    </row>
    <row r="3229" spans="1:9">
      <c r="A3229" s="18">
        <v>5</v>
      </c>
      <c r="B3229" s="18">
        <v>15</v>
      </c>
      <c r="C3229" s="18">
        <v>10</v>
      </c>
      <c r="D3229" s="18">
        <v>0.79491146199999996</v>
      </c>
      <c r="E3229" s="101">
        <f t="shared" si="50"/>
        <v>0.7305845795099345</v>
      </c>
      <c r="F3229" s="94"/>
      <c r="G3229" s="1"/>
      <c r="H3229" s="1"/>
      <c r="I3229" s="1"/>
    </row>
    <row r="3230" spans="1:9">
      <c r="A3230" s="18">
        <v>5</v>
      </c>
      <c r="B3230" s="18">
        <v>15</v>
      </c>
      <c r="C3230" s="18">
        <v>11</v>
      </c>
      <c r="D3230" s="18">
        <v>0.76912433899999999</v>
      </c>
      <c r="E3230" s="101">
        <f t="shared" si="50"/>
        <v>0.70688423637193876</v>
      </c>
      <c r="F3230" s="94"/>
      <c r="G3230" s="1"/>
      <c r="H3230" s="1"/>
      <c r="I3230" s="1"/>
    </row>
    <row r="3231" spans="1:9">
      <c r="A3231" s="18">
        <v>5</v>
      </c>
      <c r="B3231" s="18">
        <v>15</v>
      </c>
      <c r="C3231" s="18">
        <v>12</v>
      </c>
      <c r="D3231" s="18">
        <v>0.73681739700000004</v>
      </c>
      <c r="E3231" s="101">
        <f t="shared" si="50"/>
        <v>0.67719167969784488</v>
      </c>
      <c r="F3231" s="94"/>
      <c r="G3231" s="1"/>
      <c r="H3231" s="1"/>
      <c r="I3231" s="1"/>
    </row>
    <row r="3232" spans="1:9">
      <c r="A3232" s="18">
        <v>5</v>
      </c>
      <c r="B3232" s="18">
        <v>15</v>
      </c>
      <c r="C3232" s="18">
        <v>13</v>
      </c>
      <c r="D3232" s="18">
        <v>0.72206284700000001</v>
      </c>
      <c r="E3232" s="101">
        <f t="shared" si="50"/>
        <v>0.66363111701519439</v>
      </c>
      <c r="F3232" s="94"/>
      <c r="G3232" s="1"/>
      <c r="H3232" s="1"/>
      <c r="I3232" s="1"/>
    </row>
    <row r="3233" spans="1:9">
      <c r="A3233" s="18">
        <v>5</v>
      </c>
      <c r="B3233" s="18">
        <v>15</v>
      </c>
      <c r="C3233" s="18">
        <v>14</v>
      </c>
      <c r="D3233" s="18">
        <v>0.74877936499999997</v>
      </c>
      <c r="E3233" s="101">
        <f t="shared" si="50"/>
        <v>0.68818564541498684</v>
      </c>
      <c r="F3233" s="94"/>
      <c r="G3233" s="1"/>
      <c r="H3233" s="1"/>
      <c r="I3233" s="1"/>
    </row>
    <row r="3234" spans="1:9">
      <c r="A3234" s="18">
        <v>5</v>
      </c>
      <c r="B3234" s="18">
        <v>15</v>
      </c>
      <c r="C3234" s="18">
        <v>15</v>
      </c>
      <c r="D3234" s="18">
        <v>0.86513635600000005</v>
      </c>
      <c r="E3234" s="101">
        <f t="shared" si="50"/>
        <v>0.7951266412447543</v>
      </c>
      <c r="F3234" s="94"/>
      <c r="G3234" s="1"/>
      <c r="H3234" s="1"/>
      <c r="I3234" s="1"/>
    </row>
    <row r="3235" spans="1:9">
      <c r="A3235" s="18">
        <v>5</v>
      </c>
      <c r="B3235" s="18">
        <v>15</v>
      </c>
      <c r="C3235" s="18">
        <v>16</v>
      </c>
      <c r="D3235" s="18">
        <v>1.057851976</v>
      </c>
      <c r="E3235" s="101">
        <f t="shared" si="50"/>
        <v>0.97224707154834489</v>
      </c>
      <c r="F3235" s="94"/>
      <c r="G3235" s="1"/>
      <c r="H3235" s="1"/>
      <c r="I3235" s="1"/>
    </row>
    <row r="3236" spans="1:9">
      <c r="A3236" s="18">
        <v>5</v>
      </c>
      <c r="B3236" s="18">
        <v>15</v>
      </c>
      <c r="C3236" s="18">
        <v>17</v>
      </c>
      <c r="D3236" s="18">
        <v>1.155231772</v>
      </c>
      <c r="E3236" s="101">
        <f t="shared" si="50"/>
        <v>1.0617465701898969</v>
      </c>
      <c r="F3236" s="94"/>
      <c r="G3236" s="1"/>
      <c r="H3236" s="1"/>
      <c r="I3236" s="1"/>
    </row>
    <row r="3237" spans="1:9">
      <c r="A3237" s="18">
        <v>5</v>
      </c>
      <c r="B3237" s="18">
        <v>15</v>
      </c>
      <c r="C3237" s="18">
        <v>18</v>
      </c>
      <c r="D3237" s="18">
        <v>1.2190267509999999</v>
      </c>
      <c r="E3237" s="101">
        <f t="shared" si="50"/>
        <v>1.1203790470575661</v>
      </c>
      <c r="F3237" s="94"/>
      <c r="G3237" s="1"/>
      <c r="H3237" s="1"/>
      <c r="I3237" s="1"/>
    </row>
    <row r="3238" spans="1:9">
      <c r="A3238" s="18">
        <v>5</v>
      </c>
      <c r="B3238" s="18">
        <v>15</v>
      </c>
      <c r="C3238" s="18">
        <v>19</v>
      </c>
      <c r="D3238" s="18">
        <v>1.4311242129999999</v>
      </c>
      <c r="E3238" s="101">
        <f t="shared" si="50"/>
        <v>1.3153128761666932</v>
      </c>
      <c r="F3238" s="94"/>
      <c r="G3238" s="1"/>
      <c r="H3238" s="1"/>
      <c r="I3238" s="1"/>
    </row>
    <row r="3239" spans="1:9">
      <c r="A3239" s="18">
        <v>5</v>
      </c>
      <c r="B3239" s="18">
        <v>15</v>
      </c>
      <c r="C3239" s="18">
        <v>20</v>
      </c>
      <c r="D3239" s="18">
        <v>1.5647830620000001</v>
      </c>
      <c r="E3239" s="101">
        <f t="shared" si="50"/>
        <v>1.4381556060334402</v>
      </c>
      <c r="F3239" s="94"/>
      <c r="G3239" s="1"/>
      <c r="H3239" s="1"/>
      <c r="I3239" s="1"/>
    </row>
    <row r="3240" spans="1:9">
      <c r="A3240" s="18">
        <v>5</v>
      </c>
      <c r="B3240" s="18">
        <v>15</v>
      </c>
      <c r="C3240" s="18">
        <v>21</v>
      </c>
      <c r="D3240" s="18">
        <v>1.2835017609999999</v>
      </c>
      <c r="E3240" s="101">
        <f t="shared" si="50"/>
        <v>1.179636524552272</v>
      </c>
      <c r="F3240" s="94"/>
      <c r="G3240" s="1"/>
      <c r="H3240" s="1"/>
      <c r="I3240" s="1"/>
    </row>
    <row r="3241" spans="1:9">
      <c r="A3241" s="18">
        <v>5</v>
      </c>
      <c r="B3241" s="18">
        <v>15</v>
      </c>
      <c r="C3241" s="18">
        <v>22</v>
      </c>
      <c r="D3241" s="18">
        <v>0.98328697099999995</v>
      </c>
      <c r="E3241" s="101">
        <f t="shared" si="50"/>
        <v>0.90371611504783189</v>
      </c>
      <c r="F3241" s="94"/>
      <c r="G3241" s="1"/>
      <c r="H3241" s="1"/>
      <c r="I3241" s="1"/>
    </row>
    <row r="3242" spans="1:9">
      <c r="A3242" s="18">
        <v>5</v>
      </c>
      <c r="B3242" s="18">
        <v>15</v>
      </c>
      <c r="C3242" s="18">
        <v>23</v>
      </c>
      <c r="D3242" s="18">
        <v>0.67248467700000003</v>
      </c>
      <c r="E3242" s="101">
        <f t="shared" si="50"/>
        <v>0.61806497762252577</v>
      </c>
      <c r="F3242" s="94"/>
      <c r="G3242" s="1"/>
      <c r="H3242" s="1"/>
      <c r="I3242" s="1"/>
    </row>
    <row r="3243" spans="1:9">
      <c r="A3243" s="18">
        <v>5</v>
      </c>
      <c r="B3243" s="18">
        <v>16</v>
      </c>
      <c r="C3243" s="18">
        <v>0</v>
      </c>
      <c r="D3243" s="18">
        <v>0.56149854499999996</v>
      </c>
      <c r="E3243" s="101">
        <f t="shared" si="50"/>
        <v>0.51606021299799176</v>
      </c>
      <c r="F3243" s="94"/>
      <c r="G3243" s="1"/>
      <c r="H3243" s="1"/>
      <c r="I3243" s="1"/>
    </row>
    <row r="3244" spans="1:9">
      <c r="A3244" s="18">
        <v>5</v>
      </c>
      <c r="B3244" s="18">
        <v>16</v>
      </c>
      <c r="C3244" s="18">
        <v>1</v>
      </c>
      <c r="D3244" s="18">
        <v>0.51764016999999996</v>
      </c>
      <c r="E3244" s="101">
        <f t="shared" si="50"/>
        <v>0.47575100374751045</v>
      </c>
      <c r="F3244" s="94"/>
      <c r="G3244" s="1"/>
      <c r="H3244" s="1"/>
      <c r="I3244" s="1"/>
    </row>
    <row r="3245" spans="1:9">
      <c r="A3245" s="18">
        <v>5</v>
      </c>
      <c r="B3245" s="18">
        <v>16</v>
      </c>
      <c r="C3245" s="18">
        <v>2</v>
      </c>
      <c r="D3245" s="18">
        <v>0.516340876</v>
      </c>
      <c r="E3245" s="101">
        <f t="shared" si="50"/>
        <v>0.47455685294452488</v>
      </c>
      <c r="F3245" s="94"/>
      <c r="G3245" s="1"/>
      <c r="H3245" s="1"/>
      <c r="I3245" s="1"/>
    </row>
    <row r="3246" spans="1:9">
      <c r="A3246" s="18">
        <v>5</v>
      </c>
      <c r="B3246" s="18">
        <v>16</v>
      </c>
      <c r="C3246" s="18">
        <v>3</v>
      </c>
      <c r="D3246" s="18">
        <v>0.52285762300000005</v>
      </c>
      <c r="E3246" s="101">
        <f t="shared" si="50"/>
        <v>0.48054624307709243</v>
      </c>
      <c r="F3246" s="94"/>
      <c r="G3246" s="1"/>
      <c r="H3246" s="1"/>
      <c r="I3246" s="1"/>
    </row>
    <row r="3247" spans="1:9">
      <c r="A3247" s="18">
        <v>5</v>
      </c>
      <c r="B3247" s="18">
        <v>16</v>
      </c>
      <c r="C3247" s="18">
        <v>4</v>
      </c>
      <c r="D3247" s="18">
        <v>0.57853160999999997</v>
      </c>
      <c r="E3247" s="101">
        <f t="shared" si="50"/>
        <v>0.53171490565958834</v>
      </c>
      <c r="F3247" s="94"/>
      <c r="G3247" s="1"/>
      <c r="H3247" s="1"/>
      <c r="I3247" s="1"/>
    </row>
    <row r="3248" spans="1:9">
      <c r="A3248" s="18">
        <v>5</v>
      </c>
      <c r="B3248" s="18">
        <v>16</v>
      </c>
      <c r="C3248" s="18">
        <v>5</v>
      </c>
      <c r="D3248" s="18">
        <v>0.71603965700000005</v>
      </c>
      <c r="E3248" s="101">
        <f t="shared" si="50"/>
        <v>0.65809534360668565</v>
      </c>
      <c r="F3248" s="94"/>
      <c r="G3248" s="1"/>
      <c r="H3248" s="1"/>
      <c r="I3248" s="1"/>
    </row>
    <row r="3249" spans="1:9">
      <c r="A3249" s="18">
        <v>5</v>
      </c>
      <c r="B3249" s="18">
        <v>16</v>
      </c>
      <c r="C3249" s="18">
        <v>6</v>
      </c>
      <c r="D3249" s="18">
        <v>0.90671513199999998</v>
      </c>
      <c r="E3249" s="101">
        <f t="shared" si="50"/>
        <v>0.83334072423717909</v>
      </c>
      <c r="F3249" s="94"/>
      <c r="G3249" s="1"/>
      <c r="H3249" s="1"/>
      <c r="I3249" s="1"/>
    </row>
    <row r="3250" spans="1:9">
      <c r="A3250" s="18">
        <v>5</v>
      </c>
      <c r="B3250" s="18">
        <v>16</v>
      </c>
      <c r="C3250" s="18">
        <v>7</v>
      </c>
      <c r="D3250" s="18">
        <v>0.83436260500000003</v>
      </c>
      <c r="E3250" s="101">
        <f t="shared" si="50"/>
        <v>0.76684320464954958</v>
      </c>
      <c r="F3250" s="94"/>
      <c r="G3250" s="1"/>
      <c r="H3250" s="1"/>
      <c r="I3250" s="1"/>
    </row>
    <row r="3251" spans="1:9">
      <c r="A3251" s="18">
        <v>5</v>
      </c>
      <c r="B3251" s="18">
        <v>16</v>
      </c>
      <c r="C3251" s="18">
        <v>8</v>
      </c>
      <c r="D3251" s="18">
        <v>0.76422486300000003</v>
      </c>
      <c r="E3251" s="101">
        <f t="shared" si="50"/>
        <v>0.70238124228468146</v>
      </c>
      <c r="F3251" s="94"/>
      <c r="G3251" s="1"/>
      <c r="H3251" s="1"/>
      <c r="I3251" s="1"/>
    </row>
    <row r="3252" spans="1:9">
      <c r="A3252" s="18">
        <v>5</v>
      </c>
      <c r="B3252" s="18">
        <v>16</v>
      </c>
      <c r="C3252" s="18">
        <v>9</v>
      </c>
      <c r="D3252" s="18">
        <v>0.75649207600000001</v>
      </c>
      <c r="E3252" s="101">
        <f t="shared" si="50"/>
        <v>0.69527421815821988</v>
      </c>
      <c r="F3252" s="94"/>
      <c r="G3252" s="1"/>
      <c r="H3252" s="1"/>
      <c r="I3252" s="1"/>
    </row>
    <row r="3253" spans="1:9">
      <c r="A3253" s="18">
        <v>5</v>
      </c>
      <c r="B3253" s="18">
        <v>16</v>
      </c>
      <c r="C3253" s="18">
        <v>10</v>
      </c>
      <c r="D3253" s="18">
        <v>0.76556238600000004</v>
      </c>
      <c r="E3253" s="101">
        <f t="shared" si="50"/>
        <v>0.70361052846968797</v>
      </c>
      <c r="F3253" s="94"/>
      <c r="G3253" s="1"/>
      <c r="H3253" s="1"/>
      <c r="I3253" s="1"/>
    </row>
    <row r="3254" spans="1:9">
      <c r="A3254" s="18">
        <v>5</v>
      </c>
      <c r="B3254" s="18">
        <v>16</v>
      </c>
      <c r="C3254" s="18">
        <v>11</v>
      </c>
      <c r="D3254" s="18">
        <v>0.74999764400000002</v>
      </c>
      <c r="E3254" s="101">
        <f t="shared" si="50"/>
        <v>0.6893053372215453</v>
      </c>
      <c r="F3254" s="94"/>
      <c r="G3254" s="1"/>
      <c r="H3254" s="1"/>
      <c r="I3254" s="1"/>
    </row>
    <row r="3255" spans="1:9">
      <c r="A3255" s="18">
        <v>5</v>
      </c>
      <c r="B3255" s="18">
        <v>16</v>
      </c>
      <c r="C3255" s="18">
        <v>12</v>
      </c>
      <c r="D3255" s="18">
        <v>0.72829759100000002</v>
      </c>
      <c r="E3255" s="101">
        <f t="shared" si="50"/>
        <v>0.669361324769567</v>
      </c>
      <c r="F3255" s="94"/>
      <c r="G3255" s="1"/>
      <c r="H3255" s="1"/>
      <c r="I3255" s="1"/>
    </row>
    <row r="3256" spans="1:9">
      <c r="A3256" s="18">
        <v>5</v>
      </c>
      <c r="B3256" s="18">
        <v>16</v>
      </c>
      <c r="C3256" s="18">
        <v>13</v>
      </c>
      <c r="D3256" s="18">
        <v>0.72133564800000005</v>
      </c>
      <c r="E3256" s="101">
        <f t="shared" si="50"/>
        <v>0.66296276537978294</v>
      </c>
      <c r="F3256" s="94"/>
      <c r="G3256" s="1"/>
      <c r="H3256" s="1"/>
      <c r="I3256" s="1"/>
    </row>
    <row r="3257" spans="1:9">
      <c r="A3257" s="18">
        <v>5</v>
      </c>
      <c r="B3257" s="18">
        <v>16</v>
      </c>
      <c r="C3257" s="18">
        <v>14</v>
      </c>
      <c r="D3257" s="18">
        <v>0.74877936499999997</v>
      </c>
      <c r="E3257" s="101">
        <f t="shared" si="50"/>
        <v>0.68818564541498684</v>
      </c>
      <c r="F3257" s="94"/>
      <c r="G3257" s="1"/>
      <c r="H3257" s="1"/>
      <c r="I3257" s="1"/>
    </row>
    <row r="3258" spans="1:9">
      <c r="A3258" s="18">
        <v>5</v>
      </c>
      <c r="B3258" s="18">
        <v>16</v>
      </c>
      <c r="C3258" s="18">
        <v>15</v>
      </c>
      <c r="D3258" s="18">
        <v>0.86513635600000005</v>
      </c>
      <c r="E3258" s="101">
        <f t="shared" si="50"/>
        <v>0.7951266412447543</v>
      </c>
      <c r="F3258" s="94"/>
      <c r="G3258" s="1"/>
      <c r="H3258" s="1"/>
      <c r="I3258" s="1"/>
    </row>
    <row r="3259" spans="1:9">
      <c r="A3259" s="18">
        <v>5</v>
      </c>
      <c r="B3259" s="18">
        <v>16</v>
      </c>
      <c r="C3259" s="18">
        <v>16</v>
      </c>
      <c r="D3259" s="18">
        <v>1.057851976</v>
      </c>
      <c r="E3259" s="101">
        <f t="shared" si="50"/>
        <v>0.97224707154834489</v>
      </c>
      <c r="F3259" s="94"/>
      <c r="G3259" s="1"/>
      <c r="H3259" s="1"/>
      <c r="I3259" s="1"/>
    </row>
    <row r="3260" spans="1:9">
      <c r="A3260" s="18">
        <v>5</v>
      </c>
      <c r="B3260" s="18">
        <v>16</v>
      </c>
      <c r="C3260" s="18">
        <v>17</v>
      </c>
      <c r="D3260" s="18">
        <v>1.155231772</v>
      </c>
      <c r="E3260" s="101">
        <f t="shared" si="50"/>
        <v>1.0617465701898969</v>
      </c>
      <c r="F3260" s="94"/>
      <c r="G3260" s="1"/>
      <c r="H3260" s="1"/>
      <c r="I3260" s="1"/>
    </row>
    <row r="3261" spans="1:9">
      <c r="A3261" s="18">
        <v>5</v>
      </c>
      <c r="B3261" s="18">
        <v>16</v>
      </c>
      <c r="C3261" s="18">
        <v>18</v>
      </c>
      <c r="D3261" s="18">
        <v>1.2190267509999999</v>
      </c>
      <c r="E3261" s="101">
        <f t="shared" si="50"/>
        <v>1.1203790470575661</v>
      </c>
      <c r="F3261" s="94"/>
      <c r="G3261" s="1"/>
      <c r="H3261" s="1"/>
      <c r="I3261" s="1"/>
    </row>
    <row r="3262" spans="1:9">
      <c r="A3262" s="18">
        <v>5</v>
      </c>
      <c r="B3262" s="18">
        <v>16</v>
      </c>
      <c r="C3262" s="18">
        <v>19</v>
      </c>
      <c r="D3262" s="18">
        <v>1.4311242129999999</v>
      </c>
      <c r="E3262" s="101">
        <f t="shared" si="50"/>
        <v>1.3153128761666932</v>
      </c>
      <c r="F3262" s="94"/>
      <c r="G3262" s="1"/>
      <c r="H3262" s="1"/>
      <c r="I3262" s="1"/>
    </row>
    <row r="3263" spans="1:9">
      <c r="A3263" s="18">
        <v>5</v>
      </c>
      <c r="B3263" s="18">
        <v>16</v>
      </c>
      <c r="C3263" s="18">
        <v>20</v>
      </c>
      <c r="D3263" s="18">
        <v>1.5647830620000001</v>
      </c>
      <c r="E3263" s="101">
        <f t="shared" si="50"/>
        <v>1.4381556060334402</v>
      </c>
      <c r="F3263" s="94"/>
      <c r="G3263" s="1"/>
      <c r="H3263" s="1"/>
      <c r="I3263" s="1"/>
    </row>
    <row r="3264" spans="1:9">
      <c r="A3264" s="18">
        <v>5</v>
      </c>
      <c r="B3264" s="18">
        <v>16</v>
      </c>
      <c r="C3264" s="18">
        <v>21</v>
      </c>
      <c r="D3264" s="18">
        <v>1.2835017609999999</v>
      </c>
      <c r="E3264" s="101">
        <f t="shared" si="50"/>
        <v>1.179636524552272</v>
      </c>
      <c r="F3264" s="94"/>
      <c r="G3264" s="1"/>
      <c r="H3264" s="1"/>
      <c r="I3264" s="1"/>
    </row>
    <row r="3265" spans="1:9">
      <c r="A3265" s="18">
        <v>5</v>
      </c>
      <c r="B3265" s="18">
        <v>16</v>
      </c>
      <c r="C3265" s="18">
        <v>22</v>
      </c>
      <c r="D3265" s="18">
        <v>0.98328697099999995</v>
      </c>
      <c r="E3265" s="101">
        <f t="shared" si="50"/>
        <v>0.90371611504783189</v>
      </c>
      <c r="F3265" s="94"/>
      <c r="G3265" s="1"/>
      <c r="H3265" s="1"/>
      <c r="I3265" s="1"/>
    </row>
    <row r="3266" spans="1:9">
      <c r="A3266" s="18">
        <v>5</v>
      </c>
      <c r="B3266" s="18">
        <v>16</v>
      </c>
      <c r="C3266" s="18">
        <v>23</v>
      </c>
      <c r="D3266" s="18">
        <v>0.67248467700000003</v>
      </c>
      <c r="E3266" s="101">
        <f t="shared" si="50"/>
        <v>0.61806497762252577</v>
      </c>
      <c r="F3266" s="94"/>
      <c r="G3266" s="1"/>
      <c r="H3266" s="1"/>
      <c r="I3266" s="1"/>
    </row>
    <row r="3267" spans="1:9">
      <c r="A3267" s="18">
        <v>5</v>
      </c>
      <c r="B3267" s="18">
        <v>17</v>
      </c>
      <c r="C3267" s="18">
        <v>0</v>
      </c>
      <c r="D3267" s="18">
        <v>0.55167285300000002</v>
      </c>
      <c r="E3267" s="101">
        <f t="shared" si="50"/>
        <v>0.50702964871331913</v>
      </c>
      <c r="F3267" s="94"/>
      <c r="G3267" s="1"/>
      <c r="H3267" s="1"/>
      <c r="I3267" s="1"/>
    </row>
    <row r="3268" spans="1:9">
      <c r="A3268" s="18">
        <v>5</v>
      </c>
      <c r="B3268" s="18">
        <v>17</v>
      </c>
      <c r="C3268" s="18">
        <v>1</v>
      </c>
      <c r="D3268" s="18">
        <v>0.49669910299999998</v>
      </c>
      <c r="E3268" s="101">
        <f t="shared" ref="E3268:E3331" si="51">D3268/H$15</f>
        <v>0.45650455762105574</v>
      </c>
      <c r="F3268" s="94"/>
      <c r="G3268" s="1"/>
      <c r="H3268" s="1"/>
      <c r="I3268" s="1"/>
    </row>
    <row r="3269" spans="1:9">
      <c r="A3269" s="18">
        <v>5</v>
      </c>
      <c r="B3269" s="18">
        <v>17</v>
      </c>
      <c r="C3269" s="18">
        <v>2</v>
      </c>
      <c r="D3269" s="18">
        <v>0.48457668399999998</v>
      </c>
      <c r="E3269" s="101">
        <f t="shared" si="51"/>
        <v>0.44536312513312132</v>
      </c>
      <c r="F3269" s="94"/>
      <c r="G3269" s="1"/>
      <c r="H3269" s="1"/>
      <c r="I3269" s="1"/>
    </row>
    <row r="3270" spans="1:9">
      <c r="A3270" s="18">
        <v>5</v>
      </c>
      <c r="B3270" s="18">
        <v>17</v>
      </c>
      <c r="C3270" s="18">
        <v>3</v>
      </c>
      <c r="D3270" s="18">
        <v>0.4821124</v>
      </c>
      <c r="E3270" s="101">
        <f t="shared" si="51"/>
        <v>0.44309825920024964</v>
      </c>
      <c r="F3270" s="94"/>
      <c r="G3270" s="1"/>
      <c r="H3270" s="1"/>
      <c r="I3270" s="1"/>
    </row>
    <row r="3271" spans="1:9">
      <c r="A3271" s="18">
        <v>5</v>
      </c>
      <c r="B3271" s="18">
        <v>17</v>
      </c>
      <c r="C3271" s="18">
        <v>4</v>
      </c>
      <c r="D3271" s="18">
        <v>0.53507280599999996</v>
      </c>
      <c r="E3271" s="101">
        <f t="shared" si="51"/>
        <v>0.49177293279325085</v>
      </c>
      <c r="F3271" s="94"/>
      <c r="G3271" s="1"/>
      <c r="H3271" s="1"/>
      <c r="I3271" s="1"/>
    </row>
    <row r="3272" spans="1:9">
      <c r="A3272" s="18">
        <v>5</v>
      </c>
      <c r="B3272" s="18">
        <v>17</v>
      </c>
      <c r="C3272" s="18">
        <v>5</v>
      </c>
      <c r="D3272" s="18">
        <v>0.67610537900000001</v>
      </c>
      <c r="E3272" s="101">
        <f t="shared" si="51"/>
        <v>0.62139268036006756</v>
      </c>
      <c r="F3272" s="94"/>
      <c r="G3272" s="1"/>
      <c r="H3272" s="1"/>
      <c r="I3272" s="1"/>
    </row>
    <row r="3273" spans="1:9">
      <c r="A3273" s="18">
        <v>5</v>
      </c>
      <c r="B3273" s="18">
        <v>17</v>
      </c>
      <c r="C3273" s="18">
        <v>6</v>
      </c>
      <c r="D3273" s="18">
        <v>0.86974173300000002</v>
      </c>
      <c r="E3273" s="101">
        <f t="shared" si="51"/>
        <v>0.79935933580241525</v>
      </c>
      <c r="F3273" s="94"/>
      <c r="G3273" s="1"/>
      <c r="H3273" s="1"/>
      <c r="I3273" s="1"/>
    </row>
    <row r="3274" spans="1:9">
      <c r="A3274" s="18">
        <v>5</v>
      </c>
      <c r="B3274" s="18">
        <v>17</v>
      </c>
      <c r="C3274" s="18">
        <v>7</v>
      </c>
      <c r="D3274" s="18">
        <v>0.80198491999999999</v>
      </c>
      <c r="E3274" s="101">
        <f t="shared" si="51"/>
        <v>0.73708562973458358</v>
      </c>
      <c r="F3274" s="94"/>
      <c r="G3274" s="1"/>
      <c r="H3274" s="1"/>
      <c r="I3274" s="1"/>
    </row>
    <row r="3275" spans="1:9">
      <c r="A3275" s="18">
        <v>5</v>
      </c>
      <c r="B3275" s="18">
        <v>17</v>
      </c>
      <c r="C3275" s="18">
        <v>8</v>
      </c>
      <c r="D3275" s="18">
        <v>0.74014013199999995</v>
      </c>
      <c r="E3275" s="101">
        <f t="shared" si="51"/>
        <v>0.68024552791723036</v>
      </c>
      <c r="F3275" s="94"/>
      <c r="G3275" s="1"/>
      <c r="H3275" s="1"/>
      <c r="I3275" s="1"/>
    </row>
    <row r="3276" spans="1:9">
      <c r="A3276" s="18">
        <v>5</v>
      </c>
      <c r="B3276" s="18">
        <v>17</v>
      </c>
      <c r="C3276" s="18">
        <v>9</v>
      </c>
      <c r="D3276" s="18">
        <v>0.74967334500000005</v>
      </c>
      <c r="E3276" s="101">
        <f t="shared" si="51"/>
        <v>0.68900728157651248</v>
      </c>
      <c r="F3276" s="94"/>
      <c r="G3276" s="1"/>
      <c r="H3276" s="1"/>
      <c r="I3276" s="1"/>
    </row>
    <row r="3277" spans="1:9">
      <c r="A3277" s="18">
        <v>5</v>
      </c>
      <c r="B3277" s="18">
        <v>17</v>
      </c>
      <c r="C3277" s="18">
        <v>10</v>
      </c>
      <c r="D3277" s="18">
        <v>0.764984518</v>
      </c>
      <c r="E3277" s="101">
        <f t="shared" si="51"/>
        <v>0.7030794234724973</v>
      </c>
      <c r="F3277" s="94"/>
      <c r="G3277" s="1"/>
      <c r="H3277" s="1"/>
      <c r="I3277" s="1"/>
    </row>
    <row r="3278" spans="1:9">
      <c r="A3278" s="18">
        <v>5</v>
      </c>
      <c r="B3278" s="18">
        <v>17</v>
      </c>
      <c r="C3278" s="18">
        <v>11</v>
      </c>
      <c r="D3278" s="18">
        <v>0.74999764400000002</v>
      </c>
      <c r="E3278" s="101">
        <f t="shared" si="51"/>
        <v>0.6893053372215453</v>
      </c>
      <c r="F3278" s="94"/>
      <c r="G3278" s="1"/>
      <c r="H3278" s="1"/>
      <c r="I3278" s="1"/>
    </row>
    <row r="3279" spans="1:9">
      <c r="A3279" s="18">
        <v>5</v>
      </c>
      <c r="B3279" s="18">
        <v>17</v>
      </c>
      <c r="C3279" s="18">
        <v>12</v>
      </c>
      <c r="D3279" s="18">
        <v>0.72829759100000002</v>
      </c>
      <c r="E3279" s="101">
        <f t="shared" si="51"/>
        <v>0.669361324769567</v>
      </c>
      <c r="F3279" s="94"/>
      <c r="G3279" s="1"/>
      <c r="H3279" s="1"/>
      <c r="I3279" s="1"/>
    </row>
    <row r="3280" spans="1:9">
      <c r="A3280" s="18">
        <v>5</v>
      </c>
      <c r="B3280" s="18">
        <v>17</v>
      </c>
      <c r="C3280" s="18">
        <v>13</v>
      </c>
      <c r="D3280" s="18">
        <v>0.72133564800000005</v>
      </c>
      <c r="E3280" s="101">
        <f t="shared" si="51"/>
        <v>0.66296276537978294</v>
      </c>
      <c r="F3280" s="94"/>
      <c r="G3280" s="1"/>
      <c r="H3280" s="1"/>
      <c r="I3280" s="1"/>
    </row>
    <row r="3281" spans="1:9">
      <c r="A3281" s="18">
        <v>5</v>
      </c>
      <c r="B3281" s="18">
        <v>17</v>
      </c>
      <c r="C3281" s="18">
        <v>14</v>
      </c>
      <c r="D3281" s="18">
        <v>0.74877936499999997</v>
      </c>
      <c r="E3281" s="101">
        <f t="shared" si="51"/>
        <v>0.68818564541498684</v>
      </c>
      <c r="F3281" s="94"/>
      <c r="G3281" s="1"/>
      <c r="H3281" s="1"/>
      <c r="I3281" s="1"/>
    </row>
    <row r="3282" spans="1:9">
      <c r="A3282" s="18">
        <v>5</v>
      </c>
      <c r="B3282" s="18">
        <v>17</v>
      </c>
      <c r="C3282" s="18">
        <v>15</v>
      </c>
      <c r="D3282" s="18">
        <v>0.86513635600000005</v>
      </c>
      <c r="E3282" s="101">
        <f t="shared" si="51"/>
        <v>0.7951266412447543</v>
      </c>
      <c r="F3282" s="94"/>
      <c r="G3282" s="1"/>
      <c r="H3282" s="1"/>
      <c r="I3282" s="1"/>
    </row>
    <row r="3283" spans="1:9">
      <c r="A3283" s="18">
        <v>5</v>
      </c>
      <c r="B3283" s="18">
        <v>17</v>
      </c>
      <c r="C3283" s="18">
        <v>16</v>
      </c>
      <c r="D3283" s="18">
        <v>1.057851976</v>
      </c>
      <c r="E3283" s="101">
        <f t="shared" si="51"/>
        <v>0.97224707154834489</v>
      </c>
      <c r="F3283" s="94"/>
      <c r="G3283" s="1"/>
      <c r="H3283" s="1"/>
      <c r="I3283" s="1"/>
    </row>
    <row r="3284" spans="1:9">
      <c r="A3284" s="18">
        <v>5</v>
      </c>
      <c r="B3284" s="18">
        <v>17</v>
      </c>
      <c r="C3284" s="18">
        <v>17</v>
      </c>
      <c r="D3284" s="18">
        <v>1.155231772</v>
      </c>
      <c r="E3284" s="101">
        <f t="shared" si="51"/>
        <v>1.0617465701898969</v>
      </c>
      <c r="F3284" s="94"/>
      <c r="G3284" s="1"/>
      <c r="H3284" s="1"/>
      <c r="I3284" s="1"/>
    </row>
    <row r="3285" spans="1:9">
      <c r="A3285" s="18">
        <v>5</v>
      </c>
      <c r="B3285" s="18">
        <v>17</v>
      </c>
      <c r="C3285" s="18">
        <v>18</v>
      </c>
      <c r="D3285" s="18">
        <v>1.2190267509999999</v>
      </c>
      <c r="E3285" s="101">
        <f t="shared" si="51"/>
        <v>1.1203790470575661</v>
      </c>
      <c r="F3285" s="94"/>
      <c r="G3285" s="1"/>
      <c r="H3285" s="1"/>
      <c r="I3285" s="1"/>
    </row>
    <row r="3286" spans="1:9">
      <c r="A3286" s="18">
        <v>5</v>
      </c>
      <c r="B3286" s="18">
        <v>17</v>
      </c>
      <c r="C3286" s="18">
        <v>19</v>
      </c>
      <c r="D3286" s="18">
        <v>1.4311242129999999</v>
      </c>
      <c r="E3286" s="101">
        <f t="shared" si="51"/>
        <v>1.3153128761666932</v>
      </c>
      <c r="F3286" s="94"/>
      <c r="G3286" s="1"/>
      <c r="H3286" s="1"/>
      <c r="I3286" s="1"/>
    </row>
    <row r="3287" spans="1:9">
      <c r="A3287" s="18">
        <v>5</v>
      </c>
      <c r="B3287" s="18">
        <v>17</v>
      </c>
      <c r="C3287" s="18">
        <v>20</v>
      </c>
      <c r="D3287" s="18">
        <v>1.5647830620000001</v>
      </c>
      <c r="E3287" s="101">
        <f t="shared" si="51"/>
        <v>1.4381556060334402</v>
      </c>
      <c r="F3287" s="94"/>
      <c r="G3287" s="1"/>
      <c r="H3287" s="1"/>
      <c r="I3287" s="1"/>
    </row>
    <row r="3288" spans="1:9">
      <c r="A3288" s="18">
        <v>5</v>
      </c>
      <c r="B3288" s="18">
        <v>17</v>
      </c>
      <c r="C3288" s="18">
        <v>21</v>
      </c>
      <c r="D3288" s="18">
        <v>1.2835017609999999</v>
      </c>
      <c r="E3288" s="101">
        <f t="shared" si="51"/>
        <v>1.179636524552272</v>
      </c>
      <c r="F3288" s="94"/>
      <c r="G3288" s="1"/>
      <c r="H3288" s="1"/>
      <c r="I3288" s="1"/>
    </row>
    <row r="3289" spans="1:9">
      <c r="A3289" s="18">
        <v>5</v>
      </c>
      <c r="B3289" s="18">
        <v>17</v>
      </c>
      <c r="C3289" s="18">
        <v>22</v>
      </c>
      <c r="D3289" s="18">
        <v>0.98328697099999995</v>
      </c>
      <c r="E3289" s="101">
        <f t="shared" si="51"/>
        <v>0.90371611504783189</v>
      </c>
      <c r="F3289" s="94"/>
      <c r="G3289" s="1"/>
      <c r="H3289" s="1"/>
      <c r="I3289" s="1"/>
    </row>
    <row r="3290" spans="1:9">
      <c r="A3290" s="18">
        <v>5</v>
      </c>
      <c r="B3290" s="18">
        <v>17</v>
      </c>
      <c r="C3290" s="18">
        <v>23</v>
      </c>
      <c r="D3290" s="18">
        <v>0.67248467700000003</v>
      </c>
      <c r="E3290" s="101">
        <f t="shared" si="51"/>
        <v>0.61806497762252577</v>
      </c>
      <c r="F3290" s="94"/>
      <c r="G3290" s="1"/>
      <c r="H3290" s="1"/>
      <c r="I3290" s="1"/>
    </row>
    <row r="3291" spans="1:9">
      <c r="A3291" s="18">
        <v>5</v>
      </c>
      <c r="B3291" s="18">
        <v>18</v>
      </c>
      <c r="C3291" s="18">
        <v>0</v>
      </c>
      <c r="D3291" s="18">
        <v>0.55167285300000002</v>
      </c>
      <c r="E3291" s="101">
        <f t="shared" si="51"/>
        <v>0.50702964871331913</v>
      </c>
      <c r="F3291" s="94"/>
      <c r="G3291" s="1"/>
      <c r="H3291" s="1"/>
      <c r="I3291" s="1"/>
    </row>
    <row r="3292" spans="1:9">
      <c r="A3292" s="18">
        <v>5</v>
      </c>
      <c r="B3292" s="18">
        <v>18</v>
      </c>
      <c r="C3292" s="18">
        <v>1</v>
      </c>
      <c r="D3292" s="18">
        <v>0.49669910299999998</v>
      </c>
      <c r="E3292" s="101">
        <f t="shared" si="51"/>
        <v>0.45650455762105574</v>
      </c>
      <c r="F3292" s="94"/>
      <c r="G3292" s="1"/>
      <c r="H3292" s="1"/>
      <c r="I3292" s="1"/>
    </row>
    <row r="3293" spans="1:9">
      <c r="A3293" s="18">
        <v>5</v>
      </c>
      <c r="B3293" s="18">
        <v>18</v>
      </c>
      <c r="C3293" s="18">
        <v>2</v>
      </c>
      <c r="D3293" s="18">
        <v>0.48858249999999998</v>
      </c>
      <c r="E3293" s="101">
        <f t="shared" si="51"/>
        <v>0.44904477716338753</v>
      </c>
      <c r="F3293" s="94"/>
      <c r="G3293" s="1"/>
      <c r="H3293" s="1"/>
      <c r="I3293" s="1"/>
    </row>
    <row r="3294" spans="1:9">
      <c r="A3294" s="18">
        <v>5</v>
      </c>
      <c r="B3294" s="18">
        <v>18</v>
      </c>
      <c r="C3294" s="18">
        <v>3</v>
      </c>
      <c r="D3294" s="18">
        <v>0.49865837600000001</v>
      </c>
      <c r="E3294" s="101">
        <f t="shared" si="51"/>
        <v>0.45830527972568957</v>
      </c>
      <c r="F3294" s="94"/>
      <c r="G3294" s="1"/>
      <c r="H3294" s="1"/>
      <c r="I3294" s="1"/>
    </row>
    <row r="3295" spans="1:9">
      <c r="A3295" s="18">
        <v>5</v>
      </c>
      <c r="B3295" s="18">
        <v>18</v>
      </c>
      <c r="C3295" s="18">
        <v>4</v>
      </c>
      <c r="D3295" s="18">
        <v>0.56029517600000001</v>
      </c>
      <c r="E3295" s="101">
        <f t="shared" si="51"/>
        <v>0.5149542246245844</v>
      </c>
      <c r="F3295" s="94"/>
      <c r="G3295" s="1"/>
      <c r="H3295" s="1"/>
      <c r="I3295" s="1"/>
    </row>
    <row r="3296" spans="1:9">
      <c r="A3296" s="18">
        <v>5</v>
      </c>
      <c r="B3296" s="18">
        <v>18</v>
      </c>
      <c r="C3296" s="18">
        <v>5</v>
      </c>
      <c r="D3296" s="18">
        <v>0.71020421199999995</v>
      </c>
      <c r="E3296" s="101">
        <f t="shared" si="51"/>
        <v>0.65273212224760246</v>
      </c>
      <c r="F3296" s="94"/>
      <c r="G3296" s="1"/>
      <c r="H3296" s="1"/>
      <c r="I3296" s="1"/>
    </row>
    <row r="3297" spans="1:9">
      <c r="A3297" s="18">
        <v>5</v>
      </c>
      <c r="B3297" s="18">
        <v>18</v>
      </c>
      <c r="C3297" s="18">
        <v>6</v>
      </c>
      <c r="D3297" s="18">
        <v>0.90404293800000002</v>
      </c>
      <c r="E3297" s="101">
        <f t="shared" si="51"/>
        <v>0.83088477307382924</v>
      </c>
      <c r="F3297" s="94"/>
      <c r="G3297" s="1"/>
      <c r="H3297" s="1"/>
      <c r="I3297" s="1"/>
    </row>
    <row r="3298" spans="1:9">
      <c r="A3298" s="18">
        <v>5</v>
      </c>
      <c r="B3298" s="18">
        <v>18</v>
      </c>
      <c r="C3298" s="18">
        <v>7</v>
      </c>
      <c r="D3298" s="18">
        <v>0.84258467599999998</v>
      </c>
      <c r="E3298" s="101">
        <f t="shared" si="51"/>
        <v>0.77439991828545862</v>
      </c>
      <c r="F3298" s="94"/>
      <c r="G3298" s="1"/>
      <c r="H3298" s="1"/>
      <c r="I3298" s="1"/>
    </row>
    <row r="3299" spans="1:9">
      <c r="A3299" s="18">
        <v>5</v>
      </c>
      <c r="B3299" s="18">
        <v>18</v>
      </c>
      <c r="C3299" s="18">
        <v>8</v>
      </c>
      <c r="D3299" s="18">
        <v>0.78635426600000002</v>
      </c>
      <c r="E3299" s="101">
        <f t="shared" si="51"/>
        <v>0.72271986030496216</v>
      </c>
      <c r="F3299" s="94"/>
      <c r="G3299" s="1"/>
      <c r="H3299" s="1"/>
      <c r="I3299" s="1"/>
    </row>
    <row r="3300" spans="1:9">
      <c r="A3300" s="18">
        <v>5</v>
      </c>
      <c r="B3300" s="18">
        <v>18</v>
      </c>
      <c r="C3300" s="18">
        <v>9</v>
      </c>
      <c r="D3300" s="18">
        <v>0.80230254599999995</v>
      </c>
      <c r="E3300" s="101">
        <f t="shared" si="51"/>
        <v>0.737377552380997</v>
      </c>
      <c r="F3300" s="94"/>
      <c r="G3300" s="1"/>
      <c r="H3300" s="1"/>
      <c r="I3300" s="1"/>
    </row>
    <row r="3301" spans="1:9">
      <c r="A3301" s="18">
        <v>5</v>
      </c>
      <c r="B3301" s="18">
        <v>18</v>
      </c>
      <c r="C3301" s="18">
        <v>10</v>
      </c>
      <c r="D3301" s="18">
        <v>0.804610414</v>
      </c>
      <c r="E3301" s="101">
        <f t="shared" si="51"/>
        <v>0.73949866001744025</v>
      </c>
      <c r="F3301" s="94"/>
      <c r="G3301" s="1"/>
      <c r="H3301" s="1"/>
      <c r="I3301" s="1"/>
    </row>
    <row r="3302" spans="1:9">
      <c r="A3302" s="18">
        <v>5</v>
      </c>
      <c r="B3302" s="18">
        <v>18</v>
      </c>
      <c r="C3302" s="18">
        <v>11</v>
      </c>
      <c r="D3302" s="18">
        <v>0.78287421300000004</v>
      </c>
      <c r="E3302" s="101">
        <f t="shared" si="51"/>
        <v>0.71952142478199166</v>
      </c>
      <c r="F3302" s="94"/>
      <c r="G3302" s="1"/>
      <c r="H3302" s="1"/>
      <c r="I3302" s="1"/>
    </row>
    <row r="3303" spans="1:9">
      <c r="A3303" s="18">
        <v>5</v>
      </c>
      <c r="B3303" s="18">
        <v>18</v>
      </c>
      <c r="C3303" s="18">
        <v>12</v>
      </c>
      <c r="D3303" s="18">
        <v>0.75663471299999996</v>
      </c>
      <c r="E3303" s="101">
        <f t="shared" si="51"/>
        <v>0.69540531249721116</v>
      </c>
      <c r="F3303" s="94"/>
      <c r="G3303" s="1"/>
      <c r="H3303" s="1"/>
      <c r="I3303" s="1"/>
    </row>
    <row r="3304" spans="1:9">
      <c r="A3304" s="18">
        <v>5</v>
      </c>
      <c r="B3304" s="18">
        <v>18</v>
      </c>
      <c r="C3304" s="18">
        <v>13</v>
      </c>
      <c r="D3304" s="18">
        <v>0.74637079299999998</v>
      </c>
      <c r="E3304" s="101">
        <f t="shared" si="51"/>
        <v>0.68597198308155916</v>
      </c>
      <c r="F3304" s="94"/>
      <c r="G3304" s="1"/>
      <c r="H3304" s="1"/>
      <c r="I3304" s="1"/>
    </row>
    <row r="3305" spans="1:9">
      <c r="A3305" s="18">
        <v>5</v>
      </c>
      <c r="B3305" s="18">
        <v>18</v>
      </c>
      <c r="C3305" s="18">
        <v>14</v>
      </c>
      <c r="D3305" s="18">
        <v>0.766346266</v>
      </c>
      <c r="E3305" s="101">
        <f t="shared" si="51"/>
        <v>0.70433097428983671</v>
      </c>
      <c r="F3305" s="94"/>
      <c r="G3305" s="1"/>
      <c r="H3305" s="1"/>
      <c r="I3305" s="1"/>
    </row>
    <row r="3306" spans="1:9">
      <c r="A3306" s="18">
        <v>5</v>
      </c>
      <c r="B3306" s="18">
        <v>18</v>
      </c>
      <c r="C3306" s="18">
        <v>15</v>
      </c>
      <c r="D3306" s="18">
        <v>0.87659104899999996</v>
      </c>
      <c r="E3306" s="101">
        <f t="shared" si="51"/>
        <v>0.80565438234407727</v>
      </c>
      <c r="F3306" s="94"/>
      <c r="G3306" s="1"/>
      <c r="H3306" s="1"/>
      <c r="I3306" s="1"/>
    </row>
    <row r="3307" spans="1:9">
      <c r="A3307" s="18">
        <v>5</v>
      </c>
      <c r="B3307" s="18">
        <v>18</v>
      </c>
      <c r="C3307" s="18">
        <v>16</v>
      </c>
      <c r="D3307" s="18">
        <v>1.0718586400000001</v>
      </c>
      <c r="E3307" s="101">
        <f t="shared" si="51"/>
        <v>0.98512026965650978</v>
      </c>
      <c r="F3307" s="94"/>
      <c r="G3307" s="1"/>
      <c r="H3307" s="1"/>
      <c r="I3307" s="1"/>
    </row>
    <row r="3308" spans="1:9">
      <c r="A3308" s="18">
        <v>5</v>
      </c>
      <c r="B3308" s="18">
        <v>18</v>
      </c>
      <c r="C3308" s="18">
        <v>17</v>
      </c>
      <c r="D3308" s="18">
        <v>1.1640376079999999</v>
      </c>
      <c r="E3308" s="101">
        <f t="shared" si="51"/>
        <v>1.06983980861812</v>
      </c>
      <c r="F3308" s="94"/>
      <c r="G3308" s="1"/>
      <c r="H3308" s="1"/>
      <c r="I3308" s="1"/>
    </row>
    <row r="3309" spans="1:9">
      <c r="A3309" s="18">
        <v>5</v>
      </c>
      <c r="B3309" s="18">
        <v>18</v>
      </c>
      <c r="C3309" s="18">
        <v>18</v>
      </c>
      <c r="D3309" s="18">
        <v>1.228113776</v>
      </c>
      <c r="E3309" s="101">
        <f t="shared" si="51"/>
        <v>1.1287307197355747</v>
      </c>
      <c r="F3309" s="94"/>
      <c r="G3309" s="1"/>
      <c r="H3309" s="1"/>
      <c r="I3309" s="1"/>
    </row>
    <row r="3310" spans="1:9">
      <c r="A3310" s="18">
        <v>5</v>
      </c>
      <c r="B3310" s="18">
        <v>18</v>
      </c>
      <c r="C3310" s="18">
        <v>19</v>
      </c>
      <c r="D3310" s="18">
        <v>1.4449989999999999</v>
      </c>
      <c r="E3310" s="101">
        <f t="shared" si="51"/>
        <v>1.3280648692008368</v>
      </c>
      <c r="F3310" s="94"/>
      <c r="G3310" s="1"/>
      <c r="H3310" s="1"/>
      <c r="I3310" s="1"/>
    </row>
    <row r="3311" spans="1:9">
      <c r="A3311" s="18">
        <v>5</v>
      </c>
      <c r="B3311" s="18">
        <v>18</v>
      </c>
      <c r="C3311" s="18">
        <v>20</v>
      </c>
      <c r="D3311" s="18">
        <v>1.5873518950000001</v>
      </c>
      <c r="E3311" s="101">
        <f t="shared" si="51"/>
        <v>1.4588980939148577</v>
      </c>
      <c r="F3311" s="94"/>
      <c r="G3311" s="1"/>
      <c r="H3311" s="1"/>
      <c r="I3311" s="1"/>
    </row>
    <row r="3312" spans="1:9">
      <c r="A3312" s="18">
        <v>5</v>
      </c>
      <c r="B3312" s="18">
        <v>18</v>
      </c>
      <c r="C3312" s="18">
        <v>21</v>
      </c>
      <c r="D3312" s="18">
        <v>1.322671578</v>
      </c>
      <c r="E3312" s="101">
        <f t="shared" si="51"/>
        <v>1.2156365895285979</v>
      </c>
      <c r="F3312" s="94"/>
      <c r="G3312" s="1"/>
      <c r="H3312" s="1"/>
      <c r="I3312" s="1"/>
    </row>
    <row r="3313" spans="1:9">
      <c r="A3313" s="18">
        <v>5</v>
      </c>
      <c r="B3313" s="18">
        <v>18</v>
      </c>
      <c r="C3313" s="18">
        <v>22</v>
      </c>
      <c r="D3313" s="18">
        <v>1.0362649020000001</v>
      </c>
      <c r="E3313" s="101">
        <f t="shared" si="51"/>
        <v>0.95240689545947654</v>
      </c>
      <c r="F3313" s="94"/>
      <c r="G3313" s="1"/>
      <c r="H3313" s="1"/>
      <c r="I3313" s="1"/>
    </row>
    <row r="3314" spans="1:9">
      <c r="A3314" s="18">
        <v>5</v>
      </c>
      <c r="B3314" s="18">
        <v>18</v>
      </c>
      <c r="C3314" s="18">
        <v>23</v>
      </c>
      <c r="D3314" s="18">
        <v>0.745367471</v>
      </c>
      <c r="E3314" s="101">
        <f t="shared" si="51"/>
        <v>0.68504985323877288</v>
      </c>
      <c r="F3314" s="94"/>
      <c r="G3314" s="1"/>
      <c r="H3314" s="1"/>
      <c r="I3314" s="1"/>
    </row>
    <row r="3315" spans="1:9">
      <c r="A3315" s="18">
        <v>5</v>
      </c>
      <c r="B3315" s="18">
        <v>19</v>
      </c>
      <c r="C3315" s="18">
        <v>0</v>
      </c>
      <c r="D3315" s="18">
        <v>0.63593886700000002</v>
      </c>
      <c r="E3315" s="101">
        <f t="shared" si="51"/>
        <v>0.58447657626204819</v>
      </c>
      <c r="F3315" s="94"/>
      <c r="G3315" s="1"/>
      <c r="H3315" s="1"/>
      <c r="I3315" s="1"/>
    </row>
    <row r="3316" spans="1:9">
      <c r="A3316" s="18">
        <v>5</v>
      </c>
      <c r="B3316" s="18">
        <v>19</v>
      </c>
      <c r="C3316" s="18">
        <v>1</v>
      </c>
      <c r="D3316" s="18">
        <v>0.59412484200000004</v>
      </c>
      <c r="E3316" s="101">
        <f t="shared" si="51"/>
        <v>0.54604628140206179</v>
      </c>
      <c r="F3316" s="94"/>
      <c r="G3316" s="1"/>
      <c r="H3316" s="1"/>
      <c r="I3316" s="1"/>
    </row>
    <row r="3317" spans="1:9">
      <c r="A3317" s="18">
        <v>5</v>
      </c>
      <c r="B3317" s="18">
        <v>19</v>
      </c>
      <c r="C3317" s="18">
        <v>2</v>
      </c>
      <c r="D3317" s="18">
        <v>0.59192921600000004</v>
      </c>
      <c r="E3317" s="101">
        <f t="shared" si="51"/>
        <v>0.54402833276922258</v>
      </c>
      <c r="F3317" s="94"/>
      <c r="G3317" s="1"/>
      <c r="H3317" s="1"/>
      <c r="I3317" s="1"/>
    </row>
    <row r="3318" spans="1:9">
      <c r="A3318" s="18">
        <v>5</v>
      </c>
      <c r="B3318" s="18">
        <v>19</v>
      </c>
      <c r="C3318" s="18">
        <v>3</v>
      </c>
      <c r="D3318" s="18">
        <v>0.59721118299999998</v>
      </c>
      <c r="E3318" s="101">
        <f t="shared" si="51"/>
        <v>0.54888286541109854</v>
      </c>
      <c r="F3318" s="94"/>
      <c r="G3318" s="1"/>
      <c r="H3318" s="1"/>
      <c r="I3318" s="1"/>
    </row>
    <row r="3319" spans="1:9">
      <c r="A3319" s="18">
        <v>5</v>
      </c>
      <c r="B3319" s="18">
        <v>19</v>
      </c>
      <c r="C3319" s="18">
        <v>4</v>
      </c>
      <c r="D3319" s="18">
        <v>0.65485848899999999</v>
      </c>
      <c r="E3319" s="101">
        <f t="shared" si="51"/>
        <v>0.60186515944913643</v>
      </c>
      <c r="F3319" s="94"/>
      <c r="G3319" s="1"/>
      <c r="H3319" s="1"/>
      <c r="I3319" s="1"/>
    </row>
    <row r="3320" spans="1:9">
      <c r="A3320" s="18">
        <v>5</v>
      </c>
      <c r="B3320" s="18">
        <v>19</v>
      </c>
      <c r="C3320" s="18">
        <v>5</v>
      </c>
      <c r="D3320" s="18">
        <v>0.80577893300000003</v>
      </c>
      <c r="E3320" s="101">
        <f t="shared" si="51"/>
        <v>0.74057261856889511</v>
      </c>
      <c r="F3320" s="94"/>
      <c r="G3320" s="1"/>
      <c r="H3320" s="1"/>
      <c r="I3320" s="1"/>
    </row>
    <row r="3321" spans="1:9">
      <c r="A3321" s="18">
        <v>5</v>
      </c>
      <c r="B3321" s="18">
        <v>19</v>
      </c>
      <c r="C3321" s="18">
        <v>6</v>
      </c>
      <c r="D3321" s="18">
        <v>0.97751175099999998</v>
      </c>
      <c r="E3321" s="101">
        <f t="shared" si="51"/>
        <v>0.89840824508120487</v>
      </c>
      <c r="F3321" s="94"/>
      <c r="G3321" s="1"/>
      <c r="H3321" s="1"/>
      <c r="I3321" s="1"/>
    </row>
    <row r="3322" spans="1:9">
      <c r="A3322" s="18">
        <v>5</v>
      </c>
      <c r="B3322" s="18">
        <v>19</v>
      </c>
      <c r="C3322" s="18">
        <v>7</v>
      </c>
      <c r="D3322" s="18">
        <v>0.89896563399999996</v>
      </c>
      <c r="E3322" s="101">
        <f t="shared" si="51"/>
        <v>0.82621834142048356</v>
      </c>
      <c r="F3322" s="94"/>
      <c r="G3322" s="1"/>
      <c r="H3322" s="1"/>
      <c r="I3322" s="1"/>
    </row>
    <row r="3323" spans="1:9">
      <c r="A3323" s="18">
        <v>5</v>
      </c>
      <c r="B3323" s="18">
        <v>19</v>
      </c>
      <c r="C3323" s="18">
        <v>8</v>
      </c>
      <c r="D3323" s="18">
        <v>0.81717136899999998</v>
      </c>
      <c r="E3323" s="101">
        <f t="shared" si="51"/>
        <v>0.75104314071196843</v>
      </c>
      <c r="F3323" s="94"/>
      <c r="G3323" s="1"/>
      <c r="H3323" s="1"/>
      <c r="I3323" s="1"/>
    </row>
    <row r="3324" spans="1:9">
      <c r="A3324" s="18">
        <v>5</v>
      </c>
      <c r="B3324" s="18">
        <v>19</v>
      </c>
      <c r="C3324" s="18">
        <v>9</v>
      </c>
      <c r="D3324" s="18">
        <v>0.81259654699999995</v>
      </c>
      <c r="E3324" s="101">
        <f t="shared" si="51"/>
        <v>0.74683852854196198</v>
      </c>
      <c r="F3324" s="94"/>
      <c r="G3324" s="1"/>
      <c r="H3324" s="1"/>
      <c r="I3324" s="1"/>
    </row>
    <row r="3325" spans="1:9">
      <c r="A3325" s="18">
        <v>5</v>
      </c>
      <c r="B3325" s="18">
        <v>19</v>
      </c>
      <c r="C3325" s="18">
        <v>10</v>
      </c>
      <c r="D3325" s="18">
        <v>0.80709045099999999</v>
      </c>
      <c r="E3325" s="101">
        <f t="shared" si="51"/>
        <v>0.74177800416509587</v>
      </c>
      <c r="F3325" s="94"/>
      <c r="G3325" s="1"/>
      <c r="H3325" s="1"/>
      <c r="I3325" s="1"/>
    </row>
    <row r="3326" spans="1:9">
      <c r="A3326" s="18">
        <v>5</v>
      </c>
      <c r="B3326" s="18">
        <v>19</v>
      </c>
      <c r="C3326" s="18">
        <v>11</v>
      </c>
      <c r="D3326" s="18">
        <v>0.77512956899999996</v>
      </c>
      <c r="E3326" s="101">
        <f t="shared" si="51"/>
        <v>0.71240350316345269</v>
      </c>
      <c r="F3326" s="94"/>
      <c r="G3326" s="1"/>
      <c r="H3326" s="1"/>
      <c r="I3326" s="1"/>
    </row>
    <row r="3327" spans="1:9">
      <c r="A3327" s="18">
        <v>5</v>
      </c>
      <c r="B3327" s="18">
        <v>19</v>
      </c>
      <c r="C3327" s="18">
        <v>12</v>
      </c>
      <c r="D3327" s="18">
        <v>0.737162443</v>
      </c>
      <c r="E3327" s="101">
        <f t="shared" si="51"/>
        <v>0.67750880342655206</v>
      </c>
      <c r="F3327" s="94"/>
      <c r="G3327" s="1"/>
      <c r="H3327" s="1"/>
      <c r="I3327" s="1"/>
    </row>
    <row r="3328" spans="1:9">
      <c r="A3328" s="18">
        <v>5</v>
      </c>
      <c r="B3328" s="18">
        <v>19</v>
      </c>
      <c r="C3328" s="18">
        <v>13</v>
      </c>
      <c r="D3328" s="18">
        <v>0.72133564800000005</v>
      </c>
      <c r="E3328" s="101">
        <f t="shared" si="51"/>
        <v>0.66296276537978294</v>
      </c>
      <c r="F3328" s="94"/>
      <c r="G3328" s="1"/>
      <c r="H3328" s="1"/>
      <c r="I3328" s="1"/>
    </row>
    <row r="3329" spans="1:9">
      <c r="A3329" s="18">
        <v>5</v>
      </c>
      <c r="B3329" s="18">
        <v>19</v>
      </c>
      <c r="C3329" s="18">
        <v>14</v>
      </c>
      <c r="D3329" s="18">
        <v>0.74877936499999997</v>
      </c>
      <c r="E3329" s="101">
        <f t="shared" si="51"/>
        <v>0.68818564541498684</v>
      </c>
      <c r="F3329" s="94"/>
      <c r="G3329" s="1"/>
      <c r="H3329" s="1"/>
      <c r="I3329" s="1"/>
    </row>
    <row r="3330" spans="1:9">
      <c r="A3330" s="18">
        <v>5</v>
      </c>
      <c r="B3330" s="18">
        <v>19</v>
      </c>
      <c r="C3330" s="18">
        <v>15</v>
      </c>
      <c r="D3330" s="18">
        <v>0.86513635600000005</v>
      </c>
      <c r="E3330" s="101">
        <f t="shared" si="51"/>
        <v>0.7951266412447543</v>
      </c>
      <c r="F3330" s="94"/>
      <c r="G3330" s="1"/>
      <c r="H3330" s="1"/>
      <c r="I3330" s="1"/>
    </row>
    <row r="3331" spans="1:9">
      <c r="A3331" s="18">
        <v>5</v>
      </c>
      <c r="B3331" s="18">
        <v>19</v>
      </c>
      <c r="C3331" s="18">
        <v>16</v>
      </c>
      <c r="D3331" s="18">
        <v>1.057851976</v>
      </c>
      <c r="E3331" s="101">
        <f t="shared" si="51"/>
        <v>0.97224707154834489</v>
      </c>
      <c r="F3331" s="94"/>
      <c r="G3331" s="1"/>
      <c r="H3331" s="1"/>
      <c r="I3331" s="1"/>
    </row>
    <row r="3332" spans="1:9">
      <c r="A3332" s="18">
        <v>5</v>
      </c>
      <c r="B3332" s="18">
        <v>19</v>
      </c>
      <c r="C3332" s="18">
        <v>17</v>
      </c>
      <c r="D3332" s="18">
        <v>1.155231772</v>
      </c>
      <c r="E3332" s="101">
        <f t="shared" ref="E3332:E3395" si="52">D3332/H$15</f>
        <v>1.0617465701898969</v>
      </c>
      <c r="F3332" s="94"/>
      <c r="G3332" s="1"/>
      <c r="H3332" s="1"/>
      <c r="I3332" s="1"/>
    </row>
    <row r="3333" spans="1:9">
      <c r="A3333" s="18">
        <v>5</v>
      </c>
      <c r="B3333" s="18">
        <v>19</v>
      </c>
      <c r="C3333" s="18">
        <v>18</v>
      </c>
      <c r="D3333" s="18">
        <v>1.2190267509999999</v>
      </c>
      <c r="E3333" s="101">
        <f t="shared" si="52"/>
        <v>1.1203790470575661</v>
      </c>
      <c r="F3333" s="94"/>
      <c r="G3333" s="1"/>
      <c r="H3333" s="1"/>
      <c r="I3333" s="1"/>
    </row>
    <row r="3334" spans="1:9">
      <c r="A3334" s="18">
        <v>5</v>
      </c>
      <c r="B3334" s="18">
        <v>19</v>
      </c>
      <c r="C3334" s="18">
        <v>19</v>
      </c>
      <c r="D3334" s="18">
        <v>1.4311242129999999</v>
      </c>
      <c r="E3334" s="101">
        <f t="shared" si="52"/>
        <v>1.3153128761666932</v>
      </c>
      <c r="F3334" s="94"/>
      <c r="G3334" s="1"/>
      <c r="H3334" s="1"/>
      <c r="I3334" s="1"/>
    </row>
    <row r="3335" spans="1:9">
      <c r="A3335" s="18">
        <v>5</v>
      </c>
      <c r="B3335" s="18">
        <v>19</v>
      </c>
      <c r="C3335" s="18">
        <v>20</v>
      </c>
      <c r="D3335" s="18">
        <v>1.5647830620000001</v>
      </c>
      <c r="E3335" s="101">
        <f t="shared" si="52"/>
        <v>1.4381556060334402</v>
      </c>
      <c r="F3335" s="94"/>
      <c r="G3335" s="1"/>
      <c r="H3335" s="1"/>
      <c r="I3335" s="1"/>
    </row>
    <row r="3336" spans="1:9">
      <c r="A3336" s="18">
        <v>5</v>
      </c>
      <c r="B3336" s="18">
        <v>19</v>
      </c>
      <c r="C3336" s="18">
        <v>21</v>
      </c>
      <c r="D3336" s="18">
        <v>1.2835017609999999</v>
      </c>
      <c r="E3336" s="101">
        <f t="shared" si="52"/>
        <v>1.179636524552272</v>
      </c>
      <c r="F3336" s="94"/>
      <c r="G3336" s="1"/>
      <c r="H3336" s="1"/>
      <c r="I3336" s="1"/>
    </row>
    <row r="3337" spans="1:9">
      <c r="A3337" s="18">
        <v>5</v>
      </c>
      <c r="B3337" s="18">
        <v>19</v>
      </c>
      <c r="C3337" s="18">
        <v>22</v>
      </c>
      <c r="D3337" s="18">
        <v>0.99297351899999997</v>
      </c>
      <c r="E3337" s="101">
        <f t="shared" si="52"/>
        <v>0.9126187953283218</v>
      </c>
      <c r="F3337" s="94"/>
      <c r="G3337" s="1"/>
      <c r="H3337" s="1"/>
      <c r="I3337" s="1"/>
    </row>
    <row r="3338" spans="1:9">
      <c r="A3338" s="18">
        <v>5</v>
      </c>
      <c r="B3338" s="18">
        <v>19</v>
      </c>
      <c r="C3338" s="18">
        <v>23</v>
      </c>
      <c r="D3338" s="18">
        <v>0.70711987399999998</v>
      </c>
      <c r="E3338" s="101">
        <f t="shared" si="52"/>
        <v>0.64989737914913592</v>
      </c>
      <c r="F3338" s="94"/>
      <c r="G3338" s="1"/>
      <c r="H3338" s="1"/>
      <c r="I3338" s="1"/>
    </row>
    <row r="3339" spans="1:9">
      <c r="A3339" s="18">
        <v>5</v>
      </c>
      <c r="B3339" s="18">
        <v>20</v>
      </c>
      <c r="C3339" s="18">
        <v>0</v>
      </c>
      <c r="D3339" s="18">
        <v>0.61276655800000002</v>
      </c>
      <c r="E3339" s="101">
        <f t="shared" si="52"/>
        <v>0.56317944766807249</v>
      </c>
      <c r="F3339" s="94"/>
      <c r="G3339" s="1"/>
      <c r="H3339" s="1"/>
      <c r="I3339" s="1"/>
    </row>
    <row r="3340" spans="1:9">
      <c r="A3340" s="18">
        <v>5</v>
      </c>
      <c r="B3340" s="18">
        <v>20</v>
      </c>
      <c r="C3340" s="18">
        <v>1</v>
      </c>
      <c r="D3340" s="18">
        <v>0.57462480400000004</v>
      </c>
      <c r="E3340" s="101">
        <f t="shared" si="52"/>
        <v>0.52812425141042763</v>
      </c>
      <c r="F3340" s="94"/>
      <c r="G3340" s="1"/>
      <c r="H3340" s="1"/>
      <c r="I3340" s="1"/>
    </row>
    <row r="3341" spans="1:9">
      <c r="A3341" s="18">
        <v>5</v>
      </c>
      <c r="B3341" s="18">
        <v>20</v>
      </c>
      <c r="C3341" s="18">
        <v>2</v>
      </c>
      <c r="D3341" s="18">
        <v>0.57607961799999996</v>
      </c>
      <c r="E3341" s="101">
        <f t="shared" si="52"/>
        <v>0.52946133701714537</v>
      </c>
      <c r="F3341" s="94"/>
      <c r="G3341" s="1"/>
      <c r="H3341" s="1"/>
      <c r="I3341" s="1"/>
    </row>
    <row r="3342" spans="1:9">
      <c r="A3342" s="18">
        <v>5</v>
      </c>
      <c r="B3342" s="18">
        <v>20</v>
      </c>
      <c r="C3342" s="18">
        <v>3</v>
      </c>
      <c r="D3342" s="18">
        <v>0.58491962799999997</v>
      </c>
      <c r="E3342" s="101">
        <f t="shared" si="52"/>
        <v>0.53758598397149204</v>
      </c>
      <c r="F3342" s="94"/>
      <c r="G3342" s="1"/>
      <c r="H3342" s="1"/>
      <c r="I3342" s="1"/>
    </row>
    <row r="3343" spans="1:9">
      <c r="A3343" s="18">
        <v>5</v>
      </c>
      <c r="B3343" s="18">
        <v>20</v>
      </c>
      <c r="C3343" s="18">
        <v>4</v>
      </c>
      <c r="D3343" s="18">
        <v>0.64425846399999998</v>
      </c>
      <c r="E3343" s="101">
        <f t="shared" si="52"/>
        <v>0.59212292376928433</v>
      </c>
      <c r="F3343" s="94"/>
      <c r="G3343" s="1"/>
      <c r="H3343" s="1"/>
      <c r="I3343" s="1"/>
    </row>
    <row r="3344" spans="1:9">
      <c r="A3344" s="18">
        <v>5</v>
      </c>
      <c r="B3344" s="18">
        <v>20</v>
      </c>
      <c r="C3344" s="18">
        <v>5</v>
      </c>
      <c r="D3344" s="18">
        <v>0.78967046900000004</v>
      </c>
      <c r="E3344" s="101">
        <f t="shared" si="52"/>
        <v>0.7257677051155389</v>
      </c>
      <c r="F3344" s="94"/>
      <c r="G3344" s="1"/>
      <c r="H3344" s="1"/>
      <c r="I3344" s="1"/>
    </row>
    <row r="3345" spans="1:9">
      <c r="A3345" s="18">
        <v>5</v>
      </c>
      <c r="B3345" s="18">
        <v>20</v>
      </c>
      <c r="C3345" s="18">
        <v>6</v>
      </c>
      <c r="D3345" s="18">
        <v>0.98264985500000002</v>
      </c>
      <c r="E3345" s="101">
        <f t="shared" si="52"/>
        <v>0.90313055659609198</v>
      </c>
      <c r="F3345" s="94"/>
      <c r="G3345" s="1"/>
      <c r="H3345" s="1"/>
      <c r="I3345" s="1"/>
    </row>
    <row r="3346" spans="1:9">
      <c r="A3346" s="18">
        <v>5</v>
      </c>
      <c r="B3346" s="18">
        <v>20</v>
      </c>
      <c r="C3346" s="18">
        <v>7</v>
      </c>
      <c r="D3346" s="18">
        <v>0.91417886299999995</v>
      </c>
      <c r="E3346" s="101">
        <f t="shared" si="52"/>
        <v>0.84020046527109338</v>
      </c>
      <c r="F3346" s="94"/>
      <c r="G3346" s="1"/>
      <c r="H3346" s="1"/>
      <c r="I3346" s="1"/>
    </row>
    <row r="3347" spans="1:9">
      <c r="A3347" s="18">
        <v>5</v>
      </c>
      <c r="B3347" s="18">
        <v>20</v>
      </c>
      <c r="C3347" s="18">
        <v>8</v>
      </c>
      <c r="D3347" s="18">
        <v>0.84778930100000005</v>
      </c>
      <c r="E3347" s="101">
        <f t="shared" si="52"/>
        <v>0.77918336769951668</v>
      </c>
      <c r="F3347" s="94"/>
      <c r="G3347" s="1"/>
      <c r="H3347" s="1"/>
      <c r="I3347" s="1"/>
    </row>
    <row r="3348" spans="1:9">
      <c r="A3348" s="18">
        <v>5</v>
      </c>
      <c r="B3348" s="18">
        <v>20</v>
      </c>
      <c r="C3348" s="18">
        <v>9</v>
      </c>
      <c r="D3348" s="18">
        <v>0.84198446800000004</v>
      </c>
      <c r="E3348" s="101">
        <f t="shared" si="52"/>
        <v>0.77384828111545834</v>
      </c>
      <c r="F3348" s="94"/>
      <c r="G3348" s="1"/>
      <c r="H3348" s="1"/>
      <c r="I3348" s="1"/>
    </row>
    <row r="3349" spans="1:9">
      <c r="A3349" s="18">
        <v>5</v>
      </c>
      <c r="B3349" s="18">
        <v>20</v>
      </c>
      <c r="C3349" s="18">
        <v>10</v>
      </c>
      <c r="D3349" s="18">
        <v>0.84206941099999999</v>
      </c>
      <c r="E3349" s="101">
        <f t="shared" si="52"/>
        <v>0.77392635024504564</v>
      </c>
      <c r="F3349" s="94"/>
      <c r="G3349" s="1"/>
      <c r="H3349" s="1"/>
      <c r="I3349" s="1"/>
    </row>
    <row r="3350" spans="1:9">
      <c r="A3350" s="18">
        <v>5</v>
      </c>
      <c r="B3350" s="18">
        <v>20</v>
      </c>
      <c r="C3350" s="18">
        <v>11</v>
      </c>
      <c r="D3350" s="18">
        <v>0.806700694</v>
      </c>
      <c r="E3350" s="101">
        <f t="shared" si="52"/>
        <v>0.74141978759939231</v>
      </c>
      <c r="F3350" s="94"/>
      <c r="G3350" s="1"/>
      <c r="H3350" s="1"/>
      <c r="I3350" s="1"/>
    </row>
    <row r="3351" spans="1:9">
      <c r="A3351" s="18">
        <v>5</v>
      </c>
      <c r="B3351" s="18">
        <v>20</v>
      </c>
      <c r="C3351" s="18">
        <v>12</v>
      </c>
      <c r="D3351" s="18">
        <v>0.77188562299999997</v>
      </c>
      <c r="E3351" s="101">
        <f t="shared" si="52"/>
        <v>0.70942206807582664</v>
      </c>
      <c r="F3351" s="94"/>
      <c r="G3351" s="1"/>
      <c r="H3351" s="1"/>
      <c r="I3351" s="1"/>
    </row>
    <row r="3352" spans="1:9">
      <c r="A3352" s="18">
        <v>5</v>
      </c>
      <c r="B3352" s="18">
        <v>20</v>
      </c>
      <c r="C3352" s="18">
        <v>13</v>
      </c>
      <c r="D3352" s="18">
        <v>0.76046122100000002</v>
      </c>
      <c r="E3352" s="101">
        <f t="shared" si="52"/>
        <v>0.69892216672791729</v>
      </c>
      <c r="F3352" s="94"/>
      <c r="G3352" s="1"/>
      <c r="H3352" s="1"/>
      <c r="I3352" s="1"/>
    </row>
    <row r="3353" spans="1:9">
      <c r="A3353" s="18">
        <v>5</v>
      </c>
      <c r="B3353" s="18">
        <v>20</v>
      </c>
      <c r="C3353" s="18">
        <v>14</v>
      </c>
      <c r="D3353" s="18">
        <v>0.78583833700000005</v>
      </c>
      <c r="E3353" s="101">
        <f t="shared" si="52"/>
        <v>0.72224568199764028</v>
      </c>
      <c r="F3353" s="94"/>
      <c r="G3353" s="1"/>
      <c r="H3353" s="1"/>
      <c r="I3353" s="1"/>
    </row>
    <row r="3354" spans="1:9">
      <c r="A3354" s="18">
        <v>5</v>
      </c>
      <c r="B3354" s="18">
        <v>20</v>
      </c>
      <c r="C3354" s="18">
        <v>15</v>
      </c>
      <c r="D3354" s="18">
        <v>0.90105427500000002</v>
      </c>
      <c r="E3354" s="101">
        <f t="shared" si="52"/>
        <v>0.82813796263577333</v>
      </c>
      <c r="F3354" s="94"/>
      <c r="G3354" s="1"/>
      <c r="H3354" s="1"/>
      <c r="I3354" s="1"/>
    </row>
    <row r="3355" spans="1:9">
      <c r="A3355" s="18">
        <v>5</v>
      </c>
      <c r="B3355" s="18">
        <v>20</v>
      </c>
      <c r="C3355" s="18">
        <v>16</v>
      </c>
      <c r="D3355" s="18">
        <v>1.0932039069999999</v>
      </c>
      <c r="E3355" s="101">
        <f t="shared" si="52"/>
        <v>1.0047382065730139</v>
      </c>
      <c r="F3355" s="94"/>
      <c r="G3355" s="1"/>
      <c r="H3355" s="1"/>
      <c r="I3355" s="1"/>
    </row>
    <row r="3356" spans="1:9">
      <c r="A3356" s="18">
        <v>5</v>
      </c>
      <c r="B3356" s="18">
        <v>20</v>
      </c>
      <c r="C3356" s="18">
        <v>17</v>
      </c>
      <c r="D3356" s="18">
        <v>1.189542087</v>
      </c>
      <c r="E3356" s="101">
        <f t="shared" si="52"/>
        <v>1.0932803802497755</v>
      </c>
      <c r="F3356" s="94"/>
      <c r="G3356" s="1"/>
      <c r="H3356" s="1"/>
      <c r="I3356" s="1"/>
    </row>
    <row r="3357" spans="1:9">
      <c r="A3357" s="18">
        <v>5</v>
      </c>
      <c r="B3357" s="18">
        <v>20</v>
      </c>
      <c r="C3357" s="18">
        <v>18</v>
      </c>
      <c r="D3357" s="18">
        <v>1.2532715059999999</v>
      </c>
      <c r="E3357" s="101">
        <f t="shared" si="52"/>
        <v>1.1518526024509537</v>
      </c>
      <c r="F3357" s="94"/>
      <c r="G3357" s="1"/>
      <c r="H3357" s="1"/>
      <c r="I3357" s="1"/>
    </row>
    <row r="3358" spans="1:9">
      <c r="A3358" s="18">
        <v>5</v>
      </c>
      <c r="B3358" s="18">
        <v>20</v>
      </c>
      <c r="C3358" s="18">
        <v>19</v>
      </c>
      <c r="D3358" s="18">
        <v>1.465979583</v>
      </c>
      <c r="E3358" s="101">
        <f t="shared" si="52"/>
        <v>1.3473476335609866</v>
      </c>
      <c r="F3358" s="94"/>
      <c r="G3358" s="1"/>
      <c r="H3358" s="1"/>
      <c r="I3358" s="1"/>
    </row>
    <row r="3359" spans="1:9">
      <c r="A3359" s="18">
        <v>5</v>
      </c>
      <c r="B3359" s="18">
        <v>20</v>
      </c>
      <c r="C3359" s="18">
        <v>20</v>
      </c>
      <c r="D3359" s="18">
        <v>1.60038992</v>
      </c>
      <c r="E3359" s="101">
        <f t="shared" si="52"/>
        <v>1.4708810385163849</v>
      </c>
      <c r="F3359" s="94"/>
      <c r="G3359" s="1"/>
      <c r="H3359" s="1"/>
      <c r="I3359" s="1"/>
    </row>
    <row r="3360" spans="1:9">
      <c r="A3360" s="18">
        <v>5</v>
      </c>
      <c r="B3360" s="18">
        <v>20</v>
      </c>
      <c r="C3360" s="18">
        <v>21</v>
      </c>
      <c r="D3360" s="18">
        <v>1.311794973</v>
      </c>
      <c r="E3360" s="101">
        <f t="shared" si="52"/>
        <v>1.2056401556233329</v>
      </c>
      <c r="F3360" s="94"/>
      <c r="G3360" s="1"/>
      <c r="H3360" s="1"/>
      <c r="I3360" s="1"/>
    </row>
    <row r="3361" spans="1:9">
      <c r="A3361" s="18">
        <v>5</v>
      </c>
      <c r="B3361" s="18">
        <v>20</v>
      </c>
      <c r="C3361" s="18">
        <v>22</v>
      </c>
      <c r="D3361" s="18">
        <v>0.99882181599999997</v>
      </c>
      <c r="E3361" s="101">
        <f t="shared" si="52"/>
        <v>0.91799382866076884</v>
      </c>
      <c r="F3361" s="94"/>
      <c r="G3361" s="1"/>
      <c r="H3361" s="1"/>
      <c r="I3361" s="1"/>
    </row>
    <row r="3362" spans="1:9">
      <c r="A3362" s="18">
        <v>5</v>
      </c>
      <c r="B3362" s="18">
        <v>20</v>
      </c>
      <c r="C3362" s="18">
        <v>23</v>
      </c>
      <c r="D3362" s="18">
        <v>0.67905836100000005</v>
      </c>
      <c r="E3362" s="101">
        <f t="shared" si="52"/>
        <v>0.62410669722345813</v>
      </c>
      <c r="F3362" s="94"/>
      <c r="G3362" s="1"/>
      <c r="H3362" s="1"/>
      <c r="I3362" s="1"/>
    </row>
    <row r="3363" spans="1:9">
      <c r="A3363" s="18">
        <v>5</v>
      </c>
      <c r="B3363" s="18">
        <v>21</v>
      </c>
      <c r="C3363" s="18">
        <v>0</v>
      </c>
      <c r="D3363" s="18">
        <v>0.55561987700000004</v>
      </c>
      <c r="E3363" s="101">
        <f t="shared" si="52"/>
        <v>0.51065726638799758</v>
      </c>
      <c r="F3363" s="94"/>
      <c r="G3363" s="1"/>
      <c r="H3363" s="1"/>
      <c r="I3363" s="1"/>
    </row>
    <row r="3364" spans="1:9">
      <c r="A3364" s="18">
        <v>5</v>
      </c>
      <c r="B3364" s="18">
        <v>21</v>
      </c>
      <c r="C3364" s="18">
        <v>1</v>
      </c>
      <c r="D3364" s="18">
        <v>0.50340112000000004</v>
      </c>
      <c r="E3364" s="101">
        <f t="shared" si="52"/>
        <v>0.46266422508829058</v>
      </c>
      <c r="F3364" s="94"/>
      <c r="G3364" s="1"/>
      <c r="H3364" s="1"/>
      <c r="I3364" s="1"/>
    </row>
    <row r="3365" spans="1:9">
      <c r="A3365" s="18">
        <v>5</v>
      </c>
      <c r="B3365" s="18">
        <v>21</v>
      </c>
      <c r="C3365" s="18">
        <v>2</v>
      </c>
      <c r="D3365" s="18">
        <v>0.50283148</v>
      </c>
      <c r="E3365" s="101">
        <f t="shared" si="52"/>
        <v>0.4621406822539415</v>
      </c>
      <c r="F3365" s="94"/>
      <c r="G3365" s="1"/>
      <c r="H3365" s="1"/>
      <c r="I3365" s="1"/>
    </row>
    <row r="3366" spans="1:9">
      <c r="A3366" s="18">
        <v>5</v>
      </c>
      <c r="B3366" s="18">
        <v>21</v>
      </c>
      <c r="C3366" s="18">
        <v>3</v>
      </c>
      <c r="D3366" s="18">
        <v>0.51679675700000005</v>
      </c>
      <c r="E3366" s="101">
        <f t="shared" si="52"/>
        <v>0.47497584253596142</v>
      </c>
      <c r="F3366" s="94"/>
      <c r="G3366" s="1"/>
      <c r="H3366" s="1"/>
      <c r="I3366" s="1"/>
    </row>
    <row r="3367" spans="1:9">
      <c r="A3367" s="18">
        <v>5</v>
      </c>
      <c r="B3367" s="18">
        <v>21</v>
      </c>
      <c r="C3367" s="18">
        <v>4</v>
      </c>
      <c r="D3367" s="18">
        <v>0.58225632599999999</v>
      </c>
      <c r="E3367" s="101">
        <f t="shared" si="52"/>
        <v>0.53513820523789279</v>
      </c>
      <c r="F3367" s="94"/>
      <c r="G3367" s="1"/>
      <c r="H3367" s="1"/>
      <c r="I3367" s="1"/>
    </row>
    <row r="3368" spans="1:9">
      <c r="A3368" s="18">
        <v>5</v>
      </c>
      <c r="B3368" s="18">
        <v>21</v>
      </c>
      <c r="C3368" s="18">
        <v>5</v>
      </c>
      <c r="D3368" s="18">
        <v>0.74043287700000004</v>
      </c>
      <c r="E3368" s="101">
        <f t="shared" si="52"/>
        <v>0.68051458301701551</v>
      </c>
      <c r="F3368" s="94"/>
      <c r="G3368" s="1"/>
      <c r="H3368" s="1"/>
      <c r="I3368" s="1"/>
    </row>
    <row r="3369" spans="1:9">
      <c r="A3369" s="18">
        <v>5</v>
      </c>
      <c r="B3369" s="18">
        <v>21</v>
      </c>
      <c r="C3369" s="18">
        <v>6</v>
      </c>
      <c r="D3369" s="18">
        <v>0.93511929199999999</v>
      </c>
      <c r="E3369" s="101">
        <f t="shared" si="52"/>
        <v>0.85944632502663265</v>
      </c>
      <c r="F3369" s="94"/>
      <c r="G3369" s="1"/>
      <c r="H3369" s="1"/>
      <c r="I3369" s="1"/>
    </row>
    <row r="3370" spans="1:9">
      <c r="A3370" s="18">
        <v>5</v>
      </c>
      <c r="B3370" s="18">
        <v>21</v>
      </c>
      <c r="C3370" s="18">
        <v>7</v>
      </c>
      <c r="D3370" s="18">
        <v>0.87483873400000001</v>
      </c>
      <c r="E3370" s="101">
        <f t="shared" si="52"/>
        <v>0.80404387050893167</v>
      </c>
      <c r="F3370" s="94"/>
      <c r="G3370" s="1"/>
      <c r="H3370" s="1"/>
      <c r="I3370" s="1"/>
    </row>
    <row r="3371" spans="1:9">
      <c r="A3371" s="18">
        <v>5</v>
      </c>
      <c r="B3371" s="18">
        <v>21</v>
      </c>
      <c r="C3371" s="18">
        <v>8</v>
      </c>
      <c r="D3371" s="18">
        <v>0.81327709199999998</v>
      </c>
      <c r="E3371" s="101">
        <f t="shared" si="52"/>
        <v>0.74746400157440729</v>
      </c>
      <c r="F3371" s="94"/>
      <c r="G3371" s="1"/>
      <c r="H3371" s="1"/>
      <c r="I3371" s="1"/>
    </row>
    <row r="3372" spans="1:9">
      <c r="A3372" s="18">
        <v>5</v>
      </c>
      <c r="B3372" s="18">
        <v>21</v>
      </c>
      <c r="C3372" s="18">
        <v>9</v>
      </c>
      <c r="D3372" s="18">
        <v>0.81055109700000005</v>
      </c>
      <c r="E3372" s="101">
        <f t="shared" si="52"/>
        <v>0.74495860316713014</v>
      </c>
      <c r="F3372" s="94"/>
      <c r="G3372" s="1"/>
      <c r="H3372" s="1"/>
      <c r="I3372" s="1"/>
    </row>
    <row r="3373" spans="1:9">
      <c r="A3373" s="18">
        <v>5</v>
      </c>
      <c r="B3373" s="18">
        <v>21</v>
      </c>
      <c r="C3373" s="18">
        <v>10</v>
      </c>
      <c r="D3373" s="18">
        <v>0.81870827000000002</v>
      </c>
      <c r="E3373" s="101">
        <f t="shared" si="52"/>
        <v>0.75245567056530382</v>
      </c>
      <c r="F3373" s="94"/>
      <c r="G3373" s="1"/>
      <c r="H3373" s="1"/>
      <c r="I3373" s="1"/>
    </row>
    <row r="3374" spans="1:9">
      <c r="A3374" s="18">
        <v>5</v>
      </c>
      <c r="B3374" s="18">
        <v>21</v>
      </c>
      <c r="C3374" s="18">
        <v>11</v>
      </c>
      <c r="D3374" s="18">
        <v>0.79780815000000005</v>
      </c>
      <c r="E3374" s="101">
        <f t="shared" si="52"/>
        <v>0.73324685787125921</v>
      </c>
      <c r="F3374" s="94"/>
      <c r="G3374" s="1"/>
      <c r="H3374" s="1"/>
      <c r="I3374" s="1"/>
    </row>
    <row r="3375" spans="1:9">
      <c r="A3375" s="18">
        <v>5</v>
      </c>
      <c r="B3375" s="18">
        <v>21</v>
      </c>
      <c r="C3375" s="18">
        <v>12</v>
      </c>
      <c r="D3375" s="18">
        <v>0.77188562299999997</v>
      </c>
      <c r="E3375" s="101">
        <f t="shared" si="52"/>
        <v>0.70942206807582664</v>
      </c>
      <c r="F3375" s="94"/>
      <c r="G3375" s="1"/>
      <c r="H3375" s="1"/>
      <c r="I3375" s="1"/>
    </row>
    <row r="3376" spans="1:9">
      <c r="A3376" s="18">
        <v>5</v>
      </c>
      <c r="B3376" s="18">
        <v>21</v>
      </c>
      <c r="C3376" s="18">
        <v>13</v>
      </c>
      <c r="D3376" s="18">
        <v>0.76046122100000002</v>
      </c>
      <c r="E3376" s="101">
        <f t="shared" si="52"/>
        <v>0.69892216672791729</v>
      </c>
      <c r="F3376" s="94"/>
      <c r="G3376" s="1"/>
      <c r="H3376" s="1"/>
      <c r="I3376" s="1"/>
    </row>
    <row r="3377" spans="1:9">
      <c r="A3377" s="18">
        <v>5</v>
      </c>
      <c r="B3377" s="18">
        <v>21</v>
      </c>
      <c r="C3377" s="18">
        <v>14</v>
      </c>
      <c r="D3377" s="18">
        <v>0.78583833700000005</v>
      </c>
      <c r="E3377" s="101">
        <f t="shared" si="52"/>
        <v>0.72224568199764028</v>
      </c>
      <c r="F3377" s="94"/>
      <c r="G3377" s="1"/>
      <c r="H3377" s="1"/>
      <c r="I3377" s="1"/>
    </row>
    <row r="3378" spans="1:9">
      <c r="A3378" s="18">
        <v>5</v>
      </c>
      <c r="B3378" s="18">
        <v>21</v>
      </c>
      <c r="C3378" s="18">
        <v>15</v>
      </c>
      <c r="D3378" s="18">
        <v>0.90105427500000002</v>
      </c>
      <c r="E3378" s="101">
        <f t="shared" si="52"/>
        <v>0.82813796263577333</v>
      </c>
      <c r="F3378" s="94"/>
      <c r="G3378" s="1"/>
      <c r="H3378" s="1"/>
      <c r="I3378" s="1"/>
    </row>
    <row r="3379" spans="1:9">
      <c r="A3379" s="18">
        <v>5</v>
      </c>
      <c r="B3379" s="18">
        <v>21</v>
      </c>
      <c r="C3379" s="18">
        <v>16</v>
      </c>
      <c r="D3379" s="18">
        <v>1.0932039069999999</v>
      </c>
      <c r="E3379" s="101">
        <f t="shared" si="52"/>
        <v>1.0047382065730139</v>
      </c>
      <c r="F3379" s="94"/>
      <c r="G3379" s="1"/>
      <c r="H3379" s="1"/>
      <c r="I3379" s="1"/>
    </row>
    <row r="3380" spans="1:9">
      <c r="A3380" s="18">
        <v>5</v>
      </c>
      <c r="B3380" s="18">
        <v>21</v>
      </c>
      <c r="C3380" s="18">
        <v>17</v>
      </c>
      <c r="D3380" s="18">
        <v>1.189542087</v>
      </c>
      <c r="E3380" s="101">
        <f t="shared" si="52"/>
        <v>1.0932803802497755</v>
      </c>
      <c r="F3380" s="94"/>
      <c r="G3380" s="1"/>
      <c r="H3380" s="1"/>
      <c r="I3380" s="1"/>
    </row>
    <row r="3381" spans="1:9">
      <c r="A3381" s="18">
        <v>5</v>
      </c>
      <c r="B3381" s="18">
        <v>21</v>
      </c>
      <c r="C3381" s="18">
        <v>18</v>
      </c>
      <c r="D3381" s="18">
        <v>1.2532715059999999</v>
      </c>
      <c r="E3381" s="101">
        <f t="shared" si="52"/>
        <v>1.1518526024509537</v>
      </c>
      <c r="F3381" s="94"/>
      <c r="G3381" s="1"/>
      <c r="H3381" s="1"/>
      <c r="I3381" s="1"/>
    </row>
    <row r="3382" spans="1:9">
      <c r="A3382" s="18">
        <v>5</v>
      </c>
      <c r="B3382" s="18">
        <v>21</v>
      </c>
      <c r="C3382" s="18">
        <v>19</v>
      </c>
      <c r="D3382" s="18">
        <v>1.465979583</v>
      </c>
      <c r="E3382" s="101">
        <f t="shared" si="52"/>
        <v>1.3473476335609866</v>
      </c>
      <c r="F3382" s="94"/>
      <c r="G3382" s="1"/>
      <c r="H3382" s="1"/>
      <c r="I3382" s="1"/>
    </row>
    <row r="3383" spans="1:9">
      <c r="A3383" s="18">
        <v>5</v>
      </c>
      <c r="B3383" s="18">
        <v>21</v>
      </c>
      <c r="C3383" s="18">
        <v>20</v>
      </c>
      <c r="D3383" s="18">
        <v>1.60038992</v>
      </c>
      <c r="E3383" s="101">
        <f t="shared" si="52"/>
        <v>1.4708810385163849</v>
      </c>
      <c r="F3383" s="94"/>
      <c r="G3383" s="1"/>
      <c r="H3383" s="1"/>
      <c r="I3383" s="1"/>
    </row>
    <row r="3384" spans="1:9">
      <c r="A3384" s="18">
        <v>5</v>
      </c>
      <c r="B3384" s="18">
        <v>21</v>
      </c>
      <c r="C3384" s="18">
        <v>21</v>
      </c>
      <c r="D3384" s="18">
        <v>1.311794973</v>
      </c>
      <c r="E3384" s="101">
        <f t="shared" si="52"/>
        <v>1.2056401556233329</v>
      </c>
      <c r="F3384" s="94"/>
      <c r="G3384" s="1"/>
      <c r="H3384" s="1"/>
      <c r="I3384" s="1"/>
    </row>
    <row r="3385" spans="1:9">
      <c r="A3385" s="18">
        <v>5</v>
      </c>
      <c r="B3385" s="18">
        <v>21</v>
      </c>
      <c r="C3385" s="18">
        <v>22</v>
      </c>
      <c r="D3385" s="18">
        <v>0.99882181599999997</v>
      </c>
      <c r="E3385" s="101">
        <f t="shared" si="52"/>
        <v>0.91799382866076884</v>
      </c>
      <c r="F3385" s="94"/>
      <c r="G3385" s="1"/>
      <c r="H3385" s="1"/>
      <c r="I3385" s="1"/>
    </row>
    <row r="3386" spans="1:9">
      <c r="A3386" s="18">
        <v>5</v>
      </c>
      <c r="B3386" s="18">
        <v>21</v>
      </c>
      <c r="C3386" s="18">
        <v>23</v>
      </c>
      <c r="D3386" s="18">
        <v>0.67905836100000005</v>
      </c>
      <c r="E3386" s="101">
        <f t="shared" si="52"/>
        <v>0.62410669722345813</v>
      </c>
      <c r="F3386" s="94"/>
      <c r="G3386" s="1"/>
      <c r="H3386" s="1"/>
      <c r="I3386" s="1"/>
    </row>
    <row r="3387" spans="1:9">
      <c r="A3387" s="18">
        <v>5</v>
      </c>
      <c r="B3387" s="18">
        <v>22</v>
      </c>
      <c r="C3387" s="18">
        <v>0</v>
      </c>
      <c r="D3387" s="18">
        <v>0.55167285300000002</v>
      </c>
      <c r="E3387" s="101">
        <f t="shared" si="52"/>
        <v>0.50702964871331913</v>
      </c>
      <c r="F3387" s="94"/>
      <c r="G3387" s="1"/>
      <c r="H3387" s="1"/>
      <c r="I3387" s="1"/>
    </row>
    <row r="3388" spans="1:9">
      <c r="A3388" s="18">
        <v>5</v>
      </c>
      <c r="B3388" s="18">
        <v>22</v>
      </c>
      <c r="C3388" s="18">
        <v>1</v>
      </c>
      <c r="D3388" s="18">
        <v>0.50881484899999996</v>
      </c>
      <c r="E3388" s="101">
        <f t="shared" si="52"/>
        <v>0.46763985711037065</v>
      </c>
      <c r="F3388" s="94"/>
      <c r="G3388" s="1"/>
      <c r="H3388" s="1"/>
      <c r="I3388" s="1"/>
    </row>
    <row r="3389" spans="1:9">
      <c r="A3389" s="18">
        <v>5</v>
      </c>
      <c r="B3389" s="18">
        <v>22</v>
      </c>
      <c r="C3389" s="18">
        <v>2</v>
      </c>
      <c r="D3389" s="18">
        <v>0.51033392899999996</v>
      </c>
      <c r="E3389" s="101">
        <f t="shared" si="52"/>
        <v>0.46903600809836832</v>
      </c>
      <c r="F3389" s="94"/>
      <c r="G3389" s="1"/>
      <c r="H3389" s="1"/>
      <c r="I3389" s="1"/>
    </row>
    <row r="3390" spans="1:9">
      <c r="A3390" s="18">
        <v>5</v>
      </c>
      <c r="B3390" s="18">
        <v>22</v>
      </c>
      <c r="C3390" s="18">
        <v>3</v>
      </c>
      <c r="D3390" s="18">
        <v>0.51844936900000005</v>
      </c>
      <c r="E3390" s="101">
        <f t="shared" si="52"/>
        <v>0.47649471966986928</v>
      </c>
      <c r="F3390" s="94"/>
      <c r="G3390" s="1"/>
      <c r="H3390" s="1"/>
      <c r="I3390" s="1"/>
    </row>
    <row r="3391" spans="1:9">
      <c r="A3391" s="18">
        <v>5</v>
      </c>
      <c r="B3391" s="18">
        <v>22</v>
      </c>
      <c r="C3391" s="18">
        <v>4</v>
      </c>
      <c r="D3391" s="18">
        <v>0.57718241400000003</v>
      </c>
      <c r="E3391" s="101">
        <f t="shared" si="52"/>
        <v>0.53047489109261203</v>
      </c>
      <c r="F3391" s="94"/>
      <c r="G3391" s="1"/>
      <c r="H3391" s="1"/>
      <c r="I3391" s="1"/>
    </row>
    <row r="3392" spans="1:9">
      <c r="A3392" s="18">
        <v>5</v>
      </c>
      <c r="B3392" s="18">
        <v>22</v>
      </c>
      <c r="C3392" s="18">
        <v>5</v>
      </c>
      <c r="D3392" s="18">
        <v>0.71791715</v>
      </c>
      <c r="E3392" s="101">
        <f t="shared" si="52"/>
        <v>0.65982090362123957</v>
      </c>
      <c r="F3392" s="94"/>
      <c r="G3392" s="1"/>
      <c r="H3392" s="1"/>
      <c r="I3392" s="1"/>
    </row>
    <row r="3393" spans="1:9">
      <c r="A3393" s="18">
        <v>5</v>
      </c>
      <c r="B3393" s="18">
        <v>22</v>
      </c>
      <c r="C3393" s="18">
        <v>6</v>
      </c>
      <c r="D3393" s="18">
        <v>0.90942208400000002</v>
      </c>
      <c r="E3393" s="101">
        <f t="shared" si="52"/>
        <v>0.8358286206674278</v>
      </c>
      <c r="F3393" s="94"/>
      <c r="G3393" s="1"/>
      <c r="H3393" s="1"/>
      <c r="I3393" s="1"/>
    </row>
    <row r="3394" spans="1:9">
      <c r="A3394" s="18">
        <v>5</v>
      </c>
      <c r="B3394" s="18">
        <v>22</v>
      </c>
      <c r="C3394" s="18">
        <v>7</v>
      </c>
      <c r="D3394" s="18">
        <v>0.83985148899999995</v>
      </c>
      <c r="E3394" s="101">
        <f t="shared" si="52"/>
        <v>0.7718879098787701</v>
      </c>
      <c r="F3394" s="94"/>
      <c r="G3394" s="1"/>
      <c r="H3394" s="1"/>
      <c r="I3394" s="1"/>
    </row>
    <row r="3395" spans="1:9">
      <c r="A3395" s="18">
        <v>5</v>
      </c>
      <c r="B3395" s="18">
        <v>22</v>
      </c>
      <c r="C3395" s="18">
        <v>8</v>
      </c>
      <c r="D3395" s="18">
        <v>0.76835831799999998</v>
      </c>
      <c r="E3395" s="101">
        <f t="shared" si="52"/>
        <v>0.7061802043420411</v>
      </c>
      <c r="F3395" s="94"/>
      <c r="G3395" s="1"/>
      <c r="H3395" s="1"/>
      <c r="I3395" s="1"/>
    </row>
    <row r="3396" spans="1:9">
      <c r="A3396" s="18">
        <v>5</v>
      </c>
      <c r="B3396" s="18">
        <v>22</v>
      </c>
      <c r="C3396" s="18">
        <v>9</v>
      </c>
      <c r="D3396" s="18">
        <v>0.76924992000000003</v>
      </c>
      <c r="E3396" s="101">
        <f t="shared" ref="E3396:E3459" si="53">D3396/H$15</f>
        <v>0.7069996549392451</v>
      </c>
      <c r="F3396" s="94"/>
      <c r="G3396" s="1"/>
      <c r="H3396" s="1"/>
      <c r="I3396" s="1"/>
    </row>
    <row r="3397" spans="1:9">
      <c r="A3397" s="18">
        <v>5</v>
      </c>
      <c r="B3397" s="18">
        <v>22</v>
      </c>
      <c r="C3397" s="18">
        <v>10</v>
      </c>
      <c r="D3397" s="18">
        <v>0.77233141599999999</v>
      </c>
      <c r="E3397" s="101">
        <f t="shared" si="53"/>
        <v>0.70983178602181529</v>
      </c>
      <c r="F3397" s="94"/>
      <c r="G3397" s="1"/>
      <c r="H3397" s="1"/>
      <c r="I3397" s="1"/>
    </row>
    <row r="3398" spans="1:9">
      <c r="A3398" s="18">
        <v>5</v>
      </c>
      <c r="B3398" s="18">
        <v>22</v>
      </c>
      <c r="C3398" s="18">
        <v>11</v>
      </c>
      <c r="D3398" s="18">
        <v>0.74999764400000002</v>
      </c>
      <c r="E3398" s="101">
        <f t="shared" si="53"/>
        <v>0.6893053372215453</v>
      </c>
      <c r="F3398" s="94"/>
      <c r="G3398" s="1"/>
      <c r="H3398" s="1"/>
      <c r="I3398" s="1"/>
    </row>
    <row r="3399" spans="1:9">
      <c r="A3399" s="18">
        <v>5</v>
      </c>
      <c r="B3399" s="18">
        <v>22</v>
      </c>
      <c r="C3399" s="18">
        <v>12</v>
      </c>
      <c r="D3399" s="18">
        <v>0.72829759100000002</v>
      </c>
      <c r="E3399" s="101">
        <f t="shared" si="53"/>
        <v>0.669361324769567</v>
      </c>
      <c r="F3399" s="94"/>
      <c r="G3399" s="1"/>
      <c r="H3399" s="1"/>
      <c r="I3399" s="1"/>
    </row>
    <row r="3400" spans="1:9">
      <c r="A3400" s="18">
        <v>5</v>
      </c>
      <c r="B3400" s="18">
        <v>22</v>
      </c>
      <c r="C3400" s="18">
        <v>13</v>
      </c>
      <c r="D3400" s="18">
        <v>0.72133564800000005</v>
      </c>
      <c r="E3400" s="101">
        <f t="shared" si="53"/>
        <v>0.66296276537978294</v>
      </c>
      <c r="F3400" s="94"/>
      <c r="G3400" s="1"/>
      <c r="H3400" s="1"/>
      <c r="I3400" s="1"/>
    </row>
    <row r="3401" spans="1:9">
      <c r="A3401" s="18">
        <v>5</v>
      </c>
      <c r="B3401" s="18">
        <v>22</v>
      </c>
      <c r="C3401" s="18">
        <v>14</v>
      </c>
      <c r="D3401" s="18">
        <v>0.74877936499999997</v>
      </c>
      <c r="E3401" s="101">
        <f t="shared" si="53"/>
        <v>0.68818564541498684</v>
      </c>
      <c r="F3401" s="94"/>
      <c r="G3401" s="1"/>
      <c r="H3401" s="1"/>
      <c r="I3401" s="1"/>
    </row>
    <row r="3402" spans="1:9">
      <c r="A3402" s="18">
        <v>5</v>
      </c>
      <c r="B3402" s="18">
        <v>22</v>
      </c>
      <c r="C3402" s="18">
        <v>15</v>
      </c>
      <c r="D3402" s="18">
        <v>0.86513635600000005</v>
      </c>
      <c r="E3402" s="101">
        <f t="shared" si="53"/>
        <v>0.7951266412447543</v>
      </c>
      <c r="F3402" s="94"/>
      <c r="G3402" s="1"/>
      <c r="H3402" s="1"/>
      <c r="I3402" s="1"/>
    </row>
    <row r="3403" spans="1:9">
      <c r="A3403" s="18">
        <v>5</v>
      </c>
      <c r="B3403" s="18">
        <v>22</v>
      </c>
      <c r="C3403" s="18">
        <v>16</v>
      </c>
      <c r="D3403" s="18">
        <v>1.057851976</v>
      </c>
      <c r="E3403" s="101">
        <f t="shared" si="53"/>
        <v>0.97224707154834489</v>
      </c>
      <c r="F3403" s="94"/>
      <c r="G3403" s="1"/>
      <c r="H3403" s="1"/>
      <c r="I3403" s="1"/>
    </row>
    <row r="3404" spans="1:9">
      <c r="A3404" s="18">
        <v>5</v>
      </c>
      <c r="B3404" s="18">
        <v>22</v>
      </c>
      <c r="C3404" s="18">
        <v>17</v>
      </c>
      <c r="D3404" s="18">
        <v>1.155231772</v>
      </c>
      <c r="E3404" s="101">
        <f t="shared" si="53"/>
        <v>1.0617465701898969</v>
      </c>
      <c r="F3404" s="94"/>
      <c r="G3404" s="1"/>
      <c r="H3404" s="1"/>
      <c r="I3404" s="1"/>
    </row>
    <row r="3405" spans="1:9">
      <c r="A3405" s="18">
        <v>5</v>
      </c>
      <c r="B3405" s="18">
        <v>22</v>
      </c>
      <c r="C3405" s="18">
        <v>18</v>
      </c>
      <c r="D3405" s="18">
        <v>1.2190267509999999</v>
      </c>
      <c r="E3405" s="101">
        <f t="shared" si="53"/>
        <v>1.1203790470575661</v>
      </c>
      <c r="F3405" s="94"/>
      <c r="G3405" s="1"/>
      <c r="H3405" s="1"/>
      <c r="I3405" s="1"/>
    </row>
    <row r="3406" spans="1:9">
      <c r="A3406" s="18">
        <v>5</v>
      </c>
      <c r="B3406" s="18">
        <v>22</v>
      </c>
      <c r="C3406" s="18">
        <v>19</v>
      </c>
      <c r="D3406" s="18">
        <v>1.4311242129999999</v>
      </c>
      <c r="E3406" s="101">
        <f t="shared" si="53"/>
        <v>1.3153128761666932</v>
      </c>
      <c r="F3406" s="94"/>
      <c r="G3406" s="1"/>
      <c r="H3406" s="1"/>
      <c r="I3406" s="1"/>
    </row>
    <row r="3407" spans="1:9">
      <c r="A3407" s="18">
        <v>5</v>
      </c>
      <c r="B3407" s="18">
        <v>22</v>
      </c>
      <c r="C3407" s="18">
        <v>20</v>
      </c>
      <c r="D3407" s="18">
        <v>1.5647830620000001</v>
      </c>
      <c r="E3407" s="101">
        <f t="shared" si="53"/>
        <v>1.4381556060334402</v>
      </c>
      <c r="F3407" s="94"/>
      <c r="G3407" s="1"/>
      <c r="H3407" s="1"/>
      <c r="I3407" s="1"/>
    </row>
    <row r="3408" spans="1:9">
      <c r="A3408" s="18">
        <v>5</v>
      </c>
      <c r="B3408" s="18">
        <v>22</v>
      </c>
      <c r="C3408" s="18">
        <v>21</v>
      </c>
      <c r="D3408" s="18">
        <v>1.283839747</v>
      </c>
      <c r="E3408" s="101">
        <f t="shared" si="53"/>
        <v>1.1799471595996887</v>
      </c>
      <c r="F3408" s="94"/>
      <c r="G3408" s="1"/>
      <c r="H3408" s="1"/>
      <c r="I3408" s="1"/>
    </row>
    <row r="3409" spans="1:9">
      <c r="A3409" s="18">
        <v>5</v>
      </c>
      <c r="B3409" s="18">
        <v>22</v>
      </c>
      <c r="C3409" s="18">
        <v>22</v>
      </c>
      <c r="D3409" s="18">
        <v>1.003943284</v>
      </c>
      <c r="E3409" s="101">
        <f t="shared" si="53"/>
        <v>0.92270085041617234</v>
      </c>
      <c r="F3409" s="94"/>
      <c r="G3409" s="1"/>
      <c r="H3409" s="1"/>
      <c r="I3409" s="1"/>
    </row>
    <row r="3410" spans="1:9">
      <c r="A3410" s="18">
        <v>5</v>
      </c>
      <c r="B3410" s="18">
        <v>22</v>
      </c>
      <c r="C3410" s="18">
        <v>23</v>
      </c>
      <c r="D3410" s="18">
        <v>0.71478324299999996</v>
      </c>
      <c r="E3410" s="101">
        <f t="shared" si="53"/>
        <v>0.65694060281131328</v>
      </c>
      <c r="F3410" s="94"/>
      <c r="G3410" s="1"/>
      <c r="H3410" s="1"/>
      <c r="I3410" s="1"/>
    </row>
    <row r="3411" spans="1:9">
      <c r="A3411" s="18">
        <v>5</v>
      </c>
      <c r="B3411" s="18">
        <v>23</v>
      </c>
      <c r="C3411" s="18">
        <v>0</v>
      </c>
      <c r="D3411" s="18">
        <v>0.61663270400000003</v>
      </c>
      <c r="E3411" s="101">
        <f t="shared" si="53"/>
        <v>0.56673273225982745</v>
      </c>
      <c r="F3411" s="94"/>
      <c r="G3411" s="1"/>
      <c r="H3411" s="1"/>
      <c r="I3411" s="1"/>
    </row>
    <row r="3412" spans="1:9">
      <c r="A3412" s="18">
        <v>5</v>
      </c>
      <c r="B3412" s="18">
        <v>23</v>
      </c>
      <c r="C3412" s="18">
        <v>1</v>
      </c>
      <c r="D3412" s="18">
        <v>0.57929987100000002</v>
      </c>
      <c r="E3412" s="101">
        <f t="shared" si="53"/>
        <v>0.53242099642122709</v>
      </c>
      <c r="F3412" s="94"/>
      <c r="G3412" s="1"/>
      <c r="H3412" s="1"/>
      <c r="I3412" s="1"/>
    </row>
    <row r="3413" spans="1:9">
      <c r="A3413" s="18">
        <v>5</v>
      </c>
      <c r="B3413" s="18">
        <v>23</v>
      </c>
      <c r="C3413" s="18">
        <v>2</v>
      </c>
      <c r="D3413" s="18">
        <v>0.57820761200000004</v>
      </c>
      <c r="E3413" s="101">
        <f t="shared" si="53"/>
        <v>0.53141712665663321</v>
      </c>
      <c r="F3413" s="94"/>
      <c r="G3413" s="1"/>
      <c r="H3413" s="1"/>
      <c r="I3413" s="1"/>
    </row>
    <row r="3414" spans="1:9">
      <c r="A3414" s="18">
        <v>5</v>
      </c>
      <c r="B3414" s="18">
        <v>23</v>
      </c>
      <c r="C3414" s="18">
        <v>3</v>
      </c>
      <c r="D3414" s="18">
        <v>0.586205898</v>
      </c>
      <c r="E3414" s="101">
        <f t="shared" si="53"/>
        <v>0.5387681647199265</v>
      </c>
      <c r="F3414" s="94"/>
      <c r="G3414" s="1"/>
      <c r="H3414" s="1"/>
      <c r="I3414" s="1"/>
    </row>
    <row r="3415" spans="1:9">
      <c r="A3415" s="18">
        <v>5</v>
      </c>
      <c r="B3415" s="18">
        <v>23</v>
      </c>
      <c r="C3415" s="18">
        <v>4</v>
      </c>
      <c r="D3415" s="18">
        <v>0.64106126299999999</v>
      </c>
      <c r="E3415" s="101">
        <f t="shared" si="53"/>
        <v>0.58918445092060145</v>
      </c>
      <c r="F3415" s="94"/>
      <c r="G3415" s="1"/>
      <c r="H3415" s="1"/>
      <c r="I3415" s="1"/>
    </row>
    <row r="3416" spans="1:9">
      <c r="A3416" s="18">
        <v>5</v>
      </c>
      <c r="B3416" s="18">
        <v>23</v>
      </c>
      <c r="C3416" s="18">
        <v>5</v>
      </c>
      <c r="D3416" s="18">
        <v>0.77969207100000004</v>
      </c>
      <c r="E3416" s="101">
        <f t="shared" si="53"/>
        <v>0.71659679230888373</v>
      </c>
      <c r="F3416" s="94"/>
      <c r="G3416" s="1"/>
      <c r="H3416" s="1"/>
      <c r="I3416" s="1"/>
    </row>
    <row r="3417" spans="1:9">
      <c r="A3417" s="18">
        <v>5</v>
      </c>
      <c r="B3417" s="18">
        <v>23</v>
      </c>
      <c r="C3417" s="18">
        <v>6</v>
      </c>
      <c r="D3417" s="18">
        <v>0.96243132399999998</v>
      </c>
      <c r="E3417" s="101">
        <f t="shared" si="53"/>
        <v>0.88454817645053607</v>
      </c>
      <c r="F3417" s="94"/>
      <c r="G3417" s="1"/>
      <c r="H3417" s="1"/>
      <c r="I3417" s="1"/>
    </row>
    <row r="3418" spans="1:9">
      <c r="A3418" s="18">
        <v>5</v>
      </c>
      <c r="B3418" s="18">
        <v>23</v>
      </c>
      <c r="C3418" s="18">
        <v>7</v>
      </c>
      <c r="D3418" s="18">
        <v>0.88604634500000001</v>
      </c>
      <c r="E3418" s="101">
        <f t="shared" si="53"/>
        <v>0.81434452430645599</v>
      </c>
      <c r="F3418" s="94"/>
      <c r="G3418" s="1"/>
      <c r="H3418" s="1"/>
      <c r="I3418" s="1"/>
    </row>
    <row r="3419" spans="1:9">
      <c r="A3419" s="18">
        <v>5</v>
      </c>
      <c r="B3419" s="18">
        <v>23</v>
      </c>
      <c r="C3419" s="18">
        <v>8</v>
      </c>
      <c r="D3419" s="18">
        <v>0.81541123599999998</v>
      </c>
      <c r="E3419" s="101">
        <f t="shared" si="53"/>
        <v>0.74942544353541607</v>
      </c>
      <c r="F3419" s="94"/>
      <c r="G3419" s="1"/>
      <c r="H3419" s="1"/>
      <c r="I3419" s="1"/>
    </row>
    <row r="3420" spans="1:9">
      <c r="A3420" s="18">
        <v>5</v>
      </c>
      <c r="B3420" s="18">
        <v>23</v>
      </c>
      <c r="C3420" s="18">
        <v>9</v>
      </c>
      <c r="D3420" s="18">
        <v>0.81984208800000002</v>
      </c>
      <c r="E3420" s="101">
        <f t="shared" si="53"/>
        <v>0.75349773623722993</v>
      </c>
      <c r="F3420" s="94"/>
      <c r="G3420" s="1"/>
      <c r="H3420" s="1"/>
      <c r="I3420" s="1"/>
    </row>
    <row r="3421" spans="1:9">
      <c r="A3421" s="18">
        <v>5</v>
      </c>
      <c r="B3421" s="18">
        <v>23</v>
      </c>
      <c r="C3421" s="18">
        <v>10</v>
      </c>
      <c r="D3421" s="18">
        <v>0.822951294</v>
      </c>
      <c r="E3421" s="101">
        <f t="shared" si="53"/>
        <v>0.75635533493432827</v>
      </c>
      <c r="F3421" s="94"/>
      <c r="G3421" s="1"/>
      <c r="H3421" s="1"/>
      <c r="I3421" s="1"/>
    </row>
    <row r="3422" spans="1:9">
      <c r="A3422" s="18">
        <v>5</v>
      </c>
      <c r="B3422" s="18">
        <v>23</v>
      </c>
      <c r="C3422" s="18">
        <v>11</v>
      </c>
      <c r="D3422" s="18">
        <v>0.80423800999999995</v>
      </c>
      <c r="E3422" s="101">
        <f t="shared" si="53"/>
        <v>0.73915639218919271</v>
      </c>
      <c r="F3422" s="94"/>
      <c r="G3422" s="1"/>
      <c r="H3422" s="1"/>
      <c r="I3422" s="1"/>
    </row>
    <row r="3423" spans="1:9">
      <c r="A3423" s="18">
        <v>5</v>
      </c>
      <c r="B3423" s="18">
        <v>23</v>
      </c>
      <c r="C3423" s="18">
        <v>12</v>
      </c>
      <c r="D3423" s="18">
        <v>0.77829918399999998</v>
      </c>
      <c r="E3423" s="101">
        <f t="shared" si="53"/>
        <v>0.71531662236311444</v>
      </c>
      <c r="F3423" s="94"/>
      <c r="G3423" s="1"/>
      <c r="H3423" s="1"/>
      <c r="I3423" s="1"/>
    </row>
    <row r="3424" spans="1:9">
      <c r="A3424" s="18">
        <v>5</v>
      </c>
      <c r="B3424" s="18">
        <v>23</v>
      </c>
      <c r="C3424" s="18">
        <v>13</v>
      </c>
      <c r="D3424" s="18">
        <v>0.76731122900000004</v>
      </c>
      <c r="E3424" s="101">
        <f t="shared" si="53"/>
        <v>0.70521784927063502</v>
      </c>
      <c r="F3424" s="94"/>
      <c r="G3424" s="1"/>
      <c r="H3424" s="1"/>
      <c r="I3424" s="1"/>
    </row>
    <row r="3425" spans="1:9">
      <c r="A3425" s="18">
        <v>5</v>
      </c>
      <c r="B3425" s="18">
        <v>23</v>
      </c>
      <c r="C3425" s="18">
        <v>14</v>
      </c>
      <c r="D3425" s="18">
        <v>0.790709098</v>
      </c>
      <c r="E3425" s="101">
        <f t="shared" si="53"/>
        <v>0.72672228479831591</v>
      </c>
      <c r="F3425" s="94"/>
      <c r="G3425" s="1"/>
      <c r="H3425" s="1"/>
      <c r="I3425" s="1"/>
    </row>
    <row r="3426" spans="1:9">
      <c r="A3426" s="18">
        <v>5</v>
      </c>
      <c r="B3426" s="18">
        <v>23</v>
      </c>
      <c r="C3426" s="18">
        <v>15</v>
      </c>
      <c r="D3426" s="18">
        <v>0.89992305100000003</v>
      </c>
      <c r="E3426" s="101">
        <f t="shared" si="53"/>
        <v>0.82709828104872951</v>
      </c>
      <c r="F3426" s="94"/>
      <c r="G3426" s="1"/>
      <c r="H3426" s="1"/>
      <c r="I3426" s="1"/>
    </row>
    <row r="3427" spans="1:9">
      <c r="A3427" s="18">
        <v>5</v>
      </c>
      <c r="B3427" s="18">
        <v>23</v>
      </c>
      <c r="C3427" s="18">
        <v>16</v>
      </c>
      <c r="D3427" s="18">
        <v>1.0891986199999999</v>
      </c>
      <c r="E3427" s="101">
        <f t="shared" si="53"/>
        <v>1.0010570407343062</v>
      </c>
      <c r="F3427" s="94"/>
      <c r="G3427" s="1"/>
      <c r="H3427" s="1"/>
      <c r="I3427" s="1"/>
    </row>
    <row r="3428" spans="1:9">
      <c r="A3428" s="18">
        <v>5</v>
      </c>
      <c r="B3428" s="18">
        <v>23</v>
      </c>
      <c r="C3428" s="18">
        <v>17</v>
      </c>
      <c r="D3428" s="18">
        <v>1.184820918</v>
      </c>
      <c r="E3428" s="101">
        <f t="shared" si="53"/>
        <v>1.0889412639663318</v>
      </c>
      <c r="F3428" s="94"/>
      <c r="G3428" s="1"/>
      <c r="H3428" s="1"/>
      <c r="I3428" s="1"/>
    </row>
    <row r="3429" spans="1:9">
      <c r="A3429" s="18">
        <v>5</v>
      </c>
      <c r="B3429" s="18">
        <v>23</v>
      </c>
      <c r="C3429" s="18">
        <v>18</v>
      </c>
      <c r="D3429" s="18">
        <v>1.2482625409999999</v>
      </c>
      <c r="E3429" s="101">
        <f t="shared" si="53"/>
        <v>1.1472489795781651</v>
      </c>
      <c r="F3429" s="94"/>
      <c r="G3429" s="1"/>
      <c r="H3429" s="1"/>
      <c r="I3429" s="1"/>
    </row>
    <row r="3430" spans="1:9">
      <c r="A3430" s="18">
        <v>5</v>
      </c>
      <c r="B3430" s="18">
        <v>23</v>
      </c>
      <c r="C3430" s="18">
        <v>19</v>
      </c>
      <c r="D3430" s="18">
        <v>1.4629639270000001</v>
      </c>
      <c r="E3430" s="101">
        <f t="shared" si="53"/>
        <v>1.3445760144863752</v>
      </c>
      <c r="F3430" s="94"/>
      <c r="G3430" s="1"/>
      <c r="H3430" s="1"/>
      <c r="I3430" s="1"/>
    </row>
    <row r="3431" spans="1:9">
      <c r="A3431" s="18">
        <v>5</v>
      </c>
      <c r="B3431" s="18">
        <v>23</v>
      </c>
      <c r="C3431" s="18">
        <v>20</v>
      </c>
      <c r="D3431" s="18">
        <v>1.6019675600000001</v>
      </c>
      <c r="E3431" s="101">
        <f t="shared" si="53"/>
        <v>1.4723310106341829</v>
      </c>
      <c r="F3431" s="94"/>
      <c r="G3431" s="1"/>
      <c r="H3431" s="1"/>
      <c r="I3431" s="1"/>
    </row>
    <row r="3432" spans="1:9">
      <c r="A3432" s="18">
        <v>5</v>
      </c>
      <c r="B3432" s="18">
        <v>23</v>
      </c>
      <c r="C3432" s="18">
        <v>21</v>
      </c>
      <c r="D3432" s="18">
        <v>1.331149149</v>
      </c>
      <c r="E3432" s="101">
        <f t="shared" si="53"/>
        <v>1.2234281272537146</v>
      </c>
      <c r="F3432" s="94"/>
      <c r="G3432" s="1"/>
      <c r="H3432" s="1"/>
      <c r="I3432" s="1"/>
    </row>
    <row r="3433" spans="1:9">
      <c r="A3433" s="18">
        <v>5</v>
      </c>
      <c r="B3433" s="18">
        <v>23</v>
      </c>
      <c r="C3433" s="18">
        <v>22</v>
      </c>
      <c r="D3433" s="18">
        <v>1.0441657049999999</v>
      </c>
      <c r="E3433" s="101">
        <f t="shared" si="53"/>
        <v>0.95966833917173955</v>
      </c>
      <c r="F3433" s="94"/>
      <c r="G3433" s="1"/>
      <c r="H3433" s="1"/>
      <c r="I3433" s="1"/>
    </row>
    <row r="3434" spans="1:9">
      <c r="A3434" s="18">
        <v>5</v>
      </c>
      <c r="B3434" s="18">
        <v>23</v>
      </c>
      <c r="C3434" s="18">
        <v>23</v>
      </c>
      <c r="D3434" s="18">
        <v>0.74606808400000002</v>
      </c>
      <c r="E3434" s="101">
        <f t="shared" si="53"/>
        <v>0.68569377030183343</v>
      </c>
      <c r="F3434" s="94"/>
      <c r="G3434" s="1"/>
      <c r="H3434" s="1"/>
      <c r="I3434" s="1"/>
    </row>
    <row r="3435" spans="1:9">
      <c r="A3435" s="18">
        <v>5</v>
      </c>
      <c r="B3435" s="18">
        <v>24</v>
      </c>
      <c r="C3435" s="18">
        <v>0</v>
      </c>
      <c r="D3435" s="18">
        <v>0.63739346399999997</v>
      </c>
      <c r="E3435" s="101">
        <f t="shared" si="53"/>
        <v>0.58581346242912846</v>
      </c>
      <c r="F3435" s="94"/>
      <c r="G3435" s="1"/>
      <c r="H3435" s="1"/>
      <c r="I3435" s="1"/>
    </row>
    <row r="3436" spans="1:9">
      <c r="A3436" s="18">
        <v>5</v>
      </c>
      <c r="B3436" s="18">
        <v>24</v>
      </c>
      <c r="C3436" s="18">
        <v>1</v>
      </c>
      <c r="D3436" s="18">
        <v>0.59110151600000005</v>
      </c>
      <c r="E3436" s="101">
        <f t="shared" si="53"/>
        <v>0.54326761300939064</v>
      </c>
      <c r="F3436" s="94"/>
      <c r="G3436" s="1"/>
      <c r="H3436" s="1"/>
      <c r="I3436" s="1"/>
    </row>
    <row r="3437" spans="1:9">
      <c r="A3437" s="18">
        <v>5</v>
      </c>
      <c r="B3437" s="18">
        <v>24</v>
      </c>
      <c r="C3437" s="18">
        <v>2</v>
      </c>
      <c r="D3437" s="18">
        <v>0.58577326799999996</v>
      </c>
      <c r="E3437" s="101">
        <f t="shared" si="53"/>
        <v>0.53837054458014622</v>
      </c>
      <c r="F3437" s="94"/>
      <c r="G3437" s="1"/>
      <c r="H3437" s="1"/>
      <c r="I3437" s="1"/>
    </row>
    <row r="3438" spans="1:9">
      <c r="A3438" s="18">
        <v>5</v>
      </c>
      <c r="B3438" s="18">
        <v>24</v>
      </c>
      <c r="C3438" s="18">
        <v>3</v>
      </c>
      <c r="D3438" s="18">
        <v>0.588763657</v>
      </c>
      <c r="E3438" s="101">
        <f t="shared" si="53"/>
        <v>0.54111894134453475</v>
      </c>
      <c r="F3438" s="94"/>
      <c r="G3438" s="1"/>
      <c r="H3438" s="1"/>
      <c r="I3438" s="1"/>
    </row>
    <row r="3439" spans="1:9">
      <c r="A3439" s="18">
        <v>5</v>
      </c>
      <c r="B3439" s="18">
        <v>24</v>
      </c>
      <c r="C3439" s="18">
        <v>4</v>
      </c>
      <c r="D3439" s="18">
        <v>0.64280485600000004</v>
      </c>
      <c r="E3439" s="101">
        <f t="shared" si="53"/>
        <v>0.59078694656903075</v>
      </c>
      <c r="F3439" s="94"/>
      <c r="G3439" s="1"/>
      <c r="H3439" s="1"/>
      <c r="I3439" s="1"/>
    </row>
    <row r="3440" spans="1:9">
      <c r="A3440" s="18">
        <v>5</v>
      </c>
      <c r="B3440" s="18">
        <v>24</v>
      </c>
      <c r="C3440" s="18">
        <v>5</v>
      </c>
      <c r="D3440" s="18">
        <v>0.77935300399999996</v>
      </c>
      <c r="E3440" s="101">
        <f t="shared" si="53"/>
        <v>0.71628516373958684</v>
      </c>
      <c r="F3440" s="94"/>
      <c r="G3440" s="1"/>
      <c r="H3440" s="1"/>
      <c r="I3440" s="1"/>
    </row>
    <row r="3441" spans="1:9">
      <c r="A3441" s="18">
        <v>5</v>
      </c>
      <c r="B3441" s="18">
        <v>24</v>
      </c>
      <c r="C3441" s="18">
        <v>6</v>
      </c>
      <c r="D3441" s="18">
        <v>0.97958253699999998</v>
      </c>
      <c r="E3441" s="101">
        <f t="shared" si="53"/>
        <v>0.90031145618255015</v>
      </c>
      <c r="F3441" s="94"/>
      <c r="G3441" s="1"/>
      <c r="H3441" s="1"/>
      <c r="I3441" s="1"/>
    </row>
    <row r="3442" spans="1:9">
      <c r="A3442" s="18">
        <v>5</v>
      </c>
      <c r="B3442" s="18">
        <v>24</v>
      </c>
      <c r="C3442" s="18">
        <v>7</v>
      </c>
      <c r="D3442" s="18">
        <v>0.91167219600000005</v>
      </c>
      <c r="E3442" s="101">
        <f t="shared" si="53"/>
        <v>0.83789664611171344</v>
      </c>
      <c r="F3442" s="94"/>
      <c r="G3442" s="1"/>
      <c r="H3442" s="1"/>
      <c r="I3442" s="1"/>
    </row>
    <row r="3443" spans="1:9">
      <c r="A3443" s="18">
        <v>5</v>
      </c>
      <c r="B3443" s="18">
        <v>24</v>
      </c>
      <c r="C3443" s="18">
        <v>8</v>
      </c>
      <c r="D3443" s="18">
        <v>0.85225586600000003</v>
      </c>
      <c r="E3443" s="101">
        <f t="shared" si="53"/>
        <v>0.78328848338644941</v>
      </c>
      <c r="F3443" s="94"/>
      <c r="G3443" s="1"/>
      <c r="H3443" s="1"/>
      <c r="I3443" s="1"/>
    </row>
    <row r="3444" spans="1:9">
      <c r="A3444" s="18">
        <v>5</v>
      </c>
      <c r="B3444" s="18">
        <v>24</v>
      </c>
      <c r="C3444" s="18">
        <v>9</v>
      </c>
      <c r="D3444" s="18">
        <v>0.86240192599999999</v>
      </c>
      <c r="E3444" s="101">
        <f t="shared" si="53"/>
        <v>0.79261349042576479</v>
      </c>
      <c r="F3444" s="94"/>
      <c r="G3444" s="1"/>
      <c r="H3444" s="1"/>
      <c r="I3444" s="1"/>
    </row>
    <row r="3445" spans="1:9">
      <c r="A3445" s="18">
        <v>5</v>
      </c>
      <c r="B3445" s="18">
        <v>24</v>
      </c>
      <c r="C3445" s="18">
        <v>10</v>
      </c>
      <c r="D3445" s="18">
        <v>0.89857339599999997</v>
      </c>
      <c r="E3445" s="101">
        <f t="shared" si="53"/>
        <v>0.82585784462556144</v>
      </c>
      <c r="F3445" s="94"/>
      <c r="G3445" s="1"/>
      <c r="H3445" s="1"/>
      <c r="I3445" s="1"/>
    </row>
    <row r="3446" spans="1:9">
      <c r="A3446" s="18">
        <v>5</v>
      </c>
      <c r="B3446" s="18">
        <v>24</v>
      </c>
      <c r="C3446" s="18">
        <v>11</v>
      </c>
      <c r="D3446" s="18">
        <v>0.864975936</v>
      </c>
      <c r="E3446" s="101">
        <f t="shared" si="53"/>
        <v>0.79497920296533864</v>
      </c>
      <c r="F3446" s="94"/>
      <c r="G3446" s="1"/>
      <c r="H3446" s="1"/>
      <c r="I3446" s="1"/>
    </row>
    <row r="3447" spans="1:9">
      <c r="A3447" s="18">
        <v>5</v>
      </c>
      <c r="B3447" s="18">
        <v>24</v>
      </c>
      <c r="C3447" s="18">
        <v>12</v>
      </c>
      <c r="D3447" s="18">
        <v>0.83810584099999996</v>
      </c>
      <c r="E3447" s="101">
        <f t="shared" si="53"/>
        <v>0.77028352552778401</v>
      </c>
      <c r="F3447" s="94"/>
      <c r="G3447" s="1"/>
      <c r="H3447" s="1"/>
      <c r="I3447" s="1"/>
    </row>
    <row r="3448" spans="1:9">
      <c r="A3448" s="18">
        <v>5</v>
      </c>
      <c r="B3448" s="18">
        <v>24</v>
      </c>
      <c r="C3448" s="18">
        <v>13</v>
      </c>
      <c r="D3448" s="18">
        <v>0.82856195300000002</v>
      </c>
      <c r="E3448" s="101">
        <f t="shared" si="53"/>
        <v>0.7615119607250489</v>
      </c>
      <c r="F3448" s="94"/>
      <c r="G3448" s="1"/>
      <c r="H3448" s="1"/>
      <c r="I3448" s="1"/>
    </row>
    <row r="3449" spans="1:9">
      <c r="A3449" s="18">
        <v>5</v>
      </c>
      <c r="B3449" s="18">
        <v>24</v>
      </c>
      <c r="C3449" s="18">
        <v>14</v>
      </c>
      <c r="D3449" s="18">
        <v>0.85582013499999998</v>
      </c>
      <c r="E3449" s="101">
        <f t="shared" si="53"/>
        <v>0.78656431987026809</v>
      </c>
      <c r="F3449" s="94"/>
      <c r="G3449" s="1"/>
      <c r="H3449" s="1"/>
      <c r="I3449" s="1"/>
    </row>
    <row r="3450" spans="1:9">
      <c r="A3450" s="18">
        <v>5</v>
      </c>
      <c r="B3450" s="18">
        <v>24</v>
      </c>
      <c r="C3450" s="18">
        <v>15</v>
      </c>
      <c r="D3450" s="18">
        <v>0.96673707600000003</v>
      </c>
      <c r="E3450" s="101">
        <f t="shared" si="53"/>
        <v>0.88850549266092194</v>
      </c>
      <c r="F3450" s="94"/>
      <c r="G3450" s="1"/>
      <c r="H3450" s="1"/>
      <c r="I3450" s="1"/>
    </row>
    <row r="3451" spans="1:9">
      <c r="A3451" s="18">
        <v>5</v>
      </c>
      <c r="B3451" s="18">
        <v>24</v>
      </c>
      <c r="C3451" s="18">
        <v>16</v>
      </c>
      <c r="D3451" s="18">
        <v>1.153816424</v>
      </c>
      <c r="E3451" s="101">
        <f t="shared" si="53"/>
        <v>1.060445756863041</v>
      </c>
      <c r="F3451" s="94"/>
      <c r="G3451" s="1"/>
      <c r="H3451" s="1"/>
      <c r="I3451" s="1"/>
    </row>
    <row r="3452" spans="1:9">
      <c r="A3452" s="18">
        <v>5</v>
      </c>
      <c r="B3452" s="18">
        <v>24</v>
      </c>
      <c r="C3452" s="18">
        <v>17</v>
      </c>
      <c r="D3452" s="18">
        <v>1.2635624519999999</v>
      </c>
      <c r="E3452" s="101">
        <f t="shared" si="53"/>
        <v>1.1613107708326917</v>
      </c>
      <c r="F3452" s="94"/>
      <c r="G3452" s="1"/>
      <c r="H3452" s="1"/>
      <c r="I3452" s="1"/>
    </row>
    <row r="3453" spans="1:9">
      <c r="A3453" s="18">
        <v>5</v>
      </c>
      <c r="B3453" s="18">
        <v>24</v>
      </c>
      <c r="C3453" s="18">
        <v>18</v>
      </c>
      <c r="D3453" s="18">
        <v>1.308664292</v>
      </c>
      <c r="E3453" s="101">
        <f t="shared" si="53"/>
        <v>1.2027628197547442</v>
      </c>
      <c r="F3453" s="94"/>
      <c r="G3453" s="1"/>
      <c r="H3453" s="1"/>
      <c r="I3453" s="1"/>
    </row>
    <row r="3454" spans="1:9">
      <c r="A3454" s="18">
        <v>5</v>
      </c>
      <c r="B3454" s="18">
        <v>24</v>
      </c>
      <c r="C3454" s="18">
        <v>19</v>
      </c>
      <c r="D3454" s="18">
        <v>1.5139877770000001</v>
      </c>
      <c r="E3454" s="101">
        <f t="shared" si="53"/>
        <v>1.391470844639457</v>
      </c>
      <c r="F3454" s="94"/>
      <c r="G3454" s="1"/>
      <c r="H3454" s="1"/>
      <c r="I3454" s="1"/>
    </row>
    <row r="3455" spans="1:9">
      <c r="A3455" s="18">
        <v>5</v>
      </c>
      <c r="B3455" s="18">
        <v>24</v>
      </c>
      <c r="C3455" s="18">
        <v>20</v>
      </c>
      <c r="D3455" s="18">
        <v>1.645327207</v>
      </c>
      <c r="E3455" s="101">
        <f t="shared" si="53"/>
        <v>1.5121818506151445</v>
      </c>
      <c r="F3455" s="94"/>
      <c r="G3455" s="1"/>
      <c r="H3455" s="1"/>
      <c r="I3455" s="1"/>
    </row>
    <row r="3456" spans="1:9">
      <c r="A3456" s="18">
        <v>5</v>
      </c>
      <c r="B3456" s="18">
        <v>24</v>
      </c>
      <c r="C3456" s="18">
        <v>21</v>
      </c>
      <c r="D3456" s="18">
        <v>1.3670861649999999</v>
      </c>
      <c r="E3456" s="101">
        <f t="shared" si="53"/>
        <v>1.2564570002519022</v>
      </c>
      <c r="F3456" s="94"/>
      <c r="G3456" s="1"/>
      <c r="H3456" s="1"/>
      <c r="I3456" s="1"/>
    </row>
    <row r="3457" spans="1:9">
      <c r="A3457" s="18">
        <v>5</v>
      </c>
      <c r="B3457" s="18">
        <v>24</v>
      </c>
      <c r="C3457" s="18">
        <v>22</v>
      </c>
      <c r="D3457" s="18">
        <v>1.072765958</v>
      </c>
      <c r="E3457" s="101">
        <f t="shared" si="53"/>
        <v>0.98595416446266082</v>
      </c>
      <c r="F3457" s="94"/>
      <c r="G3457" s="1"/>
      <c r="H3457" s="1"/>
      <c r="I3457" s="1"/>
    </row>
    <row r="3458" spans="1:9">
      <c r="A3458" s="18">
        <v>5</v>
      </c>
      <c r="B3458" s="18">
        <v>24</v>
      </c>
      <c r="C3458" s="18">
        <v>23</v>
      </c>
      <c r="D3458" s="18">
        <v>0.77555502399999998</v>
      </c>
      <c r="E3458" s="101">
        <f t="shared" si="53"/>
        <v>0.71279452892812512</v>
      </c>
      <c r="F3458" s="94"/>
      <c r="G3458" s="1"/>
      <c r="H3458" s="1"/>
      <c r="I3458" s="1"/>
    </row>
    <row r="3459" spans="1:9">
      <c r="A3459" s="18">
        <v>5</v>
      </c>
      <c r="B3459" s="18">
        <v>25</v>
      </c>
      <c r="C3459" s="18">
        <v>0</v>
      </c>
      <c r="D3459" s="18">
        <v>0.65965528100000004</v>
      </c>
      <c r="E3459" s="101">
        <f t="shared" si="53"/>
        <v>0.60627377906760238</v>
      </c>
      <c r="F3459" s="94"/>
      <c r="G3459" s="1"/>
      <c r="H3459" s="1"/>
      <c r="I3459" s="1"/>
    </row>
    <row r="3460" spans="1:9">
      <c r="A3460" s="18">
        <v>5</v>
      </c>
      <c r="B3460" s="18">
        <v>25</v>
      </c>
      <c r="C3460" s="18">
        <v>1</v>
      </c>
      <c r="D3460" s="18">
        <v>0.61534989699999998</v>
      </c>
      <c r="E3460" s="101">
        <f t="shared" ref="E3460:E3523" si="54">D3460/H$15</f>
        <v>0.56555373427390154</v>
      </c>
      <c r="F3460" s="94"/>
      <c r="G3460" s="1"/>
      <c r="H3460" s="1"/>
      <c r="I3460" s="1"/>
    </row>
    <row r="3461" spans="1:9">
      <c r="A3461" s="18">
        <v>5</v>
      </c>
      <c r="B3461" s="18">
        <v>25</v>
      </c>
      <c r="C3461" s="18">
        <v>2</v>
      </c>
      <c r="D3461" s="18">
        <v>0.61262545199999996</v>
      </c>
      <c r="E3461" s="101">
        <f t="shared" si="54"/>
        <v>0.56304976043546295</v>
      </c>
      <c r="F3461" s="94"/>
      <c r="G3461" s="1"/>
      <c r="H3461" s="1"/>
      <c r="I3461" s="1"/>
    </row>
    <row r="3462" spans="1:9">
      <c r="A3462" s="18">
        <v>5</v>
      </c>
      <c r="B3462" s="18">
        <v>25</v>
      </c>
      <c r="C3462" s="18">
        <v>3</v>
      </c>
      <c r="D3462" s="18">
        <v>0.61512543200000003</v>
      </c>
      <c r="E3462" s="101">
        <f t="shared" si="54"/>
        <v>0.56534743372915019</v>
      </c>
      <c r="F3462" s="94"/>
      <c r="G3462" s="1"/>
      <c r="H3462" s="1"/>
      <c r="I3462" s="1"/>
    </row>
    <row r="3463" spans="1:9">
      <c r="A3463" s="18">
        <v>5</v>
      </c>
      <c r="B3463" s="18">
        <v>25</v>
      </c>
      <c r="C3463" s="18">
        <v>4</v>
      </c>
      <c r="D3463" s="18">
        <v>0.66885318999999999</v>
      </c>
      <c r="E3463" s="101">
        <f t="shared" si="54"/>
        <v>0.61472736264309691</v>
      </c>
      <c r="F3463" s="94"/>
      <c r="G3463" s="1"/>
      <c r="H3463" s="1"/>
      <c r="I3463" s="1"/>
    </row>
    <row r="3464" spans="1:9">
      <c r="A3464" s="18">
        <v>5</v>
      </c>
      <c r="B3464" s="18">
        <v>25</v>
      </c>
      <c r="C3464" s="18">
        <v>5</v>
      </c>
      <c r="D3464" s="18">
        <v>0.812646969</v>
      </c>
      <c r="E3464" s="101">
        <f t="shared" si="54"/>
        <v>0.74688487022582128</v>
      </c>
      <c r="F3464" s="94"/>
      <c r="G3464" s="1"/>
      <c r="H3464" s="1"/>
      <c r="I3464" s="1"/>
    </row>
    <row r="3465" spans="1:9">
      <c r="A3465" s="18">
        <v>5</v>
      </c>
      <c r="B3465" s="18">
        <v>25</v>
      </c>
      <c r="C3465" s="18">
        <v>6</v>
      </c>
      <c r="D3465" s="18">
        <v>0.988337099</v>
      </c>
      <c r="E3465" s="101">
        <f t="shared" si="54"/>
        <v>0.90835756987359129</v>
      </c>
      <c r="F3465" s="94"/>
      <c r="G3465" s="1"/>
      <c r="H3465" s="1"/>
      <c r="I3465" s="1"/>
    </row>
    <row r="3466" spans="1:9">
      <c r="A3466" s="18">
        <v>5</v>
      </c>
      <c r="B3466" s="18">
        <v>25</v>
      </c>
      <c r="C3466" s="18">
        <v>7</v>
      </c>
      <c r="D3466" s="18">
        <v>0.90856340899999999</v>
      </c>
      <c r="E3466" s="101">
        <f t="shared" si="54"/>
        <v>0.83503943250773971</v>
      </c>
      <c r="F3466" s="94"/>
      <c r="G3466" s="1"/>
      <c r="H3466" s="1"/>
      <c r="I3466" s="1"/>
    </row>
    <row r="3467" spans="1:9">
      <c r="A3467" s="18">
        <v>5</v>
      </c>
      <c r="B3467" s="18">
        <v>25</v>
      </c>
      <c r="C3467" s="18">
        <v>8</v>
      </c>
      <c r="D3467" s="18">
        <v>0.83240260700000002</v>
      </c>
      <c r="E3467" s="101">
        <f t="shared" si="54"/>
        <v>0.76504181621432998</v>
      </c>
      <c r="F3467" s="94"/>
      <c r="G3467" s="1"/>
      <c r="H3467" s="1"/>
      <c r="I3467" s="1"/>
    </row>
    <row r="3468" spans="1:9">
      <c r="A3468" s="18">
        <v>5</v>
      </c>
      <c r="B3468" s="18">
        <v>25</v>
      </c>
      <c r="C3468" s="18">
        <v>9</v>
      </c>
      <c r="D3468" s="18">
        <v>0.83277969200000002</v>
      </c>
      <c r="E3468" s="101">
        <f t="shared" si="54"/>
        <v>0.76538838624047023</v>
      </c>
      <c r="F3468" s="94"/>
      <c r="G3468" s="1"/>
      <c r="H3468" s="1"/>
      <c r="I3468" s="1"/>
    </row>
    <row r="3469" spans="1:9">
      <c r="A3469" s="18">
        <v>5</v>
      </c>
      <c r="B3469" s="18">
        <v>25</v>
      </c>
      <c r="C3469" s="18">
        <v>10</v>
      </c>
      <c r="D3469" s="18">
        <v>0.83133326500000004</v>
      </c>
      <c r="E3469" s="101">
        <f t="shared" si="54"/>
        <v>0.76405900892978451</v>
      </c>
      <c r="F3469" s="94"/>
      <c r="G3469" s="1"/>
      <c r="H3469" s="1"/>
      <c r="I3469" s="1"/>
    </row>
    <row r="3470" spans="1:9">
      <c r="A3470" s="18">
        <v>5</v>
      </c>
      <c r="B3470" s="18">
        <v>25</v>
      </c>
      <c r="C3470" s="18">
        <v>11</v>
      </c>
      <c r="D3470" s="18">
        <v>0.80325884999999997</v>
      </c>
      <c r="E3470" s="101">
        <f t="shared" si="54"/>
        <v>0.73825646907690912</v>
      </c>
      <c r="F3470" s="94"/>
      <c r="G3470" s="1"/>
      <c r="H3470" s="1"/>
      <c r="I3470" s="1"/>
    </row>
    <row r="3471" spans="1:9">
      <c r="A3471" s="18">
        <v>5</v>
      </c>
      <c r="B3471" s="18">
        <v>25</v>
      </c>
      <c r="C3471" s="18">
        <v>12</v>
      </c>
      <c r="D3471" s="18">
        <v>0.77047473399999999</v>
      </c>
      <c r="E3471" s="101">
        <f t="shared" si="54"/>
        <v>0.70812535291184253</v>
      </c>
      <c r="F3471" s="94"/>
      <c r="G3471" s="1"/>
      <c r="H3471" s="1"/>
      <c r="I3471" s="1"/>
    </row>
    <row r="3472" spans="1:9">
      <c r="A3472" s="18">
        <v>5</v>
      </c>
      <c r="B3472" s="18">
        <v>25</v>
      </c>
      <c r="C3472" s="18">
        <v>13</v>
      </c>
      <c r="D3472" s="18">
        <v>0.75407336999999997</v>
      </c>
      <c r="E3472" s="101">
        <f t="shared" si="54"/>
        <v>0.69305124190181733</v>
      </c>
      <c r="F3472" s="94"/>
      <c r="G3472" s="1"/>
      <c r="H3472" s="1"/>
      <c r="I3472" s="1"/>
    </row>
    <row r="3473" spans="1:9">
      <c r="A3473" s="18">
        <v>5</v>
      </c>
      <c r="B3473" s="18">
        <v>25</v>
      </c>
      <c r="C3473" s="18">
        <v>14</v>
      </c>
      <c r="D3473" s="18">
        <v>0.76812590000000003</v>
      </c>
      <c r="E3473" s="101">
        <f t="shared" si="54"/>
        <v>0.70596659438053255</v>
      </c>
      <c r="F3473" s="94"/>
      <c r="G3473" s="1"/>
      <c r="H3473" s="1"/>
      <c r="I3473" s="1"/>
    </row>
    <row r="3474" spans="1:9">
      <c r="A3474" s="18">
        <v>5</v>
      </c>
      <c r="B3474" s="18">
        <v>25</v>
      </c>
      <c r="C3474" s="18">
        <v>15</v>
      </c>
      <c r="D3474" s="18">
        <v>0.87390901200000004</v>
      </c>
      <c r="E3474" s="101">
        <f t="shared" si="54"/>
        <v>0.80318938470906387</v>
      </c>
      <c r="F3474" s="94"/>
      <c r="G3474" s="1"/>
      <c r="H3474" s="1"/>
      <c r="I3474" s="1"/>
    </row>
    <row r="3475" spans="1:9">
      <c r="A3475" s="18">
        <v>5</v>
      </c>
      <c r="B3475" s="18">
        <v>25</v>
      </c>
      <c r="C3475" s="18">
        <v>16</v>
      </c>
      <c r="D3475" s="18">
        <v>1.0668377570000001</v>
      </c>
      <c r="E3475" s="101">
        <f t="shared" si="54"/>
        <v>0.9805056932279671</v>
      </c>
      <c r="F3475" s="94"/>
      <c r="G3475" s="1"/>
      <c r="H3475" s="1"/>
      <c r="I3475" s="1"/>
    </row>
    <row r="3476" spans="1:9">
      <c r="A3476" s="18">
        <v>5</v>
      </c>
      <c r="B3476" s="18">
        <v>25</v>
      </c>
      <c r="C3476" s="18">
        <v>17</v>
      </c>
      <c r="D3476" s="18">
        <v>1.15705971</v>
      </c>
      <c r="E3476" s="101">
        <f t="shared" si="54"/>
        <v>1.0634265853600646</v>
      </c>
      <c r="F3476" s="94"/>
      <c r="G3476" s="1"/>
      <c r="H3476" s="1"/>
      <c r="I3476" s="1"/>
    </row>
    <row r="3477" spans="1:9">
      <c r="A3477" s="18">
        <v>5</v>
      </c>
      <c r="B3477" s="18">
        <v>25</v>
      </c>
      <c r="C3477" s="18">
        <v>18</v>
      </c>
      <c r="D3477" s="18">
        <v>1.2223576819999999</v>
      </c>
      <c r="E3477" s="101">
        <f t="shared" si="54"/>
        <v>1.1234404280293397</v>
      </c>
      <c r="F3477" s="94"/>
      <c r="G3477" s="1"/>
      <c r="H3477" s="1"/>
      <c r="I3477" s="1"/>
    </row>
    <row r="3478" spans="1:9">
      <c r="A3478" s="18">
        <v>5</v>
      </c>
      <c r="B3478" s="18">
        <v>25</v>
      </c>
      <c r="C3478" s="18">
        <v>19</v>
      </c>
      <c r="D3478" s="18">
        <v>1.440660649</v>
      </c>
      <c r="E3478" s="101">
        <f t="shared" si="54"/>
        <v>1.3240775920100829</v>
      </c>
      <c r="F3478" s="94"/>
      <c r="G3478" s="1"/>
      <c r="H3478" s="1"/>
      <c r="I3478" s="1"/>
    </row>
    <row r="3479" spans="1:9">
      <c r="A3479" s="18">
        <v>5</v>
      </c>
      <c r="B3479" s="18">
        <v>25</v>
      </c>
      <c r="C3479" s="18">
        <v>20</v>
      </c>
      <c r="D3479" s="18">
        <v>1.5833159240000001</v>
      </c>
      <c r="E3479" s="101">
        <f t="shared" si="54"/>
        <v>1.4551887271276052</v>
      </c>
      <c r="F3479" s="94"/>
      <c r="G3479" s="1"/>
      <c r="H3479" s="1"/>
      <c r="I3479" s="1"/>
    </row>
    <row r="3480" spans="1:9">
      <c r="A3480" s="18">
        <v>5</v>
      </c>
      <c r="B3480" s="18">
        <v>25</v>
      </c>
      <c r="C3480" s="18">
        <v>21</v>
      </c>
      <c r="D3480" s="18">
        <v>1.314700486</v>
      </c>
      <c r="E3480" s="101">
        <f t="shared" si="54"/>
        <v>1.208310544836271</v>
      </c>
      <c r="F3480" s="94"/>
      <c r="G3480" s="1"/>
      <c r="H3480" s="1"/>
      <c r="I3480" s="1"/>
    </row>
    <row r="3481" spans="1:9">
      <c r="A3481" s="18">
        <v>5</v>
      </c>
      <c r="B3481" s="18">
        <v>25</v>
      </c>
      <c r="C3481" s="18">
        <v>22</v>
      </c>
      <c r="D3481" s="18">
        <v>1.031010569</v>
      </c>
      <c r="E3481" s="101">
        <f t="shared" si="54"/>
        <v>0.9475777605823017</v>
      </c>
      <c r="F3481" s="94"/>
      <c r="G3481" s="1"/>
      <c r="H3481" s="1"/>
      <c r="I3481" s="1"/>
    </row>
    <row r="3482" spans="1:9">
      <c r="A3482" s="18">
        <v>5</v>
      </c>
      <c r="B3482" s="18">
        <v>25</v>
      </c>
      <c r="C3482" s="18">
        <v>23</v>
      </c>
      <c r="D3482" s="18">
        <v>0.73924315500000004</v>
      </c>
      <c r="E3482" s="101">
        <f t="shared" si="54"/>
        <v>0.67942113728292475</v>
      </c>
      <c r="F3482" s="94"/>
      <c r="G3482" s="1"/>
      <c r="H3482" s="1"/>
      <c r="I3482" s="1"/>
    </row>
    <row r="3483" spans="1:9">
      <c r="A3483" s="18">
        <v>5</v>
      </c>
      <c r="B3483" s="18">
        <v>26</v>
      </c>
      <c r="C3483" s="18">
        <v>0</v>
      </c>
      <c r="D3483" s="18">
        <v>0.61789033100000001</v>
      </c>
      <c r="E3483" s="101">
        <f t="shared" si="54"/>
        <v>0.56788858789520047</v>
      </c>
      <c r="F3483" s="94"/>
      <c r="G3483" s="1"/>
      <c r="H3483" s="1"/>
      <c r="I3483" s="1"/>
    </row>
    <row r="3484" spans="1:9">
      <c r="A3484" s="18">
        <v>5</v>
      </c>
      <c r="B3484" s="18">
        <v>26</v>
      </c>
      <c r="C3484" s="18">
        <v>1</v>
      </c>
      <c r="D3484" s="18">
        <v>0.5803159</v>
      </c>
      <c r="E3484" s="101">
        <f t="shared" si="54"/>
        <v>0.53335480497126009</v>
      </c>
      <c r="F3484" s="94"/>
      <c r="G3484" s="1"/>
      <c r="H3484" s="1"/>
      <c r="I3484" s="1"/>
    </row>
    <row r="3485" spans="1:9">
      <c r="A3485" s="18">
        <v>5</v>
      </c>
      <c r="B3485" s="18">
        <v>26</v>
      </c>
      <c r="C3485" s="18">
        <v>2</v>
      </c>
      <c r="D3485" s="18">
        <v>0.58194078100000002</v>
      </c>
      <c r="E3485" s="101">
        <f t="shared" si="54"/>
        <v>0.5348481951900298</v>
      </c>
      <c r="F3485" s="94"/>
      <c r="G3485" s="1"/>
      <c r="H3485" s="1"/>
      <c r="I3485" s="1"/>
    </row>
    <row r="3486" spans="1:9">
      <c r="A3486" s="18">
        <v>5</v>
      </c>
      <c r="B3486" s="18">
        <v>26</v>
      </c>
      <c r="C3486" s="18">
        <v>3</v>
      </c>
      <c r="D3486" s="18">
        <v>0.57909593299999995</v>
      </c>
      <c r="E3486" s="101">
        <f t="shared" si="54"/>
        <v>0.53223356176328251</v>
      </c>
      <c r="F3486" s="94"/>
      <c r="G3486" s="1"/>
      <c r="H3486" s="1"/>
      <c r="I3486" s="1"/>
    </row>
    <row r="3487" spans="1:9">
      <c r="A3487" s="18">
        <v>5</v>
      </c>
      <c r="B3487" s="18">
        <v>26</v>
      </c>
      <c r="C3487" s="18">
        <v>4</v>
      </c>
      <c r="D3487" s="18">
        <v>0.62700823999999999</v>
      </c>
      <c r="E3487" s="101">
        <f t="shared" si="54"/>
        <v>0.5762686453370881</v>
      </c>
      <c r="F3487" s="94"/>
      <c r="G3487" s="1"/>
      <c r="H3487" s="1"/>
      <c r="I3487" s="1"/>
    </row>
    <row r="3488" spans="1:9">
      <c r="A3488" s="18">
        <v>5</v>
      </c>
      <c r="B3488" s="18">
        <v>26</v>
      </c>
      <c r="C3488" s="18">
        <v>5</v>
      </c>
      <c r="D3488" s="18">
        <v>0.73560330699999998</v>
      </c>
      <c r="E3488" s="101">
        <f t="shared" si="54"/>
        <v>0.67607583790345738</v>
      </c>
      <c r="F3488" s="94"/>
      <c r="G3488" s="1"/>
      <c r="H3488" s="1"/>
      <c r="I3488" s="1"/>
    </row>
    <row r="3489" spans="1:9">
      <c r="A3489" s="18">
        <v>5</v>
      </c>
      <c r="B3489" s="18">
        <v>26</v>
      </c>
      <c r="C3489" s="18">
        <v>6</v>
      </c>
      <c r="D3489" s="18">
        <v>0.87515490600000001</v>
      </c>
      <c r="E3489" s="101">
        <f t="shared" si="54"/>
        <v>0.80433445681786675</v>
      </c>
      <c r="F3489" s="94"/>
      <c r="G3489" s="1"/>
      <c r="H3489" s="1"/>
      <c r="I3489" s="1"/>
    </row>
    <row r="3490" spans="1:9">
      <c r="A3490" s="18">
        <v>5</v>
      </c>
      <c r="B3490" s="18">
        <v>26</v>
      </c>
      <c r="C3490" s="18">
        <v>7</v>
      </c>
      <c r="D3490" s="18">
        <v>0.74477206399999996</v>
      </c>
      <c r="E3490" s="101">
        <f t="shared" si="54"/>
        <v>0.68450262855586563</v>
      </c>
      <c r="F3490" s="94"/>
      <c r="G3490" s="1"/>
      <c r="H3490" s="1"/>
      <c r="I3490" s="1"/>
    </row>
    <row r="3491" spans="1:9">
      <c r="A3491" s="18">
        <v>5</v>
      </c>
      <c r="B3491" s="18">
        <v>26</v>
      </c>
      <c r="C3491" s="18">
        <v>8</v>
      </c>
      <c r="D3491" s="18">
        <v>0.61150855100000001</v>
      </c>
      <c r="E3491" s="101">
        <f t="shared" si="54"/>
        <v>0.56202324278356475</v>
      </c>
      <c r="F3491" s="94"/>
      <c r="G3491" s="1"/>
      <c r="H3491" s="1"/>
      <c r="I3491" s="1"/>
    </row>
    <row r="3492" spans="1:9">
      <c r="A3492" s="18">
        <v>5</v>
      </c>
      <c r="B3492" s="18">
        <v>26</v>
      </c>
      <c r="C3492" s="18">
        <v>9</v>
      </c>
      <c r="D3492" s="18">
        <v>0.589715027</v>
      </c>
      <c r="E3492" s="101">
        <f t="shared" si="54"/>
        <v>0.54199332331615657</v>
      </c>
      <c r="F3492" s="94"/>
      <c r="G3492" s="1"/>
      <c r="H3492" s="1"/>
      <c r="I3492" s="1"/>
    </row>
    <row r="3493" spans="1:9">
      <c r="A3493" s="18">
        <v>5</v>
      </c>
      <c r="B3493" s="18">
        <v>26</v>
      </c>
      <c r="C3493" s="18">
        <v>10</v>
      </c>
      <c r="D3493" s="18">
        <v>0.58162696700000005</v>
      </c>
      <c r="E3493" s="101">
        <f t="shared" si="54"/>
        <v>0.53455977606388272</v>
      </c>
      <c r="F3493" s="94"/>
      <c r="G3493" s="1"/>
      <c r="H3493" s="1"/>
      <c r="I3493" s="1"/>
    </row>
    <row r="3494" spans="1:9">
      <c r="A3494" s="18">
        <v>5</v>
      </c>
      <c r="B3494" s="18">
        <v>26</v>
      </c>
      <c r="C3494" s="18">
        <v>11</v>
      </c>
      <c r="D3494" s="18">
        <v>0.57574412200000002</v>
      </c>
      <c r="E3494" s="101">
        <f t="shared" si="54"/>
        <v>0.52915299047063746</v>
      </c>
      <c r="F3494" s="94"/>
      <c r="G3494" s="1"/>
      <c r="H3494" s="1"/>
      <c r="I3494" s="1"/>
    </row>
    <row r="3495" spans="1:9">
      <c r="A3495" s="18">
        <v>5</v>
      </c>
      <c r="B3495" s="18">
        <v>26</v>
      </c>
      <c r="C3495" s="18">
        <v>12</v>
      </c>
      <c r="D3495" s="18">
        <v>0.56280541699999997</v>
      </c>
      <c r="E3495" s="101">
        <f t="shared" si="54"/>
        <v>0.51726132856398332</v>
      </c>
      <c r="F3495" s="94"/>
      <c r="G3495" s="1"/>
      <c r="H3495" s="1"/>
      <c r="I3495" s="1"/>
    </row>
    <row r="3496" spans="1:9">
      <c r="A3496" s="18">
        <v>5</v>
      </c>
      <c r="B3496" s="18">
        <v>26</v>
      </c>
      <c r="C3496" s="18">
        <v>13</v>
      </c>
      <c r="D3496" s="18">
        <v>0.566613319</v>
      </c>
      <c r="E3496" s="101">
        <f t="shared" si="54"/>
        <v>0.52076108245416575</v>
      </c>
      <c r="F3496" s="94"/>
      <c r="G3496" s="1"/>
      <c r="H3496" s="1"/>
      <c r="I3496" s="1"/>
    </row>
    <row r="3497" spans="1:9">
      <c r="A3497" s="18">
        <v>5</v>
      </c>
      <c r="B3497" s="18">
        <v>26</v>
      </c>
      <c r="C3497" s="18">
        <v>14</v>
      </c>
      <c r="D3497" s="18">
        <v>0.59312213499999999</v>
      </c>
      <c r="E3497" s="101">
        <f t="shared" si="54"/>
        <v>0.5451247167914276</v>
      </c>
      <c r="F3497" s="94"/>
      <c r="G3497" s="1"/>
      <c r="H3497" s="1"/>
      <c r="I3497" s="1"/>
    </row>
    <row r="3498" spans="1:9">
      <c r="A3498" s="18">
        <v>5</v>
      </c>
      <c r="B3498" s="18">
        <v>26</v>
      </c>
      <c r="C3498" s="18">
        <v>15</v>
      </c>
      <c r="D3498" s="18">
        <v>0.70558088399999996</v>
      </c>
      <c r="E3498" s="101">
        <f t="shared" si="54"/>
        <v>0.6484829293446368</v>
      </c>
      <c r="F3498" s="94"/>
      <c r="G3498" s="1"/>
      <c r="H3498" s="1"/>
      <c r="I3498" s="1"/>
    </row>
    <row r="3499" spans="1:9">
      <c r="A3499" s="18">
        <v>5</v>
      </c>
      <c r="B3499" s="18">
        <v>26</v>
      </c>
      <c r="C3499" s="18">
        <v>16</v>
      </c>
      <c r="D3499" s="18">
        <v>0.90211962599999995</v>
      </c>
      <c r="E3499" s="101">
        <f t="shared" si="54"/>
        <v>0.8291171018853285</v>
      </c>
      <c r="F3499" s="94"/>
      <c r="G3499" s="1"/>
      <c r="H3499" s="1"/>
      <c r="I3499" s="1"/>
    </row>
    <row r="3500" spans="1:9">
      <c r="A3500" s="18">
        <v>5</v>
      </c>
      <c r="B3500" s="18">
        <v>26</v>
      </c>
      <c r="C3500" s="18">
        <v>17</v>
      </c>
      <c r="D3500" s="18">
        <v>0.99245742199999998</v>
      </c>
      <c r="E3500" s="101">
        <f t="shared" si="54"/>
        <v>0.91214446261611926</v>
      </c>
      <c r="F3500" s="94"/>
      <c r="G3500" s="1"/>
      <c r="H3500" s="1"/>
      <c r="I3500" s="1"/>
    </row>
    <row r="3501" spans="1:9">
      <c r="A3501" s="18">
        <v>5</v>
      </c>
      <c r="B3501" s="18">
        <v>26</v>
      </c>
      <c r="C3501" s="18">
        <v>18</v>
      </c>
      <c r="D3501" s="18">
        <v>1.05540189</v>
      </c>
      <c r="E3501" s="101">
        <f t="shared" si="54"/>
        <v>0.96999525466603498</v>
      </c>
      <c r="F3501" s="94"/>
      <c r="G3501" s="1"/>
      <c r="H3501" s="1"/>
      <c r="I3501" s="1"/>
    </row>
    <row r="3502" spans="1:9">
      <c r="A3502" s="18">
        <v>5</v>
      </c>
      <c r="B3502" s="18">
        <v>26</v>
      </c>
      <c r="C3502" s="18">
        <v>19</v>
      </c>
      <c r="D3502" s="18">
        <v>1.280973393</v>
      </c>
      <c r="E3502" s="101">
        <f t="shared" si="54"/>
        <v>1.1773127605100746</v>
      </c>
      <c r="F3502" s="94"/>
      <c r="G3502" s="1"/>
      <c r="H3502" s="1"/>
      <c r="I3502" s="1"/>
    </row>
    <row r="3503" spans="1:9">
      <c r="A3503" s="18">
        <v>5</v>
      </c>
      <c r="B3503" s="18">
        <v>26</v>
      </c>
      <c r="C3503" s="18">
        <v>20</v>
      </c>
      <c r="D3503" s="18">
        <v>1.4270463419999999</v>
      </c>
      <c r="E3503" s="101">
        <f t="shared" si="54"/>
        <v>1.3115650000669636</v>
      </c>
      <c r="F3503" s="94"/>
      <c r="G3503" s="1"/>
      <c r="H3503" s="1"/>
      <c r="I3503" s="1"/>
    </row>
    <row r="3504" spans="1:9">
      <c r="A3504" s="18">
        <v>5</v>
      </c>
      <c r="B3504" s="18">
        <v>26</v>
      </c>
      <c r="C3504" s="18">
        <v>21</v>
      </c>
      <c r="D3504" s="18">
        <v>1.2067530150000001</v>
      </c>
      <c r="E3504" s="101">
        <f t="shared" si="54"/>
        <v>1.1090985426451441</v>
      </c>
      <c r="F3504" s="94"/>
      <c r="G3504" s="1"/>
      <c r="H3504" s="1"/>
      <c r="I3504" s="1"/>
    </row>
    <row r="3505" spans="1:9">
      <c r="A3505" s="18">
        <v>5</v>
      </c>
      <c r="B3505" s="18">
        <v>26</v>
      </c>
      <c r="C3505" s="18">
        <v>22</v>
      </c>
      <c r="D3505" s="18">
        <v>0.989664082</v>
      </c>
      <c r="E3505" s="101">
        <f t="shared" si="54"/>
        <v>0.90957716899049501</v>
      </c>
      <c r="F3505" s="94"/>
      <c r="G3505" s="1"/>
      <c r="H3505" s="1"/>
      <c r="I3505" s="1"/>
    </row>
    <row r="3506" spans="1:9">
      <c r="A3506" s="18">
        <v>5</v>
      </c>
      <c r="B3506" s="18">
        <v>26</v>
      </c>
      <c r="C3506" s="18">
        <v>23</v>
      </c>
      <c r="D3506" s="18">
        <v>0.74123476099999996</v>
      </c>
      <c r="E3506" s="101">
        <f t="shared" si="54"/>
        <v>0.68125157589353247</v>
      </c>
      <c r="F3506" s="94"/>
      <c r="G3506" s="1"/>
      <c r="H3506" s="1"/>
      <c r="I3506" s="1"/>
    </row>
    <row r="3507" spans="1:9">
      <c r="A3507" s="18">
        <v>5</v>
      </c>
      <c r="B3507" s="18">
        <v>27</v>
      </c>
      <c r="C3507" s="18">
        <v>0</v>
      </c>
      <c r="D3507" s="18">
        <v>0.65057617499999998</v>
      </c>
      <c r="E3507" s="101">
        <f t="shared" si="54"/>
        <v>0.59792938455774414</v>
      </c>
      <c r="F3507" s="94"/>
      <c r="G3507" s="1"/>
      <c r="H3507" s="1"/>
      <c r="I3507" s="1"/>
    </row>
    <row r="3508" spans="1:9">
      <c r="A3508" s="18">
        <v>5</v>
      </c>
      <c r="B3508" s="18">
        <v>27</v>
      </c>
      <c r="C3508" s="18">
        <v>1</v>
      </c>
      <c r="D3508" s="18">
        <v>0.61478299300000006</v>
      </c>
      <c r="E3508" s="101">
        <f t="shared" si="54"/>
        <v>0.5650327060333219</v>
      </c>
      <c r="F3508" s="94"/>
      <c r="G3508" s="1"/>
      <c r="H3508" s="1"/>
      <c r="I3508" s="1"/>
    </row>
    <row r="3509" spans="1:9">
      <c r="A3509" s="18">
        <v>5</v>
      </c>
      <c r="B3509" s="18">
        <v>27</v>
      </c>
      <c r="C3509" s="18">
        <v>2</v>
      </c>
      <c r="D3509" s="18">
        <v>0.61950372499999995</v>
      </c>
      <c r="E3509" s="101">
        <f t="shared" si="54"/>
        <v>0.56937142068026081</v>
      </c>
      <c r="F3509" s="94"/>
      <c r="G3509" s="1"/>
      <c r="H3509" s="1"/>
      <c r="I3509" s="1"/>
    </row>
    <row r="3510" spans="1:9">
      <c r="A3510" s="18">
        <v>5</v>
      </c>
      <c r="B3510" s="18">
        <v>27</v>
      </c>
      <c r="C3510" s="18">
        <v>3</v>
      </c>
      <c r="D3510" s="18">
        <v>0.61717815799999998</v>
      </c>
      <c r="E3510" s="101">
        <f t="shared" si="54"/>
        <v>0.56723404630583374</v>
      </c>
      <c r="F3510" s="94"/>
      <c r="G3510" s="1"/>
      <c r="H3510" s="1"/>
      <c r="I3510" s="1"/>
    </row>
    <row r="3511" spans="1:9">
      <c r="A3511" s="18">
        <v>5</v>
      </c>
      <c r="B3511" s="18">
        <v>27</v>
      </c>
      <c r="C3511" s="18">
        <v>4</v>
      </c>
      <c r="D3511" s="18">
        <v>0.66406091899999997</v>
      </c>
      <c r="E3511" s="101">
        <f t="shared" si="54"/>
        <v>0.61032289817025653</v>
      </c>
      <c r="F3511" s="94"/>
      <c r="G3511" s="1"/>
      <c r="H3511" s="1"/>
      <c r="I3511" s="1"/>
    </row>
    <row r="3512" spans="1:9">
      <c r="A3512" s="18">
        <v>5</v>
      </c>
      <c r="B3512" s="18">
        <v>27</v>
      </c>
      <c r="C3512" s="18">
        <v>5</v>
      </c>
      <c r="D3512" s="18">
        <v>0.77342714700000004</v>
      </c>
      <c r="E3512" s="101">
        <f t="shared" si="54"/>
        <v>0.71083884682060783</v>
      </c>
      <c r="F3512" s="94"/>
      <c r="G3512" s="1"/>
      <c r="H3512" s="1"/>
      <c r="I3512" s="1"/>
    </row>
    <row r="3513" spans="1:9">
      <c r="A3513" s="18">
        <v>5</v>
      </c>
      <c r="B3513" s="18">
        <v>27</v>
      </c>
      <c r="C3513" s="18">
        <v>6</v>
      </c>
      <c r="D3513" s="18">
        <v>0.90348502399999997</v>
      </c>
      <c r="E3513" s="101">
        <f t="shared" si="54"/>
        <v>0.8303720073325136</v>
      </c>
      <c r="F3513" s="94"/>
      <c r="G3513" s="1"/>
      <c r="H3513" s="1"/>
      <c r="I3513" s="1"/>
    </row>
    <row r="3514" spans="1:9">
      <c r="A3514" s="18">
        <v>5</v>
      </c>
      <c r="B3514" s="18">
        <v>27</v>
      </c>
      <c r="C3514" s="18">
        <v>7</v>
      </c>
      <c r="D3514" s="18">
        <v>0.76072003499999996</v>
      </c>
      <c r="E3514" s="101">
        <f t="shared" si="54"/>
        <v>0.69916003663720938</v>
      </c>
      <c r="F3514" s="94"/>
      <c r="G3514" s="1"/>
      <c r="H3514" s="1"/>
      <c r="I3514" s="1"/>
    </row>
    <row r="3515" spans="1:9">
      <c r="A3515" s="18">
        <v>5</v>
      </c>
      <c r="B3515" s="18">
        <v>27</v>
      </c>
      <c r="C3515" s="18">
        <v>8</v>
      </c>
      <c r="D3515" s="18">
        <v>0.61410994299999999</v>
      </c>
      <c r="E3515" s="101">
        <f t="shared" si="54"/>
        <v>0.56441412148051895</v>
      </c>
      <c r="F3515" s="94"/>
      <c r="G3515" s="1"/>
      <c r="H3515" s="1"/>
      <c r="I3515" s="1"/>
    </row>
    <row r="3516" spans="1:9">
      <c r="A3516" s="18">
        <v>5</v>
      </c>
      <c r="B3516" s="18">
        <v>27</v>
      </c>
      <c r="C3516" s="18">
        <v>9</v>
      </c>
      <c r="D3516" s="18">
        <v>0.57423535999999997</v>
      </c>
      <c r="E3516" s="101">
        <f t="shared" si="54"/>
        <v>0.52776632251572175</v>
      </c>
      <c r="F3516" s="94"/>
      <c r="G3516" s="1"/>
      <c r="H3516" s="1"/>
      <c r="I3516" s="1"/>
    </row>
    <row r="3517" spans="1:9">
      <c r="A3517" s="18">
        <v>5</v>
      </c>
      <c r="B3517" s="18">
        <v>27</v>
      </c>
      <c r="C3517" s="18">
        <v>10</v>
      </c>
      <c r="D3517" s="18">
        <v>0.56357477600000006</v>
      </c>
      <c r="E3517" s="101">
        <f t="shared" si="54"/>
        <v>0.5179684284718058</v>
      </c>
      <c r="F3517" s="94"/>
      <c r="G3517" s="1"/>
      <c r="H3517" s="1"/>
      <c r="I3517" s="1"/>
    </row>
    <row r="3518" spans="1:9">
      <c r="A3518" s="18">
        <v>5</v>
      </c>
      <c r="B3518" s="18">
        <v>27</v>
      </c>
      <c r="C3518" s="18">
        <v>11</v>
      </c>
      <c r="D3518" s="18">
        <v>0.55528236099999995</v>
      </c>
      <c r="E3518" s="101">
        <f t="shared" si="54"/>
        <v>0.51034706330661594</v>
      </c>
      <c r="F3518" s="94"/>
      <c r="G3518" s="1"/>
      <c r="H3518" s="1"/>
      <c r="I3518" s="1"/>
    </row>
    <row r="3519" spans="1:9">
      <c r="A3519" s="18">
        <v>5</v>
      </c>
      <c r="B3519" s="18">
        <v>27</v>
      </c>
      <c r="C3519" s="18">
        <v>12</v>
      </c>
      <c r="D3519" s="18">
        <v>0.53618507800000004</v>
      </c>
      <c r="E3519" s="101">
        <f t="shared" si="54"/>
        <v>0.49279519603924332</v>
      </c>
      <c r="F3519" s="94"/>
      <c r="G3519" s="1"/>
      <c r="H3519" s="1"/>
      <c r="I3519" s="1"/>
    </row>
    <row r="3520" spans="1:9">
      <c r="A3520" s="18">
        <v>5</v>
      </c>
      <c r="B3520" s="18">
        <v>27</v>
      </c>
      <c r="C3520" s="18">
        <v>13</v>
      </c>
      <c r="D3520" s="18">
        <v>0.53992263600000001</v>
      </c>
      <c r="E3520" s="101">
        <f t="shared" si="54"/>
        <v>0.49623029840014493</v>
      </c>
      <c r="F3520" s="94"/>
      <c r="G3520" s="1"/>
      <c r="H3520" s="1"/>
      <c r="I3520" s="1"/>
    </row>
    <row r="3521" spans="1:9">
      <c r="A3521" s="18">
        <v>5</v>
      </c>
      <c r="B3521" s="18">
        <v>27</v>
      </c>
      <c r="C3521" s="18">
        <v>14</v>
      </c>
      <c r="D3521" s="18">
        <v>0.576902884</v>
      </c>
      <c r="E3521" s="101">
        <f t="shared" si="54"/>
        <v>0.53021798159102229</v>
      </c>
      <c r="F3521" s="94"/>
      <c r="G3521" s="1"/>
      <c r="H3521" s="1"/>
      <c r="I3521" s="1"/>
    </row>
    <row r="3522" spans="1:9">
      <c r="A3522" s="18">
        <v>5</v>
      </c>
      <c r="B3522" s="18">
        <v>27</v>
      </c>
      <c r="C3522" s="18">
        <v>15</v>
      </c>
      <c r="D3522" s="18">
        <v>0.69808140900000004</v>
      </c>
      <c r="E3522" s="101">
        <f t="shared" si="54"/>
        <v>0.64159033683422684</v>
      </c>
      <c r="F3522" s="94"/>
      <c r="G3522" s="1"/>
      <c r="H3522" s="1"/>
      <c r="I3522" s="1"/>
    </row>
    <row r="3523" spans="1:9">
      <c r="A3523" s="18">
        <v>5</v>
      </c>
      <c r="B3523" s="18">
        <v>27</v>
      </c>
      <c r="C3523" s="18">
        <v>16</v>
      </c>
      <c r="D3523" s="18">
        <v>0.89133324199999997</v>
      </c>
      <c r="E3523" s="101">
        <f t="shared" si="54"/>
        <v>0.81920358799631543</v>
      </c>
      <c r="F3523" s="94"/>
      <c r="G3523" s="1"/>
      <c r="H3523" s="1"/>
      <c r="I3523" s="1"/>
    </row>
    <row r="3524" spans="1:9">
      <c r="A3524" s="18">
        <v>5</v>
      </c>
      <c r="B3524" s="18">
        <v>27</v>
      </c>
      <c r="C3524" s="18">
        <v>17</v>
      </c>
      <c r="D3524" s="18">
        <v>0.98709433099999999</v>
      </c>
      <c r="E3524" s="101">
        <f t="shared" ref="E3524:E3587" si="55">D3524/H$15</f>
        <v>0.90721537079845904</v>
      </c>
      <c r="F3524" s="94"/>
      <c r="G3524" s="1"/>
      <c r="H3524" s="1"/>
      <c r="I3524" s="1"/>
    </row>
    <row r="3525" spans="1:9">
      <c r="A3525" s="18">
        <v>5</v>
      </c>
      <c r="B3525" s="18">
        <v>27</v>
      </c>
      <c r="C3525" s="18">
        <v>18</v>
      </c>
      <c r="D3525" s="18">
        <v>1.0471865789999999</v>
      </c>
      <c r="E3525" s="101">
        <f t="shared" si="55"/>
        <v>0.96244475398841567</v>
      </c>
      <c r="F3525" s="94"/>
      <c r="G3525" s="1"/>
      <c r="H3525" s="1"/>
      <c r="I3525" s="1"/>
    </row>
    <row r="3526" spans="1:9">
      <c r="A3526" s="18">
        <v>5</v>
      </c>
      <c r="B3526" s="18">
        <v>27</v>
      </c>
      <c r="C3526" s="18">
        <v>19</v>
      </c>
      <c r="D3526" s="18">
        <v>1.259976596</v>
      </c>
      <c r="E3526" s="101">
        <f t="shared" si="55"/>
        <v>1.1580150942407959</v>
      </c>
      <c r="F3526" s="94"/>
      <c r="G3526" s="1"/>
      <c r="H3526" s="1"/>
      <c r="I3526" s="1"/>
    </row>
    <row r="3527" spans="1:9">
      <c r="A3527" s="18">
        <v>5</v>
      </c>
      <c r="B3527" s="18">
        <v>27</v>
      </c>
      <c r="C3527" s="18">
        <v>20</v>
      </c>
      <c r="D3527" s="18">
        <v>1.394267843</v>
      </c>
      <c r="E3527" s="101">
        <f t="shared" si="55"/>
        <v>1.2814390463555532</v>
      </c>
      <c r="F3527" s="94"/>
      <c r="G3527" s="1"/>
      <c r="H3527" s="1"/>
      <c r="I3527" s="1"/>
    </row>
    <row r="3528" spans="1:9">
      <c r="A3528" s="18">
        <v>5</v>
      </c>
      <c r="B3528" s="18">
        <v>27</v>
      </c>
      <c r="C3528" s="18">
        <v>21</v>
      </c>
      <c r="D3528" s="18">
        <v>1.149435642</v>
      </c>
      <c r="E3528" s="101">
        <f t="shared" si="55"/>
        <v>1.0564194823300985</v>
      </c>
      <c r="F3528" s="94"/>
      <c r="G3528" s="1"/>
      <c r="H3528" s="1"/>
      <c r="I3528" s="1"/>
    </row>
    <row r="3529" spans="1:9">
      <c r="A3529" s="18">
        <v>5</v>
      </c>
      <c r="B3529" s="18">
        <v>27</v>
      </c>
      <c r="C3529" s="18">
        <v>22</v>
      </c>
      <c r="D3529" s="18">
        <v>0.90861303299999996</v>
      </c>
      <c r="E3529" s="101">
        <f t="shared" si="55"/>
        <v>0.83508504076841616</v>
      </c>
      <c r="F3529" s="94"/>
      <c r="G3529" s="1"/>
      <c r="H3529" s="1"/>
      <c r="I3529" s="1"/>
    </row>
    <row r="3530" spans="1:9">
      <c r="A3530" s="18">
        <v>5</v>
      </c>
      <c r="B3530" s="18">
        <v>27</v>
      </c>
      <c r="C3530" s="18">
        <v>23</v>
      </c>
      <c r="D3530" s="18">
        <v>0.65686178900000003</v>
      </c>
      <c r="E3530" s="101">
        <f t="shared" si="55"/>
        <v>0.60370634574232418</v>
      </c>
      <c r="F3530" s="94"/>
      <c r="G3530" s="1"/>
      <c r="H3530" s="1"/>
      <c r="I3530" s="1"/>
    </row>
    <row r="3531" spans="1:9">
      <c r="A3531" s="18">
        <v>5</v>
      </c>
      <c r="B3531" s="18">
        <v>28</v>
      </c>
      <c r="C3531" s="18">
        <v>0</v>
      </c>
      <c r="D3531" s="18">
        <v>0.56686999199999999</v>
      </c>
      <c r="E3531" s="101">
        <f t="shared" si="55"/>
        <v>0.5209969846203073</v>
      </c>
      <c r="F3531" s="94"/>
      <c r="G3531" s="1"/>
      <c r="H3531" s="1"/>
      <c r="I3531" s="1"/>
    </row>
    <row r="3532" spans="1:9">
      <c r="A3532" s="18">
        <v>5</v>
      </c>
      <c r="B3532" s="18">
        <v>28</v>
      </c>
      <c r="C3532" s="18">
        <v>1</v>
      </c>
      <c r="D3532" s="18">
        <v>0.52931550299999997</v>
      </c>
      <c r="E3532" s="101">
        <f t="shared" si="55"/>
        <v>0.48648152992332183</v>
      </c>
      <c r="F3532" s="94"/>
      <c r="G3532" s="1"/>
      <c r="H3532" s="1"/>
      <c r="I3532" s="1"/>
    </row>
    <row r="3533" spans="1:9">
      <c r="A3533" s="18">
        <v>5</v>
      </c>
      <c r="B3533" s="18">
        <v>28</v>
      </c>
      <c r="C3533" s="18">
        <v>2</v>
      </c>
      <c r="D3533" s="18">
        <v>0.54169940999999999</v>
      </c>
      <c r="E3533" s="101">
        <f t="shared" si="55"/>
        <v>0.49786328993156431</v>
      </c>
      <c r="F3533" s="94"/>
      <c r="G3533" s="1"/>
      <c r="H3533" s="1"/>
      <c r="I3533" s="1"/>
    </row>
    <row r="3534" spans="1:9">
      <c r="A3534" s="18">
        <v>5</v>
      </c>
      <c r="B3534" s="18">
        <v>28</v>
      </c>
      <c r="C3534" s="18">
        <v>3</v>
      </c>
      <c r="D3534" s="18">
        <v>0.54097003899999996</v>
      </c>
      <c r="E3534" s="101">
        <f t="shared" si="55"/>
        <v>0.49719294206162534</v>
      </c>
      <c r="F3534" s="94"/>
      <c r="G3534" s="1"/>
      <c r="H3534" s="1"/>
      <c r="I3534" s="1"/>
    </row>
    <row r="3535" spans="1:9">
      <c r="A3535" s="18">
        <v>5</v>
      </c>
      <c r="B3535" s="18">
        <v>28</v>
      </c>
      <c r="C3535" s="18">
        <v>4</v>
      </c>
      <c r="D3535" s="18">
        <v>0.592921688</v>
      </c>
      <c r="E3535" s="101">
        <f t="shared" si="55"/>
        <v>0.54494049063013839</v>
      </c>
      <c r="F3535" s="94"/>
      <c r="G3535" s="1"/>
      <c r="H3535" s="1"/>
      <c r="I3535" s="1"/>
    </row>
    <row r="3536" spans="1:9">
      <c r="A3536" s="18">
        <v>5</v>
      </c>
      <c r="B3536" s="18">
        <v>28</v>
      </c>
      <c r="C3536" s="18">
        <v>5</v>
      </c>
      <c r="D3536" s="18">
        <v>0.70334312600000004</v>
      </c>
      <c r="E3536" s="101">
        <f t="shared" si="55"/>
        <v>0.6464262581735335</v>
      </c>
      <c r="F3536" s="94"/>
      <c r="G3536" s="1"/>
      <c r="H3536" s="1"/>
      <c r="I3536" s="1"/>
    </row>
    <row r="3537" spans="1:9">
      <c r="A3537" s="18">
        <v>5</v>
      </c>
      <c r="B3537" s="18">
        <v>28</v>
      </c>
      <c r="C3537" s="18">
        <v>6</v>
      </c>
      <c r="D3537" s="18">
        <v>0.84059334699999999</v>
      </c>
      <c r="E3537" s="101">
        <f t="shared" si="55"/>
        <v>0.77256973425908848</v>
      </c>
      <c r="F3537" s="94"/>
      <c r="G3537" s="1"/>
      <c r="H3537" s="1"/>
      <c r="I3537" s="1"/>
    </row>
    <row r="3538" spans="1:9">
      <c r="A3538" s="18">
        <v>5</v>
      </c>
      <c r="B3538" s="18">
        <v>28</v>
      </c>
      <c r="C3538" s="18">
        <v>7</v>
      </c>
      <c r="D3538" s="18">
        <v>0.70698515500000003</v>
      </c>
      <c r="E3538" s="101">
        <f t="shared" si="55"/>
        <v>0.64977356205921832</v>
      </c>
      <c r="F3538" s="94"/>
      <c r="G3538" s="1"/>
      <c r="H3538" s="1"/>
      <c r="I3538" s="1"/>
    </row>
    <row r="3539" spans="1:9">
      <c r="A3539" s="18">
        <v>5</v>
      </c>
      <c r="B3539" s="18">
        <v>28</v>
      </c>
      <c r="C3539" s="18">
        <v>8</v>
      </c>
      <c r="D3539" s="18">
        <v>0.57019381899999999</v>
      </c>
      <c r="E3539" s="101">
        <f t="shared" si="55"/>
        <v>0.52405183647141662</v>
      </c>
      <c r="F3539" s="94"/>
      <c r="G3539" s="1"/>
      <c r="H3539" s="1"/>
      <c r="I3539" s="1"/>
    </row>
    <row r="3540" spans="1:9">
      <c r="A3540" s="18">
        <v>5</v>
      </c>
      <c r="B3540" s="18">
        <v>28</v>
      </c>
      <c r="C3540" s="18">
        <v>9</v>
      </c>
      <c r="D3540" s="18">
        <v>0.52944197000000004</v>
      </c>
      <c r="E3540" s="101">
        <f t="shared" si="55"/>
        <v>0.48659776279255795</v>
      </c>
      <c r="F3540" s="94"/>
      <c r="G3540" s="1"/>
      <c r="H3540" s="1"/>
      <c r="I3540" s="1"/>
    </row>
    <row r="3541" spans="1:9">
      <c r="A3541" s="18">
        <v>5</v>
      </c>
      <c r="B3541" s="18">
        <v>28</v>
      </c>
      <c r="C3541" s="18">
        <v>10</v>
      </c>
      <c r="D3541" s="18">
        <v>0.52711798399999998</v>
      </c>
      <c r="E3541" s="101">
        <f t="shared" si="55"/>
        <v>0.4844618414783462</v>
      </c>
      <c r="F3541" s="94"/>
      <c r="G3541" s="1"/>
      <c r="H3541" s="1"/>
      <c r="I3541" s="1"/>
    </row>
    <row r="3542" spans="1:9">
      <c r="A3542" s="18">
        <v>5</v>
      </c>
      <c r="B3542" s="18">
        <v>28</v>
      </c>
      <c r="C3542" s="18">
        <v>11</v>
      </c>
      <c r="D3542" s="18">
        <v>0.52913880499999999</v>
      </c>
      <c r="E3542" s="101">
        <f t="shared" si="55"/>
        <v>0.48631913091387058</v>
      </c>
      <c r="F3542" s="94"/>
      <c r="G3542" s="1"/>
      <c r="H3542" s="1"/>
      <c r="I3542" s="1"/>
    </row>
    <row r="3543" spans="1:9">
      <c r="A3543" s="18">
        <v>5</v>
      </c>
      <c r="B3543" s="18">
        <v>28</v>
      </c>
      <c r="C3543" s="18">
        <v>12</v>
      </c>
      <c r="D3543" s="18">
        <v>0.52548290099999995</v>
      </c>
      <c r="E3543" s="101">
        <f t="shared" si="55"/>
        <v>0.48295907483938827</v>
      </c>
      <c r="F3543" s="94"/>
      <c r="G3543" s="1"/>
      <c r="H3543" s="1"/>
      <c r="I3543" s="1"/>
    </row>
    <row r="3544" spans="1:9">
      <c r="A3544" s="18">
        <v>5</v>
      </c>
      <c r="B3544" s="18">
        <v>28</v>
      </c>
      <c r="C3544" s="18">
        <v>13</v>
      </c>
      <c r="D3544" s="18">
        <v>0.53992263600000001</v>
      </c>
      <c r="E3544" s="101">
        <f t="shared" si="55"/>
        <v>0.49623029840014493</v>
      </c>
      <c r="F3544" s="94"/>
      <c r="G3544" s="1"/>
      <c r="H3544" s="1"/>
      <c r="I3544" s="1"/>
    </row>
    <row r="3545" spans="1:9">
      <c r="A3545" s="18">
        <v>5</v>
      </c>
      <c r="B3545" s="18">
        <v>28</v>
      </c>
      <c r="C3545" s="18">
        <v>14</v>
      </c>
      <c r="D3545" s="18">
        <v>0.576902884</v>
      </c>
      <c r="E3545" s="101">
        <f t="shared" si="55"/>
        <v>0.53021798159102229</v>
      </c>
      <c r="F3545" s="94"/>
      <c r="G3545" s="1"/>
      <c r="H3545" s="1"/>
      <c r="I3545" s="1"/>
    </row>
    <row r="3546" spans="1:9">
      <c r="A3546" s="18">
        <v>5</v>
      </c>
      <c r="B3546" s="18">
        <v>28</v>
      </c>
      <c r="C3546" s="18">
        <v>15</v>
      </c>
      <c r="D3546" s="18">
        <v>0.69808140900000004</v>
      </c>
      <c r="E3546" s="101">
        <f t="shared" si="55"/>
        <v>0.64159033683422684</v>
      </c>
      <c r="F3546" s="94"/>
      <c r="G3546" s="1"/>
      <c r="H3546" s="1"/>
      <c r="I3546" s="1"/>
    </row>
    <row r="3547" spans="1:9">
      <c r="A3547" s="18">
        <v>5</v>
      </c>
      <c r="B3547" s="18">
        <v>28</v>
      </c>
      <c r="C3547" s="18">
        <v>16</v>
      </c>
      <c r="D3547" s="18">
        <v>0.89133324199999997</v>
      </c>
      <c r="E3547" s="101">
        <f t="shared" si="55"/>
        <v>0.81920358799631543</v>
      </c>
      <c r="F3547" s="94"/>
      <c r="G3547" s="1"/>
      <c r="H3547" s="1"/>
      <c r="I3547" s="1"/>
    </row>
    <row r="3548" spans="1:9">
      <c r="A3548" s="18">
        <v>5</v>
      </c>
      <c r="B3548" s="18">
        <v>28</v>
      </c>
      <c r="C3548" s="18">
        <v>17</v>
      </c>
      <c r="D3548" s="18">
        <v>0.98709433099999999</v>
      </c>
      <c r="E3548" s="101">
        <f t="shared" si="55"/>
        <v>0.90721537079845904</v>
      </c>
      <c r="F3548" s="94"/>
      <c r="G3548" s="1"/>
      <c r="H3548" s="1"/>
      <c r="I3548" s="1"/>
    </row>
    <row r="3549" spans="1:9">
      <c r="A3549" s="18">
        <v>5</v>
      </c>
      <c r="B3549" s="18">
        <v>28</v>
      </c>
      <c r="C3549" s="18">
        <v>18</v>
      </c>
      <c r="D3549" s="18">
        <v>1.0471865789999999</v>
      </c>
      <c r="E3549" s="101">
        <f t="shared" si="55"/>
        <v>0.96244475398841567</v>
      </c>
      <c r="F3549" s="94"/>
      <c r="G3549" s="1"/>
      <c r="H3549" s="1"/>
      <c r="I3549" s="1"/>
    </row>
    <row r="3550" spans="1:9">
      <c r="A3550" s="18">
        <v>5</v>
      </c>
      <c r="B3550" s="18">
        <v>28</v>
      </c>
      <c r="C3550" s="18">
        <v>19</v>
      </c>
      <c r="D3550" s="18">
        <v>1.259976596</v>
      </c>
      <c r="E3550" s="101">
        <f t="shared" si="55"/>
        <v>1.1580150942407959</v>
      </c>
      <c r="F3550" s="94"/>
      <c r="G3550" s="1"/>
      <c r="H3550" s="1"/>
      <c r="I3550" s="1"/>
    </row>
    <row r="3551" spans="1:9">
      <c r="A3551" s="18">
        <v>5</v>
      </c>
      <c r="B3551" s="18">
        <v>28</v>
      </c>
      <c r="C3551" s="18">
        <v>20</v>
      </c>
      <c r="D3551" s="18">
        <v>1.394267843</v>
      </c>
      <c r="E3551" s="101">
        <f t="shared" si="55"/>
        <v>1.2814390463555532</v>
      </c>
      <c r="F3551" s="94"/>
      <c r="G3551" s="1"/>
      <c r="H3551" s="1"/>
      <c r="I3551" s="1"/>
    </row>
    <row r="3552" spans="1:9">
      <c r="A3552" s="18">
        <v>5</v>
      </c>
      <c r="B3552" s="18">
        <v>28</v>
      </c>
      <c r="C3552" s="18">
        <v>21</v>
      </c>
      <c r="D3552" s="18">
        <v>1.149435642</v>
      </c>
      <c r="E3552" s="101">
        <f t="shared" si="55"/>
        <v>1.0564194823300985</v>
      </c>
      <c r="F3552" s="94"/>
      <c r="G3552" s="1"/>
      <c r="H3552" s="1"/>
      <c r="I3552" s="1"/>
    </row>
    <row r="3553" spans="1:9">
      <c r="A3553" s="18">
        <v>5</v>
      </c>
      <c r="B3553" s="18">
        <v>28</v>
      </c>
      <c r="C3553" s="18">
        <v>22</v>
      </c>
      <c r="D3553" s="18">
        <v>0.90861303299999996</v>
      </c>
      <c r="E3553" s="101">
        <f t="shared" si="55"/>
        <v>0.83508504076841616</v>
      </c>
      <c r="F3553" s="94"/>
      <c r="G3553" s="1"/>
      <c r="H3553" s="1"/>
      <c r="I3553" s="1"/>
    </row>
    <row r="3554" spans="1:9">
      <c r="A3554" s="18">
        <v>5</v>
      </c>
      <c r="B3554" s="18">
        <v>28</v>
      </c>
      <c r="C3554" s="18">
        <v>23</v>
      </c>
      <c r="D3554" s="18">
        <v>0.64049195000000003</v>
      </c>
      <c r="E3554" s="101">
        <f t="shared" si="55"/>
        <v>0.58866120862432358</v>
      </c>
      <c r="F3554" s="94"/>
      <c r="G3554" s="1"/>
      <c r="H3554" s="1"/>
      <c r="I3554" s="1"/>
    </row>
    <row r="3555" spans="1:9">
      <c r="A3555" s="18">
        <v>5</v>
      </c>
      <c r="B3555" s="18">
        <v>29</v>
      </c>
      <c r="C3555" s="18">
        <v>0</v>
      </c>
      <c r="D3555" s="18">
        <v>0.55167285300000002</v>
      </c>
      <c r="E3555" s="101">
        <f t="shared" si="55"/>
        <v>0.50702964871331913</v>
      </c>
      <c r="F3555" s="94"/>
      <c r="G3555" s="1"/>
      <c r="H3555" s="1"/>
      <c r="I3555" s="1"/>
    </row>
    <row r="3556" spans="1:9">
      <c r="A3556" s="18">
        <v>5</v>
      </c>
      <c r="B3556" s="18">
        <v>29</v>
      </c>
      <c r="C3556" s="18">
        <v>1</v>
      </c>
      <c r="D3556" s="18">
        <v>0.49669910299999998</v>
      </c>
      <c r="E3556" s="101">
        <f t="shared" si="55"/>
        <v>0.45650455762105574</v>
      </c>
      <c r="F3556" s="94"/>
      <c r="G3556" s="1"/>
      <c r="H3556" s="1"/>
      <c r="I3556" s="1"/>
    </row>
    <row r="3557" spans="1:9">
      <c r="A3557" s="18">
        <v>5</v>
      </c>
      <c r="B3557" s="18">
        <v>29</v>
      </c>
      <c r="C3557" s="18">
        <v>2</v>
      </c>
      <c r="D3557" s="18">
        <v>0.49423714000000002</v>
      </c>
      <c r="E3557" s="101">
        <f t="shared" si="55"/>
        <v>0.45424182486513531</v>
      </c>
      <c r="F3557" s="94"/>
      <c r="G3557" s="1"/>
      <c r="H3557" s="1"/>
      <c r="I3557" s="1"/>
    </row>
    <row r="3558" spans="1:9">
      <c r="A3558" s="18">
        <v>5</v>
      </c>
      <c r="B3558" s="18">
        <v>29</v>
      </c>
      <c r="C3558" s="18">
        <v>3</v>
      </c>
      <c r="D3558" s="18">
        <v>0.50716711299999995</v>
      </c>
      <c r="E3558" s="101">
        <f t="shared" si="55"/>
        <v>0.46612546139430611</v>
      </c>
      <c r="F3558" s="94"/>
      <c r="G3558" s="1"/>
      <c r="H3558" s="1"/>
      <c r="I3558" s="1"/>
    </row>
    <row r="3559" spans="1:9">
      <c r="A3559" s="18">
        <v>5</v>
      </c>
      <c r="B3559" s="18">
        <v>29</v>
      </c>
      <c r="C3559" s="18">
        <v>4</v>
      </c>
      <c r="D3559" s="18">
        <v>0.57050458599999998</v>
      </c>
      <c r="E3559" s="101">
        <f t="shared" si="55"/>
        <v>0.52433745517094998</v>
      </c>
      <c r="F3559" s="94"/>
      <c r="G3559" s="1"/>
      <c r="H3559" s="1"/>
      <c r="I3559" s="1"/>
    </row>
    <row r="3560" spans="1:9">
      <c r="A3560" s="18">
        <v>5</v>
      </c>
      <c r="B3560" s="18">
        <v>29</v>
      </c>
      <c r="C3560" s="18">
        <v>5</v>
      </c>
      <c r="D3560" s="18">
        <v>0.71482562900000002</v>
      </c>
      <c r="E3560" s="101">
        <f t="shared" si="55"/>
        <v>0.65697955879505177</v>
      </c>
      <c r="F3560" s="94"/>
      <c r="G3560" s="1"/>
      <c r="H3560" s="1"/>
      <c r="I3560" s="1"/>
    </row>
    <row r="3561" spans="1:9">
      <c r="A3561" s="18">
        <v>5</v>
      </c>
      <c r="B3561" s="18">
        <v>29</v>
      </c>
      <c r="C3561" s="18">
        <v>6</v>
      </c>
      <c r="D3561" s="18">
        <v>0.90563231200000005</v>
      </c>
      <c r="E3561" s="101">
        <f t="shared" si="55"/>
        <v>0.83234552963727415</v>
      </c>
      <c r="F3561" s="94"/>
      <c r="G3561" s="1"/>
      <c r="H3561" s="1"/>
      <c r="I3561" s="1"/>
    </row>
    <row r="3562" spans="1:9">
      <c r="A3562" s="18">
        <v>5</v>
      </c>
      <c r="B3562" s="18">
        <v>29</v>
      </c>
      <c r="C3562" s="18">
        <v>7</v>
      </c>
      <c r="D3562" s="18">
        <v>0.83332794799999999</v>
      </c>
      <c r="E3562" s="101">
        <f t="shared" si="55"/>
        <v>0.76589227553930606</v>
      </c>
      <c r="F3562" s="94"/>
      <c r="G3562" s="1"/>
      <c r="H3562" s="1"/>
      <c r="I3562" s="1"/>
    </row>
    <row r="3563" spans="1:9">
      <c r="A3563" s="18">
        <v>5</v>
      </c>
      <c r="B3563" s="18">
        <v>29</v>
      </c>
      <c r="C3563" s="18">
        <v>8</v>
      </c>
      <c r="D3563" s="18">
        <v>0.76077501599999997</v>
      </c>
      <c r="E3563" s="101">
        <f t="shared" si="55"/>
        <v>0.69921056839160756</v>
      </c>
      <c r="F3563" s="94"/>
      <c r="G3563" s="1"/>
      <c r="H3563" s="1"/>
      <c r="I3563" s="1"/>
    </row>
    <row r="3564" spans="1:9">
      <c r="A3564" s="18">
        <v>5</v>
      </c>
      <c r="B3564" s="18">
        <v>29</v>
      </c>
      <c r="C3564" s="18">
        <v>9</v>
      </c>
      <c r="D3564" s="18">
        <v>0.74967334500000005</v>
      </c>
      <c r="E3564" s="101">
        <f t="shared" si="55"/>
        <v>0.68900728157651248</v>
      </c>
      <c r="F3564" s="94"/>
      <c r="G3564" s="1"/>
      <c r="H3564" s="1"/>
      <c r="I3564" s="1"/>
    </row>
    <row r="3565" spans="1:9">
      <c r="A3565" s="18">
        <v>5</v>
      </c>
      <c r="B3565" s="18">
        <v>29</v>
      </c>
      <c r="C3565" s="18">
        <v>10</v>
      </c>
      <c r="D3565" s="18">
        <v>0.764984518</v>
      </c>
      <c r="E3565" s="101">
        <f t="shared" si="55"/>
        <v>0.7030794234724973</v>
      </c>
      <c r="F3565" s="94"/>
      <c r="G3565" s="1"/>
      <c r="H3565" s="1"/>
      <c r="I3565" s="1"/>
    </row>
    <row r="3566" spans="1:9">
      <c r="A3566" s="18">
        <v>5</v>
      </c>
      <c r="B3566" s="18">
        <v>29</v>
      </c>
      <c r="C3566" s="18">
        <v>11</v>
      </c>
      <c r="D3566" s="18">
        <v>0.74999764400000002</v>
      </c>
      <c r="E3566" s="101">
        <f t="shared" si="55"/>
        <v>0.6893053372215453</v>
      </c>
      <c r="F3566" s="94"/>
      <c r="G3566" s="1"/>
      <c r="H3566" s="1"/>
      <c r="I3566" s="1"/>
    </row>
    <row r="3567" spans="1:9">
      <c r="A3567" s="18">
        <v>5</v>
      </c>
      <c r="B3567" s="18">
        <v>29</v>
      </c>
      <c r="C3567" s="18">
        <v>12</v>
      </c>
      <c r="D3567" s="18">
        <v>0.72829759100000002</v>
      </c>
      <c r="E3567" s="101">
        <f t="shared" si="55"/>
        <v>0.669361324769567</v>
      </c>
      <c r="F3567" s="94"/>
      <c r="G3567" s="1"/>
      <c r="H3567" s="1"/>
      <c r="I3567" s="1"/>
    </row>
    <row r="3568" spans="1:9">
      <c r="A3568" s="18">
        <v>5</v>
      </c>
      <c r="B3568" s="18">
        <v>29</v>
      </c>
      <c r="C3568" s="18">
        <v>13</v>
      </c>
      <c r="D3568" s="18">
        <v>0.72133564800000005</v>
      </c>
      <c r="E3568" s="101">
        <f t="shared" si="55"/>
        <v>0.66296276537978294</v>
      </c>
      <c r="F3568" s="94"/>
      <c r="G3568" s="1"/>
      <c r="H3568" s="1"/>
      <c r="I3568" s="1"/>
    </row>
    <row r="3569" spans="1:9">
      <c r="A3569" s="18">
        <v>5</v>
      </c>
      <c r="B3569" s="18">
        <v>29</v>
      </c>
      <c r="C3569" s="18">
        <v>14</v>
      </c>
      <c r="D3569" s="18">
        <v>0.74877936499999997</v>
      </c>
      <c r="E3569" s="101">
        <f t="shared" si="55"/>
        <v>0.68818564541498684</v>
      </c>
      <c r="F3569" s="94"/>
      <c r="G3569" s="1"/>
      <c r="H3569" s="1"/>
      <c r="I3569" s="1"/>
    </row>
    <row r="3570" spans="1:9">
      <c r="A3570" s="18">
        <v>5</v>
      </c>
      <c r="B3570" s="18">
        <v>29</v>
      </c>
      <c r="C3570" s="18">
        <v>15</v>
      </c>
      <c r="D3570" s="18">
        <v>0.86513635600000005</v>
      </c>
      <c r="E3570" s="101">
        <f t="shared" si="55"/>
        <v>0.7951266412447543</v>
      </c>
      <c r="F3570" s="94"/>
      <c r="G3570" s="1"/>
      <c r="H3570" s="1"/>
      <c r="I3570" s="1"/>
    </row>
    <row r="3571" spans="1:9">
      <c r="A3571" s="18">
        <v>5</v>
      </c>
      <c r="B3571" s="18">
        <v>29</v>
      </c>
      <c r="C3571" s="18">
        <v>16</v>
      </c>
      <c r="D3571" s="18">
        <v>1.057851976</v>
      </c>
      <c r="E3571" s="101">
        <f t="shared" si="55"/>
        <v>0.97224707154834489</v>
      </c>
      <c r="F3571" s="94"/>
      <c r="G3571" s="1"/>
      <c r="H3571" s="1"/>
      <c r="I3571" s="1"/>
    </row>
    <row r="3572" spans="1:9">
      <c r="A3572" s="18">
        <v>5</v>
      </c>
      <c r="B3572" s="18">
        <v>29</v>
      </c>
      <c r="C3572" s="18">
        <v>17</v>
      </c>
      <c r="D3572" s="18">
        <v>1.155231772</v>
      </c>
      <c r="E3572" s="101">
        <f t="shared" si="55"/>
        <v>1.0617465701898969</v>
      </c>
      <c r="F3572" s="94"/>
      <c r="G3572" s="1"/>
      <c r="H3572" s="1"/>
      <c r="I3572" s="1"/>
    </row>
    <row r="3573" spans="1:9">
      <c r="A3573" s="18">
        <v>5</v>
      </c>
      <c r="B3573" s="18">
        <v>29</v>
      </c>
      <c r="C3573" s="18">
        <v>18</v>
      </c>
      <c r="D3573" s="18">
        <v>1.2190267509999999</v>
      </c>
      <c r="E3573" s="101">
        <f t="shared" si="55"/>
        <v>1.1203790470575661</v>
      </c>
      <c r="F3573" s="94"/>
      <c r="G3573" s="1"/>
      <c r="H3573" s="1"/>
      <c r="I3573" s="1"/>
    </row>
    <row r="3574" spans="1:9">
      <c r="A3574" s="18">
        <v>5</v>
      </c>
      <c r="B3574" s="18">
        <v>29</v>
      </c>
      <c r="C3574" s="18">
        <v>19</v>
      </c>
      <c r="D3574" s="18">
        <v>1.4311242129999999</v>
      </c>
      <c r="E3574" s="101">
        <f t="shared" si="55"/>
        <v>1.3153128761666932</v>
      </c>
      <c r="F3574" s="94"/>
      <c r="G3574" s="1"/>
      <c r="H3574" s="1"/>
      <c r="I3574" s="1"/>
    </row>
    <row r="3575" spans="1:9">
      <c r="A3575" s="18">
        <v>5</v>
      </c>
      <c r="B3575" s="18">
        <v>29</v>
      </c>
      <c r="C3575" s="18">
        <v>20</v>
      </c>
      <c r="D3575" s="18">
        <v>1.5647830620000001</v>
      </c>
      <c r="E3575" s="101">
        <f t="shared" si="55"/>
        <v>1.4381556060334402</v>
      </c>
      <c r="F3575" s="94"/>
      <c r="G3575" s="1"/>
      <c r="H3575" s="1"/>
      <c r="I3575" s="1"/>
    </row>
    <row r="3576" spans="1:9">
      <c r="A3576" s="18">
        <v>5</v>
      </c>
      <c r="B3576" s="18">
        <v>29</v>
      </c>
      <c r="C3576" s="18">
        <v>21</v>
      </c>
      <c r="D3576" s="18">
        <v>1.2835017609999999</v>
      </c>
      <c r="E3576" s="101">
        <f t="shared" si="55"/>
        <v>1.179636524552272</v>
      </c>
      <c r="F3576" s="94"/>
      <c r="G3576" s="1"/>
      <c r="H3576" s="1"/>
      <c r="I3576" s="1"/>
    </row>
    <row r="3577" spans="1:9">
      <c r="A3577" s="18">
        <v>5</v>
      </c>
      <c r="B3577" s="18">
        <v>29</v>
      </c>
      <c r="C3577" s="18">
        <v>22</v>
      </c>
      <c r="D3577" s="18">
        <v>0.98328697099999995</v>
      </c>
      <c r="E3577" s="101">
        <f t="shared" si="55"/>
        <v>0.90371611504783189</v>
      </c>
      <c r="F3577" s="94"/>
      <c r="G3577" s="1"/>
      <c r="H3577" s="1"/>
      <c r="I3577" s="1"/>
    </row>
    <row r="3578" spans="1:9">
      <c r="A3578" s="18">
        <v>5</v>
      </c>
      <c r="B3578" s="18">
        <v>29</v>
      </c>
      <c r="C3578" s="18">
        <v>23</v>
      </c>
      <c r="D3578" s="18">
        <v>0.67248467700000003</v>
      </c>
      <c r="E3578" s="101">
        <f t="shared" si="55"/>
        <v>0.61806497762252577</v>
      </c>
      <c r="F3578" s="94"/>
      <c r="G3578" s="1"/>
      <c r="H3578" s="1"/>
      <c r="I3578" s="1"/>
    </row>
    <row r="3579" spans="1:9">
      <c r="A3579" s="18">
        <v>5</v>
      </c>
      <c r="B3579" s="18">
        <v>30</v>
      </c>
      <c r="C3579" s="18">
        <v>0</v>
      </c>
      <c r="D3579" s="18">
        <v>0.55167285300000002</v>
      </c>
      <c r="E3579" s="101">
        <f t="shared" si="55"/>
        <v>0.50702964871331913</v>
      </c>
      <c r="F3579" s="94"/>
      <c r="G3579" s="1"/>
      <c r="H3579" s="1"/>
      <c r="I3579" s="1"/>
    </row>
    <row r="3580" spans="1:9">
      <c r="A3580" s="18">
        <v>5</v>
      </c>
      <c r="B3580" s="18">
        <v>30</v>
      </c>
      <c r="C3580" s="18">
        <v>1</v>
      </c>
      <c r="D3580" s="18">
        <v>0.49669910299999998</v>
      </c>
      <c r="E3580" s="101">
        <f t="shared" si="55"/>
        <v>0.45650455762105574</v>
      </c>
      <c r="F3580" s="94"/>
      <c r="G3580" s="1"/>
      <c r="H3580" s="1"/>
      <c r="I3580" s="1"/>
    </row>
    <row r="3581" spans="1:9">
      <c r="A3581" s="18">
        <v>5</v>
      </c>
      <c r="B3581" s="18">
        <v>30</v>
      </c>
      <c r="C3581" s="18">
        <v>2</v>
      </c>
      <c r="D3581" s="18">
        <v>0.48457668399999998</v>
      </c>
      <c r="E3581" s="101">
        <f t="shared" si="55"/>
        <v>0.44536312513312132</v>
      </c>
      <c r="F3581" s="94"/>
      <c r="G3581" s="1"/>
      <c r="H3581" s="1"/>
      <c r="I3581" s="1"/>
    </row>
    <row r="3582" spans="1:9">
      <c r="A3582" s="18">
        <v>5</v>
      </c>
      <c r="B3582" s="18">
        <v>30</v>
      </c>
      <c r="C3582" s="18">
        <v>3</v>
      </c>
      <c r="D3582" s="18">
        <v>0.4821124</v>
      </c>
      <c r="E3582" s="101">
        <f t="shared" si="55"/>
        <v>0.44309825920024964</v>
      </c>
      <c r="F3582" s="94"/>
      <c r="G3582" s="1"/>
      <c r="H3582" s="1"/>
      <c r="I3582" s="1"/>
    </row>
    <row r="3583" spans="1:9">
      <c r="A3583" s="18">
        <v>5</v>
      </c>
      <c r="B3583" s="18">
        <v>30</v>
      </c>
      <c r="C3583" s="18">
        <v>4</v>
      </c>
      <c r="D3583" s="18">
        <v>0.54642534499999995</v>
      </c>
      <c r="E3583" s="101">
        <f t="shared" si="55"/>
        <v>0.50220678653441775</v>
      </c>
      <c r="F3583" s="94"/>
      <c r="G3583" s="1"/>
      <c r="H3583" s="1"/>
      <c r="I3583" s="1"/>
    </row>
    <row r="3584" spans="1:9">
      <c r="A3584" s="18">
        <v>5</v>
      </c>
      <c r="B3584" s="18">
        <v>30</v>
      </c>
      <c r="C3584" s="18">
        <v>5</v>
      </c>
      <c r="D3584" s="18">
        <v>0.69410992900000001</v>
      </c>
      <c r="E3584" s="101">
        <f t="shared" si="55"/>
        <v>0.63794024222050472</v>
      </c>
      <c r="F3584" s="94"/>
      <c r="G3584" s="1"/>
      <c r="H3584" s="1"/>
      <c r="I3584" s="1"/>
    </row>
    <row r="3585" spans="1:9">
      <c r="A3585" s="18">
        <v>5</v>
      </c>
      <c r="B3585" s="18">
        <v>30</v>
      </c>
      <c r="C3585" s="18">
        <v>6</v>
      </c>
      <c r="D3585" s="18">
        <v>0.888665182</v>
      </c>
      <c r="E3585" s="101">
        <f t="shared" si="55"/>
        <v>0.81675143629591984</v>
      </c>
      <c r="F3585" s="94"/>
      <c r="G3585" s="1"/>
      <c r="H3585" s="1"/>
      <c r="I3585" s="1"/>
    </row>
    <row r="3586" spans="1:9">
      <c r="A3586" s="18">
        <v>5</v>
      </c>
      <c r="B3586" s="18">
        <v>30</v>
      </c>
      <c r="C3586" s="18">
        <v>7</v>
      </c>
      <c r="D3586" s="18">
        <v>0.81816834100000002</v>
      </c>
      <c r="E3586" s="101">
        <f t="shared" si="55"/>
        <v>0.7519594344178997</v>
      </c>
      <c r="F3586" s="94"/>
      <c r="G3586" s="1"/>
      <c r="H3586" s="1"/>
      <c r="I3586" s="1"/>
    </row>
    <row r="3587" spans="1:9">
      <c r="A3587" s="18">
        <v>5</v>
      </c>
      <c r="B3587" s="18">
        <v>30</v>
      </c>
      <c r="C3587" s="18">
        <v>8</v>
      </c>
      <c r="D3587" s="18">
        <v>0.74492762000000001</v>
      </c>
      <c r="E3587" s="101">
        <f t="shared" si="55"/>
        <v>0.68464559644635792</v>
      </c>
      <c r="F3587" s="94"/>
      <c r="G3587" s="1"/>
      <c r="H3587" s="1"/>
      <c r="I3587" s="1"/>
    </row>
    <row r="3588" spans="1:9">
      <c r="A3588" s="18">
        <v>5</v>
      </c>
      <c r="B3588" s="18">
        <v>30</v>
      </c>
      <c r="C3588" s="18">
        <v>9</v>
      </c>
      <c r="D3588" s="18">
        <v>0.74967334500000005</v>
      </c>
      <c r="E3588" s="101">
        <f t="shared" ref="E3588:E3651" si="56">D3588/H$15</f>
        <v>0.68900728157651248</v>
      </c>
      <c r="F3588" s="94"/>
      <c r="G3588" s="1"/>
      <c r="H3588" s="1"/>
      <c r="I3588" s="1"/>
    </row>
    <row r="3589" spans="1:9">
      <c r="A3589" s="18">
        <v>5</v>
      </c>
      <c r="B3589" s="18">
        <v>30</v>
      </c>
      <c r="C3589" s="18">
        <v>10</v>
      </c>
      <c r="D3589" s="18">
        <v>0.764984518</v>
      </c>
      <c r="E3589" s="101">
        <f t="shared" si="56"/>
        <v>0.7030794234724973</v>
      </c>
      <c r="F3589" s="94"/>
      <c r="G3589" s="1"/>
      <c r="H3589" s="1"/>
      <c r="I3589" s="1"/>
    </row>
    <row r="3590" spans="1:9">
      <c r="A3590" s="18">
        <v>5</v>
      </c>
      <c r="B3590" s="18">
        <v>30</v>
      </c>
      <c r="C3590" s="18">
        <v>11</v>
      </c>
      <c r="D3590" s="18">
        <v>0.74999764400000002</v>
      </c>
      <c r="E3590" s="101">
        <f t="shared" si="56"/>
        <v>0.6893053372215453</v>
      </c>
      <c r="F3590" s="94"/>
      <c r="G3590" s="1"/>
      <c r="H3590" s="1"/>
      <c r="I3590" s="1"/>
    </row>
    <row r="3591" spans="1:9">
      <c r="A3591" s="18">
        <v>5</v>
      </c>
      <c r="B3591" s="18">
        <v>30</v>
      </c>
      <c r="C3591" s="18">
        <v>12</v>
      </c>
      <c r="D3591" s="18">
        <v>0.72829759100000002</v>
      </c>
      <c r="E3591" s="101">
        <f t="shared" si="56"/>
        <v>0.669361324769567</v>
      </c>
      <c r="F3591" s="94"/>
      <c r="G3591" s="1"/>
      <c r="H3591" s="1"/>
      <c r="I3591" s="1"/>
    </row>
    <row r="3592" spans="1:9">
      <c r="A3592" s="18">
        <v>5</v>
      </c>
      <c r="B3592" s="18">
        <v>30</v>
      </c>
      <c r="C3592" s="18">
        <v>13</v>
      </c>
      <c r="D3592" s="18">
        <v>0.72133564800000005</v>
      </c>
      <c r="E3592" s="101">
        <f t="shared" si="56"/>
        <v>0.66296276537978294</v>
      </c>
      <c r="F3592" s="94"/>
      <c r="G3592" s="1"/>
      <c r="H3592" s="1"/>
      <c r="I3592" s="1"/>
    </row>
    <row r="3593" spans="1:9">
      <c r="A3593" s="18">
        <v>5</v>
      </c>
      <c r="B3593" s="18">
        <v>30</v>
      </c>
      <c r="C3593" s="18">
        <v>14</v>
      </c>
      <c r="D3593" s="18">
        <v>0.74877936499999997</v>
      </c>
      <c r="E3593" s="101">
        <f t="shared" si="56"/>
        <v>0.68818564541498684</v>
      </c>
      <c r="F3593" s="94"/>
      <c r="G3593" s="1"/>
      <c r="H3593" s="1"/>
      <c r="I3593" s="1"/>
    </row>
    <row r="3594" spans="1:9">
      <c r="A3594" s="18">
        <v>5</v>
      </c>
      <c r="B3594" s="18">
        <v>30</v>
      </c>
      <c r="C3594" s="18">
        <v>15</v>
      </c>
      <c r="D3594" s="18">
        <v>0.86513635600000005</v>
      </c>
      <c r="E3594" s="101">
        <f t="shared" si="56"/>
        <v>0.7951266412447543</v>
      </c>
      <c r="F3594" s="94"/>
      <c r="G3594" s="1"/>
      <c r="H3594" s="1"/>
      <c r="I3594" s="1"/>
    </row>
    <row r="3595" spans="1:9">
      <c r="A3595" s="18">
        <v>5</v>
      </c>
      <c r="B3595" s="18">
        <v>30</v>
      </c>
      <c r="C3595" s="18">
        <v>16</v>
      </c>
      <c r="D3595" s="18">
        <v>1.057851976</v>
      </c>
      <c r="E3595" s="101">
        <f t="shared" si="56"/>
        <v>0.97224707154834489</v>
      </c>
      <c r="F3595" s="94"/>
      <c r="G3595" s="1"/>
      <c r="H3595" s="1"/>
      <c r="I3595" s="1"/>
    </row>
    <row r="3596" spans="1:9">
      <c r="A3596" s="18">
        <v>5</v>
      </c>
      <c r="B3596" s="18">
        <v>30</v>
      </c>
      <c r="C3596" s="18">
        <v>17</v>
      </c>
      <c r="D3596" s="18">
        <v>1.155231772</v>
      </c>
      <c r="E3596" s="101">
        <f t="shared" si="56"/>
        <v>1.0617465701898969</v>
      </c>
      <c r="F3596" s="94"/>
      <c r="G3596" s="1"/>
      <c r="H3596" s="1"/>
      <c r="I3596" s="1"/>
    </row>
    <row r="3597" spans="1:9">
      <c r="A3597" s="18">
        <v>5</v>
      </c>
      <c r="B3597" s="18">
        <v>30</v>
      </c>
      <c r="C3597" s="18">
        <v>18</v>
      </c>
      <c r="D3597" s="18">
        <v>1.2190267509999999</v>
      </c>
      <c r="E3597" s="101">
        <f t="shared" si="56"/>
        <v>1.1203790470575661</v>
      </c>
      <c r="F3597" s="94"/>
      <c r="G3597" s="1"/>
      <c r="H3597" s="1"/>
      <c r="I3597" s="1"/>
    </row>
    <row r="3598" spans="1:9">
      <c r="A3598" s="18">
        <v>5</v>
      </c>
      <c r="B3598" s="18">
        <v>30</v>
      </c>
      <c r="C3598" s="18">
        <v>19</v>
      </c>
      <c r="D3598" s="18">
        <v>1.4311242129999999</v>
      </c>
      <c r="E3598" s="101">
        <f t="shared" si="56"/>
        <v>1.3153128761666932</v>
      </c>
      <c r="F3598" s="94"/>
      <c r="G3598" s="1"/>
      <c r="H3598" s="1"/>
      <c r="I3598" s="1"/>
    </row>
    <row r="3599" spans="1:9">
      <c r="A3599" s="18">
        <v>5</v>
      </c>
      <c r="B3599" s="18">
        <v>30</v>
      </c>
      <c r="C3599" s="18">
        <v>20</v>
      </c>
      <c r="D3599" s="18">
        <v>1.5647830620000001</v>
      </c>
      <c r="E3599" s="101">
        <f t="shared" si="56"/>
        <v>1.4381556060334402</v>
      </c>
      <c r="F3599" s="94"/>
      <c r="G3599" s="1"/>
      <c r="H3599" s="1"/>
      <c r="I3599" s="1"/>
    </row>
    <row r="3600" spans="1:9">
      <c r="A3600" s="18">
        <v>5</v>
      </c>
      <c r="B3600" s="18">
        <v>30</v>
      </c>
      <c r="C3600" s="18">
        <v>21</v>
      </c>
      <c r="D3600" s="18">
        <v>1.2835017609999999</v>
      </c>
      <c r="E3600" s="101">
        <f t="shared" si="56"/>
        <v>1.179636524552272</v>
      </c>
      <c r="F3600" s="94"/>
      <c r="G3600" s="1"/>
      <c r="H3600" s="1"/>
      <c r="I3600" s="1"/>
    </row>
    <row r="3601" spans="1:9">
      <c r="A3601" s="18">
        <v>5</v>
      </c>
      <c r="B3601" s="18">
        <v>30</v>
      </c>
      <c r="C3601" s="18">
        <v>22</v>
      </c>
      <c r="D3601" s="18">
        <v>0.98328697099999995</v>
      </c>
      <c r="E3601" s="101">
        <f t="shared" si="56"/>
        <v>0.90371611504783189</v>
      </c>
      <c r="F3601" s="94"/>
      <c r="G3601" s="1"/>
      <c r="H3601" s="1"/>
      <c r="I3601" s="1"/>
    </row>
    <row r="3602" spans="1:9">
      <c r="A3602" s="18">
        <v>5</v>
      </c>
      <c r="B3602" s="18">
        <v>30</v>
      </c>
      <c r="C3602" s="18">
        <v>23</v>
      </c>
      <c r="D3602" s="18">
        <v>0.67248467700000003</v>
      </c>
      <c r="E3602" s="101">
        <f t="shared" si="56"/>
        <v>0.61806497762252577</v>
      </c>
      <c r="F3602" s="94"/>
      <c r="G3602" s="1"/>
      <c r="H3602" s="1"/>
      <c r="I3602" s="1"/>
    </row>
    <row r="3603" spans="1:9">
      <c r="A3603" s="18">
        <v>5</v>
      </c>
      <c r="B3603" s="18">
        <v>31</v>
      </c>
      <c r="C3603" s="18">
        <v>0</v>
      </c>
      <c r="D3603" s="18">
        <v>0.55167285300000002</v>
      </c>
      <c r="E3603" s="101">
        <f t="shared" si="56"/>
        <v>0.50702964871331913</v>
      </c>
      <c r="F3603" s="94"/>
      <c r="G3603" s="1"/>
      <c r="H3603" s="1"/>
      <c r="I3603" s="1"/>
    </row>
    <row r="3604" spans="1:9">
      <c r="A3604" s="18">
        <v>5</v>
      </c>
      <c r="B3604" s="18">
        <v>31</v>
      </c>
      <c r="C3604" s="18">
        <v>1</v>
      </c>
      <c r="D3604" s="18">
        <v>0.49669910299999998</v>
      </c>
      <c r="E3604" s="101">
        <f t="shared" si="56"/>
        <v>0.45650455762105574</v>
      </c>
      <c r="F3604" s="94"/>
      <c r="G3604" s="1"/>
      <c r="H3604" s="1"/>
      <c r="I3604" s="1"/>
    </row>
    <row r="3605" spans="1:9">
      <c r="A3605" s="18">
        <v>5</v>
      </c>
      <c r="B3605" s="18">
        <v>31</v>
      </c>
      <c r="C3605" s="18">
        <v>2</v>
      </c>
      <c r="D3605" s="18">
        <v>0.48457668399999998</v>
      </c>
      <c r="E3605" s="101">
        <f t="shared" si="56"/>
        <v>0.44536312513312132</v>
      </c>
      <c r="F3605" s="94"/>
      <c r="G3605" s="1"/>
      <c r="H3605" s="1"/>
      <c r="I3605" s="1"/>
    </row>
    <row r="3606" spans="1:9">
      <c r="A3606" s="18">
        <v>5</v>
      </c>
      <c r="B3606" s="18">
        <v>31</v>
      </c>
      <c r="C3606" s="18">
        <v>3</v>
      </c>
      <c r="D3606" s="18">
        <v>0.49149901099999999</v>
      </c>
      <c r="E3606" s="101">
        <f t="shared" si="56"/>
        <v>0.45172527438154325</v>
      </c>
      <c r="F3606" s="94"/>
      <c r="G3606" s="1"/>
      <c r="H3606" s="1"/>
      <c r="I3606" s="1"/>
    </row>
    <row r="3607" spans="1:9">
      <c r="A3607" s="18">
        <v>5</v>
      </c>
      <c r="B3607" s="18">
        <v>31</v>
      </c>
      <c r="C3607" s="18">
        <v>4</v>
      </c>
      <c r="D3607" s="18">
        <v>0.55172229399999995</v>
      </c>
      <c r="E3607" s="101">
        <f t="shared" si="56"/>
        <v>0.50707508878296492</v>
      </c>
      <c r="F3607" s="94"/>
      <c r="G3607" s="1"/>
      <c r="H3607" s="1"/>
      <c r="I3607" s="1"/>
    </row>
    <row r="3608" spans="1:9">
      <c r="A3608" s="18">
        <v>5</v>
      </c>
      <c r="B3608" s="18">
        <v>31</v>
      </c>
      <c r="C3608" s="18">
        <v>5</v>
      </c>
      <c r="D3608" s="18">
        <v>0.69429655800000001</v>
      </c>
      <c r="E3608" s="101">
        <f t="shared" si="56"/>
        <v>0.63811176858036667</v>
      </c>
      <c r="F3608" s="94"/>
      <c r="G3608" s="1"/>
      <c r="H3608" s="1"/>
      <c r="I3608" s="1"/>
    </row>
    <row r="3609" spans="1:9">
      <c r="A3609" s="18">
        <v>5</v>
      </c>
      <c r="B3609" s="18">
        <v>31</v>
      </c>
      <c r="C3609" s="18">
        <v>6</v>
      </c>
      <c r="D3609" s="18">
        <v>0.88890244299999999</v>
      </c>
      <c r="E3609" s="101">
        <f t="shared" si="56"/>
        <v>0.81696949734574165</v>
      </c>
      <c r="F3609" s="94"/>
      <c r="G3609" s="1"/>
      <c r="H3609" s="1"/>
      <c r="I3609" s="1"/>
    </row>
    <row r="3610" spans="1:9">
      <c r="A3610" s="18">
        <v>5</v>
      </c>
      <c r="B3610" s="18">
        <v>31</v>
      </c>
      <c r="C3610" s="18">
        <v>7</v>
      </c>
      <c r="D3610" s="18">
        <v>0.81993931600000003</v>
      </c>
      <c r="E3610" s="101">
        <f t="shared" si="56"/>
        <v>0.75358709622370923</v>
      </c>
      <c r="F3610" s="94"/>
      <c r="G3610" s="1"/>
      <c r="H3610" s="1"/>
      <c r="I3610" s="1"/>
    </row>
    <row r="3611" spans="1:9">
      <c r="A3611" s="18">
        <v>5</v>
      </c>
      <c r="B3611" s="18">
        <v>31</v>
      </c>
      <c r="C3611" s="18">
        <v>8</v>
      </c>
      <c r="D3611" s="18">
        <v>0.75067041899999998</v>
      </c>
      <c r="E3611" s="101">
        <f t="shared" si="56"/>
        <v>0.68992366902826396</v>
      </c>
      <c r="F3611" s="94"/>
      <c r="G3611" s="1"/>
      <c r="H3611" s="1"/>
      <c r="I3611" s="1"/>
    </row>
    <row r="3612" spans="1:9">
      <c r="A3612" s="18">
        <v>5</v>
      </c>
      <c r="B3612" s="18">
        <v>31</v>
      </c>
      <c r="C3612" s="18">
        <v>9</v>
      </c>
      <c r="D3612" s="18">
        <v>0.75683330800000004</v>
      </c>
      <c r="E3612" s="101">
        <f t="shared" si="56"/>
        <v>0.69558783652850742</v>
      </c>
      <c r="F3612" s="94"/>
      <c r="G3612" s="1"/>
      <c r="H3612" s="1"/>
      <c r="I3612" s="1"/>
    </row>
    <row r="3613" spans="1:9">
      <c r="A3613" s="18">
        <v>5</v>
      </c>
      <c r="B3613" s="18">
        <v>31</v>
      </c>
      <c r="C3613" s="18">
        <v>10</v>
      </c>
      <c r="D3613" s="18">
        <v>0.76508869999999995</v>
      </c>
      <c r="E3613" s="101">
        <f t="shared" si="56"/>
        <v>0.70317517471814039</v>
      </c>
      <c r="F3613" s="94"/>
      <c r="G3613" s="1"/>
      <c r="H3613" s="1"/>
      <c r="I3613" s="1"/>
    </row>
    <row r="3614" spans="1:9">
      <c r="A3614" s="18">
        <v>5</v>
      </c>
      <c r="B3614" s="18">
        <v>31</v>
      </c>
      <c r="C3614" s="18">
        <v>11</v>
      </c>
      <c r="D3614" s="18">
        <v>0.74999764400000002</v>
      </c>
      <c r="E3614" s="101">
        <f t="shared" si="56"/>
        <v>0.6893053372215453</v>
      </c>
      <c r="F3614" s="94"/>
      <c r="G3614" s="1"/>
      <c r="H3614" s="1"/>
      <c r="I3614" s="1"/>
    </row>
    <row r="3615" spans="1:9">
      <c r="A3615" s="18">
        <v>5</v>
      </c>
      <c r="B3615" s="18">
        <v>31</v>
      </c>
      <c r="C3615" s="18">
        <v>12</v>
      </c>
      <c r="D3615" s="18">
        <v>0.72829759100000002</v>
      </c>
      <c r="E3615" s="101">
        <f t="shared" si="56"/>
        <v>0.669361324769567</v>
      </c>
      <c r="F3615" s="94"/>
      <c r="G3615" s="1"/>
      <c r="H3615" s="1"/>
      <c r="I3615" s="1"/>
    </row>
    <row r="3616" spans="1:9">
      <c r="A3616" s="18">
        <v>5</v>
      </c>
      <c r="B3616" s="18">
        <v>31</v>
      </c>
      <c r="C3616" s="18">
        <v>13</v>
      </c>
      <c r="D3616" s="18">
        <v>0.72133564800000005</v>
      </c>
      <c r="E3616" s="101">
        <f t="shared" si="56"/>
        <v>0.66296276537978294</v>
      </c>
      <c r="F3616" s="94"/>
      <c r="G3616" s="1"/>
      <c r="H3616" s="1"/>
      <c r="I3616" s="1"/>
    </row>
    <row r="3617" spans="1:9">
      <c r="A3617" s="18">
        <v>5</v>
      </c>
      <c r="B3617" s="18">
        <v>31</v>
      </c>
      <c r="C3617" s="18">
        <v>14</v>
      </c>
      <c r="D3617" s="18">
        <v>0.74877936499999997</v>
      </c>
      <c r="E3617" s="101">
        <f t="shared" si="56"/>
        <v>0.68818564541498684</v>
      </c>
      <c r="F3617" s="94"/>
      <c r="G3617" s="1"/>
      <c r="H3617" s="1"/>
      <c r="I3617" s="1"/>
    </row>
    <row r="3618" spans="1:9">
      <c r="A3618" s="18">
        <v>5</v>
      </c>
      <c r="B3618" s="18">
        <v>31</v>
      </c>
      <c r="C3618" s="18">
        <v>15</v>
      </c>
      <c r="D3618" s="18">
        <v>0.86513635600000005</v>
      </c>
      <c r="E3618" s="101">
        <f t="shared" si="56"/>
        <v>0.7951266412447543</v>
      </c>
      <c r="F3618" s="94"/>
      <c r="G3618" s="1"/>
      <c r="H3618" s="1"/>
      <c r="I3618" s="1"/>
    </row>
    <row r="3619" spans="1:9">
      <c r="A3619" s="18">
        <v>5</v>
      </c>
      <c r="B3619" s="18">
        <v>31</v>
      </c>
      <c r="C3619" s="18">
        <v>16</v>
      </c>
      <c r="D3619" s="18">
        <v>1.057851976</v>
      </c>
      <c r="E3619" s="101">
        <f t="shared" si="56"/>
        <v>0.97224707154834489</v>
      </c>
      <c r="F3619" s="94"/>
      <c r="G3619" s="1"/>
      <c r="H3619" s="1"/>
      <c r="I3619" s="1"/>
    </row>
    <row r="3620" spans="1:9">
      <c r="A3620" s="18">
        <v>5</v>
      </c>
      <c r="B3620" s="18">
        <v>31</v>
      </c>
      <c r="C3620" s="18">
        <v>17</v>
      </c>
      <c r="D3620" s="18">
        <v>1.155231772</v>
      </c>
      <c r="E3620" s="101">
        <f t="shared" si="56"/>
        <v>1.0617465701898969</v>
      </c>
      <c r="F3620" s="94"/>
      <c r="G3620" s="1"/>
      <c r="H3620" s="1"/>
      <c r="I3620" s="1"/>
    </row>
    <row r="3621" spans="1:9">
      <c r="A3621" s="18">
        <v>5</v>
      </c>
      <c r="B3621" s="18">
        <v>31</v>
      </c>
      <c r="C3621" s="18">
        <v>18</v>
      </c>
      <c r="D3621" s="18">
        <v>1.2190267509999999</v>
      </c>
      <c r="E3621" s="101">
        <f t="shared" si="56"/>
        <v>1.1203790470575661</v>
      </c>
      <c r="F3621" s="94"/>
      <c r="G3621" s="1"/>
      <c r="H3621" s="1"/>
      <c r="I3621" s="1"/>
    </row>
    <row r="3622" spans="1:9">
      <c r="A3622" s="18">
        <v>5</v>
      </c>
      <c r="B3622" s="18">
        <v>31</v>
      </c>
      <c r="C3622" s="18">
        <v>19</v>
      </c>
      <c r="D3622" s="18">
        <v>1.4311242129999999</v>
      </c>
      <c r="E3622" s="101">
        <f t="shared" si="56"/>
        <v>1.3153128761666932</v>
      </c>
      <c r="F3622" s="94"/>
      <c r="G3622" s="1"/>
      <c r="H3622" s="1"/>
      <c r="I3622" s="1"/>
    </row>
    <row r="3623" spans="1:9">
      <c r="A3623" s="18">
        <v>5</v>
      </c>
      <c r="B3623" s="18">
        <v>31</v>
      </c>
      <c r="C3623" s="18">
        <v>20</v>
      </c>
      <c r="D3623" s="18">
        <v>1.5647830620000001</v>
      </c>
      <c r="E3623" s="101">
        <f t="shared" si="56"/>
        <v>1.4381556060334402</v>
      </c>
      <c r="F3623" s="94"/>
      <c r="G3623" s="1"/>
      <c r="H3623" s="1"/>
      <c r="I3623" s="1"/>
    </row>
    <row r="3624" spans="1:9">
      <c r="A3624" s="18">
        <v>5</v>
      </c>
      <c r="B3624" s="18">
        <v>31</v>
      </c>
      <c r="C3624" s="18">
        <v>21</v>
      </c>
      <c r="D3624" s="18">
        <v>1.2835017609999999</v>
      </c>
      <c r="E3624" s="101">
        <f t="shared" si="56"/>
        <v>1.179636524552272</v>
      </c>
      <c r="F3624" s="94"/>
      <c r="G3624" s="1"/>
      <c r="H3624" s="1"/>
      <c r="I3624" s="1"/>
    </row>
    <row r="3625" spans="1:9">
      <c r="A3625" s="18">
        <v>5</v>
      </c>
      <c r="B3625" s="18">
        <v>31</v>
      </c>
      <c r="C3625" s="18">
        <v>22</v>
      </c>
      <c r="D3625" s="18">
        <v>0.98328697099999995</v>
      </c>
      <c r="E3625" s="101">
        <f t="shared" si="56"/>
        <v>0.90371611504783189</v>
      </c>
      <c r="F3625" s="94"/>
      <c r="G3625" s="1"/>
      <c r="H3625" s="1"/>
      <c r="I3625" s="1"/>
    </row>
    <row r="3626" spans="1:9">
      <c r="A3626" s="18">
        <v>5</v>
      </c>
      <c r="B3626" s="18">
        <v>31</v>
      </c>
      <c r="C3626" s="18">
        <v>23</v>
      </c>
      <c r="D3626" s="18">
        <v>0.67248467700000003</v>
      </c>
      <c r="E3626" s="101">
        <f t="shared" si="56"/>
        <v>0.61806497762252577</v>
      </c>
      <c r="F3626" s="94"/>
      <c r="G3626" s="1"/>
      <c r="H3626" s="1"/>
      <c r="I3626" s="1"/>
    </row>
    <row r="3627" spans="1:9">
      <c r="A3627" s="18">
        <v>6</v>
      </c>
      <c r="B3627" s="18">
        <v>1</v>
      </c>
      <c r="C3627" s="18">
        <v>0</v>
      </c>
      <c r="D3627" s="18">
        <v>0.51046334199999999</v>
      </c>
      <c r="E3627" s="101">
        <f t="shared" si="56"/>
        <v>0.46915494856747447</v>
      </c>
      <c r="F3627" s="94"/>
      <c r="G3627" s="1"/>
      <c r="H3627" s="1"/>
      <c r="I3627" s="1"/>
    </row>
    <row r="3628" spans="1:9">
      <c r="A3628" s="18">
        <v>6</v>
      </c>
      <c r="B3628" s="18">
        <v>1</v>
      </c>
      <c r="C3628" s="18">
        <v>1</v>
      </c>
      <c r="D3628" s="18">
        <v>0.45507432799999997</v>
      </c>
      <c r="E3628" s="101">
        <f t="shared" si="56"/>
        <v>0.41824819802088353</v>
      </c>
      <c r="F3628" s="94"/>
      <c r="G3628" s="1"/>
      <c r="H3628" s="1"/>
      <c r="I3628" s="1"/>
    </row>
    <row r="3629" spans="1:9">
      <c r="A3629" s="18">
        <v>6</v>
      </c>
      <c r="B3629" s="18">
        <v>1</v>
      </c>
      <c r="C3629" s="18">
        <v>2</v>
      </c>
      <c r="D3629" s="18">
        <v>0.44350366000000002</v>
      </c>
      <c r="E3629" s="101">
        <f t="shared" si="56"/>
        <v>0.407613867004747</v>
      </c>
      <c r="F3629" s="94"/>
      <c r="G3629" s="1"/>
      <c r="H3629" s="1"/>
      <c r="I3629" s="1"/>
    </row>
    <row r="3630" spans="1:9">
      <c r="A3630" s="18">
        <v>6</v>
      </c>
      <c r="B3630" s="18">
        <v>1</v>
      </c>
      <c r="C3630" s="18">
        <v>3</v>
      </c>
      <c r="D3630" s="18">
        <v>0.444275584</v>
      </c>
      <c r="E3630" s="101">
        <f t="shared" si="56"/>
        <v>0.40832332434422819</v>
      </c>
      <c r="F3630" s="94"/>
      <c r="G3630" s="1"/>
      <c r="H3630" s="1"/>
      <c r="I3630" s="1"/>
    </row>
    <row r="3631" spans="1:9">
      <c r="A3631" s="18">
        <v>6</v>
      </c>
      <c r="B3631" s="18">
        <v>1</v>
      </c>
      <c r="C3631" s="18">
        <v>4</v>
      </c>
      <c r="D3631" s="18">
        <v>0.49702801400000002</v>
      </c>
      <c r="E3631" s="101">
        <f t="shared" si="56"/>
        <v>0.45680685204769117</v>
      </c>
      <c r="F3631" s="94"/>
      <c r="G3631" s="1"/>
      <c r="H3631" s="1"/>
      <c r="I3631" s="1"/>
    </row>
    <row r="3632" spans="1:9">
      <c r="A3632" s="18">
        <v>6</v>
      </c>
      <c r="B3632" s="18">
        <v>1</v>
      </c>
      <c r="C3632" s="18">
        <v>5</v>
      </c>
      <c r="D3632" s="18">
        <v>0.62128739499999996</v>
      </c>
      <c r="E3632" s="101">
        <f t="shared" si="56"/>
        <v>0.57101075016439706</v>
      </c>
      <c r="F3632" s="94"/>
      <c r="G3632" s="1"/>
      <c r="H3632" s="1"/>
      <c r="I3632" s="1"/>
    </row>
    <row r="3633" spans="1:9">
      <c r="A3633" s="18">
        <v>6</v>
      </c>
      <c r="B3633" s="18">
        <v>1</v>
      </c>
      <c r="C3633" s="18">
        <v>6</v>
      </c>
      <c r="D3633" s="18">
        <v>0.79530025900000001</v>
      </c>
      <c r="E3633" s="101">
        <f t="shared" si="56"/>
        <v>0.73094191376203488</v>
      </c>
      <c r="F3633" s="94"/>
      <c r="G3633" s="1"/>
      <c r="H3633" s="1"/>
      <c r="I3633" s="1"/>
    </row>
    <row r="3634" spans="1:9">
      <c r="A3634" s="18">
        <v>6</v>
      </c>
      <c r="B3634" s="18">
        <v>1</v>
      </c>
      <c r="C3634" s="18">
        <v>7</v>
      </c>
      <c r="D3634" s="18">
        <v>0.73787076699999998</v>
      </c>
      <c r="E3634" s="101">
        <f t="shared" si="56"/>
        <v>0.67815980748981564</v>
      </c>
      <c r="F3634" s="94"/>
      <c r="G3634" s="1"/>
      <c r="H3634" s="1"/>
      <c r="I3634" s="1"/>
    </row>
    <row r="3635" spans="1:9">
      <c r="A3635" s="18">
        <v>6</v>
      </c>
      <c r="B3635" s="18">
        <v>1</v>
      </c>
      <c r="C3635" s="18">
        <v>8</v>
      </c>
      <c r="D3635" s="18">
        <v>0.69099465000000004</v>
      </c>
      <c r="E3635" s="101">
        <f t="shared" si="56"/>
        <v>0.63507706197078895</v>
      </c>
      <c r="F3635" s="94"/>
      <c r="G3635" s="1"/>
      <c r="H3635" s="1"/>
      <c r="I3635" s="1"/>
    </row>
    <row r="3636" spans="1:9">
      <c r="A3636" s="18">
        <v>6</v>
      </c>
      <c r="B3636" s="18">
        <v>1</v>
      </c>
      <c r="C3636" s="18">
        <v>9</v>
      </c>
      <c r="D3636" s="18">
        <v>0.705302121</v>
      </c>
      <c r="E3636" s="101">
        <f t="shared" si="56"/>
        <v>0.64822672477485299</v>
      </c>
      <c r="F3636" s="94"/>
      <c r="G3636" s="1"/>
      <c r="H3636" s="1"/>
      <c r="I3636" s="1"/>
    </row>
    <row r="3637" spans="1:9">
      <c r="A3637" s="18">
        <v>6</v>
      </c>
      <c r="B3637" s="18">
        <v>1</v>
      </c>
      <c r="C3637" s="18">
        <v>10</v>
      </c>
      <c r="D3637" s="18">
        <v>0.71560412799999995</v>
      </c>
      <c r="E3637" s="101">
        <f t="shared" si="56"/>
        <v>0.65769505906363868</v>
      </c>
      <c r="F3637" s="94"/>
      <c r="G3637" s="1"/>
      <c r="H3637" s="1"/>
      <c r="I3637" s="1"/>
    </row>
    <row r="3638" spans="1:9">
      <c r="A3638" s="18">
        <v>6</v>
      </c>
      <c r="B3638" s="18">
        <v>1</v>
      </c>
      <c r="C3638" s="18">
        <v>11</v>
      </c>
      <c r="D3638" s="18">
        <v>0.70032091500000004</v>
      </c>
      <c r="E3638" s="101">
        <f t="shared" si="56"/>
        <v>0.64364861455134947</v>
      </c>
      <c r="F3638" s="94"/>
      <c r="G3638" s="1"/>
      <c r="H3638" s="1"/>
      <c r="I3638" s="1"/>
    </row>
    <row r="3639" spans="1:9">
      <c r="A3639" s="18">
        <v>6</v>
      </c>
      <c r="B3639" s="18">
        <v>1</v>
      </c>
      <c r="C3639" s="18">
        <v>12</v>
      </c>
      <c r="D3639" s="18">
        <v>0.678774078</v>
      </c>
      <c r="E3639" s="101">
        <f t="shared" si="56"/>
        <v>0.62384541935045534</v>
      </c>
      <c r="F3639" s="94"/>
      <c r="G3639" s="1"/>
      <c r="H3639" s="1"/>
      <c r="I3639" s="1"/>
    </row>
    <row r="3640" spans="1:9">
      <c r="A3640" s="18">
        <v>6</v>
      </c>
      <c r="B3640" s="18">
        <v>1</v>
      </c>
      <c r="C3640" s="18">
        <v>13</v>
      </c>
      <c r="D3640" s="18">
        <v>0.66987937900000005</v>
      </c>
      <c r="E3640" s="101">
        <f t="shared" si="56"/>
        <v>0.61567050901209819</v>
      </c>
      <c r="F3640" s="94"/>
      <c r="G3640" s="1"/>
      <c r="H3640" s="1"/>
      <c r="I3640" s="1"/>
    </row>
    <row r="3641" spans="1:9">
      <c r="A3641" s="18">
        <v>6</v>
      </c>
      <c r="B3641" s="18">
        <v>1</v>
      </c>
      <c r="C3641" s="18">
        <v>14</v>
      </c>
      <c r="D3641" s="18">
        <v>0.69727391800000005</v>
      </c>
      <c r="E3641" s="101">
        <f t="shared" si="56"/>
        <v>0.64084819069482057</v>
      </c>
      <c r="F3641" s="94"/>
      <c r="G3641" s="1"/>
      <c r="H3641" s="1"/>
      <c r="I3641" s="1"/>
    </row>
    <row r="3642" spans="1:9">
      <c r="A3642" s="18">
        <v>6</v>
      </c>
      <c r="B3642" s="18">
        <v>1</v>
      </c>
      <c r="C3642" s="18">
        <v>15</v>
      </c>
      <c r="D3642" s="18">
        <v>0.79642692800000003</v>
      </c>
      <c r="E3642" s="101">
        <f t="shared" si="56"/>
        <v>0.73197740895484653</v>
      </c>
      <c r="F3642" s="94"/>
      <c r="G3642" s="1"/>
      <c r="H3642" s="1"/>
      <c r="I3642" s="1"/>
    </row>
    <row r="3643" spans="1:9">
      <c r="A3643" s="18">
        <v>6</v>
      </c>
      <c r="B3643" s="18">
        <v>1</v>
      </c>
      <c r="C3643" s="18">
        <v>16</v>
      </c>
      <c r="D3643" s="18">
        <v>1.1275639989999999</v>
      </c>
      <c r="E3643" s="101">
        <f t="shared" si="56"/>
        <v>1.0363177655122997</v>
      </c>
      <c r="F3643" s="94"/>
      <c r="G3643" s="1"/>
      <c r="H3643" s="1"/>
      <c r="I3643" s="1"/>
    </row>
    <row r="3644" spans="1:9">
      <c r="A3644" s="18">
        <v>6</v>
      </c>
      <c r="B3644" s="18">
        <v>1</v>
      </c>
      <c r="C3644" s="18">
        <v>17</v>
      </c>
      <c r="D3644" s="18">
        <v>1.176977653</v>
      </c>
      <c r="E3644" s="101">
        <f t="shared" si="56"/>
        <v>1.081732702087512</v>
      </c>
      <c r="F3644" s="94"/>
      <c r="G3644" s="1"/>
      <c r="H3644" s="1"/>
      <c r="I3644" s="1"/>
    </row>
    <row r="3645" spans="1:9">
      <c r="A3645" s="18">
        <v>6</v>
      </c>
      <c r="B3645" s="18">
        <v>1</v>
      </c>
      <c r="C3645" s="18">
        <v>18</v>
      </c>
      <c r="D3645" s="18">
        <v>1.1993123670000001</v>
      </c>
      <c r="E3645" s="101">
        <f t="shared" si="56"/>
        <v>1.1022600166580054</v>
      </c>
      <c r="F3645" s="94"/>
      <c r="G3645" s="1"/>
      <c r="H3645" s="1"/>
      <c r="I3645" s="1"/>
    </row>
    <row r="3646" spans="1:9">
      <c r="A3646" s="18">
        <v>6</v>
      </c>
      <c r="B3646" s="18">
        <v>1</v>
      </c>
      <c r="C3646" s="18">
        <v>19</v>
      </c>
      <c r="D3646" s="18">
        <v>1.364536561</v>
      </c>
      <c r="E3646" s="101">
        <f t="shared" si="56"/>
        <v>1.2541137186975386</v>
      </c>
      <c r="F3646" s="94"/>
      <c r="G3646" s="1"/>
      <c r="H3646" s="1"/>
      <c r="I3646" s="1"/>
    </row>
    <row r="3647" spans="1:9">
      <c r="A3647" s="18">
        <v>6</v>
      </c>
      <c r="B3647" s="18">
        <v>1</v>
      </c>
      <c r="C3647" s="18">
        <v>20</v>
      </c>
      <c r="D3647" s="18">
        <v>1.4971842360000001</v>
      </c>
      <c r="E3647" s="101">
        <f t="shared" si="56"/>
        <v>1.3760271021314858</v>
      </c>
      <c r="F3647" s="94"/>
      <c r="G3647" s="1"/>
      <c r="H3647" s="1"/>
      <c r="I3647" s="1"/>
    </row>
    <row r="3648" spans="1:9">
      <c r="A3648" s="18">
        <v>6</v>
      </c>
      <c r="B3648" s="18">
        <v>1</v>
      </c>
      <c r="C3648" s="18">
        <v>21</v>
      </c>
      <c r="D3648" s="18">
        <v>1.2192517899999999</v>
      </c>
      <c r="E3648" s="101">
        <f t="shared" si="56"/>
        <v>1.1205858751523261</v>
      </c>
      <c r="F3648" s="94"/>
      <c r="G3648" s="1"/>
      <c r="H3648" s="1"/>
      <c r="I3648" s="1"/>
    </row>
    <row r="3649" spans="1:9">
      <c r="A3649" s="18">
        <v>6</v>
      </c>
      <c r="B3649" s="18">
        <v>1</v>
      </c>
      <c r="C3649" s="18">
        <v>22</v>
      </c>
      <c r="D3649" s="18">
        <v>0.92691849599999998</v>
      </c>
      <c r="E3649" s="101">
        <f t="shared" si="56"/>
        <v>0.85190916474687961</v>
      </c>
      <c r="F3649" s="94"/>
      <c r="G3649" s="1"/>
      <c r="H3649" s="1"/>
      <c r="I3649" s="1"/>
    </row>
    <row r="3650" spans="1:9">
      <c r="A3650" s="18">
        <v>6</v>
      </c>
      <c r="B3650" s="18">
        <v>1</v>
      </c>
      <c r="C3650" s="18">
        <v>23</v>
      </c>
      <c r="D3650" s="18">
        <v>0.62648183499999999</v>
      </c>
      <c r="E3650" s="101">
        <f t="shared" si="56"/>
        <v>0.57578483878257025</v>
      </c>
      <c r="F3650" s="94"/>
      <c r="G3650" s="1"/>
      <c r="H3650" s="1"/>
      <c r="I3650" s="1"/>
    </row>
    <row r="3651" spans="1:9">
      <c r="A3651" s="18">
        <v>6</v>
      </c>
      <c r="B3651" s="18">
        <v>2</v>
      </c>
      <c r="C3651" s="18">
        <v>0</v>
      </c>
      <c r="D3651" s="18">
        <v>0.51046334199999999</v>
      </c>
      <c r="E3651" s="101">
        <f t="shared" si="56"/>
        <v>0.46915494856747447</v>
      </c>
      <c r="F3651" s="94"/>
      <c r="G3651" s="1"/>
      <c r="H3651" s="1"/>
      <c r="I3651" s="1"/>
    </row>
    <row r="3652" spans="1:9">
      <c r="A3652" s="18">
        <v>6</v>
      </c>
      <c r="B3652" s="18">
        <v>2</v>
      </c>
      <c r="C3652" s="18">
        <v>1</v>
      </c>
      <c r="D3652" s="18">
        <v>0.45507432799999997</v>
      </c>
      <c r="E3652" s="101">
        <f t="shared" ref="E3652:E3715" si="57">D3652/H$15</f>
        <v>0.41824819802088353</v>
      </c>
      <c r="F3652" s="94"/>
      <c r="G3652" s="1"/>
      <c r="H3652" s="1"/>
      <c r="I3652" s="1"/>
    </row>
    <row r="3653" spans="1:9">
      <c r="A3653" s="18">
        <v>6</v>
      </c>
      <c r="B3653" s="18">
        <v>2</v>
      </c>
      <c r="C3653" s="18">
        <v>2</v>
      </c>
      <c r="D3653" s="18">
        <v>0.44350366000000002</v>
      </c>
      <c r="E3653" s="101">
        <f t="shared" si="57"/>
        <v>0.407613867004747</v>
      </c>
      <c r="F3653" s="94"/>
      <c r="G3653" s="1"/>
      <c r="H3653" s="1"/>
      <c r="I3653" s="1"/>
    </row>
    <row r="3654" spans="1:9">
      <c r="A3654" s="18">
        <v>6</v>
      </c>
      <c r="B3654" s="18">
        <v>2</v>
      </c>
      <c r="C3654" s="18">
        <v>3</v>
      </c>
      <c r="D3654" s="18">
        <v>0.44204636800000002</v>
      </c>
      <c r="E3654" s="101">
        <f t="shared" si="57"/>
        <v>0.40627450392604081</v>
      </c>
      <c r="F3654" s="94"/>
      <c r="G3654" s="1"/>
      <c r="H3654" s="1"/>
      <c r="I3654" s="1"/>
    </row>
    <row r="3655" spans="1:9">
      <c r="A3655" s="18">
        <v>6</v>
      </c>
      <c r="B3655" s="18">
        <v>2</v>
      </c>
      <c r="C3655" s="18">
        <v>4</v>
      </c>
      <c r="D3655" s="18">
        <v>0.489775925</v>
      </c>
      <c r="E3655" s="101">
        <f t="shared" si="57"/>
        <v>0.4501416262383876</v>
      </c>
      <c r="F3655" s="94"/>
      <c r="G3655" s="1"/>
      <c r="H3655" s="1"/>
      <c r="I3655" s="1"/>
    </row>
    <row r="3656" spans="1:9">
      <c r="A3656" s="18">
        <v>6</v>
      </c>
      <c r="B3656" s="18">
        <v>2</v>
      </c>
      <c r="C3656" s="18">
        <v>5</v>
      </c>
      <c r="D3656" s="18">
        <v>0.62211373999999997</v>
      </c>
      <c r="E3656" s="101">
        <f t="shared" si="57"/>
        <v>0.5717702245753411</v>
      </c>
      <c r="F3656" s="94"/>
      <c r="G3656" s="1"/>
      <c r="H3656" s="1"/>
      <c r="I3656" s="1"/>
    </row>
    <row r="3657" spans="1:9">
      <c r="A3657" s="18">
        <v>6</v>
      </c>
      <c r="B3657" s="18">
        <v>2</v>
      </c>
      <c r="C3657" s="18">
        <v>6</v>
      </c>
      <c r="D3657" s="18">
        <v>0.80068695400000001</v>
      </c>
      <c r="E3657" s="101">
        <f t="shared" si="57"/>
        <v>0.73589269946541591</v>
      </c>
      <c r="F3657" s="94"/>
      <c r="G3657" s="1"/>
      <c r="H3657" s="1"/>
      <c r="I3657" s="1"/>
    </row>
    <row r="3658" spans="1:9">
      <c r="A3658" s="18">
        <v>6</v>
      </c>
      <c r="B3658" s="18">
        <v>2</v>
      </c>
      <c r="C3658" s="18">
        <v>7</v>
      </c>
      <c r="D3658" s="18">
        <v>0.751002752</v>
      </c>
      <c r="E3658" s="101">
        <f t="shared" si="57"/>
        <v>0.69022910853526442</v>
      </c>
      <c r="F3658" s="94"/>
      <c r="G3658" s="1"/>
      <c r="H3658" s="1"/>
      <c r="I3658" s="1"/>
    </row>
    <row r="3659" spans="1:9">
      <c r="A3659" s="18">
        <v>6</v>
      </c>
      <c r="B3659" s="18">
        <v>2</v>
      </c>
      <c r="C3659" s="18">
        <v>8</v>
      </c>
      <c r="D3659" s="18">
        <v>0.71254258400000003</v>
      </c>
      <c r="E3659" s="101">
        <f t="shared" si="57"/>
        <v>0.6548812653987901</v>
      </c>
      <c r="F3659" s="94"/>
      <c r="G3659" s="1"/>
      <c r="H3659" s="1"/>
      <c r="I3659" s="1"/>
    </row>
    <row r="3660" spans="1:9">
      <c r="A3660" s="18">
        <v>6</v>
      </c>
      <c r="B3660" s="18">
        <v>2</v>
      </c>
      <c r="C3660" s="18">
        <v>9</v>
      </c>
      <c r="D3660" s="18">
        <v>0.73521139400000002</v>
      </c>
      <c r="E3660" s="101">
        <f t="shared" si="57"/>
        <v>0.67571563980845306</v>
      </c>
      <c r="F3660" s="94"/>
      <c r="G3660" s="1"/>
      <c r="H3660" s="1"/>
      <c r="I3660" s="1"/>
    </row>
    <row r="3661" spans="1:9">
      <c r="A3661" s="18">
        <v>6</v>
      </c>
      <c r="B3661" s="18">
        <v>2</v>
      </c>
      <c r="C3661" s="18">
        <v>10</v>
      </c>
      <c r="D3661" s="18">
        <v>0.73350507300000001</v>
      </c>
      <c r="E3661" s="101">
        <f t="shared" si="57"/>
        <v>0.67414739998567141</v>
      </c>
      <c r="F3661" s="94"/>
      <c r="G3661" s="1"/>
      <c r="H3661" s="1"/>
      <c r="I3661" s="1"/>
    </row>
    <row r="3662" spans="1:9">
      <c r="A3662" s="18">
        <v>6</v>
      </c>
      <c r="B3662" s="18">
        <v>2</v>
      </c>
      <c r="C3662" s="18">
        <v>11</v>
      </c>
      <c r="D3662" s="18">
        <v>0.710696518</v>
      </c>
      <c r="E3662" s="101">
        <f t="shared" si="57"/>
        <v>0.65318458920674694</v>
      </c>
      <c r="F3662" s="94"/>
      <c r="G3662" s="1"/>
      <c r="H3662" s="1"/>
      <c r="I3662" s="1"/>
    </row>
    <row r="3663" spans="1:9">
      <c r="A3663" s="18">
        <v>6</v>
      </c>
      <c r="B3663" s="18">
        <v>2</v>
      </c>
      <c r="C3663" s="18">
        <v>12</v>
      </c>
      <c r="D3663" s="18">
        <v>0.68160729200000003</v>
      </c>
      <c r="E3663" s="101">
        <f t="shared" si="57"/>
        <v>0.62644936023922271</v>
      </c>
      <c r="F3663" s="94"/>
      <c r="G3663" s="1"/>
      <c r="H3663" s="1"/>
      <c r="I3663" s="1"/>
    </row>
    <row r="3664" spans="1:9">
      <c r="A3664" s="18">
        <v>6</v>
      </c>
      <c r="B3664" s="18">
        <v>2</v>
      </c>
      <c r="C3664" s="18">
        <v>13</v>
      </c>
      <c r="D3664" s="18">
        <v>0.66987937900000005</v>
      </c>
      <c r="E3664" s="101">
        <f t="shared" si="57"/>
        <v>0.61567050901209819</v>
      </c>
      <c r="F3664" s="94"/>
      <c r="G3664" s="1"/>
      <c r="H3664" s="1"/>
      <c r="I3664" s="1"/>
    </row>
    <row r="3665" spans="1:9">
      <c r="A3665" s="18">
        <v>6</v>
      </c>
      <c r="B3665" s="18">
        <v>2</v>
      </c>
      <c r="C3665" s="18">
        <v>14</v>
      </c>
      <c r="D3665" s="18">
        <v>0.69727391800000005</v>
      </c>
      <c r="E3665" s="101">
        <f t="shared" si="57"/>
        <v>0.64084819069482057</v>
      </c>
      <c r="F3665" s="94"/>
      <c r="G3665" s="1"/>
      <c r="H3665" s="1"/>
      <c r="I3665" s="1"/>
    </row>
    <row r="3666" spans="1:9">
      <c r="A3666" s="18">
        <v>6</v>
      </c>
      <c r="B3666" s="18">
        <v>2</v>
      </c>
      <c r="C3666" s="18">
        <v>15</v>
      </c>
      <c r="D3666" s="18">
        <v>0.79642692800000003</v>
      </c>
      <c r="E3666" s="101">
        <f t="shared" si="57"/>
        <v>0.73197740895484653</v>
      </c>
      <c r="F3666" s="94"/>
      <c r="G3666" s="1"/>
      <c r="H3666" s="1"/>
      <c r="I3666" s="1"/>
    </row>
    <row r="3667" spans="1:9">
      <c r="A3667" s="18">
        <v>6</v>
      </c>
      <c r="B3667" s="18">
        <v>2</v>
      </c>
      <c r="C3667" s="18">
        <v>16</v>
      </c>
      <c r="D3667" s="18">
        <v>0.96883807799999999</v>
      </c>
      <c r="E3667" s="101">
        <f t="shared" si="57"/>
        <v>0.89043647458293063</v>
      </c>
      <c r="F3667" s="94"/>
      <c r="G3667" s="1"/>
      <c r="H3667" s="1"/>
      <c r="I3667" s="1"/>
    </row>
    <row r="3668" spans="1:9">
      <c r="A3668" s="18">
        <v>6</v>
      </c>
      <c r="B3668" s="18">
        <v>2</v>
      </c>
      <c r="C3668" s="18">
        <v>17</v>
      </c>
      <c r="D3668" s="18">
        <v>1.048962001</v>
      </c>
      <c r="E3668" s="101">
        <f t="shared" si="57"/>
        <v>0.96407650292817715</v>
      </c>
      <c r="F3668" s="94"/>
      <c r="G3668" s="1"/>
      <c r="H3668" s="1"/>
      <c r="I3668" s="1"/>
    </row>
    <row r="3669" spans="1:9">
      <c r="A3669" s="18">
        <v>6</v>
      </c>
      <c r="B3669" s="18">
        <v>2</v>
      </c>
      <c r="C3669" s="18">
        <v>18</v>
      </c>
      <c r="D3669" s="18">
        <v>1.087965922</v>
      </c>
      <c r="E3669" s="101">
        <f t="shared" si="57"/>
        <v>0.99992409676124194</v>
      </c>
      <c r="F3669" s="94"/>
      <c r="G3669" s="1"/>
      <c r="H3669" s="1"/>
      <c r="I3669" s="1"/>
    </row>
    <row r="3670" spans="1:9">
      <c r="A3670" s="18">
        <v>6</v>
      </c>
      <c r="B3670" s="18">
        <v>2</v>
      </c>
      <c r="C3670" s="18">
        <v>19</v>
      </c>
      <c r="D3670" s="18">
        <v>1.269353797</v>
      </c>
      <c r="E3670" s="101">
        <f t="shared" si="57"/>
        <v>1.1666334609106239</v>
      </c>
      <c r="F3670" s="94"/>
      <c r="G3670" s="1"/>
      <c r="H3670" s="1"/>
      <c r="I3670" s="1"/>
    </row>
    <row r="3671" spans="1:9">
      <c r="A3671" s="18">
        <v>6</v>
      </c>
      <c r="B3671" s="18">
        <v>2</v>
      </c>
      <c r="C3671" s="18">
        <v>20</v>
      </c>
      <c r="D3671" s="18">
        <v>1.443198964</v>
      </c>
      <c r="E3671" s="101">
        <f t="shared" si="57"/>
        <v>1.3264104981079179</v>
      </c>
      <c r="F3671" s="94"/>
      <c r="G3671" s="1"/>
      <c r="H3671" s="1"/>
      <c r="I3671" s="1"/>
    </row>
    <row r="3672" spans="1:9">
      <c r="A3672" s="18">
        <v>6</v>
      </c>
      <c r="B3672" s="18">
        <v>2</v>
      </c>
      <c r="C3672" s="18">
        <v>21</v>
      </c>
      <c r="D3672" s="18">
        <v>1.2192517899999999</v>
      </c>
      <c r="E3672" s="101">
        <f t="shared" si="57"/>
        <v>1.1205858751523261</v>
      </c>
      <c r="F3672" s="94"/>
      <c r="G3672" s="1"/>
      <c r="H3672" s="1"/>
      <c r="I3672" s="1"/>
    </row>
    <row r="3673" spans="1:9">
      <c r="A3673" s="18">
        <v>6</v>
      </c>
      <c r="B3673" s="18">
        <v>2</v>
      </c>
      <c r="C3673" s="18">
        <v>22</v>
      </c>
      <c r="D3673" s="18">
        <v>0.92691849599999998</v>
      </c>
      <c r="E3673" s="101">
        <f t="shared" si="57"/>
        <v>0.85190916474687961</v>
      </c>
      <c r="F3673" s="94"/>
      <c r="G3673" s="1"/>
      <c r="H3673" s="1"/>
      <c r="I3673" s="1"/>
    </row>
    <row r="3674" spans="1:9">
      <c r="A3674" s="18">
        <v>6</v>
      </c>
      <c r="B3674" s="18">
        <v>2</v>
      </c>
      <c r="C3674" s="18">
        <v>23</v>
      </c>
      <c r="D3674" s="18">
        <v>0.64311604300000003</v>
      </c>
      <c r="E3674" s="101">
        <f t="shared" si="57"/>
        <v>0.59107295128076542</v>
      </c>
      <c r="F3674" s="94"/>
      <c r="G3674" s="1"/>
      <c r="H3674" s="1"/>
      <c r="I3674" s="1"/>
    </row>
    <row r="3675" spans="1:9">
      <c r="A3675" s="18">
        <v>6</v>
      </c>
      <c r="B3675" s="18">
        <v>3</v>
      </c>
      <c r="C3675" s="18">
        <v>0</v>
      </c>
      <c r="D3675" s="18">
        <v>0.55082676699999999</v>
      </c>
      <c r="E3675" s="101">
        <f t="shared" si="57"/>
        <v>0.50625203080983083</v>
      </c>
      <c r="F3675" s="94"/>
      <c r="G3675" s="1"/>
      <c r="H3675" s="1"/>
      <c r="I3675" s="1"/>
    </row>
    <row r="3676" spans="1:9">
      <c r="A3676" s="18">
        <v>6</v>
      </c>
      <c r="B3676" s="18">
        <v>3</v>
      </c>
      <c r="C3676" s="18">
        <v>1</v>
      </c>
      <c r="D3676" s="18">
        <v>0.51097871399999995</v>
      </c>
      <c r="E3676" s="101">
        <f t="shared" si="57"/>
        <v>0.46962861494909114</v>
      </c>
      <c r="F3676" s="94"/>
      <c r="G3676" s="1"/>
      <c r="H3676" s="1"/>
      <c r="I3676" s="1"/>
    </row>
    <row r="3677" spans="1:9">
      <c r="A3677" s="18">
        <v>6</v>
      </c>
      <c r="B3677" s="18">
        <v>3</v>
      </c>
      <c r="C3677" s="18">
        <v>2</v>
      </c>
      <c r="D3677" s="18">
        <v>0.51192372600000002</v>
      </c>
      <c r="E3677" s="101">
        <f t="shared" si="57"/>
        <v>0.47049715343124465</v>
      </c>
      <c r="F3677" s="94"/>
      <c r="G3677" s="1"/>
      <c r="H3677" s="1"/>
      <c r="I3677" s="1"/>
    </row>
    <row r="3678" spans="1:9">
      <c r="A3678" s="18">
        <v>6</v>
      </c>
      <c r="B3678" s="18">
        <v>3</v>
      </c>
      <c r="C3678" s="18">
        <v>3</v>
      </c>
      <c r="D3678" s="18">
        <v>0.52332761000000005</v>
      </c>
      <c r="E3678" s="101">
        <f t="shared" si="57"/>
        <v>0.48097819716403722</v>
      </c>
      <c r="F3678" s="94"/>
      <c r="G3678" s="1"/>
      <c r="H3678" s="1"/>
      <c r="I3678" s="1"/>
    </row>
    <row r="3679" spans="1:9">
      <c r="A3679" s="18">
        <v>6</v>
      </c>
      <c r="B3679" s="18">
        <v>3</v>
      </c>
      <c r="C3679" s="18">
        <v>4</v>
      </c>
      <c r="D3679" s="18">
        <v>0.57710649400000003</v>
      </c>
      <c r="E3679" s="101">
        <f t="shared" si="57"/>
        <v>0.53040511479181895</v>
      </c>
      <c r="F3679" s="94"/>
      <c r="G3679" s="1"/>
      <c r="H3679" s="1"/>
      <c r="I3679" s="1"/>
    </row>
    <row r="3680" spans="1:9">
      <c r="A3680" s="18">
        <v>6</v>
      </c>
      <c r="B3680" s="18">
        <v>3</v>
      </c>
      <c r="C3680" s="18">
        <v>5</v>
      </c>
      <c r="D3680" s="18">
        <v>0.70813679900000004</v>
      </c>
      <c r="E3680" s="101">
        <f t="shared" si="57"/>
        <v>0.6508320111918654</v>
      </c>
      <c r="F3680" s="94"/>
      <c r="G3680" s="1"/>
      <c r="H3680" s="1"/>
      <c r="I3680" s="1"/>
    </row>
    <row r="3681" spans="1:9">
      <c r="A3681" s="18">
        <v>6</v>
      </c>
      <c r="B3681" s="18">
        <v>3</v>
      </c>
      <c r="C3681" s="18">
        <v>6</v>
      </c>
      <c r="D3681" s="18">
        <v>0.89066841299999999</v>
      </c>
      <c r="E3681" s="101">
        <f t="shared" si="57"/>
        <v>0.81859255917281737</v>
      </c>
      <c r="F3681" s="94"/>
      <c r="G3681" s="1"/>
      <c r="H3681" s="1"/>
      <c r="I3681" s="1"/>
    </row>
    <row r="3682" spans="1:9">
      <c r="A3682" s="18">
        <v>6</v>
      </c>
      <c r="B3682" s="18">
        <v>3</v>
      </c>
      <c r="C3682" s="18">
        <v>7</v>
      </c>
      <c r="D3682" s="18">
        <v>0.84054620000000002</v>
      </c>
      <c r="E3682" s="101">
        <f t="shared" si="57"/>
        <v>0.77252640255132388</v>
      </c>
      <c r="F3682" s="94"/>
      <c r="G3682" s="1"/>
      <c r="H3682" s="1"/>
      <c r="I3682" s="1"/>
    </row>
    <row r="3683" spans="1:9">
      <c r="A3683" s="18">
        <v>6</v>
      </c>
      <c r="B3683" s="18">
        <v>3</v>
      </c>
      <c r="C3683" s="18">
        <v>8</v>
      </c>
      <c r="D3683" s="18">
        <v>0.79567481500000004</v>
      </c>
      <c r="E3683" s="101">
        <f t="shared" si="57"/>
        <v>0.73128615944327646</v>
      </c>
      <c r="F3683" s="94"/>
      <c r="G3683" s="1"/>
      <c r="H3683" s="1"/>
      <c r="I3683" s="1"/>
    </row>
    <row r="3684" spans="1:9">
      <c r="A3684" s="18">
        <v>6</v>
      </c>
      <c r="B3684" s="18">
        <v>3</v>
      </c>
      <c r="C3684" s="18">
        <v>9</v>
      </c>
      <c r="D3684" s="18">
        <v>0.80251550800000004</v>
      </c>
      <c r="E3684" s="101">
        <f t="shared" si="57"/>
        <v>0.73757328078681239</v>
      </c>
      <c r="F3684" s="94"/>
      <c r="G3684" s="1"/>
      <c r="H3684" s="1"/>
      <c r="I3684" s="1"/>
    </row>
    <row r="3685" spans="1:9">
      <c r="A3685" s="18">
        <v>6</v>
      </c>
      <c r="B3685" s="18">
        <v>3</v>
      </c>
      <c r="C3685" s="18">
        <v>10</v>
      </c>
      <c r="D3685" s="18">
        <v>0.795622932</v>
      </c>
      <c r="E3685" s="101">
        <f t="shared" si="57"/>
        <v>0.73123847498840222</v>
      </c>
      <c r="F3685" s="94"/>
      <c r="G3685" s="1"/>
      <c r="H3685" s="1"/>
      <c r="I3685" s="1"/>
    </row>
    <row r="3686" spans="1:9">
      <c r="A3686" s="18">
        <v>6</v>
      </c>
      <c r="B3686" s="18">
        <v>3</v>
      </c>
      <c r="C3686" s="18">
        <v>11</v>
      </c>
      <c r="D3686" s="18">
        <v>0.76125826100000005</v>
      </c>
      <c r="E3686" s="101">
        <f t="shared" si="57"/>
        <v>0.6996547075970444</v>
      </c>
      <c r="F3686" s="94"/>
      <c r="G3686" s="1"/>
      <c r="H3686" s="1"/>
      <c r="I3686" s="1"/>
    </row>
    <row r="3687" spans="1:9">
      <c r="A3687" s="18">
        <v>6</v>
      </c>
      <c r="B3687" s="18">
        <v>3</v>
      </c>
      <c r="C3687" s="18">
        <v>12</v>
      </c>
      <c r="D3687" s="18">
        <v>0.724020408</v>
      </c>
      <c r="E3687" s="101">
        <f t="shared" si="57"/>
        <v>0.66543026566056895</v>
      </c>
      <c r="F3687" s="94"/>
      <c r="G3687" s="1"/>
      <c r="H3687" s="1"/>
      <c r="I3687" s="1"/>
    </row>
    <row r="3688" spans="1:9">
      <c r="A3688" s="18">
        <v>6</v>
      </c>
      <c r="B3688" s="18">
        <v>3</v>
      </c>
      <c r="C3688" s="18">
        <v>13</v>
      </c>
      <c r="D3688" s="18">
        <v>0.70900495100000005</v>
      </c>
      <c r="E3688" s="101">
        <f t="shared" si="57"/>
        <v>0.65162990944115584</v>
      </c>
      <c r="F3688" s="94"/>
      <c r="G3688" s="1"/>
      <c r="H3688" s="1"/>
      <c r="I3688" s="1"/>
    </row>
    <row r="3689" spans="1:9">
      <c r="A3689" s="18">
        <v>6</v>
      </c>
      <c r="B3689" s="18">
        <v>3</v>
      </c>
      <c r="C3689" s="18">
        <v>14</v>
      </c>
      <c r="D3689" s="18">
        <v>0.73433289099999999</v>
      </c>
      <c r="E3689" s="101">
        <f t="shared" si="57"/>
        <v>0.6749082281965505</v>
      </c>
      <c r="F3689" s="94"/>
      <c r="G3689" s="1"/>
      <c r="H3689" s="1"/>
      <c r="I3689" s="1"/>
    </row>
    <row r="3690" spans="1:9">
      <c r="A3690" s="18">
        <v>6</v>
      </c>
      <c r="B3690" s="18">
        <v>3</v>
      </c>
      <c r="C3690" s="18">
        <v>15</v>
      </c>
      <c r="D3690" s="18">
        <v>0.83234484799999997</v>
      </c>
      <c r="E3690" s="101">
        <f t="shared" si="57"/>
        <v>0.76498873126494227</v>
      </c>
      <c r="F3690" s="94"/>
      <c r="G3690" s="1"/>
      <c r="H3690" s="1"/>
      <c r="I3690" s="1"/>
    </row>
    <row r="3691" spans="1:9">
      <c r="A3691" s="18">
        <v>6</v>
      </c>
      <c r="B3691" s="18">
        <v>3</v>
      </c>
      <c r="C3691" s="18">
        <v>16</v>
      </c>
      <c r="D3691" s="18">
        <v>1.0041900079999999</v>
      </c>
      <c r="E3691" s="101">
        <f t="shared" si="57"/>
        <v>0.92292760868852308</v>
      </c>
      <c r="F3691" s="94"/>
      <c r="G3691" s="1"/>
      <c r="H3691" s="1"/>
      <c r="I3691" s="1"/>
    </row>
    <row r="3692" spans="1:9">
      <c r="A3692" s="18">
        <v>6</v>
      </c>
      <c r="B3692" s="18">
        <v>3</v>
      </c>
      <c r="C3692" s="18">
        <v>17</v>
      </c>
      <c r="D3692" s="18">
        <v>1.083272317</v>
      </c>
      <c r="E3692" s="101">
        <f t="shared" si="57"/>
        <v>0.9956103139071325</v>
      </c>
      <c r="F3692" s="94"/>
      <c r="G3692" s="1"/>
      <c r="H3692" s="1"/>
      <c r="I3692" s="1"/>
    </row>
    <row r="3693" spans="1:9">
      <c r="A3693" s="18">
        <v>6</v>
      </c>
      <c r="B3693" s="18">
        <v>3</v>
      </c>
      <c r="C3693" s="18">
        <v>18</v>
      </c>
      <c r="D3693" s="18">
        <v>1.1222106759999999</v>
      </c>
      <c r="E3693" s="101">
        <f t="shared" si="57"/>
        <v>1.0313976512355527</v>
      </c>
      <c r="F3693" s="94"/>
      <c r="G3693" s="1"/>
      <c r="H3693" s="1"/>
      <c r="I3693" s="1"/>
    </row>
    <row r="3694" spans="1:9">
      <c r="A3694" s="18">
        <v>6</v>
      </c>
      <c r="B3694" s="18">
        <v>3</v>
      </c>
      <c r="C3694" s="18">
        <v>19</v>
      </c>
      <c r="D3694" s="18">
        <v>1.304209167</v>
      </c>
      <c r="E3694" s="101">
        <f t="shared" si="57"/>
        <v>1.1986682183049173</v>
      </c>
      <c r="F3694" s="94"/>
      <c r="G3694" s="1"/>
      <c r="H3694" s="1"/>
      <c r="I3694" s="1"/>
    </row>
    <row r="3695" spans="1:9">
      <c r="A3695" s="18">
        <v>6</v>
      </c>
      <c r="B3695" s="18">
        <v>3</v>
      </c>
      <c r="C3695" s="18">
        <v>20</v>
      </c>
      <c r="D3695" s="18">
        <v>1.478805822</v>
      </c>
      <c r="E3695" s="101">
        <f t="shared" si="57"/>
        <v>1.3591359305908626</v>
      </c>
      <c r="F3695" s="94"/>
      <c r="G3695" s="1"/>
      <c r="H3695" s="1"/>
      <c r="I3695" s="1"/>
    </row>
    <row r="3696" spans="1:9">
      <c r="A3696" s="18">
        <v>6</v>
      </c>
      <c r="B3696" s="18">
        <v>3</v>
      </c>
      <c r="C3696" s="18">
        <v>21</v>
      </c>
      <c r="D3696" s="18">
        <v>1.2475450020000001</v>
      </c>
      <c r="E3696" s="101">
        <f t="shared" si="57"/>
        <v>1.1465895062233868</v>
      </c>
      <c r="F3696" s="94"/>
      <c r="G3696" s="1"/>
      <c r="H3696" s="1"/>
      <c r="I3696" s="1"/>
    </row>
    <row r="3697" spans="1:9">
      <c r="A3697" s="18">
        <v>6</v>
      </c>
      <c r="B3697" s="18">
        <v>3</v>
      </c>
      <c r="C3697" s="18">
        <v>22</v>
      </c>
      <c r="D3697" s="18">
        <v>0.942453341</v>
      </c>
      <c r="E3697" s="101">
        <f t="shared" si="57"/>
        <v>0.86618687835981667</v>
      </c>
      <c r="F3697" s="94"/>
      <c r="G3697" s="1"/>
      <c r="H3697" s="1"/>
      <c r="I3697" s="1"/>
    </row>
    <row r="3698" spans="1:9">
      <c r="A3698" s="18">
        <v>6</v>
      </c>
      <c r="B3698" s="18">
        <v>3</v>
      </c>
      <c r="C3698" s="18">
        <v>23</v>
      </c>
      <c r="D3698" s="18">
        <v>0.63305551800000004</v>
      </c>
      <c r="E3698" s="101">
        <f t="shared" si="57"/>
        <v>0.58182655746442591</v>
      </c>
      <c r="F3698" s="94"/>
      <c r="G3698" s="1"/>
      <c r="H3698" s="1"/>
      <c r="I3698" s="1"/>
    </row>
    <row r="3699" spans="1:9">
      <c r="A3699" s="18">
        <v>6</v>
      </c>
      <c r="B3699" s="18">
        <v>4</v>
      </c>
      <c r="C3699" s="18">
        <v>0</v>
      </c>
      <c r="D3699" s="18">
        <v>0.51640973899999998</v>
      </c>
      <c r="E3699" s="101">
        <f t="shared" si="57"/>
        <v>0.47462014332125713</v>
      </c>
      <c r="F3699" s="94"/>
      <c r="G3699" s="1"/>
      <c r="H3699" s="1"/>
      <c r="I3699" s="1"/>
    </row>
    <row r="3700" spans="1:9">
      <c r="A3700" s="18">
        <v>6</v>
      </c>
      <c r="B3700" s="18">
        <v>4</v>
      </c>
      <c r="C3700" s="18">
        <v>1</v>
      </c>
      <c r="D3700" s="18">
        <v>0.474414526</v>
      </c>
      <c r="E3700" s="101">
        <f t="shared" si="57"/>
        <v>0.43602332279757078</v>
      </c>
      <c r="F3700" s="94"/>
      <c r="G3700" s="1"/>
      <c r="H3700" s="1"/>
      <c r="I3700" s="1"/>
    </row>
    <row r="3701" spans="1:9">
      <c r="A3701" s="18">
        <v>6</v>
      </c>
      <c r="B3701" s="18">
        <v>4</v>
      </c>
      <c r="C3701" s="18">
        <v>2</v>
      </c>
      <c r="D3701" s="18">
        <v>0.47858013799999999</v>
      </c>
      <c r="E3701" s="101">
        <f t="shared" si="57"/>
        <v>0.4398518396034104</v>
      </c>
      <c r="F3701" s="94"/>
      <c r="G3701" s="1"/>
      <c r="H3701" s="1"/>
      <c r="I3701" s="1"/>
    </row>
    <row r="3702" spans="1:9">
      <c r="A3702" s="18">
        <v>6</v>
      </c>
      <c r="B3702" s="18">
        <v>4</v>
      </c>
      <c r="C3702" s="18">
        <v>3</v>
      </c>
      <c r="D3702" s="18">
        <v>0.49307511799999998</v>
      </c>
      <c r="E3702" s="101">
        <f t="shared" si="57"/>
        <v>0.453173837554806</v>
      </c>
      <c r="F3702" s="94"/>
      <c r="G3702" s="1"/>
      <c r="H3702" s="1"/>
      <c r="I3702" s="1"/>
    </row>
    <row r="3703" spans="1:9">
      <c r="A3703" s="18">
        <v>6</v>
      </c>
      <c r="B3703" s="18">
        <v>4</v>
      </c>
      <c r="C3703" s="18">
        <v>4</v>
      </c>
      <c r="D3703" s="18">
        <v>0.54901354899999999</v>
      </c>
      <c r="E3703" s="101">
        <f t="shared" si="57"/>
        <v>0.50458554444824677</v>
      </c>
      <c r="F3703" s="94"/>
      <c r="G3703" s="1"/>
      <c r="H3703" s="1"/>
      <c r="I3703" s="1"/>
    </row>
    <row r="3704" spans="1:9">
      <c r="A3704" s="18">
        <v>6</v>
      </c>
      <c r="B3704" s="18">
        <v>4</v>
      </c>
      <c r="C3704" s="18">
        <v>5</v>
      </c>
      <c r="D3704" s="18">
        <v>0.68170863299999995</v>
      </c>
      <c r="E3704" s="101">
        <f t="shared" si="57"/>
        <v>0.62654250038804604</v>
      </c>
      <c r="F3704" s="94"/>
      <c r="G3704" s="1"/>
      <c r="H3704" s="1"/>
      <c r="I3704" s="1"/>
    </row>
    <row r="3705" spans="1:9">
      <c r="A3705" s="18">
        <v>6</v>
      </c>
      <c r="B3705" s="18">
        <v>4</v>
      </c>
      <c r="C3705" s="18">
        <v>6</v>
      </c>
      <c r="D3705" s="18">
        <v>0.86565350600000002</v>
      </c>
      <c r="E3705" s="101">
        <f t="shared" si="57"/>
        <v>0.79560194174469034</v>
      </c>
      <c r="F3705" s="94"/>
      <c r="G3705" s="1"/>
      <c r="H3705" s="1"/>
      <c r="I3705" s="1"/>
    </row>
    <row r="3706" spans="1:9">
      <c r="A3706" s="18">
        <v>6</v>
      </c>
      <c r="B3706" s="18">
        <v>4</v>
      </c>
      <c r="C3706" s="18">
        <v>7</v>
      </c>
      <c r="D3706" s="18">
        <v>0.81683087399999998</v>
      </c>
      <c r="E3706" s="101">
        <f t="shared" si="57"/>
        <v>0.75073019970118682</v>
      </c>
      <c r="F3706" s="94"/>
      <c r="G3706" s="1"/>
      <c r="H3706" s="1"/>
      <c r="I3706" s="1"/>
    </row>
    <row r="3707" spans="1:9">
      <c r="A3707" s="18">
        <v>6</v>
      </c>
      <c r="B3707" s="18">
        <v>4</v>
      </c>
      <c r="C3707" s="18">
        <v>8</v>
      </c>
      <c r="D3707" s="18">
        <v>0.77318740500000005</v>
      </c>
      <c r="E3707" s="101">
        <f t="shared" si="57"/>
        <v>0.71061850554156747</v>
      </c>
      <c r="F3707" s="94"/>
      <c r="G3707" s="1"/>
      <c r="H3707" s="1"/>
      <c r="I3707" s="1"/>
    </row>
    <row r="3708" spans="1:9">
      <c r="A3708" s="18">
        <v>6</v>
      </c>
      <c r="B3708" s="18">
        <v>4</v>
      </c>
      <c r="C3708" s="18">
        <v>9</v>
      </c>
      <c r="D3708" s="18">
        <v>0.77414228900000004</v>
      </c>
      <c r="E3708" s="101">
        <f t="shared" si="57"/>
        <v>0.71149611714860805</v>
      </c>
      <c r="F3708" s="94"/>
      <c r="G3708" s="1"/>
      <c r="H3708" s="1"/>
      <c r="I3708" s="1"/>
    </row>
    <row r="3709" spans="1:9">
      <c r="A3709" s="18">
        <v>6</v>
      </c>
      <c r="B3709" s="18">
        <v>4</v>
      </c>
      <c r="C3709" s="18">
        <v>10</v>
      </c>
      <c r="D3709" s="18">
        <v>0.77444806499999996</v>
      </c>
      <c r="E3709" s="101">
        <f t="shared" si="57"/>
        <v>0.7117771487364809</v>
      </c>
      <c r="F3709" s="94"/>
      <c r="G3709" s="1"/>
      <c r="H3709" s="1"/>
      <c r="I3709" s="1"/>
    </row>
    <row r="3710" spans="1:9">
      <c r="A3710" s="18">
        <v>6</v>
      </c>
      <c r="B3710" s="18">
        <v>4</v>
      </c>
      <c r="C3710" s="18">
        <v>11</v>
      </c>
      <c r="D3710" s="18">
        <v>0.74813142099999996</v>
      </c>
      <c r="E3710" s="101">
        <f t="shared" si="57"/>
        <v>0.68759013520106316</v>
      </c>
      <c r="F3710" s="94"/>
      <c r="G3710" s="1"/>
      <c r="H3710" s="1"/>
      <c r="I3710" s="1"/>
    </row>
    <row r="3711" spans="1:9">
      <c r="A3711" s="18">
        <v>6</v>
      </c>
      <c r="B3711" s="18">
        <v>4</v>
      </c>
      <c r="C3711" s="18">
        <v>12</v>
      </c>
      <c r="D3711" s="18">
        <v>0.72236210999999995</v>
      </c>
      <c r="E3711" s="101">
        <f t="shared" si="57"/>
        <v>0.66390616265671498</v>
      </c>
      <c r="F3711" s="94"/>
      <c r="G3711" s="1"/>
      <c r="H3711" s="1"/>
      <c r="I3711" s="1"/>
    </row>
    <row r="3712" spans="1:9">
      <c r="A3712" s="18">
        <v>6</v>
      </c>
      <c r="B3712" s="18">
        <v>4</v>
      </c>
      <c r="C3712" s="18">
        <v>13</v>
      </c>
      <c r="D3712" s="18">
        <v>0.70900495100000005</v>
      </c>
      <c r="E3712" s="101">
        <f t="shared" si="57"/>
        <v>0.65162990944115584</v>
      </c>
      <c r="F3712" s="94"/>
      <c r="G3712" s="1"/>
      <c r="H3712" s="1"/>
      <c r="I3712" s="1"/>
    </row>
    <row r="3713" spans="1:9">
      <c r="A3713" s="18">
        <v>6</v>
      </c>
      <c r="B3713" s="18">
        <v>4</v>
      </c>
      <c r="C3713" s="18">
        <v>14</v>
      </c>
      <c r="D3713" s="18">
        <v>0.73433289099999999</v>
      </c>
      <c r="E3713" s="101">
        <f t="shared" si="57"/>
        <v>0.6749082281965505</v>
      </c>
      <c r="F3713" s="94"/>
      <c r="G3713" s="1"/>
      <c r="H3713" s="1"/>
      <c r="I3713" s="1"/>
    </row>
    <row r="3714" spans="1:9">
      <c r="A3714" s="18">
        <v>6</v>
      </c>
      <c r="B3714" s="18">
        <v>4</v>
      </c>
      <c r="C3714" s="18">
        <v>15</v>
      </c>
      <c r="D3714" s="18">
        <v>0.83234484799999997</v>
      </c>
      <c r="E3714" s="101">
        <f t="shared" si="57"/>
        <v>0.76498873126494227</v>
      </c>
      <c r="F3714" s="94"/>
      <c r="G3714" s="1"/>
      <c r="H3714" s="1"/>
      <c r="I3714" s="1"/>
    </row>
    <row r="3715" spans="1:9">
      <c r="A3715" s="18">
        <v>6</v>
      </c>
      <c r="B3715" s="18">
        <v>4</v>
      </c>
      <c r="C3715" s="18">
        <v>16</v>
      </c>
      <c r="D3715" s="18">
        <v>1.0041900079999999</v>
      </c>
      <c r="E3715" s="101">
        <f t="shared" si="57"/>
        <v>0.92292760868852308</v>
      </c>
      <c r="F3715" s="94"/>
      <c r="G3715" s="1"/>
      <c r="H3715" s="1"/>
      <c r="I3715" s="1"/>
    </row>
    <row r="3716" spans="1:9">
      <c r="A3716" s="18">
        <v>6</v>
      </c>
      <c r="B3716" s="18">
        <v>4</v>
      </c>
      <c r="C3716" s="18">
        <v>17</v>
      </c>
      <c r="D3716" s="18">
        <v>1.083272317</v>
      </c>
      <c r="E3716" s="101">
        <f t="shared" ref="E3716:E3779" si="58">D3716/H$15</f>
        <v>0.9956103139071325</v>
      </c>
      <c r="F3716" s="94"/>
      <c r="G3716" s="1"/>
      <c r="H3716" s="1"/>
      <c r="I3716" s="1"/>
    </row>
    <row r="3717" spans="1:9">
      <c r="A3717" s="18">
        <v>6</v>
      </c>
      <c r="B3717" s="18">
        <v>4</v>
      </c>
      <c r="C3717" s="18">
        <v>18</v>
      </c>
      <c r="D3717" s="18">
        <v>1.1222106759999999</v>
      </c>
      <c r="E3717" s="101">
        <f t="shared" si="58"/>
        <v>1.0313976512355527</v>
      </c>
      <c r="F3717" s="94"/>
      <c r="G3717" s="1"/>
      <c r="H3717" s="1"/>
      <c r="I3717" s="1"/>
    </row>
    <row r="3718" spans="1:9">
      <c r="A3718" s="18">
        <v>6</v>
      </c>
      <c r="B3718" s="18">
        <v>4</v>
      </c>
      <c r="C3718" s="18">
        <v>19</v>
      </c>
      <c r="D3718" s="18">
        <v>1.304209167</v>
      </c>
      <c r="E3718" s="101">
        <f t="shared" si="58"/>
        <v>1.1986682183049173</v>
      </c>
      <c r="F3718" s="94"/>
      <c r="G3718" s="1"/>
      <c r="H3718" s="1"/>
      <c r="I3718" s="1"/>
    </row>
    <row r="3719" spans="1:9">
      <c r="A3719" s="18">
        <v>6</v>
      </c>
      <c r="B3719" s="18">
        <v>4</v>
      </c>
      <c r="C3719" s="18">
        <v>20</v>
      </c>
      <c r="D3719" s="18">
        <v>1.478805822</v>
      </c>
      <c r="E3719" s="101">
        <f t="shared" si="58"/>
        <v>1.3591359305908626</v>
      </c>
      <c r="F3719" s="94"/>
      <c r="G3719" s="1"/>
      <c r="H3719" s="1"/>
      <c r="I3719" s="1"/>
    </row>
    <row r="3720" spans="1:9">
      <c r="A3720" s="18">
        <v>6</v>
      </c>
      <c r="B3720" s="18">
        <v>4</v>
      </c>
      <c r="C3720" s="18">
        <v>21</v>
      </c>
      <c r="D3720" s="18">
        <v>1.2475450020000001</v>
      </c>
      <c r="E3720" s="101">
        <f t="shared" si="58"/>
        <v>1.1465895062233868</v>
      </c>
      <c r="F3720" s="94"/>
      <c r="G3720" s="1"/>
      <c r="H3720" s="1"/>
      <c r="I3720" s="1"/>
    </row>
    <row r="3721" spans="1:9">
      <c r="A3721" s="18">
        <v>6</v>
      </c>
      <c r="B3721" s="18">
        <v>4</v>
      </c>
      <c r="C3721" s="18">
        <v>22</v>
      </c>
      <c r="D3721" s="18">
        <v>0.942453341</v>
      </c>
      <c r="E3721" s="101">
        <f t="shared" si="58"/>
        <v>0.86618687835981667</v>
      </c>
      <c r="F3721" s="94"/>
      <c r="G3721" s="1"/>
      <c r="H3721" s="1"/>
      <c r="I3721" s="1"/>
    </row>
    <row r="3722" spans="1:9">
      <c r="A3722" s="18">
        <v>6</v>
      </c>
      <c r="B3722" s="18">
        <v>4</v>
      </c>
      <c r="C3722" s="18">
        <v>23</v>
      </c>
      <c r="D3722" s="18">
        <v>0.63305551800000004</v>
      </c>
      <c r="E3722" s="101">
        <f t="shared" si="58"/>
        <v>0.58182655746442591</v>
      </c>
      <c r="F3722" s="94"/>
      <c r="G3722" s="1"/>
      <c r="H3722" s="1"/>
      <c r="I3722" s="1"/>
    </row>
    <row r="3723" spans="1:9">
      <c r="A3723" s="18">
        <v>6</v>
      </c>
      <c r="B3723" s="18">
        <v>5</v>
      </c>
      <c r="C3723" s="18">
        <v>0</v>
      </c>
      <c r="D3723" s="18">
        <v>0.51046334199999999</v>
      </c>
      <c r="E3723" s="101">
        <f t="shared" si="58"/>
        <v>0.46915494856747447</v>
      </c>
      <c r="F3723" s="94"/>
      <c r="G3723" s="1"/>
      <c r="H3723" s="1"/>
      <c r="I3723" s="1"/>
    </row>
    <row r="3724" spans="1:9">
      <c r="A3724" s="18">
        <v>6</v>
      </c>
      <c r="B3724" s="18">
        <v>5</v>
      </c>
      <c r="C3724" s="18">
        <v>1</v>
      </c>
      <c r="D3724" s="18">
        <v>0.45507432799999997</v>
      </c>
      <c r="E3724" s="101">
        <f t="shared" si="58"/>
        <v>0.41824819802088353</v>
      </c>
      <c r="F3724" s="94"/>
      <c r="G3724" s="1"/>
      <c r="H3724" s="1"/>
      <c r="I3724" s="1"/>
    </row>
    <row r="3725" spans="1:9">
      <c r="A3725" s="18">
        <v>6</v>
      </c>
      <c r="B3725" s="18">
        <v>5</v>
      </c>
      <c r="C3725" s="18">
        <v>2</v>
      </c>
      <c r="D3725" s="18">
        <v>0.444735661</v>
      </c>
      <c r="E3725" s="101">
        <f t="shared" si="58"/>
        <v>0.4087461703813724</v>
      </c>
      <c r="F3725" s="94"/>
      <c r="G3725" s="1"/>
      <c r="H3725" s="1"/>
      <c r="I3725" s="1"/>
    </row>
    <row r="3726" spans="1:9">
      <c r="A3726" s="18">
        <v>6</v>
      </c>
      <c r="B3726" s="18">
        <v>5</v>
      </c>
      <c r="C3726" s="18">
        <v>3</v>
      </c>
      <c r="D3726" s="18">
        <v>0.45755073899999998</v>
      </c>
      <c r="E3726" s="101">
        <f t="shared" si="58"/>
        <v>0.42052420959653342</v>
      </c>
      <c r="F3726" s="94"/>
      <c r="G3726" s="1"/>
      <c r="H3726" s="1"/>
      <c r="I3726" s="1"/>
    </row>
    <row r="3727" spans="1:9">
      <c r="A3727" s="18">
        <v>6</v>
      </c>
      <c r="B3727" s="18">
        <v>5</v>
      </c>
      <c r="C3727" s="18">
        <v>4</v>
      </c>
      <c r="D3727" s="18">
        <v>0.51713879299999999</v>
      </c>
      <c r="E3727" s="101">
        <f t="shared" si="58"/>
        <v>0.47529019984389165</v>
      </c>
      <c r="F3727" s="94"/>
      <c r="G3727" s="1"/>
      <c r="H3727" s="1"/>
      <c r="I3727" s="1"/>
    </row>
    <row r="3728" spans="1:9">
      <c r="A3728" s="18">
        <v>6</v>
      </c>
      <c r="B3728" s="18">
        <v>5</v>
      </c>
      <c r="C3728" s="18">
        <v>5</v>
      </c>
      <c r="D3728" s="18">
        <v>0.65623453899999995</v>
      </c>
      <c r="E3728" s="101">
        <f t="shared" si="58"/>
        <v>0.60312985490101123</v>
      </c>
      <c r="F3728" s="94"/>
      <c r="G3728" s="1"/>
      <c r="H3728" s="1"/>
      <c r="I3728" s="1"/>
    </row>
    <row r="3729" spans="1:9">
      <c r="A3729" s="18">
        <v>6</v>
      </c>
      <c r="B3729" s="18">
        <v>5</v>
      </c>
      <c r="C3729" s="18">
        <v>6</v>
      </c>
      <c r="D3729" s="18">
        <v>0.83016667899999996</v>
      </c>
      <c r="E3729" s="101">
        <f t="shared" si="58"/>
        <v>0.76298682695353282</v>
      </c>
      <c r="F3729" s="94"/>
      <c r="G3729" s="1"/>
      <c r="H3729" s="1"/>
      <c r="I3729" s="1"/>
    </row>
    <row r="3730" spans="1:9">
      <c r="A3730" s="18">
        <v>6</v>
      </c>
      <c r="B3730" s="18">
        <v>5</v>
      </c>
      <c r="C3730" s="18">
        <v>7</v>
      </c>
      <c r="D3730" s="18">
        <v>0.77434667099999999</v>
      </c>
      <c r="E3730" s="101">
        <f t="shared" si="58"/>
        <v>0.71168395987659394</v>
      </c>
      <c r="F3730" s="94"/>
      <c r="G3730" s="1"/>
      <c r="H3730" s="1"/>
      <c r="I3730" s="1"/>
    </row>
    <row r="3731" spans="1:9">
      <c r="A3731" s="18">
        <v>6</v>
      </c>
      <c r="B3731" s="18">
        <v>5</v>
      </c>
      <c r="C3731" s="18">
        <v>8</v>
      </c>
      <c r="D3731" s="18">
        <v>0.72389203300000005</v>
      </c>
      <c r="E3731" s="101">
        <f t="shared" si="58"/>
        <v>0.66531227919304647</v>
      </c>
      <c r="F3731" s="94"/>
      <c r="G3731" s="1"/>
      <c r="H3731" s="1"/>
      <c r="I3731" s="1"/>
    </row>
    <row r="3732" spans="1:9">
      <c r="A3732" s="18">
        <v>6</v>
      </c>
      <c r="B3732" s="18">
        <v>5</v>
      </c>
      <c r="C3732" s="18">
        <v>9</v>
      </c>
      <c r="D3732" s="18">
        <v>0.72882231200000003</v>
      </c>
      <c r="E3732" s="101">
        <f t="shared" si="58"/>
        <v>0.66984358359897245</v>
      </c>
      <c r="F3732" s="94"/>
      <c r="G3732" s="1"/>
      <c r="H3732" s="1"/>
      <c r="I3732" s="1"/>
    </row>
    <row r="3733" spans="1:9">
      <c r="A3733" s="18">
        <v>6</v>
      </c>
      <c r="B3733" s="18">
        <v>5</v>
      </c>
      <c r="C3733" s="18">
        <v>10</v>
      </c>
      <c r="D3733" s="18">
        <v>0.72653483900000004</v>
      </c>
      <c r="E3733" s="101">
        <f t="shared" si="58"/>
        <v>0.66774122053121565</v>
      </c>
      <c r="F3733" s="94"/>
      <c r="G3733" s="1"/>
      <c r="H3733" s="1"/>
      <c r="I3733" s="1"/>
    </row>
    <row r="3734" spans="1:9">
      <c r="A3734" s="18">
        <v>6</v>
      </c>
      <c r="B3734" s="18">
        <v>5</v>
      </c>
      <c r="C3734" s="18">
        <v>11</v>
      </c>
      <c r="D3734" s="18">
        <v>0.70106341299999997</v>
      </c>
      <c r="E3734" s="101">
        <f t="shared" si="58"/>
        <v>0.64433102714073653</v>
      </c>
      <c r="F3734" s="94"/>
      <c r="G3734" s="1"/>
      <c r="H3734" s="1"/>
      <c r="I3734" s="1"/>
    </row>
    <row r="3735" spans="1:9">
      <c r="A3735" s="18">
        <v>6</v>
      </c>
      <c r="B3735" s="18">
        <v>5</v>
      </c>
      <c r="C3735" s="18">
        <v>12</v>
      </c>
      <c r="D3735" s="18">
        <v>0.678774078</v>
      </c>
      <c r="E3735" s="101">
        <f t="shared" si="58"/>
        <v>0.62384541935045534</v>
      </c>
      <c r="F3735" s="94"/>
      <c r="G3735" s="1"/>
      <c r="H3735" s="1"/>
      <c r="I3735" s="1"/>
    </row>
    <row r="3736" spans="1:9">
      <c r="A3736" s="18">
        <v>6</v>
      </c>
      <c r="B3736" s="18">
        <v>5</v>
      </c>
      <c r="C3736" s="18">
        <v>13</v>
      </c>
      <c r="D3736" s="18">
        <v>0.66987937900000005</v>
      </c>
      <c r="E3736" s="101">
        <f t="shared" si="58"/>
        <v>0.61567050901209819</v>
      </c>
      <c r="F3736" s="94"/>
      <c r="G3736" s="1"/>
      <c r="H3736" s="1"/>
      <c r="I3736" s="1"/>
    </row>
    <row r="3737" spans="1:9">
      <c r="A3737" s="18">
        <v>6</v>
      </c>
      <c r="B3737" s="18">
        <v>5</v>
      </c>
      <c r="C3737" s="18">
        <v>14</v>
      </c>
      <c r="D3737" s="18">
        <v>0.69727391800000005</v>
      </c>
      <c r="E3737" s="101">
        <f t="shared" si="58"/>
        <v>0.64084819069482057</v>
      </c>
      <c r="F3737" s="94"/>
      <c r="G3737" s="1"/>
      <c r="H3737" s="1"/>
      <c r="I3737" s="1"/>
    </row>
    <row r="3738" spans="1:9">
      <c r="A3738" s="18">
        <v>6</v>
      </c>
      <c r="B3738" s="18">
        <v>5</v>
      </c>
      <c r="C3738" s="18">
        <v>15</v>
      </c>
      <c r="D3738" s="18">
        <v>0.79642692800000003</v>
      </c>
      <c r="E3738" s="101">
        <f t="shared" si="58"/>
        <v>0.73197740895484653</v>
      </c>
      <c r="F3738" s="94"/>
      <c r="G3738" s="1"/>
      <c r="H3738" s="1"/>
      <c r="I3738" s="1"/>
    </row>
    <row r="3739" spans="1:9">
      <c r="A3739" s="18">
        <v>6</v>
      </c>
      <c r="B3739" s="18">
        <v>5</v>
      </c>
      <c r="C3739" s="18">
        <v>16</v>
      </c>
      <c r="D3739" s="18">
        <v>0.96883807799999999</v>
      </c>
      <c r="E3739" s="101">
        <f t="shared" si="58"/>
        <v>0.89043647458293063</v>
      </c>
      <c r="F3739" s="94"/>
      <c r="G3739" s="1"/>
      <c r="H3739" s="1"/>
      <c r="I3739" s="1"/>
    </row>
    <row r="3740" spans="1:9">
      <c r="A3740" s="18">
        <v>6</v>
      </c>
      <c r="B3740" s="18">
        <v>5</v>
      </c>
      <c r="C3740" s="18">
        <v>17</v>
      </c>
      <c r="D3740" s="18">
        <v>1.048962001</v>
      </c>
      <c r="E3740" s="101">
        <f t="shared" si="58"/>
        <v>0.96407650292817715</v>
      </c>
      <c r="F3740" s="94"/>
      <c r="G3740" s="1"/>
      <c r="H3740" s="1"/>
      <c r="I3740" s="1"/>
    </row>
    <row r="3741" spans="1:9">
      <c r="A3741" s="18">
        <v>6</v>
      </c>
      <c r="B3741" s="18">
        <v>5</v>
      </c>
      <c r="C3741" s="18">
        <v>18</v>
      </c>
      <c r="D3741" s="18">
        <v>1.087965922</v>
      </c>
      <c r="E3741" s="101">
        <f t="shared" si="58"/>
        <v>0.99992409676124194</v>
      </c>
      <c r="F3741" s="94"/>
      <c r="G3741" s="1"/>
      <c r="H3741" s="1"/>
      <c r="I3741" s="1"/>
    </row>
    <row r="3742" spans="1:9">
      <c r="A3742" s="18">
        <v>6</v>
      </c>
      <c r="B3742" s="18">
        <v>5</v>
      </c>
      <c r="C3742" s="18">
        <v>19</v>
      </c>
      <c r="D3742" s="18">
        <v>1.269353797</v>
      </c>
      <c r="E3742" s="101">
        <f t="shared" si="58"/>
        <v>1.1666334609106239</v>
      </c>
      <c r="F3742" s="94"/>
      <c r="G3742" s="1"/>
      <c r="H3742" s="1"/>
      <c r="I3742" s="1"/>
    </row>
    <row r="3743" spans="1:9">
      <c r="A3743" s="18">
        <v>6</v>
      </c>
      <c r="B3743" s="18">
        <v>5</v>
      </c>
      <c r="C3743" s="18">
        <v>20</v>
      </c>
      <c r="D3743" s="18">
        <v>1.443198964</v>
      </c>
      <c r="E3743" s="101">
        <f t="shared" si="58"/>
        <v>1.3264104981079179</v>
      </c>
      <c r="F3743" s="94"/>
      <c r="G3743" s="1"/>
      <c r="H3743" s="1"/>
      <c r="I3743" s="1"/>
    </row>
    <row r="3744" spans="1:9">
      <c r="A3744" s="18">
        <v>6</v>
      </c>
      <c r="B3744" s="18">
        <v>5</v>
      </c>
      <c r="C3744" s="18">
        <v>21</v>
      </c>
      <c r="D3744" s="18">
        <v>1.2192517899999999</v>
      </c>
      <c r="E3744" s="101">
        <f t="shared" si="58"/>
        <v>1.1205858751523261</v>
      </c>
      <c r="F3744" s="94"/>
      <c r="G3744" s="1"/>
      <c r="H3744" s="1"/>
      <c r="I3744" s="1"/>
    </row>
    <row r="3745" spans="1:9">
      <c r="A3745" s="18">
        <v>6</v>
      </c>
      <c r="B3745" s="18">
        <v>5</v>
      </c>
      <c r="C3745" s="18">
        <v>22</v>
      </c>
      <c r="D3745" s="18">
        <v>0.92691849599999998</v>
      </c>
      <c r="E3745" s="101">
        <f t="shared" si="58"/>
        <v>0.85190916474687961</v>
      </c>
      <c r="F3745" s="94"/>
      <c r="G3745" s="1"/>
      <c r="H3745" s="1"/>
      <c r="I3745" s="1"/>
    </row>
    <row r="3746" spans="1:9">
      <c r="A3746" s="18">
        <v>6</v>
      </c>
      <c r="B3746" s="18">
        <v>5</v>
      </c>
      <c r="C3746" s="18">
        <v>23</v>
      </c>
      <c r="D3746" s="18">
        <v>0.62648183499999999</v>
      </c>
      <c r="E3746" s="101">
        <f t="shared" si="58"/>
        <v>0.57578483878257025</v>
      </c>
      <c r="F3746" s="94"/>
      <c r="G3746" s="1"/>
      <c r="H3746" s="1"/>
      <c r="I3746" s="1"/>
    </row>
    <row r="3747" spans="1:9">
      <c r="A3747" s="18">
        <v>6</v>
      </c>
      <c r="B3747" s="18">
        <v>6</v>
      </c>
      <c r="C3747" s="18">
        <v>0</v>
      </c>
      <c r="D3747" s="18">
        <v>0.51046334199999999</v>
      </c>
      <c r="E3747" s="101">
        <f t="shared" si="58"/>
        <v>0.46915494856747447</v>
      </c>
      <c r="F3747" s="94"/>
      <c r="G3747" s="1"/>
      <c r="H3747" s="1"/>
      <c r="I3747" s="1"/>
    </row>
    <row r="3748" spans="1:9">
      <c r="A3748" s="18">
        <v>6</v>
      </c>
      <c r="B3748" s="18">
        <v>6</v>
      </c>
      <c r="C3748" s="18">
        <v>1</v>
      </c>
      <c r="D3748" s="18">
        <v>0.465068219</v>
      </c>
      <c r="E3748" s="101">
        <f t="shared" si="58"/>
        <v>0.42743335008238836</v>
      </c>
      <c r="F3748" s="94"/>
      <c r="G3748" s="1"/>
      <c r="H3748" s="1"/>
      <c r="I3748" s="1"/>
    </row>
    <row r="3749" spans="1:9">
      <c r="A3749" s="18">
        <v>6</v>
      </c>
      <c r="B3749" s="18">
        <v>6</v>
      </c>
      <c r="C3749" s="18">
        <v>2</v>
      </c>
      <c r="D3749" s="18">
        <v>0.46839048300000002</v>
      </c>
      <c r="E3749" s="101">
        <f t="shared" si="58"/>
        <v>0.43048676541666242</v>
      </c>
      <c r="F3749" s="94"/>
      <c r="G3749" s="1"/>
      <c r="H3749" s="1"/>
      <c r="I3749" s="1"/>
    </row>
    <row r="3750" spans="1:9">
      <c r="A3750" s="18">
        <v>6</v>
      </c>
      <c r="B3750" s="18">
        <v>6</v>
      </c>
      <c r="C3750" s="18">
        <v>3</v>
      </c>
      <c r="D3750" s="18">
        <v>0.47948614299999998</v>
      </c>
      <c r="E3750" s="101">
        <f t="shared" si="58"/>
        <v>0.4406845276618937</v>
      </c>
      <c r="F3750" s="94"/>
      <c r="G3750" s="1"/>
      <c r="H3750" s="1"/>
      <c r="I3750" s="1"/>
    </row>
    <row r="3751" spans="1:9">
      <c r="A3751" s="18">
        <v>6</v>
      </c>
      <c r="B3751" s="18">
        <v>6</v>
      </c>
      <c r="C3751" s="18">
        <v>4</v>
      </c>
      <c r="D3751" s="18">
        <v>0.53317539199999997</v>
      </c>
      <c r="E3751" s="101">
        <f t="shared" si="58"/>
        <v>0.49002906385235206</v>
      </c>
      <c r="F3751" s="94"/>
      <c r="G3751" s="1"/>
      <c r="H3751" s="1"/>
      <c r="I3751" s="1"/>
    </row>
    <row r="3752" spans="1:9">
      <c r="A3752" s="18">
        <v>6</v>
      </c>
      <c r="B3752" s="18">
        <v>6</v>
      </c>
      <c r="C3752" s="18">
        <v>5</v>
      </c>
      <c r="D3752" s="18">
        <v>0.66342522199999998</v>
      </c>
      <c r="E3752" s="101">
        <f t="shared" si="58"/>
        <v>0.60973864388831145</v>
      </c>
      <c r="F3752" s="94"/>
      <c r="G3752" s="1"/>
      <c r="H3752" s="1"/>
      <c r="I3752" s="1"/>
    </row>
    <row r="3753" spans="1:9">
      <c r="A3753" s="18">
        <v>6</v>
      </c>
      <c r="B3753" s="18">
        <v>6</v>
      </c>
      <c r="C3753" s="18">
        <v>6</v>
      </c>
      <c r="D3753" s="18">
        <v>0.83242042999999999</v>
      </c>
      <c r="E3753" s="101">
        <f t="shared" si="58"/>
        <v>0.76505819691782095</v>
      </c>
      <c r="F3753" s="94"/>
      <c r="G3753" s="1"/>
      <c r="H3753" s="1"/>
      <c r="I3753" s="1"/>
    </row>
    <row r="3754" spans="1:9">
      <c r="A3754" s="18">
        <v>6</v>
      </c>
      <c r="B3754" s="18">
        <v>6</v>
      </c>
      <c r="C3754" s="18">
        <v>7</v>
      </c>
      <c r="D3754" s="18">
        <v>0.77073009999999997</v>
      </c>
      <c r="E3754" s="101">
        <f t="shared" si="58"/>
        <v>0.70836005384477629</v>
      </c>
      <c r="F3754" s="94"/>
      <c r="G3754" s="1"/>
      <c r="H3754" s="1"/>
      <c r="I3754" s="1"/>
    </row>
    <row r="3755" spans="1:9">
      <c r="A3755" s="18">
        <v>6</v>
      </c>
      <c r="B3755" s="18">
        <v>6</v>
      </c>
      <c r="C3755" s="18">
        <v>8</v>
      </c>
      <c r="D3755" s="18">
        <v>0.71653844700000002</v>
      </c>
      <c r="E3755" s="101">
        <f t="shared" si="58"/>
        <v>0.65855376985895897</v>
      </c>
      <c r="F3755" s="94"/>
      <c r="G3755" s="1"/>
      <c r="H3755" s="1"/>
      <c r="I3755" s="1"/>
    </row>
    <row r="3756" spans="1:9">
      <c r="A3756" s="18">
        <v>6</v>
      </c>
      <c r="B3756" s="18">
        <v>6</v>
      </c>
      <c r="C3756" s="18">
        <v>9</v>
      </c>
      <c r="D3756" s="18">
        <v>0.70731275500000002</v>
      </c>
      <c r="E3756" s="101">
        <f t="shared" si="58"/>
        <v>0.65007465157633915</v>
      </c>
      <c r="F3756" s="94"/>
      <c r="G3756" s="1"/>
      <c r="H3756" s="1"/>
      <c r="I3756" s="1"/>
    </row>
    <row r="3757" spans="1:9">
      <c r="A3757" s="18">
        <v>6</v>
      </c>
      <c r="B3757" s="18">
        <v>6</v>
      </c>
      <c r="C3757" s="18">
        <v>10</v>
      </c>
      <c r="D3757" s="18">
        <v>0.71560412799999995</v>
      </c>
      <c r="E3757" s="101">
        <f t="shared" si="58"/>
        <v>0.65769505906363868</v>
      </c>
      <c r="F3757" s="94"/>
      <c r="G3757" s="1"/>
      <c r="H3757" s="1"/>
      <c r="I3757" s="1"/>
    </row>
    <row r="3758" spans="1:9">
      <c r="A3758" s="18">
        <v>6</v>
      </c>
      <c r="B3758" s="18">
        <v>6</v>
      </c>
      <c r="C3758" s="18">
        <v>11</v>
      </c>
      <c r="D3758" s="18">
        <v>0.70032091500000004</v>
      </c>
      <c r="E3758" s="101">
        <f t="shared" si="58"/>
        <v>0.64364861455134947</v>
      </c>
      <c r="F3758" s="94"/>
      <c r="G3758" s="1"/>
      <c r="H3758" s="1"/>
      <c r="I3758" s="1"/>
    </row>
    <row r="3759" spans="1:9">
      <c r="A3759" s="18">
        <v>6</v>
      </c>
      <c r="B3759" s="18">
        <v>6</v>
      </c>
      <c r="C3759" s="18">
        <v>12</v>
      </c>
      <c r="D3759" s="18">
        <v>0.678774078</v>
      </c>
      <c r="E3759" s="101">
        <f t="shared" si="58"/>
        <v>0.62384541935045534</v>
      </c>
      <c r="F3759" s="94"/>
      <c r="G3759" s="1"/>
      <c r="H3759" s="1"/>
      <c r="I3759" s="1"/>
    </row>
    <row r="3760" spans="1:9">
      <c r="A3760" s="18">
        <v>6</v>
      </c>
      <c r="B3760" s="18">
        <v>6</v>
      </c>
      <c r="C3760" s="18">
        <v>13</v>
      </c>
      <c r="D3760" s="18">
        <v>0.66987937900000005</v>
      </c>
      <c r="E3760" s="101">
        <f t="shared" si="58"/>
        <v>0.61567050901209819</v>
      </c>
      <c r="F3760" s="94"/>
      <c r="G3760" s="1"/>
      <c r="H3760" s="1"/>
      <c r="I3760" s="1"/>
    </row>
    <row r="3761" spans="1:9">
      <c r="A3761" s="18">
        <v>6</v>
      </c>
      <c r="B3761" s="18">
        <v>6</v>
      </c>
      <c r="C3761" s="18">
        <v>14</v>
      </c>
      <c r="D3761" s="18">
        <v>0.69727391800000005</v>
      </c>
      <c r="E3761" s="101">
        <f t="shared" si="58"/>
        <v>0.64084819069482057</v>
      </c>
      <c r="F3761" s="94"/>
      <c r="G3761" s="1"/>
      <c r="H3761" s="1"/>
      <c r="I3761" s="1"/>
    </row>
    <row r="3762" spans="1:9">
      <c r="A3762" s="18">
        <v>6</v>
      </c>
      <c r="B3762" s="18">
        <v>6</v>
      </c>
      <c r="C3762" s="18">
        <v>15</v>
      </c>
      <c r="D3762" s="18">
        <v>0.79642692800000003</v>
      </c>
      <c r="E3762" s="101">
        <f t="shared" si="58"/>
        <v>0.73197740895484653</v>
      </c>
      <c r="F3762" s="94"/>
      <c r="G3762" s="1"/>
      <c r="H3762" s="1"/>
      <c r="I3762" s="1"/>
    </row>
    <row r="3763" spans="1:9">
      <c r="A3763" s="18">
        <v>6</v>
      </c>
      <c r="B3763" s="18">
        <v>6</v>
      </c>
      <c r="C3763" s="18">
        <v>16</v>
      </c>
      <c r="D3763" s="18">
        <v>0.96883807799999999</v>
      </c>
      <c r="E3763" s="101">
        <f t="shared" si="58"/>
        <v>0.89043647458293063</v>
      </c>
      <c r="F3763" s="94"/>
      <c r="G3763" s="1"/>
      <c r="H3763" s="1"/>
      <c r="I3763" s="1"/>
    </row>
    <row r="3764" spans="1:9">
      <c r="A3764" s="18">
        <v>6</v>
      </c>
      <c r="B3764" s="18">
        <v>6</v>
      </c>
      <c r="C3764" s="18">
        <v>17</v>
      </c>
      <c r="D3764" s="18">
        <v>1.048962001</v>
      </c>
      <c r="E3764" s="101">
        <f t="shared" si="58"/>
        <v>0.96407650292817715</v>
      </c>
      <c r="F3764" s="94"/>
      <c r="G3764" s="1"/>
      <c r="H3764" s="1"/>
      <c r="I3764" s="1"/>
    </row>
    <row r="3765" spans="1:9">
      <c r="A3765" s="18">
        <v>6</v>
      </c>
      <c r="B3765" s="18">
        <v>6</v>
      </c>
      <c r="C3765" s="18">
        <v>18</v>
      </c>
      <c r="D3765" s="18">
        <v>1.087965922</v>
      </c>
      <c r="E3765" s="101">
        <f t="shared" si="58"/>
        <v>0.99992409676124194</v>
      </c>
      <c r="F3765" s="94"/>
      <c r="G3765" s="1"/>
      <c r="H3765" s="1"/>
      <c r="I3765" s="1"/>
    </row>
    <row r="3766" spans="1:9">
      <c r="A3766" s="18">
        <v>6</v>
      </c>
      <c r="B3766" s="18">
        <v>6</v>
      </c>
      <c r="C3766" s="18">
        <v>19</v>
      </c>
      <c r="D3766" s="18">
        <v>1.269353797</v>
      </c>
      <c r="E3766" s="101">
        <f t="shared" si="58"/>
        <v>1.1666334609106239</v>
      </c>
      <c r="F3766" s="94"/>
      <c r="G3766" s="1"/>
      <c r="H3766" s="1"/>
      <c r="I3766" s="1"/>
    </row>
    <row r="3767" spans="1:9">
      <c r="A3767" s="18">
        <v>6</v>
      </c>
      <c r="B3767" s="18">
        <v>6</v>
      </c>
      <c r="C3767" s="18">
        <v>20</v>
      </c>
      <c r="D3767" s="18">
        <v>1.443198964</v>
      </c>
      <c r="E3767" s="101">
        <f t="shared" si="58"/>
        <v>1.3264104981079179</v>
      </c>
      <c r="F3767" s="94"/>
      <c r="G3767" s="1"/>
      <c r="H3767" s="1"/>
      <c r="I3767" s="1"/>
    </row>
    <row r="3768" spans="1:9">
      <c r="A3768" s="18">
        <v>6</v>
      </c>
      <c r="B3768" s="18">
        <v>6</v>
      </c>
      <c r="C3768" s="18">
        <v>21</v>
      </c>
      <c r="D3768" s="18">
        <v>1.2192517899999999</v>
      </c>
      <c r="E3768" s="101">
        <f t="shared" si="58"/>
        <v>1.1205858751523261</v>
      </c>
      <c r="F3768" s="94"/>
      <c r="G3768" s="1"/>
      <c r="H3768" s="1"/>
      <c r="I3768" s="1"/>
    </row>
    <row r="3769" spans="1:9">
      <c r="A3769" s="18">
        <v>6</v>
      </c>
      <c r="B3769" s="18">
        <v>6</v>
      </c>
      <c r="C3769" s="18">
        <v>22</v>
      </c>
      <c r="D3769" s="18">
        <v>0.92691849599999998</v>
      </c>
      <c r="E3769" s="101">
        <f t="shared" si="58"/>
        <v>0.85190916474687961</v>
      </c>
      <c r="F3769" s="94"/>
      <c r="G3769" s="1"/>
      <c r="H3769" s="1"/>
      <c r="I3769" s="1"/>
    </row>
    <row r="3770" spans="1:9">
      <c r="A3770" s="18">
        <v>6</v>
      </c>
      <c r="B3770" s="18">
        <v>6</v>
      </c>
      <c r="C3770" s="18">
        <v>23</v>
      </c>
      <c r="D3770" s="18">
        <v>0.62648183499999999</v>
      </c>
      <c r="E3770" s="101">
        <f t="shared" si="58"/>
        <v>0.57578483878257025</v>
      </c>
      <c r="F3770" s="94"/>
      <c r="G3770" s="1"/>
      <c r="H3770" s="1"/>
      <c r="I3770" s="1"/>
    </row>
    <row r="3771" spans="1:9">
      <c r="A3771" s="18">
        <v>6</v>
      </c>
      <c r="B3771" s="18">
        <v>7</v>
      </c>
      <c r="C3771" s="18">
        <v>0</v>
      </c>
      <c r="D3771" s="18">
        <v>0.51046334199999999</v>
      </c>
      <c r="E3771" s="101">
        <f t="shared" si="58"/>
        <v>0.46915494856747447</v>
      </c>
      <c r="F3771" s="94"/>
      <c r="G3771" s="1"/>
      <c r="H3771" s="1"/>
      <c r="I3771" s="1"/>
    </row>
    <row r="3772" spans="1:9">
      <c r="A3772" s="18">
        <v>6</v>
      </c>
      <c r="B3772" s="18">
        <v>7</v>
      </c>
      <c r="C3772" s="18">
        <v>1</v>
      </c>
      <c r="D3772" s="18">
        <v>0.45507432799999997</v>
      </c>
      <c r="E3772" s="101">
        <f t="shared" si="58"/>
        <v>0.41824819802088353</v>
      </c>
      <c r="F3772" s="94"/>
      <c r="G3772" s="1"/>
      <c r="H3772" s="1"/>
      <c r="I3772" s="1"/>
    </row>
    <row r="3773" spans="1:9">
      <c r="A3773" s="18">
        <v>6</v>
      </c>
      <c r="B3773" s="18">
        <v>7</v>
      </c>
      <c r="C3773" s="18">
        <v>2</v>
      </c>
      <c r="D3773" s="18">
        <v>0.44350366000000002</v>
      </c>
      <c r="E3773" s="101">
        <f t="shared" si="58"/>
        <v>0.407613867004747</v>
      </c>
      <c r="F3773" s="94"/>
      <c r="G3773" s="1"/>
      <c r="H3773" s="1"/>
      <c r="I3773" s="1"/>
    </row>
    <row r="3774" spans="1:9">
      <c r="A3774" s="18">
        <v>6</v>
      </c>
      <c r="B3774" s="18">
        <v>7</v>
      </c>
      <c r="C3774" s="18">
        <v>3</v>
      </c>
      <c r="D3774" s="18">
        <v>0.44204636800000002</v>
      </c>
      <c r="E3774" s="101">
        <f t="shared" si="58"/>
        <v>0.40627450392604081</v>
      </c>
      <c r="F3774" s="94"/>
      <c r="G3774" s="1"/>
      <c r="H3774" s="1"/>
      <c r="I3774" s="1"/>
    </row>
    <row r="3775" spans="1:9">
      <c r="A3775" s="18">
        <v>6</v>
      </c>
      <c r="B3775" s="18">
        <v>7</v>
      </c>
      <c r="C3775" s="18">
        <v>4</v>
      </c>
      <c r="D3775" s="18">
        <v>0.489775925</v>
      </c>
      <c r="E3775" s="101">
        <f t="shared" si="58"/>
        <v>0.4501416262383876</v>
      </c>
      <c r="F3775" s="94"/>
      <c r="G3775" s="1"/>
      <c r="H3775" s="1"/>
      <c r="I3775" s="1"/>
    </row>
    <row r="3776" spans="1:9">
      <c r="A3776" s="18">
        <v>6</v>
      </c>
      <c r="B3776" s="18">
        <v>7</v>
      </c>
      <c r="C3776" s="18">
        <v>5</v>
      </c>
      <c r="D3776" s="18">
        <v>0.61584272399999995</v>
      </c>
      <c r="E3776" s="101">
        <f t="shared" si="58"/>
        <v>0.56600668007199106</v>
      </c>
      <c r="F3776" s="94"/>
      <c r="G3776" s="1"/>
      <c r="H3776" s="1"/>
      <c r="I3776" s="1"/>
    </row>
    <row r="3777" spans="1:9">
      <c r="A3777" s="18">
        <v>6</v>
      </c>
      <c r="B3777" s="18">
        <v>7</v>
      </c>
      <c r="C3777" s="18">
        <v>6</v>
      </c>
      <c r="D3777" s="18">
        <v>0.79062719999999997</v>
      </c>
      <c r="E3777" s="101">
        <f t="shared" si="58"/>
        <v>0.72664701425718903</v>
      </c>
      <c r="F3777" s="94"/>
      <c r="G3777" s="1"/>
      <c r="H3777" s="1"/>
      <c r="I3777" s="1"/>
    </row>
    <row r="3778" spans="1:9">
      <c r="A3778" s="18">
        <v>6</v>
      </c>
      <c r="B3778" s="18">
        <v>7</v>
      </c>
      <c r="C3778" s="18">
        <v>7</v>
      </c>
      <c r="D3778" s="18">
        <v>0.73375873899999999</v>
      </c>
      <c r="E3778" s="101">
        <f t="shared" si="58"/>
        <v>0.67438053848826607</v>
      </c>
      <c r="F3778" s="94"/>
      <c r="G3778" s="1"/>
      <c r="H3778" s="1"/>
      <c r="I3778" s="1"/>
    </row>
    <row r="3779" spans="1:9">
      <c r="A3779" s="18">
        <v>6</v>
      </c>
      <c r="B3779" s="18">
        <v>7</v>
      </c>
      <c r="C3779" s="18">
        <v>8</v>
      </c>
      <c r="D3779" s="18">
        <v>0.69099465000000004</v>
      </c>
      <c r="E3779" s="101">
        <f t="shared" si="58"/>
        <v>0.63507706197078895</v>
      </c>
      <c r="F3779" s="94"/>
      <c r="G3779" s="1"/>
      <c r="H3779" s="1"/>
      <c r="I3779" s="1"/>
    </row>
    <row r="3780" spans="1:9">
      <c r="A3780" s="18">
        <v>6</v>
      </c>
      <c r="B3780" s="18">
        <v>7</v>
      </c>
      <c r="C3780" s="18">
        <v>9</v>
      </c>
      <c r="D3780" s="18">
        <v>0.705302121</v>
      </c>
      <c r="E3780" s="101">
        <f t="shared" ref="E3780:E3843" si="59">D3780/H$15</f>
        <v>0.64822672477485299</v>
      </c>
      <c r="F3780" s="94"/>
      <c r="G3780" s="1"/>
      <c r="H3780" s="1"/>
      <c r="I3780" s="1"/>
    </row>
    <row r="3781" spans="1:9">
      <c r="A3781" s="18">
        <v>6</v>
      </c>
      <c r="B3781" s="18">
        <v>7</v>
      </c>
      <c r="C3781" s="18">
        <v>10</v>
      </c>
      <c r="D3781" s="18">
        <v>0.71560412799999995</v>
      </c>
      <c r="E3781" s="101">
        <f t="shared" si="59"/>
        <v>0.65769505906363868</v>
      </c>
      <c r="F3781" s="94"/>
      <c r="G3781" s="1"/>
      <c r="H3781" s="1"/>
      <c r="I3781" s="1"/>
    </row>
    <row r="3782" spans="1:9">
      <c r="A3782" s="18">
        <v>6</v>
      </c>
      <c r="B3782" s="18">
        <v>7</v>
      </c>
      <c r="C3782" s="18">
        <v>11</v>
      </c>
      <c r="D3782" s="18">
        <v>0.70032091500000004</v>
      </c>
      <c r="E3782" s="101">
        <f t="shared" si="59"/>
        <v>0.64364861455134947</v>
      </c>
      <c r="F3782" s="94"/>
      <c r="G3782" s="1"/>
      <c r="H3782" s="1"/>
      <c r="I3782" s="1"/>
    </row>
    <row r="3783" spans="1:9">
      <c r="A3783" s="18">
        <v>6</v>
      </c>
      <c r="B3783" s="18">
        <v>7</v>
      </c>
      <c r="C3783" s="18">
        <v>12</v>
      </c>
      <c r="D3783" s="18">
        <v>0.678774078</v>
      </c>
      <c r="E3783" s="101">
        <f t="shared" si="59"/>
        <v>0.62384541935045534</v>
      </c>
      <c r="F3783" s="94"/>
      <c r="G3783" s="1"/>
      <c r="H3783" s="1"/>
      <c r="I3783" s="1"/>
    </row>
    <row r="3784" spans="1:9">
      <c r="A3784" s="18">
        <v>6</v>
      </c>
      <c r="B3784" s="18">
        <v>7</v>
      </c>
      <c r="C3784" s="18">
        <v>13</v>
      </c>
      <c r="D3784" s="18">
        <v>0.66987937900000005</v>
      </c>
      <c r="E3784" s="101">
        <f t="shared" si="59"/>
        <v>0.61567050901209819</v>
      </c>
      <c r="F3784" s="94"/>
      <c r="G3784" s="1"/>
      <c r="H3784" s="1"/>
      <c r="I3784" s="1"/>
    </row>
    <row r="3785" spans="1:9">
      <c r="A3785" s="18">
        <v>6</v>
      </c>
      <c r="B3785" s="18">
        <v>7</v>
      </c>
      <c r="C3785" s="18">
        <v>14</v>
      </c>
      <c r="D3785" s="18">
        <v>0.69727391800000005</v>
      </c>
      <c r="E3785" s="101">
        <f t="shared" si="59"/>
        <v>0.64084819069482057</v>
      </c>
      <c r="F3785" s="94"/>
      <c r="G3785" s="1"/>
      <c r="H3785" s="1"/>
      <c r="I3785" s="1"/>
    </row>
    <row r="3786" spans="1:9">
      <c r="A3786" s="18">
        <v>6</v>
      </c>
      <c r="B3786" s="18">
        <v>7</v>
      </c>
      <c r="C3786" s="18">
        <v>15</v>
      </c>
      <c r="D3786" s="18">
        <v>0.79642692800000003</v>
      </c>
      <c r="E3786" s="101">
        <f t="shared" si="59"/>
        <v>0.73197740895484653</v>
      </c>
      <c r="F3786" s="94"/>
      <c r="G3786" s="1"/>
      <c r="H3786" s="1"/>
      <c r="I3786" s="1"/>
    </row>
    <row r="3787" spans="1:9">
      <c r="A3787" s="18">
        <v>6</v>
      </c>
      <c r="B3787" s="18">
        <v>7</v>
      </c>
      <c r="C3787" s="18">
        <v>16</v>
      </c>
      <c r="D3787" s="18">
        <v>0.96883807799999999</v>
      </c>
      <c r="E3787" s="101">
        <f t="shared" si="59"/>
        <v>0.89043647458293063</v>
      </c>
      <c r="F3787" s="94"/>
      <c r="G3787" s="1"/>
      <c r="H3787" s="1"/>
      <c r="I3787" s="1"/>
    </row>
    <row r="3788" spans="1:9">
      <c r="A3788" s="18">
        <v>6</v>
      </c>
      <c r="B3788" s="18">
        <v>7</v>
      </c>
      <c r="C3788" s="18">
        <v>17</v>
      </c>
      <c r="D3788" s="18">
        <v>1.048962001</v>
      </c>
      <c r="E3788" s="101">
        <f t="shared" si="59"/>
        <v>0.96407650292817715</v>
      </c>
      <c r="F3788" s="94"/>
      <c r="G3788" s="1"/>
      <c r="H3788" s="1"/>
      <c r="I3788" s="1"/>
    </row>
    <row r="3789" spans="1:9">
      <c r="A3789" s="18">
        <v>6</v>
      </c>
      <c r="B3789" s="18">
        <v>7</v>
      </c>
      <c r="C3789" s="18">
        <v>18</v>
      </c>
      <c r="D3789" s="18">
        <v>1.087965922</v>
      </c>
      <c r="E3789" s="101">
        <f t="shared" si="59"/>
        <v>0.99992409676124194</v>
      </c>
      <c r="F3789" s="94"/>
      <c r="G3789" s="1"/>
      <c r="H3789" s="1"/>
      <c r="I3789" s="1"/>
    </row>
    <row r="3790" spans="1:9">
      <c r="A3790" s="18">
        <v>6</v>
      </c>
      <c r="B3790" s="18">
        <v>7</v>
      </c>
      <c r="C3790" s="18">
        <v>19</v>
      </c>
      <c r="D3790" s="18">
        <v>1.269353797</v>
      </c>
      <c r="E3790" s="101">
        <f t="shared" si="59"/>
        <v>1.1666334609106239</v>
      </c>
      <c r="F3790" s="94"/>
      <c r="G3790" s="1"/>
      <c r="H3790" s="1"/>
      <c r="I3790" s="1"/>
    </row>
    <row r="3791" spans="1:9">
      <c r="A3791" s="18">
        <v>6</v>
      </c>
      <c r="B3791" s="18">
        <v>7</v>
      </c>
      <c r="C3791" s="18">
        <v>20</v>
      </c>
      <c r="D3791" s="18">
        <v>1.443198964</v>
      </c>
      <c r="E3791" s="101">
        <f t="shared" si="59"/>
        <v>1.3264104981079179</v>
      </c>
      <c r="F3791" s="94"/>
      <c r="G3791" s="1"/>
      <c r="H3791" s="1"/>
      <c r="I3791" s="1"/>
    </row>
    <row r="3792" spans="1:9">
      <c r="A3792" s="18">
        <v>6</v>
      </c>
      <c r="B3792" s="18">
        <v>7</v>
      </c>
      <c r="C3792" s="18">
        <v>21</v>
      </c>
      <c r="D3792" s="18">
        <v>1.2192517899999999</v>
      </c>
      <c r="E3792" s="101">
        <f t="shared" si="59"/>
        <v>1.1205858751523261</v>
      </c>
      <c r="F3792" s="94"/>
      <c r="G3792" s="1"/>
      <c r="H3792" s="1"/>
      <c r="I3792" s="1"/>
    </row>
    <row r="3793" spans="1:9">
      <c r="A3793" s="18">
        <v>6</v>
      </c>
      <c r="B3793" s="18">
        <v>7</v>
      </c>
      <c r="C3793" s="18">
        <v>22</v>
      </c>
      <c r="D3793" s="18">
        <v>0.92691849599999998</v>
      </c>
      <c r="E3793" s="101">
        <f t="shared" si="59"/>
        <v>0.85190916474687961</v>
      </c>
      <c r="F3793" s="94"/>
      <c r="G3793" s="1"/>
      <c r="H3793" s="1"/>
      <c r="I3793" s="1"/>
    </row>
    <row r="3794" spans="1:9">
      <c r="A3794" s="18">
        <v>6</v>
      </c>
      <c r="B3794" s="18">
        <v>7</v>
      </c>
      <c r="C3794" s="18">
        <v>23</v>
      </c>
      <c r="D3794" s="18">
        <v>0.62648183499999999</v>
      </c>
      <c r="E3794" s="101">
        <f t="shared" si="59"/>
        <v>0.57578483878257025</v>
      </c>
      <c r="F3794" s="94"/>
      <c r="G3794" s="1"/>
      <c r="H3794" s="1"/>
      <c r="I3794" s="1"/>
    </row>
    <row r="3795" spans="1:9">
      <c r="A3795" s="18">
        <v>6</v>
      </c>
      <c r="B3795" s="18">
        <v>8</v>
      </c>
      <c r="C3795" s="18">
        <v>0</v>
      </c>
      <c r="D3795" s="18">
        <v>0.51046334199999999</v>
      </c>
      <c r="E3795" s="101">
        <f t="shared" si="59"/>
        <v>0.46915494856747447</v>
      </c>
      <c r="F3795" s="94"/>
      <c r="G3795" s="1"/>
      <c r="H3795" s="1"/>
      <c r="I3795" s="1"/>
    </row>
    <row r="3796" spans="1:9">
      <c r="A3796" s="18">
        <v>6</v>
      </c>
      <c r="B3796" s="18">
        <v>8</v>
      </c>
      <c r="C3796" s="18">
        <v>1</v>
      </c>
      <c r="D3796" s="18">
        <v>0.45507432799999997</v>
      </c>
      <c r="E3796" s="101">
        <f t="shared" si="59"/>
        <v>0.41824819802088353</v>
      </c>
      <c r="F3796" s="94"/>
      <c r="G3796" s="1"/>
      <c r="H3796" s="1"/>
      <c r="I3796" s="1"/>
    </row>
    <row r="3797" spans="1:9">
      <c r="A3797" s="18">
        <v>6</v>
      </c>
      <c r="B3797" s="18">
        <v>8</v>
      </c>
      <c r="C3797" s="18">
        <v>2</v>
      </c>
      <c r="D3797" s="18">
        <v>0.44512538400000001</v>
      </c>
      <c r="E3797" s="101">
        <f t="shared" si="59"/>
        <v>0.4091043556984692</v>
      </c>
      <c r="F3797" s="94"/>
      <c r="G3797" s="1"/>
      <c r="H3797" s="1"/>
      <c r="I3797" s="1"/>
    </row>
    <row r="3798" spans="1:9">
      <c r="A3798" s="18">
        <v>6</v>
      </c>
      <c r="B3798" s="18">
        <v>8</v>
      </c>
      <c r="C3798" s="18">
        <v>3</v>
      </c>
      <c r="D3798" s="18">
        <v>0.46034461399999999</v>
      </c>
      <c r="E3798" s="101">
        <f t="shared" si="59"/>
        <v>0.42309199492817623</v>
      </c>
      <c r="F3798" s="94"/>
      <c r="G3798" s="1"/>
      <c r="H3798" s="1"/>
      <c r="I3798" s="1"/>
    </row>
    <row r="3799" spans="1:9">
      <c r="A3799" s="18">
        <v>6</v>
      </c>
      <c r="B3799" s="18">
        <v>8</v>
      </c>
      <c r="C3799" s="18">
        <v>4</v>
      </c>
      <c r="D3799" s="18">
        <v>0.52163508999999997</v>
      </c>
      <c r="E3799" s="101">
        <f t="shared" si="59"/>
        <v>0.47942264151837938</v>
      </c>
      <c r="F3799" s="94"/>
      <c r="G3799" s="1"/>
      <c r="H3799" s="1"/>
      <c r="I3799" s="1"/>
    </row>
    <row r="3800" spans="1:9">
      <c r="A3800" s="18">
        <v>6</v>
      </c>
      <c r="B3800" s="18">
        <v>8</v>
      </c>
      <c r="C3800" s="18">
        <v>5</v>
      </c>
      <c r="D3800" s="18">
        <v>0.66564088300000002</v>
      </c>
      <c r="E3800" s="101">
        <f t="shared" si="59"/>
        <v>0.6117750062222358</v>
      </c>
      <c r="F3800" s="94"/>
      <c r="G3800" s="1"/>
      <c r="H3800" s="1"/>
      <c r="I3800" s="1"/>
    </row>
    <row r="3801" spans="1:9">
      <c r="A3801" s="18">
        <v>6</v>
      </c>
      <c r="B3801" s="18">
        <v>8</v>
      </c>
      <c r="C3801" s="18">
        <v>6</v>
      </c>
      <c r="D3801" s="18">
        <v>0.84171678999999999</v>
      </c>
      <c r="E3801" s="101">
        <f t="shared" si="59"/>
        <v>0.77360226451056247</v>
      </c>
      <c r="F3801" s="94"/>
      <c r="G3801" s="1"/>
      <c r="H3801" s="1"/>
      <c r="I3801" s="1"/>
    </row>
    <row r="3802" spans="1:9">
      <c r="A3802" s="18">
        <v>6</v>
      </c>
      <c r="B3802" s="18">
        <v>8</v>
      </c>
      <c r="C3802" s="18">
        <v>7</v>
      </c>
      <c r="D3802" s="18">
        <v>0.792103432</v>
      </c>
      <c r="E3802" s="101">
        <f t="shared" si="59"/>
        <v>0.72800378464802673</v>
      </c>
      <c r="F3802" s="94"/>
      <c r="G3802" s="1"/>
      <c r="H3802" s="1"/>
      <c r="I3802" s="1"/>
    </row>
    <row r="3803" spans="1:9">
      <c r="A3803" s="18">
        <v>6</v>
      </c>
      <c r="B3803" s="18">
        <v>8</v>
      </c>
      <c r="C3803" s="18">
        <v>8</v>
      </c>
      <c r="D3803" s="18">
        <v>0.75508666899999999</v>
      </c>
      <c r="E3803" s="101">
        <f t="shared" si="59"/>
        <v>0.69398254137254112</v>
      </c>
      <c r="F3803" s="94"/>
      <c r="G3803" s="1"/>
      <c r="H3803" s="1"/>
      <c r="I3803" s="1"/>
    </row>
    <row r="3804" spans="1:9">
      <c r="A3804" s="18">
        <v>6</v>
      </c>
      <c r="B3804" s="18">
        <v>8</v>
      </c>
      <c r="C3804" s="18">
        <v>9</v>
      </c>
      <c r="D3804" s="18">
        <v>0.78860552100000003</v>
      </c>
      <c r="E3804" s="101">
        <f t="shared" si="59"/>
        <v>0.72478893625388174</v>
      </c>
      <c r="F3804" s="94"/>
      <c r="G3804" s="1"/>
      <c r="H3804" s="1"/>
      <c r="I3804" s="1"/>
    </row>
    <row r="3805" spans="1:9">
      <c r="A3805" s="18">
        <v>6</v>
      </c>
      <c r="B3805" s="18">
        <v>8</v>
      </c>
      <c r="C3805" s="18">
        <v>10</v>
      </c>
      <c r="D3805" s="18">
        <v>0.78031189499999998</v>
      </c>
      <c r="E3805" s="101">
        <f t="shared" si="59"/>
        <v>0.71716645808684443</v>
      </c>
      <c r="F3805" s="94"/>
      <c r="G3805" s="1"/>
      <c r="H3805" s="1"/>
      <c r="I3805" s="1"/>
    </row>
    <row r="3806" spans="1:9">
      <c r="A3806" s="18">
        <v>6</v>
      </c>
      <c r="B3806" s="18">
        <v>8</v>
      </c>
      <c r="C3806" s="18">
        <v>11</v>
      </c>
      <c r="D3806" s="18">
        <v>0.75390235999999999</v>
      </c>
      <c r="E3806" s="101">
        <f t="shared" si="59"/>
        <v>0.69289407060046559</v>
      </c>
      <c r="F3806" s="94"/>
      <c r="G3806" s="1"/>
      <c r="H3806" s="1"/>
      <c r="I3806" s="1"/>
    </row>
    <row r="3807" spans="1:9">
      <c r="A3807" s="18">
        <v>6</v>
      </c>
      <c r="B3807" s="18">
        <v>8</v>
      </c>
      <c r="C3807" s="18">
        <v>12</v>
      </c>
      <c r="D3807" s="18">
        <v>0.72553956900000005</v>
      </c>
      <c r="E3807" s="101">
        <f t="shared" si="59"/>
        <v>0.6668264910937769</v>
      </c>
      <c r="F3807" s="94"/>
      <c r="G3807" s="1"/>
      <c r="H3807" s="1"/>
      <c r="I3807" s="1"/>
    </row>
    <row r="3808" spans="1:9">
      <c r="A3808" s="18">
        <v>6</v>
      </c>
      <c r="B3808" s="18">
        <v>8</v>
      </c>
      <c r="C3808" s="18">
        <v>13</v>
      </c>
      <c r="D3808" s="18">
        <v>0.71217352499999997</v>
      </c>
      <c r="E3808" s="101">
        <f t="shared" si="59"/>
        <v>0.65454207188200397</v>
      </c>
      <c r="F3808" s="94"/>
      <c r="G3808" s="1"/>
      <c r="H3808" s="1"/>
      <c r="I3808" s="1"/>
    </row>
    <row r="3809" spans="1:9">
      <c r="A3809" s="18">
        <v>6</v>
      </c>
      <c r="B3809" s="18">
        <v>8</v>
      </c>
      <c r="C3809" s="18">
        <v>14</v>
      </c>
      <c r="D3809" s="18">
        <v>0.73599108499999999</v>
      </c>
      <c r="E3809" s="101">
        <f t="shared" si="59"/>
        <v>0.67643223561643084</v>
      </c>
      <c r="F3809" s="94"/>
      <c r="G3809" s="1"/>
      <c r="H3809" s="1"/>
      <c r="I3809" s="1"/>
    </row>
    <row r="3810" spans="1:9">
      <c r="A3810" s="18">
        <v>6</v>
      </c>
      <c r="B3810" s="18">
        <v>8</v>
      </c>
      <c r="C3810" s="18">
        <v>15</v>
      </c>
      <c r="D3810" s="18">
        <v>0.83144492199999998</v>
      </c>
      <c r="E3810" s="101">
        <f t="shared" si="59"/>
        <v>0.76416163027353645</v>
      </c>
      <c r="F3810" s="94"/>
      <c r="G3810" s="1"/>
      <c r="H3810" s="1"/>
      <c r="I3810" s="1"/>
    </row>
    <row r="3811" spans="1:9">
      <c r="A3811" s="18">
        <v>6</v>
      </c>
      <c r="B3811" s="18">
        <v>8</v>
      </c>
      <c r="C3811" s="18">
        <v>16</v>
      </c>
      <c r="D3811" s="18">
        <v>1.0157325800000001</v>
      </c>
      <c r="E3811" s="101">
        <f t="shared" si="59"/>
        <v>0.93353611732653696</v>
      </c>
      <c r="F3811" s="94"/>
      <c r="G3811" s="1"/>
      <c r="H3811" s="1"/>
      <c r="I3811" s="1"/>
    </row>
    <row r="3812" spans="1:9">
      <c r="A3812" s="18">
        <v>6</v>
      </c>
      <c r="B3812" s="18">
        <v>8</v>
      </c>
      <c r="C3812" s="18">
        <v>17</v>
      </c>
      <c r="D3812" s="18">
        <v>1.07788876</v>
      </c>
      <c r="E3812" s="101">
        <f t="shared" si="59"/>
        <v>0.99066241226634222</v>
      </c>
      <c r="F3812" s="94"/>
      <c r="G3812" s="1"/>
      <c r="H3812" s="1"/>
      <c r="I3812" s="1"/>
    </row>
    <row r="3813" spans="1:9">
      <c r="A3813" s="18">
        <v>6</v>
      </c>
      <c r="B3813" s="18">
        <v>8</v>
      </c>
      <c r="C3813" s="18">
        <v>18</v>
      </c>
      <c r="D3813" s="18">
        <v>1.1144073860000001</v>
      </c>
      <c r="E3813" s="101">
        <f t="shared" si="59"/>
        <v>1.0242258294466202</v>
      </c>
      <c r="F3813" s="94"/>
      <c r="G3813" s="1"/>
      <c r="H3813" s="1"/>
      <c r="I3813" s="1"/>
    </row>
    <row r="3814" spans="1:9">
      <c r="A3814" s="18">
        <v>6</v>
      </c>
      <c r="B3814" s="18">
        <v>8</v>
      </c>
      <c r="C3814" s="18">
        <v>19</v>
      </c>
      <c r="D3814" s="18">
        <v>1.2967423870000001</v>
      </c>
      <c r="E3814" s="101">
        <f t="shared" si="59"/>
        <v>1.191805675006236</v>
      </c>
      <c r="F3814" s="94"/>
      <c r="G3814" s="1"/>
      <c r="H3814" s="1"/>
      <c r="I3814" s="1"/>
    </row>
    <row r="3815" spans="1:9">
      <c r="A3815" s="18">
        <v>6</v>
      </c>
      <c r="B3815" s="18">
        <v>8</v>
      </c>
      <c r="C3815" s="18">
        <v>20</v>
      </c>
      <c r="D3815" s="18">
        <v>1.4726786810000001</v>
      </c>
      <c r="E3815" s="101">
        <f t="shared" si="59"/>
        <v>1.3535046182434216</v>
      </c>
      <c r="F3815" s="94"/>
      <c r="G3815" s="1"/>
      <c r="H3815" s="1"/>
      <c r="I3815" s="1"/>
    </row>
    <row r="3816" spans="1:9">
      <c r="A3816" s="18">
        <v>6</v>
      </c>
      <c r="B3816" s="18">
        <v>8</v>
      </c>
      <c r="C3816" s="18">
        <v>21</v>
      </c>
      <c r="D3816" s="18">
        <v>1.2558402740000001</v>
      </c>
      <c r="E3816" s="101">
        <f t="shared" si="59"/>
        <v>1.1542134971906231</v>
      </c>
      <c r="F3816" s="94"/>
      <c r="G3816" s="1"/>
      <c r="H3816" s="1"/>
      <c r="I3816" s="1"/>
    </row>
    <row r="3817" spans="1:9">
      <c r="A3817" s="18">
        <v>6</v>
      </c>
      <c r="B3817" s="18">
        <v>8</v>
      </c>
      <c r="C3817" s="18">
        <v>22</v>
      </c>
      <c r="D3817" s="18">
        <v>0.97640819099999998</v>
      </c>
      <c r="E3817" s="101">
        <f t="shared" si="59"/>
        <v>0.89739398883116228</v>
      </c>
      <c r="F3817" s="94"/>
      <c r="G3817" s="1"/>
      <c r="H3817" s="1"/>
      <c r="I3817" s="1"/>
    </row>
    <row r="3818" spans="1:9">
      <c r="A3818" s="18">
        <v>6</v>
      </c>
      <c r="B3818" s="18">
        <v>8</v>
      </c>
      <c r="C3818" s="18">
        <v>23</v>
      </c>
      <c r="D3818" s="18">
        <v>0.69138332199999997</v>
      </c>
      <c r="E3818" s="101">
        <f t="shared" si="59"/>
        <v>0.63543428133830537</v>
      </c>
      <c r="F3818" s="94"/>
      <c r="G3818" s="1"/>
      <c r="H3818" s="1"/>
      <c r="I3818" s="1"/>
    </row>
    <row r="3819" spans="1:9">
      <c r="A3819" s="18">
        <v>6</v>
      </c>
      <c r="B3819" s="18">
        <v>9</v>
      </c>
      <c r="C3819" s="18">
        <v>0</v>
      </c>
      <c r="D3819" s="18">
        <v>0.58863965200000001</v>
      </c>
      <c r="E3819" s="101">
        <f t="shared" si="59"/>
        <v>0.54100497124206048</v>
      </c>
      <c r="F3819" s="94"/>
      <c r="G3819" s="1"/>
      <c r="H3819" s="1"/>
      <c r="I3819" s="1"/>
    </row>
    <row r="3820" spans="1:9">
      <c r="A3820" s="18">
        <v>6</v>
      </c>
      <c r="B3820" s="18">
        <v>9</v>
      </c>
      <c r="C3820" s="18">
        <v>1</v>
      </c>
      <c r="D3820" s="18">
        <v>0.54402403300000002</v>
      </c>
      <c r="E3820" s="101">
        <f t="shared" si="59"/>
        <v>0.49999979669761485</v>
      </c>
      <c r="F3820" s="94"/>
      <c r="G3820" s="1"/>
      <c r="H3820" s="1"/>
      <c r="I3820" s="1"/>
    </row>
    <row r="3821" spans="1:9">
      <c r="A3821" s="18">
        <v>6</v>
      </c>
      <c r="B3821" s="18">
        <v>9</v>
      </c>
      <c r="C3821" s="18">
        <v>2</v>
      </c>
      <c r="D3821" s="18">
        <v>0.54133617300000003</v>
      </c>
      <c r="E3821" s="101">
        <f t="shared" si="59"/>
        <v>0.49752944727915149</v>
      </c>
      <c r="F3821" s="94"/>
      <c r="G3821" s="1"/>
      <c r="H3821" s="1"/>
      <c r="I3821" s="1"/>
    </row>
    <row r="3822" spans="1:9">
      <c r="A3822" s="18">
        <v>6</v>
      </c>
      <c r="B3822" s="18">
        <v>9</v>
      </c>
      <c r="C3822" s="18">
        <v>3</v>
      </c>
      <c r="D3822" s="18">
        <v>0.54787571700000004</v>
      </c>
      <c r="E3822" s="101">
        <f t="shared" si="59"/>
        <v>0.50353978960256707</v>
      </c>
      <c r="F3822" s="94"/>
      <c r="G3822" s="1"/>
      <c r="H3822" s="1"/>
      <c r="I3822" s="1"/>
    </row>
    <row r="3823" spans="1:9">
      <c r="A3823" s="18">
        <v>6</v>
      </c>
      <c r="B3823" s="18">
        <v>9</v>
      </c>
      <c r="C3823" s="18">
        <v>4</v>
      </c>
      <c r="D3823" s="18">
        <v>0.59676516300000004</v>
      </c>
      <c r="E3823" s="101">
        <f t="shared" si="59"/>
        <v>0.54847293883470583</v>
      </c>
      <c r="F3823" s="94"/>
      <c r="G3823" s="1"/>
      <c r="H3823" s="1"/>
      <c r="I3823" s="1"/>
    </row>
    <row r="3824" spans="1:9">
      <c r="A3824" s="18">
        <v>6</v>
      </c>
      <c r="B3824" s="18">
        <v>9</v>
      </c>
      <c r="C3824" s="18">
        <v>5</v>
      </c>
      <c r="D3824" s="18">
        <v>0.72802888399999999</v>
      </c>
      <c r="E3824" s="101">
        <f t="shared" si="59"/>
        <v>0.66911436243477762</v>
      </c>
      <c r="F3824" s="94"/>
      <c r="G3824" s="1"/>
      <c r="H3824" s="1"/>
      <c r="I3824" s="1"/>
    </row>
    <row r="3825" spans="1:9">
      <c r="A3825" s="18">
        <v>6</v>
      </c>
      <c r="B3825" s="18">
        <v>9</v>
      </c>
      <c r="C3825" s="18">
        <v>6</v>
      </c>
      <c r="D3825" s="18">
        <v>0.88903890200000002</v>
      </c>
      <c r="E3825" s="101">
        <f t="shared" si="59"/>
        <v>0.81709491362906517</v>
      </c>
      <c r="F3825" s="94"/>
      <c r="G3825" s="1"/>
      <c r="H3825" s="1"/>
      <c r="I3825" s="1"/>
    </row>
    <row r="3826" spans="1:9">
      <c r="A3826" s="18">
        <v>6</v>
      </c>
      <c r="B3826" s="18">
        <v>9</v>
      </c>
      <c r="C3826" s="18">
        <v>7</v>
      </c>
      <c r="D3826" s="18">
        <v>0.82170582700000006</v>
      </c>
      <c r="E3826" s="101">
        <f t="shared" si="59"/>
        <v>0.75521065527126352</v>
      </c>
      <c r="F3826" s="94"/>
      <c r="G3826" s="1"/>
      <c r="H3826" s="1"/>
      <c r="I3826" s="1"/>
    </row>
    <row r="3827" spans="1:9">
      <c r="A3827" s="18">
        <v>6</v>
      </c>
      <c r="B3827" s="18">
        <v>9</v>
      </c>
      <c r="C3827" s="18">
        <v>8</v>
      </c>
      <c r="D3827" s="18">
        <v>0.757784126</v>
      </c>
      <c r="E3827" s="101">
        <f t="shared" si="59"/>
        <v>0.69646171116980737</v>
      </c>
      <c r="F3827" s="94"/>
      <c r="G3827" s="1"/>
      <c r="H3827" s="1"/>
      <c r="I3827" s="1"/>
    </row>
    <row r="3828" spans="1:9">
      <c r="A3828" s="18">
        <v>6</v>
      </c>
      <c r="B3828" s="18">
        <v>9</v>
      </c>
      <c r="C3828" s="18">
        <v>9</v>
      </c>
      <c r="D3828" s="18">
        <v>0.75107285999999995</v>
      </c>
      <c r="E3828" s="101">
        <f t="shared" si="59"/>
        <v>0.69029354316245084</v>
      </c>
      <c r="F3828" s="94"/>
      <c r="G3828" s="1"/>
      <c r="H3828" s="1"/>
      <c r="I3828" s="1"/>
    </row>
    <row r="3829" spans="1:9">
      <c r="A3829" s="18">
        <v>6</v>
      </c>
      <c r="B3829" s="18">
        <v>9</v>
      </c>
      <c r="C3829" s="18">
        <v>10</v>
      </c>
      <c r="D3829" s="18">
        <v>0.74301344999999996</v>
      </c>
      <c r="E3829" s="101">
        <f t="shared" si="59"/>
        <v>0.68288632745677502</v>
      </c>
      <c r="F3829" s="94"/>
      <c r="G3829" s="1"/>
      <c r="H3829" s="1"/>
      <c r="I3829" s="1"/>
    </row>
    <row r="3830" spans="1:9">
      <c r="A3830" s="18">
        <v>6</v>
      </c>
      <c r="B3830" s="18">
        <v>9</v>
      </c>
      <c r="C3830" s="18">
        <v>11</v>
      </c>
      <c r="D3830" s="18">
        <v>0.71322731100000003</v>
      </c>
      <c r="E3830" s="101">
        <f t="shared" si="59"/>
        <v>0.65551058200986967</v>
      </c>
      <c r="F3830" s="94"/>
      <c r="G3830" s="1"/>
      <c r="H3830" s="1"/>
      <c r="I3830" s="1"/>
    </row>
    <row r="3831" spans="1:9">
      <c r="A3831" s="18">
        <v>6</v>
      </c>
      <c r="B3831" s="18">
        <v>9</v>
      </c>
      <c r="C3831" s="18">
        <v>12</v>
      </c>
      <c r="D3831" s="18">
        <v>0.678774078</v>
      </c>
      <c r="E3831" s="101">
        <f t="shared" si="59"/>
        <v>0.62384541935045534</v>
      </c>
      <c r="F3831" s="94"/>
      <c r="G3831" s="1"/>
      <c r="H3831" s="1"/>
      <c r="I3831" s="1"/>
    </row>
    <row r="3832" spans="1:9">
      <c r="A3832" s="18">
        <v>6</v>
      </c>
      <c r="B3832" s="18">
        <v>9</v>
      </c>
      <c r="C3832" s="18">
        <v>13</v>
      </c>
      <c r="D3832" s="18">
        <v>0.66987937900000005</v>
      </c>
      <c r="E3832" s="101">
        <f t="shared" si="59"/>
        <v>0.61567050901209819</v>
      </c>
      <c r="F3832" s="94"/>
      <c r="G3832" s="1"/>
      <c r="H3832" s="1"/>
      <c r="I3832" s="1"/>
    </row>
    <row r="3833" spans="1:9">
      <c r="A3833" s="18">
        <v>6</v>
      </c>
      <c r="B3833" s="18">
        <v>9</v>
      </c>
      <c r="C3833" s="18">
        <v>14</v>
      </c>
      <c r="D3833" s="18">
        <v>0.69727391800000005</v>
      </c>
      <c r="E3833" s="101">
        <f t="shared" si="59"/>
        <v>0.64084819069482057</v>
      </c>
      <c r="F3833" s="94"/>
      <c r="G3833" s="1"/>
      <c r="H3833" s="1"/>
      <c r="I3833" s="1"/>
    </row>
    <row r="3834" spans="1:9">
      <c r="A3834" s="18">
        <v>6</v>
      </c>
      <c r="B3834" s="18">
        <v>9</v>
      </c>
      <c r="C3834" s="18">
        <v>15</v>
      </c>
      <c r="D3834" s="18">
        <v>0.79642692800000003</v>
      </c>
      <c r="E3834" s="101">
        <f t="shared" si="59"/>
        <v>0.73197740895484653</v>
      </c>
      <c r="F3834" s="94"/>
      <c r="G3834" s="1"/>
      <c r="H3834" s="1"/>
      <c r="I3834" s="1"/>
    </row>
    <row r="3835" spans="1:9">
      <c r="A3835" s="18">
        <v>6</v>
      </c>
      <c r="B3835" s="18">
        <v>9</v>
      </c>
      <c r="C3835" s="18">
        <v>16</v>
      </c>
      <c r="D3835" s="18">
        <v>0.96883807799999999</v>
      </c>
      <c r="E3835" s="101">
        <f t="shared" si="59"/>
        <v>0.89043647458293063</v>
      </c>
      <c r="F3835" s="94"/>
      <c r="G3835" s="1"/>
      <c r="H3835" s="1"/>
      <c r="I3835" s="1"/>
    </row>
    <row r="3836" spans="1:9">
      <c r="A3836" s="18">
        <v>6</v>
      </c>
      <c r="B3836" s="18">
        <v>9</v>
      </c>
      <c r="C3836" s="18">
        <v>17</v>
      </c>
      <c r="D3836" s="18">
        <v>1.048962001</v>
      </c>
      <c r="E3836" s="101">
        <f t="shared" si="59"/>
        <v>0.96407650292817715</v>
      </c>
      <c r="F3836" s="94"/>
      <c r="G3836" s="1"/>
      <c r="H3836" s="1"/>
      <c r="I3836" s="1"/>
    </row>
    <row r="3837" spans="1:9">
      <c r="A3837" s="18">
        <v>6</v>
      </c>
      <c r="B3837" s="18">
        <v>9</v>
      </c>
      <c r="C3837" s="18">
        <v>18</v>
      </c>
      <c r="D3837" s="18">
        <v>1.087965922</v>
      </c>
      <c r="E3837" s="101">
        <f t="shared" si="59"/>
        <v>0.99992409676124194</v>
      </c>
      <c r="F3837" s="94"/>
      <c r="G3837" s="1"/>
      <c r="H3837" s="1"/>
      <c r="I3837" s="1"/>
    </row>
    <row r="3838" spans="1:9">
      <c r="A3838" s="18">
        <v>6</v>
      </c>
      <c r="B3838" s="18">
        <v>9</v>
      </c>
      <c r="C3838" s="18">
        <v>19</v>
      </c>
      <c r="D3838" s="18">
        <v>1.269353797</v>
      </c>
      <c r="E3838" s="101">
        <f t="shared" si="59"/>
        <v>1.1666334609106239</v>
      </c>
      <c r="F3838" s="94"/>
      <c r="G3838" s="1"/>
      <c r="H3838" s="1"/>
      <c r="I3838" s="1"/>
    </row>
    <row r="3839" spans="1:9">
      <c r="A3839" s="18">
        <v>6</v>
      </c>
      <c r="B3839" s="18">
        <v>9</v>
      </c>
      <c r="C3839" s="18">
        <v>20</v>
      </c>
      <c r="D3839" s="18">
        <v>1.443198964</v>
      </c>
      <c r="E3839" s="101">
        <f t="shared" si="59"/>
        <v>1.3264104981079179</v>
      </c>
      <c r="F3839" s="94"/>
      <c r="G3839" s="1"/>
      <c r="H3839" s="1"/>
      <c r="I3839" s="1"/>
    </row>
    <row r="3840" spans="1:9">
      <c r="A3840" s="18">
        <v>6</v>
      </c>
      <c r="B3840" s="18">
        <v>9</v>
      </c>
      <c r="C3840" s="18">
        <v>21</v>
      </c>
      <c r="D3840" s="18">
        <v>1.2192517899999999</v>
      </c>
      <c r="E3840" s="101">
        <f t="shared" si="59"/>
        <v>1.1205858751523261</v>
      </c>
      <c r="F3840" s="94"/>
      <c r="G3840" s="1"/>
      <c r="H3840" s="1"/>
      <c r="I3840" s="1"/>
    </row>
    <row r="3841" spans="1:9">
      <c r="A3841" s="18">
        <v>6</v>
      </c>
      <c r="B3841" s="18">
        <v>9</v>
      </c>
      <c r="C3841" s="18">
        <v>22</v>
      </c>
      <c r="D3841" s="18">
        <v>0.92691849599999998</v>
      </c>
      <c r="E3841" s="101">
        <f t="shared" si="59"/>
        <v>0.85190916474687961</v>
      </c>
      <c r="F3841" s="94"/>
      <c r="G3841" s="1"/>
      <c r="H3841" s="1"/>
      <c r="I3841" s="1"/>
    </row>
    <row r="3842" spans="1:9">
      <c r="A3842" s="18">
        <v>6</v>
      </c>
      <c r="B3842" s="18">
        <v>9</v>
      </c>
      <c r="C3842" s="18">
        <v>23</v>
      </c>
      <c r="D3842" s="18">
        <v>0.62648183499999999</v>
      </c>
      <c r="E3842" s="101">
        <f t="shared" si="59"/>
        <v>0.57578483878257025</v>
      </c>
      <c r="F3842" s="94"/>
      <c r="G3842" s="1"/>
      <c r="H3842" s="1"/>
      <c r="I3842" s="1"/>
    </row>
    <row r="3843" spans="1:9">
      <c r="A3843" s="18">
        <v>6</v>
      </c>
      <c r="B3843" s="18">
        <v>10</v>
      </c>
      <c r="C3843" s="18">
        <v>0</v>
      </c>
      <c r="D3843" s="18">
        <v>0.51441036600000001</v>
      </c>
      <c r="E3843" s="101">
        <f t="shared" si="59"/>
        <v>0.47278256624215281</v>
      </c>
      <c r="F3843" s="94"/>
      <c r="G3843" s="1"/>
      <c r="H3843" s="1"/>
      <c r="I3843" s="1"/>
    </row>
    <row r="3844" spans="1:9">
      <c r="A3844" s="18">
        <v>6</v>
      </c>
      <c r="B3844" s="18">
        <v>10</v>
      </c>
      <c r="C3844" s="18">
        <v>1</v>
      </c>
      <c r="D3844" s="18">
        <v>0.46135541699999999</v>
      </c>
      <c r="E3844" s="101">
        <f t="shared" ref="E3844:E3907" si="60">D3844/H$15</f>
        <v>0.42402100038353141</v>
      </c>
      <c r="F3844" s="94"/>
      <c r="G3844" s="1"/>
      <c r="H3844" s="1"/>
      <c r="I3844" s="1"/>
    </row>
    <row r="3845" spans="1:9">
      <c r="A3845" s="18">
        <v>6</v>
      </c>
      <c r="B3845" s="18">
        <v>10</v>
      </c>
      <c r="C3845" s="18">
        <v>2</v>
      </c>
      <c r="D3845" s="18">
        <v>0.45967350899999998</v>
      </c>
      <c r="E3845" s="101">
        <f t="shared" si="60"/>
        <v>0.42247519797949662</v>
      </c>
      <c r="F3845" s="94"/>
      <c r="G3845" s="1"/>
      <c r="H3845" s="1"/>
      <c r="I3845" s="1"/>
    </row>
    <row r="3846" spans="1:9">
      <c r="A3846" s="18">
        <v>6</v>
      </c>
      <c r="B3846" s="18">
        <v>10</v>
      </c>
      <c r="C3846" s="18">
        <v>3</v>
      </c>
      <c r="D3846" s="18">
        <v>0.47012594299999999</v>
      </c>
      <c r="E3846" s="101">
        <f t="shared" si="60"/>
        <v>0.43208178621453375</v>
      </c>
      <c r="F3846" s="94"/>
      <c r="G3846" s="1"/>
      <c r="H3846" s="1"/>
      <c r="I3846" s="1"/>
    </row>
    <row r="3847" spans="1:9">
      <c r="A3847" s="18">
        <v>6</v>
      </c>
      <c r="B3847" s="18">
        <v>10</v>
      </c>
      <c r="C3847" s="18">
        <v>4</v>
      </c>
      <c r="D3847" s="18">
        <v>0.52545832800000003</v>
      </c>
      <c r="E3847" s="101">
        <f t="shared" si="60"/>
        <v>0.48293649036837427</v>
      </c>
      <c r="F3847" s="94"/>
      <c r="G3847" s="1"/>
      <c r="H3847" s="1"/>
      <c r="I3847" s="1"/>
    </row>
    <row r="3848" spans="1:9">
      <c r="A3848" s="18">
        <v>6</v>
      </c>
      <c r="B3848" s="18">
        <v>10</v>
      </c>
      <c r="C3848" s="18">
        <v>5</v>
      </c>
      <c r="D3848" s="18">
        <v>0.66155175700000002</v>
      </c>
      <c r="E3848" s="101">
        <f t="shared" si="60"/>
        <v>0.60801678591458463</v>
      </c>
      <c r="F3848" s="94"/>
      <c r="G3848" s="1"/>
      <c r="H3848" s="1"/>
      <c r="I3848" s="1"/>
    </row>
    <row r="3849" spans="1:9">
      <c r="A3849" s="18">
        <v>6</v>
      </c>
      <c r="B3849" s="18">
        <v>10</v>
      </c>
      <c r="C3849" s="18">
        <v>6</v>
      </c>
      <c r="D3849" s="18">
        <v>0.84214920699999996</v>
      </c>
      <c r="E3849" s="101">
        <f t="shared" si="60"/>
        <v>0.77399968888701198</v>
      </c>
      <c r="F3849" s="94"/>
      <c r="G3849" s="1"/>
      <c r="H3849" s="1"/>
      <c r="I3849" s="1"/>
    </row>
    <row r="3850" spans="1:9">
      <c r="A3850" s="18">
        <v>6</v>
      </c>
      <c r="B3850" s="18">
        <v>10</v>
      </c>
      <c r="C3850" s="18">
        <v>7</v>
      </c>
      <c r="D3850" s="18">
        <v>0.79302178300000004</v>
      </c>
      <c r="E3850" s="101">
        <f t="shared" si="60"/>
        <v>0.7288478196270789</v>
      </c>
      <c r="F3850" s="94"/>
      <c r="G3850" s="1"/>
      <c r="H3850" s="1"/>
      <c r="I3850" s="1"/>
    </row>
    <row r="3851" spans="1:9">
      <c r="A3851" s="18">
        <v>6</v>
      </c>
      <c r="B3851" s="18">
        <v>10</v>
      </c>
      <c r="C3851" s="18">
        <v>8</v>
      </c>
      <c r="D3851" s="18">
        <v>0.75032294899999996</v>
      </c>
      <c r="E3851" s="101">
        <f t="shared" si="60"/>
        <v>0.68960431745770834</v>
      </c>
      <c r="F3851" s="94"/>
      <c r="G3851" s="1"/>
      <c r="H3851" s="1"/>
      <c r="I3851" s="1"/>
    </row>
    <row r="3852" spans="1:9">
      <c r="A3852" s="18">
        <v>6</v>
      </c>
      <c r="B3852" s="18">
        <v>10</v>
      </c>
      <c r="C3852" s="18">
        <v>9</v>
      </c>
      <c r="D3852" s="18">
        <v>0.75621835100000001</v>
      </c>
      <c r="E3852" s="101">
        <f t="shared" si="60"/>
        <v>0.69502264389669999</v>
      </c>
      <c r="F3852" s="94"/>
      <c r="G3852" s="1"/>
      <c r="H3852" s="1"/>
      <c r="I3852" s="1"/>
    </row>
    <row r="3853" spans="1:9">
      <c r="A3853" s="18">
        <v>6</v>
      </c>
      <c r="B3853" s="18">
        <v>10</v>
      </c>
      <c r="C3853" s="18">
        <v>10</v>
      </c>
      <c r="D3853" s="18">
        <v>0.76809288799999997</v>
      </c>
      <c r="E3853" s="101">
        <f t="shared" si="60"/>
        <v>0.70593625382149949</v>
      </c>
      <c r="F3853" s="94"/>
      <c r="G3853" s="1"/>
      <c r="H3853" s="1"/>
      <c r="I3853" s="1"/>
    </row>
    <row r="3854" spans="1:9">
      <c r="A3854" s="18">
        <v>6</v>
      </c>
      <c r="B3854" s="18">
        <v>10</v>
      </c>
      <c r="C3854" s="18">
        <v>11</v>
      </c>
      <c r="D3854" s="18">
        <v>0.74813142099999996</v>
      </c>
      <c r="E3854" s="101">
        <f t="shared" si="60"/>
        <v>0.68759013520106316</v>
      </c>
      <c r="F3854" s="94"/>
      <c r="G3854" s="1"/>
      <c r="H3854" s="1"/>
      <c r="I3854" s="1"/>
    </row>
    <row r="3855" spans="1:9">
      <c r="A3855" s="18">
        <v>6</v>
      </c>
      <c r="B3855" s="18">
        <v>10</v>
      </c>
      <c r="C3855" s="18">
        <v>12</v>
      </c>
      <c r="D3855" s="18">
        <v>0.72236210999999995</v>
      </c>
      <c r="E3855" s="101">
        <f t="shared" si="60"/>
        <v>0.66390616265671498</v>
      </c>
      <c r="F3855" s="94"/>
      <c r="G3855" s="1"/>
      <c r="H3855" s="1"/>
      <c r="I3855" s="1"/>
    </row>
    <row r="3856" spans="1:9">
      <c r="A3856" s="18">
        <v>6</v>
      </c>
      <c r="B3856" s="18">
        <v>10</v>
      </c>
      <c r="C3856" s="18">
        <v>13</v>
      </c>
      <c r="D3856" s="18">
        <v>0.70900495100000005</v>
      </c>
      <c r="E3856" s="101">
        <f t="shared" si="60"/>
        <v>0.65162990944115584</v>
      </c>
      <c r="F3856" s="94"/>
      <c r="G3856" s="1"/>
      <c r="H3856" s="1"/>
      <c r="I3856" s="1"/>
    </row>
    <row r="3857" spans="1:9">
      <c r="A3857" s="18">
        <v>6</v>
      </c>
      <c r="B3857" s="18">
        <v>10</v>
      </c>
      <c r="C3857" s="18">
        <v>14</v>
      </c>
      <c r="D3857" s="18">
        <v>0.73433289099999999</v>
      </c>
      <c r="E3857" s="101">
        <f t="shared" si="60"/>
        <v>0.6749082281965505</v>
      </c>
      <c r="F3857" s="94"/>
      <c r="G3857" s="1"/>
      <c r="H3857" s="1"/>
      <c r="I3857" s="1"/>
    </row>
    <row r="3858" spans="1:9">
      <c r="A3858" s="18">
        <v>6</v>
      </c>
      <c r="B3858" s="18">
        <v>10</v>
      </c>
      <c r="C3858" s="18">
        <v>15</v>
      </c>
      <c r="D3858" s="18">
        <v>0.83234484799999997</v>
      </c>
      <c r="E3858" s="101">
        <f t="shared" si="60"/>
        <v>0.76498873126494227</v>
      </c>
      <c r="F3858" s="94"/>
      <c r="G3858" s="1"/>
      <c r="H3858" s="1"/>
      <c r="I3858" s="1"/>
    </row>
    <row r="3859" spans="1:9">
      <c r="A3859" s="18">
        <v>6</v>
      </c>
      <c r="B3859" s="18">
        <v>10</v>
      </c>
      <c r="C3859" s="18">
        <v>16</v>
      </c>
      <c r="D3859" s="18">
        <v>1.018745139</v>
      </c>
      <c r="E3859" s="101">
        <f t="shared" si="60"/>
        <v>0.93630489002070127</v>
      </c>
      <c r="F3859" s="94"/>
      <c r="G3859" s="1"/>
      <c r="H3859" s="1"/>
      <c r="I3859" s="1"/>
    </row>
    <row r="3860" spans="1:9">
      <c r="A3860" s="18">
        <v>6</v>
      </c>
      <c r="B3860" s="18">
        <v>10</v>
      </c>
      <c r="C3860" s="18">
        <v>17</v>
      </c>
      <c r="D3860" s="18">
        <v>1.100768564</v>
      </c>
      <c r="E3860" s="101">
        <f t="shared" si="60"/>
        <v>1.0116907063389338</v>
      </c>
      <c r="F3860" s="94"/>
      <c r="G3860" s="1"/>
      <c r="H3860" s="1"/>
      <c r="I3860" s="1"/>
    </row>
    <row r="3861" spans="1:9">
      <c r="A3861" s="18">
        <v>6</v>
      </c>
      <c r="B3861" s="18">
        <v>10</v>
      </c>
      <c r="C3861" s="18">
        <v>18</v>
      </c>
      <c r="D3861" s="18">
        <v>1.216488867</v>
      </c>
      <c r="E3861" s="101">
        <f t="shared" si="60"/>
        <v>1.118046537081776</v>
      </c>
      <c r="F3861" s="94"/>
      <c r="G3861" s="1"/>
      <c r="H3861" s="1"/>
      <c r="I3861" s="1"/>
    </row>
    <row r="3862" spans="1:9">
      <c r="A3862" s="18">
        <v>6</v>
      </c>
      <c r="B3862" s="18">
        <v>10</v>
      </c>
      <c r="C3862" s="18">
        <v>19</v>
      </c>
      <c r="D3862" s="18">
        <v>1.412429138</v>
      </c>
      <c r="E3862" s="101">
        <f t="shared" si="60"/>
        <v>1.2981306688886434</v>
      </c>
      <c r="F3862" s="94"/>
      <c r="G3862" s="1"/>
      <c r="H3862" s="1"/>
      <c r="I3862" s="1"/>
    </row>
    <row r="3863" spans="1:9">
      <c r="A3863" s="18">
        <v>6</v>
      </c>
      <c r="B3863" s="18">
        <v>10</v>
      </c>
      <c r="C3863" s="18">
        <v>20</v>
      </c>
      <c r="D3863" s="18">
        <v>1.565036903</v>
      </c>
      <c r="E3863" s="101">
        <f t="shared" si="60"/>
        <v>1.4383889053744519</v>
      </c>
      <c r="F3863" s="94"/>
      <c r="G3863" s="1"/>
      <c r="H3863" s="1"/>
      <c r="I3863" s="1"/>
    </row>
    <row r="3864" spans="1:9">
      <c r="A3864" s="18">
        <v>6</v>
      </c>
      <c r="B3864" s="18">
        <v>10</v>
      </c>
      <c r="C3864" s="18">
        <v>21</v>
      </c>
      <c r="D3864" s="18">
        <v>1.2475450020000001</v>
      </c>
      <c r="E3864" s="101">
        <f t="shared" si="60"/>
        <v>1.1465895062233868</v>
      </c>
      <c r="F3864" s="94"/>
      <c r="G3864" s="1"/>
      <c r="H3864" s="1"/>
      <c r="I3864" s="1"/>
    </row>
    <row r="3865" spans="1:9">
      <c r="A3865" s="18">
        <v>6</v>
      </c>
      <c r="B3865" s="18">
        <v>10</v>
      </c>
      <c r="C3865" s="18">
        <v>22</v>
      </c>
      <c r="D3865" s="18">
        <v>0.942453341</v>
      </c>
      <c r="E3865" s="101">
        <f t="shared" si="60"/>
        <v>0.86618687835981667</v>
      </c>
      <c r="F3865" s="94"/>
      <c r="G3865" s="1"/>
      <c r="H3865" s="1"/>
      <c r="I3865" s="1"/>
    </row>
    <row r="3866" spans="1:9">
      <c r="A3866" s="18">
        <v>6</v>
      </c>
      <c r="B3866" s="18">
        <v>10</v>
      </c>
      <c r="C3866" s="18">
        <v>23</v>
      </c>
      <c r="D3866" s="18">
        <v>0.63305551800000004</v>
      </c>
      <c r="E3866" s="101">
        <f t="shared" si="60"/>
        <v>0.58182655746442591</v>
      </c>
      <c r="F3866" s="94"/>
      <c r="G3866" s="1"/>
      <c r="H3866" s="1"/>
      <c r="I3866" s="1"/>
    </row>
    <row r="3867" spans="1:9">
      <c r="A3867" s="18">
        <v>6</v>
      </c>
      <c r="B3867" s="18">
        <v>11</v>
      </c>
      <c r="C3867" s="18">
        <v>0</v>
      </c>
      <c r="D3867" s="18">
        <v>0.51441036600000001</v>
      </c>
      <c r="E3867" s="101">
        <f t="shared" si="60"/>
        <v>0.47278256624215281</v>
      </c>
      <c r="F3867" s="94"/>
      <c r="G3867" s="1"/>
      <c r="H3867" s="1"/>
      <c r="I3867" s="1"/>
    </row>
    <row r="3868" spans="1:9">
      <c r="A3868" s="18">
        <v>6</v>
      </c>
      <c r="B3868" s="18">
        <v>11</v>
      </c>
      <c r="C3868" s="18">
        <v>1</v>
      </c>
      <c r="D3868" s="18">
        <v>0.45768556700000002</v>
      </c>
      <c r="E3868" s="101">
        <f t="shared" si="60"/>
        <v>0.4206481268658081</v>
      </c>
      <c r="F3868" s="94"/>
      <c r="G3868" s="1"/>
      <c r="H3868" s="1"/>
      <c r="I3868" s="1"/>
    </row>
    <row r="3869" spans="1:9">
      <c r="A3869" s="18">
        <v>6</v>
      </c>
      <c r="B3869" s="18">
        <v>11</v>
      </c>
      <c r="C3869" s="18">
        <v>2</v>
      </c>
      <c r="D3869" s="18">
        <v>0.44486906500000001</v>
      </c>
      <c r="E3869" s="101">
        <f t="shared" si="60"/>
        <v>0.40886877888546885</v>
      </c>
      <c r="F3869" s="94"/>
      <c r="G3869" s="1"/>
      <c r="H3869" s="1"/>
      <c r="I3869" s="1"/>
    </row>
    <row r="3870" spans="1:9">
      <c r="A3870" s="18">
        <v>6</v>
      </c>
      <c r="B3870" s="18">
        <v>11</v>
      </c>
      <c r="C3870" s="18">
        <v>3</v>
      </c>
      <c r="D3870" s="18">
        <v>0.44471752399999998</v>
      </c>
      <c r="E3870" s="101">
        <f t="shared" si="60"/>
        <v>0.40872950108780698</v>
      </c>
      <c r="F3870" s="94"/>
      <c r="G3870" s="1"/>
      <c r="H3870" s="1"/>
      <c r="I3870" s="1"/>
    </row>
    <row r="3871" spans="1:9">
      <c r="A3871" s="18">
        <v>6</v>
      </c>
      <c r="B3871" s="18">
        <v>11</v>
      </c>
      <c r="C3871" s="18">
        <v>4</v>
      </c>
      <c r="D3871" s="18">
        <v>0.49387261799999999</v>
      </c>
      <c r="E3871" s="101">
        <f t="shared" si="60"/>
        <v>0.4539068011992014</v>
      </c>
      <c r="F3871" s="94"/>
      <c r="G3871" s="1"/>
      <c r="H3871" s="1"/>
      <c r="I3871" s="1"/>
    </row>
    <row r="3872" spans="1:9">
      <c r="A3872" s="18">
        <v>6</v>
      </c>
      <c r="B3872" s="18">
        <v>11</v>
      </c>
      <c r="C3872" s="18">
        <v>5</v>
      </c>
      <c r="D3872" s="18">
        <v>0.62646823600000001</v>
      </c>
      <c r="E3872" s="101">
        <f t="shared" si="60"/>
        <v>0.57577234025893376</v>
      </c>
      <c r="F3872" s="94"/>
      <c r="G3872" s="1"/>
      <c r="H3872" s="1"/>
      <c r="I3872" s="1"/>
    </row>
    <row r="3873" spans="1:9">
      <c r="A3873" s="18">
        <v>6</v>
      </c>
      <c r="B3873" s="18">
        <v>11</v>
      </c>
      <c r="C3873" s="18">
        <v>6</v>
      </c>
      <c r="D3873" s="18">
        <v>0.81178856200000005</v>
      </c>
      <c r="E3873" s="101">
        <f t="shared" si="60"/>
        <v>0.74609592837868088</v>
      </c>
      <c r="F3873" s="94"/>
      <c r="G3873" s="1"/>
      <c r="H3873" s="1"/>
      <c r="I3873" s="1"/>
    </row>
    <row r="3874" spans="1:9">
      <c r="A3874" s="18">
        <v>6</v>
      </c>
      <c r="B3874" s="18">
        <v>11</v>
      </c>
      <c r="C3874" s="18">
        <v>7</v>
      </c>
      <c r="D3874" s="18">
        <v>0.766196039</v>
      </c>
      <c r="E3874" s="101">
        <f t="shared" si="60"/>
        <v>0.70419290415891933</v>
      </c>
      <c r="F3874" s="94"/>
      <c r="G3874" s="1"/>
      <c r="H3874" s="1"/>
      <c r="I3874" s="1"/>
    </row>
    <row r="3875" spans="1:9">
      <c r="A3875" s="18">
        <v>6</v>
      </c>
      <c r="B3875" s="18">
        <v>11</v>
      </c>
      <c r="C3875" s="18">
        <v>8</v>
      </c>
      <c r="D3875" s="18">
        <v>0.736025708</v>
      </c>
      <c r="E3875" s="101">
        <f t="shared" si="60"/>
        <v>0.67646405680797927</v>
      </c>
      <c r="F3875" s="94"/>
      <c r="G3875" s="1"/>
      <c r="H3875" s="1"/>
      <c r="I3875" s="1"/>
    </row>
    <row r="3876" spans="1:9">
      <c r="A3876" s="18">
        <v>6</v>
      </c>
      <c r="B3876" s="18">
        <v>11</v>
      </c>
      <c r="C3876" s="18">
        <v>9</v>
      </c>
      <c r="D3876" s="18">
        <v>0.75621835100000001</v>
      </c>
      <c r="E3876" s="101">
        <f t="shared" si="60"/>
        <v>0.69502264389669999</v>
      </c>
      <c r="F3876" s="94"/>
      <c r="G3876" s="1"/>
      <c r="H3876" s="1"/>
      <c r="I3876" s="1"/>
    </row>
    <row r="3877" spans="1:9">
      <c r="A3877" s="18">
        <v>6</v>
      </c>
      <c r="B3877" s="18">
        <v>11</v>
      </c>
      <c r="C3877" s="18">
        <v>10</v>
      </c>
      <c r="D3877" s="18">
        <v>0.76809288799999997</v>
      </c>
      <c r="E3877" s="101">
        <f t="shared" si="60"/>
        <v>0.70593625382149949</v>
      </c>
      <c r="F3877" s="94"/>
      <c r="G3877" s="1"/>
      <c r="H3877" s="1"/>
      <c r="I3877" s="1"/>
    </row>
    <row r="3878" spans="1:9">
      <c r="A3878" s="18">
        <v>6</v>
      </c>
      <c r="B3878" s="18">
        <v>11</v>
      </c>
      <c r="C3878" s="18">
        <v>11</v>
      </c>
      <c r="D3878" s="18">
        <v>0.74813142099999996</v>
      </c>
      <c r="E3878" s="101">
        <f t="shared" si="60"/>
        <v>0.68759013520106316</v>
      </c>
      <c r="F3878" s="94"/>
      <c r="G3878" s="1"/>
      <c r="H3878" s="1"/>
      <c r="I3878" s="1"/>
    </row>
    <row r="3879" spans="1:9">
      <c r="A3879" s="18">
        <v>6</v>
      </c>
      <c r="B3879" s="18">
        <v>11</v>
      </c>
      <c r="C3879" s="18">
        <v>12</v>
      </c>
      <c r="D3879" s="18">
        <v>0.72236210999999995</v>
      </c>
      <c r="E3879" s="101">
        <f t="shared" si="60"/>
        <v>0.66390616265671498</v>
      </c>
      <c r="F3879" s="94"/>
      <c r="G3879" s="1"/>
      <c r="H3879" s="1"/>
      <c r="I3879" s="1"/>
    </row>
    <row r="3880" spans="1:9">
      <c r="A3880" s="18">
        <v>6</v>
      </c>
      <c r="B3880" s="18">
        <v>11</v>
      </c>
      <c r="C3880" s="18">
        <v>13</v>
      </c>
      <c r="D3880" s="18">
        <v>0.70900495100000005</v>
      </c>
      <c r="E3880" s="101">
        <f t="shared" si="60"/>
        <v>0.65162990944115584</v>
      </c>
      <c r="F3880" s="94"/>
      <c r="G3880" s="1"/>
      <c r="H3880" s="1"/>
      <c r="I3880" s="1"/>
    </row>
    <row r="3881" spans="1:9">
      <c r="A3881" s="18">
        <v>6</v>
      </c>
      <c r="B3881" s="18">
        <v>11</v>
      </c>
      <c r="C3881" s="18">
        <v>14</v>
      </c>
      <c r="D3881" s="18">
        <v>0.73433289099999999</v>
      </c>
      <c r="E3881" s="101">
        <f t="shared" si="60"/>
        <v>0.6749082281965505</v>
      </c>
      <c r="F3881" s="94"/>
      <c r="G3881" s="1"/>
      <c r="H3881" s="1"/>
      <c r="I3881" s="1"/>
    </row>
    <row r="3882" spans="1:9">
      <c r="A3882" s="18">
        <v>6</v>
      </c>
      <c r="B3882" s="18">
        <v>11</v>
      </c>
      <c r="C3882" s="18">
        <v>15</v>
      </c>
      <c r="D3882" s="18">
        <v>0.90083848399999999</v>
      </c>
      <c r="E3882" s="101">
        <f t="shared" si="60"/>
        <v>0.82793963416205829</v>
      </c>
      <c r="F3882" s="94"/>
      <c r="G3882" s="1"/>
      <c r="H3882" s="1"/>
      <c r="I3882" s="1"/>
    </row>
    <row r="3883" spans="1:9">
      <c r="A3883" s="18">
        <v>6</v>
      </c>
      <c r="B3883" s="18">
        <v>11</v>
      </c>
      <c r="C3883" s="18">
        <v>16</v>
      </c>
      <c r="D3883" s="18">
        <v>1.2748967520000001</v>
      </c>
      <c r="E3883" s="101">
        <f t="shared" si="60"/>
        <v>1.1717278615344728</v>
      </c>
      <c r="F3883" s="94"/>
      <c r="G3883" s="1"/>
      <c r="H3883" s="1"/>
      <c r="I3883" s="1"/>
    </row>
    <row r="3884" spans="1:9">
      <c r="A3884" s="18">
        <v>6</v>
      </c>
      <c r="B3884" s="18">
        <v>11</v>
      </c>
      <c r="C3884" s="18">
        <v>17</v>
      </c>
      <c r="D3884" s="18">
        <v>1.3827217999999999</v>
      </c>
      <c r="E3884" s="101">
        <f t="shared" si="60"/>
        <v>1.2708273476024174</v>
      </c>
      <c r="F3884" s="94"/>
      <c r="G3884" s="1"/>
      <c r="H3884" s="1"/>
      <c r="I3884" s="1"/>
    </row>
    <row r="3885" spans="1:9">
      <c r="A3885" s="18">
        <v>6</v>
      </c>
      <c r="B3885" s="18">
        <v>11</v>
      </c>
      <c r="C3885" s="18">
        <v>18</v>
      </c>
      <c r="D3885" s="18">
        <v>1.4631939789999999</v>
      </c>
      <c r="E3885" s="101">
        <f t="shared" si="60"/>
        <v>1.3447874499124821</v>
      </c>
      <c r="F3885" s="94"/>
      <c r="G3885" s="1"/>
      <c r="H3885" s="1"/>
      <c r="I3885" s="1"/>
    </row>
    <row r="3886" spans="1:9">
      <c r="A3886" s="18">
        <v>6</v>
      </c>
      <c r="B3886" s="18">
        <v>11</v>
      </c>
      <c r="C3886" s="18">
        <v>19</v>
      </c>
      <c r="D3886" s="18">
        <v>1.6232388929999999</v>
      </c>
      <c r="E3886" s="101">
        <f t="shared" si="60"/>
        <v>1.491880996536161</v>
      </c>
      <c r="F3886" s="94"/>
      <c r="G3886" s="1"/>
      <c r="H3886" s="1"/>
      <c r="I3886" s="1"/>
    </row>
    <row r="3887" spans="1:9">
      <c r="A3887" s="18">
        <v>6</v>
      </c>
      <c r="B3887" s="18">
        <v>11</v>
      </c>
      <c r="C3887" s="18">
        <v>20</v>
      </c>
      <c r="D3887" s="18">
        <v>1.7556343190000001</v>
      </c>
      <c r="E3887" s="101">
        <f t="shared" si="60"/>
        <v>1.6135625437991552</v>
      </c>
      <c r="F3887" s="94"/>
      <c r="G3887" s="1"/>
      <c r="H3887" s="1"/>
      <c r="I3887" s="1"/>
    </row>
    <row r="3888" spans="1:9">
      <c r="A3888" s="18">
        <v>6</v>
      </c>
      <c r="B3888" s="18">
        <v>11</v>
      </c>
      <c r="C3888" s="18">
        <v>21</v>
      </c>
      <c r="D3888" s="18">
        <v>1.4320762069999999</v>
      </c>
      <c r="E3888" s="101">
        <f t="shared" si="60"/>
        <v>1.3161878316421571</v>
      </c>
      <c r="F3888" s="94"/>
      <c r="G3888" s="1"/>
      <c r="H3888" s="1"/>
      <c r="I3888" s="1"/>
    </row>
    <row r="3889" spans="1:9">
      <c r="A3889" s="18">
        <v>6</v>
      </c>
      <c r="B3889" s="18">
        <v>11</v>
      </c>
      <c r="C3889" s="18">
        <v>22</v>
      </c>
      <c r="D3889" s="18">
        <v>1.024993619</v>
      </c>
      <c r="E3889" s="101">
        <f t="shared" si="60"/>
        <v>0.94204772221221422</v>
      </c>
      <c r="F3889" s="94"/>
      <c r="G3889" s="1"/>
      <c r="H3889" s="1"/>
      <c r="I3889" s="1"/>
    </row>
    <row r="3890" spans="1:9">
      <c r="A3890" s="18">
        <v>6</v>
      </c>
      <c r="B3890" s="18">
        <v>11</v>
      </c>
      <c r="C3890" s="18">
        <v>23</v>
      </c>
      <c r="D3890" s="18">
        <v>0.63305551800000004</v>
      </c>
      <c r="E3890" s="101">
        <f t="shared" si="60"/>
        <v>0.58182655746442591</v>
      </c>
      <c r="F3890" s="94"/>
      <c r="G3890" s="1"/>
      <c r="H3890" s="1"/>
      <c r="I3890" s="1"/>
    </row>
    <row r="3891" spans="1:9">
      <c r="A3891" s="18">
        <v>6</v>
      </c>
      <c r="B3891" s="18">
        <v>12</v>
      </c>
      <c r="C3891" s="18">
        <v>0</v>
      </c>
      <c r="D3891" s="18">
        <v>0.51046334199999999</v>
      </c>
      <c r="E3891" s="101">
        <f t="shared" si="60"/>
        <v>0.46915494856747447</v>
      </c>
      <c r="F3891" s="94"/>
      <c r="G3891" s="1"/>
      <c r="H3891" s="1"/>
      <c r="I3891" s="1"/>
    </row>
    <row r="3892" spans="1:9">
      <c r="A3892" s="18">
        <v>6</v>
      </c>
      <c r="B3892" s="18">
        <v>12</v>
      </c>
      <c r="C3892" s="18">
        <v>1</v>
      </c>
      <c r="D3892" s="18">
        <v>0.45507432799999997</v>
      </c>
      <c r="E3892" s="101">
        <f t="shared" si="60"/>
        <v>0.41824819802088353</v>
      </c>
      <c r="F3892" s="94"/>
      <c r="G3892" s="1"/>
      <c r="H3892" s="1"/>
      <c r="I3892" s="1"/>
    </row>
    <row r="3893" spans="1:9">
      <c r="A3893" s="18">
        <v>6</v>
      </c>
      <c r="B3893" s="18">
        <v>12</v>
      </c>
      <c r="C3893" s="18">
        <v>2</v>
      </c>
      <c r="D3893" s="18">
        <v>0.44350366000000002</v>
      </c>
      <c r="E3893" s="101">
        <f t="shared" si="60"/>
        <v>0.407613867004747</v>
      </c>
      <c r="F3893" s="94"/>
      <c r="G3893" s="1"/>
      <c r="H3893" s="1"/>
      <c r="I3893" s="1"/>
    </row>
    <row r="3894" spans="1:9">
      <c r="A3894" s="18">
        <v>6</v>
      </c>
      <c r="B3894" s="18">
        <v>12</v>
      </c>
      <c r="C3894" s="18">
        <v>3</v>
      </c>
      <c r="D3894" s="18">
        <v>0.44204636800000002</v>
      </c>
      <c r="E3894" s="101">
        <f t="shared" si="60"/>
        <v>0.40627450392604081</v>
      </c>
      <c r="F3894" s="94"/>
      <c r="G3894" s="1"/>
      <c r="H3894" s="1"/>
      <c r="I3894" s="1"/>
    </row>
    <row r="3895" spans="1:9">
      <c r="A3895" s="18">
        <v>6</v>
      </c>
      <c r="B3895" s="18">
        <v>12</v>
      </c>
      <c r="C3895" s="18">
        <v>4</v>
      </c>
      <c r="D3895" s="18">
        <v>0.489775925</v>
      </c>
      <c r="E3895" s="101">
        <f t="shared" si="60"/>
        <v>0.4501416262383876</v>
      </c>
      <c r="F3895" s="94"/>
      <c r="G3895" s="1"/>
      <c r="H3895" s="1"/>
      <c r="I3895" s="1"/>
    </row>
    <row r="3896" spans="1:9">
      <c r="A3896" s="18">
        <v>6</v>
      </c>
      <c r="B3896" s="18">
        <v>12</v>
      </c>
      <c r="C3896" s="18">
        <v>5</v>
      </c>
      <c r="D3896" s="18">
        <v>0.61584272399999995</v>
      </c>
      <c r="E3896" s="101">
        <f t="shared" si="60"/>
        <v>0.56600668007199106</v>
      </c>
      <c r="F3896" s="94"/>
      <c r="G3896" s="1"/>
      <c r="H3896" s="1"/>
      <c r="I3896" s="1"/>
    </row>
    <row r="3897" spans="1:9">
      <c r="A3897" s="18">
        <v>6</v>
      </c>
      <c r="B3897" s="18">
        <v>12</v>
      </c>
      <c r="C3897" s="18">
        <v>6</v>
      </c>
      <c r="D3897" s="18">
        <v>0.79062719999999997</v>
      </c>
      <c r="E3897" s="101">
        <f t="shared" si="60"/>
        <v>0.72664701425718903</v>
      </c>
      <c r="F3897" s="94"/>
      <c r="G3897" s="1"/>
      <c r="H3897" s="1"/>
      <c r="I3897" s="1"/>
    </row>
    <row r="3898" spans="1:9">
      <c r="A3898" s="18">
        <v>6</v>
      </c>
      <c r="B3898" s="18">
        <v>12</v>
      </c>
      <c r="C3898" s="18">
        <v>7</v>
      </c>
      <c r="D3898" s="18">
        <v>0.73375873899999999</v>
      </c>
      <c r="E3898" s="101">
        <f t="shared" si="60"/>
        <v>0.67438053848826607</v>
      </c>
      <c r="F3898" s="94"/>
      <c r="G3898" s="1"/>
      <c r="H3898" s="1"/>
      <c r="I3898" s="1"/>
    </row>
    <row r="3899" spans="1:9">
      <c r="A3899" s="18">
        <v>6</v>
      </c>
      <c r="B3899" s="18">
        <v>12</v>
      </c>
      <c r="C3899" s="18">
        <v>8</v>
      </c>
      <c r="D3899" s="18">
        <v>0.69099465000000004</v>
      </c>
      <c r="E3899" s="101">
        <f t="shared" si="60"/>
        <v>0.63507706197078895</v>
      </c>
      <c r="F3899" s="94"/>
      <c r="G3899" s="1"/>
      <c r="H3899" s="1"/>
      <c r="I3899" s="1"/>
    </row>
    <row r="3900" spans="1:9">
      <c r="A3900" s="18">
        <v>6</v>
      </c>
      <c r="B3900" s="18">
        <v>12</v>
      </c>
      <c r="C3900" s="18">
        <v>9</v>
      </c>
      <c r="D3900" s="18">
        <v>0.705302121</v>
      </c>
      <c r="E3900" s="101">
        <f t="shared" si="60"/>
        <v>0.64822672477485299</v>
      </c>
      <c r="F3900" s="94"/>
      <c r="G3900" s="1"/>
      <c r="H3900" s="1"/>
      <c r="I3900" s="1"/>
    </row>
    <row r="3901" spans="1:9">
      <c r="A3901" s="18">
        <v>6</v>
      </c>
      <c r="B3901" s="18">
        <v>12</v>
      </c>
      <c r="C3901" s="18">
        <v>10</v>
      </c>
      <c r="D3901" s="18">
        <v>0.71560412799999995</v>
      </c>
      <c r="E3901" s="101">
        <f t="shared" si="60"/>
        <v>0.65769505906363868</v>
      </c>
      <c r="F3901" s="94"/>
      <c r="G3901" s="1"/>
      <c r="H3901" s="1"/>
      <c r="I3901" s="1"/>
    </row>
    <row r="3902" spans="1:9">
      <c r="A3902" s="18">
        <v>6</v>
      </c>
      <c r="B3902" s="18">
        <v>12</v>
      </c>
      <c r="C3902" s="18">
        <v>11</v>
      </c>
      <c r="D3902" s="18">
        <v>0.70032091500000004</v>
      </c>
      <c r="E3902" s="101">
        <f t="shared" si="60"/>
        <v>0.64364861455134947</v>
      </c>
      <c r="F3902" s="94"/>
      <c r="G3902" s="1"/>
      <c r="H3902" s="1"/>
      <c r="I3902" s="1"/>
    </row>
    <row r="3903" spans="1:9">
      <c r="A3903" s="18">
        <v>6</v>
      </c>
      <c r="B3903" s="18">
        <v>12</v>
      </c>
      <c r="C3903" s="18">
        <v>12</v>
      </c>
      <c r="D3903" s="18">
        <v>0.678774078</v>
      </c>
      <c r="E3903" s="101">
        <f t="shared" si="60"/>
        <v>0.62384541935045534</v>
      </c>
      <c r="F3903" s="94"/>
      <c r="G3903" s="1"/>
      <c r="H3903" s="1"/>
      <c r="I3903" s="1"/>
    </row>
    <row r="3904" spans="1:9">
      <c r="A3904" s="18">
        <v>6</v>
      </c>
      <c r="B3904" s="18">
        <v>12</v>
      </c>
      <c r="C3904" s="18">
        <v>13</v>
      </c>
      <c r="D3904" s="18">
        <v>0.66987937900000005</v>
      </c>
      <c r="E3904" s="101">
        <f t="shared" si="60"/>
        <v>0.61567050901209819</v>
      </c>
      <c r="F3904" s="94"/>
      <c r="G3904" s="1"/>
      <c r="H3904" s="1"/>
      <c r="I3904" s="1"/>
    </row>
    <row r="3905" spans="1:9">
      <c r="A3905" s="18">
        <v>6</v>
      </c>
      <c r="B3905" s="18">
        <v>12</v>
      </c>
      <c r="C3905" s="18">
        <v>14</v>
      </c>
      <c r="D3905" s="18">
        <v>0.69727391800000005</v>
      </c>
      <c r="E3905" s="101">
        <f t="shared" si="60"/>
        <v>0.64084819069482057</v>
      </c>
      <c r="F3905" s="94"/>
      <c r="G3905" s="1"/>
      <c r="H3905" s="1"/>
      <c r="I3905" s="1"/>
    </row>
    <row r="3906" spans="1:9">
      <c r="A3906" s="18">
        <v>6</v>
      </c>
      <c r="B3906" s="18">
        <v>12</v>
      </c>
      <c r="C3906" s="18">
        <v>15</v>
      </c>
      <c r="D3906" s="18">
        <v>0.79642692800000003</v>
      </c>
      <c r="E3906" s="101">
        <f t="shared" si="60"/>
        <v>0.73197740895484653</v>
      </c>
      <c r="F3906" s="94"/>
      <c r="G3906" s="1"/>
      <c r="H3906" s="1"/>
      <c r="I3906" s="1"/>
    </row>
    <row r="3907" spans="1:9">
      <c r="A3907" s="18">
        <v>6</v>
      </c>
      <c r="B3907" s="18">
        <v>12</v>
      </c>
      <c r="C3907" s="18">
        <v>16</v>
      </c>
      <c r="D3907" s="18">
        <v>0.96883807799999999</v>
      </c>
      <c r="E3907" s="101">
        <f t="shared" si="60"/>
        <v>0.89043647458293063</v>
      </c>
      <c r="F3907" s="94"/>
      <c r="G3907" s="1"/>
      <c r="H3907" s="1"/>
      <c r="I3907" s="1"/>
    </row>
    <row r="3908" spans="1:9">
      <c r="A3908" s="18">
        <v>6</v>
      </c>
      <c r="B3908" s="18">
        <v>12</v>
      </c>
      <c r="C3908" s="18">
        <v>17</v>
      </c>
      <c r="D3908" s="18">
        <v>1.048962001</v>
      </c>
      <c r="E3908" s="101">
        <f t="shared" ref="E3908:E3971" si="61">D3908/H$15</f>
        <v>0.96407650292817715</v>
      </c>
      <c r="F3908" s="94"/>
      <c r="G3908" s="1"/>
      <c r="H3908" s="1"/>
      <c r="I3908" s="1"/>
    </row>
    <row r="3909" spans="1:9">
      <c r="A3909" s="18">
        <v>6</v>
      </c>
      <c r="B3909" s="18">
        <v>12</v>
      </c>
      <c r="C3909" s="18">
        <v>18</v>
      </c>
      <c r="D3909" s="18">
        <v>1.087965922</v>
      </c>
      <c r="E3909" s="101">
        <f t="shared" si="61"/>
        <v>0.99992409676124194</v>
      </c>
      <c r="F3909" s="94"/>
      <c r="G3909" s="1"/>
      <c r="H3909" s="1"/>
      <c r="I3909" s="1"/>
    </row>
    <row r="3910" spans="1:9">
      <c r="A3910" s="18">
        <v>6</v>
      </c>
      <c r="B3910" s="18">
        <v>12</v>
      </c>
      <c r="C3910" s="18">
        <v>19</v>
      </c>
      <c r="D3910" s="18">
        <v>1.269353797</v>
      </c>
      <c r="E3910" s="101">
        <f t="shared" si="61"/>
        <v>1.1666334609106239</v>
      </c>
      <c r="F3910" s="94"/>
      <c r="G3910" s="1"/>
      <c r="H3910" s="1"/>
      <c r="I3910" s="1"/>
    </row>
    <row r="3911" spans="1:9">
      <c r="A3911" s="18">
        <v>6</v>
      </c>
      <c r="B3911" s="18">
        <v>12</v>
      </c>
      <c r="C3911" s="18">
        <v>20</v>
      </c>
      <c r="D3911" s="18">
        <v>1.443198964</v>
      </c>
      <c r="E3911" s="101">
        <f t="shared" si="61"/>
        <v>1.3264104981079179</v>
      </c>
      <c r="F3911" s="94"/>
      <c r="G3911" s="1"/>
      <c r="H3911" s="1"/>
      <c r="I3911" s="1"/>
    </row>
    <row r="3912" spans="1:9">
      <c r="A3912" s="18">
        <v>6</v>
      </c>
      <c r="B3912" s="18">
        <v>12</v>
      </c>
      <c r="C3912" s="18">
        <v>21</v>
      </c>
      <c r="D3912" s="18">
        <v>1.2192517899999999</v>
      </c>
      <c r="E3912" s="101">
        <f t="shared" si="61"/>
        <v>1.1205858751523261</v>
      </c>
      <c r="F3912" s="94"/>
      <c r="G3912" s="1"/>
      <c r="H3912" s="1"/>
      <c r="I3912" s="1"/>
    </row>
    <row r="3913" spans="1:9">
      <c r="A3913" s="18">
        <v>6</v>
      </c>
      <c r="B3913" s="18">
        <v>12</v>
      </c>
      <c r="C3913" s="18">
        <v>22</v>
      </c>
      <c r="D3913" s="18">
        <v>0.92691849599999998</v>
      </c>
      <c r="E3913" s="101">
        <f t="shared" si="61"/>
        <v>0.85190916474687961</v>
      </c>
      <c r="F3913" s="94"/>
      <c r="G3913" s="1"/>
      <c r="H3913" s="1"/>
      <c r="I3913" s="1"/>
    </row>
    <row r="3914" spans="1:9">
      <c r="A3914" s="18">
        <v>6</v>
      </c>
      <c r="B3914" s="18">
        <v>12</v>
      </c>
      <c r="C3914" s="18">
        <v>23</v>
      </c>
      <c r="D3914" s="18">
        <v>0.62668385900000001</v>
      </c>
      <c r="E3914" s="101">
        <f t="shared" si="61"/>
        <v>0.57597051432776813</v>
      </c>
      <c r="F3914" s="94"/>
      <c r="G3914" s="1"/>
      <c r="H3914" s="1"/>
      <c r="I3914" s="1"/>
    </row>
    <row r="3915" spans="1:9">
      <c r="A3915" s="18">
        <v>6</v>
      </c>
      <c r="B3915" s="18">
        <v>13</v>
      </c>
      <c r="C3915" s="18">
        <v>0</v>
      </c>
      <c r="D3915" s="18">
        <v>0.52375833400000005</v>
      </c>
      <c r="E3915" s="101">
        <f t="shared" si="61"/>
        <v>0.48137406554368428</v>
      </c>
      <c r="F3915" s="94"/>
      <c r="G3915" s="1"/>
      <c r="H3915" s="1"/>
      <c r="I3915" s="1"/>
    </row>
    <row r="3916" spans="1:9">
      <c r="A3916" s="18">
        <v>6</v>
      </c>
      <c r="B3916" s="18">
        <v>13</v>
      </c>
      <c r="C3916" s="18">
        <v>1</v>
      </c>
      <c r="D3916" s="18">
        <v>0.48866836000000002</v>
      </c>
      <c r="E3916" s="101">
        <f t="shared" si="61"/>
        <v>0.44912368908628136</v>
      </c>
      <c r="F3916" s="94"/>
      <c r="G3916" s="1"/>
      <c r="H3916" s="1"/>
      <c r="I3916" s="1"/>
    </row>
    <row r="3917" spans="1:9">
      <c r="A3917" s="18">
        <v>6</v>
      </c>
      <c r="B3917" s="18">
        <v>13</v>
      </c>
      <c r="C3917" s="18">
        <v>2</v>
      </c>
      <c r="D3917" s="18">
        <v>0.495923956</v>
      </c>
      <c r="E3917" s="101">
        <f t="shared" si="61"/>
        <v>0.45579213809746688</v>
      </c>
      <c r="F3917" s="94"/>
      <c r="G3917" s="1"/>
      <c r="H3917" s="1"/>
      <c r="I3917" s="1"/>
    </row>
    <row r="3918" spans="1:9">
      <c r="A3918" s="18">
        <v>6</v>
      </c>
      <c r="B3918" s="18">
        <v>13</v>
      </c>
      <c r="C3918" s="18">
        <v>3</v>
      </c>
      <c r="D3918" s="18">
        <v>0.511625526</v>
      </c>
      <c r="E3918" s="101">
        <f t="shared" si="61"/>
        <v>0.47022308476822428</v>
      </c>
      <c r="F3918" s="94"/>
      <c r="G3918" s="1"/>
      <c r="H3918" s="1"/>
      <c r="I3918" s="1"/>
    </row>
    <row r="3919" spans="1:9">
      <c r="A3919" s="18">
        <v>6</v>
      </c>
      <c r="B3919" s="18">
        <v>13</v>
      </c>
      <c r="C3919" s="18">
        <v>4</v>
      </c>
      <c r="D3919" s="18">
        <v>0.56758963399999995</v>
      </c>
      <c r="E3919" s="101">
        <f t="shared" si="61"/>
        <v>0.52165839079332288</v>
      </c>
      <c r="F3919" s="94"/>
      <c r="G3919" s="1"/>
      <c r="H3919" s="1"/>
      <c r="I3919" s="1"/>
    </row>
    <row r="3920" spans="1:9">
      <c r="A3920" s="18">
        <v>6</v>
      </c>
      <c r="B3920" s="18">
        <v>13</v>
      </c>
      <c r="C3920" s="18">
        <v>5</v>
      </c>
      <c r="D3920" s="18">
        <v>0.69495564300000001</v>
      </c>
      <c r="E3920" s="101">
        <f t="shared" si="61"/>
        <v>0.6387175182274718</v>
      </c>
      <c r="F3920" s="94"/>
      <c r="G3920" s="1"/>
      <c r="H3920" s="1"/>
      <c r="I3920" s="1"/>
    </row>
    <row r="3921" spans="1:9">
      <c r="A3921" s="18">
        <v>6</v>
      </c>
      <c r="B3921" s="18">
        <v>13</v>
      </c>
      <c r="C3921" s="18">
        <v>6</v>
      </c>
      <c r="D3921" s="18">
        <v>0.869536164</v>
      </c>
      <c r="E3921" s="101">
        <f t="shared" si="61"/>
        <v>0.79917040213042179</v>
      </c>
      <c r="F3921" s="94"/>
      <c r="G3921" s="1"/>
      <c r="H3921" s="1"/>
      <c r="I3921" s="1"/>
    </row>
    <row r="3922" spans="1:9">
      <c r="A3922" s="18">
        <v>6</v>
      </c>
      <c r="B3922" s="18">
        <v>13</v>
      </c>
      <c r="C3922" s="18">
        <v>7</v>
      </c>
      <c r="D3922" s="18">
        <v>0.81214261799999998</v>
      </c>
      <c r="E3922" s="101">
        <f t="shared" si="61"/>
        <v>0.74642133298818558</v>
      </c>
      <c r="F3922" s="94"/>
      <c r="G3922" s="1"/>
      <c r="H3922" s="1"/>
      <c r="I3922" s="1"/>
    </row>
    <row r="3923" spans="1:9">
      <c r="A3923" s="18">
        <v>6</v>
      </c>
      <c r="B3923" s="18">
        <v>13</v>
      </c>
      <c r="C3923" s="18">
        <v>8</v>
      </c>
      <c r="D3923" s="18">
        <v>0.75962781499999998</v>
      </c>
      <c r="E3923" s="101">
        <f t="shared" si="61"/>
        <v>0.69815620271660561</v>
      </c>
      <c r="F3923" s="94"/>
      <c r="G3923" s="1"/>
      <c r="H3923" s="1"/>
      <c r="I3923" s="1"/>
    </row>
    <row r="3924" spans="1:9">
      <c r="A3924" s="18">
        <v>6</v>
      </c>
      <c r="B3924" s="18">
        <v>13</v>
      </c>
      <c r="C3924" s="18">
        <v>9</v>
      </c>
      <c r="D3924" s="18">
        <v>0.77264552900000005</v>
      </c>
      <c r="E3924" s="101">
        <f t="shared" si="61"/>
        <v>0.71012047995188676</v>
      </c>
      <c r="F3924" s="94"/>
      <c r="G3924" s="1"/>
      <c r="H3924" s="1"/>
      <c r="I3924" s="1"/>
    </row>
    <row r="3925" spans="1:9">
      <c r="A3925" s="18">
        <v>6</v>
      </c>
      <c r="B3925" s="18">
        <v>13</v>
      </c>
      <c r="C3925" s="18">
        <v>10</v>
      </c>
      <c r="D3925" s="18">
        <v>0.762751913</v>
      </c>
      <c r="E3925" s="101">
        <f t="shared" si="61"/>
        <v>0.70102748830347494</v>
      </c>
      <c r="F3925" s="94"/>
      <c r="G3925" s="1"/>
      <c r="H3925" s="1"/>
      <c r="I3925" s="1"/>
    </row>
    <row r="3926" spans="1:9">
      <c r="A3926" s="18">
        <v>6</v>
      </c>
      <c r="B3926" s="18">
        <v>13</v>
      </c>
      <c r="C3926" s="18">
        <v>11</v>
      </c>
      <c r="D3926" s="18">
        <v>0.73762211300000002</v>
      </c>
      <c r="E3926" s="101">
        <f t="shared" si="61"/>
        <v>0.67793127539949161</v>
      </c>
      <c r="F3926" s="94"/>
      <c r="G3926" s="1"/>
      <c r="H3926" s="1"/>
      <c r="I3926" s="1"/>
    </row>
    <row r="3927" spans="1:9">
      <c r="A3927" s="18">
        <v>6</v>
      </c>
      <c r="B3927" s="18">
        <v>13</v>
      </c>
      <c r="C3927" s="18">
        <v>12</v>
      </c>
      <c r="D3927" s="18">
        <v>0.70776988600000001</v>
      </c>
      <c r="E3927" s="101">
        <f t="shared" si="61"/>
        <v>0.65049479001361332</v>
      </c>
      <c r="F3927" s="94"/>
      <c r="G3927" s="1"/>
      <c r="H3927" s="1"/>
      <c r="I3927" s="1"/>
    </row>
    <row r="3928" spans="1:9">
      <c r="A3928" s="18">
        <v>6</v>
      </c>
      <c r="B3928" s="18">
        <v>13</v>
      </c>
      <c r="C3928" s="18">
        <v>13</v>
      </c>
      <c r="D3928" s="18">
        <v>0.69103976899999997</v>
      </c>
      <c r="E3928" s="101">
        <f t="shared" si="61"/>
        <v>0.63511852979106664</v>
      </c>
      <c r="F3928" s="94"/>
      <c r="G3928" s="1"/>
      <c r="H3928" s="1"/>
      <c r="I3928" s="1"/>
    </row>
    <row r="3929" spans="1:9">
      <c r="A3929" s="18">
        <v>6</v>
      </c>
      <c r="B3929" s="18">
        <v>13</v>
      </c>
      <c r="C3929" s="18">
        <v>14</v>
      </c>
      <c r="D3929" s="18">
        <v>0.70977022899999997</v>
      </c>
      <c r="E3929" s="101">
        <f t="shared" si="61"/>
        <v>0.65233325859708757</v>
      </c>
      <c r="F3929" s="94"/>
      <c r="G3929" s="1"/>
      <c r="H3929" s="1"/>
      <c r="I3929" s="1"/>
    </row>
    <row r="3930" spans="1:9">
      <c r="A3930" s="18">
        <v>6</v>
      </c>
      <c r="B3930" s="18">
        <v>13</v>
      </c>
      <c r="C3930" s="18">
        <v>15</v>
      </c>
      <c r="D3930" s="18">
        <v>0.80008695100000005</v>
      </c>
      <c r="E3930" s="101">
        <f t="shared" si="61"/>
        <v>0.73534125070613299</v>
      </c>
      <c r="F3930" s="94"/>
      <c r="G3930" s="1"/>
      <c r="H3930" s="1"/>
      <c r="I3930" s="1"/>
    </row>
    <row r="3931" spans="1:9">
      <c r="A3931" s="18">
        <v>6</v>
      </c>
      <c r="B3931" s="18">
        <v>13</v>
      </c>
      <c r="C3931" s="18">
        <v>16</v>
      </c>
      <c r="D3931" s="18">
        <v>0.97752669000000003</v>
      </c>
      <c r="E3931" s="101">
        <f t="shared" si="61"/>
        <v>0.89842197516757938</v>
      </c>
      <c r="F3931" s="94"/>
      <c r="G3931" s="1"/>
      <c r="H3931" s="1"/>
      <c r="I3931" s="1"/>
    </row>
    <row r="3932" spans="1:9">
      <c r="A3932" s="18">
        <v>6</v>
      </c>
      <c r="B3932" s="18">
        <v>13</v>
      </c>
      <c r="C3932" s="18">
        <v>17</v>
      </c>
      <c r="D3932" s="18">
        <v>1.048962001</v>
      </c>
      <c r="E3932" s="101">
        <f t="shared" si="61"/>
        <v>0.96407650292817715</v>
      </c>
      <c r="F3932" s="94"/>
      <c r="G3932" s="1"/>
      <c r="H3932" s="1"/>
      <c r="I3932" s="1"/>
    </row>
    <row r="3933" spans="1:9">
      <c r="A3933" s="18">
        <v>6</v>
      </c>
      <c r="B3933" s="18">
        <v>13</v>
      </c>
      <c r="C3933" s="18">
        <v>18</v>
      </c>
      <c r="D3933" s="18">
        <v>1.087965922</v>
      </c>
      <c r="E3933" s="101">
        <f t="shared" si="61"/>
        <v>0.99992409676124194</v>
      </c>
      <c r="F3933" s="94"/>
      <c r="G3933" s="1"/>
      <c r="H3933" s="1"/>
      <c r="I3933" s="1"/>
    </row>
    <row r="3934" spans="1:9">
      <c r="A3934" s="18">
        <v>6</v>
      </c>
      <c r="B3934" s="18">
        <v>13</v>
      </c>
      <c r="C3934" s="18">
        <v>19</v>
      </c>
      <c r="D3934" s="18">
        <v>1.2705964839999999</v>
      </c>
      <c r="E3934" s="101">
        <f t="shared" si="61"/>
        <v>1.1677755855405458</v>
      </c>
      <c r="F3934" s="94"/>
      <c r="G3934" s="1"/>
      <c r="H3934" s="1"/>
      <c r="I3934" s="1"/>
    </row>
    <row r="3935" spans="1:9">
      <c r="A3935" s="18">
        <v>6</v>
      </c>
      <c r="B3935" s="18">
        <v>13</v>
      </c>
      <c r="C3935" s="18">
        <v>20</v>
      </c>
      <c r="D3935" s="18">
        <v>1.4503068969999999</v>
      </c>
      <c r="E3935" s="101">
        <f t="shared" si="61"/>
        <v>1.332943233500768</v>
      </c>
      <c r="F3935" s="94"/>
      <c r="G3935" s="1"/>
      <c r="H3935" s="1"/>
      <c r="I3935" s="1"/>
    </row>
    <row r="3936" spans="1:9">
      <c r="A3936" s="18">
        <v>6</v>
      </c>
      <c r="B3936" s="18">
        <v>13</v>
      </c>
      <c r="C3936" s="18">
        <v>21</v>
      </c>
      <c r="D3936" s="18">
        <v>1.240490047</v>
      </c>
      <c r="E3936" s="101">
        <f t="shared" si="61"/>
        <v>1.1401054616743644</v>
      </c>
      <c r="F3936" s="94"/>
      <c r="G3936" s="1"/>
      <c r="H3936" s="1"/>
      <c r="I3936" s="1"/>
    </row>
    <row r="3937" spans="1:9">
      <c r="A3937" s="18">
        <v>6</v>
      </c>
      <c r="B3937" s="18">
        <v>13</v>
      </c>
      <c r="C3937" s="18">
        <v>22</v>
      </c>
      <c r="D3937" s="18">
        <v>0.96438618799999998</v>
      </c>
      <c r="E3937" s="101">
        <f t="shared" si="61"/>
        <v>0.88634484634613142</v>
      </c>
      <c r="F3937" s="94"/>
      <c r="G3937" s="1"/>
      <c r="H3937" s="1"/>
      <c r="I3937" s="1"/>
    </row>
    <row r="3938" spans="1:9">
      <c r="A3938" s="18">
        <v>6</v>
      </c>
      <c r="B3938" s="18">
        <v>13</v>
      </c>
      <c r="C3938" s="18">
        <v>23</v>
      </c>
      <c r="D3938" s="18">
        <v>0.681573345</v>
      </c>
      <c r="E3938" s="101">
        <f t="shared" si="61"/>
        <v>0.62641816034350328</v>
      </c>
      <c r="F3938" s="94"/>
      <c r="G3938" s="1"/>
      <c r="H3938" s="1"/>
      <c r="I3938" s="1"/>
    </row>
    <row r="3939" spans="1:9">
      <c r="A3939" s="18">
        <v>6</v>
      </c>
      <c r="B3939" s="18">
        <v>14</v>
      </c>
      <c r="C3939" s="18">
        <v>0</v>
      </c>
      <c r="D3939" s="18">
        <v>0.58005111099999995</v>
      </c>
      <c r="E3939" s="101">
        <f t="shared" si="61"/>
        <v>0.53311144357886409</v>
      </c>
      <c r="F3939" s="94"/>
      <c r="G3939" s="1"/>
      <c r="H3939" s="1"/>
      <c r="I3939" s="1"/>
    </row>
    <row r="3940" spans="1:9">
      <c r="A3940" s="18">
        <v>6</v>
      </c>
      <c r="B3940" s="18">
        <v>14</v>
      </c>
      <c r="C3940" s="18">
        <v>1</v>
      </c>
      <c r="D3940" s="18">
        <v>0.53666017700000002</v>
      </c>
      <c r="E3940" s="101">
        <f t="shared" si="61"/>
        <v>0.49323184844612555</v>
      </c>
      <c r="F3940" s="94"/>
      <c r="G3940" s="1"/>
      <c r="H3940" s="1"/>
      <c r="I3940" s="1"/>
    </row>
    <row r="3941" spans="1:9">
      <c r="A3941" s="18">
        <v>6</v>
      </c>
      <c r="B3941" s="18">
        <v>14</v>
      </c>
      <c r="C3941" s="18">
        <v>2</v>
      </c>
      <c r="D3941" s="18">
        <v>0.53435836400000003</v>
      </c>
      <c r="E3941" s="101">
        <f t="shared" si="61"/>
        <v>0.49111630581891974</v>
      </c>
      <c r="F3941" s="94"/>
      <c r="G3941" s="1"/>
      <c r="H3941" s="1"/>
      <c r="I3941" s="1"/>
    </row>
    <row r="3942" spans="1:9">
      <c r="A3942" s="18">
        <v>6</v>
      </c>
      <c r="B3942" s="18">
        <v>14</v>
      </c>
      <c r="C3942" s="18">
        <v>3</v>
      </c>
      <c r="D3942" s="18">
        <v>0.53999149599999996</v>
      </c>
      <c r="E3942" s="101">
        <f t="shared" si="61"/>
        <v>0.49629358601964718</v>
      </c>
      <c r="F3942" s="94"/>
      <c r="G3942" s="1"/>
      <c r="H3942" s="1"/>
      <c r="I3942" s="1"/>
    </row>
    <row r="3943" spans="1:9">
      <c r="A3943" s="18">
        <v>6</v>
      </c>
      <c r="B3943" s="18">
        <v>14</v>
      </c>
      <c r="C3943" s="18">
        <v>4</v>
      </c>
      <c r="D3943" s="18">
        <v>0.58935315499999996</v>
      </c>
      <c r="E3943" s="101">
        <f t="shared" si="61"/>
        <v>0.54166073520339841</v>
      </c>
      <c r="F3943" s="94"/>
      <c r="G3943" s="1"/>
      <c r="H3943" s="1"/>
      <c r="I3943" s="1"/>
    </row>
    <row r="3944" spans="1:9">
      <c r="A3944" s="18">
        <v>6</v>
      </c>
      <c r="B3944" s="18">
        <v>14</v>
      </c>
      <c r="C3944" s="18">
        <v>5</v>
      </c>
      <c r="D3944" s="18">
        <v>0.72000661700000002</v>
      </c>
      <c r="E3944" s="101">
        <f t="shared" si="61"/>
        <v>0.66174128399385879</v>
      </c>
      <c r="F3944" s="94"/>
      <c r="G3944" s="1"/>
      <c r="H3944" s="1"/>
      <c r="I3944" s="1"/>
    </row>
    <row r="3945" spans="1:9">
      <c r="A3945" s="18">
        <v>6</v>
      </c>
      <c r="B3945" s="18">
        <v>14</v>
      </c>
      <c r="C3945" s="18">
        <v>6</v>
      </c>
      <c r="D3945" s="18">
        <v>0.88122680099999995</v>
      </c>
      <c r="E3945" s="101">
        <f t="shared" si="61"/>
        <v>0.80991499385559218</v>
      </c>
      <c r="F3945" s="94"/>
      <c r="G3945" s="1"/>
      <c r="H3945" s="1"/>
      <c r="I3945" s="1"/>
    </row>
    <row r="3946" spans="1:9">
      <c r="A3946" s="18">
        <v>6</v>
      </c>
      <c r="B3946" s="18">
        <v>14</v>
      </c>
      <c r="C3946" s="18">
        <v>7</v>
      </c>
      <c r="D3946" s="18">
        <v>0.81818950000000001</v>
      </c>
      <c r="E3946" s="101">
        <f t="shared" si="61"/>
        <v>0.75197888116116207</v>
      </c>
      <c r="F3946" s="94"/>
      <c r="G3946" s="1"/>
      <c r="H3946" s="1"/>
      <c r="I3946" s="1"/>
    </row>
    <row r="3947" spans="1:9">
      <c r="A3947" s="18">
        <v>6</v>
      </c>
      <c r="B3947" s="18">
        <v>14</v>
      </c>
      <c r="C3947" s="18">
        <v>8</v>
      </c>
      <c r="D3947" s="18">
        <v>0.76131324600000005</v>
      </c>
      <c r="E3947" s="101">
        <f t="shared" si="61"/>
        <v>0.69970524302774917</v>
      </c>
      <c r="F3947" s="94"/>
      <c r="G3947" s="1"/>
      <c r="H3947" s="1"/>
      <c r="I3947" s="1"/>
    </row>
    <row r="3948" spans="1:9">
      <c r="A3948" s="18">
        <v>6</v>
      </c>
      <c r="B3948" s="18">
        <v>14</v>
      </c>
      <c r="C3948" s="18">
        <v>9</v>
      </c>
      <c r="D3948" s="18">
        <v>0.77023294099999995</v>
      </c>
      <c r="E3948" s="101">
        <f t="shared" si="61"/>
        <v>0.70790312660655186</v>
      </c>
      <c r="F3948" s="94"/>
      <c r="G3948" s="1"/>
      <c r="H3948" s="1"/>
      <c r="I3948" s="1"/>
    </row>
    <row r="3949" spans="1:9">
      <c r="A3949" s="18">
        <v>6</v>
      </c>
      <c r="B3949" s="18">
        <v>14</v>
      </c>
      <c r="C3949" s="18">
        <v>10</v>
      </c>
      <c r="D3949" s="18">
        <v>0.755645762</v>
      </c>
      <c r="E3949" s="101">
        <f t="shared" si="61"/>
        <v>0.69449639070525082</v>
      </c>
      <c r="F3949" s="94"/>
      <c r="G3949" s="1"/>
      <c r="H3949" s="1"/>
      <c r="I3949" s="1"/>
    </row>
    <row r="3950" spans="1:9">
      <c r="A3950" s="18">
        <v>6</v>
      </c>
      <c r="B3950" s="18">
        <v>14</v>
      </c>
      <c r="C3950" s="18">
        <v>11</v>
      </c>
      <c r="D3950" s="18">
        <v>0.72666599799999998</v>
      </c>
      <c r="E3950" s="101">
        <f t="shared" si="61"/>
        <v>0.66786176570818767</v>
      </c>
      <c r="F3950" s="94"/>
      <c r="G3950" s="1"/>
      <c r="H3950" s="1"/>
      <c r="I3950" s="1"/>
    </row>
    <row r="3951" spans="1:9">
      <c r="A3951" s="18">
        <v>6</v>
      </c>
      <c r="B3951" s="18">
        <v>14</v>
      </c>
      <c r="C3951" s="18">
        <v>12</v>
      </c>
      <c r="D3951" s="18">
        <v>0.69259276700000005</v>
      </c>
      <c r="E3951" s="101">
        <f t="shared" si="61"/>
        <v>0.63654585402156039</v>
      </c>
      <c r="F3951" s="94"/>
      <c r="G3951" s="1"/>
      <c r="H3951" s="1"/>
      <c r="I3951" s="1"/>
    </row>
    <row r="3952" spans="1:9">
      <c r="A3952" s="18">
        <v>6</v>
      </c>
      <c r="B3952" s="18">
        <v>14</v>
      </c>
      <c r="C3952" s="18">
        <v>13</v>
      </c>
      <c r="D3952" s="18">
        <v>0.67463030800000001</v>
      </c>
      <c r="E3952" s="101">
        <f t="shared" si="61"/>
        <v>0.62003697701724381</v>
      </c>
      <c r="F3952" s="94"/>
      <c r="G3952" s="1"/>
      <c r="H3952" s="1"/>
      <c r="I3952" s="1"/>
    </row>
    <row r="3953" spans="1:9">
      <c r="A3953" s="18">
        <v>6</v>
      </c>
      <c r="B3953" s="18">
        <v>14</v>
      </c>
      <c r="C3953" s="18">
        <v>14</v>
      </c>
      <c r="D3953" s="18">
        <v>0.69727391800000005</v>
      </c>
      <c r="E3953" s="101">
        <f t="shared" si="61"/>
        <v>0.64084819069482057</v>
      </c>
      <c r="F3953" s="94"/>
      <c r="G3953" s="1"/>
      <c r="H3953" s="1"/>
      <c r="I3953" s="1"/>
    </row>
    <row r="3954" spans="1:9">
      <c r="A3954" s="18">
        <v>6</v>
      </c>
      <c r="B3954" s="18">
        <v>14</v>
      </c>
      <c r="C3954" s="18">
        <v>15</v>
      </c>
      <c r="D3954" s="18">
        <v>0.79642692800000003</v>
      </c>
      <c r="E3954" s="101">
        <f t="shared" si="61"/>
        <v>0.73197740895484653</v>
      </c>
      <c r="F3954" s="94"/>
      <c r="G3954" s="1"/>
      <c r="H3954" s="1"/>
      <c r="I3954" s="1"/>
    </row>
    <row r="3955" spans="1:9">
      <c r="A3955" s="18">
        <v>6</v>
      </c>
      <c r="B3955" s="18">
        <v>14</v>
      </c>
      <c r="C3955" s="18">
        <v>16</v>
      </c>
      <c r="D3955" s="18">
        <v>0.96883807799999999</v>
      </c>
      <c r="E3955" s="101">
        <f t="shared" si="61"/>
        <v>0.89043647458293063</v>
      </c>
      <c r="F3955" s="94"/>
      <c r="G3955" s="1"/>
      <c r="H3955" s="1"/>
      <c r="I3955" s="1"/>
    </row>
    <row r="3956" spans="1:9">
      <c r="A3956" s="18">
        <v>6</v>
      </c>
      <c r="B3956" s="18">
        <v>14</v>
      </c>
      <c r="C3956" s="18">
        <v>17</v>
      </c>
      <c r="D3956" s="18">
        <v>1.048962001</v>
      </c>
      <c r="E3956" s="101">
        <f t="shared" si="61"/>
        <v>0.96407650292817715</v>
      </c>
      <c r="F3956" s="94"/>
      <c r="G3956" s="1"/>
      <c r="H3956" s="1"/>
      <c r="I3956" s="1"/>
    </row>
    <row r="3957" spans="1:9">
      <c r="A3957" s="18">
        <v>6</v>
      </c>
      <c r="B3957" s="18">
        <v>14</v>
      </c>
      <c r="C3957" s="18">
        <v>18</v>
      </c>
      <c r="D3957" s="18">
        <v>1.087965922</v>
      </c>
      <c r="E3957" s="101">
        <f t="shared" si="61"/>
        <v>0.99992409676124194</v>
      </c>
      <c r="F3957" s="94"/>
      <c r="G3957" s="1"/>
      <c r="H3957" s="1"/>
      <c r="I3957" s="1"/>
    </row>
    <row r="3958" spans="1:9">
      <c r="A3958" s="18">
        <v>6</v>
      </c>
      <c r="B3958" s="18">
        <v>14</v>
      </c>
      <c r="C3958" s="18">
        <v>19</v>
      </c>
      <c r="D3958" s="18">
        <v>1.269353797</v>
      </c>
      <c r="E3958" s="101">
        <f t="shared" si="61"/>
        <v>1.1666334609106239</v>
      </c>
      <c r="F3958" s="94"/>
      <c r="G3958" s="1"/>
      <c r="H3958" s="1"/>
      <c r="I3958" s="1"/>
    </row>
    <row r="3959" spans="1:9">
      <c r="A3959" s="18">
        <v>6</v>
      </c>
      <c r="B3959" s="18">
        <v>14</v>
      </c>
      <c r="C3959" s="18">
        <v>20</v>
      </c>
      <c r="D3959" s="18">
        <v>1.443198964</v>
      </c>
      <c r="E3959" s="101">
        <f t="shared" si="61"/>
        <v>1.3264104981079179</v>
      </c>
      <c r="F3959" s="94"/>
      <c r="G3959" s="1"/>
      <c r="H3959" s="1"/>
      <c r="I3959" s="1"/>
    </row>
    <row r="3960" spans="1:9">
      <c r="A3960" s="18">
        <v>6</v>
      </c>
      <c r="B3960" s="18">
        <v>14</v>
      </c>
      <c r="C3960" s="18">
        <v>21</v>
      </c>
      <c r="D3960" s="18">
        <v>1.2192517899999999</v>
      </c>
      <c r="E3960" s="101">
        <f t="shared" si="61"/>
        <v>1.1205858751523261</v>
      </c>
      <c r="F3960" s="94"/>
      <c r="G3960" s="1"/>
      <c r="H3960" s="1"/>
      <c r="I3960" s="1"/>
    </row>
    <row r="3961" spans="1:9">
      <c r="A3961" s="18">
        <v>6</v>
      </c>
      <c r="B3961" s="18">
        <v>14</v>
      </c>
      <c r="C3961" s="18">
        <v>22</v>
      </c>
      <c r="D3961" s="18">
        <v>0.92691849599999998</v>
      </c>
      <c r="E3961" s="101">
        <f t="shared" si="61"/>
        <v>0.85190916474687961</v>
      </c>
      <c r="F3961" s="94"/>
      <c r="G3961" s="1"/>
      <c r="H3961" s="1"/>
      <c r="I3961" s="1"/>
    </row>
    <row r="3962" spans="1:9">
      <c r="A3962" s="18">
        <v>6</v>
      </c>
      <c r="B3962" s="18">
        <v>14</v>
      </c>
      <c r="C3962" s="18">
        <v>23</v>
      </c>
      <c r="D3962" s="18">
        <v>0.62807729700000003</v>
      </c>
      <c r="E3962" s="101">
        <f t="shared" si="61"/>
        <v>0.57725119068478259</v>
      </c>
      <c r="F3962" s="94"/>
      <c r="G3962" s="1"/>
      <c r="H3962" s="1"/>
      <c r="I3962" s="1"/>
    </row>
    <row r="3963" spans="1:9">
      <c r="A3963" s="18">
        <v>6</v>
      </c>
      <c r="B3963" s="18">
        <v>15</v>
      </c>
      <c r="C3963" s="18">
        <v>0</v>
      </c>
      <c r="D3963" s="18">
        <v>0.52169721899999999</v>
      </c>
      <c r="E3963" s="101">
        <f t="shared" si="61"/>
        <v>0.4794797428328153</v>
      </c>
      <c r="F3963" s="94"/>
      <c r="G3963" s="1"/>
      <c r="H3963" s="1"/>
      <c r="I3963" s="1"/>
    </row>
    <row r="3964" spans="1:9">
      <c r="A3964" s="18">
        <v>6</v>
      </c>
      <c r="B3964" s="18">
        <v>15</v>
      </c>
      <c r="C3964" s="18">
        <v>1</v>
      </c>
      <c r="D3964" s="18">
        <v>0.47501208099999997</v>
      </c>
      <c r="E3964" s="101">
        <f t="shared" si="61"/>
        <v>0.43657252165716537</v>
      </c>
      <c r="F3964" s="94"/>
      <c r="G3964" s="1"/>
      <c r="H3964" s="1"/>
      <c r="I3964" s="1"/>
    </row>
    <row r="3965" spans="1:9">
      <c r="A3965" s="18">
        <v>6</v>
      </c>
      <c r="B3965" s="18">
        <v>15</v>
      </c>
      <c r="C3965" s="18">
        <v>2</v>
      </c>
      <c r="D3965" s="18">
        <v>0.47021333300000001</v>
      </c>
      <c r="E3965" s="101">
        <f t="shared" si="61"/>
        <v>0.43216210432473279</v>
      </c>
      <c r="F3965" s="94"/>
      <c r="G3965" s="1"/>
      <c r="H3965" s="1"/>
      <c r="I3965" s="1"/>
    </row>
    <row r="3966" spans="1:9">
      <c r="A3966" s="18">
        <v>6</v>
      </c>
      <c r="B3966" s="18">
        <v>15</v>
      </c>
      <c r="C3966" s="18">
        <v>3</v>
      </c>
      <c r="D3966" s="18">
        <v>0.47359230299999999</v>
      </c>
      <c r="E3966" s="101">
        <f t="shared" si="61"/>
        <v>0.43526763682066083</v>
      </c>
      <c r="F3966" s="94"/>
      <c r="G3966" s="1"/>
      <c r="H3966" s="1"/>
      <c r="I3966" s="1"/>
    </row>
    <row r="3967" spans="1:9">
      <c r="A3967" s="18">
        <v>6</v>
      </c>
      <c r="B3967" s="18">
        <v>15</v>
      </c>
      <c r="C3967" s="18">
        <v>4</v>
      </c>
      <c r="D3967" s="18">
        <v>0.52265392600000005</v>
      </c>
      <c r="E3967" s="101">
        <f t="shared" si="61"/>
        <v>0.48035902991662549</v>
      </c>
      <c r="F3967" s="94"/>
      <c r="G3967" s="1"/>
      <c r="H3967" s="1"/>
      <c r="I3967" s="1"/>
    </row>
    <row r="3968" spans="1:9">
      <c r="A3968" s="18">
        <v>6</v>
      </c>
      <c r="B3968" s="18">
        <v>15</v>
      </c>
      <c r="C3968" s="18">
        <v>5</v>
      </c>
      <c r="D3968" s="18">
        <v>0.64561144000000004</v>
      </c>
      <c r="E3968" s="101">
        <f t="shared" si="61"/>
        <v>0.59336641244607369</v>
      </c>
      <c r="F3968" s="94"/>
      <c r="G3968" s="1"/>
      <c r="H3968" s="1"/>
      <c r="I3968" s="1"/>
    </row>
    <row r="3969" spans="1:9">
      <c r="A3969" s="18">
        <v>6</v>
      </c>
      <c r="B3969" s="18">
        <v>15</v>
      </c>
      <c r="C3969" s="18">
        <v>6</v>
      </c>
      <c r="D3969" s="18">
        <v>0.82227835500000002</v>
      </c>
      <c r="E3969" s="101">
        <f t="shared" si="61"/>
        <v>0.75573685239903576</v>
      </c>
      <c r="F3969" s="94"/>
      <c r="G3969" s="1"/>
      <c r="H3969" s="1"/>
      <c r="I3969" s="1"/>
    </row>
    <row r="3970" spans="1:9">
      <c r="A3970" s="18">
        <v>6</v>
      </c>
      <c r="B3970" s="18">
        <v>15</v>
      </c>
      <c r="C3970" s="18">
        <v>7</v>
      </c>
      <c r="D3970" s="18">
        <v>0.763356547</v>
      </c>
      <c r="E3970" s="101">
        <f t="shared" si="61"/>
        <v>0.70158319330681718</v>
      </c>
      <c r="F3970" s="94"/>
      <c r="G3970" s="1"/>
      <c r="H3970" s="1"/>
      <c r="I3970" s="1"/>
    </row>
    <row r="3971" spans="1:9">
      <c r="A3971" s="18">
        <v>6</v>
      </c>
      <c r="B3971" s="18">
        <v>15</v>
      </c>
      <c r="C3971" s="18">
        <v>8</v>
      </c>
      <c r="D3971" s="18">
        <v>0.71913447500000005</v>
      </c>
      <c r="E3971" s="101">
        <f t="shared" si="61"/>
        <v>0.66093971862865475</v>
      </c>
      <c r="F3971" s="94"/>
      <c r="G3971" s="1"/>
      <c r="H3971" s="1"/>
      <c r="I3971" s="1"/>
    </row>
    <row r="3972" spans="1:9">
      <c r="A3972" s="18">
        <v>6</v>
      </c>
      <c r="B3972" s="18">
        <v>15</v>
      </c>
      <c r="C3972" s="18">
        <v>9</v>
      </c>
      <c r="D3972" s="18">
        <v>0.73298307600000001</v>
      </c>
      <c r="E3972" s="101">
        <f t="shared" ref="E3972:E4035" si="62">D3972/H$15</f>
        <v>0.6736676447211154</v>
      </c>
      <c r="F3972" s="94"/>
      <c r="G3972" s="1"/>
      <c r="H3972" s="1"/>
      <c r="I3972" s="1"/>
    </row>
    <row r="3973" spans="1:9">
      <c r="A3973" s="18">
        <v>6</v>
      </c>
      <c r="B3973" s="18">
        <v>15</v>
      </c>
      <c r="C3973" s="18">
        <v>10</v>
      </c>
      <c r="D3973" s="18">
        <v>0.73036887299999997</v>
      </c>
      <c r="E3973" s="101">
        <f t="shared" si="62"/>
        <v>0.67126499173294074</v>
      </c>
      <c r="F3973" s="94"/>
      <c r="G3973" s="1"/>
      <c r="H3973" s="1"/>
      <c r="I3973" s="1"/>
    </row>
    <row r="3974" spans="1:9">
      <c r="A3974" s="18">
        <v>6</v>
      </c>
      <c r="B3974" s="18">
        <v>15</v>
      </c>
      <c r="C3974" s="18">
        <v>11</v>
      </c>
      <c r="D3974" s="18">
        <v>0.70602883900000002</v>
      </c>
      <c r="E3974" s="101">
        <f t="shared" si="62"/>
        <v>0.64889463433438621</v>
      </c>
      <c r="F3974" s="94"/>
      <c r="G3974" s="1"/>
      <c r="H3974" s="1"/>
      <c r="I3974" s="1"/>
    </row>
    <row r="3975" spans="1:9">
      <c r="A3975" s="18">
        <v>6</v>
      </c>
      <c r="B3975" s="18">
        <v>15</v>
      </c>
      <c r="C3975" s="18">
        <v>12</v>
      </c>
      <c r="D3975" s="18">
        <v>0.678774078</v>
      </c>
      <c r="E3975" s="101">
        <f t="shared" si="62"/>
        <v>0.62384541935045534</v>
      </c>
      <c r="F3975" s="94"/>
      <c r="G3975" s="1"/>
      <c r="H3975" s="1"/>
      <c r="I3975" s="1"/>
    </row>
    <row r="3976" spans="1:9">
      <c r="A3976" s="18">
        <v>6</v>
      </c>
      <c r="B3976" s="18">
        <v>15</v>
      </c>
      <c r="C3976" s="18">
        <v>13</v>
      </c>
      <c r="D3976" s="18">
        <v>0.66987937900000005</v>
      </c>
      <c r="E3976" s="101">
        <f t="shared" si="62"/>
        <v>0.61567050901209819</v>
      </c>
      <c r="F3976" s="94"/>
      <c r="G3976" s="1"/>
      <c r="H3976" s="1"/>
      <c r="I3976" s="1"/>
    </row>
    <row r="3977" spans="1:9">
      <c r="A3977" s="18">
        <v>6</v>
      </c>
      <c r="B3977" s="18">
        <v>15</v>
      </c>
      <c r="C3977" s="18">
        <v>14</v>
      </c>
      <c r="D3977" s="18">
        <v>0.69727391800000005</v>
      </c>
      <c r="E3977" s="101">
        <f t="shared" si="62"/>
        <v>0.64084819069482057</v>
      </c>
      <c r="F3977" s="94"/>
      <c r="G3977" s="1"/>
      <c r="H3977" s="1"/>
      <c r="I3977" s="1"/>
    </row>
    <row r="3978" spans="1:9">
      <c r="A3978" s="18">
        <v>6</v>
      </c>
      <c r="B3978" s="18">
        <v>15</v>
      </c>
      <c r="C3978" s="18">
        <v>15</v>
      </c>
      <c r="D3978" s="18">
        <v>0.79642692800000003</v>
      </c>
      <c r="E3978" s="101">
        <f t="shared" si="62"/>
        <v>0.73197740895484653</v>
      </c>
      <c r="F3978" s="94"/>
      <c r="G3978" s="1"/>
      <c r="H3978" s="1"/>
      <c r="I3978" s="1"/>
    </row>
    <row r="3979" spans="1:9">
      <c r="A3979" s="18">
        <v>6</v>
      </c>
      <c r="B3979" s="18">
        <v>15</v>
      </c>
      <c r="C3979" s="18">
        <v>16</v>
      </c>
      <c r="D3979" s="18">
        <v>0.96883807799999999</v>
      </c>
      <c r="E3979" s="101">
        <f t="shared" si="62"/>
        <v>0.89043647458293063</v>
      </c>
      <c r="F3979" s="94"/>
      <c r="G3979" s="1"/>
      <c r="H3979" s="1"/>
      <c r="I3979" s="1"/>
    </row>
    <row r="3980" spans="1:9">
      <c r="A3980" s="18">
        <v>6</v>
      </c>
      <c r="B3980" s="18">
        <v>15</v>
      </c>
      <c r="C3980" s="18">
        <v>17</v>
      </c>
      <c r="D3980" s="18">
        <v>1.048962001</v>
      </c>
      <c r="E3980" s="101">
        <f t="shared" si="62"/>
        <v>0.96407650292817715</v>
      </c>
      <c r="F3980" s="94"/>
      <c r="G3980" s="1"/>
      <c r="H3980" s="1"/>
      <c r="I3980" s="1"/>
    </row>
    <row r="3981" spans="1:9">
      <c r="A3981" s="18">
        <v>6</v>
      </c>
      <c r="B3981" s="18">
        <v>15</v>
      </c>
      <c r="C3981" s="18">
        <v>18</v>
      </c>
      <c r="D3981" s="18">
        <v>1.087965922</v>
      </c>
      <c r="E3981" s="101">
        <f t="shared" si="62"/>
        <v>0.99992409676124194</v>
      </c>
      <c r="F3981" s="94"/>
      <c r="G3981" s="1"/>
      <c r="H3981" s="1"/>
      <c r="I3981" s="1"/>
    </row>
    <row r="3982" spans="1:9">
      <c r="A3982" s="18">
        <v>6</v>
      </c>
      <c r="B3982" s="18">
        <v>15</v>
      </c>
      <c r="C3982" s="18">
        <v>19</v>
      </c>
      <c r="D3982" s="18">
        <v>1.269353797</v>
      </c>
      <c r="E3982" s="101">
        <f t="shared" si="62"/>
        <v>1.1666334609106239</v>
      </c>
      <c r="F3982" s="94"/>
      <c r="G3982" s="1"/>
      <c r="H3982" s="1"/>
      <c r="I3982" s="1"/>
    </row>
    <row r="3983" spans="1:9">
      <c r="A3983" s="18">
        <v>6</v>
      </c>
      <c r="B3983" s="18">
        <v>15</v>
      </c>
      <c r="C3983" s="18">
        <v>20</v>
      </c>
      <c r="D3983" s="18">
        <v>1.443198964</v>
      </c>
      <c r="E3983" s="101">
        <f t="shared" si="62"/>
        <v>1.3264104981079179</v>
      </c>
      <c r="F3983" s="94"/>
      <c r="G3983" s="1"/>
      <c r="H3983" s="1"/>
      <c r="I3983" s="1"/>
    </row>
    <row r="3984" spans="1:9">
      <c r="A3984" s="18">
        <v>6</v>
      </c>
      <c r="B3984" s="18">
        <v>15</v>
      </c>
      <c r="C3984" s="18">
        <v>21</v>
      </c>
      <c r="D3984" s="18">
        <v>1.2192517899999999</v>
      </c>
      <c r="E3984" s="101">
        <f t="shared" si="62"/>
        <v>1.1205858751523261</v>
      </c>
      <c r="F3984" s="94"/>
      <c r="G3984" s="1"/>
      <c r="H3984" s="1"/>
      <c r="I3984" s="1"/>
    </row>
    <row r="3985" spans="1:9">
      <c r="A3985" s="18">
        <v>6</v>
      </c>
      <c r="B3985" s="18">
        <v>15</v>
      </c>
      <c r="C3985" s="18">
        <v>22</v>
      </c>
      <c r="D3985" s="18">
        <v>0.92691849599999998</v>
      </c>
      <c r="E3985" s="101">
        <f t="shared" si="62"/>
        <v>0.85190916474687961</v>
      </c>
      <c r="F3985" s="94"/>
      <c r="G3985" s="1"/>
      <c r="H3985" s="1"/>
      <c r="I3985" s="1"/>
    </row>
    <row r="3986" spans="1:9">
      <c r="A3986" s="18">
        <v>6</v>
      </c>
      <c r="B3986" s="18">
        <v>15</v>
      </c>
      <c r="C3986" s="18">
        <v>23</v>
      </c>
      <c r="D3986" s="18">
        <v>0.62648183499999999</v>
      </c>
      <c r="E3986" s="101">
        <f t="shared" si="62"/>
        <v>0.57578483878257025</v>
      </c>
      <c r="F3986" s="94"/>
      <c r="G3986" s="1"/>
      <c r="H3986" s="1"/>
      <c r="I3986" s="1"/>
    </row>
    <row r="3987" spans="1:9">
      <c r="A3987" s="18">
        <v>6</v>
      </c>
      <c r="B3987" s="18">
        <v>16</v>
      </c>
      <c r="C3987" s="18">
        <v>0</v>
      </c>
      <c r="D3987" s="18">
        <v>0.51046334199999999</v>
      </c>
      <c r="E3987" s="101">
        <f t="shared" si="62"/>
        <v>0.46915494856747447</v>
      </c>
      <c r="F3987" s="94"/>
      <c r="G3987" s="1"/>
      <c r="H3987" s="1"/>
      <c r="I3987" s="1"/>
    </row>
    <row r="3988" spans="1:9">
      <c r="A3988" s="18">
        <v>6</v>
      </c>
      <c r="B3988" s="18">
        <v>16</v>
      </c>
      <c r="C3988" s="18">
        <v>1</v>
      </c>
      <c r="D3988" s="18">
        <v>0.45925330800000003</v>
      </c>
      <c r="E3988" s="101">
        <f t="shared" si="62"/>
        <v>0.42208900104364894</v>
      </c>
      <c r="F3988" s="94"/>
      <c r="G3988" s="1"/>
      <c r="H3988" s="1"/>
      <c r="I3988" s="1"/>
    </row>
    <row r="3989" spans="1:9">
      <c r="A3989" s="18">
        <v>6</v>
      </c>
      <c r="B3989" s="18">
        <v>16</v>
      </c>
      <c r="C3989" s="18">
        <v>2</v>
      </c>
      <c r="D3989" s="18">
        <v>0.45689993800000001</v>
      </c>
      <c r="E3989" s="101">
        <f t="shared" si="62"/>
        <v>0.41992607358056333</v>
      </c>
      <c r="F3989" s="94"/>
      <c r="G3989" s="1"/>
      <c r="H3989" s="1"/>
      <c r="I3989" s="1"/>
    </row>
    <row r="3990" spans="1:9">
      <c r="A3990" s="18">
        <v>6</v>
      </c>
      <c r="B3990" s="18">
        <v>16</v>
      </c>
      <c r="C3990" s="18">
        <v>3</v>
      </c>
      <c r="D3990" s="18">
        <v>0.46284156700000001</v>
      </c>
      <c r="E3990" s="101">
        <f t="shared" si="62"/>
        <v>0.42538688617678305</v>
      </c>
      <c r="F3990" s="94"/>
      <c r="G3990" s="1"/>
      <c r="H3990" s="1"/>
      <c r="I3990" s="1"/>
    </row>
    <row r="3991" spans="1:9">
      <c r="A3991" s="18">
        <v>6</v>
      </c>
      <c r="B3991" s="18">
        <v>16</v>
      </c>
      <c r="C3991" s="18">
        <v>4</v>
      </c>
      <c r="D3991" s="18">
        <v>0.51579762699999998</v>
      </c>
      <c r="E3991" s="101">
        <f t="shared" si="62"/>
        <v>0.4740575654625761</v>
      </c>
      <c r="F3991" s="94"/>
      <c r="G3991" s="1"/>
      <c r="H3991" s="1"/>
      <c r="I3991" s="1"/>
    </row>
    <row r="3992" spans="1:9">
      <c r="A3992" s="18">
        <v>6</v>
      </c>
      <c r="B3992" s="18">
        <v>16</v>
      </c>
      <c r="C3992" s="18">
        <v>5</v>
      </c>
      <c r="D3992" s="18">
        <v>0.64190369599999997</v>
      </c>
      <c r="E3992" s="101">
        <f t="shared" si="62"/>
        <v>0.58995871143701395</v>
      </c>
      <c r="F3992" s="94"/>
      <c r="G3992" s="1"/>
      <c r="H3992" s="1"/>
      <c r="I3992" s="1"/>
    </row>
    <row r="3993" spans="1:9">
      <c r="A3993" s="18">
        <v>6</v>
      </c>
      <c r="B3993" s="18">
        <v>16</v>
      </c>
      <c r="C3993" s="18">
        <v>6</v>
      </c>
      <c r="D3993" s="18">
        <v>0.82257906999999997</v>
      </c>
      <c r="E3993" s="101">
        <f t="shared" si="62"/>
        <v>0.75601323253988129</v>
      </c>
      <c r="F3993" s="94"/>
      <c r="G3993" s="1"/>
      <c r="H3993" s="1"/>
      <c r="I3993" s="1"/>
    </row>
    <row r="3994" spans="1:9">
      <c r="A3994" s="18">
        <v>6</v>
      </c>
      <c r="B3994" s="18">
        <v>16</v>
      </c>
      <c r="C3994" s="18">
        <v>7</v>
      </c>
      <c r="D3994" s="18">
        <v>0.764652094</v>
      </c>
      <c r="E3994" s="101">
        <f t="shared" si="62"/>
        <v>0.70277390032951992</v>
      </c>
      <c r="F3994" s="94"/>
      <c r="G3994" s="1"/>
      <c r="H3994" s="1"/>
      <c r="I3994" s="1"/>
    </row>
    <row r="3995" spans="1:9">
      <c r="A3995" s="18">
        <v>6</v>
      </c>
      <c r="B3995" s="18">
        <v>16</v>
      </c>
      <c r="C3995" s="18">
        <v>8</v>
      </c>
      <c r="D3995" s="18">
        <v>0.72194005699999997</v>
      </c>
      <c r="E3995" s="101">
        <f t="shared" si="62"/>
        <v>0.66351826359087418</v>
      </c>
      <c r="F3995" s="94"/>
      <c r="G3995" s="1"/>
      <c r="H3995" s="1"/>
      <c r="I3995" s="1"/>
    </row>
    <row r="3996" spans="1:9">
      <c r="A3996" s="18">
        <v>6</v>
      </c>
      <c r="B3996" s="18">
        <v>16</v>
      </c>
      <c r="C3996" s="18">
        <v>9</v>
      </c>
      <c r="D3996" s="18">
        <v>0.742008844</v>
      </c>
      <c r="E3996" s="101">
        <f t="shared" si="62"/>
        <v>0.68196301751954436</v>
      </c>
      <c r="F3996" s="94"/>
      <c r="G3996" s="1"/>
      <c r="H3996" s="1"/>
      <c r="I3996" s="1"/>
    </row>
    <row r="3997" spans="1:9">
      <c r="A3997" s="18">
        <v>6</v>
      </c>
      <c r="B3997" s="18">
        <v>16</v>
      </c>
      <c r="C3997" s="18">
        <v>10</v>
      </c>
      <c r="D3997" s="18">
        <v>0.74064824500000004</v>
      </c>
      <c r="E3997" s="101">
        <f t="shared" si="62"/>
        <v>0.68071252272129901</v>
      </c>
      <c r="F3997" s="94"/>
      <c r="G3997" s="1"/>
      <c r="H3997" s="1"/>
      <c r="I3997" s="1"/>
    </row>
    <row r="3998" spans="1:9">
      <c r="A3998" s="18">
        <v>6</v>
      </c>
      <c r="B3998" s="18">
        <v>16</v>
      </c>
      <c r="C3998" s="18">
        <v>11</v>
      </c>
      <c r="D3998" s="18">
        <v>0.71678513899999996</v>
      </c>
      <c r="E3998" s="101">
        <f t="shared" si="62"/>
        <v>0.65878049872085631</v>
      </c>
      <c r="F3998" s="94"/>
      <c r="G3998" s="1"/>
      <c r="H3998" s="1"/>
      <c r="I3998" s="1"/>
    </row>
    <row r="3999" spans="1:9">
      <c r="A3999" s="18">
        <v>6</v>
      </c>
      <c r="B3999" s="18">
        <v>16</v>
      </c>
      <c r="C3999" s="18">
        <v>12</v>
      </c>
      <c r="D3999" s="18">
        <v>0.68959032799999997</v>
      </c>
      <c r="E3999" s="101">
        <f t="shared" si="62"/>
        <v>0.63378638238329721</v>
      </c>
      <c r="F3999" s="94"/>
      <c r="G3999" s="1"/>
      <c r="H3999" s="1"/>
      <c r="I3999" s="1"/>
    </row>
    <row r="4000" spans="1:9">
      <c r="A4000" s="18">
        <v>6</v>
      </c>
      <c r="B4000" s="18">
        <v>16</v>
      </c>
      <c r="C4000" s="18">
        <v>13</v>
      </c>
      <c r="D4000" s="18">
        <v>0.66987937900000005</v>
      </c>
      <c r="E4000" s="101">
        <f t="shared" si="62"/>
        <v>0.61567050901209819</v>
      </c>
      <c r="F4000" s="94"/>
      <c r="G4000" s="1"/>
      <c r="H4000" s="1"/>
      <c r="I4000" s="1"/>
    </row>
    <row r="4001" spans="1:9">
      <c r="A4001" s="18">
        <v>6</v>
      </c>
      <c r="B4001" s="18">
        <v>16</v>
      </c>
      <c r="C4001" s="18">
        <v>14</v>
      </c>
      <c r="D4001" s="18">
        <v>0.69727391800000005</v>
      </c>
      <c r="E4001" s="101">
        <f t="shared" si="62"/>
        <v>0.64084819069482057</v>
      </c>
      <c r="F4001" s="94"/>
      <c r="G4001" s="1"/>
      <c r="H4001" s="1"/>
      <c r="I4001" s="1"/>
    </row>
    <row r="4002" spans="1:9">
      <c r="A4002" s="18">
        <v>6</v>
      </c>
      <c r="B4002" s="18">
        <v>16</v>
      </c>
      <c r="C4002" s="18">
        <v>15</v>
      </c>
      <c r="D4002" s="18">
        <v>0.79642692800000003</v>
      </c>
      <c r="E4002" s="101">
        <f t="shared" si="62"/>
        <v>0.73197740895484653</v>
      </c>
      <c r="F4002" s="94"/>
      <c r="G4002" s="1"/>
      <c r="H4002" s="1"/>
      <c r="I4002" s="1"/>
    </row>
    <row r="4003" spans="1:9">
      <c r="A4003" s="18">
        <v>6</v>
      </c>
      <c r="B4003" s="18">
        <v>16</v>
      </c>
      <c r="C4003" s="18">
        <v>16</v>
      </c>
      <c r="D4003" s="18">
        <v>0.96883807799999999</v>
      </c>
      <c r="E4003" s="101">
        <f t="shared" si="62"/>
        <v>0.89043647458293063</v>
      </c>
      <c r="F4003" s="94"/>
      <c r="G4003" s="1"/>
      <c r="H4003" s="1"/>
      <c r="I4003" s="1"/>
    </row>
    <row r="4004" spans="1:9">
      <c r="A4004" s="18">
        <v>6</v>
      </c>
      <c r="B4004" s="18">
        <v>16</v>
      </c>
      <c r="C4004" s="18">
        <v>17</v>
      </c>
      <c r="D4004" s="18">
        <v>1.048962001</v>
      </c>
      <c r="E4004" s="101">
        <f t="shared" si="62"/>
        <v>0.96407650292817715</v>
      </c>
      <c r="F4004" s="94"/>
      <c r="G4004" s="1"/>
      <c r="H4004" s="1"/>
      <c r="I4004" s="1"/>
    </row>
    <row r="4005" spans="1:9">
      <c r="A4005" s="18">
        <v>6</v>
      </c>
      <c r="B4005" s="18">
        <v>16</v>
      </c>
      <c r="C4005" s="18">
        <v>18</v>
      </c>
      <c r="D4005" s="18">
        <v>1.087965922</v>
      </c>
      <c r="E4005" s="101">
        <f t="shared" si="62"/>
        <v>0.99992409676124194</v>
      </c>
      <c r="F4005" s="94"/>
      <c r="G4005" s="1"/>
      <c r="H4005" s="1"/>
      <c r="I4005" s="1"/>
    </row>
    <row r="4006" spans="1:9">
      <c r="A4006" s="18">
        <v>6</v>
      </c>
      <c r="B4006" s="18">
        <v>16</v>
      </c>
      <c r="C4006" s="18">
        <v>19</v>
      </c>
      <c r="D4006" s="18">
        <v>1.269353797</v>
      </c>
      <c r="E4006" s="101">
        <f t="shared" si="62"/>
        <v>1.1666334609106239</v>
      </c>
      <c r="F4006" s="94"/>
      <c r="G4006" s="1"/>
      <c r="H4006" s="1"/>
      <c r="I4006" s="1"/>
    </row>
    <row r="4007" spans="1:9">
      <c r="A4007" s="18">
        <v>6</v>
      </c>
      <c r="B4007" s="18">
        <v>16</v>
      </c>
      <c r="C4007" s="18">
        <v>20</v>
      </c>
      <c r="D4007" s="18">
        <v>1.443198964</v>
      </c>
      <c r="E4007" s="101">
        <f t="shared" si="62"/>
        <v>1.3264104981079179</v>
      </c>
      <c r="F4007" s="94"/>
      <c r="G4007" s="1"/>
      <c r="H4007" s="1"/>
      <c r="I4007" s="1"/>
    </row>
    <row r="4008" spans="1:9">
      <c r="A4008" s="18">
        <v>6</v>
      </c>
      <c r="B4008" s="18">
        <v>16</v>
      </c>
      <c r="C4008" s="18">
        <v>21</v>
      </c>
      <c r="D4008" s="18">
        <v>1.2192517899999999</v>
      </c>
      <c r="E4008" s="101">
        <f t="shared" si="62"/>
        <v>1.1205858751523261</v>
      </c>
      <c r="F4008" s="94"/>
      <c r="G4008" s="1"/>
      <c r="H4008" s="1"/>
      <c r="I4008" s="1"/>
    </row>
    <row r="4009" spans="1:9">
      <c r="A4009" s="18">
        <v>6</v>
      </c>
      <c r="B4009" s="18">
        <v>16</v>
      </c>
      <c r="C4009" s="18">
        <v>22</v>
      </c>
      <c r="D4009" s="18">
        <v>0.92691849599999998</v>
      </c>
      <c r="E4009" s="101">
        <f t="shared" si="62"/>
        <v>0.85190916474687961</v>
      </c>
      <c r="F4009" s="94"/>
      <c r="G4009" s="1"/>
      <c r="H4009" s="1"/>
      <c r="I4009" s="1"/>
    </row>
    <row r="4010" spans="1:9">
      <c r="A4010" s="18">
        <v>6</v>
      </c>
      <c r="B4010" s="18">
        <v>16</v>
      </c>
      <c r="C4010" s="18">
        <v>23</v>
      </c>
      <c r="D4010" s="18">
        <v>0.62648183499999999</v>
      </c>
      <c r="E4010" s="101">
        <f t="shared" si="62"/>
        <v>0.57578483878257025</v>
      </c>
      <c r="F4010" s="94"/>
      <c r="G4010" s="1"/>
      <c r="H4010" s="1"/>
      <c r="I4010" s="1"/>
    </row>
    <row r="4011" spans="1:9">
      <c r="A4011" s="18">
        <v>6</v>
      </c>
      <c r="B4011" s="18">
        <v>17</v>
      </c>
      <c r="C4011" s="18">
        <v>0</v>
      </c>
      <c r="D4011" s="18">
        <v>0.51441036600000001</v>
      </c>
      <c r="E4011" s="101">
        <f t="shared" si="62"/>
        <v>0.47278256624215281</v>
      </c>
      <c r="F4011" s="94"/>
      <c r="G4011" s="1"/>
      <c r="H4011" s="1"/>
      <c r="I4011" s="1"/>
    </row>
    <row r="4012" spans="1:9">
      <c r="A4012" s="18">
        <v>6</v>
      </c>
      <c r="B4012" s="18">
        <v>17</v>
      </c>
      <c r="C4012" s="18">
        <v>1</v>
      </c>
      <c r="D4012" s="18">
        <v>0.45768556700000002</v>
      </c>
      <c r="E4012" s="101">
        <f t="shared" si="62"/>
        <v>0.4206481268658081</v>
      </c>
      <c r="F4012" s="94"/>
      <c r="G4012" s="1"/>
      <c r="H4012" s="1"/>
      <c r="I4012" s="1"/>
    </row>
    <row r="4013" spans="1:9">
      <c r="A4013" s="18">
        <v>6</v>
      </c>
      <c r="B4013" s="18">
        <v>17</v>
      </c>
      <c r="C4013" s="18">
        <v>2</v>
      </c>
      <c r="D4013" s="18">
        <v>0.44486906500000001</v>
      </c>
      <c r="E4013" s="101">
        <f t="shared" si="62"/>
        <v>0.40886877888546885</v>
      </c>
      <c r="F4013" s="94"/>
      <c r="G4013" s="1"/>
      <c r="H4013" s="1"/>
      <c r="I4013" s="1"/>
    </row>
    <row r="4014" spans="1:9">
      <c r="A4014" s="18">
        <v>6</v>
      </c>
      <c r="B4014" s="18">
        <v>17</v>
      </c>
      <c r="C4014" s="18">
        <v>3</v>
      </c>
      <c r="D4014" s="18">
        <v>0.44471752399999998</v>
      </c>
      <c r="E4014" s="101">
        <f t="shared" si="62"/>
        <v>0.40872950108780698</v>
      </c>
      <c r="F4014" s="94"/>
      <c r="G4014" s="1"/>
      <c r="H4014" s="1"/>
      <c r="I4014" s="1"/>
    </row>
    <row r="4015" spans="1:9">
      <c r="A4015" s="18">
        <v>6</v>
      </c>
      <c r="B4015" s="18">
        <v>17</v>
      </c>
      <c r="C4015" s="18">
        <v>4</v>
      </c>
      <c r="D4015" s="18">
        <v>0.49387261799999999</v>
      </c>
      <c r="E4015" s="101">
        <f t="shared" si="62"/>
        <v>0.4539068011992014</v>
      </c>
      <c r="F4015" s="94"/>
      <c r="G4015" s="1"/>
      <c r="H4015" s="1"/>
      <c r="I4015" s="1"/>
    </row>
    <row r="4016" spans="1:9">
      <c r="A4016" s="18">
        <v>6</v>
      </c>
      <c r="B4016" s="18">
        <v>17</v>
      </c>
      <c r="C4016" s="18">
        <v>5</v>
      </c>
      <c r="D4016" s="18">
        <v>0.62646823600000001</v>
      </c>
      <c r="E4016" s="101">
        <f t="shared" si="62"/>
        <v>0.57577234025893376</v>
      </c>
      <c r="F4016" s="94"/>
      <c r="G4016" s="1"/>
      <c r="H4016" s="1"/>
      <c r="I4016" s="1"/>
    </row>
    <row r="4017" spans="1:9">
      <c r="A4017" s="18">
        <v>6</v>
      </c>
      <c r="B4017" s="18">
        <v>17</v>
      </c>
      <c r="C4017" s="18">
        <v>6</v>
      </c>
      <c r="D4017" s="18">
        <v>0.81178856200000005</v>
      </c>
      <c r="E4017" s="101">
        <f t="shared" si="62"/>
        <v>0.74609592837868088</v>
      </c>
      <c r="F4017" s="94"/>
      <c r="G4017" s="1"/>
      <c r="H4017" s="1"/>
      <c r="I4017" s="1"/>
    </row>
    <row r="4018" spans="1:9">
      <c r="A4018" s="18">
        <v>6</v>
      </c>
      <c r="B4018" s="18">
        <v>17</v>
      </c>
      <c r="C4018" s="18">
        <v>7</v>
      </c>
      <c r="D4018" s="18">
        <v>0.766196039</v>
      </c>
      <c r="E4018" s="101">
        <f t="shared" si="62"/>
        <v>0.70419290415891933</v>
      </c>
      <c r="F4018" s="94"/>
      <c r="G4018" s="1"/>
      <c r="H4018" s="1"/>
      <c r="I4018" s="1"/>
    </row>
    <row r="4019" spans="1:9">
      <c r="A4019" s="18">
        <v>6</v>
      </c>
      <c r="B4019" s="18">
        <v>17</v>
      </c>
      <c r="C4019" s="18">
        <v>8</v>
      </c>
      <c r="D4019" s="18">
        <v>0.736025708</v>
      </c>
      <c r="E4019" s="101">
        <f t="shared" si="62"/>
        <v>0.67646405680797927</v>
      </c>
      <c r="F4019" s="94"/>
      <c r="G4019" s="1"/>
      <c r="H4019" s="1"/>
      <c r="I4019" s="1"/>
    </row>
    <row r="4020" spans="1:9">
      <c r="A4020" s="18">
        <v>6</v>
      </c>
      <c r="B4020" s="18">
        <v>17</v>
      </c>
      <c r="C4020" s="18">
        <v>9</v>
      </c>
      <c r="D4020" s="18">
        <v>0.75621835100000001</v>
      </c>
      <c r="E4020" s="101">
        <f t="shared" si="62"/>
        <v>0.69502264389669999</v>
      </c>
      <c r="F4020" s="94"/>
      <c r="G4020" s="1"/>
      <c r="H4020" s="1"/>
      <c r="I4020" s="1"/>
    </row>
    <row r="4021" spans="1:9">
      <c r="A4021" s="18">
        <v>6</v>
      </c>
      <c r="B4021" s="18">
        <v>17</v>
      </c>
      <c r="C4021" s="18">
        <v>10</v>
      </c>
      <c r="D4021" s="18">
        <v>0.76809288799999997</v>
      </c>
      <c r="E4021" s="101">
        <f t="shared" si="62"/>
        <v>0.70593625382149949</v>
      </c>
      <c r="F4021" s="94"/>
      <c r="G4021" s="1"/>
      <c r="H4021" s="1"/>
      <c r="I4021" s="1"/>
    </row>
    <row r="4022" spans="1:9">
      <c r="A4022" s="18">
        <v>6</v>
      </c>
      <c r="B4022" s="18">
        <v>17</v>
      </c>
      <c r="C4022" s="18">
        <v>11</v>
      </c>
      <c r="D4022" s="18">
        <v>0.74813142099999996</v>
      </c>
      <c r="E4022" s="101">
        <f t="shared" si="62"/>
        <v>0.68759013520106316</v>
      </c>
      <c r="F4022" s="94"/>
      <c r="G4022" s="1"/>
      <c r="H4022" s="1"/>
      <c r="I4022" s="1"/>
    </row>
    <row r="4023" spans="1:9">
      <c r="A4023" s="18">
        <v>6</v>
      </c>
      <c r="B4023" s="18">
        <v>17</v>
      </c>
      <c r="C4023" s="18">
        <v>12</v>
      </c>
      <c r="D4023" s="18">
        <v>0.72236210999999995</v>
      </c>
      <c r="E4023" s="101">
        <f t="shared" si="62"/>
        <v>0.66390616265671498</v>
      </c>
      <c r="F4023" s="94"/>
      <c r="G4023" s="1"/>
      <c r="H4023" s="1"/>
      <c r="I4023" s="1"/>
    </row>
    <row r="4024" spans="1:9">
      <c r="A4024" s="18">
        <v>6</v>
      </c>
      <c r="B4024" s="18">
        <v>17</v>
      </c>
      <c r="C4024" s="18">
        <v>13</v>
      </c>
      <c r="D4024" s="18">
        <v>0.70900495100000005</v>
      </c>
      <c r="E4024" s="101">
        <f t="shared" si="62"/>
        <v>0.65162990944115584</v>
      </c>
      <c r="F4024" s="94"/>
      <c r="G4024" s="1"/>
      <c r="H4024" s="1"/>
      <c r="I4024" s="1"/>
    </row>
    <row r="4025" spans="1:9">
      <c r="A4025" s="18">
        <v>6</v>
      </c>
      <c r="B4025" s="18">
        <v>17</v>
      </c>
      <c r="C4025" s="18">
        <v>14</v>
      </c>
      <c r="D4025" s="18">
        <v>0.73433289099999999</v>
      </c>
      <c r="E4025" s="101">
        <f t="shared" si="62"/>
        <v>0.6749082281965505</v>
      </c>
      <c r="F4025" s="94"/>
      <c r="G4025" s="1"/>
      <c r="H4025" s="1"/>
      <c r="I4025" s="1"/>
    </row>
    <row r="4026" spans="1:9">
      <c r="A4026" s="18">
        <v>6</v>
      </c>
      <c r="B4026" s="18">
        <v>17</v>
      </c>
      <c r="C4026" s="18">
        <v>15</v>
      </c>
      <c r="D4026" s="18">
        <v>0.83234484799999997</v>
      </c>
      <c r="E4026" s="101">
        <f t="shared" si="62"/>
        <v>0.76498873126494227</v>
      </c>
      <c r="F4026" s="94"/>
      <c r="G4026" s="1"/>
      <c r="H4026" s="1"/>
      <c r="I4026" s="1"/>
    </row>
    <row r="4027" spans="1:9">
      <c r="A4027" s="18">
        <v>6</v>
      </c>
      <c r="B4027" s="18">
        <v>17</v>
      </c>
      <c r="C4027" s="18">
        <v>16</v>
      </c>
      <c r="D4027" s="18">
        <v>1.238452874</v>
      </c>
      <c r="E4027" s="101">
        <f t="shared" si="62"/>
        <v>1.1382331434971309</v>
      </c>
      <c r="F4027" s="94"/>
      <c r="G4027" s="1"/>
      <c r="H4027" s="1"/>
      <c r="I4027" s="1"/>
    </row>
    <row r="4028" spans="1:9">
      <c r="A4028" s="18">
        <v>6</v>
      </c>
      <c r="B4028" s="18">
        <v>17</v>
      </c>
      <c r="C4028" s="18">
        <v>17</v>
      </c>
      <c r="D4028" s="18">
        <v>1.352265823</v>
      </c>
      <c r="E4028" s="101">
        <f t="shared" si="62"/>
        <v>1.2428359696769735</v>
      </c>
      <c r="F4028" s="94"/>
      <c r="G4028" s="1"/>
      <c r="H4028" s="1"/>
      <c r="I4028" s="1"/>
    </row>
    <row r="4029" spans="1:9">
      <c r="A4029" s="18">
        <v>6</v>
      </c>
      <c r="B4029" s="18">
        <v>17</v>
      </c>
      <c r="C4029" s="18">
        <v>18</v>
      </c>
      <c r="D4029" s="18">
        <v>1.4376924710000001</v>
      </c>
      <c r="E4029" s="101">
        <f t="shared" si="62"/>
        <v>1.3213496088576138</v>
      </c>
      <c r="F4029" s="94"/>
      <c r="G4029" s="1"/>
      <c r="H4029" s="1"/>
      <c r="I4029" s="1"/>
    </row>
    <row r="4030" spans="1:9">
      <c r="A4030" s="18">
        <v>6</v>
      </c>
      <c r="B4030" s="18">
        <v>17</v>
      </c>
      <c r="C4030" s="18">
        <v>19</v>
      </c>
      <c r="D4030" s="18">
        <v>1.6550438080000001</v>
      </c>
      <c r="E4030" s="101">
        <f t="shared" si="62"/>
        <v>1.5211121519068007</v>
      </c>
      <c r="F4030" s="94"/>
      <c r="G4030" s="1"/>
      <c r="H4030" s="1"/>
      <c r="I4030" s="1"/>
    </row>
    <row r="4031" spans="1:9">
      <c r="A4031" s="18">
        <v>6</v>
      </c>
      <c r="B4031" s="18">
        <v>17</v>
      </c>
      <c r="C4031" s="18">
        <v>20</v>
      </c>
      <c r="D4031" s="18">
        <v>1.814966372</v>
      </c>
      <c r="E4031" s="101">
        <f t="shared" si="62"/>
        <v>1.6680932494998939</v>
      </c>
      <c r="F4031" s="94"/>
      <c r="G4031" s="1"/>
      <c r="H4031" s="1"/>
      <c r="I4031" s="1"/>
    </row>
    <row r="4032" spans="1:9">
      <c r="A4032" s="18">
        <v>6</v>
      </c>
      <c r="B4032" s="18">
        <v>17</v>
      </c>
      <c r="C4032" s="18">
        <v>21</v>
      </c>
      <c r="D4032" s="18">
        <v>1.504974499</v>
      </c>
      <c r="E4032" s="101">
        <f t="shared" si="62"/>
        <v>1.3831869511086374</v>
      </c>
      <c r="F4032" s="94"/>
      <c r="G4032" s="1"/>
      <c r="H4032" s="1"/>
      <c r="I4032" s="1"/>
    </row>
    <row r="4033" spans="1:9">
      <c r="A4033" s="18">
        <v>6</v>
      </c>
      <c r="B4033" s="18">
        <v>17</v>
      </c>
      <c r="C4033" s="18">
        <v>22</v>
      </c>
      <c r="D4033" s="18">
        <v>1.0644064390000001</v>
      </c>
      <c r="E4033" s="101">
        <f t="shared" si="62"/>
        <v>0.97827112557660156</v>
      </c>
      <c r="F4033" s="94"/>
      <c r="G4033" s="1"/>
      <c r="H4033" s="1"/>
      <c r="I4033" s="1"/>
    </row>
    <row r="4034" spans="1:9">
      <c r="A4034" s="18">
        <v>6</v>
      </c>
      <c r="B4034" s="18">
        <v>17</v>
      </c>
      <c r="C4034" s="18">
        <v>23</v>
      </c>
      <c r="D4034" s="18">
        <v>0.63305551800000004</v>
      </c>
      <c r="E4034" s="101">
        <f t="shared" si="62"/>
        <v>0.58182655746442591</v>
      </c>
      <c r="F4034" s="94"/>
      <c r="G4034" s="1"/>
      <c r="H4034" s="1"/>
      <c r="I4034" s="1"/>
    </row>
    <row r="4035" spans="1:9">
      <c r="A4035" s="18">
        <v>6</v>
      </c>
      <c r="B4035" s="18">
        <v>18</v>
      </c>
      <c r="C4035" s="18">
        <v>0</v>
      </c>
      <c r="D4035" s="18">
        <v>0.51441036600000001</v>
      </c>
      <c r="E4035" s="101">
        <f t="shared" si="62"/>
        <v>0.47278256624215281</v>
      </c>
      <c r="F4035" s="94"/>
      <c r="G4035" s="1"/>
      <c r="H4035" s="1"/>
      <c r="I4035" s="1"/>
    </row>
    <row r="4036" spans="1:9">
      <c r="A4036" s="18">
        <v>6</v>
      </c>
      <c r="B4036" s="18">
        <v>18</v>
      </c>
      <c r="C4036" s="18">
        <v>1</v>
      </c>
      <c r="D4036" s="18">
        <v>0.45768556700000002</v>
      </c>
      <c r="E4036" s="101">
        <f t="shared" ref="E4036:E4099" si="63">D4036/H$15</f>
        <v>0.4206481268658081</v>
      </c>
      <c r="F4036" s="94"/>
      <c r="G4036" s="1"/>
      <c r="H4036" s="1"/>
      <c r="I4036" s="1"/>
    </row>
    <row r="4037" spans="1:9">
      <c r="A4037" s="18">
        <v>6</v>
      </c>
      <c r="B4037" s="18">
        <v>18</v>
      </c>
      <c r="C4037" s="18">
        <v>2</v>
      </c>
      <c r="D4037" s="18">
        <v>0.44486906500000001</v>
      </c>
      <c r="E4037" s="101">
        <f t="shared" si="63"/>
        <v>0.40886877888546885</v>
      </c>
      <c r="F4037" s="94"/>
      <c r="G4037" s="1"/>
      <c r="H4037" s="1"/>
      <c r="I4037" s="1"/>
    </row>
    <row r="4038" spans="1:9">
      <c r="A4038" s="18">
        <v>6</v>
      </c>
      <c r="B4038" s="18">
        <v>18</v>
      </c>
      <c r="C4038" s="18">
        <v>3</v>
      </c>
      <c r="D4038" s="18">
        <v>0.44471752399999998</v>
      </c>
      <c r="E4038" s="101">
        <f t="shared" si="63"/>
        <v>0.40872950108780698</v>
      </c>
      <c r="F4038" s="94"/>
      <c r="G4038" s="1"/>
      <c r="H4038" s="1"/>
      <c r="I4038" s="1"/>
    </row>
    <row r="4039" spans="1:9">
      <c r="A4039" s="18">
        <v>6</v>
      </c>
      <c r="B4039" s="18">
        <v>18</v>
      </c>
      <c r="C4039" s="18">
        <v>4</v>
      </c>
      <c r="D4039" s="18">
        <v>0.49387261799999999</v>
      </c>
      <c r="E4039" s="101">
        <f t="shared" si="63"/>
        <v>0.4539068011992014</v>
      </c>
      <c r="F4039" s="94"/>
      <c r="G4039" s="1"/>
      <c r="H4039" s="1"/>
      <c r="I4039" s="1"/>
    </row>
    <row r="4040" spans="1:9">
      <c r="A4040" s="18">
        <v>6</v>
      </c>
      <c r="B4040" s="18">
        <v>18</v>
      </c>
      <c r="C4040" s="18">
        <v>5</v>
      </c>
      <c r="D4040" s="18">
        <v>0.62646823600000001</v>
      </c>
      <c r="E4040" s="101">
        <f t="shared" si="63"/>
        <v>0.57577234025893376</v>
      </c>
      <c r="F4040" s="94"/>
      <c r="G4040" s="1"/>
      <c r="H4040" s="1"/>
      <c r="I4040" s="1"/>
    </row>
    <row r="4041" spans="1:9">
      <c r="A4041" s="18">
        <v>6</v>
      </c>
      <c r="B4041" s="18">
        <v>18</v>
      </c>
      <c r="C4041" s="18">
        <v>6</v>
      </c>
      <c r="D4041" s="18">
        <v>0.81178856200000005</v>
      </c>
      <c r="E4041" s="101">
        <f t="shared" si="63"/>
        <v>0.74609592837868088</v>
      </c>
      <c r="F4041" s="94"/>
      <c r="G4041" s="1"/>
      <c r="H4041" s="1"/>
      <c r="I4041" s="1"/>
    </row>
    <row r="4042" spans="1:9">
      <c r="A4042" s="18">
        <v>6</v>
      </c>
      <c r="B4042" s="18">
        <v>18</v>
      </c>
      <c r="C4042" s="18">
        <v>7</v>
      </c>
      <c r="D4042" s="18">
        <v>0.766196039</v>
      </c>
      <c r="E4042" s="101">
        <f t="shared" si="63"/>
        <v>0.70419290415891933</v>
      </c>
      <c r="F4042" s="94"/>
      <c r="G4042" s="1"/>
      <c r="H4042" s="1"/>
      <c r="I4042" s="1"/>
    </row>
    <row r="4043" spans="1:9">
      <c r="A4043" s="18">
        <v>6</v>
      </c>
      <c r="B4043" s="18">
        <v>18</v>
      </c>
      <c r="C4043" s="18">
        <v>8</v>
      </c>
      <c r="D4043" s="18">
        <v>0.736025708</v>
      </c>
      <c r="E4043" s="101">
        <f t="shared" si="63"/>
        <v>0.67646405680797927</v>
      </c>
      <c r="F4043" s="94"/>
      <c r="G4043" s="1"/>
      <c r="H4043" s="1"/>
      <c r="I4043" s="1"/>
    </row>
    <row r="4044" spans="1:9">
      <c r="A4044" s="18">
        <v>6</v>
      </c>
      <c r="B4044" s="18">
        <v>18</v>
      </c>
      <c r="C4044" s="18">
        <v>9</v>
      </c>
      <c r="D4044" s="18">
        <v>0.75621835100000001</v>
      </c>
      <c r="E4044" s="101">
        <f t="shared" si="63"/>
        <v>0.69502264389669999</v>
      </c>
      <c r="F4044" s="94"/>
      <c r="G4044" s="1"/>
      <c r="H4044" s="1"/>
      <c r="I4044" s="1"/>
    </row>
    <row r="4045" spans="1:9">
      <c r="A4045" s="18">
        <v>6</v>
      </c>
      <c r="B4045" s="18">
        <v>18</v>
      </c>
      <c r="C4045" s="18">
        <v>10</v>
      </c>
      <c r="D4045" s="18">
        <v>0.76809288799999997</v>
      </c>
      <c r="E4045" s="101">
        <f t="shared" si="63"/>
        <v>0.70593625382149949</v>
      </c>
      <c r="F4045" s="94"/>
      <c r="G4045" s="1"/>
      <c r="H4045" s="1"/>
      <c r="I4045" s="1"/>
    </row>
    <row r="4046" spans="1:9">
      <c r="A4046" s="18">
        <v>6</v>
      </c>
      <c r="B4046" s="18">
        <v>18</v>
      </c>
      <c r="C4046" s="18">
        <v>11</v>
      </c>
      <c r="D4046" s="18">
        <v>0.74813142099999996</v>
      </c>
      <c r="E4046" s="101">
        <f t="shared" si="63"/>
        <v>0.68759013520106316</v>
      </c>
      <c r="F4046" s="94"/>
      <c r="G4046" s="1"/>
      <c r="H4046" s="1"/>
      <c r="I4046" s="1"/>
    </row>
    <row r="4047" spans="1:9">
      <c r="A4047" s="18">
        <v>6</v>
      </c>
      <c r="B4047" s="18">
        <v>18</v>
      </c>
      <c r="C4047" s="18">
        <v>12</v>
      </c>
      <c r="D4047" s="18">
        <v>0.72236210999999995</v>
      </c>
      <c r="E4047" s="101">
        <f t="shared" si="63"/>
        <v>0.66390616265671498</v>
      </c>
      <c r="F4047" s="94"/>
      <c r="G4047" s="1"/>
      <c r="H4047" s="1"/>
      <c r="I4047" s="1"/>
    </row>
    <row r="4048" spans="1:9">
      <c r="A4048" s="18">
        <v>6</v>
      </c>
      <c r="B4048" s="18">
        <v>18</v>
      </c>
      <c r="C4048" s="18">
        <v>13</v>
      </c>
      <c r="D4048" s="18">
        <v>0.70900495100000005</v>
      </c>
      <c r="E4048" s="101">
        <f t="shared" si="63"/>
        <v>0.65162990944115584</v>
      </c>
      <c r="F4048" s="94"/>
      <c r="G4048" s="1"/>
      <c r="H4048" s="1"/>
      <c r="I4048" s="1"/>
    </row>
    <row r="4049" spans="1:9">
      <c r="A4049" s="18">
        <v>6</v>
      </c>
      <c r="B4049" s="18">
        <v>18</v>
      </c>
      <c r="C4049" s="18">
        <v>14</v>
      </c>
      <c r="D4049" s="18">
        <v>0.73433289099999999</v>
      </c>
      <c r="E4049" s="101">
        <f t="shared" si="63"/>
        <v>0.6749082281965505</v>
      </c>
      <c r="F4049" s="94"/>
      <c r="G4049" s="1"/>
      <c r="H4049" s="1"/>
      <c r="I4049" s="1"/>
    </row>
    <row r="4050" spans="1:9">
      <c r="A4050" s="18">
        <v>6</v>
      </c>
      <c r="B4050" s="18">
        <v>18</v>
      </c>
      <c r="C4050" s="18">
        <v>15</v>
      </c>
      <c r="D4050" s="18">
        <v>0.83234484799999997</v>
      </c>
      <c r="E4050" s="101">
        <f t="shared" si="63"/>
        <v>0.76498873126494227</v>
      </c>
      <c r="F4050" s="94"/>
      <c r="G4050" s="1"/>
      <c r="H4050" s="1"/>
      <c r="I4050" s="1"/>
    </row>
    <row r="4051" spans="1:9">
      <c r="A4051" s="18">
        <v>6</v>
      </c>
      <c r="B4051" s="18">
        <v>18</v>
      </c>
      <c r="C4051" s="18">
        <v>16</v>
      </c>
      <c r="D4051" s="18">
        <v>1.0041900079999999</v>
      </c>
      <c r="E4051" s="101">
        <f t="shared" si="63"/>
        <v>0.92292760868852308</v>
      </c>
      <c r="F4051" s="94"/>
      <c r="G4051" s="1"/>
      <c r="H4051" s="1"/>
      <c r="I4051" s="1"/>
    </row>
    <row r="4052" spans="1:9">
      <c r="A4052" s="18">
        <v>6</v>
      </c>
      <c r="B4052" s="18">
        <v>18</v>
      </c>
      <c r="C4052" s="18">
        <v>17</v>
      </c>
      <c r="D4052" s="18">
        <v>1.083272317</v>
      </c>
      <c r="E4052" s="101">
        <f t="shared" si="63"/>
        <v>0.9956103139071325</v>
      </c>
      <c r="F4052" s="94"/>
      <c r="G4052" s="1"/>
      <c r="H4052" s="1"/>
      <c r="I4052" s="1"/>
    </row>
    <row r="4053" spans="1:9">
      <c r="A4053" s="18">
        <v>6</v>
      </c>
      <c r="B4053" s="18">
        <v>18</v>
      </c>
      <c r="C4053" s="18">
        <v>18</v>
      </c>
      <c r="D4053" s="18">
        <v>1.1528578739999999</v>
      </c>
      <c r="E4053" s="101">
        <f t="shared" si="63"/>
        <v>1.0595647759209279</v>
      </c>
      <c r="F4053" s="94"/>
      <c r="G4053" s="1"/>
      <c r="H4053" s="1"/>
      <c r="I4053" s="1"/>
    </row>
    <row r="4054" spans="1:9">
      <c r="A4054" s="18">
        <v>6</v>
      </c>
      <c r="B4054" s="18">
        <v>18</v>
      </c>
      <c r="C4054" s="18">
        <v>19</v>
      </c>
      <c r="D4054" s="18">
        <v>1.3332056910000001</v>
      </c>
      <c r="E4054" s="101">
        <f t="shared" si="63"/>
        <v>1.2253182470269712</v>
      </c>
      <c r="F4054" s="94"/>
      <c r="G4054" s="1"/>
      <c r="H4054" s="1"/>
      <c r="I4054" s="1"/>
    </row>
    <row r="4055" spans="1:9">
      <c r="A4055" s="18">
        <v>6</v>
      </c>
      <c r="B4055" s="18">
        <v>18</v>
      </c>
      <c r="C4055" s="18">
        <v>20</v>
      </c>
      <c r="D4055" s="18">
        <v>1.478805822</v>
      </c>
      <c r="E4055" s="101">
        <f t="shared" si="63"/>
        <v>1.3591359305908626</v>
      </c>
      <c r="F4055" s="94"/>
      <c r="G4055" s="1"/>
      <c r="H4055" s="1"/>
      <c r="I4055" s="1"/>
    </row>
    <row r="4056" spans="1:9">
      <c r="A4056" s="18">
        <v>6</v>
      </c>
      <c r="B4056" s="18">
        <v>18</v>
      </c>
      <c r="C4056" s="18">
        <v>21</v>
      </c>
      <c r="D4056" s="18">
        <v>1.2475450020000001</v>
      </c>
      <c r="E4056" s="101">
        <f t="shared" si="63"/>
        <v>1.1465895062233868</v>
      </c>
      <c r="F4056" s="94"/>
      <c r="G4056" s="1"/>
      <c r="H4056" s="1"/>
      <c r="I4056" s="1"/>
    </row>
    <row r="4057" spans="1:9">
      <c r="A4057" s="18">
        <v>6</v>
      </c>
      <c r="B4057" s="18">
        <v>18</v>
      </c>
      <c r="C4057" s="18">
        <v>22</v>
      </c>
      <c r="D4057" s="18">
        <v>0.942453341</v>
      </c>
      <c r="E4057" s="101">
        <f t="shared" si="63"/>
        <v>0.86618687835981667</v>
      </c>
      <c r="F4057" s="94"/>
      <c r="G4057" s="1"/>
      <c r="H4057" s="1"/>
      <c r="I4057" s="1"/>
    </row>
    <row r="4058" spans="1:9">
      <c r="A4058" s="18">
        <v>6</v>
      </c>
      <c r="B4058" s="18">
        <v>18</v>
      </c>
      <c r="C4058" s="18">
        <v>23</v>
      </c>
      <c r="D4058" s="18">
        <v>0.63305551800000004</v>
      </c>
      <c r="E4058" s="101">
        <f t="shared" si="63"/>
        <v>0.58182655746442591</v>
      </c>
      <c r="F4058" s="94"/>
      <c r="G4058" s="1"/>
      <c r="H4058" s="1"/>
      <c r="I4058" s="1"/>
    </row>
    <row r="4059" spans="1:9">
      <c r="A4059" s="18">
        <v>6</v>
      </c>
      <c r="B4059" s="18">
        <v>19</v>
      </c>
      <c r="C4059" s="18">
        <v>0</v>
      </c>
      <c r="D4059" s="18">
        <v>0.51046334199999999</v>
      </c>
      <c r="E4059" s="101">
        <f t="shared" si="63"/>
        <v>0.46915494856747447</v>
      </c>
      <c r="F4059" s="94"/>
      <c r="G4059" s="1"/>
      <c r="H4059" s="1"/>
      <c r="I4059" s="1"/>
    </row>
    <row r="4060" spans="1:9">
      <c r="A4060" s="18">
        <v>6</v>
      </c>
      <c r="B4060" s="18">
        <v>19</v>
      </c>
      <c r="C4060" s="18">
        <v>1</v>
      </c>
      <c r="D4060" s="18">
        <v>0.45507432799999997</v>
      </c>
      <c r="E4060" s="101">
        <f t="shared" si="63"/>
        <v>0.41824819802088353</v>
      </c>
      <c r="F4060" s="94"/>
      <c r="G4060" s="1"/>
      <c r="H4060" s="1"/>
      <c r="I4060" s="1"/>
    </row>
    <row r="4061" spans="1:9">
      <c r="A4061" s="18">
        <v>6</v>
      </c>
      <c r="B4061" s="18">
        <v>19</v>
      </c>
      <c r="C4061" s="18">
        <v>2</v>
      </c>
      <c r="D4061" s="18">
        <v>0.44350366000000002</v>
      </c>
      <c r="E4061" s="101">
        <f t="shared" si="63"/>
        <v>0.407613867004747</v>
      </c>
      <c r="F4061" s="94"/>
      <c r="G4061" s="1"/>
      <c r="H4061" s="1"/>
      <c r="I4061" s="1"/>
    </row>
    <row r="4062" spans="1:9">
      <c r="A4062" s="18">
        <v>6</v>
      </c>
      <c r="B4062" s="18">
        <v>19</v>
      </c>
      <c r="C4062" s="18">
        <v>3</v>
      </c>
      <c r="D4062" s="18">
        <v>0.44445748699999998</v>
      </c>
      <c r="E4062" s="101">
        <f t="shared" si="63"/>
        <v>0.40849050714774726</v>
      </c>
      <c r="F4062" s="94"/>
      <c r="G4062" s="1"/>
      <c r="H4062" s="1"/>
      <c r="I4062" s="1"/>
    </row>
    <row r="4063" spans="1:9">
      <c r="A4063" s="18">
        <v>6</v>
      </c>
      <c r="B4063" s="18">
        <v>19</v>
      </c>
      <c r="C4063" s="18">
        <v>4</v>
      </c>
      <c r="D4063" s="18">
        <v>0.49929057799999998</v>
      </c>
      <c r="E4063" s="101">
        <f t="shared" si="63"/>
        <v>0.45888632183467271</v>
      </c>
      <c r="F4063" s="94"/>
      <c r="G4063" s="1"/>
      <c r="H4063" s="1"/>
      <c r="I4063" s="1"/>
    </row>
    <row r="4064" spans="1:9">
      <c r="A4064" s="18">
        <v>6</v>
      </c>
      <c r="B4064" s="18">
        <v>19</v>
      </c>
      <c r="C4064" s="18">
        <v>5</v>
      </c>
      <c r="D4064" s="18">
        <v>0.634057015</v>
      </c>
      <c r="E4064" s="101">
        <f t="shared" si="63"/>
        <v>0.58274700999228934</v>
      </c>
      <c r="F4064" s="94"/>
      <c r="G4064" s="1"/>
      <c r="H4064" s="1"/>
      <c r="I4064" s="1"/>
    </row>
    <row r="4065" spans="1:9">
      <c r="A4065" s="18">
        <v>6</v>
      </c>
      <c r="B4065" s="18">
        <v>19</v>
      </c>
      <c r="C4065" s="18">
        <v>6</v>
      </c>
      <c r="D4065" s="18">
        <v>0.80745979199999995</v>
      </c>
      <c r="E4065" s="101">
        <f t="shared" si="63"/>
        <v>0.74211745686150288</v>
      </c>
      <c r="F4065" s="94"/>
      <c r="G4065" s="1"/>
      <c r="H4065" s="1"/>
      <c r="I4065" s="1"/>
    </row>
    <row r="4066" spans="1:9">
      <c r="A4066" s="18">
        <v>6</v>
      </c>
      <c r="B4066" s="18">
        <v>19</v>
      </c>
      <c r="C4066" s="18">
        <v>7</v>
      </c>
      <c r="D4066" s="18">
        <v>0.75038582899999995</v>
      </c>
      <c r="E4066" s="101">
        <f t="shared" si="63"/>
        <v>0.68966210899872349</v>
      </c>
      <c r="F4066" s="94"/>
      <c r="G4066" s="1"/>
      <c r="H4066" s="1"/>
      <c r="I4066" s="1"/>
    </row>
    <row r="4067" spans="1:9">
      <c r="A4067" s="18">
        <v>6</v>
      </c>
      <c r="B4067" s="18">
        <v>19</v>
      </c>
      <c r="C4067" s="18">
        <v>8</v>
      </c>
      <c r="D4067" s="18">
        <v>0.69845667899999997</v>
      </c>
      <c r="E4067" s="101">
        <f t="shared" si="63"/>
        <v>0.64193523873621072</v>
      </c>
      <c r="F4067" s="94"/>
      <c r="G4067" s="1"/>
      <c r="H4067" s="1"/>
      <c r="I4067" s="1"/>
    </row>
    <row r="4068" spans="1:9">
      <c r="A4068" s="18">
        <v>6</v>
      </c>
      <c r="B4068" s="18">
        <v>19</v>
      </c>
      <c r="C4068" s="18">
        <v>9</v>
      </c>
      <c r="D4068" s="18">
        <v>0.705302121</v>
      </c>
      <c r="E4068" s="101">
        <f t="shared" si="63"/>
        <v>0.64822672477485299</v>
      </c>
      <c r="F4068" s="94"/>
      <c r="G4068" s="1"/>
      <c r="H4068" s="1"/>
      <c r="I4068" s="1"/>
    </row>
    <row r="4069" spans="1:9">
      <c r="A4069" s="18">
        <v>6</v>
      </c>
      <c r="B4069" s="18">
        <v>19</v>
      </c>
      <c r="C4069" s="18">
        <v>10</v>
      </c>
      <c r="D4069" s="18">
        <v>0.71560412799999995</v>
      </c>
      <c r="E4069" s="101">
        <f t="shared" si="63"/>
        <v>0.65769505906363868</v>
      </c>
      <c r="F4069" s="94"/>
      <c r="G4069" s="1"/>
      <c r="H4069" s="1"/>
      <c r="I4069" s="1"/>
    </row>
    <row r="4070" spans="1:9">
      <c r="A4070" s="18">
        <v>6</v>
      </c>
      <c r="B4070" s="18">
        <v>19</v>
      </c>
      <c r="C4070" s="18">
        <v>11</v>
      </c>
      <c r="D4070" s="18">
        <v>0.70032091500000004</v>
      </c>
      <c r="E4070" s="101">
        <f t="shared" si="63"/>
        <v>0.64364861455134947</v>
      </c>
      <c r="F4070" s="94"/>
      <c r="G4070" s="1"/>
      <c r="H4070" s="1"/>
      <c r="I4070" s="1"/>
    </row>
    <row r="4071" spans="1:9">
      <c r="A4071" s="18">
        <v>6</v>
      </c>
      <c r="B4071" s="18">
        <v>19</v>
      </c>
      <c r="C4071" s="18">
        <v>12</v>
      </c>
      <c r="D4071" s="18">
        <v>0.678774078</v>
      </c>
      <c r="E4071" s="101">
        <f t="shared" si="63"/>
        <v>0.62384541935045534</v>
      </c>
      <c r="F4071" s="94"/>
      <c r="G4071" s="1"/>
      <c r="H4071" s="1"/>
      <c r="I4071" s="1"/>
    </row>
    <row r="4072" spans="1:9">
      <c r="A4072" s="18">
        <v>6</v>
      </c>
      <c r="B4072" s="18">
        <v>19</v>
      </c>
      <c r="C4072" s="18">
        <v>13</v>
      </c>
      <c r="D4072" s="18">
        <v>0.66987937900000005</v>
      </c>
      <c r="E4072" s="101">
        <f t="shared" si="63"/>
        <v>0.61567050901209819</v>
      </c>
      <c r="F4072" s="94"/>
      <c r="G4072" s="1"/>
      <c r="H4072" s="1"/>
      <c r="I4072" s="1"/>
    </row>
    <row r="4073" spans="1:9">
      <c r="A4073" s="18">
        <v>6</v>
      </c>
      <c r="B4073" s="18">
        <v>19</v>
      </c>
      <c r="C4073" s="18">
        <v>14</v>
      </c>
      <c r="D4073" s="18">
        <v>0.69727391800000005</v>
      </c>
      <c r="E4073" s="101">
        <f t="shared" si="63"/>
        <v>0.64084819069482057</v>
      </c>
      <c r="F4073" s="94"/>
      <c r="G4073" s="1"/>
      <c r="H4073" s="1"/>
      <c r="I4073" s="1"/>
    </row>
    <row r="4074" spans="1:9">
      <c r="A4074" s="18">
        <v>6</v>
      </c>
      <c r="B4074" s="18">
        <v>19</v>
      </c>
      <c r="C4074" s="18">
        <v>15</v>
      </c>
      <c r="D4074" s="18">
        <v>0.79642692800000003</v>
      </c>
      <c r="E4074" s="101">
        <f t="shared" si="63"/>
        <v>0.73197740895484653</v>
      </c>
      <c r="F4074" s="94"/>
      <c r="G4074" s="1"/>
      <c r="H4074" s="1"/>
      <c r="I4074" s="1"/>
    </row>
    <row r="4075" spans="1:9">
      <c r="A4075" s="18">
        <v>6</v>
      </c>
      <c r="B4075" s="18">
        <v>19</v>
      </c>
      <c r="C4075" s="18">
        <v>16</v>
      </c>
      <c r="D4075" s="18">
        <v>1.0367756239999999</v>
      </c>
      <c r="E4075" s="101">
        <f t="shared" si="63"/>
        <v>0.95287628813457714</v>
      </c>
      <c r="F4075" s="94"/>
      <c r="G4075" s="1"/>
      <c r="H4075" s="1"/>
      <c r="I4075" s="1"/>
    </row>
    <row r="4076" spans="1:9">
      <c r="A4076" s="18">
        <v>6</v>
      </c>
      <c r="B4076" s="18">
        <v>19</v>
      </c>
      <c r="C4076" s="18">
        <v>17</v>
      </c>
      <c r="D4076" s="18">
        <v>1.2046314680000001</v>
      </c>
      <c r="E4076" s="101">
        <f t="shared" si="63"/>
        <v>1.1071486782929485</v>
      </c>
      <c r="F4076" s="94"/>
      <c r="G4076" s="1"/>
      <c r="H4076" s="1"/>
      <c r="I4076" s="1"/>
    </row>
    <row r="4077" spans="1:9">
      <c r="A4077" s="18">
        <v>6</v>
      </c>
      <c r="B4077" s="18">
        <v>19</v>
      </c>
      <c r="C4077" s="18">
        <v>18</v>
      </c>
      <c r="D4077" s="18">
        <v>1.3208861569999999</v>
      </c>
      <c r="E4077" s="101">
        <f t="shared" si="63"/>
        <v>1.2139956507412122</v>
      </c>
      <c r="F4077" s="94"/>
      <c r="G4077" s="1"/>
      <c r="H4077" s="1"/>
      <c r="I4077" s="1"/>
    </row>
    <row r="4078" spans="1:9">
      <c r="A4078" s="18">
        <v>6</v>
      </c>
      <c r="B4078" s="18">
        <v>19</v>
      </c>
      <c r="C4078" s="18">
        <v>19</v>
      </c>
      <c r="D4078" s="18">
        <v>1.504401713</v>
      </c>
      <c r="E4078" s="101">
        <f t="shared" si="63"/>
        <v>1.3826605168590842</v>
      </c>
      <c r="F4078" s="94"/>
      <c r="G4078" s="1"/>
      <c r="H4078" s="1"/>
      <c r="I4078" s="1"/>
    </row>
    <row r="4079" spans="1:9">
      <c r="A4079" s="18">
        <v>6</v>
      </c>
      <c r="B4079" s="18">
        <v>19</v>
      </c>
      <c r="C4079" s="18">
        <v>20</v>
      </c>
      <c r="D4079" s="18">
        <v>1.511140897</v>
      </c>
      <c r="E4079" s="101">
        <f t="shared" si="63"/>
        <v>1.3888543436489162</v>
      </c>
      <c r="F4079" s="94"/>
      <c r="G4079" s="1"/>
      <c r="H4079" s="1"/>
      <c r="I4079" s="1"/>
    </row>
    <row r="4080" spans="1:9">
      <c r="A4080" s="18">
        <v>6</v>
      </c>
      <c r="B4080" s="18">
        <v>19</v>
      </c>
      <c r="C4080" s="18">
        <v>21</v>
      </c>
      <c r="D4080" s="18">
        <v>1.2192517899999999</v>
      </c>
      <c r="E4080" s="101">
        <f t="shared" si="63"/>
        <v>1.1205858751523261</v>
      </c>
      <c r="F4080" s="94"/>
      <c r="G4080" s="1"/>
      <c r="H4080" s="1"/>
      <c r="I4080" s="1"/>
    </row>
    <row r="4081" spans="1:9">
      <c r="A4081" s="18">
        <v>6</v>
      </c>
      <c r="B4081" s="18">
        <v>19</v>
      </c>
      <c r="C4081" s="18">
        <v>22</v>
      </c>
      <c r="D4081" s="18">
        <v>0.92691849599999998</v>
      </c>
      <c r="E4081" s="101">
        <f t="shared" si="63"/>
        <v>0.85190916474687961</v>
      </c>
      <c r="F4081" s="94"/>
      <c r="G4081" s="1"/>
      <c r="H4081" s="1"/>
      <c r="I4081" s="1"/>
    </row>
    <row r="4082" spans="1:9">
      <c r="A4082" s="18">
        <v>6</v>
      </c>
      <c r="B4082" s="18">
        <v>19</v>
      </c>
      <c r="C4082" s="18">
        <v>23</v>
      </c>
      <c r="D4082" s="18">
        <v>0.62648183499999999</v>
      </c>
      <c r="E4082" s="101">
        <f t="shared" si="63"/>
        <v>0.57578483878257025</v>
      </c>
      <c r="F4082" s="94"/>
      <c r="G4082" s="1"/>
      <c r="H4082" s="1"/>
      <c r="I4082" s="1"/>
    </row>
    <row r="4083" spans="1:9">
      <c r="A4083" s="18">
        <v>6</v>
      </c>
      <c r="B4083" s="18">
        <v>20</v>
      </c>
      <c r="C4083" s="18">
        <v>0</v>
      </c>
      <c r="D4083" s="18">
        <v>0.51046334199999999</v>
      </c>
      <c r="E4083" s="101">
        <f t="shared" si="63"/>
        <v>0.46915494856747447</v>
      </c>
      <c r="F4083" s="94"/>
      <c r="G4083" s="1"/>
      <c r="H4083" s="1"/>
      <c r="I4083" s="1"/>
    </row>
    <row r="4084" spans="1:9">
      <c r="A4084" s="18">
        <v>6</v>
      </c>
      <c r="B4084" s="18">
        <v>20</v>
      </c>
      <c r="C4084" s="18">
        <v>1</v>
      </c>
      <c r="D4084" s="18">
        <v>0.45507432799999997</v>
      </c>
      <c r="E4084" s="101">
        <f t="shared" si="63"/>
        <v>0.41824819802088353</v>
      </c>
      <c r="F4084" s="94"/>
      <c r="G4084" s="1"/>
      <c r="H4084" s="1"/>
      <c r="I4084" s="1"/>
    </row>
    <row r="4085" spans="1:9">
      <c r="A4085" s="18">
        <v>6</v>
      </c>
      <c r="B4085" s="18">
        <v>20</v>
      </c>
      <c r="C4085" s="18">
        <v>2</v>
      </c>
      <c r="D4085" s="18">
        <v>0.44350366000000002</v>
      </c>
      <c r="E4085" s="101">
        <f t="shared" si="63"/>
        <v>0.407613867004747</v>
      </c>
      <c r="F4085" s="94"/>
      <c r="G4085" s="1"/>
      <c r="H4085" s="1"/>
      <c r="I4085" s="1"/>
    </row>
    <row r="4086" spans="1:9">
      <c r="A4086" s="18">
        <v>6</v>
      </c>
      <c r="B4086" s="18">
        <v>20</v>
      </c>
      <c r="C4086" s="18">
        <v>3</v>
      </c>
      <c r="D4086" s="18">
        <v>0.44204636800000002</v>
      </c>
      <c r="E4086" s="101">
        <f t="shared" si="63"/>
        <v>0.40627450392604081</v>
      </c>
      <c r="F4086" s="94"/>
      <c r="G4086" s="1"/>
      <c r="H4086" s="1"/>
      <c r="I4086" s="1"/>
    </row>
    <row r="4087" spans="1:9">
      <c r="A4087" s="18">
        <v>6</v>
      </c>
      <c r="B4087" s="18">
        <v>20</v>
      </c>
      <c r="C4087" s="18">
        <v>4</v>
      </c>
      <c r="D4087" s="18">
        <v>0.489775925</v>
      </c>
      <c r="E4087" s="101">
        <f t="shared" si="63"/>
        <v>0.4501416262383876</v>
      </c>
      <c r="F4087" s="94"/>
      <c r="G4087" s="1"/>
      <c r="H4087" s="1"/>
      <c r="I4087" s="1"/>
    </row>
    <row r="4088" spans="1:9">
      <c r="A4088" s="18">
        <v>6</v>
      </c>
      <c r="B4088" s="18">
        <v>20</v>
      </c>
      <c r="C4088" s="18">
        <v>5</v>
      </c>
      <c r="D4088" s="18">
        <v>0.61584272399999995</v>
      </c>
      <c r="E4088" s="101">
        <f t="shared" si="63"/>
        <v>0.56600668007199106</v>
      </c>
      <c r="F4088" s="94"/>
      <c r="G4088" s="1"/>
      <c r="H4088" s="1"/>
      <c r="I4088" s="1"/>
    </row>
    <row r="4089" spans="1:9">
      <c r="A4089" s="18">
        <v>6</v>
      </c>
      <c r="B4089" s="18">
        <v>20</v>
      </c>
      <c r="C4089" s="18">
        <v>6</v>
      </c>
      <c r="D4089" s="18">
        <v>0.79062719999999997</v>
      </c>
      <c r="E4089" s="101">
        <f t="shared" si="63"/>
        <v>0.72664701425718903</v>
      </c>
      <c r="F4089" s="94"/>
      <c r="G4089" s="1"/>
      <c r="H4089" s="1"/>
      <c r="I4089" s="1"/>
    </row>
    <row r="4090" spans="1:9">
      <c r="A4090" s="18">
        <v>6</v>
      </c>
      <c r="B4090" s="18">
        <v>20</v>
      </c>
      <c r="C4090" s="18">
        <v>7</v>
      </c>
      <c r="D4090" s="18">
        <v>0.73375873899999999</v>
      </c>
      <c r="E4090" s="101">
        <f t="shared" si="63"/>
        <v>0.67438053848826607</v>
      </c>
      <c r="F4090" s="94"/>
      <c r="G4090" s="1"/>
      <c r="H4090" s="1"/>
      <c r="I4090" s="1"/>
    </row>
    <row r="4091" spans="1:9">
      <c r="A4091" s="18">
        <v>6</v>
      </c>
      <c r="B4091" s="18">
        <v>20</v>
      </c>
      <c r="C4091" s="18">
        <v>8</v>
      </c>
      <c r="D4091" s="18">
        <v>0.69099465000000004</v>
      </c>
      <c r="E4091" s="101">
        <f t="shared" si="63"/>
        <v>0.63507706197078895</v>
      </c>
      <c r="F4091" s="94"/>
      <c r="G4091" s="1"/>
      <c r="H4091" s="1"/>
      <c r="I4091" s="1"/>
    </row>
    <row r="4092" spans="1:9">
      <c r="A4092" s="18">
        <v>6</v>
      </c>
      <c r="B4092" s="18">
        <v>20</v>
      </c>
      <c r="C4092" s="18">
        <v>9</v>
      </c>
      <c r="D4092" s="18">
        <v>0.705302121</v>
      </c>
      <c r="E4092" s="101">
        <f t="shared" si="63"/>
        <v>0.64822672477485299</v>
      </c>
      <c r="F4092" s="94"/>
      <c r="G4092" s="1"/>
      <c r="H4092" s="1"/>
      <c r="I4092" s="1"/>
    </row>
    <row r="4093" spans="1:9">
      <c r="A4093" s="18">
        <v>6</v>
      </c>
      <c r="B4093" s="18">
        <v>20</v>
      </c>
      <c r="C4093" s="18">
        <v>10</v>
      </c>
      <c r="D4093" s="18">
        <v>0.71560412799999995</v>
      </c>
      <c r="E4093" s="101">
        <f t="shared" si="63"/>
        <v>0.65769505906363868</v>
      </c>
      <c r="F4093" s="94"/>
      <c r="G4093" s="1"/>
      <c r="H4093" s="1"/>
      <c r="I4093" s="1"/>
    </row>
    <row r="4094" spans="1:9">
      <c r="A4094" s="18">
        <v>6</v>
      </c>
      <c r="B4094" s="18">
        <v>20</v>
      </c>
      <c r="C4094" s="18">
        <v>11</v>
      </c>
      <c r="D4094" s="18">
        <v>0.70032091500000004</v>
      </c>
      <c r="E4094" s="101">
        <f t="shared" si="63"/>
        <v>0.64364861455134947</v>
      </c>
      <c r="F4094" s="94"/>
      <c r="G4094" s="1"/>
      <c r="H4094" s="1"/>
      <c r="I4094" s="1"/>
    </row>
    <row r="4095" spans="1:9">
      <c r="A4095" s="18">
        <v>6</v>
      </c>
      <c r="B4095" s="18">
        <v>20</v>
      </c>
      <c r="C4095" s="18">
        <v>12</v>
      </c>
      <c r="D4095" s="18">
        <v>0.678774078</v>
      </c>
      <c r="E4095" s="101">
        <f t="shared" si="63"/>
        <v>0.62384541935045534</v>
      </c>
      <c r="F4095" s="94"/>
      <c r="G4095" s="1"/>
      <c r="H4095" s="1"/>
      <c r="I4095" s="1"/>
    </row>
    <row r="4096" spans="1:9">
      <c r="A4096" s="18">
        <v>6</v>
      </c>
      <c r="B4096" s="18">
        <v>20</v>
      </c>
      <c r="C4096" s="18">
        <v>13</v>
      </c>
      <c r="D4096" s="18">
        <v>0.66987937900000005</v>
      </c>
      <c r="E4096" s="101">
        <f t="shared" si="63"/>
        <v>0.61567050901209819</v>
      </c>
      <c r="F4096" s="94"/>
      <c r="G4096" s="1"/>
      <c r="H4096" s="1"/>
      <c r="I4096" s="1"/>
    </row>
    <row r="4097" spans="1:9">
      <c r="A4097" s="18">
        <v>6</v>
      </c>
      <c r="B4097" s="18">
        <v>20</v>
      </c>
      <c r="C4097" s="18">
        <v>14</v>
      </c>
      <c r="D4097" s="18">
        <v>0.69727391800000005</v>
      </c>
      <c r="E4097" s="101">
        <f t="shared" si="63"/>
        <v>0.64084819069482057</v>
      </c>
      <c r="F4097" s="94"/>
      <c r="G4097" s="1"/>
      <c r="H4097" s="1"/>
      <c r="I4097" s="1"/>
    </row>
    <row r="4098" spans="1:9">
      <c r="A4098" s="18">
        <v>6</v>
      </c>
      <c r="B4098" s="18">
        <v>20</v>
      </c>
      <c r="C4098" s="18">
        <v>15</v>
      </c>
      <c r="D4098" s="18">
        <v>0.79642692800000003</v>
      </c>
      <c r="E4098" s="101">
        <f t="shared" si="63"/>
        <v>0.73197740895484653</v>
      </c>
      <c r="F4098" s="94"/>
      <c r="G4098" s="1"/>
      <c r="H4098" s="1"/>
      <c r="I4098" s="1"/>
    </row>
    <row r="4099" spans="1:9">
      <c r="A4099" s="18">
        <v>6</v>
      </c>
      <c r="B4099" s="18">
        <v>20</v>
      </c>
      <c r="C4099" s="18">
        <v>16</v>
      </c>
      <c r="D4099" s="18">
        <v>0.96883807799999999</v>
      </c>
      <c r="E4099" s="101">
        <f t="shared" si="63"/>
        <v>0.89043647458293063</v>
      </c>
      <c r="F4099" s="94"/>
      <c r="G4099" s="1"/>
      <c r="H4099" s="1"/>
      <c r="I4099" s="1"/>
    </row>
    <row r="4100" spans="1:9">
      <c r="A4100" s="18">
        <v>6</v>
      </c>
      <c r="B4100" s="18">
        <v>20</v>
      </c>
      <c r="C4100" s="18">
        <v>17</v>
      </c>
      <c r="D4100" s="18">
        <v>1.0573756240000001</v>
      </c>
      <c r="E4100" s="101">
        <f t="shared" ref="E4100:E4163" si="64">D4100/H$15</f>
        <v>0.97180926753839503</v>
      </c>
      <c r="F4100" s="94"/>
      <c r="G4100" s="1"/>
      <c r="H4100" s="1"/>
      <c r="I4100" s="1"/>
    </row>
    <row r="4101" spans="1:9">
      <c r="A4101" s="18">
        <v>6</v>
      </c>
      <c r="B4101" s="18">
        <v>20</v>
      </c>
      <c r="C4101" s="18">
        <v>18</v>
      </c>
      <c r="D4101" s="18">
        <v>1.087965922</v>
      </c>
      <c r="E4101" s="101">
        <f t="shared" si="64"/>
        <v>0.99992409676124194</v>
      </c>
      <c r="F4101" s="94"/>
      <c r="G4101" s="1"/>
      <c r="H4101" s="1"/>
      <c r="I4101" s="1"/>
    </row>
    <row r="4102" spans="1:9">
      <c r="A4102" s="18">
        <v>6</v>
      </c>
      <c r="B4102" s="18">
        <v>20</v>
      </c>
      <c r="C4102" s="18">
        <v>19</v>
      </c>
      <c r="D4102" s="18">
        <v>1.269353797</v>
      </c>
      <c r="E4102" s="101">
        <f t="shared" si="64"/>
        <v>1.1666334609106239</v>
      </c>
      <c r="F4102" s="94"/>
      <c r="G4102" s="1"/>
      <c r="H4102" s="1"/>
      <c r="I4102" s="1"/>
    </row>
    <row r="4103" spans="1:9">
      <c r="A4103" s="18">
        <v>6</v>
      </c>
      <c r="B4103" s="18">
        <v>20</v>
      </c>
      <c r="C4103" s="18">
        <v>20</v>
      </c>
      <c r="D4103" s="18">
        <v>1.443198964</v>
      </c>
      <c r="E4103" s="101">
        <f t="shared" si="64"/>
        <v>1.3264104981079179</v>
      </c>
      <c r="F4103" s="94"/>
      <c r="G4103" s="1"/>
      <c r="H4103" s="1"/>
      <c r="I4103" s="1"/>
    </row>
    <row r="4104" spans="1:9">
      <c r="A4104" s="18">
        <v>6</v>
      </c>
      <c r="B4104" s="18">
        <v>20</v>
      </c>
      <c r="C4104" s="18">
        <v>21</v>
      </c>
      <c r="D4104" s="18">
        <v>1.2192517899999999</v>
      </c>
      <c r="E4104" s="101">
        <f t="shared" si="64"/>
        <v>1.1205858751523261</v>
      </c>
      <c r="F4104" s="94"/>
      <c r="G4104" s="1"/>
      <c r="H4104" s="1"/>
      <c r="I4104" s="1"/>
    </row>
    <row r="4105" spans="1:9">
      <c r="A4105" s="18">
        <v>6</v>
      </c>
      <c r="B4105" s="18">
        <v>20</v>
      </c>
      <c r="C4105" s="18">
        <v>22</v>
      </c>
      <c r="D4105" s="18">
        <v>0.92691849599999998</v>
      </c>
      <c r="E4105" s="101">
        <f t="shared" si="64"/>
        <v>0.85190916474687961</v>
      </c>
      <c r="F4105" s="94"/>
      <c r="G4105" s="1"/>
      <c r="H4105" s="1"/>
      <c r="I4105" s="1"/>
    </row>
    <row r="4106" spans="1:9">
      <c r="A4106" s="18">
        <v>6</v>
      </c>
      <c r="B4106" s="18">
        <v>20</v>
      </c>
      <c r="C4106" s="18">
        <v>23</v>
      </c>
      <c r="D4106" s="18">
        <v>0.62648183499999999</v>
      </c>
      <c r="E4106" s="101">
        <f t="shared" si="64"/>
        <v>0.57578483878257025</v>
      </c>
      <c r="F4106" s="94"/>
      <c r="G4106" s="1"/>
      <c r="H4106" s="1"/>
      <c r="I4106" s="1"/>
    </row>
    <row r="4107" spans="1:9">
      <c r="A4107" s="18">
        <v>6</v>
      </c>
      <c r="B4107" s="18">
        <v>21</v>
      </c>
      <c r="C4107" s="18">
        <v>0</v>
      </c>
      <c r="D4107" s="18">
        <v>0.51046334199999999</v>
      </c>
      <c r="E4107" s="101">
        <f t="shared" si="64"/>
        <v>0.46915494856747447</v>
      </c>
      <c r="F4107" s="94"/>
      <c r="G4107" s="1"/>
      <c r="H4107" s="1"/>
      <c r="I4107" s="1"/>
    </row>
    <row r="4108" spans="1:9">
      <c r="A4108" s="18">
        <v>6</v>
      </c>
      <c r="B4108" s="18">
        <v>21</v>
      </c>
      <c r="C4108" s="18">
        <v>1</v>
      </c>
      <c r="D4108" s="18">
        <v>0.45507432799999997</v>
      </c>
      <c r="E4108" s="101">
        <f t="shared" si="64"/>
        <v>0.41824819802088353</v>
      </c>
      <c r="F4108" s="94"/>
      <c r="G4108" s="1"/>
      <c r="H4108" s="1"/>
      <c r="I4108" s="1"/>
    </row>
    <row r="4109" spans="1:9">
      <c r="A4109" s="18">
        <v>6</v>
      </c>
      <c r="B4109" s="18">
        <v>21</v>
      </c>
      <c r="C4109" s="18">
        <v>2</v>
      </c>
      <c r="D4109" s="18">
        <v>0.44350366000000002</v>
      </c>
      <c r="E4109" s="101">
        <f t="shared" si="64"/>
        <v>0.407613867004747</v>
      </c>
      <c r="F4109" s="94"/>
      <c r="G4109" s="1"/>
      <c r="H4109" s="1"/>
      <c r="I4109" s="1"/>
    </row>
    <row r="4110" spans="1:9">
      <c r="A4110" s="18">
        <v>6</v>
      </c>
      <c r="B4110" s="18">
        <v>21</v>
      </c>
      <c r="C4110" s="18">
        <v>3</v>
      </c>
      <c r="D4110" s="18">
        <v>0.44204636800000002</v>
      </c>
      <c r="E4110" s="101">
        <f t="shared" si="64"/>
        <v>0.40627450392604081</v>
      </c>
      <c r="F4110" s="94"/>
      <c r="G4110" s="1"/>
      <c r="H4110" s="1"/>
      <c r="I4110" s="1"/>
    </row>
    <row r="4111" spans="1:9">
      <c r="A4111" s="18">
        <v>6</v>
      </c>
      <c r="B4111" s="18">
        <v>21</v>
      </c>
      <c r="C4111" s="18">
        <v>4</v>
      </c>
      <c r="D4111" s="18">
        <v>0.489775925</v>
      </c>
      <c r="E4111" s="101">
        <f t="shared" si="64"/>
        <v>0.4501416262383876</v>
      </c>
      <c r="F4111" s="94"/>
      <c r="G4111" s="1"/>
      <c r="H4111" s="1"/>
      <c r="I4111" s="1"/>
    </row>
    <row r="4112" spans="1:9">
      <c r="A4112" s="18">
        <v>6</v>
      </c>
      <c r="B4112" s="18">
        <v>21</v>
      </c>
      <c r="C4112" s="18">
        <v>5</v>
      </c>
      <c r="D4112" s="18">
        <v>0.61794274599999999</v>
      </c>
      <c r="E4112" s="101">
        <f t="shared" si="64"/>
        <v>0.56793676129886317</v>
      </c>
      <c r="F4112" s="94"/>
      <c r="G4112" s="1"/>
      <c r="H4112" s="1"/>
      <c r="I4112" s="1"/>
    </row>
    <row r="4113" spans="1:9">
      <c r="A4113" s="18">
        <v>6</v>
      </c>
      <c r="B4113" s="18">
        <v>21</v>
      </c>
      <c r="C4113" s="18">
        <v>6</v>
      </c>
      <c r="D4113" s="18">
        <v>0.79291018099999999</v>
      </c>
      <c r="E4113" s="101">
        <f t="shared" si="64"/>
        <v>0.72874524883254377</v>
      </c>
      <c r="F4113" s="94"/>
      <c r="G4113" s="1"/>
      <c r="H4113" s="1"/>
      <c r="I4113" s="1"/>
    </row>
    <row r="4114" spans="1:9">
      <c r="A4114" s="18">
        <v>6</v>
      </c>
      <c r="B4114" s="18">
        <v>21</v>
      </c>
      <c r="C4114" s="18">
        <v>7</v>
      </c>
      <c r="D4114" s="18">
        <v>0.73967963999999997</v>
      </c>
      <c r="E4114" s="101">
        <f t="shared" si="64"/>
        <v>0.67982230046326819</v>
      </c>
      <c r="F4114" s="94"/>
      <c r="G4114" s="1"/>
      <c r="H4114" s="1"/>
      <c r="I4114" s="1"/>
    </row>
    <row r="4115" spans="1:9">
      <c r="A4115" s="18">
        <v>6</v>
      </c>
      <c r="B4115" s="18">
        <v>21</v>
      </c>
      <c r="C4115" s="18">
        <v>8</v>
      </c>
      <c r="D4115" s="18">
        <v>0.695943847</v>
      </c>
      <c r="E4115" s="101">
        <f t="shared" si="64"/>
        <v>0.63962575346915962</v>
      </c>
      <c r="F4115" s="94"/>
      <c r="G4115" s="1"/>
      <c r="H4115" s="1"/>
      <c r="I4115" s="1"/>
    </row>
    <row r="4116" spans="1:9">
      <c r="A4116" s="18">
        <v>6</v>
      </c>
      <c r="B4116" s="18">
        <v>21</v>
      </c>
      <c r="C4116" s="18">
        <v>9</v>
      </c>
      <c r="D4116" s="18">
        <v>0.70816060000000003</v>
      </c>
      <c r="E4116" s="101">
        <f t="shared" si="64"/>
        <v>0.65085388613569017</v>
      </c>
      <c r="F4116" s="94"/>
      <c r="G4116" s="1"/>
      <c r="H4116" s="1"/>
      <c r="I4116" s="1"/>
    </row>
    <row r="4117" spans="1:9">
      <c r="A4117" s="18">
        <v>6</v>
      </c>
      <c r="B4117" s="18">
        <v>21</v>
      </c>
      <c r="C4117" s="18">
        <v>10</v>
      </c>
      <c r="D4117" s="18">
        <v>0.71560412799999995</v>
      </c>
      <c r="E4117" s="101">
        <f t="shared" si="64"/>
        <v>0.65769505906363868</v>
      </c>
      <c r="F4117" s="94"/>
      <c r="G4117" s="1"/>
      <c r="H4117" s="1"/>
      <c r="I4117" s="1"/>
    </row>
    <row r="4118" spans="1:9">
      <c r="A4118" s="18">
        <v>6</v>
      </c>
      <c r="B4118" s="18">
        <v>21</v>
      </c>
      <c r="C4118" s="18">
        <v>11</v>
      </c>
      <c r="D4118" s="18">
        <v>0.70032091500000004</v>
      </c>
      <c r="E4118" s="101">
        <f t="shared" si="64"/>
        <v>0.64364861455134947</v>
      </c>
      <c r="F4118" s="94"/>
      <c r="G4118" s="1"/>
      <c r="H4118" s="1"/>
      <c r="I4118" s="1"/>
    </row>
    <row r="4119" spans="1:9">
      <c r="A4119" s="18">
        <v>6</v>
      </c>
      <c r="B4119" s="18">
        <v>21</v>
      </c>
      <c r="C4119" s="18">
        <v>12</v>
      </c>
      <c r="D4119" s="18">
        <v>0.678774078</v>
      </c>
      <c r="E4119" s="101">
        <f t="shared" si="64"/>
        <v>0.62384541935045534</v>
      </c>
      <c r="F4119" s="94"/>
      <c r="G4119" s="1"/>
      <c r="H4119" s="1"/>
      <c r="I4119" s="1"/>
    </row>
    <row r="4120" spans="1:9">
      <c r="A4120" s="18">
        <v>6</v>
      </c>
      <c r="B4120" s="18">
        <v>21</v>
      </c>
      <c r="C4120" s="18">
        <v>13</v>
      </c>
      <c r="D4120" s="18">
        <v>0.66987937900000005</v>
      </c>
      <c r="E4120" s="101">
        <f t="shared" si="64"/>
        <v>0.61567050901209819</v>
      </c>
      <c r="F4120" s="94"/>
      <c r="G4120" s="1"/>
      <c r="H4120" s="1"/>
      <c r="I4120" s="1"/>
    </row>
    <row r="4121" spans="1:9">
      <c r="A4121" s="18">
        <v>6</v>
      </c>
      <c r="B4121" s="18">
        <v>21</v>
      </c>
      <c r="C4121" s="18">
        <v>14</v>
      </c>
      <c r="D4121" s="18">
        <v>0.69727391800000005</v>
      </c>
      <c r="E4121" s="101">
        <f t="shared" si="64"/>
        <v>0.64084819069482057</v>
      </c>
      <c r="F4121" s="94"/>
      <c r="G4121" s="1"/>
      <c r="H4121" s="1"/>
      <c r="I4121" s="1"/>
    </row>
    <row r="4122" spans="1:9">
      <c r="A4122" s="18">
        <v>6</v>
      </c>
      <c r="B4122" s="18">
        <v>21</v>
      </c>
      <c r="C4122" s="18">
        <v>15</v>
      </c>
      <c r="D4122" s="18">
        <v>0.79642692800000003</v>
      </c>
      <c r="E4122" s="101">
        <f t="shared" si="64"/>
        <v>0.73197740895484653</v>
      </c>
      <c r="F4122" s="94"/>
      <c r="G4122" s="1"/>
      <c r="H4122" s="1"/>
      <c r="I4122" s="1"/>
    </row>
    <row r="4123" spans="1:9">
      <c r="A4123" s="18">
        <v>6</v>
      </c>
      <c r="B4123" s="18">
        <v>21</v>
      </c>
      <c r="C4123" s="18">
        <v>16</v>
      </c>
      <c r="D4123" s="18">
        <v>0.96883807799999999</v>
      </c>
      <c r="E4123" s="101">
        <f t="shared" si="64"/>
        <v>0.89043647458293063</v>
      </c>
      <c r="F4123" s="94"/>
      <c r="G4123" s="1"/>
      <c r="H4123" s="1"/>
      <c r="I4123" s="1"/>
    </row>
    <row r="4124" spans="1:9">
      <c r="A4124" s="18">
        <v>6</v>
      </c>
      <c r="B4124" s="18">
        <v>21</v>
      </c>
      <c r="C4124" s="18">
        <v>17</v>
      </c>
      <c r="D4124" s="18">
        <v>1.048962001</v>
      </c>
      <c r="E4124" s="101">
        <f t="shared" si="64"/>
        <v>0.96407650292817715</v>
      </c>
      <c r="F4124" s="94"/>
      <c r="G4124" s="1"/>
      <c r="H4124" s="1"/>
      <c r="I4124" s="1"/>
    </row>
    <row r="4125" spans="1:9">
      <c r="A4125" s="18">
        <v>6</v>
      </c>
      <c r="B4125" s="18">
        <v>21</v>
      </c>
      <c r="C4125" s="18">
        <v>18</v>
      </c>
      <c r="D4125" s="18">
        <v>1.087965922</v>
      </c>
      <c r="E4125" s="101">
        <f t="shared" si="64"/>
        <v>0.99992409676124194</v>
      </c>
      <c r="F4125" s="94"/>
      <c r="G4125" s="1"/>
      <c r="H4125" s="1"/>
      <c r="I4125" s="1"/>
    </row>
    <row r="4126" spans="1:9">
      <c r="A4126" s="18">
        <v>6</v>
      </c>
      <c r="B4126" s="18">
        <v>21</v>
      </c>
      <c r="C4126" s="18">
        <v>19</v>
      </c>
      <c r="D4126" s="18">
        <v>1.269353797</v>
      </c>
      <c r="E4126" s="101">
        <f t="shared" si="64"/>
        <v>1.1666334609106239</v>
      </c>
      <c r="F4126" s="94"/>
      <c r="G4126" s="1"/>
      <c r="H4126" s="1"/>
      <c r="I4126" s="1"/>
    </row>
    <row r="4127" spans="1:9">
      <c r="A4127" s="18">
        <v>6</v>
      </c>
      <c r="B4127" s="18">
        <v>21</v>
      </c>
      <c r="C4127" s="18">
        <v>20</v>
      </c>
      <c r="D4127" s="18">
        <v>1.443198964</v>
      </c>
      <c r="E4127" s="101">
        <f t="shared" si="64"/>
        <v>1.3264104981079179</v>
      </c>
      <c r="F4127" s="94"/>
      <c r="G4127" s="1"/>
      <c r="H4127" s="1"/>
      <c r="I4127" s="1"/>
    </row>
    <row r="4128" spans="1:9">
      <c r="A4128" s="18">
        <v>6</v>
      </c>
      <c r="B4128" s="18">
        <v>21</v>
      </c>
      <c r="C4128" s="18">
        <v>21</v>
      </c>
      <c r="D4128" s="18">
        <v>1.2192517899999999</v>
      </c>
      <c r="E4128" s="101">
        <f t="shared" si="64"/>
        <v>1.1205858751523261</v>
      </c>
      <c r="F4128" s="94"/>
      <c r="G4128" s="1"/>
      <c r="H4128" s="1"/>
      <c r="I4128" s="1"/>
    </row>
    <row r="4129" spans="1:9">
      <c r="A4129" s="18">
        <v>6</v>
      </c>
      <c r="B4129" s="18">
        <v>21</v>
      </c>
      <c r="C4129" s="18">
        <v>22</v>
      </c>
      <c r="D4129" s="18">
        <v>0.92691849599999998</v>
      </c>
      <c r="E4129" s="101">
        <f t="shared" si="64"/>
        <v>0.85190916474687961</v>
      </c>
      <c r="F4129" s="94"/>
      <c r="G4129" s="1"/>
      <c r="H4129" s="1"/>
      <c r="I4129" s="1"/>
    </row>
    <row r="4130" spans="1:9">
      <c r="A4130" s="18">
        <v>6</v>
      </c>
      <c r="B4130" s="18">
        <v>21</v>
      </c>
      <c r="C4130" s="18">
        <v>23</v>
      </c>
      <c r="D4130" s="18">
        <v>0.62648183499999999</v>
      </c>
      <c r="E4130" s="101">
        <f t="shared" si="64"/>
        <v>0.57578483878257025</v>
      </c>
      <c r="F4130" s="94"/>
      <c r="G4130" s="1"/>
      <c r="H4130" s="1"/>
      <c r="I4130" s="1"/>
    </row>
    <row r="4131" spans="1:9">
      <c r="A4131" s="18">
        <v>6</v>
      </c>
      <c r="B4131" s="18">
        <v>22</v>
      </c>
      <c r="C4131" s="18">
        <v>0</v>
      </c>
      <c r="D4131" s="18">
        <v>0.520991062</v>
      </c>
      <c r="E4131" s="101">
        <f t="shared" si="64"/>
        <v>0.47883073040869584</v>
      </c>
      <c r="F4131" s="94"/>
      <c r="G4131" s="1"/>
      <c r="H4131" s="1"/>
      <c r="I4131" s="1"/>
    </row>
    <row r="4132" spans="1:9">
      <c r="A4132" s="18">
        <v>6</v>
      </c>
      <c r="B4132" s="18">
        <v>22</v>
      </c>
      <c r="C4132" s="18">
        <v>1</v>
      </c>
      <c r="D4132" s="18">
        <v>0.48123500699999999</v>
      </c>
      <c r="E4132" s="101">
        <f t="shared" si="64"/>
        <v>0.44229186776345092</v>
      </c>
      <c r="F4132" s="94"/>
      <c r="G4132" s="1"/>
      <c r="H4132" s="1"/>
      <c r="I4132" s="1"/>
    </row>
    <row r="4133" spans="1:9">
      <c r="A4133" s="18">
        <v>6</v>
      </c>
      <c r="B4133" s="18">
        <v>22</v>
      </c>
      <c r="C4133" s="18">
        <v>2</v>
      </c>
      <c r="D4133" s="18">
        <v>0.48471633400000003</v>
      </c>
      <c r="E4133" s="101">
        <f t="shared" si="64"/>
        <v>0.44549147419009921</v>
      </c>
      <c r="F4133" s="94"/>
      <c r="G4133" s="1"/>
      <c r="H4133" s="1"/>
      <c r="I4133" s="1"/>
    </row>
    <row r="4134" spans="1:9">
      <c r="A4134" s="18">
        <v>6</v>
      </c>
      <c r="B4134" s="18">
        <v>22</v>
      </c>
      <c r="C4134" s="18">
        <v>3</v>
      </c>
      <c r="D4134" s="18">
        <v>0.49637742499999998</v>
      </c>
      <c r="E4134" s="101">
        <f t="shared" si="64"/>
        <v>0.45620891087597509</v>
      </c>
      <c r="F4134" s="94"/>
      <c r="G4134" s="1"/>
      <c r="H4134" s="1"/>
      <c r="I4134" s="1"/>
    </row>
    <row r="4135" spans="1:9">
      <c r="A4135" s="18">
        <v>6</v>
      </c>
      <c r="B4135" s="18">
        <v>22</v>
      </c>
      <c r="C4135" s="18">
        <v>4</v>
      </c>
      <c r="D4135" s="18">
        <v>0.55058165000000003</v>
      </c>
      <c r="E4135" s="101">
        <f t="shared" si="64"/>
        <v>0.50602674949368887</v>
      </c>
      <c r="F4135" s="94"/>
      <c r="G4135" s="1"/>
      <c r="H4135" s="1"/>
      <c r="I4135" s="1"/>
    </row>
    <row r="4136" spans="1:9">
      <c r="A4136" s="18">
        <v>6</v>
      </c>
      <c r="B4136" s="18">
        <v>22</v>
      </c>
      <c r="C4136" s="18">
        <v>5</v>
      </c>
      <c r="D4136" s="18">
        <v>0.683826983</v>
      </c>
      <c r="E4136" s="101">
        <f t="shared" si="64"/>
        <v>0.62848942645212758</v>
      </c>
      <c r="F4136" s="94"/>
      <c r="G4136" s="1"/>
      <c r="H4136" s="1"/>
      <c r="I4136" s="1"/>
    </row>
    <row r="4137" spans="1:9">
      <c r="A4137" s="18">
        <v>6</v>
      </c>
      <c r="B4137" s="18">
        <v>22</v>
      </c>
      <c r="C4137" s="18">
        <v>6</v>
      </c>
      <c r="D4137" s="18">
        <v>0.85063131999999997</v>
      </c>
      <c r="E4137" s="101">
        <f t="shared" si="64"/>
        <v>0.78179540105836409</v>
      </c>
      <c r="F4137" s="94"/>
      <c r="G4137" s="1"/>
      <c r="H4137" s="1"/>
      <c r="I4137" s="1"/>
    </row>
    <row r="4138" spans="1:9">
      <c r="A4138" s="18">
        <v>6</v>
      </c>
      <c r="B4138" s="18">
        <v>22</v>
      </c>
      <c r="C4138" s="18">
        <v>7</v>
      </c>
      <c r="D4138" s="18">
        <v>0.78937679299999997</v>
      </c>
      <c r="E4138" s="101">
        <f t="shared" si="64"/>
        <v>0.72549779435537398</v>
      </c>
      <c r="F4138" s="94"/>
      <c r="G4138" s="1"/>
      <c r="H4138" s="1"/>
      <c r="I4138" s="1"/>
    </row>
    <row r="4139" spans="1:9">
      <c r="A4139" s="18">
        <v>6</v>
      </c>
      <c r="B4139" s="18">
        <v>22</v>
      </c>
      <c r="C4139" s="18">
        <v>8</v>
      </c>
      <c r="D4139" s="18">
        <v>0.73238082199999999</v>
      </c>
      <c r="E4139" s="101">
        <f t="shared" si="64"/>
        <v>0.6731141271202481</v>
      </c>
      <c r="F4139" s="94"/>
      <c r="G4139" s="1"/>
      <c r="H4139" s="1"/>
      <c r="I4139" s="1"/>
    </row>
    <row r="4140" spans="1:9">
      <c r="A4140" s="18">
        <v>6</v>
      </c>
      <c r="B4140" s="18">
        <v>22</v>
      </c>
      <c r="C4140" s="18">
        <v>9</v>
      </c>
      <c r="D4140" s="18">
        <v>0.73175751499999997</v>
      </c>
      <c r="E4140" s="101">
        <f t="shared" si="64"/>
        <v>0.67254126019824534</v>
      </c>
      <c r="F4140" s="94"/>
      <c r="G4140" s="1"/>
      <c r="H4140" s="1"/>
      <c r="I4140" s="1"/>
    </row>
    <row r="4141" spans="1:9">
      <c r="A4141" s="18">
        <v>6</v>
      </c>
      <c r="B4141" s="18">
        <v>22</v>
      </c>
      <c r="C4141" s="18">
        <v>10</v>
      </c>
      <c r="D4141" s="18">
        <v>0.72603204099999996</v>
      </c>
      <c r="E4141" s="101">
        <f t="shared" si="64"/>
        <v>0.66727911061964851</v>
      </c>
      <c r="F4141" s="94"/>
      <c r="G4141" s="1"/>
      <c r="H4141" s="1"/>
      <c r="I4141" s="1"/>
    </row>
    <row r="4142" spans="1:9">
      <c r="A4142" s="18">
        <v>6</v>
      </c>
      <c r="B4142" s="18">
        <v>22</v>
      </c>
      <c r="C4142" s="18">
        <v>11</v>
      </c>
      <c r="D4142" s="18">
        <v>0.70032091500000004</v>
      </c>
      <c r="E4142" s="101">
        <f t="shared" si="64"/>
        <v>0.64364861455134947</v>
      </c>
      <c r="F4142" s="94"/>
      <c r="G4142" s="1"/>
      <c r="H4142" s="1"/>
      <c r="I4142" s="1"/>
    </row>
    <row r="4143" spans="1:9">
      <c r="A4143" s="18">
        <v>6</v>
      </c>
      <c r="B4143" s="18">
        <v>22</v>
      </c>
      <c r="C4143" s="18">
        <v>12</v>
      </c>
      <c r="D4143" s="18">
        <v>0.678774078</v>
      </c>
      <c r="E4143" s="101">
        <f t="shared" si="64"/>
        <v>0.62384541935045534</v>
      </c>
      <c r="F4143" s="94"/>
      <c r="G4143" s="1"/>
      <c r="H4143" s="1"/>
      <c r="I4143" s="1"/>
    </row>
    <row r="4144" spans="1:9">
      <c r="A4144" s="18">
        <v>6</v>
      </c>
      <c r="B4144" s="18">
        <v>22</v>
      </c>
      <c r="C4144" s="18">
        <v>13</v>
      </c>
      <c r="D4144" s="18">
        <v>0.66987937900000005</v>
      </c>
      <c r="E4144" s="101">
        <f t="shared" si="64"/>
        <v>0.61567050901209819</v>
      </c>
      <c r="F4144" s="94"/>
      <c r="G4144" s="1"/>
      <c r="H4144" s="1"/>
      <c r="I4144" s="1"/>
    </row>
    <row r="4145" spans="1:9">
      <c r="A4145" s="18">
        <v>6</v>
      </c>
      <c r="B4145" s="18">
        <v>22</v>
      </c>
      <c r="C4145" s="18">
        <v>14</v>
      </c>
      <c r="D4145" s="18">
        <v>0.69727391800000005</v>
      </c>
      <c r="E4145" s="101">
        <f t="shared" si="64"/>
        <v>0.64084819069482057</v>
      </c>
      <c r="F4145" s="94"/>
      <c r="G4145" s="1"/>
      <c r="H4145" s="1"/>
      <c r="I4145" s="1"/>
    </row>
    <row r="4146" spans="1:9">
      <c r="A4146" s="18">
        <v>6</v>
      </c>
      <c r="B4146" s="18">
        <v>22</v>
      </c>
      <c r="C4146" s="18">
        <v>15</v>
      </c>
      <c r="D4146" s="18">
        <v>0.79642692800000003</v>
      </c>
      <c r="E4146" s="101">
        <f t="shared" si="64"/>
        <v>0.73197740895484653</v>
      </c>
      <c r="F4146" s="94"/>
      <c r="G4146" s="1"/>
      <c r="H4146" s="1"/>
      <c r="I4146" s="1"/>
    </row>
    <row r="4147" spans="1:9">
      <c r="A4147" s="18">
        <v>6</v>
      </c>
      <c r="B4147" s="18">
        <v>22</v>
      </c>
      <c r="C4147" s="18">
        <v>16</v>
      </c>
      <c r="D4147" s="18">
        <v>0.96883807799999999</v>
      </c>
      <c r="E4147" s="101">
        <f t="shared" si="64"/>
        <v>0.89043647458293063</v>
      </c>
      <c r="F4147" s="94"/>
      <c r="G4147" s="1"/>
      <c r="H4147" s="1"/>
      <c r="I4147" s="1"/>
    </row>
    <row r="4148" spans="1:9">
      <c r="A4148" s="18">
        <v>6</v>
      </c>
      <c r="B4148" s="18">
        <v>22</v>
      </c>
      <c r="C4148" s="18">
        <v>17</v>
      </c>
      <c r="D4148" s="18">
        <v>1.048962001</v>
      </c>
      <c r="E4148" s="101">
        <f t="shared" si="64"/>
        <v>0.96407650292817715</v>
      </c>
      <c r="F4148" s="94"/>
      <c r="G4148" s="1"/>
      <c r="H4148" s="1"/>
      <c r="I4148" s="1"/>
    </row>
    <row r="4149" spans="1:9">
      <c r="A4149" s="18">
        <v>6</v>
      </c>
      <c r="B4149" s="18">
        <v>22</v>
      </c>
      <c r="C4149" s="18">
        <v>18</v>
      </c>
      <c r="D4149" s="18">
        <v>1.087965922</v>
      </c>
      <c r="E4149" s="101">
        <f t="shared" si="64"/>
        <v>0.99992409676124194</v>
      </c>
      <c r="F4149" s="94"/>
      <c r="G4149" s="1"/>
      <c r="H4149" s="1"/>
      <c r="I4149" s="1"/>
    </row>
    <row r="4150" spans="1:9">
      <c r="A4150" s="18">
        <v>6</v>
      </c>
      <c r="B4150" s="18">
        <v>22</v>
      </c>
      <c r="C4150" s="18">
        <v>19</v>
      </c>
      <c r="D4150" s="18">
        <v>1.269353797</v>
      </c>
      <c r="E4150" s="101">
        <f t="shared" si="64"/>
        <v>1.1666334609106239</v>
      </c>
      <c r="F4150" s="94"/>
      <c r="G4150" s="1"/>
      <c r="H4150" s="1"/>
      <c r="I4150" s="1"/>
    </row>
    <row r="4151" spans="1:9">
      <c r="A4151" s="18">
        <v>6</v>
      </c>
      <c r="B4151" s="18">
        <v>22</v>
      </c>
      <c r="C4151" s="18">
        <v>20</v>
      </c>
      <c r="D4151" s="18">
        <v>1.443198964</v>
      </c>
      <c r="E4151" s="101">
        <f t="shared" si="64"/>
        <v>1.3264104981079179</v>
      </c>
      <c r="F4151" s="94"/>
      <c r="G4151" s="1"/>
      <c r="H4151" s="1"/>
      <c r="I4151" s="1"/>
    </row>
    <row r="4152" spans="1:9">
      <c r="A4152" s="18">
        <v>6</v>
      </c>
      <c r="B4152" s="18">
        <v>22</v>
      </c>
      <c r="C4152" s="18">
        <v>21</v>
      </c>
      <c r="D4152" s="18">
        <v>1.2192517899999999</v>
      </c>
      <c r="E4152" s="101">
        <f t="shared" si="64"/>
        <v>1.1205858751523261</v>
      </c>
      <c r="F4152" s="94"/>
      <c r="G4152" s="1"/>
      <c r="H4152" s="1"/>
      <c r="I4152" s="1"/>
    </row>
    <row r="4153" spans="1:9">
      <c r="A4153" s="18">
        <v>6</v>
      </c>
      <c r="B4153" s="18">
        <v>22</v>
      </c>
      <c r="C4153" s="18">
        <v>22</v>
      </c>
      <c r="D4153" s="18">
        <v>0.92691849599999998</v>
      </c>
      <c r="E4153" s="101">
        <f t="shared" si="64"/>
        <v>0.85190916474687961</v>
      </c>
      <c r="F4153" s="94"/>
      <c r="G4153" s="1"/>
      <c r="H4153" s="1"/>
      <c r="I4153" s="1"/>
    </row>
    <row r="4154" spans="1:9">
      <c r="A4154" s="18">
        <v>6</v>
      </c>
      <c r="B4154" s="18">
        <v>22</v>
      </c>
      <c r="C4154" s="18">
        <v>23</v>
      </c>
      <c r="D4154" s="18">
        <v>0.62648183499999999</v>
      </c>
      <c r="E4154" s="101">
        <f t="shared" si="64"/>
        <v>0.57578483878257025</v>
      </c>
      <c r="F4154" s="94"/>
      <c r="G4154" s="1"/>
      <c r="H4154" s="1"/>
      <c r="I4154" s="1"/>
    </row>
    <row r="4155" spans="1:9">
      <c r="A4155" s="18">
        <v>6</v>
      </c>
      <c r="B4155" s="18">
        <v>23</v>
      </c>
      <c r="C4155" s="18">
        <v>0</v>
      </c>
      <c r="D4155" s="18">
        <v>0.51046334199999999</v>
      </c>
      <c r="E4155" s="101">
        <f t="shared" si="64"/>
        <v>0.46915494856747447</v>
      </c>
      <c r="F4155" s="94"/>
      <c r="G4155" s="1"/>
      <c r="H4155" s="1"/>
      <c r="I4155" s="1"/>
    </row>
    <row r="4156" spans="1:9">
      <c r="A4156" s="18">
        <v>6</v>
      </c>
      <c r="B4156" s="18">
        <v>23</v>
      </c>
      <c r="C4156" s="18">
        <v>1</v>
      </c>
      <c r="D4156" s="18">
        <v>0.46095623400000002</v>
      </c>
      <c r="E4156" s="101">
        <f t="shared" si="64"/>
        <v>0.42365412060113561</v>
      </c>
      <c r="F4156" s="94"/>
      <c r="G4156" s="1"/>
      <c r="H4156" s="1"/>
      <c r="I4156" s="1"/>
    </row>
    <row r="4157" spans="1:9">
      <c r="A4157" s="18">
        <v>6</v>
      </c>
      <c r="B4157" s="18">
        <v>23</v>
      </c>
      <c r="C4157" s="18">
        <v>2</v>
      </c>
      <c r="D4157" s="18">
        <v>0.46395605000000001</v>
      </c>
      <c r="E4157" s="101">
        <f t="shared" si="64"/>
        <v>0.42641118150129304</v>
      </c>
      <c r="F4157" s="94"/>
      <c r="G4157" s="1"/>
      <c r="H4157" s="1"/>
      <c r="I4157" s="1"/>
    </row>
    <row r="4158" spans="1:9">
      <c r="A4158" s="18">
        <v>6</v>
      </c>
      <c r="B4158" s="18">
        <v>23</v>
      </c>
      <c r="C4158" s="18">
        <v>3</v>
      </c>
      <c r="D4158" s="18">
        <v>0.47846026200000003</v>
      </c>
      <c r="E4158" s="101">
        <f t="shared" si="64"/>
        <v>0.43974166436850692</v>
      </c>
      <c r="F4158" s="94"/>
      <c r="G4158" s="1"/>
      <c r="H4158" s="1"/>
      <c r="I4158" s="1"/>
    </row>
    <row r="4159" spans="1:9">
      <c r="A4159" s="18">
        <v>6</v>
      </c>
      <c r="B4159" s="18">
        <v>23</v>
      </c>
      <c r="C4159" s="18">
        <v>4</v>
      </c>
      <c r="D4159" s="18">
        <v>0.53504485300000004</v>
      </c>
      <c r="E4159" s="101">
        <f t="shared" si="64"/>
        <v>0.49174724184309193</v>
      </c>
      <c r="F4159" s="94"/>
      <c r="G4159" s="1"/>
      <c r="H4159" s="1"/>
      <c r="I4159" s="1"/>
    </row>
    <row r="4160" spans="1:9">
      <c r="A4160" s="18">
        <v>6</v>
      </c>
      <c r="B4160" s="18">
        <v>23</v>
      </c>
      <c r="C4160" s="18">
        <v>5</v>
      </c>
      <c r="D4160" s="18">
        <v>0.66970737400000002</v>
      </c>
      <c r="E4160" s="101">
        <f t="shared" si="64"/>
        <v>0.61551242322945965</v>
      </c>
      <c r="F4160" s="94"/>
      <c r="G4160" s="1"/>
      <c r="H4160" s="1"/>
      <c r="I4160" s="1"/>
    </row>
    <row r="4161" spans="1:9">
      <c r="A4161" s="18">
        <v>6</v>
      </c>
      <c r="B4161" s="18">
        <v>23</v>
      </c>
      <c r="C4161" s="18">
        <v>6</v>
      </c>
      <c r="D4161" s="18">
        <v>0.83813573799999996</v>
      </c>
      <c r="E4161" s="101">
        <f t="shared" si="64"/>
        <v>0.77031100316298962</v>
      </c>
      <c r="F4161" s="94"/>
      <c r="G4161" s="1"/>
      <c r="H4161" s="1"/>
      <c r="I4161" s="1"/>
    </row>
    <row r="4162" spans="1:9">
      <c r="A4162" s="18">
        <v>6</v>
      </c>
      <c r="B4162" s="18">
        <v>23</v>
      </c>
      <c r="C4162" s="18">
        <v>7</v>
      </c>
      <c r="D4162" s="18">
        <v>0.77533146500000005</v>
      </c>
      <c r="E4162" s="101">
        <f t="shared" si="64"/>
        <v>0.71258906106683695</v>
      </c>
      <c r="F4162" s="94"/>
      <c r="G4162" s="1"/>
      <c r="H4162" s="1"/>
      <c r="I4162" s="1"/>
    </row>
    <row r="4163" spans="1:9">
      <c r="A4163" s="18">
        <v>6</v>
      </c>
      <c r="B4163" s="18">
        <v>23</v>
      </c>
      <c r="C4163" s="18">
        <v>8</v>
      </c>
      <c r="D4163" s="18">
        <v>0.71839048500000002</v>
      </c>
      <c r="E4163" s="101">
        <f t="shared" si="64"/>
        <v>0.66025593477687583</v>
      </c>
      <c r="F4163" s="94"/>
      <c r="G4163" s="1"/>
      <c r="H4163" s="1"/>
      <c r="I4163" s="1"/>
    </row>
    <row r="4164" spans="1:9">
      <c r="A4164" s="18">
        <v>6</v>
      </c>
      <c r="B4164" s="18">
        <v>23</v>
      </c>
      <c r="C4164" s="18">
        <v>9</v>
      </c>
      <c r="D4164" s="18">
        <v>0.70984732299999997</v>
      </c>
      <c r="E4164" s="101">
        <f t="shared" ref="E4164:E4227" si="65">D4164/H$15</f>
        <v>0.65240411389389141</v>
      </c>
      <c r="F4164" s="94"/>
      <c r="G4164" s="1"/>
      <c r="H4164" s="1"/>
      <c r="I4164" s="1"/>
    </row>
    <row r="4165" spans="1:9">
      <c r="A4165" s="18">
        <v>6</v>
      </c>
      <c r="B4165" s="18">
        <v>23</v>
      </c>
      <c r="C4165" s="18">
        <v>10</v>
      </c>
      <c r="D4165" s="18">
        <v>0.71560412799999995</v>
      </c>
      <c r="E4165" s="101">
        <f t="shared" si="65"/>
        <v>0.65769505906363868</v>
      </c>
      <c r="F4165" s="94"/>
      <c r="G4165" s="1"/>
      <c r="H4165" s="1"/>
      <c r="I4165" s="1"/>
    </row>
    <row r="4166" spans="1:9">
      <c r="A4166" s="18">
        <v>6</v>
      </c>
      <c r="B4166" s="18">
        <v>23</v>
      </c>
      <c r="C4166" s="18">
        <v>11</v>
      </c>
      <c r="D4166" s="18">
        <v>0.70032091500000004</v>
      </c>
      <c r="E4166" s="101">
        <f t="shared" si="65"/>
        <v>0.64364861455134947</v>
      </c>
      <c r="F4166" s="94"/>
      <c r="G4166" s="1"/>
      <c r="H4166" s="1"/>
      <c r="I4166" s="1"/>
    </row>
    <row r="4167" spans="1:9">
      <c r="A4167" s="18">
        <v>6</v>
      </c>
      <c r="B4167" s="18">
        <v>23</v>
      </c>
      <c r="C4167" s="18">
        <v>12</v>
      </c>
      <c r="D4167" s="18">
        <v>0.678774078</v>
      </c>
      <c r="E4167" s="101">
        <f t="shared" si="65"/>
        <v>0.62384541935045534</v>
      </c>
      <c r="F4167" s="94"/>
      <c r="G4167" s="1"/>
      <c r="H4167" s="1"/>
      <c r="I4167" s="1"/>
    </row>
    <row r="4168" spans="1:9">
      <c r="A4168" s="18">
        <v>6</v>
      </c>
      <c r="B4168" s="18">
        <v>23</v>
      </c>
      <c r="C4168" s="18">
        <v>13</v>
      </c>
      <c r="D4168" s="18">
        <v>0.66987937900000005</v>
      </c>
      <c r="E4168" s="101">
        <f t="shared" si="65"/>
        <v>0.61567050901209819</v>
      </c>
      <c r="F4168" s="94"/>
      <c r="G4168" s="1"/>
      <c r="H4168" s="1"/>
      <c r="I4168" s="1"/>
    </row>
    <row r="4169" spans="1:9">
      <c r="A4169" s="18">
        <v>6</v>
      </c>
      <c r="B4169" s="18">
        <v>23</v>
      </c>
      <c r="C4169" s="18">
        <v>14</v>
      </c>
      <c r="D4169" s="18">
        <v>0.69727391800000005</v>
      </c>
      <c r="E4169" s="101">
        <f t="shared" si="65"/>
        <v>0.64084819069482057</v>
      </c>
      <c r="F4169" s="94"/>
      <c r="G4169" s="1"/>
      <c r="H4169" s="1"/>
      <c r="I4169" s="1"/>
    </row>
    <row r="4170" spans="1:9">
      <c r="A4170" s="18">
        <v>6</v>
      </c>
      <c r="B4170" s="18">
        <v>23</v>
      </c>
      <c r="C4170" s="18">
        <v>15</v>
      </c>
      <c r="D4170" s="18">
        <v>0.79642692800000003</v>
      </c>
      <c r="E4170" s="101">
        <f t="shared" si="65"/>
        <v>0.73197740895484653</v>
      </c>
      <c r="F4170" s="94"/>
      <c r="G4170" s="1"/>
      <c r="H4170" s="1"/>
      <c r="I4170" s="1"/>
    </row>
    <row r="4171" spans="1:9">
      <c r="A4171" s="18">
        <v>6</v>
      </c>
      <c r="B4171" s="18">
        <v>23</v>
      </c>
      <c r="C4171" s="18">
        <v>16</v>
      </c>
      <c r="D4171" s="18">
        <v>0.96883807799999999</v>
      </c>
      <c r="E4171" s="101">
        <f t="shared" si="65"/>
        <v>0.89043647458293063</v>
      </c>
      <c r="F4171" s="94"/>
      <c r="G4171" s="1"/>
      <c r="H4171" s="1"/>
      <c r="I4171" s="1"/>
    </row>
    <row r="4172" spans="1:9">
      <c r="A4172" s="18">
        <v>6</v>
      </c>
      <c r="B4172" s="18">
        <v>23</v>
      </c>
      <c r="C4172" s="18">
        <v>17</v>
      </c>
      <c r="D4172" s="18">
        <v>1.048962001</v>
      </c>
      <c r="E4172" s="101">
        <f t="shared" si="65"/>
        <v>0.96407650292817715</v>
      </c>
      <c r="F4172" s="94"/>
      <c r="G4172" s="1"/>
      <c r="H4172" s="1"/>
      <c r="I4172" s="1"/>
    </row>
    <row r="4173" spans="1:9">
      <c r="A4173" s="18">
        <v>6</v>
      </c>
      <c r="B4173" s="18">
        <v>23</v>
      </c>
      <c r="C4173" s="18">
        <v>18</v>
      </c>
      <c r="D4173" s="18">
        <v>1.087965922</v>
      </c>
      <c r="E4173" s="101">
        <f t="shared" si="65"/>
        <v>0.99992409676124194</v>
      </c>
      <c r="F4173" s="94"/>
      <c r="G4173" s="1"/>
      <c r="H4173" s="1"/>
      <c r="I4173" s="1"/>
    </row>
    <row r="4174" spans="1:9">
      <c r="A4174" s="18">
        <v>6</v>
      </c>
      <c r="B4174" s="18">
        <v>23</v>
      </c>
      <c r="C4174" s="18">
        <v>19</v>
      </c>
      <c r="D4174" s="18">
        <v>1.269353797</v>
      </c>
      <c r="E4174" s="101">
        <f t="shared" si="65"/>
        <v>1.1666334609106239</v>
      </c>
      <c r="F4174" s="94"/>
      <c r="G4174" s="1"/>
      <c r="H4174" s="1"/>
      <c r="I4174" s="1"/>
    </row>
    <row r="4175" spans="1:9">
      <c r="A4175" s="18">
        <v>6</v>
      </c>
      <c r="B4175" s="18">
        <v>23</v>
      </c>
      <c r="C4175" s="18">
        <v>20</v>
      </c>
      <c r="D4175" s="18">
        <v>1.443198964</v>
      </c>
      <c r="E4175" s="101">
        <f t="shared" si="65"/>
        <v>1.3264104981079179</v>
      </c>
      <c r="F4175" s="94"/>
      <c r="G4175" s="1"/>
      <c r="H4175" s="1"/>
      <c r="I4175" s="1"/>
    </row>
    <row r="4176" spans="1:9">
      <c r="A4176" s="18">
        <v>6</v>
      </c>
      <c r="B4176" s="18">
        <v>23</v>
      </c>
      <c r="C4176" s="18">
        <v>21</v>
      </c>
      <c r="D4176" s="18">
        <v>1.2192517899999999</v>
      </c>
      <c r="E4176" s="101">
        <f t="shared" si="65"/>
        <v>1.1205858751523261</v>
      </c>
      <c r="F4176" s="94"/>
      <c r="G4176" s="1"/>
      <c r="H4176" s="1"/>
      <c r="I4176" s="1"/>
    </row>
    <row r="4177" spans="1:9">
      <c r="A4177" s="18">
        <v>6</v>
      </c>
      <c r="B4177" s="18">
        <v>23</v>
      </c>
      <c r="C4177" s="18">
        <v>22</v>
      </c>
      <c r="D4177" s="18">
        <v>0.92691849599999998</v>
      </c>
      <c r="E4177" s="101">
        <f t="shared" si="65"/>
        <v>0.85190916474687961</v>
      </c>
      <c r="F4177" s="94"/>
      <c r="G4177" s="1"/>
      <c r="H4177" s="1"/>
      <c r="I4177" s="1"/>
    </row>
    <row r="4178" spans="1:9">
      <c r="A4178" s="18">
        <v>6</v>
      </c>
      <c r="B4178" s="18">
        <v>23</v>
      </c>
      <c r="C4178" s="18">
        <v>23</v>
      </c>
      <c r="D4178" s="18">
        <v>0.62648183499999999</v>
      </c>
      <c r="E4178" s="101">
        <f t="shared" si="65"/>
        <v>0.57578483878257025</v>
      </c>
      <c r="F4178" s="94"/>
      <c r="G4178" s="1"/>
      <c r="H4178" s="1"/>
      <c r="I4178" s="1"/>
    </row>
    <row r="4179" spans="1:9">
      <c r="A4179" s="18">
        <v>6</v>
      </c>
      <c r="B4179" s="18">
        <v>24</v>
      </c>
      <c r="C4179" s="18">
        <v>0</v>
      </c>
      <c r="D4179" s="18">
        <v>0.51441036600000001</v>
      </c>
      <c r="E4179" s="101">
        <f t="shared" si="65"/>
        <v>0.47278256624215281</v>
      </c>
      <c r="F4179" s="94"/>
      <c r="G4179" s="1"/>
      <c r="H4179" s="1"/>
      <c r="I4179" s="1"/>
    </row>
    <row r="4180" spans="1:9">
      <c r="A4180" s="18">
        <v>6</v>
      </c>
      <c r="B4180" s="18">
        <v>24</v>
      </c>
      <c r="C4180" s="18">
        <v>1</v>
      </c>
      <c r="D4180" s="18">
        <v>0.45768556700000002</v>
      </c>
      <c r="E4180" s="101">
        <f t="shared" si="65"/>
        <v>0.4206481268658081</v>
      </c>
      <c r="F4180" s="94"/>
      <c r="G4180" s="1"/>
      <c r="H4180" s="1"/>
      <c r="I4180" s="1"/>
    </row>
    <row r="4181" spans="1:9">
      <c r="A4181" s="18">
        <v>6</v>
      </c>
      <c r="B4181" s="18">
        <v>24</v>
      </c>
      <c r="C4181" s="18">
        <v>2</v>
      </c>
      <c r="D4181" s="18">
        <v>0.44486906500000001</v>
      </c>
      <c r="E4181" s="101">
        <f t="shared" si="65"/>
        <v>0.40886877888546885</v>
      </c>
      <c r="F4181" s="94"/>
      <c r="G4181" s="1"/>
      <c r="H4181" s="1"/>
      <c r="I4181" s="1"/>
    </row>
    <row r="4182" spans="1:9">
      <c r="A4182" s="18">
        <v>6</v>
      </c>
      <c r="B4182" s="18">
        <v>24</v>
      </c>
      <c r="C4182" s="18">
        <v>3</v>
      </c>
      <c r="D4182" s="18">
        <v>0.44471752399999998</v>
      </c>
      <c r="E4182" s="101">
        <f t="shared" si="65"/>
        <v>0.40872950108780698</v>
      </c>
      <c r="F4182" s="94"/>
      <c r="G4182" s="1"/>
      <c r="H4182" s="1"/>
      <c r="I4182" s="1"/>
    </row>
    <row r="4183" spans="1:9">
      <c r="A4183" s="18">
        <v>6</v>
      </c>
      <c r="B4183" s="18">
        <v>24</v>
      </c>
      <c r="C4183" s="18">
        <v>4</v>
      </c>
      <c r="D4183" s="18">
        <v>0.49387261799999999</v>
      </c>
      <c r="E4183" s="101">
        <f t="shared" si="65"/>
        <v>0.4539068011992014</v>
      </c>
      <c r="F4183" s="94"/>
      <c r="G4183" s="1"/>
      <c r="H4183" s="1"/>
      <c r="I4183" s="1"/>
    </row>
    <row r="4184" spans="1:9">
      <c r="A4184" s="18">
        <v>6</v>
      </c>
      <c r="B4184" s="18">
        <v>24</v>
      </c>
      <c r="C4184" s="18">
        <v>5</v>
      </c>
      <c r="D4184" s="18">
        <v>0.62646823600000001</v>
      </c>
      <c r="E4184" s="101">
        <f t="shared" si="65"/>
        <v>0.57577234025893376</v>
      </c>
      <c r="F4184" s="94"/>
      <c r="G4184" s="1"/>
      <c r="H4184" s="1"/>
      <c r="I4184" s="1"/>
    </row>
    <row r="4185" spans="1:9">
      <c r="A4185" s="18">
        <v>6</v>
      </c>
      <c r="B4185" s="18">
        <v>24</v>
      </c>
      <c r="C4185" s="18">
        <v>6</v>
      </c>
      <c r="D4185" s="18">
        <v>0.81178856200000005</v>
      </c>
      <c r="E4185" s="101">
        <f t="shared" si="65"/>
        <v>0.74609592837868088</v>
      </c>
      <c r="F4185" s="94"/>
      <c r="G4185" s="1"/>
      <c r="H4185" s="1"/>
      <c r="I4185" s="1"/>
    </row>
    <row r="4186" spans="1:9">
      <c r="A4186" s="18">
        <v>6</v>
      </c>
      <c r="B4186" s="18">
        <v>24</v>
      </c>
      <c r="C4186" s="18">
        <v>7</v>
      </c>
      <c r="D4186" s="18">
        <v>0.76645119699999997</v>
      </c>
      <c r="E4186" s="101">
        <f t="shared" si="65"/>
        <v>0.70442741392390562</v>
      </c>
      <c r="F4186" s="94"/>
      <c r="G4186" s="1"/>
      <c r="H4186" s="1"/>
      <c r="I4186" s="1"/>
    </row>
    <row r="4187" spans="1:9">
      <c r="A4187" s="18">
        <v>6</v>
      </c>
      <c r="B4187" s="18">
        <v>24</v>
      </c>
      <c r="C4187" s="18">
        <v>8</v>
      </c>
      <c r="D4187" s="18">
        <v>0.736025708</v>
      </c>
      <c r="E4187" s="101">
        <f t="shared" si="65"/>
        <v>0.67646405680797927</v>
      </c>
      <c r="F4187" s="94"/>
      <c r="G4187" s="1"/>
      <c r="H4187" s="1"/>
      <c r="I4187" s="1"/>
    </row>
    <row r="4188" spans="1:9">
      <c r="A4188" s="18">
        <v>6</v>
      </c>
      <c r="B4188" s="18">
        <v>24</v>
      </c>
      <c r="C4188" s="18">
        <v>9</v>
      </c>
      <c r="D4188" s="18">
        <v>0.75621835100000001</v>
      </c>
      <c r="E4188" s="101">
        <f t="shared" si="65"/>
        <v>0.69502264389669999</v>
      </c>
      <c r="F4188" s="94"/>
      <c r="G4188" s="1"/>
      <c r="H4188" s="1"/>
      <c r="I4188" s="1"/>
    </row>
    <row r="4189" spans="1:9">
      <c r="A4189" s="18">
        <v>6</v>
      </c>
      <c r="B4189" s="18">
        <v>24</v>
      </c>
      <c r="C4189" s="18">
        <v>10</v>
      </c>
      <c r="D4189" s="18">
        <v>0.76809288799999997</v>
      </c>
      <c r="E4189" s="101">
        <f t="shared" si="65"/>
        <v>0.70593625382149949</v>
      </c>
      <c r="F4189" s="94"/>
      <c r="G4189" s="1"/>
      <c r="H4189" s="1"/>
      <c r="I4189" s="1"/>
    </row>
    <row r="4190" spans="1:9">
      <c r="A4190" s="18">
        <v>6</v>
      </c>
      <c r="B4190" s="18">
        <v>24</v>
      </c>
      <c r="C4190" s="18">
        <v>11</v>
      </c>
      <c r="D4190" s="18">
        <v>0.74813142099999996</v>
      </c>
      <c r="E4190" s="101">
        <f t="shared" si="65"/>
        <v>0.68759013520106316</v>
      </c>
      <c r="F4190" s="94"/>
      <c r="G4190" s="1"/>
      <c r="H4190" s="1"/>
      <c r="I4190" s="1"/>
    </row>
    <row r="4191" spans="1:9">
      <c r="A4191" s="18">
        <v>6</v>
      </c>
      <c r="B4191" s="18">
        <v>24</v>
      </c>
      <c r="C4191" s="18">
        <v>12</v>
      </c>
      <c r="D4191" s="18">
        <v>0.72236210999999995</v>
      </c>
      <c r="E4191" s="101">
        <f t="shared" si="65"/>
        <v>0.66390616265671498</v>
      </c>
      <c r="F4191" s="94"/>
      <c r="G4191" s="1"/>
      <c r="H4191" s="1"/>
      <c r="I4191" s="1"/>
    </row>
    <row r="4192" spans="1:9">
      <c r="A4192" s="18">
        <v>6</v>
      </c>
      <c r="B4192" s="18">
        <v>24</v>
      </c>
      <c r="C4192" s="18">
        <v>13</v>
      </c>
      <c r="D4192" s="18">
        <v>0.70900495100000005</v>
      </c>
      <c r="E4192" s="101">
        <f t="shared" si="65"/>
        <v>0.65162990944115584</v>
      </c>
      <c r="F4192" s="94"/>
      <c r="G4192" s="1"/>
      <c r="H4192" s="1"/>
      <c r="I4192" s="1"/>
    </row>
    <row r="4193" spans="1:9">
      <c r="A4193" s="18">
        <v>6</v>
      </c>
      <c r="B4193" s="18">
        <v>24</v>
      </c>
      <c r="C4193" s="18">
        <v>14</v>
      </c>
      <c r="D4193" s="18">
        <v>0.73433289099999999</v>
      </c>
      <c r="E4193" s="101">
        <f t="shared" si="65"/>
        <v>0.6749082281965505</v>
      </c>
      <c r="F4193" s="94"/>
      <c r="G4193" s="1"/>
      <c r="H4193" s="1"/>
      <c r="I4193" s="1"/>
    </row>
    <row r="4194" spans="1:9">
      <c r="A4194" s="18">
        <v>6</v>
      </c>
      <c r="B4194" s="18">
        <v>24</v>
      </c>
      <c r="C4194" s="18">
        <v>15</v>
      </c>
      <c r="D4194" s="18">
        <v>0.88229255399999995</v>
      </c>
      <c r="E4194" s="101">
        <f t="shared" si="65"/>
        <v>0.81089450257396867</v>
      </c>
      <c r="F4194" s="94"/>
      <c r="G4194" s="1"/>
      <c r="H4194" s="1"/>
      <c r="I4194" s="1"/>
    </row>
    <row r="4195" spans="1:9">
      <c r="A4195" s="18">
        <v>6</v>
      </c>
      <c r="B4195" s="18">
        <v>24</v>
      </c>
      <c r="C4195" s="18">
        <v>16</v>
      </c>
      <c r="D4195" s="18">
        <v>1.2988214709999999</v>
      </c>
      <c r="E4195" s="101">
        <f t="shared" si="65"/>
        <v>1.1937165126057896</v>
      </c>
      <c r="F4195" s="94"/>
      <c r="G4195" s="1"/>
      <c r="H4195" s="1"/>
      <c r="I4195" s="1"/>
    </row>
    <row r="4196" spans="1:9">
      <c r="A4196" s="18">
        <v>6</v>
      </c>
      <c r="B4196" s="18">
        <v>24</v>
      </c>
      <c r="C4196" s="18">
        <v>17</v>
      </c>
      <c r="D4196" s="18">
        <v>1.3903707430000001</v>
      </c>
      <c r="E4196" s="101">
        <f t="shared" si="65"/>
        <v>1.2778573126645523</v>
      </c>
      <c r="F4196" s="94"/>
      <c r="G4196" s="1"/>
      <c r="H4196" s="1"/>
      <c r="I4196" s="1"/>
    </row>
    <row r="4197" spans="1:9">
      <c r="A4197" s="18">
        <v>6</v>
      </c>
      <c r="B4197" s="18">
        <v>24</v>
      </c>
      <c r="C4197" s="18">
        <v>18</v>
      </c>
      <c r="D4197" s="18">
        <v>1.458610161</v>
      </c>
      <c r="E4197" s="101">
        <f t="shared" si="65"/>
        <v>1.3405745697287517</v>
      </c>
      <c r="F4197" s="94"/>
      <c r="G4197" s="1"/>
      <c r="H4197" s="1"/>
      <c r="I4197" s="1"/>
    </row>
    <row r="4198" spans="1:9">
      <c r="A4198" s="18">
        <v>6</v>
      </c>
      <c r="B4198" s="18">
        <v>24</v>
      </c>
      <c r="C4198" s="18">
        <v>19</v>
      </c>
      <c r="D4198" s="18">
        <v>1.6315199760000001</v>
      </c>
      <c r="E4198" s="101">
        <f t="shared" si="65"/>
        <v>1.4994919467245253</v>
      </c>
      <c r="F4198" s="94"/>
      <c r="G4198" s="1"/>
      <c r="H4198" s="1"/>
      <c r="I4198" s="1"/>
    </row>
    <row r="4199" spans="1:9">
      <c r="A4199" s="18">
        <v>6</v>
      </c>
      <c r="B4199" s="18">
        <v>24</v>
      </c>
      <c r="C4199" s="18">
        <v>20</v>
      </c>
      <c r="D4199" s="18">
        <v>1.760708079</v>
      </c>
      <c r="E4199" s="101">
        <f t="shared" si="65"/>
        <v>1.6182257182447819</v>
      </c>
      <c r="F4199" s="94"/>
      <c r="G4199" s="1"/>
      <c r="H4199" s="1"/>
      <c r="I4199" s="1"/>
    </row>
    <row r="4200" spans="1:9">
      <c r="A4200" s="18">
        <v>6</v>
      </c>
      <c r="B4200" s="18">
        <v>24</v>
      </c>
      <c r="C4200" s="18">
        <v>21</v>
      </c>
      <c r="D4200" s="18">
        <v>1.4340112</v>
      </c>
      <c r="E4200" s="101">
        <f t="shared" si="65"/>
        <v>1.3179662385652413</v>
      </c>
      <c r="F4200" s="94"/>
      <c r="G4200" s="1"/>
      <c r="H4200" s="1"/>
      <c r="I4200" s="1"/>
    </row>
    <row r="4201" spans="1:9">
      <c r="A4201" s="18">
        <v>6</v>
      </c>
      <c r="B4201" s="18">
        <v>24</v>
      </c>
      <c r="C4201" s="18">
        <v>22</v>
      </c>
      <c r="D4201" s="18">
        <v>1.0274330330000001</v>
      </c>
      <c r="E4201" s="101">
        <f t="shared" si="65"/>
        <v>0.94428973070830102</v>
      </c>
      <c r="F4201" s="94"/>
      <c r="G4201" s="1"/>
      <c r="H4201" s="1"/>
      <c r="I4201" s="1"/>
    </row>
    <row r="4202" spans="1:9">
      <c r="A4202" s="18">
        <v>6</v>
      </c>
      <c r="B4202" s="18">
        <v>24</v>
      </c>
      <c r="C4202" s="18">
        <v>23</v>
      </c>
      <c r="D4202" s="18">
        <v>0.63305551800000004</v>
      </c>
      <c r="E4202" s="101">
        <f t="shared" si="65"/>
        <v>0.58182655746442591</v>
      </c>
      <c r="F4202" s="94"/>
      <c r="G4202" s="1"/>
      <c r="H4202" s="1"/>
      <c r="I4202" s="1"/>
    </row>
    <row r="4203" spans="1:9">
      <c r="A4203" s="18">
        <v>6</v>
      </c>
      <c r="B4203" s="18">
        <v>25</v>
      </c>
      <c r="C4203" s="18">
        <v>0</v>
      </c>
      <c r="D4203" s="18">
        <v>0.51441036600000001</v>
      </c>
      <c r="E4203" s="101">
        <f t="shared" si="65"/>
        <v>0.47278256624215281</v>
      </c>
      <c r="F4203" s="94"/>
      <c r="G4203" s="1"/>
      <c r="H4203" s="1"/>
      <c r="I4203" s="1"/>
    </row>
    <row r="4204" spans="1:9">
      <c r="A4204" s="18">
        <v>6</v>
      </c>
      <c r="B4204" s="18">
        <v>25</v>
      </c>
      <c r="C4204" s="18">
        <v>1</v>
      </c>
      <c r="D4204" s="18">
        <v>0.45768556700000002</v>
      </c>
      <c r="E4204" s="101">
        <f t="shared" si="65"/>
        <v>0.4206481268658081</v>
      </c>
      <c r="F4204" s="94"/>
      <c r="G4204" s="1"/>
      <c r="H4204" s="1"/>
      <c r="I4204" s="1"/>
    </row>
    <row r="4205" spans="1:9">
      <c r="A4205" s="18">
        <v>6</v>
      </c>
      <c r="B4205" s="18">
        <v>25</v>
      </c>
      <c r="C4205" s="18">
        <v>2</v>
      </c>
      <c r="D4205" s="18">
        <v>0.44486906500000001</v>
      </c>
      <c r="E4205" s="101">
        <f t="shared" si="65"/>
        <v>0.40886877888546885</v>
      </c>
      <c r="F4205" s="94"/>
      <c r="G4205" s="1"/>
      <c r="H4205" s="1"/>
      <c r="I4205" s="1"/>
    </row>
    <row r="4206" spans="1:9">
      <c r="A4206" s="18">
        <v>6</v>
      </c>
      <c r="B4206" s="18">
        <v>25</v>
      </c>
      <c r="C4206" s="18">
        <v>3</v>
      </c>
      <c r="D4206" s="18">
        <v>0.44471752399999998</v>
      </c>
      <c r="E4206" s="101">
        <f t="shared" si="65"/>
        <v>0.40872950108780698</v>
      </c>
      <c r="F4206" s="94"/>
      <c r="G4206" s="1"/>
      <c r="H4206" s="1"/>
      <c r="I4206" s="1"/>
    </row>
    <row r="4207" spans="1:9">
      <c r="A4207" s="18">
        <v>6</v>
      </c>
      <c r="B4207" s="18">
        <v>25</v>
      </c>
      <c r="C4207" s="18">
        <v>4</v>
      </c>
      <c r="D4207" s="18">
        <v>0.49387261799999999</v>
      </c>
      <c r="E4207" s="101">
        <f t="shared" si="65"/>
        <v>0.4539068011992014</v>
      </c>
      <c r="F4207" s="94"/>
      <c r="G4207" s="1"/>
      <c r="H4207" s="1"/>
      <c r="I4207" s="1"/>
    </row>
    <row r="4208" spans="1:9">
      <c r="A4208" s="18">
        <v>6</v>
      </c>
      <c r="B4208" s="18">
        <v>25</v>
      </c>
      <c r="C4208" s="18">
        <v>5</v>
      </c>
      <c r="D4208" s="18">
        <v>0.62646823600000001</v>
      </c>
      <c r="E4208" s="101">
        <f t="shared" si="65"/>
        <v>0.57577234025893376</v>
      </c>
      <c r="F4208" s="94"/>
      <c r="G4208" s="1"/>
      <c r="H4208" s="1"/>
      <c r="I4208" s="1"/>
    </row>
    <row r="4209" spans="1:9">
      <c r="A4209" s="18">
        <v>6</v>
      </c>
      <c r="B4209" s="18">
        <v>25</v>
      </c>
      <c r="C4209" s="18">
        <v>6</v>
      </c>
      <c r="D4209" s="18">
        <v>0.81178856200000005</v>
      </c>
      <c r="E4209" s="101">
        <f t="shared" si="65"/>
        <v>0.74609592837868088</v>
      </c>
      <c r="F4209" s="94"/>
      <c r="G4209" s="1"/>
      <c r="H4209" s="1"/>
      <c r="I4209" s="1"/>
    </row>
    <row r="4210" spans="1:9">
      <c r="A4210" s="18">
        <v>6</v>
      </c>
      <c r="B4210" s="18">
        <v>25</v>
      </c>
      <c r="C4210" s="18">
        <v>7</v>
      </c>
      <c r="D4210" s="18">
        <v>0.766196039</v>
      </c>
      <c r="E4210" s="101">
        <f t="shared" si="65"/>
        <v>0.70419290415891933</v>
      </c>
      <c r="F4210" s="94"/>
      <c r="G4210" s="1"/>
      <c r="H4210" s="1"/>
      <c r="I4210" s="1"/>
    </row>
    <row r="4211" spans="1:9">
      <c r="A4211" s="18">
        <v>6</v>
      </c>
      <c r="B4211" s="18">
        <v>25</v>
      </c>
      <c r="C4211" s="18">
        <v>8</v>
      </c>
      <c r="D4211" s="18">
        <v>0.736025708</v>
      </c>
      <c r="E4211" s="101">
        <f t="shared" si="65"/>
        <v>0.67646405680797927</v>
      </c>
      <c r="F4211" s="94"/>
      <c r="G4211" s="1"/>
      <c r="H4211" s="1"/>
      <c r="I4211" s="1"/>
    </row>
    <row r="4212" spans="1:9">
      <c r="A4212" s="18">
        <v>6</v>
      </c>
      <c r="B4212" s="18">
        <v>25</v>
      </c>
      <c r="C4212" s="18">
        <v>9</v>
      </c>
      <c r="D4212" s="18">
        <v>0.75621835100000001</v>
      </c>
      <c r="E4212" s="101">
        <f t="shared" si="65"/>
        <v>0.69502264389669999</v>
      </c>
      <c r="F4212" s="94"/>
      <c r="G4212" s="1"/>
      <c r="H4212" s="1"/>
      <c r="I4212" s="1"/>
    </row>
    <row r="4213" spans="1:9">
      <c r="A4213" s="18">
        <v>6</v>
      </c>
      <c r="B4213" s="18">
        <v>25</v>
      </c>
      <c r="C4213" s="18">
        <v>10</v>
      </c>
      <c r="D4213" s="18">
        <v>0.76809288799999997</v>
      </c>
      <c r="E4213" s="101">
        <f t="shared" si="65"/>
        <v>0.70593625382149949</v>
      </c>
      <c r="F4213" s="94"/>
      <c r="G4213" s="1"/>
      <c r="H4213" s="1"/>
      <c r="I4213" s="1"/>
    </row>
    <row r="4214" spans="1:9">
      <c r="A4214" s="18">
        <v>6</v>
      </c>
      <c r="B4214" s="18">
        <v>25</v>
      </c>
      <c r="C4214" s="18">
        <v>11</v>
      </c>
      <c r="D4214" s="18">
        <v>0.74813142099999996</v>
      </c>
      <c r="E4214" s="101">
        <f t="shared" si="65"/>
        <v>0.68759013520106316</v>
      </c>
      <c r="F4214" s="94"/>
      <c r="G4214" s="1"/>
      <c r="H4214" s="1"/>
      <c r="I4214" s="1"/>
    </row>
    <row r="4215" spans="1:9">
      <c r="A4215" s="18">
        <v>6</v>
      </c>
      <c r="B4215" s="18">
        <v>25</v>
      </c>
      <c r="C4215" s="18">
        <v>12</v>
      </c>
      <c r="D4215" s="18">
        <v>0.72236210999999995</v>
      </c>
      <c r="E4215" s="101">
        <f t="shared" si="65"/>
        <v>0.66390616265671498</v>
      </c>
      <c r="F4215" s="94"/>
      <c r="G4215" s="1"/>
      <c r="H4215" s="1"/>
      <c r="I4215" s="1"/>
    </row>
    <row r="4216" spans="1:9">
      <c r="A4216" s="18">
        <v>6</v>
      </c>
      <c r="B4216" s="18">
        <v>25</v>
      </c>
      <c r="C4216" s="18">
        <v>13</v>
      </c>
      <c r="D4216" s="18">
        <v>0.70900495100000005</v>
      </c>
      <c r="E4216" s="101">
        <f t="shared" si="65"/>
        <v>0.65162990944115584</v>
      </c>
      <c r="F4216" s="94"/>
      <c r="G4216" s="1"/>
      <c r="H4216" s="1"/>
      <c r="I4216" s="1"/>
    </row>
    <row r="4217" spans="1:9">
      <c r="A4217" s="18">
        <v>6</v>
      </c>
      <c r="B4217" s="18">
        <v>25</v>
      </c>
      <c r="C4217" s="18">
        <v>14</v>
      </c>
      <c r="D4217" s="18">
        <v>0.73433289099999999</v>
      </c>
      <c r="E4217" s="101">
        <f t="shared" si="65"/>
        <v>0.6749082281965505</v>
      </c>
      <c r="F4217" s="94"/>
      <c r="G4217" s="1"/>
      <c r="H4217" s="1"/>
      <c r="I4217" s="1"/>
    </row>
    <row r="4218" spans="1:9">
      <c r="A4218" s="18">
        <v>6</v>
      </c>
      <c r="B4218" s="18">
        <v>25</v>
      </c>
      <c r="C4218" s="18">
        <v>15</v>
      </c>
      <c r="D4218" s="18">
        <v>0.83234484799999997</v>
      </c>
      <c r="E4218" s="101">
        <f t="shared" si="65"/>
        <v>0.76498873126494227</v>
      </c>
      <c r="F4218" s="94"/>
      <c r="G4218" s="1"/>
      <c r="H4218" s="1"/>
      <c r="I4218" s="1"/>
    </row>
    <row r="4219" spans="1:9">
      <c r="A4219" s="18">
        <v>6</v>
      </c>
      <c r="B4219" s="18">
        <v>25</v>
      </c>
      <c r="C4219" s="18">
        <v>16</v>
      </c>
      <c r="D4219" s="18">
        <v>1.0041900079999999</v>
      </c>
      <c r="E4219" s="101">
        <f t="shared" si="65"/>
        <v>0.92292760868852308</v>
      </c>
      <c r="F4219" s="94"/>
      <c r="G4219" s="1"/>
      <c r="H4219" s="1"/>
      <c r="I4219" s="1"/>
    </row>
    <row r="4220" spans="1:9">
      <c r="A4220" s="18">
        <v>6</v>
      </c>
      <c r="B4220" s="18">
        <v>25</v>
      </c>
      <c r="C4220" s="18">
        <v>17</v>
      </c>
      <c r="D4220" s="18">
        <v>1.083272317</v>
      </c>
      <c r="E4220" s="101">
        <f t="shared" si="65"/>
        <v>0.9956103139071325</v>
      </c>
      <c r="F4220" s="94"/>
      <c r="G4220" s="1"/>
      <c r="H4220" s="1"/>
      <c r="I4220" s="1"/>
    </row>
    <row r="4221" spans="1:9">
      <c r="A4221" s="18">
        <v>6</v>
      </c>
      <c r="B4221" s="18">
        <v>25</v>
      </c>
      <c r="C4221" s="18">
        <v>18</v>
      </c>
      <c r="D4221" s="18">
        <v>1.1222106759999999</v>
      </c>
      <c r="E4221" s="101">
        <f t="shared" si="65"/>
        <v>1.0313976512355527</v>
      </c>
      <c r="F4221" s="94"/>
      <c r="G4221" s="1"/>
      <c r="H4221" s="1"/>
      <c r="I4221" s="1"/>
    </row>
    <row r="4222" spans="1:9">
      <c r="A4222" s="18">
        <v>6</v>
      </c>
      <c r="B4222" s="18">
        <v>25</v>
      </c>
      <c r="C4222" s="18">
        <v>19</v>
      </c>
      <c r="D4222" s="18">
        <v>1.304209167</v>
      </c>
      <c r="E4222" s="101">
        <f t="shared" si="65"/>
        <v>1.1986682183049173</v>
      </c>
      <c r="F4222" s="94"/>
      <c r="G4222" s="1"/>
      <c r="H4222" s="1"/>
      <c r="I4222" s="1"/>
    </row>
    <row r="4223" spans="1:9">
      <c r="A4223" s="18">
        <v>6</v>
      </c>
      <c r="B4223" s="18">
        <v>25</v>
      </c>
      <c r="C4223" s="18">
        <v>20</v>
      </c>
      <c r="D4223" s="18">
        <v>1.478805822</v>
      </c>
      <c r="E4223" s="101">
        <f t="shared" si="65"/>
        <v>1.3591359305908626</v>
      </c>
      <c r="F4223" s="94"/>
      <c r="G4223" s="1"/>
      <c r="H4223" s="1"/>
      <c r="I4223" s="1"/>
    </row>
    <row r="4224" spans="1:9">
      <c r="A4224" s="18">
        <v>6</v>
      </c>
      <c r="B4224" s="18">
        <v>25</v>
      </c>
      <c r="C4224" s="18">
        <v>21</v>
      </c>
      <c r="D4224" s="18">
        <v>1.2475450020000001</v>
      </c>
      <c r="E4224" s="101">
        <f t="shared" si="65"/>
        <v>1.1465895062233868</v>
      </c>
      <c r="F4224" s="94"/>
      <c r="G4224" s="1"/>
      <c r="H4224" s="1"/>
      <c r="I4224" s="1"/>
    </row>
    <row r="4225" spans="1:9">
      <c r="A4225" s="18">
        <v>6</v>
      </c>
      <c r="B4225" s="18">
        <v>25</v>
      </c>
      <c r="C4225" s="18">
        <v>22</v>
      </c>
      <c r="D4225" s="18">
        <v>0.942453341</v>
      </c>
      <c r="E4225" s="101">
        <f t="shared" si="65"/>
        <v>0.86618687835981667</v>
      </c>
      <c r="F4225" s="94"/>
      <c r="G4225" s="1"/>
      <c r="H4225" s="1"/>
      <c r="I4225" s="1"/>
    </row>
    <row r="4226" spans="1:9">
      <c r="A4226" s="18">
        <v>6</v>
      </c>
      <c r="B4226" s="18">
        <v>25</v>
      </c>
      <c r="C4226" s="18">
        <v>23</v>
      </c>
      <c r="D4226" s="18">
        <v>0.63305551800000004</v>
      </c>
      <c r="E4226" s="101">
        <f t="shared" si="65"/>
        <v>0.58182655746442591</v>
      </c>
      <c r="F4226" s="94"/>
      <c r="G4226" s="1"/>
      <c r="H4226" s="1"/>
      <c r="I4226" s="1"/>
    </row>
    <row r="4227" spans="1:9">
      <c r="A4227" s="18">
        <v>6</v>
      </c>
      <c r="B4227" s="18">
        <v>26</v>
      </c>
      <c r="C4227" s="18">
        <v>0</v>
      </c>
      <c r="D4227" s="18">
        <v>0.51046334199999999</v>
      </c>
      <c r="E4227" s="101">
        <f t="shared" si="65"/>
        <v>0.46915494856747447</v>
      </c>
      <c r="F4227" s="94"/>
      <c r="G4227" s="1"/>
      <c r="H4227" s="1"/>
      <c r="I4227" s="1"/>
    </row>
    <row r="4228" spans="1:9">
      <c r="A4228" s="18">
        <v>6</v>
      </c>
      <c r="B4228" s="18">
        <v>26</v>
      </c>
      <c r="C4228" s="18">
        <v>1</v>
      </c>
      <c r="D4228" s="18">
        <v>0.45507432799999997</v>
      </c>
      <c r="E4228" s="101">
        <f t="shared" ref="E4228:E4291" si="66">D4228/H$15</f>
        <v>0.41824819802088353</v>
      </c>
      <c r="F4228" s="94"/>
      <c r="G4228" s="1"/>
      <c r="H4228" s="1"/>
      <c r="I4228" s="1"/>
    </row>
    <row r="4229" spans="1:9">
      <c r="A4229" s="18">
        <v>6</v>
      </c>
      <c r="B4229" s="18">
        <v>26</v>
      </c>
      <c r="C4229" s="18">
        <v>2</v>
      </c>
      <c r="D4229" s="18">
        <v>0.44350366000000002</v>
      </c>
      <c r="E4229" s="101">
        <f t="shared" si="66"/>
        <v>0.407613867004747</v>
      </c>
      <c r="F4229" s="94"/>
      <c r="G4229" s="1"/>
      <c r="H4229" s="1"/>
      <c r="I4229" s="1"/>
    </row>
    <row r="4230" spans="1:9">
      <c r="A4230" s="18">
        <v>6</v>
      </c>
      <c r="B4230" s="18">
        <v>26</v>
      </c>
      <c r="C4230" s="18">
        <v>3</v>
      </c>
      <c r="D4230" s="18">
        <v>0.44204636800000002</v>
      </c>
      <c r="E4230" s="101">
        <f t="shared" si="66"/>
        <v>0.40627450392604081</v>
      </c>
      <c r="F4230" s="94"/>
      <c r="G4230" s="1"/>
      <c r="H4230" s="1"/>
      <c r="I4230" s="1"/>
    </row>
    <row r="4231" spans="1:9">
      <c r="A4231" s="18">
        <v>6</v>
      </c>
      <c r="B4231" s="18">
        <v>26</v>
      </c>
      <c r="C4231" s="18">
        <v>4</v>
      </c>
      <c r="D4231" s="18">
        <v>0.489775925</v>
      </c>
      <c r="E4231" s="101">
        <f t="shared" si="66"/>
        <v>0.4501416262383876</v>
      </c>
      <c r="F4231" s="94"/>
      <c r="G4231" s="1"/>
      <c r="H4231" s="1"/>
      <c r="I4231" s="1"/>
    </row>
    <row r="4232" spans="1:9">
      <c r="A4232" s="18">
        <v>6</v>
      </c>
      <c r="B4232" s="18">
        <v>26</v>
      </c>
      <c r="C4232" s="18">
        <v>5</v>
      </c>
      <c r="D4232" s="18">
        <v>0.61584272399999995</v>
      </c>
      <c r="E4232" s="101">
        <f t="shared" si="66"/>
        <v>0.56600668007199106</v>
      </c>
      <c r="F4232" s="94"/>
      <c r="G4232" s="1"/>
      <c r="H4232" s="1"/>
      <c r="I4232" s="1"/>
    </row>
    <row r="4233" spans="1:9">
      <c r="A4233" s="18">
        <v>6</v>
      </c>
      <c r="B4233" s="18">
        <v>26</v>
      </c>
      <c r="C4233" s="18">
        <v>6</v>
      </c>
      <c r="D4233" s="18">
        <v>0.79062719999999997</v>
      </c>
      <c r="E4233" s="101">
        <f t="shared" si="66"/>
        <v>0.72664701425718903</v>
      </c>
      <c r="F4233" s="94"/>
      <c r="G4233" s="1"/>
      <c r="H4233" s="1"/>
      <c r="I4233" s="1"/>
    </row>
    <row r="4234" spans="1:9">
      <c r="A4234" s="18">
        <v>6</v>
      </c>
      <c r="B4234" s="18">
        <v>26</v>
      </c>
      <c r="C4234" s="18">
        <v>7</v>
      </c>
      <c r="D4234" s="18">
        <v>0.73375873899999999</v>
      </c>
      <c r="E4234" s="101">
        <f t="shared" si="66"/>
        <v>0.67438053848826607</v>
      </c>
      <c r="F4234" s="94"/>
      <c r="G4234" s="1"/>
      <c r="H4234" s="1"/>
      <c r="I4234" s="1"/>
    </row>
    <row r="4235" spans="1:9">
      <c r="A4235" s="18">
        <v>6</v>
      </c>
      <c r="B4235" s="18">
        <v>26</v>
      </c>
      <c r="C4235" s="18">
        <v>8</v>
      </c>
      <c r="D4235" s="18">
        <v>0.69099465000000004</v>
      </c>
      <c r="E4235" s="101">
        <f t="shared" si="66"/>
        <v>0.63507706197078895</v>
      </c>
      <c r="F4235" s="94"/>
      <c r="G4235" s="1"/>
      <c r="H4235" s="1"/>
      <c r="I4235" s="1"/>
    </row>
    <row r="4236" spans="1:9">
      <c r="A4236" s="18">
        <v>6</v>
      </c>
      <c r="B4236" s="18">
        <v>26</v>
      </c>
      <c r="C4236" s="18">
        <v>9</v>
      </c>
      <c r="D4236" s="18">
        <v>0.705302121</v>
      </c>
      <c r="E4236" s="101">
        <f t="shared" si="66"/>
        <v>0.64822672477485299</v>
      </c>
      <c r="F4236" s="94"/>
      <c r="G4236" s="1"/>
      <c r="H4236" s="1"/>
      <c r="I4236" s="1"/>
    </row>
    <row r="4237" spans="1:9">
      <c r="A4237" s="18">
        <v>6</v>
      </c>
      <c r="B4237" s="18">
        <v>26</v>
      </c>
      <c r="C4237" s="18">
        <v>10</v>
      </c>
      <c r="D4237" s="18">
        <v>0.71560412799999995</v>
      </c>
      <c r="E4237" s="101">
        <f t="shared" si="66"/>
        <v>0.65769505906363868</v>
      </c>
      <c r="F4237" s="94"/>
      <c r="G4237" s="1"/>
      <c r="H4237" s="1"/>
      <c r="I4237" s="1"/>
    </row>
    <row r="4238" spans="1:9">
      <c r="A4238" s="18">
        <v>6</v>
      </c>
      <c r="B4238" s="18">
        <v>26</v>
      </c>
      <c r="C4238" s="18">
        <v>11</v>
      </c>
      <c r="D4238" s="18">
        <v>0.70032091500000004</v>
      </c>
      <c r="E4238" s="101">
        <f t="shared" si="66"/>
        <v>0.64364861455134947</v>
      </c>
      <c r="F4238" s="94"/>
      <c r="G4238" s="1"/>
      <c r="H4238" s="1"/>
      <c r="I4238" s="1"/>
    </row>
    <row r="4239" spans="1:9">
      <c r="A4239" s="18">
        <v>6</v>
      </c>
      <c r="B4239" s="18">
        <v>26</v>
      </c>
      <c r="C4239" s="18">
        <v>12</v>
      </c>
      <c r="D4239" s="18">
        <v>0.678774078</v>
      </c>
      <c r="E4239" s="101">
        <f t="shared" si="66"/>
        <v>0.62384541935045534</v>
      </c>
      <c r="F4239" s="94"/>
      <c r="G4239" s="1"/>
      <c r="H4239" s="1"/>
      <c r="I4239" s="1"/>
    </row>
    <row r="4240" spans="1:9">
      <c r="A4240" s="18">
        <v>6</v>
      </c>
      <c r="B4240" s="18">
        <v>26</v>
      </c>
      <c r="C4240" s="18">
        <v>13</v>
      </c>
      <c r="D4240" s="18">
        <v>0.66987937900000005</v>
      </c>
      <c r="E4240" s="101">
        <f t="shared" si="66"/>
        <v>0.61567050901209819</v>
      </c>
      <c r="F4240" s="94"/>
      <c r="G4240" s="1"/>
      <c r="H4240" s="1"/>
      <c r="I4240" s="1"/>
    </row>
    <row r="4241" spans="1:9">
      <c r="A4241" s="18">
        <v>6</v>
      </c>
      <c r="B4241" s="18">
        <v>26</v>
      </c>
      <c r="C4241" s="18">
        <v>14</v>
      </c>
      <c r="D4241" s="18">
        <v>0.69727391800000005</v>
      </c>
      <c r="E4241" s="101">
        <f t="shared" si="66"/>
        <v>0.64084819069482057</v>
      </c>
      <c r="F4241" s="94"/>
      <c r="G4241" s="1"/>
      <c r="H4241" s="1"/>
      <c r="I4241" s="1"/>
    </row>
    <row r="4242" spans="1:9">
      <c r="A4242" s="18">
        <v>6</v>
      </c>
      <c r="B4242" s="18">
        <v>26</v>
      </c>
      <c r="C4242" s="18">
        <v>15</v>
      </c>
      <c r="D4242" s="18">
        <v>0.95700866600000001</v>
      </c>
      <c r="E4242" s="101">
        <f t="shared" si="66"/>
        <v>0.87956433799286871</v>
      </c>
      <c r="F4242" s="94"/>
      <c r="G4242" s="1"/>
      <c r="H4242" s="1"/>
      <c r="I4242" s="1"/>
    </row>
    <row r="4243" spans="1:9">
      <c r="A4243" s="18">
        <v>6</v>
      </c>
      <c r="B4243" s="18">
        <v>26</v>
      </c>
      <c r="C4243" s="18">
        <v>16</v>
      </c>
      <c r="D4243" s="18">
        <v>1.41752543</v>
      </c>
      <c r="E4243" s="101">
        <f t="shared" si="66"/>
        <v>1.3028145519698007</v>
      </c>
      <c r="F4243" s="94"/>
      <c r="G4243" s="1"/>
      <c r="H4243" s="1"/>
      <c r="I4243" s="1"/>
    </row>
    <row r="4244" spans="1:9">
      <c r="A4244" s="18">
        <v>6</v>
      </c>
      <c r="B4244" s="18">
        <v>26</v>
      </c>
      <c r="C4244" s="18">
        <v>17</v>
      </c>
      <c r="D4244" s="18">
        <v>1.493219243</v>
      </c>
      <c r="E4244" s="101">
        <f t="shared" si="66"/>
        <v>1.3723829695681227</v>
      </c>
      <c r="F4244" s="94"/>
      <c r="G4244" s="1"/>
      <c r="H4244" s="1"/>
      <c r="I4244" s="1"/>
    </row>
    <row r="4245" spans="1:9">
      <c r="A4245" s="18">
        <v>6</v>
      </c>
      <c r="B4245" s="18">
        <v>26</v>
      </c>
      <c r="C4245" s="18">
        <v>18</v>
      </c>
      <c r="D4245" s="18">
        <v>1.571173071</v>
      </c>
      <c r="E4245" s="101">
        <f t="shared" si="66"/>
        <v>1.444028514226994</v>
      </c>
      <c r="F4245" s="94"/>
      <c r="G4245" s="1"/>
      <c r="H4245" s="1"/>
      <c r="I4245" s="1"/>
    </row>
    <row r="4246" spans="1:9">
      <c r="A4246" s="18">
        <v>6</v>
      </c>
      <c r="B4246" s="18">
        <v>26</v>
      </c>
      <c r="C4246" s="18">
        <v>19</v>
      </c>
      <c r="D4246" s="18">
        <v>1.746993397</v>
      </c>
      <c r="E4246" s="101">
        <f t="shared" si="66"/>
        <v>1.6056208739809028</v>
      </c>
      <c r="F4246" s="94"/>
      <c r="G4246" s="1"/>
      <c r="H4246" s="1"/>
      <c r="I4246" s="1"/>
    </row>
    <row r="4247" spans="1:9">
      <c r="A4247" s="18">
        <v>6</v>
      </c>
      <c r="B4247" s="18">
        <v>26</v>
      </c>
      <c r="C4247" s="18">
        <v>20</v>
      </c>
      <c r="D4247" s="18">
        <v>1.8682458799999999</v>
      </c>
      <c r="E4247" s="101">
        <f t="shared" si="66"/>
        <v>1.7170612022964737</v>
      </c>
      <c r="F4247" s="94"/>
      <c r="G4247" s="1"/>
      <c r="H4247" s="1"/>
      <c r="I4247" s="1"/>
    </row>
    <row r="4248" spans="1:9">
      <c r="A4248" s="18">
        <v>6</v>
      </c>
      <c r="B4248" s="18">
        <v>26</v>
      </c>
      <c r="C4248" s="18">
        <v>21</v>
      </c>
      <c r="D4248" s="18">
        <v>1.515921477</v>
      </c>
      <c r="E4248" s="101">
        <f t="shared" si="66"/>
        <v>1.3932480631964066</v>
      </c>
      <c r="F4248" s="94"/>
      <c r="G4248" s="1"/>
      <c r="H4248" s="1"/>
      <c r="I4248" s="1"/>
    </row>
    <row r="4249" spans="1:9">
      <c r="A4249" s="18">
        <v>6</v>
      </c>
      <c r="B4249" s="18">
        <v>26</v>
      </c>
      <c r="C4249" s="18">
        <v>22</v>
      </c>
      <c r="D4249" s="18">
        <v>1.1019040330000001</v>
      </c>
      <c r="E4249" s="101">
        <f t="shared" si="66"/>
        <v>1.0127342894064422</v>
      </c>
      <c r="F4249" s="94"/>
      <c r="G4249" s="1"/>
      <c r="H4249" s="1"/>
      <c r="I4249" s="1"/>
    </row>
    <row r="4250" spans="1:9">
      <c r="A4250" s="18">
        <v>6</v>
      </c>
      <c r="B4250" s="18">
        <v>26</v>
      </c>
      <c r="C4250" s="18">
        <v>23</v>
      </c>
      <c r="D4250" s="18">
        <v>0.67545872799999995</v>
      </c>
      <c r="E4250" s="101">
        <f t="shared" si="66"/>
        <v>0.62079835851227827</v>
      </c>
      <c r="F4250" s="94"/>
      <c r="G4250" s="1"/>
      <c r="H4250" s="1"/>
      <c r="I4250" s="1"/>
    </row>
    <row r="4251" spans="1:9">
      <c r="A4251" s="18">
        <v>6</v>
      </c>
      <c r="B4251" s="18">
        <v>27</v>
      </c>
      <c r="C4251" s="18">
        <v>0</v>
      </c>
      <c r="D4251" s="18">
        <v>0.51046334199999999</v>
      </c>
      <c r="E4251" s="101">
        <f t="shared" si="66"/>
        <v>0.46915494856747447</v>
      </c>
      <c r="F4251" s="94"/>
      <c r="G4251" s="1"/>
      <c r="H4251" s="1"/>
      <c r="I4251" s="1"/>
    </row>
    <row r="4252" spans="1:9">
      <c r="A4252" s="18">
        <v>6</v>
      </c>
      <c r="B4252" s="18">
        <v>27</v>
      </c>
      <c r="C4252" s="18">
        <v>1</v>
      </c>
      <c r="D4252" s="18">
        <v>0.45507432799999997</v>
      </c>
      <c r="E4252" s="101">
        <f t="shared" si="66"/>
        <v>0.41824819802088353</v>
      </c>
      <c r="F4252" s="94"/>
      <c r="G4252" s="1"/>
      <c r="H4252" s="1"/>
      <c r="I4252" s="1"/>
    </row>
    <row r="4253" spans="1:9">
      <c r="A4253" s="18">
        <v>6</v>
      </c>
      <c r="B4253" s="18">
        <v>27</v>
      </c>
      <c r="C4253" s="18">
        <v>2</v>
      </c>
      <c r="D4253" s="18">
        <v>0.44350366000000002</v>
      </c>
      <c r="E4253" s="101">
        <f t="shared" si="66"/>
        <v>0.407613867004747</v>
      </c>
      <c r="F4253" s="94"/>
      <c r="G4253" s="1"/>
      <c r="H4253" s="1"/>
      <c r="I4253" s="1"/>
    </row>
    <row r="4254" spans="1:9">
      <c r="A4254" s="18">
        <v>6</v>
      </c>
      <c r="B4254" s="18">
        <v>27</v>
      </c>
      <c r="C4254" s="18">
        <v>3</v>
      </c>
      <c r="D4254" s="18">
        <v>0.44204636800000002</v>
      </c>
      <c r="E4254" s="101">
        <f t="shared" si="66"/>
        <v>0.40627450392604081</v>
      </c>
      <c r="F4254" s="94"/>
      <c r="G4254" s="1"/>
      <c r="H4254" s="1"/>
      <c r="I4254" s="1"/>
    </row>
    <row r="4255" spans="1:9">
      <c r="A4255" s="18">
        <v>6</v>
      </c>
      <c r="B4255" s="18">
        <v>27</v>
      </c>
      <c r="C4255" s="18">
        <v>4</v>
      </c>
      <c r="D4255" s="18">
        <v>0.489775925</v>
      </c>
      <c r="E4255" s="101">
        <f t="shared" si="66"/>
        <v>0.4501416262383876</v>
      </c>
      <c r="F4255" s="94"/>
      <c r="G4255" s="1"/>
      <c r="H4255" s="1"/>
      <c r="I4255" s="1"/>
    </row>
    <row r="4256" spans="1:9">
      <c r="A4256" s="18">
        <v>6</v>
      </c>
      <c r="B4256" s="18">
        <v>27</v>
      </c>
      <c r="C4256" s="18">
        <v>5</v>
      </c>
      <c r="D4256" s="18">
        <v>0.61584272399999995</v>
      </c>
      <c r="E4256" s="101">
        <f t="shared" si="66"/>
        <v>0.56600668007199106</v>
      </c>
      <c r="F4256" s="94"/>
      <c r="G4256" s="1"/>
      <c r="H4256" s="1"/>
      <c r="I4256" s="1"/>
    </row>
    <row r="4257" spans="1:9">
      <c r="A4257" s="18">
        <v>6</v>
      </c>
      <c r="B4257" s="18">
        <v>27</v>
      </c>
      <c r="C4257" s="18">
        <v>6</v>
      </c>
      <c r="D4257" s="18">
        <v>0.79062719999999997</v>
      </c>
      <c r="E4257" s="101">
        <f t="shared" si="66"/>
        <v>0.72664701425718903</v>
      </c>
      <c r="F4257" s="94"/>
      <c r="G4257" s="1"/>
      <c r="H4257" s="1"/>
      <c r="I4257" s="1"/>
    </row>
    <row r="4258" spans="1:9">
      <c r="A4258" s="18">
        <v>6</v>
      </c>
      <c r="B4258" s="18">
        <v>27</v>
      </c>
      <c r="C4258" s="18">
        <v>7</v>
      </c>
      <c r="D4258" s="18">
        <v>0.73375873899999999</v>
      </c>
      <c r="E4258" s="101">
        <f t="shared" si="66"/>
        <v>0.67438053848826607</v>
      </c>
      <c r="F4258" s="94"/>
      <c r="G4258" s="1"/>
      <c r="H4258" s="1"/>
      <c r="I4258" s="1"/>
    </row>
    <row r="4259" spans="1:9">
      <c r="A4259" s="18">
        <v>6</v>
      </c>
      <c r="B4259" s="18">
        <v>27</v>
      </c>
      <c r="C4259" s="18">
        <v>8</v>
      </c>
      <c r="D4259" s="18">
        <v>0.69099465000000004</v>
      </c>
      <c r="E4259" s="101">
        <f t="shared" si="66"/>
        <v>0.63507706197078895</v>
      </c>
      <c r="F4259" s="94"/>
      <c r="G4259" s="1"/>
      <c r="H4259" s="1"/>
      <c r="I4259" s="1"/>
    </row>
    <row r="4260" spans="1:9">
      <c r="A4260" s="18">
        <v>6</v>
      </c>
      <c r="B4260" s="18">
        <v>27</v>
      </c>
      <c r="C4260" s="18">
        <v>9</v>
      </c>
      <c r="D4260" s="18">
        <v>0.705302121</v>
      </c>
      <c r="E4260" s="101">
        <f t="shared" si="66"/>
        <v>0.64822672477485299</v>
      </c>
      <c r="F4260" s="94"/>
      <c r="G4260" s="1"/>
      <c r="H4260" s="1"/>
      <c r="I4260" s="1"/>
    </row>
    <row r="4261" spans="1:9">
      <c r="A4261" s="18">
        <v>6</v>
      </c>
      <c r="B4261" s="18">
        <v>27</v>
      </c>
      <c r="C4261" s="18">
        <v>10</v>
      </c>
      <c r="D4261" s="18">
        <v>0.71560412799999995</v>
      </c>
      <c r="E4261" s="101">
        <f t="shared" si="66"/>
        <v>0.65769505906363868</v>
      </c>
      <c r="F4261" s="94"/>
      <c r="G4261" s="1"/>
      <c r="H4261" s="1"/>
      <c r="I4261" s="1"/>
    </row>
    <row r="4262" spans="1:9">
      <c r="A4262" s="18">
        <v>6</v>
      </c>
      <c r="B4262" s="18">
        <v>27</v>
      </c>
      <c r="C4262" s="18">
        <v>11</v>
      </c>
      <c r="D4262" s="18">
        <v>0.70032091500000004</v>
      </c>
      <c r="E4262" s="101">
        <f t="shared" si="66"/>
        <v>0.64364861455134947</v>
      </c>
      <c r="F4262" s="94"/>
      <c r="G4262" s="1"/>
      <c r="H4262" s="1"/>
      <c r="I4262" s="1"/>
    </row>
    <row r="4263" spans="1:9">
      <c r="A4263" s="18">
        <v>6</v>
      </c>
      <c r="B4263" s="18">
        <v>27</v>
      </c>
      <c r="C4263" s="18">
        <v>12</v>
      </c>
      <c r="D4263" s="18">
        <v>0.678774078</v>
      </c>
      <c r="E4263" s="101">
        <f t="shared" si="66"/>
        <v>0.62384541935045534</v>
      </c>
      <c r="F4263" s="94"/>
      <c r="G4263" s="1"/>
      <c r="H4263" s="1"/>
      <c r="I4263" s="1"/>
    </row>
    <row r="4264" spans="1:9">
      <c r="A4264" s="18">
        <v>6</v>
      </c>
      <c r="B4264" s="18">
        <v>27</v>
      </c>
      <c r="C4264" s="18">
        <v>13</v>
      </c>
      <c r="D4264" s="18">
        <v>0.69847668500000004</v>
      </c>
      <c r="E4264" s="101">
        <f t="shared" si="66"/>
        <v>0.64195362578407267</v>
      </c>
      <c r="F4264" s="94"/>
      <c r="G4264" s="1"/>
      <c r="H4264" s="1"/>
      <c r="I4264" s="1"/>
    </row>
    <row r="4265" spans="1:9">
      <c r="A4265" s="18">
        <v>6</v>
      </c>
      <c r="B4265" s="18">
        <v>27</v>
      </c>
      <c r="C4265" s="18">
        <v>14</v>
      </c>
      <c r="D4265" s="18">
        <v>0.878760074</v>
      </c>
      <c r="E4265" s="101">
        <f t="shared" si="66"/>
        <v>0.80764788261841547</v>
      </c>
      <c r="F4265" s="94"/>
      <c r="G4265" s="1"/>
      <c r="H4265" s="1"/>
      <c r="I4265" s="1"/>
    </row>
    <row r="4266" spans="1:9">
      <c r="A4266" s="18">
        <v>6</v>
      </c>
      <c r="B4266" s="18">
        <v>27</v>
      </c>
      <c r="C4266" s="18">
        <v>15</v>
      </c>
      <c r="D4266" s="18">
        <v>1.1634683379999999</v>
      </c>
      <c r="E4266" s="101">
        <f t="shared" si="66"/>
        <v>1.0693166058421388</v>
      </c>
      <c r="F4266" s="94"/>
      <c r="G4266" s="1"/>
      <c r="H4266" s="1"/>
      <c r="I4266" s="1"/>
    </row>
    <row r="4267" spans="1:9">
      <c r="A4267" s="18">
        <v>6</v>
      </c>
      <c r="B4267" s="18">
        <v>27</v>
      </c>
      <c r="C4267" s="18">
        <v>16</v>
      </c>
      <c r="D4267" s="18">
        <v>1.5333455579999999</v>
      </c>
      <c r="E4267" s="101">
        <f t="shared" si="66"/>
        <v>1.4092621295412344</v>
      </c>
      <c r="F4267" s="94"/>
      <c r="G4267" s="1"/>
      <c r="H4267" s="1"/>
      <c r="I4267" s="1"/>
    </row>
    <row r="4268" spans="1:9">
      <c r="A4268" s="18">
        <v>6</v>
      </c>
      <c r="B4268" s="18">
        <v>27</v>
      </c>
      <c r="C4268" s="18">
        <v>17</v>
      </c>
      <c r="D4268" s="18">
        <v>1.559669483</v>
      </c>
      <c r="E4268" s="101">
        <f t="shared" si="66"/>
        <v>1.4334558348738868</v>
      </c>
      <c r="F4268" s="94"/>
      <c r="G4268" s="1"/>
      <c r="H4268" s="1"/>
      <c r="I4268" s="1"/>
    </row>
    <row r="4269" spans="1:9">
      <c r="A4269" s="18">
        <v>6</v>
      </c>
      <c r="B4269" s="18">
        <v>27</v>
      </c>
      <c r="C4269" s="18">
        <v>18</v>
      </c>
      <c r="D4269" s="18">
        <v>1.586649091</v>
      </c>
      <c r="E4269" s="101">
        <f t="shared" si="66"/>
        <v>1.4582521631548129</v>
      </c>
      <c r="F4269" s="94"/>
      <c r="G4269" s="1"/>
      <c r="H4269" s="1"/>
      <c r="I4269" s="1"/>
    </row>
    <row r="4270" spans="1:9">
      <c r="A4270" s="18">
        <v>6</v>
      </c>
      <c r="B4270" s="18">
        <v>27</v>
      </c>
      <c r="C4270" s="18">
        <v>19</v>
      </c>
      <c r="D4270" s="18">
        <v>1.7169702609999999</v>
      </c>
      <c r="E4270" s="101">
        <f t="shared" si="66"/>
        <v>1.5780273101204163</v>
      </c>
      <c r="F4270" s="94"/>
      <c r="G4270" s="1"/>
      <c r="H4270" s="1"/>
      <c r="I4270" s="1"/>
    </row>
    <row r="4271" spans="1:9">
      <c r="A4271" s="18">
        <v>6</v>
      </c>
      <c r="B4271" s="18">
        <v>27</v>
      </c>
      <c r="C4271" s="18">
        <v>20</v>
      </c>
      <c r="D4271" s="18">
        <v>1.811570066</v>
      </c>
      <c r="E4271" s="101">
        <f t="shared" si="66"/>
        <v>1.6649717838908134</v>
      </c>
      <c r="F4271" s="94"/>
      <c r="G4271" s="1"/>
      <c r="H4271" s="1"/>
      <c r="I4271" s="1"/>
    </row>
    <row r="4272" spans="1:9">
      <c r="A4272" s="18">
        <v>6</v>
      </c>
      <c r="B4272" s="18">
        <v>27</v>
      </c>
      <c r="C4272" s="18">
        <v>21</v>
      </c>
      <c r="D4272" s="18">
        <v>1.442553274</v>
      </c>
      <c r="E4272" s="101">
        <f t="shared" si="66"/>
        <v>1.3258170594928085</v>
      </c>
      <c r="F4272" s="94"/>
      <c r="G4272" s="1"/>
      <c r="H4272" s="1"/>
      <c r="I4272" s="1"/>
    </row>
    <row r="4273" spans="1:9">
      <c r="A4273" s="18">
        <v>6</v>
      </c>
      <c r="B4273" s="18">
        <v>27</v>
      </c>
      <c r="C4273" s="18">
        <v>22</v>
      </c>
      <c r="D4273" s="18">
        <v>1.0046122179999999</v>
      </c>
      <c r="E4273" s="101">
        <f t="shared" si="66"/>
        <v>0.92331565204940103</v>
      </c>
      <c r="F4273" s="94"/>
      <c r="G4273" s="1"/>
      <c r="H4273" s="1"/>
      <c r="I4273" s="1"/>
    </row>
    <row r="4274" spans="1:9">
      <c r="A4274" s="18">
        <v>6</v>
      </c>
      <c r="B4274" s="18">
        <v>27</v>
      </c>
      <c r="C4274" s="18">
        <v>23</v>
      </c>
      <c r="D4274" s="18">
        <v>0.62648183499999999</v>
      </c>
      <c r="E4274" s="101">
        <f t="shared" si="66"/>
        <v>0.57578483878257025</v>
      </c>
      <c r="F4274" s="94"/>
      <c r="G4274" s="1"/>
      <c r="H4274" s="1"/>
      <c r="I4274" s="1"/>
    </row>
    <row r="4275" spans="1:9">
      <c r="A4275" s="18">
        <v>6</v>
      </c>
      <c r="B4275" s="18">
        <v>28</v>
      </c>
      <c r="C4275" s="18">
        <v>0</v>
      </c>
      <c r="D4275" s="18">
        <v>0.51046334199999999</v>
      </c>
      <c r="E4275" s="101">
        <f t="shared" si="66"/>
        <v>0.46915494856747447</v>
      </c>
      <c r="F4275" s="94"/>
      <c r="G4275" s="1"/>
      <c r="H4275" s="1"/>
      <c r="I4275" s="1"/>
    </row>
    <row r="4276" spans="1:9">
      <c r="A4276" s="18">
        <v>6</v>
      </c>
      <c r="B4276" s="18">
        <v>28</v>
      </c>
      <c r="C4276" s="18">
        <v>1</v>
      </c>
      <c r="D4276" s="18">
        <v>0.45507432799999997</v>
      </c>
      <c r="E4276" s="101">
        <f t="shared" si="66"/>
        <v>0.41824819802088353</v>
      </c>
      <c r="F4276" s="94"/>
      <c r="G4276" s="1"/>
      <c r="H4276" s="1"/>
      <c r="I4276" s="1"/>
    </row>
    <row r="4277" spans="1:9">
      <c r="A4277" s="18">
        <v>6</v>
      </c>
      <c r="B4277" s="18">
        <v>28</v>
      </c>
      <c r="C4277" s="18">
        <v>2</v>
      </c>
      <c r="D4277" s="18">
        <v>0.44350366000000002</v>
      </c>
      <c r="E4277" s="101">
        <f t="shared" si="66"/>
        <v>0.407613867004747</v>
      </c>
      <c r="F4277" s="94"/>
      <c r="G4277" s="1"/>
      <c r="H4277" s="1"/>
      <c r="I4277" s="1"/>
    </row>
    <row r="4278" spans="1:9">
      <c r="A4278" s="18">
        <v>6</v>
      </c>
      <c r="B4278" s="18">
        <v>28</v>
      </c>
      <c r="C4278" s="18">
        <v>3</v>
      </c>
      <c r="D4278" s="18">
        <v>0.44204636800000002</v>
      </c>
      <c r="E4278" s="101">
        <f t="shared" si="66"/>
        <v>0.40627450392604081</v>
      </c>
      <c r="F4278" s="94"/>
      <c r="G4278" s="1"/>
      <c r="H4278" s="1"/>
      <c r="I4278" s="1"/>
    </row>
    <row r="4279" spans="1:9">
      <c r="A4279" s="18">
        <v>6</v>
      </c>
      <c r="B4279" s="18">
        <v>28</v>
      </c>
      <c r="C4279" s="18">
        <v>4</v>
      </c>
      <c r="D4279" s="18">
        <v>0.489775925</v>
      </c>
      <c r="E4279" s="101">
        <f t="shared" si="66"/>
        <v>0.4501416262383876</v>
      </c>
      <c r="F4279" s="94"/>
      <c r="G4279" s="1"/>
      <c r="H4279" s="1"/>
      <c r="I4279" s="1"/>
    </row>
    <row r="4280" spans="1:9">
      <c r="A4280" s="18">
        <v>6</v>
      </c>
      <c r="B4280" s="18">
        <v>28</v>
      </c>
      <c r="C4280" s="18">
        <v>5</v>
      </c>
      <c r="D4280" s="18">
        <v>0.61584272399999995</v>
      </c>
      <c r="E4280" s="101">
        <f t="shared" si="66"/>
        <v>0.56600668007199106</v>
      </c>
      <c r="F4280" s="94"/>
      <c r="G4280" s="1"/>
      <c r="H4280" s="1"/>
      <c r="I4280" s="1"/>
    </row>
    <row r="4281" spans="1:9">
      <c r="A4281" s="18">
        <v>6</v>
      </c>
      <c r="B4281" s="18">
        <v>28</v>
      </c>
      <c r="C4281" s="18">
        <v>6</v>
      </c>
      <c r="D4281" s="18">
        <v>0.79062719999999997</v>
      </c>
      <c r="E4281" s="101">
        <f t="shared" si="66"/>
        <v>0.72664701425718903</v>
      </c>
      <c r="F4281" s="94"/>
      <c r="G4281" s="1"/>
      <c r="H4281" s="1"/>
      <c r="I4281" s="1"/>
    </row>
    <row r="4282" spans="1:9">
      <c r="A4282" s="18">
        <v>6</v>
      </c>
      <c r="B4282" s="18">
        <v>28</v>
      </c>
      <c r="C4282" s="18">
        <v>7</v>
      </c>
      <c r="D4282" s="18">
        <v>0.73375873899999999</v>
      </c>
      <c r="E4282" s="101">
        <f t="shared" si="66"/>
        <v>0.67438053848826607</v>
      </c>
      <c r="F4282" s="94"/>
      <c r="G4282" s="1"/>
      <c r="H4282" s="1"/>
      <c r="I4282" s="1"/>
    </row>
    <row r="4283" spans="1:9">
      <c r="A4283" s="18">
        <v>6</v>
      </c>
      <c r="B4283" s="18">
        <v>28</v>
      </c>
      <c r="C4283" s="18">
        <v>8</v>
      </c>
      <c r="D4283" s="18">
        <v>0.69099465000000004</v>
      </c>
      <c r="E4283" s="101">
        <f t="shared" si="66"/>
        <v>0.63507706197078895</v>
      </c>
      <c r="F4283" s="94"/>
      <c r="G4283" s="1"/>
      <c r="H4283" s="1"/>
      <c r="I4283" s="1"/>
    </row>
    <row r="4284" spans="1:9">
      <c r="A4284" s="18">
        <v>6</v>
      </c>
      <c r="B4284" s="18">
        <v>28</v>
      </c>
      <c r="C4284" s="18">
        <v>9</v>
      </c>
      <c r="D4284" s="18">
        <v>0.705302121</v>
      </c>
      <c r="E4284" s="101">
        <f t="shared" si="66"/>
        <v>0.64822672477485299</v>
      </c>
      <c r="F4284" s="94"/>
      <c r="G4284" s="1"/>
      <c r="H4284" s="1"/>
      <c r="I4284" s="1"/>
    </row>
    <row r="4285" spans="1:9">
      <c r="A4285" s="18">
        <v>6</v>
      </c>
      <c r="B4285" s="18">
        <v>28</v>
      </c>
      <c r="C4285" s="18">
        <v>10</v>
      </c>
      <c r="D4285" s="18">
        <v>0.71560412799999995</v>
      </c>
      <c r="E4285" s="101">
        <f t="shared" si="66"/>
        <v>0.65769505906363868</v>
      </c>
      <c r="F4285" s="94"/>
      <c r="G4285" s="1"/>
      <c r="H4285" s="1"/>
      <c r="I4285" s="1"/>
    </row>
    <row r="4286" spans="1:9">
      <c r="A4286" s="18">
        <v>6</v>
      </c>
      <c r="B4286" s="18">
        <v>28</v>
      </c>
      <c r="C4286" s="18">
        <v>11</v>
      </c>
      <c r="D4286" s="18">
        <v>0.70032091500000004</v>
      </c>
      <c r="E4286" s="101">
        <f t="shared" si="66"/>
        <v>0.64364861455134947</v>
      </c>
      <c r="F4286" s="94"/>
      <c r="G4286" s="1"/>
      <c r="H4286" s="1"/>
      <c r="I4286" s="1"/>
    </row>
    <row r="4287" spans="1:9">
      <c r="A4287" s="18">
        <v>6</v>
      </c>
      <c r="B4287" s="18">
        <v>28</v>
      </c>
      <c r="C4287" s="18">
        <v>12</v>
      </c>
      <c r="D4287" s="18">
        <v>0.678774078</v>
      </c>
      <c r="E4287" s="101">
        <f t="shared" si="66"/>
        <v>0.62384541935045534</v>
      </c>
      <c r="F4287" s="94"/>
      <c r="G4287" s="1"/>
      <c r="H4287" s="1"/>
      <c r="I4287" s="1"/>
    </row>
    <row r="4288" spans="1:9">
      <c r="A4288" s="18">
        <v>6</v>
      </c>
      <c r="B4288" s="18">
        <v>28</v>
      </c>
      <c r="C4288" s="18">
        <v>13</v>
      </c>
      <c r="D4288" s="18">
        <v>0.67947140900000003</v>
      </c>
      <c r="E4288" s="101">
        <f t="shared" si="66"/>
        <v>0.62448632000388471</v>
      </c>
      <c r="F4288" s="94"/>
      <c r="G4288" s="1"/>
      <c r="H4288" s="1"/>
      <c r="I4288" s="1"/>
    </row>
    <row r="4289" spans="1:9">
      <c r="A4289" s="18">
        <v>6</v>
      </c>
      <c r="B4289" s="18">
        <v>28</v>
      </c>
      <c r="C4289" s="18">
        <v>14</v>
      </c>
      <c r="D4289" s="18">
        <v>0.86261829099999998</v>
      </c>
      <c r="E4289" s="101">
        <f t="shared" si="66"/>
        <v>0.7928123464494885</v>
      </c>
      <c r="F4289" s="94"/>
      <c r="G4289" s="1"/>
      <c r="H4289" s="1"/>
      <c r="I4289" s="1"/>
    </row>
    <row r="4290" spans="1:9">
      <c r="A4290" s="18">
        <v>6</v>
      </c>
      <c r="B4290" s="18">
        <v>28</v>
      </c>
      <c r="C4290" s="18">
        <v>15</v>
      </c>
      <c r="D4290" s="18">
        <v>1.1588584770000001</v>
      </c>
      <c r="E4290" s="101">
        <f t="shared" si="66"/>
        <v>1.0650797901446893</v>
      </c>
      <c r="F4290" s="94"/>
      <c r="G4290" s="1"/>
      <c r="H4290" s="1"/>
      <c r="I4290" s="1"/>
    </row>
    <row r="4291" spans="1:9">
      <c r="A4291" s="18">
        <v>6</v>
      </c>
      <c r="B4291" s="18">
        <v>28</v>
      </c>
      <c r="C4291" s="18">
        <v>16</v>
      </c>
      <c r="D4291" s="18">
        <v>1.5116922740000001</v>
      </c>
      <c r="E4291" s="101">
        <f t="shared" si="66"/>
        <v>1.3893611013860394</v>
      </c>
      <c r="F4291" s="94"/>
      <c r="G4291" s="1"/>
      <c r="H4291" s="1"/>
      <c r="I4291" s="1"/>
    </row>
    <row r="4292" spans="1:9">
      <c r="A4292" s="18">
        <v>6</v>
      </c>
      <c r="B4292" s="18">
        <v>28</v>
      </c>
      <c r="C4292" s="18">
        <v>17</v>
      </c>
      <c r="D4292" s="18">
        <v>1.573227685</v>
      </c>
      <c r="E4292" s="101">
        <f t="shared" ref="E4292:E4355" si="67">D4292/H$15</f>
        <v>1.4459168620204306</v>
      </c>
      <c r="F4292" s="94"/>
      <c r="G4292" s="1"/>
      <c r="H4292" s="1"/>
      <c r="I4292" s="1"/>
    </row>
    <row r="4293" spans="1:9">
      <c r="A4293" s="18">
        <v>6</v>
      </c>
      <c r="B4293" s="18">
        <v>28</v>
      </c>
      <c r="C4293" s="18">
        <v>18</v>
      </c>
      <c r="D4293" s="18">
        <v>1.5901232729999999</v>
      </c>
      <c r="E4293" s="101">
        <f t="shared" si="67"/>
        <v>1.4614452027786533</v>
      </c>
      <c r="F4293" s="94"/>
      <c r="G4293" s="1"/>
      <c r="H4293" s="1"/>
      <c r="I4293" s="1"/>
    </row>
    <row r="4294" spans="1:9">
      <c r="A4294" s="18">
        <v>6</v>
      </c>
      <c r="B4294" s="18">
        <v>28</v>
      </c>
      <c r="C4294" s="18">
        <v>19</v>
      </c>
      <c r="D4294" s="18">
        <v>1.718420466</v>
      </c>
      <c r="E4294" s="101">
        <f t="shared" si="67"/>
        <v>1.5793601597027618</v>
      </c>
      <c r="F4294" s="94"/>
      <c r="G4294" s="1"/>
      <c r="H4294" s="1"/>
      <c r="I4294" s="1"/>
    </row>
    <row r="4295" spans="1:9">
      <c r="A4295" s="18">
        <v>6</v>
      </c>
      <c r="B4295" s="18">
        <v>28</v>
      </c>
      <c r="C4295" s="18">
        <v>20</v>
      </c>
      <c r="D4295" s="18">
        <v>1.8184462029999999</v>
      </c>
      <c r="E4295" s="101">
        <f t="shared" si="67"/>
        <v>1.6712914809878439</v>
      </c>
      <c r="F4295" s="94"/>
      <c r="G4295" s="1"/>
      <c r="H4295" s="1"/>
      <c r="I4295" s="1"/>
    </row>
    <row r="4296" spans="1:9">
      <c r="A4296" s="18">
        <v>6</v>
      </c>
      <c r="B4296" s="18">
        <v>28</v>
      </c>
      <c r="C4296" s="18">
        <v>21</v>
      </c>
      <c r="D4296" s="18">
        <v>1.4652923040000001</v>
      </c>
      <c r="E4296" s="101">
        <f t="shared" si="67"/>
        <v>1.3467159714662453</v>
      </c>
      <c r="F4296" s="94"/>
      <c r="G4296" s="1"/>
      <c r="H4296" s="1"/>
      <c r="I4296" s="1"/>
    </row>
    <row r="4297" spans="1:9">
      <c r="A4297" s="18">
        <v>6</v>
      </c>
      <c r="B4297" s="18">
        <v>28</v>
      </c>
      <c r="C4297" s="18">
        <v>22</v>
      </c>
      <c r="D4297" s="18">
        <v>1.0393682449999999</v>
      </c>
      <c r="E4297" s="101">
        <f t="shared" si="67"/>
        <v>0.955259105610058</v>
      </c>
      <c r="F4297" s="94"/>
      <c r="G4297" s="1"/>
      <c r="H4297" s="1"/>
      <c r="I4297" s="1"/>
    </row>
    <row r="4298" spans="1:9">
      <c r="A4298" s="18">
        <v>6</v>
      </c>
      <c r="B4298" s="18">
        <v>28</v>
      </c>
      <c r="C4298" s="18">
        <v>23</v>
      </c>
      <c r="D4298" s="18">
        <v>0.62648183499999999</v>
      </c>
      <c r="E4298" s="101">
        <f t="shared" si="67"/>
        <v>0.57578483878257025</v>
      </c>
      <c r="F4298" s="94"/>
      <c r="G4298" s="1"/>
      <c r="H4298" s="1"/>
      <c r="I4298" s="1"/>
    </row>
    <row r="4299" spans="1:9">
      <c r="A4299" s="18">
        <v>6</v>
      </c>
      <c r="B4299" s="18">
        <v>29</v>
      </c>
      <c r="C4299" s="18">
        <v>0</v>
      </c>
      <c r="D4299" s="18">
        <v>0.51046334199999999</v>
      </c>
      <c r="E4299" s="101">
        <f t="shared" si="67"/>
        <v>0.46915494856747447</v>
      </c>
      <c r="F4299" s="94"/>
      <c r="G4299" s="1"/>
      <c r="H4299" s="1"/>
      <c r="I4299" s="1"/>
    </row>
    <row r="4300" spans="1:9">
      <c r="A4300" s="18">
        <v>6</v>
      </c>
      <c r="B4300" s="18">
        <v>29</v>
      </c>
      <c r="C4300" s="18">
        <v>1</v>
      </c>
      <c r="D4300" s="18">
        <v>0.45507432799999997</v>
      </c>
      <c r="E4300" s="101">
        <f t="shared" si="67"/>
        <v>0.41824819802088353</v>
      </c>
      <c r="F4300" s="94"/>
      <c r="G4300" s="1"/>
      <c r="H4300" s="1"/>
      <c r="I4300" s="1"/>
    </row>
    <row r="4301" spans="1:9">
      <c r="A4301" s="18">
        <v>6</v>
      </c>
      <c r="B4301" s="18">
        <v>29</v>
      </c>
      <c r="C4301" s="18">
        <v>2</v>
      </c>
      <c r="D4301" s="18">
        <v>0.44350366000000002</v>
      </c>
      <c r="E4301" s="101">
        <f t="shared" si="67"/>
        <v>0.407613867004747</v>
      </c>
      <c r="F4301" s="94"/>
      <c r="G4301" s="1"/>
      <c r="H4301" s="1"/>
      <c r="I4301" s="1"/>
    </row>
    <row r="4302" spans="1:9">
      <c r="A4302" s="18">
        <v>6</v>
      </c>
      <c r="B4302" s="18">
        <v>29</v>
      </c>
      <c r="C4302" s="18">
        <v>3</v>
      </c>
      <c r="D4302" s="18">
        <v>0.44204636800000002</v>
      </c>
      <c r="E4302" s="101">
        <f t="shared" si="67"/>
        <v>0.40627450392604081</v>
      </c>
      <c r="F4302" s="94"/>
      <c r="G4302" s="1"/>
      <c r="H4302" s="1"/>
      <c r="I4302" s="1"/>
    </row>
    <row r="4303" spans="1:9">
      <c r="A4303" s="18">
        <v>6</v>
      </c>
      <c r="B4303" s="18">
        <v>29</v>
      </c>
      <c r="C4303" s="18">
        <v>4</v>
      </c>
      <c r="D4303" s="18">
        <v>0.489775925</v>
      </c>
      <c r="E4303" s="101">
        <f t="shared" si="67"/>
        <v>0.4501416262383876</v>
      </c>
      <c r="F4303" s="94"/>
      <c r="G4303" s="1"/>
      <c r="H4303" s="1"/>
      <c r="I4303" s="1"/>
    </row>
    <row r="4304" spans="1:9">
      <c r="A4304" s="18">
        <v>6</v>
      </c>
      <c r="B4304" s="18">
        <v>29</v>
      </c>
      <c r="C4304" s="18">
        <v>5</v>
      </c>
      <c r="D4304" s="18">
        <v>0.61584272399999995</v>
      </c>
      <c r="E4304" s="101">
        <f t="shared" si="67"/>
        <v>0.56600668007199106</v>
      </c>
      <c r="F4304" s="94"/>
      <c r="G4304" s="1"/>
      <c r="H4304" s="1"/>
      <c r="I4304" s="1"/>
    </row>
    <row r="4305" spans="1:9">
      <c r="A4305" s="18">
        <v>6</v>
      </c>
      <c r="B4305" s="18">
        <v>29</v>
      </c>
      <c r="C4305" s="18">
        <v>6</v>
      </c>
      <c r="D4305" s="18">
        <v>0.79062719999999997</v>
      </c>
      <c r="E4305" s="101">
        <f t="shared" si="67"/>
        <v>0.72664701425718903</v>
      </c>
      <c r="F4305" s="94"/>
      <c r="G4305" s="1"/>
      <c r="H4305" s="1"/>
      <c r="I4305" s="1"/>
    </row>
    <row r="4306" spans="1:9">
      <c r="A4306" s="18">
        <v>6</v>
      </c>
      <c r="B4306" s="18">
        <v>29</v>
      </c>
      <c r="C4306" s="18">
        <v>7</v>
      </c>
      <c r="D4306" s="18">
        <v>0.73375873899999999</v>
      </c>
      <c r="E4306" s="101">
        <f t="shared" si="67"/>
        <v>0.67438053848826607</v>
      </c>
      <c r="F4306" s="94"/>
      <c r="G4306" s="1"/>
      <c r="H4306" s="1"/>
      <c r="I4306" s="1"/>
    </row>
    <row r="4307" spans="1:9">
      <c r="A4307" s="18">
        <v>6</v>
      </c>
      <c r="B4307" s="18">
        <v>29</v>
      </c>
      <c r="C4307" s="18">
        <v>8</v>
      </c>
      <c r="D4307" s="18">
        <v>0.69099465000000004</v>
      </c>
      <c r="E4307" s="101">
        <f t="shared" si="67"/>
        <v>0.63507706197078895</v>
      </c>
      <c r="F4307" s="94"/>
      <c r="G4307" s="1"/>
      <c r="H4307" s="1"/>
      <c r="I4307" s="1"/>
    </row>
    <row r="4308" spans="1:9">
      <c r="A4308" s="18">
        <v>6</v>
      </c>
      <c r="B4308" s="18">
        <v>29</v>
      </c>
      <c r="C4308" s="18">
        <v>9</v>
      </c>
      <c r="D4308" s="18">
        <v>0.705302121</v>
      </c>
      <c r="E4308" s="101">
        <f t="shared" si="67"/>
        <v>0.64822672477485299</v>
      </c>
      <c r="F4308" s="94"/>
      <c r="G4308" s="1"/>
      <c r="H4308" s="1"/>
      <c r="I4308" s="1"/>
    </row>
    <row r="4309" spans="1:9">
      <c r="A4309" s="18">
        <v>6</v>
      </c>
      <c r="B4309" s="18">
        <v>29</v>
      </c>
      <c r="C4309" s="18">
        <v>10</v>
      </c>
      <c r="D4309" s="18">
        <v>0.71560412799999995</v>
      </c>
      <c r="E4309" s="101">
        <f t="shared" si="67"/>
        <v>0.65769505906363868</v>
      </c>
      <c r="F4309" s="94"/>
      <c r="G4309" s="1"/>
      <c r="H4309" s="1"/>
      <c r="I4309" s="1"/>
    </row>
    <row r="4310" spans="1:9">
      <c r="A4310" s="18">
        <v>6</v>
      </c>
      <c r="B4310" s="18">
        <v>29</v>
      </c>
      <c r="C4310" s="18">
        <v>11</v>
      </c>
      <c r="D4310" s="18">
        <v>0.70032091500000004</v>
      </c>
      <c r="E4310" s="101">
        <f t="shared" si="67"/>
        <v>0.64364861455134947</v>
      </c>
      <c r="F4310" s="94"/>
      <c r="G4310" s="1"/>
      <c r="H4310" s="1"/>
      <c r="I4310" s="1"/>
    </row>
    <row r="4311" spans="1:9">
      <c r="A4311" s="18">
        <v>6</v>
      </c>
      <c r="B4311" s="18">
        <v>29</v>
      </c>
      <c r="C4311" s="18">
        <v>12</v>
      </c>
      <c r="D4311" s="18">
        <v>0.73311541899999999</v>
      </c>
      <c r="E4311" s="101">
        <f t="shared" si="67"/>
        <v>0.67378927808486488</v>
      </c>
      <c r="F4311" s="94"/>
      <c r="G4311" s="1"/>
      <c r="H4311" s="1"/>
      <c r="I4311" s="1"/>
    </row>
    <row r="4312" spans="1:9">
      <c r="A4312" s="18">
        <v>6</v>
      </c>
      <c r="B4312" s="18">
        <v>29</v>
      </c>
      <c r="C4312" s="18">
        <v>13</v>
      </c>
      <c r="D4312" s="18">
        <v>0.90221097100000003</v>
      </c>
      <c r="E4312" s="101">
        <f t="shared" si="67"/>
        <v>0.82920105494375773</v>
      </c>
      <c r="F4312" s="94"/>
      <c r="G4312" s="1"/>
      <c r="H4312" s="1"/>
      <c r="I4312" s="1"/>
    </row>
    <row r="4313" spans="1:9">
      <c r="A4313" s="18">
        <v>6</v>
      </c>
      <c r="B4313" s="18">
        <v>29</v>
      </c>
      <c r="C4313" s="18">
        <v>14</v>
      </c>
      <c r="D4313" s="18">
        <v>1.1082663740000001</v>
      </c>
      <c r="E4313" s="101">
        <f t="shared" si="67"/>
        <v>1.018581768586688</v>
      </c>
      <c r="F4313" s="94"/>
      <c r="G4313" s="1"/>
      <c r="H4313" s="1"/>
      <c r="I4313" s="1"/>
    </row>
    <row r="4314" spans="1:9">
      <c r="A4314" s="18">
        <v>6</v>
      </c>
      <c r="B4314" s="18">
        <v>29</v>
      </c>
      <c r="C4314" s="18">
        <v>15</v>
      </c>
      <c r="D4314" s="18">
        <v>1.38873929</v>
      </c>
      <c r="E4314" s="101">
        <f t="shared" si="67"/>
        <v>1.2763578822739068</v>
      </c>
      <c r="F4314" s="94"/>
      <c r="G4314" s="1"/>
      <c r="H4314" s="1"/>
      <c r="I4314" s="1"/>
    </row>
    <row r="4315" spans="1:9">
      <c r="A4315" s="18">
        <v>6</v>
      </c>
      <c r="B4315" s="18">
        <v>29</v>
      </c>
      <c r="C4315" s="18">
        <v>16</v>
      </c>
      <c r="D4315" s="18">
        <v>1.7929924370000001</v>
      </c>
      <c r="E4315" s="101">
        <f t="shared" si="67"/>
        <v>1.6478975184913587</v>
      </c>
      <c r="F4315" s="94"/>
      <c r="G4315" s="1"/>
      <c r="H4315" s="1"/>
      <c r="I4315" s="1"/>
    </row>
    <row r="4316" spans="1:9">
      <c r="A4316" s="18">
        <v>6</v>
      </c>
      <c r="B4316" s="18">
        <v>29</v>
      </c>
      <c r="C4316" s="18">
        <v>17</v>
      </c>
      <c r="D4316" s="18">
        <v>1.810633122</v>
      </c>
      <c r="E4316" s="101">
        <f t="shared" si="67"/>
        <v>1.6641106605192342</v>
      </c>
      <c r="F4316" s="94"/>
      <c r="G4316" s="1"/>
      <c r="H4316" s="1"/>
      <c r="I4316" s="1"/>
    </row>
    <row r="4317" spans="1:9">
      <c r="A4317" s="18">
        <v>6</v>
      </c>
      <c r="B4317" s="18">
        <v>29</v>
      </c>
      <c r="C4317" s="18">
        <v>18</v>
      </c>
      <c r="D4317" s="18">
        <v>1.820208101</v>
      </c>
      <c r="E4317" s="101">
        <f t="shared" si="67"/>
        <v>1.6729108003347188</v>
      </c>
      <c r="F4317" s="94"/>
      <c r="G4317" s="1"/>
      <c r="H4317" s="1"/>
      <c r="I4317" s="1"/>
    </row>
    <row r="4318" spans="1:9">
      <c r="A4318" s="18">
        <v>6</v>
      </c>
      <c r="B4318" s="18">
        <v>29</v>
      </c>
      <c r="C4318" s="18">
        <v>19</v>
      </c>
      <c r="D4318" s="18">
        <v>1.886743141</v>
      </c>
      <c r="E4318" s="101">
        <f t="shared" si="67"/>
        <v>1.7340616033421068</v>
      </c>
      <c r="F4318" s="94"/>
      <c r="G4318" s="1"/>
      <c r="H4318" s="1"/>
      <c r="I4318" s="1"/>
    </row>
    <row r="4319" spans="1:9">
      <c r="A4319" s="18">
        <v>6</v>
      </c>
      <c r="B4319" s="18">
        <v>29</v>
      </c>
      <c r="C4319" s="18">
        <v>20</v>
      </c>
      <c r="D4319" s="18">
        <v>1.920507518</v>
      </c>
      <c r="E4319" s="101">
        <f t="shared" si="67"/>
        <v>1.7650936545228708</v>
      </c>
      <c r="F4319" s="94"/>
      <c r="G4319" s="1"/>
      <c r="H4319" s="1"/>
      <c r="I4319" s="1"/>
    </row>
    <row r="4320" spans="1:9">
      <c r="A4320" s="18">
        <v>6</v>
      </c>
      <c r="B4320" s="18">
        <v>29</v>
      </c>
      <c r="C4320" s="18">
        <v>21</v>
      </c>
      <c r="D4320" s="18">
        <v>1.5114498489999999</v>
      </c>
      <c r="E4320" s="101">
        <f t="shared" si="67"/>
        <v>1.3891382942242931</v>
      </c>
      <c r="F4320" s="94"/>
      <c r="G4320" s="1"/>
      <c r="H4320" s="1"/>
      <c r="I4320" s="1"/>
    </row>
    <row r="4321" spans="1:9">
      <c r="A4321" s="18">
        <v>6</v>
      </c>
      <c r="B4321" s="18">
        <v>29</v>
      </c>
      <c r="C4321" s="18">
        <v>22</v>
      </c>
      <c r="D4321" s="18">
        <v>1.0512640470000001</v>
      </c>
      <c r="E4321" s="101">
        <f t="shared" si="67"/>
        <v>0.96619225970024714</v>
      </c>
      <c r="F4321" s="94"/>
      <c r="G4321" s="1"/>
      <c r="H4321" s="1"/>
      <c r="I4321" s="1"/>
    </row>
    <row r="4322" spans="1:9">
      <c r="A4322" s="18">
        <v>6</v>
      </c>
      <c r="B4322" s="18">
        <v>29</v>
      </c>
      <c r="C4322" s="18">
        <v>23</v>
      </c>
      <c r="D4322" s="18">
        <v>0.62648183499999999</v>
      </c>
      <c r="E4322" s="101">
        <f t="shared" si="67"/>
        <v>0.57578483878257025</v>
      </c>
      <c r="F4322" s="94"/>
      <c r="G4322" s="1"/>
      <c r="H4322" s="1"/>
      <c r="I4322" s="1"/>
    </row>
    <row r="4323" spans="1:9">
      <c r="A4323" s="18">
        <v>6</v>
      </c>
      <c r="B4323" s="18">
        <v>30</v>
      </c>
      <c r="C4323" s="18">
        <v>0</v>
      </c>
      <c r="D4323" s="18">
        <v>0.51046334199999999</v>
      </c>
      <c r="E4323" s="101">
        <f t="shared" si="67"/>
        <v>0.46915494856747447</v>
      </c>
      <c r="F4323" s="94"/>
      <c r="G4323" s="1"/>
      <c r="H4323" s="1"/>
      <c r="I4323" s="1"/>
    </row>
    <row r="4324" spans="1:9">
      <c r="A4324" s="18">
        <v>6</v>
      </c>
      <c r="B4324" s="18">
        <v>30</v>
      </c>
      <c r="C4324" s="18">
        <v>1</v>
      </c>
      <c r="D4324" s="18">
        <v>0.45507432799999997</v>
      </c>
      <c r="E4324" s="101">
        <f t="shared" si="67"/>
        <v>0.41824819802088353</v>
      </c>
      <c r="F4324" s="94"/>
      <c r="G4324" s="1"/>
      <c r="H4324" s="1"/>
      <c r="I4324" s="1"/>
    </row>
    <row r="4325" spans="1:9">
      <c r="A4325" s="18">
        <v>6</v>
      </c>
      <c r="B4325" s="18">
        <v>30</v>
      </c>
      <c r="C4325" s="18">
        <v>2</v>
      </c>
      <c r="D4325" s="18">
        <v>0.44350366000000002</v>
      </c>
      <c r="E4325" s="101">
        <f t="shared" si="67"/>
        <v>0.407613867004747</v>
      </c>
      <c r="F4325" s="94"/>
      <c r="G4325" s="1"/>
      <c r="H4325" s="1"/>
      <c r="I4325" s="1"/>
    </row>
    <row r="4326" spans="1:9">
      <c r="A4326" s="18">
        <v>6</v>
      </c>
      <c r="B4326" s="18">
        <v>30</v>
      </c>
      <c r="C4326" s="18">
        <v>3</v>
      </c>
      <c r="D4326" s="18">
        <v>0.44204636800000002</v>
      </c>
      <c r="E4326" s="101">
        <f t="shared" si="67"/>
        <v>0.40627450392604081</v>
      </c>
      <c r="F4326" s="94"/>
      <c r="G4326" s="1"/>
      <c r="H4326" s="1"/>
      <c r="I4326" s="1"/>
    </row>
    <row r="4327" spans="1:9">
      <c r="A4327" s="18">
        <v>6</v>
      </c>
      <c r="B4327" s="18">
        <v>30</v>
      </c>
      <c r="C4327" s="18">
        <v>4</v>
      </c>
      <c r="D4327" s="18">
        <v>0.489775925</v>
      </c>
      <c r="E4327" s="101">
        <f t="shared" si="67"/>
        <v>0.4501416262383876</v>
      </c>
      <c r="F4327" s="94"/>
      <c r="G4327" s="1"/>
      <c r="H4327" s="1"/>
      <c r="I4327" s="1"/>
    </row>
    <row r="4328" spans="1:9">
      <c r="A4328" s="18">
        <v>6</v>
      </c>
      <c r="B4328" s="18">
        <v>30</v>
      </c>
      <c r="C4328" s="18">
        <v>5</v>
      </c>
      <c r="D4328" s="18">
        <v>0.61584272399999995</v>
      </c>
      <c r="E4328" s="101">
        <f t="shared" si="67"/>
        <v>0.56600668007199106</v>
      </c>
      <c r="F4328" s="94"/>
      <c r="G4328" s="1"/>
      <c r="H4328" s="1"/>
      <c r="I4328" s="1"/>
    </row>
    <row r="4329" spans="1:9">
      <c r="A4329" s="18">
        <v>6</v>
      </c>
      <c r="B4329" s="18">
        <v>30</v>
      </c>
      <c r="C4329" s="18">
        <v>6</v>
      </c>
      <c r="D4329" s="18">
        <v>0.79062719999999997</v>
      </c>
      <c r="E4329" s="101">
        <f t="shared" si="67"/>
        <v>0.72664701425718903</v>
      </c>
      <c r="F4329" s="94"/>
      <c r="G4329" s="1"/>
      <c r="H4329" s="1"/>
      <c r="I4329" s="1"/>
    </row>
    <row r="4330" spans="1:9">
      <c r="A4330" s="18">
        <v>6</v>
      </c>
      <c r="B4330" s="18">
        <v>30</v>
      </c>
      <c r="C4330" s="18">
        <v>7</v>
      </c>
      <c r="D4330" s="18">
        <v>0.73375873899999999</v>
      </c>
      <c r="E4330" s="101">
        <f t="shared" si="67"/>
        <v>0.67438053848826607</v>
      </c>
      <c r="F4330" s="94"/>
      <c r="G4330" s="1"/>
      <c r="H4330" s="1"/>
      <c r="I4330" s="1"/>
    </row>
    <row r="4331" spans="1:9">
      <c r="A4331" s="18">
        <v>6</v>
      </c>
      <c r="B4331" s="18">
        <v>30</v>
      </c>
      <c r="C4331" s="18">
        <v>8</v>
      </c>
      <c r="D4331" s="18">
        <v>0.69099465000000004</v>
      </c>
      <c r="E4331" s="101">
        <f t="shared" si="67"/>
        <v>0.63507706197078895</v>
      </c>
      <c r="F4331" s="94"/>
      <c r="G4331" s="1"/>
      <c r="H4331" s="1"/>
      <c r="I4331" s="1"/>
    </row>
    <row r="4332" spans="1:9">
      <c r="A4332" s="18">
        <v>6</v>
      </c>
      <c r="B4332" s="18">
        <v>30</v>
      </c>
      <c r="C4332" s="18">
        <v>9</v>
      </c>
      <c r="D4332" s="18">
        <v>0.705302121</v>
      </c>
      <c r="E4332" s="101">
        <f t="shared" si="67"/>
        <v>0.64822672477485299</v>
      </c>
      <c r="F4332" s="94"/>
      <c r="G4332" s="1"/>
      <c r="H4332" s="1"/>
      <c r="I4332" s="1"/>
    </row>
    <row r="4333" spans="1:9">
      <c r="A4333" s="18">
        <v>6</v>
      </c>
      <c r="B4333" s="18">
        <v>30</v>
      </c>
      <c r="C4333" s="18">
        <v>10</v>
      </c>
      <c r="D4333" s="18">
        <v>0.71560412799999995</v>
      </c>
      <c r="E4333" s="101">
        <f t="shared" si="67"/>
        <v>0.65769505906363868</v>
      </c>
      <c r="F4333" s="94"/>
      <c r="G4333" s="1"/>
      <c r="H4333" s="1"/>
      <c r="I4333" s="1"/>
    </row>
    <row r="4334" spans="1:9">
      <c r="A4334" s="18">
        <v>6</v>
      </c>
      <c r="B4334" s="18">
        <v>30</v>
      </c>
      <c r="C4334" s="18">
        <v>11</v>
      </c>
      <c r="D4334" s="18">
        <v>0.70032091500000004</v>
      </c>
      <c r="E4334" s="101">
        <f t="shared" si="67"/>
        <v>0.64364861455134947</v>
      </c>
      <c r="F4334" s="94"/>
      <c r="G4334" s="1"/>
      <c r="H4334" s="1"/>
      <c r="I4334" s="1"/>
    </row>
    <row r="4335" spans="1:9">
      <c r="A4335" s="18">
        <v>6</v>
      </c>
      <c r="B4335" s="18">
        <v>30</v>
      </c>
      <c r="C4335" s="18">
        <v>12</v>
      </c>
      <c r="D4335" s="18">
        <v>0.678774078</v>
      </c>
      <c r="E4335" s="101">
        <f t="shared" si="67"/>
        <v>0.62384541935045534</v>
      </c>
      <c r="F4335" s="94"/>
      <c r="G4335" s="1"/>
      <c r="H4335" s="1"/>
      <c r="I4335" s="1"/>
    </row>
    <row r="4336" spans="1:9">
      <c r="A4336" s="18">
        <v>6</v>
      </c>
      <c r="B4336" s="18">
        <v>30</v>
      </c>
      <c r="C4336" s="18">
        <v>13</v>
      </c>
      <c r="D4336" s="18">
        <v>0.66987937900000005</v>
      </c>
      <c r="E4336" s="101">
        <f t="shared" si="67"/>
        <v>0.61567050901209819</v>
      </c>
      <c r="F4336" s="94"/>
      <c r="G4336" s="1"/>
      <c r="H4336" s="1"/>
      <c r="I4336" s="1"/>
    </row>
    <row r="4337" spans="1:9">
      <c r="A4337" s="18">
        <v>6</v>
      </c>
      <c r="B4337" s="18">
        <v>30</v>
      </c>
      <c r="C4337" s="18">
        <v>14</v>
      </c>
      <c r="D4337" s="18">
        <v>0.69727391800000005</v>
      </c>
      <c r="E4337" s="101">
        <f t="shared" si="67"/>
        <v>0.64084819069482057</v>
      </c>
      <c r="F4337" s="94"/>
      <c r="G4337" s="1"/>
      <c r="H4337" s="1"/>
      <c r="I4337" s="1"/>
    </row>
    <row r="4338" spans="1:9">
      <c r="A4338" s="18">
        <v>6</v>
      </c>
      <c r="B4338" s="18">
        <v>30</v>
      </c>
      <c r="C4338" s="18">
        <v>15</v>
      </c>
      <c r="D4338" s="18">
        <v>0.80191370200000001</v>
      </c>
      <c r="E4338" s="101">
        <f t="shared" si="67"/>
        <v>0.73702017493229321</v>
      </c>
      <c r="F4338" s="94"/>
      <c r="G4338" s="1"/>
      <c r="H4338" s="1"/>
      <c r="I4338" s="1"/>
    </row>
    <row r="4339" spans="1:9">
      <c r="A4339" s="18">
        <v>6</v>
      </c>
      <c r="B4339" s="18">
        <v>30</v>
      </c>
      <c r="C4339" s="18">
        <v>16</v>
      </c>
      <c r="D4339" s="18">
        <v>1.1019931629999999</v>
      </c>
      <c r="E4339" s="101">
        <f t="shared" si="67"/>
        <v>1.012816206710047</v>
      </c>
      <c r="F4339" s="94"/>
      <c r="G4339" s="1"/>
      <c r="H4339" s="1"/>
      <c r="I4339" s="1"/>
    </row>
    <row r="4340" spans="1:9">
      <c r="A4340" s="18">
        <v>6</v>
      </c>
      <c r="B4340" s="18">
        <v>30</v>
      </c>
      <c r="C4340" s="18">
        <v>17</v>
      </c>
      <c r="D4340" s="18">
        <v>1.251518117</v>
      </c>
      <c r="E4340" s="101">
        <f t="shared" si="67"/>
        <v>1.1502411035274644</v>
      </c>
      <c r="F4340" s="94"/>
      <c r="G4340" s="1"/>
      <c r="H4340" s="1"/>
      <c r="I4340" s="1"/>
    </row>
    <row r="4341" spans="1:9">
      <c r="A4341" s="18">
        <v>6</v>
      </c>
      <c r="B4341" s="18">
        <v>30</v>
      </c>
      <c r="C4341" s="18">
        <v>18</v>
      </c>
      <c r="D4341" s="18">
        <v>1.327380805</v>
      </c>
      <c r="E4341" s="101">
        <f t="shared" si="67"/>
        <v>1.2199647301984475</v>
      </c>
      <c r="F4341" s="94"/>
      <c r="G4341" s="1"/>
      <c r="H4341" s="1"/>
      <c r="I4341" s="1"/>
    </row>
    <row r="4342" spans="1:9">
      <c r="A4342" s="18">
        <v>6</v>
      </c>
      <c r="B4342" s="18">
        <v>30</v>
      </c>
      <c r="C4342" s="18">
        <v>19</v>
      </c>
      <c r="D4342" s="18">
        <v>1.5053321420000001</v>
      </c>
      <c r="E4342" s="101">
        <f t="shared" si="67"/>
        <v>1.3835156524461578</v>
      </c>
      <c r="F4342" s="94"/>
      <c r="G4342" s="1"/>
      <c r="H4342" s="1"/>
      <c r="I4342" s="1"/>
    </row>
    <row r="4343" spans="1:9">
      <c r="A4343" s="18">
        <v>6</v>
      </c>
      <c r="B4343" s="18">
        <v>30</v>
      </c>
      <c r="C4343" s="18">
        <v>20</v>
      </c>
      <c r="D4343" s="18">
        <v>1.6440518070000001</v>
      </c>
      <c r="E4343" s="101">
        <f t="shared" si="67"/>
        <v>1.511009660230114</v>
      </c>
      <c r="F4343" s="94"/>
      <c r="G4343" s="1"/>
      <c r="H4343" s="1"/>
      <c r="I4343" s="1"/>
    </row>
    <row r="4344" spans="1:9">
      <c r="A4344" s="18">
        <v>6</v>
      </c>
      <c r="B4344" s="18">
        <v>30</v>
      </c>
      <c r="C4344" s="18">
        <v>21</v>
      </c>
      <c r="D4344" s="18">
        <v>1.3187488409999999</v>
      </c>
      <c r="E4344" s="101">
        <f t="shared" si="67"/>
        <v>1.2120312934690058</v>
      </c>
      <c r="F4344" s="94"/>
      <c r="G4344" s="1"/>
      <c r="H4344" s="1"/>
      <c r="I4344" s="1"/>
    </row>
    <row r="4345" spans="1:9">
      <c r="A4345" s="18">
        <v>6</v>
      </c>
      <c r="B4345" s="18">
        <v>30</v>
      </c>
      <c r="C4345" s="18">
        <v>22</v>
      </c>
      <c r="D4345" s="18">
        <v>0.92691849599999998</v>
      </c>
      <c r="E4345" s="101">
        <f t="shared" si="67"/>
        <v>0.85190916474687961</v>
      </c>
      <c r="F4345" s="94"/>
      <c r="G4345" s="1"/>
      <c r="H4345" s="1"/>
      <c r="I4345" s="1"/>
    </row>
    <row r="4346" spans="1:9">
      <c r="A4346" s="18">
        <v>6</v>
      </c>
      <c r="B4346" s="18">
        <v>30</v>
      </c>
      <c r="C4346" s="18">
        <v>23</v>
      </c>
      <c r="D4346" s="18">
        <v>0.62648183499999999</v>
      </c>
      <c r="E4346" s="101">
        <f t="shared" si="67"/>
        <v>0.57578483878257025</v>
      </c>
      <c r="F4346" s="94"/>
      <c r="G4346" s="1"/>
      <c r="H4346" s="1"/>
      <c r="I4346" s="1"/>
    </row>
    <row r="4347" spans="1:9">
      <c r="A4347" s="18">
        <v>7</v>
      </c>
      <c r="B4347" s="18">
        <v>1</v>
      </c>
      <c r="C4347" s="18">
        <v>0</v>
      </c>
      <c r="D4347" s="18">
        <v>0.51554736899999998</v>
      </c>
      <c r="E4347" s="101">
        <f t="shared" si="67"/>
        <v>0.47382755917327313</v>
      </c>
      <c r="F4347" s="94"/>
      <c r="G4347" s="1"/>
      <c r="H4347" s="1"/>
      <c r="I4347" s="1"/>
    </row>
    <row r="4348" spans="1:9">
      <c r="A4348" s="18">
        <v>7</v>
      </c>
      <c r="B4348" s="18">
        <v>1</v>
      </c>
      <c r="C4348" s="18">
        <v>1</v>
      </c>
      <c r="D4348" s="18">
        <v>0.45798054199999999</v>
      </c>
      <c r="E4348" s="101">
        <f t="shared" si="67"/>
        <v>0.42091923150656735</v>
      </c>
      <c r="F4348" s="94"/>
      <c r="G4348" s="1"/>
      <c r="H4348" s="1"/>
      <c r="I4348" s="1"/>
    </row>
    <row r="4349" spans="1:9">
      <c r="A4349" s="18">
        <v>7</v>
      </c>
      <c r="B4349" s="18">
        <v>1</v>
      </c>
      <c r="C4349" s="18">
        <v>2</v>
      </c>
      <c r="D4349" s="18">
        <v>0.445182403</v>
      </c>
      <c r="E4349" s="101">
        <f t="shared" si="67"/>
        <v>0.40915676053112093</v>
      </c>
      <c r="F4349" s="94"/>
      <c r="G4349" s="1"/>
      <c r="H4349" s="1"/>
      <c r="I4349" s="1"/>
    </row>
    <row r="4350" spans="1:9">
      <c r="A4350" s="18">
        <v>7</v>
      </c>
      <c r="B4350" s="18">
        <v>1</v>
      </c>
      <c r="C4350" s="18">
        <v>3</v>
      </c>
      <c r="D4350" s="18">
        <v>0.445111918</v>
      </c>
      <c r="E4350" s="101">
        <f t="shared" si="67"/>
        <v>0.40909197941202974</v>
      </c>
      <c r="F4350" s="94"/>
      <c r="G4350" s="1"/>
      <c r="H4350" s="1"/>
      <c r="I4350" s="1"/>
    </row>
    <row r="4351" spans="1:9">
      <c r="A4351" s="18">
        <v>7</v>
      </c>
      <c r="B4351" s="18">
        <v>1</v>
      </c>
      <c r="C4351" s="18">
        <v>4</v>
      </c>
      <c r="D4351" s="18">
        <v>0.49423841000000002</v>
      </c>
      <c r="E4351" s="101">
        <f t="shared" si="67"/>
        <v>0.45424299209250635</v>
      </c>
      <c r="F4351" s="94"/>
      <c r="G4351" s="1"/>
      <c r="H4351" s="1"/>
      <c r="I4351" s="1"/>
    </row>
    <row r="4352" spans="1:9">
      <c r="A4352" s="18">
        <v>7</v>
      </c>
      <c r="B4352" s="18">
        <v>1</v>
      </c>
      <c r="C4352" s="18">
        <v>5</v>
      </c>
      <c r="D4352" s="18">
        <v>0.631427089</v>
      </c>
      <c r="E4352" s="101">
        <f t="shared" si="67"/>
        <v>0.58032990636163084</v>
      </c>
      <c r="F4352" s="94"/>
      <c r="G4352" s="1"/>
      <c r="H4352" s="1"/>
      <c r="I4352" s="1"/>
    </row>
    <row r="4353" spans="1:9">
      <c r="A4353" s="18">
        <v>7</v>
      </c>
      <c r="B4353" s="18">
        <v>1</v>
      </c>
      <c r="C4353" s="18">
        <v>6</v>
      </c>
      <c r="D4353" s="18">
        <v>0.82671540799999998</v>
      </c>
      <c r="E4353" s="101">
        <f t="shared" si="67"/>
        <v>0.75981484429528079</v>
      </c>
      <c r="F4353" s="94"/>
      <c r="G4353" s="1"/>
      <c r="H4353" s="1"/>
      <c r="I4353" s="1"/>
    </row>
    <row r="4354" spans="1:9">
      <c r="A4354" s="18">
        <v>7</v>
      </c>
      <c r="B4354" s="18">
        <v>1</v>
      </c>
      <c r="C4354" s="18">
        <v>7</v>
      </c>
      <c r="D4354" s="18">
        <v>0.78493389300000005</v>
      </c>
      <c r="E4354" s="101">
        <f t="shared" si="67"/>
        <v>0.721414428617839</v>
      </c>
      <c r="F4354" s="94"/>
      <c r="G4354" s="1"/>
      <c r="H4354" s="1"/>
      <c r="I4354" s="1"/>
    </row>
    <row r="4355" spans="1:9">
      <c r="A4355" s="18">
        <v>7</v>
      </c>
      <c r="B4355" s="18">
        <v>1</v>
      </c>
      <c r="C4355" s="18">
        <v>8</v>
      </c>
      <c r="D4355" s="18">
        <v>0.748907671</v>
      </c>
      <c r="E4355" s="101">
        <f t="shared" si="67"/>
        <v>0.68830356846621921</v>
      </c>
      <c r="F4355" s="94"/>
      <c r="G4355" s="1"/>
      <c r="H4355" s="1"/>
      <c r="I4355" s="1"/>
    </row>
    <row r="4356" spans="1:9">
      <c r="A4356" s="18">
        <v>7</v>
      </c>
      <c r="B4356" s="18">
        <v>1</v>
      </c>
      <c r="C4356" s="18">
        <v>9</v>
      </c>
      <c r="D4356" s="18">
        <v>0.76387180399999999</v>
      </c>
      <c r="E4356" s="101">
        <f t="shared" ref="E4356:E4419" si="68">D4356/H$15</f>
        <v>0.70205675399461676</v>
      </c>
      <c r="F4356" s="94"/>
      <c r="G4356" s="1"/>
      <c r="H4356" s="1"/>
      <c r="I4356" s="1"/>
    </row>
    <row r="4357" spans="1:9">
      <c r="A4357" s="18">
        <v>7</v>
      </c>
      <c r="B4357" s="18">
        <v>1</v>
      </c>
      <c r="C4357" s="18">
        <v>10</v>
      </c>
      <c r="D4357" s="18">
        <v>0.77379943299999998</v>
      </c>
      <c r="E4357" s="101">
        <f t="shared" si="68"/>
        <v>0.71118100619780822</v>
      </c>
      <c r="F4357" s="94"/>
      <c r="G4357" s="1"/>
      <c r="H4357" s="1"/>
      <c r="I4357" s="1"/>
    </row>
    <row r="4358" spans="1:9">
      <c r="A4358" s="18">
        <v>7</v>
      </c>
      <c r="B4358" s="18">
        <v>1</v>
      </c>
      <c r="C4358" s="18">
        <v>11</v>
      </c>
      <c r="D4358" s="18">
        <v>0.752759976</v>
      </c>
      <c r="E4358" s="101">
        <f t="shared" si="68"/>
        <v>0.69184413211778351</v>
      </c>
      <c r="F4358" s="94"/>
      <c r="G4358" s="1"/>
      <c r="H4358" s="1"/>
      <c r="I4358" s="1"/>
    </row>
    <row r="4359" spans="1:9">
      <c r="A4359" s="18">
        <v>7</v>
      </c>
      <c r="B4359" s="18">
        <v>1</v>
      </c>
      <c r="C4359" s="18">
        <v>12</v>
      </c>
      <c r="D4359" s="18">
        <v>0.72685088600000003</v>
      </c>
      <c r="E4359" s="101">
        <f t="shared" si="68"/>
        <v>0.668031691955567</v>
      </c>
      <c r="F4359" s="94"/>
      <c r="G4359" s="1"/>
      <c r="H4359" s="1"/>
      <c r="I4359" s="1"/>
    </row>
    <row r="4360" spans="1:9">
      <c r="A4360" s="18">
        <v>7</v>
      </c>
      <c r="B4360" s="18">
        <v>1</v>
      </c>
      <c r="C4360" s="18">
        <v>13</v>
      </c>
      <c r="D4360" s="18">
        <v>0.71340274299999995</v>
      </c>
      <c r="E4360" s="101">
        <f t="shared" si="68"/>
        <v>0.65567181746825642</v>
      </c>
      <c r="F4360" s="94"/>
      <c r="G4360" s="1"/>
      <c r="H4360" s="1"/>
      <c r="I4360" s="1"/>
    </row>
    <row r="4361" spans="1:9">
      <c r="A4361" s="18">
        <v>7</v>
      </c>
      <c r="B4361" s="18">
        <v>1</v>
      </c>
      <c r="C4361" s="18">
        <v>14</v>
      </c>
      <c r="D4361" s="18">
        <v>0.734754821</v>
      </c>
      <c r="E4361" s="101">
        <f t="shared" si="68"/>
        <v>0.67529601421596086</v>
      </c>
      <c r="F4361" s="94"/>
      <c r="G4361" s="1"/>
      <c r="H4361" s="1"/>
      <c r="I4361" s="1"/>
    </row>
    <row r="4362" spans="1:9">
      <c r="A4362" s="18">
        <v>7</v>
      </c>
      <c r="B4362" s="18">
        <v>1</v>
      </c>
      <c r="C4362" s="18">
        <v>15</v>
      </c>
      <c r="D4362" s="18">
        <v>0.83693260000000003</v>
      </c>
      <c r="E4362" s="101">
        <f t="shared" si="68"/>
        <v>0.76920522709629302</v>
      </c>
      <c r="F4362" s="94"/>
      <c r="G4362" s="1"/>
      <c r="H4362" s="1"/>
      <c r="I4362" s="1"/>
    </row>
    <row r="4363" spans="1:9">
      <c r="A4363" s="18">
        <v>7</v>
      </c>
      <c r="B4363" s="18">
        <v>1</v>
      </c>
      <c r="C4363" s="18">
        <v>16</v>
      </c>
      <c r="D4363" s="18">
        <v>1.00517908</v>
      </c>
      <c r="E4363" s="101">
        <f t="shared" si="68"/>
        <v>0.92383664168876067</v>
      </c>
      <c r="F4363" s="94"/>
      <c r="G4363" s="1"/>
      <c r="H4363" s="1"/>
      <c r="I4363" s="1"/>
    </row>
    <row r="4364" spans="1:9">
      <c r="A4364" s="18">
        <v>7</v>
      </c>
      <c r="B4364" s="18">
        <v>1</v>
      </c>
      <c r="C4364" s="18">
        <v>17</v>
      </c>
      <c r="D4364" s="18">
        <v>1.084771937</v>
      </c>
      <c r="E4364" s="101">
        <f t="shared" si="68"/>
        <v>0.99698857966313015</v>
      </c>
      <c r="F4364" s="94"/>
      <c r="G4364" s="1"/>
      <c r="H4364" s="1"/>
      <c r="I4364" s="1"/>
    </row>
    <row r="4365" spans="1:9">
      <c r="A4365" s="18">
        <v>7</v>
      </c>
      <c r="B4365" s="18">
        <v>1</v>
      </c>
      <c r="C4365" s="18">
        <v>18</v>
      </c>
      <c r="D4365" s="18">
        <v>1.1214940440000001</v>
      </c>
      <c r="E4365" s="101">
        <f t="shared" si="68"/>
        <v>1.0307390114833144</v>
      </c>
      <c r="F4365" s="94"/>
      <c r="G4365" s="1"/>
      <c r="H4365" s="1"/>
      <c r="I4365" s="1"/>
    </row>
    <row r="4366" spans="1:9">
      <c r="A4366" s="18">
        <v>7</v>
      </c>
      <c r="B4366" s="18">
        <v>1</v>
      </c>
      <c r="C4366" s="18">
        <v>19</v>
      </c>
      <c r="D4366" s="18">
        <v>1.3072287</v>
      </c>
      <c r="E4366" s="101">
        <f t="shared" si="68"/>
        <v>1.2014434006397789</v>
      </c>
      <c r="F4366" s="94"/>
      <c r="G4366" s="1"/>
      <c r="H4366" s="1"/>
      <c r="I4366" s="1"/>
    </row>
    <row r="4367" spans="1:9">
      <c r="A4367" s="18">
        <v>7</v>
      </c>
      <c r="B4367" s="18">
        <v>1</v>
      </c>
      <c r="C4367" s="18">
        <v>20</v>
      </c>
      <c r="D4367" s="18">
        <v>1.4818067290000001</v>
      </c>
      <c r="E4367" s="101">
        <f t="shared" si="68"/>
        <v>1.3618939942036672</v>
      </c>
      <c r="F4367" s="94"/>
      <c r="G4367" s="1"/>
      <c r="H4367" s="1"/>
      <c r="I4367" s="1"/>
    </row>
    <row r="4368" spans="1:9">
      <c r="A4368" s="18">
        <v>7</v>
      </c>
      <c r="B4368" s="18">
        <v>1</v>
      </c>
      <c r="C4368" s="18">
        <v>21</v>
      </c>
      <c r="D4368" s="18">
        <v>1.2486272519999999</v>
      </c>
      <c r="E4368" s="101">
        <f t="shared" si="68"/>
        <v>1.1475841769495898</v>
      </c>
      <c r="F4368" s="94"/>
      <c r="G4368" s="1"/>
      <c r="H4368" s="1"/>
      <c r="I4368" s="1"/>
    </row>
    <row r="4369" spans="1:9">
      <c r="A4369" s="18">
        <v>7</v>
      </c>
      <c r="B4369" s="18">
        <v>1</v>
      </c>
      <c r="C4369" s="18">
        <v>22</v>
      </c>
      <c r="D4369" s="18">
        <v>0.94036972200000002</v>
      </c>
      <c r="E4369" s="101">
        <f t="shared" si="68"/>
        <v>0.86427187274756401</v>
      </c>
      <c r="F4369" s="94"/>
      <c r="G4369" s="1"/>
      <c r="H4369" s="1"/>
      <c r="I4369" s="1"/>
    </row>
    <row r="4370" spans="1:9">
      <c r="A4370" s="18">
        <v>7</v>
      </c>
      <c r="B4370" s="18">
        <v>1</v>
      </c>
      <c r="C4370" s="18">
        <v>23</v>
      </c>
      <c r="D4370" s="18">
        <v>0.63564601200000004</v>
      </c>
      <c r="E4370" s="101">
        <f t="shared" si="68"/>
        <v>0.58420742006382953</v>
      </c>
      <c r="F4370" s="94"/>
      <c r="G4370" s="1"/>
      <c r="H4370" s="1"/>
      <c r="I4370" s="1"/>
    </row>
    <row r="4371" spans="1:9">
      <c r="A4371" s="18">
        <v>7</v>
      </c>
      <c r="B4371" s="18">
        <v>2</v>
      </c>
      <c r="C4371" s="18">
        <v>0</v>
      </c>
      <c r="D4371" s="18">
        <v>0.52941218499999998</v>
      </c>
      <c r="E4371" s="101">
        <f t="shared" si="68"/>
        <v>0.48657038809393932</v>
      </c>
      <c r="F4371" s="94"/>
      <c r="G4371" s="1"/>
      <c r="H4371" s="1"/>
      <c r="I4371" s="1"/>
    </row>
    <row r="4372" spans="1:9">
      <c r="A4372" s="18">
        <v>7</v>
      </c>
      <c r="B4372" s="18">
        <v>2</v>
      </c>
      <c r="C4372" s="18">
        <v>1</v>
      </c>
      <c r="D4372" s="18">
        <v>0.48990067399999998</v>
      </c>
      <c r="E4372" s="101">
        <f t="shared" si="68"/>
        <v>0.45025628013390445</v>
      </c>
      <c r="F4372" s="94"/>
      <c r="G4372" s="1"/>
      <c r="H4372" s="1"/>
      <c r="I4372" s="1"/>
    </row>
    <row r="4373" spans="1:9">
      <c r="A4373" s="18">
        <v>7</v>
      </c>
      <c r="B4373" s="18">
        <v>2</v>
      </c>
      <c r="C4373" s="18">
        <v>2</v>
      </c>
      <c r="D4373" s="18">
        <v>0.491110871</v>
      </c>
      <c r="E4373" s="101">
        <f t="shared" si="68"/>
        <v>0.45136854396281523</v>
      </c>
      <c r="F4373" s="94"/>
      <c r="G4373" s="1"/>
      <c r="H4373" s="1"/>
      <c r="I4373" s="1"/>
    </row>
    <row r="4374" spans="1:9">
      <c r="A4374" s="18">
        <v>7</v>
      </c>
      <c r="B4374" s="18">
        <v>2</v>
      </c>
      <c r="C4374" s="18">
        <v>3</v>
      </c>
      <c r="D4374" s="18">
        <v>0.50391207500000001</v>
      </c>
      <c r="E4374" s="101">
        <f t="shared" si="68"/>
        <v>0.46313383190825552</v>
      </c>
      <c r="F4374" s="94"/>
      <c r="G4374" s="1"/>
      <c r="H4374" s="1"/>
      <c r="I4374" s="1"/>
    </row>
    <row r="4375" spans="1:9">
      <c r="A4375" s="18">
        <v>7</v>
      </c>
      <c r="B4375" s="18">
        <v>2</v>
      </c>
      <c r="C4375" s="18">
        <v>4</v>
      </c>
      <c r="D4375" s="18">
        <v>0.56188482299999998</v>
      </c>
      <c r="E4375" s="101">
        <f t="shared" si="68"/>
        <v>0.51641523209596019</v>
      </c>
      <c r="F4375" s="94"/>
      <c r="G4375" s="1"/>
      <c r="H4375" s="1"/>
      <c r="I4375" s="1"/>
    </row>
    <row r="4376" spans="1:9">
      <c r="A4376" s="18">
        <v>7</v>
      </c>
      <c r="B4376" s="18">
        <v>2</v>
      </c>
      <c r="C4376" s="18">
        <v>5</v>
      </c>
      <c r="D4376" s="18">
        <v>0.710590897</v>
      </c>
      <c r="E4376" s="101">
        <f t="shared" si="68"/>
        <v>0.65308751540977561</v>
      </c>
      <c r="F4376" s="94"/>
      <c r="G4376" s="1"/>
      <c r="H4376" s="1"/>
      <c r="I4376" s="1"/>
    </row>
    <row r="4377" spans="1:9">
      <c r="A4377" s="18">
        <v>7</v>
      </c>
      <c r="B4377" s="18">
        <v>2</v>
      </c>
      <c r="C4377" s="18">
        <v>6</v>
      </c>
      <c r="D4377" s="18">
        <v>0.89156428600000004</v>
      </c>
      <c r="E4377" s="101">
        <f t="shared" si="68"/>
        <v>0.81941593514647937</v>
      </c>
      <c r="F4377" s="94"/>
      <c r="G4377" s="1"/>
      <c r="H4377" s="1"/>
      <c r="I4377" s="1"/>
    </row>
    <row r="4378" spans="1:9">
      <c r="A4378" s="18">
        <v>7</v>
      </c>
      <c r="B4378" s="18">
        <v>2</v>
      </c>
      <c r="C4378" s="18">
        <v>7</v>
      </c>
      <c r="D4378" s="18">
        <v>0.838451528</v>
      </c>
      <c r="E4378" s="101">
        <f t="shared" si="68"/>
        <v>0.77060123838463679</v>
      </c>
      <c r="F4378" s="94"/>
      <c r="G4378" s="1"/>
      <c r="H4378" s="1"/>
      <c r="I4378" s="1"/>
    </row>
    <row r="4379" spans="1:9">
      <c r="A4379" s="18">
        <v>7</v>
      </c>
      <c r="B4379" s="18">
        <v>2</v>
      </c>
      <c r="C4379" s="18">
        <v>8</v>
      </c>
      <c r="D4379" s="18">
        <v>0.78424868199999997</v>
      </c>
      <c r="E4379" s="101">
        <f t="shared" si="68"/>
        <v>0.72078466717365108</v>
      </c>
      <c r="F4379" s="94"/>
      <c r="G4379" s="1"/>
      <c r="H4379" s="1"/>
      <c r="I4379" s="1"/>
    </row>
    <row r="4380" spans="1:9">
      <c r="A4380" s="18">
        <v>7</v>
      </c>
      <c r="B4380" s="18">
        <v>2</v>
      </c>
      <c r="C4380" s="18">
        <v>9</v>
      </c>
      <c r="D4380" s="18">
        <v>0.78981882599999997</v>
      </c>
      <c r="E4380" s="101">
        <f t="shared" si="68"/>
        <v>0.7259040565730831</v>
      </c>
      <c r="F4380" s="94"/>
      <c r="G4380" s="1"/>
      <c r="H4380" s="1"/>
      <c r="I4380" s="1"/>
    </row>
    <row r="4381" spans="1:9">
      <c r="A4381" s="18">
        <v>7</v>
      </c>
      <c r="B4381" s="18">
        <v>2</v>
      </c>
      <c r="C4381" s="18">
        <v>10</v>
      </c>
      <c r="D4381" s="18">
        <v>0.78717004300000004</v>
      </c>
      <c r="E4381" s="101">
        <f t="shared" si="68"/>
        <v>0.72346962191365682</v>
      </c>
      <c r="F4381" s="94"/>
      <c r="G4381" s="1"/>
      <c r="H4381" s="1"/>
      <c r="I4381" s="1"/>
    </row>
    <row r="4382" spans="1:9">
      <c r="A4382" s="18">
        <v>7</v>
      </c>
      <c r="B4382" s="18">
        <v>2</v>
      </c>
      <c r="C4382" s="18">
        <v>11</v>
      </c>
      <c r="D4382" s="18">
        <v>0.75345831600000002</v>
      </c>
      <c r="E4382" s="101">
        <f t="shared" si="68"/>
        <v>0.69248596011957297</v>
      </c>
      <c r="F4382" s="94"/>
      <c r="G4382" s="1"/>
      <c r="H4382" s="1"/>
      <c r="I4382" s="1"/>
    </row>
    <row r="4383" spans="1:9">
      <c r="A4383" s="18">
        <v>7</v>
      </c>
      <c r="B4383" s="18">
        <v>2</v>
      </c>
      <c r="C4383" s="18">
        <v>12</v>
      </c>
      <c r="D4383" s="18">
        <v>0.72685088600000003</v>
      </c>
      <c r="E4383" s="101">
        <f t="shared" si="68"/>
        <v>0.668031691955567</v>
      </c>
      <c r="F4383" s="94"/>
      <c r="G4383" s="1"/>
      <c r="H4383" s="1"/>
      <c r="I4383" s="1"/>
    </row>
    <row r="4384" spans="1:9">
      <c r="A4384" s="18">
        <v>7</v>
      </c>
      <c r="B4384" s="18">
        <v>2</v>
      </c>
      <c r="C4384" s="18">
        <v>13</v>
      </c>
      <c r="D4384" s="18">
        <v>0.71340274299999995</v>
      </c>
      <c r="E4384" s="101">
        <f t="shared" si="68"/>
        <v>0.65567181746825642</v>
      </c>
      <c r="F4384" s="94"/>
      <c r="G4384" s="1"/>
      <c r="H4384" s="1"/>
      <c r="I4384" s="1"/>
    </row>
    <row r="4385" spans="1:9">
      <c r="A4385" s="18">
        <v>7</v>
      </c>
      <c r="B4385" s="18">
        <v>2</v>
      </c>
      <c r="C4385" s="18">
        <v>14</v>
      </c>
      <c r="D4385" s="18">
        <v>0.734754821</v>
      </c>
      <c r="E4385" s="101">
        <f t="shared" si="68"/>
        <v>0.67529601421596086</v>
      </c>
      <c r="F4385" s="94"/>
      <c r="G4385" s="1"/>
      <c r="H4385" s="1"/>
      <c r="I4385" s="1"/>
    </row>
    <row r="4386" spans="1:9">
      <c r="A4386" s="18">
        <v>7</v>
      </c>
      <c r="B4386" s="18">
        <v>2</v>
      </c>
      <c r="C4386" s="18">
        <v>15</v>
      </c>
      <c r="D4386" s="18">
        <v>0.83693260000000003</v>
      </c>
      <c r="E4386" s="101">
        <f t="shared" si="68"/>
        <v>0.76920522709629302</v>
      </c>
      <c r="F4386" s="94"/>
      <c r="G4386" s="1"/>
      <c r="H4386" s="1"/>
      <c r="I4386" s="1"/>
    </row>
    <row r="4387" spans="1:9">
      <c r="A4387" s="18">
        <v>7</v>
      </c>
      <c r="B4387" s="18">
        <v>2</v>
      </c>
      <c r="C4387" s="18">
        <v>16</v>
      </c>
      <c r="D4387" s="18">
        <v>1.00517908</v>
      </c>
      <c r="E4387" s="101">
        <f t="shared" si="68"/>
        <v>0.92383664168876067</v>
      </c>
      <c r="F4387" s="94"/>
      <c r="G4387" s="1"/>
      <c r="H4387" s="1"/>
      <c r="I4387" s="1"/>
    </row>
    <row r="4388" spans="1:9">
      <c r="A4388" s="18">
        <v>7</v>
      </c>
      <c r="B4388" s="18">
        <v>2</v>
      </c>
      <c r="C4388" s="18">
        <v>17</v>
      </c>
      <c r="D4388" s="18">
        <v>1.084771937</v>
      </c>
      <c r="E4388" s="101">
        <f t="shared" si="68"/>
        <v>0.99698857966313015</v>
      </c>
      <c r="F4388" s="94"/>
      <c r="G4388" s="1"/>
      <c r="H4388" s="1"/>
      <c r="I4388" s="1"/>
    </row>
    <row r="4389" spans="1:9">
      <c r="A4389" s="18">
        <v>7</v>
      </c>
      <c r="B4389" s="18">
        <v>2</v>
      </c>
      <c r="C4389" s="18">
        <v>18</v>
      </c>
      <c r="D4389" s="18">
        <v>1.1214940440000001</v>
      </c>
      <c r="E4389" s="101">
        <f t="shared" si="68"/>
        <v>1.0307390114833144</v>
      </c>
      <c r="F4389" s="94"/>
      <c r="G4389" s="1"/>
      <c r="H4389" s="1"/>
      <c r="I4389" s="1"/>
    </row>
    <row r="4390" spans="1:9">
      <c r="A4390" s="18">
        <v>7</v>
      </c>
      <c r="B4390" s="18">
        <v>2</v>
      </c>
      <c r="C4390" s="18">
        <v>19</v>
      </c>
      <c r="D4390" s="18">
        <v>1.3072287</v>
      </c>
      <c r="E4390" s="101">
        <f t="shared" si="68"/>
        <v>1.2014434006397789</v>
      </c>
      <c r="F4390" s="94"/>
      <c r="G4390" s="1"/>
      <c r="H4390" s="1"/>
      <c r="I4390" s="1"/>
    </row>
    <row r="4391" spans="1:9">
      <c r="A4391" s="18">
        <v>7</v>
      </c>
      <c r="B4391" s="18">
        <v>2</v>
      </c>
      <c r="C4391" s="18">
        <v>20</v>
      </c>
      <c r="D4391" s="18">
        <v>1.4818067290000001</v>
      </c>
      <c r="E4391" s="101">
        <f t="shared" si="68"/>
        <v>1.3618939942036672</v>
      </c>
      <c r="F4391" s="94"/>
      <c r="G4391" s="1"/>
      <c r="H4391" s="1"/>
      <c r="I4391" s="1"/>
    </row>
    <row r="4392" spans="1:9">
      <c r="A4392" s="18">
        <v>7</v>
      </c>
      <c r="B4392" s="18">
        <v>2</v>
      </c>
      <c r="C4392" s="18">
        <v>21</v>
      </c>
      <c r="D4392" s="18">
        <v>1.2486272519999999</v>
      </c>
      <c r="E4392" s="101">
        <f t="shared" si="68"/>
        <v>1.1475841769495898</v>
      </c>
      <c r="F4392" s="94"/>
      <c r="G4392" s="1"/>
      <c r="H4392" s="1"/>
      <c r="I4392" s="1"/>
    </row>
    <row r="4393" spans="1:9">
      <c r="A4393" s="18">
        <v>7</v>
      </c>
      <c r="B4393" s="18">
        <v>2</v>
      </c>
      <c r="C4393" s="18">
        <v>22</v>
      </c>
      <c r="D4393" s="18">
        <v>0.94036972200000002</v>
      </c>
      <c r="E4393" s="101">
        <f t="shared" si="68"/>
        <v>0.86427187274756401</v>
      </c>
      <c r="F4393" s="94"/>
      <c r="G4393" s="1"/>
      <c r="H4393" s="1"/>
      <c r="I4393" s="1"/>
    </row>
    <row r="4394" spans="1:9">
      <c r="A4394" s="18">
        <v>7</v>
      </c>
      <c r="B4394" s="18">
        <v>2</v>
      </c>
      <c r="C4394" s="18">
        <v>23</v>
      </c>
      <c r="D4394" s="18">
        <v>0.63564601200000004</v>
      </c>
      <c r="E4394" s="101">
        <f t="shared" si="68"/>
        <v>0.58420742006382953</v>
      </c>
      <c r="F4394" s="94"/>
      <c r="G4394" s="1"/>
      <c r="H4394" s="1"/>
      <c r="I4394" s="1"/>
    </row>
    <row r="4395" spans="1:9">
      <c r="A4395" s="18">
        <v>7</v>
      </c>
      <c r="B4395" s="18">
        <v>3</v>
      </c>
      <c r="C4395" s="18">
        <v>0</v>
      </c>
      <c r="D4395" s="18">
        <v>0.51160034499999996</v>
      </c>
      <c r="E4395" s="101">
        <f t="shared" si="68"/>
        <v>0.47019994149859479</v>
      </c>
      <c r="F4395" s="94"/>
      <c r="G4395" s="1"/>
      <c r="H4395" s="1"/>
      <c r="I4395" s="1"/>
    </row>
    <row r="4396" spans="1:9">
      <c r="A4396" s="18">
        <v>7</v>
      </c>
      <c r="B4396" s="18">
        <v>3</v>
      </c>
      <c r="C4396" s="18">
        <v>1</v>
      </c>
      <c r="D4396" s="18">
        <v>0.460055465</v>
      </c>
      <c r="E4396" s="101">
        <f t="shared" si="68"/>
        <v>0.42282624482809689</v>
      </c>
      <c r="F4396" s="94"/>
      <c r="G4396" s="1"/>
      <c r="H4396" s="1"/>
      <c r="I4396" s="1"/>
    </row>
    <row r="4397" spans="1:9">
      <c r="A4397" s="18">
        <v>7</v>
      </c>
      <c r="B4397" s="18">
        <v>3</v>
      </c>
      <c r="C4397" s="18">
        <v>2</v>
      </c>
      <c r="D4397" s="18">
        <v>0.460567277</v>
      </c>
      <c r="E4397" s="101">
        <f t="shared" si="68"/>
        <v>0.42329663929676808</v>
      </c>
      <c r="F4397" s="94"/>
      <c r="G4397" s="1"/>
      <c r="H4397" s="1"/>
      <c r="I4397" s="1"/>
    </row>
    <row r="4398" spans="1:9">
      <c r="A4398" s="18">
        <v>7</v>
      </c>
      <c r="B4398" s="18">
        <v>3</v>
      </c>
      <c r="C4398" s="18">
        <v>3</v>
      </c>
      <c r="D4398" s="18">
        <v>0.472804946</v>
      </c>
      <c r="E4398" s="101">
        <f t="shared" si="68"/>
        <v>0.43454399537093019</v>
      </c>
      <c r="F4398" s="94"/>
      <c r="G4398" s="1"/>
      <c r="H4398" s="1"/>
      <c r="I4398" s="1"/>
    </row>
    <row r="4399" spans="1:9">
      <c r="A4399" s="18">
        <v>7</v>
      </c>
      <c r="B4399" s="18">
        <v>3</v>
      </c>
      <c r="C4399" s="18">
        <v>4</v>
      </c>
      <c r="D4399" s="18">
        <v>0.52925699299999995</v>
      </c>
      <c r="E4399" s="101">
        <f t="shared" si="68"/>
        <v>0.48642775474735495</v>
      </c>
      <c r="F4399" s="94"/>
      <c r="G4399" s="1"/>
      <c r="H4399" s="1"/>
      <c r="I4399" s="1"/>
    </row>
    <row r="4400" spans="1:9">
      <c r="A4400" s="18">
        <v>7</v>
      </c>
      <c r="B4400" s="18">
        <v>3</v>
      </c>
      <c r="C4400" s="18">
        <v>5</v>
      </c>
      <c r="D4400" s="18">
        <v>0.66089386299999997</v>
      </c>
      <c r="E4400" s="101">
        <f t="shared" si="68"/>
        <v>0.60741213088779356</v>
      </c>
      <c r="F4400" s="94"/>
      <c r="G4400" s="1"/>
      <c r="H4400" s="1"/>
      <c r="I4400" s="1"/>
    </row>
    <row r="4401" spans="1:9">
      <c r="A4401" s="18">
        <v>7</v>
      </c>
      <c r="B4401" s="18">
        <v>3</v>
      </c>
      <c r="C4401" s="18">
        <v>6</v>
      </c>
      <c r="D4401" s="18">
        <v>0.84333647300000003</v>
      </c>
      <c r="E4401" s="101">
        <f t="shared" si="68"/>
        <v>0.775090877368801</v>
      </c>
      <c r="F4401" s="94"/>
      <c r="G4401" s="1"/>
      <c r="H4401" s="1"/>
      <c r="I4401" s="1"/>
    </row>
    <row r="4402" spans="1:9">
      <c r="A4402" s="18">
        <v>7</v>
      </c>
      <c r="B4402" s="18">
        <v>3</v>
      </c>
      <c r="C4402" s="18">
        <v>7</v>
      </c>
      <c r="D4402" s="18">
        <v>0.78299610799999997</v>
      </c>
      <c r="E4402" s="101">
        <f t="shared" si="68"/>
        <v>0.71963345563269199</v>
      </c>
      <c r="F4402" s="94"/>
      <c r="G4402" s="1"/>
      <c r="H4402" s="1"/>
      <c r="I4402" s="1"/>
    </row>
    <row r="4403" spans="1:9">
      <c r="A4403" s="18">
        <v>7</v>
      </c>
      <c r="B4403" s="18">
        <v>3</v>
      </c>
      <c r="C4403" s="18">
        <v>8</v>
      </c>
      <c r="D4403" s="18">
        <v>0.72135266399999998</v>
      </c>
      <c r="E4403" s="101">
        <f t="shared" si="68"/>
        <v>0.66297840438840105</v>
      </c>
      <c r="F4403" s="94"/>
      <c r="G4403" s="1"/>
      <c r="H4403" s="1"/>
      <c r="I4403" s="1"/>
    </row>
    <row r="4404" spans="1:9">
      <c r="A4404" s="18">
        <v>7</v>
      </c>
      <c r="B4404" s="18">
        <v>3</v>
      </c>
      <c r="C4404" s="18">
        <v>9</v>
      </c>
      <c r="D4404" s="18">
        <v>0.718278996</v>
      </c>
      <c r="E4404" s="101">
        <f t="shared" si="68"/>
        <v>0.66015346783800433</v>
      </c>
      <c r="F4404" s="94"/>
      <c r="G4404" s="1"/>
      <c r="H4404" s="1"/>
      <c r="I4404" s="1"/>
    </row>
    <row r="4405" spans="1:9">
      <c r="A4405" s="18">
        <v>7</v>
      </c>
      <c r="B4405" s="18">
        <v>3</v>
      </c>
      <c r="C4405" s="18">
        <v>10</v>
      </c>
      <c r="D4405" s="18">
        <v>0.72044496199999997</v>
      </c>
      <c r="E4405" s="101">
        <f t="shared" si="68"/>
        <v>0.66214415665680859</v>
      </c>
      <c r="F4405" s="94"/>
      <c r="G4405" s="1"/>
      <c r="H4405" s="1"/>
      <c r="I4405" s="1"/>
    </row>
    <row r="4406" spans="1:9">
      <c r="A4406" s="18">
        <v>7</v>
      </c>
      <c r="B4406" s="18">
        <v>3</v>
      </c>
      <c r="C4406" s="18">
        <v>11</v>
      </c>
      <c r="D4406" s="18">
        <v>0.70494946999999997</v>
      </c>
      <c r="E4406" s="101">
        <f t="shared" si="68"/>
        <v>0.64790261146806971</v>
      </c>
      <c r="F4406" s="94"/>
      <c r="G4406" s="1"/>
      <c r="H4406" s="1"/>
      <c r="I4406" s="1"/>
    </row>
    <row r="4407" spans="1:9">
      <c r="A4407" s="18">
        <v>7</v>
      </c>
      <c r="B4407" s="18">
        <v>3</v>
      </c>
      <c r="C4407" s="18">
        <v>12</v>
      </c>
      <c r="D4407" s="18">
        <v>0.683262853</v>
      </c>
      <c r="E4407" s="101">
        <f t="shared" si="68"/>
        <v>0.62797094773023066</v>
      </c>
      <c r="F4407" s="94"/>
      <c r="G4407" s="1"/>
      <c r="H4407" s="1"/>
      <c r="I4407" s="1"/>
    </row>
    <row r="4408" spans="1:9">
      <c r="A4408" s="18">
        <v>7</v>
      </c>
      <c r="B4408" s="18">
        <v>3</v>
      </c>
      <c r="C4408" s="18">
        <v>13</v>
      </c>
      <c r="D4408" s="18">
        <v>0.67427716999999998</v>
      </c>
      <c r="E4408" s="101">
        <f t="shared" si="68"/>
        <v>0.61971241612012218</v>
      </c>
      <c r="F4408" s="94"/>
      <c r="G4408" s="1"/>
      <c r="H4408" s="1"/>
      <c r="I4408" s="1"/>
    </row>
    <row r="4409" spans="1:9">
      <c r="A4409" s="18">
        <v>7</v>
      </c>
      <c r="B4409" s="18">
        <v>3</v>
      </c>
      <c r="C4409" s="18">
        <v>14</v>
      </c>
      <c r="D4409" s="18">
        <v>0.69769584799999995</v>
      </c>
      <c r="E4409" s="101">
        <f t="shared" si="68"/>
        <v>0.64123597671423083</v>
      </c>
      <c r="F4409" s="94"/>
      <c r="G4409" s="1"/>
      <c r="H4409" s="1"/>
      <c r="I4409" s="1"/>
    </row>
    <row r="4410" spans="1:9">
      <c r="A4410" s="18">
        <v>7</v>
      </c>
      <c r="B4410" s="18">
        <v>3</v>
      </c>
      <c r="C4410" s="18">
        <v>15</v>
      </c>
      <c r="D4410" s="18">
        <v>0.80101468099999995</v>
      </c>
      <c r="E4410" s="101">
        <f t="shared" si="68"/>
        <v>0.73619390570527377</v>
      </c>
      <c r="F4410" s="94"/>
      <c r="G4410" s="1"/>
      <c r="H4410" s="1"/>
      <c r="I4410" s="1"/>
    </row>
    <row r="4411" spans="1:9">
      <c r="A4411" s="18">
        <v>7</v>
      </c>
      <c r="B4411" s="18">
        <v>3</v>
      </c>
      <c r="C4411" s="18">
        <v>16</v>
      </c>
      <c r="D4411" s="18">
        <v>0.96982714999999997</v>
      </c>
      <c r="E4411" s="101">
        <f t="shared" si="68"/>
        <v>0.89134550758316811</v>
      </c>
      <c r="F4411" s="94"/>
      <c r="G4411" s="1"/>
      <c r="H4411" s="1"/>
      <c r="I4411" s="1"/>
    </row>
    <row r="4412" spans="1:9">
      <c r="A4412" s="18">
        <v>7</v>
      </c>
      <c r="B4412" s="18">
        <v>3</v>
      </c>
      <c r="C4412" s="18">
        <v>17</v>
      </c>
      <c r="D4412" s="18">
        <v>1.050461621</v>
      </c>
      <c r="E4412" s="101">
        <f t="shared" si="68"/>
        <v>0.96545476868417479</v>
      </c>
      <c r="F4412" s="94"/>
      <c r="G4412" s="1"/>
      <c r="H4412" s="1"/>
      <c r="I4412" s="1"/>
    </row>
    <row r="4413" spans="1:9">
      <c r="A4413" s="18">
        <v>7</v>
      </c>
      <c r="B4413" s="18">
        <v>3</v>
      </c>
      <c r="C4413" s="18">
        <v>18</v>
      </c>
      <c r="D4413" s="18">
        <v>1.0872492899999999</v>
      </c>
      <c r="E4413" s="101">
        <f t="shared" si="68"/>
        <v>0.99926545700900316</v>
      </c>
      <c r="F4413" s="94"/>
      <c r="G4413" s="1"/>
      <c r="H4413" s="1"/>
      <c r="I4413" s="1"/>
    </row>
    <row r="4414" spans="1:9">
      <c r="A4414" s="18">
        <v>7</v>
      </c>
      <c r="B4414" s="18">
        <v>3</v>
      </c>
      <c r="C4414" s="18">
        <v>19</v>
      </c>
      <c r="D4414" s="18">
        <v>1.27237333</v>
      </c>
      <c r="E4414" s="101">
        <f t="shared" si="68"/>
        <v>1.1694086432454853</v>
      </c>
      <c r="F4414" s="94"/>
      <c r="G4414" s="1"/>
      <c r="H4414" s="1"/>
      <c r="I4414" s="1"/>
    </row>
    <row r="4415" spans="1:9">
      <c r="A4415" s="18">
        <v>7</v>
      </c>
      <c r="B4415" s="18">
        <v>3</v>
      </c>
      <c r="C4415" s="18">
        <v>20</v>
      </c>
      <c r="D4415" s="18">
        <v>1.446199872</v>
      </c>
      <c r="E4415" s="101">
        <f t="shared" si="68"/>
        <v>1.3291685626397991</v>
      </c>
      <c r="F4415" s="94"/>
      <c r="G4415" s="1"/>
      <c r="H4415" s="1"/>
      <c r="I4415" s="1"/>
    </row>
    <row r="4416" spans="1:9">
      <c r="A4416" s="18">
        <v>7</v>
      </c>
      <c r="B4416" s="18">
        <v>3</v>
      </c>
      <c r="C4416" s="18">
        <v>21</v>
      </c>
      <c r="D4416" s="18">
        <v>1.22033404</v>
      </c>
      <c r="E4416" s="101">
        <f t="shared" si="68"/>
        <v>1.1215805458785291</v>
      </c>
      <c r="F4416" s="94"/>
      <c r="G4416" s="1"/>
      <c r="H4416" s="1"/>
      <c r="I4416" s="1"/>
    </row>
    <row r="4417" spans="1:9">
      <c r="A4417" s="18">
        <v>7</v>
      </c>
      <c r="B4417" s="18">
        <v>3</v>
      </c>
      <c r="C4417" s="18">
        <v>22</v>
      </c>
      <c r="D4417" s="18">
        <v>0.92483487600000003</v>
      </c>
      <c r="E4417" s="101">
        <f t="shared" si="68"/>
        <v>0.84999415821555047</v>
      </c>
      <c r="F4417" s="94"/>
      <c r="G4417" s="1"/>
      <c r="H4417" s="1"/>
      <c r="I4417" s="1"/>
    </row>
    <row r="4418" spans="1:9">
      <c r="A4418" s="18">
        <v>7</v>
      </c>
      <c r="B4418" s="18">
        <v>3</v>
      </c>
      <c r="C4418" s="18">
        <v>23</v>
      </c>
      <c r="D4418" s="18">
        <v>0.62907232800000001</v>
      </c>
      <c r="E4418" s="101">
        <f t="shared" si="68"/>
        <v>0.57816570046289717</v>
      </c>
      <c r="F4418" s="94"/>
      <c r="G4418" s="1"/>
      <c r="H4418" s="1"/>
      <c r="I4418" s="1"/>
    </row>
    <row r="4419" spans="1:9">
      <c r="A4419" s="18">
        <v>7</v>
      </c>
      <c r="B4419" s="18">
        <v>4</v>
      </c>
      <c r="C4419" s="18">
        <v>0</v>
      </c>
      <c r="D4419" s="18">
        <v>0.51160034499999996</v>
      </c>
      <c r="E4419" s="101">
        <f t="shared" si="68"/>
        <v>0.47019994149859479</v>
      </c>
      <c r="F4419" s="94"/>
      <c r="G4419" s="1"/>
      <c r="H4419" s="1"/>
      <c r="I4419" s="1"/>
    </row>
    <row r="4420" spans="1:9">
      <c r="A4420" s="18">
        <v>7</v>
      </c>
      <c r="B4420" s="18">
        <v>4</v>
      </c>
      <c r="C4420" s="18">
        <v>1</v>
      </c>
      <c r="D4420" s="18">
        <v>0.45536930399999997</v>
      </c>
      <c r="E4420" s="101">
        <f t="shared" ref="E4420:E4483" si="69">D4420/H$15</f>
        <v>0.41851930358071948</v>
      </c>
      <c r="F4420" s="94"/>
      <c r="G4420" s="1"/>
      <c r="H4420" s="1"/>
      <c r="I4420" s="1"/>
    </row>
    <row r="4421" spans="1:9">
      <c r="A4421" s="18">
        <v>7</v>
      </c>
      <c r="B4421" s="18">
        <v>4</v>
      </c>
      <c r="C4421" s="18">
        <v>2</v>
      </c>
      <c r="D4421" s="18">
        <v>0.44381699899999999</v>
      </c>
      <c r="E4421" s="101">
        <f t="shared" si="69"/>
        <v>0.40790184956947578</v>
      </c>
      <c r="F4421" s="94"/>
      <c r="G4421" s="1"/>
      <c r="H4421" s="1"/>
      <c r="I4421" s="1"/>
    </row>
    <row r="4422" spans="1:9">
      <c r="A4422" s="18">
        <v>7</v>
      </c>
      <c r="B4422" s="18">
        <v>4</v>
      </c>
      <c r="C4422" s="18">
        <v>3</v>
      </c>
      <c r="D4422" s="18">
        <v>0.44244076199999999</v>
      </c>
      <c r="E4422" s="101">
        <f t="shared" si="69"/>
        <v>0.40663698225026351</v>
      </c>
      <c r="F4422" s="94"/>
      <c r="G4422" s="1"/>
      <c r="H4422" s="1"/>
      <c r="I4422" s="1"/>
    </row>
    <row r="4423" spans="1:9">
      <c r="A4423" s="18">
        <v>7</v>
      </c>
      <c r="B4423" s="18">
        <v>4</v>
      </c>
      <c r="C4423" s="18">
        <v>4</v>
      </c>
      <c r="D4423" s="18">
        <v>0.49014171699999998</v>
      </c>
      <c r="E4423" s="101">
        <f t="shared" si="69"/>
        <v>0.45047781713169249</v>
      </c>
      <c r="F4423" s="94"/>
      <c r="G4423" s="1"/>
      <c r="H4423" s="1"/>
      <c r="I4423" s="1"/>
    </row>
    <row r="4424" spans="1:9">
      <c r="A4424" s="18">
        <v>7</v>
      </c>
      <c r="B4424" s="18">
        <v>4</v>
      </c>
      <c r="C4424" s="18">
        <v>5</v>
      </c>
      <c r="D4424" s="18">
        <v>0.62080157700000005</v>
      </c>
      <c r="E4424" s="101">
        <f t="shared" si="69"/>
        <v>0.57056424617468826</v>
      </c>
      <c r="F4424" s="94"/>
      <c r="G4424" s="1"/>
      <c r="H4424" s="1"/>
      <c r="I4424" s="1"/>
    </row>
    <row r="4425" spans="1:9">
      <c r="A4425" s="18">
        <v>7</v>
      </c>
      <c r="B4425" s="18">
        <v>4</v>
      </c>
      <c r="C4425" s="18">
        <v>6</v>
      </c>
      <c r="D4425" s="18">
        <v>0.80516912200000001</v>
      </c>
      <c r="E4425" s="101">
        <f t="shared" si="69"/>
        <v>0.74001215550563193</v>
      </c>
      <c r="F4425" s="94"/>
      <c r="G4425" s="1"/>
      <c r="H4425" s="1"/>
      <c r="I4425" s="1"/>
    </row>
    <row r="4426" spans="1:9">
      <c r="A4426" s="18">
        <v>7</v>
      </c>
      <c r="B4426" s="18">
        <v>4</v>
      </c>
      <c r="C4426" s="18">
        <v>7</v>
      </c>
      <c r="D4426" s="18">
        <v>0.74768770200000001</v>
      </c>
      <c r="E4426" s="101">
        <f t="shared" si="69"/>
        <v>0.68718232342008834</v>
      </c>
      <c r="F4426" s="94"/>
      <c r="G4426" s="1"/>
      <c r="H4426" s="1"/>
      <c r="I4426" s="1"/>
    </row>
    <row r="4427" spans="1:9">
      <c r="A4427" s="18">
        <v>7</v>
      </c>
      <c r="B4427" s="18">
        <v>4</v>
      </c>
      <c r="C4427" s="18">
        <v>8</v>
      </c>
      <c r="D4427" s="18">
        <v>0.69580089199999995</v>
      </c>
      <c r="E4427" s="101">
        <f t="shared" si="69"/>
        <v>0.63949436686378713</v>
      </c>
      <c r="F4427" s="94"/>
      <c r="G4427" s="1"/>
      <c r="H4427" s="1"/>
      <c r="I4427" s="1"/>
    </row>
    <row r="4428" spans="1:9">
      <c r="A4428" s="18">
        <v>7</v>
      </c>
      <c r="B4428" s="18">
        <v>4</v>
      </c>
      <c r="C4428" s="18">
        <v>9</v>
      </c>
      <c r="D4428" s="18">
        <v>0.70576230500000003</v>
      </c>
      <c r="E4428" s="101">
        <f t="shared" si="69"/>
        <v>0.64864966915320088</v>
      </c>
      <c r="F4428" s="94"/>
      <c r="G4428" s="1"/>
      <c r="H4428" s="1"/>
      <c r="I4428" s="1"/>
    </row>
    <row r="4429" spans="1:9">
      <c r="A4429" s="18">
        <v>7</v>
      </c>
      <c r="B4429" s="18">
        <v>4</v>
      </c>
      <c r="C4429" s="18">
        <v>10</v>
      </c>
      <c r="D4429" s="18">
        <v>0.72014679699999995</v>
      </c>
      <c r="E4429" s="101">
        <f t="shared" si="69"/>
        <v>0.66187012016147173</v>
      </c>
      <c r="F4429" s="94"/>
      <c r="G4429" s="1"/>
      <c r="H4429" s="1"/>
      <c r="I4429" s="1"/>
    </row>
    <row r="4430" spans="1:9">
      <c r="A4430" s="18">
        <v>7</v>
      </c>
      <c r="B4430" s="18">
        <v>4</v>
      </c>
      <c r="C4430" s="18">
        <v>11</v>
      </c>
      <c r="D4430" s="18">
        <v>0.70494946999999997</v>
      </c>
      <c r="E4430" s="101">
        <f t="shared" si="69"/>
        <v>0.64790261146806971</v>
      </c>
      <c r="F4430" s="94"/>
      <c r="G4430" s="1"/>
      <c r="H4430" s="1"/>
      <c r="I4430" s="1"/>
    </row>
    <row r="4431" spans="1:9">
      <c r="A4431" s="18">
        <v>7</v>
      </c>
      <c r="B4431" s="18">
        <v>4</v>
      </c>
      <c r="C4431" s="18">
        <v>12</v>
      </c>
      <c r="D4431" s="18">
        <v>0.683262853</v>
      </c>
      <c r="E4431" s="101">
        <f t="shared" si="69"/>
        <v>0.62797094773023066</v>
      </c>
      <c r="F4431" s="94"/>
      <c r="G4431" s="1"/>
      <c r="H4431" s="1"/>
      <c r="I4431" s="1"/>
    </row>
    <row r="4432" spans="1:9">
      <c r="A4432" s="18">
        <v>7</v>
      </c>
      <c r="B4432" s="18">
        <v>4</v>
      </c>
      <c r="C4432" s="18">
        <v>13</v>
      </c>
      <c r="D4432" s="18">
        <v>0.67427716999999998</v>
      </c>
      <c r="E4432" s="101">
        <f t="shared" si="69"/>
        <v>0.61971241612012218</v>
      </c>
      <c r="F4432" s="94"/>
      <c r="G4432" s="1"/>
      <c r="H4432" s="1"/>
      <c r="I4432" s="1"/>
    </row>
    <row r="4433" spans="1:9">
      <c r="A4433" s="18">
        <v>7</v>
      </c>
      <c r="B4433" s="18">
        <v>4</v>
      </c>
      <c r="C4433" s="18">
        <v>14</v>
      </c>
      <c r="D4433" s="18">
        <v>0.69769584799999995</v>
      </c>
      <c r="E4433" s="101">
        <f t="shared" si="69"/>
        <v>0.64123597671423083</v>
      </c>
      <c r="F4433" s="94"/>
      <c r="G4433" s="1"/>
      <c r="H4433" s="1"/>
      <c r="I4433" s="1"/>
    </row>
    <row r="4434" spans="1:9">
      <c r="A4434" s="18">
        <v>7</v>
      </c>
      <c r="B4434" s="18">
        <v>4</v>
      </c>
      <c r="C4434" s="18">
        <v>15</v>
      </c>
      <c r="D4434" s="18">
        <v>0.80101468099999995</v>
      </c>
      <c r="E4434" s="101">
        <f t="shared" si="69"/>
        <v>0.73619390570527377</v>
      </c>
      <c r="F4434" s="94"/>
      <c r="G4434" s="1"/>
      <c r="H4434" s="1"/>
      <c r="I4434" s="1"/>
    </row>
    <row r="4435" spans="1:9">
      <c r="A4435" s="18">
        <v>7</v>
      </c>
      <c r="B4435" s="18">
        <v>4</v>
      </c>
      <c r="C4435" s="18">
        <v>16</v>
      </c>
      <c r="D4435" s="18">
        <v>0.96982714999999997</v>
      </c>
      <c r="E4435" s="101">
        <f t="shared" si="69"/>
        <v>0.89134550758316811</v>
      </c>
      <c r="F4435" s="94"/>
      <c r="G4435" s="1"/>
      <c r="H4435" s="1"/>
      <c r="I4435" s="1"/>
    </row>
    <row r="4436" spans="1:9">
      <c r="A4436" s="18">
        <v>7</v>
      </c>
      <c r="B4436" s="18">
        <v>4</v>
      </c>
      <c r="C4436" s="18">
        <v>17</v>
      </c>
      <c r="D4436" s="18">
        <v>1.050461621</v>
      </c>
      <c r="E4436" s="101">
        <f t="shared" si="69"/>
        <v>0.96545476868417479</v>
      </c>
      <c r="F4436" s="94"/>
      <c r="G4436" s="1"/>
      <c r="H4436" s="1"/>
      <c r="I4436" s="1"/>
    </row>
    <row r="4437" spans="1:9">
      <c r="A4437" s="18">
        <v>7</v>
      </c>
      <c r="B4437" s="18">
        <v>4</v>
      </c>
      <c r="C4437" s="18">
        <v>18</v>
      </c>
      <c r="D4437" s="18">
        <v>1.0872492899999999</v>
      </c>
      <c r="E4437" s="101">
        <f t="shared" si="69"/>
        <v>0.99926545700900316</v>
      </c>
      <c r="F4437" s="94"/>
      <c r="G4437" s="1"/>
      <c r="H4437" s="1"/>
      <c r="I4437" s="1"/>
    </row>
    <row r="4438" spans="1:9">
      <c r="A4438" s="18">
        <v>7</v>
      </c>
      <c r="B4438" s="18">
        <v>4</v>
      </c>
      <c r="C4438" s="18">
        <v>19</v>
      </c>
      <c r="D4438" s="18">
        <v>1.27237333</v>
      </c>
      <c r="E4438" s="101">
        <f t="shared" si="69"/>
        <v>1.1694086432454853</v>
      </c>
      <c r="F4438" s="94"/>
      <c r="G4438" s="1"/>
      <c r="H4438" s="1"/>
      <c r="I4438" s="1"/>
    </row>
    <row r="4439" spans="1:9">
      <c r="A4439" s="18">
        <v>7</v>
      </c>
      <c r="B4439" s="18">
        <v>4</v>
      </c>
      <c r="C4439" s="18">
        <v>20</v>
      </c>
      <c r="D4439" s="18">
        <v>1.446199872</v>
      </c>
      <c r="E4439" s="101">
        <f t="shared" si="69"/>
        <v>1.3291685626397991</v>
      </c>
      <c r="F4439" s="94"/>
      <c r="G4439" s="1"/>
      <c r="H4439" s="1"/>
      <c r="I4439" s="1"/>
    </row>
    <row r="4440" spans="1:9">
      <c r="A4440" s="18">
        <v>7</v>
      </c>
      <c r="B4440" s="18">
        <v>4</v>
      </c>
      <c r="C4440" s="18">
        <v>21</v>
      </c>
      <c r="D4440" s="18">
        <v>1.22033404</v>
      </c>
      <c r="E4440" s="101">
        <f t="shared" si="69"/>
        <v>1.1215805458785291</v>
      </c>
      <c r="F4440" s="94"/>
      <c r="G4440" s="1"/>
      <c r="H4440" s="1"/>
      <c r="I4440" s="1"/>
    </row>
    <row r="4441" spans="1:9">
      <c r="A4441" s="18">
        <v>7</v>
      </c>
      <c r="B4441" s="18">
        <v>4</v>
      </c>
      <c r="C4441" s="18">
        <v>22</v>
      </c>
      <c r="D4441" s="18">
        <v>0.92483487600000003</v>
      </c>
      <c r="E4441" s="101">
        <f t="shared" si="69"/>
        <v>0.84999415821555047</v>
      </c>
      <c r="F4441" s="94"/>
      <c r="G4441" s="1"/>
      <c r="H4441" s="1"/>
      <c r="I4441" s="1"/>
    </row>
    <row r="4442" spans="1:9">
      <c r="A4442" s="18">
        <v>7</v>
      </c>
      <c r="B4442" s="18">
        <v>4</v>
      </c>
      <c r="C4442" s="18">
        <v>23</v>
      </c>
      <c r="D4442" s="18">
        <v>0.62907232800000001</v>
      </c>
      <c r="E4442" s="101">
        <f t="shared" si="69"/>
        <v>0.57816570046289717</v>
      </c>
      <c r="F4442" s="94"/>
      <c r="G4442" s="1"/>
      <c r="H4442" s="1"/>
      <c r="I4442" s="1"/>
    </row>
    <row r="4443" spans="1:9">
      <c r="A4443" s="18">
        <v>7</v>
      </c>
      <c r="B4443" s="18">
        <v>5</v>
      </c>
      <c r="C4443" s="18">
        <v>0</v>
      </c>
      <c r="D4443" s="18">
        <v>0.51160034499999996</v>
      </c>
      <c r="E4443" s="101">
        <f t="shared" si="69"/>
        <v>0.47019994149859479</v>
      </c>
      <c r="F4443" s="94"/>
      <c r="G4443" s="1"/>
      <c r="H4443" s="1"/>
      <c r="I4443" s="1"/>
    </row>
    <row r="4444" spans="1:9">
      <c r="A4444" s="18">
        <v>7</v>
      </c>
      <c r="B4444" s="18">
        <v>5</v>
      </c>
      <c r="C4444" s="18">
        <v>1</v>
      </c>
      <c r="D4444" s="18">
        <v>0.45536930399999997</v>
      </c>
      <c r="E4444" s="101">
        <f t="shared" si="69"/>
        <v>0.41851930358071948</v>
      </c>
      <c r="F4444" s="94"/>
      <c r="G4444" s="1"/>
      <c r="H4444" s="1"/>
      <c r="I4444" s="1"/>
    </row>
    <row r="4445" spans="1:9">
      <c r="A4445" s="18">
        <v>7</v>
      </c>
      <c r="B4445" s="18">
        <v>5</v>
      </c>
      <c r="C4445" s="18">
        <v>2</v>
      </c>
      <c r="D4445" s="18">
        <v>0.44381699899999999</v>
      </c>
      <c r="E4445" s="101">
        <f t="shared" si="69"/>
        <v>0.40790184956947578</v>
      </c>
      <c r="F4445" s="94"/>
      <c r="G4445" s="1"/>
      <c r="H4445" s="1"/>
      <c r="I4445" s="1"/>
    </row>
    <row r="4446" spans="1:9">
      <c r="A4446" s="18">
        <v>7</v>
      </c>
      <c r="B4446" s="18">
        <v>5</v>
      </c>
      <c r="C4446" s="18">
        <v>3</v>
      </c>
      <c r="D4446" s="18">
        <v>0.44244076199999999</v>
      </c>
      <c r="E4446" s="101">
        <f t="shared" si="69"/>
        <v>0.40663698225026351</v>
      </c>
      <c r="F4446" s="94"/>
      <c r="G4446" s="1"/>
      <c r="H4446" s="1"/>
      <c r="I4446" s="1"/>
    </row>
    <row r="4447" spans="1:9">
      <c r="A4447" s="18">
        <v>7</v>
      </c>
      <c r="B4447" s="18">
        <v>5</v>
      </c>
      <c r="C4447" s="18">
        <v>4</v>
      </c>
      <c r="D4447" s="18">
        <v>0.49014171699999998</v>
      </c>
      <c r="E4447" s="101">
        <f t="shared" si="69"/>
        <v>0.45047781713169249</v>
      </c>
      <c r="F4447" s="94"/>
      <c r="G4447" s="1"/>
      <c r="H4447" s="1"/>
      <c r="I4447" s="1"/>
    </row>
    <row r="4448" spans="1:9">
      <c r="A4448" s="18">
        <v>7</v>
      </c>
      <c r="B4448" s="18">
        <v>5</v>
      </c>
      <c r="C4448" s="18">
        <v>5</v>
      </c>
      <c r="D4448" s="18">
        <v>0.62080157700000005</v>
      </c>
      <c r="E4448" s="101">
        <f t="shared" si="69"/>
        <v>0.57056424617468826</v>
      </c>
      <c r="F4448" s="94"/>
      <c r="G4448" s="1"/>
      <c r="H4448" s="1"/>
      <c r="I4448" s="1"/>
    </row>
    <row r="4449" spans="1:9">
      <c r="A4449" s="18">
        <v>7</v>
      </c>
      <c r="B4449" s="18">
        <v>5</v>
      </c>
      <c r="C4449" s="18">
        <v>6</v>
      </c>
      <c r="D4449" s="18">
        <v>0.80516912200000001</v>
      </c>
      <c r="E4449" s="101">
        <f t="shared" si="69"/>
        <v>0.74001215550563193</v>
      </c>
      <c r="F4449" s="94"/>
      <c r="G4449" s="1"/>
      <c r="H4449" s="1"/>
      <c r="I4449" s="1"/>
    </row>
    <row r="4450" spans="1:9">
      <c r="A4450" s="18">
        <v>7</v>
      </c>
      <c r="B4450" s="18">
        <v>5</v>
      </c>
      <c r="C4450" s="18">
        <v>7</v>
      </c>
      <c r="D4450" s="18">
        <v>0.74768770200000001</v>
      </c>
      <c r="E4450" s="101">
        <f t="shared" si="69"/>
        <v>0.68718232342008834</v>
      </c>
      <c r="F4450" s="94"/>
      <c r="G4450" s="1"/>
      <c r="H4450" s="1"/>
      <c r="I4450" s="1"/>
    </row>
    <row r="4451" spans="1:9">
      <c r="A4451" s="18">
        <v>7</v>
      </c>
      <c r="B4451" s="18">
        <v>5</v>
      </c>
      <c r="C4451" s="18">
        <v>8</v>
      </c>
      <c r="D4451" s="18">
        <v>0.69580089199999995</v>
      </c>
      <c r="E4451" s="101">
        <f t="shared" si="69"/>
        <v>0.63949436686378713</v>
      </c>
      <c r="F4451" s="94"/>
      <c r="G4451" s="1"/>
      <c r="H4451" s="1"/>
      <c r="I4451" s="1"/>
    </row>
    <row r="4452" spans="1:9">
      <c r="A4452" s="18">
        <v>7</v>
      </c>
      <c r="B4452" s="18">
        <v>5</v>
      </c>
      <c r="C4452" s="18">
        <v>9</v>
      </c>
      <c r="D4452" s="18">
        <v>0.70576230500000003</v>
      </c>
      <c r="E4452" s="101">
        <f t="shared" si="69"/>
        <v>0.64864966915320088</v>
      </c>
      <c r="F4452" s="94"/>
      <c r="G4452" s="1"/>
      <c r="H4452" s="1"/>
      <c r="I4452" s="1"/>
    </row>
    <row r="4453" spans="1:9">
      <c r="A4453" s="18">
        <v>7</v>
      </c>
      <c r="B4453" s="18">
        <v>5</v>
      </c>
      <c r="C4453" s="18">
        <v>10</v>
      </c>
      <c r="D4453" s="18">
        <v>0.72014679699999995</v>
      </c>
      <c r="E4453" s="101">
        <f t="shared" si="69"/>
        <v>0.66187012016147173</v>
      </c>
      <c r="F4453" s="94"/>
      <c r="G4453" s="1"/>
      <c r="H4453" s="1"/>
      <c r="I4453" s="1"/>
    </row>
    <row r="4454" spans="1:9">
      <c r="A4454" s="18">
        <v>7</v>
      </c>
      <c r="B4454" s="18">
        <v>5</v>
      </c>
      <c r="C4454" s="18">
        <v>11</v>
      </c>
      <c r="D4454" s="18">
        <v>0.70494946999999997</v>
      </c>
      <c r="E4454" s="101">
        <f t="shared" si="69"/>
        <v>0.64790261146806971</v>
      </c>
      <c r="F4454" s="94"/>
      <c r="G4454" s="1"/>
      <c r="H4454" s="1"/>
      <c r="I4454" s="1"/>
    </row>
    <row r="4455" spans="1:9">
      <c r="A4455" s="18">
        <v>7</v>
      </c>
      <c r="B4455" s="18">
        <v>5</v>
      </c>
      <c r="C4455" s="18">
        <v>12</v>
      </c>
      <c r="D4455" s="18">
        <v>0.683262853</v>
      </c>
      <c r="E4455" s="101">
        <f t="shared" si="69"/>
        <v>0.62797094773023066</v>
      </c>
      <c r="F4455" s="94"/>
      <c r="G4455" s="1"/>
      <c r="H4455" s="1"/>
      <c r="I4455" s="1"/>
    </row>
    <row r="4456" spans="1:9">
      <c r="A4456" s="18">
        <v>7</v>
      </c>
      <c r="B4456" s="18">
        <v>5</v>
      </c>
      <c r="C4456" s="18">
        <v>13</v>
      </c>
      <c r="D4456" s="18">
        <v>0.67427716999999998</v>
      </c>
      <c r="E4456" s="101">
        <f t="shared" si="69"/>
        <v>0.61971241612012218</v>
      </c>
      <c r="F4456" s="94"/>
      <c r="G4456" s="1"/>
      <c r="H4456" s="1"/>
      <c r="I4456" s="1"/>
    </row>
    <row r="4457" spans="1:9">
      <c r="A4457" s="18">
        <v>7</v>
      </c>
      <c r="B4457" s="18">
        <v>5</v>
      </c>
      <c r="C4457" s="18">
        <v>14</v>
      </c>
      <c r="D4457" s="18">
        <v>0.69769584799999995</v>
      </c>
      <c r="E4457" s="101">
        <f t="shared" si="69"/>
        <v>0.64123597671423083</v>
      </c>
      <c r="F4457" s="94"/>
      <c r="G4457" s="1"/>
      <c r="H4457" s="1"/>
      <c r="I4457" s="1"/>
    </row>
    <row r="4458" spans="1:9">
      <c r="A4458" s="18">
        <v>7</v>
      </c>
      <c r="B4458" s="18">
        <v>5</v>
      </c>
      <c r="C4458" s="18">
        <v>15</v>
      </c>
      <c r="D4458" s="18">
        <v>0.80101468099999995</v>
      </c>
      <c r="E4458" s="101">
        <f t="shared" si="69"/>
        <v>0.73619390570527377</v>
      </c>
      <c r="F4458" s="94"/>
      <c r="G4458" s="1"/>
      <c r="H4458" s="1"/>
      <c r="I4458" s="1"/>
    </row>
    <row r="4459" spans="1:9">
      <c r="A4459" s="18">
        <v>7</v>
      </c>
      <c r="B4459" s="18">
        <v>5</v>
      </c>
      <c r="C4459" s="18">
        <v>16</v>
      </c>
      <c r="D4459" s="18">
        <v>1.005086857</v>
      </c>
      <c r="E4459" s="101">
        <f t="shared" si="69"/>
        <v>0.92375188168101507</v>
      </c>
      <c r="F4459" s="94"/>
      <c r="G4459" s="1"/>
      <c r="H4459" s="1"/>
      <c r="I4459" s="1"/>
    </row>
    <row r="4460" spans="1:9">
      <c r="A4460" s="18">
        <v>7</v>
      </c>
      <c r="B4460" s="18">
        <v>5</v>
      </c>
      <c r="C4460" s="18">
        <v>17</v>
      </c>
      <c r="D4460" s="18">
        <v>1.1562982159999999</v>
      </c>
      <c r="E4460" s="101">
        <f t="shared" si="69"/>
        <v>1.0627267139902525</v>
      </c>
      <c r="F4460" s="94"/>
      <c r="G4460" s="1"/>
      <c r="H4460" s="1"/>
      <c r="I4460" s="1"/>
    </row>
    <row r="4461" spans="1:9">
      <c r="A4461" s="18">
        <v>7</v>
      </c>
      <c r="B4461" s="18">
        <v>5</v>
      </c>
      <c r="C4461" s="18">
        <v>18</v>
      </c>
      <c r="D4461" s="18">
        <v>1.2741973200000001</v>
      </c>
      <c r="E4461" s="101">
        <f t="shared" si="69"/>
        <v>1.1710850299009596</v>
      </c>
      <c r="F4461" s="94"/>
      <c r="G4461" s="1"/>
      <c r="H4461" s="1"/>
      <c r="I4461" s="1"/>
    </row>
    <row r="4462" spans="1:9">
      <c r="A4462" s="18">
        <v>7</v>
      </c>
      <c r="B4462" s="18">
        <v>5</v>
      </c>
      <c r="C4462" s="18">
        <v>19</v>
      </c>
      <c r="D4462" s="18">
        <v>1.4842560499999999</v>
      </c>
      <c r="E4462" s="101">
        <f t="shared" si="69"/>
        <v>1.3641451079923244</v>
      </c>
      <c r="F4462" s="94"/>
      <c r="G4462" s="1"/>
      <c r="H4462" s="1"/>
      <c r="I4462" s="1"/>
    </row>
    <row r="4463" spans="1:9">
      <c r="A4463" s="18">
        <v>7</v>
      </c>
      <c r="B4463" s="18">
        <v>5</v>
      </c>
      <c r="C4463" s="18">
        <v>20</v>
      </c>
      <c r="D4463" s="18">
        <v>1.638080215</v>
      </c>
      <c r="E4463" s="101">
        <f t="shared" si="69"/>
        <v>1.5055213093396285</v>
      </c>
      <c r="F4463" s="94"/>
      <c r="G4463" s="1"/>
      <c r="H4463" s="1"/>
      <c r="I4463" s="1"/>
    </row>
    <row r="4464" spans="1:9">
      <c r="A4464" s="18">
        <v>7</v>
      </c>
      <c r="B4464" s="18">
        <v>5</v>
      </c>
      <c r="C4464" s="18">
        <v>21</v>
      </c>
      <c r="D4464" s="18">
        <v>1.3344049570000001</v>
      </c>
      <c r="E4464" s="101">
        <f t="shared" si="69"/>
        <v>1.2264204644288013</v>
      </c>
      <c r="F4464" s="94"/>
      <c r="G4464" s="1"/>
      <c r="H4464" s="1"/>
      <c r="I4464" s="1"/>
    </row>
    <row r="4465" spans="1:9">
      <c r="A4465" s="18">
        <v>7</v>
      </c>
      <c r="B4465" s="18">
        <v>5</v>
      </c>
      <c r="C4465" s="18">
        <v>22</v>
      </c>
      <c r="D4465" s="18">
        <v>0.94180217300000002</v>
      </c>
      <c r="E4465" s="101">
        <f t="shared" si="69"/>
        <v>0.86558840504270862</v>
      </c>
      <c r="F4465" s="94"/>
      <c r="G4465" s="1"/>
      <c r="H4465" s="1"/>
      <c r="I4465" s="1"/>
    </row>
    <row r="4466" spans="1:9">
      <c r="A4466" s="18">
        <v>7</v>
      </c>
      <c r="B4466" s="18">
        <v>5</v>
      </c>
      <c r="C4466" s="18">
        <v>23</v>
      </c>
      <c r="D4466" s="18">
        <v>0.62907232800000001</v>
      </c>
      <c r="E4466" s="101">
        <f t="shared" si="69"/>
        <v>0.57816570046289717</v>
      </c>
      <c r="F4466" s="94"/>
      <c r="G4466" s="1"/>
      <c r="H4466" s="1"/>
      <c r="I4466" s="1"/>
    </row>
    <row r="4467" spans="1:9">
      <c r="A4467" s="18">
        <v>7</v>
      </c>
      <c r="B4467" s="18">
        <v>6</v>
      </c>
      <c r="C4467" s="18">
        <v>0</v>
      </c>
      <c r="D4467" s="18">
        <v>0.51160034499999996</v>
      </c>
      <c r="E4467" s="101">
        <f t="shared" si="69"/>
        <v>0.47019994149859479</v>
      </c>
      <c r="F4467" s="94"/>
      <c r="G4467" s="1"/>
      <c r="H4467" s="1"/>
      <c r="I4467" s="1"/>
    </row>
    <row r="4468" spans="1:9">
      <c r="A4468" s="18">
        <v>7</v>
      </c>
      <c r="B4468" s="18">
        <v>6</v>
      </c>
      <c r="C4468" s="18">
        <v>1</v>
      </c>
      <c r="D4468" s="18">
        <v>0.45536930399999997</v>
      </c>
      <c r="E4468" s="101">
        <f t="shared" si="69"/>
        <v>0.41851930358071948</v>
      </c>
      <c r="F4468" s="94"/>
      <c r="G4468" s="1"/>
      <c r="H4468" s="1"/>
      <c r="I4468" s="1"/>
    </row>
    <row r="4469" spans="1:9">
      <c r="A4469" s="18">
        <v>7</v>
      </c>
      <c r="B4469" s="18">
        <v>6</v>
      </c>
      <c r="C4469" s="18">
        <v>2</v>
      </c>
      <c r="D4469" s="18">
        <v>0.44381699899999999</v>
      </c>
      <c r="E4469" s="101">
        <f t="shared" si="69"/>
        <v>0.40790184956947578</v>
      </c>
      <c r="F4469" s="94"/>
      <c r="G4469" s="1"/>
      <c r="H4469" s="1"/>
      <c r="I4469" s="1"/>
    </row>
    <row r="4470" spans="1:9">
      <c r="A4470" s="18">
        <v>7</v>
      </c>
      <c r="B4470" s="18">
        <v>6</v>
      </c>
      <c r="C4470" s="18">
        <v>3</v>
      </c>
      <c r="D4470" s="18">
        <v>0.44244076199999999</v>
      </c>
      <c r="E4470" s="101">
        <f t="shared" si="69"/>
        <v>0.40663698225026351</v>
      </c>
      <c r="F4470" s="94"/>
      <c r="G4470" s="1"/>
      <c r="H4470" s="1"/>
      <c r="I4470" s="1"/>
    </row>
    <row r="4471" spans="1:9">
      <c r="A4471" s="18">
        <v>7</v>
      </c>
      <c r="B4471" s="18">
        <v>6</v>
      </c>
      <c r="C4471" s="18">
        <v>4</v>
      </c>
      <c r="D4471" s="18">
        <v>0.49014171699999998</v>
      </c>
      <c r="E4471" s="101">
        <f t="shared" si="69"/>
        <v>0.45047781713169249</v>
      </c>
      <c r="F4471" s="94"/>
      <c r="G4471" s="1"/>
      <c r="H4471" s="1"/>
      <c r="I4471" s="1"/>
    </row>
    <row r="4472" spans="1:9">
      <c r="A4472" s="18">
        <v>7</v>
      </c>
      <c r="B4472" s="18">
        <v>6</v>
      </c>
      <c r="C4472" s="18">
        <v>5</v>
      </c>
      <c r="D4472" s="18">
        <v>0.62080157700000005</v>
      </c>
      <c r="E4472" s="101">
        <f t="shared" si="69"/>
        <v>0.57056424617468826</v>
      </c>
      <c r="F4472" s="94"/>
      <c r="G4472" s="1"/>
      <c r="H4472" s="1"/>
      <c r="I4472" s="1"/>
    </row>
    <row r="4473" spans="1:9">
      <c r="A4473" s="18">
        <v>7</v>
      </c>
      <c r="B4473" s="18">
        <v>6</v>
      </c>
      <c r="C4473" s="18">
        <v>6</v>
      </c>
      <c r="D4473" s="18">
        <v>0.80516912200000001</v>
      </c>
      <c r="E4473" s="101">
        <f t="shared" si="69"/>
        <v>0.74001215550563193</v>
      </c>
      <c r="F4473" s="94"/>
      <c r="G4473" s="1"/>
      <c r="H4473" s="1"/>
      <c r="I4473" s="1"/>
    </row>
    <row r="4474" spans="1:9">
      <c r="A4474" s="18">
        <v>7</v>
      </c>
      <c r="B4474" s="18">
        <v>6</v>
      </c>
      <c r="C4474" s="18">
        <v>7</v>
      </c>
      <c r="D4474" s="18">
        <v>0.74768770200000001</v>
      </c>
      <c r="E4474" s="101">
        <f t="shared" si="69"/>
        <v>0.68718232342008834</v>
      </c>
      <c r="F4474" s="94"/>
      <c r="G4474" s="1"/>
      <c r="H4474" s="1"/>
      <c r="I4474" s="1"/>
    </row>
    <row r="4475" spans="1:9">
      <c r="A4475" s="18">
        <v>7</v>
      </c>
      <c r="B4475" s="18">
        <v>6</v>
      </c>
      <c r="C4475" s="18">
        <v>8</v>
      </c>
      <c r="D4475" s="18">
        <v>0.69580089199999995</v>
      </c>
      <c r="E4475" s="101">
        <f t="shared" si="69"/>
        <v>0.63949436686378713</v>
      </c>
      <c r="F4475" s="94"/>
      <c r="G4475" s="1"/>
      <c r="H4475" s="1"/>
      <c r="I4475" s="1"/>
    </row>
    <row r="4476" spans="1:9">
      <c r="A4476" s="18">
        <v>7</v>
      </c>
      <c r="B4476" s="18">
        <v>6</v>
      </c>
      <c r="C4476" s="18">
        <v>9</v>
      </c>
      <c r="D4476" s="18">
        <v>0.70576230500000003</v>
      </c>
      <c r="E4476" s="101">
        <f t="shared" si="69"/>
        <v>0.64864966915320088</v>
      </c>
      <c r="F4476" s="94"/>
      <c r="G4476" s="1"/>
      <c r="H4476" s="1"/>
      <c r="I4476" s="1"/>
    </row>
    <row r="4477" spans="1:9">
      <c r="A4477" s="18">
        <v>7</v>
      </c>
      <c r="B4477" s="18">
        <v>6</v>
      </c>
      <c r="C4477" s="18">
        <v>10</v>
      </c>
      <c r="D4477" s="18">
        <v>0.72014679699999995</v>
      </c>
      <c r="E4477" s="101">
        <f t="shared" si="69"/>
        <v>0.66187012016147173</v>
      </c>
      <c r="F4477" s="94"/>
      <c r="G4477" s="1"/>
      <c r="H4477" s="1"/>
      <c r="I4477" s="1"/>
    </row>
    <row r="4478" spans="1:9">
      <c r="A4478" s="18">
        <v>7</v>
      </c>
      <c r="B4478" s="18">
        <v>6</v>
      </c>
      <c r="C4478" s="18">
        <v>11</v>
      </c>
      <c r="D4478" s="18">
        <v>0.70494946999999997</v>
      </c>
      <c r="E4478" s="101">
        <f t="shared" si="69"/>
        <v>0.64790261146806971</v>
      </c>
      <c r="F4478" s="94"/>
      <c r="G4478" s="1"/>
      <c r="H4478" s="1"/>
      <c r="I4478" s="1"/>
    </row>
    <row r="4479" spans="1:9">
      <c r="A4479" s="18">
        <v>7</v>
      </c>
      <c r="B4479" s="18">
        <v>6</v>
      </c>
      <c r="C4479" s="18">
        <v>12</v>
      </c>
      <c r="D4479" s="18">
        <v>0.683262853</v>
      </c>
      <c r="E4479" s="101">
        <f t="shared" si="69"/>
        <v>0.62797094773023066</v>
      </c>
      <c r="F4479" s="94"/>
      <c r="G4479" s="1"/>
      <c r="H4479" s="1"/>
      <c r="I4479" s="1"/>
    </row>
    <row r="4480" spans="1:9">
      <c r="A4480" s="18">
        <v>7</v>
      </c>
      <c r="B4480" s="18">
        <v>6</v>
      </c>
      <c r="C4480" s="18">
        <v>13</v>
      </c>
      <c r="D4480" s="18">
        <v>0.67427716999999998</v>
      </c>
      <c r="E4480" s="101">
        <f t="shared" si="69"/>
        <v>0.61971241612012218</v>
      </c>
      <c r="F4480" s="94"/>
      <c r="G4480" s="1"/>
      <c r="H4480" s="1"/>
      <c r="I4480" s="1"/>
    </row>
    <row r="4481" spans="1:9">
      <c r="A4481" s="18">
        <v>7</v>
      </c>
      <c r="B4481" s="18">
        <v>6</v>
      </c>
      <c r="C4481" s="18">
        <v>14</v>
      </c>
      <c r="D4481" s="18">
        <v>0.72483984000000001</v>
      </c>
      <c r="E4481" s="101">
        <f t="shared" si="69"/>
        <v>0.66618338649449271</v>
      </c>
      <c r="F4481" s="94"/>
      <c r="G4481" s="1"/>
      <c r="H4481" s="1"/>
      <c r="I4481" s="1"/>
    </row>
    <row r="4482" spans="1:9">
      <c r="A4482" s="18">
        <v>7</v>
      </c>
      <c r="B4482" s="18">
        <v>6</v>
      </c>
      <c r="C4482" s="18">
        <v>15</v>
      </c>
      <c r="D4482" s="18">
        <v>0.92683619399999995</v>
      </c>
      <c r="E4482" s="101">
        <f t="shared" si="69"/>
        <v>0.85183352289877801</v>
      </c>
      <c r="F4482" s="94"/>
      <c r="G4482" s="1"/>
      <c r="H4482" s="1"/>
      <c r="I4482" s="1"/>
    </row>
    <row r="4483" spans="1:9">
      <c r="A4483" s="18">
        <v>7</v>
      </c>
      <c r="B4483" s="18">
        <v>6</v>
      </c>
      <c r="C4483" s="18">
        <v>16</v>
      </c>
      <c r="D4483" s="18">
        <v>1.2298718710000001</v>
      </c>
      <c r="E4483" s="101">
        <f t="shared" si="69"/>
        <v>1.1303465438338736</v>
      </c>
      <c r="F4483" s="94"/>
      <c r="G4483" s="1"/>
      <c r="H4483" s="1"/>
      <c r="I4483" s="1"/>
    </row>
    <row r="4484" spans="1:9">
      <c r="A4484" s="18">
        <v>7</v>
      </c>
      <c r="B4484" s="18">
        <v>6</v>
      </c>
      <c r="C4484" s="18">
        <v>17</v>
      </c>
      <c r="D4484" s="18">
        <v>1.2871295460000001</v>
      </c>
      <c r="E4484" s="101">
        <f t="shared" ref="E4484:E4547" si="70">D4484/H$15</f>
        <v>1.1829707371098683</v>
      </c>
      <c r="F4484" s="94"/>
      <c r="G4484" s="1"/>
      <c r="H4484" s="1"/>
      <c r="I4484" s="1"/>
    </row>
    <row r="4485" spans="1:9">
      <c r="A4485" s="18">
        <v>7</v>
      </c>
      <c r="B4485" s="18">
        <v>6</v>
      </c>
      <c r="C4485" s="18">
        <v>18</v>
      </c>
      <c r="D4485" s="18">
        <v>1.2845121719999999</v>
      </c>
      <c r="E4485" s="101">
        <f t="shared" si="70"/>
        <v>1.1805651697295727</v>
      </c>
      <c r="F4485" s="94"/>
      <c r="G4485" s="1"/>
      <c r="H4485" s="1"/>
      <c r="I4485" s="1"/>
    </row>
    <row r="4486" spans="1:9">
      <c r="A4486" s="18">
        <v>7</v>
      </c>
      <c r="B4486" s="18">
        <v>6</v>
      </c>
      <c r="C4486" s="18">
        <v>19</v>
      </c>
      <c r="D4486" s="18">
        <v>1.4308307709999999</v>
      </c>
      <c r="E4486" s="101">
        <f t="shared" si="70"/>
        <v>1.315043180470469</v>
      </c>
      <c r="F4486" s="94"/>
      <c r="G4486" s="1"/>
      <c r="H4486" s="1"/>
      <c r="I4486" s="1"/>
    </row>
    <row r="4487" spans="1:9">
      <c r="A4487" s="18">
        <v>7</v>
      </c>
      <c r="B4487" s="18">
        <v>6</v>
      </c>
      <c r="C4487" s="18">
        <v>20</v>
      </c>
      <c r="D4487" s="18">
        <v>1.579908214</v>
      </c>
      <c r="E4487" s="101">
        <f t="shared" si="70"/>
        <v>1.4520567803681785</v>
      </c>
      <c r="F4487" s="94"/>
      <c r="G4487" s="1"/>
      <c r="H4487" s="1"/>
      <c r="I4487" s="1"/>
    </row>
    <row r="4488" spans="1:9">
      <c r="A4488" s="18">
        <v>7</v>
      </c>
      <c r="B4488" s="18">
        <v>6</v>
      </c>
      <c r="C4488" s="18">
        <v>21</v>
      </c>
      <c r="D4488" s="18">
        <v>1.2868147009999999</v>
      </c>
      <c r="E4488" s="101">
        <f t="shared" si="70"/>
        <v>1.1826813704156742</v>
      </c>
      <c r="F4488" s="94"/>
      <c r="G4488" s="1"/>
      <c r="H4488" s="1"/>
      <c r="I4488" s="1"/>
    </row>
    <row r="4489" spans="1:9">
      <c r="A4489" s="18">
        <v>7</v>
      </c>
      <c r="B4489" s="18">
        <v>6</v>
      </c>
      <c r="C4489" s="18">
        <v>22</v>
      </c>
      <c r="D4489" s="18">
        <v>0.92483487600000003</v>
      </c>
      <c r="E4489" s="101">
        <f t="shared" si="70"/>
        <v>0.84999415821555047</v>
      </c>
      <c r="F4489" s="94"/>
      <c r="G4489" s="1"/>
      <c r="H4489" s="1"/>
      <c r="I4489" s="1"/>
    </row>
    <row r="4490" spans="1:9">
      <c r="A4490" s="18">
        <v>7</v>
      </c>
      <c r="B4490" s="18">
        <v>6</v>
      </c>
      <c r="C4490" s="18">
        <v>23</v>
      </c>
      <c r="D4490" s="18">
        <v>0.62907232800000001</v>
      </c>
      <c r="E4490" s="101">
        <f t="shared" si="70"/>
        <v>0.57816570046289717</v>
      </c>
      <c r="F4490" s="94"/>
      <c r="G4490" s="1"/>
      <c r="H4490" s="1"/>
      <c r="I4490" s="1"/>
    </row>
    <row r="4491" spans="1:9">
      <c r="A4491" s="18">
        <v>7</v>
      </c>
      <c r="B4491" s="18">
        <v>7</v>
      </c>
      <c r="C4491" s="18">
        <v>0</v>
      </c>
      <c r="D4491" s="18">
        <v>0.51160034499999996</v>
      </c>
      <c r="E4491" s="101">
        <f t="shared" si="70"/>
        <v>0.47019994149859479</v>
      </c>
      <c r="F4491" s="94"/>
      <c r="G4491" s="1"/>
      <c r="H4491" s="1"/>
      <c r="I4491" s="1"/>
    </row>
    <row r="4492" spans="1:9">
      <c r="A4492" s="18">
        <v>7</v>
      </c>
      <c r="B4492" s="18">
        <v>7</v>
      </c>
      <c r="C4492" s="18">
        <v>1</v>
      </c>
      <c r="D4492" s="18">
        <v>0.45536930399999997</v>
      </c>
      <c r="E4492" s="101">
        <f t="shared" si="70"/>
        <v>0.41851930358071948</v>
      </c>
      <c r="F4492" s="94"/>
      <c r="G4492" s="1"/>
      <c r="H4492" s="1"/>
      <c r="I4492" s="1"/>
    </row>
    <row r="4493" spans="1:9">
      <c r="A4493" s="18">
        <v>7</v>
      </c>
      <c r="B4493" s="18">
        <v>7</v>
      </c>
      <c r="C4493" s="18">
        <v>2</v>
      </c>
      <c r="D4493" s="18">
        <v>0.44381699899999999</v>
      </c>
      <c r="E4493" s="101">
        <f t="shared" si="70"/>
        <v>0.40790184956947578</v>
      </c>
      <c r="F4493" s="94"/>
      <c r="G4493" s="1"/>
      <c r="H4493" s="1"/>
      <c r="I4493" s="1"/>
    </row>
    <row r="4494" spans="1:9">
      <c r="A4494" s="18">
        <v>7</v>
      </c>
      <c r="B4494" s="18">
        <v>7</v>
      </c>
      <c r="C4494" s="18">
        <v>3</v>
      </c>
      <c r="D4494" s="18">
        <v>0.44244076199999999</v>
      </c>
      <c r="E4494" s="101">
        <f t="shared" si="70"/>
        <v>0.40663698225026351</v>
      </c>
      <c r="F4494" s="94"/>
      <c r="G4494" s="1"/>
      <c r="H4494" s="1"/>
      <c r="I4494" s="1"/>
    </row>
    <row r="4495" spans="1:9">
      <c r="A4495" s="18">
        <v>7</v>
      </c>
      <c r="B4495" s="18">
        <v>7</v>
      </c>
      <c r="C4495" s="18">
        <v>4</v>
      </c>
      <c r="D4495" s="18">
        <v>0.49014171699999998</v>
      </c>
      <c r="E4495" s="101">
        <f t="shared" si="70"/>
        <v>0.45047781713169249</v>
      </c>
      <c r="F4495" s="94"/>
      <c r="G4495" s="1"/>
      <c r="H4495" s="1"/>
      <c r="I4495" s="1"/>
    </row>
    <row r="4496" spans="1:9">
      <c r="A4496" s="18">
        <v>7</v>
      </c>
      <c r="B4496" s="18">
        <v>7</v>
      </c>
      <c r="C4496" s="18">
        <v>5</v>
      </c>
      <c r="D4496" s="18">
        <v>0.62080157700000005</v>
      </c>
      <c r="E4496" s="101">
        <f t="shared" si="70"/>
        <v>0.57056424617468826</v>
      </c>
      <c r="F4496" s="94"/>
      <c r="G4496" s="1"/>
      <c r="H4496" s="1"/>
      <c r="I4496" s="1"/>
    </row>
    <row r="4497" spans="1:9">
      <c r="A4497" s="18">
        <v>7</v>
      </c>
      <c r="B4497" s="18">
        <v>7</v>
      </c>
      <c r="C4497" s="18">
        <v>6</v>
      </c>
      <c r="D4497" s="18">
        <v>0.80516912200000001</v>
      </c>
      <c r="E4497" s="101">
        <f t="shared" si="70"/>
        <v>0.74001215550563193</v>
      </c>
      <c r="F4497" s="94"/>
      <c r="G4497" s="1"/>
      <c r="H4497" s="1"/>
      <c r="I4497" s="1"/>
    </row>
    <row r="4498" spans="1:9">
      <c r="A4498" s="18">
        <v>7</v>
      </c>
      <c r="B4498" s="18">
        <v>7</v>
      </c>
      <c r="C4498" s="18">
        <v>7</v>
      </c>
      <c r="D4498" s="18">
        <v>0.74768770200000001</v>
      </c>
      <c r="E4498" s="101">
        <f t="shared" si="70"/>
        <v>0.68718232342008834</v>
      </c>
      <c r="F4498" s="94"/>
      <c r="G4498" s="1"/>
      <c r="H4498" s="1"/>
      <c r="I4498" s="1"/>
    </row>
    <row r="4499" spans="1:9">
      <c r="A4499" s="18">
        <v>7</v>
      </c>
      <c r="B4499" s="18">
        <v>7</v>
      </c>
      <c r="C4499" s="18">
        <v>8</v>
      </c>
      <c r="D4499" s="18">
        <v>0.69580089199999995</v>
      </c>
      <c r="E4499" s="101">
        <f t="shared" si="70"/>
        <v>0.63949436686378713</v>
      </c>
      <c r="F4499" s="94"/>
      <c r="G4499" s="1"/>
      <c r="H4499" s="1"/>
      <c r="I4499" s="1"/>
    </row>
    <row r="4500" spans="1:9">
      <c r="A4500" s="18">
        <v>7</v>
      </c>
      <c r="B4500" s="18">
        <v>7</v>
      </c>
      <c r="C4500" s="18">
        <v>9</v>
      </c>
      <c r="D4500" s="18">
        <v>0.70576230500000003</v>
      </c>
      <c r="E4500" s="101">
        <f t="shared" si="70"/>
        <v>0.64864966915320088</v>
      </c>
      <c r="F4500" s="94"/>
      <c r="G4500" s="1"/>
      <c r="H4500" s="1"/>
      <c r="I4500" s="1"/>
    </row>
    <row r="4501" spans="1:9">
      <c r="A4501" s="18">
        <v>7</v>
      </c>
      <c r="B4501" s="18">
        <v>7</v>
      </c>
      <c r="C4501" s="18">
        <v>10</v>
      </c>
      <c r="D4501" s="18">
        <v>0.72014679699999995</v>
      </c>
      <c r="E4501" s="101">
        <f t="shared" si="70"/>
        <v>0.66187012016147173</v>
      </c>
      <c r="F4501" s="94"/>
      <c r="G4501" s="1"/>
      <c r="H4501" s="1"/>
      <c r="I4501" s="1"/>
    </row>
    <row r="4502" spans="1:9">
      <c r="A4502" s="18">
        <v>7</v>
      </c>
      <c r="B4502" s="18">
        <v>7</v>
      </c>
      <c r="C4502" s="18">
        <v>11</v>
      </c>
      <c r="D4502" s="18">
        <v>0.70494946999999997</v>
      </c>
      <c r="E4502" s="101">
        <f t="shared" si="70"/>
        <v>0.64790261146806971</v>
      </c>
      <c r="F4502" s="94"/>
      <c r="G4502" s="1"/>
      <c r="H4502" s="1"/>
      <c r="I4502" s="1"/>
    </row>
    <row r="4503" spans="1:9">
      <c r="A4503" s="18">
        <v>7</v>
      </c>
      <c r="B4503" s="18">
        <v>7</v>
      </c>
      <c r="C4503" s="18">
        <v>12</v>
      </c>
      <c r="D4503" s="18">
        <v>0.683262853</v>
      </c>
      <c r="E4503" s="101">
        <f t="shared" si="70"/>
        <v>0.62797094773023066</v>
      </c>
      <c r="F4503" s="94"/>
      <c r="G4503" s="1"/>
      <c r="H4503" s="1"/>
      <c r="I4503" s="1"/>
    </row>
    <row r="4504" spans="1:9">
      <c r="A4504" s="18">
        <v>7</v>
      </c>
      <c r="B4504" s="18">
        <v>7</v>
      </c>
      <c r="C4504" s="18">
        <v>13</v>
      </c>
      <c r="D4504" s="18">
        <v>0.67427716999999998</v>
      </c>
      <c r="E4504" s="101">
        <f t="shared" si="70"/>
        <v>0.61971241612012218</v>
      </c>
      <c r="F4504" s="94"/>
      <c r="G4504" s="1"/>
      <c r="H4504" s="1"/>
      <c r="I4504" s="1"/>
    </row>
    <row r="4505" spans="1:9">
      <c r="A4505" s="18">
        <v>7</v>
      </c>
      <c r="B4505" s="18">
        <v>7</v>
      </c>
      <c r="C4505" s="18">
        <v>14</v>
      </c>
      <c r="D4505" s="18">
        <v>0.69769584799999995</v>
      </c>
      <c r="E4505" s="101">
        <f t="shared" si="70"/>
        <v>0.64123597671423083</v>
      </c>
      <c r="F4505" s="94"/>
      <c r="G4505" s="1"/>
      <c r="H4505" s="1"/>
      <c r="I4505" s="1"/>
    </row>
    <row r="4506" spans="1:9">
      <c r="A4506" s="18">
        <v>7</v>
      </c>
      <c r="B4506" s="18">
        <v>7</v>
      </c>
      <c r="C4506" s="18">
        <v>15</v>
      </c>
      <c r="D4506" s="18">
        <v>0.80101468099999995</v>
      </c>
      <c r="E4506" s="101">
        <f t="shared" si="70"/>
        <v>0.73619390570527377</v>
      </c>
      <c r="F4506" s="94"/>
      <c r="G4506" s="1"/>
      <c r="H4506" s="1"/>
      <c r="I4506" s="1"/>
    </row>
    <row r="4507" spans="1:9">
      <c r="A4507" s="18">
        <v>7</v>
      </c>
      <c r="B4507" s="18">
        <v>7</v>
      </c>
      <c r="C4507" s="18">
        <v>16</v>
      </c>
      <c r="D4507" s="18">
        <v>0.96982714999999997</v>
      </c>
      <c r="E4507" s="101">
        <f t="shared" si="70"/>
        <v>0.89134550758316811</v>
      </c>
      <c r="F4507" s="94"/>
      <c r="G4507" s="1"/>
      <c r="H4507" s="1"/>
      <c r="I4507" s="1"/>
    </row>
    <row r="4508" spans="1:9">
      <c r="A4508" s="18">
        <v>7</v>
      </c>
      <c r="B4508" s="18">
        <v>7</v>
      </c>
      <c r="C4508" s="18">
        <v>17</v>
      </c>
      <c r="D4508" s="18">
        <v>1.050461621</v>
      </c>
      <c r="E4508" s="101">
        <f t="shared" si="70"/>
        <v>0.96545476868417479</v>
      </c>
      <c r="F4508" s="94"/>
      <c r="G4508" s="1"/>
      <c r="H4508" s="1"/>
      <c r="I4508" s="1"/>
    </row>
    <row r="4509" spans="1:9">
      <c r="A4509" s="18">
        <v>7</v>
      </c>
      <c r="B4509" s="18">
        <v>7</v>
      </c>
      <c r="C4509" s="18">
        <v>18</v>
      </c>
      <c r="D4509" s="18">
        <v>1.0872492899999999</v>
      </c>
      <c r="E4509" s="101">
        <f t="shared" si="70"/>
        <v>0.99926545700900316</v>
      </c>
      <c r="F4509" s="94"/>
      <c r="G4509" s="1"/>
      <c r="H4509" s="1"/>
      <c r="I4509" s="1"/>
    </row>
    <row r="4510" spans="1:9">
      <c r="A4510" s="18">
        <v>7</v>
      </c>
      <c r="B4510" s="18">
        <v>7</v>
      </c>
      <c r="C4510" s="18">
        <v>19</v>
      </c>
      <c r="D4510" s="18">
        <v>1.27237333</v>
      </c>
      <c r="E4510" s="101">
        <f t="shared" si="70"/>
        <v>1.1694086432454853</v>
      </c>
      <c r="F4510" s="94"/>
      <c r="G4510" s="1"/>
      <c r="H4510" s="1"/>
      <c r="I4510" s="1"/>
    </row>
    <row r="4511" spans="1:9">
      <c r="A4511" s="18">
        <v>7</v>
      </c>
      <c r="B4511" s="18">
        <v>7</v>
      </c>
      <c r="C4511" s="18">
        <v>20</v>
      </c>
      <c r="D4511" s="18">
        <v>1.446199872</v>
      </c>
      <c r="E4511" s="101">
        <f t="shared" si="70"/>
        <v>1.3291685626397991</v>
      </c>
      <c r="F4511" s="94"/>
      <c r="G4511" s="1"/>
      <c r="H4511" s="1"/>
      <c r="I4511" s="1"/>
    </row>
    <row r="4512" spans="1:9">
      <c r="A4512" s="18">
        <v>7</v>
      </c>
      <c r="B4512" s="18">
        <v>7</v>
      </c>
      <c r="C4512" s="18">
        <v>21</v>
      </c>
      <c r="D4512" s="18">
        <v>1.22033404</v>
      </c>
      <c r="E4512" s="101">
        <f t="shared" si="70"/>
        <v>1.1215805458785291</v>
      </c>
      <c r="F4512" s="94"/>
      <c r="G4512" s="1"/>
      <c r="H4512" s="1"/>
      <c r="I4512" s="1"/>
    </row>
    <row r="4513" spans="1:9">
      <c r="A4513" s="18">
        <v>7</v>
      </c>
      <c r="B4513" s="18">
        <v>7</v>
      </c>
      <c r="C4513" s="18">
        <v>22</v>
      </c>
      <c r="D4513" s="18">
        <v>0.92483487600000003</v>
      </c>
      <c r="E4513" s="101">
        <f t="shared" si="70"/>
        <v>0.84999415821555047</v>
      </c>
      <c r="F4513" s="94"/>
      <c r="G4513" s="1"/>
      <c r="H4513" s="1"/>
      <c r="I4513" s="1"/>
    </row>
    <row r="4514" spans="1:9">
      <c r="A4514" s="18">
        <v>7</v>
      </c>
      <c r="B4514" s="18">
        <v>7</v>
      </c>
      <c r="C4514" s="18">
        <v>23</v>
      </c>
      <c r="D4514" s="18">
        <v>0.62907232800000001</v>
      </c>
      <c r="E4514" s="101">
        <f t="shared" si="70"/>
        <v>0.57816570046289717</v>
      </c>
      <c r="F4514" s="94"/>
      <c r="G4514" s="1"/>
      <c r="H4514" s="1"/>
      <c r="I4514" s="1"/>
    </row>
    <row r="4515" spans="1:9">
      <c r="A4515" s="18">
        <v>7</v>
      </c>
      <c r="B4515" s="18">
        <v>8</v>
      </c>
      <c r="C4515" s="18">
        <v>0</v>
      </c>
      <c r="D4515" s="18">
        <v>0.51554736899999998</v>
      </c>
      <c r="E4515" s="101">
        <f t="shared" si="70"/>
        <v>0.47382755917327313</v>
      </c>
      <c r="F4515" s="94"/>
      <c r="G4515" s="1"/>
      <c r="H4515" s="1"/>
      <c r="I4515" s="1"/>
    </row>
    <row r="4516" spans="1:9">
      <c r="A4516" s="18">
        <v>7</v>
      </c>
      <c r="B4516" s="18">
        <v>8</v>
      </c>
      <c r="C4516" s="18">
        <v>1</v>
      </c>
      <c r="D4516" s="18">
        <v>0.46441349700000001</v>
      </c>
      <c r="E4516" s="101">
        <f t="shared" si="70"/>
        <v>0.4268316103667949</v>
      </c>
      <c r="F4516" s="94"/>
      <c r="G4516" s="1"/>
      <c r="H4516" s="1"/>
      <c r="I4516" s="1"/>
    </row>
    <row r="4517" spans="1:9">
      <c r="A4517" s="18">
        <v>7</v>
      </c>
      <c r="B4517" s="18">
        <v>8</v>
      </c>
      <c r="C4517" s="18">
        <v>2</v>
      </c>
      <c r="D4517" s="18">
        <v>0.46454539299999997</v>
      </c>
      <c r="E4517" s="101">
        <f t="shared" si="70"/>
        <v>0.42695283290327279</v>
      </c>
      <c r="F4517" s="94"/>
      <c r="G4517" s="1"/>
      <c r="H4517" s="1"/>
      <c r="I4517" s="1"/>
    </row>
    <row r="4518" spans="1:9">
      <c r="A4518" s="18">
        <v>7</v>
      </c>
      <c r="B4518" s="18">
        <v>8</v>
      </c>
      <c r="C4518" s="18">
        <v>3</v>
      </c>
      <c r="D4518" s="18">
        <v>0.475938474</v>
      </c>
      <c r="E4518" s="101">
        <f t="shared" si="70"/>
        <v>0.43742394785079841</v>
      </c>
      <c r="F4518" s="94"/>
      <c r="G4518" s="1"/>
      <c r="H4518" s="1"/>
      <c r="I4518" s="1"/>
    </row>
    <row r="4519" spans="1:9">
      <c r="A4519" s="18">
        <v>7</v>
      </c>
      <c r="B4519" s="18">
        <v>8</v>
      </c>
      <c r="C4519" s="18">
        <v>4</v>
      </c>
      <c r="D4519" s="18">
        <v>0.53337408600000003</v>
      </c>
      <c r="E4519" s="101">
        <f t="shared" si="70"/>
        <v>0.4902116788722386</v>
      </c>
      <c r="F4519" s="94"/>
      <c r="G4519" s="1"/>
      <c r="H4519" s="1"/>
      <c r="I4519" s="1"/>
    </row>
    <row r="4520" spans="1:9">
      <c r="A4520" s="18">
        <v>7</v>
      </c>
      <c r="B4520" s="18">
        <v>8</v>
      </c>
      <c r="C4520" s="18">
        <v>5</v>
      </c>
      <c r="D4520" s="18">
        <v>0.67175859900000001</v>
      </c>
      <c r="E4520" s="101">
        <f t="shared" si="70"/>
        <v>0.61739765627206133</v>
      </c>
      <c r="F4520" s="94"/>
      <c r="G4520" s="1"/>
      <c r="H4520" s="1"/>
      <c r="I4520" s="1"/>
    </row>
    <row r="4521" spans="1:9">
      <c r="A4521" s="18">
        <v>7</v>
      </c>
      <c r="B4521" s="18">
        <v>8</v>
      </c>
      <c r="C4521" s="18">
        <v>6</v>
      </c>
      <c r="D4521" s="18">
        <v>0.86612886</v>
      </c>
      <c r="E4521" s="101">
        <f t="shared" si="70"/>
        <v>0.79603882851612351</v>
      </c>
      <c r="F4521" s="94"/>
      <c r="G4521" s="1"/>
      <c r="H4521" s="1"/>
      <c r="I4521" s="1"/>
    </row>
    <row r="4522" spans="1:9">
      <c r="A4522" s="18">
        <v>7</v>
      </c>
      <c r="B4522" s="18">
        <v>8</v>
      </c>
      <c r="C4522" s="18">
        <v>7</v>
      </c>
      <c r="D4522" s="18">
        <v>0.81556048599999997</v>
      </c>
      <c r="E4522" s="101">
        <f t="shared" si="70"/>
        <v>0.74956261572842675</v>
      </c>
      <c r="F4522" s="94"/>
      <c r="G4522" s="1"/>
      <c r="H4522" s="1"/>
      <c r="I4522" s="1"/>
    </row>
    <row r="4523" spans="1:9">
      <c r="A4523" s="18">
        <v>7</v>
      </c>
      <c r="B4523" s="18">
        <v>8</v>
      </c>
      <c r="C4523" s="18">
        <v>8</v>
      </c>
      <c r="D4523" s="18">
        <v>0.76641867900000005</v>
      </c>
      <c r="E4523" s="101">
        <f t="shared" si="70"/>
        <v>0.70439752738874783</v>
      </c>
      <c r="F4523" s="94"/>
      <c r="G4523" s="1"/>
      <c r="H4523" s="1"/>
      <c r="I4523" s="1"/>
    </row>
    <row r="4524" spans="1:9">
      <c r="A4524" s="18">
        <v>7</v>
      </c>
      <c r="B4524" s="18">
        <v>8</v>
      </c>
      <c r="C4524" s="18">
        <v>9</v>
      </c>
      <c r="D4524" s="18">
        <v>0.76868046899999998</v>
      </c>
      <c r="E4524" s="101">
        <f t="shared" si="70"/>
        <v>0.70647628581038668</v>
      </c>
      <c r="F4524" s="94"/>
      <c r="G4524" s="1"/>
      <c r="H4524" s="1"/>
      <c r="I4524" s="1"/>
    </row>
    <row r="4525" spans="1:9">
      <c r="A4525" s="18">
        <v>7</v>
      </c>
      <c r="B4525" s="18">
        <v>8</v>
      </c>
      <c r="C4525" s="18">
        <v>10</v>
      </c>
      <c r="D4525" s="18">
        <v>0.772635556</v>
      </c>
      <c r="E4525" s="101">
        <f t="shared" si="70"/>
        <v>0.71011131400025596</v>
      </c>
      <c r="F4525" s="94"/>
      <c r="G4525" s="1"/>
      <c r="H4525" s="1"/>
      <c r="I4525" s="1"/>
    </row>
    <row r="4526" spans="1:9">
      <c r="A4526" s="18">
        <v>7</v>
      </c>
      <c r="B4526" s="18">
        <v>8</v>
      </c>
      <c r="C4526" s="18">
        <v>11</v>
      </c>
      <c r="D4526" s="18">
        <v>0.752759976</v>
      </c>
      <c r="E4526" s="101">
        <f t="shared" si="70"/>
        <v>0.69184413211778351</v>
      </c>
      <c r="F4526" s="94"/>
      <c r="G4526" s="1"/>
      <c r="H4526" s="1"/>
      <c r="I4526" s="1"/>
    </row>
    <row r="4527" spans="1:9">
      <c r="A4527" s="18">
        <v>7</v>
      </c>
      <c r="B4527" s="18">
        <v>8</v>
      </c>
      <c r="C4527" s="18">
        <v>12</v>
      </c>
      <c r="D4527" s="18">
        <v>0.72685088600000003</v>
      </c>
      <c r="E4527" s="101">
        <f t="shared" si="70"/>
        <v>0.668031691955567</v>
      </c>
      <c r="F4527" s="94"/>
      <c r="G4527" s="1"/>
      <c r="H4527" s="1"/>
      <c r="I4527" s="1"/>
    </row>
    <row r="4528" spans="1:9">
      <c r="A4528" s="18">
        <v>7</v>
      </c>
      <c r="B4528" s="18">
        <v>8</v>
      </c>
      <c r="C4528" s="18">
        <v>13</v>
      </c>
      <c r="D4528" s="18">
        <v>0.71340274299999995</v>
      </c>
      <c r="E4528" s="101">
        <f t="shared" si="70"/>
        <v>0.65567181746825642</v>
      </c>
      <c r="F4528" s="94"/>
      <c r="G4528" s="1"/>
      <c r="H4528" s="1"/>
      <c r="I4528" s="1"/>
    </row>
    <row r="4529" spans="1:9">
      <c r="A4529" s="18">
        <v>7</v>
      </c>
      <c r="B4529" s="18">
        <v>8</v>
      </c>
      <c r="C4529" s="18">
        <v>14</v>
      </c>
      <c r="D4529" s="18">
        <v>0.734754821</v>
      </c>
      <c r="E4529" s="101">
        <f t="shared" si="70"/>
        <v>0.67529601421596086</v>
      </c>
      <c r="F4529" s="94"/>
      <c r="G4529" s="1"/>
      <c r="H4529" s="1"/>
      <c r="I4529" s="1"/>
    </row>
    <row r="4530" spans="1:9">
      <c r="A4530" s="18">
        <v>7</v>
      </c>
      <c r="B4530" s="18">
        <v>8</v>
      </c>
      <c r="C4530" s="18">
        <v>15</v>
      </c>
      <c r="D4530" s="18">
        <v>0.83693260000000003</v>
      </c>
      <c r="E4530" s="101">
        <f t="shared" si="70"/>
        <v>0.76920522709629302</v>
      </c>
      <c r="F4530" s="94"/>
      <c r="G4530" s="1"/>
      <c r="H4530" s="1"/>
      <c r="I4530" s="1"/>
    </row>
    <row r="4531" spans="1:9">
      <c r="A4531" s="18">
        <v>7</v>
      </c>
      <c r="B4531" s="18">
        <v>8</v>
      </c>
      <c r="C4531" s="18">
        <v>16</v>
      </c>
      <c r="D4531" s="18">
        <v>1.00517908</v>
      </c>
      <c r="E4531" s="101">
        <f t="shared" si="70"/>
        <v>0.92383664168876067</v>
      </c>
      <c r="F4531" s="94"/>
      <c r="G4531" s="1"/>
      <c r="H4531" s="1"/>
      <c r="I4531" s="1"/>
    </row>
    <row r="4532" spans="1:9">
      <c r="A4532" s="18">
        <v>7</v>
      </c>
      <c r="B4532" s="18">
        <v>8</v>
      </c>
      <c r="C4532" s="18">
        <v>17</v>
      </c>
      <c r="D4532" s="18">
        <v>1.087448338</v>
      </c>
      <c r="E4532" s="101">
        <f t="shared" si="70"/>
        <v>0.99944839738203095</v>
      </c>
      <c r="F4532" s="94"/>
      <c r="G4532" s="1"/>
      <c r="H4532" s="1"/>
      <c r="I4532" s="1"/>
    </row>
    <row r="4533" spans="1:9">
      <c r="A4533" s="18">
        <v>7</v>
      </c>
      <c r="B4533" s="18">
        <v>8</v>
      </c>
      <c r="C4533" s="18">
        <v>18</v>
      </c>
      <c r="D4533" s="18">
        <v>1.1673786180000001</v>
      </c>
      <c r="E4533" s="101">
        <f t="shared" si="70"/>
        <v>1.0729104529636517</v>
      </c>
      <c r="F4533" s="94"/>
      <c r="G4533" s="1"/>
      <c r="H4533" s="1"/>
      <c r="I4533" s="1"/>
    </row>
    <row r="4534" spans="1:9">
      <c r="A4534" s="18">
        <v>7</v>
      </c>
      <c r="B4534" s="18">
        <v>8</v>
      </c>
      <c r="C4534" s="18">
        <v>19</v>
      </c>
      <c r="D4534" s="18">
        <v>1.3823016560000001</v>
      </c>
      <c r="E4534" s="101">
        <f t="shared" si="70"/>
        <v>1.27044120305394</v>
      </c>
      <c r="F4534" s="94"/>
      <c r="G4534" s="1"/>
      <c r="H4534" s="1"/>
      <c r="I4534" s="1"/>
    </row>
    <row r="4535" spans="1:9">
      <c r="A4535" s="18">
        <v>7</v>
      </c>
      <c r="B4535" s="18">
        <v>8</v>
      </c>
      <c r="C4535" s="18">
        <v>20</v>
      </c>
      <c r="D4535" s="18">
        <v>1.5560119429999999</v>
      </c>
      <c r="E4535" s="101">
        <f t="shared" si="70"/>
        <v>1.4300942751899723</v>
      </c>
      <c r="F4535" s="94"/>
      <c r="G4535" s="1"/>
      <c r="H4535" s="1"/>
      <c r="I4535" s="1"/>
    </row>
    <row r="4536" spans="1:9">
      <c r="A4536" s="18">
        <v>7</v>
      </c>
      <c r="B4536" s="18">
        <v>8</v>
      </c>
      <c r="C4536" s="18">
        <v>21</v>
      </c>
      <c r="D4536" s="18">
        <v>1.2486272519999999</v>
      </c>
      <c r="E4536" s="101">
        <f t="shared" si="70"/>
        <v>1.1475841769495898</v>
      </c>
      <c r="F4536" s="94"/>
      <c r="G4536" s="1"/>
      <c r="H4536" s="1"/>
      <c r="I4536" s="1"/>
    </row>
    <row r="4537" spans="1:9">
      <c r="A4537" s="18">
        <v>7</v>
      </c>
      <c r="B4537" s="18">
        <v>8</v>
      </c>
      <c r="C4537" s="18">
        <v>22</v>
      </c>
      <c r="D4537" s="18">
        <v>0.94036972200000002</v>
      </c>
      <c r="E4537" s="101">
        <f t="shared" si="70"/>
        <v>0.86427187274756401</v>
      </c>
      <c r="F4537" s="94"/>
      <c r="G4537" s="1"/>
      <c r="H4537" s="1"/>
      <c r="I4537" s="1"/>
    </row>
    <row r="4538" spans="1:9">
      <c r="A4538" s="18">
        <v>7</v>
      </c>
      <c r="B4538" s="18">
        <v>8</v>
      </c>
      <c r="C4538" s="18">
        <v>23</v>
      </c>
      <c r="D4538" s="18">
        <v>0.63564601200000004</v>
      </c>
      <c r="E4538" s="101">
        <f t="shared" si="70"/>
        <v>0.58420742006382953</v>
      </c>
      <c r="F4538" s="94"/>
      <c r="G4538" s="1"/>
      <c r="H4538" s="1"/>
      <c r="I4538" s="1"/>
    </row>
    <row r="4539" spans="1:9">
      <c r="A4539" s="18">
        <v>7</v>
      </c>
      <c r="B4539" s="18">
        <v>9</v>
      </c>
      <c r="C4539" s="18">
        <v>0</v>
      </c>
      <c r="D4539" s="18">
        <v>0.51554736899999998</v>
      </c>
      <c r="E4539" s="101">
        <f t="shared" si="70"/>
        <v>0.47382755917327313</v>
      </c>
      <c r="F4539" s="94"/>
      <c r="G4539" s="1"/>
      <c r="H4539" s="1"/>
      <c r="I4539" s="1"/>
    </row>
    <row r="4540" spans="1:9">
      <c r="A4540" s="18">
        <v>7</v>
      </c>
      <c r="B4540" s="18">
        <v>9</v>
      </c>
      <c r="C4540" s="18">
        <v>1</v>
      </c>
      <c r="D4540" s="18">
        <v>0.45798054199999999</v>
      </c>
      <c r="E4540" s="101">
        <f t="shared" si="70"/>
        <v>0.42091923150656735</v>
      </c>
      <c r="F4540" s="94"/>
      <c r="G4540" s="1"/>
      <c r="H4540" s="1"/>
      <c r="I4540" s="1"/>
    </row>
    <row r="4541" spans="1:9">
      <c r="A4541" s="18">
        <v>7</v>
      </c>
      <c r="B4541" s="18">
        <v>9</v>
      </c>
      <c r="C4541" s="18">
        <v>2</v>
      </c>
      <c r="D4541" s="18">
        <v>0.445182403</v>
      </c>
      <c r="E4541" s="101">
        <f t="shared" si="70"/>
        <v>0.40915676053112093</v>
      </c>
      <c r="F4541" s="94"/>
      <c r="G4541" s="1"/>
      <c r="H4541" s="1"/>
      <c r="I4541" s="1"/>
    </row>
    <row r="4542" spans="1:9">
      <c r="A4542" s="18">
        <v>7</v>
      </c>
      <c r="B4542" s="18">
        <v>9</v>
      </c>
      <c r="C4542" s="18">
        <v>3</v>
      </c>
      <c r="D4542" s="18">
        <v>0.445111918</v>
      </c>
      <c r="E4542" s="101">
        <f t="shared" si="70"/>
        <v>0.40909197941202974</v>
      </c>
      <c r="F4542" s="94"/>
      <c r="G4542" s="1"/>
      <c r="H4542" s="1"/>
      <c r="I4542" s="1"/>
    </row>
    <row r="4543" spans="1:9">
      <c r="A4543" s="18">
        <v>7</v>
      </c>
      <c r="B4543" s="18">
        <v>9</v>
      </c>
      <c r="C4543" s="18">
        <v>4</v>
      </c>
      <c r="D4543" s="18">
        <v>0.49423841000000002</v>
      </c>
      <c r="E4543" s="101">
        <f t="shared" si="70"/>
        <v>0.45424299209250635</v>
      </c>
      <c r="F4543" s="94"/>
      <c r="G4543" s="1"/>
      <c r="H4543" s="1"/>
      <c r="I4543" s="1"/>
    </row>
    <row r="4544" spans="1:9">
      <c r="A4544" s="18">
        <v>7</v>
      </c>
      <c r="B4544" s="18">
        <v>9</v>
      </c>
      <c r="C4544" s="18">
        <v>5</v>
      </c>
      <c r="D4544" s="18">
        <v>0.631427089</v>
      </c>
      <c r="E4544" s="101">
        <f t="shared" si="70"/>
        <v>0.58032990636163084</v>
      </c>
      <c r="F4544" s="94"/>
      <c r="G4544" s="1"/>
      <c r="H4544" s="1"/>
      <c r="I4544" s="1"/>
    </row>
    <row r="4545" spans="1:9">
      <c r="A4545" s="18">
        <v>7</v>
      </c>
      <c r="B4545" s="18">
        <v>9</v>
      </c>
      <c r="C4545" s="18">
        <v>6</v>
      </c>
      <c r="D4545" s="18">
        <v>0.82633048399999998</v>
      </c>
      <c r="E4545" s="101">
        <f t="shared" si="70"/>
        <v>0.75946106962712367</v>
      </c>
      <c r="F4545" s="94"/>
      <c r="G4545" s="1"/>
      <c r="H4545" s="1"/>
      <c r="I4545" s="1"/>
    </row>
    <row r="4546" spans="1:9">
      <c r="A4546" s="18">
        <v>7</v>
      </c>
      <c r="B4546" s="18">
        <v>9</v>
      </c>
      <c r="C4546" s="18">
        <v>7</v>
      </c>
      <c r="D4546" s="18">
        <v>0.78012500299999998</v>
      </c>
      <c r="E4546" s="101">
        <f t="shared" si="70"/>
        <v>0.7169946900098183</v>
      </c>
      <c r="F4546" s="94"/>
      <c r="G4546" s="1"/>
      <c r="H4546" s="1"/>
      <c r="I4546" s="1"/>
    </row>
    <row r="4547" spans="1:9">
      <c r="A4547" s="18">
        <v>7</v>
      </c>
      <c r="B4547" s="18">
        <v>9</v>
      </c>
      <c r="C4547" s="18">
        <v>8</v>
      </c>
      <c r="D4547" s="18">
        <v>0.74083195000000002</v>
      </c>
      <c r="E4547" s="101">
        <f t="shared" si="70"/>
        <v>0.68088136170097757</v>
      </c>
      <c r="F4547" s="94"/>
      <c r="G4547" s="1"/>
      <c r="H4547" s="1"/>
      <c r="I4547" s="1"/>
    </row>
    <row r="4548" spans="1:9">
      <c r="A4548" s="18">
        <v>7</v>
      </c>
      <c r="B4548" s="18">
        <v>9</v>
      </c>
      <c r="C4548" s="18">
        <v>9</v>
      </c>
      <c r="D4548" s="18">
        <v>0.75667853500000004</v>
      </c>
      <c r="E4548" s="101">
        <f t="shared" ref="E4548:E4611" si="71">D4548/H$15</f>
        <v>0.69544558827504788</v>
      </c>
      <c r="F4548" s="94"/>
      <c r="G4548" s="1"/>
      <c r="H4548" s="1"/>
      <c r="I4548" s="1"/>
    </row>
    <row r="4549" spans="1:9">
      <c r="A4549" s="18">
        <v>7</v>
      </c>
      <c r="B4549" s="18">
        <v>9</v>
      </c>
      <c r="C4549" s="18">
        <v>10</v>
      </c>
      <c r="D4549" s="18">
        <v>0.772635556</v>
      </c>
      <c r="E4549" s="101">
        <f t="shared" si="71"/>
        <v>0.71011131400025596</v>
      </c>
      <c r="F4549" s="94"/>
      <c r="G4549" s="1"/>
      <c r="H4549" s="1"/>
      <c r="I4549" s="1"/>
    </row>
    <row r="4550" spans="1:9">
      <c r="A4550" s="18">
        <v>7</v>
      </c>
      <c r="B4550" s="18">
        <v>9</v>
      </c>
      <c r="C4550" s="18">
        <v>11</v>
      </c>
      <c r="D4550" s="18">
        <v>0.752759976</v>
      </c>
      <c r="E4550" s="101">
        <f t="shared" si="71"/>
        <v>0.69184413211778351</v>
      </c>
      <c r="F4550" s="94"/>
      <c r="G4550" s="1"/>
      <c r="H4550" s="1"/>
      <c r="I4550" s="1"/>
    </row>
    <row r="4551" spans="1:9">
      <c r="A4551" s="18">
        <v>7</v>
      </c>
      <c r="B4551" s="18">
        <v>9</v>
      </c>
      <c r="C4551" s="18">
        <v>12</v>
      </c>
      <c r="D4551" s="18">
        <v>0.72685088600000003</v>
      </c>
      <c r="E4551" s="101">
        <f t="shared" si="71"/>
        <v>0.668031691955567</v>
      </c>
      <c r="F4551" s="94"/>
      <c r="G4551" s="1"/>
      <c r="H4551" s="1"/>
      <c r="I4551" s="1"/>
    </row>
    <row r="4552" spans="1:9">
      <c r="A4552" s="18">
        <v>7</v>
      </c>
      <c r="B4552" s="18">
        <v>9</v>
      </c>
      <c r="C4552" s="18">
        <v>13</v>
      </c>
      <c r="D4552" s="18">
        <v>0.71340274299999995</v>
      </c>
      <c r="E4552" s="101">
        <f t="shared" si="71"/>
        <v>0.65567181746825642</v>
      </c>
      <c r="F4552" s="94"/>
      <c r="G4552" s="1"/>
      <c r="H4552" s="1"/>
      <c r="I4552" s="1"/>
    </row>
    <row r="4553" spans="1:9">
      <c r="A4553" s="18">
        <v>7</v>
      </c>
      <c r="B4553" s="18">
        <v>9</v>
      </c>
      <c r="C4553" s="18">
        <v>14</v>
      </c>
      <c r="D4553" s="18">
        <v>0.734754821</v>
      </c>
      <c r="E4553" s="101">
        <f t="shared" si="71"/>
        <v>0.67529601421596086</v>
      </c>
      <c r="F4553" s="94"/>
      <c r="G4553" s="1"/>
      <c r="H4553" s="1"/>
      <c r="I4553" s="1"/>
    </row>
    <row r="4554" spans="1:9">
      <c r="A4554" s="18">
        <v>7</v>
      </c>
      <c r="B4554" s="18">
        <v>9</v>
      </c>
      <c r="C4554" s="18">
        <v>15</v>
      </c>
      <c r="D4554" s="18">
        <v>0.83693260000000003</v>
      </c>
      <c r="E4554" s="101">
        <f t="shared" si="71"/>
        <v>0.76920522709629302</v>
      </c>
      <c r="F4554" s="94"/>
      <c r="G4554" s="1"/>
      <c r="H4554" s="1"/>
      <c r="I4554" s="1"/>
    </row>
    <row r="4555" spans="1:9">
      <c r="A4555" s="18">
        <v>7</v>
      </c>
      <c r="B4555" s="18">
        <v>9</v>
      </c>
      <c r="C4555" s="18">
        <v>16</v>
      </c>
      <c r="D4555" s="18">
        <v>1.00517908</v>
      </c>
      <c r="E4555" s="101">
        <f t="shared" si="71"/>
        <v>0.92383664168876067</v>
      </c>
      <c r="F4555" s="94"/>
      <c r="G4555" s="1"/>
      <c r="H4555" s="1"/>
      <c r="I4555" s="1"/>
    </row>
    <row r="4556" spans="1:9">
      <c r="A4556" s="18">
        <v>7</v>
      </c>
      <c r="B4556" s="18">
        <v>9</v>
      </c>
      <c r="C4556" s="18">
        <v>17</v>
      </c>
      <c r="D4556" s="18">
        <v>1.084771937</v>
      </c>
      <c r="E4556" s="101">
        <f t="shared" si="71"/>
        <v>0.99698857966313015</v>
      </c>
      <c r="F4556" s="94"/>
      <c r="G4556" s="1"/>
      <c r="H4556" s="1"/>
      <c r="I4556" s="1"/>
    </row>
    <row r="4557" spans="1:9">
      <c r="A4557" s="18">
        <v>7</v>
      </c>
      <c r="B4557" s="18">
        <v>9</v>
      </c>
      <c r="C4557" s="18">
        <v>18</v>
      </c>
      <c r="D4557" s="18">
        <v>1.1214940440000001</v>
      </c>
      <c r="E4557" s="101">
        <f t="shared" si="71"/>
        <v>1.0307390114833144</v>
      </c>
      <c r="F4557" s="94"/>
      <c r="G4557" s="1"/>
      <c r="H4557" s="1"/>
      <c r="I4557" s="1"/>
    </row>
    <row r="4558" spans="1:9">
      <c r="A4558" s="18">
        <v>7</v>
      </c>
      <c r="B4558" s="18">
        <v>9</v>
      </c>
      <c r="C4558" s="18">
        <v>19</v>
      </c>
      <c r="D4558" s="18">
        <v>1.3072287</v>
      </c>
      <c r="E4558" s="101">
        <f t="shared" si="71"/>
        <v>1.2014434006397789</v>
      </c>
      <c r="F4558" s="94"/>
      <c r="G4558" s="1"/>
      <c r="H4558" s="1"/>
      <c r="I4558" s="1"/>
    </row>
    <row r="4559" spans="1:9">
      <c r="A4559" s="18">
        <v>7</v>
      </c>
      <c r="B4559" s="18">
        <v>9</v>
      </c>
      <c r="C4559" s="18">
        <v>20</v>
      </c>
      <c r="D4559" s="18">
        <v>1.4818067290000001</v>
      </c>
      <c r="E4559" s="101">
        <f t="shared" si="71"/>
        <v>1.3618939942036672</v>
      </c>
      <c r="F4559" s="94"/>
      <c r="G4559" s="1"/>
      <c r="H4559" s="1"/>
      <c r="I4559" s="1"/>
    </row>
    <row r="4560" spans="1:9">
      <c r="A4560" s="18">
        <v>7</v>
      </c>
      <c r="B4560" s="18">
        <v>9</v>
      </c>
      <c r="C4560" s="18">
        <v>21</v>
      </c>
      <c r="D4560" s="18">
        <v>1.2486272519999999</v>
      </c>
      <c r="E4560" s="101">
        <f t="shared" si="71"/>
        <v>1.1475841769495898</v>
      </c>
      <c r="F4560" s="94"/>
      <c r="G4560" s="1"/>
      <c r="H4560" s="1"/>
      <c r="I4560" s="1"/>
    </row>
    <row r="4561" spans="1:9">
      <c r="A4561" s="18">
        <v>7</v>
      </c>
      <c r="B4561" s="18">
        <v>9</v>
      </c>
      <c r="C4561" s="18">
        <v>22</v>
      </c>
      <c r="D4561" s="18">
        <v>0.94036972200000002</v>
      </c>
      <c r="E4561" s="101">
        <f t="shared" si="71"/>
        <v>0.86427187274756401</v>
      </c>
      <c r="F4561" s="94"/>
      <c r="G4561" s="1"/>
      <c r="H4561" s="1"/>
      <c r="I4561" s="1"/>
    </row>
    <row r="4562" spans="1:9">
      <c r="A4562" s="18">
        <v>7</v>
      </c>
      <c r="B4562" s="18">
        <v>9</v>
      </c>
      <c r="C4562" s="18">
        <v>23</v>
      </c>
      <c r="D4562" s="18">
        <v>0.63564601200000004</v>
      </c>
      <c r="E4562" s="101">
        <f t="shared" si="71"/>
        <v>0.58420742006382953</v>
      </c>
      <c r="F4562" s="94"/>
      <c r="G4562" s="1"/>
      <c r="H4562" s="1"/>
      <c r="I4562" s="1"/>
    </row>
    <row r="4563" spans="1:9">
      <c r="A4563" s="18">
        <v>7</v>
      </c>
      <c r="B4563" s="18">
        <v>10</v>
      </c>
      <c r="C4563" s="18">
        <v>0</v>
      </c>
      <c r="D4563" s="18">
        <v>0.51160034499999996</v>
      </c>
      <c r="E4563" s="101">
        <f t="shared" si="71"/>
        <v>0.47019994149859479</v>
      </c>
      <c r="F4563" s="94"/>
      <c r="G4563" s="1"/>
      <c r="H4563" s="1"/>
      <c r="I4563" s="1"/>
    </row>
    <row r="4564" spans="1:9">
      <c r="A4564" s="18">
        <v>7</v>
      </c>
      <c r="B4564" s="18">
        <v>10</v>
      </c>
      <c r="C4564" s="18">
        <v>1</v>
      </c>
      <c r="D4564" s="18">
        <v>0.45536930399999997</v>
      </c>
      <c r="E4564" s="101">
        <f t="shared" si="71"/>
        <v>0.41851930358071948</v>
      </c>
      <c r="F4564" s="94"/>
      <c r="G4564" s="1"/>
      <c r="H4564" s="1"/>
      <c r="I4564" s="1"/>
    </row>
    <row r="4565" spans="1:9">
      <c r="A4565" s="18">
        <v>7</v>
      </c>
      <c r="B4565" s="18">
        <v>10</v>
      </c>
      <c r="C4565" s="18">
        <v>2</v>
      </c>
      <c r="D4565" s="18">
        <v>0.44381699899999999</v>
      </c>
      <c r="E4565" s="101">
        <f t="shared" si="71"/>
        <v>0.40790184956947578</v>
      </c>
      <c r="F4565" s="94"/>
      <c r="G4565" s="1"/>
      <c r="H4565" s="1"/>
      <c r="I4565" s="1"/>
    </row>
    <row r="4566" spans="1:9">
      <c r="A4566" s="18">
        <v>7</v>
      </c>
      <c r="B4566" s="18">
        <v>10</v>
      </c>
      <c r="C4566" s="18">
        <v>3</v>
      </c>
      <c r="D4566" s="18">
        <v>0.44244076199999999</v>
      </c>
      <c r="E4566" s="101">
        <f t="shared" si="71"/>
        <v>0.40663698225026351</v>
      </c>
      <c r="F4566" s="94"/>
      <c r="G4566" s="1"/>
      <c r="H4566" s="1"/>
      <c r="I4566" s="1"/>
    </row>
    <row r="4567" spans="1:9">
      <c r="A4567" s="18">
        <v>7</v>
      </c>
      <c r="B4567" s="18">
        <v>10</v>
      </c>
      <c r="C4567" s="18">
        <v>4</v>
      </c>
      <c r="D4567" s="18">
        <v>0.49077845599999997</v>
      </c>
      <c r="E4567" s="101">
        <f t="shared" si="71"/>
        <v>0.45106302909152785</v>
      </c>
      <c r="F4567" s="94"/>
      <c r="G4567" s="1"/>
      <c r="H4567" s="1"/>
      <c r="I4567" s="1"/>
    </row>
    <row r="4568" spans="1:9">
      <c r="A4568" s="18">
        <v>7</v>
      </c>
      <c r="B4568" s="18">
        <v>10</v>
      </c>
      <c r="C4568" s="18">
        <v>5</v>
      </c>
      <c r="D4568" s="18">
        <v>0.62888626000000003</v>
      </c>
      <c r="E4568" s="101">
        <f t="shared" si="71"/>
        <v>0.57799468970504719</v>
      </c>
      <c r="F4568" s="94"/>
      <c r="G4568" s="1"/>
      <c r="H4568" s="1"/>
      <c r="I4568" s="1"/>
    </row>
    <row r="4569" spans="1:9">
      <c r="A4569" s="18">
        <v>7</v>
      </c>
      <c r="B4569" s="18">
        <v>10</v>
      </c>
      <c r="C4569" s="18">
        <v>6</v>
      </c>
      <c r="D4569" s="18">
        <v>0.81025362000000001</v>
      </c>
      <c r="E4569" s="101">
        <f t="shared" si="71"/>
        <v>0.74468519899654229</v>
      </c>
      <c r="F4569" s="94"/>
      <c r="G4569" s="1"/>
      <c r="H4569" s="1"/>
      <c r="I4569" s="1"/>
    </row>
    <row r="4570" spans="1:9">
      <c r="A4570" s="18">
        <v>7</v>
      </c>
      <c r="B4570" s="18">
        <v>10</v>
      </c>
      <c r="C4570" s="18">
        <v>7</v>
      </c>
      <c r="D4570" s="18">
        <v>0.75378788200000002</v>
      </c>
      <c r="E4570" s="101">
        <f t="shared" si="71"/>
        <v>0.6927888565414273</v>
      </c>
      <c r="F4570" s="94"/>
      <c r="G4570" s="1"/>
      <c r="H4570" s="1"/>
      <c r="I4570" s="1"/>
    </row>
    <row r="4571" spans="1:9">
      <c r="A4571" s="18">
        <v>7</v>
      </c>
      <c r="B4571" s="18">
        <v>10</v>
      </c>
      <c r="C4571" s="18">
        <v>8</v>
      </c>
      <c r="D4571" s="18">
        <v>0.69696084400000002</v>
      </c>
      <c r="E4571" s="101">
        <f t="shared" si="71"/>
        <v>0.64056045168540943</v>
      </c>
      <c r="F4571" s="94"/>
      <c r="G4571" s="1"/>
      <c r="H4571" s="1"/>
      <c r="I4571" s="1"/>
    </row>
    <row r="4572" spans="1:9">
      <c r="A4572" s="18">
        <v>7</v>
      </c>
      <c r="B4572" s="18">
        <v>10</v>
      </c>
      <c r="C4572" s="18">
        <v>9</v>
      </c>
      <c r="D4572" s="18">
        <v>0.70576230500000003</v>
      </c>
      <c r="E4572" s="101">
        <f t="shared" si="71"/>
        <v>0.64864966915320088</v>
      </c>
      <c r="F4572" s="94"/>
      <c r="G4572" s="1"/>
      <c r="H4572" s="1"/>
      <c r="I4572" s="1"/>
    </row>
    <row r="4573" spans="1:9">
      <c r="A4573" s="18">
        <v>7</v>
      </c>
      <c r="B4573" s="18">
        <v>10</v>
      </c>
      <c r="C4573" s="18">
        <v>10</v>
      </c>
      <c r="D4573" s="18">
        <v>0.72014679699999995</v>
      </c>
      <c r="E4573" s="101">
        <f t="shared" si="71"/>
        <v>0.66187012016147173</v>
      </c>
      <c r="F4573" s="94"/>
      <c r="G4573" s="1"/>
      <c r="H4573" s="1"/>
      <c r="I4573" s="1"/>
    </row>
    <row r="4574" spans="1:9">
      <c r="A4574" s="18">
        <v>7</v>
      </c>
      <c r="B4574" s="18">
        <v>10</v>
      </c>
      <c r="C4574" s="18">
        <v>11</v>
      </c>
      <c r="D4574" s="18">
        <v>0.70494946999999997</v>
      </c>
      <c r="E4574" s="101">
        <f t="shared" si="71"/>
        <v>0.64790261146806971</v>
      </c>
      <c r="F4574" s="94"/>
      <c r="G4574" s="1"/>
      <c r="H4574" s="1"/>
      <c r="I4574" s="1"/>
    </row>
    <row r="4575" spans="1:9">
      <c r="A4575" s="18">
        <v>7</v>
      </c>
      <c r="B4575" s="18">
        <v>10</v>
      </c>
      <c r="C4575" s="18">
        <v>12</v>
      </c>
      <c r="D4575" s="18">
        <v>0.683262853</v>
      </c>
      <c r="E4575" s="101">
        <f t="shared" si="71"/>
        <v>0.62797094773023066</v>
      </c>
      <c r="F4575" s="94"/>
      <c r="G4575" s="1"/>
      <c r="H4575" s="1"/>
      <c r="I4575" s="1"/>
    </row>
    <row r="4576" spans="1:9">
      <c r="A4576" s="18">
        <v>7</v>
      </c>
      <c r="B4576" s="18">
        <v>10</v>
      </c>
      <c r="C4576" s="18">
        <v>13</v>
      </c>
      <c r="D4576" s="18">
        <v>0.67427716999999998</v>
      </c>
      <c r="E4576" s="101">
        <f t="shared" si="71"/>
        <v>0.61971241612012218</v>
      </c>
      <c r="F4576" s="94"/>
      <c r="G4576" s="1"/>
      <c r="H4576" s="1"/>
      <c r="I4576" s="1"/>
    </row>
    <row r="4577" spans="1:9">
      <c r="A4577" s="18">
        <v>7</v>
      </c>
      <c r="B4577" s="18">
        <v>10</v>
      </c>
      <c r="C4577" s="18">
        <v>14</v>
      </c>
      <c r="D4577" s="18">
        <v>0.69769584799999995</v>
      </c>
      <c r="E4577" s="101">
        <f t="shared" si="71"/>
        <v>0.64123597671423083</v>
      </c>
      <c r="F4577" s="94"/>
      <c r="G4577" s="1"/>
      <c r="H4577" s="1"/>
      <c r="I4577" s="1"/>
    </row>
    <row r="4578" spans="1:9">
      <c r="A4578" s="18">
        <v>7</v>
      </c>
      <c r="B4578" s="18">
        <v>10</v>
      </c>
      <c r="C4578" s="18">
        <v>15</v>
      </c>
      <c r="D4578" s="18">
        <v>0.80101468099999995</v>
      </c>
      <c r="E4578" s="101">
        <f t="shared" si="71"/>
        <v>0.73619390570527377</v>
      </c>
      <c r="F4578" s="94"/>
      <c r="G4578" s="1"/>
      <c r="H4578" s="1"/>
      <c r="I4578" s="1"/>
    </row>
    <row r="4579" spans="1:9">
      <c r="A4579" s="18">
        <v>7</v>
      </c>
      <c r="B4579" s="18">
        <v>10</v>
      </c>
      <c r="C4579" s="18">
        <v>16</v>
      </c>
      <c r="D4579" s="18">
        <v>1.07061443</v>
      </c>
      <c r="E4579" s="101">
        <f t="shared" si="71"/>
        <v>0.9839767452728192</v>
      </c>
      <c r="F4579" s="94"/>
      <c r="G4579" s="1"/>
      <c r="H4579" s="1"/>
      <c r="I4579" s="1"/>
    </row>
    <row r="4580" spans="1:9">
      <c r="A4580" s="18">
        <v>7</v>
      </c>
      <c r="B4580" s="18">
        <v>10</v>
      </c>
      <c r="C4580" s="18">
        <v>17</v>
      </c>
      <c r="D4580" s="18">
        <v>1.259152552</v>
      </c>
      <c r="E4580" s="101">
        <f t="shared" si="71"/>
        <v>1.1572577346252695</v>
      </c>
      <c r="F4580" s="94"/>
      <c r="G4580" s="1"/>
      <c r="H4580" s="1"/>
      <c r="I4580" s="1"/>
    </row>
    <row r="4581" spans="1:9">
      <c r="A4581" s="18">
        <v>7</v>
      </c>
      <c r="B4581" s="18">
        <v>10</v>
      </c>
      <c r="C4581" s="18">
        <v>18</v>
      </c>
      <c r="D4581" s="18">
        <v>1.3683153619999999</v>
      </c>
      <c r="E4581" s="101">
        <f t="shared" si="71"/>
        <v>1.2575867265375447</v>
      </c>
      <c r="F4581" s="94"/>
      <c r="G4581" s="1"/>
      <c r="H4581" s="1"/>
      <c r="I4581" s="1"/>
    </row>
    <row r="4582" spans="1:9">
      <c r="A4582" s="18">
        <v>7</v>
      </c>
      <c r="B4582" s="18">
        <v>10</v>
      </c>
      <c r="C4582" s="18">
        <v>19</v>
      </c>
      <c r="D4582" s="18">
        <v>1.5628146949999999</v>
      </c>
      <c r="E4582" s="101">
        <f t="shared" si="71"/>
        <v>1.4363465258455685</v>
      </c>
      <c r="F4582" s="94"/>
      <c r="G4582" s="1"/>
      <c r="H4582" s="1"/>
      <c r="I4582" s="1"/>
    </row>
    <row r="4583" spans="1:9">
      <c r="A4583" s="18">
        <v>7</v>
      </c>
      <c r="B4583" s="18">
        <v>10</v>
      </c>
      <c r="C4583" s="18">
        <v>20</v>
      </c>
      <c r="D4583" s="18">
        <v>1.705582339</v>
      </c>
      <c r="E4583" s="101">
        <f t="shared" si="71"/>
        <v>1.5675609366894319</v>
      </c>
      <c r="F4583" s="94"/>
      <c r="G4583" s="1"/>
      <c r="H4583" s="1"/>
      <c r="I4583" s="1"/>
    </row>
    <row r="4584" spans="1:9">
      <c r="A4584" s="18">
        <v>7</v>
      </c>
      <c r="B4584" s="18">
        <v>10</v>
      </c>
      <c r="C4584" s="18">
        <v>21</v>
      </c>
      <c r="D4584" s="18">
        <v>1.3948269499999999</v>
      </c>
      <c r="E4584" s="101">
        <f t="shared" si="71"/>
        <v>1.2819529085553361</v>
      </c>
      <c r="F4584" s="94"/>
      <c r="G4584" s="1"/>
      <c r="H4584" s="1"/>
      <c r="I4584" s="1"/>
    </row>
    <row r="4585" spans="1:9">
      <c r="A4585" s="18">
        <v>7</v>
      </c>
      <c r="B4585" s="18">
        <v>10</v>
      </c>
      <c r="C4585" s="18">
        <v>22</v>
      </c>
      <c r="D4585" s="18">
        <v>0.99561711900000005</v>
      </c>
      <c r="E4585" s="101">
        <f t="shared" si="71"/>
        <v>0.91504846641336712</v>
      </c>
      <c r="F4585" s="94"/>
      <c r="G4585" s="1"/>
      <c r="H4585" s="1"/>
      <c r="I4585" s="1"/>
    </row>
    <row r="4586" spans="1:9">
      <c r="A4586" s="18">
        <v>7</v>
      </c>
      <c r="B4586" s="18">
        <v>10</v>
      </c>
      <c r="C4586" s="18">
        <v>23</v>
      </c>
      <c r="D4586" s="18">
        <v>0.62907232800000001</v>
      </c>
      <c r="E4586" s="101">
        <f t="shared" si="71"/>
        <v>0.57816570046289717</v>
      </c>
      <c r="F4586" s="94"/>
      <c r="G4586" s="1"/>
      <c r="H4586" s="1"/>
      <c r="I4586" s="1"/>
    </row>
    <row r="4587" spans="1:9">
      <c r="A4587" s="18">
        <v>7</v>
      </c>
      <c r="B4587" s="18">
        <v>11</v>
      </c>
      <c r="C4587" s="18">
        <v>0</v>
      </c>
      <c r="D4587" s="18">
        <v>0.51160034499999996</v>
      </c>
      <c r="E4587" s="101">
        <f t="shared" si="71"/>
        <v>0.47019994149859479</v>
      </c>
      <c r="F4587" s="94"/>
      <c r="G4587" s="1"/>
      <c r="H4587" s="1"/>
      <c r="I4587" s="1"/>
    </row>
    <row r="4588" spans="1:9">
      <c r="A4588" s="18">
        <v>7</v>
      </c>
      <c r="B4588" s="18">
        <v>11</v>
      </c>
      <c r="C4588" s="18">
        <v>1</v>
      </c>
      <c r="D4588" s="18">
        <v>0.45536930399999997</v>
      </c>
      <c r="E4588" s="101">
        <f t="shared" si="71"/>
        <v>0.41851930358071948</v>
      </c>
      <c r="F4588" s="94"/>
      <c r="G4588" s="1"/>
      <c r="H4588" s="1"/>
      <c r="I4588" s="1"/>
    </row>
    <row r="4589" spans="1:9">
      <c r="A4589" s="18">
        <v>7</v>
      </c>
      <c r="B4589" s="18">
        <v>11</v>
      </c>
      <c r="C4589" s="18">
        <v>2</v>
      </c>
      <c r="D4589" s="18">
        <v>0.44381699899999999</v>
      </c>
      <c r="E4589" s="101">
        <f t="shared" si="71"/>
        <v>0.40790184956947578</v>
      </c>
      <c r="F4589" s="94"/>
      <c r="G4589" s="1"/>
      <c r="H4589" s="1"/>
      <c r="I4589" s="1"/>
    </row>
    <row r="4590" spans="1:9">
      <c r="A4590" s="18">
        <v>7</v>
      </c>
      <c r="B4590" s="18">
        <v>11</v>
      </c>
      <c r="C4590" s="18">
        <v>3</v>
      </c>
      <c r="D4590" s="18">
        <v>0.44244076199999999</v>
      </c>
      <c r="E4590" s="101">
        <f t="shared" si="71"/>
        <v>0.40663698225026351</v>
      </c>
      <c r="F4590" s="94"/>
      <c r="G4590" s="1"/>
      <c r="H4590" s="1"/>
      <c r="I4590" s="1"/>
    </row>
    <row r="4591" spans="1:9">
      <c r="A4591" s="18">
        <v>7</v>
      </c>
      <c r="B4591" s="18">
        <v>11</v>
      </c>
      <c r="C4591" s="18">
        <v>4</v>
      </c>
      <c r="D4591" s="18">
        <v>0.49014171699999998</v>
      </c>
      <c r="E4591" s="101">
        <f t="shared" si="71"/>
        <v>0.45047781713169249</v>
      </c>
      <c r="F4591" s="94"/>
      <c r="G4591" s="1"/>
      <c r="H4591" s="1"/>
      <c r="I4591" s="1"/>
    </row>
    <row r="4592" spans="1:9">
      <c r="A4592" s="18">
        <v>7</v>
      </c>
      <c r="B4592" s="18">
        <v>11</v>
      </c>
      <c r="C4592" s="18">
        <v>5</v>
      </c>
      <c r="D4592" s="18">
        <v>0.62080157700000005</v>
      </c>
      <c r="E4592" s="101">
        <f t="shared" si="71"/>
        <v>0.57056424617468826</v>
      </c>
      <c r="F4592" s="94"/>
      <c r="G4592" s="1"/>
      <c r="H4592" s="1"/>
      <c r="I4592" s="1"/>
    </row>
    <row r="4593" spans="1:9">
      <c r="A4593" s="18">
        <v>7</v>
      </c>
      <c r="B4593" s="18">
        <v>11</v>
      </c>
      <c r="C4593" s="18">
        <v>6</v>
      </c>
      <c r="D4593" s="18">
        <v>0.80516912200000001</v>
      </c>
      <c r="E4593" s="101">
        <f t="shared" si="71"/>
        <v>0.74001215550563193</v>
      </c>
      <c r="F4593" s="94"/>
      <c r="G4593" s="1"/>
      <c r="H4593" s="1"/>
      <c r="I4593" s="1"/>
    </row>
    <row r="4594" spans="1:9">
      <c r="A4594" s="18">
        <v>7</v>
      </c>
      <c r="B4594" s="18">
        <v>11</v>
      </c>
      <c r="C4594" s="18">
        <v>7</v>
      </c>
      <c r="D4594" s="18">
        <v>0.74768770200000001</v>
      </c>
      <c r="E4594" s="101">
        <f t="shared" si="71"/>
        <v>0.68718232342008834</v>
      </c>
      <c r="F4594" s="94"/>
      <c r="G4594" s="1"/>
      <c r="H4594" s="1"/>
      <c r="I4594" s="1"/>
    </row>
    <row r="4595" spans="1:9">
      <c r="A4595" s="18">
        <v>7</v>
      </c>
      <c r="B4595" s="18">
        <v>11</v>
      </c>
      <c r="C4595" s="18">
        <v>8</v>
      </c>
      <c r="D4595" s="18">
        <v>0.69580089199999995</v>
      </c>
      <c r="E4595" s="101">
        <f t="shared" si="71"/>
        <v>0.63949436686378713</v>
      </c>
      <c r="F4595" s="94"/>
      <c r="G4595" s="1"/>
      <c r="H4595" s="1"/>
      <c r="I4595" s="1"/>
    </row>
    <row r="4596" spans="1:9">
      <c r="A4596" s="18">
        <v>7</v>
      </c>
      <c r="B4596" s="18">
        <v>11</v>
      </c>
      <c r="C4596" s="18">
        <v>9</v>
      </c>
      <c r="D4596" s="18">
        <v>0.70576230500000003</v>
      </c>
      <c r="E4596" s="101">
        <f t="shared" si="71"/>
        <v>0.64864966915320088</v>
      </c>
      <c r="F4596" s="94"/>
      <c r="G4596" s="1"/>
      <c r="H4596" s="1"/>
      <c r="I4596" s="1"/>
    </row>
    <row r="4597" spans="1:9">
      <c r="A4597" s="18">
        <v>7</v>
      </c>
      <c r="B4597" s="18">
        <v>11</v>
      </c>
      <c r="C4597" s="18">
        <v>10</v>
      </c>
      <c r="D4597" s="18">
        <v>0.72014679699999995</v>
      </c>
      <c r="E4597" s="101">
        <f t="shared" si="71"/>
        <v>0.66187012016147173</v>
      </c>
      <c r="F4597" s="94"/>
      <c r="G4597" s="1"/>
      <c r="H4597" s="1"/>
      <c r="I4597" s="1"/>
    </row>
    <row r="4598" spans="1:9">
      <c r="A4598" s="18">
        <v>7</v>
      </c>
      <c r="B4598" s="18">
        <v>11</v>
      </c>
      <c r="C4598" s="18">
        <v>11</v>
      </c>
      <c r="D4598" s="18">
        <v>0.70494946999999997</v>
      </c>
      <c r="E4598" s="101">
        <f t="shared" si="71"/>
        <v>0.64790261146806971</v>
      </c>
      <c r="F4598" s="94"/>
      <c r="G4598" s="1"/>
      <c r="H4598" s="1"/>
      <c r="I4598" s="1"/>
    </row>
    <row r="4599" spans="1:9">
      <c r="A4599" s="18">
        <v>7</v>
      </c>
      <c r="B4599" s="18">
        <v>11</v>
      </c>
      <c r="C4599" s="18">
        <v>12</v>
      </c>
      <c r="D4599" s="18">
        <v>0.754592127</v>
      </c>
      <c r="E4599" s="101">
        <f t="shared" si="71"/>
        <v>0.69352801935796238</v>
      </c>
      <c r="F4599" s="94"/>
      <c r="G4599" s="1"/>
      <c r="H4599" s="1"/>
      <c r="I4599" s="1"/>
    </row>
    <row r="4600" spans="1:9">
      <c r="A4600" s="18">
        <v>7</v>
      </c>
      <c r="B4600" s="18">
        <v>11</v>
      </c>
      <c r="C4600" s="18">
        <v>13</v>
      </c>
      <c r="D4600" s="18">
        <v>0.96854552000000005</v>
      </c>
      <c r="E4600" s="101">
        <f t="shared" si="71"/>
        <v>0.89016759135048296</v>
      </c>
      <c r="F4600" s="94"/>
      <c r="G4600" s="1"/>
      <c r="H4600" s="1"/>
      <c r="I4600" s="1"/>
    </row>
    <row r="4601" spans="1:9">
      <c r="A4601" s="18">
        <v>7</v>
      </c>
      <c r="B4601" s="18">
        <v>11</v>
      </c>
      <c r="C4601" s="18">
        <v>14</v>
      </c>
      <c r="D4601" s="18">
        <v>1.159167228</v>
      </c>
      <c r="E4601" s="101">
        <f t="shared" si="71"/>
        <v>1.0653635559856558</v>
      </c>
      <c r="F4601" s="94"/>
      <c r="G4601" s="1"/>
      <c r="H4601" s="1"/>
      <c r="I4601" s="1"/>
    </row>
    <row r="4602" spans="1:9">
      <c r="A4602" s="18">
        <v>7</v>
      </c>
      <c r="B4602" s="18">
        <v>11</v>
      </c>
      <c r="C4602" s="18">
        <v>15</v>
      </c>
      <c r="D4602" s="18">
        <v>1.458329311</v>
      </c>
      <c r="E4602" s="101">
        <f t="shared" si="71"/>
        <v>1.3403164470459574</v>
      </c>
      <c r="F4602" s="94"/>
      <c r="G4602" s="1"/>
      <c r="H4602" s="1"/>
      <c r="I4602" s="1"/>
    </row>
    <row r="4603" spans="1:9">
      <c r="A4603" s="18">
        <v>7</v>
      </c>
      <c r="B4603" s="18">
        <v>11</v>
      </c>
      <c r="C4603" s="18">
        <v>16</v>
      </c>
      <c r="D4603" s="18">
        <v>1.9001699809999999</v>
      </c>
      <c r="E4603" s="101">
        <f t="shared" si="71"/>
        <v>1.7464018987391143</v>
      </c>
      <c r="F4603" s="94"/>
      <c r="G4603" s="1"/>
      <c r="H4603" s="1"/>
      <c r="I4603" s="1"/>
    </row>
    <row r="4604" spans="1:9">
      <c r="A4604" s="18">
        <v>7</v>
      </c>
      <c r="B4604" s="18">
        <v>11</v>
      </c>
      <c r="C4604" s="18">
        <v>17</v>
      </c>
      <c r="D4604" s="18">
        <v>1.850864066</v>
      </c>
      <c r="E4604" s="101">
        <f t="shared" si="71"/>
        <v>1.7010859825652607</v>
      </c>
      <c r="F4604" s="94"/>
      <c r="G4604" s="1"/>
      <c r="H4604" s="1"/>
      <c r="I4604" s="1"/>
    </row>
    <row r="4605" spans="1:9">
      <c r="A4605" s="18">
        <v>7</v>
      </c>
      <c r="B4605" s="18">
        <v>11</v>
      </c>
      <c r="C4605" s="18">
        <v>18</v>
      </c>
      <c r="D4605" s="18">
        <v>1.835321212</v>
      </c>
      <c r="E4605" s="101">
        <f t="shared" si="71"/>
        <v>1.686800908067273</v>
      </c>
      <c r="F4605" s="94"/>
      <c r="G4605" s="1"/>
      <c r="H4605" s="1"/>
      <c r="I4605" s="1"/>
    </row>
    <row r="4606" spans="1:9">
      <c r="A4606" s="18">
        <v>7</v>
      </c>
      <c r="B4606" s="18">
        <v>11</v>
      </c>
      <c r="C4606" s="18">
        <v>19</v>
      </c>
      <c r="D4606" s="18">
        <v>1.9517519130000001</v>
      </c>
      <c r="E4606" s="101">
        <f t="shared" si="71"/>
        <v>1.7938096490383926</v>
      </c>
      <c r="F4606" s="94"/>
      <c r="G4606" s="1"/>
      <c r="H4606" s="1"/>
      <c r="I4606" s="1"/>
    </row>
    <row r="4607" spans="1:9">
      <c r="A4607" s="18">
        <v>7</v>
      </c>
      <c r="B4607" s="18">
        <v>11</v>
      </c>
      <c r="C4607" s="18">
        <v>20</v>
      </c>
      <c r="D4607" s="18">
        <v>2.0212904859999998</v>
      </c>
      <c r="E4607" s="101">
        <f t="shared" si="71"/>
        <v>1.8577209291539203</v>
      </c>
      <c r="F4607" s="94"/>
      <c r="G4607" s="1"/>
      <c r="H4607" s="1"/>
      <c r="I4607" s="1"/>
    </row>
    <row r="4608" spans="1:9">
      <c r="A4608" s="18">
        <v>7</v>
      </c>
      <c r="B4608" s="18">
        <v>11</v>
      </c>
      <c r="C4608" s="18">
        <v>21</v>
      </c>
      <c r="D4608" s="18">
        <v>1.6186037559999999</v>
      </c>
      <c r="E4608" s="101">
        <f t="shared" si="71"/>
        <v>1.4876209502567981</v>
      </c>
      <c r="F4608" s="94"/>
      <c r="G4608" s="1"/>
      <c r="H4608" s="1"/>
      <c r="I4608" s="1"/>
    </row>
    <row r="4609" spans="1:9">
      <c r="A4609" s="18">
        <v>7</v>
      </c>
      <c r="B4609" s="18">
        <v>11</v>
      </c>
      <c r="C4609" s="18">
        <v>22</v>
      </c>
      <c r="D4609" s="18">
        <v>1.166725257</v>
      </c>
      <c r="E4609" s="101">
        <f t="shared" si="71"/>
        <v>1.072309964111406</v>
      </c>
      <c r="F4609" s="94"/>
      <c r="G4609" s="1"/>
      <c r="H4609" s="1"/>
      <c r="I4609" s="1"/>
    </row>
    <row r="4610" spans="1:9">
      <c r="A4610" s="18">
        <v>7</v>
      </c>
      <c r="B4610" s="18">
        <v>11</v>
      </c>
      <c r="C4610" s="18">
        <v>23</v>
      </c>
      <c r="D4610" s="18">
        <v>0.754853891</v>
      </c>
      <c r="E4610" s="101">
        <f t="shared" si="71"/>
        <v>0.69376860054343137</v>
      </c>
      <c r="F4610" s="94"/>
      <c r="G4610" s="1"/>
      <c r="H4610" s="1"/>
      <c r="I4610" s="1"/>
    </row>
    <row r="4611" spans="1:9">
      <c r="A4611" s="18">
        <v>7</v>
      </c>
      <c r="B4611" s="18">
        <v>12</v>
      </c>
      <c r="C4611" s="18">
        <v>0</v>
      </c>
      <c r="D4611" s="18">
        <v>0.54320817200000004</v>
      </c>
      <c r="E4611" s="101">
        <f t="shared" si="71"/>
        <v>0.49924995788648002</v>
      </c>
      <c r="F4611" s="94"/>
      <c r="G4611" s="1"/>
      <c r="H4611" s="1"/>
      <c r="I4611" s="1"/>
    </row>
    <row r="4612" spans="1:9">
      <c r="A4612" s="18">
        <v>7</v>
      </c>
      <c r="B4612" s="18">
        <v>12</v>
      </c>
      <c r="C4612" s="18">
        <v>1</v>
      </c>
      <c r="D4612" s="18">
        <v>0.45536930399999997</v>
      </c>
      <c r="E4612" s="101">
        <f t="shared" ref="E4612:E4675" si="72">D4612/H$15</f>
        <v>0.41851930358071948</v>
      </c>
      <c r="F4612" s="94"/>
      <c r="G4612" s="1"/>
      <c r="H4612" s="1"/>
      <c r="I4612" s="1"/>
    </row>
    <row r="4613" spans="1:9">
      <c r="A4613" s="18">
        <v>7</v>
      </c>
      <c r="B4613" s="18">
        <v>12</v>
      </c>
      <c r="C4613" s="18">
        <v>2</v>
      </c>
      <c r="D4613" s="18">
        <v>0.44381699899999999</v>
      </c>
      <c r="E4613" s="101">
        <f t="shared" si="72"/>
        <v>0.40790184956947578</v>
      </c>
      <c r="F4613" s="94"/>
      <c r="G4613" s="1"/>
      <c r="H4613" s="1"/>
      <c r="I4613" s="1"/>
    </row>
    <row r="4614" spans="1:9">
      <c r="A4614" s="18">
        <v>7</v>
      </c>
      <c r="B4614" s="18">
        <v>12</v>
      </c>
      <c r="C4614" s="18">
        <v>3</v>
      </c>
      <c r="D4614" s="18">
        <v>0.44244076199999999</v>
      </c>
      <c r="E4614" s="101">
        <f t="shared" si="72"/>
        <v>0.40663698225026351</v>
      </c>
      <c r="F4614" s="94"/>
      <c r="G4614" s="1"/>
      <c r="H4614" s="1"/>
      <c r="I4614" s="1"/>
    </row>
    <row r="4615" spans="1:9">
      <c r="A4615" s="18">
        <v>7</v>
      </c>
      <c r="B4615" s="18">
        <v>12</v>
      </c>
      <c r="C4615" s="18">
        <v>4</v>
      </c>
      <c r="D4615" s="18">
        <v>0.49014171699999998</v>
      </c>
      <c r="E4615" s="101">
        <f t="shared" si="72"/>
        <v>0.45047781713169249</v>
      </c>
      <c r="F4615" s="94"/>
      <c r="G4615" s="1"/>
      <c r="H4615" s="1"/>
      <c r="I4615" s="1"/>
    </row>
    <row r="4616" spans="1:9">
      <c r="A4616" s="18">
        <v>7</v>
      </c>
      <c r="B4616" s="18">
        <v>12</v>
      </c>
      <c r="C4616" s="18">
        <v>5</v>
      </c>
      <c r="D4616" s="18">
        <v>0.62080157700000005</v>
      </c>
      <c r="E4616" s="101">
        <f t="shared" si="72"/>
        <v>0.57056424617468826</v>
      </c>
      <c r="F4616" s="94"/>
      <c r="G4616" s="1"/>
      <c r="H4616" s="1"/>
      <c r="I4616" s="1"/>
    </row>
    <row r="4617" spans="1:9">
      <c r="A4617" s="18">
        <v>7</v>
      </c>
      <c r="B4617" s="18">
        <v>12</v>
      </c>
      <c r="C4617" s="18">
        <v>6</v>
      </c>
      <c r="D4617" s="18">
        <v>0.80516912200000001</v>
      </c>
      <c r="E4617" s="101">
        <f t="shared" si="72"/>
        <v>0.74001215550563193</v>
      </c>
      <c r="F4617" s="94"/>
      <c r="G4617" s="1"/>
      <c r="H4617" s="1"/>
      <c r="I4617" s="1"/>
    </row>
    <row r="4618" spans="1:9">
      <c r="A4618" s="18">
        <v>7</v>
      </c>
      <c r="B4618" s="18">
        <v>12</v>
      </c>
      <c r="C4618" s="18">
        <v>7</v>
      </c>
      <c r="D4618" s="18">
        <v>0.74768770200000001</v>
      </c>
      <c r="E4618" s="101">
        <f t="shared" si="72"/>
        <v>0.68718232342008834</v>
      </c>
      <c r="F4618" s="94"/>
      <c r="G4618" s="1"/>
      <c r="H4618" s="1"/>
      <c r="I4618" s="1"/>
    </row>
    <row r="4619" spans="1:9">
      <c r="A4619" s="18">
        <v>7</v>
      </c>
      <c r="B4619" s="18">
        <v>12</v>
      </c>
      <c r="C4619" s="18">
        <v>8</v>
      </c>
      <c r="D4619" s="18">
        <v>0.69580089199999995</v>
      </c>
      <c r="E4619" s="101">
        <f t="shared" si="72"/>
        <v>0.63949436686378713</v>
      </c>
      <c r="F4619" s="94"/>
      <c r="G4619" s="1"/>
      <c r="H4619" s="1"/>
      <c r="I4619" s="1"/>
    </row>
    <row r="4620" spans="1:9">
      <c r="A4620" s="18">
        <v>7</v>
      </c>
      <c r="B4620" s="18">
        <v>12</v>
      </c>
      <c r="C4620" s="18">
        <v>9</v>
      </c>
      <c r="D4620" s="18">
        <v>0.72411034799999996</v>
      </c>
      <c r="E4620" s="101">
        <f t="shared" si="72"/>
        <v>0.66551292741627666</v>
      </c>
      <c r="F4620" s="94"/>
      <c r="G4620" s="1"/>
      <c r="H4620" s="1"/>
      <c r="I4620" s="1"/>
    </row>
    <row r="4621" spans="1:9">
      <c r="A4621" s="18">
        <v>7</v>
      </c>
      <c r="B4621" s="18">
        <v>12</v>
      </c>
      <c r="C4621" s="18">
        <v>10</v>
      </c>
      <c r="D4621" s="18">
        <v>0.82756709100000003</v>
      </c>
      <c r="E4621" s="101">
        <f t="shared" si="72"/>
        <v>0.76059760627089157</v>
      </c>
      <c r="F4621" s="94"/>
      <c r="G4621" s="1"/>
      <c r="H4621" s="1"/>
      <c r="I4621" s="1"/>
    </row>
    <row r="4622" spans="1:9">
      <c r="A4622" s="18">
        <v>7</v>
      </c>
      <c r="B4622" s="18">
        <v>12</v>
      </c>
      <c r="C4622" s="18">
        <v>11</v>
      </c>
      <c r="D4622" s="18">
        <v>1.03277321</v>
      </c>
      <c r="E4622" s="101">
        <f t="shared" si="72"/>
        <v>0.94919776280314272</v>
      </c>
      <c r="F4622" s="94"/>
      <c r="G4622" s="1"/>
      <c r="H4622" s="1"/>
      <c r="I4622" s="1"/>
    </row>
    <row r="4623" spans="1:9">
      <c r="A4623" s="18">
        <v>7</v>
      </c>
      <c r="B4623" s="18">
        <v>12</v>
      </c>
      <c r="C4623" s="18">
        <v>12</v>
      </c>
      <c r="D4623" s="18">
        <v>1.1846087009999999</v>
      </c>
      <c r="E4623" s="101">
        <f t="shared" si="72"/>
        <v>1.0887462202726355</v>
      </c>
      <c r="F4623" s="94"/>
      <c r="G4623" s="1"/>
      <c r="H4623" s="1"/>
      <c r="I4623" s="1"/>
    </row>
    <row r="4624" spans="1:9">
      <c r="A4624" s="18">
        <v>7</v>
      </c>
      <c r="B4624" s="18">
        <v>12</v>
      </c>
      <c r="C4624" s="18">
        <v>13</v>
      </c>
      <c r="D4624" s="18">
        <v>1.2751512060000001</v>
      </c>
      <c r="E4624" s="101">
        <f t="shared" si="72"/>
        <v>1.1719617242694835</v>
      </c>
      <c r="F4624" s="94"/>
      <c r="G4624" s="1"/>
      <c r="H4624" s="1"/>
      <c r="I4624" s="1"/>
    </row>
    <row r="4625" spans="1:9">
      <c r="A4625" s="18">
        <v>7</v>
      </c>
      <c r="B4625" s="18">
        <v>12</v>
      </c>
      <c r="C4625" s="18">
        <v>14</v>
      </c>
      <c r="D4625" s="18">
        <v>1.4806247969999999</v>
      </c>
      <c r="E4625" s="101">
        <f t="shared" si="72"/>
        <v>1.3608077080768364</v>
      </c>
      <c r="F4625" s="94"/>
      <c r="G4625" s="1"/>
      <c r="H4625" s="1"/>
      <c r="I4625" s="1"/>
    </row>
    <row r="4626" spans="1:9">
      <c r="A4626" s="18">
        <v>7</v>
      </c>
      <c r="B4626" s="18">
        <v>12</v>
      </c>
      <c r="C4626" s="18">
        <v>15</v>
      </c>
      <c r="D4626" s="18">
        <v>1.7619803789999999</v>
      </c>
      <c r="E4626" s="101">
        <f t="shared" si="72"/>
        <v>1.6193950594921351</v>
      </c>
      <c r="F4626" s="94"/>
      <c r="G4626" s="1"/>
      <c r="H4626" s="1"/>
      <c r="I4626" s="1"/>
    </row>
    <row r="4627" spans="1:9">
      <c r="A4627" s="18">
        <v>7</v>
      </c>
      <c r="B4627" s="18">
        <v>12</v>
      </c>
      <c r="C4627" s="18">
        <v>16</v>
      </c>
      <c r="D4627" s="18">
        <v>2.2587988110000001</v>
      </c>
      <c r="E4627" s="101">
        <f t="shared" si="72"/>
        <v>2.0760092896131561</v>
      </c>
      <c r="F4627" s="94"/>
      <c r="G4627" s="1"/>
      <c r="H4627" s="1"/>
      <c r="I4627" s="1"/>
    </row>
    <row r="4628" spans="1:9">
      <c r="A4628" s="18">
        <v>7</v>
      </c>
      <c r="B4628" s="18">
        <v>12</v>
      </c>
      <c r="C4628" s="18">
        <v>17</v>
      </c>
      <c r="D4628" s="18">
        <v>2.1938999149999998</v>
      </c>
      <c r="E4628" s="101">
        <f t="shared" si="72"/>
        <v>2.0163622283850726</v>
      </c>
      <c r="F4628" s="94"/>
      <c r="G4628" s="1"/>
      <c r="H4628" s="1"/>
      <c r="I4628" s="1"/>
    </row>
    <row r="4629" spans="1:9">
      <c r="A4629" s="18">
        <v>7</v>
      </c>
      <c r="B4629" s="18">
        <v>12</v>
      </c>
      <c r="C4629" s="18">
        <v>18</v>
      </c>
      <c r="D4629" s="18">
        <v>2.1521681300000002</v>
      </c>
      <c r="E4629" s="101">
        <f t="shared" si="72"/>
        <v>1.9780075183904346</v>
      </c>
      <c r="F4629" s="94"/>
      <c r="G4629" s="1"/>
      <c r="H4629" s="1"/>
      <c r="I4629" s="1"/>
    </row>
    <row r="4630" spans="1:9">
      <c r="A4630" s="18">
        <v>7</v>
      </c>
      <c r="B4630" s="18">
        <v>12</v>
      </c>
      <c r="C4630" s="18">
        <v>19</v>
      </c>
      <c r="D4630" s="18">
        <v>2.218050576</v>
      </c>
      <c r="E4630" s="101">
        <f t="shared" si="72"/>
        <v>2.0385585374773827</v>
      </c>
      <c r="F4630" s="94"/>
      <c r="G4630" s="1"/>
      <c r="H4630" s="1"/>
      <c r="I4630" s="1"/>
    </row>
    <row r="4631" spans="1:9">
      <c r="A4631" s="18">
        <v>7</v>
      </c>
      <c r="B4631" s="18">
        <v>12</v>
      </c>
      <c r="C4631" s="18">
        <v>20</v>
      </c>
      <c r="D4631" s="18">
        <v>2.3007162050000001</v>
      </c>
      <c r="E4631" s="101">
        <f t="shared" si="72"/>
        <v>2.1145345885094526</v>
      </c>
      <c r="F4631" s="94"/>
      <c r="G4631" s="1"/>
      <c r="H4631" s="1"/>
      <c r="I4631" s="1"/>
    </row>
    <row r="4632" spans="1:9">
      <c r="A4632" s="18">
        <v>7</v>
      </c>
      <c r="B4632" s="18">
        <v>12</v>
      </c>
      <c r="C4632" s="18">
        <v>21</v>
      </c>
      <c r="D4632" s="18">
        <v>1.9077035849999999</v>
      </c>
      <c r="E4632" s="101">
        <f t="shared" si="72"/>
        <v>1.7533258584171978</v>
      </c>
      <c r="F4632" s="94"/>
      <c r="G4632" s="1"/>
      <c r="H4632" s="1"/>
      <c r="I4632" s="1"/>
    </row>
    <row r="4633" spans="1:9">
      <c r="A4633" s="18">
        <v>7</v>
      </c>
      <c r="B4633" s="18">
        <v>12</v>
      </c>
      <c r="C4633" s="18">
        <v>22</v>
      </c>
      <c r="D4633" s="18">
        <v>1.464786422</v>
      </c>
      <c r="E4633" s="101">
        <f t="shared" si="72"/>
        <v>1.3462510271222277</v>
      </c>
      <c r="F4633" s="94"/>
      <c r="G4633" s="1"/>
      <c r="H4633" s="1"/>
      <c r="I4633" s="1"/>
    </row>
    <row r="4634" spans="1:9">
      <c r="A4634" s="18">
        <v>7</v>
      </c>
      <c r="B4634" s="18">
        <v>12</v>
      </c>
      <c r="C4634" s="18">
        <v>23</v>
      </c>
      <c r="D4634" s="18">
        <v>0.98762262199999995</v>
      </c>
      <c r="E4634" s="101">
        <f t="shared" si="72"/>
        <v>0.90770091073157655</v>
      </c>
      <c r="F4634" s="94"/>
      <c r="G4634" s="1"/>
      <c r="H4634" s="1"/>
      <c r="I4634" s="1"/>
    </row>
    <row r="4635" spans="1:9">
      <c r="A4635" s="18">
        <v>7</v>
      </c>
      <c r="B4635" s="18">
        <v>13</v>
      </c>
      <c r="C4635" s="18">
        <v>0</v>
      </c>
      <c r="D4635" s="18">
        <v>0.74377393700000005</v>
      </c>
      <c r="E4635" s="101">
        <f t="shared" si="72"/>
        <v>0.68358527331638053</v>
      </c>
      <c r="F4635" s="94"/>
      <c r="G4635" s="1"/>
      <c r="H4635" s="1"/>
      <c r="I4635" s="1"/>
    </row>
    <row r="4636" spans="1:9">
      <c r="A4636" s="18">
        <v>7</v>
      </c>
      <c r="B4636" s="18">
        <v>13</v>
      </c>
      <c r="C4636" s="18">
        <v>1</v>
      </c>
      <c r="D4636" s="18">
        <v>0.60023950000000004</v>
      </c>
      <c r="E4636" s="101">
        <f t="shared" si="72"/>
        <v>0.55166612091543021</v>
      </c>
      <c r="F4636" s="94"/>
      <c r="G4636" s="1"/>
      <c r="H4636" s="1"/>
      <c r="I4636" s="1"/>
    </row>
    <row r="4637" spans="1:9">
      <c r="A4637" s="18">
        <v>7</v>
      </c>
      <c r="B4637" s="18">
        <v>13</v>
      </c>
      <c r="C4637" s="18">
        <v>2</v>
      </c>
      <c r="D4637" s="18">
        <v>0.53603029599999996</v>
      </c>
      <c r="E4637" s="101">
        <f t="shared" si="72"/>
        <v>0.49265293951409361</v>
      </c>
      <c r="F4637" s="94"/>
      <c r="G4637" s="1"/>
      <c r="H4637" s="1"/>
      <c r="I4637" s="1"/>
    </row>
    <row r="4638" spans="1:9">
      <c r="A4638" s="18">
        <v>7</v>
      </c>
      <c r="B4638" s="18">
        <v>13</v>
      </c>
      <c r="C4638" s="18">
        <v>3</v>
      </c>
      <c r="D4638" s="18">
        <v>0.48588211100000001</v>
      </c>
      <c r="E4638" s="101">
        <f t="shared" si="72"/>
        <v>0.44656291263332465</v>
      </c>
      <c r="F4638" s="94"/>
      <c r="G4638" s="1"/>
      <c r="H4638" s="1"/>
      <c r="I4638" s="1"/>
    </row>
    <row r="4639" spans="1:9">
      <c r="A4639" s="18">
        <v>7</v>
      </c>
      <c r="B4639" s="18">
        <v>13</v>
      </c>
      <c r="C4639" s="18">
        <v>4</v>
      </c>
      <c r="D4639" s="18">
        <v>0.49771072100000002</v>
      </c>
      <c r="E4639" s="101">
        <f t="shared" si="72"/>
        <v>0.45743431212389712</v>
      </c>
      <c r="F4639" s="94"/>
      <c r="G4639" s="1"/>
      <c r="H4639" s="1"/>
      <c r="I4639" s="1"/>
    </row>
    <row r="4640" spans="1:9">
      <c r="A4640" s="18">
        <v>7</v>
      </c>
      <c r="B4640" s="18">
        <v>13</v>
      </c>
      <c r="C4640" s="18">
        <v>5</v>
      </c>
      <c r="D4640" s="18">
        <v>0.65106989100000001</v>
      </c>
      <c r="E4640" s="101">
        <f t="shared" si="72"/>
        <v>0.59838314741499343</v>
      </c>
      <c r="F4640" s="94"/>
      <c r="G4640" s="1"/>
      <c r="H4640" s="1"/>
      <c r="I4640" s="1"/>
    </row>
    <row r="4641" spans="1:9">
      <c r="A4641" s="18">
        <v>7</v>
      </c>
      <c r="B4641" s="18">
        <v>13</v>
      </c>
      <c r="C4641" s="18">
        <v>6</v>
      </c>
      <c r="D4641" s="18">
        <v>0.861853333</v>
      </c>
      <c r="E4641" s="101">
        <f t="shared" si="72"/>
        <v>0.79210929139809116</v>
      </c>
      <c r="F4641" s="94"/>
      <c r="G4641" s="1"/>
      <c r="H4641" s="1"/>
      <c r="I4641" s="1"/>
    </row>
    <row r="4642" spans="1:9">
      <c r="A4642" s="18">
        <v>7</v>
      </c>
      <c r="B4642" s="18">
        <v>13</v>
      </c>
      <c r="C4642" s="18">
        <v>7</v>
      </c>
      <c r="D4642" s="18">
        <v>0.81285695000000002</v>
      </c>
      <c r="E4642" s="101">
        <f t="shared" si="72"/>
        <v>0.74707785886408307</v>
      </c>
      <c r="F4642" s="94"/>
      <c r="G4642" s="1"/>
      <c r="H4642" s="1"/>
      <c r="I4642" s="1"/>
    </row>
    <row r="4643" spans="1:9">
      <c r="A4643" s="18">
        <v>7</v>
      </c>
      <c r="B4643" s="18">
        <v>13</v>
      </c>
      <c r="C4643" s="18">
        <v>8</v>
      </c>
      <c r="D4643" s="18">
        <v>0.847752905</v>
      </c>
      <c r="E4643" s="101">
        <f t="shared" si="72"/>
        <v>0.77914991698503211</v>
      </c>
      <c r="F4643" s="94"/>
      <c r="G4643" s="1"/>
      <c r="H4643" s="1"/>
      <c r="I4643" s="1"/>
    </row>
    <row r="4644" spans="1:9">
      <c r="A4644" s="18">
        <v>7</v>
      </c>
      <c r="B4644" s="18">
        <v>13</v>
      </c>
      <c r="C4644" s="18">
        <v>9</v>
      </c>
      <c r="D4644" s="18">
        <v>1.1420216000000001</v>
      </c>
      <c r="E4644" s="101">
        <f t="shared" si="72"/>
        <v>1.0496054092968441</v>
      </c>
      <c r="F4644" s="94"/>
      <c r="G4644" s="1"/>
      <c r="H4644" s="1"/>
      <c r="I4644" s="1"/>
    </row>
    <row r="4645" spans="1:9">
      <c r="A4645" s="18">
        <v>7</v>
      </c>
      <c r="B4645" s="18">
        <v>13</v>
      </c>
      <c r="C4645" s="18">
        <v>10</v>
      </c>
      <c r="D4645" s="18">
        <v>1.1578921369999999</v>
      </c>
      <c r="E4645" s="101">
        <f t="shared" si="72"/>
        <v>1.0641916495953163</v>
      </c>
      <c r="F4645" s="94"/>
      <c r="G4645" s="1"/>
      <c r="H4645" s="1"/>
      <c r="I4645" s="1"/>
    </row>
    <row r="4646" spans="1:9">
      <c r="A4646" s="18">
        <v>7</v>
      </c>
      <c r="B4646" s="18">
        <v>13</v>
      </c>
      <c r="C4646" s="18">
        <v>11</v>
      </c>
      <c r="D4646" s="18">
        <v>1.3448277099999999</v>
      </c>
      <c r="E4646" s="101">
        <f t="shared" si="72"/>
        <v>1.2359997735491932</v>
      </c>
      <c r="F4646" s="94"/>
      <c r="G4646" s="1"/>
      <c r="H4646" s="1"/>
      <c r="I4646" s="1"/>
    </row>
    <row r="4647" spans="1:9">
      <c r="A4647" s="18">
        <v>7</v>
      </c>
      <c r="B4647" s="18">
        <v>13</v>
      </c>
      <c r="C4647" s="18">
        <v>12</v>
      </c>
      <c r="D4647" s="18">
        <v>1.4634651460000001</v>
      </c>
      <c r="E4647" s="101">
        <f t="shared" si="72"/>
        <v>1.3450366731758803</v>
      </c>
      <c r="F4647" s="94"/>
      <c r="G4647" s="1"/>
      <c r="H4647" s="1"/>
      <c r="I4647" s="1"/>
    </row>
    <row r="4648" spans="1:9">
      <c r="A4648" s="18">
        <v>7</v>
      </c>
      <c r="B4648" s="18">
        <v>13</v>
      </c>
      <c r="C4648" s="18">
        <v>13</v>
      </c>
      <c r="D4648" s="18">
        <v>1.6790253829999999</v>
      </c>
      <c r="E4648" s="101">
        <f t="shared" si="72"/>
        <v>1.5431530580012718</v>
      </c>
      <c r="F4648" s="94"/>
      <c r="G4648" s="1"/>
      <c r="H4648" s="1"/>
      <c r="I4648" s="1"/>
    </row>
    <row r="4649" spans="1:9">
      <c r="A4649" s="18">
        <v>7</v>
      </c>
      <c r="B4649" s="18">
        <v>13</v>
      </c>
      <c r="C4649" s="18">
        <v>14</v>
      </c>
      <c r="D4649" s="18">
        <v>1.975269084</v>
      </c>
      <c r="E4649" s="101">
        <f t="shared" si="72"/>
        <v>1.8154237322509681</v>
      </c>
      <c r="F4649" s="94"/>
      <c r="G4649" s="1"/>
      <c r="H4649" s="1"/>
      <c r="I4649" s="1"/>
    </row>
    <row r="4650" spans="1:9">
      <c r="A4650" s="18">
        <v>7</v>
      </c>
      <c r="B4650" s="18">
        <v>13</v>
      </c>
      <c r="C4650" s="18">
        <v>15</v>
      </c>
      <c r="D4650" s="18">
        <v>2.3163434700000001</v>
      </c>
      <c r="E4650" s="101">
        <f t="shared" si="72"/>
        <v>2.1288972431882391</v>
      </c>
      <c r="F4650" s="94"/>
      <c r="G4650" s="1"/>
      <c r="H4650" s="1"/>
      <c r="I4650" s="1"/>
    </row>
    <row r="4651" spans="1:9">
      <c r="A4651" s="18">
        <v>7</v>
      </c>
      <c r="B4651" s="18">
        <v>13</v>
      </c>
      <c r="C4651" s="18">
        <v>16</v>
      </c>
      <c r="D4651" s="18">
        <v>2.6314417269999999</v>
      </c>
      <c r="E4651" s="101">
        <f t="shared" si="72"/>
        <v>2.4184966999824078</v>
      </c>
      <c r="F4651" s="94"/>
      <c r="G4651" s="1"/>
      <c r="H4651" s="1"/>
      <c r="I4651" s="1"/>
    </row>
    <row r="4652" spans="1:9">
      <c r="A4652" s="18">
        <v>7</v>
      </c>
      <c r="B4652" s="18">
        <v>13</v>
      </c>
      <c r="C4652" s="18">
        <v>17</v>
      </c>
      <c r="D4652" s="18">
        <v>2.7120423730000001</v>
      </c>
      <c r="E4652" s="101">
        <f t="shared" si="72"/>
        <v>2.4925748733150486</v>
      </c>
      <c r="F4652" s="94"/>
      <c r="G4652" s="1"/>
      <c r="H4652" s="1"/>
      <c r="I4652" s="1"/>
    </row>
    <row r="4653" spans="1:9">
      <c r="A4653" s="18">
        <v>7</v>
      </c>
      <c r="B4653" s="18">
        <v>13</v>
      </c>
      <c r="C4653" s="18">
        <v>18</v>
      </c>
      <c r="D4653" s="18">
        <v>2.7151224589999998</v>
      </c>
      <c r="E4653" s="101">
        <f t="shared" si="72"/>
        <v>2.495405708499514</v>
      </c>
      <c r="F4653" s="94"/>
      <c r="G4653" s="1"/>
      <c r="H4653" s="1"/>
      <c r="I4653" s="1"/>
    </row>
    <row r="4654" spans="1:9">
      <c r="A4654" s="18">
        <v>7</v>
      </c>
      <c r="B4654" s="18">
        <v>13</v>
      </c>
      <c r="C4654" s="18">
        <v>19</v>
      </c>
      <c r="D4654" s="18">
        <v>2.7783426119999999</v>
      </c>
      <c r="E4654" s="101">
        <f t="shared" si="72"/>
        <v>2.5535098762012232</v>
      </c>
      <c r="F4654" s="94"/>
      <c r="G4654" s="1"/>
      <c r="H4654" s="1"/>
      <c r="I4654" s="1"/>
    </row>
    <row r="4655" spans="1:9">
      <c r="A4655" s="18">
        <v>7</v>
      </c>
      <c r="B4655" s="18">
        <v>13</v>
      </c>
      <c r="C4655" s="18">
        <v>20</v>
      </c>
      <c r="D4655" s="18">
        <v>2.7632703740000002</v>
      </c>
      <c r="E4655" s="101">
        <f t="shared" si="72"/>
        <v>2.539657333889406</v>
      </c>
      <c r="F4655" s="94"/>
      <c r="G4655" s="1"/>
      <c r="H4655" s="1"/>
      <c r="I4655" s="1"/>
    </row>
    <row r="4656" spans="1:9">
      <c r="A4656" s="18">
        <v>7</v>
      </c>
      <c r="B4656" s="18">
        <v>13</v>
      </c>
      <c r="C4656" s="18">
        <v>21</v>
      </c>
      <c r="D4656" s="18">
        <v>2.3228127500000002</v>
      </c>
      <c r="E4656" s="101">
        <f t="shared" si="72"/>
        <v>2.1348430075085076</v>
      </c>
      <c r="F4656" s="94"/>
      <c r="G4656" s="1"/>
      <c r="H4656" s="1"/>
      <c r="I4656" s="1"/>
    </row>
    <row r="4657" spans="1:9">
      <c r="A4657" s="18">
        <v>7</v>
      </c>
      <c r="B4657" s="18">
        <v>13</v>
      </c>
      <c r="C4657" s="18">
        <v>22</v>
      </c>
      <c r="D4657" s="18">
        <v>1.8025399849999999</v>
      </c>
      <c r="E4657" s="101">
        <f t="shared" si="72"/>
        <v>1.6566724471147061</v>
      </c>
      <c r="F4657" s="94"/>
      <c r="G4657" s="1"/>
      <c r="H4657" s="1"/>
      <c r="I4657" s="1"/>
    </row>
    <row r="4658" spans="1:9">
      <c r="A4658" s="18">
        <v>7</v>
      </c>
      <c r="B4658" s="18">
        <v>13</v>
      </c>
      <c r="C4658" s="18">
        <v>23</v>
      </c>
      <c r="D4658" s="18">
        <v>1.2768191010000001</v>
      </c>
      <c r="E4658" s="101">
        <f t="shared" si="72"/>
        <v>1.1734946476521404</v>
      </c>
      <c r="F4658" s="94"/>
      <c r="G4658" s="1"/>
      <c r="H4658" s="1"/>
      <c r="I4658" s="1"/>
    </row>
    <row r="4659" spans="1:9">
      <c r="A4659" s="18">
        <v>7</v>
      </c>
      <c r="B4659" s="18">
        <v>14</v>
      </c>
      <c r="C4659" s="18">
        <v>0</v>
      </c>
      <c r="D4659" s="18">
        <v>1.0277055610000001</v>
      </c>
      <c r="E4659" s="101">
        <f t="shared" si="72"/>
        <v>0.94454020483504675</v>
      </c>
      <c r="F4659" s="94"/>
      <c r="G4659" s="1"/>
      <c r="H4659" s="1"/>
      <c r="I4659" s="1"/>
    </row>
    <row r="4660" spans="1:9">
      <c r="A4660" s="18">
        <v>7</v>
      </c>
      <c r="B4660" s="18">
        <v>14</v>
      </c>
      <c r="C4660" s="18">
        <v>1</v>
      </c>
      <c r="D4660" s="18">
        <v>0.87904752200000003</v>
      </c>
      <c r="E4660" s="101">
        <f t="shared" si="72"/>
        <v>0.807912069369079</v>
      </c>
      <c r="F4660" s="94"/>
      <c r="G4660" s="1"/>
      <c r="H4660" s="1"/>
      <c r="I4660" s="1"/>
    </row>
    <row r="4661" spans="1:9">
      <c r="A4661" s="18">
        <v>7</v>
      </c>
      <c r="B4661" s="18">
        <v>14</v>
      </c>
      <c r="C4661" s="18">
        <v>2</v>
      </c>
      <c r="D4661" s="18">
        <v>0.75872121000000003</v>
      </c>
      <c r="E4661" s="101">
        <f t="shared" si="72"/>
        <v>0.69732296321212039</v>
      </c>
      <c r="F4661" s="94"/>
      <c r="G4661" s="1"/>
      <c r="H4661" s="1"/>
      <c r="I4661" s="1"/>
    </row>
    <row r="4662" spans="1:9">
      <c r="A4662" s="18">
        <v>7</v>
      </c>
      <c r="B4662" s="18">
        <v>14</v>
      </c>
      <c r="C4662" s="18">
        <v>3</v>
      </c>
      <c r="D4662" s="18">
        <v>0.67908129399999995</v>
      </c>
      <c r="E4662" s="101">
        <f t="shared" si="72"/>
        <v>0.62412777440873313</v>
      </c>
      <c r="F4662" s="94"/>
      <c r="G4662" s="1"/>
      <c r="H4662" s="1"/>
      <c r="I4662" s="1"/>
    </row>
    <row r="4663" spans="1:9">
      <c r="A4663" s="18">
        <v>7</v>
      </c>
      <c r="B4663" s="18">
        <v>14</v>
      </c>
      <c r="C4663" s="18">
        <v>4</v>
      </c>
      <c r="D4663" s="18">
        <v>0.69440829100000001</v>
      </c>
      <c r="E4663" s="101">
        <f t="shared" si="72"/>
        <v>0.63821445977394564</v>
      </c>
      <c r="F4663" s="94"/>
      <c r="G4663" s="1"/>
      <c r="H4663" s="1"/>
      <c r="I4663" s="1"/>
    </row>
    <row r="4664" spans="1:9">
      <c r="A4664" s="18">
        <v>7</v>
      </c>
      <c r="B4664" s="18">
        <v>14</v>
      </c>
      <c r="C4664" s="18">
        <v>5</v>
      </c>
      <c r="D4664" s="18">
        <v>0.88137551700000005</v>
      </c>
      <c r="E4664" s="101">
        <f t="shared" si="72"/>
        <v>0.81005167526166111</v>
      </c>
      <c r="F4664" s="94"/>
      <c r="G4664" s="1"/>
      <c r="H4664" s="1"/>
      <c r="I4664" s="1"/>
    </row>
    <row r="4665" spans="1:9">
      <c r="A4665" s="18">
        <v>7</v>
      </c>
      <c r="B4665" s="18">
        <v>14</v>
      </c>
      <c r="C4665" s="18">
        <v>6</v>
      </c>
      <c r="D4665" s="18">
        <v>1.078315699</v>
      </c>
      <c r="E4665" s="101">
        <f t="shared" si="72"/>
        <v>0.99105480194079298</v>
      </c>
      <c r="F4665" s="94"/>
      <c r="G4665" s="1"/>
      <c r="H4665" s="1"/>
      <c r="I4665" s="1"/>
    </row>
    <row r="4666" spans="1:9">
      <c r="A4666" s="18">
        <v>7</v>
      </c>
      <c r="B4666" s="18">
        <v>14</v>
      </c>
      <c r="C4666" s="18">
        <v>7</v>
      </c>
      <c r="D4666" s="18">
        <v>0.98585565900000005</v>
      </c>
      <c r="E4666" s="101">
        <f t="shared" si="72"/>
        <v>0.90607693626136754</v>
      </c>
      <c r="F4666" s="94"/>
      <c r="G4666" s="1"/>
      <c r="H4666" s="1"/>
      <c r="I4666" s="1"/>
    </row>
    <row r="4667" spans="1:9">
      <c r="A4667" s="18">
        <v>7</v>
      </c>
      <c r="B4667" s="18">
        <v>14</v>
      </c>
      <c r="C4667" s="18">
        <v>8</v>
      </c>
      <c r="D4667" s="18">
        <v>0.99021311300000003</v>
      </c>
      <c r="E4667" s="101">
        <f t="shared" si="72"/>
        <v>0.91008177057375017</v>
      </c>
      <c r="F4667" s="94"/>
      <c r="G4667" s="1"/>
      <c r="H4667" s="1"/>
      <c r="I4667" s="1"/>
    </row>
    <row r="4668" spans="1:9">
      <c r="A4668" s="18">
        <v>7</v>
      </c>
      <c r="B4668" s="18">
        <v>14</v>
      </c>
      <c r="C4668" s="18">
        <v>9</v>
      </c>
      <c r="D4668" s="18">
        <v>1.3444234880000001</v>
      </c>
      <c r="E4668" s="101">
        <f t="shared" si="72"/>
        <v>1.235628262539457</v>
      </c>
      <c r="F4668" s="94"/>
      <c r="G4668" s="1"/>
      <c r="H4668" s="1"/>
      <c r="I4668" s="1"/>
    </row>
    <row r="4669" spans="1:9">
      <c r="A4669" s="18">
        <v>7</v>
      </c>
      <c r="B4669" s="18">
        <v>14</v>
      </c>
      <c r="C4669" s="18">
        <v>10</v>
      </c>
      <c r="D4669" s="18">
        <v>1.40703219</v>
      </c>
      <c r="E4669" s="101">
        <f t="shared" si="72"/>
        <v>1.2931704598921638</v>
      </c>
      <c r="F4669" s="94"/>
      <c r="G4669" s="1"/>
      <c r="H4669" s="1"/>
      <c r="I4669" s="1"/>
    </row>
    <row r="4670" spans="1:9">
      <c r="A4670" s="18">
        <v>7</v>
      </c>
      <c r="B4670" s="18">
        <v>14</v>
      </c>
      <c r="C4670" s="18">
        <v>11</v>
      </c>
      <c r="D4670" s="18">
        <v>1.607112911</v>
      </c>
      <c r="E4670" s="101">
        <f t="shared" si="72"/>
        <v>1.477059982697698</v>
      </c>
      <c r="F4670" s="94"/>
      <c r="G4670" s="1"/>
      <c r="H4670" s="1"/>
      <c r="I4670" s="1"/>
    </row>
    <row r="4671" spans="1:9">
      <c r="A4671" s="18">
        <v>7</v>
      </c>
      <c r="B4671" s="18">
        <v>14</v>
      </c>
      <c r="C4671" s="18">
        <v>12</v>
      </c>
      <c r="D4671" s="18">
        <v>1.765326226</v>
      </c>
      <c r="E4671" s="101">
        <f t="shared" si="72"/>
        <v>1.6224701494115199</v>
      </c>
      <c r="F4671" s="94"/>
      <c r="G4671" s="1"/>
      <c r="H4671" s="1"/>
      <c r="I4671" s="1"/>
    </row>
    <row r="4672" spans="1:9">
      <c r="A4672" s="18">
        <v>7</v>
      </c>
      <c r="B4672" s="18">
        <v>14</v>
      </c>
      <c r="C4672" s="18">
        <v>13</v>
      </c>
      <c r="D4672" s="18">
        <v>1.9404296599999999</v>
      </c>
      <c r="E4672" s="101">
        <f t="shared" si="72"/>
        <v>1.7834036304532559</v>
      </c>
      <c r="F4672" s="94"/>
      <c r="G4672" s="1"/>
      <c r="H4672" s="1"/>
      <c r="I4672" s="1"/>
    </row>
    <row r="4673" spans="1:9">
      <c r="A4673" s="18">
        <v>7</v>
      </c>
      <c r="B4673" s="18">
        <v>14</v>
      </c>
      <c r="C4673" s="18">
        <v>14</v>
      </c>
      <c r="D4673" s="18">
        <v>2.1652576790000002</v>
      </c>
      <c r="E4673" s="101">
        <f t="shared" si="72"/>
        <v>1.9900378174983115</v>
      </c>
      <c r="F4673" s="94"/>
      <c r="G4673" s="1"/>
      <c r="H4673" s="1"/>
      <c r="I4673" s="1"/>
    </row>
    <row r="4674" spans="1:9">
      <c r="A4674" s="18">
        <v>7</v>
      </c>
      <c r="B4674" s="18">
        <v>14</v>
      </c>
      <c r="C4674" s="18">
        <v>15</v>
      </c>
      <c r="D4674" s="18">
        <v>2.4777740850000001</v>
      </c>
      <c r="E4674" s="101">
        <f t="shared" si="72"/>
        <v>2.2772643552727359</v>
      </c>
      <c r="F4674" s="94"/>
      <c r="G4674" s="1"/>
      <c r="H4674" s="1"/>
      <c r="I4674" s="1"/>
    </row>
    <row r="4675" spans="1:9">
      <c r="A4675" s="18">
        <v>7</v>
      </c>
      <c r="B4675" s="18">
        <v>14</v>
      </c>
      <c r="C4675" s="18">
        <v>16</v>
      </c>
      <c r="D4675" s="18">
        <v>2.6308783610000002</v>
      </c>
      <c r="E4675" s="101">
        <f t="shared" si="72"/>
        <v>2.4179789234350868</v>
      </c>
      <c r="F4675" s="94"/>
      <c r="G4675" s="1"/>
      <c r="H4675" s="1"/>
      <c r="I4675" s="1"/>
    </row>
    <row r="4676" spans="1:9">
      <c r="A4676" s="18">
        <v>7</v>
      </c>
      <c r="B4676" s="18">
        <v>14</v>
      </c>
      <c r="C4676" s="18">
        <v>17</v>
      </c>
      <c r="D4676" s="18">
        <v>2.6927400989999999</v>
      </c>
      <c r="E4676" s="101">
        <f t="shared" ref="E4676:E4739" si="73">D4676/H$15</f>
        <v>2.4748346036019977</v>
      </c>
      <c r="F4676" s="94"/>
      <c r="G4676" s="1"/>
      <c r="H4676" s="1"/>
      <c r="I4676" s="1"/>
    </row>
    <row r="4677" spans="1:9">
      <c r="A4677" s="18">
        <v>7</v>
      </c>
      <c r="B4677" s="18">
        <v>14</v>
      </c>
      <c r="C4677" s="18">
        <v>18</v>
      </c>
      <c r="D4677" s="18">
        <v>2.6962323129999999</v>
      </c>
      <c r="E4677" s="101">
        <f t="shared" si="73"/>
        <v>2.4780442160163534</v>
      </c>
      <c r="F4677" s="94"/>
      <c r="G4677" s="1"/>
      <c r="H4677" s="1"/>
      <c r="I4677" s="1"/>
    </row>
    <row r="4678" spans="1:9">
      <c r="A4678" s="18">
        <v>7</v>
      </c>
      <c r="B4678" s="18">
        <v>14</v>
      </c>
      <c r="C4678" s="18">
        <v>19</v>
      </c>
      <c r="D4678" s="18">
        <v>2.8180149459999999</v>
      </c>
      <c r="E4678" s="101">
        <f t="shared" si="73"/>
        <v>2.5899717928285715</v>
      </c>
      <c r="F4678" s="94"/>
      <c r="G4678" s="1"/>
      <c r="H4678" s="1"/>
      <c r="I4678" s="1"/>
    </row>
    <row r="4679" spans="1:9">
      <c r="A4679" s="18">
        <v>7</v>
      </c>
      <c r="B4679" s="18">
        <v>14</v>
      </c>
      <c r="C4679" s="18">
        <v>20</v>
      </c>
      <c r="D4679" s="18">
        <v>2.8748240979999999</v>
      </c>
      <c r="E4679" s="101">
        <f t="shared" si="73"/>
        <v>2.6421837590792685</v>
      </c>
      <c r="F4679" s="94"/>
      <c r="G4679" s="1"/>
      <c r="H4679" s="1"/>
      <c r="I4679" s="1"/>
    </row>
    <row r="4680" spans="1:9">
      <c r="A4680" s="18">
        <v>7</v>
      </c>
      <c r="B4680" s="18">
        <v>14</v>
      </c>
      <c r="C4680" s="18">
        <v>21</v>
      </c>
      <c r="D4680" s="18">
        <v>2.4011200509999999</v>
      </c>
      <c r="E4680" s="101">
        <f t="shared" si="73"/>
        <v>2.2068134209551853</v>
      </c>
      <c r="F4680" s="94"/>
      <c r="G4680" s="1"/>
      <c r="H4680" s="1"/>
      <c r="I4680" s="1"/>
    </row>
    <row r="4681" spans="1:9">
      <c r="A4681" s="18">
        <v>7</v>
      </c>
      <c r="B4681" s="18">
        <v>14</v>
      </c>
      <c r="C4681" s="18">
        <v>22</v>
      </c>
      <c r="D4681" s="18">
        <v>1.8285620520000001</v>
      </c>
      <c r="E4681" s="101">
        <f t="shared" si="73"/>
        <v>1.6805887218018793</v>
      </c>
      <c r="F4681" s="94"/>
      <c r="G4681" s="1"/>
      <c r="H4681" s="1"/>
      <c r="I4681" s="1"/>
    </row>
    <row r="4682" spans="1:9">
      <c r="A4682" s="18">
        <v>7</v>
      </c>
      <c r="B4682" s="18">
        <v>14</v>
      </c>
      <c r="C4682" s="18">
        <v>23</v>
      </c>
      <c r="D4682" s="18">
        <v>1.305471751</v>
      </c>
      <c r="E4682" s="101">
        <f t="shared" si="73"/>
        <v>1.199828629803344</v>
      </c>
      <c r="F4682" s="94"/>
      <c r="G4682" s="1"/>
      <c r="H4682" s="1"/>
      <c r="I4682" s="1"/>
    </row>
    <row r="4683" spans="1:9">
      <c r="A4683" s="18">
        <v>7</v>
      </c>
      <c r="B4683" s="18">
        <v>15</v>
      </c>
      <c r="C4683" s="18">
        <v>0</v>
      </c>
      <c r="D4683" s="18">
        <v>1.027135573</v>
      </c>
      <c r="E4683" s="101">
        <f t="shared" si="73"/>
        <v>0.94401634216201646</v>
      </c>
      <c r="F4683" s="94"/>
      <c r="G4683" s="1"/>
      <c r="H4683" s="1"/>
      <c r="I4683" s="1"/>
    </row>
    <row r="4684" spans="1:9">
      <c r="A4684" s="18">
        <v>7</v>
      </c>
      <c r="B4684" s="18">
        <v>15</v>
      </c>
      <c r="C4684" s="18">
        <v>1</v>
      </c>
      <c r="D4684" s="18">
        <v>0.81952987200000005</v>
      </c>
      <c r="E4684" s="101">
        <f t="shared" si="73"/>
        <v>0.75321078579560163</v>
      </c>
      <c r="F4684" s="94"/>
      <c r="G4684" s="1"/>
      <c r="H4684" s="1"/>
      <c r="I4684" s="1"/>
    </row>
    <row r="4685" spans="1:9">
      <c r="A4685" s="18">
        <v>7</v>
      </c>
      <c r="B4685" s="18">
        <v>15</v>
      </c>
      <c r="C4685" s="18">
        <v>2</v>
      </c>
      <c r="D4685" s="18">
        <v>0.70729529800000002</v>
      </c>
      <c r="E4685" s="101">
        <f t="shared" si="73"/>
        <v>0.65005860725490949</v>
      </c>
      <c r="F4685" s="94"/>
      <c r="G4685" s="1"/>
      <c r="H4685" s="1"/>
      <c r="I4685" s="1"/>
    </row>
    <row r="4686" spans="1:9">
      <c r="A4686" s="18">
        <v>7</v>
      </c>
      <c r="B4686" s="18">
        <v>15</v>
      </c>
      <c r="C4686" s="18">
        <v>3</v>
      </c>
      <c r="D4686" s="18">
        <v>0.62438517900000001</v>
      </c>
      <c r="E4686" s="101">
        <f t="shared" si="73"/>
        <v>0.57385785116776977</v>
      </c>
      <c r="F4686" s="94"/>
      <c r="G4686" s="1"/>
      <c r="H4686" s="1"/>
      <c r="I4686" s="1"/>
    </row>
    <row r="4687" spans="1:9">
      <c r="A4687" s="18">
        <v>7</v>
      </c>
      <c r="B4687" s="18">
        <v>15</v>
      </c>
      <c r="C4687" s="18">
        <v>4</v>
      </c>
      <c r="D4687" s="18">
        <v>0.63959681000000002</v>
      </c>
      <c r="E4687" s="101">
        <f t="shared" si="73"/>
        <v>0.58783850633386081</v>
      </c>
      <c r="F4687" s="94"/>
      <c r="G4687" s="1"/>
      <c r="H4687" s="1"/>
      <c r="I4687" s="1"/>
    </row>
    <row r="4688" spans="1:9">
      <c r="A4688" s="18">
        <v>7</v>
      </c>
      <c r="B4688" s="18">
        <v>15</v>
      </c>
      <c r="C4688" s="18">
        <v>5</v>
      </c>
      <c r="D4688" s="18">
        <v>0.79183718700000005</v>
      </c>
      <c r="E4688" s="101">
        <f t="shared" si="73"/>
        <v>0.72775908507999909</v>
      </c>
      <c r="F4688" s="94"/>
      <c r="G4688" s="1"/>
      <c r="H4688" s="1"/>
      <c r="I4688" s="1"/>
    </row>
    <row r="4689" spans="1:9">
      <c r="A4689" s="18">
        <v>7</v>
      </c>
      <c r="B4689" s="18">
        <v>15</v>
      </c>
      <c r="C4689" s="18">
        <v>6</v>
      </c>
      <c r="D4689" s="18">
        <v>0.99897178399999997</v>
      </c>
      <c r="E4689" s="101">
        <f t="shared" si="73"/>
        <v>0.91813166075082864</v>
      </c>
      <c r="F4689" s="94"/>
      <c r="G4689" s="1"/>
      <c r="H4689" s="1"/>
      <c r="I4689" s="1"/>
    </row>
    <row r="4690" spans="1:9">
      <c r="A4690" s="18">
        <v>7</v>
      </c>
      <c r="B4690" s="18">
        <v>15</v>
      </c>
      <c r="C4690" s="18">
        <v>7</v>
      </c>
      <c r="D4690" s="18">
        <v>0.97710798499999996</v>
      </c>
      <c r="E4690" s="101">
        <f t="shared" si="73"/>
        <v>0.89803715317042998</v>
      </c>
      <c r="F4690" s="94"/>
      <c r="G4690" s="1"/>
      <c r="H4690" s="1"/>
      <c r="I4690" s="1"/>
    </row>
    <row r="4691" spans="1:9">
      <c r="A4691" s="18">
        <v>7</v>
      </c>
      <c r="B4691" s="18">
        <v>15</v>
      </c>
      <c r="C4691" s="18">
        <v>8</v>
      </c>
      <c r="D4691" s="18">
        <v>1.050013957</v>
      </c>
      <c r="E4691" s="101">
        <f t="shared" si="73"/>
        <v>0.96504333114573648</v>
      </c>
      <c r="F4691" s="94"/>
      <c r="G4691" s="1"/>
      <c r="H4691" s="1"/>
      <c r="I4691" s="1"/>
    </row>
    <row r="4692" spans="1:9">
      <c r="A4692" s="18">
        <v>7</v>
      </c>
      <c r="B4692" s="18">
        <v>15</v>
      </c>
      <c r="C4692" s="18">
        <v>9</v>
      </c>
      <c r="D4692" s="18">
        <v>1.4273971750000001</v>
      </c>
      <c r="E4692" s="101">
        <f t="shared" si="73"/>
        <v>1.311887442492361</v>
      </c>
      <c r="F4692" s="94"/>
      <c r="G4692" s="1"/>
      <c r="H4692" s="1"/>
      <c r="I4692" s="1"/>
    </row>
    <row r="4693" spans="1:9">
      <c r="A4693" s="18">
        <v>7</v>
      </c>
      <c r="B4693" s="18">
        <v>15</v>
      </c>
      <c r="C4693" s="18">
        <v>10</v>
      </c>
      <c r="D4693" s="18">
        <v>1.455741779</v>
      </c>
      <c r="E4693" s="101">
        <f t="shared" si="73"/>
        <v>1.3379383067516506</v>
      </c>
      <c r="F4693" s="94"/>
      <c r="G4693" s="1"/>
      <c r="H4693" s="1"/>
      <c r="I4693" s="1"/>
    </row>
    <row r="4694" spans="1:9">
      <c r="A4694" s="18">
        <v>7</v>
      </c>
      <c r="B4694" s="18">
        <v>15</v>
      </c>
      <c r="C4694" s="18">
        <v>11</v>
      </c>
      <c r="D4694" s="18">
        <v>1.597201662</v>
      </c>
      <c r="E4694" s="101">
        <f t="shared" si="73"/>
        <v>1.4679507849703628</v>
      </c>
      <c r="F4694" s="94"/>
      <c r="G4694" s="1"/>
      <c r="H4694" s="1"/>
      <c r="I4694" s="1"/>
    </row>
    <row r="4695" spans="1:9">
      <c r="A4695" s="18">
        <v>7</v>
      </c>
      <c r="B4695" s="18">
        <v>15</v>
      </c>
      <c r="C4695" s="18">
        <v>12</v>
      </c>
      <c r="D4695" s="18">
        <v>1.778618032</v>
      </c>
      <c r="E4695" s="101">
        <f t="shared" si="73"/>
        <v>1.6346863382094587</v>
      </c>
      <c r="F4695" s="94"/>
      <c r="G4695" s="1"/>
      <c r="H4695" s="1"/>
      <c r="I4695" s="1"/>
    </row>
    <row r="4696" spans="1:9">
      <c r="A4696" s="18">
        <v>7</v>
      </c>
      <c r="B4696" s="18">
        <v>15</v>
      </c>
      <c r="C4696" s="18">
        <v>13</v>
      </c>
      <c r="D4696" s="18">
        <v>1.88750518</v>
      </c>
      <c r="E4696" s="101">
        <f t="shared" si="73"/>
        <v>1.7347619756087043</v>
      </c>
      <c r="F4696" s="94"/>
      <c r="G4696" s="1"/>
      <c r="H4696" s="1"/>
      <c r="I4696" s="1"/>
    </row>
    <row r="4697" spans="1:9">
      <c r="A4697" s="18">
        <v>7</v>
      </c>
      <c r="B4697" s="18">
        <v>15</v>
      </c>
      <c r="C4697" s="18">
        <v>14</v>
      </c>
      <c r="D4697" s="18">
        <v>2.0582840130000002</v>
      </c>
      <c r="E4697" s="101">
        <f t="shared" si="73"/>
        <v>1.8917208167638999</v>
      </c>
      <c r="F4697" s="94"/>
      <c r="G4697" s="1"/>
      <c r="H4697" s="1"/>
      <c r="I4697" s="1"/>
    </row>
    <row r="4698" spans="1:9">
      <c r="A4698" s="18">
        <v>7</v>
      </c>
      <c r="B4698" s="18">
        <v>15</v>
      </c>
      <c r="C4698" s="18">
        <v>15</v>
      </c>
      <c r="D4698" s="18">
        <v>2.341765315</v>
      </c>
      <c r="E4698" s="101">
        <f t="shared" si="73"/>
        <v>2.1522618678383387</v>
      </c>
      <c r="F4698" s="94"/>
      <c r="G4698" s="1"/>
      <c r="H4698" s="1"/>
      <c r="I4698" s="1"/>
    </row>
    <row r="4699" spans="1:9">
      <c r="A4699" s="18">
        <v>7</v>
      </c>
      <c r="B4699" s="18">
        <v>15</v>
      </c>
      <c r="C4699" s="18">
        <v>16</v>
      </c>
      <c r="D4699" s="18">
        <v>2.5967031679999999</v>
      </c>
      <c r="E4699" s="101">
        <f t="shared" si="73"/>
        <v>2.3865693008530235</v>
      </c>
      <c r="F4699" s="94"/>
      <c r="G4699" s="1"/>
      <c r="H4699" s="1"/>
      <c r="I4699" s="1"/>
    </row>
    <row r="4700" spans="1:9">
      <c r="A4700" s="18">
        <v>7</v>
      </c>
      <c r="B4700" s="18">
        <v>15</v>
      </c>
      <c r="C4700" s="18">
        <v>17</v>
      </c>
      <c r="D4700" s="18">
        <v>2.6615839029999999</v>
      </c>
      <c r="E4700" s="101">
        <f t="shared" si="73"/>
        <v>2.4461996707297011</v>
      </c>
      <c r="F4700" s="94"/>
      <c r="G4700" s="1"/>
      <c r="H4700" s="1"/>
      <c r="I4700" s="1"/>
    </row>
    <row r="4701" spans="1:9">
      <c r="A4701" s="18">
        <v>7</v>
      </c>
      <c r="B4701" s="18">
        <v>15</v>
      </c>
      <c r="C4701" s="18">
        <v>18</v>
      </c>
      <c r="D4701" s="18">
        <v>2.665360738</v>
      </c>
      <c r="E4701" s="101">
        <f t="shared" si="73"/>
        <v>2.4496708716649742</v>
      </c>
      <c r="F4701" s="94"/>
      <c r="G4701" s="1"/>
      <c r="H4701" s="1"/>
      <c r="I4701" s="1"/>
    </row>
    <row r="4702" spans="1:9">
      <c r="A4702" s="18">
        <v>7</v>
      </c>
      <c r="B4702" s="18">
        <v>15</v>
      </c>
      <c r="C4702" s="18">
        <v>19</v>
      </c>
      <c r="D4702" s="18">
        <v>2.4414601990000002</v>
      </c>
      <c r="E4702" s="101">
        <f t="shared" si="73"/>
        <v>2.2438891098498921</v>
      </c>
      <c r="F4702" s="94"/>
      <c r="G4702" s="1"/>
      <c r="H4702" s="1"/>
      <c r="I4702" s="1"/>
    </row>
    <row r="4703" spans="1:9">
      <c r="A4703" s="18">
        <v>7</v>
      </c>
      <c r="B4703" s="18">
        <v>15</v>
      </c>
      <c r="C4703" s="18">
        <v>20</v>
      </c>
      <c r="D4703" s="18">
        <v>2.3659219679999999</v>
      </c>
      <c r="E4703" s="101">
        <f t="shared" si="73"/>
        <v>2.1744636840380558</v>
      </c>
      <c r="F4703" s="94"/>
      <c r="G4703" s="1"/>
      <c r="H4703" s="1"/>
      <c r="I4703" s="1"/>
    </row>
    <row r="4704" spans="1:9">
      <c r="A4704" s="18">
        <v>7</v>
      </c>
      <c r="B4704" s="18">
        <v>15</v>
      </c>
      <c r="C4704" s="18">
        <v>21</v>
      </c>
      <c r="D4704" s="18">
        <v>1.8502765430000001</v>
      </c>
      <c r="E4704" s="101">
        <f t="shared" si="73"/>
        <v>1.7005460038828204</v>
      </c>
      <c r="F4704" s="94"/>
      <c r="G4704" s="1"/>
      <c r="H4704" s="1"/>
      <c r="I4704" s="1"/>
    </row>
    <row r="4705" spans="1:9">
      <c r="A4705" s="18">
        <v>7</v>
      </c>
      <c r="B4705" s="18">
        <v>15</v>
      </c>
      <c r="C4705" s="18">
        <v>22</v>
      </c>
      <c r="D4705" s="18">
        <v>1.3631750140000001</v>
      </c>
      <c r="E4705" s="101">
        <f t="shared" si="73"/>
        <v>1.2528623526146101</v>
      </c>
      <c r="F4705" s="94"/>
      <c r="G4705" s="1"/>
      <c r="H4705" s="1"/>
      <c r="I4705" s="1"/>
    </row>
    <row r="4706" spans="1:9">
      <c r="A4706" s="18">
        <v>7</v>
      </c>
      <c r="B4706" s="18">
        <v>15</v>
      </c>
      <c r="C4706" s="18">
        <v>23</v>
      </c>
      <c r="D4706" s="18">
        <v>0.87104370499999995</v>
      </c>
      <c r="E4706" s="101">
        <f t="shared" si="73"/>
        <v>0.80055594789272322</v>
      </c>
      <c r="F4706" s="94"/>
      <c r="G4706" s="1"/>
      <c r="H4706" s="1"/>
      <c r="I4706" s="1"/>
    </row>
    <row r="4707" spans="1:9">
      <c r="A4707" s="18">
        <v>7</v>
      </c>
      <c r="B4707" s="18">
        <v>16</v>
      </c>
      <c r="C4707" s="18">
        <v>0</v>
      </c>
      <c r="D4707" s="18">
        <v>0.62404365900000003</v>
      </c>
      <c r="E4707" s="101">
        <f t="shared" si="73"/>
        <v>0.57354396810340125</v>
      </c>
      <c r="F4707" s="94"/>
      <c r="G4707" s="1"/>
      <c r="H4707" s="1"/>
      <c r="I4707" s="1"/>
    </row>
    <row r="4708" spans="1:9">
      <c r="A4708" s="18">
        <v>7</v>
      </c>
      <c r="B4708" s="18">
        <v>16</v>
      </c>
      <c r="C4708" s="18">
        <v>1</v>
      </c>
      <c r="D4708" s="18">
        <v>0.48348185100000002</v>
      </c>
      <c r="E4708" s="101">
        <f t="shared" si="73"/>
        <v>0.44435688966517867</v>
      </c>
      <c r="F4708" s="94"/>
      <c r="G4708" s="1"/>
      <c r="H4708" s="1"/>
      <c r="I4708" s="1"/>
    </row>
    <row r="4709" spans="1:9">
      <c r="A4709" s="18">
        <v>7</v>
      </c>
      <c r="B4709" s="18">
        <v>16</v>
      </c>
      <c r="C4709" s="18">
        <v>2</v>
      </c>
      <c r="D4709" s="18">
        <v>0.445182403</v>
      </c>
      <c r="E4709" s="101">
        <f t="shared" si="73"/>
        <v>0.40915676053112093</v>
      </c>
      <c r="F4709" s="94"/>
      <c r="G4709" s="1"/>
      <c r="H4709" s="1"/>
      <c r="I4709" s="1"/>
    </row>
    <row r="4710" spans="1:9">
      <c r="A4710" s="18">
        <v>7</v>
      </c>
      <c r="B4710" s="18">
        <v>16</v>
      </c>
      <c r="C4710" s="18">
        <v>3</v>
      </c>
      <c r="D4710" s="18">
        <v>0.445111918</v>
      </c>
      <c r="E4710" s="101">
        <f t="shared" si="73"/>
        <v>0.40909197941202974</v>
      </c>
      <c r="F4710" s="94"/>
      <c r="G4710" s="1"/>
      <c r="H4710" s="1"/>
      <c r="I4710" s="1"/>
    </row>
    <row r="4711" spans="1:9">
      <c r="A4711" s="18">
        <v>7</v>
      </c>
      <c r="B4711" s="18">
        <v>16</v>
      </c>
      <c r="C4711" s="18">
        <v>4</v>
      </c>
      <c r="D4711" s="18">
        <v>0.49423841000000002</v>
      </c>
      <c r="E4711" s="101">
        <f t="shared" si="73"/>
        <v>0.45424299209250635</v>
      </c>
      <c r="F4711" s="94"/>
      <c r="G4711" s="1"/>
      <c r="H4711" s="1"/>
      <c r="I4711" s="1"/>
    </row>
    <row r="4712" spans="1:9">
      <c r="A4712" s="18">
        <v>7</v>
      </c>
      <c r="B4712" s="18">
        <v>16</v>
      </c>
      <c r="C4712" s="18">
        <v>5</v>
      </c>
      <c r="D4712" s="18">
        <v>0.631427089</v>
      </c>
      <c r="E4712" s="101">
        <f t="shared" si="73"/>
        <v>0.58032990636163084</v>
      </c>
      <c r="F4712" s="94"/>
      <c r="G4712" s="1"/>
      <c r="H4712" s="1"/>
      <c r="I4712" s="1"/>
    </row>
    <row r="4713" spans="1:9">
      <c r="A4713" s="18">
        <v>7</v>
      </c>
      <c r="B4713" s="18">
        <v>16</v>
      </c>
      <c r="C4713" s="18">
        <v>6</v>
      </c>
      <c r="D4713" s="18">
        <v>0.82633048399999998</v>
      </c>
      <c r="E4713" s="101">
        <f t="shared" si="73"/>
        <v>0.75946106962712367</v>
      </c>
      <c r="F4713" s="94"/>
      <c r="G4713" s="1"/>
      <c r="H4713" s="1"/>
      <c r="I4713" s="1"/>
    </row>
    <row r="4714" spans="1:9">
      <c r="A4714" s="18">
        <v>7</v>
      </c>
      <c r="B4714" s="18">
        <v>16</v>
      </c>
      <c r="C4714" s="18">
        <v>7</v>
      </c>
      <c r="D4714" s="18">
        <v>0.78012500299999998</v>
      </c>
      <c r="E4714" s="101">
        <f t="shared" si="73"/>
        <v>0.7169946900098183</v>
      </c>
      <c r="F4714" s="94"/>
      <c r="G4714" s="1"/>
      <c r="H4714" s="1"/>
      <c r="I4714" s="1"/>
    </row>
    <row r="4715" spans="1:9">
      <c r="A4715" s="18">
        <v>7</v>
      </c>
      <c r="B4715" s="18">
        <v>16</v>
      </c>
      <c r="C4715" s="18">
        <v>8</v>
      </c>
      <c r="D4715" s="18">
        <v>0.74083195000000002</v>
      </c>
      <c r="E4715" s="101">
        <f t="shared" si="73"/>
        <v>0.68088136170097757</v>
      </c>
      <c r="F4715" s="94"/>
      <c r="G4715" s="1"/>
      <c r="H4715" s="1"/>
      <c r="I4715" s="1"/>
    </row>
    <row r="4716" spans="1:9">
      <c r="A4716" s="18">
        <v>7</v>
      </c>
      <c r="B4716" s="18">
        <v>16</v>
      </c>
      <c r="C4716" s="18">
        <v>9</v>
      </c>
      <c r="D4716" s="18">
        <v>0.81217562499999996</v>
      </c>
      <c r="E4716" s="101">
        <f t="shared" si="73"/>
        <v>0.74645166895183512</v>
      </c>
      <c r="F4716" s="94"/>
      <c r="G4716" s="1"/>
      <c r="H4716" s="1"/>
      <c r="I4716" s="1"/>
    </row>
    <row r="4717" spans="1:9">
      <c r="A4717" s="18">
        <v>7</v>
      </c>
      <c r="B4717" s="18">
        <v>16</v>
      </c>
      <c r="C4717" s="18">
        <v>10</v>
      </c>
      <c r="D4717" s="18">
        <v>0.95038964199999998</v>
      </c>
      <c r="E4717" s="101">
        <f t="shared" si="73"/>
        <v>0.87348094745571458</v>
      </c>
      <c r="F4717" s="94"/>
      <c r="G4717" s="1"/>
      <c r="H4717" s="1"/>
      <c r="I4717" s="1"/>
    </row>
    <row r="4718" spans="1:9">
      <c r="A4718" s="18">
        <v>7</v>
      </c>
      <c r="B4718" s="18">
        <v>16</v>
      </c>
      <c r="C4718" s="18">
        <v>11</v>
      </c>
      <c r="D4718" s="18">
        <v>1.0631068829999999</v>
      </c>
      <c r="E4718" s="101">
        <f t="shared" si="73"/>
        <v>0.97707673397552819</v>
      </c>
      <c r="F4718" s="94"/>
      <c r="G4718" s="1"/>
      <c r="H4718" s="1"/>
      <c r="I4718" s="1"/>
    </row>
    <row r="4719" spans="1:9">
      <c r="A4719" s="18">
        <v>7</v>
      </c>
      <c r="B4719" s="18">
        <v>16</v>
      </c>
      <c r="C4719" s="18">
        <v>12</v>
      </c>
      <c r="D4719" s="18">
        <v>1.2065319320000001</v>
      </c>
      <c r="E4719" s="101">
        <f t="shared" si="73"/>
        <v>1.1088953504176911</v>
      </c>
      <c r="F4719" s="94"/>
      <c r="G4719" s="1"/>
      <c r="H4719" s="1"/>
      <c r="I4719" s="1"/>
    </row>
    <row r="4720" spans="1:9">
      <c r="A4720" s="18">
        <v>7</v>
      </c>
      <c r="B4720" s="18">
        <v>16</v>
      </c>
      <c r="C4720" s="18">
        <v>13</v>
      </c>
      <c r="D4720" s="18">
        <v>1.3630135720000001</v>
      </c>
      <c r="E4720" s="101">
        <f t="shared" si="73"/>
        <v>1.2527139750388376</v>
      </c>
      <c r="F4720" s="94"/>
      <c r="G4720" s="1"/>
      <c r="H4720" s="1"/>
      <c r="I4720" s="1"/>
    </row>
    <row r="4721" spans="1:9">
      <c r="A4721" s="18">
        <v>7</v>
      </c>
      <c r="B4721" s="18">
        <v>16</v>
      </c>
      <c r="C4721" s="18">
        <v>14</v>
      </c>
      <c r="D4721" s="18">
        <v>1.345548186</v>
      </c>
      <c r="E4721" s="101">
        <f t="shared" si="73"/>
        <v>1.236661946232152</v>
      </c>
      <c r="F4721" s="94"/>
      <c r="G4721" s="1"/>
      <c r="H4721" s="1"/>
      <c r="I4721" s="1"/>
    </row>
    <row r="4722" spans="1:9">
      <c r="A4722" s="18">
        <v>7</v>
      </c>
      <c r="B4722" s="18">
        <v>16</v>
      </c>
      <c r="C4722" s="18">
        <v>15</v>
      </c>
      <c r="D4722" s="18">
        <v>1.2650680510000001</v>
      </c>
      <c r="E4722" s="101">
        <f t="shared" si="73"/>
        <v>1.1626945317480999</v>
      </c>
      <c r="F4722" s="94"/>
      <c r="G4722" s="1"/>
      <c r="H4722" s="1"/>
      <c r="I4722" s="1"/>
    </row>
    <row r="4723" spans="1:9">
      <c r="A4723" s="18">
        <v>7</v>
      </c>
      <c r="B4723" s="18">
        <v>16</v>
      </c>
      <c r="C4723" s="18">
        <v>16</v>
      </c>
      <c r="D4723" s="18">
        <v>1.383073883</v>
      </c>
      <c r="E4723" s="101">
        <f t="shared" si="73"/>
        <v>1.2711509388736522</v>
      </c>
      <c r="F4723" s="94"/>
      <c r="G4723" s="1"/>
      <c r="H4723" s="1"/>
      <c r="I4723" s="1"/>
    </row>
    <row r="4724" spans="1:9">
      <c r="A4724" s="18">
        <v>7</v>
      </c>
      <c r="B4724" s="18">
        <v>16</v>
      </c>
      <c r="C4724" s="18">
        <v>17</v>
      </c>
      <c r="D4724" s="18">
        <v>1.516969673</v>
      </c>
      <c r="E4724" s="101">
        <f t="shared" si="73"/>
        <v>1.3942114356856863</v>
      </c>
      <c r="F4724" s="94"/>
      <c r="G4724" s="1"/>
      <c r="H4724" s="1"/>
      <c r="I4724" s="1"/>
    </row>
    <row r="4725" spans="1:9">
      <c r="A4725" s="18">
        <v>7</v>
      </c>
      <c r="B4725" s="18">
        <v>16</v>
      </c>
      <c r="C4725" s="18">
        <v>18</v>
      </c>
      <c r="D4725" s="18">
        <v>1.5416691300000001</v>
      </c>
      <c r="E4725" s="101">
        <f t="shared" si="73"/>
        <v>1.4169121303782342</v>
      </c>
      <c r="F4725" s="94"/>
      <c r="G4725" s="1"/>
      <c r="H4725" s="1"/>
      <c r="I4725" s="1"/>
    </row>
    <row r="4726" spans="1:9">
      <c r="A4726" s="18">
        <v>7</v>
      </c>
      <c r="B4726" s="18">
        <v>16</v>
      </c>
      <c r="C4726" s="18">
        <v>19</v>
      </c>
      <c r="D4726" s="18">
        <v>1.6807835339999999</v>
      </c>
      <c r="E4726" s="101">
        <f t="shared" si="73"/>
        <v>1.5447689335678643</v>
      </c>
      <c r="F4726" s="94"/>
      <c r="G4726" s="1"/>
      <c r="H4726" s="1"/>
      <c r="I4726" s="1"/>
    </row>
    <row r="4727" spans="1:9">
      <c r="A4727" s="18">
        <v>7</v>
      </c>
      <c r="B4727" s="18">
        <v>16</v>
      </c>
      <c r="C4727" s="18">
        <v>20</v>
      </c>
      <c r="D4727" s="18">
        <v>1.8080009850000001</v>
      </c>
      <c r="E4727" s="101">
        <f t="shared" si="73"/>
        <v>1.6616915248100581</v>
      </c>
      <c r="F4727" s="94"/>
      <c r="G4727" s="1"/>
      <c r="H4727" s="1"/>
      <c r="I4727" s="1"/>
    </row>
    <row r="4728" spans="1:9">
      <c r="A4728" s="18">
        <v>7</v>
      </c>
      <c r="B4728" s="18">
        <v>16</v>
      </c>
      <c r="C4728" s="18">
        <v>21</v>
      </c>
      <c r="D4728" s="18">
        <v>1.4932844519999999</v>
      </c>
      <c r="E4728" s="101">
        <f t="shared" si="73"/>
        <v>1.3724429016387023</v>
      </c>
      <c r="F4728" s="94"/>
      <c r="G4728" s="1"/>
      <c r="H4728" s="1"/>
      <c r="I4728" s="1"/>
    </row>
    <row r="4729" spans="1:9">
      <c r="A4729" s="18">
        <v>7</v>
      </c>
      <c r="B4729" s="18">
        <v>16</v>
      </c>
      <c r="C4729" s="18">
        <v>22</v>
      </c>
      <c r="D4729" s="18">
        <v>1.086240018</v>
      </c>
      <c r="E4729" s="101">
        <f t="shared" si="73"/>
        <v>0.99833785866003</v>
      </c>
      <c r="F4729" s="94"/>
      <c r="G4729" s="1"/>
      <c r="H4729" s="1"/>
      <c r="I4729" s="1"/>
    </row>
    <row r="4730" spans="1:9">
      <c r="A4730" s="18">
        <v>7</v>
      </c>
      <c r="B4730" s="18">
        <v>16</v>
      </c>
      <c r="C4730" s="18">
        <v>23</v>
      </c>
      <c r="D4730" s="18">
        <v>0.658388321</v>
      </c>
      <c r="E4730" s="101">
        <f t="shared" si="73"/>
        <v>0.60510934568966734</v>
      </c>
      <c r="F4730" s="94"/>
      <c r="G4730" s="1"/>
      <c r="H4730" s="1"/>
      <c r="I4730" s="1"/>
    </row>
    <row r="4731" spans="1:9">
      <c r="A4731" s="18">
        <v>7</v>
      </c>
      <c r="B4731" s="18">
        <v>17</v>
      </c>
      <c r="C4731" s="18">
        <v>0</v>
      </c>
      <c r="D4731" s="18">
        <v>0.51160034499999996</v>
      </c>
      <c r="E4731" s="101">
        <f t="shared" si="73"/>
        <v>0.47019994149859479</v>
      </c>
      <c r="F4731" s="94"/>
      <c r="G4731" s="1"/>
      <c r="H4731" s="1"/>
      <c r="I4731" s="1"/>
    </row>
    <row r="4732" spans="1:9">
      <c r="A4732" s="18">
        <v>7</v>
      </c>
      <c r="B4732" s="18">
        <v>17</v>
      </c>
      <c r="C4732" s="18">
        <v>1</v>
      </c>
      <c r="D4732" s="18">
        <v>0.45536930399999997</v>
      </c>
      <c r="E4732" s="101">
        <f t="shared" si="73"/>
        <v>0.41851930358071948</v>
      </c>
      <c r="F4732" s="94"/>
      <c r="G4732" s="1"/>
      <c r="H4732" s="1"/>
      <c r="I4732" s="1"/>
    </row>
    <row r="4733" spans="1:9">
      <c r="A4733" s="18">
        <v>7</v>
      </c>
      <c r="B4733" s="18">
        <v>17</v>
      </c>
      <c r="C4733" s="18">
        <v>2</v>
      </c>
      <c r="D4733" s="18">
        <v>0.44381699899999999</v>
      </c>
      <c r="E4733" s="101">
        <f t="shared" si="73"/>
        <v>0.40790184956947578</v>
      </c>
      <c r="F4733" s="94"/>
      <c r="G4733" s="1"/>
      <c r="H4733" s="1"/>
      <c r="I4733" s="1"/>
    </row>
    <row r="4734" spans="1:9">
      <c r="A4734" s="18">
        <v>7</v>
      </c>
      <c r="B4734" s="18">
        <v>17</v>
      </c>
      <c r="C4734" s="18">
        <v>3</v>
      </c>
      <c r="D4734" s="18">
        <v>0.44244076199999999</v>
      </c>
      <c r="E4734" s="101">
        <f t="shared" si="73"/>
        <v>0.40663698225026351</v>
      </c>
      <c r="F4734" s="94"/>
      <c r="G4734" s="1"/>
      <c r="H4734" s="1"/>
      <c r="I4734" s="1"/>
    </row>
    <row r="4735" spans="1:9">
      <c r="A4735" s="18">
        <v>7</v>
      </c>
      <c r="B4735" s="18">
        <v>17</v>
      </c>
      <c r="C4735" s="18">
        <v>4</v>
      </c>
      <c r="D4735" s="18">
        <v>0.49014171699999998</v>
      </c>
      <c r="E4735" s="101">
        <f t="shared" si="73"/>
        <v>0.45047781713169249</v>
      </c>
      <c r="F4735" s="94"/>
      <c r="G4735" s="1"/>
      <c r="H4735" s="1"/>
      <c r="I4735" s="1"/>
    </row>
    <row r="4736" spans="1:9">
      <c r="A4736" s="18">
        <v>7</v>
      </c>
      <c r="B4736" s="18">
        <v>17</v>
      </c>
      <c r="C4736" s="18">
        <v>5</v>
      </c>
      <c r="D4736" s="18">
        <v>0.62080157700000005</v>
      </c>
      <c r="E4736" s="101">
        <f t="shared" si="73"/>
        <v>0.57056424617468826</v>
      </c>
      <c r="F4736" s="94"/>
      <c r="G4736" s="1"/>
      <c r="H4736" s="1"/>
      <c r="I4736" s="1"/>
    </row>
    <row r="4737" spans="1:9">
      <c r="A4737" s="18">
        <v>7</v>
      </c>
      <c r="B4737" s="18">
        <v>17</v>
      </c>
      <c r="C4737" s="18">
        <v>6</v>
      </c>
      <c r="D4737" s="18">
        <v>0.80516912200000001</v>
      </c>
      <c r="E4737" s="101">
        <f t="shared" si="73"/>
        <v>0.74001215550563193</v>
      </c>
      <c r="F4737" s="94"/>
      <c r="G4737" s="1"/>
      <c r="H4737" s="1"/>
      <c r="I4737" s="1"/>
    </row>
    <row r="4738" spans="1:9">
      <c r="A4738" s="18">
        <v>7</v>
      </c>
      <c r="B4738" s="18">
        <v>17</v>
      </c>
      <c r="C4738" s="18">
        <v>7</v>
      </c>
      <c r="D4738" s="18">
        <v>0.74768770200000001</v>
      </c>
      <c r="E4738" s="101">
        <f t="shared" si="73"/>
        <v>0.68718232342008834</v>
      </c>
      <c r="F4738" s="94"/>
      <c r="G4738" s="1"/>
      <c r="H4738" s="1"/>
      <c r="I4738" s="1"/>
    </row>
    <row r="4739" spans="1:9">
      <c r="A4739" s="18">
        <v>7</v>
      </c>
      <c r="B4739" s="18">
        <v>17</v>
      </c>
      <c r="C4739" s="18">
        <v>8</v>
      </c>
      <c r="D4739" s="18">
        <v>0.69580089199999995</v>
      </c>
      <c r="E4739" s="101">
        <f t="shared" si="73"/>
        <v>0.63949436686378713</v>
      </c>
      <c r="F4739" s="94"/>
      <c r="G4739" s="1"/>
      <c r="H4739" s="1"/>
      <c r="I4739" s="1"/>
    </row>
    <row r="4740" spans="1:9">
      <c r="A4740" s="18">
        <v>7</v>
      </c>
      <c r="B4740" s="18">
        <v>17</v>
      </c>
      <c r="C4740" s="18">
        <v>9</v>
      </c>
      <c r="D4740" s="18">
        <v>0.70576230500000003</v>
      </c>
      <c r="E4740" s="101">
        <f t="shared" ref="E4740:E4803" si="74">D4740/H$15</f>
        <v>0.64864966915320088</v>
      </c>
      <c r="F4740" s="94"/>
      <c r="G4740" s="1"/>
      <c r="H4740" s="1"/>
      <c r="I4740" s="1"/>
    </row>
    <row r="4741" spans="1:9">
      <c r="A4741" s="18">
        <v>7</v>
      </c>
      <c r="B4741" s="18">
        <v>17</v>
      </c>
      <c r="C4741" s="18">
        <v>10</v>
      </c>
      <c r="D4741" s="18">
        <v>0.72014679699999995</v>
      </c>
      <c r="E4741" s="101">
        <f t="shared" si="74"/>
        <v>0.66187012016147173</v>
      </c>
      <c r="F4741" s="94"/>
      <c r="G4741" s="1"/>
      <c r="H4741" s="1"/>
      <c r="I4741" s="1"/>
    </row>
    <row r="4742" spans="1:9">
      <c r="A4742" s="18">
        <v>7</v>
      </c>
      <c r="B4742" s="18">
        <v>17</v>
      </c>
      <c r="C4742" s="18">
        <v>11</v>
      </c>
      <c r="D4742" s="18">
        <v>0.73807204000000004</v>
      </c>
      <c r="E4742" s="101">
        <f t="shared" si="74"/>
        <v>0.6783447928084344</v>
      </c>
      <c r="F4742" s="94"/>
      <c r="G4742" s="1"/>
      <c r="H4742" s="1"/>
      <c r="I4742" s="1"/>
    </row>
    <row r="4743" spans="1:9">
      <c r="A4743" s="18">
        <v>7</v>
      </c>
      <c r="B4743" s="18">
        <v>17</v>
      </c>
      <c r="C4743" s="18">
        <v>12</v>
      </c>
      <c r="D4743" s="18">
        <v>0.860472652</v>
      </c>
      <c r="E4743" s="101">
        <f t="shared" si="74"/>
        <v>0.79084033970215706</v>
      </c>
      <c r="F4743" s="94"/>
      <c r="G4743" s="1"/>
      <c r="H4743" s="1"/>
      <c r="I4743" s="1"/>
    </row>
    <row r="4744" spans="1:9">
      <c r="A4744" s="18">
        <v>7</v>
      </c>
      <c r="B4744" s="18">
        <v>17</v>
      </c>
      <c r="C4744" s="18">
        <v>13</v>
      </c>
      <c r="D4744" s="18">
        <v>1.008612131</v>
      </c>
      <c r="E4744" s="101">
        <f t="shared" si="74"/>
        <v>0.92699187877008382</v>
      </c>
      <c r="F4744" s="94"/>
      <c r="G4744" s="1"/>
      <c r="H4744" s="1"/>
      <c r="I4744" s="1"/>
    </row>
    <row r="4745" spans="1:9">
      <c r="A4745" s="18">
        <v>7</v>
      </c>
      <c r="B4745" s="18">
        <v>17</v>
      </c>
      <c r="C4745" s="18">
        <v>14</v>
      </c>
      <c r="D4745" s="18">
        <v>1.2148027159999999</v>
      </c>
      <c r="E4745" s="101">
        <f t="shared" si="74"/>
        <v>1.1164968350354298</v>
      </c>
      <c r="F4745" s="94"/>
      <c r="G4745" s="1"/>
      <c r="H4745" s="1"/>
      <c r="I4745" s="1"/>
    </row>
    <row r="4746" spans="1:9">
      <c r="A4746" s="18">
        <v>7</v>
      </c>
      <c r="B4746" s="18">
        <v>17</v>
      </c>
      <c r="C4746" s="18">
        <v>15</v>
      </c>
      <c r="D4746" s="18">
        <v>1.458910395</v>
      </c>
      <c r="E4746" s="101">
        <f t="shared" si="74"/>
        <v>1.3408505077937189</v>
      </c>
      <c r="F4746" s="94"/>
      <c r="G4746" s="1"/>
      <c r="H4746" s="1"/>
      <c r="I4746" s="1"/>
    </row>
    <row r="4747" spans="1:9">
      <c r="A4747" s="18">
        <v>7</v>
      </c>
      <c r="B4747" s="18">
        <v>17</v>
      </c>
      <c r="C4747" s="18">
        <v>16</v>
      </c>
      <c r="D4747" s="18">
        <v>1.822828243</v>
      </c>
      <c r="E4747" s="101">
        <f t="shared" si="74"/>
        <v>1.6753189117192373</v>
      </c>
      <c r="F4747" s="94"/>
      <c r="G4747" s="1"/>
      <c r="H4747" s="1"/>
      <c r="I4747" s="1"/>
    </row>
    <row r="4748" spans="1:9">
      <c r="A4748" s="18">
        <v>7</v>
      </c>
      <c r="B4748" s="18">
        <v>17</v>
      </c>
      <c r="C4748" s="18">
        <v>17</v>
      </c>
      <c r="D4748" s="18">
        <v>1.8524955249999999</v>
      </c>
      <c r="E4748" s="101">
        <f t="shared" si="74"/>
        <v>1.7025854184703659</v>
      </c>
      <c r="F4748" s="94"/>
      <c r="G4748" s="1"/>
      <c r="H4748" s="1"/>
      <c r="I4748" s="1"/>
    </row>
    <row r="4749" spans="1:9">
      <c r="A4749" s="18">
        <v>7</v>
      </c>
      <c r="B4749" s="18">
        <v>17</v>
      </c>
      <c r="C4749" s="18">
        <v>18</v>
      </c>
      <c r="D4749" s="18">
        <v>1.784649774</v>
      </c>
      <c r="E4749" s="101">
        <f t="shared" si="74"/>
        <v>1.6402299715616502</v>
      </c>
      <c r="F4749" s="94"/>
      <c r="G4749" s="1"/>
      <c r="H4749" s="1"/>
      <c r="I4749" s="1"/>
    </row>
    <row r="4750" spans="1:9">
      <c r="A4750" s="18">
        <v>7</v>
      </c>
      <c r="B4750" s="18">
        <v>17</v>
      </c>
      <c r="C4750" s="18">
        <v>19</v>
      </c>
      <c r="D4750" s="18">
        <v>1.8914610249999999</v>
      </c>
      <c r="E4750" s="101">
        <f t="shared" si="74"/>
        <v>1.7383977004586892</v>
      </c>
      <c r="F4750" s="94"/>
      <c r="G4750" s="1"/>
      <c r="H4750" s="1"/>
      <c r="I4750" s="1"/>
    </row>
    <row r="4751" spans="1:9">
      <c r="A4751" s="18">
        <v>7</v>
      </c>
      <c r="B4751" s="18">
        <v>17</v>
      </c>
      <c r="C4751" s="18">
        <v>20</v>
      </c>
      <c r="D4751" s="18">
        <v>1.675784508</v>
      </c>
      <c r="E4751" s="101">
        <f t="shared" si="74"/>
        <v>1.5401744453980997</v>
      </c>
      <c r="F4751" s="94"/>
      <c r="G4751" s="1"/>
      <c r="H4751" s="1"/>
      <c r="I4751" s="1"/>
    </row>
    <row r="4752" spans="1:9">
      <c r="A4752" s="18">
        <v>7</v>
      </c>
      <c r="B4752" s="18">
        <v>17</v>
      </c>
      <c r="C4752" s="18">
        <v>21</v>
      </c>
      <c r="D4752" s="18">
        <v>1.498027738</v>
      </c>
      <c r="E4752" s="101">
        <f t="shared" si="74"/>
        <v>1.3768023451408586</v>
      </c>
      <c r="F4752" s="94"/>
      <c r="G4752" s="1"/>
      <c r="H4752" s="1"/>
      <c r="I4752" s="1"/>
    </row>
    <row r="4753" spans="1:9">
      <c r="A4753" s="18">
        <v>7</v>
      </c>
      <c r="B4753" s="18">
        <v>17</v>
      </c>
      <c r="C4753" s="18">
        <v>22</v>
      </c>
      <c r="D4753" s="18">
        <v>1.065653228</v>
      </c>
      <c r="E4753" s="101">
        <f t="shared" si="74"/>
        <v>0.979417020259024</v>
      </c>
      <c r="F4753" s="94"/>
      <c r="G4753" s="1"/>
      <c r="H4753" s="1"/>
      <c r="I4753" s="1"/>
    </row>
    <row r="4754" spans="1:9">
      <c r="A4754" s="18">
        <v>7</v>
      </c>
      <c r="B4754" s="18">
        <v>17</v>
      </c>
      <c r="C4754" s="18">
        <v>23</v>
      </c>
      <c r="D4754" s="18">
        <v>0.62907232800000001</v>
      </c>
      <c r="E4754" s="101">
        <f t="shared" si="74"/>
        <v>0.57816570046289717</v>
      </c>
      <c r="F4754" s="94"/>
      <c r="G4754" s="1"/>
      <c r="H4754" s="1"/>
      <c r="I4754" s="1"/>
    </row>
    <row r="4755" spans="1:9">
      <c r="A4755" s="18">
        <v>7</v>
      </c>
      <c r="B4755" s="18">
        <v>18</v>
      </c>
      <c r="C4755" s="18">
        <v>0</v>
      </c>
      <c r="D4755" s="18">
        <v>0.51160034499999996</v>
      </c>
      <c r="E4755" s="101">
        <f t="shared" si="74"/>
        <v>0.47019994149859479</v>
      </c>
      <c r="F4755" s="94"/>
      <c r="G4755" s="1"/>
      <c r="H4755" s="1"/>
      <c r="I4755" s="1"/>
    </row>
    <row r="4756" spans="1:9">
      <c r="A4756" s="18">
        <v>7</v>
      </c>
      <c r="B4756" s="18">
        <v>18</v>
      </c>
      <c r="C4756" s="18">
        <v>1</v>
      </c>
      <c r="D4756" s="18">
        <v>0.45536930399999997</v>
      </c>
      <c r="E4756" s="101">
        <f t="shared" si="74"/>
        <v>0.41851930358071948</v>
      </c>
      <c r="F4756" s="94"/>
      <c r="G4756" s="1"/>
      <c r="H4756" s="1"/>
      <c r="I4756" s="1"/>
    </row>
    <row r="4757" spans="1:9">
      <c r="A4757" s="18">
        <v>7</v>
      </c>
      <c r="B4757" s="18">
        <v>18</v>
      </c>
      <c r="C4757" s="18">
        <v>2</v>
      </c>
      <c r="D4757" s="18">
        <v>0.44381699899999999</v>
      </c>
      <c r="E4757" s="101">
        <f t="shared" si="74"/>
        <v>0.40790184956947578</v>
      </c>
      <c r="F4757" s="94"/>
      <c r="G4757" s="1"/>
      <c r="H4757" s="1"/>
      <c r="I4757" s="1"/>
    </row>
    <row r="4758" spans="1:9">
      <c r="A4758" s="18">
        <v>7</v>
      </c>
      <c r="B4758" s="18">
        <v>18</v>
      </c>
      <c r="C4758" s="18">
        <v>3</v>
      </c>
      <c r="D4758" s="18">
        <v>0.44244076199999999</v>
      </c>
      <c r="E4758" s="101">
        <f t="shared" si="74"/>
        <v>0.40663698225026351</v>
      </c>
      <c r="F4758" s="94"/>
      <c r="G4758" s="1"/>
      <c r="H4758" s="1"/>
      <c r="I4758" s="1"/>
    </row>
    <row r="4759" spans="1:9">
      <c r="A4759" s="18">
        <v>7</v>
      </c>
      <c r="B4759" s="18">
        <v>18</v>
      </c>
      <c r="C4759" s="18">
        <v>4</v>
      </c>
      <c r="D4759" s="18">
        <v>0.49014171699999998</v>
      </c>
      <c r="E4759" s="101">
        <f t="shared" si="74"/>
        <v>0.45047781713169249</v>
      </c>
      <c r="F4759" s="94"/>
      <c r="G4759" s="1"/>
      <c r="H4759" s="1"/>
      <c r="I4759" s="1"/>
    </row>
    <row r="4760" spans="1:9">
      <c r="A4760" s="18">
        <v>7</v>
      </c>
      <c r="B4760" s="18">
        <v>18</v>
      </c>
      <c r="C4760" s="18">
        <v>5</v>
      </c>
      <c r="D4760" s="18">
        <v>0.62080157700000005</v>
      </c>
      <c r="E4760" s="101">
        <f t="shared" si="74"/>
        <v>0.57056424617468826</v>
      </c>
      <c r="F4760" s="94"/>
      <c r="G4760" s="1"/>
      <c r="H4760" s="1"/>
      <c r="I4760" s="1"/>
    </row>
    <row r="4761" spans="1:9">
      <c r="A4761" s="18">
        <v>7</v>
      </c>
      <c r="B4761" s="18">
        <v>18</v>
      </c>
      <c r="C4761" s="18">
        <v>6</v>
      </c>
      <c r="D4761" s="18">
        <v>0.80516912200000001</v>
      </c>
      <c r="E4761" s="101">
        <f t="shared" si="74"/>
        <v>0.74001215550563193</v>
      </c>
      <c r="F4761" s="94"/>
      <c r="G4761" s="1"/>
      <c r="H4761" s="1"/>
      <c r="I4761" s="1"/>
    </row>
    <row r="4762" spans="1:9">
      <c r="A4762" s="18">
        <v>7</v>
      </c>
      <c r="B4762" s="18">
        <v>18</v>
      </c>
      <c r="C4762" s="18">
        <v>7</v>
      </c>
      <c r="D4762" s="18">
        <v>0.74768770200000001</v>
      </c>
      <c r="E4762" s="101">
        <f t="shared" si="74"/>
        <v>0.68718232342008834</v>
      </c>
      <c r="F4762" s="94"/>
      <c r="G4762" s="1"/>
      <c r="H4762" s="1"/>
      <c r="I4762" s="1"/>
    </row>
    <row r="4763" spans="1:9">
      <c r="A4763" s="18">
        <v>7</v>
      </c>
      <c r="B4763" s="18">
        <v>18</v>
      </c>
      <c r="C4763" s="18">
        <v>8</v>
      </c>
      <c r="D4763" s="18">
        <v>0.69580089199999995</v>
      </c>
      <c r="E4763" s="101">
        <f t="shared" si="74"/>
        <v>0.63949436686378713</v>
      </c>
      <c r="F4763" s="94"/>
      <c r="G4763" s="1"/>
      <c r="H4763" s="1"/>
      <c r="I4763" s="1"/>
    </row>
    <row r="4764" spans="1:9">
      <c r="A4764" s="18">
        <v>7</v>
      </c>
      <c r="B4764" s="18">
        <v>18</v>
      </c>
      <c r="C4764" s="18">
        <v>9</v>
      </c>
      <c r="D4764" s="18">
        <v>0.70576230500000003</v>
      </c>
      <c r="E4764" s="101">
        <f t="shared" si="74"/>
        <v>0.64864966915320088</v>
      </c>
      <c r="F4764" s="94"/>
      <c r="G4764" s="1"/>
      <c r="H4764" s="1"/>
      <c r="I4764" s="1"/>
    </row>
    <row r="4765" spans="1:9">
      <c r="A4765" s="18">
        <v>7</v>
      </c>
      <c r="B4765" s="18">
        <v>18</v>
      </c>
      <c r="C4765" s="18">
        <v>10</v>
      </c>
      <c r="D4765" s="18">
        <v>0.72014679699999995</v>
      </c>
      <c r="E4765" s="101">
        <f t="shared" si="74"/>
        <v>0.66187012016147173</v>
      </c>
      <c r="F4765" s="94"/>
      <c r="G4765" s="1"/>
      <c r="H4765" s="1"/>
      <c r="I4765" s="1"/>
    </row>
    <row r="4766" spans="1:9">
      <c r="A4766" s="18">
        <v>7</v>
      </c>
      <c r="B4766" s="18">
        <v>18</v>
      </c>
      <c r="C4766" s="18">
        <v>11</v>
      </c>
      <c r="D4766" s="18">
        <v>0.70494946999999997</v>
      </c>
      <c r="E4766" s="101">
        <f t="shared" si="74"/>
        <v>0.64790261146806971</v>
      </c>
      <c r="F4766" s="94"/>
      <c r="G4766" s="1"/>
      <c r="H4766" s="1"/>
      <c r="I4766" s="1"/>
    </row>
    <row r="4767" spans="1:9">
      <c r="A4767" s="18">
        <v>7</v>
      </c>
      <c r="B4767" s="18">
        <v>18</v>
      </c>
      <c r="C4767" s="18">
        <v>12</v>
      </c>
      <c r="D4767" s="18">
        <v>0.683262853</v>
      </c>
      <c r="E4767" s="101">
        <f t="shared" si="74"/>
        <v>0.62797094773023066</v>
      </c>
      <c r="F4767" s="94"/>
      <c r="G4767" s="1"/>
      <c r="H4767" s="1"/>
      <c r="I4767" s="1"/>
    </row>
    <row r="4768" spans="1:9">
      <c r="A4768" s="18">
        <v>7</v>
      </c>
      <c r="B4768" s="18">
        <v>18</v>
      </c>
      <c r="C4768" s="18">
        <v>13</v>
      </c>
      <c r="D4768" s="18">
        <v>0.67427716999999998</v>
      </c>
      <c r="E4768" s="101">
        <f t="shared" si="74"/>
        <v>0.61971241612012218</v>
      </c>
      <c r="F4768" s="94"/>
      <c r="G4768" s="1"/>
      <c r="H4768" s="1"/>
      <c r="I4768" s="1"/>
    </row>
    <row r="4769" spans="1:9">
      <c r="A4769" s="18">
        <v>7</v>
      </c>
      <c r="B4769" s="18">
        <v>18</v>
      </c>
      <c r="C4769" s="18">
        <v>14</v>
      </c>
      <c r="D4769" s="18">
        <v>0.76190690000000005</v>
      </c>
      <c r="E4769" s="101">
        <f t="shared" si="74"/>
        <v>0.70025085656925379</v>
      </c>
      <c r="F4769" s="94"/>
      <c r="G4769" s="1"/>
      <c r="H4769" s="1"/>
      <c r="I4769" s="1"/>
    </row>
    <row r="4770" spans="1:9">
      <c r="A4770" s="18">
        <v>7</v>
      </c>
      <c r="B4770" s="18">
        <v>18</v>
      </c>
      <c r="C4770" s="18">
        <v>15</v>
      </c>
      <c r="D4770" s="18">
        <v>0.99367952400000004</v>
      </c>
      <c r="E4770" s="101">
        <f t="shared" si="74"/>
        <v>0.91326766805278747</v>
      </c>
      <c r="F4770" s="94"/>
      <c r="G4770" s="1"/>
      <c r="H4770" s="1"/>
      <c r="I4770" s="1"/>
    </row>
    <row r="4771" spans="1:9">
      <c r="A4771" s="18">
        <v>7</v>
      </c>
      <c r="B4771" s="18">
        <v>18</v>
      </c>
      <c r="C4771" s="18">
        <v>16</v>
      </c>
      <c r="D4771" s="18">
        <v>1.307320517</v>
      </c>
      <c r="E4771" s="101">
        <f t="shared" si="74"/>
        <v>1.2015277875023964</v>
      </c>
      <c r="F4771" s="94"/>
      <c r="G4771" s="1"/>
      <c r="H4771" s="1"/>
      <c r="I4771" s="1"/>
    </row>
    <row r="4772" spans="1:9">
      <c r="A4772" s="18">
        <v>7</v>
      </c>
      <c r="B4772" s="18">
        <v>18</v>
      </c>
      <c r="C4772" s="18">
        <v>17</v>
      </c>
      <c r="D4772" s="18">
        <v>1.448732095</v>
      </c>
      <c r="E4772" s="101">
        <f t="shared" si="74"/>
        <v>1.3314958697225598</v>
      </c>
      <c r="F4772" s="94"/>
      <c r="G4772" s="1"/>
      <c r="H4772" s="1"/>
      <c r="I4772" s="1"/>
    </row>
    <row r="4773" spans="1:9">
      <c r="A4773" s="18">
        <v>7</v>
      </c>
      <c r="B4773" s="18">
        <v>18</v>
      </c>
      <c r="C4773" s="18">
        <v>18</v>
      </c>
      <c r="D4773" s="18">
        <v>1.4948284380000001</v>
      </c>
      <c r="E4773" s="101">
        <f t="shared" si="74"/>
        <v>1.3738619431502452</v>
      </c>
      <c r="F4773" s="94"/>
      <c r="G4773" s="1"/>
      <c r="H4773" s="1"/>
      <c r="I4773" s="1"/>
    </row>
    <row r="4774" spans="1:9">
      <c r="A4774" s="18">
        <v>7</v>
      </c>
      <c r="B4774" s="18">
        <v>18</v>
      </c>
      <c r="C4774" s="18">
        <v>19</v>
      </c>
      <c r="D4774" s="18">
        <v>1.66152726</v>
      </c>
      <c r="E4774" s="101">
        <f t="shared" si="74"/>
        <v>1.5270709413816375</v>
      </c>
      <c r="F4774" s="94"/>
      <c r="G4774" s="1"/>
      <c r="H4774" s="1"/>
      <c r="I4774" s="1"/>
    </row>
    <row r="4775" spans="1:9">
      <c r="A4775" s="18">
        <v>7</v>
      </c>
      <c r="B4775" s="18">
        <v>18</v>
      </c>
      <c r="C4775" s="18">
        <v>20</v>
      </c>
      <c r="D4775" s="18">
        <v>1.750814155</v>
      </c>
      <c r="E4775" s="101">
        <f t="shared" si="74"/>
        <v>1.6091324435207559</v>
      </c>
      <c r="F4775" s="94"/>
      <c r="G4775" s="1"/>
      <c r="H4775" s="1"/>
      <c r="I4775" s="1"/>
    </row>
    <row r="4776" spans="1:9">
      <c r="A4776" s="18">
        <v>7</v>
      </c>
      <c r="B4776" s="18">
        <v>18</v>
      </c>
      <c r="C4776" s="18">
        <v>21</v>
      </c>
      <c r="D4776" s="18">
        <v>1.406902485</v>
      </c>
      <c r="E4776" s="101">
        <f t="shared" si="74"/>
        <v>1.2930512510526702</v>
      </c>
      <c r="F4776" s="94"/>
      <c r="G4776" s="1"/>
      <c r="H4776" s="1"/>
      <c r="I4776" s="1"/>
    </row>
    <row r="4777" spans="1:9">
      <c r="A4777" s="18">
        <v>7</v>
      </c>
      <c r="B4777" s="18">
        <v>18</v>
      </c>
      <c r="C4777" s="18">
        <v>22</v>
      </c>
      <c r="D4777" s="18">
        <v>0.98688893200000005</v>
      </c>
      <c r="E4777" s="101">
        <f t="shared" si="74"/>
        <v>0.90702659336949965</v>
      </c>
      <c r="F4777" s="94"/>
      <c r="G4777" s="1"/>
      <c r="H4777" s="1"/>
      <c r="I4777" s="1"/>
    </row>
    <row r="4778" spans="1:9">
      <c r="A4778" s="18">
        <v>7</v>
      </c>
      <c r="B4778" s="18">
        <v>18</v>
      </c>
      <c r="C4778" s="18">
        <v>23</v>
      </c>
      <c r="D4778" s="18">
        <v>0.62907232800000001</v>
      </c>
      <c r="E4778" s="101">
        <f t="shared" si="74"/>
        <v>0.57816570046289717</v>
      </c>
      <c r="F4778" s="94"/>
      <c r="G4778" s="1"/>
      <c r="H4778" s="1"/>
      <c r="I4778" s="1"/>
    </row>
    <row r="4779" spans="1:9">
      <c r="A4779" s="18">
        <v>7</v>
      </c>
      <c r="B4779" s="18">
        <v>19</v>
      </c>
      <c r="C4779" s="18">
        <v>0</v>
      </c>
      <c r="D4779" s="18">
        <v>0.51160034499999996</v>
      </c>
      <c r="E4779" s="101">
        <f t="shared" si="74"/>
        <v>0.47019994149859479</v>
      </c>
      <c r="F4779" s="94"/>
      <c r="G4779" s="1"/>
      <c r="H4779" s="1"/>
      <c r="I4779" s="1"/>
    </row>
    <row r="4780" spans="1:9">
      <c r="A4780" s="18">
        <v>7</v>
      </c>
      <c r="B4780" s="18">
        <v>19</v>
      </c>
      <c r="C4780" s="18">
        <v>1</v>
      </c>
      <c r="D4780" s="18">
        <v>0.45536930399999997</v>
      </c>
      <c r="E4780" s="101">
        <f t="shared" si="74"/>
        <v>0.41851930358071948</v>
      </c>
      <c r="F4780" s="94"/>
      <c r="G4780" s="1"/>
      <c r="H4780" s="1"/>
      <c r="I4780" s="1"/>
    </row>
    <row r="4781" spans="1:9">
      <c r="A4781" s="18">
        <v>7</v>
      </c>
      <c r="B4781" s="18">
        <v>19</v>
      </c>
      <c r="C4781" s="18">
        <v>2</v>
      </c>
      <c r="D4781" s="18">
        <v>0.44381699899999999</v>
      </c>
      <c r="E4781" s="101">
        <f t="shared" si="74"/>
        <v>0.40790184956947578</v>
      </c>
      <c r="F4781" s="94"/>
      <c r="G4781" s="1"/>
      <c r="H4781" s="1"/>
      <c r="I4781" s="1"/>
    </row>
    <row r="4782" spans="1:9">
      <c r="A4782" s="18">
        <v>7</v>
      </c>
      <c r="B4782" s="18">
        <v>19</v>
      </c>
      <c r="C4782" s="18">
        <v>3</v>
      </c>
      <c r="D4782" s="18">
        <v>0.44244076199999999</v>
      </c>
      <c r="E4782" s="101">
        <f t="shared" si="74"/>
        <v>0.40663698225026351</v>
      </c>
      <c r="F4782" s="94"/>
      <c r="G4782" s="1"/>
      <c r="H4782" s="1"/>
      <c r="I4782" s="1"/>
    </row>
    <row r="4783" spans="1:9">
      <c r="A4783" s="18">
        <v>7</v>
      </c>
      <c r="B4783" s="18">
        <v>19</v>
      </c>
      <c r="C4783" s="18">
        <v>4</v>
      </c>
      <c r="D4783" s="18">
        <v>0.49014171699999998</v>
      </c>
      <c r="E4783" s="101">
        <f t="shared" si="74"/>
        <v>0.45047781713169249</v>
      </c>
      <c r="F4783" s="94"/>
      <c r="G4783" s="1"/>
      <c r="H4783" s="1"/>
      <c r="I4783" s="1"/>
    </row>
    <row r="4784" spans="1:9">
      <c r="A4784" s="18">
        <v>7</v>
      </c>
      <c r="B4784" s="18">
        <v>19</v>
      </c>
      <c r="C4784" s="18">
        <v>5</v>
      </c>
      <c r="D4784" s="18">
        <v>0.62080157700000005</v>
      </c>
      <c r="E4784" s="101">
        <f t="shared" si="74"/>
        <v>0.57056424617468826</v>
      </c>
      <c r="F4784" s="94"/>
      <c r="G4784" s="1"/>
      <c r="H4784" s="1"/>
      <c r="I4784" s="1"/>
    </row>
    <row r="4785" spans="1:9">
      <c r="A4785" s="18">
        <v>7</v>
      </c>
      <c r="B4785" s="18">
        <v>19</v>
      </c>
      <c r="C4785" s="18">
        <v>6</v>
      </c>
      <c r="D4785" s="18">
        <v>0.80516912200000001</v>
      </c>
      <c r="E4785" s="101">
        <f t="shared" si="74"/>
        <v>0.74001215550563193</v>
      </c>
      <c r="F4785" s="94"/>
      <c r="G4785" s="1"/>
      <c r="H4785" s="1"/>
      <c r="I4785" s="1"/>
    </row>
    <row r="4786" spans="1:9">
      <c r="A4786" s="18">
        <v>7</v>
      </c>
      <c r="B4786" s="18">
        <v>19</v>
      </c>
      <c r="C4786" s="18">
        <v>7</v>
      </c>
      <c r="D4786" s="18">
        <v>0.74768770200000001</v>
      </c>
      <c r="E4786" s="101">
        <f t="shared" si="74"/>
        <v>0.68718232342008834</v>
      </c>
      <c r="F4786" s="94"/>
      <c r="G4786" s="1"/>
      <c r="H4786" s="1"/>
      <c r="I4786" s="1"/>
    </row>
    <row r="4787" spans="1:9">
      <c r="A4787" s="18">
        <v>7</v>
      </c>
      <c r="B4787" s="18">
        <v>19</v>
      </c>
      <c r="C4787" s="18">
        <v>8</v>
      </c>
      <c r="D4787" s="18">
        <v>0.69580089199999995</v>
      </c>
      <c r="E4787" s="101">
        <f t="shared" si="74"/>
        <v>0.63949436686378713</v>
      </c>
      <c r="F4787" s="94"/>
      <c r="G4787" s="1"/>
      <c r="H4787" s="1"/>
      <c r="I4787" s="1"/>
    </row>
    <row r="4788" spans="1:9">
      <c r="A4788" s="18">
        <v>7</v>
      </c>
      <c r="B4788" s="18">
        <v>19</v>
      </c>
      <c r="C4788" s="18">
        <v>9</v>
      </c>
      <c r="D4788" s="18">
        <v>0.70576230500000003</v>
      </c>
      <c r="E4788" s="101">
        <f t="shared" si="74"/>
        <v>0.64864966915320088</v>
      </c>
      <c r="F4788" s="94"/>
      <c r="G4788" s="1"/>
      <c r="H4788" s="1"/>
      <c r="I4788" s="1"/>
    </row>
    <row r="4789" spans="1:9">
      <c r="A4789" s="18">
        <v>7</v>
      </c>
      <c r="B4789" s="18">
        <v>19</v>
      </c>
      <c r="C4789" s="18">
        <v>10</v>
      </c>
      <c r="D4789" s="18">
        <v>0.72014679699999995</v>
      </c>
      <c r="E4789" s="101">
        <f t="shared" si="74"/>
        <v>0.66187012016147173</v>
      </c>
      <c r="F4789" s="94"/>
      <c r="G4789" s="1"/>
      <c r="H4789" s="1"/>
      <c r="I4789" s="1"/>
    </row>
    <row r="4790" spans="1:9">
      <c r="A4790" s="18">
        <v>7</v>
      </c>
      <c r="B4790" s="18">
        <v>19</v>
      </c>
      <c r="C4790" s="18">
        <v>11</v>
      </c>
      <c r="D4790" s="18">
        <v>0.70494946999999997</v>
      </c>
      <c r="E4790" s="101">
        <f t="shared" si="74"/>
        <v>0.64790261146806971</v>
      </c>
      <c r="F4790" s="94"/>
      <c r="G4790" s="1"/>
      <c r="H4790" s="1"/>
      <c r="I4790" s="1"/>
    </row>
    <row r="4791" spans="1:9">
      <c r="A4791" s="18">
        <v>7</v>
      </c>
      <c r="B4791" s="18">
        <v>19</v>
      </c>
      <c r="C4791" s="18">
        <v>12</v>
      </c>
      <c r="D4791" s="18">
        <v>0.683262853</v>
      </c>
      <c r="E4791" s="101">
        <f t="shared" si="74"/>
        <v>0.62797094773023066</v>
      </c>
      <c r="F4791" s="94"/>
      <c r="G4791" s="1"/>
      <c r="H4791" s="1"/>
      <c r="I4791" s="1"/>
    </row>
    <row r="4792" spans="1:9">
      <c r="A4792" s="18">
        <v>7</v>
      </c>
      <c r="B4792" s="18">
        <v>19</v>
      </c>
      <c r="C4792" s="18">
        <v>13</v>
      </c>
      <c r="D4792" s="18">
        <v>0.737300289</v>
      </c>
      <c r="E4792" s="101">
        <f t="shared" si="74"/>
        <v>0.67763549446921711</v>
      </c>
      <c r="F4792" s="94"/>
      <c r="G4792" s="1"/>
      <c r="H4792" s="1"/>
      <c r="I4792" s="1"/>
    </row>
    <row r="4793" spans="1:9">
      <c r="A4793" s="18">
        <v>7</v>
      </c>
      <c r="B4793" s="18">
        <v>19</v>
      </c>
      <c r="C4793" s="18">
        <v>14</v>
      </c>
      <c r="D4793" s="18">
        <v>0.91032841200000003</v>
      </c>
      <c r="E4793" s="101">
        <f t="shared" si="74"/>
        <v>0.83666160558767555</v>
      </c>
      <c r="F4793" s="94"/>
      <c r="G4793" s="1"/>
      <c r="H4793" s="1"/>
      <c r="I4793" s="1"/>
    </row>
    <row r="4794" spans="1:9">
      <c r="A4794" s="18">
        <v>7</v>
      </c>
      <c r="B4794" s="18">
        <v>19</v>
      </c>
      <c r="C4794" s="18">
        <v>15</v>
      </c>
      <c r="D4794" s="18">
        <v>1.2112635329999999</v>
      </c>
      <c r="E4794" s="101">
        <f t="shared" si="74"/>
        <v>1.113244054508957</v>
      </c>
      <c r="F4794" s="94"/>
      <c r="G4794" s="1"/>
      <c r="H4794" s="1"/>
      <c r="I4794" s="1"/>
    </row>
    <row r="4795" spans="1:9">
      <c r="A4795" s="18">
        <v>7</v>
      </c>
      <c r="B4795" s="18">
        <v>19</v>
      </c>
      <c r="C4795" s="18">
        <v>16</v>
      </c>
      <c r="D4795" s="18">
        <v>1.5977854199999999</v>
      </c>
      <c r="E4795" s="101">
        <f t="shared" si="74"/>
        <v>1.4684873033291399</v>
      </c>
      <c r="F4795" s="94"/>
      <c r="G4795" s="1"/>
      <c r="H4795" s="1"/>
      <c r="I4795" s="1"/>
    </row>
    <row r="4796" spans="1:9">
      <c r="A4796" s="18">
        <v>7</v>
      </c>
      <c r="B4796" s="18">
        <v>19</v>
      </c>
      <c r="C4796" s="18">
        <v>17</v>
      </c>
      <c r="D4796" s="18">
        <v>1.682561899</v>
      </c>
      <c r="E4796" s="101">
        <f t="shared" si="74"/>
        <v>1.5464033873502656</v>
      </c>
      <c r="F4796" s="94"/>
      <c r="G4796" s="1"/>
      <c r="H4796" s="1"/>
      <c r="I4796" s="1"/>
    </row>
    <row r="4797" spans="1:9">
      <c r="A4797" s="18">
        <v>7</v>
      </c>
      <c r="B4797" s="18">
        <v>19</v>
      </c>
      <c r="C4797" s="18">
        <v>18</v>
      </c>
      <c r="D4797" s="18">
        <v>1.6924972659999999</v>
      </c>
      <c r="E4797" s="101">
        <f t="shared" si="74"/>
        <v>1.5555347513687303</v>
      </c>
      <c r="F4797" s="94"/>
      <c r="G4797" s="1"/>
      <c r="H4797" s="1"/>
      <c r="I4797" s="1"/>
    </row>
    <row r="4798" spans="1:9">
      <c r="A4798" s="18">
        <v>7</v>
      </c>
      <c r="B4798" s="18">
        <v>19</v>
      </c>
      <c r="C4798" s="18">
        <v>19</v>
      </c>
      <c r="D4798" s="18">
        <v>1.830840842</v>
      </c>
      <c r="E4798" s="101">
        <f t="shared" si="74"/>
        <v>1.6826831045269097</v>
      </c>
      <c r="F4798" s="94"/>
      <c r="G4798" s="1"/>
      <c r="H4798" s="1"/>
      <c r="I4798" s="1"/>
    </row>
    <row r="4799" spans="1:9">
      <c r="A4799" s="18">
        <v>7</v>
      </c>
      <c r="B4799" s="18">
        <v>19</v>
      </c>
      <c r="C4799" s="18">
        <v>20</v>
      </c>
      <c r="D4799" s="18">
        <v>1.9319474329999999</v>
      </c>
      <c r="E4799" s="101">
        <f t="shared" si="74"/>
        <v>1.7756078135071633</v>
      </c>
      <c r="F4799" s="94"/>
      <c r="G4799" s="1"/>
      <c r="H4799" s="1"/>
      <c r="I4799" s="1"/>
    </row>
    <row r="4800" spans="1:9">
      <c r="A4800" s="18">
        <v>7</v>
      </c>
      <c r="B4800" s="18">
        <v>19</v>
      </c>
      <c r="C4800" s="18">
        <v>21</v>
      </c>
      <c r="D4800" s="18">
        <v>1.591793665</v>
      </c>
      <c r="E4800" s="101">
        <f t="shared" si="74"/>
        <v>1.4629804210957555</v>
      </c>
      <c r="F4800" s="94"/>
      <c r="G4800" s="1"/>
      <c r="H4800" s="1"/>
      <c r="I4800" s="1"/>
    </row>
    <row r="4801" spans="1:9">
      <c r="A4801" s="18">
        <v>7</v>
      </c>
      <c r="B4801" s="18">
        <v>19</v>
      </c>
      <c r="C4801" s="18">
        <v>22</v>
      </c>
      <c r="D4801" s="18">
        <v>1.157555466</v>
      </c>
      <c r="E4801" s="101">
        <f t="shared" si="74"/>
        <v>1.063882223133721</v>
      </c>
      <c r="F4801" s="94"/>
      <c r="G4801" s="1"/>
      <c r="H4801" s="1"/>
      <c r="I4801" s="1"/>
    </row>
    <row r="4802" spans="1:9">
      <c r="A4802" s="18">
        <v>7</v>
      </c>
      <c r="B4802" s="18">
        <v>19</v>
      </c>
      <c r="C4802" s="18">
        <v>23</v>
      </c>
      <c r="D4802" s="18">
        <v>0.73056759100000002</v>
      </c>
      <c r="E4802" s="101">
        <f t="shared" si="74"/>
        <v>0.67144762881066733</v>
      </c>
      <c r="F4802" s="94"/>
      <c r="G4802" s="1"/>
      <c r="H4802" s="1"/>
      <c r="I4802" s="1"/>
    </row>
    <row r="4803" spans="1:9">
      <c r="A4803" s="18">
        <v>7</v>
      </c>
      <c r="B4803" s="18">
        <v>20</v>
      </c>
      <c r="C4803" s="18">
        <v>0</v>
      </c>
      <c r="D4803" s="18">
        <v>0.51653407200000001</v>
      </c>
      <c r="E4803" s="101">
        <f t="shared" si="74"/>
        <v>0.47473441488087925</v>
      </c>
      <c r="F4803" s="94"/>
      <c r="G4803" s="1"/>
      <c r="H4803" s="1"/>
      <c r="I4803" s="1"/>
    </row>
    <row r="4804" spans="1:9">
      <c r="A4804" s="18">
        <v>7</v>
      </c>
      <c r="B4804" s="18">
        <v>20</v>
      </c>
      <c r="C4804" s="18">
        <v>1</v>
      </c>
      <c r="D4804" s="18">
        <v>0.45536930399999997</v>
      </c>
      <c r="E4804" s="101">
        <f t="shared" ref="E4804:E4867" si="75">D4804/H$15</f>
        <v>0.41851930358071948</v>
      </c>
      <c r="F4804" s="94"/>
      <c r="G4804" s="1"/>
      <c r="H4804" s="1"/>
      <c r="I4804" s="1"/>
    </row>
    <row r="4805" spans="1:9">
      <c r="A4805" s="18">
        <v>7</v>
      </c>
      <c r="B4805" s="18">
        <v>20</v>
      </c>
      <c r="C4805" s="18">
        <v>2</v>
      </c>
      <c r="D4805" s="18">
        <v>0.44381699899999999</v>
      </c>
      <c r="E4805" s="101">
        <f t="shared" si="75"/>
        <v>0.40790184956947578</v>
      </c>
      <c r="F4805" s="94"/>
      <c r="G4805" s="1"/>
      <c r="H4805" s="1"/>
      <c r="I4805" s="1"/>
    </row>
    <row r="4806" spans="1:9">
      <c r="A4806" s="18">
        <v>7</v>
      </c>
      <c r="B4806" s="18">
        <v>20</v>
      </c>
      <c r="C4806" s="18">
        <v>3</v>
      </c>
      <c r="D4806" s="18">
        <v>0.44244076199999999</v>
      </c>
      <c r="E4806" s="101">
        <f t="shared" si="75"/>
        <v>0.40663698225026351</v>
      </c>
      <c r="F4806" s="94"/>
      <c r="G4806" s="1"/>
      <c r="H4806" s="1"/>
      <c r="I4806" s="1"/>
    </row>
    <row r="4807" spans="1:9">
      <c r="A4807" s="18">
        <v>7</v>
      </c>
      <c r="B4807" s="18">
        <v>20</v>
      </c>
      <c r="C4807" s="18">
        <v>4</v>
      </c>
      <c r="D4807" s="18">
        <v>0.49014171699999998</v>
      </c>
      <c r="E4807" s="101">
        <f t="shared" si="75"/>
        <v>0.45047781713169249</v>
      </c>
      <c r="F4807" s="94"/>
      <c r="G4807" s="1"/>
      <c r="H4807" s="1"/>
      <c r="I4807" s="1"/>
    </row>
    <row r="4808" spans="1:9">
      <c r="A4808" s="18">
        <v>7</v>
      </c>
      <c r="B4808" s="18">
        <v>20</v>
      </c>
      <c r="C4808" s="18">
        <v>5</v>
      </c>
      <c r="D4808" s="18">
        <v>0.62080157700000005</v>
      </c>
      <c r="E4808" s="101">
        <f t="shared" si="75"/>
        <v>0.57056424617468826</v>
      </c>
      <c r="F4808" s="94"/>
      <c r="G4808" s="1"/>
      <c r="H4808" s="1"/>
      <c r="I4808" s="1"/>
    </row>
    <row r="4809" spans="1:9">
      <c r="A4809" s="18">
        <v>7</v>
      </c>
      <c r="B4809" s="18">
        <v>20</v>
      </c>
      <c r="C4809" s="18">
        <v>6</v>
      </c>
      <c r="D4809" s="18">
        <v>0.80516912200000001</v>
      </c>
      <c r="E4809" s="101">
        <f t="shared" si="75"/>
        <v>0.74001215550563193</v>
      </c>
      <c r="F4809" s="94"/>
      <c r="G4809" s="1"/>
      <c r="H4809" s="1"/>
      <c r="I4809" s="1"/>
    </row>
    <row r="4810" spans="1:9">
      <c r="A4810" s="18">
        <v>7</v>
      </c>
      <c r="B4810" s="18">
        <v>20</v>
      </c>
      <c r="C4810" s="18">
        <v>7</v>
      </c>
      <c r="D4810" s="18">
        <v>0.74768770200000001</v>
      </c>
      <c r="E4810" s="101">
        <f t="shared" si="75"/>
        <v>0.68718232342008834</v>
      </c>
      <c r="F4810" s="94"/>
      <c r="G4810" s="1"/>
      <c r="H4810" s="1"/>
      <c r="I4810" s="1"/>
    </row>
    <row r="4811" spans="1:9">
      <c r="A4811" s="18">
        <v>7</v>
      </c>
      <c r="B4811" s="18">
        <v>20</v>
      </c>
      <c r="C4811" s="18">
        <v>8</v>
      </c>
      <c r="D4811" s="18">
        <v>0.69580089199999995</v>
      </c>
      <c r="E4811" s="101">
        <f t="shared" si="75"/>
        <v>0.63949436686378713</v>
      </c>
      <c r="F4811" s="94"/>
      <c r="G4811" s="1"/>
      <c r="H4811" s="1"/>
      <c r="I4811" s="1"/>
    </row>
    <row r="4812" spans="1:9">
      <c r="A4812" s="18">
        <v>7</v>
      </c>
      <c r="B4812" s="18">
        <v>20</v>
      </c>
      <c r="C4812" s="18">
        <v>9</v>
      </c>
      <c r="D4812" s="18">
        <v>0.70576230500000003</v>
      </c>
      <c r="E4812" s="101">
        <f t="shared" si="75"/>
        <v>0.64864966915320088</v>
      </c>
      <c r="F4812" s="94"/>
      <c r="G4812" s="1"/>
      <c r="H4812" s="1"/>
      <c r="I4812" s="1"/>
    </row>
    <row r="4813" spans="1:9">
      <c r="A4813" s="18">
        <v>7</v>
      </c>
      <c r="B4813" s="18">
        <v>20</v>
      </c>
      <c r="C4813" s="18">
        <v>10</v>
      </c>
      <c r="D4813" s="18">
        <v>0.72014679699999995</v>
      </c>
      <c r="E4813" s="101">
        <f t="shared" si="75"/>
        <v>0.66187012016147173</v>
      </c>
      <c r="F4813" s="94"/>
      <c r="G4813" s="1"/>
      <c r="H4813" s="1"/>
      <c r="I4813" s="1"/>
    </row>
    <row r="4814" spans="1:9">
      <c r="A4814" s="18">
        <v>7</v>
      </c>
      <c r="B4814" s="18">
        <v>20</v>
      </c>
      <c r="C4814" s="18">
        <v>11</v>
      </c>
      <c r="D4814" s="18">
        <v>0.70494946999999997</v>
      </c>
      <c r="E4814" s="101">
        <f t="shared" si="75"/>
        <v>0.64790261146806971</v>
      </c>
      <c r="F4814" s="94"/>
      <c r="G4814" s="1"/>
      <c r="H4814" s="1"/>
      <c r="I4814" s="1"/>
    </row>
    <row r="4815" spans="1:9">
      <c r="A4815" s="18">
        <v>7</v>
      </c>
      <c r="B4815" s="18">
        <v>20</v>
      </c>
      <c r="C4815" s="18">
        <v>12</v>
      </c>
      <c r="D4815" s="18">
        <v>0.683262853</v>
      </c>
      <c r="E4815" s="101">
        <f t="shared" si="75"/>
        <v>0.62797094773023066</v>
      </c>
      <c r="F4815" s="94"/>
      <c r="G4815" s="1"/>
      <c r="H4815" s="1"/>
      <c r="I4815" s="1"/>
    </row>
    <row r="4816" spans="1:9">
      <c r="A4816" s="18">
        <v>7</v>
      </c>
      <c r="B4816" s="18">
        <v>20</v>
      </c>
      <c r="C4816" s="18">
        <v>13</v>
      </c>
      <c r="D4816" s="18">
        <v>0.67427716999999998</v>
      </c>
      <c r="E4816" s="101">
        <f t="shared" si="75"/>
        <v>0.61971241612012218</v>
      </c>
      <c r="F4816" s="94"/>
      <c r="G4816" s="1"/>
      <c r="H4816" s="1"/>
      <c r="I4816" s="1"/>
    </row>
    <row r="4817" spans="1:9">
      <c r="A4817" s="18">
        <v>7</v>
      </c>
      <c r="B4817" s="18">
        <v>20</v>
      </c>
      <c r="C4817" s="18">
        <v>14</v>
      </c>
      <c r="D4817" s="18">
        <v>0.69769584799999995</v>
      </c>
      <c r="E4817" s="101">
        <f t="shared" si="75"/>
        <v>0.64123597671423083</v>
      </c>
      <c r="F4817" s="94"/>
      <c r="G4817" s="1"/>
      <c r="H4817" s="1"/>
      <c r="I4817" s="1"/>
    </row>
    <row r="4818" spans="1:9">
      <c r="A4818" s="18">
        <v>7</v>
      </c>
      <c r="B4818" s="18">
        <v>20</v>
      </c>
      <c r="C4818" s="18">
        <v>15</v>
      </c>
      <c r="D4818" s="18">
        <v>0.80101468099999995</v>
      </c>
      <c r="E4818" s="101">
        <f t="shared" si="75"/>
        <v>0.73619390570527377</v>
      </c>
      <c r="F4818" s="94"/>
      <c r="G4818" s="1"/>
      <c r="H4818" s="1"/>
      <c r="I4818" s="1"/>
    </row>
    <row r="4819" spans="1:9">
      <c r="A4819" s="18">
        <v>7</v>
      </c>
      <c r="B4819" s="18">
        <v>20</v>
      </c>
      <c r="C4819" s="18">
        <v>16</v>
      </c>
      <c r="D4819" s="18">
        <v>0.96982714999999997</v>
      </c>
      <c r="E4819" s="101">
        <f t="shared" si="75"/>
        <v>0.89134550758316811</v>
      </c>
      <c r="F4819" s="94"/>
      <c r="G4819" s="1"/>
      <c r="H4819" s="1"/>
      <c r="I4819" s="1"/>
    </row>
    <row r="4820" spans="1:9">
      <c r="A4820" s="18">
        <v>7</v>
      </c>
      <c r="B4820" s="18">
        <v>20</v>
      </c>
      <c r="C4820" s="18">
        <v>17</v>
      </c>
      <c r="D4820" s="18">
        <v>1.0586172229999999</v>
      </c>
      <c r="E4820" s="101">
        <f t="shared" si="75"/>
        <v>0.97295039221289981</v>
      </c>
      <c r="F4820" s="94"/>
      <c r="G4820" s="1"/>
      <c r="H4820" s="1"/>
      <c r="I4820" s="1"/>
    </row>
    <row r="4821" spans="1:9">
      <c r="A4821" s="18">
        <v>7</v>
      </c>
      <c r="B4821" s="18">
        <v>20</v>
      </c>
      <c r="C4821" s="18">
        <v>18</v>
      </c>
      <c r="D4821" s="18">
        <v>1.100711319</v>
      </c>
      <c r="E4821" s="101">
        <f t="shared" si="75"/>
        <v>1.0116380937949545</v>
      </c>
      <c r="F4821" s="94"/>
      <c r="G4821" s="1"/>
      <c r="H4821" s="1"/>
      <c r="I4821" s="1"/>
    </row>
    <row r="4822" spans="1:9">
      <c r="A4822" s="18">
        <v>7</v>
      </c>
      <c r="B4822" s="18">
        <v>20</v>
      </c>
      <c r="C4822" s="18">
        <v>19</v>
      </c>
      <c r="D4822" s="18">
        <v>1.2969961000000001</v>
      </c>
      <c r="E4822" s="101">
        <f t="shared" si="75"/>
        <v>1.1920388567054341</v>
      </c>
      <c r="F4822" s="94"/>
      <c r="G4822" s="1"/>
      <c r="H4822" s="1"/>
      <c r="I4822" s="1"/>
    </row>
    <row r="4823" spans="1:9">
      <c r="A4823" s="18">
        <v>7</v>
      </c>
      <c r="B4823" s="18">
        <v>20</v>
      </c>
      <c r="C4823" s="18">
        <v>20</v>
      </c>
      <c r="D4823" s="18">
        <v>1.477577173</v>
      </c>
      <c r="E4823" s="101">
        <f t="shared" si="75"/>
        <v>1.3580067079592355</v>
      </c>
      <c r="F4823" s="94"/>
      <c r="G4823" s="1"/>
      <c r="H4823" s="1"/>
      <c r="I4823" s="1"/>
    </row>
    <row r="4824" spans="1:9">
      <c r="A4824" s="18">
        <v>7</v>
      </c>
      <c r="B4824" s="18">
        <v>20</v>
      </c>
      <c r="C4824" s="18">
        <v>21</v>
      </c>
      <c r="D4824" s="18">
        <v>1.22033404</v>
      </c>
      <c r="E4824" s="101">
        <f t="shared" si="75"/>
        <v>1.1215805458785291</v>
      </c>
      <c r="F4824" s="94"/>
      <c r="G4824" s="1"/>
      <c r="H4824" s="1"/>
      <c r="I4824" s="1"/>
    </row>
    <row r="4825" spans="1:9">
      <c r="A4825" s="18">
        <v>7</v>
      </c>
      <c r="B4825" s="18">
        <v>20</v>
      </c>
      <c r="C4825" s="18">
        <v>22</v>
      </c>
      <c r="D4825" s="18">
        <v>0.92483487600000003</v>
      </c>
      <c r="E4825" s="101">
        <f t="shared" si="75"/>
        <v>0.84999415821555047</v>
      </c>
      <c r="F4825" s="94"/>
      <c r="G4825" s="1"/>
      <c r="H4825" s="1"/>
      <c r="I4825" s="1"/>
    </row>
    <row r="4826" spans="1:9">
      <c r="A4826" s="18">
        <v>7</v>
      </c>
      <c r="B4826" s="18">
        <v>20</v>
      </c>
      <c r="C4826" s="18">
        <v>23</v>
      </c>
      <c r="D4826" s="18">
        <v>0.62907232800000001</v>
      </c>
      <c r="E4826" s="101">
        <f t="shared" si="75"/>
        <v>0.57816570046289717</v>
      </c>
      <c r="F4826" s="94"/>
      <c r="G4826" s="1"/>
      <c r="H4826" s="1"/>
      <c r="I4826" s="1"/>
    </row>
    <row r="4827" spans="1:9">
      <c r="A4827" s="18">
        <v>7</v>
      </c>
      <c r="B4827" s="18">
        <v>21</v>
      </c>
      <c r="C4827" s="18">
        <v>0</v>
      </c>
      <c r="D4827" s="18">
        <v>0.51160034499999996</v>
      </c>
      <c r="E4827" s="101">
        <f t="shared" si="75"/>
        <v>0.47019994149859479</v>
      </c>
      <c r="F4827" s="94"/>
      <c r="G4827" s="1"/>
      <c r="H4827" s="1"/>
      <c r="I4827" s="1"/>
    </row>
    <row r="4828" spans="1:9">
      <c r="A4828" s="18">
        <v>7</v>
      </c>
      <c r="B4828" s="18">
        <v>21</v>
      </c>
      <c r="C4828" s="18">
        <v>1</v>
      </c>
      <c r="D4828" s="18">
        <v>0.45536930399999997</v>
      </c>
      <c r="E4828" s="101">
        <f t="shared" si="75"/>
        <v>0.41851930358071948</v>
      </c>
      <c r="F4828" s="94"/>
      <c r="G4828" s="1"/>
      <c r="H4828" s="1"/>
      <c r="I4828" s="1"/>
    </row>
    <row r="4829" spans="1:9">
      <c r="A4829" s="18">
        <v>7</v>
      </c>
      <c r="B4829" s="18">
        <v>21</v>
      </c>
      <c r="C4829" s="18">
        <v>2</v>
      </c>
      <c r="D4829" s="18">
        <v>0.44381699899999999</v>
      </c>
      <c r="E4829" s="101">
        <f t="shared" si="75"/>
        <v>0.40790184956947578</v>
      </c>
      <c r="F4829" s="94"/>
      <c r="G4829" s="1"/>
      <c r="H4829" s="1"/>
      <c r="I4829" s="1"/>
    </row>
    <row r="4830" spans="1:9">
      <c r="A4830" s="18">
        <v>7</v>
      </c>
      <c r="B4830" s="18">
        <v>21</v>
      </c>
      <c r="C4830" s="18">
        <v>3</v>
      </c>
      <c r="D4830" s="18">
        <v>0.44244076199999999</v>
      </c>
      <c r="E4830" s="101">
        <f t="shared" si="75"/>
        <v>0.40663698225026351</v>
      </c>
      <c r="F4830" s="94"/>
      <c r="G4830" s="1"/>
      <c r="H4830" s="1"/>
      <c r="I4830" s="1"/>
    </row>
    <row r="4831" spans="1:9">
      <c r="A4831" s="18">
        <v>7</v>
      </c>
      <c r="B4831" s="18">
        <v>21</v>
      </c>
      <c r="C4831" s="18">
        <v>4</v>
      </c>
      <c r="D4831" s="18">
        <v>0.49014171699999998</v>
      </c>
      <c r="E4831" s="101">
        <f t="shared" si="75"/>
        <v>0.45047781713169249</v>
      </c>
      <c r="F4831" s="94"/>
      <c r="G4831" s="1"/>
      <c r="H4831" s="1"/>
      <c r="I4831" s="1"/>
    </row>
    <row r="4832" spans="1:9">
      <c r="A4832" s="18">
        <v>7</v>
      </c>
      <c r="B4832" s="18">
        <v>21</v>
      </c>
      <c r="C4832" s="18">
        <v>5</v>
      </c>
      <c r="D4832" s="18">
        <v>0.62080157700000005</v>
      </c>
      <c r="E4832" s="101">
        <f t="shared" si="75"/>
        <v>0.57056424617468826</v>
      </c>
      <c r="F4832" s="94"/>
      <c r="G4832" s="1"/>
      <c r="H4832" s="1"/>
      <c r="I4832" s="1"/>
    </row>
    <row r="4833" spans="1:9">
      <c r="A4833" s="18">
        <v>7</v>
      </c>
      <c r="B4833" s="18">
        <v>21</v>
      </c>
      <c r="C4833" s="18">
        <v>6</v>
      </c>
      <c r="D4833" s="18">
        <v>0.80516912200000001</v>
      </c>
      <c r="E4833" s="101">
        <f t="shared" si="75"/>
        <v>0.74001215550563193</v>
      </c>
      <c r="F4833" s="94"/>
      <c r="G4833" s="1"/>
      <c r="H4833" s="1"/>
      <c r="I4833" s="1"/>
    </row>
    <row r="4834" spans="1:9">
      <c r="A4834" s="18">
        <v>7</v>
      </c>
      <c r="B4834" s="18">
        <v>21</v>
      </c>
      <c r="C4834" s="18">
        <v>7</v>
      </c>
      <c r="D4834" s="18">
        <v>0.74768770200000001</v>
      </c>
      <c r="E4834" s="101">
        <f t="shared" si="75"/>
        <v>0.68718232342008834</v>
      </c>
      <c r="F4834" s="94"/>
      <c r="G4834" s="1"/>
      <c r="H4834" s="1"/>
      <c r="I4834" s="1"/>
    </row>
    <row r="4835" spans="1:9">
      <c r="A4835" s="18">
        <v>7</v>
      </c>
      <c r="B4835" s="18">
        <v>21</v>
      </c>
      <c r="C4835" s="18">
        <v>8</v>
      </c>
      <c r="D4835" s="18">
        <v>0.69580089199999995</v>
      </c>
      <c r="E4835" s="101">
        <f t="shared" si="75"/>
        <v>0.63949436686378713</v>
      </c>
      <c r="F4835" s="94"/>
      <c r="G4835" s="1"/>
      <c r="H4835" s="1"/>
      <c r="I4835" s="1"/>
    </row>
    <row r="4836" spans="1:9">
      <c r="A4836" s="18">
        <v>7</v>
      </c>
      <c r="B4836" s="18">
        <v>21</v>
      </c>
      <c r="C4836" s="18">
        <v>9</v>
      </c>
      <c r="D4836" s="18">
        <v>0.70576230500000003</v>
      </c>
      <c r="E4836" s="101">
        <f t="shared" si="75"/>
        <v>0.64864966915320088</v>
      </c>
      <c r="F4836" s="94"/>
      <c r="G4836" s="1"/>
      <c r="H4836" s="1"/>
      <c r="I4836" s="1"/>
    </row>
    <row r="4837" spans="1:9">
      <c r="A4837" s="18">
        <v>7</v>
      </c>
      <c r="B4837" s="18">
        <v>21</v>
      </c>
      <c r="C4837" s="18">
        <v>10</v>
      </c>
      <c r="D4837" s="18">
        <v>0.72014679699999995</v>
      </c>
      <c r="E4837" s="101">
        <f t="shared" si="75"/>
        <v>0.66187012016147173</v>
      </c>
      <c r="F4837" s="94"/>
      <c r="G4837" s="1"/>
      <c r="H4837" s="1"/>
      <c r="I4837" s="1"/>
    </row>
    <row r="4838" spans="1:9">
      <c r="A4838" s="18">
        <v>7</v>
      </c>
      <c r="B4838" s="18">
        <v>21</v>
      </c>
      <c r="C4838" s="18">
        <v>11</v>
      </c>
      <c r="D4838" s="18">
        <v>0.70494946999999997</v>
      </c>
      <c r="E4838" s="101">
        <f t="shared" si="75"/>
        <v>0.64790261146806971</v>
      </c>
      <c r="F4838" s="94"/>
      <c r="G4838" s="1"/>
      <c r="H4838" s="1"/>
      <c r="I4838" s="1"/>
    </row>
    <row r="4839" spans="1:9">
      <c r="A4839" s="18">
        <v>7</v>
      </c>
      <c r="B4839" s="18">
        <v>21</v>
      </c>
      <c r="C4839" s="18">
        <v>12</v>
      </c>
      <c r="D4839" s="18">
        <v>0.683262853</v>
      </c>
      <c r="E4839" s="101">
        <f t="shared" si="75"/>
        <v>0.62797094773023066</v>
      </c>
      <c r="F4839" s="94"/>
      <c r="G4839" s="1"/>
      <c r="H4839" s="1"/>
      <c r="I4839" s="1"/>
    </row>
    <row r="4840" spans="1:9">
      <c r="A4840" s="18">
        <v>7</v>
      </c>
      <c r="B4840" s="18">
        <v>21</v>
      </c>
      <c r="C4840" s="18">
        <v>13</v>
      </c>
      <c r="D4840" s="18">
        <v>0.67427716999999998</v>
      </c>
      <c r="E4840" s="101">
        <f t="shared" si="75"/>
        <v>0.61971241612012218</v>
      </c>
      <c r="F4840" s="94"/>
      <c r="G4840" s="1"/>
      <c r="H4840" s="1"/>
      <c r="I4840" s="1"/>
    </row>
    <row r="4841" spans="1:9">
      <c r="A4841" s="18">
        <v>7</v>
      </c>
      <c r="B4841" s="18">
        <v>21</v>
      </c>
      <c r="C4841" s="18">
        <v>14</v>
      </c>
      <c r="D4841" s="18">
        <v>0.710304555</v>
      </c>
      <c r="E4841" s="101">
        <f t="shared" si="75"/>
        <v>0.65282434515790921</v>
      </c>
      <c r="F4841" s="94"/>
      <c r="G4841" s="1"/>
      <c r="H4841" s="1"/>
      <c r="I4841" s="1"/>
    </row>
    <row r="4842" spans="1:9">
      <c r="A4842" s="18">
        <v>7</v>
      </c>
      <c r="B4842" s="18">
        <v>21</v>
      </c>
      <c r="C4842" s="18">
        <v>15</v>
      </c>
      <c r="D4842" s="18">
        <v>0.901979003</v>
      </c>
      <c r="E4842" s="101">
        <f t="shared" si="75"/>
        <v>0.82898785856675072</v>
      </c>
      <c r="F4842" s="94"/>
      <c r="G4842" s="1"/>
      <c r="H4842" s="1"/>
      <c r="I4842" s="1"/>
    </row>
    <row r="4843" spans="1:9">
      <c r="A4843" s="18">
        <v>7</v>
      </c>
      <c r="B4843" s="18">
        <v>21</v>
      </c>
      <c r="C4843" s="18">
        <v>16</v>
      </c>
      <c r="D4843" s="18">
        <v>1.268266149</v>
      </c>
      <c r="E4843" s="101">
        <f t="shared" si="75"/>
        <v>1.1656338290085557</v>
      </c>
      <c r="F4843" s="94"/>
      <c r="G4843" s="1"/>
      <c r="H4843" s="1"/>
      <c r="I4843" s="1"/>
    </row>
    <row r="4844" spans="1:9">
      <c r="A4844" s="18">
        <v>7</v>
      </c>
      <c r="B4844" s="18">
        <v>21</v>
      </c>
      <c r="C4844" s="18">
        <v>17</v>
      </c>
      <c r="D4844" s="18">
        <v>1.444461757</v>
      </c>
      <c r="E4844" s="101">
        <f t="shared" si="75"/>
        <v>1.3275711016933687</v>
      </c>
      <c r="F4844" s="94"/>
      <c r="G4844" s="1"/>
      <c r="H4844" s="1"/>
      <c r="I4844" s="1"/>
    </row>
    <row r="4845" spans="1:9">
      <c r="A4845" s="18">
        <v>7</v>
      </c>
      <c r="B4845" s="18">
        <v>21</v>
      </c>
      <c r="C4845" s="18">
        <v>18</v>
      </c>
      <c r="D4845" s="18">
        <v>1.490044264</v>
      </c>
      <c r="E4845" s="101">
        <f t="shared" si="75"/>
        <v>1.3694649204412026</v>
      </c>
      <c r="F4845" s="94"/>
      <c r="G4845" s="1"/>
      <c r="H4845" s="1"/>
      <c r="I4845" s="1"/>
    </row>
    <row r="4846" spans="1:9">
      <c r="A4846" s="18">
        <v>7</v>
      </c>
      <c r="B4846" s="18">
        <v>21</v>
      </c>
      <c r="C4846" s="18">
        <v>19</v>
      </c>
      <c r="D4846" s="18">
        <v>1.6505855439999999</v>
      </c>
      <c r="E4846" s="101">
        <f t="shared" si="75"/>
        <v>1.5170146654753063</v>
      </c>
      <c r="F4846" s="94"/>
      <c r="G4846" s="1"/>
      <c r="H4846" s="1"/>
      <c r="I4846" s="1"/>
    </row>
    <row r="4847" spans="1:9">
      <c r="A4847" s="18">
        <v>7</v>
      </c>
      <c r="B4847" s="18">
        <v>21</v>
      </c>
      <c r="C4847" s="18">
        <v>20</v>
      </c>
      <c r="D4847" s="18">
        <v>1.722424497</v>
      </c>
      <c r="E4847" s="101">
        <f t="shared" si="75"/>
        <v>1.5830401711811719</v>
      </c>
      <c r="F4847" s="94"/>
      <c r="G4847" s="1"/>
      <c r="H4847" s="1"/>
      <c r="I4847" s="1"/>
    </row>
    <row r="4848" spans="1:9">
      <c r="A4848" s="18">
        <v>7</v>
      </c>
      <c r="B4848" s="18">
        <v>21</v>
      </c>
      <c r="C4848" s="18">
        <v>21</v>
      </c>
      <c r="D4848" s="18">
        <v>1.395567241</v>
      </c>
      <c r="E4848" s="101">
        <f t="shared" si="75"/>
        <v>1.2826332927425124</v>
      </c>
      <c r="F4848" s="94"/>
      <c r="G4848" s="1"/>
      <c r="H4848" s="1"/>
      <c r="I4848" s="1"/>
    </row>
    <row r="4849" spans="1:9">
      <c r="A4849" s="18">
        <v>7</v>
      </c>
      <c r="B4849" s="18">
        <v>21</v>
      </c>
      <c r="C4849" s="18">
        <v>22</v>
      </c>
      <c r="D4849" s="18">
        <v>0.99580570099999999</v>
      </c>
      <c r="E4849" s="101">
        <f t="shared" si="75"/>
        <v>0.91522178772996565</v>
      </c>
      <c r="F4849" s="94"/>
      <c r="G4849" s="1"/>
      <c r="H4849" s="1"/>
      <c r="I4849" s="1"/>
    </row>
    <row r="4850" spans="1:9">
      <c r="A4850" s="18">
        <v>7</v>
      </c>
      <c r="B4850" s="18">
        <v>21</v>
      </c>
      <c r="C4850" s="18">
        <v>23</v>
      </c>
      <c r="D4850" s="18">
        <v>0.62907232800000001</v>
      </c>
      <c r="E4850" s="101">
        <f t="shared" si="75"/>
        <v>0.57816570046289717</v>
      </c>
      <c r="F4850" s="94"/>
      <c r="G4850" s="1"/>
      <c r="H4850" s="1"/>
      <c r="I4850" s="1"/>
    </row>
    <row r="4851" spans="1:9">
      <c r="A4851" s="18">
        <v>7</v>
      </c>
      <c r="B4851" s="18">
        <v>22</v>
      </c>
      <c r="C4851" s="18">
        <v>0</v>
      </c>
      <c r="D4851" s="18">
        <v>0.51554736899999998</v>
      </c>
      <c r="E4851" s="101">
        <f t="shared" si="75"/>
        <v>0.47382755917327313</v>
      </c>
      <c r="F4851" s="94"/>
      <c r="G4851" s="1"/>
      <c r="H4851" s="1"/>
      <c r="I4851" s="1"/>
    </row>
    <row r="4852" spans="1:9">
      <c r="A4852" s="18">
        <v>7</v>
      </c>
      <c r="B4852" s="18">
        <v>22</v>
      </c>
      <c r="C4852" s="18">
        <v>1</v>
      </c>
      <c r="D4852" s="18">
        <v>0.45798054199999999</v>
      </c>
      <c r="E4852" s="101">
        <f t="shared" si="75"/>
        <v>0.42091923150656735</v>
      </c>
      <c r="F4852" s="94"/>
      <c r="G4852" s="1"/>
      <c r="H4852" s="1"/>
      <c r="I4852" s="1"/>
    </row>
    <row r="4853" spans="1:9">
      <c r="A4853" s="18">
        <v>7</v>
      </c>
      <c r="B4853" s="18">
        <v>22</v>
      </c>
      <c r="C4853" s="18">
        <v>2</v>
      </c>
      <c r="D4853" s="18">
        <v>0.445182403</v>
      </c>
      <c r="E4853" s="101">
        <f t="shared" si="75"/>
        <v>0.40915676053112093</v>
      </c>
      <c r="F4853" s="94"/>
      <c r="G4853" s="1"/>
      <c r="H4853" s="1"/>
      <c r="I4853" s="1"/>
    </row>
    <row r="4854" spans="1:9">
      <c r="A4854" s="18">
        <v>7</v>
      </c>
      <c r="B4854" s="18">
        <v>22</v>
      </c>
      <c r="C4854" s="18">
        <v>3</v>
      </c>
      <c r="D4854" s="18">
        <v>0.445111918</v>
      </c>
      <c r="E4854" s="101">
        <f t="shared" si="75"/>
        <v>0.40909197941202974</v>
      </c>
      <c r="F4854" s="94"/>
      <c r="G4854" s="1"/>
      <c r="H4854" s="1"/>
      <c r="I4854" s="1"/>
    </row>
    <row r="4855" spans="1:9">
      <c r="A4855" s="18">
        <v>7</v>
      </c>
      <c r="B4855" s="18">
        <v>22</v>
      </c>
      <c r="C4855" s="18">
        <v>4</v>
      </c>
      <c r="D4855" s="18">
        <v>0.49423841000000002</v>
      </c>
      <c r="E4855" s="101">
        <f t="shared" si="75"/>
        <v>0.45424299209250635</v>
      </c>
      <c r="F4855" s="94"/>
      <c r="G4855" s="1"/>
      <c r="H4855" s="1"/>
      <c r="I4855" s="1"/>
    </row>
    <row r="4856" spans="1:9">
      <c r="A4856" s="18">
        <v>7</v>
      </c>
      <c r="B4856" s="18">
        <v>22</v>
      </c>
      <c r="C4856" s="18">
        <v>5</v>
      </c>
      <c r="D4856" s="18">
        <v>0.631427089</v>
      </c>
      <c r="E4856" s="101">
        <f t="shared" si="75"/>
        <v>0.58032990636163084</v>
      </c>
      <c r="F4856" s="94"/>
      <c r="G4856" s="1"/>
      <c r="H4856" s="1"/>
      <c r="I4856" s="1"/>
    </row>
    <row r="4857" spans="1:9">
      <c r="A4857" s="18">
        <v>7</v>
      </c>
      <c r="B4857" s="18">
        <v>22</v>
      </c>
      <c r="C4857" s="18">
        <v>6</v>
      </c>
      <c r="D4857" s="18">
        <v>0.82633048399999998</v>
      </c>
      <c r="E4857" s="101">
        <f t="shared" si="75"/>
        <v>0.75946106962712367</v>
      </c>
      <c r="F4857" s="94"/>
      <c r="G4857" s="1"/>
      <c r="H4857" s="1"/>
      <c r="I4857" s="1"/>
    </row>
    <row r="4858" spans="1:9">
      <c r="A4858" s="18">
        <v>7</v>
      </c>
      <c r="B4858" s="18">
        <v>22</v>
      </c>
      <c r="C4858" s="18">
        <v>7</v>
      </c>
      <c r="D4858" s="18">
        <v>0.78012500299999998</v>
      </c>
      <c r="E4858" s="101">
        <f t="shared" si="75"/>
        <v>0.7169946900098183</v>
      </c>
      <c r="F4858" s="94"/>
      <c r="G4858" s="1"/>
      <c r="H4858" s="1"/>
      <c r="I4858" s="1"/>
    </row>
    <row r="4859" spans="1:9">
      <c r="A4859" s="18">
        <v>7</v>
      </c>
      <c r="B4859" s="18">
        <v>22</v>
      </c>
      <c r="C4859" s="18">
        <v>8</v>
      </c>
      <c r="D4859" s="18">
        <v>0.74083195000000002</v>
      </c>
      <c r="E4859" s="101">
        <f t="shared" si="75"/>
        <v>0.68088136170097757</v>
      </c>
      <c r="F4859" s="94"/>
      <c r="G4859" s="1"/>
      <c r="H4859" s="1"/>
      <c r="I4859" s="1"/>
    </row>
    <row r="4860" spans="1:9">
      <c r="A4860" s="18">
        <v>7</v>
      </c>
      <c r="B4860" s="18">
        <v>22</v>
      </c>
      <c r="C4860" s="18">
        <v>9</v>
      </c>
      <c r="D4860" s="18">
        <v>0.75667853500000004</v>
      </c>
      <c r="E4860" s="101">
        <f t="shared" si="75"/>
        <v>0.69544558827504788</v>
      </c>
      <c r="F4860" s="94"/>
      <c r="G4860" s="1"/>
      <c r="H4860" s="1"/>
      <c r="I4860" s="1"/>
    </row>
    <row r="4861" spans="1:9">
      <c r="A4861" s="18">
        <v>7</v>
      </c>
      <c r="B4861" s="18">
        <v>22</v>
      </c>
      <c r="C4861" s="18">
        <v>10</v>
      </c>
      <c r="D4861" s="18">
        <v>0.772635556</v>
      </c>
      <c r="E4861" s="101">
        <f t="shared" si="75"/>
        <v>0.71011131400025596</v>
      </c>
      <c r="F4861" s="94"/>
      <c r="G4861" s="1"/>
      <c r="H4861" s="1"/>
      <c r="I4861" s="1"/>
    </row>
    <row r="4862" spans="1:9">
      <c r="A4862" s="18">
        <v>7</v>
      </c>
      <c r="B4862" s="18">
        <v>22</v>
      </c>
      <c r="C4862" s="18">
        <v>11</v>
      </c>
      <c r="D4862" s="18">
        <v>0.752759976</v>
      </c>
      <c r="E4862" s="101">
        <f t="shared" si="75"/>
        <v>0.69184413211778351</v>
      </c>
      <c r="F4862" s="94"/>
      <c r="G4862" s="1"/>
      <c r="H4862" s="1"/>
      <c r="I4862" s="1"/>
    </row>
    <row r="4863" spans="1:9">
      <c r="A4863" s="18">
        <v>7</v>
      </c>
      <c r="B4863" s="18">
        <v>22</v>
      </c>
      <c r="C4863" s="18">
        <v>12</v>
      </c>
      <c r="D4863" s="18">
        <v>0.77003061399999995</v>
      </c>
      <c r="E4863" s="101">
        <f t="shared" si="75"/>
        <v>0.70771717258112288</v>
      </c>
      <c r="F4863" s="94"/>
      <c r="G4863" s="1"/>
      <c r="H4863" s="1"/>
      <c r="I4863" s="1"/>
    </row>
    <row r="4864" spans="1:9">
      <c r="A4864" s="18">
        <v>7</v>
      </c>
      <c r="B4864" s="18">
        <v>22</v>
      </c>
      <c r="C4864" s="18">
        <v>13</v>
      </c>
      <c r="D4864" s="18">
        <v>0.84573515799999999</v>
      </c>
      <c r="E4864" s="101">
        <f t="shared" si="75"/>
        <v>0.77729545279119161</v>
      </c>
      <c r="F4864" s="94"/>
      <c r="G4864" s="1"/>
      <c r="H4864" s="1"/>
      <c r="I4864" s="1"/>
    </row>
    <row r="4865" spans="1:9">
      <c r="A4865" s="18">
        <v>7</v>
      </c>
      <c r="B4865" s="18">
        <v>22</v>
      </c>
      <c r="C4865" s="18">
        <v>14</v>
      </c>
      <c r="D4865" s="18">
        <v>1.026030998</v>
      </c>
      <c r="E4865" s="101">
        <f t="shared" si="75"/>
        <v>0.94300115304915366</v>
      </c>
      <c r="F4865" s="94"/>
      <c r="G4865" s="1"/>
      <c r="H4865" s="1"/>
      <c r="I4865" s="1"/>
    </row>
    <row r="4866" spans="1:9">
      <c r="A4866" s="18">
        <v>7</v>
      </c>
      <c r="B4866" s="18">
        <v>22</v>
      </c>
      <c r="C4866" s="18">
        <v>15</v>
      </c>
      <c r="D4866" s="18">
        <v>1.0866891919999999</v>
      </c>
      <c r="E4866" s="101">
        <f t="shared" si="75"/>
        <v>0.99875068400424005</v>
      </c>
      <c r="F4866" s="94"/>
      <c r="G4866" s="1"/>
      <c r="H4866" s="1"/>
      <c r="I4866" s="1"/>
    </row>
    <row r="4867" spans="1:9">
      <c r="A4867" s="18">
        <v>7</v>
      </c>
      <c r="B4867" s="18">
        <v>22</v>
      </c>
      <c r="C4867" s="18">
        <v>16</v>
      </c>
      <c r="D4867" s="18">
        <v>1.2049319789999999</v>
      </c>
      <c r="E4867" s="101">
        <f t="shared" si="75"/>
        <v>1.1074248709421532</v>
      </c>
      <c r="F4867" s="94"/>
      <c r="G4867" s="1"/>
      <c r="H4867" s="1"/>
      <c r="I4867" s="1"/>
    </row>
    <row r="4868" spans="1:9">
      <c r="A4868" s="18">
        <v>7</v>
      </c>
      <c r="B4868" s="18">
        <v>22</v>
      </c>
      <c r="C4868" s="18">
        <v>17</v>
      </c>
      <c r="D4868" s="18">
        <v>1.376928409</v>
      </c>
      <c r="E4868" s="101">
        <f t="shared" ref="E4868:E4931" si="76">D4868/H$15</f>
        <v>1.2655027770936182</v>
      </c>
      <c r="F4868" s="94"/>
      <c r="G4868" s="1"/>
      <c r="H4868" s="1"/>
      <c r="I4868" s="1"/>
    </row>
    <row r="4869" spans="1:9">
      <c r="A4869" s="18">
        <v>7</v>
      </c>
      <c r="B4869" s="18">
        <v>22</v>
      </c>
      <c r="C4869" s="18">
        <v>18</v>
      </c>
      <c r="D4869" s="18">
        <v>1.3654931729999999</v>
      </c>
      <c r="E4869" s="101">
        <f t="shared" si="76"/>
        <v>1.2549929184690651</v>
      </c>
      <c r="F4869" s="94"/>
      <c r="G4869" s="1"/>
      <c r="H4869" s="1"/>
      <c r="I4869" s="1"/>
    </row>
    <row r="4870" spans="1:9">
      <c r="A4870" s="18">
        <v>7</v>
      </c>
      <c r="B4870" s="18">
        <v>22</v>
      </c>
      <c r="C4870" s="18">
        <v>19</v>
      </c>
      <c r="D4870" s="18">
        <v>1.524671576</v>
      </c>
      <c r="E4870" s="101">
        <f t="shared" si="76"/>
        <v>1.4012900750482691</v>
      </c>
      <c r="F4870" s="94"/>
      <c r="G4870" s="1"/>
      <c r="H4870" s="1"/>
      <c r="I4870" s="1"/>
    </row>
    <row r="4871" spans="1:9">
      <c r="A4871" s="18">
        <v>7</v>
      </c>
      <c r="B4871" s="18">
        <v>22</v>
      </c>
      <c r="C4871" s="18">
        <v>20</v>
      </c>
      <c r="D4871" s="18">
        <v>1.6814280580000001</v>
      </c>
      <c r="E4871" s="101">
        <f t="shared" si="76"/>
        <v>1.5453613005395763</v>
      </c>
      <c r="F4871" s="94"/>
      <c r="G4871" s="1"/>
      <c r="H4871" s="1"/>
      <c r="I4871" s="1"/>
    </row>
    <row r="4872" spans="1:9">
      <c r="A4872" s="18">
        <v>7</v>
      </c>
      <c r="B4872" s="18">
        <v>22</v>
      </c>
      <c r="C4872" s="18">
        <v>21</v>
      </c>
      <c r="D4872" s="18">
        <v>1.383547807</v>
      </c>
      <c r="E4872" s="101">
        <f t="shared" si="76"/>
        <v>1.271586511365447</v>
      </c>
      <c r="F4872" s="94"/>
      <c r="G4872" s="1"/>
      <c r="H4872" s="1"/>
      <c r="I4872" s="1"/>
    </row>
    <row r="4873" spans="1:9">
      <c r="A4873" s="18">
        <v>7</v>
      </c>
      <c r="B4873" s="18">
        <v>22</v>
      </c>
      <c r="C4873" s="18">
        <v>22</v>
      </c>
      <c r="D4873" s="18">
        <v>0.96803096300000002</v>
      </c>
      <c r="E4873" s="101">
        <f t="shared" si="76"/>
        <v>0.88969467401635238</v>
      </c>
      <c r="F4873" s="94"/>
      <c r="G4873" s="1"/>
      <c r="H4873" s="1"/>
      <c r="I4873" s="1"/>
    </row>
    <row r="4874" spans="1:9">
      <c r="A4874" s="18">
        <v>7</v>
      </c>
      <c r="B4874" s="18">
        <v>22</v>
      </c>
      <c r="C4874" s="18">
        <v>23</v>
      </c>
      <c r="D4874" s="18">
        <v>0.63564601200000004</v>
      </c>
      <c r="E4874" s="101">
        <f t="shared" si="76"/>
        <v>0.58420742006382953</v>
      </c>
      <c r="F4874" s="94"/>
      <c r="G4874" s="1"/>
      <c r="H4874" s="1"/>
      <c r="I4874" s="1"/>
    </row>
    <row r="4875" spans="1:9">
      <c r="A4875" s="18">
        <v>7</v>
      </c>
      <c r="B4875" s="18">
        <v>23</v>
      </c>
      <c r="C4875" s="18">
        <v>0</v>
      </c>
      <c r="D4875" s="18">
        <v>0.51554736899999998</v>
      </c>
      <c r="E4875" s="101">
        <f t="shared" si="76"/>
        <v>0.47382755917327313</v>
      </c>
      <c r="F4875" s="94"/>
      <c r="G4875" s="1"/>
      <c r="H4875" s="1"/>
      <c r="I4875" s="1"/>
    </row>
    <row r="4876" spans="1:9">
      <c r="A4876" s="18">
        <v>7</v>
      </c>
      <c r="B4876" s="18">
        <v>23</v>
      </c>
      <c r="C4876" s="18">
        <v>1</v>
      </c>
      <c r="D4876" s="18">
        <v>0.45798054199999999</v>
      </c>
      <c r="E4876" s="101">
        <f t="shared" si="76"/>
        <v>0.42091923150656735</v>
      </c>
      <c r="F4876" s="94"/>
      <c r="G4876" s="1"/>
      <c r="H4876" s="1"/>
      <c r="I4876" s="1"/>
    </row>
    <row r="4877" spans="1:9">
      <c r="A4877" s="18">
        <v>7</v>
      </c>
      <c r="B4877" s="18">
        <v>23</v>
      </c>
      <c r="C4877" s="18">
        <v>2</v>
      </c>
      <c r="D4877" s="18">
        <v>0.445182403</v>
      </c>
      <c r="E4877" s="101">
        <f t="shared" si="76"/>
        <v>0.40915676053112093</v>
      </c>
      <c r="F4877" s="94"/>
      <c r="G4877" s="1"/>
      <c r="H4877" s="1"/>
      <c r="I4877" s="1"/>
    </row>
    <row r="4878" spans="1:9">
      <c r="A4878" s="18">
        <v>7</v>
      </c>
      <c r="B4878" s="18">
        <v>23</v>
      </c>
      <c r="C4878" s="18">
        <v>3</v>
      </c>
      <c r="D4878" s="18">
        <v>0.445111918</v>
      </c>
      <c r="E4878" s="101">
        <f t="shared" si="76"/>
        <v>0.40909197941202974</v>
      </c>
      <c r="F4878" s="94"/>
      <c r="G4878" s="1"/>
      <c r="H4878" s="1"/>
      <c r="I4878" s="1"/>
    </row>
    <row r="4879" spans="1:9">
      <c r="A4879" s="18">
        <v>7</v>
      </c>
      <c r="B4879" s="18">
        <v>23</v>
      </c>
      <c r="C4879" s="18">
        <v>4</v>
      </c>
      <c r="D4879" s="18">
        <v>0.49423841000000002</v>
      </c>
      <c r="E4879" s="101">
        <f t="shared" si="76"/>
        <v>0.45424299209250635</v>
      </c>
      <c r="F4879" s="94"/>
      <c r="G4879" s="1"/>
      <c r="H4879" s="1"/>
      <c r="I4879" s="1"/>
    </row>
    <row r="4880" spans="1:9">
      <c r="A4880" s="18">
        <v>7</v>
      </c>
      <c r="B4880" s="18">
        <v>23</v>
      </c>
      <c r="C4880" s="18">
        <v>5</v>
      </c>
      <c r="D4880" s="18">
        <v>0.631427089</v>
      </c>
      <c r="E4880" s="101">
        <f t="shared" si="76"/>
        <v>0.58032990636163084</v>
      </c>
      <c r="F4880" s="94"/>
      <c r="G4880" s="1"/>
      <c r="H4880" s="1"/>
      <c r="I4880" s="1"/>
    </row>
    <row r="4881" spans="1:9">
      <c r="A4881" s="18">
        <v>7</v>
      </c>
      <c r="B4881" s="18">
        <v>23</v>
      </c>
      <c r="C4881" s="18">
        <v>6</v>
      </c>
      <c r="D4881" s="18">
        <v>0.82633048399999998</v>
      </c>
      <c r="E4881" s="101">
        <f t="shared" si="76"/>
        <v>0.75946106962712367</v>
      </c>
      <c r="F4881" s="94"/>
      <c r="G4881" s="1"/>
      <c r="H4881" s="1"/>
      <c r="I4881" s="1"/>
    </row>
    <row r="4882" spans="1:9">
      <c r="A4882" s="18">
        <v>7</v>
      </c>
      <c r="B4882" s="18">
        <v>23</v>
      </c>
      <c r="C4882" s="18">
        <v>7</v>
      </c>
      <c r="D4882" s="18">
        <v>0.78012500299999998</v>
      </c>
      <c r="E4882" s="101">
        <f t="shared" si="76"/>
        <v>0.7169946900098183</v>
      </c>
      <c r="F4882" s="94"/>
      <c r="G4882" s="1"/>
      <c r="H4882" s="1"/>
      <c r="I4882" s="1"/>
    </row>
    <row r="4883" spans="1:9">
      <c r="A4883" s="18">
        <v>7</v>
      </c>
      <c r="B4883" s="18">
        <v>23</v>
      </c>
      <c r="C4883" s="18">
        <v>8</v>
      </c>
      <c r="D4883" s="18">
        <v>0.74083195000000002</v>
      </c>
      <c r="E4883" s="101">
        <f t="shared" si="76"/>
        <v>0.68088136170097757</v>
      </c>
      <c r="F4883" s="94"/>
      <c r="G4883" s="1"/>
      <c r="H4883" s="1"/>
      <c r="I4883" s="1"/>
    </row>
    <row r="4884" spans="1:9">
      <c r="A4884" s="18">
        <v>7</v>
      </c>
      <c r="B4884" s="18">
        <v>23</v>
      </c>
      <c r="C4884" s="18">
        <v>9</v>
      </c>
      <c r="D4884" s="18">
        <v>0.75667853500000004</v>
      </c>
      <c r="E4884" s="101">
        <f t="shared" si="76"/>
        <v>0.69544558827504788</v>
      </c>
      <c r="F4884" s="94"/>
      <c r="G4884" s="1"/>
      <c r="H4884" s="1"/>
      <c r="I4884" s="1"/>
    </row>
    <row r="4885" spans="1:9">
      <c r="A4885" s="18">
        <v>7</v>
      </c>
      <c r="B4885" s="18">
        <v>23</v>
      </c>
      <c r="C4885" s="18">
        <v>10</v>
      </c>
      <c r="D4885" s="18">
        <v>0.772635556</v>
      </c>
      <c r="E4885" s="101">
        <f t="shared" si="76"/>
        <v>0.71011131400025596</v>
      </c>
      <c r="F4885" s="94"/>
      <c r="G4885" s="1"/>
      <c r="H4885" s="1"/>
      <c r="I4885" s="1"/>
    </row>
    <row r="4886" spans="1:9">
      <c r="A4886" s="18">
        <v>7</v>
      </c>
      <c r="B4886" s="18">
        <v>23</v>
      </c>
      <c r="C4886" s="18">
        <v>11</v>
      </c>
      <c r="D4886" s="18">
        <v>0.752759976</v>
      </c>
      <c r="E4886" s="101">
        <f t="shared" si="76"/>
        <v>0.69184413211778351</v>
      </c>
      <c r="F4886" s="94"/>
      <c r="G4886" s="1"/>
      <c r="H4886" s="1"/>
      <c r="I4886" s="1"/>
    </row>
    <row r="4887" spans="1:9">
      <c r="A4887" s="18">
        <v>7</v>
      </c>
      <c r="B4887" s="18">
        <v>23</v>
      </c>
      <c r="C4887" s="18">
        <v>12</v>
      </c>
      <c r="D4887" s="18">
        <v>0.77240335000000004</v>
      </c>
      <c r="E4887" s="101">
        <f t="shared" si="76"/>
        <v>0.70989789888300148</v>
      </c>
      <c r="F4887" s="94"/>
      <c r="G4887" s="1"/>
      <c r="H4887" s="1"/>
      <c r="I4887" s="1"/>
    </row>
    <row r="4888" spans="1:9">
      <c r="A4888" s="18">
        <v>7</v>
      </c>
      <c r="B4888" s="18">
        <v>23</v>
      </c>
      <c r="C4888" s="18">
        <v>13</v>
      </c>
      <c r="D4888" s="18">
        <v>0.87955812</v>
      </c>
      <c r="E4888" s="101">
        <f t="shared" si="76"/>
        <v>0.80838134807867268</v>
      </c>
      <c r="F4888" s="94"/>
      <c r="G4888" s="1"/>
      <c r="H4888" s="1"/>
      <c r="I4888" s="1"/>
    </row>
    <row r="4889" spans="1:9">
      <c r="A4889" s="18">
        <v>7</v>
      </c>
      <c r="B4889" s="18">
        <v>23</v>
      </c>
      <c r="C4889" s="18">
        <v>14</v>
      </c>
      <c r="D4889" s="18">
        <v>1.0894734850000001</v>
      </c>
      <c r="E4889" s="101">
        <f t="shared" si="76"/>
        <v>1.0013096627432303</v>
      </c>
      <c r="F4889" s="94"/>
      <c r="G4889" s="1"/>
      <c r="H4889" s="1"/>
      <c r="I4889" s="1"/>
    </row>
    <row r="4890" spans="1:9">
      <c r="A4890" s="18">
        <v>7</v>
      </c>
      <c r="B4890" s="18">
        <v>23</v>
      </c>
      <c r="C4890" s="18">
        <v>15</v>
      </c>
      <c r="D4890" s="18">
        <v>1.4529813199999999</v>
      </c>
      <c r="E4890" s="101">
        <f t="shared" si="76"/>
        <v>1.3354012332860155</v>
      </c>
      <c r="F4890" s="94"/>
      <c r="G4890" s="1"/>
      <c r="H4890" s="1"/>
      <c r="I4890" s="1"/>
    </row>
    <row r="4891" spans="1:9">
      <c r="A4891" s="18">
        <v>7</v>
      </c>
      <c r="B4891" s="18">
        <v>23</v>
      </c>
      <c r="C4891" s="18">
        <v>16</v>
      </c>
      <c r="D4891" s="18">
        <v>1.887435357</v>
      </c>
      <c r="E4891" s="101">
        <f t="shared" si="76"/>
        <v>1.7346978029183686</v>
      </c>
      <c r="F4891" s="94"/>
      <c r="G4891" s="1"/>
      <c r="H4891" s="1"/>
      <c r="I4891" s="1"/>
    </row>
    <row r="4892" spans="1:9">
      <c r="A4892" s="18">
        <v>7</v>
      </c>
      <c r="B4892" s="18">
        <v>23</v>
      </c>
      <c r="C4892" s="18">
        <v>17</v>
      </c>
      <c r="D4892" s="18">
        <v>1.8950229199999999</v>
      </c>
      <c r="E4892" s="101">
        <f t="shared" si="76"/>
        <v>1.7416713550544933</v>
      </c>
      <c r="F4892" s="94"/>
      <c r="G4892" s="1"/>
      <c r="H4892" s="1"/>
      <c r="I4892" s="1"/>
    </row>
    <row r="4893" spans="1:9">
      <c r="A4893" s="18">
        <v>7</v>
      </c>
      <c r="B4893" s="18">
        <v>23</v>
      </c>
      <c r="C4893" s="18">
        <v>18</v>
      </c>
      <c r="D4893" s="18">
        <v>1.891382662</v>
      </c>
      <c r="E4893" s="101">
        <f t="shared" si="76"/>
        <v>1.7383256788535912</v>
      </c>
      <c r="F4893" s="94"/>
      <c r="G4893" s="1"/>
      <c r="H4893" s="1"/>
      <c r="I4893" s="1"/>
    </row>
    <row r="4894" spans="1:9">
      <c r="A4894" s="18">
        <v>7</v>
      </c>
      <c r="B4894" s="18">
        <v>23</v>
      </c>
      <c r="C4894" s="18">
        <v>19</v>
      </c>
      <c r="D4894" s="18">
        <v>2.0221922019999998</v>
      </c>
      <c r="E4894" s="101">
        <f t="shared" si="76"/>
        <v>1.8585496752925657</v>
      </c>
      <c r="F4894" s="94"/>
      <c r="G4894" s="1"/>
      <c r="H4894" s="1"/>
      <c r="I4894" s="1"/>
    </row>
    <row r="4895" spans="1:9">
      <c r="A4895" s="18">
        <v>7</v>
      </c>
      <c r="B4895" s="18">
        <v>23</v>
      </c>
      <c r="C4895" s="18">
        <v>20</v>
      </c>
      <c r="D4895" s="18">
        <v>2.0915979070000001</v>
      </c>
      <c r="E4895" s="101">
        <f t="shared" si="76"/>
        <v>1.9223388395290926</v>
      </c>
      <c r="F4895" s="94"/>
      <c r="G4895" s="1"/>
      <c r="H4895" s="1"/>
      <c r="I4895" s="1"/>
    </row>
    <row r="4896" spans="1:9">
      <c r="A4896" s="18">
        <v>7</v>
      </c>
      <c r="B4896" s="18">
        <v>23</v>
      </c>
      <c r="C4896" s="18">
        <v>21</v>
      </c>
      <c r="D4896" s="18">
        <v>1.7048826370000001</v>
      </c>
      <c r="E4896" s="101">
        <f t="shared" si="76"/>
        <v>1.5669178569052178</v>
      </c>
      <c r="F4896" s="94"/>
      <c r="G4896" s="1"/>
      <c r="H4896" s="1"/>
      <c r="I4896" s="1"/>
    </row>
    <row r="4897" spans="1:9">
      <c r="A4897" s="18">
        <v>7</v>
      </c>
      <c r="B4897" s="18">
        <v>23</v>
      </c>
      <c r="C4897" s="18">
        <v>22</v>
      </c>
      <c r="D4897" s="18">
        <v>1.2324948389999999</v>
      </c>
      <c r="E4897" s="101">
        <f t="shared" si="76"/>
        <v>1.1327572525290615</v>
      </c>
      <c r="F4897" s="94"/>
      <c r="G4897" s="1"/>
      <c r="H4897" s="1"/>
      <c r="I4897" s="1"/>
    </row>
    <row r="4898" spans="1:9">
      <c r="A4898" s="18">
        <v>7</v>
      </c>
      <c r="B4898" s="18">
        <v>23</v>
      </c>
      <c r="C4898" s="18">
        <v>23</v>
      </c>
      <c r="D4898" s="18">
        <v>0.75646824499999998</v>
      </c>
      <c r="E4898" s="101">
        <f t="shared" si="76"/>
        <v>0.695252315642095</v>
      </c>
      <c r="F4898" s="94"/>
      <c r="G4898" s="1"/>
      <c r="H4898" s="1"/>
      <c r="I4898" s="1"/>
    </row>
    <row r="4899" spans="1:9">
      <c r="A4899" s="18">
        <v>7</v>
      </c>
      <c r="B4899" s="18">
        <v>24</v>
      </c>
      <c r="C4899" s="18">
        <v>0</v>
      </c>
      <c r="D4899" s="18">
        <v>0.53530774599999997</v>
      </c>
      <c r="E4899" s="101">
        <f t="shared" si="76"/>
        <v>0.49198886066612141</v>
      </c>
      <c r="F4899" s="94"/>
      <c r="G4899" s="1"/>
      <c r="H4899" s="1"/>
      <c r="I4899" s="1"/>
    </row>
    <row r="4900" spans="1:9">
      <c r="A4900" s="18">
        <v>7</v>
      </c>
      <c r="B4900" s="18">
        <v>24</v>
      </c>
      <c r="C4900" s="18">
        <v>1</v>
      </c>
      <c r="D4900" s="18">
        <v>0.45536930399999997</v>
      </c>
      <c r="E4900" s="101">
        <f t="shared" si="76"/>
        <v>0.41851930358071948</v>
      </c>
      <c r="F4900" s="94"/>
      <c r="G4900" s="1"/>
      <c r="H4900" s="1"/>
      <c r="I4900" s="1"/>
    </row>
    <row r="4901" spans="1:9">
      <c r="A4901" s="18">
        <v>7</v>
      </c>
      <c r="B4901" s="18">
        <v>24</v>
      </c>
      <c r="C4901" s="18">
        <v>2</v>
      </c>
      <c r="D4901" s="18">
        <v>0.44381699899999999</v>
      </c>
      <c r="E4901" s="101">
        <f t="shared" si="76"/>
        <v>0.40790184956947578</v>
      </c>
      <c r="F4901" s="94"/>
      <c r="G4901" s="1"/>
      <c r="H4901" s="1"/>
      <c r="I4901" s="1"/>
    </row>
    <row r="4902" spans="1:9">
      <c r="A4902" s="18">
        <v>7</v>
      </c>
      <c r="B4902" s="18">
        <v>24</v>
      </c>
      <c r="C4902" s="18">
        <v>3</v>
      </c>
      <c r="D4902" s="18">
        <v>0.44244076199999999</v>
      </c>
      <c r="E4902" s="101">
        <f t="shared" si="76"/>
        <v>0.40663698225026351</v>
      </c>
      <c r="F4902" s="94"/>
      <c r="G4902" s="1"/>
      <c r="H4902" s="1"/>
      <c r="I4902" s="1"/>
    </row>
    <row r="4903" spans="1:9">
      <c r="A4903" s="18">
        <v>7</v>
      </c>
      <c r="B4903" s="18">
        <v>24</v>
      </c>
      <c r="C4903" s="18">
        <v>4</v>
      </c>
      <c r="D4903" s="18">
        <v>0.49014171699999998</v>
      </c>
      <c r="E4903" s="101">
        <f t="shared" si="76"/>
        <v>0.45047781713169249</v>
      </c>
      <c r="F4903" s="94"/>
      <c r="G4903" s="1"/>
      <c r="H4903" s="1"/>
      <c r="I4903" s="1"/>
    </row>
    <row r="4904" spans="1:9">
      <c r="A4904" s="18">
        <v>7</v>
      </c>
      <c r="B4904" s="18">
        <v>24</v>
      </c>
      <c r="C4904" s="18">
        <v>5</v>
      </c>
      <c r="D4904" s="18">
        <v>0.62080157700000005</v>
      </c>
      <c r="E4904" s="101">
        <f t="shared" si="76"/>
        <v>0.57056424617468826</v>
      </c>
      <c r="F4904" s="94"/>
      <c r="G4904" s="1"/>
      <c r="H4904" s="1"/>
      <c r="I4904" s="1"/>
    </row>
    <row r="4905" spans="1:9">
      <c r="A4905" s="18">
        <v>7</v>
      </c>
      <c r="B4905" s="18">
        <v>24</v>
      </c>
      <c r="C4905" s="18">
        <v>6</v>
      </c>
      <c r="D4905" s="18">
        <v>0.80516912200000001</v>
      </c>
      <c r="E4905" s="101">
        <f t="shared" si="76"/>
        <v>0.74001215550563193</v>
      </c>
      <c r="F4905" s="94"/>
      <c r="G4905" s="1"/>
      <c r="H4905" s="1"/>
      <c r="I4905" s="1"/>
    </row>
    <row r="4906" spans="1:9">
      <c r="A4906" s="18">
        <v>7</v>
      </c>
      <c r="B4906" s="18">
        <v>24</v>
      </c>
      <c r="C4906" s="18">
        <v>7</v>
      </c>
      <c r="D4906" s="18">
        <v>0.74768770200000001</v>
      </c>
      <c r="E4906" s="101">
        <f t="shared" si="76"/>
        <v>0.68718232342008834</v>
      </c>
      <c r="F4906" s="94"/>
      <c r="G4906" s="1"/>
      <c r="H4906" s="1"/>
      <c r="I4906" s="1"/>
    </row>
    <row r="4907" spans="1:9">
      <c r="A4907" s="18">
        <v>7</v>
      </c>
      <c r="B4907" s="18">
        <v>24</v>
      </c>
      <c r="C4907" s="18">
        <v>8</v>
      </c>
      <c r="D4907" s="18">
        <v>0.69580089199999995</v>
      </c>
      <c r="E4907" s="101">
        <f t="shared" si="76"/>
        <v>0.63949436686378713</v>
      </c>
      <c r="F4907" s="94"/>
      <c r="G4907" s="1"/>
      <c r="H4907" s="1"/>
      <c r="I4907" s="1"/>
    </row>
    <row r="4908" spans="1:9">
      <c r="A4908" s="18">
        <v>7</v>
      </c>
      <c r="B4908" s="18">
        <v>24</v>
      </c>
      <c r="C4908" s="18">
        <v>9</v>
      </c>
      <c r="D4908" s="18">
        <v>0.70576230500000003</v>
      </c>
      <c r="E4908" s="101">
        <f t="shared" si="76"/>
        <v>0.64864966915320088</v>
      </c>
      <c r="F4908" s="94"/>
      <c r="G4908" s="1"/>
      <c r="H4908" s="1"/>
      <c r="I4908" s="1"/>
    </row>
    <row r="4909" spans="1:9">
      <c r="A4909" s="18">
        <v>7</v>
      </c>
      <c r="B4909" s="18">
        <v>24</v>
      </c>
      <c r="C4909" s="18">
        <v>10</v>
      </c>
      <c r="D4909" s="18">
        <v>0.72014679699999995</v>
      </c>
      <c r="E4909" s="101">
        <f t="shared" si="76"/>
        <v>0.66187012016147173</v>
      </c>
      <c r="F4909" s="94"/>
      <c r="G4909" s="1"/>
      <c r="H4909" s="1"/>
      <c r="I4909" s="1"/>
    </row>
    <row r="4910" spans="1:9">
      <c r="A4910" s="18">
        <v>7</v>
      </c>
      <c r="B4910" s="18">
        <v>24</v>
      </c>
      <c r="C4910" s="18">
        <v>11</v>
      </c>
      <c r="D4910" s="18">
        <v>0.70494946999999997</v>
      </c>
      <c r="E4910" s="101">
        <f t="shared" si="76"/>
        <v>0.64790261146806971</v>
      </c>
      <c r="F4910" s="94"/>
      <c r="G4910" s="1"/>
      <c r="H4910" s="1"/>
      <c r="I4910" s="1"/>
    </row>
    <row r="4911" spans="1:9">
      <c r="A4911" s="18">
        <v>7</v>
      </c>
      <c r="B4911" s="18">
        <v>24</v>
      </c>
      <c r="C4911" s="18">
        <v>12</v>
      </c>
      <c r="D4911" s="18">
        <v>0.683262853</v>
      </c>
      <c r="E4911" s="101">
        <f t="shared" si="76"/>
        <v>0.62797094773023066</v>
      </c>
      <c r="F4911" s="94"/>
      <c r="G4911" s="1"/>
      <c r="H4911" s="1"/>
      <c r="I4911" s="1"/>
    </row>
    <row r="4912" spans="1:9">
      <c r="A4912" s="18">
        <v>7</v>
      </c>
      <c r="B4912" s="18">
        <v>24</v>
      </c>
      <c r="C4912" s="18">
        <v>13</v>
      </c>
      <c r="D4912" s="18">
        <v>0.67427716999999998</v>
      </c>
      <c r="E4912" s="101">
        <f t="shared" si="76"/>
        <v>0.61971241612012218</v>
      </c>
      <c r="F4912" s="94"/>
      <c r="G4912" s="1"/>
      <c r="H4912" s="1"/>
      <c r="I4912" s="1"/>
    </row>
    <row r="4913" spans="1:9">
      <c r="A4913" s="18">
        <v>7</v>
      </c>
      <c r="B4913" s="18">
        <v>24</v>
      </c>
      <c r="C4913" s="18">
        <v>14</v>
      </c>
      <c r="D4913" s="18">
        <v>0.78805614000000002</v>
      </c>
      <c r="E4913" s="101">
        <f t="shared" si="76"/>
        <v>0.72428401299379197</v>
      </c>
      <c r="F4913" s="94"/>
      <c r="G4913" s="1"/>
      <c r="H4913" s="1"/>
      <c r="I4913" s="1"/>
    </row>
    <row r="4914" spans="1:9">
      <c r="A4914" s="18">
        <v>7</v>
      </c>
      <c r="B4914" s="18">
        <v>24</v>
      </c>
      <c r="C4914" s="18">
        <v>15</v>
      </c>
      <c r="D4914" s="18">
        <v>1.0843672579999999</v>
      </c>
      <c r="E4914" s="101">
        <f t="shared" si="76"/>
        <v>0.99661664863535537</v>
      </c>
      <c r="F4914" s="94"/>
      <c r="G4914" s="1"/>
      <c r="H4914" s="1"/>
      <c r="I4914" s="1"/>
    </row>
    <row r="4915" spans="1:9">
      <c r="A4915" s="18">
        <v>7</v>
      </c>
      <c r="B4915" s="18">
        <v>24</v>
      </c>
      <c r="C4915" s="18">
        <v>16</v>
      </c>
      <c r="D4915" s="18">
        <v>1.416773405</v>
      </c>
      <c r="E4915" s="101">
        <f t="shared" si="76"/>
        <v>1.3021233833369776</v>
      </c>
      <c r="F4915" s="94"/>
      <c r="G4915" s="1"/>
      <c r="H4915" s="1"/>
      <c r="I4915" s="1"/>
    </row>
    <row r="4916" spans="1:9">
      <c r="A4916" s="18">
        <v>7</v>
      </c>
      <c r="B4916" s="18">
        <v>24</v>
      </c>
      <c r="C4916" s="18">
        <v>17</v>
      </c>
      <c r="D4916" s="18">
        <v>1.5661095620000001</v>
      </c>
      <c r="E4916" s="101">
        <f t="shared" si="76"/>
        <v>1.4393747612363121</v>
      </c>
      <c r="F4916" s="94"/>
      <c r="G4916" s="1"/>
      <c r="H4916" s="1"/>
      <c r="I4916" s="1"/>
    </row>
    <row r="4917" spans="1:9">
      <c r="A4917" s="18">
        <v>7</v>
      </c>
      <c r="B4917" s="18">
        <v>24</v>
      </c>
      <c r="C4917" s="18">
        <v>18</v>
      </c>
      <c r="D4917" s="18">
        <v>1.589393673</v>
      </c>
      <c r="E4917" s="101">
        <f t="shared" si="76"/>
        <v>1.460774644440157</v>
      </c>
      <c r="F4917" s="94"/>
      <c r="G4917" s="1"/>
      <c r="H4917" s="1"/>
      <c r="I4917" s="1"/>
    </row>
    <row r="4918" spans="1:9">
      <c r="A4918" s="18">
        <v>7</v>
      </c>
      <c r="B4918" s="18">
        <v>24</v>
      </c>
      <c r="C4918" s="18">
        <v>19</v>
      </c>
      <c r="D4918" s="18">
        <v>1.737543034</v>
      </c>
      <c r="E4918" s="101">
        <f t="shared" si="76"/>
        <v>1.5969352658237377</v>
      </c>
      <c r="F4918" s="94"/>
      <c r="G4918" s="1"/>
      <c r="H4918" s="1"/>
      <c r="I4918" s="1"/>
    </row>
    <row r="4919" spans="1:9">
      <c r="A4919" s="18">
        <v>7</v>
      </c>
      <c r="B4919" s="18">
        <v>24</v>
      </c>
      <c r="C4919" s="18">
        <v>20</v>
      </c>
      <c r="D4919" s="18">
        <v>1.8516808229999999</v>
      </c>
      <c r="E4919" s="101">
        <f t="shared" si="76"/>
        <v>1.7018366448690918</v>
      </c>
      <c r="F4919" s="94"/>
      <c r="G4919" s="1"/>
      <c r="H4919" s="1"/>
      <c r="I4919" s="1"/>
    </row>
    <row r="4920" spans="1:9">
      <c r="A4920" s="18">
        <v>7</v>
      </c>
      <c r="B4920" s="18">
        <v>24</v>
      </c>
      <c r="C4920" s="18">
        <v>21</v>
      </c>
      <c r="D4920" s="18">
        <v>1.5316410629999999</v>
      </c>
      <c r="E4920" s="101">
        <f t="shared" si="76"/>
        <v>1.4076955679524523</v>
      </c>
      <c r="F4920" s="94"/>
      <c r="G4920" s="1"/>
      <c r="H4920" s="1"/>
      <c r="I4920" s="1"/>
    </row>
    <row r="4921" spans="1:9">
      <c r="A4921" s="18">
        <v>7</v>
      </c>
      <c r="B4921" s="18">
        <v>24</v>
      </c>
      <c r="C4921" s="18">
        <v>22</v>
      </c>
      <c r="D4921" s="18">
        <v>1.1065993359999999</v>
      </c>
      <c r="E4921" s="101">
        <f t="shared" si="76"/>
        <v>1.0170496328527374</v>
      </c>
      <c r="F4921" s="94"/>
      <c r="G4921" s="1"/>
      <c r="H4921" s="1"/>
      <c r="I4921" s="1"/>
    </row>
    <row r="4922" spans="1:9">
      <c r="A4922" s="18">
        <v>7</v>
      </c>
      <c r="B4922" s="18">
        <v>24</v>
      </c>
      <c r="C4922" s="18">
        <v>23</v>
      </c>
      <c r="D4922" s="18">
        <v>0.67233295000000004</v>
      </c>
      <c r="E4922" s="101">
        <f t="shared" si="76"/>
        <v>0.61792552887660324</v>
      </c>
      <c r="F4922" s="94"/>
      <c r="G4922" s="1"/>
      <c r="H4922" s="1"/>
      <c r="I4922" s="1"/>
    </row>
    <row r="4923" spans="1:9">
      <c r="A4923" s="18">
        <v>7</v>
      </c>
      <c r="B4923" s="18">
        <v>25</v>
      </c>
      <c r="C4923" s="18">
        <v>0</v>
      </c>
      <c r="D4923" s="18">
        <v>0.51160034499999996</v>
      </c>
      <c r="E4923" s="101">
        <f t="shared" si="76"/>
        <v>0.47019994149859479</v>
      </c>
      <c r="F4923" s="94"/>
      <c r="G4923" s="1"/>
      <c r="H4923" s="1"/>
      <c r="I4923" s="1"/>
    </row>
    <row r="4924" spans="1:9">
      <c r="A4924" s="18">
        <v>7</v>
      </c>
      <c r="B4924" s="18">
        <v>25</v>
      </c>
      <c r="C4924" s="18">
        <v>1</v>
      </c>
      <c r="D4924" s="18">
        <v>0.45536930399999997</v>
      </c>
      <c r="E4924" s="101">
        <f t="shared" si="76"/>
        <v>0.41851930358071948</v>
      </c>
      <c r="F4924" s="94"/>
      <c r="G4924" s="1"/>
      <c r="H4924" s="1"/>
      <c r="I4924" s="1"/>
    </row>
    <row r="4925" spans="1:9">
      <c r="A4925" s="18">
        <v>7</v>
      </c>
      <c r="B4925" s="18">
        <v>25</v>
      </c>
      <c r="C4925" s="18">
        <v>2</v>
      </c>
      <c r="D4925" s="18">
        <v>0.44381699899999999</v>
      </c>
      <c r="E4925" s="101">
        <f t="shared" si="76"/>
        <v>0.40790184956947578</v>
      </c>
      <c r="F4925" s="94"/>
      <c r="G4925" s="1"/>
      <c r="H4925" s="1"/>
      <c r="I4925" s="1"/>
    </row>
    <row r="4926" spans="1:9">
      <c r="A4926" s="18">
        <v>7</v>
      </c>
      <c r="B4926" s="18">
        <v>25</v>
      </c>
      <c r="C4926" s="18">
        <v>3</v>
      </c>
      <c r="D4926" s="18">
        <v>0.44244076199999999</v>
      </c>
      <c r="E4926" s="101">
        <f t="shared" si="76"/>
        <v>0.40663698225026351</v>
      </c>
      <c r="F4926" s="94"/>
      <c r="G4926" s="1"/>
      <c r="H4926" s="1"/>
      <c r="I4926" s="1"/>
    </row>
    <row r="4927" spans="1:9">
      <c r="A4927" s="18">
        <v>7</v>
      </c>
      <c r="B4927" s="18">
        <v>25</v>
      </c>
      <c r="C4927" s="18">
        <v>4</v>
      </c>
      <c r="D4927" s="18">
        <v>0.49014171699999998</v>
      </c>
      <c r="E4927" s="101">
        <f t="shared" si="76"/>
        <v>0.45047781713169249</v>
      </c>
      <c r="F4927" s="94"/>
      <c r="G4927" s="1"/>
      <c r="H4927" s="1"/>
      <c r="I4927" s="1"/>
    </row>
    <row r="4928" spans="1:9">
      <c r="A4928" s="18">
        <v>7</v>
      </c>
      <c r="B4928" s="18">
        <v>25</v>
      </c>
      <c r="C4928" s="18">
        <v>5</v>
      </c>
      <c r="D4928" s="18">
        <v>0.62080157700000005</v>
      </c>
      <c r="E4928" s="101">
        <f t="shared" si="76"/>
        <v>0.57056424617468826</v>
      </c>
      <c r="F4928" s="94"/>
      <c r="G4928" s="1"/>
      <c r="H4928" s="1"/>
      <c r="I4928" s="1"/>
    </row>
    <row r="4929" spans="1:9">
      <c r="A4929" s="18">
        <v>7</v>
      </c>
      <c r="B4929" s="18">
        <v>25</v>
      </c>
      <c r="C4929" s="18">
        <v>6</v>
      </c>
      <c r="D4929" s="18">
        <v>0.80516912200000001</v>
      </c>
      <c r="E4929" s="101">
        <f t="shared" si="76"/>
        <v>0.74001215550563193</v>
      </c>
      <c r="F4929" s="94"/>
      <c r="G4929" s="1"/>
      <c r="H4929" s="1"/>
      <c r="I4929" s="1"/>
    </row>
    <row r="4930" spans="1:9">
      <c r="A4930" s="18">
        <v>7</v>
      </c>
      <c r="B4930" s="18">
        <v>25</v>
      </c>
      <c r="C4930" s="18">
        <v>7</v>
      </c>
      <c r="D4930" s="18">
        <v>0.74768770200000001</v>
      </c>
      <c r="E4930" s="101">
        <f t="shared" si="76"/>
        <v>0.68718232342008834</v>
      </c>
      <c r="F4930" s="94"/>
      <c r="G4930" s="1"/>
      <c r="H4930" s="1"/>
      <c r="I4930" s="1"/>
    </row>
    <row r="4931" spans="1:9">
      <c r="A4931" s="18">
        <v>7</v>
      </c>
      <c r="B4931" s="18">
        <v>25</v>
      </c>
      <c r="C4931" s="18">
        <v>8</v>
      </c>
      <c r="D4931" s="18">
        <v>0.69580089199999995</v>
      </c>
      <c r="E4931" s="101">
        <f t="shared" si="76"/>
        <v>0.63949436686378713</v>
      </c>
      <c r="F4931" s="94"/>
      <c r="G4931" s="1"/>
      <c r="H4931" s="1"/>
      <c r="I4931" s="1"/>
    </row>
    <row r="4932" spans="1:9">
      <c r="A4932" s="18">
        <v>7</v>
      </c>
      <c r="B4932" s="18">
        <v>25</v>
      </c>
      <c r="C4932" s="18">
        <v>9</v>
      </c>
      <c r="D4932" s="18">
        <v>0.70576230500000003</v>
      </c>
      <c r="E4932" s="101">
        <f t="shared" ref="E4932:E4995" si="77">D4932/H$15</f>
        <v>0.64864966915320088</v>
      </c>
      <c r="F4932" s="94"/>
      <c r="G4932" s="1"/>
      <c r="H4932" s="1"/>
      <c r="I4932" s="1"/>
    </row>
    <row r="4933" spans="1:9">
      <c r="A4933" s="18">
        <v>7</v>
      </c>
      <c r="B4933" s="18">
        <v>25</v>
      </c>
      <c r="C4933" s="18">
        <v>10</v>
      </c>
      <c r="D4933" s="18">
        <v>0.72014679699999995</v>
      </c>
      <c r="E4933" s="101">
        <f t="shared" si="77"/>
        <v>0.66187012016147173</v>
      </c>
      <c r="F4933" s="94"/>
      <c r="G4933" s="1"/>
      <c r="H4933" s="1"/>
      <c r="I4933" s="1"/>
    </row>
    <row r="4934" spans="1:9">
      <c r="A4934" s="18">
        <v>7</v>
      </c>
      <c r="B4934" s="18">
        <v>25</v>
      </c>
      <c r="C4934" s="18">
        <v>11</v>
      </c>
      <c r="D4934" s="18">
        <v>0.70494946999999997</v>
      </c>
      <c r="E4934" s="101">
        <f t="shared" si="77"/>
        <v>0.64790261146806971</v>
      </c>
      <c r="F4934" s="94"/>
      <c r="G4934" s="1"/>
      <c r="H4934" s="1"/>
      <c r="I4934" s="1"/>
    </row>
    <row r="4935" spans="1:9">
      <c r="A4935" s="18">
        <v>7</v>
      </c>
      <c r="B4935" s="18">
        <v>25</v>
      </c>
      <c r="C4935" s="18">
        <v>12</v>
      </c>
      <c r="D4935" s="18">
        <v>0.70794289399999999</v>
      </c>
      <c r="E4935" s="101">
        <f t="shared" si="77"/>
        <v>0.65065379763015185</v>
      </c>
      <c r="F4935" s="94"/>
      <c r="G4935" s="1"/>
      <c r="H4935" s="1"/>
      <c r="I4935" s="1"/>
    </row>
    <row r="4936" spans="1:9">
      <c r="A4936" s="18">
        <v>7</v>
      </c>
      <c r="B4936" s="18">
        <v>25</v>
      </c>
      <c r="C4936" s="18">
        <v>13</v>
      </c>
      <c r="D4936" s="18">
        <v>0.87862364999999998</v>
      </c>
      <c r="E4936" s="101">
        <f t="shared" si="77"/>
        <v>0.80752249850277524</v>
      </c>
      <c r="F4936" s="94"/>
      <c r="G4936" s="1"/>
      <c r="H4936" s="1"/>
      <c r="I4936" s="1"/>
    </row>
    <row r="4937" spans="1:9">
      <c r="A4937" s="18">
        <v>7</v>
      </c>
      <c r="B4937" s="18">
        <v>25</v>
      </c>
      <c r="C4937" s="18">
        <v>14</v>
      </c>
      <c r="D4937" s="18">
        <v>1.073585486</v>
      </c>
      <c r="E4937" s="101">
        <f t="shared" si="77"/>
        <v>0.98670737352794491</v>
      </c>
      <c r="F4937" s="94"/>
      <c r="G4937" s="1"/>
      <c r="H4937" s="1"/>
      <c r="I4937" s="1"/>
    </row>
    <row r="4938" spans="1:9">
      <c r="A4938" s="18">
        <v>7</v>
      </c>
      <c r="B4938" s="18">
        <v>25</v>
      </c>
      <c r="C4938" s="18">
        <v>15</v>
      </c>
      <c r="D4938" s="18">
        <v>1.3949341820000001</v>
      </c>
      <c r="E4938" s="101">
        <f t="shared" si="77"/>
        <v>1.2820514629848232</v>
      </c>
      <c r="F4938" s="94"/>
      <c r="G4938" s="1"/>
      <c r="H4938" s="1"/>
      <c r="I4938" s="1"/>
    </row>
    <row r="4939" spans="1:9">
      <c r="A4939" s="18">
        <v>7</v>
      </c>
      <c r="B4939" s="18">
        <v>25</v>
      </c>
      <c r="C4939" s="18">
        <v>16</v>
      </c>
      <c r="D4939" s="18">
        <v>1.7039463969999999</v>
      </c>
      <c r="E4939" s="101">
        <f t="shared" si="77"/>
        <v>1.5660573805636142</v>
      </c>
      <c r="F4939" s="94"/>
      <c r="G4939" s="1"/>
      <c r="H4939" s="1"/>
      <c r="I4939" s="1"/>
    </row>
    <row r="4940" spans="1:9">
      <c r="A4940" s="18">
        <v>7</v>
      </c>
      <c r="B4940" s="18">
        <v>25</v>
      </c>
      <c r="C4940" s="18">
        <v>17</v>
      </c>
      <c r="D4940" s="18">
        <v>1.8775540260000001</v>
      </c>
      <c r="E4940" s="101">
        <f t="shared" si="77"/>
        <v>1.725616102126849</v>
      </c>
      <c r="F4940" s="94"/>
      <c r="G4940" s="1"/>
      <c r="H4940" s="1"/>
      <c r="I4940" s="1"/>
    </row>
    <row r="4941" spans="1:9">
      <c r="A4941" s="18">
        <v>7</v>
      </c>
      <c r="B4941" s="18">
        <v>25</v>
      </c>
      <c r="C4941" s="18">
        <v>18</v>
      </c>
      <c r="D4941" s="18">
        <v>1.9201239459999999</v>
      </c>
      <c r="E4941" s="101">
        <f t="shared" si="77"/>
        <v>1.7647411224463716</v>
      </c>
      <c r="F4941" s="94"/>
      <c r="G4941" s="1"/>
      <c r="H4941" s="1"/>
      <c r="I4941" s="1"/>
    </row>
    <row r="4942" spans="1:9">
      <c r="A4942" s="18">
        <v>7</v>
      </c>
      <c r="B4942" s="18">
        <v>25</v>
      </c>
      <c r="C4942" s="18">
        <v>19</v>
      </c>
      <c r="D4942" s="18">
        <v>2.0329462540000001</v>
      </c>
      <c r="E4942" s="101">
        <f t="shared" si="77"/>
        <v>1.8684334735946815</v>
      </c>
      <c r="F4942" s="94"/>
      <c r="G4942" s="1"/>
      <c r="H4942" s="1"/>
      <c r="I4942" s="1"/>
    </row>
    <row r="4943" spans="1:9">
      <c r="A4943" s="18">
        <v>7</v>
      </c>
      <c r="B4943" s="18">
        <v>25</v>
      </c>
      <c r="C4943" s="18">
        <v>20</v>
      </c>
      <c r="D4943" s="18">
        <v>2.1006895910000001</v>
      </c>
      <c r="E4943" s="101">
        <f t="shared" si="77"/>
        <v>1.930694794185307</v>
      </c>
      <c r="F4943" s="94"/>
      <c r="G4943" s="1"/>
      <c r="H4943" s="1"/>
      <c r="I4943" s="1"/>
    </row>
    <row r="4944" spans="1:9">
      <c r="A4944" s="18">
        <v>7</v>
      </c>
      <c r="B4944" s="18">
        <v>25</v>
      </c>
      <c r="C4944" s="18">
        <v>21</v>
      </c>
      <c r="D4944" s="18">
        <v>1.738208602</v>
      </c>
      <c r="E4944" s="101">
        <f t="shared" si="77"/>
        <v>1.5975469738448951</v>
      </c>
      <c r="F4944" s="94"/>
      <c r="G4944" s="1"/>
      <c r="H4944" s="1"/>
      <c r="I4944" s="1"/>
    </row>
    <row r="4945" spans="1:9">
      <c r="A4945" s="18">
        <v>7</v>
      </c>
      <c r="B4945" s="18">
        <v>25</v>
      </c>
      <c r="C4945" s="18">
        <v>22</v>
      </c>
      <c r="D4945" s="18">
        <v>1.2772261069999999</v>
      </c>
      <c r="E4945" s="101">
        <f t="shared" si="77"/>
        <v>1.1738687173713263</v>
      </c>
      <c r="F4945" s="94"/>
      <c r="G4945" s="1"/>
      <c r="H4945" s="1"/>
      <c r="I4945" s="1"/>
    </row>
    <row r="4946" spans="1:9">
      <c r="A4946" s="18">
        <v>7</v>
      </c>
      <c r="B4946" s="18">
        <v>25</v>
      </c>
      <c r="C4946" s="18">
        <v>23</v>
      </c>
      <c r="D4946" s="18">
        <v>0.80282519699999999</v>
      </c>
      <c r="E4946" s="101">
        <f t="shared" si="77"/>
        <v>0.73785790872169532</v>
      </c>
      <c r="F4946" s="94"/>
      <c r="G4946" s="1"/>
      <c r="H4946" s="1"/>
      <c r="I4946" s="1"/>
    </row>
    <row r="4947" spans="1:9">
      <c r="A4947" s="18">
        <v>7</v>
      </c>
      <c r="B4947" s="18">
        <v>26</v>
      </c>
      <c r="C4947" s="18">
        <v>0</v>
      </c>
      <c r="D4947" s="18">
        <v>0.58273789499999995</v>
      </c>
      <c r="E4947" s="101">
        <f t="shared" si="77"/>
        <v>0.53558080407083042</v>
      </c>
      <c r="F4947" s="94"/>
      <c r="G4947" s="1"/>
      <c r="H4947" s="1"/>
      <c r="I4947" s="1"/>
    </row>
    <row r="4948" spans="1:9">
      <c r="A4948" s="18">
        <v>7</v>
      </c>
      <c r="B4948" s="18">
        <v>26</v>
      </c>
      <c r="C4948" s="18">
        <v>1</v>
      </c>
      <c r="D4948" s="18">
        <v>0.45536930399999997</v>
      </c>
      <c r="E4948" s="101">
        <f t="shared" si="77"/>
        <v>0.41851930358071948</v>
      </c>
      <c r="F4948" s="94"/>
      <c r="G4948" s="1"/>
      <c r="H4948" s="1"/>
      <c r="I4948" s="1"/>
    </row>
    <row r="4949" spans="1:9">
      <c r="A4949" s="18">
        <v>7</v>
      </c>
      <c r="B4949" s="18">
        <v>26</v>
      </c>
      <c r="C4949" s="18">
        <v>2</v>
      </c>
      <c r="D4949" s="18">
        <v>0.44381699899999999</v>
      </c>
      <c r="E4949" s="101">
        <f t="shared" si="77"/>
        <v>0.40790184956947578</v>
      </c>
      <c r="F4949" s="94"/>
      <c r="G4949" s="1"/>
      <c r="H4949" s="1"/>
      <c r="I4949" s="1"/>
    </row>
    <row r="4950" spans="1:9">
      <c r="A4950" s="18">
        <v>7</v>
      </c>
      <c r="B4950" s="18">
        <v>26</v>
      </c>
      <c r="C4950" s="18">
        <v>3</v>
      </c>
      <c r="D4950" s="18">
        <v>0.44244076199999999</v>
      </c>
      <c r="E4950" s="101">
        <f t="shared" si="77"/>
        <v>0.40663698225026351</v>
      </c>
      <c r="F4950" s="94"/>
      <c r="G4950" s="1"/>
      <c r="H4950" s="1"/>
      <c r="I4950" s="1"/>
    </row>
    <row r="4951" spans="1:9">
      <c r="A4951" s="18">
        <v>7</v>
      </c>
      <c r="B4951" s="18">
        <v>26</v>
      </c>
      <c r="C4951" s="18">
        <v>4</v>
      </c>
      <c r="D4951" s="18">
        <v>0.49014171699999998</v>
      </c>
      <c r="E4951" s="101">
        <f t="shared" si="77"/>
        <v>0.45047781713169249</v>
      </c>
      <c r="F4951" s="94"/>
      <c r="G4951" s="1"/>
      <c r="H4951" s="1"/>
      <c r="I4951" s="1"/>
    </row>
    <row r="4952" spans="1:9">
      <c r="A4952" s="18">
        <v>7</v>
      </c>
      <c r="B4952" s="18">
        <v>26</v>
      </c>
      <c r="C4952" s="18">
        <v>5</v>
      </c>
      <c r="D4952" s="18">
        <v>0.62080157700000005</v>
      </c>
      <c r="E4952" s="101">
        <f t="shared" si="77"/>
        <v>0.57056424617468826</v>
      </c>
      <c r="F4952" s="94"/>
      <c r="G4952" s="1"/>
      <c r="H4952" s="1"/>
      <c r="I4952" s="1"/>
    </row>
    <row r="4953" spans="1:9">
      <c r="A4953" s="18">
        <v>7</v>
      </c>
      <c r="B4953" s="18">
        <v>26</v>
      </c>
      <c r="C4953" s="18">
        <v>6</v>
      </c>
      <c r="D4953" s="18">
        <v>0.80516912200000001</v>
      </c>
      <c r="E4953" s="101">
        <f t="shared" si="77"/>
        <v>0.74001215550563193</v>
      </c>
      <c r="F4953" s="94"/>
      <c r="G4953" s="1"/>
      <c r="H4953" s="1"/>
      <c r="I4953" s="1"/>
    </row>
    <row r="4954" spans="1:9">
      <c r="A4954" s="18">
        <v>7</v>
      </c>
      <c r="B4954" s="18">
        <v>26</v>
      </c>
      <c r="C4954" s="18">
        <v>7</v>
      </c>
      <c r="D4954" s="18">
        <v>0.74768770200000001</v>
      </c>
      <c r="E4954" s="101">
        <f t="shared" si="77"/>
        <v>0.68718232342008834</v>
      </c>
      <c r="F4954" s="94"/>
      <c r="G4954" s="1"/>
      <c r="H4954" s="1"/>
      <c r="I4954" s="1"/>
    </row>
    <row r="4955" spans="1:9">
      <c r="A4955" s="18">
        <v>7</v>
      </c>
      <c r="B4955" s="18">
        <v>26</v>
      </c>
      <c r="C4955" s="18">
        <v>8</v>
      </c>
      <c r="D4955" s="18">
        <v>0.69580089199999995</v>
      </c>
      <c r="E4955" s="101">
        <f t="shared" si="77"/>
        <v>0.63949436686378713</v>
      </c>
      <c r="F4955" s="94"/>
      <c r="G4955" s="1"/>
      <c r="H4955" s="1"/>
      <c r="I4955" s="1"/>
    </row>
    <row r="4956" spans="1:9">
      <c r="A4956" s="18">
        <v>7</v>
      </c>
      <c r="B4956" s="18">
        <v>26</v>
      </c>
      <c r="C4956" s="18">
        <v>9</v>
      </c>
      <c r="D4956" s="18">
        <v>0.70576230500000003</v>
      </c>
      <c r="E4956" s="101">
        <f t="shared" si="77"/>
        <v>0.64864966915320088</v>
      </c>
      <c r="F4956" s="94"/>
      <c r="G4956" s="1"/>
      <c r="H4956" s="1"/>
      <c r="I4956" s="1"/>
    </row>
    <row r="4957" spans="1:9">
      <c r="A4957" s="18">
        <v>7</v>
      </c>
      <c r="B4957" s="18">
        <v>26</v>
      </c>
      <c r="C4957" s="18">
        <v>10</v>
      </c>
      <c r="D4957" s="18">
        <v>0.72014679699999995</v>
      </c>
      <c r="E4957" s="101">
        <f t="shared" si="77"/>
        <v>0.66187012016147173</v>
      </c>
      <c r="F4957" s="94"/>
      <c r="G4957" s="1"/>
      <c r="H4957" s="1"/>
      <c r="I4957" s="1"/>
    </row>
    <row r="4958" spans="1:9">
      <c r="A4958" s="18">
        <v>7</v>
      </c>
      <c r="B4958" s="18">
        <v>26</v>
      </c>
      <c r="C4958" s="18">
        <v>11</v>
      </c>
      <c r="D4958" s="18">
        <v>0.70666208500000005</v>
      </c>
      <c r="E4958" s="101">
        <f t="shared" si="77"/>
        <v>0.64947663595941296</v>
      </c>
      <c r="F4958" s="94"/>
      <c r="G4958" s="1"/>
      <c r="H4958" s="1"/>
      <c r="I4958" s="1"/>
    </row>
    <row r="4959" spans="1:9">
      <c r="A4959" s="18">
        <v>7</v>
      </c>
      <c r="B4959" s="18">
        <v>26</v>
      </c>
      <c r="C4959" s="18">
        <v>12</v>
      </c>
      <c r="D4959" s="18">
        <v>0.81885276100000004</v>
      </c>
      <c r="E4959" s="101">
        <f t="shared" si="77"/>
        <v>0.75258846887244157</v>
      </c>
      <c r="F4959" s="94"/>
      <c r="G4959" s="1"/>
      <c r="H4959" s="1"/>
      <c r="I4959" s="1"/>
    </row>
    <row r="4960" spans="1:9">
      <c r="A4960" s="18">
        <v>7</v>
      </c>
      <c r="B4960" s="18">
        <v>26</v>
      </c>
      <c r="C4960" s="18">
        <v>13</v>
      </c>
      <c r="D4960" s="18">
        <v>0.95761384199999999</v>
      </c>
      <c r="E4960" s="101">
        <f t="shared" si="77"/>
        <v>0.8801205411357661</v>
      </c>
      <c r="F4960" s="94"/>
      <c r="G4960" s="1"/>
      <c r="H4960" s="1"/>
      <c r="I4960" s="1"/>
    </row>
    <row r="4961" spans="1:9">
      <c r="A4961" s="18">
        <v>7</v>
      </c>
      <c r="B4961" s="18">
        <v>26</v>
      </c>
      <c r="C4961" s="18">
        <v>14</v>
      </c>
      <c r="D4961" s="18">
        <v>1.1416721949999999</v>
      </c>
      <c r="E4961" s="101">
        <f t="shared" si="77"/>
        <v>1.0492842793129318</v>
      </c>
      <c r="F4961" s="94"/>
      <c r="G4961" s="1"/>
      <c r="H4961" s="1"/>
      <c r="I4961" s="1"/>
    </row>
    <row r="4962" spans="1:9">
      <c r="A4962" s="18">
        <v>7</v>
      </c>
      <c r="B4962" s="18">
        <v>26</v>
      </c>
      <c r="C4962" s="18">
        <v>15</v>
      </c>
      <c r="D4962" s="18">
        <v>1.4455196239999999</v>
      </c>
      <c r="E4962" s="101">
        <f t="shared" si="77"/>
        <v>1.3285433625731247</v>
      </c>
      <c r="F4962" s="94"/>
      <c r="G4962" s="1"/>
      <c r="H4962" s="1"/>
      <c r="I4962" s="1"/>
    </row>
    <row r="4963" spans="1:9">
      <c r="A4963" s="18">
        <v>7</v>
      </c>
      <c r="B4963" s="18">
        <v>26</v>
      </c>
      <c r="C4963" s="18">
        <v>16</v>
      </c>
      <c r="D4963" s="18">
        <v>1.8263938399999999</v>
      </c>
      <c r="E4963" s="101">
        <f t="shared" si="77"/>
        <v>1.6785959687368739</v>
      </c>
      <c r="F4963" s="94"/>
      <c r="G4963" s="1"/>
      <c r="H4963" s="1"/>
      <c r="I4963" s="1"/>
    </row>
    <row r="4964" spans="1:9">
      <c r="A4964" s="18">
        <v>7</v>
      </c>
      <c r="B4964" s="18">
        <v>26</v>
      </c>
      <c r="C4964" s="18">
        <v>17</v>
      </c>
      <c r="D4964" s="18">
        <v>1.8317002469999999</v>
      </c>
      <c r="E4964" s="101">
        <f t="shared" si="77"/>
        <v>1.6834729636125667</v>
      </c>
      <c r="F4964" s="94"/>
      <c r="G4964" s="1"/>
      <c r="H4964" s="1"/>
      <c r="I4964" s="1"/>
    </row>
    <row r="4965" spans="1:9">
      <c r="A4965" s="18">
        <v>7</v>
      </c>
      <c r="B4965" s="18">
        <v>26</v>
      </c>
      <c r="C4965" s="18">
        <v>18</v>
      </c>
      <c r="D4965" s="18">
        <v>1.8151925010000001</v>
      </c>
      <c r="E4965" s="101">
        <f t="shared" si="77"/>
        <v>1.6683010793882245</v>
      </c>
      <c r="F4965" s="94"/>
      <c r="G4965" s="1"/>
      <c r="H4965" s="1"/>
      <c r="I4965" s="1"/>
    </row>
    <row r="4966" spans="1:9">
      <c r="A4966" s="18">
        <v>7</v>
      </c>
      <c r="B4966" s="18">
        <v>26</v>
      </c>
      <c r="C4966" s="18">
        <v>19</v>
      </c>
      <c r="D4966" s="18">
        <v>1.943831511</v>
      </c>
      <c r="E4966" s="101">
        <f t="shared" si="77"/>
        <v>1.7865301923424721</v>
      </c>
      <c r="F4966" s="94"/>
      <c r="G4966" s="1"/>
      <c r="H4966" s="1"/>
      <c r="I4966" s="1"/>
    </row>
    <row r="4967" spans="1:9">
      <c r="A4967" s="18">
        <v>7</v>
      </c>
      <c r="B4967" s="18">
        <v>26</v>
      </c>
      <c r="C4967" s="18">
        <v>20</v>
      </c>
      <c r="D4967" s="18">
        <v>2.0431799100000001</v>
      </c>
      <c r="E4967" s="101">
        <f t="shared" si="77"/>
        <v>1.8778389880739901</v>
      </c>
      <c r="F4967" s="94"/>
      <c r="G4967" s="1"/>
      <c r="H4967" s="1"/>
      <c r="I4967" s="1"/>
    </row>
    <row r="4968" spans="1:9">
      <c r="A4968" s="18">
        <v>7</v>
      </c>
      <c r="B4968" s="18">
        <v>26</v>
      </c>
      <c r="C4968" s="18">
        <v>21</v>
      </c>
      <c r="D4968" s="18">
        <v>1.6899857810000001</v>
      </c>
      <c r="E4968" s="101">
        <f t="shared" si="77"/>
        <v>1.5532265040979538</v>
      </c>
      <c r="F4968" s="94"/>
      <c r="G4968" s="1"/>
      <c r="H4968" s="1"/>
      <c r="I4968" s="1"/>
    </row>
    <row r="4969" spans="1:9">
      <c r="A4969" s="18">
        <v>7</v>
      </c>
      <c r="B4969" s="18">
        <v>26</v>
      </c>
      <c r="C4969" s="18">
        <v>22</v>
      </c>
      <c r="D4969" s="18">
        <v>1.2550357750000001</v>
      </c>
      <c r="E4969" s="101">
        <f t="shared" si="77"/>
        <v>1.1534741009286138</v>
      </c>
      <c r="F4969" s="94"/>
      <c r="G4969" s="1"/>
      <c r="H4969" s="1"/>
      <c r="I4969" s="1"/>
    </row>
    <row r="4970" spans="1:9">
      <c r="A4970" s="18">
        <v>7</v>
      </c>
      <c r="B4970" s="18">
        <v>26</v>
      </c>
      <c r="C4970" s="18">
        <v>23</v>
      </c>
      <c r="D4970" s="18">
        <v>0.804034268</v>
      </c>
      <c r="E4970" s="101">
        <f t="shared" si="77"/>
        <v>0.73896913767027561</v>
      </c>
      <c r="F4970" s="94"/>
      <c r="G4970" s="1"/>
      <c r="H4970" s="1"/>
      <c r="I4970" s="1"/>
    </row>
    <row r="4971" spans="1:9">
      <c r="A4971" s="18">
        <v>7</v>
      </c>
      <c r="B4971" s="18">
        <v>27</v>
      </c>
      <c r="C4971" s="18">
        <v>0</v>
      </c>
      <c r="D4971" s="18">
        <v>0.573460466</v>
      </c>
      <c r="E4971" s="101">
        <f t="shared" si="77"/>
        <v>0.52705413551853042</v>
      </c>
      <c r="F4971" s="94"/>
      <c r="G4971" s="1"/>
      <c r="H4971" s="1"/>
      <c r="I4971" s="1"/>
    </row>
    <row r="4972" spans="1:9">
      <c r="A4972" s="18">
        <v>7</v>
      </c>
      <c r="B4972" s="18">
        <v>27</v>
      </c>
      <c r="C4972" s="18">
        <v>1</v>
      </c>
      <c r="D4972" s="18">
        <v>0.45536930399999997</v>
      </c>
      <c r="E4972" s="101">
        <f t="shared" si="77"/>
        <v>0.41851930358071948</v>
      </c>
      <c r="F4972" s="94"/>
      <c r="G4972" s="1"/>
      <c r="H4972" s="1"/>
      <c r="I4972" s="1"/>
    </row>
    <row r="4973" spans="1:9">
      <c r="A4973" s="18">
        <v>7</v>
      </c>
      <c r="B4973" s="18">
        <v>27</v>
      </c>
      <c r="C4973" s="18">
        <v>2</v>
      </c>
      <c r="D4973" s="18">
        <v>0.44381699899999999</v>
      </c>
      <c r="E4973" s="101">
        <f t="shared" si="77"/>
        <v>0.40790184956947578</v>
      </c>
      <c r="F4973" s="94"/>
      <c r="G4973" s="1"/>
      <c r="H4973" s="1"/>
      <c r="I4973" s="1"/>
    </row>
    <row r="4974" spans="1:9">
      <c r="A4974" s="18">
        <v>7</v>
      </c>
      <c r="B4974" s="18">
        <v>27</v>
      </c>
      <c r="C4974" s="18">
        <v>3</v>
      </c>
      <c r="D4974" s="18">
        <v>0.44244076199999999</v>
      </c>
      <c r="E4974" s="101">
        <f t="shared" si="77"/>
        <v>0.40663698225026351</v>
      </c>
      <c r="F4974" s="94"/>
      <c r="G4974" s="1"/>
      <c r="H4974" s="1"/>
      <c r="I4974" s="1"/>
    </row>
    <row r="4975" spans="1:9">
      <c r="A4975" s="18">
        <v>7</v>
      </c>
      <c r="B4975" s="18">
        <v>27</v>
      </c>
      <c r="C4975" s="18">
        <v>4</v>
      </c>
      <c r="D4975" s="18">
        <v>0.49014171699999998</v>
      </c>
      <c r="E4975" s="101">
        <f t="shared" si="77"/>
        <v>0.45047781713169249</v>
      </c>
      <c r="F4975" s="94"/>
      <c r="G4975" s="1"/>
      <c r="H4975" s="1"/>
      <c r="I4975" s="1"/>
    </row>
    <row r="4976" spans="1:9">
      <c r="A4976" s="18">
        <v>7</v>
      </c>
      <c r="B4976" s="18">
        <v>27</v>
      </c>
      <c r="C4976" s="18">
        <v>5</v>
      </c>
      <c r="D4976" s="18">
        <v>0.62080157700000005</v>
      </c>
      <c r="E4976" s="101">
        <f t="shared" si="77"/>
        <v>0.57056424617468826</v>
      </c>
      <c r="F4976" s="94"/>
      <c r="G4976" s="1"/>
      <c r="H4976" s="1"/>
      <c r="I4976" s="1"/>
    </row>
    <row r="4977" spans="1:9">
      <c r="A4977" s="18">
        <v>7</v>
      </c>
      <c r="B4977" s="18">
        <v>27</v>
      </c>
      <c r="C4977" s="18">
        <v>6</v>
      </c>
      <c r="D4977" s="18">
        <v>0.80516912200000001</v>
      </c>
      <c r="E4977" s="101">
        <f t="shared" si="77"/>
        <v>0.74001215550563193</v>
      </c>
      <c r="F4977" s="94"/>
      <c r="G4977" s="1"/>
      <c r="H4977" s="1"/>
      <c r="I4977" s="1"/>
    </row>
    <row r="4978" spans="1:9">
      <c r="A4978" s="18">
        <v>7</v>
      </c>
      <c r="B4978" s="18">
        <v>27</v>
      </c>
      <c r="C4978" s="18">
        <v>7</v>
      </c>
      <c r="D4978" s="18">
        <v>0.74768770200000001</v>
      </c>
      <c r="E4978" s="101">
        <f t="shared" si="77"/>
        <v>0.68718232342008834</v>
      </c>
      <c r="F4978" s="94"/>
      <c r="G4978" s="1"/>
      <c r="H4978" s="1"/>
      <c r="I4978" s="1"/>
    </row>
    <row r="4979" spans="1:9">
      <c r="A4979" s="18">
        <v>7</v>
      </c>
      <c r="B4979" s="18">
        <v>27</v>
      </c>
      <c r="C4979" s="18">
        <v>8</v>
      </c>
      <c r="D4979" s="18">
        <v>0.69580089199999995</v>
      </c>
      <c r="E4979" s="101">
        <f t="shared" si="77"/>
        <v>0.63949436686378713</v>
      </c>
      <c r="F4979" s="94"/>
      <c r="G4979" s="1"/>
      <c r="H4979" s="1"/>
      <c r="I4979" s="1"/>
    </row>
    <row r="4980" spans="1:9">
      <c r="A4980" s="18">
        <v>7</v>
      </c>
      <c r="B4980" s="18">
        <v>27</v>
      </c>
      <c r="C4980" s="18">
        <v>9</v>
      </c>
      <c r="D4980" s="18">
        <v>0.70576230500000003</v>
      </c>
      <c r="E4980" s="101">
        <f t="shared" si="77"/>
        <v>0.64864966915320088</v>
      </c>
      <c r="F4980" s="94"/>
      <c r="G4980" s="1"/>
      <c r="H4980" s="1"/>
      <c r="I4980" s="1"/>
    </row>
    <row r="4981" spans="1:9">
      <c r="A4981" s="18">
        <v>7</v>
      </c>
      <c r="B4981" s="18">
        <v>27</v>
      </c>
      <c r="C4981" s="18">
        <v>10</v>
      </c>
      <c r="D4981" s="18">
        <v>0.72014679699999995</v>
      </c>
      <c r="E4981" s="101">
        <f t="shared" si="77"/>
        <v>0.66187012016147173</v>
      </c>
      <c r="F4981" s="94"/>
      <c r="G4981" s="1"/>
      <c r="H4981" s="1"/>
      <c r="I4981" s="1"/>
    </row>
    <row r="4982" spans="1:9">
      <c r="A4982" s="18">
        <v>7</v>
      </c>
      <c r="B4982" s="18">
        <v>27</v>
      </c>
      <c r="C4982" s="18">
        <v>11</v>
      </c>
      <c r="D4982" s="18">
        <v>0.82526379100000002</v>
      </c>
      <c r="E4982" s="101">
        <f t="shared" si="77"/>
        <v>0.7584806969766773</v>
      </c>
      <c r="F4982" s="94"/>
      <c r="G4982" s="1"/>
      <c r="H4982" s="1"/>
      <c r="I4982" s="1"/>
    </row>
    <row r="4983" spans="1:9">
      <c r="A4983" s="18">
        <v>7</v>
      </c>
      <c r="B4983" s="18">
        <v>27</v>
      </c>
      <c r="C4983" s="18">
        <v>12</v>
      </c>
      <c r="D4983" s="18">
        <v>0.96042654500000002</v>
      </c>
      <c r="E4983" s="101">
        <f t="shared" si="77"/>
        <v>0.88270563084295328</v>
      </c>
      <c r="F4983" s="94"/>
      <c r="G4983" s="1"/>
      <c r="H4983" s="1"/>
      <c r="I4983" s="1"/>
    </row>
    <row r="4984" spans="1:9">
      <c r="A4984" s="18">
        <v>7</v>
      </c>
      <c r="B4984" s="18">
        <v>27</v>
      </c>
      <c r="C4984" s="18">
        <v>13</v>
      </c>
      <c r="D4984" s="18">
        <v>1.143478392</v>
      </c>
      <c r="E4984" s="101">
        <f t="shared" si="77"/>
        <v>1.0509443128372153</v>
      </c>
      <c r="F4984" s="94"/>
      <c r="G4984" s="1"/>
      <c r="H4984" s="1"/>
      <c r="I4984" s="1"/>
    </row>
    <row r="4985" spans="1:9">
      <c r="A4985" s="18">
        <v>7</v>
      </c>
      <c r="B4985" s="18">
        <v>27</v>
      </c>
      <c r="C4985" s="18">
        <v>14</v>
      </c>
      <c r="D4985" s="18">
        <v>1.2369660810000001</v>
      </c>
      <c r="E4985" s="101">
        <f t="shared" si="77"/>
        <v>1.1368666667375802</v>
      </c>
      <c r="F4985" s="94"/>
      <c r="G4985" s="1"/>
      <c r="H4985" s="1"/>
      <c r="I4985" s="1"/>
    </row>
    <row r="4986" spans="1:9">
      <c r="A4986" s="18">
        <v>7</v>
      </c>
      <c r="B4986" s="18">
        <v>27</v>
      </c>
      <c r="C4986" s="18">
        <v>15</v>
      </c>
      <c r="D4986" s="18">
        <v>1.5457591740000001</v>
      </c>
      <c r="E4986" s="101">
        <f t="shared" si="77"/>
        <v>1.4206711943982686</v>
      </c>
      <c r="F4986" s="94"/>
      <c r="G4986" s="1"/>
      <c r="H4986" s="1"/>
      <c r="I4986" s="1"/>
    </row>
    <row r="4987" spans="1:9">
      <c r="A4987" s="18">
        <v>7</v>
      </c>
      <c r="B4987" s="18">
        <v>27</v>
      </c>
      <c r="C4987" s="18">
        <v>16</v>
      </c>
      <c r="D4987" s="18">
        <v>1.8900448519999999</v>
      </c>
      <c r="E4987" s="101">
        <f t="shared" si="77"/>
        <v>1.7370961288935804</v>
      </c>
      <c r="F4987" s="94"/>
      <c r="G4987" s="1"/>
      <c r="H4987" s="1"/>
      <c r="I4987" s="1"/>
    </row>
    <row r="4988" spans="1:9">
      <c r="A4988" s="18">
        <v>7</v>
      </c>
      <c r="B4988" s="18">
        <v>27</v>
      </c>
      <c r="C4988" s="18">
        <v>17</v>
      </c>
      <c r="D4988" s="18">
        <v>1.9525007860000001</v>
      </c>
      <c r="E4988" s="101">
        <f t="shared" si="77"/>
        <v>1.7944979207415515</v>
      </c>
      <c r="F4988" s="94"/>
      <c r="G4988" s="1"/>
      <c r="H4988" s="1"/>
      <c r="I4988" s="1"/>
    </row>
    <row r="4989" spans="1:9">
      <c r="A4989" s="18">
        <v>7</v>
      </c>
      <c r="B4989" s="18">
        <v>27</v>
      </c>
      <c r="C4989" s="18">
        <v>18</v>
      </c>
      <c r="D4989" s="18">
        <v>1.913809037</v>
      </c>
      <c r="E4989" s="101">
        <f t="shared" si="77"/>
        <v>1.7589372369107414</v>
      </c>
      <c r="F4989" s="94"/>
      <c r="G4989" s="1"/>
      <c r="H4989" s="1"/>
      <c r="I4989" s="1"/>
    </row>
    <row r="4990" spans="1:9">
      <c r="A4990" s="18">
        <v>7</v>
      </c>
      <c r="B4990" s="18">
        <v>27</v>
      </c>
      <c r="C4990" s="18">
        <v>19</v>
      </c>
      <c r="D4990" s="18">
        <v>2.023597037</v>
      </c>
      <c r="E4990" s="101">
        <f t="shared" si="77"/>
        <v>1.8598408263663893</v>
      </c>
      <c r="F4990" s="94"/>
      <c r="G4990" s="1"/>
      <c r="H4990" s="1"/>
      <c r="I4990" s="1"/>
    </row>
    <row r="4991" spans="1:9">
      <c r="A4991" s="18">
        <v>7</v>
      </c>
      <c r="B4991" s="18">
        <v>27</v>
      </c>
      <c r="C4991" s="18">
        <v>20</v>
      </c>
      <c r="D4991" s="18">
        <v>2.1352971080000001</v>
      </c>
      <c r="E4991" s="101">
        <f t="shared" si="77"/>
        <v>1.9625017556696891</v>
      </c>
      <c r="F4991" s="94"/>
      <c r="G4991" s="1"/>
      <c r="H4991" s="1"/>
      <c r="I4991" s="1"/>
    </row>
    <row r="4992" spans="1:9">
      <c r="A4992" s="18">
        <v>7</v>
      </c>
      <c r="B4992" s="18">
        <v>27</v>
      </c>
      <c r="C4992" s="18">
        <v>21</v>
      </c>
      <c r="D4992" s="18">
        <v>1.7869330299999999</v>
      </c>
      <c r="E4992" s="101">
        <f t="shared" si="77"/>
        <v>1.6423284588830891</v>
      </c>
      <c r="F4992" s="94"/>
      <c r="G4992" s="1"/>
      <c r="H4992" s="1"/>
      <c r="I4992" s="1"/>
    </row>
    <row r="4993" spans="1:9">
      <c r="A4993" s="18">
        <v>7</v>
      </c>
      <c r="B4993" s="18">
        <v>27</v>
      </c>
      <c r="C4993" s="18">
        <v>22</v>
      </c>
      <c r="D4993" s="18">
        <v>1.3648949829999999</v>
      </c>
      <c r="E4993" s="101">
        <f t="shared" si="77"/>
        <v>1.2544431359957851</v>
      </c>
      <c r="F4993" s="94"/>
      <c r="G4993" s="1"/>
      <c r="H4993" s="1"/>
      <c r="I4993" s="1"/>
    </row>
    <row r="4994" spans="1:9">
      <c r="A4994" s="18">
        <v>7</v>
      </c>
      <c r="B4994" s="18">
        <v>27</v>
      </c>
      <c r="C4994" s="18">
        <v>23</v>
      </c>
      <c r="D4994" s="18">
        <v>0.83345992899999999</v>
      </c>
      <c r="E4994" s="101">
        <f t="shared" si="77"/>
        <v>0.76601357619730104</v>
      </c>
      <c r="F4994" s="94"/>
      <c r="G4994" s="1"/>
      <c r="H4994" s="1"/>
      <c r="I4994" s="1"/>
    </row>
    <row r="4995" spans="1:9">
      <c r="A4995" s="18">
        <v>7</v>
      </c>
      <c r="B4995" s="18">
        <v>28</v>
      </c>
      <c r="C4995" s="18">
        <v>0</v>
      </c>
      <c r="D4995" s="18">
        <v>0.60410179500000005</v>
      </c>
      <c r="E4995" s="101">
        <f t="shared" si="77"/>
        <v>0.55521586614292873</v>
      </c>
      <c r="F4995" s="94"/>
      <c r="G4995" s="1"/>
      <c r="H4995" s="1"/>
      <c r="I4995" s="1"/>
    </row>
    <row r="4996" spans="1:9">
      <c r="A4996" s="18">
        <v>7</v>
      </c>
      <c r="B4996" s="18">
        <v>28</v>
      </c>
      <c r="C4996" s="18">
        <v>1</v>
      </c>
      <c r="D4996" s="18">
        <v>0.47572741099999999</v>
      </c>
      <c r="E4996" s="101">
        <f t="shared" ref="E4996:E5059" si="78">D4996/H$15</f>
        <v>0.4372299647715796</v>
      </c>
      <c r="F4996" s="94"/>
      <c r="G4996" s="1"/>
      <c r="H4996" s="1"/>
      <c r="I4996" s="1"/>
    </row>
    <row r="4997" spans="1:9">
      <c r="A4997" s="18">
        <v>7</v>
      </c>
      <c r="B4997" s="18">
        <v>28</v>
      </c>
      <c r="C4997" s="18">
        <v>2</v>
      </c>
      <c r="D4997" s="18">
        <v>0.44381699899999999</v>
      </c>
      <c r="E4997" s="101">
        <f t="shared" si="78"/>
        <v>0.40790184956947578</v>
      </c>
      <c r="F4997" s="94"/>
      <c r="G4997" s="1"/>
      <c r="H4997" s="1"/>
      <c r="I4997" s="1"/>
    </row>
    <row r="4998" spans="1:9">
      <c r="A4998" s="18">
        <v>7</v>
      </c>
      <c r="B4998" s="18">
        <v>28</v>
      </c>
      <c r="C4998" s="18">
        <v>3</v>
      </c>
      <c r="D4998" s="18">
        <v>0.44244076199999999</v>
      </c>
      <c r="E4998" s="101">
        <f t="shared" si="78"/>
        <v>0.40663698225026351</v>
      </c>
      <c r="F4998" s="94"/>
      <c r="G4998" s="1"/>
      <c r="H4998" s="1"/>
      <c r="I4998" s="1"/>
    </row>
    <row r="4999" spans="1:9">
      <c r="A4999" s="18">
        <v>7</v>
      </c>
      <c r="B4999" s="18">
        <v>28</v>
      </c>
      <c r="C4999" s="18">
        <v>4</v>
      </c>
      <c r="D4999" s="18">
        <v>0.49014171699999998</v>
      </c>
      <c r="E4999" s="101">
        <f t="shared" si="78"/>
        <v>0.45047781713169249</v>
      </c>
      <c r="F4999" s="94"/>
      <c r="G4999" s="1"/>
      <c r="H4999" s="1"/>
      <c r="I4999" s="1"/>
    </row>
    <row r="5000" spans="1:9">
      <c r="A5000" s="18">
        <v>7</v>
      </c>
      <c r="B5000" s="18">
        <v>28</v>
      </c>
      <c r="C5000" s="18">
        <v>5</v>
      </c>
      <c r="D5000" s="18">
        <v>0.62080157700000005</v>
      </c>
      <c r="E5000" s="101">
        <f t="shared" si="78"/>
        <v>0.57056424617468826</v>
      </c>
      <c r="F5000" s="94"/>
      <c r="G5000" s="1"/>
      <c r="H5000" s="1"/>
      <c r="I5000" s="1"/>
    </row>
    <row r="5001" spans="1:9">
      <c r="A5001" s="18">
        <v>7</v>
      </c>
      <c r="B5001" s="18">
        <v>28</v>
      </c>
      <c r="C5001" s="18">
        <v>6</v>
      </c>
      <c r="D5001" s="18">
        <v>0.80516912200000001</v>
      </c>
      <c r="E5001" s="101">
        <f t="shared" si="78"/>
        <v>0.74001215550563193</v>
      </c>
      <c r="F5001" s="94"/>
      <c r="G5001" s="1"/>
      <c r="H5001" s="1"/>
      <c r="I5001" s="1"/>
    </row>
    <row r="5002" spans="1:9">
      <c r="A5002" s="18">
        <v>7</v>
      </c>
      <c r="B5002" s="18">
        <v>28</v>
      </c>
      <c r="C5002" s="18">
        <v>7</v>
      </c>
      <c r="D5002" s="18">
        <v>0.74768770200000001</v>
      </c>
      <c r="E5002" s="101">
        <f t="shared" si="78"/>
        <v>0.68718232342008834</v>
      </c>
      <c r="F5002" s="94"/>
      <c r="G5002" s="1"/>
      <c r="H5002" s="1"/>
      <c r="I5002" s="1"/>
    </row>
    <row r="5003" spans="1:9">
      <c r="A5003" s="18">
        <v>7</v>
      </c>
      <c r="B5003" s="18">
        <v>28</v>
      </c>
      <c r="C5003" s="18">
        <v>8</v>
      </c>
      <c r="D5003" s="18">
        <v>0.69580089199999995</v>
      </c>
      <c r="E5003" s="101">
        <f t="shared" si="78"/>
        <v>0.63949436686378713</v>
      </c>
      <c r="F5003" s="94"/>
      <c r="G5003" s="1"/>
      <c r="H5003" s="1"/>
      <c r="I5003" s="1"/>
    </row>
    <row r="5004" spans="1:9">
      <c r="A5004" s="18">
        <v>7</v>
      </c>
      <c r="B5004" s="18">
        <v>28</v>
      </c>
      <c r="C5004" s="18">
        <v>9</v>
      </c>
      <c r="D5004" s="18">
        <v>0.76343938</v>
      </c>
      <c r="E5004" s="101">
        <f t="shared" si="78"/>
        <v>0.70165932318463053</v>
      </c>
      <c r="F5004" s="94"/>
      <c r="G5004" s="1"/>
      <c r="H5004" s="1"/>
      <c r="I5004" s="1"/>
    </row>
    <row r="5005" spans="1:9">
      <c r="A5005" s="18">
        <v>7</v>
      </c>
      <c r="B5005" s="18">
        <v>28</v>
      </c>
      <c r="C5005" s="18">
        <v>10</v>
      </c>
      <c r="D5005" s="18">
        <v>0.85524005700000005</v>
      </c>
      <c r="E5005" s="101">
        <f t="shared" si="78"/>
        <v>0.78603118371363667</v>
      </c>
      <c r="F5005" s="94"/>
      <c r="G5005" s="1"/>
      <c r="H5005" s="1"/>
      <c r="I5005" s="1"/>
    </row>
    <row r="5006" spans="1:9">
      <c r="A5006" s="18">
        <v>7</v>
      </c>
      <c r="B5006" s="18">
        <v>28</v>
      </c>
      <c r="C5006" s="18">
        <v>11</v>
      </c>
      <c r="D5006" s="18">
        <v>0.94528121300000001</v>
      </c>
      <c r="E5006" s="101">
        <f t="shared" si="78"/>
        <v>0.86878590954101242</v>
      </c>
      <c r="F5006" s="94"/>
      <c r="G5006" s="1"/>
      <c r="H5006" s="1"/>
      <c r="I5006" s="1"/>
    </row>
    <row r="5007" spans="1:9">
      <c r="A5007" s="18">
        <v>7</v>
      </c>
      <c r="B5007" s="18">
        <v>28</v>
      </c>
      <c r="C5007" s="18">
        <v>12</v>
      </c>
      <c r="D5007" s="18">
        <v>1.0295792079999999</v>
      </c>
      <c r="E5007" s="101">
        <f t="shared" si="78"/>
        <v>0.94626223008072741</v>
      </c>
      <c r="F5007" s="94"/>
      <c r="G5007" s="1"/>
      <c r="H5007" s="1"/>
      <c r="I5007" s="1"/>
    </row>
    <row r="5008" spans="1:9">
      <c r="A5008" s="18">
        <v>7</v>
      </c>
      <c r="B5008" s="18">
        <v>28</v>
      </c>
      <c r="C5008" s="18">
        <v>13</v>
      </c>
      <c r="D5008" s="18">
        <v>1.148307873</v>
      </c>
      <c r="E5008" s="101">
        <f t="shared" si="78"/>
        <v>1.0553829761529496</v>
      </c>
      <c r="F5008" s="94"/>
      <c r="G5008" s="1"/>
      <c r="H5008" s="1"/>
      <c r="I5008" s="1"/>
    </row>
    <row r="5009" spans="1:9">
      <c r="A5009" s="18">
        <v>7</v>
      </c>
      <c r="B5009" s="18">
        <v>28</v>
      </c>
      <c r="C5009" s="18">
        <v>14</v>
      </c>
      <c r="D5009" s="18">
        <v>1.282732743</v>
      </c>
      <c r="E5009" s="101">
        <f t="shared" si="78"/>
        <v>1.1789297380495942</v>
      </c>
      <c r="F5009" s="94"/>
      <c r="G5009" s="1"/>
      <c r="H5009" s="1"/>
      <c r="I5009" s="1"/>
    </row>
    <row r="5010" spans="1:9">
      <c r="A5010" s="18">
        <v>7</v>
      </c>
      <c r="B5010" s="18">
        <v>28</v>
      </c>
      <c r="C5010" s="18">
        <v>15</v>
      </c>
      <c r="D5010" s="18">
        <v>1.5269236239999999</v>
      </c>
      <c r="E5010" s="101">
        <f t="shared" si="78"/>
        <v>1.4033598798249878</v>
      </c>
      <c r="F5010" s="94"/>
      <c r="G5010" s="1"/>
      <c r="H5010" s="1"/>
      <c r="I5010" s="1"/>
    </row>
    <row r="5011" spans="1:9">
      <c r="A5011" s="18">
        <v>7</v>
      </c>
      <c r="B5011" s="18">
        <v>28</v>
      </c>
      <c r="C5011" s="18">
        <v>16</v>
      </c>
      <c r="D5011" s="18">
        <v>1.8740527300000001</v>
      </c>
      <c r="E5011" s="101">
        <f t="shared" si="78"/>
        <v>1.7223981426581758</v>
      </c>
      <c r="F5011" s="94"/>
      <c r="G5011" s="1"/>
      <c r="H5011" s="1"/>
      <c r="I5011" s="1"/>
    </row>
    <row r="5012" spans="1:9">
      <c r="A5012" s="18">
        <v>7</v>
      </c>
      <c r="B5012" s="18">
        <v>28</v>
      </c>
      <c r="C5012" s="18">
        <v>17</v>
      </c>
      <c r="D5012" s="18">
        <v>1.92732945</v>
      </c>
      <c r="E5012" s="101">
        <f t="shared" si="78"/>
        <v>1.7713635330689992</v>
      </c>
      <c r="F5012" s="94"/>
      <c r="G5012" s="1"/>
      <c r="H5012" s="1"/>
      <c r="I5012" s="1"/>
    </row>
    <row r="5013" spans="1:9">
      <c r="A5013" s="18">
        <v>7</v>
      </c>
      <c r="B5013" s="18">
        <v>28</v>
      </c>
      <c r="C5013" s="18">
        <v>18</v>
      </c>
      <c r="D5013" s="18">
        <v>1.895617624</v>
      </c>
      <c r="E5013" s="101">
        <f t="shared" si="78"/>
        <v>1.7422179336265016</v>
      </c>
      <c r="F5013" s="94"/>
      <c r="G5013" s="1"/>
      <c r="H5013" s="1"/>
      <c r="I5013" s="1"/>
    </row>
    <row r="5014" spans="1:9">
      <c r="A5014" s="18">
        <v>7</v>
      </c>
      <c r="B5014" s="18">
        <v>28</v>
      </c>
      <c r="C5014" s="18">
        <v>19</v>
      </c>
      <c r="D5014" s="18">
        <v>1.9530025339999999</v>
      </c>
      <c r="E5014" s="101">
        <f t="shared" si="78"/>
        <v>1.7949590656226149</v>
      </c>
      <c r="F5014" s="94"/>
      <c r="G5014" s="1"/>
      <c r="H5014" s="1"/>
      <c r="I5014" s="1"/>
    </row>
    <row r="5015" spans="1:9">
      <c r="A5015" s="18">
        <v>7</v>
      </c>
      <c r="B5015" s="18">
        <v>28</v>
      </c>
      <c r="C5015" s="18">
        <v>20</v>
      </c>
      <c r="D5015" s="18">
        <v>2.024265771</v>
      </c>
      <c r="E5015" s="101">
        <f t="shared" si="78"/>
        <v>1.860455444184284</v>
      </c>
      <c r="F5015" s="94"/>
      <c r="G5015" s="1"/>
      <c r="H5015" s="1"/>
      <c r="I5015" s="1"/>
    </row>
    <row r="5016" spans="1:9">
      <c r="A5016" s="18">
        <v>7</v>
      </c>
      <c r="B5016" s="18">
        <v>28</v>
      </c>
      <c r="C5016" s="18">
        <v>21</v>
      </c>
      <c r="D5016" s="18">
        <v>1.6393745630000001</v>
      </c>
      <c r="E5016" s="101">
        <f t="shared" si="78"/>
        <v>1.5067109143894037</v>
      </c>
      <c r="F5016" s="94"/>
      <c r="G5016" s="1"/>
      <c r="H5016" s="1"/>
      <c r="I5016" s="1"/>
    </row>
    <row r="5017" spans="1:9">
      <c r="A5017" s="18">
        <v>7</v>
      </c>
      <c r="B5017" s="18">
        <v>28</v>
      </c>
      <c r="C5017" s="18">
        <v>22</v>
      </c>
      <c r="D5017" s="18">
        <v>1.158013771</v>
      </c>
      <c r="E5017" s="101">
        <f t="shared" si="78"/>
        <v>1.0643034405670058</v>
      </c>
      <c r="F5017" s="94"/>
      <c r="G5017" s="1"/>
      <c r="H5017" s="1"/>
      <c r="I5017" s="1"/>
    </row>
    <row r="5018" spans="1:9">
      <c r="A5018" s="18">
        <v>7</v>
      </c>
      <c r="B5018" s="18">
        <v>28</v>
      </c>
      <c r="C5018" s="18">
        <v>23</v>
      </c>
      <c r="D5018" s="18">
        <v>0.71143610099999999</v>
      </c>
      <c r="E5018" s="101">
        <f t="shared" si="78"/>
        <v>0.65386432268764083</v>
      </c>
      <c r="F5018" s="94"/>
      <c r="G5018" s="1"/>
      <c r="H5018" s="1"/>
      <c r="I5018" s="1"/>
    </row>
    <row r="5019" spans="1:9">
      <c r="A5019" s="18">
        <v>7</v>
      </c>
      <c r="B5019" s="18">
        <v>29</v>
      </c>
      <c r="C5019" s="18">
        <v>0</v>
      </c>
      <c r="D5019" s="18">
        <v>0.51554736899999998</v>
      </c>
      <c r="E5019" s="101">
        <f t="shared" si="78"/>
        <v>0.47382755917327313</v>
      </c>
      <c r="F5019" s="94"/>
      <c r="G5019" s="1"/>
      <c r="H5019" s="1"/>
      <c r="I5019" s="1"/>
    </row>
    <row r="5020" spans="1:9">
      <c r="A5020" s="18">
        <v>7</v>
      </c>
      <c r="B5020" s="18">
        <v>29</v>
      </c>
      <c r="C5020" s="18">
        <v>1</v>
      </c>
      <c r="D5020" s="18">
        <v>0.45798054199999999</v>
      </c>
      <c r="E5020" s="101">
        <f t="shared" si="78"/>
        <v>0.42091923150656735</v>
      </c>
      <c r="F5020" s="94"/>
      <c r="G5020" s="1"/>
      <c r="H5020" s="1"/>
      <c r="I5020" s="1"/>
    </row>
    <row r="5021" spans="1:9">
      <c r="A5021" s="18">
        <v>7</v>
      </c>
      <c r="B5021" s="18">
        <v>29</v>
      </c>
      <c r="C5021" s="18">
        <v>2</v>
      </c>
      <c r="D5021" s="18">
        <v>0.445182403</v>
      </c>
      <c r="E5021" s="101">
        <f t="shared" si="78"/>
        <v>0.40915676053112093</v>
      </c>
      <c r="F5021" s="94"/>
      <c r="G5021" s="1"/>
      <c r="H5021" s="1"/>
      <c r="I5021" s="1"/>
    </row>
    <row r="5022" spans="1:9">
      <c r="A5022" s="18">
        <v>7</v>
      </c>
      <c r="B5022" s="18">
        <v>29</v>
      </c>
      <c r="C5022" s="18">
        <v>3</v>
      </c>
      <c r="D5022" s="18">
        <v>0.445111918</v>
      </c>
      <c r="E5022" s="101">
        <f t="shared" si="78"/>
        <v>0.40909197941202974</v>
      </c>
      <c r="F5022" s="94"/>
      <c r="G5022" s="1"/>
      <c r="H5022" s="1"/>
      <c r="I5022" s="1"/>
    </row>
    <row r="5023" spans="1:9">
      <c r="A5023" s="18">
        <v>7</v>
      </c>
      <c r="B5023" s="18">
        <v>29</v>
      </c>
      <c r="C5023" s="18">
        <v>4</v>
      </c>
      <c r="D5023" s="18">
        <v>0.49423841000000002</v>
      </c>
      <c r="E5023" s="101">
        <f t="shared" si="78"/>
        <v>0.45424299209250635</v>
      </c>
      <c r="F5023" s="94"/>
      <c r="G5023" s="1"/>
      <c r="H5023" s="1"/>
      <c r="I5023" s="1"/>
    </row>
    <row r="5024" spans="1:9">
      <c r="A5024" s="18">
        <v>7</v>
      </c>
      <c r="B5024" s="18">
        <v>29</v>
      </c>
      <c r="C5024" s="18">
        <v>5</v>
      </c>
      <c r="D5024" s="18">
        <v>0.631427089</v>
      </c>
      <c r="E5024" s="101">
        <f t="shared" si="78"/>
        <v>0.58032990636163084</v>
      </c>
      <c r="F5024" s="94"/>
      <c r="G5024" s="1"/>
      <c r="H5024" s="1"/>
      <c r="I5024" s="1"/>
    </row>
    <row r="5025" spans="1:9">
      <c r="A5025" s="18">
        <v>7</v>
      </c>
      <c r="B5025" s="18">
        <v>29</v>
      </c>
      <c r="C5025" s="18">
        <v>6</v>
      </c>
      <c r="D5025" s="18">
        <v>0.82633048399999998</v>
      </c>
      <c r="E5025" s="101">
        <f t="shared" si="78"/>
        <v>0.75946106962712367</v>
      </c>
      <c r="F5025" s="94"/>
      <c r="G5025" s="1"/>
      <c r="H5025" s="1"/>
      <c r="I5025" s="1"/>
    </row>
    <row r="5026" spans="1:9">
      <c r="A5026" s="18">
        <v>7</v>
      </c>
      <c r="B5026" s="18">
        <v>29</v>
      </c>
      <c r="C5026" s="18">
        <v>7</v>
      </c>
      <c r="D5026" s="18">
        <v>0.78012500299999998</v>
      </c>
      <c r="E5026" s="101">
        <f t="shared" si="78"/>
        <v>0.7169946900098183</v>
      </c>
      <c r="F5026" s="94"/>
      <c r="G5026" s="1"/>
      <c r="H5026" s="1"/>
      <c r="I5026" s="1"/>
    </row>
    <row r="5027" spans="1:9">
      <c r="A5027" s="18">
        <v>7</v>
      </c>
      <c r="B5027" s="18">
        <v>29</v>
      </c>
      <c r="C5027" s="18">
        <v>8</v>
      </c>
      <c r="D5027" s="18">
        <v>0.74083195000000002</v>
      </c>
      <c r="E5027" s="101">
        <f t="shared" si="78"/>
        <v>0.68088136170097757</v>
      </c>
      <c r="F5027" s="94"/>
      <c r="G5027" s="1"/>
      <c r="H5027" s="1"/>
      <c r="I5027" s="1"/>
    </row>
    <row r="5028" spans="1:9">
      <c r="A5028" s="18">
        <v>7</v>
      </c>
      <c r="B5028" s="18">
        <v>29</v>
      </c>
      <c r="C5028" s="18">
        <v>9</v>
      </c>
      <c r="D5028" s="18">
        <v>0.75667853500000004</v>
      </c>
      <c r="E5028" s="101">
        <f t="shared" si="78"/>
        <v>0.69544558827504788</v>
      </c>
      <c r="F5028" s="94"/>
      <c r="G5028" s="1"/>
      <c r="H5028" s="1"/>
      <c r="I5028" s="1"/>
    </row>
    <row r="5029" spans="1:9">
      <c r="A5029" s="18">
        <v>7</v>
      </c>
      <c r="B5029" s="18">
        <v>29</v>
      </c>
      <c r="C5029" s="18">
        <v>10</v>
      </c>
      <c r="D5029" s="18">
        <v>0.772635556</v>
      </c>
      <c r="E5029" s="101">
        <f t="shared" si="78"/>
        <v>0.71011131400025596</v>
      </c>
      <c r="F5029" s="94"/>
      <c r="G5029" s="1"/>
      <c r="H5029" s="1"/>
      <c r="I5029" s="1"/>
    </row>
    <row r="5030" spans="1:9">
      <c r="A5030" s="18">
        <v>7</v>
      </c>
      <c r="B5030" s="18">
        <v>29</v>
      </c>
      <c r="C5030" s="18">
        <v>11</v>
      </c>
      <c r="D5030" s="18">
        <v>0.87683725499999998</v>
      </c>
      <c r="E5030" s="101">
        <f t="shared" si="78"/>
        <v>0.80588066453471296</v>
      </c>
      <c r="F5030" s="94"/>
      <c r="G5030" s="1"/>
      <c r="H5030" s="1"/>
      <c r="I5030" s="1"/>
    </row>
    <row r="5031" spans="1:9">
      <c r="A5031" s="18">
        <v>7</v>
      </c>
      <c r="B5031" s="18">
        <v>29</v>
      </c>
      <c r="C5031" s="18">
        <v>12</v>
      </c>
      <c r="D5031" s="18">
        <v>1.070455223</v>
      </c>
      <c r="E5031" s="101">
        <f t="shared" si="78"/>
        <v>0.98383042183340441</v>
      </c>
      <c r="F5031" s="94"/>
      <c r="G5031" s="1"/>
      <c r="H5031" s="1"/>
      <c r="I5031" s="1"/>
    </row>
    <row r="5032" spans="1:9">
      <c r="A5032" s="18">
        <v>7</v>
      </c>
      <c r="B5032" s="18">
        <v>29</v>
      </c>
      <c r="C5032" s="18">
        <v>13</v>
      </c>
      <c r="D5032" s="18">
        <v>1.2469611949999999</v>
      </c>
      <c r="E5032" s="101">
        <f t="shared" si="78"/>
        <v>1.1460529428298525</v>
      </c>
      <c r="F5032" s="94"/>
      <c r="G5032" s="1"/>
      <c r="H5032" s="1"/>
      <c r="I5032" s="1"/>
    </row>
    <row r="5033" spans="1:9">
      <c r="A5033" s="18">
        <v>7</v>
      </c>
      <c r="B5033" s="18">
        <v>29</v>
      </c>
      <c r="C5033" s="18">
        <v>14</v>
      </c>
      <c r="D5033" s="18">
        <v>1.4602047579999999</v>
      </c>
      <c r="E5033" s="101">
        <f t="shared" si="78"/>
        <v>1.3420401266296444</v>
      </c>
      <c r="F5033" s="94"/>
      <c r="G5033" s="1"/>
      <c r="H5033" s="1"/>
      <c r="I5033" s="1"/>
    </row>
    <row r="5034" spans="1:9">
      <c r="A5034" s="18">
        <v>7</v>
      </c>
      <c r="B5034" s="18">
        <v>29</v>
      </c>
      <c r="C5034" s="18">
        <v>15</v>
      </c>
      <c r="D5034" s="18">
        <v>1.806648681</v>
      </c>
      <c r="E5034" s="101">
        <f t="shared" si="78"/>
        <v>1.6604486537527912</v>
      </c>
      <c r="F5034" s="94"/>
      <c r="G5034" s="1"/>
      <c r="H5034" s="1"/>
      <c r="I5034" s="1"/>
    </row>
    <row r="5035" spans="1:9">
      <c r="A5035" s="18">
        <v>7</v>
      </c>
      <c r="B5035" s="18">
        <v>29</v>
      </c>
      <c r="C5035" s="18">
        <v>16</v>
      </c>
      <c r="D5035" s="18">
        <v>2.2816696799999998</v>
      </c>
      <c r="E5035" s="101">
        <f t="shared" si="78"/>
        <v>2.0970293717357</v>
      </c>
      <c r="F5035" s="94"/>
      <c r="G5035" s="1"/>
      <c r="H5035" s="1"/>
      <c r="I5035" s="1"/>
    </row>
    <row r="5036" spans="1:9">
      <c r="A5036" s="18">
        <v>7</v>
      </c>
      <c r="B5036" s="18">
        <v>29</v>
      </c>
      <c r="C5036" s="18">
        <v>17</v>
      </c>
      <c r="D5036" s="18">
        <v>2.2288265059999999</v>
      </c>
      <c r="E5036" s="101">
        <f t="shared" si="78"/>
        <v>2.0484624433388867</v>
      </c>
      <c r="F5036" s="94"/>
      <c r="G5036" s="1"/>
      <c r="H5036" s="1"/>
      <c r="I5036" s="1"/>
    </row>
    <row r="5037" spans="1:9">
      <c r="A5037" s="18">
        <v>7</v>
      </c>
      <c r="B5037" s="18">
        <v>29</v>
      </c>
      <c r="C5037" s="18">
        <v>18</v>
      </c>
      <c r="D5037" s="18">
        <v>2.226985016</v>
      </c>
      <c r="E5037" s="101">
        <f t="shared" si="78"/>
        <v>2.0467699728416862</v>
      </c>
      <c r="F5037" s="94"/>
      <c r="G5037" s="1"/>
      <c r="H5037" s="1"/>
      <c r="I5037" s="1"/>
    </row>
    <row r="5038" spans="1:9">
      <c r="A5038" s="18">
        <v>7</v>
      </c>
      <c r="B5038" s="18">
        <v>29</v>
      </c>
      <c r="C5038" s="18">
        <v>19</v>
      </c>
      <c r="D5038" s="18">
        <v>2.2980022679999998</v>
      </c>
      <c r="E5038" s="101">
        <f t="shared" si="78"/>
        <v>2.1120402723286631</v>
      </c>
      <c r="F5038" s="94"/>
      <c r="G5038" s="1"/>
      <c r="H5038" s="1"/>
      <c r="I5038" s="1"/>
    </row>
    <row r="5039" spans="1:9">
      <c r="A5039" s="18">
        <v>7</v>
      </c>
      <c r="B5039" s="18">
        <v>29</v>
      </c>
      <c r="C5039" s="18">
        <v>20</v>
      </c>
      <c r="D5039" s="18">
        <v>2.3391646060000002</v>
      </c>
      <c r="E5039" s="101">
        <f t="shared" si="78"/>
        <v>2.1498716168707501</v>
      </c>
      <c r="F5039" s="94"/>
      <c r="G5039" s="1"/>
      <c r="H5039" s="1"/>
      <c r="I5039" s="1"/>
    </row>
    <row r="5040" spans="1:9">
      <c r="A5040" s="18">
        <v>7</v>
      </c>
      <c r="B5040" s="18">
        <v>29</v>
      </c>
      <c r="C5040" s="18">
        <v>21</v>
      </c>
      <c r="D5040" s="18">
        <v>1.9150978359999999</v>
      </c>
      <c r="E5040" s="101">
        <f t="shared" si="78"/>
        <v>1.7601217420040745</v>
      </c>
      <c r="F5040" s="94"/>
      <c r="G5040" s="1"/>
      <c r="H5040" s="1"/>
      <c r="I5040" s="1"/>
    </row>
    <row r="5041" spans="1:9">
      <c r="A5041" s="18">
        <v>7</v>
      </c>
      <c r="B5041" s="18">
        <v>29</v>
      </c>
      <c r="C5041" s="18">
        <v>22</v>
      </c>
      <c r="D5041" s="18">
        <v>1.40073253</v>
      </c>
      <c r="E5041" s="101">
        <f t="shared" si="78"/>
        <v>1.2873805893566759</v>
      </c>
      <c r="F5041" s="94"/>
      <c r="G5041" s="1"/>
      <c r="H5041" s="1"/>
      <c r="I5041" s="1"/>
    </row>
    <row r="5042" spans="1:9">
      <c r="A5042" s="18">
        <v>7</v>
      </c>
      <c r="B5042" s="18">
        <v>29</v>
      </c>
      <c r="C5042" s="18">
        <v>23</v>
      </c>
      <c r="D5042" s="18">
        <v>0.91235317800000004</v>
      </c>
      <c r="E5042" s="101">
        <f t="shared" si="78"/>
        <v>0.83852252078066336</v>
      </c>
      <c r="F5042" s="94"/>
      <c r="G5042" s="1"/>
      <c r="H5042" s="1"/>
      <c r="I5042" s="1"/>
    </row>
    <row r="5043" spans="1:9">
      <c r="A5043" s="18">
        <v>7</v>
      </c>
      <c r="B5043" s="18">
        <v>30</v>
      </c>
      <c r="C5043" s="18">
        <v>0</v>
      </c>
      <c r="D5043" s="18">
        <v>0.64406266300000004</v>
      </c>
      <c r="E5043" s="101">
        <f t="shared" si="78"/>
        <v>0.59194296763820442</v>
      </c>
      <c r="F5043" s="94"/>
      <c r="G5043" s="1"/>
      <c r="H5043" s="1"/>
      <c r="I5043" s="1"/>
    </row>
    <row r="5044" spans="1:9">
      <c r="A5044" s="18">
        <v>7</v>
      </c>
      <c r="B5044" s="18">
        <v>30</v>
      </c>
      <c r="C5044" s="18">
        <v>1</v>
      </c>
      <c r="D5044" s="18">
        <v>0.49055549999999998</v>
      </c>
      <c r="E5044" s="101">
        <f t="shared" si="78"/>
        <v>0.45085811543347165</v>
      </c>
      <c r="F5044" s="94"/>
      <c r="G5044" s="1"/>
      <c r="H5044" s="1"/>
      <c r="I5044" s="1"/>
    </row>
    <row r="5045" spans="1:9">
      <c r="A5045" s="18">
        <v>7</v>
      </c>
      <c r="B5045" s="18">
        <v>30</v>
      </c>
      <c r="C5045" s="18">
        <v>2</v>
      </c>
      <c r="D5045" s="18">
        <v>0.445182403</v>
      </c>
      <c r="E5045" s="101">
        <f t="shared" si="78"/>
        <v>0.40915676053112093</v>
      </c>
      <c r="F5045" s="94"/>
      <c r="G5045" s="1"/>
      <c r="H5045" s="1"/>
      <c r="I5045" s="1"/>
    </row>
    <row r="5046" spans="1:9">
      <c r="A5046" s="18">
        <v>7</v>
      </c>
      <c r="B5046" s="18">
        <v>30</v>
      </c>
      <c r="C5046" s="18">
        <v>3</v>
      </c>
      <c r="D5046" s="18">
        <v>0.445111918</v>
      </c>
      <c r="E5046" s="101">
        <f t="shared" si="78"/>
        <v>0.40909197941202974</v>
      </c>
      <c r="F5046" s="94"/>
      <c r="G5046" s="1"/>
      <c r="H5046" s="1"/>
      <c r="I5046" s="1"/>
    </row>
    <row r="5047" spans="1:9">
      <c r="A5047" s="18">
        <v>7</v>
      </c>
      <c r="B5047" s="18">
        <v>30</v>
      </c>
      <c r="C5047" s="18">
        <v>4</v>
      </c>
      <c r="D5047" s="18">
        <v>0.49423841000000002</v>
      </c>
      <c r="E5047" s="101">
        <f t="shared" si="78"/>
        <v>0.45424299209250635</v>
      </c>
      <c r="F5047" s="94"/>
      <c r="G5047" s="1"/>
      <c r="H5047" s="1"/>
      <c r="I5047" s="1"/>
    </row>
    <row r="5048" spans="1:9">
      <c r="A5048" s="18">
        <v>7</v>
      </c>
      <c r="B5048" s="18">
        <v>30</v>
      </c>
      <c r="C5048" s="18">
        <v>5</v>
      </c>
      <c r="D5048" s="18">
        <v>0.631427089</v>
      </c>
      <c r="E5048" s="101">
        <f t="shared" si="78"/>
        <v>0.58032990636163084</v>
      </c>
      <c r="F5048" s="94"/>
      <c r="G5048" s="1"/>
      <c r="H5048" s="1"/>
      <c r="I5048" s="1"/>
    </row>
    <row r="5049" spans="1:9">
      <c r="A5049" s="18">
        <v>7</v>
      </c>
      <c r="B5049" s="18">
        <v>30</v>
      </c>
      <c r="C5049" s="18">
        <v>6</v>
      </c>
      <c r="D5049" s="18">
        <v>0.82633048399999998</v>
      </c>
      <c r="E5049" s="101">
        <f t="shared" si="78"/>
        <v>0.75946106962712367</v>
      </c>
      <c r="F5049" s="94"/>
      <c r="G5049" s="1"/>
      <c r="H5049" s="1"/>
      <c r="I5049" s="1"/>
    </row>
    <row r="5050" spans="1:9">
      <c r="A5050" s="18">
        <v>7</v>
      </c>
      <c r="B5050" s="18">
        <v>30</v>
      </c>
      <c r="C5050" s="18">
        <v>7</v>
      </c>
      <c r="D5050" s="18">
        <v>0.78012500299999998</v>
      </c>
      <c r="E5050" s="101">
        <f t="shared" si="78"/>
        <v>0.7169946900098183</v>
      </c>
      <c r="F5050" s="94"/>
      <c r="G5050" s="1"/>
      <c r="H5050" s="1"/>
      <c r="I5050" s="1"/>
    </row>
    <row r="5051" spans="1:9">
      <c r="A5051" s="18">
        <v>7</v>
      </c>
      <c r="B5051" s="18">
        <v>30</v>
      </c>
      <c r="C5051" s="18">
        <v>8</v>
      </c>
      <c r="D5051" s="18">
        <v>0.74083195000000002</v>
      </c>
      <c r="E5051" s="101">
        <f t="shared" si="78"/>
        <v>0.68088136170097757</v>
      </c>
      <c r="F5051" s="94"/>
      <c r="G5051" s="1"/>
      <c r="H5051" s="1"/>
      <c r="I5051" s="1"/>
    </row>
    <row r="5052" spans="1:9">
      <c r="A5052" s="18">
        <v>7</v>
      </c>
      <c r="B5052" s="18">
        <v>30</v>
      </c>
      <c r="C5052" s="18">
        <v>9</v>
      </c>
      <c r="D5052" s="18">
        <v>0.79760729900000005</v>
      </c>
      <c r="E5052" s="101">
        <f t="shared" si="78"/>
        <v>0.73306226040299527</v>
      </c>
      <c r="F5052" s="94"/>
      <c r="G5052" s="1"/>
      <c r="H5052" s="1"/>
      <c r="I5052" s="1"/>
    </row>
    <row r="5053" spans="1:9">
      <c r="A5053" s="18">
        <v>7</v>
      </c>
      <c r="B5053" s="18">
        <v>30</v>
      </c>
      <c r="C5053" s="18">
        <v>10</v>
      </c>
      <c r="D5053" s="18">
        <v>0.88935514199999999</v>
      </c>
      <c r="E5053" s="101">
        <f t="shared" si="78"/>
        <v>0.81738556243521387</v>
      </c>
      <c r="F5053" s="94"/>
      <c r="G5053" s="1"/>
      <c r="H5053" s="1"/>
      <c r="I5053" s="1"/>
    </row>
    <row r="5054" spans="1:9">
      <c r="A5054" s="18">
        <v>7</v>
      </c>
      <c r="B5054" s="18">
        <v>30</v>
      </c>
      <c r="C5054" s="18">
        <v>11</v>
      </c>
      <c r="D5054" s="18">
        <v>1.0661025820000001</v>
      </c>
      <c r="E5054" s="101">
        <f t="shared" si="78"/>
        <v>0.97983001103703493</v>
      </c>
      <c r="F5054" s="94"/>
      <c r="G5054" s="1"/>
      <c r="H5054" s="1"/>
      <c r="I5054" s="1"/>
    </row>
    <row r="5055" spans="1:9">
      <c r="A5055" s="18">
        <v>7</v>
      </c>
      <c r="B5055" s="18">
        <v>30</v>
      </c>
      <c r="C5055" s="18">
        <v>12</v>
      </c>
      <c r="D5055" s="18">
        <v>1.210652404</v>
      </c>
      <c r="E5055" s="101">
        <f t="shared" si="78"/>
        <v>1.1126823801026426</v>
      </c>
      <c r="F5055" s="94"/>
      <c r="G5055" s="1"/>
      <c r="H5055" s="1"/>
      <c r="I5055" s="1"/>
    </row>
    <row r="5056" spans="1:9">
      <c r="A5056" s="18">
        <v>7</v>
      </c>
      <c r="B5056" s="18">
        <v>30</v>
      </c>
      <c r="C5056" s="18">
        <v>13</v>
      </c>
      <c r="D5056" s="18">
        <v>1.3768058030000001</v>
      </c>
      <c r="E5056" s="101">
        <f t="shared" si="78"/>
        <v>1.2653900927794055</v>
      </c>
      <c r="F5056" s="94"/>
      <c r="G5056" s="1"/>
      <c r="H5056" s="1"/>
      <c r="I5056" s="1"/>
    </row>
    <row r="5057" spans="1:9">
      <c r="A5057" s="18">
        <v>7</v>
      </c>
      <c r="B5057" s="18">
        <v>30</v>
      </c>
      <c r="C5057" s="18">
        <v>14</v>
      </c>
      <c r="D5057" s="18">
        <v>1.6197154739999999</v>
      </c>
      <c r="E5057" s="101">
        <f t="shared" si="78"/>
        <v>1.4886427043343153</v>
      </c>
      <c r="F5057" s="94"/>
      <c r="G5057" s="1"/>
      <c r="H5057" s="1"/>
      <c r="I5057" s="1"/>
    </row>
    <row r="5058" spans="1:9">
      <c r="A5058" s="18">
        <v>7</v>
      </c>
      <c r="B5058" s="18">
        <v>30</v>
      </c>
      <c r="C5058" s="18">
        <v>15</v>
      </c>
      <c r="D5058" s="18">
        <v>1.9888095020000001</v>
      </c>
      <c r="E5058" s="101">
        <f t="shared" si="78"/>
        <v>1.8278684145380111</v>
      </c>
      <c r="F5058" s="94"/>
      <c r="G5058" s="1"/>
      <c r="H5058" s="1"/>
      <c r="I5058" s="1"/>
    </row>
    <row r="5059" spans="1:9">
      <c r="A5059" s="18">
        <v>7</v>
      </c>
      <c r="B5059" s="18">
        <v>30</v>
      </c>
      <c r="C5059" s="18">
        <v>16</v>
      </c>
      <c r="D5059" s="18">
        <v>2.4779812360000002</v>
      </c>
      <c r="E5059" s="101">
        <f t="shared" si="78"/>
        <v>2.2774547429240215</v>
      </c>
      <c r="F5059" s="94"/>
      <c r="G5059" s="1"/>
      <c r="H5059" s="1"/>
      <c r="I5059" s="1"/>
    </row>
    <row r="5060" spans="1:9">
      <c r="A5060" s="18">
        <v>7</v>
      </c>
      <c r="B5060" s="18">
        <v>30</v>
      </c>
      <c r="C5060" s="18">
        <v>17</v>
      </c>
      <c r="D5060" s="18">
        <v>2.45015326</v>
      </c>
      <c r="E5060" s="101">
        <f t="shared" ref="E5060:E5123" si="79">D5060/H$15</f>
        <v>2.251878699406646</v>
      </c>
      <c r="F5060" s="94"/>
      <c r="G5060" s="1"/>
      <c r="H5060" s="1"/>
      <c r="I5060" s="1"/>
    </row>
    <row r="5061" spans="1:9">
      <c r="A5061" s="18">
        <v>7</v>
      </c>
      <c r="B5061" s="18">
        <v>30</v>
      </c>
      <c r="C5061" s="18">
        <v>18</v>
      </c>
      <c r="D5061" s="18">
        <v>2.417193916</v>
      </c>
      <c r="E5061" s="101">
        <f t="shared" si="79"/>
        <v>2.2215865352748332</v>
      </c>
      <c r="F5061" s="94"/>
      <c r="G5061" s="1"/>
      <c r="H5061" s="1"/>
      <c r="I5061" s="1"/>
    </row>
    <row r="5062" spans="1:9">
      <c r="A5062" s="18">
        <v>7</v>
      </c>
      <c r="B5062" s="18">
        <v>30</v>
      </c>
      <c r="C5062" s="18">
        <v>19</v>
      </c>
      <c r="D5062" s="18">
        <v>2.4704779389999998</v>
      </c>
      <c r="E5062" s="101">
        <f t="shared" si="79"/>
        <v>2.2705586377025782</v>
      </c>
      <c r="F5062" s="94"/>
      <c r="G5062" s="1"/>
      <c r="H5062" s="1"/>
      <c r="I5062" s="1"/>
    </row>
    <row r="5063" spans="1:9">
      <c r="A5063" s="18">
        <v>7</v>
      </c>
      <c r="B5063" s="18">
        <v>30</v>
      </c>
      <c r="C5063" s="18">
        <v>20</v>
      </c>
      <c r="D5063" s="18">
        <v>2.4387596729999999</v>
      </c>
      <c r="E5063" s="101">
        <f t="shared" si="79"/>
        <v>2.241407119406325</v>
      </c>
      <c r="F5063" s="94"/>
      <c r="G5063" s="1"/>
      <c r="H5063" s="1"/>
      <c r="I5063" s="1"/>
    </row>
    <row r="5064" spans="1:9">
      <c r="A5064" s="18">
        <v>7</v>
      </c>
      <c r="B5064" s="18">
        <v>30</v>
      </c>
      <c r="C5064" s="18">
        <v>21</v>
      </c>
      <c r="D5064" s="18">
        <v>2.0316976859999998</v>
      </c>
      <c r="E5064" s="101">
        <f t="shared" si="79"/>
        <v>1.8672859438748626</v>
      </c>
      <c r="F5064" s="94"/>
      <c r="G5064" s="1"/>
      <c r="H5064" s="1"/>
      <c r="I5064" s="1"/>
    </row>
    <row r="5065" spans="1:9">
      <c r="A5065" s="18">
        <v>7</v>
      </c>
      <c r="B5065" s="18">
        <v>30</v>
      </c>
      <c r="C5065" s="18">
        <v>22</v>
      </c>
      <c r="D5065" s="18">
        <v>1.4927113169999999</v>
      </c>
      <c r="E5065" s="101">
        <f t="shared" si="79"/>
        <v>1.3719161466313914</v>
      </c>
      <c r="F5065" s="94"/>
      <c r="G5065" s="1"/>
      <c r="H5065" s="1"/>
      <c r="I5065" s="1"/>
    </row>
    <row r="5066" spans="1:9">
      <c r="A5066" s="18">
        <v>7</v>
      </c>
      <c r="B5066" s="18">
        <v>30</v>
      </c>
      <c r="C5066" s="18">
        <v>23</v>
      </c>
      <c r="D5066" s="18">
        <v>1.0140942209999999</v>
      </c>
      <c r="E5066" s="101">
        <f t="shared" si="79"/>
        <v>0.93203033979240768</v>
      </c>
      <c r="F5066" s="94"/>
      <c r="G5066" s="1"/>
      <c r="H5066" s="1"/>
      <c r="I5066" s="1"/>
    </row>
    <row r="5067" spans="1:9">
      <c r="A5067" s="18">
        <v>7</v>
      </c>
      <c r="B5067" s="18">
        <v>31</v>
      </c>
      <c r="C5067" s="18">
        <v>0</v>
      </c>
      <c r="D5067" s="18">
        <v>0.70746558999999998</v>
      </c>
      <c r="E5067" s="101">
        <f t="shared" si="79"/>
        <v>0.65021511865921211</v>
      </c>
      <c r="F5067" s="94"/>
      <c r="G5067" s="1"/>
      <c r="H5067" s="1"/>
      <c r="I5067" s="1"/>
    </row>
    <row r="5068" spans="1:9">
      <c r="A5068" s="18">
        <v>7</v>
      </c>
      <c r="B5068" s="18">
        <v>31</v>
      </c>
      <c r="C5068" s="18">
        <v>1</v>
      </c>
      <c r="D5068" s="18">
        <v>0.55377172200000002</v>
      </c>
      <c r="E5068" s="101">
        <f t="shared" si="79"/>
        <v>0.50895867024479058</v>
      </c>
      <c r="F5068" s="94"/>
      <c r="G5068" s="1"/>
      <c r="H5068" s="1"/>
      <c r="I5068" s="1"/>
    </row>
    <row r="5069" spans="1:9">
      <c r="A5069" s="18">
        <v>7</v>
      </c>
      <c r="B5069" s="18">
        <v>31</v>
      </c>
      <c r="C5069" s="18">
        <v>2</v>
      </c>
      <c r="D5069" s="18">
        <v>0.47396186699999998</v>
      </c>
      <c r="E5069" s="101">
        <f t="shared" si="79"/>
        <v>0.43560729447116531</v>
      </c>
      <c r="F5069" s="94"/>
      <c r="G5069" s="1"/>
      <c r="H5069" s="1"/>
      <c r="I5069" s="1"/>
    </row>
    <row r="5070" spans="1:9">
      <c r="A5070" s="18">
        <v>7</v>
      </c>
      <c r="B5070" s="18">
        <v>31</v>
      </c>
      <c r="C5070" s="18">
        <v>3</v>
      </c>
      <c r="D5070" s="18">
        <v>0.44244076199999999</v>
      </c>
      <c r="E5070" s="101">
        <f t="shared" si="79"/>
        <v>0.40663698225026351</v>
      </c>
      <c r="F5070" s="94"/>
      <c r="G5070" s="1"/>
      <c r="H5070" s="1"/>
      <c r="I5070" s="1"/>
    </row>
    <row r="5071" spans="1:9">
      <c r="A5071" s="18">
        <v>7</v>
      </c>
      <c r="B5071" s="18">
        <v>31</v>
      </c>
      <c r="C5071" s="18">
        <v>4</v>
      </c>
      <c r="D5071" s="18">
        <v>0.49014171699999998</v>
      </c>
      <c r="E5071" s="101">
        <f t="shared" si="79"/>
        <v>0.45047781713169249</v>
      </c>
      <c r="F5071" s="94"/>
      <c r="G5071" s="1"/>
      <c r="H5071" s="1"/>
      <c r="I5071" s="1"/>
    </row>
    <row r="5072" spans="1:9">
      <c r="A5072" s="18">
        <v>7</v>
      </c>
      <c r="B5072" s="18">
        <v>31</v>
      </c>
      <c r="C5072" s="18">
        <v>5</v>
      </c>
      <c r="D5072" s="18">
        <v>0.62080157700000005</v>
      </c>
      <c r="E5072" s="101">
        <f t="shared" si="79"/>
        <v>0.57056424617468826</v>
      </c>
      <c r="F5072" s="94"/>
      <c r="G5072" s="1"/>
      <c r="H5072" s="1"/>
      <c r="I5072" s="1"/>
    </row>
    <row r="5073" spans="1:9">
      <c r="A5073" s="18">
        <v>7</v>
      </c>
      <c r="B5073" s="18">
        <v>31</v>
      </c>
      <c r="C5073" s="18">
        <v>6</v>
      </c>
      <c r="D5073" s="18">
        <v>0.80516912200000001</v>
      </c>
      <c r="E5073" s="101">
        <f t="shared" si="79"/>
        <v>0.74001215550563193</v>
      </c>
      <c r="F5073" s="94"/>
      <c r="G5073" s="1"/>
      <c r="H5073" s="1"/>
      <c r="I5073" s="1"/>
    </row>
    <row r="5074" spans="1:9">
      <c r="A5074" s="18">
        <v>7</v>
      </c>
      <c r="B5074" s="18">
        <v>31</v>
      </c>
      <c r="C5074" s="18">
        <v>7</v>
      </c>
      <c r="D5074" s="18">
        <v>0.74768770200000001</v>
      </c>
      <c r="E5074" s="101">
        <f t="shared" si="79"/>
        <v>0.68718232342008834</v>
      </c>
      <c r="F5074" s="94"/>
      <c r="G5074" s="1"/>
      <c r="H5074" s="1"/>
      <c r="I5074" s="1"/>
    </row>
    <row r="5075" spans="1:9">
      <c r="A5075" s="18">
        <v>7</v>
      </c>
      <c r="B5075" s="18">
        <v>31</v>
      </c>
      <c r="C5075" s="18">
        <v>8</v>
      </c>
      <c r="D5075" s="18">
        <v>0.69580089199999995</v>
      </c>
      <c r="E5075" s="101">
        <f t="shared" si="79"/>
        <v>0.63949436686378713</v>
      </c>
      <c r="F5075" s="94"/>
      <c r="G5075" s="1"/>
      <c r="H5075" s="1"/>
      <c r="I5075" s="1"/>
    </row>
    <row r="5076" spans="1:9">
      <c r="A5076" s="18">
        <v>7</v>
      </c>
      <c r="B5076" s="18">
        <v>31</v>
      </c>
      <c r="C5076" s="18">
        <v>9</v>
      </c>
      <c r="D5076" s="18">
        <v>0.88582672299999998</v>
      </c>
      <c r="E5076" s="101">
        <f t="shared" si="79"/>
        <v>0.81414267485001779</v>
      </c>
      <c r="F5076" s="94"/>
      <c r="G5076" s="1"/>
      <c r="H5076" s="1"/>
      <c r="I5076" s="1"/>
    </row>
    <row r="5077" spans="1:9">
      <c r="A5077" s="18">
        <v>7</v>
      </c>
      <c r="B5077" s="18">
        <v>31</v>
      </c>
      <c r="C5077" s="18">
        <v>10</v>
      </c>
      <c r="D5077" s="18">
        <v>0.97024534299999998</v>
      </c>
      <c r="E5077" s="101">
        <f t="shared" si="79"/>
        <v>0.89172985901306234</v>
      </c>
      <c r="F5077" s="94"/>
      <c r="G5077" s="1"/>
      <c r="H5077" s="1"/>
      <c r="I5077" s="1"/>
    </row>
    <row r="5078" spans="1:9">
      <c r="A5078" s="18">
        <v>7</v>
      </c>
      <c r="B5078" s="18">
        <v>31</v>
      </c>
      <c r="C5078" s="18">
        <v>11</v>
      </c>
      <c r="D5078" s="18">
        <v>1.0629440880000001</v>
      </c>
      <c r="E5078" s="101">
        <f t="shared" si="79"/>
        <v>0.97692711288902123</v>
      </c>
      <c r="F5078" s="94"/>
      <c r="G5078" s="1"/>
      <c r="H5078" s="1"/>
      <c r="I5078" s="1"/>
    </row>
    <row r="5079" spans="1:9">
      <c r="A5079" s="18">
        <v>7</v>
      </c>
      <c r="B5079" s="18">
        <v>31</v>
      </c>
      <c r="C5079" s="18">
        <v>12</v>
      </c>
      <c r="D5079" s="18">
        <v>1.2194138269999999</v>
      </c>
      <c r="E5079" s="101">
        <f t="shared" si="79"/>
        <v>1.1207347995787171</v>
      </c>
      <c r="F5079" s="94"/>
      <c r="G5079" s="1"/>
      <c r="H5079" s="1"/>
      <c r="I5079" s="1"/>
    </row>
    <row r="5080" spans="1:9">
      <c r="A5080" s="18">
        <v>7</v>
      </c>
      <c r="B5080" s="18">
        <v>31</v>
      </c>
      <c r="C5080" s="18">
        <v>13</v>
      </c>
      <c r="D5080" s="18">
        <v>1.3482969250000001</v>
      </c>
      <c r="E5080" s="101">
        <f t="shared" si="79"/>
        <v>1.2391882481192136</v>
      </c>
      <c r="F5080" s="94"/>
      <c r="G5080" s="1"/>
      <c r="H5080" s="1"/>
      <c r="I5080" s="1"/>
    </row>
    <row r="5081" spans="1:9">
      <c r="A5081" s="18">
        <v>7</v>
      </c>
      <c r="B5081" s="18">
        <v>31</v>
      </c>
      <c r="C5081" s="18">
        <v>14</v>
      </c>
      <c r="D5081" s="18">
        <v>1.571328879</v>
      </c>
      <c r="E5081" s="101">
        <f t="shared" si="79"/>
        <v>1.4441717137248071</v>
      </c>
      <c r="F5081" s="94"/>
      <c r="G5081" s="1"/>
      <c r="H5081" s="1"/>
      <c r="I5081" s="1"/>
    </row>
    <row r="5082" spans="1:9">
      <c r="A5082" s="18">
        <v>7</v>
      </c>
      <c r="B5082" s="18">
        <v>31</v>
      </c>
      <c r="C5082" s="18">
        <v>15</v>
      </c>
      <c r="D5082" s="18">
        <v>1.873618075</v>
      </c>
      <c r="E5082" s="101">
        <f t="shared" si="79"/>
        <v>1.7219986613881384</v>
      </c>
      <c r="F5082" s="94"/>
      <c r="G5082" s="1"/>
      <c r="H5082" s="1"/>
      <c r="I5082" s="1"/>
    </row>
    <row r="5083" spans="1:9">
      <c r="A5083" s="18">
        <v>7</v>
      </c>
      <c r="B5083" s="18">
        <v>31</v>
      </c>
      <c r="C5083" s="18">
        <v>16</v>
      </c>
      <c r="D5083" s="18">
        <v>2.3357213809999999</v>
      </c>
      <c r="E5083" s="101">
        <f t="shared" si="79"/>
        <v>2.1467070291033856</v>
      </c>
      <c r="F5083" s="94"/>
      <c r="G5083" s="1"/>
      <c r="H5083" s="1"/>
      <c r="I5083" s="1"/>
    </row>
    <row r="5084" spans="1:9">
      <c r="A5084" s="18">
        <v>7</v>
      </c>
      <c r="B5084" s="18">
        <v>31</v>
      </c>
      <c r="C5084" s="18">
        <v>17</v>
      </c>
      <c r="D5084" s="18">
        <v>2.2854250459999998</v>
      </c>
      <c r="E5084" s="101">
        <f t="shared" si="79"/>
        <v>2.1004808410139426</v>
      </c>
      <c r="F5084" s="94"/>
      <c r="G5084" s="1"/>
      <c r="H5084" s="1"/>
      <c r="I5084" s="1"/>
    </row>
    <row r="5085" spans="1:9">
      <c r="A5085" s="18">
        <v>7</v>
      </c>
      <c r="B5085" s="18">
        <v>31</v>
      </c>
      <c r="C5085" s="18">
        <v>18</v>
      </c>
      <c r="D5085" s="18">
        <v>2.223351128</v>
      </c>
      <c r="E5085" s="101">
        <f t="shared" si="79"/>
        <v>2.0434301511591726</v>
      </c>
      <c r="F5085" s="94"/>
      <c r="G5085" s="1"/>
      <c r="H5085" s="1"/>
      <c r="I5085" s="1"/>
    </row>
    <row r="5086" spans="1:9">
      <c r="A5086" s="18">
        <v>7</v>
      </c>
      <c r="B5086" s="18">
        <v>31</v>
      </c>
      <c r="C5086" s="18">
        <v>19</v>
      </c>
      <c r="D5086" s="18">
        <v>2.2749882279999998</v>
      </c>
      <c r="E5086" s="101">
        <f t="shared" si="79"/>
        <v>2.0908886050801856</v>
      </c>
      <c r="F5086" s="94"/>
      <c r="G5086" s="1"/>
      <c r="H5086" s="1"/>
      <c r="I5086" s="1"/>
    </row>
    <row r="5087" spans="1:9">
      <c r="A5087" s="18">
        <v>7</v>
      </c>
      <c r="B5087" s="18">
        <v>31</v>
      </c>
      <c r="C5087" s="18">
        <v>20</v>
      </c>
      <c r="D5087" s="18">
        <v>2.329409412</v>
      </c>
      <c r="E5087" s="101">
        <f t="shared" si="79"/>
        <v>2.1409058456531653</v>
      </c>
      <c r="F5087" s="94"/>
      <c r="G5087" s="1"/>
      <c r="H5087" s="1"/>
      <c r="I5087" s="1"/>
    </row>
    <row r="5088" spans="1:9">
      <c r="A5088" s="18">
        <v>7</v>
      </c>
      <c r="B5088" s="18">
        <v>31</v>
      </c>
      <c r="C5088" s="18">
        <v>21</v>
      </c>
      <c r="D5088" s="18">
        <v>1.943553377</v>
      </c>
      <c r="E5088" s="101">
        <f t="shared" si="79"/>
        <v>1.7862745658719139</v>
      </c>
      <c r="F5088" s="94"/>
      <c r="G5088" s="1"/>
      <c r="H5088" s="1"/>
      <c r="I5088" s="1"/>
    </row>
    <row r="5089" spans="1:9">
      <c r="A5089" s="18">
        <v>7</v>
      </c>
      <c r="B5089" s="18">
        <v>31</v>
      </c>
      <c r="C5089" s="18">
        <v>22</v>
      </c>
      <c r="D5089" s="18">
        <v>1.471733744</v>
      </c>
      <c r="E5089" s="101">
        <f t="shared" si="79"/>
        <v>1.3526361486920184</v>
      </c>
      <c r="F5089" s="94"/>
      <c r="G5089" s="1"/>
      <c r="H5089" s="1"/>
      <c r="I5089" s="1"/>
    </row>
    <row r="5090" spans="1:9">
      <c r="A5090" s="18">
        <v>7</v>
      </c>
      <c r="B5090" s="18">
        <v>31</v>
      </c>
      <c r="C5090" s="18">
        <v>23</v>
      </c>
      <c r="D5090" s="18">
        <v>1.003196945</v>
      </c>
      <c r="E5090" s="101">
        <f t="shared" si="79"/>
        <v>0.9220149076532953</v>
      </c>
      <c r="F5090" s="94"/>
      <c r="G5090" s="1"/>
      <c r="H5090" s="1"/>
      <c r="I5090" s="1"/>
    </row>
    <row r="5091" spans="1:9">
      <c r="A5091" s="18">
        <v>8</v>
      </c>
      <c r="B5091" s="18">
        <v>1</v>
      </c>
      <c r="C5091" s="18">
        <v>0</v>
      </c>
      <c r="D5091" s="18">
        <v>0.75410122899999998</v>
      </c>
      <c r="E5091" s="101">
        <f t="shared" si="79"/>
        <v>0.69307684645876932</v>
      </c>
      <c r="F5091" s="94"/>
      <c r="G5091" s="1"/>
      <c r="H5091" s="1"/>
      <c r="I5091" s="1"/>
    </row>
    <row r="5092" spans="1:9">
      <c r="A5092" s="18">
        <v>8</v>
      </c>
      <c r="B5092" s="18">
        <v>1</v>
      </c>
      <c r="C5092" s="18">
        <v>1</v>
      </c>
      <c r="D5092" s="18">
        <v>0.60563616099999995</v>
      </c>
      <c r="E5092" s="101">
        <f t="shared" si="79"/>
        <v>0.55662606613690524</v>
      </c>
      <c r="F5092" s="94"/>
      <c r="G5092" s="1"/>
      <c r="H5092" s="1"/>
      <c r="I5092" s="1"/>
    </row>
    <row r="5093" spans="1:9">
      <c r="A5093" s="18">
        <v>8</v>
      </c>
      <c r="B5093" s="18">
        <v>1</v>
      </c>
      <c r="C5093" s="18">
        <v>2</v>
      </c>
      <c r="D5093" s="18">
        <v>0.52950043400000002</v>
      </c>
      <c r="E5093" s="101">
        <f t="shared" si="79"/>
        <v>0.48665149569099797</v>
      </c>
      <c r="F5093" s="94"/>
      <c r="G5093" s="1"/>
      <c r="H5093" s="1"/>
      <c r="I5093" s="1"/>
    </row>
    <row r="5094" spans="1:9">
      <c r="A5094" s="18">
        <v>8</v>
      </c>
      <c r="B5094" s="18">
        <v>1</v>
      </c>
      <c r="C5094" s="18">
        <v>3</v>
      </c>
      <c r="D5094" s="18">
        <v>0.46191268299999999</v>
      </c>
      <c r="E5094" s="101">
        <f t="shared" si="79"/>
        <v>0.42453317056316481</v>
      </c>
      <c r="F5094" s="94"/>
      <c r="G5094" s="1"/>
      <c r="H5094" s="1"/>
      <c r="I5094" s="1"/>
    </row>
    <row r="5095" spans="1:9">
      <c r="A5095" s="18">
        <v>8</v>
      </c>
      <c r="B5095" s="18">
        <v>1</v>
      </c>
      <c r="C5095" s="18">
        <v>4</v>
      </c>
      <c r="D5095" s="18">
        <v>0.49084870600000002</v>
      </c>
      <c r="E5095" s="101">
        <f t="shared" si="79"/>
        <v>0.45112759422760157</v>
      </c>
      <c r="F5095" s="94"/>
      <c r="G5095" s="1"/>
      <c r="H5095" s="1"/>
      <c r="I5095" s="1"/>
    </row>
    <row r="5096" spans="1:9">
      <c r="A5096" s="18">
        <v>8</v>
      </c>
      <c r="B5096" s="18">
        <v>1</v>
      </c>
      <c r="C5096" s="18">
        <v>5</v>
      </c>
      <c r="D5096" s="18">
        <v>0.63925383999999996</v>
      </c>
      <c r="E5096" s="101">
        <f t="shared" si="79"/>
        <v>0.58752329060832054</v>
      </c>
      <c r="F5096" s="94"/>
      <c r="G5096" s="1"/>
      <c r="H5096" s="1"/>
      <c r="I5096" s="1"/>
    </row>
    <row r="5097" spans="1:9">
      <c r="A5097" s="18">
        <v>8</v>
      </c>
      <c r="B5097" s="18">
        <v>1</v>
      </c>
      <c r="C5097" s="18">
        <v>6</v>
      </c>
      <c r="D5097" s="18">
        <v>0.85091088299999995</v>
      </c>
      <c r="E5097" s="101">
        <f t="shared" si="79"/>
        <v>0.78205234088948405</v>
      </c>
      <c r="F5097" s="94"/>
      <c r="G5097" s="1"/>
      <c r="H5097" s="1"/>
      <c r="I5097" s="1"/>
    </row>
    <row r="5098" spans="1:9">
      <c r="A5098" s="18">
        <v>8</v>
      </c>
      <c r="B5098" s="18">
        <v>1</v>
      </c>
      <c r="C5098" s="18">
        <v>7</v>
      </c>
      <c r="D5098" s="18">
        <v>0.78798579700000004</v>
      </c>
      <c r="E5098" s="101">
        <f t="shared" si="79"/>
        <v>0.72421936238358797</v>
      </c>
      <c r="F5098" s="94"/>
      <c r="G5098" s="1"/>
      <c r="H5098" s="1"/>
      <c r="I5098" s="1"/>
    </row>
    <row r="5099" spans="1:9">
      <c r="A5099" s="18">
        <v>8</v>
      </c>
      <c r="B5099" s="18">
        <v>1</v>
      </c>
      <c r="C5099" s="18">
        <v>8</v>
      </c>
      <c r="D5099" s="18">
        <v>0.76680438100000003</v>
      </c>
      <c r="E5099" s="101">
        <f t="shared" si="79"/>
        <v>0.70475201709855417</v>
      </c>
      <c r="F5099" s="94"/>
      <c r="G5099" s="1"/>
      <c r="H5099" s="1"/>
      <c r="I5099" s="1"/>
    </row>
    <row r="5100" spans="1:9">
      <c r="A5100" s="18">
        <v>8</v>
      </c>
      <c r="B5100" s="18">
        <v>1</v>
      </c>
      <c r="C5100" s="18">
        <v>9</v>
      </c>
      <c r="D5100" s="18">
        <v>1.0738781690000001</v>
      </c>
      <c r="E5100" s="101">
        <f t="shared" si="79"/>
        <v>0.98697637164497642</v>
      </c>
      <c r="F5100" s="94"/>
      <c r="G5100" s="1"/>
      <c r="H5100" s="1"/>
      <c r="I5100" s="1"/>
    </row>
    <row r="5101" spans="1:9">
      <c r="A5101" s="18">
        <v>8</v>
      </c>
      <c r="B5101" s="18">
        <v>1</v>
      </c>
      <c r="C5101" s="18">
        <v>10</v>
      </c>
      <c r="D5101" s="18">
        <v>1.1182677780000001</v>
      </c>
      <c r="E5101" s="101">
        <f t="shared" si="79"/>
        <v>1.0277738256712154</v>
      </c>
      <c r="F5101" s="94"/>
      <c r="G5101" s="1"/>
      <c r="H5101" s="1"/>
      <c r="I5101" s="1"/>
    </row>
    <row r="5102" spans="1:9">
      <c r="A5102" s="18">
        <v>8</v>
      </c>
      <c r="B5102" s="18">
        <v>1</v>
      </c>
      <c r="C5102" s="18">
        <v>11</v>
      </c>
      <c r="D5102" s="18">
        <v>1.274244798</v>
      </c>
      <c r="E5102" s="101">
        <f t="shared" si="79"/>
        <v>1.1711286658231022</v>
      </c>
      <c r="F5102" s="94"/>
      <c r="G5102" s="1"/>
      <c r="H5102" s="1"/>
      <c r="I5102" s="1"/>
    </row>
    <row r="5103" spans="1:9">
      <c r="A5103" s="18">
        <v>8</v>
      </c>
      <c r="B5103" s="18">
        <v>1</v>
      </c>
      <c r="C5103" s="18">
        <v>12</v>
      </c>
      <c r="D5103" s="18">
        <v>1.374898846</v>
      </c>
      <c r="E5103" s="101">
        <f t="shared" si="79"/>
        <v>1.263637453089844</v>
      </c>
      <c r="F5103" s="94"/>
      <c r="G5103" s="1"/>
      <c r="H5103" s="1"/>
      <c r="I5103" s="1"/>
    </row>
    <row r="5104" spans="1:9">
      <c r="A5104" s="18">
        <v>8</v>
      </c>
      <c r="B5104" s="18">
        <v>1</v>
      </c>
      <c r="C5104" s="18">
        <v>13</v>
      </c>
      <c r="D5104" s="18">
        <v>1.517894407</v>
      </c>
      <c r="E5104" s="101">
        <f t="shared" si="79"/>
        <v>1.3950613371311238</v>
      </c>
      <c r="F5104" s="94"/>
      <c r="G5104" s="1"/>
      <c r="H5104" s="1"/>
      <c r="I5104" s="1"/>
    </row>
    <row r="5105" spans="1:9">
      <c r="A5105" s="18">
        <v>8</v>
      </c>
      <c r="B5105" s="18">
        <v>1</v>
      </c>
      <c r="C5105" s="18">
        <v>14</v>
      </c>
      <c r="D5105" s="18">
        <v>1.689487253</v>
      </c>
      <c r="E5105" s="101">
        <f t="shared" si="79"/>
        <v>1.552768318643768</v>
      </c>
      <c r="F5105" s="94"/>
      <c r="G5105" s="1"/>
      <c r="H5105" s="1"/>
      <c r="I5105" s="1"/>
    </row>
    <row r="5106" spans="1:9">
      <c r="A5106" s="18">
        <v>8</v>
      </c>
      <c r="B5106" s="18">
        <v>1</v>
      </c>
      <c r="C5106" s="18">
        <v>15</v>
      </c>
      <c r="D5106" s="18">
        <v>1.8988661950000001</v>
      </c>
      <c r="E5106" s="101">
        <f t="shared" si="79"/>
        <v>1.7452036194437268</v>
      </c>
      <c r="F5106" s="94"/>
      <c r="G5106" s="1"/>
      <c r="H5106" s="1"/>
      <c r="I5106" s="1"/>
    </row>
    <row r="5107" spans="1:9">
      <c r="A5107" s="18">
        <v>8</v>
      </c>
      <c r="B5107" s="18">
        <v>1</v>
      </c>
      <c r="C5107" s="18">
        <v>16</v>
      </c>
      <c r="D5107" s="18">
        <v>2.3026698200000002</v>
      </c>
      <c r="E5107" s="101">
        <f t="shared" si="79"/>
        <v>2.1163301104782875</v>
      </c>
      <c r="F5107" s="94"/>
      <c r="G5107" s="1"/>
      <c r="H5107" s="1"/>
      <c r="I5107" s="1"/>
    </row>
    <row r="5108" spans="1:9">
      <c r="A5108" s="18">
        <v>8</v>
      </c>
      <c r="B5108" s="18">
        <v>1</v>
      </c>
      <c r="C5108" s="18">
        <v>17</v>
      </c>
      <c r="D5108" s="18">
        <v>2.2606807189999998</v>
      </c>
      <c r="E5108" s="101">
        <f t="shared" si="79"/>
        <v>2.077738907351208</v>
      </c>
      <c r="F5108" s="94"/>
      <c r="G5108" s="1"/>
      <c r="H5108" s="1"/>
      <c r="I5108" s="1"/>
    </row>
    <row r="5109" spans="1:9">
      <c r="A5109" s="18">
        <v>8</v>
      </c>
      <c r="B5109" s="18">
        <v>1</v>
      </c>
      <c r="C5109" s="18">
        <v>18</v>
      </c>
      <c r="D5109" s="18">
        <v>2.2252095380000001</v>
      </c>
      <c r="E5109" s="101">
        <f t="shared" si="79"/>
        <v>2.0451381724336311</v>
      </c>
      <c r="F5109" s="94"/>
      <c r="G5109" s="1"/>
      <c r="H5109" s="1"/>
      <c r="I5109" s="1"/>
    </row>
    <row r="5110" spans="1:9">
      <c r="A5110" s="18">
        <v>8</v>
      </c>
      <c r="B5110" s="18">
        <v>1</v>
      </c>
      <c r="C5110" s="18">
        <v>19</v>
      </c>
      <c r="D5110" s="18">
        <v>2.3216382379999998</v>
      </c>
      <c r="E5110" s="101">
        <f t="shared" si="79"/>
        <v>2.1337635409305689</v>
      </c>
      <c r="F5110" s="94"/>
      <c r="G5110" s="1"/>
      <c r="H5110" s="1"/>
      <c r="I5110" s="1"/>
    </row>
    <row r="5111" spans="1:9">
      <c r="A5111" s="18">
        <v>8</v>
      </c>
      <c r="B5111" s="18">
        <v>1</v>
      </c>
      <c r="C5111" s="18">
        <v>20</v>
      </c>
      <c r="D5111" s="18">
        <v>2.3373031219999998</v>
      </c>
      <c r="E5111" s="101">
        <f t="shared" si="79"/>
        <v>2.1481607703546075</v>
      </c>
      <c r="F5111" s="94"/>
      <c r="G5111" s="1"/>
      <c r="H5111" s="1"/>
      <c r="I5111" s="1"/>
    </row>
    <row r="5112" spans="1:9">
      <c r="A5112" s="18">
        <v>8</v>
      </c>
      <c r="B5112" s="18">
        <v>1</v>
      </c>
      <c r="C5112" s="18">
        <v>21</v>
      </c>
      <c r="D5112" s="18">
        <v>1.856737423</v>
      </c>
      <c r="E5112" s="101">
        <f t="shared" si="79"/>
        <v>1.7064840479590599</v>
      </c>
      <c r="F5112" s="94"/>
      <c r="G5112" s="1"/>
      <c r="H5112" s="1"/>
      <c r="I5112" s="1"/>
    </row>
    <row r="5113" spans="1:9">
      <c r="A5113" s="18">
        <v>8</v>
      </c>
      <c r="B5113" s="18">
        <v>1</v>
      </c>
      <c r="C5113" s="18">
        <v>22</v>
      </c>
      <c r="D5113" s="18">
        <v>1.3983876770000001</v>
      </c>
      <c r="E5113" s="101">
        <f t="shared" si="79"/>
        <v>1.2852254896695896</v>
      </c>
      <c r="F5113" s="94"/>
      <c r="G5113" s="1"/>
      <c r="H5113" s="1"/>
      <c r="I5113" s="1"/>
    </row>
    <row r="5114" spans="1:9">
      <c r="A5114" s="18">
        <v>8</v>
      </c>
      <c r="B5114" s="18">
        <v>1</v>
      </c>
      <c r="C5114" s="18">
        <v>23</v>
      </c>
      <c r="D5114" s="18">
        <v>0.93965451</v>
      </c>
      <c r="E5114" s="101">
        <f t="shared" si="79"/>
        <v>0.86361453808419686</v>
      </c>
      <c r="F5114" s="94"/>
      <c r="G5114" s="1"/>
      <c r="H5114" s="1"/>
      <c r="I5114" s="1"/>
    </row>
    <row r="5115" spans="1:9">
      <c r="A5115" s="18">
        <v>8</v>
      </c>
      <c r="B5115" s="18">
        <v>2</v>
      </c>
      <c r="C5115" s="18">
        <v>0</v>
      </c>
      <c r="D5115" s="18">
        <v>0.69073531700000002</v>
      </c>
      <c r="E5115" s="101">
        <f t="shared" si="79"/>
        <v>0.63483871506070499</v>
      </c>
      <c r="F5115" s="94"/>
      <c r="G5115" s="1"/>
      <c r="H5115" s="1"/>
      <c r="I5115" s="1"/>
    </row>
    <row r="5116" spans="1:9">
      <c r="A5116" s="18">
        <v>8</v>
      </c>
      <c r="B5116" s="18">
        <v>2</v>
      </c>
      <c r="C5116" s="18">
        <v>1</v>
      </c>
      <c r="D5116" s="18">
        <v>0.56766775000000003</v>
      </c>
      <c r="E5116" s="101">
        <f t="shared" si="79"/>
        <v>0.52173018538648352</v>
      </c>
      <c r="F5116" s="94"/>
      <c r="G5116" s="1"/>
      <c r="H5116" s="1"/>
      <c r="I5116" s="1"/>
    </row>
    <row r="5117" spans="1:9">
      <c r="A5117" s="18">
        <v>8</v>
      </c>
      <c r="B5117" s="18">
        <v>2</v>
      </c>
      <c r="C5117" s="18">
        <v>2</v>
      </c>
      <c r="D5117" s="18">
        <v>0.50536052200000003</v>
      </c>
      <c r="E5117" s="101">
        <f t="shared" si="79"/>
        <v>0.4644650657538148</v>
      </c>
      <c r="F5117" s="94"/>
      <c r="G5117" s="1"/>
      <c r="H5117" s="1"/>
      <c r="I5117" s="1"/>
    </row>
    <row r="5118" spans="1:9">
      <c r="A5118" s="18">
        <v>8</v>
      </c>
      <c r="B5118" s="18">
        <v>2</v>
      </c>
      <c r="C5118" s="18">
        <v>3</v>
      </c>
      <c r="D5118" s="18">
        <v>0.44508931299999999</v>
      </c>
      <c r="E5118" s="101">
        <f t="shared" si="79"/>
        <v>0.40907120368390243</v>
      </c>
      <c r="F5118" s="94"/>
      <c r="G5118" s="1"/>
      <c r="H5118" s="1"/>
      <c r="I5118" s="1"/>
    </row>
    <row r="5119" spans="1:9">
      <c r="A5119" s="18">
        <v>8</v>
      </c>
      <c r="B5119" s="18">
        <v>2</v>
      </c>
      <c r="C5119" s="18">
        <v>4</v>
      </c>
      <c r="D5119" s="18">
        <v>0.49084870600000002</v>
      </c>
      <c r="E5119" s="101">
        <f t="shared" si="79"/>
        <v>0.45112759422760157</v>
      </c>
      <c r="F5119" s="94"/>
      <c r="G5119" s="1"/>
      <c r="H5119" s="1"/>
      <c r="I5119" s="1"/>
    </row>
    <row r="5120" spans="1:9">
      <c r="A5120" s="18">
        <v>8</v>
      </c>
      <c r="B5120" s="18">
        <v>2</v>
      </c>
      <c r="C5120" s="18">
        <v>5</v>
      </c>
      <c r="D5120" s="18">
        <v>0.64990484500000001</v>
      </c>
      <c r="E5120" s="101">
        <f t="shared" si="79"/>
        <v>0.59731238081681381</v>
      </c>
      <c r="F5120" s="94"/>
      <c r="G5120" s="1"/>
      <c r="H5120" s="1"/>
      <c r="I5120" s="1"/>
    </row>
    <row r="5121" spans="1:9">
      <c r="A5121" s="18">
        <v>8</v>
      </c>
      <c r="B5121" s="18">
        <v>2</v>
      </c>
      <c r="C5121" s="18">
        <v>6</v>
      </c>
      <c r="D5121" s="18">
        <v>0.87382165599999995</v>
      </c>
      <c r="E5121" s="101">
        <f t="shared" si="79"/>
        <v>0.80310909784747153</v>
      </c>
      <c r="F5121" s="94"/>
      <c r="G5121" s="1"/>
      <c r="H5121" s="1"/>
      <c r="I5121" s="1"/>
    </row>
    <row r="5122" spans="1:9">
      <c r="A5122" s="18">
        <v>8</v>
      </c>
      <c r="B5122" s="18">
        <v>2</v>
      </c>
      <c r="C5122" s="18">
        <v>7</v>
      </c>
      <c r="D5122" s="18">
        <v>0.78798579700000004</v>
      </c>
      <c r="E5122" s="101">
        <f t="shared" si="79"/>
        <v>0.72421936238358797</v>
      </c>
      <c r="F5122" s="94"/>
      <c r="G5122" s="1"/>
      <c r="H5122" s="1"/>
      <c r="I5122" s="1"/>
    </row>
    <row r="5123" spans="1:9">
      <c r="A5123" s="18">
        <v>8</v>
      </c>
      <c r="B5123" s="18">
        <v>2</v>
      </c>
      <c r="C5123" s="18">
        <v>8</v>
      </c>
      <c r="D5123" s="18">
        <v>0.70979916899999995</v>
      </c>
      <c r="E5123" s="101">
        <f t="shared" si="79"/>
        <v>0.65235985667591989</v>
      </c>
      <c r="F5123" s="94"/>
      <c r="G5123" s="1"/>
      <c r="H5123" s="1"/>
      <c r="I5123" s="1"/>
    </row>
    <row r="5124" spans="1:9">
      <c r="A5124" s="18">
        <v>8</v>
      </c>
      <c r="B5124" s="18">
        <v>2</v>
      </c>
      <c r="C5124" s="18">
        <v>9</v>
      </c>
      <c r="D5124" s="18">
        <v>0.71368051200000004</v>
      </c>
      <c r="E5124" s="101">
        <f t="shared" ref="E5124:E5187" si="80">D5124/H$15</f>
        <v>0.65592710847583036</v>
      </c>
      <c r="F5124" s="94"/>
      <c r="G5124" s="1"/>
      <c r="H5124" s="1"/>
      <c r="I5124" s="1"/>
    </row>
    <row r="5125" spans="1:9">
      <c r="A5125" s="18">
        <v>8</v>
      </c>
      <c r="B5125" s="18">
        <v>2</v>
      </c>
      <c r="C5125" s="18">
        <v>10</v>
      </c>
      <c r="D5125" s="18">
        <v>0.72806500299999999</v>
      </c>
      <c r="E5125" s="101">
        <f t="shared" si="80"/>
        <v>0.6691475585650245</v>
      </c>
      <c r="F5125" s="94"/>
      <c r="G5125" s="1"/>
      <c r="H5125" s="1"/>
      <c r="I5125" s="1"/>
    </row>
    <row r="5126" spans="1:9">
      <c r="A5126" s="18">
        <v>8</v>
      </c>
      <c r="B5126" s="18">
        <v>2</v>
      </c>
      <c r="C5126" s="18">
        <v>11</v>
      </c>
      <c r="D5126" s="18">
        <v>0.71286767699999998</v>
      </c>
      <c r="E5126" s="101">
        <f t="shared" si="80"/>
        <v>0.65518005079069908</v>
      </c>
      <c r="F5126" s="94"/>
      <c r="G5126" s="1"/>
      <c r="H5126" s="1"/>
      <c r="I5126" s="1"/>
    </row>
    <row r="5127" spans="1:9">
      <c r="A5127" s="18">
        <v>8</v>
      </c>
      <c r="B5127" s="18">
        <v>2</v>
      </c>
      <c r="C5127" s="18">
        <v>12</v>
      </c>
      <c r="D5127" s="18">
        <v>0.69118106000000001</v>
      </c>
      <c r="E5127" s="101">
        <f t="shared" si="80"/>
        <v>0.63524838705286013</v>
      </c>
      <c r="F5127" s="94"/>
      <c r="G5127" s="1"/>
      <c r="H5127" s="1"/>
      <c r="I5127" s="1"/>
    </row>
    <row r="5128" spans="1:9">
      <c r="A5128" s="18">
        <v>8</v>
      </c>
      <c r="B5128" s="18">
        <v>2</v>
      </c>
      <c r="C5128" s="18">
        <v>13</v>
      </c>
      <c r="D5128" s="18">
        <v>0.72495357500000002</v>
      </c>
      <c r="E5128" s="101">
        <f t="shared" si="80"/>
        <v>0.66628791767956519</v>
      </c>
      <c r="F5128" s="94"/>
      <c r="G5128" s="1"/>
      <c r="H5128" s="1"/>
      <c r="I5128" s="1"/>
    </row>
    <row r="5129" spans="1:9">
      <c r="A5129" s="18">
        <v>8</v>
      </c>
      <c r="B5129" s="18">
        <v>2</v>
      </c>
      <c r="C5129" s="18">
        <v>14</v>
      </c>
      <c r="D5129" s="18">
        <v>0.80997691199999999</v>
      </c>
      <c r="E5129" s="101">
        <f t="shared" si="80"/>
        <v>0.74443088312931549</v>
      </c>
      <c r="F5129" s="94"/>
      <c r="G5129" s="1"/>
      <c r="H5129" s="1"/>
      <c r="I5129" s="1"/>
    </row>
    <row r="5130" spans="1:9">
      <c r="A5130" s="18">
        <v>8</v>
      </c>
      <c r="B5130" s="18">
        <v>2</v>
      </c>
      <c r="C5130" s="18">
        <v>15</v>
      </c>
      <c r="D5130" s="18">
        <v>0.97164610100000004</v>
      </c>
      <c r="E5130" s="101">
        <f t="shared" si="80"/>
        <v>0.8930172630113018</v>
      </c>
      <c r="F5130" s="94"/>
      <c r="G5130" s="1"/>
      <c r="H5130" s="1"/>
      <c r="I5130" s="1"/>
    </row>
    <row r="5131" spans="1:9">
      <c r="A5131" s="18">
        <v>8</v>
      </c>
      <c r="B5131" s="18">
        <v>2</v>
      </c>
      <c r="C5131" s="18">
        <v>16</v>
      </c>
      <c r="D5131" s="18">
        <v>1.246312165</v>
      </c>
      <c r="E5131" s="101">
        <f t="shared" si="80"/>
        <v>1.1454564344986653</v>
      </c>
      <c r="F5131" s="94"/>
      <c r="G5131" s="1"/>
      <c r="H5131" s="1"/>
      <c r="I5131" s="1"/>
    </row>
    <row r="5132" spans="1:9">
      <c r="A5132" s="18">
        <v>8</v>
      </c>
      <c r="B5132" s="18">
        <v>2</v>
      </c>
      <c r="C5132" s="18">
        <v>17</v>
      </c>
      <c r="D5132" s="18">
        <v>1.411343365</v>
      </c>
      <c r="E5132" s="101">
        <f t="shared" si="80"/>
        <v>1.2971327602553315</v>
      </c>
      <c r="F5132" s="94"/>
      <c r="G5132" s="1"/>
      <c r="H5132" s="1"/>
      <c r="I5132" s="1"/>
    </row>
    <row r="5133" spans="1:9">
      <c r="A5133" s="18">
        <v>8</v>
      </c>
      <c r="B5133" s="18">
        <v>2</v>
      </c>
      <c r="C5133" s="18">
        <v>18</v>
      </c>
      <c r="D5133" s="18">
        <v>1.52892684</v>
      </c>
      <c r="E5133" s="101">
        <f t="shared" si="80"/>
        <v>1.4052009889157355</v>
      </c>
      <c r="F5133" s="94"/>
      <c r="G5133" s="1"/>
      <c r="H5133" s="1"/>
      <c r="I5133" s="1"/>
    </row>
    <row r="5134" spans="1:9">
      <c r="A5134" s="18">
        <v>8</v>
      </c>
      <c r="B5134" s="18">
        <v>2</v>
      </c>
      <c r="C5134" s="18">
        <v>19</v>
      </c>
      <c r="D5134" s="18">
        <v>1.7411710730000001</v>
      </c>
      <c r="E5134" s="101">
        <f t="shared" si="80"/>
        <v>1.6002697118268081</v>
      </c>
      <c r="F5134" s="94"/>
      <c r="G5134" s="1"/>
      <c r="H5134" s="1"/>
      <c r="I5134" s="1"/>
    </row>
    <row r="5135" spans="1:9">
      <c r="A5135" s="18">
        <v>8</v>
      </c>
      <c r="B5135" s="18">
        <v>2</v>
      </c>
      <c r="C5135" s="18">
        <v>20</v>
      </c>
      <c r="D5135" s="18">
        <v>1.824230598</v>
      </c>
      <c r="E5135" s="101">
        <f t="shared" si="80"/>
        <v>1.6766077834829189</v>
      </c>
      <c r="F5135" s="94"/>
      <c r="G5135" s="1"/>
      <c r="H5135" s="1"/>
      <c r="I5135" s="1"/>
    </row>
    <row r="5136" spans="1:9">
      <c r="A5136" s="18">
        <v>8</v>
      </c>
      <c r="B5136" s="18">
        <v>2</v>
      </c>
      <c r="C5136" s="18">
        <v>21</v>
      </c>
      <c r="D5136" s="18">
        <v>1.4502872870000001</v>
      </c>
      <c r="E5136" s="101">
        <f t="shared" si="80"/>
        <v>1.3329252104072677</v>
      </c>
      <c r="F5136" s="94"/>
      <c r="G5136" s="1"/>
      <c r="H5136" s="1"/>
      <c r="I5136" s="1"/>
    </row>
    <row r="5137" spans="1:9">
      <c r="A5137" s="18">
        <v>8</v>
      </c>
      <c r="B5137" s="18">
        <v>2</v>
      </c>
      <c r="C5137" s="18">
        <v>22</v>
      </c>
      <c r="D5137" s="18">
        <v>1.087719015</v>
      </c>
      <c r="E5137" s="101">
        <f t="shared" si="80"/>
        <v>0.99969717029786043</v>
      </c>
      <c r="F5137" s="94"/>
      <c r="G5137" s="1"/>
      <c r="H5137" s="1"/>
      <c r="I5137" s="1"/>
    </row>
    <row r="5138" spans="1:9">
      <c r="A5138" s="18">
        <v>8</v>
      </c>
      <c r="B5138" s="18">
        <v>2</v>
      </c>
      <c r="C5138" s="18">
        <v>23</v>
      </c>
      <c r="D5138" s="18">
        <v>0.67673911600000003</v>
      </c>
      <c r="E5138" s="101">
        <f t="shared" si="80"/>
        <v>0.62197513325173925</v>
      </c>
      <c r="F5138" s="94"/>
      <c r="G5138" s="1"/>
      <c r="H5138" s="1"/>
      <c r="I5138" s="1"/>
    </row>
    <row r="5139" spans="1:9">
      <c r="A5139" s="18">
        <v>8</v>
      </c>
      <c r="B5139" s="18">
        <v>3</v>
      </c>
      <c r="C5139" s="18">
        <v>0</v>
      </c>
      <c r="D5139" s="18">
        <v>0.50757049099999996</v>
      </c>
      <c r="E5139" s="101">
        <f t="shared" si="80"/>
        <v>0.46649619670333298</v>
      </c>
      <c r="F5139" s="94"/>
      <c r="G5139" s="1"/>
      <c r="H5139" s="1"/>
      <c r="I5139" s="1"/>
    </row>
    <row r="5140" spans="1:9">
      <c r="A5140" s="18">
        <v>8</v>
      </c>
      <c r="B5140" s="18">
        <v>3</v>
      </c>
      <c r="C5140" s="18">
        <v>1</v>
      </c>
      <c r="D5140" s="18">
        <v>0.45558140600000002</v>
      </c>
      <c r="E5140" s="101">
        <f t="shared" si="80"/>
        <v>0.41871424158059856</v>
      </c>
      <c r="F5140" s="94"/>
      <c r="G5140" s="1"/>
      <c r="H5140" s="1"/>
      <c r="I5140" s="1"/>
    </row>
    <row r="5141" spans="1:9">
      <c r="A5141" s="18">
        <v>8</v>
      </c>
      <c r="B5141" s="18">
        <v>3</v>
      </c>
      <c r="C5141" s="18">
        <v>2</v>
      </c>
      <c r="D5141" s="18">
        <v>0.44402910099999998</v>
      </c>
      <c r="E5141" s="101">
        <f t="shared" si="80"/>
        <v>0.4080967875693548</v>
      </c>
      <c r="F5141" s="94"/>
      <c r="G5141" s="1"/>
      <c r="H5141" s="1"/>
      <c r="I5141" s="1"/>
    </row>
    <row r="5142" spans="1:9">
      <c r="A5142" s="18">
        <v>8</v>
      </c>
      <c r="B5142" s="18">
        <v>3</v>
      </c>
      <c r="C5142" s="18">
        <v>3</v>
      </c>
      <c r="D5142" s="18">
        <v>0.44265286399999998</v>
      </c>
      <c r="E5142" s="101">
        <f t="shared" si="80"/>
        <v>0.40683192025014259</v>
      </c>
      <c r="F5142" s="94"/>
      <c r="G5142" s="1"/>
      <c r="H5142" s="1"/>
      <c r="I5142" s="1"/>
    </row>
    <row r="5143" spans="1:9">
      <c r="A5143" s="18">
        <v>8</v>
      </c>
      <c r="B5143" s="18">
        <v>3</v>
      </c>
      <c r="C5143" s="18">
        <v>4</v>
      </c>
      <c r="D5143" s="18">
        <v>0.49084870600000002</v>
      </c>
      <c r="E5143" s="101">
        <f t="shared" si="80"/>
        <v>0.45112759422760157</v>
      </c>
      <c r="F5143" s="94"/>
      <c r="G5143" s="1"/>
      <c r="H5143" s="1"/>
      <c r="I5143" s="1"/>
    </row>
    <row r="5144" spans="1:9">
      <c r="A5144" s="18">
        <v>8</v>
      </c>
      <c r="B5144" s="18">
        <v>3</v>
      </c>
      <c r="C5144" s="18">
        <v>5</v>
      </c>
      <c r="D5144" s="18">
        <v>0.63925383999999996</v>
      </c>
      <c r="E5144" s="101">
        <f t="shared" si="80"/>
        <v>0.58752329060832054</v>
      </c>
      <c r="F5144" s="94"/>
      <c r="G5144" s="1"/>
      <c r="H5144" s="1"/>
      <c r="I5144" s="1"/>
    </row>
    <row r="5145" spans="1:9">
      <c r="A5145" s="18">
        <v>8</v>
      </c>
      <c r="B5145" s="18">
        <v>3</v>
      </c>
      <c r="C5145" s="18">
        <v>6</v>
      </c>
      <c r="D5145" s="18">
        <v>0.85091088299999995</v>
      </c>
      <c r="E5145" s="101">
        <f t="shared" si="80"/>
        <v>0.78205234088948405</v>
      </c>
      <c r="F5145" s="94"/>
      <c r="G5145" s="1"/>
      <c r="H5145" s="1"/>
      <c r="I5145" s="1"/>
    </row>
    <row r="5146" spans="1:9">
      <c r="A5146" s="18">
        <v>8</v>
      </c>
      <c r="B5146" s="18">
        <v>3</v>
      </c>
      <c r="C5146" s="18">
        <v>7</v>
      </c>
      <c r="D5146" s="18">
        <v>0.78798579700000004</v>
      </c>
      <c r="E5146" s="101">
        <f t="shared" si="80"/>
        <v>0.72421936238358797</v>
      </c>
      <c r="F5146" s="94"/>
      <c r="G5146" s="1"/>
      <c r="H5146" s="1"/>
      <c r="I5146" s="1"/>
    </row>
    <row r="5147" spans="1:9">
      <c r="A5147" s="18">
        <v>8</v>
      </c>
      <c r="B5147" s="18">
        <v>3</v>
      </c>
      <c r="C5147" s="18">
        <v>8</v>
      </c>
      <c r="D5147" s="18">
        <v>0.70979916899999995</v>
      </c>
      <c r="E5147" s="101">
        <f t="shared" si="80"/>
        <v>0.65235985667591989</v>
      </c>
      <c r="F5147" s="94"/>
      <c r="G5147" s="1"/>
      <c r="H5147" s="1"/>
      <c r="I5147" s="1"/>
    </row>
    <row r="5148" spans="1:9">
      <c r="A5148" s="18">
        <v>8</v>
      </c>
      <c r="B5148" s="18">
        <v>3</v>
      </c>
      <c r="C5148" s="18">
        <v>9</v>
      </c>
      <c r="D5148" s="18">
        <v>0.75542377500000002</v>
      </c>
      <c r="E5148" s="101">
        <f t="shared" si="80"/>
        <v>0.69429236763248792</v>
      </c>
      <c r="F5148" s="94"/>
      <c r="G5148" s="1"/>
      <c r="H5148" s="1"/>
      <c r="I5148" s="1"/>
    </row>
    <row r="5149" spans="1:9">
      <c r="A5149" s="18">
        <v>8</v>
      </c>
      <c r="B5149" s="18">
        <v>3</v>
      </c>
      <c r="C5149" s="18">
        <v>10</v>
      </c>
      <c r="D5149" s="18">
        <v>0.87289343799999997</v>
      </c>
      <c r="E5149" s="101">
        <f t="shared" si="80"/>
        <v>0.80225599433891559</v>
      </c>
      <c r="F5149" s="94"/>
      <c r="G5149" s="1"/>
      <c r="H5149" s="1"/>
      <c r="I5149" s="1"/>
    </row>
    <row r="5150" spans="1:9">
      <c r="A5150" s="18">
        <v>8</v>
      </c>
      <c r="B5150" s="18">
        <v>3</v>
      </c>
      <c r="C5150" s="18">
        <v>11</v>
      </c>
      <c r="D5150" s="18">
        <v>0.98477710600000001</v>
      </c>
      <c r="E5150" s="101">
        <f t="shared" si="80"/>
        <v>0.90508566336161389</v>
      </c>
      <c r="F5150" s="94"/>
      <c r="G5150" s="1"/>
      <c r="H5150" s="1"/>
      <c r="I5150" s="1"/>
    </row>
    <row r="5151" spans="1:9">
      <c r="A5151" s="18">
        <v>8</v>
      </c>
      <c r="B5151" s="18">
        <v>3</v>
      </c>
      <c r="C5151" s="18">
        <v>12</v>
      </c>
      <c r="D5151" s="18">
        <v>1.1678978849999999</v>
      </c>
      <c r="E5151" s="101">
        <f t="shared" si="80"/>
        <v>1.0733876991488982</v>
      </c>
      <c r="F5151" s="94"/>
      <c r="G5151" s="1"/>
      <c r="H5151" s="1"/>
      <c r="I5151" s="1"/>
    </row>
    <row r="5152" spans="1:9">
      <c r="A5152" s="18">
        <v>8</v>
      </c>
      <c r="B5152" s="18">
        <v>3</v>
      </c>
      <c r="C5152" s="18">
        <v>13</v>
      </c>
      <c r="D5152" s="18">
        <v>1.3024798580000001</v>
      </c>
      <c r="E5152" s="101">
        <f t="shared" si="80"/>
        <v>1.197078850747644</v>
      </c>
      <c r="F5152" s="94"/>
      <c r="G5152" s="1"/>
      <c r="H5152" s="1"/>
      <c r="I5152" s="1"/>
    </row>
    <row r="5153" spans="1:9">
      <c r="A5153" s="18">
        <v>8</v>
      </c>
      <c r="B5153" s="18">
        <v>3</v>
      </c>
      <c r="C5153" s="18">
        <v>14</v>
      </c>
      <c r="D5153" s="18">
        <v>1.505669401</v>
      </c>
      <c r="E5153" s="101">
        <f t="shared" si="80"/>
        <v>1.3838256193248351</v>
      </c>
      <c r="F5153" s="94"/>
      <c r="G5153" s="1"/>
      <c r="H5153" s="1"/>
      <c r="I5153" s="1"/>
    </row>
    <row r="5154" spans="1:9">
      <c r="A5154" s="18">
        <v>8</v>
      </c>
      <c r="B5154" s="18">
        <v>3</v>
      </c>
      <c r="C5154" s="18">
        <v>15</v>
      </c>
      <c r="D5154" s="18">
        <v>1.767243315</v>
      </c>
      <c r="E5154" s="101">
        <f t="shared" si="80"/>
        <v>1.6242321011859027</v>
      </c>
      <c r="F5154" s="94"/>
      <c r="G5154" s="1"/>
      <c r="H5154" s="1"/>
      <c r="I5154" s="1"/>
    </row>
    <row r="5155" spans="1:9">
      <c r="A5155" s="18">
        <v>8</v>
      </c>
      <c r="B5155" s="18">
        <v>3</v>
      </c>
      <c r="C5155" s="18">
        <v>16</v>
      </c>
      <c r="D5155" s="18">
        <v>2.1201508229999999</v>
      </c>
      <c r="E5155" s="101">
        <f t="shared" si="80"/>
        <v>1.9485811584876815</v>
      </c>
      <c r="F5155" s="94"/>
      <c r="G5155" s="1"/>
      <c r="H5155" s="1"/>
      <c r="I5155" s="1"/>
    </row>
    <row r="5156" spans="1:9">
      <c r="A5156" s="18">
        <v>8</v>
      </c>
      <c r="B5156" s="18">
        <v>3</v>
      </c>
      <c r="C5156" s="18">
        <v>17</v>
      </c>
      <c r="D5156" s="18">
        <v>2.1181367519999998</v>
      </c>
      <c r="E5156" s="101">
        <f t="shared" si="80"/>
        <v>1.9467300728196801</v>
      </c>
      <c r="F5156" s="94"/>
      <c r="G5156" s="1"/>
      <c r="H5156" s="1"/>
      <c r="I5156" s="1"/>
    </row>
    <row r="5157" spans="1:9">
      <c r="A5157" s="18">
        <v>8</v>
      </c>
      <c r="B5157" s="18">
        <v>3</v>
      </c>
      <c r="C5157" s="18">
        <v>18</v>
      </c>
      <c r="D5157" s="18">
        <v>2.094062396</v>
      </c>
      <c r="E5157" s="101">
        <f t="shared" si="80"/>
        <v>1.9246038938726815</v>
      </c>
      <c r="F5157" s="94"/>
      <c r="G5157" s="1"/>
      <c r="H5157" s="1"/>
      <c r="I5157" s="1"/>
    </row>
    <row r="5158" spans="1:9">
      <c r="A5158" s="18">
        <v>8</v>
      </c>
      <c r="B5158" s="18">
        <v>3</v>
      </c>
      <c r="C5158" s="18">
        <v>19</v>
      </c>
      <c r="D5158" s="18">
        <v>2.1178733030000001</v>
      </c>
      <c r="E5158" s="101">
        <f t="shared" si="80"/>
        <v>1.9464879429900224</v>
      </c>
      <c r="F5158" s="94"/>
      <c r="G5158" s="1"/>
      <c r="H5158" s="1"/>
      <c r="I5158" s="1"/>
    </row>
    <row r="5159" spans="1:9">
      <c r="A5159" s="18">
        <v>8</v>
      </c>
      <c r="B5159" s="18">
        <v>3</v>
      </c>
      <c r="C5159" s="18">
        <v>20</v>
      </c>
      <c r="D5159" s="18">
        <v>2.0876880440000001</v>
      </c>
      <c r="E5159" s="101">
        <f t="shared" si="80"/>
        <v>1.9187453756625512</v>
      </c>
      <c r="F5159" s="94"/>
      <c r="G5159" s="1"/>
      <c r="H5159" s="1"/>
      <c r="I5159" s="1"/>
    </row>
    <row r="5160" spans="1:9">
      <c r="A5160" s="18">
        <v>8</v>
      </c>
      <c r="B5160" s="18">
        <v>3</v>
      </c>
      <c r="C5160" s="18">
        <v>21</v>
      </c>
      <c r="D5160" s="18">
        <v>1.6289616760000001</v>
      </c>
      <c r="E5160" s="101">
        <f t="shared" si="80"/>
        <v>1.4971406728794387</v>
      </c>
      <c r="F5160" s="94"/>
      <c r="G5160" s="1"/>
      <c r="H5160" s="1"/>
      <c r="I5160" s="1"/>
    </row>
    <row r="5161" spans="1:9">
      <c r="A5161" s="18">
        <v>8</v>
      </c>
      <c r="B5161" s="18">
        <v>3</v>
      </c>
      <c r="C5161" s="18">
        <v>22</v>
      </c>
      <c r="D5161" s="18">
        <v>1.147928646</v>
      </c>
      <c r="E5161" s="101">
        <f t="shared" si="80"/>
        <v>1.0550344374645821</v>
      </c>
      <c r="F5161" s="94"/>
      <c r="G5161" s="1"/>
      <c r="H5161" s="1"/>
      <c r="I5161" s="1"/>
    </row>
    <row r="5162" spans="1:9">
      <c r="A5162" s="18">
        <v>8</v>
      </c>
      <c r="B5162" s="18">
        <v>3</v>
      </c>
      <c r="C5162" s="18">
        <v>23</v>
      </c>
      <c r="D5162" s="18">
        <v>0.68639810800000001</v>
      </c>
      <c r="E5162" s="101">
        <f t="shared" si="80"/>
        <v>0.63085248745550815</v>
      </c>
      <c r="F5162" s="94"/>
      <c r="G5162" s="1"/>
      <c r="H5162" s="1"/>
      <c r="I5162" s="1"/>
    </row>
    <row r="5163" spans="1:9">
      <c r="A5163" s="18">
        <v>8</v>
      </c>
      <c r="B5163" s="18">
        <v>4</v>
      </c>
      <c r="C5163" s="18">
        <v>0</v>
      </c>
      <c r="D5163" s="18">
        <v>0.50757049099999996</v>
      </c>
      <c r="E5163" s="101">
        <f t="shared" si="80"/>
        <v>0.46649619670333298</v>
      </c>
      <c r="F5163" s="94"/>
      <c r="G5163" s="1"/>
      <c r="H5163" s="1"/>
      <c r="I5163" s="1"/>
    </row>
    <row r="5164" spans="1:9">
      <c r="A5164" s="18">
        <v>8</v>
      </c>
      <c r="B5164" s="18">
        <v>4</v>
      </c>
      <c r="C5164" s="18">
        <v>1</v>
      </c>
      <c r="D5164" s="18">
        <v>0.45558140600000002</v>
      </c>
      <c r="E5164" s="101">
        <f t="shared" si="80"/>
        <v>0.41871424158059856</v>
      </c>
      <c r="F5164" s="94"/>
      <c r="G5164" s="1"/>
      <c r="H5164" s="1"/>
      <c r="I5164" s="1"/>
    </row>
    <row r="5165" spans="1:9">
      <c r="A5165" s="18">
        <v>8</v>
      </c>
      <c r="B5165" s="18">
        <v>4</v>
      </c>
      <c r="C5165" s="18">
        <v>2</v>
      </c>
      <c r="D5165" s="18">
        <v>0.44402910099999998</v>
      </c>
      <c r="E5165" s="101">
        <f t="shared" si="80"/>
        <v>0.4080967875693548</v>
      </c>
      <c r="F5165" s="94"/>
      <c r="G5165" s="1"/>
      <c r="H5165" s="1"/>
      <c r="I5165" s="1"/>
    </row>
    <row r="5166" spans="1:9">
      <c r="A5166" s="18">
        <v>8</v>
      </c>
      <c r="B5166" s="18">
        <v>4</v>
      </c>
      <c r="C5166" s="18">
        <v>3</v>
      </c>
      <c r="D5166" s="18">
        <v>0.44265286399999998</v>
      </c>
      <c r="E5166" s="101">
        <f t="shared" si="80"/>
        <v>0.40683192025014259</v>
      </c>
      <c r="F5166" s="94"/>
      <c r="G5166" s="1"/>
      <c r="H5166" s="1"/>
      <c r="I5166" s="1"/>
    </row>
    <row r="5167" spans="1:9">
      <c r="A5167" s="18">
        <v>8</v>
      </c>
      <c r="B5167" s="18">
        <v>4</v>
      </c>
      <c r="C5167" s="18">
        <v>4</v>
      </c>
      <c r="D5167" s="18">
        <v>0.49084870600000002</v>
      </c>
      <c r="E5167" s="101">
        <f t="shared" si="80"/>
        <v>0.45112759422760157</v>
      </c>
      <c r="F5167" s="94"/>
      <c r="G5167" s="1"/>
      <c r="H5167" s="1"/>
      <c r="I5167" s="1"/>
    </row>
    <row r="5168" spans="1:9">
      <c r="A5168" s="18">
        <v>8</v>
      </c>
      <c r="B5168" s="18">
        <v>4</v>
      </c>
      <c r="C5168" s="18">
        <v>5</v>
      </c>
      <c r="D5168" s="18">
        <v>0.63925383999999996</v>
      </c>
      <c r="E5168" s="101">
        <f t="shared" si="80"/>
        <v>0.58752329060832054</v>
      </c>
      <c r="F5168" s="94"/>
      <c r="G5168" s="1"/>
      <c r="H5168" s="1"/>
      <c r="I5168" s="1"/>
    </row>
    <row r="5169" spans="1:9">
      <c r="A5169" s="18">
        <v>8</v>
      </c>
      <c r="B5169" s="18">
        <v>4</v>
      </c>
      <c r="C5169" s="18">
        <v>6</v>
      </c>
      <c r="D5169" s="18">
        <v>0.85091088299999995</v>
      </c>
      <c r="E5169" s="101">
        <f t="shared" si="80"/>
        <v>0.78205234088948405</v>
      </c>
      <c r="F5169" s="94"/>
      <c r="G5169" s="1"/>
      <c r="H5169" s="1"/>
      <c r="I5169" s="1"/>
    </row>
    <row r="5170" spans="1:9">
      <c r="A5170" s="18">
        <v>8</v>
      </c>
      <c r="B5170" s="18">
        <v>4</v>
      </c>
      <c r="C5170" s="18">
        <v>7</v>
      </c>
      <c r="D5170" s="18">
        <v>0.78798579700000004</v>
      </c>
      <c r="E5170" s="101">
        <f t="shared" si="80"/>
        <v>0.72421936238358797</v>
      </c>
      <c r="F5170" s="94"/>
      <c r="G5170" s="1"/>
      <c r="H5170" s="1"/>
      <c r="I5170" s="1"/>
    </row>
    <row r="5171" spans="1:9">
      <c r="A5171" s="18">
        <v>8</v>
      </c>
      <c r="B5171" s="18">
        <v>4</v>
      </c>
      <c r="C5171" s="18">
        <v>8</v>
      </c>
      <c r="D5171" s="18">
        <v>0.70979916899999995</v>
      </c>
      <c r="E5171" s="101">
        <f t="shared" si="80"/>
        <v>0.65235985667591989</v>
      </c>
      <c r="F5171" s="94"/>
      <c r="G5171" s="1"/>
      <c r="H5171" s="1"/>
      <c r="I5171" s="1"/>
    </row>
    <row r="5172" spans="1:9">
      <c r="A5172" s="18">
        <v>8</v>
      </c>
      <c r="B5172" s="18">
        <v>4</v>
      </c>
      <c r="C5172" s="18">
        <v>9</v>
      </c>
      <c r="D5172" s="18">
        <v>0.71368051200000004</v>
      </c>
      <c r="E5172" s="101">
        <f t="shared" si="80"/>
        <v>0.65592710847583036</v>
      </c>
      <c r="F5172" s="94"/>
      <c r="G5172" s="1"/>
      <c r="H5172" s="1"/>
      <c r="I5172" s="1"/>
    </row>
    <row r="5173" spans="1:9">
      <c r="A5173" s="18">
        <v>8</v>
      </c>
      <c r="B5173" s="18">
        <v>4</v>
      </c>
      <c r="C5173" s="18">
        <v>10</v>
      </c>
      <c r="D5173" s="18">
        <v>0.72806500299999999</v>
      </c>
      <c r="E5173" s="101">
        <f t="shared" si="80"/>
        <v>0.6691475585650245</v>
      </c>
      <c r="F5173" s="94"/>
      <c r="G5173" s="1"/>
      <c r="H5173" s="1"/>
      <c r="I5173" s="1"/>
    </row>
    <row r="5174" spans="1:9">
      <c r="A5174" s="18">
        <v>8</v>
      </c>
      <c r="B5174" s="18">
        <v>4</v>
      </c>
      <c r="C5174" s="18">
        <v>11</v>
      </c>
      <c r="D5174" s="18">
        <v>0.78179332899999998</v>
      </c>
      <c r="E5174" s="101">
        <f t="shared" si="80"/>
        <v>0.71852800951451989</v>
      </c>
      <c r="F5174" s="94"/>
      <c r="G5174" s="1"/>
      <c r="H5174" s="1"/>
      <c r="I5174" s="1"/>
    </row>
    <row r="5175" spans="1:9">
      <c r="A5175" s="18">
        <v>8</v>
      </c>
      <c r="B5175" s="18">
        <v>4</v>
      </c>
      <c r="C5175" s="18">
        <v>12</v>
      </c>
      <c r="D5175" s="18">
        <v>0.983071217</v>
      </c>
      <c r="E5175" s="101">
        <f t="shared" si="80"/>
        <v>0.90351782057995367</v>
      </c>
      <c r="F5175" s="94"/>
      <c r="G5175" s="1"/>
      <c r="H5175" s="1"/>
      <c r="I5175" s="1"/>
    </row>
    <row r="5176" spans="1:9">
      <c r="A5176" s="18">
        <v>8</v>
      </c>
      <c r="B5176" s="18">
        <v>4</v>
      </c>
      <c r="C5176" s="18">
        <v>13</v>
      </c>
      <c r="D5176" s="18">
        <v>1.180509281</v>
      </c>
      <c r="E5176" s="101">
        <f t="shared" si="80"/>
        <v>1.0849785389897424</v>
      </c>
      <c r="F5176" s="94"/>
      <c r="G5176" s="1"/>
      <c r="H5176" s="1"/>
      <c r="I5176" s="1"/>
    </row>
    <row r="5177" spans="1:9">
      <c r="A5177" s="18">
        <v>8</v>
      </c>
      <c r="B5177" s="18">
        <v>4</v>
      </c>
      <c r="C5177" s="18">
        <v>14</v>
      </c>
      <c r="D5177" s="18">
        <v>1.432464572</v>
      </c>
      <c r="E5177" s="101">
        <f t="shared" si="80"/>
        <v>1.316544768853136</v>
      </c>
      <c r="F5177" s="94"/>
      <c r="G5177" s="1"/>
      <c r="H5177" s="1"/>
      <c r="I5177" s="1"/>
    </row>
    <row r="5178" spans="1:9">
      <c r="A5178" s="18">
        <v>8</v>
      </c>
      <c r="B5178" s="18">
        <v>4</v>
      </c>
      <c r="C5178" s="18">
        <v>15</v>
      </c>
      <c r="D5178" s="18">
        <v>1.781245822</v>
      </c>
      <c r="E5178" s="101">
        <f t="shared" si="80"/>
        <v>1.6371014786923501</v>
      </c>
      <c r="F5178" s="94"/>
      <c r="G5178" s="1"/>
      <c r="H5178" s="1"/>
      <c r="I5178" s="1"/>
    </row>
    <row r="5179" spans="1:9">
      <c r="A5179" s="18">
        <v>8</v>
      </c>
      <c r="B5179" s="18">
        <v>4</v>
      </c>
      <c r="C5179" s="18">
        <v>16</v>
      </c>
      <c r="D5179" s="18">
        <v>2.2400511110000001</v>
      </c>
      <c r="E5179" s="101">
        <f t="shared" si="80"/>
        <v>2.0587787159253428</v>
      </c>
      <c r="F5179" s="94"/>
      <c r="G5179" s="1"/>
      <c r="H5179" s="1"/>
      <c r="I5179" s="1"/>
    </row>
    <row r="5180" spans="1:9">
      <c r="A5180" s="18">
        <v>8</v>
      </c>
      <c r="B5180" s="18">
        <v>4</v>
      </c>
      <c r="C5180" s="18">
        <v>17</v>
      </c>
      <c r="D5180" s="18">
        <v>2.2476650980000001</v>
      </c>
      <c r="E5180" s="101">
        <f t="shared" si="80"/>
        <v>2.0657765537433979</v>
      </c>
      <c r="F5180" s="94"/>
      <c r="G5180" s="1"/>
      <c r="H5180" s="1"/>
      <c r="I5180" s="1"/>
    </row>
    <row r="5181" spans="1:9">
      <c r="A5181" s="18">
        <v>8</v>
      </c>
      <c r="B5181" s="18">
        <v>4</v>
      </c>
      <c r="C5181" s="18">
        <v>18</v>
      </c>
      <c r="D5181" s="18">
        <v>2.2143819210000002</v>
      </c>
      <c r="E5181" s="101">
        <f t="shared" si="80"/>
        <v>2.0351867622562803</v>
      </c>
      <c r="F5181" s="94"/>
      <c r="G5181" s="1"/>
      <c r="H5181" s="1"/>
      <c r="I5181" s="1"/>
    </row>
    <row r="5182" spans="1:9">
      <c r="A5182" s="18">
        <v>8</v>
      </c>
      <c r="B5182" s="18">
        <v>4</v>
      </c>
      <c r="C5182" s="18">
        <v>19</v>
      </c>
      <c r="D5182" s="18">
        <v>2.243308168</v>
      </c>
      <c r="E5182" s="101">
        <f t="shared" si="80"/>
        <v>2.0617722010271904</v>
      </c>
      <c r="F5182" s="94"/>
      <c r="G5182" s="1"/>
      <c r="H5182" s="1"/>
      <c r="I5182" s="1"/>
    </row>
    <row r="5183" spans="1:9">
      <c r="A5183" s="18">
        <v>8</v>
      </c>
      <c r="B5183" s="18">
        <v>4</v>
      </c>
      <c r="C5183" s="18">
        <v>20</v>
      </c>
      <c r="D5183" s="18">
        <v>2.2080125590000002</v>
      </c>
      <c r="E5183" s="101">
        <f t="shared" si="80"/>
        <v>2.0293328302387339</v>
      </c>
      <c r="F5183" s="94"/>
      <c r="G5183" s="1"/>
      <c r="H5183" s="1"/>
      <c r="I5183" s="1"/>
    </row>
    <row r="5184" spans="1:9">
      <c r="A5184" s="18">
        <v>8</v>
      </c>
      <c r="B5184" s="18">
        <v>4</v>
      </c>
      <c r="C5184" s="18">
        <v>21</v>
      </c>
      <c r="D5184" s="18">
        <v>1.7074112859999999</v>
      </c>
      <c r="E5184" s="101">
        <f t="shared" si="80"/>
        <v>1.5692418792079597</v>
      </c>
      <c r="F5184" s="94"/>
      <c r="G5184" s="1"/>
      <c r="H5184" s="1"/>
      <c r="I5184" s="1"/>
    </row>
    <row r="5185" spans="1:9">
      <c r="A5185" s="18">
        <v>8</v>
      </c>
      <c r="B5185" s="18">
        <v>4</v>
      </c>
      <c r="C5185" s="18">
        <v>22</v>
      </c>
      <c r="D5185" s="18">
        <v>1.2194210839999999</v>
      </c>
      <c r="E5185" s="101">
        <f t="shared" si="80"/>
        <v>1.1207414693181119</v>
      </c>
      <c r="F5185" s="94"/>
      <c r="G5185" s="1"/>
      <c r="H5185" s="1"/>
      <c r="I5185" s="1"/>
    </row>
    <row r="5186" spans="1:9">
      <c r="A5186" s="18">
        <v>8</v>
      </c>
      <c r="B5186" s="18">
        <v>4</v>
      </c>
      <c r="C5186" s="18">
        <v>23</v>
      </c>
      <c r="D5186" s="18">
        <v>0.76028532100000001</v>
      </c>
      <c r="E5186" s="101">
        <f t="shared" si="80"/>
        <v>0.69876050114164867</v>
      </c>
      <c r="F5186" s="94"/>
      <c r="G5186" s="1"/>
      <c r="H5186" s="1"/>
      <c r="I5186" s="1"/>
    </row>
    <row r="5187" spans="1:9">
      <c r="A5187" s="18">
        <v>8</v>
      </c>
      <c r="B5187" s="18">
        <v>5</v>
      </c>
      <c r="C5187" s="18">
        <v>0</v>
      </c>
      <c r="D5187" s="18">
        <v>0.52060798900000005</v>
      </c>
      <c r="E5187" s="101">
        <f t="shared" si="80"/>
        <v>0.47847865695145514</v>
      </c>
      <c r="F5187" s="94"/>
      <c r="G5187" s="1"/>
      <c r="H5187" s="1"/>
      <c r="I5187" s="1"/>
    </row>
    <row r="5188" spans="1:9">
      <c r="A5188" s="18">
        <v>8</v>
      </c>
      <c r="B5188" s="18">
        <v>5</v>
      </c>
      <c r="C5188" s="18">
        <v>1</v>
      </c>
      <c r="D5188" s="18">
        <v>0.45819264399999998</v>
      </c>
      <c r="E5188" s="101">
        <f t="shared" ref="E5188:E5251" si="81">D5188/H$15</f>
        <v>0.42111416950644642</v>
      </c>
      <c r="F5188" s="94"/>
      <c r="G5188" s="1"/>
      <c r="H5188" s="1"/>
      <c r="I5188" s="1"/>
    </row>
    <row r="5189" spans="1:9">
      <c r="A5189" s="18">
        <v>8</v>
      </c>
      <c r="B5189" s="18">
        <v>5</v>
      </c>
      <c r="C5189" s="18">
        <v>2</v>
      </c>
      <c r="D5189" s="18">
        <v>0.445394505</v>
      </c>
      <c r="E5189" s="101">
        <f t="shared" si="81"/>
        <v>0.40935169853100001</v>
      </c>
      <c r="F5189" s="94"/>
      <c r="G5189" s="1"/>
      <c r="H5189" s="1"/>
      <c r="I5189" s="1"/>
    </row>
    <row r="5190" spans="1:9">
      <c r="A5190" s="18">
        <v>8</v>
      </c>
      <c r="B5190" s="18">
        <v>5</v>
      </c>
      <c r="C5190" s="18">
        <v>3</v>
      </c>
      <c r="D5190" s="18">
        <v>0.44532401900000002</v>
      </c>
      <c r="E5190" s="101">
        <f t="shared" si="81"/>
        <v>0.40928691649283216</v>
      </c>
      <c r="F5190" s="94"/>
      <c r="G5190" s="1"/>
      <c r="H5190" s="1"/>
      <c r="I5190" s="1"/>
    </row>
    <row r="5191" spans="1:9">
      <c r="A5191" s="18">
        <v>8</v>
      </c>
      <c r="B5191" s="18">
        <v>5</v>
      </c>
      <c r="C5191" s="18">
        <v>4</v>
      </c>
      <c r="D5191" s="18">
        <v>0.49494539900000001</v>
      </c>
      <c r="E5191" s="101">
        <f t="shared" si="81"/>
        <v>0.45489276918841537</v>
      </c>
      <c r="F5191" s="94"/>
      <c r="G5191" s="1"/>
      <c r="H5191" s="1"/>
      <c r="I5191" s="1"/>
    </row>
    <row r="5192" spans="1:9">
      <c r="A5192" s="18">
        <v>8</v>
      </c>
      <c r="B5192" s="18">
        <v>5</v>
      </c>
      <c r="C5192" s="18">
        <v>5</v>
      </c>
      <c r="D5192" s="18">
        <v>0.64987935200000002</v>
      </c>
      <c r="E5192" s="101">
        <f t="shared" si="81"/>
        <v>0.59728895079526323</v>
      </c>
      <c r="F5192" s="94"/>
      <c r="G5192" s="1"/>
      <c r="H5192" s="1"/>
      <c r="I5192" s="1"/>
    </row>
    <row r="5193" spans="1:9">
      <c r="A5193" s="18">
        <v>8</v>
      </c>
      <c r="B5193" s="18">
        <v>5</v>
      </c>
      <c r="C5193" s="18">
        <v>6</v>
      </c>
      <c r="D5193" s="18">
        <v>0.87207224500000002</v>
      </c>
      <c r="E5193" s="101">
        <f t="shared" si="81"/>
        <v>0.80150125501097591</v>
      </c>
      <c r="F5193" s="94"/>
      <c r="G5193" s="1"/>
      <c r="H5193" s="1"/>
      <c r="I5193" s="1"/>
    </row>
    <row r="5194" spans="1:9">
      <c r="A5194" s="18">
        <v>8</v>
      </c>
      <c r="B5194" s="18">
        <v>5</v>
      </c>
      <c r="C5194" s="18">
        <v>7</v>
      </c>
      <c r="D5194" s="18">
        <v>0.82042309800000002</v>
      </c>
      <c r="E5194" s="101">
        <f t="shared" si="81"/>
        <v>0.75403172897331783</v>
      </c>
      <c r="F5194" s="94"/>
      <c r="G5194" s="1"/>
      <c r="H5194" s="1"/>
      <c r="I5194" s="1"/>
    </row>
    <row r="5195" spans="1:9">
      <c r="A5195" s="18">
        <v>8</v>
      </c>
      <c r="B5195" s="18">
        <v>5</v>
      </c>
      <c r="C5195" s="18">
        <v>8</v>
      </c>
      <c r="D5195" s="18">
        <v>0.75483022700000002</v>
      </c>
      <c r="E5195" s="101">
        <f t="shared" si="81"/>
        <v>0.69374685151311033</v>
      </c>
      <c r="F5195" s="94"/>
      <c r="G5195" s="1"/>
      <c r="H5195" s="1"/>
      <c r="I5195" s="1"/>
    </row>
    <row r="5196" spans="1:9">
      <c r="A5196" s="18">
        <v>8</v>
      </c>
      <c r="B5196" s="18">
        <v>5</v>
      </c>
      <c r="C5196" s="18">
        <v>9</v>
      </c>
      <c r="D5196" s="18">
        <v>0.76459674099999997</v>
      </c>
      <c r="E5196" s="101">
        <f t="shared" si="81"/>
        <v>0.70272302667860054</v>
      </c>
      <c r="F5196" s="94"/>
      <c r="G5196" s="1"/>
      <c r="H5196" s="1"/>
      <c r="I5196" s="1"/>
    </row>
    <row r="5197" spans="1:9">
      <c r="A5197" s="18">
        <v>8</v>
      </c>
      <c r="B5197" s="18">
        <v>5</v>
      </c>
      <c r="C5197" s="18">
        <v>10</v>
      </c>
      <c r="D5197" s="18">
        <v>0.78055376300000001</v>
      </c>
      <c r="E5197" s="101">
        <f t="shared" si="81"/>
        <v>0.71738875332288532</v>
      </c>
      <c r="F5197" s="94"/>
      <c r="G5197" s="1"/>
      <c r="H5197" s="1"/>
      <c r="I5197" s="1"/>
    </row>
    <row r="5198" spans="1:9">
      <c r="A5198" s="18">
        <v>8</v>
      </c>
      <c r="B5198" s="18">
        <v>5</v>
      </c>
      <c r="C5198" s="18">
        <v>11</v>
      </c>
      <c r="D5198" s="18">
        <v>0.98441489400000004</v>
      </c>
      <c r="E5198" s="101">
        <f t="shared" si="81"/>
        <v>0.90475276276278782</v>
      </c>
      <c r="F5198" s="94"/>
      <c r="G5198" s="1"/>
      <c r="H5198" s="1"/>
      <c r="I5198" s="1"/>
    </row>
    <row r="5199" spans="1:9">
      <c r="A5199" s="18">
        <v>8</v>
      </c>
      <c r="B5199" s="18">
        <v>5</v>
      </c>
      <c r="C5199" s="18">
        <v>12</v>
      </c>
      <c r="D5199" s="18">
        <v>1.1779397599999999</v>
      </c>
      <c r="E5199" s="101">
        <f t="shared" si="81"/>
        <v>1.0826169521853406</v>
      </c>
      <c r="F5199" s="94"/>
      <c r="G5199" s="1"/>
      <c r="H5199" s="1"/>
      <c r="I5199" s="1"/>
    </row>
    <row r="5200" spans="1:9">
      <c r="A5200" s="18">
        <v>8</v>
      </c>
      <c r="B5200" s="18">
        <v>5</v>
      </c>
      <c r="C5200" s="18">
        <v>13</v>
      </c>
      <c r="D5200" s="18">
        <v>1.352618297</v>
      </c>
      <c r="E5200" s="101">
        <f t="shared" si="81"/>
        <v>1.2431599203071861</v>
      </c>
      <c r="F5200" s="94"/>
      <c r="G5200" s="1"/>
      <c r="H5200" s="1"/>
      <c r="I5200" s="1"/>
    </row>
    <row r="5201" spans="1:9">
      <c r="A5201" s="18">
        <v>8</v>
      </c>
      <c r="B5201" s="18">
        <v>5</v>
      </c>
      <c r="C5201" s="18">
        <v>14</v>
      </c>
      <c r="D5201" s="18">
        <v>1.5716951859999999</v>
      </c>
      <c r="E5201" s="101">
        <f t="shared" si="81"/>
        <v>1.4445083779425971</v>
      </c>
      <c r="F5201" s="94"/>
      <c r="G5201" s="1"/>
      <c r="H5201" s="1"/>
      <c r="I5201" s="1"/>
    </row>
    <row r="5202" spans="1:9">
      <c r="A5202" s="18">
        <v>8</v>
      </c>
      <c r="B5202" s="18">
        <v>5</v>
      </c>
      <c r="C5202" s="18">
        <v>15</v>
      </c>
      <c r="D5202" s="18">
        <v>1.848396055</v>
      </c>
      <c r="E5202" s="101">
        <f t="shared" si="81"/>
        <v>1.6988176912336395</v>
      </c>
      <c r="F5202" s="94"/>
      <c r="G5202" s="1"/>
      <c r="H5202" s="1"/>
      <c r="I5202" s="1"/>
    </row>
    <row r="5203" spans="1:9">
      <c r="A5203" s="18">
        <v>8</v>
      </c>
      <c r="B5203" s="18">
        <v>5</v>
      </c>
      <c r="C5203" s="18">
        <v>16</v>
      </c>
      <c r="D5203" s="18">
        <v>2.3137979909999999</v>
      </c>
      <c r="E5203" s="101">
        <f t="shared" si="81"/>
        <v>2.1265577528251396</v>
      </c>
      <c r="F5203" s="94"/>
      <c r="G5203" s="1"/>
      <c r="H5203" s="1"/>
      <c r="I5203" s="1"/>
    </row>
    <row r="5204" spans="1:9">
      <c r="A5204" s="18">
        <v>8</v>
      </c>
      <c r="B5204" s="18">
        <v>5</v>
      </c>
      <c r="C5204" s="18">
        <v>17</v>
      </c>
      <c r="D5204" s="18">
        <v>2.33018408</v>
      </c>
      <c r="E5204" s="101">
        <f t="shared" si="81"/>
        <v>2.1416178249390292</v>
      </c>
      <c r="F5204" s="94"/>
      <c r="G5204" s="1"/>
      <c r="H5204" s="1"/>
      <c r="I5204" s="1"/>
    </row>
    <row r="5205" spans="1:9">
      <c r="A5205" s="18">
        <v>8</v>
      </c>
      <c r="B5205" s="18">
        <v>5</v>
      </c>
      <c r="C5205" s="18">
        <v>18</v>
      </c>
      <c r="D5205" s="18">
        <v>2.3398353150000002</v>
      </c>
      <c r="E5205" s="101">
        <f t="shared" si="81"/>
        <v>2.1504880498650683</v>
      </c>
      <c r="F5205" s="94"/>
      <c r="G5205" s="1"/>
      <c r="H5205" s="1"/>
      <c r="I5205" s="1"/>
    </row>
    <row r="5206" spans="1:9">
      <c r="A5206" s="18">
        <v>8</v>
      </c>
      <c r="B5206" s="18">
        <v>5</v>
      </c>
      <c r="C5206" s="18">
        <v>19</v>
      </c>
      <c r="D5206" s="18">
        <v>2.3984588179999999</v>
      </c>
      <c r="E5206" s="101">
        <f t="shared" si="81"/>
        <v>2.204367543791216</v>
      </c>
      <c r="F5206" s="94"/>
      <c r="G5206" s="1"/>
      <c r="H5206" s="1"/>
      <c r="I5206" s="1"/>
    </row>
    <row r="5207" spans="1:9">
      <c r="A5207" s="18">
        <v>8</v>
      </c>
      <c r="B5207" s="18">
        <v>5</v>
      </c>
      <c r="C5207" s="18">
        <v>20</v>
      </c>
      <c r="D5207" s="18">
        <v>2.3746012150000002</v>
      </c>
      <c r="E5207" s="101">
        <f t="shared" si="81"/>
        <v>2.1824405774696891</v>
      </c>
      <c r="F5207" s="94"/>
      <c r="G5207" s="1"/>
      <c r="H5207" s="1"/>
      <c r="I5207" s="1"/>
    </row>
    <row r="5208" spans="1:9">
      <c r="A5208" s="18">
        <v>8</v>
      </c>
      <c r="B5208" s="18">
        <v>5</v>
      </c>
      <c r="C5208" s="18">
        <v>21</v>
      </c>
      <c r="D5208" s="18">
        <v>1.8240978489999999</v>
      </c>
      <c r="E5208" s="101">
        <f t="shared" si="81"/>
        <v>1.6764857769740413</v>
      </c>
      <c r="F5208" s="94"/>
      <c r="G5208" s="1"/>
      <c r="H5208" s="1"/>
      <c r="I5208" s="1"/>
    </row>
    <row r="5209" spans="1:9">
      <c r="A5209" s="18">
        <v>8</v>
      </c>
      <c r="B5209" s="18">
        <v>5</v>
      </c>
      <c r="C5209" s="18">
        <v>22</v>
      </c>
      <c r="D5209" s="18">
        <v>1.3354117190000001</v>
      </c>
      <c r="E5209" s="101">
        <f t="shared" si="81"/>
        <v>1.2273457558953327</v>
      </c>
      <c r="F5209" s="94"/>
      <c r="G5209" s="1"/>
      <c r="H5209" s="1"/>
      <c r="I5209" s="1"/>
    </row>
    <row r="5210" spans="1:9">
      <c r="A5210" s="18">
        <v>8</v>
      </c>
      <c r="B5210" s="18">
        <v>5</v>
      </c>
      <c r="C5210" s="18">
        <v>23</v>
      </c>
      <c r="D5210" s="18">
        <v>0.85351881699999999</v>
      </c>
      <c r="E5210" s="101">
        <f t="shared" si="81"/>
        <v>0.78444923218601392</v>
      </c>
      <c r="F5210" s="94"/>
      <c r="G5210" s="1"/>
      <c r="H5210" s="1"/>
      <c r="I5210" s="1"/>
    </row>
    <row r="5211" spans="1:9">
      <c r="A5211" s="18">
        <v>8</v>
      </c>
      <c r="B5211" s="18">
        <v>6</v>
      </c>
      <c r="C5211" s="18">
        <v>0</v>
      </c>
      <c r="D5211" s="18">
        <v>0.60781559799999996</v>
      </c>
      <c r="E5211" s="101">
        <f t="shared" si="81"/>
        <v>0.55862913583753226</v>
      </c>
      <c r="F5211" s="94"/>
      <c r="G5211" s="1"/>
      <c r="H5211" s="1"/>
      <c r="I5211" s="1"/>
    </row>
    <row r="5212" spans="1:9">
      <c r="A5212" s="18">
        <v>8</v>
      </c>
      <c r="B5212" s="18">
        <v>6</v>
      </c>
      <c r="C5212" s="18">
        <v>1</v>
      </c>
      <c r="D5212" s="18">
        <v>0.46303938700000002</v>
      </c>
      <c r="E5212" s="101">
        <f t="shared" si="81"/>
        <v>0.42556869792365992</v>
      </c>
      <c r="F5212" s="94"/>
      <c r="G5212" s="1"/>
      <c r="H5212" s="1"/>
      <c r="I5212" s="1"/>
    </row>
    <row r="5213" spans="1:9">
      <c r="A5213" s="18">
        <v>8</v>
      </c>
      <c r="B5213" s="18">
        <v>6</v>
      </c>
      <c r="C5213" s="18">
        <v>2</v>
      </c>
      <c r="D5213" s="18">
        <v>0.445394505</v>
      </c>
      <c r="E5213" s="101">
        <f t="shared" si="81"/>
        <v>0.40935169853100001</v>
      </c>
      <c r="F5213" s="94"/>
      <c r="G5213" s="1"/>
      <c r="H5213" s="1"/>
      <c r="I5213" s="1"/>
    </row>
    <row r="5214" spans="1:9">
      <c r="A5214" s="18">
        <v>8</v>
      </c>
      <c r="B5214" s="18">
        <v>6</v>
      </c>
      <c r="C5214" s="18">
        <v>3</v>
      </c>
      <c r="D5214" s="18">
        <v>0.44532401900000002</v>
      </c>
      <c r="E5214" s="101">
        <f t="shared" si="81"/>
        <v>0.40928691649283216</v>
      </c>
      <c r="F5214" s="94"/>
      <c r="G5214" s="1"/>
      <c r="H5214" s="1"/>
      <c r="I5214" s="1"/>
    </row>
    <row r="5215" spans="1:9">
      <c r="A5215" s="18">
        <v>8</v>
      </c>
      <c r="B5215" s="18">
        <v>6</v>
      </c>
      <c r="C5215" s="18">
        <v>4</v>
      </c>
      <c r="D5215" s="18">
        <v>0.49494539900000001</v>
      </c>
      <c r="E5215" s="101">
        <f t="shared" si="81"/>
        <v>0.45489276918841537</v>
      </c>
      <c r="F5215" s="94"/>
      <c r="G5215" s="1"/>
      <c r="H5215" s="1"/>
      <c r="I5215" s="1"/>
    </row>
    <row r="5216" spans="1:9">
      <c r="A5216" s="18">
        <v>8</v>
      </c>
      <c r="B5216" s="18">
        <v>6</v>
      </c>
      <c r="C5216" s="18">
        <v>5</v>
      </c>
      <c r="D5216" s="18">
        <v>0.64987935200000002</v>
      </c>
      <c r="E5216" s="101">
        <f t="shared" si="81"/>
        <v>0.59728895079526323</v>
      </c>
      <c r="F5216" s="94"/>
      <c r="G5216" s="1"/>
      <c r="H5216" s="1"/>
      <c r="I5216" s="1"/>
    </row>
    <row r="5217" spans="1:9">
      <c r="A5217" s="18">
        <v>8</v>
      </c>
      <c r="B5217" s="18">
        <v>6</v>
      </c>
      <c r="C5217" s="18">
        <v>6</v>
      </c>
      <c r="D5217" s="18">
        <v>0.87207224500000002</v>
      </c>
      <c r="E5217" s="101">
        <f t="shared" si="81"/>
        <v>0.80150125501097591</v>
      </c>
      <c r="F5217" s="94"/>
      <c r="G5217" s="1"/>
      <c r="H5217" s="1"/>
      <c r="I5217" s="1"/>
    </row>
    <row r="5218" spans="1:9">
      <c r="A5218" s="18">
        <v>8</v>
      </c>
      <c r="B5218" s="18">
        <v>6</v>
      </c>
      <c r="C5218" s="18">
        <v>7</v>
      </c>
      <c r="D5218" s="18">
        <v>0.82042309800000002</v>
      </c>
      <c r="E5218" s="101">
        <f t="shared" si="81"/>
        <v>0.75403172897331783</v>
      </c>
      <c r="F5218" s="94"/>
      <c r="G5218" s="1"/>
      <c r="H5218" s="1"/>
      <c r="I5218" s="1"/>
    </row>
    <row r="5219" spans="1:9">
      <c r="A5219" s="18">
        <v>8</v>
      </c>
      <c r="B5219" s="18">
        <v>6</v>
      </c>
      <c r="C5219" s="18">
        <v>8</v>
      </c>
      <c r="D5219" s="18">
        <v>0.75483022700000002</v>
      </c>
      <c r="E5219" s="101">
        <f t="shared" si="81"/>
        <v>0.69374685151311033</v>
      </c>
      <c r="F5219" s="94"/>
      <c r="G5219" s="1"/>
      <c r="H5219" s="1"/>
      <c r="I5219" s="1"/>
    </row>
    <row r="5220" spans="1:9">
      <c r="A5220" s="18">
        <v>8</v>
      </c>
      <c r="B5220" s="18">
        <v>6</v>
      </c>
      <c r="C5220" s="18">
        <v>9</v>
      </c>
      <c r="D5220" s="18">
        <v>0.76459674099999997</v>
      </c>
      <c r="E5220" s="101">
        <f t="shared" si="81"/>
        <v>0.70272302667860054</v>
      </c>
      <c r="F5220" s="94"/>
      <c r="G5220" s="1"/>
      <c r="H5220" s="1"/>
      <c r="I5220" s="1"/>
    </row>
    <row r="5221" spans="1:9">
      <c r="A5221" s="18">
        <v>8</v>
      </c>
      <c r="B5221" s="18">
        <v>6</v>
      </c>
      <c r="C5221" s="18">
        <v>10</v>
      </c>
      <c r="D5221" s="18">
        <v>0.82039938999999995</v>
      </c>
      <c r="E5221" s="101">
        <f t="shared" si="81"/>
        <v>0.75400993950362338</v>
      </c>
      <c r="F5221" s="94"/>
      <c r="G5221" s="1"/>
      <c r="H5221" s="1"/>
      <c r="I5221" s="1"/>
    </row>
    <row r="5222" spans="1:9">
      <c r="A5222" s="18">
        <v>8</v>
      </c>
      <c r="B5222" s="18">
        <v>6</v>
      </c>
      <c r="C5222" s="18">
        <v>11</v>
      </c>
      <c r="D5222" s="18">
        <v>0.967788859</v>
      </c>
      <c r="E5222" s="101">
        <f t="shared" si="81"/>
        <v>0.88947216187821732</v>
      </c>
      <c r="F5222" s="94"/>
      <c r="G5222" s="1"/>
      <c r="H5222" s="1"/>
      <c r="I5222" s="1"/>
    </row>
    <row r="5223" spans="1:9">
      <c r="A5223" s="18">
        <v>8</v>
      </c>
      <c r="B5223" s="18">
        <v>6</v>
      </c>
      <c r="C5223" s="18">
        <v>12</v>
      </c>
      <c r="D5223" s="18">
        <v>1.110109188</v>
      </c>
      <c r="E5223" s="101">
        <f t="shared" si="81"/>
        <v>1.0202754559414</v>
      </c>
      <c r="F5223" s="94"/>
      <c r="G5223" s="1"/>
      <c r="H5223" s="1"/>
      <c r="I5223" s="1"/>
    </row>
    <row r="5224" spans="1:9">
      <c r="A5224" s="18">
        <v>8</v>
      </c>
      <c r="B5224" s="18">
        <v>6</v>
      </c>
      <c r="C5224" s="18">
        <v>13</v>
      </c>
      <c r="D5224" s="18">
        <v>1.272362521</v>
      </c>
      <c r="E5224" s="101">
        <f t="shared" si="81"/>
        <v>1.1693987089457585</v>
      </c>
      <c r="F5224" s="94"/>
      <c r="G5224" s="1"/>
      <c r="H5224" s="1"/>
      <c r="I5224" s="1"/>
    </row>
    <row r="5225" spans="1:9">
      <c r="A5225" s="18">
        <v>8</v>
      </c>
      <c r="B5225" s="18">
        <v>6</v>
      </c>
      <c r="C5225" s="18">
        <v>14</v>
      </c>
      <c r="D5225" s="18">
        <v>1.490643111</v>
      </c>
      <c r="E5225" s="101">
        <f t="shared" si="81"/>
        <v>1.3700153067478549</v>
      </c>
      <c r="F5225" s="94"/>
      <c r="G5225" s="1"/>
      <c r="H5225" s="1"/>
      <c r="I5225" s="1"/>
    </row>
    <row r="5226" spans="1:9">
      <c r="A5226" s="18">
        <v>8</v>
      </c>
      <c r="B5226" s="18">
        <v>6</v>
      </c>
      <c r="C5226" s="18">
        <v>15</v>
      </c>
      <c r="D5226" s="18">
        <v>1.8377865920000001</v>
      </c>
      <c r="E5226" s="101">
        <f t="shared" si="81"/>
        <v>1.689066781308175</v>
      </c>
      <c r="F5226" s="94"/>
      <c r="G5226" s="1"/>
      <c r="H5226" s="1"/>
      <c r="I5226" s="1"/>
    </row>
    <row r="5227" spans="1:9">
      <c r="A5227" s="18">
        <v>8</v>
      </c>
      <c r="B5227" s="18">
        <v>6</v>
      </c>
      <c r="C5227" s="18">
        <v>16</v>
      </c>
      <c r="D5227" s="18">
        <v>2.3073021090000001</v>
      </c>
      <c r="E5227" s="101">
        <f t="shared" si="81"/>
        <v>2.1205875392272935</v>
      </c>
      <c r="F5227" s="94"/>
      <c r="G5227" s="1"/>
      <c r="H5227" s="1"/>
      <c r="I5227" s="1"/>
    </row>
    <row r="5228" spans="1:9">
      <c r="A5228" s="18">
        <v>8</v>
      </c>
      <c r="B5228" s="18">
        <v>6</v>
      </c>
      <c r="C5228" s="18">
        <v>17</v>
      </c>
      <c r="D5228" s="18">
        <v>2.3117524060000001</v>
      </c>
      <c r="E5228" s="101">
        <f t="shared" si="81"/>
        <v>2.1246777033749571</v>
      </c>
      <c r="F5228" s="94"/>
      <c r="G5228" s="1"/>
      <c r="H5228" s="1"/>
      <c r="I5228" s="1"/>
    </row>
    <row r="5229" spans="1:9">
      <c r="A5229" s="18">
        <v>8</v>
      </c>
      <c r="B5229" s="18">
        <v>6</v>
      </c>
      <c r="C5229" s="18">
        <v>18</v>
      </c>
      <c r="D5229" s="18">
        <v>2.3323126950000002</v>
      </c>
      <c r="E5229" s="101">
        <f t="shared" si="81"/>
        <v>2.1435741853251291</v>
      </c>
      <c r="F5229" s="94"/>
      <c r="G5229" s="1"/>
      <c r="H5229" s="1"/>
      <c r="I5229" s="1"/>
    </row>
    <row r="5230" spans="1:9">
      <c r="A5230" s="18">
        <v>8</v>
      </c>
      <c r="B5230" s="18">
        <v>6</v>
      </c>
      <c r="C5230" s="18">
        <v>19</v>
      </c>
      <c r="D5230" s="18">
        <v>2.3803728460000002</v>
      </c>
      <c r="E5230" s="101">
        <f t="shared" si="81"/>
        <v>2.1877451488701474</v>
      </c>
      <c r="F5230" s="94"/>
      <c r="G5230" s="1"/>
      <c r="H5230" s="1"/>
      <c r="I5230" s="1"/>
    </row>
    <row r="5231" spans="1:9">
      <c r="A5231" s="18">
        <v>8</v>
      </c>
      <c r="B5231" s="18">
        <v>6</v>
      </c>
      <c r="C5231" s="18">
        <v>20</v>
      </c>
      <c r="D5231" s="18">
        <v>2.3584402039999999</v>
      </c>
      <c r="E5231" s="101">
        <f t="shared" si="81"/>
        <v>2.1675873692945493</v>
      </c>
      <c r="F5231" s="94"/>
      <c r="G5231" s="1"/>
      <c r="H5231" s="1"/>
      <c r="I5231" s="1"/>
    </row>
    <row r="5232" spans="1:9">
      <c r="A5232" s="18">
        <v>8</v>
      </c>
      <c r="B5232" s="18">
        <v>6</v>
      </c>
      <c r="C5232" s="18">
        <v>21</v>
      </c>
      <c r="D5232" s="18">
        <v>1.855093884</v>
      </c>
      <c r="E5232" s="101">
        <f t="shared" si="81"/>
        <v>1.7049735096077798</v>
      </c>
      <c r="F5232" s="94"/>
      <c r="G5232" s="1"/>
      <c r="H5232" s="1"/>
      <c r="I5232" s="1"/>
    </row>
    <row r="5233" spans="1:9">
      <c r="A5233" s="18">
        <v>8</v>
      </c>
      <c r="B5233" s="18">
        <v>6</v>
      </c>
      <c r="C5233" s="18">
        <v>22</v>
      </c>
      <c r="D5233" s="18">
        <v>1.341659639</v>
      </c>
      <c r="E5233" s="101">
        <f t="shared" si="81"/>
        <v>1.2330880734039102</v>
      </c>
      <c r="F5233" s="94"/>
      <c r="G5233" s="1"/>
      <c r="H5233" s="1"/>
      <c r="I5233" s="1"/>
    </row>
    <row r="5234" spans="1:9">
      <c r="A5234" s="18">
        <v>8</v>
      </c>
      <c r="B5234" s="18">
        <v>6</v>
      </c>
      <c r="C5234" s="18">
        <v>23</v>
      </c>
      <c r="D5234" s="18">
        <v>0.87517482099999999</v>
      </c>
      <c r="E5234" s="101">
        <f t="shared" si="81"/>
        <v>0.80435276022975155</v>
      </c>
      <c r="F5234" s="94"/>
      <c r="G5234" s="1"/>
      <c r="H5234" s="1"/>
      <c r="I5234" s="1"/>
    </row>
    <row r="5235" spans="1:9">
      <c r="A5235" s="18">
        <v>8</v>
      </c>
      <c r="B5235" s="18">
        <v>7</v>
      </c>
      <c r="C5235" s="18">
        <v>0</v>
      </c>
      <c r="D5235" s="18">
        <v>0.63929597500000002</v>
      </c>
      <c r="E5235" s="101">
        <f t="shared" si="81"/>
        <v>0.58756201590381474</v>
      </c>
      <c r="F5235" s="94"/>
      <c r="G5235" s="1"/>
      <c r="H5235" s="1"/>
      <c r="I5235" s="1"/>
    </row>
    <row r="5236" spans="1:9">
      <c r="A5236" s="18">
        <v>8</v>
      </c>
      <c r="B5236" s="18">
        <v>7</v>
      </c>
      <c r="C5236" s="18">
        <v>1</v>
      </c>
      <c r="D5236" s="18">
        <v>0.50521214599999997</v>
      </c>
      <c r="E5236" s="101">
        <f t="shared" si="81"/>
        <v>0.46432869683381373</v>
      </c>
      <c r="F5236" s="94"/>
      <c r="G5236" s="1"/>
      <c r="H5236" s="1"/>
      <c r="I5236" s="1"/>
    </row>
    <row r="5237" spans="1:9">
      <c r="A5237" s="18">
        <v>8</v>
      </c>
      <c r="B5237" s="18">
        <v>7</v>
      </c>
      <c r="C5237" s="18">
        <v>2</v>
      </c>
      <c r="D5237" s="18">
        <v>0.44402910099999998</v>
      </c>
      <c r="E5237" s="101">
        <f t="shared" si="81"/>
        <v>0.4080967875693548</v>
      </c>
      <c r="F5237" s="94"/>
      <c r="G5237" s="1"/>
      <c r="H5237" s="1"/>
      <c r="I5237" s="1"/>
    </row>
    <row r="5238" spans="1:9">
      <c r="A5238" s="18">
        <v>8</v>
      </c>
      <c r="B5238" s="18">
        <v>7</v>
      </c>
      <c r="C5238" s="18">
        <v>3</v>
      </c>
      <c r="D5238" s="18">
        <v>0.44265286399999998</v>
      </c>
      <c r="E5238" s="101">
        <f t="shared" si="81"/>
        <v>0.40683192025014259</v>
      </c>
      <c r="F5238" s="94"/>
      <c r="G5238" s="1"/>
      <c r="H5238" s="1"/>
      <c r="I5238" s="1"/>
    </row>
    <row r="5239" spans="1:9">
      <c r="A5239" s="18">
        <v>8</v>
      </c>
      <c r="B5239" s="18">
        <v>7</v>
      </c>
      <c r="C5239" s="18">
        <v>4</v>
      </c>
      <c r="D5239" s="18">
        <v>0.49084870600000002</v>
      </c>
      <c r="E5239" s="101">
        <f t="shared" si="81"/>
        <v>0.45112759422760157</v>
      </c>
      <c r="F5239" s="94"/>
      <c r="G5239" s="1"/>
      <c r="H5239" s="1"/>
      <c r="I5239" s="1"/>
    </row>
    <row r="5240" spans="1:9">
      <c r="A5240" s="18">
        <v>8</v>
      </c>
      <c r="B5240" s="18">
        <v>7</v>
      </c>
      <c r="C5240" s="18">
        <v>5</v>
      </c>
      <c r="D5240" s="18">
        <v>0.63925383999999996</v>
      </c>
      <c r="E5240" s="101">
        <f t="shared" si="81"/>
        <v>0.58752329060832054</v>
      </c>
      <c r="F5240" s="94"/>
      <c r="G5240" s="1"/>
      <c r="H5240" s="1"/>
      <c r="I5240" s="1"/>
    </row>
    <row r="5241" spans="1:9">
      <c r="A5241" s="18">
        <v>8</v>
      </c>
      <c r="B5241" s="18">
        <v>7</v>
      </c>
      <c r="C5241" s="18">
        <v>6</v>
      </c>
      <c r="D5241" s="18">
        <v>0.85091088299999995</v>
      </c>
      <c r="E5241" s="101">
        <f t="shared" si="81"/>
        <v>0.78205234088948405</v>
      </c>
      <c r="F5241" s="94"/>
      <c r="G5241" s="1"/>
      <c r="H5241" s="1"/>
      <c r="I5241" s="1"/>
    </row>
    <row r="5242" spans="1:9">
      <c r="A5242" s="18">
        <v>8</v>
      </c>
      <c r="B5242" s="18">
        <v>7</v>
      </c>
      <c r="C5242" s="18">
        <v>7</v>
      </c>
      <c r="D5242" s="18">
        <v>0.78798579700000004</v>
      </c>
      <c r="E5242" s="101">
        <f t="shared" si="81"/>
        <v>0.72421936238358797</v>
      </c>
      <c r="F5242" s="94"/>
      <c r="G5242" s="1"/>
      <c r="H5242" s="1"/>
      <c r="I5242" s="1"/>
    </row>
    <row r="5243" spans="1:9">
      <c r="A5243" s="18">
        <v>8</v>
      </c>
      <c r="B5243" s="18">
        <v>7</v>
      </c>
      <c r="C5243" s="18">
        <v>8</v>
      </c>
      <c r="D5243" s="18">
        <v>0.70979916899999995</v>
      </c>
      <c r="E5243" s="101">
        <f t="shared" si="81"/>
        <v>0.65235985667591989</v>
      </c>
      <c r="F5243" s="94"/>
      <c r="G5243" s="1"/>
      <c r="H5243" s="1"/>
      <c r="I5243" s="1"/>
    </row>
    <row r="5244" spans="1:9">
      <c r="A5244" s="18">
        <v>8</v>
      </c>
      <c r="B5244" s="18">
        <v>7</v>
      </c>
      <c r="C5244" s="18">
        <v>9</v>
      </c>
      <c r="D5244" s="18">
        <v>0.77684119299999999</v>
      </c>
      <c r="E5244" s="101">
        <f t="shared" si="81"/>
        <v>0.71397661684981584</v>
      </c>
      <c r="F5244" s="94"/>
      <c r="G5244" s="1"/>
      <c r="H5244" s="1"/>
      <c r="I5244" s="1"/>
    </row>
    <row r="5245" spans="1:9">
      <c r="A5245" s="18">
        <v>8</v>
      </c>
      <c r="B5245" s="18">
        <v>7</v>
      </c>
      <c r="C5245" s="18">
        <v>10</v>
      </c>
      <c r="D5245" s="18">
        <v>0.86567143800000002</v>
      </c>
      <c r="E5245" s="101">
        <f t="shared" si="81"/>
        <v>0.79561842262753835</v>
      </c>
      <c r="F5245" s="94"/>
      <c r="G5245" s="1"/>
      <c r="H5245" s="1"/>
      <c r="I5245" s="1"/>
    </row>
    <row r="5246" spans="1:9">
      <c r="A5246" s="18">
        <v>8</v>
      </c>
      <c r="B5246" s="18">
        <v>7</v>
      </c>
      <c r="C5246" s="18">
        <v>11</v>
      </c>
      <c r="D5246" s="18">
        <v>1.0439356339999999</v>
      </c>
      <c r="E5246" s="101">
        <f t="shared" si="81"/>
        <v>0.9594568862831756</v>
      </c>
      <c r="F5246" s="94"/>
      <c r="G5246" s="1"/>
      <c r="H5246" s="1"/>
      <c r="I5246" s="1"/>
    </row>
    <row r="5247" spans="1:9">
      <c r="A5247" s="18">
        <v>8</v>
      </c>
      <c r="B5247" s="18">
        <v>7</v>
      </c>
      <c r="C5247" s="18">
        <v>12</v>
      </c>
      <c r="D5247" s="18">
        <v>1.217537321</v>
      </c>
      <c r="E5247" s="101">
        <f t="shared" si="81"/>
        <v>1.1190101466928366</v>
      </c>
      <c r="F5247" s="94"/>
      <c r="G5247" s="1"/>
      <c r="H5247" s="1"/>
      <c r="I5247" s="1"/>
    </row>
    <row r="5248" spans="1:9">
      <c r="A5248" s="18">
        <v>8</v>
      </c>
      <c r="B5248" s="18">
        <v>7</v>
      </c>
      <c r="C5248" s="18">
        <v>13</v>
      </c>
      <c r="D5248" s="18">
        <v>1.381614487</v>
      </c>
      <c r="E5248" s="101">
        <f t="shared" si="81"/>
        <v>1.2698096420576321</v>
      </c>
      <c r="F5248" s="94"/>
      <c r="G5248" s="1"/>
      <c r="H5248" s="1"/>
      <c r="I5248" s="1"/>
    </row>
    <row r="5249" spans="1:9">
      <c r="A5249" s="18">
        <v>8</v>
      </c>
      <c r="B5249" s="18">
        <v>7</v>
      </c>
      <c r="C5249" s="18">
        <v>14</v>
      </c>
      <c r="D5249" s="18">
        <v>1.573385652</v>
      </c>
      <c r="E5249" s="101">
        <f t="shared" si="81"/>
        <v>1.4460620458047746</v>
      </c>
      <c r="F5249" s="94"/>
      <c r="G5249" s="1"/>
      <c r="H5249" s="1"/>
      <c r="I5249" s="1"/>
    </row>
    <row r="5250" spans="1:9">
      <c r="A5250" s="18">
        <v>8</v>
      </c>
      <c r="B5250" s="18">
        <v>7</v>
      </c>
      <c r="C5250" s="18">
        <v>15</v>
      </c>
      <c r="D5250" s="18">
        <v>1.8911934699999999</v>
      </c>
      <c r="E5250" s="101">
        <f t="shared" si="81"/>
        <v>1.7381517969002238</v>
      </c>
      <c r="F5250" s="94"/>
      <c r="G5250" s="1"/>
      <c r="H5250" s="1"/>
      <c r="I5250" s="1"/>
    </row>
    <row r="5251" spans="1:9">
      <c r="A5251" s="18">
        <v>8</v>
      </c>
      <c r="B5251" s="18">
        <v>7</v>
      </c>
      <c r="C5251" s="18">
        <v>16</v>
      </c>
      <c r="D5251" s="18">
        <v>2.3739317569999998</v>
      </c>
      <c r="E5251" s="101">
        <f t="shared" si="81"/>
        <v>2.1818252942402849</v>
      </c>
      <c r="F5251" s="94"/>
      <c r="G5251" s="1"/>
      <c r="H5251" s="1"/>
      <c r="I5251" s="1"/>
    </row>
    <row r="5252" spans="1:9">
      <c r="A5252" s="18">
        <v>8</v>
      </c>
      <c r="B5252" s="18">
        <v>7</v>
      </c>
      <c r="C5252" s="18">
        <v>17</v>
      </c>
      <c r="D5252" s="18">
        <v>2.3526724489999999</v>
      </c>
      <c r="E5252" s="101">
        <f t="shared" ref="E5252:E5315" si="82">D5252/H$15</f>
        <v>2.1622863602352647</v>
      </c>
      <c r="F5252" s="94"/>
      <c r="G5252" s="1"/>
      <c r="H5252" s="1"/>
      <c r="I5252" s="1"/>
    </row>
    <row r="5253" spans="1:9">
      <c r="A5253" s="18">
        <v>8</v>
      </c>
      <c r="B5253" s="18">
        <v>7</v>
      </c>
      <c r="C5253" s="18">
        <v>18</v>
      </c>
      <c r="D5253" s="18">
        <v>2.3482217009999999</v>
      </c>
      <c r="E5253" s="101">
        <f t="shared" si="82"/>
        <v>2.1581957815840229</v>
      </c>
      <c r="F5253" s="94"/>
      <c r="G5253" s="1"/>
      <c r="H5253" s="1"/>
      <c r="I5253" s="1"/>
    </row>
    <row r="5254" spans="1:9">
      <c r="A5254" s="18">
        <v>8</v>
      </c>
      <c r="B5254" s="18">
        <v>7</v>
      </c>
      <c r="C5254" s="18">
        <v>19</v>
      </c>
      <c r="D5254" s="18">
        <v>2.4440665250000002</v>
      </c>
      <c r="E5254" s="101">
        <f t="shared" si="82"/>
        <v>2.2462845232711364</v>
      </c>
      <c r="F5254" s="94"/>
      <c r="G5254" s="1"/>
      <c r="H5254" s="1"/>
      <c r="I5254" s="1"/>
    </row>
    <row r="5255" spans="1:9">
      <c r="A5255" s="18">
        <v>8</v>
      </c>
      <c r="B5255" s="18">
        <v>7</v>
      </c>
      <c r="C5255" s="18">
        <v>20</v>
      </c>
      <c r="D5255" s="18">
        <v>2.4965620909999999</v>
      </c>
      <c r="E5255" s="101">
        <f t="shared" si="82"/>
        <v>2.2945319732648137</v>
      </c>
      <c r="F5255" s="94"/>
      <c r="G5255" s="1"/>
      <c r="H5255" s="1"/>
      <c r="I5255" s="1"/>
    </row>
    <row r="5256" spans="1:9">
      <c r="A5256" s="18">
        <v>8</v>
      </c>
      <c r="B5256" s="18">
        <v>7</v>
      </c>
      <c r="C5256" s="18">
        <v>21</v>
      </c>
      <c r="D5256" s="18">
        <v>2.0323218679999999</v>
      </c>
      <c r="E5256" s="101">
        <f t="shared" si="82"/>
        <v>1.8678596149889517</v>
      </c>
      <c r="F5256" s="94"/>
      <c r="G5256" s="1"/>
      <c r="H5256" s="1"/>
      <c r="I5256" s="1"/>
    </row>
    <row r="5257" spans="1:9">
      <c r="A5257" s="18">
        <v>8</v>
      </c>
      <c r="B5257" s="18">
        <v>7</v>
      </c>
      <c r="C5257" s="18">
        <v>22</v>
      </c>
      <c r="D5257" s="18">
        <v>1.5439668849999999</v>
      </c>
      <c r="E5257" s="101">
        <f t="shared" si="82"/>
        <v>1.4190239433923126</v>
      </c>
      <c r="F5257" s="94"/>
      <c r="G5257" s="1"/>
      <c r="H5257" s="1"/>
      <c r="I5257" s="1"/>
    </row>
    <row r="5258" spans="1:9">
      <c r="A5258" s="18">
        <v>8</v>
      </c>
      <c r="B5258" s="18">
        <v>7</v>
      </c>
      <c r="C5258" s="18">
        <v>23</v>
      </c>
      <c r="D5258" s="18">
        <v>1.0577771250000001</v>
      </c>
      <c r="E5258" s="101">
        <f t="shared" si="82"/>
        <v>0.97217827774051213</v>
      </c>
      <c r="F5258" s="94"/>
      <c r="G5258" s="1"/>
      <c r="H5258" s="1"/>
      <c r="I5258" s="1"/>
    </row>
    <row r="5259" spans="1:9">
      <c r="A5259" s="18">
        <v>8</v>
      </c>
      <c r="B5259" s="18">
        <v>8</v>
      </c>
      <c r="C5259" s="18">
        <v>0</v>
      </c>
      <c r="D5259" s="18">
        <v>0.81231530399999996</v>
      </c>
      <c r="E5259" s="101">
        <f t="shared" si="82"/>
        <v>0.74658004466203642</v>
      </c>
      <c r="F5259" s="94"/>
      <c r="G5259" s="1"/>
      <c r="H5259" s="1"/>
      <c r="I5259" s="1"/>
    </row>
    <row r="5260" spans="1:9">
      <c r="A5260" s="18">
        <v>8</v>
      </c>
      <c r="B5260" s="18">
        <v>8</v>
      </c>
      <c r="C5260" s="18">
        <v>1</v>
      </c>
      <c r="D5260" s="18">
        <v>0.64855390999999996</v>
      </c>
      <c r="E5260" s="101">
        <f t="shared" si="82"/>
        <v>0.59607076797550806</v>
      </c>
      <c r="F5260" s="94"/>
      <c r="G5260" s="1"/>
      <c r="H5260" s="1"/>
      <c r="I5260" s="1"/>
    </row>
    <row r="5261" spans="1:9">
      <c r="A5261" s="18">
        <v>8</v>
      </c>
      <c r="B5261" s="18">
        <v>8</v>
      </c>
      <c r="C5261" s="18">
        <v>2</v>
      </c>
      <c r="D5261" s="18">
        <v>0.57294286100000003</v>
      </c>
      <c r="E5261" s="101">
        <f t="shared" si="82"/>
        <v>0.52657841683870943</v>
      </c>
      <c r="F5261" s="94"/>
      <c r="G5261" s="1"/>
      <c r="H5261" s="1"/>
      <c r="I5261" s="1"/>
    </row>
    <row r="5262" spans="1:9">
      <c r="A5262" s="18">
        <v>8</v>
      </c>
      <c r="B5262" s="18">
        <v>8</v>
      </c>
      <c r="C5262" s="18">
        <v>3</v>
      </c>
      <c r="D5262" s="18">
        <v>0.50746408799999998</v>
      </c>
      <c r="E5262" s="101">
        <f t="shared" si="82"/>
        <v>0.46639840418840561</v>
      </c>
      <c r="F5262" s="94"/>
      <c r="G5262" s="1"/>
      <c r="H5262" s="1"/>
      <c r="I5262" s="1"/>
    </row>
    <row r="5263" spans="1:9">
      <c r="A5263" s="18">
        <v>8</v>
      </c>
      <c r="B5263" s="18">
        <v>8</v>
      </c>
      <c r="C5263" s="18">
        <v>4</v>
      </c>
      <c r="D5263" s="18">
        <v>0.52562977799999999</v>
      </c>
      <c r="E5263" s="101">
        <f t="shared" si="82"/>
        <v>0.48309406606346084</v>
      </c>
      <c r="F5263" s="94"/>
      <c r="G5263" s="1"/>
      <c r="H5263" s="1"/>
      <c r="I5263" s="1"/>
    </row>
    <row r="5264" spans="1:9">
      <c r="A5264" s="18">
        <v>8</v>
      </c>
      <c r="B5264" s="18">
        <v>8</v>
      </c>
      <c r="C5264" s="18">
        <v>5</v>
      </c>
      <c r="D5264" s="18">
        <v>0.66435347</v>
      </c>
      <c r="E5264" s="101">
        <f t="shared" si="82"/>
        <v>0.6105917749691675</v>
      </c>
      <c r="F5264" s="94"/>
      <c r="G5264" s="1"/>
      <c r="H5264" s="1"/>
      <c r="I5264" s="1"/>
    </row>
    <row r="5265" spans="1:9">
      <c r="A5265" s="18">
        <v>8</v>
      </c>
      <c r="B5265" s="18">
        <v>8</v>
      </c>
      <c r="C5265" s="18">
        <v>6</v>
      </c>
      <c r="D5265" s="18">
        <v>0.90169658600000002</v>
      </c>
      <c r="E5265" s="101">
        <f t="shared" si="82"/>
        <v>0.82872829569081441</v>
      </c>
      <c r="F5265" s="94"/>
      <c r="G5265" s="1"/>
      <c r="H5265" s="1"/>
      <c r="I5265" s="1"/>
    </row>
    <row r="5266" spans="1:9">
      <c r="A5266" s="18">
        <v>8</v>
      </c>
      <c r="B5266" s="18">
        <v>8</v>
      </c>
      <c r="C5266" s="18">
        <v>7</v>
      </c>
      <c r="D5266" s="18">
        <v>0.83954357400000001</v>
      </c>
      <c r="E5266" s="101">
        <f t="shared" si="82"/>
        <v>0.77160491238590001</v>
      </c>
      <c r="F5266" s="94"/>
      <c r="G5266" s="1"/>
      <c r="H5266" s="1"/>
      <c r="I5266" s="1"/>
    </row>
    <row r="5267" spans="1:9">
      <c r="A5267" s="18">
        <v>8</v>
      </c>
      <c r="B5267" s="18">
        <v>8</v>
      </c>
      <c r="C5267" s="18">
        <v>8</v>
      </c>
      <c r="D5267" s="18">
        <v>0.82737962200000004</v>
      </c>
      <c r="E5267" s="101">
        <f t="shared" si="82"/>
        <v>0.76042530788662677</v>
      </c>
      <c r="F5267" s="94"/>
      <c r="G5267" s="1"/>
      <c r="H5267" s="1"/>
      <c r="I5267" s="1"/>
    </row>
    <row r="5268" spans="1:9">
      <c r="A5268" s="18">
        <v>8</v>
      </c>
      <c r="B5268" s="18">
        <v>8</v>
      </c>
      <c r="C5268" s="18">
        <v>9</v>
      </c>
      <c r="D5268" s="18">
        <v>1.159351359</v>
      </c>
      <c r="E5268" s="101">
        <f t="shared" si="82"/>
        <v>1.0655327864919957</v>
      </c>
      <c r="F5268" s="94"/>
      <c r="G5268" s="1"/>
      <c r="H5268" s="1"/>
      <c r="I5268" s="1"/>
    </row>
    <row r="5269" spans="1:9">
      <c r="A5269" s="18">
        <v>8</v>
      </c>
      <c r="B5269" s="18">
        <v>8</v>
      </c>
      <c r="C5269" s="18">
        <v>10</v>
      </c>
      <c r="D5269" s="18">
        <v>1.2083236369999999</v>
      </c>
      <c r="E5269" s="101">
        <f t="shared" si="82"/>
        <v>1.1105420646828712</v>
      </c>
      <c r="F5269" s="94"/>
      <c r="G5269" s="1"/>
      <c r="H5269" s="1"/>
      <c r="I5269" s="1"/>
    </row>
    <row r="5270" spans="1:9">
      <c r="A5270" s="18">
        <v>8</v>
      </c>
      <c r="B5270" s="18">
        <v>8</v>
      </c>
      <c r="C5270" s="18">
        <v>11</v>
      </c>
      <c r="D5270" s="18">
        <v>1.3273146950000001</v>
      </c>
      <c r="E5270" s="101">
        <f t="shared" si="82"/>
        <v>1.219903970039788</v>
      </c>
      <c r="F5270" s="94"/>
      <c r="G5270" s="1"/>
      <c r="H5270" s="1"/>
      <c r="I5270" s="1"/>
    </row>
    <row r="5271" spans="1:9">
      <c r="A5271" s="18">
        <v>8</v>
      </c>
      <c r="B5271" s="18">
        <v>8</v>
      </c>
      <c r="C5271" s="18">
        <v>12</v>
      </c>
      <c r="D5271" s="18">
        <v>1.5205286309999999</v>
      </c>
      <c r="E5271" s="101">
        <f t="shared" si="82"/>
        <v>1.3974823909533103</v>
      </c>
      <c r="F5271" s="94"/>
      <c r="G5271" s="1"/>
      <c r="H5271" s="1"/>
      <c r="I5271" s="1"/>
    </row>
    <row r="5272" spans="1:9">
      <c r="A5272" s="18">
        <v>8</v>
      </c>
      <c r="B5272" s="18">
        <v>8</v>
      </c>
      <c r="C5272" s="18">
        <v>13</v>
      </c>
      <c r="D5272" s="18">
        <v>1.6746764329999999</v>
      </c>
      <c r="E5272" s="101">
        <f t="shared" si="82"/>
        <v>1.5391560395168915</v>
      </c>
      <c r="F5272" s="94"/>
      <c r="G5272" s="1"/>
      <c r="H5272" s="1"/>
      <c r="I5272" s="1"/>
    </row>
    <row r="5273" spans="1:9">
      <c r="A5273" s="18">
        <v>8</v>
      </c>
      <c r="B5273" s="18">
        <v>8</v>
      </c>
      <c r="C5273" s="18">
        <v>14</v>
      </c>
      <c r="D5273" s="18">
        <v>1.8908297970000001</v>
      </c>
      <c r="E5273" s="101">
        <f t="shared" si="82"/>
        <v>1.737817553530383</v>
      </c>
      <c r="F5273" s="94"/>
      <c r="G5273" s="1"/>
      <c r="H5273" s="1"/>
      <c r="I5273" s="1"/>
    </row>
    <row r="5274" spans="1:9">
      <c r="A5274" s="18">
        <v>8</v>
      </c>
      <c r="B5274" s="18">
        <v>8</v>
      </c>
      <c r="C5274" s="18">
        <v>15</v>
      </c>
      <c r="D5274" s="18">
        <v>2.1845178399999998</v>
      </c>
      <c r="E5274" s="101">
        <f t="shared" si="82"/>
        <v>2.0077393821355547</v>
      </c>
      <c r="F5274" s="94"/>
      <c r="G5274" s="1"/>
      <c r="H5274" s="1"/>
      <c r="I5274" s="1"/>
    </row>
    <row r="5275" spans="1:9">
      <c r="A5275" s="18">
        <v>8</v>
      </c>
      <c r="B5275" s="18">
        <v>8</v>
      </c>
      <c r="C5275" s="18">
        <v>16</v>
      </c>
      <c r="D5275" s="18">
        <v>2.5496301909999999</v>
      </c>
      <c r="E5275" s="101">
        <f t="shared" si="82"/>
        <v>2.3433056259007232</v>
      </c>
      <c r="F5275" s="94"/>
      <c r="G5275" s="1"/>
      <c r="H5275" s="1"/>
      <c r="I5275" s="1"/>
    </row>
    <row r="5276" spans="1:9">
      <c r="A5276" s="18">
        <v>8</v>
      </c>
      <c r="B5276" s="18">
        <v>8</v>
      </c>
      <c r="C5276" s="18">
        <v>17</v>
      </c>
      <c r="D5276" s="18">
        <v>2.629419441</v>
      </c>
      <c r="E5276" s="101">
        <f t="shared" si="82"/>
        <v>2.4166380640995615</v>
      </c>
      <c r="F5276" s="94"/>
      <c r="G5276" s="1"/>
      <c r="H5276" s="1"/>
      <c r="I5276" s="1"/>
    </row>
    <row r="5277" spans="1:9">
      <c r="A5277" s="18">
        <v>8</v>
      </c>
      <c r="B5277" s="18">
        <v>8</v>
      </c>
      <c r="C5277" s="18">
        <v>18</v>
      </c>
      <c r="D5277" s="18">
        <v>2.6300664340000002</v>
      </c>
      <c r="E5277" s="101">
        <f t="shared" si="82"/>
        <v>2.4172327002715721</v>
      </c>
      <c r="F5277" s="94"/>
      <c r="G5277" s="1"/>
      <c r="H5277" s="1"/>
      <c r="I5277" s="1"/>
    </row>
    <row r="5278" spans="1:9">
      <c r="A5278" s="18">
        <v>8</v>
      </c>
      <c r="B5278" s="18">
        <v>8</v>
      </c>
      <c r="C5278" s="18">
        <v>19</v>
      </c>
      <c r="D5278" s="18">
        <v>2.641240958</v>
      </c>
      <c r="E5278" s="101">
        <f t="shared" si="82"/>
        <v>2.427502944579313</v>
      </c>
      <c r="F5278" s="94"/>
      <c r="G5278" s="1"/>
      <c r="H5278" s="1"/>
      <c r="I5278" s="1"/>
    </row>
    <row r="5279" spans="1:9">
      <c r="A5279" s="18">
        <v>8</v>
      </c>
      <c r="B5279" s="18">
        <v>8</v>
      </c>
      <c r="C5279" s="18">
        <v>20</v>
      </c>
      <c r="D5279" s="18">
        <v>2.5941834350000001</v>
      </c>
      <c r="E5279" s="101">
        <f t="shared" si="82"/>
        <v>2.3842534730378726</v>
      </c>
      <c r="F5279" s="94"/>
      <c r="G5279" s="1"/>
      <c r="H5279" s="1"/>
      <c r="I5279" s="1"/>
    </row>
    <row r="5280" spans="1:9">
      <c r="A5280" s="18">
        <v>8</v>
      </c>
      <c r="B5280" s="18">
        <v>8</v>
      </c>
      <c r="C5280" s="18">
        <v>21</v>
      </c>
      <c r="D5280" s="18">
        <v>2.0733594449999999</v>
      </c>
      <c r="E5280" s="101">
        <f t="shared" si="82"/>
        <v>1.9055762946066015</v>
      </c>
      <c r="F5280" s="94"/>
      <c r="G5280" s="1"/>
      <c r="H5280" s="1"/>
      <c r="I5280" s="1"/>
    </row>
    <row r="5281" spans="1:9">
      <c r="A5281" s="18">
        <v>8</v>
      </c>
      <c r="B5281" s="18">
        <v>8</v>
      </c>
      <c r="C5281" s="18">
        <v>22</v>
      </c>
      <c r="D5281" s="18">
        <v>1.555780696</v>
      </c>
      <c r="E5281" s="101">
        <f t="shared" si="82"/>
        <v>1.4298817414672444</v>
      </c>
      <c r="F5281" s="94"/>
      <c r="G5281" s="1"/>
      <c r="H5281" s="1"/>
      <c r="I5281" s="1"/>
    </row>
    <row r="5282" spans="1:9">
      <c r="A5282" s="18">
        <v>8</v>
      </c>
      <c r="B5282" s="18">
        <v>8</v>
      </c>
      <c r="C5282" s="18">
        <v>23</v>
      </c>
      <c r="D5282" s="18">
        <v>1.065438997</v>
      </c>
      <c r="E5282" s="101">
        <f t="shared" si="82"/>
        <v>0.97922012554491444</v>
      </c>
      <c r="F5282" s="94"/>
      <c r="G5282" s="1"/>
      <c r="H5282" s="1"/>
      <c r="I5282" s="1"/>
    </row>
    <row r="5283" spans="1:9">
      <c r="A5283" s="18">
        <v>8</v>
      </c>
      <c r="B5283" s="18">
        <v>9</v>
      </c>
      <c r="C5283" s="18">
        <v>0</v>
      </c>
      <c r="D5283" s="18">
        <v>0.80853429099999996</v>
      </c>
      <c r="E5283" s="101">
        <f t="shared" si="82"/>
        <v>0.74310500382443601</v>
      </c>
      <c r="F5283" s="94"/>
      <c r="G5283" s="1"/>
      <c r="H5283" s="1"/>
      <c r="I5283" s="1"/>
    </row>
    <row r="5284" spans="1:9">
      <c r="A5284" s="18">
        <v>8</v>
      </c>
      <c r="B5284" s="18">
        <v>9</v>
      </c>
      <c r="C5284" s="18">
        <v>1</v>
      </c>
      <c r="D5284" s="18">
        <v>0.65160433799999995</v>
      </c>
      <c r="E5284" s="101">
        <f t="shared" si="82"/>
        <v>0.59887434518409199</v>
      </c>
      <c r="F5284" s="94"/>
      <c r="G5284" s="1"/>
      <c r="H5284" s="1"/>
      <c r="I5284" s="1"/>
    </row>
    <row r="5285" spans="1:9">
      <c r="A5285" s="18">
        <v>8</v>
      </c>
      <c r="B5285" s="18">
        <v>9</v>
      </c>
      <c r="C5285" s="18">
        <v>2</v>
      </c>
      <c r="D5285" s="18">
        <v>0.56489299599999998</v>
      </c>
      <c r="E5285" s="101">
        <f t="shared" si="82"/>
        <v>0.51917997371984947</v>
      </c>
      <c r="F5285" s="94"/>
      <c r="G5285" s="1"/>
      <c r="H5285" s="1"/>
      <c r="I5285" s="1"/>
    </row>
    <row r="5286" spans="1:9">
      <c r="A5286" s="18">
        <v>8</v>
      </c>
      <c r="B5286" s="18">
        <v>9</v>
      </c>
      <c r="C5286" s="18">
        <v>3</v>
      </c>
      <c r="D5286" s="18">
        <v>0.51931305900000002</v>
      </c>
      <c r="E5286" s="101">
        <f t="shared" si="82"/>
        <v>0.47728851699905778</v>
      </c>
      <c r="F5286" s="94"/>
      <c r="G5286" s="1"/>
      <c r="H5286" s="1"/>
      <c r="I5286" s="1"/>
    </row>
    <row r="5287" spans="1:9">
      <c r="A5287" s="18">
        <v>8</v>
      </c>
      <c r="B5287" s="18">
        <v>9</v>
      </c>
      <c r="C5287" s="18">
        <v>4</v>
      </c>
      <c r="D5287" s="18">
        <v>0.53050906499999995</v>
      </c>
      <c r="E5287" s="101">
        <f t="shared" si="82"/>
        <v>0.48757850491182564</v>
      </c>
      <c r="F5287" s="94"/>
      <c r="G5287" s="1"/>
      <c r="H5287" s="1"/>
      <c r="I5287" s="1"/>
    </row>
    <row r="5288" spans="1:9">
      <c r="A5288" s="18">
        <v>8</v>
      </c>
      <c r="B5288" s="18">
        <v>9</v>
      </c>
      <c r="C5288" s="18">
        <v>5</v>
      </c>
      <c r="D5288" s="18">
        <v>0.70340193699999998</v>
      </c>
      <c r="E5288" s="101">
        <f t="shared" si="82"/>
        <v>0.64648030999157802</v>
      </c>
      <c r="F5288" s="94"/>
      <c r="G5288" s="1"/>
      <c r="H5288" s="1"/>
      <c r="I5288" s="1"/>
    </row>
    <row r="5289" spans="1:9">
      <c r="A5289" s="18">
        <v>8</v>
      </c>
      <c r="B5289" s="18">
        <v>9</v>
      </c>
      <c r="C5289" s="18">
        <v>6</v>
      </c>
      <c r="D5289" s="18">
        <v>0.91447656600000005</v>
      </c>
      <c r="E5289" s="101">
        <f t="shared" si="82"/>
        <v>0.8404740771530087</v>
      </c>
      <c r="F5289" s="94"/>
      <c r="G5289" s="1"/>
      <c r="H5289" s="1"/>
      <c r="I5289" s="1"/>
    </row>
    <row r="5290" spans="1:9">
      <c r="A5290" s="18">
        <v>8</v>
      </c>
      <c r="B5290" s="18">
        <v>9</v>
      </c>
      <c r="C5290" s="18">
        <v>7</v>
      </c>
      <c r="D5290" s="18">
        <v>0.83876760900000003</v>
      </c>
      <c r="E5290" s="101">
        <f t="shared" si="82"/>
        <v>0.77089174105759495</v>
      </c>
      <c r="F5290" s="94"/>
      <c r="G5290" s="1"/>
      <c r="H5290" s="1"/>
      <c r="I5290" s="1"/>
    </row>
    <row r="5291" spans="1:9">
      <c r="A5291" s="18">
        <v>8</v>
      </c>
      <c r="B5291" s="18">
        <v>9</v>
      </c>
      <c r="C5291" s="18">
        <v>8</v>
      </c>
      <c r="D5291" s="18">
        <v>0.81982499900000005</v>
      </c>
      <c r="E5291" s="101">
        <f t="shared" si="82"/>
        <v>0.75348203013601478</v>
      </c>
      <c r="F5291" s="94"/>
      <c r="G5291" s="1"/>
      <c r="H5291" s="1"/>
      <c r="I5291" s="1"/>
    </row>
    <row r="5292" spans="1:9">
      <c r="A5292" s="18">
        <v>8</v>
      </c>
      <c r="B5292" s="18">
        <v>9</v>
      </c>
      <c r="C5292" s="18">
        <v>9</v>
      </c>
      <c r="D5292" s="18">
        <v>1.0838349979999999</v>
      </c>
      <c r="E5292" s="101">
        <f t="shared" si="82"/>
        <v>0.99612746088693427</v>
      </c>
      <c r="F5292" s="94"/>
      <c r="G5292" s="1"/>
      <c r="H5292" s="1"/>
      <c r="I5292" s="1"/>
    </row>
    <row r="5293" spans="1:9">
      <c r="A5293" s="18">
        <v>8</v>
      </c>
      <c r="B5293" s="18">
        <v>9</v>
      </c>
      <c r="C5293" s="18">
        <v>10</v>
      </c>
      <c r="D5293" s="18">
        <v>1.145307232</v>
      </c>
      <c r="E5293" s="101">
        <f t="shared" si="82"/>
        <v>1.0526251570145393</v>
      </c>
      <c r="F5293" s="94"/>
      <c r="G5293" s="1"/>
      <c r="H5293" s="1"/>
      <c r="I5293" s="1"/>
    </row>
    <row r="5294" spans="1:9">
      <c r="A5294" s="18">
        <v>8</v>
      </c>
      <c r="B5294" s="18">
        <v>9</v>
      </c>
      <c r="C5294" s="18">
        <v>11</v>
      </c>
      <c r="D5294" s="18">
        <v>1.3928329660000001</v>
      </c>
      <c r="E5294" s="101">
        <f t="shared" si="82"/>
        <v>1.2801202843804069</v>
      </c>
      <c r="F5294" s="94"/>
      <c r="G5294" s="1"/>
      <c r="H5294" s="1"/>
      <c r="I5294" s="1"/>
    </row>
    <row r="5295" spans="1:9">
      <c r="A5295" s="18">
        <v>8</v>
      </c>
      <c r="B5295" s="18">
        <v>9</v>
      </c>
      <c r="C5295" s="18">
        <v>12</v>
      </c>
      <c r="D5295" s="18">
        <v>1.54394498</v>
      </c>
      <c r="E5295" s="101">
        <f t="shared" si="82"/>
        <v>1.4190038110178544</v>
      </c>
      <c r="F5295" s="94"/>
      <c r="G5295" s="1"/>
      <c r="H5295" s="1"/>
      <c r="I5295" s="1"/>
    </row>
    <row r="5296" spans="1:9">
      <c r="A5296" s="18">
        <v>8</v>
      </c>
      <c r="B5296" s="18">
        <v>9</v>
      </c>
      <c r="C5296" s="18">
        <v>13</v>
      </c>
      <c r="D5296" s="18">
        <v>1.707705405</v>
      </c>
      <c r="E5296" s="101">
        <f t="shared" si="82"/>
        <v>1.5695121971190895</v>
      </c>
      <c r="F5296" s="94"/>
      <c r="G5296" s="1"/>
      <c r="H5296" s="1"/>
      <c r="I5296" s="1"/>
    </row>
    <row r="5297" spans="1:9">
      <c r="A5297" s="18">
        <v>8</v>
      </c>
      <c r="B5297" s="18">
        <v>9</v>
      </c>
      <c r="C5297" s="18">
        <v>14</v>
      </c>
      <c r="D5297" s="18">
        <v>1.901096527</v>
      </c>
      <c r="E5297" s="101">
        <f t="shared" si="82"/>
        <v>1.747253465551478</v>
      </c>
      <c r="F5297" s="94"/>
      <c r="G5297" s="1"/>
      <c r="H5297" s="1"/>
      <c r="I5297" s="1"/>
    </row>
    <row r="5298" spans="1:9">
      <c r="A5298" s="18">
        <v>8</v>
      </c>
      <c r="B5298" s="18">
        <v>9</v>
      </c>
      <c r="C5298" s="18">
        <v>15</v>
      </c>
      <c r="D5298" s="18">
        <v>2.1762781919999998</v>
      </c>
      <c r="E5298" s="101">
        <f t="shared" si="82"/>
        <v>2.0001665138890155</v>
      </c>
      <c r="F5298" s="94"/>
      <c r="G5298" s="1"/>
      <c r="H5298" s="1"/>
      <c r="I5298" s="1"/>
    </row>
    <row r="5299" spans="1:9">
      <c r="A5299" s="18">
        <v>8</v>
      </c>
      <c r="B5299" s="18">
        <v>9</v>
      </c>
      <c r="C5299" s="18">
        <v>16</v>
      </c>
      <c r="D5299" s="18">
        <v>2.4675131559999999</v>
      </c>
      <c r="E5299" s="101">
        <f t="shared" si="82"/>
        <v>2.2678337748154038</v>
      </c>
      <c r="F5299" s="94"/>
      <c r="G5299" s="1"/>
      <c r="H5299" s="1"/>
      <c r="I5299" s="1"/>
    </row>
    <row r="5300" spans="1:9">
      <c r="A5300" s="18">
        <v>8</v>
      </c>
      <c r="B5300" s="18">
        <v>9</v>
      </c>
      <c r="C5300" s="18">
        <v>17</v>
      </c>
      <c r="D5300" s="18">
        <v>2.5396666899999998</v>
      </c>
      <c r="E5300" s="101">
        <f t="shared" si="82"/>
        <v>2.3341484045792225</v>
      </c>
      <c r="F5300" s="94"/>
      <c r="G5300" s="1"/>
      <c r="H5300" s="1"/>
      <c r="I5300" s="1"/>
    </row>
    <row r="5301" spans="1:9">
      <c r="A5301" s="18">
        <v>8</v>
      </c>
      <c r="B5301" s="18">
        <v>9</v>
      </c>
      <c r="C5301" s="18">
        <v>18</v>
      </c>
      <c r="D5301" s="18">
        <v>2.5469893859999999</v>
      </c>
      <c r="E5301" s="101">
        <f t="shared" si="82"/>
        <v>2.340878523634971</v>
      </c>
      <c r="F5301" s="94"/>
      <c r="G5301" s="1"/>
      <c r="H5301" s="1"/>
      <c r="I5301" s="1"/>
    </row>
    <row r="5302" spans="1:9">
      <c r="A5302" s="18">
        <v>8</v>
      </c>
      <c r="B5302" s="18">
        <v>9</v>
      </c>
      <c r="C5302" s="18">
        <v>19</v>
      </c>
      <c r="D5302" s="18">
        <v>2.6010975159999998</v>
      </c>
      <c r="E5302" s="101">
        <f t="shared" si="82"/>
        <v>2.3906080435800727</v>
      </c>
      <c r="F5302" s="94"/>
      <c r="G5302" s="1"/>
      <c r="H5302" s="1"/>
      <c r="I5302" s="1"/>
    </row>
    <row r="5303" spans="1:9">
      <c r="A5303" s="18">
        <v>8</v>
      </c>
      <c r="B5303" s="18">
        <v>9</v>
      </c>
      <c r="C5303" s="18">
        <v>20</v>
      </c>
      <c r="D5303" s="18">
        <v>2.6096362019999999</v>
      </c>
      <c r="E5303" s="101">
        <f t="shared" si="82"/>
        <v>2.3984557506758817</v>
      </c>
      <c r="F5303" s="94"/>
      <c r="G5303" s="1"/>
      <c r="H5303" s="1"/>
      <c r="I5303" s="1"/>
    </row>
    <row r="5304" spans="1:9">
      <c r="A5304" s="18">
        <v>8</v>
      </c>
      <c r="B5304" s="18">
        <v>9</v>
      </c>
      <c r="C5304" s="18">
        <v>21</v>
      </c>
      <c r="D5304" s="18">
        <v>1.893324521</v>
      </c>
      <c r="E5304" s="101">
        <f t="shared" si="82"/>
        <v>1.7401103961570923</v>
      </c>
      <c r="F5304" s="94"/>
      <c r="G5304" s="1"/>
      <c r="H5304" s="1"/>
      <c r="I5304" s="1"/>
    </row>
    <row r="5305" spans="1:9">
      <c r="A5305" s="18">
        <v>8</v>
      </c>
      <c r="B5305" s="18">
        <v>9</v>
      </c>
      <c r="C5305" s="18">
        <v>22</v>
      </c>
      <c r="D5305" s="18">
        <v>1.405398589</v>
      </c>
      <c r="E5305" s="101">
        <f t="shared" si="82"/>
        <v>1.2916690553248311</v>
      </c>
      <c r="F5305" s="94"/>
      <c r="G5305" s="1"/>
      <c r="H5305" s="1"/>
      <c r="I5305" s="1"/>
    </row>
    <row r="5306" spans="1:9">
      <c r="A5306" s="18">
        <v>8</v>
      </c>
      <c r="B5306" s="18">
        <v>9</v>
      </c>
      <c r="C5306" s="18">
        <v>23</v>
      </c>
      <c r="D5306" s="18">
        <v>0.94014130100000004</v>
      </c>
      <c r="E5306" s="101">
        <f t="shared" si="82"/>
        <v>0.86406193633550588</v>
      </c>
      <c r="F5306" s="94"/>
      <c r="G5306" s="1"/>
      <c r="H5306" s="1"/>
      <c r="I5306" s="1"/>
    </row>
    <row r="5307" spans="1:9">
      <c r="A5307" s="18">
        <v>8</v>
      </c>
      <c r="B5307" s="18">
        <v>10</v>
      </c>
      <c r="C5307" s="18">
        <v>0</v>
      </c>
      <c r="D5307" s="18">
        <v>0.69424860300000002</v>
      </c>
      <c r="E5307" s="101">
        <f t="shared" si="82"/>
        <v>0.63806769425865262</v>
      </c>
      <c r="F5307" s="94"/>
      <c r="G5307" s="1"/>
      <c r="H5307" s="1"/>
      <c r="I5307" s="1"/>
    </row>
    <row r="5308" spans="1:9">
      <c r="A5308" s="18">
        <v>8</v>
      </c>
      <c r="B5308" s="18">
        <v>10</v>
      </c>
      <c r="C5308" s="18">
        <v>1</v>
      </c>
      <c r="D5308" s="18">
        <v>0.55210303699999996</v>
      </c>
      <c r="E5308" s="101">
        <f t="shared" si="82"/>
        <v>0.50742502079156437</v>
      </c>
      <c r="F5308" s="94"/>
      <c r="G5308" s="1"/>
      <c r="H5308" s="1"/>
      <c r="I5308" s="1"/>
    </row>
    <row r="5309" spans="1:9">
      <c r="A5309" s="18">
        <v>8</v>
      </c>
      <c r="B5309" s="18">
        <v>10</v>
      </c>
      <c r="C5309" s="18">
        <v>2</v>
      </c>
      <c r="D5309" s="18">
        <v>0.47819782900000002</v>
      </c>
      <c r="E5309" s="101">
        <f t="shared" si="82"/>
        <v>0.43950046832074569</v>
      </c>
      <c r="F5309" s="94"/>
      <c r="G5309" s="1"/>
      <c r="H5309" s="1"/>
      <c r="I5309" s="1"/>
    </row>
    <row r="5310" spans="1:9">
      <c r="A5310" s="18">
        <v>8</v>
      </c>
      <c r="B5310" s="18">
        <v>10</v>
      </c>
      <c r="C5310" s="18">
        <v>3</v>
      </c>
      <c r="D5310" s="18">
        <v>0.44265286399999998</v>
      </c>
      <c r="E5310" s="101">
        <f t="shared" si="82"/>
        <v>0.40683192025014259</v>
      </c>
      <c r="F5310" s="94"/>
      <c r="G5310" s="1"/>
      <c r="H5310" s="1"/>
      <c r="I5310" s="1"/>
    </row>
    <row r="5311" spans="1:9">
      <c r="A5311" s="18">
        <v>8</v>
      </c>
      <c r="B5311" s="18">
        <v>10</v>
      </c>
      <c r="C5311" s="18">
        <v>4</v>
      </c>
      <c r="D5311" s="18">
        <v>0.49084870600000002</v>
      </c>
      <c r="E5311" s="101">
        <f t="shared" si="82"/>
        <v>0.45112759422760157</v>
      </c>
      <c r="F5311" s="94"/>
      <c r="G5311" s="1"/>
      <c r="H5311" s="1"/>
      <c r="I5311" s="1"/>
    </row>
    <row r="5312" spans="1:9">
      <c r="A5312" s="18">
        <v>8</v>
      </c>
      <c r="B5312" s="18">
        <v>10</v>
      </c>
      <c r="C5312" s="18">
        <v>5</v>
      </c>
      <c r="D5312" s="18">
        <v>0.63925383999999996</v>
      </c>
      <c r="E5312" s="101">
        <f t="shared" si="82"/>
        <v>0.58752329060832054</v>
      </c>
      <c r="F5312" s="94"/>
      <c r="G5312" s="1"/>
      <c r="H5312" s="1"/>
      <c r="I5312" s="1"/>
    </row>
    <row r="5313" spans="1:9">
      <c r="A5313" s="18">
        <v>8</v>
      </c>
      <c r="B5313" s="18">
        <v>10</v>
      </c>
      <c r="C5313" s="18">
        <v>6</v>
      </c>
      <c r="D5313" s="18">
        <v>0.85091088299999995</v>
      </c>
      <c r="E5313" s="101">
        <f t="shared" si="82"/>
        <v>0.78205234088948405</v>
      </c>
      <c r="F5313" s="94"/>
      <c r="G5313" s="1"/>
      <c r="H5313" s="1"/>
      <c r="I5313" s="1"/>
    </row>
    <row r="5314" spans="1:9">
      <c r="A5314" s="18">
        <v>8</v>
      </c>
      <c r="B5314" s="18">
        <v>10</v>
      </c>
      <c r="C5314" s="18">
        <v>7</v>
      </c>
      <c r="D5314" s="18">
        <v>0.78798579700000004</v>
      </c>
      <c r="E5314" s="101">
        <f t="shared" si="82"/>
        <v>0.72421936238358797</v>
      </c>
      <c r="F5314" s="94"/>
      <c r="G5314" s="1"/>
      <c r="H5314" s="1"/>
      <c r="I5314" s="1"/>
    </row>
    <row r="5315" spans="1:9">
      <c r="A5315" s="18">
        <v>8</v>
      </c>
      <c r="B5315" s="18">
        <v>10</v>
      </c>
      <c r="C5315" s="18">
        <v>8</v>
      </c>
      <c r="D5315" s="18">
        <v>0.70979916899999995</v>
      </c>
      <c r="E5315" s="101">
        <f t="shared" si="82"/>
        <v>0.65235985667591989</v>
      </c>
      <c r="F5315" s="94"/>
      <c r="G5315" s="1"/>
      <c r="H5315" s="1"/>
      <c r="I5315" s="1"/>
    </row>
    <row r="5316" spans="1:9">
      <c r="A5316" s="18">
        <v>8</v>
      </c>
      <c r="B5316" s="18">
        <v>10</v>
      </c>
      <c r="C5316" s="18">
        <v>9</v>
      </c>
      <c r="D5316" s="18">
        <v>0.71368051200000004</v>
      </c>
      <c r="E5316" s="101">
        <f t="shared" ref="E5316:E5379" si="83">D5316/H$15</f>
        <v>0.65592710847583036</v>
      </c>
      <c r="F5316" s="94"/>
      <c r="G5316" s="1"/>
      <c r="H5316" s="1"/>
      <c r="I5316" s="1"/>
    </row>
    <row r="5317" spans="1:9">
      <c r="A5317" s="18">
        <v>8</v>
      </c>
      <c r="B5317" s="18">
        <v>10</v>
      </c>
      <c r="C5317" s="18">
        <v>10</v>
      </c>
      <c r="D5317" s="18">
        <v>0.76023449099999996</v>
      </c>
      <c r="E5317" s="101">
        <f t="shared" si="83"/>
        <v>0.69871378447450805</v>
      </c>
      <c r="F5317" s="94"/>
      <c r="G5317" s="1"/>
      <c r="H5317" s="1"/>
      <c r="I5317" s="1"/>
    </row>
    <row r="5318" spans="1:9">
      <c r="A5318" s="18">
        <v>8</v>
      </c>
      <c r="B5318" s="18">
        <v>10</v>
      </c>
      <c r="C5318" s="18">
        <v>11</v>
      </c>
      <c r="D5318" s="18">
        <v>0.83229112599999999</v>
      </c>
      <c r="E5318" s="101">
        <f t="shared" si="83"/>
        <v>0.76493935662807189</v>
      </c>
      <c r="F5318" s="94"/>
      <c r="G5318" s="1"/>
      <c r="H5318" s="1"/>
      <c r="I5318" s="1"/>
    </row>
    <row r="5319" spans="1:9">
      <c r="A5319" s="18">
        <v>8</v>
      </c>
      <c r="B5319" s="18">
        <v>10</v>
      </c>
      <c r="C5319" s="18">
        <v>12</v>
      </c>
      <c r="D5319" s="18">
        <v>0.92042009300000005</v>
      </c>
      <c r="E5319" s="101">
        <f t="shared" si="83"/>
        <v>0.84593663415674825</v>
      </c>
      <c r="F5319" s="94"/>
      <c r="G5319" s="1"/>
      <c r="H5319" s="1"/>
      <c r="I5319" s="1"/>
    </row>
    <row r="5320" spans="1:9">
      <c r="A5320" s="18">
        <v>8</v>
      </c>
      <c r="B5320" s="18">
        <v>10</v>
      </c>
      <c r="C5320" s="18">
        <v>13</v>
      </c>
      <c r="D5320" s="18">
        <v>1.02668921</v>
      </c>
      <c r="E5320" s="101">
        <f t="shared" si="83"/>
        <v>0.94360610034232584</v>
      </c>
      <c r="F5320" s="94"/>
      <c r="G5320" s="1"/>
      <c r="H5320" s="1"/>
      <c r="I5320" s="1"/>
    </row>
    <row r="5321" spans="1:9">
      <c r="A5321" s="18">
        <v>8</v>
      </c>
      <c r="B5321" s="18">
        <v>10</v>
      </c>
      <c r="C5321" s="18">
        <v>14</v>
      </c>
      <c r="D5321" s="18">
        <v>1.195237584</v>
      </c>
      <c r="E5321" s="101">
        <f t="shared" si="83"/>
        <v>1.0985149786670332</v>
      </c>
      <c r="F5321" s="94"/>
      <c r="G5321" s="1"/>
      <c r="H5321" s="1"/>
      <c r="I5321" s="1"/>
    </row>
    <row r="5322" spans="1:9">
      <c r="A5322" s="18">
        <v>8</v>
      </c>
      <c r="B5322" s="18">
        <v>10</v>
      </c>
      <c r="C5322" s="18">
        <v>15</v>
      </c>
      <c r="D5322" s="18">
        <v>1.3767951190000001</v>
      </c>
      <c r="E5322" s="101">
        <f t="shared" si="83"/>
        <v>1.2653802733642623</v>
      </c>
      <c r="F5322" s="94"/>
      <c r="G5322" s="1"/>
      <c r="H5322" s="1"/>
      <c r="I5322" s="1"/>
    </row>
    <row r="5323" spans="1:9">
      <c r="A5323" s="18">
        <v>8</v>
      </c>
      <c r="B5323" s="18">
        <v>10</v>
      </c>
      <c r="C5323" s="18">
        <v>16</v>
      </c>
      <c r="D5323" s="18">
        <v>1.6013456079999999</v>
      </c>
      <c r="E5323" s="101">
        <f t="shared" si="83"/>
        <v>1.4717593890610681</v>
      </c>
      <c r="F5323" s="94"/>
      <c r="G5323" s="1"/>
      <c r="H5323" s="1"/>
      <c r="I5323" s="1"/>
    </row>
    <row r="5324" spans="1:9">
      <c r="A5324" s="18">
        <v>8</v>
      </c>
      <c r="B5324" s="18">
        <v>10</v>
      </c>
      <c r="C5324" s="18">
        <v>17</v>
      </c>
      <c r="D5324" s="18">
        <v>1.6923402169999999</v>
      </c>
      <c r="E5324" s="101">
        <f t="shared" si="83"/>
        <v>1.5553904112967696</v>
      </c>
      <c r="F5324" s="94"/>
      <c r="G5324" s="1"/>
      <c r="H5324" s="1"/>
      <c r="I5324" s="1"/>
    </row>
    <row r="5325" spans="1:9">
      <c r="A5325" s="18">
        <v>8</v>
      </c>
      <c r="B5325" s="18">
        <v>10</v>
      </c>
      <c r="C5325" s="18">
        <v>18</v>
      </c>
      <c r="D5325" s="18">
        <v>1.6832011339999999</v>
      </c>
      <c r="E5325" s="101">
        <f t="shared" si="83"/>
        <v>1.5469908933254695</v>
      </c>
      <c r="F5325" s="94"/>
      <c r="G5325" s="1"/>
      <c r="H5325" s="1"/>
      <c r="I5325" s="1"/>
    </row>
    <row r="5326" spans="1:9">
      <c r="A5326" s="18">
        <v>8</v>
      </c>
      <c r="B5326" s="18">
        <v>10</v>
      </c>
      <c r="C5326" s="18">
        <v>19</v>
      </c>
      <c r="D5326" s="18">
        <v>1.776173403</v>
      </c>
      <c r="E5326" s="101">
        <f t="shared" si="83"/>
        <v>1.6324395367285378</v>
      </c>
      <c r="F5326" s="94"/>
      <c r="G5326" s="1"/>
      <c r="H5326" s="1"/>
      <c r="I5326" s="1"/>
    </row>
    <row r="5327" spans="1:9">
      <c r="A5327" s="18">
        <v>8</v>
      </c>
      <c r="B5327" s="18">
        <v>10</v>
      </c>
      <c r="C5327" s="18">
        <v>20</v>
      </c>
      <c r="D5327" s="18">
        <v>1.8051234030000001</v>
      </c>
      <c r="E5327" s="101">
        <f t="shared" si="83"/>
        <v>1.6590468063275923</v>
      </c>
      <c r="F5327" s="94"/>
      <c r="G5327" s="1"/>
      <c r="H5327" s="1"/>
      <c r="I5327" s="1"/>
    </row>
    <row r="5328" spans="1:9">
      <c r="A5328" s="18">
        <v>8</v>
      </c>
      <c r="B5328" s="18">
        <v>10</v>
      </c>
      <c r="C5328" s="18">
        <v>21</v>
      </c>
      <c r="D5328" s="18">
        <v>1.359999671</v>
      </c>
      <c r="E5328" s="101">
        <f t="shared" si="83"/>
        <v>1.2499439689437819</v>
      </c>
      <c r="F5328" s="94"/>
      <c r="G5328" s="1"/>
      <c r="H5328" s="1"/>
      <c r="I5328" s="1"/>
    </row>
    <row r="5329" spans="1:9">
      <c r="A5329" s="18">
        <v>8</v>
      </c>
      <c r="B5329" s="18">
        <v>10</v>
      </c>
      <c r="C5329" s="18">
        <v>22</v>
      </c>
      <c r="D5329" s="18">
        <v>0.92441075399999995</v>
      </c>
      <c r="E5329" s="101">
        <f t="shared" si="83"/>
        <v>0.84960435758007924</v>
      </c>
      <c r="F5329" s="94"/>
      <c r="G5329" s="1"/>
      <c r="H5329" s="1"/>
      <c r="I5329" s="1"/>
    </row>
    <row r="5330" spans="1:9">
      <c r="A5330" s="18">
        <v>8</v>
      </c>
      <c r="B5330" s="18">
        <v>10</v>
      </c>
      <c r="C5330" s="18">
        <v>23</v>
      </c>
      <c r="D5330" s="18">
        <v>0.62525461900000001</v>
      </c>
      <c r="E5330" s="101">
        <f t="shared" si="83"/>
        <v>0.5746569331878113</v>
      </c>
      <c r="F5330" s="94"/>
      <c r="G5330" s="1"/>
      <c r="H5330" s="1"/>
      <c r="I5330" s="1"/>
    </row>
    <row r="5331" spans="1:9">
      <c r="A5331" s="18">
        <v>8</v>
      </c>
      <c r="B5331" s="18">
        <v>11</v>
      </c>
      <c r="C5331" s="18">
        <v>0</v>
      </c>
      <c r="D5331" s="18">
        <v>0.50757049099999996</v>
      </c>
      <c r="E5331" s="101">
        <f t="shared" si="83"/>
        <v>0.46649619670333298</v>
      </c>
      <c r="F5331" s="94"/>
      <c r="G5331" s="1"/>
      <c r="H5331" s="1"/>
      <c r="I5331" s="1"/>
    </row>
    <row r="5332" spans="1:9">
      <c r="A5332" s="18">
        <v>8</v>
      </c>
      <c r="B5332" s="18">
        <v>11</v>
      </c>
      <c r="C5332" s="18">
        <v>1</v>
      </c>
      <c r="D5332" s="18">
        <v>0.45558140600000002</v>
      </c>
      <c r="E5332" s="101">
        <f t="shared" si="83"/>
        <v>0.41871424158059856</v>
      </c>
      <c r="F5332" s="94"/>
      <c r="G5332" s="1"/>
      <c r="H5332" s="1"/>
      <c r="I5332" s="1"/>
    </row>
    <row r="5333" spans="1:9">
      <c r="A5333" s="18">
        <v>8</v>
      </c>
      <c r="B5333" s="18">
        <v>11</v>
      </c>
      <c r="C5333" s="18">
        <v>2</v>
      </c>
      <c r="D5333" s="18">
        <v>0.44402910099999998</v>
      </c>
      <c r="E5333" s="101">
        <f t="shared" si="83"/>
        <v>0.4080967875693548</v>
      </c>
      <c r="F5333" s="94"/>
      <c r="G5333" s="1"/>
      <c r="H5333" s="1"/>
      <c r="I5333" s="1"/>
    </row>
    <row r="5334" spans="1:9">
      <c r="A5334" s="18">
        <v>8</v>
      </c>
      <c r="B5334" s="18">
        <v>11</v>
      </c>
      <c r="C5334" s="18">
        <v>3</v>
      </c>
      <c r="D5334" s="18">
        <v>0.44265286399999998</v>
      </c>
      <c r="E5334" s="101">
        <f t="shared" si="83"/>
        <v>0.40683192025014259</v>
      </c>
      <c r="F5334" s="94"/>
      <c r="G5334" s="1"/>
      <c r="H5334" s="1"/>
      <c r="I5334" s="1"/>
    </row>
    <row r="5335" spans="1:9">
      <c r="A5335" s="18">
        <v>8</v>
      </c>
      <c r="B5335" s="18">
        <v>11</v>
      </c>
      <c r="C5335" s="18">
        <v>4</v>
      </c>
      <c r="D5335" s="18">
        <v>0.49084870600000002</v>
      </c>
      <c r="E5335" s="101">
        <f t="shared" si="83"/>
        <v>0.45112759422760157</v>
      </c>
      <c r="F5335" s="94"/>
      <c r="G5335" s="1"/>
      <c r="H5335" s="1"/>
      <c r="I5335" s="1"/>
    </row>
    <row r="5336" spans="1:9">
      <c r="A5336" s="18">
        <v>8</v>
      </c>
      <c r="B5336" s="18">
        <v>11</v>
      </c>
      <c r="C5336" s="18">
        <v>5</v>
      </c>
      <c r="D5336" s="18">
        <v>0.63925383999999996</v>
      </c>
      <c r="E5336" s="101">
        <f t="shared" si="83"/>
        <v>0.58752329060832054</v>
      </c>
      <c r="F5336" s="94"/>
      <c r="G5336" s="1"/>
      <c r="H5336" s="1"/>
      <c r="I5336" s="1"/>
    </row>
    <row r="5337" spans="1:9">
      <c r="A5337" s="18">
        <v>8</v>
      </c>
      <c r="B5337" s="18">
        <v>11</v>
      </c>
      <c r="C5337" s="18">
        <v>6</v>
      </c>
      <c r="D5337" s="18">
        <v>0.85091088299999995</v>
      </c>
      <c r="E5337" s="101">
        <f t="shared" si="83"/>
        <v>0.78205234088948405</v>
      </c>
      <c r="F5337" s="94"/>
      <c r="G5337" s="1"/>
      <c r="H5337" s="1"/>
      <c r="I5337" s="1"/>
    </row>
    <row r="5338" spans="1:9">
      <c r="A5338" s="18">
        <v>8</v>
      </c>
      <c r="B5338" s="18">
        <v>11</v>
      </c>
      <c r="C5338" s="18">
        <v>7</v>
      </c>
      <c r="D5338" s="18">
        <v>0.78798579700000004</v>
      </c>
      <c r="E5338" s="101">
        <f t="shared" si="83"/>
        <v>0.72421936238358797</v>
      </c>
      <c r="F5338" s="94"/>
      <c r="G5338" s="1"/>
      <c r="H5338" s="1"/>
      <c r="I5338" s="1"/>
    </row>
    <row r="5339" spans="1:9">
      <c r="A5339" s="18">
        <v>8</v>
      </c>
      <c r="B5339" s="18">
        <v>11</v>
      </c>
      <c r="C5339" s="18">
        <v>8</v>
      </c>
      <c r="D5339" s="18">
        <v>0.70979916899999995</v>
      </c>
      <c r="E5339" s="101">
        <f t="shared" si="83"/>
        <v>0.65235985667591989</v>
      </c>
      <c r="F5339" s="94"/>
      <c r="G5339" s="1"/>
      <c r="H5339" s="1"/>
      <c r="I5339" s="1"/>
    </row>
    <row r="5340" spans="1:9">
      <c r="A5340" s="18">
        <v>8</v>
      </c>
      <c r="B5340" s="18">
        <v>11</v>
      </c>
      <c r="C5340" s="18">
        <v>9</v>
      </c>
      <c r="D5340" s="18">
        <v>0.71368051200000004</v>
      </c>
      <c r="E5340" s="101">
        <f t="shared" si="83"/>
        <v>0.65592710847583036</v>
      </c>
      <c r="F5340" s="94"/>
      <c r="G5340" s="1"/>
      <c r="H5340" s="1"/>
      <c r="I5340" s="1"/>
    </row>
    <row r="5341" spans="1:9">
      <c r="A5341" s="18">
        <v>8</v>
      </c>
      <c r="B5341" s="18">
        <v>11</v>
      </c>
      <c r="C5341" s="18">
        <v>10</v>
      </c>
      <c r="D5341" s="18">
        <v>0.72806500299999999</v>
      </c>
      <c r="E5341" s="101">
        <f t="shared" si="83"/>
        <v>0.6691475585650245</v>
      </c>
      <c r="F5341" s="94"/>
      <c r="G5341" s="1"/>
      <c r="H5341" s="1"/>
      <c r="I5341" s="1"/>
    </row>
    <row r="5342" spans="1:9">
      <c r="A5342" s="18">
        <v>8</v>
      </c>
      <c r="B5342" s="18">
        <v>11</v>
      </c>
      <c r="C5342" s="18">
        <v>11</v>
      </c>
      <c r="D5342" s="18">
        <v>0.71286767699999998</v>
      </c>
      <c r="E5342" s="101">
        <f t="shared" si="83"/>
        <v>0.65518005079069908</v>
      </c>
      <c r="F5342" s="94"/>
      <c r="G5342" s="1"/>
      <c r="H5342" s="1"/>
      <c r="I5342" s="1"/>
    </row>
    <row r="5343" spans="1:9">
      <c r="A5343" s="18">
        <v>8</v>
      </c>
      <c r="B5343" s="18">
        <v>11</v>
      </c>
      <c r="C5343" s="18">
        <v>12</v>
      </c>
      <c r="D5343" s="18">
        <v>0.69118106000000001</v>
      </c>
      <c r="E5343" s="101">
        <f t="shared" si="83"/>
        <v>0.63524838705286013</v>
      </c>
      <c r="F5343" s="94"/>
      <c r="G5343" s="1"/>
      <c r="H5343" s="1"/>
      <c r="I5343" s="1"/>
    </row>
    <row r="5344" spans="1:9">
      <c r="A5344" s="18">
        <v>8</v>
      </c>
      <c r="B5344" s="18">
        <v>11</v>
      </c>
      <c r="C5344" s="18">
        <v>13</v>
      </c>
      <c r="D5344" s="18">
        <v>0.68219537699999999</v>
      </c>
      <c r="E5344" s="101">
        <f t="shared" si="83"/>
        <v>0.62698985544275154</v>
      </c>
      <c r="F5344" s="94"/>
      <c r="G5344" s="1"/>
      <c r="H5344" s="1"/>
      <c r="I5344" s="1"/>
    </row>
    <row r="5345" spans="1:9">
      <c r="A5345" s="18">
        <v>8</v>
      </c>
      <c r="B5345" s="18">
        <v>11</v>
      </c>
      <c r="C5345" s="18">
        <v>14</v>
      </c>
      <c r="D5345" s="18">
        <v>0.78944072600000004</v>
      </c>
      <c r="E5345" s="101">
        <f t="shared" si="83"/>
        <v>0.72555655368412275</v>
      </c>
      <c r="F5345" s="94"/>
      <c r="G5345" s="1"/>
      <c r="H5345" s="1"/>
      <c r="I5345" s="1"/>
    </row>
    <row r="5346" spans="1:9">
      <c r="A5346" s="18">
        <v>8</v>
      </c>
      <c r="B5346" s="18">
        <v>11</v>
      </c>
      <c r="C5346" s="18">
        <v>15</v>
      </c>
      <c r="D5346" s="18">
        <v>1.047627388</v>
      </c>
      <c r="E5346" s="101">
        <f t="shared" si="83"/>
        <v>0.96284989125628062</v>
      </c>
      <c r="F5346" s="94"/>
      <c r="G5346" s="1"/>
      <c r="H5346" s="1"/>
      <c r="I5346" s="1"/>
    </row>
    <row r="5347" spans="1:9">
      <c r="A5347" s="18">
        <v>8</v>
      </c>
      <c r="B5347" s="18">
        <v>11</v>
      </c>
      <c r="C5347" s="18">
        <v>16</v>
      </c>
      <c r="D5347" s="18">
        <v>1.364810452</v>
      </c>
      <c r="E5347" s="101">
        <f t="shared" si="83"/>
        <v>1.2543654455257858</v>
      </c>
      <c r="F5347" s="94"/>
      <c r="G5347" s="1"/>
      <c r="H5347" s="1"/>
      <c r="I5347" s="1"/>
    </row>
    <row r="5348" spans="1:9">
      <c r="A5348" s="18">
        <v>8</v>
      </c>
      <c r="B5348" s="18">
        <v>11</v>
      </c>
      <c r="C5348" s="18">
        <v>17</v>
      </c>
      <c r="D5348" s="18">
        <v>1.5778915899999999</v>
      </c>
      <c r="E5348" s="101">
        <f t="shared" si="83"/>
        <v>1.4502033482974386</v>
      </c>
      <c r="F5348" s="94"/>
      <c r="G5348" s="1"/>
      <c r="H5348" s="1"/>
      <c r="I5348" s="1"/>
    </row>
    <row r="5349" spans="1:9">
      <c r="A5349" s="18">
        <v>8</v>
      </c>
      <c r="B5349" s="18">
        <v>11</v>
      </c>
      <c r="C5349" s="18">
        <v>18</v>
      </c>
      <c r="D5349" s="18">
        <v>1.541674502</v>
      </c>
      <c r="E5349" s="101">
        <f t="shared" si="83"/>
        <v>1.4169170676581058</v>
      </c>
      <c r="F5349" s="94"/>
      <c r="G5349" s="1"/>
      <c r="H5349" s="1"/>
      <c r="I5349" s="1"/>
    </row>
    <row r="5350" spans="1:9">
      <c r="A5350" s="18">
        <v>8</v>
      </c>
      <c r="B5350" s="18">
        <v>11</v>
      </c>
      <c r="C5350" s="18">
        <v>19</v>
      </c>
      <c r="D5350" s="18">
        <v>1.507091908</v>
      </c>
      <c r="E5350" s="101">
        <f t="shared" si="83"/>
        <v>1.3851330123215724</v>
      </c>
      <c r="F5350" s="94"/>
      <c r="G5350" s="1"/>
      <c r="H5350" s="1"/>
      <c r="I5350" s="1"/>
    </row>
    <row r="5351" spans="1:9">
      <c r="A5351" s="18">
        <v>8</v>
      </c>
      <c r="B5351" s="18">
        <v>11</v>
      </c>
      <c r="C5351" s="18">
        <v>20</v>
      </c>
      <c r="D5351" s="18">
        <v>1.8114254139999999</v>
      </c>
      <c r="E5351" s="101">
        <f t="shared" si="83"/>
        <v>1.6648388376123315</v>
      </c>
      <c r="F5351" s="94"/>
      <c r="G5351" s="1"/>
      <c r="H5351" s="1"/>
      <c r="I5351" s="1"/>
    </row>
    <row r="5352" spans="1:9">
      <c r="A5352" s="18">
        <v>8</v>
      </c>
      <c r="B5352" s="18">
        <v>11</v>
      </c>
      <c r="C5352" s="18">
        <v>21</v>
      </c>
      <c r="D5352" s="18">
        <v>1.409347146</v>
      </c>
      <c r="E5352" s="101">
        <f t="shared" si="83"/>
        <v>1.2952980819440447</v>
      </c>
      <c r="F5352" s="94"/>
      <c r="G5352" s="1"/>
      <c r="H5352" s="1"/>
      <c r="I5352" s="1"/>
    </row>
    <row r="5353" spans="1:9">
      <c r="A5353" s="18">
        <v>8</v>
      </c>
      <c r="B5353" s="18">
        <v>11</v>
      </c>
      <c r="C5353" s="18">
        <v>22</v>
      </c>
      <c r="D5353" s="18">
        <v>1.0049355010000001</v>
      </c>
      <c r="E5353" s="101">
        <f t="shared" si="83"/>
        <v>0.92361277391253727</v>
      </c>
      <c r="F5353" s="94"/>
      <c r="G5353" s="1"/>
      <c r="H5353" s="1"/>
      <c r="I5353" s="1"/>
    </row>
    <row r="5354" spans="1:9">
      <c r="A5354" s="18">
        <v>8</v>
      </c>
      <c r="B5354" s="18">
        <v>11</v>
      </c>
      <c r="C5354" s="18">
        <v>23</v>
      </c>
      <c r="D5354" s="18">
        <v>0.62525461900000001</v>
      </c>
      <c r="E5354" s="101">
        <f t="shared" si="83"/>
        <v>0.5746569331878113</v>
      </c>
      <c r="F5354" s="94"/>
      <c r="G5354" s="1"/>
      <c r="H5354" s="1"/>
      <c r="I5354" s="1"/>
    </row>
    <row r="5355" spans="1:9">
      <c r="A5355" s="18">
        <v>8</v>
      </c>
      <c r="B5355" s="18">
        <v>12</v>
      </c>
      <c r="C5355" s="18">
        <v>0</v>
      </c>
      <c r="D5355" s="18">
        <v>0.48876204499999998</v>
      </c>
      <c r="E5355" s="101">
        <f t="shared" si="83"/>
        <v>0.44920979278411854</v>
      </c>
      <c r="F5355" s="94"/>
      <c r="G5355" s="1"/>
      <c r="H5355" s="1"/>
      <c r="I5355" s="1"/>
    </row>
    <row r="5356" spans="1:9">
      <c r="A5356" s="18">
        <v>8</v>
      </c>
      <c r="B5356" s="18">
        <v>12</v>
      </c>
      <c r="C5356" s="18">
        <v>1</v>
      </c>
      <c r="D5356" s="18">
        <v>0.443038231</v>
      </c>
      <c r="E5356" s="101">
        <f t="shared" si="83"/>
        <v>0.40718610206926448</v>
      </c>
      <c r="F5356" s="94"/>
      <c r="G5356" s="1"/>
      <c r="H5356" s="1"/>
      <c r="I5356" s="1"/>
    </row>
    <row r="5357" spans="1:9">
      <c r="A5357" s="18">
        <v>8</v>
      </c>
      <c r="B5357" s="18">
        <v>12</v>
      </c>
      <c r="C5357" s="18">
        <v>2</v>
      </c>
      <c r="D5357" s="18">
        <v>0.43734688399999999</v>
      </c>
      <c r="E5357" s="101">
        <f t="shared" si="83"/>
        <v>0.40195531782018779</v>
      </c>
      <c r="F5357" s="94"/>
      <c r="G5357" s="1"/>
      <c r="H5357" s="1"/>
      <c r="I5357" s="1"/>
    </row>
    <row r="5358" spans="1:9">
      <c r="A5358" s="18">
        <v>8</v>
      </c>
      <c r="B5358" s="18">
        <v>12</v>
      </c>
      <c r="C5358" s="18">
        <v>3</v>
      </c>
      <c r="D5358" s="18">
        <v>0.430125855</v>
      </c>
      <c r="E5358" s="101">
        <f t="shared" si="83"/>
        <v>0.39531863853225718</v>
      </c>
      <c r="F5358" s="94"/>
      <c r="G5358" s="1"/>
      <c r="H5358" s="1"/>
      <c r="I5358" s="1"/>
    </row>
    <row r="5359" spans="1:9">
      <c r="A5359" s="18">
        <v>8</v>
      </c>
      <c r="B5359" s="18">
        <v>12</v>
      </c>
      <c r="C5359" s="18">
        <v>4</v>
      </c>
      <c r="D5359" s="18">
        <v>0.47079990799999999</v>
      </c>
      <c r="E5359" s="101">
        <f t="shared" si="83"/>
        <v>0.43270121172248976</v>
      </c>
      <c r="F5359" s="94"/>
      <c r="G5359" s="1"/>
      <c r="H5359" s="1"/>
      <c r="I5359" s="1"/>
    </row>
    <row r="5360" spans="1:9">
      <c r="A5360" s="18">
        <v>8</v>
      </c>
      <c r="B5360" s="18">
        <v>12</v>
      </c>
      <c r="C5360" s="18">
        <v>5</v>
      </c>
      <c r="D5360" s="18">
        <v>0.58826790699999998</v>
      </c>
      <c r="E5360" s="101">
        <f t="shared" si="83"/>
        <v>0.54066330908533844</v>
      </c>
      <c r="F5360" s="94"/>
      <c r="G5360" s="1"/>
      <c r="H5360" s="1"/>
      <c r="I5360" s="1"/>
    </row>
    <row r="5361" spans="1:9">
      <c r="A5361" s="18">
        <v>8</v>
      </c>
      <c r="B5361" s="18">
        <v>12</v>
      </c>
      <c r="C5361" s="18">
        <v>6</v>
      </c>
      <c r="D5361" s="18">
        <v>0.75105158500000002</v>
      </c>
      <c r="E5361" s="101">
        <f t="shared" si="83"/>
        <v>0.69027398980629484</v>
      </c>
      <c r="F5361" s="94"/>
      <c r="G5361" s="1"/>
      <c r="H5361" s="1"/>
      <c r="I5361" s="1"/>
    </row>
    <row r="5362" spans="1:9">
      <c r="A5362" s="18">
        <v>8</v>
      </c>
      <c r="B5362" s="18">
        <v>12</v>
      </c>
      <c r="C5362" s="18">
        <v>7</v>
      </c>
      <c r="D5362" s="18">
        <v>0.63308497200000002</v>
      </c>
      <c r="E5362" s="101">
        <f t="shared" si="83"/>
        <v>0.58185362794866669</v>
      </c>
      <c r="F5362" s="94"/>
      <c r="G5362" s="1"/>
      <c r="H5362" s="1"/>
      <c r="I5362" s="1"/>
    </row>
    <row r="5363" spans="1:9">
      <c r="A5363" s="18">
        <v>8</v>
      </c>
      <c r="B5363" s="18">
        <v>12</v>
      </c>
      <c r="C5363" s="18">
        <v>8</v>
      </c>
      <c r="D5363" s="18">
        <v>0.49738547100000002</v>
      </c>
      <c r="E5363" s="101">
        <f t="shared" si="83"/>
        <v>0.4571353824369509</v>
      </c>
      <c r="F5363" s="94"/>
      <c r="G5363" s="1"/>
      <c r="H5363" s="1"/>
      <c r="I5363" s="1"/>
    </row>
    <row r="5364" spans="1:9">
      <c r="A5364" s="18">
        <v>8</v>
      </c>
      <c r="B5364" s="18">
        <v>12</v>
      </c>
      <c r="C5364" s="18">
        <v>9</v>
      </c>
      <c r="D5364" s="18">
        <v>0.47635052300000003</v>
      </c>
      <c r="E5364" s="101">
        <f t="shared" si="83"/>
        <v>0.43780265247363165</v>
      </c>
      <c r="F5364" s="94"/>
      <c r="G5364" s="1"/>
      <c r="H5364" s="1"/>
      <c r="I5364" s="1"/>
    </row>
    <row r="5365" spans="1:9">
      <c r="A5365" s="18">
        <v>8</v>
      </c>
      <c r="B5365" s="18">
        <v>12</v>
      </c>
      <c r="C5365" s="18">
        <v>10</v>
      </c>
      <c r="D5365" s="18">
        <v>0.48512292400000001</v>
      </c>
      <c r="E5365" s="101">
        <f t="shared" si="83"/>
        <v>0.4458651615733904</v>
      </c>
      <c r="F5365" s="94"/>
      <c r="G5365" s="1"/>
      <c r="H5365" s="1"/>
      <c r="I5365" s="1"/>
    </row>
    <row r="5366" spans="1:9">
      <c r="A5366" s="18">
        <v>8</v>
      </c>
      <c r="B5366" s="18">
        <v>12</v>
      </c>
      <c r="C5366" s="18">
        <v>11</v>
      </c>
      <c r="D5366" s="18">
        <v>0.492008838</v>
      </c>
      <c r="E5366" s="101">
        <f t="shared" si="83"/>
        <v>0.45219384448302435</v>
      </c>
      <c r="F5366" s="94"/>
      <c r="G5366" s="1"/>
      <c r="H5366" s="1"/>
      <c r="I5366" s="1"/>
    </row>
    <row r="5367" spans="1:9">
      <c r="A5367" s="18">
        <v>8</v>
      </c>
      <c r="B5367" s="18">
        <v>12</v>
      </c>
      <c r="C5367" s="18">
        <v>12</v>
      </c>
      <c r="D5367" s="18">
        <v>0.48836636999999999</v>
      </c>
      <c r="E5367" s="101">
        <f t="shared" si="83"/>
        <v>0.4488461371226814</v>
      </c>
      <c r="F5367" s="94"/>
      <c r="G5367" s="1"/>
      <c r="H5367" s="1"/>
      <c r="I5367" s="1"/>
    </row>
    <row r="5368" spans="1:9">
      <c r="A5368" s="18">
        <v>8</v>
      </c>
      <c r="B5368" s="18">
        <v>12</v>
      </c>
      <c r="C5368" s="18">
        <v>13</v>
      </c>
      <c r="D5368" s="18">
        <v>0.57489305700000004</v>
      </c>
      <c r="E5368" s="101">
        <f t="shared" si="83"/>
        <v>0.52837079648440888</v>
      </c>
      <c r="F5368" s="94"/>
      <c r="G5368" s="1"/>
      <c r="H5368" s="1"/>
      <c r="I5368" s="1"/>
    </row>
    <row r="5369" spans="1:9">
      <c r="A5369" s="18">
        <v>8</v>
      </c>
      <c r="B5369" s="18">
        <v>12</v>
      </c>
      <c r="C5369" s="18">
        <v>14</v>
      </c>
      <c r="D5369" s="18">
        <v>0.77136096799999998</v>
      </c>
      <c r="E5369" s="101">
        <f t="shared" si="83"/>
        <v>0.70893986990548152</v>
      </c>
      <c r="F5369" s="94"/>
      <c r="G5369" s="1"/>
      <c r="H5369" s="1"/>
      <c r="I5369" s="1"/>
    </row>
    <row r="5370" spans="1:9">
      <c r="A5370" s="18">
        <v>8</v>
      </c>
      <c r="B5370" s="18">
        <v>12</v>
      </c>
      <c r="C5370" s="18">
        <v>15</v>
      </c>
      <c r="D5370" s="18">
        <v>1.0378328459999999</v>
      </c>
      <c r="E5370" s="101">
        <f t="shared" si="83"/>
        <v>0.95384795620988116</v>
      </c>
      <c r="F5370" s="94"/>
      <c r="G5370" s="1"/>
      <c r="H5370" s="1"/>
      <c r="I5370" s="1"/>
    </row>
    <row r="5371" spans="1:9">
      <c r="A5371" s="18">
        <v>8</v>
      </c>
      <c r="B5371" s="18">
        <v>12</v>
      </c>
      <c r="C5371" s="18">
        <v>16</v>
      </c>
      <c r="D5371" s="18">
        <v>1.3297838360000001</v>
      </c>
      <c r="E5371" s="101">
        <f t="shared" si="83"/>
        <v>1.2221732999280464</v>
      </c>
      <c r="F5371" s="94"/>
      <c r="G5371" s="1"/>
      <c r="H5371" s="1"/>
      <c r="I5371" s="1"/>
    </row>
    <row r="5372" spans="1:9">
      <c r="A5372" s="18">
        <v>8</v>
      </c>
      <c r="B5372" s="18">
        <v>12</v>
      </c>
      <c r="C5372" s="18">
        <v>17</v>
      </c>
      <c r="D5372" s="18">
        <v>1.431937606</v>
      </c>
      <c r="E5372" s="101">
        <f t="shared" si="83"/>
        <v>1.3160604466966064</v>
      </c>
      <c r="F5372" s="94"/>
      <c r="G5372" s="1"/>
      <c r="H5372" s="1"/>
      <c r="I5372" s="1"/>
    </row>
    <row r="5373" spans="1:9">
      <c r="A5373" s="18">
        <v>8</v>
      </c>
      <c r="B5373" s="18">
        <v>12</v>
      </c>
      <c r="C5373" s="18">
        <v>18</v>
      </c>
      <c r="D5373" s="18">
        <v>1.4732778369999999</v>
      </c>
      <c r="E5373" s="101">
        <f t="shared" si="83"/>
        <v>1.3540552885447648</v>
      </c>
      <c r="F5373" s="94"/>
      <c r="G5373" s="1"/>
      <c r="H5373" s="1"/>
      <c r="I5373" s="1"/>
    </row>
    <row r="5374" spans="1:9">
      <c r="A5374" s="18">
        <v>8</v>
      </c>
      <c r="B5374" s="18">
        <v>12</v>
      </c>
      <c r="C5374" s="18">
        <v>19</v>
      </c>
      <c r="D5374" s="18">
        <v>1.6065316780000001</v>
      </c>
      <c r="E5374" s="101">
        <f t="shared" si="83"/>
        <v>1.4765257850075129</v>
      </c>
      <c r="F5374" s="94"/>
      <c r="G5374" s="1"/>
      <c r="H5374" s="1"/>
      <c r="I5374" s="1"/>
    </row>
    <row r="5375" spans="1:9">
      <c r="A5375" s="18">
        <v>8</v>
      </c>
      <c r="B5375" s="18">
        <v>12</v>
      </c>
      <c r="C5375" s="18">
        <v>20</v>
      </c>
      <c r="D5375" s="18">
        <v>1.655726904</v>
      </c>
      <c r="E5375" s="101">
        <f t="shared" si="83"/>
        <v>1.5217399695038312</v>
      </c>
      <c r="F5375" s="94"/>
      <c r="G5375" s="1"/>
      <c r="H5375" s="1"/>
      <c r="I5375" s="1"/>
    </row>
    <row r="5376" spans="1:9">
      <c r="A5376" s="18">
        <v>8</v>
      </c>
      <c r="B5376" s="18">
        <v>12</v>
      </c>
      <c r="C5376" s="18">
        <v>21</v>
      </c>
      <c r="D5376" s="18">
        <v>1.255319377</v>
      </c>
      <c r="E5376" s="101">
        <f t="shared" si="83"/>
        <v>1.1537347529104041</v>
      </c>
      <c r="F5376" s="94"/>
      <c r="G5376" s="1"/>
      <c r="H5376" s="1"/>
      <c r="I5376" s="1"/>
    </row>
    <row r="5377" spans="1:9">
      <c r="A5377" s="18">
        <v>8</v>
      </c>
      <c r="B5377" s="18">
        <v>12</v>
      </c>
      <c r="C5377" s="18">
        <v>22</v>
      </c>
      <c r="D5377" s="18">
        <v>0.90697164699999999</v>
      </c>
      <c r="E5377" s="101">
        <f t="shared" si="83"/>
        <v>0.83357648118920669</v>
      </c>
      <c r="F5377" s="94"/>
      <c r="G5377" s="1"/>
      <c r="H5377" s="1"/>
      <c r="I5377" s="1"/>
    </row>
    <row r="5378" spans="1:9">
      <c r="A5378" s="18">
        <v>8</v>
      </c>
      <c r="B5378" s="18">
        <v>12</v>
      </c>
      <c r="C5378" s="18">
        <v>23</v>
      </c>
      <c r="D5378" s="18">
        <v>0.59326189200000001</v>
      </c>
      <c r="E5378" s="101">
        <f t="shared" si="83"/>
        <v>0.54525316418960912</v>
      </c>
      <c r="F5378" s="94"/>
      <c r="G5378" s="1"/>
      <c r="H5378" s="1"/>
      <c r="I5378" s="1"/>
    </row>
    <row r="5379" spans="1:9">
      <c r="A5379" s="18">
        <v>8</v>
      </c>
      <c r="B5379" s="18">
        <v>13</v>
      </c>
      <c r="C5379" s="18">
        <v>0</v>
      </c>
      <c r="D5379" s="18">
        <v>0.48876204499999998</v>
      </c>
      <c r="E5379" s="101">
        <f t="shared" si="83"/>
        <v>0.44920979278411854</v>
      </c>
      <c r="F5379" s="94"/>
      <c r="G5379" s="1"/>
      <c r="H5379" s="1"/>
      <c r="I5379" s="1"/>
    </row>
    <row r="5380" spans="1:9">
      <c r="A5380" s="18">
        <v>8</v>
      </c>
      <c r="B5380" s="18">
        <v>13</v>
      </c>
      <c r="C5380" s="18">
        <v>1</v>
      </c>
      <c r="D5380" s="18">
        <v>0.443038231</v>
      </c>
      <c r="E5380" s="101">
        <f t="shared" ref="E5380:E5443" si="84">D5380/H$15</f>
        <v>0.40718610206926448</v>
      </c>
      <c r="F5380" s="94"/>
      <c r="G5380" s="1"/>
      <c r="H5380" s="1"/>
      <c r="I5380" s="1"/>
    </row>
    <row r="5381" spans="1:9">
      <c r="A5381" s="18">
        <v>8</v>
      </c>
      <c r="B5381" s="18">
        <v>13</v>
      </c>
      <c r="C5381" s="18">
        <v>2</v>
      </c>
      <c r="D5381" s="18">
        <v>0.43734688399999999</v>
      </c>
      <c r="E5381" s="101">
        <f t="shared" si="84"/>
        <v>0.40195531782018779</v>
      </c>
      <c r="F5381" s="94"/>
      <c r="G5381" s="1"/>
      <c r="H5381" s="1"/>
      <c r="I5381" s="1"/>
    </row>
    <row r="5382" spans="1:9">
      <c r="A5382" s="18">
        <v>8</v>
      </c>
      <c r="B5382" s="18">
        <v>13</v>
      </c>
      <c r="C5382" s="18">
        <v>3</v>
      </c>
      <c r="D5382" s="18">
        <v>0.430125855</v>
      </c>
      <c r="E5382" s="101">
        <f t="shared" si="84"/>
        <v>0.39531863853225718</v>
      </c>
      <c r="F5382" s="94"/>
      <c r="G5382" s="1"/>
      <c r="H5382" s="1"/>
      <c r="I5382" s="1"/>
    </row>
    <row r="5383" spans="1:9">
      <c r="A5383" s="18">
        <v>8</v>
      </c>
      <c r="B5383" s="18">
        <v>13</v>
      </c>
      <c r="C5383" s="18">
        <v>4</v>
      </c>
      <c r="D5383" s="18">
        <v>0.47079990799999999</v>
      </c>
      <c r="E5383" s="101">
        <f t="shared" si="84"/>
        <v>0.43270121172248976</v>
      </c>
      <c r="F5383" s="94"/>
      <c r="G5383" s="1"/>
      <c r="H5383" s="1"/>
      <c r="I5383" s="1"/>
    </row>
    <row r="5384" spans="1:9">
      <c r="A5384" s="18">
        <v>8</v>
      </c>
      <c r="B5384" s="18">
        <v>13</v>
      </c>
      <c r="C5384" s="18">
        <v>5</v>
      </c>
      <c r="D5384" s="18">
        <v>0.58826790699999998</v>
      </c>
      <c r="E5384" s="101">
        <f t="shared" si="84"/>
        <v>0.54066330908533844</v>
      </c>
      <c r="F5384" s="94"/>
      <c r="G5384" s="1"/>
      <c r="H5384" s="1"/>
      <c r="I5384" s="1"/>
    </row>
    <row r="5385" spans="1:9">
      <c r="A5385" s="18">
        <v>8</v>
      </c>
      <c r="B5385" s="18">
        <v>13</v>
      </c>
      <c r="C5385" s="18">
        <v>6</v>
      </c>
      <c r="D5385" s="18">
        <v>0.75105158500000002</v>
      </c>
      <c r="E5385" s="101">
        <f t="shared" si="84"/>
        <v>0.69027398980629484</v>
      </c>
      <c r="F5385" s="94"/>
      <c r="G5385" s="1"/>
      <c r="H5385" s="1"/>
      <c r="I5385" s="1"/>
    </row>
    <row r="5386" spans="1:9">
      <c r="A5386" s="18">
        <v>8</v>
      </c>
      <c r="B5386" s="18">
        <v>13</v>
      </c>
      <c r="C5386" s="18">
        <v>7</v>
      </c>
      <c r="D5386" s="18">
        <v>0.63308497200000002</v>
      </c>
      <c r="E5386" s="101">
        <f t="shared" si="84"/>
        <v>0.58185362794866669</v>
      </c>
      <c r="F5386" s="94"/>
      <c r="G5386" s="1"/>
      <c r="H5386" s="1"/>
      <c r="I5386" s="1"/>
    </row>
    <row r="5387" spans="1:9">
      <c r="A5387" s="18">
        <v>8</v>
      </c>
      <c r="B5387" s="18">
        <v>13</v>
      </c>
      <c r="C5387" s="18">
        <v>8</v>
      </c>
      <c r="D5387" s="18">
        <v>0.49738547100000002</v>
      </c>
      <c r="E5387" s="101">
        <f t="shared" si="84"/>
        <v>0.4571353824369509</v>
      </c>
      <c r="F5387" s="94"/>
      <c r="G5387" s="1"/>
      <c r="H5387" s="1"/>
      <c r="I5387" s="1"/>
    </row>
    <row r="5388" spans="1:9">
      <c r="A5388" s="18">
        <v>8</v>
      </c>
      <c r="B5388" s="18">
        <v>13</v>
      </c>
      <c r="C5388" s="18">
        <v>9</v>
      </c>
      <c r="D5388" s="18">
        <v>0.47635052300000003</v>
      </c>
      <c r="E5388" s="101">
        <f t="shared" si="84"/>
        <v>0.43780265247363165</v>
      </c>
      <c r="F5388" s="94"/>
      <c r="G5388" s="1"/>
      <c r="H5388" s="1"/>
      <c r="I5388" s="1"/>
    </row>
    <row r="5389" spans="1:9">
      <c r="A5389" s="18">
        <v>8</v>
      </c>
      <c r="B5389" s="18">
        <v>13</v>
      </c>
      <c r="C5389" s="18">
        <v>10</v>
      </c>
      <c r="D5389" s="18">
        <v>0.48512292400000001</v>
      </c>
      <c r="E5389" s="101">
        <f t="shared" si="84"/>
        <v>0.4458651615733904</v>
      </c>
      <c r="F5389" s="94"/>
      <c r="G5389" s="1"/>
      <c r="H5389" s="1"/>
      <c r="I5389" s="1"/>
    </row>
    <row r="5390" spans="1:9">
      <c r="A5390" s="18">
        <v>8</v>
      </c>
      <c r="B5390" s="18">
        <v>13</v>
      </c>
      <c r="C5390" s="18">
        <v>11</v>
      </c>
      <c r="D5390" s="18">
        <v>0.492008838</v>
      </c>
      <c r="E5390" s="101">
        <f t="shared" si="84"/>
        <v>0.45219384448302435</v>
      </c>
      <c r="F5390" s="94"/>
      <c r="G5390" s="1"/>
      <c r="H5390" s="1"/>
      <c r="I5390" s="1"/>
    </row>
    <row r="5391" spans="1:9">
      <c r="A5391" s="18">
        <v>8</v>
      </c>
      <c r="B5391" s="18">
        <v>13</v>
      </c>
      <c r="C5391" s="18">
        <v>12</v>
      </c>
      <c r="D5391" s="18">
        <v>0.48836636999999999</v>
      </c>
      <c r="E5391" s="101">
        <f t="shared" si="84"/>
        <v>0.4488461371226814</v>
      </c>
      <c r="F5391" s="94"/>
      <c r="G5391" s="1"/>
      <c r="H5391" s="1"/>
      <c r="I5391" s="1"/>
    </row>
    <row r="5392" spans="1:9">
      <c r="A5392" s="18">
        <v>8</v>
      </c>
      <c r="B5392" s="18">
        <v>13</v>
      </c>
      <c r="C5392" s="18">
        <v>13</v>
      </c>
      <c r="D5392" s="18">
        <v>0.50078236399999998</v>
      </c>
      <c r="E5392" s="101">
        <f t="shared" si="84"/>
        <v>0.46025738754403694</v>
      </c>
      <c r="F5392" s="94"/>
      <c r="G5392" s="1"/>
      <c r="H5392" s="1"/>
      <c r="I5392" s="1"/>
    </row>
    <row r="5393" spans="1:9">
      <c r="A5393" s="18">
        <v>8</v>
      </c>
      <c r="B5393" s="18">
        <v>13</v>
      </c>
      <c r="C5393" s="18">
        <v>14</v>
      </c>
      <c r="D5393" s="18">
        <v>0.56793739499999996</v>
      </c>
      <c r="E5393" s="101">
        <f t="shared" si="84"/>
        <v>0.52197800981518949</v>
      </c>
      <c r="F5393" s="94"/>
      <c r="G5393" s="1"/>
      <c r="H5393" s="1"/>
      <c r="I5393" s="1"/>
    </row>
    <row r="5394" spans="1:9">
      <c r="A5394" s="18">
        <v>8</v>
      </c>
      <c r="B5394" s="18">
        <v>13</v>
      </c>
      <c r="C5394" s="18">
        <v>15</v>
      </c>
      <c r="D5394" s="18">
        <v>0.756101731</v>
      </c>
      <c r="E5394" s="101">
        <f t="shared" si="84"/>
        <v>0.69491546117543423</v>
      </c>
      <c r="F5394" s="94"/>
      <c r="G5394" s="1"/>
      <c r="H5394" s="1"/>
      <c r="I5394" s="1"/>
    </row>
    <row r="5395" spans="1:9">
      <c r="A5395" s="18">
        <v>8</v>
      </c>
      <c r="B5395" s="18">
        <v>13</v>
      </c>
      <c r="C5395" s="18">
        <v>16</v>
      </c>
      <c r="D5395" s="18">
        <v>0.99643110199999996</v>
      </c>
      <c r="E5395" s="101">
        <f t="shared" si="84"/>
        <v>0.91579657919851543</v>
      </c>
      <c r="F5395" s="94"/>
      <c r="G5395" s="1"/>
      <c r="H5395" s="1"/>
      <c r="I5395" s="1"/>
    </row>
    <row r="5396" spans="1:9">
      <c r="A5396" s="18">
        <v>8</v>
      </c>
      <c r="B5396" s="18">
        <v>13</v>
      </c>
      <c r="C5396" s="18">
        <v>17</v>
      </c>
      <c r="D5396" s="18">
        <v>1.1283918719999999</v>
      </c>
      <c r="E5396" s="101">
        <f t="shared" si="84"/>
        <v>1.0370786442723956</v>
      </c>
      <c r="F5396" s="94"/>
      <c r="G5396" s="1"/>
      <c r="H5396" s="1"/>
      <c r="I5396" s="1"/>
    </row>
    <row r="5397" spans="1:9">
      <c r="A5397" s="18">
        <v>8</v>
      </c>
      <c r="B5397" s="18">
        <v>13</v>
      </c>
      <c r="C5397" s="18">
        <v>18</v>
      </c>
      <c r="D5397" s="18">
        <v>1.1689031169999999</v>
      </c>
      <c r="E5397" s="101">
        <f t="shared" si="84"/>
        <v>1.0743115844281244</v>
      </c>
      <c r="F5397" s="94"/>
      <c r="G5397" s="1"/>
      <c r="H5397" s="1"/>
      <c r="I5397" s="1"/>
    </row>
    <row r="5398" spans="1:9">
      <c r="A5398" s="18">
        <v>8</v>
      </c>
      <c r="B5398" s="18">
        <v>13</v>
      </c>
      <c r="C5398" s="18">
        <v>19</v>
      </c>
      <c r="D5398" s="18">
        <v>1.3130711159999999</v>
      </c>
      <c r="E5398" s="101">
        <f t="shared" si="84"/>
        <v>1.2068130288823291</v>
      </c>
      <c r="F5398" s="94"/>
      <c r="G5398" s="1"/>
      <c r="H5398" s="1"/>
      <c r="I5398" s="1"/>
    </row>
    <row r="5399" spans="1:9">
      <c r="A5399" s="18">
        <v>8</v>
      </c>
      <c r="B5399" s="18">
        <v>13</v>
      </c>
      <c r="C5399" s="18">
        <v>20</v>
      </c>
      <c r="D5399" s="18">
        <v>1.3552271419999999</v>
      </c>
      <c r="E5399" s="101">
        <f t="shared" si="84"/>
        <v>1.2455576488825624</v>
      </c>
      <c r="F5399" s="94"/>
      <c r="G5399" s="1"/>
      <c r="H5399" s="1"/>
      <c r="I5399" s="1"/>
    </row>
    <row r="5400" spans="1:9">
      <c r="A5400" s="18">
        <v>8</v>
      </c>
      <c r="B5400" s="18">
        <v>13</v>
      </c>
      <c r="C5400" s="18">
        <v>21</v>
      </c>
      <c r="D5400" s="18">
        <v>1.083157149</v>
      </c>
      <c r="E5400" s="101">
        <f t="shared" si="84"/>
        <v>0.99550446568519169</v>
      </c>
      <c r="F5400" s="94"/>
      <c r="G5400" s="1"/>
      <c r="H5400" s="1"/>
      <c r="I5400" s="1"/>
    </row>
    <row r="5401" spans="1:9">
      <c r="A5401" s="18">
        <v>8</v>
      </c>
      <c r="B5401" s="18">
        <v>13</v>
      </c>
      <c r="C5401" s="18">
        <v>22</v>
      </c>
      <c r="D5401" s="18">
        <v>0.84973681599999995</v>
      </c>
      <c r="E5401" s="101">
        <f t="shared" si="84"/>
        <v>0.78097328330066351</v>
      </c>
      <c r="F5401" s="94"/>
      <c r="G5401" s="1"/>
      <c r="H5401" s="1"/>
      <c r="I5401" s="1"/>
    </row>
    <row r="5402" spans="1:9">
      <c r="A5402" s="18">
        <v>8</v>
      </c>
      <c r="B5402" s="18">
        <v>13</v>
      </c>
      <c r="C5402" s="18">
        <v>23</v>
      </c>
      <c r="D5402" s="18">
        <v>0.59326189200000001</v>
      </c>
      <c r="E5402" s="101">
        <f t="shared" si="84"/>
        <v>0.54525316418960912</v>
      </c>
      <c r="F5402" s="94"/>
      <c r="G5402" s="1"/>
      <c r="H5402" s="1"/>
      <c r="I5402" s="1"/>
    </row>
    <row r="5403" spans="1:9">
      <c r="A5403" s="18">
        <v>8</v>
      </c>
      <c r="B5403" s="18">
        <v>14</v>
      </c>
      <c r="C5403" s="18">
        <v>0</v>
      </c>
      <c r="D5403" s="18">
        <v>0.48876204499999998</v>
      </c>
      <c r="E5403" s="101">
        <f t="shared" si="84"/>
        <v>0.44920979278411854</v>
      </c>
      <c r="F5403" s="94"/>
      <c r="G5403" s="1"/>
      <c r="H5403" s="1"/>
      <c r="I5403" s="1"/>
    </row>
    <row r="5404" spans="1:9">
      <c r="A5404" s="18">
        <v>8</v>
      </c>
      <c r="B5404" s="18">
        <v>14</v>
      </c>
      <c r="C5404" s="18">
        <v>1</v>
      </c>
      <c r="D5404" s="18">
        <v>0.443038231</v>
      </c>
      <c r="E5404" s="101">
        <f t="shared" si="84"/>
        <v>0.40718610206926448</v>
      </c>
      <c r="F5404" s="94"/>
      <c r="G5404" s="1"/>
      <c r="H5404" s="1"/>
      <c r="I5404" s="1"/>
    </row>
    <row r="5405" spans="1:9">
      <c r="A5405" s="18">
        <v>8</v>
      </c>
      <c r="B5405" s="18">
        <v>14</v>
      </c>
      <c r="C5405" s="18">
        <v>2</v>
      </c>
      <c r="D5405" s="18">
        <v>0.43734688399999999</v>
      </c>
      <c r="E5405" s="101">
        <f t="shared" si="84"/>
        <v>0.40195531782018779</v>
      </c>
      <c r="F5405" s="94"/>
      <c r="G5405" s="1"/>
      <c r="H5405" s="1"/>
      <c r="I5405" s="1"/>
    </row>
    <row r="5406" spans="1:9">
      <c r="A5406" s="18">
        <v>8</v>
      </c>
      <c r="B5406" s="18">
        <v>14</v>
      </c>
      <c r="C5406" s="18">
        <v>3</v>
      </c>
      <c r="D5406" s="18">
        <v>0.430125855</v>
      </c>
      <c r="E5406" s="101">
        <f t="shared" si="84"/>
        <v>0.39531863853225718</v>
      </c>
      <c r="F5406" s="94"/>
      <c r="G5406" s="1"/>
      <c r="H5406" s="1"/>
      <c r="I5406" s="1"/>
    </row>
    <row r="5407" spans="1:9">
      <c r="A5407" s="18">
        <v>8</v>
      </c>
      <c r="B5407" s="18">
        <v>14</v>
      </c>
      <c r="C5407" s="18">
        <v>4</v>
      </c>
      <c r="D5407" s="18">
        <v>0.47079990799999999</v>
      </c>
      <c r="E5407" s="101">
        <f t="shared" si="84"/>
        <v>0.43270121172248976</v>
      </c>
      <c r="F5407" s="94"/>
      <c r="G5407" s="1"/>
      <c r="H5407" s="1"/>
      <c r="I5407" s="1"/>
    </row>
    <row r="5408" spans="1:9">
      <c r="A5408" s="18">
        <v>8</v>
      </c>
      <c r="B5408" s="18">
        <v>14</v>
      </c>
      <c r="C5408" s="18">
        <v>5</v>
      </c>
      <c r="D5408" s="18">
        <v>0.58826790699999998</v>
      </c>
      <c r="E5408" s="101">
        <f t="shared" si="84"/>
        <v>0.54066330908533844</v>
      </c>
      <c r="F5408" s="94"/>
      <c r="G5408" s="1"/>
      <c r="H5408" s="1"/>
      <c r="I5408" s="1"/>
    </row>
    <row r="5409" spans="1:9">
      <c r="A5409" s="18">
        <v>8</v>
      </c>
      <c r="B5409" s="18">
        <v>14</v>
      </c>
      <c r="C5409" s="18">
        <v>6</v>
      </c>
      <c r="D5409" s="18">
        <v>0.75105158500000002</v>
      </c>
      <c r="E5409" s="101">
        <f t="shared" si="84"/>
        <v>0.69027398980629484</v>
      </c>
      <c r="F5409" s="94"/>
      <c r="G5409" s="1"/>
      <c r="H5409" s="1"/>
      <c r="I5409" s="1"/>
    </row>
    <row r="5410" spans="1:9">
      <c r="A5410" s="18">
        <v>8</v>
      </c>
      <c r="B5410" s="18">
        <v>14</v>
      </c>
      <c r="C5410" s="18">
        <v>7</v>
      </c>
      <c r="D5410" s="18">
        <v>0.63308497200000002</v>
      </c>
      <c r="E5410" s="101">
        <f t="shared" si="84"/>
        <v>0.58185362794866669</v>
      </c>
      <c r="F5410" s="94"/>
      <c r="G5410" s="1"/>
      <c r="H5410" s="1"/>
      <c r="I5410" s="1"/>
    </row>
    <row r="5411" spans="1:9">
      <c r="A5411" s="18">
        <v>8</v>
      </c>
      <c r="B5411" s="18">
        <v>14</v>
      </c>
      <c r="C5411" s="18">
        <v>8</v>
      </c>
      <c r="D5411" s="18">
        <v>0.49738547100000002</v>
      </c>
      <c r="E5411" s="101">
        <f t="shared" si="84"/>
        <v>0.4571353824369509</v>
      </c>
      <c r="F5411" s="94"/>
      <c r="G5411" s="1"/>
      <c r="H5411" s="1"/>
      <c r="I5411" s="1"/>
    </row>
    <row r="5412" spans="1:9">
      <c r="A5412" s="18">
        <v>8</v>
      </c>
      <c r="B5412" s="18">
        <v>14</v>
      </c>
      <c r="C5412" s="18">
        <v>9</v>
      </c>
      <c r="D5412" s="18">
        <v>0.47635052300000003</v>
      </c>
      <c r="E5412" s="101">
        <f t="shared" si="84"/>
        <v>0.43780265247363165</v>
      </c>
      <c r="F5412" s="94"/>
      <c r="G5412" s="1"/>
      <c r="H5412" s="1"/>
      <c r="I5412" s="1"/>
    </row>
    <row r="5413" spans="1:9">
      <c r="A5413" s="18">
        <v>8</v>
      </c>
      <c r="B5413" s="18">
        <v>14</v>
      </c>
      <c r="C5413" s="18">
        <v>10</v>
      </c>
      <c r="D5413" s="18">
        <v>0.48512292400000001</v>
      </c>
      <c r="E5413" s="101">
        <f t="shared" si="84"/>
        <v>0.4458651615733904</v>
      </c>
      <c r="F5413" s="94"/>
      <c r="G5413" s="1"/>
      <c r="H5413" s="1"/>
      <c r="I5413" s="1"/>
    </row>
    <row r="5414" spans="1:9">
      <c r="A5414" s="18">
        <v>8</v>
      </c>
      <c r="B5414" s="18">
        <v>14</v>
      </c>
      <c r="C5414" s="18">
        <v>11</v>
      </c>
      <c r="D5414" s="18">
        <v>0.492008838</v>
      </c>
      <c r="E5414" s="101">
        <f t="shared" si="84"/>
        <v>0.45219384448302435</v>
      </c>
      <c r="F5414" s="94"/>
      <c r="G5414" s="1"/>
      <c r="H5414" s="1"/>
      <c r="I5414" s="1"/>
    </row>
    <row r="5415" spans="1:9">
      <c r="A5415" s="18">
        <v>8</v>
      </c>
      <c r="B5415" s="18">
        <v>14</v>
      </c>
      <c r="C5415" s="18">
        <v>12</v>
      </c>
      <c r="D5415" s="18">
        <v>0.48836636999999999</v>
      </c>
      <c r="E5415" s="101">
        <f t="shared" si="84"/>
        <v>0.4488461371226814</v>
      </c>
      <c r="F5415" s="94"/>
      <c r="G5415" s="1"/>
      <c r="H5415" s="1"/>
      <c r="I5415" s="1"/>
    </row>
    <row r="5416" spans="1:9">
      <c r="A5416" s="18">
        <v>8</v>
      </c>
      <c r="B5416" s="18">
        <v>14</v>
      </c>
      <c r="C5416" s="18">
        <v>13</v>
      </c>
      <c r="D5416" s="18">
        <v>0.50078236399999998</v>
      </c>
      <c r="E5416" s="101">
        <f t="shared" si="84"/>
        <v>0.46025738754403694</v>
      </c>
      <c r="F5416" s="94"/>
      <c r="G5416" s="1"/>
      <c r="H5416" s="1"/>
      <c r="I5416" s="1"/>
    </row>
    <row r="5417" spans="1:9">
      <c r="A5417" s="18">
        <v>8</v>
      </c>
      <c r="B5417" s="18">
        <v>14</v>
      </c>
      <c r="C5417" s="18">
        <v>14</v>
      </c>
      <c r="D5417" s="18">
        <v>0.53373757399999999</v>
      </c>
      <c r="E5417" s="101">
        <f t="shared" si="84"/>
        <v>0.49054575221289559</v>
      </c>
      <c r="F5417" s="94"/>
      <c r="G5417" s="1"/>
      <c r="H5417" s="1"/>
      <c r="I5417" s="1"/>
    </row>
    <row r="5418" spans="1:9">
      <c r="A5418" s="18">
        <v>8</v>
      </c>
      <c r="B5418" s="18">
        <v>14</v>
      </c>
      <c r="C5418" s="18">
        <v>15</v>
      </c>
      <c r="D5418" s="18">
        <v>0.642372838</v>
      </c>
      <c r="E5418" s="101">
        <f t="shared" si="84"/>
        <v>0.59038988890417243</v>
      </c>
      <c r="F5418" s="94"/>
      <c r="G5418" s="1"/>
      <c r="H5418" s="1"/>
      <c r="I5418" s="1"/>
    </row>
    <row r="5419" spans="1:9">
      <c r="A5419" s="18">
        <v>8</v>
      </c>
      <c r="B5419" s="18">
        <v>14</v>
      </c>
      <c r="C5419" s="18">
        <v>16</v>
      </c>
      <c r="D5419" s="18">
        <v>0.92593603800000002</v>
      </c>
      <c r="E5419" s="101">
        <f t="shared" si="84"/>
        <v>0.85100621051973813</v>
      </c>
      <c r="F5419" s="94"/>
      <c r="G5419" s="1"/>
      <c r="H5419" s="1"/>
      <c r="I5419" s="1"/>
    </row>
    <row r="5420" spans="1:9">
      <c r="A5420" s="18">
        <v>8</v>
      </c>
      <c r="B5420" s="18">
        <v>14</v>
      </c>
      <c r="C5420" s="18">
        <v>17</v>
      </c>
      <c r="D5420" s="18">
        <v>1.1033413990000001</v>
      </c>
      <c r="E5420" s="101">
        <f t="shared" si="84"/>
        <v>1.0140553389634204</v>
      </c>
      <c r="F5420" s="94"/>
      <c r="G5420" s="1"/>
      <c r="H5420" s="1"/>
      <c r="I5420" s="1"/>
    </row>
    <row r="5421" spans="1:9">
      <c r="A5421" s="18">
        <v>8</v>
      </c>
      <c r="B5421" s="18">
        <v>14</v>
      </c>
      <c r="C5421" s="18">
        <v>18</v>
      </c>
      <c r="D5421" s="18">
        <v>1.1802180330000001</v>
      </c>
      <c r="E5421" s="101">
        <f t="shared" si="84"/>
        <v>1.0847108597477326</v>
      </c>
      <c r="F5421" s="94"/>
      <c r="G5421" s="1"/>
      <c r="H5421" s="1"/>
      <c r="I5421" s="1"/>
    </row>
    <row r="5422" spans="1:9">
      <c r="A5422" s="18">
        <v>8</v>
      </c>
      <c r="B5422" s="18">
        <v>14</v>
      </c>
      <c r="C5422" s="18">
        <v>19</v>
      </c>
      <c r="D5422" s="18">
        <v>1.332595916</v>
      </c>
      <c r="E5422" s="101">
        <f t="shared" si="84"/>
        <v>1.224757817050468</v>
      </c>
      <c r="F5422" s="94"/>
      <c r="G5422" s="1"/>
      <c r="H5422" s="1"/>
      <c r="I5422" s="1"/>
    </row>
    <row r="5423" spans="1:9">
      <c r="A5423" s="18">
        <v>8</v>
      </c>
      <c r="B5423" s="18">
        <v>14</v>
      </c>
      <c r="C5423" s="18">
        <v>20</v>
      </c>
      <c r="D5423" s="18">
        <v>1.388183553</v>
      </c>
      <c r="E5423" s="101">
        <f t="shared" si="84"/>
        <v>1.2758471173625019</v>
      </c>
      <c r="F5423" s="94"/>
      <c r="G5423" s="1"/>
      <c r="H5423" s="1"/>
      <c r="I5423" s="1"/>
    </row>
    <row r="5424" spans="1:9">
      <c r="A5424" s="18">
        <v>8</v>
      </c>
      <c r="B5424" s="18">
        <v>14</v>
      </c>
      <c r="C5424" s="18">
        <v>21</v>
      </c>
      <c r="D5424" s="18">
        <v>1.083157149</v>
      </c>
      <c r="E5424" s="101">
        <f t="shared" si="84"/>
        <v>0.99550446568519169</v>
      </c>
      <c r="F5424" s="94"/>
      <c r="G5424" s="1"/>
      <c r="H5424" s="1"/>
      <c r="I5424" s="1"/>
    </row>
    <row r="5425" spans="1:9">
      <c r="A5425" s="18">
        <v>8</v>
      </c>
      <c r="B5425" s="18">
        <v>14</v>
      </c>
      <c r="C5425" s="18">
        <v>22</v>
      </c>
      <c r="D5425" s="18">
        <v>0.84973681599999995</v>
      </c>
      <c r="E5425" s="101">
        <f t="shared" si="84"/>
        <v>0.78097328330066351</v>
      </c>
      <c r="F5425" s="94"/>
      <c r="G5425" s="1"/>
      <c r="H5425" s="1"/>
      <c r="I5425" s="1"/>
    </row>
    <row r="5426" spans="1:9">
      <c r="A5426" s="18">
        <v>8</v>
      </c>
      <c r="B5426" s="18">
        <v>14</v>
      </c>
      <c r="C5426" s="18">
        <v>23</v>
      </c>
      <c r="D5426" s="18">
        <v>0.59326189200000001</v>
      </c>
      <c r="E5426" s="101">
        <f t="shared" si="84"/>
        <v>0.54525316418960912</v>
      </c>
      <c r="F5426" s="94"/>
      <c r="G5426" s="1"/>
      <c r="H5426" s="1"/>
      <c r="I5426" s="1"/>
    </row>
    <row r="5427" spans="1:9">
      <c r="A5427" s="18">
        <v>8</v>
      </c>
      <c r="B5427" s="18">
        <v>15</v>
      </c>
      <c r="C5427" s="18">
        <v>0</v>
      </c>
      <c r="D5427" s="18">
        <v>0.48876204499999998</v>
      </c>
      <c r="E5427" s="101">
        <f t="shared" si="84"/>
        <v>0.44920979278411854</v>
      </c>
      <c r="F5427" s="94"/>
      <c r="G5427" s="1"/>
      <c r="H5427" s="1"/>
      <c r="I5427" s="1"/>
    </row>
    <row r="5428" spans="1:9">
      <c r="A5428" s="18">
        <v>8</v>
      </c>
      <c r="B5428" s="18">
        <v>15</v>
      </c>
      <c r="C5428" s="18">
        <v>1</v>
      </c>
      <c r="D5428" s="18">
        <v>0.443038231</v>
      </c>
      <c r="E5428" s="101">
        <f t="shared" si="84"/>
        <v>0.40718610206926448</v>
      </c>
      <c r="F5428" s="94"/>
      <c r="G5428" s="1"/>
      <c r="H5428" s="1"/>
      <c r="I5428" s="1"/>
    </row>
    <row r="5429" spans="1:9">
      <c r="A5429" s="18">
        <v>8</v>
      </c>
      <c r="B5429" s="18">
        <v>15</v>
      </c>
      <c r="C5429" s="18">
        <v>2</v>
      </c>
      <c r="D5429" s="18">
        <v>0.43734688399999999</v>
      </c>
      <c r="E5429" s="101">
        <f t="shared" si="84"/>
        <v>0.40195531782018779</v>
      </c>
      <c r="F5429" s="94"/>
      <c r="G5429" s="1"/>
      <c r="H5429" s="1"/>
      <c r="I5429" s="1"/>
    </row>
    <row r="5430" spans="1:9">
      <c r="A5430" s="18">
        <v>8</v>
      </c>
      <c r="B5430" s="18">
        <v>15</v>
      </c>
      <c r="C5430" s="18">
        <v>3</v>
      </c>
      <c r="D5430" s="18">
        <v>0.430125855</v>
      </c>
      <c r="E5430" s="101">
        <f t="shared" si="84"/>
        <v>0.39531863853225718</v>
      </c>
      <c r="F5430" s="94"/>
      <c r="G5430" s="1"/>
      <c r="H5430" s="1"/>
      <c r="I5430" s="1"/>
    </row>
    <row r="5431" spans="1:9">
      <c r="A5431" s="18">
        <v>8</v>
      </c>
      <c r="B5431" s="18">
        <v>15</v>
      </c>
      <c r="C5431" s="18">
        <v>4</v>
      </c>
      <c r="D5431" s="18">
        <v>0.47079990799999999</v>
      </c>
      <c r="E5431" s="101">
        <f t="shared" si="84"/>
        <v>0.43270121172248976</v>
      </c>
      <c r="F5431" s="94"/>
      <c r="G5431" s="1"/>
      <c r="H5431" s="1"/>
      <c r="I5431" s="1"/>
    </row>
    <row r="5432" spans="1:9">
      <c r="A5432" s="18">
        <v>8</v>
      </c>
      <c r="B5432" s="18">
        <v>15</v>
      </c>
      <c r="C5432" s="18">
        <v>5</v>
      </c>
      <c r="D5432" s="18">
        <v>0.58826790699999998</v>
      </c>
      <c r="E5432" s="101">
        <f t="shared" si="84"/>
        <v>0.54066330908533844</v>
      </c>
      <c r="F5432" s="94"/>
      <c r="G5432" s="1"/>
      <c r="H5432" s="1"/>
      <c r="I5432" s="1"/>
    </row>
    <row r="5433" spans="1:9">
      <c r="A5433" s="18">
        <v>8</v>
      </c>
      <c r="B5433" s="18">
        <v>15</v>
      </c>
      <c r="C5433" s="18">
        <v>6</v>
      </c>
      <c r="D5433" s="18">
        <v>0.75105158500000002</v>
      </c>
      <c r="E5433" s="101">
        <f t="shared" si="84"/>
        <v>0.69027398980629484</v>
      </c>
      <c r="F5433" s="94"/>
      <c r="G5433" s="1"/>
      <c r="H5433" s="1"/>
      <c r="I5433" s="1"/>
    </row>
    <row r="5434" spans="1:9">
      <c r="A5434" s="18">
        <v>8</v>
      </c>
      <c r="B5434" s="18">
        <v>15</v>
      </c>
      <c r="C5434" s="18">
        <v>7</v>
      </c>
      <c r="D5434" s="18">
        <v>0.63308497200000002</v>
      </c>
      <c r="E5434" s="101">
        <f t="shared" si="84"/>
        <v>0.58185362794866669</v>
      </c>
      <c r="F5434" s="94"/>
      <c r="G5434" s="1"/>
      <c r="H5434" s="1"/>
      <c r="I5434" s="1"/>
    </row>
    <row r="5435" spans="1:9">
      <c r="A5435" s="18">
        <v>8</v>
      </c>
      <c r="B5435" s="18">
        <v>15</v>
      </c>
      <c r="C5435" s="18">
        <v>8</v>
      </c>
      <c r="D5435" s="18">
        <v>0.49738547100000002</v>
      </c>
      <c r="E5435" s="101">
        <f t="shared" si="84"/>
        <v>0.4571353824369509</v>
      </c>
      <c r="F5435" s="94"/>
      <c r="G5435" s="1"/>
      <c r="H5435" s="1"/>
      <c r="I5435" s="1"/>
    </row>
    <row r="5436" spans="1:9">
      <c r="A5436" s="18">
        <v>8</v>
      </c>
      <c r="B5436" s="18">
        <v>15</v>
      </c>
      <c r="C5436" s="18">
        <v>9</v>
      </c>
      <c r="D5436" s="18">
        <v>0.47635052300000003</v>
      </c>
      <c r="E5436" s="101">
        <f t="shared" si="84"/>
        <v>0.43780265247363165</v>
      </c>
      <c r="F5436" s="94"/>
      <c r="G5436" s="1"/>
      <c r="H5436" s="1"/>
      <c r="I5436" s="1"/>
    </row>
    <row r="5437" spans="1:9">
      <c r="A5437" s="18">
        <v>8</v>
      </c>
      <c r="B5437" s="18">
        <v>15</v>
      </c>
      <c r="C5437" s="18">
        <v>10</v>
      </c>
      <c r="D5437" s="18">
        <v>0.48512292400000001</v>
      </c>
      <c r="E5437" s="101">
        <f t="shared" si="84"/>
        <v>0.4458651615733904</v>
      </c>
      <c r="F5437" s="94"/>
      <c r="G5437" s="1"/>
      <c r="H5437" s="1"/>
      <c r="I5437" s="1"/>
    </row>
    <row r="5438" spans="1:9">
      <c r="A5438" s="18">
        <v>8</v>
      </c>
      <c r="B5438" s="18">
        <v>15</v>
      </c>
      <c r="C5438" s="18">
        <v>11</v>
      </c>
      <c r="D5438" s="18">
        <v>0.492008838</v>
      </c>
      <c r="E5438" s="101">
        <f t="shared" si="84"/>
        <v>0.45219384448302435</v>
      </c>
      <c r="F5438" s="94"/>
      <c r="G5438" s="1"/>
      <c r="H5438" s="1"/>
      <c r="I5438" s="1"/>
    </row>
    <row r="5439" spans="1:9">
      <c r="A5439" s="18">
        <v>8</v>
      </c>
      <c r="B5439" s="18">
        <v>15</v>
      </c>
      <c r="C5439" s="18">
        <v>12</v>
      </c>
      <c r="D5439" s="18">
        <v>0.48836636999999999</v>
      </c>
      <c r="E5439" s="101">
        <f t="shared" si="84"/>
        <v>0.4488461371226814</v>
      </c>
      <c r="F5439" s="94"/>
      <c r="G5439" s="1"/>
      <c r="H5439" s="1"/>
      <c r="I5439" s="1"/>
    </row>
    <row r="5440" spans="1:9">
      <c r="A5440" s="18">
        <v>8</v>
      </c>
      <c r="B5440" s="18">
        <v>15</v>
      </c>
      <c r="C5440" s="18">
        <v>13</v>
      </c>
      <c r="D5440" s="18">
        <v>0.50078236399999998</v>
      </c>
      <c r="E5440" s="101">
        <f t="shared" si="84"/>
        <v>0.46025738754403694</v>
      </c>
      <c r="F5440" s="94"/>
      <c r="G5440" s="1"/>
      <c r="H5440" s="1"/>
      <c r="I5440" s="1"/>
    </row>
    <row r="5441" spans="1:9">
      <c r="A5441" s="18">
        <v>8</v>
      </c>
      <c r="B5441" s="18">
        <v>15</v>
      </c>
      <c r="C5441" s="18">
        <v>14</v>
      </c>
      <c r="D5441" s="18">
        <v>0.53373757399999999</v>
      </c>
      <c r="E5441" s="101">
        <f t="shared" si="84"/>
        <v>0.49054575221289559</v>
      </c>
      <c r="F5441" s="94"/>
      <c r="G5441" s="1"/>
      <c r="H5441" s="1"/>
      <c r="I5441" s="1"/>
    </row>
    <row r="5442" spans="1:9">
      <c r="A5442" s="18">
        <v>8</v>
      </c>
      <c r="B5442" s="18">
        <v>15</v>
      </c>
      <c r="C5442" s="18">
        <v>15</v>
      </c>
      <c r="D5442" s="18">
        <v>0.642372838</v>
      </c>
      <c r="E5442" s="101">
        <f t="shared" si="84"/>
        <v>0.59038988890417243</v>
      </c>
      <c r="F5442" s="94"/>
      <c r="G5442" s="1"/>
      <c r="H5442" s="1"/>
      <c r="I5442" s="1"/>
    </row>
    <row r="5443" spans="1:9">
      <c r="A5443" s="18">
        <v>8</v>
      </c>
      <c r="B5443" s="18">
        <v>15</v>
      </c>
      <c r="C5443" s="18">
        <v>16</v>
      </c>
      <c r="D5443" s="18">
        <v>0.91309288600000005</v>
      </c>
      <c r="E5443" s="101">
        <f t="shared" si="84"/>
        <v>0.8392023691461411</v>
      </c>
      <c r="F5443" s="94"/>
      <c r="G5443" s="1"/>
      <c r="H5443" s="1"/>
      <c r="I5443" s="1"/>
    </row>
    <row r="5444" spans="1:9">
      <c r="A5444" s="18">
        <v>8</v>
      </c>
      <c r="B5444" s="18">
        <v>15</v>
      </c>
      <c r="C5444" s="18">
        <v>17</v>
      </c>
      <c r="D5444" s="18">
        <v>1.0256048369999999</v>
      </c>
      <c r="E5444" s="101">
        <f t="shared" ref="E5444:E5507" si="85">D5444/H$15</f>
        <v>0.94260947841635223</v>
      </c>
      <c r="F5444" s="94"/>
      <c r="G5444" s="1"/>
      <c r="H5444" s="1"/>
      <c r="I5444" s="1"/>
    </row>
    <row r="5445" spans="1:9">
      <c r="A5445" s="18">
        <v>8</v>
      </c>
      <c r="B5445" s="18">
        <v>15</v>
      </c>
      <c r="C5445" s="18">
        <v>18</v>
      </c>
      <c r="D5445" s="18">
        <v>1.1179911760000001</v>
      </c>
      <c r="E5445" s="101">
        <f t="shared" si="85"/>
        <v>1.0275196072261157</v>
      </c>
      <c r="F5445" s="94"/>
      <c r="G5445" s="1"/>
      <c r="H5445" s="1"/>
      <c r="I5445" s="1"/>
    </row>
    <row r="5446" spans="1:9">
      <c r="A5446" s="18">
        <v>8</v>
      </c>
      <c r="B5446" s="18">
        <v>15</v>
      </c>
      <c r="C5446" s="18">
        <v>19</v>
      </c>
      <c r="D5446" s="18">
        <v>1.3410040640000001</v>
      </c>
      <c r="E5446" s="101">
        <f t="shared" si="85"/>
        <v>1.2324855497159173</v>
      </c>
      <c r="F5446" s="94"/>
      <c r="G5446" s="1"/>
      <c r="H5446" s="1"/>
      <c r="I5446" s="1"/>
    </row>
    <row r="5447" spans="1:9">
      <c r="A5447" s="18">
        <v>8</v>
      </c>
      <c r="B5447" s="18">
        <v>15</v>
      </c>
      <c r="C5447" s="18">
        <v>20</v>
      </c>
      <c r="D5447" s="18">
        <v>1.457496583</v>
      </c>
      <c r="E5447" s="101">
        <f t="shared" si="85"/>
        <v>1.3395511061686283</v>
      </c>
      <c r="F5447" s="94"/>
      <c r="G5447" s="1"/>
      <c r="H5447" s="1"/>
      <c r="I5447" s="1"/>
    </row>
    <row r="5448" spans="1:9">
      <c r="A5448" s="18">
        <v>8</v>
      </c>
      <c r="B5448" s="18">
        <v>15</v>
      </c>
      <c r="C5448" s="18">
        <v>21</v>
      </c>
      <c r="D5448" s="18">
        <v>1.143788553</v>
      </c>
      <c r="E5448" s="101">
        <f t="shared" si="85"/>
        <v>1.0512293745762866</v>
      </c>
      <c r="F5448" s="94"/>
      <c r="G5448" s="1"/>
      <c r="H5448" s="1"/>
      <c r="I5448" s="1"/>
    </row>
    <row r="5449" spans="1:9">
      <c r="A5449" s="18">
        <v>8</v>
      </c>
      <c r="B5449" s="18">
        <v>15</v>
      </c>
      <c r="C5449" s="18">
        <v>22</v>
      </c>
      <c r="D5449" s="18">
        <v>0.84973681599999995</v>
      </c>
      <c r="E5449" s="101">
        <f t="shared" si="85"/>
        <v>0.78097328330066351</v>
      </c>
      <c r="F5449" s="94"/>
      <c r="G5449" s="1"/>
      <c r="H5449" s="1"/>
      <c r="I5449" s="1"/>
    </row>
    <row r="5450" spans="1:9">
      <c r="A5450" s="18">
        <v>8</v>
      </c>
      <c r="B5450" s="18">
        <v>15</v>
      </c>
      <c r="C5450" s="18">
        <v>23</v>
      </c>
      <c r="D5450" s="18">
        <v>0.59326189200000001</v>
      </c>
      <c r="E5450" s="101">
        <f t="shared" si="85"/>
        <v>0.54525316418960912</v>
      </c>
      <c r="F5450" s="94"/>
      <c r="G5450" s="1"/>
      <c r="H5450" s="1"/>
      <c r="I5450" s="1"/>
    </row>
    <row r="5451" spans="1:9">
      <c r="A5451" s="18">
        <v>8</v>
      </c>
      <c r="B5451" s="18">
        <v>16</v>
      </c>
      <c r="C5451" s="18">
        <v>0</v>
      </c>
      <c r="D5451" s="18">
        <v>0.48876204499999998</v>
      </c>
      <c r="E5451" s="101">
        <f t="shared" si="85"/>
        <v>0.44920979278411854</v>
      </c>
      <c r="F5451" s="94"/>
      <c r="G5451" s="1"/>
      <c r="H5451" s="1"/>
      <c r="I5451" s="1"/>
    </row>
    <row r="5452" spans="1:9">
      <c r="A5452" s="18">
        <v>8</v>
      </c>
      <c r="B5452" s="18">
        <v>16</v>
      </c>
      <c r="C5452" s="18">
        <v>1</v>
      </c>
      <c r="D5452" s="18">
        <v>0.443038231</v>
      </c>
      <c r="E5452" s="101">
        <f t="shared" si="85"/>
        <v>0.40718610206926448</v>
      </c>
      <c r="F5452" s="94"/>
      <c r="G5452" s="1"/>
      <c r="H5452" s="1"/>
      <c r="I5452" s="1"/>
    </row>
    <row r="5453" spans="1:9">
      <c r="A5453" s="18">
        <v>8</v>
      </c>
      <c r="B5453" s="18">
        <v>16</v>
      </c>
      <c r="C5453" s="18">
        <v>2</v>
      </c>
      <c r="D5453" s="18">
        <v>0.43734688399999999</v>
      </c>
      <c r="E5453" s="101">
        <f t="shared" si="85"/>
        <v>0.40195531782018779</v>
      </c>
      <c r="F5453" s="94"/>
      <c r="G5453" s="1"/>
      <c r="H5453" s="1"/>
      <c r="I5453" s="1"/>
    </row>
    <row r="5454" spans="1:9">
      <c r="A5454" s="18">
        <v>8</v>
      </c>
      <c r="B5454" s="18">
        <v>16</v>
      </c>
      <c r="C5454" s="18">
        <v>3</v>
      </c>
      <c r="D5454" s="18">
        <v>0.430125855</v>
      </c>
      <c r="E5454" s="101">
        <f t="shared" si="85"/>
        <v>0.39531863853225718</v>
      </c>
      <c r="F5454" s="94"/>
      <c r="G5454" s="1"/>
      <c r="H5454" s="1"/>
      <c r="I5454" s="1"/>
    </row>
    <row r="5455" spans="1:9">
      <c r="A5455" s="18">
        <v>8</v>
      </c>
      <c r="B5455" s="18">
        <v>16</v>
      </c>
      <c r="C5455" s="18">
        <v>4</v>
      </c>
      <c r="D5455" s="18">
        <v>0.47079990799999999</v>
      </c>
      <c r="E5455" s="101">
        <f t="shared" si="85"/>
        <v>0.43270121172248976</v>
      </c>
      <c r="F5455" s="94"/>
      <c r="G5455" s="1"/>
      <c r="H5455" s="1"/>
      <c r="I5455" s="1"/>
    </row>
    <row r="5456" spans="1:9">
      <c r="A5456" s="18">
        <v>8</v>
      </c>
      <c r="B5456" s="18">
        <v>16</v>
      </c>
      <c r="C5456" s="18">
        <v>5</v>
      </c>
      <c r="D5456" s="18">
        <v>0.58826790699999998</v>
      </c>
      <c r="E5456" s="101">
        <f t="shared" si="85"/>
        <v>0.54066330908533844</v>
      </c>
      <c r="F5456" s="94"/>
      <c r="G5456" s="1"/>
      <c r="H5456" s="1"/>
      <c r="I5456" s="1"/>
    </row>
    <row r="5457" spans="1:9">
      <c r="A5457" s="18">
        <v>8</v>
      </c>
      <c r="B5457" s="18">
        <v>16</v>
      </c>
      <c r="C5457" s="18">
        <v>6</v>
      </c>
      <c r="D5457" s="18">
        <v>0.75105158500000002</v>
      </c>
      <c r="E5457" s="101">
        <f t="shared" si="85"/>
        <v>0.69027398980629484</v>
      </c>
      <c r="F5457" s="94"/>
      <c r="G5457" s="1"/>
      <c r="H5457" s="1"/>
      <c r="I5457" s="1"/>
    </row>
    <row r="5458" spans="1:9">
      <c r="A5458" s="18">
        <v>8</v>
      </c>
      <c r="B5458" s="18">
        <v>16</v>
      </c>
      <c r="C5458" s="18">
        <v>7</v>
      </c>
      <c r="D5458" s="18">
        <v>0.63308497200000002</v>
      </c>
      <c r="E5458" s="101">
        <f t="shared" si="85"/>
        <v>0.58185362794866669</v>
      </c>
      <c r="F5458" s="94"/>
      <c r="G5458" s="1"/>
      <c r="H5458" s="1"/>
      <c r="I5458" s="1"/>
    </row>
    <row r="5459" spans="1:9">
      <c r="A5459" s="18">
        <v>8</v>
      </c>
      <c r="B5459" s="18">
        <v>16</v>
      </c>
      <c r="C5459" s="18">
        <v>8</v>
      </c>
      <c r="D5459" s="18">
        <v>0.49738547100000002</v>
      </c>
      <c r="E5459" s="101">
        <f t="shared" si="85"/>
        <v>0.4571353824369509</v>
      </c>
      <c r="F5459" s="94"/>
      <c r="G5459" s="1"/>
      <c r="H5459" s="1"/>
      <c r="I5459" s="1"/>
    </row>
    <row r="5460" spans="1:9">
      <c r="A5460" s="18">
        <v>8</v>
      </c>
      <c r="B5460" s="18">
        <v>16</v>
      </c>
      <c r="C5460" s="18">
        <v>9</v>
      </c>
      <c r="D5460" s="18">
        <v>0.47635052300000003</v>
      </c>
      <c r="E5460" s="101">
        <f t="shared" si="85"/>
        <v>0.43780265247363165</v>
      </c>
      <c r="F5460" s="94"/>
      <c r="G5460" s="1"/>
      <c r="H5460" s="1"/>
      <c r="I5460" s="1"/>
    </row>
    <row r="5461" spans="1:9">
      <c r="A5461" s="18">
        <v>8</v>
      </c>
      <c r="B5461" s="18">
        <v>16</v>
      </c>
      <c r="C5461" s="18">
        <v>10</v>
      </c>
      <c r="D5461" s="18">
        <v>0.48512292400000001</v>
      </c>
      <c r="E5461" s="101">
        <f t="shared" si="85"/>
        <v>0.4458651615733904</v>
      </c>
      <c r="F5461" s="94"/>
      <c r="G5461" s="1"/>
      <c r="H5461" s="1"/>
      <c r="I5461" s="1"/>
    </row>
    <row r="5462" spans="1:9">
      <c r="A5462" s="18">
        <v>8</v>
      </c>
      <c r="B5462" s="18">
        <v>16</v>
      </c>
      <c r="C5462" s="18">
        <v>11</v>
      </c>
      <c r="D5462" s="18">
        <v>0.492008838</v>
      </c>
      <c r="E5462" s="101">
        <f t="shared" si="85"/>
        <v>0.45219384448302435</v>
      </c>
      <c r="F5462" s="94"/>
      <c r="G5462" s="1"/>
      <c r="H5462" s="1"/>
      <c r="I5462" s="1"/>
    </row>
    <row r="5463" spans="1:9">
      <c r="A5463" s="18">
        <v>8</v>
      </c>
      <c r="B5463" s="18">
        <v>16</v>
      </c>
      <c r="C5463" s="18">
        <v>12</v>
      </c>
      <c r="D5463" s="18">
        <v>0.48836636999999999</v>
      </c>
      <c r="E5463" s="101">
        <f t="shared" si="85"/>
        <v>0.4488461371226814</v>
      </c>
      <c r="F5463" s="94"/>
      <c r="G5463" s="1"/>
      <c r="H5463" s="1"/>
      <c r="I5463" s="1"/>
    </row>
    <row r="5464" spans="1:9">
      <c r="A5464" s="18">
        <v>8</v>
      </c>
      <c r="B5464" s="18">
        <v>16</v>
      </c>
      <c r="C5464" s="18">
        <v>13</v>
      </c>
      <c r="D5464" s="18">
        <v>0.50078236399999998</v>
      </c>
      <c r="E5464" s="101">
        <f t="shared" si="85"/>
        <v>0.46025738754403694</v>
      </c>
      <c r="F5464" s="94"/>
      <c r="G5464" s="1"/>
      <c r="H5464" s="1"/>
      <c r="I5464" s="1"/>
    </row>
    <row r="5465" spans="1:9">
      <c r="A5465" s="18">
        <v>8</v>
      </c>
      <c r="B5465" s="18">
        <v>16</v>
      </c>
      <c r="C5465" s="18">
        <v>14</v>
      </c>
      <c r="D5465" s="18">
        <v>0.53373757399999999</v>
      </c>
      <c r="E5465" s="101">
        <f t="shared" si="85"/>
        <v>0.49054575221289559</v>
      </c>
      <c r="F5465" s="94"/>
      <c r="G5465" s="1"/>
      <c r="H5465" s="1"/>
      <c r="I5465" s="1"/>
    </row>
    <row r="5466" spans="1:9">
      <c r="A5466" s="18">
        <v>8</v>
      </c>
      <c r="B5466" s="18">
        <v>16</v>
      </c>
      <c r="C5466" s="18">
        <v>15</v>
      </c>
      <c r="D5466" s="18">
        <v>0.642372838</v>
      </c>
      <c r="E5466" s="101">
        <f t="shared" si="85"/>
        <v>0.59038988890417243</v>
      </c>
      <c r="F5466" s="94"/>
      <c r="G5466" s="1"/>
      <c r="H5466" s="1"/>
      <c r="I5466" s="1"/>
    </row>
    <row r="5467" spans="1:9">
      <c r="A5467" s="18">
        <v>8</v>
      </c>
      <c r="B5467" s="18">
        <v>16</v>
      </c>
      <c r="C5467" s="18">
        <v>16</v>
      </c>
      <c r="D5467" s="18">
        <v>0.82239697199999995</v>
      </c>
      <c r="E5467" s="101">
        <f t="shared" si="85"/>
        <v>0.75584587051641161</v>
      </c>
      <c r="F5467" s="94"/>
      <c r="G5467" s="1"/>
      <c r="H5467" s="1"/>
      <c r="I5467" s="1"/>
    </row>
    <row r="5468" spans="1:9">
      <c r="A5468" s="18">
        <v>8</v>
      </c>
      <c r="B5468" s="18">
        <v>16</v>
      </c>
      <c r="C5468" s="18">
        <v>17</v>
      </c>
      <c r="D5468" s="18">
        <v>0.92113756199999997</v>
      </c>
      <c r="E5468" s="101">
        <f t="shared" si="85"/>
        <v>0.84659604317615977</v>
      </c>
      <c r="F5468" s="94"/>
      <c r="G5468" s="1"/>
      <c r="H5468" s="1"/>
      <c r="I5468" s="1"/>
    </row>
    <row r="5469" spans="1:9">
      <c r="A5469" s="18">
        <v>8</v>
      </c>
      <c r="B5469" s="18">
        <v>16</v>
      </c>
      <c r="C5469" s="18">
        <v>18</v>
      </c>
      <c r="D5469" s="18">
        <v>0.99614665199999997</v>
      </c>
      <c r="E5469" s="101">
        <f t="shared" si="85"/>
        <v>0.91553514783970891</v>
      </c>
      <c r="F5469" s="94"/>
      <c r="G5469" s="1"/>
      <c r="H5469" s="1"/>
      <c r="I5469" s="1"/>
    </row>
    <row r="5470" spans="1:9">
      <c r="A5470" s="18">
        <v>8</v>
      </c>
      <c r="B5470" s="18">
        <v>16</v>
      </c>
      <c r="C5470" s="18">
        <v>19</v>
      </c>
      <c r="D5470" s="18">
        <v>1.2154035320000001</v>
      </c>
      <c r="E5470" s="101">
        <f t="shared" si="85"/>
        <v>1.1170490310040457</v>
      </c>
      <c r="F5470" s="94"/>
      <c r="G5470" s="1"/>
      <c r="H5470" s="1"/>
      <c r="I5470" s="1"/>
    </row>
    <row r="5471" spans="1:9">
      <c r="A5471" s="18">
        <v>8</v>
      </c>
      <c r="B5471" s="18">
        <v>16</v>
      </c>
      <c r="C5471" s="18">
        <v>20</v>
      </c>
      <c r="D5471" s="18">
        <v>1.3497765209999999</v>
      </c>
      <c r="E5471" s="101">
        <f t="shared" si="85"/>
        <v>1.2405481102839693</v>
      </c>
      <c r="F5471" s="94"/>
      <c r="G5471" s="1"/>
      <c r="H5471" s="1"/>
      <c r="I5471" s="1"/>
    </row>
    <row r="5472" spans="1:9">
      <c r="A5472" s="18">
        <v>8</v>
      </c>
      <c r="B5472" s="18">
        <v>16</v>
      </c>
      <c r="C5472" s="18">
        <v>21</v>
      </c>
      <c r="D5472" s="18">
        <v>1.083157149</v>
      </c>
      <c r="E5472" s="101">
        <f t="shared" si="85"/>
        <v>0.99550446568519169</v>
      </c>
      <c r="F5472" s="94"/>
      <c r="G5472" s="1"/>
      <c r="H5472" s="1"/>
      <c r="I5472" s="1"/>
    </row>
    <row r="5473" spans="1:9">
      <c r="A5473" s="18">
        <v>8</v>
      </c>
      <c r="B5473" s="18">
        <v>16</v>
      </c>
      <c r="C5473" s="18">
        <v>22</v>
      </c>
      <c r="D5473" s="18">
        <v>0.84973681599999995</v>
      </c>
      <c r="E5473" s="101">
        <f t="shared" si="85"/>
        <v>0.78097328330066351</v>
      </c>
      <c r="F5473" s="94"/>
      <c r="G5473" s="1"/>
      <c r="H5473" s="1"/>
      <c r="I5473" s="1"/>
    </row>
    <row r="5474" spans="1:9">
      <c r="A5474" s="18">
        <v>8</v>
      </c>
      <c r="B5474" s="18">
        <v>16</v>
      </c>
      <c r="C5474" s="18">
        <v>23</v>
      </c>
      <c r="D5474" s="18">
        <v>0.59326189200000001</v>
      </c>
      <c r="E5474" s="101">
        <f t="shared" si="85"/>
        <v>0.54525316418960912</v>
      </c>
      <c r="F5474" s="94"/>
      <c r="G5474" s="1"/>
      <c r="H5474" s="1"/>
      <c r="I5474" s="1"/>
    </row>
    <row r="5475" spans="1:9">
      <c r="A5475" s="18">
        <v>8</v>
      </c>
      <c r="B5475" s="18">
        <v>17</v>
      </c>
      <c r="C5475" s="18">
        <v>0</v>
      </c>
      <c r="D5475" s="18">
        <v>0.48876204499999998</v>
      </c>
      <c r="E5475" s="101">
        <f t="shared" si="85"/>
        <v>0.44920979278411854</v>
      </c>
      <c r="F5475" s="94"/>
      <c r="G5475" s="1"/>
      <c r="H5475" s="1"/>
      <c r="I5475" s="1"/>
    </row>
    <row r="5476" spans="1:9">
      <c r="A5476" s="18">
        <v>8</v>
      </c>
      <c r="B5476" s="18">
        <v>17</v>
      </c>
      <c r="C5476" s="18">
        <v>1</v>
      </c>
      <c r="D5476" s="18">
        <v>0.443038231</v>
      </c>
      <c r="E5476" s="101">
        <f t="shared" si="85"/>
        <v>0.40718610206926448</v>
      </c>
      <c r="F5476" s="94"/>
      <c r="G5476" s="1"/>
      <c r="H5476" s="1"/>
      <c r="I5476" s="1"/>
    </row>
    <row r="5477" spans="1:9">
      <c r="A5477" s="18">
        <v>8</v>
      </c>
      <c r="B5477" s="18">
        <v>17</v>
      </c>
      <c r="C5477" s="18">
        <v>2</v>
      </c>
      <c r="D5477" s="18">
        <v>0.43734688399999999</v>
      </c>
      <c r="E5477" s="101">
        <f t="shared" si="85"/>
        <v>0.40195531782018779</v>
      </c>
      <c r="F5477" s="94"/>
      <c r="G5477" s="1"/>
      <c r="H5477" s="1"/>
      <c r="I5477" s="1"/>
    </row>
    <row r="5478" spans="1:9">
      <c r="A5478" s="18">
        <v>8</v>
      </c>
      <c r="B5478" s="18">
        <v>17</v>
      </c>
      <c r="C5478" s="18">
        <v>3</v>
      </c>
      <c r="D5478" s="18">
        <v>0.430125855</v>
      </c>
      <c r="E5478" s="101">
        <f t="shared" si="85"/>
        <v>0.39531863853225718</v>
      </c>
      <c r="F5478" s="94"/>
      <c r="G5478" s="1"/>
      <c r="H5478" s="1"/>
      <c r="I5478" s="1"/>
    </row>
    <row r="5479" spans="1:9">
      <c r="A5479" s="18">
        <v>8</v>
      </c>
      <c r="B5479" s="18">
        <v>17</v>
      </c>
      <c r="C5479" s="18">
        <v>4</v>
      </c>
      <c r="D5479" s="18">
        <v>0.47079990799999999</v>
      </c>
      <c r="E5479" s="101">
        <f t="shared" si="85"/>
        <v>0.43270121172248976</v>
      </c>
      <c r="F5479" s="94"/>
      <c r="G5479" s="1"/>
      <c r="H5479" s="1"/>
      <c r="I5479" s="1"/>
    </row>
    <row r="5480" spans="1:9">
      <c r="A5480" s="18">
        <v>8</v>
      </c>
      <c r="B5480" s="18">
        <v>17</v>
      </c>
      <c r="C5480" s="18">
        <v>5</v>
      </c>
      <c r="D5480" s="18">
        <v>0.58826790699999998</v>
      </c>
      <c r="E5480" s="101">
        <f t="shared" si="85"/>
        <v>0.54066330908533844</v>
      </c>
      <c r="F5480" s="94"/>
      <c r="G5480" s="1"/>
      <c r="H5480" s="1"/>
      <c r="I5480" s="1"/>
    </row>
    <row r="5481" spans="1:9">
      <c r="A5481" s="18">
        <v>8</v>
      </c>
      <c r="B5481" s="18">
        <v>17</v>
      </c>
      <c r="C5481" s="18">
        <v>6</v>
      </c>
      <c r="D5481" s="18">
        <v>0.75105158500000002</v>
      </c>
      <c r="E5481" s="101">
        <f t="shared" si="85"/>
        <v>0.69027398980629484</v>
      </c>
      <c r="F5481" s="94"/>
      <c r="G5481" s="1"/>
      <c r="H5481" s="1"/>
      <c r="I5481" s="1"/>
    </row>
    <row r="5482" spans="1:9">
      <c r="A5482" s="18">
        <v>8</v>
      </c>
      <c r="B5482" s="18">
        <v>17</v>
      </c>
      <c r="C5482" s="18">
        <v>7</v>
      </c>
      <c r="D5482" s="18">
        <v>0.63308497200000002</v>
      </c>
      <c r="E5482" s="101">
        <f t="shared" si="85"/>
        <v>0.58185362794866669</v>
      </c>
      <c r="F5482" s="94"/>
      <c r="G5482" s="1"/>
      <c r="H5482" s="1"/>
      <c r="I5482" s="1"/>
    </row>
    <row r="5483" spans="1:9">
      <c r="A5483" s="18">
        <v>8</v>
      </c>
      <c r="B5483" s="18">
        <v>17</v>
      </c>
      <c r="C5483" s="18">
        <v>8</v>
      </c>
      <c r="D5483" s="18">
        <v>0.49738547100000002</v>
      </c>
      <c r="E5483" s="101">
        <f t="shared" si="85"/>
        <v>0.4571353824369509</v>
      </c>
      <c r="F5483" s="94"/>
      <c r="G5483" s="1"/>
      <c r="H5483" s="1"/>
      <c r="I5483" s="1"/>
    </row>
    <row r="5484" spans="1:9">
      <c r="A5484" s="18">
        <v>8</v>
      </c>
      <c r="B5484" s="18">
        <v>17</v>
      </c>
      <c r="C5484" s="18">
        <v>9</v>
      </c>
      <c r="D5484" s="18">
        <v>0.47635052300000003</v>
      </c>
      <c r="E5484" s="101">
        <f t="shared" si="85"/>
        <v>0.43780265247363165</v>
      </c>
      <c r="F5484" s="94"/>
      <c r="G5484" s="1"/>
      <c r="H5484" s="1"/>
      <c r="I5484" s="1"/>
    </row>
    <row r="5485" spans="1:9">
      <c r="A5485" s="18">
        <v>8</v>
      </c>
      <c r="B5485" s="18">
        <v>17</v>
      </c>
      <c r="C5485" s="18">
        <v>10</v>
      </c>
      <c r="D5485" s="18">
        <v>0.48512292400000001</v>
      </c>
      <c r="E5485" s="101">
        <f t="shared" si="85"/>
        <v>0.4458651615733904</v>
      </c>
      <c r="F5485" s="94"/>
      <c r="G5485" s="1"/>
      <c r="H5485" s="1"/>
      <c r="I5485" s="1"/>
    </row>
    <row r="5486" spans="1:9">
      <c r="A5486" s="18">
        <v>8</v>
      </c>
      <c r="B5486" s="18">
        <v>17</v>
      </c>
      <c r="C5486" s="18">
        <v>11</v>
      </c>
      <c r="D5486" s="18">
        <v>0.492008838</v>
      </c>
      <c r="E5486" s="101">
        <f t="shared" si="85"/>
        <v>0.45219384448302435</v>
      </c>
      <c r="F5486" s="94"/>
      <c r="G5486" s="1"/>
      <c r="H5486" s="1"/>
      <c r="I5486" s="1"/>
    </row>
    <row r="5487" spans="1:9">
      <c r="A5487" s="18">
        <v>8</v>
      </c>
      <c r="B5487" s="18">
        <v>17</v>
      </c>
      <c r="C5487" s="18">
        <v>12</v>
      </c>
      <c r="D5487" s="18">
        <v>0.48836636999999999</v>
      </c>
      <c r="E5487" s="101">
        <f t="shared" si="85"/>
        <v>0.4488461371226814</v>
      </c>
      <c r="F5487" s="94"/>
      <c r="G5487" s="1"/>
      <c r="H5487" s="1"/>
      <c r="I5487" s="1"/>
    </row>
    <row r="5488" spans="1:9">
      <c r="A5488" s="18">
        <v>8</v>
      </c>
      <c r="B5488" s="18">
        <v>17</v>
      </c>
      <c r="C5488" s="18">
        <v>13</v>
      </c>
      <c r="D5488" s="18">
        <v>0.50078236399999998</v>
      </c>
      <c r="E5488" s="101">
        <f t="shared" si="85"/>
        <v>0.46025738754403694</v>
      </c>
      <c r="F5488" s="94"/>
      <c r="G5488" s="1"/>
      <c r="H5488" s="1"/>
      <c r="I5488" s="1"/>
    </row>
    <row r="5489" spans="1:9">
      <c r="A5489" s="18">
        <v>8</v>
      </c>
      <c r="B5489" s="18">
        <v>17</v>
      </c>
      <c r="C5489" s="18">
        <v>14</v>
      </c>
      <c r="D5489" s="18">
        <v>0.53373757399999999</v>
      </c>
      <c r="E5489" s="101">
        <f t="shared" si="85"/>
        <v>0.49054575221289559</v>
      </c>
      <c r="F5489" s="94"/>
      <c r="G5489" s="1"/>
      <c r="H5489" s="1"/>
      <c r="I5489" s="1"/>
    </row>
    <row r="5490" spans="1:9">
      <c r="A5490" s="18">
        <v>8</v>
      </c>
      <c r="B5490" s="18">
        <v>17</v>
      </c>
      <c r="C5490" s="18">
        <v>15</v>
      </c>
      <c r="D5490" s="18">
        <v>0.642372838</v>
      </c>
      <c r="E5490" s="101">
        <f t="shared" si="85"/>
        <v>0.59038988890417243</v>
      </c>
      <c r="F5490" s="94"/>
      <c r="G5490" s="1"/>
      <c r="H5490" s="1"/>
      <c r="I5490" s="1"/>
    </row>
    <row r="5491" spans="1:9">
      <c r="A5491" s="18">
        <v>8</v>
      </c>
      <c r="B5491" s="18">
        <v>17</v>
      </c>
      <c r="C5491" s="18">
        <v>16</v>
      </c>
      <c r="D5491" s="18">
        <v>0.82239697199999995</v>
      </c>
      <c r="E5491" s="101">
        <f t="shared" si="85"/>
        <v>0.75584587051641161</v>
      </c>
      <c r="F5491" s="94"/>
      <c r="G5491" s="1"/>
      <c r="H5491" s="1"/>
      <c r="I5491" s="1"/>
    </row>
    <row r="5492" spans="1:9">
      <c r="A5492" s="18">
        <v>8</v>
      </c>
      <c r="B5492" s="18">
        <v>17</v>
      </c>
      <c r="C5492" s="18">
        <v>17</v>
      </c>
      <c r="D5492" s="18">
        <v>0.92113756199999997</v>
      </c>
      <c r="E5492" s="101">
        <f t="shared" si="85"/>
        <v>0.84659604317615977</v>
      </c>
      <c r="F5492" s="94"/>
      <c r="G5492" s="1"/>
      <c r="H5492" s="1"/>
      <c r="I5492" s="1"/>
    </row>
    <row r="5493" spans="1:9">
      <c r="A5493" s="18">
        <v>8</v>
      </c>
      <c r="B5493" s="18">
        <v>17</v>
      </c>
      <c r="C5493" s="18">
        <v>18</v>
      </c>
      <c r="D5493" s="18">
        <v>0.99614665199999997</v>
      </c>
      <c r="E5493" s="101">
        <f t="shared" si="85"/>
        <v>0.91553514783970891</v>
      </c>
      <c r="F5493" s="94"/>
      <c r="G5493" s="1"/>
      <c r="H5493" s="1"/>
      <c r="I5493" s="1"/>
    </row>
    <row r="5494" spans="1:9">
      <c r="A5494" s="18">
        <v>8</v>
      </c>
      <c r="B5494" s="18">
        <v>17</v>
      </c>
      <c r="C5494" s="18">
        <v>19</v>
      </c>
      <c r="D5494" s="18">
        <v>1.2154035320000001</v>
      </c>
      <c r="E5494" s="101">
        <f t="shared" si="85"/>
        <v>1.1170490310040457</v>
      </c>
      <c r="F5494" s="94"/>
      <c r="G5494" s="1"/>
      <c r="H5494" s="1"/>
      <c r="I5494" s="1"/>
    </row>
    <row r="5495" spans="1:9">
      <c r="A5495" s="18">
        <v>8</v>
      </c>
      <c r="B5495" s="18">
        <v>17</v>
      </c>
      <c r="C5495" s="18">
        <v>20</v>
      </c>
      <c r="D5495" s="18">
        <v>1.3497765209999999</v>
      </c>
      <c r="E5495" s="101">
        <f t="shared" si="85"/>
        <v>1.2405481102839693</v>
      </c>
      <c r="F5495" s="94"/>
      <c r="G5495" s="1"/>
      <c r="H5495" s="1"/>
      <c r="I5495" s="1"/>
    </row>
    <row r="5496" spans="1:9">
      <c r="A5496" s="18">
        <v>8</v>
      </c>
      <c r="B5496" s="18">
        <v>17</v>
      </c>
      <c r="C5496" s="18">
        <v>21</v>
      </c>
      <c r="D5496" s="18">
        <v>1.083157149</v>
      </c>
      <c r="E5496" s="101">
        <f t="shared" si="85"/>
        <v>0.99550446568519169</v>
      </c>
      <c r="F5496" s="94"/>
      <c r="G5496" s="1"/>
      <c r="H5496" s="1"/>
      <c r="I5496" s="1"/>
    </row>
    <row r="5497" spans="1:9">
      <c r="A5497" s="18">
        <v>8</v>
      </c>
      <c r="B5497" s="18">
        <v>17</v>
      </c>
      <c r="C5497" s="18">
        <v>22</v>
      </c>
      <c r="D5497" s="18">
        <v>0.84973681599999995</v>
      </c>
      <c r="E5497" s="101">
        <f t="shared" si="85"/>
        <v>0.78097328330066351</v>
      </c>
      <c r="F5497" s="94"/>
      <c r="G5497" s="1"/>
      <c r="H5497" s="1"/>
      <c r="I5497" s="1"/>
    </row>
    <row r="5498" spans="1:9">
      <c r="A5498" s="18">
        <v>8</v>
      </c>
      <c r="B5498" s="18">
        <v>17</v>
      </c>
      <c r="C5498" s="18">
        <v>23</v>
      </c>
      <c r="D5498" s="18">
        <v>0.59326189200000001</v>
      </c>
      <c r="E5498" s="101">
        <f t="shared" si="85"/>
        <v>0.54525316418960912</v>
      </c>
      <c r="F5498" s="94"/>
      <c r="G5498" s="1"/>
      <c r="H5498" s="1"/>
      <c r="I5498" s="1"/>
    </row>
    <row r="5499" spans="1:9">
      <c r="A5499" s="18">
        <v>8</v>
      </c>
      <c r="B5499" s="18">
        <v>18</v>
      </c>
      <c r="C5499" s="18">
        <v>0</v>
      </c>
      <c r="D5499" s="18">
        <v>0.48876204499999998</v>
      </c>
      <c r="E5499" s="101">
        <f t="shared" si="85"/>
        <v>0.44920979278411854</v>
      </c>
      <c r="F5499" s="94"/>
      <c r="G5499" s="1"/>
      <c r="H5499" s="1"/>
      <c r="I5499" s="1"/>
    </row>
    <row r="5500" spans="1:9">
      <c r="A5500" s="18">
        <v>8</v>
      </c>
      <c r="B5500" s="18">
        <v>18</v>
      </c>
      <c r="C5500" s="18">
        <v>1</v>
      </c>
      <c r="D5500" s="18">
        <v>0.443038231</v>
      </c>
      <c r="E5500" s="101">
        <f t="shared" si="85"/>
        <v>0.40718610206926448</v>
      </c>
      <c r="F5500" s="94"/>
      <c r="G5500" s="1"/>
      <c r="H5500" s="1"/>
      <c r="I5500" s="1"/>
    </row>
    <row r="5501" spans="1:9">
      <c r="A5501" s="18">
        <v>8</v>
      </c>
      <c r="B5501" s="18">
        <v>18</v>
      </c>
      <c r="C5501" s="18">
        <v>2</v>
      </c>
      <c r="D5501" s="18">
        <v>0.43734688399999999</v>
      </c>
      <c r="E5501" s="101">
        <f t="shared" si="85"/>
        <v>0.40195531782018779</v>
      </c>
      <c r="F5501" s="94"/>
      <c r="G5501" s="1"/>
      <c r="H5501" s="1"/>
      <c r="I5501" s="1"/>
    </row>
    <row r="5502" spans="1:9">
      <c r="A5502" s="18">
        <v>8</v>
      </c>
      <c r="B5502" s="18">
        <v>18</v>
      </c>
      <c r="C5502" s="18">
        <v>3</v>
      </c>
      <c r="D5502" s="18">
        <v>0.430125855</v>
      </c>
      <c r="E5502" s="101">
        <f t="shared" si="85"/>
        <v>0.39531863853225718</v>
      </c>
      <c r="F5502" s="94"/>
      <c r="G5502" s="1"/>
      <c r="H5502" s="1"/>
      <c r="I5502" s="1"/>
    </row>
    <row r="5503" spans="1:9">
      <c r="A5503" s="18">
        <v>8</v>
      </c>
      <c r="B5503" s="18">
        <v>18</v>
      </c>
      <c r="C5503" s="18">
        <v>4</v>
      </c>
      <c r="D5503" s="18">
        <v>0.47079990799999999</v>
      </c>
      <c r="E5503" s="101">
        <f t="shared" si="85"/>
        <v>0.43270121172248976</v>
      </c>
      <c r="F5503" s="94"/>
      <c r="G5503" s="1"/>
      <c r="H5503" s="1"/>
      <c r="I5503" s="1"/>
    </row>
    <row r="5504" spans="1:9">
      <c r="A5504" s="18">
        <v>8</v>
      </c>
      <c r="B5504" s="18">
        <v>18</v>
      </c>
      <c r="C5504" s="18">
        <v>5</v>
      </c>
      <c r="D5504" s="18">
        <v>0.58826790699999998</v>
      </c>
      <c r="E5504" s="101">
        <f t="shared" si="85"/>
        <v>0.54066330908533844</v>
      </c>
      <c r="F5504" s="94"/>
      <c r="G5504" s="1"/>
      <c r="H5504" s="1"/>
      <c r="I5504" s="1"/>
    </row>
    <row r="5505" spans="1:9">
      <c r="A5505" s="18">
        <v>8</v>
      </c>
      <c r="B5505" s="18">
        <v>18</v>
      </c>
      <c r="C5505" s="18">
        <v>6</v>
      </c>
      <c r="D5505" s="18">
        <v>0.75105158500000002</v>
      </c>
      <c r="E5505" s="101">
        <f t="shared" si="85"/>
        <v>0.69027398980629484</v>
      </c>
      <c r="F5505" s="94"/>
      <c r="G5505" s="1"/>
      <c r="H5505" s="1"/>
      <c r="I5505" s="1"/>
    </row>
    <row r="5506" spans="1:9">
      <c r="A5506" s="18">
        <v>8</v>
      </c>
      <c r="B5506" s="18">
        <v>18</v>
      </c>
      <c r="C5506" s="18">
        <v>7</v>
      </c>
      <c r="D5506" s="18">
        <v>0.63308497200000002</v>
      </c>
      <c r="E5506" s="101">
        <f t="shared" si="85"/>
        <v>0.58185362794866669</v>
      </c>
      <c r="F5506" s="94"/>
      <c r="G5506" s="1"/>
      <c r="H5506" s="1"/>
      <c r="I5506" s="1"/>
    </row>
    <row r="5507" spans="1:9">
      <c r="A5507" s="18">
        <v>8</v>
      </c>
      <c r="B5507" s="18">
        <v>18</v>
      </c>
      <c r="C5507" s="18">
        <v>8</v>
      </c>
      <c r="D5507" s="18">
        <v>0.49738547100000002</v>
      </c>
      <c r="E5507" s="101">
        <f t="shared" si="85"/>
        <v>0.4571353824369509</v>
      </c>
      <c r="F5507" s="94"/>
      <c r="G5507" s="1"/>
      <c r="H5507" s="1"/>
      <c r="I5507" s="1"/>
    </row>
    <row r="5508" spans="1:9">
      <c r="A5508" s="18">
        <v>8</v>
      </c>
      <c r="B5508" s="18">
        <v>18</v>
      </c>
      <c r="C5508" s="18">
        <v>9</v>
      </c>
      <c r="D5508" s="18">
        <v>0.47635052300000003</v>
      </c>
      <c r="E5508" s="101">
        <f t="shared" ref="E5508:E5571" si="86">D5508/H$15</f>
        <v>0.43780265247363165</v>
      </c>
      <c r="F5508" s="94"/>
      <c r="G5508" s="1"/>
      <c r="H5508" s="1"/>
      <c r="I5508" s="1"/>
    </row>
    <row r="5509" spans="1:9">
      <c r="A5509" s="18">
        <v>8</v>
      </c>
      <c r="B5509" s="18">
        <v>18</v>
      </c>
      <c r="C5509" s="18">
        <v>10</v>
      </c>
      <c r="D5509" s="18">
        <v>0.48512292400000001</v>
      </c>
      <c r="E5509" s="101">
        <f t="shared" si="86"/>
        <v>0.4458651615733904</v>
      </c>
      <c r="F5509" s="94"/>
      <c r="G5509" s="1"/>
      <c r="H5509" s="1"/>
      <c r="I5509" s="1"/>
    </row>
    <row r="5510" spans="1:9">
      <c r="A5510" s="18">
        <v>8</v>
      </c>
      <c r="B5510" s="18">
        <v>18</v>
      </c>
      <c r="C5510" s="18">
        <v>11</v>
      </c>
      <c r="D5510" s="18">
        <v>0.492008838</v>
      </c>
      <c r="E5510" s="101">
        <f t="shared" si="86"/>
        <v>0.45219384448302435</v>
      </c>
      <c r="F5510" s="94"/>
      <c r="G5510" s="1"/>
      <c r="H5510" s="1"/>
      <c r="I5510" s="1"/>
    </row>
    <row r="5511" spans="1:9">
      <c r="A5511" s="18">
        <v>8</v>
      </c>
      <c r="B5511" s="18">
        <v>18</v>
      </c>
      <c r="C5511" s="18">
        <v>12</v>
      </c>
      <c r="D5511" s="18">
        <v>0.48836636999999999</v>
      </c>
      <c r="E5511" s="101">
        <f t="shared" si="86"/>
        <v>0.4488461371226814</v>
      </c>
      <c r="F5511" s="94"/>
      <c r="G5511" s="1"/>
      <c r="H5511" s="1"/>
      <c r="I5511" s="1"/>
    </row>
    <row r="5512" spans="1:9">
      <c r="A5512" s="18">
        <v>8</v>
      </c>
      <c r="B5512" s="18">
        <v>18</v>
      </c>
      <c r="C5512" s="18">
        <v>13</v>
      </c>
      <c r="D5512" s="18">
        <v>0.50078236399999998</v>
      </c>
      <c r="E5512" s="101">
        <f t="shared" si="86"/>
        <v>0.46025738754403694</v>
      </c>
      <c r="F5512" s="94"/>
      <c r="G5512" s="1"/>
      <c r="H5512" s="1"/>
      <c r="I5512" s="1"/>
    </row>
    <row r="5513" spans="1:9">
      <c r="A5513" s="18">
        <v>8</v>
      </c>
      <c r="B5513" s="18">
        <v>18</v>
      </c>
      <c r="C5513" s="18">
        <v>14</v>
      </c>
      <c r="D5513" s="18">
        <v>0.53373757399999999</v>
      </c>
      <c r="E5513" s="101">
        <f t="shared" si="86"/>
        <v>0.49054575221289559</v>
      </c>
      <c r="F5513" s="94"/>
      <c r="G5513" s="1"/>
      <c r="H5513" s="1"/>
      <c r="I5513" s="1"/>
    </row>
    <row r="5514" spans="1:9">
      <c r="A5514" s="18">
        <v>8</v>
      </c>
      <c r="B5514" s="18">
        <v>18</v>
      </c>
      <c r="C5514" s="18">
        <v>15</v>
      </c>
      <c r="D5514" s="18">
        <v>0.642372838</v>
      </c>
      <c r="E5514" s="101">
        <f t="shared" si="86"/>
        <v>0.59038988890417243</v>
      </c>
      <c r="F5514" s="94"/>
      <c r="G5514" s="1"/>
      <c r="H5514" s="1"/>
      <c r="I5514" s="1"/>
    </row>
    <row r="5515" spans="1:9">
      <c r="A5515" s="18">
        <v>8</v>
      </c>
      <c r="B5515" s="18">
        <v>18</v>
      </c>
      <c r="C5515" s="18">
        <v>16</v>
      </c>
      <c r="D5515" s="18">
        <v>0.82239697199999995</v>
      </c>
      <c r="E5515" s="101">
        <f t="shared" si="86"/>
        <v>0.75584587051641161</v>
      </c>
      <c r="F5515" s="94"/>
      <c r="G5515" s="1"/>
      <c r="H5515" s="1"/>
      <c r="I5515" s="1"/>
    </row>
    <row r="5516" spans="1:9">
      <c r="A5516" s="18">
        <v>8</v>
      </c>
      <c r="B5516" s="18">
        <v>18</v>
      </c>
      <c r="C5516" s="18">
        <v>17</v>
      </c>
      <c r="D5516" s="18">
        <v>0.92113756199999997</v>
      </c>
      <c r="E5516" s="101">
        <f t="shared" si="86"/>
        <v>0.84659604317615977</v>
      </c>
      <c r="F5516" s="94"/>
      <c r="G5516" s="1"/>
      <c r="H5516" s="1"/>
      <c r="I5516" s="1"/>
    </row>
    <row r="5517" spans="1:9">
      <c r="A5517" s="18">
        <v>8</v>
      </c>
      <c r="B5517" s="18">
        <v>18</v>
      </c>
      <c r="C5517" s="18">
        <v>18</v>
      </c>
      <c r="D5517" s="18">
        <v>0.99614665199999997</v>
      </c>
      <c r="E5517" s="101">
        <f t="shared" si="86"/>
        <v>0.91553514783970891</v>
      </c>
      <c r="F5517" s="94"/>
      <c r="G5517" s="1"/>
      <c r="H5517" s="1"/>
      <c r="I5517" s="1"/>
    </row>
    <row r="5518" spans="1:9">
      <c r="A5518" s="18">
        <v>8</v>
      </c>
      <c r="B5518" s="18">
        <v>18</v>
      </c>
      <c r="C5518" s="18">
        <v>19</v>
      </c>
      <c r="D5518" s="18">
        <v>1.2154035320000001</v>
      </c>
      <c r="E5518" s="101">
        <f t="shared" si="86"/>
        <v>1.1170490310040457</v>
      </c>
      <c r="F5518" s="94"/>
      <c r="G5518" s="1"/>
      <c r="H5518" s="1"/>
      <c r="I5518" s="1"/>
    </row>
    <row r="5519" spans="1:9">
      <c r="A5519" s="18">
        <v>8</v>
      </c>
      <c r="B5519" s="18">
        <v>18</v>
      </c>
      <c r="C5519" s="18">
        <v>20</v>
      </c>
      <c r="D5519" s="18">
        <v>1.3497765209999999</v>
      </c>
      <c r="E5519" s="101">
        <f t="shared" si="86"/>
        <v>1.2405481102839693</v>
      </c>
      <c r="F5519" s="94"/>
      <c r="G5519" s="1"/>
      <c r="H5519" s="1"/>
      <c r="I5519" s="1"/>
    </row>
    <row r="5520" spans="1:9">
      <c r="A5520" s="18">
        <v>8</v>
      </c>
      <c r="B5520" s="18">
        <v>18</v>
      </c>
      <c r="C5520" s="18">
        <v>21</v>
      </c>
      <c r="D5520" s="18">
        <v>1.083157149</v>
      </c>
      <c r="E5520" s="101">
        <f t="shared" si="86"/>
        <v>0.99550446568519169</v>
      </c>
      <c r="F5520" s="94"/>
      <c r="G5520" s="1"/>
      <c r="H5520" s="1"/>
      <c r="I5520" s="1"/>
    </row>
    <row r="5521" spans="1:9">
      <c r="A5521" s="18">
        <v>8</v>
      </c>
      <c r="B5521" s="18">
        <v>18</v>
      </c>
      <c r="C5521" s="18">
        <v>22</v>
      </c>
      <c r="D5521" s="18">
        <v>0.84973681599999995</v>
      </c>
      <c r="E5521" s="101">
        <f t="shared" si="86"/>
        <v>0.78097328330066351</v>
      </c>
      <c r="F5521" s="94"/>
      <c r="G5521" s="1"/>
      <c r="H5521" s="1"/>
      <c r="I5521" s="1"/>
    </row>
    <row r="5522" spans="1:9">
      <c r="A5522" s="18">
        <v>8</v>
      </c>
      <c r="B5522" s="18">
        <v>18</v>
      </c>
      <c r="C5522" s="18">
        <v>23</v>
      </c>
      <c r="D5522" s="18">
        <v>0.59326189200000001</v>
      </c>
      <c r="E5522" s="101">
        <f t="shared" si="86"/>
        <v>0.54525316418960912</v>
      </c>
      <c r="F5522" s="94"/>
      <c r="G5522" s="1"/>
      <c r="H5522" s="1"/>
      <c r="I5522" s="1"/>
    </row>
    <row r="5523" spans="1:9">
      <c r="A5523" s="18">
        <v>8</v>
      </c>
      <c r="B5523" s="18">
        <v>19</v>
      </c>
      <c r="C5523" s="18">
        <v>0</v>
      </c>
      <c r="D5523" s="18">
        <v>0.51151751499999998</v>
      </c>
      <c r="E5523" s="101">
        <f t="shared" si="86"/>
        <v>0.47012381437801137</v>
      </c>
      <c r="F5523" s="94"/>
      <c r="G5523" s="1"/>
      <c r="H5523" s="1"/>
      <c r="I5523" s="1"/>
    </row>
    <row r="5524" spans="1:9">
      <c r="A5524" s="18">
        <v>8</v>
      </c>
      <c r="B5524" s="18">
        <v>19</v>
      </c>
      <c r="C5524" s="18">
        <v>1</v>
      </c>
      <c r="D5524" s="18">
        <v>0.45819264399999998</v>
      </c>
      <c r="E5524" s="101">
        <f t="shared" si="86"/>
        <v>0.42111416950644642</v>
      </c>
      <c r="F5524" s="94"/>
      <c r="G5524" s="1"/>
      <c r="H5524" s="1"/>
      <c r="I5524" s="1"/>
    </row>
    <row r="5525" spans="1:9">
      <c r="A5525" s="18">
        <v>8</v>
      </c>
      <c r="B5525" s="18">
        <v>19</v>
      </c>
      <c r="C5525" s="18">
        <v>2</v>
      </c>
      <c r="D5525" s="18">
        <v>0.445394505</v>
      </c>
      <c r="E5525" s="101">
        <f t="shared" si="86"/>
        <v>0.40935169853100001</v>
      </c>
      <c r="F5525" s="94"/>
      <c r="G5525" s="1"/>
      <c r="H5525" s="1"/>
      <c r="I5525" s="1"/>
    </row>
    <row r="5526" spans="1:9">
      <c r="A5526" s="18">
        <v>8</v>
      </c>
      <c r="B5526" s="18">
        <v>19</v>
      </c>
      <c r="C5526" s="18">
        <v>3</v>
      </c>
      <c r="D5526" s="18">
        <v>0.44532401900000002</v>
      </c>
      <c r="E5526" s="101">
        <f t="shared" si="86"/>
        <v>0.40928691649283216</v>
      </c>
      <c r="F5526" s="94"/>
      <c r="G5526" s="1"/>
      <c r="H5526" s="1"/>
      <c r="I5526" s="1"/>
    </row>
    <row r="5527" spans="1:9">
      <c r="A5527" s="18">
        <v>8</v>
      </c>
      <c r="B5527" s="18">
        <v>19</v>
      </c>
      <c r="C5527" s="18">
        <v>4</v>
      </c>
      <c r="D5527" s="18">
        <v>0.49494539900000001</v>
      </c>
      <c r="E5527" s="101">
        <f t="shared" si="86"/>
        <v>0.45489276918841537</v>
      </c>
      <c r="F5527" s="94"/>
      <c r="G5527" s="1"/>
      <c r="H5527" s="1"/>
      <c r="I5527" s="1"/>
    </row>
    <row r="5528" spans="1:9">
      <c r="A5528" s="18">
        <v>8</v>
      </c>
      <c r="B5528" s="18">
        <v>19</v>
      </c>
      <c r="C5528" s="18">
        <v>5</v>
      </c>
      <c r="D5528" s="18">
        <v>0.64987935200000002</v>
      </c>
      <c r="E5528" s="101">
        <f t="shared" si="86"/>
        <v>0.59728895079526323</v>
      </c>
      <c r="F5528" s="94"/>
      <c r="G5528" s="1"/>
      <c r="H5528" s="1"/>
      <c r="I5528" s="1"/>
    </row>
    <row r="5529" spans="1:9">
      <c r="A5529" s="18">
        <v>8</v>
      </c>
      <c r="B5529" s="18">
        <v>19</v>
      </c>
      <c r="C5529" s="18">
        <v>6</v>
      </c>
      <c r="D5529" s="18">
        <v>0.87207224500000002</v>
      </c>
      <c r="E5529" s="101">
        <f t="shared" si="86"/>
        <v>0.80150125501097591</v>
      </c>
      <c r="F5529" s="94"/>
      <c r="G5529" s="1"/>
      <c r="H5529" s="1"/>
      <c r="I5529" s="1"/>
    </row>
    <row r="5530" spans="1:9">
      <c r="A5530" s="18">
        <v>8</v>
      </c>
      <c r="B5530" s="18">
        <v>19</v>
      </c>
      <c r="C5530" s="18">
        <v>7</v>
      </c>
      <c r="D5530" s="18">
        <v>0.82042309800000002</v>
      </c>
      <c r="E5530" s="101">
        <f t="shared" si="86"/>
        <v>0.75403172897331783</v>
      </c>
      <c r="F5530" s="94"/>
      <c r="G5530" s="1"/>
      <c r="H5530" s="1"/>
      <c r="I5530" s="1"/>
    </row>
    <row r="5531" spans="1:9">
      <c r="A5531" s="18">
        <v>8</v>
      </c>
      <c r="B5531" s="18">
        <v>19</v>
      </c>
      <c r="C5531" s="18">
        <v>8</v>
      </c>
      <c r="D5531" s="18">
        <v>0.75483022700000002</v>
      </c>
      <c r="E5531" s="101">
        <f t="shared" si="86"/>
        <v>0.69374685151311033</v>
      </c>
      <c r="F5531" s="94"/>
      <c r="G5531" s="1"/>
      <c r="H5531" s="1"/>
      <c r="I5531" s="1"/>
    </row>
    <row r="5532" spans="1:9">
      <c r="A5532" s="18">
        <v>8</v>
      </c>
      <c r="B5532" s="18">
        <v>19</v>
      </c>
      <c r="C5532" s="18">
        <v>9</v>
      </c>
      <c r="D5532" s="18">
        <v>0.76459674099999997</v>
      </c>
      <c r="E5532" s="101">
        <f t="shared" si="86"/>
        <v>0.70272302667860054</v>
      </c>
      <c r="F5532" s="94"/>
      <c r="G5532" s="1"/>
      <c r="H5532" s="1"/>
      <c r="I5532" s="1"/>
    </row>
    <row r="5533" spans="1:9">
      <c r="A5533" s="18">
        <v>8</v>
      </c>
      <c r="B5533" s="18">
        <v>19</v>
      </c>
      <c r="C5533" s="18">
        <v>10</v>
      </c>
      <c r="D5533" s="18">
        <v>0.78055376300000001</v>
      </c>
      <c r="E5533" s="101">
        <f t="shared" si="86"/>
        <v>0.71738875332288532</v>
      </c>
      <c r="F5533" s="94"/>
      <c r="G5533" s="1"/>
      <c r="H5533" s="1"/>
      <c r="I5533" s="1"/>
    </row>
    <row r="5534" spans="1:9">
      <c r="A5534" s="18">
        <v>8</v>
      </c>
      <c r="B5534" s="18">
        <v>19</v>
      </c>
      <c r="C5534" s="18">
        <v>11</v>
      </c>
      <c r="D5534" s="18">
        <v>0.76067818300000001</v>
      </c>
      <c r="E5534" s="101">
        <f t="shared" si="86"/>
        <v>0.69912157144041287</v>
      </c>
      <c r="F5534" s="94"/>
      <c r="G5534" s="1"/>
      <c r="H5534" s="1"/>
      <c r="I5534" s="1"/>
    </row>
    <row r="5535" spans="1:9">
      <c r="A5535" s="18">
        <v>8</v>
      </c>
      <c r="B5535" s="18">
        <v>19</v>
      </c>
      <c r="C5535" s="18">
        <v>12</v>
      </c>
      <c r="D5535" s="18">
        <v>0.73476909199999996</v>
      </c>
      <c r="E5535" s="101">
        <f t="shared" si="86"/>
        <v>0.67530913035911966</v>
      </c>
      <c r="F5535" s="94"/>
      <c r="G5535" s="1"/>
      <c r="H5535" s="1"/>
      <c r="I5535" s="1"/>
    </row>
    <row r="5536" spans="1:9">
      <c r="A5536" s="18">
        <v>8</v>
      </c>
      <c r="B5536" s="18">
        <v>19</v>
      </c>
      <c r="C5536" s="18">
        <v>13</v>
      </c>
      <c r="D5536" s="18">
        <v>0.72132094899999999</v>
      </c>
      <c r="E5536" s="101">
        <f t="shared" si="86"/>
        <v>0.6629492558718092</v>
      </c>
      <c r="F5536" s="94"/>
      <c r="G5536" s="1"/>
      <c r="H5536" s="1"/>
      <c r="I5536" s="1"/>
    </row>
    <row r="5537" spans="1:9">
      <c r="A5537" s="18">
        <v>8</v>
      </c>
      <c r="B5537" s="18">
        <v>19</v>
      </c>
      <c r="C5537" s="18">
        <v>14</v>
      </c>
      <c r="D5537" s="18">
        <v>0.74267302800000001</v>
      </c>
      <c r="E5537" s="101">
        <f t="shared" si="86"/>
        <v>0.68257345353859034</v>
      </c>
      <c r="F5537" s="94"/>
      <c r="G5537" s="1"/>
      <c r="H5537" s="1"/>
      <c r="I5537" s="1"/>
    </row>
    <row r="5538" spans="1:9">
      <c r="A5538" s="18">
        <v>8</v>
      </c>
      <c r="B5538" s="18">
        <v>19</v>
      </c>
      <c r="C5538" s="18">
        <v>15</v>
      </c>
      <c r="D5538" s="18">
        <v>0.84534570399999998</v>
      </c>
      <c r="E5538" s="101">
        <f t="shared" si="86"/>
        <v>0.77693751470571903</v>
      </c>
      <c r="F5538" s="94"/>
      <c r="G5538" s="1"/>
      <c r="H5538" s="1"/>
      <c r="I5538" s="1"/>
    </row>
    <row r="5539" spans="1:9">
      <c r="A5539" s="18">
        <v>8</v>
      </c>
      <c r="B5539" s="18">
        <v>19</v>
      </c>
      <c r="C5539" s="18">
        <v>16</v>
      </c>
      <c r="D5539" s="18">
        <v>1.0242676369999999</v>
      </c>
      <c r="E5539" s="101">
        <f t="shared" si="86"/>
        <v>0.94138048909311012</v>
      </c>
      <c r="F5539" s="94"/>
      <c r="G5539" s="1"/>
      <c r="H5539" s="1"/>
      <c r="I5539" s="1"/>
    </row>
    <row r="5540" spans="1:9">
      <c r="A5540" s="18">
        <v>8</v>
      </c>
      <c r="B5540" s="18">
        <v>19</v>
      </c>
      <c r="C5540" s="18">
        <v>17</v>
      </c>
      <c r="D5540" s="18">
        <v>1.1235853179999999</v>
      </c>
      <c r="E5540" s="101">
        <f t="shared" si="86"/>
        <v>1.0326610526274762</v>
      </c>
      <c r="F5540" s="94"/>
      <c r="G5540" s="1"/>
      <c r="H5540" s="1"/>
      <c r="I5540" s="1"/>
    </row>
    <row r="5541" spans="1:9">
      <c r="A5541" s="18">
        <v>8</v>
      </c>
      <c r="B5541" s="18">
        <v>19</v>
      </c>
      <c r="C5541" s="18">
        <v>18</v>
      </c>
      <c r="D5541" s="18">
        <v>1.2022315779999999</v>
      </c>
      <c r="E5541" s="101">
        <f t="shared" si="86"/>
        <v>1.1049429953831702</v>
      </c>
      <c r="F5541" s="94"/>
      <c r="G5541" s="1"/>
      <c r="H5541" s="1"/>
      <c r="I5541" s="1"/>
    </row>
    <row r="5542" spans="1:9">
      <c r="A5542" s="18">
        <v>8</v>
      </c>
      <c r="B5542" s="18">
        <v>19</v>
      </c>
      <c r="C5542" s="18">
        <v>19</v>
      </c>
      <c r="D5542" s="18">
        <v>1.4214065199999999</v>
      </c>
      <c r="E5542" s="101">
        <f t="shared" si="86"/>
        <v>1.3063815712433133</v>
      </c>
      <c r="F5542" s="94"/>
      <c r="G5542" s="1"/>
      <c r="H5542" s="1"/>
      <c r="I5542" s="1"/>
    </row>
    <row r="5543" spans="1:9">
      <c r="A5543" s="18">
        <v>8</v>
      </c>
      <c r="B5543" s="18">
        <v>19</v>
      </c>
      <c r="C5543" s="18">
        <v>20</v>
      </c>
      <c r="D5543" s="18">
        <v>1.555898598</v>
      </c>
      <c r="E5543" s="101">
        <f t="shared" si="86"/>
        <v>1.4299901024448012</v>
      </c>
      <c r="F5543" s="94"/>
      <c r="G5543" s="1"/>
      <c r="H5543" s="1"/>
      <c r="I5543" s="1"/>
    </row>
    <row r="5544" spans="1:9">
      <c r="A5544" s="18">
        <v>8</v>
      </c>
      <c r="B5544" s="18">
        <v>19</v>
      </c>
      <c r="C5544" s="18">
        <v>21</v>
      </c>
      <c r="D5544" s="18">
        <v>1.2455164809999999</v>
      </c>
      <c r="E5544" s="101">
        <f t="shared" si="86"/>
        <v>1.1447251398975027</v>
      </c>
      <c r="F5544" s="94"/>
      <c r="G5544" s="1"/>
      <c r="H5544" s="1"/>
      <c r="I5544" s="1"/>
    </row>
    <row r="5545" spans="1:9">
      <c r="A5545" s="18">
        <v>8</v>
      </c>
      <c r="B5545" s="18">
        <v>19</v>
      </c>
      <c r="C5545" s="18">
        <v>22</v>
      </c>
      <c r="D5545" s="18">
        <v>0.93994559899999996</v>
      </c>
      <c r="E5545" s="101">
        <f t="shared" si="86"/>
        <v>0.86388207119301619</v>
      </c>
      <c r="F5545" s="94"/>
      <c r="G5545" s="1"/>
      <c r="H5545" s="1"/>
      <c r="I5545" s="1"/>
    </row>
    <row r="5546" spans="1:9">
      <c r="A5546" s="18">
        <v>8</v>
      </c>
      <c r="B5546" s="18">
        <v>19</v>
      </c>
      <c r="C5546" s="18">
        <v>23</v>
      </c>
      <c r="D5546" s="18">
        <v>0.63182830199999995</v>
      </c>
      <c r="E5546" s="101">
        <f t="shared" si="86"/>
        <v>0.58069865186966685</v>
      </c>
      <c r="F5546" s="94"/>
      <c r="G5546" s="1"/>
      <c r="H5546" s="1"/>
      <c r="I5546" s="1"/>
    </row>
    <row r="5547" spans="1:9">
      <c r="A5547" s="18">
        <v>8</v>
      </c>
      <c r="B5547" s="18">
        <v>20</v>
      </c>
      <c r="C5547" s="18">
        <v>0</v>
      </c>
      <c r="D5547" s="18">
        <v>0.51151751499999998</v>
      </c>
      <c r="E5547" s="101">
        <f t="shared" si="86"/>
        <v>0.47012381437801137</v>
      </c>
      <c r="F5547" s="94"/>
      <c r="G5547" s="1"/>
      <c r="H5547" s="1"/>
      <c r="I5547" s="1"/>
    </row>
    <row r="5548" spans="1:9">
      <c r="A5548" s="18">
        <v>8</v>
      </c>
      <c r="B5548" s="18">
        <v>20</v>
      </c>
      <c r="C5548" s="18">
        <v>1</v>
      </c>
      <c r="D5548" s="18">
        <v>0.45819264399999998</v>
      </c>
      <c r="E5548" s="101">
        <f t="shared" si="86"/>
        <v>0.42111416950644642</v>
      </c>
      <c r="F5548" s="94"/>
      <c r="G5548" s="1"/>
      <c r="H5548" s="1"/>
      <c r="I5548" s="1"/>
    </row>
    <row r="5549" spans="1:9">
      <c r="A5549" s="18">
        <v>8</v>
      </c>
      <c r="B5549" s="18">
        <v>20</v>
      </c>
      <c r="C5549" s="18">
        <v>2</v>
      </c>
      <c r="D5549" s="18">
        <v>0.445394505</v>
      </c>
      <c r="E5549" s="101">
        <f t="shared" si="86"/>
        <v>0.40935169853100001</v>
      </c>
      <c r="F5549" s="94"/>
      <c r="G5549" s="1"/>
      <c r="H5549" s="1"/>
      <c r="I5549" s="1"/>
    </row>
    <row r="5550" spans="1:9">
      <c r="A5550" s="18">
        <v>8</v>
      </c>
      <c r="B5550" s="18">
        <v>20</v>
      </c>
      <c r="C5550" s="18">
        <v>3</v>
      </c>
      <c r="D5550" s="18">
        <v>0.44532401900000002</v>
      </c>
      <c r="E5550" s="101">
        <f t="shared" si="86"/>
        <v>0.40928691649283216</v>
      </c>
      <c r="F5550" s="94"/>
      <c r="G5550" s="1"/>
      <c r="H5550" s="1"/>
      <c r="I5550" s="1"/>
    </row>
    <row r="5551" spans="1:9">
      <c r="A5551" s="18">
        <v>8</v>
      </c>
      <c r="B5551" s="18">
        <v>20</v>
      </c>
      <c r="C5551" s="18">
        <v>4</v>
      </c>
      <c r="D5551" s="18">
        <v>0.49494539900000001</v>
      </c>
      <c r="E5551" s="101">
        <f t="shared" si="86"/>
        <v>0.45489276918841537</v>
      </c>
      <c r="F5551" s="94"/>
      <c r="G5551" s="1"/>
      <c r="H5551" s="1"/>
      <c r="I5551" s="1"/>
    </row>
    <row r="5552" spans="1:9">
      <c r="A5552" s="18">
        <v>8</v>
      </c>
      <c r="B5552" s="18">
        <v>20</v>
      </c>
      <c r="C5552" s="18">
        <v>5</v>
      </c>
      <c r="D5552" s="18">
        <v>0.64987935200000002</v>
      </c>
      <c r="E5552" s="101">
        <f t="shared" si="86"/>
        <v>0.59728895079526323</v>
      </c>
      <c r="F5552" s="94"/>
      <c r="G5552" s="1"/>
      <c r="H5552" s="1"/>
      <c r="I5552" s="1"/>
    </row>
    <row r="5553" spans="1:9">
      <c r="A5553" s="18">
        <v>8</v>
      </c>
      <c r="B5553" s="18">
        <v>20</v>
      </c>
      <c r="C5553" s="18">
        <v>6</v>
      </c>
      <c r="D5553" s="18">
        <v>0.87207224500000002</v>
      </c>
      <c r="E5553" s="101">
        <f t="shared" si="86"/>
        <v>0.80150125501097591</v>
      </c>
      <c r="F5553" s="94"/>
      <c r="G5553" s="1"/>
      <c r="H5553" s="1"/>
      <c r="I5553" s="1"/>
    </row>
    <row r="5554" spans="1:9">
      <c r="A5554" s="18">
        <v>8</v>
      </c>
      <c r="B5554" s="18">
        <v>20</v>
      </c>
      <c r="C5554" s="18">
        <v>7</v>
      </c>
      <c r="D5554" s="18">
        <v>0.82042309800000002</v>
      </c>
      <c r="E5554" s="101">
        <f t="shared" si="86"/>
        <v>0.75403172897331783</v>
      </c>
      <c r="F5554" s="94"/>
      <c r="G5554" s="1"/>
      <c r="H5554" s="1"/>
      <c r="I5554" s="1"/>
    </row>
    <row r="5555" spans="1:9">
      <c r="A5555" s="18">
        <v>8</v>
      </c>
      <c r="B5555" s="18">
        <v>20</v>
      </c>
      <c r="C5555" s="18">
        <v>8</v>
      </c>
      <c r="D5555" s="18">
        <v>0.75483022700000002</v>
      </c>
      <c r="E5555" s="101">
        <f t="shared" si="86"/>
        <v>0.69374685151311033</v>
      </c>
      <c r="F5555" s="94"/>
      <c r="G5555" s="1"/>
      <c r="H5555" s="1"/>
      <c r="I5555" s="1"/>
    </row>
    <row r="5556" spans="1:9">
      <c r="A5556" s="18">
        <v>8</v>
      </c>
      <c r="B5556" s="18">
        <v>20</v>
      </c>
      <c r="C5556" s="18">
        <v>9</v>
      </c>
      <c r="D5556" s="18">
        <v>0.76459674099999997</v>
      </c>
      <c r="E5556" s="101">
        <f t="shared" si="86"/>
        <v>0.70272302667860054</v>
      </c>
      <c r="F5556" s="94"/>
      <c r="G5556" s="1"/>
      <c r="H5556" s="1"/>
      <c r="I5556" s="1"/>
    </row>
    <row r="5557" spans="1:9">
      <c r="A5557" s="18">
        <v>8</v>
      </c>
      <c r="B5557" s="18">
        <v>20</v>
      </c>
      <c r="C5557" s="18">
        <v>10</v>
      </c>
      <c r="D5557" s="18">
        <v>0.78055376300000001</v>
      </c>
      <c r="E5557" s="101">
        <f t="shared" si="86"/>
        <v>0.71738875332288532</v>
      </c>
      <c r="F5557" s="94"/>
      <c r="G5557" s="1"/>
      <c r="H5557" s="1"/>
      <c r="I5557" s="1"/>
    </row>
    <row r="5558" spans="1:9">
      <c r="A5558" s="18">
        <v>8</v>
      </c>
      <c r="B5558" s="18">
        <v>20</v>
      </c>
      <c r="C5558" s="18">
        <v>11</v>
      </c>
      <c r="D5558" s="18">
        <v>0.76067818300000001</v>
      </c>
      <c r="E5558" s="101">
        <f t="shared" si="86"/>
        <v>0.69912157144041287</v>
      </c>
      <c r="F5558" s="94"/>
      <c r="G5558" s="1"/>
      <c r="H5558" s="1"/>
      <c r="I5558" s="1"/>
    </row>
    <row r="5559" spans="1:9">
      <c r="A5559" s="18">
        <v>8</v>
      </c>
      <c r="B5559" s="18">
        <v>20</v>
      </c>
      <c r="C5559" s="18">
        <v>12</v>
      </c>
      <c r="D5559" s="18">
        <v>0.73476909199999996</v>
      </c>
      <c r="E5559" s="101">
        <f t="shared" si="86"/>
        <v>0.67530913035911966</v>
      </c>
      <c r="F5559" s="94"/>
      <c r="G5559" s="1"/>
      <c r="H5559" s="1"/>
      <c r="I5559" s="1"/>
    </row>
    <row r="5560" spans="1:9">
      <c r="A5560" s="18">
        <v>8</v>
      </c>
      <c r="B5560" s="18">
        <v>20</v>
      </c>
      <c r="C5560" s="18">
        <v>13</v>
      </c>
      <c r="D5560" s="18">
        <v>0.72132094899999999</v>
      </c>
      <c r="E5560" s="101">
        <f t="shared" si="86"/>
        <v>0.6629492558718092</v>
      </c>
      <c r="F5560" s="94"/>
      <c r="G5560" s="1"/>
      <c r="H5560" s="1"/>
      <c r="I5560" s="1"/>
    </row>
    <row r="5561" spans="1:9">
      <c r="A5561" s="18">
        <v>8</v>
      </c>
      <c r="B5561" s="18">
        <v>20</v>
      </c>
      <c r="C5561" s="18">
        <v>14</v>
      </c>
      <c r="D5561" s="18">
        <v>0.74267302800000001</v>
      </c>
      <c r="E5561" s="101">
        <f t="shared" si="86"/>
        <v>0.68257345353859034</v>
      </c>
      <c r="F5561" s="94"/>
      <c r="G5561" s="1"/>
      <c r="H5561" s="1"/>
      <c r="I5561" s="1"/>
    </row>
    <row r="5562" spans="1:9">
      <c r="A5562" s="18">
        <v>8</v>
      </c>
      <c r="B5562" s="18">
        <v>20</v>
      </c>
      <c r="C5562" s="18">
        <v>15</v>
      </c>
      <c r="D5562" s="18">
        <v>0.84661587299999996</v>
      </c>
      <c r="E5562" s="101">
        <f t="shared" si="86"/>
        <v>0.77810489740068833</v>
      </c>
      <c r="F5562" s="94"/>
      <c r="G5562" s="1"/>
      <c r="H5562" s="1"/>
      <c r="I5562" s="1"/>
    </row>
    <row r="5563" spans="1:9">
      <c r="A5563" s="18">
        <v>8</v>
      </c>
      <c r="B5563" s="18">
        <v>20</v>
      </c>
      <c r="C5563" s="18">
        <v>16</v>
      </c>
      <c r="D5563" s="18">
        <v>1.084053513</v>
      </c>
      <c r="E5563" s="101">
        <f t="shared" si="86"/>
        <v>0.99632829292549863</v>
      </c>
      <c r="F5563" s="94"/>
      <c r="G5563" s="1"/>
      <c r="H5563" s="1"/>
      <c r="I5563" s="1"/>
    </row>
    <row r="5564" spans="1:9">
      <c r="A5564" s="18">
        <v>8</v>
      </c>
      <c r="B5564" s="18">
        <v>20</v>
      </c>
      <c r="C5564" s="18">
        <v>17</v>
      </c>
      <c r="D5564" s="18">
        <v>1.2863846880000001</v>
      </c>
      <c r="E5564" s="101">
        <f t="shared" si="86"/>
        <v>1.1822861554995396</v>
      </c>
      <c r="F5564" s="94"/>
      <c r="G5564" s="1"/>
      <c r="H5564" s="1"/>
      <c r="I5564" s="1"/>
    </row>
    <row r="5565" spans="1:9">
      <c r="A5565" s="18">
        <v>8</v>
      </c>
      <c r="B5565" s="18">
        <v>20</v>
      </c>
      <c r="C5565" s="18">
        <v>18</v>
      </c>
      <c r="D5565" s="18">
        <v>1.383185044</v>
      </c>
      <c r="E5565" s="101">
        <f t="shared" si="86"/>
        <v>1.2712531043553759</v>
      </c>
      <c r="F5565" s="94"/>
      <c r="G5565" s="1"/>
      <c r="H5565" s="1"/>
      <c r="I5565" s="1"/>
    </row>
    <row r="5566" spans="1:9">
      <c r="A5566" s="18">
        <v>8</v>
      </c>
      <c r="B5566" s="18">
        <v>20</v>
      </c>
      <c r="C5566" s="18">
        <v>19</v>
      </c>
      <c r="D5566" s="18">
        <v>1.5302230219999999</v>
      </c>
      <c r="E5566" s="101">
        <f t="shared" si="86"/>
        <v>1.4063922795521238</v>
      </c>
      <c r="F5566" s="94"/>
      <c r="G5566" s="1"/>
      <c r="H5566" s="1"/>
      <c r="I5566" s="1"/>
    </row>
    <row r="5567" spans="1:9">
      <c r="A5567" s="18">
        <v>8</v>
      </c>
      <c r="B5567" s="18">
        <v>20</v>
      </c>
      <c r="C5567" s="18">
        <v>20</v>
      </c>
      <c r="D5567" s="18">
        <v>1.596264533</v>
      </c>
      <c r="E5567" s="101">
        <f t="shared" si="86"/>
        <v>1.4670894915695996</v>
      </c>
      <c r="F5567" s="94"/>
      <c r="G5567" s="1"/>
      <c r="H5567" s="1"/>
      <c r="I5567" s="1"/>
    </row>
    <row r="5568" spans="1:9">
      <c r="A5568" s="18">
        <v>8</v>
      </c>
      <c r="B5568" s="18">
        <v>20</v>
      </c>
      <c r="C5568" s="18">
        <v>21</v>
      </c>
      <c r="D5568" s="18">
        <v>1.2455164809999999</v>
      </c>
      <c r="E5568" s="101">
        <f t="shared" si="86"/>
        <v>1.1447251398975027</v>
      </c>
      <c r="F5568" s="94"/>
      <c r="G5568" s="1"/>
      <c r="H5568" s="1"/>
      <c r="I5568" s="1"/>
    </row>
    <row r="5569" spans="1:9">
      <c r="A5569" s="18">
        <v>8</v>
      </c>
      <c r="B5569" s="18">
        <v>20</v>
      </c>
      <c r="C5569" s="18">
        <v>22</v>
      </c>
      <c r="D5569" s="18">
        <v>0.93994559899999996</v>
      </c>
      <c r="E5569" s="101">
        <f t="shared" si="86"/>
        <v>0.86388207119301619</v>
      </c>
      <c r="F5569" s="94"/>
      <c r="G5569" s="1"/>
      <c r="H5569" s="1"/>
      <c r="I5569" s="1"/>
    </row>
    <row r="5570" spans="1:9">
      <c r="A5570" s="18">
        <v>8</v>
      </c>
      <c r="B5570" s="18">
        <v>20</v>
      </c>
      <c r="C5570" s="18">
        <v>23</v>
      </c>
      <c r="D5570" s="18">
        <v>0.63182830199999995</v>
      </c>
      <c r="E5570" s="101">
        <f t="shared" si="86"/>
        <v>0.58069865186966685</v>
      </c>
      <c r="F5570" s="94"/>
      <c r="G5570" s="1"/>
      <c r="H5570" s="1"/>
      <c r="I5570" s="1"/>
    </row>
    <row r="5571" spans="1:9">
      <c r="A5571" s="18">
        <v>8</v>
      </c>
      <c r="B5571" s="18">
        <v>21</v>
      </c>
      <c r="C5571" s="18">
        <v>0</v>
      </c>
      <c r="D5571" s="18">
        <v>0.50757049099999996</v>
      </c>
      <c r="E5571" s="101">
        <f t="shared" si="86"/>
        <v>0.46649619670333298</v>
      </c>
      <c r="F5571" s="94"/>
      <c r="G5571" s="1"/>
      <c r="H5571" s="1"/>
      <c r="I5571" s="1"/>
    </row>
    <row r="5572" spans="1:9">
      <c r="A5572" s="18">
        <v>8</v>
      </c>
      <c r="B5572" s="18">
        <v>21</v>
      </c>
      <c r="C5572" s="18">
        <v>1</v>
      </c>
      <c r="D5572" s="18">
        <v>0.45558140600000002</v>
      </c>
      <c r="E5572" s="101">
        <f t="shared" ref="E5572:E5635" si="87">D5572/H$15</f>
        <v>0.41871424158059856</v>
      </c>
      <c r="F5572" s="94"/>
      <c r="G5572" s="1"/>
      <c r="H5572" s="1"/>
      <c r="I5572" s="1"/>
    </row>
    <row r="5573" spans="1:9">
      <c r="A5573" s="18">
        <v>8</v>
      </c>
      <c r="B5573" s="18">
        <v>21</v>
      </c>
      <c r="C5573" s="18">
        <v>2</v>
      </c>
      <c r="D5573" s="18">
        <v>0.44402910099999998</v>
      </c>
      <c r="E5573" s="101">
        <f t="shared" si="87"/>
        <v>0.4080967875693548</v>
      </c>
      <c r="F5573" s="94"/>
      <c r="G5573" s="1"/>
      <c r="H5573" s="1"/>
      <c r="I5573" s="1"/>
    </row>
    <row r="5574" spans="1:9">
      <c r="A5574" s="18">
        <v>8</v>
      </c>
      <c r="B5574" s="18">
        <v>21</v>
      </c>
      <c r="C5574" s="18">
        <v>3</v>
      </c>
      <c r="D5574" s="18">
        <v>0.44265286399999998</v>
      </c>
      <c r="E5574" s="101">
        <f t="shared" si="87"/>
        <v>0.40683192025014259</v>
      </c>
      <c r="F5574" s="94"/>
      <c r="G5574" s="1"/>
      <c r="H5574" s="1"/>
      <c r="I5574" s="1"/>
    </row>
    <row r="5575" spans="1:9">
      <c r="A5575" s="18">
        <v>8</v>
      </c>
      <c r="B5575" s="18">
        <v>21</v>
      </c>
      <c r="C5575" s="18">
        <v>4</v>
      </c>
      <c r="D5575" s="18">
        <v>0.49084870600000002</v>
      </c>
      <c r="E5575" s="101">
        <f t="shared" si="87"/>
        <v>0.45112759422760157</v>
      </c>
      <c r="F5575" s="94"/>
      <c r="G5575" s="1"/>
      <c r="H5575" s="1"/>
      <c r="I5575" s="1"/>
    </row>
    <row r="5576" spans="1:9">
      <c r="A5576" s="18">
        <v>8</v>
      </c>
      <c r="B5576" s="18">
        <v>21</v>
      </c>
      <c r="C5576" s="18">
        <v>5</v>
      </c>
      <c r="D5576" s="18">
        <v>0.63925383999999996</v>
      </c>
      <c r="E5576" s="101">
        <f t="shared" si="87"/>
        <v>0.58752329060832054</v>
      </c>
      <c r="F5576" s="94"/>
      <c r="G5576" s="1"/>
      <c r="H5576" s="1"/>
      <c r="I5576" s="1"/>
    </row>
    <row r="5577" spans="1:9">
      <c r="A5577" s="18">
        <v>8</v>
      </c>
      <c r="B5577" s="18">
        <v>21</v>
      </c>
      <c r="C5577" s="18">
        <v>6</v>
      </c>
      <c r="D5577" s="18">
        <v>0.85091088299999995</v>
      </c>
      <c r="E5577" s="101">
        <f t="shared" si="87"/>
        <v>0.78205234088948405</v>
      </c>
      <c r="F5577" s="94"/>
      <c r="G5577" s="1"/>
      <c r="H5577" s="1"/>
      <c r="I5577" s="1"/>
    </row>
    <row r="5578" spans="1:9">
      <c r="A5578" s="18">
        <v>8</v>
      </c>
      <c r="B5578" s="18">
        <v>21</v>
      </c>
      <c r="C5578" s="18">
        <v>7</v>
      </c>
      <c r="D5578" s="18">
        <v>0.78798579700000004</v>
      </c>
      <c r="E5578" s="101">
        <f t="shared" si="87"/>
        <v>0.72421936238358797</v>
      </c>
      <c r="F5578" s="94"/>
      <c r="G5578" s="1"/>
      <c r="H5578" s="1"/>
      <c r="I5578" s="1"/>
    </row>
    <row r="5579" spans="1:9">
      <c r="A5579" s="18">
        <v>8</v>
      </c>
      <c r="B5579" s="18">
        <v>21</v>
      </c>
      <c r="C5579" s="18">
        <v>8</v>
      </c>
      <c r="D5579" s="18">
        <v>0.70979916899999995</v>
      </c>
      <c r="E5579" s="101">
        <f t="shared" si="87"/>
        <v>0.65235985667591989</v>
      </c>
      <c r="F5579" s="94"/>
      <c r="G5579" s="1"/>
      <c r="H5579" s="1"/>
      <c r="I5579" s="1"/>
    </row>
    <row r="5580" spans="1:9">
      <c r="A5580" s="18">
        <v>8</v>
      </c>
      <c r="B5580" s="18">
        <v>21</v>
      </c>
      <c r="C5580" s="18">
        <v>9</v>
      </c>
      <c r="D5580" s="18">
        <v>0.71368051200000004</v>
      </c>
      <c r="E5580" s="101">
        <f t="shared" si="87"/>
        <v>0.65592710847583036</v>
      </c>
      <c r="F5580" s="94"/>
      <c r="G5580" s="1"/>
      <c r="H5580" s="1"/>
      <c r="I5580" s="1"/>
    </row>
    <row r="5581" spans="1:9">
      <c r="A5581" s="18">
        <v>8</v>
      </c>
      <c r="B5581" s="18">
        <v>21</v>
      </c>
      <c r="C5581" s="18">
        <v>10</v>
      </c>
      <c r="D5581" s="18">
        <v>0.72806500299999999</v>
      </c>
      <c r="E5581" s="101">
        <f t="shared" si="87"/>
        <v>0.6691475585650245</v>
      </c>
      <c r="F5581" s="94"/>
      <c r="G5581" s="1"/>
      <c r="H5581" s="1"/>
      <c r="I5581" s="1"/>
    </row>
    <row r="5582" spans="1:9">
      <c r="A5582" s="18">
        <v>8</v>
      </c>
      <c r="B5582" s="18">
        <v>21</v>
      </c>
      <c r="C5582" s="18">
        <v>11</v>
      </c>
      <c r="D5582" s="18">
        <v>0.71286767699999998</v>
      </c>
      <c r="E5582" s="101">
        <f t="shared" si="87"/>
        <v>0.65518005079069908</v>
      </c>
      <c r="F5582" s="94"/>
      <c r="G5582" s="1"/>
      <c r="H5582" s="1"/>
      <c r="I5582" s="1"/>
    </row>
    <row r="5583" spans="1:9">
      <c r="A5583" s="18">
        <v>8</v>
      </c>
      <c r="B5583" s="18">
        <v>21</v>
      </c>
      <c r="C5583" s="18">
        <v>12</v>
      </c>
      <c r="D5583" s="18">
        <v>0.69118106000000001</v>
      </c>
      <c r="E5583" s="101">
        <f t="shared" si="87"/>
        <v>0.63524838705286013</v>
      </c>
      <c r="F5583" s="94"/>
      <c r="G5583" s="1"/>
      <c r="H5583" s="1"/>
      <c r="I5583" s="1"/>
    </row>
    <row r="5584" spans="1:9">
      <c r="A5584" s="18">
        <v>8</v>
      </c>
      <c r="B5584" s="18">
        <v>21</v>
      </c>
      <c r="C5584" s="18">
        <v>13</v>
      </c>
      <c r="D5584" s="18">
        <v>0.68219537699999999</v>
      </c>
      <c r="E5584" s="101">
        <f t="shared" si="87"/>
        <v>0.62698985544275154</v>
      </c>
      <c r="F5584" s="94"/>
      <c r="G5584" s="1"/>
      <c r="H5584" s="1"/>
      <c r="I5584" s="1"/>
    </row>
    <row r="5585" spans="1:9">
      <c r="A5585" s="18">
        <v>8</v>
      </c>
      <c r="B5585" s="18">
        <v>21</v>
      </c>
      <c r="C5585" s="18">
        <v>14</v>
      </c>
      <c r="D5585" s="18">
        <v>0.70561405499999996</v>
      </c>
      <c r="E5585" s="101">
        <f t="shared" si="87"/>
        <v>0.6485134160368603</v>
      </c>
      <c r="F5585" s="94"/>
      <c r="G5585" s="1"/>
      <c r="H5585" s="1"/>
      <c r="I5585" s="1"/>
    </row>
    <row r="5586" spans="1:9">
      <c r="A5586" s="18">
        <v>8</v>
      </c>
      <c r="B5586" s="18">
        <v>21</v>
      </c>
      <c r="C5586" s="18">
        <v>15</v>
      </c>
      <c r="D5586" s="18">
        <v>0.80942778500000001</v>
      </c>
      <c r="E5586" s="101">
        <f t="shared" si="87"/>
        <v>0.74392619331469989</v>
      </c>
      <c r="F5586" s="94"/>
      <c r="G5586" s="1"/>
      <c r="H5586" s="1"/>
      <c r="I5586" s="1"/>
    </row>
    <row r="5587" spans="1:9">
      <c r="A5587" s="18">
        <v>8</v>
      </c>
      <c r="B5587" s="18">
        <v>21</v>
      </c>
      <c r="C5587" s="18">
        <v>16</v>
      </c>
      <c r="D5587" s="18">
        <v>0.99553818500000002</v>
      </c>
      <c r="E5587" s="101">
        <f t="shared" si="87"/>
        <v>0.91497592001549033</v>
      </c>
      <c r="F5587" s="94"/>
      <c r="G5587" s="1"/>
      <c r="H5587" s="1"/>
      <c r="I5587" s="1"/>
    </row>
    <row r="5588" spans="1:9">
      <c r="A5588" s="18">
        <v>8</v>
      </c>
      <c r="B5588" s="18">
        <v>21</v>
      </c>
      <c r="C5588" s="18">
        <v>17</v>
      </c>
      <c r="D5588" s="18">
        <v>1.185058612</v>
      </c>
      <c r="E5588" s="101">
        <f t="shared" si="87"/>
        <v>1.0891597229763517</v>
      </c>
      <c r="F5588" s="94"/>
      <c r="G5588" s="1"/>
      <c r="H5588" s="1"/>
      <c r="I5588" s="1"/>
    </row>
    <row r="5589" spans="1:9">
      <c r="A5589" s="18">
        <v>8</v>
      </c>
      <c r="B5589" s="18">
        <v>21</v>
      </c>
      <c r="C5589" s="18">
        <v>18</v>
      </c>
      <c r="D5589" s="18">
        <v>1.242088444</v>
      </c>
      <c r="E5589" s="101">
        <f t="shared" si="87"/>
        <v>1.1415745110666033</v>
      </c>
      <c r="F5589" s="94"/>
      <c r="G5589" s="1"/>
      <c r="H5589" s="1"/>
      <c r="I5589" s="1"/>
    </row>
    <row r="5590" spans="1:9">
      <c r="A5590" s="18">
        <v>8</v>
      </c>
      <c r="B5590" s="18">
        <v>21</v>
      </c>
      <c r="C5590" s="18">
        <v>19</v>
      </c>
      <c r="D5590" s="18">
        <v>1.4426947670000001</v>
      </c>
      <c r="E5590" s="101">
        <f t="shared" si="87"/>
        <v>1.3259471024080896</v>
      </c>
      <c r="F5590" s="94"/>
      <c r="G5590" s="1"/>
      <c r="H5590" s="1"/>
      <c r="I5590" s="1"/>
    </row>
    <row r="5591" spans="1:9">
      <c r="A5591" s="18">
        <v>8</v>
      </c>
      <c r="B5591" s="18">
        <v>21</v>
      </c>
      <c r="C5591" s="18">
        <v>20</v>
      </c>
      <c r="D5591" s="18">
        <v>1.5640521510000001</v>
      </c>
      <c r="E5591" s="101">
        <f t="shared" si="87"/>
        <v>1.4374838427854293</v>
      </c>
      <c r="F5591" s="94"/>
      <c r="G5591" s="1"/>
      <c r="H5591" s="1"/>
      <c r="I5591" s="1"/>
    </row>
    <row r="5592" spans="1:9">
      <c r="A5592" s="18">
        <v>8</v>
      </c>
      <c r="B5592" s="18">
        <v>21</v>
      </c>
      <c r="C5592" s="18">
        <v>21</v>
      </c>
      <c r="D5592" s="18">
        <v>1.217223269</v>
      </c>
      <c r="E5592" s="101">
        <f t="shared" si="87"/>
        <v>1.1187215088264422</v>
      </c>
      <c r="F5592" s="94"/>
      <c r="G5592" s="1"/>
      <c r="H5592" s="1"/>
      <c r="I5592" s="1"/>
    </row>
    <row r="5593" spans="1:9">
      <c r="A5593" s="18">
        <v>8</v>
      </c>
      <c r="B5593" s="18">
        <v>21</v>
      </c>
      <c r="C5593" s="18">
        <v>22</v>
      </c>
      <c r="D5593" s="18">
        <v>0.92441075399999995</v>
      </c>
      <c r="E5593" s="101">
        <f t="shared" si="87"/>
        <v>0.84960435758007924</v>
      </c>
      <c r="F5593" s="94"/>
      <c r="G5593" s="1"/>
      <c r="H5593" s="1"/>
      <c r="I5593" s="1"/>
    </row>
    <row r="5594" spans="1:9">
      <c r="A5594" s="18">
        <v>8</v>
      </c>
      <c r="B5594" s="18">
        <v>21</v>
      </c>
      <c r="C5594" s="18">
        <v>23</v>
      </c>
      <c r="D5594" s="18">
        <v>0.62525461900000001</v>
      </c>
      <c r="E5594" s="101">
        <f t="shared" si="87"/>
        <v>0.5746569331878113</v>
      </c>
      <c r="F5594" s="94"/>
      <c r="G5594" s="1"/>
      <c r="H5594" s="1"/>
      <c r="I5594" s="1"/>
    </row>
    <row r="5595" spans="1:9">
      <c r="A5595" s="18">
        <v>8</v>
      </c>
      <c r="B5595" s="18">
        <v>22</v>
      </c>
      <c r="C5595" s="18">
        <v>0</v>
      </c>
      <c r="D5595" s="18">
        <v>0.50757049099999996</v>
      </c>
      <c r="E5595" s="101">
        <f t="shared" si="87"/>
        <v>0.46649619670333298</v>
      </c>
      <c r="F5595" s="94"/>
      <c r="G5595" s="1"/>
      <c r="H5595" s="1"/>
      <c r="I5595" s="1"/>
    </row>
    <row r="5596" spans="1:9">
      <c r="A5596" s="18">
        <v>8</v>
      </c>
      <c r="B5596" s="18">
        <v>22</v>
      </c>
      <c r="C5596" s="18">
        <v>1</v>
      </c>
      <c r="D5596" s="18">
        <v>0.45558140600000002</v>
      </c>
      <c r="E5596" s="101">
        <f t="shared" si="87"/>
        <v>0.41871424158059856</v>
      </c>
      <c r="F5596" s="94"/>
      <c r="G5596" s="1"/>
      <c r="H5596" s="1"/>
      <c r="I5596" s="1"/>
    </row>
    <row r="5597" spans="1:9">
      <c r="A5597" s="18">
        <v>8</v>
      </c>
      <c r="B5597" s="18">
        <v>22</v>
      </c>
      <c r="C5597" s="18">
        <v>2</v>
      </c>
      <c r="D5597" s="18">
        <v>0.44402910099999998</v>
      </c>
      <c r="E5597" s="101">
        <f t="shared" si="87"/>
        <v>0.4080967875693548</v>
      </c>
      <c r="F5597" s="94"/>
      <c r="G5597" s="1"/>
      <c r="H5597" s="1"/>
      <c r="I5597" s="1"/>
    </row>
    <row r="5598" spans="1:9">
      <c r="A5598" s="18">
        <v>8</v>
      </c>
      <c r="B5598" s="18">
        <v>22</v>
      </c>
      <c r="C5598" s="18">
        <v>3</v>
      </c>
      <c r="D5598" s="18">
        <v>0.44265286399999998</v>
      </c>
      <c r="E5598" s="101">
        <f t="shared" si="87"/>
        <v>0.40683192025014259</v>
      </c>
      <c r="F5598" s="94"/>
      <c r="G5598" s="1"/>
      <c r="H5598" s="1"/>
      <c r="I5598" s="1"/>
    </row>
    <row r="5599" spans="1:9">
      <c r="A5599" s="18">
        <v>8</v>
      </c>
      <c r="B5599" s="18">
        <v>22</v>
      </c>
      <c r="C5599" s="18">
        <v>4</v>
      </c>
      <c r="D5599" s="18">
        <v>0.49084870600000002</v>
      </c>
      <c r="E5599" s="101">
        <f t="shared" si="87"/>
        <v>0.45112759422760157</v>
      </c>
      <c r="F5599" s="94"/>
      <c r="G5599" s="1"/>
      <c r="H5599" s="1"/>
      <c r="I5599" s="1"/>
    </row>
    <row r="5600" spans="1:9">
      <c r="A5600" s="18">
        <v>8</v>
      </c>
      <c r="B5600" s="18">
        <v>22</v>
      </c>
      <c r="C5600" s="18">
        <v>5</v>
      </c>
      <c r="D5600" s="18">
        <v>0.63925383999999996</v>
      </c>
      <c r="E5600" s="101">
        <f t="shared" si="87"/>
        <v>0.58752329060832054</v>
      </c>
      <c r="F5600" s="94"/>
      <c r="G5600" s="1"/>
      <c r="H5600" s="1"/>
      <c r="I5600" s="1"/>
    </row>
    <row r="5601" spans="1:9">
      <c r="A5601" s="18">
        <v>8</v>
      </c>
      <c r="B5601" s="18">
        <v>22</v>
      </c>
      <c r="C5601" s="18">
        <v>6</v>
      </c>
      <c r="D5601" s="18">
        <v>0.85091088299999995</v>
      </c>
      <c r="E5601" s="101">
        <f t="shared" si="87"/>
        <v>0.78205234088948405</v>
      </c>
      <c r="F5601" s="94"/>
      <c r="G5601" s="1"/>
      <c r="H5601" s="1"/>
      <c r="I5601" s="1"/>
    </row>
    <row r="5602" spans="1:9">
      <c r="A5602" s="18">
        <v>8</v>
      </c>
      <c r="B5602" s="18">
        <v>22</v>
      </c>
      <c r="C5602" s="18">
        <v>7</v>
      </c>
      <c r="D5602" s="18">
        <v>0.78798579700000004</v>
      </c>
      <c r="E5602" s="101">
        <f t="shared" si="87"/>
        <v>0.72421936238358797</v>
      </c>
      <c r="F5602" s="94"/>
      <c r="G5602" s="1"/>
      <c r="H5602" s="1"/>
      <c r="I5602" s="1"/>
    </row>
    <row r="5603" spans="1:9">
      <c r="A5603" s="18">
        <v>8</v>
      </c>
      <c r="B5603" s="18">
        <v>22</v>
      </c>
      <c r="C5603" s="18">
        <v>8</v>
      </c>
      <c r="D5603" s="18">
        <v>0.70979916899999995</v>
      </c>
      <c r="E5603" s="101">
        <f t="shared" si="87"/>
        <v>0.65235985667591989</v>
      </c>
      <c r="F5603" s="94"/>
      <c r="G5603" s="1"/>
      <c r="H5603" s="1"/>
      <c r="I5603" s="1"/>
    </row>
    <row r="5604" spans="1:9">
      <c r="A5604" s="18">
        <v>8</v>
      </c>
      <c r="B5604" s="18">
        <v>22</v>
      </c>
      <c r="C5604" s="18">
        <v>9</v>
      </c>
      <c r="D5604" s="18">
        <v>0.71368051200000004</v>
      </c>
      <c r="E5604" s="101">
        <f t="shared" si="87"/>
        <v>0.65592710847583036</v>
      </c>
      <c r="F5604" s="94"/>
      <c r="G5604" s="1"/>
      <c r="H5604" s="1"/>
      <c r="I5604" s="1"/>
    </row>
    <row r="5605" spans="1:9">
      <c r="A5605" s="18">
        <v>8</v>
      </c>
      <c r="B5605" s="18">
        <v>22</v>
      </c>
      <c r="C5605" s="18">
        <v>10</v>
      </c>
      <c r="D5605" s="18">
        <v>0.72806500299999999</v>
      </c>
      <c r="E5605" s="101">
        <f t="shared" si="87"/>
        <v>0.6691475585650245</v>
      </c>
      <c r="F5605" s="94"/>
      <c r="G5605" s="1"/>
      <c r="H5605" s="1"/>
      <c r="I5605" s="1"/>
    </row>
    <row r="5606" spans="1:9">
      <c r="A5606" s="18">
        <v>8</v>
      </c>
      <c r="B5606" s="18">
        <v>22</v>
      </c>
      <c r="C5606" s="18">
        <v>11</v>
      </c>
      <c r="D5606" s="18">
        <v>0.71286767699999998</v>
      </c>
      <c r="E5606" s="101">
        <f t="shared" si="87"/>
        <v>0.65518005079069908</v>
      </c>
      <c r="F5606" s="94"/>
      <c r="G5606" s="1"/>
      <c r="H5606" s="1"/>
      <c r="I5606" s="1"/>
    </row>
    <row r="5607" spans="1:9">
      <c r="A5607" s="18">
        <v>8</v>
      </c>
      <c r="B5607" s="18">
        <v>22</v>
      </c>
      <c r="C5607" s="18">
        <v>12</v>
      </c>
      <c r="D5607" s="18">
        <v>0.69118106000000001</v>
      </c>
      <c r="E5607" s="101">
        <f t="shared" si="87"/>
        <v>0.63524838705286013</v>
      </c>
      <c r="F5607" s="94"/>
      <c r="G5607" s="1"/>
      <c r="H5607" s="1"/>
      <c r="I5607" s="1"/>
    </row>
    <row r="5608" spans="1:9">
      <c r="A5608" s="18">
        <v>8</v>
      </c>
      <c r="B5608" s="18">
        <v>22</v>
      </c>
      <c r="C5608" s="18">
        <v>13</v>
      </c>
      <c r="D5608" s="18">
        <v>0.68219537699999999</v>
      </c>
      <c r="E5608" s="101">
        <f t="shared" si="87"/>
        <v>0.62698985544275154</v>
      </c>
      <c r="F5608" s="94"/>
      <c r="G5608" s="1"/>
      <c r="H5608" s="1"/>
      <c r="I5608" s="1"/>
    </row>
    <row r="5609" spans="1:9">
      <c r="A5609" s="18">
        <v>8</v>
      </c>
      <c r="B5609" s="18">
        <v>22</v>
      </c>
      <c r="C5609" s="18">
        <v>14</v>
      </c>
      <c r="D5609" s="18">
        <v>0.75215502700000003</v>
      </c>
      <c r="E5609" s="101">
        <f t="shared" si="87"/>
        <v>0.69128813760529029</v>
      </c>
      <c r="F5609" s="94"/>
      <c r="G5609" s="1"/>
      <c r="H5609" s="1"/>
      <c r="I5609" s="1"/>
    </row>
    <row r="5610" spans="1:9">
      <c r="A5610" s="18">
        <v>8</v>
      </c>
      <c r="B5610" s="18">
        <v>22</v>
      </c>
      <c r="C5610" s="18">
        <v>15</v>
      </c>
      <c r="D5610" s="18">
        <v>0.89627706200000001</v>
      </c>
      <c r="E5610" s="101">
        <f t="shared" si="87"/>
        <v>0.82374733761943109</v>
      </c>
      <c r="F5610" s="94"/>
      <c r="G5610" s="1"/>
      <c r="H5610" s="1"/>
      <c r="I5610" s="1"/>
    </row>
    <row r="5611" spans="1:9">
      <c r="A5611" s="18">
        <v>8</v>
      </c>
      <c r="B5611" s="18">
        <v>22</v>
      </c>
      <c r="C5611" s="18">
        <v>16</v>
      </c>
      <c r="D5611" s="18">
        <v>1.2643909769999999</v>
      </c>
      <c r="E5611" s="101">
        <f t="shared" si="87"/>
        <v>1.1620722488307764</v>
      </c>
      <c r="F5611" s="94"/>
      <c r="G5611" s="1"/>
      <c r="H5611" s="1"/>
      <c r="I5611" s="1"/>
    </row>
    <row r="5612" spans="1:9">
      <c r="A5612" s="18">
        <v>8</v>
      </c>
      <c r="B5612" s="18">
        <v>22</v>
      </c>
      <c r="C5612" s="18">
        <v>17</v>
      </c>
      <c r="D5612" s="18">
        <v>1.3371786569999999</v>
      </c>
      <c r="E5612" s="101">
        <f t="shared" si="87"/>
        <v>1.2289697073886248</v>
      </c>
      <c r="F5612" s="94"/>
      <c r="G5612" s="1"/>
      <c r="H5612" s="1"/>
      <c r="I5612" s="1"/>
    </row>
    <row r="5613" spans="1:9">
      <c r="A5613" s="18">
        <v>8</v>
      </c>
      <c r="B5613" s="18">
        <v>22</v>
      </c>
      <c r="C5613" s="18">
        <v>18</v>
      </c>
      <c r="D5613" s="18">
        <v>1.4251652690000001</v>
      </c>
      <c r="E5613" s="101">
        <f t="shared" si="87"/>
        <v>1.3098361497579309</v>
      </c>
      <c r="F5613" s="94"/>
      <c r="G5613" s="1"/>
      <c r="H5613" s="1"/>
      <c r="I5613" s="1"/>
    </row>
    <row r="5614" spans="1:9">
      <c r="A5614" s="18">
        <v>8</v>
      </c>
      <c r="B5614" s="18">
        <v>22</v>
      </c>
      <c r="C5614" s="18">
        <v>19</v>
      </c>
      <c r="D5614" s="18">
        <v>1.621158412</v>
      </c>
      <c r="E5614" s="101">
        <f t="shared" si="87"/>
        <v>1.4899688749864992</v>
      </c>
      <c r="F5614" s="94"/>
      <c r="G5614" s="1"/>
      <c r="H5614" s="1"/>
      <c r="I5614" s="1"/>
    </row>
    <row r="5615" spans="1:9">
      <c r="A5615" s="18">
        <v>8</v>
      </c>
      <c r="B5615" s="18">
        <v>22</v>
      </c>
      <c r="C5615" s="18">
        <v>20</v>
      </c>
      <c r="D5615" s="18">
        <v>1.7208346139999999</v>
      </c>
      <c r="E5615" s="101">
        <f t="shared" si="87"/>
        <v>1.5815789468077019</v>
      </c>
      <c r="F5615" s="94"/>
      <c r="G5615" s="1"/>
      <c r="H5615" s="1"/>
      <c r="I5615" s="1"/>
    </row>
    <row r="5616" spans="1:9">
      <c r="A5616" s="18">
        <v>8</v>
      </c>
      <c r="B5616" s="18">
        <v>22</v>
      </c>
      <c r="C5616" s="18">
        <v>21</v>
      </c>
      <c r="D5616" s="18">
        <v>1.347104378</v>
      </c>
      <c r="E5616" s="101">
        <f t="shared" si="87"/>
        <v>1.23809220599353</v>
      </c>
      <c r="F5616" s="94"/>
      <c r="G5616" s="1"/>
      <c r="H5616" s="1"/>
      <c r="I5616" s="1"/>
    </row>
    <row r="5617" spans="1:9">
      <c r="A5617" s="18">
        <v>8</v>
      </c>
      <c r="B5617" s="18">
        <v>22</v>
      </c>
      <c r="C5617" s="18">
        <v>22</v>
      </c>
      <c r="D5617" s="18">
        <v>0.95807358600000003</v>
      </c>
      <c r="E5617" s="101">
        <f t="shared" si="87"/>
        <v>0.88054308112037916</v>
      </c>
      <c r="F5617" s="94"/>
      <c r="G5617" s="1"/>
      <c r="H5617" s="1"/>
      <c r="I5617" s="1"/>
    </row>
    <row r="5618" spans="1:9">
      <c r="A5618" s="18">
        <v>8</v>
      </c>
      <c r="B5618" s="18">
        <v>22</v>
      </c>
      <c r="C5618" s="18">
        <v>23</v>
      </c>
      <c r="D5618" s="18">
        <v>0.62525461900000001</v>
      </c>
      <c r="E5618" s="101">
        <f t="shared" si="87"/>
        <v>0.5746569331878113</v>
      </c>
      <c r="F5618" s="94"/>
      <c r="G5618" s="1"/>
      <c r="H5618" s="1"/>
      <c r="I5618" s="1"/>
    </row>
    <row r="5619" spans="1:9">
      <c r="A5619" s="18">
        <v>8</v>
      </c>
      <c r="B5619" s="18">
        <v>23</v>
      </c>
      <c r="C5619" s="18">
        <v>0</v>
      </c>
      <c r="D5619" s="18">
        <v>0.50757049099999996</v>
      </c>
      <c r="E5619" s="101">
        <f t="shared" si="87"/>
        <v>0.46649619670333298</v>
      </c>
      <c r="F5619" s="94"/>
      <c r="G5619" s="1"/>
      <c r="H5619" s="1"/>
      <c r="I5619" s="1"/>
    </row>
    <row r="5620" spans="1:9">
      <c r="A5620" s="18">
        <v>8</v>
      </c>
      <c r="B5620" s="18">
        <v>23</v>
      </c>
      <c r="C5620" s="18">
        <v>1</v>
      </c>
      <c r="D5620" s="18">
        <v>0.45558140600000002</v>
      </c>
      <c r="E5620" s="101">
        <f t="shared" si="87"/>
        <v>0.41871424158059856</v>
      </c>
      <c r="F5620" s="94"/>
      <c r="G5620" s="1"/>
      <c r="H5620" s="1"/>
      <c r="I5620" s="1"/>
    </row>
    <row r="5621" spans="1:9">
      <c r="A5621" s="18">
        <v>8</v>
      </c>
      <c r="B5621" s="18">
        <v>23</v>
      </c>
      <c r="C5621" s="18">
        <v>2</v>
      </c>
      <c r="D5621" s="18">
        <v>0.44402910099999998</v>
      </c>
      <c r="E5621" s="101">
        <f t="shared" si="87"/>
        <v>0.4080967875693548</v>
      </c>
      <c r="F5621" s="94"/>
      <c r="G5621" s="1"/>
      <c r="H5621" s="1"/>
      <c r="I5621" s="1"/>
    </row>
    <row r="5622" spans="1:9">
      <c r="A5622" s="18">
        <v>8</v>
      </c>
      <c r="B5622" s="18">
        <v>23</v>
      </c>
      <c r="C5622" s="18">
        <v>3</v>
      </c>
      <c r="D5622" s="18">
        <v>0.44265286399999998</v>
      </c>
      <c r="E5622" s="101">
        <f t="shared" si="87"/>
        <v>0.40683192025014259</v>
      </c>
      <c r="F5622" s="94"/>
      <c r="G5622" s="1"/>
      <c r="H5622" s="1"/>
      <c r="I5622" s="1"/>
    </row>
    <row r="5623" spans="1:9">
      <c r="A5623" s="18">
        <v>8</v>
      </c>
      <c r="B5623" s="18">
        <v>23</v>
      </c>
      <c r="C5623" s="18">
        <v>4</v>
      </c>
      <c r="D5623" s="18">
        <v>0.49084870600000002</v>
      </c>
      <c r="E5623" s="101">
        <f t="shared" si="87"/>
        <v>0.45112759422760157</v>
      </c>
      <c r="F5623" s="94"/>
      <c r="G5623" s="1"/>
      <c r="H5623" s="1"/>
      <c r="I5623" s="1"/>
    </row>
    <row r="5624" spans="1:9">
      <c r="A5624" s="18">
        <v>8</v>
      </c>
      <c r="B5624" s="18">
        <v>23</v>
      </c>
      <c r="C5624" s="18">
        <v>5</v>
      </c>
      <c r="D5624" s="18">
        <v>0.63925383999999996</v>
      </c>
      <c r="E5624" s="101">
        <f t="shared" si="87"/>
        <v>0.58752329060832054</v>
      </c>
      <c r="F5624" s="94"/>
      <c r="G5624" s="1"/>
      <c r="H5624" s="1"/>
      <c r="I5624" s="1"/>
    </row>
    <row r="5625" spans="1:9">
      <c r="A5625" s="18">
        <v>8</v>
      </c>
      <c r="B5625" s="18">
        <v>23</v>
      </c>
      <c r="C5625" s="18">
        <v>6</v>
      </c>
      <c r="D5625" s="18">
        <v>0.85091088299999995</v>
      </c>
      <c r="E5625" s="101">
        <f t="shared" si="87"/>
        <v>0.78205234088948405</v>
      </c>
      <c r="F5625" s="94"/>
      <c r="G5625" s="1"/>
      <c r="H5625" s="1"/>
      <c r="I5625" s="1"/>
    </row>
    <row r="5626" spans="1:9">
      <c r="A5626" s="18">
        <v>8</v>
      </c>
      <c r="B5626" s="18">
        <v>23</v>
      </c>
      <c r="C5626" s="18">
        <v>7</v>
      </c>
      <c r="D5626" s="18">
        <v>0.78798579700000004</v>
      </c>
      <c r="E5626" s="101">
        <f t="shared" si="87"/>
        <v>0.72421936238358797</v>
      </c>
      <c r="F5626" s="94"/>
      <c r="G5626" s="1"/>
      <c r="H5626" s="1"/>
      <c r="I5626" s="1"/>
    </row>
    <row r="5627" spans="1:9">
      <c r="A5627" s="18">
        <v>8</v>
      </c>
      <c r="B5627" s="18">
        <v>23</v>
      </c>
      <c r="C5627" s="18">
        <v>8</v>
      </c>
      <c r="D5627" s="18">
        <v>0.70979916899999995</v>
      </c>
      <c r="E5627" s="101">
        <f t="shared" si="87"/>
        <v>0.65235985667591989</v>
      </c>
      <c r="F5627" s="94"/>
      <c r="G5627" s="1"/>
      <c r="H5627" s="1"/>
      <c r="I5627" s="1"/>
    </row>
    <row r="5628" spans="1:9">
      <c r="A5628" s="18">
        <v>8</v>
      </c>
      <c r="B5628" s="18">
        <v>23</v>
      </c>
      <c r="C5628" s="18">
        <v>9</v>
      </c>
      <c r="D5628" s="18">
        <v>0.71368051200000004</v>
      </c>
      <c r="E5628" s="101">
        <f t="shared" si="87"/>
        <v>0.65592710847583036</v>
      </c>
      <c r="F5628" s="94"/>
      <c r="G5628" s="1"/>
      <c r="H5628" s="1"/>
      <c r="I5628" s="1"/>
    </row>
    <row r="5629" spans="1:9">
      <c r="A5629" s="18">
        <v>8</v>
      </c>
      <c r="B5629" s="18">
        <v>23</v>
      </c>
      <c r="C5629" s="18">
        <v>10</v>
      </c>
      <c r="D5629" s="18">
        <v>0.72806500299999999</v>
      </c>
      <c r="E5629" s="101">
        <f t="shared" si="87"/>
        <v>0.6691475585650245</v>
      </c>
      <c r="F5629" s="94"/>
      <c r="G5629" s="1"/>
      <c r="H5629" s="1"/>
      <c r="I5629" s="1"/>
    </row>
    <row r="5630" spans="1:9">
      <c r="A5630" s="18">
        <v>8</v>
      </c>
      <c r="B5630" s="18">
        <v>23</v>
      </c>
      <c r="C5630" s="18">
        <v>11</v>
      </c>
      <c r="D5630" s="18">
        <v>0.71286767699999998</v>
      </c>
      <c r="E5630" s="101">
        <f t="shared" si="87"/>
        <v>0.65518005079069908</v>
      </c>
      <c r="F5630" s="94"/>
      <c r="G5630" s="1"/>
      <c r="H5630" s="1"/>
      <c r="I5630" s="1"/>
    </row>
    <row r="5631" spans="1:9">
      <c r="A5631" s="18">
        <v>8</v>
      </c>
      <c r="B5631" s="18">
        <v>23</v>
      </c>
      <c r="C5631" s="18">
        <v>12</v>
      </c>
      <c r="D5631" s="18">
        <v>0.69118106000000001</v>
      </c>
      <c r="E5631" s="101">
        <f t="shared" si="87"/>
        <v>0.63524838705286013</v>
      </c>
      <c r="F5631" s="94"/>
      <c r="G5631" s="1"/>
      <c r="H5631" s="1"/>
      <c r="I5631" s="1"/>
    </row>
    <row r="5632" spans="1:9">
      <c r="A5632" s="18">
        <v>8</v>
      </c>
      <c r="B5632" s="18">
        <v>23</v>
      </c>
      <c r="C5632" s="18">
        <v>13</v>
      </c>
      <c r="D5632" s="18">
        <v>0.68219537699999999</v>
      </c>
      <c r="E5632" s="101">
        <f t="shared" si="87"/>
        <v>0.62698985544275154</v>
      </c>
      <c r="F5632" s="94"/>
      <c r="G5632" s="1"/>
      <c r="H5632" s="1"/>
      <c r="I5632" s="1"/>
    </row>
    <row r="5633" spans="1:9">
      <c r="A5633" s="18">
        <v>8</v>
      </c>
      <c r="B5633" s="18">
        <v>23</v>
      </c>
      <c r="C5633" s="18">
        <v>14</v>
      </c>
      <c r="D5633" s="18">
        <v>0.72146587699999998</v>
      </c>
      <c r="E5633" s="101">
        <f t="shared" si="87"/>
        <v>0.66308245581545178</v>
      </c>
      <c r="F5633" s="94"/>
      <c r="G5633" s="1"/>
      <c r="H5633" s="1"/>
      <c r="I5633" s="1"/>
    </row>
    <row r="5634" spans="1:9">
      <c r="A5634" s="18">
        <v>8</v>
      </c>
      <c r="B5634" s="18">
        <v>23</v>
      </c>
      <c r="C5634" s="18">
        <v>15</v>
      </c>
      <c r="D5634" s="18">
        <v>0.94981650900000003</v>
      </c>
      <c r="E5634" s="101">
        <f t="shared" si="87"/>
        <v>0.87295419428655696</v>
      </c>
      <c r="F5634" s="94"/>
      <c r="G5634" s="1"/>
      <c r="H5634" s="1"/>
      <c r="I5634" s="1"/>
    </row>
    <row r="5635" spans="1:9">
      <c r="A5635" s="18">
        <v>8</v>
      </c>
      <c r="B5635" s="18">
        <v>23</v>
      </c>
      <c r="C5635" s="18">
        <v>16</v>
      </c>
      <c r="D5635" s="18">
        <v>1.2679937290000001</v>
      </c>
      <c r="E5635" s="101">
        <f t="shared" si="87"/>
        <v>1.1653834541420904</v>
      </c>
      <c r="F5635" s="94"/>
      <c r="G5635" s="1"/>
      <c r="H5635" s="1"/>
      <c r="I5635" s="1"/>
    </row>
    <row r="5636" spans="1:9">
      <c r="A5636" s="18">
        <v>8</v>
      </c>
      <c r="B5636" s="18">
        <v>23</v>
      </c>
      <c r="C5636" s="18">
        <v>17</v>
      </c>
      <c r="D5636" s="18">
        <v>1.4406584899999999</v>
      </c>
      <c r="E5636" s="101">
        <f t="shared" ref="E5636:E5699" si="88">D5636/H$15</f>
        <v>1.324075607723552</v>
      </c>
      <c r="F5636" s="94"/>
      <c r="G5636" s="1"/>
      <c r="H5636" s="1"/>
      <c r="I5636" s="1"/>
    </row>
    <row r="5637" spans="1:9">
      <c r="A5637" s="18">
        <v>8</v>
      </c>
      <c r="B5637" s="18">
        <v>23</v>
      </c>
      <c r="C5637" s="18">
        <v>18</v>
      </c>
      <c r="D5637" s="18">
        <v>1.5204664370000001</v>
      </c>
      <c r="E5637" s="101">
        <f t="shared" si="88"/>
        <v>1.397425229898891</v>
      </c>
      <c r="F5637" s="94"/>
      <c r="G5637" s="1"/>
      <c r="H5637" s="1"/>
      <c r="I5637" s="1"/>
    </row>
    <row r="5638" spans="1:9">
      <c r="A5638" s="18">
        <v>8</v>
      </c>
      <c r="B5638" s="18">
        <v>23</v>
      </c>
      <c r="C5638" s="18">
        <v>19</v>
      </c>
      <c r="D5638" s="18">
        <v>1.6861739</v>
      </c>
      <c r="E5638" s="101">
        <f t="shared" si="88"/>
        <v>1.5497230932017012</v>
      </c>
      <c r="F5638" s="94"/>
      <c r="G5638" s="1"/>
      <c r="H5638" s="1"/>
      <c r="I5638" s="1"/>
    </row>
    <row r="5639" spans="1:9">
      <c r="A5639" s="18">
        <v>8</v>
      </c>
      <c r="B5639" s="18">
        <v>23</v>
      </c>
      <c r="C5639" s="18">
        <v>20</v>
      </c>
      <c r="D5639" s="18">
        <v>1.7633547599999999</v>
      </c>
      <c r="E5639" s="101">
        <f t="shared" si="88"/>
        <v>1.6206582210050477</v>
      </c>
      <c r="F5639" s="94"/>
      <c r="G5639" s="1"/>
      <c r="H5639" s="1"/>
      <c r="I5639" s="1"/>
    </row>
    <row r="5640" spans="1:9">
      <c r="A5640" s="18">
        <v>8</v>
      </c>
      <c r="B5640" s="18">
        <v>23</v>
      </c>
      <c r="C5640" s="18">
        <v>21</v>
      </c>
      <c r="D5640" s="18">
        <v>1.3749206650000001</v>
      </c>
      <c r="E5640" s="101">
        <f t="shared" si="88"/>
        <v>1.2636575064237088</v>
      </c>
      <c r="F5640" s="94"/>
      <c r="G5640" s="1"/>
      <c r="H5640" s="1"/>
      <c r="I5640" s="1"/>
    </row>
    <row r="5641" spans="1:9">
      <c r="A5641" s="18">
        <v>8</v>
      </c>
      <c r="B5641" s="18">
        <v>23</v>
      </c>
      <c r="C5641" s="18">
        <v>22</v>
      </c>
      <c r="D5641" s="18">
        <v>0.96270240100000004</v>
      </c>
      <c r="E5641" s="101">
        <f t="shared" si="88"/>
        <v>0.88479731699703368</v>
      </c>
      <c r="F5641" s="94"/>
      <c r="G5641" s="1"/>
      <c r="H5641" s="1"/>
      <c r="I5641" s="1"/>
    </row>
    <row r="5642" spans="1:9">
      <c r="A5642" s="18">
        <v>8</v>
      </c>
      <c r="B5642" s="18">
        <v>23</v>
      </c>
      <c r="C5642" s="18">
        <v>23</v>
      </c>
      <c r="D5642" s="18">
        <v>0.62525461900000001</v>
      </c>
      <c r="E5642" s="101">
        <f t="shared" si="88"/>
        <v>0.5746569331878113</v>
      </c>
      <c r="F5642" s="94"/>
      <c r="G5642" s="1"/>
      <c r="H5642" s="1"/>
      <c r="I5642" s="1"/>
    </row>
    <row r="5643" spans="1:9">
      <c r="A5643" s="18">
        <v>8</v>
      </c>
      <c r="B5643" s="18">
        <v>24</v>
      </c>
      <c r="C5643" s="18">
        <v>0</v>
      </c>
      <c r="D5643" s="18">
        <v>0.50757049099999996</v>
      </c>
      <c r="E5643" s="101">
        <f t="shared" si="88"/>
        <v>0.46649619670333298</v>
      </c>
      <c r="F5643" s="94"/>
      <c r="G5643" s="1"/>
      <c r="H5643" s="1"/>
      <c r="I5643" s="1"/>
    </row>
    <row r="5644" spans="1:9">
      <c r="A5644" s="18">
        <v>8</v>
      </c>
      <c r="B5644" s="18">
        <v>24</v>
      </c>
      <c r="C5644" s="18">
        <v>1</v>
      </c>
      <c r="D5644" s="18">
        <v>0.45558140600000002</v>
      </c>
      <c r="E5644" s="101">
        <f t="shared" si="88"/>
        <v>0.41871424158059856</v>
      </c>
      <c r="F5644" s="94"/>
      <c r="G5644" s="1"/>
      <c r="H5644" s="1"/>
      <c r="I5644" s="1"/>
    </row>
    <row r="5645" spans="1:9">
      <c r="A5645" s="18">
        <v>8</v>
      </c>
      <c r="B5645" s="18">
        <v>24</v>
      </c>
      <c r="C5645" s="18">
        <v>2</v>
      </c>
      <c r="D5645" s="18">
        <v>0.44402910099999998</v>
      </c>
      <c r="E5645" s="101">
        <f t="shared" si="88"/>
        <v>0.4080967875693548</v>
      </c>
      <c r="F5645" s="94"/>
      <c r="G5645" s="1"/>
      <c r="H5645" s="1"/>
      <c r="I5645" s="1"/>
    </row>
    <row r="5646" spans="1:9">
      <c r="A5646" s="18">
        <v>8</v>
      </c>
      <c r="B5646" s="18">
        <v>24</v>
      </c>
      <c r="C5646" s="18">
        <v>3</v>
      </c>
      <c r="D5646" s="18">
        <v>0.44265286399999998</v>
      </c>
      <c r="E5646" s="101">
        <f t="shared" si="88"/>
        <v>0.40683192025014259</v>
      </c>
      <c r="F5646" s="94"/>
      <c r="G5646" s="1"/>
      <c r="H5646" s="1"/>
      <c r="I5646" s="1"/>
    </row>
    <row r="5647" spans="1:9">
      <c r="A5647" s="18">
        <v>8</v>
      </c>
      <c r="B5647" s="18">
        <v>24</v>
      </c>
      <c r="C5647" s="18">
        <v>4</v>
      </c>
      <c r="D5647" s="18">
        <v>0.49084870600000002</v>
      </c>
      <c r="E5647" s="101">
        <f t="shared" si="88"/>
        <v>0.45112759422760157</v>
      </c>
      <c r="F5647" s="94"/>
      <c r="G5647" s="1"/>
      <c r="H5647" s="1"/>
      <c r="I5647" s="1"/>
    </row>
    <row r="5648" spans="1:9">
      <c r="A5648" s="18">
        <v>8</v>
      </c>
      <c r="B5648" s="18">
        <v>24</v>
      </c>
      <c r="C5648" s="18">
        <v>5</v>
      </c>
      <c r="D5648" s="18">
        <v>0.63925383999999996</v>
      </c>
      <c r="E5648" s="101">
        <f t="shared" si="88"/>
        <v>0.58752329060832054</v>
      </c>
      <c r="F5648" s="94"/>
      <c r="G5648" s="1"/>
      <c r="H5648" s="1"/>
      <c r="I5648" s="1"/>
    </row>
    <row r="5649" spans="1:9">
      <c r="A5649" s="18">
        <v>8</v>
      </c>
      <c r="B5649" s="18">
        <v>24</v>
      </c>
      <c r="C5649" s="18">
        <v>6</v>
      </c>
      <c r="D5649" s="18">
        <v>0.85091088299999995</v>
      </c>
      <c r="E5649" s="101">
        <f t="shared" si="88"/>
        <v>0.78205234088948405</v>
      </c>
      <c r="F5649" s="94"/>
      <c r="G5649" s="1"/>
      <c r="H5649" s="1"/>
      <c r="I5649" s="1"/>
    </row>
    <row r="5650" spans="1:9">
      <c r="A5650" s="18">
        <v>8</v>
      </c>
      <c r="B5650" s="18">
        <v>24</v>
      </c>
      <c r="C5650" s="18">
        <v>7</v>
      </c>
      <c r="D5650" s="18">
        <v>0.78798579700000004</v>
      </c>
      <c r="E5650" s="101">
        <f t="shared" si="88"/>
        <v>0.72421936238358797</v>
      </c>
      <c r="F5650" s="94"/>
      <c r="G5650" s="1"/>
      <c r="H5650" s="1"/>
      <c r="I5650" s="1"/>
    </row>
    <row r="5651" spans="1:9">
      <c r="A5651" s="18">
        <v>8</v>
      </c>
      <c r="B5651" s="18">
        <v>24</v>
      </c>
      <c r="C5651" s="18">
        <v>8</v>
      </c>
      <c r="D5651" s="18">
        <v>0.70979916899999995</v>
      </c>
      <c r="E5651" s="101">
        <f t="shared" si="88"/>
        <v>0.65235985667591989</v>
      </c>
      <c r="F5651" s="94"/>
      <c r="G5651" s="1"/>
      <c r="H5651" s="1"/>
      <c r="I5651" s="1"/>
    </row>
    <row r="5652" spans="1:9">
      <c r="A5652" s="18">
        <v>8</v>
      </c>
      <c r="B5652" s="18">
        <v>24</v>
      </c>
      <c r="C5652" s="18">
        <v>9</v>
      </c>
      <c r="D5652" s="18">
        <v>0.71368051200000004</v>
      </c>
      <c r="E5652" s="101">
        <f t="shared" si="88"/>
        <v>0.65592710847583036</v>
      </c>
      <c r="F5652" s="94"/>
      <c r="G5652" s="1"/>
      <c r="H5652" s="1"/>
      <c r="I5652" s="1"/>
    </row>
    <row r="5653" spans="1:9">
      <c r="A5653" s="18">
        <v>8</v>
      </c>
      <c r="B5653" s="18">
        <v>24</v>
      </c>
      <c r="C5653" s="18">
        <v>10</v>
      </c>
      <c r="D5653" s="18">
        <v>0.72806500299999999</v>
      </c>
      <c r="E5653" s="101">
        <f t="shared" si="88"/>
        <v>0.6691475585650245</v>
      </c>
      <c r="F5653" s="94"/>
      <c r="G5653" s="1"/>
      <c r="H5653" s="1"/>
      <c r="I5653" s="1"/>
    </row>
    <row r="5654" spans="1:9">
      <c r="A5654" s="18">
        <v>8</v>
      </c>
      <c r="B5654" s="18">
        <v>24</v>
      </c>
      <c r="C5654" s="18">
        <v>11</v>
      </c>
      <c r="D5654" s="18">
        <v>0.71286767699999998</v>
      </c>
      <c r="E5654" s="101">
        <f t="shared" si="88"/>
        <v>0.65518005079069908</v>
      </c>
      <c r="F5654" s="94"/>
      <c r="G5654" s="1"/>
      <c r="H5654" s="1"/>
      <c r="I5654" s="1"/>
    </row>
    <row r="5655" spans="1:9">
      <c r="A5655" s="18">
        <v>8</v>
      </c>
      <c r="B5655" s="18">
        <v>24</v>
      </c>
      <c r="C5655" s="18">
        <v>12</v>
      </c>
      <c r="D5655" s="18">
        <v>0.69118106000000001</v>
      </c>
      <c r="E5655" s="101">
        <f t="shared" si="88"/>
        <v>0.63524838705286013</v>
      </c>
      <c r="F5655" s="94"/>
      <c r="G5655" s="1"/>
      <c r="H5655" s="1"/>
      <c r="I5655" s="1"/>
    </row>
    <row r="5656" spans="1:9">
      <c r="A5656" s="18">
        <v>8</v>
      </c>
      <c r="B5656" s="18">
        <v>24</v>
      </c>
      <c r="C5656" s="18">
        <v>13</v>
      </c>
      <c r="D5656" s="18">
        <v>0.68219537699999999</v>
      </c>
      <c r="E5656" s="101">
        <f t="shared" si="88"/>
        <v>0.62698985544275154</v>
      </c>
      <c r="F5656" s="94"/>
      <c r="G5656" s="1"/>
      <c r="H5656" s="1"/>
      <c r="I5656" s="1"/>
    </row>
    <row r="5657" spans="1:9">
      <c r="A5657" s="18">
        <v>8</v>
      </c>
      <c r="B5657" s="18">
        <v>24</v>
      </c>
      <c r="C5657" s="18">
        <v>14</v>
      </c>
      <c r="D5657" s="18">
        <v>0.83451909800000001</v>
      </c>
      <c r="E5657" s="101">
        <f t="shared" si="88"/>
        <v>0.76698703371488175</v>
      </c>
      <c r="F5657" s="94"/>
      <c r="G5657" s="1"/>
      <c r="H5657" s="1"/>
      <c r="I5657" s="1"/>
    </row>
    <row r="5658" spans="1:9">
      <c r="A5658" s="18">
        <v>8</v>
      </c>
      <c r="B5658" s="18">
        <v>24</v>
      </c>
      <c r="C5658" s="18">
        <v>15</v>
      </c>
      <c r="D5658" s="18">
        <v>1.0827123839999999</v>
      </c>
      <c r="E5658" s="101">
        <f t="shared" si="88"/>
        <v>0.99509569255001984</v>
      </c>
      <c r="F5658" s="94"/>
      <c r="G5658" s="1"/>
      <c r="H5658" s="1"/>
      <c r="I5658" s="1"/>
    </row>
    <row r="5659" spans="1:9">
      <c r="A5659" s="18">
        <v>8</v>
      </c>
      <c r="B5659" s="18">
        <v>24</v>
      </c>
      <c r="C5659" s="18">
        <v>16</v>
      </c>
      <c r="D5659" s="18">
        <v>1.459880592</v>
      </c>
      <c r="E5659" s="101">
        <f t="shared" si="88"/>
        <v>1.3417421932218085</v>
      </c>
      <c r="F5659" s="94"/>
      <c r="G5659" s="1"/>
      <c r="H5659" s="1"/>
      <c r="I5659" s="1"/>
    </row>
    <row r="5660" spans="1:9">
      <c r="A5660" s="18">
        <v>8</v>
      </c>
      <c r="B5660" s="18">
        <v>24</v>
      </c>
      <c r="C5660" s="18">
        <v>17</v>
      </c>
      <c r="D5660" s="18">
        <v>1.582261406</v>
      </c>
      <c r="E5660" s="101">
        <f t="shared" si="88"/>
        <v>1.4542195442356169</v>
      </c>
      <c r="F5660" s="94"/>
      <c r="G5660" s="1"/>
      <c r="H5660" s="1"/>
      <c r="I5660" s="1"/>
    </row>
    <row r="5661" spans="1:9">
      <c r="A5661" s="18">
        <v>8</v>
      </c>
      <c r="B5661" s="18">
        <v>24</v>
      </c>
      <c r="C5661" s="18">
        <v>18</v>
      </c>
      <c r="D5661" s="18">
        <v>1.653893939</v>
      </c>
      <c r="E5661" s="101">
        <f t="shared" si="88"/>
        <v>1.520055334135243</v>
      </c>
      <c r="F5661" s="94"/>
      <c r="G5661" s="1"/>
      <c r="H5661" s="1"/>
      <c r="I5661" s="1"/>
    </row>
    <row r="5662" spans="1:9">
      <c r="A5662" s="18">
        <v>8</v>
      </c>
      <c r="B5662" s="18">
        <v>24</v>
      </c>
      <c r="C5662" s="18">
        <v>19</v>
      </c>
      <c r="D5662" s="18">
        <v>1.845560482</v>
      </c>
      <c r="E5662" s="101">
        <f t="shared" si="88"/>
        <v>1.6962115822430073</v>
      </c>
      <c r="F5662" s="94"/>
      <c r="G5662" s="1"/>
      <c r="H5662" s="1"/>
      <c r="I5662" s="1"/>
    </row>
    <row r="5663" spans="1:9">
      <c r="A5663" s="18">
        <v>8</v>
      </c>
      <c r="B5663" s="18">
        <v>24</v>
      </c>
      <c r="C5663" s="18">
        <v>20</v>
      </c>
      <c r="D5663" s="18">
        <v>1.9400493400000001</v>
      </c>
      <c r="E5663" s="101">
        <f t="shared" si="88"/>
        <v>1.7830540872140879</v>
      </c>
      <c r="F5663" s="94"/>
      <c r="G5663" s="1"/>
      <c r="H5663" s="1"/>
      <c r="I5663" s="1"/>
    </row>
    <row r="5664" spans="1:9">
      <c r="A5664" s="18">
        <v>8</v>
      </c>
      <c r="B5664" s="18">
        <v>24</v>
      </c>
      <c r="C5664" s="18">
        <v>21</v>
      </c>
      <c r="D5664" s="18">
        <v>1.5292046850000001</v>
      </c>
      <c r="E5664" s="101">
        <f t="shared" si="88"/>
        <v>1.405456349773136</v>
      </c>
      <c r="F5664" s="94"/>
      <c r="G5664" s="1"/>
      <c r="H5664" s="1"/>
      <c r="I5664" s="1"/>
    </row>
    <row r="5665" spans="1:9">
      <c r="A5665" s="18">
        <v>8</v>
      </c>
      <c r="B5665" s="18">
        <v>24</v>
      </c>
      <c r="C5665" s="18">
        <v>22</v>
      </c>
      <c r="D5665" s="18">
        <v>1.1303302909999999</v>
      </c>
      <c r="E5665" s="101">
        <f t="shared" si="88"/>
        <v>1.0388601999521514</v>
      </c>
      <c r="F5665" s="94"/>
      <c r="G5665" s="1"/>
      <c r="H5665" s="1"/>
      <c r="I5665" s="1"/>
    </row>
    <row r="5666" spans="1:9">
      <c r="A5666" s="18">
        <v>8</v>
      </c>
      <c r="B5666" s="18">
        <v>24</v>
      </c>
      <c r="C5666" s="18">
        <v>23</v>
      </c>
      <c r="D5666" s="18">
        <v>0.70537523599999996</v>
      </c>
      <c r="E5666" s="101">
        <f t="shared" si="88"/>
        <v>0.64829392306558642</v>
      </c>
      <c r="F5666" s="94"/>
      <c r="G5666" s="1"/>
      <c r="H5666" s="1"/>
      <c r="I5666" s="1"/>
    </row>
    <row r="5667" spans="1:9">
      <c r="A5667" s="18">
        <v>8</v>
      </c>
      <c r="B5667" s="18">
        <v>25</v>
      </c>
      <c r="C5667" s="18">
        <v>0</v>
      </c>
      <c r="D5667" s="18">
        <v>0.50757049099999996</v>
      </c>
      <c r="E5667" s="101">
        <f t="shared" si="88"/>
        <v>0.46649619670333298</v>
      </c>
      <c r="F5667" s="94"/>
      <c r="G5667" s="1"/>
      <c r="H5667" s="1"/>
      <c r="I5667" s="1"/>
    </row>
    <row r="5668" spans="1:9">
      <c r="A5668" s="18">
        <v>8</v>
      </c>
      <c r="B5668" s="18">
        <v>25</v>
      </c>
      <c r="C5668" s="18">
        <v>1</v>
      </c>
      <c r="D5668" s="18">
        <v>0.45558140600000002</v>
      </c>
      <c r="E5668" s="101">
        <f t="shared" si="88"/>
        <v>0.41871424158059856</v>
      </c>
      <c r="F5668" s="94"/>
      <c r="G5668" s="1"/>
      <c r="H5668" s="1"/>
      <c r="I5668" s="1"/>
    </row>
    <row r="5669" spans="1:9">
      <c r="A5669" s="18">
        <v>8</v>
      </c>
      <c r="B5669" s="18">
        <v>25</v>
      </c>
      <c r="C5669" s="18">
        <v>2</v>
      </c>
      <c r="D5669" s="18">
        <v>0.44402910099999998</v>
      </c>
      <c r="E5669" s="101">
        <f t="shared" si="88"/>
        <v>0.4080967875693548</v>
      </c>
      <c r="F5669" s="94"/>
      <c r="G5669" s="1"/>
      <c r="H5669" s="1"/>
      <c r="I5669" s="1"/>
    </row>
    <row r="5670" spans="1:9">
      <c r="A5670" s="18">
        <v>8</v>
      </c>
      <c r="B5670" s="18">
        <v>25</v>
      </c>
      <c r="C5670" s="18">
        <v>3</v>
      </c>
      <c r="D5670" s="18">
        <v>0.44265286399999998</v>
      </c>
      <c r="E5670" s="101">
        <f t="shared" si="88"/>
        <v>0.40683192025014259</v>
      </c>
      <c r="F5670" s="94"/>
      <c r="G5670" s="1"/>
      <c r="H5670" s="1"/>
      <c r="I5670" s="1"/>
    </row>
    <row r="5671" spans="1:9">
      <c r="A5671" s="18">
        <v>8</v>
      </c>
      <c r="B5671" s="18">
        <v>25</v>
      </c>
      <c r="C5671" s="18">
        <v>4</v>
      </c>
      <c r="D5671" s="18">
        <v>0.49084870600000002</v>
      </c>
      <c r="E5671" s="101">
        <f t="shared" si="88"/>
        <v>0.45112759422760157</v>
      </c>
      <c r="F5671" s="94"/>
      <c r="G5671" s="1"/>
      <c r="H5671" s="1"/>
      <c r="I5671" s="1"/>
    </row>
    <row r="5672" spans="1:9">
      <c r="A5672" s="18">
        <v>8</v>
      </c>
      <c r="B5672" s="18">
        <v>25</v>
      </c>
      <c r="C5672" s="18">
        <v>5</v>
      </c>
      <c r="D5672" s="18">
        <v>0.63925383999999996</v>
      </c>
      <c r="E5672" s="101">
        <f t="shared" si="88"/>
        <v>0.58752329060832054</v>
      </c>
      <c r="F5672" s="94"/>
      <c r="G5672" s="1"/>
      <c r="H5672" s="1"/>
      <c r="I5672" s="1"/>
    </row>
    <row r="5673" spans="1:9">
      <c r="A5673" s="18">
        <v>8</v>
      </c>
      <c r="B5673" s="18">
        <v>25</v>
      </c>
      <c r="C5673" s="18">
        <v>6</v>
      </c>
      <c r="D5673" s="18">
        <v>0.85091088299999995</v>
      </c>
      <c r="E5673" s="101">
        <f t="shared" si="88"/>
        <v>0.78205234088948405</v>
      </c>
      <c r="F5673" s="94"/>
      <c r="G5673" s="1"/>
      <c r="H5673" s="1"/>
      <c r="I5673" s="1"/>
    </row>
    <row r="5674" spans="1:9">
      <c r="A5674" s="18">
        <v>8</v>
      </c>
      <c r="B5674" s="18">
        <v>25</v>
      </c>
      <c r="C5674" s="18">
        <v>7</v>
      </c>
      <c r="D5674" s="18">
        <v>0.78798579700000004</v>
      </c>
      <c r="E5674" s="101">
        <f t="shared" si="88"/>
        <v>0.72421936238358797</v>
      </c>
      <c r="F5674" s="94"/>
      <c r="G5674" s="1"/>
      <c r="H5674" s="1"/>
      <c r="I5674" s="1"/>
    </row>
    <row r="5675" spans="1:9">
      <c r="A5675" s="18">
        <v>8</v>
      </c>
      <c r="B5675" s="18">
        <v>25</v>
      </c>
      <c r="C5675" s="18">
        <v>8</v>
      </c>
      <c r="D5675" s="18">
        <v>0.70979916899999995</v>
      </c>
      <c r="E5675" s="101">
        <f t="shared" si="88"/>
        <v>0.65235985667591989</v>
      </c>
      <c r="F5675" s="94"/>
      <c r="G5675" s="1"/>
      <c r="H5675" s="1"/>
      <c r="I5675" s="1"/>
    </row>
    <row r="5676" spans="1:9">
      <c r="A5676" s="18">
        <v>8</v>
      </c>
      <c r="B5676" s="18">
        <v>25</v>
      </c>
      <c r="C5676" s="18">
        <v>9</v>
      </c>
      <c r="D5676" s="18">
        <v>0.71368051200000004</v>
      </c>
      <c r="E5676" s="101">
        <f t="shared" si="88"/>
        <v>0.65592710847583036</v>
      </c>
      <c r="F5676" s="94"/>
      <c r="G5676" s="1"/>
      <c r="H5676" s="1"/>
      <c r="I5676" s="1"/>
    </row>
    <row r="5677" spans="1:9">
      <c r="A5677" s="18">
        <v>8</v>
      </c>
      <c r="B5677" s="18">
        <v>25</v>
      </c>
      <c r="C5677" s="18">
        <v>10</v>
      </c>
      <c r="D5677" s="18">
        <v>0.72806500299999999</v>
      </c>
      <c r="E5677" s="101">
        <f t="shared" si="88"/>
        <v>0.6691475585650245</v>
      </c>
      <c r="F5677" s="94"/>
      <c r="G5677" s="1"/>
      <c r="H5677" s="1"/>
      <c r="I5677" s="1"/>
    </row>
    <row r="5678" spans="1:9">
      <c r="A5678" s="18">
        <v>8</v>
      </c>
      <c r="B5678" s="18">
        <v>25</v>
      </c>
      <c r="C5678" s="18">
        <v>11</v>
      </c>
      <c r="D5678" s="18">
        <v>0.71286767699999998</v>
      </c>
      <c r="E5678" s="101">
        <f t="shared" si="88"/>
        <v>0.65518005079069908</v>
      </c>
      <c r="F5678" s="94"/>
      <c r="G5678" s="1"/>
      <c r="H5678" s="1"/>
      <c r="I5678" s="1"/>
    </row>
    <row r="5679" spans="1:9">
      <c r="A5679" s="18">
        <v>8</v>
      </c>
      <c r="B5679" s="18">
        <v>25</v>
      </c>
      <c r="C5679" s="18">
        <v>12</v>
      </c>
      <c r="D5679" s="18">
        <v>0.69118106000000001</v>
      </c>
      <c r="E5679" s="101">
        <f t="shared" si="88"/>
        <v>0.63524838705286013</v>
      </c>
      <c r="F5679" s="94"/>
      <c r="G5679" s="1"/>
      <c r="H5679" s="1"/>
      <c r="I5679" s="1"/>
    </row>
    <row r="5680" spans="1:9">
      <c r="A5680" s="18">
        <v>8</v>
      </c>
      <c r="B5680" s="18">
        <v>25</v>
      </c>
      <c r="C5680" s="18">
        <v>13</v>
      </c>
      <c r="D5680" s="18">
        <v>0.68219537699999999</v>
      </c>
      <c r="E5680" s="101">
        <f t="shared" si="88"/>
        <v>0.62698985544275154</v>
      </c>
      <c r="F5680" s="94"/>
      <c r="G5680" s="1"/>
      <c r="H5680" s="1"/>
      <c r="I5680" s="1"/>
    </row>
    <row r="5681" spans="1:9">
      <c r="A5681" s="18">
        <v>8</v>
      </c>
      <c r="B5681" s="18">
        <v>25</v>
      </c>
      <c r="C5681" s="18">
        <v>14</v>
      </c>
      <c r="D5681" s="18">
        <v>0.70561405499999996</v>
      </c>
      <c r="E5681" s="101">
        <f t="shared" si="88"/>
        <v>0.6485134160368603</v>
      </c>
      <c r="F5681" s="94"/>
      <c r="G5681" s="1"/>
      <c r="H5681" s="1"/>
      <c r="I5681" s="1"/>
    </row>
    <row r="5682" spans="1:9">
      <c r="A5682" s="18">
        <v>8</v>
      </c>
      <c r="B5682" s="18">
        <v>25</v>
      </c>
      <c r="C5682" s="18">
        <v>15</v>
      </c>
      <c r="D5682" s="18">
        <v>0.85874483099999999</v>
      </c>
      <c r="E5682" s="101">
        <f t="shared" si="88"/>
        <v>0.78925233973096842</v>
      </c>
      <c r="F5682" s="94"/>
      <c r="G5682" s="1"/>
      <c r="H5682" s="1"/>
      <c r="I5682" s="1"/>
    </row>
    <row r="5683" spans="1:9">
      <c r="A5683" s="18">
        <v>8</v>
      </c>
      <c r="B5683" s="18">
        <v>25</v>
      </c>
      <c r="C5683" s="18">
        <v>16</v>
      </c>
      <c r="D5683" s="18">
        <v>1.198770779</v>
      </c>
      <c r="E5683" s="101">
        <f t="shared" si="88"/>
        <v>1.1017622557624056</v>
      </c>
      <c r="F5683" s="94"/>
      <c r="G5683" s="1"/>
      <c r="H5683" s="1"/>
      <c r="I5683" s="1"/>
    </row>
    <row r="5684" spans="1:9">
      <c r="A5684" s="18">
        <v>8</v>
      </c>
      <c r="B5684" s="18">
        <v>25</v>
      </c>
      <c r="C5684" s="18">
        <v>17</v>
      </c>
      <c r="D5684" s="18">
        <v>1.3644215369999999</v>
      </c>
      <c r="E5684" s="101">
        <f t="shared" si="88"/>
        <v>1.2540080028226384</v>
      </c>
      <c r="F5684" s="94"/>
      <c r="G5684" s="1"/>
      <c r="H5684" s="1"/>
      <c r="I5684" s="1"/>
    </row>
    <row r="5685" spans="1:9">
      <c r="A5685" s="18">
        <v>8</v>
      </c>
      <c r="B5685" s="18">
        <v>25</v>
      </c>
      <c r="C5685" s="18">
        <v>18</v>
      </c>
      <c r="D5685" s="18">
        <v>1.4394182470000001</v>
      </c>
      <c r="E5685" s="101">
        <f t="shared" si="88"/>
        <v>1.3229357293170119</v>
      </c>
      <c r="F5685" s="94"/>
      <c r="G5685" s="1"/>
      <c r="H5685" s="1"/>
      <c r="I5685" s="1"/>
    </row>
    <row r="5686" spans="1:9">
      <c r="A5686" s="18">
        <v>8</v>
      </c>
      <c r="B5686" s="18">
        <v>25</v>
      </c>
      <c r="C5686" s="18">
        <v>19</v>
      </c>
      <c r="D5686" s="18">
        <v>1.667605813</v>
      </c>
      <c r="E5686" s="101">
        <f t="shared" si="88"/>
        <v>1.5326575976318324</v>
      </c>
      <c r="F5686" s="94"/>
      <c r="G5686" s="1"/>
      <c r="H5686" s="1"/>
      <c r="I5686" s="1"/>
    </row>
    <row r="5687" spans="1:9">
      <c r="A5687" s="18">
        <v>8</v>
      </c>
      <c r="B5687" s="18">
        <v>25</v>
      </c>
      <c r="C5687" s="18">
        <v>20</v>
      </c>
      <c r="D5687" s="18">
        <v>1.7812640740000001</v>
      </c>
      <c r="E5687" s="101">
        <f t="shared" si="88"/>
        <v>1.6371182536797326</v>
      </c>
      <c r="F5687" s="94"/>
      <c r="G5687" s="1"/>
      <c r="H5687" s="1"/>
      <c r="I5687" s="1"/>
    </row>
    <row r="5688" spans="1:9">
      <c r="A5688" s="18">
        <v>8</v>
      </c>
      <c r="B5688" s="18">
        <v>25</v>
      </c>
      <c r="C5688" s="18">
        <v>21</v>
      </c>
      <c r="D5688" s="18">
        <v>1.4090780899999999</v>
      </c>
      <c r="E5688" s="101">
        <f t="shared" si="88"/>
        <v>1.2950507988514974</v>
      </c>
      <c r="F5688" s="94"/>
      <c r="G5688" s="1"/>
      <c r="H5688" s="1"/>
      <c r="I5688" s="1"/>
    </row>
    <row r="5689" spans="1:9">
      <c r="A5689" s="18">
        <v>8</v>
      </c>
      <c r="B5689" s="18">
        <v>25</v>
      </c>
      <c r="C5689" s="18">
        <v>22</v>
      </c>
      <c r="D5689" s="18">
        <v>1.0222993229999999</v>
      </c>
      <c r="E5689" s="101">
        <f t="shared" si="88"/>
        <v>0.93957145761630212</v>
      </c>
      <c r="F5689" s="94"/>
      <c r="G5689" s="1"/>
      <c r="H5689" s="1"/>
      <c r="I5689" s="1"/>
    </row>
    <row r="5690" spans="1:9">
      <c r="A5690" s="18">
        <v>8</v>
      </c>
      <c r="B5690" s="18">
        <v>25</v>
      </c>
      <c r="C5690" s="18">
        <v>23</v>
      </c>
      <c r="D5690" s="18">
        <v>0.62525461900000001</v>
      </c>
      <c r="E5690" s="101">
        <f t="shared" si="88"/>
        <v>0.5746569331878113</v>
      </c>
      <c r="F5690" s="94"/>
      <c r="G5690" s="1"/>
      <c r="H5690" s="1"/>
      <c r="I5690" s="1"/>
    </row>
    <row r="5691" spans="1:9">
      <c r="A5691" s="18">
        <v>8</v>
      </c>
      <c r="B5691" s="18">
        <v>26</v>
      </c>
      <c r="C5691" s="18">
        <v>0</v>
      </c>
      <c r="D5691" s="18">
        <v>0.51151751499999998</v>
      </c>
      <c r="E5691" s="101">
        <f t="shared" si="88"/>
        <v>0.47012381437801137</v>
      </c>
      <c r="F5691" s="94"/>
      <c r="G5691" s="1"/>
      <c r="H5691" s="1"/>
      <c r="I5691" s="1"/>
    </row>
    <row r="5692" spans="1:9">
      <c r="A5692" s="18">
        <v>8</v>
      </c>
      <c r="B5692" s="18">
        <v>26</v>
      </c>
      <c r="C5692" s="18">
        <v>1</v>
      </c>
      <c r="D5692" s="18">
        <v>0.45819264399999998</v>
      </c>
      <c r="E5692" s="101">
        <f t="shared" si="88"/>
        <v>0.42111416950644642</v>
      </c>
      <c r="F5692" s="94"/>
      <c r="G5692" s="1"/>
      <c r="H5692" s="1"/>
      <c r="I5692" s="1"/>
    </row>
    <row r="5693" spans="1:9">
      <c r="A5693" s="18">
        <v>8</v>
      </c>
      <c r="B5693" s="18">
        <v>26</v>
      </c>
      <c r="C5693" s="18">
        <v>2</v>
      </c>
      <c r="D5693" s="18">
        <v>0.445394505</v>
      </c>
      <c r="E5693" s="101">
        <f t="shared" si="88"/>
        <v>0.40935169853100001</v>
      </c>
      <c r="F5693" s="94"/>
      <c r="G5693" s="1"/>
      <c r="H5693" s="1"/>
      <c r="I5693" s="1"/>
    </row>
    <row r="5694" spans="1:9">
      <c r="A5694" s="18">
        <v>8</v>
      </c>
      <c r="B5694" s="18">
        <v>26</v>
      </c>
      <c r="C5694" s="18">
        <v>3</v>
      </c>
      <c r="D5694" s="18">
        <v>0.44532401900000002</v>
      </c>
      <c r="E5694" s="101">
        <f t="shared" si="88"/>
        <v>0.40928691649283216</v>
      </c>
      <c r="F5694" s="94"/>
      <c r="G5694" s="1"/>
      <c r="H5694" s="1"/>
      <c r="I5694" s="1"/>
    </row>
    <row r="5695" spans="1:9">
      <c r="A5695" s="18">
        <v>8</v>
      </c>
      <c r="B5695" s="18">
        <v>26</v>
      </c>
      <c r="C5695" s="18">
        <v>4</v>
      </c>
      <c r="D5695" s="18">
        <v>0.49494539900000001</v>
      </c>
      <c r="E5695" s="101">
        <f t="shared" si="88"/>
        <v>0.45489276918841537</v>
      </c>
      <c r="F5695" s="94"/>
      <c r="G5695" s="1"/>
      <c r="H5695" s="1"/>
      <c r="I5695" s="1"/>
    </row>
    <row r="5696" spans="1:9">
      <c r="A5696" s="18">
        <v>8</v>
      </c>
      <c r="B5696" s="18">
        <v>26</v>
      </c>
      <c r="C5696" s="18">
        <v>5</v>
      </c>
      <c r="D5696" s="18">
        <v>0.64987935200000002</v>
      </c>
      <c r="E5696" s="101">
        <f t="shared" si="88"/>
        <v>0.59728895079526323</v>
      </c>
      <c r="F5696" s="94"/>
      <c r="G5696" s="1"/>
      <c r="H5696" s="1"/>
      <c r="I5696" s="1"/>
    </row>
    <row r="5697" spans="1:9">
      <c r="A5697" s="18">
        <v>8</v>
      </c>
      <c r="B5697" s="18">
        <v>26</v>
      </c>
      <c r="C5697" s="18">
        <v>6</v>
      </c>
      <c r="D5697" s="18">
        <v>0.87207224500000002</v>
      </c>
      <c r="E5697" s="101">
        <f t="shared" si="88"/>
        <v>0.80150125501097591</v>
      </c>
      <c r="F5697" s="94"/>
      <c r="G5697" s="1"/>
      <c r="H5697" s="1"/>
      <c r="I5697" s="1"/>
    </row>
    <row r="5698" spans="1:9">
      <c r="A5698" s="18">
        <v>8</v>
      </c>
      <c r="B5698" s="18">
        <v>26</v>
      </c>
      <c r="C5698" s="18">
        <v>7</v>
      </c>
      <c r="D5698" s="18">
        <v>0.82042309800000002</v>
      </c>
      <c r="E5698" s="101">
        <f t="shared" si="88"/>
        <v>0.75403172897331783</v>
      </c>
      <c r="F5698" s="94"/>
      <c r="G5698" s="1"/>
      <c r="H5698" s="1"/>
      <c r="I5698" s="1"/>
    </row>
    <row r="5699" spans="1:9">
      <c r="A5699" s="18">
        <v>8</v>
      </c>
      <c r="B5699" s="18">
        <v>26</v>
      </c>
      <c r="C5699" s="18">
        <v>8</v>
      </c>
      <c r="D5699" s="18">
        <v>0.75483022700000002</v>
      </c>
      <c r="E5699" s="101">
        <f t="shared" si="88"/>
        <v>0.69374685151311033</v>
      </c>
      <c r="F5699" s="94"/>
      <c r="G5699" s="1"/>
      <c r="H5699" s="1"/>
      <c r="I5699" s="1"/>
    </row>
    <row r="5700" spans="1:9">
      <c r="A5700" s="18">
        <v>8</v>
      </c>
      <c r="B5700" s="18">
        <v>26</v>
      </c>
      <c r="C5700" s="18">
        <v>9</v>
      </c>
      <c r="D5700" s="18">
        <v>0.76459674099999997</v>
      </c>
      <c r="E5700" s="101">
        <f t="shared" ref="E5700:E5763" si="89">D5700/H$15</f>
        <v>0.70272302667860054</v>
      </c>
      <c r="F5700" s="94"/>
      <c r="G5700" s="1"/>
      <c r="H5700" s="1"/>
      <c r="I5700" s="1"/>
    </row>
    <row r="5701" spans="1:9">
      <c r="A5701" s="18">
        <v>8</v>
      </c>
      <c r="B5701" s="18">
        <v>26</v>
      </c>
      <c r="C5701" s="18">
        <v>10</v>
      </c>
      <c r="D5701" s="18">
        <v>0.78055376300000001</v>
      </c>
      <c r="E5701" s="101">
        <f t="shared" si="89"/>
        <v>0.71738875332288532</v>
      </c>
      <c r="F5701" s="94"/>
      <c r="G5701" s="1"/>
      <c r="H5701" s="1"/>
      <c r="I5701" s="1"/>
    </row>
    <row r="5702" spans="1:9">
      <c r="A5702" s="18">
        <v>8</v>
      </c>
      <c r="B5702" s="18">
        <v>26</v>
      </c>
      <c r="C5702" s="18">
        <v>11</v>
      </c>
      <c r="D5702" s="18">
        <v>0.76067818300000001</v>
      </c>
      <c r="E5702" s="101">
        <f t="shared" si="89"/>
        <v>0.69912157144041287</v>
      </c>
      <c r="F5702" s="94"/>
      <c r="G5702" s="1"/>
      <c r="H5702" s="1"/>
      <c r="I5702" s="1"/>
    </row>
    <row r="5703" spans="1:9">
      <c r="A5703" s="18">
        <v>8</v>
      </c>
      <c r="B5703" s="18">
        <v>26</v>
      </c>
      <c r="C5703" s="18">
        <v>12</v>
      </c>
      <c r="D5703" s="18">
        <v>0.78624406099999999</v>
      </c>
      <c r="E5703" s="101">
        <f t="shared" si="89"/>
        <v>0.72261857346053515</v>
      </c>
      <c r="F5703" s="94"/>
      <c r="G5703" s="1"/>
      <c r="H5703" s="1"/>
      <c r="I5703" s="1"/>
    </row>
    <row r="5704" spans="1:9">
      <c r="A5704" s="18">
        <v>8</v>
      </c>
      <c r="B5704" s="18">
        <v>26</v>
      </c>
      <c r="C5704" s="18">
        <v>13</v>
      </c>
      <c r="D5704" s="18">
        <v>0.88721823399999999</v>
      </c>
      <c r="E5704" s="101">
        <f t="shared" si="89"/>
        <v>0.81542158014628896</v>
      </c>
      <c r="F5704" s="94"/>
      <c r="G5704" s="1"/>
      <c r="H5704" s="1"/>
      <c r="I5704" s="1"/>
    </row>
    <row r="5705" spans="1:9">
      <c r="A5705" s="18">
        <v>8</v>
      </c>
      <c r="B5705" s="18">
        <v>26</v>
      </c>
      <c r="C5705" s="18">
        <v>14</v>
      </c>
      <c r="D5705" s="18">
        <v>1.025228977</v>
      </c>
      <c r="E5705" s="101">
        <f t="shared" si="89"/>
        <v>0.94226403425913285</v>
      </c>
      <c r="F5705" s="94"/>
      <c r="G5705" s="1"/>
      <c r="H5705" s="1"/>
      <c r="I5705" s="1"/>
    </row>
    <row r="5706" spans="1:9">
      <c r="A5706" s="18">
        <v>8</v>
      </c>
      <c r="B5706" s="18">
        <v>26</v>
      </c>
      <c r="C5706" s="18">
        <v>15</v>
      </c>
      <c r="D5706" s="18">
        <v>1.2280260549999999</v>
      </c>
      <c r="E5706" s="101">
        <f t="shared" si="89"/>
        <v>1.1286500974109979</v>
      </c>
      <c r="F5706" s="94"/>
      <c r="G5706" s="1"/>
      <c r="H5706" s="1"/>
      <c r="I5706" s="1"/>
    </row>
    <row r="5707" spans="1:9">
      <c r="A5707" s="18">
        <v>8</v>
      </c>
      <c r="B5707" s="18">
        <v>26</v>
      </c>
      <c r="C5707" s="18">
        <v>16</v>
      </c>
      <c r="D5707" s="18">
        <v>1.4942321359999999</v>
      </c>
      <c r="E5707" s="101">
        <f t="shared" si="89"/>
        <v>1.3733138958937181</v>
      </c>
      <c r="F5707" s="94"/>
      <c r="G5707" s="1"/>
      <c r="H5707" s="1"/>
      <c r="I5707" s="1"/>
    </row>
    <row r="5708" spans="1:9">
      <c r="A5708" s="18">
        <v>8</v>
      </c>
      <c r="B5708" s="18">
        <v>26</v>
      </c>
      <c r="C5708" s="18">
        <v>17</v>
      </c>
      <c r="D5708" s="18">
        <v>1.6198514770000001</v>
      </c>
      <c r="E5708" s="101">
        <f t="shared" si="89"/>
        <v>1.4887677015186775</v>
      </c>
      <c r="F5708" s="94"/>
      <c r="G5708" s="1"/>
      <c r="H5708" s="1"/>
      <c r="I5708" s="1"/>
    </row>
    <row r="5709" spans="1:9">
      <c r="A5709" s="18">
        <v>8</v>
      </c>
      <c r="B5709" s="18">
        <v>26</v>
      </c>
      <c r="C5709" s="18">
        <v>18</v>
      </c>
      <c r="D5709" s="18">
        <v>1.6536364619999999</v>
      </c>
      <c r="E5709" s="101">
        <f t="shared" si="89"/>
        <v>1.5198186930314586</v>
      </c>
      <c r="F5709" s="94"/>
      <c r="G5709" s="1"/>
      <c r="H5709" s="1"/>
      <c r="I5709" s="1"/>
    </row>
    <row r="5710" spans="1:9">
      <c r="A5710" s="18">
        <v>8</v>
      </c>
      <c r="B5710" s="18">
        <v>26</v>
      </c>
      <c r="C5710" s="18">
        <v>19</v>
      </c>
      <c r="D5710" s="18">
        <v>1.788841452</v>
      </c>
      <c r="E5710" s="101">
        <f t="shared" si="89"/>
        <v>1.6440824450199722</v>
      </c>
      <c r="F5710" s="94"/>
      <c r="G5710" s="1"/>
      <c r="H5710" s="1"/>
      <c r="I5710" s="1"/>
    </row>
    <row r="5711" spans="1:9">
      <c r="A5711" s="18">
        <v>8</v>
      </c>
      <c r="B5711" s="18">
        <v>26</v>
      </c>
      <c r="C5711" s="18">
        <v>20</v>
      </c>
      <c r="D5711" s="18">
        <v>1.834297115</v>
      </c>
      <c r="E5711" s="101">
        <f t="shared" si="89"/>
        <v>1.6858596844066656</v>
      </c>
      <c r="F5711" s="94"/>
      <c r="G5711" s="1"/>
      <c r="H5711" s="1"/>
      <c r="I5711" s="1"/>
    </row>
    <row r="5712" spans="1:9">
      <c r="A5712" s="18">
        <v>8</v>
      </c>
      <c r="B5712" s="18">
        <v>26</v>
      </c>
      <c r="C5712" s="18">
        <v>21</v>
      </c>
      <c r="D5712" s="18">
        <v>1.36483697</v>
      </c>
      <c r="E5712" s="101">
        <f t="shared" si="89"/>
        <v>1.2543898176009232</v>
      </c>
      <c r="F5712" s="94"/>
      <c r="G5712" s="1"/>
      <c r="H5712" s="1"/>
      <c r="I5712" s="1"/>
    </row>
    <row r="5713" spans="1:9">
      <c r="A5713" s="18">
        <v>8</v>
      </c>
      <c r="B5713" s="18">
        <v>26</v>
      </c>
      <c r="C5713" s="18">
        <v>22</v>
      </c>
      <c r="D5713" s="18">
        <v>0.93994559899999996</v>
      </c>
      <c r="E5713" s="101">
        <f t="shared" si="89"/>
        <v>0.86388207119301619</v>
      </c>
      <c r="F5713" s="94"/>
      <c r="G5713" s="1"/>
      <c r="H5713" s="1"/>
      <c r="I5713" s="1"/>
    </row>
    <row r="5714" spans="1:9">
      <c r="A5714" s="18">
        <v>8</v>
      </c>
      <c r="B5714" s="18">
        <v>26</v>
      </c>
      <c r="C5714" s="18">
        <v>23</v>
      </c>
      <c r="D5714" s="18">
        <v>0.63182830199999995</v>
      </c>
      <c r="E5714" s="101">
        <f t="shared" si="89"/>
        <v>0.58069865186966685</v>
      </c>
      <c r="F5714" s="94"/>
      <c r="G5714" s="1"/>
      <c r="H5714" s="1"/>
      <c r="I5714" s="1"/>
    </row>
    <row r="5715" spans="1:9">
      <c r="A5715" s="18">
        <v>8</v>
      </c>
      <c r="B5715" s="18">
        <v>27</v>
      </c>
      <c r="C5715" s="18">
        <v>0</v>
      </c>
      <c r="D5715" s="18">
        <v>0.51151751499999998</v>
      </c>
      <c r="E5715" s="101">
        <f t="shared" si="89"/>
        <v>0.47012381437801137</v>
      </c>
      <c r="F5715" s="94"/>
      <c r="G5715" s="1"/>
      <c r="H5715" s="1"/>
      <c r="I5715" s="1"/>
    </row>
    <row r="5716" spans="1:9">
      <c r="A5716" s="18">
        <v>8</v>
      </c>
      <c r="B5716" s="18">
        <v>27</v>
      </c>
      <c r="C5716" s="18">
        <v>1</v>
      </c>
      <c r="D5716" s="18">
        <v>0.45819264399999998</v>
      </c>
      <c r="E5716" s="101">
        <f t="shared" si="89"/>
        <v>0.42111416950644642</v>
      </c>
      <c r="F5716" s="94"/>
      <c r="G5716" s="1"/>
      <c r="H5716" s="1"/>
      <c r="I5716" s="1"/>
    </row>
    <row r="5717" spans="1:9">
      <c r="A5717" s="18">
        <v>8</v>
      </c>
      <c r="B5717" s="18">
        <v>27</v>
      </c>
      <c r="C5717" s="18">
        <v>2</v>
      </c>
      <c r="D5717" s="18">
        <v>0.445394505</v>
      </c>
      <c r="E5717" s="101">
        <f t="shared" si="89"/>
        <v>0.40935169853100001</v>
      </c>
      <c r="F5717" s="94"/>
      <c r="G5717" s="1"/>
      <c r="H5717" s="1"/>
      <c r="I5717" s="1"/>
    </row>
    <row r="5718" spans="1:9">
      <c r="A5718" s="18">
        <v>8</v>
      </c>
      <c r="B5718" s="18">
        <v>27</v>
      </c>
      <c r="C5718" s="18">
        <v>3</v>
      </c>
      <c r="D5718" s="18">
        <v>0.44532401900000002</v>
      </c>
      <c r="E5718" s="101">
        <f t="shared" si="89"/>
        <v>0.40928691649283216</v>
      </c>
      <c r="F5718" s="94"/>
      <c r="G5718" s="1"/>
      <c r="H5718" s="1"/>
      <c r="I5718" s="1"/>
    </row>
    <row r="5719" spans="1:9">
      <c r="A5719" s="18">
        <v>8</v>
      </c>
      <c r="B5719" s="18">
        <v>27</v>
      </c>
      <c r="C5719" s="18">
        <v>4</v>
      </c>
      <c r="D5719" s="18">
        <v>0.49494539900000001</v>
      </c>
      <c r="E5719" s="101">
        <f t="shared" si="89"/>
        <v>0.45489276918841537</v>
      </c>
      <c r="F5719" s="94"/>
      <c r="G5719" s="1"/>
      <c r="H5719" s="1"/>
      <c r="I5719" s="1"/>
    </row>
    <row r="5720" spans="1:9">
      <c r="A5720" s="18">
        <v>8</v>
      </c>
      <c r="B5720" s="18">
        <v>27</v>
      </c>
      <c r="C5720" s="18">
        <v>5</v>
      </c>
      <c r="D5720" s="18">
        <v>0.64987935200000002</v>
      </c>
      <c r="E5720" s="101">
        <f t="shared" si="89"/>
        <v>0.59728895079526323</v>
      </c>
      <c r="F5720" s="94"/>
      <c r="G5720" s="1"/>
      <c r="H5720" s="1"/>
      <c r="I5720" s="1"/>
    </row>
    <row r="5721" spans="1:9">
      <c r="A5721" s="18">
        <v>8</v>
      </c>
      <c r="B5721" s="18">
        <v>27</v>
      </c>
      <c r="C5721" s="18">
        <v>6</v>
      </c>
      <c r="D5721" s="18">
        <v>0.87207224500000002</v>
      </c>
      <c r="E5721" s="101">
        <f t="shared" si="89"/>
        <v>0.80150125501097591</v>
      </c>
      <c r="F5721" s="94"/>
      <c r="G5721" s="1"/>
      <c r="H5721" s="1"/>
      <c r="I5721" s="1"/>
    </row>
    <row r="5722" spans="1:9">
      <c r="A5722" s="18">
        <v>8</v>
      </c>
      <c r="B5722" s="18">
        <v>27</v>
      </c>
      <c r="C5722" s="18">
        <v>7</v>
      </c>
      <c r="D5722" s="18">
        <v>0.82042309800000002</v>
      </c>
      <c r="E5722" s="101">
        <f t="shared" si="89"/>
        <v>0.75403172897331783</v>
      </c>
      <c r="F5722" s="94"/>
      <c r="G5722" s="1"/>
      <c r="H5722" s="1"/>
      <c r="I5722" s="1"/>
    </row>
    <row r="5723" spans="1:9">
      <c r="A5723" s="18">
        <v>8</v>
      </c>
      <c r="B5723" s="18">
        <v>27</v>
      </c>
      <c r="C5723" s="18">
        <v>8</v>
      </c>
      <c r="D5723" s="18">
        <v>0.75483022700000002</v>
      </c>
      <c r="E5723" s="101">
        <f t="shared" si="89"/>
        <v>0.69374685151311033</v>
      </c>
      <c r="F5723" s="94"/>
      <c r="G5723" s="1"/>
      <c r="H5723" s="1"/>
      <c r="I5723" s="1"/>
    </row>
    <row r="5724" spans="1:9">
      <c r="A5724" s="18">
        <v>8</v>
      </c>
      <c r="B5724" s="18">
        <v>27</v>
      </c>
      <c r="C5724" s="18">
        <v>9</v>
      </c>
      <c r="D5724" s="18">
        <v>0.76459674099999997</v>
      </c>
      <c r="E5724" s="101">
        <f t="shared" si="89"/>
        <v>0.70272302667860054</v>
      </c>
      <c r="F5724" s="94"/>
      <c r="G5724" s="1"/>
      <c r="H5724" s="1"/>
      <c r="I5724" s="1"/>
    </row>
    <row r="5725" spans="1:9">
      <c r="A5725" s="18">
        <v>8</v>
      </c>
      <c r="B5725" s="18">
        <v>27</v>
      </c>
      <c r="C5725" s="18">
        <v>10</v>
      </c>
      <c r="D5725" s="18">
        <v>0.78055376300000001</v>
      </c>
      <c r="E5725" s="101">
        <f t="shared" si="89"/>
        <v>0.71738875332288532</v>
      </c>
      <c r="F5725" s="94"/>
      <c r="G5725" s="1"/>
      <c r="H5725" s="1"/>
      <c r="I5725" s="1"/>
    </row>
    <row r="5726" spans="1:9">
      <c r="A5726" s="18">
        <v>8</v>
      </c>
      <c r="B5726" s="18">
        <v>27</v>
      </c>
      <c r="C5726" s="18">
        <v>11</v>
      </c>
      <c r="D5726" s="18">
        <v>0.76067818300000001</v>
      </c>
      <c r="E5726" s="101">
        <f t="shared" si="89"/>
        <v>0.69912157144041287</v>
      </c>
      <c r="F5726" s="94"/>
      <c r="G5726" s="1"/>
      <c r="H5726" s="1"/>
      <c r="I5726" s="1"/>
    </row>
    <row r="5727" spans="1:9">
      <c r="A5727" s="18">
        <v>8</v>
      </c>
      <c r="B5727" s="18">
        <v>27</v>
      </c>
      <c r="C5727" s="18">
        <v>12</v>
      </c>
      <c r="D5727" s="18">
        <v>0.73476909199999996</v>
      </c>
      <c r="E5727" s="101">
        <f t="shared" si="89"/>
        <v>0.67530913035911966</v>
      </c>
      <c r="F5727" s="94"/>
      <c r="G5727" s="1"/>
      <c r="H5727" s="1"/>
      <c r="I5727" s="1"/>
    </row>
    <row r="5728" spans="1:9">
      <c r="A5728" s="18">
        <v>8</v>
      </c>
      <c r="B5728" s="18">
        <v>27</v>
      </c>
      <c r="C5728" s="18">
        <v>13</v>
      </c>
      <c r="D5728" s="18">
        <v>0.72132094899999999</v>
      </c>
      <c r="E5728" s="101">
        <f t="shared" si="89"/>
        <v>0.6629492558718092</v>
      </c>
      <c r="F5728" s="94"/>
      <c r="G5728" s="1"/>
      <c r="H5728" s="1"/>
      <c r="I5728" s="1"/>
    </row>
    <row r="5729" spans="1:9">
      <c r="A5729" s="18">
        <v>8</v>
      </c>
      <c r="B5729" s="18">
        <v>27</v>
      </c>
      <c r="C5729" s="18">
        <v>14</v>
      </c>
      <c r="D5729" s="18">
        <v>0.86087091000000004</v>
      </c>
      <c r="E5729" s="101">
        <f t="shared" si="89"/>
        <v>0.79120636933863309</v>
      </c>
      <c r="F5729" s="94"/>
      <c r="G5729" s="1"/>
      <c r="H5729" s="1"/>
      <c r="I5729" s="1"/>
    </row>
    <row r="5730" spans="1:9">
      <c r="A5730" s="18">
        <v>8</v>
      </c>
      <c r="B5730" s="18">
        <v>27</v>
      </c>
      <c r="C5730" s="18">
        <v>15</v>
      </c>
      <c r="D5730" s="18">
        <v>1.1572293840000001</v>
      </c>
      <c r="E5730" s="101">
        <f t="shared" si="89"/>
        <v>1.0635825287749854</v>
      </c>
      <c r="F5730" s="94"/>
      <c r="G5730" s="1"/>
      <c r="H5730" s="1"/>
      <c r="I5730" s="1"/>
    </row>
    <row r="5731" spans="1:9">
      <c r="A5731" s="18">
        <v>8</v>
      </c>
      <c r="B5731" s="18">
        <v>27</v>
      </c>
      <c r="C5731" s="18">
        <v>16</v>
      </c>
      <c r="D5731" s="18">
        <v>1.5375945799999999</v>
      </c>
      <c r="E5731" s="101">
        <f t="shared" si="89"/>
        <v>1.413167306532126</v>
      </c>
      <c r="F5731" s="94"/>
      <c r="G5731" s="1"/>
      <c r="H5731" s="1"/>
      <c r="I5731" s="1"/>
    </row>
    <row r="5732" spans="1:9">
      <c r="A5732" s="18">
        <v>8</v>
      </c>
      <c r="B5732" s="18">
        <v>27</v>
      </c>
      <c r="C5732" s="18">
        <v>17</v>
      </c>
      <c r="D5732" s="18">
        <v>1.671137715</v>
      </c>
      <c r="E5732" s="101">
        <f t="shared" si="89"/>
        <v>1.5359036863610704</v>
      </c>
      <c r="F5732" s="94"/>
      <c r="G5732" s="1"/>
      <c r="H5732" s="1"/>
      <c r="I5732" s="1"/>
    </row>
    <row r="5733" spans="1:9">
      <c r="A5733" s="18">
        <v>8</v>
      </c>
      <c r="B5733" s="18">
        <v>27</v>
      </c>
      <c r="C5733" s="18">
        <v>18</v>
      </c>
      <c r="D5733" s="18">
        <v>1.7490939299999999</v>
      </c>
      <c r="E5733" s="101">
        <f t="shared" si="89"/>
        <v>1.6075514248559533</v>
      </c>
      <c r="F5733" s="94"/>
      <c r="G5733" s="1"/>
      <c r="H5733" s="1"/>
      <c r="I5733" s="1"/>
    </row>
    <row r="5734" spans="1:9">
      <c r="A5734" s="18">
        <v>8</v>
      </c>
      <c r="B5734" s="18">
        <v>27</v>
      </c>
      <c r="C5734" s="18">
        <v>19</v>
      </c>
      <c r="D5734" s="18">
        <v>1.9305142769999999</v>
      </c>
      <c r="E5734" s="101">
        <f t="shared" si="89"/>
        <v>1.7742906332629662</v>
      </c>
      <c r="F5734" s="94"/>
      <c r="G5734" s="1"/>
      <c r="H5734" s="1"/>
      <c r="I5734" s="1"/>
    </row>
    <row r="5735" spans="1:9">
      <c r="A5735" s="18">
        <v>8</v>
      </c>
      <c r="B5735" s="18">
        <v>27</v>
      </c>
      <c r="C5735" s="18">
        <v>20</v>
      </c>
      <c r="D5735" s="18">
        <v>2.0367712600000001</v>
      </c>
      <c r="E5735" s="101">
        <f t="shared" si="89"/>
        <v>1.8719489473722291</v>
      </c>
      <c r="F5735" s="94"/>
      <c r="G5735" s="1"/>
      <c r="H5735" s="1"/>
      <c r="I5735" s="1"/>
    </row>
    <row r="5736" spans="1:9">
      <c r="A5736" s="18">
        <v>8</v>
      </c>
      <c r="B5736" s="18">
        <v>27</v>
      </c>
      <c r="C5736" s="18">
        <v>21</v>
      </c>
      <c r="D5736" s="18">
        <v>1.6161382019999999</v>
      </c>
      <c r="E5736" s="101">
        <f t="shared" si="89"/>
        <v>1.4853549170965554</v>
      </c>
      <c r="F5736" s="94"/>
      <c r="G5736" s="1"/>
      <c r="H5736" s="1"/>
      <c r="I5736" s="1"/>
    </row>
    <row r="5737" spans="1:9">
      <c r="A5737" s="18">
        <v>8</v>
      </c>
      <c r="B5737" s="18">
        <v>27</v>
      </c>
      <c r="C5737" s="18">
        <v>22</v>
      </c>
      <c r="D5737" s="18">
        <v>1.18545145</v>
      </c>
      <c r="E5737" s="101">
        <f t="shared" si="89"/>
        <v>1.0895207712172759</v>
      </c>
      <c r="F5737" s="94"/>
      <c r="G5737" s="1"/>
      <c r="H5737" s="1"/>
      <c r="I5737" s="1"/>
    </row>
    <row r="5738" spans="1:9">
      <c r="A5738" s="18">
        <v>8</v>
      </c>
      <c r="B5738" s="18">
        <v>27</v>
      </c>
      <c r="C5738" s="18">
        <v>23</v>
      </c>
      <c r="D5738" s="18">
        <v>0.728578964</v>
      </c>
      <c r="E5738" s="101">
        <f t="shared" si="89"/>
        <v>0.6696199281294597</v>
      </c>
      <c r="F5738" s="94"/>
      <c r="G5738" s="1"/>
      <c r="H5738" s="1"/>
      <c r="I5738" s="1"/>
    </row>
    <row r="5739" spans="1:9">
      <c r="A5739" s="18">
        <v>8</v>
      </c>
      <c r="B5739" s="18">
        <v>28</v>
      </c>
      <c r="C5739" s="18">
        <v>0</v>
      </c>
      <c r="D5739" s="18">
        <v>0.50757049099999996</v>
      </c>
      <c r="E5739" s="101">
        <f t="shared" si="89"/>
        <v>0.46649619670333298</v>
      </c>
      <c r="F5739" s="94"/>
      <c r="G5739" s="1"/>
      <c r="H5739" s="1"/>
      <c r="I5739" s="1"/>
    </row>
    <row r="5740" spans="1:9">
      <c r="A5740" s="18">
        <v>8</v>
      </c>
      <c r="B5740" s="18">
        <v>28</v>
      </c>
      <c r="C5740" s="18">
        <v>1</v>
      </c>
      <c r="D5740" s="18">
        <v>0.45558140600000002</v>
      </c>
      <c r="E5740" s="101">
        <f t="shared" si="89"/>
        <v>0.41871424158059856</v>
      </c>
      <c r="F5740" s="94"/>
      <c r="G5740" s="1"/>
      <c r="H5740" s="1"/>
      <c r="I5740" s="1"/>
    </row>
    <row r="5741" spans="1:9">
      <c r="A5741" s="18">
        <v>8</v>
      </c>
      <c r="B5741" s="18">
        <v>28</v>
      </c>
      <c r="C5741" s="18">
        <v>2</v>
      </c>
      <c r="D5741" s="18">
        <v>0.44402910099999998</v>
      </c>
      <c r="E5741" s="101">
        <f t="shared" si="89"/>
        <v>0.4080967875693548</v>
      </c>
      <c r="F5741" s="94"/>
      <c r="G5741" s="1"/>
      <c r="H5741" s="1"/>
      <c r="I5741" s="1"/>
    </row>
    <row r="5742" spans="1:9">
      <c r="A5742" s="18">
        <v>8</v>
      </c>
      <c r="B5742" s="18">
        <v>28</v>
      </c>
      <c r="C5742" s="18">
        <v>3</v>
      </c>
      <c r="D5742" s="18">
        <v>0.44265286399999998</v>
      </c>
      <c r="E5742" s="101">
        <f t="shared" si="89"/>
        <v>0.40683192025014259</v>
      </c>
      <c r="F5742" s="94"/>
      <c r="G5742" s="1"/>
      <c r="H5742" s="1"/>
      <c r="I5742" s="1"/>
    </row>
    <row r="5743" spans="1:9">
      <c r="A5743" s="18">
        <v>8</v>
      </c>
      <c r="B5743" s="18">
        <v>28</v>
      </c>
      <c r="C5743" s="18">
        <v>4</v>
      </c>
      <c r="D5743" s="18">
        <v>0.49084870600000002</v>
      </c>
      <c r="E5743" s="101">
        <f t="shared" si="89"/>
        <v>0.45112759422760157</v>
      </c>
      <c r="F5743" s="94"/>
      <c r="G5743" s="1"/>
      <c r="H5743" s="1"/>
      <c r="I5743" s="1"/>
    </row>
    <row r="5744" spans="1:9">
      <c r="A5744" s="18">
        <v>8</v>
      </c>
      <c r="B5744" s="18">
        <v>28</v>
      </c>
      <c r="C5744" s="18">
        <v>5</v>
      </c>
      <c r="D5744" s="18">
        <v>0.63925383999999996</v>
      </c>
      <c r="E5744" s="101">
        <f t="shared" si="89"/>
        <v>0.58752329060832054</v>
      </c>
      <c r="F5744" s="94"/>
      <c r="G5744" s="1"/>
      <c r="H5744" s="1"/>
      <c r="I5744" s="1"/>
    </row>
    <row r="5745" spans="1:9">
      <c r="A5745" s="18">
        <v>8</v>
      </c>
      <c r="B5745" s="18">
        <v>28</v>
      </c>
      <c r="C5745" s="18">
        <v>6</v>
      </c>
      <c r="D5745" s="18">
        <v>0.85091088299999995</v>
      </c>
      <c r="E5745" s="101">
        <f t="shared" si="89"/>
        <v>0.78205234088948405</v>
      </c>
      <c r="F5745" s="94"/>
      <c r="G5745" s="1"/>
      <c r="H5745" s="1"/>
      <c r="I5745" s="1"/>
    </row>
    <row r="5746" spans="1:9">
      <c r="A5746" s="18">
        <v>8</v>
      </c>
      <c r="B5746" s="18">
        <v>28</v>
      </c>
      <c r="C5746" s="18">
        <v>7</v>
      </c>
      <c r="D5746" s="18">
        <v>0.78798579700000004</v>
      </c>
      <c r="E5746" s="101">
        <f t="shared" si="89"/>
        <v>0.72421936238358797</v>
      </c>
      <c r="F5746" s="94"/>
      <c r="G5746" s="1"/>
      <c r="H5746" s="1"/>
      <c r="I5746" s="1"/>
    </row>
    <row r="5747" spans="1:9">
      <c r="A5747" s="18">
        <v>8</v>
      </c>
      <c r="B5747" s="18">
        <v>28</v>
      </c>
      <c r="C5747" s="18">
        <v>8</v>
      </c>
      <c r="D5747" s="18">
        <v>0.70979916899999995</v>
      </c>
      <c r="E5747" s="101">
        <f t="shared" si="89"/>
        <v>0.65235985667591989</v>
      </c>
      <c r="F5747" s="94"/>
      <c r="G5747" s="1"/>
      <c r="H5747" s="1"/>
      <c r="I5747" s="1"/>
    </row>
    <row r="5748" spans="1:9">
      <c r="A5748" s="18">
        <v>8</v>
      </c>
      <c r="B5748" s="18">
        <v>28</v>
      </c>
      <c r="C5748" s="18">
        <v>9</v>
      </c>
      <c r="D5748" s="18">
        <v>0.71368051200000004</v>
      </c>
      <c r="E5748" s="101">
        <f t="shared" si="89"/>
        <v>0.65592710847583036</v>
      </c>
      <c r="F5748" s="94"/>
      <c r="G5748" s="1"/>
      <c r="H5748" s="1"/>
      <c r="I5748" s="1"/>
    </row>
    <row r="5749" spans="1:9">
      <c r="A5749" s="18">
        <v>8</v>
      </c>
      <c r="B5749" s="18">
        <v>28</v>
      </c>
      <c r="C5749" s="18">
        <v>10</v>
      </c>
      <c r="D5749" s="18">
        <v>0.72806500299999999</v>
      </c>
      <c r="E5749" s="101">
        <f t="shared" si="89"/>
        <v>0.6691475585650245</v>
      </c>
      <c r="F5749" s="94"/>
      <c r="G5749" s="1"/>
      <c r="H5749" s="1"/>
      <c r="I5749" s="1"/>
    </row>
    <row r="5750" spans="1:9">
      <c r="A5750" s="18">
        <v>8</v>
      </c>
      <c r="B5750" s="18">
        <v>28</v>
      </c>
      <c r="C5750" s="18">
        <v>11</v>
      </c>
      <c r="D5750" s="18">
        <v>0.71286767699999998</v>
      </c>
      <c r="E5750" s="101">
        <f t="shared" si="89"/>
        <v>0.65518005079069908</v>
      </c>
      <c r="F5750" s="94"/>
      <c r="G5750" s="1"/>
      <c r="H5750" s="1"/>
      <c r="I5750" s="1"/>
    </row>
    <row r="5751" spans="1:9">
      <c r="A5751" s="18">
        <v>8</v>
      </c>
      <c r="B5751" s="18">
        <v>28</v>
      </c>
      <c r="C5751" s="18">
        <v>12</v>
      </c>
      <c r="D5751" s="18">
        <v>0.69118106000000001</v>
      </c>
      <c r="E5751" s="101">
        <f t="shared" si="89"/>
        <v>0.63524838705286013</v>
      </c>
      <c r="F5751" s="94"/>
      <c r="G5751" s="1"/>
      <c r="H5751" s="1"/>
      <c r="I5751" s="1"/>
    </row>
    <row r="5752" spans="1:9">
      <c r="A5752" s="18">
        <v>8</v>
      </c>
      <c r="B5752" s="18">
        <v>28</v>
      </c>
      <c r="C5752" s="18">
        <v>13</v>
      </c>
      <c r="D5752" s="18">
        <v>0.73228455299999995</v>
      </c>
      <c r="E5752" s="101">
        <f t="shared" si="89"/>
        <v>0.67302564852829527</v>
      </c>
      <c r="F5752" s="94"/>
      <c r="G5752" s="1"/>
      <c r="H5752" s="1"/>
      <c r="I5752" s="1"/>
    </row>
    <row r="5753" spans="1:9">
      <c r="A5753" s="18">
        <v>8</v>
      </c>
      <c r="B5753" s="18">
        <v>28</v>
      </c>
      <c r="C5753" s="18">
        <v>14</v>
      </c>
      <c r="D5753" s="18">
        <v>0.93032949300000001</v>
      </c>
      <c r="E5753" s="101">
        <f t="shared" si="89"/>
        <v>0.85504413251132061</v>
      </c>
      <c r="F5753" s="94"/>
      <c r="G5753" s="1"/>
      <c r="H5753" s="1"/>
      <c r="I5753" s="1"/>
    </row>
    <row r="5754" spans="1:9">
      <c r="A5754" s="18">
        <v>8</v>
      </c>
      <c r="B5754" s="18">
        <v>28</v>
      </c>
      <c r="C5754" s="18">
        <v>15</v>
      </c>
      <c r="D5754" s="18">
        <v>1.177673408</v>
      </c>
      <c r="E5754" s="101">
        <f t="shared" si="89"/>
        <v>1.0823721542761093</v>
      </c>
      <c r="F5754" s="94"/>
      <c r="G5754" s="1"/>
      <c r="H5754" s="1"/>
      <c r="I5754" s="1"/>
    </row>
    <row r="5755" spans="1:9">
      <c r="A5755" s="18">
        <v>8</v>
      </c>
      <c r="B5755" s="18">
        <v>28</v>
      </c>
      <c r="C5755" s="18">
        <v>16</v>
      </c>
      <c r="D5755" s="18">
        <v>1.4967833049999999</v>
      </c>
      <c r="E5755" s="101">
        <f t="shared" si="89"/>
        <v>1.3756586158030706</v>
      </c>
      <c r="F5755" s="94"/>
      <c r="G5755" s="1"/>
      <c r="H5755" s="1"/>
      <c r="I5755" s="1"/>
    </row>
    <row r="5756" spans="1:9">
      <c r="A5756" s="18">
        <v>8</v>
      </c>
      <c r="B5756" s="18">
        <v>28</v>
      </c>
      <c r="C5756" s="18">
        <v>17</v>
      </c>
      <c r="D5756" s="18">
        <v>1.482214492</v>
      </c>
      <c r="E5756" s="101">
        <f t="shared" si="89"/>
        <v>1.3622687596638923</v>
      </c>
      <c r="F5756" s="94"/>
      <c r="G5756" s="1"/>
      <c r="H5756" s="1"/>
      <c r="I5756" s="1"/>
    </row>
    <row r="5757" spans="1:9">
      <c r="A5757" s="18">
        <v>8</v>
      </c>
      <c r="B5757" s="18">
        <v>28</v>
      </c>
      <c r="C5757" s="18">
        <v>18</v>
      </c>
      <c r="D5757" s="18">
        <v>1.1857737509999999</v>
      </c>
      <c r="E5757" s="101">
        <f t="shared" si="89"/>
        <v>1.0898169905471218</v>
      </c>
      <c r="F5757" s="94"/>
      <c r="G5757" s="1"/>
      <c r="H5757" s="1"/>
      <c r="I5757" s="1"/>
    </row>
    <row r="5758" spans="1:9">
      <c r="A5758" s="18">
        <v>8</v>
      </c>
      <c r="B5758" s="18">
        <v>28</v>
      </c>
      <c r="C5758" s="18">
        <v>19</v>
      </c>
      <c r="D5758" s="18">
        <v>1.6303490279999999</v>
      </c>
      <c r="E5758" s="101">
        <f t="shared" si="89"/>
        <v>1.4984157557358389</v>
      </c>
      <c r="F5758" s="94"/>
      <c r="G5758" s="1"/>
      <c r="H5758" s="1"/>
      <c r="I5758" s="1"/>
    </row>
    <row r="5759" spans="1:9">
      <c r="A5759" s="18">
        <v>8</v>
      </c>
      <c r="B5759" s="18">
        <v>28</v>
      </c>
      <c r="C5759" s="18">
        <v>20</v>
      </c>
      <c r="D5759" s="18">
        <v>1.718880553</v>
      </c>
      <c r="E5759" s="101">
        <f t="shared" si="89"/>
        <v>1.5797830149306726</v>
      </c>
      <c r="F5759" s="94"/>
      <c r="G5759" s="1"/>
      <c r="H5759" s="1"/>
      <c r="I5759" s="1"/>
    </row>
    <row r="5760" spans="1:9">
      <c r="A5760" s="18">
        <v>8</v>
      </c>
      <c r="B5760" s="18">
        <v>28</v>
      </c>
      <c r="C5760" s="18">
        <v>21</v>
      </c>
      <c r="D5760" s="18">
        <v>1.2914274569999999</v>
      </c>
      <c r="E5760" s="101">
        <f t="shared" si="89"/>
        <v>1.1869208468400838</v>
      </c>
      <c r="F5760" s="94"/>
      <c r="G5760" s="1"/>
      <c r="H5760" s="1"/>
      <c r="I5760" s="1"/>
    </row>
    <row r="5761" spans="1:9">
      <c r="A5761" s="18">
        <v>8</v>
      </c>
      <c r="B5761" s="18">
        <v>28</v>
      </c>
      <c r="C5761" s="18">
        <v>22</v>
      </c>
      <c r="D5761" s="18">
        <v>0.92441075399999995</v>
      </c>
      <c r="E5761" s="101">
        <f t="shared" si="89"/>
        <v>0.84960435758007924</v>
      </c>
      <c r="F5761" s="94"/>
      <c r="G5761" s="1"/>
      <c r="H5761" s="1"/>
      <c r="I5761" s="1"/>
    </row>
    <row r="5762" spans="1:9">
      <c r="A5762" s="18">
        <v>8</v>
      </c>
      <c r="B5762" s="18">
        <v>28</v>
      </c>
      <c r="C5762" s="18">
        <v>23</v>
      </c>
      <c r="D5762" s="18">
        <v>0.62525461900000001</v>
      </c>
      <c r="E5762" s="101">
        <f t="shared" si="89"/>
        <v>0.5746569331878113</v>
      </c>
      <c r="F5762" s="94"/>
      <c r="G5762" s="1"/>
      <c r="H5762" s="1"/>
      <c r="I5762" s="1"/>
    </row>
    <row r="5763" spans="1:9">
      <c r="A5763" s="18">
        <v>8</v>
      </c>
      <c r="B5763" s="18">
        <v>29</v>
      </c>
      <c r="C5763" s="18">
        <v>0</v>
      </c>
      <c r="D5763" s="18">
        <v>0.50757049099999996</v>
      </c>
      <c r="E5763" s="101">
        <f t="shared" si="89"/>
        <v>0.46649619670333298</v>
      </c>
      <c r="F5763" s="94"/>
      <c r="G5763" s="1"/>
      <c r="H5763" s="1"/>
      <c r="I5763" s="1"/>
    </row>
    <row r="5764" spans="1:9">
      <c r="A5764" s="18">
        <v>8</v>
      </c>
      <c r="B5764" s="18">
        <v>29</v>
      </c>
      <c r="C5764" s="18">
        <v>1</v>
      </c>
      <c r="D5764" s="18">
        <v>0.45558140600000002</v>
      </c>
      <c r="E5764" s="101">
        <f t="shared" ref="E5764:E5827" si="90">D5764/H$15</f>
        <v>0.41871424158059856</v>
      </c>
      <c r="F5764" s="94"/>
      <c r="G5764" s="1"/>
      <c r="H5764" s="1"/>
      <c r="I5764" s="1"/>
    </row>
    <row r="5765" spans="1:9">
      <c r="A5765" s="18">
        <v>8</v>
      </c>
      <c r="B5765" s="18">
        <v>29</v>
      </c>
      <c r="C5765" s="18">
        <v>2</v>
      </c>
      <c r="D5765" s="18">
        <v>0.44402910099999998</v>
      </c>
      <c r="E5765" s="101">
        <f t="shared" si="90"/>
        <v>0.4080967875693548</v>
      </c>
      <c r="F5765" s="94"/>
      <c r="G5765" s="1"/>
      <c r="H5765" s="1"/>
      <c r="I5765" s="1"/>
    </row>
    <row r="5766" spans="1:9">
      <c r="A5766" s="18">
        <v>8</v>
      </c>
      <c r="B5766" s="18">
        <v>29</v>
      </c>
      <c r="C5766" s="18">
        <v>3</v>
      </c>
      <c r="D5766" s="18">
        <v>0.44265286399999998</v>
      </c>
      <c r="E5766" s="101">
        <f t="shared" si="90"/>
        <v>0.40683192025014259</v>
      </c>
      <c r="F5766" s="94"/>
      <c r="G5766" s="1"/>
      <c r="H5766" s="1"/>
      <c r="I5766" s="1"/>
    </row>
    <row r="5767" spans="1:9">
      <c r="A5767" s="18">
        <v>8</v>
      </c>
      <c r="B5767" s="18">
        <v>29</v>
      </c>
      <c r="C5767" s="18">
        <v>4</v>
      </c>
      <c r="D5767" s="18">
        <v>0.49084870600000002</v>
      </c>
      <c r="E5767" s="101">
        <f t="shared" si="90"/>
        <v>0.45112759422760157</v>
      </c>
      <c r="F5767" s="94"/>
      <c r="G5767" s="1"/>
      <c r="H5767" s="1"/>
      <c r="I5767" s="1"/>
    </row>
    <row r="5768" spans="1:9">
      <c r="A5768" s="18">
        <v>8</v>
      </c>
      <c r="B5768" s="18">
        <v>29</v>
      </c>
      <c r="C5768" s="18">
        <v>5</v>
      </c>
      <c r="D5768" s="18">
        <v>0.63925383999999996</v>
      </c>
      <c r="E5768" s="101">
        <f t="shared" si="90"/>
        <v>0.58752329060832054</v>
      </c>
      <c r="F5768" s="94"/>
      <c r="G5768" s="1"/>
      <c r="H5768" s="1"/>
      <c r="I5768" s="1"/>
    </row>
    <row r="5769" spans="1:9">
      <c r="A5769" s="18">
        <v>8</v>
      </c>
      <c r="B5769" s="18">
        <v>29</v>
      </c>
      <c r="C5769" s="18">
        <v>6</v>
      </c>
      <c r="D5769" s="18">
        <v>0.85091088299999995</v>
      </c>
      <c r="E5769" s="101">
        <f t="shared" si="90"/>
        <v>0.78205234088948405</v>
      </c>
      <c r="F5769" s="94"/>
      <c r="G5769" s="1"/>
      <c r="H5769" s="1"/>
      <c r="I5769" s="1"/>
    </row>
    <row r="5770" spans="1:9">
      <c r="A5770" s="18">
        <v>8</v>
      </c>
      <c r="B5770" s="18">
        <v>29</v>
      </c>
      <c r="C5770" s="18">
        <v>7</v>
      </c>
      <c r="D5770" s="18">
        <v>0.78798579700000004</v>
      </c>
      <c r="E5770" s="101">
        <f t="shared" si="90"/>
        <v>0.72421936238358797</v>
      </c>
      <c r="F5770" s="94"/>
      <c r="G5770" s="1"/>
      <c r="H5770" s="1"/>
      <c r="I5770" s="1"/>
    </row>
    <row r="5771" spans="1:9">
      <c r="A5771" s="18">
        <v>8</v>
      </c>
      <c r="B5771" s="18">
        <v>29</v>
      </c>
      <c r="C5771" s="18">
        <v>8</v>
      </c>
      <c r="D5771" s="18">
        <v>0.70979916899999995</v>
      </c>
      <c r="E5771" s="101">
        <f t="shared" si="90"/>
        <v>0.65235985667591989</v>
      </c>
      <c r="F5771" s="94"/>
      <c r="G5771" s="1"/>
      <c r="H5771" s="1"/>
      <c r="I5771" s="1"/>
    </row>
    <row r="5772" spans="1:9">
      <c r="A5772" s="18">
        <v>8</v>
      </c>
      <c r="B5772" s="18">
        <v>29</v>
      </c>
      <c r="C5772" s="18">
        <v>9</v>
      </c>
      <c r="D5772" s="18">
        <v>0.71368051200000004</v>
      </c>
      <c r="E5772" s="101">
        <f t="shared" si="90"/>
        <v>0.65592710847583036</v>
      </c>
      <c r="F5772" s="94"/>
      <c r="G5772" s="1"/>
      <c r="H5772" s="1"/>
      <c r="I5772" s="1"/>
    </row>
    <row r="5773" spans="1:9">
      <c r="A5773" s="18">
        <v>8</v>
      </c>
      <c r="B5773" s="18">
        <v>29</v>
      </c>
      <c r="C5773" s="18">
        <v>10</v>
      </c>
      <c r="D5773" s="18">
        <v>0.72806500299999999</v>
      </c>
      <c r="E5773" s="101">
        <f t="shared" si="90"/>
        <v>0.6691475585650245</v>
      </c>
      <c r="F5773" s="94"/>
      <c r="G5773" s="1"/>
      <c r="H5773" s="1"/>
      <c r="I5773" s="1"/>
    </row>
    <row r="5774" spans="1:9">
      <c r="A5774" s="18">
        <v>8</v>
      </c>
      <c r="B5774" s="18">
        <v>29</v>
      </c>
      <c r="C5774" s="18">
        <v>11</v>
      </c>
      <c r="D5774" s="18">
        <v>0.71286767699999998</v>
      </c>
      <c r="E5774" s="101">
        <f t="shared" si="90"/>
        <v>0.65518005079069908</v>
      </c>
      <c r="F5774" s="94"/>
      <c r="G5774" s="1"/>
      <c r="H5774" s="1"/>
      <c r="I5774" s="1"/>
    </row>
    <row r="5775" spans="1:9">
      <c r="A5775" s="18">
        <v>8</v>
      </c>
      <c r="B5775" s="18">
        <v>29</v>
      </c>
      <c r="C5775" s="18">
        <v>12</v>
      </c>
      <c r="D5775" s="18">
        <v>0.69118106000000001</v>
      </c>
      <c r="E5775" s="101">
        <f t="shared" si="90"/>
        <v>0.63524838705286013</v>
      </c>
      <c r="F5775" s="94"/>
      <c r="G5775" s="1"/>
      <c r="H5775" s="1"/>
      <c r="I5775" s="1"/>
    </row>
    <row r="5776" spans="1:9">
      <c r="A5776" s="18">
        <v>8</v>
      </c>
      <c r="B5776" s="18">
        <v>29</v>
      </c>
      <c r="C5776" s="18">
        <v>13</v>
      </c>
      <c r="D5776" s="18">
        <v>0.69221068799999996</v>
      </c>
      <c r="E5776" s="101">
        <f t="shared" si="90"/>
        <v>0.63619469412652963</v>
      </c>
      <c r="F5776" s="94"/>
      <c r="G5776" s="1"/>
      <c r="H5776" s="1"/>
      <c r="I5776" s="1"/>
    </row>
    <row r="5777" spans="1:9">
      <c r="A5777" s="18">
        <v>8</v>
      </c>
      <c r="B5777" s="18">
        <v>29</v>
      </c>
      <c r="C5777" s="18">
        <v>14</v>
      </c>
      <c r="D5777" s="18">
        <v>0.85372855599999997</v>
      </c>
      <c r="E5777" s="101">
        <f t="shared" si="90"/>
        <v>0.78464199840772153</v>
      </c>
      <c r="F5777" s="94"/>
      <c r="G5777" s="1"/>
      <c r="H5777" s="1"/>
      <c r="I5777" s="1"/>
    </row>
    <row r="5778" spans="1:9">
      <c r="A5778" s="18">
        <v>8</v>
      </c>
      <c r="B5778" s="18">
        <v>29</v>
      </c>
      <c r="C5778" s="18">
        <v>15</v>
      </c>
      <c r="D5778" s="18">
        <v>1.1343955059999999</v>
      </c>
      <c r="E5778" s="101">
        <f t="shared" si="90"/>
        <v>1.0425964442175442</v>
      </c>
      <c r="F5778" s="94"/>
      <c r="G5778" s="1"/>
      <c r="H5778" s="1"/>
      <c r="I5778" s="1"/>
    </row>
    <row r="5779" spans="1:9">
      <c r="A5779" s="18">
        <v>8</v>
      </c>
      <c r="B5779" s="18">
        <v>29</v>
      </c>
      <c r="C5779" s="18">
        <v>16</v>
      </c>
      <c r="D5779" s="18">
        <v>1.5047322540000001</v>
      </c>
      <c r="E5779" s="101">
        <f t="shared" si="90"/>
        <v>1.382964309380692</v>
      </c>
      <c r="F5779" s="94"/>
      <c r="G5779" s="1"/>
      <c r="H5779" s="1"/>
      <c r="I5779" s="1"/>
    </row>
    <row r="5780" spans="1:9">
      <c r="A5780" s="18">
        <v>8</v>
      </c>
      <c r="B5780" s="18">
        <v>29</v>
      </c>
      <c r="C5780" s="18">
        <v>17</v>
      </c>
      <c r="D5780" s="18">
        <v>1.626591734</v>
      </c>
      <c r="E5780" s="101">
        <f t="shared" si="90"/>
        <v>1.4949625144777763</v>
      </c>
      <c r="F5780" s="94"/>
      <c r="G5780" s="1"/>
      <c r="H5780" s="1"/>
      <c r="I5780" s="1"/>
    </row>
    <row r="5781" spans="1:9">
      <c r="A5781" s="18">
        <v>8</v>
      </c>
      <c r="B5781" s="18">
        <v>29</v>
      </c>
      <c r="C5781" s="18">
        <v>18</v>
      </c>
      <c r="D5781" s="18">
        <v>1.664194156</v>
      </c>
      <c r="E5781" s="101">
        <f t="shared" si="90"/>
        <v>1.5295220232767892</v>
      </c>
      <c r="F5781" s="94"/>
      <c r="G5781" s="1"/>
      <c r="H5781" s="1"/>
      <c r="I5781" s="1"/>
    </row>
    <row r="5782" spans="1:9">
      <c r="A5782" s="18">
        <v>8</v>
      </c>
      <c r="B5782" s="18">
        <v>29</v>
      </c>
      <c r="C5782" s="18">
        <v>19</v>
      </c>
      <c r="D5782" s="18">
        <v>1.843403959</v>
      </c>
      <c r="E5782" s="101">
        <f t="shared" si="90"/>
        <v>1.6942295722651985</v>
      </c>
      <c r="F5782" s="94"/>
      <c r="G5782" s="1"/>
      <c r="H5782" s="1"/>
      <c r="I5782" s="1"/>
    </row>
    <row r="5783" spans="1:9">
      <c r="A5783" s="18">
        <v>8</v>
      </c>
      <c r="B5783" s="18">
        <v>29</v>
      </c>
      <c r="C5783" s="18">
        <v>20</v>
      </c>
      <c r="D5783" s="18">
        <v>1.91931232</v>
      </c>
      <c r="E5783" s="101">
        <f t="shared" si="90"/>
        <v>1.7639951759249346</v>
      </c>
      <c r="F5783" s="94"/>
      <c r="G5783" s="1"/>
      <c r="H5783" s="1"/>
      <c r="I5783" s="1"/>
    </row>
    <row r="5784" spans="1:9">
      <c r="A5784" s="18">
        <v>8</v>
      </c>
      <c r="B5784" s="18">
        <v>29</v>
      </c>
      <c r="C5784" s="18">
        <v>21</v>
      </c>
      <c r="D5784" s="18">
        <v>1.4747685210000001</v>
      </c>
      <c r="E5784" s="101">
        <f t="shared" si="90"/>
        <v>1.3554253414316388</v>
      </c>
      <c r="F5784" s="94"/>
      <c r="G5784" s="1"/>
      <c r="H5784" s="1"/>
      <c r="I5784" s="1"/>
    </row>
    <row r="5785" spans="1:9">
      <c r="A5785" s="18">
        <v>8</v>
      </c>
      <c r="B5785" s="18">
        <v>29</v>
      </c>
      <c r="C5785" s="18">
        <v>22</v>
      </c>
      <c r="D5785" s="18">
        <v>1.0390975440000001</v>
      </c>
      <c r="E5785" s="101">
        <f t="shared" si="90"/>
        <v>0.95501031063638864</v>
      </c>
      <c r="F5785" s="94"/>
      <c r="G5785" s="1"/>
      <c r="H5785" s="1"/>
      <c r="I5785" s="1"/>
    </row>
    <row r="5786" spans="1:9">
      <c r="A5786" s="18">
        <v>8</v>
      </c>
      <c r="B5786" s="18">
        <v>29</v>
      </c>
      <c r="C5786" s="18">
        <v>23</v>
      </c>
      <c r="D5786" s="18">
        <v>0.63210646800000003</v>
      </c>
      <c r="E5786" s="101">
        <f t="shared" si="90"/>
        <v>0.58095430775067869</v>
      </c>
      <c r="F5786" s="94"/>
      <c r="G5786" s="1"/>
      <c r="H5786" s="1"/>
      <c r="I5786" s="1"/>
    </row>
    <row r="5787" spans="1:9">
      <c r="A5787" s="18">
        <v>8</v>
      </c>
      <c r="B5787" s="18">
        <v>30</v>
      </c>
      <c r="C5787" s="18">
        <v>0</v>
      </c>
      <c r="D5787" s="18">
        <v>0.50757049099999996</v>
      </c>
      <c r="E5787" s="101">
        <f t="shared" si="90"/>
        <v>0.46649619670333298</v>
      </c>
      <c r="F5787" s="94"/>
      <c r="G5787" s="1"/>
      <c r="H5787" s="1"/>
      <c r="I5787" s="1"/>
    </row>
    <row r="5788" spans="1:9">
      <c r="A5788" s="18">
        <v>8</v>
      </c>
      <c r="B5788" s="18">
        <v>30</v>
      </c>
      <c r="C5788" s="18">
        <v>1</v>
      </c>
      <c r="D5788" s="18">
        <v>0.45558140600000002</v>
      </c>
      <c r="E5788" s="101">
        <f t="shared" si="90"/>
        <v>0.41871424158059856</v>
      </c>
      <c r="F5788" s="94"/>
      <c r="G5788" s="1"/>
      <c r="H5788" s="1"/>
      <c r="I5788" s="1"/>
    </row>
    <row r="5789" spans="1:9">
      <c r="A5789" s="18">
        <v>8</v>
      </c>
      <c r="B5789" s="18">
        <v>30</v>
      </c>
      <c r="C5789" s="18">
        <v>2</v>
      </c>
      <c r="D5789" s="18">
        <v>0.44402910099999998</v>
      </c>
      <c r="E5789" s="101">
        <f t="shared" si="90"/>
        <v>0.4080967875693548</v>
      </c>
      <c r="F5789" s="94"/>
      <c r="G5789" s="1"/>
      <c r="H5789" s="1"/>
      <c r="I5789" s="1"/>
    </row>
    <row r="5790" spans="1:9">
      <c r="A5790" s="18">
        <v>8</v>
      </c>
      <c r="B5790" s="18">
        <v>30</v>
      </c>
      <c r="C5790" s="18">
        <v>3</v>
      </c>
      <c r="D5790" s="18">
        <v>0.44265286399999998</v>
      </c>
      <c r="E5790" s="101">
        <f t="shared" si="90"/>
        <v>0.40683192025014259</v>
      </c>
      <c r="F5790" s="94"/>
      <c r="G5790" s="1"/>
      <c r="H5790" s="1"/>
      <c r="I5790" s="1"/>
    </row>
    <row r="5791" spans="1:9">
      <c r="A5791" s="18">
        <v>8</v>
      </c>
      <c r="B5791" s="18">
        <v>30</v>
      </c>
      <c r="C5791" s="18">
        <v>4</v>
      </c>
      <c r="D5791" s="18">
        <v>0.49084870600000002</v>
      </c>
      <c r="E5791" s="101">
        <f t="shared" si="90"/>
        <v>0.45112759422760157</v>
      </c>
      <c r="F5791" s="94"/>
      <c r="G5791" s="1"/>
      <c r="H5791" s="1"/>
      <c r="I5791" s="1"/>
    </row>
    <row r="5792" spans="1:9">
      <c r="A5792" s="18">
        <v>8</v>
      </c>
      <c r="B5792" s="18">
        <v>30</v>
      </c>
      <c r="C5792" s="18">
        <v>5</v>
      </c>
      <c r="D5792" s="18">
        <v>0.63925383999999996</v>
      </c>
      <c r="E5792" s="101">
        <f t="shared" si="90"/>
        <v>0.58752329060832054</v>
      </c>
      <c r="F5792" s="94"/>
      <c r="G5792" s="1"/>
      <c r="H5792" s="1"/>
      <c r="I5792" s="1"/>
    </row>
    <row r="5793" spans="1:9">
      <c r="A5793" s="18">
        <v>8</v>
      </c>
      <c r="B5793" s="18">
        <v>30</v>
      </c>
      <c r="C5793" s="18">
        <v>6</v>
      </c>
      <c r="D5793" s="18">
        <v>0.85091088299999995</v>
      </c>
      <c r="E5793" s="101">
        <f t="shared" si="90"/>
        <v>0.78205234088948405</v>
      </c>
      <c r="F5793" s="94"/>
      <c r="G5793" s="1"/>
      <c r="H5793" s="1"/>
      <c r="I5793" s="1"/>
    </row>
    <row r="5794" spans="1:9">
      <c r="A5794" s="18">
        <v>8</v>
      </c>
      <c r="B5794" s="18">
        <v>30</v>
      </c>
      <c r="C5794" s="18">
        <v>7</v>
      </c>
      <c r="D5794" s="18">
        <v>0.78798579700000004</v>
      </c>
      <c r="E5794" s="101">
        <f t="shared" si="90"/>
        <v>0.72421936238358797</v>
      </c>
      <c r="F5794" s="94"/>
      <c r="G5794" s="1"/>
      <c r="H5794" s="1"/>
      <c r="I5794" s="1"/>
    </row>
    <row r="5795" spans="1:9">
      <c r="A5795" s="18">
        <v>8</v>
      </c>
      <c r="B5795" s="18">
        <v>30</v>
      </c>
      <c r="C5795" s="18">
        <v>8</v>
      </c>
      <c r="D5795" s="18">
        <v>0.70979916899999995</v>
      </c>
      <c r="E5795" s="101">
        <f t="shared" si="90"/>
        <v>0.65235985667591989</v>
      </c>
      <c r="F5795" s="94"/>
      <c r="G5795" s="1"/>
      <c r="H5795" s="1"/>
      <c r="I5795" s="1"/>
    </row>
    <row r="5796" spans="1:9">
      <c r="A5796" s="18">
        <v>8</v>
      </c>
      <c r="B5796" s="18">
        <v>30</v>
      </c>
      <c r="C5796" s="18">
        <v>9</v>
      </c>
      <c r="D5796" s="18">
        <v>0.71368051200000004</v>
      </c>
      <c r="E5796" s="101">
        <f t="shared" si="90"/>
        <v>0.65592710847583036</v>
      </c>
      <c r="F5796" s="94"/>
      <c r="G5796" s="1"/>
      <c r="H5796" s="1"/>
      <c r="I5796" s="1"/>
    </row>
    <row r="5797" spans="1:9">
      <c r="A5797" s="18">
        <v>8</v>
      </c>
      <c r="B5797" s="18">
        <v>30</v>
      </c>
      <c r="C5797" s="18">
        <v>10</v>
      </c>
      <c r="D5797" s="18">
        <v>0.72806500299999999</v>
      </c>
      <c r="E5797" s="101">
        <f t="shared" si="90"/>
        <v>0.6691475585650245</v>
      </c>
      <c r="F5797" s="94"/>
      <c r="G5797" s="1"/>
      <c r="H5797" s="1"/>
      <c r="I5797" s="1"/>
    </row>
    <row r="5798" spans="1:9">
      <c r="A5798" s="18">
        <v>8</v>
      </c>
      <c r="B5798" s="18">
        <v>30</v>
      </c>
      <c r="C5798" s="18">
        <v>11</v>
      </c>
      <c r="D5798" s="18">
        <v>0.71286767699999998</v>
      </c>
      <c r="E5798" s="101">
        <f t="shared" si="90"/>
        <v>0.65518005079069908</v>
      </c>
      <c r="F5798" s="94"/>
      <c r="G5798" s="1"/>
      <c r="H5798" s="1"/>
      <c r="I5798" s="1"/>
    </row>
    <row r="5799" spans="1:9">
      <c r="A5799" s="18">
        <v>8</v>
      </c>
      <c r="B5799" s="18">
        <v>30</v>
      </c>
      <c r="C5799" s="18">
        <v>12</v>
      </c>
      <c r="D5799" s="18">
        <v>0.85737015500000002</v>
      </c>
      <c r="E5799" s="101">
        <f t="shared" si="90"/>
        <v>0.78798890709043823</v>
      </c>
      <c r="F5799" s="94"/>
      <c r="G5799" s="1"/>
      <c r="H5799" s="1"/>
      <c r="I5799" s="1"/>
    </row>
    <row r="5800" spans="1:9">
      <c r="A5800" s="18">
        <v>8</v>
      </c>
      <c r="B5800" s="18">
        <v>30</v>
      </c>
      <c r="C5800" s="18">
        <v>13</v>
      </c>
      <c r="D5800" s="18">
        <v>1.039742916</v>
      </c>
      <c r="E5800" s="101">
        <f t="shared" si="90"/>
        <v>0.95560345698511673</v>
      </c>
      <c r="F5800" s="94"/>
      <c r="G5800" s="1"/>
      <c r="H5800" s="1"/>
      <c r="I5800" s="1"/>
    </row>
    <row r="5801" spans="1:9">
      <c r="A5801" s="18">
        <v>8</v>
      </c>
      <c r="B5801" s="18">
        <v>30</v>
      </c>
      <c r="C5801" s="18">
        <v>14</v>
      </c>
      <c r="D5801" s="18">
        <v>1.2391509780000001</v>
      </c>
      <c r="E5801" s="101">
        <f t="shared" si="90"/>
        <v>1.1388747545968261</v>
      </c>
      <c r="F5801" s="94"/>
      <c r="G5801" s="1"/>
      <c r="H5801" s="1"/>
      <c r="I5801" s="1"/>
    </row>
    <row r="5802" spans="1:9">
      <c r="A5802" s="18">
        <v>8</v>
      </c>
      <c r="B5802" s="18">
        <v>30</v>
      </c>
      <c r="C5802" s="18">
        <v>15</v>
      </c>
      <c r="D5802" s="18">
        <v>1.4520433749999999</v>
      </c>
      <c r="E5802" s="101">
        <f t="shared" si="90"/>
        <v>1.3345391899186896</v>
      </c>
      <c r="F5802" s="94"/>
      <c r="G5802" s="1"/>
      <c r="H5802" s="1"/>
      <c r="I5802" s="1"/>
    </row>
    <row r="5803" spans="1:9">
      <c r="A5803" s="18">
        <v>8</v>
      </c>
      <c r="B5803" s="18">
        <v>30</v>
      </c>
      <c r="C5803" s="18">
        <v>16</v>
      </c>
      <c r="D5803" s="18">
        <v>1.7114445730000001</v>
      </c>
      <c r="E5803" s="101">
        <f t="shared" si="90"/>
        <v>1.57294877919343</v>
      </c>
      <c r="F5803" s="94"/>
      <c r="G5803" s="1"/>
      <c r="H5803" s="1"/>
      <c r="I5803" s="1"/>
    </row>
    <row r="5804" spans="1:9">
      <c r="A5804" s="18">
        <v>8</v>
      </c>
      <c r="B5804" s="18">
        <v>30</v>
      </c>
      <c r="C5804" s="18">
        <v>17</v>
      </c>
      <c r="D5804" s="18">
        <v>1.774570875</v>
      </c>
      <c r="E5804" s="101">
        <f t="shared" si="90"/>
        <v>1.6309666906305744</v>
      </c>
      <c r="F5804" s="94"/>
      <c r="G5804" s="1"/>
      <c r="H5804" s="1"/>
      <c r="I5804" s="1"/>
    </row>
    <row r="5805" spans="1:9">
      <c r="A5805" s="18">
        <v>8</v>
      </c>
      <c r="B5805" s="18">
        <v>30</v>
      </c>
      <c r="C5805" s="18">
        <v>18</v>
      </c>
      <c r="D5805" s="18">
        <v>1.7302787289999999</v>
      </c>
      <c r="E5805" s="101">
        <f t="shared" si="90"/>
        <v>1.5902588125738322</v>
      </c>
      <c r="F5805" s="94"/>
      <c r="G5805" s="1"/>
      <c r="H5805" s="1"/>
      <c r="I5805" s="1"/>
    </row>
    <row r="5806" spans="1:9">
      <c r="A5806" s="18">
        <v>8</v>
      </c>
      <c r="B5806" s="18">
        <v>30</v>
      </c>
      <c r="C5806" s="18">
        <v>19</v>
      </c>
      <c r="D5806" s="18">
        <v>1.8453517070000001</v>
      </c>
      <c r="E5806" s="101">
        <f t="shared" si="90"/>
        <v>1.6960197020112098</v>
      </c>
      <c r="F5806" s="94"/>
      <c r="G5806" s="1"/>
      <c r="H5806" s="1"/>
      <c r="I5806" s="1"/>
    </row>
    <row r="5807" spans="1:9">
      <c r="A5807" s="18">
        <v>8</v>
      </c>
      <c r="B5807" s="18">
        <v>30</v>
      </c>
      <c r="C5807" s="18">
        <v>20</v>
      </c>
      <c r="D5807" s="18">
        <v>1.908259417</v>
      </c>
      <c r="E5807" s="101">
        <f t="shared" si="90"/>
        <v>1.7538367106408863</v>
      </c>
      <c r="F5807" s="94"/>
      <c r="G5807" s="1"/>
      <c r="H5807" s="1"/>
      <c r="I5807" s="1"/>
    </row>
    <row r="5808" spans="1:9">
      <c r="A5808" s="18">
        <v>8</v>
      </c>
      <c r="B5808" s="18">
        <v>30</v>
      </c>
      <c r="C5808" s="18">
        <v>21</v>
      </c>
      <c r="D5808" s="18">
        <v>1.4790114780000001</v>
      </c>
      <c r="E5808" s="101">
        <f t="shared" si="90"/>
        <v>1.3593249442225264</v>
      </c>
      <c r="F5808" s="94"/>
      <c r="G5808" s="1"/>
      <c r="H5808" s="1"/>
      <c r="I5808" s="1"/>
    </row>
    <row r="5809" spans="1:9">
      <c r="A5809" s="18">
        <v>8</v>
      </c>
      <c r="B5809" s="18">
        <v>30</v>
      </c>
      <c r="C5809" s="18">
        <v>22</v>
      </c>
      <c r="D5809" s="18">
        <v>1.074455916</v>
      </c>
      <c r="E5809" s="101">
        <f t="shared" si="90"/>
        <v>0.98750736543388984</v>
      </c>
      <c r="F5809" s="94"/>
      <c r="G5809" s="1"/>
      <c r="H5809" s="1"/>
      <c r="I5809" s="1"/>
    </row>
    <row r="5810" spans="1:9">
      <c r="A5810" s="18">
        <v>8</v>
      </c>
      <c r="B5810" s="18">
        <v>30</v>
      </c>
      <c r="C5810" s="18">
        <v>23</v>
      </c>
      <c r="D5810" s="18">
        <v>0.67887781999999997</v>
      </c>
      <c r="E5810" s="101">
        <f t="shared" si="90"/>
        <v>0.62394076620236361</v>
      </c>
      <c r="F5810" s="94"/>
      <c r="G5810" s="1"/>
      <c r="H5810" s="1"/>
      <c r="I5810" s="1"/>
    </row>
    <row r="5811" spans="1:9">
      <c r="A5811" s="18">
        <v>8</v>
      </c>
      <c r="B5811" s="18">
        <v>31</v>
      </c>
      <c r="C5811" s="18">
        <v>0</v>
      </c>
      <c r="D5811" s="18">
        <v>0.50757049099999996</v>
      </c>
      <c r="E5811" s="101">
        <f t="shared" si="90"/>
        <v>0.46649619670333298</v>
      </c>
      <c r="F5811" s="94"/>
      <c r="G5811" s="1"/>
      <c r="H5811" s="1"/>
      <c r="I5811" s="1"/>
    </row>
    <row r="5812" spans="1:9">
      <c r="A5812" s="18">
        <v>8</v>
      </c>
      <c r="B5812" s="18">
        <v>31</v>
      </c>
      <c r="C5812" s="18">
        <v>1</v>
      </c>
      <c r="D5812" s="18">
        <v>0.45558140600000002</v>
      </c>
      <c r="E5812" s="101">
        <f t="shared" si="90"/>
        <v>0.41871424158059856</v>
      </c>
      <c r="F5812" s="94"/>
      <c r="G5812" s="1"/>
      <c r="H5812" s="1"/>
      <c r="I5812" s="1"/>
    </row>
    <row r="5813" spans="1:9">
      <c r="A5813" s="18">
        <v>8</v>
      </c>
      <c r="B5813" s="18">
        <v>31</v>
      </c>
      <c r="C5813" s="18">
        <v>2</v>
      </c>
      <c r="D5813" s="18">
        <v>0.44402910099999998</v>
      </c>
      <c r="E5813" s="101">
        <f t="shared" si="90"/>
        <v>0.4080967875693548</v>
      </c>
      <c r="F5813" s="94"/>
      <c r="G5813" s="1"/>
      <c r="H5813" s="1"/>
      <c r="I5813" s="1"/>
    </row>
    <row r="5814" spans="1:9">
      <c r="A5814" s="18">
        <v>8</v>
      </c>
      <c r="B5814" s="18">
        <v>31</v>
      </c>
      <c r="C5814" s="18">
        <v>3</v>
      </c>
      <c r="D5814" s="18">
        <v>0.44265286399999998</v>
      </c>
      <c r="E5814" s="101">
        <f t="shared" si="90"/>
        <v>0.40683192025014259</v>
      </c>
      <c r="F5814" s="94"/>
      <c r="G5814" s="1"/>
      <c r="H5814" s="1"/>
      <c r="I5814" s="1"/>
    </row>
    <row r="5815" spans="1:9">
      <c r="A5815" s="18">
        <v>8</v>
      </c>
      <c r="B5815" s="18">
        <v>31</v>
      </c>
      <c r="C5815" s="18">
        <v>4</v>
      </c>
      <c r="D5815" s="18">
        <v>0.49084870600000002</v>
      </c>
      <c r="E5815" s="101">
        <f t="shared" si="90"/>
        <v>0.45112759422760157</v>
      </c>
      <c r="F5815" s="94"/>
      <c r="G5815" s="1"/>
      <c r="H5815" s="1"/>
      <c r="I5815" s="1"/>
    </row>
    <row r="5816" spans="1:9">
      <c r="A5816" s="18">
        <v>8</v>
      </c>
      <c r="B5816" s="18">
        <v>31</v>
      </c>
      <c r="C5816" s="18">
        <v>5</v>
      </c>
      <c r="D5816" s="18">
        <v>0.63925383999999996</v>
      </c>
      <c r="E5816" s="101">
        <f t="shared" si="90"/>
        <v>0.58752329060832054</v>
      </c>
      <c r="F5816" s="94"/>
      <c r="G5816" s="1"/>
      <c r="H5816" s="1"/>
      <c r="I5816" s="1"/>
    </row>
    <row r="5817" spans="1:9">
      <c r="A5817" s="18">
        <v>8</v>
      </c>
      <c r="B5817" s="18">
        <v>31</v>
      </c>
      <c r="C5817" s="18">
        <v>6</v>
      </c>
      <c r="D5817" s="18">
        <v>0.85091088299999995</v>
      </c>
      <c r="E5817" s="101">
        <f t="shared" si="90"/>
        <v>0.78205234088948405</v>
      </c>
      <c r="F5817" s="94"/>
      <c r="G5817" s="1"/>
      <c r="H5817" s="1"/>
      <c r="I5817" s="1"/>
    </row>
    <row r="5818" spans="1:9">
      <c r="A5818" s="18">
        <v>8</v>
      </c>
      <c r="B5818" s="18">
        <v>31</v>
      </c>
      <c r="C5818" s="18">
        <v>7</v>
      </c>
      <c r="D5818" s="18">
        <v>0.78798579700000004</v>
      </c>
      <c r="E5818" s="101">
        <f t="shared" si="90"/>
        <v>0.72421936238358797</v>
      </c>
      <c r="F5818" s="94"/>
      <c r="G5818" s="1"/>
      <c r="H5818" s="1"/>
      <c r="I5818" s="1"/>
    </row>
    <row r="5819" spans="1:9">
      <c r="A5819" s="18">
        <v>8</v>
      </c>
      <c r="B5819" s="18">
        <v>31</v>
      </c>
      <c r="C5819" s="18">
        <v>8</v>
      </c>
      <c r="D5819" s="18">
        <v>0.70979916899999995</v>
      </c>
      <c r="E5819" s="101">
        <f t="shared" si="90"/>
        <v>0.65235985667591989</v>
      </c>
      <c r="F5819" s="94"/>
      <c r="G5819" s="1"/>
      <c r="H5819" s="1"/>
      <c r="I5819" s="1"/>
    </row>
    <row r="5820" spans="1:9">
      <c r="A5820" s="18">
        <v>8</v>
      </c>
      <c r="B5820" s="18">
        <v>31</v>
      </c>
      <c r="C5820" s="18">
        <v>9</v>
      </c>
      <c r="D5820" s="18">
        <v>0.71368051200000004</v>
      </c>
      <c r="E5820" s="101">
        <f t="shared" si="90"/>
        <v>0.65592710847583036</v>
      </c>
      <c r="F5820" s="94"/>
      <c r="G5820" s="1"/>
      <c r="H5820" s="1"/>
      <c r="I5820" s="1"/>
    </row>
    <row r="5821" spans="1:9">
      <c r="A5821" s="18">
        <v>8</v>
      </c>
      <c r="B5821" s="18">
        <v>31</v>
      </c>
      <c r="C5821" s="18">
        <v>10</v>
      </c>
      <c r="D5821" s="18">
        <v>0.72806500299999999</v>
      </c>
      <c r="E5821" s="101">
        <f t="shared" si="90"/>
        <v>0.6691475585650245</v>
      </c>
      <c r="F5821" s="94"/>
      <c r="G5821" s="1"/>
      <c r="H5821" s="1"/>
      <c r="I5821" s="1"/>
    </row>
    <row r="5822" spans="1:9">
      <c r="A5822" s="18">
        <v>8</v>
      </c>
      <c r="B5822" s="18">
        <v>31</v>
      </c>
      <c r="C5822" s="18">
        <v>11</v>
      </c>
      <c r="D5822" s="18">
        <v>0.71286767699999998</v>
      </c>
      <c r="E5822" s="101">
        <f t="shared" si="90"/>
        <v>0.65518005079069908</v>
      </c>
      <c r="F5822" s="94"/>
      <c r="G5822" s="1"/>
      <c r="H5822" s="1"/>
      <c r="I5822" s="1"/>
    </row>
    <row r="5823" spans="1:9">
      <c r="A5823" s="18">
        <v>8</v>
      </c>
      <c r="B5823" s="18">
        <v>31</v>
      </c>
      <c r="C5823" s="18">
        <v>12</v>
      </c>
      <c r="D5823" s="18">
        <v>0.74802847900000002</v>
      </c>
      <c r="E5823" s="101">
        <f t="shared" si="90"/>
        <v>0.68749552361049104</v>
      </c>
      <c r="F5823" s="94"/>
      <c r="G5823" s="1"/>
      <c r="H5823" s="1"/>
      <c r="I5823" s="1"/>
    </row>
    <row r="5824" spans="1:9">
      <c r="A5824" s="18">
        <v>8</v>
      </c>
      <c r="B5824" s="18">
        <v>31</v>
      </c>
      <c r="C5824" s="18">
        <v>13</v>
      </c>
      <c r="D5824" s="18">
        <v>0.84091560499999995</v>
      </c>
      <c r="E5824" s="101">
        <f t="shared" si="90"/>
        <v>0.7728659140686378</v>
      </c>
      <c r="F5824" s="94"/>
      <c r="G5824" s="1"/>
      <c r="H5824" s="1"/>
      <c r="I5824" s="1"/>
    </row>
    <row r="5825" spans="1:9">
      <c r="A5825" s="18">
        <v>8</v>
      </c>
      <c r="B5825" s="18">
        <v>31</v>
      </c>
      <c r="C5825" s="18">
        <v>14</v>
      </c>
      <c r="D5825" s="18">
        <v>0.95367914799999998</v>
      </c>
      <c r="E5825" s="101">
        <f t="shared" si="90"/>
        <v>0.87650425567642987</v>
      </c>
      <c r="F5825" s="94"/>
      <c r="G5825" s="1"/>
      <c r="H5825" s="1"/>
      <c r="I5825" s="1"/>
    </row>
    <row r="5826" spans="1:9">
      <c r="A5826" s="18">
        <v>8</v>
      </c>
      <c r="B5826" s="18">
        <v>31</v>
      </c>
      <c r="C5826" s="18">
        <v>15</v>
      </c>
      <c r="D5826" s="18">
        <v>1.122425115</v>
      </c>
      <c r="E5826" s="101">
        <f t="shared" si="90"/>
        <v>1.03159473711761</v>
      </c>
      <c r="F5826" s="94"/>
      <c r="G5826" s="1"/>
      <c r="H5826" s="1"/>
      <c r="I5826" s="1"/>
    </row>
    <row r="5827" spans="1:9">
      <c r="A5827" s="18">
        <v>8</v>
      </c>
      <c r="B5827" s="18">
        <v>31</v>
      </c>
      <c r="C5827" s="18">
        <v>16</v>
      </c>
      <c r="D5827" s="18">
        <v>1.303401553</v>
      </c>
      <c r="E5827" s="101">
        <f t="shared" si="90"/>
        <v>1.1979259591190807</v>
      </c>
      <c r="F5827" s="94"/>
      <c r="G5827" s="1"/>
      <c r="H5827" s="1"/>
      <c r="I5827" s="1"/>
    </row>
    <row r="5828" spans="1:9">
      <c r="A5828" s="18">
        <v>8</v>
      </c>
      <c r="B5828" s="18">
        <v>31</v>
      </c>
      <c r="C5828" s="18">
        <v>17</v>
      </c>
      <c r="D5828" s="18">
        <v>1.426628051</v>
      </c>
      <c r="E5828" s="101">
        <f t="shared" ref="E5828:E5891" si="91">D5828/H$15</f>
        <v>1.311180558567556</v>
      </c>
      <c r="F5828" s="94"/>
      <c r="G5828" s="1"/>
      <c r="H5828" s="1"/>
      <c r="I5828" s="1"/>
    </row>
    <row r="5829" spans="1:9">
      <c r="A5829" s="18">
        <v>8</v>
      </c>
      <c r="B5829" s="18">
        <v>31</v>
      </c>
      <c r="C5829" s="18">
        <v>18</v>
      </c>
      <c r="D5829" s="18">
        <v>1.4171706529999999</v>
      </c>
      <c r="E5829" s="101">
        <f t="shared" si="91"/>
        <v>1.3024884847060167</v>
      </c>
      <c r="F5829" s="94"/>
      <c r="G5829" s="1"/>
      <c r="H5829" s="1"/>
      <c r="I5829" s="1"/>
    </row>
    <row r="5830" spans="1:9">
      <c r="A5830" s="18">
        <v>8</v>
      </c>
      <c r="B5830" s="18">
        <v>31</v>
      </c>
      <c r="C5830" s="18">
        <v>19</v>
      </c>
      <c r="D5830" s="18">
        <v>1.5513062470000001</v>
      </c>
      <c r="E5830" s="101">
        <f t="shared" si="91"/>
        <v>1.425769379779845</v>
      </c>
      <c r="F5830" s="94"/>
      <c r="G5830" s="1"/>
      <c r="H5830" s="1"/>
      <c r="I5830" s="1"/>
    </row>
    <row r="5831" spans="1:9">
      <c r="A5831" s="18">
        <v>8</v>
      </c>
      <c r="B5831" s="18">
        <v>31</v>
      </c>
      <c r="C5831" s="18">
        <v>20</v>
      </c>
      <c r="D5831" s="18">
        <v>1.6057792049999999</v>
      </c>
      <c r="E5831" s="101">
        <f t="shared" si="91"/>
        <v>1.4758342046283415</v>
      </c>
      <c r="F5831" s="94"/>
      <c r="G5831" s="1"/>
      <c r="H5831" s="1"/>
      <c r="I5831" s="1"/>
    </row>
    <row r="5832" spans="1:9">
      <c r="A5832" s="18">
        <v>8</v>
      </c>
      <c r="B5832" s="18">
        <v>31</v>
      </c>
      <c r="C5832" s="18">
        <v>21</v>
      </c>
      <c r="D5832" s="18">
        <v>1.217223269</v>
      </c>
      <c r="E5832" s="101">
        <f t="shared" si="91"/>
        <v>1.1187215088264422</v>
      </c>
      <c r="F5832" s="94"/>
      <c r="G5832" s="1"/>
      <c r="H5832" s="1"/>
      <c r="I5832" s="1"/>
    </row>
    <row r="5833" spans="1:9">
      <c r="A5833" s="18">
        <v>8</v>
      </c>
      <c r="B5833" s="18">
        <v>31</v>
      </c>
      <c r="C5833" s="18">
        <v>22</v>
      </c>
      <c r="D5833" s="18">
        <v>0.92441075399999995</v>
      </c>
      <c r="E5833" s="101">
        <f t="shared" si="91"/>
        <v>0.84960435758007924</v>
      </c>
      <c r="F5833" s="94"/>
      <c r="G5833" s="1"/>
      <c r="H5833" s="1"/>
      <c r="I5833" s="1"/>
    </row>
    <row r="5834" spans="1:9">
      <c r="A5834" s="18">
        <v>8</v>
      </c>
      <c r="B5834" s="18">
        <v>31</v>
      </c>
      <c r="C5834" s="18">
        <v>23</v>
      </c>
      <c r="D5834" s="18">
        <v>0.62525461900000001</v>
      </c>
      <c r="E5834" s="101">
        <f t="shared" si="91"/>
        <v>0.5746569331878113</v>
      </c>
      <c r="F5834" s="94"/>
      <c r="G5834" s="1"/>
      <c r="H5834" s="1"/>
      <c r="I5834" s="1"/>
    </row>
    <row r="5835" spans="1:9">
      <c r="A5835" s="18">
        <v>9</v>
      </c>
      <c r="B5835" s="18">
        <v>1</v>
      </c>
      <c r="C5835" s="18">
        <v>0</v>
      </c>
      <c r="D5835" s="18">
        <v>0.51053643800000004</v>
      </c>
      <c r="E5835" s="101">
        <f t="shared" si="91"/>
        <v>0.46922212939575125</v>
      </c>
      <c r="F5835" s="94"/>
      <c r="G5835" s="1"/>
      <c r="H5835" s="1"/>
      <c r="I5835" s="1"/>
    </row>
    <row r="5836" spans="1:9">
      <c r="A5836" s="18">
        <v>9</v>
      </c>
      <c r="B5836" s="18">
        <v>1</v>
      </c>
      <c r="C5836" s="18">
        <v>1</v>
      </c>
      <c r="D5836" s="18">
        <v>0.45646237499999998</v>
      </c>
      <c r="E5836" s="101">
        <f t="shared" si="91"/>
        <v>0.41952391963556951</v>
      </c>
      <c r="F5836" s="94"/>
      <c r="G5836" s="1"/>
      <c r="H5836" s="1"/>
      <c r="I5836" s="1"/>
    </row>
    <row r="5837" spans="1:9">
      <c r="A5837" s="18">
        <v>9</v>
      </c>
      <c r="B5837" s="18">
        <v>1</v>
      </c>
      <c r="C5837" s="18">
        <v>2</v>
      </c>
      <c r="D5837" s="18">
        <v>0.44489170700000003</v>
      </c>
      <c r="E5837" s="101">
        <f t="shared" si="91"/>
        <v>0.40888958861943298</v>
      </c>
      <c r="F5837" s="94"/>
      <c r="G5837" s="1"/>
      <c r="H5837" s="1"/>
      <c r="I5837" s="1"/>
    </row>
    <row r="5838" spans="1:9">
      <c r="A5838" s="18">
        <v>9</v>
      </c>
      <c r="B5838" s="18">
        <v>1</v>
      </c>
      <c r="C5838" s="18">
        <v>3</v>
      </c>
      <c r="D5838" s="18">
        <v>0.44343441500000003</v>
      </c>
      <c r="E5838" s="101">
        <f t="shared" si="91"/>
        <v>0.40755022554072678</v>
      </c>
      <c r="F5838" s="94"/>
      <c r="G5838" s="1"/>
      <c r="H5838" s="1"/>
      <c r="I5838" s="1"/>
    </row>
    <row r="5839" spans="1:9">
      <c r="A5839" s="18">
        <v>9</v>
      </c>
      <c r="B5839" s="18">
        <v>1</v>
      </c>
      <c r="C5839" s="18">
        <v>4</v>
      </c>
      <c r="D5839" s="18">
        <v>0.49269812200000002</v>
      </c>
      <c r="E5839" s="101">
        <f t="shared" si="91"/>
        <v>0.45282734932648949</v>
      </c>
      <c r="F5839" s="94"/>
      <c r="G5839" s="1"/>
      <c r="H5839" s="1"/>
      <c r="I5839" s="1"/>
    </row>
    <row r="5840" spans="1:9">
      <c r="A5840" s="18">
        <v>9</v>
      </c>
      <c r="B5840" s="18">
        <v>1</v>
      </c>
      <c r="C5840" s="18">
        <v>5</v>
      </c>
      <c r="D5840" s="18">
        <v>0.66281704500000005</v>
      </c>
      <c r="E5840" s="101">
        <f t="shared" si="91"/>
        <v>0.60917968259632727</v>
      </c>
      <c r="F5840" s="94"/>
      <c r="G5840" s="1"/>
      <c r="H5840" s="1"/>
      <c r="I5840" s="1"/>
    </row>
    <row r="5841" spans="1:9">
      <c r="A5841" s="18">
        <v>9</v>
      </c>
      <c r="B5841" s="18">
        <v>1</v>
      </c>
      <c r="C5841" s="18">
        <v>6</v>
      </c>
      <c r="D5841" s="18">
        <v>0.91211761400000002</v>
      </c>
      <c r="E5841" s="101">
        <f t="shared" si="91"/>
        <v>0.83830601940395078</v>
      </c>
      <c r="F5841" s="94"/>
      <c r="G5841" s="1"/>
      <c r="H5841" s="1"/>
      <c r="I5841" s="1"/>
    </row>
    <row r="5842" spans="1:9">
      <c r="A5842" s="18">
        <v>9</v>
      </c>
      <c r="B5842" s="18">
        <v>1</v>
      </c>
      <c r="C5842" s="18">
        <v>7</v>
      </c>
      <c r="D5842" s="18">
        <v>0.84947779300000004</v>
      </c>
      <c r="E5842" s="101">
        <f t="shared" si="91"/>
        <v>0.78073522130434736</v>
      </c>
      <c r="F5842" s="94"/>
      <c r="G5842" s="1"/>
      <c r="H5842" s="1"/>
      <c r="I5842" s="1"/>
    </row>
    <row r="5843" spans="1:9">
      <c r="A5843" s="18">
        <v>9</v>
      </c>
      <c r="B5843" s="18">
        <v>1</v>
      </c>
      <c r="C5843" s="18">
        <v>8</v>
      </c>
      <c r="D5843" s="18">
        <v>0.74081813399999996</v>
      </c>
      <c r="E5843" s="101">
        <f t="shared" si="91"/>
        <v>0.68086866373770361</v>
      </c>
      <c r="F5843" s="94"/>
      <c r="G5843" s="1"/>
      <c r="H5843" s="1"/>
      <c r="I5843" s="1"/>
    </row>
    <row r="5844" spans="1:9">
      <c r="A5844" s="18">
        <v>9</v>
      </c>
      <c r="B5844" s="18">
        <v>1</v>
      </c>
      <c r="C5844" s="18">
        <v>9</v>
      </c>
      <c r="D5844" s="18">
        <v>0.73540075100000002</v>
      </c>
      <c r="E5844" s="101">
        <f t="shared" si="91"/>
        <v>0.67588967340947104</v>
      </c>
      <c r="F5844" s="94"/>
      <c r="G5844" s="1"/>
      <c r="H5844" s="1"/>
      <c r="I5844" s="1"/>
    </row>
    <row r="5845" spans="1:9">
      <c r="A5845" s="18">
        <v>9</v>
      </c>
      <c r="B5845" s="18">
        <v>1</v>
      </c>
      <c r="C5845" s="18">
        <v>10</v>
      </c>
      <c r="D5845" s="18">
        <v>0.74972077800000003</v>
      </c>
      <c r="E5845" s="101">
        <f t="shared" si="91"/>
        <v>0.68905087614020466</v>
      </c>
      <c r="F5845" s="94"/>
      <c r="G5845" s="1"/>
      <c r="H5845" s="1"/>
      <c r="I5845" s="1"/>
    </row>
    <row r="5846" spans="1:9">
      <c r="A5846" s="18">
        <v>9</v>
      </c>
      <c r="B5846" s="18">
        <v>1</v>
      </c>
      <c r="C5846" s="18">
        <v>11</v>
      </c>
      <c r="D5846" s="18">
        <v>0.73443756400000004</v>
      </c>
      <c r="E5846" s="101">
        <f t="shared" si="91"/>
        <v>0.67500443070883875</v>
      </c>
      <c r="F5846" s="94"/>
      <c r="G5846" s="1"/>
      <c r="H5846" s="1"/>
      <c r="I5846" s="1"/>
    </row>
    <row r="5847" spans="1:9">
      <c r="A5847" s="18">
        <v>9</v>
      </c>
      <c r="B5847" s="18">
        <v>1</v>
      </c>
      <c r="C5847" s="18">
        <v>12</v>
      </c>
      <c r="D5847" s="18">
        <v>0.712890727</v>
      </c>
      <c r="E5847" s="101">
        <f t="shared" si="91"/>
        <v>0.65520123550794462</v>
      </c>
      <c r="F5847" s="94"/>
      <c r="G5847" s="1"/>
      <c r="H5847" s="1"/>
      <c r="I5847" s="1"/>
    </row>
    <row r="5848" spans="1:9">
      <c r="A5848" s="18">
        <v>9</v>
      </c>
      <c r="B5848" s="18">
        <v>1</v>
      </c>
      <c r="C5848" s="18">
        <v>13</v>
      </c>
      <c r="D5848" s="18">
        <v>0.70399602900000002</v>
      </c>
      <c r="E5848" s="101">
        <f t="shared" si="91"/>
        <v>0.64702632608866406</v>
      </c>
      <c r="F5848" s="94"/>
      <c r="G5848" s="1"/>
      <c r="H5848" s="1"/>
      <c r="I5848" s="1"/>
    </row>
    <row r="5849" spans="1:9">
      <c r="A5849" s="18">
        <v>9</v>
      </c>
      <c r="B5849" s="18">
        <v>1</v>
      </c>
      <c r="C5849" s="18">
        <v>14</v>
      </c>
      <c r="D5849" s="18">
        <v>0.75452857900000003</v>
      </c>
      <c r="E5849" s="101">
        <f t="shared" si="91"/>
        <v>0.69346961387373163</v>
      </c>
      <c r="F5849" s="94"/>
      <c r="G5849" s="1"/>
      <c r="H5849" s="1"/>
      <c r="I5849" s="1"/>
    </row>
    <row r="5850" spans="1:9">
      <c r="A5850" s="18">
        <v>9</v>
      </c>
      <c r="B5850" s="18">
        <v>1</v>
      </c>
      <c r="C5850" s="18">
        <v>15</v>
      </c>
      <c r="D5850" s="18">
        <v>1.0143843720000001</v>
      </c>
      <c r="E5850" s="101">
        <f t="shared" si="91"/>
        <v>0.93229701080731064</v>
      </c>
      <c r="F5850" s="94"/>
      <c r="G5850" s="1"/>
      <c r="H5850" s="1"/>
      <c r="I5850" s="1"/>
    </row>
    <row r="5851" spans="1:9">
      <c r="A5851" s="18">
        <v>9</v>
      </c>
      <c r="B5851" s="18">
        <v>1</v>
      </c>
      <c r="C5851" s="18">
        <v>16</v>
      </c>
      <c r="D5851" s="18">
        <v>1.3587736930000001</v>
      </c>
      <c r="E5851" s="101">
        <f t="shared" si="91"/>
        <v>1.2488172011659406</v>
      </c>
      <c r="F5851" s="94"/>
      <c r="G5851" s="1"/>
      <c r="H5851" s="1"/>
      <c r="I5851" s="1"/>
    </row>
    <row r="5852" spans="1:9">
      <c r="A5852" s="18">
        <v>9</v>
      </c>
      <c r="B5852" s="18">
        <v>1</v>
      </c>
      <c r="C5852" s="18">
        <v>17</v>
      </c>
      <c r="D5852" s="18">
        <v>1.588387234</v>
      </c>
      <c r="E5852" s="101">
        <f t="shared" si="91"/>
        <v>1.4598496498353901</v>
      </c>
      <c r="F5852" s="94"/>
      <c r="G5852" s="1"/>
      <c r="H5852" s="1"/>
      <c r="I5852" s="1"/>
    </row>
    <row r="5853" spans="1:9">
      <c r="A5853" s="18">
        <v>9</v>
      </c>
      <c r="B5853" s="18">
        <v>1</v>
      </c>
      <c r="C5853" s="18">
        <v>18</v>
      </c>
      <c r="D5853" s="18">
        <v>1.7478272050000001</v>
      </c>
      <c r="E5853" s="101">
        <f t="shared" si="91"/>
        <v>1.6063872074610359</v>
      </c>
      <c r="F5853" s="94"/>
      <c r="G5853" s="1"/>
      <c r="H5853" s="1"/>
      <c r="I5853" s="1"/>
    </row>
    <row r="5854" spans="1:9">
      <c r="A5854" s="18">
        <v>9</v>
      </c>
      <c r="B5854" s="18">
        <v>1</v>
      </c>
      <c r="C5854" s="18">
        <v>19</v>
      </c>
      <c r="D5854" s="18">
        <v>1.655062875</v>
      </c>
      <c r="E5854" s="101">
        <f t="shared" si="91"/>
        <v>1.5211296759416693</v>
      </c>
      <c r="F5854" s="94"/>
      <c r="G5854" s="1"/>
      <c r="H5854" s="1"/>
      <c r="I5854" s="1"/>
    </row>
    <row r="5855" spans="1:9">
      <c r="A5855" s="18">
        <v>9</v>
      </c>
      <c r="B5855" s="18">
        <v>1</v>
      </c>
      <c r="C5855" s="18">
        <v>20</v>
      </c>
      <c r="D5855" s="18">
        <v>1.5291846600000001</v>
      </c>
      <c r="E5855" s="101">
        <f t="shared" si="91"/>
        <v>1.4054379452628176</v>
      </c>
      <c r="F5855" s="94"/>
      <c r="G5855" s="1"/>
      <c r="H5855" s="1"/>
      <c r="I5855" s="1"/>
    </row>
    <row r="5856" spans="1:9">
      <c r="A5856" s="18">
        <v>9</v>
      </c>
      <c r="B5856" s="18">
        <v>1</v>
      </c>
      <c r="C5856" s="18">
        <v>21</v>
      </c>
      <c r="D5856" s="18">
        <v>1.2264841609999999</v>
      </c>
      <c r="E5856" s="101">
        <f t="shared" si="91"/>
        <v>1.1272329786078488</v>
      </c>
      <c r="F5856" s="94"/>
      <c r="G5856" s="1"/>
      <c r="H5856" s="1"/>
      <c r="I5856" s="1"/>
    </row>
    <row r="5857" spans="1:9">
      <c r="A5857" s="18">
        <v>9</v>
      </c>
      <c r="B5857" s="18">
        <v>1</v>
      </c>
      <c r="C5857" s="18">
        <v>22</v>
      </c>
      <c r="D5857" s="18">
        <v>0.93232457599999996</v>
      </c>
      <c r="E5857" s="101">
        <f t="shared" si="91"/>
        <v>0.85687776675151028</v>
      </c>
      <c r="F5857" s="94"/>
      <c r="G5857" s="1"/>
      <c r="H5857" s="1"/>
      <c r="I5857" s="1"/>
    </row>
    <row r="5858" spans="1:9">
      <c r="A5858" s="18">
        <v>9</v>
      </c>
      <c r="B5858" s="18">
        <v>1</v>
      </c>
      <c r="C5858" s="18">
        <v>23</v>
      </c>
      <c r="D5858" s="18">
        <v>0.62794294900000003</v>
      </c>
      <c r="E5858" s="101">
        <f t="shared" si="91"/>
        <v>0.5771277145723096</v>
      </c>
      <c r="F5858" s="94"/>
      <c r="G5858" s="1"/>
      <c r="H5858" s="1"/>
      <c r="I5858" s="1"/>
    </row>
    <row r="5859" spans="1:9">
      <c r="A5859" s="18">
        <v>9</v>
      </c>
      <c r="B5859" s="18">
        <v>2</v>
      </c>
      <c r="C5859" s="18">
        <v>0</v>
      </c>
      <c r="D5859" s="18">
        <v>0.51448346199999995</v>
      </c>
      <c r="E5859" s="101">
        <f t="shared" si="91"/>
        <v>0.47284974707042954</v>
      </c>
      <c r="F5859" s="94"/>
      <c r="G5859" s="1"/>
      <c r="H5859" s="1"/>
      <c r="I5859" s="1"/>
    </row>
    <row r="5860" spans="1:9">
      <c r="A5860" s="18">
        <v>9</v>
      </c>
      <c r="B5860" s="18">
        <v>2</v>
      </c>
      <c r="C5860" s="18">
        <v>1</v>
      </c>
      <c r="D5860" s="18">
        <v>0.45907361299999999</v>
      </c>
      <c r="E5860" s="101">
        <f t="shared" si="91"/>
        <v>0.42192384756141738</v>
      </c>
      <c r="F5860" s="94"/>
      <c r="G5860" s="1"/>
      <c r="H5860" s="1"/>
      <c r="I5860" s="1"/>
    </row>
    <row r="5861" spans="1:9">
      <c r="A5861" s="18">
        <v>9</v>
      </c>
      <c r="B5861" s="18">
        <v>2</v>
      </c>
      <c r="C5861" s="18">
        <v>2</v>
      </c>
      <c r="D5861" s="18">
        <v>0.44625711099999998</v>
      </c>
      <c r="E5861" s="101">
        <f t="shared" si="91"/>
        <v>0.41014449958107813</v>
      </c>
      <c r="F5861" s="94"/>
      <c r="G5861" s="1"/>
      <c r="H5861" s="1"/>
      <c r="I5861" s="1"/>
    </row>
    <row r="5862" spans="1:9">
      <c r="A5862" s="18">
        <v>9</v>
      </c>
      <c r="B5862" s="18">
        <v>2</v>
      </c>
      <c r="C5862" s="18">
        <v>3</v>
      </c>
      <c r="D5862" s="18">
        <v>0.44610557000000001</v>
      </c>
      <c r="E5862" s="101">
        <f t="shared" si="91"/>
        <v>0.41000522178341631</v>
      </c>
      <c r="F5862" s="94"/>
      <c r="G5862" s="1"/>
      <c r="H5862" s="1"/>
      <c r="I5862" s="1"/>
    </row>
    <row r="5863" spans="1:9">
      <c r="A5863" s="18">
        <v>9</v>
      </c>
      <c r="B5863" s="18">
        <v>2</v>
      </c>
      <c r="C5863" s="18">
        <v>4</v>
      </c>
      <c r="D5863" s="18">
        <v>0.496794815</v>
      </c>
      <c r="E5863" s="101">
        <f t="shared" si="91"/>
        <v>0.45659252428730324</v>
      </c>
      <c r="F5863" s="94"/>
      <c r="G5863" s="1"/>
      <c r="H5863" s="1"/>
      <c r="I5863" s="1"/>
    </row>
    <row r="5864" spans="1:9">
      <c r="A5864" s="18">
        <v>9</v>
      </c>
      <c r="B5864" s="18">
        <v>2</v>
      </c>
      <c r="C5864" s="18">
        <v>5</v>
      </c>
      <c r="D5864" s="18">
        <v>0.673442557</v>
      </c>
      <c r="E5864" s="101">
        <f t="shared" si="91"/>
        <v>0.61894534278326985</v>
      </c>
      <c r="F5864" s="94"/>
      <c r="G5864" s="1"/>
      <c r="H5864" s="1"/>
      <c r="I5864" s="1"/>
    </row>
    <row r="5865" spans="1:9">
      <c r="A5865" s="18">
        <v>9</v>
      </c>
      <c r="B5865" s="18">
        <v>2</v>
      </c>
      <c r="C5865" s="18">
        <v>6</v>
      </c>
      <c r="D5865" s="18">
        <v>0.93327897599999998</v>
      </c>
      <c r="E5865" s="101">
        <f t="shared" si="91"/>
        <v>0.85775493352544252</v>
      </c>
      <c r="F5865" s="94"/>
      <c r="G5865" s="1"/>
      <c r="H5865" s="1"/>
      <c r="I5865" s="1"/>
    </row>
    <row r="5866" spans="1:9">
      <c r="A5866" s="18">
        <v>9</v>
      </c>
      <c r="B5866" s="18">
        <v>2</v>
      </c>
      <c r="C5866" s="18">
        <v>7</v>
      </c>
      <c r="D5866" s="18">
        <v>0.88191509400000001</v>
      </c>
      <c r="E5866" s="101">
        <f t="shared" si="91"/>
        <v>0.81054758789407721</v>
      </c>
      <c r="F5866" s="94"/>
      <c r="G5866" s="1"/>
      <c r="H5866" s="1"/>
      <c r="I5866" s="1"/>
    </row>
    <row r="5867" spans="1:9">
      <c r="A5867" s="18">
        <v>9</v>
      </c>
      <c r="B5867" s="18">
        <v>2</v>
      </c>
      <c r="C5867" s="18">
        <v>8</v>
      </c>
      <c r="D5867" s="18">
        <v>0.785849193</v>
      </c>
      <c r="E5867" s="101">
        <f t="shared" si="91"/>
        <v>0.72225565949397075</v>
      </c>
      <c r="F5867" s="94"/>
      <c r="G5867" s="1"/>
      <c r="H5867" s="1"/>
      <c r="I5867" s="1"/>
    </row>
    <row r="5868" spans="1:9">
      <c r="A5868" s="18">
        <v>9</v>
      </c>
      <c r="B5868" s="18">
        <v>2</v>
      </c>
      <c r="C5868" s="18">
        <v>9</v>
      </c>
      <c r="D5868" s="18">
        <v>0.78631698000000005</v>
      </c>
      <c r="E5868" s="101">
        <f t="shared" si="91"/>
        <v>0.72268559161224133</v>
      </c>
      <c r="F5868" s="94"/>
      <c r="G5868" s="1"/>
      <c r="H5868" s="1"/>
      <c r="I5868" s="1"/>
    </row>
    <row r="5869" spans="1:9">
      <c r="A5869" s="18">
        <v>9</v>
      </c>
      <c r="B5869" s="18">
        <v>2</v>
      </c>
      <c r="C5869" s="18">
        <v>10</v>
      </c>
      <c r="D5869" s="18">
        <v>0.80220953800000006</v>
      </c>
      <c r="E5869" s="101">
        <f t="shared" si="91"/>
        <v>0.73729207089806559</v>
      </c>
      <c r="F5869" s="94"/>
      <c r="G5869" s="1"/>
      <c r="H5869" s="1"/>
      <c r="I5869" s="1"/>
    </row>
    <row r="5870" spans="1:9">
      <c r="A5870" s="18">
        <v>9</v>
      </c>
      <c r="B5870" s="18">
        <v>2</v>
      </c>
      <c r="C5870" s="18">
        <v>11</v>
      </c>
      <c r="D5870" s="18">
        <v>0.78224807100000004</v>
      </c>
      <c r="E5870" s="101">
        <f t="shared" si="91"/>
        <v>0.71894595227762925</v>
      </c>
      <c r="F5870" s="94"/>
      <c r="G5870" s="1"/>
      <c r="H5870" s="1"/>
      <c r="I5870" s="1"/>
    </row>
    <row r="5871" spans="1:9">
      <c r="A5871" s="18">
        <v>9</v>
      </c>
      <c r="B5871" s="18">
        <v>2</v>
      </c>
      <c r="C5871" s="18">
        <v>12</v>
      </c>
      <c r="D5871" s="18">
        <v>0.75647876000000003</v>
      </c>
      <c r="E5871" s="101">
        <f t="shared" si="91"/>
        <v>0.69526197973328097</v>
      </c>
      <c r="F5871" s="94"/>
      <c r="G5871" s="1"/>
      <c r="H5871" s="1"/>
      <c r="I5871" s="1"/>
    </row>
    <row r="5872" spans="1:9">
      <c r="A5872" s="18">
        <v>9</v>
      </c>
      <c r="B5872" s="18">
        <v>2</v>
      </c>
      <c r="C5872" s="18">
        <v>13</v>
      </c>
      <c r="D5872" s="18">
        <v>0.75600358700000003</v>
      </c>
      <c r="E5872" s="101">
        <f t="shared" si="91"/>
        <v>0.69482525931472516</v>
      </c>
      <c r="F5872" s="94"/>
      <c r="G5872" s="1"/>
      <c r="H5872" s="1"/>
      <c r="I5872" s="1"/>
    </row>
    <row r="5873" spans="1:9">
      <c r="A5873" s="18">
        <v>9</v>
      </c>
      <c r="B5873" s="18">
        <v>2</v>
      </c>
      <c r="C5873" s="18">
        <v>14</v>
      </c>
      <c r="D5873" s="18">
        <v>0.89179045000000001</v>
      </c>
      <c r="E5873" s="101">
        <f t="shared" si="91"/>
        <v>0.81962379720249312</v>
      </c>
      <c r="F5873" s="94"/>
      <c r="G5873" s="1"/>
      <c r="H5873" s="1"/>
      <c r="I5873" s="1"/>
    </row>
    <row r="5874" spans="1:9">
      <c r="A5874" s="18">
        <v>9</v>
      </c>
      <c r="B5874" s="18">
        <v>2</v>
      </c>
      <c r="C5874" s="18">
        <v>15</v>
      </c>
      <c r="D5874" s="18">
        <v>1.1425049140000001</v>
      </c>
      <c r="E5874" s="101">
        <f t="shared" si="91"/>
        <v>1.0500496119185712</v>
      </c>
      <c r="F5874" s="94"/>
      <c r="G5874" s="1"/>
      <c r="H5874" s="1"/>
      <c r="I5874" s="1"/>
    </row>
    <row r="5875" spans="1:9">
      <c r="A5875" s="18">
        <v>9</v>
      </c>
      <c r="B5875" s="18">
        <v>2</v>
      </c>
      <c r="C5875" s="18">
        <v>16</v>
      </c>
      <c r="D5875" s="18">
        <v>1.487335224</v>
      </c>
      <c r="E5875" s="101">
        <f t="shared" si="91"/>
        <v>1.3669751049788665</v>
      </c>
      <c r="F5875" s="94"/>
      <c r="G5875" s="1"/>
      <c r="H5875" s="1"/>
      <c r="I5875" s="1"/>
    </row>
    <row r="5876" spans="1:9">
      <c r="A5876" s="18">
        <v>9</v>
      </c>
      <c r="B5876" s="18">
        <v>2</v>
      </c>
      <c r="C5876" s="18">
        <v>17</v>
      </c>
      <c r="D5876" s="18">
        <v>1.620661938</v>
      </c>
      <c r="E5876" s="101">
        <f t="shared" si="91"/>
        <v>1.4895125773157938</v>
      </c>
      <c r="F5876" s="94"/>
      <c r="G5876" s="1"/>
      <c r="H5876" s="1"/>
      <c r="I5876" s="1"/>
    </row>
    <row r="5877" spans="1:9">
      <c r="A5877" s="18">
        <v>9</v>
      </c>
      <c r="B5877" s="18">
        <v>2</v>
      </c>
      <c r="C5877" s="18">
        <v>18</v>
      </c>
      <c r="D5877" s="18">
        <v>1.7306928370000001</v>
      </c>
      <c r="E5877" s="101">
        <f t="shared" si="91"/>
        <v>1.5906394095755294</v>
      </c>
      <c r="F5877" s="94"/>
      <c r="G5877" s="1"/>
      <c r="H5877" s="1"/>
      <c r="I5877" s="1"/>
    </row>
    <row r="5878" spans="1:9">
      <c r="A5878" s="18">
        <v>9</v>
      </c>
      <c r="B5878" s="18">
        <v>2</v>
      </c>
      <c r="C5878" s="18">
        <v>19</v>
      </c>
      <c r="D5878" s="18">
        <v>1.9548852800000001</v>
      </c>
      <c r="E5878" s="101">
        <f t="shared" si="91"/>
        <v>1.7966894535469169</v>
      </c>
      <c r="F5878" s="94"/>
      <c r="G5878" s="1"/>
      <c r="H5878" s="1"/>
      <c r="I5878" s="1"/>
    </row>
    <row r="5879" spans="1:9">
      <c r="A5879" s="18">
        <v>9</v>
      </c>
      <c r="B5879" s="18">
        <v>2</v>
      </c>
      <c r="C5879" s="18">
        <v>20</v>
      </c>
      <c r="D5879" s="18">
        <v>1.8079990399999999</v>
      </c>
      <c r="E5879" s="101">
        <f t="shared" si="91"/>
        <v>1.6616897372059347</v>
      </c>
      <c r="F5879" s="94"/>
      <c r="G5879" s="1"/>
      <c r="H5879" s="1"/>
      <c r="I5879" s="1"/>
    </row>
    <row r="5880" spans="1:9">
      <c r="A5880" s="18">
        <v>9</v>
      </c>
      <c r="B5880" s="18">
        <v>2</v>
      </c>
      <c r="C5880" s="18">
        <v>21</v>
      </c>
      <c r="D5880" s="18">
        <v>1.3823552800000001</v>
      </c>
      <c r="E5880" s="101">
        <f t="shared" si="91"/>
        <v>1.2704904876212968</v>
      </c>
      <c r="F5880" s="94"/>
      <c r="G5880" s="1"/>
      <c r="H5880" s="1"/>
      <c r="I5880" s="1"/>
    </row>
    <row r="5881" spans="1:9">
      <c r="A5881" s="18">
        <v>9</v>
      </c>
      <c r="B5881" s="18">
        <v>2</v>
      </c>
      <c r="C5881" s="18">
        <v>22</v>
      </c>
      <c r="D5881" s="18">
        <v>0.983778398</v>
      </c>
      <c r="E5881" s="101">
        <f t="shared" si="91"/>
        <v>0.90416777413858329</v>
      </c>
      <c r="F5881" s="94"/>
      <c r="G5881" s="1"/>
      <c r="H5881" s="1"/>
      <c r="I5881" s="1"/>
    </row>
    <row r="5882" spans="1:9">
      <c r="A5882" s="18">
        <v>9</v>
      </c>
      <c r="B5882" s="18">
        <v>2</v>
      </c>
      <c r="C5882" s="18">
        <v>23</v>
      </c>
      <c r="D5882" s="18">
        <v>0.63451663199999997</v>
      </c>
      <c r="E5882" s="101">
        <f t="shared" si="91"/>
        <v>0.58316943325416526</v>
      </c>
      <c r="F5882" s="94"/>
      <c r="G5882" s="1"/>
      <c r="H5882" s="1"/>
      <c r="I5882" s="1"/>
    </row>
    <row r="5883" spans="1:9">
      <c r="A5883" s="18">
        <v>9</v>
      </c>
      <c r="B5883" s="18">
        <v>3</v>
      </c>
      <c r="C5883" s="18">
        <v>0</v>
      </c>
      <c r="D5883" s="18">
        <v>0.51448346199999995</v>
      </c>
      <c r="E5883" s="101">
        <f t="shared" si="91"/>
        <v>0.47284974707042954</v>
      </c>
      <c r="F5883" s="94"/>
      <c r="G5883" s="1"/>
      <c r="H5883" s="1"/>
      <c r="I5883" s="1"/>
    </row>
    <row r="5884" spans="1:9">
      <c r="A5884" s="18">
        <v>9</v>
      </c>
      <c r="B5884" s="18">
        <v>3</v>
      </c>
      <c r="C5884" s="18">
        <v>1</v>
      </c>
      <c r="D5884" s="18">
        <v>0.45907361299999999</v>
      </c>
      <c r="E5884" s="101">
        <f t="shared" si="91"/>
        <v>0.42192384756141738</v>
      </c>
      <c r="F5884" s="94"/>
      <c r="G5884" s="1"/>
      <c r="H5884" s="1"/>
      <c r="I5884" s="1"/>
    </row>
    <row r="5885" spans="1:9">
      <c r="A5885" s="18">
        <v>9</v>
      </c>
      <c r="B5885" s="18">
        <v>3</v>
      </c>
      <c r="C5885" s="18">
        <v>2</v>
      </c>
      <c r="D5885" s="18">
        <v>0.44625711099999998</v>
      </c>
      <c r="E5885" s="101">
        <f t="shared" si="91"/>
        <v>0.41014449958107813</v>
      </c>
      <c r="F5885" s="94"/>
      <c r="G5885" s="1"/>
      <c r="H5885" s="1"/>
      <c r="I5885" s="1"/>
    </row>
    <row r="5886" spans="1:9">
      <c r="A5886" s="18">
        <v>9</v>
      </c>
      <c r="B5886" s="18">
        <v>3</v>
      </c>
      <c r="C5886" s="18">
        <v>3</v>
      </c>
      <c r="D5886" s="18">
        <v>0.44610557000000001</v>
      </c>
      <c r="E5886" s="101">
        <f t="shared" si="91"/>
        <v>0.41000522178341631</v>
      </c>
      <c r="F5886" s="94"/>
      <c r="G5886" s="1"/>
      <c r="H5886" s="1"/>
      <c r="I5886" s="1"/>
    </row>
    <row r="5887" spans="1:9">
      <c r="A5887" s="18">
        <v>9</v>
      </c>
      <c r="B5887" s="18">
        <v>3</v>
      </c>
      <c r="C5887" s="18">
        <v>4</v>
      </c>
      <c r="D5887" s="18">
        <v>0.496794815</v>
      </c>
      <c r="E5887" s="101">
        <f t="shared" si="91"/>
        <v>0.45659252428730324</v>
      </c>
      <c r="F5887" s="94"/>
      <c r="G5887" s="1"/>
      <c r="H5887" s="1"/>
      <c r="I5887" s="1"/>
    </row>
    <row r="5888" spans="1:9">
      <c r="A5888" s="18">
        <v>9</v>
      </c>
      <c r="B5888" s="18">
        <v>3</v>
      </c>
      <c r="C5888" s="18">
        <v>5</v>
      </c>
      <c r="D5888" s="18">
        <v>0.673442557</v>
      </c>
      <c r="E5888" s="101">
        <f t="shared" si="91"/>
        <v>0.61894534278326985</v>
      </c>
      <c r="F5888" s="94"/>
      <c r="G5888" s="1"/>
      <c r="H5888" s="1"/>
      <c r="I5888" s="1"/>
    </row>
    <row r="5889" spans="1:9">
      <c r="A5889" s="18">
        <v>9</v>
      </c>
      <c r="B5889" s="18">
        <v>3</v>
      </c>
      <c r="C5889" s="18">
        <v>6</v>
      </c>
      <c r="D5889" s="18">
        <v>0.93327897599999998</v>
      </c>
      <c r="E5889" s="101">
        <f t="shared" si="91"/>
        <v>0.85775493352544252</v>
      </c>
      <c r="F5889" s="94"/>
      <c r="G5889" s="1"/>
      <c r="H5889" s="1"/>
      <c r="I5889" s="1"/>
    </row>
    <row r="5890" spans="1:9">
      <c r="A5890" s="18">
        <v>9</v>
      </c>
      <c r="B5890" s="18">
        <v>3</v>
      </c>
      <c r="C5890" s="18">
        <v>7</v>
      </c>
      <c r="D5890" s="18">
        <v>0.88191509400000001</v>
      </c>
      <c r="E5890" s="101">
        <f t="shared" si="91"/>
        <v>0.81054758789407721</v>
      </c>
      <c r="F5890" s="94"/>
      <c r="G5890" s="1"/>
      <c r="H5890" s="1"/>
      <c r="I5890" s="1"/>
    </row>
    <row r="5891" spans="1:9">
      <c r="A5891" s="18">
        <v>9</v>
      </c>
      <c r="B5891" s="18">
        <v>3</v>
      </c>
      <c r="C5891" s="18">
        <v>8</v>
      </c>
      <c r="D5891" s="18">
        <v>0.785849193</v>
      </c>
      <c r="E5891" s="101">
        <f t="shared" si="91"/>
        <v>0.72225565949397075</v>
      </c>
      <c r="F5891" s="94"/>
      <c r="G5891" s="1"/>
      <c r="H5891" s="1"/>
      <c r="I5891" s="1"/>
    </row>
    <row r="5892" spans="1:9">
      <c r="A5892" s="18">
        <v>9</v>
      </c>
      <c r="B5892" s="18">
        <v>3</v>
      </c>
      <c r="C5892" s="18">
        <v>9</v>
      </c>
      <c r="D5892" s="18">
        <v>0.78631698000000005</v>
      </c>
      <c r="E5892" s="101">
        <f t="shared" ref="E5892:E5955" si="92">D5892/H$15</f>
        <v>0.72268559161224133</v>
      </c>
      <c r="F5892" s="94"/>
      <c r="G5892" s="1"/>
      <c r="H5892" s="1"/>
      <c r="I5892" s="1"/>
    </row>
    <row r="5893" spans="1:9">
      <c r="A5893" s="18">
        <v>9</v>
      </c>
      <c r="B5893" s="18">
        <v>3</v>
      </c>
      <c r="C5893" s="18">
        <v>10</v>
      </c>
      <c r="D5893" s="18">
        <v>0.80220953800000006</v>
      </c>
      <c r="E5893" s="101">
        <f t="shared" si="92"/>
        <v>0.73729207089806559</v>
      </c>
      <c r="F5893" s="94"/>
      <c r="G5893" s="1"/>
      <c r="H5893" s="1"/>
      <c r="I5893" s="1"/>
    </row>
    <row r="5894" spans="1:9">
      <c r="A5894" s="18">
        <v>9</v>
      </c>
      <c r="B5894" s="18">
        <v>3</v>
      </c>
      <c r="C5894" s="18">
        <v>11</v>
      </c>
      <c r="D5894" s="18">
        <v>0.78224807100000004</v>
      </c>
      <c r="E5894" s="101">
        <f t="shared" si="92"/>
        <v>0.71894595227762925</v>
      </c>
      <c r="F5894" s="94"/>
      <c r="G5894" s="1"/>
      <c r="H5894" s="1"/>
      <c r="I5894" s="1"/>
    </row>
    <row r="5895" spans="1:9">
      <c r="A5895" s="18">
        <v>9</v>
      </c>
      <c r="B5895" s="18">
        <v>3</v>
      </c>
      <c r="C5895" s="18">
        <v>12</v>
      </c>
      <c r="D5895" s="18">
        <v>0.75647876000000003</v>
      </c>
      <c r="E5895" s="101">
        <f t="shared" si="92"/>
        <v>0.69526197973328097</v>
      </c>
      <c r="F5895" s="94"/>
      <c r="G5895" s="1"/>
      <c r="H5895" s="1"/>
      <c r="I5895" s="1"/>
    </row>
    <row r="5896" spans="1:9">
      <c r="A5896" s="18">
        <v>9</v>
      </c>
      <c r="B5896" s="18">
        <v>3</v>
      </c>
      <c r="C5896" s="18">
        <v>13</v>
      </c>
      <c r="D5896" s="18">
        <v>0.74312160100000002</v>
      </c>
      <c r="E5896" s="101">
        <f t="shared" si="92"/>
        <v>0.68298572651772183</v>
      </c>
      <c r="F5896" s="94"/>
      <c r="G5896" s="1"/>
      <c r="H5896" s="1"/>
      <c r="I5896" s="1"/>
    </row>
    <row r="5897" spans="1:9">
      <c r="A5897" s="18">
        <v>9</v>
      </c>
      <c r="B5897" s="18">
        <v>3</v>
      </c>
      <c r="C5897" s="18">
        <v>14</v>
      </c>
      <c r="D5897" s="18">
        <v>0.78998481799999998</v>
      </c>
      <c r="E5897" s="101">
        <f t="shared" si="92"/>
        <v>0.72605661594770432</v>
      </c>
      <c r="F5897" s="94"/>
      <c r="G5897" s="1"/>
      <c r="H5897" s="1"/>
      <c r="I5897" s="1"/>
    </row>
    <row r="5898" spans="1:9">
      <c r="A5898" s="18">
        <v>9</v>
      </c>
      <c r="B5898" s="18">
        <v>3</v>
      </c>
      <c r="C5898" s="18">
        <v>15</v>
      </c>
      <c r="D5898" s="18">
        <v>0.94604498999999997</v>
      </c>
      <c r="E5898" s="101">
        <f t="shared" si="92"/>
        <v>0.86948787916286241</v>
      </c>
      <c r="F5898" s="94"/>
      <c r="G5898" s="1"/>
      <c r="H5898" s="1"/>
      <c r="I5898" s="1"/>
    </row>
    <row r="5899" spans="1:9">
      <c r="A5899" s="18">
        <v>9</v>
      </c>
      <c r="B5899" s="18">
        <v>3</v>
      </c>
      <c r="C5899" s="18">
        <v>16</v>
      </c>
      <c r="D5899" s="18">
        <v>1.1962203069999999</v>
      </c>
      <c r="E5899" s="101">
        <f t="shared" si="92"/>
        <v>1.0994181764494921</v>
      </c>
      <c r="F5899" s="94"/>
      <c r="G5899" s="1"/>
      <c r="H5899" s="1"/>
      <c r="I5899" s="1"/>
    </row>
    <row r="5900" spans="1:9">
      <c r="A5900" s="18">
        <v>9</v>
      </c>
      <c r="B5900" s="18">
        <v>3</v>
      </c>
      <c r="C5900" s="18">
        <v>17</v>
      </c>
      <c r="D5900" s="18">
        <v>1.4081572120000001</v>
      </c>
      <c r="E5900" s="101">
        <f t="shared" si="92"/>
        <v>1.2942044413657001</v>
      </c>
      <c r="F5900" s="94"/>
      <c r="G5900" s="1"/>
      <c r="H5900" s="1"/>
      <c r="I5900" s="1"/>
    </row>
    <row r="5901" spans="1:9">
      <c r="A5901" s="18">
        <v>9</v>
      </c>
      <c r="B5901" s="18">
        <v>3</v>
      </c>
      <c r="C5901" s="18">
        <v>18</v>
      </c>
      <c r="D5901" s="18">
        <v>1.5454281759999999</v>
      </c>
      <c r="E5901" s="101">
        <f t="shared" si="92"/>
        <v>1.4203669818586226</v>
      </c>
      <c r="F5901" s="94"/>
      <c r="G5901" s="1"/>
      <c r="H5901" s="1"/>
      <c r="I5901" s="1"/>
    </row>
    <row r="5902" spans="1:9">
      <c r="A5902" s="18">
        <v>9</v>
      </c>
      <c r="B5902" s="18">
        <v>3</v>
      </c>
      <c r="C5902" s="18">
        <v>19</v>
      </c>
      <c r="D5902" s="18">
        <v>1.746644885</v>
      </c>
      <c r="E5902" s="101">
        <f t="shared" si="92"/>
        <v>1.605300564732457</v>
      </c>
      <c r="F5902" s="94"/>
      <c r="G5902" s="1"/>
      <c r="H5902" s="1"/>
      <c r="I5902" s="1"/>
    </row>
    <row r="5903" spans="1:9">
      <c r="A5903" s="18">
        <v>9</v>
      </c>
      <c r="B5903" s="18">
        <v>3</v>
      </c>
      <c r="C5903" s="18">
        <v>20</v>
      </c>
      <c r="D5903" s="18">
        <v>1.609213655</v>
      </c>
      <c r="E5903" s="101">
        <f t="shared" si="92"/>
        <v>1.4789907274979259</v>
      </c>
      <c r="F5903" s="94"/>
      <c r="G5903" s="1"/>
      <c r="H5903" s="1"/>
      <c r="I5903" s="1"/>
    </row>
    <row r="5904" spans="1:9">
      <c r="A5904" s="18">
        <v>9</v>
      </c>
      <c r="B5904" s="18">
        <v>3</v>
      </c>
      <c r="C5904" s="18">
        <v>21</v>
      </c>
      <c r="D5904" s="18">
        <v>1.254777373</v>
      </c>
      <c r="E5904" s="101">
        <f t="shared" si="92"/>
        <v>1.1532366096789095</v>
      </c>
      <c r="F5904" s="94"/>
      <c r="G5904" s="1"/>
      <c r="H5904" s="1"/>
      <c r="I5904" s="1"/>
    </row>
    <row r="5905" spans="1:9">
      <c r="A5905" s="18">
        <v>9</v>
      </c>
      <c r="B5905" s="18">
        <v>3</v>
      </c>
      <c r="C5905" s="18">
        <v>22</v>
      </c>
      <c r="D5905" s="18">
        <v>0.94785942199999995</v>
      </c>
      <c r="E5905" s="101">
        <f t="shared" si="92"/>
        <v>0.87115548128352394</v>
      </c>
      <c r="F5905" s="94"/>
      <c r="G5905" s="1"/>
      <c r="H5905" s="1"/>
      <c r="I5905" s="1"/>
    </row>
    <row r="5906" spans="1:9">
      <c r="A5906" s="18">
        <v>9</v>
      </c>
      <c r="B5906" s="18">
        <v>3</v>
      </c>
      <c r="C5906" s="18">
        <v>23</v>
      </c>
      <c r="D5906" s="18">
        <v>0.63451663199999997</v>
      </c>
      <c r="E5906" s="101">
        <f t="shared" si="92"/>
        <v>0.58316943325416526</v>
      </c>
      <c r="F5906" s="94"/>
      <c r="G5906" s="1"/>
      <c r="H5906" s="1"/>
      <c r="I5906" s="1"/>
    </row>
    <row r="5907" spans="1:9">
      <c r="A5907" s="18">
        <v>9</v>
      </c>
      <c r="B5907" s="18">
        <v>4</v>
      </c>
      <c r="C5907" s="18">
        <v>0</v>
      </c>
      <c r="D5907" s="18">
        <v>0.51053643800000004</v>
      </c>
      <c r="E5907" s="101">
        <f t="shared" si="92"/>
        <v>0.46922212939575125</v>
      </c>
      <c r="F5907" s="94"/>
      <c r="G5907" s="1"/>
      <c r="H5907" s="1"/>
      <c r="I5907" s="1"/>
    </row>
    <row r="5908" spans="1:9">
      <c r="A5908" s="18">
        <v>9</v>
      </c>
      <c r="B5908" s="18">
        <v>4</v>
      </c>
      <c r="C5908" s="18">
        <v>1</v>
      </c>
      <c r="D5908" s="18">
        <v>0.45646237499999998</v>
      </c>
      <c r="E5908" s="101">
        <f t="shared" si="92"/>
        <v>0.41952391963556951</v>
      </c>
      <c r="F5908" s="94"/>
      <c r="G5908" s="1"/>
      <c r="H5908" s="1"/>
      <c r="I5908" s="1"/>
    </row>
    <row r="5909" spans="1:9">
      <c r="A5909" s="18">
        <v>9</v>
      </c>
      <c r="B5909" s="18">
        <v>4</v>
      </c>
      <c r="C5909" s="18">
        <v>2</v>
      </c>
      <c r="D5909" s="18">
        <v>0.44489170700000003</v>
      </c>
      <c r="E5909" s="101">
        <f t="shared" si="92"/>
        <v>0.40888958861943298</v>
      </c>
      <c r="F5909" s="94"/>
      <c r="G5909" s="1"/>
      <c r="H5909" s="1"/>
      <c r="I5909" s="1"/>
    </row>
    <row r="5910" spans="1:9">
      <c r="A5910" s="18">
        <v>9</v>
      </c>
      <c r="B5910" s="18">
        <v>4</v>
      </c>
      <c r="C5910" s="18">
        <v>3</v>
      </c>
      <c r="D5910" s="18">
        <v>0.44343441500000003</v>
      </c>
      <c r="E5910" s="101">
        <f t="shared" si="92"/>
        <v>0.40755022554072678</v>
      </c>
      <c r="F5910" s="94"/>
      <c r="G5910" s="1"/>
      <c r="H5910" s="1"/>
      <c r="I5910" s="1"/>
    </row>
    <row r="5911" spans="1:9">
      <c r="A5911" s="18">
        <v>9</v>
      </c>
      <c r="B5911" s="18">
        <v>4</v>
      </c>
      <c r="C5911" s="18">
        <v>4</v>
      </c>
      <c r="D5911" s="18">
        <v>0.49269812200000002</v>
      </c>
      <c r="E5911" s="101">
        <f t="shared" si="92"/>
        <v>0.45282734932648949</v>
      </c>
      <c r="F5911" s="94"/>
      <c r="G5911" s="1"/>
      <c r="H5911" s="1"/>
      <c r="I5911" s="1"/>
    </row>
    <row r="5912" spans="1:9">
      <c r="A5912" s="18">
        <v>9</v>
      </c>
      <c r="B5912" s="18">
        <v>4</v>
      </c>
      <c r="C5912" s="18">
        <v>5</v>
      </c>
      <c r="D5912" s="18">
        <v>0.66281704500000005</v>
      </c>
      <c r="E5912" s="101">
        <f t="shared" si="92"/>
        <v>0.60917968259632727</v>
      </c>
      <c r="F5912" s="94"/>
      <c r="G5912" s="1"/>
      <c r="H5912" s="1"/>
      <c r="I5912" s="1"/>
    </row>
    <row r="5913" spans="1:9">
      <c r="A5913" s="18">
        <v>9</v>
      </c>
      <c r="B5913" s="18">
        <v>4</v>
      </c>
      <c r="C5913" s="18">
        <v>6</v>
      </c>
      <c r="D5913" s="18">
        <v>0.91211761400000002</v>
      </c>
      <c r="E5913" s="101">
        <f t="shared" si="92"/>
        <v>0.83830601940395078</v>
      </c>
      <c r="F5913" s="94"/>
      <c r="G5913" s="1"/>
      <c r="H5913" s="1"/>
      <c r="I5913" s="1"/>
    </row>
    <row r="5914" spans="1:9">
      <c r="A5914" s="18">
        <v>9</v>
      </c>
      <c r="B5914" s="18">
        <v>4</v>
      </c>
      <c r="C5914" s="18">
        <v>7</v>
      </c>
      <c r="D5914" s="18">
        <v>0.84947779300000004</v>
      </c>
      <c r="E5914" s="101">
        <f t="shared" si="92"/>
        <v>0.78073522130434736</v>
      </c>
      <c r="F5914" s="94"/>
      <c r="G5914" s="1"/>
      <c r="H5914" s="1"/>
      <c r="I5914" s="1"/>
    </row>
    <row r="5915" spans="1:9">
      <c r="A5915" s="18">
        <v>9</v>
      </c>
      <c r="B5915" s="18">
        <v>4</v>
      </c>
      <c r="C5915" s="18">
        <v>8</v>
      </c>
      <c r="D5915" s="18">
        <v>0.74081813399999996</v>
      </c>
      <c r="E5915" s="101">
        <f t="shared" si="92"/>
        <v>0.68086866373770361</v>
      </c>
      <c r="F5915" s="94"/>
      <c r="G5915" s="1"/>
      <c r="H5915" s="1"/>
      <c r="I5915" s="1"/>
    </row>
    <row r="5916" spans="1:9">
      <c r="A5916" s="18">
        <v>9</v>
      </c>
      <c r="B5916" s="18">
        <v>4</v>
      </c>
      <c r="C5916" s="18">
        <v>9</v>
      </c>
      <c r="D5916" s="18">
        <v>0.73551888700000001</v>
      </c>
      <c r="E5916" s="101">
        <f t="shared" si="92"/>
        <v>0.67599824945096854</v>
      </c>
      <c r="F5916" s="94"/>
      <c r="G5916" s="1"/>
      <c r="H5916" s="1"/>
      <c r="I5916" s="1"/>
    </row>
    <row r="5917" spans="1:9">
      <c r="A5917" s="18">
        <v>9</v>
      </c>
      <c r="B5917" s="18">
        <v>4</v>
      </c>
      <c r="C5917" s="18">
        <v>10</v>
      </c>
      <c r="D5917" s="18">
        <v>0.74972077800000003</v>
      </c>
      <c r="E5917" s="101">
        <f t="shared" si="92"/>
        <v>0.68905087614020466</v>
      </c>
      <c r="F5917" s="94"/>
      <c r="G5917" s="1"/>
      <c r="H5917" s="1"/>
      <c r="I5917" s="1"/>
    </row>
    <row r="5918" spans="1:9">
      <c r="A5918" s="18">
        <v>9</v>
      </c>
      <c r="B5918" s="18">
        <v>4</v>
      </c>
      <c r="C5918" s="18">
        <v>11</v>
      </c>
      <c r="D5918" s="18">
        <v>0.73443756400000004</v>
      </c>
      <c r="E5918" s="101">
        <f t="shared" si="92"/>
        <v>0.67500443070883875</v>
      </c>
      <c r="F5918" s="94"/>
      <c r="G5918" s="1"/>
      <c r="H5918" s="1"/>
      <c r="I5918" s="1"/>
    </row>
    <row r="5919" spans="1:9">
      <c r="A5919" s="18">
        <v>9</v>
      </c>
      <c r="B5919" s="18">
        <v>4</v>
      </c>
      <c r="C5919" s="18">
        <v>12</v>
      </c>
      <c r="D5919" s="18">
        <v>0.712890727</v>
      </c>
      <c r="E5919" s="101">
        <f t="shared" si="92"/>
        <v>0.65520123550794462</v>
      </c>
      <c r="F5919" s="94"/>
      <c r="G5919" s="1"/>
      <c r="H5919" s="1"/>
      <c r="I5919" s="1"/>
    </row>
    <row r="5920" spans="1:9">
      <c r="A5920" s="18">
        <v>9</v>
      </c>
      <c r="B5920" s="18">
        <v>4</v>
      </c>
      <c r="C5920" s="18">
        <v>13</v>
      </c>
      <c r="D5920" s="18">
        <v>0.70399602900000002</v>
      </c>
      <c r="E5920" s="101">
        <f t="shared" si="92"/>
        <v>0.64702632608866406</v>
      </c>
      <c r="F5920" s="94"/>
      <c r="G5920" s="1"/>
      <c r="H5920" s="1"/>
      <c r="I5920" s="1"/>
    </row>
    <row r="5921" spans="1:9">
      <c r="A5921" s="18">
        <v>9</v>
      </c>
      <c r="B5921" s="18">
        <v>4</v>
      </c>
      <c r="C5921" s="18">
        <v>14</v>
      </c>
      <c r="D5921" s="18">
        <v>0.72737254699999998</v>
      </c>
      <c r="E5921" s="101">
        <f t="shared" si="92"/>
        <v>0.66851113841036192</v>
      </c>
      <c r="F5921" s="94"/>
      <c r="G5921" s="1"/>
      <c r="H5921" s="1"/>
      <c r="I5921" s="1"/>
    </row>
    <row r="5922" spans="1:9">
      <c r="A5922" s="18">
        <v>9</v>
      </c>
      <c r="B5922" s="18">
        <v>4</v>
      </c>
      <c r="C5922" s="18">
        <v>15</v>
      </c>
      <c r="D5922" s="18">
        <v>0.83762994300000004</v>
      </c>
      <c r="E5922" s="101">
        <f t="shared" si="92"/>
        <v>0.76984613877864239</v>
      </c>
      <c r="F5922" s="94"/>
      <c r="G5922" s="1"/>
      <c r="H5922" s="1"/>
      <c r="I5922" s="1"/>
    </row>
    <row r="5923" spans="1:9">
      <c r="A5923" s="18">
        <v>9</v>
      </c>
      <c r="B5923" s="18">
        <v>4</v>
      </c>
      <c r="C5923" s="18">
        <v>16</v>
      </c>
      <c r="D5923" s="18">
        <v>1.043938555</v>
      </c>
      <c r="E5923" s="101">
        <f t="shared" si="92"/>
        <v>0.9594595709061291</v>
      </c>
      <c r="F5923" s="94"/>
      <c r="G5923" s="1"/>
      <c r="H5923" s="1"/>
      <c r="I5923" s="1"/>
    </row>
    <row r="5924" spans="1:9">
      <c r="A5924" s="18">
        <v>9</v>
      </c>
      <c r="B5924" s="18">
        <v>4</v>
      </c>
      <c r="C5924" s="18">
        <v>17</v>
      </c>
      <c r="D5924" s="18">
        <v>1.209098427</v>
      </c>
      <c r="E5924" s="101">
        <f t="shared" si="92"/>
        <v>1.1112541560960891</v>
      </c>
      <c r="F5924" s="94"/>
      <c r="G5924" s="1"/>
      <c r="H5924" s="1"/>
      <c r="I5924" s="1"/>
    </row>
    <row r="5925" spans="1:9">
      <c r="A5925" s="18">
        <v>9</v>
      </c>
      <c r="B5925" s="18">
        <v>4</v>
      </c>
      <c r="C5925" s="18">
        <v>18</v>
      </c>
      <c r="D5925" s="18">
        <v>1.366305154</v>
      </c>
      <c r="E5925" s="101">
        <f t="shared" si="92"/>
        <v>1.25573919126272</v>
      </c>
      <c r="F5925" s="94"/>
      <c r="G5925" s="1"/>
      <c r="H5925" s="1"/>
      <c r="I5925" s="1"/>
    </row>
    <row r="5926" spans="1:9">
      <c r="A5926" s="18">
        <v>9</v>
      </c>
      <c r="B5926" s="18">
        <v>4</v>
      </c>
      <c r="C5926" s="18">
        <v>19</v>
      </c>
      <c r="D5926" s="18">
        <v>1.6117622570000001</v>
      </c>
      <c r="E5926" s="101">
        <f t="shared" si="92"/>
        <v>1.4813330881374662</v>
      </c>
      <c r="F5926" s="94"/>
      <c r="G5926" s="1"/>
      <c r="H5926" s="1"/>
      <c r="I5926" s="1"/>
    </row>
    <row r="5927" spans="1:9">
      <c r="A5927" s="18">
        <v>9</v>
      </c>
      <c r="B5927" s="18">
        <v>4</v>
      </c>
      <c r="C5927" s="18">
        <v>20</v>
      </c>
      <c r="D5927" s="18">
        <v>1.5291846600000001</v>
      </c>
      <c r="E5927" s="101">
        <f t="shared" si="92"/>
        <v>1.4054379452628176</v>
      </c>
      <c r="F5927" s="94"/>
      <c r="G5927" s="1"/>
      <c r="H5927" s="1"/>
      <c r="I5927" s="1"/>
    </row>
    <row r="5928" spans="1:9">
      <c r="A5928" s="18">
        <v>9</v>
      </c>
      <c r="B5928" s="18">
        <v>4</v>
      </c>
      <c r="C5928" s="18">
        <v>21</v>
      </c>
      <c r="D5928" s="18">
        <v>1.2264841609999999</v>
      </c>
      <c r="E5928" s="101">
        <f t="shared" si="92"/>
        <v>1.1272329786078488</v>
      </c>
      <c r="F5928" s="94"/>
      <c r="G5928" s="1"/>
      <c r="H5928" s="1"/>
      <c r="I5928" s="1"/>
    </row>
    <row r="5929" spans="1:9">
      <c r="A5929" s="18">
        <v>9</v>
      </c>
      <c r="B5929" s="18">
        <v>4</v>
      </c>
      <c r="C5929" s="18">
        <v>22</v>
      </c>
      <c r="D5929" s="18">
        <v>0.93232457599999996</v>
      </c>
      <c r="E5929" s="101">
        <f t="shared" si="92"/>
        <v>0.85687776675151028</v>
      </c>
      <c r="F5929" s="94"/>
      <c r="G5929" s="1"/>
      <c r="H5929" s="1"/>
      <c r="I5929" s="1"/>
    </row>
    <row r="5930" spans="1:9">
      <c r="A5930" s="18">
        <v>9</v>
      </c>
      <c r="B5930" s="18">
        <v>4</v>
      </c>
      <c r="C5930" s="18">
        <v>23</v>
      </c>
      <c r="D5930" s="18">
        <v>0.62794294900000003</v>
      </c>
      <c r="E5930" s="101">
        <f t="shared" si="92"/>
        <v>0.5771277145723096</v>
      </c>
      <c r="F5930" s="94"/>
      <c r="G5930" s="1"/>
      <c r="H5930" s="1"/>
      <c r="I5930" s="1"/>
    </row>
    <row r="5931" spans="1:9">
      <c r="A5931" s="18">
        <v>9</v>
      </c>
      <c r="B5931" s="18">
        <v>5</v>
      </c>
      <c r="C5931" s="18">
        <v>0</v>
      </c>
      <c r="D5931" s="18">
        <v>0.51053643800000004</v>
      </c>
      <c r="E5931" s="101">
        <f t="shared" si="92"/>
        <v>0.46922212939575125</v>
      </c>
      <c r="F5931" s="94"/>
      <c r="G5931" s="1"/>
      <c r="H5931" s="1"/>
      <c r="I5931" s="1"/>
    </row>
    <row r="5932" spans="1:9">
      <c r="A5932" s="18">
        <v>9</v>
      </c>
      <c r="B5932" s="18">
        <v>5</v>
      </c>
      <c r="C5932" s="18">
        <v>1</v>
      </c>
      <c r="D5932" s="18">
        <v>0.45646237499999998</v>
      </c>
      <c r="E5932" s="101">
        <f t="shared" si="92"/>
        <v>0.41952391963556951</v>
      </c>
      <c r="F5932" s="94"/>
      <c r="G5932" s="1"/>
      <c r="H5932" s="1"/>
      <c r="I5932" s="1"/>
    </row>
    <row r="5933" spans="1:9">
      <c r="A5933" s="18">
        <v>9</v>
      </c>
      <c r="B5933" s="18">
        <v>5</v>
      </c>
      <c r="C5933" s="18">
        <v>2</v>
      </c>
      <c r="D5933" s="18">
        <v>0.44848363499999999</v>
      </c>
      <c r="E5933" s="101">
        <f t="shared" si="92"/>
        <v>0.41219084584486965</v>
      </c>
      <c r="F5933" s="94"/>
      <c r="G5933" s="1"/>
      <c r="H5933" s="1"/>
      <c r="I5933" s="1"/>
    </row>
    <row r="5934" spans="1:9">
      <c r="A5934" s="18">
        <v>9</v>
      </c>
      <c r="B5934" s="18">
        <v>5</v>
      </c>
      <c r="C5934" s="18">
        <v>3</v>
      </c>
      <c r="D5934" s="18">
        <v>0.454668344</v>
      </c>
      <c r="E5934" s="101">
        <f t="shared" si="92"/>
        <v>0.41787506759805443</v>
      </c>
      <c r="F5934" s="94"/>
      <c r="G5934" s="1"/>
      <c r="H5934" s="1"/>
      <c r="I5934" s="1"/>
    </row>
    <row r="5935" spans="1:9">
      <c r="A5935" s="18">
        <v>9</v>
      </c>
      <c r="B5935" s="18">
        <v>5</v>
      </c>
      <c r="C5935" s="18">
        <v>4</v>
      </c>
      <c r="D5935" s="18">
        <v>0.51211786500000001</v>
      </c>
      <c r="E5935" s="101">
        <f t="shared" si="92"/>
        <v>0.47067558205689886</v>
      </c>
      <c r="F5935" s="94"/>
      <c r="G5935" s="1"/>
      <c r="H5935" s="1"/>
      <c r="I5935" s="1"/>
    </row>
    <row r="5936" spans="1:9">
      <c r="A5936" s="18">
        <v>9</v>
      </c>
      <c r="B5936" s="18">
        <v>5</v>
      </c>
      <c r="C5936" s="18">
        <v>5</v>
      </c>
      <c r="D5936" s="18">
        <v>0.69486654999999997</v>
      </c>
      <c r="E5936" s="101">
        <f t="shared" si="92"/>
        <v>0.63863563492970354</v>
      </c>
      <c r="F5936" s="94"/>
      <c r="G5936" s="1"/>
      <c r="H5936" s="1"/>
      <c r="I5936" s="1"/>
    </row>
    <row r="5937" spans="1:9">
      <c r="A5937" s="18">
        <v>9</v>
      </c>
      <c r="B5937" s="18">
        <v>5</v>
      </c>
      <c r="C5937" s="18">
        <v>6</v>
      </c>
      <c r="D5937" s="18">
        <v>0.94203712500000003</v>
      </c>
      <c r="E5937" s="101">
        <f t="shared" si="92"/>
        <v>0.86580434394449923</v>
      </c>
      <c r="F5937" s="94"/>
      <c r="G5937" s="1"/>
      <c r="H5937" s="1"/>
      <c r="I5937" s="1"/>
    </row>
    <row r="5938" spans="1:9">
      <c r="A5938" s="18">
        <v>9</v>
      </c>
      <c r="B5938" s="18">
        <v>5</v>
      </c>
      <c r="C5938" s="18">
        <v>7</v>
      </c>
      <c r="D5938" s="18">
        <v>0.88577593899999996</v>
      </c>
      <c r="E5938" s="101">
        <f t="shared" si="92"/>
        <v>0.81409600046040398</v>
      </c>
      <c r="F5938" s="94"/>
      <c r="G5938" s="1"/>
      <c r="H5938" s="1"/>
      <c r="I5938" s="1"/>
    </row>
    <row r="5939" spans="1:9">
      <c r="A5939" s="18">
        <v>9</v>
      </c>
      <c r="B5939" s="18">
        <v>5</v>
      </c>
      <c r="C5939" s="18">
        <v>8</v>
      </c>
      <c r="D5939" s="18">
        <v>0.77662819500000002</v>
      </c>
      <c r="E5939" s="101">
        <f t="shared" si="92"/>
        <v>0.71378085535724045</v>
      </c>
      <c r="F5939" s="94"/>
      <c r="G5939" s="1"/>
      <c r="H5939" s="1"/>
      <c r="I5939" s="1"/>
    </row>
    <row r="5940" spans="1:9">
      <c r="A5940" s="18">
        <v>9</v>
      </c>
      <c r="B5940" s="18">
        <v>5</v>
      </c>
      <c r="C5940" s="18">
        <v>9</v>
      </c>
      <c r="D5940" s="18">
        <v>0.77926337199999995</v>
      </c>
      <c r="E5940" s="101">
        <f t="shared" si="92"/>
        <v>0.71620278505949342</v>
      </c>
      <c r="F5940" s="94"/>
      <c r="G5940" s="1"/>
      <c r="H5940" s="1"/>
      <c r="I5940" s="1"/>
    </row>
    <row r="5941" spans="1:9">
      <c r="A5941" s="18">
        <v>9</v>
      </c>
      <c r="B5941" s="18">
        <v>5</v>
      </c>
      <c r="C5941" s="18">
        <v>10</v>
      </c>
      <c r="D5941" s="18">
        <v>0.77281660299999999</v>
      </c>
      <c r="E5941" s="101">
        <f t="shared" si="92"/>
        <v>0.71027771007414542</v>
      </c>
      <c r="F5941" s="94"/>
      <c r="G5941" s="1"/>
      <c r="H5941" s="1"/>
      <c r="I5941" s="1"/>
    </row>
    <row r="5942" spans="1:9">
      <c r="A5942" s="18">
        <v>9</v>
      </c>
      <c r="B5942" s="18">
        <v>5</v>
      </c>
      <c r="C5942" s="18">
        <v>11</v>
      </c>
      <c r="D5942" s="18">
        <v>0.74477321299999999</v>
      </c>
      <c r="E5942" s="101">
        <f t="shared" si="92"/>
        <v>0.68450368457495958</v>
      </c>
      <c r="F5942" s="94"/>
      <c r="G5942" s="1"/>
      <c r="H5942" s="1"/>
      <c r="I5942" s="1"/>
    </row>
    <row r="5943" spans="1:9">
      <c r="A5943" s="18">
        <v>9</v>
      </c>
      <c r="B5943" s="18">
        <v>5</v>
      </c>
      <c r="C5943" s="18">
        <v>12</v>
      </c>
      <c r="D5943" s="18">
        <v>0.71455902699999996</v>
      </c>
      <c r="E5943" s="101">
        <f t="shared" si="92"/>
        <v>0.65673453111665281</v>
      </c>
      <c r="F5943" s="94"/>
      <c r="G5943" s="1"/>
      <c r="H5943" s="1"/>
      <c r="I5943" s="1"/>
    </row>
    <row r="5944" spans="1:9">
      <c r="A5944" s="18">
        <v>9</v>
      </c>
      <c r="B5944" s="18">
        <v>5</v>
      </c>
      <c r="C5944" s="18">
        <v>13</v>
      </c>
      <c r="D5944" s="18">
        <v>0.70399602900000002</v>
      </c>
      <c r="E5944" s="101">
        <f t="shared" si="92"/>
        <v>0.64702632608866406</v>
      </c>
      <c r="F5944" s="94"/>
      <c r="G5944" s="1"/>
      <c r="H5944" s="1"/>
      <c r="I5944" s="1"/>
    </row>
    <row r="5945" spans="1:9">
      <c r="A5945" s="18">
        <v>9</v>
      </c>
      <c r="B5945" s="18">
        <v>5</v>
      </c>
      <c r="C5945" s="18">
        <v>14</v>
      </c>
      <c r="D5945" s="18">
        <v>0.72737254699999998</v>
      </c>
      <c r="E5945" s="101">
        <f t="shared" si="92"/>
        <v>0.66851113841036192</v>
      </c>
      <c r="F5945" s="94"/>
      <c r="G5945" s="1"/>
      <c r="H5945" s="1"/>
      <c r="I5945" s="1"/>
    </row>
    <row r="5946" spans="1:9">
      <c r="A5946" s="18">
        <v>9</v>
      </c>
      <c r="B5946" s="18">
        <v>5</v>
      </c>
      <c r="C5946" s="18">
        <v>15</v>
      </c>
      <c r="D5946" s="18">
        <v>0.83762994300000004</v>
      </c>
      <c r="E5946" s="101">
        <f t="shared" si="92"/>
        <v>0.76984613877864239</v>
      </c>
      <c r="F5946" s="94"/>
      <c r="G5946" s="1"/>
      <c r="H5946" s="1"/>
      <c r="I5946" s="1"/>
    </row>
    <row r="5947" spans="1:9">
      <c r="A5947" s="18">
        <v>9</v>
      </c>
      <c r="B5947" s="18">
        <v>5</v>
      </c>
      <c r="C5947" s="18">
        <v>16</v>
      </c>
      <c r="D5947" s="18">
        <v>1.043938555</v>
      </c>
      <c r="E5947" s="101">
        <f t="shared" si="92"/>
        <v>0.9594595709061291</v>
      </c>
      <c r="F5947" s="94"/>
      <c r="G5947" s="1"/>
      <c r="H5947" s="1"/>
      <c r="I5947" s="1"/>
    </row>
    <row r="5948" spans="1:9">
      <c r="A5948" s="18">
        <v>9</v>
      </c>
      <c r="B5948" s="18">
        <v>5</v>
      </c>
      <c r="C5948" s="18">
        <v>17</v>
      </c>
      <c r="D5948" s="18">
        <v>1.209098427</v>
      </c>
      <c r="E5948" s="101">
        <f t="shared" si="92"/>
        <v>1.1112541560960891</v>
      </c>
      <c r="F5948" s="94"/>
      <c r="G5948" s="1"/>
      <c r="H5948" s="1"/>
      <c r="I5948" s="1"/>
    </row>
    <row r="5949" spans="1:9">
      <c r="A5949" s="18">
        <v>9</v>
      </c>
      <c r="B5949" s="18">
        <v>5</v>
      </c>
      <c r="C5949" s="18">
        <v>18</v>
      </c>
      <c r="D5949" s="18">
        <v>1.366305154</v>
      </c>
      <c r="E5949" s="101">
        <f t="shared" si="92"/>
        <v>1.25573919126272</v>
      </c>
      <c r="F5949" s="94"/>
      <c r="G5949" s="1"/>
      <c r="H5949" s="1"/>
      <c r="I5949" s="1"/>
    </row>
    <row r="5950" spans="1:9">
      <c r="A5950" s="18">
        <v>9</v>
      </c>
      <c r="B5950" s="18">
        <v>5</v>
      </c>
      <c r="C5950" s="18">
        <v>19</v>
      </c>
      <c r="D5950" s="18">
        <v>1.6117622570000001</v>
      </c>
      <c r="E5950" s="101">
        <f t="shared" si="92"/>
        <v>1.4813330881374662</v>
      </c>
      <c r="F5950" s="94"/>
      <c r="G5950" s="1"/>
      <c r="H5950" s="1"/>
      <c r="I5950" s="1"/>
    </row>
    <row r="5951" spans="1:9">
      <c r="A5951" s="18">
        <v>9</v>
      </c>
      <c r="B5951" s="18">
        <v>5</v>
      </c>
      <c r="C5951" s="18">
        <v>20</v>
      </c>
      <c r="D5951" s="18">
        <v>1.5291846600000001</v>
      </c>
      <c r="E5951" s="101">
        <f t="shared" si="92"/>
        <v>1.4054379452628176</v>
      </c>
      <c r="F5951" s="94"/>
      <c r="G5951" s="1"/>
      <c r="H5951" s="1"/>
      <c r="I5951" s="1"/>
    </row>
    <row r="5952" spans="1:9">
      <c r="A5952" s="18">
        <v>9</v>
      </c>
      <c r="B5952" s="18">
        <v>5</v>
      </c>
      <c r="C5952" s="18">
        <v>21</v>
      </c>
      <c r="D5952" s="18">
        <v>1.2264841609999999</v>
      </c>
      <c r="E5952" s="101">
        <f t="shared" si="92"/>
        <v>1.1272329786078488</v>
      </c>
      <c r="F5952" s="94"/>
      <c r="G5952" s="1"/>
      <c r="H5952" s="1"/>
      <c r="I5952" s="1"/>
    </row>
    <row r="5953" spans="1:9">
      <c r="A5953" s="18">
        <v>9</v>
      </c>
      <c r="B5953" s="18">
        <v>5</v>
      </c>
      <c r="C5953" s="18">
        <v>22</v>
      </c>
      <c r="D5953" s="18">
        <v>0.94440606299999996</v>
      </c>
      <c r="E5953" s="101">
        <f t="shared" si="92"/>
        <v>0.86798157959318467</v>
      </c>
      <c r="F5953" s="94"/>
      <c r="G5953" s="1"/>
      <c r="H5953" s="1"/>
      <c r="I5953" s="1"/>
    </row>
    <row r="5954" spans="1:9">
      <c r="A5954" s="18">
        <v>9</v>
      </c>
      <c r="B5954" s="18">
        <v>5</v>
      </c>
      <c r="C5954" s="18">
        <v>23</v>
      </c>
      <c r="D5954" s="18">
        <v>0.65700667000000001</v>
      </c>
      <c r="E5954" s="101">
        <f t="shared" si="92"/>
        <v>0.60383950248936324</v>
      </c>
      <c r="F5954" s="94"/>
      <c r="G5954" s="1"/>
      <c r="H5954" s="1"/>
      <c r="I5954" s="1"/>
    </row>
    <row r="5955" spans="1:9">
      <c r="A5955" s="18">
        <v>9</v>
      </c>
      <c r="B5955" s="18">
        <v>6</v>
      </c>
      <c r="C5955" s="18">
        <v>0</v>
      </c>
      <c r="D5955" s="18">
        <v>0.551498198</v>
      </c>
      <c r="E5955" s="101">
        <f t="shared" si="92"/>
        <v>0.50686912737750489</v>
      </c>
      <c r="F5955" s="94"/>
      <c r="G5955" s="1"/>
      <c r="H5955" s="1"/>
      <c r="I5955" s="1"/>
    </row>
    <row r="5956" spans="1:9">
      <c r="A5956" s="18">
        <v>9</v>
      </c>
      <c r="B5956" s="18">
        <v>6</v>
      </c>
      <c r="C5956" s="18">
        <v>1</v>
      </c>
      <c r="D5956" s="18">
        <v>0.50620430199999999</v>
      </c>
      <c r="E5956" s="101">
        <f t="shared" ref="E5956:E6019" si="93">D5956/H$15</f>
        <v>0.46524056426650184</v>
      </c>
      <c r="F5956" s="94"/>
      <c r="G5956" s="1"/>
      <c r="H5956" s="1"/>
      <c r="I5956" s="1"/>
    </row>
    <row r="5957" spans="1:9">
      <c r="A5957" s="18">
        <v>9</v>
      </c>
      <c r="B5957" s="18">
        <v>6</v>
      </c>
      <c r="C5957" s="18">
        <v>2</v>
      </c>
      <c r="D5957" s="18">
        <v>0.50115059900000003</v>
      </c>
      <c r="E5957" s="101">
        <f t="shared" si="93"/>
        <v>0.46059582374164693</v>
      </c>
      <c r="F5957" s="94"/>
      <c r="G5957" s="1"/>
      <c r="H5957" s="1"/>
      <c r="I5957" s="1"/>
    </row>
    <row r="5958" spans="1:9">
      <c r="A5958" s="18">
        <v>9</v>
      </c>
      <c r="B5958" s="18">
        <v>6</v>
      </c>
      <c r="C5958" s="18">
        <v>3</v>
      </c>
      <c r="D5958" s="18">
        <v>0.50558696800000003</v>
      </c>
      <c r="E5958" s="101">
        <f t="shared" si="93"/>
        <v>0.46467318698944959</v>
      </c>
      <c r="F5958" s="94"/>
      <c r="G5958" s="1"/>
      <c r="H5958" s="1"/>
      <c r="I5958" s="1"/>
    </row>
    <row r="5959" spans="1:9">
      <c r="A5959" s="18">
        <v>9</v>
      </c>
      <c r="B5959" s="18">
        <v>6</v>
      </c>
      <c r="C5959" s="18">
        <v>4</v>
      </c>
      <c r="D5959" s="18">
        <v>0.55554838900000003</v>
      </c>
      <c r="E5959" s="101">
        <f t="shared" si="93"/>
        <v>0.51059156343500633</v>
      </c>
      <c r="F5959" s="94"/>
      <c r="G5959" s="1"/>
      <c r="H5959" s="1"/>
      <c r="I5959" s="1"/>
    </row>
    <row r="5960" spans="1:9">
      <c r="A5960" s="18">
        <v>9</v>
      </c>
      <c r="B5960" s="18">
        <v>6</v>
      </c>
      <c r="C5960" s="18">
        <v>5</v>
      </c>
      <c r="D5960" s="18">
        <v>0.72177671399999999</v>
      </c>
      <c r="E5960" s="101">
        <f t="shared" si="93"/>
        <v>0.66336813885035195</v>
      </c>
      <c r="F5960" s="94"/>
      <c r="G5960" s="1"/>
      <c r="H5960" s="1"/>
      <c r="I5960" s="1"/>
    </row>
    <row r="5961" spans="1:9">
      <c r="A5961" s="18">
        <v>9</v>
      </c>
      <c r="B5961" s="18">
        <v>6</v>
      </c>
      <c r="C5961" s="18">
        <v>6</v>
      </c>
      <c r="D5961" s="18">
        <v>0.97860888899999998</v>
      </c>
      <c r="E5961" s="101">
        <f t="shared" si="93"/>
        <v>0.89941659902087212</v>
      </c>
      <c r="F5961" s="94"/>
      <c r="G5961" s="1"/>
      <c r="H5961" s="1"/>
      <c r="I5961" s="1"/>
    </row>
    <row r="5962" spans="1:9">
      <c r="A5962" s="18">
        <v>9</v>
      </c>
      <c r="B5962" s="18">
        <v>6</v>
      </c>
      <c r="C5962" s="18">
        <v>7</v>
      </c>
      <c r="D5962" s="18">
        <v>0.90728232399999997</v>
      </c>
      <c r="E5962" s="101">
        <f t="shared" si="93"/>
        <v>0.83386201717183972</v>
      </c>
      <c r="F5962" s="94"/>
      <c r="G5962" s="1"/>
      <c r="H5962" s="1"/>
      <c r="I5962" s="1"/>
    </row>
    <row r="5963" spans="1:9">
      <c r="A5963" s="18">
        <v>9</v>
      </c>
      <c r="B5963" s="18">
        <v>6</v>
      </c>
      <c r="C5963" s="18">
        <v>8</v>
      </c>
      <c r="D5963" s="18">
        <v>0.79057122999999996</v>
      </c>
      <c r="E5963" s="101">
        <f t="shared" si="93"/>
        <v>0.72659557353596416</v>
      </c>
      <c r="F5963" s="94"/>
      <c r="G5963" s="1"/>
      <c r="H5963" s="1"/>
      <c r="I5963" s="1"/>
    </row>
    <row r="5964" spans="1:9">
      <c r="A5964" s="18">
        <v>9</v>
      </c>
      <c r="B5964" s="18">
        <v>6</v>
      </c>
      <c r="C5964" s="18">
        <v>9</v>
      </c>
      <c r="D5964" s="18">
        <v>0.78623941399999997</v>
      </c>
      <c r="E5964" s="101">
        <f t="shared" si="93"/>
        <v>0.72261430251124914</v>
      </c>
      <c r="F5964" s="94"/>
      <c r="G5964" s="1"/>
      <c r="H5964" s="1"/>
      <c r="I5964" s="1"/>
    </row>
    <row r="5965" spans="1:9">
      <c r="A5965" s="18">
        <v>9</v>
      </c>
      <c r="B5965" s="18">
        <v>6</v>
      </c>
      <c r="C5965" s="18">
        <v>10</v>
      </c>
      <c r="D5965" s="18">
        <v>0.77387778600000001</v>
      </c>
      <c r="E5965" s="101">
        <f t="shared" si="93"/>
        <v>0.71125301861213963</v>
      </c>
      <c r="F5965" s="94"/>
      <c r="G5965" s="1"/>
      <c r="H5965" s="1"/>
      <c r="I5965" s="1"/>
    </row>
    <row r="5966" spans="1:9">
      <c r="A5966" s="18">
        <v>9</v>
      </c>
      <c r="B5966" s="18">
        <v>6</v>
      </c>
      <c r="C5966" s="18">
        <v>11</v>
      </c>
      <c r="D5966" s="18">
        <v>0.743650959</v>
      </c>
      <c r="E5966" s="101">
        <f t="shared" si="93"/>
        <v>0.68347224710564636</v>
      </c>
      <c r="F5966" s="94"/>
      <c r="G5966" s="1"/>
      <c r="H5966" s="1"/>
      <c r="I5966" s="1"/>
    </row>
    <row r="5967" spans="1:9">
      <c r="A5967" s="18">
        <v>9</v>
      </c>
      <c r="B5967" s="18">
        <v>6</v>
      </c>
      <c r="C5967" s="18">
        <v>12</v>
      </c>
      <c r="D5967" s="18">
        <v>0.712890727</v>
      </c>
      <c r="E5967" s="101">
        <f t="shared" si="93"/>
        <v>0.65520123550794462</v>
      </c>
      <c r="F5967" s="94"/>
      <c r="G5967" s="1"/>
      <c r="H5967" s="1"/>
      <c r="I5967" s="1"/>
    </row>
    <row r="5968" spans="1:9">
      <c r="A5968" s="18">
        <v>9</v>
      </c>
      <c r="B5968" s="18">
        <v>6</v>
      </c>
      <c r="C5968" s="18">
        <v>13</v>
      </c>
      <c r="D5968" s="18">
        <v>0.70399602900000002</v>
      </c>
      <c r="E5968" s="101">
        <f t="shared" si="93"/>
        <v>0.64702632608866406</v>
      </c>
      <c r="F5968" s="94"/>
      <c r="G5968" s="1"/>
      <c r="H5968" s="1"/>
      <c r="I5968" s="1"/>
    </row>
    <row r="5969" spans="1:9">
      <c r="A5969" s="18">
        <v>9</v>
      </c>
      <c r="B5969" s="18">
        <v>6</v>
      </c>
      <c r="C5969" s="18">
        <v>14</v>
      </c>
      <c r="D5969" s="18">
        <v>0.72737254699999998</v>
      </c>
      <c r="E5969" s="101">
        <f t="shared" si="93"/>
        <v>0.66851113841036192</v>
      </c>
      <c r="F5969" s="94"/>
      <c r="G5969" s="1"/>
      <c r="H5969" s="1"/>
      <c r="I5969" s="1"/>
    </row>
    <row r="5970" spans="1:9">
      <c r="A5970" s="18">
        <v>9</v>
      </c>
      <c r="B5970" s="18">
        <v>6</v>
      </c>
      <c r="C5970" s="18">
        <v>15</v>
      </c>
      <c r="D5970" s="18">
        <v>0.83762994300000004</v>
      </c>
      <c r="E5970" s="101">
        <f t="shared" si="93"/>
        <v>0.76984613877864239</v>
      </c>
      <c r="F5970" s="94"/>
      <c r="G5970" s="1"/>
      <c r="H5970" s="1"/>
      <c r="I5970" s="1"/>
    </row>
    <row r="5971" spans="1:9">
      <c r="A5971" s="18">
        <v>9</v>
      </c>
      <c r="B5971" s="18">
        <v>6</v>
      </c>
      <c r="C5971" s="18">
        <v>16</v>
      </c>
      <c r="D5971" s="18">
        <v>1.043938555</v>
      </c>
      <c r="E5971" s="101">
        <f t="shared" si="93"/>
        <v>0.9594595709061291</v>
      </c>
      <c r="F5971" s="94"/>
      <c r="G5971" s="1"/>
      <c r="H5971" s="1"/>
      <c r="I5971" s="1"/>
    </row>
    <row r="5972" spans="1:9">
      <c r="A5972" s="18">
        <v>9</v>
      </c>
      <c r="B5972" s="18">
        <v>6</v>
      </c>
      <c r="C5972" s="18">
        <v>17</v>
      </c>
      <c r="D5972" s="18">
        <v>1.209098427</v>
      </c>
      <c r="E5972" s="101">
        <f t="shared" si="93"/>
        <v>1.1112541560960891</v>
      </c>
      <c r="F5972" s="94"/>
      <c r="G5972" s="1"/>
      <c r="H5972" s="1"/>
      <c r="I5972" s="1"/>
    </row>
    <row r="5973" spans="1:9">
      <c r="A5973" s="18">
        <v>9</v>
      </c>
      <c r="B5973" s="18">
        <v>6</v>
      </c>
      <c r="C5973" s="18">
        <v>18</v>
      </c>
      <c r="D5973" s="18">
        <v>1.366305154</v>
      </c>
      <c r="E5973" s="101">
        <f t="shared" si="93"/>
        <v>1.25573919126272</v>
      </c>
      <c r="F5973" s="94"/>
      <c r="G5973" s="1"/>
      <c r="H5973" s="1"/>
      <c r="I5973" s="1"/>
    </row>
    <row r="5974" spans="1:9">
      <c r="A5974" s="18">
        <v>9</v>
      </c>
      <c r="B5974" s="18">
        <v>6</v>
      </c>
      <c r="C5974" s="18">
        <v>19</v>
      </c>
      <c r="D5974" s="18">
        <v>1.6117622570000001</v>
      </c>
      <c r="E5974" s="101">
        <f t="shared" si="93"/>
        <v>1.4813330881374662</v>
      </c>
      <c r="F5974" s="94"/>
      <c r="G5974" s="1"/>
      <c r="H5974" s="1"/>
      <c r="I5974" s="1"/>
    </row>
    <row r="5975" spans="1:9">
      <c r="A5975" s="18">
        <v>9</v>
      </c>
      <c r="B5975" s="18">
        <v>6</v>
      </c>
      <c r="C5975" s="18">
        <v>20</v>
      </c>
      <c r="D5975" s="18">
        <v>1.5291846600000001</v>
      </c>
      <c r="E5975" s="101">
        <f t="shared" si="93"/>
        <v>1.4054379452628176</v>
      </c>
      <c r="F5975" s="94"/>
      <c r="G5975" s="1"/>
      <c r="H5975" s="1"/>
      <c r="I5975" s="1"/>
    </row>
    <row r="5976" spans="1:9">
      <c r="A5976" s="18">
        <v>9</v>
      </c>
      <c r="B5976" s="18">
        <v>6</v>
      </c>
      <c r="C5976" s="18">
        <v>21</v>
      </c>
      <c r="D5976" s="18">
        <v>1.2264841609999999</v>
      </c>
      <c r="E5976" s="101">
        <f t="shared" si="93"/>
        <v>1.1272329786078488</v>
      </c>
      <c r="F5976" s="94"/>
      <c r="G5976" s="1"/>
      <c r="H5976" s="1"/>
      <c r="I5976" s="1"/>
    </row>
    <row r="5977" spans="1:9">
      <c r="A5977" s="18">
        <v>9</v>
      </c>
      <c r="B5977" s="18">
        <v>6</v>
      </c>
      <c r="C5977" s="18">
        <v>22</v>
      </c>
      <c r="D5977" s="18">
        <v>0.93835067000000005</v>
      </c>
      <c r="E5977" s="101">
        <f t="shared" si="93"/>
        <v>0.86241620915866912</v>
      </c>
      <c r="F5977" s="94"/>
      <c r="G5977" s="1"/>
      <c r="H5977" s="1"/>
      <c r="I5977" s="1"/>
    </row>
    <row r="5978" spans="1:9">
      <c r="A5978" s="18">
        <v>9</v>
      </c>
      <c r="B5978" s="18">
        <v>6</v>
      </c>
      <c r="C5978" s="18">
        <v>23</v>
      </c>
      <c r="D5978" s="18">
        <v>0.65028997300000002</v>
      </c>
      <c r="E5978" s="101">
        <f t="shared" si="93"/>
        <v>0.59766634297661159</v>
      </c>
      <c r="F5978" s="94"/>
      <c r="G5978" s="1"/>
      <c r="H5978" s="1"/>
      <c r="I5978" s="1"/>
    </row>
    <row r="5979" spans="1:9">
      <c r="A5979" s="18">
        <v>9</v>
      </c>
      <c r="B5979" s="18">
        <v>7</v>
      </c>
      <c r="C5979" s="18">
        <v>0</v>
      </c>
      <c r="D5979" s="18">
        <v>0.54879088499999995</v>
      </c>
      <c r="E5979" s="101">
        <f t="shared" si="93"/>
        <v>0.50438089916057827</v>
      </c>
      <c r="F5979" s="94"/>
      <c r="G5979" s="1"/>
      <c r="H5979" s="1"/>
      <c r="I5979" s="1"/>
    </row>
    <row r="5980" spans="1:9">
      <c r="A5980" s="18">
        <v>9</v>
      </c>
      <c r="B5980" s="18">
        <v>7</v>
      </c>
      <c r="C5980" s="18">
        <v>1</v>
      </c>
      <c r="D5980" s="18">
        <v>0.50732154200000001</v>
      </c>
      <c r="E5980" s="101">
        <f t="shared" si="93"/>
        <v>0.46626739348539126</v>
      </c>
      <c r="F5980" s="94"/>
      <c r="G5980" s="1"/>
      <c r="H5980" s="1"/>
      <c r="I5980" s="1"/>
    </row>
    <row r="5981" spans="1:9">
      <c r="A5981" s="18">
        <v>9</v>
      </c>
      <c r="B5981" s="18">
        <v>7</v>
      </c>
      <c r="C5981" s="18">
        <v>2</v>
      </c>
      <c r="D5981" s="18">
        <v>0.50864604700000005</v>
      </c>
      <c r="E5981" s="101">
        <f t="shared" si="93"/>
        <v>0.46748471513030648</v>
      </c>
      <c r="F5981" s="94"/>
      <c r="G5981" s="1"/>
      <c r="H5981" s="1"/>
      <c r="I5981" s="1"/>
    </row>
    <row r="5982" spans="1:9">
      <c r="A5982" s="18">
        <v>9</v>
      </c>
      <c r="B5982" s="18">
        <v>7</v>
      </c>
      <c r="C5982" s="18">
        <v>3</v>
      </c>
      <c r="D5982" s="18">
        <v>0.51413756600000005</v>
      </c>
      <c r="E5982" s="101">
        <f t="shared" si="93"/>
        <v>0.4725318421265528</v>
      </c>
      <c r="F5982" s="94"/>
      <c r="G5982" s="1"/>
      <c r="H5982" s="1"/>
      <c r="I5982" s="1"/>
    </row>
    <row r="5983" spans="1:9">
      <c r="A5983" s="18">
        <v>9</v>
      </c>
      <c r="B5983" s="18">
        <v>7</v>
      </c>
      <c r="C5983" s="18">
        <v>4</v>
      </c>
      <c r="D5983" s="18">
        <v>0.57088599399999995</v>
      </c>
      <c r="E5983" s="101">
        <f t="shared" si="93"/>
        <v>0.52468799836553492</v>
      </c>
      <c r="F5983" s="94"/>
      <c r="G5983" s="1"/>
      <c r="H5983" s="1"/>
      <c r="I5983" s="1"/>
    </row>
    <row r="5984" spans="1:9">
      <c r="A5984" s="18">
        <v>9</v>
      </c>
      <c r="B5984" s="18">
        <v>7</v>
      </c>
      <c r="C5984" s="18">
        <v>5</v>
      </c>
      <c r="D5984" s="18">
        <v>0.74037180800000002</v>
      </c>
      <c r="E5984" s="101">
        <f t="shared" si="93"/>
        <v>0.68045845592384979</v>
      </c>
      <c r="F5984" s="94"/>
      <c r="G5984" s="1"/>
      <c r="H5984" s="1"/>
      <c r="I5984" s="1"/>
    </row>
    <row r="5985" spans="1:9">
      <c r="A5985" s="18">
        <v>9</v>
      </c>
      <c r="B5985" s="18">
        <v>7</v>
      </c>
      <c r="C5985" s="18">
        <v>6</v>
      </c>
      <c r="D5985" s="18">
        <v>0.99886377599999998</v>
      </c>
      <c r="E5985" s="101">
        <f t="shared" si="93"/>
        <v>0.91803239311784568</v>
      </c>
      <c r="F5985" s="94"/>
      <c r="G5985" s="1"/>
      <c r="H5985" s="1"/>
      <c r="I5985" s="1"/>
    </row>
    <row r="5986" spans="1:9">
      <c r="A5986" s="18">
        <v>9</v>
      </c>
      <c r="B5986" s="18">
        <v>7</v>
      </c>
      <c r="C5986" s="18">
        <v>7</v>
      </c>
      <c r="D5986" s="18">
        <v>0.92282999099999996</v>
      </c>
      <c r="E5986" s="101">
        <f t="shared" si="93"/>
        <v>0.84815151518584053</v>
      </c>
      <c r="F5986" s="94"/>
      <c r="G5986" s="1"/>
      <c r="H5986" s="1"/>
      <c r="I5986" s="1"/>
    </row>
    <row r="5987" spans="1:9">
      <c r="A5987" s="18">
        <v>9</v>
      </c>
      <c r="B5987" s="18">
        <v>7</v>
      </c>
      <c r="C5987" s="18">
        <v>8</v>
      </c>
      <c r="D5987" s="18">
        <v>0.80153256799999995</v>
      </c>
      <c r="E5987" s="101">
        <f t="shared" si="93"/>
        <v>0.73666988356471585</v>
      </c>
      <c r="F5987" s="94"/>
      <c r="G5987" s="1"/>
      <c r="H5987" s="1"/>
      <c r="I5987" s="1"/>
    </row>
    <row r="5988" spans="1:9">
      <c r="A5988" s="18">
        <v>9</v>
      </c>
      <c r="B5988" s="18">
        <v>7</v>
      </c>
      <c r="C5988" s="18">
        <v>9</v>
      </c>
      <c r="D5988" s="18">
        <v>0.78379902599999995</v>
      </c>
      <c r="E5988" s="101">
        <f t="shared" si="93"/>
        <v>0.72037139883448587</v>
      </c>
      <c r="F5988" s="94"/>
      <c r="G5988" s="1"/>
      <c r="H5988" s="1"/>
      <c r="I5988" s="1"/>
    </row>
    <row r="5989" spans="1:9">
      <c r="A5989" s="18">
        <v>9</v>
      </c>
      <c r="B5989" s="18">
        <v>7</v>
      </c>
      <c r="C5989" s="18">
        <v>10</v>
      </c>
      <c r="D5989" s="18">
        <v>0.76968407500000002</v>
      </c>
      <c r="E5989" s="101">
        <f t="shared" si="93"/>
        <v>0.70739867667094725</v>
      </c>
      <c r="F5989" s="94"/>
      <c r="G5989" s="1"/>
      <c r="H5989" s="1"/>
      <c r="I5989" s="1"/>
    </row>
    <row r="5990" spans="1:9">
      <c r="A5990" s="18">
        <v>9</v>
      </c>
      <c r="B5990" s="18">
        <v>7</v>
      </c>
      <c r="C5990" s="18">
        <v>11</v>
      </c>
      <c r="D5990" s="18">
        <v>0.736724402</v>
      </c>
      <c r="E5990" s="101">
        <f t="shared" si="93"/>
        <v>0.67710621016290995</v>
      </c>
      <c r="F5990" s="94"/>
      <c r="G5990" s="1"/>
      <c r="H5990" s="1"/>
      <c r="I5990" s="1"/>
    </row>
    <row r="5991" spans="1:9">
      <c r="A5991" s="18">
        <v>9</v>
      </c>
      <c r="B5991" s="18">
        <v>7</v>
      </c>
      <c r="C5991" s="18">
        <v>12</v>
      </c>
      <c r="D5991" s="18">
        <v>0.712890727</v>
      </c>
      <c r="E5991" s="101">
        <f t="shared" si="93"/>
        <v>0.65520123550794462</v>
      </c>
      <c r="F5991" s="94"/>
      <c r="G5991" s="1"/>
      <c r="H5991" s="1"/>
      <c r="I5991" s="1"/>
    </row>
    <row r="5992" spans="1:9">
      <c r="A5992" s="18">
        <v>9</v>
      </c>
      <c r="B5992" s="18">
        <v>7</v>
      </c>
      <c r="C5992" s="18">
        <v>13</v>
      </c>
      <c r="D5992" s="18">
        <v>0.70399602900000002</v>
      </c>
      <c r="E5992" s="101">
        <f t="shared" si="93"/>
        <v>0.64702632608866406</v>
      </c>
      <c r="F5992" s="94"/>
      <c r="G5992" s="1"/>
      <c r="H5992" s="1"/>
      <c r="I5992" s="1"/>
    </row>
    <row r="5993" spans="1:9">
      <c r="A5993" s="18">
        <v>9</v>
      </c>
      <c r="B5993" s="18">
        <v>7</v>
      </c>
      <c r="C5993" s="18">
        <v>14</v>
      </c>
      <c r="D5993" s="18">
        <v>0.72737254699999998</v>
      </c>
      <c r="E5993" s="101">
        <f t="shared" si="93"/>
        <v>0.66851113841036192</v>
      </c>
      <c r="F5993" s="94"/>
      <c r="G5993" s="1"/>
      <c r="H5993" s="1"/>
      <c r="I5993" s="1"/>
    </row>
    <row r="5994" spans="1:9">
      <c r="A5994" s="18">
        <v>9</v>
      </c>
      <c r="B5994" s="18">
        <v>7</v>
      </c>
      <c r="C5994" s="18">
        <v>15</v>
      </c>
      <c r="D5994" s="18">
        <v>0.83762994300000004</v>
      </c>
      <c r="E5994" s="101">
        <f t="shared" si="93"/>
        <v>0.76984613877864239</v>
      </c>
      <c r="F5994" s="94"/>
      <c r="G5994" s="1"/>
      <c r="H5994" s="1"/>
      <c r="I5994" s="1"/>
    </row>
    <row r="5995" spans="1:9">
      <c r="A5995" s="18">
        <v>9</v>
      </c>
      <c r="B5995" s="18">
        <v>7</v>
      </c>
      <c r="C5995" s="18">
        <v>16</v>
      </c>
      <c r="D5995" s="18">
        <v>1.043938555</v>
      </c>
      <c r="E5995" s="101">
        <f t="shared" si="93"/>
        <v>0.9594595709061291</v>
      </c>
      <c r="F5995" s="94"/>
      <c r="G5995" s="1"/>
      <c r="H5995" s="1"/>
      <c r="I5995" s="1"/>
    </row>
    <row r="5996" spans="1:9">
      <c r="A5996" s="18">
        <v>9</v>
      </c>
      <c r="B5996" s="18">
        <v>7</v>
      </c>
      <c r="C5996" s="18">
        <v>17</v>
      </c>
      <c r="D5996" s="18">
        <v>1.209098427</v>
      </c>
      <c r="E5996" s="101">
        <f t="shared" si="93"/>
        <v>1.1112541560960891</v>
      </c>
      <c r="F5996" s="94"/>
      <c r="G5996" s="1"/>
      <c r="H5996" s="1"/>
      <c r="I5996" s="1"/>
    </row>
    <row r="5997" spans="1:9">
      <c r="A5997" s="18">
        <v>9</v>
      </c>
      <c r="B5997" s="18">
        <v>7</v>
      </c>
      <c r="C5997" s="18">
        <v>18</v>
      </c>
      <c r="D5997" s="18">
        <v>1.366305154</v>
      </c>
      <c r="E5997" s="101">
        <f t="shared" si="93"/>
        <v>1.25573919126272</v>
      </c>
      <c r="F5997" s="94"/>
      <c r="G5997" s="1"/>
      <c r="H5997" s="1"/>
      <c r="I5997" s="1"/>
    </row>
    <row r="5998" spans="1:9">
      <c r="A5998" s="18">
        <v>9</v>
      </c>
      <c r="B5998" s="18">
        <v>7</v>
      </c>
      <c r="C5998" s="18">
        <v>19</v>
      </c>
      <c r="D5998" s="18">
        <v>1.6117622570000001</v>
      </c>
      <c r="E5998" s="101">
        <f t="shared" si="93"/>
        <v>1.4813330881374662</v>
      </c>
      <c r="F5998" s="94"/>
      <c r="G5998" s="1"/>
      <c r="H5998" s="1"/>
      <c r="I5998" s="1"/>
    </row>
    <row r="5999" spans="1:9">
      <c r="A5999" s="18">
        <v>9</v>
      </c>
      <c r="B5999" s="18">
        <v>7</v>
      </c>
      <c r="C5999" s="18">
        <v>20</v>
      </c>
      <c r="D5999" s="18">
        <v>1.5291846600000001</v>
      </c>
      <c r="E5999" s="101">
        <f t="shared" si="93"/>
        <v>1.4054379452628176</v>
      </c>
      <c r="F5999" s="94"/>
      <c r="G5999" s="1"/>
      <c r="H5999" s="1"/>
      <c r="I5999" s="1"/>
    </row>
    <row r="6000" spans="1:9">
      <c r="A6000" s="18">
        <v>9</v>
      </c>
      <c r="B6000" s="18">
        <v>7</v>
      </c>
      <c r="C6000" s="18">
        <v>21</v>
      </c>
      <c r="D6000" s="18">
        <v>1.2264841609999999</v>
      </c>
      <c r="E6000" s="101">
        <f t="shared" si="93"/>
        <v>1.1272329786078488</v>
      </c>
      <c r="F6000" s="94"/>
      <c r="G6000" s="1"/>
      <c r="H6000" s="1"/>
      <c r="I6000" s="1"/>
    </row>
    <row r="6001" spans="1:9">
      <c r="A6001" s="18">
        <v>9</v>
      </c>
      <c r="B6001" s="18">
        <v>7</v>
      </c>
      <c r="C6001" s="18">
        <v>22</v>
      </c>
      <c r="D6001" s="18">
        <v>0.93232457599999996</v>
      </c>
      <c r="E6001" s="101">
        <f t="shared" si="93"/>
        <v>0.85687776675151028</v>
      </c>
      <c r="F6001" s="94"/>
      <c r="G6001" s="1"/>
      <c r="H6001" s="1"/>
      <c r="I6001" s="1"/>
    </row>
    <row r="6002" spans="1:9">
      <c r="A6002" s="18">
        <v>9</v>
      </c>
      <c r="B6002" s="18">
        <v>7</v>
      </c>
      <c r="C6002" s="18">
        <v>23</v>
      </c>
      <c r="D6002" s="18">
        <v>0.62794294900000003</v>
      </c>
      <c r="E6002" s="101">
        <f t="shared" si="93"/>
        <v>0.5771277145723096</v>
      </c>
      <c r="F6002" s="94"/>
      <c r="G6002" s="1"/>
      <c r="H6002" s="1"/>
      <c r="I6002" s="1"/>
    </row>
    <row r="6003" spans="1:9">
      <c r="A6003" s="18">
        <v>9</v>
      </c>
      <c r="B6003" s="18">
        <v>8</v>
      </c>
      <c r="C6003" s="18">
        <v>0</v>
      </c>
      <c r="D6003" s="18">
        <v>0.51053643800000004</v>
      </c>
      <c r="E6003" s="101">
        <f t="shared" si="93"/>
        <v>0.46922212939575125</v>
      </c>
      <c r="F6003" s="94"/>
      <c r="G6003" s="1"/>
      <c r="H6003" s="1"/>
      <c r="I6003" s="1"/>
    </row>
    <row r="6004" spans="1:9">
      <c r="A6004" s="18">
        <v>9</v>
      </c>
      <c r="B6004" s="18">
        <v>8</v>
      </c>
      <c r="C6004" s="18">
        <v>1</v>
      </c>
      <c r="D6004" s="18">
        <v>0.45979964200000001</v>
      </c>
      <c r="E6004" s="101">
        <f t="shared" si="93"/>
        <v>0.42259112387712489</v>
      </c>
      <c r="F6004" s="94"/>
      <c r="G6004" s="1"/>
      <c r="H6004" s="1"/>
      <c r="I6004" s="1"/>
    </row>
    <row r="6005" spans="1:9">
      <c r="A6005" s="18">
        <v>9</v>
      </c>
      <c r="B6005" s="18">
        <v>8</v>
      </c>
      <c r="C6005" s="18">
        <v>2</v>
      </c>
      <c r="D6005" s="18">
        <v>0.46000924399999998</v>
      </c>
      <c r="E6005" s="101">
        <f t="shared" si="93"/>
        <v>0.4227837641853287</v>
      </c>
      <c r="F6005" s="94"/>
      <c r="G6005" s="1"/>
      <c r="H6005" s="1"/>
      <c r="I6005" s="1"/>
    </row>
    <row r="6006" spans="1:9">
      <c r="A6006" s="18">
        <v>9</v>
      </c>
      <c r="B6006" s="18">
        <v>8</v>
      </c>
      <c r="C6006" s="18">
        <v>3</v>
      </c>
      <c r="D6006" s="18">
        <v>0.47084690699999998</v>
      </c>
      <c r="E6006" s="101">
        <f t="shared" si="93"/>
        <v>0.43274440740690723</v>
      </c>
      <c r="F6006" s="94"/>
      <c r="G6006" s="1"/>
      <c r="H6006" s="1"/>
      <c r="I6006" s="1"/>
    </row>
    <row r="6007" spans="1:9">
      <c r="A6007" s="18">
        <v>9</v>
      </c>
      <c r="B6007" s="18">
        <v>8</v>
      </c>
      <c r="C6007" s="18">
        <v>4</v>
      </c>
      <c r="D6007" s="18">
        <v>0.52916191700000004</v>
      </c>
      <c r="E6007" s="101">
        <f t="shared" si="93"/>
        <v>0.4863403726138697</v>
      </c>
      <c r="F6007" s="94"/>
      <c r="G6007" s="1"/>
      <c r="H6007" s="1"/>
      <c r="I6007" s="1"/>
    </row>
    <row r="6008" spans="1:9">
      <c r="A6008" s="18">
        <v>9</v>
      </c>
      <c r="B6008" s="18">
        <v>8</v>
      </c>
      <c r="C6008" s="18">
        <v>5</v>
      </c>
      <c r="D6008" s="18">
        <v>0.71094807199999999</v>
      </c>
      <c r="E6008" s="101">
        <f t="shared" si="93"/>
        <v>0.65341578661941435</v>
      </c>
      <c r="F6008" s="94"/>
      <c r="G6008" s="1"/>
      <c r="H6008" s="1"/>
      <c r="I6008" s="1"/>
    </row>
    <row r="6009" spans="1:9">
      <c r="A6009" s="18">
        <v>9</v>
      </c>
      <c r="B6009" s="18">
        <v>8</v>
      </c>
      <c r="C6009" s="18">
        <v>6</v>
      </c>
      <c r="D6009" s="18">
        <v>0.96392087599999998</v>
      </c>
      <c r="E6009" s="101">
        <f t="shared" si="93"/>
        <v>0.88591718894261939</v>
      </c>
      <c r="F6009" s="94"/>
      <c r="G6009" s="1"/>
      <c r="H6009" s="1"/>
      <c r="I6009" s="1"/>
    </row>
    <row r="6010" spans="1:9">
      <c r="A6010" s="18">
        <v>9</v>
      </c>
      <c r="B6010" s="18">
        <v>8</v>
      </c>
      <c r="C6010" s="18">
        <v>7</v>
      </c>
      <c r="D6010" s="18">
        <v>0.89424065799999997</v>
      </c>
      <c r="E6010" s="101">
        <f t="shared" si="93"/>
        <v>0.82187572621215665</v>
      </c>
      <c r="F6010" s="94"/>
      <c r="G6010" s="1"/>
      <c r="H6010" s="1"/>
      <c r="I6010" s="1"/>
    </row>
    <row r="6011" spans="1:9">
      <c r="A6011" s="18">
        <v>9</v>
      </c>
      <c r="B6011" s="18">
        <v>8</v>
      </c>
      <c r="C6011" s="18">
        <v>8</v>
      </c>
      <c r="D6011" s="18">
        <v>0.77793106099999998</v>
      </c>
      <c r="E6011" s="101">
        <f t="shared" si="93"/>
        <v>0.71497828910209149</v>
      </c>
      <c r="F6011" s="94"/>
      <c r="G6011" s="1"/>
      <c r="H6011" s="1"/>
      <c r="I6011" s="1"/>
    </row>
    <row r="6012" spans="1:9">
      <c r="A6012" s="18">
        <v>9</v>
      </c>
      <c r="B6012" s="18">
        <v>8</v>
      </c>
      <c r="C6012" s="18">
        <v>9</v>
      </c>
      <c r="D6012" s="18">
        <v>0.764325798</v>
      </c>
      <c r="E6012" s="101">
        <f t="shared" si="93"/>
        <v>0.70247400928837678</v>
      </c>
      <c r="F6012" s="94"/>
      <c r="G6012" s="1"/>
      <c r="H6012" s="1"/>
      <c r="I6012" s="1"/>
    </row>
    <row r="6013" spans="1:9">
      <c r="A6013" s="18">
        <v>9</v>
      </c>
      <c r="B6013" s="18">
        <v>8</v>
      </c>
      <c r="C6013" s="18">
        <v>10</v>
      </c>
      <c r="D6013" s="18">
        <v>0.75510671699999998</v>
      </c>
      <c r="E6013" s="101">
        <f t="shared" si="93"/>
        <v>0.69400096702162306</v>
      </c>
      <c r="F6013" s="94"/>
      <c r="G6013" s="1"/>
      <c r="H6013" s="1"/>
      <c r="I6013" s="1"/>
    </row>
    <row r="6014" spans="1:9">
      <c r="A6014" s="18">
        <v>9</v>
      </c>
      <c r="B6014" s="18">
        <v>8</v>
      </c>
      <c r="C6014" s="18">
        <v>11</v>
      </c>
      <c r="D6014" s="18">
        <v>0.73443756400000004</v>
      </c>
      <c r="E6014" s="101">
        <f t="shared" si="93"/>
        <v>0.67500443070883875</v>
      </c>
      <c r="F6014" s="94"/>
      <c r="G6014" s="1"/>
      <c r="H6014" s="1"/>
      <c r="I6014" s="1"/>
    </row>
    <row r="6015" spans="1:9">
      <c r="A6015" s="18">
        <v>9</v>
      </c>
      <c r="B6015" s="18">
        <v>8</v>
      </c>
      <c r="C6015" s="18">
        <v>12</v>
      </c>
      <c r="D6015" s="18">
        <v>0.712890727</v>
      </c>
      <c r="E6015" s="101">
        <f t="shared" si="93"/>
        <v>0.65520123550794462</v>
      </c>
      <c r="F6015" s="94"/>
      <c r="G6015" s="1"/>
      <c r="H6015" s="1"/>
      <c r="I6015" s="1"/>
    </row>
    <row r="6016" spans="1:9">
      <c r="A6016" s="18">
        <v>9</v>
      </c>
      <c r="B6016" s="18">
        <v>8</v>
      </c>
      <c r="C6016" s="18">
        <v>13</v>
      </c>
      <c r="D6016" s="18">
        <v>0.70399602900000002</v>
      </c>
      <c r="E6016" s="101">
        <f t="shared" si="93"/>
        <v>0.64702632608866406</v>
      </c>
      <c r="F6016" s="94"/>
      <c r="G6016" s="1"/>
      <c r="H6016" s="1"/>
      <c r="I6016" s="1"/>
    </row>
    <row r="6017" spans="1:9">
      <c r="A6017" s="18">
        <v>9</v>
      </c>
      <c r="B6017" s="18">
        <v>8</v>
      </c>
      <c r="C6017" s="18">
        <v>14</v>
      </c>
      <c r="D6017" s="18">
        <v>0.72737254699999998</v>
      </c>
      <c r="E6017" s="101">
        <f t="shared" si="93"/>
        <v>0.66851113841036192</v>
      </c>
      <c r="F6017" s="94"/>
      <c r="G6017" s="1"/>
      <c r="H6017" s="1"/>
      <c r="I6017" s="1"/>
    </row>
    <row r="6018" spans="1:9">
      <c r="A6018" s="18">
        <v>9</v>
      </c>
      <c r="B6018" s="18">
        <v>8</v>
      </c>
      <c r="C6018" s="18">
        <v>15</v>
      </c>
      <c r="D6018" s="18">
        <v>0.83762994300000004</v>
      </c>
      <c r="E6018" s="101">
        <f t="shared" si="93"/>
        <v>0.76984613877864239</v>
      </c>
      <c r="F6018" s="94"/>
      <c r="G6018" s="1"/>
      <c r="H6018" s="1"/>
      <c r="I6018" s="1"/>
    </row>
    <row r="6019" spans="1:9">
      <c r="A6019" s="18">
        <v>9</v>
      </c>
      <c r="B6019" s="18">
        <v>8</v>
      </c>
      <c r="C6019" s="18">
        <v>16</v>
      </c>
      <c r="D6019" s="18">
        <v>1.043938555</v>
      </c>
      <c r="E6019" s="101">
        <f t="shared" si="93"/>
        <v>0.9594595709061291</v>
      </c>
      <c r="F6019" s="94"/>
      <c r="G6019" s="1"/>
      <c r="H6019" s="1"/>
      <c r="I6019" s="1"/>
    </row>
    <row r="6020" spans="1:9">
      <c r="A6020" s="18">
        <v>9</v>
      </c>
      <c r="B6020" s="18">
        <v>8</v>
      </c>
      <c r="C6020" s="18">
        <v>17</v>
      </c>
      <c r="D6020" s="18">
        <v>1.209098427</v>
      </c>
      <c r="E6020" s="101">
        <f t="shared" ref="E6020:E6083" si="94">D6020/H$15</f>
        <v>1.1112541560960891</v>
      </c>
      <c r="F6020" s="94"/>
      <c r="G6020" s="1"/>
      <c r="H6020" s="1"/>
      <c r="I6020" s="1"/>
    </row>
    <row r="6021" spans="1:9">
      <c r="A6021" s="18">
        <v>9</v>
      </c>
      <c r="B6021" s="18">
        <v>8</v>
      </c>
      <c r="C6021" s="18">
        <v>18</v>
      </c>
      <c r="D6021" s="18">
        <v>1.366305154</v>
      </c>
      <c r="E6021" s="101">
        <f t="shared" si="94"/>
        <v>1.25573919126272</v>
      </c>
      <c r="F6021" s="94"/>
      <c r="G6021" s="1"/>
      <c r="H6021" s="1"/>
      <c r="I6021" s="1"/>
    </row>
    <row r="6022" spans="1:9">
      <c r="A6022" s="18">
        <v>9</v>
      </c>
      <c r="B6022" s="18">
        <v>8</v>
      </c>
      <c r="C6022" s="18">
        <v>19</v>
      </c>
      <c r="D6022" s="18">
        <v>1.6117622570000001</v>
      </c>
      <c r="E6022" s="101">
        <f t="shared" si="94"/>
        <v>1.4813330881374662</v>
      </c>
      <c r="F6022" s="94"/>
      <c r="G6022" s="1"/>
      <c r="H6022" s="1"/>
      <c r="I6022" s="1"/>
    </row>
    <row r="6023" spans="1:9">
      <c r="A6023" s="18">
        <v>9</v>
      </c>
      <c r="B6023" s="18">
        <v>8</v>
      </c>
      <c r="C6023" s="18">
        <v>20</v>
      </c>
      <c r="D6023" s="18">
        <v>1.5291846600000001</v>
      </c>
      <c r="E6023" s="101">
        <f t="shared" si="94"/>
        <v>1.4054379452628176</v>
      </c>
      <c r="F6023" s="94"/>
      <c r="G6023" s="1"/>
      <c r="H6023" s="1"/>
      <c r="I6023" s="1"/>
    </row>
    <row r="6024" spans="1:9">
      <c r="A6024" s="18">
        <v>9</v>
      </c>
      <c r="B6024" s="18">
        <v>8</v>
      </c>
      <c r="C6024" s="18">
        <v>21</v>
      </c>
      <c r="D6024" s="18">
        <v>1.2264841609999999</v>
      </c>
      <c r="E6024" s="101">
        <f t="shared" si="94"/>
        <v>1.1272329786078488</v>
      </c>
      <c r="F6024" s="94"/>
      <c r="G6024" s="1"/>
      <c r="H6024" s="1"/>
      <c r="I6024" s="1"/>
    </row>
    <row r="6025" spans="1:9">
      <c r="A6025" s="18">
        <v>9</v>
      </c>
      <c r="B6025" s="18">
        <v>8</v>
      </c>
      <c r="C6025" s="18">
        <v>22</v>
      </c>
      <c r="D6025" s="18">
        <v>0.93232457599999996</v>
      </c>
      <c r="E6025" s="101">
        <f t="shared" si="94"/>
        <v>0.85687776675151028</v>
      </c>
      <c r="F6025" s="94"/>
      <c r="G6025" s="1"/>
      <c r="H6025" s="1"/>
      <c r="I6025" s="1"/>
    </row>
    <row r="6026" spans="1:9">
      <c r="A6026" s="18">
        <v>9</v>
      </c>
      <c r="B6026" s="18">
        <v>8</v>
      </c>
      <c r="C6026" s="18">
        <v>23</v>
      </c>
      <c r="D6026" s="18">
        <v>0.62794294900000003</v>
      </c>
      <c r="E6026" s="101">
        <f t="shared" si="94"/>
        <v>0.5771277145723096</v>
      </c>
      <c r="F6026" s="94"/>
      <c r="G6026" s="1"/>
      <c r="H6026" s="1"/>
      <c r="I6026" s="1"/>
    </row>
    <row r="6027" spans="1:9">
      <c r="A6027" s="18">
        <v>9</v>
      </c>
      <c r="B6027" s="18">
        <v>9</v>
      </c>
      <c r="C6027" s="18">
        <v>0</v>
      </c>
      <c r="D6027" s="18">
        <v>0.51448346199999995</v>
      </c>
      <c r="E6027" s="101">
        <f t="shared" si="94"/>
        <v>0.47284974707042954</v>
      </c>
      <c r="F6027" s="94"/>
      <c r="G6027" s="1"/>
      <c r="H6027" s="1"/>
      <c r="I6027" s="1"/>
    </row>
    <row r="6028" spans="1:9">
      <c r="A6028" s="18">
        <v>9</v>
      </c>
      <c r="B6028" s="18">
        <v>9</v>
      </c>
      <c r="C6028" s="18">
        <v>1</v>
      </c>
      <c r="D6028" s="18">
        <v>0.45907361299999999</v>
      </c>
      <c r="E6028" s="101">
        <f t="shared" si="94"/>
        <v>0.42192384756141738</v>
      </c>
      <c r="F6028" s="94"/>
      <c r="G6028" s="1"/>
      <c r="H6028" s="1"/>
      <c r="I6028" s="1"/>
    </row>
    <row r="6029" spans="1:9">
      <c r="A6029" s="18">
        <v>9</v>
      </c>
      <c r="B6029" s="18">
        <v>9</v>
      </c>
      <c r="C6029" s="18">
        <v>2</v>
      </c>
      <c r="D6029" s="18">
        <v>0.44625711099999998</v>
      </c>
      <c r="E6029" s="101">
        <f t="shared" si="94"/>
        <v>0.41014449958107813</v>
      </c>
      <c r="F6029" s="94"/>
      <c r="G6029" s="1"/>
      <c r="H6029" s="1"/>
      <c r="I6029" s="1"/>
    </row>
    <row r="6030" spans="1:9">
      <c r="A6030" s="18">
        <v>9</v>
      </c>
      <c r="B6030" s="18">
        <v>9</v>
      </c>
      <c r="C6030" s="18">
        <v>3</v>
      </c>
      <c r="D6030" s="18">
        <v>0.44610557000000001</v>
      </c>
      <c r="E6030" s="101">
        <f t="shared" si="94"/>
        <v>0.41000522178341631</v>
      </c>
      <c r="F6030" s="94"/>
      <c r="G6030" s="1"/>
      <c r="H6030" s="1"/>
      <c r="I6030" s="1"/>
    </row>
    <row r="6031" spans="1:9">
      <c r="A6031" s="18">
        <v>9</v>
      </c>
      <c r="B6031" s="18">
        <v>9</v>
      </c>
      <c r="C6031" s="18">
        <v>4</v>
      </c>
      <c r="D6031" s="18">
        <v>0.496794815</v>
      </c>
      <c r="E6031" s="101">
        <f t="shared" si="94"/>
        <v>0.45659252428730324</v>
      </c>
      <c r="F6031" s="94"/>
      <c r="G6031" s="1"/>
      <c r="H6031" s="1"/>
      <c r="I6031" s="1"/>
    </row>
    <row r="6032" spans="1:9">
      <c r="A6032" s="18">
        <v>9</v>
      </c>
      <c r="B6032" s="18">
        <v>9</v>
      </c>
      <c r="C6032" s="18">
        <v>5</v>
      </c>
      <c r="D6032" s="18">
        <v>0.673442557</v>
      </c>
      <c r="E6032" s="101">
        <f t="shared" si="94"/>
        <v>0.61894534278326985</v>
      </c>
      <c r="F6032" s="94"/>
      <c r="G6032" s="1"/>
      <c r="H6032" s="1"/>
      <c r="I6032" s="1"/>
    </row>
    <row r="6033" spans="1:9">
      <c r="A6033" s="18">
        <v>9</v>
      </c>
      <c r="B6033" s="18">
        <v>9</v>
      </c>
      <c r="C6033" s="18">
        <v>6</v>
      </c>
      <c r="D6033" s="18">
        <v>0.93327897599999998</v>
      </c>
      <c r="E6033" s="101">
        <f t="shared" si="94"/>
        <v>0.85775493352544252</v>
      </c>
      <c r="F6033" s="94"/>
      <c r="G6033" s="1"/>
      <c r="H6033" s="1"/>
      <c r="I6033" s="1"/>
    </row>
    <row r="6034" spans="1:9">
      <c r="A6034" s="18">
        <v>9</v>
      </c>
      <c r="B6034" s="18">
        <v>9</v>
      </c>
      <c r="C6034" s="18">
        <v>7</v>
      </c>
      <c r="D6034" s="18">
        <v>0.88228487600000005</v>
      </c>
      <c r="E6034" s="101">
        <f t="shared" si="94"/>
        <v>0.81088744590329587</v>
      </c>
      <c r="F6034" s="94"/>
      <c r="G6034" s="1"/>
      <c r="H6034" s="1"/>
      <c r="I6034" s="1"/>
    </row>
    <row r="6035" spans="1:9">
      <c r="A6035" s="18">
        <v>9</v>
      </c>
      <c r="B6035" s="18">
        <v>9</v>
      </c>
      <c r="C6035" s="18">
        <v>8</v>
      </c>
      <c r="D6035" s="18">
        <v>0.785849193</v>
      </c>
      <c r="E6035" s="101">
        <f t="shared" si="94"/>
        <v>0.72225565949397075</v>
      </c>
      <c r="F6035" s="94"/>
      <c r="G6035" s="1"/>
      <c r="H6035" s="1"/>
      <c r="I6035" s="1"/>
    </row>
    <row r="6036" spans="1:9">
      <c r="A6036" s="18">
        <v>9</v>
      </c>
      <c r="B6036" s="18">
        <v>9</v>
      </c>
      <c r="C6036" s="18">
        <v>9</v>
      </c>
      <c r="D6036" s="18">
        <v>0.78631698000000005</v>
      </c>
      <c r="E6036" s="101">
        <f t="shared" si="94"/>
        <v>0.72268559161224133</v>
      </c>
      <c r="F6036" s="94"/>
      <c r="G6036" s="1"/>
      <c r="H6036" s="1"/>
      <c r="I6036" s="1"/>
    </row>
    <row r="6037" spans="1:9">
      <c r="A6037" s="18">
        <v>9</v>
      </c>
      <c r="B6037" s="18">
        <v>9</v>
      </c>
      <c r="C6037" s="18">
        <v>10</v>
      </c>
      <c r="D6037" s="18">
        <v>0.80220953800000006</v>
      </c>
      <c r="E6037" s="101">
        <f t="shared" si="94"/>
        <v>0.73729207089806559</v>
      </c>
      <c r="F6037" s="94"/>
      <c r="G6037" s="1"/>
      <c r="H6037" s="1"/>
      <c r="I6037" s="1"/>
    </row>
    <row r="6038" spans="1:9">
      <c r="A6038" s="18">
        <v>9</v>
      </c>
      <c r="B6038" s="18">
        <v>9</v>
      </c>
      <c r="C6038" s="18">
        <v>11</v>
      </c>
      <c r="D6038" s="18">
        <v>0.78224807100000004</v>
      </c>
      <c r="E6038" s="101">
        <f t="shared" si="94"/>
        <v>0.71894595227762925</v>
      </c>
      <c r="F6038" s="94"/>
      <c r="G6038" s="1"/>
      <c r="H6038" s="1"/>
      <c r="I6038" s="1"/>
    </row>
    <row r="6039" spans="1:9">
      <c r="A6039" s="18">
        <v>9</v>
      </c>
      <c r="B6039" s="18">
        <v>9</v>
      </c>
      <c r="C6039" s="18">
        <v>12</v>
      </c>
      <c r="D6039" s="18">
        <v>0.75647876000000003</v>
      </c>
      <c r="E6039" s="101">
        <f t="shared" si="94"/>
        <v>0.69526197973328097</v>
      </c>
      <c r="F6039" s="94"/>
      <c r="G6039" s="1"/>
      <c r="H6039" s="1"/>
      <c r="I6039" s="1"/>
    </row>
    <row r="6040" spans="1:9">
      <c r="A6040" s="18">
        <v>9</v>
      </c>
      <c r="B6040" s="18">
        <v>9</v>
      </c>
      <c r="C6040" s="18">
        <v>13</v>
      </c>
      <c r="D6040" s="18">
        <v>0.74312160100000002</v>
      </c>
      <c r="E6040" s="101">
        <f t="shared" si="94"/>
        <v>0.68298572651772183</v>
      </c>
      <c r="F6040" s="94"/>
      <c r="G6040" s="1"/>
      <c r="H6040" s="1"/>
      <c r="I6040" s="1"/>
    </row>
    <row r="6041" spans="1:9">
      <c r="A6041" s="18">
        <v>9</v>
      </c>
      <c r="B6041" s="18">
        <v>9</v>
      </c>
      <c r="C6041" s="18">
        <v>14</v>
      </c>
      <c r="D6041" s="18">
        <v>0.76443152000000003</v>
      </c>
      <c r="E6041" s="101">
        <f t="shared" si="94"/>
        <v>0.70257117591209195</v>
      </c>
      <c r="F6041" s="94"/>
      <c r="G6041" s="1"/>
      <c r="H6041" s="1"/>
      <c r="I6041" s="1"/>
    </row>
    <row r="6042" spans="1:9">
      <c r="A6042" s="18">
        <v>9</v>
      </c>
      <c r="B6042" s="18">
        <v>9</v>
      </c>
      <c r="C6042" s="18">
        <v>15</v>
      </c>
      <c r="D6042" s="18">
        <v>0.90542419100000004</v>
      </c>
      <c r="E6042" s="101">
        <f t="shared" si="94"/>
        <v>0.83215425048161873</v>
      </c>
      <c r="F6042" s="94"/>
      <c r="G6042" s="1"/>
      <c r="H6042" s="1"/>
      <c r="I6042" s="1"/>
    </row>
    <row r="6043" spans="1:9">
      <c r="A6043" s="18">
        <v>9</v>
      </c>
      <c r="B6043" s="18">
        <v>9</v>
      </c>
      <c r="C6043" s="18">
        <v>16</v>
      </c>
      <c r="D6043" s="18">
        <v>1.1713772819999999</v>
      </c>
      <c r="E6043" s="101">
        <f t="shared" si="94"/>
        <v>1.0765855317575732</v>
      </c>
      <c r="F6043" s="94"/>
      <c r="G6043" s="1"/>
      <c r="H6043" s="1"/>
      <c r="I6043" s="1"/>
    </row>
    <row r="6044" spans="1:9">
      <c r="A6044" s="18">
        <v>9</v>
      </c>
      <c r="B6044" s="18">
        <v>9</v>
      </c>
      <c r="C6044" s="18">
        <v>17</v>
      </c>
      <c r="D6044" s="18">
        <v>1.4114885580000001</v>
      </c>
      <c r="E6044" s="101">
        <f t="shared" si="94"/>
        <v>1.2972662037542917</v>
      </c>
      <c r="F6044" s="94"/>
      <c r="G6044" s="1"/>
      <c r="H6044" s="1"/>
      <c r="I6044" s="1"/>
    </row>
    <row r="6045" spans="1:9">
      <c r="A6045" s="18">
        <v>9</v>
      </c>
      <c r="B6045" s="18">
        <v>9</v>
      </c>
      <c r="C6045" s="18">
        <v>18</v>
      </c>
      <c r="D6045" s="18">
        <v>1.5443105619999999</v>
      </c>
      <c r="E6045" s="101">
        <f t="shared" si="94"/>
        <v>1.4193398089050586</v>
      </c>
      <c r="F6045" s="94"/>
      <c r="G6045" s="1"/>
      <c r="H6045" s="1"/>
      <c r="I6045" s="1"/>
    </row>
    <row r="6046" spans="1:9">
      <c r="A6046" s="18">
        <v>9</v>
      </c>
      <c r="B6046" s="18">
        <v>9</v>
      </c>
      <c r="C6046" s="18">
        <v>19</v>
      </c>
      <c r="D6046" s="18">
        <v>1.6766850099999999</v>
      </c>
      <c r="E6046" s="101">
        <f t="shared" si="94"/>
        <v>1.5410020757776675</v>
      </c>
      <c r="F6046" s="94"/>
      <c r="G6046" s="1"/>
      <c r="H6046" s="1"/>
      <c r="I6046" s="1"/>
    </row>
    <row r="6047" spans="1:9">
      <c r="A6047" s="18">
        <v>9</v>
      </c>
      <c r="B6047" s="18">
        <v>9</v>
      </c>
      <c r="C6047" s="18">
        <v>20</v>
      </c>
      <c r="D6047" s="18">
        <v>1.564791517</v>
      </c>
      <c r="E6047" s="101">
        <f t="shared" si="94"/>
        <v>1.4381633768266857</v>
      </c>
      <c r="F6047" s="94"/>
      <c r="G6047" s="1"/>
      <c r="H6047" s="1"/>
      <c r="I6047" s="1"/>
    </row>
    <row r="6048" spans="1:9">
      <c r="A6048" s="18">
        <v>9</v>
      </c>
      <c r="B6048" s="18">
        <v>9</v>
      </c>
      <c r="C6048" s="18">
        <v>21</v>
      </c>
      <c r="D6048" s="18">
        <v>1.254777373</v>
      </c>
      <c r="E6048" s="101">
        <f t="shared" si="94"/>
        <v>1.1532366096789095</v>
      </c>
      <c r="F6048" s="94"/>
      <c r="G6048" s="1"/>
      <c r="H6048" s="1"/>
      <c r="I6048" s="1"/>
    </row>
    <row r="6049" spans="1:9">
      <c r="A6049" s="18">
        <v>9</v>
      </c>
      <c r="B6049" s="18">
        <v>9</v>
      </c>
      <c r="C6049" s="18">
        <v>22</v>
      </c>
      <c r="D6049" s="18">
        <v>0.94785942199999995</v>
      </c>
      <c r="E6049" s="101">
        <f t="shared" si="94"/>
        <v>0.87115548128352394</v>
      </c>
      <c r="F6049" s="94"/>
      <c r="G6049" s="1"/>
      <c r="H6049" s="1"/>
      <c r="I6049" s="1"/>
    </row>
    <row r="6050" spans="1:9">
      <c r="A6050" s="18">
        <v>9</v>
      </c>
      <c r="B6050" s="18">
        <v>9</v>
      </c>
      <c r="C6050" s="18">
        <v>23</v>
      </c>
      <c r="D6050" s="18">
        <v>0.63451663199999997</v>
      </c>
      <c r="E6050" s="101">
        <f t="shared" si="94"/>
        <v>0.58316943325416526</v>
      </c>
      <c r="F6050" s="94"/>
      <c r="G6050" s="1"/>
      <c r="H6050" s="1"/>
      <c r="I6050" s="1"/>
    </row>
    <row r="6051" spans="1:9">
      <c r="A6051" s="18">
        <v>9</v>
      </c>
      <c r="B6051" s="18">
        <v>10</v>
      </c>
      <c r="C6051" s="18">
        <v>0</v>
      </c>
      <c r="D6051" s="18">
        <v>0.51448346199999995</v>
      </c>
      <c r="E6051" s="101">
        <f t="shared" si="94"/>
        <v>0.47284974707042954</v>
      </c>
      <c r="F6051" s="94"/>
      <c r="G6051" s="1"/>
      <c r="H6051" s="1"/>
      <c r="I6051" s="1"/>
    </row>
    <row r="6052" spans="1:9">
      <c r="A6052" s="18">
        <v>9</v>
      </c>
      <c r="B6052" s="18">
        <v>10</v>
      </c>
      <c r="C6052" s="18">
        <v>1</v>
      </c>
      <c r="D6052" s="18">
        <v>0.46449759499999999</v>
      </c>
      <c r="E6052" s="101">
        <f t="shared" si="94"/>
        <v>0.42690890287659594</v>
      </c>
      <c r="F6052" s="94"/>
      <c r="G6052" s="1"/>
      <c r="H6052" s="1"/>
      <c r="I6052" s="1"/>
    </row>
    <row r="6053" spans="1:9">
      <c r="A6053" s="18">
        <v>9</v>
      </c>
      <c r="B6053" s="18">
        <v>10</v>
      </c>
      <c r="C6053" s="18">
        <v>2</v>
      </c>
      <c r="D6053" s="18">
        <v>0.46089671900000001</v>
      </c>
      <c r="E6053" s="101">
        <f t="shared" si="94"/>
        <v>0.42359942175311532</v>
      </c>
      <c r="F6053" s="94"/>
      <c r="G6053" s="1"/>
      <c r="H6053" s="1"/>
      <c r="I6053" s="1"/>
    </row>
    <row r="6054" spans="1:9">
      <c r="A6054" s="18">
        <v>9</v>
      </c>
      <c r="B6054" s="18">
        <v>10</v>
      </c>
      <c r="C6054" s="18">
        <v>3</v>
      </c>
      <c r="D6054" s="18">
        <v>0.47581393100000002</v>
      </c>
      <c r="E6054" s="101">
        <f t="shared" si="94"/>
        <v>0.43730948328507563</v>
      </c>
      <c r="F6054" s="94"/>
      <c r="G6054" s="1"/>
      <c r="H6054" s="1"/>
      <c r="I6054" s="1"/>
    </row>
    <row r="6055" spans="1:9">
      <c r="A6055" s="18">
        <v>9</v>
      </c>
      <c r="B6055" s="18">
        <v>10</v>
      </c>
      <c r="C6055" s="18">
        <v>4</v>
      </c>
      <c r="D6055" s="18">
        <v>0.53776784799999999</v>
      </c>
      <c r="E6055" s="101">
        <f t="shared" si="94"/>
        <v>0.49424988302035883</v>
      </c>
      <c r="F6055" s="94"/>
      <c r="G6055" s="1"/>
      <c r="H6055" s="1"/>
      <c r="I6055" s="1"/>
    </row>
    <row r="6056" spans="1:9">
      <c r="A6056" s="18">
        <v>9</v>
      </c>
      <c r="B6056" s="18">
        <v>10</v>
      </c>
      <c r="C6056" s="18">
        <v>5</v>
      </c>
      <c r="D6056" s="18">
        <v>0.71664533399999997</v>
      </c>
      <c r="E6056" s="101">
        <f t="shared" si="94"/>
        <v>0.65865200720699457</v>
      </c>
      <c r="F6056" s="94"/>
      <c r="G6056" s="1"/>
      <c r="H6056" s="1"/>
      <c r="I6056" s="1"/>
    </row>
    <row r="6057" spans="1:9">
      <c r="A6057" s="18">
        <v>9</v>
      </c>
      <c r="B6057" s="18">
        <v>10</v>
      </c>
      <c r="C6057" s="18">
        <v>6</v>
      </c>
      <c r="D6057" s="18">
        <v>0.98851415799999998</v>
      </c>
      <c r="E6057" s="101">
        <f t="shared" si="94"/>
        <v>0.90852030066972045</v>
      </c>
      <c r="F6057" s="94"/>
      <c r="G6057" s="1"/>
      <c r="H6057" s="1"/>
      <c r="I6057" s="1"/>
    </row>
    <row r="6058" spans="1:9">
      <c r="A6058" s="18">
        <v>9</v>
      </c>
      <c r="B6058" s="18">
        <v>10</v>
      </c>
      <c r="C6058" s="18">
        <v>7</v>
      </c>
      <c r="D6058" s="18">
        <v>0.92996091299999994</v>
      </c>
      <c r="E6058" s="101">
        <f t="shared" si="94"/>
        <v>0.85470537923225953</v>
      </c>
      <c r="F6058" s="94"/>
      <c r="G6058" s="1"/>
      <c r="H6058" s="1"/>
      <c r="I6058" s="1"/>
    </row>
    <row r="6059" spans="1:9">
      <c r="A6059" s="18">
        <v>9</v>
      </c>
      <c r="B6059" s="18">
        <v>10</v>
      </c>
      <c r="C6059" s="18">
        <v>8</v>
      </c>
      <c r="D6059" s="18">
        <v>0.82398144799999995</v>
      </c>
      <c r="E6059" s="101">
        <f t="shared" si="94"/>
        <v>0.75730212544232633</v>
      </c>
      <c r="F6059" s="94"/>
      <c r="G6059" s="1"/>
      <c r="H6059" s="1"/>
      <c r="I6059" s="1"/>
    </row>
    <row r="6060" spans="1:9">
      <c r="A6060" s="18">
        <v>9</v>
      </c>
      <c r="B6060" s="18">
        <v>10</v>
      </c>
      <c r="C6060" s="18">
        <v>9</v>
      </c>
      <c r="D6060" s="18">
        <v>0.81084842499999998</v>
      </c>
      <c r="E6060" s="101">
        <f t="shared" si="94"/>
        <v>0.74523187039529404</v>
      </c>
      <c r="F6060" s="94"/>
      <c r="G6060" s="1"/>
      <c r="H6060" s="1"/>
      <c r="I6060" s="1"/>
    </row>
    <row r="6061" spans="1:9">
      <c r="A6061" s="18">
        <v>9</v>
      </c>
      <c r="B6061" s="18">
        <v>10</v>
      </c>
      <c r="C6061" s="18">
        <v>10</v>
      </c>
      <c r="D6061" s="18">
        <v>0.80522118300000001</v>
      </c>
      <c r="E6061" s="101">
        <f t="shared" si="94"/>
        <v>0.74006000355615342</v>
      </c>
      <c r="F6061" s="94"/>
      <c r="G6061" s="1"/>
      <c r="H6061" s="1"/>
      <c r="I6061" s="1"/>
    </row>
    <row r="6062" spans="1:9">
      <c r="A6062" s="18">
        <v>9</v>
      </c>
      <c r="B6062" s="18">
        <v>10</v>
      </c>
      <c r="C6062" s="18">
        <v>11</v>
      </c>
      <c r="D6062" s="18">
        <v>0.78224807100000004</v>
      </c>
      <c r="E6062" s="101">
        <f t="shared" si="94"/>
        <v>0.71894595227762925</v>
      </c>
      <c r="F6062" s="94"/>
      <c r="G6062" s="1"/>
      <c r="H6062" s="1"/>
      <c r="I6062" s="1"/>
    </row>
    <row r="6063" spans="1:9">
      <c r="A6063" s="18">
        <v>9</v>
      </c>
      <c r="B6063" s="18">
        <v>10</v>
      </c>
      <c r="C6063" s="18">
        <v>12</v>
      </c>
      <c r="D6063" s="18">
        <v>0.75647876000000003</v>
      </c>
      <c r="E6063" s="101">
        <f t="shared" si="94"/>
        <v>0.69526197973328097</v>
      </c>
      <c r="F6063" s="94"/>
      <c r="G6063" s="1"/>
      <c r="H6063" s="1"/>
      <c r="I6063" s="1"/>
    </row>
    <row r="6064" spans="1:9">
      <c r="A6064" s="18">
        <v>9</v>
      </c>
      <c r="B6064" s="18">
        <v>10</v>
      </c>
      <c r="C6064" s="18">
        <v>13</v>
      </c>
      <c r="D6064" s="18">
        <v>0.74312160100000002</v>
      </c>
      <c r="E6064" s="101">
        <f t="shared" si="94"/>
        <v>0.68298572651772183</v>
      </c>
      <c r="F6064" s="94"/>
      <c r="G6064" s="1"/>
      <c r="H6064" s="1"/>
      <c r="I6064" s="1"/>
    </row>
    <row r="6065" spans="1:9">
      <c r="A6065" s="18">
        <v>9</v>
      </c>
      <c r="B6065" s="18">
        <v>10</v>
      </c>
      <c r="C6065" s="18">
        <v>14</v>
      </c>
      <c r="D6065" s="18">
        <v>0.76443152000000003</v>
      </c>
      <c r="E6065" s="101">
        <f t="shared" si="94"/>
        <v>0.70257117591209195</v>
      </c>
      <c r="F6065" s="94"/>
      <c r="G6065" s="1"/>
      <c r="H6065" s="1"/>
      <c r="I6065" s="1"/>
    </row>
    <row r="6066" spans="1:9">
      <c r="A6066" s="18">
        <v>9</v>
      </c>
      <c r="B6066" s="18">
        <v>10</v>
      </c>
      <c r="C6066" s="18">
        <v>15</v>
      </c>
      <c r="D6066" s="18">
        <v>0.87354786200000001</v>
      </c>
      <c r="E6066" s="101">
        <f t="shared" si="94"/>
        <v>0.80285746016966153</v>
      </c>
      <c r="F6066" s="94"/>
      <c r="G6066" s="1"/>
      <c r="H6066" s="1"/>
      <c r="I6066" s="1"/>
    </row>
    <row r="6067" spans="1:9">
      <c r="A6067" s="18">
        <v>9</v>
      </c>
      <c r="B6067" s="18">
        <v>10</v>
      </c>
      <c r="C6067" s="18">
        <v>16</v>
      </c>
      <c r="D6067" s="18">
        <v>1.199055277</v>
      </c>
      <c r="E6067" s="101">
        <f t="shared" si="94"/>
        <v>1.1020237312368923</v>
      </c>
      <c r="F6067" s="94"/>
      <c r="G6067" s="1"/>
      <c r="H6067" s="1"/>
      <c r="I6067" s="1"/>
    </row>
    <row r="6068" spans="1:9">
      <c r="A6068" s="18">
        <v>9</v>
      </c>
      <c r="B6068" s="18">
        <v>10</v>
      </c>
      <c r="C6068" s="18">
        <v>17</v>
      </c>
      <c r="D6068" s="18">
        <v>1.4543017</v>
      </c>
      <c r="E6068" s="101">
        <f t="shared" si="94"/>
        <v>1.3366147637396668</v>
      </c>
      <c r="F6068" s="94"/>
      <c r="G6068" s="1"/>
      <c r="H6068" s="1"/>
      <c r="I6068" s="1"/>
    </row>
    <row r="6069" spans="1:9">
      <c r="A6069" s="18">
        <v>9</v>
      </c>
      <c r="B6069" s="18">
        <v>10</v>
      </c>
      <c r="C6069" s="18">
        <v>18</v>
      </c>
      <c r="D6069" s="18">
        <v>1.6371482260000001</v>
      </c>
      <c r="E6069" s="101">
        <f t="shared" si="94"/>
        <v>1.5046647399929496</v>
      </c>
      <c r="F6069" s="94"/>
      <c r="G6069" s="1"/>
      <c r="H6069" s="1"/>
      <c r="I6069" s="1"/>
    </row>
    <row r="6070" spans="1:9">
      <c r="A6070" s="18">
        <v>9</v>
      </c>
      <c r="B6070" s="18">
        <v>10</v>
      </c>
      <c r="C6070" s="18">
        <v>19</v>
      </c>
      <c r="D6070" s="18">
        <v>1.8013029700000001</v>
      </c>
      <c r="E6070" s="101">
        <f t="shared" si="94"/>
        <v>1.6555355354876571</v>
      </c>
      <c r="F6070" s="94"/>
      <c r="G6070" s="1"/>
      <c r="H6070" s="1"/>
      <c r="I6070" s="1"/>
    </row>
    <row r="6071" spans="1:9">
      <c r="A6071" s="18">
        <v>9</v>
      </c>
      <c r="B6071" s="18">
        <v>10</v>
      </c>
      <c r="C6071" s="18">
        <v>20</v>
      </c>
      <c r="D6071" s="18">
        <v>1.628270557</v>
      </c>
      <c r="E6071" s="101">
        <f t="shared" si="94"/>
        <v>1.4965054815302838</v>
      </c>
      <c r="F6071" s="94"/>
      <c r="G6071" s="1"/>
      <c r="H6071" s="1"/>
      <c r="I6071" s="1"/>
    </row>
    <row r="6072" spans="1:9">
      <c r="A6072" s="18">
        <v>9</v>
      </c>
      <c r="B6072" s="18">
        <v>10</v>
      </c>
      <c r="C6072" s="18">
        <v>21</v>
      </c>
      <c r="D6072" s="18">
        <v>1.254777373</v>
      </c>
      <c r="E6072" s="101">
        <f t="shared" si="94"/>
        <v>1.1532366096789095</v>
      </c>
      <c r="F6072" s="94"/>
      <c r="G6072" s="1"/>
      <c r="H6072" s="1"/>
      <c r="I6072" s="1"/>
    </row>
    <row r="6073" spans="1:9">
      <c r="A6073" s="18">
        <v>9</v>
      </c>
      <c r="B6073" s="18">
        <v>10</v>
      </c>
      <c r="C6073" s="18">
        <v>22</v>
      </c>
      <c r="D6073" s="18">
        <v>0.94785942199999995</v>
      </c>
      <c r="E6073" s="101">
        <f t="shared" si="94"/>
        <v>0.87115548128352394</v>
      </c>
      <c r="F6073" s="94"/>
      <c r="G6073" s="1"/>
      <c r="H6073" s="1"/>
      <c r="I6073" s="1"/>
    </row>
    <row r="6074" spans="1:9">
      <c r="A6074" s="18">
        <v>9</v>
      </c>
      <c r="B6074" s="18">
        <v>10</v>
      </c>
      <c r="C6074" s="18">
        <v>23</v>
      </c>
      <c r="D6074" s="18">
        <v>0.63451663199999997</v>
      </c>
      <c r="E6074" s="101">
        <f t="shared" si="94"/>
        <v>0.58316943325416526</v>
      </c>
      <c r="F6074" s="94"/>
      <c r="G6074" s="1"/>
      <c r="H6074" s="1"/>
      <c r="I6074" s="1"/>
    </row>
    <row r="6075" spans="1:9">
      <c r="A6075" s="18">
        <v>9</v>
      </c>
      <c r="B6075" s="18">
        <v>11</v>
      </c>
      <c r="C6075" s="18">
        <v>0</v>
      </c>
      <c r="D6075" s="18">
        <v>0.51053643800000004</v>
      </c>
      <c r="E6075" s="101">
        <f t="shared" si="94"/>
        <v>0.46922212939575125</v>
      </c>
      <c r="F6075" s="94"/>
      <c r="G6075" s="1"/>
      <c r="H6075" s="1"/>
      <c r="I6075" s="1"/>
    </row>
    <row r="6076" spans="1:9">
      <c r="A6076" s="18">
        <v>9</v>
      </c>
      <c r="B6076" s="18">
        <v>11</v>
      </c>
      <c r="C6076" s="18">
        <v>1</v>
      </c>
      <c r="D6076" s="18">
        <v>0.45646237499999998</v>
      </c>
      <c r="E6076" s="101">
        <f t="shared" si="94"/>
        <v>0.41952391963556951</v>
      </c>
      <c r="F6076" s="94"/>
      <c r="G6076" s="1"/>
      <c r="H6076" s="1"/>
      <c r="I6076" s="1"/>
    </row>
    <row r="6077" spans="1:9">
      <c r="A6077" s="18">
        <v>9</v>
      </c>
      <c r="B6077" s="18">
        <v>11</v>
      </c>
      <c r="C6077" s="18">
        <v>2</v>
      </c>
      <c r="D6077" s="18">
        <v>0.44489170700000003</v>
      </c>
      <c r="E6077" s="101">
        <f t="shared" si="94"/>
        <v>0.40888958861943298</v>
      </c>
      <c r="F6077" s="94"/>
      <c r="G6077" s="1"/>
      <c r="H6077" s="1"/>
      <c r="I6077" s="1"/>
    </row>
    <row r="6078" spans="1:9">
      <c r="A6078" s="18">
        <v>9</v>
      </c>
      <c r="B6078" s="18">
        <v>11</v>
      </c>
      <c r="C6078" s="18">
        <v>3</v>
      </c>
      <c r="D6078" s="18">
        <v>0.44343441500000003</v>
      </c>
      <c r="E6078" s="101">
        <f t="shared" si="94"/>
        <v>0.40755022554072678</v>
      </c>
      <c r="F6078" s="94"/>
      <c r="G6078" s="1"/>
      <c r="H6078" s="1"/>
      <c r="I6078" s="1"/>
    </row>
    <row r="6079" spans="1:9">
      <c r="A6079" s="18">
        <v>9</v>
      </c>
      <c r="B6079" s="18">
        <v>11</v>
      </c>
      <c r="C6079" s="18">
        <v>4</v>
      </c>
      <c r="D6079" s="18">
        <v>0.49532771599999997</v>
      </c>
      <c r="E6079" s="101">
        <f t="shared" si="94"/>
        <v>0.45524414782369343</v>
      </c>
      <c r="F6079" s="94"/>
      <c r="G6079" s="1"/>
      <c r="H6079" s="1"/>
      <c r="I6079" s="1"/>
    </row>
    <row r="6080" spans="1:9">
      <c r="A6080" s="18">
        <v>9</v>
      </c>
      <c r="B6080" s="18">
        <v>11</v>
      </c>
      <c r="C6080" s="18">
        <v>5</v>
      </c>
      <c r="D6080" s="18">
        <v>0.67528157099999997</v>
      </c>
      <c r="E6080" s="101">
        <f t="shared" si="94"/>
        <v>0.62063553764663548</v>
      </c>
      <c r="F6080" s="94"/>
      <c r="G6080" s="1"/>
      <c r="H6080" s="1"/>
      <c r="I6080" s="1"/>
    </row>
    <row r="6081" spans="1:9">
      <c r="A6081" s="18">
        <v>9</v>
      </c>
      <c r="B6081" s="18">
        <v>11</v>
      </c>
      <c r="C6081" s="18">
        <v>6</v>
      </c>
      <c r="D6081" s="18">
        <v>0.92469058400000004</v>
      </c>
      <c r="E6081" s="101">
        <f t="shared" si="94"/>
        <v>0.84986154280467008</v>
      </c>
      <c r="F6081" s="94"/>
      <c r="G6081" s="1"/>
      <c r="H6081" s="1"/>
      <c r="I6081" s="1"/>
    </row>
    <row r="6082" spans="1:9">
      <c r="A6082" s="18">
        <v>9</v>
      </c>
      <c r="B6082" s="18">
        <v>11</v>
      </c>
      <c r="C6082" s="18">
        <v>7</v>
      </c>
      <c r="D6082" s="18">
        <v>0.86547355699999995</v>
      </c>
      <c r="E6082" s="101">
        <f t="shared" si="94"/>
        <v>0.79543655481698461</v>
      </c>
      <c r="F6082" s="94"/>
      <c r="G6082" s="1"/>
      <c r="H6082" s="1"/>
      <c r="I6082" s="1"/>
    </row>
    <row r="6083" spans="1:9">
      <c r="A6083" s="18">
        <v>9</v>
      </c>
      <c r="B6083" s="18">
        <v>11</v>
      </c>
      <c r="C6083" s="18">
        <v>8</v>
      </c>
      <c r="D6083" s="18">
        <v>0.75181128200000003</v>
      </c>
      <c r="E6083" s="101">
        <f t="shared" si="94"/>
        <v>0.6909722095953309</v>
      </c>
      <c r="F6083" s="94"/>
      <c r="G6083" s="1"/>
      <c r="H6083" s="1"/>
      <c r="I6083" s="1"/>
    </row>
    <row r="6084" spans="1:9">
      <c r="A6084" s="18">
        <v>9</v>
      </c>
      <c r="B6084" s="18">
        <v>11</v>
      </c>
      <c r="C6084" s="18">
        <v>9</v>
      </c>
      <c r="D6084" s="18">
        <v>0.73540075100000002</v>
      </c>
      <c r="E6084" s="101">
        <f t="shared" ref="E6084:E6147" si="95">D6084/H$15</f>
        <v>0.67588967340947104</v>
      </c>
      <c r="F6084" s="94"/>
      <c r="G6084" s="1"/>
      <c r="H6084" s="1"/>
      <c r="I6084" s="1"/>
    </row>
    <row r="6085" spans="1:9">
      <c r="A6085" s="18">
        <v>9</v>
      </c>
      <c r="B6085" s="18">
        <v>11</v>
      </c>
      <c r="C6085" s="18">
        <v>10</v>
      </c>
      <c r="D6085" s="18">
        <v>0.74972077800000003</v>
      </c>
      <c r="E6085" s="101">
        <f t="shared" si="95"/>
        <v>0.68905087614020466</v>
      </c>
      <c r="F6085" s="94"/>
      <c r="G6085" s="1"/>
      <c r="H6085" s="1"/>
      <c r="I6085" s="1"/>
    </row>
    <row r="6086" spans="1:9">
      <c r="A6086" s="18">
        <v>9</v>
      </c>
      <c r="B6086" s="18">
        <v>11</v>
      </c>
      <c r="C6086" s="18">
        <v>11</v>
      </c>
      <c r="D6086" s="18">
        <v>0.73443756400000004</v>
      </c>
      <c r="E6086" s="101">
        <f t="shared" si="95"/>
        <v>0.67500443070883875</v>
      </c>
      <c r="F6086" s="94"/>
      <c r="G6086" s="1"/>
      <c r="H6086" s="1"/>
      <c r="I6086" s="1"/>
    </row>
    <row r="6087" spans="1:9">
      <c r="A6087" s="18">
        <v>9</v>
      </c>
      <c r="B6087" s="18">
        <v>11</v>
      </c>
      <c r="C6087" s="18">
        <v>12</v>
      </c>
      <c r="D6087" s="18">
        <v>0.712890727</v>
      </c>
      <c r="E6087" s="101">
        <f t="shared" si="95"/>
        <v>0.65520123550794462</v>
      </c>
      <c r="F6087" s="94"/>
      <c r="G6087" s="1"/>
      <c r="H6087" s="1"/>
      <c r="I6087" s="1"/>
    </row>
    <row r="6088" spans="1:9">
      <c r="A6088" s="18">
        <v>9</v>
      </c>
      <c r="B6088" s="18">
        <v>11</v>
      </c>
      <c r="C6088" s="18">
        <v>13</v>
      </c>
      <c r="D6088" s="18">
        <v>0.70399602900000002</v>
      </c>
      <c r="E6088" s="101">
        <f t="shared" si="95"/>
        <v>0.64702632608866406</v>
      </c>
      <c r="F6088" s="94"/>
      <c r="G6088" s="1"/>
      <c r="H6088" s="1"/>
      <c r="I6088" s="1"/>
    </row>
    <row r="6089" spans="1:9">
      <c r="A6089" s="18">
        <v>9</v>
      </c>
      <c r="B6089" s="18">
        <v>11</v>
      </c>
      <c r="C6089" s="18">
        <v>14</v>
      </c>
      <c r="D6089" s="18">
        <v>0.76197358299999995</v>
      </c>
      <c r="E6089" s="101">
        <f t="shared" si="95"/>
        <v>0.70031214335884517</v>
      </c>
      <c r="F6089" s="94"/>
      <c r="G6089" s="1"/>
      <c r="H6089" s="1"/>
      <c r="I6089" s="1"/>
    </row>
    <row r="6090" spans="1:9">
      <c r="A6090" s="18">
        <v>9</v>
      </c>
      <c r="B6090" s="18">
        <v>11</v>
      </c>
      <c r="C6090" s="18">
        <v>15</v>
      </c>
      <c r="D6090" s="18">
        <v>1.0007856020000001</v>
      </c>
      <c r="E6090" s="101">
        <f t="shared" si="95"/>
        <v>0.91979869855841478</v>
      </c>
      <c r="F6090" s="94"/>
      <c r="G6090" s="1"/>
      <c r="H6090" s="1"/>
      <c r="I6090" s="1"/>
    </row>
    <row r="6091" spans="1:9">
      <c r="A6091" s="18">
        <v>9</v>
      </c>
      <c r="B6091" s="18">
        <v>11</v>
      </c>
      <c r="C6091" s="18">
        <v>16</v>
      </c>
      <c r="D6091" s="18">
        <v>1.392394621</v>
      </c>
      <c r="E6091" s="101">
        <f t="shared" si="95"/>
        <v>1.279717411717457</v>
      </c>
      <c r="F6091" s="94"/>
      <c r="G6091" s="1"/>
      <c r="H6091" s="1"/>
      <c r="I6091" s="1"/>
    </row>
    <row r="6092" spans="1:9">
      <c r="A6092" s="18">
        <v>9</v>
      </c>
      <c r="B6092" s="18">
        <v>11</v>
      </c>
      <c r="C6092" s="18">
        <v>17</v>
      </c>
      <c r="D6092" s="18">
        <v>1.5594601210000001</v>
      </c>
      <c r="E6092" s="101">
        <f t="shared" si="95"/>
        <v>1.433263415144084</v>
      </c>
      <c r="F6092" s="94"/>
      <c r="G6092" s="1"/>
      <c r="H6092" s="1"/>
      <c r="I6092" s="1"/>
    </row>
    <row r="6093" spans="1:9">
      <c r="A6093" s="18">
        <v>9</v>
      </c>
      <c r="B6093" s="18">
        <v>11</v>
      </c>
      <c r="C6093" s="18">
        <v>18</v>
      </c>
      <c r="D6093" s="18">
        <v>1.7250955910000001</v>
      </c>
      <c r="E6093" s="101">
        <f t="shared" si="95"/>
        <v>1.5854951113601847</v>
      </c>
      <c r="F6093" s="94"/>
      <c r="G6093" s="1"/>
      <c r="H6093" s="1"/>
      <c r="I6093" s="1"/>
    </row>
    <row r="6094" spans="1:9">
      <c r="A6094" s="18">
        <v>9</v>
      </c>
      <c r="B6094" s="18">
        <v>11</v>
      </c>
      <c r="C6094" s="18">
        <v>19</v>
      </c>
      <c r="D6094" s="18">
        <v>1.9433212449999999</v>
      </c>
      <c r="E6094" s="101">
        <f t="shared" si="95"/>
        <v>1.7860612187663329</v>
      </c>
      <c r="F6094" s="94"/>
      <c r="G6094" s="1"/>
      <c r="H6094" s="1"/>
      <c r="I6094" s="1"/>
    </row>
    <row r="6095" spans="1:9">
      <c r="A6095" s="18">
        <v>9</v>
      </c>
      <c r="B6095" s="18">
        <v>11</v>
      </c>
      <c r="C6095" s="18">
        <v>20</v>
      </c>
      <c r="D6095" s="18">
        <v>1.8205661900000001</v>
      </c>
      <c r="E6095" s="101">
        <f t="shared" si="95"/>
        <v>1.6732399115804342</v>
      </c>
      <c r="F6095" s="94"/>
      <c r="G6095" s="1"/>
      <c r="H6095" s="1"/>
      <c r="I6095" s="1"/>
    </row>
    <row r="6096" spans="1:9">
      <c r="A6096" s="18">
        <v>9</v>
      </c>
      <c r="B6096" s="18">
        <v>11</v>
      </c>
      <c r="C6096" s="18">
        <v>21</v>
      </c>
      <c r="D6096" s="18">
        <v>1.2678322040000001</v>
      </c>
      <c r="E6096" s="101">
        <f t="shared" si="95"/>
        <v>1.1652350002829543</v>
      </c>
      <c r="F6096" s="94"/>
      <c r="G6096" s="1"/>
      <c r="H6096" s="1"/>
      <c r="I6096" s="1"/>
    </row>
    <row r="6097" spans="1:9">
      <c r="A6097" s="18">
        <v>9</v>
      </c>
      <c r="B6097" s="18">
        <v>11</v>
      </c>
      <c r="C6097" s="18">
        <v>22</v>
      </c>
      <c r="D6097" s="18">
        <v>0.93232457599999996</v>
      </c>
      <c r="E6097" s="101">
        <f t="shared" si="95"/>
        <v>0.85687776675151028</v>
      </c>
      <c r="F6097" s="94"/>
      <c r="G6097" s="1"/>
      <c r="H6097" s="1"/>
      <c r="I6097" s="1"/>
    </row>
    <row r="6098" spans="1:9">
      <c r="A6098" s="18">
        <v>9</v>
      </c>
      <c r="B6098" s="18">
        <v>11</v>
      </c>
      <c r="C6098" s="18">
        <v>23</v>
      </c>
      <c r="D6098" s="18">
        <v>0.62794294900000003</v>
      </c>
      <c r="E6098" s="101">
        <f t="shared" si="95"/>
        <v>0.5771277145723096</v>
      </c>
      <c r="F6098" s="94"/>
      <c r="G6098" s="1"/>
      <c r="H6098" s="1"/>
      <c r="I6098" s="1"/>
    </row>
    <row r="6099" spans="1:9">
      <c r="A6099" s="18">
        <v>9</v>
      </c>
      <c r="B6099" s="18">
        <v>12</v>
      </c>
      <c r="C6099" s="18">
        <v>0</v>
      </c>
      <c r="D6099" s="18">
        <v>0.51053643800000004</v>
      </c>
      <c r="E6099" s="101">
        <f t="shared" si="95"/>
        <v>0.46922212939575125</v>
      </c>
      <c r="F6099" s="94"/>
      <c r="G6099" s="1"/>
      <c r="H6099" s="1"/>
      <c r="I6099" s="1"/>
    </row>
    <row r="6100" spans="1:9">
      <c r="A6100" s="18">
        <v>9</v>
      </c>
      <c r="B6100" s="18">
        <v>12</v>
      </c>
      <c r="C6100" s="18">
        <v>1</v>
      </c>
      <c r="D6100" s="18">
        <v>0.45646237499999998</v>
      </c>
      <c r="E6100" s="101">
        <f t="shared" si="95"/>
        <v>0.41952391963556951</v>
      </c>
      <c r="F6100" s="94"/>
      <c r="G6100" s="1"/>
      <c r="H6100" s="1"/>
      <c r="I6100" s="1"/>
    </row>
    <row r="6101" spans="1:9">
      <c r="A6101" s="18">
        <v>9</v>
      </c>
      <c r="B6101" s="18">
        <v>12</v>
      </c>
      <c r="C6101" s="18">
        <v>2</v>
      </c>
      <c r="D6101" s="18">
        <v>0.44489170700000003</v>
      </c>
      <c r="E6101" s="101">
        <f t="shared" si="95"/>
        <v>0.40888958861943298</v>
      </c>
      <c r="F6101" s="94"/>
      <c r="G6101" s="1"/>
      <c r="H6101" s="1"/>
      <c r="I6101" s="1"/>
    </row>
    <row r="6102" spans="1:9">
      <c r="A6102" s="18">
        <v>9</v>
      </c>
      <c r="B6102" s="18">
        <v>12</v>
      </c>
      <c r="C6102" s="18">
        <v>3</v>
      </c>
      <c r="D6102" s="18">
        <v>0.44343441500000003</v>
      </c>
      <c r="E6102" s="101">
        <f t="shared" si="95"/>
        <v>0.40755022554072678</v>
      </c>
      <c r="F6102" s="94"/>
      <c r="G6102" s="1"/>
      <c r="H6102" s="1"/>
      <c r="I6102" s="1"/>
    </row>
    <row r="6103" spans="1:9">
      <c r="A6103" s="18">
        <v>9</v>
      </c>
      <c r="B6103" s="18">
        <v>12</v>
      </c>
      <c r="C6103" s="18">
        <v>4</v>
      </c>
      <c r="D6103" s="18">
        <v>0.49269812200000002</v>
      </c>
      <c r="E6103" s="101">
        <f t="shared" si="95"/>
        <v>0.45282734932648949</v>
      </c>
      <c r="F6103" s="94"/>
      <c r="G6103" s="1"/>
      <c r="H6103" s="1"/>
      <c r="I6103" s="1"/>
    </row>
    <row r="6104" spans="1:9">
      <c r="A6104" s="18">
        <v>9</v>
      </c>
      <c r="B6104" s="18">
        <v>12</v>
      </c>
      <c r="C6104" s="18">
        <v>5</v>
      </c>
      <c r="D6104" s="18">
        <v>0.66281704500000005</v>
      </c>
      <c r="E6104" s="101">
        <f t="shared" si="95"/>
        <v>0.60917968259632727</v>
      </c>
      <c r="F6104" s="94"/>
      <c r="G6104" s="1"/>
      <c r="H6104" s="1"/>
      <c r="I6104" s="1"/>
    </row>
    <row r="6105" spans="1:9">
      <c r="A6105" s="18">
        <v>9</v>
      </c>
      <c r="B6105" s="18">
        <v>12</v>
      </c>
      <c r="C6105" s="18">
        <v>6</v>
      </c>
      <c r="D6105" s="18">
        <v>0.91211761400000002</v>
      </c>
      <c r="E6105" s="101">
        <f t="shared" si="95"/>
        <v>0.83830601940395078</v>
      </c>
      <c r="F6105" s="94"/>
      <c r="G6105" s="1"/>
      <c r="H6105" s="1"/>
      <c r="I6105" s="1"/>
    </row>
    <row r="6106" spans="1:9">
      <c r="A6106" s="18">
        <v>9</v>
      </c>
      <c r="B6106" s="18">
        <v>12</v>
      </c>
      <c r="C6106" s="18">
        <v>7</v>
      </c>
      <c r="D6106" s="18">
        <v>0.84947779300000004</v>
      </c>
      <c r="E6106" s="101">
        <f t="shared" si="95"/>
        <v>0.78073522130434736</v>
      </c>
      <c r="F6106" s="94"/>
      <c r="G6106" s="1"/>
      <c r="H6106" s="1"/>
      <c r="I6106" s="1"/>
    </row>
    <row r="6107" spans="1:9">
      <c r="A6107" s="18">
        <v>9</v>
      </c>
      <c r="B6107" s="18">
        <v>12</v>
      </c>
      <c r="C6107" s="18">
        <v>8</v>
      </c>
      <c r="D6107" s="18">
        <v>0.74081813399999996</v>
      </c>
      <c r="E6107" s="101">
        <f t="shared" si="95"/>
        <v>0.68086866373770361</v>
      </c>
      <c r="F6107" s="94"/>
      <c r="G6107" s="1"/>
      <c r="H6107" s="1"/>
      <c r="I6107" s="1"/>
    </row>
    <row r="6108" spans="1:9">
      <c r="A6108" s="18">
        <v>9</v>
      </c>
      <c r="B6108" s="18">
        <v>12</v>
      </c>
      <c r="C6108" s="18">
        <v>9</v>
      </c>
      <c r="D6108" s="18">
        <v>0.73540075100000002</v>
      </c>
      <c r="E6108" s="101">
        <f t="shared" si="95"/>
        <v>0.67588967340947104</v>
      </c>
      <c r="F6108" s="94"/>
      <c r="G6108" s="1"/>
      <c r="H6108" s="1"/>
      <c r="I6108" s="1"/>
    </row>
    <row r="6109" spans="1:9">
      <c r="A6109" s="18">
        <v>9</v>
      </c>
      <c r="B6109" s="18">
        <v>12</v>
      </c>
      <c r="C6109" s="18">
        <v>10</v>
      </c>
      <c r="D6109" s="18">
        <v>0.74972077800000003</v>
      </c>
      <c r="E6109" s="101">
        <f t="shared" si="95"/>
        <v>0.68905087614020466</v>
      </c>
      <c r="F6109" s="94"/>
      <c r="G6109" s="1"/>
      <c r="H6109" s="1"/>
      <c r="I6109" s="1"/>
    </row>
    <row r="6110" spans="1:9">
      <c r="A6110" s="18">
        <v>9</v>
      </c>
      <c r="B6110" s="18">
        <v>12</v>
      </c>
      <c r="C6110" s="18">
        <v>11</v>
      </c>
      <c r="D6110" s="18">
        <v>0.73443756400000004</v>
      </c>
      <c r="E6110" s="101">
        <f t="shared" si="95"/>
        <v>0.67500443070883875</v>
      </c>
      <c r="F6110" s="94"/>
      <c r="G6110" s="1"/>
      <c r="H6110" s="1"/>
      <c r="I6110" s="1"/>
    </row>
    <row r="6111" spans="1:9">
      <c r="A6111" s="18">
        <v>9</v>
      </c>
      <c r="B6111" s="18">
        <v>12</v>
      </c>
      <c r="C6111" s="18">
        <v>12</v>
      </c>
      <c r="D6111" s="18">
        <v>0.712890727</v>
      </c>
      <c r="E6111" s="101">
        <f t="shared" si="95"/>
        <v>0.65520123550794462</v>
      </c>
      <c r="F6111" s="94"/>
      <c r="G6111" s="1"/>
      <c r="H6111" s="1"/>
      <c r="I6111" s="1"/>
    </row>
    <row r="6112" spans="1:9">
      <c r="A6112" s="18">
        <v>9</v>
      </c>
      <c r="B6112" s="18">
        <v>12</v>
      </c>
      <c r="C6112" s="18">
        <v>13</v>
      </c>
      <c r="D6112" s="18">
        <v>0.70399602900000002</v>
      </c>
      <c r="E6112" s="101">
        <f t="shared" si="95"/>
        <v>0.64702632608866406</v>
      </c>
      <c r="F6112" s="94"/>
      <c r="G6112" s="1"/>
      <c r="H6112" s="1"/>
      <c r="I6112" s="1"/>
    </row>
    <row r="6113" spans="1:9">
      <c r="A6113" s="18">
        <v>9</v>
      </c>
      <c r="B6113" s="18">
        <v>12</v>
      </c>
      <c r="C6113" s="18">
        <v>14</v>
      </c>
      <c r="D6113" s="18">
        <v>0.72895234499999995</v>
      </c>
      <c r="E6113" s="101">
        <f t="shared" si="95"/>
        <v>0.66996309389561393</v>
      </c>
      <c r="F6113" s="94"/>
      <c r="G6113" s="1"/>
      <c r="H6113" s="1"/>
      <c r="I6113" s="1"/>
    </row>
    <row r="6114" spans="1:9">
      <c r="A6114" s="18">
        <v>9</v>
      </c>
      <c r="B6114" s="18">
        <v>12</v>
      </c>
      <c r="C6114" s="18">
        <v>15</v>
      </c>
      <c r="D6114" s="18">
        <v>0.878409671</v>
      </c>
      <c r="E6114" s="101">
        <f t="shared" si="95"/>
        <v>0.80732583539598646</v>
      </c>
      <c r="F6114" s="94"/>
      <c r="G6114" s="1"/>
      <c r="H6114" s="1"/>
      <c r="I6114" s="1"/>
    </row>
    <row r="6115" spans="1:9">
      <c r="A6115" s="18">
        <v>9</v>
      </c>
      <c r="B6115" s="18">
        <v>12</v>
      </c>
      <c r="C6115" s="18">
        <v>16</v>
      </c>
      <c r="D6115" s="18">
        <v>1.2212029799999999</v>
      </c>
      <c r="E6115" s="101">
        <f t="shared" si="95"/>
        <v>1.1223791683602355</v>
      </c>
      <c r="F6115" s="94"/>
      <c r="G6115" s="1"/>
      <c r="H6115" s="1"/>
      <c r="I6115" s="1"/>
    </row>
    <row r="6116" spans="1:9">
      <c r="A6116" s="18">
        <v>9</v>
      </c>
      <c r="B6116" s="18">
        <v>12</v>
      </c>
      <c r="C6116" s="18">
        <v>17</v>
      </c>
      <c r="D6116" s="18">
        <v>1.4463792929999999</v>
      </c>
      <c r="E6116" s="101">
        <f t="shared" si="95"/>
        <v>1.3293334642950227</v>
      </c>
      <c r="F6116" s="94"/>
      <c r="G6116" s="1"/>
      <c r="H6116" s="1"/>
      <c r="I6116" s="1"/>
    </row>
    <row r="6117" spans="1:9">
      <c r="A6117" s="18">
        <v>9</v>
      </c>
      <c r="B6117" s="18">
        <v>12</v>
      </c>
      <c r="C6117" s="18">
        <v>18</v>
      </c>
      <c r="D6117" s="18">
        <v>1.6139310250000001</v>
      </c>
      <c r="E6117" s="101">
        <f t="shared" si="95"/>
        <v>1.4833263522091003</v>
      </c>
      <c r="F6117" s="94"/>
      <c r="G6117" s="1"/>
      <c r="H6117" s="1"/>
      <c r="I6117" s="1"/>
    </row>
    <row r="6118" spans="1:9">
      <c r="A6118" s="18">
        <v>9</v>
      </c>
      <c r="B6118" s="18">
        <v>12</v>
      </c>
      <c r="C6118" s="18">
        <v>19</v>
      </c>
      <c r="D6118" s="18">
        <v>1.849491934</v>
      </c>
      <c r="E6118" s="101">
        <f t="shared" si="95"/>
        <v>1.6998248880557791</v>
      </c>
      <c r="F6118" s="94"/>
      <c r="G6118" s="1"/>
      <c r="H6118" s="1"/>
      <c r="I6118" s="1"/>
    </row>
    <row r="6119" spans="1:9">
      <c r="A6119" s="18">
        <v>9</v>
      </c>
      <c r="B6119" s="18">
        <v>12</v>
      </c>
      <c r="C6119" s="18">
        <v>20</v>
      </c>
      <c r="D6119" s="18">
        <v>1.7231839440000001</v>
      </c>
      <c r="E6119" s="101">
        <f t="shared" si="95"/>
        <v>1.5837381612010404</v>
      </c>
      <c r="F6119" s="94"/>
      <c r="G6119" s="1"/>
      <c r="H6119" s="1"/>
      <c r="I6119" s="1"/>
    </row>
    <row r="6120" spans="1:9">
      <c r="A6120" s="18">
        <v>9</v>
      </c>
      <c r="B6120" s="18">
        <v>12</v>
      </c>
      <c r="C6120" s="18">
        <v>21</v>
      </c>
      <c r="D6120" s="18">
        <v>1.3514017149999999</v>
      </c>
      <c r="E6120" s="101">
        <f t="shared" si="95"/>
        <v>1.2420417881737369</v>
      </c>
      <c r="F6120" s="94"/>
      <c r="G6120" s="1"/>
      <c r="H6120" s="1"/>
      <c r="I6120" s="1"/>
    </row>
    <row r="6121" spans="1:9">
      <c r="A6121" s="18">
        <v>9</v>
      </c>
      <c r="B6121" s="18">
        <v>12</v>
      </c>
      <c r="C6121" s="18">
        <v>22</v>
      </c>
      <c r="D6121" s="18">
        <v>0.95945601599999997</v>
      </c>
      <c r="E6121" s="101">
        <f t="shared" si="95"/>
        <v>0.88181364028140918</v>
      </c>
      <c r="F6121" s="94"/>
      <c r="G6121" s="1"/>
      <c r="H6121" s="1"/>
      <c r="I6121" s="1"/>
    </row>
    <row r="6122" spans="1:9">
      <c r="A6122" s="18">
        <v>9</v>
      </c>
      <c r="B6122" s="18">
        <v>12</v>
      </c>
      <c r="C6122" s="18">
        <v>23</v>
      </c>
      <c r="D6122" s="18">
        <v>0.62794294900000003</v>
      </c>
      <c r="E6122" s="101">
        <f t="shared" si="95"/>
        <v>0.5771277145723096</v>
      </c>
      <c r="F6122" s="94"/>
      <c r="G6122" s="1"/>
      <c r="H6122" s="1"/>
      <c r="I6122" s="1"/>
    </row>
    <row r="6123" spans="1:9">
      <c r="A6123" s="18">
        <v>9</v>
      </c>
      <c r="B6123" s="18">
        <v>13</v>
      </c>
      <c r="C6123" s="18">
        <v>0</v>
      </c>
      <c r="D6123" s="18">
        <v>0.51053643800000004</v>
      </c>
      <c r="E6123" s="101">
        <f t="shared" si="95"/>
        <v>0.46922212939575125</v>
      </c>
      <c r="F6123" s="94"/>
      <c r="G6123" s="1"/>
      <c r="H6123" s="1"/>
      <c r="I6123" s="1"/>
    </row>
    <row r="6124" spans="1:9">
      <c r="A6124" s="18">
        <v>9</v>
      </c>
      <c r="B6124" s="18">
        <v>13</v>
      </c>
      <c r="C6124" s="18">
        <v>1</v>
      </c>
      <c r="D6124" s="18">
        <v>0.45646237499999998</v>
      </c>
      <c r="E6124" s="101">
        <f t="shared" si="95"/>
        <v>0.41952391963556951</v>
      </c>
      <c r="F6124" s="94"/>
      <c r="G6124" s="1"/>
      <c r="H6124" s="1"/>
      <c r="I6124" s="1"/>
    </row>
    <row r="6125" spans="1:9">
      <c r="A6125" s="18">
        <v>9</v>
      </c>
      <c r="B6125" s="18">
        <v>13</v>
      </c>
      <c r="C6125" s="18">
        <v>2</v>
      </c>
      <c r="D6125" s="18">
        <v>0.44489170700000003</v>
      </c>
      <c r="E6125" s="101">
        <f t="shared" si="95"/>
        <v>0.40888958861943298</v>
      </c>
      <c r="F6125" s="94"/>
      <c r="G6125" s="1"/>
      <c r="H6125" s="1"/>
      <c r="I6125" s="1"/>
    </row>
    <row r="6126" spans="1:9">
      <c r="A6126" s="18">
        <v>9</v>
      </c>
      <c r="B6126" s="18">
        <v>13</v>
      </c>
      <c r="C6126" s="18">
        <v>3</v>
      </c>
      <c r="D6126" s="18">
        <v>0.44343441500000003</v>
      </c>
      <c r="E6126" s="101">
        <f t="shared" si="95"/>
        <v>0.40755022554072678</v>
      </c>
      <c r="F6126" s="94"/>
      <c r="G6126" s="1"/>
      <c r="H6126" s="1"/>
      <c r="I6126" s="1"/>
    </row>
    <row r="6127" spans="1:9">
      <c r="A6127" s="18">
        <v>9</v>
      </c>
      <c r="B6127" s="18">
        <v>13</v>
      </c>
      <c r="C6127" s="18">
        <v>4</v>
      </c>
      <c r="D6127" s="18">
        <v>0.49269812200000002</v>
      </c>
      <c r="E6127" s="101">
        <f t="shared" si="95"/>
        <v>0.45282734932648949</v>
      </c>
      <c r="F6127" s="94"/>
      <c r="G6127" s="1"/>
      <c r="H6127" s="1"/>
      <c r="I6127" s="1"/>
    </row>
    <row r="6128" spans="1:9">
      <c r="A6128" s="18">
        <v>9</v>
      </c>
      <c r="B6128" s="18">
        <v>13</v>
      </c>
      <c r="C6128" s="18">
        <v>5</v>
      </c>
      <c r="D6128" s="18">
        <v>0.66281704500000005</v>
      </c>
      <c r="E6128" s="101">
        <f t="shared" si="95"/>
        <v>0.60917968259632727</v>
      </c>
      <c r="F6128" s="94"/>
      <c r="G6128" s="1"/>
      <c r="H6128" s="1"/>
      <c r="I6128" s="1"/>
    </row>
    <row r="6129" spans="1:9">
      <c r="A6129" s="18">
        <v>9</v>
      </c>
      <c r="B6129" s="18">
        <v>13</v>
      </c>
      <c r="C6129" s="18">
        <v>6</v>
      </c>
      <c r="D6129" s="18">
        <v>0.91211761400000002</v>
      </c>
      <c r="E6129" s="101">
        <f t="shared" si="95"/>
        <v>0.83830601940395078</v>
      </c>
      <c r="F6129" s="94"/>
      <c r="G6129" s="1"/>
      <c r="H6129" s="1"/>
      <c r="I6129" s="1"/>
    </row>
    <row r="6130" spans="1:9">
      <c r="A6130" s="18">
        <v>9</v>
      </c>
      <c r="B6130" s="18">
        <v>13</v>
      </c>
      <c r="C6130" s="18">
        <v>7</v>
      </c>
      <c r="D6130" s="18">
        <v>0.84947779300000004</v>
      </c>
      <c r="E6130" s="101">
        <f t="shared" si="95"/>
        <v>0.78073522130434736</v>
      </c>
      <c r="F6130" s="94"/>
      <c r="G6130" s="1"/>
      <c r="H6130" s="1"/>
      <c r="I6130" s="1"/>
    </row>
    <row r="6131" spans="1:9">
      <c r="A6131" s="18">
        <v>9</v>
      </c>
      <c r="B6131" s="18">
        <v>13</v>
      </c>
      <c r="C6131" s="18">
        <v>8</v>
      </c>
      <c r="D6131" s="18">
        <v>0.74081813399999996</v>
      </c>
      <c r="E6131" s="101">
        <f t="shared" si="95"/>
        <v>0.68086866373770361</v>
      </c>
      <c r="F6131" s="94"/>
      <c r="G6131" s="1"/>
      <c r="H6131" s="1"/>
      <c r="I6131" s="1"/>
    </row>
    <row r="6132" spans="1:9">
      <c r="A6132" s="18">
        <v>9</v>
      </c>
      <c r="B6132" s="18">
        <v>13</v>
      </c>
      <c r="C6132" s="18">
        <v>9</v>
      </c>
      <c r="D6132" s="18">
        <v>0.73540075100000002</v>
      </c>
      <c r="E6132" s="101">
        <f t="shared" si="95"/>
        <v>0.67588967340947104</v>
      </c>
      <c r="F6132" s="94"/>
      <c r="G6132" s="1"/>
      <c r="H6132" s="1"/>
      <c r="I6132" s="1"/>
    </row>
    <row r="6133" spans="1:9">
      <c r="A6133" s="18">
        <v>9</v>
      </c>
      <c r="B6133" s="18">
        <v>13</v>
      </c>
      <c r="C6133" s="18">
        <v>10</v>
      </c>
      <c r="D6133" s="18">
        <v>0.74972077800000003</v>
      </c>
      <c r="E6133" s="101">
        <f t="shared" si="95"/>
        <v>0.68905087614020466</v>
      </c>
      <c r="F6133" s="94"/>
      <c r="G6133" s="1"/>
      <c r="H6133" s="1"/>
      <c r="I6133" s="1"/>
    </row>
    <row r="6134" spans="1:9">
      <c r="A6134" s="18">
        <v>9</v>
      </c>
      <c r="B6134" s="18">
        <v>13</v>
      </c>
      <c r="C6134" s="18">
        <v>11</v>
      </c>
      <c r="D6134" s="18">
        <v>0.73443756400000004</v>
      </c>
      <c r="E6134" s="101">
        <f t="shared" si="95"/>
        <v>0.67500443070883875</v>
      </c>
      <c r="F6134" s="94"/>
      <c r="G6134" s="1"/>
      <c r="H6134" s="1"/>
      <c r="I6134" s="1"/>
    </row>
    <row r="6135" spans="1:9">
      <c r="A6135" s="18">
        <v>9</v>
      </c>
      <c r="B6135" s="18">
        <v>13</v>
      </c>
      <c r="C6135" s="18">
        <v>12</v>
      </c>
      <c r="D6135" s="18">
        <v>0.712890727</v>
      </c>
      <c r="E6135" s="101">
        <f t="shared" si="95"/>
        <v>0.65520123550794462</v>
      </c>
      <c r="F6135" s="94"/>
      <c r="G6135" s="1"/>
      <c r="H6135" s="1"/>
      <c r="I6135" s="1"/>
    </row>
    <row r="6136" spans="1:9">
      <c r="A6136" s="18">
        <v>9</v>
      </c>
      <c r="B6136" s="18">
        <v>13</v>
      </c>
      <c r="C6136" s="18">
        <v>13</v>
      </c>
      <c r="D6136" s="18">
        <v>0.70399602900000002</v>
      </c>
      <c r="E6136" s="101">
        <f t="shared" si="95"/>
        <v>0.64702632608866406</v>
      </c>
      <c r="F6136" s="94"/>
      <c r="G6136" s="1"/>
      <c r="H6136" s="1"/>
      <c r="I6136" s="1"/>
    </row>
    <row r="6137" spans="1:9">
      <c r="A6137" s="18">
        <v>9</v>
      </c>
      <c r="B6137" s="18">
        <v>13</v>
      </c>
      <c r="C6137" s="18">
        <v>14</v>
      </c>
      <c r="D6137" s="18">
        <v>0.72737254699999998</v>
      </c>
      <c r="E6137" s="101">
        <f t="shared" si="95"/>
        <v>0.66851113841036192</v>
      </c>
      <c r="F6137" s="94"/>
      <c r="G6137" s="1"/>
      <c r="H6137" s="1"/>
      <c r="I6137" s="1"/>
    </row>
    <row r="6138" spans="1:9">
      <c r="A6138" s="18">
        <v>9</v>
      </c>
      <c r="B6138" s="18">
        <v>13</v>
      </c>
      <c r="C6138" s="18">
        <v>15</v>
      </c>
      <c r="D6138" s="18">
        <v>0.83762994300000004</v>
      </c>
      <c r="E6138" s="101">
        <f t="shared" si="95"/>
        <v>0.76984613877864239</v>
      </c>
      <c r="F6138" s="94"/>
      <c r="G6138" s="1"/>
      <c r="H6138" s="1"/>
      <c r="I6138" s="1"/>
    </row>
    <row r="6139" spans="1:9">
      <c r="A6139" s="18">
        <v>9</v>
      </c>
      <c r="B6139" s="18">
        <v>13</v>
      </c>
      <c r="C6139" s="18">
        <v>16</v>
      </c>
      <c r="D6139" s="18">
        <v>1.043938555</v>
      </c>
      <c r="E6139" s="101">
        <f t="shared" si="95"/>
        <v>0.9594595709061291</v>
      </c>
      <c r="F6139" s="94"/>
      <c r="G6139" s="1"/>
      <c r="H6139" s="1"/>
      <c r="I6139" s="1"/>
    </row>
    <row r="6140" spans="1:9">
      <c r="A6140" s="18">
        <v>9</v>
      </c>
      <c r="B6140" s="18">
        <v>13</v>
      </c>
      <c r="C6140" s="18">
        <v>17</v>
      </c>
      <c r="D6140" s="18">
        <v>1.209098427</v>
      </c>
      <c r="E6140" s="101">
        <f t="shared" si="95"/>
        <v>1.1112541560960891</v>
      </c>
      <c r="F6140" s="94"/>
      <c r="G6140" s="1"/>
      <c r="H6140" s="1"/>
      <c r="I6140" s="1"/>
    </row>
    <row r="6141" spans="1:9">
      <c r="A6141" s="18">
        <v>9</v>
      </c>
      <c r="B6141" s="18">
        <v>13</v>
      </c>
      <c r="C6141" s="18">
        <v>18</v>
      </c>
      <c r="D6141" s="18">
        <v>1.366305154</v>
      </c>
      <c r="E6141" s="101">
        <f t="shared" si="95"/>
        <v>1.25573919126272</v>
      </c>
      <c r="F6141" s="94"/>
      <c r="G6141" s="1"/>
      <c r="H6141" s="1"/>
      <c r="I6141" s="1"/>
    </row>
    <row r="6142" spans="1:9">
      <c r="A6142" s="18">
        <v>9</v>
      </c>
      <c r="B6142" s="18">
        <v>13</v>
      </c>
      <c r="C6142" s="18">
        <v>19</v>
      </c>
      <c r="D6142" s="18">
        <v>1.6117622570000001</v>
      </c>
      <c r="E6142" s="101">
        <f t="shared" si="95"/>
        <v>1.4813330881374662</v>
      </c>
      <c r="F6142" s="94"/>
      <c r="G6142" s="1"/>
      <c r="H6142" s="1"/>
      <c r="I6142" s="1"/>
    </row>
    <row r="6143" spans="1:9">
      <c r="A6143" s="18">
        <v>9</v>
      </c>
      <c r="B6143" s="18">
        <v>13</v>
      </c>
      <c r="C6143" s="18">
        <v>20</v>
      </c>
      <c r="D6143" s="18">
        <v>1.5291846600000001</v>
      </c>
      <c r="E6143" s="101">
        <f t="shared" si="95"/>
        <v>1.4054379452628176</v>
      </c>
      <c r="F6143" s="94"/>
      <c r="G6143" s="1"/>
      <c r="H6143" s="1"/>
      <c r="I6143" s="1"/>
    </row>
    <row r="6144" spans="1:9">
      <c r="A6144" s="18">
        <v>9</v>
      </c>
      <c r="B6144" s="18">
        <v>13</v>
      </c>
      <c r="C6144" s="18">
        <v>21</v>
      </c>
      <c r="D6144" s="18">
        <v>1.2264841609999999</v>
      </c>
      <c r="E6144" s="101">
        <f t="shared" si="95"/>
        <v>1.1272329786078488</v>
      </c>
      <c r="F6144" s="94"/>
      <c r="G6144" s="1"/>
      <c r="H6144" s="1"/>
      <c r="I6144" s="1"/>
    </row>
    <row r="6145" spans="1:9">
      <c r="A6145" s="18">
        <v>9</v>
      </c>
      <c r="B6145" s="18">
        <v>13</v>
      </c>
      <c r="C6145" s="18">
        <v>22</v>
      </c>
      <c r="D6145" s="18">
        <v>0.93232457599999996</v>
      </c>
      <c r="E6145" s="101">
        <f t="shared" si="95"/>
        <v>0.85687776675151028</v>
      </c>
      <c r="F6145" s="94"/>
      <c r="G6145" s="1"/>
      <c r="H6145" s="1"/>
      <c r="I6145" s="1"/>
    </row>
    <row r="6146" spans="1:9">
      <c r="A6146" s="18">
        <v>9</v>
      </c>
      <c r="B6146" s="18">
        <v>13</v>
      </c>
      <c r="C6146" s="18">
        <v>23</v>
      </c>
      <c r="D6146" s="18">
        <v>0.62794294900000003</v>
      </c>
      <c r="E6146" s="101">
        <f t="shared" si="95"/>
        <v>0.5771277145723096</v>
      </c>
      <c r="F6146" s="94"/>
      <c r="G6146" s="1"/>
      <c r="H6146" s="1"/>
      <c r="I6146" s="1"/>
    </row>
    <row r="6147" spans="1:9">
      <c r="A6147" s="18">
        <v>9</v>
      </c>
      <c r="B6147" s="18">
        <v>14</v>
      </c>
      <c r="C6147" s="18">
        <v>0</v>
      </c>
      <c r="D6147" s="18">
        <v>0.51571652999999995</v>
      </c>
      <c r="E6147" s="101">
        <f t="shared" si="95"/>
        <v>0.47398303110186191</v>
      </c>
      <c r="F6147" s="94"/>
      <c r="G6147" s="1"/>
      <c r="H6147" s="1"/>
      <c r="I6147" s="1"/>
    </row>
    <row r="6148" spans="1:9">
      <c r="A6148" s="18">
        <v>9</v>
      </c>
      <c r="B6148" s="18">
        <v>14</v>
      </c>
      <c r="C6148" s="18">
        <v>1</v>
      </c>
      <c r="D6148" s="18">
        <v>0.47635948099999997</v>
      </c>
      <c r="E6148" s="101">
        <f t="shared" ref="E6148:E6211" si="96">D6148/H$15</f>
        <v>0.43781088556244224</v>
      </c>
      <c r="F6148" s="94"/>
      <c r="G6148" s="1"/>
      <c r="H6148" s="1"/>
      <c r="I6148" s="1"/>
    </row>
    <row r="6149" spans="1:9">
      <c r="A6149" s="18">
        <v>9</v>
      </c>
      <c r="B6149" s="18">
        <v>14</v>
      </c>
      <c r="C6149" s="18">
        <v>2</v>
      </c>
      <c r="D6149" s="18">
        <v>0.47679658899999999</v>
      </c>
      <c r="E6149" s="101">
        <f t="shared" si="96"/>
        <v>0.43821262132755118</v>
      </c>
      <c r="F6149" s="94"/>
      <c r="G6149" s="1"/>
      <c r="H6149" s="1"/>
      <c r="I6149" s="1"/>
    </row>
    <row r="6150" spans="1:9">
      <c r="A6150" s="18">
        <v>9</v>
      </c>
      <c r="B6150" s="18">
        <v>14</v>
      </c>
      <c r="C6150" s="18">
        <v>3</v>
      </c>
      <c r="D6150" s="18">
        <v>0.48491969699999998</v>
      </c>
      <c r="E6150" s="101">
        <f t="shared" si="96"/>
        <v>0.44567838037895835</v>
      </c>
      <c r="F6150" s="94"/>
      <c r="G6150" s="1"/>
      <c r="H6150" s="1"/>
      <c r="I6150" s="1"/>
    </row>
    <row r="6151" spans="1:9">
      <c r="A6151" s="18">
        <v>9</v>
      </c>
      <c r="B6151" s="18">
        <v>14</v>
      </c>
      <c r="C6151" s="18">
        <v>4</v>
      </c>
      <c r="D6151" s="18">
        <v>0.54259340899999997</v>
      </c>
      <c r="E6151" s="101">
        <f t="shared" si="96"/>
        <v>0.49868494355554649</v>
      </c>
      <c r="F6151" s="94"/>
      <c r="G6151" s="1"/>
      <c r="H6151" s="1"/>
      <c r="I6151" s="1"/>
    </row>
    <row r="6152" spans="1:9">
      <c r="A6152" s="18">
        <v>9</v>
      </c>
      <c r="B6152" s="18">
        <v>14</v>
      </c>
      <c r="C6152" s="18">
        <v>5</v>
      </c>
      <c r="D6152" s="18">
        <v>0.72138239299999996</v>
      </c>
      <c r="E6152" s="101">
        <f t="shared" si="96"/>
        <v>0.66300572761872612</v>
      </c>
      <c r="F6152" s="94"/>
      <c r="G6152" s="1"/>
      <c r="H6152" s="1"/>
      <c r="I6152" s="1"/>
    </row>
    <row r="6153" spans="1:9">
      <c r="A6153" s="18">
        <v>9</v>
      </c>
      <c r="B6153" s="18">
        <v>14</v>
      </c>
      <c r="C6153" s="18">
        <v>6</v>
      </c>
      <c r="D6153" s="18">
        <v>0.97270916699999999</v>
      </c>
      <c r="E6153" s="101">
        <f t="shared" si="96"/>
        <v>0.89399430217066578</v>
      </c>
      <c r="F6153" s="94"/>
      <c r="G6153" s="1"/>
      <c r="H6153" s="1"/>
      <c r="I6153" s="1"/>
    </row>
    <row r="6154" spans="1:9">
      <c r="A6154" s="18">
        <v>9</v>
      </c>
      <c r="B6154" s="18">
        <v>14</v>
      </c>
      <c r="C6154" s="18">
        <v>7</v>
      </c>
      <c r="D6154" s="18">
        <v>0.90178052500000005</v>
      </c>
      <c r="E6154" s="101">
        <f t="shared" si="96"/>
        <v>0.82880544206742501</v>
      </c>
      <c r="F6154" s="94"/>
      <c r="G6154" s="1"/>
      <c r="H6154" s="1"/>
      <c r="I6154" s="1"/>
    </row>
    <row r="6155" spans="1:9">
      <c r="A6155" s="18">
        <v>9</v>
      </c>
      <c r="B6155" s="18">
        <v>14</v>
      </c>
      <c r="C6155" s="18">
        <v>8</v>
      </c>
      <c r="D6155" s="18">
        <v>0.78122224500000004</v>
      </c>
      <c r="E6155" s="101">
        <f t="shared" si="96"/>
        <v>0.71800313953345929</v>
      </c>
      <c r="F6155" s="94"/>
      <c r="G6155" s="1"/>
      <c r="H6155" s="1"/>
      <c r="I6155" s="1"/>
    </row>
    <row r="6156" spans="1:9">
      <c r="A6156" s="18">
        <v>9</v>
      </c>
      <c r="B6156" s="18">
        <v>14</v>
      </c>
      <c r="C6156" s="18">
        <v>9</v>
      </c>
      <c r="D6156" s="18">
        <v>0.76175920799999997</v>
      </c>
      <c r="E6156" s="101">
        <f t="shared" si="96"/>
        <v>0.70011511629769507</v>
      </c>
      <c r="F6156" s="94"/>
      <c r="G6156" s="1"/>
      <c r="H6156" s="1"/>
      <c r="I6156" s="1"/>
    </row>
    <row r="6157" spans="1:9">
      <c r="A6157" s="18">
        <v>9</v>
      </c>
      <c r="B6157" s="18">
        <v>14</v>
      </c>
      <c r="C6157" s="18">
        <v>10</v>
      </c>
      <c r="D6157" s="18">
        <v>0.75321572000000003</v>
      </c>
      <c r="E6157" s="101">
        <f t="shared" si="96"/>
        <v>0.69226299579571626</v>
      </c>
      <c r="F6157" s="94"/>
      <c r="G6157" s="1"/>
      <c r="H6157" s="1"/>
      <c r="I6157" s="1"/>
    </row>
    <row r="6158" spans="1:9">
      <c r="A6158" s="18">
        <v>9</v>
      </c>
      <c r="B6158" s="18">
        <v>14</v>
      </c>
      <c r="C6158" s="18">
        <v>11</v>
      </c>
      <c r="D6158" s="18">
        <v>0.73443756400000004</v>
      </c>
      <c r="E6158" s="101">
        <f t="shared" si="96"/>
        <v>0.67500443070883875</v>
      </c>
      <c r="F6158" s="94"/>
      <c r="G6158" s="1"/>
      <c r="H6158" s="1"/>
      <c r="I6158" s="1"/>
    </row>
    <row r="6159" spans="1:9">
      <c r="A6159" s="18">
        <v>9</v>
      </c>
      <c r="B6159" s="18">
        <v>14</v>
      </c>
      <c r="C6159" s="18">
        <v>12</v>
      </c>
      <c r="D6159" s="18">
        <v>0.712890727</v>
      </c>
      <c r="E6159" s="101">
        <f t="shared" si="96"/>
        <v>0.65520123550794462</v>
      </c>
      <c r="F6159" s="94"/>
      <c r="G6159" s="1"/>
      <c r="H6159" s="1"/>
      <c r="I6159" s="1"/>
    </row>
    <row r="6160" spans="1:9">
      <c r="A6160" s="18">
        <v>9</v>
      </c>
      <c r="B6160" s="18">
        <v>14</v>
      </c>
      <c r="C6160" s="18">
        <v>13</v>
      </c>
      <c r="D6160" s="18">
        <v>0.70399602900000002</v>
      </c>
      <c r="E6160" s="101">
        <f t="shared" si="96"/>
        <v>0.64702632608866406</v>
      </c>
      <c r="F6160" s="94"/>
      <c r="G6160" s="1"/>
      <c r="H6160" s="1"/>
      <c r="I6160" s="1"/>
    </row>
    <row r="6161" spans="1:9">
      <c r="A6161" s="18">
        <v>9</v>
      </c>
      <c r="B6161" s="18">
        <v>14</v>
      </c>
      <c r="C6161" s="18">
        <v>14</v>
      </c>
      <c r="D6161" s="18">
        <v>0.72737254699999998</v>
      </c>
      <c r="E6161" s="101">
        <f t="shared" si="96"/>
        <v>0.66851113841036192</v>
      </c>
      <c r="F6161" s="94"/>
      <c r="G6161" s="1"/>
      <c r="H6161" s="1"/>
      <c r="I6161" s="1"/>
    </row>
    <row r="6162" spans="1:9">
      <c r="A6162" s="18">
        <v>9</v>
      </c>
      <c r="B6162" s="18">
        <v>14</v>
      </c>
      <c r="C6162" s="18">
        <v>15</v>
      </c>
      <c r="D6162" s="18">
        <v>0.83762994300000004</v>
      </c>
      <c r="E6162" s="101">
        <f t="shared" si="96"/>
        <v>0.76984613877864239</v>
      </c>
      <c r="F6162" s="94"/>
      <c r="G6162" s="1"/>
      <c r="H6162" s="1"/>
      <c r="I6162" s="1"/>
    </row>
    <row r="6163" spans="1:9">
      <c r="A6163" s="18">
        <v>9</v>
      </c>
      <c r="B6163" s="18">
        <v>14</v>
      </c>
      <c r="C6163" s="18">
        <v>16</v>
      </c>
      <c r="D6163" s="18">
        <v>1.043938555</v>
      </c>
      <c r="E6163" s="101">
        <f t="shared" si="96"/>
        <v>0.9594595709061291</v>
      </c>
      <c r="F6163" s="94"/>
      <c r="G6163" s="1"/>
      <c r="H6163" s="1"/>
      <c r="I6163" s="1"/>
    </row>
    <row r="6164" spans="1:9">
      <c r="A6164" s="18">
        <v>9</v>
      </c>
      <c r="B6164" s="18">
        <v>14</v>
      </c>
      <c r="C6164" s="18">
        <v>17</v>
      </c>
      <c r="D6164" s="18">
        <v>1.21641423</v>
      </c>
      <c r="E6164" s="101">
        <f t="shared" si="96"/>
        <v>1.1179779399563505</v>
      </c>
      <c r="F6164" s="94"/>
      <c r="G6164" s="1"/>
      <c r="H6164" s="1"/>
      <c r="I6164" s="1"/>
    </row>
    <row r="6165" spans="1:9">
      <c r="A6165" s="18">
        <v>9</v>
      </c>
      <c r="B6165" s="18">
        <v>14</v>
      </c>
      <c r="C6165" s="18">
        <v>18</v>
      </c>
      <c r="D6165" s="18">
        <v>1.366305154</v>
      </c>
      <c r="E6165" s="101">
        <f t="shared" si="96"/>
        <v>1.25573919126272</v>
      </c>
      <c r="F6165" s="94"/>
      <c r="G6165" s="1"/>
      <c r="H6165" s="1"/>
      <c r="I6165" s="1"/>
    </row>
    <row r="6166" spans="1:9">
      <c r="A6166" s="18">
        <v>9</v>
      </c>
      <c r="B6166" s="18">
        <v>14</v>
      </c>
      <c r="C6166" s="18">
        <v>19</v>
      </c>
      <c r="D6166" s="18">
        <v>1.6117622570000001</v>
      </c>
      <c r="E6166" s="101">
        <f t="shared" si="96"/>
        <v>1.4813330881374662</v>
      </c>
      <c r="F6166" s="94"/>
      <c r="G6166" s="1"/>
      <c r="H6166" s="1"/>
      <c r="I6166" s="1"/>
    </row>
    <row r="6167" spans="1:9">
      <c r="A6167" s="18">
        <v>9</v>
      </c>
      <c r="B6167" s="18">
        <v>14</v>
      </c>
      <c r="C6167" s="18">
        <v>20</v>
      </c>
      <c r="D6167" s="18">
        <v>1.5291846600000001</v>
      </c>
      <c r="E6167" s="101">
        <f t="shared" si="96"/>
        <v>1.4054379452628176</v>
      </c>
      <c r="F6167" s="94"/>
      <c r="G6167" s="1"/>
      <c r="H6167" s="1"/>
      <c r="I6167" s="1"/>
    </row>
    <row r="6168" spans="1:9">
      <c r="A6168" s="18">
        <v>9</v>
      </c>
      <c r="B6168" s="18">
        <v>14</v>
      </c>
      <c r="C6168" s="18">
        <v>21</v>
      </c>
      <c r="D6168" s="18">
        <v>1.2264841609999999</v>
      </c>
      <c r="E6168" s="101">
        <f t="shared" si="96"/>
        <v>1.1272329786078488</v>
      </c>
      <c r="F6168" s="94"/>
      <c r="G6168" s="1"/>
      <c r="H6168" s="1"/>
      <c r="I6168" s="1"/>
    </row>
    <row r="6169" spans="1:9">
      <c r="A6169" s="18">
        <v>9</v>
      </c>
      <c r="B6169" s="18">
        <v>14</v>
      </c>
      <c r="C6169" s="18">
        <v>22</v>
      </c>
      <c r="D6169" s="18">
        <v>0.93232457599999996</v>
      </c>
      <c r="E6169" s="101">
        <f t="shared" si="96"/>
        <v>0.85687776675151028</v>
      </c>
      <c r="F6169" s="94"/>
      <c r="G6169" s="1"/>
      <c r="H6169" s="1"/>
      <c r="I6169" s="1"/>
    </row>
    <row r="6170" spans="1:9">
      <c r="A6170" s="18">
        <v>9</v>
      </c>
      <c r="B6170" s="18">
        <v>14</v>
      </c>
      <c r="C6170" s="18">
        <v>23</v>
      </c>
      <c r="D6170" s="18">
        <v>0.62794294900000003</v>
      </c>
      <c r="E6170" s="101">
        <f t="shared" si="96"/>
        <v>0.5771277145723096</v>
      </c>
      <c r="F6170" s="94"/>
      <c r="G6170" s="1"/>
      <c r="H6170" s="1"/>
      <c r="I6170" s="1"/>
    </row>
    <row r="6171" spans="1:9">
      <c r="A6171" s="18">
        <v>9</v>
      </c>
      <c r="B6171" s="18">
        <v>15</v>
      </c>
      <c r="C6171" s="18">
        <v>0</v>
      </c>
      <c r="D6171" s="18">
        <v>0.51053643800000004</v>
      </c>
      <c r="E6171" s="101">
        <f t="shared" si="96"/>
        <v>0.46922212939575125</v>
      </c>
      <c r="F6171" s="94"/>
      <c r="G6171" s="1"/>
      <c r="H6171" s="1"/>
      <c r="I6171" s="1"/>
    </row>
    <row r="6172" spans="1:9">
      <c r="A6172" s="18">
        <v>9</v>
      </c>
      <c r="B6172" s="18">
        <v>15</v>
      </c>
      <c r="C6172" s="18">
        <v>1</v>
      </c>
      <c r="D6172" s="18">
        <v>0.46153562999999997</v>
      </c>
      <c r="E6172" s="101">
        <f t="shared" si="96"/>
        <v>0.42418662994747802</v>
      </c>
      <c r="F6172" s="94"/>
      <c r="G6172" s="1"/>
      <c r="H6172" s="1"/>
      <c r="I6172" s="1"/>
    </row>
    <row r="6173" spans="1:9">
      <c r="A6173" s="18">
        <v>9</v>
      </c>
      <c r="B6173" s="18">
        <v>15</v>
      </c>
      <c r="C6173" s="18">
        <v>2</v>
      </c>
      <c r="D6173" s="18">
        <v>0.46167454200000002</v>
      </c>
      <c r="E6173" s="101">
        <f t="shared" si="96"/>
        <v>0.42431430072587334</v>
      </c>
      <c r="F6173" s="94"/>
      <c r="G6173" s="1"/>
      <c r="H6173" s="1"/>
      <c r="I6173" s="1"/>
    </row>
    <row r="6174" spans="1:9">
      <c r="A6174" s="18">
        <v>9</v>
      </c>
      <c r="B6174" s="18">
        <v>15</v>
      </c>
      <c r="C6174" s="18">
        <v>3</v>
      </c>
      <c r="D6174" s="18">
        <v>0.473094297</v>
      </c>
      <c r="E6174" s="101">
        <f t="shared" si="96"/>
        <v>0.43480993112449684</v>
      </c>
      <c r="F6174" s="94"/>
      <c r="G6174" s="1"/>
      <c r="H6174" s="1"/>
      <c r="I6174" s="1"/>
    </row>
    <row r="6175" spans="1:9">
      <c r="A6175" s="18">
        <v>9</v>
      </c>
      <c r="B6175" s="18">
        <v>15</v>
      </c>
      <c r="C6175" s="18">
        <v>4</v>
      </c>
      <c r="D6175" s="18">
        <v>0.53401138000000004</v>
      </c>
      <c r="E6175" s="101">
        <f t="shared" si="96"/>
        <v>0.49079740091962581</v>
      </c>
      <c r="F6175" s="94"/>
      <c r="G6175" s="1"/>
      <c r="H6175" s="1"/>
      <c r="I6175" s="1"/>
    </row>
    <row r="6176" spans="1:9">
      <c r="A6176" s="18">
        <v>9</v>
      </c>
      <c r="B6176" s="18">
        <v>15</v>
      </c>
      <c r="C6176" s="18">
        <v>5</v>
      </c>
      <c r="D6176" s="18">
        <v>0.72046895</v>
      </c>
      <c r="E6176" s="101">
        <f t="shared" si="96"/>
        <v>0.66216620346797073</v>
      </c>
      <c r="F6176" s="94"/>
      <c r="G6176" s="1"/>
      <c r="H6176" s="1"/>
      <c r="I6176" s="1"/>
    </row>
    <row r="6177" spans="1:9">
      <c r="A6177" s="18">
        <v>9</v>
      </c>
      <c r="B6177" s="18">
        <v>15</v>
      </c>
      <c r="C6177" s="18">
        <v>6</v>
      </c>
      <c r="D6177" s="18">
        <v>0.96466260400000003</v>
      </c>
      <c r="E6177" s="101">
        <f t="shared" si="96"/>
        <v>0.88659889384297064</v>
      </c>
      <c r="F6177" s="94"/>
      <c r="G6177" s="1"/>
      <c r="H6177" s="1"/>
      <c r="I6177" s="1"/>
    </row>
    <row r="6178" spans="1:9">
      <c r="A6178" s="18">
        <v>9</v>
      </c>
      <c r="B6178" s="18">
        <v>15</v>
      </c>
      <c r="C6178" s="18">
        <v>7</v>
      </c>
      <c r="D6178" s="18">
        <v>0.90245690899999997</v>
      </c>
      <c r="E6178" s="101">
        <f t="shared" si="96"/>
        <v>0.82942709082184585</v>
      </c>
      <c r="F6178" s="94"/>
      <c r="G6178" s="1"/>
      <c r="H6178" s="1"/>
      <c r="I6178" s="1"/>
    </row>
    <row r="6179" spans="1:9">
      <c r="A6179" s="18">
        <v>9</v>
      </c>
      <c r="B6179" s="18">
        <v>15</v>
      </c>
      <c r="C6179" s="18">
        <v>8</v>
      </c>
      <c r="D6179" s="18">
        <v>0.78845611599999998</v>
      </c>
      <c r="E6179" s="101">
        <f t="shared" si="96"/>
        <v>0.72465162160398711</v>
      </c>
      <c r="F6179" s="94"/>
      <c r="G6179" s="1"/>
      <c r="H6179" s="1"/>
      <c r="I6179" s="1"/>
    </row>
    <row r="6180" spans="1:9">
      <c r="A6180" s="18">
        <v>9</v>
      </c>
      <c r="B6180" s="18">
        <v>15</v>
      </c>
      <c r="C6180" s="18">
        <v>9</v>
      </c>
      <c r="D6180" s="18">
        <v>0.77436496099999996</v>
      </c>
      <c r="E6180" s="101">
        <f t="shared" si="96"/>
        <v>0.71170076978888985</v>
      </c>
      <c r="F6180" s="94"/>
      <c r="G6180" s="1"/>
      <c r="H6180" s="1"/>
      <c r="I6180" s="1"/>
    </row>
    <row r="6181" spans="1:9">
      <c r="A6181" s="18">
        <v>9</v>
      </c>
      <c r="B6181" s="18">
        <v>15</v>
      </c>
      <c r="C6181" s="18">
        <v>10</v>
      </c>
      <c r="D6181" s="18">
        <v>0.76387452600000005</v>
      </c>
      <c r="E6181" s="101">
        <f t="shared" si="96"/>
        <v>0.70205925572131278</v>
      </c>
      <c r="F6181" s="94"/>
      <c r="G6181" s="1"/>
      <c r="H6181" s="1"/>
      <c r="I6181" s="1"/>
    </row>
    <row r="6182" spans="1:9">
      <c r="A6182" s="18">
        <v>9</v>
      </c>
      <c r="B6182" s="18">
        <v>15</v>
      </c>
      <c r="C6182" s="18">
        <v>11</v>
      </c>
      <c r="D6182" s="18">
        <v>0.73443756400000004</v>
      </c>
      <c r="E6182" s="101">
        <f t="shared" si="96"/>
        <v>0.67500443070883875</v>
      </c>
      <c r="F6182" s="94"/>
      <c r="G6182" s="1"/>
      <c r="H6182" s="1"/>
      <c r="I6182" s="1"/>
    </row>
    <row r="6183" spans="1:9">
      <c r="A6183" s="18">
        <v>9</v>
      </c>
      <c r="B6183" s="18">
        <v>15</v>
      </c>
      <c r="C6183" s="18">
        <v>12</v>
      </c>
      <c r="D6183" s="18">
        <v>0.712890727</v>
      </c>
      <c r="E6183" s="101">
        <f t="shared" si="96"/>
        <v>0.65520123550794462</v>
      </c>
      <c r="F6183" s="94"/>
      <c r="G6183" s="1"/>
      <c r="H6183" s="1"/>
      <c r="I6183" s="1"/>
    </row>
    <row r="6184" spans="1:9">
      <c r="A6184" s="18">
        <v>9</v>
      </c>
      <c r="B6184" s="18">
        <v>15</v>
      </c>
      <c r="C6184" s="18">
        <v>13</v>
      </c>
      <c r="D6184" s="18">
        <v>0.70399602900000002</v>
      </c>
      <c r="E6184" s="101">
        <f t="shared" si="96"/>
        <v>0.64702632608866406</v>
      </c>
      <c r="F6184" s="94"/>
      <c r="G6184" s="1"/>
      <c r="H6184" s="1"/>
      <c r="I6184" s="1"/>
    </row>
    <row r="6185" spans="1:9">
      <c r="A6185" s="18">
        <v>9</v>
      </c>
      <c r="B6185" s="18">
        <v>15</v>
      </c>
      <c r="C6185" s="18">
        <v>14</v>
      </c>
      <c r="D6185" s="18">
        <v>0.72737254699999998</v>
      </c>
      <c r="E6185" s="101">
        <f t="shared" si="96"/>
        <v>0.66851113841036192</v>
      </c>
      <c r="F6185" s="94"/>
      <c r="G6185" s="1"/>
      <c r="H6185" s="1"/>
      <c r="I6185" s="1"/>
    </row>
    <row r="6186" spans="1:9">
      <c r="A6186" s="18">
        <v>9</v>
      </c>
      <c r="B6186" s="18">
        <v>15</v>
      </c>
      <c r="C6186" s="18">
        <v>15</v>
      </c>
      <c r="D6186" s="18">
        <v>0.83762994300000004</v>
      </c>
      <c r="E6186" s="101">
        <f t="shared" si="96"/>
        <v>0.76984613877864239</v>
      </c>
      <c r="F6186" s="94"/>
      <c r="G6186" s="1"/>
      <c r="H6186" s="1"/>
      <c r="I6186" s="1"/>
    </row>
    <row r="6187" spans="1:9">
      <c r="A6187" s="18">
        <v>9</v>
      </c>
      <c r="B6187" s="18">
        <v>15</v>
      </c>
      <c r="C6187" s="18">
        <v>16</v>
      </c>
      <c r="D6187" s="18">
        <v>1.043938555</v>
      </c>
      <c r="E6187" s="101">
        <f t="shared" si="96"/>
        <v>0.9594595709061291</v>
      </c>
      <c r="F6187" s="94"/>
      <c r="G6187" s="1"/>
      <c r="H6187" s="1"/>
      <c r="I6187" s="1"/>
    </row>
    <row r="6188" spans="1:9">
      <c r="A6188" s="18">
        <v>9</v>
      </c>
      <c r="B6188" s="18">
        <v>15</v>
      </c>
      <c r="C6188" s="18">
        <v>17</v>
      </c>
      <c r="D6188" s="18">
        <v>1.209098427</v>
      </c>
      <c r="E6188" s="101">
        <f t="shared" si="96"/>
        <v>1.1112541560960891</v>
      </c>
      <c r="F6188" s="94"/>
      <c r="G6188" s="1"/>
      <c r="H6188" s="1"/>
      <c r="I6188" s="1"/>
    </row>
    <row r="6189" spans="1:9">
      <c r="A6189" s="18">
        <v>9</v>
      </c>
      <c r="B6189" s="18">
        <v>15</v>
      </c>
      <c r="C6189" s="18">
        <v>18</v>
      </c>
      <c r="D6189" s="18">
        <v>1.366305154</v>
      </c>
      <c r="E6189" s="101">
        <f t="shared" si="96"/>
        <v>1.25573919126272</v>
      </c>
      <c r="F6189" s="94"/>
      <c r="G6189" s="1"/>
      <c r="H6189" s="1"/>
      <c r="I6189" s="1"/>
    </row>
    <row r="6190" spans="1:9">
      <c r="A6190" s="18">
        <v>9</v>
      </c>
      <c r="B6190" s="18">
        <v>15</v>
      </c>
      <c r="C6190" s="18">
        <v>19</v>
      </c>
      <c r="D6190" s="18">
        <v>1.6117622570000001</v>
      </c>
      <c r="E6190" s="101">
        <f t="shared" si="96"/>
        <v>1.4813330881374662</v>
      </c>
      <c r="F6190" s="94"/>
      <c r="G6190" s="1"/>
      <c r="H6190" s="1"/>
      <c r="I6190" s="1"/>
    </row>
    <row r="6191" spans="1:9">
      <c r="A6191" s="18">
        <v>9</v>
      </c>
      <c r="B6191" s="18">
        <v>15</v>
      </c>
      <c r="C6191" s="18">
        <v>20</v>
      </c>
      <c r="D6191" s="18">
        <v>1.5291846600000001</v>
      </c>
      <c r="E6191" s="101">
        <f t="shared" si="96"/>
        <v>1.4054379452628176</v>
      </c>
      <c r="F6191" s="94"/>
      <c r="G6191" s="1"/>
      <c r="H6191" s="1"/>
      <c r="I6191" s="1"/>
    </row>
    <row r="6192" spans="1:9">
      <c r="A6192" s="18">
        <v>9</v>
      </c>
      <c r="B6192" s="18">
        <v>15</v>
      </c>
      <c r="C6192" s="18">
        <v>21</v>
      </c>
      <c r="D6192" s="18">
        <v>1.2264841609999999</v>
      </c>
      <c r="E6192" s="101">
        <f t="shared" si="96"/>
        <v>1.1272329786078488</v>
      </c>
      <c r="F6192" s="94"/>
      <c r="G6192" s="1"/>
      <c r="H6192" s="1"/>
      <c r="I6192" s="1"/>
    </row>
    <row r="6193" spans="1:9">
      <c r="A6193" s="18">
        <v>9</v>
      </c>
      <c r="B6193" s="18">
        <v>15</v>
      </c>
      <c r="C6193" s="18">
        <v>22</v>
      </c>
      <c r="D6193" s="18">
        <v>0.93232457599999996</v>
      </c>
      <c r="E6193" s="101">
        <f t="shared" si="96"/>
        <v>0.85687776675151028</v>
      </c>
      <c r="F6193" s="94"/>
      <c r="G6193" s="1"/>
      <c r="H6193" s="1"/>
      <c r="I6193" s="1"/>
    </row>
    <row r="6194" spans="1:9">
      <c r="A6194" s="18">
        <v>9</v>
      </c>
      <c r="B6194" s="18">
        <v>15</v>
      </c>
      <c r="C6194" s="18">
        <v>23</v>
      </c>
      <c r="D6194" s="18">
        <v>0.62794294900000003</v>
      </c>
      <c r="E6194" s="101">
        <f t="shared" si="96"/>
        <v>0.5771277145723096</v>
      </c>
      <c r="F6194" s="94"/>
      <c r="G6194" s="1"/>
      <c r="H6194" s="1"/>
      <c r="I6194" s="1"/>
    </row>
    <row r="6195" spans="1:9">
      <c r="A6195" s="18">
        <v>9</v>
      </c>
      <c r="B6195" s="18">
        <v>16</v>
      </c>
      <c r="C6195" s="18">
        <v>0</v>
      </c>
      <c r="D6195" s="18">
        <v>0.51448346199999995</v>
      </c>
      <c r="E6195" s="101">
        <f t="shared" si="96"/>
        <v>0.47284974707042954</v>
      </c>
      <c r="F6195" s="94"/>
      <c r="G6195" s="1"/>
      <c r="H6195" s="1"/>
      <c r="I6195" s="1"/>
    </row>
    <row r="6196" spans="1:9">
      <c r="A6196" s="18">
        <v>9</v>
      </c>
      <c r="B6196" s="18">
        <v>16</v>
      </c>
      <c r="C6196" s="18">
        <v>1</v>
      </c>
      <c r="D6196" s="18">
        <v>0.46366878099999997</v>
      </c>
      <c r="E6196" s="101">
        <f t="shared" si="96"/>
        <v>0.4261471592653534</v>
      </c>
      <c r="F6196" s="94"/>
      <c r="G6196" s="1"/>
      <c r="H6196" s="1"/>
      <c r="I6196" s="1"/>
    </row>
    <row r="6197" spans="1:9">
      <c r="A6197" s="18">
        <v>9</v>
      </c>
      <c r="B6197" s="18">
        <v>16</v>
      </c>
      <c r="C6197" s="18">
        <v>2</v>
      </c>
      <c r="D6197" s="18">
        <v>0.46209326499999998</v>
      </c>
      <c r="E6197" s="101">
        <f t="shared" si="96"/>
        <v>0.42469913926640268</v>
      </c>
      <c r="F6197" s="94"/>
      <c r="G6197" s="1"/>
      <c r="H6197" s="1"/>
      <c r="I6197" s="1"/>
    </row>
    <row r="6198" spans="1:9">
      <c r="A6198" s="18">
        <v>9</v>
      </c>
      <c r="B6198" s="18">
        <v>16</v>
      </c>
      <c r="C6198" s="18">
        <v>3</v>
      </c>
      <c r="D6198" s="18">
        <v>0.47143816900000002</v>
      </c>
      <c r="E6198" s="101">
        <f t="shared" si="96"/>
        <v>0.43328782251701697</v>
      </c>
      <c r="F6198" s="94"/>
      <c r="G6198" s="1"/>
      <c r="H6198" s="1"/>
      <c r="I6198" s="1"/>
    </row>
    <row r="6199" spans="1:9">
      <c r="A6199" s="18">
        <v>9</v>
      </c>
      <c r="B6199" s="18">
        <v>16</v>
      </c>
      <c r="C6199" s="18">
        <v>4</v>
      </c>
      <c r="D6199" s="18">
        <v>0.52898294899999998</v>
      </c>
      <c r="E6199" s="101">
        <f t="shared" si="96"/>
        <v>0.48617588730037731</v>
      </c>
      <c r="F6199" s="94"/>
      <c r="G6199" s="1"/>
      <c r="H6199" s="1"/>
      <c r="I6199" s="1"/>
    </row>
    <row r="6200" spans="1:9">
      <c r="A6200" s="18">
        <v>9</v>
      </c>
      <c r="B6200" s="18">
        <v>16</v>
      </c>
      <c r="C6200" s="18">
        <v>5</v>
      </c>
      <c r="D6200" s="18">
        <v>0.71447550599999998</v>
      </c>
      <c r="E6200" s="101">
        <f t="shared" si="96"/>
        <v>0.65665776891409033</v>
      </c>
      <c r="F6200" s="94"/>
      <c r="G6200" s="1"/>
      <c r="H6200" s="1"/>
      <c r="I6200" s="1"/>
    </row>
    <row r="6201" spans="1:9">
      <c r="A6201" s="18">
        <v>9</v>
      </c>
      <c r="B6201" s="18">
        <v>16</v>
      </c>
      <c r="C6201" s="18">
        <v>6</v>
      </c>
      <c r="D6201" s="18">
        <v>0.97672648200000001</v>
      </c>
      <c r="E6201" s="101">
        <f t="shared" si="96"/>
        <v>0.89768652266356141</v>
      </c>
      <c r="F6201" s="94"/>
      <c r="G6201" s="1"/>
      <c r="H6201" s="1"/>
      <c r="I6201" s="1"/>
    </row>
    <row r="6202" spans="1:9">
      <c r="A6202" s="18">
        <v>9</v>
      </c>
      <c r="B6202" s="18">
        <v>16</v>
      </c>
      <c r="C6202" s="18">
        <v>7</v>
      </c>
      <c r="D6202" s="18">
        <v>0.92097478899999996</v>
      </c>
      <c r="E6202" s="101">
        <f t="shared" si="96"/>
        <v>0.84644644230933952</v>
      </c>
      <c r="F6202" s="94"/>
      <c r="G6202" s="1"/>
      <c r="H6202" s="1"/>
      <c r="I6202" s="1"/>
    </row>
    <row r="6203" spans="1:9">
      <c r="A6203" s="18">
        <v>9</v>
      </c>
      <c r="B6203" s="18">
        <v>16</v>
      </c>
      <c r="C6203" s="18">
        <v>8</v>
      </c>
      <c r="D6203" s="18">
        <v>0.82020890300000004</v>
      </c>
      <c r="E6203" s="101">
        <f t="shared" si="96"/>
        <v>0.75383486734596838</v>
      </c>
      <c r="F6203" s="94"/>
      <c r="G6203" s="1"/>
      <c r="H6203" s="1"/>
      <c r="I6203" s="1"/>
    </row>
    <row r="6204" spans="1:9">
      <c r="A6204" s="18">
        <v>9</v>
      </c>
      <c r="B6204" s="18">
        <v>16</v>
      </c>
      <c r="C6204" s="18">
        <v>9</v>
      </c>
      <c r="D6204" s="18">
        <v>0.81225253399999997</v>
      </c>
      <c r="E6204" s="101">
        <f t="shared" si="96"/>
        <v>0.74652235421945501</v>
      </c>
      <c r="F6204" s="94"/>
      <c r="G6204" s="1"/>
      <c r="H6204" s="1"/>
      <c r="I6204" s="1"/>
    </row>
    <row r="6205" spans="1:9">
      <c r="A6205" s="18">
        <v>9</v>
      </c>
      <c r="B6205" s="18">
        <v>16</v>
      </c>
      <c r="C6205" s="18">
        <v>10</v>
      </c>
      <c r="D6205" s="18">
        <v>0.80414930500000004</v>
      </c>
      <c r="E6205" s="101">
        <f t="shared" si="96"/>
        <v>0.73907486549317258</v>
      </c>
      <c r="F6205" s="94"/>
      <c r="G6205" s="1"/>
      <c r="H6205" s="1"/>
      <c r="I6205" s="1"/>
    </row>
    <row r="6206" spans="1:9">
      <c r="A6206" s="18">
        <v>9</v>
      </c>
      <c r="B6206" s="18">
        <v>16</v>
      </c>
      <c r="C6206" s="18">
        <v>11</v>
      </c>
      <c r="D6206" s="18">
        <v>0.78224807100000004</v>
      </c>
      <c r="E6206" s="101">
        <f t="shared" si="96"/>
        <v>0.71894595227762925</v>
      </c>
      <c r="F6206" s="94"/>
      <c r="G6206" s="1"/>
      <c r="H6206" s="1"/>
      <c r="I6206" s="1"/>
    </row>
    <row r="6207" spans="1:9">
      <c r="A6207" s="18">
        <v>9</v>
      </c>
      <c r="B6207" s="18">
        <v>16</v>
      </c>
      <c r="C6207" s="18">
        <v>12</v>
      </c>
      <c r="D6207" s="18">
        <v>0.75647876000000003</v>
      </c>
      <c r="E6207" s="101">
        <f t="shared" si="96"/>
        <v>0.69526197973328097</v>
      </c>
      <c r="F6207" s="94"/>
      <c r="G6207" s="1"/>
      <c r="H6207" s="1"/>
      <c r="I6207" s="1"/>
    </row>
    <row r="6208" spans="1:9">
      <c r="A6208" s="18">
        <v>9</v>
      </c>
      <c r="B6208" s="18">
        <v>16</v>
      </c>
      <c r="C6208" s="18">
        <v>13</v>
      </c>
      <c r="D6208" s="18">
        <v>0.74312160100000002</v>
      </c>
      <c r="E6208" s="101">
        <f t="shared" si="96"/>
        <v>0.68298572651772183</v>
      </c>
      <c r="F6208" s="94"/>
      <c r="G6208" s="1"/>
      <c r="H6208" s="1"/>
      <c r="I6208" s="1"/>
    </row>
    <row r="6209" spans="1:9">
      <c r="A6209" s="18">
        <v>9</v>
      </c>
      <c r="B6209" s="18">
        <v>16</v>
      </c>
      <c r="C6209" s="18">
        <v>14</v>
      </c>
      <c r="D6209" s="18">
        <v>0.76443152000000003</v>
      </c>
      <c r="E6209" s="101">
        <f t="shared" si="96"/>
        <v>0.70257117591209195</v>
      </c>
      <c r="F6209" s="94"/>
      <c r="G6209" s="1"/>
      <c r="H6209" s="1"/>
      <c r="I6209" s="1"/>
    </row>
    <row r="6210" spans="1:9">
      <c r="A6210" s="18">
        <v>9</v>
      </c>
      <c r="B6210" s="18">
        <v>16</v>
      </c>
      <c r="C6210" s="18">
        <v>15</v>
      </c>
      <c r="D6210" s="18">
        <v>0.87354786200000001</v>
      </c>
      <c r="E6210" s="101">
        <f t="shared" si="96"/>
        <v>0.80285746016966153</v>
      </c>
      <c r="F6210" s="94"/>
      <c r="G6210" s="1"/>
      <c r="H6210" s="1"/>
      <c r="I6210" s="1"/>
    </row>
    <row r="6211" spans="1:9">
      <c r="A6211" s="18">
        <v>9</v>
      </c>
      <c r="B6211" s="18">
        <v>16</v>
      </c>
      <c r="C6211" s="18">
        <v>16</v>
      </c>
      <c r="D6211" s="18">
        <v>1.079290485</v>
      </c>
      <c r="E6211" s="101">
        <f t="shared" si="96"/>
        <v>0.99195070501172167</v>
      </c>
      <c r="F6211" s="94"/>
      <c r="G6211" s="1"/>
      <c r="H6211" s="1"/>
      <c r="I6211" s="1"/>
    </row>
    <row r="6212" spans="1:9">
      <c r="A6212" s="18">
        <v>9</v>
      </c>
      <c r="B6212" s="18">
        <v>16</v>
      </c>
      <c r="C6212" s="18">
        <v>17</v>
      </c>
      <c r="D6212" s="18">
        <v>1.243408743</v>
      </c>
      <c r="E6212" s="101">
        <f t="shared" ref="E6212:E6275" si="97">D6212/H$15</f>
        <v>1.1427879670750443</v>
      </c>
      <c r="F6212" s="94"/>
      <c r="G6212" s="1"/>
      <c r="H6212" s="1"/>
      <c r="I6212" s="1"/>
    </row>
    <row r="6213" spans="1:9">
      <c r="A6213" s="18">
        <v>9</v>
      </c>
      <c r="B6213" s="18">
        <v>16</v>
      </c>
      <c r="C6213" s="18">
        <v>18</v>
      </c>
      <c r="D6213" s="18">
        <v>1.4005499079999999</v>
      </c>
      <c r="E6213" s="101">
        <f t="shared" si="97"/>
        <v>1.2872127457370308</v>
      </c>
      <c r="F6213" s="94"/>
      <c r="G6213" s="1"/>
      <c r="H6213" s="1"/>
      <c r="I6213" s="1"/>
    </row>
    <row r="6214" spans="1:9">
      <c r="A6214" s="18">
        <v>9</v>
      </c>
      <c r="B6214" s="18">
        <v>16</v>
      </c>
      <c r="C6214" s="18">
        <v>19</v>
      </c>
      <c r="D6214" s="18">
        <v>1.6466176269999999</v>
      </c>
      <c r="E6214" s="101">
        <f t="shared" si="97"/>
        <v>1.5133678455317596</v>
      </c>
      <c r="F6214" s="94"/>
      <c r="G6214" s="1"/>
      <c r="H6214" s="1"/>
      <c r="I6214" s="1"/>
    </row>
    <row r="6215" spans="1:9">
      <c r="A6215" s="18">
        <v>9</v>
      </c>
      <c r="B6215" s="18">
        <v>16</v>
      </c>
      <c r="C6215" s="18">
        <v>20</v>
      </c>
      <c r="D6215" s="18">
        <v>1.564791517</v>
      </c>
      <c r="E6215" s="101">
        <f t="shared" si="97"/>
        <v>1.4381633768266857</v>
      </c>
      <c r="F6215" s="94"/>
      <c r="G6215" s="1"/>
      <c r="H6215" s="1"/>
      <c r="I6215" s="1"/>
    </row>
    <row r="6216" spans="1:9">
      <c r="A6216" s="18">
        <v>9</v>
      </c>
      <c r="B6216" s="18">
        <v>16</v>
      </c>
      <c r="C6216" s="18">
        <v>21</v>
      </c>
      <c r="D6216" s="18">
        <v>1.254777373</v>
      </c>
      <c r="E6216" s="101">
        <f t="shared" si="97"/>
        <v>1.1532366096789095</v>
      </c>
      <c r="F6216" s="94"/>
      <c r="G6216" s="1"/>
      <c r="H6216" s="1"/>
      <c r="I6216" s="1"/>
    </row>
    <row r="6217" spans="1:9">
      <c r="A6217" s="18">
        <v>9</v>
      </c>
      <c r="B6217" s="18">
        <v>16</v>
      </c>
      <c r="C6217" s="18">
        <v>22</v>
      </c>
      <c r="D6217" s="18">
        <v>0.94785942199999995</v>
      </c>
      <c r="E6217" s="101">
        <f t="shared" si="97"/>
        <v>0.87115548128352394</v>
      </c>
      <c r="F6217" s="94"/>
      <c r="G6217" s="1"/>
      <c r="H6217" s="1"/>
      <c r="I6217" s="1"/>
    </row>
    <row r="6218" spans="1:9">
      <c r="A6218" s="18">
        <v>9</v>
      </c>
      <c r="B6218" s="18">
        <v>16</v>
      </c>
      <c r="C6218" s="18">
        <v>23</v>
      </c>
      <c r="D6218" s="18">
        <v>0.63451663199999997</v>
      </c>
      <c r="E6218" s="101">
        <f t="shared" si="97"/>
        <v>0.58316943325416526</v>
      </c>
      <c r="F6218" s="94"/>
      <c r="G6218" s="1"/>
      <c r="H6218" s="1"/>
      <c r="I6218" s="1"/>
    </row>
    <row r="6219" spans="1:9">
      <c r="A6219" s="18">
        <v>9</v>
      </c>
      <c r="B6219" s="18">
        <v>17</v>
      </c>
      <c r="C6219" s="18">
        <v>0</v>
      </c>
      <c r="D6219" s="18">
        <v>0.51448346199999995</v>
      </c>
      <c r="E6219" s="101">
        <f t="shared" si="97"/>
        <v>0.47284974707042954</v>
      </c>
      <c r="F6219" s="94"/>
      <c r="G6219" s="1"/>
      <c r="H6219" s="1"/>
      <c r="I6219" s="1"/>
    </row>
    <row r="6220" spans="1:9">
      <c r="A6220" s="18">
        <v>9</v>
      </c>
      <c r="B6220" s="18">
        <v>17</v>
      </c>
      <c r="C6220" s="18">
        <v>1</v>
      </c>
      <c r="D6220" s="18">
        <v>0.45907361299999999</v>
      </c>
      <c r="E6220" s="101">
        <f t="shared" si="97"/>
        <v>0.42192384756141738</v>
      </c>
      <c r="F6220" s="94"/>
      <c r="G6220" s="1"/>
      <c r="H6220" s="1"/>
      <c r="I6220" s="1"/>
    </row>
    <row r="6221" spans="1:9">
      <c r="A6221" s="18">
        <v>9</v>
      </c>
      <c r="B6221" s="18">
        <v>17</v>
      </c>
      <c r="C6221" s="18">
        <v>2</v>
      </c>
      <c r="D6221" s="18">
        <v>0.44625711099999998</v>
      </c>
      <c r="E6221" s="101">
        <f t="shared" si="97"/>
        <v>0.41014449958107813</v>
      </c>
      <c r="F6221" s="94"/>
      <c r="G6221" s="1"/>
      <c r="H6221" s="1"/>
      <c r="I6221" s="1"/>
    </row>
    <row r="6222" spans="1:9">
      <c r="A6222" s="18">
        <v>9</v>
      </c>
      <c r="B6222" s="18">
        <v>17</v>
      </c>
      <c r="C6222" s="18">
        <v>3</v>
      </c>
      <c r="D6222" s="18">
        <v>0.44610557000000001</v>
      </c>
      <c r="E6222" s="101">
        <f t="shared" si="97"/>
        <v>0.41000522178341631</v>
      </c>
      <c r="F6222" s="94"/>
      <c r="G6222" s="1"/>
      <c r="H6222" s="1"/>
      <c r="I6222" s="1"/>
    </row>
    <row r="6223" spans="1:9">
      <c r="A6223" s="18">
        <v>9</v>
      </c>
      <c r="B6223" s="18">
        <v>17</v>
      </c>
      <c r="C6223" s="18">
        <v>4</v>
      </c>
      <c r="D6223" s="18">
        <v>0.496794815</v>
      </c>
      <c r="E6223" s="101">
        <f t="shared" si="97"/>
        <v>0.45659252428730324</v>
      </c>
      <c r="F6223" s="94"/>
      <c r="G6223" s="1"/>
      <c r="H6223" s="1"/>
      <c r="I6223" s="1"/>
    </row>
    <row r="6224" spans="1:9">
      <c r="A6224" s="18">
        <v>9</v>
      </c>
      <c r="B6224" s="18">
        <v>17</v>
      </c>
      <c r="C6224" s="18">
        <v>5</v>
      </c>
      <c r="D6224" s="18">
        <v>0.673442557</v>
      </c>
      <c r="E6224" s="101">
        <f t="shared" si="97"/>
        <v>0.61894534278326985</v>
      </c>
      <c r="F6224" s="94"/>
      <c r="G6224" s="1"/>
      <c r="H6224" s="1"/>
      <c r="I6224" s="1"/>
    </row>
    <row r="6225" spans="1:9">
      <c r="A6225" s="18">
        <v>9</v>
      </c>
      <c r="B6225" s="18">
        <v>17</v>
      </c>
      <c r="C6225" s="18">
        <v>6</v>
      </c>
      <c r="D6225" s="18">
        <v>0.93327897599999998</v>
      </c>
      <c r="E6225" s="101">
        <f t="shared" si="97"/>
        <v>0.85775493352544252</v>
      </c>
      <c r="F6225" s="94"/>
      <c r="G6225" s="1"/>
      <c r="H6225" s="1"/>
      <c r="I6225" s="1"/>
    </row>
    <row r="6226" spans="1:9">
      <c r="A6226" s="18">
        <v>9</v>
      </c>
      <c r="B6226" s="18">
        <v>17</v>
      </c>
      <c r="C6226" s="18">
        <v>7</v>
      </c>
      <c r="D6226" s="18">
        <v>0.88191509400000001</v>
      </c>
      <c r="E6226" s="101">
        <f t="shared" si="97"/>
        <v>0.81054758789407721</v>
      </c>
      <c r="F6226" s="94"/>
      <c r="G6226" s="1"/>
      <c r="H6226" s="1"/>
      <c r="I6226" s="1"/>
    </row>
    <row r="6227" spans="1:9">
      <c r="A6227" s="18">
        <v>9</v>
      </c>
      <c r="B6227" s="18">
        <v>17</v>
      </c>
      <c r="C6227" s="18">
        <v>8</v>
      </c>
      <c r="D6227" s="18">
        <v>0.785849193</v>
      </c>
      <c r="E6227" s="101">
        <f t="shared" si="97"/>
        <v>0.72225565949397075</v>
      </c>
      <c r="F6227" s="94"/>
      <c r="G6227" s="1"/>
      <c r="H6227" s="1"/>
      <c r="I6227" s="1"/>
    </row>
    <row r="6228" spans="1:9">
      <c r="A6228" s="18">
        <v>9</v>
      </c>
      <c r="B6228" s="18">
        <v>17</v>
      </c>
      <c r="C6228" s="18">
        <v>9</v>
      </c>
      <c r="D6228" s="18">
        <v>0.78631698000000005</v>
      </c>
      <c r="E6228" s="101">
        <f t="shared" si="97"/>
        <v>0.72268559161224133</v>
      </c>
      <c r="F6228" s="94"/>
      <c r="G6228" s="1"/>
      <c r="H6228" s="1"/>
      <c r="I6228" s="1"/>
    </row>
    <row r="6229" spans="1:9">
      <c r="A6229" s="18">
        <v>9</v>
      </c>
      <c r="B6229" s="18">
        <v>17</v>
      </c>
      <c r="C6229" s="18">
        <v>10</v>
      </c>
      <c r="D6229" s="18">
        <v>0.80220953800000006</v>
      </c>
      <c r="E6229" s="101">
        <f t="shared" si="97"/>
        <v>0.73729207089806559</v>
      </c>
      <c r="F6229" s="94"/>
      <c r="G6229" s="1"/>
      <c r="H6229" s="1"/>
      <c r="I6229" s="1"/>
    </row>
    <row r="6230" spans="1:9">
      <c r="A6230" s="18">
        <v>9</v>
      </c>
      <c r="B6230" s="18">
        <v>17</v>
      </c>
      <c r="C6230" s="18">
        <v>11</v>
      </c>
      <c r="D6230" s="18">
        <v>0.78224807100000004</v>
      </c>
      <c r="E6230" s="101">
        <f t="shared" si="97"/>
        <v>0.71894595227762925</v>
      </c>
      <c r="F6230" s="94"/>
      <c r="G6230" s="1"/>
      <c r="H6230" s="1"/>
      <c r="I6230" s="1"/>
    </row>
    <row r="6231" spans="1:9">
      <c r="A6231" s="18">
        <v>9</v>
      </c>
      <c r="B6231" s="18">
        <v>17</v>
      </c>
      <c r="C6231" s="18">
        <v>12</v>
      </c>
      <c r="D6231" s="18">
        <v>0.75647876000000003</v>
      </c>
      <c r="E6231" s="101">
        <f t="shared" si="97"/>
        <v>0.69526197973328097</v>
      </c>
      <c r="F6231" s="94"/>
      <c r="G6231" s="1"/>
      <c r="H6231" s="1"/>
      <c r="I6231" s="1"/>
    </row>
    <row r="6232" spans="1:9">
      <c r="A6232" s="18">
        <v>9</v>
      </c>
      <c r="B6232" s="18">
        <v>17</v>
      </c>
      <c r="C6232" s="18">
        <v>13</v>
      </c>
      <c r="D6232" s="18">
        <v>0.77305686299999998</v>
      </c>
      <c r="E6232" s="101">
        <f t="shared" si="97"/>
        <v>0.71049852743490083</v>
      </c>
      <c r="F6232" s="94"/>
      <c r="G6232" s="1"/>
      <c r="H6232" s="1"/>
      <c r="I6232" s="1"/>
    </row>
    <row r="6233" spans="1:9">
      <c r="A6233" s="18">
        <v>9</v>
      </c>
      <c r="B6233" s="18">
        <v>17</v>
      </c>
      <c r="C6233" s="18">
        <v>14</v>
      </c>
      <c r="D6233" s="18">
        <v>0.97930002199999999</v>
      </c>
      <c r="E6233" s="101">
        <f t="shared" si="97"/>
        <v>0.90005180323710021</v>
      </c>
      <c r="F6233" s="94"/>
      <c r="G6233" s="1"/>
      <c r="H6233" s="1"/>
      <c r="I6233" s="1"/>
    </row>
    <row r="6234" spans="1:9">
      <c r="A6234" s="18">
        <v>9</v>
      </c>
      <c r="B6234" s="18">
        <v>17</v>
      </c>
      <c r="C6234" s="18">
        <v>15</v>
      </c>
      <c r="D6234" s="18">
        <v>1.237668013</v>
      </c>
      <c r="E6234" s="101">
        <f t="shared" si="97"/>
        <v>1.1375117960627685</v>
      </c>
      <c r="F6234" s="94"/>
      <c r="G6234" s="1"/>
      <c r="H6234" s="1"/>
      <c r="I6234" s="1"/>
    </row>
    <row r="6235" spans="1:9">
      <c r="A6235" s="18">
        <v>9</v>
      </c>
      <c r="B6235" s="18">
        <v>17</v>
      </c>
      <c r="C6235" s="18">
        <v>16</v>
      </c>
      <c r="D6235" s="18">
        <v>1.5685829630000001</v>
      </c>
      <c r="E6235" s="101">
        <f t="shared" si="97"/>
        <v>1.4416480063911852</v>
      </c>
      <c r="F6235" s="94"/>
      <c r="G6235" s="1"/>
      <c r="H6235" s="1"/>
      <c r="I6235" s="1"/>
    </row>
    <row r="6236" spans="1:9">
      <c r="A6236" s="18">
        <v>9</v>
      </c>
      <c r="B6236" s="18">
        <v>17</v>
      </c>
      <c r="C6236" s="18">
        <v>17</v>
      </c>
      <c r="D6236" s="18">
        <v>1.77381561</v>
      </c>
      <c r="E6236" s="101">
        <f t="shared" si="97"/>
        <v>1.6302725441893402</v>
      </c>
      <c r="F6236" s="94"/>
      <c r="G6236" s="1"/>
      <c r="H6236" s="1"/>
      <c r="I6236" s="1"/>
    </row>
    <row r="6237" spans="1:9">
      <c r="A6237" s="18">
        <v>9</v>
      </c>
      <c r="B6237" s="18">
        <v>17</v>
      </c>
      <c r="C6237" s="18">
        <v>18</v>
      </c>
      <c r="D6237" s="18">
        <v>1.8986906379999999</v>
      </c>
      <c r="E6237" s="101">
        <f t="shared" si="97"/>
        <v>1.7450422691007561</v>
      </c>
      <c r="F6237" s="94"/>
      <c r="G6237" s="1"/>
      <c r="H6237" s="1"/>
      <c r="I6237" s="1"/>
    </row>
    <row r="6238" spans="1:9">
      <c r="A6238" s="18">
        <v>9</v>
      </c>
      <c r="B6238" s="18">
        <v>17</v>
      </c>
      <c r="C6238" s="18">
        <v>19</v>
      </c>
      <c r="D6238" s="18">
        <v>2.1014486589999999</v>
      </c>
      <c r="E6238" s="101">
        <f t="shared" si="97"/>
        <v>1.9313924358751173</v>
      </c>
      <c r="F6238" s="94"/>
      <c r="G6238" s="1"/>
      <c r="H6238" s="1"/>
      <c r="I6238" s="1"/>
    </row>
    <row r="6239" spans="1:9">
      <c r="A6239" s="18">
        <v>9</v>
      </c>
      <c r="B6239" s="18">
        <v>17</v>
      </c>
      <c r="C6239" s="18">
        <v>20</v>
      </c>
      <c r="D6239" s="18">
        <v>1.9541473460000001</v>
      </c>
      <c r="E6239" s="101">
        <f t="shared" si="97"/>
        <v>1.7960112356234519</v>
      </c>
      <c r="F6239" s="94"/>
      <c r="G6239" s="1"/>
      <c r="H6239" s="1"/>
      <c r="I6239" s="1"/>
    </row>
    <row r="6240" spans="1:9">
      <c r="A6240" s="18">
        <v>9</v>
      </c>
      <c r="B6240" s="18">
        <v>17</v>
      </c>
      <c r="C6240" s="18">
        <v>21</v>
      </c>
      <c r="D6240" s="18">
        <v>1.539686721</v>
      </c>
      <c r="E6240" s="101">
        <f t="shared" si="97"/>
        <v>1.4150901445157611</v>
      </c>
      <c r="F6240" s="94"/>
      <c r="G6240" s="1"/>
      <c r="H6240" s="1"/>
      <c r="I6240" s="1"/>
    </row>
    <row r="6241" spans="1:9">
      <c r="A6241" s="18">
        <v>9</v>
      </c>
      <c r="B6241" s="18">
        <v>17</v>
      </c>
      <c r="C6241" s="18">
        <v>22</v>
      </c>
      <c r="D6241" s="18">
        <v>1.1309332270000001</v>
      </c>
      <c r="E6241" s="101">
        <f t="shared" si="97"/>
        <v>1.0394143443633077</v>
      </c>
      <c r="F6241" s="94"/>
      <c r="G6241" s="1"/>
      <c r="H6241" s="1"/>
      <c r="I6241" s="1"/>
    </row>
    <row r="6242" spans="1:9">
      <c r="A6242" s="18">
        <v>9</v>
      </c>
      <c r="B6242" s="18">
        <v>17</v>
      </c>
      <c r="C6242" s="18">
        <v>23</v>
      </c>
      <c r="D6242" s="18">
        <v>0.71124163399999996</v>
      </c>
      <c r="E6242" s="101">
        <f t="shared" si="97"/>
        <v>0.65368559260483872</v>
      </c>
      <c r="F6242" s="94"/>
      <c r="G6242" s="1"/>
      <c r="H6242" s="1"/>
      <c r="I6242" s="1"/>
    </row>
    <row r="6243" spans="1:9">
      <c r="A6243" s="18">
        <v>9</v>
      </c>
      <c r="B6243" s="18">
        <v>18</v>
      </c>
      <c r="C6243" s="18">
        <v>0</v>
      </c>
      <c r="D6243" s="18">
        <v>0.51053643800000004</v>
      </c>
      <c r="E6243" s="101">
        <f t="shared" si="97"/>
        <v>0.46922212939575125</v>
      </c>
      <c r="F6243" s="94"/>
      <c r="G6243" s="1"/>
      <c r="H6243" s="1"/>
      <c r="I6243" s="1"/>
    </row>
    <row r="6244" spans="1:9">
      <c r="A6244" s="18">
        <v>9</v>
      </c>
      <c r="B6244" s="18">
        <v>18</v>
      </c>
      <c r="C6244" s="18">
        <v>1</v>
      </c>
      <c r="D6244" s="18">
        <v>0.45646237499999998</v>
      </c>
      <c r="E6244" s="101">
        <f t="shared" si="97"/>
        <v>0.41952391963556951</v>
      </c>
      <c r="F6244" s="94"/>
      <c r="G6244" s="1"/>
      <c r="H6244" s="1"/>
      <c r="I6244" s="1"/>
    </row>
    <row r="6245" spans="1:9">
      <c r="A6245" s="18">
        <v>9</v>
      </c>
      <c r="B6245" s="18">
        <v>18</v>
      </c>
      <c r="C6245" s="18">
        <v>2</v>
      </c>
      <c r="D6245" s="18">
        <v>0.44489170700000003</v>
      </c>
      <c r="E6245" s="101">
        <f t="shared" si="97"/>
        <v>0.40888958861943298</v>
      </c>
      <c r="F6245" s="94"/>
      <c r="G6245" s="1"/>
      <c r="H6245" s="1"/>
      <c r="I6245" s="1"/>
    </row>
    <row r="6246" spans="1:9">
      <c r="A6246" s="18">
        <v>9</v>
      </c>
      <c r="B6246" s="18">
        <v>18</v>
      </c>
      <c r="C6246" s="18">
        <v>3</v>
      </c>
      <c r="D6246" s="18">
        <v>0.44343441500000003</v>
      </c>
      <c r="E6246" s="101">
        <f t="shared" si="97"/>
        <v>0.40755022554072678</v>
      </c>
      <c r="F6246" s="94"/>
      <c r="G6246" s="1"/>
      <c r="H6246" s="1"/>
      <c r="I6246" s="1"/>
    </row>
    <row r="6247" spans="1:9">
      <c r="A6247" s="18">
        <v>9</v>
      </c>
      <c r="B6247" s="18">
        <v>18</v>
      </c>
      <c r="C6247" s="18">
        <v>4</v>
      </c>
      <c r="D6247" s="18">
        <v>0.49269812200000002</v>
      </c>
      <c r="E6247" s="101">
        <f t="shared" si="97"/>
        <v>0.45282734932648949</v>
      </c>
      <c r="F6247" s="94"/>
      <c r="G6247" s="1"/>
      <c r="H6247" s="1"/>
      <c r="I6247" s="1"/>
    </row>
    <row r="6248" spans="1:9">
      <c r="A6248" s="18">
        <v>9</v>
      </c>
      <c r="B6248" s="18">
        <v>18</v>
      </c>
      <c r="C6248" s="18">
        <v>5</v>
      </c>
      <c r="D6248" s="18">
        <v>0.66281704500000005</v>
      </c>
      <c r="E6248" s="101">
        <f t="shared" si="97"/>
        <v>0.60917968259632727</v>
      </c>
      <c r="F6248" s="94"/>
      <c r="G6248" s="1"/>
      <c r="H6248" s="1"/>
      <c r="I6248" s="1"/>
    </row>
    <row r="6249" spans="1:9">
      <c r="A6249" s="18">
        <v>9</v>
      </c>
      <c r="B6249" s="18">
        <v>18</v>
      </c>
      <c r="C6249" s="18">
        <v>6</v>
      </c>
      <c r="D6249" s="18">
        <v>0.91211761400000002</v>
      </c>
      <c r="E6249" s="101">
        <f t="shared" si="97"/>
        <v>0.83830601940395078</v>
      </c>
      <c r="F6249" s="94"/>
      <c r="G6249" s="1"/>
      <c r="H6249" s="1"/>
      <c r="I6249" s="1"/>
    </row>
    <row r="6250" spans="1:9">
      <c r="A6250" s="18">
        <v>9</v>
      </c>
      <c r="B6250" s="18">
        <v>18</v>
      </c>
      <c r="C6250" s="18">
        <v>7</v>
      </c>
      <c r="D6250" s="18">
        <v>0.84947779300000004</v>
      </c>
      <c r="E6250" s="101">
        <f t="shared" si="97"/>
        <v>0.78073522130434736</v>
      </c>
      <c r="F6250" s="94"/>
      <c r="G6250" s="1"/>
      <c r="H6250" s="1"/>
      <c r="I6250" s="1"/>
    </row>
    <row r="6251" spans="1:9">
      <c r="A6251" s="18">
        <v>9</v>
      </c>
      <c r="B6251" s="18">
        <v>18</v>
      </c>
      <c r="C6251" s="18">
        <v>8</v>
      </c>
      <c r="D6251" s="18">
        <v>0.74081813399999996</v>
      </c>
      <c r="E6251" s="101">
        <f t="shared" si="97"/>
        <v>0.68086866373770361</v>
      </c>
      <c r="F6251" s="94"/>
      <c r="G6251" s="1"/>
      <c r="H6251" s="1"/>
      <c r="I6251" s="1"/>
    </row>
    <row r="6252" spans="1:9">
      <c r="A6252" s="18">
        <v>9</v>
      </c>
      <c r="B6252" s="18">
        <v>18</v>
      </c>
      <c r="C6252" s="18">
        <v>9</v>
      </c>
      <c r="D6252" s="18">
        <v>0.73540075100000002</v>
      </c>
      <c r="E6252" s="101">
        <f t="shared" si="97"/>
        <v>0.67588967340947104</v>
      </c>
      <c r="F6252" s="94"/>
      <c r="G6252" s="1"/>
      <c r="H6252" s="1"/>
      <c r="I6252" s="1"/>
    </row>
    <row r="6253" spans="1:9">
      <c r="A6253" s="18">
        <v>9</v>
      </c>
      <c r="B6253" s="18">
        <v>18</v>
      </c>
      <c r="C6253" s="18">
        <v>10</v>
      </c>
      <c r="D6253" s="18">
        <v>0.74972077800000003</v>
      </c>
      <c r="E6253" s="101">
        <f t="shared" si="97"/>
        <v>0.68905087614020466</v>
      </c>
      <c r="F6253" s="94"/>
      <c r="G6253" s="1"/>
      <c r="H6253" s="1"/>
      <c r="I6253" s="1"/>
    </row>
    <row r="6254" spans="1:9">
      <c r="A6254" s="18">
        <v>9</v>
      </c>
      <c r="B6254" s="18">
        <v>18</v>
      </c>
      <c r="C6254" s="18">
        <v>11</v>
      </c>
      <c r="D6254" s="18">
        <v>0.73443756400000004</v>
      </c>
      <c r="E6254" s="101">
        <f t="shared" si="97"/>
        <v>0.67500443070883875</v>
      </c>
      <c r="F6254" s="94"/>
      <c r="G6254" s="1"/>
      <c r="H6254" s="1"/>
      <c r="I6254" s="1"/>
    </row>
    <row r="6255" spans="1:9">
      <c r="A6255" s="18">
        <v>9</v>
      </c>
      <c r="B6255" s="18">
        <v>18</v>
      </c>
      <c r="C6255" s="18">
        <v>12</v>
      </c>
      <c r="D6255" s="18">
        <v>0.712890727</v>
      </c>
      <c r="E6255" s="101">
        <f t="shared" si="97"/>
        <v>0.65520123550794462</v>
      </c>
      <c r="F6255" s="94"/>
      <c r="G6255" s="1"/>
      <c r="H6255" s="1"/>
      <c r="I6255" s="1"/>
    </row>
    <row r="6256" spans="1:9">
      <c r="A6256" s="18">
        <v>9</v>
      </c>
      <c r="B6256" s="18">
        <v>18</v>
      </c>
      <c r="C6256" s="18">
        <v>13</v>
      </c>
      <c r="D6256" s="18">
        <v>0.77442358600000005</v>
      </c>
      <c r="E6256" s="101">
        <f t="shared" si="97"/>
        <v>0.71175465065867383</v>
      </c>
      <c r="F6256" s="94"/>
      <c r="G6256" s="1"/>
      <c r="H6256" s="1"/>
      <c r="I6256" s="1"/>
    </row>
    <row r="6257" spans="1:9">
      <c r="A6257" s="18">
        <v>9</v>
      </c>
      <c r="B6257" s="18">
        <v>18</v>
      </c>
      <c r="C6257" s="18">
        <v>14</v>
      </c>
      <c r="D6257" s="18">
        <v>0.77037716599999995</v>
      </c>
      <c r="E6257" s="101">
        <f t="shared" si="97"/>
        <v>0.70803568043929532</v>
      </c>
      <c r="F6257" s="94"/>
      <c r="G6257" s="1"/>
      <c r="H6257" s="1"/>
      <c r="I6257" s="1"/>
    </row>
    <row r="6258" spans="1:9">
      <c r="A6258" s="18">
        <v>9</v>
      </c>
      <c r="B6258" s="18">
        <v>18</v>
      </c>
      <c r="C6258" s="18">
        <v>15</v>
      </c>
      <c r="D6258" s="18">
        <v>0.93606503600000002</v>
      </c>
      <c r="E6258" s="101">
        <f t="shared" si="97"/>
        <v>0.86031553627290858</v>
      </c>
      <c r="F6258" s="94"/>
      <c r="G6258" s="1"/>
      <c r="H6258" s="1"/>
      <c r="I6258" s="1"/>
    </row>
    <row r="6259" spans="1:9">
      <c r="A6259" s="18">
        <v>9</v>
      </c>
      <c r="B6259" s="18">
        <v>18</v>
      </c>
      <c r="C6259" s="18">
        <v>16</v>
      </c>
      <c r="D6259" s="18">
        <v>1.1525293560000001</v>
      </c>
      <c r="E6259" s="101">
        <f t="shared" si="97"/>
        <v>1.0592628426914239</v>
      </c>
      <c r="F6259" s="94"/>
      <c r="G6259" s="1"/>
      <c r="H6259" s="1"/>
      <c r="I6259" s="1"/>
    </row>
    <row r="6260" spans="1:9">
      <c r="A6260" s="18">
        <v>9</v>
      </c>
      <c r="B6260" s="18">
        <v>18</v>
      </c>
      <c r="C6260" s="18">
        <v>17</v>
      </c>
      <c r="D6260" s="18">
        <v>1.3992907699999999</v>
      </c>
      <c r="E6260" s="101">
        <f t="shared" si="97"/>
        <v>1.2860555013768094</v>
      </c>
      <c r="F6260" s="94"/>
      <c r="G6260" s="1"/>
      <c r="H6260" s="1"/>
      <c r="I6260" s="1"/>
    </row>
    <row r="6261" spans="1:9">
      <c r="A6261" s="18">
        <v>9</v>
      </c>
      <c r="B6261" s="18">
        <v>18</v>
      </c>
      <c r="C6261" s="18">
        <v>18</v>
      </c>
      <c r="D6261" s="18">
        <v>1.557724334</v>
      </c>
      <c r="E6261" s="101">
        <f t="shared" si="97"/>
        <v>1.4316680938081414</v>
      </c>
      <c r="F6261" s="94"/>
      <c r="G6261" s="1"/>
      <c r="H6261" s="1"/>
      <c r="I6261" s="1"/>
    </row>
    <row r="6262" spans="1:9">
      <c r="A6262" s="18">
        <v>9</v>
      </c>
      <c r="B6262" s="18">
        <v>18</v>
      </c>
      <c r="C6262" s="18">
        <v>19</v>
      </c>
      <c r="D6262" s="18">
        <v>1.8085033850000001</v>
      </c>
      <c r="E6262" s="101">
        <f t="shared" si="97"/>
        <v>1.6621532689291105</v>
      </c>
      <c r="F6262" s="94"/>
      <c r="G6262" s="1"/>
      <c r="H6262" s="1"/>
      <c r="I6262" s="1"/>
    </row>
    <row r="6263" spans="1:9">
      <c r="A6263" s="18">
        <v>9</v>
      </c>
      <c r="B6263" s="18">
        <v>18</v>
      </c>
      <c r="C6263" s="18">
        <v>20</v>
      </c>
      <c r="D6263" s="18">
        <v>1.701172345</v>
      </c>
      <c r="E6263" s="101">
        <f t="shared" si="97"/>
        <v>1.5635078140888028</v>
      </c>
      <c r="F6263" s="94"/>
      <c r="G6263" s="1"/>
      <c r="H6263" s="1"/>
      <c r="I6263" s="1"/>
    </row>
    <row r="6264" spans="1:9">
      <c r="A6264" s="18">
        <v>9</v>
      </c>
      <c r="B6264" s="18">
        <v>18</v>
      </c>
      <c r="C6264" s="18">
        <v>21</v>
      </c>
      <c r="D6264" s="18">
        <v>1.308788531</v>
      </c>
      <c r="E6264" s="101">
        <f t="shared" si="97"/>
        <v>1.2028770049211595</v>
      </c>
      <c r="F6264" s="94"/>
      <c r="G6264" s="1"/>
      <c r="H6264" s="1"/>
      <c r="I6264" s="1"/>
    </row>
    <row r="6265" spans="1:9">
      <c r="A6265" s="18">
        <v>9</v>
      </c>
      <c r="B6265" s="18">
        <v>18</v>
      </c>
      <c r="C6265" s="18">
        <v>22</v>
      </c>
      <c r="D6265" s="18">
        <v>0.93232457599999996</v>
      </c>
      <c r="E6265" s="101">
        <f t="shared" si="97"/>
        <v>0.85687776675151028</v>
      </c>
      <c r="F6265" s="94"/>
      <c r="G6265" s="1"/>
      <c r="H6265" s="1"/>
      <c r="I6265" s="1"/>
    </row>
    <row r="6266" spans="1:9">
      <c r="A6266" s="18">
        <v>9</v>
      </c>
      <c r="B6266" s="18">
        <v>18</v>
      </c>
      <c r="C6266" s="18">
        <v>23</v>
      </c>
      <c r="D6266" s="18">
        <v>0.62794294900000003</v>
      </c>
      <c r="E6266" s="101">
        <f t="shared" si="97"/>
        <v>0.5771277145723096</v>
      </c>
      <c r="F6266" s="94"/>
      <c r="G6266" s="1"/>
      <c r="H6266" s="1"/>
      <c r="I6266" s="1"/>
    </row>
    <row r="6267" spans="1:9">
      <c r="A6267" s="18">
        <v>9</v>
      </c>
      <c r="B6267" s="18">
        <v>19</v>
      </c>
      <c r="C6267" s="18">
        <v>0</v>
      </c>
      <c r="D6267" s="18">
        <v>0.51053643800000004</v>
      </c>
      <c r="E6267" s="101">
        <f t="shared" si="97"/>
        <v>0.46922212939575125</v>
      </c>
      <c r="F6267" s="94"/>
      <c r="G6267" s="1"/>
      <c r="H6267" s="1"/>
      <c r="I6267" s="1"/>
    </row>
    <row r="6268" spans="1:9">
      <c r="A6268" s="18">
        <v>9</v>
      </c>
      <c r="B6268" s="18">
        <v>19</v>
      </c>
      <c r="C6268" s="18">
        <v>1</v>
      </c>
      <c r="D6268" s="18">
        <v>0.45646237499999998</v>
      </c>
      <c r="E6268" s="101">
        <f t="shared" si="97"/>
        <v>0.41952391963556951</v>
      </c>
      <c r="F6268" s="94"/>
      <c r="G6268" s="1"/>
      <c r="H6268" s="1"/>
      <c r="I6268" s="1"/>
    </row>
    <row r="6269" spans="1:9">
      <c r="A6269" s="18">
        <v>9</v>
      </c>
      <c r="B6269" s="18">
        <v>19</v>
      </c>
      <c r="C6269" s="18">
        <v>2</v>
      </c>
      <c r="D6269" s="18">
        <v>0.44489170700000003</v>
      </c>
      <c r="E6269" s="101">
        <f t="shared" si="97"/>
        <v>0.40888958861943298</v>
      </c>
      <c r="F6269" s="94"/>
      <c r="G6269" s="1"/>
      <c r="H6269" s="1"/>
      <c r="I6269" s="1"/>
    </row>
    <row r="6270" spans="1:9">
      <c r="A6270" s="18">
        <v>9</v>
      </c>
      <c r="B6270" s="18">
        <v>19</v>
      </c>
      <c r="C6270" s="18">
        <v>3</v>
      </c>
      <c r="D6270" s="18">
        <v>0.44343441500000003</v>
      </c>
      <c r="E6270" s="101">
        <f t="shared" si="97"/>
        <v>0.40755022554072678</v>
      </c>
      <c r="F6270" s="94"/>
      <c r="G6270" s="1"/>
      <c r="H6270" s="1"/>
      <c r="I6270" s="1"/>
    </row>
    <row r="6271" spans="1:9">
      <c r="A6271" s="18">
        <v>9</v>
      </c>
      <c r="B6271" s="18">
        <v>19</v>
      </c>
      <c r="C6271" s="18">
        <v>4</v>
      </c>
      <c r="D6271" s="18">
        <v>0.49269812200000002</v>
      </c>
      <c r="E6271" s="101">
        <f t="shared" si="97"/>
        <v>0.45282734932648949</v>
      </c>
      <c r="F6271" s="94"/>
      <c r="G6271" s="1"/>
      <c r="H6271" s="1"/>
      <c r="I6271" s="1"/>
    </row>
    <row r="6272" spans="1:9">
      <c r="A6272" s="18">
        <v>9</v>
      </c>
      <c r="B6272" s="18">
        <v>19</v>
      </c>
      <c r="C6272" s="18">
        <v>5</v>
      </c>
      <c r="D6272" s="18">
        <v>0.66281704500000005</v>
      </c>
      <c r="E6272" s="101">
        <f t="shared" si="97"/>
        <v>0.60917968259632727</v>
      </c>
      <c r="F6272" s="94"/>
      <c r="G6272" s="1"/>
      <c r="H6272" s="1"/>
      <c r="I6272" s="1"/>
    </row>
    <row r="6273" spans="1:9">
      <c r="A6273" s="18">
        <v>9</v>
      </c>
      <c r="B6273" s="18">
        <v>19</v>
      </c>
      <c r="C6273" s="18">
        <v>6</v>
      </c>
      <c r="D6273" s="18">
        <v>0.91211761400000002</v>
      </c>
      <c r="E6273" s="101">
        <f t="shared" si="97"/>
        <v>0.83830601940395078</v>
      </c>
      <c r="F6273" s="94"/>
      <c r="G6273" s="1"/>
      <c r="H6273" s="1"/>
      <c r="I6273" s="1"/>
    </row>
    <row r="6274" spans="1:9">
      <c r="A6274" s="18">
        <v>9</v>
      </c>
      <c r="B6274" s="18">
        <v>19</v>
      </c>
      <c r="C6274" s="18">
        <v>7</v>
      </c>
      <c r="D6274" s="18">
        <v>0.84947779300000004</v>
      </c>
      <c r="E6274" s="101">
        <f t="shared" si="97"/>
        <v>0.78073522130434736</v>
      </c>
      <c r="F6274" s="94"/>
      <c r="G6274" s="1"/>
      <c r="H6274" s="1"/>
      <c r="I6274" s="1"/>
    </row>
    <row r="6275" spans="1:9">
      <c r="A6275" s="18">
        <v>9</v>
      </c>
      <c r="B6275" s="18">
        <v>19</v>
      </c>
      <c r="C6275" s="18">
        <v>8</v>
      </c>
      <c r="D6275" s="18">
        <v>0.74081813399999996</v>
      </c>
      <c r="E6275" s="101">
        <f t="shared" si="97"/>
        <v>0.68086866373770361</v>
      </c>
      <c r="F6275" s="94"/>
      <c r="G6275" s="1"/>
      <c r="H6275" s="1"/>
      <c r="I6275" s="1"/>
    </row>
    <row r="6276" spans="1:9">
      <c r="A6276" s="18">
        <v>9</v>
      </c>
      <c r="B6276" s="18">
        <v>19</v>
      </c>
      <c r="C6276" s="18">
        <v>9</v>
      </c>
      <c r="D6276" s="18">
        <v>0.73540075100000002</v>
      </c>
      <c r="E6276" s="101">
        <f t="shared" ref="E6276:E6339" si="98">D6276/H$15</f>
        <v>0.67588967340947104</v>
      </c>
      <c r="F6276" s="94"/>
      <c r="G6276" s="1"/>
      <c r="H6276" s="1"/>
      <c r="I6276" s="1"/>
    </row>
    <row r="6277" spans="1:9">
      <c r="A6277" s="18">
        <v>9</v>
      </c>
      <c r="B6277" s="18">
        <v>19</v>
      </c>
      <c r="C6277" s="18">
        <v>10</v>
      </c>
      <c r="D6277" s="18">
        <v>0.74972077800000003</v>
      </c>
      <c r="E6277" s="101">
        <f t="shared" si="98"/>
        <v>0.68905087614020466</v>
      </c>
      <c r="F6277" s="94"/>
      <c r="G6277" s="1"/>
      <c r="H6277" s="1"/>
      <c r="I6277" s="1"/>
    </row>
    <row r="6278" spans="1:9">
      <c r="A6278" s="18">
        <v>9</v>
      </c>
      <c r="B6278" s="18">
        <v>19</v>
      </c>
      <c r="C6278" s="18">
        <v>11</v>
      </c>
      <c r="D6278" s="18">
        <v>0.73443756400000004</v>
      </c>
      <c r="E6278" s="101">
        <f t="shared" si="98"/>
        <v>0.67500443070883875</v>
      </c>
      <c r="F6278" s="94"/>
      <c r="G6278" s="1"/>
      <c r="H6278" s="1"/>
      <c r="I6278" s="1"/>
    </row>
    <row r="6279" spans="1:9">
      <c r="A6279" s="18">
        <v>9</v>
      </c>
      <c r="B6279" s="18">
        <v>19</v>
      </c>
      <c r="C6279" s="18">
        <v>12</v>
      </c>
      <c r="D6279" s="18">
        <v>0.712890727</v>
      </c>
      <c r="E6279" s="101">
        <f t="shared" si="98"/>
        <v>0.65520123550794462</v>
      </c>
      <c r="F6279" s="94"/>
      <c r="G6279" s="1"/>
      <c r="H6279" s="1"/>
      <c r="I6279" s="1"/>
    </row>
    <row r="6280" spans="1:9">
      <c r="A6280" s="18">
        <v>9</v>
      </c>
      <c r="B6280" s="18">
        <v>19</v>
      </c>
      <c r="C6280" s="18">
        <v>13</v>
      </c>
      <c r="D6280" s="18">
        <v>0.70399602900000002</v>
      </c>
      <c r="E6280" s="101">
        <f t="shared" si="98"/>
        <v>0.64702632608866406</v>
      </c>
      <c r="F6280" s="94"/>
      <c r="G6280" s="1"/>
      <c r="H6280" s="1"/>
      <c r="I6280" s="1"/>
    </row>
    <row r="6281" spans="1:9">
      <c r="A6281" s="18">
        <v>9</v>
      </c>
      <c r="B6281" s="18">
        <v>19</v>
      </c>
      <c r="C6281" s="18">
        <v>14</v>
      </c>
      <c r="D6281" s="18">
        <v>0.72737254699999998</v>
      </c>
      <c r="E6281" s="101">
        <f t="shared" si="98"/>
        <v>0.66851113841036192</v>
      </c>
      <c r="F6281" s="94"/>
      <c r="G6281" s="1"/>
      <c r="H6281" s="1"/>
      <c r="I6281" s="1"/>
    </row>
    <row r="6282" spans="1:9">
      <c r="A6282" s="18">
        <v>9</v>
      </c>
      <c r="B6282" s="18">
        <v>19</v>
      </c>
      <c r="C6282" s="18">
        <v>15</v>
      </c>
      <c r="D6282" s="18">
        <v>0.83762994300000004</v>
      </c>
      <c r="E6282" s="101">
        <f t="shared" si="98"/>
        <v>0.76984613877864239</v>
      </c>
      <c r="F6282" s="94"/>
      <c r="G6282" s="1"/>
      <c r="H6282" s="1"/>
      <c r="I6282" s="1"/>
    </row>
    <row r="6283" spans="1:9">
      <c r="A6283" s="18">
        <v>9</v>
      </c>
      <c r="B6283" s="18">
        <v>19</v>
      </c>
      <c r="C6283" s="18">
        <v>16</v>
      </c>
      <c r="D6283" s="18">
        <v>1.043938555</v>
      </c>
      <c r="E6283" s="101">
        <f t="shared" si="98"/>
        <v>0.9594595709061291</v>
      </c>
      <c r="F6283" s="94"/>
      <c r="G6283" s="1"/>
      <c r="H6283" s="1"/>
      <c r="I6283" s="1"/>
    </row>
    <row r="6284" spans="1:9">
      <c r="A6284" s="18">
        <v>9</v>
      </c>
      <c r="B6284" s="18">
        <v>19</v>
      </c>
      <c r="C6284" s="18">
        <v>17</v>
      </c>
      <c r="D6284" s="18">
        <v>1.209098427</v>
      </c>
      <c r="E6284" s="101">
        <f t="shared" si="98"/>
        <v>1.1112541560960891</v>
      </c>
      <c r="F6284" s="94"/>
      <c r="G6284" s="1"/>
      <c r="H6284" s="1"/>
      <c r="I6284" s="1"/>
    </row>
    <row r="6285" spans="1:9">
      <c r="A6285" s="18">
        <v>9</v>
      </c>
      <c r="B6285" s="18">
        <v>19</v>
      </c>
      <c r="C6285" s="18">
        <v>18</v>
      </c>
      <c r="D6285" s="18">
        <v>1.366305154</v>
      </c>
      <c r="E6285" s="101">
        <f t="shared" si="98"/>
        <v>1.25573919126272</v>
      </c>
      <c r="F6285" s="94"/>
      <c r="G6285" s="1"/>
      <c r="H6285" s="1"/>
      <c r="I6285" s="1"/>
    </row>
    <row r="6286" spans="1:9">
      <c r="A6286" s="18">
        <v>9</v>
      </c>
      <c r="B6286" s="18">
        <v>19</v>
      </c>
      <c r="C6286" s="18">
        <v>19</v>
      </c>
      <c r="D6286" s="18">
        <v>1.6117622570000001</v>
      </c>
      <c r="E6286" s="101">
        <f t="shared" si="98"/>
        <v>1.4813330881374662</v>
      </c>
      <c r="F6286" s="94"/>
      <c r="G6286" s="1"/>
      <c r="H6286" s="1"/>
      <c r="I6286" s="1"/>
    </row>
    <row r="6287" spans="1:9">
      <c r="A6287" s="18">
        <v>9</v>
      </c>
      <c r="B6287" s="18">
        <v>19</v>
      </c>
      <c r="C6287" s="18">
        <v>20</v>
      </c>
      <c r="D6287" s="18">
        <v>1.5291846600000001</v>
      </c>
      <c r="E6287" s="101">
        <f t="shared" si="98"/>
        <v>1.4054379452628176</v>
      </c>
      <c r="F6287" s="94"/>
      <c r="G6287" s="1"/>
      <c r="H6287" s="1"/>
      <c r="I6287" s="1"/>
    </row>
    <row r="6288" spans="1:9">
      <c r="A6288" s="18">
        <v>9</v>
      </c>
      <c r="B6288" s="18">
        <v>19</v>
      </c>
      <c r="C6288" s="18">
        <v>21</v>
      </c>
      <c r="D6288" s="18">
        <v>1.2264841609999999</v>
      </c>
      <c r="E6288" s="101">
        <f t="shared" si="98"/>
        <v>1.1272329786078488</v>
      </c>
      <c r="F6288" s="94"/>
      <c r="G6288" s="1"/>
      <c r="H6288" s="1"/>
      <c r="I6288" s="1"/>
    </row>
    <row r="6289" spans="1:9">
      <c r="A6289" s="18">
        <v>9</v>
      </c>
      <c r="B6289" s="18">
        <v>19</v>
      </c>
      <c r="C6289" s="18">
        <v>22</v>
      </c>
      <c r="D6289" s="18">
        <v>0.93232457599999996</v>
      </c>
      <c r="E6289" s="101">
        <f t="shared" si="98"/>
        <v>0.85687776675151028</v>
      </c>
      <c r="F6289" s="94"/>
      <c r="G6289" s="1"/>
      <c r="H6289" s="1"/>
      <c r="I6289" s="1"/>
    </row>
    <row r="6290" spans="1:9">
      <c r="A6290" s="18">
        <v>9</v>
      </c>
      <c r="B6290" s="18">
        <v>19</v>
      </c>
      <c r="C6290" s="18">
        <v>23</v>
      </c>
      <c r="D6290" s="18">
        <v>0.62794294900000003</v>
      </c>
      <c r="E6290" s="101">
        <f t="shared" si="98"/>
        <v>0.5771277145723096</v>
      </c>
      <c r="F6290" s="94"/>
      <c r="G6290" s="1"/>
      <c r="H6290" s="1"/>
      <c r="I6290" s="1"/>
    </row>
    <row r="6291" spans="1:9">
      <c r="A6291" s="18">
        <v>9</v>
      </c>
      <c r="B6291" s="18">
        <v>20</v>
      </c>
      <c r="C6291" s="18">
        <v>0</v>
      </c>
      <c r="D6291" s="18">
        <v>0.51053643800000004</v>
      </c>
      <c r="E6291" s="101">
        <f t="shared" si="98"/>
        <v>0.46922212939575125</v>
      </c>
      <c r="F6291" s="94"/>
      <c r="G6291" s="1"/>
      <c r="H6291" s="1"/>
      <c r="I6291" s="1"/>
    </row>
    <row r="6292" spans="1:9">
      <c r="A6292" s="18">
        <v>9</v>
      </c>
      <c r="B6292" s="18">
        <v>20</v>
      </c>
      <c r="C6292" s="18">
        <v>1</v>
      </c>
      <c r="D6292" s="18">
        <v>0.45760569299999998</v>
      </c>
      <c r="E6292" s="101">
        <f t="shared" si="98"/>
        <v>0.42057471653586143</v>
      </c>
      <c r="F6292" s="94"/>
      <c r="G6292" s="1"/>
      <c r="H6292" s="1"/>
      <c r="I6292" s="1"/>
    </row>
    <row r="6293" spans="1:9">
      <c r="A6293" s="18">
        <v>9</v>
      </c>
      <c r="B6293" s="18">
        <v>20</v>
      </c>
      <c r="C6293" s="18">
        <v>2</v>
      </c>
      <c r="D6293" s="18">
        <v>0.45184494200000003</v>
      </c>
      <c r="E6293" s="101">
        <f t="shared" si="98"/>
        <v>0.41528014468957397</v>
      </c>
      <c r="F6293" s="94"/>
      <c r="G6293" s="1"/>
      <c r="H6293" s="1"/>
      <c r="I6293" s="1"/>
    </row>
    <row r="6294" spans="1:9">
      <c r="A6294" s="18">
        <v>9</v>
      </c>
      <c r="B6294" s="18">
        <v>20</v>
      </c>
      <c r="C6294" s="18">
        <v>3</v>
      </c>
      <c r="D6294" s="18">
        <v>0.46161462599999997</v>
      </c>
      <c r="E6294" s="101">
        <f t="shared" si="98"/>
        <v>0.42425923332810828</v>
      </c>
      <c r="F6294" s="94"/>
      <c r="G6294" s="1"/>
      <c r="H6294" s="1"/>
      <c r="I6294" s="1"/>
    </row>
    <row r="6295" spans="1:9">
      <c r="A6295" s="18">
        <v>9</v>
      </c>
      <c r="B6295" s="18">
        <v>20</v>
      </c>
      <c r="C6295" s="18">
        <v>4</v>
      </c>
      <c r="D6295" s="18">
        <v>0.51419237799999995</v>
      </c>
      <c r="E6295" s="101">
        <f t="shared" si="98"/>
        <v>0.47258221855699356</v>
      </c>
      <c r="F6295" s="94"/>
      <c r="G6295" s="1"/>
      <c r="H6295" s="1"/>
      <c r="I6295" s="1"/>
    </row>
    <row r="6296" spans="1:9">
      <c r="A6296" s="18">
        <v>9</v>
      </c>
      <c r="B6296" s="18">
        <v>20</v>
      </c>
      <c r="C6296" s="18">
        <v>5</v>
      </c>
      <c r="D6296" s="18">
        <v>0.68277711299999999</v>
      </c>
      <c r="E6296" s="101">
        <f t="shared" si="98"/>
        <v>0.62752451542850196</v>
      </c>
      <c r="F6296" s="94"/>
      <c r="G6296" s="1"/>
      <c r="H6296" s="1"/>
      <c r="I6296" s="1"/>
    </row>
    <row r="6297" spans="1:9">
      <c r="A6297" s="18">
        <v>9</v>
      </c>
      <c r="B6297" s="18">
        <v>20</v>
      </c>
      <c r="C6297" s="18">
        <v>6</v>
      </c>
      <c r="D6297" s="18">
        <v>0.93911661300000004</v>
      </c>
      <c r="E6297" s="101">
        <f t="shared" si="98"/>
        <v>0.86312016950058645</v>
      </c>
      <c r="F6297" s="94"/>
      <c r="G6297" s="1"/>
      <c r="H6297" s="1"/>
      <c r="I6297" s="1"/>
    </row>
    <row r="6298" spans="1:9">
      <c r="A6298" s="18">
        <v>9</v>
      </c>
      <c r="B6298" s="18">
        <v>20</v>
      </c>
      <c r="C6298" s="18">
        <v>7</v>
      </c>
      <c r="D6298" s="18">
        <v>0.87766587399999996</v>
      </c>
      <c r="E6298" s="101">
        <f t="shared" si="98"/>
        <v>0.80664222892600479</v>
      </c>
      <c r="F6298" s="94"/>
      <c r="G6298" s="1"/>
      <c r="H6298" s="1"/>
      <c r="I6298" s="1"/>
    </row>
    <row r="6299" spans="1:9">
      <c r="A6299" s="18">
        <v>9</v>
      </c>
      <c r="B6299" s="18">
        <v>20</v>
      </c>
      <c r="C6299" s="18">
        <v>8</v>
      </c>
      <c r="D6299" s="18">
        <v>0.77050162200000005</v>
      </c>
      <c r="E6299" s="101">
        <f t="shared" si="98"/>
        <v>0.70815006504534794</v>
      </c>
      <c r="F6299" s="94"/>
      <c r="G6299" s="1"/>
      <c r="H6299" s="1"/>
      <c r="I6299" s="1"/>
    </row>
    <row r="6300" spans="1:9">
      <c r="A6300" s="18">
        <v>9</v>
      </c>
      <c r="B6300" s="18">
        <v>20</v>
      </c>
      <c r="C6300" s="18">
        <v>9</v>
      </c>
      <c r="D6300" s="18">
        <v>0.77491079699999998</v>
      </c>
      <c r="E6300" s="101">
        <f t="shared" si="98"/>
        <v>0.71220243492218416</v>
      </c>
      <c r="F6300" s="94"/>
      <c r="G6300" s="1"/>
      <c r="H6300" s="1"/>
      <c r="I6300" s="1"/>
    </row>
    <row r="6301" spans="1:9">
      <c r="A6301" s="18">
        <v>9</v>
      </c>
      <c r="B6301" s="18">
        <v>20</v>
      </c>
      <c r="C6301" s="18">
        <v>10</v>
      </c>
      <c r="D6301" s="18">
        <v>0.77675230900000003</v>
      </c>
      <c r="E6301" s="101">
        <f t="shared" si="98"/>
        <v>0.71389492563907175</v>
      </c>
      <c r="F6301" s="94"/>
      <c r="G6301" s="1"/>
      <c r="H6301" s="1"/>
      <c r="I6301" s="1"/>
    </row>
    <row r="6302" spans="1:9">
      <c r="A6302" s="18">
        <v>9</v>
      </c>
      <c r="B6302" s="18">
        <v>20</v>
      </c>
      <c r="C6302" s="18">
        <v>11</v>
      </c>
      <c r="D6302" s="18">
        <v>0.75495350999999999</v>
      </c>
      <c r="E6302" s="101">
        <f t="shared" si="98"/>
        <v>0.69386015804222889</v>
      </c>
      <c r="F6302" s="94"/>
      <c r="G6302" s="1"/>
      <c r="H6302" s="1"/>
      <c r="I6302" s="1"/>
    </row>
    <row r="6303" spans="1:9">
      <c r="A6303" s="18">
        <v>9</v>
      </c>
      <c r="B6303" s="18">
        <v>20</v>
      </c>
      <c r="C6303" s="18">
        <v>12</v>
      </c>
      <c r="D6303" s="18">
        <v>0.72710894999999998</v>
      </c>
      <c r="E6303" s="101">
        <f t="shared" si="98"/>
        <v>0.66826887255735667</v>
      </c>
      <c r="F6303" s="94"/>
      <c r="G6303" s="1"/>
      <c r="H6303" s="1"/>
      <c r="I6303" s="1"/>
    </row>
    <row r="6304" spans="1:9">
      <c r="A6304" s="18">
        <v>9</v>
      </c>
      <c r="B6304" s="18">
        <v>20</v>
      </c>
      <c r="C6304" s="18">
        <v>13</v>
      </c>
      <c r="D6304" s="18">
        <v>0.71331947200000001</v>
      </c>
      <c r="E6304" s="101">
        <f t="shared" si="98"/>
        <v>0.65559528503486164</v>
      </c>
      <c r="F6304" s="94"/>
      <c r="G6304" s="1"/>
      <c r="H6304" s="1"/>
      <c r="I6304" s="1"/>
    </row>
    <row r="6305" spans="1:9">
      <c r="A6305" s="18">
        <v>9</v>
      </c>
      <c r="B6305" s="18">
        <v>20</v>
      </c>
      <c r="C6305" s="18">
        <v>14</v>
      </c>
      <c r="D6305" s="18">
        <v>0.73142354200000004</v>
      </c>
      <c r="E6305" s="101">
        <f t="shared" si="98"/>
        <v>0.67223431340550599</v>
      </c>
      <c r="F6305" s="94"/>
      <c r="G6305" s="1"/>
      <c r="H6305" s="1"/>
      <c r="I6305" s="1"/>
    </row>
    <row r="6306" spans="1:9">
      <c r="A6306" s="18">
        <v>9</v>
      </c>
      <c r="B6306" s="18">
        <v>20</v>
      </c>
      <c r="C6306" s="18">
        <v>15</v>
      </c>
      <c r="D6306" s="18">
        <v>0.83762994300000004</v>
      </c>
      <c r="E6306" s="101">
        <f t="shared" si="98"/>
        <v>0.76984613877864239</v>
      </c>
      <c r="F6306" s="94"/>
      <c r="G6306" s="1"/>
      <c r="H6306" s="1"/>
      <c r="I6306" s="1"/>
    </row>
    <row r="6307" spans="1:9">
      <c r="A6307" s="18">
        <v>9</v>
      </c>
      <c r="B6307" s="18">
        <v>20</v>
      </c>
      <c r="C6307" s="18">
        <v>16</v>
      </c>
      <c r="D6307" s="18">
        <v>1.046872845</v>
      </c>
      <c r="E6307" s="101">
        <f t="shared" si="98"/>
        <v>0.96215640838840233</v>
      </c>
      <c r="F6307" s="94"/>
      <c r="G6307" s="1"/>
      <c r="H6307" s="1"/>
      <c r="I6307" s="1"/>
    </row>
    <row r="6308" spans="1:9">
      <c r="A6308" s="18">
        <v>9</v>
      </c>
      <c r="B6308" s="18">
        <v>20</v>
      </c>
      <c r="C6308" s="18">
        <v>17</v>
      </c>
      <c r="D6308" s="18">
        <v>1.209098427</v>
      </c>
      <c r="E6308" s="101">
        <f t="shared" si="98"/>
        <v>1.1112541560960891</v>
      </c>
      <c r="F6308" s="94"/>
      <c r="G6308" s="1"/>
      <c r="H6308" s="1"/>
      <c r="I6308" s="1"/>
    </row>
    <row r="6309" spans="1:9">
      <c r="A6309" s="18">
        <v>9</v>
      </c>
      <c r="B6309" s="18">
        <v>20</v>
      </c>
      <c r="C6309" s="18">
        <v>18</v>
      </c>
      <c r="D6309" s="18">
        <v>1.366305154</v>
      </c>
      <c r="E6309" s="101">
        <f t="shared" si="98"/>
        <v>1.25573919126272</v>
      </c>
      <c r="F6309" s="94"/>
      <c r="G6309" s="1"/>
      <c r="H6309" s="1"/>
      <c r="I6309" s="1"/>
    </row>
    <row r="6310" spans="1:9">
      <c r="A6310" s="18">
        <v>9</v>
      </c>
      <c r="B6310" s="18">
        <v>20</v>
      </c>
      <c r="C6310" s="18">
        <v>19</v>
      </c>
      <c r="D6310" s="18">
        <v>1.6117622570000001</v>
      </c>
      <c r="E6310" s="101">
        <f t="shared" si="98"/>
        <v>1.4813330881374662</v>
      </c>
      <c r="F6310" s="94"/>
      <c r="G6310" s="1"/>
      <c r="H6310" s="1"/>
      <c r="I6310" s="1"/>
    </row>
    <row r="6311" spans="1:9">
      <c r="A6311" s="18">
        <v>9</v>
      </c>
      <c r="B6311" s="18">
        <v>20</v>
      </c>
      <c r="C6311" s="18">
        <v>20</v>
      </c>
      <c r="D6311" s="18">
        <v>1.5291846600000001</v>
      </c>
      <c r="E6311" s="101">
        <f t="shared" si="98"/>
        <v>1.4054379452628176</v>
      </c>
      <c r="F6311" s="94"/>
      <c r="G6311" s="1"/>
      <c r="H6311" s="1"/>
      <c r="I6311" s="1"/>
    </row>
    <row r="6312" spans="1:9">
      <c r="A6312" s="18">
        <v>9</v>
      </c>
      <c r="B6312" s="18">
        <v>20</v>
      </c>
      <c r="C6312" s="18">
        <v>21</v>
      </c>
      <c r="D6312" s="18">
        <v>1.2264841609999999</v>
      </c>
      <c r="E6312" s="101">
        <f t="shared" si="98"/>
        <v>1.1272329786078488</v>
      </c>
      <c r="F6312" s="94"/>
      <c r="G6312" s="1"/>
      <c r="H6312" s="1"/>
      <c r="I6312" s="1"/>
    </row>
    <row r="6313" spans="1:9">
      <c r="A6313" s="18">
        <v>9</v>
      </c>
      <c r="B6313" s="18">
        <v>20</v>
      </c>
      <c r="C6313" s="18">
        <v>22</v>
      </c>
      <c r="D6313" s="18">
        <v>0.93539385900000005</v>
      </c>
      <c r="E6313" s="101">
        <f t="shared" si="98"/>
        <v>0.8596986731507088</v>
      </c>
      <c r="F6313" s="94"/>
      <c r="G6313" s="1"/>
      <c r="H6313" s="1"/>
      <c r="I6313" s="1"/>
    </row>
    <row r="6314" spans="1:9">
      <c r="A6314" s="18">
        <v>9</v>
      </c>
      <c r="B6314" s="18">
        <v>20</v>
      </c>
      <c r="C6314" s="18">
        <v>23</v>
      </c>
      <c r="D6314" s="18">
        <v>0.64075168400000004</v>
      </c>
      <c r="E6314" s="101">
        <f t="shared" si="98"/>
        <v>0.58889992408415226</v>
      </c>
      <c r="F6314" s="94"/>
      <c r="G6314" s="1"/>
      <c r="H6314" s="1"/>
      <c r="I6314" s="1"/>
    </row>
    <row r="6315" spans="1:9">
      <c r="A6315" s="18">
        <v>9</v>
      </c>
      <c r="B6315" s="18">
        <v>21</v>
      </c>
      <c r="C6315" s="18">
        <v>0</v>
      </c>
      <c r="D6315" s="18">
        <v>0.53177523900000001</v>
      </c>
      <c r="E6315" s="101">
        <f t="shared" si="98"/>
        <v>0.48874221589549804</v>
      </c>
      <c r="F6315" s="94"/>
      <c r="G6315" s="1"/>
      <c r="H6315" s="1"/>
      <c r="I6315" s="1"/>
    </row>
    <row r="6316" spans="1:9">
      <c r="A6316" s="18">
        <v>9</v>
      </c>
      <c r="B6316" s="18">
        <v>21</v>
      </c>
      <c r="C6316" s="18">
        <v>1</v>
      </c>
      <c r="D6316" s="18">
        <v>0.48407977499999999</v>
      </c>
      <c r="E6316" s="101">
        <f t="shared" si="98"/>
        <v>0.44490642766406446</v>
      </c>
      <c r="F6316" s="94"/>
      <c r="G6316" s="1"/>
      <c r="H6316" s="1"/>
      <c r="I6316" s="1"/>
    </row>
    <row r="6317" spans="1:9">
      <c r="A6317" s="18">
        <v>9</v>
      </c>
      <c r="B6317" s="18">
        <v>21</v>
      </c>
      <c r="C6317" s="18">
        <v>2</v>
      </c>
      <c r="D6317" s="18">
        <v>0.47675929</v>
      </c>
      <c r="E6317" s="101">
        <f t="shared" si="98"/>
        <v>0.43817834068683359</v>
      </c>
      <c r="F6317" s="94"/>
      <c r="G6317" s="1"/>
      <c r="H6317" s="1"/>
      <c r="I6317" s="1"/>
    </row>
    <row r="6318" spans="1:9">
      <c r="A6318" s="18">
        <v>9</v>
      </c>
      <c r="B6318" s="18">
        <v>21</v>
      </c>
      <c r="C6318" s="18">
        <v>3</v>
      </c>
      <c r="D6318" s="18">
        <v>0.47811401199999998</v>
      </c>
      <c r="E6318" s="101">
        <f t="shared" si="98"/>
        <v>0.43942343407148882</v>
      </c>
      <c r="F6318" s="94"/>
      <c r="G6318" s="1"/>
      <c r="H6318" s="1"/>
      <c r="I6318" s="1"/>
    </row>
    <row r="6319" spans="1:9">
      <c r="A6319" s="18">
        <v>9</v>
      </c>
      <c r="B6319" s="18">
        <v>21</v>
      </c>
      <c r="C6319" s="18">
        <v>4</v>
      </c>
      <c r="D6319" s="18">
        <v>0.52837198399999996</v>
      </c>
      <c r="E6319" s="101">
        <f t="shared" si="98"/>
        <v>0.48561436362263682</v>
      </c>
      <c r="F6319" s="94"/>
      <c r="G6319" s="1"/>
      <c r="H6319" s="1"/>
      <c r="I6319" s="1"/>
    </row>
    <row r="6320" spans="1:9">
      <c r="A6320" s="18">
        <v>9</v>
      </c>
      <c r="B6320" s="18">
        <v>21</v>
      </c>
      <c r="C6320" s="18">
        <v>5</v>
      </c>
      <c r="D6320" s="18">
        <v>0.69460313900000004</v>
      </c>
      <c r="E6320" s="101">
        <f t="shared" si="98"/>
        <v>0.63839354002495896</v>
      </c>
      <c r="F6320" s="94"/>
      <c r="G6320" s="1"/>
      <c r="H6320" s="1"/>
      <c r="I6320" s="1"/>
    </row>
    <row r="6321" spans="1:9">
      <c r="A6321" s="18">
        <v>9</v>
      </c>
      <c r="B6321" s="18">
        <v>21</v>
      </c>
      <c r="C6321" s="18">
        <v>6</v>
      </c>
      <c r="D6321" s="18">
        <v>0.94893149700000001</v>
      </c>
      <c r="E6321" s="101">
        <f t="shared" si="98"/>
        <v>0.87214080040460884</v>
      </c>
      <c r="F6321" s="94"/>
      <c r="G6321" s="1"/>
      <c r="H6321" s="1"/>
      <c r="I6321" s="1"/>
    </row>
    <row r="6322" spans="1:9">
      <c r="A6322" s="18">
        <v>9</v>
      </c>
      <c r="B6322" s="18">
        <v>21</v>
      </c>
      <c r="C6322" s="18">
        <v>7</v>
      </c>
      <c r="D6322" s="18">
        <v>0.884579526</v>
      </c>
      <c r="E6322" s="101">
        <f t="shared" si="98"/>
        <v>0.81299640518431382</v>
      </c>
      <c r="F6322" s="94"/>
      <c r="G6322" s="1"/>
      <c r="H6322" s="1"/>
      <c r="I6322" s="1"/>
    </row>
    <row r="6323" spans="1:9">
      <c r="A6323" s="18">
        <v>9</v>
      </c>
      <c r="B6323" s="18">
        <v>21</v>
      </c>
      <c r="C6323" s="18">
        <v>8</v>
      </c>
      <c r="D6323" s="18">
        <v>0.77912053400000003</v>
      </c>
      <c r="E6323" s="101">
        <f t="shared" si="98"/>
        <v>0.71607150598609148</v>
      </c>
      <c r="F6323" s="94"/>
      <c r="G6323" s="1"/>
      <c r="H6323" s="1"/>
      <c r="I6323" s="1"/>
    </row>
    <row r="6324" spans="1:9">
      <c r="A6324" s="18">
        <v>9</v>
      </c>
      <c r="B6324" s="18">
        <v>21</v>
      </c>
      <c r="C6324" s="18">
        <v>9</v>
      </c>
      <c r="D6324" s="18">
        <v>0.78262095300000001</v>
      </c>
      <c r="E6324" s="101">
        <f t="shared" si="98"/>
        <v>0.71928865942452502</v>
      </c>
      <c r="F6324" s="94"/>
      <c r="G6324" s="1"/>
      <c r="H6324" s="1"/>
      <c r="I6324" s="1"/>
    </row>
    <row r="6325" spans="1:9">
      <c r="A6325" s="18">
        <v>9</v>
      </c>
      <c r="B6325" s="18">
        <v>21</v>
      </c>
      <c r="C6325" s="18">
        <v>10</v>
      </c>
      <c r="D6325" s="18">
        <v>0.77979984899999999</v>
      </c>
      <c r="E6325" s="101">
        <f t="shared" si="98"/>
        <v>0.71669584855423241</v>
      </c>
      <c r="F6325" s="94"/>
      <c r="G6325" s="1"/>
      <c r="H6325" s="1"/>
      <c r="I6325" s="1"/>
    </row>
    <row r="6326" spans="1:9">
      <c r="A6326" s="18">
        <v>9</v>
      </c>
      <c r="B6326" s="18">
        <v>21</v>
      </c>
      <c r="C6326" s="18">
        <v>11</v>
      </c>
      <c r="D6326" s="18">
        <v>0.75559281499999997</v>
      </c>
      <c r="E6326" s="101">
        <f t="shared" si="98"/>
        <v>0.69444772835279955</v>
      </c>
      <c r="F6326" s="94"/>
      <c r="G6326" s="1"/>
      <c r="H6326" s="1"/>
      <c r="I6326" s="1"/>
    </row>
    <row r="6327" spans="1:9">
      <c r="A6327" s="18">
        <v>9</v>
      </c>
      <c r="B6327" s="18">
        <v>21</v>
      </c>
      <c r="C6327" s="18">
        <v>12</v>
      </c>
      <c r="D6327" s="18">
        <v>0.72606917800000004</v>
      </c>
      <c r="E6327" s="101">
        <f t="shared" si="98"/>
        <v>0.66731324236994571</v>
      </c>
      <c r="F6327" s="94"/>
      <c r="G6327" s="1"/>
      <c r="H6327" s="1"/>
      <c r="I6327" s="1"/>
    </row>
    <row r="6328" spans="1:9">
      <c r="A6328" s="18">
        <v>9</v>
      </c>
      <c r="B6328" s="18">
        <v>21</v>
      </c>
      <c r="C6328" s="18">
        <v>13</v>
      </c>
      <c r="D6328" s="18">
        <v>0.71067010900000005</v>
      </c>
      <c r="E6328" s="101">
        <f t="shared" si="98"/>
        <v>0.65316031731096669</v>
      </c>
      <c r="F6328" s="94"/>
      <c r="G6328" s="1"/>
      <c r="H6328" s="1"/>
      <c r="I6328" s="1"/>
    </row>
    <row r="6329" spans="1:9">
      <c r="A6329" s="18">
        <v>9</v>
      </c>
      <c r="B6329" s="18">
        <v>21</v>
      </c>
      <c r="C6329" s="18">
        <v>14</v>
      </c>
      <c r="D6329" s="18">
        <v>0.72793187299999995</v>
      </c>
      <c r="E6329" s="101">
        <f t="shared" si="98"/>
        <v>0.66902520188793568</v>
      </c>
      <c r="F6329" s="94"/>
      <c r="G6329" s="1"/>
      <c r="H6329" s="1"/>
      <c r="I6329" s="1"/>
    </row>
    <row r="6330" spans="1:9">
      <c r="A6330" s="18">
        <v>9</v>
      </c>
      <c r="B6330" s="18">
        <v>21</v>
      </c>
      <c r="C6330" s="18">
        <v>15</v>
      </c>
      <c r="D6330" s="18">
        <v>0.83762994300000004</v>
      </c>
      <c r="E6330" s="101">
        <f t="shared" si="98"/>
        <v>0.76984613877864239</v>
      </c>
      <c r="F6330" s="94"/>
      <c r="G6330" s="1"/>
      <c r="H6330" s="1"/>
      <c r="I6330" s="1"/>
    </row>
    <row r="6331" spans="1:9">
      <c r="A6331" s="18">
        <v>9</v>
      </c>
      <c r="B6331" s="18">
        <v>21</v>
      </c>
      <c r="C6331" s="18">
        <v>16</v>
      </c>
      <c r="D6331" s="18">
        <v>1.043938555</v>
      </c>
      <c r="E6331" s="101">
        <f t="shared" si="98"/>
        <v>0.9594595709061291</v>
      </c>
      <c r="F6331" s="94"/>
      <c r="G6331" s="1"/>
      <c r="H6331" s="1"/>
      <c r="I6331" s="1"/>
    </row>
    <row r="6332" spans="1:9">
      <c r="A6332" s="18">
        <v>9</v>
      </c>
      <c r="B6332" s="18">
        <v>21</v>
      </c>
      <c r="C6332" s="18">
        <v>17</v>
      </c>
      <c r="D6332" s="18">
        <v>1.209098427</v>
      </c>
      <c r="E6332" s="101">
        <f t="shared" si="98"/>
        <v>1.1112541560960891</v>
      </c>
      <c r="F6332" s="94"/>
      <c r="G6332" s="1"/>
      <c r="H6332" s="1"/>
      <c r="I6332" s="1"/>
    </row>
    <row r="6333" spans="1:9">
      <c r="A6333" s="18">
        <v>9</v>
      </c>
      <c r="B6333" s="18">
        <v>21</v>
      </c>
      <c r="C6333" s="18">
        <v>18</v>
      </c>
      <c r="D6333" s="18">
        <v>1.366305154</v>
      </c>
      <c r="E6333" s="101">
        <f t="shared" si="98"/>
        <v>1.25573919126272</v>
      </c>
      <c r="F6333" s="94"/>
      <c r="G6333" s="1"/>
      <c r="H6333" s="1"/>
      <c r="I6333" s="1"/>
    </row>
    <row r="6334" spans="1:9">
      <c r="A6334" s="18">
        <v>9</v>
      </c>
      <c r="B6334" s="18">
        <v>21</v>
      </c>
      <c r="C6334" s="18">
        <v>19</v>
      </c>
      <c r="D6334" s="18">
        <v>1.6117622570000001</v>
      </c>
      <c r="E6334" s="101">
        <f t="shared" si="98"/>
        <v>1.4813330881374662</v>
      </c>
      <c r="F6334" s="94"/>
      <c r="G6334" s="1"/>
      <c r="H6334" s="1"/>
      <c r="I6334" s="1"/>
    </row>
    <row r="6335" spans="1:9">
      <c r="A6335" s="18">
        <v>9</v>
      </c>
      <c r="B6335" s="18">
        <v>21</v>
      </c>
      <c r="C6335" s="18">
        <v>20</v>
      </c>
      <c r="D6335" s="18">
        <v>1.5291846600000001</v>
      </c>
      <c r="E6335" s="101">
        <f t="shared" si="98"/>
        <v>1.4054379452628176</v>
      </c>
      <c r="F6335" s="94"/>
      <c r="G6335" s="1"/>
      <c r="H6335" s="1"/>
      <c r="I6335" s="1"/>
    </row>
    <row r="6336" spans="1:9">
      <c r="A6336" s="18">
        <v>9</v>
      </c>
      <c r="B6336" s="18">
        <v>21</v>
      </c>
      <c r="C6336" s="18">
        <v>21</v>
      </c>
      <c r="D6336" s="18">
        <v>1.2264841609999999</v>
      </c>
      <c r="E6336" s="101">
        <f t="shared" si="98"/>
        <v>1.1272329786078488</v>
      </c>
      <c r="F6336" s="94"/>
      <c r="G6336" s="1"/>
      <c r="H6336" s="1"/>
      <c r="I6336" s="1"/>
    </row>
    <row r="6337" spans="1:9">
      <c r="A6337" s="18">
        <v>9</v>
      </c>
      <c r="B6337" s="18">
        <v>21</v>
      </c>
      <c r="C6337" s="18">
        <v>22</v>
      </c>
      <c r="D6337" s="18">
        <v>0.93461111900000005</v>
      </c>
      <c r="E6337" s="101">
        <f t="shared" si="98"/>
        <v>0.8589792750779639</v>
      </c>
      <c r="F6337" s="94"/>
      <c r="G6337" s="1"/>
      <c r="H6337" s="1"/>
      <c r="I6337" s="1"/>
    </row>
    <row r="6338" spans="1:9">
      <c r="A6338" s="18">
        <v>9</v>
      </c>
      <c r="B6338" s="18">
        <v>21</v>
      </c>
      <c r="C6338" s="18">
        <v>23</v>
      </c>
      <c r="D6338" s="18">
        <v>0.64079899100000004</v>
      </c>
      <c r="E6338" s="101">
        <f t="shared" si="98"/>
        <v>0.58894340284418412</v>
      </c>
      <c r="F6338" s="94"/>
      <c r="G6338" s="1"/>
      <c r="H6338" s="1"/>
      <c r="I6338" s="1"/>
    </row>
    <row r="6339" spans="1:9">
      <c r="A6339" s="18">
        <v>9</v>
      </c>
      <c r="B6339" s="18">
        <v>22</v>
      </c>
      <c r="C6339" s="18">
        <v>0</v>
      </c>
      <c r="D6339" s="18">
        <v>0.53085581199999998</v>
      </c>
      <c r="E6339" s="101">
        <f t="shared" si="98"/>
        <v>0.4878971919899488</v>
      </c>
      <c r="F6339" s="94"/>
      <c r="G6339" s="1"/>
      <c r="H6339" s="1"/>
      <c r="I6339" s="1"/>
    </row>
    <row r="6340" spans="1:9">
      <c r="A6340" s="18">
        <v>9</v>
      </c>
      <c r="B6340" s="18">
        <v>22</v>
      </c>
      <c r="C6340" s="18">
        <v>1</v>
      </c>
      <c r="D6340" s="18">
        <v>0.483197759</v>
      </c>
      <c r="E6340" s="101">
        <f t="shared" ref="E6340:E6403" si="99">D6340/H$15</f>
        <v>0.44409578733581995</v>
      </c>
      <c r="F6340" s="94"/>
      <c r="G6340" s="1"/>
      <c r="H6340" s="1"/>
      <c r="I6340" s="1"/>
    </row>
    <row r="6341" spans="1:9">
      <c r="A6341" s="18">
        <v>9</v>
      </c>
      <c r="B6341" s="18">
        <v>22</v>
      </c>
      <c r="C6341" s="18">
        <v>2</v>
      </c>
      <c r="D6341" s="18">
        <v>0.47524185400000002</v>
      </c>
      <c r="E6341" s="101">
        <f t="shared" si="99"/>
        <v>0.43678370066088157</v>
      </c>
      <c r="F6341" s="94"/>
      <c r="G6341" s="1"/>
      <c r="H6341" s="1"/>
      <c r="I6341" s="1"/>
    </row>
    <row r="6342" spans="1:9">
      <c r="A6342" s="18">
        <v>9</v>
      </c>
      <c r="B6342" s="18">
        <v>22</v>
      </c>
      <c r="C6342" s="18">
        <v>3</v>
      </c>
      <c r="D6342" s="18">
        <v>0.47614335899999999</v>
      </c>
      <c r="E6342" s="101">
        <f t="shared" si="99"/>
        <v>0.43761225287434946</v>
      </c>
      <c r="F6342" s="94"/>
      <c r="G6342" s="1"/>
      <c r="H6342" s="1"/>
      <c r="I6342" s="1"/>
    </row>
    <row r="6343" spans="1:9">
      <c r="A6343" s="18">
        <v>9</v>
      </c>
      <c r="B6343" s="18">
        <v>22</v>
      </c>
      <c r="C6343" s="18">
        <v>4</v>
      </c>
      <c r="D6343" s="18">
        <v>0.52434172099999998</v>
      </c>
      <c r="E6343" s="101">
        <f t="shared" si="99"/>
        <v>0.481910242925017</v>
      </c>
      <c r="F6343" s="94"/>
      <c r="G6343" s="1"/>
      <c r="H6343" s="1"/>
      <c r="I6343" s="1"/>
    </row>
    <row r="6344" spans="1:9">
      <c r="A6344" s="18">
        <v>9</v>
      </c>
      <c r="B6344" s="18">
        <v>22</v>
      </c>
      <c r="C6344" s="18">
        <v>5</v>
      </c>
      <c r="D6344" s="18">
        <v>0.69108876799999996</v>
      </c>
      <c r="E6344" s="101">
        <f t="shared" si="99"/>
        <v>0.6351635636288242</v>
      </c>
      <c r="F6344" s="94"/>
      <c r="G6344" s="1"/>
      <c r="H6344" s="1"/>
      <c r="I6344" s="1"/>
    </row>
    <row r="6345" spans="1:9">
      <c r="A6345" s="18">
        <v>9</v>
      </c>
      <c r="B6345" s="18">
        <v>22</v>
      </c>
      <c r="C6345" s="18">
        <v>6</v>
      </c>
      <c r="D6345" s="18">
        <v>0.94340635299999998</v>
      </c>
      <c r="E6345" s="101">
        <f t="shared" si="99"/>
        <v>0.86706276945533078</v>
      </c>
      <c r="F6345" s="94"/>
      <c r="G6345" s="1"/>
      <c r="H6345" s="1"/>
      <c r="I6345" s="1"/>
    </row>
    <row r="6346" spans="1:9">
      <c r="A6346" s="18">
        <v>9</v>
      </c>
      <c r="B6346" s="18">
        <v>22</v>
      </c>
      <c r="C6346" s="18">
        <v>7</v>
      </c>
      <c r="D6346" s="18">
        <v>0.87778602800000005</v>
      </c>
      <c r="E6346" s="101">
        <f t="shared" si="99"/>
        <v>0.80675265966422272</v>
      </c>
      <c r="F6346" s="94"/>
      <c r="G6346" s="1"/>
      <c r="H6346" s="1"/>
      <c r="I6346" s="1"/>
    </row>
    <row r="6347" spans="1:9">
      <c r="A6347" s="18">
        <v>9</v>
      </c>
      <c r="B6347" s="18">
        <v>22</v>
      </c>
      <c r="C6347" s="18">
        <v>8</v>
      </c>
      <c r="D6347" s="18">
        <v>0.76822632899999999</v>
      </c>
      <c r="E6347" s="101">
        <f t="shared" si="99"/>
        <v>0.70605889633143282</v>
      </c>
      <c r="F6347" s="94"/>
      <c r="G6347" s="1"/>
      <c r="H6347" s="1"/>
      <c r="I6347" s="1"/>
    </row>
    <row r="6348" spans="1:9">
      <c r="A6348" s="18">
        <v>9</v>
      </c>
      <c r="B6348" s="18">
        <v>22</v>
      </c>
      <c r="C6348" s="18">
        <v>9</v>
      </c>
      <c r="D6348" s="18">
        <v>0.76626561500000001</v>
      </c>
      <c r="E6348" s="101">
        <f t="shared" si="99"/>
        <v>0.7042568498373174</v>
      </c>
      <c r="F6348" s="94"/>
      <c r="G6348" s="1"/>
      <c r="H6348" s="1"/>
      <c r="I6348" s="1"/>
    </row>
    <row r="6349" spans="1:9">
      <c r="A6349" s="18">
        <v>9</v>
      </c>
      <c r="B6349" s="18">
        <v>22</v>
      </c>
      <c r="C6349" s="18">
        <v>10</v>
      </c>
      <c r="D6349" s="18">
        <v>0.768804712</v>
      </c>
      <c r="E6349" s="101">
        <f t="shared" si="99"/>
        <v>0.70659047465310842</v>
      </c>
      <c r="F6349" s="94"/>
      <c r="G6349" s="1"/>
      <c r="H6349" s="1"/>
      <c r="I6349" s="1"/>
    </row>
    <row r="6350" spans="1:9">
      <c r="A6350" s="18">
        <v>9</v>
      </c>
      <c r="B6350" s="18">
        <v>22</v>
      </c>
      <c r="C6350" s="18">
        <v>11</v>
      </c>
      <c r="D6350" s="18">
        <v>0.74327312199999995</v>
      </c>
      <c r="E6350" s="101">
        <f t="shared" si="99"/>
        <v>0.68312498593385018</v>
      </c>
      <c r="F6350" s="94"/>
      <c r="G6350" s="1"/>
      <c r="H6350" s="1"/>
      <c r="I6350" s="1"/>
    </row>
    <row r="6351" spans="1:9">
      <c r="A6351" s="18">
        <v>9</v>
      </c>
      <c r="B6351" s="18">
        <v>22</v>
      </c>
      <c r="C6351" s="18">
        <v>12</v>
      </c>
      <c r="D6351" s="18">
        <v>0.712890727</v>
      </c>
      <c r="E6351" s="101">
        <f t="shared" si="99"/>
        <v>0.65520123550794462</v>
      </c>
      <c r="F6351" s="94"/>
      <c r="G6351" s="1"/>
      <c r="H6351" s="1"/>
      <c r="I6351" s="1"/>
    </row>
    <row r="6352" spans="1:9">
      <c r="A6352" s="18">
        <v>9</v>
      </c>
      <c r="B6352" s="18">
        <v>22</v>
      </c>
      <c r="C6352" s="18">
        <v>13</v>
      </c>
      <c r="D6352" s="18">
        <v>0.70399602900000002</v>
      </c>
      <c r="E6352" s="101">
        <f t="shared" si="99"/>
        <v>0.64702632608866406</v>
      </c>
      <c r="F6352" s="94"/>
      <c r="G6352" s="1"/>
      <c r="H6352" s="1"/>
      <c r="I6352" s="1"/>
    </row>
    <row r="6353" spans="1:9">
      <c r="A6353" s="18">
        <v>9</v>
      </c>
      <c r="B6353" s="18">
        <v>22</v>
      </c>
      <c r="C6353" s="18">
        <v>14</v>
      </c>
      <c r="D6353" s="18">
        <v>0.72737254699999998</v>
      </c>
      <c r="E6353" s="101">
        <f t="shared" si="99"/>
        <v>0.66851113841036192</v>
      </c>
      <c r="F6353" s="94"/>
      <c r="G6353" s="1"/>
      <c r="H6353" s="1"/>
      <c r="I6353" s="1"/>
    </row>
    <row r="6354" spans="1:9">
      <c r="A6354" s="18">
        <v>9</v>
      </c>
      <c r="B6354" s="18">
        <v>22</v>
      </c>
      <c r="C6354" s="18">
        <v>15</v>
      </c>
      <c r="D6354" s="18">
        <v>0.83762994300000004</v>
      </c>
      <c r="E6354" s="101">
        <f t="shared" si="99"/>
        <v>0.76984613877864239</v>
      </c>
      <c r="F6354" s="94"/>
      <c r="G6354" s="1"/>
      <c r="H6354" s="1"/>
      <c r="I6354" s="1"/>
    </row>
    <row r="6355" spans="1:9">
      <c r="A6355" s="18">
        <v>9</v>
      </c>
      <c r="B6355" s="18">
        <v>22</v>
      </c>
      <c r="C6355" s="18">
        <v>16</v>
      </c>
      <c r="D6355" s="18">
        <v>1.043938555</v>
      </c>
      <c r="E6355" s="101">
        <f t="shared" si="99"/>
        <v>0.9594595709061291</v>
      </c>
      <c r="F6355" s="94"/>
      <c r="G6355" s="1"/>
      <c r="H6355" s="1"/>
      <c r="I6355" s="1"/>
    </row>
    <row r="6356" spans="1:9">
      <c r="A6356" s="18">
        <v>9</v>
      </c>
      <c r="B6356" s="18">
        <v>22</v>
      </c>
      <c r="C6356" s="18">
        <v>17</v>
      </c>
      <c r="D6356" s="18">
        <v>1.209098427</v>
      </c>
      <c r="E6356" s="101">
        <f t="shared" si="99"/>
        <v>1.1112541560960891</v>
      </c>
      <c r="F6356" s="94"/>
      <c r="G6356" s="1"/>
      <c r="H6356" s="1"/>
      <c r="I6356" s="1"/>
    </row>
    <row r="6357" spans="1:9">
      <c r="A6357" s="18">
        <v>9</v>
      </c>
      <c r="B6357" s="18">
        <v>22</v>
      </c>
      <c r="C6357" s="18">
        <v>18</v>
      </c>
      <c r="D6357" s="18">
        <v>1.366305154</v>
      </c>
      <c r="E6357" s="101">
        <f t="shared" si="99"/>
        <v>1.25573919126272</v>
      </c>
      <c r="F6357" s="94"/>
      <c r="G6357" s="1"/>
      <c r="H6357" s="1"/>
      <c r="I6357" s="1"/>
    </row>
    <row r="6358" spans="1:9">
      <c r="A6358" s="18">
        <v>9</v>
      </c>
      <c r="B6358" s="18">
        <v>22</v>
      </c>
      <c r="C6358" s="18">
        <v>19</v>
      </c>
      <c r="D6358" s="18">
        <v>1.6117622570000001</v>
      </c>
      <c r="E6358" s="101">
        <f t="shared" si="99"/>
        <v>1.4813330881374662</v>
      </c>
      <c r="F6358" s="94"/>
      <c r="G6358" s="1"/>
      <c r="H6358" s="1"/>
      <c r="I6358" s="1"/>
    </row>
    <row r="6359" spans="1:9">
      <c r="A6359" s="18">
        <v>9</v>
      </c>
      <c r="B6359" s="18">
        <v>22</v>
      </c>
      <c r="C6359" s="18">
        <v>20</v>
      </c>
      <c r="D6359" s="18">
        <v>1.5291846600000001</v>
      </c>
      <c r="E6359" s="101">
        <f t="shared" si="99"/>
        <v>1.4054379452628176</v>
      </c>
      <c r="F6359" s="94"/>
      <c r="G6359" s="1"/>
      <c r="H6359" s="1"/>
      <c r="I6359" s="1"/>
    </row>
    <row r="6360" spans="1:9">
      <c r="A6360" s="18">
        <v>9</v>
      </c>
      <c r="B6360" s="18">
        <v>22</v>
      </c>
      <c r="C6360" s="18">
        <v>21</v>
      </c>
      <c r="D6360" s="18">
        <v>1.2264841609999999</v>
      </c>
      <c r="E6360" s="101">
        <f t="shared" si="99"/>
        <v>1.1272329786078488</v>
      </c>
      <c r="F6360" s="94"/>
      <c r="G6360" s="1"/>
      <c r="H6360" s="1"/>
      <c r="I6360" s="1"/>
    </row>
    <row r="6361" spans="1:9">
      <c r="A6361" s="18">
        <v>9</v>
      </c>
      <c r="B6361" s="18">
        <v>22</v>
      </c>
      <c r="C6361" s="18">
        <v>22</v>
      </c>
      <c r="D6361" s="18">
        <v>0.93232457599999996</v>
      </c>
      <c r="E6361" s="101">
        <f t="shared" si="99"/>
        <v>0.85687776675151028</v>
      </c>
      <c r="F6361" s="94"/>
      <c r="G6361" s="1"/>
      <c r="H6361" s="1"/>
      <c r="I6361" s="1"/>
    </row>
    <row r="6362" spans="1:9">
      <c r="A6362" s="18">
        <v>9</v>
      </c>
      <c r="B6362" s="18">
        <v>22</v>
      </c>
      <c r="C6362" s="18">
        <v>23</v>
      </c>
      <c r="D6362" s="18">
        <v>0.62794294900000003</v>
      </c>
      <c r="E6362" s="101">
        <f t="shared" si="99"/>
        <v>0.5771277145723096</v>
      </c>
      <c r="F6362" s="94"/>
      <c r="G6362" s="1"/>
      <c r="H6362" s="1"/>
      <c r="I6362" s="1"/>
    </row>
    <row r="6363" spans="1:9">
      <c r="A6363" s="18">
        <v>9</v>
      </c>
      <c r="B6363" s="18">
        <v>23</v>
      </c>
      <c r="C6363" s="18">
        <v>0</v>
      </c>
      <c r="D6363" s="18">
        <v>0.51448346199999995</v>
      </c>
      <c r="E6363" s="101">
        <f t="shared" si="99"/>
        <v>0.47284974707042954</v>
      </c>
      <c r="F6363" s="94"/>
      <c r="G6363" s="1"/>
      <c r="H6363" s="1"/>
      <c r="I6363" s="1"/>
    </row>
    <row r="6364" spans="1:9">
      <c r="A6364" s="18">
        <v>9</v>
      </c>
      <c r="B6364" s="18">
        <v>23</v>
      </c>
      <c r="C6364" s="18">
        <v>1</v>
      </c>
      <c r="D6364" s="18">
        <v>0.45907361299999999</v>
      </c>
      <c r="E6364" s="101">
        <f t="shared" si="99"/>
        <v>0.42192384756141738</v>
      </c>
      <c r="F6364" s="94"/>
      <c r="G6364" s="1"/>
      <c r="H6364" s="1"/>
      <c r="I6364" s="1"/>
    </row>
    <row r="6365" spans="1:9">
      <c r="A6365" s="18">
        <v>9</v>
      </c>
      <c r="B6365" s="18">
        <v>23</v>
      </c>
      <c r="C6365" s="18">
        <v>2</v>
      </c>
      <c r="D6365" s="18">
        <v>0.44625711099999998</v>
      </c>
      <c r="E6365" s="101">
        <f t="shared" si="99"/>
        <v>0.41014449958107813</v>
      </c>
      <c r="F6365" s="94"/>
      <c r="G6365" s="1"/>
      <c r="H6365" s="1"/>
      <c r="I6365" s="1"/>
    </row>
    <row r="6366" spans="1:9">
      <c r="A6366" s="18">
        <v>9</v>
      </c>
      <c r="B6366" s="18">
        <v>23</v>
      </c>
      <c r="C6366" s="18">
        <v>3</v>
      </c>
      <c r="D6366" s="18">
        <v>0.44610557000000001</v>
      </c>
      <c r="E6366" s="101">
        <f t="shared" si="99"/>
        <v>0.41000522178341631</v>
      </c>
      <c r="F6366" s="94"/>
      <c r="G6366" s="1"/>
      <c r="H6366" s="1"/>
      <c r="I6366" s="1"/>
    </row>
    <row r="6367" spans="1:9">
      <c r="A6367" s="18">
        <v>9</v>
      </c>
      <c r="B6367" s="18">
        <v>23</v>
      </c>
      <c r="C6367" s="18">
        <v>4</v>
      </c>
      <c r="D6367" s="18">
        <v>0.496794815</v>
      </c>
      <c r="E6367" s="101">
        <f t="shared" si="99"/>
        <v>0.45659252428730324</v>
      </c>
      <c r="F6367" s="94"/>
      <c r="G6367" s="1"/>
      <c r="H6367" s="1"/>
      <c r="I6367" s="1"/>
    </row>
    <row r="6368" spans="1:9">
      <c r="A6368" s="18">
        <v>9</v>
      </c>
      <c r="B6368" s="18">
        <v>23</v>
      </c>
      <c r="C6368" s="18">
        <v>5</v>
      </c>
      <c r="D6368" s="18">
        <v>0.673442557</v>
      </c>
      <c r="E6368" s="101">
        <f t="shared" si="99"/>
        <v>0.61894534278326985</v>
      </c>
      <c r="F6368" s="94"/>
      <c r="G6368" s="1"/>
      <c r="H6368" s="1"/>
      <c r="I6368" s="1"/>
    </row>
    <row r="6369" spans="1:9">
      <c r="A6369" s="18">
        <v>9</v>
      </c>
      <c r="B6369" s="18">
        <v>23</v>
      </c>
      <c r="C6369" s="18">
        <v>6</v>
      </c>
      <c r="D6369" s="18">
        <v>0.93327897599999998</v>
      </c>
      <c r="E6369" s="101">
        <f t="shared" si="99"/>
        <v>0.85775493352544252</v>
      </c>
      <c r="F6369" s="94"/>
      <c r="G6369" s="1"/>
      <c r="H6369" s="1"/>
      <c r="I6369" s="1"/>
    </row>
    <row r="6370" spans="1:9">
      <c r="A6370" s="18">
        <v>9</v>
      </c>
      <c r="B6370" s="18">
        <v>23</v>
      </c>
      <c r="C6370" s="18">
        <v>7</v>
      </c>
      <c r="D6370" s="18">
        <v>0.88191509400000001</v>
      </c>
      <c r="E6370" s="101">
        <f t="shared" si="99"/>
        <v>0.81054758789407721</v>
      </c>
      <c r="F6370" s="94"/>
      <c r="G6370" s="1"/>
      <c r="H6370" s="1"/>
      <c r="I6370" s="1"/>
    </row>
    <row r="6371" spans="1:9">
      <c r="A6371" s="18">
        <v>9</v>
      </c>
      <c r="B6371" s="18">
        <v>23</v>
      </c>
      <c r="C6371" s="18">
        <v>8</v>
      </c>
      <c r="D6371" s="18">
        <v>0.785849193</v>
      </c>
      <c r="E6371" s="101">
        <f t="shared" si="99"/>
        <v>0.72225565949397075</v>
      </c>
      <c r="F6371" s="94"/>
      <c r="G6371" s="1"/>
      <c r="H6371" s="1"/>
      <c r="I6371" s="1"/>
    </row>
    <row r="6372" spans="1:9">
      <c r="A6372" s="18">
        <v>9</v>
      </c>
      <c r="B6372" s="18">
        <v>23</v>
      </c>
      <c r="C6372" s="18">
        <v>9</v>
      </c>
      <c r="D6372" s="18">
        <v>0.78631698000000005</v>
      </c>
      <c r="E6372" s="101">
        <f t="shared" si="99"/>
        <v>0.72268559161224133</v>
      </c>
      <c r="F6372" s="94"/>
      <c r="G6372" s="1"/>
      <c r="H6372" s="1"/>
      <c r="I6372" s="1"/>
    </row>
    <row r="6373" spans="1:9">
      <c r="A6373" s="18">
        <v>9</v>
      </c>
      <c r="B6373" s="18">
        <v>23</v>
      </c>
      <c r="C6373" s="18">
        <v>10</v>
      </c>
      <c r="D6373" s="18">
        <v>0.80220953800000006</v>
      </c>
      <c r="E6373" s="101">
        <f t="shared" si="99"/>
        <v>0.73729207089806559</v>
      </c>
      <c r="F6373" s="94"/>
      <c r="G6373" s="1"/>
      <c r="H6373" s="1"/>
      <c r="I6373" s="1"/>
    </row>
    <row r="6374" spans="1:9">
      <c r="A6374" s="18">
        <v>9</v>
      </c>
      <c r="B6374" s="18">
        <v>23</v>
      </c>
      <c r="C6374" s="18">
        <v>11</v>
      </c>
      <c r="D6374" s="18">
        <v>0.78224807100000004</v>
      </c>
      <c r="E6374" s="101">
        <f t="shared" si="99"/>
        <v>0.71894595227762925</v>
      </c>
      <c r="F6374" s="94"/>
      <c r="G6374" s="1"/>
      <c r="H6374" s="1"/>
      <c r="I6374" s="1"/>
    </row>
    <row r="6375" spans="1:9">
      <c r="A6375" s="18">
        <v>9</v>
      </c>
      <c r="B6375" s="18">
        <v>23</v>
      </c>
      <c r="C6375" s="18">
        <v>12</v>
      </c>
      <c r="D6375" s="18">
        <v>0.75647876000000003</v>
      </c>
      <c r="E6375" s="101">
        <f t="shared" si="99"/>
        <v>0.69526197973328097</v>
      </c>
      <c r="F6375" s="94"/>
      <c r="G6375" s="1"/>
      <c r="H6375" s="1"/>
      <c r="I6375" s="1"/>
    </row>
    <row r="6376" spans="1:9">
      <c r="A6376" s="18">
        <v>9</v>
      </c>
      <c r="B6376" s="18">
        <v>23</v>
      </c>
      <c r="C6376" s="18">
        <v>13</v>
      </c>
      <c r="D6376" s="18">
        <v>0.74312160100000002</v>
      </c>
      <c r="E6376" s="101">
        <f t="shared" si="99"/>
        <v>0.68298572651772183</v>
      </c>
      <c r="F6376" s="94"/>
      <c r="G6376" s="1"/>
      <c r="H6376" s="1"/>
      <c r="I6376" s="1"/>
    </row>
    <row r="6377" spans="1:9">
      <c r="A6377" s="18">
        <v>9</v>
      </c>
      <c r="B6377" s="18">
        <v>23</v>
      </c>
      <c r="C6377" s="18">
        <v>14</v>
      </c>
      <c r="D6377" s="18">
        <v>0.76443152000000003</v>
      </c>
      <c r="E6377" s="101">
        <f t="shared" si="99"/>
        <v>0.70257117591209195</v>
      </c>
      <c r="F6377" s="94"/>
      <c r="G6377" s="1"/>
      <c r="H6377" s="1"/>
      <c r="I6377" s="1"/>
    </row>
    <row r="6378" spans="1:9">
      <c r="A6378" s="18">
        <v>9</v>
      </c>
      <c r="B6378" s="18">
        <v>23</v>
      </c>
      <c r="C6378" s="18">
        <v>15</v>
      </c>
      <c r="D6378" s="18">
        <v>0.87354786200000001</v>
      </c>
      <c r="E6378" s="101">
        <f t="shared" si="99"/>
        <v>0.80285746016966153</v>
      </c>
      <c r="F6378" s="94"/>
      <c r="G6378" s="1"/>
      <c r="H6378" s="1"/>
      <c r="I6378" s="1"/>
    </row>
    <row r="6379" spans="1:9">
      <c r="A6379" s="18">
        <v>9</v>
      </c>
      <c r="B6379" s="18">
        <v>23</v>
      </c>
      <c r="C6379" s="18">
        <v>16</v>
      </c>
      <c r="D6379" s="18">
        <v>1.079290485</v>
      </c>
      <c r="E6379" s="101">
        <f t="shared" si="99"/>
        <v>0.99195070501172167</v>
      </c>
      <c r="F6379" s="94"/>
      <c r="G6379" s="1"/>
      <c r="H6379" s="1"/>
      <c r="I6379" s="1"/>
    </row>
    <row r="6380" spans="1:9">
      <c r="A6380" s="18">
        <v>9</v>
      </c>
      <c r="B6380" s="18">
        <v>23</v>
      </c>
      <c r="C6380" s="18">
        <v>17</v>
      </c>
      <c r="D6380" s="18">
        <v>1.243408743</v>
      </c>
      <c r="E6380" s="101">
        <f t="shared" si="99"/>
        <v>1.1427879670750443</v>
      </c>
      <c r="F6380" s="94"/>
      <c r="G6380" s="1"/>
      <c r="H6380" s="1"/>
      <c r="I6380" s="1"/>
    </row>
    <row r="6381" spans="1:9">
      <c r="A6381" s="18">
        <v>9</v>
      </c>
      <c r="B6381" s="18">
        <v>23</v>
      </c>
      <c r="C6381" s="18">
        <v>18</v>
      </c>
      <c r="D6381" s="18">
        <v>1.4005499079999999</v>
      </c>
      <c r="E6381" s="101">
        <f t="shared" si="99"/>
        <v>1.2872127457370308</v>
      </c>
      <c r="F6381" s="94"/>
      <c r="G6381" s="1"/>
      <c r="H6381" s="1"/>
      <c r="I6381" s="1"/>
    </row>
    <row r="6382" spans="1:9">
      <c r="A6382" s="18">
        <v>9</v>
      </c>
      <c r="B6382" s="18">
        <v>23</v>
      </c>
      <c r="C6382" s="18">
        <v>19</v>
      </c>
      <c r="D6382" s="18">
        <v>1.6466176269999999</v>
      </c>
      <c r="E6382" s="101">
        <f t="shared" si="99"/>
        <v>1.5133678455317596</v>
      </c>
      <c r="F6382" s="94"/>
      <c r="G6382" s="1"/>
      <c r="H6382" s="1"/>
      <c r="I6382" s="1"/>
    </row>
    <row r="6383" spans="1:9">
      <c r="A6383" s="18">
        <v>9</v>
      </c>
      <c r="B6383" s="18">
        <v>23</v>
      </c>
      <c r="C6383" s="18">
        <v>20</v>
      </c>
      <c r="D6383" s="18">
        <v>1.564791517</v>
      </c>
      <c r="E6383" s="101">
        <f t="shared" si="99"/>
        <v>1.4381633768266857</v>
      </c>
      <c r="F6383" s="94"/>
      <c r="G6383" s="1"/>
      <c r="H6383" s="1"/>
      <c r="I6383" s="1"/>
    </row>
    <row r="6384" spans="1:9">
      <c r="A6384" s="18">
        <v>9</v>
      </c>
      <c r="B6384" s="18">
        <v>23</v>
      </c>
      <c r="C6384" s="18">
        <v>21</v>
      </c>
      <c r="D6384" s="18">
        <v>1.254777373</v>
      </c>
      <c r="E6384" s="101">
        <f t="shared" si="99"/>
        <v>1.1532366096789095</v>
      </c>
      <c r="F6384" s="94"/>
      <c r="G6384" s="1"/>
      <c r="H6384" s="1"/>
      <c r="I6384" s="1"/>
    </row>
    <row r="6385" spans="1:9">
      <c r="A6385" s="18">
        <v>9</v>
      </c>
      <c r="B6385" s="18">
        <v>23</v>
      </c>
      <c r="C6385" s="18">
        <v>22</v>
      </c>
      <c r="D6385" s="18">
        <v>0.94785942199999995</v>
      </c>
      <c r="E6385" s="101">
        <f t="shared" si="99"/>
        <v>0.87115548128352394</v>
      </c>
      <c r="F6385" s="94"/>
      <c r="G6385" s="1"/>
      <c r="H6385" s="1"/>
      <c r="I6385" s="1"/>
    </row>
    <row r="6386" spans="1:9">
      <c r="A6386" s="18">
        <v>9</v>
      </c>
      <c r="B6386" s="18">
        <v>23</v>
      </c>
      <c r="C6386" s="18">
        <v>23</v>
      </c>
      <c r="D6386" s="18">
        <v>0.63463230199999998</v>
      </c>
      <c r="E6386" s="101">
        <f t="shared" si="99"/>
        <v>0.58327574285259431</v>
      </c>
      <c r="F6386" s="94"/>
      <c r="G6386" s="1"/>
      <c r="H6386" s="1"/>
      <c r="I6386" s="1"/>
    </row>
    <row r="6387" spans="1:9">
      <c r="A6387" s="18">
        <v>9</v>
      </c>
      <c r="B6387" s="18">
        <v>24</v>
      </c>
      <c r="C6387" s="18">
        <v>0</v>
      </c>
      <c r="D6387" s="18">
        <v>0.52745282500000001</v>
      </c>
      <c r="E6387" s="101">
        <f t="shared" si="99"/>
        <v>0.48476958602963521</v>
      </c>
      <c r="F6387" s="94"/>
      <c r="G6387" s="1"/>
      <c r="H6387" s="1"/>
      <c r="I6387" s="1"/>
    </row>
    <row r="6388" spans="1:9">
      <c r="A6388" s="18">
        <v>9</v>
      </c>
      <c r="B6388" s="18">
        <v>24</v>
      </c>
      <c r="C6388" s="18">
        <v>1</v>
      </c>
      <c r="D6388" s="18">
        <v>0.48855584299999999</v>
      </c>
      <c r="E6388" s="101">
        <f t="shared" si="99"/>
        <v>0.449020277336593</v>
      </c>
      <c r="F6388" s="94"/>
      <c r="G6388" s="1"/>
      <c r="H6388" s="1"/>
      <c r="I6388" s="1"/>
    </row>
    <row r="6389" spans="1:9">
      <c r="A6389" s="18">
        <v>9</v>
      </c>
      <c r="B6389" s="18">
        <v>24</v>
      </c>
      <c r="C6389" s="18">
        <v>2</v>
      </c>
      <c r="D6389" s="18">
        <v>0.491517659</v>
      </c>
      <c r="E6389" s="101">
        <f t="shared" si="99"/>
        <v>0.45174241332328707</v>
      </c>
      <c r="F6389" s="94"/>
      <c r="G6389" s="1"/>
      <c r="H6389" s="1"/>
      <c r="I6389" s="1"/>
    </row>
    <row r="6390" spans="1:9">
      <c r="A6390" s="18">
        <v>9</v>
      </c>
      <c r="B6390" s="18">
        <v>24</v>
      </c>
      <c r="C6390" s="18">
        <v>3</v>
      </c>
      <c r="D6390" s="18">
        <v>0.50446578099999995</v>
      </c>
      <c r="E6390" s="101">
        <f t="shared" si="99"/>
        <v>0.46364273017494334</v>
      </c>
      <c r="F6390" s="94"/>
      <c r="G6390" s="1"/>
      <c r="H6390" s="1"/>
      <c r="I6390" s="1"/>
    </row>
    <row r="6391" spans="1:9">
      <c r="A6391" s="18">
        <v>9</v>
      </c>
      <c r="B6391" s="18">
        <v>24</v>
      </c>
      <c r="C6391" s="18">
        <v>4</v>
      </c>
      <c r="D6391" s="18">
        <v>0.56375693199999999</v>
      </c>
      <c r="E6391" s="101">
        <f t="shared" si="99"/>
        <v>0.5181358438017224</v>
      </c>
      <c r="F6391" s="94"/>
      <c r="G6391" s="1"/>
      <c r="H6391" s="1"/>
      <c r="I6391" s="1"/>
    </row>
    <row r="6392" spans="1:9">
      <c r="A6392" s="18">
        <v>9</v>
      </c>
      <c r="B6392" s="18">
        <v>24</v>
      </c>
      <c r="C6392" s="18">
        <v>5</v>
      </c>
      <c r="D6392" s="18">
        <v>0.75241928499999999</v>
      </c>
      <c r="E6392" s="101">
        <f t="shared" si="99"/>
        <v>0.69153101096797442</v>
      </c>
      <c r="F6392" s="94"/>
      <c r="G6392" s="1"/>
      <c r="H6392" s="1"/>
      <c r="I6392" s="1"/>
    </row>
    <row r="6393" spans="1:9">
      <c r="A6393" s="18">
        <v>9</v>
      </c>
      <c r="B6393" s="18">
        <v>24</v>
      </c>
      <c r="C6393" s="18">
        <v>6</v>
      </c>
      <c r="D6393" s="18">
        <v>1.0159190469999999</v>
      </c>
      <c r="E6393" s="101">
        <f t="shared" si="99"/>
        <v>0.93370749479597814</v>
      </c>
      <c r="F6393" s="94"/>
      <c r="G6393" s="1"/>
      <c r="H6393" s="1"/>
      <c r="I6393" s="1"/>
    </row>
    <row r="6394" spans="1:9">
      <c r="A6394" s="18">
        <v>9</v>
      </c>
      <c r="B6394" s="18">
        <v>24</v>
      </c>
      <c r="C6394" s="18">
        <v>7</v>
      </c>
      <c r="D6394" s="18">
        <v>0.95605324899999999</v>
      </c>
      <c r="E6394" s="101">
        <f t="shared" si="99"/>
        <v>0.87868623651796307</v>
      </c>
      <c r="F6394" s="94"/>
      <c r="G6394" s="1"/>
      <c r="H6394" s="1"/>
      <c r="I6394" s="1"/>
    </row>
    <row r="6395" spans="1:9">
      <c r="A6395" s="18">
        <v>9</v>
      </c>
      <c r="B6395" s="18">
        <v>24</v>
      </c>
      <c r="C6395" s="18">
        <v>8</v>
      </c>
      <c r="D6395" s="18">
        <v>0.85481370400000001</v>
      </c>
      <c r="E6395" s="101">
        <f t="shared" si="99"/>
        <v>0.78563933261811447</v>
      </c>
      <c r="F6395" s="94"/>
      <c r="G6395" s="1"/>
      <c r="H6395" s="1"/>
      <c r="I6395" s="1"/>
    </row>
    <row r="6396" spans="1:9">
      <c r="A6396" s="18">
        <v>9</v>
      </c>
      <c r="B6396" s="18">
        <v>24</v>
      </c>
      <c r="C6396" s="18">
        <v>9</v>
      </c>
      <c r="D6396" s="18">
        <v>0.85363726299999998</v>
      </c>
      <c r="E6396" s="101">
        <f t="shared" si="99"/>
        <v>0.78455809314127922</v>
      </c>
      <c r="F6396" s="94"/>
      <c r="G6396" s="1"/>
      <c r="H6396" s="1"/>
      <c r="I6396" s="1"/>
    </row>
    <row r="6397" spans="1:9">
      <c r="A6397" s="18">
        <v>9</v>
      </c>
      <c r="B6397" s="18">
        <v>24</v>
      </c>
      <c r="C6397" s="18">
        <v>10</v>
      </c>
      <c r="D6397" s="18">
        <v>0.83329730800000001</v>
      </c>
      <c r="E6397" s="101">
        <f t="shared" si="99"/>
        <v>0.76586411503013463</v>
      </c>
      <c r="F6397" s="94"/>
      <c r="G6397" s="1"/>
      <c r="H6397" s="1"/>
      <c r="I6397" s="1"/>
    </row>
    <row r="6398" spans="1:9">
      <c r="A6398" s="18">
        <v>9</v>
      </c>
      <c r="B6398" s="18">
        <v>24</v>
      </c>
      <c r="C6398" s="18">
        <v>11</v>
      </c>
      <c r="D6398" s="18">
        <v>0.79161074399999998</v>
      </c>
      <c r="E6398" s="101">
        <f t="shared" si="99"/>
        <v>0.72755096660159424</v>
      </c>
      <c r="F6398" s="94"/>
      <c r="G6398" s="1"/>
      <c r="H6398" s="1"/>
      <c r="I6398" s="1"/>
    </row>
    <row r="6399" spans="1:9">
      <c r="A6399" s="18">
        <v>9</v>
      </c>
      <c r="B6399" s="18">
        <v>24</v>
      </c>
      <c r="C6399" s="18">
        <v>12</v>
      </c>
      <c r="D6399" s="18">
        <v>0.75647876000000003</v>
      </c>
      <c r="E6399" s="101">
        <f t="shared" si="99"/>
        <v>0.69526197973328097</v>
      </c>
      <c r="F6399" s="94"/>
      <c r="G6399" s="1"/>
      <c r="H6399" s="1"/>
      <c r="I6399" s="1"/>
    </row>
    <row r="6400" spans="1:9">
      <c r="A6400" s="18">
        <v>9</v>
      </c>
      <c r="B6400" s="18">
        <v>24</v>
      </c>
      <c r="C6400" s="18">
        <v>13</v>
      </c>
      <c r="D6400" s="18">
        <v>0.74312160100000002</v>
      </c>
      <c r="E6400" s="101">
        <f t="shared" si="99"/>
        <v>0.68298572651772183</v>
      </c>
      <c r="F6400" s="94"/>
      <c r="G6400" s="1"/>
      <c r="H6400" s="1"/>
      <c r="I6400" s="1"/>
    </row>
    <row r="6401" spans="1:9">
      <c r="A6401" s="18">
        <v>9</v>
      </c>
      <c r="B6401" s="18">
        <v>24</v>
      </c>
      <c r="C6401" s="18">
        <v>14</v>
      </c>
      <c r="D6401" s="18">
        <v>0.76443152000000003</v>
      </c>
      <c r="E6401" s="101">
        <f t="shared" si="99"/>
        <v>0.70257117591209195</v>
      </c>
      <c r="F6401" s="94"/>
      <c r="G6401" s="1"/>
      <c r="H6401" s="1"/>
      <c r="I6401" s="1"/>
    </row>
    <row r="6402" spans="1:9">
      <c r="A6402" s="18">
        <v>9</v>
      </c>
      <c r="B6402" s="18">
        <v>24</v>
      </c>
      <c r="C6402" s="18">
        <v>15</v>
      </c>
      <c r="D6402" s="18">
        <v>0.87354786200000001</v>
      </c>
      <c r="E6402" s="101">
        <f t="shared" si="99"/>
        <v>0.80285746016966153</v>
      </c>
      <c r="F6402" s="94"/>
      <c r="G6402" s="1"/>
      <c r="H6402" s="1"/>
      <c r="I6402" s="1"/>
    </row>
    <row r="6403" spans="1:9">
      <c r="A6403" s="18">
        <v>9</v>
      </c>
      <c r="B6403" s="18">
        <v>24</v>
      </c>
      <c r="C6403" s="18">
        <v>16</v>
      </c>
      <c r="D6403" s="18">
        <v>1.079290485</v>
      </c>
      <c r="E6403" s="101">
        <f t="shared" si="99"/>
        <v>0.99195070501172167</v>
      </c>
      <c r="F6403" s="94"/>
      <c r="G6403" s="1"/>
      <c r="H6403" s="1"/>
      <c r="I6403" s="1"/>
    </row>
    <row r="6404" spans="1:9">
      <c r="A6404" s="18">
        <v>9</v>
      </c>
      <c r="B6404" s="18">
        <v>24</v>
      </c>
      <c r="C6404" s="18">
        <v>17</v>
      </c>
      <c r="D6404" s="18">
        <v>1.243408743</v>
      </c>
      <c r="E6404" s="101">
        <f t="shared" ref="E6404:E6467" si="100">D6404/H$15</f>
        <v>1.1427879670750443</v>
      </c>
      <c r="F6404" s="94"/>
      <c r="G6404" s="1"/>
      <c r="H6404" s="1"/>
      <c r="I6404" s="1"/>
    </row>
    <row r="6405" spans="1:9">
      <c r="A6405" s="18">
        <v>9</v>
      </c>
      <c r="B6405" s="18">
        <v>24</v>
      </c>
      <c r="C6405" s="18">
        <v>18</v>
      </c>
      <c r="D6405" s="18">
        <v>1.4005499079999999</v>
      </c>
      <c r="E6405" s="101">
        <f t="shared" si="100"/>
        <v>1.2872127457370308</v>
      </c>
      <c r="F6405" s="94"/>
      <c r="G6405" s="1"/>
      <c r="H6405" s="1"/>
      <c r="I6405" s="1"/>
    </row>
    <row r="6406" spans="1:9">
      <c r="A6406" s="18">
        <v>9</v>
      </c>
      <c r="B6406" s="18">
        <v>24</v>
      </c>
      <c r="C6406" s="18">
        <v>19</v>
      </c>
      <c r="D6406" s="18">
        <v>1.6466176269999999</v>
      </c>
      <c r="E6406" s="101">
        <f t="shared" si="100"/>
        <v>1.5133678455317596</v>
      </c>
      <c r="F6406" s="94"/>
      <c r="G6406" s="1"/>
      <c r="H6406" s="1"/>
      <c r="I6406" s="1"/>
    </row>
    <row r="6407" spans="1:9">
      <c r="A6407" s="18">
        <v>9</v>
      </c>
      <c r="B6407" s="18">
        <v>24</v>
      </c>
      <c r="C6407" s="18">
        <v>20</v>
      </c>
      <c r="D6407" s="18">
        <v>1.564791517</v>
      </c>
      <c r="E6407" s="101">
        <f t="shared" si="100"/>
        <v>1.4381633768266857</v>
      </c>
      <c r="F6407" s="94"/>
      <c r="G6407" s="1"/>
      <c r="H6407" s="1"/>
      <c r="I6407" s="1"/>
    </row>
    <row r="6408" spans="1:9">
      <c r="A6408" s="18">
        <v>9</v>
      </c>
      <c r="B6408" s="18">
        <v>24</v>
      </c>
      <c r="C6408" s="18">
        <v>21</v>
      </c>
      <c r="D6408" s="18">
        <v>1.254777373</v>
      </c>
      <c r="E6408" s="101">
        <f t="shared" si="100"/>
        <v>1.1532366096789095</v>
      </c>
      <c r="F6408" s="94"/>
      <c r="G6408" s="1"/>
      <c r="H6408" s="1"/>
      <c r="I6408" s="1"/>
    </row>
    <row r="6409" spans="1:9">
      <c r="A6409" s="18">
        <v>9</v>
      </c>
      <c r="B6409" s="18">
        <v>24</v>
      </c>
      <c r="C6409" s="18">
        <v>22</v>
      </c>
      <c r="D6409" s="18">
        <v>0.94785942199999995</v>
      </c>
      <c r="E6409" s="101">
        <f t="shared" si="100"/>
        <v>0.87115548128352394</v>
      </c>
      <c r="F6409" s="94"/>
      <c r="G6409" s="1"/>
      <c r="H6409" s="1"/>
      <c r="I6409" s="1"/>
    </row>
    <row r="6410" spans="1:9">
      <c r="A6410" s="18">
        <v>9</v>
      </c>
      <c r="B6410" s="18">
        <v>24</v>
      </c>
      <c r="C6410" s="18">
        <v>23</v>
      </c>
      <c r="D6410" s="18">
        <v>0.64568319200000002</v>
      </c>
      <c r="E6410" s="101">
        <f t="shared" si="100"/>
        <v>0.59343235803530581</v>
      </c>
      <c r="F6410" s="94"/>
      <c r="G6410" s="1"/>
      <c r="H6410" s="1"/>
      <c r="I6410" s="1"/>
    </row>
    <row r="6411" spans="1:9">
      <c r="A6411" s="18">
        <v>9</v>
      </c>
      <c r="B6411" s="18">
        <v>25</v>
      </c>
      <c r="C6411" s="18">
        <v>0</v>
      </c>
      <c r="D6411" s="18">
        <v>0.53767492800000005</v>
      </c>
      <c r="E6411" s="101">
        <f t="shared" si="100"/>
        <v>0.49416448241617428</v>
      </c>
      <c r="F6411" s="94"/>
      <c r="G6411" s="1"/>
      <c r="H6411" s="1"/>
      <c r="I6411" s="1"/>
    </row>
    <row r="6412" spans="1:9">
      <c r="A6412" s="18">
        <v>9</v>
      </c>
      <c r="B6412" s="18">
        <v>25</v>
      </c>
      <c r="C6412" s="18">
        <v>1</v>
      </c>
      <c r="D6412" s="18">
        <v>0.50115688199999997</v>
      </c>
      <c r="E6412" s="101">
        <f t="shared" si="100"/>
        <v>0.46060159830036501</v>
      </c>
      <c r="F6412" s="94"/>
      <c r="G6412" s="1"/>
      <c r="H6412" s="1"/>
      <c r="I6412" s="1"/>
    </row>
    <row r="6413" spans="1:9">
      <c r="A6413" s="18">
        <v>9</v>
      </c>
      <c r="B6413" s="18">
        <v>25</v>
      </c>
      <c r="C6413" s="18">
        <v>2</v>
      </c>
      <c r="D6413" s="18">
        <v>0.50088647900000005</v>
      </c>
      <c r="E6413" s="101">
        <f t="shared" si="100"/>
        <v>0.46035307721154323</v>
      </c>
      <c r="F6413" s="94"/>
      <c r="G6413" s="1"/>
      <c r="H6413" s="1"/>
      <c r="I6413" s="1"/>
    </row>
    <row r="6414" spans="1:9">
      <c r="A6414" s="18">
        <v>9</v>
      </c>
      <c r="B6414" s="18">
        <v>25</v>
      </c>
      <c r="C6414" s="18">
        <v>3</v>
      </c>
      <c r="D6414" s="18">
        <v>0.510111753</v>
      </c>
      <c r="E6414" s="101">
        <f t="shared" si="100"/>
        <v>0.46883181132011481</v>
      </c>
      <c r="F6414" s="94"/>
      <c r="G6414" s="1"/>
      <c r="H6414" s="1"/>
      <c r="I6414" s="1"/>
    </row>
    <row r="6415" spans="1:9">
      <c r="A6415" s="18">
        <v>9</v>
      </c>
      <c r="B6415" s="18">
        <v>25</v>
      </c>
      <c r="C6415" s="18">
        <v>4</v>
      </c>
      <c r="D6415" s="18">
        <v>0.56836997600000005</v>
      </c>
      <c r="E6415" s="101">
        <f t="shared" si="100"/>
        <v>0.52237558492021297</v>
      </c>
      <c r="F6415" s="94"/>
      <c r="G6415" s="1"/>
      <c r="H6415" s="1"/>
      <c r="I6415" s="1"/>
    </row>
    <row r="6416" spans="1:9">
      <c r="A6416" s="18">
        <v>9</v>
      </c>
      <c r="B6416" s="18">
        <v>25</v>
      </c>
      <c r="C6416" s="18">
        <v>5</v>
      </c>
      <c r="D6416" s="18">
        <v>0.75134851000000002</v>
      </c>
      <c r="E6416" s="101">
        <f t="shared" si="100"/>
        <v>0.69054688664656072</v>
      </c>
      <c r="F6416" s="94"/>
      <c r="G6416" s="1"/>
      <c r="H6416" s="1"/>
      <c r="I6416" s="1"/>
    </row>
    <row r="6417" spans="1:9">
      <c r="A6417" s="18">
        <v>9</v>
      </c>
      <c r="B6417" s="18">
        <v>25</v>
      </c>
      <c r="C6417" s="18">
        <v>6</v>
      </c>
      <c r="D6417" s="18">
        <v>0.993519763</v>
      </c>
      <c r="E6417" s="101">
        <f t="shared" si="100"/>
        <v>0.91312083544489742</v>
      </c>
      <c r="F6417" s="94"/>
      <c r="G6417" s="1"/>
      <c r="H6417" s="1"/>
      <c r="I6417" s="1"/>
    </row>
    <row r="6418" spans="1:9">
      <c r="A6418" s="18">
        <v>9</v>
      </c>
      <c r="B6418" s="18">
        <v>25</v>
      </c>
      <c r="C6418" s="18">
        <v>7</v>
      </c>
      <c r="D6418" s="18">
        <v>0.92627453999999998</v>
      </c>
      <c r="E6418" s="101">
        <f t="shared" si="100"/>
        <v>0.85131731981071634</v>
      </c>
      <c r="F6418" s="94"/>
      <c r="G6418" s="1"/>
      <c r="H6418" s="1"/>
      <c r="I6418" s="1"/>
    </row>
    <row r="6419" spans="1:9">
      <c r="A6419" s="18">
        <v>9</v>
      </c>
      <c r="B6419" s="18">
        <v>25</v>
      </c>
      <c r="C6419" s="18">
        <v>8</v>
      </c>
      <c r="D6419" s="18">
        <v>0.80522165999999995</v>
      </c>
      <c r="E6419" s="101">
        <f t="shared" si="100"/>
        <v>0.74006044195572496</v>
      </c>
      <c r="F6419" s="94"/>
      <c r="G6419" s="1"/>
      <c r="H6419" s="1"/>
      <c r="I6419" s="1"/>
    </row>
    <row r="6420" spans="1:9">
      <c r="A6420" s="18">
        <v>9</v>
      </c>
      <c r="B6420" s="18">
        <v>25</v>
      </c>
      <c r="C6420" s="18">
        <v>9</v>
      </c>
      <c r="D6420" s="18">
        <v>0.78848965400000004</v>
      </c>
      <c r="E6420" s="101">
        <f t="shared" si="100"/>
        <v>0.72468244559734862</v>
      </c>
      <c r="F6420" s="94"/>
      <c r="G6420" s="1"/>
      <c r="H6420" s="1"/>
      <c r="I6420" s="1"/>
    </row>
    <row r="6421" spans="1:9">
      <c r="A6421" s="18">
        <v>9</v>
      </c>
      <c r="B6421" s="18">
        <v>25</v>
      </c>
      <c r="C6421" s="18">
        <v>10</v>
      </c>
      <c r="D6421" s="18">
        <v>0.77064316099999997</v>
      </c>
      <c r="E6421" s="101">
        <f t="shared" si="100"/>
        <v>0.70828015023815549</v>
      </c>
      <c r="F6421" s="94"/>
      <c r="G6421" s="1"/>
      <c r="H6421" s="1"/>
      <c r="I6421" s="1"/>
    </row>
    <row r="6422" spans="1:9">
      <c r="A6422" s="18">
        <v>9</v>
      </c>
      <c r="B6422" s="18">
        <v>25</v>
      </c>
      <c r="C6422" s="18">
        <v>11</v>
      </c>
      <c r="D6422" s="18">
        <v>0.73443756400000004</v>
      </c>
      <c r="E6422" s="101">
        <f t="shared" si="100"/>
        <v>0.67500443070883875</v>
      </c>
      <c r="F6422" s="94"/>
      <c r="G6422" s="1"/>
      <c r="H6422" s="1"/>
      <c r="I6422" s="1"/>
    </row>
    <row r="6423" spans="1:9">
      <c r="A6423" s="18">
        <v>9</v>
      </c>
      <c r="B6423" s="18">
        <v>25</v>
      </c>
      <c r="C6423" s="18">
        <v>12</v>
      </c>
      <c r="D6423" s="18">
        <v>0.712890727</v>
      </c>
      <c r="E6423" s="101">
        <f t="shared" si="100"/>
        <v>0.65520123550794462</v>
      </c>
      <c r="F6423" s="94"/>
      <c r="G6423" s="1"/>
      <c r="H6423" s="1"/>
      <c r="I6423" s="1"/>
    </row>
    <row r="6424" spans="1:9">
      <c r="A6424" s="18">
        <v>9</v>
      </c>
      <c r="B6424" s="18">
        <v>25</v>
      </c>
      <c r="C6424" s="18">
        <v>13</v>
      </c>
      <c r="D6424" s="18">
        <v>0.70399602900000002</v>
      </c>
      <c r="E6424" s="101">
        <f t="shared" si="100"/>
        <v>0.64702632608866406</v>
      </c>
      <c r="F6424" s="94"/>
      <c r="G6424" s="1"/>
      <c r="H6424" s="1"/>
      <c r="I6424" s="1"/>
    </row>
    <row r="6425" spans="1:9">
      <c r="A6425" s="18">
        <v>9</v>
      </c>
      <c r="B6425" s="18">
        <v>25</v>
      </c>
      <c r="C6425" s="18">
        <v>14</v>
      </c>
      <c r="D6425" s="18">
        <v>0.72737254699999998</v>
      </c>
      <c r="E6425" s="101">
        <f t="shared" si="100"/>
        <v>0.66851113841036192</v>
      </c>
      <c r="F6425" s="94"/>
      <c r="G6425" s="1"/>
      <c r="H6425" s="1"/>
      <c r="I6425" s="1"/>
    </row>
    <row r="6426" spans="1:9">
      <c r="A6426" s="18">
        <v>9</v>
      </c>
      <c r="B6426" s="18">
        <v>25</v>
      </c>
      <c r="C6426" s="18">
        <v>15</v>
      </c>
      <c r="D6426" s="18">
        <v>0.83762994300000004</v>
      </c>
      <c r="E6426" s="101">
        <f t="shared" si="100"/>
        <v>0.76984613877864239</v>
      </c>
      <c r="F6426" s="94"/>
      <c r="G6426" s="1"/>
      <c r="H6426" s="1"/>
      <c r="I6426" s="1"/>
    </row>
    <row r="6427" spans="1:9">
      <c r="A6427" s="18">
        <v>9</v>
      </c>
      <c r="B6427" s="18">
        <v>25</v>
      </c>
      <c r="C6427" s="18">
        <v>16</v>
      </c>
      <c r="D6427" s="18">
        <v>1.043938555</v>
      </c>
      <c r="E6427" s="101">
        <f t="shared" si="100"/>
        <v>0.9594595709061291</v>
      </c>
      <c r="F6427" s="94"/>
      <c r="G6427" s="1"/>
      <c r="H6427" s="1"/>
      <c r="I6427" s="1"/>
    </row>
    <row r="6428" spans="1:9">
      <c r="A6428" s="18">
        <v>9</v>
      </c>
      <c r="B6428" s="18">
        <v>25</v>
      </c>
      <c r="C6428" s="18">
        <v>17</v>
      </c>
      <c r="D6428" s="18">
        <v>1.209098427</v>
      </c>
      <c r="E6428" s="101">
        <f t="shared" si="100"/>
        <v>1.1112541560960891</v>
      </c>
      <c r="F6428" s="94"/>
      <c r="G6428" s="1"/>
      <c r="H6428" s="1"/>
      <c r="I6428" s="1"/>
    </row>
    <row r="6429" spans="1:9">
      <c r="A6429" s="18">
        <v>9</v>
      </c>
      <c r="B6429" s="18">
        <v>25</v>
      </c>
      <c r="C6429" s="18">
        <v>18</v>
      </c>
      <c r="D6429" s="18">
        <v>1.366305154</v>
      </c>
      <c r="E6429" s="101">
        <f t="shared" si="100"/>
        <v>1.25573919126272</v>
      </c>
      <c r="F6429" s="94"/>
      <c r="G6429" s="1"/>
      <c r="H6429" s="1"/>
      <c r="I6429" s="1"/>
    </row>
    <row r="6430" spans="1:9">
      <c r="A6430" s="18">
        <v>9</v>
      </c>
      <c r="B6430" s="18">
        <v>25</v>
      </c>
      <c r="C6430" s="18">
        <v>19</v>
      </c>
      <c r="D6430" s="18">
        <v>1.6117622570000001</v>
      </c>
      <c r="E6430" s="101">
        <f t="shared" si="100"/>
        <v>1.4813330881374662</v>
      </c>
      <c r="F6430" s="94"/>
      <c r="G6430" s="1"/>
      <c r="H6430" s="1"/>
      <c r="I6430" s="1"/>
    </row>
    <row r="6431" spans="1:9">
      <c r="A6431" s="18">
        <v>9</v>
      </c>
      <c r="B6431" s="18">
        <v>25</v>
      </c>
      <c r="C6431" s="18">
        <v>20</v>
      </c>
      <c r="D6431" s="18">
        <v>1.5291846600000001</v>
      </c>
      <c r="E6431" s="101">
        <f t="shared" si="100"/>
        <v>1.4054379452628176</v>
      </c>
      <c r="F6431" s="94"/>
      <c r="G6431" s="1"/>
      <c r="H6431" s="1"/>
      <c r="I6431" s="1"/>
    </row>
    <row r="6432" spans="1:9">
      <c r="A6432" s="18">
        <v>9</v>
      </c>
      <c r="B6432" s="18">
        <v>25</v>
      </c>
      <c r="C6432" s="18">
        <v>21</v>
      </c>
      <c r="D6432" s="18">
        <v>1.2264841609999999</v>
      </c>
      <c r="E6432" s="101">
        <f t="shared" si="100"/>
        <v>1.1272329786078488</v>
      </c>
      <c r="F6432" s="94"/>
      <c r="G6432" s="1"/>
      <c r="H6432" s="1"/>
      <c r="I6432" s="1"/>
    </row>
    <row r="6433" spans="1:9">
      <c r="A6433" s="18">
        <v>9</v>
      </c>
      <c r="B6433" s="18">
        <v>25</v>
      </c>
      <c r="C6433" s="18">
        <v>22</v>
      </c>
      <c r="D6433" s="18">
        <v>0.93232457599999996</v>
      </c>
      <c r="E6433" s="101">
        <f t="shared" si="100"/>
        <v>0.85687776675151028</v>
      </c>
      <c r="F6433" s="94"/>
      <c r="G6433" s="1"/>
      <c r="H6433" s="1"/>
      <c r="I6433" s="1"/>
    </row>
    <row r="6434" spans="1:9">
      <c r="A6434" s="18">
        <v>9</v>
      </c>
      <c r="B6434" s="18">
        <v>25</v>
      </c>
      <c r="C6434" s="18">
        <v>23</v>
      </c>
      <c r="D6434" s="18">
        <v>0.62824798400000004</v>
      </c>
      <c r="E6434" s="101">
        <f t="shared" si="100"/>
        <v>0.57740806512436993</v>
      </c>
      <c r="F6434" s="94"/>
      <c r="G6434" s="1"/>
      <c r="H6434" s="1"/>
      <c r="I6434" s="1"/>
    </row>
    <row r="6435" spans="1:9">
      <c r="A6435" s="18">
        <v>9</v>
      </c>
      <c r="B6435" s="18">
        <v>26</v>
      </c>
      <c r="C6435" s="18">
        <v>0</v>
      </c>
      <c r="D6435" s="18">
        <v>0.51894049799999997</v>
      </c>
      <c r="E6435" s="101">
        <f t="shared" si="100"/>
        <v>0.47694610487577299</v>
      </c>
      <c r="F6435" s="94"/>
      <c r="G6435" s="1"/>
      <c r="H6435" s="1"/>
      <c r="I6435" s="1"/>
    </row>
    <row r="6436" spans="1:9">
      <c r="A6436" s="18">
        <v>9</v>
      </c>
      <c r="B6436" s="18">
        <v>26</v>
      </c>
      <c r="C6436" s="18">
        <v>1</v>
      </c>
      <c r="D6436" s="18">
        <v>0.48008721100000001</v>
      </c>
      <c r="E6436" s="101">
        <f t="shared" si="100"/>
        <v>0.4412369552378303</v>
      </c>
      <c r="F6436" s="94"/>
      <c r="G6436" s="1"/>
      <c r="H6436" s="1"/>
      <c r="I6436" s="1"/>
    </row>
    <row r="6437" spans="1:9">
      <c r="A6437" s="18">
        <v>9</v>
      </c>
      <c r="B6437" s="18">
        <v>26</v>
      </c>
      <c r="C6437" s="18">
        <v>2</v>
      </c>
      <c r="D6437" s="18">
        <v>0.48247033900000003</v>
      </c>
      <c r="E6437" s="101">
        <f t="shared" si="100"/>
        <v>0.44342723258446437</v>
      </c>
      <c r="F6437" s="94"/>
      <c r="G6437" s="1"/>
      <c r="H6437" s="1"/>
      <c r="I6437" s="1"/>
    </row>
    <row r="6438" spans="1:9">
      <c r="A6438" s="18">
        <v>9</v>
      </c>
      <c r="B6438" s="18">
        <v>26</v>
      </c>
      <c r="C6438" s="18">
        <v>3</v>
      </c>
      <c r="D6438" s="18">
        <v>0.493255051</v>
      </c>
      <c r="E6438" s="101">
        <f t="shared" si="100"/>
        <v>0.45333920977728503</v>
      </c>
      <c r="F6438" s="94"/>
      <c r="G6438" s="1"/>
      <c r="H6438" s="1"/>
      <c r="I6438" s="1"/>
    </row>
    <row r="6439" spans="1:9">
      <c r="A6439" s="18">
        <v>9</v>
      </c>
      <c r="B6439" s="18">
        <v>26</v>
      </c>
      <c r="C6439" s="18">
        <v>4</v>
      </c>
      <c r="D6439" s="18">
        <v>0.54896197300000005</v>
      </c>
      <c r="E6439" s="101">
        <f t="shared" si="100"/>
        <v>0.50453814214991044</v>
      </c>
      <c r="F6439" s="94"/>
      <c r="G6439" s="1"/>
      <c r="H6439" s="1"/>
      <c r="I6439" s="1"/>
    </row>
    <row r="6440" spans="1:9">
      <c r="A6440" s="18">
        <v>9</v>
      </c>
      <c r="B6440" s="18">
        <v>26</v>
      </c>
      <c r="C6440" s="18">
        <v>5</v>
      </c>
      <c r="D6440" s="18">
        <v>0.71962148800000003</v>
      </c>
      <c r="E6440" s="101">
        <f t="shared" si="100"/>
        <v>0.66138732091498442</v>
      </c>
      <c r="F6440" s="94"/>
      <c r="G6440" s="1"/>
      <c r="H6440" s="1"/>
      <c r="I6440" s="1"/>
    </row>
    <row r="6441" spans="1:9">
      <c r="A6441" s="18">
        <v>9</v>
      </c>
      <c r="B6441" s="18">
        <v>26</v>
      </c>
      <c r="C6441" s="18">
        <v>6</v>
      </c>
      <c r="D6441" s="18">
        <v>0.97994543499999998</v>
      </c>
      <c r="E6441" s="101">
        <f t="shared" si="100"/>
        <v>0.90064498726797193</v>
      </c>
      <c r="F6441" s="94"/>
      <c r="G6441" s="1"/>
      <c r="H6441" s="1"/>
      <c r="I6441" s="1"/>
    </row>
    <row r="6442" spans="1:9">
      <c r="A6442" s="18">
        <v>9</v>
      </c>
      <c r="B6442" s="18">
        <v>26</v>
      </c>
      <c r="C6442" s="18">
        <v>7</v>
      </c>
      <c r="D6442" s="18">
        <v>0.90787654900000003</v>
      </c>
      <c r="E6442" s="101">
        <f t="shared" si="100"/>
        <v>0.83440815550612291</v>
      </c>
      <c r="F6442" s="94"/>
      <c r="G6442" s="1"/>
      <c r="H6442" s="1"/>
      <c r="I6442" s="1"/>
    </row>
    <row r="6443" spans="1:9">
      <c r="A6443" s="18">
        <v>9</v>
      </c>
      <c r="B6443" s="18">
        <v>26</v>
      </c>
      <c r="C6443" s="18">
        <v>8</v>
      </c>
      <c r="D6443" s="18">
        <v>0.78854781900000004</v>
      </c>
      <c r="E6443" s="101">
        <f t="shared" si="100"/>
        <v>0.72473590369186425</v>
      </c>
      <c r="F6443" s="94"/>
      <c r="G6443" s="1"/>
      <c r="H6443" s="1"/>
      <c r="I6443" s="1"/>
    </row>
    <row r="6444" spans="1:9">
      <c r="A6444" s="18">
        <v>9</v>
      </c>
      <c r="B6444" s="18">
        <v>26</v>
      </c>
      <c r="C6444" s="18">
        <v>9</v>
      </c>
      <c r="D6444" s="18">
        <v>0.76879485800000003</v>
      </c>
      <c r="E6444" s="101">
        <f t="shared" si="100"/>
        <v>0.70658141807160135</v>
      </c>
      <c r="F6444" s="94"/>
      <c r="G6444" s="1"/>
      <c r="H6444" s="1"/>
      <c r="I6444" s="1"/>
    </row>
    <row r="6445" spans="1:9">
      <c r="A6445" s="18">
        <v>9</v>
      </c>
      <c r="B6445" s="18">
        <v>26</v>
      </c>
      <c r="C6445" s="18">
        <v>10</v>
      </c>
      <c r="D6445" s="18">
        <v>0.75771691600000002</v>
      </c>
      <c r="E6445" s="101">
        <f t="shared" si="100"/>
        <v>0.69639994002681072</v>
      </c>
      <c r="F6445" s="94"/>
      <c r="G6445" s="1"/>
      <c r="H6445" s="1"/>
      <c r="I6445" s="1"/>
    </row>
    <row r="6446" spans="1:9">
      <c r="A6446" s="18">
        <v>9</v>
      </c>
      <c r="B6446" s="18">
        <v>26</v>
      </c>
      <c r="C6446" s="18">
        <v>11</v>
      </c>
      <c r="D6446" s="18">
        <v>0.73443756400000004</v>
      </c>
      <c r="E6446" s="101">
        <f t="shared" si="100"/>
        <v>0.67500443070883875</v>
      </c>
      <c r="F6446" s="94"/>
      <c r="G6446" s="1"/>
      <c r="H6446" s="1"/>
      <c r="I6446" s="1"/>
    </row>
    <row r="6447" spans="1:9">
      <c r="A6447" s="18">
        <v>9</v>
      </c>
      <c r="B6447" s="18">
        <v>26</v>
      </c>
      <c r="C6447" s="18">
        <v>12</v>
      </c>
      <c r="D6447" s="18">
        <v>0.712890727</v>
      </c>
      <c r="E6447" s="101">
        <f t="shared" si="100"/>
        <v>0.65520123550794462</v>
      </c>
      <c r="F6447" s="94"/>
      <c r="G6447" s="1"/>
      <c r="H6447" s="1"/>
      <c r="I6447" s="1"/>
    </row>
    <row r="6448" spans="1:9">
      <c r="A6448" s="18">
        <v>9</v>
      </c>
      <c r="B6448" s="18">
        <v>26</v>
      </c>
      <c r="C6448" s="18">
        <v>13</v>
      </c>
      <c r="D6448" s="18">
        <v>0.70399602900000002</v>
      </c>
      <c r="E6448" s="101">
        <f t="shared" si="100"/>
        <v>0.64702632608866406</v>
      </c>
      <c r="F6448" s="94"/>
      <c r="G6448" s="1"/>
      <c r="H6448" s="1"/>
      <c r="I6448" s="1"/>
    </row>
    <row r="6449" spans="1:9">
      <c r="A6449" s="18">
        <v>9</v>
      </c>
      <c r="B6449" s="18">
        <v>26</v>
      </c>
      <c r="C6449" s="18">
        <v>14</v>
      </c>
      <c r="D6449" s="18">
        <v>0.72737254699999998</v>
      </c>
      <c r="E6449" s="101">
        <f t="shared" si="100"/>
        <v>0.66851113841036192</v>
      </c>
      <c r="F6449" s="94"/>
      <c r="G6449" s="1"/>
      <c r="H6449" s="1"/>
      <c r="I6449" s="1"/>
    </row>
    <row r="6450" spans="1:9">
      <c r="A6450" s="18">
        <v>9</v>
      </c>
      <c r="B6450" s="18">
        <v>26</v>
      </c>
      <c r="C6450" s="18">
        <v>15</v>
      </c>
      <c r="D6450" s="18">
        <v>0.83762994300000004</v>
      </c>
      <c r="E6450" s="101">
        <f t="shared" si="100"/>
        <v>0.76984613877864239</v>
      </c>
      <c r="F6450" s="94"/>
      <c r="G6450" s="1"/>
      <c r="H6450" s="1"/>
      <c r="I6450" s="1"/>
    </row>
    <row r="6451" spans="1:9">
      <c r="A6451" s="18">
        <v>9</v>
      </c>
      <c r="B6451" s="18">
        <v>26</v>
      </c>
      <c r="C6451" s="18">
        <v>16</v>
      </c>
      <c r="D6451" s="18">
        <v>1.043938555</v>
      </c>
      <c r="E6451" s="101">
        <f t="shared" si="100"/>
        <v>0.9594595709061291</v>
      </c>
      <c r="F6451" s="94"/>
      <c r="G6451" s="1"/>
      <c r="H6451" s="1"/>
      <c r="I6451" s="1"/>
    </row>
    <row r="6452" spans="1:9">
      <c r="A6452" s="18">
        <v>9</v>
      </c>
      <c r="B6452" s="18">
        <v>26</v>
      </c>
      <c r="C6452" s="18">
        <v>17</v>
      </c>
      <c r="D6452" s="18">
        <v>1.2238772389999999</v>
      </c>
      <c r="E6452" s="101">
        <f t="shared" si="100"/>
        <v>1.1248370174169091</v>
      </c>
      <c r="F6452" s="94"/>
      <c r="G6452" s="1"/>
      <c r="H6452" s="1"/>
      <c r="I6452" s="1"/>
    </row>
    <row r="6453" spans="1:9">
      <c r="A6453" s="18">
        <v>9</v>
      </c>
      <c r="B6453" s="18">
        <v>26</v>
      </c>
      <c r="C6453" s="18">
        <v>18</v>
      </c>
      <c r="D6453" s="18">
        <v>1.366305154</v>
      </c>
      <c r="E6453" s="101">
        <f t="shared" si="100"/>
        <v>1.25573919126272</v>
      </c>
      <c r="F6453" s="94"/>
      <c r="G6453" s="1"/>
      <c r="H6453" s="1"/>
      <c r="I6453" s="1"/>
    </row>
    <row r="6454" spans="1:9">
      <c r="A6454" s="18">
        <v>9</v>
      </c>
      <c r="B6454" s="18">
        <v>26</v>
      </c>
      <c r="C6454" s="18">
        <v>19</v>
      </c>
      <c r="D6454" s="18">
        <v>1.6117622570000001</v>
      </c>
      <c r="E6454" s="101">
        <f t="shared" si="100"/>
        <v>1.4813330881374662</v>
      </c>
      <c r="F6454" s="94"/>
      <c r="G6454" s="1"/>
      <c r="H6454" s="1"/>
      <c r="I6454" s="1"/>
    </row>
    <row r="6455" spans="1:9">
      <c r="A6455" s="18">
        <v>9</v>
      </c>
      <c r="B6455" s="18">
        <v>26</v>
      </c>
      <c r="C6455" s="18">
        <v>20</v>
      </c>
      <c r="D6455" s="18">
        <v>1.5291846600000001</v>
      </c>
      <c r="E6455" s="101">
        <f t="shared" si="100"/>
        <v>1.4054379452628176</v>
      </c>
      <c r="F6455" s="94"/>
      <c r="G6455" s="1"/>
      <c r="H6455" s="1"/>
      <c r="I6455" s="1"/>
    </row>
    <row r="6456" spans="1:9">
      <c r="A6456" s="18">
        <v>9</v>
      </c>
      <c r="B6456" s="18">
        <v>26</v>
      </c>
      <c r="C6456" s="18">
        <v>21</v>
      </c>
      <c r="D6456" s="18">
        <v>1.2264841609999999</v>
      </c>
      <c r="E6456" s="101">
        <f t="shared" si="100"/>
        <v>1.1272329786078488</v>
      </c>
      <c r="F6456" s="94"/>
      <c r="G6456" s="1"/>
      <c r="H6456" s="1"/>
      <c r="I6456" s="1"/>
    </row>
    <row r="6457" spans="1:9">
      <c r="A6457" s="18">
        <v>9</v>
      </c>
      <c r="B6457" s="18">
        <v>26</v>
      </c>
      <c r="C6457" s="18">
        <v>22</v>
      </c>
      <c r="D6457" s="18">
        <v>0.93232457599999996</v>
      </c>
      <c r="E6457" s="101">
        <f t="shared" si="100"/>
        <v>0.85687776675151028</v>
      </c>
      <c r="F6457" s="94"/>
      <c r="G6457" s="1"/>
      <c r="H6457" s="1"/>
      <c r="I6457" s="1"/>
    </row>
    <row r="6458" spans="1:9">
      <c r="A6458" s="18">
        <v>9</v>
      </c>
      <c r="B6458" s="18">
        <v>26</v>
      </c>
      <c r="C6458" s="18">
        <v>23</v>
      </c>
      <c r="D6458" s="18">
        <v>0.62794294900000003</v>
      </c>
      <c r="E6458" s="101">
        <f t="shared" si="100"/>
        <v>0.5771277145723096</v>
      </c>
      <c r="F6458" s="94"/>
      <c r="G6458" s="1"/>
      <c r="H6458" s="1"/>
      <c r="I6458" s="1"/>
    </row>
    <row r="6459" spans="1:9">
      <c r="A6459" s="18">
        <v>9</v>
      </c>
      <c r="B6459" s="18">
        <v>27</v>
      </c>
      <c r="C6459" s="18">
        <v>0</v>
      </c>
      <c r="D6459" s="18">
        <v>0.51053643800000004</v>
      </c>
      <c r="E6459" s="101">
        <f t="shared" si="100"/>
        <v>0.46922212939575125</v>
      </c>
      <c r="F6459" s="94"/>
      <c r="G6459" s="1"/>
      <c r="H6459" s="1"/>
      <c r="I6459" s="1"/>
    </row>
    <row r="6460" spans="1:9">
      <c r="A6460" s="18">
        <v>9</v>
      </c>
      <c r="B6460" s="18">
        <v>27</v>
      </c>
      <c r="C6460" s="18">
        <v>1</v>
      </c>
      <c r="D6460" s="18">
        <v>0.45646237499999998</v>
      </c>
      <c r="E6460" s="101">
        <f t="shared" si="100"/>
        <v>0.41952391963556951</v>
      </c>
      <c r="F6460" s="94"/>
      <c r="G6460" s="1"/>
      <c r="H6460" s="1"/>
      <c r="I6460" s="1"/>
    </row>
    <row r="6461" spans="1:9">
      <c r="A6461" s="18">
        <v>9</v>
      </c>
      <c r="B6461" s="18">
        <v>27</v>
      </c>
      <c r="C6461" s="18">
        <v>2</v>
      </c>
      <c r="D6461" s="18">
        <v>0.44489170700000003</v>
      </c>
      <c r="E6461" s="101">
        <f t="shared" si="100"/>
        <v>0.40888958861943298</v>
      </c>
      <c r="F6461" s="94"/>
      <c r="G6461" s="1"/>
      <c r="H6461" s="1"/>
      <c r="I6461" s="1"/>
    </row>
    <row r="6462" spans="1:9">
      <c r="A6462" s="18">
        <v>9</v>
      </c>
      <c r="B6462" s="18">
        <v>27</v>
      </c>
      <c r="C6462" s="18">
        <v>3</v>
      </c>
      <c r="D6462" s="18">
        <v>0.44343441500000003</v>
      </c>
      <c r="E6462" s="101">
        <f t="shared" si="100"/>
        <v>0.40755022554072678</v>
      </c>
      <c r="F6462" s="94"/>
      <c r="G6462" s="1"/>
      <c r="H6462" s="1"/>
      <c r="I6462" s="1"/>
    </row>
    <row r="6463" spans="1:9">
      <c r="A6463" s="18">
        <v>9</v>
      </c>
      <c r="B6463" s="18">
        <v>27</v>
      </c>
      <c r="C6463" s="18">
        <v>4</v>
      </c>
      <c r="D6463" s="18">
        <v>0.495737922</v>
      </c>
      <c r="E6463" s="101">
        <f t="shared" si="100"/>
        <v>0.45562115858822366</v>
      </c>
      <c r="F6463" s="94"/>
      <c r="G6463" s="1"/>
      <c r="H6463" s="1"/>
      <c r="I6463" s="1"/>
    </row>
    <row r="6464" spans="1:9">
      <c r="A6464" s="18">
        <v>9</v>
      </c>
      <c r="B6464" s="18">
        <v>27</v>
      </c>
      <c r="C6464" s="18">
        <v>5</v>
      </c>
      <c r="D6464" s="18">
        <v>0.66776644699999999</v>
      </c>
      <c r="E6464" s="101">
        <f t="shared" si="100"/>
        <v>0.61372856250541519</v>
      </c>
      <c r="F6464" s="94"/>
      <c r="G6464" s="1"/>
      <c r="H6464" s="1"/>
      <c r="I6464" s="1"/>
    </row>
    <row r="6465" spans="1:9">
      <c r="A6465" s="18">
        <v>9</v>
      </c>
      <c r="B6465" s="18">
        <v>27</v>
      </c>
      <c r="C6465" s="18">
        <v>6</v>
      </c>
      <c r="D6465" s="18">
        <v>0.92595150000000004</v>
      </c>
      <c r="E6465" s="101">
        <f t="shared" si="100"/>
        <v>0.85102042128321109</v>
      </c>
      <c r="F6465" s="94"/>
      <c r="G6465" s="1"/>
      <c r="H6465" s="1"/>
      <c r="I6465" s="1"/>
    </row>
    <row r="6466" spans="1:9">
      <c r="A6466" s="18">
        <v>9</v>
      </c>
      <c r="B6466" s="18">
        <v>27</v>
      </c>
      <c r="C6466" s="18">
        <v>7</v>
      </c>
      <c r="D6466" s="18">
        <v>0.86181946499999995</v>
      </c>
      <c r="E6466" s="101">
        <f t="shared" si="100"/>
        <v>0.79207816410942855</v>
      </c>
      <c r="F6466" s="94"/>
      <c r="G6466" s="1"/>
      <c r="H6466" s="1"/>
      <c r="I6466" s="1"/>
    </row>
    <row r="6467" spans="1:9">
      <c r="A6467" s="18">
        <v>9</v>
      </c>
      <c r="B6467" s="18">
        <v>27</v>
      </c>
      <c r="C6467" s="18">
        <v>8</v>
      </c>
      <c r="D6467" s="18">
        <v>0.74994618300000004</v>
      </c>
      <c r="E6467" s="101">
        <f t="shared" si="100"/>
        <v>0.689258040617026</v>
      </c>
      <c r="F6467" s="94"/>
      <c r="G6467" s="1"/>
      <c r="H6467" s="1"/>
      <c r="I6467" s="1"/>
    </row>
    <row r="6468" spans="1:9">
      <c r="A6468" s="18">
        <v>9</v>
      </c>
      <c r="B6468" s="18">
        <v>27</v>
      </c>
      <c r="C6468" s="18">
        <v>9</v>
      </c>
      <c r="D6468" s="18">
        <v>0.73619674800000001</v>
      </c>
      <c r="E6468" s="101">
        <f t="shared" ref="E6468:E6531" si="101">D6468/H$15</f>
        <v>0.67662125568163123</v>
      </c>
      <c r="F6468" s="94"/>
      <c r="G6468" s="1"/>
      <c r="H6468" s="1"/>
      <c r="I6468" s="1"/>
    </row>
    <row r="6469" spans="1:9">
      <c r="A6469" s="18">
        <v>9</v>
      </c>
      <c r="B6469" s="18">
        <v>27</v>
      </c>
      <c r="C6469" s="18">
        <v>10</v>
      </c>
      <c r="D6469" s="18">
        <v>0.74972077800000003</v>
      </c>
      <c r="E6469" s="101">
        <f t="shared" si="101"/>
        <v>0.68905087614020466</v>
      </c>
      <c r="F6469" s="94"/>
      <c r="G6469" s="1"/>
      <c r="H6469" s="1"/>
      <c r="I6469" s="1"/>
    </row>
    <row r="6470" spans="1:9">
      <c r="A6470" s="18">
        <v>9</v>
      </c>
      <c r="B6470" s="18">
        <v>27</v>
      </c>
      <c r="C6470" s="18">
        <v>11</v>
      </c>
      <c r="D6470" s="18">
        <v>0.73443756400000004</v>
      </c>
      <c r="E6470" s="101">
        <f t="shared" si="101"/>
        <v>0.67500443070883875</v>
      </c>
      <c r="F6470" s="94"/>
      <c r="G6470" s="1"/>
      <c r="H6470" s="1"/>
      <c r="I6470" s="1"/>
    </row>
    <row r="6471" spans="1:9">
      <c r="A6471" s="18">
        <v>9</v>
      </c>
      <c r="B6471" s="18">
        <v>27</v>
      </c>
      <c r="C6471" s="18">
        <v>12</v>
      </c>
      <c r="D6471" s="18">
        <v>0.712890727</v>
      </c>
      <c r="E6471" s="101">
        <f t="shared" si="101"/>
        <v>0.65520123550794462</v>
      </c>
      <c r="F6471" s="94"/>
      <c r="G6471" s="1"/>
      <c r="H6471" s="1"/>
      <c r="I6471" s="1"/>
    </row>
    <row r="6472" spans="1:9">
      <c r="A6472" s="18">
        <v>9</v>
      </c>
      <c r="B6472" s="18">
        <v>27</v>
      </c>
      <c r="C6472" s="18">
        <v>13</v>
      </c>
      <c r="D6472" s="18">
        <v>0.70399602900000002</v>
      </c>
      <c r="E6472" s="101">
        <f t="shared" si="101"/>
        <v>0.64702632608866406</v>
      </c>
      <c r="F6472" s="94"/>
      <c r="G6472" s="1"/>
      <c r="H6472" s="1"/>
      <c r="I6472" s="1"/>
    </row>
    <row r="6473" spans="1:9">
      <c r="A6473" s="18">
        <v>9</v>
      </c>
      <c r="B6473" s="18">
        <v>27</v>
      </c>
      <c r="C6473" s="18">
        <v>14</v>
      </c>
      <c r="D6473" s="18">
        <v>0.72737254699999998</v>
      </c>
      <c r="E6473" s="101">
        <f t="shared" si="101"/>
        <v>0.66851113841036192</v>
      </c>
      <c r="F6473" s="94"/>
      <c r="G6473" s="1"/>
      <c r="H6473" s="1"/>
      <c r="I6473" s="1"/>
    </row>
    <row r="6474" spans="1:9">
      <c r="A6474" s="18">
        <v>9</v>
      </c>
      <c r="B6474" s="18">
        <v>27</v>
      </c>
      <c r="C6474" s="18">
        <v>15</v>
      </c>
      <c r="D6474" s="18">
        <v>0.86191311100000001</v>
      </c>
      <c r="E6474" s="101">
        <f t="shared" si="101"/>
        <v>0.79216423196327568</v>
      </c>
      <c r="F6474" s="94"/>
      <c r="G6474" s="1"/>
      <c r="H6474" s="1"/>
      <c r="I6474" s="1"/>
    </row>
    <row r="6475" spans="1:9">
      <c r="A6475" s="18">
        <v>9</v>
      </c>
      <c r="B6475" s="18">
        <v>27</v>
      </c>
      <c r="C6475" s="18">
        <v>16</v>
      </c>
      <c r="D6475" s="18">
        <v>1.153846178</v>
      </c>
      <c r="E6475" s="101">
        <f t="shared" si="101"/>
        <v>1.0604731030702828</v>
      </c>
      <c r="F6475" s="94"/>
      <c r="G6475" s="1"/>
      <c r="H6475" s="1"/>
      <c r="I6475" s="1"/>
    </row>
    <row r="6476" spans="1:9">
      <c r="A6476" s="18">
        <v>9</v>
      </c>
      <c r="B6476" s="18">
        <v>27</v>
      </c>
      <c r="C6476" s="18">
        <v>17</v>
      </c>
      <c r="D6476" s="18">
        <v>1.3713678410000001</v>
      </c>
      <c r="E6476" s="101">
        <f t="shared" si="101"/>
        <v>1.2603921887723792</v>
      </c>
      <c r="F6476" s="94"/>
      <c r="G6476" s="1"/>
      <c r="H6476" s="1"/>
      <c r="I6476" s="1"/>
    </row>
    <row r="6477" spans="1:9">
      <c r="A6477" s="18">
        <v>9</v>
      </c>
      <c r="B6477" s="18">
        <v>27</v>
      </c>
      <c r="C6477" s="18">
        <v>18</v>
      </c>
      <c r="D6477" s="18">
        <v>1.5173906509999999</v>
      </c>
      <c r="E6477" s="101">
        <f t="shared" si="101"/>
        <v>1.3945983467441068</v>
      </c>
      <c r="F6477" s="94"/>
      <c r="G6477" s="1"/>
      <c r="H6477" s="1"/>
      <c r="I6477" s="1"/>
    </row>
    <row r="6478" spans="1:9">
      <c r="A6478" s="18">
        <v>9</v>
      </c>
      <c r="B6478" s="18">
        <v>27</v>
      </c>
      <c r="C6478" s="18">
        <v>19</v>
      </c>
      <c r="D6478" s="18">
        <v>1.750589663</v>
      </c>
      <c r="E6478" s="101">
        <f t="shared" si="101"/>
        <v>1.6089261181609342</v>
      </c>
      <c r="F6478" s="94"/>
      <c r="G6478" s="1"/>
      <c r="H6478" s="1"/>
      <c r="I6478" s="1"/>
    </row>
    <row r="6479" spans="1:9">
      <c r="A6479" s="18">
        <v>9</v>
      </c>
      <c r="B6479" s="18">
        <v>27</v>
      </c>
      <c r="C6479" s="18">
        <v>20</v>
      </c>
      <c r="D6479" s="18">
        <v>1.617279884</v>
      </c>
      <c r="E6479" s="101">
        <f t="shared" si="101"/>
        <v>1.4864042103874151</v>
      </c>
      <c r="F6479" s="94"/>
      <c r="G6479" s="1"/>
      <c r="H6479" s="1"/>
      <c r="I6479" s="1"/>
    </row>
    <row r="6480" spans="1:9">
      <c r="A6480" s="18">
        <v>9</v>
      </c>
      <c r="B6480" s="18">
        <v>27</v>
      </c>
      <c r="C6480" s="18">
        <v>21</v>
      </c>
      <c r="D6480" s="18">
        <v>1.2285939530000001</v>
      </c>
      <c r="E6480" s="101">
        <f t="shared" si="101"/>
        <v>1.1291720392137878</v>
      </c>
      <c r="F6480" s="94"/>
      <c r="G6480" s="1"/>
      <c r="H6480" s="1"/>
      <c r="I6480" s="1"/>
    </row>
    <row r="6481" spans="1:9">
      <c r="A6481" s="18">
        <v>9</v>
      </c>
      <c r="B6481" s="18">
        <v>27</v>
      </c>
      <c r="C6481" s="18">
        <v>22</v>
      </c>
      <c r="D6481" s="18">
        <v>0.93232457599999996</v>
      </c>
      <c r="E6481" s="101">
        <f t="shared" si="101"/>
        <v>0.85687776675151028</v>
      </c>
      <c r="F6481" s="94"/>
      <c r="G6481" s="1"/>
      <c r="H6481" s="1"/>
      <c r="I6481" s="1"/>
    </row>
    <row r="6482" spans="1:9">
      <c r="A6482" s="18">
        <v>9</v>
      </c>
      <c r="B6482" s="18">
        <v>27</v>
      </c>
      <c r="C6482" s="18">
        <v>23</v>
      </c>
      <c r="D6482" s="18">
        <v>0.62794294900000003</v>
      </c>
      <c r="E6482" s="101">
        <f t="shared" si="101"/>
        <v>0.5771277145723096</v>
      </c>
      <c r="F6482" s="94"/>
      <c r="G6482" s="1"/>
      <c r="H6482" s="1"/>
      <c r="I6482" s="1"/>
    </row>
    <row r="6483" spans="1:9">
      <c r="A6483" s="18">
        <v>9</v>
      </c>
      <c r="B6483" s="18">
        <v>28</v>
      </c>
      <c r="C6483" s="18">
        <v>0</v>
      </c>
      <c r="D6483" s="18">
        <v>0.51053643800000004</v>
      </c>
      <c r="E6483" s="101">
        <f t="shared" si="101"/>
        <v>0.46922212939575125</v>
      </c>
      <c r="F6483" s="94"/>
      <c r="G6483" s="1"/>
      <c r="H6483" s="1"/>
      <c r="I6483" s="1"/>
    </row>
    <row r="6484" spans="1:9">
      <c r="A6484" s="18">
        <v>9</v>
      </c>
      <c r="B6484" s="18">
        <v>28</v>
      </c>
      <c r="C6484" s="18">
        <v>1</v>
      </c>
      <c r="D6484" s="18">
        <v>0.45646237499999998</v>
      </c>
      <c r="E6484" s="101">
        <f t="shared" si="101"/>
        <v>0.41952391963556951</v>
      </c>
      <c r="F6484" s="94"/>
      <c r="G6484" s="1"/>
      <c r="H6484" s="1"/>
      <c r="I6484" s="1"/>
    </row>
    <row r="6485" spans="1:9">
      <c r="A6485" s="18">
        <v>9</v>
      </c>
      <c r="B6485" s="18">
        <v>28</v>
      </c>
      <c r="C6485" s="18">
        <v>2</v>
      </c>
      <c r="D6485" s="18">
        <v>0.44489170700000003</v>
      </c>
      <c r="E6485" s="101">
        <f t="shared" si="101"/>
        <v>0.40888958861943298</v>
      </c>
      <c r="F6485" s="94"/>
      <c r="G6485" s="1"/>
      <c r="H6485" s="1"/>
      <c r="I6485" s="1"/>
    </row>
    <row r="6486" spans="1:9">
      <c r="A6486" s="18">
        <v>9</v>
      </c>
      <c r="B6486" s="18">
        <v>28</v>
      </c>
      <c r="C6486" s="18">
        <v>3</v>
      </c>
      <c r="D6486" s="18">
        <v>0.44343441500000003</v>
      </c>
      <c r="E6486" s="101">
        <f t="shared" si="101"/>
        <v>0.40755022554072678</v>
      </c>
      <c r="F6486" s="94"/>
      <c r="G6486" s="1"/>
      <c r="H6486" s="1"/>
      <c r="I6486" s="1"/>
    </row>
    <row r="6487" spans="1:9">
      <c r="A6487" s="18">
        <v>9</v>
      </c>
      <c r="B6487" s="18">
        <v>28</v>
      </c>
      <c r="C6487" s="18">
        <v>4</v>
      </c>
      <c r="D6487" s="18">
        <v>0.49269812200000002</v>
      </c>
      <c r="E6487" s="101">
        <f t="shared" si="101"/>
        <v>0.45282734932648949</v>
      </c>
      <c r="F6487" s="94"/>
      <c r="G6487" s="1"/>
      <c r="H6487" s="1"/>
      <c r="I6487" s="1"/>
    </row>
    <row r="6488" spans="1:9">
      <c r="A6488" s="18">
        <v>9</v>
      </c>
      <c r="B6488" s="18">
        <v>28</v>
      </c>
      <c r="C6488" s="18">
        <v>5</v>
      </c>
      <c r="D6488" s="18">
        <v>0.66281704500000005</v>
      </c>
      <c r="E6488" s="101">
        <f t="shared" si="101"/>
        <v>0.60917968259632727</v>
      </c>
      <c r="F6488" s="94"/>
      <c r="G6488" s="1"/>
      <c r="H6488" s="1"/>
      <c r="I6488" s="1"/>
    </row>
    <row r="6489" spans="1:9">
      <c r="A6489" s="18">
        <v>9</v>
      </c>
      <c r="B6489" s="18">
        <v>28</v>
      </c>
      <c r="C6489" s="18">
        <v>6</v>
      </c>
      <c r="D6489" s="18">
        <v>0.91211761400000002</v>
      </c>
      <c r="E6489" s="101">
        <f t="shared" si="101"/>
        <v>0.83830601940395078</v>
      </c>
      <c r="F6489" s="94"/>
      <c r="G6489" s="1"/>
      <c r="H6489" s="1"/>
      <c r="I6489" s="1"/>
    </row>
    <row r="6490" spans="1:9">
      <c r="A6490" s="18">
        <v>9</v>
      </c>
      <c r="B6490" s="18">
        <v>28</v>
      </c>
      <c r="C6490" s="18">
        <v>7</v>
      </c>
      <c r="D6490" s="18">
        <v>0.84947779300000004</v>
      </c>
      <c r="E6490" s="101">
        <f t="shared" si="101"/>
        <v>0.78073522130434736</v>
      </c>
      <c r="F6490" s="94"/>
      <c r="G6490" s="1"/>
      <c r="H6490" s="1"/>
      <c r="I6490" s="1"/>
    </row>
    <row r="6491" spans="1:9">
      <c r="A6491" s="18">
        <v>9</v>
      </c>
      <c r="B6491" s="18">
        <v>28</v>
      </c>
      <c r="C6491" s="18">
        <v>8</v>
      </c>
      <c r="D6491" s="18">
        <v>0.74206750700000002</v>
      </c>
      <c r="E6491" s="101">
        <f t="shared" si="101"/>
        <v>0.68201693331424185</v>
      </c>
      <c r="F6491" s="94"/>
      <c r="G6491" s="1"/>
      <c r="H6491" s="1"/>
      <c r="I6491" s="1"/>
    </row>
    <row r="6492" spans="1:9">
      <c r="A6492" s="18">
        <v>9</v>
      </c>
      <c r="B6492" s="18">
        <v>28</v>
      </c>
      <c r="C6492" s="18">
        <v>9</v>
      </c>
      <c r="D6492" s="18">
        <v>0.74577280000000001</v>
      </c>
      <c r="E6492" s="101">
        <f t="shared" si="101"/>
        <v>0.68542238166638303</v>
      </c>
      <c r="F6492" s="94"/>
      <c r="G6492" s="1"/>
      <c r="H6492" s="1"/>
      <c r="I6492" s="1"/>
    </row>
    <row r="6493" spans="1:9">
      <c r="A6493" s="18">
        <v>9</v>
      </c>
      <c r="B6493" s="18">
        <v>28</v>
      </c>
      <c r="C6493" s="18">
        <v>10</v>
      </c>
      <c r="D6493" s="18">
        <v>0.75419524100000002</v>
      </c>
      <c r="E6493" s="101">
        <f t="shared" si="101"/>
        <v>0.69316325069467777</v>
      </c>
      <c r="F6493" s="94"/>
      <c r="G6493" s="1"/>
      <c r="H6493" s="1"/>
      <c r="I6493" s="1"/>
    </row>
    <row r="6494" spans="1:9">
      <c r="A6494" s="18">
        <v>9</v>
      </c>
      <c r="B6494" s="18">
        <v>28</v>
      </c>
      <c r="C6494" s="18">
        <v>11</v>
      </c>
      <c r="D6494" s="18">
        <v>0.73443756400000004</v>
      </c>
      <c r="E6494" s="101">
        <f t="shared" si="101"/>
        <v>0.67500443070883875</v>
      </c>
      <c r="F6494" s="94"/>
      <c r="G6494" s="1"/>
      <c r="H6494" s="1"/>
      <c r="I6494" s="1"/>
    </row>
    <row r="6495" spans="1:9">
      <c r="A6495" s="18">
        <v>9</v>
      </c>
      <c r="B6495" s="18">
        <v>28</v>
      </c>
      <c r="C6495" s="18">
        <v>12</v>
      </c>
      <c r="D6495" s="18">
        <v>0.712890727</v>
      </c>
      <c r="E6495" s="101">
        <f t="shared" si="101"/>
        <v>0.65520123550794462</v>
      </c>
      <c r="F6495" s="94"/>
      <c r="G6495" s="1"/>
      <c r="H6495" s="1"/>
      <c r="I6495" s="1"/>
    </row>
    <row r="6496" spans="1:9">
      <c r="A6496" s="18">
        <v>9</v>
      </c>
      <c r="B6496" s="18">
        <v>28</v>
      </c>
      <c r="C6496" s="18">
        <v>13</v>
      </c>
      <c r="D6496" s="18">
        <v>0.70399602900000002</v>
      </c>
      <c r="E6496" s="101">
        <f t="shared" si="101"/>
        <v>0.64702632608866406</v>
      </c>
      <c r="F6496" s="94"/>
      <c r="G6496" s="1"/>
      <c r="H6496" s="1"/>
      <c r="I6496" s="1"/>
    </row>
    <row r="6497" spans="1:9">
      <c r="A6497" s="18">
        <v>9</v>
      </c>
      <c r="B6497" s="18">
        <v>28</v>
      </c>
      <c r="C6497" s="18">
        <v>14</v>
      </c>
      <c r="D6497" s="18">
        <v>0.72737254699999998</v>
      </c>
      <c r="E6497" s="101">
        <f t="shared" si="101"/>
        <v>0.66851113841036192</v>
      </c>
      <c r="F6497" s="94"/>
      <c r="G6497" s="1"/>
      <c r="H6497" s="1"/>
      <c r="I6497" s="1"/>
    </row>
    <row r="6498" spans="1:9">
      <c r="A6498" s="18">
        <v>9</v>
      </c>
      <c r="B6498" s="18">
        <v>28</v>
      </c>
      <c r="C6498" s="18">
        <v>15</v>
      </c>
      <c r="D6498" s="18">
        <v>0.83762994300000004</v>
      </c>
      <c r="E6498" s="101">
        <f t="shared" si="101"/>
        <v>0.76984613877864239</v>
      </c>
      <c r="F6498" s="94"/>
      <c r="G6498" s="1"/>
      <c r="H6498" s="1"/>
      <c r="I6498" s="1"/>
    </row>
    <row r="6499" spans="1:9">
      <c r="A6499" s="18">
        <v>9</v>
      </c>
      <c r="B6499" s="18">
        <v>28</v>
      </c>
      <c r="C6499" s="18">
        <v>16</v>
      </c>
      <c r="D6499" s="18">
        <v>1.043938555</v>
      </c>
      <c r="E6499" s="101">
        <f t="shared" si="101"/>
        <v>0.9594595709061291</v>
      </c>
      <c r="F6499" s="94"/>
      <c r="G6499" s="1"/>
      <c r="H6499" s="1"/>
      <c r="I6499" s="1"/>
    </row>
    <row r="6500" spans="1:9">
      <c r="A6500" s="18">
        <v>9</v>
      </c>
      <c r="B6500" s="18">
        <v>28</v>
      </c>
      <c r="C6500" s="18">
        <v>17</v>
      </c>
      <c r="D6500" s="18">
        <v>1.209098427</v>
      </c>
      <c r="E6500" s="101">
        <f t="shared" si="101"/>
        <v>1.1112541560960891</v>
      </c>
      <c r="F6500" s="94"/>
      <c r="G6500" s="1"/>
      <c r="H6500" s="1"/>
      <c r="I6500" s="1"/>
    </row>
    <row r="6501" spans="1:9">
      <c r="A6501" s="18">
        <v>9</v>
      </c>
      <c r="B6501" s="18">
        <v>28</v>
      </c>
      <c r="C6501" s="18">
        <v>18</v>
      </c>
      <c r="D6501" s="18">
        <v>1.366305154</v>
      </c>
      <c r="E6501" s="101">
        <f t="shared" si="101"/>
        <v>1.25573919126272</v>
      </c>
      <c r="F6501" s="94"/>
      <c r="G6501" s="1"/>
      <c r="H6501" s="1"/>
      <c r="I6501" s="1"/>
    </row>
    <row r="6502" spans="1:9">
      <c r="A6502" s="18">
        <v>9</v>
      </c>
      <c r="B6502" s="18">
        <v>28</v>
      </c>
      <c r="C6502" s="18">
        <v>19</v>
      </c>
      <c r="D6502" s="18">
        <v>1.6117622570000001</v>
      </c>
      <c r="E6502" s="101">
        <f t="shared" si="101"/>
        <v>1.4813330881374662</v>
      </c>
      <c r="F6502" s="94"/>
      <c r="G6502" s="1"/>
      <c r="H6502" s="1"/>
      <c r="I6502" s="1"/>
    </row>
    <row r="6503" spans="1:9">
      <c r="A6503" s="18">
        <v>9</v>
      </c>
      <c r="B6503" s="18">
        <v>28</v>
      </c>
      <c r="C6503" s="18">
        <v>20</v>
      </c>
      <c r="D6503" s="18">
        <v>1.5291846600000001</v>
      </c>
      <c r="E6503" s="101">
        <f t="shared" si="101"/>
        <v>1.4054379452628176</v>
      </c>
      <c r="F6503" s="94"/>
      <c r="G6503" s="1"/>
      <c r="H6503" s="1"/>
      <c r="I6503" s="1"/>
    </row>
    <row r="6504" spans="1:9">
      <c r="A6504" s="18">
        <v>9</v>
      </c>
      <c r="B6504" s="18">
        <v>28</v>
      </c>
      <c r="C6504" s="18">
        <v>21</v>
      </c>
      <c r="D6504" s="18">
        <v>1.2264841609999999</v>
      </c>
      <c r="E6504" s="101">
        <f t="shared" si="101"/>
        <v>1.1272329786078488</v>
      </c>
      <c r="F6504" s="94"/>
      <c r="G6504" s="1"/>
      <c r="H6504" s="1"/>
      <c r="I6504" s="1"/>
    </row>
    <row r="6505" spans="1:9">
      <c r="A6505" s="18">
        <v>9</v>
      </c>
      <c r="B6505" s="18">
        <v>28</v>
      </c>
      <c r="C6505" s="18">
        <v>22</v>
      </c>
      <c r="D6505" s="18">
        <v>0.93232457599999996</v>
      </c>
      <c r="E6505" s="101">
        <f t="shared" si="101"/>
        <v>0.85687776675151028</v>
      </c>
      <c r="F6505" s="94"/>
      <c r="G6505" s="1"/>
      <c r="H6505" s="1"/>
      <c r="I6505" s="1"/>
    </row>
    <row r="6506" spans="1:9">
      <c r="A6506" s="18">
        <v>9</v>
      </c>
      <c r="B6506" s="18">
        <v>28</v>
      </c>
      <c r="C6506" s="18">
        <v>23</v>
      </c>
      <c r="D6506" s="18">
        <v>0.63216688600000004</v>
      </c>
      <c r="E6506" s="101">
        <f t="shared" si="101"/>
        <v>0.5810098365249321</v>
      </c>
      <c r="F6506" s="94"/>
      <c r="G6506" s="1"/>
      <c r="H6506" s="1"/>
      <c r="I6506" s="1"/>
    </row>
    <row r="6507" spans="1:9">
      <c r="A6507" s="18">
        <v>9</v>
      </c>
      <c r="B6507" s="18">
        <v>29</v>
      </c>
      <c r="C6507" s="18">
        <v>0</v>
      </c>
      <c r="D6507" s="18">
        <v>0.52530238799999995</v>
      </c>
      <c r="E6507" s="101">
        <f t="shared" si="101"/>
        <v>0.48279316955244062</v>
      </c>
      <c r="F6507" s="94"/>
      <c r="G6507" s="1"/>
      <c r="H6507" s="1"/>
      <c r="I6507" s="1"/>
    </row>
    <row r="6508" spans="1:9">
      <c r="A6508" s="18">
        <v>9</v>
      </c>
      <c r="B6508" s="18">
        <v>29</v>
      </c>
      <c r="C6508" s="18">
        <v>1</v>
      </c>
      <c r="D6508" s="18">
        <v>0.48172878400000002</v>
      </c>
      <c r="E6508" s="101">
        <f t="shared" si="101"/>
        <v>0.44274568668437708</v>
      </c>
      <c r="F6508" s="94"/>
      <c r="G6508" s="1"/>
      <c r="H6508" s="1"/>
      <c r="I6508" s="1"/>
    </row>
    <row r="6509" spans="1:9">
      <c r="A6509" s="18">
        <v>9</v>
      </c>
      <c r="B6509" s="18">
        <v>29</v>
      </c>
      <c r="C6509" s="18">
        <v>2</v>
      </c>
      <c r="D6509" s="18">
        <v>0.48025303899999999</v>
      </c>
      <c r="E6509" s="101">
        <f t="shared" si="101"/>
        <v>0.44138936388387767</v>
      </c>
      <c r="F6509" s="94"/>
      <c r="G6509" s="1"/>
      <c r="H6509" s="1"/>
      <c r="I6509" s="1"/>
    </row>
    <row r="6510" spans="1:9">
      <c r="A6510" s="18">
        <v>9</v>
      </c>
      <c r="B6510" s="18">
        <v>29</v>
      </c>
      <c r="C6510" s="18">
        <v>3</v>
      </c>
      <c r="D6510" s="18">
        <v>0.48474224900000001</v>
      </c>
      <c r="E6510" s="101">
        <f t="shared" si="101"/>
        <v>0.44551529206200452</v>
      </c>
      <c r="F6510" s="94"/>
      <c r="G6510" s="1"/>
      <c r="H6510" s="1"/>
      <c r="I6510" s="1"/>
    </row>
    <row r="6511" spans="1:9">
      <c r="A6511" s="18">
        <v>9</v>
      </c>
      <c r="B6511" s="18">
        <v>29</v>
      </c>
      <c r="C6511" s="18">
        <v>4</v>
      </c>
      <c r="D6511" s="18">
        <v>0.53656363200000001</v>
      </c>
      <c r="E6511" s="101">
        <f t="shared" si="101"/>
        <v>0.49314311618901185</v>
      </c>
      <c r="F6511" s="94"/>
      <c r="G6511" s="1"/>
      <c r="H6511" s="1"/>
      <c r="I6511" s="1"/>
    </row>
    <row r="6512" spans="1:9">
      <c r="A6512" s="18">
        <v>9</v>
      </c>
      <c r="B6512" s="18">
        <v>29</v>
      </c>
      <c r="C6512" s="18">
        <v>5</v>
      </c>
      <c r="D6512" s="18">
        <v>0.70396448700000003</v>
      </c>
      <c r="E6512" s="101">
        <f t="shared" si="101"/>
        <v>0.64699733657233616</v>
      </c>
      <c r="F6512" s="94"/>
      <c r="G6512" s="1"/>
      <c r="H6512" s="1"/>
      <c r="I6512" s="1"/>
    </row>
    <row r="6513" spans="1:9">
      <c r="A6513" s="18">
        <v>9</v>
      </c>
      <c r="B6513" s="18">
        <v>29</v>
      </c>
      <c r="C6513" s="18">
        <v>6</v>
      </c>
      <c r="D6513" s="18">
        <v>0.959425046</v>
      </c>
      <c r="E6513" s="101">
        <f t="shared" si="101"/>
        <v>0.88178517647693655</v>
      </c>
      <c r="F6513" s="94"/>
      <c r="G6513" s="1"/>
      <c r="H6513" s="1"/>
      <c r="I6513" s="1"/>
    </row>
    <row r="6514" spans="1:9">
      <c r="A6514" s="18">
        <v>9</v>
      </c>
      <c r="B6514" s="18">
        <v>29</v>
      </c>
      <c r="C6514" s="18">
        <v>7</v>
      </c>
      <c r="D6514" s="18">
        <v>0.89140466600000001</v>
      </c>
      <c r="E6514" s="101">
        <f t="shared" si="101"/>
        <v>0.81926923212839986</v>
      </c>
      <c r="F6514" s="94"/>
      <c r="G6514" s="1"/>
      <c r="H6514" s="1"/>
      <c r="I6514" s="1"/>
    </row>
    <row r="6515" spans="1:9">
      <c r="A6515" s="18">
        <v>9</v>
      </c>
      <c r="B6515" s="18">
        <v>29</v>
      </c>
      <c r="C6515" s="18">
        <v>8</v>
      </c>
      <c r="D6515" s="18">
        <v>0.78108663300000003</v>
      </c>
      <c r="E6515" s="101">
        <f t="shared" si="101"/>
        <v>0.71787850170807532</v>
      </c>
      <c r="F6515" s="94"/>
      <c r="G6515" s="1"/>
      <c r="H6515" s="1"/>
      <c r="I6515" s="1"/>
    </row>
    <row r="6516" spans="1:9">
      <c r="A6516" s="18">
        <v>9</v>
      </c>
      <c r="B6516" s="18">
        <v>29</v>
      </c>
      <c r="C6516" s="18">
        <v>9</v>
      </c>
      <c r="D6516" s="18">
        <v>0.77055145800000002</v>
      </c>
      <c r="E6516" s="101">
        <f t="shared" si="101"/>
        <v>0.70819586815027835</v>
      </c>
      <c r="F6516" s="94"/>
      <c r="G6516" s="1"/>
      <c r="H6516" s="1"/>
      <c r="I6516" s="1"/>
    </row>
    <row r="6517" spans="1:9">
      <c r="A6517" s="18">
        <v>9</v>
      </c>
      <c r="B6517" s="18">
        <v>29</v>
      </c>
      <c r="C6517" s="18">
        <v>10</v>
      </c>
      <c r="D6517" s="18">
        <v>0.75974729399999996</v>
      </c>
      <c r="E6517" s="101">
        <f t="shared" si="101"/>
        <v>0.69826601307807112</v>
      </c>
      <c r="F6517" s="94"/>
      <c r="G6517" s="1"/>
      <c r="H6517" s="1"/>
      <c r="I6517" s="1"/>
    </row>
    <row r="6518" spans="1:9">
      <c r="A6518" s="18">
        <v>9</v>
      </c>
      <c r="B6518" s="18">
        <v>29</v>
      </c>
      <c r="C6518" s="18">
        <v>11</v>
      </c>
      <c r="D6518" s="18">
        <v>0.73443756400000004</v>
      </c>
      <c r="E6518" s="101">
        <f t="shared" si="101"/>
        <v>0.67500443070883875</v>
      </c>
      <c r="F6518" s="94"/>
      <c r="G6518" s="1"/>
      <c r="H6518" s="1"/>
      <c r="I6518" s="1"/>
    </row>
    <row r="6519" spans="1:9">
      <c r="A6519" s="18">
        <v>9</v>
      </c>
      <c r="B6519" s="18">
        <v>29</v>
      </c>
      <c r="C6519" s="18">
        <v>12</v>
      </c>
      <c r="D6519" s="18">
        <v>0.712890727</v>
      </c>
      <c r="E6519" s="101">
        <f t="shared" si="101"/>
        <v>0.65520123550794462</v>
      </c>
      <c r="F6519" s="94"/>
      <c r="G6519" s="1"/>
      <c r="H6519" s="1"/>
      <c r="I6519" s="1"/>
    </row>
    <row r="6520" spans="1:9">
      <c r="A6520" s="18">
        <v>9</v>
      </c>
      <c r="B6520" s="18">
        <v>29</v>
      </c>
      <c r="C6520" s="18">
        <v>13</v>
      </c>
      <c r="D6520" s="18">
        <v>0.70399602900000002</v>
      </c>
      <c r="E6520" s="101">
        <f t="shared" si="101"/>
        <v>0.64702632608866406</v>
      </c>
      <c r="F6520" s="94"/>
      <c r="G6520" s="1"/>
      <c r="H6520" s="1"/>
      <c r="I6520" s="1"/>
    </row>
    <row r="6521" spans="1:9">
      <c r="A6521" s="18">
        <v>9</v>
      </c>
      <c r="B6521" s="18">
        <v>29</v>
      </c>
      <c r="C6521" s="18">
        <v>14</v>
      </c>
      <c r="D6521" s="18">
        <v>0.72737254699999998</v>
      </c>
      <c r="E6521" s="101">
        <f t="shared" si="101"/>
        <v>0.66851113841036192</v>
      </c>
      <c r="F6521" s="94"/>
      <c r="G6521" s="1"/>
      <c r="H6521" s="1"/>
      <c r="I6521" s="1"/>
    </row>
    <row r="6522" spans="1:9">
      <c r="A6522" s="18">
        <v>9</v>
      </c>
      <c r="B6522" s="18">
        <v>29</v>
      </c>
      <c r="C6522" s="18">
        <v>15</v>
      </c>
      <c r="D6522" s="18">
        <v>0.83762994300000004</v>
      </c>
      <c r="E6522" s="101">
        <f t="shared" si="101"/>
        <v>0.76984613877864239</v>
      </c>
      <c r="F6522" s="94"/>
      <c r="G6522" s="1"/>
      <c r="H6522" s="1"/>
      <c r="I6522" s="1"/>
    </row>
    <row r="6523" spans="1:9">
      <c r="A6523" s="18">
        <v>9</v>
      </c>
      <c r="B6523" s="18">
        <v>29</v>
      </c>
      <c r="C6523" s="18">
        <v>16</v>
      </c>
      <c r="D6523" s="18">
        <v>1.043938555</v>
      </c>
      <c r="E6523" s="101">
        <f t="shared" si="101"/>
        <v>0.9594595709061291</v>
      </c>
      <c r="F6523" s="94"/>
      <c r="G6523" s="1"/>
      <c r="H6523" s="1"/>
      <c r="I6523" s="1"/>
    </row>
    <row r="6524" spans="1:9">
      <c r="A6524" s="18">
        <v>9</v>
      </c>
      <c r="B6524" s="18">
        <v>29</v>
      </c>
      <c r="C6524" s="18">
        <v>17</v>
      </c>
      <c r="D6524" s="18">
        <v>1.209098427</v>
      </c>
      <c r="E6524" s="101">
        <f t="shared" si="101"/>
        <v>1.1112541560960891</v>
      </c>
      <c r="F6524" s="94"/>
      <c r="G6524" s="1"/>
      <c r="H6524" s="1"/>
      <c r="I6524" s="1"/>
    </row>
    <row r="6525" spans="1:9">
      <c r="A6525" s="18">
        <v>9</v>
      </c>
      <c r="B6525" s="18">
        <v>29</v>
      </c>
      <c r="C6525" s="18">
        <v>18</v>
      </c>
      <c r="D6525" s="18">
        <v>1.366305154</v>
      </c>
      <c r="E6525" s="101">
        <f t="shared" si="101"/>
        <v>1.25573919126272</v>
      </c>
      <c r="F6525" s="94"/>
      <c r="G6525" s="1"/>
      <c r="H6525" s="1"/>
      <c r="I6525" s="1"/>
    </row>
    <row r="6526" spans="1:9">
      <c r="A6526" s="18">
        <v>9</v>
      </c>
      <c r="B6526" s="18">
        <v>29</v>
      </c>
      <c r="C6526" s="18">
        <v>19</v>
      </c>
      <c r="D6526" s="18">
        <v>1.6117622570000001</v>
      </c>
      <c r="E6526" s="101">
        <f t="shared" si="101"/>
        <v>1.4813330881374662</v>
      </c>
      <c r="F6526" s="94"/>
      <c r="G6526" s="1"/>
      <c r="H6526" s="1"/>
      <c r="I6526" s="1"/>
    </row>
    <row r="6527" spans="1:9">
      <c r="A6527" s="18">
        <v>9</v>
      </c>
      <c r="B6527" s="18">
        <v>29</v>
      </c>
      <c r="C6527" s="18">
        <v>20</v>
      </c>
      <c r="D6527" s="18">
        <v>1.5291846600000001</v>
      </c>
      <c r="E6527" s="101">
        <f t="shared" si="101"/>
        <v>1.4054379452628176</v>
      </c>
      <c r="F6527" s="94"/>
      <c r="G6527" s="1"/>
      <c r="H6527" s="1"/>
      <c r="I6527" s="1"/>
    </row>
    <row r="6528" spans="1:9">
      <c r="A6528" s="18">
        <v>9</v>
      </c>
      <c r="B6528" s="18">
        <v>29</v>
      </c>
      <c r="C6528" s="18">
        <v>21</v>
      </c>
      <c r="D6528" s="18">
        <v>1.2264841609999999</v>
      </c>
      <c r="E6528" s="101">
        <f t="shared" si="101"/>
        <v>1.1272329786078488</v>
      </c>
      <c r="F6528" s="94"/>
      <c r="G6528" s="1"/>
      <c r="H6528" s="1"/>
      <c r="I6528" s="1"/>
    </row>
    <row r="6529" spans="1:9">
      <c r="A6529" s="18">
        <v>9</v>
      </c>
      <c r="B6529" s="18">
        <v>29</v>
      </c>
      <c r="C6529" s="18">
        <v>22</v>
      </c>
      <c r="D6529" s="18">
        <v>0.93232457599999996</v>
      </c>
      <c r="E6529" s="101">
        <f t="shared" si="101"/>
        <v>0.85687776675151028</v>
      </c>
      <c r="F6529" s="94"/>
      <c r="G6529" s="1"/>
      <c r="H6529" s="1"/>
      <c r="I6529" s="1"/>
    </row>
    <row r="6530" spans="1:9">
      <c r="A6530" s="18">
        <v>9</v>
      </c>
      <c r="B6530" s="18">
        <v>29</v>
      </c>
      <c r="C6530" s="18">
        <v>23</v>
      </c>
      <c r="D6530" s="18">
        <v>0.62794294900000003</v>
      </c>
      <c r="E6530" s="101">
        <f t="shared" si="101"/>
        <v>0.5771277145723096</v>
      </c>
      <c r="F6530" s="94"/>
      <c r="G6530" s="1"/>
      <c r="H6530" s="1"/>
      <c r="I6530" s="1"/>
    </row>
    <row r="6531" spans="1:9">
      <c r="A6531" s="18">
        <v>9</v>
      </c>
      <c r="B6531" s="18">
        <v>30</v>
      </c>
      <c r="C6531" s="18">
        <v>0</v>
      </c>
      <c r="D6531" s="18">
        <v>0.51448346199999995</v>
      </c>
      <c r="E6531" s="101">
        <f t="shared" si="101"/>
        <v>0.47284974707042954</v>
      </c>
      <c r="F6531" s="94"/>
      <c r="G6531" s="1"/>
      <c r="H6531" s="1"/>
      <c r="I6531" s="1"/>
    </row>
    <row r="6532" spans="1:9">
      <c r="A6532" s="18">
        <v>9</v>
      </c>
      <c r="B6532" s="18">
        <v>30</v>
      </c>
      <c r="C6532" s="18">
        <v>1</v>
      </c>
      <c r="D6532" s="18">
        <v>0.45907361299999999</v>
      </c>
      <c r="E6532" s="101">
        <f t="shared" ref="E6532:E6595" si="102">D6532/H$15</f>
        <v>0.42192384756141738</v>
      </c>
      <c r="F6532" s="94"/>
      <c r="G6532" s="1"/>
      <c r="H6532" s="1"/>
      <c r="I6532" s="1"/>
    </row>
    <row r="6533" spans="1:9">
      <c r="A6533" s="18">
        <v>9</v>
      </c>
      <c r="B6533" s="18">
        <v>30</v>
      </c>
      <c r="C6533" s="18">
        <v>2</v>
      </c>
      <c r="D6533" s="18">
        <v>0.44625711099999998</v>
      </c>
      <c r="E6533" s="101">
        <f t="shared" si="102"/>
        <v>0.41014449958107813</v>
      </c>
      <c r="F6533" s="94"/>
      <c r="G6533" s="1"/>
      <c r="H6533" s="1"/>
      <c r="I6533" s="1"/>
    </row>
    <row r="6534" spans="1:9">
      <c r="A6534" s="18">
        <v>9</v>
      </c>
      <c r="B6534" s="18">
        <v>30</v>
      </c>
      <c r="C6534" s="18">
        <v>3</v>
      </c>
      <c r="D6534" s="18">
        <v>0.44610557000000001</v>
      </c>
      <c r="E6534" s="101">
        <f t="shared" si="102"/>
        <v>0.41000522178341631</v>
      </c>
      <c r="F6534" s="94"/>
      <c r="G6534" s="1"/>
      <c r="H6534" s="1"/>
      <c r="I6534" s="1"/>
    </row>
    <row r="6535" spans="1:9">
      <c r="A6535" s="18">
        <v>9</v>
      </c>
      <c r="B6535" s="18">
        <v>30</v>
      </c>
      <c r="C6535" s="18">
        <v>4</v>
      </c>
      <c r="D6535" s="18">
        <v>0.496794815</v>
      </c>
      <c r="E6535" s="101">
        <f t="shared" si="102"/>
        <v>0.45659252428730324</v>
      </c>
      <c r="F6535" s="94"/>
      <c r="G6535" s="1"/>
      <c r="H6535" s="1"/>
      <c r="I6535" s="1"/>
    </row>
    <row r="6536" spans="1:9">
      <c r="A6536" s="18">
        <v>9</v>
      </c>
      <c r="B6536" s="18">
        <v>30</v>
      </c>
      <c r="C6536" s="18">
        <v>5</v>
      </c>
      <c r="D6536" s="18">
        <v>0.673442557</v>
      </c>
      <c r="E6536" s="101">
        <f t="shared" si="102"/>
        <v>0.61894534278326985</v>
      </c>
      <c r="F6536" s="94"/>
      <c r="G6536" s="1"/>
      <c r="H6536" s="1"/>
      <c r="I6536" s="1"/>
    </row>
    <row r="6537" spans="1:9">
      <c r="A6537" s="18">
        <v>9</v>
      </c>
      <c r="B6537" s="18">
        <v>30</v>
      </c>
      <c r="C6537" s="18">
        <v>6</v>
      </c>
      <c r="D6537" s="18">
        <v>0.93327897599999998</v>
      </c>
      <c r="E6537" s="101">
        <f t="shared" si="102"/>
        <v>0.85775493352544252</v>
      </c>
      <c r="F6537" s="94"/>
      <c r="G6537" s="1"/>
      <c r="H6537" s="1"/>
      <c r="I6537" s="1"/>
    </row>
    <row r="6538" spans="1:9">
      <c r="A6538" s="18">
        <v>9</v>
      </c>
      <c r="B6538" s="18">
        <v>30</v>
      </c>
      <c r="C6538" s="18">
        <v>7</v>
      </c>
      <c r="D6538" s="18">
        <v>0.88191509400000001</v>
      </c>
      <c r="E6538" s="101">
        <f t="shared" si="102"/>
        <v>0.81054758789407721</v>
      </c>
      <c r="F6538" s="94"/>
      <c r="G6538" s="1"/>
      <c r="H6538" s="1"/>
      <c r="I6538" s="1"/>
    </row>
    <row r="6539" spans="1:9">
      <c r="A6539" s="18">
        <v>9</v>
      </c>
      <c r="B6539" s="18">
        <v>30</v>
      </c>
      <c r="C6539" s="18">
        <v>8</v>
      </c>
      <c r="D6539" s="18">
        <v>0.786995942</v>
      </c>
      <c r="E6539" s="101">
        <f t="shared" si="102"/>
        <v>0.72330960974631775</v>
      </c>
      <c r="F6539" s="94"/>
      <c r="G6539" s="1"/>
      <c r="H6539" s="1"/>
      <c r="I6539" s="1"/>
    </row>
    <row r="6540" spans="1:9">
      <c r="A6540" s="18">
        <v>9</v>
      </c>
      <c r="B6540" s="18">
        <v>30</v>
      </c>
      <c r="C6540" s="18">
        <v>9</v>
      </c>
      <c r="D6540" s="18">
        <v>0.78872881699999997</v>
      </c>
      <c r="E6540" s="101">
        <f t="shared" si="102"/>
        <v>0.7249022547309969</v>
      </c>
      <c r="F6540" s="94"/>
      <c r="G6540" s="1"/>
      <c r="H6540" s="1"/>
      <c r="I6540" s="1"/>
    </row>
    <row r="6541" spans="1:9">
      <c r="A6541" s="18">
        <v>9</v>
      </c>
      <c r="B6541" s="18">
        <v>30</v>
      </c>
      <c r="C6541" s="18">
        <v>10</v>
      </c>
      <c r="D6541" s="18">
        <v>0.80220953800000006</v>
      </c>
      <c r="E6541" s="101">
        <f t="shared" si="102"/>
        <v>0.73729207089806559</v>
      </c>
      <c r="F6541" s="94"/>
      <c r="G6541" s="1"/>
      <c r="H6541" s="1"/>
      <c r="I6541" s="1"/>
    </row>
    <row r="6542" spans="1:9">
      <c r="A6542" s="18">
        <v>9</v>
      </c>
      <c r="B6542" s="18">
        <v>30</v>
      </c>
      <c r="C6542" s="18">
        <v>11</v>
      </c>
      <c r="D6542" s="18">
        <v>0.78224807100000004</v>
      </c>
      <c r="E6542" s="101">
        <f t="shared" si="102"/>
        <v>0.71894595227762925</v>
      </c>
      <c r="F6542" s="94"/>
      <c r="G6542" s="1"/>
      <c r="H6542" s="1"/>
      <c r="I6542" s="1"/>
    </row>
    <row r="6543" spans="1:9">
      <c r="A6543" s="18">
        <v>9</v>
      </c>
      <c r="B6543" s="18">
        <v>30</v>
      </c>
      <c r="C6543" s="18">
        <v>12</v>
      </c>
      <c r="D6543" s="18">
        <v>0.75647876000000003</v>
      </c>
      <c r="E6543" s="101">
        <f t="shared" si="102"/>
        <v>0.69526197973328097</v>
      </c>
      <c r="F6543" s="94"/>
      <c r="G6543" s="1"/>
      <c r="H6543" s="1"/>
      <c r="I6543" s="1"/>
    </row>
    <row r="6544" spans="1:9">
      <c r="A6544" s="18">
        <v>9</v>
      </c>
      <c r="B6544" s="18">
        <v>30</v>
      </c>
      <c r="C6544" s="18">
        <v>13</v>
      </c>
      <c r="D6544" s="18">
        <v>0.74312160100000002</v>
      </c>
      <c r="E6544" s="101">
        <f t="shared" si="102"/>
        <v>0.68298572651772183</v>
      </c>
      <c r="F6544" s="94"/>
      <c r="G6544" s="1"/>
      <c r="H6544" s="1"/>
      <c r="I6544" s="1"/>
    </row>
    <row r="6545" spans="1:9">
      <c r="A6545" s="18">
        <v>9</v>
      </c>
      <c r="B6545" s="18">
        <v>30</v>
      </c>
      <c r="C6545" s="18">
        <v>14</v>
      </c>
      <c r="D6545" s="18">
        <v>0.76443152000000003</v>
      </c>
      <c r="E6545" s="101">
        <f t="shared" si="102"/>
        <v>0.70257117591209195</v>
      </c>
      <c r="F6545" s="94"/>
      <c r="G6545" s="1"/>
      <c r="H6545" s="1"/>
      <c r="I6545" s="1"/>
    </row>
    <row r="6546" spans="1:9">
      <c r="A6546" s="18">
        <v>9</v>
      </c>
      <c r="B6546" s="18">
        <v>30</v>
      </c>
      <c r="C6546" s="18">
        <v>15</v>
      </c>
      <c r="D6546" s="18">
        <v>0.87354786200000001</v>
      </c>
      <c r="E6546" s="101">
        <f t="shared" si="102"/>
        <v>0.80285746016966153</v>
      </c>
      <c r="F6546" s="94"/>
      <c r="G6546" s="1"/>
      <c r="H6546" s="1"/>
      <c r="I6546" s="1"/>
    </row>
    <row r="6547" spans="1:9">
      <c r="A6547" s="18">
        <v>9</v>
      </c>
      <c r="B6547" s="18">
        <v>30</v>
      </c>
      <c r="C6547" s="18">
        <v>16</v>
      </c>
      <c r="D6547" s="18">
        <v>1.079290485</v>
      </c>
      <c r="E6547" s="101">
        <f t="shared" si="102"/>
        <v>0.99195070501172167</v>
      </c>
      <c r="F6547" s="94"/>
      <c r="G6547" s="1"/>
      <c r="H6547" s="1"/>
      <c r="I6547" s="1"/>
    </row>
    <row r="6548" spans="1:9">
      <c r="A6548" s="18">
        <v>9</v>
      </c>
      <c r="B6548" s="18">
        <v>30</v>
      </c>
      <c r="C6548" s="18">
        <v>17</v>
      </c>
      <c r="D6548" s="18">
        <v>1.243408743</v>
      </c>
      <c r="E6548" s="101">
        <f t="shared" si="102"/>
        <v>1.1427879670750443</v>
      </c>
      <c r="F6548" s="94"/>
      <c r="G6548" s="1"/>
      <c r="H6548" s="1"/>
      <c r="I6548" s="1"/>
    </row>
    <row r="6549" spans="1:9">
      <c r="A6549" s="18">
        <v>9</v>
      </c>
      <c r="B6549" s="18">
        <v>30</v>
      </c>
      <c r="C6549" s="18">
        <v>18</v>
      </c>
      <c r="D6549" s="18">
        <v>1.4005499079999999</v>
      </c>
      <c r="E6549" s="101">
        <f t="shared" si="102"/>
        <v>1.2872127457370308</v>
      </c>
      <c r="F6549" s="94"/>
      <c r="G6549" s="1"/>
      <c r="H6549" s="1"/>
      <c r="I6549" s="1"/>
    </row>
    <row r="6550" spans="1:9">
      <c r="A6550" s="18">
        <v>9</v>
      </c>
      <c r="B6550" s="18">
        <v>30</v>
      </c>
      <c r="C6550" s="18">
        <v>19</v>
      </c>
      <c r="D6550" s="18">
        <v>1.6466176269999999</v>
      </c>
      <c r="E6550" s="101">
        <f t="shared" si="102"/>
        <v>1.5133678455317596</v>
      </c>
      <c r="F6550" s="94"/>
      <c r="G6550" s="1"/>
      <c r="H6550" s="1"/>
      <c r="I6550" s="1"/>
    </row>
    <row r="6551" spans="1:9">
      <c r="A6551" s="18">
        <v>9</v>
      </c>
      <c r="B6551" s="18">
        <v>30</v>
      </c>
      <c r="C6551" s="18">
        <v>20</v>
      </c>
      <c r="D6551" s="18">
        <v>1.564791517</v>
      </c>
      <c r="E6551" s="101">
        <f t="shared" si="102"/>
        <v>1.4381633768266857</v>
      </c>
      <c r="F6551" s="94"/>
      <c r="G6551" s="1"/>
      <c r="H6551" s="1"/>
      <c r="I6551" s="1"/>
    </row>
    <row r="6552" spans="1:9">
      <c r="A6552" s="18">
        <v>9</v>
      </c>
      <c r="B6552" s="18">
        <v>30</v>
      </c>
      <c r="C6552" s="18">
        <v>21</v>
      </c>
      <c r="D6552" s="18">
        <v>1.254777373</v>
      </c>
      <c r="E6552" s="101">
        <f t="shared" si="102"/>
        <v>1.1532366096789095</v>
      </c>
      <c r="F6552" s="94"/>
      <c r="G6552" s="1"/>
      <c r="H6552" s="1"/>
      <c r="I6552" s="1"/>
    </row>
    <row r="6553" spans="1:9">
      <c r="A6553" s="18">
        <v>9</v>
      </c>
      <c r="B6553" s="18">
        <v>30</v>
      </c>
      <c r="C6553" s="18">
        <v>22</v>
      </c>
      <c r="D6553" s="18">
        <v>0.94785942199999995</v>
      </c>
      <c r="E6553" s="101">
        <f t="shared" si="102"/>
        <v>0.87115548128352394</v>
      </c>
      <c r="F6553" s="94"/>
      <c r="G6553" s="1"/>
      <c r="H6553" s="1"/>
      <c r="I6553" s="1"/>
    </row>
    <row r="6554" spans="1:9">
      <c r="A6554" s="18">
        <v>9</v>
      </c>
      <c r="B6554" s="18">
        <v>30</v>
      </c>
      <c r="C6554" s="18">
        <v>23</v>
      </c>
      <c r="D6554" s="18">
        <v>0.63451663199999997</v>
      </c>
      <c r="E6554" s="101">
        <f t="shared" si="102"/>
        <v>0.58316943325416526</v>
      </c>
      <c r="F6554" s="94"/>
      <c r="G6554" s="1"/>
      <c r="H6554" s="1"/>
      <c r="I6554" s="1"/>
    </row>
    <row r="6555" spans="1:9">
      <c r="A6555" s="18">
        <v>10</v>
      </c>
      <c r="B6555" s="18">
        <v>1</v>
      </c>
      <c r="C6555" s="18">
        <v>0</v>
      </c>
      <c r="D6555" s="18">
        <v>0.54033054999999997</v>
      </c>
      <c r="E6555" s="101">
        <f t="shared" si="102"/>
        <v>0.49660520264094726</v>
      </c>
      <c r="F6555" s="94"/>
      <c r="G6555" s="1"/>
      <c r="H6555" s="1"/>
      <c r="I6555" s="1"/>
    </row>
    <row r="6556" spans="1:9">
      <c r="A6556" s="18">
        <v>10</v>
      </c>
      <c r="B6556" s="18">
        <v>1</v>
      </c>
      <c r="C6556" s="18">
        <v>1</v>
      </c>
      <c r="D6556" s="18">
        <v>0.48280776600000003</v>
      </c>
      <c r="E6556" s="101">
        <f t="shared" si="102"/>
        <v>0.44373735386802221</v>
      </c>
      <c r="F6556" s="94"/>
      <c r="G6556" s="1"/>
      <c r="H6556" s="1"/>
      <c r="I6556" s="1"/>
    </row>
    <row r="6557" spans="1:9">
      <c r="A6557" s="18">
        <v>10</v>
      </c>
      <c r="B6557" s="18">
        <v>1</v>
      </c>
      <c r="C6557" s="18">
        <v>2</v>
      </c>
      <c r="D6557" s="18">
        <v>0.469827834</v>
      </c>
      <c r="E6557" s="101">
        <f t="shared" si="102"/>
        <v>0.4318078011874904</v>
      </c>
      <c r="F6557" s="94"/>
      <c r="G6557" s="1"/>
      <c r="H6557" s="1"/>
      <c r="I6557" s="1"/>
    </row>
    <row r="6558" spans="1:9">
      <c r="A6558" s="18">
        <v>10</v>
      </c>
      <c r="B6558" s="18">
        <v>1</v>
      </c>
      <c r="C6558" s="18">
        <v>3</v>
      </c>
      <c r="D6558" s="18">
        <v>0.46966717200000002</v>
      </c>
      <c r="E6558" s="101">
        <f t="shared" si="102"/>
        <v>0.43166014049152074</v>
      </c>
      <c r="F6558" s="94"/>
      <c r="G6558" s="1"/>
      <c r="H6558" s="1"/>
      <c r="I6558" s="1"/>
    </row>
    <row r="6559" spans="1:9">
      <c r="A6559" s="18">
        <v>10</v>
      </c>
      <c r="B6559" s="18">
        <v>1</v>
      </c>
      <c r="C6559" s="18">
        <v>4</v>
      </c>
      <c r="D6559" s="18">
        <v>0.52558748600000005</v>
      </c>
      <c r="E6559" s="101">
        <f t="shared" si="102"/>
        <v>0.48305519647292955</v>
      </c>
      <c r="F6559" s="94"/>
      <c r="G6559" s="1"/>
      <c r="H6559" s="1"/>
      <c r="I6559" s="1"/>
    </row>
    <row r="6560" spans="1:9">
      <c r="A6560" s="18">
        <v>10</v>
      </c>
      <c r="B6560" s="18">
        <v>1</v>
      </c>
      <c r="C6560" s="18">
        <v>5</v>
      </c>
      <c r="D6560" s="18">
        <v>0.73707811000000001</v>
      </c>
      <c r="E6560" s="101">
        <f t="shared" si="102"/>
        <v>0.67743129493373355</v>
      </c>
      <c r="F6560" s="94"/>
      <c r="G6560" s="1"/>
      <c r="H6560" s="1"/>
      <c r="I6560" s="1"/>
    </row>
    <row r="6561" spans="1:9">
      <c r="A6561" s="18">
        <v>10</v>
      </c>
      <c r="B6561" s="18">
        <v>1</v>
      </c>
      <c r="C6561" s="18">
        <v>6</v>
      </c>
      <c r="D6561" s="18">
        <v>1.0549622569999999</v>
      </c>
      <c r="E6561" s="101">
        <f t="shared" si="102"/>
        <v>0.96959119823233408</v>
      </c>
      <c r="F6561" s="94"/>
      <c r="G6561" s="1"/>
      <c r="H6561" s="1"/>
      <c r="I6561" s="1"/>
    </row>
    <row r="6562" spans="1:9">
      <c r="A6562" s="18">
        <v>10</v>
      </c>
      <c r="B6562" s="18">
        <v>1</v>
      </c>
      <c r="C6562" s="18">
        <v>7</v>
      </c>
      <c r="D6562" s="18">
        <v>1.0068330860000001</v>
      </c>
      <c r="E6562" s="101">
        <f t="shared" si="102"/>
        <v>0.92535680001554677</v>
      </c>
      <c r="F6562" s="94"/>
      <c r="G6562" s="1"/>
      <c r="H6562" s="1"/>
      <c r="I6562" s="1"/>
    </row>
    <row r="6563" spans="1:9">
      <c r="A6563" s="18">
        <v>10</v>
      </c>
      <c r="B6563" s="18">
        <v>1</v>
      </c>
      <c r="C6563" s="18">
        <v>8</v>
      </c>
      <c r="D6563" s="18">
        <v>0.86506086699999996</v>
      </c>
      <c r="E6563" s="101">
        <f t="shared" si="102"/>
        <v>0.79505726106600594</v>
      </c>
      <c r="F6563" s="94"/>
      <c r="G6563" s="1"/>
      <c r="H6563" s="1"/>
      <c r="I6563" s="1"/>
    </row>
    <row r="6564" spans="1:9">
      <c r="A6564" s="18">
        <v>10</v>
      </c>
      <c r="B6564" s="18">
        <v>1</v>
      </c>
      <c r="C6564" s="18">
        <v>9</v>
      </c>
      <c r="D6564" s="18">
        <v>0.86673679400000003</v>
      </c>
      <c r="E6564" s="101">
        <f t="shared" si="102"/>
        <v>0.79659756647247693</v>
      </c>
      <c r="F6564" s="94"/>
      <c r="G6564" s="1"/>
      <c r="H6564" s="1"/>
      <c r="I6564" s="1"/>
    </row>
    <row r="6565" spans="1:9">
      <c r="A6565" s="18">
        <v>10</v>
      </c>
      <c r="B6565" s="18">
        <v>1</v>
      </c>
      <c r="C6565" s="18">
        <v>10</v>
      </c>
      <c r="D6565" s="18">
        <v>0.86769015999999999</v>
      </c>
      <c r="E6565" s="101">
        <f t="shared" si="102"/>
        <v>0.79747378292113225</v>
      </c>
      <c r="F6565" s="94"/>
      <c r="G6565" s="1"/>
      <c r="H6565" s="1"/>
      <c r="I6565" s="1"/>
    </row>
    <row r="6566" spans="1:9">
      <c r="A6566" s="18">
        <v>10</v>
      </c>
      <c r="B6566" s="18">
        <v>1</v>
      </c>
      <c r="C6566" s="18">
        <v>11</v>
      </c>
      <c r="D6566" s="18">
        <v>0.84754996400000004</v>
      </c>
      <c r="E6566" s="101">
        <f t="shared" si="102"/>
        <v>0.77896339864652775</v>
      </c>
      <c r="F6566" s="94"/>
      <c r="G6566" s="1"/>
      <c r="H6566" s="1"/>
      <c r="I6566" s="1"/>
    </row>
    <row r="6567" spans="1:9">
      <c r="A6567" s="18">
        <v>10</v>
      </c>
      <c r="B6567" s="18">
        <v>1</v>
      </c>
      <c r="C6567" s="18">
        <v>12</v>
      </c>
      <c r="D6567" s="18">
        <v>0.81988342000000003</v>
      </c>
      <c r="E6567" s="101">
        <f t="shared" si="102"/>
        <v>0.75353572351415798</v>
      </c>
      <c r="F6567" s="94"/>
      <c r="G6567" s="1"/>
      <c r="H6567" s="1"/>
      <c r="I6567" s="1"/>
    </row>
    <row r="6568" spans="1:9">
      <c r="A6568" s="18">
        <v>10</v>
      </c>
      <c r="B6568" s="18">
        <v>1</v>
      </c>
      <c r="C6568" s="18">
        <v>13</v>
      </c>
      <c r="D6568" s="18">
        <v>0.807671629</v>
      </c>
      <c r="E6568" s="101">
        <f t="shared" si="102"/>
        <v>0.74231215130606443</v>
      </c>
      <c r="F6568" s="94"/>
      <c r="G6568" s="1"/>
      <c r="H6568" s="1"/>
      <c r="I6568" s="1"/>
    </row>
    <row r="6569" spans="1:9">
      <c r="A6569" s="18">
        <v>10</v>
      </c>
      <c r="B6569" s="18">
        <v>1</v>
      </c>
      <c r="C6569" s="18">
        <v>14</v>
      </c>
      <c r="D6569" s="18">
        <v>0.84057550999999997</v>
      </c>
      <c r="E6569" s="101">
        <f t="shared" si="102"/>
        <v>0.7725533406885241</v>
      </c>
      <c r="F6569" s="94"/>
      <c r="G6569" s="1"/>
      <c r="H6569" s="1"/>
      <c r="I6569" s="1"/>
    </row>
    <row r="6570" spans="1:9">
      <c r="A6570" s="18">
        <v>10</v>
      </c>
      <c r="B6570" s="18">
        <v>1</v>
      </c>
      <c r="C6570" s="18">
        <v>15</v>
      </c>
      <c r="D6570" s="18">
        <v>0.98655543099999998</v>
      </c>
      <c r="E6570" s="101">
        <f t="shared" si="102"/>
        <v>0.90672008038094842</v>
      </c>
      <c r="F6570" s="94"/>
      <c r="G6570" s="1"/>
      <c r="H6570" s="1"/>
      <c r="I6570" s="1"/>
    </row>
    <row r="6571" spans="1:9">
      <c r="A6571" s="18">
        <v>10</v>
      </c>
      <c r="B6571" s="18">
        <v>1</v>
      </c>
      <c r="C6571" s="18">
        <v>16</v>
      </c>
      <c r="D6571" s="18">
        <v>1.271278143</v>
      </c>
      <c r="E6571" s="101">
        <f t="shared" si="102"/>
        <v>1.1684020824244015</v>
      </c>
      <c r="F6571" s="94"/>
      <c r="G6571" s="1"/>
      <c r="H6571" s="1"/>
      <c r="I6571" s="1"/>
    </row>
    <row r="6572" spans="1:9">
      <c r="A6572" s="18">
        <v>10</v>
      </c>
      <c r="B6572" s="18">
        <v>1</v>
      </c>
      <c r="C6572" s="18">
        <v>17</v>
      </c>
      <c r="D6572" s="18">
        <v>1.522768194</v>
      </c>
      <c r="E6572" s="101">
        <f t="shared" si="102"/>
        <v>1.399540721057803</v>
      </c>
      <c r="F6572" s="94"/>
      <c r="G6572" s="1"/>
      <c r="H6572" s="1"/>
      <c r="I6572" s="1"/>
    </row>
    <row r="6573" spans="1:9">
      <c r="A6573" s="18">
        <v>10</v>
      </c>
      <c r="B6573" s="18">
        <v>1</v>
      </c>
      <c r="C6573" s="18">
        <v>18</v>
      </c>
      <c r="D6573" s="18">
        <v>1.7136638449999999</v>
      </c>
      <c r="E6573" s="101">
        <f t="shared" si="102"/>
        <v>1.5749884603132098</v>
      </c>
      <c r="F6573" s="94"/>
      <c r="G6573" s="1"/>
      <c r="H6573" s="1"/>
      <c r="I6573" s="1"/>
    </row>
    <row r="6574" spans="1:9">
      <c r="A6574" s="18">
        <v>10</v>
      </c>
      <c r="B6574" s="18">
        <v>1</v>
      </c>
      <c r="C6574" s="18">
        <v>19</v>
      </c>
      <c r="D6574" s="18">
        <v>1.773950401</v>
      </c>
      <c r="E6574" s="101">
        <f t="shared" si="102"/>
        <v>1.6303964274527782</v>
      </c>
      <c r="F6574" s="94"/>
      <c r="G6574" s="1"/>
      <c r="H6574" s="1"/>
      <c r="I6574" s="1"/>
    </row>
    <row r="6575" spans="1:9">
      <c r="A6575" s="18">
        <v>10</v>
      </c>
      <c r="B6575" s="18">
        <v>1</v>
      </c>
      <c r="C6575" s="18">
        <v>20</v>
      </c>
      <c r="D6575" s="18">
        <v>1.6042063070000001</v>
      </c>
      <c r="E6575" s="101">
        <f t="shared" si="102"/>
        <v>1.474388590772113</v>
      </c>
      <c r="F6575" s="94"/>
      <c r="G6575" s="1"/>
      <c r="H6575" s="1"/>
      <c r="I6575" s="1"/>
    </row>
    <row r="6576" spans="1:9">
      <c r="A6576" s="18">
        <v>10</v>
      </c>
      <c r="B6576" s="18">
        <v>1</v>
      </c>
      <c r="C6576" s="18">
        <v>21</v>
      </c>
      <c r="D6576" s="18">
        <v>1.2890435419999999</v>
      </c>
      <c r="E6576" s="101">
        <f t="shared" si="102"/>
        <v>1.1847298461801103</v>
      </c>
      <c r="F6576" s="94"/>
      <c r="G6576" s="1"/>
      <c r="H6576" s="1"/>
      <c r="I6576" s="1"/>
    </row>
    <row r="6577" spans="1:9">
      <c r="A6577" s="18">
        <v>10</v>
      </c>
      <c r="B6577" s="18">
        <v>1</v>
      </c>
      <c r="C6577" s="18">
        <v>22</v>
      </c>
      <c r="D6577" s="18">
        <v>0.97730402599999999</v>
      </c>
      <c r="E6577" s="101">
        <f t="shared" si="102"/>
        <v>0.89821732987991076</v>
      </c>
      <c r="F6577" s="94"/>
      <c r="G6577" s="1"/>
      <c r="H6577" s="1"/>
      <c r="I6577" s="1"/>
    </row>
    <row r="6578" spans="1:9">
      <c r="A6578" s="18">
        <v>10</v>
      </c>
      <c r="B6578" s="18">
        <v>1</v>
      </c>
      <c r="C6578" s="18">
        <v>23</v>
      </c>
      <c r="D6578" s="18">
        <v>0.67390210900000003</v>
      </c>
      <c r="E6578" s="101">
        <f t="shared" si="102"/>
        <v>0.61936770630516225</v>
      </c>
      <c r="F6578" s="94"/>
      <c r="G6578" s="1"/>
      <c r="H6578" s="1"/>
      <c r="I6578" s="1"/>
    </row>
    <row r="6579" spans="1:9">
      <c r="A6579" s="18">
        <v>10</v>
      </c>
      <c r="B6579" s="18">
        <v>2</v>
      </c>
      <c r="C6579" s="18">
        <v>0</v>
      </c>
      <c r="D6579" s="18">
        <v>0.570429717</v>
      </c>
      <c r="E6579" s="101">
        <f t="shared" si="102"/>
        <v>0.52426864481973712</v>
      </c>
      <c r="F6579" s="94"/>
      <c r="G6579" s="1"/>
      <c r="H6579" s="1"/>
      <c r="I6579" s="1"/>
    </row>
    <row r="6580" spans="1:9">
      <c r="A6580" s="18">
        <v>10</v>
      </c>
      <c r="B6580" s="18">
        <v>2</v>
      </c>
      <c r="C6580" s="18">
        <v>1</v>
      </c>
      <c r="D6580" s="18">
        <v>0.53031879500000001</v>
      </c>
      <c r="E6580" s="101">
        <f t="shared" si="102"/>
        <v>0.48740363219380806</v>
      </c>
      <c r="F6580" s="94"/>
      <c r="G6580" s="1"/>
      <c r="H6580" s="1"/>
      <c r="I6580" s="1"/>
    </row>
    <row r="6581" spans="1:9">
      <c r="A6581" s="18">
        <v>10</v>
      </c>
      <c r="B6581" s="18">
        <v>2</v>
      </c>
      <c r="C6581" s="18">
        <v>2</v>
      </c>
      <c r="D6581" s="18">
        <v>0.53172085700000005</v>
      </c>
      <c r="E6581" s="101">
        <f t="shared" si="102"/>
        <v>0.4886922346680253</v>
      </c>
      <c r="F6581" s="94"/>
      <c r="G6581" s="1"/>
      <c r="H6581" s="1"/>
      <c r="I6581" s="1"/>
    </row>
    <row r="6582" spans="1:9">
      <c r="A6582" s="18">
        <v>10</v>
      </c>
      <c r="B6582" s="18">
        <v>2</v>
      </c>
      <c r="C6582" s="18">
        <v>3</v>
      </c>
      <c r="D6582" s="18">
        <v>0.54126183999999999</v>
      </c>
      <c r="E6582" s="101">
        <f t="shared" si="102"/>
        <v>0.49746112955303379</v>
      </c>
      <c r="F6582" s="94"/>
      <c r="G6582" s="1"/>
      <c r="H6582" s="1"/>
      <c r="I6582" s="1"/>
    </row>
    <row r="6583" spans="1:9">
      <c r="A6583" s="18">
        <v>10</v>
      </c>
      <c r="B6583" s="18">
        <v>2</v>
      </c>
      <c r="C6583" s="18">
        <v>4</v>
      </c>
      <c r="D6583" s="18">
        <v>0.60030311999999997</v>
      </c>
      <c r="E6583" s="101">
        <f t="shared" si="102"/>
        <v>0.55172459257318118</v>
      </c>
      <c r="F6583" s="94"/>
      <c r="G6583" s="1"/>
      <c r="H6583" s="1"/>
      <c r="I6583" s="1"/>
    </row>
    <row r="6584" spans="1:9">
      <c r="A6584" s="18">
        <v>10</v>
      </c>
      <c r="B6584" s="18">
        <v>2</v>
      </c>
      <c r="C6584" s="18">
        <v>5</v>
      </c>
      <c r="D6584" s="18">
        <v>0.79796798599999996</v>
      </c>
      <c r="E6584" s="101">
        <f t="shared" si="102"/>
        <v>0.73339375940989937</v>
      </c>
      <c r="F6584" s="94"/>
      <c r="G6584" s="1"/>
      <c r="H6584" s="1"/>
      <c r="I6584" s="1"/>
    </row>
    <row r="6585" spans="1:9">
      <c r="A6585" s="18">
        <v>10</v>
      </c>
      <c r="B6585" s="18">
        <v>2</v>
      </c>
      <c r="C6585" s="18">
        <v>6</v>
      </c>
      <c r="D6585" s="18">
        <v>1.1103146719999999</v>
      </c>
      <c r="E6585" s="101">
        <f t="shared" si="102"/>
        <v>1.0204643114918763</v>
      </c>
      <c r="F6585" s="94"/>
      <c r="G6585" s="1"/>
      <c r="H6585" s="1"/>
      <c r="I6585" s="1"/>
    </row>
    <row r="6586" spans="1:9">
      <c r="A6586" s="18">
        <v>10</v>
      </c>
      <c r="B6586" s="18">
        <v>2</v>
      </c>
      <c r="C6586" s="18">
        <v>7</v>
      </c>
      <c r="D6586" s="18">
        <v>1.037283634</v>
      </c>
      <c r="E6586" s="101">
        <f t="shared" si="102"/>
        <v>0.95334318827374875</v>
      </c>
      <c r="F6586" s="94"/>
      <c r="G6586" s="1"/>
      <c r="H6586" s="1"/>
      <c r="I6586" s="1"/>
    </row>
    <row r="6587" spans="1:9">
      <c r="A6587" s="18">
        <v>10</v>
      </c>
      <c r="B6587" s="18">
        <v>2</v>
      </c>
      <c r="C6587" s="18">
        <v>8</v>
      </c>
      <c r="D6587" s="18">
        <v>0.86627267600000002</v>
      </c>
      <c r="E6587" s="101">
        <f t="shared" si="102"/>
        <v>0.79617100644650896</v>
      </c>
      <c r="F6587" s="94"/>
      <c r="G6587" s="1"/>
      <c r="H6587" s="1"/>
      <c r="I6587" s="1"/>
    </row>
    <row r="6588" spans="1:9">
      <c r="A6588" s="18">
        <v>10</v>
      </c>
      <c r="B6588" s="18">
        <v>2</v>
      </c>
      <c r="C6588" s="18">
        <v>9</v>
      </c>
      <c r="D6588" s="18">
        <v>0.84078777800000004</v>
      </c>
      <c r="E6588" s="101">
        <f t="shared" si="102"/>
        <v>0.77274843125513049</v>
      </c>
      <c r="F6588" s="94"/>
      <c r="G6588" s="1"/>
      <c r="H6588" s="1"/>
      <c r="I6588" s="1"/>
    </row>
    <row r="6589" spans="1:9">
      <c r="A6589" s="18">
        <v>10</v>
      </c>
      <c r="B6589" s="18">
        <v>2</v>
      </c>
      <c r="C6589" s="18">
        <v>10</v>
      </c>
      <c r="D6589" s="18">
        <v>0.828774232</v>
      </c>
      <c r="E6589" s="101">
        <f t="shared" si="102"/>
        <v>0.76170706140149858</v>
      </c>
      <c r="F6589" s="94"/>
      <c r="G6589" s="1"/>
      <c r="H6589" s="1"/>
      <c r="I6589" s="1"/>
    </row>
    <row r="6590" spans="1:9">
      <c r="A6590" s="18">
        <v>10</v>
      </c>
      <c r="B6590" s="18">
        <v>2</v>
      </c>
      <c r="C6590" s="18">
        <v>11</v>
      </c>
      <c r="D6590" s="18">
        <v>0.79973945800000001</v>
      </c>
      <c r="E6590" s="101">
        <f t="shared" si="102"/>
        <v>0.73502187799681395</v>
      </c>
      <c r="F6590" s="94"/>
      <c r="G6590" s="1"/>
      <c r="H6590" s="1"/>
      <c r="I6590" s="1"/>
    </row>
    <row r="6591" spans="1:9">
      <c r="A6591" s="18">
        <v>10</v>
      </c>
      <c r="B6591" s="18">
        <v>2</v>
      </c>
      <c r="C6591" s="18">
        <v>12</v>
      </c>
      <c r="D6591" s="18">
        <v>0.776295387</v>
      </c>
      <c r="E6591" s="101">
        <f t="shared" si="102"/>
        <v>0.71347497928882164</v>
      </c>
      <c r="F6591" s="94"/>
      <c r="G6591" s="1"/>
      <c r="H6591" s="1"/>
      <c r="I6591" s="1"/>
    </row>
    <row r="6592" spans="1:9">
      <c r="A6592" s="18">
        <v>10</v>
      </c>
      <c r="B6592" s="18">
        <v>2</v>
      </c>
      <c r="C6592" s="18">
        <v>13</v>
      </c>
      <c r="D6592" s="18">
        <v>0.768546057</v>
      </c>
      <c r="E6592" s="101">
        <f t="shared" si="102"/>
        <v>0.70635275087700677</v>
      </c>
      <c r="F6592" s="94"/>
      <c r="G6592" s="1"/>
      <c r="H6592" s="1"/>
      <c r="I6592" s="1"/>
    </row>
    <row r="6593" spans="1:9">
      <c r="A6593" s="18">
        <v>10</v>
      </c>
      <c r="B6593" s="18">
        <v>2</v>
      </c>
      <c r="C6593" s="18">
        <v>14</v>
      </c>
      <c r="D6593" s="18">
        <v>0.80351653700000003</v>
      </c>
      <c r="E6593" s="101">
        <f t="shared" si="102"/>
        <v>0.73849330318679418</v>
      </c>
      <c r="F6593" s="94"/>
      <c r="G6593" s="1"/>
      <c r="H6593" s="1"/>
      <c r="I6593" s="1"/>
    </row>
    <row r="6594" spans="1:9">
      <c r="A6594" s="18">
        <v>10</v>
      </c>
      <c r="B6594" s="18">
        <v>2</v>
      </c>
      <c r="C6594" s="18">
        <v>15</v>
      </c>
      <c r="D6594" s="18">
        <v>0.95063751200000002</v>
      </c>
      <c r="E6594" s="101">
        <f t="shared" si="102"/>
        <v>0.87370875898992939</v>
      </c>
      <c r="F6594" s="94"/>
      <c r="G6594" s="1"/>
      <c r="H6594" s="1"/>
      <c r="I6594" s="1"/>
    </row>
    <row r="6595" spans="1:9">
      <c r="A6595" s="18">
        <v>10</v>
      </c>
      <c r="B6595" s="18">
        <v>2</v>
      </c>
      <c r="C6595" s="18">
        <v>16</v>
      </c>
      <c r="D6595" s="18">
        <v>1.2359262129999999</v>
      </c>
      <c r="E6595" s="101">
        <f t="shared" si="102"/>
        <v>1.1359109483188088</v>
      </c>
      <c r="F6595" s="94"/>
      <c r="G6595" s="1"/>
      <c r="H6595" s="1"/>
      <c r="I6595" s="1"/>
    </row>
    <row r="6596" spans="1:9">
      <c r="A6596" s="18">
        <v>10</v>
      </c>
      <c r="B6596" s="18">
        <v>2</v>
      </c>
      <c r="C6596" s="18">
        <v>17</v>
      </c>
      <c r="D6596" s="18">
        <v>1.488457878</v>
      </c>
      <c r="E6596" s="101">
        <f t="shared" ref="E6596:E6659" si="103">D6596/H$15</f>
        <v>1.3680069100788479</v>
      </c>
      <c r="F6596" s="94"/>
      <c r="G6596" s="1"/>
      <c r="H6596" s="1"/>
      <c r="I6596" s="1"/>
    </row>
    <row r="6597" spans="1:9">
      <c r="A6597" s="18">
        <v>10</v>
      </c>
      <c r="B6597" s="18">
        <v>2</v>
      </c>
      <c r="C6597" s="18">
        <v>18</v>
      </c>
      <c r="D6597" s="18">
        <v>1.6794190899999999</v>
      </c>
      <c r="E6597" s="101">
        <f t="shared" si="103"/>
        <v>1.5435149049198222</v>
      </c>
      <c r="F6597" s="94"/>
      <c r="G6597" s="1"/>
      <c r="H6597" s="1"/>
      <c r="I6597" s="1"/>
    </row>
    <row r="6598" spans="1:9">
      <c r="A6598" s="18">
        <v>10</v>
      </c>
      <c r="B6598" s="18">
        <v>2</v>
      </c>
      <c r="C6598" s="18">
        <v>19</v>
      </c>
      <c r="D6598" s="18">
        <v>1.739095031</v>
      </c>
      <c r="E6598" s="101">
        <f t="shared" si="103"/>
        <v>1.5983616700584846</v>
      </c>
      <c r="F6598" s="94"/>
      <c r="G6598" s="1"/>
      <c r="H6598" s="1"/>
      <c r="I6598" s="1"/>
    </row>
    <row r="6599" spans="1:9">
      <c r="A6599" s="18">
        <v>10</v>
      </c>
      <c r="B6599" s="18">
        <v>2</v>
      </c>
      <c r="C6599" s="18">
        <v>20</v>
      </c>
      <c r="D6599" s="18">
        <v>1.56859945</v>
      </c>
      <c r="E6599" s="101">
        <f t="shared" si="103"/>
        <v>1.4416631592082449</v>
      </c>
      <c r="F6599" s="94"/>
      <c r="G6599" s="1"/>
      <c r="H6599" s="1"/>
      <c r="I6599" s="1"/>
    </row>
    <row r="6600" spans="1:9">
      <c r="A6600" s="18">
        <v>10</v>
      </c>
      <c r="B6600" s="18">
        <v>2</v>
      </c>
      <c r="C6600" s="18">
        <v>21</v>
      </c>
      <c r="D6600" s="18">
        <v>1.26075033</v>
      </c>
      <c r="E6600" s="101">
        <f t="shared" si="103"/>
        <v>1.1587262151090498</v>
      </c>
      <c r="F6600" s="94"/>
      <c r="G6600" s="1"/>
      <c r="H6600" s="1"/>
      <c r="I6600" s="1"/>
    </row>
    <row r="6601" spans="1:9">
      <c r="A6601" s="18">
        <v>10</v>
      </c>
      <c r="B6601" s="18">
        <v>2</v>
      </c>
      <c r="C6601" s="18">
        <v>22</v>
      </c>
      <c r="D6601" s="18">
        <v>0.96049124500000005</v>
      </c>
      <c r="E6601" s="101">
        <f t="shared" si="103"/>
        <v>0.88276509510350798</v>
      </c>
      <c r="F6601" s="94"/>
      <c r="G6601" s="1"/>
      <c r="H6601" s="1"/>
      <c r="I6601" s="1"/>
    </row>
    <row r="6602" spans="1:9">
      <c r="A6602" s="18">
        <v>10</v>
      </c>
      <c r="B6602" s="18">
        <v>2</v>
      </c>
      <c r="C6602" s="18">
        <v>23</v>
      </c>
      <c r="D6602" s="18">
        <v>0.651503159</v>
      </c>
      <c r="E6602" s="101">
        <f t="shared" si="103"/>
        <v>0.59878135392568921</v>
      </c>
      <c r="F6602" s="94"/>
      <c r="G6602" s="1"/>
      <c r="H6602" s="1"/>
      <c r="I6602" s="1"/>
    </row>
    <row r="6603" spans="1:9">
      <c r="A6603" s="18">
        <v>10</v>
      </c>
      <c r="B6603" s="18">
        <v>3</v>
      </c>
      <c r="C6603" s="18">
        <v>0</v>
      </c>
      <c r="D6603" s="18">
        <v>0.53638352600000005</v>
      </c>
      <c r="E6603" s="101">
        <f t="shared" si="103"/>
        <v>0.49297758496626898</v>
      </c>
      <c r="F6603" s="94"/>
      <c r="G6603" s="1"/>
      <c r="H6603" s="1"/>
      <c r="I6603" s="1"/>
    </row>
    <row r="6604" spans="1:9">
      <c r="A6604" s="18">
        <v>10</v>
      </c>
      <c r="B6604" s="18">
        <v>3</v>
      </c>
      <c r="C6604" s="18">
        <v>1</v>
      </c>
      <c r="D6604" s="18">
        <v>0.48019652800000001</v>
      </c>
      <c r="E6604" s="101">
        <f t="shared" si="103"/>
        <v>0.44133742594217434</v>
      </c>
      <c r="F6604" s="94"/>
      <c r="G6604" s="1"/>
      <c r="H6604" s="1"/>
      <c r="I6604" s="1"/>
    </row>
    <row r="6605" spans="1:9">
      <c r="A6605" s="18">
        <v>10</v>
      </c>
      <c r="B6605" s="18">
        <v>3</v>
      </c>
      <c r="C6605" s="18">
        <v>2</v>
      </c>
      <c r="D6605" s="18">
        <v>0.47531922399999998</v>
      </c>
      <c r="E6605" s="101">
        <f t="shared" si="103"/>
        <v>0.43685480962284629</v>
      </c>
      <c r="F6605" s="94"/>
      <c r="G6605" s="1"/>
      <c r="H6605" s="1"/>
      <c r="I6605" s="1"/>
    </row>
    <row r="6606" spans="1:9">
      <c r="A6606" s="18">
        <v>10</v>
      </c>
      <c r="B6606" s="18">
        <v>3</v>
      </c>
      <c r="C6606" s="18">
        <v>3</v>
      </c>
      <c r="D6606" s="18">
        <v>0.48303569000000002</v>
      </c>
      <c r="E6606" s="101">
        <f t="shared" si="103"/>
        <v>0.4439468334989754</v>
      </c>
      <c r="F6606" s="94"/>
      <c r="G6606" s="1"/>
      <c r="H6606" s="1"/>
      <c r="I6606" s="1"/>
    </row>
    <row r="6607" spans="1:9">
      <c r="A6607" s="18">
        <v>10</v>
      </c>
      <c r="B6607" s="18">
        <v>3</v>
      </c>
      <c r="C6607" s="18">
        <v>4</v>
      </c>
      <c r="D6607" s="18">
        <v>0.54188337399999997</v>
      </c>
      <c r="E6607" s="101">
        <f t="shared" si="103"/>
        <v>0.4980323669521004</v>
      </c>
      <c r="F6607" s="94"/>
      <c r="G6607" s="1"/>
      <c r="H6607" s="1"/>
      <c r="I6607" s="1"/>
    </row>
    <row r="6608" spans="1:9">
      <c r="A6608" s="18">
        <v>10</v>
      </c>
      <c r="B6608" s="18">
        <v>3</v>
      </c>
      <c r="C6608" s="18">
        <v>5</v>
      </c>
      <c r="D6608" s="18">
        <v>0.74024546400000002</v>
      </c>
      <c r="E6608" s="101">
        <f t="shared" si="103"/>
        <v>0.68034233610104422</v>
      </c>
      <c r="F6608" s="94"/>
      <c r="G6608" s="1"/>
      <c r="H6608" s="1"/>
      <c r="I6608" s="1"/>
    </row>
    <row r="6609" spans="1:9">
      <c r="A6609" s="18">
        <v>10</v>
      </c>
      <c r="B6609" s="18">
        <v>3</v>
      </c>
      <c r="C6609" s="18">
        <v>6</v>
      </c>
      <c r="D6609" s="18">
        <v>1.048310753</v>
      </c>
      <c r="E6609" s="101">
        <f t="shared" si="103"/>
        <v>0.96347795608493547</v>
      </c>
      <c r="F6609" s="94"/>
      <c r="G6609" s="1"/>
      <c r="H6609" s="1"/>
      <c r="I6609" s="1"/>
    </row>
    <row r="6610" spans="1:9">
      <c r="A6610" s="18">
        <v>10</v>
      </c>
      <c r="B6610" s="18">
        <v>3</v>
      </c>
      <c r="C6610" s="18">
        <v>7</v>
      </c>
      <c r="D6610" s="18">
        <v>0.98912589500000003</v>
      </c>
      <c r="E6610" s="101">
        <f t="shared" si="103"/>
        <v>0.90908253387465021</v>
      </c>
      <c r="F6610" s="94"/>
      <c r="G6610" s="1"/>
      <c r="H6610" s="1"/>
      <c r="I6610" s="1"/>
    </row>
    <row r="6611" spans="1:9">
      <c r="A6611" s="18">
        <v>10</v>
      </c>
      <c r="B6611" s="18">
        <v>3</v>
      </c>
      <c r="C6611" s="18">
        <v>8</v>
      </c>
      <c r="D6611" s="18">
        <v>0.83430773599999997</v>
      </c>
      <c r="E6611" s="101">
        <f t="shared" si="103"/>
        <v>0.76679277583173844</v>
      </c>
      <c r="F6611" s="94"/>
      <c r="G6611" s="1"/>
      <c r="H6611" s="1"/>
      <c r="I6611" s="1"/>
    </row>
    <row r="6612" spans="1:9">
      <c r="A6612" s="18">
        <v>10</v>
      </c>
      <c r="B6612" s="18">
        <v>3</v>
      </c>
      <c r="C6612" s="18">
        <v>9</v>
      </c>
      <c r="D6612" s="18">
        <v>0.83204766699999999</v>
      </c>
      <c r="E6612" s="101">
        <f t="shared" si="103"/>
        <v>0.76471559914104881</v>
      </c>
      <c r="F6612" s="94"/>
      <c r="G6612" s="1"/>
      <c r="H6612" s="1"/>
      <c r="I6612" s="1"/>
    </row>
    <row r="6613" spans="1:9">
      <c r="A6613" s="18">
        <v>10</v>
      </c>
      <c r="B6613" s="18">
        <v>3</v>
      </c>
      <c r="C6613" s="18">
        <v>10</v>
      </c>
      <c r="D6613" s="18">
        <v>0.83386208100000003</v>
      </c>
      <c r="E6613" s="101">
        <f t="shared" si="103"/>
        <v>0.76638318471833033</v>
      </c>
      <c r="F6613" s="94"/>
      <c r="G6613" s="1"/>
      <c r="H6613" s="1"/>
      <c r="I6613" s="1"/>
    </row>
    <row r="6614" spans="1:9">
      <c r="A6614" s="18">
        <v>10</v>
      </c>
      <c r="B6614" s="18">
        <v>3</v>
      </c>
      <c r="C6614" s="18">
        <v>11</v>
      </c>
      <c r="D6614" s="18">
        <v>0.81109161399999996</v>
      </c>
      <c r="E6614" s="101">
        <f t="shared" si="103"/>
        <v>0.74545537973161613</v>
      </c>
      <c r="F6614" s="94"/>
      <c r="G6614" s="1"/>
      <c r="H6614" s="1"/>
      <c r="I6614" s="1"/>
    </row>
    <row r="6615" spans="1:9">
      <c r="A6615" s="18">
        <v>10</v>
      </c>
      <c r="B6615" s="18">
        <v>3</v>
      </c>
      <c r="C6615" s="18">
        <v>12</v>
      </c>
      <c r="D6615" s="18">
        <v>0.77874554299999998</v>
      </c>
      <c r="E6615" s="101">
        <f t="shared" si="103"/>
        <v>0.71572686050649836</v>
      </c>
      <c r="F6615" s="94"/>
      <c r="G6615" s="1"/>
      <c r="H6615" s="1"/>
      <c r="I6615" s="1"/>
    </row>
    <row r="6616" spans="1:9">
      <c r="A6616" s="18">
        <v>10</v>
      </c>
      <c r="B6616" s="18">
        <v>3</v>
      </c>
      <c r="C6616" s="18">
        <v>13</v>
      </c>
      <c r="D6616" s="18">
        <v>0.768546057</v>
      </c>
      <c r="E6616" s="101">
        <f t="shared" si="103"/>
        <v>0.70635275087700677</v>
      </c>
      <c r="F6616" s="94"/>
      <c r="G6616" s="1"/>
      <c r="H6616" s="1"/>
      <c r="I6616" s="1"/>
    </row>
    <row r="6617" spans="1:9">
      <c r="A6617" s="18">
        <v>10</v>
      </c>
      <c r="B6617" s="18">
        <v>3</v>
      </c>
      <c r="C6617" s="18">
        <v>14</v>
      </c>
      <c r="D6617" s="18">
        <v>0.80351653700000003</v>
      </c>
      <c r="E6617" s="101">
        <f t="shared" si="103"/>
        <v>0.73849330318679418</v>
      </c>
      <c r="F6617" s="94"/>
      <c r="G6617" s="1"/>
      <c r="H6617" s="1"/>
      <c r="I6617" s="1"/>
    </row>
    <row r="6618" spans="1:9">
      <c r="A6618" s="18">
        <v>10</v>
      </c>
      <c r="B6618" s="18">
        <v>3</v>
      </c>
      <c r="C6618" s="18">
        <v>15</v>
      </c>
      <c r="D6618" s="18">
        <v>0.95063751200000002</v>
      </c>
      <c r="E6618" s="101">
        <f t="shared" si="103"/>
        <v>0.87370875898992939</v>
      </c>
      <c r="F6618" s="94"/>
      <c r="G6618" s="1"/>
      <c r="H6618" s="1"/>
      <c r="I6618" s="1"/>
    </row>
    <row r="6619" spans="1:9">
      <c r="A6619" s="18">
        <v>10</v>
      </c>
      <c r="B6619" s="18">
        <v>3</v>
      </c>
      <c r="C6619" s="18">
        <v>16</v>
      </c>
      <c r="D6619" s="18">
        <v>1.237755414</v>
      </c>
      <c r="E6619" s="101">
        <f t="shared" si="103"/>
        <v>1.1375921242828111</v>
      </c>
      <c r="F6619" s="94"/>
      <c r="G6619" s="1"/>
      <c r="H6619" s="1"/>
      <c r="I6619" s="1"/>
    </row>
    <row r="6620" spans="1:9">
      <c r="A6620" s="18">
        <v>10</v>
      </c>
      <c r="B6620" s="18">
        <v>3</v>
      </c>
      <c r="C6620" s="18">
        <v>17</v>
      </c>
      <c r="D6620" s="18">
        <v>1.488457878</v>
      </c>
      <c r="E6620" s="101">
        <f t="shared" si="103"/>
        <v>1.3680069100788479</v>
      </c>
      <c r="F6620" s="94"/>
      <c r="G6620" s="1"/>
      <c r="H6620" s="1"/>
      <c r="I6620" s="1"/>
    </row>
    <row r="6621" spans="1:9">
      <c r="A6621" s="18">
        <v>10</v>
      </c>
      <c r="B6621" s="18">
        <v>3</v>
      </c>
      <c r="C6621" s="18">
        <v>18</v>
      </c>
      <c r="D6621" s="18">
        <v>1.6794190899999999</v>
      </c>
      <c r="E6621" s="101">
        <f t="shared" si="103"/>
        <v>1.5435149049198222</v>
      </c>
      <c r="F6621" s="94"/>
      <c r="G6621" s="1"/>
      <c r="H6621" s="1"/>
      <c r="I6621" s="1"/>
    </row>
    <row r="6622" spans="1:9">
      <c r="A6622" s="18">
        <v>10</v>
      </c>
      <c r="B6622" s="18">
        <v>3</v>
      </c>
      <c r="C6622" s="18">
        <v>19</v>
      </c>
      <c r="D6622" s="18">
        <v>1.739095031</v>
      </c>
      <c r="E6622" s="101">
        <f t="shared" si="103"/>
        <v>1.5983616700584846</v>
      </c>
      <c r="F6622" s="94"/>
      <c r="G6622" s="1"/>
      <c r="H6622" s="1"/>
      <c r="I6622" s="1"/>
    </row>
    <row r="6623" spans="1:9">
      <c r="A6623" s="18">
        <v>10</v>
      </c>
      <c r="B6623" s="18">
        <v>3</v>
      </c>
      <c r="C6623" s="18">
        <v>20</v>
      </c>
      <c r="D6623" s="18">
        <v>1.56859945</v>
      </c>
      <c r="E6623" s="101">
        <f t="shared" si="103"/>
        <v>1.4416631592082449</v>
      </c>
      <c r="F6623" s="94"/>
      <c r="G6623" s="1"/>
      <c r="H6623" s="1"/>
      <c r="I6623" s="1"/>
    </row>
    <row r="6624" spans="1:9">
      <c r="A6624" s="18">
        <v>10</v>
      </c>
      <c r="B6624" s="18">
        <v>3</v>
      </c>
      <c r="C6624" s="18">
        <v>21</v>
      </c>
      <c r="D6624" s="18">
        <v>1.266818835</v>
      </c>
      <c r="E6624" s="101">
        <f t="shared" si="103"/>
        <v>1.1643036364768637</v>
      </c>
      <c r="F6624" s="94"/>
      <c r="G6624" s="1"/>
      <c r="H6624" s="1"/>
      <c r="I6624" s="1"/>
    </row>
    <row r="6625" spans="1:9">
      <c r="A6625" s="18">
        <v>10</v>
      </c>
      <c r="B6625" s="18">
        <v>3</v>
      </c>
      <c r="C6625" s="18">
        <v>22</v>
      </c>
      <c r="D6625" s="18">
        <v>0.98169455500000002</v>
      </c>
      <c r="E6625" s="101">
        <f t="shared" si="103"/>
        <v>0.90225256265315668</v>
      </c>
      <c r="F6625" s="94"/>
      <c r="G6625" s="1"/>
      <c r="H6625" s="1"/>
      <c r="I6625" s="1"/>
    </row>
    <row r="6626" spans="1:9">
      <c r="A6626" s="18">
        <v>10</v>
      </c>
      <c r="B6626" s="18">
        <v>3</v>
      </c>
      <c r="C6626" s="18">
        <v>23</v>
      </c>
      <c r="D6626" s="18">
        <v>0.68977703499999998</v>
      </c>
      <c r="E6626" s="101">
        <f t="shared" si="103"/>
        <v>0.63395798043113938</v>
      </c>
      <c r="F6626" s="94"/>
      <c r="G6626" s="1"/>
      <c r="H6626" s="1"/>
      <c r="I6626" s="1"/>
    </row>
    <row r="6627" spans="1:9">
      <c r="A6627" s="18">
        <v>10</v>
      </c>
      <c r="B6627" s="18">
        <v>4</v>
      </c>
      <c r="C6627" s="18">
        <v>0</v>
      </c>
      <c r="D6627" s="18">
        <v>0.58955250699999995</v>
      </c>
      <c r="E6627" s="101">
        <f t="shared" si="103"/>
        <v>0.54184395497573379</v>
      </c>
      <c r="F6627" s="94"/>
      <c r="G6627" s="1"/>
      <c r="H6627" s="1"/>
      <c r="I6627" s="1"/>
    </row>
    <row r="6628" spans="1:9">
      <c r="A6628" s="18">
        <v>10</v>
      </c>
      <c r="B6628" s="18">
        <v>4</v>
      </c>
      <c r="C6628" s="18">
        <v>1</v>
      </c>
      <c r="D6628" s="18">
        <v>0.54395025299999999</v>
      </c>
      <c r="E6628" s="101">
        <f t="shared" si="103"/>
        <v>0.49993198722089571</v>
      </c>
      <c r="F6628" s="94"/>
      <c r="G6628" s="1"/>
      <c r="H6628" s="1"/>
      <c r="I6628" s="1"/>
    </row>
    <row r="6629" spans="1:9">
      <c r="A6629" s="18">
        <v>10</v>
      </c>
      <c r="B6629" s="18">
        <v>4</v>
      </c>
      <c r="C6629" s="18">
        <v>2</v>
      </c>
      <c r="D6629" s="18">
        <v>0.54042737200000002</v>
      </c>
      <c r="E6629" s="101">
        <f t="shared" si="103"/>
        <v>0.4966941894822986</v>
      </c>
      <c r="F6629" s="94"/>
      <c r="G6629" s="1"/>
      <c r="H6629" s="1"/>
      <c r="I6629" s="1"/>
    </row>
    <row r="6630" spans="1:9">
      <c r="A6630" s="18">
        <v>10</v>
      </c>
      <c r="B6630" s="18">
        <v>4</v>
      </c>
      <c r="C6630" s="18">
        <v>3</v>
      </c>
      <c r="D6630" s="18">
        <v>0.54572878199999997</v>
      </c>
      <c r="E6630" s="101">
        <f t="shared" si="103"/>
        <v>0.50156659173187101</v>
      </c>
      <c r="F6630" s="94"/>
      <c r="G6630" s="1"/>
      <c r="H6630" s="1"/>
      <c r="I6630" s="1"/>
    </row>
    <row r="6631" spans="1:9">
      <c r="A6631" s="18">
        <v>10</v>
      </c>
      <c r="B6631" s="18">
        <v>4</v>
      </c>
      <c r="C6631" s="18">
        <v>4</v>
      </c>
      <c r="D6631" s="18">
        <v>0.60107603700000001</v>
      </c>
      <c r="E6631" s="101">
        <f t="shared" si="103"/>
        <v>0.55243496255579583</v>
      </c>
      <c r="F6631" s="94"/>
      <c r="G6631" s="1"/>
      <c r="H6631" s="1"/>
      <c r="I6631" s="1"/>
    </row>
    <row r="6632" spans="1:9">
      <c r="A6632" s="18">
        <v>10</v>
      </c>
      <c r="B6632" s="18">
        <v>4</v>
      </c>
      <c r="C6632" s="18">
        <v>5</v>
      </c>
      <c r="D6632" s="18">
        <v>0.80455540299999995</v>
      </c>
      <c r="E6632" s="101">
        <f t="shared" si="103"/>
        <v>0.73944810069074196</v>
      </c>
      <c r="F6632" s="94"/>
      <c r="G6632" s="1"/>
      <c r="H6632" s="1"/>
      <c r="I6632" s="1"/>
    </row>
    <row r="6633" spans="1:9">
      <c r="A6633" s="18">
        <v>10</v>
      </c>
      <c r="B6633" s="18">
        <v>4</v>
      </c>
      <c r="C6633" s="18">
        <v>6</v>
      </c>
      <c r="D6633" s="18">
        <v>1.0942418110000001</v>
      </c>
      <c r="E6633" s="101">
        <f t="shared" si="103"/>
        <v>1.0056921199252054</v>
      </c>
      <c r="F6633" s="94"/>
      <c r="G6633" s="1"/>
      <c r="H6633" s="1"/>
      <c r="I6633" s="1"/>
    </row>
    <row r="6634" spans="1:9">
      <c r="A6634" s="18">
        <v>10</v>
      </c>
      <c r="B6634" s="18">
        <v>4</v>
      </c>
      <c r="C6634" s="18">
        <v>7</v>
      </c>
      <c r="D6634" s="18">
        <v>1.0332955989999999</v>
      </c>
      <c r="E6634" s="101">
        <f t="shared" si="103"/>
        <v>0.94967787834575335</v>
      </c>
      <c r="F6634" s="94"/>
      <c r="G6634" s="1"/>
      <c r="H6634" s="1"/>
      <c r="I6634" s="1"/>
    </row>
    <row r="6635" spans="1:9">
      <c r="A6635" s="18">
        <v>10</v>
      </c>
      <c r="B6635" s="18">
        <v>4</v>
      </c>
      <c r="C6635" s="18">
        <v>8</v>
      </c>
      <c r="D6635" s="18">
        <v>0.87472570100000002</v>
      </c>
      <c r="E6635" s="101">
        <f t="shared" si="103"/>
        <v>0.8039399845156816</v>
      </c>
      <c r="F6635" s="94"/>
      <c r="G6635" s="1"/>
      <c r="H6635" s="1"/>
      <c r="I6635" s="1"/>
    </row>
    <row r="6636" spans="1:9">
      <c r="A6636" s="18">
        <v>10</v>
      </c>
      <c r="B6636" s="18">
        <v>4</v>
      </c>
      <c r="C6636" s="18">
        <v>9</v>
      </c>
      <c r="D6636" s="18">
        <v>0.86660694900000002</v>
      </c>
      <c r="E6636" s="101">
        <f t="shared" si="103"/>
        <v>0.79647822896224929</v>
      </c>
      <c r="F6636" s="94"/>
      <c r="G6636" s="1"/>
      <c r="H6636" s="1"/>
      <c r="I6636" s="1"/>
    </row>
    <row r="6637" spans="1:9">
      <c r="A6637" s="18">
        <v>10</v>
      </c>
      <c r="B6637" s="18">
        <v>4</v>
      </c>
      <c r="C6637" s="18">
        <v>10</v>
      </c>
      <c r="D6637" s="18">
        <v>0.86256308800000003</v>
      </c>
      <c r="E6637" s="101">
        <f t="shared" si="103"/>
        <v>0.79276161066006967</v>
      </c>
      <c r="F6637" s="94"/>
      <c r="G6637" s="1"/>
      <c r="H6637" s="1"/>
      <c r="I6637" s="1"/>
    </row>
    <row r="6638" spans="1:9">
      <c r="A6638" s="18">
        <v>10</v>
      </c>
      <c r="B6638" s="18">
        <v>4</v>
      </c>
      <c r="C6638" s="18">
        <v>11</v>
      </c>
      <c r="D6638" s="18">
        <v>0.83922904099999995</v>
      </c>
      <c r="E6638" s="101">
        <f t="shared" si="103"/>
        <v>0.77131583244362711</v>
      </c>
      <c r="F6638" s="94"/>
      <c r="G6638" s="1"/>
      <c r="H6638" s="1"/>
      <c r="I6638" s="1"/>
    </row>
    <row r="6639" spans="1:9">
      <c r="A6639" s="18">
        <v>10</v>
      </c>
      <c r="B6639" s="18">
        <v>4</v>
      </c>
      <c r="C6639" s="18">
        <v>12</v>
      </c>
      <c r="D6639" s="18">
        <v>0.81035777799999997</v>
      </c>
      <c r="E6639" s="101">
        <f t="shared" si="103"/>
        <v>0.74478092818434527</v>
      </c>
      <c r="F6639" s="94"/>
      <c r="G6639" s="1"/>
      <c r="H6639" s="1"/>
      <c r="I6639" s="1"/>
    </row>
    <row r="6640" spans="1:9">
      <c r="A6640" s="18">
        <v>10</v>
      </c>
      <c r="B6640" s="18">
        <v>4</v>
      </c>
      <c r="C6640" s="18">
        <v>13</v>
      </c>
      <c r="D6640" s="18">
        <v>0.794459586</v>
      </c>
      <c r="E6640" s="101">
        <f t="shared" si="103"/>
        <v>0.73016927082056182</v>
      </c>
      <c r="F6640" s="94"/>
      <c r="G6640" s="1"/>
      <c r="H6640" s="1"/>
      <c r="I6640" s="1"/>
    </row>
    <row r="6641" spans="1:9">
      <c r="A6641" s="18">
        <v>10</v>
      </c>
      <c r="B6641" s="18">
        <v>4</v>
      </c>
      <c r="C6641" s="18">
        <v>14</v>
      </c>
      <c r="D6641" s="18">
        <v>0.82378878099999997</v>
      </c>
      <c r="E6641" s="101">
        <f t="shared" si="103"/>
        <v>0.75712504969753047</v>
      </c>
      <c r="F6641" s="94"/>
      <c r="G6641" s="1"/>
      <c r="H6641" s="1"/>
      <c r="I6641" s="1"/>
    </row>
    <row r="6642" spans="1:9">
      <c r="A6642" s="18">
        <v>10</v>
      </c>
      <c r="B6642" s="18">
        <v>4</v>
      </c>
      <c r="C6642" s="18">
        <v>15</v>
      </c>
      <c r="D6642" s="18">
        <v>0.96119332099999999</v>
      </c>
      <c r="E6642" s="101">
        <f t="shared" si="103"/>
        <v>0.88341035677573687</v>
      </c>
      <c r="F6642" s="94"/>
      <c r="G6642" s="1"/>
      <c r="H6642" s="1"/>
      <c r="I6642" s="1"/>
    </row>
    <row r="6643" spans="1:9">
      <c r="A6643" s="18">
        <v>10</v>
      </c>
      <c r="B6643" s="18">
        <v>4</v>
      </c>
      <c r="C6643" s="18">
        <v>16</v>
      </c>
      <c r="D6643" s="18">
        <v>1.240987949</v>
      </c>
      <c r="E6643" s="101">
        <f t="shared" si="103"/>
        <v>1.1405630717865547</v>
      </c>
      <c r="F6643" s="94"/>
      <c r="G6643" s="1"/>
      <c r="H6643" s="1"/>
      <c r="I6643" s="1"/>
    </row>
    <row r="6644" spans="1:9">
      <c r="A6644" s="18">
        <v>10</v>
      </c>
      <c r="B6644" s="18">
        <v>4</v>
      </c>
      <c r="C6644" s="18">
        <v>17</v>
      </c>
      <c r="D6644" s="18">
        <v>1.4886796040000001</v>
      </c>
      <c r="E6644" s="101">
        <f t="shared" si="103"/>
        <v>1.3682106932725999</v>
      </c>
      <c r="F6644" s="94"/>
      <c r="G6644" s="1"/>
      <c r="H6644" s="1"/>
      <c r="I6644" s="1"/>
    </row>
    <row r="6645" spans="1:9">
      <c r="A6645" s="18">
        <v>10</v>
      </c>
      <c r="B6645" s="18">
        <v>4</v>
      </c>
      <c r="C6645" s="18">
        <v>18</v>
      </c>
      <c r="D6645" s="18">
        <v>1.6794190899999999</v>
      </c>
      <c r="E6645" s="101">
        <f t="shared" si="103"/>
        <v>1.5435149049198222</v>
      </c>
      <c r="F6645" s="94"/>
      <c r="G6645" s="1"/>
      <c r="H6645" s="1"/>
      <c r="I6645" s="1"/>
    </row>
    <row r="6646" spans="1:9">
      <c r="A6646" s="18">
        <v>10</v>
      </c>
      <c r="B6646" s="18">
        <v>4</v>
      </c>
      <c r="C6646" s="18">
        <v>19</v>
      </c>
      <c r="D6646" s="18">
        <v>1.741821515</v>
      </c>
      <c r="E6646" s="101">
        <f t="shared" si="103"/>
        <v>1.6008675178942535</v>
      </c>
      <c r="F6646" s="94"/>
      <c r="G6646" s="1"/>
      <c r="H6646" s="1"/>
      <c r="I6646" s="1"/>
    </row>
    <row r="6647" spans="1:9">
      <c r="A6647" s="18">
        <v>10</v>
      </c>
      <c r="B6647" s="18">
        <v>4</v>
      </c>
      <c r="C6647" s="18">
        <v>20</v>
      </c>
      <c r="D6647" s="18">
        <v>1.5782732429999999</v>
      </c>
      <c r="E6647" s="101">
        <f t="shared" si="103"/>
        <v>1.4505541166658078</v>
      </c>
      <c r="F6647" s="94"/>
      <c r="G6647" s="1"/>
      <c r="H6647" s="1"/>
      <c r="I6647" s="1"/>
    </row>
    <row r="6648" spans="1:9">
      <c r="A6648" s="18">
        <v>10</v>
      </c>
      <c r="B6648" s="18">
        <v>4</v>
      </c>
      <c r="C6648" s="18">
        <v>21</v>
      </c>
      <c r="D6648" s="18">
        <v>1.2813059609999999</v>
      </c>
      <c r="E6648" s="101">
        <f t="shared" si="103"/>
        <v>1.1776184160000924</v>
      </c>
      <c r="F6648" s="94"/>
      <c r="G6648" s="1"/>
      <c r="H6648" s="1"/>
      <c r="I6648" s="1"/>
    </row>
    <row r="6649" spans="1:9">
      <c r="A6649" s="18">
        <v>10</v>
      </c>
      <c r="B6649" s="18">
        <v>4</v>
      </c>
      <c r="C6649" s="18">
        <v>22</v>
      </c>
      <c r="D6649" s="18">
        <v>0.99159842399999998</v>
      </c>
      <c r="E6649" s="101">
        <f t="shared" si="103"/>
        <v>0.91135497759466677</v>
      </c>
      <c r="F6649" s="94"/>
      <c r="G6649" s="1"/>
      <c r="H6649" s="1"/>
      <c r="I6649" s="1"/>
    </row>
    <row r="6650" spans="1:9">
      <c r="A6650" s="18">
        <v>10</v>
      </c>
      <c r="B6650" s="18">
        <v>4</v>
      </c>
      <c r="C6650" s="18">
        <v>23</v>
      </c>
      <c r="D6650" s="18">
        <v>0.69311200699999997</v>
      </c>
      <c r="E6650" s="101">
        <f t="shared" si="103"/>
        <v>0.63702307539173697</v>
      </c>
      <c r="F6650" s="94"/>
      <c r="G6650" s="1"/>
      <c r="H6650" s="1"/>
      <c r="I6650" s="1"/>
    </row>
    <row r="6651" spans="1:9">
      <c r="A6651" s="18">
        <v>10</v>
      </c>
      <c r="B6651" s="18">
        <v>5</v>
      </c>
      <c r="C6651" s="18">
        <v>0</v>
      </c>
      <c r="D6651" s="18">
        <v>0.58499573800000004</v>
      </c>
      <c r="E6651" s="101">
        <f t="shared" si="103"/>
        <v>0.53765593489685259</v>
      </c>
      <c r="F6651" s="94"/>
      <c r="G6651" s="1"/>
      <c r="H6651" s="1"/>
      <c r="I6651" s="1"/>
    </row>
    <row r="6652" spans="1:9">
      <c r="A6652" s="18">
        <v>10</v>
      </c>
      <c r="B6652" s="18">
        <v>5</v>
      </c>
      <c r="C6652" s="18">
        <v>1</v>
      </c>
      <c r="D6652" s="18">
        <v>0.53490067500000005</v>
      </c>
      <c r="E6652" s="101">
        <f t="shared" si="103"/>
        <v>0.49161473120695198</v>
      </c>
      <c r="F6652" s="94"/>
      <c r="G6652" s="1"/>
      <c r="H6652" s="1"/>
      <c r="I6652" s="1"/>
    </row>
    <row r="6653" spans="1:9">
      <c r="A6653" s="18">
        <v>10</v>
      </c>
      <c r="B6653" s="18">
        <v>5</v>
      </c>
      <c r="C6653" s="18">
        <v>2</v>
      </c>
      <c r="D6653" s="18">
        <v>0.52680213099999995</v>
      </c>
      <c r="E6653" s="101">
        <f t="shared" si="103"/>
        <v>0.48417154835486881</v>
      </c>
      <c r="F6653" s="94"/>
      <c r="G6653" s="1"/>
      <c r="H6653" s="1"/>
      <c r="I6653" s="1"/>
    </row>
    <row r="6654" spans="1:9">
      <c r="A6654" s="18">
        <v>10</v>
      </c>
      <c r="B6654" s="18">
        <v>5</v>
      </c>
      <c r="C6654" s="18">
        <v>3</v>
      </c>
      <c r="D6654" s="18">
        <v>0.52798572200000005</v>
      </c>
      <c r="E6654" s="101">
        <f t="shared" si="103"/>
        <v>0.48525935922989527</v>
      </c>
      <c r="F6654" s="94"/>
      <c r="G6654" s="1"/>
      <c r="H6654" s="1"/>
      <c r="I6654" s="1"/>
    </row>
    <row r="6655" spans="1:9">
      <c r="A6655" s="18">
        <v>10</v>
      </c>
      <c r="B6655" s="18">
        <v>5</v>
      </c>
      <c r="C6655" s="18">
        <v>4</v>
      </c>
      <c r="D6655" s="18">
        <v>0.58097569100000002</v>
      </c>
      <c r="E6655" s="101">
        <f t="shared" si="103"/>
        <v>0.53396120348649434</v>
      </c>
      <c r="F6655" s="94"/>
      <c r="G6655" s="1"/>
      <c r="H6655" s="1"/>
      <c r="I6655" s="1"/>
    </row>
    <row r="6656" spans="1:9">
      <c r="A6656" s="18">
        <v>10</v>
      </c>
      <c r="B6656" s="18">
        <v>5</v>
      </c>
      <c r="C6656" s="18">
        <v>5</v>
      </c>
      <c r="D6656" s="18">
        <v>0.77432951999999999</v>
      </c>
      <c r="E6656" s="101">
        <f t="shared" si="103"/>
        <v>0.71166819679262527</v>
      </c>
      <c r="F6656" s="94"/>
      <c r="G6656" s="1"/>
      <c r="H6656" s="1"/>
      <c r="I6656" s="1"/>
    </row>
    <row r="6657" spans="1:9">
      <c r="A6657" s="18">
        <v>10</v>
      </c>
      <c r="B6657" s="18">
        <v>5</v>
      </c>
      <c r="C6657" s="18">
        <v>6</v>
      </c>
      <c r="D6657" s="18">
        <v>1.0796260630000001</v>
      </c>
      <c r="E6657" s="101">
        <f t="shared" si="103"/>
        <v>0.99225912692251661</v>
      </c>
      <c r="F6657" s="94"/>
      <c r="G6657" s="1"/>
      <c r="H6657" s="1"/>
      <c r="I6657" s="1"/>
    </row>
    <row r="6658" spans="1:9">
      <c r="A6658" s="18">
        <v>10</v>
      </c>
      <c r="B6658" s="18">
        <v>5</v>
      </c>
      <c r="C6658" s="18">
        <v>7</v>
      </c>
      <c r="D6658" s="18">
        <v>1.0187161920000001</v>
      </c>
      <c r="E6658" s="101">
        <f t="shared" si="103"/>
        <v>0.93627828550833225</v>
      </c>
      <c r="F6658" s="94"/>
      <c r="G6658" s="1"/>
      <c r="H6658" s="1"/>
      <c r="I6658" s="1"/>
    </row>
    <row r="6659" spans="1:9">
      <c r="A6659" s="18">
        <v>10</v>
      </c>
      <c r="B6659" s="18">
        <v>5</v>
      </c>
      <c r="C6659" s="18">
        <v>8</v>
      </c>
      <c r="D6659" s="18">
        <v>0.86425302599999998</v>
      </c>
      <c r="E6659" s="101">
        <f t="shared" si="103"/>
        <v>0.79431479324976517</v>
      </c>
      <c r="F6659" s="94"/>
      <c r="G6659" s="1"/>
      <c r="H6659" s="1"/>
      <c r="I6659" s="1"/>
    </row>
    <row r="6660" spans="1:9">
      <c r="A6660" s="18">
        <v>10</v>
      </c>
      <c r="B6660" s="18">
        <v>5</v>
      </c>
      <c r="C6660" s="18">
        <v>9</v>
      </c>
      <c r="D6660" s="18">
        <v>0.855545475</v>
      </c>
      <c r="E6660" s="101">
        <f t="shared" ref="E6660:E6723" si="104">D6660/H$15</f>
        <v>0.78631188627206161</v>
      </c>
      <c r="F6660" s="94"/>
      <c r="G6660" s="1"/>
      <c r="H6660" s="1"/>
      <c r="I6660" s="1"/>
    </row>
    <row r="6661" spans="1:9">
      <c r="A6661" s="18">
        <v>10</v>
      </c>
      <c r="B6661" s="18">
        <v>5</v>
      </c>
      <c r="C6661" s="18">
        <v>10</v>
      </c>
      <c r="D6661" s="18">
        <v>0.86446577899999999</v>
      </c>
      <c r="E6661" s="101">
        <f t="shared" si="104"/>
        <v>0.79451032956855649</v>
      </c>
      <c r="F6661" s="94"/>
      <c r="G6661" s="1"/>
      <c r="H6661" s="1"/>
      <c r="I6661" s="1"/>
    </row>
    <row r="6662" spans="1:9">
      <c r="A6662" s="18">
        <v>10</v>
      </c>
      <c r="B6662" s="18">
        <v>5</v>
      </c>
      <c r="C6662" s="18">
        <v>11</v>
      </c>
      <c r="D6662" s="18">
        <v>0.84167845600000002</v>
      </c>
      <c r="E6662" s="101">
        <f t="shared" si="104"/>
        <v>0.77356703262549131</v>
      </c>
      <c r="F6662" s="94"/>
      <c r="G6662" s="1"/>
      <c r="H6662" s="1"/>
      <c r="I6662" s="1"/>
    </row>
    <row r="6663" spans="1:9">
      <c r="A6663" s="18">
        <v>10</v>
      </c>
      <c r="B6663" s="18">
        <v>5</v>
      </c>
      <c r="C6663" s="18">
        <v>12</v>
      </c>
      <c r="D6663" s="18">
        <v>0.80899405899999999</v>
      </c>
      <c r="E6663" s="101">
        <f t="shared" si="104"/>
        <v>0.74352756586688917</v>
      </c>
      <c r="F6663" s="94"/>
      <c r="G6663" s="1"/>
      <c r="H6663" s="1"/>
      <c r="I6663" s="1"/>
    </row>
    <row r="6664" spans="1:9">
      <c r="A6664" s="18">
        <v>10</v>
      </c>
      <c r="B6664" s="18">
        <v>5</v>
      </c>
      <c r="C6664" s="18">
        <v>13</v>
      </c>
      <c r="D6664" s="18">
        <v>0.792265569</v>
      </c>
      <c r="E6664" s="101">
        <f t="shared" si="104"/>
        <v>0.72815280098208479</v>
      </c>
      <c r="F6664" s="94"/>
      <c r="G6664" s="1"/>
      <c r="H6664" s="1"/>
      <c r="I6664" s="1"/>
    </row>
    <row r="6665" spans="1:9">
      <c r="A6665" s="18">
        <v>10</v>
      </c>
      <c r="B6665" s="18">
        <v>5</v>
      </c>
      <c r="C6665" s="18">
        <v>14</v>
      </c>
      <c r="D6665" s="18">
        <v>0.82079946699999995</v>
      </c>
      <c r="E6665" s="101">
        <f t="shared" si="104"/>
        <v>0.75437764094056226</v>
      </c>
      <c r="F6665" s="94"/>
      <c r="G6665" s="1"/>
      <c r="H6665" s="1"/>
      <c r="I6665" s="1"/>
    </row>
    <row r="6666" spans="1:9">
      <c r="A6666" s="18">
        <v>10</v>
      </c>
      <c r="B6666" s="18">
        <v>5</v>
      </c>
      <c r="C6666" s="18">
        <v>15</v>
      </c>
      <c r="D6666" s="18">
        <v>0.96306371199999996</v>
      </c>
      <c r="E6666" s="101">
        <f t="shared" si="104"/>
        <v>0.88512938950777986</v>
      </c>
      <c r="F6666" s="94"/>
      <c r="G6666" s="1"/>
      <c r="H6666" s="1"/>
      <c r="I6666" s="1"/>
    </row>
    <row r="6667" spans="1:9">
      <c r="A6667" s="18">
        <v>10</v>
      </c>
      <c r="B6667" s="18">
        <v>5</v>
      </c>
      <c r="C6667" s="18">
        <v>16</v>
      </c>
      <c r="D6667" s="18">
        <v>1.2566946779999999</v>
      </c>
      <c r="E6667" s="101">
        <f t="shared" si="104"/>
        <v>1.1549987599738529</v>
      </c>
      <c r="F6667" s="94"/>
      <c r="G6667" s="1"/>
      <c r="H6667" s="1"/>
      <c r="I6667" s="1"/>
    </row>
    <row r="6668" spans="1:9">
      <c r="A6668" s="18">
        <v>10</v>
      </c>
      <c r="B6668" s="18">
        <v>5</v>
      </c>
      <c r="C6668" s="18">
        <v>17</v>
      </c>
      <c r="D6668" s="18">
        <v>1.501774543</v>
      </c>
      <c r="E6668" s="101">
        <f t="shared" si="104"/>
        <v>1.3802459462037284</v>
      </c>
      <c r="F6668" s="94"/>
      <c r="G6668" s="1"/>
      <c r="H6668" s="1"/>
      <c r="I6668" s="1"/>
    </row>
    <row r="6669" spans="1:9">
      <c r="A6669" s="18">
        <v>10</v>
      </c>
      <c r="B6669" s="18">
        <v>5</v>
      </c>
      <c r="C6669" s="18">
        <v>18</v>
      </c>
      <c r="D6669" s="18">
        <v>1.695591356</v>
      </c>
      <c r="E6669" s="101">
        <f t="shared" si="104"/>
        <v>1.5583784573028836</v>
      </c>
      <c r="F6669" s="94"/>
      <c r="G6669" s="1"/>
      <c r="H6669" s="1"/>
      <c r="I6669" s="1"/>
    </row>
    <row r="6670" spans="1:9">
      <c r="A6670" s="18">
        <v>10</v>
      </c>
      <c r="B6670" s="18">
        <v>5</v>
      </c>
      <c r="C6670" s="18">
        <v>19</v>
      </c>
      <c r="D6670" s="18">
        <v>1.760290699</v>
      </c>
      <c r="E6670" s="101">
        <f t="shared" si="104"/>
        <v>1.6178421140242205</v>
      </c>
      <c r="F6670" s="94"/>
      <c r="G6670" s="1"/>
      <c r="H6670" s="1"/>
      <c r="I6670" s="1"/>
    </row>
    <row r="6671" spans="1:9">
      <c r="A6671" s="18">
        <v>10</v>
      </c>
      <c r="B6671" s="18">
        <v>5</v>
      </c>
      <c r="C6671" s="18">
        <v>20</v>
      </c>
      <c r="D6671" s="18">
        <v>1.5981336269999999</v>
      </c>
      <c r="E6671" s="101">
        <f t="shared" si="104"/>
        <v>1.4688073322592015</v>
      </c>
      <c r="F6671" s="94"/>
      <c r="G6671" s="1"/>
      <c r="H6671" s="1"/>
      <c r="I6671" s="1"/>
    </row>
    <row r="6672" spans="1:9">
      <c r="A6672" s="18">
        <v>10</v>
      </c>
      <c r="B6672" s="18">
        <v>5</v>
      </c>
      <c r="C6672" s="18">
        <v>21</v>
      </c>
      <c r="D6672" s="18">
        <v>1.3024010690000001</v>
      </c>
      <c r="E6672" s="101">
        <f t="shared" si="104"/>
        <v>1.1970064376158842</v>
      </c>
      <c r="F6672" s="94"/>
      <c r="G6672" s="1"/>
      <c r="H6672" s="1"/>
      <c r="I6672" s="1"/>
    </row>
    <row r="6673" spans="1:9">
      <c r="A6673" s="18">
        <v>10</v>
      </c>
      <c r="B6673" s="18">
        <v>5</v>
      </c>
      <c r="C6673" s="18">
        <v>22</v>
      </c>
      <c r="D6673" s="18">
        <v>1.0114011979999999</v>
      </c>
      <c r="E6673" s="101">
        <f t="shared" si="104"/>
        <v>0.92955524518109678</v>
      </c>
      <c r="F6673" s="94"/>
      <c r="G6673" s="1"/>
      <c r="H6673" s="1"/>
      <c r="I6673" s="1"/>
    </row>
    <row r="6674" spans="1:9">
      <c r="A6674" s="18">
        <v>10</v>
      </c>
      <c r="B6674" s="18">
        <v>5</v>
      </c>
      <c r="C6674" s="18">
        <v>23</v>
      </c>
      <c r="D6674" s="18">
        <v>0.71314930099999996</v>
      </c>
      <c r="E6674" s="101">
        <f t="shared" si="104"/>
        <v>0.65543888483883594</v>
      </c>
      <c r="F6674" s="94"/>
      <c r="G6674" s="1"/>
      <c r="H6674" s="1"/>
      <c r="I6674" s="1"/>
    </row>
    <row r="6675" spans="1:9">
      <c r="A6675" s="18">
        <v>10</v>
      </c>
      <c r="B6675" s="18">
        <v>6</v>
      </c>
      <c r="C6675" s="18">
        <v>0</v>
      </c>
      <c r="D6675" s="18">
        <v>0.60362367699999997</v>
      </c>
      <c r="E6675" s="101">
        <f t="shared" si="104"/>
        <v>0.55477643904357932</v>
      </c>
      <c r="F6675" s="94"/>
      <c r="G6675" s="1"/>
      <c r="H6675" s="1"/>
      <c r="I6675" s="1"/>
    </row>
    <row r="6676" spans="1:9">
      <c r="A6676" s="18">
        <v>10</v>
      </c>
      <c r="B6676" s="18">
        <v>6</v>
      </c>
      <c r="C6676" s="18">
        <v>1</v>
      </c>
      <c r="D6676" s="18">
        <v>0.550292369</v>
      </c>
      <c r="E6676" s="101">
        <f t="shared" si="104"/>
        <v>0.50576087807548908</v>
      </c>
      <c r="F6676" s="94"/>
      <c r="G6676" s="1"/>
      <c r="H6676" s="1"/>
      <c r="I6676" s="1"/>
    </row>
    <row r="6677" spans="1:9">
      <c r="A6677" s="18">
        <v>10</v>
      </c>
      <c r="B6677" s="18">
        <v>6</v>
      </c>
      <c r="C6677" s="18">
        <v>2</v>
      </c>
      <c r="D6677" s="18">
        <v>0.54071685899999999</v>
      </c>
      <c r="E6677" s="101">
        <f t="shared" si="104"/>
        <v>0.49696025023029244</v>
      </c>
      <c r="F6677" s="94"/>
      <c r="G6677" s="1"/>
      <c r="H6677" s="1"/>
      <c r="I6677" s="1"/>
    </row>
    <row r="6678" spans="1:9">
      <c r="A6678" s="18">
        <v>10</v>
      </c>
      <c r="B6678" s="18">
        <v>6</v>
      </c>
      <c r="C6678" s="18">
        <v>3</v>
      </c>
      <c r="D6678" s="18">
        <v>0.54018901699999999</v>
      </c>
      <c r="E6678" s="101">
        <f t="shared" si="104"/>
        <v>0.49647512296259971</v>
      </c>
      <c r="F6678" s="94"/>
      <c r="G6678" s="1"/>
      <c r="H6678" s="1"/>
      <c r="I6678" s="1"/>
    </row>
    <row r="6679" spans="1:9">
      <c r="A6679" s="18">
        <v>10</v>
      </c>
      <c r="B6679" s="18">
        <v>6</v>
      </c>
      <c r="C6679" s="18">
        <v>4</v>
      </c>
      <c r="D6679" s="18">
        <v>0.59314588999999995</v>
      </c>
      <c r="E6679" s="101">
        <f t="shared" si="104"/>
        <v>0.54514654945772545</v>
      </c>
      <c r="F6679" s="94"/>
      <c r="G6679" s="1"/>
      <c r="H6679" s="1"/>
      <c r="I6679" s="1"/>
    </row>
    <row r="6680" spans="1:9">
      <c r="A6680" s="18">
        <v>10</v>
      </c>
      <c r="B6680" s="18">
        <v>6</v>
      </c>
      <c r="C6680" s="18">
        <v>5</v>
      </c>
      <c r="D6680" s="18">
        <v>0.78595347599999998</v>
      </c>
      <c r="E6680" s="101">
        <f t="shared" si="104"/>
        <v>0.72235150356635747</v>
      </c>
      <c r="F6680" s="94"/>
      <c r="G6680" s="1"/>
      <c r="H6680" s="1"/>
      <c r="I6680" s="1"/>
    </row>
    <row r="6681" spans="1:9">
      <c r="A6681" s="18">
        <v>10</v>
      </c>
      <c r="B6681" s="18">
        <v>6</v>
      </c>
      <c r="C6681" s="18">
        <v>6</v>
      </c>
      <c r="D6681" s="18">
        <v>1.0922677300000001</v>
      </c>
      <c r="E6681" s="101">
        <f t="shared" si="104"/>
        <v>1.003877788133241</v>
      </c>
      <c r="F6681" s="94"/>
      <c r="G6681" s="1"/>
      <c r="H6681" s="1"/>
      <c r="I6681" s="1"/>
    </row>
    <row r="6682" spans="1:9">
      <c r="A6682" s="18">
        <v>10</v>
      </c>
      <c r="B6682" s="18">
        <v>6</v>
      </c>
      <c r="C6682" s="18">
        <v>7</v>
      </c>
      <c r="D6682" s="18">
        <v>1.0285372530000001</v>
      </c>
      <c r="E6682" s="101">
        <f t="shared" si="104"/>
        <v>0.9453045935489458</v>
      </c>
      <c r="F6682" s="94"/>
      <c r="G6682" s="1"/>
      <c r="H6682" s="1"/>
      <c r="I6682" s="1"/>
    </row>
    <row r="6683" spans="1:9">
      <c r="A6683" s="18">
        <v>10</v>
      </c>
      <c r="B6683" s="18">
        <v>6</v>
      </c>
      <c r="C6683" s="18">
        <v>8</v>
      </c>
      <c r="D6683" s="18">
        <v>0.876503217</v>
      </c>
      <c r="E6683" s="101">
        <f t="shared" si="104"/>
        <v>0.8055736580019901</v>
      </c>
      <c r="F6683" s="94"/>
      <c r="G6683" s="1"/>
      <c r="H6683" s="1"/>
      <c r="I6683" s="1"/>
    </row>
    <row r="6684" spans="1:9">
      <c r="A6684" s="18">
        <v>10</v>
      </c>
      <c r="B6684" s="18">
        <v>6</v>
      </c>
      <c r="C6684" s="18">
        <v>9</v>
      </c>
      <c r="D6684" s="18">
        <v>0.88097324200000005</v>
      </c>
      <c r="E6684" s="101">
        <f t="shared" si="104"/>
        <v>0.80968195369420137</v>
      </c>
      <c r="F6684" s="94"/>
      <c r="G6684" s="1"/>
      <c r="H6684" s="1"/>
      <c r="I6684" s="1"/>
    </row>
    <row r="6685" spans="1:9">
      <c r="A6685" s="18">
        <v>10</v>
      </c>
      <c r="B6685" s="18">
        <v>6</v>
      </c>
      <c r="C6685" s="18">
        <v>10</v>
      </c>
      <c r="D6685" s="18">
        <v>0.881910694</v>
      </c>
      <c r="E6685" s="101">
        <f t="shared" si="104"/>
        <v>0.8105435439567289</v>
      </c>
      <c r="F6685" s="94"/>
      <c r="G6685" s="1"/>
      <c r="H6685" s="1"/>
      <c r="I6685" s="1"/>
    </row>
    <row r="6686" spans="1:9">
      <c r="A6686" s="18">
        <v>10</v>
      </c>
      <c r="B6686" s="18">
        <v>6</v>
      </c>
      <c r="C6686" s="18">
        <v>11</v>
      </c>
      <c r="D6686" s="18">
        <v>0.86048185499999996</v>
      </c>
      <c r="E6686" s="101">
        <f t="shared" si="104"/>
        <v>0.79084879796475183</v>
      </c>
      <c r="F6686" s="94"/>
      <c r="G6686" s="1"/>
      <c r="H6686" s="1"/>
      <c r="I6686" s="1"/>
    </row>
    <row r="6687" spans="1:9">
      <c r="A6687" s="18">
        <v>10</v>
      </c>
      <c r="B6687" s="18">
        <v>6</v>
      </c>
      <c r="C6687" s="18">
        <v>12</v>
      </c>
      <c r="D6687" s="18">
        <v>0.82987590200000005</v>
      </c>
      <c r="E6687" s="101">
        <f t="shared" si="104"/>
        <v>0.76271958059663469</v>
      </c>
      <c r="F6687" s="94"/>
      <c r="G6687" s="1"/>
      <c r="H6687" s="1"/>
      <c r="I6687" s="1"/>
    </row>
    <row r="6688" spans="1:9">
      <c r="A6688" s="18">
        <v>10</v>
      </c>
      <c r="B6688" s="18">
        <v>6</v>
      </c>
      <c r="C6688" s="18">
        <v>13</v>
      </c>
      <c r="D6688" s="18">
        <v>0.81652681599999999</v>
      </c>
      <c r="E6688" s="101">
        <f t="shared" si="104"/>
        <v>0.75045074708703308</v>
      </c>
      <c r="F6688" s="94"/>
      <c r="G6688" s="1"/>
      <c r="H6688" s="1"/>
      <c r="I6688" s="1"/>
    </row>
    <row r="6689" spans="1:9">
      <c r="A6689" s="18">
        <v>10</v>
      </c>
      <c r="B6689" s="18">
        <v>6</v>
      </c>
      <c r="C6689" s="18">
        <v>14</v>
      </c>
      <c r="D6689" s="18">
        <v>0.84913985300000006</v>
      </c>
      <c r="E6689" s="101">
        <f t="shared" si="104"/>
        <v>0.78042462853445771</v>
      </c>
      <c r="F6689" s="94"/>
      <c r="G6689" s="1"/>
      <c r="H6689" s="1"/>
      <c r="I6689" s="1"/>
    </row>
    <row r="6690" spans="1:9">
      <c r="A6690" s="18">
        <v>10</v>
      </c>
      <c r="B6690" s="18">
        <v>6</v>
      </c>
      <c r="C6690" s="18">
        <v>15</v>
      </c>
      <c r="D6690" s="18">
        <v>0.99170494399999998</v>
      </c>
      <c r="E6690" s="101">
        <f t="shared" si="104"/>
        <v>0.91145287764156457</v>
      </c>
      <c r="F6690" s="94"/>
      <c r="G6690" s="1"/>
      <c r="H6690" s="1"/>
      <c r="I6690" s="1"/>
    </row>
    <row r="6691" spans="1:9">
      <c r="A6691" s="18">
        <v>10</v>
      </c>
      <c r="B6691" s="18">
        <v>6</v>
      </c>
      <c r="C6691" s="18">
        <v>16</v>
      </c>
      <c r="D6691" s="18">
        <v>1.289631465</v>
      </c>
      <c r="E6691" s="101">
        <f t="shared" si="104"/>
        <v>1.1852701924932187</v>
      </c>
      <c r="F6691" s="94"/>
      <c r="G6691" s="1"/>
      <c r="H6691" s="1"/>
      <c r="I6691" s="1"/>
    </row>
    <row r="6692" spans="1:9">
      <c r="A6692" s="18">
        <v>10</v>
      </c>
      <c r="B6692" s="18">
        <v>6</v>
      </c>
      <c r="C6692" s="18">
        <v>17</v>
      </c>
      <c r="D6692" s="18">
        <v>1.525645052</v>
      </c>
      <c r="E6692" s="101">
        <f t="shared" si="104"/>
        <v>1.4021847741287599</v>
      </c>
      <c r="F6692" s="94"/>
      <c r="G6692" s="1"/>
      <c r="H6692" s="1"/>
      <c r="I6692" s="1"/>
    </row>
    <row r="6693" spans="1:9">
      <c r="A6693" s="18">
        <v>10</v>
      </c>
      <c r="B6693" s="18">
        <v>6</v>
      </c>
      <c r="C6693" s="18">
        <v>18</v>
      </c>
      <c r="D6693" s="18">
        <v>1.716267792</v>
      </c>
      <c r="E6693" s="101">
        <f t="shared" si="104"/>
        <v>1.5773816872510562</v>
      </c>
      <c r="F6693" s="94"/>
      <c r="G6693" s="1"/>
      <c r="H6693" s="1"/>
      <c r="I6693" s="1"/>
    </row>
    <row r="6694" spans="1:9">
      <c r="A6694" s="18">
        <v>10</v>
      </c>
      <c r="B6694" s="18">
        <v>6</v>
      </c>
      <c r="C6694" s="18">
        <v>19</v>
      </c>
      <c r="D6694" s="18">
        <v>1.777776019</v>
      </c>
      <c r="E6694" s="101">
        <f t="shared" si="104"/>
        <v>1.6339124637052478</v>
      </c>
      <c r="F6694" s="94"/>
      <c r="G6694" s="1"/>
      <c r="H6694" s="1"/>
      <c r="I6694" s="1"/>
    </row>
    <row r="6695" spans="1:9">
      <c r="A6695" s="18">
        <v>10</v>
      </c>
      <c r="B6695" s="18">
        <v>6</v>
      </c>
      <c r="C6695" s="18">
        <v>20</v>
      </c>
      <c r="D6695" s="18">
        <v>1.6129139530000001</v>
      </c>
      <c r="E6695" s="101">
        <f t="shared" si="104"/>
        <v>1.4823915850621001</v>
      </c>
      <c r="F6695" s="94"/>
      <c r="G6695" s="1"/>
      <c r="H6695" s="1"/>
      <c r="I6695" s="1"/>
    </row>
    <row r="6696" spans="1:9">
      <c r="A6696" s="18">
        <v>10</v>
      </c>
      <c r="B6696" s="18">
        <v>6</v>
      </c>
      <c r="C6696" s="18">
        <v>21</v>
      </c>
      <c r="D6696" s="18">
        <v>1.312654116</v>
      </c>
      <c r="E6696" s="101">
        <f t="shared" si="104"/>
        <v>1.2064297739109024</v>
      </c>
      <c r="F6696" s="94"/>
      <c r="G6696" s="1"/>
      <c r="H6696" s="1"/>
      <c r="I6696" s="1"/>
    </row>
    <row r="6697" spans="1:9">
      <c r="A6697" s="18">
        <v>10</v>
      </c>
      <c r="B6697" s="18">
        <v>6</v>
      </c>
      <c r="C6697" s="18">
        <v>22</v>
      </c>
      <c r="D6697" s="18">
        <v>1.0222402230000001</v>
      </c>
      <c r="E6697" s="101">
        <f t="shared" si="104"/>
        <v>0.93951714018510002</v>
      </c>
      <c r="F6697" s="94"/>
      <c r="G6697" s="1"/>
      <c r="H6697" s="1"/>
      <c r="I6697" s="1"/>
    </row>
    <row r="6698" spans="1:9">
      <c r="A6698" s="18">
        <v>10</v>
      </c>
      <c r="B6698" s="18">
        <v>6</v>
      </c>
      <c r="C6698" s="18">
        <v>23</v>
      </c>
      <c r="D6698" s="18">
        <v>0.72250609499999996</v>
      </c>
      <c r="E6698" s="101">
        <f t="shared" si="104"/>
        <v>0.66403849591105757</v>
      </c>
      <c r="F6698" s="94"/>
      <c r="G6698" s="1"/>
      <c r="H6698" s="1"/>
      <c r="I6698" s="1"/>
    </row>
    <row r="6699" spans="1:9">
      <c r="A6699" s="18">
        <v>10</v>
      </c>
      <c r="B6699" s="18">
        <v>7</v>
      </c>
      <c r="C6699" s="18">
        <v>0</v>
      </c>
      <c r="D6699" s="18">
        <v>0.61798202899999999</v>
      </c>
      <c r="E6699" s="101">
        <f t="shared" si="104"/>
        <v>0.5679728653876942</v>
      </c>
      <c r="F6699" s="94"/>
      <c r="G6699" s="1"/>
      <c r="H6699" s="1"/>
      <c r="I6699" s="1"/>
    </row>
    <row r="6700" spans="1:9">
      <c r="A6700" s="18">
        <v>10</v>
      </c>
      <c r="B6700" s="18">
        <v>7</v>
      </c>
      <c r="C6700" s="18">
        <v>1</v>
      </c>
      <c r="D6700" s="18">
        <v>0.56467991100000003</v>
      </c>
      <c r="E6700" s="101">
        <f t="shared" si="104"/>
        <v>0.51898413226760376</v>
      </c>
      <c r="F6700" s="94"/>
      <c r="G6700" s="1"/>
      <c r="H6700" s="1"/>
      <c r="I6700" s="1"/>
    </row>
    <row r="6701" spans="1:9">
      <c r="A6701" s="18">
        <v>10</v>
      </c>
      <c r="B6701" s="18">
        <v>7</v>
      </c>
      <c r="C6701" s="18">
        <v>2</v>
      </c>
      <c r="D6701" s="18">
        <v>0.55474575500000001</v>
      </c>
      <c r="E6701" s="101">
        <f t="shared" si="104"/>
        <v>0.50985388125098663</v>
      </c>
      <c r="F6701" s="94"/>
      <c r="G6701" s="1"/>
      <c r="H6701" s="1"/>
      <c r="I6701" s="1"/>
    </row>
    <row r="6702" spans="1:9">
      <c r="A6702" s="18">
        <v>10</v>
      </c>
      <c r="B6702" s="18">
        <v>7</v>
      </c>
      <c r="C6702" s="18">
        <v>3</v>
      </c>
      <c r="D6702" s="18">
        <v>0.55702871399999998</v>
      </c>
      <c r="E6702" s="101">
        <f t="shared" si="104"/>
        <v>0.51195209560665467</v>
      </c>
      <c r="F6702" s="94"/>
      <c r="G6702" s="1"/>
      <c r="H6702" s="1"/>
      <c r="I6702" s="1"/>
    </row>
    <row r="6703" spans="1:9">
      <c r="A6703" s="18">
        <v>10</v>
      </c>
      <c r="B6703" s="18">
        <v>7</v>
      </c>
      <c r="C6703" s="18">
        <v>4</v>
      </c>
      <c r="D6703" s="18">
        <v>0.61338220499999996</v>
      </c>
      <c r="E6703" s="101">
        <f t="shared" si="104"/>
        <v>0.56374527446278222</v>
      </c>
      <c r="F6703" s="94"/>
      <c r="G6703" s="1"/>
      <c r="H6703" s="1"/>
      <c r="I6703" s="1"/>
    </row>
    <row r="6704" spans="1:9">
      <c r="A6704" s="18">
        <v>10</v>
      </c>
      <c r="B6704" s="18">
        <v>7</v>
      </c>
      <c r="C6704" s="18">
        <v>5</v>
      </c>
      <c r="D6704" s="18">
        <v>0.81475346699999995</v>
      </c>
      <c r="E6704" s="101">
        <f t="shared" si="104"/>
        <v>0.74882090339320873</v>
      </c>
      <c r="F6704" s="94"/>
      <c r="G6704" s="1"/>
      <c r="H6704" s="1"/>
      <c r="I6704" s="1"/>
    </row>
    <row r="6705" spans="1:9">
      <c r="A6705" s="18">
        <v>10</v>
      </c>
      <c r="B6705" s="18">
        <v>7</v>
      </c>
      <c r="C6705" s="18">
        <v>6</v>
      </c>
      <c r="D6705" s="18">
        <v>1.136949386</v>
      </c>
      <c r="E6705" s="101">
        <f t="shared" si="104"/>
        <v>1.044943655743749</v>
      </c>
      <c r="F6705" s="94"/>
      <c r="G6705" s="1"/>
      <c r="H6705" s="1"/>
      <c r="I6705" s="1"/>
    </row>
    <row r="6706" spans="1:9">
      <c r="A6706" s="18">
        <v>10</v>
      </c>
      <c r="B6706" s="18">
        <v>7</v>
      </c>
      <c r="C6706" s="18">
        <v>7</v>
      </c>
      <c r="D6706" s="18">
        <v>1.0835377129999999</v>
      </c>
      <c r="E6706" s="101">
        <f t="shared" si="104"/>
        <v>0.99585423317906707</v>
      </c>
      <c r="F6706" s="94"/>
      <c r="G6706" s="1"/>
      <c r="H6706" s="1"/>
      <c r="I6706" s="1"/>
    </row>
    <row r="6707" spans="1:9">
      <c r="A6707" s="18">
        <v>10</v>
      </c>
      <c r="B6707" s="18">
        <v>7</v>
      </c>
      <c r="C6707" s="18">
        <v>8</v>
      </c>
      <c r="D6707" s="18">
        <v>0.93717981800000005</v>
      </c>
      <c r="E6707" s="101">
        <f t="shared" si="104"/>
        <v>0.86134010640134295</v>
      </c>
      <c r="F6707" s="94"/>
      <c r="G6707" s="1"/>
      <c r="H6707" s="1"/>
      <c r="I6707" s="1"/>
    </row>
    <row r="6708" spans="1:9">
      <c r="A6708" s="18">
        <v>10</v>
      </c>
      <c r="B6708" s="18">
        <v>7</v>
      </c>
      <c r="C6708" s="18">
        <v>9</v>
      </c>
      <c r="D6708" s="18">
        <v>0.94077772599999998</v>
      </c>
      <c r="E6708" s="101">
        <f t="shared" si="104"/>
        <v>0.86464685970526667</v>
      </c>
      <c r="F6708" s="94"/>
      <c r="G6708" s="1"/>
      <c r="H6708" s="1"/>
      <c r="I6708" s="1"/>
    </row>
    <row r="6709" spans="1:9">
      <c r="A6709" s="18">
        <v>10</v>
      </c>
      <c r="B6709" s="18">
        <v>7</v>
      </c>
      <c r="C6709" s="18">
        <v>10</v>
      </c>
      <c r="D6709" s="18">
        <v>0.93628256799999998</v>
      </c>
      <c r="E6709" s="101">
        <f t="shared" si="104"/>
        <v>0.86051546485910624</v>
      </c>
      <c r="F6709" s="94"/>
      <c r="G6709" s="1"/>
      <c r="H6709" s="1"/>
      <c r="I6709" s="1"/>
    </row>
    <row r="6710" spans="1:9">
      <c r="A6710" s="18">
        <v>10</v>
      </c>
      <c r="B6710" s="18">
        <v>7</v>
      </c>
      <c r="C6710" s="18">
        <v>11</v>
      </c>
      <c r="D6710" s="18">
        <v>0.908455558</v>
      </c>
      <c r="E6710" s="101">
        <f t="shared" si="104"/>
        <v>0.834940309169794</v>
      </c>
      <c r="F6710" s="94"/>
      <c r="G6710" s="1"/>
      <c r="H6710" s="1"/>
      <c r="I6710" s="1"/>
    </row>
    <row r="6711" spans="1:9">
      <c r="A6711" s="18">
        <v>10</v>
      </c>
      <c r="B6711" s="18">
        <v>7</v>
      </c>
      <c r="C6711" s="18">
        <v>12</v>
      </c>
      <c r="D6711" s="18">
        <v>0.87700357399999995</v>
      </c>
      <c r="E6711" s="101">
        <f t="shared" si="104"/>
        <v>0.80603352444740539</v>
      </c>
      <c r="F6711" s="94"/>
      <c r="G6711" s="1"/>
      <c r="H6711" s="1"/>
      <c r="I6711" s="1"/>
    </row>
    <row r="6712" spans="1:9">
      <c r="A6712" s="18">
        <v>10</v>
      </c>
      <c r="B6712" s="18">
        <v>7</v>
      </c>
      <c r="C6712" s="18">
        <v>13</v>
      </c>
      <c r="D6712" s="18">
        <v>0.86224997299999995</v>
      </c>
      <c r="E6712" s="101">
        <f t="shared" si="104"/>
        <v>0.7924738339685149</v>
      </c>
      <c r="F6712" s="94"/>
      <c r="G6712" s="1"/>
      <c r="H6712" s="1"/>
      <c r="I6712" s="1"/>
    </row>
    <row r="6713" spans="1:9">
      <c r="A6713" s="18">
        <v>10</v>
      </c>
      <c r="B6713" s="18">
        <v>7</v>
      </c>
      <c r="C6713" s="18">
        <v>14</v>
      </c>
      <c r="D6713" s="18">
        <v>0.89507963800000001</v>
      </c>
      <c r="E6713" s="101">
        <f t="shared" si="104"/>
        <v>0.82264681315682742</v>
      </c>
      <c r="F6713" s="94"/>
      <c r="G6713" s="1"/>
      <c r="H6713" s="1"/>
      <c r="I6713" s="1"/>
    </row>
    <row r="6714" spans="1:9">
      <c r="A6714" s="18">
        <v>10</v>
      </c>
      <c r="B6714" s="18">
        <v>7</v>
      </c>
      <c r="C6714" s="18">
        <v>15</v>
      </c>
      <c r="D6714" s="18">
        <v>1.0405996630000001</v>
      </c>
      <c r="E6714" s="101">
        <f t="shared" si="104"/>
        <v>0.95639087316498483</v>
      </c>
      <c r="F6714" s="94"/>
      <c r="G6714" s="1"/>
      <c r="H6714" s="1"/>
      <c r="I6714" s="1"/>
    </row>
    <row r="6715" spans="1:9">
      <c r="A6715" s="18">
        <v>10</v>
      </c>
      <c r="B6715" s="18">
        <v>7</v>
      </c>
      <c r="C6715" s="18">
        <v>16</v>
      </c>
      <c r="D6715" s="18">
        <v>1.341115509</v>
      </c>
      <c r="E6715" s="101">
        <f t="shared" si="104"/>
        <v>1.232587976215415</v>
      </c>
      <c r="F6715" s="94"/>
      <c r="G6715" s="1"/>
      <c r="H6715" s="1"/>
      <c r="I6715" s="1"/>
    </row>
    <row r="6716" spans="1:9">
      <c r="A6716" s="18">
        <v>10</v>
      </c>
      <c r="B6716" s="18">
        <v>7</v>
      </c>
      <c r="C6716" s="18">
        <v>17</v>
      </c>
      <c r="D6716" s="18">
        <v>1.572277664</v>
      </c>
      <c r="E6716" s="101">
        <f t="shared" si="104"/>
        <v>1.4450437198832369</v>
      </c>
      <c r="F6716" s="94"/>
      <c r="G6716" s="1"/>
      <c r="H6716" s="1"/>
      <c r="I6716" s="1"/>
    </row>
    <row r="6717" spans="1:9">
      <c r="A6717" s="18">
        <v>10</v>
      </c>
      <c r="B6717" s="18">
        <v>7</v>
      </c>
      <c r="C6717" s="18">
        <v>18</v>
      </c>
      <c r="D6717" s="18">
        <v>1.7603865350000001</v>
      </c>
      <c r="E6717" s="101">
        <f t="shared" si="104"/>
        <v>1.6179301946559752</v>
      </c>
      <c r="F6717" s="94"/>
      <c r="G6717" s="1"/>
      <c r="H6717" s="1"/>
      <c r="I6717" s="1"/>
    </row>
    <row r="6718" spans="1:9">
      <c r="A6718" s="18">
        <v>10</v>
      </c>
      <c r="B6718" s="18">
        <v>7</v>
      </c>
      <c r="C6718" s="18">
        <v>19</v>
      </c>
      <c r="D6718" s="18">
        <v>1.8231273670000001</v>
      </c>
      <c r="E6718" s="101">
        <f t="shared" si="104"/>
        <v>1.6755938296091009</v>
      </c>
      <c r="F6718" s="94"/>
      <c r="G6718" s="1"/>
      <c r="H6718" s="1"/>
      <c r="I6718" s="1"/>
    </row>
    <row r="6719" spans="1:9">
      <c r="A6719" s="18">
        <v>10</v>
      </c>
      <c r="B6719" s="18">
        <v>7</v>
      </c>
      <c r="C6719" s="18">
        <v>20</v>
      </c>
      <c r="D6719" s="18">
        <v>1.6601079270000001</v>
      </c>
      <c r="E6719" s="101">
        <f t="shared" si="104"/>
        <v>1.5257664655342513</v>
      </c>
      <c r="F6719" s="94"/>
      <c r="G6719" s="1"/>
      <c r="H6719" s="1"/>
      <c r="I6719" s="1"/>
    </row>
    <row r="6720" spans="1:9">
      <c r="A6720" s="18">
        <v>10</v>
      </c>
      <c r="B6720" s="18">
        <v>7</v>
      </c>
      <c r="C6720" s="18">
        <v>21</v>
      </c>
      <c r="D6720" s="18">
        <v>1.3550527859999999</v>
      </c>
      <c r="E6720" s="101">
        <f t="shared" si="104"/>
        <v>1.2453974023506724</v>
      </c>
      <c r="F6720" s="94"/>
      <c r="G6720" s="1"/>
      <c r="H6720" s="1"/>
      <c r="I6720" s="1"/>
    </row>
    <row r="6721" spans="1:9">
      <c r="A6721" s="18">
        <v>10</v>
      </c>
      <c r="B6721" s="18">
        <v>7</v>
      </c>
      <c r="C6721" s="18">
        <v>22</v>
      </c>
      <c r="D6721" s="18">
        <v>1.0527562109999999</v>
      </c>
      <c r="E6721" s="101">
        <f t="shared" si="104"/>
        <v>0.96756367282059264</v>
      </c>
      <c r="F6721" s="94"/>
      <c r="G6721" s="1"/>
      <c r="H6721" s="1"/>
      <c r="I6721" s="1"/>
    </row>
    <row r="6722" spans="1:9">
      <c r="A6722" s="18">
        <v>10</v>
      </c>
      <c r="B6722" s="18">
        <v>7</v>
      </c>
      <c r="C6722" s="18">
        <v>23</v>
      </c>
      <c r="D6722" s="18">
        <v>0.74578694400000001</v>
      </c>
      <c r="E6722" s="101">
        <f t="shared" si="104"/>
        <v>0.6854353810868048</v>
      </c>
      <c r="F6722" s="94"/>
      <c r="G6722" s="1"/>
      <c r="H6722" s="1"/>
      <c r="I6722" s="1"/>
    </row>
    <row r="6723" spans="1:9">
      <c r="A6723" s="18">
        <v>10</v>
      </c>
      <c r="B6723" s="18">
        <v>8</v>
      </c>
      <c r="C6723" s="18">
        <v>0</v>
      </c>
      <c r="D6723" s="18">
        <v>0.63572111600000003</v>
      </c>
      <c r="E6723" s="101">
        <f t="shared" si="104"/>
        <v>0.58427644639805987</v>
      </c>
      <c r="F6723" s="94"/>
      <c r="G6723" s="1"/>
      <c r="H6723" s="1"/>
      <c r="I6723" s="1"/>
    </row>
    <row r="6724" spans="1:9">
      <c r="A6724" s="18">
        <v>10</v>
      </c>
      <c r="B6724" s="18">
        <v>8</v>
      </c>
      <c r="C6724" s="18">
        <v>1</v>
      </c>
      <c r="D6724" s="18">
        <v>0.583867425</v>
      </c>
      <c r="E6724" s="101">
        <f t="shared" ref="E6724:E6787" si="105">D6724/H$15</f>
        <v>0.53661892874199524</v>
      </c>
      <c r="F6724" s="94"/>
      <c r="G6724" s="1"/>
      <c r="H6724" s="1"/>
      <c r="I6724" s="1"/>
    </row>
    <row r="6725" spans="1:9">
      <c r="A6725" s="18">
        <v>10</v>
      </c>
      <c r="B6725" s="18">
        <v>8</v>
      </c>
      <c r="C6725" s="18">
        <v>2</v>
      </c>
      <c r="D6725" s="18">
        <v>0.57484948199999997</v>
      </c>
      <c r="E6725" s="101">
        <f t="shared" si="105"/>
        <v>0.52833074771850963</v>
      </c>
      <c r="F6725" s="94"/>
      <c r="G6725" s="1"/>
      <c r="H6725" s="1"/>
      <c r="I6725" s="1"/>
    </row>
    <row r="6726" spans="1:9">
      <c r="A6726" s="18">
        <v>10</v>
      </c>
      <c r="B6726" s="18">
        <v>8</v>
      </c>
      <c r="C6726" s="18">
        <v>3</v>
      </c>
      <c r="D6726" s="18">
        <v>0.57760456500000001</v>
      </c>
      <c r="E6726" s="101">
        <f t="shared" si="105"/>
        <v>0.53086288022796646</v>
      </c>
      <c r="F6726" s="94"/>
      <c r="G6726" s="1"/>
      <c r="H6726" s="1"/>
      <c r="I6726" s="1"/>
    </row>
    <row r="6727" spans="1:9">
      <c r="A6727" s="18">
        <v>10</v>
      </c>
      <c r="B6727" s="18">
        <v>8</v>
      </c>
      <c r="C6727" s="18">
        <v>4</v>
      </c>
      <c r="D6727" s="18">
        <v>0.63676465000000004</v>
      </c>
      <c r="E6727" s="101">
        <f t="shared" si="105"/>
        <v>0.58523553415190366</v>
      </c>
      <c r="F6727" s="94"/>
      <c r="G6727" s="1"/>
      <c r="H6727" s="1"/>
      <c r="I6727" s="1"/>
    </row>
    <row r="6728" spans="1:9">
      <c r="A6728" s="18">
        <v>10</v>
      </c>
      <c r="B6728" s="18">
        <v>8</v>
      </c>
      <c r="C6728" s="18">
        <v>5</v>
      </c>
      <c r="D6728" s="18">
        <v>0.85559348400000002</v>
      </c>
      <c r="E6728" s="101">
        <f t="shared" si="105"/>
        <v>0.78635601022391588</v>
      </c>
      <c r="F6728" s="94"/>
      <c r="G6728" s="1"/>
      <c r="H6728" s="1"/>
      <c r="I6728" s="1"/>
    </row>
    <row r="6729" spans="1:9">
      <c r="A6729" s="18">
        <v>10</v>
      </c>
      <c r="B6729" s="18">
        <v>8</v>
      </c>
      <c r="C6729" s="18">
        <v>6</v>
      </c>
      <c r="D6729" s="18">
        <v>1.1599923270000001</v>
      </c>
      <c r="E6729" s="101">
        <f t="shared" si="105"/>
        <v>1.0661218852270691</v>
      </c>
      <c r="F6729" s="94"/>
      <c r="G6729" s="1"/>
      <c r="H6729" s="1"/>
      <c r="I6729" s="1"/>
    </row>
    <row r="6730" spans="1:9">
      <c r="A6730" s="18">
        <v>10</v>
      </c>
      <c r="B6730" s="18">
        <v>8</v>
      </c>
      <c r="C6730" s="18">
        <v>7</v>
      </c>
      <c r="D6730" s="18">
        <v>1.108837641</v>
      </c>
      <c r="E6730" s="101">
        <f t="shared" si="105"/>
        <v>1.0191068067587794</v>
      </c>
      <c r="F6730" s="94"/>
      <c r="G6730" s="1"/>
      <c r="H6730" s="1"/>
      <c r="I6730" s="1"/>
    </row>
    <row r="6731" spans="1:9">
      <c r="A6731" s="18">
        <v>10</v>
      </c>
      <c r="B6731" s="18">
        <v>8</v>
      </c>
      <c r="C6731" s="18">
        <v>8</v>
      </c>
      <c r="D6731" s="18">
        <v>0.95395124600000003</v>
      </c>
      <c r="E6731" s="101">
        <f t="shared" si="105"/>
        <v>0.87675433460020757</v>
      </c>
      <c r="F6731" s="94"/>
      <c r="G6731" s="1"/>
      <c r="H6731" s="1"/>
      <c r="I6731" s="1"/>
    </row>
    <row r="6732" spans="1:9">
      <c r="A6732" s="18">
        <v>10</v>
      </c>
      <c r="B6732" s="18">
        <v>8</v>
      </c>
      <c r="C6732" s="18">
        <v>9</v>
      </c>
      <c r="D6732" s="18">
        <v>0.95779919499999999</v>
      </c>
      <c r="E6732" s="101">
        <f t="shared" si="105"/>
        <v>0.88029089475379696</v>
      </c>
      <c r="F6732" s="94"/>
      <c r="G6732" s="1"/>
      <c r="H6732" s="1"/>
      <c r="I6732" s="1"/>
    </row>
    <row r="6733" spans="1:9">
      <c r="A6733" s="18">
        <v>10</v>
      </c>
      <c r="B6733" s="18">
        <v>8</v>
      </c>
      <c r="C6733" s="18">
        <v>10</v>
      </c>
      <c r="D6733" s="18">
        <v>0.94050142199999998</v>
      </c>
      <c r="E6733" s="101">
        <f t="shared" si="105"/>
        <v>0.8643929151450146</v>
      </c>
      <c r="F6733" s="94"/>
      <c r="G6733" s="1"/>
      <c r="H6733" s="1"/>
      <c r="I6733" s="1"/>
    </row>
    <row r="6734" spans="1:9">
      <c r="A6734" s="18">
        <v>10</v>
      </c>
      <c r="B6734" s="18">
        <v>8</v>
      </c>
      <c r="C6734" s="18">
        <v>11</v>
      </c>
      <c r="D6734" s="18">
        <v>0.89307428700000002</v>
      </c>
      <c r="E6734" s="101">
        <f t="shared" si="105"/>
        <v>0.82080374183738924</v>
      </c>
      <c r="F6734" s="94"/>
      <c r="G6734" s="1"/>
      <c r="H6734" s="1"/>
      <c r="I6734" s="1"/>
    </row>
    <row r="6735" spans="1:9">
      <c r="A6735" s="18">
        <v>10</v>
      </c>
      <c r="B6735" s="18">
        <v>8</v>
      </c>
      <c r="C6735" s="18">
        <v>12</v>
      </c>
      <c r="D6735" s="18">
        <v>0.84694426599999995</v>
      </c>
      <c r="E6735" s="101">
        <f t="shared" si="105"/>
        <v>0.7784067157456086</v>
      </c>
      <c r="F6735" s="94"/>
      <c r="G6735" s="1"/>
      <c r="H6735" s="1"/>
      <c r="I6735" s="1"/>
    </row>
    <row r="6736" spans="1:9">
      <c r="A6736" s="18">
        <v>10</v>
      </c>
      <c r="B6736" s="18">
        <v>8</v>
      </c>
      <c r="C6736" s="18">
        <v>13</v>
      </c>
      <c r="D6736" s="18">
        <v>0.82405537299999998</v>
      </c>
      <c r="E6736" s="101">
        <f t="shared" si="105"/>
        <v>0.75737006818516261</v>
      </c>
      <c r="F6736" s="94"/>
      <c r="G6736" s="1"/>
      <c r="H6736" s="1"/>
      <c r="I6736" s="1"/>
    </row>
    <row r="6737" spans="1:9">
      <c r="A6737" s="18">
        <v>10</v>
      </c>
      <c r="B6737" s="18">
        <v>8</v>
      </c>
      <c r="C6737" s="18">
        <v>14</v>
      </c>
      <c r="D6737" s="18">
        <v>0.84866112400000004</v>
      </c>
      <c r="E6737" s="101">
        <f t="shared" si="105"/>
        <v>0.77998463987926303</v>
      </c>
      <c r="F6737" s="94"/>
      <c r="G6737" s="1"/>
      <c r="H6737" s="1"/>
      <c r="I6737" s="1"/>
    </row>
    <row r="6738" spans="1:9">
      <c r="A6738" s="18">
        <v>10</v>
      </c>
      <c r="B6738" s="18">
        <v>8</v>
      </c>
      <c r="C6738" s="18">
        <v>15</v>
      </c>
      <c r="D6738" s="18">
        <v>0.99390646500000002</v>
      </c>
      <c r="E6738" s="101">
        <f t="shared" si="105"/>
        <v>0.91347624423137397</v>
      </c>
      <c r="F6738" s="94"/>
      <c r="G6738" s="1"/>
      <c r="H6738" s="1"/>
      <c r="I6738" s="1"/>
    </row>
    <row r="6739" spans="1:9">
      <c r="A6739" s="18">
        <v>10</v>
      </c>
      <c r="B6739" s="18">
        <v>8</v>
      </c>
      <c r="C6739" s="18">
        <v>16</v>
      </c>
      <c r="D6739" s="18">
        <v>1.2973788719999999</v>
      </c>
      <c r="E6739" s="101">
        <f t="shared" si="105"/>
        <v>1.192390653520597</v>
      </c>
      <c r="F6739" s="94"/>
      <c r="G6739" s="1"/>
      <c r="H6739" s="1"/>
      <c r="I6739" s="1"/>
    </row>
    <row r="6740" spans="1:9">
      <c r="A6740" s="18">
        <v>10</v>
      </c>
      <c r="B6740" s="18">
        <v>8</v>
      </c>
      <c r="C6740" s="18">
        <v>17</v>
      </c>
      <c r="D6740" s="18">
        <v>1.5355248909999999</v>
      </c>
      <c r="E6740" s="101">
        <f t="shared" si="105"/>
        <v>1.4112651036578876</v>
      </c>
      <c r="F6740" s="94"/>
      <c r="G6740" s="1"/>
      <c r="H6740" s="1"/>
      <c r="I6740" s="1"/>
    </row>
    <row r="6741" spans="1:9">
      <c r="A6741" s="18">
        <v>10</v>
      </c>
      <c r="B6741" s="18">
        <v>8</v>
      </c>
      <c r="C6741" s="18">
        <v>18</v>
      </c>
      <c r="D6741" s="18">
        <v>1.729870375</v>
      </c>
      <c r="E6741" s="101">
        <f t="shared" si="105"/>
        <v>1.5898835039392951</v>
      </c>
      <c r="F6741" s="94"/>
      <c r="G6741" s="1"/>
      <c r="H6741" s="1"/>
      <c r="I6741" s="1"/>
    </row>
    <row r="6742" spans="1:9">
      <c r="A6742" s="18">
        <v>10</v>
      </c>
      <c r="B6742" s="18">
        <v>8</v>
      </c>
      <c r="C6742" s="18">
        <v>19</v>
      </c>
      <c r="D6742" s="18">
        <v>1.7997529569999999</v>
      </c>
      <c r="E6742" s="101">
        <f t="shared" si="105"/>
        <v>1.6541109547010235</v>
      </c>
      <c r="F6742" s="94"/>
      <c r="G6742" s="1"/>
      <c r="H6742" s="1"/>
      <c r="I6742" s="1"/>
    </row>
    <row r="6743" spans="1:9">
      <c r="A6743" s="18">
        <v>10</v>
      </c>
      <c r="B6743" s="18">
        <v>8</v>
      </c>
      <c r="C6743" s="18">
        <v>20</v>
      </c>
      <c r="D6743" s="18">
        <v>1.645065193</v>
      </c>
      <c r="E6743" s="101">
        <f t="shared" si="105"/>
        <v>1.511941039660508</v>
      </c>
      <c r="F6743" s="94"/>
      <c r="G6743" s="1"/>
      <c r="H6743" s="1"/>
      <c r="I6743" s="1"/>
    </row>
    <row r="6744" spans="1:9">
      <c r="A6744" s="18">
        <v>10</v>
      </c>
      <c r="B6744" s="18">
        <v>8</v>
      </c>
      <c r="C6744" s="18">
        <v>21</v>
      </c>
      <c r="D6744" s="18">
        <v>1.349321931</v>
      </c>
      <c r="E6744" s="101">
        <f t="shared" si="105"/>
        <v>1.2401303072205141</v>
      </c>
      <c r="F6744" s="94"/>
      <c r="G6744" s="1"/>
      <c r="H6744" s="1"/>
      <c r="I6744" s="1"/>
    </row>
    <row r="6745" spans="1:9">
      <c r="A6745" s="18">
        <v>10</v>
      </c>
      <c r="B6745" s="18">
        <v>8</v>
      </c>
      <c r="C6745" s="18">
        <v>22</v>
      </c>
      <c r="D6745" s="18">
        <v>1.0538518939999999</v>
      </c>
      <c r="E6745" s="101">
        <f t="shared" si="105"/>
        <v>0.96857068950370484</v>
      </c>
      <c r="F6745" s="94"/>
      <c r="G6745" s="1"/>
      <c r="H6745" s="1"/>
      <c r="I6745" s="1"/>
    </row>
    <row r="6746" spans="1:9">
      <c r="A6746" s="18">
        <v>10</v>
      </c>
      <c r="B6746" s="18">
        <v>8</v>
      </c>
      <c r="C6746" s="18">
        <v>23</v>
      </c>
      <c r="D6746" s="18">
        <v>0.75282753800000002</v>
      </c>
      <c r="E6746" s="101">
        <f t="shared" si="105"/>
        <v>0.69190622677576807</v>
      </c>
      <c r="F6746" s="94"/>
      <c r="G6746" s="1"/>
      <c r="H6746" s="1"/>
      <c r="I6746" s="1"/>
    </row>
    <row r="6747" spans="1:9">
      <c r="A6747" s="18">
        <v>10</v>
      </c>
      <c r="B6747" s="18">
        <v>9</v>
      </c>
      <c r="C6747" s="18">
        <v>0</v>
      </c>
      <c r="D6747" s="18">
        <v>0.64380338800000003</v>
      </c>
      <c r="E6747" s="101">
        <f t="shared" si="105"/>
        <v>0.59170467403456728</v>
      </c>
      <c r="F6747" s="94"/>
      <c r="G6747" s="1"/>
      <c r="H6747" s="1"/>
      <c r="I6747" s="1"/>
    </row>
    <row r="6748" spans="1:9">
      <c r="A6748" s="18">
        <v>10</v>
      </c>
      <c r="B6748" s="18">
        <v>9</v>
      </c>
      <c r="C6748" s="18">
        <v>1</v>
      </c>
      <c r="D6748" s="18">
        <v>0.59710003199999995</v>
      </c>
      <c r="E6748" s="101">
        <f t="shared" si="105"/>
        <v>0.54878070912014154</v>
      </c>
      <c r="F6748" s="94"/>
      <c r="G6748" s="1"/>
      <c r="H6748" s="1"/>
      <c r="I6748" s="1"/>
    </row>
    <row r="6749" spans="1:9">
      <c r="A6749" s="18">
        <v>10</v>
      </c>
      <c r="B6749" s="18">
        <v>9</v>
      </c>
      <c r="C6749" s="18">
        <v>2</v>
      </c>
      <c r="D6749" s="18">
        <v>0.59192980299999998</v>
      </c>
      <c r="E6749" s="101">
        <f t="shared" si="105"/>
        <v>0.54402887226722796</v>
      </c>
      <c r="F6749" s="94"/>
      <c r="G6749" s="1"/>
      <c r="H6749" s="1"/>
      <c r="I6749" s="1"/>
    </row>
    <row r="6750" spans="1:9">
      <c r="A6750" s="18">
        <v>10</v>
      </c>
      <c r="B6750" s="18">
        <v>9</v>
      </c>
      <c r="C6750" s="18">
        <v>3</v>
      </c>
      <c r="D6750" s="18">
        <v>0.59552521300000005</v>
      </c>
      <c r="E6750" s="101">
        <f t="shared" si="105"/>
        <v>0.54733332971762994</v>
      </c>
      <c r="F6750" s="94"/>
      <c r="G6750" s="1"/>
      <c r="H6750" s="1"/>
      <c r="I6750" s="1"/>
    </row>
    <row r="6751" spans="1:9">
      <c r="A6751" s="18">
        <v>10</v>
      </c>
      <c r="B6751" s="18">
        <v>9</v>
      </c>
      <c r="C6751" s="18">
        <v>4</v>
      </c>
      <c r="D6751" s="18">
        <v>0.64944134499999995</v>
      </c>
      <c r="E6751" s="101">
        <f t="shared" si="105"/>
        <v>0.59688638878022782</v>
      </c>
      <c r="F6751" s="94"/>
      <c r="G6751" s="1"/>
      <c r="H6751" s="1"/>
      <c r="I6751" s="1"/>
    </row>
    <row r="6752" spans="1:9">
      <c r="A6752" s="18">
        <v>10</v>
      </c>
      <c r="B6752" s="18">
        <v>9</v>
      </c>
      <c r="C6752" s="18">
        <v>5</v>
      </c>
      <c r="D6752" s="18">
        <v>0.85493090000000005</v>
      </c>
      <c r="E6752" s="101">
        <f t="shared" si="105"/>
        <v>0.7857470447275422</v>
      </c>
      <c r="F6752" s="94"/>
      <c r="G6752" s="1"/>
      <c r="H6752" s="1"/>
      <c r="I6752" s="1"/>
    </row>
    <row r="6753" spans="1:9">
      <c r="A6753" s="18">
        <v>10</v>
      </c>
      <c r="B6753" s="18">
        <v>9</v>
      </c>
      <c r="C6753" s="18">
        <v>6</v>
      </c>
      <c r="D6753" s="18">
        <v>1.1414512109999999</v>
      </c>
      <c r="E6753" s="101">
        <f t="shared" si="105"/>
        <v>1.049081178074069</v>
      </c>
      <c r="F6753" s="94"/>
      <c r="G6753" s="1"/>
      <c r="H6753" s="1"/>
      <c r="I6753" s="1"/>
    </row>
    <row r="6754" spans="1:9">
      <c r="A6754" s="18">
        <v>10</v>
      </c>
      <c r="B6754" s="18">
        <v>9</v>
      </c>
      <c r="C6754" s="18">
        <v>7</v>
      </c>
      <c r="D6754" s="18">
        <v>1.0743222619999999</v>
      </c>
      <c r="E6754" s="101">
        <f t="shared" si="105"/>
        <v>0.98738452716062575</v>
      </c>
      <c r="F6754" s="94"/>
      <c r="G6754" s="1"/>
      <c r="H6754" s="1"/>
      <c r="I6754" s="1"/>
    </row>
    <row r="6755" spans="1:9">
      <c r="A6755" s="18">
        <v>10</v>
      </c>
      <c r="B6755" s="18">
        <v>9</v>
      </c>
      <c r="C6755" s="18">
        <v>8</v>
      </c>
      <c r="D6755" s="18">
        <v>0.90308861799999995</v>
      </c>
      <c r="E6755" s="101">
        <f t="shared" si="105"/>
        <v>0.83000767982603063</v>
      </c>
      <c r="F6755" s="94"/>
      <c r="G6755" s="1"/>
      <c r="H6755" s="1"/>
      <c r="I6755" s="1"/>
    </row>
    <row r="6756" spans="1:9">
      <c r="A6756" s="18">
        <v>10</v>
      </c>
      <c r="B6756" s="18">
        <v>9</v>
      </c>
      <c r="C6756" s="18">
        <v>9</v>
      </c>
      <c r="D6756" s="18">
        <v>0.88184090800000003</v>
      </c>
      <c r="E6756" s="101">
        <f t="shared" si="105"/>
        <v>0.81047940527223006</v>
      </c>
      <c r="F6756" s="94"/>
      <c r="G6756" s="1"/>
      <c r="H6756" s="1"/>
      <c r="I6756" s="1"/>
    </row>
    <row r="6757" spans="1:9">
      <c r="A6757" s="18">
        <v>10</v>
      </c>
      <c r="B6757" s="18">
        <v>9</v>
      </c>
      <c r="C6757" s="18">
        <v>10</v>
      </c>
      <c r="D6757" s="18">
        <v>0.86092050399999998</v>
      </c>
      <c r="E6757" s="101">
        <f t="shared" si="105"/>
        <v>0.79125195002700932</v>
      </c>
      <c r="F6757" s="94"/>
      <c r="G6757" s="1"/>
      <c r="H6757" s="1"/>
      <c r="I6757" s="1"/>
    </row>
    <row r="6758" spans="1:9">
      <c r="A6758" s="18">
        <v>10</v>
      </c>
      <c r="B6758" s="18">
        <v>9</v>
      </c>
      <c r="C6758" s="18">
        <v>11</v>
      </c>
      <c r="D6758" s="18">
        <v>0.82025329300000005</v>
      </c>
      <c r="E6758" s="101">
        <f t="shared" si="105"/>
        <v>0.75387566515935356</v>
      </c>
      <c r="F6758" s="94"/>
      <c r="G6758" s="1"/>
      <c r="H6758" s="1"/>
      <c r="I6758" s="1"/>
    </row>
    <row r="6759" spans="1:9">
      <c r="A6759" s="18">
        <v>10</v>
      </c>
      <c r="B6759" s="18">
        <v>9</v>
      </c>
      <c r="C6759" s="18">
        <v>12</v>
      </c>
      <c r="D6759" s="18">
        <v>0.77752167000000005</v>
      </c>
      <c r="E6759" s="101">
        <f t="shared" si="105"/>
        <v>0.71460202738504752</v>
      </c>
      <c r="F6759" s="94"/>
      <c r="G6759" s="1"/>
      <c r="H6759" s="1"/>
      <c r="I6759" s="1"/>
    </row>
    <row r="6760" spans="1:9">
      <c r="A6760" s="18">
        <v>10</v>
      </c>
      <c r="B6760" s="18">
        <v>9</v>
      </c>
      <c r="C6760" s="18">
        <v>13</v>
      </c>
      <c r="D6760" s="18">
        <v>0.768546057</v>
      </c>
      <c r="E6760" s="101">
        <f t="shared" si="105"/>
        <v>0.70635275087700677</v>
      </c>
      <c r="F6760" s="94"/>
      <c r="G6760" s="1"/>
      <c r="H6760" s="1"/>
      <c r="I6760" s="1"/>
    </row>
    <row r="6761" spans="1:9">
      <c r="A6761" s="18">
        <v>10</v>
      </c>
      <c r="B6761" s="18">
        <v>9</v>
      </c>
      <c r="C6761" s="18">
        <v>14</v>
      </c>
      <c r="D6761" s="18">
        <v>0.80351653700000003</v>
      </c>
      <c r="E6761" s="101">
        <f t="shared" si="105"/>
        <v>0.73849330318679418</v>
      </c>
      <c r="F6761" s="94"/>
      <c r="G6761" s="1"/>
      <c r="H6761" s="1"/>
      <c r="I6761" s="1"/>
    </row>
    <row r="6762" spans="1:9">
      <c r="A6762" s="18">
        <v>10</v>
      </c>
      <c r="B6762" s="18">
        <v>9</v>
      </c>
      <c r="C6762" s="18">
        <v>15</v>
      </c>
      <c r="D6762" s="18">
        <v>0.95063751200000002</v>
      </c>
      <c r="E6762" s="101">
        <f t="shared" si="105"/>
        <v>0.87370875898992939</v>
      </c>
      <c r="F6762" s="94"/>
      <c r="G6762" s="1"/>
      <c r="H6762" s="1"/>
      <c r="I6762" s="1"/>
    </row>
    <row r="6763" spans="1:9">
      <c r="A6763" s="18">
        <v>10</v>
      </c>
      <c r="B6763" s="18">
        <v>9</v>
      </c>
      <c r="C6763" s="18">
        <v>16</v>
      </c>
      <c r="D6763" s="18">
        <v>1.2359262129999999</v>
      </c>
      <c r="E6763" s="101">
        <f t="shared" si="105"/>
        <v>1.1359109483188088</v>
      </c>
      <c r="F6763" s="94"/>
      <c r="G6763" s="1"/>
      <c r="H6763" s="1"/>
      <c r="I6763" s="1"/>
    </row>
    <row r="6764" spans="1:9">
      <c r="A6764" s="18">
        <v>10</v>
      </c>
      <c r="B6764" s="18">
        <v>9</v>
      </c>
      <c r="C6764" s="18">
        <v>17</v>
      </c>
      <c r="D6764" s="18">
        <v>1.488457878</v>
      </c>
      <c r="E6764" s="101">
        <f t="shared" si="105"/>
        <v>1.3680069100788479</v>
      </c>
      <c r="F6764" s="94"/>
      <c r="G6764" s="1"/>
      <c r="H6764" s="1"/>
      <c r="I6764" s="1"/>
    </row>
    <row r="6765" spans="1:9">
      <c r="A6765" s="18">
        <v>10</v>
      </c>
      <c r="B6765" s="18">
        <v>9</v>
      </c>
      <c r="C6765" s="18">
        <v>18</v>
      </c>
      <c r="D6765" s="18">
        <v>1.6794190899999999</v>
      </c>
      <c r="E6765" s="101">
        <f t="shared" si="105"/>
        <v>1.5435149049198222</v>
      </c>
      <c r="F6765" s="94"/>
      <c r="G6765" s="1"/>
      <c r="H6765" s="1"/>
      <c r="I6765" s="1"/>
    </row>
    <row r="6766" spans="1:9">
      <c r="A6766" s="18">
        <v>10</v>
      </c>
      <c r="B6766" s="18">
        <v>9</v>
      </c>
      <c r="C6766" s="18">
        <v>19</v>
      </c>
      <c r="D6766" s="18">
        <v>1.739095031</v>
      </c>
      <c r="E6766" s="101">
        <f t="shared" si="105"/>
        <v>1.5983616700584846</v>
      </c>
      <c r="F6766" s="94"/>
      <c r="G6766" s="1"/>
      <c r="H6766" s="1"/>
      <c r="I6766" s="1"/>
    </row>
    <row r="6767" spans="1:9">
      <c r="A6767" s="18">
        <v>10</v>
      </c>
      <c r="B6767" s="18">
        <v>9</v>
      </c>
      <c r="C6767" s="18">
        <v>20</v>
      </c>
      <c r="D6767" s="18">
        <v>1.56859945</v>
      </c>
      <c r="E6767" s="101">
        <f t="shared" si="105"/>
        <v>1.4416631592082449</v>
      </c>
      <c r="F6767" s="94"/>
      <c r="G6767" s="1"/>
      <c r="H6767" s="1"/>
      <c r="I6767" s="1"/>
    </row>
    <row r="6768" spans="1:9">
      <c r="A6768" s="18">
        <v>10</v>
      </c>
      <c r="B6768" s="18">
        <v>9</v>
      </c>
      <c r="C6768" s="18">
        <v>21</v>
      </c>
      <c r="D6768" s="18">
        <v>1.26075033</v>
      </c>
      <c r="E6768" s="101">
        <f t="shared" si="105"/>
        <v>1.1587262151090498</v>
      </c>
      <c r="F6768" s="94"/>
      <c r="G6768" s="1"/>
      <c r="H6768" s="1"/>
      <c r="I6768" s="1"/>
    </row>
    <row r="6769" spans="1:9">
      <c r="A6769" s="18">
        <v>10</v>
      </c>
      <c r="B6769" s="18">
        <v>9</v>
      </c>
      <c r="C6769" s="18">
        <v>22</v>
      </c>
      <c r="D6769" s="18">
        <v>0.96098742100000001</v>
      </c>
      <c r="E6769" s="101">
        <f t="shared" si="105"/>
        <v>0.88322111888936572</v>
      </c>
      <c r="F6769" s="94"/>
      <c r="G6769" s="1"/>
      <c r="H6769" s="1"/>
      <c r="I6769" s="1"/>
    </row>
    <row r="6770" spans="1:9">
      <c r="A6770" s="18">
        <v>10</v>
      </c>
      <c r="B6770" s="18">
        <v>9</v>
      </c>
      <c r="C6770" s="18">
        <v>23</v>
      </c>
      <c r="D6770" s="18">
        <v>0.66459608100000001</v>
      </c>
      <c r="E6770" s="101">
        <f t="shared" si="105"/>
        <v>0.61081475307917432</v>
      </c>
      <c r="F6770" s="94"/>
      <c r="G6770" s="1"/>
      <c r="H6770" s="1"/>
      <c r="I6770" s="1"/>
    </row>
    <row r="6771" spans="1:9">
      <c r="A6771" s="18">
        <v>10</v>
      </c>
      <c r="B6771" s="18">
        <v>10</v>
      </c>
      <c r="C6771" s="18">
        <v>0</v>
      </c>
      <c r="D6771" s="18">
        <v>0.56351833299999998</v>
      </c>
      <c r="E6771" s="101">
        <f t="shared" si="105"/>
        <v>0.51791655302731598</v>
      </c>
      <c r="F6771" s="94"/>
      <c r="G6771" s="1"/>
      <c r="H6771" s="1"/>
      <c r="I6771" s="1"/>
    </row>
    <row r="6772" spans="1:9">
      <c r="A6772" s="18">
        <v>10</v>
      </c>
      <c r="B6772" s="18">
        <v>10</v>
      </c>
      <c r="C6772" s="18">
        <v>1</v>
      </c>
      <c r="D6772" s="18">
        <v>0.51716285900000003</v>
      </c>
      <c r="E6772" s="101">
        <f t="shared" si="105"/>
        <v>0.47531231834303406</v>
      </c>
      <c r="F6772" s="94"/>
      <c r="G6772" s="1"/>
      <c r="H6772" s="1"/>
      <c r="I6772" s="1"/>
    </row>
    <row r="6773" spans="1:9">
      <c r="A6773" s="18">
        <v>10</v>
      </c>
      <c r="B6773" s="18">
        <v>10</v>
      </c>
      <c r="C6773" s="18">
        <v>2</v>
      </c>
      <c r="D6773" s="18">
        <v>0.51229334800000004</v>
      </c>
      <c r="E6773" s="101">
        <f t="shared" si="105"/>
        <v>0.470836864388196</v>
      </c>
      <c r="F6773" s="94"/>
      <c r="G6773" s="1"/>
      <c r="H6773" s="1"/>
      <c r="I6773" s="1"/>
    </row>
    <row r="6774" spans="1:9">
      <c r="A6774" s="18">
        <v>10</v>
      </c>
      <c r="B6774" s="18">
        <v>10</v>
      </c>
      <c r="C6774" s="18">
        <v>3</v>
      </c>
      <c r="D6774" s="18">
        <v>0.51517295200000002</v>
      </c>
      <c r="E6774" s="101">
        <f t="shared" si="105"/>
        <v>0.47348344124368874</v>
      </c>
      <c r="F6774" s="94"/>
      <c r="G6774" s="1"/>
      <c r="H6774" s="1"/>
      <c r="I6774" s="1"/>
    </row>
    <row r="6775" spans="1:9">
      <c r="A6775" s="18">
        <v>10</v>
      </c>
      <c r="B6775" s="18">
        <v>10</v>
      </c>
      <c r="C6775" s="18">
        <v>4</v>
      </c>
      <c r="D6775" s="18">
        <v>0.57074034500000004</v>
      </c>
      <c r="E6775" s="101">
        <f t="shared" si="105"/>
        <v>0.52455413576761334</v>
      </c>
      <c r="F6775" s="94"/>
      <c r="G6775" s="1"/>
      <c r="H6775" s="1"/>
      <c r="I6775" s="1"/>
    </row>
    <row r="6776" spans="1:9">
      <c r="A6776" s="18">
        <v>10</v>
      </c>
      <c r="B6776" s="18">
        <v>10</v>
      </c>
      <c r="C6776" s="18">
        <v>5</v>
      </c>
      <c r="D6776" s="18">
        <v>0.76516752399999999</v>
      </c>
      <c r="E6776" s="101">
        <f t="shared" si="105"/>
        <v>0.70324762001758345</v>
      </c>
      <c r="F6776" s="94"/>
      <c r="G6776" s="1"/>
      <c r="H6776" s="1"/>
      <c r="I6776" s="1"/>
    </row>
    <row r="6777" spans="1:9">
      <c r="A6777" s="18">
        <v>10</v>
      </c>
      <c r="B6777" s="18">
        <v>10</v>
      </c>
      <c r="C6777" s="18">
        <v>6</v>
      </c>
      <c r="D6777" s="18">
        <v>1.0708673280000001</v>
      </c>
      <c r="E6777" s="101">
        <f t="shared" si="105"/>
        <v>0.98420917792453122</v>
      </c>
      <c r="F6777" s="94"/>
      <c r="G6777" s="1"/>
      <c r="H6777" s="1"/>
      <c r="I6777" s="1"/>
    </row>
    <row r="6778" spans="1:9">
      <c r="A6778" s="18">
        <v>10</v>
      </c>
      <c r="B6778" s="18">
        <v>10</v>
      </c>
      <c r="C6778" s="18">
        <v>7</v>
      </c>
      <c r="D6778" s="18">
        <v>1.007081323</v>
      </c>
      <c r="E6778" s="101">
        <f t="shared" si="105"/>
        <v>0.92558494885089937</v>
      </c>
      <c r="F6778" s="94"/>
      <c r="G6778" s="1"/>
      <c r="H6778" s="1"/>
      <c r="I6778" s="1"/>
    </row>
    <row r="6779" spans="1:9">
      <c r="A6779" s="18">
        <v>10</v>
      </c>
      <c r="B6779" s="18">
        <v>10</v>
      </c>
      <c r="C6779" s="18">
        <v>8</v>
      </c>
      <c r="D6779" s="18">
        <v>0.84277273600000002</v>
      </c>
      <c r="E6779" s="101">
        <f t="shared" si="105"/>
        <v>0.77457275984403551</v>
      </c>
      <c r="F6779" s="94"/>
      <c r="G6779" s="1"/>
      <c r="H6779" s="1"/>
      <c r="I6779" s="1"/>
    </row>
    <row r="6780" spans="1:9">
      <c r="A6780" s="18">
        <v>10</v>
      </c>
      <c r="B6780" s="18">
        <v>10</v>
      </c>
      <c r="C6780" s="18">
        <v>9</v>
      </c>
      <c r="D6780" s="18">
        <v>0.82357500299999997</v>
      </c>
      <c r="E6780" s="101">
        <f t="shared" si="105"/>
        <v>0.75692857132515234</v>
      </c>
      <c r="F6780" s="94"/>
      <c r="G6780" s="1"/>
      <c r="H6780" s="1"/>
      <c r="I6780" s="1"/>
    </row>
    <row r="6781" spans="1:9">
      <c r="A6781" s="18">
        <v>10</v>
      </c>
      <c r="B6781" s="18">
        <v>10</v>
      </c>
      <c r="C6781" s="18">
        <v>10</v>
      </c>
      <c r="D6781" s="18">
        <v>0.81537257100000005</v>
      </c>
      <c r="E6781" s="101">
        <f t="shared" si="105"/>
        <v>0.74938990743596712</v>
      </c>
      <c r="F6781" s="94"/>
      <c r="G6781" s="1"/>
      <c r="H6781" s="1"/>
      <c r="I6781" s="1"/>
    </row>
    <row r="6782" spans="1:9">
      <c r="A6782" s="18">
        <v>10</v>
      </c>
      <c r="B6782" s="18">
        <v>10</v>
      </c>
      <c r="C6782" s="18">
        <v>11</v>
      </c>
      <c r="D6782" s="18">
        <v>0.79973945800000001</v>
      </c>
      <c r="E6782" s="101">
        <f t="shared" si="105"/>
        <v>0.73502187799681395</v>
      </c>
      <c r="F6782" s="94"/>
      <c r="G6782" s="1"/>
      <c r="H6782" s="1"/>
      <c r="I6782" s="1"/>
    </row>
    <row r="6783" spans="1:9">
      <c r="A6783" s="18">
        <v>10</v>
      </c>
      <c r="B6783" s="18">
        <v>10</v>
      </c>
      <c r="C6783" s="18">
        <v>12</v>
      </c>
      <c r="D6783" s="18">
        <v>0.776295387</v>
      </c>
      <c r="E6783" s="101">
        <f t="shared" si="105"/>
        <v>0.71347497928882164</v>
      </c>
      <c r="F6783" s="94"/>
      <c r="G6783" s="1"/>
      <c r="H6783" s="1"/>
      <c r="I6783" s="1"/>
    </row>
    <row r="6784" spans="1:9">
      <c r="A6784" s="18">
        <v>10</v>
      </c>
      <c r="B6784" s="18">
        <v>10</v>
      </c>
      <c r="C6784" s="18">
        <v>13</v>
      </c>
      <c r="D6784" s="18">
        <v>0.768546057</v>
      </c>
      <c r="E6784" s="101">
        <f t="shared" si="105"/>
        <v>0.70635275087700677</v>
      </c>
      <c r="F6784" s="94"/>
      <c r="G6784" s="1"/>
      <c r="H6784" s="1"/>
      <c r="I6784" s="1"/>
    </row>
    <row r="6785" spans="1:9">
      <c r="A6785" s="18">
        <v>10</v>
      </c>
      <c r="B6785" s="18">
        <v>10</v>
      </c>
      <c r="C6785" s="18">
        <v>14</v>
      </c>
      <c r="D6785" s="18">
        <v>0.80351653700000003</v>
      </c>
      <c r="E6785" s="101">
        <f t="shared" si="105"/>
        <v>0.73849330318679418</v>
      </c>
      <c r="F6785" s="94"/>
      <c r="G6785" s="1"/>
      <c r="H6785" s="1"/>
      <c r="I6785" s="1"/>
    </row>
    <row r="6786" spans="1:9">
      <c r="A6786" s="18">
        <v>10</v>
      </c>
      <c r="B6786" s="18">
        <v>10</v>
      </c>
      <c r="C6786" s="18">
        <v>15</v>
      </c>
      <c r="D6786" s="18">
        <v>0.95063751200000002</v>
      </c>
      <c r="E6786" s="101">
        <f t="shared" si="105"/>
        <v>0.87370875898992939</v>
      </c>
      <c r="F6786" s="94"/>
      <c r="G6786" s="1"/>
      <c r="H6786" s="1"/>
      <c r="I6786" s="1"/>
    </row>
    <row r="6787" spans="1:9">
      <c r="A6787" s="18">
        <v>10</v>
      </c>
      <c r="B6787" s="18">
        <v>10</v>
      </c>
      <c r="C6787" s="18">
        <v>16</v>
      </c>
      <c r="D6787" s="18">
        <v>1.2359262129999999</v>
      </c>
      <c r="E6787" s="101">
        <f t="shared" si="105"/>
        <v>1.1359109483188088</v>
      </c>
      <c r="F6787" s="94"/>
      <c r="G6787" s="1"/>
      <c r="H6787" s="1"/>
      <c r="I6787" s="1"/>
    </row>
    <row r="6788" spans="1:9">
      <c r="A6788" s="18">
        <v>10</v>
      </c>
      <c r="B6788" s="18">
        <v>10</v>
      </c>
      <c r="C6788" s="18">
        <v>17</v>
      </c>
      <c r="D6788" s="18">
        <v>1.488457878</v>
      </c>
      <c r="E6788" s="101">
        <f t="shared" ref="E6788:E6851" si="106">D6788/H$15</f>
        <v>1.3680069100788479</v>
      </c>
      <c r="F6788" s="94"/>
      <c r="G6788" s="1"/>
      <c r="H6788" s="1"/>
      <c r="I6788" s="1"/>
    </row>
    <row r="6789" spans="1:9">
      <c r="A6789" s="18">
        <v>10</v>
      </c>
      <c r="B6789" s="18">
        <v>10</v>
      </c>
      <c r="C6789" s="18">
        <v>18</v>
      </c>
      <c r="D6789" s="18">
        <v>1.6794190899999999</v>
      </c>
      <c r="E6789" s="101">
        <f t="shared" si="106"/>
        <v>1.5435149049198222</v>
      </c>
      <c r="F6789" s="94"/>
      <c r="G6789" s="1"/>
      <c r="H6789" s="1"/>
      <c r="I6789" s="1"/>
    </row>
    <row r="6790" spans="1:9">
      <c r="A6790" s="18">
        <v>10</v>
      </c>
      <c r="B6790" s="18">
        <v>10</v>
      </c>
      <c r="C6790" s="18">
        <v>19</v>
      </c>
      <c r="D6790" s="18">
        <v>1.739095031</v>
      </c>
      <c r="E6790" s="101">
        <f t="shared" si="106"/>
        <v>1.5983616700584846</v>
      </c>
      <c r="F6790" s="94"/>
      <c r="G6790" s="1"/>
      <c r="H6790" s="1"/>
      <c r="I6790" s="1"/>
    </row>
    <row r="6791" spans="1:9">
      <c r="A6791" s="18">
        <v>10</v>
      </c>
      <c r="B6791" s="18">
        <v>10</v>
      </c>
      <c r="C6791" s="18">
        <v>20</v>
      </c>
      <c r="D6791" s="18">
        <v>1.56859945</v>
      </c>
      <c r="E6791" s="101">
        <f t="shared" si="106"/>
        <v>1.4416631592082449</v>
      </c>
      <c r="F6791" s="94"/>
      <c r="G6791" s="1"/>
      <c r="H6791" s="1"/>
      <c r="I6791" s="1"/>
    </row>
    <row r="6792" spans="1:9">
      <c r="A6792" s="18">
        <v>10</v>
      </c>
      <c r="B6792" s="18">
        <v>10</v>
      </c>
      <c r="C6792" s="18">
        <v>21</v>
      </c>
      <c r="D6792" s="18">
        <v>1.26075033</v>
      </c>
      <c r="E6792" s="101">
        <f t="shared" si="106"/>
        <v>1.1587262151090498</v>
      </c>
      <c r="F6792" s="94"/>
      <c r="G6792" s="1"/>
      <c r="H6792" s="1"/>
      <c r="I6792" s="1"/>
    </row>
    <row r="6793" spans="1:9">
      <c r="A6793" s="18">
        <v>10</v>
      </c>
      <c r="B6793" s="18">
        <v>10</v>
      </c>
      <c r="C6793" s="18">
        <v>22</v>
      </c>
      <c r="D6793" s="18">
        <v>0.96084640899999996</v>
      </c>
      <c r="E6793" s="101">
        <f t="shared" si="106"/>
        <v>0.88309151804996311</v>
      </c>
      <c r="F6793" s="94"/>
      <c r="G6793" s="1"/>
      <c r="H6793" s="1"/>
      <c r="I6793" s="1"/>
    </row>
    <row r="6794" spans="1:9">
      <c r="A6794" s="18">
        <v>10</v>
      </c>
      <c r="B6794" s="18">
        <v>10</v>
      </c>
      <c r="C6794" s="18">
        <v>23</v>
      </c>
      <c r="D6794" s="18">
        <v>0.66341357099999998</v>
      </c>
      <c r="E6794" s="101">
        <f t="shared" si="106"/>
        <v>0.60972793572602824</v>
      </c>
      <c r="F6794" s="94"/>
      <c r="G6794" s="1"/>
      <c r="H6794" s="1"/>
      <c r="I6794" s="1"/>
    </row>
    <row r="6795" spans="1:9">
      <c r="A6795" s="18">
        <v>10</v>
      </c>
      <c r="B6795" s="18">
        <v>11</v>
      </c>
      <c r="C6795" s="18">
        <v>0</v>
      </c>
      <c r="D6795" s="18">
        <v>0.56255832900000002</v>
      </c>
      <c r="E6795" s="101">
        <f t="shared" si="106"/>
        <v>0.51703423574772467</v>
      </c>
      <c r="F6795" s="94"/>
      <c r="G6795" s="1"/>
      <c r="H6795" s="1"/>
      <c r="I6795" s="1"/>
    </row>
    <row r="6796" spans="1:9">
      <c r="A6796" s="18">
        <v>10</v>
      </c>
      <c r="B6796" s="18">
        <v>11</v>
      </c>
      <c r="C6796" s="18">
        <v>1</v>
      </c>
      <c r="D6796" s="18">
        <v>0.51600901899999996</v>
      </c>
      <c r="E6796" s="101">
        <f t="shared" si="106"/>
        <v>0.47425185091801936</v>
      </c>
      <c r="F6796" s="94"/>
      <c r="G6796" s="1"/>
      <c r="H6796" s="1"/>
      <c r="I6796" s="1"/>
    </row>
    <row r="6797" spans="1:9">
      <c r="A6797" s="18">
        <v>10</v>
      </c>
      <c r="B6797" s="18">
        <v>11</v>
      </c>
      <c r="C6797" s="18">
        <v>2</v>
      </c>
      <c r="D6797" s="18">
        <v>0.51231474600000004</v>
      </c>
      <c r="E6797" s="101">
        <f t="shared" si="106"/>
        <v>0.47085653079078255</v>
      </c>
      <c r="F6797" s="94"/>
      <c r="G6797" s="1"/>
      <c r="H6797" s="1"/>
      <c r="I6797" s="1"/>
    </row>
    <row r="6798" spans="1:9">
      <c r="A6798" s="18">
        <v>10</v>
      </c>
      <c r="B6798" s="18">
        <v>11</v>
      </c>
      <c r="C6798" s="18">
        <v>3</v>
      </c>
      <c r="D6798" s="18">
        <v>0.51604407799999996</v>
      </c>
      <c r="E6798" s="101">
        <f t="shared" si="106"/>
        <v>0.47428407282699597</v>
      </c>
      <c r="F6798" s="94"/>
      <c r="G6798" s="1"/>
      <c r="H6798" s="1"/>
      <c r="I6798" s="1"/>
    </row>
    <row r="6799" spans="1:9">
      <c r="A6799" s="18">
        <v>10</v>
      </c>
      <c r="B6799" s="18">
        <v>11</v>
      </c>
      <c r="C6799" s="18">
        <v>4</v>
      </c>
      <c r="D6799" s="18">
        <v>0.573391341</v>
      </c>
      <c r="E6799" s="101">
        <f t="shared" si="106"/>
        <v>0.52699060434371059</v>
      </c>
      <c r="F6799" s="94"/>
      <c r="G6799" s="1"/>
      <c r="H6799" s="1"/>
      <c r="I6799" s="1"/>
    </row>
    <row r="6800" spans="1:9">
      <c r="A6800" s="18">
        <v>10</v>
      </c>
      <c r="B6800" s="18">
        <v>11</v>
      </c>
      <c r="C6800" s="18">
        <v>5</v>
      </c>
      <c r="D6800" s="18">
        <v>0.77057328300000005</v>
      </c>
      <c r="E6800" s="101">
        <f t="shared" si="106"/>
        <v>0.70821592699860314</v>
      </c>
      <c r="F6800" s="94"/>
      <c r="G6800" s="1"/>
      <c r="H6800" s="1"/>
      <c r="I6800" s="1"/>
    </row>
    <row r="6801" spans="1:9">
      <c r="A6801" s="18">
        <v>10</v>
      </c>
      <c r="B6801" s="18">
        <v>11</v>
      </c>
      <c r="C6801" s="18">
        <v>6</v>
      </c>
      <c r="D6801" s="18">
        <v>1.082072116</v>
      </c>
      <c r="E6801" s="101">
        <f t="shared" si="106"/>
        <v>0.99450723716861578</v>
      </c>
      <c r="F6801" s="94"/>
      <c r="G6801" s="1"/>
      <c r="H6801" s="1"/>
      <c r="I6801" s="1"/>
    </row>
    <row r="6802" spans="1:9">
      <c r="A6802" s="18">
        <v>10</v>
      </c>
      <c r="B6802" s="18">
        <v>11</v>
      </c>
      <c r="C6802" s="18">
        <v>7</v>
      </c>
      <c r="D6802" s="18">
        <v>1.019422448</v>
      </c>
      <c r="E6802" s="101">
        <f t="shared" si="106"/>
        <v>0.9369273889210421</v>
      </c>
      <c r="F6802" s="94"/>
      <c r="G6802" s="1"/>
      <c r="H6802" s="1"/>
      <c r="I6802" s="1"/>
    </row>
    <row r="6803" spans="1:9">
      <c r="A6803" s="18">
        <v>10</v>
      </c>
      <c r="B6803" s="18">
        <v>11</v>
      </c>
      <c r="C6803" s="18">
        <v>8</v>
      </c>
      <c r="D6803" s="18">
        <v>0.86174100200000003</v>
      </c>
      <c r="E6803" s="101">
        <f t="shared" si="106"/>
        <v>0.79200605059666351</v>
      </c>
      <c r="F6803" s="94"/>
      <c r="G6803" s="1"/>
      <c r="H6803" s="1"/>
      <c r="I6803" s="1"/>
    </row>
    <row r="6804" spans="1:9">
      <c r="A6804" s="18">
        <v>10</v>
      </c>
      <c r="B6804" s="18">
        <v>11</v>
      </c>
      <c r="C6804" s="18">
        <v>9</v>
      </c>
      <c r="D6804" s="18">
        <v>0.85716334800000005</v>
      </c>
      <c r="E6804" s="101">
        <f t="shared" si="106"/>
        <v>0.78779883560152741</v>
      </c>
      <c r="F6804" s="94"/>
      <c r="G6804" s="1"/>
      <c r="H6804" s="1"/>
      <c r="I6804" s="1"/>
    </row>
    <row r="6805" spans="1:9">
      <c r="A6805" s="18">
        <v>10</v>
      </c>
      <c r="B6805" s="18">
        <v>11</v>
      </c>
      <c r="C6805" s="18">
        <v>10</v>
      </c>
      <c r="D6805" s="18">
        <v>0.85562423700000001</v>
      </c>
      <c r="E6805" s="101">
        <f t="shared" si="106"/>
        <v>0.78638427458875115</v>
      </c>
      <c r="F6805" s="94"/>
      <c r="G6805" s="1"/>
      <c r="H6805" s="1"/>
      <c r="I6805" s="1"/>
    </row>
    <row r="6806" spans="1:9">
      <c r="A6806" s="18">
        <v>10</v>
      </c>
      <c r="B6806" s="18">
        <v>11</v>
      </c>
      <c r="C6806" s="18">
        <v>11</v>
      </c>
      <c r="D6806" s="18">
        <v>0.83499635000000005</v>
      </c>
      <c r="E6806" s="101">
        <f t="shared" si="106"/>
        <v>0.76742566489383468</v>
      </c>
      <c r="F6806" s="94"/>
      <c r="G6806" s="1"/>
      <c r="H6806" s="1"/>
      <c r="I6806" s="1"/>
    </row>
    <row r="6807" spans="1:9">
      <c r="A6807" s="18">
        <v>10</v>
      </c>
      <c r="B6807" s="18">
        <v>11</v>
      </c>
      <c r="C6807" s="18">
        <v>12</v>
      </c>
      <c r="D6807" s="18">
        <v>0.80243378200000004</v>
      </c>
      <c r="E6807" s="101">
        <f t="shared" si="106"/>
        <v>0.73749816832687276</v>
      </c>
      <c r="F6807" s="94"/>
      <c r="G6807" s="1"/>
      <c r="H6807" s="1"/>
      <c r="I6807" s="1"/>
    </row>
    <row r="6808" spans="1:9">
      <c r="A6808" s="18">
        <v>10</v>
      </c>
      <c r="B6808" s="18">
        <v>11</v>
      </c>
      <c r="C6808" s="18">
        <v>13</v>
      </c>
      <c r="D6808" s="18">
        <v>0.78773673799999999</v>
      </c>
      <c r="E6808" s="101">
        <f t="shared" si="106"/>
        <v>0.72399045806721241</v>
      </c>
      <c r="F6808" s="94"/>
      <c r="G6808" s="1"/>
      <c r="H6808" s="1"/>
      <c r="I6808" s="1"/>
    </row>
    <row r="6809" spans="1:9">
      <c r="A6809" s="18">
        <v>10</v>
      </c>
      <c r="B6809" s="18">
        <v>11</v>
      </c>
      <c r="C6809" s="18">
        <v>14</v>
      </c>
      <c r="D6809" s="18">
        <v>0.81636552900000003</v>
      </c>
      <c r="E6809" s="101">
        <f t="shared" si="106"/>
        <v>0.75030251196814457</v>
      </c>
      <c r="F6809" s="94"/>
      <c r="G6809" s="1"/>
      <c r="H6809" s="1"/>
      <c r="I6809" s="1"/>
    </row>
    <row r="6810" spans="1:9">
      <c r="A6810" s="18">
        <v>10</v>
      </c>
      <c r="B6810" s="18">
        <v>11</v>
      </c>
      <c r="C6810" s="18">
        <v>15</v>
      </c>
      <c r="D6810" s="18">
        <v>0.95698283500000003</v>
      </c>
      <c r="E6810" s="101">
        <f t="shared" si="106"/>
        <v>0.87954059732340373</v>
      </c>
      <c r="F6810" s="94"/>
      <c r="G6810" s="1"/>
      <c r="H6810" s="1"/>
      <c r="I6810" s="1"/>
    </row>
    <row r="6811" spans="1:9">
      <c r="A6811" s="18">
        <v>10</v>
      </c>
      <c r="B6811" s="18">
        <v>11</v>
      </c>
      <c r="C6811" s="18">
        <v>16</v>
      </c>
      <c r="D6811" s="18">
        <v>1.2450406439999999</v>
      </c>
      <c r="E6811" s="101">
        <f t="shared" si="106"/>
        <v>1.1442878092120379</v>
      </c>
      <c r="F6811" s="94"/>
      <c r="G6811" s="1"/>
      <c r="H6811" s="1"/>
      <c r="I6811" s="1"/>
    </row>
    <row r="6812" spans="1:9">
      <c r="A6812" s="18">
        <v>10</v>
      </c>
      <c r="B6812" s="18">
        <v>11</v>
      </c>
      <c r="C6812" s="18">
        <v>17</v>
      </c>
      <c r="D6812" s="18">
        <v>1.488457878</v>
      </c>
      <c r="E6812" s="101">
        <f t="shared" si="106"/>
        <v>1.3680069100788479</v>
      </c>
      <c r="F6812" s="94"/>
      <c r="G6812" s="1"/>
      <c r="H6812" s="1"/>
      <c r="I6812" s="1"/>
    </row>
    <row r="6813" spans="1:9">
      <c r="A6813" s="18">
        <v>10</v>
      </c>
      <c r="B6813" s="18">
        <v>11</v>
      </c>
      <c r="C6813" s="18">
        <v>18</v>
      </c>
      <c r="D6813" s="18">
        <v>1.6794190899999999</v>
      </c>
      <c r="E6813" s="101">
        <f t="shared" si="106"/>
        <v>1.5435149049198222</v>
      </c>
      <c r="F6813" s="94"/>
      <c r="G6813" s="1"/>
      <c r="H6813" s="1"/>
      <c r="I6813" s="1"/>
    </row>
    <row r="6814" spans="1:9">
      <c r="A6814" s="18">
        <v>10</v>
      </c>
      <c r="B6814" s="18">
        <v>11</v>
      </c>
      <c r="C6814" s="18">
        <v>19</v>
      </c>
      <c r="D6814" s="18">
        <v>1.739095031</v>
      </c>
      <c r="E6814" s="101">
        <f t="shared" si="106"/>
        <v>1.5983616700584846</v>
      </c>
      <c r="F6814" s="94"/>
      <c r="G6814" s="1"/>
      <c r="H6814" s="1"/>
      <c r="I6814" s="1"/>
    </row>
    <row r="6815" spans="1:9">
      <c r="A6815" s="18">
        <v>10</v>
      </c>
      <c r="B6815" s="18">
        <v>11</v>
      </c>
      <c r="C6815" s="18">
        <v>20</v>
      </c>
      <c r="D6815" s="18">
        <v>1.5699981919999999</v>
      </c>
      <c r="E6815" s="101">
        <f t="shared" si="106"/>
        <v>1.4429487103479173</v>
      </c>
      <c r="F6815" s="94"/>
      <c r="G6815" s="1"/>
      <c r="H6815" s="1"/>
      <c r="I6815" s="1"/>
    </row>
    <row r="6816" spans="1:9">
      <c r="A6816" s="18">
        <v>10</v>
      </c>
      <c r="B6816" s="18">
        <v>11</v>
      </c>
      <c r="C6816" s="18">
        <v>21</v>
      </c>
      <c r="D6816" s="18">
        <v>1.270384854</v>
      </c>
      <c r="E6816" s="101">
        <f t="shared" si="106"/>
        <v>1.1675810813448551</v>
      </c>
      <c r="F6816" s="94"/>
      <c r="G6816" s="1"/>
      <c r="H6816" s="1"/>
      <c r="I6816" s="1"/>
    </row>
    <row r="6817" spans="1:9">
      <c r="A6817" s="18">
        <v>10</v>
      </c>
      <c r="B6817" s="18">
        <v>11</v>
      </c>
      <c r="C6817" s="18">
        <v>22</v>
      </c>
      <c r="D6817" s="18">
        <v>0.98108837699999996</v>
      </c>
      <c r="E6817" s="101">
        <f t="shared" si="106"/>
        <v>0.90169543859543588</v>
      </c>
      <c r="F6817" s="94"/>
      <c r="G6817" s="1"/>
      <c r="H6817" s="1"/>
      <c r="I6817" s="1"/>
    </row>
    <row r="6818" spans="1:9">
      <c r="A6818" s="18">
        <v>10</v>
      </c>
      <c r="B6818" s="18">
        <v>11</v>
      </c>
      <c r="C6818" s="18">
        <v>23</v>
      </c>
      <c r="D6818" s="18">
        <v>0.68375883400000004</v>
      </c>
      <c r="E6818" s="101">
        <f t="shared" si="106"/>
        <v>0.62842679229613774</v>
      </c>
      <c r="F6818" s="94"/>
      <c r="G6818" s="1"/>
      <c r="H6818" s="1"/>
      <c r="I6818" s="1"/>
    </row>
    <row r="6819" spans="1:9">
      <c r="A6819" s="18">
        <v>10</v>
      </c>
      <c r="B6819" s="18">
        <v>12</v>
      </c>
      <c r="C6819" s="18">
        <v>0</v>
      </c>
      <c r="D6819" s="18">
        <v>0.57789398999999997</v>
      </c>
      <c r="E6819" s="101">
        <f t="shared" si="106"/>
        <v>0.53112888399320668</v>
      </c>
      <c r="F6819" s="94"/>
      <c r="G6819" s="1"/>
      <c r="H6819" s="1"/>
      <c r="I6819" s="1"/>
    </row>
    <row r="6820" spans="1:9">
      <c r="A6820" s="18">
        <v>10</v>
      </c>
      <c r="B6820" s="18">
        <v>12</v>
      </c>
      <c r="C6820" s="18">
        <v>1</v>
      </c>
      <c r="D6820" s="18">
        <v>0.527438768</v>
      </c>
      <c r="E6820" s="101">
        <f t="shared" si="106"/>
        <v>0.48475666656888378</v>
      </c>
      <c r="F6820" s="94"/>
      <c r="G6820" s="1"/>
      <c r="H6820" s="1"/>
      <c r="I6820" s="1"/>
    </row>
    <row r="6821" spans="1:9">
      <c r="A6821" s="18">
        <v>10</v>
      </c>
      <c r="B6821" s="18">
        <v>12</v>
      </c>
      <c r="C6821" s="18">
        <v>2</v>
      </c>
      <c r="D6821" s="18">
        <v>0.51915996099999995</v>
      </c>
      <c r="E6821" s="101">
        <f t="shared" si="106"/>
        <v>0.47714780819902053</v>
      </c>
      <c r="F6821" s="94"/>
      <c r="G6821" s="1"/>
      <c r="H6821" s="1"/>
      <c r="I6821" s="1"/>
    </row>
    <row r="6822" spans="1:9">
      <c r="A6822" s="18">
        <v>10</v>
      </c>
      <c r="B6822" s="18">
        <v>12</v>
      </c>
      <c r="C6822" s="18">
        <v>3</v>
      </c>
      <c r="D6822" s="18">
        <v>0.51981328599999999</v>
      </c>
      <c r="E6822" s="101">
        <f t="shared" si="106"/>
        <v>0.47774826396450598</v>
      </c>
      <c r="F6822" s="94"/>
      <c r="G6822" s="1"/>
      <c r="H6822" s="1"/>
      <c r="I6822" s="1"/>
    </row>
    <row r="6823" spans="1:9">
      <c r="A6823" s="18">
        <v>10</v>
      </c>
      <c r="B6823" s="18">
        <v>12</v>
      </c>
      <c r="C6823" s="18">
        <v>4</v>
      </c>
      <c r="D6823" s="18">
        <v>0.57517342699999996</v>
      </c>
      <c r="E6823" s="101">
        <f t="shared" si="106"/>
        <v>0.52862847801040136</v>
      </c>
      <c r="F6823" s="94"/>
      <c r="G6823" s="1"/>
      <c r="H6823" s="1"/>
      <c r="I6823" s="1"/>
    </row>
    <row r="6824" spans="1:9">
      <c r="A6824" s="18">
        <v>10</v>
      </c>
      <c r="B6824" s="18">
        <v>12</v>
      </c>
      <c r="C6824" s="18">
        <v>5</v>
      </c>
      <c r="D6824" s="18">
        <v>0.77732518900000003</v>
      </c>
      <c r="E6824" s="101">
        <f t="shared" si="106"/>
        <v>0.71442144628183191</v>
      </c>
      <c r="F6824" s="94"/>
      <c r="G6824" s="1"/>
      <c r="H6824" s="1"/>
      <c r="I6824" s="1"/>
    </row>
    <row r="6825" spans="1:9">
      <c r="A6825" s="18">
        <v>10</v>
      </c>
      <c r="B6825" s="18">
        <v>12</v>
      </c>
      <c r="C6825" s="18">
        <v>6</v>
      </c>
      <c r="D6825" s="18">
        <v>1.072924287</v>
      </c>
      <c r="E6825" s="101">
        <f t="shared" si="106"/>
        <v>0.98609968095275924</v>
      </c>
      <c r="F6825" s="94"/>
      <c r="G6825" s="1"/>
      <c r="H6825" s="1"/>
      <c r="I6825" s="1"/>
    </row>
    <row r="6826" spans="1:9">
      <c r="A6826" s="18">
        <v>10</v>
      </c>
      <c r="B6826" s="18">
        <v>12</v>
      </c>
      <c r="C6826" s="18">
        <v>7</v>
      </c>
      <c r="D6826" s="18">
        <v>1.0143789620000001</v>
      </c>
      <c r="E6826" s="101">
        <f t="shared" si="106"/>
        <v>0.93229203860252552</v>
      </c>
      <c r="F6826" s="94"/>
      <c r="G6826" s="1"/>
      <c r="H6826" s="1"/>
      <c r="I6826" s="1"/>
    </row>
    <row r="6827" spans="1:9">
      <c r="A6827" s="18">
        <v>10</v>
      </c>
      <c r="B6827" s="18">
        <v>12</v>
      </c>
      <c r="C6827" s="18">
        <v>8</v>
      </c>
      <c r="D6827" s="18">
        <v>0.85420449399999998</v>
      </c>
      <c r="E6827" s="101">
        <f t="shared" si="106"/>
        <v>0.78507942191993008</v>
      </c>
      <c r="F6827" s="94"/>
      <c r="G6827" s="1"/>
      <c r="H6827" s="1"/>
      <c r="I6827" s="1"/>
    </row>
    <row r="6828" spans="1:9">
      <c r="A6828" s="18">
        <v>10</v>
      </c>
      <c r="B6828" s="18">
        <v>12</v>
      </c>
      <c r="C6828" s="18">
        <v>9</v>
      </c>
      <c r="D6828" s="18">
        <v>0.83981344899999999</v>
      </c>
      <c r="E6828" s="101">
        <f t="shared" si="106"/>
        <v>0.77185294820224004</v>
      </c>
      <c r="F6828" s="94"/>
      <c r="G6828" s="1"/>
      <c r="H6828" s="1"/>
      <c r="I6828" s="1"/>
    </row>
    <row r="6829" spans="1:9">
      <c r="A6829" s="18">
        <v>10</v>
      </c>
      <c r="B6829" s="18">
        <v>12</v>
      </c>
      <c r="C6829" s="18">
        <v>10</v>
      </c>
      <c r="D6829" s="18">
        <v>0.84079548400000004</v>
      </c>
      <c r="E6829" s="101">
        <f t="shared" si="106"/>
        <v>0.77275551365995021</v>
      </c>
      <c r="F6829" s="94"/>
      <c r="G6829" s="1"/>
      <c r="H6829" s="1"/>
      <c r="I6829" s="1"/>
    </row>
    <row r="6830" spans="1:9">
      <c r="A6830" s="18">
        <v>10</v>
      </c>
      <c r="B6830" s="18">
        <v>12</v>
      </c>
      <c r="C6830" s="18">
        <v>11</v>
      </c>
      <c r="D6830" s="18">
        <v>0.81456764500000001</v>
      </c>
      <c r="E6830" s="101">
        <f t="shared" si="106"/>
        <v>0.74865011872821963</v>
      </c>
      <c r="F6830" s="94"/>
      <c r="G6830" s="1"/>
      <c r="H6830" s="1"/>
      <c r="I6830" s="1"/>
    </row>
    <row r="6831" spans="1:9">
      <c r="A6831" s="18">
        <v>10</v>
      </c>
      <c r="B6831" s="18">
        <v>12</v>
      </c>
      <c r="C6831" s="18">
        <v>12</v>
      </c>
      <c r="D6831" s="18">
        <v>0.78506615400000002</v>
      </c>
      <c r="E6831" s="101">
        <f t="shared" si="106"/>
        <v>0.72153598661730145</v>
      </c>
      <c r="F6831" s="94"/>
      <c r="G6831" s="1"/>
      <c r="H6831" s="1"/>
      <c r="I6831" s="1"/>
    </row>
    <row r="6832" spans="1:9">
      <c r="A6832" s="18">
        <v>10</v>
      </c>
      <c r="B6832" s="18">
        <v>12</v>
      </c>
      <c r="C6832" s="18">
        <v>13</v>
      </c>
      <c r="D6832" s="18">
        <v>0.77361834699999998</v>
      </c>
      <c r="E6832" s="101">
        <f t="shared" si="106"/>
        <v>0.71101457427992865</v>
      </c>
      <c r="F6832" s="94"/>
      <c r="G6832" s="1"/>
      <c r="H6832" s="1"/>
      <c r="I6832" s="1"/>
    </row>
    <row r="6833" spans="1:9">
      <c r="A6833" s="18">
        <v>10</v>
      </c>
      <c r="B6833" s="18">
        <v>12</v>
      </c>
      <c r="C6833" s="18">
        <v>14</v>
      </c>
      <c r="D6833" s="18">
        <v>0.80883435299999995</v>
      </c>
      <c r="E6833" s="101">
        <f t="shared" si="106"/>
        <v>0.74338078380821604</v>
      </c>
      <c r="F6833" s="94"/>
      <c r="G6833" s="1"/>
      <c r="H6833" s="1"/>
      <c r="I6833" s="1"/>
    </row>
    <row r="6834" spans="1:9">
      <c r="A6834" s="18">
        <v>10</v>
      </c>
      <c r="B6834" s="18">
        <v>12</v>
      </c>
      <c r="C6834" s="18">
        <v>15</v>
      </c>
      <c r="D6834" s="18">
        <v>0.95257449100000002</v>
      </c>
      <c r="E6834" s="101">
        <f t="shared" si="106"/>
        <v>0.87548899119928025</v>
      </c>
      <c r="F6834" s="94"/>
      <c r="G6834" s="1"/>
      <c r="H6834" s="1"/>
      <c r="I6834" s="1"/>
    </row>
    <row r="6835" spans="1:9">
      <c r="A6835" s="18">
        <v>10</v>
      </c>
      <c r="B6835" s="18">
        <v>12</v>
      </c>
      <c r="C6835" s="18">
        <v>16</v>
      </c>
      <c r="D6835" s="18">
        <v>1.249642133</v>
      </c>
      <c r="E6835" s="101">
        <f t="shared" si="106"/>
        <v>1.1485169303996057</v>
      </c>
      <c r="F6835" s="94"/>
      <c r="G6835" s="1"/>
      <c r="H6835" s="1"/>
      <c r="I6835" s="1"/>
    </row>
    <row r="6836" spans="1:9">
      <c r="A6836" s="18">
        <v>10</v>
      </c>
      <c r="B6836" s="18">
        <v>12</v>
      </c>
      <c r="C6836" s="18">
        <v>17</v>
      </c>
      <c r="D6836" s="18">
        <v>1.4915688060000001</v>
      </c>
      <c r="E6836" s="101">
        <f t="shared" si="106"/>
        <v>1.3708660914259723</v>
      </c>
      <c r="F6836" s="94"/>
      <c r="G6836" s="1"/>
      <c r="H6836" s="1"/>
      <c r="I6836" s="1"/>
    </row>
    <row r="6837" spans="1:9">
      <c r="A6837" s="18">
        <v>10</v>
      </c>
      <c r="B6837" s="18">
        <v>12</v>
      </c>
      <c r="C6837" s="18">
        <v>18</v>
      </c>
      <c r="D6837" s="18">
        <v>1.6840544369999999</v>
      </c>
      <c r="E6837" s="101">
        <f t="shared" si="106"/>
        <v>1.5477751442052858</v>
      </c>
      <c r="F6837" s="94"/>
      <c r="G6837" s="1"/>
      <c r="H6837" s="1"/>
      <c r="I6837" s="1"/>
    </row>
    <row r="6838" spans="1:9">
      <c r="A6838" s="18">
        <v>10</v>
      </c>
      <c r="B6838" s="18">
        <v>12</v>
      </c>
      <c r="C6838" s="18">
        <v>19</v>
      </c>
      <c r="D6838" s="18">
        <v>1.748057091</v>
      </c>
      <c r="E6838" s="101">
        <f t="shared" si="106"/>
        <v>1.6065984903204156</v>
      </c>
      <c r="F6838" s="94"/>
      <c r="G6838" s="1"/>
      <c r="H6838" s="1"/>
      <c r="I6838" s="1"/>
    </row>
    <row r="6839" spans="1:9">
      <c r="A6839" s="18">
        <v>10</v>
      </c>
      <c r="B6839" s="18">
        <v>12</v>
      </c>
      <c r="C6839" s="18">
        <v>20</v>
      </c>
      <c r="D6839" s="18">
        <v>1.5856320269999999</v>
      </c>
      <c r="E6839" s="101">
        <f t="shared" si="106"/>
        <v>1.4573174033604264</v>
      </c>
      <c r="F6839" s="94"/>
      <c r="G6839" s="1"/>
      <c r="H6839" s="1"/>
      <c r="I6839" s="1"/>
    </row>
    <row r="6840" spans="1:9">
      <c r="A6840" s="18">
        <v>10</v>
      </c>
      <c r="B6840" s="18">
        <v>12</v>
      </c>
      <c r="C6840" s="18">
        <v>21</v>
      </c>
      <c r="D6840" s="18">
        <v>1.2897739560000001</v>
      </c>
      <c r="E6840" s="101">
        <f t="shared" si="106"/>
        <v>1.1854011526470163</v>
      </c>
      <c r="F6840" s="94"/>
      <c r="G6840" s="1"/>
      <c r="H6840" s="1"/>
      <c r="I6840" s="1"/>
    </row>
    <row r="6841" spans="1:9">
      <c r="A6841" s="18">
        <v>10</v>
      </c>
      <c r="B6841" s="18">
        <v>12</v>
      </c>
      <c r="C6841" s="18">
        <v>22</v>
      </c>
      <c r="D6841" s="18">
        <v>1.002707837</v>
      </c>
      <c r="E6841" s="101">
        <f t="shared" si="106"/>
        <v>0.9215653799013418</v>
      </c>
      <c r="F6841" s="94"/>
      <c r="G6841" s="1"/>
      <c r="H6841" s="1"/>
      <c r="I6841" s="1"/>
    </row>
    <row r="6842" spans="1:9">
      <c r="A6842" s="18">
        <v>10</v>
      </c>
      <c r="B6842" s="18">
        <v>12</v>
      </c>
      <c r="C6842" s="18">
        <v>23</v>
      </c>
      <c r="D6842" s="18">
        <v>0.70737037999999997</v>
      </c>
      <c r="E6842" s="101">
        <f t="shared" si="106"/>
        <v>0.65012761336945302</v>
      </c>
      <c r="F6842" s="94"/>
      <c r="G6842" s="1"/>
      <c r="H6842" s="1"/>
      <c r="I6842" s="1"/>
    </row>
    <row r="6843" spans="1:9">
      <c r="A6843" s="18">
        <v>10</v>
      </c>
      <c r="B6843" s="18">
        <v>13</v>
      </c>
      <c r="C6843" s="18">
        <v>0</v>
      </c>
      <c r="D6843" s="18">
        <v>0.60270943499999996</v>
      </c>
      <c r="E6843" s="101">
        <f t="shared" si="106"/>
        <v>0.55393618055056448</v>
      </c>
      <c r="F6843" s="94"/>
      <c r="G6843" s="1"/>
      <c r="H6843" s="1"/>
      <c r="I6843" s="1"/>
    </row>
    <row r="6844" spans="1:9">
      <c r="A6844" s="18">
        <v>10</v>
      </c>
      <c r="B6844" s="18">
        <v>13</v>
      </c>
      <c r="C6844" s="18">
        <v>1</v>
      </c>
      <c r="D6844" s="18">
        <v>0.55506630700000004</v>
      </c>
      <c r="E6844" s="101">
        <f t="shared" si="106"/>
        <v>0.51014849311573685</v>
      </c>
      <c r="F6844" s="94"/>
      <c r="G6844" s="1"/>
      <c r="H6844" s="1"/>
      <c r="I6844" s="1"/>
    </row>
    <row r="6845" spans="1:9">
      <c r="A6845" s="18">
        <v>10</v>
      </c>
      <c r="B6845" s="18">
        <v>13</v>
      </c>
      <c r="C6845" s="18">
        <v>2</v>
      </c>
      <c r="D6845" s="18">
        <v>0.550456795</v>
      </c>
      <c r="E6845" s="101">
        <f t="shared" si="106"/>
        <v>0.50591199817604504</v>
      </c>
      <c r="F6845" s="94"/>
      <c r="G6845" s="1"/>
      <c r="H6845" s="1"/>
      <c r="I6845" s="1"/>
    </row>
    <row r="6846" spans="1:9">
      <c r="A6846" s="18">
        <v>10</v>
      </c>
      <c r="B6846" s="18">
        <v>13</v>
      </c>
      <c r="C6846" s="18">
        <v>3</v>
      </c>
      <c r="D6846" s="18">
        <v>0.55500757300000003</v>
      </c>
      <c r="E6846" s="101">
        <f t="shared" si="106"/>
        <v>0.51009451206659584</v>
      </c>
      <c r="F6846" s="94"/>
      <c r="G6846" s="1"/>
      <c r="H6846" s="1"/>
      <c r="I6846" s="1"/>
    </row>
    <row r="6847" spans="1:9">
      <c r="A6847" s="18">
        <v>10</v>
      </c>
      <c r="B6847" s="18">
        <v>13</v>
      </c>
      <c r="C6847" s="18">
        <v>4</v>
      </c>
      <c r="D6847" s="18">
        <v>0.61129939099999997</v>
      </c>
      <c r="E6847" s="101">
        <f t="shared" si="106"/>
        <v>0.561831008707249</v>
      </c>
      <c r="F6847" s="94"/>
      <c r="G6847" s="1"/>
      <c r="H6847" s="1"/>
      <c r="I6847" s="1"/>
    </row>
    <row r="6848" spans="1:9">
      <c r="A6848" s="18">
        <v>10</v>
      </c>
      <c r="B6848" s="18">
        <v>13</v>
      </c>
      <c r="C6848" s="18">
        <v>5</v>
      </c>
      <c r="D6848" s="18">
        <v>0.81819744299999997</v>
      </c>
      <c r="E6848" s="101">
        <f t="shared" si="106"/>
        <v>0.75198618138715256</v>
      </c>
      <c r="F6848" s="94"/>
      <c r="G6848" s="1"/>
      <c r="H6848" s="1"/>
      <c r="I6848" s="1"/>
    </row>
    <row r="6849" spans="1:9">
      <c r="A6849" s="18">
        <v>10</v>
      </c>
      <c r="B6849" s="18">
        <v>13</v>
      </c>
      <c r="C6849" s="18">
        <v>6</v>
      </c>
      <c r="D6849" s="18">
        <v>1.1205258890000001</v>
      </c>
      <c r="E6849" s="101">
        <f t="shared" si="106"/>
        <v>1.029849202809785</v>
      </c>
      <c r="F6849" s="94"/>
      <c r="G6849" s="1"/>
      <c r="H6849" s="1"/>
      <c r="I6849" s="1"/>
    </row>
    <row r="6850" spans="1:9">
      <c r="A6850" s="18">
        <v>10</v>
      </c>
      <c r="B6850" s="18">
        <v>13</v>
      </c>
      <c r="C6850" s="18">
        <v>7</v>
      </c>
      <c r="D6850" s="18">
        <v>1.050523297</v>
      </c>
      <c r="E6850" s="101">
        <f t="shared" si="106"/>
        <v>0.96551145365687929</v>
      </c>
      <c r="F6850" s="94"/>
      <c r="G6850" s="1"/>
      <c r="H6850" s="1"/>
      <c r="I6850" s="1"/>
    </row>
    <row r="6851" spans="1:9">
      <c r="A6851" s="18">
        <v>10</v>
      </c>
      <c r="B6851" s="18">
        <v>13</v>
      </c>
      <c r="C6851" s="18">
        <v>8</v>
      </c>
      <c r="D6851" s="18">
        <v>0.88650005600000004</v>
      </c>
      <c r="E6851" s="101">
        <f t="shared" si="106"/>
        <v>0.81476151950151843</v>
      </c>
      <c r="F6851" s="94"/>
      <c r="G6851" s="1"/>
      <c r="H6851" s="1"/>
      <c r="I6851" s="1"/>
    </row>
    <row r="6852" spans="1:9">
      <c r="A6852" s="18">
        <v>10</v>
      </c>
      <c r="B6852" s="18">
        <v>13</v>
      </c>
      <c r="C6852" s="18">
        <v>9</v>
      </c>
      <c r="D6852" s="18">
        <v>0.87052082399999997</v>
      </c>
      <c r="E6852" s="101">
        <f t="shared" ref="E6852:E6915" si="107">D6852/H$15</f>
        <v>0.80007538016439084</v>
      </c>
      <c r="F6852" s="94"/>
      <c r="G6852" s="1"/>
      <c r="H6852" s="1"/>
      <c r="I6852" s="1"/>
    </row>
    <row r="6853" spans="1:9">
      <c r="A6853" s="18">
        <v>10</v>
      </c>
      <c r="B6853" s="18">
        <v>13</v>
      </c>
      <c r="C6853" s="18">
        <v>10</v>
      </c>
      <c r="D6853" s="18">
        <v>0.85886667400000005</v>
      </c>
      <c r="E6853" s="101">
        <f t="shared" si="107"/>
        <v>0.78936432278968205</v>
      </c>
      <c r="F6853" s="94"/>
      <c r="G6853" s="1"/>
      <c r="H6853" s="1"/>
      <c r="I6853" s="1"/>
    </row>
    <row r="6854" spans="1:9">
      <c r="A6854" s="18">
        <v>10</v>
      </c>
      <c r="B6854" s="18">
        <v>13</v>
      </c>
      <c r="C6854" s="18">
        <v>11</v>
      </c>
      <c r="D6854" s="18">
        <v>0.822441015</v>
      </c>
      <c r="E6854" s="101">
        <f t="shared" si="107"/>
        <v>0.75588634941019228</v>
      </c>
      <c r="F6854" s="94"/>
      <c r="G6854" s="1"/>
      <c r="H6854" s="1"/>
      <c r="I6854" s="1"/>
    </row>
    <row r="6855" spans="1:9">
      <c r="A6855" s="18">
        <v>10</v>
      </c>
      <c r="B6855" s="18">
        <v>13</v>
      </c>
      <c r="C6855" s="18">
        <v>12</v>
      </c>
      <c r="D6855" s="18">
        <v>0.78844920699999999</v>
      </c>
      <c r="E6855" s="101">
        <f t="shared" si="107"/>
        <v>0.72464527170327353</v>
      </c>
      <c r="F6855" s="94"/>
      <c r="G6855" s="1"/>
      <c r="H6855" s="1"/>
      <c r="I6855" s="1"/>
    </row>
    <row r="6856" spans="1:9">
      <c r="A6856" s="18">
        <v>10</v>
      </c>
      <c r="B6856" s="18">
        <v>13</v>
      </c>
      <c r="C6856" s="18">
        <v>13</v>
      </c>
      <c r="D6856" s="18">
        <v>0.77202456600000002</v>
      </c>
      <c r="E6856" s="101">
        <f t="shared" si="107"/>
        <v>0.70954976734559871</v>
      </c>
      <c r="F6856" s="94"/>
      <c r="G6856" s="1"/>
      <c r="H6856" s="1"/>
      <c r="I6856" s="1"/>
    </row>
    <row r="6857" spans="1:9">
      <c r="A6857" s="18">
        <v>10</v>
      </c>
      <c r="B6857" s="18">
        <v>13</v>
      </c>
      <c r="C6857" s="18">
        <v>14</v>
      </c>
      <c r="D6857" s="18">
        <v>0.80351653700000003</v>
      </c>
      <c r="E6857" s="101">
        <f t="shared" si="107"/>
        <v>0.73849330318679418</v>
      </c>
      <c r="F6857" s="94"/>
      <c r="G6857" s="1"/>
      <c r="H6857" s="1"/>
      <c r="I6857" s="1"/>
    </row>
    <row r="6858" spans="1:9">
      <c r="A6858" s="18">
        <v>10</v>
      </c>
      <c r="B6858" s="18">
        <v>13</v>
      </c>
      <c r="C6858" s="18">
        <v>15</v>
      </c>
      <c r="D6858" s="18">
        <v>0.95063751200000002</v>
      </c>
      <c r="E6858" s="101">
        <f t="shared" si="107"/>
        <v>0.87370875898992939</v>
      </c>
      <c r="F6858" s="94"/>
      <c r="G6858" s="1"/>
      <c r="H6858" s="1"/>
      <c r="I6858" s="1"/>
    </row>
    <row r="6859" spans="1:9">
      <c r="A6859" s="18">
        <v>10</v>
      </c>
      <c r="B6859" s="18">
        <v>13</v>
      </c>
      <c r="C6859" s="18">
        <v>16</v>
      </c>
      <c r="D6859" s="18">
        <v>1.2475770129999999</v>
      </c>
      <c r="E6859" s="101">
        <f t="shared" si="107"/>
        <v>1.1466189267866729</v>
      </c>
      <c r="F6859" s="94"/>
      <c r="G6859" s="1"/>
      <c r="H6859" s="1"/>
      <c r="I6859" s="1"/>
    </row>
    <row r="6860" spans="1:9">
      <c r="A6860" s="18">
        <v>10</v>
      </c>
      <c r="B6860" s="18">
        <v>13</v>
      </c>
      <c r="C6860" s="18">
        <v>17</v>
      </c>
      <c r="D6860" s="18">
        <v>1.492039133</v>
      </c>
      <c r="E6860" s="101">
        <f t="shared" si="107"/>
        <v>1.3712983579989848</v>
      </c>
      <c r="F6860" s="94"/>
      <c r="G6860" s="1"/>
      <c r="H6860" s="1"/>
      <c r="I6860" s="1"/>
    </row>
    <row r="6861" spans="1:9">
      <c r="A6861" s="18">
        <v>10</v>
      </c>
      <c r="B6861" s="18">
        <v>13</v>
      </c>
      <c r="C6861" s="18">
        <v>18</v>
      </c>
      <c r="D6861" s="18">
        <v>1.6883628900000001</v>
      </c>
      <c r="E6861" s="101">
        <f t="shared" si="107"/>
        <v>1.5517349428417577</v>
      </c>
      <c r="F6861" s="94"/>
      <c r="G6861" s="1"/>
      <c r="H6861" s="1"/>
      <c r="I6861" s="1"/>
    </row>
    <row r="6862" spans="1:9">
      <c r="A6862" s="18">
        <v>10</v>
      </c>
      <c r="B6862" s="18">
        <v>13</v>
      </c>
      <c r="C6862" s="18">
        <v>19</v>
      </c>
      <c r="D6862" s="18">
        <v>1.7559804800000001</v>
      </c>
      <c r="E6862" s="101">
        <f t="shared" si="107"/>
        <v>1.6138806922983495</v>
      </c>
      <c r="F6862" s="94"/>
      <c r="G6862" s="1"/>
      <c r="H6862" s="1"/>
      <c r="I6862" s="1"/>
    </row>
    <row r="6863" spans="1:9">
      <c r="A6863" s="18">
        <v>10</v>
      </c>
      <c r="B6863" s="18">
        <v>13</v>
      </c>
      <c r="C6863" s="18">
        <v>20</v>
      </c>
      <c r="D6863" s="18">
        <v>1.5980327160000001</v>
      </c>
      <c r="E6863" s="101">
        <f t="shared" si="107"/>
        <v>1.4687145873133463</v>
      </c>
      <c r="F6863" s="94"/>
      <c r="G6863" s="1"/>
      <c r="H6863" s="1"/>
      <c r="I6863" s="1"/>
    </row>
    <row r="6864" spans="1:9">
      <c r="A6864" s="18">
        <v>10</v>
      </c>
      <c r="B6864" s="18">
        <v>13</v>
      </c>
      <c r="C6864" s="18">
        <v>21</v>
      </c>
      <c r="D6864" s="18">
        <v>1.305837361</v>
      </c>
      <c r="E6864" s="101">
        <f t="shared" si="107"/>
        <v>1.200164653424695</v>
      </c>
      <c r="F6864" s="94"/>
      <c r="G6864" s="1"/>
      <c r="H6864" s="1"/>
      <c r="I6864" s="1"/>
    </row>
    <row r="6865" spans="1:9">
      <c r="A6865" s="18">
        <v>10</v>
      </c>
      <c r="B6865" s="18">
        <v>13</v>
      </c>
      <c r="C6865" s="18">
        <v>22</v>
      </c>
      <c r="D6865" s="18">
        <v>1.0234390360000001</v>
      </c>
      <c r="E6865" s="101">
        <f t="shared" si="107"/>
        <v>0.94061894124519851</v>
      </c>
      <c r="F6865" s="94"/>
      <c r="G6865" s="1"/>
      <c r="H6865" s="1"/>
      <c r="I6865" s="1"/>
    </row>
    <row r="6866" spans="1:9">
      <c r="A6866" s="18">
        <v>10</v>
      </c>
      <c r="B6866" s="18">
        <v>13</v>
      </c>
      <c r="C6866" s="18">
        <v>23</v>
      </c>
      <c r="D6866" s="18">
        <v>0.73302363999999998</v>
      </c>
      <c r="E6866" s="101">
        <f t="shared" si="107"/>
        <v>0.67370492614716082</v>
      </c>
      <c r="F6866" s="94"/>
      <c r="G6866" s="1"/>
      <c r="H6866" s="1"/>
      <c r="I6866" s="1"/>
    </row>
    <row r="6867" spans="1:9">
      <c r="A6867" s="18">
        <v>10</v>
      </c>
      <c r="B6867" s="18">
        <v>14</v>
      </c>
      <c r="C6867" s="18">
        <v>0</v>
      </c>
      <c r="D6867" s="18">
        <v>0.63675940499999995</v>
      </c>
      <c r="E6867" s="101">
        <f t="shared" si="107"/>
        <v>0.58523071359476897</v>
      </c>
      <c r="F6867" s="94"/>
      <c r="G6867" s="1"/>
      <c r="H6867" s="1"/>
      <c r="I6867" s="1"/>
    </row>
    <row r="6868" spans="1:9">
      <c r="A6868" s="18">
        <v>10</v>
      </c>
      <c r="B6868" s="18">
        <v>14</v>
      </c>
      <c r="C6868" s="18">
        <v>1</v>
      </c>
      <c r="D6868" s="18">
        <v>0.587558578</v>
      </c>
      <c r="E6868" s="101">
        <f t="shared" si="107"/>
        <v>0.54001138135002147</v>
      </c>
      <c r="F6868" s="94"/>
      <c r="G6868" s="1"/>
      <c r="H6868" s="1"/>
      <c r="I6868" s="1"/>
    </row>
    <row r="6869" spans="1:9">
      <c r="A6869" s="18">
        <v>10</v>
      </c>
      <c r="B6869" s="18">
        <v>14</v>
      </c>
      <c r="C6869" s="18">
        <v>2</v>
      </c>
      <c r="D6869" s="18">
        <v>0.579493009</v>
      </c>
      <c r="E6869" s="101">
        <f t="shared" si="107"/>
        <v>0.53259850505113449</v>
      </c>
      <c r="F6869" s="94"/>
      <c r="G6869" s="1"/>
      <c r="H6869" s="1"/>
      <c r="I6869" s="1"/>
    </row>
    <row r="6870" spans="1:9">
      <c r="A6870" s="18">
        <v>10</v>
      </c>
      <c r="B6870" s="18">
        <v>14</v>
      </c>
      <c r="C6870" s="18">
        <v>3</v>
      </c>
      <c r="D6870" s="18">
        <v>0.58449710899999996</v>
      </c>
      <c r="E6870" s="101">
        <f t="shared" si="107"/>
        <v>0.53719765661592311</v>
      </c>
      <c r="F6870" s="94"/>
      <c r="G6870" s="1"/>
      <c r="H6870" s="1"/>
      <c r="I6870" s="1"/>
    </row>
    <row r="6871" spans="1:9">
      <c r="A6871" s="18">
        <v>10</v>
      </c>
      <c r="B6871" s="18">
        <v>14</v>
      </c>
      <c r="C6871" s="18">
        <v>4</v>
      </c>
      <c r="D6871" s="18">
        <v>0.63822964000000004</v>
      </c>
      <c r="E6871" s="101">
        <f t="shared" si="107"/>
        <v>0.58658197228281628</v>
      </c>
      <c r="F6871" s="94"/>
      <c r="G6871" s="1"/>
      <c r="H6871" s="1"/>
      <c r="I6871" s="1"/>
    </row>
    <row r="6872" spans="1:9">
      <c r="A6872" s="18">
        <v>10</v>
      </c>
      <c r="B6872" s="18">
        <v>14</v>
      </c>
      <c r="C6872" s="18">
        <v>5</v>
      </c>
      <c r="D6872" s="18">
        <v>0.83807855200000003</v>
      </c>
      <c r="E6872" s="101">
        <f t="shared" si="107"/>
        <v>0.77025844484453398</v>
      </c>
      <c r="F6872" s="94"/>
      <c r="G6872" s="1"/>
      <c r="H6872" s="1"/>
      <c r="I6872" s="1"/>
    </row>
    <row r="6873" spans="1:9">
      <c r="A6873" s="18">
        <v>10</v>
      </c>
      <c r="B6873" s="18">
        <v>14</v>
      </c>
      <c r="C6873" s="18">
        <v>6</v>
      </c>
      <c r="D6873" s="18">
        <v>1.157580235</v>
      </c>
      <c r="E6873" s="101">
        <f t="shared" si="107"/>
        <v>1.0639049877437623</v>
      </c>
      <c r="F6873" s="94"/>
      <c r="G6873" s="1"/>
      <c r="H6873" s="1"/>
      <c r="I6873" s="1"/>
    </row>
    <row r="6874" spans="1:9">
      <c r="A6874" s="18">
        <v>10</v>
      </c>
      <c r="B6874" s="18">
        <v>14</v>
      </c>
      <c r="C6874" s="18">
        <v>7</v>
      </c>
      <c r="D6874" s="18">
        <v>1.1017190619999999</v>
      </c>
      <c r="E6874" s="101">
        <f t="shared" si="107"/>
        <v>1.0125642868756992</v>
      </c>
      <c r="F6874" s="94"/>
      <c r="G6874" s="1"/>
      <c r="H6874" s="1"/>
      <c r="I6874" s="1"/>
    </row>
    <row r="6875" spans="1:9">
      <c r="A6875" s="18">
        <v>10</v>
      </c>
      <c r="B6875" s="18">
        <v>14</v>
      </c>
      <c r="C6875" s="18">
        <v>8</v>
      </c>
      <c r="D6875" s="18">
        <v>0.95750267899999997</v>
      </c>
      <c r="E6875" s="101">
        <f t="shared" si="107"/>
        <v>0.88001837381588899</v>
      </c>
      <c r="F6875" s="94"/>
      <c r="G6875" s="1"/>
      <c r="H6875" s="1"/>
      <c r="I6875" s="1"/>
    </row>
    <row r="6876" spans="1:9">
      <c r="A6876" s="18">
        <v>10</v>
      </c>
      <c r="B6876" s="18">
        <v>14</v>
      </c>
      <c r="C6876" s="18">
        <v>9</v>
      </c>
      <c r="D6876" s="18">
        <v>0.97509372800000005</v>
      </c>
      <c r="E6876" s="101">
        <f t="shared" si="107"/>
        <v>0.89618589655416814</v>
      </c>
      <c r="F6876" s="94"/>
      <c r="G6876" s="1"/>
      <c r="H6876" s="1"/>
      <c r="I6876" s="1"/>
    </row>
    <row r="6877" spans="1:9">
      <c r="A6877" s="18">
        <v>10</v>
      </c>
      <c r="B6877" s="18">
        <v>14</v>
      </c>
      <c r="C6877" s="18">
        <v>10</v>
      </c>
      <c r="D6877" s="18">
        <v>0.96483682400000004</v>
      </c>
      <c r="E6877" s="101">
        <f t="shared" si="107"/>
        <v>0.88675901538043334</v>
      </c>
      <c r="F6877" s="94"/>
      <c r="G6877" s="1"/>
      <c r="H6877" s="1"/>
      <c r="I6877" s="1"/>
    </row>
    <row r="6878" spans="1:9">
      <c r="A6878" s="18">
        <v>10</v>
      </c>
      <c r="B6878" s="18">
        <v>14</v>
      </c>
      <c r="C6878" s="18">
        <v>11</v>
      </c>
      <c r="D6878" s="18">
        <v>0.93678259200000003</v>
      </c>
      <c r="E6878" s="101">
        <f t="shared" si="107"/>
        <v>0.86097502525199043</v>
      </c>
      <c r="F6878" s="94"/>
      <c r="G6878" s="1"/>
      <c r="H6878" s="1"/>
      <c r="I6878" s="1"/>
    </row>
    <row r="6879" spans="1:9">
      <c r="A6879" s="18">
        <v>10</v>
      </c>
      <c r="B6879" s="18">
        <v>14</v>
      </c>
      <c r="C6879" s="18">
        <v>12</v>
      </c>
      <c r="D6879" s="18">
        <v>0.89979971599999997</v>
      </c>
      <c r="E6879" s="101">
        <f t="shared" si="107"/>
        <v>0.82698492672762414</v>
      </c>
      <c r="F6879" s="94"/>
      <c r="G6879" s="1"/>
      <c r="H6879" s="1"/>
      <c r="I6879" s="1"/>
    </row>
    <row r="6880" spans="1:9">
      <c r="A6880" s="18">
        <v>10</v>
      </c>
      <c r="B6880" s="18">
        <v>14</v>
      </c>
      <c r="C6880" s="18">
        <v>13</v>
      </c>
      <c r="D6880" s="18">
        <v>0.88003348199999998</v>
      </c>
      <c r="E6880" s="101">
        <f t="shared" si="107"/>
        <v>0.80881824220271914</v>
      </c>
      <c r="F6880" s="94"/>
      <c r="G6880" s="1"/>
      <c r="H6880" s="1"/>
      <c r="I6880" s="1"/>
    </row>
    <row r="6881" spans="1:9">
      <c r="A6881" s="18">
        <v>10</v>
      </c>
      <c r="B6881" s="18">
        <v>14</v>
      </c>
      <c r="C6881" s="18">
        <v>14</v>
      </c>
      <c r="D6881" s="18">
        <v>0.90619328600000004</v>
      </c>
      <c r="E6881" s="101">
        <f t="shared" si="107"/>
        <v>0.83286110775320021</v>
      </c>
      <c r="F6881" s="94"/>
      <c r="G6881" s="1"/>
      <c r="H6881" s="1"/>
      <c r="I6881" s="1"/>
    </row>
    <row r="6882" spans="1:9">
      <c r="A6882" s="18">
        <v>10</v>
      </c>
      <c r="B6882" s="18">
        <v>14</v>
      </c>
      <c r="C6882" s="18">
        <v>15</v>
      </c>
      <c r="D6882" s="18">
        <v>1.04712855</v>
      </c>
      <c r="E6882" s="101">
        <f t="shared" si="107"/>
        <v>0.9623914208883273</v>
      </c>
      <c r="F6882" s="94"/>
      <c r="G6882" s="1"/>
      <c r="H6882" s="1"/>
      <c r="I6882" s="1"/>
    </row>
    <row r="6883" spans="1:9">
      <c r="A6883" s="18">
        <v>10</v>
      </c>
      <c r="B6883" s="18">
        <v>14</v>
      </c>
      <c r="C6883" s="18">
        <v>16</v>
      </c>
      <c r="D6883" s="18">
        <v>1.348463854</v>
      </c>
      <c r="E6883" s="101">
        <f t="shared" si="107"/>
        <v>1.2393416686686747</v>
      </c>
      <c r="F6883" s="94"/>
      <c r="G6883" s="1"/>
      <c r="H6883" s="1"/>
      <c r="I6883" s="1"/>
    </row>
    <row r="6884" spans="1:9">
      <c r="A6884" s="18">
        <v>10</v>
      </c>
      <c r="B6884" s="18">
        <v>14</v>
      </c>
      <c r="C6884" s="18">
        <v>17</v>
      </c>
      <c r="D6884" s="18">
        <v>1.576418973</v>
      </c>
      <c r="E6884" s="101">
        <f t="shared" si="107"/>
        <v>1.4488499003687632</v>
      </c>
      <c r="F6884" s="94"/>
      <c r="G6884" s="1"/>
      <c r="H6884" s="1"/>
      <c r="I6884" s="1"/>
    </row>
    <row r="6885" spans="1:9">
      <c r="A6885" s="18">
        <v>10</v>
      </c>
      <c r="B6885" s="18">
        <v>14</v>
      </c>
      <c r="C6885" s="18">
        <v>18</v>
      </c>
      <c r="D6885" s="18">
        <v>1.762752452</v>
      </c>
      <c r="E6885" s="101">
        <f t="shared" si="107"/>
        <v>1.6201046537740402</v>
      </c>
      <c r="F6885" s="94"/>
      <c r="G6885" s="1"/>
      <c r="H6885" s="1"/>
      <c r="I6885" s="1"/>
    </row>
    <row r="6886" spans="1:9">
      <c r="A6886" s="18">
        <v>10</v>
      </c>
      <c r="B6886" s="18">
        <v>14</v>
      </c>
      <c r="C6886" s="18">
        <v>19</v>
      </c>
      <c r="D6886" s="18">
        <v>1.8245529519999999</v>
      </c>
      <c r="E6886" s="101">
        <f t="shared" si="107"/>
        <v>1.6769040515238285</v>
      </c>
      <c r="F6886" s="94"/>
      <c r="G6886" s="1"/>
      <c r="H6886" s="1"/>
      <c r="I6886" s="1"/>
    </row>
    <row r="6887" spans="1:9">
      <c r="A6887" s="18">
        <v>10</v>
      </c>
      <c r="B6887" s="18">
        <v>14</v>
      </c>
      <c r="C6887" s="18">
        <v>20</v>
      </c>
      <c r="D6887" s="18">
        <v>1.660842653</v>
      </c>
      <c r="E6887" s="101">
        <f t="shared" si="107"/>
        <v>1.5264417350597583</v>
      </c>
      <c r="F6887" s="94"/>
      <c r="G6887" s="1"/>
      <c r="H6887" s="1"/>
      <c r="I6887" s="1"/>
    </row>
    <row r="6888" spans="1:9">
      <c r="A6888" s="18">
        <v>10</v>
      </c>
      <c r="B6888" s="18">
        <v>14</v>
      </c>
      <c r="C6888" s="18">
        <v>21</v>
      </c>
      <c r="D6888" s="18">
        <v>1.3552290739999999</v>
      </c>
      <c r="E6888" s="101">
        <f t="shared" si="107"/>
        <v>1.245559424538689</v>
      </c>
      <c r="F6888" s="94"/>
      <c r="G6888" s="1"/>
      <c r="H6888" s="1"/>
      <c r="I6888" s="1"/>
    </row>
    <row r="6889" spans="1:9">
      <c r="A6889" s="18">
        <v>10</v>
      </c>
      <c r="B6889" s="18">
        <v>14</v>
      </c>
      <c r="C6889" s="18">
        <v>22</v>
      </c>
      <c r="D6889" s="18">
        <v>1.0545648379999999</v>
      </c>
      <c r="E6889" s="101">
        <f t="shared" si="107"/>
        <v>0.9692259397011842</v>
      </c>
      <c r="F6889" s="94"/>
      <c r="G6889" s="1"/>
      <c r="H6889" s="1"/>
      <c r="I6889" s="1"/>
    </row>
    <row r="6890" spans="1:9">
      <c r="A6890" s="18">
        <v>10</v>
      </c>
      <c r="B6890" s="18">
        <v>14</v>
      </c>
      <c r="C6890" s="18">
        <v>23</v>
      </c>
      <c r="D6890" s="18">
        <v>0.74996823199999996</v>
      </c>
      <c r="E6890" s="101">
        <f t="shared" si="107"/>
        <v>0.68927830533852463</v>
      </c>
      <c r="F6890" s="94"/>
      <c r="G6890" s="1"/>
      <c r="H6890" s="1"/>
      <c r="I6890" s="1"/>
    </row>
    <row r="6891" spans="1:9">
      <c r="A6891" s="18">
        <v>10</v>
      </c>
      <c r="B6891" s="18">
        <v>15</v>
      </c>
      <c r="C6891" s="18">
        <v>0</v>
      </c>
      <c r="D6891" s="18">
        <v>0.64334416699999997</v>
      </c>
      <c r="E6891" s="101">
        <f t="shared" si="107"/>
        <v>0.59128261472705257</v>
      </c>
      <c r="F6891" s="94"/>
      <c r="G6891" s="1"/>
      <c r="H6891" s="1"/>
      <c r="I6891" s="1"/>
    </row>
    <row r="6892" spans="1:9">
      <c r="A6892" s="18">
        <v>10</v>
      </c>
      <c r="B6892" s="18">
        <v>15</v>
      </c>
      <c r="C6892" s="18">
        <v>1</v>
      </c>
      <c r="D6892" s="18">
        <v>0.59270672099999999</v>
      </c>
      <c r="E6892" s="101">
        <f t="shared" si="107"/>
        <v>0.5447429194755995</v>
      </c>
      <c r="F6892" s="94"/>
      <c r="G6892" s="1"/>
      <c r="H6892" s="1"/>
      <c r="I6892" s="1"/>
    </row>
    <row r="6893" spans="1:9">
      <c r="A6893" s="18">
        <v>10</v>
      </c>
      <c r="B6893" s="18">
        <v>15</v>
      </c>
      <c r="C6893" s="18">
        <v>2</v>
      </c>
      <c r="D6893" s="18">
        <v>0.58559164799999996</v>
      </c>
      <c r="E6893" s="101">
        <f t="shared" si="107"/>
        <v>0.53820362187532478</v>
      </c>
      <c r="F6893" s="94"/>
      <c r="G6893" s="1"/>
      <c r="H6893" s="1"/>
      <c r="I6893" s="1"/>
    </row>
    <row r="6894" spans="1:9">
      <c r="A6894" s="18">
        <v>10</v>
      </c>
      <c r="B6894" s="18">
        <v>15</v>
      </c>
      <c r="C6894" s="18">
        <v>3</v>
      </c>
      <c r="D6894" s="18">
        <v>0.59103050000000001</v>
      </c>
      <c r="E6894" s="101">
        <f t="shared" si="107"/>
        <v>0.54320234386058763</v>
      </c>
      <c r="F6894" s="94"/>
      <c r="G6894" s="1"/>
      <c r="H6894" s="1"/>
      <c r="I6894" s="1"/>
    </row>
    <row r="6895" spans="1:9">
      <c r="A6895" s="18">
        <v>10</v>
      </c>
      <c r="B6895" s="18">
        <v>15</v>
      </c>
      <c r="C6895" s="18">
        <v>4</v>
      </c>
      <c r="D6895" s="18">
        <v>0.650538171</v>
      </c>
      <c r="E6895" s="101">
        <f t="shared" si="107"/>
        <v>0.59789445596797408</v>
      </c>
      <c r="F6895" s="94"/>
      <c r="G6895" s="1"/>
      <c r="H6895" s="1"/>
      <c r="I6895" s="1"/>
    </row>
    <row r="6896" spans="1:9">
      <c r="A6896" s="18">
        <v>10</v>
      </c>
      <c r="B6896" s="18">
        <v>15</v>
      </c>
      <c r="C6896" s="18">
        <v>5</v>
      </c>
      <c r="D6896" s="18">
        <v>0.86916364499999998</v>
      </c>
      <c r="E6896" s="101">
        <f t="shared" si="107"/>
        <v>0.79882802860835722</v>
      </c>
      <c r="F6896" s="94"/>
      <c r="G6896" s="1"/>
      <c r="H6896" s="1"/>
      <c r="I6896" s="1"/>
    </row>
    <row r="6897" spans="1:9">
      <c r="A6897" s="18">
        <v>10</v>
      </c>
      <c r="B6897" s="18">
        <v>15</v>
      </c>
      <c r="C6897" s="18">
        <v>6</v>
      </c>
      <c r="D6897" s="18">
        <v>1.1848863970000001</v>
      </c>
      <c r="E6897" s="101">
        <f t="shared" si="107"/>
        <v>1.0890014441876126</v>
      </c>
      <c r="F6897" s="94"/>
      <c r="G6897" s="1"/>
      <c r="H6897" s="1"/>
      <c r="I6897" s="1"/>
    </row>
    <row r="6898" spans="1:9">
      <c r="A6898" s="18">
        <v>10</v>
      </c>
      <c r="B6898" s="18">
        <v>15</v>
      </c>
      <c r="C6898" s="18">
        <v>7</v>
      </c>
      <c r="D6898" s="18">
        <v>1.1265157960000001</v>
      </c>
      <c r="E6898" s="101">
        <f t="shared" si="107"/>
        <v>1.0353543865894832</v>
      </c>
      <c r="F6898" s="94"/>
      <c r="G6898" s="1"/>
      <c r="H6898" s="1"/>
      <c r="I6898" s="1"/>
    </row>
    <row r="6899" spans="1:9">
      <c r="A6899" s="18">
        <v>10</v>
      </c>
      <c r="B6899" s="18">
        <v>15</v>
      </c>
      <c r="C6899" s="18">
        <v>8</v>
      </c>
      <c r="D6899" s="18">
        <v>0.97609374299999996</v>
      </c>
      <c r="E6899" s="101">
        <f t="shared" si="107"/>
        <v>0.89710498701040631</v>
      </c>
      <c r="F6899" s="94"/>
      <c r="G6899" s="1"/>
      <c r="H6899" s="1"/>
      <c r="I6899" s="1"/>
    </row>
    <row r="6900" spans="1:9">
      <c r="A6900" s="18">
        <v>10</v>
      </c>
      <c r="B6900" s="18">
        <v>15</v>
      </c>
      <c r="C6900" s="18">
        <v>9</v>
      </c>
      <c r="D6900" s="18">
        <v>0.98408831699999999</v>
      </c>
      <c r="E6900" s="101">
        <f t="shared" si="107"/>
        <v>0.9044526134611004</v>
      </c>
      <c r="F6900" s="94"/>
      <c r="G6900" s="1"/>
      <c r="H6900" s="1"/>
      <c r="I6900" s="1"/>
    </row>
    <row r="6901" spans="1:9">
      <c r="A6901" s="18">
        <v>10</v>
      </c>
      <c r="B6901" s="18">
        <v>15</v>
      </c>
      <c r="C6901" s="18">
        <v>10</v>
      </c>
      <c r="D6901" s="18">
        <v>0.97445584500000004</v>
      </c>
      <c r="E6901" s="101">
        <f t="shared" si="107"/>
        <v>0.8955996331706223</v>
      </c>
      <c r="F6901" s="94"/>
      <c r="G6901" s="1"/>
      <c r="H6901" s="1"/>
      <c r="I6901" s="1"/>
    </row>
    <row r="6902" spans="1:9">
      <c r="A6902" s="18">
        <v>10</v>
      </c>
      <c r="B6902" s="18">
        <v>15</v>
      </c>
      <c r="C6902" s="18">
        <v>11</v>
      </c>
      <c r="D6902" s="18">
        <v>0.94223155000000003</v>
      </c>
      <c r="E6902" s="101">
        <f t="shared" si="107"/>
        <v>0.86598303542608113</v>
      </c>
      <c r="F6902" s="94"/>
      <c r="G6902" s="1"/>
      <c r="H6902" s="1"/>
      <c r="I6902" s="1"/>
    </row>
    <row r="6903" spans="1:9">
      <c r="A6903" s="18">
        <v>10</v>
      </c>
      <c r="B6903" s="18">
        <v>15</v>
      </c>
      <c r="C6903" s="18">
        <v>12</v>
      </c>
      <c r="D6903" s="18">
        <v>0.91096797900000004</v>
      </c>
      <c r="E6903" s="101">
        <f t="shared" si="107"/>
        <v>0.83724941669633379</v>
      </c>
      <c r="F6903" s="94"/>
      <c r="G6903" s="1"/>
      <c r="H6903" s="1"/>
      <c r="I6903" s="1"/>
    </row>
    <row r="6904" spans="1:9">
      <c r="A6904" s="18">
        <v>10</v>
      </c>
      <c r="B6904" s="18">
        <v>15</v>
      </c>
      <c r="C6904" s="18">
        <v>13</v>
      </c>
      <c r="D6904" s="18">
        <v>0.89537457300000001</v>
      </c>
      <c r="E6904" s="101">
        <f t="shared" si="107"/>
        <v>0.82291788103451979</v>
      </c>
      <c r="F6904" s="94"/>
      <c r="G6904" s="1"/>
      <c r="H6904" s="1"/>
      <c r="I6904" s="1"/>
    </row>
    <row r="6905" spans="1:9">
      <c r="A6905" s="18">
        <v>10</v>
      </c>
      <c r="B6905" s="18">
        <v>15</v>
      </c>
      <c r="C6905" s="18">
        <v>14</v>
      </c>
      <c r="D6905" s="18">
        <v>0.92690284000000001</v>
      </c>
      <c r="E6905" s="101">
        <f t="shared" si="107"/>
        <v>0.8518947756825328</v>
      </c>
      <c r="F6905" s="94"/>
      <c r="G6905" s="1"/>
      <c r="H6905" s="1"/>
      <c r="I6905" s="1"/>
    </row>
    <row r="6906" spans="1:9">
      <c r="A6906" s="18">
        <v>10</v>
      </c>
      <c r="B6906" s="18">
        <v>15</v>
      </c>
      <c r="C6906" s="18">
        <v>15</v>
      </c>
      <c r="D6906" s="18">
        <v>1.0732862869999999</v>
      </c>
      <c r="E6906" s="101">
        <f t="shared" si="107"/>
        <v>0.98643238670733113</v>
      </c>
      <c r="F6906" s="94"/>
      <c r="G6906" s="1"/>
      <c r="H6906" s="1"/>
      <c r="I6906" s="1"/>
    </row>
    <row r="6907" spans="1:9">
      <c r="A6907" s="18">
        <v>10</v>
      </c>
      <c r="B6907" s="18">
        <v>15</v>
      </c>
      <c r="C6907" s="18">
        <v>16</v>
      </c>
      <c r="D6907" s="18">
        <v>1.3734217040000001</v>
      </c>
      <c r="E6907" s="101">
        <f t="shared" si="107"/>
        <v>1.2622798463392366</v>
      </c>
      <c r="F6907" s="94"/>
      <c r="G6907" s="1"/>
      <c r="H6907" s="1"/>
      <c r="I6907" s="1"/>
    </row>
    <row r="6908" spans="1:9">
      <c r="A6908" s="18">
        <v>10</v>
      </c>
      <c r="B6908" s="18">
        <v>15</v>
      </c>
      <c r="C6908" s="18">
        <v>17</v>
      </c>
      <c r="D6908" s="18">
        <v>1.5992944360000001</v>
      </c>
      <c r="E6908" s="101">
        <f t="shared" si="107"/>
        <v>1.4698742047295301</v>
      </c>
      <c r="F6908" s="94"/>
      <c r="G6908" s="1"/>
      <c r="H6908" s="1"/>
      <c r="I6908" s="1"/>
    </row>
    <row r="6909" spans="1:9">
      <c r="A6909" s="18">
        <v>10</v>
      </c>
      <c r="B6909" s="18">
        <v>15</v>
      </c>
      <c r="C6909" s="18">
        <v>18</v>
      </c>
      <c r="D6909" s="18">
        <v>1.7820616520000001</v>
      </c>
      <c r="E6909" s="101">
        <f t="shared" si="107"/>
        <v>1.6378512890121082</v>
      </c>
      <c r="F6909" s="94"/>
      <c r="G6909" s="1"/>
      <c r="H6909" s="1"/>
      <c r="I6909" s="1"/>
    </row>
    <row r="6910" spans="1:9">
      <c r="A6910" s="18">
        <v>10</v>
      </c>
      <c r="B6910" s="18">
        <v>15</v>
      </c>
      <c r="C6910" s="18">
        <v>19</v>
      </c>
      <c r="D6910" s="18">
        <v>1.841505524</v>
      </c>
      <c r="E6910" s="101">
        <f t="shared" si="107"/>
        <v>1.6924847649470196</v>
      </c>
      <c r="F6910" s="94"/>
      <c r="G6910" s="1"/>
      <c r="H6910" s="1"/>
      <c r="I6910" s="1"/>
    </row>
    <row r="6911" spans="1:9">
      <c r="A6911" s="18">
        <v>10</v>
      </c>
      <c r="B6911" s="18">
        <v>15</v>
      </c>
      <c r="C6911" s="18">
        <v>20</v>
      </c>
      <c r="D6911" s="18">
        <v>1.6751360259999999</v>
      </c>
      <c r="E6911" s="101">
        <f t="shared" si="107"/>
        <v>1.5395784407209274</v>
      </c>
      <c r="F6911" s="94"/>
      <c r="G6911" s="1"/>
      <c r="H6911" s="1"/>
      <c r="I6911" s="1"/>
    </row>
    <row r="6912" spans="1:9">
      <c r="A6912" s="18">
        <v>10</v>
      </c>
      <c r="B6912" s="18">
        <v>15</v>
      </c>
      <c r="C6912" s="18">
        <v>21</v>
      </c>
      <c r="D6912" s="18">
        <v>1.3672814529999999</v>
      </c>
      <c r="E6912" s="101">
        <f t="shared" si="107"/>
        <v>1.2566364848966505</v>
      </c>
      <c r="F6912" s="94"/>
      <c r="G6912" s="1"/>
      <c r="H6912" s="1"/>
      <c r="I6912" s="1"/>
    </row>
    <row r="6913" spans="1:9">
      <c r="A6913" s="18">
        <v>10</v>
      </c>
      <c r="B6913" s="18">
        <v>15</v>
      </c>
      <c r="C6913" s="18">
        <v>22</v>
      </c>
      <c r="D6913" s="18">
        <v>1.0621334790000001</v>
      </c>
      <c r="E6913" s="101">
        <f t="shared" si="107"/>
        <v>0.97618210106855774</v>
      </c>
      <c r="F6913" s="94"/>
      <c r="G6913" s="1"/>
      <c r="H6913" s="1"/>
      <c r="I6913" s="1"/>
    </row>
    <row r="6914" spans="1:9">
      <c r="A6914" s="18">
        <v>10</v>
      </c>
      <c r="B6914" s="18">
        <v>15</v>
      </c>
      <c r="C6914" s="18">
        <v>23</v>
      </c>
      <c r="D6914" s="18">
        <v>0.75267046100000001</v>
      </c>
      <c r="E6914" s="101">
        <f t="shared" si="107"/>
        <v>0.69176186096966052</v>
      </c>
      <c r="F6914" s="94"/>
      <c r="G6914" s="1"/>
      <c r="H6914" s="1"/>
      <c r="I6914" s="1"/>
    </row>
    <row r="6915" spans="1:9">
      <c r="A6915" s="18">
        <v>10</v>
      </c>
      <c r="B6915" s="18">
        <v>16</v>
      </c>
      <c r="C6915" s="18">
        <v>0</v>
      </c>
      <c r="D6915" s="18">
        <v>0.63606429399999997</v>
      </c>
      <c r="E6915" s="101">
        <f t="shared" si="107"/>
        <v>0.58459185329154728</v>
      </c>
      <c r="F6915" s="94"/>
      <c r="G6915" s="1"/>
      <c r="H6915" s="1"/>
      <c r="I6915" s="1"/>
    </row>
    <row r="6916" spans="1:9">
      <c r="A6916" s="18">
        <v>10</v>
      </c>
      <c r="B6916" s="18">
        <v>16</v>
      </c>
      <c r="C6916" s="18">
        <v>1</v>
      </c>
      <c r="D6916" s="18">
        <v>0.58399241800000001</v>
      </c>
      <c r="E6916" s="101">
        <f t="shared" ref="E6916:E6979" si="108">D6916/H$15</f>
        <v>0.53673380689221961</v>
      </c>
      <c r="F6916" s="94"/>
      <c r="G6916" s="1"/>
      <c r="H6916" s="1"/>
      <c r="I6916" s="1"/>
    </row>
    <row r="6917" spans="1:9">
      <c r="A6917" s="18">
        <v>10</v>
      </c>
      <c r="B6917" s="18">
        <v>16</v>
      </c>
      <c r="C6917" s="18">
        <v>2</v>
      </c>
      <c r="D6917" s="18">
        <v>0.57556737199999997</v>
      </c>
      <c r="E6917" s="101">
        <f t="shared" si="108"/>
        <v>0.52899054366919929</v>
      </c>
      <c r="F6917" s="94"/>
      <c r="G6917" s="1"/>
      <c r="H6917" s="1"/>
      <c r="I6917" s="1"/>
    </row>
    <row r="6918" spans="1:9">
      <c r="A6918" s="18">
        <v>10</v>
      </c>
      <c r="B6918" s="18">
        <v>16</v>
      </c>
      <c r="C6918" s="18">
        <v>3</v>
      </c>
      <c r="D6918" s="18">
        <v>0.57732638800000002</v>
      </c>
      <c r="E6918" s="101">
        <f t="shared" si="108"/>
        <v>0.53060721423711132</v>
      </c>
      <c r="F6918" s="94"/>
      <c r="G6918" s="1"/>
      <c r="H6918" s="1"/>
      <c r="I6918" s="1"/>
    </row>
    <row r="6919" spans="1:9">
      <c r="A6919" s="18">
        <v>10</v>
      </c>
      <c r="B6919" s="18">
        <v>16</v>
      </c>
      <c r="C6919" s="18">
        <v>4</v>
      </c>
      <c r="D6919" s="18">
        <v>0.63377651400000001</v>
      </c>
      <c r="E6919" s="101">
        <f t="shared" si="108"/>
        <v>0.58248920806725291</v>
      </c>
      <c r="F6919" s="94"/>
      <c r="G6919" s="1"/>
      <c r="H6919" s="1"/>
      <c r="I6919" s="1"/>
    </row>
    <row r="6920" spans="1:9">
      <c r="A6920" s="18">
        <v>10</v>
      </c>
      <c r="B6920" s="18">
        <v>16</v>
      </c>
      <c r="C6920" s="18">
        <v>5</v>
      </c>
      <c r="D6920" s="18">
        <v>0.82943156100000004</v>
      </c>
      <c r="E6920" s="101">
        <f t="shared" si="108"/>
        <v>0.76231119714997098</v>
      </c>
      <c r="F6920" s="94"/>
      <c r="G6920" s="1"/>
      <c r="H6920" s="1"/>
      <c r="I6920" s="1"/>
    </row>
    <row r="6921" spans="1:9">
      <c r="A6921" s="18">
        <v>10</v>
      </c>
      <c r="B6921" s="18">
        <v>16</v>
      </c>
      <c r="C6921" s="18">
        <v>6</v>
      </c>
      <c r="D6921" s="18">
        <v>1.141891999</v>
      </c>
      <c r="E6921" s="101">
        <f t="shared" si="108"/>
        <v>1.049486296041324</v>
      </c>
      <c r="F6921" s="94"/>
      <c r="G6921" s="1"/>
      <c r="H6921" s="1"/>
      <c r="I6921" s="1"/>
    </row>
    <row r="6922" spans="1:9">
      <c r="A6922" s="18">
        <v>10</v>
      </c>
      <c r="B6922" s="18">
        <v>16</v>
      </c>
      <c r="C6922" s="18">
        <v>7</v>
      </c>
      <c r="D6922" s="18">
        <v>1.076611226</v>
      </c>
      <c r="E6922" s="101">
        <f t="shared" si="108"/>
        <v>0.9894882605716977</v>
      </c>
      <c r="F6922" s="94"/>
      <c r="G6922" s="1"/>
      <c r="H6922" s="1"/>
      <c r="I6922" s="1"/>
    </row>
    <row r="6923" spans="1:9">
      <c r="A6923" s="18">
        <v>10</v>
      </c>
      <c r="B6923" s="18">
        <v>16</v>
      </c>
      <c r="C6923" s="18">
        <v>8</v>
      </c>
      <c r="D6923" s="18">
        <v>0.92164334699999995</v>
      </c>
      <c r="E6923" s="101">
        <f t="shared" si="108"/>
        <v>0.8470608983697403</v>
      </c>
      <c r="F6923" s="94"/>
      <c r="G6923" s="1"/>
      <c r="H6923" s="1"/>
      <c r="I6923" s="1"/>
    </row>
    <row r="6924" spans="1:9">
      <c r="A6924" s="18">
        <v>10</v>
      </c>
      <c r="B6924" s="18">
        <v>16</v>
      </c>
      <c r="C6924" s="18">
        <v>9</v>
      </c>
      <c r="D6924" s="18">
        <v>0.93053111799999999</v>
      </c>
      <c r="E6924" s="101">
        <f t="shared" si="108"/>
        <v>0.85522944134492718</v>
      </c>
      <c r="F6924" s="94"/>
      <c r="G6924" s="1"/>
      <c r="H6924" s="1"/>
      <c r="I6924" s="1"/>
    </row>
    <row r="6925" spans="1:9">
      <c r="A6925" s="18">
        <v>10</v>
      </c>
      <c r="B6925" s="18">
        <v>16</v>
      </c>
      <c r="C6925" s="18">
        <v>10</v>
      </c>
      <c r="D6925" s="18">
        <v>0.92010441200000004</v>
      </c>
      <c r="E6925" s="101">
        <f t="shared" si="108"/>
        <v>0.84564649911445811</v>
      </c>
      <c r="F6925" s="94"/>
      <c r="G6925" s="1"/>
      <c r="H6925" s="1"/>
      <c r="I6925" s="1"/>
    </row>
    <row r="6926" spans="1:9">
      <c r="A6926" s="18">
        <v>10</v>
      </c>
      <c r="B6926" s="18">
        <v>16</v>
      </c>
      <c r="C6926" s="18">
        <v>11</v>
      </c>
      <c r="D6926" s="18">
        <v>0.89172805700000002</v>
      </c>
      <c r="E6926" s="101">
        <f t="shared" si="108"/>
        <v>0.81956645325181632</v>
      </c>
      <c r="F6926" s="94"/>
      <c r="G6926" s="1"/>
      <c r="H6926" s="1"/>
      <c r="I6926" s="1"/>
    </row>
    <row r="6927" spans="1:9">
      <c r="A6927" s="18">
        <v>10</v>
      </c>
      <c r="B6927" s="18">
        <v>16</v>
      </c>
      <c r="C6927" s="18">
        <v>12</v>
      </c>
      <c r="D6927" s="18">
        <v>0.85847862600000002</v>
      </c>
      <c r="E6927" s="101">
        <f t="shared" si="108"/>
        <v>0.78900767692600771</v>
      </c>
      <c r="F6927" s="94"/>
      <c r="G6927" s="1"/>
      <c r="H6927" s="1"/>
      <c r="I6927" s="1"/>
    </row>
    <row r="6928" spans="1:9">
      <c r="A6928" s="18">
        <v>10</v>
      </c>
      <c r="B6928" s="18">
        <v>16</v>
      </c>
      <c r="C6928" s="18">
        <v>13</v>
      </c>
      <c r="D6928" s="18">
        <v>0.84238164299999996</v>
      </c>
      <c r="E6928" s="101">
        <f t="shared" si="108"/>
        <v>0.77421331539190064</v>
      </c>
      <c r="F6928" s="94"/>
      <c r="G6928" s="1"/>
      <c r="H6928" s="1"/>
      <c r="I6928" s="1"/>
    </row>
    <row r="6929" spans="1:9">
      <c r="A6929" s="18">
        <v>10</v>
      </c>
      <c r="B6929" s="18">
        <v>16</v>
      </c>
      <c r="C6929" s="18">
        <v>14</v>
      </c>
      <c r="D6929" s="18">
        <v>0.87145925800000001</v>
      </c>
      <c r="E6929" s="101">
        <f t="shared" si="108"/>
        <v>0.80093787296020846</v>
      </c>
      <c r="F6929" s="94"/>
      <c r="G6929" s="1"/>
      <c r="H6929" s="1"/>
      <c r="I6929" s="1"/>
    </row>
    <row r="6930" spans="1:9">
      <c r="A6930" s="18">
        <v>10</v>
      </c>
      <c r="B6930" s="18">
        <v>16</v>
      </c>
      <c r="C6930" s="18">
        <v>15</v>
      </c>
      <c r="D6930" s="18">
        <v>1.0123542649999999</v>
      </c>
      <c r="E6930" s="101">
        <f t="shared" si="108"/>
        <v>0.93043118682582771</v>
      </c>
      <c r="F6930" s="94"/>
      <c r="G6930" s="1"/>
      <c r="H6930" s="1"/>
      <c r="I6930" s="1"/>
    </row>
    <row r="6931" spans="1:9">
      <c r="A6931" s="18">
        <v>10</v>
      </c>
      <c r="B6931" s="18">
        <v>16</v>
      </c>
      <c r="C6931" s="18">
        <v>16</v>
      </c>
      <c r="D6931" s="18">
        <v>1.313575119</v>
      </c>
      <c r="E6931" s="101">
        <f t="shared" si="108"/>
        <v>1.2072762462812836</v>
      </c>
      <c r="F6931" s="94"/>
      <c r="G6931" s="1"/>
      <c r="H6931" s="1"/>
      <c r="I6931" s="1"/>
    </row>
    <row r="6932" spans="1:9">
      <c r="A6932" s="18">
        <v>10</v>
      </c>
      <c r="B6932" s="18">
        <v>16</v>
      </c>
      <c r="C6932" s="18">
        <v>17</v>
      </c>
      <c r="D6932" s="18">
        <v>1.5455128440000001</v>
      </c>
      <c r="E6932" s="101">
        <f t="shared" si="108"/>
        <v>1.4204447982421258</v>
      </c>
      <c r="F6932" s="94"/>
      <c r="G6932" s="1"/>
      <c r="H6932" s="1"/>
      <c r="I6932" s="1"/>
    </row>
    <row r="6933" spans="1:9">
      <c r="A6933" s="18">
        <v>10</v>
      </c>
      <c r="B6933" s="18">
        <v>16</v>
      </c>
      <c r="C6933" s="18">
        <v>18</v>
      </c>
      <c r="D6933" s="18">
        <v>1.733280331</v>
      </c>
      <c r="E6933" s="101">
        <f t="shared" si="108"/>
        <v>1.5930175149449226</v>
      </c>
      <c r="F6933" s="94"/>
      <c r="G6933" s="1"/>
      <c r="H6933" s="1"/>
      <c r="I6933" s="1"/>
    </row>
    <row r="6934" spans="1:9">
      <c r="A6934" s="18">
        <v>10</v>
      </c>
      <c r="B6934" s="18">
        <v>16</v>
      </c>
      <c r="C6934" s="18">
        <v>19</v>
      </c>
      <c r="D6934" s="18">
        <v>1.7984359539999999</v>
      </c>
      <c r="E6934" s="101">
        <f t="shared" si="108"/>
        <v>1.6529005279692872</v>
      </c>
      <c r="F6934" s="94"/>
      <c r="G6934" s="1"/>
      <c r="H6934" s="1"/>
      <c r="I6934" s="1"/>
    </row>
    <row r="6935" spans="1:9">
      <c r="A6935" s="18">
        <v>10</v>
      </c>
      <c r="B6935" s="18">
        <v>16</v>
      </c>
      <c r="C6935" s="18">
        <v>20</v>
      </c>
      <c r="D6935" s="18">
        <v>1.6388937669999999</v>
      </c>
      <c r="E6935" s="101">
        <f t="shared" si="108"/>
        <v>1.5062690260027318</v>
      </c>
      <c r="F6935" s="94"/>
      <c r="G6935" s="1"/>
      <c r="H6935" s="1"/>
      <c r="I6935" s="1"/>
    </row>
    <row r="6936" spans="1:9">
      <c r="A6936" s="18">
        <v>10</v>
      </c>
      <c r="B6936" s="18">
        <v>16</v>
      </c>
      <c r="C6936" s="18">
        <v>21</v>
      </c>
      <c r="D6936" s="18">
        <v>1.3467535239999999</v>
      </c>
      <c r="E6936" s="101">
        <f t="shared" si="108"/>
        <v>1.2377697442675226</v>
      </c>
      <c r="F6936" s="94"/>
      <c r="G6936" s="1"/>
      <c r="H6936" s="1"/>
      <c r="I6936" s="1"/>
    </row>
    <row r="6937" spans="1:9">
      <c r="A6937" s="18">
        <v>10</v>
      </c>
      <c r="B6937" s="18">
        <v>16</v>
      </c>
      <c r="C6937" s="18">
        <v>22</v>
      </c>
      <c r="D6937" s="18">
        <v>1.0610151080000001</v>
      </c>
      <c r="E6937" s="101">
        <f t="shared" si="108"/>
        <v>0.97515423237395449</v>
      </c>
      <c r="F6937" s="94"/>
      <c r="G6937" s="1"/>
      <c r="H6937" s="1"/>
      <c r="I6937" s="1"/>
    </row>
    <row r="6938" spans="1:9">
      <c r="A6938" s="18">
        <v>10</v>
      </c>
      <c r="B6938" s="18">
        <v>16</v>
      </c>
      <c r="C6938" s="18">
        <v>23</v>
      </c>
      <c r="D6938" s="18">
        <v>0.766588088</v>
      </c>
      <c r="E6938" s="101">
        <f t="shared" si="108"/>
        <v>0.70455322724835079</v>
      </c>
      <c r="F6938" s="94"/>
      <c r="G6938" s="1"/>
      <c r="H6938" s="1"/>
      <c r="I6938" s="1"/>
    </row>
    <row r="6939" spans="1:9">
      <c r="A6939" s="18">
        <v>10</v>
      </c>
      <c r="B6939" s="18">
        <v>17</v>
      </c>
      <c r="C6939" s="18">
        <v>0</v>
      </c>
      <c r="D6939" s="18">
        <v>0.66289003599999996</v>
      </c>
      <c r="E6939" s="101">
        <f t="shared" si="108"/>
        <v>0.60924676692155355</v>
      </c>
      <c r="F6939" s="94"/>
      <c r="G6939" s="1"/>
      <c r="H6939" s="1"/>
      <c r="I6939" s="1"/>
    </row>
    <row r="6940" spans="1:9">
      <c r="A6940" s="18">
        <v>10</v>
      </c>
      <c r="B6940" s="18">
        <v>17</v>
      </c>
      <c r="C6940" s="18">
        <v>1</v>
      </c>
      <c r="D6940" s="18">
        <v>0.617160088</v>
      </c>
      <c r="E6940" s="101">
        <f t="shared" si="108"/>
        <v>0.56721743859040519</v>
      </c>
      <c r="F6940" s="94"/>
      <c r="G6940" s="1"/>
      <c r="H6940" s="1"/>
      <c r="I6940" s="1"/>
    </row>
    <row r="6941" spans="1:9">
      <c r="A6941" s="18">
        <v>10</v>
      </c>
      <c r="B6941" s="18">
        <v>17</v>
      </c>
      <c r="C6941" s="18">
        <v>2</v>
      </c>
      <c r="D6941" s="18">
        <v>0.61468299400000004</v>
      </c>
      <c r="E6941" s="101">
        <f t="shared" si="108"/>
        <v>0.56494079928538965</v>
      </c>
      <c r="F6941" s="94"/>
      <c r="G6941" s="1"/>
      <c r="H6941" s="1"/>
      <c r="I6941" s="1"/>
    </row>
    <row r="6942" spans="1:9">
      <c r="A6942" s="18">
        <v>10</v>
      </c>
      <c r="B6942" s="18">
        <v>17</v>
      </c>
      <c r="C6942" s="18">
        <v>3</v>
      </c>
      <c r="D6942" s="18">
        <v>0.62116387900000003</v>
      </c>
      <c r="E6942" s="101">
        <f t="shared" si="108"/>
        <v>0.57089722949041455</v>
      </c>
      <c r="F6942" s="94"/>
      <c r="G6942" s="1"/>
      <c r="H6942" s="1"/>
      <c r="I6942" s="1"/>
    </row>
    <row r="6943" spans="1:9">
      <c r="A6943" s="18">
        <v>10</v>
      </c>
      <c r="B6943" s="18">
        <v>17</v>
      </c>
      <c r="C6943" s="18">
        <v>4</v>
      </c>
      <c r="D6943" s="18">
        <v>0.67929506399999995</v>
      </c>
      <c r="E6943" s="101">
        <f t="shared" si="108"/>
        <v>0.62432424542849785</v>
      </c>
      <c r="F6943" s="94"/>
      <c r="G6943" s="1"/>
      <c r="H6943" s="1"/>
      <c r="I6943" s="1"/>
    </row>
    <row r="6944" spans="1:9">
      <c r="A6944" s="18">
        <v>10</v>
      </c>
      <c r="B6944" s="18">
        <v>17</v>
      </c>
      <c r="C6944" s="18">
        <v>5</v>
      </c>
      <c r="D6944" s="18">
        <v>0.89313356099999996</v>
      </c>
      <c r="E6944" s="101">
        <f t="shared" si="108"/>
        <v>0.820858219187932</v>
      </c>
      <c r="F6944" s="94"/>
      <c r="G6944" s="1"/>
      <c r="H6944" s="1"/>
      <c r="I6944" s="1"/>
    </row>
    <row r="6945" spans="1:9">
      <c r="A6945" s="18">
        <v>10</v>
      </c>
      <c r="B6945" s="18">
        <v>17</v>
      </c>
      <c r="C6945" s="18">
        <v>6</v>
      </c>
      <c r="D6945" s="18">
        <v>1.1827282109999999</v>
      </c>
      <c r="E6945" s="101">
        <f t="shared" si="108"/>
        <v>1.0870179057853013</v>
      </c>
      <c r="F6945" s="94"/>
      <c r="G6945" s="1"/>
      <c r="H6945" s="1"/>
      <c r="I6945" s="1"/>
    </row>
    <row r="6946" spans="1:9">
      <c r="A6946" s="18">
        <v>10</v>
      </c>
      <c r="B6946" s="18">
        <v>17</v>
      </c>
      <c r="C6946" s="18">
        <v>7</v>
      </c>
      <c r="D6946" s="18">
        <v>1.1164472439999999</v>
      </c>
      <c r="E6946" s="101">
        <f t="shared" si="108"/>
        <v>1.0261006153447128</v>
      </c>
      <c r="F6946" s="94"/>
      <c r="G6946" s="1"/>
      <c r="H6946" s="1"/>
      <c r="I6946" s="1"/>
    </row>
    <row r="6947" spans="1:9">
      <c r="A6947" s="18">
        <v>10</v>
      </c>
      <c r="B6947" s="18">
        <v>17</v>
      </c>
      <c r="C6947" s="18">
        <v>8</v>
      </c>
      <c r="D6947" s="18">
        <v>0.94586525300000002</v>
      </c>
      <c r="E6947" s="101">
        <f t="shared" si="108"/>
        <v>0.86932268707941074</v>
      </c>
      <c r="F6947" s="94"/>
      <c r="G6947" s="1"/>
      <c r="H6947" s="1"/>
      <c r="I6947" s="1"/>
    </row>
    <row r="6948" spans="1:9">
      <c r="A6948" s="18">
        <v>10</v>
      </c>
      <c r="B6948" s="18">
        <v>17</v>
      </c>
      <c r="C6948" s="18">
        <v>9</v>
      </c>
      <c r="D6948" s="18">
        <v>0.93133833700000002</v>
      </c>
      <c r="E6948" s="101">
        <f t="shared" si="108"/>
        <v>0.85597133749547916</v>
      </c>
      <c r="F6948" s="94"/>
      <c r="G6948" s="1"/>
      <c r="H6948" s="1"/>
      <c r="I6948" s="1"/>
    </row>
    <row r="6949" spans="1:9">
      <c r="A6949" s="18">
        <v>10</v>
      </c>
      <c r="B6949" s="18">
        <v>17</v>
      </c>
      <c r="C6949" s="18">
        <v>10</v>
      </c>
      <c r="D6949" s="18">
        <v>0.90240612899999995</v>
      </c>
      <c r="E6949" s="101">
        <f t="shared" si="108"/>
        <v>0.82938042010853874</v>
      </c>
      <c r="F6949" s="94"/>
      <c r="G6949" s="1"/>
      <c r="H6949" s="1"/>
      <c r="I6949" s="1"/>
    </row>
    <row r="6950" spans="1:9">
      <c r="A6950" s="18">
        <v>10</v>
      </c>
      <c r="B6950" s="18">
        <v>17</v>
      </c>
      <c r="C6950" s="18">
        <v>11</v>
      </c>
      <c r="D6950" s="18">
        <v>0.86007464899999997</v>
      </c>
      <c r="E6950" s="101">
        <f t="shared" si="108"/>
        <v>0.79047454443023191</v>
      </c>
      <c r="F6950" s="94"/>
      <c r="G6950" s="1"/>
      <c r="H6950" s="1"/>
      <c r="I6950" s="1"/>
    </row>
    <row r="6951" spans="1:9">
      <c r="A6951" s="18">
        <v>10</v>
      </c>
      <c r="B6951" s="18">
        <v>17</v>
      </c>
      <c r="C6951" s="18">
        <v>12</v>
      </c>
      <c r="D6951" s="18">
        <v>0.81593825799999997</v>
      </c>
      <c r="E6951" s="101">
        <f t="shared" si="108"/>
        <v>0.7499098171602393</v>
      </c>
      <c r="F6951" s="94"/>
      <c r="G6951" s="1"/>
      <c r="H6951" s="1"/>
      <c r="I6951" s="1"/>
    </row>
    <row r="6952" spans="1:9">
      <c r="A6952" s="18">
        <v>10</v>
      </c>
      <c r="B6952" s="18">
        <v>17</v>
      </c>
      <c r="C6952" s="18">
        <v>13</v>
      </c>
      <c r="D6952" s="18">
        <v>0.798101901</v>
      </c>
      <c r="E6952" s="101">
        <f t="shared" si="108"/>
        <v>0.73351683756217423</v>
      </c>
      <c r="F6952" s="94"/>
      <c r="G6952" s="1"/>
      <c r="H6952" s="1"/>
      <c r="I6952" s="1"/>
    </row>
    <row r="6953" spans="1:9">
      <c r="A6953" s="18">
        <v>10</v>
      </c>
      <c r="B6953" s="18">
        <v>17</v>
      </c>
      <c r="C6953" s="18">
        <v>14</v>
      </c>
      <c r="D6953" s="18">
        <v>0.82269805200000001</v>
      </c>
      <c r="E6953" s="101">
        <f t="shared" si="108"/>
        <v>0.75612258612024175</v>
      </c>
      <c r="F6953" s="94"/>
      <c r="G6953" s="1"/>
      <c r="H6953" s="1"/>
      <c r="I6953" s="1"/>
    </row>
    <row r="6954" spans="1:9">
      <c r="A6954" s="18">
        <v>10</v>
      </c>
      <c r="B6954" s="18">
        <v>17</v>
      </c>
      <c r="C6954" s="18">
        <v>15</v>
      </c>
      <c r="D6954" s="18">
        <v>0.96613789999999999</v>
      </c>
      <c r="E6954" s="101">
        <f t="shared" si="108"/>
        <v>0.88795480397804505</v>
      </c>
      <c r="F6954" s="94"/>
      <c r="G6954" s="1"/>
      <c r="H6954" s="1"/>
      <c r="I6954" s="1"/>
    </row>
    <row r="6955" spans="1:9">
      <c r="A6955" s="18">
        <v>10</v>
      </c>
      <c r="B6955" s="18">
        <v>17</v>
      </c>
      <c r="C6955" s="18">
        <v>16</v>
      </c>
      <c r="D6955" s="18">
        <v>1.265417867</v>
      </c>
      <c r="E6955" s="101">
        <f t="shared" si="108"/>
        <v>1.1630160394725235</v>
      </c>
      <c r="F6955" s="94"/>
      <c r="G6955" s="1"/>
      <c r="H6955" s="1"/>
      <c r="I6955" s="1"/>
    </row>
    <row r="6956" spans="1:9">
      <c r="A6956" s="18">
        <v>10</v>
      </c>
      <c r="B6956" s="18">
        <v>17</v>
      </c>
      <c r="C6956" s="18">
        <v>17</v>
      </c>
      <c r="D6956" s="18">
        <v>1.505963489</v>
      </c>
      <c r="E6956" s="101">
        <f t="shared" si="108"/>
        <v>1.3840959087445879</v>
      </c>
      <c r="F6956" s="94"/>
      <c r="G6956" s="1"/>
      <c r="H6956" s="1"/>
      <c r="I6956" s="1"/>
    </row>
    <row r="6957" spans="1:9">
      <c r="A6957" s="18">
        <v>10</v>
      </c>
      <c r="B6957" s="18">
        <v>17</v>
      </c>
      <c r="C6957" s="18">
        <v>18</v>
      </c>
      <c r="D6957" s="18">
        <v>1.697576373</v>
      </c>
      <c r="E6957" s="101">
        <f t="shared" si="108"/>
        <v>1.5602028401173123</v>
      </c>
      <c r="F6957" s="94"/>
      <c r="G6957" s="1"/>
      <c r="H6957" s="1"/>
      <c r="I6957" s="1"/>
    </row>
    <row r="6958" spans="1:9">
      <c r="A6958" s="18">
        <v>10</v>
      </c>
      <c r="B6958" s="18">
        <v>17</v>
      </c>
      <c r="C6958" s="18">
        <v>19</v>
      </c>
      <c r="D6958" s="18">
        <v>1.761855902</v>
      </c>
      <c r="E6958" s="101">
        <f t="shared" si="108"/>
        <v>1.6192806555854726</v>
      </c>
      <c r="F6958" s="94"/>
      <c r="G6958" s="1"/>
      <c r="H6958" s="1"/>
      <c r="I6958" s="1"/>
    </row>
    <row r="6959" spans="1:9">
      <c r="A6959" s="18">
        <v>10</v>
      </c>
      <c r="B6959" s="18">
        <v>17</v>
      </c>
      <c r="C6959" s="18">
        <v>20</v>
      </c>
      <c r="D6959" s="18">
        <v>1.5999129489999999</v>
      </c>
      <c r="E6959" s="101">
        <f t="shared" si="108"/>
        <v>1.4704426655979761</v>
      </c>
      <c r="F6959" s="94"/>
      <c r="G6959" s="1"/>
      <c r="H6959" s="1"/>
      <c r="I6959" s="1"/>
    </row>
    <row r="6960" spans="1:9">
      <c r="A6960" s="18">
        <v>10</v>
      </c>
      <c r="B6960" s="18">
        <v>17</v>
      </c>
      <c r="C6960" s="18">
        <v>21</v>
      </c>
      <c r="D6960" s="18">
        <v>1.303343422</v>
      </c>
      <c r="E6960" s="101">
        <f t="shared" si="108"/>
        <v>1.1978725322731718</v>
      </c>
      <c r="F6960" s="94"/>
      <c r="G6960" s="1"/>
      <c r="H6960" s="1"/>
      <c r="I6960" s="1"/>
    </row>
    <row r="6961" spans="1:9">
      <c r="A6961" s="18">
        <v>10</v>
      </c>
      <c r="B6961" s="18">
        <v>17</v>
      </c>
      <c r="C6961" s="18">
        <v>22</v>
      </c>
      <c r="D6961" s="18">
        <v>1.0146798610000001</v>
      </c>
      <c r="E6961" s="101">
        <f t="shared" si="108"/>
        <v>0.9325685878534784</v>
      </c>
      <c r="F6961" s="94"/>
      <c r="G6961" s="1"/>
      <c r="H6961" s="1"/>
      <c r="I6961" s="1"/>
    </row>
    <row r="6962" spans="1:9">
      <c r="A6962" s="18">
        <v>10</v>
      </c>
      <c r="B6962" s="18">
        <v>17</v>
      </c>
      <c r="C6962" s="18">
        <v>23</v>
      </c>
      <c r="D6962" s="18">
        <v>0.71723977800000005</v>
      </c>
      <c r="E6962" s="101">
        <f t="shared" si="108"/>
        <v>0.65919834681906864</v>
      </c>
      <c r="F6962" s="94"/>
      <c r="G6962" s="1"/>
      <c r="H6962" s="1"/>
      <c r="I6962" s="1"/>
    </row>
    <row r="6963" spans="1:9">
      <c r="A6963" s="18">
        <v>10</v>
      </c>
      <c r="B6963" s="18">
        <v>18</v>
      </c>
      <c r="C6963" s="18">
        <v>0</v>
      </c>
      <c r="D6963" s="18">
        <v>0.61008620999999996</v>
      </c>
      <c r="E6963" s="101">
        <f t="shared" si="108"/>
        <v>0.56071600235355468</v>
      </c>
      <c r="F6963" s="94"/>
      <c r="G6963" s="1"/>
      <c r="H6963" s="1"/>
      <c r="I6963" s="1"/>
    </row>
    <row r="6964" spans="1:9">
      <c r="A6964" s="18">
        <v>10</v>
      </c>
      <c r="B6964" s="18">
        <v>18</v>
      </c>
      <c r="C6964" s="18">
        <v>1</v>
      </c>
      <c r="D6964" s="18">
        <v>0.56149802000000004</v>
      </c>
      <c r="E6964" s="101">
        <f t="shared" si="108"/>
        <v>0.51605973048274012</v>
      </c>
      <c r="F6964" s="94"/>
      <c r="G6964" s="1"/>
      <c r="H6964" s="1"/>
      <c r="I6964" s="1"/>
    </row>
    <row r="6965" spans="1:9">
      <c r="A6965" s="18">
        <v>10</v>
      </c>
      <c r="B6965" s="18">
        <v>18</v>
      </c>
      <c r="C6965" s="18">
        <v>2</v>
      </c>
      <c r="D6965" s="18">
        <v>0.55589928499999997</v>
      </c>
      <c r="E6965" s="101">
        <f t="shared" si="108"/>
        <v>0.51091406376223347</v>
      </c>
      <c r="F6965" s="94"/>
      <c r="G6965" s="1"/>
      <c r="H6965" s="1"/>
      <c r="I6965" s="1"/>
    </row>
    <row r="6966" spans="1:9">
      <c r="A6966" s="18">
        <v>10</v>
      </c>
      <c r="B6966" s="18">
        <v>18</v>
      </c>
      <c r="C6966" s="18">
        <v>3</v>
      </c>
      <c r="D6966" s="18">
        <v>0.55992439000000005</v>
      </c>
      <c r="E6966" s="101">
        <f t="shared" si="108"/>
        <v>0.51461344386238916</v>
      </c>
      <c r="F6966" s="94"/>
      <c r="G6966" s="1"/>
      <c r="H6966" s="1"/>
      <c r="I6966" s="1"/>
    </row>
    <row r="6967" spans="1:9">
      <c r="A6967" s="18">
        <v>10</v>
      </c>
      <c r="B6967" s="18">
        <v>18</v>
      </c>
      <c r="C6967" s="18">
        <v>4</v>
      </c>
      <c r="D6967" s="18">
        <v>0.61698916500000001</v>
      </c>
      <c r="E6967" s="101">
        <f t="shared" si="108"/>
        <v>0.56706034724872367</v>
      </c>
      <c r="F6967" s="94"/>
      <c r="G6967" s="1"/>
      <c r="H6967" s="1"/>
      <c r="I6967" s="1"/>
    </row>
    <row r="6968" spans="1:9">
      <c r="A6968" s="18">
        <v>10</v>
      </c>
      <c r="B6968" s="18">
        <v>18</v>
      </c>
      <c r="C6968" s="18">
        <v>5</v>
      </c>
      <c r="D6968" s="18">
        <v>0.82528321199999999</v>
      </c>
      <c r="E6968" s="101">
        <f t="shared" si="108"/>
        <v>0.75849854636468705</v>
      </c>
      <c r="F6968" s="94"/>
      <c r="G6968" s="1"/>
      <c r="H6968" s="1"/>
      <c r="I6968" s="1"/>
    </row>
    <row r="6969" spans="1:9">
      <c r="A6969" s="18">
        <v>10</v>
      </c>
      <c r="B6969" s="18">
        <v>18</v>
      </c>
      <c r="C6969" s="18">
        <v>6</v>
      </c>
      <c r="D6969" s="18">
        <v>1.1191561649999999</v>
      </c>
      <c r="E6969" s="101">
        <f t="shared" si="108"/>
        <v>1.028590321436925</v>
      </c>
      <c r="F6969" s="94"/>
      <c r="G6969" s="1"/>
      <c r="H6969" s="1"/>
      <c r="I6969" s="1"/>
    </row>
    <row r="6970" spans="1:9">
      <c r="A6970" s="18">
        <v>10</v>
      </c>
      <c r="B6970" s="18">
        <v>18</v>
      </c>
      <c r="C6970" s="18">
        <v>7</v>
      </c>
      <c r="D6970" s="18">
        <v>1.060406607</v>
      </c>
      <c r="E6970" s="101">
        <f t="shared" si="108"/>
        <v>0.9745949733011291</v>
      </c>
      <c r="F6970" s="94"/>
      <c r="G6970" s="1"/>
      <c r="H6970" s="1"/>
      <c r="I6970" s="1"/>
    </row>
    <row r="6971" spans="1:9">
      <c r="A6971" s="18">
        <v>10</v>
      </c>
      <c r="B6971" s="18">
        <v>18</v>
      </c>
      <c r="C6971" s="18">
        <v>8</v>
      </c>
      <c r="D6971" s="18">
        <v>0.90178808499999996</v>
      </c>
      <c r="E6971" s="101">
        <f t="shared" si="108"/>
        <v>0.82881239028705078</v>
      </c>
      <c r="F6971" s="94"/>
      <c r="G6971" s="1"/>
      <c r="H6971" s="1"/>
      <c r="I6971" s="1"/>
    </row>
    <row r="6972" spans="1:9">
      <c r="A6972" s="18">
        <v>10</v>
      </c>
      <c r="B6972" s="18">
        <v>18</v>
      </c>
      <c r="C6972" s="18">
        <v>9</v>
      </c>
      <c r="D6972" s="18">
        <v>0.89649924800000003</v>
      </c>
      <c r="E6972" s="101">
        <f t="shared" si="108"/>
        <v>0.82395154358845135</v>
      </c>
      <c r="F6972" s="94"/>
      <c r="G6972" s="1"/>
      <c r="H6972" s="1"/>
      <c r="I6972" s="1"/>
    </row>
    <row r="6973" spans="1:9">
      <c r="A6973" s="18">
        <v>10</v>
      </c>
      <c r="B6973" s="18">
        <v>18</v>
      </c>
      <c r="C6973" s="18">
        <v>10</v>
      </c>
      <c r="D6973" s="18">
        <v>0.877526688</v>
      </c>
      <c r="E6973" s="101">
        <f t="shared" si="108"/>
        <v>0.80651430632060195</v>
      </c>
      <c r="F6973" s="94"/>
      <c r="G6973" s="1"/>
      <c r="H6973" s="1"/>
      <c r="I6973" s="1"/>
    </row>
    <row r="6974" spans="1:9">
      <c r="A6974" s="18">
        <v>10</v>
      </c>
      <c r="B6974" s="18">
        <v>18</v>
      </c>
      <c r="C6974" s="18">
        <v>11</v>
      </c>
      <c r="D6974" s="18">
        <v>0.84010226899999996</v>
      </c>
      <c r="E6974" s="101">
        <f t="shared" si="108"/>
        <v>0.77211839592609488</v>
      </c>
      <c r="F6974" s="94"/>
      <c r="G6974" s="1"/>
      <c r="H6974" s="1"/>
      <c r="I6974" s="1"/>
    </row>
    <row r="6975" spans="1:9">
      <c r="A6975" s="18">
        <v>10</v>
      </c>
      <c r="B6975" s="18">
        <v>18</v>
      </c>
      <c r="C6975" s="18">
        <v>12</v>
      </c>
      <c r="D6975" s="18">
        <v>0.79667779599999999</v>
      </c>
      <c r="E6975" s="101">
        <f t="shared" si="108"/>
        <v>0.73220797588091824</v>
      </c>
      <c r="F6975" s="94"/>
      <c r="G6975" s="1"/>
      <c r="H6975" s="1"/>
      <c r="I6975" s="1"/>
    </row>
    <row r="6976" spans="1:9">
      <c r="A6976" s="18">
        <v>10</v>
      </c>
      <c r="B6976" s="18">
        <v>18</v>
      </c>
      <c r="C6976" s="18">
        <v>13</v>
      </c>
      <c r="D6976" s="18">
        <v>0.77900862599999998</v>
      </c>
      <c r="E6976" s="101">
        <f t="shared" si="108"/>
        <v>0.71596865395409515</v>
      </c>
      <c r="F6976" s="94"/>
      <c r="G6976" s="1"/>
      <c r="H6976" s="1"/>
      <c r="I6976" s="1"/>
    </row>
    <row r="6977" spans="1:9">
      <c r="A6977" s="18">
        <v>10</v>
      </c>
      <c r="B6977" s="18">
        <v>18</v>
      </c>
      <c r="C6977" s="18">
        <v>14</v>
      </c>
      <c r="D6977" s="18">
        <v>0.81290091900000006</v>
      </c>
      <c r="E6977" s="101">
        <f t="shared" si="108"/>
        <v>0.74711826974619022</v>
      </c>
      <c r="F6977" s="94"/>
      <c r="G6977" s="1"/>
      <c r="H6977" s="1"/>
      <c r="I6977" s="1"/>
    </row>
    <row r="6978" spans="1:9">
      <c r="A6978" s="18">
        <v>10</v>
      </c>
      <c r="B6978" s="18">
        <v>18</v>
      </c>
      <c r="C6978" s="18">
        <v>15</v>
      </c>
      <c r="D6978" s="18">
        <v>0.95781013800000003</v>
      </c>
      <c r="E6978" s="101">
        <f t="shared" si="108"/>
        <v>0.88030095220979776</v>
      </c>
      <c r="F6978" s="94"/>
      <c r="G6978" s="1"/>
      <c r="H6978" s="1"/>
      <c r="I6978" s="1"/>
    </row>
    <row r="6979" spans="1:9">
      <c r="A6979" s="18">
        <v>10</v>
      </c>
      <c r="B6979" s="18">
        <v>18</v>
      </c>
      <c r="C6979" s="18">
        <v>16</v>
      </c>
      <c r="D6979" s="18">
        <v>1.25622645</v>
      </c>
      <c r="E6979" s="101">
        <f t="shared" si="108"/>
        <v>1.154568422542771</v>
      </c>
      <c r="F6979" s="94"/>
      <c r="G6979" s="1"/>
      <c r="H6979" s="1"/>
      <c r="I6979" s="1"/>
    </row>
    <row r="6980" spans="1:9">
      <c r="A6980" s="18">
        <v>10</v>
      </c>
      <c r="B6980" s="18">
        <v>18</v>
      </c>
      <c r="C6980" s="18">
        <v>17</v>
      </c>
      <c r="D6980" s="18">
        <v>1.49901387</v>
      </c>
      <c r="E6980" s="101">
        <f t="shared" ref="E6980:E7043" si="109">D6980/H$15</f>
        <v>1.377708676055686</v>
      </c>
      <c r="F6980" s="94"/>
      <c r="G6980" s="1"/>
      <c r="H6980" s="1"/>
      <c r="I6980" s="1"/>
    </row>
    <row r="6981" spans="1:9">
      <c r="A6981" s="18">
        <v>10</v>
      </c>
      <c r="B6981" s="18">
        <v>18</v>
      </c>
      <c r="C6981" s="18">
        <v>18</v>
      </c>
      <c r="D6981" s="18">
        <v>1.692165181</v>
      </c>
      <c r="E6981" s="101">
        <f t="shared" si="109"/>
        <v>1.555229539792744</v>
      </c>
      <c r="F6981" s="94"/>
      <c r="G6981" s="1"/>
      <c r="H6981" s="1"/>
      <c r="I6981" s="1"/>
    </row>
    <row r="6982" spans="1:9">
      <c r="A6982" s="18">
        <v>10</v>
      </c>
      <c r="B6982" s="18">
        <v>18</v>
      </c>
      <c r="C6982" s="18">
        <v>19</v>
      </c>
      <c r="D6982" s="18">
        <v>1.758444347</v>
      </c>
      <c r="E6982" s="101">
        <f t="shared" si="109"/>
        <v>1.6161451749762497</v>
      </c>
      <c r="F6982" s="94"/>
      <c r="G6982" s="1"/>
      <c r="H6982" s="1"/>
      <c r="I6982" s="1"/>
    </row>
    <row r="6983" spans="1:9">
      <c r="A6983" s="18">
        <v>10</v>
      </c>
      <c r="B6983" s="18">
        <v>18</v>
      </c>
      <c r="C6983" s="18">
        <v>20</v>
      </c>
      <c r="D6983" s="18">
        <v>1.599098677</v>
      </c>
      <c r="E6983" s="101">
        <f t="shared" si="109"/>
        <v>1.4696942871996701</v>
      </c>
      <c r="F6983" s="94"/>
      <c r="G6983" s="1"/>
      <c r="H6983" s="1"/>
      <c r="I6983" s="1"/>
    </row>
    <row r="6984" spans="1:9">
      <c r="A6984" s="18">
        <v>10</v>
      </c>
      <c r="B6984" s="18">
        <v>18</v>
      </c>
      <c r="C6984" s="18">
        <v>21</v>
      </c>
      <c r="D6984" s="18">
        <v>1.30588251</v>
      </c>
      <c r="E6984" s="101">
        <f t="shared" si="109"/>
        <v>1.2002061488172728</v>
      </c>
      <c r="F6984" s="94"/>
      <c r="G6984" s="1"/>
      <c r="H6984" s="1"/>
      <c r="I6984" s="1"/>
    </row>
    <row r="6985" spans="1:9">
      <c r="A6985" s="18">
        <v>10</v>
      </c>
      <c r="B6985" s="18">
        <v>18</v>
      </c>
      <c r="C6985" s="18">
        <v>22</v>
      </c>
      <c r="D6985" s="18">
        <v>1.020190038</v>
      </c>
      <c r="E6985" s="101">
        <f t="shared" si="109"/>
        <v>0.93763286298223503</v>
      </c>
      <c r="F6985" s="94"/>
      <c r="G6985" s="1"/>
      <c r="H6985" s="1"/>
      <c r="I6985" s="1"/>
    </row>
    <row r="6986" spans="1:9">
      <c r="A6986" s="18">
        <v>10</v>
      </c>
      <c r="B6986" s="18">
        <v>18</v>
      </c>
      <c r="C6986" s="18">
        <v>23</v>
      </c>
      <c r="D6986" s="18">
        <v>0.72557051299999997</v>
      </c>
      <c r="E6986" s="101">
        <f t="shared" si="109"/>
        <v>0.66685493100225612</v>
      </c>
      <c r="F6986" s="94"/>
      <c r="G6986" s="1"/>
      <c r="H6986" s="1"/>
      <c r="I6986" s="1"/>
    </row>
    <row r="6987" spans="1:9">
      <c r="A6987" s="18">
        <v>10</v>
      </c>
      <c r="B6987" s="18">
        <v>19</v>
      </c>
      <c r="C6987" s="18">
        <v>0</v>
      </c>
      <c r="D6987" s="18">
        <v>0.62128915299999998</v>
      </c>
      <c r="E6987" s="101">
        <f t="shared" si="109"/>
        <v>0.57101236590118309</v>
      </c>
      <c r="F6987" s="94"/>
      <c r="G6987" s="1"/>
      <c r="H6987" s="1"/>
      <c r="I6987" s="1"/>
    </row>
    <row r="6988" spans="1:9">
      <c r="A6988" s="18">
        <v>10</v>
      </c>
      <c r="B6988" s="18">
        <v>19</v>
      </c>
      <c r="C6988" s="18">
        <v>1</v>
      </c>
      <c r="D6988" s="18">
        <v>0.57541119100000004</v>
      </c>
      <c r="E6988" s="101">
        <f t="shared" si="109"/>
        <v>0.52884700135578833</v>
      </c>
      <c r="F6988" s="94"/>
      <c r="G6988" s="1"/>
      <c r="H6988" s="1"/>
      <c r="I6988" s="1"/>
    </row>
    <row r="6989" spans="1:9">
      <c r="A6989" s="18">
        <v>10</v>
      </c>
      <c r="B6989" s="18">
        <v>19</v>
      </c>
      <c r="C6989" s="18">
        <v>2</v>
      </c>
      <c r="D6989" s="18">
        <v>0.57269173799999995</v>
      </c>
      <c r="E6989" s="101">
        <f t="shared" si="109"/>
        <v>0.52634761554808673</v>
      </c>
      <c r="F6989" s="94"/>
      <c r="G6989" s="1"/>
      <c r="H6989" s="1"/>
      <c r="I6989" s="1"/>
    </row>
    <row r="6990" spans="1:9">
      <c r="A6990" s="18">
        <v>10</v>
      </c>
      <c r="B6990" s="18">
        <v>19</v>
      </c>
      <c r="C6990" s="18">
        <v>3</v>
      </c>
      <c r="D6990" s="18">
        <v>0.57929047600000005</v>
      </c>
      <c r="E6990" s="101">
        <f t="shared" si="109"/>
        <v>0.53241236169591155</v>
      </c>
      <c r="F6990" s="94"/>
      <c r="G6990" s="1"/>
      <c r="H6990" s="1"/>
      <c r="I6990" s="1"/>
    </row>
    <row r="6991" spans="1:9">
      <c r="A6991" s="18">
        <v>10</v>
      </c>
      <c r="B6991" s="18">
        <v>19</v>
      </c>
      <c r="C6991" s="18">
        <v>4</v>
      </c>
      <c r="D6991" s="18">
        <v>0.63663491900000002</v>
      </c>
      <c r="E6991" s="101">
        <f t="shared" si="109"/>
        <v>0.58511630141641646</v>
      </c>
      <c r="F6991" s="94"/>
      <c r="G6991" s="1"/>
      <c r="H6991" s="1"/>
      <c r="I6991" s="1"/>
    </row>
    <row r="6992" spans="1:9">
      <c r="A6992" s="18">
        <v>10</v>
      </c>
      <c r="B6992" s="18">
        <v>19</v>
      </c>
      <c r="C6992" s="18">
        <v>5</v>
      </c>
      <c r="D6992" s="18">
        <v>0.84658545500000004</v>
      </c>
      <c r="E6992" s="101">
        <f t="shared" si="109"/>
        <v>0.77807694092653767</v>
      </c>
      <c r="F6992" s="94"/>
      <c r="G6992" s="1"/>
      <c r="H6992" s="1"/>
      <c r="I6992" s="1"/>
    </row>
    <row r="6993" spans="1:9">
      <c r="A6993" s="18">
        <v>10</v>
      </c>
      <c r="B6993" s="18">
        <v>19</v>
      </c>
      <c r="C6993" s="18">
        <v>6</v>
      </c>
      <c r="D6993" s="18">
        <v>1.150185885</v>
      </c>
      <c r="E6993" s="101">
        <f t="shared" si="109"/>
        <v>1.0571090131682954</v>
      </c>
      <c r="F6993" s="94"/>
      <c r="G6993" s="1"/>
      <c r="H6993" s="1"/>
      <c r="I6993" s="1"/>
    </row>
    <row r="6994" spans="1:9">
      <c r="A6994" s="18">
        <v>10</v>
      </c>
      <c r="B6994" s="18">
        <v>19</v>
      </c>
      <c r="C6994" s="18">
        <v>7</v>
      </c>
      <c r="D6994" s="18">
        <v>1.078869681</v>
      </c>
      <c r="E6994" s="101">
        <f t="shared" si="109"/>
        <v>0.99156395387264185</v>
      </c>
      <c r="F6994" s="94"/>
      <c r="G6994" s="1"/>
      <c r="H6994" s="1"/>
      <c r="I6994" s="1"/>
    </row>
    <row r="6995" spans="1:9">
      <c r="A6995" s="18">
        <v>10</v>
      </c>
      <c r="B6995" s="18">
        <v>19</v>
      </c>
      <c r="C6995" s="18">
        <v>8</v>
      </c>
      <c r="D6995" s="18">
        <v>0.91543913200000004</v>
      </c>
      <c r="E6995" s="101">
        <f t="shared" si="109"/>
        <v>0.8413587491070289</v>
      </c>
      <c r="F6995" s="94"/>
      <c r="G6995" s="1"/>
      <c r="H6995" s="1"/>
      <c r="I6995" s="1"/>
    </row>
    <row r="6996" spans="1:9">
      <c r="A6996" s="18">
        <v>10</v>
      </c>
      <c r="B6996" s="18">
        <v>19</v>
      </c>
      <c r="C6996" s="18">
        <v>9</v>
      </c>
      <c r="D6996" s="18">
        <v>0.90618494800000005</v>
      </c>
      <c r="E6996" s="101">
        <f t="shared" si="109"/>
        <v>0.832853444491925</v>
      </c>
      <c r="F6996" s="94"/>
      <c r="G6996" s="1"/>
      <c r="H6996" s="1"/>
      <c r="I6996" s="1"/>
    </row>
    <row r="6997" spans="1:9">
      <c r="A6997" s="18">
        <v>10</v>
      </c>
      <c r="B6997" s="18">
        <v>19</v>
      </c>
      <c r="C6997" s="18">
        <v>10</v>
      </c>
      <c r="D6997" s="18">
        <v>0.88843403600000004</v>
      </c>
      <c r="E6997" s="101">
        <f t="shared" si="109"/>
        <v>0.81653899539993569</v>
      </c>
      <c r="F6997" s="94"/>
      <c r="G6997" s="1"/>
      <c r="H6997" s="1"/>
      <c r="I6997" s="1"/>
    </row>
    <row r="6998" spans="1:9">
      <c r="A6998" s="18">
        <v>10</v>
      </c>
      <c r="B6998" s="18">
        <v>19</v>
      </c>
      <c r="C6998" s="18">
        <v>11</v>
      </c>
      <c r="D6998" s="18">
        <v>0.85409257100000002</v>
      </c>
      <c r="E6998" s="101">
        <f t="shared" si="109"/>
        <v>0.78497655610178374</v>
      </c>
      <c r="F6998" s="94"/>
      <c r="G6998" s="1"/>
      <c r="H6998" s="1"/>
      <c r="I6998" s="1"/>
    </row>
    <row r="6999" spans="1:9">
      <c r="A6999" s="18">
        <v>10</v>
      </c>
      <c r="B6999" s="18">
        <v>19</v>
      </c>
      <c r="C6999" s="18">
        <v>12</v>
      </c>
      <c r="D6999" s="18">
        <v>0.81594821399999995</v>
      </c>
      <c r="E6999" s="101">
        <f t="shared" si="109"/>
        <v>0.7499189674875667</v>
      </c>
      <c r="F6999" s="94"/>
      <c r="G6999" s="1"/>
      <c r="H6999" s="1"/>
      <c r="I6999" s="1"/>
    </row>
    <row r="7000" spans="1:9">
      <c r="A7000" s="18">
        <v>10</v>
      </c>
      <c r="B7000" s="18">
        <v>19</v>
      </c>
      <c r="C7000" s="18">
        <v>13</v>
      </c>
      <c r="D7000" s="18">
        <v>0.79812387900000004</v>
      </c>
      <c r="E7000" s="101">
        <f t="shared" si="109"/>
        <v>0.73353703702922946</v>
      </c>
      <c r="F7000" s="94"/>
      <c r="G7000" s="1"/>
      <c r="H7000" s="1"/>
      <c r="I7000" s="1"/>
    </row>
    <row r="7001" spans="1:9">
      <c r="A7001" s="18">
        <v>10</v>
      </c>
      <c r="B7001" s="18">
        <v>19</v>
      </c>
      <c r="C7001" s="18">
        <v>14</v>
      </c>
      <c r="D7001" s="18">
        <v>0.82598008300000003</v>
      </c>
      <c r="E7001" s="101">
        <f t="shared" si="109"/>
        <v>0.75913902424284818</v>
      </c>
      <c r="F7001" s="94"/>
      <c r="G7001" s="1"/>
      <c r="H7001" s="1"/>
      <c r="I7001" s="1"/>
    </row>
    <row r="7002" spans="1:9">
      <c r="A7002" s="18">
        <v>10</v>
      </c>
      <c r="B7002" s="18">
        <v>19</v>
      </c>
      <c r="C7002" s="18">
        <v>15</v>
      </c>
      <c r="D7002" s="18">
        <v>0.96938868700000003</v>
      </c>
      <c r="E7002" s="101">
        <f t="shared" si="109"/>
        <v>0.89094252646917127</v>
      </c>
      <c r="F7002" s="94"/>
      <c r="G7002" s="1"/>
      <c r="H7002" s="1"/>
      <c r="I7002" s="1"/>
    </row>
    <row r="7003" spans="1:9">
      <c r="A7003" s="18">
        <v>10</v>
      </c>
      <c r="B7003" s="18">
        <v>19</v>
      </c>
      <c r="C7003" s="18">
        <v>16</v>
      </c>
      <c r="D7003" s="18">
        <v>1.265882969</v>
      </c>
      <c r="E7003" s="101">
        <f t="shared" si="109"/>
        <v>1.1634435038699349</v>
      </c>
      <c r="F7003" s="94"/>
      <c r="G7003" s="1"/>
      <c r="H7003" s="1"/>
      <c r="I7003" s="1"/>
    </row>
    <row r="7004" spans="1:9">
      <c r="A7004" s="18">
        <v>10</v>
      </c>
      <c r="B7004" s="18">
        <v>19</v>
      </c>
      <c r="C7004" s="18">
        <v>17</v>
      </c>
      <c r="D7004" s="18">
        <v>1.5087602410000001</v>
      </c>
      <c r="E7004" s="101">
        <f t="shared" si="109"/>
        <v>1.3866663382598106</v>
      </c>
      <c r="F7004" s="94"/>
      <c r="G7004" s="1"/>
      <c r="H7004" s="1"/>
      <c r="I7004" s="1"/>
    </row>
    <row r="7005" spans="1:9">
      <c r="A7005" s="18">
        <v>10</v>
      </c>
      <c r="B7005" s="18">
        <v>19</v>
      </c>
      <c r="C7005" s="18">
        <v>18</v>
      </c>
      <c r="D7005" s="18">
        <v>1.7003023319999999</v>
      </c>
      <c r="E7005" s="101">
        <f t="shared" si="109"/>
        <v>1.5627082054378292</v>
      </c>
      <c r="F7005" s="94"/>
      <c r="G7005" s="1"/>
      <c r="H7005" s="1"/>
      <c r="I7005" s="1"/>
    </row>
    <row r="7006" spans="1:9">
      <c r="A7006" s="18">
        <v>10</v>
      </c>
      <c r="B7006" s="18">
        <v>19</v>
      </c>
      <c r="C7006" s="18">
        <v>19</v>
      </c>
      <c r="D7006" s="18">
        <v>1.766879657</v>
      </c>
      <c r="E7006" s="101">
        <f t="shared" si="109"/>
        <v>1.6238978716022119</v>
      </c>
      <c r="F7006" s="94"/>
      <c r="G7006" s="1"/>
      <c r="H7006" s="1"/>
      <c r="I7006" s="1"/>
    </row>
    <row r="7007" spans="1:9">
      <c r="A7007" s="18">
        <v>10</v>
      </c>
      <c r="B7007" s="18">
        <v>19</v>
      </c>
      <c r="C7007" s="18">
        <v>20</v>
      </c>
      <c r="D7007" s="18">
        <v>1.6079664579999999</v>
      </c>
      <c r="E7007" s="101">
        <f t="shared" si="109"/>
        <v>1.4778444578322218</v>
      </c>
      <c r="F7007" s="94"/>
      <c r="G7007" s="1"/>
      <c r="H7007" s="1"/>
      <c r="I7007" s="1"/>
    </row>
    <row r="7008" spans="1:9">
      <c r="A7008" s="18">
        <v>10</v>
      </c>
      <c r="B7008" s="18">
        <v>19</v>
      </c>
      <c r="C7008" s="18">
        <v>21</v>
      </c>
      <c r="D7008" s="18">
        <v>1.3150771619999999</v>
      </c>
      <c r="E7008" s="101">
        <f t="shared" si="109"/>
        <v>1.2086567389600529</v>
      </c>
      <c r="F7008" s="94"/>
      <c r="G7008" s="1"/>
      <c r="H7008" s="1"/>
      <c r="I7008" s="1"/>
    </row>
    <row r="7009" spans="1:9">
      <c r="A7009" s="18">
        <v>10</v>
      </c>
      <c r="B7009" s="18">
        <v>19</v>
      </c>
      <c r="C7009" s="18">
        <v>22</v>
      </c>
      <c r="D7009" s="18">
        <v>1.030375308</v>
      </c>
      <c r="E7009" s="101">
        <f t="shared" si="109"/>
        <v>0.94699390701778474</v>
      </c>
      <c r="F7009" s="94"/>
      <c r="G7009" s="1"/>
      <c r="H7009" s="1"/>
      <c r="I7009" s="1"/>
    </row>
    <row r="7010" spans="1:9">
      <c r="A7010" s="18">
        <v>10</v>
      </c>
      <c r="B7010" s="18">
        <v>19</v>
      </c>
      <c r="C7010" s="18">
        <v>23</v>
      </c>
      <c r="D7010" s="18">
        <v>0.73814825100000003</v>
      </c>
      <c r="E7010" s="101">
        <f t="shared" si="109"/>
        <v>0.67841483656053847</v>
      </c>
      <c r="F7010" s="94"/>
      <c r="G7010" s="1"/>
      <c r="H7010" s="1"/>
      <c r="I7010" s="1"/>
    </row>
    <row r="7011" spans="1:9">
      <c r="A7011" s="18">
        <v>10</v>
      </c>
      <c r="B7011" s="18">
        <v>20</v>
      </c>
      <c r="C7011" s="18">
        <v>0</v>
      </c>
      <c r="D7011" s="18">
        <v>0.636532341</v>
      </c>
      <c r="E7011" s="101">
        <f t="shared" si="109"/>
        <v>0.58502202436975215</v>
      </c>
      <c r="F7011" s="94"/>
      <c r="G7011" s="1"/>
      <c r="H7011" s="1"/>
      <c r="I7011" s="1"/>
    </row>
    <row r="7012" spans="1:9">
      <c r="A7012" s="18">
        <v>10</v>
      </c>
      <c r="B7012" s="18">
        <v>20</v>
      </c>
      <c r="C7012" s="18">
        <v>1</v>
      </c>
      <c r="D7012" s="18">
        <v>0.58973347099999995</v>
      </c>
      <c r="E7012" s="101">
        <f t="shared" si="109"/>
        <v>0.54201027476625963</v>
      </c>
      <c r="F7012" s="94"/>
      <c r="G7012" s="1"/>
      <c r="H7012" s="1"/>
      <c r="I7012" s="1"/>
    </row>
    <row r="7013" spans="1:9">
      <c r="A7013" s="18">
        <v>10</v>
      </c>
      <c r="B7013" s="18">
        <v>20</v>
      </c>
      <c r="C7013" s="18">
        <v>2</v>
      </c>
      <c r="D7013" s="18">
        <v>0.58516964199999999</v>
      </c>
      <c r="E7013" s="101">
        <f t="shared" si="109"/>
        <v>0.53781576600608749</v>
      </c>
      <c r="F7013" s="94"/>
      <c r="G7013" s="1"/>
      <c r="H7013" s="1"/>
      <c r="I7013" s="1"/>
    </row>
    <row r="7014" spans="1:9">
      <c r="A7014" s="18">
        <v>10</v>
      </c>
      <c r="B7014" s="18">
        <v>20</v>
      </c>
      <c r="C7014" s="18">
        <v>3</v>
      </c>
      <c r="D7014" s="18">
        <v>0.58945625800000001</v>
      </c>
      <c r="E7014" s="101">
        <f t="shared" si="109"/>
        <v>0.54175549476531448</v>
      </c>
      <c r="F7014" s="94"/>
      <c r="G7014" s="1"/>
      <c r="H7014" s="1"/>
      <c r="I7014" s="1"/>
    </row>
    <row r="7015" spans="1:9">
      <c r="A7015" s="18">
        <v>10</v>
      </c>
      <c r="B7015" s="18">
        <v>20</v>
      </c>
      <c r="C7015" s="18">
        <v>4</v>
      </c>
      <c r="D7015" s="18">
        <v>0.64607900299999999</v>
      </c>
      <c r="E7015" s="101">
        <f t="shared" si="109"/>
        <v>0.59379613869117009</v>
      </c>
      <c r="F7015" s="94"/>
      <c r="G7015" s="1"/>
      <c r="H7015" s="1"/>
      <c r="I7015" s="1"/>
    </row>
    <row r="7016" spans="1:9">
      <c r="A7016" s="18">
        <v>10</v>
      </c>
      <c r="B7016" s="18">
        <v>20</v>
      </c>
      <c r="C7016" s="18">
        <v>5</v>
      </c>
      <c r="D7016" s="18">
        <v>0.84224612300000001</v>
      </c>
      <c r="E7016" s="101">
        <f t="shared" si="109"/>
        <v>0.7740887621215703</v>
      </c>
      <c r="F7016" s="94"/>
      <c r="G7016" s="1"/>
      <c r="H7016" s="1"/>
      <c r="I7016" s="1"/>
    </row>
    <row r="7017" spans="1:9">
      <c r="A7017" s="18">
        <v>10</v>
      </c>
      <c r="B7017" s="18">
        <v>20</v>
      </c>
      <c r="C7017" s="18">
        <v>6</v>
      </c>
      <c r="D7017" s="18">
        <v>1.156351916</v>
      </c>
      <c r="E7017" s="101">
        <f t="shared" si="109"/>
        <v>1.0627760684074363</v>
      </c>
      <c r="F7017" s="94"/>
      <c r="G7017" s="1"/>
      <c r="H7017" s="1"/>
      <c r="I7017" s="1"/>
    </row>
    <row r="7018" spans="1:9">
      <c r="A7018" s="18">
        <v>10</v>
      </c>
      <c r="B7018" s="18">
        <v>20</v>
      </c>
      <c r="C7018" s="18">
        <v>7</v>
      </c>
      <c r="D7018" s="18">
        <v>1.081045719</v>
      </c>
      <c r="E7018" s="101">
        <f t="shared" si="109"/>
        <v>0.99356389963166725</v>
      </c>
      <c r="F7018" s="94"/>
      <c r="G7018" s="1"/>
      <c r="H7018" s="1"/>
      <c r="I7018" s="1"/>
    </row>
    <row r="7019" spans="1:9">
      <c r="A7019" s="18">
        <v>10</v>
      </c>
      <c r="B7019" s="18">
        <v>20</v>
      </c>
      <c r="C7019" s="18">
        <v>8</v>
      </c>
      <c r="D7019" s="18">
        <v>0.90622734400000005</v>
      </c>
      <c r="E7019" s="101">
        <f t="shared" si="109"/>
        <v>0.83289240966643008</v>
      </c>
      <c r="F7019" s="94"/>
      <c r="G7019" s="1"/>
      <c r="H7019" s="1"/>
      <c r="I7019" s="1"/>
    </row>
    <row r="7020" spans="1:9">
      <c r="A7020" s="18">
        <v>10</v>
      </c>
      <c r="B7020" s="18">
        <v>20</v>
      </c>
      <c r="C7020" s="18">
        <v>9</v>
      </c>
      <c r="D7020" s="18">
        <v>0.88352698699999999</v>
      </c>
      <c r="E7020" s="101">
        <f t="shared" si="109"/>
        <v>0.81202904114505581</v>
      </c>
      <c r="F7020" s="94"/>
      <c r="G7020" s="1"/>
      <c r="H7020" s="1"/>
      <c r="I7020" s="1"/>
    </row>
    <row r="7021" spans="1:9">
      <c r="A7021" s="18">
        <v>10</v>
      </c>
      <c r="B7021" s="18">
        <v>20</v>
      </c>
      <c r="C7021" s="18">
        <v>10</v>
      </c>
      <c r="D7021" s="18">
        <v>0.85780561799999999</v>
      </c>
      <c r="E7021" s="101">
        <f t="shared" si="109"/>
        <v>0.78838913097442487</v>
      </c>
      <c r="F7021" s="94"/>
      <c r="G7021" s="1"/>
      <c r="H7021" s="1"/>
      <c r="I7021" s="1"/>
    </row>
    <row r="7022" spans="1:9">
      <c r="A7022" s="18">
        <v>10</v>
      </c>
      <c r="B7022" s="18">
        <v>20</v>
      </c>
      <c r="C7022" s="18">
        <v>11</v>
      </c>
      <c r="D7022" s="18">
        <v>0.81384449999999997</v>
      </c>
      <c r="E7022" s="101">
        <f t="shared" si="109"/>
        <v>0.74798549302962869</v>
      </c>
      <c r="F7022" s="94"/>
      <c r="G7022" s="1"/>
      <c r="H7022" s="1"/>
      <c r="I7022" s="1"/>
    </row>
    <row r="7023" spans="1:9">
      <c r="A7023" s="18">
        <v>10</v>
      </c>
      <c r="B7023" s="18">
        <v>20</v>
      </c>
      <c r="C7023" s="18">
        <v>12</v>
      </c>
      <c r="D7023" s="18">
        <v>0.776295387</v>
      </c>
      <c r="E7023" s="101">
        <f t="shared" si="109"/>
        <v>0.71347497928882164</v>
      </c>
      <c r="F7023" s="94"/>
      <c r="G7023" s="1"/>
      <c r="H7023" s="1"/>
      <c r="I7023" s="1"/>
    </row>
    <row r="7024" spans="1:9">
      <c r="A7024" s="18">
        <v>10</v>
      </c>
      <c r="B7024" s="18">
        <v>20</v>
      </c>
      <c r="C7024" s="18">
        <v>13</v>
      </c>
      <c r="D7024" s="18">
        <v>0.768546057</v>
      </c>
      <c r="E7024" s="101">
        <f t="shared" si="109"/>
        <v>0.70635275087700677</v>
      </c>
      <c r="F7024" s="94"/>
      <c r="G7024" s="1"/>
      <c r="H7024" s="1"/>
      <c r="I7024" s="1"/>
    </row>
    <row r="7025" spans="1:9">
      <c r="A7025" s="18">
        <v>10</v>
      </c>
      <c r="B7025" s="18">
        <v>20</v>
      </c>
      <c r="C7025" s="18">
        <v>14</v>
      </c>
      <c r="D7025" s="18">
        <v>0.80351653700000003</v>
      </c>
      <c r="E7025" s="101">
        <f t="shared" si="109"/>
        <v>0.73849330318679418</v>
      </c>
      <c r="F7025" s="94"/>
      <c r="G7025" s="1"/>
      <c r="H7025" s="1"/>
      <c r="I7025" s="1"/>
    </row>
    <row r="7026" spans="1:9">
      <c r="A7026" s="18">
        <v>10</v>
      </c>
      <c r="B7026" s="18">
        <v>20</v>
      </c>
      <c r="C7026" s="18">
        <v>15</v>
      </c>
      <c r="D7026" s="18">
        <v>0.95063751200000002</v>
      </c>
      <c r="E7026" s="101">
        <f t="shared" si="109"/>
        <v>0.87370875898992939</v>
      </c>
      <c r="F7026" s="94"/>
      <c r="G7026" s="1"/>
      <c r="H7026" s="1"/>
      <c r="I7026" s="1"/>
    </row>
    <row r="7027" spans="1:9">
      <c r="A7027" s="18">
        <v>10</v>
      </c>
      <c r="B7027" s="18">
        <v>20</v>
      </c>
      <c r="C7027" s="18">
        <v>16</v>
      </c>
      <c r="D7027" s="18">
        <v>1.2359262129999999</v>
      </c>
      <c r="E7027" s="101">
        <f t="shared" si="109"/>
        <v>1.1359109483188088</v>
      </c>
      <c r="F7027" s="94"/>
      <c r="G7027" s="1"/>
      <c r="H7027" s="1"/>
      <c r="I7027" s="1"/>
    </row>
    <row r="7028" spans="1:9">
      <c r="A7028" s="18">
        <v>10</v>
      </c>
      <c r="B7028" s="18">
        <v>20</v>
      </c>
      <c r="C7028" s="18">
        <v>17</v>
      </c>
      <c r="D7028" s="18">
        <v>1.488457878</v>
      </c>
      <c r="E7028" s="101">
        <f t="shared" si="109"/>
        <v>1.3680069100788479</v>
      </c>
      <c r="F7028" s="94"/>
      <c r="G7028" s="1"/>
      <c r="H7028" s="1"/>
      <c r="I7028" s="1"/>
    </row>
    <row r="7029" spans="1:9">
      <c r="A7029" s="18">
        <v>10</v>
      </c>
      <c r="B7029" s="18">
        <v>20</v>
      </c>
      <c r="C7029" s="18">
        <v>18</v>
      </c>
      <c r="D7029" s="18">
        <v>1.6794190899999999</v>
      </c>
      <c r="E7029" s="101">
        <f t="shared" si="109"/>
        <v>1.5435149049198222</v>
      </c>
      <c r="F7029" s="94"/>
      <c r="G7029" s="1"/>
      <c r="H7029" s="1"/>
      <c r="I7029" s="1"/>
    </row>
    <row r="7030" spans="1:9">
      <c r="A7030" s="18">
        <v>10</v>
      </c>
      <c r="B7030" s="18">
        <v>20</v>
      </c>
      <c r="C7030" s="18">
        <v>19</v>
      </c>
      <c r="D7030" s="18">
        <v>1.739095031</v>
      </c>
      <c r="E7030" s="101">
        <f t="shared" si="109"/>
        <v>1.5983616700584846</v>
      </c>
      <c r="F7030" s="94"/>
      <c r="G7030" s="1"/>
      <c r="H7030" s="1"/>
      <c r="I7030" s="1"/>
    </row>
    <row r="7031" spans="1:9">
      <c r="A7031" s="18">
        <v>10</v>
      </c>
      <c r="B7031" s="18">
        <v>20</v>
      </c>
      <c r="C7031" s="18">
        <v>20</v>
      </c>
      <c r="D7031" s="18">
        <v>1.56859945</v>
      </c>
      <c r="E7031" s="101">
        <f t="shared" si="109"/>
        <v>1.4416631592082449</v>
      </c>
      <c r="F7031" s="94"/>
      <c r="G7031" s="1"/>
      <c r="H7031" s="1"/>
      <c r="I7031" s="1"/>
    </row>
    <row r="7032" spans="1:9">
      <c r="A7032" s="18">
        <v>10</v>
      </c>
      <c r="B7032" s="18">
        <v>20</v>
      </c>
      <c r="C7032" s="18">
        <v>21</v>
      </c>
      <c r="D7032" s="18">
        <v>1.26075033</v>
      </c>
      <c r="E7032" s="101">
        <f t="shared" si="109"/>
        <v>1.1587262151090498</v>
      </c>
      <c r="F7032" s="94"/>
      <c r="G7032" s="1"/>
      <c r="H7032" s="1"/>
      <c r="I7032" s="1"/>
    </row>
    <row r="7033" spans="1:9">
      <c r="A7033" s="18">
        <v>10</v>
      </c>
      <c r="B7033" s="18">
        <v>20</v>
      </c>
      <c r="C7033" s="18">
        <v>22</v>
      </c>
      <c r="D7033" s="18">
        <v>0.96049124500000005</v>
      </c>
      <c r="E7033" s="101">
        <f t="shared" si="109"/>
        <v>0.88276509510350798</v>
      </c>
      <c r="F7033" s="94"/>
      <c r="G7033" s="1"/>
      <c r="H7033" s="1"/>
      <c r="I7033" s="1"/>
    </row>
    <row r="7034" spans="1:9">
      <c r="A7034" s="18">
        <v>10</v>
      </c>
      <c r="B7034" s="18">
        <v>20</v>
      </c>
      <c r="C7034" s="18">
        <v>23</v>
      </c>
      <c r="D7034" s="18">
        <v>0.66381752699999996</v>
      </c>
      <c r="E7034" s="101">
        <f t="shared" si="109"/>
        <v>0.61009920226137038</v>
      </c>
      <c r="F7034" s="94"/>
      <c r="G7034" s="1"/>
      <c r="H7034" s="1"/>
      <c r="I7034" s="1"/>
    </row>
    <row r="7035" spans="1:9">
      <c r="A7035" s="18">
        <v>10</v>
      </c>
      <c r="B7035" s="18">
        <v>21</v>
      </c>
      <c r="C7035" s="18">
        <v>0</v>
      </c>
      <c r="D7035" s="18">
        <v>0.56919083299999995</v>
      </c>
      <c r="E7035" s="101">
        <f t="shared" si="109"/>
        <v>0.52313001543839155</v>
      </c>
      <c r="F7035" s="94"/>
      <c r="G7035" s="1"/>
      <c r="H7035" s="1"/>
      <c r="I7035" s="1"/>
    </row>
    <row r="7036" spans="1:9">
      <c r="A7036" s="18">
        <v>10</v>
      </c>
      <c r="B7036" s="18">
        <v>21</v>
      </c>
      <c r="C7036" s="18">
        <v>1</v>
      </c>
      <c r="D7036" s="18">
        <v>0.52550459699999996</v>
      </c>
      <c r="E7036" s="101">
        <f t="shared" si="109"/>
        <v>0.48297901512682251</v>
      </c>
      <c r="F7036" s="94"/>
      <c r="G7036" s="1"/>
      <c r="H7036" s="1"/>
      <c r="I7036" s="1"/>
    </row>
    <row r="7037" spans="1:9">
      <c r="A7037" s="18">
        <v>10</v>
      </c>
      <c r="B7037" s="18">
        <v>21</v>
      </c>
      <c r="C7037" s="18">
        <v>2</v>
      </c>
      <c r="D7037" s="18">
        <v>0.52337782899999996</v>
      </c>
      <c r="E7037" s="101">
        <f t="shared" si="109"/>
        <v>0.4810243522753323</v>
      </c>
      <c r="F7037" s="94"/>
      <c r="G7037" s="1"/>
      <c r="H7037" s="1"/>
      <c r="I7037" s="1"/>
    </row>
    <row r="7038" spans="1:9">
      <c r="A7038" s="18">
        <v>10</v>
      </c>
      <c r="B7038" s="18">
        <v>21</v>
      </c>
      <c r="C7038" s="18">
        <v>3</v>
      </c>
      <c r="D7038" s="18">
        <v>0.53194264499999999</v>
      </c>
      <c r="E7038" s="101">
        <f t="shared" si="109"/>
        <v>0.48889607484453079</v>
      </c>
      <c r="F7038" s="94"/>
      <c r="G7038" s="1"/>
      <c r="H7038" s="1"/>
      <c r="I7038" s="1"/>
    </row>
    <row r="7039" spans="1:9">
      <c r="A7039" s="18">
        <v>10</v>
      </c>
      <c r="B7039" s="18">
        <v>21</v>
      </c>
      <c r="C7039" s="18">
        <v>4</v>
      </c>
      <c r="D7039" s="18">
        <v>0.59074543300000004</v>
      </c>
      <c r="E7039" s="101">
        <f t="shared" si="109"/>
        <v>0.54294034543147562</v>
      </c>
      <c r="F7039" s="94"/>
      <c r="G7039" s="1"/>
      <c r="H7039" s="1"/>
      <c r="I7039" s="1"/>
    </row>
    <row r="7040" spans="1:9">
      <c r="A7040" s="18">
        <v>10</v>
      </c>
      <c r="B7040" s="18">
        <v>21</v>
      </c>
      <c r="C7040" s="18">
        <v>5</v>
      </c>
      <c r="D7040" s="18">
        <v>0.79328286599999998</v>
      </c>
      <c r="E7040" s="101">
        <f t="shared" si="109"/>
        <v>0.72908777492133559</v>
      </c>
      <c r="F7040" s="94"/>
      <c r="G7040" s="1"/>
      <c r="H7040" s="1"/>
      <c r="I7040" s="1"/>
    </row>
    <row r="7041" spans="1:9">
      <c r="A7041" s="18">
        <v>10</v>
      </c>
      <c r="B7041" s="18">
        <v>21</v>
      </c>
      <c r="C7041" s="18">
        <v>6</v>
      </c>
      <c r="D7041" s="18">
        <v>1.1120062989999999</v>
      </c>
      <c r="E7041" s="101">
        <f t="shared" si="109"/>
        <v>1.0220190464020678</v>
      </c>
      <c r="F7041" s="94"/>
      <c r="G7041" s="1"/>
      <c r="H7041" s="1"/>
      <c r="I7041" s="1"/>
    </row>
    <row r="7042" spans="1:9">
      <c r="A7042" s="18">
        <v>10</v>
      </c>
      <c r="B7042" s="18">
        <v>21</v>
      </c>
      <c r="C7042" s="18">
        <v>7</v>
      </c>
      <c r="D7042" s="18">
        <v>1.05780261</v>
      </c>
      <c r="E7042" s="101">
        <f t="shared" si="109"/>
        <v>0.97220170040944931</v>
      </c>
      <c r="F7042" s="94"/>
      <c r="G7042" s="1"/>
      <c r="H7042" s="1"/>
      <c r="I7042" s="1"/>
    </row>
    <row r="7043" spans="1:9">
      <c r="A7043" s="18">
        <v>10</v>
      </c>
      <c r="B7043" s="18">
        <v>21</v>
      </c>
      <c r="C7043" s="18">
        <v>8</v>
      </c>
      <c r="D7043" s="18">
        <v>0.90532969500000005</v>
      </c>
      <c r="E7043" s="101">
        <f t="shared" si="109"/>
        <v>0.83206740141260205</v>
      </c>
      <c r="F7043" s="94"/>
      <c r="G7043" s="1"/>
      <c r="H7043" s="1"/>
      <c r="I7043" s="1"/>
    </row>
    <row r="7044" spans="1:9">
      <c r="A7044" s="18">
        <v>10</v>
      </c>
      <c r="B7044" s="18">
        <v>21</v>
      </c>
      <c r="C7044" s="18">
        <v>9</v>
      </c>
      <c r="D7044" s="18">
        <v>0.89162128100000004</v>
      </c>
      <c r="E7044" s="101">
        <f t="shared" ref="E7044:E7107" si="110">D7044/H$15</f>
        <v>0.81946831792129105</v>
      </c>
      <c r="F7044" s="94"/>
      <c r="G7044" s="1"/>
      <c r="H7044" s="1"/>
      <c r="I7044" s="1"/>
    </row>
    <row r="7045" spans="1:9">
      <c r="A7045" s="18">
        <v>10</v>
      </c>
      <c r="B7045" s="18">
        <v>21</v>
      </c>
      <c r="C7045" s="18">
        <v>10</v>
      </c>
      <c r="D7045" s="18">
        <v>0.88052794999999995</v>
      </c>
      <c r="E7045" s="101">
        <f t="shared" si="110"/>
        <v>0.80927269620562425</v>
      </c>
      <c r="F7045" s="94"/>
      <c r="G7045" s="1"/>
      <c r="H7045" s="1"/>
      <c r="I7045" s="1"/>
    </row>
    <row r="7046" spans="1:9">
      <c r="A7046" s="18">
        <v>10</v>
      </c>
      <c r="B7046" s="18">
        <v>21</v>
      </c>
      <c r="C7046" s="18">
        <v>11</v>
      </c>
      <c r="D7046" s="18">
        <v>0.84754996400000004</v>
      </c>
      <c r="E7046" s="101">
        <f t="shared" si="110"/>
        <v>0.77896339864652775</v>
      </c>
      <c r="F7046" s="94"/>
      <c r="G7046" s="1"/>
      <c r="H7046" s="1"/>
      <c r="I7046" s="1"/>
    </row>
    <row r="7047" spans="1:9">
      <c r="A7047" s="18">
        <v>10</v>
      </c>
      <c r="B7047" s="18">
        <v>21</v>
      </c>
      <c r="C7047" s="18">
        <v>12</v>
      </c>
      <c r="D7047" s="18">
        <v>0.81988342000000003</v>
      </c>
      <c r="E7047" s="101">
        <f t="shared" si="110"/>
        <v>0.75353572351415798</v>
      </c>
      <c r="F7047" s="94"/>
      <c r="G7047" s="1"/>
      <c r="H7047" s="1"/>
      <c r="I7047" s="1"/>
    </row>
    <row r="7048" spans="1:9">
      <c r="A7048" s="18">
        <v>10</v>
      </c>
      <c r="B7048" s="18">
        <v>21</v>
      </c>
      <c r="C7048" s="18">
        <v>13</v>
      </c>
      <c r="D7048" s="18">
        <v>0.807671629</v>
      </c>
      <c r="E7048" s="101">
        <f t="shared" si="110"/>
        <v>0.74231215130606443</v>
      </c>
      <c r="F7048" s="94"/>
      <c r="G7048" s="1"/>
      <c r="H7048" s="1"/>
      <c r="I7048" s="1"/>
    </row>
    <row r="7049" spans="1:9">
      <c r="A7049" s="18">
        <v>10</v>
      </c>
      <c r="B7049" s="18">
        <v>21</v>
      </c>
      <c r="C7049" s="18">
        <v>14</v>
      </c>
      <c r="D7049" s="18">
        <v>0.84057550999999997</v>
      </c>
      <c r="E7049" s="101">
        <f t="shared" si="110"/>
        <v>0.7725533406885241</v>
      </c>
      <c r="F7049" s="94"/>
      <c r="G7049" s="1"/>
      <c r="H7049" s="1"/>
      <c r="I7049" s="1"/>
    </row>
    <row r="7050" spans="1:9">
      <c r="A7050" s="18">
        <v>10</v>
      </c>
      <c r="B7050" s="18">
        <v>21</v>
      </c>
      <c r="C7050" s="18">
        <v>15</v>
      </c>
      <c r="D7050" s="18">
        <v>0.98655543099999998</v>
      </c>
      <c r="E7050" s="101">
        <f t="shared" si="110"/>
        <v>0.90672008038094842</v>
      </c>
      <c r="F7050" s="94"/>
      <c r="G7050" s="1"/>
      <c r="H7050" s="1"/>
      <c r="I7050" s="1"/>
    </row>
    <row r="7051" spans="1:9">
      <c r="A7051" s="18">
        <v>10</v>
      </c>
      <c r="B7051" s="18">
        <v>21</v>
      </c>
      <c r="C7051" s="18">
        <v>16</v>
      </c>
      <c r="D7051" s="18">
        <v>1.271278143</v>
      </c>
      <c r="E7051" s="101">
        <f t="shared" si="110"/>
        <v>1.1684020824244015</v>
      </c>
      <c r="F7051" s="94"/>
      <c r="G7051" s="1"/>
      <c r="H7051" s="1"/>
      <c r="I7051" s="1"/>
    </row>
    <row r="7052" spans="1:9">
      <c r="A7052" s="18">
        <v>10</v>
      </c>
      <c r="B7052" s="18">
        <v>21</v>
      </c>
      <c r="C7052" s="18">
        <v>17</v>
      </c>
      <c r="D7052" s="18">
        <v>1.522768194</v>
      </c>
      <c r="E7052" s="101">
        <f t="shared" si="110"/>
        <v>1.399540721057803</v>
      </c>
      <c r="F7052" s="94"/>
      <c r="G7052" s="1"/>
      <c r="H7052" s="1"/>
      <c r="I7052" s="1"/>
    </row>
    <row r="7053" spans="1:9">
      <c r="A7053" s="18">
        <v>10</v>
      </c>
      <c r="B7053" s="18">
        <v>21</v>
      </c>
      <c r="C7053" s="18">
        <v>18</v>
      </c>
      <c r="D7053" s="18">
        <v>1.7136638449999999</v>
      </c>
      <c r="E7053" s="101">
        <f t="shared" si="110"/>
        <v>1.5749884603132098</v>
      </c>
      <c r="F7053" s="94"/>
      <c r="G7053" s="1"/>
      <c r="H7053" s="1"/>
      <c r="I7053" s="1"/>
    </row>
    <row r="7054" spans="1:9">
      <c r="A7054" s="18">
        <v>10</v>
      </c>
      <c r="B7054" s="18">
        <v>21</v>
      </c>
      <c r="C7054" s="18">
        <v>19</v>
      </c>
      <c r="D7054" s="18">
        <v>1.773950401</v>
      </c>
      <c r="E7054" s="101">
        <f t="shared" si="110"/>
        <v>1.6303964274527782</v>
      </c>
      <c r="F7054" s="94"/>
      <c r="G7054" s="1"/>
      <c r="H7054" s="1"/>
      <c r="I7054" s="1"/>
    </row>
    <row r="7055" spans="1:9">
      <c r="A7055" s="18">
        <v>10</v>
      </c>
      <c r="B7055" s="18">
        <v>21</v>
      </c>
      <c r="C7055" s="18">
        <v>20</v>
      </c>
      <c r="D7055" s="18">
        <v>1.6042063070000001</v>
      </c>
      <c r="E7055" s="101">
        <f t="shared" si="110"/>
        <v>1.474388590772113</v>
      </c>
      <c r="F7055" s="94"/>
      <c r="G7055" s="1"/>
      <c r="H7055" s="1"/>
      <c r="I7055" s="1"/>
    </row>
    <row r="7056" spans="1:9">
      <c r="A7056" s="18">
        <v>10</v>
      </c>
      <c r="B7056" s="18">
        <v>21</v>
      </c>
      <c r="C7056" s="18">
        <v>21</v>
      </c>
      <c r="D7056" s="18">
        <v>1.2890435419999999</v>
      </c>
      <c r="E7056" s="101">
        <f t="shared" si="110"/>
        <v>1.1847298461801103</v>
      </c>
      <c r="F7056" s="94"/>
      <c r="G7056" s="1"/>
      <c r="H7056" s="1"/>
      <c r="I7056" s="1"/>
    </row>
    <row r="7057" spans="1:9">
      <c r="A7057" s="18">
        <v>10</v>
      </c>
      <c r="B7057" s="18">
        <v>21</v>
      </c>
      <c r="C7057" s="18">
        <v>22</v>
      </c>
      <c r="D7057" s="18">
        <v>0.97602609100000004</v>
      </c>
      <c r="E7057" s="101">
        <f t="shared" si="110"/>
        <v>0.89704280963552163</v>
      </c>
      <c r="F7057" s="94"/>
      <c r="G7057" s="1"/>
      <c r="H7057" s="1"/>
      <c r="I7057" s="1"/>
    </row>
    <row r="7058" spans="1:9">
      <c r="A7058" s="18">
        <v>10</v>
      </c>
      <c r="B7058" s="18">
        <v>21</v>
      </c>
      <c r="C7058" s="18">
        <v>23</v>
      </c>
      <c r="D7058" s="18">
        <v>0.65807684200000005</v>
      </c>
      <c r="E7058" s="101">
        <f t="shared" si="110"/>
        <v>0.60482307260754498</v>
      </c>
      <c r="F7058" s="94"/>
      <c r="G7058" s="1"/>
      <c r="H7058" s="1"/>
      <c r="I7058" s="1"/>
    </row>
    <row r="7059" spans="1:9">
      <c r="A7059" s="18">
        <v>10</v>
      </c>
      <c r="B7059" s="18">
        <v>22</v>
      </c>
      <c r="C7059" s="18">
        <v>0</v>
      </c>
      <c r="D7059" s="18">
        <v>0.54033054999999997</v>
      </c>
      <c r="E7059" s="101">
        <f t="shared" si="110"/>
        <v>0.49660520264094726</v>
      </c>
      <c r="F7059" s="94"/>
      <c r="G7059" s="1"/>
      <c r="H7059" s="1"/>
      <c r="I7059" s="1"/>
    </row>
    <row r="7060" spans="1:9">
      <c r="A7060" s="18">
        <v>10</v>
      </c>
      <c r="B7060" s="18">
        <v>22</v>
      </c>
      <c r="C7060" s="18">
        <v>1</v>
      </c>
      <c r="D7060" s="18">
        <v>0.48504188799999998</v>
      </c>
      <c r="E7060" s="101">
        <f t="shared" si="110"/>
        <v>0.44579068327635307</v>
      </c>
      <c r="F7060" s="94"/>
      <c r="G7060" s="1"/>
      <c r="H7060" s="1"/>
      <c r="I7060" s="1"/>
    </row>
    <row r="7061" spans="1:9">
      <c r="A7061" s="18">
        <v>10</v>
      </c>
      <c r="B7061" s="18">
        <v>22</v>
      </c>
      <c r="C7061" s="18">
        <v>2</v>
      </c>
      <c r="D7061" s="18">
        <v>0.48082446200000001</v>
      </c>
      <c r="E7061" s="101">
        <f t="shared" si="110"/>
        <v>0.44191454543192954</v>
      </c>
      <c r="F7061" s="94"/>
      <c r="G7061" s="1"/>
      <c r="H7061" s="1"/>
      <c r="I7061" s="1"/>
    </row>
    <row r="7062" spans="1:9">
      <c r="A7062" s="18">
        <v>10</v>
      </c>
      <c r="B7062" s="18">
        <v>22</v>
      </c>
      <c r="C7062" s="18">
        <v>3</v>
      </c>
      <c r="D7062" s="18">
        <v>0.48825911799999999</v>
      </c>
      <c r="E7062" s="101">
        <f t="shared" si="110"/>
        <v>0.44874756431166107</v>
      </c>
      <c r="F7062" s="94"/>
      <c r="G7062" s="1"/>
      <c r="H7062" s="1"/>
      <c r="I7062" s="1"/>
    </row>
    <row r="7063" spans="1:9">
      <c r="A7063" s="18">
        <v>10</v>
      </c>
      <c r="B7063" s="18">
        <v>22</v>
      </c>
      <c r="C7063" s="18">
        <v>4</v>
      </c>
      <c r="D7063" s="18">
        <v>0.54850428900000003</v>
      </c>
      <c r="E7063" s="101">
        <f t="shared" si="110"/>
        <v>0.5041174954632377</v>
      </c>
      <c r="F7063" s="94"/>
      <c r="G7063" s="1"/>
      <c r="H7063" s="1"/>
      <c r="I7063" s="1"/>
    </row>
    <row r="7064" spans="1:9">
      <c r="A7064" s="18">
        <v>10</v>
      </c>
      <c r="B7064" s="18">
        <v>22</v>
      </c>
      <c r="C7064" s="18">
        <v>5</v>
      </c>
      <c r="D7064" s="18">
        <v>0.75257357800000002</v>
      </c>
      <c r="E7064" s="101">
        <f t="shared" si="110"/>
        <v>0.69167281806463243</v>
      </c>
      <c r="F7064" s="94"/>
      <c r="G7064" s="1"/>
      <c r="H7064" s="1"/>
      <c r="I7064" s="1"/>
    </row>
    <row r="7065" spans="1:9">
      <c r="A7065" s="18">
        <v>10</v>
      </c>
      <c r="B7065" s="18">
        <v>22</v>
      </c>
      <c r="C7065" s="18">
        <v>6</v>
      </c>
      <c r="D7065" s="18">
        <v>1.069128326</v>
      </c>
      <c r="E7065" s="101">
        <f t="shared" si="110"/>
        <v>0.98261090175709431</v>
      </c>
      <c r="F7065" s="94"/>
      <c r="G7065" s="1"/>
      <c r="H7065" s="1"/>
      <c r="I7065" s="1"/>
    </row>
    <row r="7066" spans="1:9">
      <c r="A7066" s="18">
        <v>10</v>
      </c>
      <c r="B7066" s="18">
        <v>22</v>
      </c>
      <c r="C7066" s="18">
        <v>7</v>
      </c>
      <c r="D7066" s="18">
        <v>1.0203354</v>
      </c>
      <c r="E7066" s="101">
        <f t="shared" si="110"/>
        <v>0.93776646180515244</v>
      </c>
      <c r="F7066" s="94"/>
      <c r="G7066" s="1"/>
      <c r="H7066" s="1"/>
      <c r="I7066" s="1"/>
    </row>
    <row r="7067" spans="1:9">
      <c r="A7067" s="18">
        <v>10</v>
      </c>
      <c r="B7067" s="18">
        <v>22</v>
      </c>
      <c r="C7067" s="18">
        <v>8</v>
      </c>
      <c r="D7067" s="18">
        <v>0.87348387999999999</v>
      </c>
      <c r="E7067" s="101">
        <f t="shared" si="110"/>
        <v>0.80279865580615584</v>
      </c>
      <c r="F7067" s="94"/>
      <c r="G7067" s="1"/>
      <c r="H7067" s="1"/>
      <c r="I7067" s="1"/>
    </row>
    <row r="7068" spans="1:9">
      <c r="A7068" s="18">
        <v>10</v>
      </c>
      <c r="B7068" s="18">
        <v>22</v>
      </c>
      <c r="C7068" s="18">
        <v>9</v>
      </c>
      <c r="D7068" s="18">
        <v>0.85995629900000004</v>
      </c>
      <c r="E7068" s="101">
        <f t="shared" si="110"/>
        <v>0.79036577170632694</v>
      </c>
      <c r="F7068" s="94"/>
      <c r="G7068" s="1"/>
      <c r="H7068" s="1"/>
      <c r="I7068" s="1"/>
    </row>
    <row r="7069" spans="1:9">
      <c r="A7069" s="18">
        <v>10</v>
      </c>
      <c r="B7069" s="18">
        <v>22</v>
      </c>
      <c r="C7069" s="18">
        <v>10</v>
      </c>
      <c r="D7069" s="18">
        <v>0.86776967100000002</v>
      </c>
      <c r="E7069" s="101">
        <f t="shared" si="110"/>
        <v>0.79754685962624761</v>
      </c>
      <c r="F7069" s="94"/>
      <c r="G7069" s="1"/>
      <c r="H7069" s="1"/>
      <c r="I7069" s="1"/>
    </row>
    <row r="7070" spans="1:9">
      <c r="A7070" s="18">
        <v>10</v>
      </c>
      <c r="B7070" s="18">
        <v>22</v>
      </c>
      <c r="C7070" s="18">
        <v>11</v>
      </c>
      <c r="D7070" s="18">
        <v>0.84754996400000004</v>
      </c>
      <c r="E7070" s="101">
        <f t="shared" si="110"/>
        <v>0.77896339864652775</v>
      </c>
      <c r="F7070" s="94"/>
      <c r="G7070" s="1"/>
      <c r="H7070" s="1"/>
      <c r="I7070" s="1"/>
    </row>
    <row r="7071" spans="1:9">
      <c r="A7071" s="18">
        <v>10</v>
      </c>
      <c r="B7071" s="18">
        <v>22</v>
      </c>
      <c r="C7071" s="18">
        <v>12</v>
      </c>
      <c r="D7071" s="18">
        <v>0.81988342000000003</v>
      </c>
      <c r="E7071" s="101">
        <f t="shared" si="110"/>
        <v>0.75353572351415798</v>
      </c>
      <c r="F7071" s="94"/>
      <c r="G7071" s="1"/>
      <c r="H7071" s="1"/>
      <c r="I7071" s="1"/>
    </row>
    <row r="7072" spans="1:9">
      <c r="A7072" s="18">
        <v>10</v>
      </c>
      <c r="B7072" s="18">
        <v>22</v>
      </c>
      <c r="C7072" s="18">
        <v>13</v>
      </c>
      <c r="D7072" s="18">
        <v>0.807671629</v>
      </c>
      <c r="E7072" s="101">
        <f t="shared" si="110"/>
        <v>0.74231215130606443</v>
      </c>
      <c r="F7072" s="94"/>
      <c r="G7072" s="1"/>
      <c r="H7072" s="1"/>
      <c r="I7072" s="1"/>
    </row>
    <row r="7073" spans="1:9">
      <c r="A7073" s="18">
        <v>10</v>
      </c>
      <c r="B7073" s="18">
        <v>22</v>
      </c>
      <c r="C7073" s="18">
        <v>14</v>
      </c>
      <c r="D7073" s="18">
        <v>0.84057550999999997</v>
      </c>
      <c r="E7073" s="101">
        <f t="shared" si="110"/>
        <v>0.7725533406885241</v>
      </c>
      <c r="F7073" s="94"/>
      <c r="G7073" s="1"/>
      <c r="H7073" s="1"/>
      <c r="I7073" s="1"/>
    </row>
    <row r="7074" spans="1:9">
      <c r="A7074" s="18">
        <v>10</v>
      </c>
      <c r="B7074" s="18">
        <v>22</v>
      </c>
      <c r="C7074" s="18">
        <v>15</v>
      </c>
      <c r="D7074" s="18">
        <v>0.98655543099999998</v>
      </c>
      <c r="E7074" s="101">
        <f t="shared" si="110"/>
        <v>0.90672008038094842</v>
      </c>
      <c r="F7074" s="94"/>
      <c r="G7074" s="1"/>
      <c r="H7074" s="1"/>
      <c r="I7074" s="1"/>
    </row>
    <row r="7075" spans="1:9">
      <c r="A7075" s="18">
        <v>10</v>
      </c>
      <c r="B7075" s="18">
        <v>22</v>
      </c>
      <c r="C7075" s="18">
        <v>16</v>
      </c>
      <c r="D7075" s="18">
        <v>1.271278143</v>
      </c>
      <c r="E7075" s="101">
        <f t="shared" si="110"/>
        <v>1.1684020824244015</v>
      </c>
      <c r="F7075" s="94"/>
      <c r="G7075" s="1"/>
      <c r="H7075" s="1"/>
      <c r="I7075" s="1"/>
    </row>
    <row r="7076" spans="1:9">
      <c r="A7076" s="18">
        <v>10</v>
      </c>
      <c r="B7076" s="18">
        <v>22</v>
      </c>
      <c r="C7076" s="18">
        <v>17</v>
      </c>
      <c r="D7076" s="18">
        <v>1.522768194</v>
      </c>
      <c r="E7076" s="101">
        <f t="shared" si="110"/>
        <v>1.399540721057803</v>
      </c>
      <c r="F7076" s="94"/>
      <c r="G7076" s="1"/>
      <c r="H7076" s="1"/>
      <c r="I7076" s="1"/>
    </row>
    <row r="7077" spans="1:9">
      <c r="A7077" s="18">
        <v>10</v>
      </c>
      <c r="B7077" s="18">
        <v>22</v>
      </c>
      <c r="C7077" s="18">
        <v>18</v>
      </c>
      <c r="D7077" s="18">
        <v>1.7136638449999999</v>
      </c>
      <c r="E7077" s="101">
        <f t="shared" si="110"/>
        <v>1.5749884603132098</v>
      </c>
      <c r="F7077" s="94"/>
      <c r="G7077" s="1"/>
      <c r="H7077" s="1"/>
      <c r="I7077" s="1"/>
    </row>
    <row r="7078" spans="1:9">
      <c r="A7078" s="18">
        <v>10</v>
      </c>
      <c r="B7078" s="18">
        <v>22</v>
      </c>
      <c r="C7078" s="18">
        <v>19</v>
      </c>
      <c r="D7078" s="18">
        <v>1.773950401</v>
      </c>
      <c r="E7078" s="101">
        <f t="shared" si="110"/>
        <v>1.6303964274527782</v>
      </c>
      <c r="F7078" s="94"/>
      <c r="G7078" s="1"/>
      <c r="H7078" s="1"/>
      <c r="I7078" s="1"/>
    </row>
    <row r="7079" spans="1:9">
      <c r="A7079" s="18">
        <v>10</v>
      </c>
      <c r="B7079" s="18">
        <v>22</v>
      </c>
      <c r="C7079" s="18">
        <v>20</v>
      </c>
      <c r="D7079" s="18">
        <v>1.6042063070000001</v>
      </c>
      <c r="E7079" s="101">
        <f t="shared" si="110"/>
        <v>1.474388590772113</v>
      </c>
      <c r="F7079" s="94"/>
      <c r="G7079" s="1"/>
      <c r="H7079" s="1"/>
      <c r="I7079" s="1"/>
    </row>
    <row r="7080" spans="1:9">
      <c r="A7080" s="18">
        <v>10</v>
      </c>
      <c r="B7080" s="18">
        <v>22</v>
      </c>
      <c r="C7080" s="18">
        <v>21</v>
      </c>
      <c r="D7080" s="18">
        <v>1.2890435419999999</v>
      </c>
      <c r="E7080" s="101">
        <f t="shared" si="110"/>
        <v>1.1847298461801103</v>
      </c>
      <c r="F7080" s="94"/>
      <c r="G7080" s="1"/>
      <c r="H7080" s="1"/>
      <c r="I7080" s="1"/>
    </row>
    <row r="7081" spans="1:9">
      <c r="A7081" s="18">
        <v>10</v>
      </c>
      <c r="B7081" s="18">
        <v>22</v>
      </c>
      <c r="C7081" s="18">
        <v>22</v>
      </c>
      <c r="D7081" s="18">
        <v>0.97602609100000004</v>
      </c>
      <c r="E7081" s="101">
        <f t="shared" si="110"/>
        <v>0.89704280963552163</v>
      </c>
      <c r="F7081" s="94"/>
      <c r="G7081" s="1"/>
      <c r="H7081" s="1"/>
      <c r="I7081" s="1"/>
    </row>
    <row r="7082" spans="1:9">
      <c r="A7082" s="18">
        <v>10</v>
      </c>
      <c r="B7082" s="18">
        <v>22</v>
      </c>
      <c r="C7082" s="18">
        <v>23</v>
      </c>
      <c r="D7082" s="18">
        <v>0.66346962099999995</v>
      </c>
      <c r="E7082" s="101">
        <f t="shared" si="110"/>
        <v>0.60977944997338662</v>
      </c>
      <c r="F7082" s="94"/>
      <c r="G7082" s="1"/>
      <c r="H7082" s="1"/>
      <c r="I7082" s="1"/>
    </row>
    <row r="7083" spans="1:9">
      <c r="A7083" s="18">
        <v>10</v>
      </c>
      <c r="B7083" s="18">
        <v>23</v>
      </c>
      <c r="C7083" s="18">
        <v>0</v>
      </c>
      <c r="D7083" s="18">
        <v>0.55478932000000003</v>
      </c>
      <c r="E7083" s="101">
        <f t="shared" si="110"/>
        <v>0.50989392082611906</v>
      </c>
      <c r="F7083" s="94"/>
      <c r="G7083" s="1"/>
      <c r="H7083" s="1"/>
      <c r="I7083" s="1"/>
    </row>
    <row r="7084" spans="1:9">
      <c r="A7084" s="18">
        <v>10</v>
      </c>
      <c r="B7084" s="18">
        <v>23</v>
      </c>
      <c r="C7084" s="18">
        <v>1</v>
      </c>
      <c r="D7084" s="18">
        <v>0.51180302</v>
      </c>
      <c r="E7084" s="101">
        <f t="shared" si="110"/>
        <v>0.47038621536270492</v>
      </c>
      <c r="F7084" s="94"/>
      <c r="G7084" s="1"/>
      <c r="H7084" s="1"/>
      <c r="I7084" s="1"/>
    </row>
    <row r="7085" spans="1:9">
      <c r="A7085" s="18">
        <v>10</v>
      </c>
      <c r="B7085" s="18">
        <v>23</v>
      </c>
      <c r="C7085" s="18">
        <v>2</v>
      </c>
      <c r="D7085" s="18">
        <v>0.51166514399999996</v>
      </c>
      <c r="E7085" s="101">
        <f t="shared" si="110"/>
        <v>0.47025949674773981</v>
      </c>
      <c r="F7085" s="94"/>
      <c r="G7085" s="1"/>
      <c r="H7085" s="1"/>
      <c r="I7085" s="1"/>
    </row>
    <row r="7086" spans="1:9">
      <c r="A7086" s="18">
        <v>10</v>
      </c>
      <c r="B7086" s="18">
        <v>23</v>
      </c>
      <c r="C7086" s="18">
        <v>3</v>
      </c>
      <c r="D7086" s="18">
        <v>0.51973334999999998</v>
      </c>
      <c r="E7086" s="101">
        <f t="shared" si="110"/>
        <v>0.47767479665180579</v>
      </c>
      <c r="F7086" s="94"/>
      <c r="G7086" s="1"/>
      <c r="H7086" s="1"/>
      <c r="I7086" s="1"/>
    </row>
    <row r="7087" spans="1:9">
      <c r="A7087" s="18">
        <v>10</v>
      </c>
      <c r="B7087" s="18">
        <v>23</v>
      </c>
      <c r="C7087" s="18">
        <v>4</v>
      </c>
      <c r="D7087" s="18">
        <v>0.58189157300000005</v>
      </c>
      <c r="E7087" s="101">
        <f t="shared" si="110"/>
        <v>0.53480296926524806</v>
      </c>
      <c r="F7087" s="94"/>
      <c r="G7087" s="1"/>
      <c r="H7087" s="1"/>
      <c r="I7087" s="1"/>
    </row>
    <row r="7088" spans="1:9">
      <c r="A7088" s="18">
        <v>10</v>
      </c>
      <c r="B7088" s="18">
        <v>23</v>
      </c>
      <c r="C7088" s="18">
        <v>5</v>
      </c>
      <c r="D7088" s="18">
        <v>0.79440586099999999</v>
      </c>
      <c r="E7088" s="101">
        <f t="shared" si="110"/>
        <v>0.73011989342646133</v>
      </c>
      <c r="F7088" s="94"/>
      <c r="G7088" s="1"/>
      <c r="H7088" s="1"/>
      <c r="I7088" s="1"/>
    </row>
    <row r="7089" spans="1:9">
      <c r="A7089" s="18">
        <v>10</v>
      </c>
      <c r="B7089" s="18">
        <v>23</v>
      </c>
      <c r="C7089" s="18">
        <v>6</v>
      </c>
      <c r="D7089" s="18">
        <v>1.0944784590000001</v>
      </c>
      <c r="E7089" s="101">
        <f t="shared" si="110"/>
        <v>1.0059096175810285</v>
      </c>
      <c r="F7089" s="94"/>
      <c r="G7089" s="1"/>
      <c r="H7089" s="1"/>
      <c r="I7089" s="1"/>
    </row>
    <row r="7090" spans="1:9">
      <c r="A7090" s="18">
        <v>10</v>
      </c>
      <c r="B7090" s="18">
        <v>23</v>
      </c>
      <c r="C7090" s="18">
        <v>7</v>
      </c>
      <c r="D7090" s="18">
        <v>1.0417724079999999</v>
      </c>
      <c r="E7090" s="101">
        <f t="shared" si="110"/>
        <v>0.95746871573444736</v>
      </c>
      <c r="F7090" s="94"/>
      <c r="G7090" s="1"/>
      <c r="H7090" s="1"/>
      <c r="I7090" s="1"/>
    </row>
    <row r="7091" spans="1:9">
      <c r="A7091" s="18">
        <v>10</v>
      </c>
      <c r="B7091" s="18">
        <v>23</v>
      </c>
      <c r="C7091" s="18">
        <v>8</v>
      </c>
      <c r="D7091" s="18">
        <v>0.89064699999999997</v>
      </c>
      <c r="E7091" s="101">
        <f t="shared" si="110"/>
        <v>0.81857287898408071</v>
      </c>
      <c r="F7091" s="94"/>
      <c r="G7091" s="1"/>
      <c r="H7091" s="1"/>
      <c r="I7091" s="1"/>
    </row>
    <row r="7092" spans="1:9">
      <c r="A7092" s="18">
        <v>10</v>
      </c>
      <c r="B7092" s="18">
        <v>23</v>
      </c>
      <c r="C7092" s="18">
        <v>9</v>
      </c>
      <c r="D7092" s="18">
        <v>0.90183143300000002</v>
      </c>
      <c r="E7092" s="101">
        <f t="shared" si="110"/>
        <v>0.82885223042254574</v>
      </c>
      <c r="F7092" s="94"/>
      <c r="G7092" s="1"/>
      <c r="H7092" s="1"/>
      <c r="I7092" s="1"/>
    </row>
    <row r="7093" spans="1:9">
      <c r="A7093" s="18">
        <v>10</v>
      </c>
      <c r="B7093" s="18">
        <v>23</v>
      </c>
      <c r="C7093" s="18">
        <v>10</v>
      </c>
      <c r="D7093" s="18">
        <v>0.89280269099999998</v>
      </c>
      <c r="E7093" s="101">
        <f t="shared" si="110"/>
        <v>0.82055412429009988</v>
      </c>
      <c r="F7093" s="94"/>
      <c r="G7093" s="1"/>
      <c r="H7093" s="1"/>
      <c r="I7093" s="1"/>
    </row>
    <row r="7094" spans="1:9">
      <c r="A7094" s="18">
        <v>10</v>
      </c>
      <c r="B7094" s="18">
        <v>23</v>
      </c>
      <c r="C7094" s="18">
        <v>11</v>
      </c>
      <c r="D7094" s="18">
        <v>0.86386412000000001</v>
      </c>
      <c r="E7094" s="101">
        <f t="shared" si="110"/>
        <v>0.79395735881830787</v>
      </c>
      <c r="F7094" s="94"/>
      <c r="G7094" s="1"/>
      <c r="H7094" s="1"/>
      <c r="I7094" s="1"/>
    </row>
    <row r="7095" spans="1:9">
      <c r="A7095" s="18">
        <v>10</v>
      </c>
      <c r="B7095" s="18">
        <v>23</v>
      </c>
      <c r="C7095" s="18">
        <v>12</v>
      </c>
      <c r="D7095" s="18">
        <v>0.82344064699999997</v>
      </c>
      <c r="E7095" s="101">
        <f t="shared" si="110"/>
        <v>0.75680508786006595</v>
      </c>
      <c r="F7095" s="94"/>
      <c r="G7095" s="1"/>
      <c r="H7095" s="1"/>
      <c r="I7095" s="1"/>
    </row>
    <row r="7096" spans="1:9">
      <c r="A7096" s="18">
        <v>10</v>
      </c>
      <c r="B7096" s="18">
        <v>23</v>
      </c>
      <c r="C7096" s="18">
        <v>13</v>
      </c>
      <c r="D7096" s="18">
        <v>0.80723575199999997</v>
      </c>
      <c r="E7096" s="101">
        <f t="shared" si="110"/>
        <v>0.74191154692433636</v>
      </c>
      <c r="F7096" s="94"/>
      <c r="G7096" s="1"/>
      <c r="H7096" s="1"/>
      <c r="I7096" s="1"/>
    </row>
    <row r="7097" spans="1:9">
      <c r="A7097" s="18">
        <v>10</v>
      </c>
      <c r="B7097" s="18">
        <v>23</v>
      </c>
      <c r="C7097" s="18">
        <v>14</v>
      </c>
      <c r="D7097" s="18">
        <v>0.83490868500000004</v>
      </c>
      <c r="E7097" s="101">
        <f t="shared" si="110"/>
        <v>0.76734509403755136</v>
      </c>
      <c r="F7097" s="94"/>
      <c r="G7097" s="1"/>
      <c r="H7097" s="1"/>
      <c r="I7097" s="1"/>
    </row>
    <row r="7098" spans="1:9">
      <c r="A7098" s="18">
        <v>10</v>
      </c>
      <c r="B7098" s="18">
        <v>23</v>
      </c>
      <c r="C7098" s="18">
        <v>15</v>
      </c>
      <c r="D7098" s="18">
        <v>0.98261849300000004</v>
      </c>
      <c r="E7098" s="101">
        <f t="shared" si="110"/>
        <v>0.90310173251356463</v>
      </c>
      <c r="F7098" s="94"/>
      <c r="G7098" s="1"/>
      <c r="H7098" s="1"/>
      <c r="I7098" s="1"/>
    </row>
    <row r="7099" spans="1:9">
      <c r="A7099" s="18">
        <v>10</v>
      </c>
      <c r="B7099" s="18">
        <v>23</v>
      </c>
      <c r="C7099" s="18">
        <v>16</v>
      </c>
      <c r="D7099" s="18">
        <v>1.2898200639999999</v>
      </c>
      <c r="E7099" s="101">
        <f t="shared" si="110"/>
        <v>1.1854435294341206</v>
      </c>
      <c r="F7099" s="94"/>
      <c r="G7099" s="1"/>
      <c r="H7099" s="1"/>
      <c r="I7099" s="1"/>
    </row>
    <row r="7100" spans="1:9">
      <c r="A7100" s="18">
        <v>10</v>
      </c>
      <c r="B7100" s="18">
        <v>23</v>
      </c>
      <c r="C7100" s="18">
        <v>17</v>
      </c>
      <c r="D7100" s="18">
        <v>1.5280984879999999</v>
      </c>
      <c r="E7100" s="101">
        <f t="shared" si="110"/>
        <v>1.4044396699179145</v>
      </c>
      <c r="F7100" s="94"/>
      <c r="G7100" s="1"/>
      <c r="H7100" s="1"/>
      <c r="I7100" s="1"/>
    </row>
    <row r="7101" spans="1:9">
      <c r="A7101" s="18">
        <v>10</v>
      </c>
      <c r="B7101" s="18">
        <v>23</v>
      </c>
      <c r="C7101" s="18">
        <v>18</v>
      </c>
      <c r="D7101" s="18">
        <v>1.722086308</v>
      </c>
      <c r="E7101" s="101">
        <f t="shared" si="110"/>
        <v>1.5827293495611914</v>
      </c>
      <c r="F7101" s="94"/>
      <c r="G7101" s="1"/>
      <c r="H7101" s="1"/>
      <c r="I7101" s="1"/>
    </row>
    <row r="7102" spans="1:9">
      <c r="A7102" s="18">
        <v>10</v>
      </c>
      <c r="B7102" s="18">
        <v>23</v>
      </c>
      <c r="C7102" s="18">
        <v>19</v>
      </c>
      <c r="D7102" s="18">
        <v>1.7902291530000001</v>
      </c>
      <c r="E7102" s="101">
        <f t="shared" si="110"/>
        <v>1.6453578486341305</v>
      </c>
      <c r="F7102" s="94"/>
      <c r="G7102" s="1"/>
      <c r="H7102" s="1"/>
      <c r="I7102" s="1"/>
    </row>
    <row r="7103" spans="1:9">
      <c r="A7103" s="18">
        <v>10</v>
      </c>
      <c r="B7103" s="18">
        <v>23</v>
      </c>
      <c r="C7103" s="18">
        <v>20</v>
      </c>
      <c r="D7103" s="18">
        <v>1.6328928460000001</v>
      </c>
      <c r="E7103" s="101">
        <f t="shared" si="110"/>
        <v>1.5007537195125895</v>
      </c>
      <c r="F7103" s="94"/>
      <c r="G7103" s="1"/>
      <c r="H7103" s="1"/>
      <c r="I7103" s="1"/>
    </row>
    <row r="7104" spans="1:9">
      <c r="A7104" s="18">
        <v>10</v>
      </c>
      <c r="B7104" s="18">
        <v>23</v>
      </c>
      <c r="C7104" s="18">
        <v>21</v>
      </c>
      <c r="D7104" s="18">
        <v>1.341276235</v>
      </c>
      <c r="E7104" s="101">
        <f t="shared" si="110"/>
        <v>1.2327356957322917</v>
      </c>
      <c r="F7104" s="94"/>
      <c r="G7104" s="1"/>
      <c r="H7104" s="1"/>
      <c r="I7104" s="1"/>
    </row>
    <row r="7105" spans="1:9">
      <c r="A7105" s="18">
        <v>10</v>
      </c>
      <c r="B7105" s="18">
        <v>23</v>
      </c>
      <c r="C7105" s="18">
        <v>22</v>
      </c>
      <c r="D7105" s="18">
        <v>1.0582827859999999</v>
      </c>
      <c r="E7105" s="101">
        <f t="shared" si="110"/>
        <v>0.97264301896858552</v>
      </c>
      <c r="F7105" s="94"/>
      <c r="G7105" s="1"/>
      <c r="H7105" s="1"/>
      <c r="I7105" s="1"/>
    </row>
    <row r="7106" spans="1:9">
      <c r="A7106" s="18">
        <v>10</v>
      </c>
      <c r="B7106" s="18">
        <v>23</v>
      </c>
      <c r="C7106" s="18">
        <v>23</v>
      </c>
      <c r="D7106" s="18">
        <v>0.76724881199999995</v>
      </c>
      <c r="E7106" s="101">
        <f t="shared" si="110"/>
        <v>0.70516048326211811</v>
      </c>
      <c r="F7106" s="94"/>
      <c r="G7106" s="1"/>
      <c r="H7106" s="1"/>
      <c r="I7106" s="1"/>
    </row>
    <row r="7107" spans="1:9">
      <c r="A7107" s="18">
        <v>10</v>
      </c>
      <c r="B7107" s="18">
        <v>24</v>
      </c>
      <c r="C7107" s="18">
        <v>0</v>
      </c>
      <c r="D7107" s="18">
        <v>0.66631331199999999</v>
      </c>
      <c r="E7107" s="101">
        <f t="shared" si="110"/>
        <v>0.61239302002842655</v>
      </c>
      <c r="F7107" s="94"/>
      <c r="G7107" s="1"/>
      <c r="H7107" s="1"/>
      <c r="I7107" s="1"/>
    </row>
    <row r="7108" spans="1:9">
      <c r="A7108" s="18">
        <v>10</v>
      </c>
      <c r="B7108" s="18">
        <v>24</v>
      </c>
      <c r="C7108" s="18">
        <v>1</v>
      </c>
      <c r="D7108" s="18">
        <v>0.62081764900000003</v>
      </c>
      <c r="E7108" s="101">
        <f t="shared" ref="E7108:E7171" si="111">D7108/H$15</f>
        <v>0.5705790175749299</v>
      </c>
      <c r="F7108" s="94"/>
      <c r="G7108" s="1"/>
      <c r="H7108" s="1"/>
      <c r="I7108" s="1"/>
    </row>
    <row r="7109" spans="1:9">
      <c r="A7109" s="18">
        <v>10</v>
      </c>
      <c r="B7109" s="18">
        <v>24</v>
      </c>
      <c r="C7109" s="18">
        <v>2</v>
      </c>
      <c r="D7109" s="18">
        <v>0.61708731999999999</v>
      </c>
      <c r="E7109" s="101">
        <f t="shared" si="111"/>
        <v>0.56715055921927626</v>
      </c>
      <c r="F7109" s="94"/>
      <c r="G7109" s="1"/>
      <c r="H7109" s="1"/>
      <c r="I7109" s="1"/>
    </row>
    <row r="7110" spans="1:9">
      <c r="A7110" s="18">
        <v>10</v>
      </c>
      <c r="B7110" s="18">
        <v>24</v>
      </c>
      <c r="C7110" s="18">
        <v>3</v>
      </c>
      <c r="D7110" s="18">
        <v>0.62251931299999996</v>
      </c>
      <c r="E7110" s="101">
        <f t="shared" si="111"/>
        <v>0.57214297725765884</v>
      </c>
      <c r="F7110" s="94"/>
      <c r="G7110" s="1"/>
      <c r="H7110" s="1"/>
      <c r="I7110" s="1"/>
    </row>
    <row r="7111" spans="1:9">
      <c r="A7111" s="18">
        <v>10</v>
      </c>
      <c r="B7111" s="18">
        <v>24</v>
      </c>
      <c r="C7111" s="18">
        <v>4</v>
      </c>
      <c r="D7111" s="18">
        <v>0.67910224699999999</v>
      </c>
      <c r="E7111" s="101">
        <f t="shared" si="111"/>
        <v>0.62414703182220155</v>
      </c>
      <c r="F7111" s="94"/>
      <c r="G7111" s="1"/>
      <c r="H7111" s="1"/>
      <c r="I7111" s="1"/>
    </row>
    <row r="7112" spans="1:9">
      <c r="A7112" s="18">
        <v>10</v>
      </c>
      <c r="B7112" s="18">
        <v>24</v>
      </c>
      <c r="C7112" s="18">
        <v>5</v>
      </c>
      <c r="D7112" s="18">
        <v>0.87486468299999998</v>
      </c>
      <c r="E7112" s="101">
        <f t="shared" si="111"/>
        <v>0.80406771962944368</v>
      </c>
      <c r="F7112" s="94"/>
      <c r="G7112" s="1"/>
      <c r="H7112" s="1"/>
      <c r="I7112" s="1"/>
    </row>
    <row r="7113" spans="1:9">
      <c r="A7113" s="18">
        <v>10</v>
      </c>
      <c r="B7113" s="18">
        <v>24</v>
      </c>
      <c r="C7113" s="18">
        <v>6</v>
      </c>
      <c r="D7113" s="18">
        <v>1.1907513970000001</v>
      </c>
      <c r="E7113" s="101">
        <f t="shared" si="111"/>
        <v>1.0943918288576802</v>
      </c>
      <c r="F7113" s="94"/>
      <c r="G7113" s="1"/>
      <c r="H7113" s="1"/>
      <c r="I7113" s="1"/>
    </row>
    <row r="7114" spans="1:9">
      <c r="A7114" s="18">
        <v>10</v>
      </c>
      <c r="B7114" s="18">
        <v>24</v>
      </c>
      <c r="C7114" s="18">
        <v>7</v>
      </c>
      <c r="D7114" s="18">
        <v>1.116245334</v>
      </c>
      <c r="E7114" s="101">
        <f t="shared" si="111"/>
        <v>1.0259150445742553</v>
      </c>
      <c r="F7114" s="94"/>
      <c r="G7114" s="1"/>
      <c r="H7114" s="1"/>
      <c r="I7114" s="1"/>
    </row>
    <row r="7115" spans="1:9">
      <c r="A7115" s="18">
        <v>10</v>
      </c>
      <c r="B7115" s="18">
        <v>24</v>
      </c>
      <c r="C7115" s="18">
        <v>8</v>
      </c>
      <c r="D7115" s="18">
        <v>0.94510889399999998</v>
      </c>
      <c r="E7115" s="101">
        <f t="shared" si="111"/>
        <v>0.86862753516829949</v>
      </c>
      <c r="F7115" s="94"/>
      <c r="G7115" s="1"/>
      <c r="H7115" s="1"/>
      <c r="I7115" s="1"/>
    </row>
    <row r="7116" spans="1:9">
      <c r="A7116" s="18">
        <v>10</v>
      </c>
      <c r="B7116" s="18">
        <v>24</v>
      </c>
      <c r="C7116" s="18">
        <v>9</v>
      </c>
      <c r="D7116" s="18">
        <v>0.93448601799999997</v>
      </c>
      <c r="E7116" s="101">
        <f t="shared" si="111"/>
        <v>0.8588642976674592</v>
      </c>
      <c r="F7116" s="94"/>
      <c r="G7116" s="1"/>
      <c r="H7116" s="1"/>
      <c r="I7116" s="1"/>
    </row>
    <row r="7117" spans="1:9">
      <c r="A7117" s="18">
        <v>10</v>
      </c>
      <c r="B7117" s="18">
        <v>24</v>
      </c>
      <c r="C7117" s="18">
        <v>10</v>
      </c>
      <c r="D7117" s="18">
        <v>0.90516788199999998</v>
      </c>
      <c r="E7117" s="101">
        <f t="shared" si="111"/>
        <v>0.83191868285938497</v>
      </c>
      <c r="F7117" s="94"/>
      <c r="G7117" s="1"/>
      <c r="H7117" s="1"/>
      <c r="I7117" s="1"/>
    </row>
    <row r="7118" spans="1:9">
      <c r="A7118" s="18">
        <v>10</v>
      </c>
      <c r="B7118" s="18">
        <v>24</v>
      </c>
      <c r="C7118" s="18">
        <v>11</v>
      </c>
      <c r="D7118" s="18">
        <v>0.862207956</v>
      </c>
      <c r="E7118" s="101">
        <f t="shared" si="111"/>
        <v>0.79243521712406784</v>
      </c>
      <c r="F7118" s="94"/>
      <c r="G7118" s="1"/>
      <c r="H7118" s="1"/>
      <c r="I7118" s="1"/>
    </row>
    <row r="7119" spans="1:9">
      <c r="A7119" s="18">
        <v>10</v>
      </c>
      <c r="B7119" s="18">
        <v>24</v>
      </c>
      <c r="C7119" s="18">
        <v>12</v>
      </c>
      <c r="D7119" s="18">
        <v>0.81855847299999995</v>
      </c>
      <c r="E7119" s="101">
        <f t="shared" si="111"/>
        <v>0.75231799563735458</v>
      </c>
      <c r="F7119" s="94"/>
      <c r="G7119" s="1"/>
      <c r="H7119" s="1"/>
      <c r="I7119" s="1"/>
    </row>
    <row r="7120" spans="1:9">
      <c r="A7120" s="18">
        <v>10</v>
      </c>
      <c r="B7120" s="18">
        <v>24</v>
      </c>
      <c r="C7120" s="18">
        <v>13</v>
      </c>
      <c r="D7120" s="18">
        <v>0.79768243599999999</v>
      </c>
      <c r="E7120" s="101">
        <f t="shared" si="111"/>
        <v>0.73313131706675572</v>
      </c>
      <c r="F7120" s="94"/>
      <c r="G7120" s="1"/>
      <c r="H7120" s="1"/>
      <c r="I7120" s="1"/>
    </row>
    <row r="7121" spans="1:9">
      <c r="A7121" s="18">
        <v>10</v>
      </c>
      <c r="B7121" s="18">
        <v>24</v>
      </c>
      <c r="C7121" s="18">
        <v>14</v>
      </c>
      <c r="D7121" s="18">
        <v>0.82129435799999995</v>
      </c>
      <c r="E7121" s="101">
        <f t="shared" si="111"/>
        <v>0.75483248371289891</v>
      </c>
      <c r="F7121" s="94"/>
      <c r="G7121" s="1"/>
      <c r="H7121" s="1"/>
      <c r="I7121" s="1"/>
    </row>
    <row r="7122" spans="1:9">
      <c r="A7122" s="18">
        <v>10</v>
      </c>
      <c r="B7122" s="18">
        <v>24</v>
      </c>
      <c r="C7122" s="18">
        <v>15</v>
      </c>
      <c r="D7122" s="18">
        <v>0.96297489999999997</v>
      </c>
      <c r="E7122" s="101">
        <f t="shared" si="111"/>
        <v>0.885047764470556</v>
      </c>
      <c r="F7122" s="94"/>
      <c r="G7122" s="1"/>
      <c r="H7122" s="1"/>
      <c r="I7122" s="1"/>
    </row>
    <row r="7123" spans="1:9">
      <c r="A7123" s="18">
        <v>10</v>
      </c>
      <c r="B7123" s="18">
        <v>24</v>
      </c>
      <c r="C7123" s="18">
        <v>16</v>
      </c>
      <c r="D7123" s="18">
        <v>1.2673830779999999</v>
      </c>
      <c r="E7123" s="101">
        <f t="shared" si="111"/>
        <v>1.1648222190544242</v>
      </c>
      <c r="F7123" s="94"/>
      <c r="G7123" s="1"/>
      <c r="H7123" s="1"/>
      <c r="I7123" s="1"/>
    </row>
    <row r="7124" spans="1:9">
      <c r="A7124" s="18">
        <v>10</v>
      </c>
      <c r="B7124" s="18">
        <v>24</v>
      </c>
      <c r="C7124" s="18">
        <v>17</v>
      </c>
      <c r="D7124" s="18">
        <v>1.510282839</v>
      </c>
      <c r="E7124" s="101">
        <f t="shared" si="111"/>
        <v>1.3880657225595336</v>
      </c>
      <c r="F7124" s="94"/>
      <c r="G7124" s="1"/>
      <c r="H7124" s="1"/>
      <c r="I7124" s="1"/>
    </row>
    <row r="7125" spans="1:9">
      <c r="A7125" s="18">
        <v>10</v>
      </c>
      <c r="B7125" s="18">
        <v>24</v>
      </c>
      <c r="C7125" s="18">
        <v>18</v>
      </c>
      <c r="D7125" s="18">
        <v>1.7057884189999999</v>
      </c>
      <c r="E7125" s="101">
        <f t="shared" si="111"/>
        <v>1.5677503400096036</v>
      </c>
      <c r="F7125" s="94"/>
      <c r="G7125" s="1"/>
      <c r="H7125" s="1"/>
      <c r="I7125" s="1"/>
    </row>
    <row r="7126" spans="1:9">
      <c r="A7126" s="18">
        <v>10</v>
      </c>
      <c r="B7126" s="18">
        <v>24</v>
      </c>
      <c r="C7126" s="18">
        <v>19</v>
      </c>
      <c r="D7126" s="18">
        <v>1.772808623</v>
      </c>
      <c r="E7126" s="101">
        <f t="shared" si="111"/>
        <v>1.6293470459305581</v>
      </c>
      <c r="F7126" s="94"/>
      <c r="G7126" s="1"/>
      <c r="H7126" s="1"/>
      <c r="I7126" s="1"/>
    </row>
    <row r="7127" spans="1:9">
      <c r="A7127" s="18">
        <v>10</v>
      </c>
      <c r="B7127" s="18">
        <v>24</v>
      </c>
      <c r="C7127" s="18">
        <v>20</v>
      </c>
      <c r="D7127" s="18">
        <v>1.6132155319999999</v>
      </c>
      <c r="E7127" s="101">
        <f t="shared" si="111"/>
        <v>1.4826687592851886</v>
      </c>
      <c r="F7127" s="94"/>
      <c r="G7127" s="1"/>
      <c r="H7127" s="1"/>
      <c r="I7127" s="1"/>
    </row>
    <row r="7128" spans="1:9">
      <c r="A7128" s="18">
        <v>10</v>
      </c>
      <c r="B7128" s="18">
        <v>24</v>
      </c>
      <c r="C7128" s="18">
        <v>21</v>
      </c>
      <c r="D7128" s="18">
        <v>1.3194534060000001</v>
      </c>
      <c r="E7128" s="101">
        <f t="shared" si="111"/>
        <v>1.2126788427230668</v>
      </c>
      <c r="F7128" s="94"/>
      <c r="G7128" s="1"/>
      <c r="H7128" s="1"/>
      <c r="I7128" s="1"/>
    </row>
    <row r="7129" spans="1:9">
      <c r="A7129" s="18">
        <v>10</v>
      </c>
      <c r="B7129" s="18">
        <v>24</v>
      </c>
      <c r="C7129" s="18">
        <v>22</v>
      </c>
      <c r="D7129" s="18">
        <v>1.0333267690000001</v>
      </c>
      <c r="E7129" s="101">
        <f t="shared" si="111"/>
        <v>0.94970652596556016</v>
      </c>
      <c r="F7129" s="94"/>
      <c r="G7129" s="1"/>
      <c r="H7129" s="1"/>
      <c r="I7129" s="1"/>
    </row>
    <row r="7130" spans="1:9">
      <c r="A7130" s="18">
        <v>10</v>
      </c>
      <c r="B7130" s="18">
        <v>24</v>
      </c>
      <c r="C7130" s="18">
        <v>23</v>
      </c>
      <c r="D7130" s="18">
        <v>0.73807822099999998</v>
      </c>
      <c r="E7130" s="101">
        <f t="shared" si="111"/>
        <v>0.67835047362133216</v>
      </c>
      <c r="F7130" s="94"/>
      <c r="G7130" s="1"/>
      <c r="H7130" s="1"/>
      <c r="I7130" s="1"/>
    </row>
    <row r="7131" spans="1:9">
      <c r="A7131" s="18">
        <v>10</v>
      </c>
      <c r="B7131" s="18">
        <v>25</v>
      </c>
      <c r="C7131" s="18">
        <v>0</v>
      </c>
      <c r="D7131" s="18">
        <v>0.632746013</v>
      </c>
      <c r="E7131" s="101">
        <f t="shared" si="111"/>
        <v>0.58154209863965023</v>
      </c>
      <c r="F7131" s="94"/>
      <c r="G7131" s="1"/>
      <c r="H7131" s="1"/>
      <c r="I7131" s="1"/>
    </row>
    <row r="7132" spans="1:9">
      <c r="A7132" s="18">
        <v>10</v>
      </c>
      <c r="B7132" s="18">
        <v>25</v>
      </c>
      <c r="C7132" s="18">
        <v>1</v>
      </c>
      <c r="D7132" s="18">
        <v>0.58288237099999995</v>
      </c>
      <c r="E7132" s="101">
        <f t="shared" si="111"/>
        <v>0.53571358859181806</v>
      </c>
      <c r="F7132" s="94"/>
      <c r="G7132" s="1"/>
      <c r="H7132" s="1"/>
      <c r="I7132" s="1"/>
    </row>
    <row r="7133" spans="1:9">
      <c r="A7133" s="18">
        <v>10</v>
      </c>
      <c r="B7133" s="18">
        <v>25</v>
      </c>
      <c r="C7133" s="18">
        <v>2</v>
      </c>
      <c r="D7133" s="18">
        <v>0.57537191899999995</v>
      </c>
      <c r="E7133" s="101">
        <f t="shared" si="111"/>
        <v>0.52881090737680059</v>
      </c>
      <c r="F7133" s="94"/>
      <c r="G7133" s="1"/>
      <c r="H7133" s="1"/>
      <c r="I7133" s="1"/>
    </row>
    <row r="7134" spans="1:9">
      <c r="A7134" s="18">
        <v>10</v>
      </c>
      <c r="B7134" s="18">
        <v>25</v>
      </c>
      <c r="C7134" s="18">
        <v>3</v>
      </c>
      <c r="D7134" s="18">
        <v>0.57652643699999995</v>
      </c>
      <c r="E7134" s="101">
        <f t="shared" si="111"/>
        <v>0.52987199793579742</v>
      </c>
      <c r="F7134" s="94"/>
      <c r="G7134" s="1"/>
      <c r="H7134" s="1"/>
      <c r="I7134" s="1"/>
    </row>
    <row r="7135" spans="1:9">
      <c r="A7135" s="18">
        <v>10</v>
      </c>
      <c r="B7135" s="18">
        <v>25</v>
      </c>
      <c r="C7135" s="18">
        <v>4</v>
      </c>
      <c r="D7135" s="18">
        <v>0.62950366099999999</v>
      </c>
      <c r="E7135" s="101">
        <f t="shared" si="111"/>
        <v>0.57856212856023637</v>
      </c>
      <c r="F7135" s="94"/>
      <c r="G7135" s="1"/>
      <c r="H7135" s="1"/>
      <c r="I7135" s="1"/>
    </row>
    <row r="7136" spans="1:9">
      <c r="A7136" s="18">
        <v>10</v>
      </c>
      <c r="B7136" s="18">
        <v>25</v>
      </c>
      <c r="C7136" s="18">
        <v>5</v>
      </c>
      <c r="D7136" s="18">
        <v>0.831168978</v>
      </c>
      <c r="E7136" s="101">
        <f t="shared" si="111"/>
        <v>0.7639080165808857</v>
      </c>
      <c r="F7136" s="94"/>
      <c r="G7136" s="1"/>
      <c r="H7136" s="1"/>
      <c r="I7136" s="1"/>
    </row>
    <row r="7137" spans="1:9">
      <c r="A7137" s="18">
        <v>10</v>
      </c>
      <c r="B7137" s="18">
        <v>25</v>
      </c>
      <c r="C7137" s="18">
        <v>6</v>
      </c>
      <c r="D7137" s="18">
        <v>1.120204752</v>
      </c>
      <c r="E7137" s="101">
        <f t="shared" si="111"/>
        <v>1.0295540532851828</v>
      </c>
      <c r="F7137" s="94"/>
      <c r="G7137" s="1"/>
      <c r="H7137" s="1"/>
      <c r="I7137" s="1"/>
    </row>
    <row r="7138" spans="1:9">
      <c r="A7138" s="18">
        <v>10</v>
      </c>
      <c r="B7138" s="18">
        <v>25</v>
      </c>
      <c r="C7138" s="18">
        <v>7</v>
      </c>
      <c r="D7138" s="18">
        <v>1.057614182</v>
      </c>
      <c r="E7138" s="101">
        <f t="shared" si="111"/>
        <v>0.97202852063065792</v>
      </c>
      <c r="F7138" s="94"/>
      <c r="G7138" s="1"/>
      <c r="H7138" s="1"/>
      <c r="I7138" s="1"/>
    </row>
    <row r="7139" spans="1:9">
      <c r="A7139" s="18">
        <v>10</v>
      </c>
      <c r="B7139" s="18">
        <v>25</v>
      </c>
      <c r="C7139" s="18">
        <v>8</v>
      </c>
      <c r="D7139" s="18">
        <v>0.89737482599999996</v>
      </c>
      <c r="E7139" s="101">
        <f t="shared" si="111"/>
        <v>0.82475626690109383</v>
      </c>
      <c r="F7139" s="94"/>
      <c r="G7139" s="1"/>
      <c r="H7139" s="1"/>
      <c r="I7139" s="1"/>
    </row>
    <row r="7140" spans="1:9">
      <c r="A7140" s="18">
        <v>10</v>
      </c>
      <c r="B7140" s="18">
        <v>25</v>
      </c>
      <c r="C7140" s="18">
        <v>9</v>
      </c>
      <c r="D7140" s="18">
        <v>0.89104106299999997</v>
      </c>
      <c r="E7140" s="101">
        <f t="shared" si="111"/>
        <v>0.81893505309392567</v>
      </c>
      <c r="F7140" s="94"/>
      <c r="G7140" s="1"/>
      <c r="H7140" s="1"/>
      <c r="I7140" s="1"/>
    </row>
    <row r="7141" spans="1:9">
      <c r="A7141" s="18">
        <v>10</v>
      </c>
      <c r="B7141" s="18">
        <v>25</v>
      </c>
      <c r="C7141" s="18">
        <v>10</v>
      </c>
      <c r="D7141" s="18">
        <v>0.88860256699999995</v>
      </c>
      <c r="E7141" s="101">
        <f t="shared" si="111"/>
        <v>0.81669388831022216</v>
      </c>
      <c r="F7141" s="94"/>
      <c r="G7141" s="1"/>
      <c r="H7141" s="1"/>
      <c r="I7141" s="1"/>
    </row>
    <row r="7142" spans="1:9">
      <c r="A7142" s="18">
        <v>10</v>
      </c>
      <c r="B7142" s="18">
        <v>25</v>
      </c>
      <c r="C7142" s="18">
        <v>11</v>
      </c>
      <c r="D7142" s="18">
        <v>0.86904852300000002</v>
      </c>
      <c r="E7142" s="101">
        <f t="shared" si="111"/>
        <v>0.79872222266394333</v>
      </c>
      <c r="F7142" s="94"/>
      <c r="G7142" s="1"/>
      <c r="H7142" s="1"/>
      <c r="I7142" s="1"/>
    </row>
    <row r="7143" spans="1:9">
      <c r="A7143" s="18">
        <v>10</v>
      </c>
      <c r="B7143" s="18">
        <v>25</v>
      </c>
      <c r="C7143" s="18">
        <v>12</v>
      </c>
      <c r="D7143" s="18">
        <v>0.84368386100000003</v>
      </c>
      <c r="E7143" s="101">
        <f t="shared" si="111"/>
        <v>0.77541015357506959</v>
      </c>
      <c r="F7143" s="94"/>
      <c r="G7143" s="1"/>
      <c r="H7143" s="1"/>
      <c r="I7143" s="1"/>
    </row>
    <row r="7144" spans="1:9">
      <c r="A7144" s="18">
        <v>10</v>
      </c>
      <c r="B7144" s="18">
        <v>25</v>
      </c>
      <c r="C7144" s="18">
        <v>13</v>
      </c>
      <c r="D7144" s="18">
        <v>0.82903265199999998</v>
      </c>
      <c r="E7144" s="101">
        <f t="shared" si="111"/>
        <v>0.76194456919458275</v>
      </c>
      <c r="F7144" s="94"/>
      <c r="G7144" s="1"/>
      <c r="H7144" s="1"/>
      <c r="I7144" s="1"/>
    </row>
    <row r="7145" spans="1:9">
      <c r="A7145" s="18">
        <v>10</v>
      </c>
      <c r="B7145" s="18">
        <v>25</v>
      </c>
      <c r="C7145" s="18">
        <v>14</v>
      </c>
      <c r="D7145" s="18">
        <v>0.85863051000000001</v>
      </c>
      <c r="E7145" s="101">
        <f t="shared" si="111"/>
        <v>0.78914726996696738</v>
      </c>
      <c r="F7145" s="94"/>
      <c r="G7145" s="1"/>
      <c r="H7145" s="1"/>
      <c r="I7145" s="1"/>
    </row>
    <row r="7146" spans="1:9">
      <c r="A7146" s="18">
        <v>10</v>
      </c>
      <c r="B7146" s="18">
        <v>25</v>
      </c>
      <c r="C7146" s="18">
        <v>15</v>
      </c>
      <c r="D7146" s="18">
        <v>1.00052999</v>
      </c>
      <c r="E7146" s="101">
        <f t="shared" si="111"/>
        <v>0.91956377153262014</v>
      </c>
      <c r="F7146" s="94"/>
      <c r="G7146" s="1"/>
      <c r="H7146" s="1"/>
      <c r="I7146" s="1"/>
    </row>
    <row r="7147" spans="1:9">
      <c r="A7147" s="18">
        <v>10</v>
      </c>
      <c r="B7147" s="18">
        <v>25</v>
      </c>
      <c r="C7147" s="18">
        <v>16</v>
      </c>
      <c r="D7147" s="18">
        <v>1.2771578779999999</v>
      </c>
      <c r="E7147" s="101">
        <f t="shared" si="111"/>
        <v>1.1738060096892027</v>
      </c>
      <c r="F7147" s="94"/>
      <c r="G7147" s="1"/>
      <c r="H7147" s="1"/>
      <c r="I7147" s="1"/>
    </row>
    <row r="7148" spans="1:9">
      <c r="A7148" s="18">
        <v>10</v>
      </c>
      <c r="B7148" s="18">
        <v>25</v>
      </c>
      <c r="C7148" s="18">
        <v>17</v>
      </c>
      <c r="D7148" s="18">
        <v>1.533690153</v>
      </c>
      <c r="E7148" s="101">
        <f t="shared" si="111"/>
        <v>1.4095788387663635</v>
      </c>
      <c r="F7148" s="94"/>
      <c r="G7148" s="1"/>
      <c r="H7148" s="1"/>
      <c r="I7148" s="1"/>
    </row>
    <row r="7149" spans="1:9">
      <c r="A7149" s="18">
        <v>10</v>
      </c>
      <c r="B7149" s="18">
        <v>25</v>
      </c>
      <c r="C7149" s="18">
        <v>18</v>
      </c>
      <c r="D7149" s="18">
        <v>1.707810295</v>
      </c>
      <c r="E7149" s="101">
        <f t="shared" si="111"/>
        <v>1.5696085990710149</v>
      </c>
      <c r="F7149" s="94"/>
      <c r="G7149" s="1"/>
      <c r="H7149" s="1"/>
      <c r="I7149" s="1"/>
    </row>
    <row r="7150" spans="1:9">
      <c r="A7150" s="18">
        <v>10</v>
      </c>
      <c r="B7150" s="18">
        <v>25</v>
      </c>
      <c r="C7150" s="18">
        <v>19</v>
      </c>
      <c r="D7150" s="18">
        <v>1.761911985</v>
      </c>
      <c r="E7150" s="101">
        <f t="shared" si="111"/>
        <v>1.6193322001623611</v>
      </c>
      <c r="F7150" s="94"/>
      <c r="G7150" s="1"/>
      <c r="H7150" s="1"/>
      <c r="I7150" s="1"/>
    </row>
    <row r="7151" spans="1:9">
      <c r="A7151" s="18">
        <v>10</v>
      </c>
      <c r="B7151" s="18">
        <v>25</v>
      </c>
      <c r="C7151" s="18">
        <v>20</v>
      </c>
      <c r="D7151" s="18">
        <v>1.5912224429999999</v>
      </c>
      <c r="E7151" s="101">
        <f t="shared" si="111"/>
        <v>1.4624554242821144</v>
      </c>
      <c r="F7151" s="94"/>
      <c r="G7151" s="1"/>
      <c r="H7151" s="1"/>
      <c r="I7151" s="1"/>
    </row>
    <row r="7152" spans="1:9">
      <c r="A7152" s="18">
        <v>10</v>
      </c>
      <c r="B7152" s="18">
        <v>25</v>
      </c>
      <c r="C7152" s="18">
        <v>21</v>
      </c>
      <c r="D7152" s="18">
        <v>1.2868350690000001</v>
      </c>
      <c r="E7152" s="101">
        <f t="shared" si="111"/>
        <v>1.1827000901692908</v>
      </c>
      <c r="F7152" s="94"/>
      <c r="G7152" s="1"/>
      <c r="H7152" s="1"/>
      <c r="I7152" s="1"/>
    </row>
    <row r="7153" spans="1:9">
      <c r="A7153" s="18">
        <v>10</v>
      </c>
      <c r="B7153" s="18">
        <v>25</v>
      </c>
      <c r="C7153" s="18">
        <v>22</v>
      </c>
      <c r="D7153" s="18">
        <v>0.99550240800000001</v>
      </c>
      <c r="E7153" s="101">
        <f t="shared" si="111"/>
        <v>0.91494303820946454</v>
      </c>
      <c r="F7153" s="94"/>
      <c r="G7153" s="1"/>
      <c r="H7153" s="1"/>
      <c r="I7153" s="1"/>
    </row>
    <row r="7154" spans="1:9">
      <c r="A7154" s="18">
        <v>10</v>
      </c>
      <c r="B7154" s="18">
        <v>25</v>
      </c>
      <c r="C7154" s="18">
        <v>23</v>
      </c>
      <c r="D7154" s="18">
        <v>0.69851999200000003</v>
      </c>
      <c r="E7154" s="101">
        <f t="shared" si="111"/>
        <v>0.64199342823742411</v>
      </c>
      <c r="F7154" s="94"/>
      <c r="G7154" s="1"/>
      <c r="H7154" s="1"/>
      <c r="I7154" s="1"/>
    </row>
    <row r="7155" spans="1:9">
      <c r="A7155" s="18">
        <v>10</v>
      </c>
      <c r="B7155" s="18">
        <v>26</v>
      </c>
      <c r="C7155" s="18">
        <v>0</v>
      </c>
      <c r="D7155" s="18">
        <v>0.59336595800000003</v>
      </c>
      <c r="E7155" s="101">
        <f t="shared" si="111"/>
        <v>0.54534880882235859</v>
      </c>
      <c r="F7155" s="94"/>
      <c r="G7155" s="1"/>
      <c r="H7155" s="1"/>
      <c r="I7155" s="1"/>
    </row>
    <row r="7156" spans="1:9">
      <c r="A7156" s="18">
        <v>10</v>
      </c>
      <c r="B7156" s="18">
        <v>26</v>
      </c>
      <c r="C7156" s="18">
        <v>1</v>
      </c>
      <c r="D7156" s="18">
        <v>0.54426780200000002</v>
      </c>
      <c r="E7156" s="101">
        <f t="shared" si="111"/>
        <v>0.50022383909840562</v>
      </c>
      <c r="F7156" s="94"/>
      <c r="G7156" s="1"/>
      <c r="H7156" s="1"/>
      <c r="I7156" s="1"/>
    </row>
    <row r="7157" spans="1:9">
      <c r="A7157" s="18">
        <v>10</v>
      </c>
      <c r="B7157" s="18">
        <v>26</v>
      </c>
      <c r="C7157" s="18">
        <v>2</v>
      </c>
      <c r="D7157" s="18">
        <v>0.53813945299999999</v>
      </c>
      <c r="E7157" s="101">
        <f t="shared" si="111"/>
        <v>0.49459141650634697</v>
      </c>
      <c r="F7157" s="94"/>
      <c r="G7157" s="1"/>
      <c r="H7157" s="1"/>
      <c r="I7157" s="1"/>
    </row>
    <row r="7158" spans="1:9">
      <c r="A7158" s="18">
        <v>10</v>
      </c>
      <c r="B7158" s="18">
        <v>26</v>
      </c>
      <c r="C7158" s="18">
        <v>3</v>
      </c>
      <c r="D7158" s="18">
        <v>0.54176656300000003</v>
      </c>
      <c r="E7158" s="101">
        <f t="shared" si="111"/>
        <v>0.49792500868719075</v>
      </c>
      <c r="F7158" s="94"/>
      <c r="G7158" s="1"/>
      <c r="H7158" s="1"/>
      <c r="I7158" s="1"/>
    </row>
    <row r="7159" spans="1:9">
      <c r="A7159" s="18">
        <v>10</v>
      </c>
      <c r="B7159" s="18">
        <v>26</v>
      </c>
      <c r="C7159" s="18">
        <v>4</v>
      </c>
      <c r="D7159" s="18">
        <v>0.59806169300000001</v>
      </c>
      <c r="E7159" s="101">
        <f t="shared" si="111"/>
        <v>0.54966454930977537</v>
      </c>
      <c r="F7159" s="94"/>
      <c r="G7159" s="1"/>
      <c r="H7159" s="1"/>
      <c r="I7159" s="1"/>
    </row>
    <row r="7160" spans="1:9">
      <c r="A7160" s="18">
        <v>10</v>
      </c>
      <c r="B7160" s="18">
        <v>26</v>
      </c>
      <c r="C7160" s="18">
        <v>5</v>
      </c>
      <c r="D7160" s="18">
        <v>0.80362087699999996</v>
      </c>
      <c r="E7160" s="101">
        <f t="shared" si="111"/>
        <v>0.73858919964655112</v>
      </c>
      <c r="F7160" s="94"/>
      <c r="G7160" s="1"/>
      <c r="H7160" s="1"/>
      <c r="I7160" s="1"/>
    </row>
    <row r="7161" spans="1:9">
      <c r="A7161" s="18">
        <v>10</v>
      </c>
      <c r="B7161" s="18">
        <v>26</v>
      </c>
      <c r="C7161" s="18">
        <v>6</v>
      </c>
      <c r="D7161" s="18">
        <v>1.097081328</v>
      </c>
      <c r="E7161" s="101">
        <f t="shared" si="111"/>
        <v>1.0083018537542243</v>
      </c>
      <c r="F7161" s="94"/>
      <c r="G7161" s="1"/>
      <c r="H7161" s="1"/>
      <c r="I7161" s="1"/>
    </row>
    <row r="7162" spans="1:9">
      <c r="A7162" s="18">
        <v>10</v>
      </c>
      <c r="B7162" s="18">
        <v>26</v>
      </c>
      <c r="C7162" s="18">
        <v>7</v>
      </c>
      <c r="D7162" s="18">
        <v>1.041287469</v>
      </c>
      <c r="E7162" s="101">
        <f t="shared" si="111"/>
        <v>0.95702301961313152</v>
      </c>
      <c r="F7162" s="94"/>
      <c r="G7162" s="1"/>
      <c r="H7162" s="1"/>
      <c r="I7162" s="1"/>
    </row>
    <row r="7163" spans="1:9">
      <c r="A7163" s="18">
        <v>10</v>
      </c>
      <c r="B7163" s="18">
        <v>26</v>
      </c>
      <c r="C7163" s="18">
        <v>8</v>
      </c>
      <c r="D7163" s="18">
        <v>0.888101692</v>
      </c>
      <c r="E7163" s="101">
        <f t="shared" si="111"/>
        <v>0.81623354578309182</v>
      </c>
      <c r="F7163" s="94"/>
      <c r="G7163" s="1"/>
      <c r="H7163" s="1"/>
      <c r="I7163" s="1"/>
    </row>
    <row r="7164" spans="1:9">
      <c r="A7164" s="18">
        <v>10</v>
      </c>
      <c r="B7164" s="18">
        <v>26</v>
      </c>
      <c r="C7164" s="18">
        <v>9</v>
      </c>
      <c r="D7164" s="18">
        <v>0.89671393099999996</v>
      </c>
      <c r="E7164" s="101">
        <f t="shared" si="111"/>
        <v>0.82414885372521585</v>
      </c>
      <c r="F7164" s="94"/>
      <c r="G7164" s="1"/>
      <c r="H7164" s="1"/>
      <c r="I7164" s="1"/>
    </row>
    <row r="7165" spans="1:9">
      <c r="A7165" s="18">
        <v>10</v>
      </c>
      <c r="B7165" s="18">
        <v>26</v>
      </c>
      <c r="C7165" s="18">
        <v>10</v>
      </c>
      <c r="D7165" s="18">
        <v>0.89271479600000003</v>
      </c>
      <c r="E7165" s="101">
        <f t="shared" si="111"/>
        <v>0.82047334204618261</v>
      </c>
      <c r="F7165" s="94"/>
      <c r="G7165" s="1"/>
      <c r="H7165" s="1"/>
      <c r="I7165" s="1"/>
    </row>
    <row r="7166" spans="1:9">
      <c r="A7166" s="18">
        <v>10</v>
      </c>
      <c r="B7166" s="18">
        <v>26</v>
      </c>
      <c r="C7166" s="18">
        <v>11</v>
      </c>
      <c r="D7166" s="18">
        <v>0.87067976800000002</v>
      </c>
      <c r="E7166" s="101">
        <f t="shared" si="111"/>
        <v>0.80022146188664145</v>
      </c>
      <c r="F7166" s="94"/>
      <c r="G7166" s="1"/>
      <c r="H7166" s="1"/>
      <c r="I7166" s="1"/>
    </row>
    <row r="7167" spans="1:9">
      <c r="A7167" s="18">
        <v>10</v>
      </c>
      <c r="B7167" s="18">
        <v>26</v>
      </c>
      <c r="C7167" s="18">
        <v>12</v>
      </c>
      <c r="D7167" s="18">
        <v>0.84228449900000002</v>
      </c>
      <c r="E7167" s="101">
        <f t="shared" si="111"/>
        <v>0.77412403260786156</v>
      </c>
      <c r="F7167" s="94"/>
      <c r="G7167" s="1"/>
      <c r="H7167" s="1"/>
      <c r="I7167" s="1"/>
    </row>
    <row r="7168" spans="1:9">
      <c r="A7168" s="18">
        <v>10</v>
      </c>
      <c r="B7168" s="18">
        <v>26</v>
      </c>
      <c r="C7168" s="18">
        <v>13</v>
      </c>
      <c r="D7168" s="18">
        <v>0.82506770699999998</v>
      </c>
      <c r="E7168" s="101">
        <f t="shared" si="111"/>
        <v>0.75830048074689971</v>
      </c>
      <c r="F7168" s="94"/>
      <c r="G7168" s="1"/>
      <c r="H7168" s="1"/>
      <c r="I7168" s="1"/>
    </row>
    <row r="7169" spans="1:9">
      <c r="A7169" s="18">
        <v>10</v>
      </c>
      <c r="B7169" s="18">
        <v>26</v>
      </c>
      <c r="C7169" s="18">
        <v>14</v>
      </c>
      <c r="D7169" s="18">
        <v>0.85640552000000003</v>
      </c>
      <c r="E7169" s="101">
        <f t="shared" si="111"/>
        <v>0.78710233356678772</v>
      </c>
      <c r="F7169" s="94"/>
      <c r="G7169" s="1"/>
      <c r="H7169" s="1"/>
      <c r="I7169" s="1"/>
    </row>
    <row r="7170" spans="1:9">
      <c r="A7170" s="18">
        <v>10</v>
      </c>
      <c r="B7170" s="18">
        <v>26</v>
      </c>
      <c r="C7170" s="18">
        <v>15</v>
      </c>
      <c r="D7170" s="18">
        <v>0.99983674099999997</v>
      </c>
      <c r="E7170" s="101">
        <f t="shared" si="111"/>
        <v>0.91892662255015811</v>
      </c>
      <c r="F7170" s="94"/>
      <c r="G7170" s="1"/>
      <c r="H7170" s="1"/>
      <c r="I7170" s="1"/>
    </row>
    <row r="7171" spans="1:9">
      <c r="A7171" s="18">
        <v>10</v>
      </c>
      <c r="B7171" s="18">
        <v>26</v>
      </c>
      <c r="C7171" s="18">
        <v>16</v>
      </c>
      <c r="D7171" s="18">
        <v>1.303631121</v>
      </c>
      <c r="E7171" s="101">
        <f t="shared" si="111"/>
        <v>1.1981369497120795</v>
      </c>
      <c r="F7171" s="94"/>
      <c r="G7171" s="1"/>
      <c r="H7171" s="1"/>
      <c r="I7171" s="1"/>
    </row>
    <row r="7172" spans="1:9">
      <c r="A7172" s="18">
        <v>10</v>
      </c>
      <c r="B7172" s="18">
        <v>26</v>
      </c>
      <c r="C7172" s="18">
        <v>17</v>
      </c>
      <c r="D7172" s="18">
        <v>1.5399428310000001</v>
      </c>
      <c r="E7172" s="101">
        <f t="shared" ref="E7172:E7235" si="112">D7172/H$15</f>
        <v>1.4153255292417375</v>
      </c>
      <c r="F7172" s="94"/>
      <c r="G7172" s="1"/>
      <c r="H7172" s="1"/>
      <c r="I7172" s="1"/>
    </row>
    <row r="7173" spans="1:9">
      <c r="A7173" s="18">
        <v>10</v>
      </c>
      <c r="B7173" s="18">
        <v>26</v>
      </c>
      <c r="C7173" s="18">
        <v>18</v>
      </c>
      <c r="D7173" s="18">
        <v>1.7323114150000001</v>
      </c>
      <c r="E7173" s="101">
        <f t="shared" si="112"/>
        <v>1.5921270068540474</v>
      </c>
      <c r="F7173" s="94"/>
      <c r="G7173" s="1"/>
      <c r="H7173" s="1"/>
      <c r="I7173" s="1"/>
    </row>
    <row r="7174" spans="1:9">
      <c r="A7174" s="18">
        <v>10</v>
      </c>
      <c r="B7174" s="18">
        <v>26</v>
      </c>
      <c r="C7174" s="18">
        <v>19</v>
      </c>
      <c r="D7174" s="18">
        <v>1.797232698</v>
      </c>
      <c r="E7174" s="101">
        <f t="shared" si="112"/>
        <v>1.6517946434515436</v>
      </c>
      <c r="F7174" s="94"/>
      <c r="G7174" s="1"/>
      <c r="H7174" s="1"/>
      <c r="I7174" s="1"/>
    </row>
    <row r="7175" spans="1:9">
      <c r="A7175" s="18">
        <v>10</v>
      </c>
      <c r="B7175" s="18">
        <v>26</v>
      </c>
      <c r="C7175" s="18">
        <v>20</v>
      </c>
      <c r="D7175" s="18">
        <v>1.635869767</v>
      </c>
      <c r="E7175" s="101">
        <f t="shared" si="112"/>
        <v>1.5034897381523851</v>
      </c>
      <c r="F7175" s="94"/>
      <c r="G7175" s="1"/>
      <c r="H7175" s="1"/>
      <c r="I7175" s="1"/>
    </row>
    <row r="7176" spans="1:9">
      <c r="A7176" s="18">
        <v>10</v>
      </c>
      <c r="B7176" s="18">
        <v>26</v>
      </c>
      <c r="C7176" s="18">
        <v>21</v>
      </c>
      <c r="D7176" s="18">
        <v>1.3411516109999999</v>
      </c>
      <c r="E7176" s="101">
        <f t="shared" si="112"/>
        <v>1.2326211567213585</v>
      </c>
      <c r="F7176" s="94"/>
      <c r="G7176" s="1"/>
      <c r="H7176" s="1"/>
      <c r="I7176" s="1"/>
    </row>
    <row r="7177" spans="1:9">
      <c r="A7177" s="18">
        <v>10</v>
      </c>
      <c r="B7177" s="18">
        <v>26</v>
      </c>
      <c r="C7177" s="18">
        <v>22</v>
      </c>
      <c r="D7177" s="18">
        <v>1.0540091140000001</v>
      </c>
      <c r="E7177" s="101">
        <f t="shared" si="112"/>
        <v>0.96871518673777635</v>
      </c>
      <c r="F7177" s="94"/>
      <c r="G7177" s="1"/>
      <c r="H7177" s="1"/>
      <c r="I7177" s="1"/>
    </row>
    <row r="7178" spans="1:9">
      <c r="A7178" s="18">
        <v>10</v>
      </c>
      <c r="B7178" s="18">
        <v>26</v>
      </c>
      <c r="C7178" s="18">
        <v>23</v>
      </c>
      <c r="D7178" s="18">
        <v>0.75727526599999995</v>
      </c>
      <c r="E7178" s="101">
        <f t="shared" si="112"/>
        <v>0.69599402981546621</v>
      </c>
      <c r="F7178" s="94"/>
      <c r="G7178" s="1"/>
      <c r="H7178" s="1"/>
      <c r="I7178" s="1"/>
    </row>
    <row r="7179" spans="1:9">
      <c r="A7179" s="18">
        <v>10</v>
      </c>
      <c r="B7179" s="18">
        <v>27</v>
      </c>
      <c r="C7179" s="18">
        <v>0</v>
      </c>
      <c r="D7179" s="18">
        <v>0.65118945900000003</v>
      </c>
      <c r="E7179" s="101">
        <f t="shared" si="112"/>
        <v>0.59849303957428257</v>
      </c>
      <c r="F7179" s="94"/>
      <c r="G7179" s="1"/>
      <c r="H7179" s="1"/>
      <c r="I7179" s="1"/>
    </row>
    <row r="7180" spans="1:9">
      <c r="A7180" s="18">
        <v>10</v>
      </c>
      <c r="B7180" s="18">
        <v>27</v>
      </c>
      <c r="C7180" s="18">
        <v>1</v>
      </c>
      <c r="D7180" s="18">
        <v>0.60081208900000005</v>
      </c>
      <c r="E7180" s="101">
        <f t="shared" si="112"/>
        <v>0.55219237410687938</v>
      </c>
      <c r="F7180" s="94"/>
      <c r="G7180" s="1"/>
      <c r="H7180" s="1"/>
      <c r="I7180" s="1"/>
    </row>
    <row r="7181" spans="1:9">
      <c r="A7181" s="18">
        <v>10</v>
      </c>
      <c r="B7181" s="18">
        <v>27</v>
      </c>
      <c r="C7181" s="18">
        <v>2</v>
      </c>
      <c r="D7181" s="18">
        <v>0.59143574799999998</v>
      </c>
      <c r="E7181" s="101">
        <f t="shared" si="112"/>
        <v>0.54357479784298746</v>
      </c>
      <c r="F7181" s="94"/>
      <c r="G7181" s="1"/>
      <c r="H7181" s="1"/>
      <c r="I7181" s="1"/>
    </row>
    <row r="7182" spans="1:9">
      <c r="A7182" s="18">
        <v>10</v>
      </c>
      <c r="B7182" s="18">
        <v>27</v>
      </c>
      <c r="C7182" s="18">
        <v>3</v>
      </c>
      <c r="D7182" s="18">
        <v>0.59058030699999997</v>
      </c>
      <c r="E7182" s="101">
        <f t="shared" si="112"/>
        <v>0.54278858197725055</v>
      </c>
      <c r="F7182" s="94"/>
      <c r="G7182" s="1"/>
      <c r="H7182" s="1"/>
      <c r="I7182" s="1"/>
    </row>
    <row r="7183" spans="1:9">
      <c r="A7183" s="18">
        <v>10</v>
      </c>
      <c r="B7183" s="18">
        <v>27</v>
      </c>
      <c r="C7183" s="18">
        <v>4</v>
      </c>
      <c r="D7183" s="18">
        <v>0.64379006000000005</v>
      </c>
      <c r="E7183" s="101">
        <f t="shared" si="112"/>
        <v>0.59169242458070836</v>
      </c>
      <c r="F7183" s="94"/>
      <c r="G7183" s="1"/>
      <c r="H7183" s="1"/>
      <c r="I7183" s="1"/>
    </row>
    <row r="7184" spans="1:9">
      <c r="A7184" s="18">
        <v>10</v>
      </c>
      <c r="B7184" s="18">
        <v>27</v>
      </c>
      <c r="C7184" s="18">
        <v>5</v>
      </c>
      <c r="D7184" s="18">
        <v>0.83792108399999998</v>
      </c>
      <c r="E7184" s="101">
        <f t="shared" si="112"/>
        <v>0.77011371967944853</v>
      </c>
      <c r="F7184" s="94"/>
      <c r="G7184" s="1"/>
      <c r="H7184" s="1"/>
      <c r="I7184" s="1"/>
    </row>
    <row r="7185" spans="1:9">
      <c r="A7185" s="18">
        <v>10</v>
      </c>
      <c r="B7185" s="18">
        <v>27</v>
      </c>
      <c r="C7185" s="18">
        <v>6</v>
      </c>
      <c r="D7185" s="18">
        <v>1.1494544259999999</v>
      </c>
      <c r="E7185" s="101">
        <f t="shared" si="112"/>
        <v>1.0564367462662694</v>
      </c>
      <c r="F7185" s="94"/>
      <c r="G7185" s="1"/>
      <c r="H7185" s="1"/>
      <c r="I7185" s="1"/>
    </row>
    <row r="7186" spans="1:9">
      <c r="A7186" s="18">
        <v>10</v>
      </c>
      <c r="B7186" s="18">
        <v>27</v>
      </c>
      <c r="C7186" s="18">
        <v>7</v>
      </c>
      <c r="D7186" s="18">
        <v>1.082684124</v>
      </c>
      <c r="E7186" s="101">
        <f t="shared" si="112"/>
        <v>0.99506971944332323</v>
      </c>
      <c r="F7186" s="94"/>
      <c r="G7186" s="1"/>
      <c r="H7186" s="1"/>
      <c r="I7186" s="1"/>
    </row>
    <row r="7187" spans="1:9">
      <c r="A7187" s="18">
        <v>10</v>
      </c>
      <c r="B7187" s="18">
        <v>27</v>
      </c>
      <c r="C7187" s="18">
        <v>8</v>
      </c>
      <c r="D7187" s="18">
        <v>0.91982985100000003</v>
      </c>
      <c r="E7187" s="101">
        <f t="shared" si="112"/>
        <v>0.84539415650484206</v>
      </c>
      <c r="F7187" s="94"/>
      <c r="G7187" s="1"/>
      <c r="H7187" s="1"/>
      <c r="I7187" s="1"/>
    </row>
    <row r="7188" spans="1:9">
      <c r="A7188" s="18">
        <v>10</v>
      </c>
      <c r="B7188" s="18">
        <v>27</v>
      </c>
      <c r="C7188" s="18">
        <v>9</v>
      </c>
      <c r="D7188" s="18">
        <v>0.91166945300000002</v>
      </c>
      <c r="E7188" s="101">
        <f t="shared" si="112"/>
        <v>0.8378941250844073</v>
      </c>
      <c r="F7188" s="94"/>
      <c r="G7188" s="1"/>
      <c r="H7188" s="1"/>
      <c r="I7188" s="1"/>
    </row>
    <row r="7189" spans="1:9">
      <c r="A7189" s="18">
        <v>10</v>
      </c>
      <c r="B7189" s="18">
        <v>27</v>
      </c>
      <c r="C7189" s="18">
        <v>10</v>
      </c>
      <c r="D7189" s="18">
        <v>0.88954448699999999</v>
      </c>
      <c r="E7189" s="101">
        <f t="shared" si="112"/>
        <v>0.81755958500731174</v>
      </c>
      <c r="F7189" s="94"/>
      <c r="G7189" s="1"/>
      <c r="H7189" s="1"/>
      <c r="I7189" s="1"/>
    </row>
    <row r="7190" spans="1:9">
      <c r="A7190" s="18">
        <v>10</v>
      </c>
      <c r="B7190" s="18">
        <v>27</v>
      </c>
      <c r="C7190" s="18">
        <v>11</v>
      </c>
      <c r="D7190" s="18">
        <v>0.84926191500000003</v>
      </c>
      <c r="E7190" s="101">
        <f t="shared" si="112"/>
        <v>0.78053681287096199</v>
      </c>
      <c r="F7190" s="94"/>
      <c r="G7190" s="1"/>
      <c r="H7190" s="1"/>
      <c r="I7190" s="1"/>
    </row>
    <row r="7191" spans="1:9">
      <c r="A7191" s="18">
        <v>10</v>
      </c>
      <c r="B7191" s="18">
        <v>27</v>
      </c>
      <c r="C7191" s="18">
        <v>12</v>
      </c>
      <c r="D7191" s="18">
        <v>0.80529727299999998</v>
      </c>
      <c r="E7191" s="101">
        <f t="shared" si="112"/>
        <v>0.74012993609998035</v>
      </c>
      <c r="F7191" s="94"/>
      <c r="G7191" s="1"/>
      <c r="H7191" s="1"/>
      <c r="I7191" s="1"/>
    </row>
    <row r="7192" spans="1:9">
      <c r="A7192" s="18">
        <v>10</v>
      </c>
      <c r="B7192" s="18">
        <v>27</v>
      </c>
      <c r="C7192" s="18">
        <v>13</v>
      </c>
      <c r="D7192" s="18">
        <v>0.78372875399999997</v>
      </c>
      <c r="E7192" s="101">
        <f t="shared" si="112"/>
        <v>0.72030681347872538</v>
      </c>
      <c r="F7192" s="94"/>
      <c r="G7192" s="1"/>
      <c r="H7192" s="1"/>
      <c r="I7192" s="1"/>
    </row>
    <row r="7193" spans="1:9">
      <c r="A7193" s="18">
        <v>10</v>
      </c>
      <c r="B7193" s="18">
        <v>27</v>
      </c>
      <c r="C7193" s="18">
        <v>14</v>
      </c>
      <c r="D7193" s="18">
        <v>0.80852664500000004</v>
      </c>
      <c r="E7193" s="101">
        <f t="shared" si="112"/>
        <v>0.74309797656421661</v>
      </c>
      <c r="F7193" s="94"/>
      <c r="G7193" s="1"/>
      <c r="H7193" s="1"/>
      <c r="I7193" s="1"/>
    </row>
    <row r="7194" spans="1:9">
      <c r="A7194" s="18">
        <v>10</v>
      </c>
      <c r="B7194" s="18">
        <v>27</v>
      </c>
      <c r="C7194" s="18">
        <v>15</v>
      </c>
      <c r="D7194" s="18">
        <v>0.95063751200000002</v>
      </c>
      <c r="E7194" s="101">
        <f t="shared" si="112"/>
        <v>0.87370875898992939</v>
      </c>
      <c r="F7194" s="94"/>
      <c r="G7194" s="1"/>
      <c r="H7194" s="1"/>
      <c r="I7194" s="1"/>
    </row>
    <row r="7195" spans="1:9">
      <c r="A7195" s="18">
        <v>10</v>
      </c>
      <c r="B7195" s="18">
        <v>27</v>
      </c>
      <c r="C7195" s="18">
        <v>16</v>
      </c>
      <c r="D7195" s="18">
        <v>1.2439721050000001</v>
      </c>
      <c r="E7195" s="101">
        <f t="shared" si="112"/>
        <v>1.1433057399460587</v>
      </c>
      <c r="F7195" s="94"/>
      <c r="G7195" s="1"/>
      <c r="H7195" s="1"/>
      <c r="I7195" s="1"/>
    </row>
    <row r="7196" spans="1:9">
      <c r="A7196" s="18">
        <v>10</v>
      </c>
      <c r="B7196" s="18">
        <v>27</v>
      </c>
      <c r="C7196" s="18">
        <v>17</v>
      </c>
      <c r="D7196" s="18">
        <v>1.4895679260000001</v>
      </c>
      <c r="E7196" s="101">
        <f t="shared" si="112"/>
        <v>1.369027129298326</v>
      </c>
      <c r="F7196" s="94"/>
      <c r="G7196" s="1"/>
      <c r="H7196" s="1"/>
      <c r="I7196" s="1"/>
    </row>
    <row r="7197" spans="1:9">
      <c r="A7197" s="18">
        <v>10</v>
      </c>
      <c r="B7197" s="18">
        <v>27</v>
      </c>
      <c r="C7197" s="18">
        <v>18</v>
      </c>
      <c r="D7197" s="18">
        <v>1.68246651</v>
      </c>
      <c r="E7197" s="101">
        <f t="shared" si="112"/>
        <v>1.5463157175457827</v>
      </c>
      <c r="F7197" s="94"/>
      <c r="G7197" s="1"/>
      <c r="H7197" s="1"/>
      <c r="I7197" s="1"/>
    </row>
    <row r="7198" spans="1:9">
      <c r="A7198" s="18">
        <v>10</v>
      </c>
      <c r="B7198" s="18">
        <v>27</v>
      </c>
      <c r="C7198" s="18">
        <v>19</v>
      </c>
      <c r="D7198" s="18">
        <v>1.7478490360000001</v>
      </c>
      <c r="E7198" s="101">
        <f t="shared" si="112"/>
        <v>1.6064072718238205</v>
      </c>
      <c r="F7198" s="94"/>
      <c r="G7198" s="1"/>
      <c r="H7198" s="1"/>
      <c r="I7198" s="1"/>
    </row>
    <row r="7199" spans="1:9">
      <c r="A7199" s="18">
        <v>10</v>
      </c>
      <c r="B7199" s="18">
        <v>27</v>
      </c>
      <c r="C7199" s="18">
        <v>20</v>
      </c>
      <c r="D7199" s="18">
        <v>1.5874945680000001</v>
      </c>
      <c r="E7199" s="101">
        <f t="shared" si="112"/>
        <v>1.4590292213406093</v>
      </c>
      <c r="F7199" s="94"/>
      <c r="G7199" s="1"/>
      <c r="H7199" s="1"/>
      <c r="I7199" s="1"/>
    </row>
    <row r="7200" spans="1:9">
      <c r="A7200" s="18">
        <v>10</v>
      </c>
      <c r="B7200" s="18">
        <v>27</v>
      </c>
      <c r="C7200" s="18">
        <v>21</v>
      </c>
      <c r="D7200" s="18">
        <v>1.293080499</v>
      </c>
      <c r="E7200" s="101">
        <f t="shared" si="112"/>
        <v>1.1884401191769598</v>
      </c>
      <c r="F7200" s="94"/>
      <c r="G7200" s="1"/>
      <c r="H7200" s="1"/>
      <c r="I7200" s="1"/>
    </row>
    <row r="7201" spans="1:9">
      <c r="A7201" s="18">
        <v>10</v>
      </c>
      <c r="B7201" s="18">
        <v>27</v>
      </c>
      <c r="C7201" s="18">
        <v>22</v>
      </c>
      <c r="D7201" s="18">
        <v>1.0088843679999999</v>
      </c>
      <c r="E7201" s="101">
        <f t="shared" si="112"/>
        <v>0.92724208544551856</v>
      </c>
      <c r="F7201" s="94"/>
      <c r="G7201" s="1"/>
      <c r="H7201" s="1"/>
      <c r="I7201" s="1"/>
    </row>
    <row r="7202" spans="1:9">
      <c r="A7202" s="18">
        <v>10</v>
      </c>
      <c r="B7202" s="18">
        <v>27</v>
      </c>
      <c r="C7202" s="18">
        <v>23</v>
      </c>
      <c r="D7202" s="18">
        <v>0.71707760700000001</v>
      </c>
      <c r="E7202" s="101">
        <f t="shared" si="112"/>
        <v>0.65904929923640365</v>
      </c>
      <c r="F7202" s="94"/>
      <c r="G7202" s="1"/>
      <c r="H7202" s="1"/>
      <c r="I7202" s="1"/>
    </row>
    <row r="7203" spans="1:9">
      <c r="A7203" s="18">
        <v>10</v>
      </c>
      <c r="B7203" s="18">
        <v>28</v>
      </c>
      <c r="C7203" s="18">
        <v>0</v>
      </c>
      <c r="D7203" s="18">
        <v>0.62128069500000005</v>
      </c>
      <c r="E7203" s="101">
        <f t="shared" si="112"/>
        <v>0.57100459235070755</v>
      </c>
      <c r="F7203" s="94"/>
      <c r="G7203" s="1"/>
      <c r="H7203" s="1"/>
      <c r="I7203" s="1"/>
    </row>
    <row r="7204" spans="1:9">
      <c r="A7204" s="18">
        <v>10</v>
      </c>
      <c r="B7204" s="18">
        <v>28</v>
      </c>
      <c r="C7204" s="18">
        <v>1</v>
      </c>
      <c r="D7204" s="18">
        <v>0.57416085800000005</v>
      </c>
      <c r="E7204" s="101">
        <f t="shared" si="112"/>
        <v>0.52769784946564691</v>
      </c>
      <c r="F7204" s="94"/>
      <c r="G7204" s="1"/>
      <c r="H7204" s="1"/>
      <c r="I7204" s="1"/>
    </row>
    <row r="7205" spans="1:9">
      <c r="A7205" s="18">
        <v>10</v>
      </c>
      <c r="B7205" s="18">
        <v>28</v>
      </c>
      <c r="C7205" s="18">
        <v>2</v>
      </c>
      <c r="D7205" s="18">
        <v>0.56936678399999996</v>
      </c>
      <c r="E7205" s="101">
        <f t="shared" si="112"/>
        <v>0.52329172789757017</v>
      </c>
      <c r="F7205" s="94"/>
      <c r="G7205" s="1"/>
      <c r="H7205" s="1"/>
      <c r="I7205" s="1"/>
    </row>
    <row r="7206" spans="1:9">
      <c r="A7206" s="18">
        <v>10</v>
      </c>
      <c r="B7206" s="18">
        <v>28</v>
      </c>
      <c r="C7206" s="18">
        <v>3</v>
      </c>
      <c r="D7206" s="18">
        <v>0.57581109399999997</v>
      </c>
      <c r="E7206" s="101">
        <f t="shared" si="112"/>
        <v>0.52921454287338654</v>
      </c>
      <c r="F7206" s="94"/>
      <c r="G7206" s="1"/>
      <c r="H7206" s="1"/>
      <c r="I7206" s="1"/>
    </row>
    <row r="7207" spans="1:9">
      <c r="A7207" s="18">
        <v>10</v>
      </c>
      <c r="B7207" s="18">
        <v>28</v>
      </c>
      <c r="C7207" s="18">
        <v>4</v>
      </c>
      <c r="D7207" s="18">
        <v>0.63547743800000001</v>
      </c>
      <c r="E7207" s="101">
        <f t="shared" si="112"/>
        <v>0.58405248763324602</v>
      </c>
      <c r="F7207" s="94"/>
      <c r="G7207" s="1"/>
      <c r="H7207" s="1"/>
      <c r="I7207" s="1"/>
    </row>
    <row r="7208" spans="1:9">
      <c r="A7208" s="18">
        <v>10</v>
      </c>
      <c r="B7208" s="18">
        <v>28</v>
      </c>
      <c r="C7208" s="18">
        <v>5</v>
      </c>
      <c r="D7208" s="18">
        <v>0.85191218599999996</v>
      </c>
      <c r="E7208" s="101">
        <f t="shared" si="112"/>
        <v>0.78297261511647342</v>
      </c>
      <c r="F7208" s="94"/>
      <c r="G7208" s="1"/>
      <c r="H7208" s="1"/>
      <c r="I7208" s="1"/>
    </row>
    <row r="7209" spans="1:9">
      <c r="A7209" s="18">
        <v>10</v>
      </c>
      <c r="B7209" s="18">
        <v>28</v>
      </c>
      <c r="C7209" s="18">
        <v>6</v>
      </c>
      <c r="D7209" s="18">
        <v>1.166959034</v>
      </c>
      <c r="E7209" s="101">
        <f t="shared" si="112"/>
        <v>1.0725248230981093</v>
      </c>
      <c r="F7209" s="94"/>
      <c r="G7209" s="1"/>
      <c r="H7209" s="1"/>
      <c r="I7209" s="1"/>
    </row>
    <row r="7210" spans="1:9">
      <c r="A7210" s="18">
        <v>10</v>
      </c>
      <c r="B7210" s="18">
        <v>28</v>
      </c>
      <c r="C7210" s="18">
        <v>7</v>
      </c>
      <c r="D7210" s="18">
        <v>1.1072690249999999</v>
      </c>
      <c r="E7210" s="101">
        <f t="shared" si="112"/>
        <v>1.0176651283888523</v>
      </c>
      <c r="F7210" s="94"/>
      <c r="G7210" s="1"/>
      <c r="H7210" s="1"/>
      <c r="I7210" s="1"/>
    </row>
    <row r="7211" spans="1:9">
      <c r="A7211" s="18">
        <v>10</v>
      </c>
      <c r="B7211" s="18">
        <v>28</v>
      </c>
      <c r="C7211" s="18">
        <v>8</v>
      </c>
      <c r="D7211" s="18">
        <v>0.95375842399999999</v>
      </c>
      <c r="E7211" s="101">
        <f t="shared" si="112"/>
        <v>0.87657711639852776</v>
      </c>
      <c r="F7211" s="94"/>
      <c r="G7211" s="1"/>
      <c r="H7211" s="1"/>
      <c r="I7211" s="1"/>
    </row>
    <row r="7212" spans="1:9">
      <c r="A7212" s="18">
        <v>10</v>
      </c>
      <c r="B7212" s="18">
        <v>28</v>
      </c>
      <c r="C7212" s="18">
        <v>9</v>
      </c>
      <c r="D7212" s="18">
        <v>0.945011622</v>
      </c>
      <c r="E7212" s="101">
        <f t="shared" si="112"/>
        <v>0.86853813474244668</v>
      </c>
      <c r="F7212" s="94"/>
      <c r="G7212" s="1"/>
      <c r="H7212" s="1"/>
      <c r="I7212" s="1"/>
    </row>
    <row r="7213" spans="1:9">
      <c r="A7213" s="18">
        <v>10</v>
      </c>
      <c r="B7213" s="18">
        <v>28</v>
      </c>
      <c r="C7213" s="18">
        <v>10</v>
      </c>
      <c r="D7213" s="18">
        <v>0.92588374500000004</v>
      </c>
      <c r="E7213" s="101">
        <f t="shared" si="112"/>
        <v>0.85095814924342927</v>
      </c>
      <c r="F7213" s="94"/>
      <c r="G7213" s="1"/>
      <c r="H7213" s="1"/>
      <c r="I7213" s="1"/>
    </row>
    <row r="7214" spans="1:9">
      <c r="A7214" s="18">
        <v>10</v>
      </c>
      <c r="B7214" s="18">
        <v>28</v>
      </c>
      <c r="C7214" s="18">
        <v>11</v>
      </c>
      <c r="D7214" s="18">
        <v>0.88794262599999996</v>
      </c>
      <c r="E7214" s="101">
        <f t="shared" si="112"/>
        <v>0.81608735193348747</v>
      </c>
      <c r="F7214" s="94"/>
      <c r="G7214" s="1"/>
      <c r="H7214" s="1"/>
      <c r="I7214" s="1"/>
    </row>
    <row r="7215" spans="1:9">
      <c r="A7215" s="18">
        <v>10</v>
      </c>
      <c r="B7215" s="18">
        <v>28</v>
      </c>
      <c r="C7215" s="18">
        <v>12</v>
      </c>
      <c r="D7215" s="18">
        <v>0.84024233599999998</v>
      </c>
      <c r="E7215" s="101">
        <f t="shared" si="112"/>
        <v>0.7722471282380442</v>
      </c>
      <c r="F7215" s="94"/>
      <c r="G7215" s="1"/>
      <c r="H7215" s="1"/>
      <c r="I7215" s="1"/>
    </row>
    <row r="7216" spans="1:9">
      <c r="A7216" s="18">
        <v>10</v>
      </c>
      <c r="B7216" s="18">
        <v>28</v>
      </c>
      <c r="C7216" s="18">
        <v>13</v>
      </c>
      <c r="D7216" s="18">
        <v>0.81568506500000004</v>
      </c>
      <c r="E7216" s="101">
        <f t="shared" si="112"/>
        <v>0.7496771133809097</v>
      </c>
      <c r="F7216" s="94"/>
      <c r="G7216" s="1"/>
      <c r="H7216" s="1"/>
      <c r="I7216" s="1"/>
    </row>
    <row r="7217" spans="1:9">
      <c r="A7217" s="18">
        <v>10</v>
      </c>
      <c r="B7217" s="18">
        <v>28</v>
      </c>
      <c r="C7217" s="18">
        <v>14</v>
      </c>
      <c r="D7217" s="18">
        <v>0.84454336900000004</v>
      </c>
      <c r="E7217" s="101">
        <f t="shared" si="112"/>
        <v>0.77620010732562383</v>
      </c>
      <c r="F7217" s="94"/>
      <c r="G7217" s="1"/>
      <c r="H7217" s="1"/>
      <c r="I7217" s="1"/>
    </row>
    <row r="7218" spans="1:9">
      <c r="A7218" s="18">
        <v>10</v>
      </c>
      <c r="B7218" s="18">
        <v>28</v>
      </c>
      <c r="C7218" s="18">
        <v>15</v>
      </c>
      <c r="D7218" s="18">
        <v>0.99151241300000004</v>
      </c>
      <c r="E7218" s="101">
        <f t="shared" si="112"/>
        <v>0.91127592689119585</v>
      </c>
      <c r="F7218" s="94"/>
      <c r="G7218" s="1"/>
      <c r="H7218" s="1"/>
      <c r="I7218" s="1"/>
    </row>
    <row r="7219" spans="1:9">
      <c r="A7219" s="18">
        <v>10</v>
      </c>
      <c r="B7219" s="18">
        <v>28</v>
      </c>
      <c r="C7219" s="18">
        <v>16</v>
      </c>
      <c r="D7219" s="18">
        <v>1.3002844929999999</v>
      </c>
      <c r="E7219" s="101">
        <f t="shared" si="112"/>
        <v>1.1950611419938155</v>
      </c>
      <c r="F7219" s="94"/>
      <c r="G7219" s="1"/>
      <c r="H7219" s="1"/>
      <c r="I7219" s="1"/>
    </row>
    <row r="7220" spans="1:9">
      <c r="A7220" s="18">
        <v>10</v>
      </c>
      <c r="B7220" s="18">
        <v>28</v>
      </c>
      <c r="C7220" s="18">
        <v>17</v>
      </c>
      <c r="D7220" s="18">
        <v>1.542369944</v>
      </c>
      <c r="E7220" s="101">
        <f t="shared" si="112"/>
        <v>1.4175562321757054</v>
      </c>
      <c r="F7220" s="94"/>
      <c r="G7220" s="1"/>
      <c r="H7220" s="1"/>
      <c r="I7220" s="1"/>
    </row>
    <row r="7221" spans="1:9">
      <c r="A7221" s="18">
        <v>10</v>
      </c>
      <c r="B7221" s="18">
        <v>28</v>
      </c>
      <c r="C7221" s="18">
        <v>18</v>
      </c>
      <c r="D7221" s="18">
        <v>1.7405844349999999</v>
      </c>
      <c r="E7221" s="101">
        <f t="shared" si="112"/>
        <v>1.5997305465272207</v>
      </c>
      <c r="F7221" s="94"/>
      <c r="G7221" s="1"/>
      <c r="H7221" s="1"/>
      <c r="I7221" s="1"/>
    </row>
    <row r="7222" spans="1:9">
      <c r="A7222" s="18">
        <v>10</v>
      </c>
      <c r="B7222" s="18">
        <v>28</v>
      </c>
      <c r="C7222" s="18">
        <v>19</v>
      </c>
      <c r="D7222" s="18">
        <v>1.811787663</v>
      </c>
      <c r="E7222" s="101">
        <f t="shared" si="112"/>
        <v>1.6651717722169945</v>
      </c>
      <c r="F7222" s="94"/>
      <c r="G7222" s="1"/>
      <c r="H7222" s="1"/>
      <c r="I7222" s="1"/>
    </row>
    <row r="7223" spans="1:9">
      <c r="A7223" s="18">
        <v>10</v>
      </c>
      <c r="B7223" s="18">
        <v>28</v>
      </c>
      <c r="C7223" s="18">
        <v>20</v>
      </c>
      <c r="D7223" s="18">
        <v>1.656679829</v>
      </c>
      <c r="E7223" s="101">
        <f t="shared" si="112"/>
        <v>1.522615780639675</v>
      </c>
      <c r="F7223" s="94"/>
      <c r="G7223" s="1"/>
      <c r="H7223" s="1"/>
      <c r="I7223" s="1"/>
    </row>
    <row r="7224" spans="1:9">
      <c r="A7224" s="18">
        <v>10</v>
      </c>
      <c r="B7224" s="18">
        <v>28</v>
      </c>
      <c r="C7224" s="18">
        <v>21</v>
      </c>
      <c r="D7224" s="18">
        <v>1.359280939</v>
      </c>
      <c r="E7224" s="101">
        <f t="shared" si="112"/>
        <v>1.2492833991305361</v>
      </c>
      <c r="F7224" s="94"/>
      <c r="G7224" s="1"/>
      <c r="H7224" s="1"/>
      <c r="I7224" s="1"/>
    </row>
    <row r="7225" spans="1:9">
      <c r="A7225" s="18">
        <v>10</v>
      </c>
      <c r="B7225" s="18">
        <v>28</v>
      </c>
      <c r="C7225" s="18">
        <v>22</v>
      </c>
      <c r="D7225" s="18">
        <v>1.064511854</v>
      </c>
      <c r="E7225" s="101">
        <f t="shared" si="112"/>
        <v>0.97836801004377882</v>
      </c>
      <c r="F7225" s="94"/>
      <c r="G7225" s="1"/>
      <c r="H7225" s="1"/>
      <c r="I7225" s="1"/>
    </row>
    <row r="7226" spans="1:9">
      <c r="A7226" s="18">
        <v>10</v>
      </c>
      <c r="B7226" s="18">
        <v>28</v>
      </c>
      <c r="C7226" s="18">
        <v>23</v>
      </c>
      <c r="D7226" s="18">
        <v>0.76496308499999999</v>
      </c>
      <c r="E7226" s="101">
        <f t="shared" si="112"/>
        <v>0.70305972490222735</v>
      </c>
      <c r="F7226" s="94"/>
      <c r="G7226" s="1"/>
      <c r="H7226" s="1"/>
      <c r="I7226" s="1"/>
    </row>
    <row r="7227" spans="1:9">
      <c r="A7227" s="18">
        <v>10</v>
      </c>
      <c r="B7227" s="18">
        <v>29</v>
      </c>
      <c r="C7227" s="18">
        <v>0</v>
      </c>
      <c r="D7227" s="18">
        <v>0.77721443199999996</v>
      </c>
      <c r="E7227" s="101">
        <f t="shared" si="112"/>
        <v>0.71431965210708281</v>
      </c>
      <c r="F7227" s="94"/>
      <c r="G7227" s="1"/>
      <c r="H7227" s="1"/>
      <c r="I7227" s="1"/>
    </row>
    <row r="7228" spans="1:9">
      <c r="A7228" s="18">
        <v>10</v>
      </c>
      <c r="B7228" s="18">
        <v>29</v>
      </c>
      <c r="C7228" s="18">
        <v>1</v>
      </c>
      <c r="D7228" s="18">
        <v>0.66913735900000004</v>
      </c>
      <c r="E7228" s="101">
        <f t="shared" si="112"/>
        <v>0.61498853574135925</v>
      </c>
      <c r="F7228" s="94"/>
      <c r="G7228" s="1"/>
      <c r="H7228" s="1"/>
      <c r="I7228" s="1"/>
    </row>
    <row r="7229" spans="1:9">
      <c r="A7229" s="18">
        <v>10</v>
      </c>
      <c r="B7229" s="18">
        <v>29</v>
      </c>
      <c r="C7229" s="18">
        <v>2</v>
      </c>
      <c r="D7229" s="18">
        <v>0.61915688499999999</v>
      </c>
      <c r="E7229" s="101">
        <f t="shared" si="112"/>
        <v>0.56905264812800738</v>
      </c>
      <c r="F7229" s="94"/>
      <c r="G7229" s="1"/>
      <c r="H7229" s="1"/>
      <c r="I7229" s="1"/>
    </row>
    <row r="7230" spans="1:9">
      <c r="A7230" s="18">
        <v>10</v>
      </c>
      <c r="B7230" s="18">
        <v>29</v>
      </c>
      <c r="C7230" s="18">
        <v>3</v>
      </c>
      <c r="D7230" s="18">
        <v>0.61137612399999997</v>
      </c>
      <c r="E7230" s="101">
        <f t="shared" si="112"/>
        <v>0.56190153221737493</v>
      </c>
      <c r="F7230" s="94"/>
      <c r="G7230" s="1"/>
      <c r="H7230" s="1"/>
      <c r="I7230" s="1"/>
    </row>
    <row r="7231" spans="1:9">
      <c r="A7231" s="18">
        <v>10</v>
      </c>
      <c r="B7231" s="18">
        <v>29</v>
      </c>
      <c r="C7231" s="18">
        <v>4</v>
      </c>
      <c r="D7231" s="18">
        <v>0.61342014499999997</v>
      </c>
      <c r="E7231" s="101">
        <f t="shared" si="112"/>
        <v>0.56378014423164535</v>
      </c>
      <c r="F7231" s="94"/>
      <c r="G7231" s="1"/>
      <c r="H7231" s="1"/>
      <c r="I7231" s="1"/>
    </row>
    <row r="7232" spans="1:9">
      <c r="A7232" s="18">
        <v>10</v>
      </c>
      <c r="B7232" s="18">
        <v>29</v>
      </c>
      <c r="C7232" s="18">
        <v>5</v>
      </c>
      <c r="D7232" s="18">
        <v>0.66768846699999995</v>
      </c>
      <c r="E7232" s="101">
        <f t="shared" si="112"/>
        <v>0.61365689290668168</v>
      </c>
      <c r="F7232" s="94"/>
      <c r="G7232" s="1"/>
      <c r="H7232" s="1"/>
      <c r="I7232" s="1"/>
    </row>
    <row r="7233" spans="1:9">
      <c r="A7233" s="18">
        <v>10</v>
      </c>
      <c r="B7233" s="18">
        <v>29</v>
      </c>
      <c r="C7233" s="18">
        <v>6</v>
      </c>
      <c r="D7233" s="18">
        <v>0.879974276</v>
      </c>
      <c r="E7233" s="101">
        <f t="shared" si="112"/>
        <v>0.8087638273493899</v>
      </c>
      <c r="F7233" s="94"/>
      <c r="G7233" s="1"/>
      <c r="H7233" s="1"/>
      <c r="I7233" s="1"/>
    </row>
    <row r="7234" spans="1:9">
      <c r="A7234" s="18">
        <v>10</v>
      </c>
      <c r="B7234" s="18">
        <v>29</v>
      </c>
      <c r="C7234" s="18">
        <v>7</v>
      </c>
      <c r="D7234" s="18">
        <v>1.1716772010000001</v>
      </c>
      <c r="E7234" s="101">
        <f t="shared" si="112"/>
        <v>1.0768611803133896</v>
      </c>
      <c r="F7234" s="94"/>
      <c r="G7234" s="1"/>
      <c r="H7234" s="1"/>
      <c r="I7234" s="1"/>
    </row>
    <row r="7235" spans="1:9">
      <c r="A7235" s="18">
        <v>10</v>
      </c>
      <c r="B7235" s="18">
        <v>29</v>
      </c>
      <c r="C7235" s="18">
        <v>8</v>
      </c>
      <c r="D7235" s="18">
        <v>1.113658161</v>
      </c>
      <c r="E7235" s="101">
        <f t="shared" si="112"/>
        <v>1.0235372342284732</v>
      </c>
      <c r="F7235" s="94"/>
      <c r="G7235" s="1"/>
      <c r="H7235" s="1"/>
      <c r="I7235" s="1"/>
    </row>
    <row r="7236" spans="1:9">
      <c r="A7236" s="18">
        <v>10</v>
      </c>
      <c r="B7236" s="18">
        <v>29</v>
      </c>
      <c r="C7236" s="18">
        <v>9</v>
      </c>
      <c r="D7236" s="18">
        <v>0.94260623899999996</v>
      </c>
      <c r="E7236" s="101">
        <f t="shared" ref="E7236:E7299" si="113">D7236/H$15</f>
        <v>0.86632740334451974</v>
      </c>
      <c r="F7236" s="94"/>
      <c r="G7236" s="1"/>
      <c r="H7236" s="1"/>
      <c r="I7236" s="1"/>
    </row>
    <row r="7237" spans="1:9">
      <c r="A7237" s="18">
        <v>10</v>
      </c>
      <c r="B7237" s="18">
        <v>29</v>
      </c>
      <c r="C7237" s="18">
        <v>10</v>
      </c>
      <c r="D7237" s="18">
        <v>0.93340106300000003</v>
      </c>
      <c r="E7237" s="101">
        <f t="shared" si="113"/>
        <v>0.85786714083886362</v>
      </c>
      <c r="F7237" s="94"/>
      <c r="G7237" s="1"/>
      <c r="H7237" s="1"/>
      <c r="I7237" s="1"/>
    </row>
    <row r="7238" spans="1:9">
      <c r="A7238" s="18">
        <v>10</v>
      </c>
      <c r="B7238" s="18">
        <v>29</v>
      </c>
      <c r="C7238" s="18">
        <v>11</v>
      </c>
      <c r="D7238" s="18">
        <v>0.90787061000000002</v>
      </c>
      <c r="E7238" s="101">
        <f t="shared" si="113"/>
        <v>0.83440269710977932</v>
      </c>
      <c r="F7238" s="94"/>
      <c r="G7238" s="1"/>
      <c r="H7238" s="1"/>
      <c r="I7238" s="1"/>
    </row>
    <row r="7239" spans="1:9">
      <c r="A7239" s="18">
        <v>10</v>
      </c>
      <c r="B7239" s="18">
        <v>29</v>
      </c>
      <c r="C7239" s="18">
        <v>12</v>
      </c>
      <c r="D7239" s="18">
        <v>0.86486061700000005</v>
      </c>
      <c r="E7239" s="101">
        <f t="shared" si="113"/>
        <v>0.79487321596282079</v>
      </c>
      <c r="F7239" s="94"/>
      <c r="G7239" s="1"/>
      <c r="H7239" s="1"/>
      <c r="I7239" s="1"/>
    </row>
    <row r="7240" spans="1:9">
      <c r="A7240" s="18">
        <v>10</v>
      </c>
      <c r="B7240" s="18">
        <v>29</v>
      </c>
      <c r="C7240" s="18">
        <v>13</v>
      </c>
      <c r="D7240" s="18">
        <v>0.82490867000000001</v>
      </c>
      <c r="E7240" s="101">
        <f t="shared" si="113"/>
        <v>0.75815431355051888</v>
      </c>
      <c r="F7240" s="94"/>
      <c r="G7240" s="1"/>
      <c r="H7240" s="1"/>
      <c r="I7240" s="1"/>
    </row>
    <row r="7241" spans="1:9">
      <c r="A7241" s="18">
        <v>10</v>
      </c>
      <c r="B7241" s="18">
        <v>29</v>
      </c>
      <c r="C7241" s="18">
        <v>14</v>
      </c>
      <c r="D7241" s="18">
        <v>0.807671629</v>
      </c>
      <c r="E7241" s="101">
        <f t="shared" si="113"/>
        <v>0.74231215130606443</v>
      </c>
      <c r="F7241" s="94"/>
      <c r="G7241" s="1"/>
      <c r="H7241" s="1"/>
      <c r="I7241" s="1"/>
    </row>
    <row r="7242" spans="1:9">
      <c r="A7242" s="18">
        <v>10</v>
      </c>
      <c r="B7242" s="18">
        <v>29</v>
      </c>
      <c r="C7242" s="18">
        <v>15</v>
      </c>
      <c r="D7242" s="18">
        <v>0.84057550999999997</v>
      </c>
      <c r="E7242" s="101">
        <f t="shared" si="113"/>
        <v>0.7725533406885241</v>
      </c>
      <c r="F7242" s="94"/>
      <c r="G7242" s="1"/>
      <c r="H7242" s="1"/>
      <c r="I7242" s="1"/>
    </row>
    <row r="7243" spans="1:9">
      <c r="A7243" s="18">
        <v>10</v>
      </c>
      <c r="B7243" s="18">
        <v>29</v>
      </c>
      <c r="C7243" s="18">
        <v>16</v>
      </c>
      <c r="D7243" s="18">
        <v>0.98964478700000003</v>
      </c>
      <c r="E7243" s="101">
        <f t="shared" si="113"/>
        <v>0.90955943540614559</v>
      </c>
      <c r="F7243" s="94"/>
      <c r="G7243" s="1"/>
      <c r="H7243" s="1"/>
      <c r="I7243" s="1"/>
    </row>
    <row r="7244" spans="1:9">
      <c r="A7244" s="18">
        <v>10</v>
      </c>
      <c r="B7244" s="18">
        <v>29</v>
      </c>
      <c r="C7244" s="18">
        <v>17</v>
      </c>
      <c r="D7244" s="18">
        <v>1.297415327</v>
      </c>
      <c r="E7244" s="101">
        <f t="shared" si="113"/>
        <v>1.192424158460605</v>
      </c>
      <c r="F7244" s="94"/>
      <c r="G7244" s="1"/>
      <c r="H7244" s="1"/>
      <c r="I7244" s="1"/>
    </row>
    <row r="7245" spans="1:9">
      <c r="A7245" s="18">
        <v>10</v>
      </c>
      <c r="B7245" s="18">
        <v>29</v>
      </c>
      <c r="C7245" s="18">
        <v>18</v>
      </c>
      <c r="D7245" s="18">
        <v>1.5397276820000001</v>
      </c>
      <c r="E7245" s="101">
        <f t="shared" si="113"/>
        <v>1.4151277908152446</v>
      </c>
      <c r="F7245" s="94"/>
      <c r="G7245" s="1"/>
      <c r="H7245" s="1"/>
      <c r="I7245" s="1"/>
    </row>
    <row r="7246" spans="1:9">
      <c r="A7246" s="18">
        <v>10</v>
      </c>
      <c r="B7246" s="18">
        <v>29</v>
      </c>
      <c r="C7246" s="18">
        <v>19</v>
      </c>
      <c r="D7246" s="18">
        <v>1.735386528</v>
      </c>
      <c r="E7246" s="101">
        <f t="shared" si="113"/>
        <v>1.5949532714702324</v>
      </c>
      <c r="F7246" s="94"/>
      <c r="G7246" s="1"/>
      <c r="H7246" s="1"/>
      <c r="I7246" s="1"/>
    </row>
    <row r="7247" spans="1:9">
      <c r="A7247" s="18">
        <v>10</v>
      </c>
      <c r="B7247" s="18">
        <v>29</v>
      </c>
      <c r="C7247" s="18">
        <v>20</v>
      </c>
      <c r="D7247" s="18">
        <v>1.8045538459999999</v>
      </c>
      <c r="E7247" s="101">
        <f t="shared" si="113"/>
        <v>1.6585233397766066</v>
      </c>
      <c r="F7247" s="94"/>
      <c r="G7247" s="1"/>
      <c r="H7247" s="1"/>
      <c r="I7247" s="1"/>
    </row>
    <row r="7248" spans="1:9">
      <c r="A7248" s="18">
        <v>10</v>
      </c>
      <c r="B7248" s="18">
        <v>29</v>
      </c>
      <c r="C7248" s="18">
        <v>21</v>
      </c>
      <c r="D7248" s="18">
        <v>1.647259947</v>
      </c>
      <c r="E7248" s="101">
        <f t="shared" si="113"/>
        <v>1.5139581868584908</v>
      </c>
      <c r="F7248" s="94"/>
      <c r="G7248" s="1"/>
      <c r="H7248" s="1"/>
      <c r="I7248" s="1"/>
    </row>
    <row r="7249" spans="1:9">
      <c r="A7249" s="18">
        <v>10</v>
      </c>
      <c r="B7249" s="18">
        <v>29</v>
      </c>
      <c r="C7249" s="18">
        <v>22</v>
      </c>
      <c r="D7249" s="18">
        <v>1.346866927</v>
      </c>
      <c r="E7249" s="101">
        <f t="shared" si="113"/>
        <v>1.2378739703191408</v>
      </c>
      <c r="F7249" s="94"/>
      <c r="G7249" s="1"/>
      <c r="H7249" s="1"/>
      <c r="I7249" s="1"/>
    </row>
    <row r="7250" spans="1:9">
      <c r="A7250" s="18">
        <v>10</v>
      </c>
      <c r="B7250" s="18">
        <v>29</v>
      </c>
      <c r="C7250" s="18">
        <v>23</v>
      </c>
      <c r="D7250" s="18">
        <v>1.049421495</v>
      </c>
      <c r="E7250" s="101">
        <f t="shared" si="113"/>
        <v>0.96449881314362274</v>
      </c>
      <c r="F7250" s="94"/>
      <c r="G7250" s="1"/>
      <c r="H7250" s="1"/>
      <c r="I7250" s="1"/>
    </row>
    <row r="7251" spans="1:9">
      <c r="A7251" s="18">
        <v>10</v>
      </c>
      <c r="B7251" s="18">
        <v>30</v>
      </c>
      <c r="C7251" s="18">
        <v>0</v>
      </c>
      <c r="D7251" s="18">
        <v>0.740384979</v>
      </c>
      <c r="E7251" s="101">
        <f t="shared" si="113"/>
        <v>0.68047056108267157</v>
      </c>
      <c r="F7251" s="94"/>
      <c r="G7251" s="1"/>
      <c r="H7251" s="1"/>
      <c r="I7251" s="1"/>
    </row>
    <row r="7252" spans="1:9">
      <c r="A7252" s="18">
        <v>10</v>
      </c>
      <c r="B7252" s="18">
        <v>30</v>
      </c>
      <c r="C7252" s="18">
        <v>1</v>
      </c>
      <c r="D7252" s="18">
        <v>0.63623014700000002</v>
      </c>
      <c r="E7252" s="101">
        <f t="shared" si="113"/>
        <v>0.58474428491451147</v>
      </c>
      <c r="F7252" s="94"/>
      <c r="G7252" s="1"/>
      <c r="H7252" s="1"/>
      <c r="I7252" s="1"/>
    </row>
    <row r="7253" spans="1:9">
      <c r="A7253" s="18">
        <v>10</v>
      </c>
      <c r="B7253" s="18">
        <v>30</v>
      </c>
      <c r="C7253" s="18">
        <v>2</v>
      </c>
      <c r="D7253" s="18">
        <v>0.58812489899999998</v>
      </c>
      <c r="E7253" s="101">
        <f t="shared" si="113"/>
        <v>0.54053187376890255</v>
      </c>
      <c r="F7253" s="94"/>
      <c r="G7253" s="1"/>
      <c r="H7253" s="1"/>
      <c r="I7253" s="1"/>
    </row>
    <row r="7254" spans="1:9">
      <c r="A7254" s="18">
        <v>10</v>
      </c>
      <c r="B7254" s="18">
        <v>30</v>
      </c>
      <c r="C7254" s="18">
        <v>3</v>
      </c>
      <c r="D7254" s="18">
        <v>0.58264084599999999</v>
      </c>
      <c r="E7254" s="101">
        <f t="shared" si="113"/>
        <v>0.53549160859907508</v>
      </c>
      <c r="F7254" s="94"/>
      <c r="G7254" s="1"/>
      <c r="H7254" s="1"/>
      <c r="I7254" s="1"/>
    </row>
    <row r="7255" spans="1:9">
      <c r="A7255" s="18">
        <v>10</v>
      </c>
      <c r="B7255" s="18">
        <v>30</v>
      </c>
      <c r="C7255" s="18">
        <v>4</v>
      </c>
      <c r="D7255" s="18">
        <v>0.58614518400000004</v>
      </c>
      <c r="E7255" s="101">
        <f t="shared" si="113"/>
        <v>0.53871236389897881</v>
      </c>
      <c r="F7255" s="94"/>
      <c r="G7255" s="1"/>
      <c r="H7255" s="1"/>
      <c r="I7255" s="1"/>
    </row>
    <row r="7256" spans="1:9">
      <c r="A7256" s="18">
        <v>10</v>
      </c>
      <c r="B7256" s="18">
        <v>30</v>
      </c>
      <c r="C7256" s="18">
        <v>5</v>
      </c>
      <c r="D7256" s="18">
        <v>0.64270413299999996</v>
      </c>
      <c r="E7256" s="101">
        <f t="shared" si="113"/>
        <v>0.59069437440958938</v>
      </c>
      <c r="F7256" s="94"/>
      <c r="G7256" s="1"/>
      <c r="H7256" s="1"/>
      <c r="I7256" s="1"/>
    </row>
    <row r="7257" spans="1:9">
      <c r="A7257" s="18">
        <v>10</v>
      </c>
      <c r="B7257" s="18">
        <v>30</v>
      </c>
      <c r="C7257" s="18">
        <v>6</v>
      </c>
      <c r="D7257" s="18">
        <v>0.85256836400000002</v>
      </c>
      <c r="E7257" s="101">
        <f t="shared" si="113"/>
        <v>0.78357569300769858</v>
      </c>
      <c r="F7257" s="94"/>
      <c r="G7257" s="1"/>
      <c r="H7257" s="1"/>
      <c r="I7257" s="1"/>
    </row>
    <row r="7258" spans="1:9">
      <c r="A7258" s="18">
        <v>10</v>
      </c>
      <c r="B7258" s="18">
        <v>30</v>
      </c>
      <c r="C7258" s="18">
        <v>7</v>
      </c>
      <c r="D7258" s="18">
        <v>1.1342126269999999</v>
      </c>
      <c r="E7258" s="101">
        <f t="shared" si="113"/>
        <v>1.042428364395195</v>
      </c>
      <c r="F7258" s="94"/>
      <c r="G7258" s="1"/>
      <c r="H7258" s="1"/>
      <c r="I7258" s="1"/>
    </row>
    <row r="7259" spans="1:9">
      <c r="A7259" s="18">
        <v>10</v>
      </c>
      <c r="B7259" s="18">
        <v>30</v>
      </c>
      <c r="C7259" s="18">
        <v>8</v>
      </c>
      <c r="D7259" s="18">
        <v>1.061095823</v>
      </c>
      <c r="E7259" s="101">
        <f t="shared" si="113"/>
        <v>0.97522841564738061</v>
      </c>
      <c r="F7259" s="94"/>
      <c r="G7259" s="1"/>
      <c r="H7259" s="1"/>
      <c r="I7259" s="1"/>
    </row>
    <row r="7260" spans="1:9">
      <c r="A7260" s="18">
        <v>10</v>
      </c>
      <c r="B7260" s="18">
        <v>30</v>
      </c>
      <c r="C7260" s="18">
        <v>9</v>
      </c>
      <c r="D7260" s="18">
        <v>0.879653711</v>
      </c>
      <c r="E7260" s="101">
        <f t="shared" si="113"/>
        <v>0.80846920353664309</v>
      </c>
      <c r="F7260" s="94"/>
      <c r="G7260" s="1"/>
      <c r="H7260" s="1"/>
      <c r="I7260" s="1"/>
    </row>
    <row r="7261" spans="1:9">
      <c r="A7261" s="18">
        <v>10</v>
      </c>
      <c r="B7261" s="18">
        <v>30</v>
      </c>
      <c r="C7261" s="18">
        <v>10</v>
      </c>
      <c r="D7261" s="18">
        <v>0.85458190700000003</v>
      </c>
      <c r="E7261" s="101">
        <f t="shared" si="113"/>
        <v>0.78542629340321812</v>
      </c>
      <c r="F7261" s="94"/>
      <c r="G7261" s="1"/>
      <c r="H7261" s="1"/>
      <c r="I7261" s="1"/>
    </row>
    <row r="7262" spans="1:9">
      <c r="A7262" s="18">
        <v>10</v>
      </c>
      <c r="B7262" s="18">
        <v>30</v>
      </c>
      <c r="C7262" s="18">
        <v>11</v>
      </c>
      <c r="D7262" s="18">
        <v>0.83286263900000002</v>
      </c>
      <c r="E7262" s="101">
        <f t="shared" si="113"/>
        <v>0.76546462089302403</v>
      </c>
      <c r="F7262" s="94"/>
      <c r="G7262" s="1"/>
      <c r="H7262" s="1"/>
      <c r="I7262" s="1"/>
    </row>
    <row r="7263" spans="1:9">
      <c r="A7263" s="18">
        <v>10</v>
      </c>
      <c r="B7263" s="18">
        <v>30</v>
      </c>
      <c r="C7263" s="18">
        <v>12</v>
      </c>
      <c r="D7263" s="18">
        <v>0.79973945800000001</v>
      </c>
      <c r="E7263" s="101">
        <f t="shared" si="113"/>
        <v>0.73502187799681395</v>
      </c>
      <c r="F7263" s="94"/>
      <c r="G7263" s="1"/>
      <c r="H7263" s="1"/>
      <c r="I7263" s="1"/>
    </row>
    <row r="7264" spans="1:9">
      <c r="A7264" s="18">
        <v>10</v>
      </c>
      <c r="B7264" s="18">
        <v>30</v>
      </c>
      <c r="C7264" s="18">
        <v>13</v>
      </c>
      <c r="D7264" s="18">
        <v>0.776295387</v>
      </c>
      <c r="E7264" s="101">
        <f t="shared" si="113"/>
        <v>0.71347497928882164</v>
      </c>
      <c r="F7264" s="94"/>
      <c r="G7264" s="1"/>
      <c r="H7264" s="1"/>
      <c r="I7264" s="1"/>
    </row>
    <row r="7265" spans="1:9">
      <c r="A7265" s="18">
        <v>10</v>
      </c>
      <c r="B7265" s="18">
        <v>30</v>
      </c>
      <c r="C7265" s="18">
        <v>14</v>
      </c>
      <c r="D7265" s="18">
        <v>0.768546057</v>
      </c>
      <c r="E7265" s="101">
        <f t="shared" si="113"/>
        <v>0.70635275087700677</v>
      </c>
      <c r="F7265" s="94"/>
      <c r="G7265" s="1"/>
      <c r="H7265" s="1"/>
      <c r="I7265" s="1"/>
    </row>
    <row r="7266" spans="1:9">
      <c r="A7266" s="18">
        <v>10</v>
      </c>
      <c r="B7266" s="18">
        <v>30</v>
      </c>
      <c r="C7266" s="18">
        <v>15</v>
      </c>
      <c r="D7266" s="18">
        <v>0.80351653700000003</v>
      </c>
      <c r="E7266" s="101">
        <f t="shared" si="113"/>
        <v>0.73849330318679418</v>
      </c>
      <c r="F7266" s="94"/>
      <c r="G7266" s="1"/>
      <c r="H7266" s="1"/>
      <c r="I7266" s="1"/>
    </row>
    <row r="7267" spans="1:9">
      <c r="A7267" s="18">
        <v>10</v>
      </c>
      <c r="B7267" s="18">
        <v>30</v>
      </c>
      <c r="C7267" s="18">
        <v>16</v>
      </c>
      <c r="D7267" s="18">
        <v>0.95063751200000002</v>
      </c>
      <c r="E7267" s="101">
        <f t="shared" si="113"/>
        <v>0.87370875898992939</v>
      </c>
      <c r="F7267" s="94"/>
      <c r="G7267" s="1"/>
      <c r="H7267" s="1"/>
      <c r="I7267" s="1"/>
    </row>
    <row r="7268" spans="1:9">
      <c r="A7268" s="18">
        <v>10</v>
      </c>
      <c r="B7268" s="18">
        <v>30</v>
      </c>
      <c r="C7268" s="18">
        <v>17</v>
      </c>
      <c r="D7268" s="18">
        <v>1.2359262129999999</v>
      </c>
      <c r="E7268" s="101">
        <f t="shared" si="113"/>
        <v>1.1359109483188088</v>
      </c>
      <c r="F7268" s="94"/>
      <c r="G7268" s="1"/>
      <c r="H7268" s="1"/>
      <c r="I7268" s="1"/>
    </row>
    <row r="7269" spans="1:9">
      <c r="A7269" s="18">
        <v>10</v>
      </c>
      <c r="B7269" s="18">
        <v>30</v>
      </c>
      <c r="C7269" s="18">
        <v>18</v>
      </c>
      <c r="D7269" s="18">
        <v>1.488457878</v>
      </c>
      <c r="E7269" s="101">
        <f t="shared" si="113"/>
        <v>1.3680069100788479</v>
      </c>
      <c r="F7269" s="94"/>
      <c r="G7269" s="1"/>
      <c r="H7269" s="1"/>
      <c r="I7269" s="1"/>
    </row>
    <row r="7270" spans="1:9">
      <c r="A7270" s="18">
        <v>10</v>
      </c>
      <c r="B7270" s="18">
        <v>30</v>
      </c>
      <c r="C7270" s="18">
        <v>19</v>
      </c>
      <c r="D7270" s="18">
        <v>1.6794190899999999</v>
      </c>
      <c r="E7270" s="101">
        <f t="shared" si="113"/>
        <v>1.5435149049198222</v>
      </c>
      <c r="F7270" s="94"/>
      <c r="G7270" s="1"/>
      <c r="H7270" s="1"/>
      <c r="I7270" s="1"/>
    </row>
    <row r="7271" spans="1:9">
      <c r="A7271" s="18">
        <v>10</v>
      </c>
      <c r="B7271" s="18">
        <v>30</v>
      </c>
      <c r="C7271" s="18">
        <v>20</v>
      </c>
      <c r="D7271" s="18">
        <v>1.739095031</v>
      </c>
      <c r="E7271" s="101">
        <f t="shared" si="113"/>
        <v>1.5983616700584846</v>
      </c>
      <c r="F7271" s="94"/>
      <c r="G7271" s="1"/>
      <c r="H7271" s="1"/>
      <c r="I7271" s="1"/>
    </row>
    <row r="7272" spans="1:9">
      <c r="A7272" s="18">
        <v>10</v>
      </c>
      <c r="B7272" s="18">
        <v>30</v>
      </c>
      <c r="C7272" s="18">
        <v>21</v>
      </c>
      <c r="D7272" s="18">
        <v>1.5750974099999999</v>
      </c>
      <c r="E7272" s="101">
        <f t="shared" si="113"/>
        <v>1.4476352826474113</v>
      </c>
      <c r="F7272" s="94"/>
      <c r="G7272" s="1"/>
      <c r="H7272" s="1"/>
      <c r="I7272" s="1"/>
    </row>
    <row r="7273" spans="1:9">
      <c r="A7273" s="18">
        <v>10</v>
      </c>
      <c r="B7273" s="18">
        <v>30</v>
      </c>
      <c r="C7273" s="18">
        <v>22</v>
      </c>
      <c r="D7273" s="18">
        <v>1.2825847189999999</v>
      </c>
      <c r="E7273" s="101">
        <f t="shared" si="113"/>
        <v>1.178793692644581</v>
      </c>
      <c r="F7273" s="94"/>
      <c r="G7273" s="1"/>
      <c r="H7273" s="1"/>
      <c r="I7273" s="1"/>
    </row>
    <row r="7274" spans="1:9">
      <c r="A7274" s="18">
        <v>10</v>
      </c>
      <c r="B7274" s="18">
        <v>30</v>
      </c>
      <c r="C7274" s="18">
        <v>23</v>
      </c>
      <c r="D7274" s="18">
        <v>0.99985524699999995</v>
      </c>
      <c r="E7274" s="101">
        <f t="shared" si="113"/>
        <v>0.91894363098301479</v>
      </c>
      <c r="F7274" s="94"/>
      <c r="G7274" s="1"/>
      <c r="H7274" s="1"/>
      <c r="I7274" s="1"/>
    </row>
    <row r="7275" spans="1:9">
      <c r="A7275" s="18">
        <v>10</v>
      </c>
      <c r="B7275" s="18">
        <v>31</v>
      </c>
      <c r="C7275" s="18">
        <v>0</v>
      </c>
      <c r="D7275" s="18">
        <v>0.70859520300000001</v>
      </c>
      <c r="E7275" s="101">
        <f t="shared" si="113"/>
        <v>0.65125331961374056</v>
      </c>
      <c r="F7275" s="94"/>
      <c r="G7275" s="1"/>
      <c r="H7275" s="1"/>
      <c r="I7275" s="1"/>
    </row>
    <row r="7276" spans="1:9">
      <c r="A7276" s="18">
        <v>10</v>
      </c>
      <c r="B7276" s="18">
        <v>31</v>
      </c>
      <c r="C7276" s="18">
        <v>1</v>
      </c>
      <c r="D7276" s="18">
        <v>0.60868054999999999</v>
      </c>
      <c r="E7276" s="101">
        <f t="shared" si="113"/>
        <v>0.55942409304147855</v>
      </c>
      <c r="F7276" s="94"/>
      <c r="G7276" s="1"/>
      <c r="H7276" s="1"/>
      <c r="I7276" s="1"/>
    </row>
    <row r="7277" spans="1:9">
      <c r="A7277" s="18">
        <v>10</v>
      </c>
      <c r="B7277" s="18">
        <v>31</v>
      </c>
      <c r="C7277" s="18">
        <v>2</v>
      </c>
      <c r="D7277" s="18">
        <v>0.56413821099999995</v>
      </c>
      <c r="E7277" s="101">
        <f t="shared" si="113"/>
        <v>0.5184862684354169</v>
      </c>
      <c r="F7277" s="94"/>
      <c r="G7277" s="1"/>
      <c r="H7277" s="1"/>
      <c r="I7277" s="1"/>
    </row>
    <row r="7278" spans="1:9">
      <c r="A7278" s="18">
        <v>10</v>
      </c>
      <c r="B7278" s="18">
        <v>31</v>
      </c>
      <c r="C7278" s="18">
        <v>3</v>
      </c>
      <c r="D7278" s="18">
        <v>0.56159971200000003</v>
      </c>
      <c r="E7278" s="101">
        <f t="shared" si="113"/>
        <v>0.51615319322747466</v>
      </c>
      <c r="F7278" s="94"/>
      <c r="G7278" s="1"/>
      <c r="H7278" s="1"/>
      <c r="I7278" s="1"/>
    </row>
    <row r="7279" spans="1:9">
      <c r="A7279" s="18">
        <v>10</v>
      </c>
      <c r="B7279" s="18">
        <v>31</v>
      </c>
      <c r="C7279" s="18">
        <v>4</v>
      </c>
      <c r="D7279" s="18">
        <v>0.56712150699999997</v>
      </c>
      <c r="E7279" s="101">
        <f t="shared" si="113"/>
        <v>0.5212281461889845</v>
      </c>
      <c r="F7279" s="94"/>
      <c r="G7279" s="1"/>
      <c r="H7279" s="1"/>
      <c r="I7279" s="1"/>
    </row>
    <row r="7280" spans="1:9">
      <c r="A7280" s="18">
        <v>10</v>
      </c>
      <c r="B7280" s="18">
        <v>31</v>
      </c>
      <c r="C7280" s="18">
        <v>5</v>
      </c>
      <c r="D7280" s="18">
        <v>0.62508248799999999</v>
      </c>
      <c r="E7280" s="101">
        <f t="shared" si="113"/>
        <v>0.57449873160151232</v>
      </c>
      <c r="F7280" s="94"/>
      <c r="G7280" s="1"/>
      <c r="H7280" s="1"/>
      <c r="I7280" s="1"/>
    </row>
    <row r="7281" spans="1:9">
      <c r="A7281" s="18">
        <v>10</v>
      </c>
      <c r="B7281" s="18">
        <v>31</v>
      </c>
      <c r="C7281" s="18">
        <v>6</v>
      </c>
      <c r="D7281" s="18">
        <v>0.83523113100000002</v>
      </c>
      <c r="E7281" s="101">
        <f t="shared" si="113"/>
        <v>0.76764144663351463</v>
      </c>
      <c r="F7281" s="94"/>
      <c r="G7281" s="1"/>
      <c r="H7281" s="1"/>
      <c r="I7281" s="1"/>
    </row>
    <row r="7282" spans="1:9">
      <c r="A7282" s="18">
        <v>10</v>
      </c>
      <c r="B7282" s="18">
        <v>31</v>
      </c>
      <c r="C7282" s="18">
        <v>7</v>
      </c>
      <c r="D7282" s="18">
        <v>1.1174850220000001</v>
      </c>
      <c r="E7282" s="101">
        <f t="shared" si="113"/>
        <v>1.0270544128932437</v>
      </c>
      <c r="F7282" s="94"/>
      <c r="G7282" s="1"/>
      <c r="H7282" s="1"/>
      <c r="I7282" s="1"/>
    </row>
    <row r="7283" spans="1:9">
      <c r="A7283" s="18">
        <v>10</v>
      </c>
      <c r="B7283" s="18">
        <v>31</v>
      </c>
      <c r="C7283" s="18">
        <v>8</v>
      </c>
      <c r="D7283" s="18">
        <v>1.0416667829999999</v>
      </c>
      <c r="E7283" s="101">
        <f t="shared" si="113"/>
        <v>0.95737163826116933</v>
      </c>
      <c r="F7283" s="94"/>
      <c r="G7283" s="1"/>
      <c r="H7283" s="1"/>
      <c r="I7283" s="1"/>
    </row>
    <row r="7284" spans="1:9">
      <c r="A7284" s="18">
        <v>10</v>
      </c>
      <c r="B7284" s="18">
        <v>31</v>
      </c>
      <c r="C7284" s="18">
        <v>9</v>
      </c>
      <c r="D7284" s="18">
        <v>0.86197697100000004</v>
      </c>
      <c r="E7284" s="101">
        <f t="shared" si="113"/>
        <v>0.79222292419942753</v>
      </c>
      <c r="F7284" s="94"/>
      <c r="G7284" s="1"/>
      <c r="H7284" s="1"/>
      <c r="I7284" s="1"/>
    </row>
    <row r="7285" spans="1:9">
      <c r="A7285" s="18">
        <v>10</v>
      </c>
      <c r="B7285" s="18">
        <v>31</v>
      </c>
      <c r="C7285" s="18">
        <v>10</v>
      </c>
      <c r="D7285" s="18">
        <v>0.84038252800000002</v>
      </c>
      <c r="E7285" s="101">
        <f t="shared" si="113"/>
        <v>0.77237597543457714</v>
      </c>
      <c r="F7285" s="94"/>
      <c r="G7285" s="1"/>
      <c r="H7285" s="1"/>
      <c r="I7285" s="1"/>
    </row>
    <row r="7286" spans="1:9">
      <c r="A7286" s="18">
        <v>10</v>
      </c>
      <c r="B7286" s="18">
        <v>31</v>
      </c>
      <c r="C7286" s="18">
        <v>11</v>
      </c>
      <c r="D7286" s="18">
        <v>0.82451602700000004</v>
      </c>
      <c r="E7286" s="101">
        <f t="shared" si="113"/>
        <v>0.75779344452954545</v>
      </c>
      <c r="F7286" s="94"/>
      <c r="G7286" s="1"/>
      <c r="H7286" s="1"/>
      <c r="I7286" s="1"/>
    </row>
    <row r="7287" spans="1:9">
      <c r="A7287" s="18">
        <v>10</v>
      </c>
      <c r="B7287" s="18">
        <v>31</v>
      </c>
      <c r="C7287" s="18">
        <v>12</v>
      </c>
      <c r="D7287" s="18">
        <v>0.79973945800000001</v>
      </c>
      <c r="E7287" s="101">
        <f t="shared" si="113"/>
        <v>0.73502187799681395</v>
      </c>
      <c r="F7287" s="94"/>
      <c r="G7287" s="1"/>
      <c r="H7287" s="1"/>
      <c r="I7287" s="1"/>
    </row>
    <row r="7288" spans="1:9">
      <c r="A7288" s="18">
        <v>10</v>
      </c>
      <c r="B7288" s="18">
        <v>31</v>
      </c>
      <c r="C7288" s="18">
        <v>13</v>
      </c>
      <c r="D7288" s="18">
        <v>0.776295387</v>
      </c>
      <c r="E7288" s="101">
        <f t="shared" si="113"/>
        <v>0.71347497928882164</v>
      </c>
      <c r="F7288" s="94"/>
      <c r="G7288" s="1"/>
      <c r="H7288" s="1"/>
      <c r="I7288" s="1"/>
    </row>
    <row r="7289" spans="1:9">
      <c r="A7289" s="18">
        <v>10</v>
      </c>
      <c r="B7289" s="18">
        <v>31</v>
      </c>
      <c r="C7289" s="18">
        <v>14</v>
      </c>
      <c r="D7289" s="18">
        <v>0.768546057</v>
      </c>
      <c r="E7289" s="101">
        <f t="shared" si="113"/>
        <v>0.70635275087700677</v>
      </c>
      <c r="F7289" s="94"/>
      <c r="G7289" s="1"/>
      <c r="H7289" s="1"/>
      <c r="I7289" s="1"/>
    </row>
    <row r="7290" spans="1:9">
      <c r="A7290" s="18">
        <v>10</v>
      </c>
      <c r="B7290" s="18">
        <v>31</v>
      </c>
      <c r="C7290" s="18">
        <v>15</v>
      </c>
      <c r="D7290" s="18">
        <v>0.80351653700000003</v>
      </c>
      <c r="E7290" s="101">
        <f t="shared" si="113"/>
        <v>0.73849330318679418</v>
      </c>
      <c r="F7290" s="94"/>
      <c r="G7290" s="1"/>
      <c r="H7290" s="1"/>
      <c r="I7290" s="1"/>
    </row>
    <row r="7291" spans="1:9">
      <c r="A7291" s="18">
        <v>10</v>
      </c>
      <c r="B7291" s="18">
        <v>31</v>
      </c>
      <c r="C7291" s="18">
        <v>16</v>
      </c>
      <c r="D7291" s="18">
        <v>0.95437569899999997</v>
      </c>
      <c r="E7291" s="101">
        <f t="shared" si="113"/>
        <v>0.87714443945005649</v>
      </c>
      <c r="F7291" s="94"/>
      <c r="G7291" s="1"/>
      <c r="H7291" s="1"/>
      <c r="I7291" s="1"/>
    </row>
    <row r="7292" spans="1:9">
      <c r="A7292" s="18">
        <v>10</v>
      </c>
      <c r="B7292" s="18">
        <v>31</v>
      </c>
      <c r="C7292" s="18">
        <v>17</v>
      </c>
      <c r="D7292" s="18">
        <v>1.2640090589999999</v>
      </c>
      <c r="E7292" s="101">
        <f t="shared" si="113"/>
        <v>1.1617212369070897</v>
      </c>
      <c r="F7292" s="94"/>
      <c r="G7292" s="1"/>
      <c r="H7292" s="1"/>
      <c r="I7292" s="1"/>
    </row>
    <row r="7293" spans="1:9">
      <c r="A7293" s="18">
        <v>10</v>
      </c>
      <c r="B7293" s="18">
        <v>31</v>
      </c>
      <c r="C7293" s="18">
        <v>18</v>
      </c>
      <c r="D7293" s="18">
        <v>1.5081657690000001</v>
      </c>
      <c r="E7293" s="101">
        <f t="shared" si="113"/>
        <v>1.38611997291359</v>
      </c>
      <c r="F7293" s="94"/>
      <c r="G7293" s="1"/>
      <c r="H7293" s="1"/>
      <c r="I7293" s="1"/>
    </row>
    <row r="7294" spans="1:9">
      <c r="A7294" s="18">
        <v>10</v>
      </c>
      <c r="B7294" s="18">
        <v>31</v>
      </c>
      <c r="C7294" s="18">
        <v>19</v>
      </c>
      <c r="D7294" s="18">
        <v>1.7044631939999999</v>
      </c>
      <c r="E7294" s="101">
        <f t="shared" si="113"/>
        <v>1.5665323566294858</v>
      </c>
      <c r="F7294" s="94"/>
      <c r="G7294" s="1"/>
      <c r="H7294" s="1"/>
      <c r="I7294" s="1"/>
    </row>
    <row r="7295" spans="1:9">
      <c r="A7295" s="18">
        <v>10</v>
      </c>
      <c r="B7295" s="18">
        <v>31</v>
      </c>
      <c r="C7295" s="18">
        <v>20</v>
      </c>
      <c r="D7295" s="18">
        <v>1.773724997</v>
      </c>
      <c r="E7295" s="101">
        <f t="shared" si="113"/>
        <v>1.6301892638950335</v>
      </c>
      <c r="F7295" s="94"/>
      <c r="G7295" s="1"/>
      <c r="H7295" s="1"/>
      <c r="I7295" s="1"/>
    </row>
    <row r="7296" spans="1:9">
      <c r="A7296" s="18">
        <v>10</v>
      </c>
      <c r="B7296" s="18">
        <v>31</v>
      </c>
      <c r="C7296" s="18">
        <v>21</v>
      </c>
      <c r="D7296" s="18">
        <v>1.611693354</v>
      </c>
      <c r="E7296" s="101">
        <f t="shared" si="113"/>
        <v>1.4812697609976671</v>
      </c>
      <c r="F7296" s="94"/>
      <c r="G7296" s="1"/>
      <c r="H7296" s="1"/>
      <c r="I7296" s="1"/>
    </row>
    <row r="7297" spans="1:9">
      <c r="A7297" s="18">
        <v>10</v>
      </c>
      <c r="B7297" s="18">
        <v>31</v>
      </c>
      <c r="C7297" s="18">
        <v>22</v>
      </c>
      <c r="D7297" s="18">
        <v>1.314111877</v>
      </c>
      <c r="E7297" s="101">
        <f t="shared" si="113"/>
        <v>1.207769568036567</v>
      </c>
      <c r="F7297" s="94"/>
      <c r="G7297" s="1"/>
      <c r="H7297" s="1"/>
      <c r="I7297" s="1"/>
    </row>
    <row r="7298" spans="1:9">
      <c r="A7298" s="18">
        <v>10</v>
      </c>
      <c r="B7298" s="18">
        <v>31</v>
      </c>
      <c r="C7298" s="18">
        <v>23</v>
      </c>
      <c r="D7298" s="18">
        <v>1.0239948249999999</v>
      </c>
      <c r="E7298" s="101">
        <f t="shared" si="113"/>
        <v>0.94112975394859011</v>
      </c>
      <c r="F7298" s="94"/>
      <c r="G7298" s="1"/>
      <c r="H7298" s="1"/>
      <c r="I7298" s="1"/>
    </row>
    <row r="7299" spans="1:9">
      <c r="A7299" s="18">
        <v>11</v>
      </c>
      <c r="B7299" s="18">
        <v>1</v>
      </c>
      <c r="C7299" s="18">
        <v>0</v>
      </c>
      <c r="D7299" s="18">
        <v>0.726278168</v>
      </c>
      <c r="E7299" s="101">
        <f t="shared" si="113"/>
        <v>0.66750532020322739</v>
      </c>
      <c r="F7299" s="94"/>
      <c r="G7299" s="1"/>
      <c r="H7299" s="1"/>
      <c r="I7299" s="1"/>
    </row>
    <row r="7300" spans="1:9">
      <c r="A7300" s="18">
        <v>11</v>
      </c>
      <c r="B7300" s="18">
        <v>1</v>
      </c>
      <c r="C7300" s="18">
        <v>1</v>
      </c>
      <c r="D7300" s="18">
        <v>0.61015491099999997</v>
      </c>
      <c r="E7300" s="101">
        <f t="shared" ref="E7300:E7363" si="114">D7300/H$15</f>
        <v>0.56077914383986649</v>
      </c>
      <c r="F7300" s="94"/>
      <c r="G7300" s="1"/>
      <c r="H7300" s="1"/>
      <c r="I7300" s="1"/>
    </row>
    <row r="7301" spans="1:9">
      <c r="A7301" s="18">
        <v>11</v>
      </c>
      <c r="B7301" s="18">
        <v>1</v>
      </c>
      <c r="C7301" s="18">
        <v>2</v>
      </c>
      <c r="D7301" s="18">
        <v>0.55612231400000001</v>
      </c>
      <c r="E7301" s="101">
        <f t="shared" si="114"/>
        <v>0.5111190445128867</v>
      </c>
      <c r="F7301" s="94"/>
      <c r="G7301" s="1"/>
      <c r="H7301" s="1"/>
      <c r="I7301" s="1"/>
    </row>
    <row r="7302" spans="1:9">
      <c r="A7302" s="18">
        <v>11</v>
      </c>
      <c r="B7302" s="18">
        <v>1</v>
      </c>
      <c r="C7302" s="18">
        <v>3</v>
      </c>
      <c r="D7302" s="18">
        <v>0.54357065199999999</v>
      </c>
      <c r="E7302" s="101">
        <f t="shared" si="114"/>
        <v>0.49958310479785356</v>
      </c>
      <c r="F7302" s="94"/>
      <c r="G7302" s="1"/>
      <c r="H7302" s="1"/>
      <c r="I7302" s="1"/>
    </row>
    <row r="7303" spans="1:9">
      <c r="A7303" s="18">
        <v>11</v>
      </c>
      <c r="B7303" s="18">
        <v>1</v>
      </c>
      <c r="C7303" s="18">
        <v>4</v>
      </c>
      <c r="D7303" s="18">
        <v>0.54233696200000003</v>
      </c>
      <c r="E7303" s="101">
        <f t="shared" si="114"/>
        <v>0.49844924910073241</v>
      </c>
      <c r="F7303" s="94"/>
      <c r="G7303" s="1"/>
      <c r="H7303" s="1"/>
      <c r="I7303" s="1"/>
    </row>
    <row r="7304" spans="1:9">
      <c r="A7304" s="18">
        <v>11</v>
      </c>
      <c r="B7304" s="18">
        <v>1</v>
      </c>
      <c r="C7304" s="18">
        <v>5</v>
      </c>
      <c r="D7304" s="18">
        <v>0.59589137000000003</v>
      </c>
      <c r="E7304" s="101">
        <f t="shared" si="114"/>
        <v>0.54766985607391938</v>
      </c>
      <c r="F7304" s="94"/>
      <c r="G7304" s="1"/>
      <c r="H7304" s="1"/>
      <c r="I7304" s="1"/>
    </row>
    <row r="7305" spans="1:9">
      <c r="A7305" s="18">
        <v>11</v>
      </c>
      <c r="B7305" s="18">
        <v>1</v>
      </c>
      <c r="C7305" s="18">
        <v>6</v>
      </c>
      <c r="D7305" s="18">
        <v>0.75960276900000001</v>
      </c>
      <c r="E7305" s="101">
        <f t="shared" si="114"/>
        <v>0.69813318352232667</v>
      </c>
      <c r="F7305" s="94"/>
      <c r="G7305" s="1"/>
      <c r="H7305" s="1"/>
      <c r="I7305" s="1"/>
    </row>
    <row r="7306" spans="1:9">
      <c r="A7306" s="18">
        <v>11</v>
      </c>
      <c r="B7306" s="18">
        <v>1</v>
      </c>
      <c r="C7306" s="18">
        <v>7</v>
      </c>
      <c r="D7306" s="18">
        <v>1.0237256210000001</v>
      </c>
      <c r="E7306" s="101">
        <f t="shared" si="114"/>
        <v>0.94088233483269579</v>
      </c>
      <c r="F7306" s="94"/>
      <c r="G7306" s="1"/>
      <c r="H7306" s="1"/>
      <c r="I7306" s="1"/>
    </row>
    <row r="7307" spans="1:9">
      <c r="A7307" s="18">
        <v>11</v>
      </c>
      <c r="B7307" s="18">
        <v>1</v>
      </c>
      <c r="C7307" s="18">
        <v>8</v>
      </c>
      <c r="D7307" s="18">
        <v>0.99584830300000005</v>
      </c>
      <c r="E7307" s="101">
        <f t="shared" si="114"/>
        <v>0.9152609422342648</v>
      </c>
      <c r="F7307" s="94"/>
      <c r="G7307" s="1"/>
      <c r="H7307" s="1"/>
      <c r="I7307" s="1"/>
    </row>
    <row r="7308" spans="1:9">
      <c r="A7308" s="18">
        <v>11</v>
      </c>
      <c r="B7308" s="18">
        <v>1</v>
      </c>
      <c r="C7308" s="18">
        <v>9</v>
      </c>
      <c r="D7308" s="18">
        <v>0.884282389</v>
      </c>
      <c r="E7308" s="101">
        <f t="shared" si="114"/>
        <v>0.81272331349979376</v>
      </c>
      <c r="F7308" s="94"/>
      <c r="G7308" s="1"/>
      <c r="H7308" s="1"/>
      <c r="I7308" s="1"/>
    </row>
    <row r="7309" spans="1:9">
      <c r="A7309" s="18">
        <v>11</v>
      </c>
      <c r="B7309" s="18">
        <v>1</v>
      </c>
      <c r="C7309" s="18">
        <v>10</v>
      </c>
      <c r="D7309" s="18">
        <v>0.88600346399999996</v>
      </c>
      <c r="E7309" s="101">
        <f t="shared" si="114"/>
        <v>0.81430511337976585</v>
      </c>
      <c r="F7309" s="94"/>
      <c r="G7309" s="1"/>
      <c r="H7309" s="1"/>
      <c r="I7309" s="1"/>
    </row>
    <row r="7310" spans="1:9">
      <c r="A7310" s="18">
        <v>11</v>
      </c>
      <c r="B7310" s="18">
        <v>1</v>
      </c>
      <c r="C7310" s="18">
        <v>11</v>
      </c>
      <c r="D7310" s="18">
        <v>0.89633759000000002</v>
      </c>
      <c r="E7310" s="101">
        <f t="shared" si="114"/>
        <v>0.82380296749211823</v>
      </c>
      <c r="F7310" s="94"/>
      <c r="G7310" s="1"/>
      <c r="H7310" s="1"/>
      <c r="I7310" s="1"/>
    </row>
    <row r="7311" spans="1:9">
      <c r="A7311" s="18">
        <v>11</v>
      </c>
      <c r="B7311" s="18">
        <v>1</v>
      </c>
      <c r="C7311" s="18">
        <v>12</v>
      </c>
      <c r="D7311" s="18">
        <v>0.87814519000000002</v>
      </c>
      <c r="E7311" s="101">
        <f t="shared" si="114"/>
        <v>0.80708275707920496</v>
      </c>
      <c r="F7311" s="94"/>
      <c r="G7311" s="1"/>
      <c r="H7311" s="1"/>
      <c r="I7311" s="1"/>
    </row>
    <row r="7312" spans="1:9">
      <c r="A7312" s="18">
        <v>11</v>
      </c>
      <c r="B7312" s="18">
        <v>1</v>
      </c>
      <c r="C7312" s="18">
        <v>13</v>
      </c>
      <c r="D7312" s="18">
        <v>0.85321936700000001</v>
      </c>
      <c r="E7312" s="101">
        <f t="shared" si="114"/>
        <v>0.78417401467715608</v>
      </c>
      <c r="F7312" s="94"/>
      <c r="G7312" s="1"/>
      <c r="H7312" s="1"/>
      <c r="I7312" s="1"/>
    </row>
    <row r="7313" spans="1:9">
      <c r="A7313" s="18">
        <v>11</v>
      </c>
      <c r="B7313" s="18">
        <v>1</v>
      </c>
      <c r="C7313" s="18">
        <v>14</v>
      </c>
      <c r="D7313" s="18">
        <v>0.86042182700000003</v>
      </c>
      <c r="E7313" s="101">
        <f t="shared" si="114"/>
        <v>0.79079362763039984</v>
      </c>
      <c r="F7313" s="94"/>
      <c r="G7313" s="1"/>
      <c r="H7313" s="1"/>
      <c r="I7313" s="1"/>
    </row>
    <row r="7314" spans="1:9">
      <c r="A7314" s="18">
        <v>11</v>
      </c>
      <c r="B7314" s="18">
        <v>1</v>
      </c>
      <c r="C7314" s="18">
        <v>15</v>
      </c>
      <c r="D7314" s="18">
        <v>0.95476921800000003</v>
      </c>
      <c r="E7314" s="101">
        <f t="shared" si="114"/>
        <v>0.87750611358219299</v>
      </c>
      <c r="F7314" s="94"/>
      <c r="G7314" s="1"/>
      <c r="H7314" s="1"/>
      <c r="I7314" s="1"/>
    </row>
    <row r="7315" spans="1:9">
      <c r="A7315" s="18">
        <v>11</v>
      </c>
      <c r="B7315" s="18">
        <v>1</v>
      </c>
      <c r="C7315" s="18">
        <v>16</v>
      </c>
      <c r="D7315" s="18">
        <v>1.2395503459999999</v>
      </c>
      <c r="E7315" s="101">
        <f t="shared" si="114"/>
        <v>1.1392418044084058</v>
      </c>
      <c r="F7315" s="94"/>
      <c r="G7315" s="1"/>
      <c r="H7315" s="1"/>
      <c r="I7315" s="1"/>
    </row>
    <row r="7316" spans="1:9">
      <c r="A7316" s="18">
        <v>11</v>
      </c>
      <c r="B7316" s="18">
        <v>1</v>
      </c>
      <c r="C7316" s="18">
        <v>17</v>
      </c>
      <c r="D7316" s="18">
        <v>1.733152255</v>
      </c>
      <c r="E7316" s="101">
        <f t="shared" si="114"/>
        <v>1.5928998032813244</v>
      </c>
      <c r="F7316" s="94"/>
      <c r="G7316" s="1"/>
      <c r="H7316" s="1"/>
      <c r="I7316" s="1"/>
    </row>
    <row r="7317" spans="1:9">
      <c r="A7317" s="18">
        <v>11</v>
      </c>
      <c r="B7317" s="18">
        <v>1</v>
      </c>
      <c r="C7317" s="18">
        <v>18</v>
      </c>
      <c r="D7317" s="18">
        <v>1.9894838340000001</v>
      </c>
      <c r="E7317" s="101">
        <f t="shared" si="114"/>
        <v>1.8284881773471051</v>
      </c>
      <c r="F7317" s="94"/>
      <c r="G7317" s="1"/>
      <c r="H7317" s="1"/>
      <c r="I7317" s="1"/>
    </row>
    <row r="7318" spans="1:9">
      <c r="A7318" s="18">
        <v>11</v>
      </c>
      <c r="B7318" s="18">
        <v>1</v>
      </c>
      <c r="C7318" s="18">
        <v>19</v>
      </c>
      <c r="D7318" s="18">
        <v>1.893395004</v>
      </c>
      <c r="E7318" s="101">
        <f t="shared" si="114"/>
        <v>1.7401751754380301</v>
      </c>
      <c r="F7318" s="94"/>
      <c r="G7318" s="1"/>
      <c r="H7318" s="1"/>
      <c r="I7318" s="1"/>
    </row>
    <row r="7319" spans="1:9">
      <c r="A7319" s="18">
        <v>11</v>
      </c>
      <c r="B7319" s="18">
        <v>1</v>
      </c>
      <c r="C7319" s="18">
        <v>20</v>
      </c>
      <c r="D7319" s="18">
        <v>1.8060602800000001</v>
      </c>
      <c r="E7319" s="101">
        <f t="shared" si="114"/>
        <v>1.6599078681210346</v>
      </c>
      <c r="F7319" s="94"/>
      <c r="G7319" s="1"/>
      <c r="H7319" s="1"/>
      <c r="I7319" s="1"/>
    </row>
    <row r="7320" spans="1:9">
      <c r="A7320" s="18">
        <v>11</v>
      </c>
      <c r="B7320" s="18">
        <v>1</v>
      </c>
      <c r="C7320" s="18">
        <v>21</v>
      </c>
      <c r="D7320" s="18">
        <v>1.647282202</v>
      </c>
      <c r="E7320" s="101">
        <f t="shared" si="114"/>
        <v>1.5139786409097835</v>
      </c>
      <c r="F7320" s="94"/>
      <c r="G7320" s="1"/>
      <c r="H7320" s="1"/>
      <c r="I7320" s="1"/>
    </row>
    <row r="7321" spans="1:9">
      <c r="A7321" s="18">
        <v>11</v>
      </c>
      <c r="B7321" s="18">
        <v>1</v>
      </c>
      <c r="C7321" s="18">
        <v>22</v>
      </c>
      <c r="D7321" s="18">
        <v>1.34088352</v>
      </c>
      <c r="E7321" s="101">
        <f t="shared" si="114"/>
        <v>1.2323747605377982</v>
      </c>
      <c r="F7321" s="94"/>
      <c r="G7321" s="1"/>
      <c r="H7321" s="1"/>
      <c r="I7321" s="1"/>
    </row>
    <row r="7322" spans="1:9">
      <c r="A7322" s="18">
        <v>11</v>
      </c>
      <c r="B7322" s="18">
        <v>1</v>
      </c>
      <c r="C7322" s="18">
        <v>23</v>
      </c>
      <c r="D7322" s="18">
        <v>1.053705836</v>
      </c>
      <c r="E7322" s="101">
        <f t="shared" si="114"/>
        <v>0.96843645100342524</v>
      </c>
      <c r="F7322" s="94"/>
      <c r="G7322" s="1"/>
      <c r="H7322" s="1"/>
      <c r="I7322" s="1"/>
    </row>
    <row r="7323" spans="1:9">
      <c r="A7323" s="18">
        <v>11</v>
      </c>
      <c r="B7323" s="18">
        <v>2</v>
      </c>
      <c r="C7323" s="18">
        <v>0</v>
      </c>
      <c r="D7323" s="18">
        <v>0.76346011199999997</v>
      </c>
      <c r="E7323" s="101">
        <f t="shared" si="114"/>
        <v>0.70167837748215478</v>
      </c>
      <c r="F7323" s="94"/>
      <c r="G7323" s="1"/>
      <c r="H7323" s="1"/>
      <c r="I7323" s="1"/>
    </row>
    <row r="7324" spans="1:9">
      <c r="A7324" s="18">
        <v>11</v>
      </c>
      <c r="B7324" s="18">
        <v>2</v>
      </c>
      <c r="C7324" s="18">
        <v>1</v>
      </c>
      <c r="D7324" s="18">
        <v>0.65384408500000002</v>
      </c>
      <c r="E7324" s="101">
        <f t="shared" si="114"/>
        <v>0.60093284439869221</v>
      </c>
      <c r="F7324" s="94"/>
      <c r="G7324" s="1"/>
      <c r="H7324" s="1"/>
      <c r="I7324" s="1"/>
    </row>
    <row r="7325" spans="1:9">
      <c r="A7325" s="18">
        <v>11</v>
      </c>
      <c r="B7325" s="18">
        <v>2</v>
      </c>
      <c r="C7325" s="18">
        <v>2</v>
      </c>
      <c r="D7325" s="18">
        <v>0.60808689400000004</v>
      </c>
      <c r="E7325" s="101">
        <f t="shared" si="114"/>
        <v>0.55887847766182064</v>
      </c>
      <c r="F7325" s="94"/>
      <c r="G7325" s="1"/>
      <c r="H7325" s="1"/>
      <c r="I7325" s="1"/>
    </row>
    <row r="7326" spans="1:9">
      <c r="A7326" s="18">
        <v>11</v>
      </c>
      <c r="B7326" s="18">
        <v>2</v>
      </c>
      <c r="C7326" s="18">
        <v>3</v>
      </c>
      <c r="D7326" s="18">
        <v>0.60477608500000002</v>
      </c>
      <c r="E7326" s="101">
        <f t="shared" si="114"/>
        <v>0.55583559035080243</v>
      </c>
      <c r="F7326" s="94"/>
      <c r="G7326" s="1"/>
      <c r="H7326" s="1"/>
      <c r="I7326" s="1"/>
    </row>
    <row r="7327" spans="1:9">
      <c r="A7327" s="18">
        <v>11</v>
      </c>
      <c r="B7327" s="18">
        <v>2</v>
      </c>
      <c r="C7327" s="18">
        <v>4</v>
      </c>
      <c r="D7327" s="18">
        <v>0.61125877500000003</v>
      </c>
      <c r="E7327" s="101">
        <f t="shared" si="114"/>
        <v>0.56179367948921677</v>
      </c>
      <c r="F7327" s="94"/>
      <c r="G7327" s="1"/>
      <c r="H7327" s="1"/>
      <c r="I7327" s="1"/>
    </row>
    <row r="7328" spans="1:9">
      <c r="A7328" s="18">
        <v>11</v>
      </c>
      <c r="B7328" s="18">
        <v>2</v>
      </c>
      <c r="C7328" s="18">
        <v>5</v>
      </c>
      <c r="D7328" s="18">
        <v>0.67264736199999997</v>
      </c>
      <c r="E7328" s="101">
        <f t="shared" si="114"/>
        <v>0.61821449761059899</v>
      </c>
      <c r="F7328" s="94"/>
      <c r="G7328" s="1"/>
      <c r="H7328" s="1"/>
      <c r="I7328" s="1"/>
    </row>
    <row r="7329" spans="1:9">
      <c r="A7329" s="18">
        <v>11</v>
      </c>
      <c r="B7329" s="18">
        <v>2</v>
      </c>
      <c r="C7329" s="18">
        <v>6</v>
      </c>
      <c r="D7329" s="18">
        <v>0.85869060799999997</v>
      </c>
      <c r="E7329" s="101">
        <f t="shared" si="114"/>
        <v>0.78920250463668629</v>
      </c>
      <c r="F7329" s="94"/>
      <c r="G7329" s="1"/>
      <c r="H7329" s="1"/>
      <c r="I7329" s="1"/>
    </row>
    <row r="7330" spans="1:9">
      <c r="A7330" s="18">
        <v>11</v>
      </c>
      <c r="B7330" s="18">
        <v>2</v>
      </c>
      <c r="C7330" s="18">
        <v>7</v>
      </c>
      <c r="D7330" s="18">
        <v>1.0972800519999999</v>
      </c>
      <c r="E7330" s="101">
        <f t="shared" si="114"/>
        <v>1.0084844963464108</v>
      </c>
      <c r="F7330" s="94"/>
      <c r="G7330" s="1"/>
      <c r="H7330" s="1"/>
      <c r="I7330" s="1"/>
    </row>
    <row r="7331" spans="1:9">
      <c r="A7331" s="18">
        <v>11</v>
      </c>
      <c r="B7331" s="18">
        <v>2</v>
      </c>
      <c r="C7331" s="18">
        <v>8</v>
      </c>
      <c r="D7331" s="18">
        <v>1.0602003929999999</v>
      </c>
      <c r="E7331" s="101">
        <f t="shared" si="114"/>
        <v>0.97440544682468344</v>
      </c>
      <c r="F7331" s="94"/>
      <c r="G7331" s="1"/>
      <c r="H7331" s="1"/>
      <c r="I7331" s="1"/>
    </row>
    <row r="7332" spans="1:9">
      <c r="A7332" s="18">
        <v>11</v>
      </c>
      <c r="B7332" s="18">
        <v>2</v>
      </c>
      <c r="C7332" s="18">
        <v>9</v>
      </c>
      <c r="D7332" s="18">
        <v>0.93373843199999995</v>
      </c>
      <c r="E7332" s="101">
        <f t="shared" si="114"/>
        <v>0.85817720881597459</v>
      </c>
      <c r="F7332" s="94"/>
      <c r="G7332" s="1"/>
      <c r="H7332" s="1"/>
      <c r="I7332" s="1"/>
    </row>
    <row r="7333" spans="1:9">
      <c r="A7333" s="18">
        <v>11</v>
      </c>
      <c r="B7333" s="18">
        <v>2</v>
      </c>
      <c r="C7333" s="18">
        <v>10</v>
      </c>
      <c r="D7333" s="18">
        <v>0.93726934399999995</v>
      </c>
      <c r="E7333" s="101">
        <f t="shared" si="114"/>
        <v>0.86142238765930912</v>
      </c>
      <c r="F7333" s="94"/>
      <c r="G7333" s="1"/>
      <c r="H7333" s="1"/>
      <c r="I7333" s="1"/>
    </row>
    <row r="7334" spans="1:9">
      <c r="A7334" s="18">
        <v>11</v>
      </c>
      <c r="B7334" s="18">
        <v>2</v>
      </c>
      <c r="C7334" s="18">
        <v>11</v>
      </c>
      <c r="D7334" s="18">
        <v>0.91590003600000003</v>
      </c>
      <c r="E7334" s="101">
        <f t="shared" si="114"/>
        <v>0.8417823552205792</v>
      </c>
      <c r="F7334" s="94"/>
      <c r="G7334" s="1"/>
      <c r="H7334" s="1"/>
      <c r="I7334" s="1"/>
    </row>
    <row r="7335" spans="1:9">
      <c r="A7335" s="18">
        <v>11</v>
      </c>
      <c r="B7335" s="18">
        <v>2</v>
      </c>
      <c r="C7335" s="18">
        <v>12</v>
      </c>
      <c r="D7335" s="18">
        <v>0.87103398899999995</v>
      </c>
      <c r="E7335" s="101">
        <f t="shared" si="114"/>
        <v>0.8005470181437967</v>
      </c>
      <c r="F7335" s="94"/>
      <c r="G7335" s="1"/>
      <c r="H7335" s="1"/>
      <c r="I7335" s="1"/>
    </row>
    <row r="7336" spans="1:9">
      <c r="A7336" s="18">
        <v>11</v>
      </c>
      <c r="B7336" s="18">
        <v>2</v>
      </c>
      <c r="C7336" s="18">
        <v>13</v>
      </c>
      <c r="D7336" s="18">
        <v>0.83348597899999999</v>
      </c>
      <c r="E7336" s="101">
        <f t="shared" si="114"/>
        <v>0.76603751814455678</v>
      </c>
      <c r="F7336" s="94"/>
      <c r="G7336" s="1"/>
      <c r="H7336" s="1"/>
      <c r="I7336" s="1"/>
    </row>
    <row r="7337" spans="1:9">
      <c r="A7337" s="18">
        <v>11</v>
      </c>
      <c r="B7337" s="18">
        <v>2</v>
      </c>
      <c r="C7337" s="18">
        <v>14</v>
      </c>
      <c r="D7337" s="18">
        <v>0.83527612900000003</v>
      </c>
      <c r="E7337" s="101">
        <f t="shared" si="114"/>
        <v>0.7676828032455153</v>
      </c>
      <c r="F7337" s="94"/>
      <c r="G7337" s="1"/>
      <c r="H7337" s="1"/>
      <c r="I7337" s="1"/>
    </row>
    <row r="7338" spans="1:9">
      <c r="A7338" s="18">
        <v>11</v>
      </c>
      <c r="B7338" s="18">
        <v>2</v>
      </c>
      <c r="C7338" s="18">
        <v>15</v>
      </c>
      <c r="D7338" s="18">
        <v>0.92666061499999997</v>
      </c>
      <c r="E7338" s="101">
        <f t="shared" si="114"/>
        <v>0.85167215233612059</v>
      </c>
      <c r="F7338" s="94"/>
      <c r="G7338" s="1"/>
      <c r="H7338" s="1"/>
      <c r="I7338" s="1"/>
    </row>
    <row r="7339" spans="1:9">
      <c r="A7339" s="18">
        <v>11</v>
      </c>
      <c r="B7339" s="18">
        <v>2</v>
      </c>
      <c r="C7339" s="18">
        <v>16</v>
      </c>
      <c r="D7339" s="18">
        <v>1.2183605129999999</v>
      </c>
      <c r="E7339" s="101">
        <f t="shared" si="114"/>
        <v>1.1197667232550399</v>
      </c>
      <c r="F7339" s="94"/>
      <c r="G7339" s="1"/>
      <c r="H7339" s="1"/>
      <c r="I7339" s="1"/>
    </row>
    <row r="7340" spans="1:9">
      <c r="A7340" s="18">
        <v>11</v>
      </c>
      <c r="B7340" s="18">
        <v>2</v>
      </c>
      <c r="C7340" s="18">
        <v>17</v>
      </c>
      <c r="D7340" s="18">
        <v>1.7278160680000001</v>
      </c>
      <c r="E7340" s="101">
        <f t="shared" si="114"/>
        <v>1.5879954383023962</v>
      </c>
      <c r="F7340" s="94"/>
      <c r="G7340" s="1"/>
      <c r="H7340" s="1"/>
      <c r="I7340" s="1"/>
    </row>
    <row r="7341" spans="1:9">
      <c r="A7341" s="18">
        <v>11</v>
      </c>
      <c r="B7341" s="18">
        <v>2</v>
      </c>
      <c r="C7341" s="18">
        <v>18</v>
      </c>
      <c r="D7341" s="18">
        <v>1.989482459</v>
      </c>
      <c r="E7341" s="101">
        <f t="shared" si="114"/>
        <v>1.8284869136166837</v>
      </c>
      <c r="F7341" s="94"/>
      <c r="G7341" s="1"/>
      <c r="H7341" s="1"/>
      <c r="I7341" s="1"/>
    </row>
    <row r="7342" spans="1:9">
      <c r="A7342" s="18">
        <v>11</v>
      </c>
      <c r="B7342" s="18">
        <v>2</v>
      </c>
      <c r="C7342" s="18">
        <v>19</v>
      </c>
      <c r="D7342" s="18">
        <v>1.9018718640000001</v>
      </c>
      <c r="E7342" s="101">
        <f t="shared" si="114"/>
        <v>1.7479660596996343</v>
      </c>
      <c r="F7342" s="94"/>
      <c r="G7342" s="1"/>
      <c r="H7342" s="1"/>
      <c r="I7342" s="1"/>
    </row>
    <row r="7343" spans="1:9">
      <c r="A7343" s="18">
        <v>11</v>
      </c>
      <c r="B7343" s="18">
        <v>2</v>
      </c>
      <c r="C7343" s="18">
        <v>20</v>
      </c>
      <c r="D7343" s="18">
        <v>1.8241389059999999</v>
      </c>
      <c r="E7343" s="101">
        <f t="shared" si="114"/>
        <v>1.6765235115048851</v>
      </c>
      <c r="F7343" s="94"/>
      <c r="G7343" s="1"/>
      <c r="H7343" s="1"/>
      <c r="I7343" s="1"/>
    </row>
    <row r="7344" spans="1:9">
      <c r="A7344" s="18">
        <v>11</v>
      </c>
      <c r="B7344" s="18">
        <v>2</v>
      </c>
      <c r="C7344" s="18">
        <v>21</v>
      </c>
      <c r="D7344" s="18">
        <v>1.674593945</v>
      </c>
      <c r="E7344" s="101">
        <f t="shared" si="114"/>
        <v>1.5390802267205295</v>
      </c>
      <c r="F7344" s="94"/>
      <c r="G7344" s="1"/>
      <c r="H7344" s="1"/>
      <c r="I7344" s="1"/>
    </row>
    <row r="7345" spans="1:9">
      <c r="A7345" s="18">
        <v>11</v>
      </c>
      <c r="B7345" s="18">
        <v>2</v>
      </c>
      <c r="C7345" s="18">
        <v>22</v>
      </c>
      <c r="D7345" s="18">
        <v>1.371165129</v>
      </c>
      <c r="E7345" s="101">
        <f t="shared" si="114"/>
        <v>1.2602058809024321</v>
      </c>
      <c r="F7345" s="94"/>
      <c r="G7345" s="1"/>
      <c r="H7345" s="1"/>
      <c r="I7345" s="1"/>
    </row>
    <row r="7346" spans="1:9">
      <c r="A7346" s="18">
        <v>11</v>
      </c>
      <c r="B7346" s="18">
        <v>2</v>
      </c>
      <c r="C7346" s="18">
        <v>23</v>
      </c>
      <c r="D7346" s="18">
        <v>1.0851715989999999</v>
      </c>
      <c r="E7346" s="101">
        <f t="shared" si="114"/>
        <v>0.99735589968325089</v>
      </c>
      <c r="F7346" s="94"/>
      <c r="G7346" s="1"/>
      <c r="H7346" s="1"/>
      <c r="I7346" s="1"/>
    </row>
    <row r="7347" spans="1:9">
      <c r="A7347" s="18">
        <v>11</v>
      </c>
      <c r="B7347" s="18">
        <v>3</v>
      </c>
      <c r="C7347" s="18">
        <v>0</v>
      </c>
      <c r="D7347" s="18">
        <v>0.79389321999999996</v>
      </c>
      <c r="E7347" s="101">
        <f t="shared" si="114"/>
        <v>0.72964873704323052</v>
      </c>
      <c r="F7347" s="94"/>
      <c r="G7347" s="1"/>
      <c r="H7347" s="1"/>
      <c r="I7347" s="1"/>
    </row>
    <row r="7348" spans="1:9">
      <c r="A7348" s="18">
        <v>11</v>
      </c>
      <c r="B7348" s="18">
        <v>3</v>
      </c>
      <c r="C7348" s="18">
        <v>1</v>
      </c>
      <c r="D7348" s="18">
        <v>0.68211922000000003</v>
      </c>
      <c r="E7348" s="101">
        <f t="shared" si="114"/>
        <v>0.6269198613207877</v>
      </c>
      <c r="F7348" s="94"/>
      <c r="G7348" s="1"/>
      <c r="H7348" s="1"/>
      <c r="I7348" s="1"/>
    </row>
    <row r="7349" spans="1:9">
      <c r="A7349" s="18">
        <v>11</v>
      </c>
      <c r="B7349" s="18">
        <v>3</v>
      </c>
      <c r="C7349" s="18">
        <v>2</v>
      </c>
      <c r="D7349" s="18">
        <v>0.63279254500000004</v>
      </c>
      <c r="E7349" s="101">
        <f t="shared" si="114"/>
        <v>0.58158486511526286</v>
      </c>
      <c r="F7349" s="94"/>
      <c r="G7349" s="1"/>
      <c r="H7349" s="1"/>
      <c r="I7349" s="1"/>
    </row>
    <row r="7350" spans="1:9">
      <c r="A7350" s="18">
        <v>11</v>
      </c>
      <c r="B7350" s="18">
        <v>3</v>
      </c>
      <c r="C7350" s="18">
        <v>3</v>
      </c>
      <c r="D7350" s="18">
        <v>0.62533699399999998</v>
      </c>
      <c r="E7350" s="101">
        <f t="shared" si="114"/>
        <v>0.57473264212850972</v>
      </c>
      <c r="F7350" s="94"/>
      <c r="G7350" s="1"/>
      <c r="H7350" s="1"/>
      <c r="I7350" s="1"/>
    </row>
    <row r="7351" spans="1:9">
      <c r="A7351" s="18">
        <v>11</v>
      </c>
      <c r="B7351" s="18">
        <v>3</v>
      </c>
      <c r="C7351" s="18">
        <v>4</v>
      </c>
      <c r="D7351" s="18">
        <v>0.62737246400000002</v>
      </c>
      <c r="E7351" s="101">
        <f t="shared" si="114"/>
        <v>0.57660339511817427</v>
      </c>
      <c r="F7351" s="94"/>
      <c r="G7351" s="1"/>
      <c r="H7351" s="1"/>
      <c r="I7351" s="1"/>
    </row>
    <row r="7352" spans="1:9">
      <c r="A7352" s="18">
        <v>11</v>
      </c>
      <c r="B7352" s="18">
        <v>3</v>
      </c>
      <c r="C7352" s="18">
        <v>5</v>
      </c>
      <c r="D7352" s="18">
        <v>0.68391349899999998</v>
      </c>
      <c r="E7352" s="101">
        <f t="shared" si="114"/>
        <v>0.62856894128931684</v>
      </c>
      <c r="F7352" s="94"/>
      <c r="G7352" s="1"/>
      <c r="H7352" s="1"/>
      <c r="I7352" s="1"/>
    </row>
    <row r="7353" spans="1:9">
      <c r="A7353" s="18">
        <v>11</v>
      </c>
      <c r="B7353" s="18">
        <v>3</v>
      </c>
      <c r="C7353" s="18">
        <v>6</v>
      </c>
      <c r="D7353" s="18">
        <v>0.84970374999999998</v>
      </c>
      <c r="E7353" s="101">
        <f t="shared" si="114"/>
        <v>0.78094289311149045</v>
      </c>
      <c r="F7353" s="94"/>
      <c r="G7353" s="1"/>
      <c r="H7353" s="1"/>
      <c r="I7353" s="1"/>
    </row>
    <row r="7354" spans="1:9">
      <c r="A7354" s="18">
        <v>11</v>
      </c>
      <c r="B7354" s="18">
        <v>3</v>
      </c>
      <c r="C7354" s="18">
        <v>7</v>
      </c>
      <c r="D7354" s="18">
        <v>1.1005006020000001</v>
      </c>
      <c r="E7354" s="101">
        <f t="shared" si="114"/>
        <v>1.0114444287162636</v>
      </c>
      <c r="F7354" s="94"/>
      <c r="G7354" s="1"/>
      <c r="H7354" s="1"/>
      <c r="I7354" s="1"/>
    </row>
    <row r="7355" spans="1:9">
      <c r="A7355" s="18">
        <v>11</v>
      </c>
      <c r="B7355" s="18">
        <v>3</v>
      </c>
      <c r="C7355" s="18">
        <v>8</v>
      </c>
      <c r="D7355" s="18">
        <v>1.065161636</v>
      </c>
      <c r="E7355" s="101">
        <f t="shared" si="114"/>
        <v>0.97896520952062205</v>
      </c>
      <c r="F7355" s="94"/>
      <c r="G7355" s="1"/>
      <c r="H7355" s="1"/>
      <c r="I7355" s="1"/>
    </row>
    <row r="7356" spans="1:9">
      <c r="A7356" s="18">
        <v>11</v>
      </c>
      <c r="B7356" s="18">
        <v>3</v>
      </c>
      <c r="C7356" s="18">
        <v>9</v>
      </c>
      <c r="D7356" s="18">
        <v>0.94225234599999996</v>
      </c>
      <c r="E7356" s="101">
        <f t="shared" si="114"/>
        <v>0.86600214854451218</v>
      </c>
      <c r="F7356" s="94"/>
      <c r="G7356" s="1"/>
      <c r="H7356" s="1"/>
      <c r="I7356" s="1"/>
    </row>
    <row r="7357" spans="1:9">
      <c r="A7357" s="18">
        <v>11</v>
      </c>
      <c r="B7357" s="18">
        <v>3</v>
      </c>
      <c r="C7357" s="18">
        <v>10</v>
      </c>
      <c r="D7357" s="18">
        <v>0.956132235</v>
      </c>
      <c r="E7357" s="101">
        <f t="shared" si="114"/>
        <v>0.87875883070782668</v>
      </c>
      <c r="F7357" s="94"/>
      <c r="G7357" s="1"/>
      <c r="H7357" s="1"/>
      <c r="I7357" s="1"/>
    </row>
    <row r="7358" spans="1:9">
      <c r="A7358" s="18">
        <v>11</v>
      </c>
      <c r="B7358" s="18">
        <v>3</v>
      </c>
      <c r="C7358" s="18">
        <v>11</v>
      </c>
      <c r="D7358" s="18">
        <v>0.93549815999999997</v>
      </c>
      <c r="E7358" s="101">
        <f t="shared" si="114"/>
        <v>0.85979453376647563</v>
      </c>
      <c r="F7358" s="94"/>
      <c r="G7358" s="1"/>
      <c r="H7358" s="1"/>
      <c r="I7358" s="1"/>
    </row>
    <row r="7359" spans="1:9">
      <c r="A7359" s="18">
        <v>11</v>
      </c>
      <c r="B7359" s="18">
        <v>3</v>
      </c>
      <c r="C7359" s="18">
        <v>12</v>
      </c>
      <c r="D7359" s="18">
        <v>0.909292561</v>
      </c>
      <c r="E7359" s="101">
        <f t="shared" si="114"/>
        <v>0.83570957909988797</v>
      </c>
      <c r="F7359" s="94"/>
      <c r="G7359" s="1"/>
      <c r="H7359" s="1"/>
      <c r="I7359" s="1"/>
    </row>
    <row r="7360" spans="1:9">
      <c r="A7360" s="18">
        <v>11</v>
      </c>
      <c r="B7360" s="18">
        <v>3</v>
      </c>
      <c r="C7360" s="18">
        <v>13</v>
      </c>
      <c r="D7360" s="18">
        <v>0.87333268900000005</v>
      </c>
      <c r="E7360" s="101">
        <f t="shared" si="114"/>
        <v>0.80265969968532858</v>
      </c>
      <c r="F7360" s="94"/>
      <c r="G7360" s="1"/>
      <c r="H7360" s="1"/>
      <c r="I7360" s="1"/>
    </row>
    <row r="7361" spans="1:9">
      <c r="A7361" s="18">
        <v>11</v>
      </c>
      <c r="B7361" s="18">
        <v>3</v>
      </c>
      <c r="C7361" s="18">
        <v>14</v>
      </c>
      <c r="D7361" s="18">
        <v>0.86578671399999996</v>
      </c>
      <c r="E7361" s="101">
        <f t="shared" si="114"/>
        <v>0.79572437010975938</v>
      </c>
      <c r="F7361" s="94"/>
      <c r="G7361" s="1"/>
      <c r="H7361" s="1"/>
      <c r="I7361" s="1"/>
    </row>
    <row r="7362" spans="1:9">
      <c r="A7362" s="18">
        <v>11</v>
      </c>
      <c r="B7362" s="18">
        <v>3</v>
      </c>
      <c r="C7362" s="18">
        <v>15</v>
      </c>
      <c r="D7362" s="18">
        <v>0.956348686</v>
      </c>
      <c r="E7362" s="101">
        <f t="shared" si="114"/>
        <v>0.87895776577214391</v>
      </c>
      <c r="F7362" s="94"/>
      <c r="G7362" s="1"/>
      <c r="H7362" s="1"/>
      <c r="I7362" s="1"/>
    </row>
    <row r="7363" spans="1:9">
      <c r="A7363" s="18">
        <v>11</v>
      </c>
      <c r="B7363" s="18">
        <v>3</v>
      </c>
      <c r="C7363" s="18">
        <v>16</v>
      </c>
      <c r="D7363" s="18">
        <v>1.240676492</v>
      </c>
      <c r="E7363" s="101">
        <f t="shared" si="114"/>
        <v>1.140276818924119</v>
      </c>
      <c r="F7363" s="94"/>
      <c r="G7363" s="1"/>
      <c r="H7363" s="1"/>
      <c r="I7363" s="1"/>
    </row>
    <row r="7364" spans="1:9">
      <c r="A7364" s="18">
        <v>11</v>
      </c>
      <c r="B7364" s="18">
        <v>3</v>
      </c>
      <c r="C7364" s="18">
        <v>17</v>
      </c>
      <c r="D7364" s="18">
        <v>1.742026514</v>
      </c>
      <c r="E7364" s="101">
        <f t="shared" ref="E7364:E7427" si="115">D7364/H$15</f>
        <v>1.6010559276925449</v>
      </c>
      <c r="F7364" s="94"/>
      <c r="G7364" s="1"/>
      <c r="H7364" s="1"/>
      <c r="I7364" s="1"/>
    </row>
    <row r="7365" spans="1:9">
      <c r="A7365" s="18">
        <v>11</v>
      </c>
      <c r="B7365" s="18">
        <v>3</v>
      </c>
      <c r="C7365" s="18">
        <v>18</v>
      </c>
      <c r="D7365" s="18">
        <v>1.9966070460000001</v>
      </c>
      <c r="E7365" s="101">
        <f t="shared" si="115"/>
        <v>1.8350349553123977</v>
      </c>
      <c r="F7365" s="94"/>
      <c r="G7365" s="1"/>
      <c r="H7365" s="1"/>
      <c r="I7365" s="1"/>
    </row>
    <row r="7366" spans="1:9">
      <c r="A7366" s="18">
        <v>11</v>
      </c>
      <c r="B7366" s="18">
        <v>3</v>
      </c>
      <c r="C7366" s="18">
        <v>19</v>
      </c>
      <c r="D7366" s="18">
        <v>1.901260419</v>
      </c>
      <c r="E7366" s="101">
        <f t="shared" si="115"/>
        <v>1.747404094865092</v>
      </c>
      <c r="F7366" s="94"/>
      <c r="G7366" s="1"/>
      <c r="H7366" s="1"/>
      <c r="I7366" s="1"/>
    </row>
    <row r="7367" spans="1:9">
      <c r="A7367" s="18">
        <v>11</v>
      </c>
      <c r="B7367" s="18">
        <v>3</v>
      </c>
      <c r="C7367" s="18">
        <v>20</v>
      </c>
      <c r="D7367" s="18">
        <v>1.8152022910000001</v>
      </c>
      <c r="E7367" s="101">
        <f t="shared" si="115"/>
        <v>1.6683100771488246</v>
      </c>
      <c r="F7367" s="94"/>
      <c r="G7367" s="1"/>
      <c r="H7367" s="1"/>
      <c r="I7367" s="1"/>
    </row>
    <row r="7368" spans="1:9">
      <c r="A7368" s="18">
        <v>11</v>
      </c>
      <c r="B7368" s="18">
        <v>3</v>
      </c>
      <c r="C7368" s="18">
        <v>21</v>
      </c>
      <c r="D7368" s="18">
        <v>1.657220956</v>
      </c>
      <c r="E7368" s="101">
        <f t="shared" si="115"/>
        <v>1.5231131178409298</v>
      </c>
      <c r="F7368" s="94"/>
      <c r="G7368" s="1"/>
      <c r="H7368" s="1"/>
      <c r="I7368" s="1"/>
    </row>
    <row r="7369" spans="1:9">
      <c r="A7369" s="18">
        <v>11</v>
      </c>
      <c r="B7369" s="18">
        <v>3</v>
      </c>
      <c r="C7369" s="18">
        <v>22</v>
      </c>
      <c r="D7369" s="18">
        <v>1.3496739310000001</v>
      </c>
      <c r="E7369" s="101">
        <f t="shared" si="115"/>
        <v>1.2404538222083852</v>
      </c>
      <c r="F7369" s="94"/>
      <c r="G7369" s="1"/>
      <c r="H7369" s="1"/>
      <c r="I7369" s="1"/>
    </row>
    <row r="7370" spans="1:9">
      <c r="A7370" s="18">
        <v>11</v>
      </c>
      <c r="B7370" s="18">
        <v>3</v>
      </c>
      <c r="C7370" s="18">
        <v>23</v>
      </c>
      <c r="D7370" s="18">
        <v>1.060689996</v>
      </c>
      <c r="E7370" s="101">
        <f t="shared" si="115"/>
        <v>0.9748554295195887</v>
      </c>
      <c r="F7370" s="94"/>
      <c r="G7370" s="1"/>
      <c r="H7370" s="1"/>
      <c r="I7370" s="1"/>
    </row>
    <row r="7371" spans="1:9">
      <c r="A7371" s="18">
        <v>11</v>
      </c>
      <c r="B7371" s="18">
        <v>4</v>
      </c>
      <c r="C7371" s="18">
        <v>0</v>
      </c>
      <c r="D7371" s="18">
        <v>0.77395326099999995</v>
      </c>
      <c r="E7371" s="101">
        <f t="shared" si="115"/>
        <v>0.71132238592381447</v>
      </c>
      <c r="F7371" s="94"/>
      <c r="G7371" s="1"/>
      <c r="H7371" s="1"/>
      <c r="I7371" s="1"/>
    </row>
    <row r="7372" spans="1:9">
      <c r="A7372" s="18">
        <v>11</v>
      </c>
      <c r="B7372" s="18">
        <v>4</v>
      </c>
      <c r="C7372" s="18">
        <v>1</v>
      </c>
      <c r="D7372" s="18">
        <v>0.66275699200000004</v>
      </c>
      <c r="E7372" s="101">
        <f t="shared" si="115"/>
        <v>0.60912448928505836</v>
      </c>
      <c r="F7372" s="94"/>
      <c r="G7372" s="1"/>
      <c r="H7372" s="1"/>
      <c r="I7372" s="1"/>
    </row>
    <row r="7373" spans="1:9">
      <c r="A7373" s="18">
        <v>11</v>
      </c>
      <c r="B7373" s="18">
        <v>4</v>
      </c>
      <c r="C7373" s="18">
        <v>2</v>
      </c>
      <c r="D7373" s="18">
        <v>0.61704386300000003</v>
      </c>
      <c r="E7373" s="101">
        <f t="shared" si="115"/>
        <v>0.56711061890442427</v>
      </c>
      <c r="F7373" s="94"/>
      <c r="G7373" s="1"/>
      <c r="H7373" s="1"/>
      <c r="I7373" s="1"/>
    </row>
    <row r="7374" spans="1:9">
      <c r="A7374" s="18">
        <v>11</v>
      </c>
      <c r="B7374" s="18">
        <v>4</v>
      </c>
      <c r="C7374" s="18">
        <v>3</v>
      </c>
      <c r="D7374" s="18">
        <v>0.61517317100000002</v>
      </c>
      <c r="E7374" s="101">
        <f t="shared" si="115"/>
        <v>0.56539130953030348</v>
      </c>
      <c r="F7374" s="94"/>
      <c r="G7374" s="1"/>
      <c r="H7374" s="1"/>
      <c r="I7374" s="1"/>
    </row>
    <row r="7375" spans="1:9">
      <c r="A7375" s="18">
        <v>11</v>
      </c>
      <c r="B7375" s="18">
        <v>4</v>
      </c>
      <c r="C7375" s="18">
        <v>4</v>
      </c>
      <c r="D7375" s="18">
        <v>0.62282428000000001</v>
      </c>
      <c r="E7375" s="101">
        <f t="shared" si="115"/>
        <v>0.57242326531250565</v>
      </c>
      <c r="F7375" s="94"/>
      <c r="G7375" s="1"/>
      <c r="H7375" s="1"/>
      <c r="I7375" s="1"/>
    </row>
    <row r="7376" spans="1:9">
      <c r="A7376" s="18">
        <v>11</v>
      </c>
      <c r="B7376" s="18">
        <v>4</v>
      </c>
      <c r="C7376" s="18">
        <v>5</v>
      </c>
      <c r="D7376" s="18">
        <v>0.68441990200000002</v>
      </c>
      <c r="E7376" s="101">
        <f t="shared" si="115"/>
        <v>0.62903436447227967</v>
      </c>
      <c r="F7376" s="94"/>
      <c r="G7376" s="1"/>
      <c r="H7376" s="1"/>
      <c r="I7376" s="1"/>
    </row>
    <row r="7377" spans="1:9">
      <c r="A7377" s="18">
        <v>11</v>
      </c>
      <c r="B7377" s="18">
        <v>4</v>
      </c>
      <c r="C7377" s="18">
        <v>6</v>
      </c>
      <c r="D7377" s="18">
        <v>0.87674745600000004</v>
      </c>
      <c r="E7377" s="101">
        <f t="shared" si="115"/>
        <v>0.80579813236881581</v>
      </c>
      <c r="F7377" s="94"/>
      <c r="G7377" s="1"/>
      <c r="H7377" s="1"/>
      <c r="I7377" s="1"/>
    </row>
    <row r="7378" spans="1:9">
      <c r="A7378" s="18">
        <v>11</v>
      </c>
      <c r="B7378" s="18">
        <v>4</v>
      </c>
      <c r="C7378" s="18">
        <v>7</v>
      </c>
      <c r="D7378" s="18">
        <v>1.123952552</v>
      </c>
      <c r="E7378" s="101">
        <f t="shared" si="115"/>
        <v>1.0329985688293395</v>
      </c>
      <c r="F7378" s="94"/>
      <c r="G7378" s="1"/>
      <c r="H7378" s="1"/>
      <c r="I7378" s="1"/>
    </row>
    <row r="7379" spans="1:9">
      <c r="A7379" s="18">
        <v>11</v>
      </c>
      <c r="B7379" s="18">
        <v>4</v>
      </c>
      <c r="C7379" s="18">
        <v>8</v>
      </c>
      <c r="D7379" s="18">
        <v>1.095984195</v>
      </c>
      <c r="E7379" s="101">
        <f t="shared" si="115"/>
        <v>1.0072935044099405</v>
      </c>
      <c r="F7379" s="94"/>
      <c r="G7379" s="1"/>
      <c r="H7379" s="1"/>
      <c r="I7379" s="1"/>
    </row>
    <row r="7380" spans="1:9">
      <c r="A7380" s="18">
        <v>11</v>
      </c>
      <c r="B7380" s="18">
        <v>4</v>
      </c>
      <c r="C7380" s="18">
        <v>9</v>
      </c>
      <c r="D7380" s="18">
        <v>0.96732802699999998</v>
      </c>
      <c r="E7380" s="101">
        <f t="shared" si="115"/>
        <v>0.88904862193818712</v>
      </c>
      <c r="F7380" s="94"/>
      <c r="G7380" s="1"/>
      <c r="H7380" s="1"/>
      <c r="I7380" s="1"/>
    </row>
    <row r="7381" spans="1:9">
      <c r="A7381" s="18">
        <v>11</v>
      </c>
      <c r="B7381" s="18">
        <v>4</v>
      </c>
      <c r="C7381" s="18">
        <v>10</v>
      </c>
      <c r="D7381" s="18">
        <v>0.973266564</v>
      </c>
      <c r="E7381" s="101">
        <f t="shared" si="115"/>
        <v>0.89450659274934297</v>
      </c>
      <c r="F7381" s="94"/>
      <c r="G7381" s="1"/>
      <c r="H7381" s="1"/>
      <c r="I7381" s="1"/>
    </row>
    <row r="7382" spans="1:9">
      <c r="A7382" s="18">
        <v>11</v>
      </c>
      <c r="B7382" s="18">
        <v>4</v>
      </c>
      <c r="C7382" s="18">
        <v>11</v>
      </c>
      <c r="D7382" s="18">
        <v>0.945346943</v>
      </c>
      <c r="E7382" s="101">
        <f t="shared" si="115"/>
        <v>0.86884632045053733</v>
      </c>
      <c r="F7382" s="94"/>
      <c r="G7382" s="1"/>
      <c r="H7382" s="1"/>
      <c r="I7382" s="1"/>
    </row>
    <row r="7383" spans="1:9">
      <c r="A7383" s="18">
        <v>11</v>
      </c>
      <c r="B7383" s="18">
        <v>4</v>
      </c>
      <c r="C7383" s="18">
        <v>12</v>
      </c>
      <c r="D7383" s="18">
        <v>0.90137402099999997</v>
      </c>
      <c r="E7383" s="101">
        <f t="shared" si="115"/>
        <v>0.8284318337247274</v>
      </c>
      <c r="F7383" s="94"/>
      <c r="G7383" s="1"/>
      <c r="H7383" s="1"/>
      <c r="I7383" s="1"/>
    </row>
    <row r="7384" spans="1:9">
      <c r="A7384" s="18">
        <v>11</v>
      </c>
      <c r="B7384" s="18">
        <v>4</v>
      </c>
      <c r="C7384" s="18">
        <v>13</v>
      </c>
      <c r="D7384" s="18">
        <v>0.85968686900000002</v>
      </c>
      <c r="E7384" s="101">
        <f t="shared" si="115"/>
        <v>0.79011814487910503</v>
      </c>
      <c r="F7384" s="94"/>
      <c r="G7384" s="1"/>
      <c r="H7384" s="1"/>
      <c r="I7384" s="1"/>
    </row>
    <row r="7385" spans="1:9">
      <c r="A7385" s="18">
        <v>11</v>
      </c>
      <c r="B7385" s="18">
        <v>4</v>
      </c>
      <c r="C7385" s="18">
        <v>14</v>
      </c>
      <c r="D7385" s="18">
        <v>0.85584282499999997</v>
      </c>
      <c r="E7385" s="101">
        <f t="shared" si="115"/>
        <v>0.78658517371991232</v>
      </c>
      <c r="F7385" s="94"/>
      <c r="G7385" s="1"/>
      <c r="H7385" s="1"/>
      <c r="I7385" s="1"/>
    </row>
    <row r="7386" spans="1:9">
      <c r="A7386" s="18">
        <v>11</v>
      </c>
      <c r="B7386" s="18">
        <v>4</v>
      </c>
      <c r="C7386" s="18">
        <v>15</v>
      </c>
      <c r="D7386" s="18">
        <v>0.94394490600000003</v>
      </c>
      <c r="E7386" s="101">
        <f t="shared" si="115"/>
        <v>0.86755774095323679</v>
      </c>
      <c r="F7386" s="94"/>
      <c r="G7386" s="1"/>
      <c r="H7386" s="1"/>
      <c r="I7386" s="1"/>
    </row>
    <row r="7387" spans="1:9">
      <c r="A7387" s="18">
        <v>11</v>
      </c>
      <c r="B7387" s="18">
        <v>4</v>
      </c>
      <c r="C7387" s="18">
        <v>16</v>
      </c>
      <c r="D7387" s="18">
        <v>1.236153337</v>
      </c>
      <c r="E7387" s="101">
        <f t="shared" si="115"/>
        <v>1.1361196926884261</v>
      </c>
      <c r="F7387" s="94"/>
      <c r="G7387" s="1"/>
      <c r="H7387" s="1"/>
      <c r="I7387" s="1"/>
    </row>
    <row r="7388" spans="1:9">
      <c r="A7388" s="18">
        <v>11</v>
      </c>
      <c r="B7388" s="18">
        <v>4</v>
      </c>
      <c r="C7388" s="18">
        <v>17</v>
      </c>
      <c r="D7388" s="18">
        <v>1.741571515</v>
      </c>
      <c r="E7388" s="101">
        <f t="shared" si="115"/>
        <v>1.6006377487267314</v>
      </c>
      <c r="F7388" s="94"/>
      <c r="G7388" s="1"/>
      <c r="H7388" s="1"/>
      <c r="I7388" s="1"/>
    </row>
    <row r="7389" spans="1:9">
      <c r="A7389" s="18">
        <v>11</v>
      </c>
      <c r="B7389" s="18">
        <v>4</v>
      </c>
      <c r="C7389" s="18">
        <v>18</v>
      </c>
      <c r="D7389" s="18">
        <v>2.0042607779999999</v>
      </c>
      <c r="E7389" s="101">
        <f t="shared" si="115"/>
        <v>1.8420693218327053</v>
      </c>
      <c r="F7389" s="94"/>
      <c r="G7389" s="1"/>
      <c r="H7389" s="1"/>
      <c r="I7389" s="1"/>
    </row>
    <row r="7390" spans="1:9">
      <c r="A7390" s="18">
        <v>11</v>
      </c>
      <c r="B7390" s="18">
        <v>4</v>
      </c>
      <c r="C7390" s="18">
        <v>19</v>
      </c>
      <c r="D7390" s="18">
        <v>1.914505425</v>
      </c>
      <c r="E7390" s="101">
        <f t="shared" si="115"/>
        <v>1.7595772708748709</v>
      </c>
      <c r="F7390" s="94"/>
      <c r="G7390" s="1"/>
      <c r="H7390" s="1"/>
      <c r="I7390" s="1"/>
    </row>
    <row r="7391" spans="1:9">
      <c r="A7391" s="18">
        <v>11</v>
      </c>
      <c r="B7391" s="18">
        <v>4</v>
      </c>
      <c r="C7391" s="18">
        <v>20</v>
      </c>
      <c r="D7391" s="18">
        <v>1.8342444330000001</v>
      </c>
      <c r="E7391" s="101">
        <f t="shared" si="115"/>
        <v>1.6858112656095321</v>
      </c>
      <c r="F7391" s="94"/>
      <c r="G7391" s="1"/>
      <c r="H7391" s="1"/>
      <c r="I7391" s="1"/>
    </row>
    <row r="7392" spans="1:9">
      <c r="A7392" s="18">
        <v>11</v>
      </c>
      <c r="B7392" s="18">
        <v>4</v>
      </c>
      <c r="C7392" s="18">
        <v>21</v>
      </c>
      <c r="D7392" s="18">
        <v>1.6816396259999999</v>
      </c>
      <c r="E7392" s="101">
        <f t="shared" si="115"/>
        <v>1.5455557477525135</v>
      </c>
      <c r="F7392" s="94"/>
      <c r="G7392" s="1"/>
      <c r="H7392" s="1"/>
      <c r="I7392" s="1"/>
    </row>
    <row r="7393" spans="1:9">
      <c r="A7393" s="18">
        <v>11</v>
      </c>
      <c r="B7393" s="18">
        <v>4</v>
      </c>
      <c r="C7393" s="18">
        <v>22</v>
      </c>
      <c r="D7393" s="18">
        <v>1.370583951</v>
      </c>
      <c r="E7393" s="101">
        <f t="shared" si="115"/>
        <v>1.2596717337614636</v>
      </c>
      <c r="F7393" s="94"/>
      <c r="G7393" s="1"/>
      <c r="H7393" s="1"/>
      <c r="I7393" s="1"/>
    </row>
    <row r="7394" spans="1:9">
      <c r="A7394" s="18">
        <v>11</v>
      </c>
      <c r="B7394" s="18">
        <v>4</v>
      </c>
      <c r="C7394" s="18">
        <v>23</v>
      </c>
      <c r="D7394" s="18">
        <v>1.071814305</v>
      </c>
      <c r="E7394" s="101">
        <f t="shared" si="115"/>
        <v>0.98507952239234131</v>
      </c>
      <c r="F7394" s="94"/>
      <c r="G7394" s="1"/>
      <c r="H7394" s="1"/>
      <c r="I7394" s="1"/>
    </row>
    <row r="7395" spans="1:9">
      <c r="A7395" s="18">
        <v>11</v>
      </c>
      <c r="B7395" s="18">
        <v>5</v>
      </c>
      <c r="C7395" s="18">
        <v>0</v>
      </c>
      <c r="D7395" s="18">
        <v>0.77245225100000003</v>
      </c>
      <c r="E7395" s="101">
        <f t="shared" si="115"/>
        <v>0.70994284265124541</v>
      </c>
      <c r="F7395" s="94"/>
      <c r="G7395" s="1"/>
      <c r="H7395" s="1"/>
      <c r="I7395" s="1"/>
    </row>
    <row r="7396" spans="1:9">
      <c r="A7396" s="18">
        <v>11</v>
      </c>
      <c r="B7396" s="18">
        <v>5</v>
      </c>
      <c r="C7396" s="18">
        <v>1</v>
      </c>
      <c r="D7396" s="18">
        <v>0.65678942600000001</v>
      </c>
      <c r="E7396" s="101">
        <f t="shared" si="115"/>
        <v>0.60363983859724657</v>
      </c>
      <c r="F7396" s="94"/>
      <c r="G7396" s="1"/>
      <c r="H7396" s="1"/>
      <c r="I7396" s="1"/>
    </row>
    <row r="7397" spans="1:9">
      <c r="A7397" s="18">
        <v>11</v>
      </c>
      <c r="B7397" s="18">
        <v>5</v>
      </c>
      <c r="C7397" s="18">
        <v>2</v>
      </c>
      <c r="D7397" s="18">
        <v>0.60448508899999998</v>
      </c>
      <c r="E7397" s="101">
        <f t="shared" si="115"/>
        <v>0.55556814271611343</v>
      </c>
      <c r="F7397" s="94"/>
      <c r="G7397" s="19" t="s">
        <v>35</v>
      </c>
      <c r="H7397" s="1"/>
      <c r="I7397" s="1"/>
    </row>
    <row r="7398" spans="1:9">
      <c r="A7398" s="18">
        <v>11</v>
      </c>
      <c r="B7398" s="18">
        <v>5</v>
      </c>
      <c r="C7398" s="18">
        <v>3</v>
      </c>
      <c r="D7398" s="18">
        <v>0.59367687000000002</v>
      </c>
      <c r="E7398" s="101">
        <f t="shared" si="115"/>
        <v>0.54563456078800898</v>
      </c>
      <c r="F7398" s="94"/>
      <c r="G7398" s="1"/>
      <c r="H7398" s="1"/>
      <c r="I7398" s="1"/>
    </row>
    <row r="7399" spans="1:9">
      <c r="A7399" s="18">
        <v>11</v>
      </c>
      <c r="B7399" s="18">
        <v>5</v>
      </c>
      <c r="C7399" s="18">
        <v>4</v>
      </c>
      <c r="D7399" s="18">
        <v>0.59694092799999998</v>
      </c>
      <c r="E7399" s="101">
        <f t="shared" si="115"/>
        <v>0.5486344803456239</v>
      </c>
      <c r="F7399" s="94"/>
      <c r="G7399" s="1"/>
      <c r="H7399" s="1"/>
      <c r="I7399" s="1"/>
    </row>
    <row r="7400" spans="1:9">
      <c r="A7400" s="18">
        <v>11</v>
      </c>
      <c r="B7400" s="18">
        <v>5</v>
      </c>
      <c r="C7400" s="18">
        <v>5</v>
      </c>
      <c r="D7400" s="18">
        <v>0.65514291999999996</v>
      </c>
      <c r="E7400" s="101">
        <f t="shared" si="115"/>
        <v>0.60212657334548625</v>
      </c>
      <c r="F7400" s="94"/>
      <c r="G7400" s="1"/>
      <c r="H7400" s="1"/>
      <c r="I7400" s="1"/>
    </row>
    <row r="7401" spans="1:9">
      <c r="A7401" s="18">
        <v>11</v>
      </c>
      <c r="B7401" s="18">
        <v>5</v>
      </c>
      <c r="C7401" s="18">
        <v>6</v>
      </c>
      <c r="D7401" s="18">
        <v>0.84177544900000001</v>
      </c>
      <c r="E7401" s="101">
        <f t="shared" si="115"/>
        <v>0.77365617662895314</v>
      </c>
      <c r="F7401" s="94"/>
      <c r="G7401" s="1"/>
      <c r="H7401" s="1"/>
      <c r="I7401" s="1"/>
    </row>
    <row r="7402" spans="1:9">
      <c r="A7402" s="18">
        <v>11</v>
      </c>
      <c r="B7402" s="18">
        <v>5</v>
      </c>
      <c r="C7402" s="18">
        <v>7</v>
      </c>
      <c r="D7402" s="18">
        <v>1.0917205839999999</v>
      </c>
      <c r="E7402" s="101">
        <f t="shared" si="115"/>
        <v>1.0033749190095087</v>
      </c>
      <c r="F7402" s="94"/>
      <c r="G7402" s="1"/>
      <c r="H7402" s="1"/>
      <c r="I7402" s="1"/>
    </row>
    <row r="7403" spans="1:9">
      <c r="A7403" s="18">
        <v>11</v>
      </c>
      <c r="B7403" s="18">
        <v>5</v>
      </c>
      <c r="C7403" s="18">
        <v>8</v>
      </c>
      <c r="D7403" s="18">
        <v>1.0676433320000001</v>
      </c>
      <c r="E7403" s="101">
        <f t="shared" si="115"/>
        <v>0.98124607841647338</v>
      </c>
      <c r="F7403" s="94"/>
      <c r="G7403" s="1"/>
      <c r="H7403" s="1"/>
      <c r="I7403" s="1"/>
    </row>
    <row r="7404" spans="1:9">
      <c r="A7404" s="18">
        <v>11</v>
      </c>
      <c r="B7404" s="18">
        <v>5</v>
      </c>
      <c r="C7404" s="18">
        <v>9</v>
      </c>
      <c r="D7404" s="18">
        <v>0.95082620500000004</v>
      </c>
      <c r="E7404" s="101">
        <f t="shared" si="115"/>
        <v>0.87388218232403836</v>
      </c>
      <c r="F7404" s="94"/>
      <c r="G7404" s="1"/>
      <c r="H7404" s="1"/>
      <c r="I7404" s="1"/>
    </row>
    <row r="7405" spans="1:9">
      <c r="A7405" s="18">
        <v>11</v>
      </c>
      <c r="B7405" s="18">
        <v>5</v>
      </c>
      <c r="C7405" s="18">
        <v>10</v>
      </c>
      <c r="D7405" s="18">
        <v>0.96246036400000001</v>
      </c>
      <c r="E7405" s="101">
        <f t="shared" si="115"/>
        <v>0.88457486643703542</v>
      </c>
      <c r="F7405" s="94"/>
      <c r="G7405" s="1"/>
      <c r="H7405" s="1"/>
      <c r="I7405" s="1"/>
    </row>
    <row r="7406" spans="1:9">
      <c r="A7406" s="18">
        <v>11</v>
      </c>
      <c r="B7406" s="18">
        <v>5</v>
      </c>
      <c r="C7406" s="18">
        <v>11</v>
      </c>
      <c r="D7406" s="18">
        <v>0.94918074399999997</v>
      </c>
      <c r="E7406" s="101">
        <f t="shared" si="115"/>
        <v>0.87236987750739825</v>
      </c>
      <c r="F7406" s="94"/>
      <c r="G7406" s="1"/>
      <c r="H7406" s="1"/>
      <c r="I7406" s="1"/>
    </row>
    <row r="7407" spans="1:9">
      <c r="A7407" s="18">
        <v>11</v>
      </c>
      <c r="B7407" s="18">
        <v>5</v>
      </c>
      <c r="C7407" s="18">
        <v>12</v>
      </c>
      <c r="D7407" s="18">
        <v>0.92025436599999999</v>
      </c>
      <c r="E7407" s="101">
        <f t="shared" si="115"/>
        <v>0.8457843183374445</v>
      </c>
      <c r="F7407" s="94"/>
      <c r="G7407" s="1"/>
      <c r="H7407" s="1"/>
      <c r="I7407" s="1"/>
    </row>
    <row r="7408" spans="1:9">
      <c r="A7408" s="18">
        <v>11</v>
      </c>
      <c r="B7408" s="18">
        <v>5</v>
      </c>
      <c r="C7408" s="18">
        <v>13</v>
      </c>
      <c r="D7408" s="18">
        <v>0.88525017800000005</v>
      </c>
      <c r="E7408" s="101">
        <f t="shared" si="115"/>
        <v>0.81361278579126184</v>
      </c>
      <c r="F7408" s="94"/>
      <c r="G7408" s="1"/>
      <c r="H7408" s="1"/>
      <c r="I7408" s="1"/>
    </row>
    <row r="7409" spans="1:9">
      <c r="A7409" s="18">
        <v>11</v>
      </c>
      <c r="B7409" s="18">
        <v>5</v>
      </c>
      <c r="C7409" s="18">
        <v>14</v>
      </c>
      <c r="D7409" s="18">
        <v>0.883481713</v>
      </c>
      <c r="E7409" s="101">
        <f t="shared" si="115"/>
        <v>0.81198743086789416</v>
      </c>
      <c r="F7409" s="94"/>
      <c r="G7409" s="1"/>
      <c r="H7409" s="1"/>
      <c r="I7409" s="1"/>
    </row>
    <row r="7410" spans="1:9">
      <c r="A7410" s="18">
        <v>11</v>
      </c>
      <c r="B7410" s="18">
        <v>5</v>
      </c>
      <c r="C7410" s="18">
        <v>15</v>
      </c>
      <c r="D7410" s="18">
        <v>0.96856335299999996</v>
      </c>
      <c r="E7410" s="101">
        <f t="shared" si="115"/>
        <v>0.89018398124474063</v>
      </c>
      <c r="F7410" s="94"/>
      <c r="G7410" s="1"/>
      <c r="H7410" s="1"/>
      <c r="I7410" s="1"/>
    </row>
    <row r="7411" spans="1:9">
      <c r="A7411" s="18">
        <v>11</v>
      </c>
      <c r="B7411" s="18">
        <v>5</v>
      </c>
      <c r="C7411" s="18">
        <v>16</v>
      </c>
      <c r="D7411" s="18">
        <v>1.2507778009999999</v>
      </c>
      <c r="E7411" s="101">
        <f t="shared" si="115"/>
        <v>1.1495606963633713</v>
      </c>
      <c r="F7411" s="94"/>
      <c r="G7411" s="1"/>
      <c r="H7411" s="1"/>
      <c r="I7411" s="1"/>
    </row>
    <row r="7412" spans="1:9">
      <c r="A7412" s="18">
        <v>11</v>
      </c>
      <c r="B7412" s="18">
        <v>5</v>
      </c>
      <c r="C7412" s="18">
        <v>17</v>
      </c>
      <c r="D7412" s="18">
        <v>1.7379741150000001</v>
      </c>
      <c r="E7412" s="101">
        <f t="shared" si="115"/>
        <v>1.597331462313756</v>
      </c>
      <c r="F7412" s="94"/>
      <c r="G7412" s="1"/>
      <c r="H7412" s="1"/>
      <c r="I7412" s="1"/>
    </row>
    <row r="7413" spans="1:9">
      <c r="A7413" s="18">
        <v>11</v>
      </c>
      <c r="B7413" s="18">
        <v>5</v>
      </c>
      <c r="C7413" s="18">
        <v>18</v>
      </c>
      <c r="D7413" s="18">
        <v>1.99805218</v>
      </c>
      <c r="E7413" s="101">
        <f t="shared" si="115"/>
        <v>1.8363631442569488</v>
      </c>
      <c r="F7413" s="94"/>
      <c r="G7413" s="1"/>
      <c r="H7413" s="1"/>
      <c r="I7413" s="1"/>
    </row>
    <row r="7414" spans="1:9">
      <c r="A7414" s="18">
        <v>11</v>
      </c>
      <c r="B7414" s="18">
        <v>5</v>
      </c>
      <c r="C7414" s="18">
        <v>19</v>
      </c>
      <c r="D7414" s="18">
        <v>1.9011167330000001</v>
      </c>
      <c r="E7414" s="101">
        <f t="shared" si="115"/>
        <v>1.7472720364146739</v>
      </c>
      <c r="F7414" s="94"/>
      <c r="G7414" s="1"/>
      <c r="H7414" s="1"/>
      <c r="I7414" s="1"/>
    </row>
    <row r="7415" spans="1:9">
      <c r="A7415" s="18">
        <v>11</v>
      </c>
      <c r="B7415" s="18">
        <v>5</v>
      </c>
      <c r="C7415" s="18">
        <v>20</v>
      </c>
      <c r="D7415" s="18">
        <v>1.812985219</v>
      </c>
      <c r="E7415" s="101">
        <f t="shared" si="115"/>
        <v>1.6662724179977186</v>
      </c>
      <c r="F7415" s="94"/>
      <c r="G7415" s="1"/>
      <c r="H7415" s="1"/>
      <c r="I7415" s="1"/>
    </row>
    <row r="7416" spans="1:9">
      <c r="A7416" s="18">
        <v>11</v>
      </c>
      <c r="B7416" s="18">
        <v>5</v>
      </c>
      <c r="C7416" s="18">
        <v>21</v>
      </c>
      <c r="D7416" s="18">
        <v>1.653307292</v>
      </c>
      <c r="E7416" s="101">
        <f t="shared" si="115"/>
        <v>1.5195161605639655</v>
      </c>
      <c r="F7416" s="94"/>
      <c r="G7416" s="1"/>
      <c r="H7416" s="1"/>
      <c r="I7416" s="1"/>
    </row>
    <row r="7417" spans="1:9">
      <c r="A7417" s="18">
        <v>11</v>
      </c>
      <c r="B7417" s="18">
        <v>5</v>
      </c>
      <c r="C7417" s="18">
        <v>22</v>
      </c>
      <c r="D7417" s="18">
        <v>1.3361299179999999</v>
      </c>
      <c r="E7417" s="101">
        <f t="shared" si="115"/>
        <v>1.2280058358407131</v>
      </c>
      <c r="F7417" s="94"/>
      <c r="G7417" s="1"/>
      <c r="H7417" s="1"/>
      <c r="I7417" s="1"/>
    </row>
    <row r="7418" spans="1:9">
      <c r="A7418" s="18">
        <v>11</v>
      </c>
      <c r="B7418" s="18">
        <v>5</v>
      </c>
      <c r="C7418" s="18">
        <v>23</v>
      </c>
      <c r="D7418" s="18">
        <v>1.031761903</v>
      </c>
      <c r="E7418" s="101">
        <f t="shared" si="115"/>
        <v>0.94826829413314584</v>
      </c>
      <c r="F7418" s="94"/>
      <c r="G7418" s="1"/>
      <c r="H7418" s="1"/>
      <c r="I7418" s="1"/>
    </row>
    <row r="7419" spans="1:9">
      <c r="A7419" s="18">
        <v>11</v>
      </c>
      <c r="B7419" s="18">
        <v>6</v>
      </c>
      <c r="C7419" s="18">
        <v>0</v>
      </c>
      <c r="D7419" s="18">
        <v>0.72153417799999997</v>
      </c>
      <c r="E7419" s="101">
        <f t="shared" si="115"/>
        <v>0.66314522967109546</v>
      </c>
      <c r="F7419" s="94"/>
      <c r="G7419" s="1"/>
      <c r="H7419" s="1"/>
      <c r="I7419" s="1"/>
    </row>
    <row r="7420" spans="1:9">
      <c r="A7420" s="18">
        <v>11</v>
      </c>
      <c r="B7420" s="18">
        <v>6</v>
      </c>
      <c r="C7420" s="18">
        <v>1</v>
      </c>
      <c r="D7420" s="18">
        <v>0.60832929300000005</v>
      </c>
      <c r="E7420" s="101">
        <f t="shared" si="115"/>
        <v>0.5591012609275734</v>
      </c>
      <c r="F7420" s="94"/>
      <c r="G7420" s="1"/>
      <c r="H7420" s="1"/>
      <c r="I7420" s="1"/>
    </row>
    <row r="7421" spans="1:9">
      <c r="A7421" s="18">
        <v>11</v>
      </c>
      <c r="B7421" s="18">
        <v>6</v>
      </c>
      <c r="C7421" s="18">
        <v>2</v>
      </c>
      <c r="D7421" s="18">
        <v>0.55669110899999996</v>
      </c>
      <c r="E7421" s="101">
        <f t="shared" si="115"/>
        <v>0.51164181072744941</v>
      </c>
      <c r="F7421" s="94"/>
      <c r="G7421" s="1"/>
      <c r="H7421" s="1"/>
      <c r="I7421" s="1"/>
    </row>
    <row r="7422" spans="1:9">
      <c r="A7422" s="18">
        <v>11</v>
      </c>
      <c r="B7422" s="18">
        <v>6</v>
      </c>
      <c r="C7422" s="18">
        <v>3</v>
      </c>
      <c r="D7422" s="18">
        <v>0.54813408100000005</v>
      </c>
      <c r="E7422" s="101">
        <f t="shared" si="115"/>
        <v>0.50377724592735773</v>
      </c>
      <c r="F7422" s="94"/>
      <c r="G7422" s="1"/>
      <c r="H7422" s="1"/>
      <c r="I7422" s="1"/>
    </row>
    <row r="7423" spans="1:9">
      <c r="A7423" s="18">
        <v>11</v>
      </c>
      <c r="B7423" s="18">
        <v>6</v>
      </c>
      <c r="C7423" s="18">
        <v>4</v>
      </c>
      <c r="D7423" s="18">
        <v>0.54969541899999996</v>
      </c>
      <c r="E7423" s="101">
        <f t="shared" si="115"/>
        <v>0.50521223525727987</v>
      </c>
      <c r="F7423" s="94"/>
      <c r="G7423" s="1"/>
      <c r="H7423" s="1"/>
      <c r="I7423" s="1"/>
    </row>
    <row r="7424" spans="1:9">
      <c r="A7424" s="18">
        <v>11</v>
      </c>
      <c r="B7424" s="18">
        <v>6</v>
      </c>
      <c r="C7424" s="18">
        <v>5</v>
      </c>
      <c r="D7424" s="18">
        <v>0.60565052799999997</v>
      </c>
      <c r="E7424" s="101">
        <f t="shared" si="115"/>
        <v>0.55663927051142437</v>
      </c>
      <c r="F7424" s="94"/>
      <c r="G7424" s="1"/>
      <c r="H7424" s="1"/>
      <c r="I7424" s="1"/>
    </row>
    <row r="7425" spans="1:9">
      <c r="A7425" s="18">
        <v>11</v>
      </c>
      <c r="B7425" s="18">
        <v>6</v>
      </c>
      <c r="C7425" s="18">
        <v>6</v>
      </c>
      <c r="D7425" s="18">
        <v>0.77169395600000001</v>
      </c>
      <c r="E7425" s="101">
        <f t="shared" si="115"/>
        <v>0.70924591140770088</v>
      </c>
      <c r="F7425" s="94"/>
      <c r="G7425" s="1"/>
      <c r="H7425" s="1"/>
      <c r="I7425" s="1"/>
    </row>
    <row r="7426" spans="1:9">
      <c r="A7426" s="18">
        <v>11</v>
      </c>
      <c r="B7426" s="18">
        <v>6</v>
      </c>
      <c r="C7426" s="18">
        <v>7</v>
      </c>
      <c r="D7426" s="18">
        <v>1.037154742</v>
      </c>
      <c r="E7426" s="101">
        <f t="shared" si="115"/>
        <v>0.95322472664358782</v>
      </c>
      <c r="F7426" s="94"/>
      <c r="G7426" s="1"/>
      <c r="H7426" s="1"/>
      <c r="I7426" s="1"/>
    </row>
    <row r="7427" spans="1:9">
      <c r="A7427" s="18">
        <v>11</v>
      </c>
      <c r="B7427" s="18">
        <v>6</v>
      </c>
      <c r="C7427" s="18">
        <v>8</v>
      </c>
      <c r="D7427" s="18">
        <v>1.00607896</v>
      </c>
      <c r="E7427" s="101">
        <f t="shared" si="115"/>
        <v>0.92466370040263968</v>
      </c>
      <c r="F7427" s="94"/>
      <c r="G7427" s="1"/>
      <c r="H7427" s="1"/>
      <c r="I7427" s="1"/>
    </row>
    <row r="7428" spans="1:9">
      <c r="A7428" s="18">
        <v>11</v>
      </c>
      <c r="B7428" s="18">
        <v>6</v>
      </c>
      <c r="C7428" s="18">
        <v>9</v>
      </c>
      <c r="D7428" s="18">
        <v>0.89019675600000003</v>
      </c>
      <c r="E7428" s="101">
        <f t="shared" ref="E7428:E7491" si="116">D7428/H$15</f>
        <v>0.81815907022783363</v>
      </c>
      <c r="F7428" s="94"/>
      <c r="G7428" s="1"/>
      <c r="H7428" s="1"/>
      <c r="I7428" s="1"/>
    </row>
    <row r="7429" spans="1:9">
      <c r="A7429" s="18">
        <v>11</v>
      </c>
      <c r="B7429" s="18">
        <v>6</v>
      </c>
      <c r="C7429" s="18">
        <v>10</v>
      </c>
      <c r="D7429" s="18">
        <v>0.90601914500000003</v>
      </c>
      <c r="E7429" s="101">
        <f t="shared" si="116"/>
        <v>0.83270105882279433</v>
      </c>
      <c r="F7429" s="94"/>
      <c r="G7429" s="1"/>
      <c r="H7429" s="1"/>
      <c r="I7429" s="1"/>
    </row>
    <row r="7430" spans="1:9">
      <c r="A7430" s="18">
        <v>11</v>
      </c>
      <c r="B7430" s="18">
        <v>6</v>
      </c>
      <c r="C7430" s="18">
        <v>11</v>
      </c>
      <c r="D7430" s="18">
        <v>0.90586015399999997</v>
      </c>
      <c r="E7430" s="101">
        <f t="shared" si="116"/>
        <v>0.83255493390394031</v>
      </c>
      <c r="F7430" s="94"/>
      <c r="G7430" s="1"/>
      <c r="H7430" s="1"/>
      <c r="I7430" s="1"/>
    </row>
    <row r="7431" spans="1:9">
      <c r="A7431" s="18">
        <v>11</v>
      </c>
      <c r="B7431" s="18">
        <v>6</v>
      </c>
      <c r="C7431" s="18">
        <v>12</v>
      </c>
      <c r="D7431" s="18">
        <v>0.89169179099999996</v>
      </c>
      <c r="E7431" s="101">
        <f t="shared" si="116"/>
        <v>0.81953312201729889</v>
      </c>
      <c r="F7431" s="94"/>
      <c r="G7431" s="1"/>
      <c r="H7431" s="1"/>
      <c r="I7431" s="1"/>
    </row>
    <row r="7432" spans="1:9">
      <c r="A7432" s="18">
        <v>11</v>
      </c>
      <c r="B7432" s="18">
        <v>6</v>
      </c>
      <c r="C7432" s="18">
        <v>13</v>
      </c>
      <c r="D7432" s="18">
        <v>0.87270820699999996</v>
      </c>
      <c r="E7432" s="101">
        <f t="shared" si="116"/>
        <v>0.80208575284823846</v>
      </c>
      <c r="F7432" s="94"/>
      <c r="G7432" s="1"/>
      <c r="H7432" s="1"/>
      <c r="I7432" s="1"/>
    </row>
    <row r="7433" spans="1:9">
      <c r="A7433" s="18">
        <v>11</v>
      </c>
      <c r="B7433" s="18">
        <v>6</v>
      </c>
      <c r="C7433" s="18">
        <v>14</v>
      </c>
      <c r="D7433" s="18">
        <v>0.884777284</v>
      </c>
      <c r="E7433" s="101">
        <f t="shared" si="116"/>
        <v>0.81317815994843712</v>
      </c>
      <c r="F7433" s="94"/>
      <c r="G7433" s="1"/>
      <c r="H7433" s="1"/>
      <c r="I7433" s="1"/>
    </row>
    <row r="7434" spans="1:9">
      <c r="A7434" s="18">
        <v>11</v>
      </c>
      <c r="B7434" s="18">
        <v>6</v>
      </c>
      <c r="C7434" s="18">
        <v>15</v>
      </c>
      <c r="D7434" s="18">
        <v>0.98213509600000004</v>
      </c>
      <c r="E7434" s="101">
        <f t="shared" si="116"/>
        <v>0.90265745360847405</v>
      </c>
      <c r="F7434" s="94"/>
      <c r="G7434" s="1"/>
      <c r="H7434" s="1"/>
      <c r="I7434" s="1"/>
    </row>
    <row r="7435" spans="1:9">
      <c r="A7435" s="18">
        <v>11</v>
      </c>
      <c r="B7435" s="18">
        <v>6</v>
      </c>
      <c r="C7435" s="18">
        <v>16</v>
      </c>
      <c r="D7435" s="18">
        <v>1.2678444630000001</v>
      </c>
      <c r="E7435" s="101">
        <f t="shared" si="116"/>
        <v>1.1652462672438531</v>
      </c>
      <c r="F7435" s="94"/>
      <c r="G7435" s="1"/>
      <c r="H7435" s="1"/>
      <c r="I7435" s="1"/>
    </row>
    <row r="7436" spans="1:9">
      <c r="A7436" s="18">
        <v>11</v>
      </c>
      <c r="B7436" s="18">
        <v>6</v>
      </c>
      <c r="C7436" s="18">
        <v>17</v>
      </c>
      <c r="D7436" s="18">
        <v>1.764290025</v>
      </c>
      <c r="E7436" s="101">
        <f t="shared" si="116"/>
        <v>1.6215178012468978</v>
      </c>
      <c r="F7436" s="94"/>
      <c r="G7436" s="1"/>
      <c r="H7436" s="1"/>
      <c r="I7436" s="1"/>
    </row>
    <row r="7437" spans="1:9">
      <c r="A7437" s="18">
        <v>11</v>
      </c>
      <c r="B7437" s="18">
        <v>6</v>
      </c>
      <c r="C7437" s="18">
        <v>18</v>
      </c>
      <c r="D7437" s="18">
        <v>2.0204379879999999</v>
      </c>
      <c r="E7437" s="101">
        <f t="shared" si="116"/>
        <v>1.8569374181308234</v>
      </c>
      <c r="F7437" s="94"/>
      <c r="G7437" s="1"/>
      <c r="H7437" s="1"/>
      <c r="I7437" s="1"/>
    </row>
    <row r="7438" spans="1:9">
      <c r="A7438" s="18">
        <v>11</v>
      </c>
      <c r="B7438" s="18">
        <v>6</v>
      </c>
      <c r="C7438" s="18">
        <v>19</v>
      </c>
      <c r="D7438" s="18">
        <v>1.92308181</v>
      </c>
      <c r="E7438" s="101">
        <f t="shared" si="116"/>
        <v>1.7674596262420657</v>
      </c>
      <c r="F7438" s="94"/>
      <c r="G7438" s="1"/>
      <c r="H7438" s="1"/>
      <c r="I7438" s="1"/>
    </row>
    <row r="7439" spans="1:9">
      <c r="A7439" s="18">
        <v>11</v>
      </c>
      <c r="B7439" s="18">
        <v>6</v>
      </c>
      <c r="C7439" s="18">
        <v>20</v>
      </c>
      <c r="D7439" s="18">
        <v>1.834686982</v>
      </c>
      <c r="E7439" s="101">
        <f t="shared" si="116"/>
        <v>1.6862180020708029</v>
      </c>
      <c r="F7439" s="94"/>
      <c r="G7439" s="1"/>
      <c r="H7439" s="1"/>
      <c r="I7439" s="1"/>
    </row>
    <row r="7440" spans="1:9">
      <c r="A7440" s="18">
        <v>11</v>
      </c>
      <c r="B7440" s="18">
        <v>6</v>
      </c>
      <c r="C7440" s="18">
        <v>21</v>
      </c>
      <c r="D7440" s="18">
        <v>1.6744193709999999</v>
      </c>
      <c r="E7440" s="101">
        <f t="shared" si="116"/>
        <v>1.5389197798299254</v>
      </c>
      <c r="F7440" s="94"/>
      <c r="G7440" s="1"/>
      <c r="H7440" s="1"/>
      <c r="I7440" s="1"/>
    </row>
    <row r="7441" spans="1:9">
      <c r="A7441" s="18">
        <v>11</v>
      </c>
      <c r="B7441" s="18">
        <v>6</v>
      </c>
      <c r="C7441" s="18">
        <v>22</v>
      </c>
      <c r="D7441" s="18">
        <v>1.36428437</v>
      </c>
      <c r="E7441" s="101">
        <f t="shared" si="116"/>
        <v>1.2538819358330324</v>
      </c>
      <c r="F7441" s="94"/>
      <c r="G7441" s="1"/>
      <c r="H7441" s="1"/>
      <c r="I7441" s="1"/>
    </row>
    <row r="7442" spans="1:9">
      <c r="A7442" s="18">
        <v>11</v>
      </c>
      <c r="B7442" s="18">
        <v>6</v>
      </c>
      <c r="C7442" s="18">
        <v>23</v>
      </c>
      <c r="D7442" s="18">
        <v>1.0733698890000001</v>
      </c>
      <c r="E7442" s="101">
        <f t="shared" si="116"/>
        <v>0.98650922335510394</v>
      </c>
      <c r="F7442" s="94"/>
      <c r="G7442" s="1"/>
      <c r="H7442" s="1"/>
      <c r="I7442" s="1"/>
    </row>
    <row r="7443" spans="1:9">
      <c r="A7443" s="18">
        <v>11</v>
      </c>
      <c r="B7443" s="18">
        <v>7</v>
      </c>
      <c r="C7443" s="18">
        <v>0</v>
      </c>
      <c r="D7443" s="18">
        <v>0.77850834000000002</v>
      </c>
      <c r="E7443" s="101">
        <f t="shared" si="116"/>
        <v>0.71550885276312348</v>
      </c>
      <c r="F7443" s="94"/>
      <c r="G7443" s="1"/>
      <c r="H7443" s="1"/>
      <c r="I7443" s="1"/>
    </row>
    <row r="7444" spans="1:9">
      <c r="A7444" s="18">
        <v>11</v>
      </c>
      <c r="B7444" s="18">
        <v>7</v>
      </c>
      <c r="C7444" s="18">
        <v>1</v>
      </c>
      <c r="D7444" s="18">
        <v>0.66492677600000005</v>
      </c>
      <c r="E7444" s="101">
        <f t="shared" si="116"/>
        <v>0.61111868713858919</v>
      </c>
      <c r="F7444" s="94"/>
      <c r="G7444" s="1"/>
      <c r="H7444" s="1"/>
      <c r="I7444" s="1"/>
    </row>
    <row r="7445" spans="1:9">
      <c r="A7445" s="18">
        <v>11</v>
      </c>
      <c r="B7445" s="18">
        <v>7</v>
      </c>
      <c r="C7445" s="18">
        <v>2</v>
      </c>
      <c r="D7445" s="18">
        <v>0.61487922800000006</v>
      </c>
      <c r="E7445" s="101">
        <f t="shared" si="116"/>
        <v>0.5651211533766678</v>
      </c>
      <c r="F7445" s="94"/>
      <c r="G7445" s="1"/>
      <c r="H7445" s="1"/>
      <c r="I7445" s="1"/>
    </row>
    <row r="7446" spans="1:9">
      <c r="A7446" s="18">
        <v>11</v>
      </c>
      <c r="B7446" s="18">
        <v>7</v>
      </c>
      <c r="C7446" s="18">
        <v>3</v>
      </c>
      <c r="D7446" s="18">
        <v>0.60773828299999999</v>
      </c>
      <c r="E7446" s="101">
        <f t="shared" si="116"/>
        <v>0.55855807742478447</v>
      </c>
      <c r="F7446" s="94"/>
      <c r="G7446" s="1"/>
      <c r="H7446" s="1"/>
      <c r="I7446" s="1"/>
    </row>
    <row r="7447" spans="1:9">
      <c r="A7447" s="18">
        <v>11</v>
      </c>
      <c r="B7447" s="18">
        <v>7</v>
      </c>
      <c r="C7447" s="18">
        <v>4</v>
      </c>
      <c r="D7447" s="18">
        <v>0.61055398800000005</v>
      </c>
      <c r="E7447" s="101">
        <f t="shared" si="116"/>
        <v>0.56114592620013537</v>
      </c>
      <c r="F7447" s="94"/>
      <c r="G7447" s="1"/>
      <c r="H7447" s="1"/>
      <c r="I7447" s="1"/>
    </row>
    <row r="7448" spans="1:9">
      <c r="A7448" s="18">
        <v>11</v>
      </c>
      <c r="B7448" s="18">
        <v>7</v>
      </c>
      <c r="C7448" s="18">
        <v>5</v>
      </c>
      <c r="D7448" s="18">
        <v>0.66629751599999998</v>
      </c>
      <c r="E7448" s="101">
        <f t="shared" si="116"/>
        <v>0.61237850229334589</v>
      </c>
      <c r="F7448" s="94"/>
      <c r="G7448" s="1"/>
      <c r="H7448" s="1"/>
      <c r="I7448" s="1"/>
    </row>
    <row r="7449" spans="1:9">
      <c r="A7449" s="18">
        <v>11</v>
      </c>
      <c r="B7449" s="18">
        <v>7</v>
      </c>
      <c r="C7449" s="18">
        <v>6</v>
      </c>
      <c r="D7449" s="18">
        <v>0.84520491399999997</v>
      </c>
      <c r="E7449" s="101">
        <f t="shared" si="116"/>
        <v>0.7768081179013373</v>
      </c>
      <c r="F7449" s="94"/>
      <c r="G7449" s="1"/>
      <c r="H7449" s="1"/>
      <c r="I7449" s="1"/>
    </row>
    <row r="7450" spans="1:9">
      <c r="A7450" s="18">
        <v>11</v>
      </c>
      <c r="B7450" s="18">
        <v>7</v>
      </c>
      <c r="C7450" s="18">
        <v>7</v>
      </c>
      <c r="D7450" s="18">
        <v>1.103421894</v>
      </c>
      <c r="E7450" s="101">
        <f t="shared" si="116"/>
        <v>1.014129320039979</v>
      </c>
      <c r="F7450" s="94"/>
      <c r="G7450" s="1"/>
      <c r="H7450" s="1"/>
      <c r="I7450" s="1"/>
    </row>
    <row r="7451" spans="1:9">
      <c r="A7451" s="18">
        <v>11</v>
      </c>
      <c r="B7451" s="18">
        <v>7</v>
      </c>
      <c r="C7451" s="18">
        <v>8</v>
      </c>
      <c r="D7451" s="18">
        <v>1.0661880349999999</v>
      </c>
      <c r="E7451" s="101">
        <f t="shared" si="116"/>
        <v>0.97990854889572387</v>
      </c>
      <c r="F7451" s="94"/>
      <c r="G7451" s="1"/>
      <c r="H7451" s="1"/>
      <c r="I7451" s="1"/>
    </row>
    <row r="7452" spans="1:9">
      <c r="A7452" s="18">
        <v>11</v>
      </c>
      <c r="B7452" s="18">
        <v>7</v>
      </c>
      <c r="C7452" s="18">
        <v>9</v>
      </c>
      <c r="D7452" s="18">
        <v>0.94821849300000005</v>
      </c>
      <c r="E7452" s="101">
        <f t="shared" si="116"/>
        <v>0.87148549506252926</v>
      </c>
      <c r="F7452" s="94"/>
      <c r="G7452" s="1"/>
      <c r="H7452" s="1"/>
      <c r="I7452" s="1"/>
    </row>
    <row r="7453" spans="1:9">
      <c r="A7453" s="18">
        <v>11</v>
      </c>
      <c r="B7453" s="18">
        <v>7</v>
      </c>
      <c r="C7453" s="18">
        <v>10</v>
      </c>
      <c r="D7453" s="18">
        <v>0.96395562300000004</v>
      </c>
      <c r="E7453" s="101">
        <f t="shared" si="116"/>
        <v>0.88594912409967497</v>
      </c>
      <c r="F7453" s="94"/>
      <c r="G7453" s="1"/>
      <c r="H7453" s="1"/>
      <c r="I7453" s="1"/>
    </row>
    <row r="7454" spans="1:9">
      <c r="A7454" s="18">
        <v>11</v>
      </c>
      <c r="B7454" s="18">
        <v>7</v>
      </c>
      <c r="C7454" s="18">
        <v>11</v>
      </c>
      <c r="D7454" s="18">
        <v>0.94542831500000002</v>
      </c>
      <c r="E7454" s="101">
        <f t="shared" si="116"/>
        <v>0.86892110755733576</v>
      </c>
      <c r="F7454" s="94"/>
      <c r="G7454" s="1"/>
      <c r="H7454" s="1"/>
      <c r="I7454" s="1"/>
    </row>
    <row r="7455" spans="1:9">
      <c r="A7455" s="18">
        <v>11</v>
      </c>
      <c r="B7455" s="18">
        <v>7</v>
      </c>
      <c r="C7455" s="18">
        <v>12</v>
      </c>
      <c r="D7455" s="18">
        <v>0.91768215900000005</v>
      </c>
      <c r="E7455" s="101">
        <f t="shared" si="116"/>
        <v>0.8434202628931069</v>
      </c>
      <c r="F7455" s="94"/>
      <c r="G7455" s="1"/>
      <c r="H7455" s="1"/>
      <c r="I7455" s="1"/>
    </row>
    <row r="7456" spans="1:9">
      <c r="A7456" s="18">
        <v>11</v>
      </c>
      <c r="B7456" s="18">
        <v>7</v>
      </c>
      <c r="C7456" s="18">
        <v>13</v>
      </c>
      <c r="D7456" s="18">
        <v>0.87601635600000005</v>
      </c>
      <c r="E7456" s="101">
        <f t="shared" si="116"/>
        <v>0.80512619541531427</v>
      </c>
      <c r="F7456" s="94"/>
      <c r="G7456" s="1"/>
      <c r="H7456" s="1"/>
      <c r="I7456" s="1"/>
    </row>
    <row r="7457" spans="1:9">
      <c r="A7457" s="18">
        <v>11</v>
      </c>
      <c r="B7457" s="18">
        <v>7</v>
      </c>
      <c r="C7457" s="18">
        <v>14</v>
      </c>
      <c r="D7457" s="18">
        <v>0.87019880100000002</v>
      </c>
      <c r="E7457" s="101">
        <f t="shared" si="116"/>
        <v>0.79977941633785909</v>
      </c>
      <c r="F7457" s="94"/>
      <c r="G7457" s="1"/>
      <c r="H7457" s="1"/>
      <c r="I7457" s="1"/>
    </row>
    <row r="7458" spans="1:9">
      <c r="A7458" s="18">
        <v>11</v>
      </c>
      <c r="B7458" s="18">
        <v>7</v>
      </c>
      <c r="C7458" s="18">
        <v>15</v>
      </c>
      <c r="D7458" s="18">
        <v>0.95735927899999995</v>
      </c>
      <c r="E7458" s="101">
        <f t="shared" si="116"/>
        <v>0.87988657822139837</v>
      </c>
      <c r="F7458" s="94"/>
      <c r="G7458" s="1"/>
      <c r="H7458" s="1"/>
      <c r="I7458" s="1"/>
    </row>
    <row r="7459" spans="1:9">
      <c r="A7459" s="18">
        <v>11</v>
      </c>
      <c r="B7459" s="18">
        <v>7</v>
      </c>
      <c r="C7459" s="18">
        <v>16</v>
      </c>
      <c r="D7459" s="18">
        <v>1.2450442719999999</v>
      </c>
      <c r="E7459" s="101">
        <f t="shared" si="116"/>
        <v>1.144291143622197</v>
      </c>
      <c r="F7459" s="94"/>
      <c r="G7459" s="1"/>
      <c r="H7459" s="1"/>
      <c r="I7459" s="1"/>
    </row>
    <row r="7460" spans="1:9">
      <c r="A7460" s="18">
        <v>11</v>
      </c>
      <c r="B7460" s="18">
        <v>7</v>
      </c>
      <c r="C7460" s="18">
        <v>17</v>
      </c>
      <c r="D7460" s="18">
        <v>1.753321184</v>
      </c>
      <c r="E7460" s="101">
        <f t="shared" si="116"/>
        <v>1.6114365953858905</v>
      </c>
      <c r="F7460" s="94"/>
      <c r="G7460" s="1"/>
      <c r="H7460" s="1"/>
      <c r="I7460" s="1"/>
    </row>
    <row r="7461" spans="1:9">
      <c r="A7461" s="18">
        <v>11</v>
      </c>
      <c r="B7461" s="18">
        <v>7</v>
      </c>
      <c r="C7461" s="18">
        <v>18</v>
      </c>
      <c r="D7461" s="18">
        <v>2.0099856950000001</v>
      </c>
      <c r="E7461" s="101">
        <f t="shared" si="116"/>
        <v>1.8473309594855971</v>
      </c>
      <c r="F7461" s="94"/>
      <c r="G7461" s="1"/>
      <c r="H7461" s="1"/>
      <c r="I7461" s="1"/>
    </row>
    <row r="7462" spans="1:9">
      <c r="A7462" s="18">
        <v>11</v>
      </c>
      <c r="B7462" s="18">
        <v>7</v>
      </c>
      <c r="C7462" s="18">
        <v>19</v>
      </c>
      <c r="D7462" s="18">
        <v>1.9166188369999999</v>
      </c>
      <c r="E7462" s="101">
        <f t="shared" si="116"/>
        <v>1.7615196585383552</v>
      </c>
      <c r="F7462" s="94"/>
      <c r="G7462" s="1"/>
      <c r="H7462" s="1"/>
      <c r="I7462" s="1"/>
    </row>
    <row r="7463" spans="1:9">
      <c r="A7463" s="18">
        <v>11</v>
      </c>
      <c r="B7463" s="18">
        <v>7</v>
      </c>
      <c r="C7463" s="18">
        <v>20</v>
      </c>
      <c r="D7463" s="18">
        <v>1.8330536529999999</v>
      </c>
      <c r="E7463" s="101">
        <f t="shared" si="116"/>
        <v>1.6847168474923242</v>
      </c>
      <c r="F7463" s="94"/>
      <c r="G7463" s="1"/>
      <c r="H7463" s="1"/>
      <c r="I7463" s="1"/>
    </row>
    <row r="7464" spans="1:9">
      <c r="A7464" s="18">
        <v>11</v>
      </c>
      <c r="B7464" s="18">
        <v>7</v>
      </c>
      <c r="C7464" s="18">
        <v>21</v>
      </c>
      <c r="D7464" s="18">
        <v>1.674794981</v>
      </c>
      <c r="E7464" s="101">
        <f t="shared" si="116"/>
        <v>1.5392649942179772</v>
      </c>
      <c r="F7464" s="94"/>
      <c r="G7464" s="1"/>
      <c r="H7464" s="1"/>
      <c r="I7464" s="1"/>
    </row>
    <row r="7465" spans="1:9">
      <c r="A7465" s="18">
        <v>11</v>
      </c>
      <c r="B7465" s="18">
        <v>7</v>
      </c>
      <c r="C7465" s="18">
        <v>22</v>
      </c>
      <c r="D7465" s="18">
        <v>1.369974045</v>
      </c>
      <c r="E7465" s="101">
        <f t="shared" si="116"/>
        <v>1.2591111833859168</v>
      </c>
      <c r="F7465" s="94"/>
      <c r="G7465" s="1"/>
      <c r="H7465" s="1"/>
      <c r="I7465" s="1"/>
    </row>
    <row r="7466" spans="1:9">
      <c r="A7466" s="18">
        <v>11</v>
      </c>
      <c r="B7466" s="18">
        <v>7</v>
      </c>
      <c r="C7466" s="18">
        <v>23</v>
      </c>
      <c r="D7466" s="18">
        <v>1.0801274949999999</v>
      </c>
      <c r="E7466" s="101">
        <f t="shared" si="116"/>
        <v>0.99271998137535211</v>
      </c>
      <c r="F7466" s="94"/>
      <c r="G7466" s="1"/>
      <c r="H7466" s="1"/>
      <c r="I7466" s="1"/>
    </row>
    <row r="7467" spans="1:9">
      <c r="A7467" s="18">
        <v>11</v>
      </c>
      <c r="B7467" s="18">
        <v>8</v>
      </c>
      <c r="C7467" s="18">
        <v>0</v>
      </c>
      <c r="D7467" s="18">
        <v>0.78535658900000005</v>
      </c>
      <c r="E7467" s="101">
        <f t="shared" si="116"/>
        <v>0.72180291864997859</v>
      </c>
      <c r="F7467" s="94"/>
      <c r="G7467" s="1"/>
      <c r="H7467" s="1"/>
      <c r="I7467" s="1"/>
    </row>
    <row r="7468" spans="1:9">
      <c r="A7468" s="18">
        <v>11</v>
      </c>
      <c r="B7468" s="18">
        <v>8</v>
      </c>
      <c r="C7468" s="18">
        <v>1</v>
      </c>
      <c r="D7468" s="18">
        <v>0.67129763200000003</v>
      </c>
      <c r="E7468" s="101">
        <f t="shared" si="116"/>
        <v>0.61697399225668081</v>
      </c>
      <c r="F7468" s="94"/>
      <c r="G7468" s="1"/>
      <c r="H7468" s="1"/>
      <c r="I7468" s="1"/>
    </row>
    <row r="7469" spans="1:9">
      <c r="A7469" s="18">
        <v>11</v>
      </c>
      <c r="B7469" s="18">
        <v>8</v>
      </c>
      <c r="C7469" s="18">
        <v>2</v>
      </c>
      <c r="D7469" s="18">
        <v>0.62114811400000003</v>
      </c>
      <c r="E7469" s="101">
        <f t="shared" si="116"/>
        <v>0.5708827402467106</v>
      </c>
      <c r="F7469" s="94"/>
      <c r="G7469" s="1"/>
      <c r="H7469" s="1"/>
      <c r="I7469" s="1"/>
    </row>
    <row r="7470" spans="1:9">
      <c r="A7470" s="18">
        <v>11</v>
      </c>
      <c r="B7470" s="18">
        <v>8</v>
      </c>
      <c r="C7470" s="18">
        <v>3</v>
      </c>
      <c r="D7470" s="18">
        <v>0.61421283999999998</v>
      </c>
      <c r="E7470" s="101">
        <f t="shared" si="116"/>
        <v>0.56450869171264095</v>
      </c>
      <c r="F7470" s="94"/>
      <c r="G7470" s="1"/>
      <c r="H7470" s="1"/>
      <c r="I7470" s="1"/>
    </row>
    <row r="7471" spans="1:9">
      <c r="A7471" s="18">
        <v>11</v>
      </c>
      <c r="B7471" s="18">
        <v>8</v>
      </c>
      <c r="C7471" s="18">
        <v>4</v>
      </c>
      <c r="D7471" s="18">
        <v>0.61387538900000005</v>
      </c>
      <c r="E7471" s="101">
        <f t="shared" si="116"/>
        <v>0.56419854837124306</v>
      </c>
      <c r="F7471" s="94"/>
      <c r="G7471" s="1"/>
      <c r="H7471" s="1"/>
      <c r="I7471" s="1"/>
    </row>
    <row r="7472" spans="1:9">
      <c r="A7472" s="18">
        <v>11</v>
      </c>
      <c r="B7472" s="18">
        <v>8</v>
      </c>
      <c r="C7472" s="18">
        <v>5</v>
      </c>
      <c r="D7472" s="18">
        <v>0.66698280899999995</v>
      </c>
      <c r="E7472" s="101">
        <f t="shared" si="116"/>
        <v>0.61300833910182062</v>
      </c>
      <c r="F7472" s="94"/>
      <c r="G7472" s="1"/>
      <c r="H7472" s="1"/>
      <c r="I7472" s="1"/>
    </row>
    <row r="7473" spans="1:9">
      <c r="A7473" s="18">
        <v>11</v>
      </c>
      <c r="B7473" s="18">
        <v>8</v>
      </c>
      <c r="C7473" s="18">
        <v>6</v>
      </c>
      <c r="D7473" s="18">
        <v>0.82879663599999998</v>
      </c>
      <c r="E7473" s="101">
        <f t="shared" si="116"/>
        <v>0.76172765239521523</v>
      </c>
      <c r="F7473" s="94"/>
      <c r="G7473" s="1"/>
      <c r="H7473" s="1"/>
      <c r="I7473" s="1"/>
    </row>
    <row r="7474" spans="1:9">
      <c r="A7474" s="18">
        <v>11</v>
      </c>
      <c r="B7474" s="18">
        <v>8</v>
      </c>
      <c r="C7474" s="18">
        <v>7</v>
      </c>
      <c r="D7474" s="18">
        <v>1.081666609</v>
      </c>
      <c r="E7474" s="101">
        <f t="shared" si="116"/>
        <v>0.99413454514535837</v>
      </c>
      <c r="F7474" s="94"/>
      <c r="G7474" s="1"/>
      <c r="H7474" s="1"/>
      <c r="I7474" s="1"/>
    </row>
    <row r="7475" spans="1:9">
      <c r="A7475" s="18">
        <v>11</v>
      </c>
      <c r="B7475" s="18">
        <v>8</v>
      </c>
      <c r="C7475" s="18">
        <v>8</v>
      </c>
      <c r="D7475" s="18">
        <v>1.055297817</v>
      </c>
      <c r="E7475" s="101">
        <f t="shared" si="116"/>
        <v>0.96989960359974903</v>
      </c>
      <c r="F7475" s="94"/>
      <c r="G7475" s="1"/>
      <c r="H7475" s="1"/>
      <c r="I7475" s="1"/>
    </row>
    <row r="7476" spans="1:9">
      <c r="A7476" s="18">
        <v>11</v>
      </c>
      <c r="B7476" s="18">
        <v>8</v>
      </c>
      <c r="C7476" s="18">
        <v>9</v>
      </c>
      <c r="D7476" s="18">
        <v>0.93674964000000005</v>
      </c>
      <c r="E7476" s="101">
        <f t="shared" si="116"/>
        <v>0.8609447398375577</v>
      </c>
      <c r="F7476" s="94"/>
      <c r="G7476" s="1"/>
      <c r="H7476" s="1"/>
      <c r="I7476" s="1"/>
    </row>
    <row r="7477" spans="1:9">
      <c r="A7477" s="18">
        <v>11</v>
      </c>
      <c r="B7477" s="18">
        <v>8</v>
      </c>
      <c r="C7477" s="18">
        <v>10</v>
      </c>
      <c r="D7477" s="18">
        <v>0.95425796600000001</v>
      </c>
      <c r="E7477" s="101">
        <f t="shared" si="116"/>
        <v>0.87703623379645701</v>
      </c>
      <c r="F7477" s="94"/>
      <c r="G7477" s="1"/>
      <c r="H7477" s="1"/>
      <c r="I7477" s="1"/>
    </row>
    <row r="7478" spans="1:9">
      <c r="A7478" s="18">
        <v>11</v>
      </c>
      <c r="B7478" s="18">
        <v>8</v>
      </c>
      <c r="C7478" s="18">
        <v>11</v>
      </c>
      <c r="D7478" s="18">
        <v>0.94337370300000001</v>
      </c>
      <c r="E7478" s="101">
        <f t="shared" si="116"/>
        <v>0.86703276160205234</v>
      </c>
      <c r="F7478" s="94"/>
      <c r="G7478" s="1"/>
      <c r="H7478" s="1"/>
      <c r="I7478" s="1"/>
    </row>
    <row r="7479" spans="1:9">
      <c r="A7479" s="18">
        <v>11</v>
      </c>
      <c r="B7479" s="18">
        <v>8</v>
      </c>
      <c r="C7479" s="18">
        <v>12</v>
      </c>
      <c r="D7479" s="18">
        <v>0.92058938499999998</v>
      </c>
      <c r="E7479" s="101">
        <f t="shared" si="116"/>
        <v>0.84609222648438076</v>
      </c>
      <c r="F7479" s="94"/>
      <c r="G7479" s="1"/>
      <c r="H7479" s="1"/>
      <c r="I7479" s="1"/>
    </row>
    <row r="7480" spans="1:9">
      <c r="A7480" s="18">
        <v>11</v>
      </c>
      <c r="B7480" s="18">
        <v>8</v>
      </c>
      <c r="C7480" s="18">
        <v>13</v>
      </c>
      <c r="D7480" s="18">
        <v>0.88654315900000003</v>
      </c>
      <c r="E7480" s="101">
        <f t="shared" si="116"/>
        <v>0.81480113446322922</v>
      </c>
      <c r="F7480" s="94"/>
      <c r="G7480" s="1"/>
      <c r="H7480" s="1"/>
      <c r="I7480" s="1"/>
    </row>
    <row r="7481" spans="1:9">
      <c r="A7481" s="18">
        <v>11</v>
      </c>
      <c r="B7481" s="18">
        <v>8</v>
      </c>
      <c r="C7481" s="18">
        <v>14</v>
      </c>
      <c r="D7481" s="18">
        <v>0.89056309600000005</v>
      </c>
      <c r="E7481" s="101">
        <f t="shared" si="116"/>
        <v>0.81849576477515373</v>
      </c>
      <c r="F7481" s="94"/>
      <c r="G7481" s="1"/>
      <c r="H7481" s="1"/>
      <c r="I7481" s="1"/>
    </row>
    <row r="7482" spans="1:9">
      <c r="A7482" s="18">
        <v>11</v>
      </c>
      <c r="B7482" s="18">
        <v>8</v>
      </c>
      <c r="C7482" s="18">
        <v>15</v>
      </c>
      <c r="D7482" s="18">
        <v>0.97680951900000001</v>
      </c>
      <c r="E7482" s="101">
        <f t="shared" si="116"/>
        <v>0.89776284003301554</v>
      </c>
      <c r="F7482" s="94"/>
      <c r="G7482" s="1"/>
      <c r="H7482" s="1"/>
      <c r="I7482" s="1"/>
    </row>
    <row r="7483" spans="1:9">
      <c r="A7483" s="18">
        <v>11</v>
      </c>
      <c r="B7483" s="18">
        <v>8</v>
      </c>
      <c r="C7483" s="18">
        <v>16</v>
      </c>
      <c r="D7483" s="18">
        <v>1.2645899819999999</v>
      </c>
      <c r="E7483" s="101">
        <f t="shared" si="116"/>
        <v>1.1622551496835074</v>
      </c>
      <c r="F7483" s="94"/>
      <c r="G7483" s="1"/>
      <c r="H7483" s="1"/>
      <c r="I7483" s="1"/>
    </row>
    <row r="7484" spans="1:9">
      <c r="A7484" s="18">
        <v>11</v>
      </c>
      <c r="B7484" s="18">
        <v>8</v>
      </c>
      <c r="C7484" s="18">
        <v>17</v>
      </c>
      <c r="D7484" s="18">
        <v>1.7707879200000001</v>
      </c>
      <c r="E7484" s="101">
        <f t="shared" si="116"/>
        <v>1.6274898649460809</v>
      </c>
      <c r="F7484" s="94"/>
      <c r="G7484" s="1"/>
      <c r="H7484" s="1"/>
      <c r="I7484" s="1"/>
    </row>
    <row r="7485" spans="1:9">
      <c r="A7485" s="18">
        <v>11</v>
      </c>
      <c r="B7485" s="18">
        <v>8</v>
      </c>
      <c r="C7485" s="18">
        <v>18</v>
      </c>
      <c r="D7485" s="18">
        <v>2.025373579</v>
      </c>
      <c r="E7485" s="101">
        <f t="shared" si="116"/>
        <v>1.8614736046720211</v>
      </c>
      <c r="F7485" s="94"/>
      <c r="G7485" s="1"/>
      <c r="H7485" s="1"/>
      <c r="I7485" s="1"/>
    </row>
    <row r="7486" spans="1:9">
      <c r="A7486" s="18">
        <v>11</v>
      </c>
      <c r="B7486" s="18">
        <v>8</v>
      </c>
      <c r="C7486" s="18">
        <v>19</v>
      </c>
      <c r="D7486" s="18">
        <v>1.9325205809999999</v>
      </c>
      <c r="E7486" s="101">
        <f t="shared" si="116"/>
        <v>1.7761345804624709</v>
      </c>
      <c r="F7486" s="94"/>
      <c r="G7486" s="1"/>
      <c r="H7486" s="1"/>
      <c r="I7486" s="1"/>
    </row>
    <row r="7487" spans="1:9">
      <c r="A7487" s="18">
        <v>11</v>
      </c>
      <c r="B7487" s="18">
        <v>8</v>
      </c>
      <c r="C7487" s="18">
        <v>20</v>
      </c>
      <c r="D7487" s="18">
        <v>1.8502253829999999</v>
      </c>
      <c r="E7487" s="101">
        <f t="shared" si="116"/>
        <v>1.7004989839203786</v>
      </c>
      <c r="F7487" s="94"/>
      <c r="G7487" s="1"/>
      <c r="H7487" s="1"/>
      <c r="I7487" s="1"/>
    </row>
    <row r="7488" spans="1:9">
      <c r="A7488" s="18">
        <v>11</v>
      </c>
      <c r="B7488" s="18">
        <v>8</v>
      </c>
      <c r="C7488" s="18">
        <v>21</v>
      </c>
      <c r="D7488" s="18">
        <v>1.6961677239999999</v>
      </c>
      <c r="E7488" s="101">
        <f t="shared" si="116"/>
        <v>1.5589081836850689</v>
      </c>
      <c r="F7488" s="94"/>
      <c r="G7488" s="1"/>
      <c r="H7488" s="1"/>
      <c r="I7488" s="1"/>
    </row>
    <row r="7489" spans="1:9">
      <c r="A7489" s="18">
        <v>11</v>
      </c>
      <c r="B7489" s="18">
        <v>8</v>
      </c>
      <c r="C7489" s="18">
        <v>22</v>
      </c>
      <c r="D7489" s="18">
        <v>1.3901133750000001</v>
      </c>
      <c r="E7489" s="101">
        <f t="shared" si="116"/>
        <v>1.2776207717401251</v>
      </c>
      <c r="F7489" s="94"/>
      <c r="G7489" s="1"/>
      <c r="H7489" s="1"/>
      <c r="I7489" s="1"/>
    </row>
    <row r="7490" spans="1:9">
      <c r="A7490" s="18">
        <v>11</v>
      </c>
      <c r="B7490" s="18">
        <v>8</v>
      </c>
      <c r="C7490" s="18">
        <v>23</v>
      </c>
      <c r="D7490" s="18">
        <v>1.1020438269999999</v>
      </c>
      <c r="E7490" s="101">
        <f t="shared" si="116"/>
        <v>1.0128627708104605</v>
      </c>
      <c r="F7490" s="94"/>
      <c r="G7490" s="1"/>
      <c r="H7490" s="1"/>
      <c r="I7490" s="1"/>
    </row>
    <row r="7491" spans="1:9">
      <c r="A7491" s="18">
        <v>11</v>
      </c>
      <c r="B7491" s="18">
        <v>9</v>
      </c>
      <c r="C7491" s="18">
        <v>0</v>
      </c>
      <c r="D7491" s="18">
        <v>0.80932963199999997</v>
      </c>
      <c r="E7491" s="101">
        <f t="shared" si="116"/>
        <v>0.74383598318230071</v>
      </c>
      <c r="F7491" s="94"/>
      <c r="G7491" s="1"/>
      <c r="H7491" s="1"/>
      <c r="I7491" s="1"/>
    </row>
    <row r="7492" spans="1:9">
      <c r="A7492" s="18">
        <v>11</v>
      </c>
      <c r="B7492" s="18">
        <v>9</v>
      </c>
      <c r="C7492" s="18">
        <v>1</v>
      </c>
      <c r="D7492" s="18">
        <v>0.69673975899999996</v>
      </c>
      <c r="E7492" s="101">
        <f t="shared" ref="E7492:E7555" si="117">D7492/H$15</f>
        <v>0.64035725761980289</v>
      </c>
      <c r="F7492" s="94"/>
      <c r="G7492" s="1"/>
      <c r="H7492" s="1"/>
      <c r="I7492" s="1"/>
    </row>
    <row r="7493" spans="1:9">
      <c r="A7493" s="18">
        <v>11</v>
      </c>
      <c r="B7493" s="18">
        <v>9</v>
      </c>
      <c r="C7493" s="18">
        <v>2</v>
      </c>
      <c r="D7493" s="18">
        <v>0.64700945300000001</v>
      </c>
      <c r="E7493" s="101">
        <f t="shared" si="117"/>
        <v>0.59465129357885371</v>
      </c>
      <c r="F7493" s="94"/>
      <c r="G7493" s="1"/>
      <c r="H7493" s="1"/>
      <c r="I7493" s="1"/>
    </row>
    <row r="7494" spans="1:9">
      <c r="A7494" s="18">
        <v>11</v>
      </c>
      <c r="B7494" s="18">
        <v>9</v>
      </c>
      <c r="C7494" s="18">
        <v>3</v>
      </c>
      <c r="D7494" s="18">
        <v>0.63952057600000001</v>
      </c>
      <c r="E7494" s="101">
        <f t="shared" si="117"/>
        <v>0.58776844144299323</v>
      </c>
      <c r="F7494" s="94"/>
      <c r="G7494" s="1"/>
      <c r="H7494" s="1"/>
      <c r="I7494" s="1"/>
    </row>
    <row r="7495" spans="1:9">
      <c r="A7495" s="18">
        <v>11</v>
      </c>
      <c r="B7495" s="18">
        <v>9</v>
      </c>
      <c r="C7495" s="18">
        <v>4</v>
      </c>
      <c r="D7495" s="18">
        <v>0.63876200699999997</v>
      </c>
      <c r="E7495" s="101">
        <f t="shared" si="117"/>
        <v>0.58707125837244112</v>
      </c>
      <c r="F7495" s="94"/>
      <c r="G7495" s="1"/>
      <c r="H7495" s="1"/>
      <c r="I7495" s="1"/>
    </row>
    <row r="7496" spans="1:9">
      <c r="A7496" s="18">
        <v>11</v>
      </c>
      <c r="B7496" s="18">
        <v>9</v>
      </c>
      <c r="C7496" s="18">
        <v>5</v>
      </c>
      <c r="D7496" s="18">
        <v>0.691075404</v>
      </c>
      <c r="E7496" s="101">
        <f t="shared" si="117"/>
        <v>0.63515128108820518</v>
      </c>
      <c r="F7496" s="94"/>
      <c r="G7496" s="1"/>
      <c r="H7496" s="1"/>
      <c r="I7496" s="1"/>
    </row>
    <row r="7497" spans="1:9">
      <c r="A7497" s="18">
        <v>11</v>
      </c>
      <c r="B7497" s="18">
        <v>9</v>
      </c>
      <c r="C7497" s="18">
        <v>6</v>
      </c>
      <c r="D7497" s="18">
        <v>0.86577479400000001</v>
      </c>
      <c r="E7497" s="101">
        <f t="shared" si="117"/>
        <v>0.795713414715852</v>
      </c>
      <c r="F7497" s="94"/>
      <c r="G7497" s="1"/>
      <c r="H7497" s="1"/>
      <c r="I7497" s="1"/>
    </row>
    <row r="7498" spans="1:9">
      <c r="A7498" s="18">
        <v>11</v>
      </c>
      <c r="B7498" s="18">
        <v>9</v>
      </c>
      <c r="C7498" s="18">
        <v>7</v>
      </c>
      <c r="D7498" s="18">
        <v>1.1052145099999999</v>
      </c>
      <c r="E7498" s="101">
        <f t="shared" si="117"/>
        <v>1.0157768715840059</v>
      </c>
      <c r="F7498" s="94"/>
      <c r="G7498" s="1"/>
      <c r="H7498" s="1"/>
      <c r="I7498" s="1"/>
    </row>
    <row r="7499" spans="1:9">
      <c r="A7499" s="18">
        <v>11</v>
      </c>
      <c r="B7499" s="18">
        <v>9</v>
      </c>
      <c r="C7499" s="18">
        <v>8</v>
      </c>
      <c r="D7499" s="18">
        <v>1.0749083269999999</v>
      </c>
      <c r="E7499" s="101">
        <f t="shared" si="117"/>
        <v>0.98792316582928108</v>
      </c>
      <c r="F7499" s="94"/>
      <c r="G7499" s="1"/>
      <c r="H7499" s="1"/>
      <c r="I7499" s="1"/>
    </row>
    <row r="7500" spans="1:9">
      <c r="A7500" s="18">
        <v>11</v>
      </c>
      <c r="B7500" s="18">
        <v>9</v>
      </c>
      <c r="C7500" s="18">
        <v>9</v>
      </c>
      <c r="D7500" s="18">
        <v>0.956533101</v>
      </c>
      <c r="E7500" s="101">
        <f t="shared" si="117"/>
        <v>0.87912725729625818</v>
      </c>
      <c r="F7500" s="94"/>
      <c r="G7500" s="1"/>
      <c r="H7500" s="1"/>
      <c r="I7500" s="1"/>
    </row>
    <row r="7501" spans="1:9">
      <c r="A7501" s="18">
        <v>11</v>
      </c>
      <c r="B7501" s="18">
        <v>9</v>
      </c>
      <c r="C7501" s="18">
        <v>10</v>
      </c>
      <c r="D7501" s="18">
        <v>0.97444154800000005</v>
      </c>
      <c r="E7501" s="101">
        <f t="shared" si="117"/>
        <v>0.89558649313146999</v>
      </c>
      <c r="F7501" s="94"/>
      <c r="G7501" s="1"/>
      <c r="H7501" s="1"/>
      <c r="I7501" s="1"/>
    </row>
    <row r="7502" spans="1:9">
      <c r="A7502" s="18">
        <v>11</v>
      </c>
      <c r="B7502" s="18">
        <v>9</v>
      </c>
      <c r="C7502" s="18">
        <v>11</v>
      </c>
      <c r="D7502" s="18">
        <v>0.96003016799999996</v>
      </c>
      <c r="E7502" s="101">
        <f t="shared" si="117"/>
        <v>0.88234132998969361</v>
      </c>
      <c r="F7502" s="94"/>
      <c r="G7502" s="1"/>
      <c r="H7502" s="1"/>
      <c r="I7502" s="1"/>
    </row>
    <row r="7503" spans="1:9">
      <c r="A7503" s="18">
        <v>11</v>
      </c>
      <c r="B7503" s="18">
        <v>9</v>
      </c>
      <c r="C7503" s="18">
        <v>12</v>
      </c>
      <c r="D7503" s="18">
        <v>0.93718891999999998</v>
      </c>
      <c r="E7503" s="101">
        <f t="shared" si="117"/>
        <v>0.86134847183719399</v>
      </c>
      <c r="F7503" s="94"/>
      <c r="G7503" s="1"/>
      <c r="H7503" s="1"/>
      <c r="I7503" s="1"/>
    </row>
    <row r="7504" spans="1:9">
      <c r="A7504" s="18">
        <v>11</v>
      </c>
      <c r="B7504" s="18">
        <v>9</v>
      </c>
      <c r="C7504" s="18">
        <v>13</v>
      </c>
      <c r="D7504" s="18">
        <v>0.90339190000000003</v>
      </c>
      <c r="E7504" s="101">
        <f t="shared" si="117"/>
        <v>0.83028641923668844</v>
      </c>
      <c r="F7504" s="94"/>
      <c r="G7504" s="1"/>
      <c r="H7504" s="1"/>
      <c r="I7504" s="1"/>
    </row>
    <row r="7505" spans="1:9">
      <c r="A7505" s="18">
        <v>11</v>
      </c>
      <c r="B7505" s="18">
        <v>9</v>
      </c>
      <c r="C7505" s="18">
        <v>14</v>
      </c>
      <c r="D7505" s="18">
        <v>0.90388883499999995</v>
      </c>
      <c r="E7505" s="101">
        <f t="shared" si="117"/>
        <v>0.83074314060173859</v>
      </c>
      <c r="F7505" s="94"/>
      <c r="G7505" s="1"/>
      <c r="H7505" s="1"/>
      <c r="I7505" s="1"/>
    </row>
    <row r="7506" spans="1:9">
      <c r="A7506" s="18">
        <v>11</v>
      </c>
      <c r="B7506" s="18">
        <v>9</v>
      </c>
      <c r="C7506" s="18">
        <v>15</v>
      </c>
      <c r="D7506" s="18">
        <v>0.99274716600000001</v>
      </c>
      <c r="E7506" s="101">
        <f t="shared" si="117"/>
        <v>0.91241075956681728</v>
      </c>
      <c r="F7506" s="94"/>
      <c r="G7506" s="1"/>
      <c r="H7506" s="1"/>
      <c r="I7506" s="1"/>
    </row>
    <row r="7507" spans="1:9">
      <c r="A7507" s="18">
        <v>11</v>
      </c>
      <c r="B7507" s="18">
        <v>9</v>
      </c>
      <c r="C7507" s="18">
        <v>16</v>
      </c>
      <c r="D7507" s="18">
        <v>1.272804372</v>
      </c>
      <c r="E7507" s="101">
        <f t="shared" si="117"/>
        <v>1.1698048038915136</v>
      </c>
      <c r="F7507" s="94"/>
      <c r="G7507" s="1"/>
      <c r="H7507" s="1"/>
      <c r="I7507" s="1"/>
    </row>
    <row r="7508" spans="1:9">
      <c r="A7508" s="18">
        <v>11</v>
      </c>
      <c r="B7508" s="18">
        <v>9</v>
      </c>
      <c r="C7508" s="18">
        <v>17</v>
      </c>
      <c r="D7508" s="18">
        <v>1.7684274499999999</v>
      </c>
      <c r="E7508" s="101">
        <f t="shared" si="117"/>
        <v>1.6253204120386375</v>
      </c>
      <c r="F7508" s="94"/>
      <c r="G7508" s="1"/>
      <c r="H7508" s="1"/>
      <c r="I7508" s="1"/>
    </row>
    <row r="7509" spans="1:9">
      <c r="A7509" s="18">
        <v>11</v>
      </c>
      <c r="B7509" s="18">
        <v>9</v>
      </c>
      <c r="C7509" s="18">
        <v>18</v>
      </c>
      <c r="D7509" s="18">
        <v>2.0187916700000001</v>
      </c>
      <c r="E7509" s="101">
        <f t="shared" si="117"/>
        <v>1.8554243256654774</v>
      </c>
      <c r="F7509" s="94"/>
      <c r="G7509" s="1"/>
      <c r="H7509" s="1"/>
      <c r="I7509" s="1"/>
    </row>
    <row r="7510" spans="1:9">
      <c r="A7510" s="18">
        <v>11</v>
      </c>
      <c r="B7510" s="18">
        <v>9</v>
      </c>
      <c r="C7510" s="18">
        <v>19</v>
      </c>
      <c r="D7510" s="18">
        <v>1.920199929</v>
      </c>
      <c r="E7510" s="101">
        <f t="shared" si="117"/>
        <v>1.7648109566489951</v>
      </c>
      <c r="F7510" s="94"/>
      <c r="G7510" s="1"/>
      <c r="H7510" s="1"/>
      <c r="I7510" s="1"/>
    </row>
    <row r="7511" spans="1:9">
      <c r="A7511" s="18">
        <v>11</v>
      </c>
      <c r="B7511" s="18">
        <v>9</v>
      </c>
      <c r="C7511" s="18">
        <v>20</v>
      </c>
      <c r="D7511" s="18">
        <v>1.831576426</v>
      </c>
      <c r="E7511" s="101">
        <f t="shared" si="117"/>
        <v>1.6833591626201998</v>
      </c>
      <c r="F7511" s="94"/>
      <c r="G7511" s="1"/>
      <c r="H7511" s="1"/>
      <c r="I7511" s="1"/>
    </row>
    <row r="7512" spans="1:9">
      <c r="A7512" s="18">
        <v>11</v>
      </c>
      <c r="B7512" s="18">
        <v>9</v>
      </c>
      <c r="C7512" s="18">
        <v>21</v>
      </c>
      <c r="D7512" s="18">
        <v>1.6717384900000001</v>
      </c>
      <c r="E7512" s="101">
        <f t="shared" si="117"/>
        <v>1.5364558446475427</v>
      </c>
      <c r="F7512" s="94"/>
      <c r="G7512" s="1"/>
      <c r="H7512" s="1"/>
      <c r="I7512" s="1"/>
    </row>
    <row r="7513" spans="1:9">
      <c r="A7513" s="18">
        <v>11</v>
      </c>
      <c r="B7513" s="18">
        <v>9</v>
      </c>
      <c r="C7513" s="18">
        <v>22</v>
      </c>
      <c r="D7513" s="18">
        <v>1.3635450140000001</v>
      </c>
      <c r="E7513" s="101">
        <f t="shared" si="117"/>
        <v>1.2532024109825428</v>
      </c>
      <c r="F7513" s="94"/>
      <c r="G7513" s="1"/>
      <c r="H7513" s="1"/>
      <c r="I7513" s="1"/>
    </row>
    <row r="7514" spans="1:9">
      <c r="A7514" s="18">
        <v>11</v>
      </c>
      <c r="B7514" s="18">
        <v>9</v>
      </c>
      <c r="C7514" s="18">
        <v>23</v>
      </c>
      <c r="D7514" s="18">
        <v>1.074296637</v>
      </c>
      <c r="E7514" s="101">
        <f t="shared" si="117"/>
        <v>0.98736097582095483</v>
      </c>
      <c r="F7514" s="94"/>
      <c r="G7514" s="1"/>
      <c r="H7514" s="1"/>
      <c r="I7514" s="1"/>
    </row>
    <row r="7515" spans="1:9">
      <c r="A7515" s="18">
        <v>11</v>
      </c>
      <c r="B7515" s="18">
        <v>10</v>
      </c>
      <c r="C7515" s="18">
        <v>0</v>
      </c>
      <c r="D7515" s="18">
        <v>0.78163446999999997</v>
      </c>
      <c r="E7515" s="101">
        <f t="shared" si="117"/>
        <v>0.71838200591378631</v>
      </c>
      <c r="F7515" s="94"/>
      <c r="G7515" s="1"/>
      <c r="H7515" s="1"/>
      <c r="I7515" s="1"/>
    </row>
    <row r="7516" spans="1:9">
      <c r="A7516" s="18">
        <v>11</v>
      </c>
      <c r="B7516" s="18">
        <v>10</v>
      </c>
      <c r="C7516" s="18">
        <v>1</v>
      </c>
      <c r="D7516" s="18">
        <v>0.66913059399999997</v>
      </c>
      <c r="E7516" s="101">
        <f t="shared" si="117"/>
        <v>0.61498231818768612</v>
      </c>
      <c r="F7516" s="94"/>
      <c r="G7516" s="1"/>
      <c r="H7516" s="1"/>
      <c r="I7516" s="1"/>
    </row>
    <row r="7517" spans="1:9">
      <c r="A7517" s="18">
        <v>11</v>
      </c>
      <c r="B7517" s="18">
        <v>10</v>
      </c>
      <c r="C7517" s="18">
        <v>2</v>
      </c>
      <c r="D7517" s="18">
        <v>0.61943986100000004</v>
      </c>
      <c r="E7517" s="101">
        <f t="shared" si="117"/>
        <v>0.56931272476780237</v>
      </c>
      <c r="F7517" s="94"/>
      <c r="G7517" s="1"/>
      <c r="H7517" s="1"/>
      <c r="I7517" s="1"/>
    </row>
    <row r="7518" spans="1:9">
      <c r="A7518" s="18">
        <v>11</v>
      </c>
      <c r="B7518" s="18">
        <v>10</v>
      </c>
      <c r="C7518" s="18">
        <v>3</v>
      </c>
      <c r="D7518" s="18">
        <v>0.61250929799999998</v>
      </c>
      <c r="E7518" s="101">
        <f t="shared" si="117"/>
        <v>0.56294300600392555</v>
      </c>
      <c r="F7518" s="94"/>
      <c r="G7518" s="1"/>
      <c r="H7518" s="1"/>
      <c r="I7518" s="1"/>
    </row>
    <row r="7519" spans="1:9">
      <c r="A7519" s="18">
        <v>11</v>
      </c>
      <c r="B7519" s="18">
        <v>10</v>
      </c>
      <c r="C7519" s="18">
        <v>4</v>
      </c>
      <c r="D7519" s="18">
        <v>0.61312605799999997</v>
      </c>
      <c r="E7519" s="101">
        <f t="shared" si="117"/>
        <v>0.56350985573096912</v>
      </c>
      <c r="F7519" s="94"/>
      <c r="G7519" s="1"/>
      <c r="H7519" s="1"/>
      <c r="I7519" s="1"/>
    </row>
    <row r="7520" spans="1:9">
      <c r="A7520" s="18">
        <v>11</v>
      </c>
      <c r="B7520" s="18">
        <v>10</v>
      </c>
      <c r="C7520" s="18">
        <v>5</v>
      </c>
      <c r="D7520" s="18">
        <v>0.66808832799999995</v>
      </c>
      <c r="E7520" s="101">
        <f t="shared" si="117"/>
        <v>0.6140243958230599</v>
      </c>
      <c r="F7520" s="94"/>
      <c r="G7520" s="1"/>
      <c r="H7520" s="1"/>
      <c r="I7520" s="1"/>
    </row>
    <row r="7521" spans="1:9">
      <c r="A7521" s="18">
        <v>11</v>
      </c>
      <c r="B7521" s="18">
        <v>10</v>
      </c>
      <c r="C7521" s="18">
        <v>6</v>
      </c>
      <c r="D7521" s="18">
        <v>0.846225793</v>
      </c>
      <c r="E7521" s="101">
        <f t="shared" si="117"/>
        <v>0.77774638397322038</v>
      </c>
      <c r="F7521" s="94"/>
      <c r="G7521" s="1"/>
      <c r="H7521" s="1"/>
      <c r="I7521" s="1"/>
    </row>
    <row r="7522" spans="1:9">
      <c r="A7522" s="18">
        <v>11</v>
      </c>
      <c r="B7522" s="18">
        <v>10</v>
      </c>
      <c r="C7522" s="18">
        <v>7</v>
      </c>
      <c r="D7522" s="18">
        <v>1.1047864599999999</v>
      </c>
      <c r="E7522" s="101">
        <f t="shared" si="117"/>
        <v>1.0153834608153745</v>
      </c>
      <c r="F7522" s="94"/>
      <c r="G7522" s="1"/>
      <c r="H7522" s="1"/>
      <c r="I7522" s="1"/>
    </row>
    <row r="7523" spans="1:9">
      <c r="A7523" s="18">
        <v>11</v>
      </c>
      <c r="B7523" s="18">
        <v>10</v>
      </c>
      <c r="C7523" s="18">
        <v>8</v>
      </c>
      <c r="D7523" s="18">
        <v>1.0677108769999999</v>
      </c>
      <c r="E7523" s="101">
        <f t="shared" si="117"/>
        <v>0.98130815745015443</v>
      </c>
      <c r="F7523" s="94"/>
      <c r="G7523" s="1"/>
      <c r="H7523" s="1"/>
      <c r="I7523" s="1"/>
    </row>
    <row r="7524" spans="1:9">
      <c r="A7524" s="18">
        <v>11</v>
      </c>
      <c r="B7524" s="18">
        <v>10</v>
      </c>
      <c r="C7524" s="18">
        <v>9</v>
      </c>
      <c r="D7524" s="18">
        <v>0.95109540800000003</v>
      </c>
      <c r="E7524" s="101">
        <f t="shared" si="117"/>
        <v>0.87412960052085609</v>
      </c>
      <c r="F7524" s="94"/>
      <c r="G7524" s="1"/>
      <c r="H7524" s="1"/>
      <c r="I7524" s="1"/>
    </row>
    <row r="7525" spans="1:9">
      <c r="A7525" s="18">
        <v>11</v>
      </c>
      <c r="B7525" s="18">
        <v>10</v>
      </c>
      <c r="C7525" s="18">
        <v>10</v>
      </c>
      <c r="D7525" s="18">
        <v>0.97479616400000002</v>
      </c>
      <c r="E7525" s="101">
        <f t="shared" si="117"/>
        <v>0.89591241242390995</v>
      </c>
      <c r="F7525" s="94"/>
      <c r="G7525" s="1"/>
      <c r="H7525" s="1"/>
      <c r="I7525" s="1"/>
    </row>
    <row r="7526" spans="1:9">
      <c r="A7526" s="18">
        <v>11</v>
      </c>
      <c r="B7526" s="18">
        <v>10</v>
      </c>
      <c r="C7526" s="18">
        <v>11</v>
      </c>
      <c r="D7526" s="18">
        <v>0.95997702200000001</v>
      </c>
      <c r="E7526" s="101">
        <f t="shared" si="117"/>
        <v>0.88229248474098521</v>
      </c>
      <c r="F7526" s="94"/>
      <c r="G7526" s="1"/>
      <c r="H7526" s="1"/>
      <c r="I7526" s="1"/>
    </row>
    <row r="7527" spans="1:9">
      <c r="A7527" s="18">
        <v>11</v>
      </c>
      <c r="B7527" s="18">
        <v>10</v>
      </c>
      <c r="C7527" s="18">
        <v>12</v>
      </c>
      <c r="D7527" s="18">
        <v>0.93332771400000003</v>
      </c>
      <c r="E7527" s="101">
        <f t="shared" si="117"/>
        <v>0.85779972748418931</v>
      </c>
      <c r="F7527" s="94"/>
      <c r="G7527" s="1"/>
      <c r="H7527" s="1"/>
      <c r="I7527" s="1"/>
    </row>
    <row r="7528" spans="1:9">
      <c r="A7528" s="18">
        <v>11</v>
      </c>
      <c r="B7528" s="18">
        <v>10</v>
      </c>
      <c r="C7528" s="18">
        <v>13</v>
      </c>
      <c r="D7528" s="18">
        <v>0.90741539999999998</v>
      </c>
      <c r="E7528" s="101">
        <f t="shared" si="117"/>
        <v>0.83398432421878843</v>
      </c>
      <c r="F7528" s="94"/>
      <c r="G7528" s="1"/>
      <c r="H7528" s="1"/>
      <c r="I7528" s="1"/>
    </row>
    <row r="7529" spans="1:9">
      <c r="A7529" s="18">
        <v>11</v>
      </c>
      <c r="B7529" s="18">
        <v>10</v>
      </c>
      <c r="C7529" s="18">
        <v>14</v>
      </c>
      <c r="D7529" s="18">
        <v>0.91395929300000001</v>
      </c>
      <c r="E7529" s="101">
        <f t="shared" si="117"/>
        <v>0.8399986636066421</v>
      </c>
      <c r="F7529" s="94"/>
      <c r="G7529" s="1"/>
      <c r="H7529" s="1"/>
      <c r="I7529" s="1"/>
    </row>
    <row r="7530" spans="1:9">
      <c r="A7530" s="18">
        <v>11</v>
      </c>
      <c r="B7530" s="18">
        <v>10</v>
      </c>
      <c r="C7530" s="18">
        <v>15</v>
      </c>
      <c r="D7530" s="18">
        <v>1.009711612</v>
      </c>
      <c r="E7530" s="101">
        <f t="shared" si="117"/>
        <v>0.92800238610638908</v>
      </c>
      <c r="F7530" s="94"/>
      <c r="G7530" s="1"/>
      <c r="H7530" s="1"/>
      <c r="I7530" s="1"/>
    </row>
    <row r="7531" spans="1:9">
      <c r="A7531" s="18">
        <v>11</v>
      </c>
      <c r="B7531" s="18">
        <v>10</v>
      </c>
      <c r="C7531" s="18">
        <v>16</v>
      </c>
      <c r="D7531" s="18">
        <v>1.2957809300000001</v>
      </c>
      <c r="E7531" s="101">
        <f t="shared" si="117"/>
        <v>1.1909220223082428</v>
      </c>
      <c r="F7531" s="94"/>
      <c r="G7531" s="1"/>
      <c r="H7531" s="1"/>
      <c r="I7531" s="1"/>
    </row>
    <row r="7532" spans="1:9">
      <c r="A7532" s="18">
        <v>11</v>
      </c>
      <c r="B7532" s="18">
        <v>10</v>
      </c>
      <c r="C7532" s="18">
        <v>17</v>
      </c>
      <c r="D7532" s="18">
        <v>1.8001711490000001</v>
      </c>
      <c r="E7532" s="101">
        <f t="shared" si="117"/>
        <v>1.6544953052118412</v>
      </c>
      <c r="F7532" s="94"/>
      <c r="G7532" s="1"/>
      <c r="H7532" s="1"/>
      <c r="I7532" s="1"/>
    </row>
    <row r="7533" spans="1:9">
      <c r="A7533" s="18">
        <v>11</v>
      </c>
      <c r="B7533" s="18">
        <v>10</v>
      </c>
      <c r="C7533" s="18">
        <v>18</v>
      </c>
      <c r="D7533" s="18">
        <v>2.0498679750000002</v>
      </c>
      <c r="E7533" s="101">
        <f t="shared" si="117"/>
        <v>1.8839858325835239</v>
      </c>
      <c r="F7533" s="94"/>
      <c r="G7533" s="1"/>
      <c r="H7533" s="1"/>
      <c r="I7533" s="1"/>
    </row>
    <row r="7534" spans="1:9">
      <c r="A7534" s="18">
        <v>11</v>
      </c>
      <c r="B7534" s="18">
        <v>10</v>
      </c>
      <c r="C7534" s="18">
        <v>19</v>
      </c>
      <c r="D7534" s="18">
        <v>1.9533051800000001</v>
      </c>
      <c r="E7534" s="101">
        <f t="shared" si="117"/>
        <v>1.7952372205005105</v>
      </c>
      <c r="F7534" s="94"/>
      <c r="G7534" s="1"/>
      <c r="H7534" s="1"/>
      <c r="I7534" s="1"/>
    </row>
    <row r="7535" spans="1:9">
      <c r="A7535" s="18">
        <v>11</v>
      </c>
      <c r="B7535" s="18">
        <v>10</v>
      </c>
      <c r="C7535" s="18">
        <v>20</v>
      </c>
      <c r="D7535" s="18">
        <v>1.866615634</v>
      </c>
      <c r="E7535" s="101">
        <f t="shared" si="117"/>
        <v>1.715562881231369</v>
      </c>
      <c r="F7535" s="94"/>
      <c r="G7535" s="1"/>
      <c r="H7535" s="1"/>
      <c r="I7535" s="1"/>
    </row>
    <row r="7536" spans="1:9">
      <c r="A7536" s="18">
        <v>11</v>
      </c>
      <c r="B7536" s="18">
        <v>10</v>
      </c>
      <c r="C7536" s="18">
        <v>21</v>
      </c>
      <c r="D7536" s="18">
        <v>1.7085616729999999</v>
      </c>
      <c r="E7536" s="101">
        <f t="shared" si="117"/>
        <v>1.5702991730612326</v>
      </c>
      <c r="F7536" s="94"/>
      <c r="G7536" s="1"/>
      <c r="H7536" s="1"/>
      <c r="I7536" s="1"/>
    </row>
    <row r="7537" spans="1:9">
      <c r="A7537" s="18">
        <v>11</v>
      </c>
      <c r="B7537" s="18">
        <v>10</v>
      </c>
      <c r="C7537" s="18">
        <v>22</v>
      </c>
      <c r="D7537" s="18">
        <v>1.400368176</v>
      </c>
      <c r="E7537" s="101">
        <f t="shared" si="117"/>
        <v>1.2870457200956225</v>
      </c>
      <c r="F7537" s="94"/>
      <c r="G7537" s="1"/>
      <c r="H7537" s="1"/>
      <c r="I7537" s="1"/>
    </row>
    <row r="7538" spans="1:9">
      <c r="A7538" s="18">
        <v>11</v>
      </c>
      <c r="B7538" s="18">
        <v>10</v>
      </c>
      <c r="C7538" s="18">
        <v>23</v>
      </c>
      <c r="D7538" s="18">
        <v>1.1106434709999999</v>
      </c>
      <c r="E7538" s="101">
        <f t="shared" si="117"/>
        <v>1.0207665029819248</v>
      </c>
      <c r="F7538" s="94"/>
      <c r="G7538" s="1"/>
      <c r="H7538" s="1"/>
      <c r="I7538" s="1"/>
    </row>
    <row r="7539" spans="1:9">
      <c r="A7539" s="18">
        <v>11</v>
      </c>
      <c r="B7539" s="18">
        <v>11</v>
      </c>
      <c r="C7539" s="18">
        <v>0</v>
      </c>
      <c r="D7539" s="18">
        <v>0.82320785600000002</v>
      </c>
      <c r="E7539" s="101">
        <f t="shared" si="117"/>
        <v>0.7565911350829595</v>
      </c>
      <c r="F7539" s="94"/>
      <c r="G7539" s="1"/>
      <c r="H7539" s="1"/>
      <c r="I7539" s="1"/>
    </row>
    <row r="7540" spans="1:9">
      <c r="A7540" s="18">
        <v>11</v>
      </c>
      <c r="B7540" s="18">
        <v>11</v>
      </c>
      <c r="C7540" s="18">
        <v>1</v>
      </c>
      <c r="D7540" s="18">
        <v>0.70740195900000002</v>
      </c>
      <c r="E7540" s="101">
        <f t="shared" si="117"/>
        <v>0.65015663689161773</v>
      </c>
      <c r="F7540" s="94"/>
      <c r="G7540" s="1"/>
      <c r="H7540" s="1"/>
      <c r="I7540" s="1"/>
    </row>
    <row r="7541" spans="1:9">
      <c r="A7541" s="18">
        <v>11</v>
      </c>
      <c r="B7541" s="18">
        <v>11</v>
      </c>
      <c r="C7541" s="18">
        <v>2</v>
      </c>
      <c r="D7541" s="18">
        <v>0.65566533400000004</v>
      </c>
      <c r="E7541" s="101">
        <f t="shared" si="117"/>
        <v>0.6026067118650138</v>
      </c>
      <c r="F7541" s="94"/>
      <c r="G7541" s="1"/>
      <c r="H7541" s="1"/>
      <c r="I7541" s="1"/>
    </row>
    <row r="7542" spans="1:9">
      <c r="A7542" s="18">
        <v>11</v>
      </c>
      <c r="B7542" s="18">
        <v>11</v>
      </c>
      <c r="C7542" s="18">
        <v>3</v>
      </c>
      <c r="D7542" s="18">
        <v>0.64644970300000004</v>
      </c>
      <c r="E7542" s="101">
        <f t="shared" si="117"/>
        <v>0.59413684041277182</v>
      </c>
      <c r="F7542" s="94"/>
      <c r="G7542" s="1"/>
      <c r="H7542" s="1"/>
      <c r="I7542" s="1"/>
    </row>
    <row r="7543" spans="1:9">
      <c r="A7543" s="18">
        <v>11</v>
      </c>
      <c r="B7543" s="18">
        <v>11</v>
      </c>
      <c r="C7543" s="18">
        <v>4</v>
      </c>
      <c r="D7543" s="18">
        <v>0.64963369000000004</v>
      </c>
      <c r="E7543" s="101">
        <f t="shared" si="117"/>
        <v>0.5970631685823361</v>
      </c>
      <c r="F7543" s="94"/>
      <c r="G7543" s="1"/>
      <c r="H7543" s="1"/>
      <c r="I7543" s="1"/>
    </row>
    <row r="7544" spans="1:9">
      <c r="A7544" s="18">
        <v>11</v>
      </c>
      <c r="B7544" s="18">
        <v>11</v>
      </c>
      <c r="C7544" s="18">
        <v>5</v>
      </c>
      <c r="D7544" s="18">
        <v>0.70857060999999999</v>
      </c>
      <c r="E7544" s="101">
        <f t="shared" si="117"/>
        <v>0.65123071676119304</v>
      </c>
      <c r="F7544" s="94"/>
      <c r="G7544" s="1"/>
      <c r="H7544" s="1"/>
      <c r="I7544" s="1"/>
    </row>
    <row r="7545" spans="1:9">
      <c r="A7545" s="18">
        <v>11</v>
      </c>
      <c r="B7545" s="18">
        <v>11</v>
      </c>
      <c r="C7545" s="18">
        <v>6</v>
      </c>
      <c r="D7545" s="18">
        <v>0.89994613499999998</v>
      </c>
      <c r="E7545" s="101">
        <f t="shared" si="117"/>
        <v>0.82711949701458176</v>
      </c>
      <c r="F7545" s="94"/>
      <c r="G7545" s="1"/>
      <c r="H7545" s="1"/>
      <c r="I7545" s="1"/>
    </row>
    <row r="7546" spans="1:9">
      <c r="A7546" s="18">
        <v>11</v>
      </c>
      <c r="B7546" s="18">
        <v>11</v>
      </c>
      <c r="C7546" s="18">
        <v>7</v>
      </c>
      <c r="D7546" s="18">
        <v>1.1488195640000001</v>
      </c>
      <c r="E7546" s="101">
        <f t="shared" si="117"/>
        <v>1.0558532594133438</v>
      </c>
      <c r="F7546" s="94"/>
      <c r="G7546" s="1"/>
      <c r="H7546" s="1"/>
      <c r="I7546" s="1"/>
    </row>
    <row r="7547" spans="1:9">
      <c r="A7547" s="18">
        <v>11</v>
      </c>
      <c r="B7547" s="18">
        <v>11</v>
      </c>
      <c r="C7547" s="18">
        <v>8</v>
      </c>
      <c r="D7547" s="18">
        <v>1.1219336980000001</v>
      </c>
      <c r="E7547" s="101">
        <f t="shared" si="117"/>
        <v>1.0311430872176253</v>
      </c>
      <c r="F7547" s="94"/>
      <c r="G7547" s="1"/>
      <c r="H7547" s="1"/>
      <c r="I7547" s="1"/>
    </row>
    <row r="7548" spans="1:9">
      <c r="A7548" s="18">
        <v>11</v>
      </c>
      <c r="B7548" s="18">
        <v>11</v>
      </c>
      <c r="C7548" s="18">
        <v>9</v>
      </c>
      <c r="D7548" s="18">
        <v>0.99328971499999996</v>
      </c>
      <c r="E7548" s="101">
        <f t="shared" si="117"/>
        <v>0.91290940369509699</v>
      </c>
      <c r="F7548" s="94"/>
      <c r="G7548" s="1"/>
      <c r="H7548" s="1"/>
      <c r="I7548" s="1"/>
    </row>
    <row r="7549" spans="1:9">
      <c r="A7549" s="18">
        <v>11</v>
      </c>
      <c r="B7549" s="18">
        <v>11</v>
      </c>
      <c r="C7549" s="18">
        <v>10</v>
      </c>
      <c r="D7549" s="18">
        <v>1.0070615409999999</v>
      </c>
      <c r="E7549" s="101">
        <f t="shared" si="117"/>
        <v>0.9255667676762116</v>
      </c>
      <c r="F7549" s="94"/>
      <c r="G7549" s="1"/>
      <c r="H7549" s="1"/>
      <c r="I7549" s="1"/>
    </row>
    <row r="7550" spans="1:9">
      <c r="A7550" s="18">
        <v>11</v>
      </c>
      <c r="B7550" s="18">
        <v>11</v>
      </c>
      <c r="C7550" s="18">
        <v>11</v>
      </c>
      <c r="D7550" s="18">
        <v>0.974356267</v>
      </c>
      <c r="E7550" s="101">
        <f t="shared" si="117"/>
        <v>0.89550811335396818</v>
      </c>
      <c r="F7550" s="94"/>
      <c r="G7550" s="1"/>
      <c r="H7550" s="1"/>
      <c r="I7550" s="1"/>
    </row>
    <row r="7551" spans="1:9">
      <c r="A7551" s="18">
        <v>11</v>
      </c>
      <c r="B7551" s="18">
        <v>11</v>
      </c>
      <c r="C7551" s="18">
        <v>12</v>
      </c>
      <c r="D7551" s="18">
        <v>0.93150743700000005</v>
      </c>
      <c r="E7551" s="101">
        <f t="shared" si="117"/>
        <v>0.85612675336039112</v>
      </c>
      <c r="F7551" s="94"/>
      <c r="G7551" s="1"/>
      <c r="H7551" s="1"/>
      <c r="I7551" s="1"/>
    </row>
    <row r="7552" spans="1:9">
      <c r="A7552" s="18">
        <v>11</v>
      </c>
      <c r="B7552" s="18">
        <v>11</v>
      </c>
      <c r="C7552" s="18">
        <v>13</v>
      </c>
      <c r="D7552" s="18">
        <v>0.88960024500000001</v>
      </c>
      <c r="E7552" s="101">
        <f t="shared" si="117"/>
        <v>0.81761083088428255</v>
      </c>
      <c r="F7552" s="94"/>
      <c r="G7552" s="1"/>
      <c r="H7552" s="1"/>
      <c r="I7552" s="1"/>
    </row>
    <row r="7553" spans="1:9">
      <c r="A7553" s="18">
        <v>11</v>
      </c>
      <c r="B7553" s="18">
        <v>11</v>
      </c>
      <c r="C7553" s="18">
        <v>14</v>
      </c>
      <c r="D7553" s="18">
        <v>0.88406544899999995</v>
      </c>
      <c r="E7553" s="101">
        <f t="shared" si="117"/>
        <v>0.81252392900698478</v>
      </c>
      <c r="F7553" s="94"/>
      <c r="G7553" s="1"/>
      <c r="H7553" s="1"/>
      <c r="I7553" s="1"/>
    </row>
    <row r="7554" spans="1:9">
      <c r="A7554" s="18">
        <v>11</v>
      </c>
      <c r="B7554" s="18">
        <v>11</v>
      </c>
      <c r="C7554" s="18">
        <v>15</v>
      </c>
      <c r="D7554" s="18">
        <v>0.97398617200000004</v>
      </c>
      <c r="E7554" s="101">
        <f t="shared" si="117"/>
        <v>0.89516796767375184</v>
      </c>
      <c r="F7554" s="94"/>
      <c r="G7554" s="1"/>
      <c r="H7554" s="1"/>
      <c r="I7554" s="1"/>
    </row>
    <row r="7555" spans="1:9">
      <c r="A7555" s="18">
        <v>11</v>
      </c>
      <c r="B7555" s="18">
        <v>11</v>
      </c>
      <c r="C7555" s="18">
        <v>16</v>
      </c>
      <c r="D7555" s="18">
        <v>1.2704104899999999</v>
      </c>
      <c r="E7555" s="101">
        <f t="shared" si="117"/>
        <v>1.1676046427943694</v>
      </c>
      <c r="F7555" s="94"/>
      <c r="G7555" s="1"/>
      <c r="H7555" s="1"/>
      <c r="I7555" s="1"/>
    </row>
    <row r="7556" spans="1:9">
      <c r="A7556" s="18">
        <v>11</v>
      </c>
      <c r="B7556" s="18">
        <v>11</v>
      </c>
      <c r="C7556" s="18">
        <v>17</v>
      </c>
      <c r="D7556" s="18">
        <v>1.786748059</v>
      </c>
      <c r="E7556" s="101">
        <f t="shared" ref="E7556:E7619" si="118">D7556/H$15</f>
        <v>1.6421584563523464</v>
      </c>
      <c r="F7556" s="94"/>
      <c r="G7556" s="1"/>
      <c r="H7556" s="1"/>
      <c r="I7556" s="1"/>
    </row>
    <row r="7557" spans="1:9">
      <c r="A7557" s="18">
        <v>11</v>
      </c>
      <c r="B7557" s="18">
        <v>11</v>
      </c>
      <c r="C7557" s="18">
        <v>18</v>
      </c>
      <c r="D7557" s="18">
        <v>2.0460805479999999</v>
      </c>
      <c r="E7557" s="101">
        <f t="shared" si="118"/>
        <v>1.8805048967881615</v>
      </c>
      <c r="F7557" s="94"/>
      <c r="G7557" s="1"/>
      <c r="H7557" s="1"/>
      <c r="I7557" s="1"/>
    </row>
    <row r="7558" spans="1:9">
      <c r="A7558" s="18">
        <v>11</v>
      </c>
      <c r="B7558" s="18">
        <v>11</v>
      </c>
      <c r="C7558" s="18">
        <v>19</v>
      </c>
      <c r="D7558" s="18">
        <v>1.9594442439999999</v>
      </c>
      <c r="E7558" s="101">
        <f t="shared" si="118"/>
        <v>1.8008794909990888</v>
      </c>
      <c r="F7558" s="94"/>
      <c r="G7558" s="1"/>
      <c r="H7558" s="1"/>
      <c r="I7558" s="1"/>
    </row>
    <row r="7559" spans="1:9">
      <c r="A7559" s="18">
        <v>11</v>
      </c>
      <c r="B7559" s="18">
        <v>11</v>
      </c>
      <c r="C7559" s="18">
        <v>20</v>
      </c>
      <c r="D7559" s="18">
        <v>1.8839980220000001</v>
      </c>
      <c r="E7559" s="101">
        <f t="shared" si="118"/>
        <v>1.7315386285125909</v>
      </c>
      <c r="F7559" s="94"/>
      <c r="G7559" s="1"/>
      <c r="H7559" s="1"/>
      <c r="I7559" s="1"/>
    </row>
    <row r="7560" spans="1:9">
      <c r="A7560" s="18">
        <v>11</v>
      </c>
      <c r="B7560" s="18">
        <v>11</v>
      </c>
      <c r="C7560" s="18">
        <v>21</v>
      </c>
      <c r="D7560" s="18">
        <v>1.736364284</v>
      </c>
      <c r="E7560" s="101">
        <f t="shared" si="118"/>
        <v>1.5958519041988712</v>
      </c>
      <c r="F7560" s="94"/>
      <c r="G7560" s="1"/>
      <c r="H7560" s="1"/>
      <c r="I7560" s="1"/>
    </row>
    <row r="7561" spans="1:9">
      <c r="A7561" s="18">
        <v>11</v>
      </c>
      <c r="B7561" s="18">
        <v>11</v>
      </c>
      <c r="C7561" s="18">
        <v>22</v>
      </c>
      <c r="D7561" s="18">
        <v>1.428308914</v>
      </c>
      <c r="E7561" s="101">
        <f t="shared" si="118"/>
        <v>1.3127254005364706</v>
      </c>
      <c r="F7561" s="94"/>
      <c r="G7561" s="1"/>
      <c r="H7561" s="1"/>
      <c r="I7561" s="1"/>
    </row>
    <row r="7562" spans="1:9">
      <c r="A7562" s="18">
        <v>11</v>
      </c>
      <c r="B7562" s="18">
        <v>11</v>
      </c>
      <c r="C7562" s="18">
        <v>23</v>
      </c>
      <c r="D7562" s="18">
        <v>1.132378707</v>
      </c>
      <c r="E7562" s="101">
        <f t="shared" si="118"/>
        <v>1.040742851308387</v>
      </c>
      <c r="F7562" s="94"/>
      <c r="G7562" s="1"/>
      <c r="H7562" s="1"/>
      <c r="I7562" s="1"/>
    </row>
    <row r="7563" spans="1:9">
      <c r="A7563" s="18">
        <v>11</v>
      </c>
      <c r="B7563" s="18">
        <v>12</v>
      </c>
      <c r="C7563" s="18">
        <v>0</v>
      </c>
      <c r="D7563" s="18">
        <v>0.83501699900000004</v>
      </c>
      <c r="E7563" s="101">
        <f t="shared" si="118"/>
        <v>0.7674446429079953</v>
      </c>
      <c r="F7563" s="94"/>
      <c r="G7563" s="1"/>
      <c r="H7563" s="1"/>
      <c r="I7563" s="1"/>
    </row>
    <row r="7564" spans="1:9">
      <c r="A7564" s="18">
        <v>11</v>
      </c>
      <c r="B7564" s="18">
        <v>12</v>
      </c>
      <c r="C7564" s="18">
        <v>1</v>
      </c>
      <c r="D7564" s="18">
        <v>0.722938886</v>
      </c>
      <c r="E7564" s="101">
        <f t="shared" si="118"/>
        <v>0.66443626402218181</v>
      </c>
      <c r="F7564" s="94"/>
      <c r="G7564" s="1"/>
      <c r="H7564" s="1"/>
      <c r="I7564" s="1"/>
    </row>
    <row r="7565" spans="1:9">
      <c r="A7565" s="18">
        <v>11</v>
      </c>
      <c r="B7565" s="18">
        <v>12</v>
      </c>
      <c r="C7565" s="18">
        <v>2</v>
      </c>
      <c r="D7565" s="18">
        <v>0.67335071400000002</v>
      </c>
      <c r="E7565" s="101">
        <f t="shared" si="118"/>
        <v>0.61886093202465886</v>
      </c>
      <c r="F7565" s="94"/>
      <c r="G7565" s="1"/>
      <c r="H7565" s="1"/>
      <c r="I7565" s="1"/>
    </row>
    <row r="7566" spans="1:9">
      <c r="A7566" s="18">
        <v>11</v>
      </c>
      <c r="B7566" s="18">
        <v>12</v>
      </c>
      <c r="C7566" s="18">
        <v>3</v>
      </c>
      <c r="D7566" s="18">
        <v>0.66589721700000004</v>
      </c>
      <c r="E7566" s="101">
        <f t="shared" si="118"/>
        <v>0.61201059682138625</v>
      </c>
      <c r="F7566" s="94"/>
      <c r="G7566" s="1"/>
      <c r="H7566" s="1"/>
      <c r="I7566" s="1"/>
    </row>
    <row r="7567" spans="1:9">
      <c r="A7567" s="18">
        <v>11</v>
      </c>
      <c r="B7567" s="18">
        <v>12</v>
      </c>
      <c r="C7567" s="18">
        <v>4</v>
      </c>
      <c r="D7567" s="18">
        <v>0.66857118400000004</v>
      </c>
      <c r="E7567" s="101">
        <f t="shared" si="118"/>
        <v>0.61446817750767213</v>
      </c>
      <c r="F7567" s="94"/>
      <c r="G7567" s="1"/>
      <c r="H7567" s="1"/>
      <c r="I7567" s="1"/>
    </row>
    <row r="7568" spans="1:9">
      <c r="A7568" s="18">
        <v>11</v>
      </c>
      <c r="B7568" s="18">
        <v>12</v>
      </c>
      <c r="C7568" s="18">
        <v>5</v>
      </c>
      <c r="D7568" s="18">
        <v>0.72509327499999998</v>
      </c>
      <c r="E7568" s="101">
        <f t="shared" si="118"/>
        <v>0.66641631269037649</v>
      </c>
      <c r="F7568" s="94"/>
      <c r="G7568" s="1"/>
      <c r="H7568" s="1"/>
      <c r="I7568" s="1"/>
    </row>
    <row r="7569" spans="1:9">
      <c r="A7569" s="18">
        <v>11</v>
      </c>
      <c r="B7569" s="18">
        <v>12</v>
      </c>
      <c r="C7569" s="18">
        <v>6</v>
      </c>
      <c r="D7569" s="18">
        <v>0.895185703</v>
      </c>
      <c r="E7569" s="101">
        <f t="shared" si="118"/>
        <v>0.82274429502384028</v>
      </c>
      <c r="F7569" s="94"/>
      <c r="G7569" s="1"/>
      <c r="H7569" s="1"/>
      <c r="I7569" s="1"/>
    </row>
    <row r="7570" spans="1:9">
      <c r="A7570" s="18">
        <v>11</v>
      </c>
      <c r="B7570" s="18">
        <v>12</v>
      </c>
      <c r="C7570" s="18">
        <v>7</v>
      </c>
      <c r="D7570" s="18">
        <v>1.1557109189999999</v>
      </c>
      <c r="E7570" s="101">
        <f t="shared" si="118"/>
        <v>1.0621869430191397</v>
      </c>
      <c r="F7570" s="94"/>
      <c r="G7570" s="1"/>
      <c r="H7570" s="1"/>
      <c r="I7570" s="1"/>
    </row>
    <row r="7571" spans="1:9">
      <c r="A7571" s="18">
        <v>11</v>
      </c>
      <c r="B7571" s="18">
        <v>12</v>
      </c>
      <c r="C7571" s="18">
        <v>8</v>
      </c>
      <c r="D7571" s="18">
        <v>1.128983998</v>
      </c>
      <c r="E7571" s="101">
        <f t="shared" si="118"/>
        <v>1.0376228534647483</v>
      </c>
      <c r="F7571" s="94"/>
      <c r="G7571" s="1"/>
      <c r="H7571" s="1"/>
      <c r="I7571" s="1"/>
    </row>
    <row r="7572" spans="1:9">
      <c r="A7572" s="18">
        <v>11</v>
      </c>
      <c r="B7572" s="18">
        <v>12</v>
      </c>
      <c r="C7572" s="18">
        <v>9</v>
      </c>
      <c r="D7572" s="18">
        <v>1.000827465</v>
      </c>
      <c r="E7572" s="101">
        <f t="shared" si="118"/>
        <v>0.91983717386505459</v>
      </c>
      <c r="F7572" s="94"/>
      <c r="G7572" s="1"/>
      <c r="H7572" s="1"/>
      <c r="I7572" s="1"/>
    </row>
    <row r="7573" spans="1:9">
      <c r="A7573" s="18">
        <v>11</v>
      </c>
      <c r="B7573" s="18">
        <v>12</v>
      </c>
      <c r="C7573" s="18">
        <v>10</v>
      </c>
      <c r="D7573" s="18">
        <v>1.0176081589999999</v>
      </c>
      <c r="E7573" s="101">
        <f t="shared" si="118"/>
        <v>0.93525991822834431</v>
      </c>
      <c r="F7573" s="94"/>
      <c r="G7573" s="1"/>
      <c r="H7573" s="1"/>
      <c r="I7573" s="1"/>
    </row>
    <row r="7574" spans="1:9">
      <c r="A7574" s="18">
        <v>11</v>
      </c>
      <c r="B7574" s="18">
        <v>12</v>
      </c>
      <c r="C7574" s="18">
        <v>11</v>
      </c>
      <c r="D7574" s="18">
        <v>0.99539557099999998</v>
      </c>
      <c r="E7574" s="101">
        <f t="shared" si="118"/>
        <v>0.91484484681526235</v>
      </c>
      <c r="F7574" s="94"/>
      <c r="G7574" s="1"/>
      <c r="H7574" s="1"/>
      <c r="I7574" s="1"/>
    </row>
    <row r="7575" spans="1:9">
      <c r="A7575" s="18">
        <v>11</v>
      </c>
      <c r="B7575" s="18">
        <v>12</v>
      </c>
      <c r="C7575" s="18">
        <v>12</v>
      </c>
      <c r="D7575" s="18">
        <v>0.96506605199999995</v>
      </c>
      <c r="E7575" s="101">
        <f t="shared" si="118"/>
        <v>0.88696969348736432</v>
      </c>
      <c r="F7575" s="94"/>
      <c r="G7575" s="1"/>
      <c r="H7575" s="1"/>
      <c r="I7575" s="1"/>
    </row>
    <row r="7576" spans="1:9">
      <c r="A7576" s="18">
        <v>11</v>
      </c>
      <c r="B7576" s="18">
        <v>12</v>
      </c>
      <c r="C7576" s="18">
        <v>13</v>
      </c>
      <c r="D7576" s="18">
        <v>0.92325271499999995</v>
      </c>
      <c r="E7576" s="101">
        <f t="shared" si="118"/>
        <v>0.84854003095212693</v>
      </c>
      <c r="F7576" s="94"/>
      <c r="G7576" s="1"/>
      <c r="H7576" s="1"/>
      <c r="I7576" s="1"/>
    </row>
    <row r="7577" spans="1:9">
      <c r="A7577" s="18">
        <v>11</v>
      </c>
      <c r="B7577" s="18">
        <v>12</v>
      </c>
      <c r="C7577" s="18">
        <v>14</v>
      </c>
      <c r="D7577" s="18">
        <v>0.91260699499999998</v>
      </c>
      <c r="E7577" s="101">
        <f t="shared" si="118"/>
        <v>0.83875579806383516</v>
      </c>
      <c r="F7577" s="94"/>
      <c r="G7577" s="1"/>
      <c r="H7577" s="1"/>
      <c r="I7577" s="1"/>
    </row>
    <row r="7578" spans="1:9">
      <c r="A7578" s="18">
        <v>11</v>
      </c>
      <c r="B7578" s="18">
        <v>12</v>
      </c>
      <c r="C7578" s="18">
        <v>15</v>
      </c>
      <c r="D7578" s="18">
        <v>0.99274036600000004</v>
      </c>
      <c r="E7578" s="101">
        <f t="shared" si="118"/>
        <v>0.91240450984546073</v>
      </c>
      <c r="F7578" s="94"/>
      <c r="G7578" s="1"/>
      <c r="H7578" s="1"/>
      <c r="I7578" s="1"/>
    </row>
    <row r="7579" spans="1:9">
      <c r="A7579" s="18">
        <v>11</v>
      </c>
      <c r="B7579" s="18">
        <v>12</v>
      </c>
      <c r="C7579" s="18">
        <v>16</v>
      </c>
      <c r="D7579" s="18">
        <v>1.280454092</v>
      </c>
      <c r="E7579" s="101">
        <f t="shared" si="118"/>
        <v>1.1768354830762211</v>
      </c>
      <c r="F7579" s="94"/>
      <c r="G7579" s="1"/>
      <c r="H7579" s="1"/>
      <c r="I7579" s="1"/>
    </row>
    <row r="7580" spans="1:9">
      <c r="A7580" s="18">
        <v>11</v>
      </c>
      <c r="B7580" s="18">
        <v>12</v>
      </c>
      <c r="C7580" s="18">
        <v>17</v>
      </c>
      <c r="D7580" s="18">
        <v>1.7875908009999999</v>
      </c>
      <c r="E7580" s="101">
        <f t="shared" si="118"/>
        <v>1.6429330008634497</v>
      </c>
      <c r="F7580" s="94"/>
      <c r="G7580" s="1"/>
      <c r="H7580" s="1"/>
      <c r="I7580" s="1"/>
    </row>
    <row r="7581" spans="1:9">
      <c r="A7581" s="18">
        <v>11</v>
      </c>
      <c r="B7581" s="18">
        <v>12</v>
      </c>
      <c r="C7581" s="18">
        <v>18</v>
      </c>
      <c r="D7581" s="18">
        <v>2.0439657169999998</v>
      </c>
      <c r="E7581" s="101">
        <f t="shared" si="118"/>
        <v>1.8785612049548819</v>
      </c>
      <c r="F7581" s="94"/>
      <c r="G7581" s="1"/>
      <c r="H7581" s="1"/>
      <c r="I7581" s="1"/>
    </row>
    <row r="7582" spans="1:9">
      <c r="A7582" s="18">
        <v>11</v>
      </c>
      <c r="B7582" s="18">
        <v>12</v>
      </c>
      <c r="C7582" s="18">
        <v>19</v>
      </c>
      <c r="D7582" s="18">
        <v>1.9510175359999999</v>
      </c>
      <c r="E7582" s="101">
        <f t="shared" si="118"/>
        <v>1.793134700270643</v>
      </c>
      <c r="F7582" s="94"/>
      <c r="G7582" s="1"/>
      <c r="H7582" s="1"/>
      <c r="I7582" s="1"/>
    </row>
    <row r="7583" spans="1:9">
      <c r="A7583" s="18">
        <v>11</v>
      </c>
      <c r="B7583" s="18">
        <v>12</v>
      </c>
      <c r="C7583" s="18">
        <v>20</v>
      </c>
      <c r="D7583" s="18">
        <v>1.8681350299999999</v>
      </c>
      <c r="E7583" s="101">
        <f t="shared" si="118"/>
        <v>1.7169593226475943</v>
      </c>
      <c r="F7583" s="94"/>
      <c r="G7583" s="1"/>
      <c r="H7583" s="1"/>
      <c r="I7583" s="1"/>
    </row>
    <row r="7584" spans="1:9">
      <c r="A7584" s="18">
        <v>11</v>
      </c>
      <c r="B7584" s="18">
        <v>12</v>
      </c>
      <c r="C7584" s="18">
        <v>21</v>
      </c>
      <c r="D7584" s="18">
        <v>1.713635488</v>
      </c>
      <c r="E7584" s="101">
        <f t="shared" si="118"/>
        <v>1.5749623980560763</v>
      </c>
      <c r="F7584" s="94"/>
      <c r="G7584" s="1"/>
      <c r="H7584" s="1"/>
      <c r="I7584" s="1"/>
    </row>
    <row r="7585" spans="1:9">
      <c r="A7585" s="18">
        <v>11</v>
      </c>
      <c r="B7585" s="18">
        <v>12</v>
      </c>
      <c r="C7585" s="18">
        <v>22</v>
      </c>
      <c r="D7585" s="18">
        <v>1.4023150310000001</v>
      </c>
      <c r="E7585" s="101">
        <f t="shared" si="118"/>
        <v>1.2888350291061672</v>
      </c>
      <c r="F7585" s="94"/>
      <c r="G7585" s="1"/>
      <c r="H7585" s="1"/>
      <c r="I7585" s="1"/>
    </row>
    <row r="7586" spans="1:9">
      <c r="A7586" s="18">
        <v>11</v>
      </c>
      <c r="B7586" s="18">
        <v>12</v>
      </c>
      <c r="C7586" s="18">
        <v>23</v>
      </c>
      <c r="D7586" s="18">
        <v>1.1040478090000001</v>
      </c>
      <c r="E7586" s="101">
        <f t="shared" si="118"/>
        <v>1.0147045839139375</v>
      </c>
      <c r="F7586" s="94"/>
      <c r="G7586" s="1"/>
      <c r="H7586" s="1"/>
      <c r="I7586" s="1"/>
    </row>
    <row r="7587" spans="1:9">
      <c r="A7587" s="18">
        <v>11</v>
      </c>
      <c r="B7587" s="18">
        <v>13</v>
      </c>
      <c r="C7587" s="18">
        <v>0</v>
      </c>
      <c r="D7587" s="18">
        <v>0.79897955099999995</v>
      </c>
      <c r="E7587" s="101">
        <f t="shared" si="118"/>
        <v>0.73432346520167713</v>
      </c>
      <c r="F7587" s="94"/>
      <c r="G7587" s="1"/>
      <c r="H7587" s="1"/>
      <c r="I7587" s="1"/>
    </row>
    <row r="7588" spans="1:9">
      <c r="A7588" s="18">
        <v>11</v>
      </c>
      <c r="B7588" s="18">
        <v>13</v>
      </c>
      <c r="C7588" s="18">
        <v>1</v>
      </c>
      <c r="D7588" s="18">
        <v>0.68725355300000002</v>
      </c>
      <c r="E7588" s="101">
        <f t="shared" si="118"/>
        <v>0.63163870699755187</v>
      </c>
      <c r="F7588" s="94"/>
      <c r="G7588" s="1"/>
      <c r="H7588" s="1"/>
      <c r="I7588" s="1"/>
    </row>
    <row r="7589" spans="1:9">
      <c r="A7589" s="18">
        <v>11</v>
      </c>
      <c r="B7589" s="18">
        <v>13</v>
      </c>
      <c r="C7589" s="18">
        <v>2</v>
      </c>
      <c r="D7589" s="18">
        <v>0.63754345499999998</v>
      </c>
      <c r="E7589" s="101">
        <f t="shared" si="118"/>
        <v>0.58595131565795167</v>
      </c>
      <c r="F7589" s="94"/>
      <c r="G7589" s="1"/>
      <c r="H7589" s="1"/>
      <c r="I7589" s="1"/>
    </row>
    <row r="7590" spans="1:9">
      <c r="A7590" s="18">
        <v>11</v>
      </c>
      <c r="B7590" s="18">
        <v>13</v>
      </c>
      <c r="C7590" s="18">
        <v>3</v>
      </c>
      <c r="D7590" s="18">
        <v>0.62990592000000001</v>
      </c>
      <c r="E7590" s="101">
        <f t="shared" si="118"/>
        <v>0.5789318354224694</v>
      </c>
      <c r="F7590" s="94"/>
      <c r="G7590" s="1"/>
      <c r="H7590" s="1"/>
      <c r="I7590" s="1"/>
    </row>
    <row r="7591" spans="1:9">
      <c r="A7591" s="18">
        <v>11</v>
      </c>
      <c r="B7591" s="18">
        <v>13</v>
      </c>
      <c r="C7591" s="18">
        <v>4</v>
      </c>
      <c r="D7591" s="18">
        <v>0.63067390700000003</v>
      </c>
      <c r="E7591" s="101">
        <f t="shared" si="118"/>
        <v>0.57963767435710045</v>
      </c>
      <c r="F7591" s="94"/>
      <c r="G7591" s="1"/>
      <c r="H7591" s="1"/>
      <c r="I7591" s="1"/>
    </row>
    <row r="7592" spans="1:9">
      <c r="A7592" s="18">
        <v>11</v>
      </c>
      <c r="B7592" s="18">
        <v>13</v>
      </c>
      <c r="C7592" s="18">
        <v>5</v>
      </c>
      <c r="D7592" s="18">
        <v>0.68517850499999999</v>
      </c>
      <c r="E7592" s="101">
        <f t="shared" si="118"/>
        <v>0.6297315787914386</v>
      </c>
      <c r="F7592" s="94"/>
      <c r="G7592" s="1"/>
      <c r="H7592" s="1"/>
      <c r="I7592" s="1"/>
    </row>
    <row r="7593" spans="1:9">
      <c r="A7593" s="18">
        <v>11</v>
      </c>
      <c r="B7593" s="18">
        <v>13</v>
      </c>
      <c r="C7593" s="18">
        <v>6</v>
      </c>
      <c r="D7593" s="18">
        <v>0.84849704299999995</v>
      </c>
      <c r="E7593" s="101">
        <f t="shared" si="118"/>
        <v>0.77983383686015817</v>
      </c>
      <c r="F7593" s="94"/>
      <c r="G7593" s="1"/>
      <c r="H7593" s="1"/>
      <c r="I7593" s="1"/>
    </row>
    <row r="7594" spans="1:9">
      <c r="A7594" s="18">
        <v>11</v>
      </c>
      <c r="B7594" s="18">
        <v>13</v>
      </c>
      <c r="C7594" s="18">
        <v>7</v>
      </c>
      <c r="D7594" s="18">
        <v>1.1009116210000001</v>
      </c>
      <c r="E7594" s="101">
        <f t="shared" si="118"/>
        <v>1.0118221866901267</v>
      </c>
      <c r="F7594" s="94"/>
      <c r="G7594" s="1"/>
      <c r="H7594" s="1"/>
      <c r="I7594" s="1"/>
    </row>
    <row r="7595" spans="1:9">
      <c r="A7595" s="18">
        <v>11</v>
      </c>
      <c r="B7595" s="18">
        <v>13</v>
      </c>
      <c r="C7595" s="18">
        <v>8</v>
      </c>
      <c r="D7595" s="18">
        <v>1.072636556</v>
      </c>
      <c r="E7595" s="101">
        <f t="shared" si="118"/>
        <v>0.98583523410339802</v>
      </c>
      <c r="F7595" s="94"/>
      <c r="G7595" s="1"/>
      <c r="H7595" s="1"/>
      <c r="I7595" s="1"/>
    </row>
    <row r="7596" spans="1:9">
      <c r="A7596" s="18">
        <v>11</v>
      </c>
      <c r="B7596" s="18">
        <v>13</v>
      </c>
      <c r="C7596" s="18">
        <v>9</v>
      </c>
      <c r="D7596" s="18">
        <v>0.95276743900000005</v>
      </c>
      <c r="E7596" s="101">
        <f t="shared" si="118"/>
        <v>0.8756663252046204</v>
      </c>
      <c r="F7596" s="94"/>
      <c r="G7596" s="1"/>
      <c r="H7596" s="1"/>
      <c r="I7596" s="1"/>
    </row>
    <row r="7597" spans="1:9">
      <c r="A7597" s="18">
        <v>11</v>
      </c>
      <c r="B7597" s="18">
        <v>13</v>
      </c>
      <c r="C7597" s="18">
        <v>10</v>
      </c>
      <c r="D7597" s="18">
        <v>0.97311538600000003</v>
      </c>
      <c r="E7597" s="101">
        <f t="shared" si="118"/>
        <v>0.89436764857651241</v>
      </c>
      <c r="F7597" s="94"/>
      <c r="G7597" s="1"/>
      <c r="H7597" s="1"/>
      <c r="I7597" s="1"/>
    </row>
    <row r="7598" spans="1:9">
      <c r="A7598" s="18">
        <v>11</v>
      </c>
      <c r="B7598" s="18">
        <v>13</v>
      </c>
      <c r="C7598" s="18">
        <v>11</v>
      </c>
      <c r="D7598" s="18">
        <v>0.95778993599999995</v>
      </c>
      <c r="E7598" s="101">
        <f t="shared" si="118"/>
        <v>0.88028238502290856</v>
      </c>
      <c r="F7598" s="94"/>
      <c r="G7598" s="1"/>
      <c r="H7598" s="1"/>
      <c r="I7598" s="1"/>
    </row>
    <row r="7599" spans="1:9">
      <c r="A7599" s="18">
        <v>11</v>
      </c>
      <c r="B7599" s="18">
        <v>13</v>
      </c>
      <c r="C7599" s="18">
        <v>12</v>
      </c>
      <c r="D7599" s="18">
        <v>0.93110588299999997</v>
      </c>
      <c r="E7599" s="101">
        <f t="shared" si="118"/>
        <v>0.85575769444721039</v>
      </c>
      <c r="F7599" s="94"/>
      <c r="G7599" s="1"/>
      <c r="H7599" s="1"/>
      <c r="I7599" s="1"/>
    </row>
    <row r="7600" spans="1:9">
      <c r="A7600" s="18">
        <v>11</v>
      </c>
      <c r="B7600" s="18">
        <v>13</v>
      </c>
      <c r="C7600" s="18">
        <v>13</v>
      </c>
      <c r="D7600" s="18">
        <v>0.90279545800000005</v>
      </c>
      <c r="E7600" s="101">
        <f t="shared" si="118"/>
        <v>0.82973824330942769</v>
      </c>
      <c r="F7600" s="94"/>
      <c r="G7600" s="1"/>
      <c r="H7600" s="1"/>
      <c r="I7600" s="1"/>
    </row>
    <row r="7601" spans="1:9">
      <c r="A7601" s="18">
        <v>11</v>
      </c>
      <c r="B7601" s="18">
        <v>13</v>
      </c>
      <c r="C7601" s="18">
        <v>14</v>
      </c>
      <c r="D7601" s="18">
        <v>0.90855651800000004</v>
      </c>
      <c r="E7601" s="101">
        <f t="shared" si="118"/>
        <v>0.83503309915040613</v>
      </c>
      <c r="F7601" s="94"/>
      <c r="G7601" s="1"/>
      <c r="H7601" s="1"/>
      <c r="I7601" s="1"/>
    </row>
    <row r="7602" spans="1:9">
      <c r="A7602" s="18">
        <v>11</v>
      </c>
      <c r="B7602" s="18">
        <v>13</v>
      </c>
      <c r="C7602" s="18">
        <v>15</v>
      </c>
      <c r="D7602" s="18">
        <v>0.99846791099999999</v>
      </c>
      <c r="E7602" s="101">
        <f t="shared" si="118"/>
        <v>0.91766856283184128</v>
      </c>
      <c r="F7602" s="94"/>
      <c r="G7602" s="1"/>
      <c r="H7602" s="1"/>
      <c r="I7602" s="1"/>
    </row>
    <row r="7603" spans="1:9">
      <c r="A7603" s="18">
        <v>11</v>
      </c>
      <c r="B7603" s="18">
        <v>13</v>
      </c>
      <c r="C7603" s="18">
        <v>16</v>
      </c>
      <c r="D7603" s="18">
        <v>1.2827206529999999</v>
      </c>
      <c r="E7603" s="101">
        <f t="shared" si="118"/>
        <v>1.1789186264126528</v>
      </c>
      <c r="F7603" s="94"/>
      <c r="G7603" s="1"/>
      <c r="H7603" s="1"/>
      <c r="I7603" s="1"/>
    </row>
    <row r="7604" spans="1:9">
      <c r="A7604" s="18">
        <v>11</v>
      </c>
      <c r="B7604" s="18">
        <v>13</v>
      </c>
      <c r="C7604" s="18">
        <v>17</v>
      </c>
      <c r="D7604" s="18">
        <v>1.787193327</v>
      </c>
      <c r="E7604" s="101">
        <f t="shared" si="118"/>
        <v>1.6425676917830832</v>
      </c>
      <c r="F7604" s="94"/>
      <c r="G7604" s="1"/>
      <c r="H7604" s="1"/>
      <c r="I7604" s="1"/>
    </row>
    <row r="7605" spans="1:9">
      <c r="A7605" s="18">
        <v>11</v>
      </c>
      <c r="B7605" s="18">
        <v>13</v>
      </c>
      <c r="C7605" s="18">
        <v>18</v>
      </c>
      <c r="D7605" s="18">
        <v>2.0385510980000001</v>
      </c>
      <c r="E7605" s="101">
        <f t="shared" si="118"/>
        <v>1.8735847549545657</v>
      </c>
      <c r="F7605" s="94"/>
      <c r="G7605" s="1"/>
      <c r="H7605" s="1"/>
      <c r="I7605" s="1"/>
    </row>
    <row r="7606" spans="1:9">
      <c r="A7606" s="18">
        <v>11</v>
      </c>
      <c r="B7606" s="18">
        <v>13</v>
      </c>
      <c r="C7606" s="18">
        <v>19</v>
      </c>
      <c r="D7606" s="18">
        <v>1.94072036</v>
      </c>
      <c r="E7606" s="101">
        <f t="shared" si="118"/>
        <v>1.7836708060412505</v>
      </c>
      <c r="F7606" s="94"/>
      <c r="G7606" s="1"/>
      <c r="H7606" s="1"/>
      <c r="I7606" s="1"/>
    </row>
    <row r="7607" spans="1:9">
      <c r="A7607" s="18">
        <v>11</v>
      </c>
      <c r="B7607" s="18">
        <v>13</v>
      </c>
      <c r="C7607" s="18">
        <v>20</v>
      </c>
      <c r="D7607" s="18">
        <v>1.8526095680000001</v>
      </c>
      <c r="E7607" s="101">
        <f t="shared" si="118"/>
        <v>1.7026902327310531</v>
      </c>
      <c r="F7607" s="94"/>
      <c r="G7607" s="1"/>
      <c r="H7607" s="1"/>
      <c r="I7607" s="1"/>
    </row>
    <row r="7608" spans="1:9">
      <c r="A7608" s="18">
        <v>11</v>
      </c>
      <c r="B7608" s="18">
        <v>13</v>
      </c>
      <c r="C7608" s="18">
        <v>21</v>
      </c>
      <c r="D7608" s="18">
        <v>1.692760702</v>
      </c>
      <c r="E7608" s="101">
        <f t="shared" si="118"/>
        <v>1.5557768692503917</v>
      </c>
      <c r="F7608" s="94"/>
      <c r="G7608" s="1"/>
      <c r="H7608" s="1"/>
      <c r="I7608" s="1"/>
    </row>
    <row r="7609" spans="1:9">
      <c r="A7609" s="18">
        <v>11</v>
      </c>
      <c r="B7609" s="18">
        <v>13</v>
      </c>
      <c r="C7609" s="18">
        <v>22</v>
      </c>
      <c r="D7609" s="18">
        <v>1.388850581</v>
      </c>
      <c r="E7609" s="101">
        <f t="shared" si="118"/>
        <v>1.2764601672355975</v>
      </c>
      <c r="F7609" s="94"/>
      <c r="G7609" s="1"/>
      <c r="H7609" s="1"/>
      <c r="I7609" s="1"/>
    </row>
    <row r="7610" spans="1:9">
      <c r="A7610" s="18">
        <v>11</v>
      </c>
      <c r="B7610" s="18">
        <v>13</v>
      </c>
      <c r="C7610" s="18">
        <v>23</v>
      </c>
      <c r="D7610" s="18">
        <v>1.1052848319999999</v>
      </c>
      <c r="E7610" s="101">
        <f t="shared" si="118"/>
        <v>1.0158415028935999</v>
      </c>
      <c r="F7610" s="94"/>
      <c r="G7610" s="1"/>
      <c r="H7610" s="1"/>
      <c r="I7610" s="1"/>
    </row>
    <row r="7611" spans="1:9">
      <c r="A7611" s="18">
        <v>11</v>
      </c>
      <c r="B7611" s="18">
        <v>14</v>
      </c>
      <c r="C7611" s="18">
        <v>0</v>
      </c>
      <c r="D7611" s="18">
        <v>0.81877956299999999</v>
      </c>
      <c r="E7611" s="101">
        <f t="shared" si="118"/>
        <v>0.75252119429834441</v>
      </c>
      <c r="F7611" s="94"/>
      <c r="G7611" s="1"/>
      <c r="H7611" s="1"/>
      <c r="I7611" s="1"/>
    </row>
    <row r="7612" spans="1:9">
      <c r="A7612" s="18">
        <v>11</v>
      </c>
      <c r="B7612" s="18">
        <v>14</v>
      </c>
      <c r="C7612" s="18">
        <v>1</v>
      </c>
      <c r="D7612" s="18">
        <v>0.71057986900000003</v>
      </c>
      <c r="E7612" s="101">
        <f t="shared" si="118"/>
        <v>0.65307737983225789</v>
      </c>
      <c r="F7612" s="94"/>
      <c r="G7612" s="1"/>
      <c r="H7612" s="1"/>
      <c r="I7612" s="1"/>
    </row>
    <row r="7613" spans="1:9">
      <c r="A7613" s="18">
        <v>11</v>
      </c>
      <c r="B7613" s="18">
        <v>14</v>
      </c>
      <c r="C7613" s="18">
        <v>2</v>
      </c>
      <c r="D7613" s="18">
        <v>0.66489806799999995</v>
      </c>
      <c r="E7613" s="101">
        <f t="shared" si="118"/>
        <v>0.61109230228554412</v>
      </c>
      <c r="F7613" s="94"/>
      <c r="G7613" s="1"/>
      <c r="H7613" s="1"/>
      <c r="I7613" s="1"/>
    </row>
    <row r="7614" spans="1:9">
      <c r="A7614" s="18">
        <v>11</v>
      </c>
      <c r="B7614" s="18">
        <v>14</v>
      </c>
      <c r="C7614" s="18">
        <v>3</v>
      </c>
      <c r="D7614" s="18">
        <v>0.66194209599999998</v>
      </c>
      <c r="E7614" s="101">
        <f t="shared" si="118"/>
        <v>0.60837553738291017</v>
      </c>
      <c r="F7614" s="94"/>
      <c r="G7614" s="1"/>
      <c r="H7614" s="1"/>
      <c r="I7614" s="1"/>
    </row>
    <row r="7615" spans="1:9">
      <c r="A7615" s="18">
        <v>11</v>
      </c>
      <c r="B7615" s="18">
        <v>14</v>
      </c>
      <c r="C7615" s="18">
        <v>4</v>
      </c>
      <c r="D7615" s="18">
        <v>0.66344086199999996</v>
      </c>
      <c r="E7615" s="101">
        <f t="shared" si="118"/>
        <v>0.60975301824743156</v>
      </c>
      <c r="F7615" s="94"/>
      <c r="G7615" s="1"/>
      <c r="H7615" s="1"/>
      <c r="I7615" s="1"/>
    </row>
    <row r="7616" spans="1:9">
      <c r="A7616" s="18">
        <v>11</v>
      </c>
      <c r="B7616" s="18">
        <v>14</v>
      </c>
      <c r="C7616" s="18">
        <v>5</v>
      </c>
      <c r="D7616" s="18">
        <v>0.71755356599999998</v>
      </c>
      <c r="E7616" s="101">
        <f t="shared" si="118"/>
        <v>0.6594867420492222</v>
      </c>
      <c r="F7616" s="94"/>
      <c r="G7616" s="1"/>
      <c r="H7616" s="1"/>
      <c r="I7616" s="1"/>
    </row>
    <row r="7617" spans="1:9">
      <c r="A7617" s="18">
        <v>11</v>
      </c>
      <c r="B7617" s="18">
        <v>14</v>
      </c>
      <c r="C7617" s="18">
        <v>6</v>
      </c>
      <c r="D7617" s="18">
        <v>0.89538551600000005</v>
      </c>
      <c r="E7617" s="101">
        <f t="shared" si="118"/>
        <v>0.82292793849052059</v>
      </c>
      <c r="F7617" s="94"/>
      <c r="G7617" s="1"/>
      <c r="H7617" s="1"/>
      <c r="I7617" s="1"/>
    </row>
    <row r="7618" spans="1:9">
      <c r="A7618" s="18">
        <v>11</v>
      </c>
      <c r="B7618" s="18">
        <v>14</v>
      </c>
      <c r="C7618" s="18">
        <v>7</v>
      </c>
      <c r="D7618" s="18">
        <v>1.1341447609999999</v>
      </c>
      <c r="E7618" s="101">
        <f t="shared" si="118"/>
        <v>1.0423659903379028</v>
      </c>
      <c r="F7618" s="94"/>
      <c r="G7618" s="1"/>
      <c r="H7618" s="1"/>
      <c r="I7618" s="1"/>
    </row>
    <row r="7619" spans="1:9">
      <c r="A7619" s="18">
        <v>11</v>
      </c>
      <c r="B7619" s="18">
        <v>14</v>
      </c>
      <c r="C7619" s="18">
        <v>8</v>
      </c>
      <c r="D7619" s="18">
        <v>1.103195097</v>
      </c>
      <c r="E7619" s="101">
        <f t="shared" si="118"/>
        <v>1.0139208762084331</v>
      </c>
      <c r="F7619" s="94"/>
      <c r="G7619" s="1"/>
      <c r="H7619" s="1"/>
      <c r="I7619" s="1"/>
    </row>
    <row r="7620" spans="1:9">
      <c r="A7620" s="18">
        <v>11</v>
      </c>
      <c r="B7620" s="18">
        <v>14</v>
      </c>
      <c r="C7620" s="18">
        <v>9</v>
      </c>
      <c r="D7620" s="18">
        <v>0.97867021300000001</v>
      </c>
      <c r="E7620" s="101">
        <f t="shared" ref="E7620:E7683" si="119">D7620/H$15</f>
        <v>0.8994729604785886</v>
      </c>
      <c r="F7620" s="94"/>
      <c r="G7620" s="1"/>
      <c r="H7620" s="1"/>
      <c r="I7620" s="1"/>
    </row>
    <row r="7621" spans="1:9">
      <c r="A7621" s="18">
        <v>11</v>
      </c>
      <c r="B7621" s="18">
        <v>14</v>
      </c>
      <c r="C7621" s="18">
        <v>10</v>
      </c>
      <c r="D7621" s="18">
        <v>0.99976780200000004</v>
      </c>
      <c r="E7621" s="101">
        <f t="shared" si="119"/>
        <v>0.91886326232359894</v>
      </c>
      <c r="F7621" s="94"/>
      <c r="G7621" s="1"/>
      <c r="H7621" s="1"/>
      <c r="I7621" s="1"/>
    </row>
    <row r="7622" spans="1:9">
      <c r="A7622" s="18">
        <v>11</v>
      </c>
      <c r="B7622" s="18">
        <v>14</v>
      </c>
      <c r="C7622" s="18">
        <v>11</v>
      </c>
      <c r="D7622" s="18">
        <v>0.97443115999999996</v>
      </c>
      <c r="E7622" s="101">
        <f t="shared" si="119"/>
        <v>0.89557694576302105</v>
      </c>
      <c r="F7622" s="94"/>
      <c r="G7622" s="1"/>
      <c r="H7622" s="1"/>
      <c r="I7622" s="1"/>
    </row>
    <row r="7623" spans="1:9">
      <c r="A7623" s="18">
        <v>11</v>
      </c>
      <c r="B7623" s="18">
        <v>14</v>
      </c>
      <c r="C7623" s="18">
        <v>12</v>
      </c>
      <c r="D7623" s="18">
        <v>0.93218011199999995</v>
      </c>
      <c r="E7623" s="101">
        <f t="shared" si="119"/>
        <v>0.85674499325944264</v>
      </c>
      <c r="F7623" s="94"/>
      <c r="G7623" s="1"/>
      <c r="H7623" s="1"/>
      <c r="I7623" s="1"/>
    </row>
    <row r="7624" spans="1:9">
      <c r="A7624" s="18">
        <v>11</v>
      </c>
      <c r="B7624" s="18">
        <v>14</v>
      </c>
      <c r="C7624" s="18">
        <v>13</v>
      </c>
      <c r="D7624" s="18">
        <v>0.89822046499999997</v>
      </c>
      <c r="E7624" s="101">
        <f t="shared" si="119"/>
        <v>0.82553347397731058</v>
      </c>
      <c r="F7624" s="94"/>
      <c r="G7624" s="1"/>
      <c r="H7624" s="1"/>
      <c r="I7624" s="1"/>
    </row>
    <row r="7625" spans="1:9">
      <c r="A7625" s="18">
        <v>11</v>
      </c>
      <c r="B7625" s="18">
        <v>14</v>
      </c>
      <c r="C7625" s="18">
        <v>14</v>
      </c>
      <c r="D7625" s="18">
        <v>0.90234691199999995</v>
      </c>
      <c r="E7625" s="101">
        <f t="shared" si="119"/>
        <v>0.8293259951453662</v>
      </c>
      <c r="F7625" s="94"/>
      <c r="G7625" s="1"/>
      <c r="H7625" s="1"/>
      <c r="I7625" s="1"/>
    </row>
    <row r="7626" spans="1:9">
      <c r="A7626" s="18">
        <v>11</v>
      </c>
      <c r="B7626" s="18">
        <v>14</v>
      </c>
      <c r="C7626" s="18">
        <v>15</v>
      </c>
      <c r="D7626" s="18">
        <v>0.99069688300000003</v>
      </c>
      <c r="E7626" s="101">
        <f t="shared" si="119"/>
        <v>0.91052639229443877</v>
      </c>
      <c r="F7626" s="94"/>
      <c r="G7626" s="1"/>
      <c r="H7626" s="1"/>
      <c r="I7626" s="1"/>
    </row>
    <row r="7627" spans="1:9">
      <c r="A7627" s="18">
        <v>11</v>
      </c>
      <c r="B7627" s="18">
        <v>14</v>
      </c>
      <c r="C7627" s="18">
        <v>16</v>
      </c>
      <c r="D7627" s="18">
        <v>1.2738525300000001</v>
      </c>
      <c r="E7627" s="101">
        <f t="shared" si="119"/>
        <v>1.1707681414558799</v>
      </c>
      <c r="F7627" s="94"/>
      <c r="G7627" s="1"/>
      <c r="H7627" s="1"/>
      <c r="I7627" s="1"/>
    </row>
    <row r="7628" spans="1:9">
      <c r="A7628" s="18">
        <v>11</v>
      </c>
      <c r="B7628" s="18">
        <v>14</v>
      </c>
      <c r="C7628" s="18">
        <v>17</v>
      </c>
      <c r="D7628" s="18">
        <v>1.775945659</v>
      </c>
      <c r="E7628" s="101">
        <f t="shared" si="119"/>
        <v>1.6322302225313852</v>
      </c>
      <c r="F7628" s="94"/>
      <c r="G7628" s="1"/>
      <c r="H7628" s="1"/>
      <c r="I7628" s="1"/>
    </row>
    <row r="7629" spans="1:9">
      <c r="A7629" s="18">
        <v>11</v>
      </c>
      <c r="B7629" s="18">
        <v>14</v>
      </c>
      <c r="C7629" s="18">
        <v>18</v>
      </c>
      <c r="D7629" s="18">
        <v>2.0290238289999998</v>
      </c>
      <c r="E7629" s="101">
        <f t="shared" si="119"/>
        <v>1.8648284642870105</v>
      </c>
      <c r="F7629" s="94"/>
      <c r="G7629" s="1"/>
      <c r="H7629" s="1"/>
      <c r="I7629" s="1"/>
    </row>
    <row r="7630" spans="1:9">
      <c r="A7630" s="18">
        <v>11</v>
      </c>
      <c r="B7630" s="18">
        <v>14</v>
      </c>
      <c r="C7630" s="18">
        <v>19</v>
      </c>
      <c r="D7630" s="18">
        <v>1.9320221310000001</v>
      </c>
      <c r="E7630" s="101">
        <f t="shared" si="119"/>
        <v>1.7756764666962657</v>
      </c>
      <c r="F7630" s="94"/>
      <c r="G7630" s="1"/>
      <c r="H7630" s="1"/>
      <c r="I7630" s="1"/>
    </row>
    <row r="7631" spans="1:9">
      <c r="A7631" s="18">
        <v>11</v>
      </c>
      <c r="B7631" s="18">
        <v>14</v>
      </c>
      <c r="C7631" s="18">
        <v>20</v>
      </c>
      <c r="D7631" s="18">
        <v>1.8443882</v>
      </c>
      <c r="E7631" s="101">
        <f t="shared" si="119"/>
        <v>1.695134165206043</v>
      </c>
      <c r="F7631" s="94"/>
      <c r="G7631" s="1"/>
      <c r="H7631" s="1"/>
      <c r="I7631" s="1"/>
    </row>
    <row r="7632" spans="1:9">
      <c r="A7632" s="18">
        <v>11</v>
      </c>
      <c r="B7632" s="18">
        <v>14</v>
      </c>
      <c r="C7632" s="18">
        <v>21</v>
      </c>
      <c r="D7632" s="18">
        <v>1.6851987719999999</v>
      </c>
      <c r="E7632" s="101">
        <f t="shared" si="119"/>
        <v>1.5488268758065513</v>
      </c>
      <c r="F7632" s="94"/>
      <c r="G7632" s="1"/>
      <c r="H7632" s="1"/>
      <c r="I7632" s="1"/>
    </row>
    <row r="7633" spans="1:9">
      <c r="A7633" s="18">
        <v>11</v>
      </c>
      <c r="B7633" s="18">
        <v>14</v>
      </c>
      <c r="C7633" s="18">
        <v>22</v>
      </c>
      <c r="D7633" s="18">
        <v>1.375546682</v>
      </c>
      <c r="E7633" s="101">
        <f t="shared" si="119"/>
        <v>1.2642328640434872</v>
      </c>
      <c r="F7633" s="94"/>
      <c r="G7633" s="1"/>
      <c r="H7633" s="1"/>
      <c r="I7633" s="1"/>
    </row>
    <row r="7634" spans="1:9">
      <c r="A7634" s="18">
        <v>11</v>
      </c>
      <c r="B7634" s="18">
        <v>14</v>
      </c>
      <c r="C7634" s="18">
        <v>23</v>
      </c>
      <c r="D7634" s="18">
        <v>1.0854716040000001</v>
      </c>
      <c r="E7634" s="101">
        <f t="shared" si="119"/>
        <v>0.99763162727966082</v>
      </c>
      <c r="F7634" s="94"/>
      <c r="G7634" s="1"/>
      <c r="H7634" s="1"/>
      <c r="I7634" s="1"/>
    </row>
    <row r="7635" spans="1:9">
      <c r="A7635" s="18">
        <v>11</v>
      </c>
      <c r="B7635" s="18">
        <v>15</v>
      </c>
      <c r="C7635" s="18">
        <v>0</v>
      </c>
      <c r="D7635" s="18">
        <v>0.79112845300000001</v>
      </c>
      <c r="E7635" s="101">
        <f t="shared" si="119"/>
        <v>0.7271077041953008</v>
      </c>
      <c r="F7635" s="94"/>
      <c r="G7635" s="1"/>
      <c r="H7635" s="1"/>
      <c r="I7635" s="1"/>
    </row>
    <row r="7636" spans="1:9">
      <c r="A7636" s="18">
        <v>11</v>
      </c>
      <c r="B7636" s="18">
        <v>15</v>
      </c>
      <c r="C7636" s="18">
        <v>1</v>
      </c>
      <c r="D7636" s="18">
        <v>0.67791383900000002</v>
      </c>
      <c r="E7636" s="101">
        <f t="shared" si="119"/>
        <v>0.62305479375485529</v>
      </c>
      <c r="F7636" s="94"/>
      <c r="G7636" s="1"/>
      <c r="H7636" s="1"/>
      <c r="I7636" s="1"/>
    </row>
    <row r="7637" spans="1:9">
      <c r="A7637" s="18">
        <v>11</v>
      </c>
      <c r="B7637" s="18">
        <v>15</v>
      </c>
      <c r="C7637" s="18">
        <v>2</v>
      </c>
      <c r="D7637" s="18">
        <v>0.62533302099999999</v>
      </c>
      <c r="E7637" s="101">
        <f t="shared" si="119"/>
        <v>0.57472899063689953</v>
      </c>
      <c r="F7637" s="94"/>
      <c r="G7637" s="1"/>
      <c r="H7637" s="1"/>
      <c r="I7637" s="1"/>
    </row>
    <row r="7638" spans="1:9">
      <c r="A7638" s="18">
        <v>11</v>
      </c>
      <c r="B7638" s="18">
        <v>15</v>
      </c>
      <c r="C7638" s="18">
        <v>3</v>
      </c>
      <c r="D7638" s="18">
        <v>0.61519345700000005</v>
      </c>
      <c r="E7638" s="101">
        <f t="shared" si="119"/>
        <v>0.565409953919633</v>
      </c>
      <c r="F7638" s="94"/>
      <c r="G7638" s="1"/>
      <c r="H7638" s="1"/>
      <c r="I7638" s="1"/>
    </row>
    <row r="7639" spans="1:9">
      <c r="A7639" s="18">
        <v>11</v>
      </c>
      <c r="B7639" s="18">
        <v>15</v>
      </c>
      <c r="C7639" s="18">
        <v>4</v>
      </c>
      <c r="D7639" s="18">
        <v>0.61359304599999998</v>
      </c>
      <c r="E7639" s="101">
        <f t="shared" si="119"/>
        <v>0.56393905350698026</v>
      </c>
      <c r="F7639" s="94"/>
      <c r="G7639" s="1"/>
      <c r="H7639" s="1"/>
      <c r="I7639" s="1"/>
    </row>
    <row r="7640" spans="1:9">
      <c r="A7640" s="18">
        <v>11</v>
      </c>
      <c r="B7640" s="18">
        <v>15</v>
      </c>
      <c r="C7640" s="18">
        <v>5</v>
      </c>
      <c r="D7640" s="18">
        <v>0.66819399000000002</v>
      </c>
      <c r="E7640" s="101">
        <f t="shared" si="119"/>
        <v>0.61412150730217485</v>
      </c>
      <c r="F7640" s="94"/>
      <c r="G7640" s="1"/>
      <c r="H7640" s="1"/>
      <c r="I7640" s="1"/>
    </row>
    <row r="7641" spans="1:9">
      <c r="A7641" s="18">
        <v>11</v>
      </c>
      <c r="B7641" s="18">
        <v>15</v>
      </c>
      <c r="C7641" s="18">
        <v>6</v>
      </c>
      <c r="D7641" s="18">
        <v>0.83210080399999997</v>
      </c>
      <c r="E7641" s="101">
        <f t="shared" si="119"/>
        <v>0.76476443611806733</v>
      </c>
      <c r="F7641" s="94"/>
      <c r="G7641" s="1"/>
      <c r="H7641" s="1"/>
      <c r="I7641" s="1"/>
    </row>
    <row r="7642" spans="1:9">
      <c r="A7642" s="18">
        <v>11</v>
      </c>
      <c r="B7642" s="18">
        <v>15</v>
      </c>
      <c r="C7642" s="18">
        <v>7</v>
      </c>
      <c r="D7642" s="18">
        <v>1.086197861</v>
      </c>
      <c r="E7642" s="101">
        <f t="shared" si="119"/>
        <v>0.99829911314484909</v>
      </c>
      <c r="F7642" s="94"/>
      <c r="G7642" s="1"/>
      <c r="H7642" s="1"/>
      <c r="I7642" s="1"/>
    </row>
    <row r="7643" spans="1:9">
      <c r="A7643" s="18">
        <v>11</v>
      </c>
      <c r="B7643" s="18">
        <v>15</v>
      </c>
      <c r="C7643" s="18">
        <v>8</v>
      </c>
      <c r="D7643" s="18">
        <v>1.0594153829999999</v>
      </c>
      <c r="E7643" s="101">
        <f t="shared" si="119"/>
        <v>0.97368396244789746</v>
      </c>
      <c r="F7643" s="94"/>
      <c r="G7643" s="1"/>
      <c r="H7643" s="1"/>
      <c r="I7643" s="1"/>
    </row>
    <row r="7644" spans="1:9">
      <c r="A7644" s="18">
        <v>11</v>
      </c>
      <c r="B7644" s="18">
        <v>15</v>
      </c>
      <c r="C7644" s="18">
        <v>9</v>
      </c>
      <c r="D7644" s="18">
        <v>0.94108020299999995</v>
      </c>
      <c r="E7644" s="101">
        <f t="shared" si="119"/>
        <v>0.86492485925920493</v>
      </c>
      <c r="F7644" s="94"/>
      <c r="G7644" s="1"/>
      <c r="H7644" s="1"/>
      <c r="I7644" s="1"/>
    </row>
    <row r="7645" spans="1:9">
      <c r="A7645" s="18">
        <v>11</v>
      </c>
      <c r="B7645" s="18">
        <v>15</v>
      </c>
      <c r="C7645" s="18">
        <v>10</v>
      </c>
      <c r="D7645" s="18">
        <v>0.95351172900000003</v>
      </c>
      <c r="E7645" s="101">
        <f t="shared" si="119"/>
        <v>0.87635038477940042</v>
      </c>
      <c r="F7645" s="94"/>
      <c r="G7645" s="1"/>
      <c r="H7645" s="1"/>
      <c r="I7645" s="1"/>
    </row>
    <row r="7646" spans="1:9">
      <c r="A7646" s="18">
        <v>11</v>
      </c>
      <c r="B7646" s="18">
        <v>15</v>
      </c>
      <c r="C7646" s="18">
        <v>11</v>
      </c>
      <c r="D7646" s="18">
        <v>0.94386028099999997</v>
      </c>
      <c r="E7646" s="101">
        <f t="shared" si="119"/>
        <v>0.86747996409003059</v>
      </c>
      <c r="F7646" s="94"/>
      <c r="G7646" s="1"/>
      <c r="H7646" s="1"/>
      <c r="I7646" s="1"/>
    </row>
    <row r="7647" spans="1:9">
      <c r="A7647" s="18">
        <v>11</v>
      </c>
      <c r="B7647" s="18">
        <v>15</v>
      </c>
      <c r="C7647" s="18">
        <v>12</v>
      </c>
      <c r="D7647" s="18">
        <v>0.91805031999999998</v>
      </c>
      <c r="E7647" s="101">
        <f t="shared" si="119"/>
        <v>0.84375863107904325</v>
      </c>
      <c r="F7647" s="94"/>
      <c r="G7647" s="1"/>
      <c r="H7647" s="1"/>
      <c r="I7647" s="1"/>
    </row>
    <row r="7648" spans="1:9">
      <c r="A7648" s="18">
        <v>11</v>
      </c>
      <c r="B7648" s="18">
        <v>15</v>
      </c>
      <c r="C7648" s="18">
        <v>13</v>
      </c>
      <c r="D7648" s="18">
        <v>0.88877766000000002</v>
      </c>
      <c r="E7648" s="101">
        <f t="shared" si="119"/>
        <v>0.81685481220161804</v>
      </c>
      <c r="F7648" s="94"/>
      <c r="G7648" s="1"/>
      <c r="H7648" s="1"/>
      <c r="I7648" s="1"/>
    </row>
    <row r="7649" spans="1:9">
      <c r="A7649" s="18">
        <v>11</v>
      </c>
      <c r="B7649" s="18">
        <v>15</v>
      </c>
      <c r="C7649" s="18">
        <v>14</v>
      </c>
      <c r="D7649" s="18">
        <v>0.89319855699999995</v>
      </c>
      <c r="E7649" s="101">
        <f t="shared" si="119"/>
        <v>0.8209179554951811</v>
      </c>
      <c r="F7649" s="94"/>
      <c r="G7649" s="1"/>
      <c r="H7649" s="1"/>
      <c r="I7649" s="1"/>
    </row>
    <row r="7650" spans="1:9">
      <c r="A7650" s="18">
        <v>11</v>
      </c>
      <c r="B7650" s="18">
        <v>15</v>
      </c>
      <c r="C7650" s="18">
        <v>15</v>
      </c>
      <c r="D7650" s="18">
        <v>0.98406229899999997</v>
      </c>
      <c r="E7650" s="101">
        <f t="shared" si="119"/>
        <v>0.90442870092429806</v>
      </c>
      <c r="F7650" s="94"/>
      <c r="G7650" s="1"/>
      <c r="H7650" s="1"/>
      <c r="I7650" s="1"/>
    </row>
    <row r="7651" spans="1:9">
      <c r="A7651" s="18">
        <v>11</v>
      </c>
      <c r="B7651" s="18">
        <v>15</v>
      </c>
      <c r="C7651" s="18">
        <v>16</v>
      </c>
      <c r="D7651" s="18">
        <v>1.2681714070000001</v>
      </c>
      <c r="E7651" s="101">
        <f t="shared" si="119"/>
        <v>1.1655467538466784</v>
      </c>
      <c r="F7651" s="94"/>
      <c r="G7651" s="1"/>
      <c r="H7651" s="1"/>
      <c r="I7651" s="1"/>
    </row>
    <row r="7652" spans="1:9">
      <c r="A7652" s="18">
        <v>11</v>
      </c>
      <c r="B7652" s="18">
        <v>15</v>
      </c>
      <c r="C7652" s="18">
        <v>17</v>
      </c>
      <c r="D7652" s="18">
        <v>1.7667313899999999</v>
      </c>
      <c r="E7652" s="101">
        <f t="shared" si="119"/>
        <v>1.6237616028615678</v>
      </c>
      <c r="F7652" s="94"/>
      <c r="G7652" s="1"/>
      <c r="H7652" s="1"/>
      <c r="I7652" s="1"/>
    </row>
    <row r="7653" spans="1:9">
      <c r="A7653" s="18">
        <v>11</v>
      </c>
      <c r="B7653" s="18">
        <v>15</v>
      </c>
      <c r="C7653" s="18">
        <v>18</v>
      </c>
      <c r="D7653" s="18">
        <v>2.0226638889999999</v>
      </c>
      <c r="E7653" s="101">
        <f t="shared" si="119"/>
        <v>1.8589831918098496</v>
      </c>
      <c r="F7653" s="94"/>
      <c r="G7653" s="1"/>
      <c r="H7653" s="1"/>
      <c r="I7653" s="1"/>
    </row>
    <row r="7654" spans="1:9">
      <c r="A7654" s="18">
        <v>11</v>
      </c>
      <c r="B7654" s="18">
        <v>15</v>
      </c>
      <c r="C7654" s="18">
        <v>19</v>
      </c>
      <c r="D7654" s="18">
        <v>1.924917575</v>
      </c>
      <c r="E7654" s="101">
        <f t="shared" si="119"/>
        <v>1.7691468350253301</v>
      </c>
      <c r="F7654" s="94"/>
      <c r="G7654" s="1"/>
      <c r="H7654" s="1"/>
      <c r="I7654" s="1"/>
    </row>
    <row r="7655" spans="1:9">
      <c r="A7655" s="18">
        <v>11</v>
      </c>
      <c r="B7655" s="18">
        <v>15</v>
      </c>
      <c r="C7655" s="18">
        <v>20</v>
      </c>
      <c r="D7655" s="18">
        <v>1.8362815589999999</v>
      </c>
      <c r="E7655" s="101">
        <f t="shared" si="119"/>
        <v>1.687683540590162</v>
      </c>
      <c r="F7655" s="94"/>
      <c r="G7655" s="1"/>
      <c r="H7655" s="1"/>
      <c r="I7655" s="1"/>
    </row>
    <row r="7656" spans="1:9">
      <c r="A7656" s="18">
        <v>11</v>
      </c>
      <c r="B7656" s="18">
        <v>15</v>
      </c>
      <c r="C7656" s="18">
        <v>21</v>
      </c>
      <c r="D7656" s="18">
        <v>1.6766384139999999</v>
      </c>
      <c r="E7656" s="101">
        <f t="shared" si="119"/>
        <v>1.540959250481148</v>
      </c>
      <c r="F7656" s="94"/>
      <c r="G7656" s="1"/>
      <c r="H7656" s="1"/>
      <c r="I7656" s="1"/>
    </row>
    <row r="7657" spans="1:9">
      <c r="A7657" s="18">
        <v>11</v>
      </c>
      <c r="B7657" s="18">
        <v>15</v>
      </c>
      <c r="C7657" s="18">
        <v>22</v>
      </c>
      <c r="D7657" s="18">
        <v>1.366999393</v>
      </c>
      <c r="E7657" s="101">
        <f t="shared" si="119"/>
        <v>1.2563772501310855</v>
      </c>
      <c r="F7657" s="94"/>
      <c r="G7657" s="1"/>
      <c r="H7657" s="1"/>
      <c r="I7657" s="1"/>
    </row>
    <row r="7658" spans="1:9">
      <c r="A7658" s="18">
        <v>11</v>
      </c>
      <c r="B7658" s="18">
        <v>15</v>
      </c>
      <c r="C7658" s="18">
        <v>23</v>
      </c>
      <c r="D7658" s="18">
        <v>1.0762156439999999</v>
      </c>
      <c r="E7658" s="101">
        <f t="shared" si="119"/>
        <v>0.98912469038439077</v>
      </c>
      <c r="F7658" s="94"/>
      <c r="G7658" s="1"/>
      <c r="H7658" s="1"/>
      <c r="I7658" s="1"/>
    </row>
    <row r="7659" spans="1:9">
      <c r="A7659" s="18">
        <v>11</v>
      </c>
      <c r="B7659" s="18">
        <v>16</v>
      </c>
      <c r="C7659" s="18">
        <v>0</v>
      </c>
      <c r="D7659" s="18">
        <v>0.78155880499999997</v>
      </c>
      <c r="E7659" s="101">
        <f t="shared" si="119"/>
        <v>0.71831246397754411</v>
      </c>
      <c r="F7659" s="94"/>
      <c r="G7659" s="1"/>
      <c r="H7659" s="1"/>
      <c r="I7659" s="1"/>
    </row>
    <row r="7660" spans="1:9">
      <c r="A7660" s="18">
        <v>11</v>
      </c>
      <c r="B7660" s="18">
        <v>16</v>
      </c>
      <c r="C7660" s="18">
        <v>1</v>
      </c>
      <c r="D7660" s="18">
        <v>0.66805016500000003</v>
      </c>
      <c r="E7660" s="101">
        <f t="shared" si="119"/>
        <v>0.61398932110009941</v>
      </c>
      <c r="F7660" s="94"/>
      <c r="G7660" s="1"/>
      <c r="H7660" s="1"/>
      <c r="I7660" s="1"/>
    </row>
    <row r="7661" spans="1:9">
      <c r="A7661" s="18">
        <v>11</v>
      </c>
      <c r="B7661" s="18">
        <v>16</v>
      </c>
      <c r="C7661" s="18">
        <v>2</v>
      </c>
      <c r="D7661" s="18">
        <v>0.61799018400000005</v>
      </c>
      <c r="E7661" s="101">
        <f t="shared" si="119"/>
        <v>0.56798036045793887</v>
      </c>
      <c r="F7661" s="94"/>
      <c r="G7661" s="1"/>
      <c r="H7661" s="1"/>
      <c r="I7661" s="1"/>
    </row>
    <row r="7662" spans="1:9">
      <c r="A7662" s="18">
        <v>11</v>
      </c>
      <c r="B7662" s="18">
        <v>16</v>
      </c>
      <c r="C7662" s="18">
        <v>3</v>
      </c>
      <c r="D7662" s="18">
        <v>0.61101926299999998</v>
      </c>
      <c r="E7662" s="101">
        <f t="shared" si="119"/>
        <v>0.56157354959781058</v>
      </c>
      <c r="F7662" s="94"/>
      <c r="G7662" s="1"/>
      <c r="H7662" s="1"/>
      <c r="I7662" s="1"/>
    </row>
    <row r="7663" spans="1:9">
      <c r="A7663" s="18">
        <v>11</v>
      </c>
      <c r="B7663" s="18">
        <v>16</v>
      </c>
      <c r="C7663" s="18">
        <v>4</v>
      </c>
      <c r="D7663" s="18">
        <v>0.61473990199999995</v>
      </c>
      <c r="E7663" s="101">
        <f t="shared" si="119"/>
        <v>0.564993102100531</v>
      </c>
      <c r="F7663" s="94"/>
      <c r="G7663" s="1"/>
      <c r="H7663" s="1"/>
      <c r="I7663" s="1"/>
    </row>
    <row r="7664" spans="1:9">
      <c r="A7664" s="18">
        <v>11</v>
      </c>
      <c r="B7664" s="18">
        <v>16</v>
      </c>
      <c r="C7664" s="18">
        <v>5</v>
      </c>
      <c r="D7664" s="18">
        <v>0.673705318</v>
      </c>
      <c r="E7664" s="101">
        <f t="shared" si="119"/>
        <v>0.61918684028817883</v>
      </c>
      <c r="F7664" s="94"/>
      <c r="G7664" s="1"/>
      <c r="H7664" s="1"/>
      <c r="I7664" s="1"/>
    </row>
    <row r="7665" spans="1:9">
      <c r="A7665" s="18">
        <v>11</v>
      </c>
      <c r="B7665" s="18">
        <v>16</v>
      </c>
      <c r="C7665" s="18">
        <v>6</v>
      </c>
      <c r="D7665" s="18">
        <v>0.85753279400000004</v>
      </c>
      <c r="E7665" s="101">
        <f t="shared" si="119"/>
        <v>0.78813838480098475</v>
      </c>
      <c r="F7665" s="94"/>
      <c r="G7665" s="1"/>
      <c r="H7665" s="1"/>
      <c r="I7665" s="1"/>
    </row>
    <row r="7666" spans="1:9">
      <c r="A7666" s="18">
        <v>11</v>
      </c>
      <c r="B7666" s="18">
        <v>16</v>
      </c>
      <c r="C7666" s="18">
        <v>7</v>
      </c>
      <c r="D7666" s="18">
        <v>1.113984096</v>
      </c>
      <c r="E7666" s="101">
        <f t="shared" si="119"/>
        <v>1.0238367934829384</v>
      </c>
      <c r="F7666" s="94"/>
      <c r="G7666" s="1"/>
      <c r="H7666" s="1"/>
      <c r="I7666" s="1"/>
    </row>
    <row r="7667" spans="1:9">
      <c r="A7667" s="18">
        <v>11</v>
      </c>
      <c r="B7667" s="18">
        <v>16</v>
      </c>
      <c r="C7667" s="18">
        <v>8</v>
      </c>
      <c r="D7667" s="18">
        <v>1.071043126</v>
      </c>
      <c r="E7667" s="101">
        <f t="shared" si="119"/>
        <v>0.98437074976497929</v>
      </c>
      <c r="F7667" s="94"/>
      <c r="G7667" s="1"/>
      <c r="H7667" s="1"/>
      <c r="I7667" s="1"/>
    </row>
    <row r="7668" spans="1:9">
      <c r="A7668" s="18">
        <v>11</v>
      </c>
      <c r="B7668" s="18">
        <v>16</v>
      </c>
      <c r="C7668" s="18">
        <v>9</v>
      </c>
      <c r="D7668" s="18">
        <v>0.949848947</v>
      </c>
      <c r="E7668" s="101">
        <f t="shared" si="119"/>
        <v>0.87298400729558123</v>
      </c>
      <c r="F7668" s="94"/>
      <c r="G7668" s="1"/>
      <c r="H7668" s="1"/>
      <c r="I7668" s="1"/>
    </row>
    <row r="7669" spans="1:9">
      <c r="A7669" s="18">
        <v>11</v>
      </c>
      <c r="B7669" s="18">
        <v>16</v>
      </c>
      <c r="C7669" s="18">
        <v>10</v>
      </c>
      <c r="D7669" s="18">
        <v>0.96240680899999997</v>
      </c>
      <c r="E7669" s="101">
        <f t="shared" si="119"/>
        <v>0.88452564528596889</v>
      </c>
      <c r="F7669" s="94"/>
      <c r="G7669" s="1"/>
      <c r="H7669" s="1"/>
      <c r="I7669" s="1"/>
    </row>
    <row r="7670" spans="1:9">
      <c r="A7670" s="18">
        <v>11</v>
      </c>
      <c r="B7670" s="18">
        <v>16</v>
      </c>
      <c r="C7670" s="18">
        <v>11</v>
      </c>
      <c r="D7670" s="18">
        <v>0.93762313500000005</v>
      </c>
      <c r="E7670" s="101">
        <f t="shared" si="119"/>
        <v>0.86174754871349646</v>
      </c>
      <c r="F7670" s="94"/>
      <c r="G7670" s="1"/>
      <c r="H7670" s="1"/>
      <c r="I7670" s="1"/>
    </row>
    <row r="7671" spans="1:9">
      <c r="A7671" s="18">
        <v>11</v>
      </c>
      <c r="B7671" s="18">
        <v>16</v>
      </c>
      <c r="C7671" s="18">
        <v>12</v>
      </c>
      <c r="D7671" s="18">
        <v>0.90277125499999999</v>
      </c>
      <c r="E7671" s="101">
        <f t="shared" si="119"/>
        <v>0.82971599889678149</v>
      </c>
      <c r="F7671" s="94"/>
      <c r="G7671" s="1"/>
      <c r="H7671" s="1"/>
      <c r="I7671" s="1"/>
    </row>
    <row r="7672" spans="1:9">
      <c r="A7672" s="18">
        <v>11</v>
      </c>
      <c r="B7672" s="18">
        <v>16</v>
      </c>
      <c r="C7672" s="18">
        <v>13</v>
      </c>
      <c r="D7672" s="18">
        <v>0.86482526500000001</v>
      </c>
      <c r="E7672" s="101">
        <f t="shared" si="119"/>
        <v>0.79484072476437984</v>
      </c>
      <c r="F7672" s="94"/>
      <c r="G7672" s="1"/>
      <c r="H7672" s="1"/>
      <c r="I7672" s="1"/>
    </row>
    <row r="7673" spans="1:9">
      <c r="A7673" s="18">
        <v>11</v>
      </c>
      <c r="B7673" s="18">
        <v>16</v>
      </c>
      <c r="C7673" s="18">
        <v>14</v>
      </c>
      <c r="D7673" s="18">
        <v>0.86157896300000003</v>
      </c>
      <c r="E7673" s="101">
        <f t="shared" si="119"/>
        <v>0.79185712433211908</v>
      </c>
      <c r="F7673" s="94"/>
      <c r="G7673" s="1"/>
      <c r="H7673" s="1"/>
      <c r="I7673" s="1"/>
    </row>
    <row r="7674" spans="1:9">
      <c r="A7674" s="18">
        <v>11</v>
      </c>
      <c r="B7674" s="18">
        <v>16</v>
      </c>
      <c r="C7674" s="18">
        <v>15</v>
      </c>
      <c r="D7674" s="18">
        <v>0.94611184199999998</v>
      </c>
      <c r="E7674" s="101">
        <f t="shared" si="119"/>
        <v>0.86954932127641105</v>
      </c>
      <c r="F7674" s="94"/>
      <c r="G7674" s="1"/>
      <c r="H7674" s="1"/>
      <c r="I7674" s="1"/>
    </row>
    <row r="7675" spans="1:9">
      <c r="A7675" s="18">
        <v>11</v>
      </c>
      <c r="B7675" s="18">
        <v>16</v>
      </c>
      <c r="C7675" s="18">
        <v>16</v>
      </c>
      <c r="D7675" s="18">
        <v>1.2354959059999999</v>
      </c>
      <c r="E7675" s="101">
        <f t="shared" si="119"/>
        <v>1.1355154631941331</v>
      </c>
      <c r="F7675" s="94"/>
      <c r="G7675" s="1"/>
      <c r="H7675" s="1"/>
      <c r="I7675" s="1"/>
    </row>
    <row r="7676" spans="1:9">
      <c r="A7676" s="18">
        <v>11</v>
      </c>
      <c r="B7676" s="18">
        <v>16</v>
      </c>
      <c r="C7676" s="18">
        <v>17</v>
      </c>
      <c r="D7676" s="18">
        <v>1.7386928690000001</v>
      </c>
      <c r="E7676" s="101">
        <f t="shared" si="119"/>
        <v>1.5979920523466886</v>
      </c>
      <c r="F7676" s="94"/>
      <c r="G7676" s="1"/>
      <c r="H7676" s="1"/>
      <c r="I7676" s="1"/>
    </row>
    <row r="7677" spans="1:9">
      <c r="A7677" s="18">
        <v>11</v>
      </c>
      <c r="B7677" s="18">
        <v>16</v>
      </c>
      <c r="C7677" s="18">
        <v>18</v>
      </c>
      <c r="D7677" s="18">
        <v>1.9982088060000001</v>
      </c>
      <c r="E7677" s="101">
        <f t="shared" si="119"/>
        <v>1.8365070955594782</v>
      </c>
      <c r="F7677" s="94"/>
      <c r="G7677" s="1"/>
      <c r="H7677" s="1"/>
      <c r="I7677" s="1"/>
    </row>
    <row r="7678" spans="1:9">
      <c r="A7678" s="18">
        <v>11</v>
      </c>
      <c r="B7678" s="18">
        <v>16</v>
      </c>
      <c r="C7678" s="18">
        <v>19</v>
      </c>
      <c r="D7678" s="18">
        <v>1.905228286</v>
      </c>
      <c r="E7678" s="101">
        <f t="shared" si="119"/>
        <v>1.7510508688548052</v>
      </c>
      <c r="F7678" s="94"/>
      <c r="G7678" s="1"/>
      <c r="H7678" s="1"/>
      <c r="I7678" s="1"/>
    </row>
    <row r="7679" spans="1:9">
      <c r="A7679" s="18">
        <v>11</v>
      </c>
      <c r="B7679" s="18">
        <v>16</v>
      </c>
      <c r="C7679" s="18">
        <v>20</v>
      </c>
      <c r="D7679" s="18">
        <v>1.821543846</v>
      </c>
      <c r="E7679" s="101">
        <f t="shared" si="119"/>
        <v>1.674138452401406</v>
      </c>
      <c r="F7679" s="94"/>
      <c r="G7679" s="1"/>
      <c r="H7679" s="1"/>
      <c r="I7679" s="1"/>
    </row>
    <row r="7680" spans="1:9">
      <c r="A7680" s="18">
        <v>11</v>
      </c>
      <c r="B7680" s="18">
        <v>16</v>
      </c>
      <c r="C7680" s="18">
        <v>21</v>
      </c>
      <c r="D7680" s="18">
        <v>1.6655382379999999</v>
      </c>
      <c r="E7680" s="101">
        <f t="shared" si="119"/>
        <v>1.5307573376856747</v>
      </c>
      <c r="F7680" s="94"/>
      <c r="G7680" s="1"/>
      <c r="H7680" s="1"/>
      <c r="I7680" s="1"/>
    </row>
    <row r="7681" spans="1:9">
      <c r="A7681" s="18">
        <v>11</v>
      </c>
      <c r="B7681" s="18">
        <v>16</v>
      </c>
      <c r="C7681" s="18">
        <v>22</v>
      </c>
      <c r="D7681" s="18">
        <v>1.360382618</v>
      </c>
      <c r="E7681" s="101">
        <f t="shared" si="119"/>
        <v>1.2502959265973623</v>
      </c>
      <c r="F7681" s="94"/>
      <c r="G7681" s="1"/>
      <c r="H7681" s="1"/>
      <c r="I7681" s="1"/>
    </row>
    <row r="7682" spans="1:9">
      <c r="A7682" s="18">
        <v>11</v>
      </c>
      <c r="B7682" s="18">
        <v>16</v>
      </c>
      <c r="C7682" s="18">
        <v>23</v>
      </c>
      <c r="D7682" s="18">
        <v>1.073676114</v>
      </c>
      <c r="E7682" s="101">
        <f t="shared" si="119"/>
        <v>0.98679066760840162</v>
      </c>
      <c r="F7682" s="94"/>
      <c r="G7682" s="1"/>
      <c r="H7682" s="1"/>
      <c r="I7682" s="1"/>
    </row>
    <row r="7683" spans="1:9">
      <c r="A7683" s="18">
        <v>11</v>
      </c>
      <c r="B7683" s="18">
        <v>17</v>
      </c>
      <c r="C7683" s="18">
        <v>0</v>
      </c>
      <c r="D7683" s="18">
        <v>0.78278758400000004</v>
      </c>
      <c r="E7683" s="101">
        <f t="shared" si="119"/>
        <v>0.71944180608913855</v>
      </c>
      <c r="F7683" s="94"/>
      <c r="G7683" s="1"/>
      <c r="H7683" s="1"/>
      <c r="I7683" s="1"/>
    </row>
    <row r="7684" spans="1:9">
      <c r="A7684" s="18">
        <v>11</v>
      </c>
      <c r="B7684" s="18">
        <v>17</v>
      </c>
      <c r="C7684" s="18">
        <v>1</v>
      </c>
      <c r="D7684" s="18">
        <v>0.67049001399999997</v>
      </c>
      <c r="E7684" s="101">
        <f t="shared" ref="E7684:E7747" si="120">D7684/H$15</f>
        <v>0.61623172939453741</v>
      </c>
      <c r="F7684" s="94"/>
      <c r="G7684" s="1"/>
      <c r="H7684" s="1"/>
      <c r="I7684" s="1"/>
    </row>
    <row r="7685" spans="1:9">
      <c r="A7685" s="18">
        <v>11</v>
      </c>
      <c r="B7685" s="18">
        <v>17</v>
      </c>
      <c r="C7685" s="18">
        <v>2</v>
      </c>
      <c r="D7685" s="18">
        <v>0.62080836299999997</v>
      </c>
      <c r="E7685" s="101">
        <f t="shared" si="120"/>
        <v>0.5705704830289714</v>
      </c>
      <c r="F7685" s="94"/>
      <c r="G7685" s="1"/>
      <c r="H7685" s="1"/>
      <c r="I7685" s="1"/>
    </row>
    <row r="7686" spans="1:9">
      <c r="A7686" s="18">
        <v>11</v>
      </c>
      <c r="B7686" s="18">
        <v>17</v>
      </c>
      <c r="C7686" s="18">
        <v>3</v>
      </c>
      <c r="D7686" s="18">
        <v>0.61336925200000003</v>
      </c>
      <c r="E7686" s="101">
        <f t="shared" si="120"/>
        <v>0.56373336966267462</v>
      </c>
      <c r="F7686" s="94"/>
      <c r="G7686" s="1"/>
      <c r="H7686" s="1"/>
      <c r="I7686" s="1"/>
    </row>
    <row r="7687" spans="1:9">
      <c r="A7687" s="18">
        <v>11</v>
      </c>
      <c r="B7687" s="18">
        <v>17</v>
      </c>
      <c r="C7687" s="18">
        <v>4</v>
      </c>
      <c r="D7687" s="18">
        <v>0.613830345</v>
      </c>
      <c r="E7687" s="101">
        <f t="shared" si="120"/>
        <v>0.56415714948171558</v>
      </c>
      <c r="F7687" s="94"/>
      <c r="G7687" s="1"/>
      <c r="H7687" s="1"/>
      <c r="I7687" s="1"/>
    </row>
    <row r="7688" spans="1:9">
      <c r="A7688" s="18">
        <v>11</v>
      </c>
      <c r="B7688" s="18">
        <v>17</v>
      </c>
      <c r="C7688" s="18">
        <v>5</v>
      </c>
      <c r="D7688" s="18">
        <v>0.66905627000000001</v>
      </c>
      <c r="E7688" s="101">
        <f t="shared" si="120"/>
        <v>0.61491400873325852</v>
      </c>
      <c r="F7688" s="94"/>
      <c r="G7688" s="1"/>
      <c r="H7688" s="1"/>
      <c r="I7688" s="1"/>
    </row>
    <row r="7689" spans="1:9">
      <c r="A7689" s="18">
        <v>11</v>
      </c>
      <c r="B7689" s="18">
        <v>17</v>
      </c>
      <c r="C7689" s="18">
        <v>6</v>
      </c>
      <c r="D7689" s="18">
        <v>0.83341594200000002</v>
      </c>
      <c r="E7689" s="101">
        <f t="shared" si="120"/>
        <v>0.76597314877181388</v>
      </c>
      <c r="F7689" s="94"/>
      <c r="G7689" s="1"/>
      <c r="H7689" s="1"/>
      <c r="I7689" s="1"/>
    </row>
    <row r="7690" spans="1:9">
      <c r="A7690" s="18">
        <v>11</v>
      </c>
      <c r="B7690" s="18">
        <v>17</v>
      </c>
      <c r="C7690" s="18">
        <v>7</v>
      </c>
      <c r="D7690" s="18">
        <v>1.082527099</v>
      </c>
      <c r="E7690" s="101">
        <f t="shared" si="120"/>
        <v>0.9949254014292026</v>
      </c>
      <c r="F7690" s="94"/>
      <c r="G7690" s="1"/>
      <c r="H7690" s="1"/>
      <c r="I7690" s="1"/>
    </row>
    <row r="7691" spans="1:9">
      <c r="A7691" s="18">
        <v>11</v>
      </c>
      <c r="B7691" s="18">
        <v>17</v>
      </c>
      <c r="C7691" s="18">
        <v>8</v>
      </c>
      <c r="D7691" s="18">
        <v>1.0388460230000001</v>
      </c>
      <c r="E7691" s="101">
        <f t="shared" si="120"/>
        <v>0.95477914355325133</v>
      </c>
      <c r="F7691" s="94"/>
      <c r="G7691" s="1"/>
      <c r="H7691" s="1"/>
      <c r="I7691" s="1"/>
    </row>
    <row r="7692" spans="1:9">
      <c r="A7692" s="18">
        <v>11</v>
      </c>
      <c r="B7692" s="18">
        <v>17</v>
      </c>
      <c r="C7692" s="18">
        <v>9</v>
      </c>
      <c r="D7692" s="18">
        <v>0.896644408</v>
      </c>
      <c r="E7692" s="101">
        <f t="shared" si="120"/>
        <v>0.82408495675788129</v>
      </c>
      <c r="F7692" s="94"/>
      <c r="G7692" s="1"/>
      <c r="H7692" s="1"/>
      <c r="I7692" s="1"/>
    </row>
    <row r="7693" spans="1:9">
      <c r="A7693" s="18">
        <v>11</v>
      </c>
      <c r="B7693" s="18">
        <v>17</v>
      </c>
      <c r="C7693" s="18">
        <v>10</v>
      </c>
      <c r="D7693" s="18">
        <v>0.88150037999999997</v>
      </c>
      <c r="E7693" s="101">
        <f t="shared" si="120"/>
        <v>0.81016643393191823</v>
      </c>
      <c r="F7693" s="94"/>
      <c r="G7693" s="1"/>
      <c r="H7693" s="1"/>
      <c r="I7693" s="1"/>
    </row>
    <row r="7694" spans="1:9">
      <c r="A7694" s="18">
        <v>11</v>
      </c>
      <c r="B7694" s="18">
        <v>17</v>
      </c>
      <c r="C7694" s="18">
        <v>11</v>
      </c>
      <c r="D7694" s="18">
        <v>0.85470431800000002</v>
      </c>
      <c r="E7694" s="101">
        <f t="shared" si="120"/>
        <v>0.78553879849748021</v>
      </c>
      <c r="F7694" s="94"/>
      <c r="G7694" s="1"/>
      <c r="H7694" s="1"/>
      <c r="I7694" s="1"/>
    </row>
    <row r="7695" spans="1:9">
      <c r="A7695" s="18">
        <v>11</v>
      </c>
      <c r="B7695" s="18">
        <v>17</v>
      </c>
      <c r="C7695" s="18">
        <v>12</v>
      </c>
      <c r="D7695" s="18">
        <v>0.81392938500000001</v>
      </c>
      <c r="E7695" s="101">
        <f t="shared" si="120"/>
        <v>0.74806350885276918</v>
      </c>
      <c r="F7695" s="94"/>
      <c r="G7695" s="1"/>
      <c r="H7695" s="1"/>
      <c r="I7695" s="1"/>
    </row>
    <row r="7696" spans="1:9">
      <c r="A7696" s="18">
        <v>11</v>
      </c>
      <c r="B7696" s="18">
        <v>17</v>
      </c>
      <c r="C7696" s="18">
        <v>13</v>
      </c>
      <c r="D7696" s="18">
        <v>0.78255941600000001</v>
      </c>
      <c r="E7696" s="101">
        <f t="shared" si="120"/>
        <v>0.71923210220347777</v>
      </c>
      <c r="F7696" s="94"/>
      <c r="G7696" s="1"/>
      <c r="H7696" s="1"/>
      <c r="I7696" s="1"/>
    </row>
    <row r="7697" spans="1:9">
      <c r="A7697" s="18">
        <v>11</v>
      </c>
      <c r="B7697" s="18">
        <v>17</v>
      </c>
      <c r="C7697" s="18">
        <v>14</v>
      </c>
      <c r="D7697" s="18">
        <v>0.79052362499999995</v>
      </c>
      <c r="E7697" s="101">
        <f t="shared" si="120"/>
        <v>0.72655182089108461</v>
      </c>
      <c r="F7697" s="94"/>
      <c r="G7697" s="1"/>
      <c r="H7697" s="1"/>
      <c r="I7697" s="1"/>
    </row>
    <row r="7698" spans="1:9">
      <c r="A7698" s="18">
        <v>11</v>
      </c>
      <c r="B7698" s="18">
        <v>17</v>
      </c>
      <c r="C7698" s="18">
        <v>15</v>
      </c>
      <c r="D7698" s="18">
        <v>0.88188229299999998</v>
      </c>
      <c r="E7698" s="101">
        <f t="shared" si="120"/>
        <v>0.81051744126022163</v>
      </c>
      <c r="F7698" s="94"/>
      <c r="G7698" s="1"/>
      <c r="H7698" s="1"/>
      <c r="I7698" s="1"/>
    </row>
    <row r="7699" spans="1:9">
      <c r="A7699" s="18">
        <v>11</v>
      </c>
      <c r="B7699" s="18">
        <v>17</v>
      </c>
      <c r="C7699" s="18">
        <v>16</v>
      </c>
      <c r="D7699" s="18">
        <v>1.1690587779999999</v>
      </c>
      <c r="E7699" s="101">
        <f t="shared" si="120"/>
        <v>1.0744546488216671</v>
      </c>
      <c r="F7699" s="94"/>
      <c r="G7699" s="1"/>
      <c r="H7699" s="1"/>
      <c r="I7699" s="1"/>
    </row>
    <row r="7700" spans="1:9">
      <c r="A7700" s="18">
        <v>11</v>
      </c>
      <c r="B7700" s="18">
        <v>17</v>
      </c>
      <c r="C7700" s="18">
        <v>17</v>
      </c>
      <c r="D7700" s="18">
        <v>1.647411977</v>
      </c>
      <c r="E7700" s="101">
        <f t="shared" si="120"/>
        <v>1.5140979140846442</v>
      </c>
      <c r="F7700" s="94"/>
      <c r="G7700" s="1"/>
      <c r="H7700" s="1"/>
      <c r="I7700" s="1"/>
    </row>
    <row r="7701" spans="1:9">
      <c r="A7701" s="18">
        <v>11</v>
      </c>
      <c r="B7701" s="18">
        <v>17</v>
      </c>
      <c r="C7701" s="18">
        <v>18</v>
      </c>
      <c r="D7701" s="18">
        <v>1.926303203</v>
      </c>
      <c r="E7701" s="101">
        <f t="shared" si="120"/>
        <v>1.7704203333935511</v>
      </c>
      <c r="F7701" s="94"/>
      <c r="G7701" s="1"/>
      <c r="H7701" s="1"/>
      <c r="I7701" s="1"/>
    </row>
    <row r="7702" spans="1:9">
      <c r="A7702" s="18">
        <v>11</v>
      </c>
      <c r="B7702" s="18">
        <v>17</v>
      </c>
      <c r="C7702" s="18">
        <v>19</v>
      </c>
      <c r="D7702" s="18">
        <v>1.8314719669999999</v>
      </c>
      <c r="E7702" s="101">
        <f t="shared" si="120"/>
        <v>1.6832631567903191</v>
      </c>
      <c r="F7702" s="94"/>
      <c r="G7702" s="1"/>
      <c r="H7702" s="1"/>
      <c r="I7702" s="1"/>
    </row>
    <row r="7703" spans="1:9">
      <c r="A7703" s="18">
        <v>11</v>
      </c>
      <c r="B7703" s="18">
        <v>17</v>
      </c>
      <c r="C7703" s="18">
        <v>20</v>
      </c>
      <c r="D7703" s="18">
        <v>1.7446785849999999</v>
      </c>
      <c r="E7703" s="101">
        <f t="shared" si="120"/>
        <v>1.6034933842760624</v>
      </c>
      <c r="F7703" s="94"/>
      <c r="G7703" s="1"/>
      <c r="H7703" s="1"/>
      <c r="I7703" s="1"/>
    </row>
    <row r="7704" spans="1:9">
      <c r="A7704" s="18">
        <v>11</v>
      </c>
      <c r="B7704" s="18">
        <v>17</v>
      </c>
      <c r="C7704" s="18">
        <v>21</v>
      </c>
      <c r="D7704" s="18">
        <v>1.5920788889999999</v>
      </c>
      <c r="E7704" s="101">
        <f t="shared" si="120"/>
        <v>1.4632425638199047</v>
      </c>
      <c r="F7704" s="94"/>
      <c r="G7704" s="1"/>
      <c r="H7704" s="1"/>
      <c r="I7704" s="1"/>
    </row>
    <row r="7705" spans="1:9">
      <c r="A7705" s="18">
        <v>11</v>
      </c>
      <c r="B7705" s="18">
        <v>17</v>
      </c>
      <c r="C7705" s="18">
        <v>22</v>
      </c>
      <c r="D7705" s="18">
        <v>1.291426376</v>
      </c>
      <c r="E7705" s="101">
        <f t="shared" si="120"/>
        <v>1.1869198533182035</v>
      </c>
      <c r="F7705" s="94"/>
      <c r="G7705" s="1"/>
      <c r="H7705" s="1"/>
      <c r="I7705" s="1"/>
    </row>
    <row r="7706" spans="1:9">
      <c r="A7706" s="18">
        <v>11</v>
      </c>
      <c r="B7706" s="18">
        <v>17</v>
      </c>
      <c r="C7706" s="18">
        <v>23</v>
      </c>
      <c r="D7706" s="18">
        <v>1.009770783</v>
      </c>
      <c r="E7706" s="101">
        <f t="shared" si="120"/>
        <v>0.92805676879203491</v>
      </c>
      <c r="F7706" s="94"/>
      <c r="G7706" s="1"/>
      <c r="H7706" s="1"/>
      <c r="I7706" s="1"/>
    </row>
    <row r="7707" spans="1:9">
      <c r="A7707" s="18">
        <v>11</v>
      </c>
      <c r="B7707" s="18">
        <v>18</v>
      </c>
      <c r="C7707" s="18">
        <v>0</v>
      </c>
      <c r="D7707" s="18">
        <v>0.730203724</v>
      </c>
      <c r="E7707" s="101">
        <f t="shared" si="120"/>
        <v>0.67111320713995226</v>
      </c>
      <c r="F7707" s="94"/>
      <c r="G7707" s="1"/>
      <c r="H7707" s="1"/>
      <c r="I7707" s="1"/>
    </row>
    <row r="7708" spans="1:9">
      <c r="A7708" s="18">
        <v>11</v>
      </c>
      <c r="B7708" s="18">
        <v>18</v>
      </c>
      <c r="C7708" s="18">
        <v>1</v>
      </c>
      <c r="D7708" s="18">
        <v>0.61995005400000003</v>
      </c>
      <c r="E7708" s="101">
        <f t="shared" si="120"/>
        <v>0.56978163125134462</v>
      </c>
      <c r="F7708" s="94"/>
      <c r="G7708" s="1"/>
      <c r="H7708" s="1"/>
      <c r="I7708" s="1"/>
    </row>
    <row r="7709" spans="1:9">
      <c r="A7709" s="18">
        <v>11</v>
      </c>
      <c r="B7709" s="18">
        <v>18</v>
      </c>
      <c r="C7709" s="18">
        <v>2</v>
      </c>
      <c r="D7709" s="18">
        <v>0.57296207700000001</v>
      </c>
      <c r="E7709" s="101">
        <f t="shared" si="120"/>
        <v>0.52659607781600182</v>
      </c>
      <c r="F7709" s="94"/>
      <c r="G7709" s="1"/>
      <c r="H7709" s="1"/>
      <c r="I7709" s="1"/>
    </row>
    <row r="7710" spans="1:9">
      <c r="A7710" s="18">
        <v>11</v>
      </c>
      <c r="B7710" s="18">
        <v>18</v>
      </c>
      <c r="C7710" s="18">
        <v>3</v>
      </c>
      <c r="D7710" s="18">
        <v>0.56812534999999997</v>
      </c>
      <c r="E7710" s="101">
        <f t="shared" si="120"/>
        <v>0.52215075487071594</v>
      </c>
      <c r="F7710" s="94"/>
      <c r="G7710" s="1"/>
      <c r="H7710" s="1"/>
      <c r="I7710" s="1"/>
    </row>
    <row r="7711" spans="1:9">
      <c r="A7711" s="18">
        <v>11</v>
      </c>
      <c r="B7711" s="18">
        <v>18</v>
      </c>
      <c r="C7711" s="18">
        <v>4</v>
      </c>
      <c r="D7711" s="18">
        <v>0.57419996799999995</v>
      </c>
      <c r="E7711" s="101">
        <f t="shared" si="120"/>
        <v>0.52773379455421399</v>
      </c>
      <c r="F7711" s="94"/>
      <c r="G7711" s="1"/>
      <c r="H7711" s="1"/>
      <c r="I7711" s="1"/>
    </row>
    <row r="7712" spans="1:9">
      <c r="A7712" s="18">
        <v>11</v>
      </c>
      <c r="B7712" s="18">
        <v>18</v>
      </c>
      <c r="C7712" s="18">
        <v>5</v>
      </c>
      <c r="D7712" s="18">
        <v>0.63469462399999999</v>
      </c>
      <c r="E7712" s="101">
        <f t="shared" si="120"/>
        <v>0.5833330215488276</v>
      </c>
      <c r="F7712" s="94"/>
      <c r="G7712" s="1"/>
      <c r="H7712" s="1"/>
      <c r="I7712" s="1"/>
    </row>
    <row r="7713" spans="1:9">
      <c r="A7713" s="18">
        <v>11</v>
      </c>
      <c r="B7713" s="18">
        <v>18</v>
      </c>
      <c r="C7713" s="18">
        <v>6</v>
      </c>
      <c r="D7713" s="18">
        <v>0.82038072299999998</v>
      </c>
      <c r="E7713" s="101">
        <f t="shared" si="120"/>
        <v>0.75399278309942286</v>
      </c>
      <c r="F7713" s="94"/>
      <c r="G7713" s="1"/>
      <c r="H7713" s="1"/>
      <c r="I7713" s="1"/>
    </row>
    <row r="7714" spans="1:9">
      <c r="A7714" s="18">
        <v>11</v>
      </c>
      <c r="B7714" s="18">
        <v>18</v>
      </c>
      <c r="C7714" s="18">
        <v>7</v>
      </c>
      <c r="D7714" s="18">
        <v>1.0726613549999999</v>
      </c>
      <c r="E7714" s="101">
        <f t="shared" si="120"/>
        <v>0.98585802628573949</v>
      </c>
      <c r="F7714" s="94"/>
      <c r="G7714" s="1"/>
      <c r="H7714" s="1"/>
      <c r="I7714" s="1"/>
    </row>
    <row r="7715" spans="1:9">
      <c r="A7715" s="18">
        <v>11</v>
      </c>
      <c r="B7715" s="18">
        <v>18</v>
      </c>
      <c r="C7715" s="18">
        <v>8</v>
      </c>
      <c r="D7715" s="18">
        <v>1.0403531749999999</v>
      </c>
      <c r="E7715" s="101">
        <f t="shared" si="120"/>
        <v>0.95616433179472804</v>
      </c>
      <c r="F7715" s="94"/>
      <c r="G7715" s="1"/>
      <c r="H7715" s="1"/>
      <c r="I7715" s="1"/>
    </row>
    <row r="7716" spans="1:9">
      <c r="A7716" s="18">
        <v>11</v>
      </c>
      <c r="B7716" s="18">
        <v>18</v>
      </c>
      <c r="C7716" s="18">
        <v>9</v>
      </c>
      <c r="D7716" s="18">
        <v>0.91186899799999999</v>
      </c>
      <c r="E7716" s="101">
        <f t="shared" si="120"/>
        <v>0.83807752223854004</v>
      </c>
      <c r="F7716" s="94"/>
      <c r="G7716" s="1"/>
      <c r="H7716" s="1"/>
      <c r="I7716" s="1"/>
    </row>
    <row r="7717" spans="1:9">
      <c r="A7717" s="18">
        <v>11</v>
      </c>
      <c r="B7717" s="18">
        <v>18</v>
      </c>
      <c r="C7717" s="18">
        <v>10</v>
      </c>
      <c r="D7717" s="18">
        <v>0.90043244499999997</v>
      </c>
      <c r="E7717" s="101">
        <f t="shared" si="120"/>
        <v>0.82756645319001232</v>
      </c>
      <c r="F7717" s="94"/>
      <c r="G7717" s="1"/>
      <c r="H7717" s="1"/>
      <c r="I7717" s="1"/>
    </row>
    <row r="7718" spans="1:9">
      <c r="A7718" s="18">
        <v>11</v>
      </c>
      <c r="B7718" s="18">
        <v>18</v>
      </c>
      <c r="C7718" s="18">
        <v>11</v>
      </c>
      <c r="D7718" s="18">
        <v>0.88215507599999998</v>
      </c>
      <c r="E7718" s="101">
        <f t="shared" si="120"/>
        <v>0.81076814975151834</v>
      </c>
      <c r="F7718" s="94"/>
      <c r="G7718" s="1"/>
      <c r="H7718" s="1"/>
      <c r="I7718" s="1"/>
    </row>
    <row r="7719" spans="1:9">
      <c r="A7719" s="18">
        <v>11</v>
      </c>
      <c r="B7719" s="18">
        <v>18</v>
      </c>
      <c r="C7719" s="18">
        <v>12</v>
      </c>
      <c r="D7719" s="18">
        <v>0.85385063900000002</v>
      </c>
      <c r="E7719" s="101">
        <f t="shared" si="120"/>
        <v>0.78475420204483604</v>
      </c>
      <c r="F7719" s="94"/>
      <c r="G7719" s="1"/>
      <c r="H7719" s="1"/>
      <c r="I7719" s="1"/>
    </row>
    <row r="7720" spans="1:9">
      <c r="A7720" s="18">
        <v>11</v>
      </c>
      <c r="B7720" s="18">
        <v>18</v>
      </c>
      <c r="C7720" s="18">
        <v>13</v>
      </c>
      <c r="D7720" s="18">
        <v>0.82614744900000003</v>
      </c>
      <c r="E7720" s="101">
        <f t="shared" si="120"/>
        <v>0.75929284642881423</v>
      </c>
      <c r="F7720" s="94"/>
      <c r="G7720" s="1"/>
      <c r="H7720" s="1"/>
      <c r="I7720" s="1"/>
    </row>
    <row r="7721" spans="1:9">
      <c r="A7721" s="18">
        <v>11</v>
      </c>
      <c r="B7721" s="18">
        <v>18</v>
      </c>
      <c r="C7721" s="18">
        <v>14</v>
      </c>
      <c r="D7721" s="18">
        <v>0.82964919800000003</v>
      </c>
      <c r="E7721" s="101">
        <f t="shared" si="120"/>
        <v>0.76251122223921897</v>
      </c>
      <c r="F7721" s="94"/>
      <c r="G7721" s="1"/>
      <c r="H7721" s="1"/>
      <c r="I7721" s="1"/>
    </row>
    <row r="7722" spans="1:9">
      <c r="A7722" s="18">
        <v>11</v>
      </c>
      <c r="B7722" s="18">
        <v>18</v>
      </c>
      <c r="C7722" s="18">
        <v>15</v>
      </c>
      <c r="D7722" s="18">
        <v>0.91894126499999995</v>
      </c>
      <c r="E7722" s="101">
        <f t="shared" si="120"/>
        <v>0.84457747784287496</v>
      </c>
      <c r="F7722" s="94"/>
      <c r="G7722" s="1"/>
      <c r="H7722" s="1"/>
      <c r="I7722" s="1"/>
    </row>
    <row r="7723" spans="1:9">
      <c r="A7723" s="18">
        <v>11</v>
      </c>
      <c r="B7723" s="18">
        <v>18</v>
      </c>
      <c r="C7723" s="18">
        <v>16</v>
      </c>
      <c r="D7723" s="18">
        <v>1.204976697</v>
      </c>
      <c r="E7723" s="101">
        <f t="shared" si="120"/>
        <v>1.1074659702126861</v>
      </c>
      <c r="F7723" s="94"/>
      <c r="G7723" s="1"/>
      <c r="H7723" s="1"/>
      <c r="I7723" s="1"/>
    </row>
    <row r="7724" spans="1:9">
      <c r="A7724" s="18">
        <v>11</v>
      </c>
      <c r="B7724" s="18">
        <v>18</v>
      </c>
      <c r="C7724" s="18">
        <v>17</v>
      </c>
      <c r="D7724" s="18">
        <v>1.682763907</v>
      </c>
      <c r="E7724" s="101">
        <f t="shared" si="120"/>
        <v>1.5465890481902369</v>
      </c>
      <c r="F7724" s="94"/>
      <c r="G7724" s="1"/>
      <c r="H7724" s="1"/>
      <c r="I7724" s="1"/>
    </row>
    <row r="7725" spans="1:9">
      <c r="A7725" s="18">
        <v>11</v>
      </c>
      <c r="B7725" s="18">
        <v>18</v>
      </c>
      <c r="C7725" s="18">
        <v>18</v>
      </c>
      <c r="D7725" s="18">
        <v>1.9606135179999999</v>
      </c>
      <c r="E7725" s="101">
        <f t="shared" si="120"/>
        <v>1.8019541434534296</v>
      </c>
      <c r="F7725" s="94"/>
      <c r="G7725" s="1"/>
      <c r="H7725" s="1"/>
      <c r="I7725" s="1"/>
    </row>
    <row r="7726" spans="1:9">
      <c r="A7726" s="18">
        <v>11</v>
      </c>
      <c r="B7726" s="18">
        <v>18</v>
      </c>
      <c r="C7726" s="18">
        <v>19</v>
      </c>
      <c r="D7726" s="18">
        <v>1.8657167210000001</v>
      </c>
      <c r="E7726" s="101">
        <f t="shared" si="120"/>
        <v>1.7147367112646301</v>
      </c>
      <c r="F7726" s="94"/>
      <c r="G7726" s="1"/>
      <c r="H7726" s="1"/>
      <c r="I7726" s="1"/>
    </row>
    <row r="7727" spans="1:9">
      <c r="A7727" s="18">
        <v>11</v>
      </c>
      <c r="B7727" s="18">
        <v>18</v>
      </c>
      <c r="C7727" s="18">
        <v>20</v>
      </c>
      <c r="D7727" s="18">
        <v>1.775191535</v>
      </c>
      <c r="E7727" s="101">
        <f t="shared" si="120"/>
        <v>1.6315371247566315</v>
      </c>
      <c r="F7727" s="94"/>
      <c r="G7727" s="1"/>
      <c r="H7727" s="1"/>
      <c r="I7727" s="1"/>
    </row>
    <row r="7728" spans="1:9">
      <c r="A7728" s="18">
        <v>11</v>
      </c>
      <c r="B7728" s="18">
        <v>18</v>
      </c>
      <c r="C7728" s="18">
        <v>21</v>
      </c>
      <c r="D7728" s="18">
        <v>1.6109441849999999</v>
      </c>
      <c r="E7728" s="101">
        <f t="shared" si="120"/>
        <v>1.4805812172478137</v>
      </c>
      <c r="F7728" s="94"/>
      <c r="G7728" s="1"/>
      <c r="H7728" s="1"/>
      <c r="I7728" s="1"/>
    </row>
    <row r="7729" spans="1:9">
      <c r="A7729" s="18">
        <v>11</v>
      </c>
      <c r="B7729" s="18">
        <v>18</v>
      </c>
      <c r="C7729" s="18">
        <v>22</v>
      </c>
      <c r="D7729" s="18">
        <v>1.298430706</v>
      </c>
      <c r="E7729" s="101">
        <f t="shared" si="120"/>
        <v>1.1933573696108026</v>
      </c>
      <c r="F7729" s="94"/>
      <c r="G7729" s="1"/>
      <c r="H7729" s="1"/>
      <c r="I7729" s="1"/>
    </row>
    <row r="7730" spans="1:9">
      <c r="A7730" s="18">
        <v>11</v>
      </c>
      <c r="B7730" s="18">
        <v>18</v>
      </c>
      <c r="C7730" s="18">
        <v>23</v>
      </c>
      <c r="D7730" s="18">
        <v>1.003256398</v>
      </c>
      <c r="E7730" s="101">
        <f t="shared" si="120"/>
        <v>0.92206954951856213</v>
      </c>
      <c r="F7730" s="94"/>
      <c r="G7730" s="1"/>
      <c r="H7730" s="1"/>
      <c r="I7730" s="1"/>
    </row>
    <row r="7731" spans="1:9">
      <c r="A7731" s="18">
        <v>11</v>
      </c>
      <c r="B7731" s="18">
        <v>19</v>
      </c>
      <c r="C7731" s="18">
        <v>0</v>
      </c>
      <c r="D7731" s="18">
        <v>0.70746562300000004</v>
      </c>
      <c r="E7731" s="101">
        <f t="shared" si="120"/>
        <v>0.65021514898874222</v>
      </c>
      <c r="F7731" s="94"/>
      <c r="G7731" s="1"/>
      <c r="H7731" s="1"/>
      <c r="I7731" s="1"/>
    </row>
    <row r="7732" spans="1:9">
      <c r="A7732" s="18">
        <v>11</v>
      </c>
      <c r="B7732" s="18">
        <v>19</v>
      </c>
      <c r="C7732" s="18">
        <v>1</v>
      </c>
      <c r="D7732" s="18">
        <v>0.59566013600000001</v>
      </c>
      <c r="E7732" s="101">
        <f t="shared" si="120"/>
        <v>0.54745733429918819</v>
      </c>
      <c r="F7732" s="94"/>
      <c r="G7732" s="1"/>
      <c r="H7732" s="1"/>
      <c r="I7732" s="1"/>
    </row>
    <row r="7733" spans="1:9">
      <c r="A7733" s="18">
        <v>11</v>
      </c>
      <c r="B7733" s="18">
        <v>19</v>
      </c>
      <c r="C7733" s="18">
        <v>2</v>
      </c>
      <c r="D7733" s="18">
        <v>0.54522372500000005</v>
      </c>
      <c r="E7733" s="101">
        <f t="shared" si="120"/>
        <v>0.50110240562610642</v>
      </c>
      <c r="F7733" s="94"/>
      <c r="G7733" s="1"/>
      <c r="H7733" s="1"/>
      <c r="I7733" s="1"/>
    </row>
    <row r="7734" spans="1:9">
      <c r="A7734" s="18">
        <v>11</v>
      </c>
      <c r="B7734" s="18">
        <v>19</v>
      </c>
      <c r="C7734" s="18">
        <v>3</v>
      </c>
      <c r="D7734" s="18">
        <v>0.53767369799999998</v>
      </c>
      <c r="E7734" s="101">
        <f t="shared" si="120"/>
        <v>0.49416335195187</v>
      </c>
      <c r="F7734" s="94"/>
      <c r="G7734" s="1"/>
      <c r="H7734" s="1"/>
      <c r="I7734" s="1"/>
    </row>
    <row r="7735" spans="1:9">
      <c r="A7735" s="18">
        <v>11</v>
      </c>
      <c r="B7735" s="18">
        <v>19</v>
      </c>
      <c r="C7735" s="18">
        <v>4</v>
      </c>
      <c r="D7735" s="18">
        <v>0.54058014200000004</v>
      </c>
      <c r="E7735" s="101">
        <f t="shared" si="120"/>
        <v>0.49683459682518799</v>
      </c>
      <c r="F7735" s="94"/>
      <c r="G7735" s="1"/>
      <c r="H7735" s="1"/>
      <c r="I7735" s="1"/>
    </row>
    <row r="7736" spans="1:9">
      <c r="A7736" s="18">
        <v>11</v>
      </c>
      <c r="B7736" s="18">
        <v>19</v>
      </c>
      <c r="C7736" s="18">
        <v>5</v>
      </c>
      <c r="D7736" s="18">
        <v>0.59684639799999994</v>
      </c>
      <c r="E7736" s="101">
        <f t="shared" si="120"/>
        <v>0.5485476000280004</v>
      </c>
      <c r="F7736" s="94"/>
      <c r="G7736" s="1"/>
      <c r="H7736" s="1"/>
      <c r="I7736" s="1"/>
    </row>
    <row r="7737" spans="1:9">
      <c r="A7737" s="18">
        <v>11</v>
      </c>
      <c r="B7737" s="18">
        <v>19</v>
      </c>
      <c r="C7737" s="18">
        <v>6</v>
      </c>
      <c r="D7737" s="18">
        <v>0.77328268099999997</v>
      </c>
      <c r="E7737" s="101">
        <f t="shared" si="120"/>
        <v>0.71070607149038678</v>
      </c>
      <c r="F7737" s="94"/>
      <c r="G7737" s="1"/>
      <c r="H7737" s="1"/>
      <c r="I7737" s="1"/>
    </row>
    <row r="7738" spans="1:9">
      <c r="A7738" s="18">
        <v>11</v>
      </c>
      <c r="B7738" s="18">
        <v>19</v>
      </c>
      <c r="C7738" s="18">
        <v>7</v>
      </c>
      <c r="D7738" s="18">
        <v>1.031943847</v>
      </c>
      <c r="E7738" s="101">
        <f t="shared" si="120"/>
        <v>0.94843551461880826</v>
      </c>
      <c r="F7738" s="94"/>
      <c r="G7738" s="1"/>
      <c r="H7738" s="1"/>
      <c r="I7738" s="1"/>
    </row>
    <row r="7739" spans="1:9">
      <c r="A7739" s="18">
        <v>11</v>
      </c>
      <c r="B7739" s="18">
        <v>19</v>
      </c>
      <c r="C7739" s="18">
        <v>8</v>
      </c>
      <c r="D7739" s="18">
        <v>1.014251877</v>
      </c>
      <c r="E7739" s="101">
        <f t="shared" si="120"/>
        <v>0.9321752377439072</v>
      </c>
      <c r="F7739" s="94"/>
      <c r="G7739" s="1"/>
      <c r="H7739" s="1"/>
      <c r="I7739" s="1"/>
    </row>
    <row r="7740" spans="1:9">
      <c r="A7740" s="18">
        <v>11</v>
      </c>
      <c r="B7740" s="18">
        <v>19</v>
      </c>
      <c r="C7740" s="18">
        <v>9</v>
      </c>
      <c r="D7740" s="18">
        <v>0.89962512800000005</v>
      </c>
      <c r="E7740" s="101">
        <f t="shared" si="120"/>
        <v>0.82682446696994683</v>
      </c>
      <c r="F7740" s="94"/>
      <c r="G7740" s="1"/>
      <c r="H7740" s="1"/>
      <c r="I7740" s="1"/>
    </row>
    <row r="7741" spans="1:9">
      <c r="A7741" s="18">
        <v>11</v>
      </c>
      <c r="B7741" s="18">
        <v>19</v>
      </c>
      <c r="C7741" s="18">
        <v>10</v>
      </c>
      <c r="D7741" s="18">
        <v>0.90837333899999995</v>
      </c>
      <c r="E7741" s="101">
        <f t="shared" si="120"/>
        <v>0.83486474360505603</v>
      </c>
      <c r="F7741" s="94"/>
      <c r="G7741" s="1"/>
      <c r="H7741" s="1"/>
      <c r="I7741" s="1"/>
    </row>
    <row r="7742" spans="1:9">
      <c r="A7742" s="18">
        <v>11</v>
      </c>
      <c r="B7742" s="18">
        <v>19</v>
      </c>
      <c r="C7742" s="18">
        <v>11</v>
      </c>
      <c r="D7742" s="18">
        <v>0.91536062500000004</v>
      </c>
      <c r="E7742" s="101">
        <f t="shared" si="120"/>
        <v>0.84128659515489024</v>
      </c>
      <c r="F7742" s="94"/>
      <c r="G7742" s="1"/>
      <c r="H7742" s="1"/>
      <c r="I7742" s="1"/>
    </row>
    <row r="7743" spans="1:9">
      <c r="A7743" s="18">
        <v>11</v>
      </c>
      <c r="B7743" s="18">
        <v>19</v>
      </c>
      <c r="C7743" s="18">
        <v>12</v>
      </c>
      <c r="D7743" s="18">
        <v>0.89400243099999999</v>
      </c>
      <c r="E7743" s="101">
        <f t="shared" si="120"/>
        <v>0.82165677733427156</v>
      </c>
      <c r="F7743" s="94"/>
      <c r="G7743" s="1"/>
      <c r="H7743" s="1"/>
      <c r="I7743" s="1"/>
    </row>
    <row r="7744" spans="1:9">
      <c r="A7744" s="18">
        <v>11</v>
      </c>
      <c r="B7744" s="18">
        <v>19</v>
      </c>
      <c r="C7744" s="18">
        <v>13</v>
      </c>
      <c r="D7744" s="18">
        <v>0.85769941699999996</v>
      </c>
      <c r="E7744" s="101">
        <f t="shared" si="120"/>
        <v>0.78829152411298486</v>
      </c>
      <c r="F7744" s="94"/>
      <c r="G7744" s="1"/>
      <c r="H7744" s="1"/>
      <c r="I7744" s="1"/>
    </row>
    <row r="7745" spans="1:9">
      <c r="A7745" s="18">
        <v>11</v>
      </c>
      <c r="B7745" s="18">
        <v>19</v>
      </c>
      <c r="C7745" s="18">
        <v>14</v>
      </c>
      <c r="D7745" s="18">
        <v>0.85280789800000001</v>
      </c>
      <c r="E7745" s="101">
        <f t="shared" si="120"/>
        <v>0.78379584311879147</v>
      </c>
      <c r="F7745" s="94"/>
      <c r="G7745" s="1"/>
      <c r="H7745" s="1"/>
      <c r="I7745" s="1"/>
    </row>
    <row r="7746" spans="1:9">
      <c r="A7746" s="18">
        <v>11</v>
      </c>
      <c r="B7746" s="18">
        <v>19</v>
      </c>
      <c r="C7746" s="18">
        <v>15</v>
      </c>
      <c r="D7746" s="18">
        <v>0.93518228400000003</v>
      </c>
      <c r="E7746" s="101">
        <f t="shared" si="120"/>
        <v>0.85950421950423483</v>
      </c>
      <c r="F7746" s="94"/>
      <c r="G7746" s="1"/>
      <c r="H7746" s="1"/>
      <c r="I7746" s="1"/>
    </row>
    <row r="7747" spans="1:9">
      <c r="A7747" s="18">
        <v>11</v>
      </c>
      <c r="B7747" s="18">
        <v>19</v>
      </c>
      <c r="C7747" s="18">
        <v>16</v>
      </c>
      <c r="D7747" s="18">
        <v>1.2202648869999999</v>
      </c>
      <c r="E7747" s="101">
        <f t="shared" si="120"/>
        <v>1.1215169889695624</v>
      </c>
      <c r="F7747" s="94"/>
      <c r="G7747" s="1"/>
      <c r="H7747" s="1"/>
      <c r="I7747" s="1"/>
    </row>
    <row r="7748" spans="1:9">
      <c r="A7748" s="18">
        <v>11</v>
      </c>
      <c r="B7748" s="18">
        <v>19</v>
      </c>
      <c r="C7748" s="18">
        <v>17</v>
      </c>
      <c r="D7748" s="18">
        <v>1.706735202</v>
      </c>
      <c r="E7748" s="101">
        <f t="shared" ref="E7748:E7811" si="121">D7748/H$15</f>
        <v>1.5686205061765397</v>
      </c>
      <c r="F7748" s="94"/>
      <c r="G7748" s="1"/>
      <c r="H7748" s="1"/>
      <c r="I7748" s="1"/>
    </row>
    <row r="7749" spans="1:9">
      <c r="A7749" s="18">
        <v>11</v>
      </c>
      <c r="B7749" s="18">
        <v>19</v>
      </c>
      <c r="C7749" s="18">
        <v>18</v>
      </c>
      <c r="D7749" s="18">
        <v>1.97268168</v>
      </c>
      <c r="E7749" s="101">
        <f t="shared" si="121"/>
        <v>1.8130457095984751</v>
      </c>
      <c r="F7749" s="94"/>
      <c r="G7749" s="1"/>
      <c r="H7749" s="1"/>
      <c r="I7749" s="1"/>
    </row>
    <row r="7750" spans="1:9">
      <c r="A7750" s="18">
        <v>11</v>
      </c>
      <c r="B7750" s="18">
        <v>19</v>
      </c>
      <c r="C7750" s="18">
        <v>19</v>
      </c>
      <c r="D7750" s="18">
        <v>1.8792104869999999</v>
      </c>
      <c r="E7750" s="101">
        <f t="shared" si="121"/>
        <v>1.7271385167868598</v>
      </c>
      <c r="F7750" s="94"/>
      <c r="G7750" s="1"/>
      <c r="H7750" s="1"/>
      <c r="I7750" s="1"/>
    </row>
    <row r="7751" spans="1:9">
      <c r="A7751" s="18">
        <v>11</v>
      </c>
      <c r="B7751" s="18">
        <v>19</v>
      </c>
      <c r="C7751" s="18">
        <v>20</v>
      </c>
      <c r="D7751" s="18">
        <v>1.7938021909999999</v>
      </c>
      <c r="E7751" s="101">
        <f t="shared" si="121"/>
        <v>1.6486417445012691</v>
      </c>
      <c r="F7751" s="94"/>
      <c r="G7751" s="1"/>
      <c r="H7751" s="1"/>
      <c r="I7751" s="1"/>
    </row>
    <row r="7752" spans="1:9">
      <c r="A7752" s="18">
        <v>11</v>
      </c>
      <c r="B7752" s="18">
        <v>19</v>
      </c>
      <c r="C7752" s="18">
        <v>21</v>
      </c>
      <c r="D7752" s="18">
        <v>1.636939632</v>
      </c>
      <c r="E7752" s="101">
        <f t="shared" si="121"/>
        <v>1.5044730261140291</v>
      </c>
      <c r="F7752" s="94"/>
      <c r="G7752" s="1"/>
      <c r="H7752" s="1"/>
      <c r="I7752" s="1"/>
    </row>
    <row r="7753" spans="1:9">
      <c r="A7753" s="18">
        <v>11</v>
      </c>
      <c r="B7753" s="18">
        <v>19</v>
      </c>
      <c r="C7753" s="18">
        <v>22</v>
      </c>
      <c r="D7753" s="18">
        <v>1.325623891</v>
      </c>
      <c r="E7753" s="101">
        <f t="shared" si="121"/>
        <v>1.218349991529696</v>
      </c>
      <c r="F7753" s="94"/>
      <c r="G7753" s="1"/>
      <c r="H7753" s="1"/>
      <c r="I7753" s="1"/>
    </row>
    <row r="7754" spans="1:9">
      <c r="A7754" s="18">
        <v>11</v>
      </c>
      <c r="B7754" s="18">
        <v>19</v>
      </c>
      <c r="C7754" s="18">
        <v>23</v>
      </c>
      <c r="D7754" s="18">
        <v>1.0288950830000001</v>
      </c>
      <c r="E7754" s="101">
        <f t="shared" si="121"/>
        <v>0.94563346675380344</v>
      </c>
      <c r="F7754" s="94"/>
      <c r="G7754" s="1"/>
      <c r="H7754" s="1"/>
      <c r="I7754" s="1"/>
    </row>
    <row r="7755" spans="1:9">
      <c r="A7755" s="18">
        <v>11</v>
      </c>
      <c r="B7755" s="18">
        <v>20</v>
      </c>
      <c r="C7755" s="18">
        <v>0</v>
      </c>
      <c r="D7755" s="18">
        <v>0.72696960200000005</v>
      </c>
      <c r="E7755" s="101">
        <f t="shared" si="121"/>
        <v>0.66814080106153328</v>
      </c>
      <c r="F7755" s="94"/>
      <c r="G7755" s="1"/>
      <c r="H7755" s="1"/>
      <c r="I7755" s="1"/>
    </row>
    <row r="7756" spans="1:9">
      <c r="A7756" s="18">
        <v>11</v>
      </c>
      <c r="B7756" s="18">
        <v>20</v>
      </c>
      <c r="C7756" s="18">
        <v>1</v>
      </c>
      <c r="D7756" s="18">
        <v>0.62067022500000002</v>
      </c>
      <c r="E7756" s="101">
        <f t="shared" si="121"/>
        <v>0.57044352361591877</v>
      </c>
      <c r="F7756" s="94"/>
      <c r="G7756" s="1"/>
      <c r="H7756" s="1"/>
      <c r="I7756" s="1"/>
    </row>
    <row r="7757" spans="1:9">
      <c r="A7757" s="18">
        <v>11</v>
      </c>
      <c r="B7757" s="18">
        <v>20</v>
      </c>
      <c r="C7757" s="18">
        <v>2</v>
      </c>
      <c r="D7757" s="18">
        <v>0.57801262900000006</v>
      </c>
      <c r="E7757" s="101">
        <f t="shared" si="121"/>
        <v>0.53123792233026934</v>
      </c>
      <c r="F7757" s="94"/>
      <c r="G7757" s="1"/>
      <c r="H7757" s="1"/>
      <c r="I7757" s="1"/>
    </row>
    <row r="7758" spans="1:9">
      <c r="A7758" s="18">
        <v>11</v>
      </c>
      <c r="B7758" s="18">
        <v>20</v>
      </c>
      <c r="C7758" s="18">
        <v>3</v>
      </c>
      <c r="D7758" s="18">
        <v>0.57818288699999998</v>
      </c>
      <c r="E7758" s="101">
        <f t="shared" si="121"/>
        <v>0.53139440248596514</v>
      </c>
      <c r="F7758" s="94"/>
      <c r="G7758" s="1"/>
      <c r="H7758" s="1"/>
      <c r="I7758" s="1"/>
    </row>
    <row r="7759" spans="1:9">
      <c r="A7759" s="18">
        <v>11</v>
      </c>
      <c r="B7759" s="18">
        <v>20</v>
      </c>
      <c r="C7759" s="18">
        <v>4</v>
      </c>
      <c r="D7759" s="18">
        <v>0.58664350399999998</v>
      </c>
      <c r="E7759" s="101">
        <f t="shared" si="121"/>
        <v>0.53917035818521708</v>
      </c>
      <c r="F7759" s="94"/>
      <c r="G7759" s="1"/>
      <c r="H7759" s="1"/>
      <c r="I7759" s="1"/>
    </row>
    <row r="7760" spans="1:9">
      <c r="A7760" s="18">
        <v>11</v>
      </c>
      <c r="B7760" s="18">
        <v>20</v>
      </c>
      <c r="C7760" s="18">
        <v>5</v>
      </c>
      <c r="D7760" s="18">
        <v>0.64881931000000004</v>
      </c>
      <c r="E7760" s="101">
        <f t="shared" si="121"/>
        <v>0.59631469092374956</v>
      </c>
      <c r="F7760" s="94"/>
      <c r="G7760" s="1"/>
      <c r="H7760" s="1"/>
      <c r="I7760" s="1"/>
    </row>
    <row r="7761" spans="1:9">
      <c r="A7761" s="18">
        <v>11</v>
      </c>
      <c r="B7761" s="18">
        <v>20</v>
      </c>
      <c r="C7761" s="18">
        <v>6</v>
      </c>
      <c r="D7761" s="18">
        <v>0.83407566099999997</v>
      </c>
      <c r="E7761" s="101">
        <f t="shared" si="121"/>
        <v>0.76657948111352769</v>
      </c>
      <c r="F7761" s="94"/>
      <c r="G7761" s="1"/>
      <c r="H7761" s="1"/>
      <c r="I7761" s="1"/>
    </row>
    <row r="7762" spans="1:9">
      <c r="A7762" s="18">
        <v>11</v>
      </c>
      <c r="B7762" s="18">
        <v>20</v>
      </c>
      <c r="C7762" s="18">
        <v>7</v>
      </c>
      <c r="D7762" s="18">
        <v>1.089465079</v>
      </c>
      <c r="E7762" s="101">
        <f t="shared" si="121"/>
        <v>1.0013019369847413</v>
      </c>
      <c r="F7762" s="94"/>
      <c r="G7762" s="1"/>
      <c r="H7762" s="1"/>
      <c r="I7762" s="1"/>
    </row>
    <row r="7763" spans="1:9">
      <c r="A7763" s="18">
        <v>11</v>
      </c>
      <c r="B7763" s="18">
        <v>20</v>
      </c>
      <c r="C7763" s="18">
        <v>8</v>
      </c>
      <c r="D7763" s="18">
        <v>1.039375524</v>
      </c>
      <c r="E7763" s="101">
        <f t="shared" si="121"/>
        <v>0.9552657955691396</v>
      </c>
      <c r="F7763" s="94"/>
      <c r="G7763" s="1"/>
      <c r="H7763" s="1"/>
      <c r="I7763" s="1"/>
    </row>
    <row r="7764" spans="1:9">
      <c r="A7764" s="18">
        <v>11</v>
      </c>
      <c r="B7764" s="18">
        <v>20</v>
      </c>
      <c r="C7764" s="18">
        <v>9</v>
      </c>
      <c r="D7764" s="18">
        <v>0.89572815100000003</v>
      </c>
      <c r="E7764" s="101">
        <f t="shared" si="121"/>
        <v>0.82324284632537637</v>
      </c>
      <c r="F7764" s="94"/>
      <c r="G7764" s="1"/>
      <c r="H7764" s="1"/>
      <c r="I7764" s="1"/>
    </row>
    <row r="7765" spans="1:9">
      <c r="A7765" s="18">
        <v>11</v>
      </c>
      <c r="B7765" s="18">
        <v>20</v>
      </c>
      <c r="C7765" s="18">
        <v>10</v>
      </c>
      <c r="D7765" s="18">
        <v>0.88328130100000002</v>
      </c>
      <c r="E7765" s="101">
        <f t="shared" si="121"/>
        <v>0.81180323687428846</v>
      </c>
      <c r="F7765" s="94"/>
      <c r="G7765" s="1"/>
      <c r="H7765" s="1"/>
      <c r="I7765" s="1"/>
    </row>
    <row r="7766" spans="1:9">
      <c r="A7766" s="18">
        <v>11</v>
      </c>
      <c r="B7766" s="18">
        <v>20</v>
      </c>
      <c r="C7766" s="18">
        <v>11</v>
      </c>
      <c r="D7766" s="18">
        <v>0.85516627199999995</v>
      </c>
      <c r="E7766" s="101">
        <f t="shared" si="121"/>
        <v>0.78596336964153413</v>
      </c>
      <c r="F7766" s="94"/>
      <c r="G7766" s="1"/>
      <c r="H7766" s="1"/>
      <c r="I7766" s="1"/>
    </row>
    <row r="7767" spans="1:9">
      <c r="A7767" s="18">
        <v>11</v>
      </c>
      <c r="B7767" s="18">
        <v>20</v>
      </c>
      <c r="C7767" s="18">
        <v>12</v>
      </c>
      <c r="D7767" s="18">
        <v>0.81368782900000003</v>
      </c>
      <c r="E7767" s="101">
        <f t="shared" si="121"/>
        <v>0.74784150036864938</v>
      </c>
      <c r="F7767" s="94"/>
      <c r="G7767" s="1"/>
      <c r="H7767" s="1"/>
      <c r="I7767" s="1"/>
    </row>
    <row r="7768" spans="1:9">
      <c r="A7768" s="18">
        <v>11</v>
      </c>
      <c r="B7768" s="18">
        <v>20</v>
      </c>
      <c r="C7768" s="18">
        <v>13</v>
      </c>
      <c r="D7768" s="18">
        <v>0.78255941600000001</v>
      </c>
      <c r="E7768" s="101">
        <f t="shared" si="121"/>
        <v>0.71923210220347777</v>
      </c>
      <c r="F7768" s="94"/>
      <c r="G7768" s="1"/>
      <c r="H7768" s="1"/>
      <c r="I7768" s="1"/>
    </row>
    <row r="7769" spans="1:9">
      <c r="A7769" s="18">
        <v>11</v>
      </c>
      <c r="B7769" s="18">
        <v>20</v>
      </c>
      <c r="C7769" s="18">
        <v>14</v>
      </c>
      <c r="D7769" s="18">
        <v>0.79052362499999995</v>
      </c>
      <c r="E7769" s="101">
        <f t="shared" si="121"/>
        <v>0.72655182089108461</v>
      </c>
      <c r="F7769" s="94"/>
      <c r="G7769" s="1"/>
      <c r="H7769" s="1"/>
      <c r="I7769" s="1"/>
    </row>
    <row r="7770" spans="1:9">
      <c r="A7770" s="18">
        <v>11</v>
      </c>
      <c r="B7770" s="18">
        <v>20</v>
      </c>
      <c r="C7770" s="18">
        <v>15</v>
      </c>
      <c r="D7770" s="18">
        <v>0.88188229299999998</v>
      </c>
      <c r="E7770" s="101">
        <f t="shared" si="121"/>
        <v>0.81051744126022163</v>
      </c>
      <c r="F7770" s="94"/>
      <c r="G7770" s="1"/>
      <c r="H7770" s="1"/>
      <c r="I7770" s="1"/>
    </row>
    <row r="7771" spans="1:9">
      <c r="A7771" s="18">
        <v>11</v>
      </c>
      <c r="B7771" s="18">
        <v>20</v>
      </c>
      <c r="C7771" s="18">
        <v>16</v>
      </c>
      <c r="D7771" s="18">
        <v>1.1690587779999999</v>
      </c>
      <c r="E7771" s="101">
        <f t="shared" si="121"/>
        <v>1.0744546488216671</v>
      </c>
      <c r="F7771" s="94"/>
      <c r="G7771" s="1"/>
      <c r="H7771" s="1"/>
      <c r="I7771" s="1"/>
    </row>
    <row r="7772" spans="1:9">
      <c r="A7772" s="18">
        <v>11</v>
      </c>
      <c r="B7772" s="18">
        <v>20</v>
      </c>
      <c r="C7772" s="18">
        <v>17</v>
      </c>
      <c r="D7772" s="18">
        <v>1.6672510009999999</v>
      </c>
      <c r="E7772" s="101">
        <f t="shared" si="121"/>
        <v>1.5323314982003648</v>
      </c>
      <c r="F7772" s="94"/>
      <c r="G7772" s="1"/>
      <c r="H7772" s="1"/>
      <c r="I7772" s="1"/>
    </row>
    <row r="7773" spans="1:9">
      <c r="A7773" s="18">
        <v>11</v>
      </c>
      <c r="B7773" s="18">
        <v>20</v>
      </c>
      <c r="C7773" s="18">
        <v>18</v>
      </c>
      <c r="D7773" s="18">
        <v>1.9378307159999999</v>
      </c>
      <c r="E7773" s="101">
        <f t="shared" si="121"/>
        <v>1.78101500165599</v>
      </c>
      <c r="F7773" s="94"/>
      <c r="G7773" s="1"/>
      <c r="H7773" s="1"/>
      <c r="I7773" s="1"/>
    </row>
    <row r="7774" spans="1:9">
      <c r="A7774" s="18">
        <v>11</v>
      </c>
      <c r="B7774" s="18">
        <v>20</v>
      </c>
      <c r="C7774" s="18">
        <v>19</v>
      </c>
      <c r="D7774" s="18">
        <v>1.849922885</v>
      </c>
      <c r="E7774" s="101">
        <f t="shared" si="121"/>
        <v>1.7002209650658302</v>
      </c>
      <c r="F7774" s="94"/>
      <c r="G7774" s="1"/>
      <c r="H7774" s="1"/>
      <c r="I7774" s="1"/>
    </row>
    <row r="7775" spans="1:9">
      <c r="A7775" s="18">
        <v>11</v>
      </c>
      <c r="B7775" s="18">
        <v>20</v>
      </c>
      <c r="C7775" s="18">
        <v>20</v>
      </c>
      <c r="D7775" s="18">
        <v>1.7696820310000001</v>
      </c>
      <c r="E7775" s="101">
        <f t="shared" si="121"/>
        <v>1.6264734681664736</v>
      </c>
      <c r="F7775" s="94"/>
      <c r="G7775" s="1"/>
      <c r="H7775" s="1"/>
      <c r="I7775" s="1"/>
    </row>
    <row r="7776" spans="1:9">
      <c r="A7776" s="18">
        <v>11</v>
      </c>
      <c r="B7776" s="18">
        <v>20</v>
      </c>
      <c r="C7776" s="18">
        <v>21</v>
      </c>
      <c r="D7776" s="18">
        <v>1.617231702</v>
      </c>
      <c r="E7776" s="101">
        <f t="shared" si="121"/>
        <v>1.486359927435297</v>
      </c>
      <c r="F7776" s="94"/>
      <c r="G7776" s="1"/>
      <c r="H7776" s="1"/>
      <c r="I7776" s="1"/>
    </row>
    <row r="7777" spans="1:9">
      <c r="A7777" s="18">
        <v>11</v>
      </c>
      <c r="B7777" s="18">
        <v>20</v>
      </c>
      <c r="C7777" s="18">
        <v>22</v>
      </c>
      <c r="D7777" s="18">
        <v>1.3113543480000001</v>
      </c>
      <c r="E7777" s="101">
        <f t="shared" si="121"/>
        <v>1.2052351874655751</v>
      </c>
      <c r="F7777" s="94"/>
      <c r="G7777" s="1"/>
      <c r="H7777" s="1"/>
      <c r="I7777" s="1"/>
    </row>
    <row r="7778" spans="1:9">
      <c r="A7778" s="18">
        <v>11</v>
      </c>
      <c r="B7778" s="18">
        <v>20</v>
      </c>
      <c r="C7778" s="18">
        <v>23</v>
      </c>
      <c r="D7778" s="18">
        <v>1.0224132450000001</v>
      </c>
      <c r="E7778" s="101">
        <f t="shared" si="121"/>
        <v>0.93967616066871207</v>
      </c>
      <c r="F7778" s="94"/>
      <c r="G7778" s="1"/>
      <c r="H7778" s="1"/>
      <c r="I7778" s="1"/>
    </row>
    <row r="7779" spans="1:9">
      <c r="A7779" s="18">
        <v>11</v>
      </c>
      <c r="B7779" s="18">
        <v>21</v>
      </c>
      <c r="C7779" s="18">
        <v>0</v>
      </c>
      <c r="D7779" s="18">
        <v>0.72662199999999999</v>
      </c>
      <c r="E7779" s="101">
        <f t="shared" si="121"/>
        <v>0.66782132817285722</v>
      </c>
      <c r="F7779" s="94"/>
      <c r="G7779" s="1"/>
      <c r="H7779" s="1"/>
      <c r="I7779" s="1"/>
    </row>
    <row r="7780" spans="1:9">
      <c r="A7780" s="18">
        <v>11</v>
      </c>
      <c r="B7780" s="18">
        <v>21</v>
      </c>
      <c r="C7780" s="18">
        <v>1</v>
      </c>
      <c r="D7780" s="18">
        <v>0.61439149699999995</v>
      </c>
      <c r="E7780" s="101">
        <f t="shared" si="121"/>
        <v>0.5646728911932889</v>
      </c>
      <c r="F7780" s="94"/>
      <c r="G7780" s="1"/>
      <c r="H7780" s="1"/>
      <c r="I7780" s="1"/>
    </row>
    <row r="7781" spans="1:9">
      <c r="A7781" s="18">
        <v>11</v>
      </c>
      <c r="B7781" s="18">
        <v>21</v>
      </c>
      <c r="C7781" s="18">
        <v>2</v>
      </c>
      <c r="D7781" s="18">
        <v>0.56500036200000003</v>
      </c>
      <c r="E7781" s="101">
        <f t="shared" si="121"/>
        <v>0.51927865130561024</v>
      </c>
      <c r="F7781" s="94"/>
      <c r="G7781" s="1"/>
      <c r="H7781" s="1"/>
      <c r="I7781" s="1"/>
    </row>
    <row r="7782" spans="1:9">
      <c r="A7782" s="18">
        <v>11</v>
      </c>
      <c r="B7782" s="18">
        <v>21</v>
      </c>
      <c r="C7782" s="18">
        <v>3</v>
      </c>
      <c r="D7782" s="18">
        <v>0.55793475299999995</v>
      </c>
      <c r="E7782" s="101">
        <f t="shared" si="121"/>
        <v>0.51278481491374461</v>
      </c>
      <c r="F7782" s="94"/>
      <c r="G7782" s="1"/>
      <c r="H7782" s="1"/>
      <c r="I7782" s="1"/>
    </row>
    <row r="7783" spans="1:9">
      <c r="A7783" s="18">
        <v>11</v>
      </c>
      <c r="B7783" s="18">
        <v>21</v>
      </c>
      <c r="C7783" s="18">
        <v>4</v>
      </c>
      <c r="D7783" s="18">
        <v>0.55929849300000001</v>
      </c>
      <c r="E7783" s="101">
        <f t="shared" si="121"/>
        <v>0.51403819653181082</v>
      </c>
      <c r="F7783" s="94"/>
      <c r="G7783" s="1"/>
      <c r="H7783" s="1"/>
      <c r="I7783" s="1"/>
    </row>
    <row r="7784" spans="1:9">
      <c r="A7784" s="18">
        <v>11</v>
      </c>
      <c r="B7784" s="18">
        <v>21</v>
      </c>
      <c r="C7784" s="18">
        <v>5</v>
      </c>
      <c r="D7784" s="18">
        <v>0.614941772</v>
      </c>
      <c r="E7784" s="101">
        <f t="shared" si="121"/>
        <v>0.56517863610792174</v>
      </c>
      <c r="F7784" s="94"/>
      <c r="G7784" s="1"/>
      <c r="H7784" s="1"/>
      <c r="I7784" s="1"/>
    </row>
    <row r="7785" spans="1:9">
      <c r="A7785" s="18">
        <v>11</v>
      </c>
      <c r="B7785" s="18">
        <v>21</v>
      </c>
      <c r="C7785" s="18">
        <v>6</v>
      </c>
      <c r="D7785" s="18">
        <v>0.77995637699999998</v>
      </c>
      <c r="E7785" s="101">
        <f t="shared" si="121"/>
        <v>0.71683970978724798</v>
      </c>
      <c r="F7785" s="94"/>
      <c r="G7785" s="1"/>
      <c r="H7785" s="1"/>
      <c r="I7785" s="1"/>
    </row>
    <row r="7786" spans="1:9">
      <c r="A7786" s="18">
        <v>11</v>
      </c>
      <c r="B7786" s="18">
        <v>21</v>
      </c>
      <c r="C7786" s="18">
        <v>7</v>
      </c>
      <c r="D7786" s="18">
        <v>1.043326655</v>
      </c>
      <c r="E7786" s="101">
        <f t="shared" si="121"/>
        <v>0.95889718789170209</v>
      </c>
      <c r="F7786" s="94"/>
      <c r="G7786" s="1"/>
      <c r="H7786" s="1"/>
      <c r="I7786" s="1"/>
    </row>
    <row r="7787" spans="1:9">
      <c r="A7787" s="18">
        <v>11</v>
      </c>
      <c r="B7787" s="18">
        <v>21</v>
      </c>
      <c r="C7787" s="18">
        <v>8</v>
      </c>
      <c r="D7787" s="18">
        <v>1.01012437</v>
      </c>
      <c r="E7787" s="101">
        <f t="shared" si="121"/>
        <v>0.92838174235458137</v>
      </c>
      <c r="F7787" s="94"/>
      <c r="G7787" s="1"/>
      <c r="H7787" s="1"/>
      <c r="I7787" s="1"/>
    </row>
    <row r="7788" spans="1:9">
      <c r="A7788" s="18">
        <v>11</v>
      </c>
      <c r="B7788" s="18">
        <v>21</v>
      </c>
      <c r="C7788" s="18">
        <v>9</v>
      </c>
      <c r="D7788" s="18">
        <v>0.89071555400000002</v>
      </c>
      <c r="E7788" s="101">
        <f t="shared" si="121"/>
        <v>0.81863588536612197</v>
      </c>
      <c r="F7788" s="94"/>
      <c r="G7788" s="1"/>
      <c r="H7788" s="1"/>
      <c r="I7788" s="1"/>
    </row>
    <row r="7789" spans="1:9">
      <c r="A7789" s="18">
        <v>11</v>
      </c>
      <c r="B7789" s="18">
        <v>21</v>
      </c>
      <c r="C7789" s="18">
        <v>10</v>
      </c>
      <c r="D7789" s="18">
        <v>0.89822242100000005</v>
      </c>
      <c r="E7789" s="101">
        <f t="shared" si="121"/>
        <v>0.82553527169127727</v>
      </c>
      <c r="F7789" s="94"/>
      <c r="G7789" s="1"/>
      <c r="H7789" s="1"/>
      <c r="I7789" s="1"/>
    </row>
    <row r="7790" spans="1:9">
      <c r="A7790" s="18">
        <v>11</v>
      </c>
      <c r="B7790" s="18">
        <v>21</v>
      </c>
      <c r="C7790" s="18">
        <v>11</v>
      </c>
      <c r="D7790" s="18">
        <v>0.89283339299999998</v>
      </c>
      <c r="E7790" s="101">
        <f t="shared" si="121"/>
        <v>0.82058234178202494</v>
      </c>
      <c r="F7790" s="94"/>
      <c r="G7790" s="1"/>
      <c r="H7790" s="1"/>
      <c r="I7790" s="1"/>
    </row>
    <row r="7791" spans="1:9">
      <c r="A7791" s="18">
        <v>11</v>
      </c>
      <c r="B7791" s="18">
        <v>21</v>
      </c>
      <c r="C7791" s="18">
        <v>12</v>
      </c>
      <c r="D7791" s="18">
        <v>0.86889700199999997</v>
      </c>
      <c r="E7791" s="101">
        <f t="shared" si="121"/>
        <v>0.79858296324781486</v>
      </c>
      <c r="F7791" s="94"/>
      <c r="G7791" s="1"/>
      <c r="H7791" s="1"/>
      <c r="I7791" s="1"/>
    </row>
    <row r="7792" spans="1:9">
      <c r="A7792" s="18">
        <v>11</v>
      </c>
      <c r="B7792" s="18">
        <v>21</v>
      </c>
      <c r="C7792" s="18">
        <v>13</v>
      </c>
      <c r="D7792" s="18">
        <v>0.838850918</v>
      </c>
      <c r="E7792" s="101">
        <f t="shared" si="121"/>
        <v>0.77096830841590336</v>
      </c>
      <c r="F7792" s="94"/>
      <c r="G7792" s="1"/>
      <c r="H7792" s="1"/>
      <c r="I7792" s="1"/>
    </row>
    <row r="7793" spans="1:9">
      <c r="A7793" s="18">
        <v>11</v>
      </c>
      <c r="B7793" s="18">
        <v>21</v>
      </c>
      <c r="C7793" s="18">
        <v>14</v>
      </c>
      <c r="D7793" s="18">
        <v>0.84152372799999997</v>
      </c>
      <c r="E7793" s="101">
        <f t="shared" si="121"/>
        <v>0.77342482573048188</v>
      </c>
      <c r="F7793" s="94"/>
      <c r="G7793" s="1"/>
      <c r="H7793" s="1"/>
      <c r="I7793" s="1"/>
    </row>
    <row r="7794" spans="1:9">
      <c r="A7794" s="18">
        <v>11</v>
      </c>
      <c r="B7794" s="18">
        <v>21</v>
      </c>
      <c r="C7794" s="18">
        <v>15</v>
      </c>
      <c r="D7794" s="18">
        <v>0.93016429899999997</v>
      </c>
      <c r="E7794" s="101">
        <f t="shared" si="121"/>
        <v>0.85489230655988202</v>
      </c>
      <c r="F7794" s="94"/>
      <c r="G7794" s="1"/>
      <c r="H7794" s="1"/>
      <c r="I7794" s="1"/>
    </row>
    <row r="7795" spans="1:9">
      <c r="A7795" s="18">
        <v>11</v>
      </c>
      <c r="B7795" s="18">
        <v>21</v>
      </c>
      <c r="C7795" s="18">
        <v>16</v>
      </c>
      <c r="D7795" s="18">
        <v>1.210437298</v>
      </c>
      <c r="E7795" s="101">
        <f t="shared" si="121"/>
        <v>1.1124846811964468</v>
      </c>
      <c r="F7795" s="94"/>
      <c r="G7795" s="1"/>
      <c r="H7795" s="1"/>
      <c r="I7795" s="1"/>
    </row>
    <row r="7796" spans="1:9">
      <c r="A7796" s="18">
        <v>11</v>
      </c>
      <c r="B7796" s="18">
        <v>21</v>
      </c>
      <c r="C7796" s="18">
        <v>17</v>
      </c>
      <c r="D7796" s="18">
        <v>1.694046733</v>
      </c>
      <c r="E7796" s="101">
        <f t="shared" si="121"/>
        <v>1.5569588303395019</v>
      </c>
      <c r="F7796" s="94"/>
      <c r="G7796" s="1"/>
      <c r="H7796" s="1"/>
      <c r="I7796" s="1"/>
    </row>
    <row r="7797" spans="1:9">
      <c r="A7797" s="18">
        <v>11</v>
      </c>
      <c r="B7797" s="18">
        <v>21</v>
      </c>
      <c r="C7797" s="18">
        <v>18</v>
      </c>
      <c r="D7797" s="18">
        <v>1.9554513549999999</v>
      </c>
      <c r="E7797" s="101">
        <f t="shared" si="121"/>
        <v>1.7972097198729369</v>
      </c>
      <c r="F7797" s="94"/>
      <c r="G7797" s="1"/>
      <c r="H7797" s="1"/>
      <c r="I7797" s="1"/>
    </row>
    <row r="7798" spans="1:9">
      <c r="A7798" s="18">
        <v>11</v>
      </c>
      <c r="B7798" s="18">
        <v>21</v>
      </c>
      <c r="C7798" s="18">
        <v>19</v>
      </c>
      <c r="D7798" s="18">
        <v>1.856940254</v>
      </c>
      <c r="E7798" s="101">
        <f t="shared" si="121"/>
        <v>1.7066704651991307</v>
      </c>
      <c r="F7798" s="94"/>
      <c r="G7798" s="1"/>
      <c r="H7798" s="1"/>
      <c r="I7798" s="1"/>
    </row>
    <row r="7799" spans="1:9">
      <c r="A7799" s="18">
        <v>11</v>
      </c>
      <c r="B7799" s="18">
        <v>21</v>
      </c>
      <c r="C7799" s="18">
        <v>20</v>
      </c>
      <c r="D7799" s="18">
        <v>1.766402069</v>
      </c>
      <c r="E7799" s="101">
        <f t="shared" si="121"/>
        <v>1.6234589316134977</v>
      </c>
      <c r="F7799" s="94"/>
      <c r="G7799" s="1"/>
      <c r="H7799" s="1"/>
      <c r="I7799" s="1"/>
    </row>
    <row r="7800" spans="1:9">
      <c r="A7800" s="18">
        <v>11</v>
      </c>
      <c r="B7800" s="18">
        <v>21</v>
      </c>
      <c r="C7800" s="18">
        <v>21</v>
      </c>
      <c r="D7800" s="18">
        <v>1.6045171709999999</v>
      </c>
      <c r="E7800" s="101">
        <f t="shared" si="121"/>
        <v>1.4746742986220831</v>
      </c>
      <c r="F7800" s="94"/>
      <c r="G7800" s="1"/>
      <c r="H7800" s="1"/>
      <c r="I7800" s="1"/>
    </row>
    <row r="7801" spans="1:9">
      <c r="A7801" s="18">
        <v>11</v>
      </c>
      <c r="B7801" s="18">
        <v>21</v>
      </c>
      <c r="C7801" s="18">
        <v>22</v>
      </c>
      <c r="D7801" s="18">
        <v>1.2934784100000001</v>
      </c>
      <c r="E7801" s="101">
        <f t="shared" si="121"/>
        <v>1.1888058298938313</v>
      </c>
      <c r="F7801" s="94"/>
      <c r="G7801" s="1"/>
      <c r="H7801" s="1"/>
      <c r="I7801" s="1"/>
    </row>
    <row r="7802" spans="1:9">
      <c r="A7802" s="18">
        <v>11</v>
      </c>
      <c r="B7802" s="18">
        <v>21</v>
      </c>
      <c r="C7802" s="18">
        <v>23</v>
      </c>
      <c r="D7802" s="18">
        <v>1.0020162909999999</v>
      </c>
      <c r="E7802" s="101">
        <f t="shared" si="121"/>
        <v>0.92092979610644887</v>
      </c>
      <c r="F7802" s="94"/>
      <c r="G7802" s="1"/>
      <c r="H7802" s="1"/>
      <c r="I7802" s="1"/>
    </row>
    <row r="7803" spans="1:9">
      <c r="A7803" s="18">
        <v>11</v>
      </c>
      <c r="B7803" s="18">
        <v>22</v>
      </c>
      <c r="C7803" s="18">
        <v>0</v>
      </c>
      <c r="D7803" s="18">
        <v>0.70692730699999995</v>
      </c>
      <c r="E7803" s="101">
        <f t="shared" si="121"/>
        <v>0.64972039531200698</v>
      </c>
      <c r="F7803" s="94"/>
      <c r="G7803" s="1"/>
      <c r="H7803" s="1"/>
      <c r="I7803" s="1"/>
    </row>
    <row r="7804" spans="1:9">
      <c r="A7804" s="18">
        <v>11</v>
      </c>
      <c r="B7804" s="18">
        <v>22</v>
      </c>
      <c r="C7804" s="18">
        <v>1</v>
      </c>
      <c r="D7804" s="18">
        <v>0.59183238599999999</v>
      </c>
      <c r="E7804" s="101">
        <f t="shared" si="121"/>
        <v>0.54393933857525789</v>
      </c>
      <c r="F7804" s="94"/>
      <c r="G7804" s="1"/>
      <c r="H7804" s="1"/>
      <c r="I7804" s="1"/>
    </row>
    <row r="7805" spans="1:9">
      <c r="A7805" s="18">
        <v>11</v>
      </c>
      <c r="B7805" s="18">
        <v>22</v>
      </c>
      <c r="C7805" s="18">
        <v>2</v>
      </c>
      <c r="D7805" s="18">
        <v>0.53974292800000001</v>
      </c>
      <c r="E7805" s="101">
        <f t="shared" si="121"/>
        <v>0.49606513296991672</v>
      </c>
      <c r="F7805" s="94"/>
      <c r="G7805" s="1"/>
      <c r="H7805" s="1"/>
      <c r="I7805" s="1"/>
    </row>
    <row r="7806" spans="1:9">
      <c r="A7806" s="18">
        <v>11</v>
      </c>
      <c r="B7806" s="18">
        <v>22</v>
      </c>
      <c r="C7806" s="18">
        <v>3</v>
      </c>
      <c r="D7806" s="18">
        <v>0.52982470699999995</v>
      </c>
      <c r="E7806" s="101">
        <f t="shared" si="121"/>
        <v>0.48694952744003739</v>
      </c>
      <c r="F7806" s="94"/>
      <c r="G7806" s="1"/>
      <c r="H7806" s="1"/>
      <c r="I7806" s="1"/>
    </row>
    <row r="7807" spans="1:9">
      <c r="A7807" s="18">
        <v>11</v>
      </c>
      <c r="B7807" s="18">
        <v>22</v>
      </c>
      <c r="C7807" s="18">
        <v>4</v>
      </c>
      <c r="D7807" s="18">
        <v>0.52950301799999999</v>
      </c>
      <c r="E7807" s="101">
        <f t="shared" si="121"/>
        <v>0.48665387058511345</v>
      </c>
      <c r="F7807" s="94"/>
      <c r="G7807" s="1"/>
      <c r="H7807" s="1"/>
      <c r="I7807" s="1"/>
    </row>
    <row r="7808" spans="1:9">
      <c r="A7808" s="18">
        <v>11</v>
      </c>
      <c r="B7808" s="18">
        <v>22</v>
      </c>
      <c r="C7808" s="18">
        <v>5</v>
      </c>
      <c r="D7808" s="18">
        <v>0.58367433700000004</v>
      </c>
      <c r="E7808" s="101">
        <f t="shared" si="121"/>
        <v>0.53644146606592125</v>
      </c>
      <c r="F7808" s="94"/>
      <c r="G7808" s="1"/>
      <c r="H7808" s="1"/>
      <c r="I7808" s="1"/>
    </row>
    <row r="7809" spans="1:9">
      <c r="A7809" s="18">
        <v>11</v>
      </c>
      <c r="B7809" s="18">
        <v>22</v>
      </c>
      <c r="C7809" s="18">
        <v>6</v>
      </c>
      <c r="D7809" s="18">
        <v>0.74731645199999996</v>
      </c>
      <c r="E7809" s="101">
        <f t="shared" si="121"/>
        <v>0.68684111620631805</v>
      </c>
      <c r="F7809" s="94"/>
      <c r="G7809" s="1"/>
      <c r="H7809" s="1"/>
      <c r="I7809" s="1"/>
    </row>
    <row r="7810" spans="1:9">
      <c r="A7810" s="18">
        <v>11</v>
      </c>
      <c r="B7810" s="18">
        <v>22</v>
      </c>
      <c r="C7810" s="18">
        <v>7</v>
      </c>
      <c r="D7810" s="18">
        <v>1.0083596210000001</v>
      </c>
      <c r="E7810" s="101">
        <f t="shared" si="121"/>
        <v>0.92675980272011993</v>
      </c>
      <c r="F7810" s="94"/>
      <c r="G7810" s="1"/>
      <c r="H7810" s="1"/>
      <c r="I7810" s="1"/>
    </row>
    <row r="7811" spans="1:9">
      <c r="A7811" s="18">
        <v>11</v>
      </c>
      <c r="B7811" s="18">
        <v>22</v>
      </c>
      <c r="C7811" s="18">
        <v>8</v>
      </c>
      <c r="D7811" s="18">
        <v>0.97824269600000002</v>
      </c>
      <c r="E7811" s="101">
        <f t="shared" si="121"/>
        <v>0.89908003957782257</v>
      </c>
      <c r="F7811" s="94"/>
      <c r="G7811" s="1"/>
      <c r="H7811" s="1"/>
      <c r="I7811" s="1"/>
    </row>
    <row r="7812" spans="1:9">
      <c r="A7812" s="18">
        <v>11</v>
      </c>
      <c r="B7812" s="18">
        <v>22</v>
      </c>
      <c r="C7812" s="18">
        <v>9</v>
      </c>
      <c r="D7812" s="18">
        <v>0.86228291700000004</v>
      </c>
      <c r="E7812" s="101">
        <f t="shared" ref="E7812:E7875" si="122">D7812/H$15</f>
        <v>0.79250411203033433</v>
      </c>
      <c r="F7812" s="94"/>
      <c r="G7812" s="1"/>
      <c r="H7812" s="1"/>
      <c r="I7812" s="1"/>
    </row>
    <row r="7813" spans="1:9">
      <c r="A7813" s="18">
        <v>11</v>
      </c>
      <c r="B7813" s="18">
        <v>22</v>
      </c>
      <c r="C7813" s="18">
        <v>10</v>
      </c>
      <c r="D7813" s="18">
        <v>0.86885652499999999</v>
      </c>
      <c r="E7813" s="101">
        <f t="shared" si="122"/>
        <v>0.79854576178143966</v>
      </c>
      <c r="F7813" s="94"/>
      <c r="G7813" s="1"/>
      <c r="H7813" s="1"/>
      <c r="I7813" s="1"/>
    </row>
    <row r="7814" spans="1:9">
      <c r="A7814" s="18">
        <v>11</v>
      </c>
      <c r="B7814" s="18">
        <v>22</v>
      </c>
      <c r="C7814" s="18">
        <v>11</v>
      </c>
      <c r="D7814" s="18">
        <v>0.870210551</v>
      </c>
      <c r="E7814" s="101">
        <f t="shared" si="122"/>
        <v>0.79979021548873264</v>
      </c>
      <c r="F7814" s="94"/>
      <c r="G7814" s="1"/>
      <c r="H7814" s="1"/>
      <c r="I7814" s="1"/>
    </row>
    <row r="7815" spans="1:9">
      <c r="A7815" s="18">
        <v>11</v>
      </c>
      <c r="B7815" s="18">
        <v>22</v>
      </c>
      <c r="C7815" s="18">
        <v>12</v>
      </c>
      <c r="D7815" s="18">
        <v>0.85141715900000003</v>
      </c>
      <c r="E7815" s="101">
        <f t="shared" si="122"/>
        <v>0.78251764734970963</v>
      </c>
      <c r="F7815" s="94"/>
      <c r="G7815" s="1"/>
      <c r="H7815" s="1"/>
      <c r="I7815" s="1"/>
    </row>
    <row r="7816" spans="1:9">
      <c r="A7816" s="18">
        <v>11</v>
      </c>
      <c r="B7816" s="18">
        <v>22</v>
      </c>
      <c r="C7816" s="18">
        <v>13</v>
      </c>
      <c r="D7816" s="18">
        <v>0.82385051399999998</v>
      </c>
      <c r="E7816" s="101">
        <f t="shared" si="122"/>
        <v>0.75718178705760497</v>
      </c>
      <c r="F7816" s="94"/>
      <c r="G7816" s="1"/>
      <c r="H7816" s="1"/>
      <c r="I7816" s="1"/>
    </row>
    <row r="7817" spans="1:9">
      <c r="A7817" s="18">
        <v>11</v>
      </c>
      <c r="B7817" s="18">
        <v>22</v>
      </c>
      <c r="C7817" s="18">
        <v>14</v>
      </c>
      <c r="D7817" s="18">
        <v>0.82970729799999998</v>
      </c>
      <c r="E7817" s="101">
        <f t="shared" si="122"/>
        <v>0.76256462059375107</v>
      </c>
      <c r="F7817" s="94"/>
      <c r="G7817" s="1"/>
      <c r="H7817" s="1"/>
      <c r="I7817" s="1"/>
    </row>
    <row r="7818" spans="1:9">
      <c r="A7818" s="18">
        <v>11</v>
      </c>
      <c r="B7818" s="18">
        <v>22</v>
      </c>
      <c r="C7818" s="18">
        <v>15</v>
      </c>
      <c r="D7818" s="18">
        <v>0.92037228999999998</v>
      </c>
      <c r="E7818" s="101">
        <f t="shared" si="122"/>
        <v>0.84589269953468804</v>
      </c>
      <c r="F7818" s="94"/>
      <c r="G7818" s="1"/>
      <c r="H7818" s="1"/>
      <c r="I7818" s="1"/>
    </row>
    <row r="7819" spans="1:9">
      <c r="A7819" s="18">
        <v>11</v>
      </c>
      <c r="B7819" s="18">
        <v>22</v>
      </c>
      <c r="C7819" s="18">
        <v>16</v>
      </c>
      <c r="D7819" s="18">
        <v>1.2042119979999999</v>
      </c>
      <c r="E7819" s="101">
        <f t="shared" si="122"/>
        <v>1.1067631532021462</v>
      </c>
      <c r="F7819" s="94"/>
      <c r="G7819" s="1"/>
      <c r="H7819" s="1"/>
      <c r="I7819" s="1"/>
    </row>
    <row r="7820" spans="1:9">
      <c r="A7820" s="18">
        <v>11</v>
      </c>
      <c r="B7820" s="18">
        <v>22</v>
      </c>
      <c r="C7820" s="18">
        <v>17</v>
      </c>
      <c r="D7820" s="18">
        <v>1.692519071</v>
      </c>
      <c r="E7820" s="101">
        <f t="shared" si="122"/>
        <v>1.5555547918355215</v>
      </c>
      <c r="F7820" s="94"/>
      <c r="G7820" s="1"/>
      <c r="H7820" s="1"/>
      <c r="I7820" s="1"/>
    </row>
    <row r="7821" spans="1:9">
      <c r="A7821" s="18">
        <v>11</v>
      </c>
      <c r="B7821" s="18">
        <v>22</v>
      </c>
      <c r="C7821" s="18">
        <v>18</v>
      </c>
      <c r="D7821" s="18">
        <v>1.9542986899999999</v>
      </c>
      <c r="E7821" s="101">
        <f t="shared" si="122"/>
        <v>1.7961503323630097</v>
      </c>
      <c r="F7821" s="94"/>
      <c r="G7821" s="1"/>
      <c r="H7821" s="1"/>
      <c r="I7821" s="1"/>
    </row>
    <row r="7822" spans="1:9">
      <c r="A7822" s="18">
        <v>11</v>
      </c>
      <c r="B7822" s="18">
        <v>22</v>
      </c>
      <c r="C7822" s="18">
        <v>19</v>
      </c>
      <c r="D7822" s="18">
        <v>1.8602560210000001</v>
      </c>
      <c r="E7822" s="101">
        <f t="shared" si="122"/>
        <v>1.7097179092922792</v>
      </c>
      <c r="F7822" s="94"/>
      <c r="G7822" s="1"/>
      <c r="H7822" s="1"/>
      <c r="I7822" s="1"/>
    </row>
    <row r="7823" spans="1:9">
      <c r="A7823" s="18">
        <v>11</v>
      </c>
      <c r="B7823" s="18">
        <v>22</v>
      </c>
      <c r="C7823" s="18">
        <v>20</v>
      </c>
      <c r="D7823" s="18">
        <v>1.7749544260000001</v>
      </c>
      <c r="E7823" s="101">
        <f t="shared" si="122"/>
        <v>1.6313192034064636</v>
      </c>
      <c r="F7823" s="94"/>
      <c r="G7823" s="1"/>
      <c r="H7823" s="1"/>
      <c r="I7823" s="1"/>
    </row>
    <row r="7824" spans="1:9">
      <c r="A7824" s="18">
        <v>11</v>
      </c>
      <c r="B7824" s="18">
        <v>22</v>
      </c>
      <c r="C7824" s="18">
        <v>21</v>
      </c>
      <c r="D7824" s="18">
        <v>1.618055276</v>
      </c>
      <c r="E7824" s="101">
        <f t="shared" si="122"/>
        <v>1.4871168550847882</v>
      </c>
      <c r="F7824" s="94"/>
      <c r="G7824" s="1"/>
      <c r="H7824" s="1"/>
      <c r="I7824" s="1"/>
    </row>
    <row r="7825" spans="1:9">
      <c r="A7825" s="18">
        <v>11</v>
      </c>
      <c r="B7825" s="18">
        <v>22</v>
      </c>
      <c r="C7825" s="18">
        <v>22</v>
      </c>
      <c r="D7825" s="18">
        <v>1.3143947680000001</v>
      </c>
      <c r="E7825" s="101">
        <f t="shared" si="122"/>
        <v>1.2080295665548448</v>
      </c>
      <c r="F7825" s="94"/>
      <c r="G7825" s="1"/>
      <c r="H7825" s="1"/>
      <c r="I7825" s="1"/>
    </row>
    <row r="7826" spans="1:9">
      <c r="A7826" s="18">
        <v>11</v>
      </c>
      <c r="B7826" s="18">
        <v>22</v>
      </c>
      <c r="C7826" s="18">
        <v>23</v>
      </c>
      <c r="D7826" s="18">
        <v>1.031372401</v>
      </c>
      <c r="E7826" s="101">
        <f t="shared" si="122"/>
        <v>0.94791031193199304</v>
      </c>
      <c r="F7826" s="94"/>
      <c r="G7826" s="1"/>
      <c r="H7826" s="1"/>
      <c r="I7826" s="1"/>
    </row>
    <row r="7827" spans="1:9">
      <c r="A7827" s="18">
        <v>11</v>
      </c>
      <c r="B7827" s="18">
        <v>23</v>
      </c>
      <c r="C7827" s="18">
        <v>0</v>
      </c>
      <c r="D7827" s="18">
        <v>0.74574444399999995</v>
      </c>
      <c r="E7827" s="101">
        <f t="shared" si="122"/>
        <v>0.68539632032832598</v>
      </c>
      <c r="F7827" s="94"/>
      <c r="G7827" s="1"/>
      <c r="H7827" s="1"/>
      <c r="I7827" s="1"/>
    </row>
    <row r="7828" spans="1:9">
      <c r="A7828" s="18">
        <v>11</v>
      </c>
      <c r="B7828" s="18">
        <v>23</v>
      </c>
      <c r="C7828" s="18">
        <v>1</v>
      </c>
      <c r="D7828" s="18">
        <v>0.63636871299999997</v>
      </c>
      <c r="E7828" s="101">
        <f t="shared" si="122"/>
        <v>0.58487163769237893</v>
      </c>
      <c r="F7828" s="94"/>
      <c r="G7828" s="1"/>
      <c r="H7828" s="1"/>
      <c r="I7828" s="1"/>
    </row>
    <row r="7829" spans="1:9">
      <c r="A7829" s="18">
        <v>11</v>
      </c>
      <c r="B7829" s="18">
        <v>23</v>
      </c>
      <c r="C7829" s="18">
        <v>2</v>
      </c>
      <c r="D7829" s="18">
        <v>0.58887134500000005</v>
      </c>
      <c r="E7829" s="101">
        <f t="shared" si="122"/>
        <v>0.54121791487298321</v>
      </c>
      <c r="F7829" s="94"/>
      <c r="G7829" s="1"/>
      <c r="H7829" s="1"/>
      <c r="I7829" s="1"/>
    </row>
    <row r="7830" spans="1:9">
      <c r="A7830" s="18">
        <v>11</v>
      </c>
      <c r="B7830" s="18">
        <v>23</v>
      </c>
      <c r="C7830" s="18">
        <v>3</v>
      </c>
      <c r="D7830" s="18">
        <v>0.58376183699999995</v>
      </c>
      <c r="E7830" s="101">
        <f t="shared" si="122"/>
        <v>0.53652188527455391</v>
      </c>
      <c r="F7830" s="94"/>
      <c r="G7830" s="1"/>
      <c r="H7830" s="1"/>
      <c r="I7830" s="1"/>
    </row>
    <row r="7831" spans="1:9">
      <c r="A7831" s="18">
        <v>11</v>
      </c>
      <c r="B7831" s="18">
        <v>23</v>
      </c>
      <c r="C7831" s="18">
        <v>4</v>
      </c>
      <c r="D7831" s="18">
        <v>0.58775724600000001</v>
      </c>
      <c r="E7831" s="101">
        <f t="shared" si="122"/>
        <v>0.54019397247391454</v>
      </c>
      <c r="F7831" s="94"/>
      <c r="G7831" s="1"/>
      <c r="H7831" s="1"/>
      <c r="I7831" s="1"/>
    </row>
    <row r="7832" spans="1:9">
      <c r="A7832" s="18">
        <v>11</v>
      </c>
      <c r="B7832" s="18">
        <v>23</v>
      </c>
      <c r="C7832" s="18">
        <v>5</v>
      </c>
      <c r="D7832" s="18">
        <v>0.64559028399999996</v>
      </c>
      <c r="E7832" s="101">
        <f t="shared" si="122"/>
        <v>0.5933469684600412</v>
      </c>
      <c r="F7832" s="94"/>
      <c r="G7832" s="1"/>
      <c r="H7832" s="1"/>
      <c r="I7832" s="1"/>
    </row>
    <row r="7833" spans="1:9">
      <c r="A7833" s="18">
        <v>11</v>
      </c>
      <c r="B7833" s="18">
        <v>23</v>
      </c>
      <c r="C7833" s="18">
        <v>6</v>
      </c>
      <c r="D7833" s="18">
        <v>0.81207940199999995</v>
      </c>
      <c r="E7833" s="101">
        <f t="shared" si="122"/>
        <v>0.74636323263740922</v>
      </c>
      <c r="F7833" s="94"/>
      <c r="G7833" s="1"/>
      <c r="H7833" s="1"/>
      <c r="I7833" s="1"/>
    </row>
    <row r="7834" spans="1:9">
      <c r="A7834" s="18">
        <v>11</v>
      </c>
      <c r="B7834" s="18">
        <v>23</v>
      </c>
      <c r="C7834" s="18">
        <v>7</v>
      </c>
      <c r="D7834" s="18">
        <v>1.0818239160000001</v>
      </c>
      <c r="E7834" s="101">
        <f t="shared" si="122"/>
        <v>0.99427912233909999</v>
      </c>
      <c r="F7834" s="94"/>
      <c r="G7834" s="1"/>
      <c r="H7834" s="1"/>
      <c r="I7834" s="1"/>
    </row>
    <row r="7835" spans="1:9">
      <c r="A7835" s="18">
        <v>11</v>
      </c>
      <c r="B7835" s="18">
        <v>23</v>
      </c>
      <c r="C7835" s="18">
        <v>8</v>
      </c>
      <c r="D7835" s="18">
        <v>1.0485132180000001</v>
      </c>
      <c r="E7835" s="101">
        <f t="shared" si="122"/>
        <v>0.963664036942945</v>
      </c>
      <c r="F7835" s="94"/>
      <c r="G7835" s="1"/>
      <c r="H7835" s="1"/>
      <c r="I7835" s="1"/>
    </row>
    <row r="7836" spans="1:9">
      <c r="A7836" s="18">
        <v>11</v>
      </c>
      <c r="B7836" s="18">
        <v>23</v>
      </c>
      <c r="C7836" s="18">
        <v>9</v>
      </c>
      <c r="D7836" s="18">
        <v>0.93346188399999996</v>
      </c>
      <c r="E7836" s="101">
        <f t="shared" si="122"/>
        <v>0.85792304000101505</v>
      </c>
      <c r="F7836" s="94"/>
      <c r="G7836" s="1"/>
      <c r="H7836" s="1"/>
      <c r="I7836" s="1"/>
    </row>
    <row r="7837" spans="1:9">
      <c r="A7837" s="18">
        <v>11</v>
      </c>
      <c r="B7837" s="18">
        <v>23</v>
      </c>
      <c r="C7837" s="18">
        <v>10</v>
      </c>
      <c r="D7837" s="18">
        <v>0.95451037900000002</v>
      </c>
      <c r="E7837" s="101">
        <f t="shared" si="122"/>
        <v>0.87726822069598398</v>
      </c>
      <c r="F7837" s="94"/>
      <c r="G7837" s="1"/>
      <c r="H7837" s="1"/>
      <c r="I7837" s="1"/>
    </row>
    <row r="7838" spans="1:9">
      <c r="A7838" s="18">
        <v>11</v>
      </c>
      <c r="B7838" s="18">
        <v>23</v>
      </c>
      <c r="C7838" s="18">
        <v>11</v>
      </c>
      <c r="D7838" s="18">
        <v>0.943951176</v>
      </c>
      <c r="E7838" s="101">
        <f t="shared" si="122"/>
        <v>0.86756350356395828</v>
      </c>
      <c r="F7838" s="94"/>
      <c r="G7838" s="1"/>
      <c r="H7838" s="1"/>
      <c r="I7838" s="1"/>
    </row>
    <row r="7839" spans="1:9">
      <c r="A7839" s="18">
        <v>11</v>
      </c>
      <c r="B7839" s="18">
        <v>23</v>
      </c>
      <c r="C7839" s="18">
        <v>12</v>
      </c>
      <c r="D7839" s="18">
        <v>0.92039072300000002</v>
      </c>
      <c r="E7839" s="101">
        <f t="shared" si="122"/>
        <v>0.8459096408749478</v>
      </c>
      <c r="F7839" s="94"/>
      <c r="G7839" s="1"/>
      <c r="H7839" s="1"/>
      <c r="I7839" s="1"/>
    </row>
    <row r="7840" spans="1:9">
      <c r="A7840" s="18">
        <v>11</v>
      </c>
      <c r="B7840" s="18">
        <v>23</v>
      </c>
      <c r="C7840" s="18">
        <v>13</v>
      </c>
      <c r="D7840" s="18">
        <v>0.89158073800000004</v>
      </c>
      <c r="E7840" s="101">
        <f t="shared" si="122"/>
        <v>0.81943105579585562</v>
      </c>
      <c r="F7840" s="94"/>
      <c r="G7840" s="1"/>
      <c r="H7840" s="1"/>
      <c r="I7840" s="1"/>
    </row>
    <row r="7841" spans="1:9">
      <c r="A7841" s="18">
        <v>11</v>
      </c>
      <c r="B7841" s="18">
        <v>23</v>
      </c>
      <c r="C7841" s="18">
        <v>14</v>
      </c>
      <c r="D7841" s="18">
        <v>0.89539728900000004</v>
      </c>
      <c r="E7841" s="101">
        <f t="shared" si="122"/>
        <v>0.82293875878015754</v>
      </c>
      <c r="F7841" s="94"/>
      <c r="G7841" s="1"/>
      <c r="H7841" s="1"/>
      <c r="I7841" s="1"/>
    </row>
    <row r="7842" spans="1:9">
      <c r="A7842" s="18">
        <v>11</v>
      </c>
      <c r="B7842" s="18">
        <v>23</v>
      </c>
      <c r="C7842" s="18">
        <v>15</v>
      </c>
      <c r="D7842" s="18">
        <v>0.98360525700000001</v>
      </c>
      <c r="E7842" s="101">
        <f t="shared" si="122"/>
        <v>0.90400864428484762</v>
      </c>
      <c r="F7842" s="94"/>
      <c r="G7842" s="1"/>
      <c r="H7842" s="1"/>
      <c r="I7842" s="1"/>
    </row>
    <row r="7843" spans="1:9">
      <c r="A7843" s="18">
        <v>11</v>
      </c>
      <c r="B7843" s="18">
        <v>23</v>
      </c>
      <c r="C7843" s="18">
        <v>16</v>
      </c>
      <c r="D7843" s="18">
        <v>1.267034054</v>
      </c>
      <c r="E7843" s="101">
        <f t="shared" si="122"/>
        <v>1.1645014392387234</v>
      </c>
      <c r="F7843" s="94"/>
      <c r="G7843" s="1"/>
      <c r="H7843" s="1"/>
      <c r="I7843" s="1"/>
    </row>
    <row r="7844" spans="1:9">
      <c r="A7844" s="18">
        <v>11</v>
      </c>
      <c r="B7844" s="18">
        <v>23</v>
      </c>
      <c r="C7844" s="18">
        <v>17</v>
      </c>
      <c r="D7844" s="18">
        <v>1.7668106669999999</v>
      </c>
      <c r="E7844" s="101">
        <f t="shared" si="122"/>
        <v>1.6238344645027423</v>
      </c>
      <c r="F7844" s="94"/>
      <c r="G7844" s="1"/>
      <c r="H7844" s="1"/>
      <c r="I7844" s="1"/>
    </row>
    <row r="7845" spans="1:9">
      <c r="A7845" s="18">
        <v>11</v>
      </c>
      <c r="B7845" s="18">
        <v>23</v>
      </c>
      <c r="C7845" s="18">
        <v>18</v>
      </c>
      <c r="D7845" s="18">
        <v>2.0192777639999999</v>
      </c>
      <c r="E7845" s="101">
        <f t="shared" si="122"/>
        <v>1.8558710833203471</v>
      </c>
      <c r="F7845" s="94"/>
      <c r="G7845" s="1"/>
      <c r="H7845" s="1"/>
      <c r="I7845" s="1"/>
    </row>
    <row r="7846" spans="1:9">
      <c r="A7846" s="18">
        <v>11</v>
      </c>
      <c r="B7846" s="18">
        <v>23</v>
      </c>
      <c r="C7846" s="18">
        <v>19</v>
      </c>
      <c r="D7846" s="18">
        <v>1.923181711</v>
      </c>
      <c r="E7846" s="101">
        <f t="shared" si="122"/>
        <v>1.7675514429204842</v>
      </c>
      <c r="F7846" s="94"/>
      <c r="G7846" s="1"/>
      <c r="H7846" s="1"/>
      <c r="I7846" s="1"/>
    </row>
    <row r="7847" spans="1:9">
      <c r="A7847" s="18">
        <v>11</v>
      </c>
      <c r="B7847" s="18">
        <v>23</v>
      </c>
      <c r="C7847" s="18">
        <v>20</v>
      </c>
      <c r="D7847" s="18">
        <v>1.8366093429999999</v>
      </c>
      <c r="E7847" s="101">
        <f t="shared" si="122"/>
        <v>1.6879847992173902</v>
      </c>
      <c r="F7847" s="94"/>
      <c r="G7847" s="1"/>
      <c r="H7847" s="1"/>
      <c r="I7847" s="1"/>
    </row>
    <row r="7848" spans="1:9">
      <c r="A7848" s="18">
        <v>11</v>
      </c>
      <c r="B7848" s="18">
        <v>23</v>
      </c>
      <c r="C7848" s="18">
        <v>21</v>
      </c>
      <c r="D7848" s="18">
        <v>1.6788969819999999</v>
      </c>
      <c r="E7848" s="101">
        <f t="shared" si="122"/>
        <v>1.5430350476377559</v>
      </c>
      <c r="F7848" s="94"/>
      <c r="G7848" s="1"/>
      <c r="H7848" s="1"/>
      <c r="I7848" s="1"/>
    </row>
    <row r="7849" spans="1:9">
      <c r="A7849" s="18">
        <v>11</v>
      </c>
      <c r="B7849" s="18">
        <v>23</v>
      </c>
      <c r="C7849" s="18">
        <v>22</v>
      </c>
      <c r="D7849" s="18">
        <v>1.372937386</v>
      </c>
      <c r="E7849" s="101">
        <f t="shared" si="122"/>
        <v>1.2618347209645326</v>
      </c>
      <c r="F7849" s="94"/>
      <c r="G7849" s="1"/>
      <c r="H7849" s="1"/>
      <c r="I7849" s="1"/>
    </row>
    <row r="7850" spans="1:9">
      <c r="A7850" s="18">
        <v>11</v>
      </c>
      <c r="B7850" s="18">
        <v>23</v>
      </c>
      <c r="C7850" s="18">
        <v>23</v>
      </c>
      <c r="D7850" s="18">
        <v>1.0858469209999999</v>
      </c>
      <c r="E7850" s="101">
        <f t="shared" si="122"/>
        <v>0.99797657237824822</v>
      </c>
      <c r="F7850" s="94"/>
      <c r="G7850" s="1"/>
      <c r="H7850" s="1"/>
      <c r="I7850" s="1"/>
    </row>
    <row r="7851" spans="1:9">
      <c r="A7851" s="18">
        <v>11</v>
      </c>
      <c r="B7851" s="18">
        <v>24</v>
      </c>
      <c r="C7851" s="18">
        <v>0</v>
      </c>
      <c r="D7851" s="18">
        <v>0.795397401</v>
      </c>
      <c r="E7851" s="101">
        <f t="shared" si="122"/>
        <v>0.73103119470792055</v>
      </c>
      <c r="F7851" s="94"/>
      <c r="G7851" s="1"/>
      <c r="H7851" s="1"/>
      <c r="I7851" s="1"/>
    </row>
    <row r="7852" spans="1:9">
      <c r="A7852" s="18">
        <v>11</v>
      </c>
      <c r="B7852" s="18">
        <v>24</v>
      </c>
      <c r="C7852" s="18">
        <v>1</v>
      </c>
      <c r="D7852" s="18">
        <v>0.68570105299999995</v>
      </c>
      <c r="E7852" s="101">
        <f t="shared" si="122"/>
        <v>0.63021184046723977</v>
      </c>
      <c r="F7852" s="94"/>
      <c r="G7852" s="1"/>
      <c r="H7852" s="1"/>
      <c r="I7852" s="1"/>
    </row>
    <row r="7853" spans="1:9">
      <c r="A7853" s="18">
        <v>11</v>
      </c>
      <c r="B7853" s="18">
        <v>24</v>
      </c>
      <c r="C7853" s="18">
        <v>2</v>
      </c>
      <c r="D7853" s="18">
        <v>0.639785932</v>
      </c>
      <c r="E7853" s="101">
        <f t="shared" si="122"/>
        <v>0.5880123239518612</v>
      </c>
      <c r="F7853" s="94"/>
      <c r="G7853" s="1"/>
      <c r="H7853" s="1"/>
      <c r="I7853" s="1"/>
    </row>
    <row r="7854" spans="1:9">
      <c r="A7854" s="18">
        <v>11</v>
      </c>
      <c r="B7854" s="18">
        <v>24</v>
      </c>
      <c r="C7854" s="18">
        <v>3</v>
      </c>
      <c r="D7854" s="18">
        <v>0.63639746900000005</v>
      </c>
      <c r="E7854" s="101">
        <f t="shared" si="122"/>
        <v>0.584898066661104</v>
      </c>
      <c r="F7854" s="94"/>
      <c r="G7854" s="1"/>
      <c r="H7854" s="1"/>
      <c r="I7854" s="1"/>
    </row>
    <row r="7855" spans="1:9">
      <c r="A7855" s="18">
        <v>11</v>
      </c>
      <c r="B7855" s="18">
        <v>24</v>
      </c>
      <c r="C7855" s="18">
        <v>4</v>
      </c>
      <c r="D7855" s="18">
        <v>0.63989969999999996</v>
      </c>
      <c r="E7855" s="101">
        <f t="shared" si="122"/>
        <v>0.58811688546646379</v>
      </c>
      <c r="F7855" s="94"/>
      <c r="G7855" s="1"/>
      <c r="H7855" s="1"/>
      <c r="I7855" s="1"/>
    </row>
    <row r="7856" spans="1:9">
      <c r="A7856" s="18">
        <v>11</v>
      </c>
      <c r="B7856" s="18">
        <v>24</v>
      </c>
      <c r="C7856" s="18">
        <v>5</v>
      </c>
      <c r="D7856" s="18">
        <v>0.69714984400000002</v>
      </c>
      <c r="E7856" s="101">
        <f t="shared" si="122"/>
        <v>0.64073415717605608</v>
      </c>
      <c r="F7856" s="94"/>
      <c r="G7856" s="1"/>
      <c r="H7856" s="1"/>
      <c r="I7856" s="1"/>
    </row>
    <row r="7857" spans="1:9">
      <c r="A7857" s="18">
        <v>11</v>
      </c>
      <c r="B7857" s="18">
        <v>24</v>
      </c>
      <c r="C7857" s="18">
        <v>6</v>
      </c>
      <c r="D7857" s="18">
        <v>0.86317001100000001</v>
      </c>
      <c r="E7857" s="101">
        <f t="shared" si="122"/>
        <v>0.79331941942990958</v>
      </c>
      <c r="F7857" s="94"/>
      <c r="G7857" s="1"/>
      <c r="H7857" s="1"/>
      <c r="I7857" s="1"/>
    </row>
    <row r="7858" spans="1:9">
      <c r="A7858" s="18">
        <v>11</v>
      </c>
      <c r="B7858" s="18">
        <v>24</v>
      </c>
      <c r="C7858" s="18">
        <v>7</v>
      </c>
      <c r="D7858" s="18">
        <v>1.1169969310000001</v>
      </c>
      <c r="E7858" s="101">
        <f t="shared" si="122"/>
        <v>1.0266058198422638</v>
      </c>
      <c r="F7858" s="94"/>
      <c r="G7858" s="1"/>
      <c r="H7858" s="1"/>
      <c r="I7858" s="1"/>
    </row>
    <row r="7859" spans="1:9">
      <c r="A7859" s="18">
        <v>11</v>
      </c>
      <c r="B7859" s="18">
        <v>24</v>
      </c>
      <c r="C7859" s="18">
        <v>8</v>
      </c>
      <c r="D7859" s="18">
        <v>1.08003647</v>
      </c>
      <c r="E7859" s="101">
        <f t="shared" si="122"/>
        <v>0.99263632242145738</v>
      </c>
      <c r="F7859" s="94"/>
      <c r="G7859" s="1"/>
      <c r="H7859" s="1"/>
      <c r="I7859" s="1"/>
    </row>
    <row r="7860" spans="1:9">
      <c r="A7860" s="18">
        <v>11</v>
      </c>
      <c r="B7860" s="18">
        <v>24</v>
      </c>
      <c r="C7860" s="18">
        <v>9</v>
      </c>
      <c r="D7860" s="18">
        <v>0.94242223599999997</v>
      </c>
      <c r="E7860" s="101">
        <f t="shared" si="122"/>
        <v>0.86615829047999349</v>
      </c>
      <c r="F7860" s="94"/>
      <c r="G7860" s="1"/>
      <c r="H7860" s="1"/>
      <c r="I7860" s="1"/>
    </row>
    <row r="7861" spans="1:9">
      <c r="A7861" s="18">
        <v>11</v>
      </c>
      <c r="B7861" s="18">
        <v>24</v>
      </c>
      <c r="C7861" s="18">
        <v>10</v>
      </c>
      <c r="D7861" s="18">
        <v>0.93889643700000003</v>
      </c>
      <c r="E7861" s="101">
        <f t="shared" si="122"/>
        <v>0.8629178108756731</v>
      </c>
      <c r="F7861" s="94"/>
      <c r="G7861" s="1"/>
      <c r="H7861" s="1"/>
      <c r="I7861" s="1"/>
    </row>
    <row r="7862" spans="1:9">
      <c r="A7862" s="18">
        <v>11</v>
      </c>
      <c r="B7862" s="18">
        <v>24</v>
      </c>
      <c r="C7862" s="18">
        <v>11</v>
      </c>
      <c r="D7862" s="18">
        <v>0.90488750399999995</v>
      </c>
      <c r="E7862" s="101">
        <f t="shared" si="122"/>
        <v>0.83166099398077897</v>
      </c>
      <c r="F7862" s="94"/>
      <c r="G7862" s="1"/>
      <c r="H7862" s="1"/>
      <c r="I7862" s="1"/>
    </row>
    <row r="7863" spans="1:9">
      <c r="A7863" s="18">
        <v>11</v>
      </c>
      <c r="B7863" s="18">
        <v>24</v>
      </c>
      <c r="C7863" s="18">
        <v>12</v>
      </c>
      <c r="D7863" s="18">
        <v>0.86283975199999996</v>
      </c>
      <c r="E7863" s="101">
        <f t="shared" si="122"/>
        <v>0.79301588608792284</v>
      </c>
      <c r="F7863" s="94"/>
      <c r="G7863" s="1"/>
      <c r="H7863" s="1"/>
      <c r="I7863" s="1"/>
    </row>
    <row r="7864" spans="1:9">
      <c r="A7864" s="18">
        <v>11</v>
      </c>
      <c r="B7864" s="18">
        <v>24</v>
      </c>
      <c r="C7864" s="18">
        <v>13</v>
      </c>
      <c r="D7864" s="18">
        <v>0.825268106</v>
      </c>
      <c r="E7864" s="101">
        <f t="shared" si="122"/>
        <v>0.7584846627925087</v>
      </c>
      <c r="F7864" s="94"/>
      <c r="G7864" s="1"/>
      <c r="H7864" s="1"/>
      <c r="I7864" s="1"/>
    </row>
    <row r="7865" spans="1:9">
      <c r="A7865" s="18">
        <v>11</v>
      </c>
      <c r="B7865" s="18">
        <v>24</v>
      </c>
      <c r="C7865" s="18">
        <v>14</v>
      </c>
      <c r="D7865" s="18">
        <v>0.82589151400000005</v>
      </c>
      <c r="E7865" s="101">
        <f t="shared" si="122"/>
        <v>0.75905762254125519</v>
      </c>
      <c r="F7865" s="94"/>
      <c r="G7865" s="1"/>
      <c r="H7865" s="1"/>
      <c r="I7865" s="1"/>
    </row>
    <row r="7866" spans="1:9">
      <c r="A7866" s="18">
        <v>11</v>
      </c>
      <c r="B7866" s="18">
        <v>24</v>
      </c>
      <c r="C7866" s="18">
        <v>15</v>
      </c>
      <c r="D7866" s="18">
        <v>0.91824714100000004</v>
      </c>
      <c r="E7866" s="101">
        <f t="shared" si="122"/>
        <v>0.84393952466832667</v>
      </c>
      <c r="F7866" s="94"/>
      <c r="G7866" s="1"/>
      <c r="H7866" s="1"/>
      <c r="I7866" s="1"/>
    </row>
    <row r="7867" spans="1:9">
      <c r="A7867" s="18">
        <v>11</v>
      </c>
      <c r="B7867" s="18">
        <v>24</v>
      </c>
      <c r="C7867" s="18">
        <v>16</v>
      </c>
      <c r="D7867" s="18">
        <v>1.2163370979999999</v>
      </c>
      <c r="E7867" s="101">
        <f t="shared" si="122"/>
        <v>1.1179070497346333</v>
      </c>
      <c r="F7867" s="94"/>
      <c r="G7867" s="1"/>
      <c r="H7867" s="1"/>
      <c r="I7867" s="1"/>
    </row>
    <row r="7868" spans="1:9">
      <c r="A7868" s="18">
        <v>11</v>
      </c>
      <c r="B7868" s="18">
        <v>24</v>
      </c>
      <c r="C7868" s="18">
        <v>17</v>
      </c>
      <c r="D7868" s="18">
        <v>1.7251543410000001</v>
      </c>
      <c r="E7868" s="101">
        <f t="shared" si="122"/>
        <v>1.5855491071145522</v>
      </c>
      <c r="F7868" s="94"/>
      <c r="G7868" s="1"/>
      <c r="H7868" s="1"/>
      <c r="I7868" s="1"/>
    </row>
    <row r="7869" spans="1:9">
      <c r="A7869" s="18">
        <v>11</v>
      </c>
      <c r="B7869" s="18">
        <v>24</v>
      </c>
      <c r="C7869" s="18">
        <v>18</v>
      </c>
      <c r="D7869" s="18">
        <v>1.990738626</v>
      </c>
      <c r="E7869" s="101">
        <f t="shared" si="122"/>
        <v>1.8296414274001183</v>
      </c>
      <c r="F7869" s="94"/>
      <c r="G7869" s="1"/>
      <c r="H7869" s="1"/>
      <c r="I7869" s="1"/>
    </row>
    <row r="7870" spans="1:9">
      <c r="A7870" s="18">
        <v>11</v>
      </c>
      <c r="B7870" s="18">
        <v>24</v>
      </c>
      <c r="C7870" s="18">
        <v>19</v>
      </c>
      <c r="D7870" s="18">
        <v>1.9016023639999999</v>
      </c>
      <c r="E7870" s="101">
        <f t="shared" si="122"/>
        <v>1.7477183685370454</v>
      </c>
      <c r="F7870" s="94"/>
      <c r="G7870" s="1"/>
      <c r="H7870" s="1"/>
      <c r="I7870" s="1"/>
    </row>
    <row r="7871" spans="1:9">
      <c r="A7871" s="18">
        <v>11</v>
      </c>
      <c r="B7871" s="18">
        <v>24</v>
      </c>
      <c r="C7871" s="18">
        <v>20</v>
      </c>
      <c r="D7871" s="18">
        <v>1.8204503030000001</v>
      </c>
      <c r="E7871" s="101">
        <f t="shared" si="122"/>
        <v>1.6731334025423679</v>
      </c>
      <c r="F7871" s="94"/>
      <c r="G7871" s="1"/>
      <c r="H7871" s="1"/>
      <c r="I7871" s="1"/>
    </row>
    <row r="7872" spans="1:9">
      <c r="A7872" s="18">
        <v>11</v>
      </c>
      <c r="B7872" s="18">
        <v>24</v>
      </c>
      <c r="C7872" s="18">
        <v>21</v>
      </c>
      <c r="D7872" s="18">
        <v>1.666493191</v>
      </c>
      <c r="E7872" s="101">
        <f t="shared" si="122"/>
        <v>1.5316350127090055</v>
      </c>
      <c r="F7872" s="94"/>
      <c r="G7872" s="1"/>
      <c r="H7872" s="1"/>
      <c r="I7872" s="1"/>
    </row>
    <row r="7873" spans="1:9">
      <c r="A7873" s="18">
        <v>11</v>
      </c>
      <c r="B7873" s="18">
        <v>24</v>
      </c>
      <c r="C7873" s="18">
        <v>22</v>
      </c>
      <c r="D7873" s="18">
        <v>1.359346186</v>
      </c>
      <c r="E7873" s="101">
        <f t="shared" si="122"/>
        <v>1.2493433661260294</v>
      </c>
      <c r="F7873" s="94"/>
      <c r="G7873" s="1"/>
      <c r="H7873" s="1"/>
      <c r="I7873" s="1"/>
    </row>
    <row r="7874" spans="1:9">
      <c r="A7874" s="18">
        <v>11</v>
      </c>
      <c r="B7874" s="18">
        <v>24</v>
      </c>
      <c r="C7874" s="18">
        <v>23</v>
      </c>
      <c r="D7874" s="18">
        <v>1.0705719060000001</v>
      </c>
      <c r="E7874" s="101">
        <f t="shared" si="122"/>
        <v>0.98393766245650038</v>
      </c>
      <c r="F7874" s="94"/>
      <c r="G7874" s="1"/>
      <c r="H7874" s="1"/>
      <c r="I7874" s="1"/>
    </row>
    <row r="7875" spans="1:9">
      <c r="A7875" s="18">
        <v>11</v>
      </c>
      <c r="B7875" s="18">
        <v>25</v>
      </c>
      <c r="C7875" s="18">
        <v>0</v>
      </c>
      <c r="D7875" s="18">
        <v>0.78242827500000001</v>
      </c>
      <c r="E7875" s="101">
        <f t="shared" si="122"/>
        <v>0.71911157356988575</v>
      </c>
      <c r="F7875" s="94"/>
      <c r="G7875" s="1"/>
      <c r="H7875" s="1"/>
      <c r="I7875" s="1"/>
    </row>
    <row r="7876" spans="1:9">
      <c r="A7876" s="18">
        <v>11</v>
      </c>
      <c r="B7876" s="18">
        <v>25</v>
      </c>
      <c r="C7876" s="18">
        <v>1</v>
      </c>
      <c r="D7876" s="18">
        <v>0.66631116700000004</v>
      </c>
      <c r="E7876" s="101">
        <f t="shared" ref="E7876:E7939" si="123">D7876/H$15</f>
        <v>0.61239104860896931</v>
      </c>
      <c r="F7876" s="94"/>
      <c r="G7876" s="1"/>
      <c r="H7876" s="1"/>
      <c r="I7876" s="1"/>
    </row>
    <row r="7877" spans="1:9">
      <c r="A7877" s="18">
        <v>11</v>
      </c>
      <c r="B7877" s="18">
        <v>25</v>
      </c>
      <c r="C7877" s="18">
        <v>2</v>
      </c>
      <c r="D7877" s="18">
        <v>0.61511215299999999</v>
      </c>
      <c r="E7877" s="101">
        <f t="shared" si="123"/>
        <v>0.56533522931004809</v>
      </c>
      <c r="F7877" s="94"/>
      <c r="G7877" s="1"/>
      <c r="H7877" s="1"/>
      <c r="I7877" s="1"/>
    </row>
    <row r="7878" spans="1:9">
      <c r="A7878" s="18">
        <v>11</v>
      </c>
      <c r="B7878" s="18">
        <v>25</v>
      </c>
      <c r="C7878" s="18">
        <v>3</v>
      </c>
      <c r="D7878" s="18">
        <v>0.60643394299999998</v>
      </c>
      <c r="E7878" s="101">
        <f t="shared" si="123"/>
        <v>0.55735928896092157</v>
      </c>
      <c r="F7878" s="94"/>
      <c r="G7878" s="1"/>
      <c r="H7878" s="1"/>
      <c r="I7878" s="1"/>
    </row>
    <row r="7879" spans="1:9">
      <c r="A7879" s="18">
        <v>11</v>
      </c>
      <c r="B7879" s="18">
        <v>25</v>
      </c>
      <c r="C7879" s="18">
        <v>4</v>
      </c>
      <c r="D7879" s="18">
        <v>0.60931031199999997</v>
      </c>
      <c r="E7879" s="101">
        <f t="shared" si="123"/>
        <v>0.56000289260338665</v>
      </c>
      <c r="F7879" s="94"/>
      <c r="G7879" s="1"/>
      <c r="H7879" s="1"/>
      <c r="I7879" s="1"/>
    </row>
    <row r="7880" spans="1:9">
      <c r="A7880" s="18">
        <v>11</v>
      </c>
      <c r="B7880" s="18">
        <v>25</v>
      </c>
      <c r="C7880" s="18">
        <v>5</v>
      </c>
      <c r="D7880" s="18">
        <v>0.66609115799999996</v>
      </c>
      <c r="E7880" s="101">
        <f t="shared" si="123"/>
        <v>0.6121888434698598</v>
      </c>
      <c r="F7880" s="94"/>
      <c r="G7880" s="1"/>
      <c r="H7880" s="1"/>
      <c r="I7880" s="1"/>
    </row>
    <row r="7881" spans="1:9">
      <c r="A7881" s="18">
        <v>11</v>
      </c>
      <c r="B7881" s="18">
        <v>25</v>
      </c>
      <c r="C7881" s="18">
        <v>6</v>
      </c>
      <c r="D7881" s="18">
        <v>0.83737267999999998</v>
      </c>
      <c r="E7881" s="101">
        <f t="shared" si="123"/>
        <v>0.76960969435726545</v>
      </c>
      <c r="F7881" s="94"/>
      <c r="G7881" s="1"/>
      <c r="H7881" s="1"/>
      <c r="I7881" s="1"/>
    </row>
    <row r="7882" spans="1:9">
      <c r="A7882" s="18">
        <v>11</v>
      </c>
      <c r="B7882" s="18">
        <v>25</v>
      </c>
      <c r="C7882" s="18">
        <v>7</v>
      </c>
      <c r="D7882" s="18">
        <v>1.1163191640000001</v>
      </c>
      <c r="E7882" s="101">
        <f t="shared" si="123"/>
        <v>1.025982900004808</v>
      </c>
      <c r="F7882" s="94"/>
      <c r="G7882" s="1"/>
      <c r="H7882" s="1"/>
      <c r="I7882" s="1"/>
    </row>
    <row r="7883" spans="1:9">
      <c r="A7883" s="18">
        <v>11</v>
      </c>
      <c r="B7883" s="18">
        <v>25</v>
      </c>
      <c r="C7883" s="18">
        <v>8</v>
      </c>
      <c r="D7883" s="18">
        <v>1.092172181</v>
      </c>
      <c r="E7883" s="101">
        <f t="shared" si="123"/>
        <v>1.0037899712764906</v>
      </c>
      <c r="F7883" s="94"/>
      <c r="G7883" s="1"/>
      <c r="H7883" s="1"/>
      <c r="I7883" s="1"/>
    </row>
    <row r="7884" spans="1:9">
      <c r="A7884" s="18">
        <v>11</v>
      </c>
      <c r="B7884" s="18">
        <v>25</v>
      </c>
      <c r="C7884" s="18">
        <v>9</v>
      </c>
      <c r="D7884" s="18">
        <v>0.98664759700000004</v>
      </c>
      <c r="E7884" s="101">
        <f t="shared" si="123"/>
        <v>0.90680478800132391</v>
      </c>
      <c r="F7884" s="94"/>
      <c r="G7884" s="1"/>
      <c r="H7884" s="1"/>
      <c r="I7884" s="1"/>
    </row>
    <row r="7885" spans="1:9">
      <c r="A7885" s="18">
        <v>11</v>
      </c>
      <c r="B7885" s="18">
        <v>25</v>
      </c>
      <c r="C7885" s="18">
        <v>10</v>
      </c>
      <c r="D7885" s="18">
        <v>1.0122783179999999</v>
      </c>
      <c r="E7885" s="101">
        <f t="shared" si="123"/>
        <v>0.93036138570996452</v>
      </c>
      <c r="F7885" s="94"/>
      <c r="G7885" s="1"/>
      <c r="H7885" s="1"/>
      <c r="I7885" s="1"/>
    </row>
    <row r="7886" spans="1:9">
      <c r="A7886" s="18">
        <v>11</v>
      </c>
      <c r="B7886" s="18">
        <v>25</v>
      </c>
      <c r="C7886" s="18">
        <v>11</v>
      </c>
      <c r="D7886" s="18">
        <v>1.000983129</v>
      </c>
      <c r="E7886" s="101">
        <f t="shared" si="123"/>
        <v>0.9199802410158272</v>
      </c>
      <c r="F7886" s="94"/>
      <c r="G7886" s="1"/>
      <c r="H7886" s="1"/>
      <c r="I7886" s="1"/>
    </row>
    <row r="7887" spans="1:9">
      <c r="A7887" s="18">
        <v>11</v>
      </c>
      <c r="B7887" s="18">
        <v>25</v>
      </c>
      <c r="C7887" s="18">
        <v>12</v>
      </c>
      <c r="D7887" s="18">
        <v>0.97004140800000005</v>
      </c>
      <c r="E7887" s="101">
        <f t="shared" si="123"/>
        <v>0.89154242711234788</v>
      </c>
      <c r="F7887" s="94"/>
      <c r="G7887" s="1"/>
      <c r="H7887" s="1"/>
      <c r="I7887" s="1"/>
    </row>
    <row r="7888" spans="1:9">
      <c r="A7888" s="18">
        <v>11</v>
      </c>
      <c r="B7888" s="18">
        <v>25</v>
      </c>
      <c r="C7888" s="18">
        <v>13</v>
      </c>
      <c r="D7888" s="18">
        <v>0.93792977</v>
      </c>
      <c r="E7888" s="101">
        <f t="shared" si="123"/>
        <v>0.86202936978822886</v>
      </c>
      <c r="F7888" s="94"/>
      <c r="G7888" s="1"/>
      <c r="H7888" s="1"/>
      <c r="I7888" s="1"/>
    </row>
    <row r="7889" spans="1:9">
      <c r="A7889" s="18">
        <v>11</v>
      </c>
      <c r="B7889" s="18">
        <v>25</v>
      </c>
      <c r="C7889" s="18">
        <v>14</v>
      </c>
      <c r="D7889" s="18">
        <v>0.93910410899999996</v>
      </c>
      <c r="E7889" s="101">
        <f t="shared" si="123"/>
        <v>0.86310867736590358</v>
      </c>
      <c r="F7889" s="94"/>
      <c r="G7889" s="1"/>
      <c r="H7889" s="1"/>
      <c r="I7889" s="1"/>
    </row>
    <row r="7890" spans="1:9">
      <c r="A7890" s="18">
        <v>11</v>
      </c>
      <c r="B7890" s="18">
        <v>25</v>
      </c>
      <c r="C7890" s="18">
        <v>15</v>
      </c>
      <c r="D7890" s="18">
        <v>1.0287036519999999</v>
      </c>
      <c r="E7890" s="101">
        <f t="shared" si="123"/>
        <v>0.94545752698777163</v>
      </c>
      <c r="F7890" s="94"/>
      <c r="G7890" s="1"/>
      <c r="H7890" s="1"/>
      <c r="I7890" s="1"/>
    </row>
    <row r="7891" spans="1:9">
      <c r="A7891" s="18">
        <v>11</v>
      </c>
      <c r="B7891" s="18">
        <v>25</v>
      </c>
      <c r="C7891" s="18">
        <v>16</v>
      </c>
      <c r="D7891" s="18">
        <v>1.3088107250000001</v>
      </c>
      <c r="E7891" s="101">
        <f t="shared" si="123"/>
        <v>1.2028974029087753</v>
      </c>
      <c r="F7891" s="94"/>
      <c r="G7891" s="1"/>
      <c r="H7891" s="1"/>
      <c r="I7891" s="1"/>
    </row>
    <row r="7892" spans="1:9">
      <c r="A7892" s="18">
        <v>11</v>
      </c>
      <c r="B7892" s="18">
        <v>25</v>
      </c>
      <c r="C7892" s="18">
        <v>17</v>
      </c>
      <c r="D7892" s="18">
        <v>1.804262257</v>
      </c>
      <c r="E7892" s="101">
        <f t="shared" si="123"/>
        <v>1.6582553471294523</v>
      </c>
      <c r="F7892" s="94"/>
      <c r="G7892" s="1"/>
      <c r="H7892" s="1"/>
      <c r="I7892" s="1"/>
    </row>
    <row r="7893" spans="1:9">
      <c r="A7893" s="18">
        <v>11</v>
      </c>
      <c r="B7893" s="18">
        <v>25</v>
      </c>
      <c r="C7893" s="18">
        <v>18</v>
      </c>
      <c r="D7893" s="18">
        <v>2.054200877</v>
      </c>
      <c r="E7893" s="101">
        <f t="shared" si="123"/>
        <v>1.8879681017255023</v>
      </c>
      <c r="F7893" s="94"/>
      <c r="G7893" s="1"/>
      <c r="H7893" s="1"/>
      <c r="I7893" s="1"/>
    </row>
    <row r="7894" spans="1:9">
      <c r="A7894" s="18">
        <v>11</v>
      </c>
      <c r="B7894" s="18">
        <v>25</v>
      </c>
      <c r="C7894" s="18">
        <v>19</v>
      </c>
      <c r="D7894" s="18">
        <v>1.9550916949999999</v>
      </c>
      <c r="E7894" s="101">
        <f t="shared" si="123"/>
        <v>1.7968791647577731</v>
      </c>
      <c r="F7894" s="94"/>
      <c r="G7894" s="1"/>
      <c r="H7894" s="1"/>
      <c r="I7894" s="1"/>
    </row>
    <row r="7895" spans="1:9">
      <c r="A7895" s="18">
        <v>11</v>
      </c>
      <c r="B7895" s="18">
        <v>25</v>
      </c>
      <c r="C7895" s="18">
        <v>20</v>
      </c>
      <c r="D7895" s="18">
        <v>1.8654134680000001</v>
      </c>
      <c r="E7895" s="101">
        <f t="shared" si="123"/>
        <v>1.7144579985071959</v>
      </c>
      <c r="F7895" s="94"/>
      <c r="G7895" s="1"/>
      <c r="H7895" s="1"/>
      <c r="I7895" s="1"/>
    </row>
    <row r="7896" spans="1:9">
      <c r="A7896" s="18">
        <v>11</v>
      </c>
      <c r="B7896" s="18">
        <v>25</v>
      </c>
      <c r="C7896" s="18">
        <v>21</v>
      </c>
      <c r="D7896" s="18">
        <v>1.7048519049999999</v>
      </c>
      <c r="E7896" s="101">
        <f t="shared" si="123"/>
        <v>1.5668896118409925</v>
      </c>
      <c r="F7896" s="94"/>
      <c r="G7896" s="1"/>
      <c r="H7896" s="1"/>
      <c r="I7896" s="1"/>
    </row>
    <row r="7897" spans="1:9">
      <c r="A7897" s="18">
        <v>11</v>
      </c>
      <c r="B7897" s="18">
        <v>25</v>
      </c>
      <c r="C7897" s="18">
        <v>22</v>
      </c>
      <c r="D7897" s="18">
        <v>1.3859686499999999</v>
      </c>
      <c r="E7897" s="101">
        <f t="shared" si="123"/>
        <v>1.2738114516886934</v>
      </c>
      <c r="F7897" s="94"/>
      <c r="G7897" s="1"/>
      <c r="H7897" s="1"/>
      <c r="I7897" s="1"/>
    </row>
    <row r="7898" spans="1:9">
      <c r="A7898" s="18">
        <v>11</v>
      </c>
      <c r="B7898" s="18">
        <v>25</v>
      </c>
      <c r="C7898" s="18">
        <v>23</v>
      </c>
      <c r="D7898" s="18">
        <v>1.0783267409999999</v>
      </c>
      <c r="E7898" s="101">
        <f t="shared" si="123"/>
        <v>0.991064950385384</v>
      </c>
      <c r="F7898" s="94"/>
      <c r="G7898" s="1"/>
      <c r="H7898" s="1"/>
      <c r="I7898" s="1"/>
    </row>
    <row r="7899" spans="1:9">
      <c r="A7899" s="18">
        <v>11</v>
      </c>
      <c r="B7899" s="18">
        <v>26</v>
      </c>
      <c r="C7899" s="18">
        <v>0</v>
      </c>
      <c r="D7899" s="18">
        <v>0.76995955299999996</v>
      </c>
      <c r="E7899" s="101">
        <f t="shared" si="123"/>
        <v>0.70765186207386976</v>
      </c>
      <c r="F7899" s="94"/>
      <c r="G7899" s="1"/>
      <c r="H7899" s="1"/>
      <c r="I7899" s="1"/>
    </row>
    <row r="7900" spans="1:9">
      <c r="A7900" s="18">
        <v>11</v>
      </c>
      <c r="B7900" s="18">
        <v>26</v>
      </c>
      <c r="C7900" s="18">
        <v>1</v>
      </c>
      <c r="D7900" s="18">
        <v>0.64582974699999995</v>
      </c>
      <c r="E7900" s="101">
        <f t="shared" si="123"/>
        <v>0.59356705331669046</v>
      </c>
      <c r="F7900" s="94"/>
      <c r="G7900" s="1"/>
      <c r="H7900" s="1"/>
      <c r="I7900" s="1"/>
    </row>
    <row r="7901" spans="1:9">
      <c r="A7901" s="18">
        <v>11</v>
      </c>
      <c r="B7901" s="18">
        <v>26</v>
      </c>
      <c r="C7901" s="18">
        <v>2</v>
      </c>
      <c r="D7901" s="18">
        <v>0.58766552900000002</v>
      </c>
      <c r="E7901" s="101">
        <f t="shared" si="123"/>
        <v>0.5401096775189641</v>
      </c>
      <c r="F7901" s="94"/>
      <c r="G7901" s="1"/>
      <c r="H7901" s="1"/>
      <c r="I7901" s="1"/>
    </row>
    <row r="7902" spans="1:9">
      <c r="A7902" s="18">
        <v>11</v>
      </c>
      <c r="B7902" s="18">
        <v>26</v>
      </c>
      <c r="C7902" s="18">
        <v>3</v>
      </c>
      <c r="D7902" s="18">
        <v>0.57132576700000004</v>
      </c>
      <c r="E7902" s="101">
        <f t="shared" si="123"/>
        <v>0.52509218346996978</v>
      </c>
      <c r="F7902" s="94"/>
      <c r="G7902" s="1"/>
      <c r="H7902" s="1"/>
      <c r="I7902" s="1"/>
    </row>
    <row r="7903" spans="1:9">
      <c r="A7903" s="18">
        <v>11</v>
      </c>
      <c r="B7903" s="18">
        <v>26</v>
      </c>
      <c r="C7903" s="18">
        <v>4</v>
      </c>
      <c r="D7903" s="18">
        <v>0.57348436800000002</v>
      </c>
      <c r="E7903" s="101">
        <f t="shared" si="123"/>
        <v>0.52707610328909893</v>
      </c>
      <c r="F7903" s="94"/>
      <c r="G7903" s="1"/>
      <c r="H7903" s="1"/>
      <c r="I7903" s="1"/>
    </row>
    <row r="7904" spans="1:9">
      <c r="A7904" s="18">
        <v>11</v>
      </c>
      <c r="B7904" s="18">
        <v>26</v>
      </c>
      <c r="C7904" s="18">
        <v>5</v>
      </c>
      <c r="D7904" s="18">
        <v>0.631529122</v>
      </c>
      <c r="E7904" s="101">
        <f t="shared" si="123"/>
        <v>0.58042368251150989</v>
      </c>
      <c r="F7904" s="94"/>
      <c r="G7904" s="1"/>
      <c r="H7904" s="1"/>
      <c r="I7904" s="1"/>
    </row>
    <row r="7905" spans="1:9">
      <c r="A7905" s="18">
        <v>11</v>
      </c>
      <c r="B7905" s="18">
        <v>26</v>
      </c>
      <c r="C7905" s="18">
        <v>6</v>
      </c>
      <c r="D7905" s="18">
        <v>0.81588000100000002</v>
      </c>
      <c r="E7905" s="101">
        <f t="shared" si="123"/>
        <v>0.74985627451067005</v>
      </c>
      <c r="F7905" s="94"/>
      <c r="G7905" s="1"/>
      <c r="H7905" s="1"/>
      <c r="I7905" s="1"/>
    </row>
    <row r="7906" spans="1:9">
      <c r="A7906" s="18">
        <v>11</v>
      </c>
      <c r="B7906" s="18">
        <v>26</v>
      </c>
      <c r="C7906" s="18">
        <v>7</v>
      </c>
      <c r="D7906" s="18">
        <v>1.0833112229999999</v>
      </c>
      <c r="E7906" s="101">
        <f t="shared" si="123"/>
        <v>0.99564607150405882</v>
      </c>
      <c r="F7906" s="94"/>
      <c r="G7906" s="1"/>
      <c r="H7906" s="1"/>
      <c r="I7906" s="1"/>
    </row>
    <row r="7907" spans="1:9">
      <c r="A7907" s="18">
        <v>11</v>
      </c>
      <c r="B7907" s="18">
        <v>26</v>
      </c>
      <c r="C7907" s="18">
        <v>8</v>
      </c>
      <c r="D7907" s="18">
        <v>1.082211094</v>
      </c>
      <c r="E7907" s="101">
        <f t="shared" si="123"/>
        <v>0.99463496860607137</v>
      </c>
      <c r="F7907" s="94"/>
      <c r="G7907" s="1"/>
      <c r="H7907" s="1"/>
      <c r="I7907" s="1"/>
    </row>
    <row r="7908" spans="1:9">
      <c r="A7908" s="18">
        <v>11</v>
      </c>
      <c r="B7908" s="18">
        <v>26</v>
      </c>
      <c r="C7908" s="18">
        <v>9</v>
      </c>
      <c r="D7908" s="18">
        <v>0.99741233699999998</v>
      </c>
      <c r="E7908" s="101">
        <f t="shared" si="123"/>
        <v>0.91669840939488956</v>
      </c>
      <c r="F7908" s="94"/>
      <c r="G7908" s="1"/>
      <c r="H7908" s="1"/>
      <c r="I7908" s="1"/>
    </row>
    <row r="7909" spans="1:9">
      <c r="A7909" s="18">
        <v>11</v>
      </c>
      <c r="B7909" s="18">
        <v>26</v>
      </c>
      <c r="C7909" s="18">
        <v>10</v>
      </c>
      <c r="D7909" s="18">
        <v>1.0016808100000001</v>
      </c>
      <c r="E7909" s="101">
        <f t="shared" si="123"/>
        <v>0.92062146334609118</v>
      </c>
      <c r="F7909" s="94"/>
      <c r="G7909" s="1"/>
      <c r="H7909" s="1"/>
      <c r="I7909" s="1"/>
    </row>
    <row r="7910" spans="1:9">
      <c r="A7910" s="18">
        <v>11</v>
      </c>
      <c r="B7910" s="18">
        <v>26</v>
      </c>
      <c r="C7910" s="18">
        <v>11</v>
      </c>
      <c r="D7910" s="18">
        <v>1.0121456280000001</v>
      </c>
      <c r="E7910" s="101">
        <f t="shared" si="123"/>
        <v>0.93023943342661064</v>
      </c>
      <c r="F7910" s="94"/>
      <c r="G7910" s="1"/>
      <c r="H7910" s="1"/>
      <c r="I7910" s="1"/>
    </row>
    <row r="7911" spans="1:9">
      <c r="A7911" s="18">
        <v>11</v>
      </c>
      <c r="B7911" s="18">
        <v>26</v>
      </c>
      <c r="C7911" s="18">
        <v>12</v>
      </c>
      <c r="D7911" s="18">
        <v>0.98553480800000004</v>
      </c>
      <c r="E7911" s="101">
        <f t="shared" si="123"/>
        <v>0.90578204959269304</v>
      </c>
      <c r="F7911" s="94"/>
      <c r="G7911" s="1"/>
      <c r="H7911" s="1"/>
      <c r="I7911" s="1"/>
    </row>
    <row r="7912" spans="1:9">
      <c r="A7912" s="18">
        <v>11</v>
      </c>
      <c r="B7912" s="18">
        <v>26</v>
      </c>
      <c r="C7912" s="18">
        <v>13</v>
      </c>
      <c r="D7912" s="18">
        <v>0.95187362399999997</v>
      </c>
      <c r="E7912" s="101">
        <f t="shared" si="123"/>
        <v>0.87484484069074542</v>
      </c>
      <c r="F7912" s="94"/>
      <c r="G7912" s="1"/>
      <c r="H7912" s="1"/>
      <c r="I7912" s="1"/>
    </row>
    <row r="7913" spans="1:9">
      <c r="A7913" s="18">
        <v>11</v>
      </c>
      <c r="B7913" s="18">
        <v>26</v>
      </c>
      <c r="C7913" s="18">
        <v>14</v>
      </c>
      <c r="D7913" s="18">
        <v>0.94791934600000005</v>
      </c>
      <c r="E7913" s="101">
        <f t="shared" si="123"/>
        <v>0.87121055603390229</v>
      </c>
      <c r="F7913" s="94"/>
      <c r="G7913" s="1"/>
      <c r="H7913" s="1"/>
      <c r="I7913" s="1"/>
    </row>
    <row r="7914" spans="1:9">
      <c r="A7914" s="18">
        <v>11</v>
      </c>
      <c r="B7914" s="18">
        <v>26</v>
      </c>
      <c r="C7914" s="18">
        <v>15</v>
      </c>
      <c r="D7914" s="18">
        <v>1.0326826099999999</v>
      </c>
      <c r="E7914" s="101">
        <f t="shared" si="123"/>
        <v>0.9491144944568326</v>
      </c>
      <c r="F7914" s="94"/>
      <c r="G7914" s="1"/>
      <c r="H7914" s="1"/>
      <c r="I7914" s="1"/>
    </row>
    <row r="7915" spans="1:9">
      <c r="A7915" s="18">
        <v>11</v>
      </c>
      <c r="B7915" s="18">
        <v>26</v>
      </c>
      <c r="C7915" s="18">
        <v>16</v>
      </c>
      <c r="D7915" s="18">
        <v>1.313737685</v>
      </c>
      <c r="E7915" s="101">
        <f t="shared" si="123"/>
        <v>1.2074256568992332</v>
      </c>
      <c r="F7915" s="94"/>
      <c r="G7915" s="1"/>
      <c r="H7915" s="1"/>
      <c r="I7915" s="1"/>
    </row>
    <row r="7916" spans="1:9">
      <c r="A7916" s="18">
        <v>11</v>
      </c>
      <c r="B7916" s="18">
        <v>26</v>
      </c>
      <c r="C7916" s="18">
        <v>17</v>
      </c>
      <c r="D7916" s="18">
        <v>1.8039971619999999</v>
      </c>
      <c r="E7916" s="101">
        <f t="shared" si="123"/>
        <v>1.6580117044995952</v>
      </c>
      <c r="F7916" s="94"/>
      <c r="G7916" s="1"/>
      <c r="H7916" s="1"/>
      <c r="I7916" s="1"/>
    </row>
    <row r="7917" spans="1:9">
      <c r="A7917" s="18">
        <v>11</v>
      </c>
      <c r="B7917" s="18">
        <v>26</v>
      </c>
      <c r="C7917" s="18">
        <v>18</v>
      </c>
      <c r="D7917" s="18">
        <v>2.0553127930000001</v>
      </c>
      <c r="E7917" s="101">
        <f t="shared" si="123"/>
        <v>1.8889900377802005</v>
      </c>
      <c r="F7917" s="94"/>
      <c r="G7917" s="1"/>
      <c r="H7917" s="1"/>
      <c r="I7917" s="1"/>
    </row>
    <row r="7918" spans="1:9">
      <c r="A7918" s="18">
        <v>11</v>
      </c>
      <c r="B7918" s="18">
        <v>26</v>
      </c>
      <c r="C7918" s="18">
        <v>19</v>
      </c>
      <c r="D7918" s="18">
        <v>1.9560925870000001</v>
      </c>
      <c r="E7918" s="101">
        <f t="shared" si="123"/>
        <v>1.7977990612442512</v>
      </c>
      <c r="F7918" s="94"/>
      <c r="G7918" s="1"/>
      <c r="H7918" s="1"/>
      <c r="I7918" s="1"/>
    </row>
    <row r="7919" spans="1:9">
      <c r="A7919" s="18">
        <v>11</v>
      </c>
      <c r="B7919" s="18">
        <v>26</v>
      </c>
      <c r="C7919" s="18">
        <v>20</v>
      </c>
      <c r="D7919" s="18">
        <v>1.866681279</v>
      </c>
      <c r="E7919" s="101">
        <f t="shared" si="123"/>
        <v>1.715623214019377</v>
      </c>
      <c r="F7919" s="94"/>
      <c r="G7919" s="1"/>
      <c r="H7919" s="1"/>
      <c r="I7919" s="1"/>
    </row>
    <row r="7920" spans="1:9">
      <c r="A7920" s="18">
        <v>11</v>
      </c>
      <c r="B7920" s="18">
        <v>26</v>
      </c>
      <c r="C7920" s="18">
        <v>21</v>
      </c>
      <c r="D7920" s="18">
        <v>1.7059837870000001</v>
      </c>
      <c r="E7920" s="101">
        <f t="shared" si="123"/>
        <v>1.5679298981804854</v>
      </c>
      <c r="F7920" s="94"/>
      <c r="G7920" s="1"/>
      <c r="H7920" s="1"/>
      <c r="I7920" s="1"/>
    </row>
    <row r="7921" spans="1:9">
      <c r="A7921" s="18">
        <v>11</v>
      </c>
      <c r="B7921" s="18">
        <v>26</v>
      </c>
      <c r="C7921" s="18">
        <v>22</v>
      </c>
      <c r="D7921" s="18">
        <v>1.3897721839999999</v>
      </c>
      <c r="E7921" s="101">
        <f t="shared" si="123"/>
        <v>1.2773071910519809</v>
      </c>
      <c r="F7921" s="94"/>
      <c r="G7921" s="1"/>
      <c r="H7921" s="1"/>
      <c r="I7921" s="1"/>
    </row>
    <row r="7922" spans="1:9">
      <c r="A7922" s="18">
        <v>11</v>
      </c>
      <c r="B7922" s="18">
        <v>26</v>
      </c>
      <c r="C7922" s="18">
        <v>23</v>
      </c>
      <c r="D7922" s="18">
        <v>1.087313808</v>
      </c>
      <c r="E7922" s="101">
        <f t="shared" si="123"/>
        <v>0.99932475399760401</v>
      </c>
      <c r="F7922" s="94"/>
      <c r="G7922" s="1"/>
      <c r="H7922" s="1"/>
      <c r="I7922" s="1"/>
    </row>
    <row r="7923" spans="1:9">
      <c r="A7923" s="18">
        <v>11</v>
      </c>
      <c r="B7923" s="18">
        <v>27</v>
      </c>
      <c r="C7923" s="18">
        <v>0</v>
      </c>
      <c r="D7923" s="18">
        <v>0.77919849299999999</v>
      </c>
      <c r="E7923" s="101">
        <f t="shared" si="123"/>
        <v>0.71614315628421488</v>
      </c>
      <c r="F7923" s="94"/>
      <c r="G7923" s="1"/>
      <c r="H7923" s="1"/>
      <c r="I7923" s="1"/>
    </row>
    <row r="7924" spans="1:9">
      <c r="A7924" s="18">
        <v>11</v>
      </c>
      <c r="B7924" s="18">
        <v>27</v>
      </c>
      <c r="C7924" s="18">
        <v>1</v>
      </c>
      <c r="D7924" s="18">
        <v>0.66598863399999997</v>
      </c>
      <c r="E7924" s="101">
        <f t="shared" si="123"/>
        <v>0.61209461605333559</v>
      </c>
      <c r="F7924" s="94"/>
      <c r="G7924" s="1"/>
      <c r="H7924" s="1"/>
      <c r="I7924" s="1"/>
    </row>
    <row r="7925" spans="1:9">
      <c r="A7925" s="18">
        <v>11</v>
      </c>
      <c r="B7925" s="18">
        <v>27</v>
      </c>
      <c r="C7925" s="18">
        <v>2</v>
      </c>
      <c r="D7925" s="18">
        <v>0.61580899</v>
      </c>
      <c r="E7925" s="101">
        <f t="shared" si="123"/>
        <v>0.5659756759396023</v>
      </c>
      <c r="F7925" s="94"/>
      <c r="G7925" s="1"/>
      <c r="H7925" s="1"/>
      <c r="I7925" s="1"/>
    </row>
    <row r="7926" spans="1:9">
      <c r="A7926" s="18">
        <v>11</v>
      </c>
      <c r="B7926" s="18">
        <v>27</v>
      </c>
      <c r="C7926" s="18">
        <v>3</v>
      </c>
      <c r="D7926" s="18">
        <v>0.60787451299999995</v>
      </c>
      <c r="E7926" s="101">
        <f t="shared" si="123"/>
        <v>0.55868328323955052</v>
      </c>
      <c r="F7926" s="94"/>
      <c r="G7926" s="1"/>
      <c r="H7926" s="1"/>
      <c r="I7926" s="1"/>
    </row>
    <row r="7927" spans="1:9">
      <c r="A7927" s="18">
        <v>11</v>
      </c>
      <c r="B7927" s="18">
        <v>27</v>
      </c>
      <c r="C7927" s="18">
        <v>4</v>
      </c>
      <c r="D7927" s="18">
        <v>0.60907242699999997</v>
      </c>
      <c r="E7927" s="101">
        <f t="shared" si="123"/>
        <v>0.55978425804972265</v>
      </c>
      <c r="F7927" s="94"/>
      <c r="G7927" s="1"/>
      <c r="H7927" s="1"/>
      <c r="I7927" s="1"/>
    </row>
    <row r="7928" spans="1:9">
      <c r="A7928" s="18">
        <v>11</v>
      </c>
      <c r="B7928" s="18">
        <v>27</v>
      </c>
      <c r="C7928" s="18">
        <v>5</v>
      </c>
      <c r="D7928" s="18">
        <v>0.66407266099999995</v>
      </c>
      <c r="E7928" s="101">
        <f t="shared" si="123"/>
        <v>0.61033368996851667</v>
      </c>
      <c r="F7928" s="94"/>
      <c r="G7928" s="1"/>
      <c r="H7928" s="1"/>
      <c r="I7928" s="1"/>
    </row>
    <row r="7929" spans="1:9">
      <c r="A7929" s="18">
        <v>11</v>
      </c>
      <c r="B7929" s="18">
        <v>27</v>
      </c>
      <c r="C7929" s="18">
        <v>6</v>
      </c>
      <c r="D7929" s="18">
        <v>0.82844156300000005</v>
      </c>
      <c r="E7929" s="101">
        <f t="shared" si="123"/>
        <v>0.76140131308473702</v>
      </c>
      <c r="F7929" s="94"/>
      <c r="G7929" s="1"/>
      <c r="H7929" s="1"/>
      <c r="I7929" s="1"/>
    </row>
    <row r="7930" spans="1:9">
      <c r="A7930" s="18">
        <v>11</v>
      </c>
      <c r="B7930" s="18">
        <v>27</v>
      </c>
      <c r="C7930" s="18">
        <v>7</v>
      </c>
      <c r="D7930" s="18">
        <v>1.0958941769999999</v>
      </c>
      <c r="E7930" s="101">
        <f t="shared" si="123"/>
        <v>1.0072107709662523</v>
      </c>
      <c r="F7930" s="94"/>
      <c r="G7930" s="1"/>
      <c r="H7930" s="1"/>
      <c r="I7930" s="1"/>
    </row>
    <row r="7931" spans="1:9">
      <c r="A7931" s="18">
        <v>11</v>
      </c>
      <c r="B7931" s="18">
        <v>27</v>
      </c>
      <c r="C7931" s="18">
        <v>8</v>
      </c>
      <c r="D7931" s="18">
        <v>1.0596724820000001</v>
      </c>
      <c r="E7931" s="101">
        <f t="shared" si="123"/>
        <v>0.97392025614070055</v>
      </c>
      <c r="F7931" s="94"/>
      <c r="G7931" s="1"/>
      <c r="H7931" s="1"/>
      <c r="I7931" s="1"/>
    </row>
    <row r="7932" spans="1:9">
      <c r="A7932" s="18">
        <v>11</v>
      </c>
      <c r="B7932" s="18">
        <v>27</v>
      </c>
      <c r="C7932" s="18">
        <v>9</v>
      </c>
      <c r="D7932" s="18">
        <v>0.94050153400000003</v>
      </c>
      <c r="E7932" s="101">
        <f t="shared" si="123"/>
        <v>0.86439301808160174</v>
      </c>
      <c r="F7932" s="94"/>
      <c r="G7932" s="1"/>
      <c r="H7932" s="1"/>
      <c r="I7932" s="1"/>
    </row>
    <row r="7933" spans="1:9">
      <c r="A7933" s="18">
        <v>11</v>
      </c>
      <c r="B7933" s="18">
        <v>27</v>
      </c>
      <c r="C7933" s="18">
        <v>10</v>
      </c>
      <c r="D7933" s="18">
        <v>0.96138842999999996</v>
      </c>
      <c r="E7933" s="101">
        <f t="shared" si="123"/>
        <v>0.88358967690576107</v>
      </c>
      <c r="F7933" s="94"/>
      <c r="G7933" s="1"/>
      <c r="H7933" s="1"/>
      <c r="I7933" s="1"/>
    </row>
    <row r="7934" spans="1:9">
      <c r="A7934" s="18">
        <v>11</v>
      </c>
      <c r="B7934" s="18">
        <v>27</v>
      </c>
      <c r="C7934" s="18">
        <v>11</v>
      </c>
      <c r="D7934" s="18">
        <v>0.94808143199999995</v>
      </c>
      <c r="E7934" s="101">
        <f t="shared" si="123"/>
        <v>0.87135952549505014</v>
      </c>
      <c r="F7934" s="94"/>
      <c r="G7934" s="1"/>
      <c r="H7934" s="1"/>
      <c r="I7934" s="1"/>
    </row>
    <row r="7935" spans="1:9">
      <c r="A7935" s="18">
        <v>11</v>
      </c>
      <c r="B7935" s="18">
        <v>27</v>
      </c>
      <c r="C7935" s="18">
        <v>12</v>
      </c>
      <c r="D7935" s="18">
        <v>0.92170722400000005</v>
      </c>
      <c r="E7935" s="101">
        <f t="shared" si="123"/>
        <v>0.84711960623019567</v>
      </c>
      <c r="F7935" s="94"/>
      <c r="G7935" s="1"/>
      <c r="H7935" s="1"/>
      <c r="I7935" s="1"/>
    </row>
    <row r="7936" spans="1:9">
      <c r="A7936" s="18">
        <v>11</v>
      </c>
      <c r="B7936" s="18">
        <v>27</v>
      </c>
      <c r="C7936" s="18">
        <v>13</v>
      </c>
      <c r="D7936" s="18">
        <v>0.89733122200000004</v>
      </c>
      <c r="E7936" s="101">
        <f t="shared" si="123"/>
        <v>0.82471619148197139</v>
      </c>
      <c r="F7936" s="94"/>
      <c r="G7936" s="1"/>
      <c r="H7936" s="1"/>
      <c r="I7936" s="1"/>
    </row>
    <row r="7937" spans="1:9">
      <c r="A7937" s="18">
        <v>11</v>
      </c>
      <c r="B7937" s="18">
        <v>27</v>
      </c>
      <c r="C7937" s="18">
        <v>14</v>
      </c>
      <c r="D7937" s="18">
        <v>0.90808157599999995</v>
      </c>
      <c r="E7937" s="101">
        <f t="shared" si="123"/>
        <v>0.8345965910385611</v>
      </c>
      <c r="F7937" s="94"/>
      <c r="G7937" s="1"/>
      <c r="H7937" s="1"/>
      <c r="I7937" s="1"/>
    </row>
    <row r="7938" spans="1:9">
      <c r="A7938" s="18">
        <v>11</v>
      </c>
      <c r="B7938" s="18">
        <v>27</v>
      </c>
      <c r="C7938" s="18">
        <v>15</v>
      </c>
      <c r="D7938" s="18">
        <v>1.003863452</v>
      </c>
      <c r="E7938" s="101">
        <f t="shared" si="123"/>
        <v>0.92262747868744588</v>
      </c>
      <c r="F7938" s="94"/>
      <c r="G7938" s="1"/>
      <c r="H7938" s="1"/>
      <c r="I7938" s="1"/>
    </row>
    <row r="7939" spans="1:9">
      <c r="A7939" s="18">
        <v>11</v>
      </c>
      <c r="B7939" s="18">
        <v>27</v>
      </c>
      <c r="C7939" s="18">
        <v>16</v>
      </c>
      <c r="D7939" s="18">
        <v>1.289243264</v>
      </c>
      <c r="E7939" s="101">
        <f t="shared" si="123"/>
        <v>1.1849134060108137</v>
      </c>
      <c r="F7939" s="94"/>
      <c r="G7939" s="1"/>
      <c r="H7939" s="1"/>
      <c r="I7939" s="1"/>
    </row>
    <row r="7940" spans="1:9">
      <c r="A7940" s="18">
        <v>11</v>
      </c>
      <c r="B7940" s="18">
        <v>27</v>
      </c>
      <c r="C7940" s="18">
        <v>17</v>
      </c>
      <c r="D7940" s="18">
        <v>1.7937999330000001</v>
      </c>
      <c r="E7940" s="101">
        <f t="shared" ref="E7940:E8003" si="124">D7940/H$15</f>
        <v>1.6486396692261482</v>
      </c>
      <c r="F7940" s="94"/>
      <c r="G7940" s="1"/>
      <c r="H7940" s="1"/>
      <c r="I7940" s="1"/>
    </row>
    <row r="7941" spans="1:9">
      <c r="A7941" s="18">
        <v>11</v>
      </c>
      <c r="B7941" s="18">
        <v>27</v>
      </c>
      <c r="C7941" s="18">
        <v>18</v>
      </c>
      <c r="D7941" s="18">
        <v>2.0433166639999998</v>
      </c>
      <c r="E7941" s="101">
        <f t="shared" si="124"/>
        <v>1.8779646754849311</v>
      </c>
      <c r="F7941" s="94"/>
      <c r="G7941" s="1"/>
      <c r="H7941" s="1"/>
      <c r="I7941" s="1"/>
    </row>
    <row r="7942" spans="1:9">
      <c r="A7942" s="18">
        <v>11</v>
      </c>
      <c r="B7942" s="18">
        <v>27</v>
      </c>
      <c r="C7942" s="18">
        <v>19</v>
      </c>
      <c r="D7942" s="18">
        <v>1.945550323</v>
      </c>
      <c r="E7942" s="101">
        <f t="shared" si="124"/>
        <v>1.7881099123519399</v>
      </c>
      <c r="F7942" s="94"/>
      <c r="G7942" s="1"/>
      <c r="H7942" s="1"/>
      <c r="I7942" s="1"/>
    </row>
    <row r="7943" spans="1:9">
      <c r="A7943" s="18">
        <v>11</v>
      </c>
      <c r="B7943" s="18">
        <v>27</v>
      </c>
      <c r="C7943" s="18">
        <v>20</v>
      </c>
      <c r="D7943" s="18">
        <v>1.8575802960000001</v>
      </c>
      <c r="E7943" s="101">
        <f t="shared" si="124"/>
        <v>1.7072587128692074</v>
      </c>
      <c r="F7943" s="94"/>
      <c r="G7943" s="1"/>
      <c r="H7943" s="1"/>
      <c r="I7943" s="1"/>
    </row>
    <row r="7944" spans="1:9">
      <c r="A7944" s="18">
        <v>11</v>
      </c>
      <c r="B7944" s="18">
        <v>27</v>
      </c>
      <c r="C7944" s="18">
        <v>21</v>
      </c>
      <c r="D7944" s="18">
        <v>1.6977515750000001</v>
      </c>
      <c r="E7944" s="101">
        <f t="shared" si="124"/>
        <v>1.5603638641880651</v>
      </c>
      <c r="F7944" s="94"/>
      <c r="G7944" s="1"/>
      <c r="H7944" s="1"/>
      <c r="I7944" s="1"/>
    </row>
    <row r="7945" spans="1:9">
      <c r="A7945" s="18">
        <v>11</v>
      </c>
      <c r="B7945" s="18">
        <v>27</v>
      </c>
      <c r="C7945" s="18">
        <v>22</v>
      </c>
      <c r="D7945" s="18">
        <v>1.3884984330000001</v>
      </c>
      <c r="E7945" s="101">
        <f t="shared" si="124"/>
        <v>1.2761365162243794</v>
      </c>
      <c r="F7945" s="94"/>
      <c r="G7945" s="1"/>
      <c r="H7945" s="1"/>
      <c r="I7945" s="1"/>
    </row>
    <row r="7946" spans="1:9">
      <c r="A7946" s="18">
        <v>11</v>
      </c>
      <c r="B7946" s="18">
        <v>27</v>
      </c>
      <c r="C7946" s="18">
        <v>23</v>
      </c>
      <c r="D7946" s="18">
        <v>1.098219541</v>
      </c>
      <c r="E7946" s="101">
        <f t="shared" si="124"/>
        <v>1.0093479587681153</v>
      </c>
      <c r="F7946" s="94"/>
      <c r="G7946" s="1"/>
      <c r="H7946" s="1"/>
      <c r="I7946" s="1"/>
    </row>
    <row r="7947" spans="1:9">
      <c r="A7947" s="18">
        <v>11</v>
      </c>
      <c r="B7947" s="18">
        <v>28</v>
      </c>
      <c r="C7947" s="18">
        <v>0</v>
      </c>
      <c r="D7947" s="18">
        <v>0.80383447900000005</v>
      </c>
      <c r="E7947" s="101">
        <f t="shared" si="124"/>
        <v>0.7387855162614354</v>
      </c>
      <c r="F7947" s="94"/>
      <c r="G7947" s="1"/>
      <c r="H7947" s="1"/>
      <c r="I7947" s="1"/>
    </row>
    <row r="7948" spans="1:9">
      <c r="A7948" s="18">
        <v>11</v>
      </c>
      <c r="B7948" s="18">
        <v>28</v>
      </c>
      <c r="C7948" s="18">
        <v>1</v>
      </c>
      <c r="D7948" s="18">
        <v>0.68835815300000003</v>
      </c>
      <c r="E7948" s="101">
        <f t="shared" si="124"/>
        <v>0.63265391908733126</v>
      </c>
      <c r="F7948" s="94"/>
      <c r="G7948" s="1"/>
      <c r="H7948" s="1"/>
      <c r="I7948" s="1"/>
    </row>
    <row r="7949" spans="1:9">
      <c r="A7949" s="18">
        <v>11</v>
      </c>
      <c r="B7949" s="18">
        <v>28</v>
      </c>
      <c r="C7949" s="18">
        <v>2</v>
      </c>
      <c r="D7949" s="18">
        <v>0.635468806</v>
      </c>
      <c r="E7949" s="101">
        <f t="shared" si="124"/>
        <v>0.58404455416342982</v>
      </c>
      <c r="F7949" s="94"/>
      <c r="G7949" s="1"/>
      <c r="H7949" s="1"/>
      <c r="I7949" s="1"/>
    </row>
    <row r="7950" spans="1:9">
      <c r="A7950" s="18">
        <v>11</v>
      </c>
      <c r="B7950" s="18">
        <v>28</v>
      </c>
      <c r="C7950" s="18">
        <v>3</v>
      </c>
      <c r="D7950" s="18">
        <v>0.62437602999999997</v>
      </c>
      <c r="E7950" s="101">
        <f t="shared" si="124"/>
        <v>0.57384944253531511</v>
      </c>
      <c r="F7950" s="94"/>
      <c r="G7950" s="1"/>
      <c r="H7950" s="1"/>
      <c r="I7950" s="1"/>
    </row>
    <row r="7951" spans="1:9">
      <c r="A7951" s="18">
        <v>11</v>
      </c>
      <c r="B7951" s="18">
        <v>28</v>
      </c>
      <c r="C7951" s="18">
        <v>4</v>
      </c>
      <c r="D7951" s="18">
        <v>0.62585302600000003</v>
      </c>
      <c r="E7951" s="101">
        <f t="shared" si="124"/>
        <v>0.57520691510072874</v>
      </c>
      <c r="F7951" s="94"/>
      <c r="G7951" s="1"/>
      <c r="H7951" s="1"/>
      <c r="I7951" s="1"/>
    </row>
    <row r="7952" spans="1:9">
      <c r="A7952" s="18">
        <v>11</v>
      </c>
      <c r="B7952" s="18">
        <v>28</v>
      </c>
      <c r="C7952" s="18">
        <v>5</v>
      </c>
      <c r="D7952" s="18">
        <v>0.68408756299999995</v>
      </c>
      <c r="E7952" s="101">
        <f t="shared" si="124"/>
        <v>0.6287289194508191</v>
      </c>
      <c r="F7952" s="94"/>
      <c r="G7952" s="1"/>
      <c r="H7952" s="1"/>
      <c r="I7952" s="1"/>
    </row>
    <row r="7953" spans="1:9">
      <c r="A7953" s="18">
        <v>11</v>
      </c>
      <c r="B7953" s="18">
        <v>28</v>
      </c>
      <c r="C7953" s="18">
        <v>6</v>
      </c>
      <c r="D7953" s="18">
        <v>0.86570050399999998</v>
      </c>
      <c r="E7953" s="101">
        <f t="shared" si="124"/>
        <v>0.7956451365100311</v>
      </c>
      <c r="F7953" s="94"/>
      <c r="G7953" s="1"/>
      <c r="H7953" s="1"/>
      <c r="I7953" s="1"/>
    </row>
    <row r="7954" spans="1:9">
      <c r="A7954" s="18">
        <v>11</v>
      </c>
      <c r="B7954" s="18">
        <v>28</v>
      </c>
      <c r="C7954" s="18">
        <v>7</v>
      </c>
      <c r="D7954" s="18">
        <v>1.1138153909999999</v>
      </c>
      <c r="E7954" s="101">
        <f t="shared" si="124"/>
        <v>1.023681740653311</v>
      </c>
      <c r="F7954" s="94"/>
      <c r="G7954" s="1"/>
      <c r="H7954" s="1"/>
      <c r="I7954" s="1"/>
    </row>
    <row r="7955" spans="1:9">
      <c r="A7955" s="18">
        <v>11</v>
      </c>
      <c r="B7955" s="18">
        <v>28</v>
      </c>
      <c r="C7955" s="18">
        <v>8</v>
      </c>
      <c r="D7955" s="18">
        <v>1.0901234980000001</v>
      </c>
      <c r="E7955" s="101">
        <f t="shared" si="124"/>
        <v>1.0019070745267844</v>
      </c>
      <c r="F7955" s="94"/>
      <c r="G7955" s="1"/>
      <c r="H7955" s="1"/>
      <c r="I7955" s="1"/>
    </row>
    <row r="7956" spans="1:9">
      <c r="A7956" s="18">
        <v>11</v>
      </c>
      <c r="B7956" s="18">
        <v>28</v>
      </c>
      <c r="C7956" s="18">
        <v>9</v>
      </c>
      <c r="D7956" s="18">
        <v>0.97918918399999999</v>
      </c>
      <c r="E7956" s="101">
        <f t="shared" si="124"/>
        <v>0.89994993461714101</v>
      </c>
      <c r="F7956" s="94"/>
      <c r="G7956" s="1"/>
      <c r="H7956" s="1"/>
      <c r="I7956" s="1"/>
    </row>
    <row r="7957" spans="1:9">
      <c r="A7957" s="18">
        <v>11</v>
      </c>
      <c r="B7957" s="18">
        <v>28</v>
      </c>
      <c r="C7957" s="18">
        <v>10</v>
      </c>
      <c r="D7957" s="18">
        <v>1.007798258</v>
      </c>
      <c r="E7957" s="101">
        <f t="shared" si="124"/>
        <v>0.92624386708336903</v>
      </c>
      <c r="F7957" s="94"/>
      <c r="G7957" s="1"/>
      <c r="H7957" s="1"/>
      <c r="I7957" s="1"/>
    </row>
    <row r="7958" spans="1:9">
      <c r="A7958" s="18">
        <v>11</v>
      </c>
      <c r="B7958" s="18">
        <v>28</v>
      </c>
      <c r="C7958" s="18">
        <v>11</v>
      </c>
      <c r="D7958" s="18">
        <v>0.99410675800000003</v>
      </c>
      <c r="E7958" s="101">
        <f t="shared" si="124"/>
        <v>0.91366032885485593</v>
      </c>
      <c r="F7958" s="94"/>
      <c r="G7958" s="1"/>
      <c r="H7958" s="1"/>
      <c r="I7958" s="1"/>
    </row>
    <row r="7959" spans="1:9">
      <c r="A7959" s="18">
        <v>11</v>
      </c>
      <c r="B7959" s="18">
        <v>28</v>
      </c>
      <c r="C7959" s="18">
        <v>12</v>
      </c>
      <c r="D7959" s="18">
        <v>0.97016887100000004</v>
      </c>
      <c r="E7959" s="101">
        <f t="shared" si="124"/>
        <v>0.8916595753819474</v>
      </c>
      <c r="F7959" s="94"/>
      <c r="G7959" s="1"/>
      <c r="H7959" s="1"/>
      <c r="I7959" s="1"/>
    </row>
    <row r="7960" spans="1:9">
      <c r="A7960" s="18">
        <v>11</v>
      </c>
      <c r="B7960" s="18">
        <v>28</v>
      </c>
      <c r="C7960" s="18">
        <v>13</v>
      </c>
      <c r="D7960" s="18">
        <v>0.94365249600000001</v>
      </c>
      <c r="E7960" s="101">
        <f t="shared" si="124"/>
        <v>0.86728899374413626</v>
      </c>
      <c r="F7960" s="94"/>
      <c r="G7960" s="1"/>
      <c r="H7960" s="1"/>
      <c r="I7960" s="1"/>
    </row>
    <row r="7961" spans="1:9">
      <c r="A7961" s="18">
        <v>11</v>
      </c>
      <c r="B7961" s="18">
        <v>28</v>
      </c>
      <c r="C7961" s="18">
        <v>14</v>
      </c>
      <c r="D7961" s="18">
        <v>0.94704702200000002</v>
      </c>
      <c r="E7961" s="101">
        <f t="shared" si="124"/>
        <v>0.8704088233967443</v>
      </c>
      <c r="F7961" s="94"/>
      <c r="G7961" s="1"/>
      <c r="H7961" s="1"/>
      <c r="I7961" s="1"/>
    </row>
    <row r="7962" spans="1:9">
      <c r="A7962" s="18">
        <v>11</v>
      </c>
      <c r="B7962" s="18">
        <v>28</v>
      </c>
      <c r="C7962" s="18">
        <v>15</v>
      </c>
      <c r="D7962" s="18">
        <v>1.039710125</v>
      </c>
      <c r="E7962" s="101">
        <f t="shared" si="124"/>
        <v>0.95557331954202784</v>
      </c>
      <c r="F7962" s="94"/>
      <c r="G7962" s="1"/>
      <c r="H7962" s="1"/>
      <c r="I7962" s="1"/>
    </row>
    <row r="7963" spans="1:9">
      <c r="A7963" s="18">
        <v>11</v>
      </c>
      <c r="B7963" s="18">
        <v>28</v>
      </c>
      <c r="C7963" s="18">
        <v>16</v>
      </c>
      <c r="D7963" s="18">
        <v>1.327930185</v>
      </c>
      <c r="E7963" s="101">
        <f t="shared" si="124"/>
        <v>1.2204696525394607</v>
      </c>
      <c r="F7963" s="94"/>
      <c r="G7963" s="1"/>
      <c r="H7963" s="1"/>
      <c r="I7963" s="1"/>
    </row>
    <row r="7964" spans="1:9">
      <c r="A7964" s="18">
        <v>11</v>
      </c>
      <c r="B7964" s="18">
        <v>28</v>
      </c>
      <c r="C7964" s="18">
        <v>17</v>
      </c>
      <c r="D7964" s="18">
        <v>1.8395265679999999</v>
      </c>
      <c r="E7964" s="101">
        <f t="shared" si="124"/>
        <v>1.6906659526562884</v>
      </c>
      <c r="F7964" s="94"/>
      <c r="G7964" s="1"/>
      <c r="H7964" s="1"/>
      <c r="I7964" s="1"/>
    </row>
    <row r="7965" spans="1:9">
      <c r="A7965" s="18">
        <v>11</v>
      </c>
      <c r="B7965" s="18">
        <v>28</v>
      </c>
      <c r="C7965" s="18">
        <v>18</v>
      </c>
      <c r="D7965" s="18">
        <v>2.0907261940000001</v>
      </c>
      <c r="E7965" s="101">
        <f t="shared" si="124"/>
        <v>1.9215376684477798</v>
      </c>
      <c r="F7965" s="94"/>
      <c r="G7965" s="1"/>
      <c r="H7965" s="1"/>
      <c r="I7965" s="1"/>
    </row>
    <row r="7966" spans="1:9">
      <c r="A7966" s="18">
        <v>11</v>
      </c>
      <c r="B7966" s="18">
        <v>28</v>
      </c>
      <c r="C7966" s="18">
        <v>19</v>
      </c>
      <c r="D7966" s="18">
        <v>1.9957979960000001</v>
      </c>
      <c r="E7966" s="101">
        <f t="shared" si="124"/>
        <v>1.8342913763324626</v>
      </c>
      <c r="F7966" s="94"/>
      <c r="G7966" s="1"/>
      <c r="H7966" s="1"/>
      <c r="I7966" s="1"/>
    </row>
    <row r="7967" spans="1:9">
      <c r="A7967" s="18">
        <v>11</v>
      </c>
      <c r="B7967" s="18">
        <v>28</v>
      </c>
      <c r="C7967" s="18">
        <v>20</v>
      </c>
      <c r="D7967" s="18">
        <v>1.9113770999999999</v>
      </c>
      <c r="E7967" s="101">
        <f t="shared" si="124"/>
        <v>1.7567021003509169</v>
      </c>
      <c r="F7967" s="94"/>
      <c r="G7967" s="1"/>
      <c r="H7967" s="1"/>
      <c r="I7967" s="1"/>
    </row>
    <row r="7968" spans="1:9">
      <c r="A7968" s="18">
        <v>11</v>
      </c>
      <c r="B7968" s="18">
        <v>28</v>
      </c>
      <c r="C7968" s="18">
        <v>21</v>
      </c>
      <c r="D7968" s="18">
        <v>1.75507799</v>
      </c>
      <c r="E7968" s="101">
        <f t="shared" si="124"/>
        <v>1.6130512347943615</v>
      </c>
      <c r="F7968" s="94"/>
      <c r="G7968" s="1"/>
      <c r="H7968" s="1"/>
      <c r="I7968" s="1"/>
    </row>
    <row r="7969" spans="1:9">
      <c r="A7969" s="18">
        <v>11</v>
      </c>
      <c r="B7969" s="18">
        <v>28</v>
      </c>
      <c r="C7969" s="18">
        <v>22</v>
      </c>
      <c r="D7969" s="18">
        <v>1.4477227580000001</v>
      </c>
      <c r="E7969" s="101">
        <f t="shared" si="124"/>
        <v>1.3305682116336031</v>
      </c>
      <c r="F7969" s="94"/>
      <c r="G7969" s="1"/>
      <c r="H7969" s="1"/>
      <c r="I7969" s="1"/>
    </row>
    <row r="7970" spans="1:9">
      <c r="A7970" s="18">
        <v>11</v>
      </c>
      <c r="B7970" s="18">
        <v>28</v>
      </c>
      <c r="C7970" s="18">
        <v>23</v>
      </c>
      <c r="D7970" s="18">
        <v>1.1581515499999999</v>
      </c>
      <c r="E7970" s="101">
        <f t="shared" si="124"/>
        <v>1.0644300700315339</v>
      </c>
      <c r="F7970" s="94"/>
      <c r="G7970" s="1"/>
      <c r="H7970" s="1"/>
      <c r="I7970" s="1"/>
    </row>
    <row r="7971" spans="1:9">
      <c r="A7971" s="18">
        <v>11</v>
      </c>
      <c r="B7971" s="18">
        <v>29</v>
      </c>
      <c r="C7971" s="18">
        <v>0</v>
      </c>
      <c r="D7971" s="18">
        <v>0.86508026699999996</v>
      </c>
      <c r="E7971" s="101">
        <f t="shared" si="124"/>
        <v>0.79507509115340558</v>
      </c>
      <c r="F7971" s="94"/>
      <c r="G7971" s="1"/>
      <c r="H7971" s="1"/>
      <c r="I7971" s="1"/>
    </row>
    <row r="7972" spans="1:9">
      <c r="A7972" s="18">
        <v>11</v>
      </c>
      <c r="B7972" s="18">
        <v>29</v>
      </c>
      <c r="C7972" s="18">
        <v>1</v>
      </c>
      <c r="D7972" s="18">
        <v>0.751321656</v>
      </c>
      <c r="E7972" s="101">
        <f t="shared" si="124"/>
        <v>0.69052220576166223</v>
      </c>
      <c r="F7972" s="94"/>
      <c r="G7972" s="1"/>
      <c r="H7972" s="1"/>
      <c r="I7972" s="1"/>
    </row>
    <row r="7973" spans="1:9">
      <c r="A7973" s="18">
        <v>11</v>
      </c>
      <c r="B7973" s="18">
        <v>29</v>
      </c>
      <c r="C7973" s="18">
        <v>2</v>
      </c>
      <c r="D7973" s="18">
        <v>0.69968640999999998</v>
      </c>
      <c r="E7973" s="101">
        <f t="shared" si="124"/>
        <v>0.64306545580879504</v>
      </c>
      <c r="F7973" s="94"/>
      <c r="G7973" s="1"/>
      <c r="H7973" s="1"/>
      <c r="I7973" s="1"/>
    </row>
    <row r="7974" spans="1:9">
      <c r="A7974" s="18">
        <v>11</v>
      </c>
      <c r="B7974" s="18">
        <v>29</v>
      </c>
      <c r="C7974" s="18">
        <v>3</v>
      </c>
      <c r="D7974" s="18">
        <v>0.69039758500000004</v>
      </c>
      <c r="E7974" s="101">
        <f t="shared" si="124"/>
        <v>0.6345283134587627</v>
      </c>
      <c r="F7974" s="94"/>
      <c r="G7974" s="1"/>
      <c r="H7974" s="1"/>
      <c r="I7974" s="1"/>
    </row>
    <row r="7975" spans="1:9">
      <c r="A7975" s="18">
        <v>11</v>
      </c>
      <c r="B7975" s="18">
        <v>29</v>
      </c>
      <c r="C7975" s="18">
        <v>4</v>
      </c>
      <c r="D7975" s="18">
        <v>0.69009736300000002</v>
      </c>
      <c r="E7975" s="101">
        <f t="shared" si="124"/>
        <v>0.63425238642271542</v>
      </c>
      <c r="F7975" s="94"/>
      <c r="G7975" s="1"/>
      <c r="H7975" s="1"/>
      <c r="I7975" s="1"/>
    </row>
    <row r="7976" spans="1:9">
      <c r="A7976" s="18">
        <v>11</v>
      </c>
      <c r="B7976" s="18">
        <v>29</v>
      </c>
      <c r="C7976" s="18">
        <v>5</v>
      </c>
      <c r="D7976" s="18">
        <v>0.74507858800000004</v>
      </c>
      <c r="E7976" s="101">
        <f t="shared" si="124"/>
        <v>0.68478434761308782</v>
      </c>
      <c r="F7976" s="94"/>
      <c r="G7976" s="1"/>
      <c r="H7976" s="1"/>
      <c r="I7976" s="1"/>
    </row>
    <row r="7977" spans="1:9">
      <c r="A7977" s="18">
        <v>11</v>
      </c>
      <c r="B7977" s="18">
        <v>29</v>
      </c>
      <c r="C7977" s="18">
        <v>6</v>
      </c>
      <c r="D7977" s="18">
        <v>0.90914329900000002</v>
      </c>
      <c r="E7977" s="101">
        <f t="shared" si="124"/>
        <v>0.83557239587795717</v>
      </c>
      <c r="F7977" s="94"/>
      <c r="G7977" s="1"/>
      <c r="H7977" s="1"/>
      <c r="I7977" s="1"/>
    </row>
    <row r="7978" spans="1:9">
      <c r="A7978" s="18">
        <v>11</v>
      </c>
      <c r="B7978" s="18">
        <v>29</v>
      </c>
      <c r="C7978" s="18">
        <v>7</v>
      </c>
      <c r="D7978" s="18">
        <v>1.1799703539999999</v>
      </c>
      <c r="E7978" s="101">
        <f t="shared" si="124"/>
        <v>1.0844832237571618</v>
      </c>
      <c r="F7978" s="94"/>
      <c r="G7978" s="1"/>
      <c r="H7978" s="1"/>
      <c r="I7978" s="1"/>
    </row>
    <row r="7979" spans="1:9">
      <c r="A7979" s="18">
        <v>11</v>
      </c>
      <c r="B7979" s="18">
        <v>29</v>
      </c>
      <c r="C7979" s="18">
        <v>8</v>
      </c>
      <c r="D7979" s="18">
        <v>1.1421619240000001</v>
      </c>
      <c r="E7979" s="101">
        <f t="shared" si="124"/>
        <v>1.0497343778114976</v>
      </c>
      <c r="F7979" s="94"/>
      <c r="G7979" s="1"/>
      <c r="H7979" s="1"/>
      <c r="I7979" s="1"/>
    </row>
    <row r="7980" spans="1:9">
      <c r="A7980" s="18">
        <v>11</v>
      </c>
      <c r="B7980" s="18">
        <v>29</v>
      </c>
      <c r="C7980" s="18">
        <v>9</v>
      </c>
      <c r="D7980" s="18">
        <v>1.024473886</v>
      </c>
      <c r="E7980" s="101">
        <f t="shared" si="124"/>
        <v>0.94157004773723929</v>
      </c>
      <c r="F7980" s="94"/>
      <c r="G7980" s="1"/>
      <c r="H7980" s="1"/>
      <c r="I7980" s="1"/>
    </row>
    <row r="7981" spans="1:9">
      <c r="A7981" s="18">
        <v>11</v>
      </c>
      <c r="B7981" s="18">
        <v>29</v>
      </c>
      <c r="C7981" s="18">
        <v>10</v>
      </c>
      <c r="D7981" s="18">
        <v>1.0494135499999999</v>
      </c>
      <c r="E7981" s="101">
        <f t="shared" si="124"/>
        <v>0.96449151107947872</v>
      </c>
      <c r="F7981" s="94"/>
      <c r="G7981" s="1"/>
      <c r="H7981" s="1"/>
      <c r="I7981" s="1"/>
    </row>
    <row r="7982" spans="1:9">
      <c r="A7982" s="18">
        <v>11</v>
      </c>
      <c r="B7982" s="18">
        <v>29</v>
      </c>
      <c r="C7982" s="18">
        <v>11</v>
      </c>
      <c r="D7982" s="18">
        <v>1.025554418</v>
      </c>
      <c r="E7982" s="101">
        <f t="shared" si="124"/>
        <v>0.94256313948972303</v>
      </c>
      <c r="F7982" s="94"/>
      <c r="G7982" s="1"/>
      <c r="H7982" s="1"/>
      <c r="I7982" s="1"/>
    </row>
    <row r="7983" spans="1:9">
      <c r="A7983" s="18">
        <v>11</v>
      </c>
      <c r="B7983" s="18">
        <v>29</v>
      </c>
      <c r="C7983" s="18">
        <v>12</v>
      </c>
      <c r="D7983" s="18">
        <v>0.98753327199999996</v>
      </c>
      <c r="E7983" s="101">
        <f t="shared" si="124"/>
        <v>0.90761879123110423</v>
      </c>
      <c r="F7983" s="94"/>
      <c r="G7983" s="1"/>
      <c r="H7983" s="1"/>
      <c r="I7983" s="1"/>
    </row>
    <row r="7984" spans="1:9">
      <c r="A7984" s="18">
        <v>11</v>
      </c>
      <c r="B7984" s="18">
        <v>29</v>
      </c>
      <c r="C7984" s="18">
        <v>13</v>
      </c>
      <c r="D7984" s="18">
        <v>0.96148765300000005</v>
      </c>
      <c r="E7984" s="101">
        <f t="shared" si="124"/>
        <v>0.88368087045019728</v>
      </c>
      <c r="F7984" s="94"/>
      <c r="G7984" s="1"/>
      <c r="H7984" s="1"/>
      <c r="I7984" s="1"/>
    </row>
    <row r="7985" spans="1:9">
      <c r="A7985" s="18">
        <v>11</v>
      </c>
      <c r="B7985" s="18">
        <v>29</v>
      </c>
      <c r="C7985" s="18">
        <v>14</v>
      </c>
      <c r="D7985" s="18">
        <v>0.96554423899999997</v>
      </c>
      <c r="E7985" s="101">
        <f t="shared" si="124"/>
        <v>0.88740918400300384</v>
      </c>
      <c r="F7985" s="94"/>
      <c r="G7985" s="1"/>
      <c r="H7985" s="1"/>
      <c r="I7985" s="1"/>
    </row>
    <row r="7986" spans="1:9">
      <c r="A7986" s="18">
        <v>11</v>
      </c>
      <c r="B7986" s="18">
        <v>29</v>
      </c>
      <c r="C7986" s="18">
        <v>15</v>
      </c>
      <c r="D7986" s="18">
        <v>1.0535977059999999</v>
      </c>
      <c r="E7986" s="101">
        <f t="shared" si="124"/>
        <v>0.96833707124308843</v>
      </c>
      <c r="F7986" s="94"/>
      <c r="G7986" s="1"/>
      <c r="H7986" s="1"/>
      <c r="I7986" s="1"/>
    </row>
    <row r="7987" spans="1:9">
      <c r="A7987" s="18">
        <v>11</v>
      </c>
      <c r="B7987" s="18">
        <v>29</v>
      </c>
      <c r="C7987" s="18">
        <v>16</v>
      </c>
      <c r="D7987" s="18">
        <v>1.33386366</v>
      </c>
      <c r="E7987" s="101">
        <f t="shared" si="124"/>
        <v>1.2259229709845125</v>
      </c>
      <c r="F7987" s="94"/>
      <c r="G7987" s="1"/>
      <c r="H7987" s="1"/>
      <c r="I7987" s="1"/>
    </row>
    <row r="7988" spans="1:9">
      <c r="A7988" s="18">
        <v>11</v>
      </c>
      <c r="B7988" s="18">
        <v>29</v>
      </c>
      <c r="C7988" s="18">
        <v>17</v>
      </c>
      <c r="D7988" s="18">
        <v>1.8016093520000001</v>
      </c>
      <c r="E7988" s="101">
        <f t="shared" si="124"/>
        <v>1.655817124035992</v>
      </c>
      <c r="F7988" s="94"/>
      <c r="G7988" s="1"/>
      <c r="H7988" s="1"/>
      <c r="I7988" s="1"/>
    </row>
    <row r="7989" spans="1:9">
      <c r="A7989" s="18">
        <v>11</v>
      </c>
      <c r="B7989" s="18">
        <v>29</v>
      </c>
      <c r="C7989" s="18">
        <v>18</v>
      </c>
      <c r="D7989" s="18">
        <v>2.067652936</v>
      </c>
      <c r="E7989" s="101">
        <f t="shared" si="124"/>
        <v>1.9003315753170529</v>
      </c>
      <c r="F7989" s="94"/>
      <c r="G7989" s="1"/>
      <c r="H7989" s="1"/>
      <c r="I7989" s="1"/>
    </row>
    <row r="7990" spans="1:9">
      <c r="A7990" s="18">
        <v>11</v>
      </c>
      <c r="B7990" s="18">
        <v>29</v>
      </c>
      <c r="C7990" s="18">
        <v>19</v>
      </c>
      <c r="D7990" s="18">
        <v>1.974669435</v>
      </c>
      <c r="E7990" s="101">
        <f t="shared" si="124"/>
        <v>1.8148726088448264</v>
      </c>
      <c r="F7990" s="94"/>
      <c r="G7990" s="1"/>
      <c r="H7990" s="1"/>
      <c r="I7990" s="1"/>
    </row>
    <row r="7991" spans="1:9">
      <c r="A7991" s="18">
        <v>11</v>
      </c>
      <c r="B7991" s="18">
        <v>29</v>
      </c>
      <c r="C7991" s="18">
        <v>20</v>
      </c>
      <c r="D7991" s="18">
        <v>1.8905085800000001</v>
      </c>
      <c r="E7991" s="101">
        <f t="shared" si="124"/>
        <v>1.7375223304796472</v>
      </c>
      <c r="F7991" s="94"/>
      <c r="G7991" s="1"/>
      <c r="H7991" s="1"/>
      <c r="I7991" s="1"/>
    </row>
    <row r="7992" spans="1:9">
      <c r="A7992" s="18">
        <v>11</v>
      </c>
      <c r="B7992" s="18">
        <v>29</v>
      </c>
      <c r="C7992" s="18">
        <v>21</v>
      </c>
      <c r="D7992" s="18">
        <v>1.735670942</v>
      </c>
      <c r="E7992" s="101">
        <f t="shared" si="124"/>
        <v>1.5952146697422789</v>
      </c>
      <c r="F7992" s="94"/>
      <c r="G7992" s="1"/>
      <c r="H7992" s="1"/>
      <c r="I7992" s="1"/>
    </row>
    <row r="7993" spans="1:9">
      <c r="A7993" s="18">
        <v>11</v>
      </c>
      <c r="B7993" s="18">
        <v>29</v>
      </c>
      <c r="C7993" s="18">
        <v>22</v>
      </c>
      <c r="D7993" s="18">
        <v>1.431930677</v>
      </c>
      <c r="E7993" s="101">
        <f t="shared" si="124"/>
        <v>1.3160540784143593</v>
      </c>
      <c r="F7993" s="94"/>
      <c r="G7993" s="1"/>
      <c r="H7993" s="1"/>
      <c r="I7993" s="1"/>
    </row>
    <row r="7994" spans="1:9">
      <c r="A7994" s="18">
        <v>11</v>
      </c>
      <c r="B7994" s="18">
        <v>29</v>
      </c>
      <c r="C7994" s="18">
        <v>23</v>
      </c>
      <c r="D7994" s="18">
        <v>1.1483558460000001</v>
      </c>
      <c r="E7994" s="101">
        <f t="shared" si="124"/>
        <v>1.0554270670180439</v>
      </c>
      <c r="F7994" s="94"/>
      <c r="G7994" s="1"/>
      <c r="H7994" s="1"/>
      <c r="I7994" s="1"/>
    </row>
    <row r="7995" spans="1:9">
      <c r="A7995" s="18">
        <v>11</v>
      </c>
      <c r="B7995" s="18">
        <v>30</v>
      </c>
      <c r="C7995" s="18">
        <v>0</v>
      </c>
      <c r="D7995" s="18">
        <v>0.86109637400000005</v>
      </c>
      <c r="E7995" s="101">
        <f t="shared" si="124"/>
        <v>0.79141358804097783</v>
      </c>
      <c r="F7995" s="94"/>
      <c r="G7995" s="1"/>
      <c r="H7995" s="1"/>
      <c r="I7995" s="1"/>
    </row>
    <row r="7996" spans="1:9">
      <c r="A7996" s="18">
        <v>11</v>
      </c>
      <c r="B7996" s="18">
        <v>30</v>
      </c>
      <c r="C7996" s="18">
        <v>1</v>
      </c>
      <c r="D7996" s="18">
        <v>0.74961712800000002</v>
      </c>
      <c r="E7996" s="101">
        <f t="shared" si="124"/>
        <v>0.68895561384335002</v>
      </c>
      <c r="F7996" s="94"/>
      <c r="G7996" s="1"/>
      <c r="H7996" s="1"/>
      <c r="I7996" s="1"/>
    </row>
    <row r="7997" spans="1:9">
      <c r="A7997" s="18">
        <v>11</v>
      </c>
      <c r="B7997" s="18">
        <v>30</v>
      </c>
      <c r="C7997" s="18">
        <v>2</v>
      </c>
      <c r="D7997" s="18">
        <v>0.70007353000000005</v>
      </c>
      <c r="E7997" s="101">
        <f t="shared" si="124"/>
        <v>0.64342124876931972</v>
      </c>
      <c r="F7997" s="94"/>
      <c r="G7997" s="1"/>
      <c r="H7997" s="1"/>
      <c r="I7997" s="1"/>
    </row>
    <row r="7998" spans="1:9">
      <c r="A7998" s="18">
        <v>11</v>
      </c>
      <c r="B7998" s="18">
        <v>30</v>
      </c>
      <c r="C7998" s="18">
        <v>3</v>
      </c>
      <c r="D7998" s="18">
        <v>0.69305555699999999</v>
      </c>
      <c r="E7998" s="101">
        <f t="shared" si="124"/>
        <v>0.63697119351371045</v>
      </c>
      <c r="F7998" s="94"/>
      <c r="G7998" s="1"/>
      <c r="H7998" s="1"/>
      <c r="I7998" s="1"/>
    </row>
    <row r="7999" spans="1:9">
      <c r="A7999" s="18">
        <v>11</v>
      </c>
      <c r="B7999" s="18">
        <v>30</v>
      </c>
      <c r="C7999" s="18">
        <v>4</v>
      </c>
      <c r="D7999" s="18">
        <v>0.69390162899999996</v>
      </c>
      <c r="E7999" s="101">
        <f t="shared" si="124"/>
        <v>0.63774879855012534</v>
      </c>
      <c r="F7999" s="94"/>
      <c r="G7999" s="1"/>
      <c r="H7999" s="1"/>
      <c r="I7999" s="1"/>
    </row>
    <row r="8000" spans="1:9">
      <c r="A8000" s="18">
        <v>11</v>
      </c>
      <c r="B8000" s="18">
        <v>30</v>
      </c>
      <c r="C8000" s="18">
        <v>5</v>
      </c>
      <c r="D8000" s="18">
        <v>0.74846555599999998</v>
      </c>
      <c r="E8000" s="101">
        <f t="shared" si="124"/>
        <v>0.68789723088422317</v>
      </c>
      <c r="F8000" s="94"/>
      <c r="G8000" s="1"/>
      <c r="H8000" s="1"/>
      <c r="I8000" s="1"/>
    </row>
    <row r="8001" spans="1:9">
      <c r="A8001" s="18">
        <v>11</v>
      </c>
      <c r="B8001" s="18">
        <v>30</v>
      </c>
      <c r="C8001" s="18">
        <v>6</v>
      </c>
      <c r="D8001" s="18">
        <v>0.91223246099999999</v>
      </c>
      <c r="E8001" s="101">
        <f t="shared" si="124"/>
        <v>0.83841157260228028</v>
      </c>
      <c r="F8001" s="94"/>
      <c r="G8001" s="1"/>
      <c r="H8001" s="1"/>
      <c r="I8001" s="1"/>
    </row>
    <row r="8002" spans="1:9">
      <c r="A8002" s="18">
        <v>11</v>
      </c>
      <c r="B8002" s="18">
        <v>30</v>
      </c>
      <c r="C8002" s="18">
        <v>7</v>
      </c>
      <c r="D8002" s="18">
        <v>1.183679905</v>
      </c>
      <c r="E8002" s="101">
        <f t="shared" si="124"/>
        <v>1.0878925855377644</v>
      </c>
      <c r="F8002" s="94"/>
      <c r="G8002" s="1"/>
      <c r="H8002" s="1"/>
      <c r="I8002" s="1"/>
    </row>
    <row r="8003" spans="1:9">
      <c r="A8003" s="18">
        <v>11</v>
      </c>
      <c r="B8003" s="18">
        <v>30</v>
      </c>
      <c r="C8003" s="18">
        <v>8</v>
      </c>
      <c r="D8003" s="18">
        <v>1.146937943</v>
      </c>
      <c r="E8003" s="101">
        <f t="shared" si="124"/>
        <v>1.0541239054502958</v>
      </c>
      <c r="F8003" s="94"/>
      <c r="G8003" s="1"/>
      <c r="H8003" s="1"/>
      <c r="I8003" s="1"/>
    </row>
    <row r="8004" spans="1:9">
      <c r="A8004" s="18">
        <v>11</v>
      </c>
      <c r="B8004" s="18">
        <v>30</v>
      </c>
      <c r="C8004" s="18">
        <v>9</v>
      </c>
      <c r="D8004" s="18">
        <v>1.031620977</v>
      </c>
      <c r="E8004" s="101">
        <f t="shared" ref="E8004:E8067" si="125">D8004/H$15</f>
        <v>0.94813877233433685</v>
      </c>
      <c r="F8004" s="94"/>
      <c r="G8004" s="1"/>
      <c r="H8004" s="1"/>
      <c r="I8004" s="1"/>
    </row>
    <row r="8005" spans="1:9">
      <c r="A8005" s="18">
        <v>11</v>
      </c>
      <c r="B8005" s="18">
        <v>30</v>
      </c>
      <c r="C8005" s="18">
        <v>10</v>
      </c>
      <c r="D8005" s="18">
        <v>1.0583297330000001</v>
      </c>
      <c r="E8005" s="101">
        <f t="shared" si="125"/>
        <v>0.97268616686101628</v>
      </c>
      <c r="F8005" s="94"/>
      <c r="G8005" s="1"/>
      <c r="H8005" s="1"/>
      <c r="I8005" s="1"/>
    </row>
    <row r="8006" spans="1:9">
      <c r="A8006" s="18">
        <v>11</v>
      </c>
      <c r="B8006" s="18">
        <v>30</v>
      </c>
      <c r="C8006" s="18">
        <v>11</v>
      </c>
      <c r="D8006" s="18">
        <v>1.0375533100000001</v>
      </c>
      <c r="E8006" s="101">
        <f t="shared" si="125"/>
        <v>0.95359104119383153</v>
      </c>
      <c r="F8006" s="94"/>
      <c r="G8006" s="1"/>
      <c r="H8006" s="1"/>
      <c r="I8006" s="1"/>
    </row>
    <row r="8007" spans="1:9">
      <c r="A8007" s="18">
        <v>11</v>
      </c>
      <c r="B8007" s="18">
        <v>30</v>
      </c>
      <c r="C8007" s="18">
        <v>12</v>
      </c>
      <c r="D8007" s="18">
        <v>1.0072887779999999</v>
      </c>
      <c r="E8007" s="101">
        <f t="shared" si="125"/>
        <v>0.92577561590149249</v>
      </c>
      <c r="F8007" s="94"/>
      <c r="G8007" s="1"/>
      <c r="H8007" s="1"/>
      <c r="I8007" s="1"/>
    </row>
    <row r="8008" spans="1:9">
      <c r="A8008" s="18">
        <v>11</v>
      </c>
      <c r="B8008" s="18">
        <v>30</v>
      </c>
      <c r="C8008" s="18">
        <v>13</v>
      </c>
      <c r="D8008" s="18">
        <v>0.970046984</v>
      </c>
      <c r="E8008" s="101">
        <f t="shared" si="125"/>
        <v>0.89154755188386026</v>
      </c>
      <c r="F8008" s="94"/>
      <c r="G8008" s="1"/>
      <c r="H8008" s="1"/>
      <c r="I8008" s="1"/>
    </row>
    <row r="8009" spans="1:9">
      <c r="A8009" s="18">
        <v>11</v>
      </c>
      <c r="B8009" s="18">
        <v>30</v>
      </c>
      <c r="C8009" s="18">
        <v>14</v>
      </c>
      <c r="D8009" s="18">
        <v>0.96978306700000005</v>
      </c>
      <c r="E8009" s="101">
        <f t="shared" si="125"/>
        <v>0.89130499192632062</v>
      </c>
      <c r="F8009" s="94"/>
      <c r="G8009" s="1"/>
      <c r="H8009" s="1"/>
      <c r="I8009" s="1"/>
    </row>
    <row r="8010" spans="1:9">
      <c r="A8010" s="18">
        <v>11</v>
      </c>
      <c r="B8010" s="18">
        <v>30</v>
      </c>
      <c r="C8010" s="18">
        <v>15</v>
      </c>
      <c r="D8010" s="18">
        <v>1.057199008</v>
      </c>
      <c r="E8010" s="101">
        <f t="shared" si="125"/>
        <v>0.9716469438932307</v>
      </c>
      <c r="F8010" s="94"/>
      <c r="G8010" s="1"/>
      <c r="H8010" s="1"/>
      <c r="I8010" s="1"/>
    </row>
    <row r="8011" spans="1:9">
      <c r="A8011" s="18">
        <v>11</v>
      </c>
      <c r="B8011" s="18">
        <v>30</v>
      </c>
      <c r="C8011" s="18">
        <v>16</v>
      </c>
      <c r="D8011" s="18">
        <v>1.337889173</v>
      </c>
      <c r="E8011" s="101">
        <f t="shared" si="125"/>
        <v>1.2296227260679493</v>
      </c>
      <c r="F8011" s="94"/>
      <c r="G8011" s="1"/>
      <c r="H8011" s="1"/>
      <c r="I8011" s="1"/>
    </row>
    <row r="8012" spans="1:9">
      <c r="A8012" s="18">
        <v>11</v>
      </c>
      <c r="B8012" s="18">
        <v>30</v>
      </c>
      <c r="C8012" s="18">
        <v>17</v>
      </c>
      <c r="D8012" s="18">
        <v>1.849184956</v>
      </c>
      <c r="E8012" s="101">
        <f t="shared" si="125"/>
        <v>1.6995427517377488</v>
      </c>
      <c r="F8012" s="94"/>
      <c r="G8012" s="1"/>
      <c r="H8012" s="1"/>
      <c r="I8012" s="1"/>
    </row>
    <row r="8013" spans="1:9">
      <c r="A8013" s="18">
        <v>11</v>
      </c>
      <c r="B8013" s="18">
        <v>30</v>
      </c>
      <c r="C8013" s="18">
        <v>18</v>
      </c>
      <c r="D8013" s="18">
        <v>2.0904305409999999</v>
      </c>
      <c r="E8013" s="101">
        <f t="shared" si="125"/>
        <v>1.9212659406730381</v>
      </c>
      <c r="F8013" s="94"/>
      <c r="G8013" s="1"/>
      <c r="H8013" s="1"/>
      <c r="I8013" s="1"/>
    </row>
    <row r="8014" spans="1:9">
      <c r="A8014" s="18">
        <v>11</v>
      </c>
      <c r="B8014" s="18">
        <v>30</v>
      </c>
      <c r="C8014" s="18">
        <v>19</v>
      </c>
      <c r="D8014" s="18">
        <v>1.9913485580000001</v>
      </c>
      <c r="E8014" s="101">
        <f t="shared" si="125"/>
        <v>1.8302020016716587</v>
      </c>
      <c r="F8014" s="94"/>
      <c r="G8014" s="1"/>
      <c r="H8014" s="1"/>
      <c r="I8014" s="1"/>
    </row>
    <row r="8015" spans="1:9">
      <c r="A8015" s="18">
        <v>11</v>
      </c>
      <c r="B8015" s="18">
        <v>30</v>
      </c>
      <c r="C8015" s="18">
        <v>20</v>
      </c>
      <c r="D8015" s="18">
        <v>1.9031042869999999</v>
      </c>
      <c r="E8015" s="101">
        <f t="shared" si="125"/>
        <v>1.7490987509266143</v>
      </c>
      <c r="F8015" s="94"/>
      <c r="G8015" s="1"/>
      <c r="H8015" s="1"/>
      <c r="I8015" s="1"/>
    </row>
    <row r="8016" spans="1:9">
      <c r="A8016" s="18">
        <v>11</v>
      </c>
      <c r="B8016" s="18">
        <v>30</v>
      </c>
      <c r="C8016" s="18">
        <v>21</v>
      </c>
      <c r="D8016" s="18">
        <v>1.74232008</v>
      </c>
      <c r="E8016" s="101">
        <f t="shared" si="125"/>
        <v>1.6013257373542762</v>
      </c>
      <c r="F8016" s="94"/>
      <c r="G8016" s="1"/>
      <c r="H8016" s="1"/>
      <c r="I8016" s="1"/>
    </row>
    <row r="8017" spans="1:9">
      <c r="A8017" s="18">
        <v>11</v>
      </c>
      <c r="B8017" s="18">
        <v>30</v>
      </c>
      <c r="C8017" s="18">
        <v>22</v>
      </c>
      <c r="D8017" s="18">
        <v>1.4310800749999999</v>
      </c>
      <c r="E8017" s="101">
        <f t="shared" si="125"/>
        <v>1.3152723099606287</v>
      </c>
      <c r="F8017" s="94"/>
      <c r="G8017" s="1"/>
      <c r="H8017" s="1"/>
      <c r="I8017" s="1"/>
    </row>
    <row r="8018" spans="1:9">
      <c r="A8018" s="18">
        <v>11</v>
      </c>
      <c r="B8018" s="18">
        <v>30</v>
      </c>
      <c r="C8018" s="18">
        <v>23</v>
      </c>
      <c r="D8018" s="18">
        <v>1.138289527</v>
      </c>
      <c r="E8018" s="101">
        <f t="shared" si="125"/>
        <v>1.0461753480714777</v>
      </c>
      <c r="F8018" s="94"/>
      <c r="G8018" s="1"/>
      <c r="H8018" s="1"/>
      <c r="I8018" s="1"/>
    </row>
    <row r="8019" spans="1:9">
      <c r="A8019" s="18">
        <v>12</v>
      </c>
      <c r="B8019" s="18">
        <v>1</v>
      </c>
      <c r="C8019" s="18">
        <v>0</v>
      </c>
      <c r="D8019" s="18">
        <v>0.89883519099999998</v>
      </c>
      <c r="E8019" s="101">
        <f t="shared" si="125"/>
        <v>0.82609845430240725</v>
      </c>
      <c r="F8019" s="94"/>
      <c r="G8019" s="1"/>
      <c r="H8019" s="1"/>
      <c r="I8019" s="1"/>
    </row>
    <row r="8020" spans="1:9">
      <c r="A8020" s="18">
        <v>12</v>
      </c>
      <c r="B8020" s="18">
        <v>1</v>
      </c>
      <c r="C8020" s="18">
        <v>1</v>
      </c>
      <c r="D8020" s="18">
        <v>0.77912046999999995</v>
      </c>
      <c r="E8020" s="101">
        <f t="shared" si="125"/>
        <v>0.71607144716518456</v>
      </c>
      <c r="F8020" s="94"/>
      <c r="G8020" s="1"/>
      <c r="H8020" s="1"/>
      <c r="I8020" s="1"/>
    </row>
    <row r="8021" spans="1:9">
      <c r="A8021" s="18">
        <v>12</v>
      </c>
      <c r="B8021" s="18">
        <v>1</v>
      </c>
      <c r="C8021" s="18">
        <v>2</v>
      </c>
      <c r="D8021" s="18">
        <v>0.721197804</v>
      </c>
      <c r="E8021" s="101">
        <f t="shared" si="125"/>
        <v>0.66283607617527118</v>
      </c>
      <c r="F8021" s="94"/>
      <c r="G8021" s="1"/>
      <c r="H8021" s="1"/>
      <c r="I8021" s="1"/>
    </row>
    <row r="8022" spans="1:9">
      <c r="A8022" s="18">
        <v>12</v>
      </c>
      <c r="B8022" s="18">
        <v>1</v>
      </c>
      <c r="C8022" s="18">
        <v>3</v>
      </c>
      <c r="D8022" s="18">
        <v>0.70898924200000002</v>
      </c>
      <c r="E8022" s="101">
        <f t="shared" si="125"/>
        <v>0.6516154716657454</v>
      </c>
      <c r="F8022" s="94"/>
      <c r="G8022" s="1"/>
      <c r="H8022" s="1"/>
      <c r="I8022" s="1"/>
    </row>
    <row r="8023" spans="1:9">
      <c r="A8023" s="18">
        <v>12</v>
      </c>
      <c r="B8023" s="18">
        <v>1</v>
      </c>
      <c r="C8023" s="18">
        <v>4</v>
      </c>
      <c r="D8023" s="18">
        <v>0.70496411999999997</v>
      </c>
      <c r="E8023" s="101">
        <f t="shared" si="125"/>
        <v>0.64791607594128642</v>
      </c>
      <c r="F8023" s="94"/>
      <c r="G8023" s="1"/>
      <c r="H8023" s="1"/>
      <c r="I8023" s="1"/>
    </row>
    <row r="8024" spans="1:9">
      <c r="A8024" s="18">
        <v>12</v>
      </c>
      <c r="B8024" s="18">
        <v>1</v>
      </c>
      <c r="C8024" s="18">
        <v>5</v>
      </c>
      <c r="D8024" s="18">
        <v>0.76507688100000004</v>
      </c>
      <c r="E8024" s="101">
        <f t="shared" si="125"/>
        <v>0.70316431215097674</v>
      </c>
      <c r="F8024" s="94"/>
      <c r="G8024" s="1"/>
      <c r="H8024" s="1"/>
      <c r="I8024" s="1"/>
    </row>
    <row r="8025" spans="1:9">
      <c r="A8025" s="18">
        <v>12</v>
      </c>
      <c r="B8025" s="18">
        <v>1</v>
      </c>
      <c r="C8025" s="18">
        <v>6</v>
      </c>
      <c r="D8025" s="18">
        <v>0.96679789000000005</v>
      </c>
      <c r="E8025" s="101">
        <f t="shared" si="125"/>
        <v>0.88856138538953666</v>
      </c>
      <c r="F8025" s="94"/>
      <c r="G8025" s="1"/>
      <c r="H8025" s="1"/>
      <c r="I8025" s="1"/>
    </row>
    <row r="8026" spans="1:9">
      <c r="A8026" s="18">
        <v>12</v>
      </c>
      <c r="B8026" s="18">
        <v>1</v>
      </c>
      <c r="C8026" s="18">
        <v>7</v>
      </c>
      <c r="D8026" s="18">
        <v>1.2681349710000001</v>
      </c>
      <c r="E8026" s="101">
        <f t="shared" si="125"/>
        <v>1.165513266369127</v>
      </c>
      <c r="F8026" s="94"/>
      <c r="G8026" s="1"/>
      <c r="H8026" s="1"/>
      <c r="I8026" s="1"/>
    </row>
    <row r="8027" spans="1:9">
      <c r="A8027" s="18">
        <v>12</v>
      </c>
      <c r="B8027" s="18">
        <v>1</v>
      </c>
      <c r="C8027" s="18">
        <v>8</v>
      </c>
      <c r="D8027" s="18">
        <v>1.2298547769999999</v>
      </c>
      <c r="E8027" s="101">
        <f t="shared" si="125"/>
        <v>1.130330833137275</v>
      </c>
      <c r="F8027" s="94"/>
      <c r="G8027" s="1"/>
      <c r="H8027" s="1"/>
      <c r="I8027" s="1"/>
    </row>
    <row r="8028" spans="1:9">
      <c r="A8028" s="18">
        <v>12</v>
      </c>
      <c r="B8028" s="18">
        <v>1</v>
      </c>
      <c r="C8028" s="18">
        <v>9</v>
      </c>
      <c r="D8028" s="18">
        <v>1.0692255420000001</v>
      </c>
      <c r="E8028" s="101">
        <f t="shared" si="125"/>
        <v>0.98270025071465372</v>
      </c>
      <c r="F8028" s="94"/>
      <c r="G8028" s="1"/>
      <c r="H8028" s="1"/>
      <c r="I8028" s="1"/>
    </row>
    <row r="8029" spans="1:9">
      <c r="A8029" s="18">
        <v>12</v>
      </c>
      <c r="B8029" s="18">
        <v>1</v>
      </c>
      <c r="C8029" s="18">
        <v>10</v>
      </c>
      <c r="D8029" s="18">
        <v>1.0809621629999999</v>
      </c>
      <c r="E8029" s="101">
        <f t="shared" si="125"/>
        <v>0.99348710526142137</v>
      </c>
      <c r="F8029" s="94"/>
      <c r="G8029" s="1"/>
      <c r="H8029" s="1"/>
      <c r="I8029" s="1"/>
    </row>
    <row r="8030" spans="1:9">
      <c r="A8030" s="18">
        <v>12</v>
      </c>
      <c r="B8030" s="18">
        <v>1</v>
      </c>
      <c r="C8030" s="18">
        <v>11</v>
      </c>
      <c r="D8030" s="18">
        <v>1.063709241</v>
      </c>
      <c r="E8030" s="101">
        <f t="shared" si="125"/>
        <v>0.97763034716036923</v>
      </c>
      <c r="F8030" s="94"/>
      <c r="G8030" s="1"/>
      <c r="H8030" s="1"/>
      <c r="I8030" s="1"/>
    </row>
    <row r="8031" spans="1:9">
      <c r="A8031" s="18">
        <v>12</v>
      </c>
      <c r="B8031" s="18">
        <v>1</v>
      </c>
      <c r="C8031" s="18">
        <v>12</v>
      </c>
      <c r="D8031" s="18">
        <v>1.0344486799999999</v>
      </c>
      <c r="E8031" s="101">
        <f t="shared" si="125"/>
        <v>0.95073764819157536</v>
      </c>
      <c r="F8031" s="94"/>
      <c r="G8031" s="1"/>
      <c r="H8031" s="1"/>
      <c r="I8031" s="1"/>
    </row>
    <row r="8032" spans="1:9">
      <c r="A8032" s="18">
        <v>12</v>
      </c>
      <c r="B8032" s="18">
        <v>1</v>
      </c>
      <c r="C8032" s="18">
        <v>13</v>
      </c>
      <c r="D8032" s="18">
        <v>1.0077836520000001</v>
      </c>
      <c r="E8032" s="101">
        <f t="shared" si="125"/>
        <v>0.92623044304952584</v>
      </c>
      <c r="F8032" s="94"/>
      <c r="G8032" s="1"/>
      <c r="H8032" s="1"/>
      <c r="I8032" s="1"/>
    </row>
    <row r="8033" spans="1:9">
      <c r="A8033" s="18">
        <v>12</v>
      </c>
      <c r="B8033" s="18">
        <v>1</v>
      </c>
      <c r="C8033" s="18">
        <v>14</v>
      </c>
      <c r="D8033" s="18">
        <v>1.0182420999999999</v>
      </c>
      <c r="E8033" s="101">
        <f t="shared" si="125"/>
        <v>0.93584255861165666</v>
      </c>
      <c r="F8033" s="94"/>
      <c r="G8033" s="1"/>
      <c r="H8033" s="1"/>
      <c r="I8033" s="1"/>
    </row>
    <row r="8034" spans="1:9">
      <c r="A8034" s="18">
        <v>12</v>
      </c>
      <c r="B8034" s="18">
        <v>1</v>
      </c>
      <c r="C8034" s="18">
        <v>15</v>
      </c>
      <c r="D8034" s="18">
        <v>1.115622501</v>
      </c>
      <c r="E8034" s="101">
        <f t="shared" si="125"/>
        <v>1.0253426132945944</v>
      </c>
      <c r="F8034" s="94"/>
      <c r="G8034" s="1"/>
      <c r="H8034" s="1"/>
      <c r="I8034" s="1"/>
    </row>
    <row r="8035" spans="1:9">
      <c r="A8035" s="18">
        <v>12</v>
      </c>
      <c r="B8035" s="18">
        <v>1</v>
      </c>
      <c r="C8035" s="18">
        <v>16</v>
      </c>
      <c r="D8035" s="18">
        <v>1.430439909</v>
      </c>
      <c r="E8035" s="101">
        <f t="shared" si="125"/>
        <v>1.3146839483250452</v>
      </c>
      <c r="F8035" s="94"/>
      <c r="G8035" s="1"/>
      <c r="H8035" s="1"/>
      <c r="I8035" s="1"/>
    </row>
    <row r="8036" spans="1:9">
      <c r="A8036" s="18">
        <v>12</v>
      </c>
      <c r="B8036" s="18">
        <v>1</v>
      </c>
      <c r="C8036" s="18">
        <v>17</v>
      </c>
      <c r="D8036" s="18">
        <v>1.9813262439999999</v>
      </c>
      <c r="E8036" s="101">
        <f t="shared" si="125"/>
        <v>1.8209907266939598</v>
      </c>
      <c r="F8036" s="94"/>
      <c r="G8036" s="1"/>
      <c r="H8036" s="1"/>
      <c r="I8036" s="1"/>
    </row>
    <row r="8037" spans="1:9">
      <c r="A8037" s="18">
        <v>12</v>
      </c>
      <c r="B8037" s="18">
        <v>1</v>
      </c>
      <c r="C8037" s="18">
        <v>18</v>
      </c>
      <c r="D8037" s="18">
        <v>2.2286659219999998</v>
      </c>
      <c r="E8037" s="101">
        <f t="shared" si="125"/>
        <v>2.0483148543308971</v>
      </c>
      <c r="F8037" s="94"/>
      <c r="G8037" s="1"/>
      <c r="H8037" s="1"/>
      <c r="I8037" s="1"/>
    </row>
    <row r="8038" spans="1:9">
      <c r="A8038" s="18">
        <v>12</v>
      </c>
      <c r="B8038" s="18">
        <v>1</v>
      </c>
      <c r="C8038" s="18">
        <v>19</v>
      </c>
      <c r="D8038" s="18">
        <v>2.0648855250000002</v>
      </c>
      <c r="E8038" s="101">
        <f t="shared" si="125"/>
        <v>1.8977881124304077</v>
      </c>
      <c r="F8038" s="94"/>
      <c r="G8038" s="1"/>
      <c r="H8038" s="1"/>
      <c r="I8038" s="1"/>
    </row>
    <row r="8039" spans="1:9">
      <c r="A8039" s="18">
        <v>12</v>
      </c>
      <c r="B8039" s="18">
        <v>1</v>
      </c>
      <c r="C8039" s="18">
        <v>20</v>
      </c>
      <c r="D8039" s="18">
        <v>1.965881507</v>
      </c>
      <c r="E8039" s="101">
        <f t="shared" si="125"/>
        <v>1.8067958292416111</v>
      </c>
      <c r="F8039" s="94"/>
      <c r="G8039" s="1"/>
      <c r="H8039" s="1"/>
      <c r="I8039" s="1"/>
    </row>
    <row r="8040" spans="1:9">
      <c r="A8040" s="18">
        <v>12</v>
      </c>
      <c r="B8040" s="18">
        <v>1</v>
      </c>
      <c r="C8040" s="18">
        <v>21</v>
      </c>
      <c r="D8040" s="18">
        <v>1.8023950660000001</v>
      </c>
      <c r="E8040" s="101">
        <f t="shared" si="125"/>
        <v>1.6565392554427538</v>
      </c>
      <c r="F8040" s="94"/>
      <c r="G8040" s="1"/>
      <c r="H8040" s="1"/>
      <c r="I8040" s="1"/>
    </row>
    <row r="8041" spans="1:9">
      <c r="A8041" s="18">
        <v>12</v>
      </c>
      <c r="B8041" s="18">
        <v>1</v>
      </c>
      <c r="C8041" s="18">
        <v>22</v>
      </c>
      <c r="D8041" s="18">
        <v>1.48248628</v>
      </c>
      <c r="E8041" s="101">
        <f t="shared" si="125"/>
        <v>1.3625185536739024</v>
      </c>
      <c r="F8041" s="94"/>
      <c r="G8041" s="1"/>
      <c r="H8041" s="1"/>
      <c r="I8041" s="1"/>
    </row>
    <row r="8042" spans="1:9">
      <c r="A8042" s="18">
        <v>12</v>
      </c>
      <c r="B8042" s="18">
        <v>1</v>
      </c>
      <c r="C8042" s="18">
        <v>23</v>
      </c>
      <c r="D8042" s="18">
        <v>1.185694362</v>
      </c>
      <c r="E8042" s="101">
        <f t="shared" si="125"/>
        <v>1.0897440259693603</v>
      </c>
      <c r="F8042" s="94"/>
      <c r="G8042" s="1"/>
      <c r="H8042" s="1"/>
      <c r="I8042" s="1"/>
    </row>
    <row r="8043" spans="1:9">
      <c r="A8043" s="18">
        <v>12</v>
      </c>
      <c r="B8043" s="18">
        <v>2</v>
      </c>
      <c r="C8043" s="18">
        <v>0</v>
      </c>
      <c r="D8043" s="18">
        <v>0.88022883900000004</v>
      </c>
      <c r="E8043" s="101">
        <f t="shared" si="125"/>
        <v>0.80899779026375762</v>
      </c>
      <c r="F8043" s="94"/>
      <c r="G8043" s="1"/>
      <c r="H8043" s="1"/>
      <c r="I8043" s="1"/>
    </row>
    <row r="8044" spans="1:9">
      <c r="A8044" s="18">
        <v>12</v>
      </c>
      <c r="B8044" s="18">
        <v>2</v>
      </c>
      <c r="C8044" s="18">
        <v>1</v>
      </c>
      <c r="D8044" s="18">
        <v>0.76283473000000002</v>
      </c>
      <c r="E8044" s="101">
        <f t="shared" si="125"/>
        <v>0.70110360347606171</v>
      </c>
      <c r="F8044" s="94"/>
      <c r="G8044" s="1"/>
      <c r="H8044" s="1"/>
      <c r="I8044" s="1"/>
    </row>
    <row r="8045" spans="1:9">
      <c r="A8045" s="18">
        <v>12</v>
      </c>
      <c r="B8045" s="18">
        <v>2</v>
      </c>
      <c r="C8045" s="18">
        <v>2</v>
      </c>
      <c r="D8045" s="18">
        <v>0.70826977000000002</v>
      </c>
      <c r="E8045" s="101">
        <f t="shared" si="125"/>
        <v>0.65095422173576367</v>
      </c>
      <c r="F8045" s="94"/>
      <c r="G8045" s="1"/>
      <c r="H8045" s="1"/>
      <c r="I8045" s="1"/>
    </row>
    <row r="8046" spans="1:9">
      <c r="A8046" s="18">
        <v>12</v>
      </c>
      <c r="B8046" s="18">
        <v>2</v>
      </c>
      <c r="C8046" s="18">
        <v>3</v>
      </c>
      <c r="D8046" s="18">
        <v>0.69930143</v>
      </c>
      <c r="E8046" s="101">
        <f t="shared" si="125"/>
        <v>0.64271162967234452</v>
      </c>
      <c r="F8046" s="94"/>
      <c r="G8046" s="1"/>
      <c r="H8046" s="1"/>
      <c r="I8046" s="1"/>
    </row>
    <row r="8047" spans="1:9">
      <c r="A8047" s="18">
        <v>12</v>
      </c>
      <c r="B8047" s="18">
        <v>2</v>
      </c>
      <c r="C8047" s="18">
        <v>4</v>
      </c>
      <c r="D8047" s="18">
        <v>0.70059248299999999</v>
      </c>
      <c r="E8047" s="101">
        <f t="shared" si="125"/>
        <v>0.64389820636449191</v>
      </c>
      <c r="F8047" s="94"/>
      <c r="G8047" s="1"/>
      <c r="H8047" s="1"/>
      <c r="I8047" s="1"/>
    </row>
    <row r="8048" spans="1:9">
      <c r="A8048" s="18">
        <v>12</v>
      </c>
      <c r="B8048" s="18">
        <v>2</v>
      </c>
      <c r="C8048" s="18">
        <v>5</v>
      </c>
      <c r="D8048" s="18">
        <v>0.76470716100000002</v>
      </c>
      <c r="E8048" s="101">
        <f t="shared" si="125"/>
        <v>0.70282451112451172</v>
      </c>
      <c r="F8048" s="94"/>
      <c r="G8048" s="1"/>
      <c r="H8048" s="1"/>
      <c r="I8048" s="1"/>
    </row>
    <row r="8049" spans="1:9">
      <c r="A8049" s="18">
        <v>12</v>
      </c>
      <c r="B8049" s="18">
        <v>2</v>
      </c>
      <c r="C8049" s="18">
        <v>6</v>
      </c>
      <c r="D8049" s="18">
        <v>0.97587655399999995</v>
      </c>
      <c r="E8049" s="101">
        <f t="shared" si="125"/>
        <v>0.89690537366750656</v>
      </c>
      <c r="F8049" s="94"/>
      <c r="G8049" s="1"/>
      <c r="H8049" s="1"/>
      <c r="I8049" s="1"/>
    </row>
    <row r="8050" spans="1:9">
      <c r="A8050" s="18">
        <v>12</v>
      </c>
      <c r="B8050" s="18">
        <v>2</v>
      </c>
      <c r="C8050" s="18">
        <v>7</v>
      </c>
      <c r="D8050" s="18">
        <v>1.3089703450000001</v>
      </c>
      <c r="E8050" s="101">
        <f t="shared" si="125"/>
        <v>1.2030441059268548</v>
      </c>
      <c r="F8050" s="94"/>
      <c r="G8050" s="1"/>
      <c r="H8050" s="1"/>
      <c r="I8050" s="1"/>
    </row>
    <row r="8051" spans="1:9">
      <c r="A8051" s="18">
        <v>12</v>
      </c>
      <c r="B8051" s="18">
        <v>2</v>
      </c>
      <c r="C8051" s="18">
        <v>8</v>
      </c>
      <c r="D8051" s="18">
        <v>1.2722267490000001</v>
      </c>
      <c r="E8051" s="101">
        <f t="shared" si="125"/>
        <v>1.1692739240681074</v>
      </c>
      <c r="F8051" s="94"/>
      <c r="G8051" s="1"/>
      <c r="H8051" s="1"/>
      <c r="I8051" s="1"/>
    </row>
    <row r="8052" spans="1:9">
      <c r="A8052" s="18">
        <v>12</v>
      </c>
      <c r="B8052" s="18">
        <v>2</v>
      </c>
      <c r="C8052" s="18">
        <v>9</v>
      </c>
      <c r="D8052" s="18">
        <v>1.125629062</v>
      </c>
      <c r="E8052" s="101">
        <f t="shared" si="125"/>
        <v>1.0345394100575092</v>
      </c>
      <c r="F8052" s="94"/>
      <c r="G8052" s="1"/>
      <c r="H8052" s="1"/>
      <c r="I8052" s="1"/>
    </row>
    <row r="8053" spans="1:9">
      <c r="A8053" s="18">
        <v>12</v>
      </c>
      <c r="B8053" s="18">
        <v>2</v>
      </c>
      <c r="C8053" s="18">
        <v>10</v>
      </c>
      <c r="D8053" s="18">
        <v>1.1535360299999999</v>
      </c>
      <c r="E8053" s="101">
        <f t="shared" si="125"/>
        <v>1.0601880532792081</v>
      </c>
      <c r="F8053" s="94"/>
      <c r="G8053" s="1"/>
      <c r="H8053" s="1"/>
      <c r="I8053" s="1"/>
    </row>
    <row r="8054" spans="1:9">
      <c r="A8054" s="18">
        <v>12</v>
      </c>
      <c r="B8054" s="18">
        <v>2</v>
      </c>
      <c r="C8054" s="18">
        <v>11</v>
      </c>
      <c r="D8054" s="18">
        <v>1.139098167</v>
      </c>
      <c r="E8054" s="101">
        <f t="shared" si="125"/>
        <v>1.046918550229978</v>
      </c>
      <c r="F8054" s="94"/>
      <c r="G8054" s="1"/>
      <c r="H8054" s="1"/>
      <c r="I8054" s="1"/>
    </row>
    <row r="8055" spans="1:9">
      <c r="A8055" s="18">
        <v>12</v>
      </c>
      <c r="B8055" s="18">
        <v>2</v>
      </c>
      <c r="C8055" s="18">
        <v>12</v>
      </c>
      <c r="D8055" s="18">
        <v>1.1092036679999999</v>
      </c>
      <c r="E8055" s="101">
        <f t="shared" si="125"/>
        <v>1.0194432136351017</v>
      </c>
      <c r="F8055" s="94"/>
      <c r="G8055" s="1"/>
      <c r="H8055" s="1"/>
      <c r="I8055" s="1"/>
    </row>
    <row r="8056" spans="1:9">
      <c r="A8056" s="18">
        <v>12</v>
      </c>
      <c r="B8056" s="18">
        <v>2</v>
      </c>
      <c r="C8056" s="18">
        <v>13</v>
      </c>
      <c r="D8056" s="18">
        <v>1.0785242960000001</v>
      </c>
      <c r="E8056" s="101">
        <f t="shared" si="125"/>
        <v>0.99124651857694346</v>
      </c>
      <c r="F8056" s="94"/>
      <c r="G8056" s="1"/>
      <c r="H8056" s="1"/>
      <c r="I8056" s="1"/>
    </row>
    <row r="8057" spans="1:9">
      <c r="A8057" s="18">
        <v>12</v>
      </c>
      <c r="B8057" s="18">
        <v>2</v>
      </c>
      <c r="C8057" s="18">
        <v>14</v>
      </c>
      <c r="D8057" s="18">
        <v>1.085164681</v>
      </c>
      <c r="E8057" s="101">
        <f t="shared" si="125"/>
        <v>0.9973495415108472</v>
      </c>
      <c r="F8057" s="94"/>
      <c r="G8057" s="1"/>
      <c r="H8057" s="1"/>
      <c r="I8057" s="1"/>
    </row>
    <row r="8058" spans="1:9">
      <c r="A8058" s="18">
        <v>12</v>
      </c>
      <c r="B8058" s="18">
        <v>2</v>
      </c>
      <c r="C8058" s="18">
        <v>15</v>
      </c>
      <c r="D8058" s="18">
        <v>1.181184899</v>
      </c>
      <c r="E8058" s="101">
        <f t="shared" si="125"/>
        <v>1.0855994837314342</v>
      </c>
      <c r="F8058" s="94"/>
      <c r="G8058" s="1"/>
      <c r="H8058" s="1"/>
      <c r="I8058" s="1"/>
    </row>
    <row r="8059" spans="1:9">
      <c r="A8059" s="18">
        <v>12</v>
      </c>
      <c r="B8059" s="18">
        <v>2</v>
      </c>
      <c r="C8059" s="18">
        <v>16</v>
      </c>
      <c r="D8059" s="18">
        <v>1.499229578</v>
      </c>
      <c r="E8059" s="101">
        <f t="shared" si="125"/>
        <v>1.3779069282460374</v>
      </c>
      <c r="F8059" s="94"/>
      <c r="G8059" s="1"/>
      <c r="H8059" s="1"/>
      <c r="I8059" s="1"/>
    </row>
    <row r="8060" spans="1:9">
      <c r="A8060" s="18">
        <v>12</v>
      </c>
      <c r="B8060" s="18">
        <v>2</v>
      </c>
      <c r="C8060" s="18">
        <v>17</v>
      </c>
      <c r="D8060" s="18">
        <v>2.0589959609999999</v>
      </c>
      <c r="E8060" s="101">
        <f t="shared" si="125"/>
        <v>1.8923751515610157</v>
      </c>
      <c r="F8060" s="94"/>
      <c r="G8060" s="1"/>
      <c r="H8060" s="1"/>
      <c r="I8060" s="1"/>
    </row>
    <row r="8061" spans="1:9">
      <c r="A8061" s="18">
        <v>12</v>
      </c>
      <c r="B8061" s="18">
        <v>2</v>
      </c>
      <c r="C8061" s="18">
        <v>18</v>
      </c>
      <c r="D8061" s="18">
        <v>2.3090957830000001</v>
      </c>
      <c r="E8061" s="101">
        <f t="shared" si="125"/>
        <v>2.1222360631544372</v>
      </c>
      <c r="F8061" s="94"/>
      <c r="G8061" s="1"/>
      <c r="H8061" s="1"/>
      <c r="I8061" s="1"/>
    </row>
    <row r="8062" spans="1:9">
      <c r="A8062" s="18">
        <v>12</v>
      </c>
      <c r="B8062" s="18">
        <v>2</v>
      </c>
      <c r="C8062" s="18">
        <v>19</v>
      </c>
      <c r="D8062" s="18">
        <v>2.1495375779999999</v>
      </c>
      <c r="E8062" s="101">
        <f t="shared" si="125"/>
        <v>1.9755898394177804</v>
      </c>
      <c r="F8062" s="94"/>
      <c r="G8062" s="1"/>
      <c r="H8062" s="1"/>
      <c r="I8062" s="1"/>
    </row>
    <row r="8063" spans="1:9">
      <c r="A8063" s="18">
        <v>12</v>
      </c>
      <c r="B8063" s="18">
        <v>2</v>
      </c>
      <c r="C8063" s="18">
        <v>20</v>
      </c>
      <c r="D8063" s="18">
        <v>2.0522271050000001</v>
      </c>
      <c r="E8063" s="101">
        <f t="shared" si="125"/>
        <v>1.8861540539282291</v>
      </c>
      <c r="F8063" s="94"/>
      <c r="G8063" s="1"/>
      <c r="H8063" s="1"/>
      <c r="I8063" s="1"/>
    </row>
    <row r="8064" spans="1:9">
      <c r="A8064" s="18">
        <v>12</v>
      </c>
      <c r="B8064" s="18">
        <v>2</v>
      </c>
      <c r="C8064" s="18">
        <v>21</v>
      </c>
      <c r="D8064" s="18">
        <v>1.8919332170000001</v>
      </c>
      <c r="E8064" s="101">
        <f t="shared" si="125"/>
        <v>1.7388316811096918</v>
      </c>
      <c r="F8064" s="94"/>
      <c r="G8064" s="1"/>
      <c r="H8064" s="1"/>
      <c r="I8064" s="1"/>
    </row>
    <row r="8065" spans="1:9">
      <c r="A8065" s="18">
        <v>12</v>
      </c>
      <c r="B8065" s="18">
        <v>2</v>
      </c>
      <c r="C8065" s="18">
        <v>22</v>
      </c>
      <c r="D8065" s="18">
        <v>1.566572058</v>
      </c>
      <c r="E8065" s="101">
        <f t="shared" si="125"/>
        <v>1.4397998305199213</v>
      </c>
      <c r="F8065" s="94"/>
      <c r="G8065" s="1"/>
      <c r="H8065" s="1"/>
      <c r="I8065" s="1"/>
    </row>
    <row r="8066" spans="1:9">
      <c r="A8066" s="18">
        <v>12</v>
      </c>
      <c r="B8066" s="18">
        <v>2</v>
      </c>
      <c r="C8066" s="18">
        <v>23</v>
      </c>
      <c r="D8066" s="18">
        <v>1.2508759460000001</v>
      </c>
      <c r="E8066" s="101">
        <f t="shared" si="125"/>
        <v>1.1496508991431573</v>
      </c>
      <c r="F8066" s="94"/>
      <c r="G8066" s="1"/>
      <c r="H8066" s="1"/>
      <c r="I8066" s="1"/>
    </row>
    <row r="8067" spans="1:9">
      <c r="A8067" s="18">
        <v>12</v>
      </c>
      <c r="B8067" s="18">
        <v>3</v>
      </c>
      <c r="C8067" s="18">
        <v>0</v>
      </c>
      <c r="D8067" s="18">
        <v>0.92230281700000005</v>
      </c>
      <c r="E8067" s="101">
        <f t="shared" si="125"/>
        <v>0.84766700186136346</v>
      </c>
      <c r="F8067" s="94"/>
      <c r="G8067" s="1"/>
      <c r="H8067" s="1"/>
      <c r="I8067" s="1"/>
    </row>
    <row r="8068" spans="1:9">
      <c r="A8068" s="18">
        <v>12</v>
      </c>
      <c r="B8068" s="18">
        <v>3</v>
      </c>
      <c r="C8068" s="18">
        <v>1</v>
      </c>
      <c r="D8068" s="18">
        <v>0.79178248900000003</v>
      </c>
      <c r="E8068" s="101">
        <f t="shared" ref="E8068:E8131" si="126">D8068/H$15</f>
        <v>0.72770881342429861</v>
      </c>
      <c r="F8068" s="94"/>
      <c r="G8068" s="1"/>
      <c r="H8068" s="1"/>
      <c r="I8068" s="1"/>
    </row>
    <row r="8069" spans="1:9">
      <c r="A8069" s="18">
        <v>12</v>
      </c>
      <c r="B8069" s="18">
        <v>3</v>
      </c>
      <c r="C8069" s="18">
        <v>2</v>
      </c>
      <c r="D8069" s="18">
        <v>0.72623619800000005</v>
      </c>
      <c r="E8069" s="101">
        <f t="shared" si="126"/>
        <v>0.66746674655538385</v>
      </c>
      <c r="F8069" s="94"/>
      <c r="G8069" s="1"/>
      <c r="H8069" s="1"/>
      <c r="I8069" s="1"/>
    </row>
    <row r="8070" spans="1:9">
      <c r="A8070" s="18">
        <v>12</v>
      </c>
      <c r="B8070" s="18">
        <v>3</v>
      </c>
      <c r="C8070" s="18">
        <v>3</v>
      </c>
      <c r="D8070" s="18">
        <v>0.70713718000000003</v>
      </c>
      <c r="E8070" s="101">
        <f t="shared" si="126"/>
        <v>0.64991328468998844</v>
      </c>
      <c r="F8070" s="94"/>
      <c r="G8070" s="1"/>
      <c r="H8070" s="1"/>
      <c r="I8070" s="1"/>
    </row>
    <row r="8071" spans="1:9">
      <c r="A8071" s="18">
        <v>12</v>
      </c>
      <c r="B8071" s="18">
        <v>3</v>
      </c>
      <c r="C8071" s="18">
        <v>4</v>
      </c>
      <c r="D8071" s="18">
        <v>0.70239014</v>
      </c>
      <c r="E8071" s="101">
        <f t="shared" si="126"/>
        <v>0.64555039097401279</v>
      </c>
      <c r="F8071" s="94"/>
      <c r="G8071" s="1"/>
      <c r="H8071" s="1"/>
      <c r="I8071" s="1"/>
    </row>
    <row r="8072" spans="1:9">
      <c r="A8072" s="18">
        <v>12</v>
      </c>
      <c r="B8072" s="18">
        <v>3</v>
      </c>
      <c r="C8072" s="18">
        <v>5</v>
      </c>
      <c r="D8072" s="18">
        <v>0.76223507499999998</v>
      </c>
      <c r="E8072" s="101">
        <f t="shared" si="126"/>
        <v>0.70055247455545988</v>
      </c>
      <c r="F8072" s="94"/>
      <c r="G8072" s="1"/>
      <c r="H8072" s="1"/>
      <c r="I8072" s="1"/>
    </row>
    <row r="8073" spans="1:9">
      <c r="A8073" s="18">
        <v>12</v>
      </c>
      <c r="B8073" s="18">
        <v>3</v>
      </c>
      <c r="C8073" s="18">
        <v>6</v>
      </c>
      <c r="D8073" s="18">
        <v>0.98163530499999996</v>
      </c>
      <c r="E8073" s="101">
        <f t="shared" si="126"/>
        <v>0.90219810736045392</v>
      </c>
      <c r="F8073" s="94"/>
      <c r="G8073" s="1"/>
      <c r="H8073" s="1"/>
      <c r="I8073" s="1"/>
    </row>
    <row r="8074" spans="1:9">
      <c r="A8074" s="18">
        <v>12</v>
      </c>
      <c r="B8074" s="18">
        <v>3</v>
      </c>
      <c r="C8074" s="18">
        <v>7</v>
      </c>
      <c r="D8074" s="18">
        <v>1.2791052190000001</v>
      </c>
      <c r="E8074" s="101">
        <f t="shared" si="126"/>
        <v>1.1755957653710092</v>
      </c>
      <c r="F8074" s="94"/>
      <c r="G8074" s="1"/>
      <c r="H8074" s="1"/>
      <c r="I8074" s="1"/>
    </row>
    <row r="8075" spans="1:9">
      <c r="A8075" s="18">
        <v>12</v>
      </c>
      <c r="B8075" s="18">
        <v>3</v>
      </c>
      <c r="C8075" s="18">
        <v>8</v>
      </c>
      <c r="D8075" s="18">
        <v>1.2468990339999999</v>
      </c>
      <c r="E8075" s="101">
        <f t="shared" si="126"/>
        <v>1.1459958121049632</v>
      </c>
      <c r="F8075" s="94"/>
      <c r="G8075" s="1"/>
      <c r="H8075" s="1"/>
      <c r="I8075" s="1"/>
    </row>
    <row r="8076" spans="1:9">
      <c r="A8076" s="18">
        <v>12</v>
      </c>
      <c r="B8076" s="18">
        <v>3</v>
      </c>
      <c r="C8076" s="18">
        <v>9</v>
      </c>
      <c r="D8076" s="18">
        <v>1.0954165499999999</v>
      </c>
      <c r="E8076" s="101">
        <f t="shared" si="126"/>
        <v>1.006771795133548</v>
      </c>
      <c r="F8076" s="94"/>
      <c r="G8076" s="1"/>
      <c r="H8076" s="1"/>
      <c r="I8076" s="1"/>
    </row>
    <row r="8077" spans="1:9">
      <c r="A8077" s="18">
        <v>12</v>
      </c>
      <c r="B8077" s="18">
        <v>3</v>
      </c>
      <c r="C8077" s="18">
        <v>10</v>
      </c>
      <c r="D8077" s="18">
        <v>1.109425919</v>
      </c>
      <c r="E8077" s="101">
        <f t="shared" si="126"/>
        <v>1.0196474793441055</v>
      </c>
      <c r="F8077" s="94"/>
      <c r="G8077" s="1"/>
      <c r="H8077" s="1"/>
      <c r="I8077" s="1"/>
    </row>
    <row r="8078" spans="1:9">
      <c r="A8078" s="18">
        <v>12</v>
      </c>
      <c r="B8078" s="18">
        <v>3</v>
      </c>
      <c r="C8078" s="18">
        <v>11</v>
      </c>
      <c r="D8078" s="18">
        <v>1.0942861589999999</v>
      </c>
      <c r="E8078" s="101">
        <f t="shared" si="126"/>
        <v>1.0057328791373703</v>
      </c>
      <c r="F8078" s="94"/>
      <c r="G8078" s="1"/>
      <c r="H8078" s="1"/>
      <c r="I8078" s="1"/>
    </row>
    <row r="8079" spans="1:9">
      <c r="A8079" s="18">
        <v>12</v>
      </c>
      <c r="B8079" s="18">
        <v>3</v>
      </c>
      <c r="C8079" s="18">
        <v>12</v>
      </c>
      <c r="D8079" s="18">
        <v>1.0629210060000001</v>
      </c>
      <c r="E8079" s="101">
        <f t="shared" si="126"/>
        <v>0.97690589876132228</v>
      </c>
      <c r="F8079" s="94"/>
      <c r="G8079" s="1"/>
      <c r="H8079" s="1"/>
      <c r="I8079" s="1"/>
    </row>
    <row r="8080" spans="1:9">
      <c r="A8080" s="18">
        <v>12</v>
      </c>
      <c r="B8080" s="18">
        <v>3</v>
      </c>
      <c r="C8080" s="18">
        <v>13</v>
      </c>
      <c r="D8080" s="18">
        <v>1.025492786</v>
      </c>
      <c r="E8080" s="101">
        <f t="shared" si="126"/>
        <v>0.94250649495639227</v>
      </c>
      <c r="F8080" s="94"/>
      <c r="G8080" s="1"/>
      <c r="H8080" s="1"/>
      <c r="I8080" s="1"/>
    </row>
    <row r="8081" spans="1:9">
      <c r="A8081" s="18">
        <v>12</v>
      </c>
      <c r="B8081" s="18">
        <v>3</v>
      </c>
      <c r="C8081" s="18">
        <v>14</v>
      </c>
      <c r="D8081" s="18">
        <v>1.027023837</v>
      </c>
      <c r="E8081" s="101">
        <f t="shared" si="126"/>
        <v>0.94391364821120749</v>
      </c>
      <c r="F8081" s="94"/>
      <c r="G8081" s="1"/>
      <c r="H8081" s="1"/>
      <c r="I8081" s="1"/>
    </row>
    <row r="8082" spans="1:9">
      <c r="A8082" s="18">
        <v>12</v>
      </c>
      <c r="B8082" s="18">
        <v>3</v>
      </c>
      <c r="C8082" s="18">
        <v>15</v>
      </c>
      <c r="D8082" s="18">
        <v>1.1232030019999999</v>
      </c>
      <c r="E8082" s="101">
        <f t="shared" si="126"/>
        <v>1.0323096749112748</v>
      </c>
      <c r="F8082" s="94"/>
      <c r="G8082" s="1"/>
      <c r="H8082" s="1"/>
      <c r="I8082" s="1"/>
    </row>
    <row r="8083" spans="1:9">
      <c r="A8083" s="18">
        <v>12</v>
      </c>
      <c r="B8083" s="18">
        <v>3</v>
      </c>
      <c r="C8083" s="18">
        <v>16</v>
      </c>
      <c r="D8083" s="18">
        <v>1.4410617649999999</v>
      </c>
      <c r="E8083" s="101">
        <f t="shared" si="126"/>
        <v>1.324446248367682</v>
      </c>
      <c r="F8083" s="94"/>
      <c r="G8083" s="1"/>
      <c r="H8083" s="1"/>
      <c r="I8083" s="1"/>
    </row>
    <row r="8084" spans="1:9">
      <c r="A8084" s="18">
        <v>12</v>
      </c>
      <c r="B8084" s="18">
        <v>3</v>
      </c>
      <c r="C8084" s="18">
        <v>17</v>
      </c>
      <c r="D8084" s="18">
        <v>1.9933286299999999</v>
      </c>
      <c r="E8084" s="101">
        <f t="shared" si="126"/>
        <v>1.8320218396519534</v>
      </c>
      <c r="F8084" s="94"/>
      <c r="G8084" s="1"/>
      <c r="H8084" s="1"/>
      <c r="I8084" s="1"/>
    </row>
    <row r="8085" spans="1:9">
      <c r="A8085" s="18">
        <v>12</v>
      </c>
      <c r="B8085" s="18">
        <v>3</v>
      </c>
      <c r="C8085" s="18">
        <v>18</v>
      </c>
      <c r="D8085" s="18">
        <v>2.2505724169999999</v>
      </c>
      <c r="E8085" s="101">
        <f t="shared" si="126"/>
        <v>2.0684486028088021</v>
      </c>
      <c r="F8085" s="94"/>
      <c r="G8085" s="1"/>
      <c r="H8085" s="1"/>
      <c r="I8085" s="1"/>
    </row>
    <row r="8086" spans="1:9">
      <c r="A8086" s="18">
        <v>12</v>
      </c>
      <c r="B8086" s="18">
        <v>3</v>
      </c>
      <c r="C8086" s="18">
        <v>19</v>
      </c>
      <c r="D8086" s="18">
        <v>2.0939037620000001</v>
      </c>
      <c r="E8086" s="101">
        <f t="shared" si="126"/>
        <v>1.9244580970641989</v>
      </c>
      <c r="F8086" s="94"/>
      <c r="G8086" s="1"/>
      <c r="H8086" s="1"/>
      <c r="I8086" s="1"/>
    </row>
    <row r="8087" spans="1:9">
      <c r="A8087" s="18">
        <v>12</v>
      </c>
      <c r="B8087" s="18">
        <v>3</v>
      </c>
      <c r="C8087" s="18">
        <v>20</v>
      </c>
      <c r="D8087" s="18">
        <v>2.0030309919999998</v>
      </c>
      <c r="E8087" s="101">
        <f t="shared" si="126"/>
        <v>1.8409390542109041</v>
      </c>
      <c r="F8087" s="94"/>
      <c r="G8087" s="1"/>
      <c r="H8087" s="1"/>
      <c r="I8087" s="1"/>
    </row>
    <row r="8088" spans="1:9">
      <c r="A8088" s="18">
        <v>12</v>
      </c>
      <c r="B8088" s="18">
        <v>3</v>
      </c>
      <c r="C8088" s="18">
        <v>21</v>
      </c>
      <c r="D8088" s="18">
        <v>1.8473512009999999</v>
      </c>
      <c r="E8088" s="101">
        <f t="shared" si="126"/>
        <v>1.697857390298591</v>
      </c>
      <c r="F8088" s="94"/>
      <c r="G8088" s="1"/>
      <c r="H8088" s="1"/>
      <c r="I8088" s="1"/>
    </row>
    <row r="8089" spans="1:9">
      <c r="A8089" s="18">
        <v>12</v>
      </c>
      <c r="B8089" s="18">
        <v>3</v>
      </c>
      <c r="C8089" s="18">
        <v>22</v>
      </c>
      <c r="D8089" s="18">
        <v>1.5293676359999999</v>
      </c>
      <c r="E8089" s="101">
        <f t="shared" si="126"/>
        <v>1.4056061142356036</v>
      </c>
      <c r="F8089" s="94"/>
      <c r="G8089" s="1"/>
      <c r="H8089" s="1"/>
      <c r="I8089" s="1"/>
    </row>
    <row r="8090" spans="1:9">
      <c r="A8090" s="18">
        <v>12</v>
      </c>
      <c r="B8090" s="18">
        <v>3</v>
      </c>
      <c r="C8090" s="18">
        <v>23</v>
      </c>
      <c r="D8090" s="18">
        <v>1.229258999</v>
      </c>
      <c r="E8090" s="101">
        <f t="shared" si="126"/>
        <v>1.1297832674769233</v>
      </c>
      <c r="F8090" s="94"/>
      <c r="G8090" s="1"/>
      <c r="H8090" s="1"/>
      <c r="I8090" s="1"/>
    </row>
    <row r="8091" spans="1:9">
      <c r="A8091" s="18">
        <v>12</v>
      </c>
      <c r="B8091" s="18">
        <v>4</v>
      </c>
      <c r="C8091" s="18">
        <v>0</v>
      </c>
      <c r="D8091" s="18">
        <v>0.91254906400000002</v>
      </c>
      <c r="E8091" s="101">
        <f t="shared" si="126"/>
        <v>0.8387025550332603</v>
      </c>
      <c r="F8091" s="94"/>
      <c r="G8091" s="1"/>
      <c r="H8091" s="1"/>
      <c r="I8091" s="1"/>
    </row>
    <row r="8092" spans="1:9">
      <c r="A8092" s="18">
        <v>12</v>
      </c>
      <c r="B8092" s="18">
        <v>4</v>
      </c>
      <c r="C8092" s="18">
        <v>1</v>
      </c>
      <c r="D8092" s="18">
        <v>0.80675681300000002</v>
      </c>
      <c r="E8092" s="101">
        <f t="shared" si="126"/>
        <v>0.74147136526304103</v>
      </c>
      <c r="F8092" s="94"/>
      <c r="G8092" s="1"/>
      <c r="H8092" s="1"/>
      <c r="I8092" s="1"/>
    </row>
    <row r="8093" spans="1:9">
      <c r="A8093" s="18">
        <v>12</v>
      </c>
      <c r="B8093" s="18">
        <v>4</v>
      </c>
      <c r="C8093" s="18">
        <v>2</v>
      </c>
      <c r="D8093" s="18">
        <v>0.76371966300000005</v>
      </c>
      <c r="E8093" s="101">
        <f t="shared" si="126"/>
        <v>0.70191692475095291</v>
      </c>
      <c r="F8093" s="94"/>
      <c r="G8093" s="1"/>
      <c r="H8093" s="1"/>
      <c r="I8093" s="1"/>
    </row>
    <row r="8094" spans="1:9">
      <c r="A8094" s="18">
        <v>12</v>
      </c>
      <c r="B8094" s="18">
        <v>4</v>
      </c>
      <c r="C8094" s="18">
        <v>3</v>
      </c>
      <c r="D8094" s="18">
        <v>0.76546870199999995</v>
      </c>
      <c r="E8094" s="101">
        <f t="shared" si="126"/>
        <v>0.70352442569092732</v>
      </c>
      <c r="F8094" s="94"/>
      <c r="G8094" s="1"/>
      <c r="H8094" s="1"/>
      <c r="I8094" s="1"/>
    </row>
    <row r="8095" spans="1:9">
      <c r="A8095" s="18">
        <v>12</v>
      </c>
      <c r="B8095" s="18">
        <v>4</v>
      </c>
      <c r="C8095" s="18">
        <v>4</v>
      </c>
      <c r="D8095" s="18">
        <v>0.77386746500000003</v>
      </c>
      <c r="E8095" s="101">
        <f t="shared" si="126"/>
        <v>0.71124353282182773</v>
      </c>
      <c r="F8095" s="94"/>
      <c r="G8095" s="1"/>
      <c r="H8095" s="1"/>
      <c r="I8095" s="1"/>
    </row>
    <row r="8096" spans="1:9">
      <c r="A8096" s="18">
        <v>12</v>
      </c>
      <c r="B8096" s="18">
        <v>4</v>
      </c>
      <c r="C8096" s="18">
        <v>5</v>
      </c>
      <c r="D8096" s="18">
        <v>0.84579206900000004</v>
      </c>
      <c r="E8096" s="101">
        <f t="shared" si="126"/>
        <v>0.77734775836356307</v>
      </c>
      <c r="F8096" s="94"/>
      <c r="G8096" s="1"/>
      <c r="H8096" s="1"/>
      <c r="I8096" s="1"/>
    </row>
    <row r="8097" spans="1:9">
      <c r="A8097" s="18">
        <v>12</v>
      </c>
      <c r="B8097" s="18">
        <v>4</v>
      </c>
      <c r="C8097" s="18">
        <v>6</v>
      </c>
      <c r="D8097" s="18">
        <v>1.0760424319999999</v>
      </c>
      <c r="E8097" s="101">
        <f t="shared" si="126"/>
        <v>0.98896549527621147</v>
      </c>
      <c r="F8097" s="94"/>
      <c r="G8097" s="1"/>
      <c r="H8097" s="1"/>
      <c r="I8097" s="1"/>
    </row>
    <row r="8098" spans="1:9">
      <c r="A8098" s="18">
        <v>12</v>
      </c>
      <c r="B8098" s="18">
        <v>4</v>
      </c>
      <c r="C8098" s="18">
        <v>7</v>
      </c>
      <c r="D8098" s="18">
        <v>1.38298163</v>
      </c>
      <c r="E8098" s="101">
        <f t="shared" si="126"/>
        <v>1.2710661512936066</v>
      </c>
      <c r="F8098" s="94"/>
      <c r="G8098" s="1"/>
      <c r="H8098" s="1"/>
      <c r="I8098" s="1"/>
    </row>
    <row r="8099" spans="1:9">
      <c r="A8099" s="18">
        <v>12</v>
      </c>
      <c r="B8099" s="18">
        <v>4</v>
      </c>
      <c r="C8099" s="18">
        <v>8</v>
      </c>
      <c r="D8099" s="18">
        <v>1.3334451839999999</v>
      </c>
      <c r="E8099" s="101">
        <f t="shared" si="126"/>
        <v>1.2255383594559204</v>
      </c>
      <c r="F8099" s="94"/>
      <c r="G8099" s="1"/>
      <c r="H8099" s="1"/>
      <c r="I8099" s="1"/>
    </row>
    <row r="8100" spans="1:9">
      <c r="A8100" s="18">
        <v>12</v>
      </c>
      <c r="B8100" s="18">
        <v>4</v>
      </c>
      <c r="C8100" s="18">
        <v>9</v>
      </c>
      <c r="D8100" s="18">
        <v>1.171551437</v>
      </c>
      <c r="E8100" s="101">
        <f t="shared" si="126"/>
        <v>1.0767455935550525</v>
      </c>
      <c r="F8100" s="94"/>
      <c r="G8100" s="1"/>
      <c r="H8100" s="1"/>
      <c r="I8100" s="1"/>
    </row>
    <row r="8101" spans="1:9">
      <c r="A8101" s="18">
        <v>12</v>
      </c>
      <c r="B8101" s="18">
        <v>4</v>
      </c>
      <c r="C8101" s="18">
        <v>10</v>
      </c>
      <c r="D8101" s="18">
        <v>1.1843071709999999</v>
      </c>
      <c r="E8101" s="101">
        <f t="shared" si="126"/>
        <v>1.0884690910843038</v>
      </c>
      <c r="F8101" s="94"/>
      <c r="G8101" s="1"/>
      <c r="H8101" s="1"/>
      <c r="I8101" s="1"/>
    </row>
    <row r="8102" spans="1:9">
      <c r="A8102" s="18">
        <v>12</v>
      </c>
      <c r="B8102" s="18">
        <v>4</v>
      </c>
      <c r="C8102" s="18">
        <v>11</v>
      </c>
      <c r="D8102" s="18">
        <v>1.145476814</v>
      </c>
      <c r="E8102" s="101">
        <f t="shared" si="126"/>
        <v>1.0527810158744064</v>
      </c>
      <c r="F8102" s="94"/>
      <c r="G8102" s="1"/>
      <c r="H8102" s="1"/>
      <c r="I8102" s="1"/>
    </row>
    <row r="8103" spans="1:9">
      <c r="A8103" s="18">
        <v>12</v>
      </c>
      <c r="B8103" s="18">
        <v>4</v>
      </c>
      <c r="C8103" s="18">
        <v>12</v>
      </c>
      <c r="D8103" s="18">
        <v>1.0934517989999999</v>
      </c>
      <c r="E8103" s="101">
        <f t="shared" si="126"/>
        <v>1.0049660383269154</v>
      </c>
      <c r="F8103" s="94"/>
      <c r="G8103" s="1"/>
      <c r="H8103" s="1"/>
      <c r="I8103" s="1"/>
    </row>
    <row r="8104" spans="1:9">
      <c r="A8104" s="18">
        <v>12</v>
      </c>
      <c r="B8104" s="18">
        <v>4</v>
      </c>
      <c r="C8104" s="18">
        <v>13</v>
      </c>
      <c r="D8104" s="18">
        <v>1.05733218</v>
      </c>
      <c r="E8104" s="101">
        <f t="shared" si="126"/>
        <v>0.97176933917153963</v>
      </c>
      <c r="F8104" s="94"/>
      <c r="G8104" s="1"/>
      <c r="H8104" s="1"/>
      <c r="I8104" s="1"/>
    </row>
    <row r="8105" spans="1:9">
      <c r="A8105" s="18">
        <v>12</v>
      </c>
      <c r="B8105" s="18">
        <v>4</v>
      </c>
      <c r="C8105" s="18">
        <v>14</v>
      </c>
      <c r="D8105" s="18">
        <v>1.0506571790000001</v>
      </c>
      <c r="E8105" s="101">
        <f t="shared" si="126"/>
        <v>0.96563450147962404</v>
      </c>
      <c r="F8105" s="94"/>
      <c r="G8105" s="1"/>
      <c r="H8105" s="1"/>
      <c r="I8105" s="1"/>
    </row>
    <row r="8106" spans="1:9">
      <c r="A8106" s="18">
        <v>12</v>
      </c>
      <c r="B8106" s="18">
        <v>4</v>
      </c>
      <c r="C8106" s="18">
        <v>15</v>
      </c>
      <c r="D8106" s="18">
        <v>1.1402295629999999</v>
      </c>
      <c r="E8106" s="101">
        <f t="shared" si="126"/>
        <v>1.047958389898209</v>
      </c>
      <c r="F8106" s="94"/>
      <c r="G8106" s="1"/>
      <c r="H8106" s="1"/>
      <c r="I8106" s="1"/>
    </row>
    <row r="8107" spans="1:9">
      <c r="A8107" s="18">
        <v>12</v>
      </c>
      <c r="B8107" s="18">
        <v>4</v>
      </c>
      <c r="C8107" s="18">
        <v>16</v>
      </c>
      <c r="D8107" s="18">
        <v>1.4622158240000001</v>
      </c>
      <c r="E8107" s="101">
        <f t="shared" si="126"/>
        <v>1.3438884504722521</v>
      </c>
      <c r="F8107" s="94"/>
      <c r="G8107" s="1"/>
      <c r="H8107" s="1"/>
      <c r="I8107" s="1"/>
    </row>
    <row r="8108" spans="1:9">
      <c r="A8108" s="18">
        <v>12</v>
      </c>
      <c r="B8108" s="18">
        <v>4</v>
      </c>
      <c r="C8108" s="18">
        <v>17</v>
      </c>
      <c r="D8108" s="18">
        <v>2.0172425010000001</v>
      </c>
      <c r="E8108" s="101">
        <f t="shared" si="126"/>
        <v>1.8540005205795533</v>
      </c>
      <c r="F8108" s="94"/>
      <c r="G8108" s="1"/>
      <c r="H8108" s="1"/>
      <c r="I8108" s="1"/>
    </row>
    <row r="8109" spans="1:9">
      <c r="A8109" s="18">
        <v>12</v>
      </c>
      <c r="B8109" s="18">
        <v>4</v>
      </c>
      <c r="C8109" s="18">
        <v>18</v>
      </c>
      <c r="D8109" s="18">
        <v>2.2671427880000001</v>
      </c>
      <c r="E8109" s="101">
        <f t="shared" si="126"/>
        <v>2.0836780442096088</v>
      </c>
      <c r="F8109" s="94"/>
      <c r="G8109" s="1"/>
      <c r="H8109" s="1"/>
      <c r="I8109" s="1"/>
    </row>
    <row r="8110" spans="1:9">
      <c r="A8110" s="18">
        <v>12</v>
      </c>
      <c r="B8110" s="18">
        <v>4</v>
      </c>
      <c r="C8110" s="18">
        <v>19</v>
      </c>
      <c r="D8110" s="18">
        <v>2.103734014</v>
      </c>
      <c r="E8110" s="101">
        <f t="shared" si="126"/>
        <v>1.9334928523384871</v>
      </c>
      <c r="F8110" s="94"/>
      <c r="G8110" s="1"/>
      <c r="H8110" s="1"/>
      <c r="I8110" s="1"/>
    </row>
    <row r="8111" spans="1:9">
      <c r="A8111" s="18">
        <v>12</v>
      </c>
      <c r="B8111" s="18">
        <v>4</v>
      </c>
      <c r="C8111" s="18">
        <v>20</v>
      </c>
      <c r="D8111" s="18">
        <v>2.003472935</v>
      </c>
      <c r="E8111" s="101">
        <f t="shared" si="126"/>
        <v>1.8413452337117131</v>
      </c>
      <c r="F8111" s="94"/>
      <c r="G8111" s="1"/>
      <c r="H8111" s="1"/>
      <c r="I8111" s="1"/>
    </row>
    <row r="8112" spans="1:9">
      <c r="A8112" s="18">
        <v>12</v>
      </c>
      <c r="B8112" s="18">
        <v>4</v>
      </c>
      <c r="C8112" s="18">
        <v>21</v>
      </c>
      <c r="D8112" s="18">
        <v>1.8372202</v>
      </c>
      <c r="E8112" s="101">
        <f t="shared" si="126"/>
        <v>1.6885462236348505</v>
      </c>
      <c r="F8112" s="94"/>
      <c r="G8112" s="1"/>
      <c r="H8112" s="1"/>
      <c r="I8112" s="1"/>
    </row>
    <row r="8113" spans="1:9">
      <c r="A8113" s="18">
        <v>12</v>
      </c>
      <c r="B8113" s="18">
        <v>4</v>
      </c>
      <c r="C8113" s="18">
        <v>22</v>
      </c>
      <c r="D8113" s="18">
        <v>1.5148356519999999</v>
      </c>
      <c r="E8113" s="101">
        <f t="shared" si="126"/>
        <v>1.3922501067711079</v>
      </c>
      <c r="F8113" s="94"/>
      <c r="G8113" s="1"/>
      <c r="H8113" s="1"/>
      <c r="I8113" s="1"/>
    </row>
    <row r="8114" spans="1:9">
      <c r="A8114" s="18">
        <v>12</v>
      </c>
      <c r="B8114" s="18">
        <v>4</v>
      </c>
      <c r="C8114" s="18">
        <v>23</v>
      </c>
      <c r="D8114" s="18">
        <v>1.214706203</v>
      </c>
      <c r="E8114" s="101">
        <f t="shared" si="126"/>
        <v>1.1164081321887698</v>
      </c>
      <c r="F8114" s="94"/>
      <c r="G8114" s="1"/>
      <c r="H8114" s="1"/>
      <c r="I8114" s="1"/>
    </row>
    <row r="8115" spans="1:9">
      <c r="A8115" s="18">
        <v>12</v>
      </c>
      <c r="B8115" s="18">
        <v>5</v>
      </c>
      <c r="C8115" s="18">
        <v>0</v>
      </c>
      <c r="D8115" s="18">
        <v>0.89924216300000004</v>
      </c>
      <c r="E8115" s="101">
        <f t="shared" si="126"/>
        <v>0.8264724927729864</v>
      </c>
      <c r="F8115" s="94"/>
      <c r="G8115" s="1"/>
      <c r="H8115" s="1"/>
      <c r="I8115" s="1"/>
    </row>
    <row r="8116" spans="1:9">
      <c r="A8116" s="18">
        <v>12</v>
      </c>
      <c r="B8116" s="18">
        <v>5</v>
      </c>
      <c r="C8116" s="18">
        <v>1</v>
      </c>
      <c r="D8116" s="18">
        <v>0.78176395700000001</v>
      </c>
      <c r="E8116" s="101">
        <f t="shared" si="126"/>
        <v>0.71850101439456615</v>
      </c>
      <c r="F8116" s="94"/>
      <c r="G8116" s="1"/>
      <c r="H8116" s="1"/>
      <c r="I8116" s="1"/>
    </row>
    <row r="8117" spans="1:9">
      <c r="A8117" s="18">
        <v>12</v>
      </c>
      <c r="B8117" s="18">
        <v>5</v>
      </c>
      <c r="C8117" s="18">
        <v>2</v>
      </c>
      <c r="D8117" s="18">
        <v>0.727998547</v>
      </c>
      <c r="E8117" s="101">
        <f t="shared" si="126"/>
        <v>0.66908648040583718</v>
      </c>
      <c r="F8117" s="94"/>
      <c r="G8117" s="1"/>
      <c r="H8117" s="1"/>
      <c r="I8117" s="1"/>
    </row>
    <row r="8118" spans="1:9">
      <c r="A8118" s="18">
        <v>12</v>
      </c>
      <c r="B8118" s="18">
        <v>5</v>
      </c>
      <c r="C8118" s="18">
        <v>3</v>
      </c>
      <c r="D8118" s="18">
        <v>0.71990265399999998</v>
      </c>
      <c r="E8118" s="101">
        <f t="shared" si="126"/>
        <v>0.66164573402600646</v>
      </c>
      <c r="F8118" s="94"/>
      <c r="G8118" s="1"/>
      <c r="H8118" s="1"/>
      <c r="I8118" s="1"/>
    </row>
    <row r="8119" spans="1:9">
      <c r="A8119" s="18">
        <v>12</v>
      </c>
      <c r="B8119" s="18">
        <v>5</v>
      </c>
      <c r="C8119" s="18">
        <v>4</v>
      </c>
      <c r="D8119" s="18">
        <v>0.71756249299999997</v>
      </c>
      <c r="E8119" s="101">
        <f t="shared" si="126"/>
        <v>0.65949494664665609</v>
      </c>
      <c r="F8119" s="94"/>
      <c r="G8119" s="1"/>
      <c r="H8119" s="1"/>
      <c r="I8119" s="1"/>
    </row>
    <row r="8120" spans="1:9">
      <c r="A8120" s="18">
        <v>12</v>
      </c>
      <c r="B8120" s="18">
        <v>5</v>
      </c>
      <c r="C8120" s="18">
        <v>5</v>
      </c>
      <c r="D8120" s="18">
        <v>0.77677533899999995</v>
      </c>
      <c r="E8120" s="101">
        <f t="shared" si="126"/>
        <v>0.71391609197478378</v>
      </c>
      <c r="F8120" s="94"/>
      <c r="G8120" s="1"/>
      <c r="H8120" s="1"/>
      <c r="I8120" s="1"/>
    </row>
    <row r="8121" spans="1:9">
      <c r="A8121" s="18">
        <v>12</v>
      </c>
      <c r="B8121" s="18">
        <v>5</v>
      </c>
      <c r="C8121" s="18">
        <v>6</v>
      </c>
      <c r="D8121" s="18">
        <v>0.97700793200000002</v>
      </c>
      <c r="E8121" s="101">
        <f t="shared" si="126"/>
        <v>0.89794519679235774</v>
      </c>
      <c r="F8121" s="94"/>
      <c r="G8121" s="1"/>
      <c r="H8121" s="1"/>
      <c r="I8121" s="1"/>
    </row>
    <row r="8122" spans="1:9">
      <c r="A8122" s="18">
        <v>12</v>
      </c>
      <c r="B8122" s="18">
        <v>5</v>
      </c>
      <c r="C8122" s="18">
        <v>7</v>
      </c>
      <c r="D8122" s="18">
        <v>1.2918483999999999</v>
      </c>
      <c r="E8122" s="101">
        <f t="shared" si="126"/>
        <v>1.1873077257308207</v>
      </c>
      <c r="F8122" s="94"/>
      <c r="G8122" s="1"/>
      <c r="H8122" s="1"/>
      <c r="I8122" s="1"/>
    </row>
    <row r="8123" spans="1:9">
      <c r="A8123" s="18">
        <v>12</v>
      </c>
      <c r="B8123" s="18">
        <v>5</v>
      </c>
      <c r="C8123" s="18">
        <v>8</v>
      </c>
      <c r="D8123" s="18">
        <v>1.241548176</v>
      </c>
      <c r="E8123" s="101">
        <f t="shared" si="126"/>
        <v>1.1410779633522081</v>
      </c>
      <c r="F8123" s="94"/>
      <c r="G8123" s="1"/>
      <c r="H8123" s="1"/>
      <c r="I8123" s="1"/>
    </row>
    <row r="8124" spans="1:9">
      <c r="A8124" s="18">
        <v>12</v>
      </c>
      <c r="B8124" s="18">
        <v>5</v>
      </c>
      <c r="C8124" s="18">
        <v>9</v>
      </c>
      <c r="D8124" s="18">
        <v>1.078407235</v>
      </c>
      <c r="E8124" s="101">
        <f t="shared" si="126"/>
        <v>0.99113893054286617</v>
      </c>
      <c r="F8124" s="94"/>
      <c r="G8124" s="1"/>
      <c r="H8124" s="1"/>
      <c r="I8124" s="1"/>
    </row>
    <row r="8125" spans="1:9">
      <c r="A8125" s="18">
        <v>12</v>
      </c>
      <c r="B8125" s="18">
        <v>5</v>
      </c>
      <c r="C8125" s="18">
        <v>10</v>
      </c>
      <c r="D8125" s="18">
        <v>1.095034579</v>
      </c>
      <c r="E8125" s="101">
        <f t="shared" si="126"/>
        <v>1.0064207344987979</v>
      </c>
      <c r="F8125" s="94"/>
      <c r="G8125" s="1"/>
      <c r="H8125" s="1"/>
      <c r="I8125" s="1"/>
    </row>
    <row r="8126" spans="1:9">
      <c r="A8126" s="18">
        <v>12</v>
      </c>
      <c r="B8126" s="18">
        <v>5</v>
      </c>
      <c r="C8126" s="18">
        <v>11</v>
      </c>
      <c r="D8126" s="18">
        <v>1.079186524</v>
      </c>
      <c r="E8126" s="101">
        <f t="shared" si="126"/>
        <v>0.99185515688202264</v>
      </c>
      <c r="F8126" s="94"/>
      <c r="G8126" s="1"/>
      <c r="H8126" s="1"/>
      <c r="I8126" s="1"/>
    </row>
    <row r="8127" spans="1:9">
      <c r="A8127" s="18">
        <v>12</v>
      </c>
      <c r="B8127" s="18">
        <v>5</v>
      </c>
      <c r="C8127" s="18">
        <v>12</v>
      </c>
      <c r="D8127" s="18">
        <v>1.0529244099999999</v>
      </c>
      <c r="E8127" s="101">
        <f t="shared" si="126"/>
        <v>0.96771826059742472</v>
      </c>
      <c r="F8127" s="94"/>
      <c r="G8127" s="1"/>
      <c r="H8127" s="1"/>
      <c r="I8127" s="1"/>
    </row>
    <row r="8128" spans="1:9">
      <c r="A8128" s="18">
        <v>12</v>
      </c>
      <c r="B8128" s="18">
        <v>5</v>
      </c>
      <c r="C8128" s="18">
        <v>13</v>
      </c>
      <c r="D8128" s="18">
        <v>1.023513066</v>
      </c>
      <c r="E8128" s="101">
        <f t="shared" si="126"/>
        <v>0.94068698049108512</v>
      </c>
      <c r="F8128" s="94"/>
      <c r="G8128" s="1"/>
      <c r="H8128" s="1"/>
      <c r="I8128" s="1"/>
    </row>
    <row r="8129" spans="1:9">
      <c r="A8129" s="18">
        <v>12</v>
      </c>
      <c r="B8129" s="18">
        <v>5</v>
      </c>
      <c r="C8129" s="18">
        <v>14</v>
      </c>
      <c r="D8129" s="18">
        <v>1.0298006200000001</v>
      </c>
      <c r="E8129" s="101">
        <f t="shared" si="126"/>
        <v>0.94646572468440515</v>
      </c>
      <c r="F8129" s="94"/>
      <c r="G8129" s="1"/>
      <c r="H8129" s="1"/>
      <c r="I8129" s="1"/>
    </row>
    <row r="8130" spans="1:9">
      <c r="A8130" s="18">
        <v>12</v>
      </c>
      <c r="B8130" s="18">
        <v>5</v>
      </c>
      <c r="C8130" s="18">
        <v>15</v>
      </c>
      <c r="D8130" s="18">
        <v>1.125642628</v>
      </c>
      <c r="E8130" s="101">
        <f t="shared" si="126"/>
        <v>1.0345518782516157</v>
      </c>
      <c r="F8130" s="94"/>
      <c r="G8130" s="1"/>
      <c r="H8130" s="1"/>
      <c r="I8130" s="1"/>
    </row>
    <row r="8131" spans="1:9">
      <c r="A8131" s="18">
        <v>12</v>
      </c>
      <c r="B8131" s="18">
        <v>5</v>
      </c>
      <c r="C8131" s="18">
        <v>16</v>
      </c>
      <c r="D8131" s="18">
        <v>1.440775165</v>
      </c>
      <c r="E8131" s="101">
        <f t="shared" si="126"/>
        <v>1.3241828409940346</v>
      </c>
      <c r="F8131" s="94"/>
      <c r="G8131" s="1"/>
      <c r="H8131" s="1"/>
      <c r="I8131" s="1"/>
    </row>
    <row r="8132" spans="1:9">
      <c r="A8132" s="18">
        <v>12</v>
      </c>
      <c r="B8132" s="18">
        <v>5</v>
      </c>
      <c r="C8132" s="18">
        <v>17</v>
      </c>
      <c r="D8132" s="18">
        <v>1.990197483</v>
      </c>
      <c r="E8132" s="101">
        <f t="shared" ref="E8132:E8195" si="127">D8132/H$15</f>
        <v>1.8291440754936368</v>
      </c>
      <c r="F8132" s="94"/>
      <c r="G8132" s="1"/>
      <c r="H8132" s="1"/>
      <c r="I8132" s="1"/>
    </row>
    <row r="8133" spans="1:9">
      <c r="A8133" s="18">
        <v>12</v>
      </c>
      <c r="B8133" s="18">
        <v>5</v>
      </c>
      <c r="C8133" s="18">
        <v>18</v>
      </c>
      <c r="D8133" s="18">
        <v>2.2353526449999999</v>
      </c>
      <c r="E8133" s="101">
        <f t="shared" si="127"/>
        <v>2.0544604654395395</v>
      </c>
      <c r="F8133" s="94"/>
      <c r="G8133" s="1"/>
      <c r="H8133" s="1"/>
      <c r="I8133" s="1"/>
    </row>
    <row r="8134" spans="1:9">
      <c r="A8134" s="18">
        <v>12</v>
      </c>
      <c r="B8134" s="18">
        <v>5</v>
      </c>
      <c r="C8134" s="18">
        <v>19</v>
      </c>
      <c r="D8134" s="18">
        <v>2.0710529339999999</v>
      </c>
      <c r="E8134" s="101">
        <f t="shared" si="127"/>
        <v>1.9034564341571996</v>
      </c>
      <c r="F8134" s="94"/>
      <c r="G8134" s="1"/>
      <c r="H8134" s="1"/>
      <c r="I8134" s="1"/>
    </row>
    <row r="8135" spans="1:9">
      <c r="A8135" s="18">
        <v>12</v>
      </c>
      <c r="B8135" s="18">
        <v>5</v>
      </c>
      <c r="C8135" s="18">
        <v>20</v>
      </c>
      <c r="D8135" s="18">
        <v>1.9722021249999999</v>
      </c>
      <c r="E8135" s="101">
        <f t="shared" si="127"/>
        <v>1.812604961785951</v>
      </c>
      <c r="F8135" s="94"/>
      <c r="G8135" s="1"/>
      <c r="H8135" s="1"/>
      <c r="I8135" s="1"/>
    </row>
    <row r="8136" spans="1:9">
      <c r="A8136" s="18">
        <v>12</v>
      </c>
      <c r="B8136" s="18">
        <v>5</v>
      </c>
      <c r="C8136" s="18">
        <v>21</v>
      </c>
      <c r="D8136" s="18">
        <v>1.808798291</v>
      </c>
      <c r="E8136" s="101">
        <f t="shared" si="127"/>
        <v>1.6624243101535794</v>
      </c>
      <c r="F8136" s="94"/>
      <c r="G8136" s="1"/>
      <c r="H8136" s="1"/>
      <c r="I8136" s="1"/>
    </row>
    <row r="8137" spans="1:9">
      <c r="A8137" s="18">
        <v>12</v>
      </c>
      <c r="B8137" s="18">
        <v>5</v>
      </c>
      <c r="C8137" s="18">
        <v>22</v>
      </c>
      <c r="D8137" s="18">
        <v>1.493160375</v>
      </c>
      <c r="E8137" s="101">
        <f t="shared" si="127"/>
        <v>1.3723288653627079</v>
      </c>
      <c r="F8137" s="94"/>
      <c r="G8137" s="1"/>
      <c r="H8137" s="1"/>
      <c r="I8137" s="1"/>
    </row>
    <row r="8138" spans="1:9">
      <c r="A8138" s="18">
        <v>12</v>
      </c>
      <c r="B8138" s="18">
        <v>5</v>
      </c>
      <c r="C8138" s="18">
        <v>23</v>
      </c>
      <c r="D8138" s="18">
        <v>1.202266407</v>
      </c>
      <c r="E8138" s="101">
        <f t="shared" si="127"/>
        <v>1.1049750059045127</v>
      </c>
      <c r="F8138" s="94"/>
      <c r="G8138" s="1"/>
      <c r="H8138" s="1"/>
      <c r="I8138" s="1"/>
    </row>
    <row r="8139" spans="1:9">
      <c r="A8139" s="18">
        <v>12</v>
      </c>
      <c r="B8139" s="18">
        <v>6</v>
      </c>
      <c r="C8139" s="18">
        <v>0</v>
      </c>
      <c r="D8139" s="18">
        <v>0.89721377300000005</v>
      </c>
      <c r="E8139" s="101">
        <f t="shared" si="127"/>
        <v>0.8246082468461462</v>
      </c>
      <c r="F8139" s="94"/>
      <c r="G8139" s="1"/>
      <c r="H8139" s="1"/>
      <c r="I8139" s="1"/>
    </row>
    <row r="8140" spans="1:9">
      <c r="A8140" s="18">
        <v>12</v>
      </c>
      <c r="B8140" s="18">
        <v>6</v>
      </c>
      <c r="C8140" s="18">
        <v>1</v>
      </c>
      <c r="D8140" s="18">
        <v>0.78614442799999995</v>
      </c>
      <c r="E8140" s="101">
        <f t="shared" si="127"/>
        <v>0.72252700309466411</v>
      </c>
      <c r="F8140" s="94"/>
      <c r="G8140" s="1"/>
      <c r="H8140" s="1"/>
      <c r="I8140" s="1"/>
    </row>
    <row r="8141" spans="1:9">
      <c r="A8141" s="18">
        <v>12</v>
      </c>
      <c r="B8141" s="18">
        <v>6</v>
      </c>
      <c r="C8141" s="18">
        <v>2</v>
      </c>
      <c r="D8141" s="18">
        <v>0.73634620500000003</v>
      </c>
      <c r="E8141" s="101">
        <f t="shared" si="127"/>
        <v>0.67675861812351257</v>
      </c>
      <c r="F8141" s="94"/>
      <c r="G8141" s="1"/>
      <c r="H8141" s="1"/>
      <c r="I8141" s="1"/>
    </row>
    <row r="8142" spans="1:9">
      <c r="A8142" s="18">
        <v>12</v>
      </c>
      <c r="B8142" s="18">
        <v>6</v>
      </c>
      <c r="C8142" s="18">
        <v>3</v>
      </c>
      <c r="D8142" s="18">
        <v>0.73249340500000004</v>
      </c>
      <c r="E8142" s="101">
        <f t="shared" si="127"/>
        <v>0.67321759952899662</v>
      </c>
      <c r="F8142" s="94"/>
      <c r="G8142" s="1"/>
      <c r="H8142" s="1"/>
      <c r="I8142" s="1"/>
    </row>
    <row r="8143" spans="1:9">
      <c r="A8143" s="18">
        <v>12</v>
      </c>
      <c r="B8143" s="18">
        <v>6</v>
      </c>
      <c r="C8143" s="18">
        <v>4</v>
      </c>
      <c r="D8143" s="18">
        <v>0.73130632699999998</v>
      </c>
      <c r="E8143" s="101">
        <f t="shared" si="127"/>
        <v>0.67212658383362156</v>
      </c>
      <c r="F8143" s="94"/>
      <c r="G8143" s="1"/>
      <c r="H8143" s="1"/>
      <c r="I8143" s="1"/>
    </row>
    <row r="8144" spans="1:9">
      <c r="A8144" s="18">
        <v>12</v>
      </c>
      <c r="B8144" s="18">
        <v>6</v>
      </c>
      <c r="C8144" s="18">
        <v>5</v>
      </c>
      <c r="D8144" s="18">
        <v>0.79069124999999996</v>
      </c>
      <c r="E8144" s="101">
        <f t="shared" si="127"/>
        <v>0.72670588111790813</v>
      </c>
      <c r="F8144" s="94"/>
      <c r="G8144" s="1"/>
      <c r="H8144" s="1"/>
      <c r="I8144" s="1"/>
    </row>
    <row r="8145" spans="1:9">
      <c r="A8145" s="18">
        <v>12</v>
      </c>
      <c r="B8145" s="18">
        <v>6</v>
      </c>
      <c r="C8145" s="18">
        <v>6</v>
      </c>
      <c r="D8145" s="18">
        <v>1.005975702</v>
      </c>
      <c r="E8145" s="101">
        <f t="shared" si="127"/>
        <v>0.92456879838383965</v>
      </c>
      <c r="F8145" s="94"/>
      <c r="G8145" s="1"/>
      <c r="H8145" s="1"/>
      <c r="I8145" s="1"/>
    </row>
    <row r="8146" spans="1:9">
      <c r="A8146" s="18">
        <v>12</v>
      </c>
      <c r="B8146" s="18">
        <v>6</v>
      </c>
      <c r="C8146" s="18">
        <v>7</v>
      </c>
      <c r="D8146" s="18">
        <v>1.2924001039999999</v>
      </c>
      <c r="E8146" s="101">
        <f t="shared" si="127"/>
        <v>1.1878147840060151</v>
      </c>
      <c r="F8146" s="94"/>
      <c r="G8146" s="1"/>
      <c r="H8146" s="1"/>
      <c r="I8146" s="1"/>
    </row>
    <row r="8147" spans="1:9">
      <c r="A8147" s="18">
        <v>12</v>
      </c>
      <c r="B8147" s="18">
        <v>6</v>
      </c>
      <c r="C8147" s="18">
        <v>8</v>
      </c>
      <c r="D8147" s="18">
        <v>1.2499709080000001</v>
      </c>
      <c r="E8147" s="101">
        <f t="shared" si="127"/>
        <v>1.148819099831814</v>
      </c>
      <c r="F8147" s="94"/>
      <c r="G8147" s="1"/>
      <c r="H8147" s="1"/>
      <c r="I8147" s="1"/>
    </row>
    <row r="8148" spans="1:9">
      <c r="A8148" s="18">
        <v>12</v>
      </c>
      <c r="B8148" s="18">
        <v>6</v>
      </c>
      <c r="C8148" s="18">
        <v>9</v>
      </c>
      <c r="D8148" s="18">
        <v>1.085736209</v>
      </c>
      <c r="E8148" s="101">
        <f t="shared" si="127"/>
        <v>0.99787481956194946</v>
      </c>
      <c r="F8148" s="94"/>
      <c r="G8148" s="1"/>
      <c r="H8148" s="1"/>
      <c r="I8148" s="1"/>
    </row>
    <row r="8149" spans="1:9">
      <c r="A8149" s="18">
        <v>12</v>
      </c>
      <c r="B8149" s="18">
        <v>6</v>
      </c>
      <c r="C8149" s="18">
        <v>10</v>
      </c>
      <c r="D8149" s="18">
        <v>1.1011329519999999</v>
      </c>
      <c r="E8149" s="101">
        <f t="shared" si="127"/>
        <v>1.0120256068485938</v>
      </c>
      <c r="F8149" s="94"/>
      <c r="G8149" s="1"/>
      <c r="H8149" s="1"/>
      <c r="I8149" s="1"/>
    </row>
    <row r="8150" spans="1:9">
      <c r="A8150" s="18">
        <v>12</v>
      </c>
      <c r="B8150" s="18">
        <v>6</v>
      </c>
      <c r="C8150" s="18">
        <v>11</v>
      </c>
      <c r="D8150" s="18">
        <v>1.0807764900000001</v>
      </c>
      <c r="E8150" s="101">
        <f t="shared" si="127"/>
        <v>0.99331645753885622</v>
      </c>
      <c r="F8150" s="94"/>
      <c r="G8150" s="1"/>
      <c r="H8150" s="1"/>
      <c r="I8150" s="1"/>
    </row>
    <row r="8151" spans="1:9">
      <c r="A8151" s="18">
        <v>12</v>
      </c>
      <c r="B8151" s="18">
        <v>6</v>
      </c>
      <c r="C8151" s="18">
        <v>12</v>
      </c>
      <c r="D8151" s="18">
        <v>1.051103248</v>
      </c>
      <c r="E8151" s="101">
        <f t="shared" si="127"/>
        <v>0.96604447309077357</v>
      </c>
      <c r="F8151" s="94"/>
      <c r="G8151" s="1"/>
      <c r="H8151" s="1"/>
      <c r="I8151" s="1"/>
    </row>
    <row r="8152" spans="1:9">
      <c r="A8152" s="18">
        <v>12</v>
      </c>
      <c r="B8152" s="18">
        <v>6</v>
      </c>
      <c r="C8152" s="18">
        <v>13</v>
      </c>
      <c r="D8152" s="18">
        <v>1.0237833780000001</v>
      </c>
      <c r="E8152" s="101">
        <f t="shared" si="127"/>
        <v>0.9409354179439301</v>
      </c>
      <c r="F8152" s="94"/>
      <c r="G8152" s="1"/>
      <c r="H8152" s="1"/>
      <c r="I8152" s="1"/>
    </row>
    <row r="8153" spans="1:9">
      <c r="A8153" s="18">
        <v>12</v>
      </c>
      <c r="B8153" s="18">
        <v>6</v>
      </c>
      <c r="C8153" s="18">
        <v>14</v>
      </c>
      <c r="D8153" s="18">
        <v>1.0323922619999999</v>
      </c>
      <c r="E8153" s="101">
        <f t="shared" si="127"/>
        <v>0.9488476423838258</v>
      </c>
      <c r="F8153" s="94"/>
      <c r="G8153" s="1"/>
      <c r="H8153" s="1"/>
      <c r="I8153" s="1"/>
    </row>
    <row r="8154" spans="1:9">
      <c r="A8154" s="18">
        <v>12</v>
      </c>
      <c r="B8154" s="18">
        <v>6</v>
      </c>
      <c r="C8154" s="18">
        <v>15</v>
      </c>
      <c r="D8154" s="18">
        <v>1.131830951</v>
      </c>
      <c r="E8154" s="101">
        <f t="shared" si="127"/>
        <v>1.0402394215478861</v>
      </c>
      <c r="F8154" s="94"/>
      <c r="G8154" s="1"/>
      <c r="H8154" s="1"/>
      <c r="I8154" s="1"/>
    </row>
    <row r="8155" spans="1:9">
      <c r="A8155" s="18">
        <v>12</v>
      </c>
      <c r="B8155" s="18">
        <v>6</v>
      </c>
      <c r="C8155" s="18">
        <v>16</v>
      </c>
      <c r="D8155" s="18">
        <v>1.449516182</v>
      </c>
      <c r="E8155" s="101">
        <f t="shared" si="127"/>
        <v>1.3322165057915794</v>
      </c>
      <c r="F8155" s="94"/>
      <c r="G8155" s="1"/>
      <c r="H8155" s="1"/>
      <c r="I8155" s="1"/>
    </row>
    <row r="8156" spans="1:9">
      <c r="A8156" s="18">
        <v>12</v>
      </c>
      <c r="B8156" s="18">
        <v>6</v>
      </c>
      <c r="C8156" s="18">
        <v>17</v>
      </c>
      <c r="D8156" s="18">
        <v>2.0061827590000001</v>
      </c>
      <c r="E8156" s="101">
        <f t="shared" si="127"/>
        <v>1.8438357697301584</v>
      </c>
      <c r="F8156" s="94"/>
      <c r="G8156" s="1"/>
      <c r="H8156" s="1"/>
      <c r="I8156" s="1"/>
    </row>
    <row r="8157" spans="1:9">
      <c r="A8157" s="18">
        <v>12</v>
      </c>
      <c r="B8157" s="18">
        <v>6</v>
      </c>
      <c r="C8157" s="18">
        <v>18</v>
      </c>
      <c r="D8157" s="18">
        <v>2.2534369920000001</v>
      </c>
      <c r="E8157" s="101">
        <f t="shared" si="127"/>
        <v>2.0710813668610202</v>
      </c>
      <c r="F8157" s="94"/>
      <c r="G8157" s="1"/>
      <c r="H8157" s="1"/>
      <c r="I8157" s="1"/>
    </row>
    <row r="8158" spans="1:9">
      <c r="A8158" s="18">
        <v>12</v>
      </c>
      <c r="B8158" s="18">
        <v>6</v>
      </c>
      <c r="C8158" s="18">
        <v>19</v>
      </c>
      <c r="D8158" s="18">
        <v>2.0918622139999998</v>
      </c>
      <c r="E8158" s="101">
        <f t="shared" si="127"/>
        <v>1.9225817579265334</v>
      </c>
      <c r="F8158" s="94"/>
      <c r="G8158" s="1"/>
      <c r="H8158" s="1"/>
      <c r="I8158" s="1"/>
    </row>
    <row r="8159" spans="1:9">
      <c r="A8159" s="18">
        <v>12</v>
      </c>
      <c r="B8159" s="18">
        <v>6</v>
      </c>
      <c r="C8159" s="18">
        <v>20</v>
      </c>
      <c r="D8159" s="18">
        <v>1.9955665170000001</v>
      </c>
      <c r="E8159" s="101">
        <f t="shared" si="127"/>
        <v>1.8340786293839475</v>
      </c>
      <c r="F8159" s="94"/>
      <c r="G8159" s="1"/>
      <c r="H8159" s="1"/>
      <c r="I8159" s="1"/>
    </row>
    <row r="8160" spans="1:9">
      <c r="A8160" s="18">
        <v>12</v>
      </c>
      <c r="B8160" s="18">
        <v>6</v>
      </c>
      <c r="C8160" s="18">
        <v>21</v>
      </c>
      <c r="D8160" s="18">
        <v>1.8341986130000001</v>
      </c>
      <c r="E8160" s="101">
        <f t="shared" si="127"/>
        <v>1.6857691535165087</v>
      </c>
      <c r="F8160" s="94"/>
      <c r="G8160" s="1"/>
      <c r="H8160" s="1"/>
      <c r="I8160" s="1"/>
    </row>
    <row r="8161" spans="1:9">
      <c r="A8161" s="18">
        <v>12</v>
      </c>
      <c r="B8161" s="18">
        <v>6</v>
      </c>
      <c r="C8161" s="18">
        <v>22</v>
      </c>
      <c r="D8161" s="18">
        <v>1.5153697209999999</v>
      </c>
      <c r="E8161" s="101">
        <f t="shared" si="127"/>
        <v>1.3927409571292253</v>
      </c>
      <c r="F8161" s="94"/>
      <c r="G8161" s="1"/>
      <c r="H8161" s="1"/>
      <c r="I8161" s="1"/>
    </row>
    <row r="8162" spans="1:9">
      <c r="A8162" s="18">
        <v>12</v>
      </c>
      <c r="B8162" s="18">
        <v>6</v>
      </c>
      <c r="C8162" s="18">
        <v>23</v>
      </c>
      <c r="D8162" s="18">
        <v>1.218863861</v>
      </c>
      <c r="E8162" s="101">
        <f t="shared" si="127"/>
        <v>1.1202293386587756</v>
      </c>
      <c r="F8162" s="94"/>
      <c r="G8162" s="1"/>
      <c r="H8162" s="1"/>
      <c r="I8162" s="1"/>
    </row>
    <row r="8163" spans="1:9">
      <c r="A8163" s="18">
        <v>12</v>
      </c>
      <c r="B8163" s="18">
        <v>7</v>
      </c>
      <c r="C8163" s="18">
        <v>0</v>
      </c>
      <c r="D8163" s="18">
        <v>0.90672498000000001</v>
      </c>
      <c r="E8163" s="101">
        <f t="shared" si="127"/>
        <v>0.83334977530422605</v>
      </c>
      <c r="F8163" s="94"/>
      <c r="G8163" s="1"/>
      <c r="H8163" s="1"/>
      <c r="I8163" s="1"/>
    </row>
    <row r="8164" spans="1:9">
      <c r="A8164" s="18">
        <v>12</v>
      </c>
      <c r="B8164" s="18">
        <v>7</v>
      </c>
      <c r="C8164" s="18">
        <v>1</v>
      </c>
      <c r="D8164" s="18">
        <v>0.791928882</v>
      </c>
      <c r="E8164" s="101">
        <f t="shared" si="127"/>
        <v>0.72784335981526282</v>
      </c>
      <c r="F8164" s="94"/>
      <c r="G8164" s="1"/>
      <c r="H8164" s="1"/>
      <c r="I8164" s="1"/>
    </row>
    <row r="8165" spans="1:9">
      <c r="A8165" s="18">
        <v>12</v>
      </c>
      <c r="B8165" s="18">
        <v>7</v>
      </c>
      <c r="C8165" s="18">
        <v>2</v>
      </c>
      <c r="D8165" s="18">
        <v>0.73912158500000003</v>
      </c>
      <c r="E8165" s="101">
        <f t="shared" si="127"/>
        <v>0.67930940513214211</v>
      </c>
      <c r="F8165" s="94"/>
      <c r="G8165" s="1"/>
      <c r="H8165" s="1"/>
      <c r="I8165" s="1"/>
    </row>
    <row r="8166" spans="1:9">
      <c r="A8166" s="18">
        <v>12</v>
      </c>
      <c r="B8166" s="18">
        <v>7</v>
      </c>
      <c r="C8166" s="18">
        <v>3</v>
      </c>
      <c r="D8166" s="18">
        <v>0.73195750000000004</v>
      </c>
      <c r="E8166" s="101">
        <f t="shared" si="127"/>
        <v>0.67272506174611302</v>
      </c>
      <c r="F8166" s="94"/>
      <c r="G8166" s="1"/>
      <c r="H8166" s="1"/>
      <c r="I8166" s="1"/>
    </row>
    <row r="8167" spans="1:9">
      <c r="A8167" s="18">
        <v>12</v>
      </c>
      <c r="B8167" s="18">
        <v>7</v>
      </c>
      <c r="C8167" s="18">
        <v>4</v>
      </c>
      <c r="D8167" s="18">
        <v>0.73106826899999999</v>
      </c>
      <c r="E8167" s="101">
        <f t="shared" si="127"/>
        <v>0.67190779027969372</v>
      </c>
      <c r="F8167" s="94"/>
      <c r="G8167" s="1"/>
      <c r="H8167" s="1"/>
      <c r="I8167" s="1"/>
    </row>
    <row r="8168" spans="1:9">
      <c r="A8168" s="18">
        <v>12</v>
      </c>
      <c r="B8168" s="18">
        <v>7</v>
      </c>
      <c r="C8168" s="18">
        <v>5</v>
      </c>
      <c r="D8168" s="18">
        <v>0.79366981400000003</v>
      </c>
      <c r="E8168" s="101">
        <f t="shared" si="127"/>
        <v>0.7294434098006729</v>
      </c>
      <c r="F8168" s="94"/>
      <c r="G8168" s="1"/>
      <c r="H8168" s="1"/>
      <c r="I8168" s="1"/>
    </row>
    <row r="8169" spans="1:9">
      <c r="A8169" s="18">
        <v>12</v>
      </c>
      <c r="B8169" s="18">
        <v>7</v>
      </c>
      <c r="C8169" s="18">
        <v>6</v>
      </c>
      <c r="D8169" s="18">
        <v>0.99758993500000004</v>
      </c>
      <c r="E8169" s="101">
        <f t="shared" si="127"/>
        <v>0.91686163557334388</v>
      </c>
      <c r="F8169" s="94"/>
      <c r="G8169" s="1"/>
      <c r="H8169" s="1"/>
      <c r="I8169" s="1"/>
    </row>
    <row r="8170" spans="1:9">
      <c r="A8170" s="18">
        <v>12</v>
      </c>
      <c r="B8170" s="18">
        <v>7</v>
      </c>
      <c r="C8170" s="18">
        <v>7</v>
      </c>
      <c r="D8170" s="18">
        <v>1.2999654</v>
      </c>
      <c r="E8170" s="101">
        <f t="shared" si="127"/>
        <v>1.1947678710619272</v>
      </c>
      <c r="F8170" s="94"/>
      <c r="G8170" s="1"/>
      <c r="H8170" s="1"/>
      <c r="I8170" s="1"/>
    </row>
    <row r="8171" spans="1:9">
      <c r="A8171" s="18">
        <v>12</v>
      </c>
      <c r="B8171" s="18">
        <v>7</v>
      </c>
      <c r="C8171" s="18">
        <v>8</v>
      </c>
      <c r="D8171" s="18">
        <v>1.259742189</v>
      </c>
      <c r="E8171" s="101">
        <f t="shared" si="127"/>
        <v>1.1577996562357904</v>
      </c>
      <c r="F8171" s="94"/>
      <c r="G8171" s="1"/>
      <c r="H8171" s="1"/>
      <c r="I8171" s="1"/>
    </row>
    <row r="8172" spans="1:9">
      <c r="A8172" s="18">
        <v>12</v>
      </c>
      <c r="B8172" s="18">
        <v>7</v>
      </c>
      <c r="C8172" s="18">
        <v>9</v>
      </c>
      <c r="D8172" s="18">
        <v>1.096847855</v>
      </c>
      <c r="E8172" s="101">
        <f t="shared" si="127"/>
        <v>1.0080872741668288</v>
      </c>
      <c r="F8172" s="94"/>
      <c r="G8172" s="1"/>
      <c r="H8172" s="1"/>
      <c r="I8172" s="1"/>
    </row>
    <row r="8173" spans="1:9">
      <c r="A8173" s="18">
        <v>12</v>
      </c>
      <c r="B8173" s="18">
        <v>7</v>
      </c>
      <c r="C8173" s="18">
        <v>10</v>
      </c>
      <c r="D8173" s="18">
        <v>1.1066923340000001</v>
      </c>
      <c r="E8173" s="101">
        <f t="shared" si="127"/>
        <v>1.0171351051449025</v>
      </c>
      <c r="F8173" s="94"/>
      <c r="G8173" s="1"/>
      <c r="H8173" s="1"/>
      <c r="I8173" s="1"/>
    </row>
    <row r="8174" spans="1:9">
      <c r="A8174" s="18">
        <v>12</v>
      </c>
      <c r="B8174" s="18">
        <v>7</v>
      </c>
      <c r="C8174" s="18">
        <v>11</v>
      </c>
      <c r="D8174" s="18">
        <v>1.0836101950000001</v>
      </c>
      <c r="E8174" s="101">
        <f t="shared" si="127"/>
        <v>0.99592084969426864</v>
      </c>
      <c r="F8174" s="94"/>
      <c r="G8174" s="1"/>
      <c r="H8174" s="1"/>
      <c r="I8174" s="1"/>
    </row>
    <row r="8175" spans="1:9">
      <c r="A8175" s="18">
        <v>12</v>
      </c>
      <c r="B8175" s="18">
        <v>7</v>
      </c>
      <c r="C8175" s="18">
        <v>12</v>
      </c>
      <c r="D8175" s="18">
        <v>1.0547362360000001</v>
      </c>
      <c r="E8175" s="101">
        <f t="shared" si="127"/>
        <v>0.96938346760428418</v>
      </c>
      <c r="F8175" s="94"/>
      <c r="G8175" s="1"/>
      <c r="H8175" s="1"/>
      <c r="I8175" s="1"/>
    </row>
    <row r="8176" spans="1:9">
      <c r="A8176" s="18">
        <v>12</v>
      </c>
      <c r="B8176" s="18">
        <v>7</v>
      </c>
      <c r="C8176" s="18">
        <v>13</v>
      </c>
      <c r="D8176" s="18">
        <v>1.0201362810000001</v>
      </c>
      <c r="E8176" s="101">
        <f t="shared" si="127"/>
        <v>0.93758345617768124</v>
      </c>
      <c r="F8176" s="94"/>
      <c r="G8176" s="1"/>
      <c r="H8176" s="1"/>
      <c r="I8176" s="1"/>
    </row>
    <row r="8177" spans="1:9">
      <c r="A8177" s="18">
        <v>12</v>
      </c>
      <c r="B8177" s="18">
        <v>7</v>
      </c>
      <c r="C8177" s="18">
        <v>14</v>
      </c>
      <c r="D8177" s="18">
        <v>1.022233816</v>
      </c>
      <c r="E8177" s="101">
        <f t="shared" si="127"/>
        <v>0.93951125166087468</v>
      </c>
      <c r="F8177" s="94"/>
      <c r="G8177" s="1"/>
      <c r="H8177" s="1"/>
      <c r="I8177" s="1"/>
    </row>
    <row r="8178" spans="1:9">
      <c r="A8178" s="18">
        <v>12</v>
      </c>
      <c r="B8178" s="18">
        <v>7</v>
      </c>
      <c r="C8178" s="18">
        <v>15</v>
      </c>
      <c r="D8178" s="18">
        <v>1.1187748909999999</v>
      </c>
      <c r="E8178" s="101">
        <f t="shared" si="127"/>
        <v>1.0282399013986137</v>
      </c>
      <c r="F8178" s="94"/>
      <c r="G8178" s="1"/>
      <c r="H8178" s="1"/>
      <c r="I8178" s="1"/>
    </row>
    <row r="8179" spans="1:9">
      <c r="A8179" s="18">
        <v>12</v>
      </c>
      <c r="B8179" s="18">
        <v>7</v>
      </c>
      <c r="C8179" s="18">
        <v>16</v>
      </c>
      <c r="D8179" s="18">
        <v>1.4316320680000001</v>
      </c>
      <c r="E8179" s="101">
        <f t="shared" si="127"/>
        <v>1.3157796338489809</v>
      </c>
      <c r="F8179" s="94"/>
      <c r="G8179" s="1"/>
      <c r="H8179" s="1"/>
      <c r="I8179" s="1"/>
    </row>
    <row r="8180" spans="1:9">
      <c r="A8180" s="18">
        <v>12</v>
      </c>
      <c r="B8180" s="18">
        <v>7</v>
      </c>
      <c r="C8180" s="18">
        <v>17</v>
      </c>
      <c r="D8180" s="18">
        <v>1.9834008679999999</v>
      </c>
      <c r="E8180" s="101">
        <f t="shared" si="127"/>
        <v>1.822897465211565</v>
      </c>
      <c r="F8180" s="94"/>
      <c r="G8180" s="1"/>
      <c r="H8180" s="1"/>
      <c r="I8180" s="1"/>
    </row>
    <row r="8181" spans="1:9">
      <c r="A8181" s="18">
        <v>12</v>
      </c>
      <c r="B8181" s="18">
        <v>7</v>
      </c>
      <c r="C8181" s="18">
        <v>18</v>
      </c>
      <c r="D8181" s="18">
        <v>2.232671447</v>
      </c>
      <c r="E8181" s="101">
        <f t="shared" si="127"/>
        <v>2.0519962389098527</v>
      </c>
      <c r="F8181" s="94"/>
      <c r="G8181" s="1"/>
      <c r="H8181" s="1"/>
      <c r="I8181" s="1"/>
    </row>
    <row r="8182" spans="1:9">
      <c r="A8182" s="18">
        <v>12</v>
      </c>
      <c r="B8182" s="18">
        <v>7</v>
      </c>
      <c r="C8182" s="18">
        <v>19</v>
      </c>
      <c r="D8182" s="18">
        <v>2.0710978</v>
      </c>
      <c r="E8182" s="101">
        <f t="shared" si="127"/>
        <v>1.9034976694510799</v>
      </c>
      <c r="F8182" s="94"/>
      <c r="G8182" s="1"/>
      <c r="H8182" s="1"/>
      <c r="I8182" s="1"/>
    </row>
    <row r="8183" spans="1:9">
      <c r="A8183" s="18">
        <v>12</v>
      </c>
      <c r="B8183" s="18">
        <v>7</v>
      </c>
      <c r="C8183" s="18">
        <v>20</v>
      </c>
      <c r="D8183" s="18">
        <v>1.9747077559999999</v>
      </c>
      <c r="E8183" s="101">
        <f t="shared" si="127"/>
        <v>1.8149078287819007</v>
      </c>
      <c r="F8183" s="94"/>
      <c r="G8183" s="1"/>
      <c r="H8183" s="1"/>
      <c r="I8183" s="1"/>
    </row>
    <row r="8184" spans="1:9">
      <c r="A8184" s="18">
        <v>12</v>
      </c>
      <c r="B8184" s="18">
        <v>7</v>
      </c>
      <c r="C8184" s="18">
        <v>21</v>
      </c>
      <c r="D8184" s="18">
        <v>1.813423641</v>
      </c>
      <c r="E8184" s="101">
        <f t="shared" si="127"/>
        <v>1.6666753614295722</v>
      </c>
      <c r="F8184" s="94"/>
      <c r="G8184" s="1"/>
      <c r="H8184" s="1"/>
      <c r="I8184" s="1"/>
    </row>
    <row r="8185" spans="1:9">
      <c r="A8185" s="18">
        <v>12</v>
      </c>
      <c r="B8185" s="18">
        <v>7</v>
      </c>
      <c r="C8185" s="18">
        <v>22</v>
      </c>
      <c r="D8185" s="18">
        <v>1.4928647639999999</v>
      </c>
      <c r="E8185" s="101">
        <f t="shared" si="127"/>
        <v>1.3720571761891862</v>
      </c>
      <c r="F8185" s="94"/>
      <c r="G8185" s="1"/>
      <c r="H8185" s="1"/>
      <c r="I8185" s="1"/>
    </row>
    <row r="8186" spans="1:9">
      <c r="A8186" s="18">
        <v>12</v>
      </c>
      <c r="B8186" s="18">
        <v>7</v>
      </c>
      <c r="C8186" s="18">
        <v>23</v>
      </c>
      <c r="D8186" s="18">
        <v>1.19555034</v>
      </c>
      <c r="E8186" s="101">
        <f t="shared" si="127"/>
        <v>1.0988024254100632</v>
      </c>
      <c r="F8186" s="94"/>
      <c r="G8186" s="1"/>
      <c r="H8186" s="1"/>
      <c r="I8186" s="1"/>
    </row>
    <row r="8187" spans="1:9">
      <c r="A8187" s="18">
        <v>12</v>
      </c>
      <c r="B8187" s="18">
        <v>8</v>
      </c>
      <c r="C8187" s="18">
        <v>0</v>
      </c>
      <c r="D8187" s="18">
        <v>0.88153568900000001</v>
      </c>
      <c r="E8187" s="101">
        <f t="shared" si="127"/>
        <v>0.81019888561006237</v>
      </c>
      <c r="F8187" s="94"/>
      <c r="G8187" s="1"/>
      <c r="H8187" s="1"/>
      <c r="I8187" s="1"/>
    </row>
    <row r="8188" spans="1:9">
      <c r="A8188" s="18">
        <v>12</v>
      </c>
      <c r="B8188" s="18">
        <v>8</v>
      </c>
      <c r="C8188" s="18">
        <v>1</v>
      </c>
      <c r="D8188" s="18">
        <v>0.76414680700000004</v>
      </c>
      <c r="E8188" s="101">
        <f t="shared" si="127"/>
        <v>0.70230950283612115</v>
      </c>
      <c r="F8188" s="94"/>
      <c r="G8188" s="1"/>
      <c r="H8188" s="1"/>
      <c r="I8188" s="1"/>
    </row>
    <row r="8189" spans="1:9">
      <c r="A8189" s="18">
        <v>12</v>
      </c>
      <c r="B8189" s="18">
        <v>8</v>
      </c>
      <c r="C8189" s="18">
        <v>2</v>
      </c>
      <c r="D8189" s="18">
        <v>0.70945954700000002</v>
      </c>
      <c r="E8189" s="101">
        <f t="shared" si="127"/>
        <v>0.65204771801907124</v>
      </c>
      <c r="F8189" s="94"/>
      <c r="G8189" s="1"/>
      <c r="H8189" s="1"/>
      <c r="I8189" s="1"/>
    </row>
    <row r="8190" spans="1:9">
      <c r="A8190" s="18">
        <v>12</v>
      </c>
      <c r="B8190" s="18">
        <v>8</v>
      </c>
      <c r="C8190" s="18">
        <v>3</v>
      </c>
      <c r="D8190" s="18">
        <v>0.70153973000000003</v>
      </c>
      <c r="E8190" s="101">
        <f t="shared" si="127"/>
        <v>0.64476879898300299</v>
      </c>
      <c r="F8190" s="94"/>
      <c r="G8190" s="1"/>
      <c r="H8190" s="1"/>
      <c r="I8190" s="1"/>
    </row>
    <row r="8191" spans="1:9">
      <c r="A8191" s="18">
        <v>12</v>
      </c>
      <c r="B8191" s="18">
        <v>8</v>
      </c>
      <c r="C8191" s="18">
        <v>4</v>
      </c>
      <c r="D8191" s="18">
        <v>0.70316270000000003</v>
      </c>
      <c r="E8191" s="101">
        <f t="shared" si="127"/>
        <v>0.64626043284625612</v>
      </c>
      <c r="F8191" s="94"/>
      <c r="G8191" s="1"/>
      <c r="H8191" s="1"/>
      <c r="I8191" s="1"/>
    </row>
    <row r="8192" spans="1:9">
      <c r="A8192" s="18">
        <v>12</v>
      </c>
      <c r="B8192" s="18">
        <v>8</v>
      </c>
      <c r="C8192" s="18">
        <v>5</v>
      </c>
      <c r="D8192" s="18">
        <v>0.76568181899999999</v>
      </c>
      <c r="E8192" s="101">
        <f t="shared" si="127"/>
        <v>0.70372029655362656</v>
      </c>
      <c r="F8192" s="94"/>
      <c r="G8192" s="1"/>
      <c r="H8192" s="1"/>
      <c r="I8192" s="1"/>
    </row>
    <row r="8193" spans="1:9">
      <c r="A8193" s="18">
        <v>12</v>
      </c>
      <c r="B8193" s="18">
        <v>8</v>
      </c>
      <c r="C8193" s="18">
        <v>6</v>
      </c>
      <c r="D8193" s="18">
        <v>0.96968421500000002</v>
      </c>
      <c r="E8193" s="101">
        <f t="shared" si="127"/>
        <v>0.89121413935932903</v>
      </c>
      <c r="F8193" s="94"/>
      <c r="G8193" s="1"/>
      <c r="H8193" s="1"/>
      <c r="I8193" s="1"/>
    </row>
    <row r="8194" spans="1:9">
      <c r="A8194" s="18">
        <v>12</v>
      </c>
      <c r="B8194" s="18">
        <v>8</v>
      </c>
      <c r="C8194" s="18">
        <v>7</v>
      </c>
      <c r="D8194" s="18">
        <v>1.274145576</v>
      </c>
      <c r="E8194" s="101">
        <f t="shared" si="127"/>
        <v>1.1710374731977427</v>
      </c>
      <c r="F8194" s="94"/>
      <c r="G8194" s="1"/>
      <c r="H8194" s="1"/>
      <c r="I8194" s="1"/>
    </row>
    <row r="8195" spans="1:9">
      <c r="A8195" s="18">
        <v>12</v>
      </c>
      <c r="B8195" s="18">
        <v>8</v>
      </c>
      <c r="C8195" s="18">
        <v>8</v>
      </c>
      <c r="D8195" s="18">
        <v>1.239187335</v>
      </c>
      <c r="E8195" s="101">
        <f t="shared" si="127"/>
        <v>1.1389081694673204</v>
      </c>
      <c r="F8195" s="94"/>
      <c r="G8195" s="1"/>
      <c r="H8195" s="1"/>
      <c r="I8195" s="1"/>
    </row>
    <row r="8196" spans="1:9">
      <c r="A8196" s="18">
        <v>12</v>
      </c>
      <c r="B8196" s="18">
        <v>8</v>
      </c>
      <c r="C8196" s="18">
        <v>9</v>
      </c>
      <c r="D8196" s="18">
        <v>1.0805078450000001</v>
      </c>
      <c r="E8196" s="101">
        <f t="shared" ref="E8196:E8259" si="128">D8196/H$15</f>
        <v>0.99306955218682036</v>
      </c>
      <c r="F8196" s="94"/>
      <c r="G8196" s="1"/>
      <c r="H8196" s="1"/>
      <c r="I8196" s="1"/>
    </row>
    <row r="8197" spans="1:9">
      <c r="A8197" s="18">
        <v>12</v>
      </c>
      <c r="B8197" s="18">
        <v>8</v>
      </c>
      <c r="C8197" s="18">
        <v>10</v>
      </c>
      <c r="D8197" s="18">
        <v>1.1050727119999999</v>
      </c>
      <c r="E8197" s="101">
        <f t="shared" si="128"/>
        <v>1.0156465483503407</v>
      </c>
      <c r="F8197" s="94"/>
      <c r="G8197" s="1"/>
      <c r="H8197" s="1"/>
      <c r="I8197" s="1"/>
    </row>
    <row r="8198" spans="1:9">
      <c r="A8198" s="18">
        <v>12</v>
      </c>
      <c r="B8198" s="18">
        <v>8</v>
      </c>
      <c r="C8198" s="18">
        <v>11</v>
      </c>
      <c r="D8198" s="18">
        <v>1.0907398429999999</v>
      </c>
      <c r="E8198" s="101">
        <f t="shared" si="128"/>
        <v>1.0024735428370097</v>
      </c>
      <c r="F8198" s="94"/>
      <c r="G8198" s="1"/>
      <c r="H8198" s="1"/>
      <c r="I8198" s="1"/>
    </row>
    <row r="8199" spans="1:9">
      <c r="A8199" s="18">
        <v>12</v>
      </c>
      <c r="B8199" s="18">
        <v>8</v>
      </c>
      <c r="C8199" s="18">
        <v>12</v>
      </c>
      <c r="D8199" s="18">
        <v>1.06808919</v>
      </c>
      <c r="E8199" s="101">
        <f t="shared" si="128"/>
        <v>0.98165585610244555</v>
      </c>
      <c r="F8199" s="94"/>
      <c r="G8199" s="1"/>
      <c r="H8199" s="1"/>
      <c r="I8199" s="1"/>
    </row>
    <row r="8200" spans="1:9">
      <c r="A8200" s="18">
        <v>12</v>
      </c>
      <c r="B8200" s="18">
        <v>8</v>
      </c>
      <c r="C8200" s="18">
        <v>13</v>
      </c>
      <c r="D8200" s="18">
        <v>1.0428979899999999</v>
      </c>
      <c r="E8200" s="101">
        <f t="shared" si="128"/>
        <v>0.95850321189091869</v>
      </c>
      <c r="F8200" s="94"/>
      <c r="G8200" s="1"/>
      <c r="H8200" s="1"/>
      <c r="I8200" s="1"/>
    </row>
    <row r="8201" spans="1:9">
      <c r="A8201" s="18">
        <v>12</v>
      </c>
      <c r="B8201" s="18">
        <v>8</v>
      </c>
      <c r="C8201" s="18">
        <v>14</v>
      </c>
      <c r="D8201" s="18">
        <v>1.0543937459999999</v>
      </c>
      <c r="E8201" s="101">
        <f t="shared" si="128"/>
        <v>0.96906869303554555</v>
      </c>
      <c r="F8201" s="94"/>
      <c r="G8201" s="1"/>
      <c r="H8201" s="1"/>
      <c r="I8201" s="1"/>
    </row>
    <row r="8202" spans="1:9">
      <c r="A8202" s="18">
        <v>12</v>
      </c>
      <c r="B8202" s="18">
        <v>8</v>
      </c>
      <c r="C8202" s="18">
        <v>15</v>
      </c>
      <c r="D8202" s="18">
        <v>1.1567263169999999</v>
      </c>
      <c r="E8202" s="101">
        <f t="shared" si="128"/>
        <v>1.063120171631794</v>
      </c>
      <c r="F8202" s="94"/>
      <c r="G8202" s="1"/>
      <c r="H8202" s="1"/>
      <c r="I8202" s="1"/>
    </row>
    <row r="8203" spans="1:9">
      <c r="A8203" s="18">
        <v>12</v>
      </c>
      <c r="B8203" s="18">
        <v>8</v>
      </c>
      <c r="C8203" s="18">
        <v>16</v>
      </c>
      <c r="D8203" s="18">
        <v>1.474935079</v>
      </c>
      <c r="E8203" s="101">
        <f t="shared" si="128"/>
        <v>1.3555784210036552</v>
      </c>
      <c r="F8203" s="94"/>
      <c r="G8203" s="1"/>
      <c r="H8203" s="1"/>
      <c r="I8203" s="1"/>
    </row>
    <row r="8204" spans="1:9">
      <c r="A8204" s="18">
        <v>12</v>
      </c>
      <c r="B8204" s="18">
        <v>8</v>
      </c>
      <c r="C8204" s="18">
        <v>17</v>
      </c>
      <c r="D8204" s="18">
        <v>2.0331669049999999</v>
      </c>
      <c r="E8204" s="101">
        <f t="shared" si="128"/>
        <v>1.868636268781013</v>
      </c>
      <c r="F8204" s="94"/>
      <c r="G8204" s="1"/>
      <c r="H8204" s="1"/>
      <c r="I8204" s="1"/>
    </row>
    <row r="8205" spans="1:9">
      <c r="A8205" s="18">
        <v>12</v>
      </c>
      <c r="B8205" s="18">
        <v>8</v>
      </c>
      <c r="C8205" s="18">
        <v>18</v>
      </c>
      <c r="D8205" s="18">
        <v>2.2769612320000001</v>
      </c>
      <c r="E8205" s="101">
        <f t="shared" si="128"/>
        <v>2.0927019470265766</v>
      </c>
      <c r="F8205" s="94"/>
      <c r="G8205" s="1"/>
      <c r="H8205" s="1"/>
      <c r="I8205" s="1"/>
    </row>
    <row r="8206" spans="1:9">
      <c r="A8206" s="18">
        <v>12</v>
      </c>
      <c r="B8206" s="18">
        <v>8</v>
      </c>
      <c r="C8206" s="18">
        <v>19</v>
      </c>
      <c r="D8206" s="18">
        <v>2.1139899170000001</v>
      </c>
      <c r="E8206" s="101">
        <f t="shared" si="128"/>
        <v>1.942918813516475</v>
      </c>
      <c r="F8206" s="94"/>
      <c r="G8206" s="1"/>
      <c r="H8206" s="1"/>
      <c r="I8206" s="1"/>
    </row>
    <row r="8207" spans="1:9">
      <c r="A8207" s="18">
        <v>12</v>
      </c>
      <c r="B8207" s="18">
        <v>8</v>
      </c>
      <c r="C8207" s="18">
        <v>20</v>
      </c>
      <c r="D8207" s="18">
        <v>2.0161711609999999</v>
      </c>
      <c r="E8207" s="101">
        <f t="shared" si="128"/>
        <v>1.8530158769798208</v>
      </c>
      <c r="F8207" s="94"/>
      <c r="G8207" s="1"/>
      <c r="H8207" s="1"/>
      <c r="I8207" s="1"/>
    </row>
    <row r="8208" spans="1:9">
      <c r="A8208" s="18">
        <v>12</v>
      </c>
      <c r="B8208" s="18">
        <v>8</v>
      </c>
      <c r="C8208" s="18">
        <v>21</v>
      </c>
      <c r="D8208" s="18">
        <v>1.853351612</v>
      </c>
      <c r="E8208" s="101">
        <f t="shared" si="128"/>
        <v>1.703372228059632</v>
      </c>
      <c r="F8208" s="94"/>
      <c r="G8208" s="1"/>
      <c r="H8208" s="1"/>
      <c r="I8208" s="1"/>
    </row>
    <row r="8209" spans="1:9">
      <c r="A8209" s="18">
        <v>12</v>
      </c>
      <c r="B8209" s="18">
        <v>8</v>
      </c>
      <c r="C8209" s="18">
        <v>22</v>
      </c>
      <c r="D8209" s="18">
        <v>1.5333844889999999</v>
      </c>
      <c r="E8209" s="101">
        <f t="shared" si="128"/>
        <v>1.4092979101150775</v>
      </c>
      <c r="F8209" s="94"/>
      <c r="G8209" s="1"/>
      <c r="H8209" s="1"/>
      <c r="I8209" s="1"/>
    </row>
    <row r="8210" spans="1:9">
      <c r="A8210" s="18">
        <v>12</v>
      </c>
      <c r="B8210" s="18">
        <v>8</v>
      </c>
      <c r="C8210" s="18">
        <v>23</v>
      </c>
      <c r="D8210" s="18">
        <v>1.236002166</v>
      </c>
      <c r="E8210" s="101">
        <f t="shared" si="128"/>
        <v>1.1359807549491321</v>
      </c>
      <c r="F8210" s="94"/>
      <c r="G8210" s="1"/>
      <c r="H8210" s="1"/>
      <c r="I8210" s="1"/>
    </row>
    <row r="8211" spans="1:9">
      <c r="A8211" s="18">
        <v>12</v>
      </c>
      <c r="B8211" s="18">
        <v>9</v>
      </c>
      <c r="C8211" s="18">
        <v>0</v>
      </c>
      <c r="D8211" s="18">
        <v>0.929549497</v>
      </c>
      <c r="E8211" s="101">
        <f t="shared" si="128"/>
        <v>0.85432725638495854</v>
      </c>
      <c r="F8211" s="94"/>
      <c r="G8211" s="1"/>
      <c r="H8211" s="1"/>
      <c r="I8211" s="1"/>
    </row>
    <row r="8212" spans="1:9">
      <c r="A8212" s="18">
        <v>12</v>
      </c>
      <c r="B8212" s="18">
        <v>9</v>
      </c>
      <c r="C8212" s="18">
        <v>1</v>
      </c>
      <c r="D8212" s="18">
        <v>0.814188998</v>
      </c>
      <c r="E8212" s="101">
        <f t="shared" si="128"/>
        <v>0.74830211310432071</v>
      </c>
      <c r="F8212" s="94"/>
      <c r="G8212" s="1"/>
      <c r="H8212" s="1"/>
      <c r="I8212" s="1"/>
    </row>
    <row r="8213" spans="1:9">
      <c r="A8213" s="18">
        <v>12</v>
      </c>
      <c r="B8213" s="18">
        <v>9</v>
      </c>
      <c r="C8213" s="18">
        <v>2</v>
      </c>
      <c r="D8213" s="18">
        <v>0.76371943200000003</v>
      </c>
      <c r="E8213" s="101">
        <f t="shared" si="128"/>
        <v>0.70191671244424214</v>
      </c>
      <c r="F8213" s="94"/>
      <c r="G8213" s="1"/>
      <c r="H8213" s="1"/>
      <c r="I8213" s="1"/>
    </row>
    <row r="8214" spans="1:9">
      <c r="A8214" s="18">
        <v>12</v>
      </c>
      <c r="B8214" s="18">
        <v>9</v>
      </c>
      <c r="C8214" s="18">
        <v>3</v>
      </c>
      <c r="D8214" s="18">
        <v>0.75936720199999996</v>
      </c>
      <c r="E8214" s="101">
        <f t="shared" si="128"/>
        <v>0.69791667938838398</v>
      </c>
      <c r="F8214" s="94"/>
      <c r="G8214" s="1"/>
      <c r="H8214" s="1"/>
      <c r="I8214" s="1"/>
    </row>
    <row r="8215" spans="1:9">
      <c r="A8215" s="18">
        <v>12</v>
      </c>
      <c r="B8215" s="18">
        <v>9</v>
      </c>
      <c r="C8215" s="18">
        <v>4</v>
      </c>
      <c r="D8215" s="18">
        <v>0.76545616800000005</v>
      </c>
      <c r="E8215" s="101">
        <f t="shared" si="128"/>
        <v>0.70351290598394456</v>
      </c>
      <c r="F8215" s="94"/>
      <c r="G8215" s="1"/>
      <c r="H8215" s="1"/>
      <c r="I8215" s="1"/>
    </row>
    <row r="8216" spans="1:9">
      <c r="A8216" s="18">
        <v>12</v>
      </c>
      <c r="B8216" s="18">
        <v>9</v>
      </c>
      <c r="C8216" s="18">
        <v>5</v>
      </c>
      <c r="D8216" s="18">
        <v>0.83614975599999997</v>
      </c>
      <c r="E8216" s="101">
        <f t="shared" si="128"/>
        <v>0.76848573343957438</v>
      </c>
      <c r="F8216" s="94"/>
      <c r="G8216" s="1"/>
      <c r="H8216" s="1"/>
      <c r="I8216" s="1"/>
    </row>
    <row r="8217" spans="1:9">
      <c r="A8217" s="18">
        <v>12</v>
      </c>
      <c r="B8217" s="18">
        <v>9</v>
      </c>
      <c r="C8217" s="18">
        <v>6</v>
      </c>
      <c r="D8217" s="18">
        <v>1.073528883</v>
      </c>
      <c r="E8217" s="101">
        <f t="shared" si="128"/>
        <v>0.98665535103118795</v>
      </c>
      <c r="F8217" s="94"/>
      <c r="G8217" s="1"/>
      <c r="H8217" s="1"/>
      <c r="I8217" s="1"/>
    </row>
    <row r="8218" spans="1:9">
      <c r="A8218" s="18">
        <v>12</v>
      </c>
      <c r="B8218" s="18">
        <v>9</v>
      </c>
      <c r="C8218" s="18">
        <v>7</v>
      </c>
      <c r="D8218" s="18">
        <v>1.3909306850000001</v>
      </c>
      <c r="E8218" s="101">
        <f t="shared" si="128"/>
        <v>1.2783719422933548</v>
      </c>
      <c r="F8218" s="94"/>
      <c r="G8218" s="1"/>
      <c r="H8218" s="1"/>
      <c r="I8218" s="1"/>
    </row>
    <row r="8219" spans="1:9">
      <c r="A8219" s="18">
        <v>12</v>
      </c>
      <c r="B8219" s="18">
        <v>9</v>
      </c>
      <c r="C8219" s="18">
        <v>8</v>
      </c>
      <c r="D8219" s="18">
        <v>1.34275364</v>
      </c>
      <c r="E8219" s="101">
        <f t="shared" si="128"/>
        <v>1.2340935442000636</v>
      </c>
      <c r="F8219" s="94"/>
      <c r="G8219" s="1"/>
      <c r="H8219" s="1"/>
      <c r="I8219" s="1"/>
    </row>
    <row r="8220" spans="1:9">
      <c r="A8220" s="18">
        <v>12</v>
      </c>
      <c r="B8220" s="18">
        <v>9</v>
      </c>
      <c r="C8220" s="18">
        <v>9</v>
      </c>
      <c r="D8220" s="18">
        <v>1.182421551</v>
      </c>
      <c r="E8220" s="101">
        <f t="shared" si="128"/>
        <v>1.0867360617336521</v>
      </c>
      <c r="F8220" s="94"/>
      <c r="G8220" s="1"/>
      <c r="H8220" s="1"/>
      <c r="I8220" s="1"/>
    </row>
    <row r="8221" spans="1:9">
      <c r="A8221" s="18">
        <v>12</v>
      </c>
      <c r="B8221" s="18">
        <v>9</v>
      </c>
      <c r="C8221" s="18">
        <v>10</v>
      </c>
      <c r="D8221" s="18">
        <v>1.212548935</v>
      </c>
      <c r="E8221" s="101">
        <f t="shared" si="128"/>
        <v>1.1144254374988418</v>
      </c>
      <c r="F8221" s="94"/>
      <c r="G8221" s="1"/>
      <c r="H8221" s="1"/>
      <c r="I8221" s="1"/>
    </row>
    <row r="8222" spans="1:9">
      <c r="A8222" s="18">
        <v>12</v>
      </c>
      <c r="B8222" s="18">
        <v>9</v>
      </c>
      <c r="C8222" s="18">
        <v>11</v>
      </c>
      <c r="D8222" s="18">
        <v>1.192700535</v>
      </c>
      <c r="E8222" s="101">
        <f t="shared" si="128"/>
        <v>1.0961832361202624</v>
      </c>
      <c r="F8222" s="94"/>
      <c r="G8222" s="1"/>
      <c r="H8222" s="1"/>
      <c r="I8222" s="1"/>
    </row>
    <row r="8223" spans="1:9">
      <c r="A8223" s="18">
        <v>12</v>
      </c>
      <c r="B8223" s="18">
        <v>9</v>
      </c>
      <c r="C8223" s="18">
        <v>12</v>
      </c>
      <c r="D8223" s="18">
        <v>1.1766610200000001</v>
      </c>
      <c r="E8223" s="101">
        <f t="shared" si="128"/>
        <v>1.081441692084232</v>
      </c>
      <c r="F8223" s="94"/>
      <c r="G8223" s="1"/>
      <c r="H8223" s="1"/>
      <c r="I8223" s="1"/>
    </row>
    <row r="8224" spans="1:9">
      <c r="A8224" s="18">
        <v>12</v>
      </c>
      <c r="B8224" s="18">
        <v>9</v>
      </c>
      <c r="C8224" s="18">
        <v>13</v>
      </c>
      <c r="D8224" s="18">
        <v>1.143964658</v>
      </c>
      <c r="E8224" s="101">
        <f t="shared" si="128"/>
        <v>1.0513912285732725</v>
      </c>
      <c r="F8224" s="94"/>
      <c r="G8224" s="1"/>
      <c r="H8224" s="1"/>
      <c r="I8224" s="1"/>
    </row>
    <row r="8225" spans="1:9">
      <c r="A8225" s="18">
        <v>12</v>
      </c>
      <c r="B8225" s="18">
        <v>9</v>
      </c>
      <c r="C8225" s="18">
        <v>14</v>
      </c>
      <c r="D8225" s="18">
        <v>1.139406833</v>
      </c>
      <c r="E8225" s="101">
        <f t="shared" si="128"/>
        <v>1.0472022379494275</v>
      </c>
      <c r="F8225" s="94"/>
      <c r="G8225" s="1"/>
      <c r="H8225" s="1"/>
      <c r="I8225" s="1"/>
    </row>
    <row r="8226" spans="1:9">
      <c r="A8226" s="18">
        <v>12</v>
      </c>
      <c r="B8226" s="18">
        <v>9</v>
      </c>
      <c r="C8226" s="18">
        <v>15</v>
      </c>
      <c r="D8226" s="18">
        <v>1.2380870079999999</v>
      </c>
      <c r="E8226" s="101">
        <f t="shared" si="128"/>
        <v>1.1378968845921522</v>
      </c>
      <c r="F8226" s="94"/>
      <c r="G8226" s="1"/>
      <c r="H8226" s="1"/>
      <c r="I8226" s="1"/>
    </row>
    <row r="8227" spans="1:9">
      <c r="A8227" s="18">
        <v>12</v>
      </c>
      <c r="B8227" s="18">
        <v>9</v>
      </c>
      <c r="C8227" s="18">
        <v>16</v>
      </c>
      <c r="D8227" s="18">
        <v>1.566277653</v>
      </c>
      <c r="E8227" s="101">
        <f t="shared" si="128"/>
        <v>1.439529249752864</v>
      </c>
      <c r="F8227" s="94"/>
      <c r="G8227" s="1"/>
      <c r="H8227" s="1"/>
      <c r="I8227" s="1"/>
    </row>
    <row r="8228" spans="1:9">
      <c r="A8228" s="18">
        <v>12</v>
      </c>
      <c r="B8228" s="18">
        <v>9</v>
      </c>
      <c r="C8228" s="18">
        <v>17</v>
      </c>
      <c r="D8228" s="18">
        <v>2.138385676</v>
      </c>
      <c r="E8228" s="101">
        <f t="shared" si="128"/>
        <v>1.9653403864624701</v>
      </c>
      <c r="F8228" s="94"/>
      <c r="G8228" s="1"/>
      <c r="H8228" s="1"/>
      <c r="I8228" s="1"/>
    </row>
    <row r="8229" spans="1:9">
      <c r="A8229" s="18">
        <v>12</v>
      </c>
      <c r="B8229" s="18">
        <v>9</v>
      </c>
      <c r="C8229" s="18">
        <v>18</v>
      </c>
      <c r="D8229" s="18">
        <v>2.387358415</v>
      </c>
      <c r="E8229" s="101">
        <f t="shared" si="128"/>
        <v>2.1941654223653386</v>
      </c>
      <c r="F8229" s="94"/>
      <c r="G8229" s="1"/>
      <c r="H8229" s="1"/>
      <c r="I8229" s="1"/>
    </row>
    <row r="8230" spans="1:9">
      <c r="A8230" s="18">
        <v>12</v>
      </c>
      <c r="B8230" s="18">
        <v>9</v>
      </c>
      <c r="C8230" s="18">
        <v>19</v>
      </c>
      <c r="D8230" s="18">
        <v>2.2303164789999999</v>
      </c>
      <c r="E8230" s="101">
        <f t="shared" si="128"/>
        <v>2.0498318427622482</v>
      </c>
      <c r="F8230" s="94"/>
      <c r="G8230" s="1"/>
      <c r="H8230" s="1"/>
      <c r="I8230" s="1"/>
    </row>
    <row r="8231" spans="1:9">
      <c r="A8231" s="18">
        <v>12</v>
      </c>
      <c r="B8231" s="18">
        <v>9</v>
      </c>
      <c r="C8231" s="18">
        <v>20</v>
      </c>
      <c r="D8231" s="18">
        <v>2.1408105540000002</v>
      </c>
      <c r="E8231" s="101">
        <f t="shared" si="128"/>
        <v>1.9675690352600805</v>
      </c>
      <c r="F8231" s="94"/>
      <c r="G8231" s="1"/>
      <c r="H8231" s="1"/>
      <c r="I8231" s="1"/>
    </row>
    <row r="8232" spans="1:9">
      <c r="A8232" s="18">
        <v>12</v>
      </c>
      <c r="B8232" s="18">
        <v>9</v>
      </c>
      <c r="C8232" s="18">
        <v>21</v>
      </c>
      <c r="D8232" s="18">
        <v>1.9852501119999999</v>
      </c>
      <c r="E8232" s="101">
        <f t="shared" si="128"/>
        <v>1.8245970622292655</v>
      </c>
      <c r="F8232" s="94"/>
      <c r="G8232" s="1"/>
      <c r="H8232" s="1"/>
      <c r="I8232" s="1"/>
    </row>
    <row r="8233" spans="1:9">
      <c r="A8233" s="18">
        <v>12</v>
      </c>
      <c r="B8233" s="18">
        <v>9</v>
      </c>
      <c r="C8233" s="18">
        <v>22</v>
      </c>
      <c r="D8233" s="18">
        <v>1.663269157</v>
      </c>
      <c r="E8233" s="101">
        <f t="shared" si="128"/>
        <v>1.5286718782760342</v>
      </c>
      <c r="F8233" s="94"/>
      <c r="G8233" s="1"/>
      <c r="H8233" s="1"/>
      <c r="I8233" s="1"/>
    </row>
    <row r="8234" spans="1:9">
      <c r="A8234" s="18">
        <v>12</v>
      </c>
      <c r="B8234" s="18">
        <v>9</v>
      </c>
      <c r="C8234" s="18">
        <v>23</v>
      </c>
      <c r="D8234" s="18">
        <v>1.3580663209999999</v>
      </c>
      <c r="E8234" s="101">
        <f t="shared" si="128"/>
        <v>1.2481670720636668</v>
      </c>
      <c r="F8234" s="94"/>
      <c r="G8234" s="1"/>
      <c r="H8234" s="1"/>
      <c r="I8234" s="1"/>
    </row>
    <row r="8235" spans="1:9">
      <c r="A8235" s="18">
        <v>12</v>
      </c>
      <c r="B8235" s="18">
        <v>10</v>
      </c>
      <c r="C8235" s="18">
        <v>0</v>
      </c>
      <c r="D8235" s="18">
        <v>1.040731428</v>
      </c>
      <c r="E8235" s="101">
        <f t="shared" si="128"/>
        <v>0.95651197530241894</v>
      </c>
      <c r="F8235" s="94"/>
      <c r="G8235" s="1"/>
      <c r="H8235" s="1"/>
      <c r="I8235" s="1"/>
    </row>
    <row r="8236" spans="1:9">
      <c r="A8236" s="18">
        <v>12</v>
      </c>
      <c r="B8236" s="18">
        <v>10</v>
      </c>
      <c r="C8236" s="18">
        <v>1</v>
      </c>
      <c r="D8236" s="18">
        <v>0.92853580400000002</v>
      </c>
      <c r="E8236" s="101">
        <f t="shared" si="128"/>
        <v>0.85339559479802674</v>
      </c>
      <c r="F8236" s="94"/>
      <c r="G8236" s="1"/>
      <c r="H8236" s="1"/>
      <c r="I8236" s="1"/>
    </row>
    <row r="8237" spans="1:9">
      <c r="A8237" s="18">
        <v>12</v>
      </c>
      <c r="B8237" s="18">
        <v>10</v>
      </c>
      <c r="C8237" s="18">
        <v>2</v>
      </c>
      <c r="D8237" s="18">
        <v>0.87954555899999998</v>
      </c>
      <c r="E8237" s="101">
        <f t="shared" si="128"/>
        <v>0.80836980355661969</v>
      </c>
      <c r="F8237" s="94"/>
      <c r="G8237" s="1"/>
      <c r="H8237" s="1"/>
      <c r="I8237" s="1"/>
    </row>
    <row r="8238" spans="1:9">
      <c r="A8238" s="18">
        <v>12</v>
      </c>
      <c r="B8238" s="18">
        <v>10</v>
      </c>
      <c r="C8238" s="18">
        <v>3</v>
      </c>
      <c r="D8238" s="18">
        <v>0.87629101200000004</v>
      </c>
      <c r="E8238" s="101">
        <f t="shared" si="128"/>
        <v>0.80537862533721405</v>
      </c>
      <c r="F8238" s="94"/>
      <c r="G8238" s="1"/>
      <c r="H8238" s="1"/>
      <c r="I8238" s="1"/>
    </row>
    <row r="8239" spans="1:9">
      <c r="A8239" s="18">
        <v>12</v>
      </c>
      <c r="B8239" s="18">
        <v>10</v>
      </c>
      <c r="C8239" s="18">
        <v>4</v>
      </c>
      <c r="D8239" s="18">
        <v>0.87871743999999996</v>
      </c>
      <c r="E8239" s="101">
        <f t="shared" si="128"/>
        <v>0.80760869870366281</v>
      </c>
      <c r="F8239" s="94"/>
      <c r="G8239" s="1"/>
      <c r="H8239" s="1"/>
      <c r="I8239" s="1"/>
    </row>
    <row r="8240" spans="1:9">
      <c r="A8240" s="18">
        <v>12</v>
      </c>
      <c r="B8240" s="18">
        <v>10</v>
      </c>
      <c r="C8240" s="18">
        <v>5</v>
      </c>
      <c r="D8240" s="18">
        <v>0.943264875</v>
      </c>
      <c r="E8240" s="101">
        <f t="shared" si="128"/>
        <v>0.86693274032620005</v>
      </c>
      <c r="F8240" s="94"/>
      <c r="G8240" s="1"/>
      <c r="H8240" s="1"/>
      <c r="I8240" s="1"/>
    </row>
    <row r="8241" spans="1:9">
      <c r="A8241" s="18">
        <v>12</v>
      </c>
      <c r="B8241" s="18">
        <v>10</v>
      </c>
      <c r="C8241" s="18">
        <v>6</v>
      </c>
      <c r="D8241" s="18">
        <v>1.1772109079999999</v>
      </c>
      <c r="E8241" s="101">
        <f t="shared" si="128"/>
        <v>1.0819470813161935</v>
      </c>
      <c r="F8241" s="94"/>
      <c r="G8241" s="1"/>
      <c r="H8241" s="1"/>
      <c r="I8241" s="1"/>
    </row>
    <row r="8242" spans="1:9">
      <c r="A8242" s="18">
        <v>12</v>
      </c>
      <c r="B8242" s="18">
        <v>10</v>
      </c>
      <c r="C8242" s="18">
        <v>7</v>
      </c>
      <c r="D8242" s="18">
        <v>1.4965802960000001</v>
      </c>
      <c r="E8242" s="101">
        <f t="shared" si="128"/>
        <v>1.3754720349673528</v>
      </c>
      <c r="F8242" s="94"/>
      <c r="G8242" s="1"/>
      <c r="H8242" s="1"/>
      <c r="I8242" s="1"/>
    </row>
    <row r="8243" spans="1:9">
      <c r="A8243" s="18">
        <v>12</v>
      </c>
      <c r="B8243" s="18">
        <v>10</v>
      </c>
      <c r="C8243" s="18">
        <v>8</v>
      </c>
      <c r="D8243" s="18">
        <v>1.4487816870000001</v>
      </c>
      <c r="E8243" s="101">
        <f t="shared" si="128"/>
        <v>1.331541448572783</v>
      </c>
      <c r="F8243" s="94"/>
      <c r="G8243" s="1"/>
      <c r="H8243" s="1"/>
      <c r="I8243" s="1"/>
    </row>
    <row r="8244" spans="1:9">
      <c r="A8244" s="18">
        <v>12</v>
      </c>
      <c r="B8244" s="18">
        <v>10</v>
      </c>
      <c r="C8244" s="18">
        <v>9</v>
      </c>
      <c r="D8244" s="18">
        <v>1.2901550310000001</v>
      </c>
      <c r="E8244" s="101">
        <f t="shared" si="128"/>
        <v>1.1857513897890701</v>
      </c>
      <c r="F8244" s="94"/>
      <c r="G8244" s="1"/>
      <c r="H8244" s="1"/>
      <c r="I8244" s="1"/>
    </row>
    <row r="8245" spans="1:9">
      <c r="A8245" s="18">
        <v>12</v>
      </c>
      <c r="B8245" s="18">
        <v>10</v>
      </c>
      <c r="C8245" s="18">
        <v>10</v>
      </c>
      <c r="D8245" s="18">
        <v>1.3066061259999999</v>
      </c>
      <c r="E8245" s="101">
        <f t="shared" si="128"/>
        <v>1.2008712074009753</v>
      </c>
      <c r="F8245" s="94"/>
      <c r="G8245" s="1"/>
      <c r="H8245" s="1"/>
      <c r="I8245" s="1"/>
    </row>
    <row r="8246" spans="1:9">
      <c r="A8246" s="18">
        <v>12</v>
      </c>
      <c r="B8246" s="18">
        <v>10</v>
      </c>
      <c r="C8246" s="18">
        <v>11</v>
      </c>
      <c r="D8246" s="18">
        <v>1.2526771350000001</v>
      </c>
      <c r="E8246" s="101">
        <f t="shared" si="128"/>
        <v>1.151306329931477</v>
      </c>
      <c r="F8246" s="94"/>
      <c r="G8246" s="1"/>
      <c r="H8246" s="1"/>
      <c r="I8246" s="1"/>
    </row>
    <row r="8247" spans="1:9">
      <c r="A8247" s="18">
        <v>12</v>
      </c>
      <c r="B8247" s="18">
        <v>10</v>
      </c>
      <c r="C8247" s="18">
        <v>12</v>
      </c>
      <c r="D8247" s="18">
        <v>1.1953899269999999</v>
      </c>
      <c r="E8247" s="101">
        <f t="shared" si="128"/>
        <v>1.0986549935641843</v>
      </c>
      <c r="F8247" s="94"/>
      <c r="G8247" s="1"/>
      <c r="H8247" s="1"/>
      <c r="I8247" s="1"/>
    </row>
    <row r="8248" spans="1:9">
      <c r="A8248" s="18">
        <v>12</v>
      </c>
      <c r="B8248" s="18">
        <v>10</v>
      </c>
      <c r="C8248" s="18">
        <v>13</v>
      </c>
      <c r="D8248" s="18">
        <v>1.149490814</v>
      </c>
      <c r="E8248" s="101">
        <f t="shared" si="128"/>
        <v>1.0564701896281405</v>
      </c>
      <c r="F8248" s="94"/>
      <c r="G8248" s="1"/>
      <c r="H8248" s="1"/>
      <c r="I8248" s="1"/>
    </row>
    <row r="8249" spans="1:9">
      <c r="A8249" s="18">
        <v>12</v>
      </c>
      <c r="B8249" s="18">
        <v>10</v>
      </c>
      <c r="C8249" s="18">
        <v>14</v>
      </c>
      <c r="D8249" s="18">
        <v>1.1457238919999999</v>
      </c>
      <c r="E8249" s="101">
        <f t="shared" si="128"/>
        <v>1.0530080994998983</v>
      </c>
      <c r="F8249" s="94"/>
      <c r="G8249" s="1"/>
      <c r="H8249" s="1"/>
      <c r="I8249" s="1"/>
    </row>
    <row r="8250" spans="1:9">
      <c r="A8250" s="18">
        <v>12</v>
      </c>
      <c r="B8250" s="18">
        <v>10</v>
      </c>
      <c r="C8250" s="18">
        <v>15</v>
      </c>
      <c r="D8250" s="18">
        <v>1.242154186</v>
      </c>
      <c r="E8250" s="101">
        <f t="shared" si="128"/>
        <v>1.1416349330050484</v>
      </c>
      <c r="F8250" s="94"/>
      <c r="G8250" s="1"/>
      <c r="H8250" s="1"/>
      <c r="I8250" s="1"/>
    </row>
    <row r="8251" spans="1:9">
      <c r="A8251" s="18">
        <v>12</v>
      </c>
      <c r="B8251" s="18">
        <v>10</v>
      </c>
      <c r="C8251" s="18">
        <v>16</v>
      </c>
      <c r="D8251" s="18">
        <v>1.568928152</v>
      </c>
      <c r="E8251" s="101">
        <f t="shared" si="128"/>
        <v>1.4419652615478562</v>
      </c>
      <c r="F8251" s="94"/>
      <c r="G8251" s="1"/>
      <c r="H8251" s="1"/>
      <c r="I8251" s="1"/>
    </row>
    <row r="8252" spans="1:9">
      <c r="A8252" s="18">
        <v>12</v>
      </c>
      <c r="B8252" s="18">
        <v>10</v>
      </c>
      <c r="C8252" s="18">
        <v>17</v>
      </c>
      <c r="D8252" s="18">
        <v>2.1450677730000001</v>
      </c>
      <c r="E8252" s="101">
        <f t="shared" si="128"/>
        <v>1.971481745922437</v>
      </c>
      <c r="F8252" s="94"/>
      <c r="G8252" s="1"/>
      <c r="H8252" s="1"/>
      <c r="I8252" s="1"/>
    </row>
    <row r="8253" spans="1:9">
      <c r="A8253" s="18">
        <v>12</v>
      </c>
      <c r="B8253" s="18">
        <v>10</v>
      </c>
      <c r="C8253" s="18">
        <v>18</v>
      </c>
      <c r="D8253" s="18">
        <v>2.3845045749999998</v>
      </c>
      <c r="E8253" s="101">
        <f t="shared" si="128"/>
        <v>2.1915425246011737</v>
      </c>
      <c r="F8253" s="94"/>
      <c r="G8253" s="1"/>
      <c r="H8253" s="1"/>
      <c r="I8253" s="1"/>
    </row>
    <row r="8254" spans="1:9">
      <c r="A8254" s="18">
        <v>12</v>
      </c>
      <c r="B8254" s="18">
        <v>10</v>
      </c>
      <c r="C8254" s="18">
        <v>19</v>
      </c>
      <c r="D8254" s="18">
        <v>2.2202274690000001</v>
      </c>
      <c r="E8254" s="101">
        <f t="shared" si="128"/>
        <v>2.0405592690469612</v>
      </c>
      <c r="F8254" s="94"/>
      <c r="G8254" s="1"/>
      <c r="H8254" s="1"/>
      <c r="I8254" s="1"/>
    </row>
    <row r="8255" spans="1:9">
      <c r="A8255" s="18">
        <v>12</v>
      </c>
      <c r="B8255" s="18">
        <v>10</v>
      </c>
      <c r="C8255" s="18">
        <v>20</v>
      </c>
      <c r="D8255" s="18">
        <v>2.122428395</v>
      </c>
      <c r="E8255" s="101">
        <f t="shared" si="128"/>
        <v>1.950674421777328</v>
      </c>
      <c r="F8255" s="94"/>
      <c r="G8255" s="1"/>
      <c r="H8255" s="1"/>
      <c r="I8255" s="1"/>
    </row>
    <row r="8256" spans="1:9">
      <c r="A8256" s="18">
        <v>12</v>
      </c>
      <c r="B8256" s="18">
        <v>10</v>
      </c>
      <c r="C8256" s="18">
        <v>21</v>
      </c>
      <c r="D8256" s="18">
        <v>1.9585882489999999</v>
      </c>
      <c r="E8256" s="101">
        <f t="shared" si="128"/>
        <v>1.8000927659648767</v>
      </c>
      <c r="F8256" s="94"/>
      <c r="G8256" s="1"/>
      <c r="H8256" s="1"/>
      <c r="I8256" s="1"/>
    </row>
    <row r="8257" spans="1:9">
      <c r="A8257" s="18">
        <v>12</v>
      </c>
      <c r="B8257" s="18">
        <v>10</v>
      </c>
      <c r="C8257" s="18">
        <v>22</v>
      </c>
      <c r="D8257" s="18">
        <v>1.627799075</v>
      </c>
      <c r="E8257" s="101">
        <f t="shared" si="128"/>
        <v>1.4960721534237174</v>
      </c>
      <c r="F8257" s="94"/>
      <c r="G8257" s="1"/>
      <c r="H8257" s="1"/>
      <c r="I8257" s="1"/>
    </row>
    <row r="8258" spans="1:9">
      <c r="A8258" s="18">
        <v>12</v>
      </c>
      <c r="B8258" s="18">
        <v>10</v>
      </c>
      <c r="C8258" s="18">
        <v>23</v>
      </c>
      <c r="D8258" s="18">
        <v>1.313543355</v>
      </c>
      <c r="E8258" s="101">
        <f t="shared" si="128"/>
        <v>1.207247052729935</v>
      </c>
      <c r="F8258" s="94"/>
      <c r="G8258" s="1"/>
      <c r="H8258" s="1"/>
      <c r="I8258" s="1"/>
    </row>
    <row r="8259" spans="1:9">
      <c r="A8259" s="18">
        <v>12</v>
      </c>
      <c r="B8259" s="18">
        <v>11</v>
      </c>
      <c r="C8259" s="18">
        <v>0</v>
      </c>
      <c r="D8259" s="18">
        <v>0.98077389100000001</v>
      </c>
      <c r="E8259" s="101">
        <f t="shared" si="128"/>
        <v>0.9014064018497665</v>
      </c>
      <c r="F8259" s="94"/>
      <c r="G8259" s="1"/>
      <c r="H8259" s="1"/>
      <c r="I8259" s="1"/>
    </row>
    <row r="8260" spans="1:9">
      <c r="A8260" s="18">
        <v>12</v>
      </c>
      <c r="B8260" s="18">
        <v>11</v>
      </c>
      <c r="C8260" s="18">
        <v>1</v>
      </c>
      <c r="D8260" s="18">
        <v>0.85595684999999999</v>
      </c>
      <c r="E8260" s="101">
        <f t="shared" ref="E8260:E8323" si="129">D8260/H$15</f>
        <v>0.78668997143721919</v>
      </c>
      <c r="F8260" s="94"/>
      <c r="G8260" s="1"/>
      <c r="H8260" s="1"/>
      <c r="I8260" s="1"/>
    </row>
    <row r="8261" spans="1:9">
      <c r="A8261" s="18">
        <v>12</v>
      </c>
      <c r="B8261" s="18">
        <v>11</v>
      </c>
      <c r="C8261" s="18">
        <v>2</v>
      </c>
      <c r="D8261" s="18">
        <v>0.79129169099999996</v>
      </c>
      <c r="E8261" s="101">
        <f t="shared" si="129"/>
        <v>0.72725773243277259</v>
      </c>
      <c r="F8261" s="94"/>
      <c r="G8261" s="1"/>
      <c r="H8261" s="1"/>
      <c r="I8261" s="1"/>
    </row>
    <row r="8262" spans="1:9">
      <c r="A8262" s="18">
        <v>12</v>
      </c>
      <c r="B8262" s="18">
        <v>11</v>
      </c>
      <c r="C8262" s="18">
        <v>3</v>
      </c>
      <c r="D8262" s="18">
        <v>0.77160707699999997</v>
      </c>
      <c r="E8262" s="101">
        <f t="shared" si="129"/>
        <v>0.70916606294568019</v>
      </c>
      <c r="F8262" s="94"/>
      <c r="G8262" s="1"/>
      <c r="H8262" s="1"/>
      <c r="I8262" s="1"/>
    </row>
    <row r="8263" spans="1:9">
      <c r="A8263" s="18">
        <v>12</v>
      </c>
      <c r="B8263" s="18">
        <v>11</v>
      </c>
      <c r="C8263" s="18">
        <v>4</v>
      </c>
      <c r="D8263" s="18">
        <v>0.76269419599999999</v>
      </c>
      <c r="E8263" s="101">
        <f t="shared" si="129"/>
        <v>0.70097444195530756</v>
      </c>
      <c r="F8263" s="94"/>
      <c r="G8263" s="1"/>
      <c r="H8263" s="1"/>
      <c r="I8263" s="1"/>
    </row>
    <row r="8264" spans="1:9">
      <c r="A8264" s="18">
        <v>12</v>
      </c>
      <c r="B8264" s="18">
        <v>11</v>
      </c>
      <c r="C8264" s="18">
        <v>5</v>
      </c>
      <c r="D8264" s="18">
        <v>0.81712299499999996</v>
      </c>
      <c r="E8264" s="101">
        <f t="shared" si="129"/>
        <v>0.75099868129712966</v>
      </c>
      <c r="F8264" s="94"/>
      <c r="G8264" s="1"/>
      <c r="H8264" s="1"/>
      <c r="I8264" s="1"/>
    </row>
    <row r="8265" spans="1:9">
      <c r="A8265" s="18">
        <v>12</v>
      </c>
      <c r="B8265" s="18">
        <v>11</v>
      </c>
      <c r="C8265" s="18">
        <v>6</v>
      </c>
      <c r="D8265" s="18">
        <v>1.030586928</v>
      </c>
      <c r="E8265" s="101">
        <f t="shared" si="129"/>
        <v>0.94718840202270882</v>
      </c>
      <c r="F8265" s="94"/>
      <c r="G8265" s="1"/>
      <c r="H8265" s="1"/>
      <c r="I8265" s="1"/>
    </row>
    <row r="8266" spans="1:9">
      <c r="A8266" s="18">
        <v>12</v>
      </c>
      <c r="B8266" s="18">
        <v>11</v>
      </c>
      <c r="C8266" s="18">
        <v>7</v>
      </c>
      <c r="D8266" s="18">
        <v>1.316345769</v>
      </c>
      <c r="E8266" s="101">
        <f t="shared" si="129"/>
        <v>1.2098226860572636</v>
      </c>
      <c r="F8266" s="94"/>
      <c r="G8266" s="1"/>
      <c r="H8266" s="1"/>
      <c r="I8266" s="1"/>
    </row>
    <row r="8267" spans="1:9">
      <c r="A8267" s="18">
        <v>12</v>
      </c>
      <c r="B8267" s="18">
        <v>11</v>
      </c>
      <c r="C8267" s="18">
        <v>8</v>
      </c>
      <c r="D8267" s="18">
        <v>1.273771717</v>
      </c>
      <c r="E8267" s="101">
        <f t="shared" si="129"/>
        <v>1.1706938681129402</v>
      </c>
      <c r="F8267" s="94"/>
      <c r="G8267" s="1"/>
      <c r="H8267" s="1"/>
      <c r="I8267" s="1"/>
    </row>
    <row r="8268" spans="1:9">
      <c r="A8268" s="18">
        <v>12</v>
      </c>
      <c r="B8268" s="18">
        <v>11</v>
      </c>
      <c r="C8268" s="18">
        <v>9</v>
      </c>
      <c r="D8268" s="18">
        <v>1.098791678</v>
      </c>
      <c r="E8268" s="101">
        <f t="shared" si="129"/>
        <v>1.0098737965369098</v>
      </c>
      <c r="F8268" s="94"/>
      <c r="G8268" s="1"/>
      <c r="H8268" s="1"/>
      <c r="I8268" s="1"/>
    </row>
    <row r="8269" spans="1:9">
      <c r="A8269" s="18">
        <v>12</v>
      </c>
      <c r="B8269" s="18">
        <v>11</v>
      </c>
      <c r="C8269" s="18">
        <v>10</v>
      </c>
      <c r="D8269" s="18">
        <v>1.118856383</v>
      </c>
      <c r="E8269" s="101">
        <f t="shared" si="129"/>
        <v>1.0283147987946126</v>
      </c>
      <c r="F8269" s="94"/>
      <c r="G8269" s="1"/>
      <c r="H8269" s="1"/>
      <c r="I8269" s="1"/>
    </row>
    <row r="8270" spans="1:9">
      <c r="A8270" s="18">
        <v>12</v>
      </c>
      <c r="B8270" s="18">
        <v>11</v>
      </c>
      <c r="C8270" s="18">
        <v>11</v>
      </c>
      <c r="D8270" s="18">
        <v>1.0952928479999999</v>
      </c>
      <c r="E8270" s="101">
        <f t="shared" si="129"/>
        <v>1.0066581035113049</v>
      </c>
      <c r="F8270" s="94"/>
      <c r="G8270" s="1"/>
      <c r="H8270" s="1"/>
      <c r="I8270" s="1"/>
    </row>
    <row r="8271" spans="1:9">
      <c r="A8271" s="18">
        <v>12</v>
      </c>
      <c r="B8271" s="18">
        <v>11</v>
      </c>
      <c r="C8271" s="18">
        <v>12</v>
      </c>
      <c r="D8271" s="18">
        <v>1.0747029509999999</v>
      </c>
      <c r="E8271" s="101">
        <f t="shared" si="129"/>
        <v>0.98773440953908498</v>
      </c>
      <c r="F8271" s="94"/>
      <c r="G8271" s="1"/>
      <c r="H8271" s="1"/>
      <c r="I8271" s="1"/>
    </row>
    <row r="8272" spans="1:9">
      <c r="A8272" s="18">
        <v>12</v>
      </c>
      <c r="B8272" s="18">
        <v>11</v>
      </c>
      <c r="C8272" s="18">
        <v>13</v>
      </c>
      <c r="D8272" s="18">
        <v>1.047002574</v>
      </c>
      <c r="E8272" s="101">
        <f t="shared" si="129"/>
        <v>0.96227563928573612</v>
      </c>
      <c r="F8272" s="94"/>
      <c r="G8272" s="1"/>
      <c r="H8272" s="1"/>
      <c r="I8272" s="1"/>
    </row>
    <row r="8273" spans="1:9">
      <c r="A8273" s="18">
        <v>12</v>
      </c>
      <c r="B8273" s="18">
        <v>11</v>
      </c>
      <c r="C8273" s="18">
        <v>14</v>
      </c>
      <c r="D8273" s="18">
        <v>1.0524938660000001</v>
      </c>
      <c r="E8273" s="101">
        <f t="shared" si="129"/>
        <v>0.96732255765157837</v>
      </c>
      <c r="F8273" s="94"/>
      <c r="G8273" s="1"/>
      <c r="H8273" s="1"/>
      <c r="I8273" s="1"/>
    </row>
    <row r="8274" spans="1:9">
      <c r="A8274" s="18">
        <v>12</v>
      </c>
      <c r="B8274" s="18">
        <v>11</v>
      </c>
      <c r="C8274" s="18">
        <v>15</v>
      </c>
      <c r="D8274" s="18">
        <v>1.1459477419999999</v>
      </c>
      <c r="E8274" s="101">
        <f t="shared" si="129"/>
        <v>1.0532138348124975</v>
      </c>
      <c r="F8274" s="94"/>
      <c r="G8274" s="1"/>
      <c r="H8274" s="1"/>
      <c r="I8274" s="1"/>
    </row>
    <row r="8275" spans="1:9">
      <c r="A8275" s="18">
        <v>12</v>
      </c>
      <c r="B8275" s="18">
        <v>11</v>
      </c>
      <c r="C8275" s="18">
        <v>16</v>
      </c>
      <c r="D8275" s="18">
        <v>1.4615251709999999</v>
      </c>
      <c r="E8275" s="101">
        <f t="shared" si="129"/>
        <v>1.3432536874128256</v>
      </c>
      <c r="F8275" s="94"/>
      <c r="G8275" s="1"/>
      <c r="H8275" s="1"/>
      <c r="I8275" s="1"/>
    </row>
    <row r="8276" spans="1:9">
      <c r="A8276" s="18">
        <v>12</v>
      </c>
      <c r="B8276" s="18">
        <v>11</v>
      </c>
      <c r="C8276" s="18">
        <v>17</v>
      </c>
      <c r="D8276" s="18">
        <v>2.0156131359999998</v>
      </c>
      <c r="E8276" s="101">
        <f t="shared" si="129"/>
        <v>1.8525030092209949</v>
      </c>
      <c r="F8276" s="94"/>
      <c r="G8276" s="1"/>
      <c r="H8276" s="1"/>
      <c r="I8276" s="1"/>
    </row>
    <row r="8277" spans="1:9">
      <c r="A8277" s="18">
        <v>12</v>
      </c>
      <c r="B8277" s="18">
        <v>11</v>
      </c>
      <c r="C8277" s="18">
        <v>18</v>
      </c>
      <c r="D8277" s="18">
        <v>2.265226035</v>
      </c>
      <c r="E8277" s="101">
        <f t="shared" si="129"/>
        <v>2.0819164012449871</v>
      </c>
      <c r="F8277" s="94"/>
      <c r="G8277" s="1"/>
      <c r="H8277" s="1"/>
      <c r="I8277" s="1"/>
    </row>
    <row r="8278" spans="1:9">
      <c r="A8278" s="18">
        <v>12</v>
      </c>
      <c r="B8278" s="18">
        <v>11</v>
      </c>
      <c r="C8278" s="18">
        <v>19</v>
      </c>
      <c r="D8278" s="18">
        <v>2.0991818750000002</v>
      </c>
      <c r="E8278" s="101">
        <f t="shared" si="129"/>
        <v>1.9293090875845884</v>
      </c>
      <c r="F8278" s="94"/>
      <c r="G8278" s="1"/>
      <c r="H8278" s="1"/>
      <c r="I8278" s="1"/>
    </row>
    <row r="8279" spans="1:9">
      <c r="A8279" s="18">
        <v>12</v>
      </c>
      <c r="B8279" s="18">
        <v>11</v>
      </c>
      <c r="C8279" s="18">
        <v>20</v>
      </c>
      <c r="D8279" s="18">
        <v>1.997059524</v>
      </c>
      <c r="E8279" s="101">
        <f t="shared" si="129"/>
        <v>1.8354508172859256</v>
      </c>
      <c r="F8279" s="94"/>
      <c r="G8279" s="1"/>
      <c r="H8279" s="1"/>
      <c r="I8279" s="1"/>
    </row>
    <row r="8280" spans="1:9">
      <c r="A8280" s="18">
        <v>12</v>
      </c>
      <c r="B8280" s="18">
        <v>11</v>
      </c>
      <c r="C8280" s="18">
        <v>21</v>
      </c>
      <c r="D8280" s="18">
        <v>1.831785333</v>
      </c>
      <c r="E8280" s="101">
        <f t="shared" si="129"/>
        <v>1.683551164170118</v>
      </c>
      <c r="F8280" s="94"/>
      <c r="G8280" s="1"/>
      <c r="H8280" s="1"/>
      <c r="I8280" s="1"/>
    </row>
    <row r="8281" spans="1:9">
      <c r="A8281" s="18">
        <v>12</v>
      </c>
      <c r="B8281" s="18">
        <v>11</v>
      </c>
      <c r="C8281" s="18">
        <v>22</v>
      </c>
      <c r="D8281" s="18">
        <v>1.5082000790000001</v>
      </c>
      <c r="E8281" s="101">
        <f t="shared" si="129"/>
        <v>1.3861515064341408</v>
      </c>
      <c r="F8281" s="94"/>
      <c r="G8281" s="1"/>
      <c r="H8281" s="1"/>
      <c r="I8281" s="1"/>
    </row>
    <row r="8282" spans="1:9">
      <c r="A8282" s="18">
        <v>12</v>
      </c>
      <c r="B8282" s="18">
        <v>11</v>
      </c>
      <c r="C8282" s="18">
        <v>23</v>
      </c>
      <c r="D8282" s="18">
        <v>1.209196164</v>
      </c>
      <c r="E8282" s="101">
        <f t="shared" si="129"/>
        <v>1.1113439838925934</v>
      </c>
      <c r="F8282" s="94"/>
      <c r="G8282" s="1"/>
      <c r="H8282" s="1"/>
      <c r="I8282" s="1"/>
    </row>
    <row r="8283" spans="1:9">
      <c r="A8283" s="18">
        <v>12</v>
      </c>
      <c r="B8283" s="18">
        <v>12</v>
      </c>
      <c r="C8283" s="18">
        <v>0</v>
      </c>
      <c r="D8283" s="18">
        <v>0.89576263</v>
      </c>
      <c r="E8283" s="101">
        <f t="shared" si="129"/>
        <v>0.82327453516988425</v>
      </c>
      <c r="F8283" s="94"/>
      <c r="G8283" s="1"/>
      <c r="H8283" s="1"/>
      <c r="I8283" s="1"/>
    </row>
    <row r="8284" spans="1:9">
      <c r="A8284" s="18">
        <v>12</v>
      </c>
      <c r="B8284" s="18">
        <v>12</v>
      </c>
      <c r="C8284" s="18">
        <v>1</v>
      </c>
      <c r="D8284" s="18">
        <v>0.77647671200000001</v>
      </c>
      <c r="E8284" s="101">
        <f t="shared" si="129"/>
        <v>0.71364163086602539</v>
      </c>
      <c r="F8284" s="94"/>
      <c r="G8284" s="1"/>
      <c r="H8284" s="1"/>
      <c r="I8284" s="1"/>
    </row>
    <row r="8285" spans="1:9">
      <c r="A8285" s="18">
        <v>12</v>
      </c>
      <c r="B8285" s="18">
        <v>12</v>
      </c>
      <c r="C8285" s="18">
        <v>2</v>
      </c>
      <c r="D8285" s="18">
        <v>0.71989216</v>
      </c>
      <c r="E8285" s="101">
        <f t="shared" si="129"/>
        <v>0.66163608923543049</v>
      </c>
      <c r="F8285" s="94"/>
      <c r="G8285" s="1"/>
      <c r="H8285" s="1"/>
      <c r="I8285" s="1"/>
    </row>
    <row r="8286" spans="1:9">
      <c r="A8286" s="18">
        <v>12</v>
      </c>
      <c r="B8286" s="18">
        <v>12</v>
      </c>
      <c r="C8286" s="18">
        <v>3</v>
      </c>
      <c r="D8286" s="18">
        <v>0.70844557900000005</v>
      </c>
      <c r="E8286" s="101">
        <f t="shared" si="129"/>
        <v>0.65111580368605526</v>
      </c>
      <c r="F8286" s="94"/>
      <c r="G8286" s="1"/>
      <c r="H8286" s="1"/>
      <c r="I8286" s="1"/>
    </row>
    <row r="8287" spans="1:9">
      <c r="A8287" s="18">
        <v>12</v>
      </c>
      <c r="B8287" s="18">
        <v>12</v>
      </c>
      <c r="C8287" s="18">
        <v>4</v>
      </c>
      <c r="D8287" s="18">
        <v>0.70469305500000001</v>
      </c>
      <c r="E8287" s="101">
        <f t="shared" si="129"/>
        <v>0.64766694642370903</v>
      </c>
      <c r="F8287" s="94"/>
      <c r="G8287" s="1"/>
      <c r="H8287" s="1"/>
      <c r="I8287" s="1"/>
    </row>
    <row r="8288" spans="1:9">
      <c r="A8288" s="18">
        <v>12</v>
      </c>
      <c r="B8288" s="18">
        <v>12</v>
      </c>
      <c r="C8288" s="18">
        <v>5</v>
      </c>
      <c r="D8288" s="18">
        <v>0.76419165300000003</v>
      </c>
      <c r="E8288" s="101">
        <f t="shared" si="129"/>
        <v>0.70235071974846786</v>
      </c>
      <c r="F8288" s="94"/>
      <c r="G8288" s="1"/>
      <c r="H8288" s="1"/>
      <c r="I8288" s="1"/>
    </row>
    <row r="8289" spans="1:9">
      <c r="A8289" s="18">
        <v>12</v>
      </c>
      <c r="B8289" s="18">
        <v>12</v>
      </c>
      <c r="C8289" s="18">
        <v>6</v>
      </c>
      <c r="D8289" s="18">
        <v>0.96510198000000003</v>
      </c>
      <c r="E8289" s="101">
        <f t="shared" si="129"/>
        <v>0.88700271407396725</v>
      </c>
      <c r="F8289" s="94"/>
      <c r="G8289" s="1"/>
      <c r="H8289" s="1"/>
      <c r="I8289" s="1"/>
    </row>
    <row r="8290" spans="1:9">
      <c r="A8290" s="18">
        <v>12</v>
      </c>
      <c r="B8290" s="18">
        <v>12</v>
      </c>
      <c r="C8290" s="18">
        <v>7</v>
      </c>
      <c r="D8290" s="18">
        <v>1.2823157839999999</v>
      </c>
      <c r="E8290" s="101">
        <f t="shared" si="129"/>
        <v>1.1785465207603107</v>
      </c>
      <c r="F8290" s="94"/>
      <c r="G8290" s="1"/>
      <c r="H8290" s="1"/>
      <c r="I8290" s="1"/>
    </row>
    <row r="8291" spans="1:9">
      <c r="A8291" s="18">
        <v>12</v>
      </c>
      <c r="B8291" s="18">
        <v>12</v>
      </c>
      <c r="C8291" s="18">
        <v>8</v>
      </c>
      <c r="D8291" s="18">
        <v>1.2338979450000001</v>
      </c>
      <c r="E8291" s="101">
        <f t="shared" si="129"/>
        <v>1.1340468145193225</v>
      </c>
      <c r="F8291" s="94"/>
      <c r="G8291" s="1"/>
      <c r="H8291" s="1"/>
      <c r="I8291" s="1"/>
    </row>
    <row r="8292" spans="1:9">
      <c r="A8292" s="18">
        <v>12</v>
      </c>
      <c r="B8292" s="18">
        <v>12</v>
      </c>
      <c r="C8292" s="18">
        <v>9</v>
      </c>
      <c r="D8292" s="18">
        <v>1.0636254620000001</v>
      </c>
      <c r="E8292" s="101">
        <f t="shared" si="129"/>
        <v>0.97755334783602599</v>
      </c>
      <c r="F8292" s="94"/>
      <c r="G8292" s="1"/>
      <c r="H8292" s="1"/>
      <c r="I8292" s="1"/>
    </row>
    <row r="8293" spans="1:9">
      <c r="A8293" s="18">
        <v>12</v>
      </c>
      <c r="B8293" s="18">
        <v>12</v>
      </c>
      <c r="C8293" s="18">
        <v>10</v>
      </c>
      <c r="D8293" s="18">
        <v>1.0636695599999999</v>
      </c>
      <c r="E8293" s="101">
        <f t="shared" si="129"/>
        <v>0.97759387727902336</v>
      </c>
      <c r="F8293" s="94"/>
      <c r="G8293" s="1"/>
      <c r="H8293" s="1"/>
      <c r="I8293" s="1"/>
    </row>
    <row r="8294" spans="1:9">
      <c r="A8294" s="18">
        <v>12</v>
      </c>
      <c r="B8294" s="18">
        <v>12</v>
      </c>
      <c r="C8294" s="18">
        <v>11</v>
      </c>
      <c r="D8294" s="18">
        <v>1.051160721</v>
      </c>
      <c r="E8294" s="101">
        <f t="shared" si="129"/>
        <v>0.9660972951842336</v>
      </c>
      <c r="F8294" s="94"/>
      <c r="G8294" s="1"/>
      <c r="H8294" s="1"/>
      <c r="I8294" s="1"/>
    </row>
    <row r="8295" spans="1:9">
      <c r="A8295" s="18">
        <v>12</v>
      </c>
      <c r="B8295" s="18">
        <v>12</v>
      </c>
      <c r="C8295" s="18">
        <v>12</v>
      </c>
      <c r="D8295" s="18">
        <v>1.02677182</v>
      </c>
      <c r="E8295" s="101">
        <f t="shared" si="129"/>
        <v>0.94368202526604184</v>
      </c>
      <c r="F8295" s="94"/>
      <c r="G8295" s="1"/>
      <c r="H8295" s="1"/>
      <c r="I8295" s="1"/>
    </row>
    <row r="8296" spans="1:9">
      <c r="A8296" s="18">
        <v>12</v>
      </c>
      <c r="B8296" s="18">
        <v>12</v>
      </c>
      <c r="C8296" s="18">
        <v>13</v>
      </c>
      <c r="D8296" s="18">
        <v>0.99630059800000004</v>
      </c>
      <c r="E8296" s="101">
        <f t="shared" si="129"/>
        <v>0.9156766360167623</v>
      </c>
      <c r="F8296" s="94"/>
      <c r="G8296" s="1"/>
      <c r="H8296" s="1"/>
      <c r="I8296" s="1"/>
    </row>
    <row r="8297" spans="1:9">
      <c r="A8297" s="18">
        <v>12</v>
      </c>
      <c r="B8297" s="18">
        <v>12</v>
      </c>
      <c r="C8297" s="18">
        <v>14</v>
      </c>
      <c r="D8297" s="18">
        <v>1.0089396310000001</v>
      </c>
      <c r="E8297" s="101">
        <f t="shared" si="129"/>
        <v>0.92729287637953772</v>
      </c>
      <c r="F8297" s="94"/>
      <c r="G8297" s="1"/>
      <c r="H8297" s="1"/>
      <c r="I8297" s="1"/>
    </row>
    <row r="8298" spans="1:9">
      <c r="A8298" s="18">
        <v>12</v>
      </c>
      <c r="B8298" s="18">
        <v>12</v>
      </c>
      <c r="C8298" s="18">
        <v>15</v>
      </c>
      <c r="D8298" s="18">
        <v>1.1050457229999999</v>
      </c>
      <c r="E8298" s="101">
        <f t="shared" si="129"/>
        <v>1.0156217433900916</v>
      </c>
      <c r="F8298" s="94"/>
      <c r="G8298" s="1"/>
      <c r="H8298" s="1"/>
      <c r="I8298" s="1"/>
    </row>
    <row r="8299" spans="1:9">
      <c r="A8299" s="18">
        <v>12</v>
      </c>
      <c r="B8299" s="18">
        <v>12</v>
      </c>
      <c r="C8299" s="18">
        <v>16</v>
      </c>
      <c r="D8299" s="18">
        <v>1.423394576</v>
      </c>
      <c r="E8299" s="101">
        <f t="shared" si="129"/>
        <v>1.3082087471317423</v>
      </c>
      <c r="F8299" s="94"/>
      <c r="G8299" s="1"/>
      <c r="H8299" s="1"/>
      <c r="I8299" s="1"/>
    </row>
    <row r="8300" spans="1:9">
      <c r="A8300" s="18">
        <v>12</v>
      </c>
      <c r="B8300" s="18">
        <v>12</v>
      </c>
      <c r="C8300" s="18">
        <v>17</v>
      </c>
      <c r="D8300" s="18">
        <v>1.964316953</v>
      </c>
      <c r="E8300" s="101">
        <f t="shared" si="129"/>
        <v>1.805357884161118</v>
      </c>
      <c r="F8300" s="94"/>
      <c r="G8300" s="1"/>
      <c r="H8300" s="1"/>
      <c r="I8300" s="1"/>
    </row>
    <row r="8301" spans="1:9">
      <c r="A8301" s="18">
        <v>12</v>
      </c>
      <c r="B8301" s="18">
        <v>12</v>
      </c>
      <c r="C8301" s="18">
        <v>18</v>
      </c>
      <c r="D8301" s="18">
        <v>2.2173496469999998</v>
      </c>
      <c r="E8301" s="101">
        <f t="shared" si="129"/>
        <v>2.0379143299860942</v>
      </c>
      <c r="F8301" s="94"/>
      <c r="G8301" s="1"/>
      <c r="H8301" s="1"/>
      <c r="I8301" s="1"/>
    </row>
    <row r="8302" spans="1:9">
      <c r="A8302" s="18">
        <v>12</v>
      </c>
      <c r="B8302" s="18">
        <v>12</v>
      </c>
      <c r="C8302" s="18">
        <v>19</v>
      </c>
      <c r="D8302" s="18">
        <v>2.0555467219999999</v>
      </c>
      <c r="E8302" s="101">
        <f t="shared" si="129"/>
        <v>1.8892050364665571</v>
      </c>
      <c r="F8302" s="94"/>
      <c r="G8302" s="1"/>
      <c r="H8302" s="1"/>
      <c r="I8302" s="1"/>
    </row>
    <row r="8303" spans="1:9">
      <c r="A8303" s="18">
        <v>12</v>
      </c>
      <c r="B8303" s="18">
        <v>12</v>
      </c>
      <c r="C8303" s="18">
        <v>20</v>
      </c>
      <c r="D8303" s="18">
        <v>1.95691324</v>
      </c>
      <c r="E8303" s="101">
        <f t="shared" si="129"/>
        <v>1.7985533042707891</v>
      </c>
      <c r="F8303" s="94"/>
      <c r="G8303" s="1"/>
      <c r="H8303" s="1"/>
      <c r="I8303" s="1"/>
    </row>
    <row r="8304" spans="1:9">
      <c r="A8304" s="18">
        <v>12</v>
      </c>
      <c r="B8304" s="18">
        <v>12</v>
      </c>
      <c r="C8304" s="18">
        <v>21</v>
      </c>
      <c r="D8304" s="18">
        <v>1.794268405</v>
      </c>
      <c r="E8304" s="101">
        <f t="shared" si="129"/>
        <v>1.6490702309119376</v>
      </c>
      <c r="F8304" s="94"/>
      <c r="G8304" s="1"/>
      <c r="H8304" s="1"/>
      <c r="I8304" s="1"/>
    </row>
    <row r="8305" spans="1:9">
      <c r="A8305" s="18">
        <v>12</v>
      </c>
      <c r="B8305" s="18">
        <v>12</v>
      </c>
      <c r="C8305" s="18">
        <v>22</v>
      </c>
      <c r="D8305" s="18">
        <v>1.4764969240000001</v>
      </c>
      <c r="E8305" s="101">
        <f t="shared" si="129"/>
        <v>1.3570138763054493</v>
      </c>
      <c r="F8305" s="94"/>
      <c r="G8305" s="1"/>
      <c r="H8305" s="1"/>
      <c r="I8305" s="1"/>
    </row>
    <row r="8306" spans="1:9">
      <c r="A8306" s="18">
        <v>12</v>
      </c>
      <c r="B8306" s="18">
        <v>12</v>
      </c>
      <c r="C8306" s="18">
        <v>23</v>
      </c>
      <c r="D8306" s="18">
        <v>1.182308329</v>
      </c>
      <c r="E8306" s="101">
        <f t="shared" si="129"/>
        <v>1.0866320020349114</v>
      </c>
      <c r="F8306" s="94"/>
      <c r="G8306" s="1"/>
      <c r="H8306" s="1"/>
      <c r="I8306" s="1"/>
    </row>
    <row r="8307" spans="1:9">
      <c r="A8307" s="18">
        <v>12</v>
      </c>
      <c r="B8307" s="18">
        <v>13</v>
      </c>
      <c r="C8307" s="18">
        <v>0</v>
      </c>
      <c r="D8307" s="18">
        <v>0.87522299800000003</v>
      </c>
      <c r="E8307" s="101">
        <f t="shared" si="129"/>
        <v>0.80439703858648648</v>
      </c>
      <c r="F8307" s="94"/>
      <c r="G8307" s="1"/>
      <c r="H8307" s="1"/>
      <c r="I8307" s="1"/>
    </row>
    <row r="8308" spans="1:9">
      <c r="A8308" s="18">
        <v>12</v>
      </c>
      <c r="B8308" s="18">
        <v>13</v>
      </c>
      <c r="C8308" s="18">
        <v>1</v>
      </c>
      <c r="D8308" s="18">
        <v>0.75906372899999996</v>
      </c>
      <c r="E8308" s="101">
        <f t="shared" si="129"/>
        <v>0.69763776443408221</v>
      </c>
      <c r="F8308" s="94"/>
      <c r="G8308" s="1"/>
      <c r="H8308" s="1"/>
      <c r="I8308" s="1"/>
    </row>
    <row r="8309" spans="1:9">
      <c r="A8309" s="18">
        <v>12</v>
      </c>
      <c r="B8309" s="18">
        <v>13</v>
      </c>
      <c r="C8309" s="18">
        <v>2</v>
      </c>
      <c r="D8309" s="18">
        <v>0.70272634</v>
      </c>
      <c r="E8309" s="101">
        <f t="shared" si="129"/>
        <v>0.64585938455049641</v>
      </c>
      <c r="F8309" s="94"/>
      <c r="G8309" s="1"/>
      <c r="H8309" s="1"/>
      <c r="I8309" s="1"/>
    </row>
    <row r="8310" spans="1:9">
      <c r="A8310" s="18">
        <v>12</v>
      </c>
      <c r="B8310" s="18">
        <v>13</v>
      </c>
      <c r="C8310" s="18">
        <v>3</v>
      </c>
      <c r="D8310" s="18">
        <v>0.692455453</v>
      </c>
      <c r="E8310" s="101">
        <f t="shared" si="129"/>
        <v>0.63641965192768379</v>
      </c>
      <c r="F8310" s="94"/>
      <c r="G8310" s="1"/>
      <c r="H8310" s="1"/>
      <c r="I8310" s="1"/>
    </row>
    <row r="8311" spans="1:9">
      <c r="A8311" s="18">
        <v>12</v>
      </c>
      <c r="B8311" s="18">
        <v>13</v>
      </c>
      <c r="C8311" s="18">
        <v>4</v>
      </c>
      <c r="D8311" s="18">
        <v>0.69285594399999995</v>
      </c>
      <c r="E8311" s="101">
        <f t="shared" si="129"/>
        <v>0.63678773386236409</v>
      </c>
      <c r="F8311" s="94"/>
      <c r="G8311" s="1"/>
      <c r="H8311" s="1"/>
      <c r="I8311" s="1"/>
    </row>
    <row r="8312" spans="1:9">
      <c r="A8312" s="18">
        <v>12</v>
      </c>
      <c r="B8312" s="18">
        <v>13</v>
      </c>
      <c r="C8312" s="18">
        <v>5</v>
      </c>
      <c r="D8312" s="18">
        <v>0.75604819400000001</v>
      </c>
      <c r="E8312" s="101">
        <f t="shared" si="129"/>
        <v>0.6948662565677477</v>
      </c>
      <c r="F8312" s="94"/>
      <c r="G8312" s="1"/>
      <c r="H8312" s="1"/>
      <c r="I8312" s="1"/>
    </row>
    <row r="8313" spans="1:9">
      <c r="A8313" s="18">
        <v>12</v>
      </c>
      <c r="B8313" s="18">
        <v>13</v>
      </c>
      <c r="C8313" s="18">
        <v>6</v>
      </c>
      <c r="D8313" s="18">
        <v>0.96107641799999999</v>
      </c>
      <c r="E8313" s="101">
        <f t="shared" si="129"/>
        <v>0.88330291395577354</v>
      </c>
      <c r="F8313" s="94"/>
      <c r="G8313" s="1"/>
      <c r="H8313" s="1"/>
      <c r="I8313" s="1"/>
    </row>
    <row r="8314" spans="1:9">
      <c r="A8314" s="18">
        <v>12</v>
      </c>
      <c r="B8314" s="18">
        <v>13</v>
      </c>
      <c r="C8314" s="18">
        <v>7</v>
      </c>
      <c r="D8314" s="18">
        <v>1.281898253</v>
      </c>
      <c r="E8314" s="101">
        <f t="shared" si="129"/>
        <v>1.1781627777591723</v>
      </c>
      <c r="F8314" s="94"/>
      <c r="G8314" s="1"/>
      <c r="H8314" s="1"/>
      <c r="I8314" s="1"/>
    </row>
    <row r="8315" spans="1:9">
      <c r="A8315" s="18">
        <v>12</v>
      </c>
      <c r="B8315" s="18">
        <v>13</v>
      </c>
      <c r="C8315" s="18">
        <v>8</v>
      </c>
      <c r="D8315" s="18">
        <v>1.242281288</v>
      </c>
      <c r="E8315" s="101">
        <f t="shared" si="129"/>
        <v>1.1417517494879701</v>
      </c>
      <c r="F8315" s="94"/>
      <c r="G8315" s="1"/>
      <c r="H8315" s="1"/>
      <c r="I8315" s="1"/>
    </row>
    <row r="8316" spans="1:9">
      <c r="A8316" s="18">
        <v>12</v>
      </c>
      <c r="B8316" s="18">
        <v>13</v>
      </c>
      <c r="C8316" s="18">
        <v>9</v>
      </c>
      <c r="D8316" s="18">
        <v>1.0885283160000001</v>
      </c>
      <c r="E8316" s="101">
        <f t="shared" si="129"/>
        <v>1.0004409799660396</v>
      </c>
      <c r="F8316" s="94"/>
      <c r="G8316" s="1"/>
      <c r="H8316" s="1"/>
      <c r="I8316" s="1"/>
    </row>
    <row r="8317" spans="1:9">
      <c r="A8317" s="18">
        <v>12</v>
      </c>
      <c r="B8317" s="18">
        <v>13</v>
      </c>
      <c r="C8317" s="18">
        <v>10</v>
      </c>
      <c r="D8317" s="18">
        <v>1.0786973479999999</v>
      </c>
      <c r="E8317" s="101">
        <f t="shared" si="129"/>
        <v>0.9914055666328554</v>
      </c>
      <c r="F8317" s="94"/>
      <c r="G8317" s="1"/>
      <c r="H8317" s="1"/>
      <c r="I8317" s="1"/>
    </row>
    <row r="8318" spans="1:9">
      <c r="A8318" s="18">
        <v>12</v>
      </c>
      <c r="B8318" s="18">
        <v>13</v>
      </c>
      <c r="C8318" s="18">
        <v>11</v>
      </c>
      <c r="D8318" s="18">
        <v>1.127511954</v>
      </c>
      <c r="E8318" s="101">
        <f t="shared" si="129"/>
        <v>1.036269932167005</v>
      </c>
      <c r="F8318" s="94"/>
      <c r="G8318" s="1"/>
      <c r="H8318" s="1"/>
      <c r="I8318" s="1"/>
    </row>
    <row r="8319" spans="1:9">
      <c r="A8319" s="18">
        <v>12</v>
      </c>
      <c r="B8319" s="18">
        <v>13</v>
      </c>
      <c r="C8319" s="18">
        <v>12</v>
      </c>
      <c r="D8319" s="18">
        <v>1.0905200399999999</v>
      </c>
      <c r="E8319" s="101">
        <f t="shared" si="129"/>
        <v>1.0022715270276943</v>
      </c>
      <c r="F8319" s="94"/>
      <c r="G8319" s="1"/>
      <c r="H8319" s="1"/>
      <c r="I8319" s="1"/>
    </row>
    <row r="8320" spans="1:9">
      <c r="A8320" s="18">
        <v>12</v>
      </c>
      <c r="B8320" s="18">
        <v>13</v>
      </c>
      <c r="C8320" s="18">
        <v>13</v>
      </c>
      <c r="D8320" s="18">
        <v>1.0688696339999999</v>
      </c>
      <c r="E8320" s="101">
        <f t="shared" si="129"/>
        <v>0.98237314397515585</v>
      </c>
      <c r="F8320" s="94"/>
      <c r="G8320" s="1"/>
      <c r="H8320" s="1"/>
      <c r="I8320" s="1"/>
    </row>
    <row r="8321" spans="1:9">
      <c r="A8321" s="18">
        <v>12</v>
      </c>
      <c r="B8321" s="18">
        <v>13</v>
      </c>
      <c r="C8321" s="18">
        <v>14</v>
      </c>
      <c r="D8321" s="18">
        <v>1.0805016000000001</v>
      </c>
      <c r="E8321" s="101">
        <f t="shared" si="129"/>
        <v>0.99306381255301557</v>
      </c>
      <c r="F8321" s="94"/>
      <c r="G8321" s="1"/>
      <c r="H8321" s="1"/>
      <c r="I8321" s="1"/>
    </row>
    <row r="8322" spans="1:9">
      <c r="A8322" s="18">
        <v>12</v>
      </c>
      <c r="B8322" s="18">
        <v>13</v>
      </c>
      <c r="C8322" s="18">
        <v>15</v>
      </c>
      <c r="D8322" s="18">
        <v>1.1811953900000001</v>
      </c>
      <c r="E8322" s="101">
        <f t="shared" si="129"/>
        <v>1.0856091257647802</v>
      </c>
      <c r="F8322" s="94"/>
      <c r="G8322" s="1"/>
      <c r="H8322" s="1"/>
      <c r="I8322" s="1"/>
    </row>
    <row r="8323" spans="1:9">
      <c r="A8323" s="18">
        <v>12</v>
      </c>
      <c r="B8323" s="18">
        <v>13</v>
      </c>
      <c r="C8323" s="18">
        <v>16</v>
      </c>
      <c r="D8323" s="18">
        <v>1.495672044</v>
      </c>
      <c r="E8323" s="101">
        <f t="shared" si="129"/>
        <v>1.3746372817435917</v>
      </c>
      <c r="F8323" s="94"/>
      <c r="G8323" s="1"/>
      <c r="H8323" s="1"/>
      <c r="I8323" s="1"/>
    </row>
    <row r="8324" spans="1:9">
      <c r="A8324" s="18">
        <v>12</v>
      </c>
      <c r="B8324" s="18">
        <v>13</v>
      </c>
      <c r="C8324" s="18">
        <v>17</v>
      </c>
      <c r="D8324" s="18">
        <v>2.0444053019999999</v>
      </c>
      <c r="E8324" s="101">
        <f t="shared" ref="E8324:E8387" si="130">D8324/H$15</f>
        <v>1.8789652172729028</v>
      </c>
      <c r="F8324" s="94"/>
      <c r="G8324" s="1"/>
      <c r="H8324" s="1"/>
      <c r="I8324" s="1"/>
    </row>
    <row r="8325" spans="1:9">
      <c r="A8325" s="18">
        <v>12</v>
      </c>
      <c r="B8325" s="18">
        <v>13</v>
      </c>
      <c r="C8325" s="18">
        <v>18</v>
      </c>
      <c r="D8325" s="18">
        <v>2.2889276289999998</v>
      </c>
      <c r="E8325" s="101">
        <f t="shared" si="130"/>
        <v>2.1036999833342902</v>
      </c>
      <c r="F8325" s="94"/>
      <c r="G8325" s="1"/>
      <c r="H8325" s="1"/>
      <c r="I8325" s="1"/>
    </row>
    <row r="8326" spans="1:9">
      <c r="A8326" s="18">
        <v>12</v>
      </c>
      <c r="B8326" s="18">
        <v>13</v>
      </c>
      <c r="C8326" s="18">
        <v>19</v>
      </c>
      <c r="D8326" s="18">
        <v>2.1252936939999998</v>
      </c>
      <c r="E8326" s="101">
        <f t="shared" si="130"/>
        <v>1.9533078512410549</v>
      </c>
      <c r="F8326" s="94"/>
      <c r="G8326" s="1"/>
      <c r="H8326" s="1"/>
      <c r="I8326" s="1"/>
    </row>
    <row r="8327" spans="1:9">
      <c r="A8327" s="18">
        <v>12</v>
      </c>
      <c r="B8327" s="18">
        <v>13</v>
      </c>
      <c r="C8327" s="18">
        <v>20</v>
      </c>
      <c r="D8327" s="18">
        <v>2.0259340319999999</v>
      </c>
      <c r="E8327" s="101">
        <f t="shared" si="130"/>
        <v>1.861988703949002</v>
      </c>
      <c r="F8327" s="94"/>
      <c r="G8327" s="1"/>
      <c r="H8327" s="1"/>
      <c r="I8327" s="1"/>
    </row>
    <row r="8328" spans="1:9">
      <c r="A8328" s="18">
        <v>12</v>
      </c>
      <c r="B8328" s="18">
        <v>13</v>
      </c>
      <c r="C8328" s="18">
        <v>21</v>
      </c>
      <c r="D8328" s="18">
        <v>1.8616910550000001</v>
      </c>
      <c r="E8328" s="101">
        <f t="shared" si="130"/>
        <v>1.7110368155624627</v>
      </c>
      <c r="F8328" s="94"/>
      <c r="G8328" s="1"/>
      <c r="H8328" s="1"/>
      <c r="I8328" s="1"/>
    </row>
    <row r="8329" spans="1:9">
      <c r="A8329" s="18">
        <v>12</v>
      </c>
      <c r="B8329" s="18">
        <v>13</v>
      </c>
      <c r="C8329" s="18">
        <v>22</v>
      </c>
      <c r="D8329" s="18">
        <v>1.5429819520000001</v>
      </c>
      <c r="E8329" s="101">
        <f t="shared" si="130"/>
        <v>1.4181187144504128</v>
      </c>
      <c r="F8329" s="94"/>
      <c r="G8329" s="1"/>
      <c r="H8329" s="1"/>
      <c r="I8329" s="1"/>
    </row>
    <row r="8330" spans="1:9">
      <c r="A8330" s="18">
        <v>12</v>
      </c>
      <c r="B8330" s="18">
        <v>13</v>
      </c>
      <c r="C8330" s="18">
        <v>23</v>
      </c>
      <c r="D8330" s="18">
        <v>1.2387735520000001</v>
      </c>
      <c r="E8330" s="101">
        <f t="shared" si="130"/>
        <v>1.1385278711655413</v>
      </c>
      <c r="F8330" s="94"/>
      <c r="G8330" s="1"/>
      <c r="H8330" s="1"/>
      <c r="I8330" s="1"/>
    </row>
    <row r="8331" spans="1:9">
      <c r="A8331" s="18">
        <v>12</v>
      </c>
      <c r="B8331" s="18">
        <v>14</v>
      </c>
      <c r="C8331" s="18">
        <v>0</v>
      </c>
      <c r="D8331" s="18">
        <v>0.92317119400000003</v>
      </c>
      <c r="E8331" s="101">
        <f t="shared" si="130"/>
        <v>0.84846510690290466</v>
      </c>
      <c r="F8331" s="94"/>
      <c r="G8331" s="1"/>
      <c r="H8331" s="1"/>
      <c r="I8331" s="1"/>
    </row>
    <row r="8332" spans="1:9">
      <c r="A8332" s="18">
        <v>12</v>
      </c>
      <c r="B8332" s="18">
        <v>14</v>
      </c>
      <c r="C8332" s="18">
        <v>1</v>
      </c>
      <c r="D8332" s="18">
        <v>0.80664543</v>
      </c>
      <c r="E8332" s="101">
        <f t="shared" si="130"/>
        <v>0.74136899574629656</v>
      </c>
      <c r="F8332" s="94"/>
      <c r="G8332" s="1"/>
      <c r="H8332" s="1"/>
      <c r="I8332" s="1"/>
    </row>
    <row r="8333" spans="1:9">
      <c r="A8333" s="18">
        <v>12</v>
      </c>
      <c r="B8333" s="18">
        <v>14</v>
      </c>
      <c r="C8333" s="18">
        <v>2</v>
      </c>
      <c r="D8333" s="18">
        <v>0.75330050400000004</v>
      </c>
      <c r="E8333" s="101">
        <f t="shared" si="130"/>
        <v>0.69234091879211301</v>
      </c>
      <c r="F8333" s="94"/>
      <c r="G8333" s="1"/>
      <c r="H8333" s="1"/>
      <c r="I8333" s="1"/>
    </row>
    <row r="8334" spans="1:9">
      <c r="A8334" s="18">
        <v>12</v>
      </c>
      <c r="B8334" s="18">
        <v>14</v>
      </c>
      <c r="C8334" s="18">
        <v>3</v>
      </c>
      <c r="D8334" s="18">
        <v>0.74552421899999999</v>
      </c>
      <c r="E8334" s="101">
        <f t="shared" si="130"/>
        <v>0.68519391666865581</v>
      </c>
      <c r="F8334" s="94"/>
      <c r="G8334" s="1"/>
      <c r="H8334" s="1"/>
      <c r="I8334" s="1"/>
    </row>
    <row r="8335" spans="1:9">
      <c r="A8335" s="18">
        <v>12</v>
      </c>
      <c r="B8335" s="18">
        <v>14</v>
      </c>
      <c r="C8335" s="18">
        <v>4</v>
      </c>
      <c r="D8335" s="18">
        <v>0.74850745600000002</v>
      </c>
      <c r="E8335" s="101">
        <f t="shared" si="130"/>
        <v>0.6879357401966999</v>
      </c>
      <c r="F8335" s="94"/>
      <c r="G8335" s="1"/>
      <c r="H8335" s="1"/>
      <c r="I8335" s="1"/>
    </row>
    <row r="8336" spans="1:9">
      <c r="A8336" s="18">
        <v>12</v>
      </c>
      <c r="B8336" s="18">
        <v>14</v>
      </c>
      <c r="C8336" s="18">
        <v>5</v>
      </c>
      <c r="D8336" s="18">
        <v>0.81559872700000002</v>
      </c>
      <c r="E8336" s="101">
        <f t="shared" si="130"/>
        <v>0.74959776213936757</v>
      </c>
      <c r="F8336" s="94"/>
      <c r="G8336" s="1"/>
      <c r="H8336" s="1"/>
      <c r="I8336" s="1"/>
    </row>
    <row r="8337" spans="1:9">
      <c r="A8337" s="18">
        <v>12</v>
      </c>
      <c r="B8337" s="18">
        <v>14</v>
      </c>
      <c r="C8337" s="18">
        <v>6</v>
      </c>
      <c r="D8337" s="18">
        <v>1.0433031530000001</v>
      </c>
      <c r="E8337" s="101">
        <f t="shared" si="130"/>
        <v>0.95887558775180171</v>
      </c>
      <c r="F8337" s="94"/>
      <c r="G8337" s="1"/>
      <c r="H8337" s="1"/>
      <c r="I8337" s="1"/>
    </row>
    <row r="8338" spans="1:9">
      <c r="A8338" s="18">
        <v>12</v>
      </c>
      <c r="B8338" s="18">
        <v>14</v>
      </c>
      <c r="C8338" s="18">
        <v>7</v>
      </c>
      <c r="D8338" s="18">
        <v>1.350999386</v>
      </c>
      <c r="E8338" s="101">
        <f t="shared" si="130"/>
        <v>1.2416720169761368</v>
      </c>
      <c r="F8338" s="94"/>
      <c r="G8338" s="1"/>
      <c r="H8338" s="1"/>
      <c r="I8338" s="1"/>
    </row>
    <row r="8339" spans="1:9">
      <c r="A8339" s="18">
        <v>12</v>
      </c>
      <c r="B8339" s="18">
        <v>14</v>
      </c>
      <c r="C8339" s="18">
        <v>8</v>
      </c>
      <c r="D8339" s="18">
        <v>1.297161687</v>
      </c>
      <c r="E8339" s="101">
        <f t="shared" si="130"/>
        <v>1.192191043854004</v>
      </c>
      <c r="F8339" s="94"/>
      <c r="G8339" s="1"/>
      <c r="H8339" s="1"/>
      <c r="I8339" s="1"/>
    </row>
    <row r="8340" spans="1:9">
      <c r="A8340" s="18">
        <v>12</v>
      </c>
      <c r="B8340" s="18">
        <v>14</v>
      </c>
      <c r="C8340" s="18">
        <v>9</v>
      </c>
      <c r="D8340" s="18">
        <v>1.1183328400000001</v>
      </c>
      <c r="E8340" s="101">
        <f t="shared" si="130"/>
        <v>1.0278336226375246</v>
      </c>
      <c r="F8340" s="94"/>
      <c r="G8340" s="1"/>
      <c r="H8340" s="1"/>
      <c r="I8340" s="1"/>
    </row>
    <row r="8341" spans="1:9">
      <c r="A8341" s="18">
        <v>12</v>
      </c>
      <c r="B8341" s="18">
        <v>14</v>
      </c>
      <c r="C8341" s="18">
        <v>10</v>
      </c>
      <c r="D8341" s="18">
        <v>1.124348224</v>
      </c>
      <c r="E8341" s="101">
        <f t="shared" si="130"/>
        <v>1.0333622217335467</v>
      </c>
      <c r="F8341" s="94"/>
      <c r="G8341" s="1"/>
      <c r="H8341" s="1"/>
      <c r="I8341" s="1"/>
    </row>
    <row r="8342" spans="1:9">
      <c r="A8342" s="18">
        <v>12</v>
      </c>
      <c r="B8342" s="18">
        <v>14</v>
      </c>
      <c r="C8342" s="18">
        <v>11</v>
      </c>
      <c r="D8342" s="18">
        <v>1.0921246819999999</v>
      </c>
      <c r="E8342" s="101">
        <f t="shared" si="130"/>
        <v>1.0037463160537381</v>
      </c>
      <c r="F8342" s="94"/>
      <c r="G8342" s="1"/>
      <c r="H8342" s="1"/>
      <c r="I8342" s="1"/>
    </row>
    <row r="8343" spans="1:9">
      <c r="A8343" s="18">
        <v>12</v>
      </c>
      <c r="B8343" s="18">
        <v>14</v>
      </c>
      <c r="C8343" s="18">
        <v>12</v>
      </c>
      <c r="D8343" s="18">
        <v>1.05786406</v>
      </c>
      <c r="E8343" s="101">
        <f t="shared" si="130"/>
        <v>0.97225817767082623</v>
      </c>
      <c r="F8343" s="94"/>
      <c r="G8343" s="1"/>
      <c r="H8343" s="1"/>
      <c r="I8343" s="1"/>
    </row>
    <row r="8344" spans="1:9">
      <c r="A8344" s="18">
        <v>12</v>
      </c>
      <c r="B8344" s="18">
        <v>14</v>
      </c>
      <c r="C8344" s="18">
        <v>13</v>
      </c>
      <c r="D8344" s="18">
        <v>1.018143792</v>
      </c>
      <c r="E8344" s="101">
        <f t="shared" si="130"/>
        <v>0.93575220602237374</v>
      </c>
      <c r="F8344" s="94"/>
      <c r="G8344" s="1"/>
      <c r="H8344" s="1"/>
      <c r="I8344" s="1"/>
    </row>
    <row r="8345" spans="1:9">
      <c r="A8345" s="18">
        <v>12</v>
      </c>
      <c r="B8345" s="18">
        <v>14</v>
      </c>
      <c r="C8345" s="18">
        <v>14</v>
      </c>
      <c r="D8345" s="18">
        <v>1.028684157</v>
      </c>
      <c r="E8345" s="101">
        <f t="shared" si="130"/>
        <v>0.94543960958808837</v>
      </c>
      <c r="F8345" s="94"/>
      <c r="G8345" s="1"/>
      <c r="H8345" s="1"/>
      <c r="I8345" s="1"/>
    </row>
    <row r="8346" spans="1:9">
      <c r="A8346" s="18">
        <v>12</v>
      </c>
      <c r="B8346" s="18">
        <v>14</v>
      </c>
      <c r="C8346" s="18">
        <v>15</v>
      </c>
      <c r="D8346" s="18">
        <v>1.1217895630000001</v>
      </c>
      <c r="E8346" s="101">
        <f t="shared" si="130"/>
        <v>1.031010616101782</v>
      </c>
      <c r="F8346" s="94"/>
      <c r="G8346" s="1"/>
      <c r="H8346" s="1"/>
      <c r="I8346" s="1"/>
    </row>
    <row r="8347" spans="1:9">
      <c r="A8347" s="18">
        <v>12</v>
      </c>
      <c r="B8347" s="18">
        <v>14</v>
      </c>
      <c r="C8347" s="18">
        <v>16</v>
      </c>
      <c r="D8347" s="18">
        <v>1.4407669489999999</v>
      </c>
      <c r="E8347" s="101">
        <f t="shared" si="130"/>
        <v>1.3241752898601131</v>
      </c>
      <c r="F8347" s="94"/>
      <c r="G8347" s="1"/>
      <c r="H8347" s="1"/>
      <c r="I8347" s="1"/>
    </row>
    <row r="8348" spans="1:9">
      <c r="A8348" s="18">
        <v>12</v>
      </c>
      <c r="B8348" s="18">
        <v>14</v>
      </c>
      <c r="C8348" s="18">
        <v>17</v>
      </c>
      <c r="D8348" s="18">
        <v>1.9898167929999999</v>
      </c>
      <c r="E8348" s="101">
        <f t="shared" si="130"/>
        <v>1.8287941921961008</v>
      </c>
      <c r="F8348" s="94"/>
      <c r="G8348" s="1"/>
      <c r="H8348" s="1"/>
      <c r="I8348" s="1"/>
    </row>
    <row r="8349" spans="1:9">
      <c r="A8349" s="18">
        <v>12</v>
      </c>
      <c r="B8349" s="18">
        <v>14</v>
      </c>
      <c r="C8349" s="18">
        <v>18</v>
      </c>
      <c r="D8349" s="18">
        <v>2.2446114929999998</v>
      </c>
      <c r="E8349" s="101">
        <f t="shared" si="130"/>
        <v>2.0629700566282327</v>
      </c>
      <c r="F8349" s="94"/>
      <c r="G8349" s="1"/>
      <c r="H8349" s="1"/>
      <c r="I8349" s="1"/>
    </row>
    <row r="8350" spans="1:9">
      <c r="A8350" s="18">
        <v>12</v>
      </c>
      <c r="B8350" s="18">
        <v>14</v>
      </c>
      <c r="C8350" s="18">
        <v>19</v>
      </c>
      <c r="D8350" s="18">
        <v>2.0849674509999998</v>
      </c>
      <c r="E8350" s="101">
        <f t="shared" si="130"/>
        <v>1.9162449421074457</v>
      </c>
      <c r="F8350" s="94"/>
      <c r="G8350" s="1"/>
      <c r="H8350" s="1"/>
      <c r="I8350" s="1"/>
    </row>
    <row r="8351" spans="1:9">
      <c r="A8351" s="18">
        <v>12</v>
      </c>
      <c r="B8351" s="18">
        <v>14</v>
      </c>
      <c r="C8351" s="18">
        <v>20</v>
      </c>
      <c r="D8351" s="18">
        <v>1.9894475229999999</v>
      </c>
      <c r="E8351" s="101">
        <f t="shared" si="130"/>
        <v>1.8284548047541374</v>
      </c>
      <c r="F8351" s="94"/>
      <c r="G8351" s="1"/>
      <c r="H8351" s="1"/>
      <c r="I8351" s="1"/>
    </row>
    <row r="8352" spans="1:9">
      <c r="A8352" s="18">
        <v>12</v>
      </c>
      <c r="B8352" s="18">
        <v>14</v>
      </c>
      <c r="C8352" s="18">
        <v>21</v>
      </c>
      <c r="D8352" s="18">
        <v>1.8290073120000001</v>
      </c>
      <c r="E8352" s="101">
        <f t="shared" si="130"/>
        <v>1.680997949880003</v>
      </c>
      <c r="F8352" s="94"/>
      <c r="G8352" s="1"/>
      <c r="H8352" s="1"/>
      <c r="I8352" s="1"/>
    </row>
    <row r="8353" spans="1:9">
      <c r="A8353" s="18">
        <v>12</v>
      </c>
      <c r="B8353" s="18">
        <v>14</v>
      </c>
      <c r="C8353" s="18">
        <v>22</v>
      </c>
      <c r="D8353" s="18">
        <v>1.5092648099999999</v>
      </c>
      <c r="E8353" s="101">
        <f t="shared" si="130"/>
        <v>1.3871300758561602</v>
      </c>
      <c r="F8353" s="94"/>
      <c r="G8353" s="1"/>
      <c r="H8353" s="1"/>
      <c r="I8353" s="1"/>
    </row>
    <row r="8354" spans="1:9">
      <c r="A8354" s="18">
        <v>12</v>
      </c>
      <c r="B8354" s="18">
        <v>14</v>
      </c>
      <c r="C8354" s="18">
        <v>23</v>
      </c>
      <c r="D8354" s="18">
        <v>1.2120238320000001</v>
      </c>
      <c r="E8354" s="101">
        <f t="shared" si="130"/>
        <v>1.1139428275821486</v>
      </c>
      <c r="F8354" s="94"/>
      <c r="G8354" s="1"/>
      <c r="H8354" s="1"/>
      <c r="I8354" s="1"/>
    </row>
    <row r="8355" spans="1:9">
      <c r="A8355" s="18">
        <v>12</v>
      </c>
      <c r="B8355" s="18">
        <v>15</v>
      </c>
      <c r="C8355" s="18">
        <v>0</v>
      </c>
      <c r="D8355" s="18">
        <v>0.89795623300000005</v>
      </c>
      <c r="E8355" s="101">
        <f t="shared" si="130"/>
        <v>0.82529062451061985</v>
      </c>
      <c r="F8355" s="94"/>
      <c r="G8355" s="1"/>
      <c r="H8355" s="1"/>
      <c r="I8355" s="1"/>
    </row>
    <row r="8356" spans="1:9">
      <c r="A8356" s="18">
        <v>12</v>
      </c>
      <c r="B8356" s="18">
        <v>15</v>
      </c>
      <c r="C8356" s="18">
        <v>1</v>
      </c>
      <c r="D8356" s="18">
        <v>0.783046625</v>
      </c>
      <c r="E8356" s="101">
        <f t="shared" si="130"/>
        <v>0.71967988462883481</v>
      </c>
      <c r="F8356" s="94"/>
      <c r="G8356" s="1"/>
      <c r="H8356" s="1"/>
      <c r="I8356" s="1"/>
    </row>
    <row r="8357" spans="1:9">
      <c r="A8357" s="18">
        <v>12</v>
      </c>
      <c r="B8357" s="18">
        <v>15</v>
      </c>
      <c r="C8357" s="18">
        <v>2</v>
      </c>
      <c r="D8357" s="18">
        <v>0.72919092100000005</v>
      </c>
      <c r="E8357" s="101">
        <f t="shared" si="130"/>
        <v>0.67018236353125693</v>
      </c>
      <c r="F8357" s="94"/>
      <c r="G8357" s="1"/>
      <c r="H8357" s="1"/>
      <c r="I8357" s="1"/>
    </row>
    <row r="8358" spans="1:9">
      <c r="A8358" s="18">
        <v>12</v>
      </c>
      <c r="B8358" s="18">
        <v>15</v>
      </c>
      <c r="C8358" s="18">
        <v>3</v>
      </c>
      <c r="D8358" s="18">
        <v>0.72069468000000003</v>
      </c>
      <c r="E8358" s="101">
        <f t="shared" si="130"/>
        <v>0.66237366664470976</v>
      </c>
      <c r="F8358" s="94"/>
      <c r="G8358" s="1"/>
      <c r="H8358" s="1"/>
      <c r="I8358" s="1"/>
    </row>
    <row r="8359" spans="1:9">
      <c r="A8359" s="18">
        <v>12</v>
      </c>
      <c r="B8359" s="18">
        <v>15</v>
      </c>
      <c r="C8359" s="18">
        <v>4</v>
      </c>
      <c r="D8359" s="18">
        <v>0.71810335999999997</v>
      </c>
      <c r="E8359" s="101">
        <f t="shared" si="130"/>
        <v>0.65999204488797669</v>
      </c>
      <c r="F8359" s="94"/>
      <c r="G8359" s="1"/>
      <c r="H8359" s="1"/>
      <c r="I8359" s="1"/>
    </row>
    <row r="8360" spans="1:9">
      <c r="A8360" s="18">
        <v>12</v>
      </c>
      <c r="B8360" s="18">
        <v>15</v>
      </c>
      <c r="C8360" s="18">
        <v>5</v>
      </c>
      <c r="D8360" s="18">
        <v>0.77847816199999997</v>
      </c>
      <c r="E8360" s="101">
        <f t="shared" si="130"/>
        <v>0.71548111686737348</v>
      </c>
      <c r="F8360" s="94"/>
      <c r="G8360" s="1"/>
      <c r="H8360" s="1"/>
      <c r="I8360" s="1"/>
    </row>
    <row r="8361" spans="1:9">
      <c r="A8361" s="18">
        <v>12</v>
      </c>
      <c r="B8361" s="18">
        <v>15</v>
      </c>
      <c r="C8361" s="18">
        <v>6</v>
      </c>
      <c r="D8361" s="18">
        <v>0.99417971599999999</v>
      </c>
      <c r="E8361" s="101">
        <f t="shared" si="130"/>
        <v>0.91372738285055222</v>
      </c>
      <c r="F8361" s="94"/>
      <c r="G8361" s="1"/>
      <c r="H8361" s="1"/>
      <c r="I8361" s="1"/>
    </row>
    <row r="8362" spans="1:9">
      <c r="A8362" s="18">
        <v>12</v>
      </c>
      <c r="B8362" s="18">
        <v>15</v>
      </c>
      <c r="C8362" s="18">
        <v>7</v>
      </c>
      <c r="D8362" s="18">
        <v>1.2998105929999999</v>
      </c>
      <c r="E8362" s="101">
        <f t="shared" si="130"/>
        <v>1.1946255915598607</v>
      </c>
      <c r="F8362" s="94"/>
      <c r="G8362" s="1"/>
      <c r="H8362" s="1"/>
      <c r="I8362" s="1"/>
    </row>
    <row r="8363" spans="1:9">
      <c r="A8363" s="18">
        <v>12</v>
      </c>
      <c r="B8363" s="18">
        <v>15</v>
      </c>
      <c r="C8363" s="18">
        <v>8</v>
      </c>
      <c r="D8363" s="18">
        <v>1.24674705</v>
      </c>
      <c r="E8363" s="101">
        <f t="shared" si="130"/>
        <v>1.1458561271563366</v>
      </c>
      <c r="F8363" s="94"/>
      <c r="G8363" s="1"/>
      <c r="H8363" s="1"/>
      <c r="I8363" s="1"/>
    </row>
    <row r="8364" spans="1:9">
      <c r="A8364" s="18">
        <v>12</v>
      </c>
      <c r="B8364" s="18">
        <v>15</v>
      </c>
      <c r="C8364" s="18">
        <v>9</v>
      </c>
      <c r="D8364" s="18">
        <v>1.0660513869999999</v>
      </c>
      <c r="E8364" s="101">
        <f t="shared" si="130"/>
        <v>0.9797829589069097</v>
      </c>
      <c r="F8364" s="94"/>
      <c r="G8364" s="1"/>
      <c r="H8364" s="1"/>
      <c r="I8364" s="1"/>
    </row>
    <row r="8365" spans="1:9">
      <c r="A8365" s="18">
        <v>12</v>
      </c>
      <c r="B8365" s="18">
        <v>15</v>
      </c>
      <c r="C8365" s="18">
        <v>10</v>
      </c>
      <c r="D8365" s="18">
        <v>1.057108543</v>
      </c>
      <c r="E8365" s="101">
        <f t="shared" si="130"/>
        <v>0.97156379962227113</v>
      </c>
      <c r="F8365" s="94"/>
      <c r="G8365" s="1"/>
      <c r="H8365" s="1"/>
      <c r="I8365" s="1"/>
    </row>
    <row r="8366" spans="1:9">
      <c r="A8366" s="18">
        <v>12</v>
      </c>
      <c r="B8366" s="18">
        <v>15</v>
      </c>
      <c r="C8366" s="18">
        <v>11</v>
      </c>
      <c r="D8366" s="18">
        <v>1.0261302830000001</v>
      </c>
      <c r="E8366" s="101">
        <f t="shared" si="130"/>
        <v>0.9430924035763435</v>
      </c>
      <c r="F8366" s="94"/>
      <c r="G8366" s="1"/>
      <c r="H8366" s="1"/>
      <c r="I8366" s="1"/>
    </row>
    <row r="8367" spans="1:9">
      <c r="A8367" s="18">
        <v>12</v>
      </c>
      <c r="B8367" s="18">
        <v>15</v>
      </c>
      <c r="C8367" s="18">
        <v>12</v>
      </c>
      <c r="D8367" s="18">
        <v>0.98491210799999995</v>
      </c>
      <c r="E8367" s="101">
        <f t="shared" si="130"/>
        <v>0.90520974055022907</v>
      </c>
      <c r="F8367" s="94"/>
      <c r="G8367" s="1"/>
      <c r="H8367" s="1"/>
      <c r="I8367" s="1"/>
    </row>
    <row r="8368" spans="1:9">
      <c r="A8368" s="18">
        <v>12</v>
      </c>
      <c r="B8368" s="18">
        <v>15</v>
      </c>
      <c r="C8368" s="18">
        <v>13</v>
      </c>
      <c r="D8368" s="18">
        <v>0.95070650400000001</v>
      </c>
      <c r="E8368" s="101">
        <f t="shared" si="130"/>
        <v>0.87377216792755208</v>
      </c>
      <c r="F8368" s="94"/>
      <c r="G8368" s="1"/>
      <c r="H8368" s="1"/>
      <c r="I8368" s="1"/>
    </row>
    <row r="8369" spans="1:9">
      <c r="A8369" s="18">
        <v>12</v>
      </c>
      <c r="B8369" s="18">
        <v>15</v>
      </c>
      <c r="C8369" s="18">
        <v>14</v>
      </c>
      <c r="D8369" s="18">
        <v>0.958605492</v>
      </c>
      <c r="E8369" s="101">
        <f t="shared" si="130"/>
        <v>0.88103194351565906</v>
      </c>
      <c r="F8369" s="94"/>
      <c r="G8369" s="1"/>
      <c r="H8369" s="1"/>
      <c r="I8369" s="1"/>
    </row>
    <row r="8370" spans="1:9">
      <c r="A8370" s="18">
        <v>12</v>
      </c>
      <c r="B8370" s="18">
        <v>15</v>
      </c>
      <c r="C8370" s="18">
        <v>15</v>
      </c>
      <c r="D8370" s="18">
        <v>1.0605889239999999</v>
      </c>
      <c r="E8370" s="101">
        <f t="shared" si="130"/>
        <v>0.97476253660238943</v>
      </c>
      <c r="F8370" s="94"/>
      <c r="G8370" s="1"/>
      <c r="H8370" s="1"/>
      <c r="I8370" s="1"/>
    </row>
    <row r="8371" spans="1:9">
      <c r="A8371" s="18">
        <v>12</v>
      </c>
      <c r="B8371" s="18">
        <v>15</v>
      </c>
      <c r="C8371" s="18">
        <v>16</v>
      </c>
      <c r="D8371" s="18">
        <v>1.3887057819999999</v>
      </c>
      <c r="E8371" s="101">
        <f t="shared" si="130"/>
        <v>1.2763270858528455</v>
      </c>
      <c r="F8371" s="94"/>
      <c r="G8371" s="1"/>
      <c r="H8371" s="1"/>
      <c r="I8371" s="1"/>
    </row>
    <row r="8372" spans="1:9">
      <c r="A8372" s="18">
        <v>12</v>
      </c>
      <c r="B8372" s="18">
        <v>15</v>
      </c>
      <c r="C8372" s="18">
        <v>17</v>
      </c>
      <c r="D8372" s="18">
        <v>1.946737803</v>
      </c>
      <c r="E8372" s="101">
        <f t="shared" si="130"/>
        <v>1.7892012975161362</v>
      </c>
      <c r="F8372" s="94"/>
      <c r="G8372" s="1"/>
      <c r="H8372" s="1"/>
      <c r="I8372" s="1"/>
    </row>
    <row r="8373" spans="1:9">
      <c r="A8373" s="18">
        <v>12</v>
      </c>
      <c r="B8373" s="18">
        <v>15</v>
      </c>
      <c r="C8373" s="18">
        <v>18</v>
      </c>
      <c r="D8373" s="18">
        <v>2.2061091340000001</v>
      </c>
      <c r="E8373" s="101">
        <f t="shared" si="130"/>
        <v>2.027583436727971</v>
      </c>
      <c r="F8373" s="94"/>
      <c r="G8373" s="1"/>
      <c r="H8373" s="1"/>
      <c r="I8373" s="1"/>
    </row>
    <row r="8374" spans="1:9">
      <c r="A8374" s="18">
        <v>12</v>
      </c>
      <c r="B8374" s="18">
        <v>15</v>
      </c>
      <c r="C8374" s="18">
        <v>19</v>
      </c>
      <c r="D8374" s="18">
        <v>2.0506059689999998</v>
      </c>
      <c r="E8374" s="101">
        <f t="shared" si="130"/>
        <v>1.8846641056515887</v>
      </c>
      <c r="F8374" s="94"/>
      <c r="G8374" s="1"/>
      <c r="H8374" s="1"/>
      <c r="I8374" s="1"/>
    </row>
    <row r="8375" spans="1:9">
      <c r="A8375" s="18">
        <v>12</v>
      </c>
      <c r="B8375" s="18">
        <v>15</v>
      </c>
      <c r="C8375" s="18">
        <v>20</v>
      </c>
      <c r="D8375" s="18">
        <v>1.959279314</v>
      </c>
      <c r="E8375" s="101">
        <f t="shared" si="130"/>
        <v>1.8007279076838913</v>
      </c>
      <c r="F8375" s="94"/>
      <c r="G8375" s="1"/>
      <c r="H8375" s="1"/>
      <c r="I8375" s="1"/>
    </row>
    <row r="8376" spans="1:9">
      <c r="A8376" s="18">
        <v>12</v>
      </c>
      <c r="B8376" s="18">
        <v>15</v>
      </c>
      <c r="C8376" s="18">
        <v>21</v>
      </c>
      <c r="D8376" s="18">
        <v>1.8014167780000001</v>
      </c>
      <c r="E8376" s="101">
        <f t="shared" si="130"/>
        <v>1.6556401337653266</v>
      </c>
      <c r="F8376" s="94"/>
      <c r="G8376" s="1"/>
      <c r="H8376" s="1"/>
      <c r="I8376" s="1"/>
    </row>
    <row r="8377" spans="1:9">
      <c r="A8377" s="18">
        <v>12</v>
      </c>
      <c r="B8377" s="18">
        <v>15</v>
      </c>
      <c r="C8377" s="18">
        <v>22</v>
      </c>
      <c r="D8377" s="18">
        <v>1.4865061959999999</v>
      </c>
      <c r="E8377" s="101">
        <f t="shared" si="130"/>
        <v>1.3662131646852167</v>
      </c>
      <c r="F8377" s="94"/>
      <c r="G8377" s="1"/>
      <c r="H8377" s="1"/>
      <c r="I8377" s="1"/>
    </row>
    <row r="8378" spans="1:9">
      <c r="A8378" s="18">
        <v>12</v>
      </c>
      <c r="B8378" s="18">
        <v>15</v>
      </c>
      <c r="C8378" s="18">
        <v>23</v>
      </c>
      <c r="D8378" s="18">
        <v>1.194281728</v>
      </c>
      <c r="E8378" s="101">
        <f t="shared" si="130"/>
        <v>1.0976364737174693</v>
      </c>
      <c r="F8378" s="94"/>
      <c r="G8378" s="1"/>
      <c r="H8378" s="1"/>
      <c r="I8378" s="1"/>
    </row>
    <row r="8379" spans="1:9">
      <c r="A8379" s="18">
        <v>12</v>
      </c>
      <c r="B8379" s="18">
        <v>16</v>
      </c>
      <c r="C8379" s="18">
        <v>0</v>
      </c>
      <c r="D8379" s="18">
        <v>0.89346479599999995</v>
      </c>
      <c r="E8379" s="101">
        <f t="shared" si="130"/>
        <v>0.82116264954874862</v>
      </c>
      <c r="F8379" s="94"/>
      <c r="G8379" s="1"/>
      <c r="H8379" s="1"/>
      <c r="I8379" s="1"/>
    </row>
    <row r="8380" spans="1:9">
      <c r="A8380" s="18">
        <v>12</v>
      </c>
      <c r="B8380" s="18">
        <v>16</v>
      </c>
      <c r="C8380" s="18">
        <v>1</v>
      </c>
      <c r="D8380" s="18">
        <v>0.77821304999999996</v>
      </c>
      <c r="E8380" s="101">
        <f t="shared" si="130"/>
        <v>0.71523745861321308</v>
      </c>
      <c r="F8380" s="94"/>
      <c r="G8380" s="1"/>
      <c r="H8380" s="1"/>
      <c r="I8380" s="1"/>
    </row>
    <row r="8381" spans="1:9">
      <c r="A8381" s="18">
        <v>12</v>
      </c>
      <c r="B8381" s="18">
        <v>16</v>
      </c>
      <c r="C8381" s="18">
        <v>2</v>
      </c>
      <c r="D8381" s="18">
        <v>0.72506285500000001</v>
      </c>
      <c r="E8381" s="101">
        <f t="shared" si="130"/>
        <v>0.66638835437807242</v>
      </c>
      <c r="F8381" s="94"/>
      <c r="G8381" s="1"/>
      <c r="H8381" s="1"/>
      <c r="I8381" s="1"/>
    </row>
    <row r="8382" spans="1:9">
      <c r="A8382" s="18">
        <v>12</v>
      </c>
      <c r="B8382" s="18">
        <v>16</v>
      </c>
      <c r="C8382" s="18">
        <v>3</v>
      </c>
      <c r="D8382" s="18">
        <v>0.71719320499999994</v>
      </c>
      <c r="E8382" s="101">
        <f t="shared" si="130"/>
        <v>0.65915554266131249</v>
      </c>
      <c r="F8382" s="94"/>
      <c r="G8382" s="1"/>
      <c r="H8382" s="1"/>
      <c r="I8382" s="1"/>
    </row>
    <row r="8383" spans="1:9">
      <c r="A8383" s="18">
        <v>12</v>
      </c>
      <c r="B8383" s="18">
        <v>16</v>
      </c>
      <c r="C8383" s="18">
        <v>4</v>
      </c>
      <c r="D8383" s="18">
        <v>0.718551736</v>
      </c>
      <c r="E8383" s="101">
        <f t="shared" si="130"/>
        <v>0.66040413680900423</v>
      </c>
      <c r="F8383" s="94"/>
      <c r="G8383" s="1"/>
      <c r="H8383" s="1"/>
      <c r="I8383" s="1"/>
    </row>
    <row r="8384" spans="1:9">
      <c r="A8384" s="18">
        <v>12</v>
      </c>
      <c r="B8384" s="18">
        <v>16</v>
      </c>
      <c r="C8384" s="18">
        <v>5</v>
      </c>
      <c r="D8384" s="18">
        <v>0.78285266399999998</v>
      </c>
      <c r="E8384" s="101">
        <f t="shared" si="130"/>
        <v>0.71950161959882786</v>
      </c>
      <c r="F8384" s="94"/>
      <c r="G8384" s="1"/>
      <c r="H8384" s="1"/>
      <c r="I8384" s="1"/>
    </row>
    <row r="8385" spans="1:9">
      <c r="A8385" s="18">
        <v>12</v>
      </c>
      <c r="B8385" s="18">
        <v>16</v>
      </c>
      <c r="C8385" s="18">
        <v>6</v>
      </c>
      <c r="D8385" s="18">
        <v>0.99326373899999998</v>
      </c>
      <c r="E8385" s="101">
        <f t="shared" si="130"/>
        <v>0.91288552975951476</v>
      </c>
      <c r="F8385" s="94"/>
      <c r="G8385" s="1"/>
      <c r="H8385" s="1"/>
      <c r="I8385" s="1"/>
    </row>
    <row r="8386" spans="1:9">
      <c r="A8386" s="18">
        <v>12</v>
      </c>
      <c r="B8386" s="18">
        <v>16</v>
      </c>
      <c r="C8386" s="18">
        <v>7</v>
      </c>
      <c r="D8386" s="18">
        <v>1.3056096690000001</v>
      </c>
      <c r="E8386" s="101">
        <f t="shared" si="130"/>
        <v>1.1999553870195294</v>
      </c>
      <c r="F8386" s="94"/>
      <c r="G8386" s="1"/>
      <c r="H8386" s="1"/>
      <c r="I8386" s="1"/>
    </row>
    <row r="8387" spans="1:9">
      <c r="A8387" s="18">
        <v>12</v>
      </c>
      <c r="B8387" s="18">
        <v>16</v>
      </c>
      <c r="C8387" s="18">
        <v>8</v>
      </c>
      <c r="D8387" s="18">
        <v>1.2777735939999999</v>
      </c>
      <c r="E8387" s="101">
        <f t="shared" si="130"/>
        <v>1.1743718999002026</v>
      </c>
      <c r="F8387" s="94"/>
      <c r="G8387" s="1"/>
      <c r="H8387" s="1"/>
      <c r="I8387" s="1"/>
    </row>
    <row r="8388" spans="1:9">
      <c r="A8388" s="18">
        <v>12</v>
      </c>
      <c r="B8388" s="18">
        <v>16</v>
      </c>
      <c r="C8388" s="18">
        <v>9</v>
      </c>
      <c r="D8388" s="18">
        <v>1.1264552830000001</v>
      </c>
      <c r="E8388" s="101">
        <f t="shared" ref="E8388:E8451" si="131">D8388/H$15</f>
        <v>1.0352987705029462</v>
      </c>
      <c r="F8388" s="94"/>
      <c r="G8388" s="1"/>
      <c r="H8388" s="1"/>
      <c r="I8388" s="1"/>
    </row>
    <row r="8389" spans="1:9">
      <c r="A8389" s="18">
        <v>12</v>
      </c>
      <c r="B8389" s="18">
        <v>16</v>
      </c>
      <c r="C8389" s="18">
        <v>10</v>
      </c>
      <c r="D8389" s="18">
        <v>1.1404770559999999</v>
      </c>
      <c r="E8389" s="101">
        <f t="shared" si="131"/>
        <v>1.0481858549405192</v>
      </c>
      <c r="F8389" s="94"/>
      <c r="G8389" s="1"/>
      <c r="H8389" s="1"/>
      <c r="I8389" s="1"/>
    </row>
    <row r="8390" spans="1:9">
      <c r="A8390" s="18">
        <v>12</v>
      </c>
      <c r="B8390" s="18">
        <v>16</v>
      </c>
      <c r="C8390" s="18">
        <v>11</v>
      </c>
      <c r="D8390" s="18">
        <v>1.101177453</v>
      </c>
      <c r="E8390" s="101">
        <f t="shared" si="131"/>
        <v>1.0120665066794896</v>
      </c>
      <c r="F8390" s="94"/>
      <c r="G8390" s="1"/>
      <c r="H8390" s="1"/>
      <c r="I8390" s="1"/>
    </row>
    <row r="8391" spans="1:9">
      <c r="A8391" s="18">
        <v>12</v>
      </c>
      <c r="B8391" s="18">
        <v>16</v>
      </c>
      <c r="C8391" s="18">
        <v>12</v>
      </c>
      <c r="D8391" s="18">
        <v>1.053527952</v>
      </c>
      <c r="E8391" s="101">
        <f t="shared" si="131"/>
        <v>0.96827296196904322</v>
      </c>
      <c r="F8391" s="94"/>
      <c r="G8391" s="1"/>
      <c r="H8391" s="1"/>
      <c r="I8391" s="1"/>
    </row>
    <row r="8392" spans="1:9">
      <c r="A8392" s="18">
        <v>12</v>
      </c>
      <c r="B8392" s="18">
        <v>16</v>
      </c>
      <c r="C8392" s="18">
        <v>13</v>
      </c>
      <c r="D8392" s="18">
        <v>1.0230372089999999</v>
      </c>
      <c r="E8392" s="101">
        <f t="shared" si="131"/>
        <v>0.94024963142408691</v>
      </c>
      <c r="F8392" s="94"/>
      <c r="G8392" s="1"/>
      <c r="H8392" s="1"/>
      <c r="I8392" s="1"/>
    </row>
    <row r="8393" spans="1:9">
      <c r="A8393" s="18">
        <v>12</v>
      </c>
      <c r="B8393" s="18">
        <v>16</v>
      </c>
      <c r="C8393" s="18">
        <v>14</v>
      </c>
      <c r="D8393" s="18">
        <v>1.03041804</v>
      </c>
      <c r="E8393" s="101">
        <f t="shared" si="131"/>
        <v>0.94703318100205103</v>
      </c>
      <c r="F8393" s="94"/>
      <c r="G8393" s="1"/>
      <c r="H8393" s="1"/>
      <c r="I8393" s="1"/>
    </row>
    <row r="8394" spans="1:9">
      <c r="A8394" s="18">
        <v>12</v>
      </c>
      <c r="B8394" s="18">
        <v>16</v>
      </c>
      <c r="C8394" s="18">
        <v>15</v>
      </c>
      <c r="D8394" s="18">
        <v>1.1346645470000001</v>
      </c>
      <c r="E8394" s="101">
        <f t="shared" si="131"/>
        <v>1.0428437135239415</v>
      </c>
      <c r="F8394" s="94"/>
      <c r="G8394" s="1"/>
      <c r="H8394" s="1"/>
      <c r="I8394" s="1"/>
    </row>
    <row r="8395" spans="1:9">
      <c r="A8395" s="18">
        <v>12</v>
      </c>
      <c r="B8395" s="18">
        <v>16</v>
      </c>
      <c r="C8395" s="18">
        <v>16</v>
      </c>
      <c r="D8395" s="18">
        <v>1.4588182869999999</v>
      </c>
      <c r="E8395" s="101">
        <f t="shared" si="131"/>
        <v>1.3407658534797904</v>
      </c>
      <c r="F8395" s="94"/>
      <c r="G8395" s="1"/>
      <c r="H8395" s="1"/>
      <c r="I8395" s="1"/>
    </row>
    <row r="8396" spans="1:9">
      <c r="A8396" s="18">
        <v>12</v>
      </c>
      <c r="B8396" s="18">
        <v>16</v>
      </c>
      <c r="C8396" s="18">
        <v>17</v>
      </c>
      <c r="D8396" s="18">
        <v>2.0103577220000002</v>
      </c>
      <c r="E8396" s="101">
        <f t="shared" si="131"/>
        <v>1.84767288082194</v>
      </c>
      <c r="F8396" s="94"/>
      <c r="G8396" s="1"/>
      <c r="H8396" s="1"/>
      <c r="I8396" s="1"/>
    </row>
    <row r="8397" spans="1:9">
      <c r="A8397" s="18">
        <v>12</v>
      </c>
      <c r="B8397" s="18">
        <v>16</v>
      </c>
      <c r="C8397" s="18">
        <v>18</v>
      </c>
      <c r="D8397" s="18">
        <v>2.2672030400000001</v>
      </c>
      <c r="E8397" s="101">
        <f t="shared" si="131"/>
        <v>2.0837334204171349</v>
      </c>
      <c r="F8397" s="94"/>
      <c r="G8397" s="1"/>
      <c r="H8397" s="1"/>
      <c r="I8397" s="1"/>
    </row>
    <row r="8398" spans="1:9">
      <c r="A8398" s="18">
        <v>12</v>
      </c>
      <c r="B8398" s="18">
        <v>16</v>
      </c>
      <c r="C8398" s="18">
        <v>19</v>
      </c>
      <c r="D8398" s="18">
        <v>2.1089063490000002</v>
      </c>
      <c r="E8398" s="101">
        <f t="shared" si="131"/>
        <v>1.9382466247668682</v>
      </c>
      <c r="F8398" s="94"/>
      <c r="G8398" s="1"/>
      <c r="H8398" s="1"/>
      <c r="I8398" s="1"/>
    </row>
    <row r="8399" spans="1:9">
      <c r="A8399" s="18">
        <v>12</v>
      </c>
      <c r="B8399" s="18">
        <v>16</v>
      </c>
      <c r="C8399" s="18">
        <v>20</v>
      </c>
      <c r="D8399" s="18">
        <v>2.0159959349999999</v>
      </c>
      <c r="E8399" s="101">
        <f t="shared" si="131"/>
        <v>1.852854830851228</v>
      </c>
      <c r="F8399" s="94"/>
      <c r="G8399" s="1"/>
      <c r="H8399" s="1"/>
      <c r="I8399" s="1"/>
    </row>
    <row r="8400" spans="1:9">
      <c r="A8400" s="18">
        <v>12</v>
      </c>
      <c r="B8400" s="18">
        <v>16</v>
      </c>
      <c r="C8400" s="18">
        <v>21</v>
      </c>
      <c r="D8400" s="18">
        <v>1.857119296</v>
      </c>
      <c r="E8400" s="101">
        <f t="shared" si="131"/>
        <v>1.7068350185242966</v>
      </c>
      <c r="F8400" s="94"/>
      <c r="G8400" s="1"/>
      <c r="H8400" s="1"/>
      <c r="I8400" s="1"/>
    </row>
    <row r="8401" spans="1:9">
      <c r="A8401" s="18">
        <v>12</v>
      </c>
      <c r="B8401" s="18">
        <v>16</v>
      </c>
      <c r="C8401" s="18">
        <v>22</v>
      </c>
      <c r="D8401" s="18">
        <v>1.5313887269999999</v>
      </c>
      <c r="E8401" s="101">
        <f t="shared" si="131"/>
        <v>1.4074636518218289</v>
      </c>
      <c r="F8401" s="94"/>
      <c r="G8401" s="1"/>
      <c r="H8401" s="1"/>
      <c r="I8401" s="1"/>
    </row>
    <row r="8402" spans="1:9">
      <c r="A8402" s="18">
        <v>12</v>
      </c>
      <c r="B8402" s="18">
        <v>16</v>
      </c>
      <c r="C8402" s="18">
        <v>23</v>
      </c>
      <c r="D8402" s="18">
        <v>1.2171529489999999</v>
      </c>
      <c r="E8402" s="101">
        <f t="shared" si="131"/>
        <v>1.1186568793550014</v>
      </c>
      <c r="F8402" s="94"/>
      <c r="G8402" s="1"/>
      <c r="H8402" s="1"/>
      <c r="I8402" s="1"/>
    </row>
    <row r="8403" spans="1:9">
      <c r="A8403" s="18">
        <v>12</v>
      </c>
      <c r="B8403" s="18">
        <v>17</v>
      </c>
      <c r="C8403" s="18">
        <v>0</v>
      </c>
      <c r="D8403" s="18">
        <v>0.89219308900000005</v>
      </c>
      <c r="E8403" s="101">
        <f t="shared" si="131"/>
        <v>0.81999385331386088</v>
      </c>
      <c r="F8403" s="94"/>
      <c r="G8403" s="1"/>
      <c r="H8403" s="1"/>
      <c r="I8403" s="1"/>
    </row>
    <row r="8404" spans="1:9">
      <c r="A8404" s="18">
        <v>12</v>
      </c>
      <c r="B8404" s="18">
        <v>17</v>
      </c>
      <c r="C8404" s="18">
        <v>1</v>
      </c>
      <c r="D8404" s="18">
        <v>0.77382411399999995</v>
      </c>
      <c r="E8404" s="101">
        <f t="shared" si="131"/>
        <v>0.71120368992910266</v>
      </c>
      <c r="F8404" s="94"/>
      <c r="G8404" s="1"/>
      <c r="H8404" s="1"/>
      <c r="I8404" s="1"/>
    </row>
    <row r="8405" spans="1:9">
      <c r="A8405" s="18">
        <v>12</v>
      </c>
      <c r="B8405" s="18">
        <v>17</v>
      </c>
      <c r="C8405" s="18">
        <v>2</v>
      </c>
      <c r="D8405" s="18">
        <v>0.720554531</v>
      </c>
      <c r="E8405" s="101">
        <f t="shared" si="131"/>
        <v>0.66224485896847352</v>
      </c>
      <c r="F8405" s="94"/>
      <c r="G8405" s="1"/>
      <c r="H8405" s="1"/>
      <c r="I8405" s="1"/>
    </row>
    <row r="8406" spans="1:9">
      <c r="A8406" s="18">
        <v>12</v>
      </c>
      <c r="B8406" s="18">
        <v>17</v>
      </c>
      <c r="C8406" s="18">
        <v>3</v>
      </c>
      <c r="D8406" s="18">
        <v>0.71424692400000001</v>
      </c>
      <c r="E8406" s="101">
        <f t="shared" si="131"/>
        <v>0.65644768453068825</v>
      </c>
      <c r="F8406" s="94"/>
      <c r="G8406" s="1"/>
      <c r="H8406" s="1"/>
      <c r="I8406" s="1"/>
    </row>
    <row r="8407" spans="1:9">
      <c r="A8407" s="18">
        <v>12</v>
      </c>
      <c r="B8407" s="18">
        <v>17</v>
      </c>
      <c r="C8407" s="18">
        <v>4</v>
      </c>
      <c r="D8407" s="18">
        <v>0.71754392300000003</v>
      </c>
      <c r="E8407" s="101">
        <f t="shared" si="131"/>
        <v>0.6594778793928926</v>
      </c>
      <c r="F8407" s="94"/>
      <c r="G8407" s="1"/>
      <c r="H8407" s="1"/>
      <c r="I8407" s="1"/>
    </row>
    <row r="8408" spans="1:9">
      <c r="A8408" s="18">
        <v>12</v>
      </c>
      <c r="B8408" s="18">
        <v>17</v>
      </c>
      <c r="C8408" s="18">
        <v>5</v>
      </c>
      <c r="D8408" s="18">
        <v>0.78494547299999995</v>
      </c>
      <c r="E8408" s="101">
        <f t="shared" si="131"/>
        <v>0.72142507152567847</v>
      </c>
      <c r="F8408" s="94"/>
      <c r="G8408" s="1"/>
      <c r="H8408" s="1"/>
      <c r="I8408" s="1"/>
    </row>
    <row r="8409" spans="1:9">
      <c r="A8409" s="18">
        <v>12</v>
      </c>
      <c r="B8409" s="18">
        <v>17</v>
      </c>
      <c r="C8409" s="18">
        <v>6</v>
      </c>
      <c r="D8409" s="18">
        <v>1.0149124359999999</v>
      </c>
      <c r="E8409" s="101">
        <f t="shared" si="131"/>
        <v>0.93278234211002398</v>
      </c>
      <c r="F8409" s="94"/>
      <c r="G8409" s="1"/>
      <c r="H8409" s="1"/>
      <c r="I8409" s="1"/>
    </row>
    <row r="8410" spans="1:9">
      <c r="A8410" s="18">
        <v>12</v>
      </c>
      <c r="B8410" s="18">
        <v>17</v>
      </c>
      <c r="C8410" s="18">
        <v>7</v>
      </c>
      <c r="D8410" s="18">
        <v>1.315126182</v>
      </c>
      <c r="E8410" s="101">
        <f t="shared" si="131"/>
        <v>1.2087017920984207</v>
      </c>
      <c r="F8410" s="94"/>
      <c r="G8410" s="1"/>
      <c r="H8410" s="1"/>
      <c r="I8410" s="1"/>
    </row>
    <row r="8411" spans="1:9">
      <c r="A8411" s="18">
        <v>12</v>
      </c>
      <c r="B8411" s="18">
        <v>17</v>
      </c>
      <c r="C8411" s="18">
        <v>8</v>
      </c>
      <c r="D8411" s="18">
        <v>1.2849341110000001</v>
      </c>
      <c r="E8411" s="101">
        <f t="shared" si="131"/>
        <v>1.1809529640206731</v>
      </c>
      <c r="F8411" s="94"/>
      <c r="G8411" s="1"/>
      <c r="H8411" s="1"/>
      <c r="I8411" s="1"/>
    </row>
    <row r="8412" spans="1:9">
      <c r="A8412" s="18">
        <v>12</v>
      </c>
      <c r="B8412" s="18">
        <v>17</v>
      </c>
      <c r="C8412" s="18">
        <v>9</v>
      </c>
      <c r="D8412" s="18">
        <v>1.1271370009999999</v>
      </c>
      <c r="E8412" s="101">
        <f t="shared" si="131"/>
        <v>1.0359253216123252</v>
      </c>
      <c r="F8412" s="94"/>
      <c r="G8412" s="1"/>
      <c r="H8412" s="1"/>
      <c r="I8412" s="1"/>
    </row>
    <row r="8413" spans="1:9">
      <c r="A8413" s="18">
        <v>12</v>
      </c>
      <c r="B8413" s="18">
        <v>17</v>
      </c>
      <c r="C8413" s="18">
        <v>10</v>
      </c>
      <c r="D8413" s="18">
        <v>1.138940453</v>
      </c>
      <c r="E8413" s="101">
        <f t="shared" si="131"/>
        <v>1.0467735989720317</v>
      </c>
      <c r="F8413" s="94"/>
      <c r="G8413" s="1"/>
      <c r="H8413" s="1"/>
      <c r="I8413" s="1"/>
    </row>
    <row r="8414" spans="1:9">
      <c r="A8414" s="18">
        <v>12</v>
      </c>
      <c r="B8414" s="18">
        <v>17</v>
      </c>
      <c r="C8414" s="18">
        <v>11</v>
      </c>
      <c r="D8414" s="18">
        <v>1.1095374280000001</v>
      </c>
      <c r="E8414" s="101">
        <f t="shared" si="131"/>
        <v>1.0197499646645105</v>
      </c>
      <c r="F8414" s="94"/>
      <c r="G8414" s="1"/>
      <c r="H8414" s="1"/>
      <c r="I8414" s="1"/>
    </row>
    <row r="8415" spans="1:9">
      <c r="A8415" s="18">
        <v>12</v>
      </c>
      <c r="B8415" s="18">
        <v>17</v>
      </c>
      <c r="C8415" s="18">
        <v>12</v>
      </c>
      <c r="D8415" s="18">
        <v>1.066466495</v>
      </c>
      <c r="E8415" s="101">
        <f t="shared" si="131"/>
        <v>0.9801644749852767</v>
      </c>
      <c r="F8415" s="94"/>
      <c r="G8415" s="1"/>
      <c r="H8415" s="1"/>
      <c r="I8415" s="1"/>
    </row>
    <row r="8416" spans="1:9">
      <c r="A8416" s="18">
        <v>12</v>
      </c>
      <c r="B8416" s="18">
        <v>17</v>
      </c>
      <c r="C8416" s="18">
        <v>13</v>
      </c>
      <c r="D8416" s="18">
        <v>1.025232344</v>
      </c>
      <c r="E8416" s="101">
        <f t="shared" si="131"/>
        <v>0.94226712879028107</v>
      </c>
      <c r="F8416" s="94"/>
      <c r="G8416" s="1"/>
      <c r="H8416" s="1"/>
      <c r="I8416" s="1"/>
    </row>
    <row r="8417" spans="1:9">
      <c r="A8417" s="18">
        <v>12</v>
      </c>
      <c r="B8417" s="18">
        <v>17</v>
      </c>
      <c r="C8417" s="18">
        <v>14</v>
      </c>
      <c r="D8417" s="18">
        <v>1.0238924789999999</v>
      </c>
      <c r="E8417" s="101">
        <f t="shared" si="131"/>
        <v>0.94103569012771315</v>
      </c>
      <c r="F8417" s="94"/>
      <c r="G8417" s="1"/>
      <c r="H8417" s="1"/>
      <c r="I8417" s="1"/>
    </row>
    <row r="8418" spans="1:9">
      <c r="A8418" s="18">
        <v>12</v>
      </c>
      <c r="B8418" s="18">
        <v>17</v>
      </c>
      <c r="C8418" s="18">
        <v>15</v>
      </c>
      <c r="D8418" s="18">
        <v>1.120788321</v>
      </c>
      <c r="E8418" s="101">
        <f t="shared" si="131"/>
        <v>1.0300903979384695</v>
      </c>
      <c r="F8418" s="94"/>
      <c r="G8418" s="1"/>
      <c r="H8418" s="1"/>
      <c r="I8418" s="1"/>
    </row>
    <row r="8419" spans="1:9">
      <c r="A8419" s="18">
        <v>12</v>
      </c>
      <c r="B8419" s="18">
        <v>17</v>
      </c>
      <c r="C8419" s="18">
        <v>16</v>
      </c>
      <c r="D8419" s="18">
        <v>1.4512069160000001</v>
      </c>
      <c r="E8419" s="101">
        <f t="shared" si="131"/>
        <v>1.3337704199663043</v>
      </c>
      <c r="F8419" s="94"/>
      <c r="G8419" s="1"/>
      <c r="H8419" s="1"/>
      <c r="I8419" s="1"/>
    </row>
    <row r="8420" spans="1:9">
      <c r="A8420" s="18">
        <v>12</v>
      </c>
      <c r="B8420" s="18">
        <v>17</v>
      </c>
      <c r="C8420" s="18">
        <v>17</v>
      </c>
      <c r="D8420" s="18">
        <v>2.0138003910000002</v>
      </c>
      <c r="E8420" s="101">
        <f t="shared" si="131"/>
        <v>1.850836957582676</v>
      </c>
      <c r="F8420" s="94"/>
      <c r="G8420" s="1"/>
      <c r="H8420" s="1"/>
      <c r="I8420" s="1"/>
    </row>
    <row r="8421" spans="1:9">
      <c r="A8421" s="18">
        <v>12</v>
      </c>
      <c r="B8421" s="18">
        <v>17</v>
      </c>
      <c r="C8421" s="18">
        <v>18</v>
      </c>
      <c r="D8421" s="18">
        <v>2.2707174569999999</v>
      </c>
      <c r="E8421" s="101">
        <f t="shared" si="131"/>
        <v>2.0869634390907965</v>
      </c>
      <c r="F8421" s="94"/>
      <c r="G8421" s="1"/>
      <c r="H8421" s="1"/>
      <c r="I8421" s="1"/>
    </row>
    <row r="8422" spans="1:9">
      <c r="A8422" s="18">
        <v>12</v>
      </c>
      <c r="B8422" s="18">
        <v>17</v>
      </c>
      <c r="C8422" s="18">
        <v>19</v>
      </c>
      <c r="D8422" s="18">
        <v>2.1156852740000001</v>
      </c>
      <c r="E8422" s="101">
        <f t="shared" si="131"/>
        <v>1.944476976582646</v>
      </c>
      <c r="F8422" s="94"/>
      <c r="G8422" s="1"/>
      <c r="H8422" s="1"/>
      <c r="I8422" s="1"/>
    </row>
    <row r="8423" spans="1:9">
      <c r="A8423" s="18">
        <v>12</v>
      </c>
      <c r="B8423" s="18">
        <v>17</v>
      </c>
      <c r="C8423" s="18">
        <v>20</v>
      </c>
      <c r="D8423" s="18">
        <v>2.0250219060000001</v>
      </c>
      <c r="E8423" s="101">
        <f t="shared" si="131"/>
        <v>1.8611503902222213</v>
      </c>
      <c r="F8423" s="94"/>
      <c r="G8423" s="1"/>
      <c r="H8423" s="1"/>
      <c r="I8423" s="1"/>
    </row>
    <row r="8424" spans="1:9">
      <c r="A8424" s="18">
        <v>12</v>
      </c>
      <c r="B8424" s="18">
        <v>17</v>
      </c>
      <c r="C8424" s="18">
        <v>21</v>
      </c>
      <c r="D8424" s="18">
        <v>1.8686654250000001</v>
      </c>
      <c r="E8424" s="101">
        <f t="shared" si="131"/>
        <v>1.717446796318026</v>
      </c>
      <c r="F8424" s="94"/>
      <c r="G8424" s="1"/>
      <c r="H8424" s="1"/>
      <c r="I8424" s="1"/>
    </row>
    <row r="8425" spans="1:9">
      <c r="A8425" s="18">
        <v>12</v>
      </c>
      <c r="B8425" s="18">
        <v>17</v>
      </c>
      <c r="C8425" s="18">
        <v>22</v>
      </c>
      <c r="D8425" s="18">
        <v>1.5443959819999999</v>
      </c>
      <c r="E8425" s="101">
        <f t="shared" si="131"/>
        <v>1.4194183164342176</v>
      </c>
      <c r="F8425" s="94"/>
      <c r="G8425" s="1"/>
      <c r="H8425" s="1"/>
      <c r="I8425" s="1"/>
    </row>
    <row r="8426" spans="1:9">
      <c r="A8426" s="18">
        <v>12</v>
      </c>
      <c r="B8426" s="18">
        <v>17</v>
      </c>
      <c r="C8426" s="18">
        <v>23</v>
      </c>
      <c r="D8426" s="18">
        <v>1.236646439</v>
      </c>
      <c r="E8426" s="101">
        <f t="shared" si="131"/>
        <v>1.1365728912325999</v>
      </c>
      <c r="F8426" s="94"/>
      <c r="G8426" s="1"/>
      <c r="H8426" s="1"/>
      <c r="I8426" s="1"/>
    </row>
    <row r="8427" spans="1:9">
      <c r="A8427" s="18">
        <v>12</v>
      </c>
      <c r="B8427" s="18">
        <v>18</v>
      </c>
      <c r="C8427" s="18">
        <v>0</v>
      </c>
      <c r="D8427" s="18">
        <v>0.91010366600000003</v>
      </c>
      <c r="E8427" s="101">
        <f t="shared" si="131"/>
        <v>0.83645504678237992</v>
      </c>
      <c r="F8427" s="94"/>
      <c r="G8427" s="1"/>
      <c r="H8427" s="1"/>
      <c r="I8427" s="1"/>
    </row>
    <row r="8428" spans="1:9">
      <c r="A8428" s="18">
        <v>12</v>
      </c>
      <c r="B8428" s="18">
        <v>18</v>
      </c>
      <c r="C8428" s="18">
        <v>1</v>
      </c>
      <c r="D8428" s="18">
        <v>0.79279080199999996</v>
      </c>
      <c r="E8428" s="101">
        <f t="shared" si="131"/>
        <v>0.72863553037874518</v>
      </c>
      <c r="F8428" s="94"/>
      <c r="G8428" s="1"/>
      <c r="H8428" s="1"/>
      <c r="I8428" s="1"/>
    </row>
    <row r="8429" spans="1:9">
      <c r="A8429" s="18">
        <v>12</v>
      </c>
      <c r="B8429" s="18">
        <v>18</v>
      </c>
      <c r="C8429" s="18">
        <v>2</v>
      </c>
      <c r="D8429" s="18">
        <v>0.74079273400000001</v>
      </c>
      <c r="E8429" s="101">
        <f t="shared" si="131"/>
        <v>0.68084531919028335</v>
      </c>
      <c r="F8429" s="94"/>
      <c r="G8429" s="1"/>
      <c r="H8429" s="1"/>
      <c r="I8429" s="1"/>
    </row>
    <row r="8430" spans="1:9">
      <c r="A8430" s="18">
        <v>12</v>
      </c>
      <c r="B8430" s="18">
        <v>18</v>
      </c>
      <c r="C8430" s="18">
        <v>3</v>
      </c>
      <c r="D8430" s="18">
        <v>0.73257328300000002</v>
      </c>
      <c r="E8430" s="101">
        <f t="shared" si="131"/>
        <v>0.67329101353524989</v>
      </c>
      <c r="F8430" s="94"/>
      <c r="G8430" s="1"/>
      <c r="H8430" s="1"/>
      <c r="I8430" s="1"/>
    </row>
    <row r="8431" spans="1:9">
      <c r="A8431" s="18">
        <v>12</v>
      </c>
      <c r="B8431" s="18">
        <v>18</v>
      </c>
      <c r="C8431" s="18">
        <v>4</v>
      </c>
      <c r="D8431" s="18">
        <v>0.72698652900000005</v>
      </c>
      <c r="E8431" s="101">
        <f t="shared" si="131"/>
        <v>0.66815635827232778</v>
      </c>
      <c r="F8431" s="94"/>
      <c r="G8431" s="1"/>
      <c r="H8431" s="1"/>
      <c r="I8431" s="1"/>
    </row>
    <row r="8432" spans="1:9">
      <c r="A8432" s="18">
        <v>12</v>
      </c>
      <c r="B8432" s="18">
        <v>18</v>
      </c>
      <c r="C8432" s="18">
        <v>5</v>
      </c>
      <c r="D8432" s="18">
        <v>0.78357105900000001</v>
      </c>
      <c r="E8432" s="101">
        <f t="shared" si="131"/>
        <v>0.72016187968323586</v>
      </c>
      <c r="F8432" s="94"/>
      <c r="G8432" s="1"/>
      <c r="H8432" s="1"/>
      <c r="I8432" s="1"/>
    </row>
    <row r="8433" spans="1:9">
      <c r="A8433" s="18">
        <v>12</v>
      </c>
      <c r="B8433" s="18">
        <v>18</v>
      </c>
      <c r="C8433" s="18">
        <v>6</v>
      </c>
      <c r="D8433" s="18">
        <v>0.98299161300000004</v>
      </c>
      <c r="E8433" s="101">
        <f t="shared" si="131"/>
        <v>0.90344465840070798</v>
      </c>
      <c r="F8433" s="94"/>
      <c r="G8433" s="1"/>
      <c r="H8433" s="1"/>
      <c r="I8433" s="1"/>
    </row>
    <row r="8434" spans="1:9">
      <c r="A8434" s="18">
        <v>12</v>
      </c>
      <c r="B8434" s="18">
        <v>18</v>
      </c>
      <c r="C8434" s="18">
        <v>7</v>
      </c>
      <c r="D8434" s="18">
        <v>1.2808564229999999</v>
      </c>
      <c r="E8434" s="101">
        <f t="shared" si="131"/>
        <v>1.1772052561119741</v>
      </c>
      <c r="F8434" s="94"/>
      <c r="G8434" s="1"/>
      <c r="H8434" s="1"/>
      <c r="I8434" s="1"/>
    </row>
    <row r="8435" spans="1:9">
      <c r="A8435" s="18">
        <v>12</v>
      </c>
      <c r="B8435" s="18">
        <v>18</v>
      </c>
      <c r="C8435" s="18">
        <v>8</v>
      </c>
      <c r="D8435" s="18">
        <v>1.239604854</v>
      </c>
      <c r="E8435" s="101">
        <f t="shared" si="131"/>
        <v>1.1392919014395391</v>
      </c>
      <c r="F8435" s="94"/>
      <c r="G8435" s="1"/>
      <c r="H8435" s="1"/>
      <c r="I8435" s="1"/>
    </row>
    <row r="8436" spans="1:9">
      <c r="A8436" s="18">
        <v>12</v>
      </c>
      <c r="B8436" s="18">
        <v>18</v>
      </c>
      <c r="C8436" s="18">
        <v>9</v>
      </c>
      <c r="D8436" s="18">
        <v>1.0753880810000001</v>
      </c>
      <c r="E8436" s="101">
        <f t="shared" si="131"/>
        <v>0.98836409653806268</v>
      </c>
      <c r="F8436" s="94"/>
      <c r="G8436" s="1"/>
      <c r="H8436" s="1"/>
      <c r="I8436" s="1"/>
    </row>
    <row r="8437" spans="1:9">
      <c r="A8437" s="18">
        <v>12</v>
      </c>
      <c r="B8437" s="18">
        <v>18</v>
      </c>
      <c r="C8437" s="18">
        <v>10</v>
      </c>
      <c r="D8437" s="18">
        <v>1.081253689</v>
      </c>
      <c r="E8437" s="101">
        <f t="shared" si="131"/>
        <v>0.99375504000674553</v>
      </c>
      <c r="F8437" s="94"/>
      <c r="G8437" s="1"/>
      <c r="H8437" s="1"/>
      <c r="I8437" s="1"/>
    </row>
    <row r="8438" spans="1:9">
      <c r="A8438" s="18">
        <v>12</v>
      </c>
      <c r="B8438" s="18">
        <v>18</v>
      </c>
      <c r="C8438" s="18">
        <v>11</v>
      </c>
      <c r="D8438" s="18">
        <v>1.0477567210000001</v>
      </c>
      <c r="E8438" s="101">
        <f t="shared" si="131"/>
        <v>0.96296875819925321</v>
      </c>
      <c r="F8438" s="94"/>
      <c r="G8438" s="1"/>
      <c r="H8438" s="1"/>
      <c r="I8438" s="1"/>
    </row>
    <row r="8439" spans="1:9">
      <c r="A8439" s="18">
        <v>12</v>
      </c>
      <c r="B8439" s="18">
        <v>18</v>
      </c>
      <c r="C8439" s="18">
        <v>12</v>
      </c>
      <c r="D8439" s="18">
        <v>1.012179062</v>
      </c>
      <c r="E8439" s="101">
        <f t="shared" si="131"/>
        <v>0.93027016183599831</v>
      </c>
      <c r="F8439" s="94"/>
      <c r="G8439" s="1"/>
      <c r="H8439" s="1"/>
      <c r="I8439" s="1"/>
    </row>
    <row r="8440" spans="1:9">
      <c r="A8440" s="18">
        <v>12</v>
      </c>
      <c r="B8440" s="18">
        <v>18</v>
      </c>
      <c r="C8440" s="18">
        <v>13</v>
      </c>
      <c r="D8440" s="18">
        <v>0.97644846100000005</v>
      </c>
      <c r="E8440" s="101">
        <f t="shared" si="131"/>
        <v>0.89743100004866683</v>
      </c>
      <c r="F8440" s="94"/>
      <c r="G8440" s="1"/>
      <c r="H8440" s="1"/>
      <c r="I8440" s="1"/>
    </row>
    <row r="8441" spans="1:9">
      <c r="A8441" s="18">
        <v>12</v>
      </c>
      <c r="B8441" s="18">
        <v>18</v>
      </c>
      <c r="C8441" s="18">
        <v>14</v>
      </c>
      <c r="D8441" s="18">
        <v>0.97963946400000002</v>
      </c>
      <c r="E8441" s="101">
        <f t="shared" si="131"/>
        <v>0.90036377646014831</v>
      </c>
      <c r="F8441" s="94"/>
      <c r="G8441" s="1"/>
      <c r="H8441" s="1"/>
      <c r="I8441" s="1"/>
    </row>
    <row r="8442" spans="1:9">
      <c r="A8442" s="18">
        <v>12</v>
      </c>
      <c r="B8442" s="18">
        <v>18</v>
      </c>
      <c r="C8442" s="18">
        <v>15</v>
      </c>
      <c r="D8442" s="18">
        <v>1.0711079020000001</v>
      </c>
      <c r="E8442" s="101">
        <f t="shared" si="131"/>
        <v>0.98443028387536102</v>
      </c>
      <c r="F8442" s="94"/>
      <c r="G8442" s="1"/>
      <c r="H8442" s="1"/>
      <c r="I8442" s="1"/>
    </row>
    <row r="8443" spans="1:9">
      <c r="A8443" s="18">
        <v>12</v>
      </c>
      <c r="B8443" s="18">
        <v>18</v>
      </c>
      <c r="C8443" s="18">
        <v>16</v>
      </c>
      <c r="D8443" s="18">
        <v>1.396045081</v>
      </c>
      <c r="E8443" s="101">
        <f t="shared" si="131"/>
        <v>1.2830724643385474</v>
      </c>
      <c r="F8443" s="94"/>
      <c r="G8443" s="1"/>
      <c r="H8443" s="1"/>
      <c r="I8443" s="1"/>
    </row>
    <row r="8444" spans="1:9">
      <c r="A8444" s="18">
        <v>12</v>
      </c>
      <c r="B8444" s="18">
        <v>18</v>
      </c>
      <c r="C8444" s="18">
        <v>17</v>
      </c>
      <c r="D8444" s="18">
        <v>1.954929677</v>
      </c>
      <c r="E8444" s="101">
        <f t="shared" si="131"/>
        <v>1.7967302577938387</v>
      </c>
      <c r="F8444" s="94"/>
      <c r="G8444" s="1"/>
      <c r="H8444" s="1"/>
      <c r="I8444" s="1"/>
    </row>
    <row r="8445" spans="1:9">
      <c r="A8445" s="18">
        <v>12</v>
      </c>
      <c r="B8445" s="18">
        <v>18</v>
      </c>
      <c r="C8445" s="18">
        <v>18</v>
      </c>
      <c r="D8445" s="18">
        <v>2.2103395400000001</v>
      </c>
      <c r="E8445" s="101">
        <f t="shared" si="131"/>
        <v>2.0314715041875724</v>
      </c>
      <c r="F8445" s="94"/>
      <c r="G8445" s="1"/>
      <c r="H8445" s="1"/>
      <c r="I8445" s="1"/>
    </row>
    <row r="8446" spans="1:9">
      <c r="A8446" s="18">
        <v>12</v>
      </c>
      <c r="B8446" s="18">
        <v>18</v>
      </c>
      <c r="C8446" s="18">
        <v>19</v>
      </c>
      <c r="D8446" s="18">
        <v>2.0560243850000002</v>
      </c>
      <c r="E8446" s="101">
        <f t="shared" si="131"/>
        <v>1.8896440453860219</v>
      </c>
      <c r="F8446" s="94"/>
      <c r="G8446" s="1"/>
      <c r="H8446" s="1"/>
      <c r="I8446" s="1"/>
    </row>
    <row r="8447" spans="1:9">
      <c r="A8447" s="18">
        <v>12</v>
      </c>
      <c r="B8447" s="18">
        <v>18</v>
      </c>
      <c r="C8447" s="18">
        <v>20</v>
      </c>
      <c r="D8447" s="18">
        <v>1.967404811</v>
      </c>
      <c r="E8447" s="101">
        <f t="shared" si="131"/>
        <v>1.8081958624094634</v>
      </c>
      <c r="F8447" s="94"/>
      <c r="G8447" s="1"/>
      <c r="H8447" s="1"/>
      <c r="I8447" s="1"/>
    </row>
    <row r="8448" spans="1:9">
      <c r="A8448" s="18">
        <v>12</v>
      </c>
      <c r="B8448" s="18">
        <v>18</v>
      </c>
      <c r="C8448" s="18">
        <v>21</v>
      </c>
      <c r="D8448" s="18">
        <v>1.8140201920000001</v>
      </c>
      <c r="E8448" s="101">
        <f t="shared" si="131"/>
        <v>1.66722363753619</v>
      </c>
      <c r="F8448" s="94"/>
      <c r="G8448" s="1"/>
      <c r="H8448" s="1"/>
      <c r="I8448" s="1"/>
    </row>
    <row r="8449" spans="1:9">
      <c r="A8449" s="18">
        <v>12</v>
      </c>
      <c r="B8449" s="18">
        <v>18</v>
      </c>
      <c r="C8449" s="18">
        <v>22</v>
      </c>
      <c r="D8449" s="18">
        <v>1.497574312</v>
      </c>
      <c r="E8449" s="101">
        <f t="shared" si="131"/>
        <v>1.3763856118826472</v>
      </c>
      <c r="F8449" s="94"/>
      <c r="G8449" s="1"/>
      <c r="H8449" s="1"/>
      <c r="I8449" s="1"/>
    </row>
    <row r="8450" spans="1:9">
      <c r="A8450" s="18">
        <v>12</v>
      </c>
      <c r="B8450" s="18">
        <v>18</v>
      </c>
      <c r="C8450" s="18">
        <v>23</v>
      </c>
      <c r="D8450" s="18">
        <v>1.2026216759999999</v>
      </c>
      <c r="E8450" s="101">
        <f t="shared" si="131"/>
        <v>1.1053015253540184</v>
      </c>
      <c r="F8450" s="94"/>
      <c r="G8450" s="1"/>
      <c r="H8450" s="1"/>
      <c r="I8450" s="1"/>
    </row>
    <row r="8451" spans="1:9">
      <c r="A8451" s="18">
        <v>12</v>
      </c>
      <c r="B8451" s="18">
        <v>19</v>
      </c>
      <c r="C8451" s="18">
        <v>0</v>
      </c>
      <c r="D8451" s="18">
        <v>0.89053718100000001</v>
      </c>
      <c r="E8451" s="101">
        <f t="shared" si="131"/>
        <v>0.81847194690324832</v>
      </c>
      <c r="F8451" s="94"/>
      <c r="G8451" s="1"/>
      <c r="H8451" s="1"/>
      <c r="I8451" s="1"/>
    </row>
    <row r="8452" spans="1:9">
      <c r="A8452" s="18">
        <v>12</v>
      </c>
      <c r="B8452" s="18">
        <v>19</v>
      </c>
      <c r="C8452" s="18">
        <v>1</v>
      </c>
      <c r="D8452" s="18">
        <v>0.77640729799999997</v>
      </c>
      <c r="E8452" s="101">
        <f t="shared" ref="E8452:E8515" si="132">D8452/H$15</f>
        <v>0.71357783407804787</v>
      </c>
      <c r="F8452" s="94"/>
      <c r="G8452" s="1"/>
      <c r="H8452" s="1"/>
      <c r="I8452" s="1"/>
    </row>
    <row r="8453" spans="1:9">
      <c r="A8453" s="18">
        <v>12</v>
      </c>
      <c r="B8453" s="18">
        <v>19</v>
      </c>
      <c r="C8453" s="18">
        <v>2</v>
      </c>
      <c r="D8453" s="18">
        <v>0.72463734999999996</v>
      </c>
      <c r="E8453" s="101">
        <f t="shared" si="132"/>
        <v>0.66599728265956648</v>
      </c>
      <c r="F8453" s="94"/>
      <c r="G8453" s="1"/>
      <c r="H8453" s="1"/>
      <c r="I8453" s="1"/>
    </row>
    <row r="8454" spans="1:9">
      <c r="A8454" s="18">
        <v>12</v>
      </c>
      <c r="B8454" s="18">
        <v>19</v>
      </c>
      <c r="C8454" s="18">
        <v>3</v>
      </c>
      <c r="D8454" s="18">
        <v>0.71828681500000002</v>
      </c>
      <c r="E8454" s="101">
        <f t="shared" si="132"/>
        <v>0.66016065409848779</v>
      </c>
      <c r="F8454" s="94"/>
      <c r="G8454" s="1"/>
      <c r="H8454" s="1"/>
      <c r="I8454" s="1"/>
    </row>
    <row r="8455" spans="1:9">
      <c r="A8455" s="18">
        <v>12</v>
      </c>
      <c r="B8455" s="18">
        <v>19</v>
      </c>
      <c r="C8455" s="18">
        <v>4</v>
      </c>
      <c r="D8455" s="18">
        <v>0.71854295899999998</v>
      </c>
      <c r="E8455" s="101">
        <f t="shared" si="132"/>
        <v>0.66039607007307077</v>
      </c>
      <c r="F8455" s="94"/>
      <c r="G8455" s="1"/>
      <c r="H8455" s="1"/>
      <c r="I8455" s="1"/>
    </row>
    <row r="8456" spans="1:9">
      <c r="A8456" s="18">
        <v>12</v>
      </c>
      <c r="B8456" s="18">
        <v>19</v>
      </c>
      <c r="C8456" s="18">
        <v>5</v>
      </c>
      <c r="D8456" s="18">
        <v>0.78167899299999999</v>
      </c>
      <c r="E8456" s="101">
        <f t="shared" si="132"/>
        <v>0.71842292596436874</v>
      </c>
      <c r="F8456" s="94"/>
      <c r="G8456" s="1"/>
      <c r="H8456" s="1"/>
      <c r="I8456" s="1"/>
    </row>
    <row r="8457" spans="1:9">
      <c r="A8457" s="18">
        <v>12</v>
      </c>
      <c r="B8457" s="18">
        <v>19</v>
      </c>
      <c r="C8457" s="18">
        <v>6</v>
      </c>
      <c r="D8457" s="18">
        <v>0.98619266299999997</v>
      </c>
      <c r="E8457" s="101">
        <f t="shared" si="132"/>
        <v>0.9063866687754939</v>
      </c>
      <c r="F8457" s="94"/>
      <c r="G8457" s="1"/>
      <c r="H8457" s="1"/>
      <c r="I8457" s="1"/>
    </row>
    <row r="8458" spans="1:9">
      <c r="A8458" s="18">
        <v>12</v>
      </c>
      <c r="B8458" s="18">
        <v>19</v>
      </c>
      <c r="C8458" s="18">
        <v>7</v>
      </c>
      <c r="D8458" s="18">
        <v>1.306457035</v>
      </c>
      <c r="E8458" s="101">
        <f t="shared" si="132"/>
        <v>1.2007341813411554</v>
      </c>
      <c r="F8458" s="94"/>
      <c r="G8458" s="1"/>
      <c r="H8458" s="1"/>
      <c r="I8458" s="1"/>
    </row>
    <row r="8459" spans="1:9">
      <c r="A8459" s="18">
        <v>12</v>
      </c>
      <c r="B8459" s="18">
        <v>19</v>
      </c>
      <c r="C8459" s="18">
        <v>8</v>
      </c>
      <c r="D8459" s="18">
        <v>1.2589967129999999</v>
      </c>
      <c r="E8459" s="101">
        <f t="shared" si="132"/>
        <v>1.1571145066360795</v>
      </c>
      <c r="F8459" s="94"/>
      <c r="G8459" s="1"/>
      <c r="H8459" s="1"/>
      <c r="I8459" s="1"/>
    </row>
    <row r="8460" spans="1:9">
      <c r="A8460" s="18">
        <v>12</v>
      </c>
      <c r="B8460" s="18">
        <v>19</v>
      </c>
      <c r="C8460" s="18">
        <v>9</v>
      </c>
      <c r="D8460" s="18">
        <v>1.099689481</v>
      </c>
      <c r="E8460" s="101">
        <f t="shared" si="132"/>
        <v>1.010698946328545</v>
      </c>
      <c r="F8460" s="94"/>
      <c r="G8460" s="1"/>
      <c r="H8460" s="1"/>
      <c r="I8460" s="1"/>
    </row>
    <row r="8461" spans="1:9">
      <c r="A8461" s="18">
        <v>12</v>
      </c>
      <c r="B8461" s="18">
        <v>19</v>
      </c>
      <c r="C8461" s="18">
        <v>10</v>
      </c>
      <c r="D8461" s="18">
        <v>1.120176265</v>
      </c>
      <c r="E8461" s="101">
        <f t="shared" si="132"/>
        <v>1.029527871548082</v>
      </c>
      <c r="F8461" s="94"/>
      <c r="G8461" s="1"/>
      <c r="H8461" s="1"/>
      <c r="I8461" s="1"/>
    </row>
    <row r="8462" spans="1:9">
      <c r="A8462" s="18">
        <v>12</v>
      </c>
      <c r="B8462" s="18">
        <v>19</v>
      </c>
      <c r="C8462" s="18">
        <v>11</v>
      </c>
      <c r="D8462" s="18">
        <v>1.1066977609999999</v>
      </c>
      <c r="E8462" s="101">
        <f t="shared" si="132"/>
        <v>1.0171400929739909</v>
      </c>
      <c r="F8462" s="94"/>
      <c r="G8462" s="1"/>
      <c r="H8462" s="1"/>
      <c r="I8462" s="1"/>
    </row>
    <row r="8463" spans="1:9">
      <c r="A8463" s="18">
        <v>12</v>
      </c>
      <c r="B8463" s="18">
        <v>19</v>
      </c>
      <c r="C8463" s="18">
        <v>12</v>
      </c>
      <c r="D8463" s="18">
        <v>1.0822341559999999</v>
      </c>
      <c r="E8463" s="101">
        <f t="shared" si="132"/>
        <v>0.99465616435223692</v>
      </c>
      <c r="F8463" s="94"/>
      <c r="G8463" s="1"/>
      <c r="H8463" s="1"/>
      <c r="I8463" s="1"/>
    </row>
    <row r="8464" spans="1:9">
      <c r="A8464" s="18">
        <v>12</v>
      </c>
      <c r="B8464" s="18">
        <v>19</v>
      </c>
      <c r="C8464" s="18">
        <v>13</v>
      </c>
      <c r="D8464" s="18">
        <v>1.0579884319999999</v>
      </c>
      <c r="E8464" s="101">
        <f t="shared" si="132"/>
        <v>0.9723724850744383</v>
      </c>
      <c r="F8464" s="94"/>
      <c r="G8464" s="1"/>
      <c r="H8464" s="1"/>
      <c r="I8464" s="1"/>
    </row>
    <row r="8465" spans="1:9">
      <c r="A8465" s="18">
        <v>12</v>
      </c>
      <c r="B8465" s="18">
        <v>19</v>
      </c>
      <c r="C8465" s="18">
        <v>14</v>
      </c>
      <c r="D8465" s="18">
        <v>1.0684731599999999</v>
      </c>
      <c r="E8465" s="101">
        <f t="shared" si="132"/>
        <v>0.98200875397145926</v>
      </c>
      <c r="F8465" s="94"/>
      <c r="G8465" s="1"/>
      <c r="H8465" s="1"/>
      <c r="I8465" s="1"/>
    </row>
    <row r="8466" spans="1:9">
      <c r="A8466" s="18">
        <v>12</v>
      </c>
      <c r="B8466" s="18">
        <v>19</v>
      </c>
      <c r="C8466" s="18">
        <v>15</v>
      </c>
      <c r="D8466" s="18">
        <v>1.1678437180000001</v>
      </c>
      <c r="E8466" s="101">
        <f t="shared" si="132"/>
        <v>1.0733379155229097</v>
      </c>
      <c r="F8466" s="94"/>
      <c r="G8466" s="1"/>
      <c r="H8466" s="1"/>
      <c r="I8466" s="1"/>
    </row>
    <row r="8467" spans="1:9">
      <c r="A8467" s="18">
        <v>12</v>
      </c>
      <c r="B8467" s="18">
        <v>19</v>
      </c>
      <c r="C8467" s="18">
        <v>16</v>
      </c>
      <c r="D8467" s="18">
        <v>1.483198072</v>
      </c>
      <c r="E8467" s="101">
        <f t="shared" si="132"/>
        <v>1.3631727450950577</v>
      </c>
      <c r="F8467" s="94"/>
      <c r="G8467" s="1"/>
      <c r="H8467" s="1"/>
      <c r="I8467" s="1"/>
    </row>
    <row r="8468" spans="1:9">
      <c r="A8468" s="18">
        <v>12</v>
      </c>
      <c r="B8468" s="18">
        <v>19</v>
      </c>
      <c r="C8468" s="18">
        <v>17</v>
      </c>
      <c r="D8468" s="18">
        <v>2.0328604440000002</v>
      </c>
      <c r="E8468" s="101">
        <f t="shared" si="132"/>
        <v>1.8683546076256214</v>
      </c>
      <c r="F8468" s="94"/>
      <c r="G8468" s="1"/>
      <c r="H8468" s="1"/>
      <c r="I8468" s="1"/>
    </row>
    <row r="8469" spans="1:9">
      <c r="A8469" s="18">
        <v>12</v>
      </c>
      <c r="B8469" s="18">
        <v>19</v>
      </c>
      <c r="C8469" s="18">
        <v>18</v>
      </c>
      <c r="D8469" s="18">
        <v>2.2755791090000002</v>
      </c>
      <c r="E8469" s="101">
        <f t="shared" si="132"/>
        <v>2.0914316700220845</v>
      </c>
      <c r="F8469" s="94"/>
      <c r="G8469" s="1"/>
      <c r="H8469" s="1"/>
      <c r="I8469" s="1"/>
    </row>
    <row r="8470" spans="1:9">
      <c r="A8470" s="18">
        <v>12</v>
      </c>
      <c r="B8470" s="18">
        <v>19</v>
      </c>
      <c r="C8470" s="18">
        <v>19</v>
      </c>
      <c r="D8470" s="18">
        <v>2.1142181099999999</v>
      </c>
      <c r="E8470" s="101">
        <f t="shared" si="132"/>
        <v>1.9431285403790524</v>
      </c>
      <c r="F8470" s="94"/>
      <c r="G8470" s="1"/>
      <c r="H8470" s="1"/>
      <c r="I8470" s="1"/>
    </row>
    <row r="8471" spans="1:9">
      <c r="A8471" s="18">
        <v>12</v>
      </c>
      <c r="B8471" s="18">
        <v>19</v>
      </c>
      <c r="C8471" s="18">
        <v>20</v>
      </c>
      <c r="D8471" s="18">
        <v>2.014963657</v>
      </c>
      <c r="E8471" s="101">
        <f t="shared" si="132"/>
        <v>1.8519060882243827</v>
      </c>
      <c r="F8471" s="94"/>
      <c r="G8471" s="1"/>
      <c r="H8471" s="1"/>
      <c r="I8471" s="1"/>
    </row>
    <row r="8472" spans="1:9">
      <c r="A8472" s="18">
        <v>12</v>
      </c>
      <c r="B8472" s="18">
        <v>19</v>
      </c>
      <c r="C8472" s="18">
        <v>21</v>
      </c>
      <c r="D8472" s="18">
        <v>1.8545513330000001</v>
      </c>
      <c r="E8472" s="101">
        <f t="shared" si="132"/>
        <v>1.7044748636413469</v>
      </c>
      <c r="F8472" s="94"/>
      <c r="G8472" s="1"/>
      <c r="H8472" s="1"/>
      <c r="I8472" s="1"/>
    </row>
    <row r="8473" spans="1:9">
      <c r="A8473" s="18">
        <v>12</v>
      </c>
      <c r="B8473" s="18">
        <v>19</v>
      </c>
      <c r="C8473" s="18">
        <v>22</v>
      </c>
      <c r="D8473" s="18">
        <v>1.5401534560000001</v>
      </c>
      <c r="E8473" s="101">
        <f t="shared" si="132"/>
        <v>1.4155191097653748</v>
      </c>
      <c r="F8473" s="94"/>
      <c r="G8473" s="1"/>
      <c r="H8473" s="1"/>
      <c r="I8473" s="1"/>
    </row>
    <row r="8474" spans="1:9">
      <c r="A8474" s="18">
        <v>12</v>
      </c>
      <c r="B8474" s="18">
        <v>19</v>
      </c>
      <c r="C8474" s="18">
        <v>23</v>
      </c>
      <c r="D8474" s="18">
        <v>1.2401746769999999</v>
      </c>
      <c r="E8474" s="101">
        <f t="shared" si="132"/>
        <v>1.1398156124649186</v>
      </c>
      <c r="F8474" s="94"/>
      <c r="G8474" s="1"/>
      <c r="H8474" s="1"/>
      <c r="I8474" s="1"/>
    </row>
    <row r="8475" spans="1:9">
      <c r="A8475" s="18">
        <v>12</v>
      </c>
      <c r="B8475" s="18">
        <v>20</v>
      </c>
      <c r="C8475" s="18">
        <v>0</v>
      </c>
      <c r="D8475" s="18">
        <v>0.92410578399999999</v>
      </c>
      <c r="E8475" s="101">
        <f t="shared" si="132"/>
        <v>0.84932406676800243</v>
      </c>
      <c r="F8475" s="94"/>
      <c r="G8475" s="1"/>
      <c r="H8475" s="1"/>
      <c r="I8475" s="1"/>
    </row>
    <row r="8476" spans="1:9">
      <c r="A8476" s="18">
        <v>12</v>
      </c>
      <c r="B8476" s="18">
        <v>20</v>
      </c>
      <c r="C8476" s="18">
        <v>1</v>
      </c>
      <c r="D8476" s="18">
        <v>0.80262887800000005</v>
      </c>
      <c r="E8476" s="101">
        <f t="shared" si="132"/>
        <v>0.73767747650890036</v>
      </c>
      <c r="F8476" s="94"/>
      <c r="G8476" s="1"/>
      <c r="H8476" s="1"/>
      <c r="I8476" s="1"/>
    </row>
    <row r="8477" spans="1:9">
      <c r="A8477" s="18">
        <v>12</v>
      </c>
      <c r="B8477" s="18">
        <v>20</v>
      </c>
      <c r="C8477" s="18">
        <v>2</v>
      </c>
      <c r="D8477" s="18">
        <v>0.74481545299999996</v>
      </c>
      <c r="E8477" s="101">
        <f t="shared" si="132"/>
        <v>0.684542506373504</v>
      </c>
      <c r="F8477" s="94"/>
      <c r="G8477" s="1"/>
      <c r="H8477" s="1"/>
      <c r="I8477" s="1"/>
    </row>
    <row r="8478" spans="1:9">
      <c r="A8478" s="18">
        <v>12</v>
      </c>
      <c r="B8478" s="18">
        <v>20</v>
      </c>
      <c r="C8478" s="18">
        <v>3</v>
      </c>
      <c r="D8478" s="18">
        <v>0.73266363599999995</v>
      </c>
      <c r="E8478" s="101">
        <f t="shared" si="132"/>
        <v>0.67337405486962232</v>
      </c>
      <c r="F8478" s="94"/>
      <c r="G8478" s="1"/>
      <c r="H8478" s="1"/>
      <c r="I8478" s="1"/>
    </row>
    <row r="8479" spans="1:9">
      <c r="A8479" s="18">
        <v>12</v>
      </c>
      <c r="B8479" s="18">
        <v>20</v>
      </c>
      <c r="C8479" s="18">
        <v>4</v>
      </c>
      <c r="D8479" s="18">
        <v>0.72809277400000005</v>
      </c>
      <c r="E8479" s="101">
        <f t="shared" si="132"/>
        <v>0.66917308224322958</v>
      </c>
      <c r="F8479" s="94"/>
      <c r="G8479" s="1"/>
      <c r="H8479" s="1"/>
      <c r="I8479" s="1"/>
    </row>
    <row r="8480" spans="1:9">
      <c r="A8480" s="18">
        <v>12</v>
      </c>
      <c r="B8480" s="18">
        <v>20</v>
      </c>
      <c r="C8480" s="18">
        <v>5</v>
      </c>
      <c r="D8480" s="18">
        <v>0.78591318200000004</v>
      </c>
      <c r="E8480" s="101">
        <f t="shared" si="132"/>
        <v>0.72231447029101303</v>
      </c>
      <c r="F8480" s="94"/>
      <c r="G8480" s="1"/>
      <c r="H8480" s="1"/>
      <c r="I8480" s="1"/>
    </row>
    <row r="8481" spans="1:9">
      <c r="A8481" s="18">
        <v>12</v>
      </c>
      <c r="B8481" s="18">
        <v>20</v>
      </c>
      <c r="C8481" s="18">
        <v>6</v>
      </c>
      <c r="D8481" s="18">
        <v>0.985432427</v>
      </c>
      <c r="E8481" s="101">
        <f t="shared" si="132"/>
        <v>0.90568795360413268</v>
      </c>
      <c r="F8481" s="94"/>
      <c r="G8481" s="1"/>
      <c r="H8481" s="1"/>
      <c r="I8481" s="1"/>
    </row>
    <row r="8482" spans="1:9">
      <c r="A8482" s="18">
        <v>12</v>
      </c>
      <c r="B8482" s="18">
        <v>20</v>
      </c>
      <c r="C8482" s="18">
        <v>7</v>
      </c>
      <c r="D8482" s="18">
        <v>1.298124171</v>
      </c>
      <c r="E8482" s="101">
        <f t="shared" si="132"/>
        <v>1.193075640443737</v>
      </c>
      <c r="F8482" s="94"/>
      <c r="G8482" s="1"/>
      <c r="H8482" s="1"/>
      <c r="I8482" s="1"/>
    </row>
    <row r="8483" spans="1:9">
      <c r="A8483" s="18">
        <v>12</v>
      </c>
      <c r="B8483" s="18">
        <v>20</v>
      </c>
      <c r="C8483" s="18">
        <v>8</v>
      </c>
      <c r="D8483" s="18">
        <v>1.2444477490000001</v>
      </c>
      <c r="E8483" s="101">
        <f t="shared" si="132"/>
        <v>1.143742893249726</v>
      </c>
      <c r="F8483" s="94"/>
      <c r="G8483" s="1"/>
      <c r="H8483" s="1"/>
      <c r="I8483" s="1"/>
    </row>
    <row r="8484" spans="1:9">
      <c r="A8484" s="18">
        <v>12</v>
      </c>
      <c r="B8484" s="18">
        <v>20</v>
      </c>
      <c r="C8484" s="18">
        <v>9</v>
      </c>
      <c r="D8484" s="18">
        <v>1.078992094</v>
      </c>
      <c r="E8484" s="101">
        <f t="shared" si="132"/>
        <v>0.99167646080505734</v>
      </c>
      <c r="F8484" s="94"/>
      <c r="G8484" s="1"/>
      <c r="H8484" s="1"/>
      <c r="I8484" s="1"/>
    </row>
    <row r="8485" spans="1:9">
      <c r="A8485" s="18">
        <v>12</v>
      </c>
      <c r="B8485" s="18">
        <v>20</v>
      </c>
      <c r="C8485" s="18">
        <v>10</v>
      </c>
      <c r="D8485" s="18">
        <v>1.0915667280000001</v>
      </c>
      <c r="E8485" s="101">
        <f t="shared" si="132"/>
        <v>1.0032335135493557</v>
      </c>
      <c r="F8485" s="94"/>
      <c r="G8485" s="1"/>
      <c r="H8485" s="1"/>
      <c r="I8485" s="1"/>
    </row>
    <row r="8486" spans="1:9">
      <c r="A8486" s="18">
        <v>12</v>
      </c>
      <c r="B8486" s="18">
        <v>20</v>
      </c>
      <c r="C8486" s="18">
        <v>11</v>
      </c>
      <c r="D8486" s="18">
        <v>1.075420303</v>
      </c>
      <c r="E8486" s="101">
        <f t="shared" si="132"/>
        <v>0.98839371102652618</v>
      </c>
      <c r="F8486" s="94"/>
      <c r="G8486" s="1"/>
      <c r="H8486" s="1"/>
      <c r="I8486" s="1"/>
    </row>
    <row r="8487" spans="1:9">
      <c r="A8487" s="18">
        <v>12</v>
      </c>
      <c r="B8487" s="18">
        <v>20</v>
      </c>
      <c r="C8487" s="18">
        <v>12</v>
      </c>
      <c r="D8487" s="18">
        <v>1.047477048</v>
      </c>
      <c r="E8487" s="101">
        <f t="shared" si="132"/>
        <v>0.96271171726969962</v>
      </c>
      <c r="F8487" s="94"/>
      <c r="G8487" s="1"/>
      <c r="H8487" s="1"/>
      <c r="I8487" s="1"/>
    </row>
    <row r="8488" spans="1:9">
      <c r="A8488" s="18">
        <v>12</v>
      </c>
      <c r="B8488" s="18">
        <v>20</v>
      </c>
      <c r="C8488" s="18">
        <v>13</v>
      </c>
      <c r="D8488" s="18">
        <v>1.017721632</v>
      </c>
      <c r="E8488" s="101">
        <f t="shared" si="132"/>
        <v>0.93536420861532921</v>
      </c>
      <c r="F8488" s="94"/>
      <c r="G8488" s="1"/>
      <c r="H8488" s="1"/>
      <c r="I8488" s="1"/>
    </row>
    <row r="8489" spans="1:9">
      <c r="A8489" s="18">
        <v>12</v>
      </c>
      <c r="B8489" s="18">
        <v>20</v>
      </c>
      <c r="C8489" s="18">
        <v>14</v>
      </c>
      <c r="D8489" s="18">
        <v>1.023603783</v>
      </c>
      <c r="E8489" s="101">
        <f t="shared" si="132"/>
        <v>0.94077035636936546</v>
      </c>
      <c r="F8489" s="94"/>
      <c r="G8489" s="1"/>
      <c r="H8489" s="1"/>
      <c r="I8489" s="1"/>
    </row>
    <row r="8490" spans="1:9">
      <c r="A8490" s="18">
        <v>12</v>
      </c>
      <c r="B8490" s="18">
        <v>20</v>
      </c>
      <c r="C8490" s="18">
        <v>15</v>
      </c>
      <c r="D8490" s="18">
        <v>1.1185091039999999</v>
      </c>
      <c r="E8490" s="101">
        <f t="shared" si="132"/>
        <v>1.027995622767701</v>
      </c>
      <c r="F8490" s="94"/>
      <c r="G8490" s="1"/>
      <c r="H8490" s="1"/>
      <c r="I8490" s="1"/>
    </row>
    <row r="8491" spans="1:9">
      <c r="A8491" s="18">
        <v>12</v>
      </c>
      <c r="B8491" s="18">
        <v>20</v>
      </c>
      <c r="C8491" s="18">
        <v>16</v>
      </c>
      <c r="D8491" s="18">
        <v>1.4362477259999999</v>
      </c>
      <c r="E8491" s="101">
        <f t="shared" si="132"/>
        <v>1.3200217774338869</v>
      </c>
      <c r="F8491" s="94"/>
      <c r="G8491" s="1"/>
      <c r="H8491" s="1"/>
      <c r="I8491" s="1"/>
    </row>
    <row r="8492" spans="1:9">
      <c r="A8492" s="18">
        <v>12</v>
      </c>
      <c r="B8492" s="18">
        <v>20</v>
      </c>
      <c r="C8492" s="18">
        <v>17</v>
      </c>
      <c r="D8492" s="18">
        <v>1.982312308</v>
      </c>
      <c r="E8492" s="101">
        <f t="shared" si="132"/>
        <v>1.8218969951115738</v>
      </c>
      <c r="F8492" s="94"/>
      <c r="G8492" s="1"/>
      <c r="H8492" s="1"/>
      <c r="I8492" s="1"/>
    </row>
    <row r="8493" spans="1:9">
      <c r="A8493" s="18">
        <v>12</v>
      </c>
      <c r="B8493" s="18">
        <v>20</v>
      </c>
      <c r="C8493" s="18">
        <v>18</v>
      </c>
      <c r="D8493" s="18">
        <v>2.238332223</v>
      </c>
      <c r="E8493" s="101">
        <f t="shared" si="132"/>
        <v>2.0571989260660479</v>
      </c>
      <c r="F8493" s="94"/>
      <c r="G8493" s="1"/>
      <c r="H8493" s="1"/>
      <c r="I8493" s="1"/>
    </row>
    <row r="8494" spans="1:9">
      <c r="A8494" s="18">
        <v>12</v>
      </c>
      <c r="B8494" s="18">
        <v>20</v>
      </c>
      <c r="C8494" s="18">
        <v>19</v>
      </c>
      <c r="D8494" s="18">
        <v>2.0793494570000002</v>
      </c>
      <c r="E8494" s="101">
        <f t="shared" si="132"/>
        <v>1.9110815748893504</v>
      </c>
      <c r="F8494" s="94"/>
      <c r="G8494" s="1"/>
      <c r="H8494" s="1"/>
      <c r="I8494" s="1"/>
    </row>
    <row r="8495" spans="1:9">
      <c r="A8495" s="18">
        <v>12</v>
      </c>
      <c r="B8495" s="18">
        <v>20</v>
      </c>
      <c r="C8495" s="18">
        <v>20</v>
      </c>
      <c r="D8495" s="18">
        <v>1.984197703</v>
      </c>
      <c r="E8495" s="101">
        <f t="shared" si="132"/>
        <v>1.8236298176699748</v>
      </c>
      <c r="F8495" s="94"/>
      <c r="G8495" s="1"/>
      <c r="H8495" s="1"/>
      <c r="I8495" s="1"/>
    </row>
    <row r="8496" spans="1:9">
      <c r="A8496" s="18">
        <v>12</v>
      </c>
      <c r="B8496" s="18">
        <v>20</v>
      </c>
      <c r="C8496" s="18">
        <v>21</v>
      </c>
      <c r="D8496" s="18">
        <v>1.8250314459999999</v>
      </c>
      <c r="E8496" s="101">
        <f t="shared" si="132"/>
        <v>1.6773438241960057</v>
      </c>
      <c r="F8496" s="94"/>
      <c r="G8496" s="1"/>
      <c r="H8496" s="1"/>
      <c r="I8496" s="1"/>
    </row>
    <row r="8497" spans="1:9">
      <c r="A8497" s="18">
        <v>12</v>
      </c>
      <c r="B8497" s="18">
        <v>20</v>
      </c>
      <c r="C8497" s="18">
        <v>22</v>
      </c>
      <c r="D8497" s="18">
        <v>1.512150375</v>
      </c>
      <c r="E8497" s="101">
        <f t="shared" si="132"/>
        <v>1.3897821313276835</v>
      </c>
      <c r="F8497" s="94"/>
      <c r="G8497" s="1"/>
      <c r="H8497" s="1"/>
      <c r="I8497" s="1"/>
    </row>
    <row r="8498" spans="1:9">
      <c r="A8498" s="18">
        <v>12</v>
      </c>
      <c r="B8498" s="18">
        <v>20</v>
      </c>
      <c r="C8498" s="18">
        <v>23</v>
      </c>
      <c r="D8498" s="18">
        <v>1.2232114590000001</v>
      </c>
      <c r="E8498" s="101">
        <f t="shared" si="132"/>
        <v>1.1242251145514979</v>
      </c>
      <c r="F8498" s="94"/>
      <c r="G8498" s="1"/>
      <c r="H8498" s="1"/>
      <c r="I8498" s="1"/>
    </row>
    <row r="8499" spans="1:9">
      <c r="A8499" s="18">
        <v>12</v>
      </c>
      <c r="B8499" s="18">
        <v>21</v>
      </c>
      <c r="C8499" s="18">
        <v>0</v>
      </c>
      <c r="D8499" s="18">
        <v>0.918796528</v>
      </c>
      <c r="E8499" s="101">
        <f t="shared" si="132"/>
        <v>0.84444445344287644</v>
      </c>
      <c r="F8499" s="94"/>
      <c r="G8499" s="1"/>
      <c r="H8499" s="1"/>
      <c r="I8499" s="1"/>
    </row>
    <row r="8500" spans="1:9">
      <c r="A8500" s="18">
        <v>12</v>
      </c>
      <c r="B8500" s="18">
        <v>21</v>
      </c>
      <c r="C8500" s="18">
        <v>1</v>
      </c>
      <c r="D8500" s="18">
        <v>0.802499819</v>
      </c>
      <c r="E8500" s="101">
        <f t="shared" si="132"/>
        <v>0.73755886139293536</v>
      </c>
      <c r="F8500" s="94"/>
      <c r="G8500" s="1"/>
      <c r="H8500" s="1"/>
      <c r="I8500" s="1"/>
    </row>
    <row r="8501" spans="1:9">
      <c r="A8501" s="18">
        <v>12</v>
      </c>
      <c r="B8501" s="18">
        <v>21</v>
      </c>
      <c r="C8501" s="18">
        <v>2</v>
      </c>
      <c r="D8501" s="18">
        <v>0.74622132100000005</v>
      </c>
      <c r="E8501" s="101">
        <f t="shared" si="132"/>
        <v>0.68583460685352771</v>
      </c>
      <c r="F8501" s="94"/>
      <c r="G8501" s="1"/>
      <c r="H8501" s="1"/>
      <c r="I8501" s="1"/>
    </row>
    <row r="8502" spans="1:9">
      <c r="A8502" s="18">
        <v>12</v>
      </c>
      <c r="B8502" s="18">
        <v>21</v>
      </c>
      <c r="C8502" s="18">
        <v>3</v>
      </c>
      <c r="D8502" s="18">
        <v>0.73821111900000003</v>
      </c>
      <c r="E8502" s="101">
        <f t="shared" si="132"/>
        <v>0.67847261707263351</v>
      </c>
      <c r="F8502" s="94"/>
      <c r="G8502" s="1"/>
      <c r="H8502" s="1"/>
      <c r="I8502" s="1"/>
    </row>
    <row r="8503" spans="1:9">
      <c r="A8503" s="18">
        <v>12</v>
      </c>
      <c r="B8503" s="18">
        <v>21</v>
      </c>
      <c r="C8503" s="18">
        <v>4</v>
      </c>
      <c r="D8503" s="18">
        <v>0.73563814199999999</v>
      </c>
      <c r="E8503" s="101">
        <f t="shared" si="132"/>
        <v>0.67610785393925987</v>
      </c>
      <c r="F8503" s="94"/>
      <c r="G8503" s="1"/>
      <c r="H8503" s="1"/>
      <c r="I8503" s="1"/>
    </row>
    <row r="8504" spans="1:9">
      <c r="A8504" s="18">
        <v>12</v>
      </c>
      <c r="B8504" s="18">
        <v>21</v>
      </c>
      <c r="C8504" s="18">
        <v>5</v>
      </c>
      <c r="D8504" s="18">
        <v>0.79922247199999996</v>
      </c>
      <c r="E8504" s="101">
        <f t="shared" si="132"/>
        <v>0.73454672822545164</v>
      </c>
      <c r="F8504" s="94"/>
      <c r="G8504" s="1"/>
      <c r="H8504" s="1"/>
      <c r="I8504" s="1"/>
    </row>
    <row r="8505" spans="1:9">
      <c r="A8505" s="18">
        <v>12</v>
      </c>
      <c r="B8505" s="18">
        <v>21</v>
      </c>
      <c r="C8505" s="18">
        <v>6</v>
      </c>
      <c r="D8505" s="18">
        <v>1.004555479</v>
      </c>
      <c r="E8505" s="101">
        <f t="shared" si="132"/>
        <v>0.92326350455821693</v>
      </c>
      <c r="F8505" s="94"/>
      <c r="G8505" s="1"/>
      <c r="H8505" s="1"/>
      <c r="I8505" s="1"/>
    </row>
    <row r="8506" spans="1:9">
      <c r="A8506" s="18">
        <v>12</v>
      </c>
      <c r="B8506" s="18">
        <v>21</v>
      </c>
      <c r="C8506" s="18">
        <v>7</v>
      </c>
      <c r="D8506" s="18">
        <v>1.310545611</v>
      </c>
      <c r="E8506" s="101">
        <f t="shared" si="132"/>
        <v>1.204491896156638</v>
      </c>
      <c r="F8506" s="94"/>
      <c r="G8506" s="1"/>
      <c r="H8506" s="1"/>
      <c r="I8506" s="1"/>
    </row>
    <row r="8507" spans="1:9">
      <c r="A8507" s="18">
        <v>12</v>
      </c>
      <c r="B8507" s="18">
        <v>21</v>
      </c>
      <c r="C8507" s="18">
        <v>8</v>
      </c>
      <c r="D8507" s="18">
        <v>1.276719027</v>
      </c>
      <c r="E8507" s="101">
        <f t="shared" si="132"/>
        <v>1.1734026719734578</v>
      </c>
      <c r="F8507" s="94"/>
      <c r="G8507" s="1"/>
      <c r="H8507" s="1"/>
      <c r="I8507" s="1"/>
    </row>
    <row r="8508" spans="1:9">
      <c r="A8508" s="18">
        <v>12</v>
      </c>
      <c r="B8508" s="18">
        <v>21</v>
      </c>
      <c r="C8508" s="18">
        <v>9</v>
      </c>
      <c r="D8508" s="18">
        <v>1.120281509</v>
      </c>
      <c r="E8508" s="101">
        <f t="shared" si="132"/>
        <v>1.0296245988531487</v>
      </c>
      <c r="F8508" s="94"/>
      <c r="G8508" s="1"/>
      <c r="H8508" s="1"/>
      <c r="I8508" s="1"/>
    </row>
    <row r="8509" spans="1:9">
      <c r="A8509" s="18">
        <v>12</v>
      </c>
      <c r="B8509" s="18">
        <v>21</v>
      </c>
      <c r="C8509" s="18">
        <v>10</v>
      </c>
      <c r="D8509" s="18">
        <v>1.1101619890000001</v>
      </c>
      <c r="E8509" s="101">
        <f t="shared" si="132"/>
        <v>1.0203239841086575</v>
      </c>
      <c r="F8509" s="94"/>
      <c r="G8509" s="1"/>
      <c r="H8509" s="1"/>
      <c r="I8509" s="1"/>
    </row>
    <row r="8510" spans="1:9">
      <c r="A8510" s="18">
        <v>12</v>
      </c>
      <c r="B8510" s="18">
        <v>21</v>
      </c>
      <c r="C8510" s="18">
        <v>11</v>
      </c>
      <c r="D8510" s="18">
        <v>1.1214578589999999</v>
      </c>
      <c r="E8510" s="101">
        <f t="shared" si="132"/>
        <v>1.030705754694007</v>
      </c>
      <c r="F8510" s="94"/>
      <c r="G8510" s="1"/>
      <c r="H8510" s="1"/>
      <c r="I8510" s="1"/>
    </row>
    <row r="8511" spans="1:9">
      <c r="A8511" s="18">
        <v>12</v>
      </c>
      <c r="B8511" s="18">
        <v>21</v>
      </c>
      <c r="C8511" s="18">
        <v>12</v>
      </c>
      <c r="D8511" s="18">
        <v>1.1027591969999999</v>
      </c>
      <c r="E8511" s="101">
        <f t="shared" si="132"/>
        <v>1.0135202506879415</v>
      </c>
      <c r="F8511" s="94"/>
      <c r="G8511" s="1"/>
      <c r="H8511" s="1"/>
      <c r="I8511" s="1"/>
    </row>
    <row r="8512" spans="1:9">
      <c r="A8512" s="18">
        <v>12</v>
      </c>
      <c r="B8512" s="18">
        <v>21</v>
      </c>
      <c r="C8512" s="18">
        <v>13</v>
      </c>
      <c r="D8512" s="18">
        <v>1.0755140590000001</v>
      </c>
      <c r="E8512" s="101">
        <f t="shared" si="132"/>
        <v>0.98847987997880704</v>
      </c>
      <c r="F8512" s="94"/>
      <c r="G8512" s="1"/>
      <c r="H8512" s="1"/>
      <c r="I8512" s="1"/>
    </row>
    <row r="8513" spans="1:9">
      <c r="A8513" s="18">
        <v>12</v>
      </c>
      <c r="B8513" s="18">
        <v>21</v>
      </c>
      <c r="C8513" s="18">
        <v>14</v>
      </c>
      <c r="D8513" s="18">
        <v>1.061749686</v>
      </c>
      <c r="E8513" s="101">
        <f t="shared" si="132"/>
        <v>0.97582936587611446</v>
      </c>
      <c r="F8513" s="94"/>
      <c r="G8513" s="1"/>
      <c r="H8513" s="1"/>
      <c r="I8513" s="1"/>
    </row>
    <row r="8514" spans="1:9">
      <c r="A8514" s="18">
        <v>12</v>
      </c>
      <c r="B8514" s="18">
        <v>21</v>
      </c>
      <c r="C8514" s="18">
        <v>15</v>
      </c>
      <c r="D8514" s="18">
        <v>1.1522052860000001</v>
      </c>
      <c r="E8514" s="101">
        <f t="shared" si="132"/>
        <v>1.0589649975149484</v>
      </c>
      <c r="F8514" s="94"/>
      <c r="G8514" s="1"/>
      <c r="H8514" s="1"/>
      <c r="I8514" s="1"/>
    </row>
    <row r="8515" spans="1:9">
      <c r="A8515" s="18">
        <v>12</v>
      </c>
      <c r="B8515" s="18">
        <v>21</v>
      </c>
      <c r="C8515" s="18">
        <v>16</v>
      </c>
      <c r="D8515" s="18">
        <v>1.4754675960000001</v>
      </c>
      <c r="E8515" s="101">
        <f t="shared" si="132"/>
        <v>1.3560678449547807</v>
      </c>
      <c r="F8515" s="94"/>
      <c r="G8515" s="1"/>
      <c r="H8515" s="1"/>
      <c r="I8515" s="1"/>
    </row>
    <row r="8516" spans="1:9">
      <c r="A8516" s="18">
        <v>12</v>
      </c>
      <c r="B8516" s="18">
        <v>21</v>
      </c>
      <c r="C8516" s="18">
        <v>17</v>
      </c>
      <c r="D8516" s="18">
        <v>2.0306770140000001</v>
      </c>
      <c r="E8516" s="101">
        <f t="shared" ref="E8516:E8579" si="133">D8516/H$15</f>
        <v>1.8663478680518506</v>
      </c>
      <c r="F8516" s="94"/>
      <c r="G8516" s="1"/>
      <c r="H8516" s="1"/>
      <c r="I8516" s="1"/>
    </row>
    <row r="8517" spans="1:9">
      <c r="A8517" s="18">
        <v>12</v>
      </c>
      <c r="B8517" s="18">
        <v>21</v>
      </c>
      <c r="C8517" s="18">
        <v>18</v>
      </c>
      <c r="D8517" s="18">
        <v>2.2747286949999999</v>
      </c>
      <c r="E8517" s="101">
        <f t="shared" si="133"/>
        <v>2.0906500743547678</v>
      </c>
      <c r="F8517" s="94"/>
      <c r="G8517" s="1"/>
      <c r="H8517" s="1"/>
      <c r="I8517" s="1"/>
    </row>
    <row r="8518" spans="1:9">
      <c r="A8518" s="18">
        <v>12</v>
      </c>
      <c r="B8518" s="18">
        <v>21</v>
      </c>
      <c r="C8518" s="18">
        <v>19</v>
      </c>
      <c r="D8518" s="18">
        <v>2.1126845510000001</v>
      </c>
      <c r="E8518" s="101">
        <f t="shared" si="133"/>
        <v>1.9417190820799486</v>
      </c>
      <c r="F8518" s="94"/>
      <c r="G8518" s="1"/>
      <c r="H8518" s="1"/>
      <c r="I8518" s="1"/>
    </row>
    <row r="8519" spans="1:9">
      <c r="A8519" s="18">
        <v>12</v>
      </c>
      <c r="B8519" s="18">
        <v>21</v>
      </c>
      <c r="C8519" s="18">
        <v>20</v>
      </c>
      <c r="D8519" s="18">
        <v>2.015953799</v>
      </c>
      <c r="E8519" s="101">
        <f t="shared" si="133"/>
        <v>1.8528161046366574</v>
      </c>
      <c r="F8519" s="94"/>
      <c r="G8519" s="1"/>
      <c r="H8519" s="1"/>
      <c r="I8519" s="1"/>
    </row>
    <row r="8520" spans="1:9">
      <c r="A8520" s="18">
        <v>12</v>
      </c>
      <c r="B8520" s="18">
        <v>21</v>
      </c>
      <c r="C8520" s="18">
        <v>21</v>
      </c>
      <c r="D8520" s="18">
        <v>1.85394934</v>
      </c>
      <c r="E8520" s="101">
        <f t="shared" si="133"/>
        <v>1.7039215859194905</v>
      </c>
      <c r="F8520" s="94"/>
      <c r="G8520" s="1"/>
      <c r="H8520" s="1"/>
      <c r="I8520" s="1"/>
    </row>
    <row r="8521" spans="1:9">
      <c r="A8521" s="18">
        <v>12</v>
      </c>
      <c r="B8521" s="18">
        <v>21</v>
      </c>
      <c r="C8521" s="18">
        <v>22</v>
      </c>
      <c r="D8521" s="18">
        <v>1.534793345</v>
      </c>
      <c r="E8521" s="101">
        <f t="shared" si="133"/>
        <v>1.4105927567961913</v>
      </c>
      <c r="F8521" s="94"/>
      <c r="G8521" s="1"/>
      <c r="H8521" s="1"/>
      <c r="I8521" s="1"/>
    </row>
    <row r="8522" spans="1:9">
      <c r="A8522" s="18">
        <v>12</v>
      </c>
      <c r="B8522" s="18">
        <v>21</v>
      </c>
      <c r="C8522" s="18">
        <v>23</v>
      </c>
      <c r="D8522" s="18">
        <v>1.2384937680000001</v>
      </c>
      <c r="E8522" s="101">
        <f t="shared" si="133"/>
        <v>1.1382707282184774</v>
      </c>
      <c r="F8522" s="94"/>
      <c r="G8522" s="1"/>
      <c r="H8522" s="1"/>
      <c r="I8522" s="1"/>
    </row>
    <row r="8523" spans="1:9">
      <c r="A8523" s="18">
        <v>12</v>
      </c>
      <c r="B8523" s="18">
        <v>22</v>
      </c>
      <c r="C8523" s="18">
        <v>0</v>
      </c>
      <c r="D8523" s="18">
        <v>0.89964554399999996</v>
      </c>
      <c r="E8523" s="101">
        <f t="shared" si="133"/>
        <v>0.82684323083924327</v>
      </c>
      <c r="F8523" s="94"/>
      <c r="G8523" s="1"/>
      <c r="H8523" s="1"/>
      <c r="I8523" s="1"/>
    </row>
    <row r="8524" spans="1:9">
      <c r="A8524" s="18">
        <v>12</v>
      </c>
      <c r="B8524" s="18">
        <v>22</v>
      </c>
      <c r="C8524" s="18">
        <v>1</v>
      </c>
      <c r="D8524" s="18">
        <v>0.79546008999999995</v>
      </c>
      <c r="E8524" s="101">
        <f t="shared" si="133"/>
        <v>0.73108881070529175</v>
      </c>
      <c r="F8524" s="94"/>
      <c r="G8524" s="1"/>
      <c r="H8524" s="1"/>
      <c r="I8524" s="1"/>
    </row>
    <row r="8525" spans="1:9">
      <c r="A8525" s="18">
        <v>12</v>
      </c>
      <c r="B8525" s="18">
        <v>22</v>
      </c>
      <c r="C8525" s="18">
        <v>2</v>
      </c>
      <c r="D8525" s="18">
        <v>0.74563812500000004</v>
      </c>
      <c r="E8525" s="101">
        <f t="shared" si="133"/>
        <v>0.68529860501583895</v>
      </c>
      <c r="F8525" s="94"/>
      <c r="G8525" s="1"/>
      <c r="H8525" s="1"/>
      <c r="I8525" s="1"/>
    </row>
    <row r="8526" spans="1:9">
      <c r="A8526" s="18">
        <v>12</v>
      </c>
      <c r="B8526" s="18">
        <v>22</v>
      </c>
      <c r="C8526" s="18">
        <v>3</v>
      </c>
      <c r="D8526" s="18">
        <v>0.73924026700000001</v>
      </c>
      <c r="E8526" s="101">
        <f t="shared" si="133"/>
        <v>0.67941848298950147</v>
      </c>
      <c r="F8526" s="94"/>
      <c r="G8526" s="1"/>
      <c r="H8526" s="1"/>
      <c r="I8526" s="1"/>
    </row>
    <row r="8527" spans="1:9">
      <c r="A8527" s="18">
        <v>12</v>
      </c>
      <c r="B8527" s="18">
        <v>22</v>
      </c>
      <c r="C8527" s="18">
        <v>4</v>
      </c>
      <c r="D8527" s="18">
        <v>0.72985306100000003</v>
      </c>
      <c r="E8527" s="101">
        <f t="shared" si="133"/>
        <v>0.67079092095758919</v>
      </c>
      <c r="F8527" s="94"/>
      <c r="G8527" s="1"/>
      <c r="H8527" s="1"/>
      <c r="I8527" s="1"/>
    </row>
    <row r="8528" spans="1:9">
      <c r="A8528" s="18">
        <v>12</v>
      </c>
      <c r="B8528" s="18">
        <v>22</v>
      </c>
      <c r="C8528" s="18">
        <v>5</v>
      </c>
      <c r="D8528" s="18">
        <v>0.78341723900000004</v>
      </c>
      <c r="E8528" s="101">
        <f t="shared" si="133"/>
        <v>0.72002050730984302</v>
      </c>
      <c r="F8528" s="94"/>
      <c r="G8528" s="1"/>
      <c r="H8528" s="1"/>
      <c r="I8528" s="1"/>
    </row>
    <row r="8529" spans="1:9">
      <c r="A8529" s="18">
        <v>12</v>
      </c>
      <c r="B8529" s="18">
        <v>22</v>
      </c>
      <c r="C8529" s="18">
        <v>6</v>
      </c>
      <c r="D8529" s="18">
        <v>0.96911888099999999</v>
      </c>
      <c r="E8529" s="101">
        <f t="shared" si="133"/>
        <v>0.89069455406912135</v>
      </c>
      <c r="F8529" s="94"/>
      <c r="G8529" s="1"/>
      <c r="H8529" s="1"/>
      <c r="I8529" s="1"/>
    </row>
    <row r="8530" spans="1:9">
      <c r="A8530" s="18">
        <v>12</v>
      </c>
      <c r="B8530" s="18">
        <v>22</v>
      </c>
      <c r="C8530" s="18">
        <v>7</v>
      </c>
      <c r="D8530" s="18">
        <v>1.209653106</v>
      </c>
      <c r="E8530" s="101">
        <f t="shared" si="133"/>
        <v>1.1117639486243769</v>
      </c>
      <c r="F8530" s="94"/>
      <c r="G8530" s="1"/>
      <c r="H8530" s="1"/>
      <c r="I8530" s="1"/>
    </row>
    <row r="8531" spans="1:9">
      <c r="A8531" s="18">
        <v>12</v>
      </c>
      <c r="B8531" s="18">
        <v>22</v>
      </c>
      <c r="C8531" s="18">
        <v>8</v>
      </c>
      <c r="D8531" s="18">
        <v>1.1095183470000001</v>
      </c>
      <c r="E8531" s="101">
        <f t="shared" si="133"/>
        <v>1.0197324277625686</v>
      </c>
      <c r="F8531" s="94"/>
      <c r="G8531" s="1"/>
      <c r="H8531" s="1"/>
      <c r="I8531" s="1"/>
    </row>
    <row r="8532" spans="1:9">
      <c r="A8532" s="18">
        <v>12</v>
      </c>
      <c r="B8532" s="18">
        <v>22</v>
      </c>
      <c r="C8532" s="18">
        <v>9</v>
      </c>
      <c r="D8532" s="18">
        <v>0.87313038899999995</v>
      </c>
      <c r="E8532" s="101">
        <f t="shared" si="133"/>
        <v>0.80247377047496971</v>
      </c>
      <c r="F8532" s="94"/>
      <c r="G8532" s="1"/>
      <c r="H8532" s="1"/>
      <c r="I8532" s="1"/>
    </row>
    <row r="8533" spans="1:9">
      <c r="A8533" s="18">
        <v>12</v>
      </c>
      <c r="B8533" s="18">
        <v>22</v>
      </c>
      <c r="C8533" s="18">
        <v>10</v>
      </c>
      <c r="D8533" s="18">
        <v>0.83997154200000002</v>
      </c>
      <c r="E8533" s="101">
        <f t="shared" si="133"/>
        <v>0.77199824779024429</v>
      </c>
      <c r="F8533" s="94"/>
      <c r="G8533" s="1"/>
      <c r="H8533" s="1"/>
      <c r="I8533" s="1"/>
    </row>
    <row r="8534" spans="1:9">
      <c r="A8534" s="18">
        <v>12</v>
      </c>
      <c r="B8534" s="18">
        <v>22</v>
      </c>
      <c r="C8534" s="18">
        <v>11</v>
      </c>
      <c r="D8534" s="18">
        <v>0.80073964399999997</v>
      </c>
      <c r="E8534" s="101">
        <f t="shared" si="133"/>
        <v>0.73594112561516278</v>
      </c>
      <c r="F8534" s="94"/>
      <c r="G8534" s="1"/>
      <c r="H8534" s="1"/>
      <c r="I8534" s="1"/>
    </row>
    <row r="8535" spans="1:9">
      <c r="A8535" s="18">
        <v>12</v>
      </c>
      <c r="B8535" s="18">
        <v>22</v>
      </c>
      <c r="C8535" s="18">
        <v>12</v>
      </c>
      <c r="D8535" s="18">
        <v>0.78102294100000003</v>
      </c>
      <c r="E8535" s="101">
        <f t="shared" si="133"/>
        <v>0.71781996387680402</v>
      </c>
      <c r="F8535" s="94"/>
      <c r="G8535" s="1"/>
      <c r="H8535" s="1"/>
      <c r="I8535" s="1"/>
    </row>
    <row r="8536" spans="1:9">
      <c r="A8536" s="18">
        <v>12</v>
      </c>
      <c r="B8536" s="18">
        <v>22</v>
      </c>
      <c r="C8536" s="18">
        <v>13</v>
      </c>
      <c r="D8536" s="18">
        <v>0.762303336</v>
      </c>
      <c r="E8536" s="101">
        <f t="shared" si="133"/>
        <v>0.70061521164803686</v>
      </c>
      <c r="F8536" s="94"/>
      <c r="G8536" s="1"/>
      <c r="H8536" s="1"/>
      <c r="I8536" s="1"/>
    </row>
    <row r="8537" spans="1:9">
      <c r="A8537" s="18">
        <v>12</v>
      </c>
      <c r="B8537" s="18">
        <v>22</v>
      </c>
      <c r="C8537" s="18">
        <v>14</v>
      </c>
      <c r="D8537" s="18">
        <v>0.78777307600000002</v>
      </c>
      <c r="E8537" s="101">
        <f t="shared" si="133"/>
        <v>0.72402385547525006</v>
      </c>
      <c r="F8537" s="94"/>
      <c r="G8537" s="1"/>
      <c r="H8537" s="1"/>
      <c r="I8537" s="1"/>
    </row>
    <row r="8538" spans="1:9">
      <c r="A8538" s="18">
        <v>12</v>
      </c>
      <c r="B8538" s="18">
        <v>22</v>
      </c>
      <c r="C8538" s="18">
        <v>15</v>
      </c>
      <c r="D8538" s="18">
        <v>0.89934032799999997</v>
      </c>
      <c r="E8538" s="101">
        <f t="shared" si="133"/>
        <v>0.82656271393430558</v>
      </c>
      <c r="F8538" s="94"/>
      <c r="G8538" s="1"/>
      <c r="H8538" s="1"/>
      <c r="I8538" s="1"/>
    </row>
    <row r="8539" spans="1:9">
      <c r="A8539" s="18">
        <v>12</v>
      </c>
      <c r="B8539" s="18">
        <v>22</v>
      </c>
      <c r="C8539" s="18">
        <v>16</v>
      </c>
      <c r="D8539" s="18">
        <v>1.2368044119999999</v>
      </c>
      <c r="E8539" s="101">
        <f t="shared" si="133"/>
        <v>1.1367180805314037</v>
      </c>
      <c r="F8539" s="94"/>
      <c r="G8539" s="1"/>
      <c r="H8539" s="1"/>
      <c r="I8539" s="1"/>
    </row>
    <row r="8540" spans="1:9">
      <c r="A8540" s="18">
        <v>12</v>
      </c>
      <c r="B8540" s="18">
        <v>22</v>
      </c>
      <c r="C8540" s="18">
        <v>17</v>
      </c>
      <c r="D8540" s="18">
        <v>1.807550215</v>
      </c>
      <c r="E8540" s="101">
        <f t="shared" si="133"/>
        <v>1.6612772326194825</v>
      </c>
      <c r="F8540" s="94"/>
      <c r="G8540" s="1"/>
      <c r="H8540" s="1"/>
      <c r="I8540" s="1"/>
    </row>
    <row r="8541" spans="1:9">
      <c r="A8541" s="18">
        <v>12</v>
      </c>
      <c r="B8541" s="18">
        <v>22</v>
      </c>
      <c r="C8541" s="18">
        <v>18</v>
      </c>
      <c r="D8541" s="18">
        <v>2.0696215140000001</v>
      </c>
      <c r="E8541" s="101">
        <f t="shared" si="133"/>
        <v>1.902140849430102</v>
      </c>
      <c r="F8541" s="94"/>
      <c r="G8541" s="1"/>
      <c r="H8541" s="1"/>
      <c r="I8541" s="1"/>
    </row>
    <row r="8542" spans="1:9">
      <c r="A8542" s="18">
        <v>12</v>
      </c>
      <c r="B8542" s="18">
        <v>22</v>
      </c>
      <c r="C8542" s="18">
        <v>19</v>
      </c>
      <c r="D8542" s="18">
        <v>1.9121862140000001</v>
      </c>
      <c r="E8542" s="101">
        <f t="shared" si="133"/>
        <v>1.757445738151759</v>
      </c>
      <c r="F8542" s="94"/>
      <c r="G8542" s="1"/>
      <c r="H8542" s="1"/>
      <c r="I8542" s="1"/>
    </row>
    <row r="8543" spans="1:9">
      <c r="A8543" s="18">
        <v>12</v>
      </c>
      <c r="B8543" s="18">
        <v>22</v>
      </c>
      <c r="C8543" s="18">
        <v>20</v>
      </c>
      <c r="D8543" s="18">
        <v>1.821505527</v>
      </c>
      <c r="E8543" s="101">
        <f t="shared" si="133"/>
        <v>1.6741032343024849</v>
      </c>
      <c r="F8543" s="94"/>
      <c r="G8543" s="1"/>
      <c r="H8543" s="1"/>
      <c r="I8543" s="1"/>
    </row>
    <row r="8544" spans="1:9">
      <c r="A8544" s="18">
        <v>12</v>
      </c>
      <c r="B8544" s="18">
        <v>22</v>
      </c>
      <c r="C8544" s="18">
        <v>21</v>
      </c>
      <c r="D8544" s="18">
        <v>1.6627194350000001</v>
      </c>
      <c r="E8544" s="101">
        <f t="shared" si="133"/>
        <v>1.5281666416108</v>
      </c>
      <c r="F8544" s="94"/>
      <c r="G8544" s="1"/>
      <c r="H8544" s="1"/>
      <c r="I8544" s="1"/>
    </row>
    <row r="8545" spans="1:9">
      <c r="A8545" s="18">
        <v>12</v>
      </c>
      <c r="B8545" s="18">
        <v>22</v>
      </c>
      <c r="C8545" s="18">
        <v>22</v>
      </c>
      <c r="D8545" s="18">
        <v>1.3835536390000001</v>
      </c>
      <c r="E8545" s="101">
        <f t="shared" si="133"/>
        <v>1.2715918714205872</v>
      </c>
      <c r="F8545" s="94"/>
      <c r="G8545" s="1"/>
      <c r="H8545" s="1"/>
      <c r="I8545" s="1"/>
    </row>
    <row r="8546" spans="1:9">
      <c r="A8546" s="18">
        <v>12</v>
      </c>
      <c r="B8546" s="18">
        <v>22</v>
      </c>
      <c r="C8546" s="18">
        <v>23</v>
      </c>
      <c r="D8546" s="18">
        <v>1.1485754429999999</v>
      </c>
      <c r="E8546" s="101">
        <f t="shared" si="133"/>
        <v>1.0556288934975651</v>
      </c>
      <c r="F8546" s="94"/>
      <c r="G8546" s="1"/>
      <c r="H8546" s="1"/>
      <c r="I8546" s="1"/>
    </row>
    <row r="8547" spans="1:9">
      <c r="A8547" s="18">
        <v>12</v>
      </c>
      <c r="B8547" s="18">
        <v>23</v>
      </c>
      <c r="C8547" s="18">
        <v>0</v>
      </c>
      <c r="D8547" s="18">
        <v>0.88120493700000002</v>
      </c>
      <c r="E8547" s="101">
        <f t="shared" si="133"/>
        <v>0.80989489916327739</v>
      </c>
      <c r="F8547" s="94"/>
      <c r="G8547" s="1"/>
      <c r="H8547" s="1"/>
      <c r="I8547" s="1"/>
    </row>
    <row r="8548" spans="1:9">
      <c r="A8548" s="18">
        <v>12</v>
      </c>
      <c r="B8548" s="18">
        <v>23</v>
      </c>
      <c r="C8548" s="18">
        <v>1</v>
      </c>
      <c r="D8548" s="18">
        <v>0.78230142800000002</v>
      </c>
      <c r="E8548" s="101">
        <f t="shared" si="133"/>
        <v>0.71899499145151513</v>
      </c>
      <c r="F8548" s="94"/>
      <c r="G8548" s="1"/>
      <c r="H8548" s="1"/>
      <c r="I8548" s="1"/>
    </row>
    <row r="8549" spans="1:9">
      <c r="A8549" s="18">
        <v>12</v>
      </c>
      <c r="B8549" s="18">
        <v>23</v>
      </c>
      <c r="C8549" s="18">
        <v>2</v>
      </c>
      <c r="D8549" s="18">
        <v>0.73950573100000005</v>
      </c>
      <c r="E8549" s="101">
        <f t="shared" si="133"/>
        <v>0.67966246475864989</v>
      </c>
      <c r="F8549" s="94"/>
      <c r="G8549" s="1"/>
      <c r="H8549" s="1"/>
      <c r="I8549" s="1"/>
    </row>
    <row r="8550" spans="1:9">
      <c r="A8550" s="18">
        <v>12</v>
      </c>
      <c r="B8550" s="18">
        <v>23</v>
      </c>
      <c r="C8550" s="18">
        <v>3</v>
      </c>
      <c r="D8550" s="18">
        <v>0.74152981900000003</v>
      </c>
      <c r="E8550" s="101">
        <f t="shared" si="133"/>
        <v>0.6815227568176554</v>
      </c>
      <c r="F8550" s="94"/>
      <c r="G8550" s="1"/>
      <c r="H8550" s="1"/>
      <c r="I8550" s="1"/>
    </row>
    <row r="8551" spans="1:9">
      <c r="A8551" s="18">
        <v>12</v>
      </c>
      <c r="B8551" s="18">
        <v>23</v>
      </c>
      <c r="C8551" s="18">
        <v>4</v>
      </c>
      <c r="D8551" s="18">
        <v>0.73771456700000004</v>
      </c>
      <c r="E8551" s="101">
        <f t="shared" si="133"/>
        <v>0.67801624771394797</v>
      </c>
      <c r="F8551" s="94"/>
      <c r="G8551" s="1"/>
      <c r="H8551" s="1"/>
      <c r="I8551" s="1"/>
    </row>
    <row r="8552" spans="1:9">
      <c r="A8552" s="18">
        <v>12</v>
      </c>
      <c r="B8552" s="18">
        <v>23</v>
      </c>
      <c r="C8552" s="18">
        <v>5</v>
      </c>
      <c r="D8552" s="18">
        <v>0.79573187300000003</v>
      </c>
      <c r="E8552" s="101">
        <f t="shared" si="133"/>
        <v>0.73133860011991836</v>
      </c>
      <c r="F8552" s="94"/>
      <c r="G8552" s="1"/>
      <c r="H8552" s="1"/>
      <c r="I8552" s="1"/>
    </row>
    <row r="8553" spans="1:9">
      <c r="A8553" s="18">
        <v>12</v>
      </c>
      <c r="B8553" s="18">
        <v>23</v>
      </c>
      <c r="C8553" s="18">
        <v>6</v>
      </c>
      <c r="D8553" s="18">
        <v>0.99055105499999996</v>
      </c>
      <c r="E8553" s="101">
        <f t="shared" si="133"/>
        <v>0.91039236518179312</v>
      </c>
      <c r="F8553" s="94"/>
      <c r="G8553" s="1"/>
      <c r="H8553" s="1"/>
      <c r="I8553" s="1"/>
    </row>
    <row r="8554" spans="1:9">
      <c r="A8554" s="18">
        <v>12</v>
      </c>
      <c r="B8554" s="18">
        <v>23</v>
      </c>
      <c r="C8554" s="18">
        <v>7</v>
      </c>
      <c r="D8554" s="18">
        <v>1.244940122</v>
      </c>
      <c r="E8554" s="101">
        <f t="shared" si="133"/>
        <v>1.1441954217870074</v>
      </c>
      <c r="F8554" s="94"/>
      <c r="G8554" s="1"/>
      <c r="H8554" s="1"/>
      <c r="I8554" s="1"/>
    </row>
    <row r="8555" spans="1:9">
      <c r="A8555" s="18">
        <v>12</v>
      </c>
      <c r="B8555" s="18">
        <v>23</v>
      </c>
      <c r="C8555" s="18">
        <v>8</v>
      </c>
      <c r="D8555" s="18">
        <v>1.1254380020000001</v>
      </c>
      <c r="E8555" s="101">
        <f t="shared" si="133"/>
        <v>1.0343638112689222</v>
      </c>
      <c r="F8555" s="94"/>
      <c r="G8555" s="1"/>
      <c r="H8555" s="1"/>
      <c r="I8555" s="1"/>
    </row>
    <row r="8556" spans="1:9">
      <c r="A8556" s="18">
        <v>12</v>
      </c>
      <c r="B8556" s="18">
        <v>23</v>
      </c>
      <c r="C8556" s="18">
        <v>9</v>
      </c>
      <c r="D8556" s="18">
        <v>0.89001247699999997</v>
      </c>
      <c r="E8556" s="101">
        <f t="shared" si="133"/>
        <v>0.81798970369814628</v>
      </c>
      <c r="F8556" s="94"/>
      <c r="G8556" s="1"/>
      <c r="H8556" s="1"/>
      <c r="I8556" s="1"/>
    </row>
    <row r="8557" spans="1:9">
      <c r="A8557" s="18">
        <v>12</v>
      </c>
      <c r="B8557" s="18">
        <v>23</v>
      </c>
      <c r="C8557" s="18">
        <v>10</v>
      </c>
      <c r="D8557" s="18">
        <v>0.86559973400000001</v>
      </c>
      <c r="E8557" s="101">
        <f t="shared" si="133"/>
        <v>0.79555252115398634</v>
      </c>
      <c r="F8557" s="94"/>
      <c r="G8557" s="1"/>
      <c r="H8557" s="1"/>
      <c r="I8557" s="1"/>
    </row>
    <row r="8558" spans="1:9">
      <c r="A8558" s="18">
        <v>12</v>
      </c>
      <c r="B8558" s="18">
        <v>23</v>
      </c>
      <c r="C8558" s="18">
        <v>11</v>
      </c>
      <c r="D8558" s="18">
        <v>0.83352134</v>
      </c>
      <c r="E8558" s="101">
        <f t="shared" si="133"/>
        <v>0.76607001761468774</v>
      </c>
      <c r="F8558" s="94"/>
      <c r="G8558" s="1"/>
      <c r="H8558" s="1"/>
      <c r="I8558" s="1"/>
    </row>
    <row r="8559" spans="1:9">
      <c r="A8559" s="18">
        <v>12</v>
      </c>
      <c r="B8559" s="18">
        <v>23</v>
      </c>
      <c r="C8559" s="18">
        <v>12</v>
      </c>
      <c r="D8559" s="18">
        <v>0.79723632099999997</v>
      </c>
      <c r="E8559" s="101">
        <f t="shared" si="133"/>
        <v>0.73272130317807926</v>
      </c>
      <c r="F8559" s="94"/>
      <c r="G8559" s="1"/>
      <c r="H8559" s="1"/>
      <c r="I8559" s="1"/>
    </row>
    <row r="8560" spans="1:9">
      <c r="A8560" s="18">
        <v>12</v>
      </c>
      <c r="B8560" s="18">
        <v>23</v>
      </c>
      <c r="C8560" s="18">
        <v>13</v>
      </c>
      <c r="D8560" s="18">
        <v>0.79009159699999998</v>
      </c>
      <c r="E8560" s="101">
        <f t="shared" si="133"/>
        <v>0.7261547540354597</v>
      </c>
      <c r="F8560" s="94"/>
      <c r="G8560" s="1"/>
      <c r="H8560" s="1"/>
      <c r="I8560" s="1"/>
    </row>
    <row r="8561" spans="1:9">
      <c r="A8561" s="18">
        <v>12</v>
      </c>
      <c r="B8561" s="18">
        <v>23</v>
      </c>
      <c r="C8561" s="18">
        <v>14</v>
      </c>
      <c r="D8561" s="18">
        <v>0.81177790299999997</v>
      </c>
      <c r="E8561" s="101">
        <f t="shared" si="133"/>
        <v>0.74608613194045437</v>
      </c>
      <c r="F8561" s="94"/>
      <c r="G8561" s="1"/>
      <c r="H8561" s="1"/>
      <c r="I8561" s="1"/>
    </row>
    <row r="8562" spans="1:9">
      <c r="A8562" s="18">
        <v>12</v>
      </c>
      <c r="B8562" s="18">
        <v>23</v>
      </c>
      <c r="C8562" s="18">
        <v>15</v>
      </c>
      <c r="D8562" s="18">
        <v>0.91720397300000001</v>
      </c>
      <c r="E8562" s="101">
        <f t="shared" si="133"/>
        <v>0.84298077329654408</v>
      </c>
      <c r="F8562" s="94"/>
      <c r="G8562" s="1"/>
      <c r="H8562" s="1"/>
      <c r="I8562" s="1"/>
    </row>
    <row r="8563" spans="1:9">
      <c r="A8563" s="18">
        <v>12</v>
      </c>
      <c r="B8563" s="18">
        <v>23</v>
      </c>
      <c r="C8563" s="18">
        <v>16</v>
      </c>
      <c r="D8563" s="18">
        <v>1.2459944380000001</v>
      </c>
      <c r="E8563" s="101">
        <f t="shared" si="133"/>
        <v>1.1451644190255081</v>
      </c>
      <c r="F8563" s="94"/>
      <c r="G8563" s="1"/>
      <c r="H8563" s="1"/>
      <c r="I8563" s="1"/>
    </row>
    <row r="8564" spans="1:9">
      <c r="A8564" s="18">
        <v>12</v>
      </c>
      <c r="B8564" s="18">
        <v>23</v>
      </c>
      <c r="C8564" s="18">
        <v>17</v>
      </c>
      <c r="D8564" s="18">
        <v>1.7992643109999999</v>
      </c>
      <c r="E8564" s="101">
        <f t="shared" si="133"/>
        <v>1.6536618515624915</v>
      </c>
      <c r="F8564" s="94"/>
      <c r="G8564" s="1"/>
      <c r="H8564" s="1"/>
      <c r="I8564" s="1"/>
    </row>
    <row r="8565" spans="1:9">
      <c r="A8565" s="18">
        <v>12</v>
      </c>
      <c r="B8565" s="18">
        <v>23</v>
      </c>
      <c r="C8565" s="18">
        <v>18</v>
      </c>
      <c r="D8565" s="18">
        <v>2.0550619960000001</v>
      </c>
      <c r="E8565" s="101">
        <f t="shared" si="133"/>
        <v>1.8887595361085723</v>
      </c>
      <c r="F8565" s="94"/>
      <c r="G8565" s="1"/>
      <c r="H8565" s="1"/>
      <c r="I8565" s="1"/>
    </row>
    <row r="8566" spans="1:9">
      <c r="A8566" s="18">
        <v>12</v>
      </c>
      <c r="B8566" s="18">
        <v>23</v>
      </c>
      <c r="C8566" s="18">
        <v>19</v>
      </c>
      <c r="D8566" s="18">
        <v>1.8923107429999999</v>
      </c>
      <c r="E8566" s="101">
        <f t="shared" si="133"/>
        <v>1.7391786564486433</v>
      </c>
      <c r="F8566" s="94"/>
      <c r="G8566" s="1"/>
      <c r="H8566" s="1"/>
      <c r="I8566" s="1"/>
    </row>
    <row r="8567" spans="1:9">
      <c r="A8567" s="18">
        <v>12</v>
      </c>
      <c r="B8567" s="18">
        <v>23</v>
      </c>
      <c r="C8567" s="18">
        <v>20</v>
      </c>
      <c r="D8567" s="18">
        <v>1.797928389</v>
      </c>
      <c r="E8567" s="101">
        <f t="shared" si="133"/>
        <v>1.6524340368192338</v>
      </c>
      <c r="F8567" s="94"/>
      <c r="G8567" s="1"/>
      <c r="H8567" s="1"/>
      <c r="I8567" s="1"/>
    </row>
    <row r="8568" spans="1:9">
      <c r="A8568" s="18">
        <v>12</v>
      </c>
      <c r="B8568" s="18">
        <v>23</v>
      </c>
      <c r="C8568" s="18">
        <v>21</v>
      </c>
      <c r="D8568" s="18">
        <v>1.6378700589999999</v>
      </c>
      <c r="E8568" s="101">
        <f t="shared" si="133"/>
        <v>1.5053281598629493</v>
      </c>
      <c r="F8568" s="94"/>
      <c r="G8568" s="1"/>
      <c r="H8568" s="1"/>
      <c r="I8568" s="1"/>
    </row>
    <row r="8569" spans="1:9">
      <c r="A8569" s="18">
        <v>12</v>
      </c>
      <c r="B8569" s="18">
        <v>23</v>
      </c>
      <c r="C8569" s="18">
        <v>22</v>
      </c>
      <c r="D8569" s="18">
        <v>1.3551816219999999</v>
      </c>
      <c r="E8569" s="101">
        <f t="shared" si="133"/>
        <v>1.2455158125125401</v>
      </c>
      <c r="F8569" s="94"/>
      <c r="G8569" s="1"/>
      <c r="H8569" s="1"/>
      <c r="I8569" s="1"/>
    </row>
    <row r="8570" spans="1:9">
      <c r="A8570" s="18">
        <v>12</v>
      </c>
      <c r="B8570" s="18">
        <v>23</v>
      </c>
      <c r="C8570" s="18">
        <v>23</v>
      </c>
      <c r="D8570" s="18">
        <v>1.1161040959999999</v>
      </c>
      <c r="E8570" s="101">
        <f t="shared" si="133"/>
        <v>1.0257852360235253</v>
      </c>
      <c r="F8570" s="94"/>
      <c r="G8570" s="1"/>
      <c r="H8570" s="1"/>
      <c r="I8570" s="1"/>
    </row>
    <row r="8571" spans="1:9">
      <c r="A8571" s="18">
        <v>12</v>
      </c>
      <c r="B8571" s="18">
        <v>24</v>
      </c>
      <c r="C8571" s="18">
        <v>0</v>
      </c>
      <c r="D8571" s="18">
        <v>0.844836794</v>
      </c>
      <c r="E8571" s="101">
        <f t="shared" si="133"/>
        <v>0.77646978739754446</v>
      </c>
      <c r="F8571" s="94"/>
      <c r="G8571" s="1"/>
      <c r="H8571" s="1"/>
      <c r="I8571" s="1"/>
    </row>
    <row r="8572" spans="1:9">
      <c r="A8572" s="18">
        <v>12</v>
      </c>
      <c r="B8572" s="18">
        <v>24</v>
      </c>
      <c r="C8572" s="18">
        <v>1</v>
      </c>
      <c r="D8572" s="18">
        <v>0.740101024</v>
      </c>
      <c r="E8572" s="101">
        <f t="shared" si="133"/>
        <v>0.68020958466681669</v>
      </c>
      <c r="F8572" s="94"/>
      <c r="G8572" s="1"/>
      <c r="H8572" s="1"/>
      <c r="I8572" s="1"/>
    </row>
    <row r="8573" spans="1:9">
      <c r="A8573" s="18">
        <v>12</v>
      </c>
      <c r="B8573" s="18">
        <v>24</v>
      </c>
      <c r="C8573" s="18">
        <v>2</v>
      </c>
      <c r="D8573" s="18">
        <v>0.69087415900000004</v>
      </c>
      <c r="E8573" s="101">
        <f t="shared" si="133"/>
        <v>0.63496632150373333</v>
      </c>
      <c r="F8573" s="94"/>
      <c r="G8573" s="1"/>
      <c r="H8573" s="1"/>
      <c r="I8573" s="1"/>
    </row>
    <row r="8574" spans="1:9">
      <c r="A8574" s="18">
        <v>12</v>
      </c>
      <c r="B8574" s="18">
        <v>24</v>
      </c>
      <c r="C8574" s="18">
        <v>3</v>
      </c>
      <c r="D8574" s="18">
        <v>0.68653482600000004</v>
      </c>
      <c r="E8574" s="101">
        <f t="shared" si="133"/>
        <v>0.63097814177968936</v>
      </c>
      <c r="F8574" s="94"/>
      <c r="G8574" s="1"/>
      <c r="H8574" s="1"/>
      <c r="I8574" s="1"/>
    </row>
    <row r="8575" spans="1:9">
      <c r="A8575" s="18">
        <v>12</v>
      </c>
      <c r="B8575" s="18">
        <v>24</v>
      </c>
      <c r="C8575" s="18">
        <v>4</v>
      </c>
      <c r="D8575" s="18">
        <v>0.67837496799999997</v>
      </c>
      <c r="E8575" s="101">
        <f t="shared" si="133"/>
        <v>0.62347860666065635</v>
      </c>
      <c r="F8575" s="94"/>
      <c r="G8575" s="1"/>
      <c r="H8575" s="1"/>
      <c r="I8575" s="1"/>
    </row>
    <row r="8576" spans="1:9">
      <c r="A8576" s="18">
        <v>12</v>
      </c>
      <c r="B8576" s="18">
        <v>24</v>
      </c>
      <c r="C8576" s="18">
        <v>5</v>
      </c>
      <c r="D8576" s="18">
        <v>0.73194873999999999</v>
      </c>
      <c r="E8576" s="101">
        <f t="shared" si="133"/>
        <v>0.67271701063448297</v>
      </c>
      <c r="F8576" s="94"/>
      <c r="G8576" s="1"/>
      <c r="H8576" s="1"/>
      <c r="I8576" s="1"/>
    </row>
    <row r="8577" spans="1:9">
      <c r="A8577" s="18">
        <v>12</v>
      </c>
      <c r="B8577" s="18">
        <v>24</v>
      </c>
      <c r="C8577" s="18">
        <v>6</v>
      </c>
      <c r="D8577" s="18">
        <v>0.90462563500000004</v>
      </c>
      <c r="E8577" s="101">
        <f t="shared" si="133"/>
        <v>0.83142031629225976</v>
      </c>
      <c r="F8577" s="94"/>
      <c r="G8577" s="1"/>
      <c r="H8577" s="1"/>
      <c r="I8577" s="1"/>
    </row>
    <row r="8578" spans="1:9">
      <c r="A8578" s="18">
        <v>12</v>
      </c>
      <c r="B8578" s="18">
        <v>24</v>
      </c>
      <c r="C8578" s="18">
        <v>7</v>
      </c>
      <c r="D8578" s="18">
        <v>1.1741368539999999</v>
      </c>
      <c r="E8578" s="101">
        <f t="shared" si="133"/>
        <v>1.0791217900022021</v>
      </c>
      <c r="F8578" s="94"/>
      <c r="G8578" s="1"/>
      <c r="H8578" s="1"/>
      <c r="I8578" s="1"/>
    </row>
    <row r="8579" spans="1:9">
      <c r="A8579" s="18">
        <v>12</v>
      </c>
      <c r="B8579" s="18">
        <v>24</v>
      </c>
      <c r="C8579" s="18">
        <v>8</v>
      </c>
      <c r="D8579" s="18">
        <v>1.069725314</v>
      </c>
      <c r="E8579" s="101">
        <f t="shared" si="133"/>
        <v>0.98315957950021704</v>
      </c>
      <c r="F8579" s="94"/>
      <c r="G8579" s="1"/>
      <c r="H8579" s="1"/>
      <c r="I8579" s="1"/>
    </row>
    <row r="8580" spans="1:9">
      <c r="A8580" s="18">
        <v>12</v>
      </c>
      <c r="B8580" s="18">
        <v>24</v>
      </c>
      <c r="C8580" s="18">
        <v>9</v>
      </c>
      <c r="D8580" s="18">
        <v>0.85216170499999999</v>
      </c>
      <c r="E8580" s="101">
        <f t="shared" ref="E8580:E8643" si="134">D8580/H$15</f>
        <v>0.78320194220811712</v>
      </c>
      <c r="F8580" s="94"/>
      <c r="G8580" s="1"/>
      <c r="H8580" s="1"/>
      <c r="I8580" s="1"/>
    </row>
    <row r="8581" spans="1:9">
      <c r="A8581" s="18">
        <v>12</v>
      </c>
      <c r="B8581" s="18">
        <v>24</v>
      </c>
      <c r="C8581" s="18">
        <v>10</v>
      </c>
      <c r="D8581" s="18">
        <v>0.84783733299999997</v>
      </c>
      <c r="E8581" s="101">
        <f t="shared" si="134"/>
        <v>0.77922751279013436</v>
      </c>
      <c r="F8581" s="94"/>
      <c r="G8581" s="1"/>
      <c r="H8581" s="1"/>
      <c r="I8581" s="1"/>
    </row>
    <row r="8582" spans="1:9">
      <c r="A8582" s="18">
        <v>12</v>
      </c>
      <c r="B8582" s="18">
        <v>24</v>
      </c>
      <c r="C8582" s="18">
        <v>11</v>
      </c>
      <c r="D8582" s="18">
        <v>0.82998653099999997</v>
      </c>
      <c r="E8582" s="101">
        <f t="shared" si="134"/>
        <v>0.76282125712956983</v>
      </c>
      <c r="F8582" s="94"/>
      <c r="G8582" s="1"/>
      <c r="H8582" s="1"/>
      <c r="I8582" s="1"/>
    </row>
    <row r="8583" spans="1:9">
      <c r="A8583" s="18">
        <v>12</v>
      </c>
      <c r="B8583" s="18">
        <v>24</v>
      </c>
      <c r="C8583" s="18">
        <v>12</v>
      </c>
      <c r="D8583" s="18">
        <v>0.829990542</v>
      </c>
      <c r="E8583" s="101">
        <f t="shared" si="134"/>
        <v>0.76282494354609354</v>
      </c>
      <c r="F8583" s="94"/>
      <c r="G8583" s="1"/>
      <c r="H8583" s="1"/>
      <c r="I8583" s="1"/>
    </row>
    <row r="8584" spans="1:9">
      <c r="A8584" s="18">
        <v>12</v>
      </c>
      <c r="B8584" s="18">
        <v>24</v>
      </c>
      <c r="C8584" s="18">
        <v>13</v>
      </c>
      <c r="D8584" s="18">
        <v>0.82084438699999995</v>
      </c>
      <c r="E8584" s="101">
        <f t="shared" si="134"/>
        <v>0.75441892586458259</v>
      </c>
      <c r="F8584" s="94"/>
      <c r="G8584" s="1"/>
      <c r="H8584" s="1"/>
      <c r="I8584" s="1"/>
    </row>
    <row r="8585" spans="1:9">
      <c r="A8585" s="18">
        <v>12</v>
      </c>
      <c r="B8585" s="18">
        <v>24</v>
      </c>
      <c r="C8585" s="18">
        <v>14</v>
      </c>
      <c r="D8585" s="18">
        <v>0.85212065000000004</v>
      </c>
      <c r="E8585" s="101">
        <f t="shared" si="134"/>
        <v>0.78316420951542676</v>
      </c>
      <c r="F8585" s="94"/>
      <c r="G8585" s="1"/>
      <c r="H8585" s="1"/>
      <c r="I8585" s="1"/>
    </row>
    <row r="8586" spans="1:9">
      <c r="A8586" s="18">
        <v>12</v>
      </c>
      <c r="B8586" s="18">
        <v>24</v>
      </c>
      <c r="C8586" s="18">
        <v>15</v>
      </c>
      <c r="D8586" s="18">
        <v>0.96098136700000003</v>
      </c>
      <c r="E8586" s="101">
        <f t="shared" si="134"/>
        <v>0.88321555479920499</v>
      </c>
      <c r="F8586" s="94"/>
      <c r="G8586" s="1"/>
      <c r="H8586" s="1"/>
      <c r="I8586" s="1"/>
    </row>
    <row r="8587" spans="1:9">
      <c r="A8587" s="18">
        <v>12</v>
      </c>
      <c r="B8587" s="18">
        <v>24</v>
      </c>
      <c r="C8587" s="18">
        <v>16</v>
      </c>
      <c r="D8587" s="18">
        <v>1.282315936</v>
      </c>
      <c r="E8587" s="101">
        <f t="shared" si="134"/>
        <v>1.1785466604599648</v>
      </c>
      <c r="F8587" s="94"/>
      <c r="G8587" s="1"/>
      <c r="H8587" s="1"/>
      <c r="I8587" s="1"/>
    </row>
    <row r="8588" spans="1:9">
      <c r="A8588" s="18">
        <v>12</v>
      </c>
      <c r="B8588" s="18">
        <v>24</v>
      </c>
      <c r="C8588" s="18">
        <v>17</v>
      </c>
      <c r="D8588" s="18">
        <v>1.835085802</v>
      </c>
      <c r="E8588" s="101">
        <f t="shared" si="134"/>
        <v>1.6865845482283675</v>
      </c>
      <c r="F8588" s="94"/>
      <c r="G8588" s="1"/>
      <c r="H8588" s="1"/>
      <c r="I8588" s="1"/>
    </row>
    <row r="8589" spans="1:9">
      <c r="A8589" s="18">
        <v>12</v>
      </c>
      <c r="B8589" s="18">
        <v>24</v>
      </c>
      <c r="C8589" s="18">
        <v>18</v>
      </c>
      <c r="D8589" s="18">
        <v>2.085973605</v>
      </c>
      <c r="E8589" s="101">
        <f t="shared" si="134"/>
        <v>1.9171696747753617</v>
      </c>
      <c r="F8589" s="94"/>
      <c r="G8589" s="1"/>
      <c r="H8589" s="1"/>
      <c r="I8589" s="1"/>
    </row>
    <row r="8590" spans="1:9">
      <c r="A8590" s="18">
        <v>12</v>
      </c>
      <c r="B8590" s="18">
        <v>24</v>
      </c>
      <c r="C8590" s="18">
        <v>19</v>
      </c>
      <c r="D8590" s="18">
        <v>1.922475089</v>
      </c>
      <c r="E8590" s="101">
        <f t="shared" si="134"/>
        <v>1.766902003125713</v>
      </c>
      <c r="F8590" s="94"/>
      <c r="G8590" s="1"/>
      <c r="H8590" s="1"/>
      <c r="I8590" s="1"/>
    </row>
    <row r="8591" spans="1:9">
      <c r="A8591" s="18">
        <v>12</v>
      </c>
      <c r="B8591" s="18">
        <v>24</v>
      </c>
      <c r="C8591" s="18">
        <v>20</v>
      </c>
      <c r="D8591" s="18">
        <v>1.8278785909999999</v>
      </c>
      <c r="E8591" s="101">
        <f t="shared" si="134"/>
        <v>1.6799605687418642</v>
      </c>
      <c r="F8591" s="94"/>
      <c r="G8591" s="1"/>
      <c r="H8591" s="1"/>
      <c r="I8591" s="1"/>
    </row>
    <row r="8592" spans="1:9">
      <c r="A8592" s="18">
        <v>12</v>
      </c>
      <c r="B8592" s="18">
        <v>24</v>
      </c>
      <c r="C8592" s="18">
        <v>21</v>
      </c>
      <c r="D8592" s="18">
        <v>1.6689522960000001</v>
      </c>
      <c r="E8592" s="101">
        <f t="shared" si="134"/>
        <v>1.5338951187438028</v>
      </c>
      <c r="F8592" s="94"/>
      <c r="G8592" s="1"/>
      <c r="H8592" s="1"/>
      <c r="I8592" s="1"/>
    </row>
    <row r="8593" spans="1:9">
      <c r="A8593" s="18">
        <v>12</v>
      </c>
      <c r="B8593" s="18">
        <v>24</v>
      </c>
      <c r="C8593" s="18">
        <v>22</v>
      </c>
      <c r="D8593" s="18">
        <v>1.387358678</v>
      </c>
      <c r="E8593" s="101">
        <f t="shared" si="134"/>
        <v>1.2750889939942629</v>
      </c>
      <c r="F8593" s="94"/>
      <c r="G8593" s="1"/>
      <c r="H8593" s="1"/>
      <c r="I8593" s="1"/>
    </row>
    <row r="8594" spans="1:9">
      <c r="A8594" s="18">
        <v>12</v>
      </c>
      <c r="B8594" s="18">
        <v>24</v>
      </c>
      <c r="C8594" s="18">
        <v>23</v>
      </c>
      <c r="D8594" s="18">
        <v>1.150972313</v>
      </c>
      <c r="E8594" s="101">
        <f t="shared" si="134"/>
        <v>1.0578318007957996</v>
      </c>
      <c r="F8594" s="94"/>
      <c r="G8594" s="1"/>
      <c r="H8594" s="1"/>
      <c r="I8594" s="1"/>
    </row>
    <row r="8595" spans="1:9">
      <c r="A8595" s="18">
        <v>12</v>
      </c>
      <c r="B8595" s="18">
        <v>25</v>
      </c>
      <c r="C8595" s="18">
        <v>0</v>
      </c>
      <c r="D8595" s="18">
        <v>0.88187215399999996</v>
      </c>
      <c r="E8595" s="101">
        <f t="shared" si="134"/>
        <v>0.81050812274186357</v>
      </c>
      <c r="F8595" s="94"/>
      <c r="G8595" s="1"/>
      <c r="H8595" s="1"/>
      <c r="I8595" s="1"/>
    </row>
    <row r="8596" spans="1:9">
      <c r="A8596" s="18">
        <v>12</v>
      </c>
      <c r="B8596" s="18">
        <v>25</v>
      </c>
      <c r="C8596" s="18">
        <v>1</v>
      </c>
      <c r="D8596" s="18">
        <v>0.78130651900000003</v>
      </c>
      <c r="E8596" s="101">
        <f t="shared" si="134"/>
        <v>0.71808059380075429</v>
      </c>
      <c r="F8596" s="94"/>
      <c r="G8596" s="1"/>
      <c r="H8596" s="1"/>
      <c r="I8596" s="1"/>
    </row>
    <row r="8597" spans="1:9">
      <c r="A8597" s="18">
        <v>12</v>
      </c>
      <c r="B8597" s="18">
        <v>25</v>
      </c>
      <c r="C8597" s="18">
        <v>2</v>
      </c>
      <c r="D8597" s="18">
        <v>0.73485335500000004</v>
      </c>
      <c r="E8597" s="101">
        <f t="shared" si="134"/>
        <v>0.67538657451657136</v>
      </c>
      <c r="F8597" s="94"/>
      <c r="G8597" s="1"/>
      <c r="H8597" s="1"/>
      <c r="I8597" s="1"/>
    </row>
    <row r="8598" spans="1:9">
      <c r="A8598" s="18">
        <v>12</v>
      </c>
      <c r="B8598" s="18">
        <v>25</v>
      </c>
      <c r="C8598" s="18">
        <v>3</v>
      </c>
      <c r="D8598" s="18">
        <v>0.73364057100000002</v>
      </c>
      <c r="E8598" s="101">
        <f t="shared" si="134"/>
        <v>0.67427193303631505</v>
      </c>
      <c r="F8598" s="94"/>
      <c r="G8598" s="1"/>
      <c r="H8598" s="1"/>
      <c r="I8598" s="1"/>
    </row>
    <row r="8599" spans="1:9">
      <c r="A8599" s="18">
        <v>12</v>
      </c>
      <c r="B8599" s="18">
        <v>25</v>
      </c>
      <c r="C8599" s="18">
        <v>4</v>
      </c>
      <c r="D8599" s="18">
        <v>0.72809713899999995</v>
      </c>
      <c r="E8599" s="101">
        <f t="shared" si="134"/>
        <v>0.66917709401289438</v>
      </c>
      <c r="F8599" s="94"/>
      <c r="G8599" s="1"/>
      <c r="H8599" s="1"/>
      <c r="I8599" s="1"/>
    </row>
    <row r="8600" spans="1:9">
      <c r="A8600" s="18">
        <v>12</v>
      </c>
      <c r="B8600" s="18">
        <v>25</v>
      </c>
      <c r="C8600" s="18">
        <v>5</v>
      </c>
      <c r="D8600" s="18">
        <v>0.78584849999999995</v>
      </c>
      <c r="E8600" s="101">
        <f t="shared" si="134"/>
        <v>0.72225502257383833</v>
      </c>
      <c r="F8600" s="94"/>
      <c r="G8600" s="1"/>
      <c r="H8600" s="1"/>
      <c r="I8600" s="1"/>
    </row>
    <row r="8601" spans="1:9">
      <c r="A8601" s="18">
        <v>12</v>
      </c>
      <c r="B8601" s="18">
        <v>25</v>
      </c>
      <c r="C8601" s="18">
        <v>6</v>
      </c>
      <c r="D8601" s="18">
        <v>0.97885862300000004</v>
      </c>
      <c r="E8601" s="101">
        <f t="shared" si="134"/>
        <v>0.89964612371399999</v>
      </c>
      <c r="F8601" s="94"/>
      <c r="G8601" s="1"/>
      <c r="H8601" s="1"/>
      <c r="I8601" s="1"/>
    </row>
    <row r="8602" spans="1:9">
      <c r="A8602" s="18">
        <v>12</v>
      </c>
      <c r="B8602" s="18">
        <v>25</v>
      </c>
      <c r="C8602" s="18">
        <v>7</v>
      </c>
      <c r="D8602" s="18">
        <v>1.2233286880000001</v>
      </c>
      <c r="E8602" s="101">
        <f t="shared" si="134"/>
        <v>1.1243328569904556</v>
      </c>
      <c r="F8602" s="94"/>
      <c r="G8602" s="1"/>
      <c r="H8602" s="1"/>
      <c r="I8602" s="1"/>
    </row>
    <row r="8603" spans="1:9">
      <c r="A8603" s="18">
        <v>12</v>
      </c>
      <c r="B8603" s="18">
        <v>25</v>
      </c>
      <c r="C8603" s="18">
        <v>8</v>
      </c>
      <c r="D8603" s="18">
        <v>1.1298084420000001</v>
      </c>
      <c r="E8603" s="101">
        <f t="shared" si="134"/>
        <v>1.0383805807109425</v>
      </c>
      <c r="F8603" s="94"/>
      <c r="G8603" s="1"/>
      <c r="H8603" s="1"/>
      <c r="I8603" s="1"/>
    </row>
    <row r="8604" spans="1:9">
      <c r="A8604" s="18">
        <v>12</v>
      </c>
      <c r="B8604" s="18">
        <v>25</v>
      </c>
      <c r="C8604" s="18">
        <v>9</v>
      </c>
      <c r="D8604" s="18">
        <v>0.91380371000000005</v>
      </c>
      <c r="E8604" s="101">
        <f t="shared" si="134"/>
        <v>0.83985567090107982</v>
      </c>
      <c r="F8604" s="94"/>
      <c r="G8604" s="1"/>
      <c r="H8604" s="1"/>
      <c r="I8604" s="1"/>
    </row>
    <row r="8605" spans="1:9">
      <c r="A8605" s="18">
        <v>12</v>
      </c>
      <c r="B8605" s="18">
        <v>25</v>
      </c>
      <c r="C8605" s="18">
        <v>10</v>
      </c>
      <c r="D8605" s="18">
        <v>0.91317861099999997</v>
      </c>
      <c r="E8605" s="101">
        <f t="shared" si="134"/>
        <v>0.83928115699368433</v>
      </c>
      <c r="F8605" s="94"/>
      <c r="G8605" s="1"/>
      <c r="H8605" s="1"/>
      <c r="I8605" s="1"/>
    </row>
    <row r="8606" spans="1:9">
      <c r="A8606" s="18">
        <v>12</v>
      </c>
      <c r="B8606" s="18">
        <v>25</v>
      </c>
      <c r="C8606" s="18">
        <v>11</v>
      </c>
      <c r="D8606" s="18">
        <v>0.88581365000000001</v>
      </c>
      <c r="E8606" s="101">
        <f t="shared" si="134"/>
        <v>0.81413065976070975</v>
      </c>
      <c r="F8606" s="94"/>
      <c r="G8606" s="1"/>
      <c r="H8606" s="1"/>
      <c r="I8606" s="1"/>
    </row>
    <row r="8607" spans="1:9">
      <c r="A8607" s="18">
        <v>12</v>
      </c>
      <c r="B8607" s="18">
        <v>25</v>
      </c>
      <c r="C8607" s="18">
        <v>12</v>
      </c>
      <c r="D8607" s="18">
        <v>0.87975880799999995</v>
      </c>
      <c r="E8607" s="101">
        <f t="shared" si="134"/>
        <v>0.80856579573743925</v>
      </c>
      <c r="F8607" s="94"/>
      <c r="G8607" s="1"/>
      <c r="H8607" s="1"/>
      <c r="I8607" s="1"/>
    </row>
    <row r="8608" spans="1:9">
      <c r="A8608" s="18">
        <v>12</v>
      </c>
      <c r="B8608" s="18">
        <v>25</v>
      </c>
      <c r="C8608" s="18">
        <v>13</v>
      </c>
      <c r="D8608" s="18">
        <v>0.85222632799999998</v>
      </c>
      <c r="E8608" s="101">
        <f t="shared" si="134"/>
        <v>0.7832613356997683</v>
      </c>
      <c r="F8608" s="94"/>
      <c r="G8608" s="1"/>
      <c r="H8608" s="1"/>
      <c r="I8608" s="1"/>
    </row>
    <row r="8609" spans="1:9">
      <c r="A8609" s="18">
        <v>12</v>
      </c>
      <c r="B8609" s="18">
        <v>25</v>
      </c>
      <c r="C8609" s="18">
        <v>14</v>
      </c>
      <c r="D8609" s="18">
        <v>0.86989749000000005</v>
      </c>
      <c r="E8609" s="101">
        <f t="shared" si="134"/>
        <v>0.79950248842731819</v>
      </c>
      <c r="F8609" s="94"/>
      <c r="G8609" s="1"/>
      <c r="H8609" s="1"/>
      <c r="I8609" s="1"/>
    </row>
    <row r="8610" spans="1:9">
      <c r="A8610" s="18">
        <v>12</v>
      </c>
      <c r="B8610" s="18">
        <v>25</v>
      </c>
      <c r="C8610" s="18">
        <v>15</v>
      </c>
      <c r="D8610" s="18">
        <v>0.96962632299999996</v>
      </c>
      <c r="E8610" s="101">
        <f t="shared" si="134"/>
        <v>0.89116093217274428</v>
      </c>
      <c r="F8610" s="94"/>
      <c r="G8610" s="1"/>
      <c r="H8610" s="1"/>
      <c r="I8610" s="1"/>
    </row>
    <row r="8611" spans="1:9">
      <c r="A8611" s="18">
        <v>12</v>
      </c>
      <c r="B8611" s="18">
        <v>25</v>
      </c>
      <c r="C8611" s="18">
        <v>16</v>
      </c>
      <c r="D8611" s="18">
        <v>1.3004686969999999</v>
      </c>
      <c r="E8611" s="101">
        <f t="shared" si="134"/>
        <v>1.1952304395927524</v>
      </c>
      <c r="F8611" s="94"/>
      <c r="G8611" s="1"/>
      <c r="H8611" s="1"/>
      <c r="I8611" s="1"/>
    </row>
    <row r="8612" spans="1:9">
      <c r="A8612" s="18">
        <v>12</v>
      </c>
      <c r="B8612" s="18">
        <v>25</v>
      </c>
      <c r="C8612" s="18">
        <v>17</v>
      </c>
      <c r="D8612" s="18">
        <v>1.8719243130000001</v>
      </c>
      <c r="E8612" s="101">
        <f t="shared" si="134"/>
        <v>1.7204419642492566</v>
      </c>
      <c r="F8612" s="94"/>
      <c r="G8612" s="1"/>
      <c r="H8612" s="1"/>
      <c r="I8612" s="1"/>
    </row>
    <row r="8613" spans="1:9">
      <c r="A8613" s="18">
        <v>12</v>
      </c>
      <c r="B8613" s="18">
        <v>25</v>
      </c>
      <c r="C8613" s="18">
        <v>18</v>
      </c>
      <c r="D8613" s="18">
        <v>2.1221056850000002</v>
      </c>
      <c r="E8613" s="101">
        <f t="shared" si="134"/>
        <v>1.9503778265451239</v>
      </c>
      <c r="F8613" s="94"/>
      <c r="G8613" s="1"/>
      <c r="H8613" s="1"/>
      <c r="I8613" s="1"/>
    </row>
    <row r="8614" spans="1:9">
      <c r="A8614" s="18">
        <v>12</v>
      </c>
      <c r="B8614" s="18">
        <v>25</v>
      </c>
      <c r="C8614" s="18">
        <v>19</v>
      </c>
      <c r="D8614" s="18">
        <v>1.9584002410000001</v>
      </c>
      <c r="E8614" s="101">
        <f t="shared" si="134"/>
        <v>1.799919972198287</v>
      </c>
      <c r="F8614" s="94"/>
      <c r="G8614" s="1"/>
      <c r="H8614" s="1"/>
      <c r="I8614" s="1"/>
    </row>
    <row r="8615" spans="1:9">
      <c r="A8615" s="18">
        <v>12</v>
      </c>
      <c r="B8615" s="18">
        <v>25</v>
      </c>
      <c r="C8615" s="18">
        <v>20</v>
      </c>
      <c r="D8615" s="18">
        <v>1.86344976</v>
      </c>
      <c r="E8615" s="101">
        <f t="shared" si="134"/>
        <v>1.7126532002975301</v>
      </c>
      <c r="F8615" s="94"/>
      <c r="G8615" s="1"/>
      <c r="H8615" s="1"/>
      <c r="I8615" s="1"/>
    </row>
    <row r="8616" spans="1:9">
      <c r="A8616" s="18">
        <v>12</v>
      </c>
      <c r="B8616" s="18">
        <v>25</v>
      </c>
      <c r="C8616" s="18">
        <v>21</v>
      </c>
      <c r="D8616" s="18">
        <v>1.7022946059999999</v>
      </c>
      <c r="E8616" s="101">
        <f t="shared" si="134"/>
        <v>1.5645392579916526</v>
      </c>
      <c r="F8616" s="94"/>
      <c r="G8616" s="1"/>
      <c r="H8616" s="1"/>
      <c r="I8616" s="1"/>
    </row>
    <row r="8617" spans="1:9">
      <c r="A8617" s="18">
        <v>12</v>
      </c>
      <c r="B8617" s="18">
        <v>25</v>
      </c>
      <c r="C8617" s="18">
        <v>22</v>
      </c>
      <c r="D8617" s="18">
        <v>1.4193277900000001</v>
      </c>
      <c r="E8617" s="101">
        <f t="shared" si="134"/>
        <v>1.3044710589969011</v>
      </c>
      <c r="F8617" s="94"/>
      <c r="G8617" s="1"/>
      <c r="H8617" s="1"/>
      <c r="I8617" s="1"/>
    </row>
    <row r="8618" spans="1:9">
      <c r="A8618" s="18">
        <v>12</v>
      </c>
      <c r="B8618" s="18">
        <v>25</v>
      </c>
      <c r="C8618" s="18">
        <v>23</v>
      </c>
      <c r="D8618" s="18">
        <v>1.180844569</v>
      </c>
      <c r="E8618" s="101">
        <f t="shared" si="134"/>
        <v>1.0852866943683031</v>
      </c>
      <c r="F8618" s="94"/>
      <c r="G8618" s="1"/>
      <c r="H8618" s="1"/>
      <c r="I8618" s="1"/>
    </row>
    <row r="8619" spans="1:9">
      <c r="A8619" s="18">
        <v>12</v>
      </c>
      <c r="B8619" s="18">
        <v>26</v>
      </c>
      <c r="C8619" s="18">
        <v>0</v>
      </c>
      <c r="D8619" s="18">
        <v>0.936256317</v>
      </c>
      <c r="E8619" s="101">
        <f t="shared" si="134"/>
        <v>0.86049133817743972</v>
      </c>
      <c r="F8619" s="94"/>
      <c r="G8619" s="1"/>
      <c r="H8619" s="1"/>
      <c r="I8619" s="1"/>
    </row>
    <row r="8620" spans="1:9">
      <c r="A8620" s="18">
        <v>12</v>
      </c>
      <c r="B8620" s="18">
        <v>26</v>
      </c>
      <c r="C8620" s="18">
        <v>1</v>
      </c>
      <c r="D8620" s="18">
        <v>0.817647864</v>
      </c>
      <c r="E8620" s="101">
        <f t="shared" si="134"/>
        <v>0.75148107614988224</v>
      </c>
      <c r="F8620" s="94"/>
      <c r="G8620" s="1"/>
      <c r="H8620" s="1"/>
      <c r="I8620" s="1"/>
    </row>
    <row r="8621" spans="1:9">
      <c r="A8621" s="18">
        <v>12</v>
      </c>
      <c r="B8621" s="18">
        <v>26</v>
      </c>
      <c r="C8621" s="18">
        <v>2</v>
      </c>
      <c r="D8621" s="18">
        <v>0.76150983400000005</v>
      </c>
      <c r="E8621" s="101">
        <f t="shared" si="134"/>
        <v>0.69988592247216852</v>
      </c>
      <c r="F8621" s="94"/>
      <c r="G8621" s="1"/>
      <c r="H8621" s="1"/>
      <c r="I8621" s="1"/>
    </row>
    <row r="8622" spans="1:9">
      <c r="A8622" s="18">
        <v>12</v>
      </c>
      <c r="B8622" s="18">
        <v>26</v>
      </c>
      <c r="C8622" s="18">
        <v>3</v>
      </c>
      <c r="D8622" s="18">
        <v>0.75090130399999999</v>
      </c>
      <c r="E8622" s="101">
        <f t="shared" si="134"/>
        <v>0.69013587004523724</v>
      </c>
      <c r="F8622" s="94"/>
      <c r="G8622" s="1"/>
      <c r="H8622" s="1"/>
      <c r="I8622" s="1"/>
    </row>
    <row r="8623" spans="1:9">
      <c r="A8623" s="18">
        <v>12</v>
      </c>
      <c r="B8623" s="18">
        <v>26</v>
      </c>
      <c r="C8623" s="18">
        <v>4</v>
      </c>
      <c r="D8623" s="18">
        <v>0.74798528600000003</v>
      </c>
      <c r="E8623" s="101">
        <f t="shared" si="134"/>
        <v>0.68745582593187993</v>
      </c>
      <c r="F8623" s="94"/>
      <c r="G8623" s="1"/>
      <c r="H8623" s="1"/>
      <c r="I8623" s="1"/>
    </row>
    <row r="8624" spans="1:9">
      <c r="A8624" s="18">
        <v>12</v>
      </c>
      <c r="B8624" s="18">
        <v>26</v>
      </c>
      <c r="C8624" s="18">
        <v>5</v>
      </c>
      <c r="D8624" s="18">
        <v>0.80883095000000005</v>
      </c>
      <c r="E8624" s="101">
        <f t="shared" si="134"/>
        <v>0.74337765619030782</v>
      </c>
      <c r="F8624" s="94"/>
      <c r="G8624" s="1"/>
      <c r="H8624" s="1"/>
      <c r="I8624" s="1"/>
    </row>
    <row r="8625" spans="1:9">
      <c r="A8625" s="18">
        <v>12</v>
      </c>
      <c r="B8625" s="18">
        <v>26</v>
      </c>
      <c r="C8625" s="18">
        <v>6</v>
      </c>
      <c r="D8625" s="18">
        <v>1.011083146</v>
      </c>
      <c r="E8625" s="101">
        <f t="shared" si="134"/>
        <v>0.92926293100802193</v>
      </c>
      <c r="F8625" s="94"/>
      <c r="G8625" s="1"/>
      <c r="H8625" s="1"/>
      <c r="I8625" s="1"/>
    </row>
    <row r="8626" spans="1:9">
      <c r="A8626" s="18">
        <v>12</v>
      </c>
      <c r="B8626" s="18">
        <v>26</v>
      </c>
      <c r="C8626" s="18">
        <v>7</v>
      </c>
      <c r="D8626" s="18">
        <v>1.333220166</v>
      </c>
      <c r="E8626" s="101">
        <f t="shared" si="134"/>
        <v>1.2253315506617708</v>
      </c>
      <c r="F8626" s="94"/>
      <c r="G8626" s="1"/>
      <c r="H8626" s="1"/>
      <c r="I8626" s="1"/>
    </row>
    <row r="8627" spans="1:9">
      <c r="A8627" s="18">
        <v>12</v>
      </c>
      <c r="B8627" s="18">
        <v>26</v>
      </c>
      <c r="C8627" s="18">
        <v>8</v>
      </c>
      <c r="D8627" s="18">
        <v>1.2853571079999999</v>
      </c>
      <c r="E8627" s="101">
        <f t="shared" si="134"/>
        <v>1.1813417306948903</v>
      </c>
      <c r="F8627" s="94"/>
      <c r="G8627" s="1"/>
      <c r="H8627" s="1"/>
      <c r="I8627" s="1"/>
    </row>
    <row r="8628" spans="1:9">
      <c r="A8628" s="18">
        <v>12</v>
      </c>
      <c r="B8628" s="18">
        <v>26</v>
      </c>
      <c r="C8628" s="18">
        <v>9</v>
      </c>
      <c r="D8628" s="18">
        <v>1.1293522549999999</v>
      </c>
      <c r="E8628" s="101">
        <f t="shared" si="134"/>
        <v>1.0379613098820448</v>
      </c>
      <c r="F8628" s="94"/>
      <c r="G8628" s="1"/>
      <c r="H8628" s="1"/>
      <c r="I8628" s="1"/>
    </row>
    <row r="8629" spans="1:9">
      <c r="A8629" s="18">
        <v>12</v>
      </c>
      <c r="B8629" s="18">
        <v>26</v>
      </c>
      <c r="C8629" s="18">
        <v>10</v>
      </c>
      <c r="D8629" s="18">
        <v>1.1602950700000001</v>
      </c>
      <c r="E8629" s="101">
        <f t="shared" si="134"/>
        <v>1.0664001292554015</v>
      </c>
      <c r="F8629" s="94"/>
      <c r="G8629" s="1"/>
      <c r="H8629" s="1"/>
      <c r="I8629" s="1"/>
    </row>
    <row r="8630" spans="1:9">
      <c r="A8630" s="18">
        <v>12</v>
      </c>
      <c r="B8630" s="18">
        <v>26</v>
      </c>
      <c r="C8630" s="18">
        <v>11</v>
      </c>
      <c r="D8630" s="18">
        <v>1.1399117649999999</v>
      </c>
      <c r="E8630" s="101">
        <f t="shared" si="134"/>
        <v>1.0476663091706084</v>
      </c>
      <c r="F8630" s="94"/>
      <c r="G8630" s="1"/>
      <c r="H8630" s="1"/>
      <c r="I8630" s="1"/>
    </row>
    <row r="8631" spans="1:9">
      <c r="A8631" s="18">
        <v>12</v>
      </c>
      <c r="B8631" s="18">
        <v>26</v>
      </c>
      <c r="C8631" s="18">
        <v>12</v>
      </c>
      <c r="D8631" s="18">
        <v>1.1157152180000001</v>
      </c>
      <c r="E8631" s="101">
        <f t="shared" si="134"/>
        <v>1.025427827326215</v>
      </c>
      <c r="F8631" s="94"/>
      <c r="G8631" s="1"/>
      <c r="H8631" s="1"/>
      <c r="I8631" s="1"/>
    </row>
    <row r="8632" spans="1:9">
      <c r="A8632" s="18">
        <v>12</v>
      </c>
      <c r="B8632" s="18">
        <v>26</v>
      </c>
      <c r="C8632" s="18">
        <v>13</v>
      </c>
      <c r="D8632" s="18">
        <v>1.088764523</v>
      </c>
      <c r="E8632" s="101">
        <f t="shared" si="134"/>
        <v>1.000658072309051</v>
      </c>
      <c r="F8632" s="94"/>
      <c r="G8632" s="1"/>
      <c r="H8632" s="1"/>
      <c r="I8632" s="1"/>
    </row>
    <row r="8633" spans="1:9">
      <c r="A8633" s="18">
        <v>12</v>
      </c>
      <c r="B8633" s="18">
        <v>26</v>
      </c>
      <c r="C8633" s="18">
        <v>14</v>
      </c>
      <c r="D8633" s="18">
        <v>1.0966195169999999</v>
      </c>
      <c r="E8633" s="101">
        <f t="shared" si="134"/>
        <v>1.0078774140381341</v>
      </c>
      <c r="F8633" s="94"/>
      <c r="G8633" s="1"/>
      <c r="H8633" s="1"/>
      <c r="I8633" s="1"/>
    </row>
    <row r="8634" spans="1:9">
      <c r="A8634" s="18">
        <v>12</v>
      </c>
      <c r="B8634" s="18">
        <v>26</v>
      </c>
      <c r="C8634" s="18">
        <v>15</v>
      </c>
      <c r="D8634" s="18">
        <v>1.1942583609999999</v>
      </c>
      <c r="E8634" s="101">
        <f t="shared" si="134"/>
        <v>1.0976149976529193</v>
      </c>
      <c r="F8634" s="94"/>
      <c r="G8634" s="1"/>
      <c r="H8634" s="1"/>
      <c r="I8634" s="1"/>
    </row>
    <row r="8635" spans="1:9">
      <c r="A8635" s="18">
        <v>12</v>
      </c>
      <c r="B8635" s="18">
        <v>26</v>
      </c>
      <c r="C8635" s="18">
        <v>16</v>
      </c>
      <c r="D8635" s="18">
        <v>1.5144090610000001</v>
      </c>
      <c r="E8635" s="101">
        <f t="shared" si="134"/>
        <v>1.3918580369353384</v>
      </c>
      <c r="F8635" s="94"/>
      <c r="G8635" s="1"/>
      <c r="H8635" s="1"/>
      <c r="I8635" s="1"/>
    </row>
    <row r="8636" spans="1:9">
      <c r="A8636" s="18">
        <v>12</v>
      </c>
      <c r="B8636" s="18">
        <v>26</v>
      </c>
      <c r="C8636" s="18">
        <v>17</v>
      </c>
      <c r="D8636" s="18">
        <v>2.080275914</v>
      </c>
      <c r="E8636" s="101">
        <f t="shared" si="134"/>
        <v>1.9119330599038902</v>
      </c>
      <c r="F8636" s="94"/>
      <c r="G8636" s="1"/>
      <c r="H8636" s="1"/>
      <c r="I8636" s="1"/>
    </row>
    <row r="8637" spans="1:9">
      <c r="A8637" s="18">
        <v>12</v>
      </c>
      <c r="B8637" s="18">
        <v>26</v>
      </c>
      <c r="C8637" s="18">
        <v>18</v>
      </c>
      <c r="D8637" s="18">
        <v>2.3262790959999999</v>
      </c>
      <c r="E8637" s="101">
        <f t="shared" si="134"/>
        <v>2.1380288452475611</v>
      </c>
      <c r="F8637" s="94"/>
      <c r="G8637" s="1"/>
      <c r="H8637" s="1"/>
      <c r="I8637" s="1"/>
    </row>
    <row r="8638" spans="1:9">
      <c r="A8638" s="18">
        <v>12</v>
      </c>
      <c r="B8638" s="18">
        <v>26</v>
      </c>
      <c r="C8638" s="18">
        <v>19</v>
      </c>
      <c r="D8638" s="18">
        <v>2.1622763059999999</v>
      </c>
      <c r="E8638" s="101">
        <f t="shared" si="134"/>
        <v>1.9872977071291804</v>
      </c>
      <c r="F8638" s="94"/>
      <c r="G8638" s="1"/>
      <c r="H8638" s="1"/>
      <c r="I8638" s="1"/>
    </row>
    <row r="8639" spans="1:9">
      <c r="A8639" s="18">
        <v>12</v>
      </c>
      <c r="B8639" s="18">
        <v>26</v>
      </c>
      <c r="C8639" s="18">
        <v>20</v>
      </c>
      <c r="D8639" s="18">
        <v>2.0637190150000002</v>
      </c>
      <c r="E8639" s="101">
        <f t="shared" si="134"/>
        <v>1.8967160003039829</v>
      </c>
      <c r="F8639" s="94"/>
      <c r="G8639" s="1"/>
      <c r="H8639" s="1"/>
      <c r="I8639" s="1"/>
    </row>
    <row r="8640" spans="1:9">
      <c r="A8640" s="18">
        <v>12</v>
      </c>
      <c r="B8640" s="18">
        <v>26</v>
      </c>
      <c r="C8640" s="18">
        <v>21</v>
      </c>
      <c r="D8640" s="18">
        <v>1.8999894209999999</v>
      </c>
      <c r="E8640" s="101">
        <f t="shared" si="134"/>
        <v>1.7462359502555631</v>
      </c>
      <c r="F8640" s="94"/>
      <c r="G8640" s="1"/>
      <c r="H8640" s="1"/>
      <c r="I8640" s="1"/>
    </row>
    <row r="8641" spans="1:9">
      <c r="A8641" s="18">
        <v>12</v>
      </c>
      <c r="B8641" s="18">
        <v>26</v>
      </c>
      <c r="C8641" s="18">
        <v>22</v>
      </c>
      <c r="D8641" s="18">
        <v>1.578152687</v>
      </c>
      <c r="E8641" s="101">
        <f t="shared" si="134"/>
        <v>1.4504433164587687</v>
      </c>
      <c r="F8641" s="94"/>
      <c r="G8641" s="1"/>
      <c r="H8641" s="1"/>
      <c r="I8641" s="1"/>
    </row>
    <row r="8642" spans="1:9">
      <c r="A8642" s="18">
        <v>12</v>
      </c>
      <c r="B8642" s="18">
        <v>26</v>
      </c>
      <c r="C8642" s="18">
        <v>23</v>
      </c>
      <c r="D8642" s="18">
        <v>1.283599055</v>
      </c>
      <c r="E8642" s="101">
        <f t="shared" si="134"/>
        <v>1.1797259451978117</v>
      </c>
      <c r="F8642" s="94"/>
      <c r="G8642" s="1"/>
      <c r="H8642" s="1"/>
      <c r="I8642" s="1"/>
    </row>
    <row r="8643" spans="1:9">
      <c r="A8643" s="18">
        <v>12</v>
      </c>
      <c r="B8643" s="18">
        <v>27</v>
      </c>
      <c r="C8643" s="18">
        <v>0</v>
      </c>
      <c r="D8643" s="18">
        <v>0.97274312600000001</v>
      </c>
      <c r="E8643" s="101">
        <f t="shared" si="134"/>
        <v>0.89402551309530531</v>
      </c>
      <c r="F8643" s="94"/>
      <c r="G8643" s="1"/>
      <c r="H8643" s="1"/>
      <c r="I8643" s="1"/>
    </row>
    <row r="8644" spans="1:9">
      <c r="A8644" s="18">
        <v>12</v>
      </c>
      <c r="B8644" s="18">
        <v>27</v>
      </c>
      <c r="C8644" s="18">
        <v>1</v>
      </c>
      <c r="D8644" s="18">
        <v>0.85493845899999998</v>
      </c>
      <c r="E8644" s="101">
        <f t="shared" ref="E8644:E8707" si="135">D8644/H$15</f>
        <v>0.78575399202809137</v>
      </c>
      <c r="F8644" s="94"/>
      <c r="G8644" s="1"/>
      <c r="H8644" s="1"/>
      <c r="I8644" s="1"/>
    </row>
    <row r="8645" spans="1:9">
      <c r="A8645" s="18">
        <v>12</v>
      </c>
      <c r="B8645" s="18">
        <v>27</v>
      </c>
      <c r="C8645" s="18">
        <v>2</v>
      </c>
      <c r="D8645" s="18">
        <v>0.79337104800000002</v>
      </c>
      <c r="E8645" s="101">
        <f t="shared" si="135"/>
        <v>0.72916882094025726</v>
      </c>
      <c r="F8645" s="94"/>
      <c r="G8645" s="1"/>
      <c r="H8645" s="1"/>
      <c r="I8645" s="1"/>
    </row>
    <row r="8646" spans="1:9">
      <c r="A8646" s="18">
        <v>12</v>
      </c>
      <c r="B8646" s="18">
        <v>27</v>
      </c>
      <c r="C8646" s="18">
        <v>3</v>
      </c>
      <c r="D8646" s="18">
        <v>0.77692158899999997</v>
      </c>
      <c r="E8646" s="101">
        <f t="shared" si="135"/>
        <v>0.71405050693778427</v>
      </c>
      <c r="F8646" s="94"/>
      <c r="G8646" s="1"/>
      <c r="H8646" s="1"/>
      <c r="I8646" s="1"/>
    </row>
    <row r="8647" spans="1:9">
      <c r="A8647" s="18">
        <v>12</v>
      </c>
      <c r="B8647" s="18">
        <v>27</v>
      </c>
      <c r="C8647" s="18">
        <v>4</v>
      </c>
      <c r="D8647" s="18">
        <v>0.77128781300000004</v>
      </c>
      <c r="E8647" s="101">
        <f t="shared" si="135"/>
        <v>0.70887263485168128</v>
      </c>
      <c r="F8647" s="94"/>
      <c r="G8647" s="1"/>
      <c r="H8647" s="1"/>
      <c r="I8647" s="1"/>
    </row>
    <row r="8648" spans="1:9">
      <c r="A8648" s="18">
        <v>12</v>
      </c>
      <c r="B8648" s="18">
        <v>27</v>
      </c>
      <c r="C8648" s="18">
        <v>5</v>
      </c>
      <c r="D8648" s="18">
        <v>0.83294722600000004</v>
      </c>
      <c r="E8648" s="101">
        <f t="shared" si="135"/>
        <v>0.76554236283131682</v>
      </c>
      <c r="F8648" s="94"/>
      <c r="G8648" s="1"/>
      <c r="H8648" s="1"/>
      <c r="I8648" s="1"/>
    </row>
    <row r="8649" spans="1:9">
      <c r="A8649" s="18">
        <v>12</v>
      </c>
      <c r="B8649" s="18">
        <v>27</v>
      </c>
      <c r="C8649" s="18">
        <v>6</v>
      </c>
      <c r="D8649" s="18">
        <v>1.037544209</v>
      </c>
      <c r="E8649" s="101">
        <f t="shared" si="135"/>
        <v>0.95358267667705698</v>
      </c>
      <c r="F8649" s="94"/>
      <c r="G8649" s="1"/>
      <c r="H8649" s="1"/>
      <c r="I8649" s="1"/>
    </row>
    <row r="8650" spans="1:9">
      <c r="A8650" s="18">
        <v>12</v>
      </c>
      <c r="B8650" s="18">
        <v>27</v>
      </c>
      <c r="C8650" s="18">
        <v>7</v>
      </c>
      <c r="D8650" s="18">
        <v>1.3442595509999999</v>
      </c>
      <c r="E8650" s="101">
        <f t="shared" si="135"/>
        <v>1.2354775918673926</v>
      </c>
      <c r="F8650" s="94"/>
      <c r="G8650" s="1"/>
      <c r="H8650" s="1"/>
      <c r="I8650" s="1"/>
    </row>
    <row r="8651" spans="1:9">
      <c r="A8651" s="18">
        <v>12</v>
      </c>
      <c r="B8651" s="18">
        <v>27</v>
      </c>
      <c r="C8651" s="18">
        <v>8</v>
      </c>
      <c r="D8651" s="18">
        <v>1.3125688630000001</v>
      </c>
      <c r="E8651" s="101">
        <f t="shared" si="135"/>
        <v>1.2063514198675476</v>
      </c>
      <c r="F8651" s="94"/>
      <c r="G8651" s="1"/>
      <c r="H8651" s="1"/>
      <c r="I8651" s="1"/>
    </row>
    <row r="8652" spans="1:9">
      <c r="A8652" s="18">
        <v>12</v>
      </c>
      <c r="B8652" s="18">
        <v>27</v>
      </c>
      <c r="C8652" s="18">
        <v>9</v>
      </c>
      <c r="D8652" s="18">
        <v>1.159303932</v>
      </c>
      <c r="E8652" s="101">
        <f t="shared" si="135"/>
        <v>1.0654891974427636</v>
      </c>
      <c r="F8652" s="94"/>
      <c r="G8652" s="1"/>
      <c r="H8652" s="1"/>
      <c r="I8652" s="1"/>
    </row>
    <row r="8653" spans="1:9">
      <c r="A8653" s="18">
        <v>12</v>
      </c>
      <c r="B8653" s="18">
        <v>27</v>
      </c>
      <c r="C8653" s="18">
        <v>10</v>
      </c>
      <c r="D8653" s="18">
        <v>1.147836777</v>
      </c>
      <c r="E8653" s="101">
        <f t="shared" si="135"/>
        <v>1.0549500028099779</v>
      </c>
      <c r="F8653" s="94"/>
      <c r="G8653" s="1"/>
      <c r="H8653" s="1"/>
      <c r="I8653" s="1"/>
    </row>
    <row r="8654" spans="1:9">
      <c r="A8654" s="18">
        <v>12</v>
      </c>
      <c r="B8654" s="18">
        <v>27</v>
      </c>
      <c r="C8654" s="18">
        <v>11</v>
      </c>
      <c r="D8654" s="18">
        <v>1.1578123950000001</v>
      </c>
      <c r="E8654" s="101">
        <f t="shared" si="135"/>
        <v>1.0641183605834903</v>
      </c>
      <c r="F8654" s="94"/>
      <c r="G8654" s="1"/>
      <c r="H8654" s="1"/>
      <c r="I8654" s="1"/>
    </row>
    <row r="8655" spans="1:9">
      <c r="A8655" s="18">
        <v>12</v>
      </c>
      <c r="B8655" s="18">
        <v>27</v>
      </c>
      <c r="C8655" s="18">
        <v>12</v>
      </c>
      <c r="D8655" s="18">
        <v>1.1368739379999999</v>
      </c>
      <c r="E8655" s="101">
        <f t="shared" si="135"/>
        <v>1.0448743132471443</v>
      </c>
      <c r="F8655" s="94"/>
      <c r="G8655" s="1"/>
      <c r="H8655" s="1"/>
      <c r="I8655" s="1"/>
    </row>
    <row r="8656" spans="1:9">
      <c r="A8656" s="18">
        <v>12</v>
      </c>
      <c r="B8656" s="18">
        <v>27</v>
      </c>
      <c r="C8656" s="18">
        <v>13</v>
      </c>
      <c r="D8656" s="18">
        <v>1.1075186779999999</v>
      </c>
      <c r="E8656" s="101">
        <f t="shared" si="135"/>
        <v>1.0178945786367697</v>
      </c>
      <c r="F8656" s="94"/>
      <c r="G8656" s="1"/>
      <c r="H8656" s="1"/>
      <c r="I8656" s="1"/>
    </row>
    <row r="8657" spans="1:9">
      <c r="A8657" s="18">
        <v>12</v>
      </c>
      <c r="B8657" s="18">
        <v>27</v>
      </c>
      <c r="C8657" s="18">
        <v>14</v>
      </c>
      <c r="D8657" s="18">
        <v>1.097588821</v>
      </c>
      <c r="E8657" s="101">
        <f t="shared" si="135"/>
        <v>1.0087682787307575</v>
      </c>
      <c r="F8657" s="94"/>
      <c r="G8657" s="1"/>
      <c r="H8657" s="1"/>
      <c r="I8657" s="1"/>
    </row>
    <row r="8658" spans="1:9">
      <c r="A8658" s="18">
        <v>12</v>
      </c>
      <c r="B8658" s="18">
        <v>27</v>
      </c>
      <c r="C8658" s="18">
        <v>15</v>
      </c>
      <c r="D8658" s="18">
        <v>1.1902422969999999</v>
      </c>
      <c r="E8658" s="101">
        <f t="shared" si="135"/>
        <v>1.0939239269249381</v>
      </c>
      <c r="F8658" s="94"/>
      <c r="G8658" s="1"/>
      <c r="H8658" s="1"/>
      <c r="I8658" s="1"/>
    </row>
    <row r="8659" spans="1:9">
      <c r="A8659" s="18">
        <v>12</v>
      </c>
      <c r="B8659" s="18">
        <v>27</v>
      </c>
      <c r="C8659" s="18">
        <v>16</v>
      </c>
      <c r="D8659" s="18">
        <v>1.510993928</v>
      </c>
      <c r="E8659" s="101">
        <f t="shared" si="135"/>
        <v>1.3887192678697899</v>
      </c>
      <c r="F8659" s="94"/>
      <c r="G8659" s="1"/>
      <c r="H8659" s="1"/>
      <c r="I8659" s="1"/>
    </row>
    <row r="8660" spans="1:9">
      <c r="A8660" s="18">
        <v>12</v>
      </c>
      <c r="B8660" s="18">
        <v>27</v>
      </c>
      <c r="C8660" s="18">
        <v>17</v>
      </c>
      <c r="D8660" s="18">
        <v>2.0813287269999998</v>
      </c>
      <c r="E8660" s="101">
        <f t="shared" si="135"/>
        <v>1.9129006757701554</v>
      </c>
      <c r="F8660" s="94"/>
      <c r="G8660" s="1"/>
      <c r="H8660" s="1"/>
      <c r="I8660" s="1"/>
    </row>
    <row r="8661" spans="1:9">
      <c r="A8661" s="18">
        <v>12</v>
      </c>
      <c r="B8661" s="18">
        <v>27</v>
      </c>
      <c r="C8661" s="18">
        <v>18</v>
      </c>
      <c r="D8661" s="18">
        <v>2.3260261170000001</v>
      </c>
      <c r="E8661" s="101">
        <f t="shared" si="135"/>
        <v>2.1377963381506393</v>
      </c>
      <c r="F8661" s="94"/>
      <c r="G8661" s="1"/>
      <c r="H8661" s="1"/>
      <c r="I8661" s="1"/>
    </row>
    <row r="8662" spans="1:9">
      <c r="A8662" s="18">
        <v>12</v>
      </c>
      <c r="B8662" s="18">
        <v>27</v>
      </c>
      <c r="C8662" s="18">
        <v>19</v>
      </c>
      <c r="D8662" s="18">
        <v>2.1675287989999998</v>
      </c>
      <c r="E8662" s="101">
        <f t="shared" si="135"/>
        <v>1.9921251509052822</v>
      </c>
      <c r="F8662" s="94"/>
      <c r="G8662" s="1"/>
      <c r="H8662" s="1"/>
      <c r="I8662" s="1"/>
    </row>
    <row r="8663" spans="1:9">
      <c r="A8663" s="18">
        <v>12</v>
      </c>
      <c r="B8663" s="18">
        <v>27</v>
      </c>
      <c r="C8663" s="18">
        <v>20</v>
      </c>
      <c r="D8663" s="18">
        <v>2.0772438489999998</v>
      </c>
      <c r="E8663" s="101">
        <f t="shared" si="135"/>
        <v>1.9091463597001987</v>
      </c>
      <c r="F8663" s="94"/>
      <c r="G8663" s="1"/>
      <c r="H8663" s="1"/>
      <c r="I8663" s="1"/>
    </row>
    <row r="8664" spans="1:9">
      <c r="A8664" s="18">
        <v>12</v>
      </c>
      <c r="B8664" s="18">
        <v>27</v>
      </c>
      <c r="C8664" s="18">
        <v>21</v>
      </c>
      <c r="D8664" s="18">
        <v>1.9220367300000001</v>
      </c>
      <c r="E8664" s="101">
        <f t="shared" si="135"/>
        <v>1.7664991175956899</v>
      </c>
      <c r="F8664" s="94"/>
      <c r="G8664" s="1"/>
      <c r="H8664" s="1"/>
      <c r="I8664" s="1"/>
    </row>
    <row r="8665" spans="1:9">
      <c r="A8665" s="18">
        <v>12</v>
      </c>
      <c r="B8665" s="18">
        <v>27</v>
      </c>
      <c r="C8665" s="18">
        <v>22</v>
      </c>
      <c r="D8665" s="18">
        <v>1.605698973</v>
      </c>
      <c r="E8665" s="101">
        <f t="shared" si="135"/>
        <v>1.4757604652689469</v>
      </c>
      <c r="F8665" s="94"/>
      <c r="G8665" s="1"/>
      <c r="H8665" s="1"/>
      <c r="I8665" s="1"/>
    </row>
    <row r="8666" spans="1:9">
      <c r="A8666" s="18">
        <v>12</v>
      </c>
      <c r="B8666" s="18">
        <v>27</v>
      </c>
      <c r="C8666" s="18">
        <v>23</v>
      </c>
      <c r="D8666" s="18">
        <v>1.311485827</v>
      </c>
      <c r="E8666" s="101">
        <f t="shared" si="135"/>
        <v>1.2053560267470818</v>
      </c>
      <c r="F8666" s="94"/>
      <c r="G8666" s="1"/>
      <c r="H8666" s="1"/>
      <c r="I8666" s="1"/>
    </row>
    <row r="8667" spans="1:9">
      <c r="A8667" s="18">
        <v>12</v>
      </c>
      <c r="B8667" s="18">
        <v>28</v>
      </c>
      <c r="C8667" s="18">
        <v>0</v>
      </c>
      <c r="D8667" s="18">
        <v>1.0012828229999999</v>
      </c>
      <c r="E8667" s="101">
        <f t="shared" si="135"/>
        <v>0.92025568277939263</v>
      </c>
      <c r="F8667" s="94"/>
      <c r="G8667" s="1"/>
      <c r="H8667" s="1"/>
      <c r="I8667" s="1"/>
    </row>
    <row r="8668" spans="1:9">
      <c r="A8668" s="18">
        <v>12</v>
      </c>
      <c r="B8668" s="18">
        <v>28</v>
      </c>
      <c r="C8668" s="18">
        <v>1</v>
      </c>
      <c r="D8668" s="18">
        <v>0.88878694400000002</v>
      </c>
      <c r="E8668" s="101">
        <f t="shared" si="135"/>
        <v>0.81686334490942314</v>
      </c>
      <c r="F8668" s="94"/>
      <c r="G8668" s="1"/>
      <c r="H8668" s="1"/>
      <c r="I8668" s="1"/>
    </row>
    <row r="8669" spans="1:9">
      <c r="A8669" s="18">
        <v>12</v>
      </c>
      <c r="B8669" s="18">
        <v>28</v>
      </c>
      <c r="C8669" s="18">
        <v>2</v>
      </c>
      <c r="D8669" s="18">
        <v>0.837318385</v>
      </c>
      <c r="E8669" s="101">
        <f t="shared" si="135"/>
        <v>0.76955979308946298</v>
      </c>
      <c r="F8669" s="94"/>
      <c r="G8669" s="1"/>
      <c r="H8669" s="1"/>
      <c r="I8669" s="1"/>
    </row>
    <row r="8670" spans="1:9">
      <c r="A8670" s="18">
        <v>12</v>
      </c>
      <c r="B8670" s="18">
        <v>28</v>
      </c>
      <c r="C8670" s="18">
        <v>3</v>
      </c>
      <c r="D8670" s="18">
        <v>0.83162797300000002</v>
      </c>
      <c r="E8670" s="101">
        <f t="shared" si="135"/>
        <v>0.76432986817707282</v>
      </c>
      <c r="F8670" s="94"/>
      <c r="G8670" s="1"/>
      <c r="H8670" s="1"/>
      <c r="I8670" s="1"/>
    </row>
    <row r="8671" spans="1:9">
      <c r="A8671" s="18">
        <v>12</v>
      </c>
      <c r="B8671" s="18">
        <v>28</v>
      </c>
      <c r="C8671" s="18">
        <v>4</v>
      </c>
      <c r="D8671" s="18">
        <v>0.83049099100000001</v>
      </c>
      <c r="E8671" s="101">
        <f t="shared" si="135"/>
        <v>0.76328489454656256</v>
      </c>
      <c r="F8671" s="94"/>
      <c r="G8671" s="1"/>
      <c r="H8671" s="1"/>
      <c r="I8671" s="1"/>
    </row>
    <row r="8672" spans="1:9">
      <c r="A8672" s="18">
        <v>12</v>
      </c>
      <c r="B8672" s="18">
        <v>28</v>
      </c>
      <c r="C8672" s="18">
        <v>5</v>
      </c>
      <c r="D8672" s="18">
        <v>0.89227696999999995</v>
      </c>
      <c r="E8672" s="101">
        <f t="shared" si="135"/>
        <v>0.82007094638402445</v>
      </c>
      <c r="F8672" s="94"/>
      <c r="G8672" s="1"/>
      <c r="H8672" s="1"/>
      <c r="I8672" s="1"/>
    </row>
    <row r="8673" spans="1:9">
      <c r="A8673" s="18">
        <v>12</v>
      </c>
      <c r="B8673" s="18">
        <v>28</v>
      </c>
      <c r="C8673" s="18">
        <v>6</v>
      </c>
      <c r="D8673" s="18">
        <v>1.095318024</v>
      </c>
      <c r="E8673" s="101">
        <f t="shared" si="135"/>
        <v>1.0066812421855511</v>
      </c>
      <c r="F8673" s="94"/>
      <c r="G8673" s="1"/>
      <c r="H8673" s="1"/>
      <c r="I8673" s="1"/>
    </row>
    <row r="8674" spans="1:9">
      <c r="A8674" s="18">
        <v>12</v>
      </c>
      <c r="B8674" s="18">
        <v>28</v>
      </c>
      <c r="C8674" s="18">
        <v>7</v>
      </c>
      <c r="D8674" s="18">
        <v>1.3924186430000001</v>
      </c>
      <c r="E8674" s="101">
        <f t="shared" si="135"/>
        <v>1.2797394897772261</v>
      </c>
      <c r="F8674" s="94"/>
      <c r="G8674" s="1"/>
      <c r="H8674" s="1"/>
      <c r="I8674" s="1"/>
    </row>
    <row r="8675" spans="1:9">
      <c r="A8675" s="18">
        <v>12</v>
      </c>
      <c r="B8675" s="18">
        <v>28</v>
      </c>
      <c r="C8675" s="18">
        <v>8</v>
      </c>
      <c r="D8675" s="18">
        <v>1.3453984779999999</v>
      </c>
      <c r="E8675" s="101">
        <f t="shared" si="135"/>
        <v>1.2365243531020262</v>
      </c>
      <c r="F8675" s="94"/>
      <c r="G8675" s="1"/>
      <c r="H8675" s="1"/>
      <c r="I8675" s="1"/>
    </row>
    <row r="8676" spans="1:9">
      <c r="A8676" s="18">
        <v>12</v>
      </c>
      <c r="B8676" s="18">
        <v>28</v>
      </c>
      <c r="C8676" s="18">
        <v>9</v>
      </c>
      <c r="D8676" s="18">
        <v>1.1620688669999999</v>
      </c>
      <c r="E8676" s="101">
        <f t="shared" si="135"/>
        <v>1.0680303846955739</v>
      </c>
      <c r="F8676" s="94"/>
      <c r="G8676" s="1"/>
      <c r="H8676" s="1"/>
      <c r="I8676" s="1"/>
    </row>
    <row r="8677" spans="1:9">
      <c r="A8677" s="18">
        <v>12</v>
      </c>
      <c r="B8677" s="18">
        <v>28</v>
      </c>
      <c r="C8677" s="18">
        <v>10</v>
      </c>
      <c r="D8677" s="18">
        <v>1.181696305</v>
      </c>
      <c r="E8677" s="101">
        <f t="shared" si="135"/>
        <v>1.0860695050549773</v>
      </c>
      <c r="F8677" s="94"/>
      <c r="G8677" s="1"/>
      <c r="H8677" s="1"/>
      <c r="I8677" s="1"/>
    </row>
    <row r="8678" spans="1:9">
      <c r="A8678" s="18">
        <v>12</v>
      </c>
      <c r="B8678" s="18">
        <v>28</v>
      </c>
      <c r="C8678" s="18">
        <v>11</v>
      </c>
      <c r="D8678" s="18">
        <v>1.1489848380000001</v>
      </c>
      <c r="E8678" s="101">
        <f t="shared" si="135"/>
        <v>1.0560051588909161</v>
      </c>
      <c r="F8678" s="94"/>
      <c r="G8678" s="1"/>
      <c r="H8678" s="1"/>
      <c r="I8678" s="1"/>
    </row>
    <row r="8679" spans="1:9">
      <c r="A8679" s="18">
        <v>12</v>
      </c>
      <c r="B8679" s="18">
        <v>28</v>
      </c>
      <c r="C8679" s="18">
        <v>12</v>
      </c>
      <c r="D8679" s="18">
        <v>1.122882009</v>
      </c>
      <c r="E8679" s="101">
        <f t="shared" si="135"/>
        <v>1.0320146577337133</v>
      </c>
      <c r="F8679" s="94"/>
      <c r="G8679" s="1"/>
      <c r="H8679" s="1"/>
      <c r="I8679" s="1"/>
    </row>
    <row r="8680" spans="1:9">
      <c r="A8680" s="18">
        <v>12</v>
      </c>
      <c r="B8680" s="18">
        <v>28</v>
      </c>
      <c r="C8680" s="18">
        <v>13</v>
      </c>
      <c r="D8680" s="18">
        <v>1.0936207410000001</v>
      </c>
      <c r="E8680" s="101">
        <f t="shared" si="135"/>
        <v>1.0051213089777138</v>
      </c>
      <c r="F8680" s="94"/>
      <c r="G8680" s="1"/>
      <c r="H8680" s="1"/>
      <c r="I8680" s="1"/>
    </row>
    <row r="8681" spans="1:9">
      <c r="A8681" s="18">
        <v>12</v>
      </c>
      <c r="B8681" s="18">
        <v>28</v>
      </c>
      <c r="C8681" s="18">
        <v>14</v>
      </c>
      <c r="D8681" s="18">
        <v>1.0964540039999999</v>
      </c>
      <c r="E8681" s="101">
        <f t="shared" si="135"/>
        <v>1.0077252949012379</v>
      </c>
      <c r="F8681" s="94"/>
      <c r="G8681" s="1"/>
      <c r="H8681" s="1"/>
      <c r="I8681" s="1"/>
    </row>
    <row r="8682" spans="1:9">
      <c r="A8682" s="18">
        <v>12</v>
      </c>
      <c r="B8682" s="18">
        <v>28</v>
      </c>
      <c r="C8682" s="18">
        <v>15</v>
      </c>
      <c r="D8682" s="18">
        <v>1.182049414</v>
      </c>
      <c r="E8682" s="101">
        <f t="shared" si="135"/>
        <v>1.0863940392988756</v>
      </c>
      <c r="F8682" s="94"/>
      <c r="G8682" s="1"/>
      <c r="H8682" s="1"/>
      <c r="I8682" s="1"/>
    </row>
    <row r="8683" spans="1:9">
      <c r="A8683" s="18">
        <v>12</v>
      </c>
      <c r="B8683" s="18">
        <v>28</v>
      </c>
      <c r="C8683" s="18">
        <v>16</v>
      </c>
      <c r="D8683" s="18">
        <v>1.4986869620000001</v>
      </c>
      <c r="E8683" s="101">
        <f t="shared" si="135"/>
        <v>1.3774082225396209</v>
      </c>
      <c r="F8683" s="94"/>
      <c r="G8683" s="1"/>
      <c r="H8683" s="1"/>
      <c r="I8683" s="1"/>
    </row>
    <row r="8684" spans="1:9">
      <c r="A8684" s="18">
        <v>12</v>
      </c>
      <c r="B8684" s="18">
        <v>28</v>
      </c>
      <c r="C8684" s="18">
        <v>17</v>
      </c>
      <c r="D8684" s="18">
        <v>2.057474816</v>
      </c>
      <c r="E8684" s="101">
        <f t="shared" si="135"/>
        <v>1.8909771026796944</v>
      </c>
      <c r="F8684" s="94"/>
      <c r="G8684" s="1"/>
      <c r="H8684" s="1"/>
      <c r="I8684" s="1"/>
    </row>
    <row r="8685" spans="1:9">
      <c r="A8685" s="18">
        <v>12</v>
      </c>
      <c r="B8685" s="18">
        <v>28</v>
      </c>
      <c r="C8685" s="18">
        <v>18</v>
      </c>
      <c r="D8685" s="18">
        <v>2.3065281780000002</v>
      </c>
      <c r="E8685" s="101">
        <f t="shared" si="135"/>
        <v>2.1198762373009359</v>
      </c>
      <c r="F8685" s="94"/>
      <c r="G8685" s="1"/>
      <c r="H8685" s="1"/>
      <c r="I8685" s="1"/>
    </row>
    <row r="8686" spans="1:9">
      <c r="A8686" s="18">
        <v>12</v>
      </c>
      <c r="B8686" s="18">
        <v>28</v>
      </c>
      <c r="C8686" s="18">
        <v>19</v>
      </c>
      <c r="D8686" s="18">
        <v>2.14116946</v>
      </c>
      <c r="E8686" s="101">
        <f t="shared" si="135"/>
        <v>1.9678988973914351</v>
      </c>
      <c r="F8686" s="94"/>
      <c r="G8686" s="1"/>
      <c r="H8686" s="1"/>
      <c r="I8686" s="1"/>
    </row>
    <row r="8687" spans="1:9">
      <c r="A8687" s="18">
        <v>12</v>
      </c>
      <c r="B8687" s="18">
        <v>28</v>
      </c>
      <c r="C8687" s="18">
        <v>20</v>
      </c>
      <c r="D8687" s="18">
        <v>2.0416151349999998</v>
      </c>
      <c r="E8687" s="101">
        <f t="shared" si="135"/>
        <v>1.8764008398775525</v>
      </c>
      <c r="F8687" s="94"/>
      <c r="G8687" s="1"/>
      <c r="H8687" s="1"/>
      <c r="I8687" s="1"/>
    </row>
    <row r="8688" spans="1:9">
      <c r="A8688" s="18">
        <v>12</v>
      </c>
      <c r="B8688" s="18">
        <v>28</v>
      </c>
      <c r="C8688" s="18">
        <v>21</v>
      </c>
      <c r="D8688" s="18">
        <v>1.875827272</v>
      </c>
      <c r="E8688" s="101">
        <f t="shared" si="135"/>
        <v>1.7240290828104674</v>
      </c>
      <c r="F8688" s="94"/>
      <c r="G8688" s="1"/>
      <c r="H8688" s="1"/>
      <c r="I8688" s="1"/>
    </row>
    <row r="8689" spans="1:9">
      <c r="A8689" s="18">
        <v>12</v>
      </c>
      <c r="B8689" s="18">
        <v>28</v>
      </c>
      <c r="C8689" s="18">
        <v>22</v>
      </c>
      <c r="D8689" s="18">
        <v>1.5523288260000001</v>
      </c>
      <c r="E8689" s="101">
        <f t="shared" si="135"/>
        <v>1.4267092082820672</v>
      </c>
      <c r="F8689" s="94"/>
      <c r="G8689" s="1"/>
      <c r="H8689" s="1"/>
      <c r="I8689" s="1"/>
    </row>
    <row r="8690" spans="1:9">
      <c r="A8690" s="18">
        <v>12</v>
      </c>
      <c r="B8690" s="18">
        <v>28</v>
      </c>
      <c r="C8690" s="18">
        <v>23</v>
      </c>
      <c r="D8690" s="18">
        <v>1.251443453</v>
      </c>
      <c r="E8690" s="101">
        <f t="shared" si="135"/>
        <v>1.1501724815869689</v>
      </c>
      <c r="F8690" s="94"/>
      <c r="G8690" s="1"/>
      <c r="H8690" s="1"/>
      <c r="I8690" s="1"/>
    </row>
    <row r="8691" spans="1:9">
      <c r="A8691" s="18">
        <v>12</v>
      </c>
      <c r="B8691" s="18">
        <v>29</v>
      </c>
      <c r="C8691" s="18">
        <v>0</v>
      </c>
      <c r="D8691" s="18">
        <v>0.93469710399999995</v>
      </c>
      <c r="E8691" s="101">
        <f t="shared" si="135"/>
        <v>0.85905830188544141</v>
      </c>
      <c r="F8691" s="94"/>
      <c r="G8691" s="1"/>
      <c r="H8691" s="1"/>
      <c r="I8691" s="1"/>
    </row>
    <row r="8692" spans="1:9">
      <c r="A8692" s="18">
        <v>12</v>
      </c>
      <c r="B8692" s="18">
        <v>29</v>
      </c>
      <c r="C8692" s="18">
        <v>1</v>
      </c>
      <c r="D8692" s="18">
        <v>0.81492036099999998</v>
      </c>
      <c r="E8692" s="101">
        <f t="shared" si="135"/>
        <v>0.74897429177498653</v>
      </c>
      <c r="F8692" s="94"/>
      <c r="G8692" s="1"/>
      <c r="H8692" s="1"/>
      <c r="I8692" s="1"/>
    </row>
    <row r="8693" spans="1:9">
      <c r="A8693" s="18">
        <v>12</v>
      </c>
      <c r="B8693" s="18">
        <v>29</v>
      </c>
      <c r="C8693" s="18">
        <v>2</v>
      </c>
      <c r="D8693" s="18">
        <v>0.76067621299999999</v>
      </c>
      <c r="E8693" s="101">
        <f t="shared" si="135"/>
        <v>0.69911976085937277</v>
      </c>
      <c r="F8693" s="94"/>
      <c r="G8693" s="1"/>
      <c r="H8693" s="1"/>
      <c r="I8693" s="1"/>
    </row>
    <row r="8694" spans="1:9">
      <c r="A8694" s="18">
        <v>12</v>
      </c>
      <c r="B8694" s="18">
        <v>29</v>
      </c>
      <c r="C8694" s="18">
        <v>3</v>
      </c>
      <c r="D8694" s="18">
        <v>0.75244106799999999</v>
      </c>
      <c r="E8694" s="101">
        <f t="shared" si="135"/>
        <v>0.69155103121507899</v>
      </c>
      <c r="F8694" s="94"/>
      <c r="G8694" s="1"/>
      <c r="H8694" s="1"/>
      <c r="I8694" s="1"/>
    </row>
    <row r="8695" spans="1:9">
      <c r="A8695" s="18">
        <v>12</v>
      </c>
      <c r="B8695" s="18">
        <v>29</v>
      </c>
      <c r="C8695" s="18">
        <v>4</v>
      </c>
      <c r="D8695" s="18">
        <v>0.75355171300000001</v>
      </c>
      <c r="E8695" s="101">
        <f t="shared" si="135"/>
        <v>0.69257179912332922</v>
      </c>
      <c r="F8695" s="94"/>
      <c r="G8695" s="1"/>
      <c r="H8695" s="1"/>
      <c r="I8695" s="1"/>
    </row>
    <row r="8696" spans="1:9">
      <c r="A8696" s="18">
        <v>12</v>
      </c>
      <c r="B8696" s="18">
        <v>29</v>
      </c>
      <c r="C8696" s="18">
        <v>5</v>
      </c>
      <c r="D8696" s="18">
        <v>0.81413893999999998</v>
      </c>
      <c r="E8696" s="101">
        <f t="shared" si="135"/>
        <v>0.74825610596436942</v>
      </c>
      <c r="F8696" s="94"/>
      <c r="G8696" s="1"/>
      <c r="H8696" s="1"/>
      <c r="I8696" s="1"/>
    </row>
    <row r="8697" spans="1:9">
      <c r="A8697" s="18">
        <v>12</v>
      </c>
      <c r="B8697" s="18">
        <v>29</v>
      </c>
      <c r="C8697" s="18">
        <v>6</v>
      </c>
      <c r="D8697" s="18">
        <v>1.016482747</v>
      </c>
      <c r="E8697" s="101">
        <f t="shared" si="135"/>
        <v>0.93422557831490693</v>
      </c>
      <c r="F8697" s="94"/>
      <c r="G8697" s="1"/>
      <c r="H8697" s="1"/>
      <c r="I8697" s="1"/>
    </row>
    <row r="8698" spans="1:9">
      <c r="A8698" s="18">
        <v>12</v>
      </c>
      <c r="B8698" s="18">
        <v>29</v>
      </c>
      <c r="C8698" s="18">
        <v>7</v>
      </c>
      <c r="D8698" s="18">
        <v>1.33225138</v>
      </c>
      <c r="E8698" s="101">
        <f t="shared" si="135"/>
        <v>1.2244411620508626</v>
      </c>
      <c r="F8698" s="94"/>
      <c r="G8698" s="1"/>
      <c r="H8698" s="1"/>
      <c r="I8698" s="1"/>
    </row>
    <row r="8699" spans="1:9">
      <c r="A8699" s="18">
        <v>12</v>
      </c>
      <c r="B8699" s="18">
        <v>29</v>
      </c>
      <c r="C8699" s="18">
        <v>8</v>
      </c>
      <c r="D8699" s="18">
        <v>1.2805738849999999</v>
      </c>
      <c r="E8699" s="101">
        <f t="shared" si="135"/>
        <v>1.1769455820277608</v>
      </c>
      <c r="F8699" s="94"/>
      <c r="G8699" s="1"/>
      <c r="H8699" s="1"/>
      <c r="I8699" s="1"/>
    </row>
    <row r="8700" spans="1:9">
      <c r="A8700" s="18">
        <v>12</v>
      </c>
      <c r="B8700" s="18">
        <v>29</v>
      </c>
      <c r="C8700" s="18">
        <v>9</v>
      </c>
      <c r="D8700" s="18">
        <v>1.117688792</v>
      </c>
      <c r="E8700" s="101">
        <f t="shared" si="135"/>
        <v>1.0272416931463075</v>
      </c>
      <c r="F8700" s="94"/>
      <c r="G8700" s="1"/>
      <c r="H8700" s="1"/>
      <c r="I8700" s="1"/>
    </row>
    <row r="8701" spans="1:9">
      <c r="A8701" s="18">
        <v>12</v>
      </c>
      <c r="B8701" s="18">
        <v>29</v>
      </c>
      <c r="C8701" s="18">
        <v>10</v>
      </c>
      <c r="D8701" s="18">
        <v>1.132002049</v>
      </c>
      <c r="E8701" s="101">
        <f t="shared" si="135"/>
        <v>1.0403966737279848</v>
      </c>
      <c r="F8701" s="94"/>
      <c r="G8701" s="1"/>
      <c r="H8701" s="1"/>
      <c r="I8701" s="1"/>
    </row>
    <row r="8702" spans="1:9">
      <c r="A8702" s="18">
        <v>12</v>
      </c>
      <c r="B8702" s="18">
        <v>29</v>
      </c>
      <c r="C8702" s="18">
        <v>11</v>
      </c>
      <c r="D8702" s="18">
        <v>1.1107671320000001</v>
      </c>
      <c r="E8702" s="101">
        <f t="shared" si="135"/>
        <v>1.0208801569220247</v>
      </c>
      <c r="F8702" s="94"/>
      <c r="G8702" s="1"/>
      <c r="H8702" s="1"/>
      <c r="I8702" s="1"/>
    </row>
    <row r="8703" spans="1:9">
      <c r="A8703" s="18">
        <v>12</v>
      </c>
      <c r="B8703" s="18">
        <v>29</v>
      </c>
      <c r="C8703" s="18">
        <v>12</v>
      </c>
      <c r="D8703" s="18">
        <v>1.0798087519999999</v>
      </c>
      <c r="E8703" s="101">
        <f t="shared" si="135"/>
        <v>0.99242703212029815</v>
      </c>
      <c r="F8703" s="94"/>
      <c r="G8703" s="1"/>
      <c r="H8703" s="1"/>
      <c r="I8703" s="1"/>
    </row>
    <row r="8704" spans="1:9">
      <c r="A8704" s="18">
        <v>12</v>
      </c>
      <c r="B8704" s="18">
        <v>29</v>
      </c>
      <c r="C8704" s="18">
        <v>13</v>
      </c>
      <c r="D8704" s="18">
        <v>1.045627522</v>
      </c>
      <c r="E8704" s="101">
        <f t="shared" si="135"/>
        <v>0.96101186107237802</v>
      </c>
      <c r="F8704" s="94"/>
      <c r="G8704" s="1"/>
      <c r="H8704" s="1"/>
      <c r="I8704" s="1"/>
    </row>
    <row r="8705" spans="1:9">
      <c r="A8705" s="18">
        <v>12</v>
      </c>
      <c r="B8705" s="18">
        <v>29</v>
      </c>
      <c r="C8705" s="18">
        <v>14</v>
      </c>
      <c r="D8705" s="18">
        <v>1.049082737</v>
      </c>
      <c r="E8705" s="101">
        <f t="shared" si="135"/>
        <v>0.96418746856901694</v>
      </c>
      <c r="F8705" s="94"/>
      <c r="G8705" s="1"/>
      <c r="H8705" s="1"/>
      <c r="I8705" s="1"/>
    </row>
    <row r="8706" spans="1:9">
      <c r="A8706" s="18">
        <v>12</v>
      </c>
      <c r="B8706" s="18">
        <v>29</v>
      </c>
      <c r="C8706" s="18">
        <v>15</v>
      </c>
      <c r="D8706" s="18">
        <v>1.1434263039999999</v>
      </c>
      <c r="E8706" s="101">
        <f t="shared" si="135"/>
        <v>1.0508964399716236</v>
      </c>
      <c r="F8706" s="94"/>
      <c r="G8706" s="1"/>
      <c r="H8706" s="1"/>
      <c r="I8706" s="1"/>
    </row>
    <row r="8707" spans="1:9">
      <c r="A8707" s="18">
        <v>12</v>
      </c>
      <c r="B8707" s="18">
        <v>29</v>
      </c>
      <c r="C8707" s="18">
        <v>16</v>
      </c>
      <c r="D8707" s="18">
        <v>1.453289815</v>
      </c>
      <c r="E8707" s="101">
        <f t="shared" si="135"/>
        <v>1.3356847638433544</v>
      </c>
      <c r="F8707" s="94"/>
      <c r="G8707" s="1"/>
      <c r="H8707" s="1"/>
      <c r="I8707" s="1"/>
    </row>
    <row r="8708" spans="1:9">
      <c r="A8708" s="18">
        <v>12</v>
      </c>
      <c r="B8708" s="18">
        <v>29</v>
      </c>
      <c r="C8708" s="18">
        <v>17</v>
      </c>
      <c r="D8708" s="18">
        <v>2.000552919</v>
      </c>
      <c r="E8708" s="101">
        <f t="shared" ref="E8708:E8762" si="136">D8708/H$15</f>
        <v>1.8386615151298287</v>
      </c>
      <c r="F8708" s="94"/>
      <c r="G8708" s="1"/>
      <c r="H8708" s="1"/>
      <c r="I8708" s="1"/>
    </row>
    <row r="8709" spans="1:9">
      <c r="A8709" s="18">
        <v>12</v>
      </c>
      <c r="B8709" s="18">
        <v>29</v>
      </c>
      <c r="C8709" s="18">
        <v>18</v>
      </c>
      <c r="D8709" s="18">
        <v>2.2453376020000002</v>
      </c>
      <c r="E8709" s="101">
        <f t="shared" si="136"/>
        <v>2.0636374064700744</v>
      </c>
      <c r="F8709" s="94"/>
      <c r="G8709" s="1"/>
      <c r="H8709" s="1"/>
      <c r="I8709" s="1"/>
    </row>
    <row r="8710" spans="1:9">
      <c r="A8710" s="18">
        <v>12</v>
      </c>
      <c r="B8710" s="18">
        <v>29</v>
      </c>
      <c r="C8710" s="18">
        <v>19</v>
      </c>
      <c r="D8710" s="18">
        <v>2.0782050280000002</v>
      </c>
      <c r="E8710" s="101">
        <f t="shared" si="136"/>
        <v>1.9100297568948779</v>
      </c>
      <c r="F8710" s="94"/>
      <c r="G8710" s="1"/>
      <c r="H8710" s="1"/>
      <c r="I8710" s="1"/>
    </row>
    <row r="8711" spans="1:9">
      <c r="A8711" s="18">
        <v>12</v>
      </c>
      <c r="B8711" s="18">
        <v>29</v>
      </c>
      <c r="C8711" s="18">
        <v>20</v>
      </c>
      <c r="D8711" s="18">
        <v>1.976626894</v>
      </c>
      <c r="E8711" s="101">
        <f t="shared" si="136"/>
        <v>1.8166716637443807</v>
      </c>
      <c r="F8711" s="94"/>
      <c r="G8711" s="1"/>
      <c r="H8711" s="1"/>
      <c r="I8711" s="1"/>
    </row>
    <row r="8712" spans="1:9">
      <c r="A8712" s="18">
        <v>12</v>
      </c>
      <c r="B8712" s="18">
        <v>29</v>
      </c>
      <c r="C8712" s="18">
        <v>21</v>
      </c>
      <c r="D8712" s="18">
        <v>1.8097089230000001</v>
      </c>
      <c r="E8712" s="101">
        <f t="shared" si="136"/>
        <v>1.6632612507798152</v>
      </c>
      <c r="F8712" s="94"/>
      <c r="G8712" s="1"/>
      <c r="H8712" s="1"/>
      <c r="I8712" s="1"/>
    </row>
    <row r="8713" spans="1:9">
      <c r="A8713" s="18">
        <v>12</v>
      </c>
      <c r="B8713" s="18">
        <v>29</v>
      </c>
      <c r="C8713" s="18">
        <v>22</v>
      </c>
      <c r="D8713" s="18">
        <v>1.4861737660000001</v>
      </c>
      <c r="E8713" s="101">
        <f t="shared" si="136"/>
        <v>1.3659076360277793</v>
      </c>
      <c r="F8713" s="94"/>
      <c r="G8713" s="1"/>
      <c r="H8713" s="1"/>
      <c r="I8713" s="1"/>
    </row>
    <row r="8714" spans="1:9">
      <c r="A8714" s="18">
        <v>12</v>
      </c>
      <c r="B8714" s="18">
        <v>29</v>
      </c>
      <c r="C8714" s="18">
        <v>23</v>
      </c>
      <c r="D8714" s="18">
        <v>1.185697217</v>
      </c>
      <c r="E8714" s="101">
        <f t="shared" si="136"/>
        <v>1.0897466499332533</v>
      </c>
      <c r="F8714" s="94"/>
      <c r="G8714" s="1"/>
      <c r="H8714" s="1"/>
      <c r="I8714" s="1"/>
    </row>
    <row r="8715" spans="1:9">
      <c r="A8715" s="18">
        <v>12</v>
      </c>
      <c r="B8715" s="18">
        <v>30</v>
      </c>
      <c r="C8715" s="18">
        <v>0</v>
      </c>
      <c r="D8715" s="18">
        <v>0.87581129599999996</v>
      </c>
      <c r="E8715" s="101">
        <f t="shared" si="136"/>
        <v>0.80493772955334597</v>
      </c>
      <c r="F8715" s="94"/>
      <c r="G8715" s="1"/>
      <c r="H8715" s="1"/>
      <c r="I8715" s="1"/>
    </row>
    <row r="8716" spans="1:9">
      <c r="A8716" s="18">
        <v>12</v>
      </c>
      <c r="B8716" s="18">
        <v>30</v>
      </c>
      <c r="C8716" s="18">
        <v>1</v>
      </c>
      <c r="D8716" s="18">
        <v>0.75460676800000004</v>
      </c>
      <c r="E8716" s="101">
        <f t="shared" si="136"/>
        <v>0.6935414755594892</v>
      </c>
      <c r="F8716" s="94"/>
      <c r="G8716" s="1"/>
      <c r="H8716" s="1"/>
      <c r="I8716" s="1"/>
    </row>
    <row r="8717" spans="1:9">
      <c r="A8717" s="18">
        <v>12</v>
      </c>
      <c r="B8717" s="18">
        <v>30</v>
      </c>
      <c r="C8717" s="18">
        <v>2</v>
      </c>
      <c r="D8717" s="18">
        <v>0.69569982100000005</v>
      </c>
      <c r="E8717" s="101">
        <f t="shared" si="136"/>
        <v>0.63940147486566468</v>
      </c>
      <c r="F8717" s="94"/>
      <c r="G8717" s="1"/>
      <c r="H8717" s="1"/>
      <c r="I8717" s="1"/>
    </row>
    <row r="8718" spans="1:9">
      <c r="A8718" s="18">
        <v>12</v>
      </c>
      <c r="B8718" s="18">
        <v>30</v>
      </c>
      <c r="C8718" s="18">
        <v>3</v>
      </c>
      <c r="D8718" s="18">
        <v>0.68264818699999996</v>
      </c>
      <c r="E8718" s="101">
        <f t="shared" si="136"/>
        <v>0.62740602254973421</v>
      </c>
      <c r="F8718" s="94"/>
      <c r="G8718" s="1"/>
      <c r="H8718" s="1"/>
      <c r="I8718" s="1"/>
    </row>
    <row r="8719" spans="1:9">
      <c r="A8719" s="18">
        <v>12</v>
      </c>
      <c r="B8719" s="18">
        <v>30</v>
      </c>
      <c r="C8719" s="18">
        <v>4</v>
      </c>
      <c r="D8719" s="18">
        <v>0.68059889600000001</v>
      </c>
      <c r="E8719" s="101">
        <f t="shared" si="136"/>
        <v>0.6255225670014124</v>
      </c>
      <c r="F8719" s="94"/>
      <c r="G8719" s="1"/>
      <c r="H8719" s="1"/>
      <c r="I8719" s="1"/>
    </row>
    <row r="8720" spans="1:9">
      <c r="A8720" s="18">
        <v>12</v>
      </c>
      <c r="B8720" s="18">
        <v>30</v>
      </c>
      <c r="C8720" s="18">
        <v>5</v>
      </c>
      <c r="D8720" s="18">
        <v>0.74297833999999996</v>
      </c>
      <c r="E8720" s="101">
        <f t="shared" si="136"/>
        <v>0.68285405867488824</v>
      </c>
      <c r="F8720" s="94"/>
      <c r="G8720" s="1"/>
      <c r="H8720" s="1"/>
      <c r="I8720" s="1"/>
    </row>
    <row r="8721" spans="1:9">
      <c r="A8721" s="18">
        <v>12</v>
      </c>
      <c r="B8721" s="18">
        <v>30</v>
      </c>
      <c r="C8721" s="18">
        <v>6</v>
      </c>
      <c r="D8721" s="18">
        <v>0.95248407199999996</v>
      </c>
      <c r="E8721" s="101">
        <f t="shared" si="136"/>
        <v>0.8754058892058475</v>
      </c>
      <c r="F8721" s="94"/>
      <c r="G8721" s="1"/>
      <c r="H8721" s="1"/>
      <c r="I8721" s="1"/>
    </row>
    <row r="8722" spans="1:9">
      <c r="A8722" s="18">
        <v>12</v>
      </c>
      <c r="B8722" s="18">
        <v>30</v>
      </c>
      <c r="C8722" s="18">
        <v>7</v>
      </c>
      <c r="D8722" s="18">
        <v>1.279705149</v>
      </c>
      <c r="E8722" s="101">
        <f t="shared" si="136"/>
        <v>1.1761471470376952</v>
      </c>
      <c r="F8722" s="94"/>
      <c r="G8722" s="1"/>
      <c r="H8722" s="1"/>
      <c r="I8722" s="1"/>
    </row>
    <row r="8723" spans="1:9">
      <c r="A8723" s="18">
        <v>12</v>
      </c>
      <c r="B8723" s="18">
        <v>30</v>
      </c>
      <c r="C8723" s="18">
        <v>8</v>
      </c>
      <c r="D8723" s="18">
        <v>1.2415938769999999</v>
      </c>
      <c r="E8723" s="101">
        <f t="shared" si="136"/>
        <v>1.1411199660751079</v>
      </c>
      <c r="F8723" s="94"/>
      <c r="G8723" s="1"/>
      <c r="H8723" s="1"/>
      <c r="I8723" s="1"/>
    </row>
    <row r="8724" spans="1:9">
      <c r="A8724" s="18">
        <v>12</v>
      </c>
      <c r="B8724" s="18">
        <v>30</v>
      </c>
      <c r="C8724" s="18">
        <v>9</v>
      </c>
      <c r="D8724" s="18">
        <v>1.091056687</v>
      </c>
      <c r="E8724" s="101">
        <f t="shared" si="136"/>
        <v>1.0027647467654672</v>
      </c>
      <c r="F8724" s="94"/>
      <c r="G8724" s="1"/>
      <c r="H8724" s="1"/>
      <c r="I8724" s="1"/>
    </row>
    <row r="8725" spans="1:9">
      <c r="A8725" s="18">
        <v>12</v>
      </c>
      <c r="B8725" s="18">
        <v>30</v>
      </c>
      <c r="C8725" s="18">
        <v>10</v>
      </c>
      <c r="D8725" s="18">
        <v>1.1114225879999999</v>
      </c>
      <c r="E8725" s="101">
        <f t="shared" si="136"/>
        <v>1.0214825712398938</v>
      </c>
      <c r="F8725" s="94"/>
      <c r="G8725" s="1"/>
      <c r="H8725" s="1"/>
      <c r="I8725" s="1"/>
    </row>
    <row r="8726" spans="1:9">
      <c r="A8726" s="18">
        <v>12</v>
      </c>
      <c r="B8726" s="18">
        <v>30</v>
      </c>
      <c r="C8726" s="18">
        <v>11</v>
      </c>
      <c r="D8726" s="18">
        <v>1.1012078649999999</v>
      </c>
      <c r="E8726" s="101">
        <f t="shared" si="136"/>
        <v>1.0120944576391802</v>
      </c>
      <c r="F8726" s="94"/>
      <c r="G8726" s="1"/>
      <c r="H8726" s="1"/>
      <c r="I8726" s="1"/>
    </row>
    <row r="8727" spans="1:9">
      <c r="A8727" s="18">
        <v>12</v>
      </c>
      <c r="B8727" s="18">
        <v>30</v>
      </c>
      <c r="C8727" s="18">
        <v>12</v>
      </c>
      <c r="D8727" s="18">
        <v>1.072032734</v>
      </c>
      <c r="E8727" s="101">
        <f t="shared" si="136"/>
        <v>0.98528027539031204</v>
      </c>
      <c r="F8727" s="94"/>
      <c r="G8727" s="1"/>
      <c r="H8727" s="1"/>
      <c r="I8727" s="1"/>
    </row>
    <row r="8728" spans="1:9">
      <c r="A8728" s="18">
        <v>12</v>
      </c>
      <c r="B8728" s="18">
        <v>30</v>
      </c>
      <c r="C8728" s="18">
        <v>13</v>
      </c>
      <c r="D8728" s="18">
        <v>1.0405717370000001</v>
      </c>
      <c r="E8728" s="101">
        <f t="shared" si="136"/>
        <v>0.95636520702989591</v>
      </c>
      <c r="F8728" s="94"/>
      <c r="G8728" s="1"/>
      <c r="H8728" s="1"/>
      <c r="I8728" s="1"/>
    </row>
    <row r="8729" spans="1:9">
      <c r="A8729" s="18">
        <v>12</v>
      </c>
      <c r="B8729" s="18">
        <v>30</v>
      </c>
      <c r="C8729" s="18">
        <v>14</v>
      </c>
      <c r="D8729" s="18">
        <v>1.043498415</v>
      </c>
      <c r="E8729" s="101">
        <f t="shared" si="136"/>
        <v>0.95905504850055634</v>
      </c>
      <c r="F8729" s="94"/>
      <c r="G8729" s="1"/>
      <c r="H8729" s="1"/>
      <c r="I8729" s="1"/>
    </row>
    <row r="8730" spans="1:9">
      <c r="A8730" s="18">
        <v>12</v>
      </c>
      <c r="B8730" s="18">
        <v>30</v>
      </c>
      <c r="C8730" s="18">
        <v>15</v>
      </c>
      <c r="D8730" s="18">
        <v>1.1391870630000001</v>
      </c>
      <c r="E8730" s="101">
        <f t="shared" si="136"/>
        <v>1.0470002524696422</v>
      </c>
      <c r="F8730" s="94"/>
      <c r="G8730" s="1"/>
      <c r="H8730" s="1"/>
      <c r="I8730" s="1"/>
    </row>
    <row r="8731" spans="1:9">
      <c r="A8731" s="18">
        <v>12</v>
      </c>
      <c r="B8731" s="18">
        <v>30</v>
      </c>
      <c r="C8731" s="18">
        <v>16</v>
      </c>
      <c r="D8731" s="18">
        <v>1.454760187</v>
      </c>
      <c r="E8731" s="101">
        <f t="shared" si="136"/>
        <v>1.3370361484449054</v>
      </c>
      <c r="F8731" s="94"/>
      <c r="G8731" s="1"/>
      <c r="H8731" s="1"/>
      <c r="I8731" s="1"/>
    </row>
    <row r="8732" spans="1:9">
      <c r="A8732" s="18">
        <v>12</v>
      </c>
      <c r="B8732" s="18">
        <v>30</v>
      </c>
      <c r="C8732" s="18">
        <v>17</v>
      </c>
      <c r="D8732" s="18">
        <v>2.0061549830000001</v>
      </c>
      <c r="E8732" s="101">
        <f t="shared" si="136"/>
        <v>1.84381024145657</v>
      </c>
      <c r="F8732" s="94"/>
      <c r="G8732" s="1"/>
      <c r="H8732" s="1"/>
      <c r="I8732" s="1"/>
    </row>
    <row r="8733" spans="1:9">
      <c r="A8733" s="18">
        <v>12</v>
      </c>
      <c r="B8733" s="18">
        <v>30</v>
      </c>
      <c r="C8733" s="18">
        <v>18</v>
      </c>
      <c r="D8733" s="18">
        <v>2.254845542</v>
      </c>
      <c r="E8733" s="101">
        <f t="shared" si="136"/>
        <v>2.0723759323046727</v>
      </c>
      <c r="F8733" s="94"/>
      <c r="G8733" s="1"/>
      <c r="H8733" s="1"/>
      <c r="I8733" s="1"/>
    </row>
    <row r="8734" spans="1:9">
      <c r="A8734" s="18">
        <v>12</v>
      </c>
      <c r="B8734" s="18">
        <v>30</v>
      </c>
      <c r="C8734" s="18">
        <v>19</v>
      </c>
      <c r="D8734" s="18">
        <v>2.091695751</v>
      </c>
      <c r="E8734" s="101">
        <f t="shared" si="136"/>
        <v>1.9224287656668007</v>
      </c>
      <c r="F8734" s="94"/>
      <c r="G8734" s="1"/>
      <c r="H8734" s="1"/>
      <c r="I8734" s="1"/>
    </row>
    <row r="8735" spans="1:9">
      <c r="A8735" s="18">
        <v>12</v>
      </c>
      <c r="B8735" s="18">
        <v>30</v>
      </c>
      <c r="C8735" s="18">
        <v>20</v>
      </c>
      <c r="D8735" s="18">
        <v>1.9947476239999999</v>
      </c>
      <c r="E8735" s="101">
        <f t="shared" si="136"/>
        <v>1.8333260039323487</v>
      </c>
      <c r="F8735" s="94"/>
      <c r="G8735" s="1"/>
      <c r="H8735" s="1"/>
      <c r="I8735" s="1"/>
    </row>
    <row r="8736" spans="1:9">
      <c r="A8736" s="18">
        <v>12</v>
      </c>
      <c r="B8736" s="18">
        <v>30</v>
      </c>
      <c r="C8736" s="18">
        <v>21</v>
      </c>
      <c r="D8736" s="18">
        <v>1.832869426</v>
      </c>
      <c r="E8736" s="101">
        <f t="shared" si="136"/>
        <v>1.6845475287546239</v>
      </c>
      <c r="F8736" s="94"/>
      <c r="G8736" s="1"/>
      <c r="H8736" s="1"/>
      <c r="I8736" s="1"/>
    </row>
    <row r="8737" spans="1:9">
      <c r="A8737" s="18">
        <v>12</v>
      </c>
      <c r="B8737" s="18">
        <v>30</v>
      </c>
      <c r="C8737" s="18">
        <v>22</v>
      </c>
      <c r="D8737" s="18">
        <v>1.5071409769999999</v>
      </c>
      <c r="E8737" s="101">
        <f t="shared" si="136"/>
        <v>1.3851781104946967</v>
      </c>
      <c r="F8737" s="94"/>
      <c r="G8737" s="1"/>
      <c r="H8737" s="1"/>
      <c r="I8737" s="1"/>
    </row>
    <row r="8738" spans="1:9">
      <c r="A8738" s="18">
        <v>12</v>
      </c>
      <c r="B8738" s="18">
        <v>30</v>
      </c>
      <c r="C8738" s="18">
        <v>23</v>
      </c>
      <c r="D8738" s="18">
        <v>1.199033408</v>
      </c>
      <c r="E8738" s="101">
        <f t="shared" si="136"/>
        <v>1.1020036319491942</v>
      </c>
      <c r="F8738" s="94"/>
      <c r="G8738" s="1"/>
      <c r="H8738" s="1"/>
      <c r="I8738" s="1"/>
    </row>
    <row r="8739" spans="1:9">
      <c r="A8739" s="18">
        <v>12</v>
      </c>
      <c r="B8739" s="18">
        <v>31</v>
      </c>
      <c r="C8739" s="18">
        <v>0</v>
      </c>
      <c r="D8739" s="18">
        <v>0.87893543299999999</v>
      </c>
      <c r="E8739" s="101">
        <f t="shared" si="136"/>
        <v>0.80780905098420541</v>
      </c>
      <c r="F8739" s="94"/>
      <c r="G8739" s="1"/>
      <c r="H8739" s="1"/>
      <c r="I8739" s="1"/>
    </row>
    <row r="8740" spans="1:9">
      <c r="A8740" s="18">
        <v>12</v>
      </c>
      <c r="B8740" s="18">
        <v>31</v>
      </c>
      <c r="C8740" s="18">
        <v>1</v>
      </c>
      <c r="D8740" s="18">
        <v>0.76097511799999995</v>
      </c>
      <c r="E8740" s="101">
        <f t="shared" si="136"/>
        <v>0.69939447747144556</v>
      </c>
      <c r="F8740" s="94"/>
      <c r="G8740" s="1"/>
      <c r="H8740" s="1"/>
      <c r="I8740" s="1"/>
    </row>
    <row r="8741" spans="1:9">
      <c r="A8741" s="18">
        <v>12</v>
      </c>
      <c r="B8741" s="18">
        <v>31</v>
      </c>
      <c r="C8741" s="18">
        <v>2</v>
      </c>
      <c r="D8741" s="18">
        <v>0.70500590500000004</v>
      </c>
      <c r="E8741" s="101">
        <f t="shared" si="136"/>
        <v>0.64795447955994612</v>
      </c>
      <c r="F8741" s="94"/>
      <c r="G8741" s="1"/>
      <c r="H8741" s="1"/>
      <c r="I8741" s="1"/>
    </row>
    <row r="8742" spans="1:9">
      <c r="A8742" s="18">
        <v>12</v>
      </c>
      <c r="B8742" s="18">
        <v>31</v>
      </c>
      <c r="C8742" s="18">
        <v>3</v>
      </c>
      <c r="D8742" s="18">
        <v>0.69392661</v>
      </c>
      <c r="E8742" s="101">
        <f t="shared" si="136"/>
        <v>0.63777175800442087</v>
      </c>
      <c r="F8742" s="94"/>
      <c r="G8742" s="1"/>
      <c r="H8742" s="1"/>
      <c r="I8742" s="1"/>
    </row>
    <row r="8743" spans="1:9">
      <c r="A8743" s="18">
        <v>12</v>
      </c>
      <c r="B8743" s="18">
        <v>31</v>
      </c>
      <c r="C8743" s="18">
        <v>4</v>
      </c>
      <c r="D8743" s="18">
        <v>0.693288126</v>
      </c>
      <c r="E8743" s="101">
        <f t="shared" si="136"/>
        <v>0.63718494225579625</v>
      </c>
      <c r="F8743" s="94"/>
      <c r="G8743" s="1"/>
      <c r="H8743" s="1"/>
      <c r="I8743" s="1"/>
    </row>
    <row r="8744" spans="1:9">
      <c r="A8744" s="18">
        <v>12</v>
      </c>
      <c r="B8744" s="18">
        <v>31</v>
      </c>
      <c r="C8744" s="18">
        <v>5</v>
      </c>
      <c r="D8744" s="18">
        <v>0.75624380499999999</v>
      </c>
      <c r="E8744" s="101">
        <f t="shared" si="136"/>
        <v>0.69504603807426035</v>
      </c>
      <c r="F8744" s="94"/>
      <c r="G8744" s="1"/>
      <c r="H8744" s="1"/>
      <c r="I8744" s="1"/>
    </row>
    <row r="8745" spans="1:9">
      <c r="A8745" s="18">
        <v>12</v>
      </c>
      <c r="B8745" s="18">
        <v>31</v>
      </c>
      <c r="C8745" s="18">
        <v>6</v>
      </c>
      <c r="D8745" s="18">
        <v>0.965847436</v>
      </c>
      <c r="E8745" s="101">
        <f t="shared" si="136"/>
        <v>0.88768784529214462</v>
      </c>
      <c r="F8745" s="94"/>
      <c r="G8745" s="1"/>
      <c r="H8745" s="1"/>
      <c r="I8745" s="1"/>
    </row>
    <row r="8746" spans="1:9">
      <c r="A8746" s="18">
        <v>12</v>
      </c>
      <c r="B8746" s="18">
        <v>31</v>
      </c>
      <c r="C8746" s="18">
        <v>7</v>
      </c>
      <c r="D8746" s="18">
        <v>1.2948068180000001</v>
      </c>
      <c r="E8746" s="101">
        <f t="shared" si="136"/>
        <v>1.1900267386949901</v>
      </c>
      <c r="F8746" s="94"/>
      <c r="G8746" s="1"/>
      <c r="H8746" s="1"/>
      <c r="I8746" s="1"/>
    </row>
    <row r="8747" spans="1:9">
      <c r="A8747" s="18">
        <v>12</v>
      </c>
      <c r="B8747" s="18">
        <v>31</v>
      </c>
      <c r="C8747" s="18">
        <v>8</v>
      </c>
      <c r="D8747" s="18">
        <v>1.2569055179999999</v>
      </c>
      <c r="E8747" s="101">
        <f t="shared" si="136"/>
        <v>1.1551925380989745</v>
      </c>
      <c r="F8747" s="94"/>
      <c r="G8747" s="1"/>
      <c r="H8747" s="1"/>
      <c r="I8747" s="1"/>
    </row>
    <row r="8748" spans="1:9">
      <c r="A8748" s="18">
        <v>12</v>
      </c>
      <c r="B8748" s="18">
        <v>31</v>
      </c>
      <c r="C8748" s="18">
        <v>9</v>
      </c>
      <c r="D8748" s="18">
        <v>1.1093743490000001</v>
      </c>
      <c r="E8748" s="101">
        <f t="shared" si="136"/>
        <v>1.0196000825602292</v>
      </c>
      <c r="F8748" s="94"/>
      <c r="G8748" s="1"/>
      <c r="H8748" s="1"/>
      <c r="I8748" s="1"/>
    </row>
    <row r="8749" spans="1:9">
      <c r="A8749" s="18">
        <v>12</v>
      </c>
      <c r="B8749" s="18">
        <v>31</v>
      </c>
      <c r="C8749" s="18">
        <v>10</v>
      </c>
      <c r="D8749" s="18">
        <v>1.1328881040000001</v>
      </c>
      <c r="E8749" s="101">
        <f t="shared" si="136"/>
        <v>1.0412110262068999</v>
      </c>
      <c r="F8749" s="94"/>
      <c r="G8749" s="1"/>
      <c r="H8749" s="1"/>
      <c r="I8749" s="1"/>
    </row>
    <row r="8750" spans="1:9">
      <c r="A8750" s="18">
        <v>12</v>
      </c>
      <c r="B8750" s="18">
        <v>31</v>
      </c>
      <c r="C8750" s="18">
        <v>11</v>
      </c>
      <c r="D8750" s="18">
        <v>1.1200709019999999</v>
      </c>
      <c r="E8750" s="101">
        <f t="shared" si="136"/>
        <v>1.0294310348728914</v>
      </c>
      <c r="F8750" s="94"/>
      <c r="G8750" s="1"/>
      <c r="H8750" s="1"/>
      <c r="I8750" s="1"/>
    </row>
    <row r="8751" spans="1:9">
      <c r="A8751" s="18">
        <v>12</v>
      </c>
      <c r="B8751" s="18">
        <v>31</v>
      </c>
      <c r="C8751" s="18">
        <v>12</v>
      </c>
      <c r="D8751" s="18">
        <v>1.09204853</v>
      </c>
      <c r="E8751" s="101">
        <f t="shared" si="136"/>
        <v>1.0036763265271575</v>
      </c>
      <c r="F8751" s="94"/>
      <c r="G8751" s="1"/>
      <c r="H8751" s="1"/>
      <c r="I8751" s="1"/>
    </row>
    <row r="8752" spans="1:9">
      <c r="A8752" s="18">
        <v>12</v>
      </c>
      <c r="B8752" s="18">
        <v>31</v>
      </c>
      <c r="C8752" s="18">
        <v>13</v>
      </c>
      <c r="D8752" s="18">
        <v>1.059641627</v>
      </c>
      <c r="E8752" s="101">
        <f t="shared" si="136"/>
        <v>0.97389189803004494</v>
      </c>
      <c r="F8752" s="94"/>
      <c r="G8752" s="1"/>
      <c r="H8752" s="1"/>
      <c r="I8752" s="1"/>
    </row>
    <row r="8753" spans="1:9">
      <c r="A8753" s="18">
        <v>12</v>
      </c>
      <c r="B8753" s="18">
        <v>31</v>
      </c>
      <c r="C8753" s="18">
        <v>14</v>
      </c>
      <c r="D8753" s="18">
        <v>1.0622643000000001</v>
      </c>
      <c r="E8753" s="101">
        <f t="shared" si="136"/>
        <v>0.97630233559761537</v>
      </c>
      <c r="F8753" s="94"/>
      <c r="G8753" s="1"/>
      <c r="H8753" s="1"/>
      <c r="I8753" s="1"/>
    </row>
    <row r="8754" spans="1:9">
      <c r="A8754" s="18">
        <v>12</v>
      </c>
      <c r="B8754" s="18">
        <v>31</v>
      </c>
      <c r="C8754" s="18">
        <v>15</v>
      </c>
      <c r="D8754" s="18">
        <v>1.1600189350000001</v>
      </c>
      <c r="E8754" s="101">
        <f t="shared" si="136"/>
        <v>1.0661463400191067</v>
      </c>
      <c r="F8754" s="94"/>
      <c r="G8754" s="1"/>
      <c r="H8754" s="1"/>
      <c r="I8754" s="1"/>
    </row>
    <row r="8755" spans="1:9">
      <c r="A8755" s="18">
        <v>12</v>
      </c>
      <c r="B8755" s="18">
        <v>31</v>
      </c>
      <c r="C8755" s="18">
        <v>16</v>
      </c>
      <c r="D8755" s="18">
        <v>1.474902956</v>
      </c>
      <c r="E8755" s="101">
        <f t="shared" si="136"/>
        <v>1.3555488975037822</v>
      </c>
      <c r="F8755" s="94"/>
      <c r="G8755" s="1"/>
      <c r="H8755" s="1"/>
      <c r="I8755" s="1"/>
    </row>
    <row r="8756" spans="1:9">
      <c r="A8756" s="18">
        <v>12</v>
      </c>
      <c r="B8756" s="18">
        <v>31</v>
      </c>
      <c r="C8756" s="18">
        <v>17</v>
      </c>
      <c r="D8756" s="18">
        <v>2.024936952</v>
      </c>
      <c r="E8756" s="101">
        <f t="shared" si="136"/>
        <v>1.8610723109827905</v>
      </c>
      <c r="F8756" s="94"/>
      <c r="G8756" s="1"/>
      <c r="H8756" s="1"/>
      <c r="I8756" s="1"/>
    </row>
    <row r="8757" spans="1:9">
      <c r="A8757" s="18">
        <v>12</v>
      </c>
      <c r="B8757" s="18">
        <v>31</v>
      </c>
      <c r="C8757" s="18">
        <v>18</v>
      </c>
      <c r="D8757" s="18">
        <v>2.2730848080000001</v>
      </c>
      <c r="E8757" s="101">
        <f t="shared" si="136"/>
        <v>2.0891392161648068</v>
      </c>
      <c r="F8757" s="94"/>
      <c r="G8757" s="1"/>
      <c r="H8757" s="1"/>
      <c r="I8757" s="1"/>
    </row>
    <row r="8758" spans="1:9">
      <c r="A8758" s="18">
        <v>12</v>
      </c>
      <c r="B8758" s="18">
        <v>31</v>
      </c>
      <c r="C8758" s="18">
        <v>19</v>
      </c>
      <c r="D8758" s="18">
        <v>2.111195564</v>
      </c>
      <c r="E8758" s="101">
        <f t="shared" si="136"/>
        <v>1.9403505888661838</v>
      </c>
      <c r="F8758" s="94"/>
      <c r="G8758" s="1"/>
      <c r="H8758" s="1"/>
      <c r="I8758" s="1"/>
    </row>
    <row r="8759" spans="1:9">
      <c r="A8759" s="18">
        <v>12</v>
      </c>
      <c r="B8759" s="18">
        <v>31</v>
      </c>
      <c r="C8759" s="18">
        <v>20</v>
      </c>
      <c r="D8759" s="18">
        <v>2.0146855050000001</v>
      </c>
      <c r="E8759" s="101">
        <f t="shared" si="136"/>
        <v>1.8516504452104445</v>
      </c>
      <c r="F8759" s="94"/>
      <c r="G8759" s="1"/>
      <c r="H8759" s="1"/>
      <c r="I8759" s="1"/>
    </row>
    <row r="8760" spans="1:9">
      <c r="A8760" s="18">
        <v>12</v>
      </c>
      <c r="B8760" s="18">
        <v>31</v>
      </c>
      <c r="C8760" s="18">
        <v>21</v>
      </c>
      <c r="D8760" s="18">
        <v>1.8536650539999999</v>
      </c>
      <c r="E8760" s="101">
        <f t="shared" si="136"/>
        <v>1.7036603052892576</v>
      </c>
      <c r="F8760" s="94"/>
      <c r="G8760" s="1"/>
      <c r="H8760" s="1"/>
      <c r="I8760" s="1"/>
    </row>
    <row r="8761" spans="1:9">
      <c r="A8761" s="18">
        <v>12</v>
      </c>
      <c r="B8761" s="18">
        <v>31</v>
      </c>
      <c r="C8761" s="18">
        <v>22</v>
      </c>
      <c r="D8761" s="18">
        <v>1.531012756</v>
      </c>
      <c r="E8761" s="101">
        <f t="shared" si="136"/>
        <v>1.4071181056470992</v>
      </c>
      <c r="F8761" s="94"/>
      <c r="G8761" s="1"/>
      <c r="H8761" s="1"/>
      <c r="I8761" s="1"/>
    </row>
    <row r="8762" spans="1:9">
      <c r="A8762" s="18">
        <v>12</v>
      </c>
      <c r="B8762" s="18">
        <v>31</v>
      </c>
      <c r="C8762" s="18">
        <v>23</v>
      </c>
      <c r="D8762" s="18">
        <v>1.2270305930000001</v>
      </c>
      <c r="E8762" s="101">
        <f t="shared" si="136"/>
        <v>1.1277351915108387</v>
      </c>
      <c r="F8762" s="94"/>
      <c r="G8762" s="1"/>
      <c r="H8762" s="1"/>
      <c r="I8762" s="1"/>
    </row>
    <row r="8763" spans="1:9">
      <c r="A8763" s="1"/>
      <c r="B8763" s="1"/>
      <c r="C8763" s="1"/>
      <c r="D8763" s="1"/>
      <c r="E8763" s="1"/>
      <c r="F8763" s="1"/>
      <c r="G8763" s="1"/>
      <c r="H8763" s="1"/>
      <c r="I8763" s="1"/>
    </row>
    <row r="8764" spans="1:9">
      <c r="A8764" s="1"/>
      <c r="B8764" s="1"/>
      <c r="C8764" s="1"/>
      <c r="D8764" s="1"/>
      <c r="E8764" s="1"/>
      <c r="F8764" s="1"/>
      <c r="G8764" s="1"/>
      <c r="H8764" s="1"/>
      <c r="I8764" s="1"/>
    </row>
  </sheetData>
  <mergeCells count="2">
    <mergeCell ref="G5:J5"/>
    <mergeCell ref="G9:J1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8763"/>
  <sheetViews>
    <sheetView topLeftCell="AE1" zoomScale="89" workbookViewId="0">
      <selection activeCell="AG1" sqref="AG1"/>
    </sheetView>
  </sheetViews>
  <sheetFormatPr defaultColWidth="10.6640625" defaultRowHeight="15.5"/>
  <cols>
    <col min="1" max="1" width="6.1640625" customWidth="1"/>
    <col min="2" max="2" width="20.1640625" customWidth="1"/>
    <col min="6" max="6" width="20.5" style="41" customWidth="1"/>
    <col min="7" max="8" width="10.83203125" style="41"/>
    <col min="9" max="9" width="12.83203125" bestFit="1" customWidth="1"/>
    <col min="10" max="10" width="16.83203125" bestFit="1" customWidth="1"/>
    <col min="11" max="11" width="16.83203125" customWidth="1"/>
    <col min="12" max="12" width="11.6640625" bestFit="1" customWidth="1"/>
    <col min="13" max="13" width="12" bestFit="1" customWidth="1"/>
    <col min="14" max="15" width="12" customWidth="1"/>
    <col min="16" max="16" width="14" bestFit="1" customWidth="1"/>
    <col min="17" max="17" width="12" customWidth="1"/>
    <col min="18" max="18" width="15.33203125" customWidth="1"/>
    <col min="19" max="19" width="43" bestFit="1" customWidth="1"/>
    <col min="20" max="20" width="23.6640625" bestFit="1" customWidth="1"/>
    <col min="21" max="21" width="6.5" customWidth="1"/>
    <col min="22" max="22" width="24.83203125" customWidth="1"/>
    <col min="23" max="23" width="15.33203125" bestFit="1" customWidth="1"/>
    <col min="24" max="24" width="14.5" customWidth="1"/>
    <col min="25" max="25" width="12.1640625" customWidth="1"/>
    <col min="26" max="26" width="24" customWidth="1"/>
    <col min="27" max="27" width="23.6640625" bestFit="1" customWidth="1"/>
    <col min="28" max="28" width="4.83203125" customWidth="1"/>
    <col min="30" max="30" width="14.6640625" customWidth="1"/>
    <col min="31" max="31" width="23.1640625" bestFit="1" customWidth="1"/>
    <col min="32" max="32" width="16.6640625" bestFit="1" customWidth="1"/>
    <col min="33" max="33" width="14.5" customWidth="1"/>
    <col min="34" max="34" width="23.1640625" bestFit="1" customWidth="1"/>
  </cols>
  <sheetData>
    <row r="1" spans="1:39" ht="20">
      <c r="A1" t="s">
        <v>215</v>
      </c>
      <c r="B1" s="13" t="s">
        <v>25</v>
      </c>
      <c r="C1" s="13" t="s">
        <v>26</v>
      </c>
      <c r="D1" s="13" t="s">
        <v>27</v>
      </c>
      <c r="E1" s="13" t="s">
        <v>36</v>
      </c>
      <c r="F1" s="37" t="s">
        <v>29</v>
      </c>
      <c r="G1" s="37" t="s">
        <v>213</v>
      </c>
      <c r="H1" s="37" t="s">
        <v>214</v>
      </c>
      <c r="I1" s="38" t="s">
        <v>37</v>
      </c>
      <c r="J1" s="39" t="s">
        <v>38</v>
      </c>
      <c r="K1" s="39" t="s">
        <v>39</v>
      </c>
      <c r="L1" s="40" t="s">
        <v>40</v>
      </c>
      <c r="M1" s="40" t="s">
        <v>41</v>
      </c>
      <c r="N1" s="40" t="s">
        <v>42</v>
      </c>
      <c r="O1" s="40" t="s">
        <v>43</v>
      </c>
      <c r="P1" s="40" t="s">
        <v>44</v>
      </c>
      <c r="Q1" s="41"/>
      <c r="R1" s="126" t="s">
        <v>79</v>
      </c>
      <c r="S1" s="126"/>
      <c r="T1" s="126"/>
      <c r="V1" s="126" t="s">
        <v>54</v>
      </c>
      <c r="W1" s="126"/>
      <c r="X1" s="126"/>
      <c r="Y1" s="126"/>
      <c r="Z1" s="126"/>
      <c r="AA1" s="126"/>
      <c r="AC1" s="127" t="s">
        <v>188</v>
      </c>
      <c r="AD1" s="127"/>
      <c r="AE1" s="127"/>
      <c r="AG1" s="66" t="s">
        <v>114</v>
      </c>
      <c r="AI1" s="36"/>
      <c r="AJ1" s="36"/>
      <c r="AK1" s="36"/>
      <c r="AL1" s="36"/>
      <c r="AM1" s="36"/>
    </row>
    <row r="2" spans="1:39">
      <c r="A2">
        <v>1</v>
      </c>
      <c r="B2" s="13">
        <v>1</v>
      </c>
      <c r="C2" s="13">
        <v>1</v>
      </c>
      <c r="D2" s="13">
        <v>0</v>
      </c>
      <c r="E2" s="14">
        <v>1</v>
      </c>
      <c r="F2" s="24">
        <f>'1 Solar Profile'!E4*S$10</f>
        <v>0</v>
      </c>
      <c r="G2" s="24">
        <f>'2 Load Profile'!E3</f>
        <v>0.8770975086380518</v>
      </c>
      <c r="H2" s="24">
        <f>G2-F2</f>
        <v>0.8770975086380518</v>
      </c>
      <c r="I2" s="13">
        <f>IF(H2&lt;0,H2,0)</f>
        <v>0</v>
      </c>
      <c r="J2" s="24">
        <f>F2+I2</f>
        <v>0</v>
      </c>
      <c r="K2" s="24">
        <f>IF(H2&gt;0,H2,0)</f>
        <v>0.8770975086380518</v>
      </c>
      <c r="L2" s="13"/>
      <c r="M2" s="24"/>
      <c r="N2" s="24">
        <f t="shared" ref="N2:N49" si="0">M2+L2</f>
        <v>0</v>
      </c>
      <c r="O2" s="13"/>
      <c r="P2" s="13"/>
      <c r="R2" s="13" t="s">
        <v>45</v>
      </c>
      <c r="S2" s="20">
        <f>-SUMIF(H2:H8761,"&lt;0",H2:H8761)</f>
        <v>5489.774311259348</v>
      </c>
      <c r="T2" s="21"/>
      <c r="V2" s="26" t="s">
        <v>55</v>
      </c>
      <c r="W2" s="26" t="s">
        <v>19</v>
      </c>
      <c r="X2" s="26" t="s">
        <v>56</v>
      </c>
      <c r="Y2" s="26" t="s">
        <v>18</v>
      </c>
      <c r="Z2" s="26" t="s">
        <v>57</v>
      </c>
      <c r="AA2" s="26" t="s">
        <v>58</v>
      </c>
      <c r="AC2" s="13" t="s">
        <v>69</v>
      </c>
      <c r="AD2" s="13" t="s">
        <v>70</v>
      </c>
      <c r="AE2" s="13" t="s">
        <v>187</v>
      </c>
      <c r="AI2" s="36"/>
      <c r="AJ2" s="104"/>
      <c r="AK2" s="36"/>
      <c r="AL2" s="36"/>
      <c r="AM2" s="36"/>
    </row>
    <row r="3" spans="1:39">
      <c r="A3">
        <v>2</v>
      </c>
      <c r="B3" s="13">
        <v>1</v>
      </c>
      <c r="C3" s="13">
        <v>1</v>
      </c>
      <c r="D3" s="13">
        <v>1</v>
      </c>
      <c r="E3" s="14">
        <v>1</v>
      </c>
      <c r="F3" s="24">
        <f>'1 Solar Profile'!E5*S$10</f>
        <v>0</v>
      </c>
      <c r="G3" s="24">
        <f>'2 Load Profile'!E4</f>
        <v>0.78316970743206715</v>
      </c>
      <c r="H3" s="24">
        <f t="shared" ref="H3:H63" si="1">G3-F3</f>
        <v>0.78316970743206715</v>
      </c>
      <c r="I3" s="13">
        <f t="shared" ref="I3:I63" si="2">IF(H3&lt;0,H3,0)</f>
        <v>0</v>
      </c>
      <c r="J3" s="24">
        <f t="shared" ref="J3:J63" si="3">F3+I3</f>
        <v>0</v>
      </c>
      <c r="K3" s="24">
        <f t="shared" ref="K3:K63" si="4">IF(H3&gt;0,H3,0)</f>
        <v>0.78316970743206715</v>
      </c>
      <c r="L3" s="13"/>
      <c r="M3" s="24"/>
      <c r="N3" s="24">
        <f t="shared" si="0"/>
        <v>0</v>
      </c>
      <c r="O3" s="13"/>
      <c r="P3" s="13"/>
      <c r="R3" s="13" t="s">
        <v>47</v>
      </c>
      <c r="S3" s="20">
        <f>SUM(F2:F8761)</f>
        <v>8424.8641874250097</v>
      </c>
      <c r="T3" s="13"/>
      <c r="V3" s="13" t="s">
        <v>60</v>
      </c>
      <c r="W3" s="22"/>
      <c r="X3" s="22">
        <f>S6*S12</f>
        <v>413.01704210440164</v>
      </c>
      <c r="Y3" s="22">
        <f>X3</f>
        <v>413.01704210440164</v>
      </c>
      <c r="Z3" s="22">
        <f>X3</f>
        <v>413.01704210440164</v>
      </c>
      <c r="AA3" s="22">
        <f>X3</f>
        <v>413.01704210440164</v>
      </c>
      <c r="AC3" s="13">
        <v>1</v>
      </c>
      <c r="AD3" s="13">
        <f t="shared" ref="AD3:AD14" si="5">SUMIF(B$2:B$8758,AC3,G$2:G$8758)</f>
        <v>882.29879207466252</v>
      </c>
      <c r="AE3" s="22">
        <f t="shared" ref="AE3:AE14" si="6">AD3*S$12</f>
        <v>124.1544391243703</v>
      </c>
      <c r="AI3" s="36"/>
      <c r="AJ3" s="104"/>
      <c r="AK3" s="36"/>
      <c r="AL3" s="36"/>
      <c r="AM3" s="36"/>
    </row>
    <row r="4" spans="1:39">
      <c r="A4">
        <v>3</v>
      </c>
      <c r="B4" s="13">
        <v>1</v>
      </c>
      <c r="C4" s="13">
        <v>1</v>
      </c>
      <c r="D4" s="13">
        <v>2</v>
      </c>
      <c r="E4" s="14">
        <v>1</v>
      </c>
      <c r="F4" s="24">
        <f>'1 Solar Profile'!E6*S$10</f>
        <v>0</v>
      </c>
      <c r="G4" s="24">
        <f>'2 Load Profile'!E5</f>
        <v>0.76093976472901537</v>
      </c>
      <c r="H4" s="24">
        <f t="shared" si="1"/>
        <v>0.76093976472901537</v>
      </c>
      <c r="I4" s="13">
        <f t="shared" si="2"/>
        <v>0</v>
      </c>
      <c r="J4" s="24">
        <f t="shared" si="3"/>
        <v>0</v>
      </c>
      <c r="K4" s="24">
        <f t="shared" si="4"/>
        <v>0.76093976472901537</v>
      </c>
      <c r="L4" s="13"/>
      <c r="M4" s="24"/>
      <c r="N4" s="24">
        <f t="shared" si="0"/>
        <v>0</v>
      </c>
      <c r="O4" s="13"/>
      <c r="P4" s="13"/>
      <c r="R4" s="13" t="s">
        <v>49</v>
      </c>
      <c r="S4" s="20">
        <f>SUMIF(H2:H8761,"&gt;0",H2:H8761)</f>
        <v>5458.9845115834351</v>
      </c>
      <c r="T4" s="13"/>
      <c r="V4" s="13" t="s">
        <v>61</v>
      </c>
      <c r="W4" s="22"/>
      <c r="X4" s="22">
        <f>S2*S14</f>
        <v>145.20453053280977</v>
      </c>
      <c r="Y4" s="22">
        <f ca="1">R23</f>
        <v>537.97850660036102</v>
      </c>
      <c r="Z4" s="106">
        <f>(S2-Y30)*S12+Z30</f>
        <v>599.9620233745469</v>
      </c>
      <c r="AA4" s="22">
        <f>S2*S12</f>
        <v>772.5045717574817</v>
      </c>
      <c r="AC4" s="13">
        <v>2</v>
      </c>
      <c r="AD4" s="13">
        <f t="shared" si="5"/>
        <v>769.45032697459806</v>
      </c>
      <c r="AE4" s="22">
        <f t="shared" si="6"/>
        <v>108.27474166088452</v>
      </c>
      <c r="AI4" s="36"/>
      <c r="AJ4" s="36"/>
      <c r="AK4" s="36"/>
      <c r="AL4" s="36"/>
      <c r="AM4" s="36"/>
    </row>
    <row r="5" spans="1:39">
      <c r="A5">
        <v>4</v>
      </c>
      <c r="B5" s="13">
        <v>1</v>
      </c>
      <c r="C5" s="13">
        <v>1</v>
      </c>
      <c r="D5" s="13">
        <v>3</v>
      </c>
      <c r="E5" s="14">
        <v>1</v>
      </c>
      <c r="F5" s="24">
        <f>'1 Solar Profile'!E7*S$10</f>
        <v>0</v>
      </c>
      <c r="G5" s="24">
        <f>'2 Load Profile'!E6</f>
        <v>0.76178323079960875</v>
      </c>
      <c r="H5" s="24">
        <f t="shared" si="1"/>
        <v>0.76178323079960875</v>
      </c>
      <c r="I5" s="13">
        <f t="shared" si="2"/>
        <v>0</v>
      </c>
      <c r="J5" s="24">
        <f t="shared" si="3"/>
        <v>0</v>
      </c>
      <c r="K5" s="24">
        <f t="shared" si="4"/>
        <v>0.76178323079960875</v>
      </c>
      <c r="L5" s="13"/>
      <c r="M5" s="24"/>
      <c r="N5" s="24">
        <f t="shared" si="0"/>
        <v>0</v>
      </c>
      <c r="O5" s="13"/>
      <c r="P5" s="13"/>
      <c r="R5" s="13" t="s">
        <v>33</v>
      </c>
      <c r="S5" s="20">
        <f>SUM(G2:G8761)</f>
        <v>8394.0743877490477</v>
      </c>
      <c r="T5" s="13"/>
      <c r="V5" s="13" t="s">
        <v>10</v>
      </c>
      <c r="W5" s="22">
        <f>AE15-W8</f>
        <v>483.53705718940159</v>
      </c>
      <c r="X5" s="22">
        <f t="shared" ref="X5:AA5" si="7">SUM(X3:X4)</f>
        <v>558.22157263721147</v>
      </c>
      <c r="Y5" s="22">
        <f t="shared" ca="1" si="7"/>
        <v>950.99554870476265</v>
      </c>
      <c r="Z5" s="22">
        <f t="shared" si="7"/>
        <v>1012.9790654789485</v>
      </c>
      <c r="AA5" s="22">
        <f t="shared" si="7"/>
        <v>1185.5216138618835</v>
      </c>
      <c r="AC5" s="13">
        <v>3</v>
      </c>
      <c r="AD5" s="13">
        <f t="shared" si="5"/>
        <v>741.6174400793501</v>
      </c>
      <c r="AE5" s="22">
        <f t="shared" si="6"/>
        <v>104.35818131564592</v>
      </c>
      <c r="AI5" s="36"/>
      <c r="AJ5" s="36"/>
      <c r="AK5" s="36"/>
      <c r="AL5" s="36"/>
    </row>
    <row r="6" spans="1:39" ht="31">
      <c r="A6">
        <v>5</v>
      </c>
      <c r="B6" s="13">
        <v>1</v>
      </c>
      <c r="C6" s="13">
        <v>1</v>
      </c>
      <c r="D6" s="13">
        <v>4</v>
      </c>
      <c r="E6" s="14">
        <v>1</v>
      </c>
      <c r="F6" s="24">
        <f>'1 Solar Profile'!E8*S$10</f>
        <v>0</v>
      </c>
      <c r="G6" s="24">
        <f>'2 Load Profile'!E7</f>
        <v>0.76903355644139393</v>
      </c>
      <c r="H6" s="24">
        <f t="shared" si="1"/>
        <v>0.76903355644139393</v>
      </c>
      <c r="I6" s="13">
        <f t="shared" si="2"/>
        <v>0</v>
      </c>
      <c r="J6" s="24">
        <f t="shared" si="3"/>
        <v>0</v>
      </c>
      <c r="K6" s="24">
        <f t="shared" si="4"/>
        <v>0.76903355644139393</v>
      </c>
      <c r="L6" s="13"/>
      <c r="M6" s="24"/>
      <c r="N6" s="24">
        <f t="shared" si="0"/>
        <v>0</v>
      </c>
      <c r="O6" s="13"/>
      <c r="P6" s="13"/>
      <c r="R6" s="24" t="s">
        <v>52</v>
      </c>
      <c r="S6" s="20">
        <f>SUM(J2:J8761)</f>
        <v>2935.089876165649</v>
      </c>
      <c r="T6" s="21"/>
      <c r="U6" s="25"/>
      <c r="V6" s="27" t="s">
        <v>64</v>
      </c>
      <c r="W6" s="28">
        <f>1-(W5/AA5)</f>
        <v>0.59213138627286555</v>
      </c>
      <c r="X6" s="29">
        <f>1-(X5/AA5)</f>
        <v>0.52913420884940032</v>
      </c>
      <c r="Y6" s="30">
        <f ca="1">1-(Y5/AA5)</f>
        <v>0.19782521247600271</v>
      </c>
      <c r="Z6" s="30">
        <f>1-(Z5/AA5)</f>
        <v>0.1455414615519921</v>
      </c>
      <c r="AA6" s="31" t="s">
        <v>65</v>
      </c>
      <c r="AC6" s="13">
        <v>4</v>
      </c>
      <c r="AD6" s="13">
        <f t="shared" si="5"/>
        <v>656.59314131756594</v>
      </c>
      <c r="AE6" s="22">
        <f t="shared" si="6"/>
        <v>92.393817066783939</v>
      </c>
      <c r="AI6" s="36"/>
      <c r="AJ6" s="36"/>
      <c r="AK6" s="36"/>
      <c r="AL6" s="36"/>
    </row>
    <row r="7" spans="1:39" ht="46.5">
      <c r="A7">
        <v>6</v>
      </c>
      <c r="B7" s="13">
        <v>1</v>
      </c>
      <c r="C7" s="13">
        <v>1</v>
      </c>
      <c r="D7" s="13">
        <v>5</v>
      </c>
      <c r="E7" s="14">
        <v>1</v>
      </c>
      <c r="F7" s="24">
        <f>'1 Solar Profile'!E9*S$10</f>
        <v>0</v>
      </c>
      <c r="G7" s="24">
        <f>'2 Load Profile'!E8</f>
        <v>0.82782938999640465</v>
      </c>
      <c r="H7" s="24">
        <f t="shared" si="1"/>
        <v>0.82782938999640465</v>
      </c>
      <c r="I7" s="13">
        <f t="shared" si="2"/>
        <v>0</v>
      </c>
      <c r="J7" s="24">
        <f t="shared" si="3"/>
        <v>0</v>
      </c>
      <c r="K7" s="24">
        <f t="shared" si="4"/>
        <v>0.82782938999640465</v>
      </c>
      <c r="L7" s="13"/>
      <c r="M7" s="24"/>
      <c r="N7" s="24">
        <f t="shared" si="0"/>
        <v>0</v>
      </c>
      <c r="O7" s="13"/>
      <c r="P7" s="13"/>
      <c r="R7" s="24" t="s">
        <v>53</v>
      </c>
      <c r="S7" s="20">
        <f>S2+S6</f>
        <v>8424.864187424997</v>
      </c>
      <c r="T7" s="13"/>
      <c r="V7" s="27" t="s">
        <v>67</v>
      </c>
      <c r="W7" s="28">
        <f>1-(W5/$Z5)</f>
        <v>0.52265839081207521</v>
      </c>
      <c r="X7" s="30">
        <f>1-(X5/$Z5)</f>
        <v>0.4489307907135498</v>
      </c>
      <c r="Y7" s="30">
        <f ca="1">1-(Y5/$Z5)</f>
        <v>6.1189336370815695E-2</v>
      </c>
      <c r="Z7" s="32" t="s">
        <v>65</v>
      </c>
      <c r="AA7" s="32" t="s">
        <v>65</v>
      </c>
      <c r="AC7" s="13">
        <v>5</v>
      </c>
      <c r="AD7" s="13">
        <f t="shared" si="5"/>
        <v>601.26619038942454</v>
      </c>
      <c r="AE7" s="22">
        <f t="shared" si="6"/>
        <v>84.608374513028664</v>
      </c>
      <c r="AI7" s="36"/>
      <c r="AJ7" s="36"/>
      <c r="AK7" s="36"/>
      <c r="AL7" s="36"/>
    </row>
    <row r="8" spans="1:39" ht="31">
      <c r="A8">
        <v>7</v>
      </c>
      <c r="B8" s="13">
        <v>1</v>
      </c>
      <c r="C8" s="13">
        <v>1</v>
      </c>
      <c r="D8" s="13">
        <v>6</v>
      </c>
      <c r="E8" s="14">
        <v>1</v>
      </c>
      <c r="F8" s="24">
        <f>'1 Solar Profile'!E10*S$10</f>
        <v>0</v>
      </c>
      <c r="G8" s="24">
        <f>'2 Load Profile'!E9</f>
        <v>1.0355955183018775</v>
      </c>
      <c r="H8" s="24">
        <f t="shared" si="1"/>
        <v>1.0355955183018775</v>
      </c>
      <c r="I8" s="13">
        <f t="shared" si="2"/>
        <v>0</v>
      </c>
      <c r="J8" s="24">
        <f t="shared" si="3"/>
        <v>0</v>
      </c>
      <c r="K8" s="24">
        <f t="shared" si="4"/>
        <v>1.0355955183018775</v>
      </c>
      <c r="L8" s="13"/>
      <c r="M8" s="24"/>
      <c r="N8" s="24">
        <f t="shared" si="0"/>
        <v>0</v>
      </c>
      <c r="O8" s="13"/>
      <c r="P8" s="13"/>
      <c r="R8" s="13" t="s">
        <v>59</v>
      </c>
      <c r="S8" s="97">
        <f>S3/S5</f>
        <v>1.0036680398878641</v>
      </c>
      <c r="T8" s="13"/>
      <c r="V8" s="27" t="s">
        <v>68</v>
      </c>
      <c r="W8" s="106">
        <f>X8*1.12</f>
        <v>697.05547751289146</v>
      </c>
      <c r="X8" s="106">
        <f>$AE$15-X5</f>
        <v>622.37096206508159</v>
      </c>
      <c r="Y8" s="23"/>
      <c r="Z8" s="23"/>
      <c r="AA8" s="23"/>
      <c r="AC8" s="13">
        <v>6</v>
      </c>
      <c r="AD8" s="13">
        <f t="shared" si="5"/>
        <v>548.79909646394583</v>
      </c>
      <c r="AE8" s="22">
        <f t="shared" si="6"/>
        <v>77.225362457117072</v>
      </c>
      <c r="AI8" s="36"/>
      <c r="AJ8" s="36"/>
      <c r="AK8" s="36"/>
      <c r="AL8" s="36"/>
    </row>
    <row r="9" spans="1:39">
      <c r="A9">
        <v>8</v>
      </c>
      <c r="B9" s="13">
        <v>1</v>
      </c>
      <c r="C9" s="13">
        <v>1</v>
      </c>
      <c r="D9" s="13">
        <v>7</v>
      </c>
      <c r="E9" s="14">
        <v>1</v>
      </c>
      <c r="F9" s="24">
        <f>'1 Solar Profile'!E11*S$10</f>
        <v>0</v>
      </c>
      <c r="G9" s="24">
        <f>'2 Load Profile'!E10</f>
        <v>1.3254293129936952</v>
      </c>
      <c r="H9" s="24">
        <f t="shared" si="1"/>
        <v>1.3254293129936952</v>
      </c>
      <c r="I9" s="13">
        <f t="shared" si="2"/>
        <v>0</v>
      </c>
      <c r="J9" s="24">
        <f t="shared" si="3"/>
        <v>0</v>
      </c>
      <c r="K9" s="24">
        <f t="shared" si="4"/>
        <v>1.3254293129936952</v>
      </c>
      <c r="L9" s="13"/>
      <c r="M9" s="24"/>
      <c r="N9" s="24">
        <f t="shared" si="0"/>
        <v>0</v>
      </c>
      <c r="O9" s="13"/>
      <c r="P9" s="13"/>
      <c r="R9" s="13" t="s">
        <v>62</v>
      </c>
      <c r="S9" s="13">
        <v>6.3</v>
      </c>
      <c r="T9" s="13" t="s">
        <v>63</v>
      </c>
      <c r="AC9" s="13">
        <v>7</v>
      </c>
      <c r="AD9" s="13">
        <f t="shared" si="5"/>
        <v>695.34096224402151</v>
      </c>
      <c r="AE9" s="22">
        <f t="shared" si="6"/>
        <v>97.846294184091988</v>
      </c>
      <c r="AI9" s="36"/>
      <c r="AJ9" s="36"/>
      <c r="AK9" s="36"/>
      <c r="AL9" s="36"/>
    </row>
    <row r="10" spans="1:39">
      <c r="A10">
        <v>9</v>
      </c>
      <c r="B10" s="13">
        <v>1</v>
      </c>
      <c r="C10" s="13">
        <v>1</v>
      </c>
      <c r="D10" s="13">
        <v>8</v>
      </c>
      <c r="E10" s="14">
        <v>1</v>
      </c>
      <c r="F10" s="24">
        <f>'1 Solar Profile'!E12*S$10</f>
        <v>1.5875007750000001</v>
      </c>
      <c r="G10" s="24">
        <f>'2 Load Profile'!E11</f>
        <v>1.2970185135107797</v>
      </c>
      <c r="H10" s="24">
        <f t="shared" si="1"/>
        <v>-0.29048226148922041</v>
      </c>
      <c r="I10" s="13">
        <f t="shared" si="2"/>
        <v>-0.29048226148922041</v>
      </c>
      <c r="J10" s="24">
        <f t="shared" si="3"/>
        <v>1.2970185135107797</v>
      </c>
      <c r="K10" s="24">
        <f t="shared" si="4"/>
        <v>0</v>
      </c>
      <c r="L10" s="13"/>
      <c r="M10" s="24"/>
      <c r="N10" s="24">
        <f t="shared" si="0"/>
        <v>0</v>
      </c>
      <c r="O10" s="13"/>
      <c r="P10" s="13"/>
      <c r="R10" s="13" t="s">
        <v>66</v>
      </c>
      <c r="S10" s="13">
        <f>S9/4</f>
        <v>1.575</v>
      </c>
      <c r="T10" s="13"/>
      <c r="X10" s="36"/>
      <c r="Y10" s="42"/>
      <c r="Z10" s="42"/>
      <c r="AA10" s="42"/>
      <c r="AB10" s="36"/>
      <c r="AC10" s="13">
        <v>8</v>
      </c>
      <c r="AD10" s="13">
        <f t="shared" si="5"/>
        <v>656.33111363240585</v>
      </c>
      <c r="AE10" s="22">
        <f t="shared" si="6"/>
        <v>92.356945317011252</v>
      </c>
      <c r="AI10" s="36"/>
      <c r="AJ10" s="36"/>
      <c r="AK10" s="36"/>
      <c r="AL10" s="36"/>
    </row>
    <row r="11" spans="1:39">
      <c r="A11">
        <v>10</v>
      </c>
      <c r="B11" s="13">
        <v>1</v>
      </c>
      <c r="C11" s="13">
        <v>1</v>
      </c>
      <c r="D11" s="13">
        <v>9</v>
      </c>
      <c r="E11" s="14">
        <v>1</v>
      </c>
      <c r="F11" s="24">
        <f>'1 Solar Profile'!E13*S$10</f>
        <v>2.773015875</v>
      </c>
      <c r="G11" s="24">
        <f>'2 Load Profile'!E12</f>
        <v>1.1400311350249777</v>
      </c>
      <c r="H11" s="24">
        <f t="shared" si="1"/>
        <v>-1.6329847399750224</v>
      </c>
      <c r="I11" s="13">
        <f t="shared" si="2"/>
        <v>-1.6329847399750224</v>
      </c>
      <c r="J11" s="24">
        <f t="shared" si="3"/>
        <v>1.1400311350249777</v>
      </c>
      <c r="K11" s="24">
        <f t="shared" si="4"/>
        <v>0</v>
      </c>
      <c r="L11" s="13"/>
      <c r="M11" s="24"/>
      <c r="N11" s="24">
        <f t="shared" si="0"/>
        <v>0</v>
      </c>
      <c r="O11" s="13"/>
      <c r="P11" s="13"/>
      <c r="R11" s="13" t="s">
        <v>46</v>
      </c>
      <c r="S11" s="22">
        <f>S3*S12</f>
        <v>1185.5216138618853</v>
      </c>
      <c r="T11" s="13"/>
      <c r="X11" s="36"/>
      <c r="Y11" s="36"/>
      <c r="Z11" s="36"/>
      <c r="AA11" s="36"/>
      <c r="AB11" s="36"/>
      <c r="AC11" s="13">
        <v>9</v>
      </c>
      <c r="AD11" s="13">
        <f t="shared" si="5"/>
        <v>582.94142616341185</v>
      </c>
      <c r="AE11" s="22">
        <f t="shared" si="6"/>
        <v>82.029768665436833</v>
      </c>
      <c r="AI11" s="36"/>
      <c r="AJ11" s="36"/>
      <c r="AK11" s="36"/>
      <c r="AL11" s="36"/>
    </row>
    <row r="12" spans="1:39">
      <c r="A12">
        <v>11</v>
      </c>
      <c r="B12" s="13">
        <v>1</v>
      </c>
      <c r="C12" s="13">
        <v>1</v>
      </c>
      <c r="D12" s="13">
        <v>10</v>
      </c>
      <c r="E12" s="14">
        <v>1</v>
      </c>
      <c r="F12" s="24">
        <f>'1 Solar Profile'!E14*S$10</f>
        <v>3.5869191749999998</v>
      </c>
      <c r="G12" s="24">
        <f>'2 Load Profile'!E13</f>
        <v>1.1410301640127503</v>
      </c>
      <c r="H12" s="24">
        <f t="shared" si="1"/>
        <v>-2.4458890109872495</v>
      </c>
      <c r="I12" s="13">
        <f t="shared" si="2"/>
        <v>-2.4458890109872495</v>
      </c>
      <c r="J12" s="24">
        <f t="shared" si="3"/>
        <v>1.1410301640127503</v>
      </c>
      <c r="K12" s="24">
        <f t="shared" si="4"/>
        <v>0</v>
      </c>
      <c r="L12" s="13"/>
      <c r="M12" s="24"/>
      <c r="N12" s="24">
        <f t="shared" si="0"/>
        <v>0</v>
      </c>
      <c r="O12" s="13"/>
      <c r="P12" s="13"/>
      <c r="R12" s="13" t="s">
        <v>48</v>
      </c>
      <c r="S12" s="23">
        <f>'9 NIPSCO Tariffs'!B31</f>
        <v>0.14071700000000001</v>
      </c>
      <c r="T12" s="13" t="s">
        <v>202</v>
      </c>
      <c r="AC12" s="13">
        <v>10</v>
      </c>
      <c r="AD12" s="13">
        <f t="shared" si="5"/>
        <v>676.97468424113856</v>
      </c>
      <c r="AE12" s="22">
        <f t="shared" si="6"/>
        <v>95.261846642360297</v>
      </c>
      <c r="AI12" s="36"/>
      <c r="AJ12" s="36"/>
      <c r="AK12" s="36"/>
      <c r="AL12" s="36"/>
    </row>
    <row r="13" spans="1:39">
      <c r="A13">
        <v>12</v>
      </c>
      <c r="B13" s="13">
        <v>1</v>
      </c>
      <c r="C13" s="13">
        <v>1</v>
      </c>
      <c r="D13" s="13">
        <v>11</v>
      </c>
      <c r="E13" s="14">
        <v>1</v>
      </c>
      <c r="F13" s="24">
        <f>'1 Solar Profile'!E15*S$10</f>
        <v>3.9445024499999994</v>
      </c>
      <c r="G13" s="24">
        <f>'2 Load Profile'!E14</f>
        <v>1.0919901151658622</v>
      </c>
      <c r="H13" s="24">
        <f t="shared" si="1"/>
        <v>-2.8525123348341372</v>
      </c>
      <c r="I13" s="13">
        <f t="shared" si="2"/>
        <v>-2.8525123348341372</v>
      </c>
      <c r="J13" s="24">
        <f t="shared" si="3"/>
        <v>1.0919901151658622</v>
      </c>
      <c r="K13" s="24">
        <f t="shared" si="4"/>
        <v>0</v>
      </c>
      <c r="L13" s="13"/>
      <c r="M13" s="24"/>
      <c r="N13" s="24">
        <f t="shared" si="0"/>
        <v>0</v>
      </c>
      <c r="O13" s="13"/>
      <c r="P13" s="13"/>
      <c r="R13" s="13" t="s">
        <v>206</v>
      </c>
      <c r="S13" s="21">
        <f>(S12-S14)/S12</f>
        <v>0.81203408259130028</v>
      </c>
      <c r="T13" s="13"/>
      <c r="AC13" s="13">
        <v>11</v>
      </c>
      <c r="AD13" s="13">
        <f t="shared" si="5"/>
        <v>726.11097482742764</v>
      </c>
      <c r="AE13" s="22">
        <f t="shared" si="6"/>
        <v>102.17615804479114</v>
      </c>
      <c r="AI13" s="36"/>
      <c r="AJ13" s="36"/>
      <c r="AK13" s="36"/>
      <c r="AL13" s="36"/>
    </row>
    <row r="14" spans="1:39">
      <c r="A14">
        <v>13</v>
      </c>
      <c r="B14" s="13">
        <v>1</v>
      </c>
      <c r="C14" s="13">
        <v>1</v>
      </c>
      <c r="D14" s="13">
        <v>12</v>
      </c>
      <c r="E14" s="14">
        <v>1</v>
      </c>
      <c r="F14" s="24">
        <f>'1 Solar Profile'!E16*S$10</f>
        <v>3.8903964749999997</v>
      </c>
      <c r="G14" s="24">
        <f>'2 Load Profile'!E15</f>
        <v>1.0424313072786926</v>
      </c>
      <c r="H14" s="24">
        <f t="shared" si="1"/>
        <v>-2.8479651677213074</v>
      </c>
      <c r="I14" s="13">
        <f t="shared" si="2"/>
        <v>-2.8479651677213074</v>
      </c>
      <c r="J14" s="24">
        <f t="shared" si="3"/>
        <v>1.0424313072786924</v>
      </c>
      <c r="K14" s="24">
        <f t="shared" si="4"/>
        <v>0</v>
      </c>
      <c r="L14" s="13"/>
      <c r="M14" s="24"/>
      <c r="N14" s="24">
        <f t="shared" si="0"/>
        <v>0</v>
      </c>
      <c r="O14" s="13"/>
      <c r="P14" s="13"/>
      <c r="R14" s="13" t="s">
        <v>50</v>
      </c>
      <c r="S14" s="13">
        <f>'9 NIPSCO Tariffs'!B14</f>
        <v>2.6450000000000001E-2</v>
      </c>
      <c r="T14" s="13" t="s">
        <v>51</v>
      </c>
      <c r="AC14" s="13">
        <v>12</v>
      </c>
      <c r="AD14" s="13">
        <f t="shared" si="5"/>
        <v>852.11172573868987</v>
      </c>
      <c r="AE14" s="22">
        <f t="shared" si="6"/>
        <v>119.90660571077123</v>
      </c>
      <c r="AI14" s="42"/>
      <c r="AJ14" s="36"/>
      <c r="AK14" s="36"/>
      <c r="AL14" s="36"/>
    </row>
    <row r="15" spans="1:39">
      <c r="A15">
        <v>14</v>
      </c>
      <c r="B15" s="13">
        <v>1</v>
      </c>
      <c r="C15" s="13">
        <v>1</v>
      </c>
      <c r="D15" s="13">
        <v>13</v>
      </c>
      <c r="E15" s="14">
        <v>1</v>
      </c>
      <c r="F15" s="24">
        <f>'1 Solar Profile'!E17*S$10</f>
        <v>3.4195470750000001</v>
      </c>
      <c r="G15" s="24">
        <f>'2 Load Profile'!E16</f>
        <v>1.006920107454877</v>
      </c>
      <c r="H15" s="24">
        <f t="shared" si="1"/>
        <v>-2.4126269675451231</v>
      </c>
      <c r="I15" s="13">
        <f t="shared" si="2"/>
        <v>-2.4126269675451231</v>
      </c>
      <c r="J15" s="24">
        <f t="shared" si="3"/>
        <v>1.006920107454877</v>
      </c>
      <c r="K15" s="24">
        <f t="shared" si="4"/>
        <v>0</v>
      </c>
      <c r="L15" s="13"/>
      <c r="M15" s="24"/>
      <c r="N15" s="24">
        <f t="shared" si="0"/>
        <v>0</v>
      </c>
      <c r="O15" s="13"/>
      <c r="P15" s="13"/>
      <c r="Z15" s="34"/>
      <c r="AA15" s="35"/>
      <c r="AC15" s="13" t="s">
        <v>17</v>
      </c>
      <c r="AD15" s="13">
        <f t="shared" ref="AD15:AE15" si="8">SUM(AD3:AD14)</f>
        <v>8389.8358741466418</v>
      </c>
      <c r="AE15" s="22">
        <f t="shared" si="8"/>
        <v>1180.5925347022931</v>
      </c>
    </row>
    <row r="16" spans="1:39">
      <c r="A16">
        <v>15</v>
      </c>
      <c r="B16" s="13">
        <v>1</v>
      </c>
      <c r="C16" s="13">
        <v>1</v>
      </c>
      <c r="D16" s="13">
        <v>14</v>
      </c>
      <c r="E16" s="14">
        <v>1</v>
      </c>
      <c r="F16" s="24">
        <f>'1 Solar Profile'!E18*S$10</f>
        <v>2.5207512750000003</v>
      </c>
      <c r="G16" s="24">
        <f>'2 Load Profile'!E17</f>
        <v>0.99537266457624096</v>
      </c>
      <c r="H16" s="24">
        <f t="shared" si="1"/>
        <v>-1.5253786104237594</v>
      </c>
      <c r="I16" s="13">
        <f t="shared" si="2"/>
        <v>-1.5253786104237594</v>
      </c>
      <c r="J16" s="24">
        <f t="shared" si="3"/>
        <v>0.99537266457624085</v>
      </c>
      <c r="K16" s="24">
        <f t="shared" si="4"/>
        <v>0</v>
      </c>
      <c r="L16" s="13"/>
      <c r="M16" s="24"/>
      <c r="N16" s="24">
        <f t="shared" si="0"/>
        <v>0</v>
      </c>
      <c r="O16" s="13"/>
      <c r="P16" s="13"/>
      <c r="R16" s="125" t="s">
        <v>78</v>
      </c>
      <c r="S16" s="125"/>
      <c r="V16" s="126" t="s">
        <v>189</v>
      </c>
      <c r="W16" s="126"/>
      <c r="X16" s="126"/>
      <c r="Y16" s="126"/>
      <c r="Z16" s="126"/>
      <c r="AA16" s="126"/>
    </row>
    <row r="17" spans="1:33">
      <c r="A17">
        <v>16</v>
      </c>
      <c r="B17" s="13">
        <v>1</v>
      </c>
      <c r="C17" s="13">
        <v>1</v>
      </c>
      <c r="D17" s="13">
        <v>15</v>
      </c>
      <c r="E17" s="14">
        <v>1</v>
      </c>
      <c r="F17" s="24">
        <f>'1 Solar Profile'!E19*S$10</f>
        <v>1.296774675</v>
      </c>
      <c r="G17" s="24">
        <f>'2 Load Profile'!E18</f>
        <v>1.0505761674862446</v>
      </c>
      <c r="H17" s="24">
        <f t="shared" si="1"/>
        <v>-0.24619850751375538</v>
      </c>
      <c r="I17" s="13">
        <f t="shared" si="2"/>
        <v>-0.24619850751375538</v>
      </c>
      <c r="J17" s="24">
        <f t="shared" si="3"/>
        <v>1.0505761674862446</v>
      </c>
      <c r="K17" s="24">
        <f t="shared" si="4"/>
        <v>0</v>
      </c>
      <c r="L17" s="13"/>
      <c r="M17" s="24"/>
      <c r="N17" s="24">
        <f t="shared" si="0"/>
        <v>0</v>
      </c>
      <c r="O17" s="13"/>
      <c r="P17" s="13"/>
      <c r="R17" s="13" t="s">
        <v>40</v>
      </c>
      <c r="S17" s="20">
        <f>SUM(L2:L8761)</f>
        <v>-5489.7743112593398</v>
      </c>
      <c r="T17" s="2"/>
      <c r="V17" s="13" t="s">
        <v>25</v>
      </c>
      <c r="W17" s="13" t="s">
        <v>190</v>
      </c>
      <c r="X17" s="13" t="s">
        <v>191</v>
      </c>
      <c r="Y17" s="13" t="s">
        <v>192</v>
      </c>
      <c r="Z17" s="13" t="s">
        <v>193</v>
      </c>
      <c r="AA17" s="13" t="s">
        <v>194</v>
      </c>
    </row>
    <row r="18" spans="1:33">
      <c r="A18">
        <v>17</v>
      </c>
      <c r="B18" s="13">
        <v>1</v>
      </c>
      <c r="C18" s="13">
        <v>1</v>
      </c>
      <c r="D18" s="13">
        <v>16</v>
      </c>
      <c r="E18" s="14">
        <v>1</v>
      </c>
      <c r="F18" s="24">
        <f>'1 Solar Profile'!E20*S$10</f>
        <v>0</v>
      </c>
      <c r="G18" s="24">
        <f>'2 Load Profile'!E19</f>
        <v>1.2949005417639348</v>
      </c>
      <c r="H18" s="24">
        <f t="shared" si="1"/>
        <v>1.2949005417639348</v>
      </c>
      <c r="I18" s="13">
        <f t="shared" si="2"/>
        <v>0</v>
      </c>
      <c r="J18" s="24">
        <f t="shared" si="3"/>
        <v>0</v>
      </c>
      <c r="K18" s="24">
        <f t="shared" si="4"/>
        <v>1.2949005417639348</v>
      </c>
      <c r="L18" s="13"/>
      <c r="M18" s="24"/>
      <c r="N18" s="24">
        <f t="shared" si="0"/>
        <v>0</v>
      </c>
      <c r="O18" s="13"/>
      <c r="P18" s="13"/>
      <c r="R18" s="13" t="s">
        <v>41</v>
      </c>
      <c r="S18" s="105">
        <f>SUM(M2:M8761)</f>
        <v>5458.9845115834278</v>
      </c>
      <c r="V18" s="13">
        <v>1</v>
      </c>
      <c r="W18" s="20">
        <f t="shared" ref="W18:W29" si="9">SUMIF(B$2:B$8761,V18,K$2:K$8761)</f>
        <v>655.89201541516047</v>
      </c>
      <c r="X18" s="20">
        <f t="shared" ref="X18:X29" si="10">-1*SUMIF(B$2:B$8761,V18,I$2:I$8761)</f>
        <v>237.56099631549779</v>
      </c>
      <c r="Y18" s="20">
        <f>IF(W18-X18&lt;0,W18-X18,0)*-1</f>
        <v>0</v>
      </c>
      <c r="Z18" s="20">
        <f>Y18*S$14</f>
        <v>0</v>
      </c>
      <c r="AA18" s="20">
        <f>Y18*S$12</f>
        <v>0</v>
      </c>
    </row>
    <row r="19" spans="1:33">
      <c r="A19">
        <v>18</v>
      </c>
      <c r="B19" s="13">
        <v>1</v>
      </c>
      <c r="C19" s="13">
        <v>1</v>
      </c>
      <c r="D19" s="13">
        <v>17</v>
      </c>
      <c r="E19" s="14">
        <v>1</v>
      </c>
      <c r="F19" s="24">
        <f>'1 Solar Profile'!E21*S$10</f>
        <v>0</v>
      </c>
      <c r="G19" s="24">
        <f>'2 Load Profile'!E20</f>
        <v>1.7800853004595956</v>
      </c>
      <c r="H19" s="24">
        <f t="shared" si="1"/>
        <v>1.7800853004595956</v>
      </c>
      <c r="I19" s="13">
        <f t="shared" si="2"/>
        <v>0</v>
      </c>
      <c r="J19" s="24">
        <f t="shared" si="3"/>
        <v>0</v>
      </c>
      <c r="K19" s="24">
        <f t="shared" si="4"/>
        <v>1.7800853004595956</v>
      </c>
      <c r="L19" s="13"/>
      <c r="M19" s="24"/>
      <c r="N19" s="24">
        <f t="shared" si="0"/>
        <v>0</v>
      </c>
      <c r="O19" s="13"/>
      <c r="P19" s="13"/>
      <c r="R19" s="13">
        <f ca="1">-SUMIF(S26:S390,"&lt;0",S26:S390)</f>
        <v>2052.4391570367711</v>
      </c>
      <c r="S19" s="13" t="s">
        <v>73</v>
      </c>
      <c r="V19" s="13">
        <v>2</v>
      </c>
      <c r="W19" s="20">
        <f t="shared" si="9"/>
        <v>542.15542656593379</v>
      </c>
      <c r="X19" s="20">
        <f t="shared" si="10"/>
        <v>315.47499719133606</v>
      </c>
      <c r="Y19" s="20">
        <f t="shared" ref="Y19:Y29" si="11">IF(W19-X19&lt;0,W19-X19,0)*-1</f>
        <v>0</v>
      </c>
      <c r="Z19" s="20">
        <f t="shared" ref="Z19:Z29" si="12">Y19*S$14</f>
        <v>0</v>
      </c>
      <c r="AA19" s="20">
        <f t="shared" ref="AA19:AA29" si="13">Y19*S$12</f>
        <v>0</v>
      </c>
    </row>
    <row r="20" spans="1:33">
      <c r="A20">
        <v>19</v>
      </c>
      <c r="B20" s="13">
        <v>1</v>
      </c>
      <c r="C20" s="13">
        <v>1</v>
      </c>
      <c r="D20" s="13">
        <v>18</v>
      </c>
      <c r="E20" s="14">
        <v>1</v>
      </c>
      <c r="F20" s="24">
        <f>'1 Solar Profile'!E22*S$10</f>
        <v>0</v>
      </c>
      <c r="G20" s="24">
        <f>'2 Load Profile'!E21</f>
        <v>2.0620019564085621</v>
      </c>
      <c r="H20" s="24">
        <f t="shared" si="1"/>
        <v>2.0620019564085621</v>
      </c>
      <c r="I20" s="13">
        <f t="shared" si="2"/>
        <v>0</v>
      </c>
      <c r="J20" s="24">
        <f t="shared" si="3"/>
        <v>0</v>
      </c>
      <c r="K20" s="24">
        <f t="shared" si="4"/>
        <v>2.0620019564085621</v>
      </c>
      <c r="L20" s="13"/>
      <c r="M20" s="24"/>
      <c r="N20" s="24">
        <f t="shared" si="0"/>
        <v>0</v>
      </c>
      <c r="O20" s="13"/>
      <c r="P20" s="13"/>
      <c r="R20" s="22">
        <f ca="1">R19*S14</f>
        <v>54.2870157036226</v>
      </c>
      <c r="S20" s="13" t="s">
        <v>74</v>
      </c>
      <c r="V20" s="13">
        <v>3</v>
      </c>
      <c r="W20" s="20">
        <f t="shared" si="9"/>
        <v>484.42736942184177</v>
      </c>
      <c r="X20" s="20">
        <f t="shared" si="10"/>
        <v>492.42525419249267</v>
      </c>
      <c r="Y20" s="20">
        <f t="shared" si="11"/>
        <v>7.9978847706508986</v>
      </c>
      <c r="Z20" s="20">
        <f t="shared" si="12"/>
        <v>0.21154405218371627</v>
      </c>
      <c r="AA20" s="20">
        <f t="shared" si="13"/>
        <v>1.1254383512716826</v>
      </c>
    </row>
    <row r="21" spans="1:33">
      <c r="A21">
        <v>20</v>
      </c>
      <c r="B21" s="13">
        <v>1</v>
      </c>
      <c r="C21" s="13">
        <v>1</v>
      </c>
      <c r="D21" s="13">
        <v>19</v>
      </c>
      <c r="E21" s="14">
        <v>1</v>
      </c>
      <c r="F21" s="24">
        <f>'1 Solar Profile'!E23*S$10</f>
        <v>0</v>
      </c>
      <c r="G21" s="24">
        <f>'2 Load Profile'!E22</f>
        <v>2.0294679648387666</v>
      </c>
      <c r="H21" s="24">
        <f t="shared" si="1"/>
        <v>2.0294679648387666</v>
      </c>
      <c r="I21" s="13">
        <f t="shared" si="2"/>
        <v>0</v>
      </c>
      <c r="J21" s="24">
        <f t="shared" si="3"/>
        <v>0</v>
      </c>
      <c r="K21" s="24">
        <f t="shared" si="4"/>
        <v>2.0294679648387666</v>
      </c>
      <c r="L21" s="13"/>
      <c r="M21" s="24"/>
      <c r="N21" s="24">
        <f t="shared" si="0"/>
        <v>0</v>
      </c>
      <c r="O21" s="13"/>
      <c r="P21" s="13"/>
      <c r="R21" s="20">
        <f ca="1">S2-R19</f>
        <v>3437.3351542225769</v>
      </c>
      <c r="S21" s="13" t="s">
        <v>75</v>
      </c>
      <c r="V21" s="13">
        <v>4</v>
      </c>
      <c r="W21" s="20">
        <f t="shared" si="9"/>
        <v>401.21645399164368</v>
      </c>
      <c r="X21" s="20">
        <f t="shared" si="10"/>
        <v>534.12048197407705</v>
      </c>
      <c r="Y21" s="20">
        <f t="shared" si="11"/>
        <v>132.90402798243338</v>
      </c>
      <c r="Z21" s="20">
        <f t="shared" si="12"/>
        <v>3.5153115401353632</v>
      </c>
      <c r="AA21" s="20">
        <f t="shared" si="13"/>
        <v>18.70185610560408</v>
      </c>
    </row>
    <row r="22" spans="1:33">
      <c r="A22">
        <v>21</v>
      </c>
      <c r="B22" s="13">
        <v>1</v>
      </c>
      <c r="C22" s="13">
        <v>1</v>
      </c>
      <c r="D22" s="13">
        <v>20</v>
      </c>
      <c r="E22" s="14">
        <v>1</v>
      </c>
      <c r="F22" s="24">
        <f>'1 Solar Profile'!E24*S$10</f>
        <v>0</v>
      </c>
      <c r="G22" s="24">
        <f>'2 Load Profile'!E23</f>
        <v>1.8858174999996395</v>
      </c>
      <c r="H22" s="24">
        <f t="shared" si="1"/>
        <v>1.8858174999996395</v>
      </c>
      <c r="I22" s="13">
        <f t="shared" si="2"/>
        <v>0</v>
      </c>
      <c r="J22" s="24">
        <f t="shared" si="3"/>
        <v>0</v>
      </c>
      <c r="K22" s="24">
        <f t="shared" si="4"/>
        <v>1.8858174999996395</v>
      </c>
      <c r="L22" s="13"/>
      <c r="M22" s="24"/>
      <c r="N22" s="24">
        <f t="shared" si="0"/>
        <v>0</v>
      </c>
      <c r="O22" s="24"/>
      <c r="P22" s="24"/>
      <c r="Q22" s="41"/>
      <c r="R22" s="22">
        <f ca="1">R21*S12</f>
        <v>483.6914908967384</v>
      </c>
      <c r="S22" s="13" t="s">
        <v>76</v>
      </c>
      <c r="V22" s="13">
        <v>5</v>
      </c>
      <c r="W22" s="20">
        <f t="shared" si="9"/>
        <v>325.56056350889583</v>
      </c>
      <c r="X22" s="20">
        <f t="shared" si="10"/>
        <v>633.47219354447066</v>
      </c>
      <c r="Y22" s="20">
        <f t="shared" si="11"/>
        <v>307.91163003557483</v>
      </c>
      <c r="Z22" s="20">
        <f t="shared" si="12"/>
        <v>8.1442626144409545</v>
      </c>
      <c r="AA22" s="20">
        <f t="shared" si="13"/>
        <v>43.328400843715983</v>
      </c>
    </row>
    <row r="23" spans="1:33">
      <c r="A23">
        <v>22</v>
      </c>
      <c r="B23" s="13">
        <v>1</v>
      </c>
      <c r="C23" s="13">
        <v>1</v>
      </c>
      <c r="D23" s="13">
        <v>21</v>
      </c>
      <c r="E23" s="14">
        <f>IF(D23&lt;D22, E22+1,E22)</f>
        <v>1</v>
      </c>
      <c r="F23" s="24">
        <f>'1 Solar Profile'!E25*S$10</f>
        <v>0</v>
      </c>
      <c r="G23" s="24">
        <f>'2 Load Profile'!E24</f>
        <v>1.728669846490571</v>
      </c>
      <c r="H23" s="24">
        <f t="shared" si="1"/>
        <v>1.728669846490571</v>
      </c>
      <c r="I23" s="13">
        <f t="shared" si="2"/>
        <v>0</v>
      </c>
      <c r="J23" s="24">
        <f t="shared" si="3"/>
        <v>0</v>
      </c>
      <c r="K23" s="24">
        <f t="shared" si="4"/>
        <v>1.728669846490571</v>
      </c>
      <c r="L23" s="13"/>
      <c r="M23" s="24"/>
      <c r="N23" s="24">
        <f t="shared" si="0"/>
        <v>0</v>
      </c>
      <c r="O23" s="13"/>
      <c r="P23" s="13"/>
      <c r="R23" s="22">
        <f ca="1">R22+R20</f>
        <v>537.97850660036102</v>
      </c>
      <c r="S23" s="13" t="s">
        <v>77</v>
      </c>
      <c r="V23" s="13">
        <v>6</v>
      </c>
      <c r="W23" s="20">
        <f t="shared" si="9"/>
        <v>283.49131006577807</v>
      </c>
      <c r="X23" s="20">
        <f t="shared" si="10"/>
        <v>666.40012237683152</v>
      </c>
      <c r="Y23" s="20">
        <f t="shared" si="11"/>
        <v>382.90881231105345</v>
      </c>
      <c r="Z23" s="20">
        <f t="shared" si="12"/>
        <v>10.127938085627365</v>
      </c>
      <c r="AA23" s="20">
        <f t="shared" si="13"/>
        <v>53.881779341974514</v>
      </c>
    </row>
    <row r="24" spans="1:33">
      <c r="A24">
        <v>23</v>
      </c>
      <c r="B24" s="13">
        <v>1</v>
      </c>
      <c r="C24" s="13">
        <v>1</v>
      </c>
      <c r="D24" s="13">
        <v>22</v>
      </c>
      <c r="E24" s="14">
        <f t="shared" ref="E24:E87" si="14">IF(D24&lt;D23, E23+1,E23)</f>
        <v>1</v>
      </c>
      <c r="F24" s="24">
        <f>'1 Solar Profile'!E26*S$10</f>
        <v>0</v>
      </c>
      <c r="G24" s="24">
        <f>'2 Load Profile'!E25</f>
        <v>1.4333078828306129</v>
      </c>
      <c r="H24" s="24">
        <f t="shared" si="1"/>
        <v>1.4333078828306129</v>
      </c>
      <c r="I24" s="13">
        <f t="shared" si="2"/>
        <v>0</v>
      </c>
      <c r="J24" s="24">
        <f t="shared" si="3"/>
        <v>0</v>
      </c>
      <c r="K24" s="24">
        <f t="shared" si="4"/>
        <v>1.4333078828306129</v>
      </c>
      <c r="L24" s="13"/>
      <c r="M24" s="24"/>
      <c r="N24" s="24">
        <f t="shared" si="0"/>
        <v>0</v>
      </c>
      <c r="O24" s="13"/>
      <c r="P24" s="13"/>
      <c r="V24" s="13">
        <v>7</v>
      </c>
      <c r="W24" s="20">
        <f t="shared" si="9"/>
        <v>372.92632844829336</v>
      </c>
      <c r="X24" s="20">
        <f t="shared" si="10"/>
        <v>635.78925742927333</v>
      </c>
      <c r="Y24" s="20">
        <f t="shared" si="11"/>
        <v>262.86292898097997</v>
      </c>
      <c r="Z24" s="20">
        <f t="shared" si="12"/>
        <v>6.9527244715469205</v>
      </c>
      <c r="AA24" s="20">
        <f t="shared" si="13"/>
        <v>36.989282777416562</v>
      </c>
    </row>
    <row r="25" spans="1:33">
      <c r="A25">
        <v>24</v>
      </c>
      <c r="B25" s="13">
        <v>1</v>
      </c>
      <c r="C25" s="13">
        <v>1</v>
      </c>
      <c r="D25" s="13">
        <v>23</v>
      </c>
      <c r="E25" s="14">
        <f t="shared" si="14"/>
        <v>1</v>
      </c>
      <c r="F25" s="24">
        <f>'1 Solar Profile'!E27*S$10</f>
        <v>0</v>
      </c>
      <c r="G25" s="24">
        <f>'2 Load Profile'!E26</f>
        <v>1.1345829735191217</v>
      </c>
      <c r="H25" s="24">
        <f t="shared" si="1"/>
        <v>1.1345829735191217</v>
      </c>
      <c r="I25" s="13">
        <f t="shared" si="2"/>
        <v>0</v>
      </c>
      <c r="J25" s="24">
        <f t="shared" si="3"/>
        <v>0</v>
      </c>
      <c r="K25" s="24">
        <f t="shared" si="4"/>
        <v>1.1345829735191217</v>
      </c>
      <c r="L25" s="13">
        <f>SUM(I2:I25)</f>
        <v>-14.254037600489575</v>
      </c>
      <c r="M25" s="24">
        <f>SUMIF(H2:H25,"&gt;0",H2:H25)</f>
        <v>20.489711955642917</v>
      </c>
      <c r="N25" s="24">
        <f t="shared" si="0"/>
        <v>6.2356743551533427</v>
      </c>
      <c r="O25" s="13">
        <f>IF(M25&gt;(L25*-1),(M25+L25)*S$12,0)</f>
        <v>0.87746538823411302</v>
      </c>
      <c r="P25" s="13">
        <f>IF(M25&lt;(L25*-1),(M25+L25)*S$14,0)</f>
        <v>0</v>
      </c>
      <c r="R25" s="110" t="s">
        <v>26</v>
      </c>
      <c r="S25" s="110" t="s">
        <v>72</v>
      </c>
      <c r="V25" s="13">
        <v>8</v>
      </c>
      <c r="W25" s="20">
        <f t="shared" si="9"/>
        <v>377.97935631408654</v>
      </c>
      <c r="X25" s="20">
        <f t="shared" si="10"/>
        <v>601.79523470667959</v>
      </c>
      <c r="Y25" s="20">
        <f t="shared" si="11"/>
        <v>223.81587839259305</v>
      </c>
      <c r="Z25" s="20">
        <f t="shared" si="12"/>
        <v>5.9199299834840868</v>
      </c>
      <c r="AA25" s="20">
        <f t="shared" si="13"/>
        <v>31.494698959770517</v>
      </c>
    </row>
    <row r="26" spans="1:33">
      <c r="A26">
        <v>25</v>
      </c>
      <c r="B26" s="13">
        <v>1</v>
      </c>
      <c r="C26" s="13">
        <v>2</v>
      </c>
      <c r="D26" s="13">
        <v>0</v>
      </c>
      <c r="E26" s="14">
        <f t="shared" si="14"/>
        <v>2</v>
      </c>
      <c r="F26" s="24">
        <f>'1 Solar Profile'!E28*S$10</f>
        <v>0</v>
      </c>
      <c r="G26" s="24">
        <f>'2 Load Profile'!E27</f>
        <v>0.83695082522960218</v>
      </c>
      <c r="H26" s="24">
        <f t="shared" si="1"/>
        <v>0.83695082522960218</v>
      </c>
      <c r="I26" s="13">
        <f t="shared" si="2"/>
        <v>0</v>
      </c>
      <c r="J26" s="24">
        <f t="shared" si="3"/>
        <v>0</v>
      </c>
      <c r="K26" s="24">
        <f t="shared" si="4"/>
        <v>0.83695082522960218</v>
      </c>
      <c r="L26" s="13"/>
      <c r="M26" s="24"/>
      <c r="N26" s="24">
        <f t="shared" si="0"/>
        <v>0</v>
      </c>
      <c r="O26" s="13"/>
      <c r="P26" s="13"/>
      <c r="R26" s="13">
        <v>1</v>
      </c>
      <c r="S26" s="13">
        <f t="shared" ref="S26:S89" ca="1" si="15">SUMIF(E$2:E$8759,R26,H$2:H$8758)</f>
        <v>6.2356743551533445</v>
      </c>
      <c r="V26" s="13">
        <v>9</v>
      </c>
      <c r="W26" s="20">
        <f t="shared" si="9"/>
        <v>352.28265297684987</v>
      </c>
      <c r="X26" s="20">
        <f t="shared" si="10"/>
        <v>543.87605046343788</v>
      </c>
      <c r="Y26" s="20">
        <f t="shared" si="11"/>
        <v>191.593397486588</v>
      </c>
      <c r="Z26" s="20">
        <f t="shared" si="12"/>
        <v>5.0676453635202527</v>
      </c>
      <c r="AA26" s="20">
        <f t="shared" si="13"/>
        <v>26.960448114120204</v>
      </c>
    </row>
    <row r="27" spans="1:33">
      <c r="A27">
        <v>26</v>
      </c>
      <c r="B27" s="13">
        <v>1</v>
      </c>
      <c r="C27" s="13">
        <v>2</v>
      </c>
      <c r="D27" s="13">
        <v>1</v>
      </c>
      <c r="E27" s="14">
        <f t="shared" si="14"/>
        <v>2</v>
      </c>
      <c r="F27" s="24">
        <f>'1 Solar Profile'!E29*S$10</f>
        <v>0</v>
      </c>
      <c r="G27" s="24">
        <f>'2 Load Profile'!E28</f>
        <v>0.7233631671011137</v>
      </c>
      <c r="H27" s="24">
        <f t="shared" si="1"/>
        <v>0.7233631671011137</v>
      </c>
      <c r="I27" s="13">
        <f t="shared" si="2"/>
        <v>0</v>
      </c>
      <c r="J27" s="24">
        <f t="shared" si="3"/>
        <v>0</v>
      </c>
      <c r="K27" s="24">
        <f t="shared" si="4"/>
        <v>0.7233631671011137</v>
      </c>
      <c r="L27" s="13"/>
      <c r="M27" s="24"/>
      <c r="N27" s="24">
        <f t="shared" si="0"/>
        <v>0</v>
      </c>
      <c r="O27" s="13"/>
      <c r="P27" s="13"/>
      <c r="R27" s="13">
        <v>2</v>
      </c>
      <c r="S27" s="13">
        <f t="shared" ca="1" si="15"/>
        <v>2.661581252891668</v>
      </c>
      <c r="V27" s="13">
        <v>10</v>
      </c>
      <c r="W27" s="20">
        <f t="shared" si="9"/>
        <v>455.79728850647297</v>
      </c>
      <c r="X27" s="20">
        <f t="shared" si="10"/>
        <v>388.66330199033462</v>
      </c>
      <c r="Y27" s="20">
        <f t="shared" si="11"/>
        <v>0</v>
      </c>
      <c r="Z27" s="20">
        <f t="shared" si="12"/>
        <v>0</v>
      </c>
      <c r="AA27" s="20">
        <f t="shared" si="13"/>
        <v>0</v>
      </c>
    </row>
    <row r="28" spans="1:33">
      <c r="A28">
        <v>27</v>
      </c>
      <c r="B28" s="13">
        <v>1</v>
      </c>
      <c r="C28" s="13">
        <v>2</v>
      </c>
      <c r="D28" s="13">
        <v>2</v>
      </c>
      <c r="E28" s="14">
        <f t="shared" si="14"/>
        <v>2</v>
      </c>
      <c r="F28" s="24">
        <f>'1 Solar Profile'!E30*S$10</f>
        <v>0</v>
      </c>
      <c r="G28" s="24">
        <f>'2 Load Profile'!E29</f>
        <v>0.6811510178769048</v>
      </c>
      <c r="H28" s="24">
        <f t="shared" si="1"/>
        <v>0.6811510178769048</v>
      </c>
      <c r="I28" s="13">
        <f t="shared" si="2"/>
        <v>0</v>
      </c>
      <c r="J28" s="24">
        <f t="shared" si="3"/>
        <v>0</v>
      </c>
      <c r="K28" s="24">
        <f t="shared" si="4"/>
        <v>0.6811510178769048</v>
      </c>
      <c r="L28" s="13"/>
      <c r="M28" s="24"/>
      <c r="N28" s="24">
        <f t="shared" si="0"/>
        <v>0</v>
      </c>
      <c r="O28" s="13"/>
      <c r="P28" s="13"/>
      <c r="R28" s="13">
        <v>3</v>
      </c>
      <c r="S28" s="13">
        <f t="shared" ca="1" si="15"/>
        <v>21.393079339270361</v>
      </c>
      <c r="V28" s="13">
        <v>11</v>
      </c>
      <c r="W28" s="20">
        <f t="shared" si="9"/>
        <v>549.32303956565897</v>
      </c>
      <c r="X28" s="20">
        <f t="shared" si="10"/>
        <v>253.33684093823248</v>
      </c>
      <c r="Y28" s="20">
        <f t="shared" si="11"/>
        <v>0</v>
      </c>
      <c r="Z28" s="20">
        <f t="shared" si="12"/>
        <v>0</v>
      </c>
      <c r="AA28" s="20">
        <f t="shared" si="13"/>
        <v>0</v>
      </c>
    </row>
    <row r="29" spans="1:33">
      <c r="A29">
        <v>28</v>
      </c>
      <c r="B29" s="13">
        <v>1</v>
      </c>
      <c r="C29" s="13">
        <v>2</v>
      </c>
      <c r="D29" s="13">
        <v>3</v>
      </c>
      <c r="E29" s="14">
        <f t="shared" si="14"/>
        <v>2</v>
      </c>
      <c r="F29" s="24">
        <f>'1 Solar Profile'!E31*S$10</f>
        <v>0</v>
      </c>
      <c r="G29" s="24">
        <f>'2 Load Profile'!E30</f>
        <v>0.66977289005966256</v>
      </c>
      <c r="H29" s="24">
        <f t="shared" si="1"/>
        <v>0.66977289005966256</v>
      </c>
      <c r="I29" s="13">
        <f t="shared" si="2"/>
        <v>0</v>
      </c>
      <c r="J29" s="24">
        <f t="shared" si="3"/>
        <v>0</v>
      </c>
      <c r="K29" s="24">
        <f t="shared" si="4"/>
        <v>0.66977289005966256</v>
      </c>
      <c r="L29" s="13"/>
      <c r="M29" s="24"/>
      <c r="N29" s="24">
        <f t="shared" si="0"/>
        <v>0</v>
      </c>
      <c r="O29" s="13"/>
      <c r="P29" s="13"/>
      <c r="R29" s="13">
        <v>4</v>
      </c>
      <c r="S29" s="13">
        <f t="shared" ca="1" si="15"/>
        <v>21.238883936773107</v>
      </c>
      <c r="V29" s="13">
        <v>12</v>
      </c>
      <c r="W29" s="20">
        <f t="shared" si="9"/>
        <v>657.93270680281364</v>
      </c>
      <c r="X29" s="20">
        <f t="shared" si="10"/>
        <v>186.85958013667684</v>
      </c>
      <c r="Y29" s="20">
        <f t="shared" si="11"/>
        <v>0</v>
      </c>
      <c r="Z29" s="20">
        <f t="shared" si="12"/>
        <v>0</v>
      </c>
      <c r="AA29" s="20">
        <f t="shared" si="13"/>
        <v>0</v>
      </c>
    </row>
    <row r="30" spans="1:33">
      <c r="A30">
        <v>29</v>
      </c>
      <c r="B30" s="13">
        <v>1</v>
      </c>
      <c r="C30" s="13">
        <v>2</v>
      </c>
      <c r="D30" s="13">
        <v>4</v>
      </c>
      <c r="E30" s="14">
        <f t="shared" si="14"/>
        <v>2</v>
      </c>
      <c r="F30" s="24">
        <f>'1 Solar Profile'!E32*S$10</f>
        <v>0</v>
      </c>
      <c r="G30" s="24">
        <f>'2 Load Profile'!E31</f>
        <v>0.66958203184112197</v>
      </c>
      <c r="H30" s="24">
        <f t="shared" si="1"/>
        <v>0.66958203184112197</v>
      </c>
      <c r="I30" s="13">
        <f t="shared" si="2"/>
        <v>0</v>
      </c>
      <c r="J30" s="24">
        <f t="shared" si="3"/>
        <v>0</v>
      </c>
      <c r="K30" s="24">
        <f t="shared" si="4"/>
        <v>0.66958203184112197</v>
      </c>
      <c r="L30" s="13"/>
      <c r="M30" s="24"/>
      <c r="N30" s="24">
        <f t="shared" si="0"/>
        <v>0</v>
      </c>
      <c r="O30" s="13"/>
      <c r="P30" s="13"/>
      <c r="R30" s="13">
        <v>5</v>
      </c>
      <c r="S30" s="13">
        <f t="shared" ca="1" si="15"/>
        <v>12.306873798980002</v>
      </c>
      <c r="V30" s="33" t="s">
        <v>10</v>
      </c>
      <c r="W30" s="107">
        <f>SUM(W18:W29)</f>
        <v>5458.9845115834296</v>
      </c>
      <c r="X30" s="107">
        <f>SUM(X18:X29)</f>
        <v>5489.7743112593407</v>
      </c>
      <c r="Y30" s="108">
        <f>SUM(Y18:Y29)</f>
        <v>1509.9945599598734</v>
      </c>
      <c r="Z30" s="109">
        <f>SUM(Z18:Z29)</f>
        <v>39.939356110938661</v>
      </c>
      <c r="AA30" s="109">
        <f>SUM(AA18:AA29)</f>
        <v>212.48190449387351</v>
      </c>
    </row>
    <row r="31" spans="1:33">
      <c r="A31">
        <v>30</v>
      </c>
      <c r="B31" s="13">
        <v>1</v>
      </c>
      <c r="C31" s="13">
        <v>2</v>
      </c>
      <c r="D31" s="13">
        <v>5</v>
      </c>
      <c r="E31" s="14">
        <f t="shared" si="14"/>
        <v>2</v>
      </c>
      <c r="F31" s="24">
        <f>'1 Solar Profile'!E33*S$10</f>
        <v>0</v>
      </c>
      <c r="G31" s="24">
        <f>'2 Load Profile'!E32</f>
        <v>0.71971323148765565</v>
      </c>
      <c r="H31" s="24">
        <f t="shared" si="1"/>
        <v>0.71971323148765565</v>
      </c>
      <c r="I31" s="13">
        <f t="shared" si="2"/>
        <v>0</v>
      </c>
      <c r="J31" s="24">
        <f t="shared" si="3"/>
        <v>0</v>
      </c>
      <c r="K31" s="24">
        <f t="shared" si="4"/>
        <v>0.71971323148765565</v>
      </c>
      <c r="L31" s="13"/>
      <c r="M31" s="24"/>
      <c r="N31" s="24">
        <f t="shared" si="0"/>
        <v>0</v>
      </c>
      <c r="O31" s="13"/>
      <c r="P31" s="13"/>
      <c r="R31" s="13">
        <v>6</v>
      </c>
      <c r="S31" s="13">
        <f t="shared" ca="1" si="15"/>
        <v>8.8956998639597344</v>
      </c>
      <c r="AB31" s="36"/>
      <c r="AC31" s="36"/>
      <c r="AD31" s="36"/>
      <c r="AE31" s="36"/>
      <c r="AF31" s="36"/>
      <c r="AG31" s="36"/>
    </row>
    <row r="32" spans="1:33">
      <c r="A32">
        <v>31</v>
      </c>
      <c r="B32" s="13">
        <v>1</v>
      </c>
      <c r="C32" s="13">
        <v>2</v>
      </c>
      <c r="D32" s="13">
        <v>6</v>
      </c>
      <c r="E32" s="14">
        <f t="shared" si="14"/>
        <v>2</v>
      </c>
      <c r="F32" s="24">
        <f>'1 Solar Profile'!E34*S$10</f>
        <v>0</v>
      </c>
      <c r="G32" s="24">
        <f>'2 Load Profile'!E33</f>
        <v>0.91654320583668836</v>
      </c>
      <c r="H32" s="24">
        <f t="shared" si="1"/>
        <v>0.91654320583668836</v>
      </c>
      <c r="I32" s="13">
        <f t="shared" si="2"/>
        <v>0</v>
      </c>
      <c r="J32" s="24">
        <f t="shared" si="3"/>
        <v>0</v>
      </c>
      <c r="K32" s="24">
        <f t="shared" si="4"/>
        <v>0.91654320583668836</v>
      </c>
      <c r="L32" s="13"/>
      <c r="M32" s="24"/>
      <c r="N32" s="24">
        <f t="shared" si="0"/>
        <v>0</v>
      </c>
      <c r="O32" s="13"/>
      <c r="P32" s="13"/>
      <c r="R32" s="13">
        <v>7</v>
      </c>
      <c r="S32" s="13">
        <f t="shared" ca="1" si="15"/>
        <v>23.283327696983275</v>
      </c>
      <c r="AB32" s="36"/>
      <c r="AC32" s="36"/>
      <c r="AD32" s="36"/>
      <c r="AE32" s="36"/>
      <c r="AF32" s="36"/>
      <c r="AG32" s="36"/>
    </row>
    <row r="33" spans="1:33">
      <c r="A33">
        <v>32</v>
      </c>
      <c r="B33" s="13">
        <v>1</v>
      </c>
      <c r="C33" s="13">
        <v>2</v>
      </c>
      <c r="D33" s="13">
        <v>7</v>
      </c>
      <c r="E33" s="14">
        <f t="shared" si="14"/>
        <v>2</v>
      </c>
      <c r="F33" s="24">
        <f>'1 Solar Profile'!E35*S$10</f>
        <v>7.8401924999999997E-2</v>
      </c>
      <c r="G33" s="24">
        <f>'2 Load Profile'!E34</f>
        <v>1.204276752256167</v>
      </c>
      <c r="H33" s="24">
        <f t="shared" si="1"/>
        <v>1.1258748272561669</v>
      </c>
      <c r="I33" s="13">
        <f t="shared" si="2"/>
        <v>0</v>
      </c>
      <c r="J33" s="24">
        <f t="shared" si="3"/>
        <v>7.8401924999999997E-2</v>
      </c>
      <c r="K33" s="24">
        <f t="shared" si="4"/>
        <v>1.1258748272561669</v>
      </c>
      <c r="L33" s="13"/>
      <c r="M33" s="24"/>
      <c r="N33" s="24">
        <f t="shared" si="0"/>
        <v>0</v>
      </c>
      <c r="O33" s="13"/>
      <c r="P33" s="13"/>
      <c r="R33" s="13">
        <v>8</v>
      </c>
      <c r="S33" s="13">
        <f t="shared" ca="1" si="15"/>
        <v>19.108194929594976</v>
      </c>
      <c r="AB33" s="36"/>
      <c r="AC33" s="36"/>
      <c r="AD33" s="36"/>
      <c r="AE33" s="36"/>
      <c r="AF33" s="36"/>
      <c r="AG33" s="36"/>
    </row>
    <row r="34" spans="1:33">
      <c r="A34">
        <v>33</v>
      </c>
      <c r="B34" s="13">
        <v>1</v>
      </c>
      <c r="C34" s="13">
        <v>2</v>
      </c>
      <c r="D34" s="13">
        <v>8</v>
      </c>
      <c r="E34" s="14">
        <f t="shared" si="14"/>
        <v>2</v>
      </c>
      <c r="F34" s="24">
        <f>'1 Solar Profile'!E36*S$10</f>
        <v>1.7908852500000001</v>
      </c>
      <c r="G34" s="24">
        <f>'2 Load Profile'!E35</f>
        <v>1.1631603198045006</v>
      </c>
      <c r="H34" s="24">
        <f t="shared" si="1"/>
        <v>-0.62772493019549946</v>
      </c>
      <c r="I34" s="13">
        <f t="shared" si="2"/>
        <v>-0.62772493019549946</v>
      </c>
      <c r="J34" s="24">
        <f t="shared" si="3"/>
        <v>1.1631603198045006</v>
      </c>
      <c r="K34" s="24">
        <f t="shared" si="4"/>
        <v>0</v>
      </c>
      <c r="L34" s="13"/>
      <c r="M34" s="24"/>
      <c r="N34" s="24">
        <f t="shared" si="0"/>
        <v>0</v>
      </c>
      <c r="O34" s="13"/>
      <c r="P34" s="13"/>
      <c r="R34" s="13">
        <v>9</v>
      </c>
      <c r="S34" s="13">
        <f t="shared" ca="1" si="15"/>
        <v>3.6736728641917051</v>
      </c>
      <c r="AB34" s="36"/>
      <c r="AC34" s="36"/>
      <c r="AD34" s="36"/>
      <c r="AE34" s="36"/>
      <c r="AF34" s="36"/>
      <c r="AG34" s="36"/>
    </row>
    <row r="35" spans="1:33">
      <c r="A35">
        <v>34</v>
      </c>
      <c r="B35" s="13">
        <v>1</v>
      </c>
      <c r="C35" s="13">
        <v>2</v>
      </c>
      <c r="D35" s="13">
        <v>9</v>
      </c>
      <c r="E35" s="14">
        <f t="shared" si="14"/>
        <v>2</v>
      </c>
      <c r="F35" s="24">
        <f>'1 Solar Profile'!E37*S$10</f>
        <v>3.0167360999999997</v>
      </c>
      <c r="G35" s="24">
        <f>'2 Load Profile'!E36</f>
        <v>0.99602249497859696</v>
      </c>
      <c r="H35" s="24">
        <f t="shared" si="1"/>
        <v>-2.0207136050214025</v>
      </c>
      <c r="I35" s="13">
        <f t="shared" si="2"/>
        <v>-2.0207136050214025</v>
      </c>
      <c r="J35" s="24">
        <f t="shared" si="3"/>
        <v>0.99602249497859718</v>
      </c>
      <c r="K35" s="24">
        <f t="shared" si="4"/>
        <v>0</v>
      </c>
      <c r="L35" s="13"/>
      <c r="M35" s="24"/>
      <c r="N35" s="24">
        <f t="shared" si="0"/>
        <v>0</v>
      </c>
      <c r="O35" s="13"/>
      <c r="P35" s="13"/>
      <c r="R35" s="13">
        <v>10</v>
      </c>
      <c r="S35" s="13">
        <f t="shared" ca="1" si="15"/>
        <v>2.5014223195773333</v>
      </c>
      <c r="AB35" s="36"/>
      <c r="AC35" s="36"/>
      <c r="AD35" s="36"/>
      <c r="AE35" s="36"/>
      <c r="AF35" s="36"/>
      <c r="AG35" s="36"/>
    </row>
    <row r="36" spans="1:33">
      <c r="A36">
        <v>35</v>
      </c>
      <c r="B36" s="13">
        <v>1</v>
      </c>
      <c r="C36" s="13">
        <v>2</v>
      </c>
      <c r="D36" s="13">
        <v>10</v>
      </c>
      <c r="E36" s="14">
        <f t="shared" si="14"/>
        <v>2</v>
      </c>
      <c r="F36" s="24">
        <f>'1 Solar Profile'!E38*S$10</f>
        <v>3.8135065499999996</v>
      </c>
      <c r="G36" s="24">
        <f>'2 Load Profile'!E37</f>
        <v>1.0129949046251658</v>
      </c>
      <c r="H36" s="24">
        <f t="shared" si="1"/>
        <v>-2.8005116453748338</v>
      </c>
      <c r="I36" s="13">
        <f t="shared" si="2"/>
        <v>-2.8005116453748338</v>
      </c>
      <c r="J36" s="24">
        <f t="shared" si="3"/>
        <v>1.0129949046251658</v>
      </c>
      <c r="K36" s="24">
        <f t="shared" si="4"/>
        <v>0</v>
      </c>
      <c r="L36" s="13"/>
      <c r="M36" s="24"/>
      <c r="N36" s="24">
        <f t="shared" si="0"/>
        <v>0</v>
      </c>
      <c r="O36" s="13"/>
      <c r="P36" s="13"/>
      <c r="R36" s="13">
        <v>11</v>
      </c>
      <c r="S36" s="13">
        <f t="shared" ca="1" si="15"/>
        <v>8.7470833585146988</v>
      </c>
      <c r="AB36" s="36"/>
      <c r="AC36" s="36"/>
      <c r="AD36" s="36"/>
      <c r="AE36" s="36"/>
      <c r="AF36" s="36"/>
      <c r="AG36" s="36"/>
    </row>
    <row r="37" spans="1:33">
      <c r="A37">
        <v>36</v>
      </c>
      <c r="B37" s="13">
        <v>1</v>
      </c>
      <c r="C37" s="13">
        <v>2</v>
      </c>
      <c r="D37" s="13">
        <v>11</v>
      </c>
      <c r="E37" s="14">
        <f t="shared" si="14"/>
        <v>2</v>
      </c>
      <c r="F37" s="24">
        <f>'1 Solar Profile'!E39*S$10</f>
        <v>4.1760038250000004</v>
      </c>
      <c r="G37" s="24">
        <f>'2 Load Profile'!E38</f>
        <v>0.99890863743983827</v>
      </c>
      <c r="H37" s="24">
        <f t="shared" si="1"/>
        <v>-3.1770951875601621</v>
      </c>
      <c r="I37" s="13">
        <f t="shared" si="2"/>
        <v>-3.1770951875601621</v>
      </c>
      <c r="J37" s="24">
        <f t="shared" si="3"/>
        <v>0.99890863743983838</v>
      </c>
      <c r="K37" s="24">
        <f t="shared" si="4"/>
        <v>0</v>
      </c>
      <c r="L37" s="13"/>
      <c r="M37" s="24"/>
      <c r="N37" s="24">
        <f t="shared" si="0"/>
        <v>0</v>
      </c>
      <c r="O37" s="13"/>
      <c r="P37" s="13"/>
      <c r="R37" s="13">
        <v>12</v>
      </c>
      <c r="S37" s="13">
        <f t="shared" ca="1" si="15"/>
        <v>14.120115810294196</v>
      </c>
      <c r="AB37" s="36"/>
      <c r="AC37" s="36"/>
      <c r="AD37" s="36"/>
      <c r="AE37" s="36"/>
      <c r="AF37" s="36"/>
      <c r="AG37" s="36"/>
    </row>
    <row r="38" spans="1:33">
      <c r="A38">
        <v>37</v>
      </c>
      <c r="B38" s="13">
        <v>1</v>
      </c>
      <c r="C38" s="13">
        <v>2</v>
      </c>
      <c r="D38" s="13">
        <v>12</v>
      </c>
      <c r="E38" s="14">
        <f t="shared" si="14"/>
        <v>2</v>
      </c>
      <c r="F38" s="24">
        <f>'1 Solar Profile'!E40*S$10</f>
        <v>4.1183777250000002</v>
      </c>
      <c r="G38" s="24">
        <f>'2 Load Profile'!E39</f>
        <v>0.97362901361102294</v>
      </c>
      <c r="H38" s="24">
        <f t="shared" si="1"/>
        <v>-3.1447487113889774</v>
      </c>
      <c r="I38" s="13">
        <f t="shared" si="2"/>
        <v>-3.1447487113889774</v>
      </c>
      <c r="J38" s="24">
        <f t="shared" si="3"/>
        <v>0.97362901361102283</v>
      </c>
      <c r="K38" s="24">
        <f t="shared" si="4"/>
        <v>0</v>
      </c>
      <c r="L38" s="13"/>
      <c r="M38" s="24"/>
      <c r="N38" s="24">
        <f t="shared" si="0"/>
        <v>0</v>
      </c>
      <c r="O38" s="13"/>
      <c r="P38" s="13"/>
      <c r="R38" s="13">
        <v>13</v>
      </c>
      <c r="S38" s="13">
        <f t="shared" ca="1" si="15"/>
        <v>19.365941332523672</v>
      </c>
      <c r="AB38" s="36"/>
      <c r="AC38" s="36"/>
      <c r="AD38" s="36"/>
      <c r="AE38" s="36"/>
      <c r="AF38" s="36"/>
      <c r="AG38" s="36"/>
    </row>
    <row r="39" spans="1:33">
      <c r="A39">
        <v>38</v>
      </c>
      <c r="B39" s="13">
        <v>1</v>
      </c>
      <c r="C39" s="13">
        <v>2</v>
      </c>
      <c r="D39" s="13">
        <v>13</v>
      </c>
      <c r="E39" s="14">
        <f t="shared" si="14"/>
        <v>2</v>
      </c>
      <c r="F39" s="24">
        <f>'1 Solar Profile'!E41*S$10</f>
        <v>3.6248057999999994</v>
      </c>
      <c r="G39" s="24">
        <f>'2 Load Profile'!E40</f>
        <v>0.9461139839329189</v>
      </c>
      <c r="H39" s="24">
        <f t="shared" si="1"/>
        <v>-2.6786918160670803</v>
      </c>
      <c r="I39" s="13">
        <f t="shared" si="2"/>
        <v>-2.6786918160670803</v>
      </c>
      <c r="J39" s="24">
        <f t="shared" si="3"/>
        <v>0.94611398393291912</v>
      </c>
      <c r="K39" s="24">
        <f t="shared" si="4"/>
        <v>0</v>
      </c>
      <c r="L39" s="13"/>
      <c r="M39" s="24"/>
      <c r="N39" s="24">
        <f t="shared" si="0"/>
        <v>0</v>
      </c>
      <c r="O39" s="13"/>
      <c r="P39" s="13"/>
      <c r="R39" s="13">
        <v>14</v>
      </c>
      <c r="S39" s="13">
        <f t="shared" ca="1" si="15"/>
        <v>24.899497434092428</v>
      </c>
      <c r="AB39" s="36"/>
      <c r="AC39" s="36"/>
      <c r="AD39" s="36"/>
      <c r="AE39" s="36"/>
      <c r="AF39" s="36"/>
      <c r="AG39" s="36"/>
    </row>
    <row r="40" spans="1:33">
      <c r="A40">
        <v>39</v>
      </c>
      <c r="B40" s="13">
        <v>1</v>
      </c>
      <c r="C40" s="13">
        <v>2</v>
      </c>
      <c r="D40" s="13">
        <v>14</v>
      </c>
      <c r="E40" s="14">
        <f t="shared" si="14"/>
        <v>2</v>
      </c>
      <c r="F40" s="24">
        <f>'1 Solar Profile'!E42*S$10</f>
        <v>2.6896211999999999</v>
      </c>
      <c r="G40" s="24">
        <f>'2 Load Profile'!E41</f>
        <v>0.94439165631101363</v>
      </c>
      <c r="H40" s="24">
        <f t="shared" si="1"/>
        <v>-1.7452295436889864</v>
      </c>
      <c r="I40" s="13">
        <f t="shared" si="2"/>
        <v>-1.7452295436889864</v>
      </c>
      <c r="J40" s="24">
        <f t="shared" si="3"/>
        <v>0.94439165631101352</v>
      </c>
      <c r="K40" s="24">
        <f t="shared" si="4"/>
        <v>0</v>
      </c>
      <c r="L40" s="13"/>
      <c r="M40" s="24"/>
      <c r="N40" s="24">
        <f t="shared" si="0"/>
        <v>0</v>
      </c>
      <c r="O40" s="13"/>
      <c r="P40" s="13"/>
      <c r="R40" s="13">
        <v>15</v>
      </c>
      <c r="S40" s="13">
        <f t="shared" ca="1" si="15"/>
        <v>24.762119157289526</v>
      </c>
      <c r="AB40" s="36"/>
      <c r="AC40" s="36"/>
      <c r="AD40" s="36"/>
      <c r="AE40" s="36"/>
      <c r="AF40" s="36"/>
      <c r="AG40" s="36"/>
    </row>
    <row r="41" spans="1:33">
      <c r="A41">
        <v>40</v>
      </c>
      <c r="B41" s="13">
        <v>1</v>
      </c>
      <c r="C41" s="13">
        <v>2</v>
      </c>
      <c r="D41" s="13">
        <v>15</v>
      </c>
      <c r="E41" s="14">
        <f t="shared" si="14"/>
        <v>2</v>
      </c>
      <c r="F41" s="24">
        <f>'1 Solar Profile'!E43*S$10</f>
        <v>1.4513908500000001</v>
      </c>
      <c r="G41" s="24">
        <f>'2 Load Profile'!E42</f>
        <v>1.0066563765662417</v>
      </c>
      <c r="H41" s="24">
        <f t="shared" si="1"/>
        <v>-0.44473447343375838</v>
      </c>
      <c r="I41" s="13">
        <f t="shared" si="2"/>
        <v>-0.44473447343375838</v>
      </c>
      <c r="J41" s="24">
        <f t="shared" si="3"/>
        <v>1.0066563765662417</v>
      </c>
      <c r="K41" s="24">
        <f t="shared" si="4"/>
        <v>0</v>
      </c>
      <c r="L41" s="13"/>
      <c r="M41" s="24"/>
      <c r="N41" s="24">
        <f t="shared" si="0"/>
        <v>0</v>
      </c>
      <c r="O41" s="13"/>
      <c r="P41" s="13"/>
      <c r="R41" s="13">
        <v>16</v>
      </c>
      <c r="S41" s="13">
        <f t="shared" ca="1" si="15"/>
        <v>20.542231505123194</v>
      </c>
      <c r="AB41" s="36"/>
      <c r="AC41" s="36"/>
      <c r="AD41" s="36"/>
      <c r="AE41" s="36"/>
      <c r="AF41" s="36"/>
      <c r="AG41" s="36"/>
    </row>
    <row r="42" spans="1:33">
      <c r="A42">
        <v>41</v>
      </c>
      <c r="B42" s="13">
        <v>1</v>
      </c>
      <c r="C42" s="13">
        <v>2</v>
      </c>
      <c r="D42" s="13">
        <v>16</v>
      </c>
      <c r="E42" s="14">
        <f t="shared" si="14"/>
        <v>2</v>
      </c>
      <c r="F42" s="24">
        <f>'1 Solar Profile'!E44*S$10</f>
        <v>0</v>
      </c>
      <c r="G42" s="24">
        <f>'2 Load Profile'!E43</f>
        <v>1.2472442694567583</v>
      </c>
      <c r="H42" s="24">
        <f t="shared" si="1"/>
        <v>1.2472442694567583</v>
      </c>
      <c r="I42" s="13">
        <f t="shared" si="2"/>
        <v>0</v>
      </c>
      <c r="J42" s="24">
        <f t="shared" si="3"/>
        <v>0</v>
      </c>
      <c r="K42" s="24">
        <f t="shared" si="4"/>
        <v>1.2472442694567583</v>
      </c>
      <c r="L42" s="13"/>
      <c r="M42" s="24"/>
      <c r="N42" s="24">
        <f t="shared" si="0"/>
        <v>0</v>
      </c>
      <c r="O42" s="13"/>
      <c r="P42" s="13"/>
      <c r="R42" s="13">
        <v>17</v>
      </c>
      <c r="S42" s="13">
        <f t="shared" ca="1" si="15"/>
        <v>16.940701446995309</v>
      </c>
      <c r="AB42" s="36"/>
      <c r="AC42" s="36"/>
      <c r="AD42" s="36"/>
      <c r="AE42" s="36"/>
      <c r="AF42" s="36"/>
      <c r="AG42" s="36"/>
    </row>
    <row r="43" spans="1:33">
      <c r="A43">
        <v>42</v>
      </c>
      <c r="B43" s="13">
        <v>1</v>
      </c>
      <c r="C43" s="13">
        <v>2</v>
      </c>
      <c r="D43" s="13">
        <v>17</v>
      </c>
      <c r="E43" s="14">
        <f t="shared" si="14"/>
        <v>2</v>
      </c>
      <c r="F43" s="24">
        <f>'1 Solar Profile'!E45*S$10</f>
        <v>0</v>
      </c>
      <c r="G43" s="24">
        <f>'2 Load Profile'!E44</f>
        <v>1.7209295151221282</v>
      </c>
      <c r="H43" s="24">
        <f t="shared" si="1"/>
        <v>1.7209295151221282</v>
      </c>
      <c r="I43" s="13">
        <f t="shared" si="2"/>
        <v>0</v>
      </c>
      <c r="J43" s="24">
        <f t="shared" si="3"/>
        <v>0</v>
      </c>
      <c r="K43" s="24">
        <f t="shared" si="4"/>
        <v>1.7209295151221282</v>
      </c>
      <c r="L43" s="13"/>
      <c r="M43" s="24"/>
      <c r="N43" s="24">
        <f t="shared" si="0"/>
        <v>0</v>
      </c>
      <c r="O43" s="13"/>
      <c r="P43" s="13"/>
      <c r="R43" s="13">
        <v>18</v>
      </c>
      <c r="S43" s="13">
        <f t="shared" ca="1" si="15"/>
        <v>6.5121689439504058</v>
      </c>
      <c r="AB43" s="36"/>
      <c r="AC43" s="36"/>
      <c r="AD43" s="36"/>
      <c r="AE43" s="36"/>
      <c r="AF43" s="36"/>
      <c r="AG43" s="36"/>
    </row>
    <row r="44" spans="1:33">
      <c r="A44">
        <v>43</v>
      </c>
      <c r="B44" s="13">
        <v>1</v>
      </c>
      <c r="C44" s="13">
        <v>2</v>
      </c>
      <c r="D44" s="13">
        <v>18</v>
      </c>
      <c r="E44" s="14">
        <f t="shared" si="14"/>
        <v>2</v>
      </c>
      <c r="F44" s="24">
        <f>'1 Solar Profile'!E46*S$10</f>
        <v>0</v>
      </c>
      <c r="G44" s="24">
        <f>'2 Load Profile'!E45</f>
        <v>2.0073154396399433</v>
      </c>
      <c r="H44" s="24">
        <f t="shared" si="1"/>
        <v>2.0073154396399433</v>
      </c>
      <c r="I44" s="13">
        <f t="shared" si="2"/>
        <v>0</v>
      </c>
      <c r="J44" s="24">
        <f t="shared" si="3"/>
        <v>0</v>
      </c>
      <c r="K44" s="24">
        <f t="shared" si="4"/>
        <v>2.0073154396399433</v>
      </c>
      <c r="L44" s="13"/>
      <c r="M44" s="24"/>
      <c r="N44" s="24">
        <f t="shared" si="0"/>
        <v>0</v>
      </c>
      <c r="O44" s="13"/>
      <c r="P44" s="13"/>
      <c r="R44" s="13">
        <v>19</v>
      </c>
      <c r="S44" s="13">
        <f t="shared" ca="1" si="15"/>
        <v>20.733212680692787</v>
      </c>
      <c r="AB44" s="36"/>
      <c r="AC44" s="36"/>
      <c r="AD44" s="36"/>
      <c r="AE44" s="36"/>
      <c r="AF44" s="36"/>
      <c r="AG44" s="36"/>
    </row>
    <row r="45" spans="1:33">
      <c r="A45">
        <v>44</v>
      </c>
      <c r="B45" s="13">
        <v>1</v>
      </c>
      <c r="C45" s="13">
        <v>2</v>
      </c>
      <c r="D45" s="13">
        <v>19</v>
      </c>
      <c r="E45" s="14">
        <f t="shared" si="14"/>
        <v>2</v>
      </c>
      <c r="F45" s="24">
        <f>'1 Solar Profile'!E47*S$10</f>
        <v>0</v>
      </c>
      <c r="G45" s="24">
        <f>'2 Load Profile'!E46</f>
        <v>1.9763679903857376</v>
      </c>
      <c r="H45" s="24">
        <f t="shared" si="1"/>
        <v>1.9763679903857376</v>
      </c>
      <c r="I45" s="13">
        <f t="shared" si="2"/>
        <v>0</v>
      </c>
      <c r="J45" s="24">
        <f t="shared" si="3"/>
        <v>0</v>
      </c>
      <c r="K45" s="24">
        <f t="shared" si="4"/>
        <v>1.9763679903857376</v>
      </c>
      <c r="L45" s="13"/>
      <c r="M45" s="24"/>
      <c r="N45" s="24">
        <f t="shared" si="0"/>
        <v>0</v>
      </c>
      <c r="O45" s="13"/>
      <c r="P45" s="13"/>
      <c r="R45" s="13">
        <v>20</v>
      </c>
      <c r="S45" s="13">
        <f t="shared" ca="1" si="15"/>
        <v>8.8469238079999464</v>
      </c>
      <c r="AB45" s="36"/>
      <c r="AC45" s="36"/>
      <c r="AD45" s="36"/>
      <c r="AE45" s="36"/>
      <c r="AF45" s="36"/>
      <c r="AG45" s="36"/>
    </row>
    <row r="46" spans="1:33">
      <c r="A46">
        <v>45</v>
      </c>
      <c r="B46" s="13">
        <v>1</v>
      </c>
      <c r="C46" s="13">
        <v>2</v>
      </c>
      <c r="D46" s="13">
        <v>20</v>
      </c>
      <c r="E46" s="14">
        <f t="shared" si="14"/>
        <v>2</v>
      </c>
      <c r="F46" s="24">
        <f>'1 Solar Profile'!E48*S$10</f>
        <v>0</v>
      </c>
      <c r="G46" s="24">
        <f>'2 Load Profile'!E47</f>
        <v>1.8332660157980922</v>
      </c>
      <c r="H46" s="24">
        <f t="shared" si="1"/>
        <v>1.8332660157980922</v>
      </c>
      <c r="I46" s="13">
        <f t="shared" si="2"/>
        <v>0</v>
      </c>
      <c r="J46" s="24">
        <f t="shared" si="3"/>
        <v>0</v>
      </c>
      <c r="K46" s="24">
        <f t="shared" si="4"/>
        <v>1.8332660157980922</v>
      </c>
      <c r="L46" s="13"/>
      <c r="M46" s="24"/>
      <c r="N46" s="24">
        <f t="shared" si="0"/>
        <v>0</v>
      </c>
      <c r="O46" s="24"/>
      <c r="P46" s="24"/>
      <c r="Q46" s="2"/>
      <c r="R46" s="13">
        <v>21</v>
      </c>
      <c r="S46" s="13">
        <f t="shared" ca="1" si="15"/>
        <v>7.4432258332268955</v>
      </c>
      <c r="AB46" s="36"/>
      <c r="AC46" s="36"/>
      <c r="AD46" s="36"/>
      <c r="AE46" s="36"/>
      <c r="AF46" s="36"/>
      <c r="AG46" s="36"/>
    </row>
    <row r="47" spans="1:33">
      <c r="A47">
        <v>46</v>
      </c>
      <c r="B47" s="13">
        <v>1</v>
      </c>
      <c r="C47" s="13">
        <v>2</v>
      </c>
      <c r="D47" s="13">
        <v>21</v>
      </c>
      <c r="E47" s="14">
        <f t="shared" si="14"/>
        <v>2</v>
      </c>
      <c r="F47" s="24">
        <f>'1 Solar Profile'!E49*S$10</f>
        <v>0</v>
      </c>
      <c r="G47" s="24">
        <f>'2 Load Profile'!E48</f>
        <v>1.678926256400727</v>
      </c>
      <c r="H47" s="24">
        <f t="shared" si="1"/>
        <v>1.678926256400727</v>
      </c>
      <c r="I47" s="13">
        <f t="shared" si="2"/>
        <v>0</v>
      </c>
      <c r="J47" s="24">
        <f t="shared" si="3"/>
        <v>0</v>
      </c>
      <c r="K47" s="24">
        <f t="shared" si="4"/>
        <v>1.678926256400727</v>
      </c>
      <c r="L47" s="13"/>
      <c r="M47" s="24"/>
      <c r="N47" s="24">
        <f t="shared" si="0"/>
        <v>0</v>
      </c>
      <c r="O47" s="13"/>
      <c r="P47" s="13"/>
      <c r="R47" s="13">
        <v>22</v>
      </c>
      <c r="S47" s="13">
        <f t="shared" ca="1" si="15"/>
        <v>3.5635165767063124</v>
      </c>
      <c r="AB47" s="36"/>
      <c r="AC47" s="36"/>
      <c r="AD47" s="36"/>
      <c r="AE47" s="36"/>
      <c r="AF47" s="36"/>
      <c r="AG47" s="36"/>
    </row>
    <row r="48" spans="1:33">
      <c r="A48">
        <v>47</v>
      </c>
      <c r="B48" s="13">
        <v>1</v>
      </c>
      <c r="C48" s="13">
        <v>2</v>
      </c>
      <c r="D48" s="13">
        <v>22</v>
      </c>
      <c r="E48" s="14">
        <f t="shared" si="14"/>
        <v>2</v>
      </c>
      <c r="F48" s="24">
        <f>'1 Solar Profile'!E50*S$10</f>
        <v>0</v>
      </c>
      <c r="G48" s="24">
        <f>'2 Load Profile'!E49</f>
        <v>1.3894662244564875</v>
      </c>
      <c r="H48" s="24">
        <f t="shared" si="1"/>
        <v>1.3894662244564875</v>
      </c>
      <c r="I48" s="13">
        <f t="shared" si="2"/>
        <v>0</v>
      </c>
      <c r="J48" s="24">
        <f t="shared" si="3"/>
        <v>0</v>
      </c>
      <c r="K48" s="24">
        <f t="shared" si="4"/>
        <v>1.3894662244564875</v>
      </c>
      <c r="L48" s="13"/>
      <c r="M48" s="24"/>
      <c r="N48" s="24">
        <f t="shared" si="0"/>
        <v>0</v>
      </c>
      <c r="O48" s="13"/>
      <c r="P48" s="13"/>
      <c r="R48" s="13">
        <v>23</v>
      </c>
      <c r="S48" s="13">
        <f t="shared" ca="1" si="15"/>
        <v>6.2672918851503754</v>
      </c>
      <c r="AB48" s="36"/>
      <c r="AC48" s="36"/>
      <c r="AD48" s="36"/>
      <c r="AE48" s="36"/>
      <c r="AF48" s="36"/>
      <c r="AG48" s="36"/>
    </row>
    <row r="49" spans="1:19">
      <c r="A49">
        <v>48</v>
      </c>
      <c r="B49" s="13">
        <v>1</v>
      </c>
      <c r="C49" s="13">
        <v>2</v>
      </c>
      <c r="D49" s="13">
        <v>23</v>
      </c>
      <c r="E49" s="14">
        <f t="shared" si="14"/>
        <v>2</v>
      </c>
      <c r="F49" s="24">
        <f>'1 Solar Profile'!E51*S$10</f>
        <v>0</v>
      </c>
      <c r="G49" s="24">
        <f>'2 Load Profile'!E50</f>
        <v>1.1045642576735768</v>
      </c>
      <c r="H49" s="24">
        <f t="shared" si="1"/>
        <v>1.1045642576735768</v>
      </c>
      <c r="I49" s="13">
        <f t="shared" si="2"/>
        <v>0</v>
      </c>
      <c r="J49" s="24">
        <f t="shared" si="3"/>
        <v>0</v>
      </c>
      <c r="K49" s="24">
        <f t="shared" si="4"/>
        <v>1.1045642576735768</v>
      </c>
      <c r="L49" s="13">
        <f>SUM(I26:I49)</f>
        <v>-16.639449912730701</v>
      </c>
      <c r="M49" s="24">
        <f>SUMIF(H26:H49,"&gt;0",H26:H49)</f>
        <v>19.301031165622366</v>
      </c>
      <c r="N49" s="24">
        <f t="shared" si="0"/>
        <v>2.6615812528916649</v>
      </c>
      <c r="O49" s="13">
        <f>IF(M49&gt;(L49*-1),(M49+L49)*S$12,0)</f>
        <v>0.37452972916315641</v>
      </c>
      <c r="P49" s="13">
        <f>IF(M49&lt;(L49*-1),(M49+L49)*S$14,0)</f>
        <v>0</v>
      </c>
      <c r="R49" s="13">
        <v>24</v>
      </c>
      <c r="S49" s="13">
        <f t="shared" ca="1" si="15"/>
        <v>10.501822149575769</v>
      </c>
    </row>
    <row r="50" spans="1:19">
      <c r="A50">
        <v>49</v>
      </c>
      <c r="B50" s="13">
        <v>1</v>
      </c>
      <c r="C50" s="13">
        <v>3</v>
      </c>
      <c r="D50" s="13">
        <v>0</v>
      </c>
      <c r="E50" s="14">
        <f t="shared" si="14"/>
        <v>3</v>
      </c>
      <c r="F50" s="24">
        <f>'1 Solar Profile'!E52*S$10</f>
        <v>0</v>
      </c>
      <c r="G50" s="24">
        <f>'2 Load Profile'!E51</f>
        <v>0.82465526129412781</v>
      </c>
      <c r="H50" s="24">
        <f t="shared" si="1"/>
        <v>0.82465526129412781</v>
      </c>
      <c r="I50" s="13">
        <f t="shared" si="2"/>
        <v>0</v>
      </c>
      <c r="J50" s="24">
        <f t="shared" si="3"/>
        <v>0</v>
      </c>
      <c r="K50" s="24">
        <f t="shared" si="4"/>
        <v>0.82465526129412781</v>
      </c>
      <c r="L50" s="13"/>
      <c r="M50" s="24"/>
      <c r="N50" s="24">
        <f t="shared" ref="N50:N113" si="16">M50+L50</f>
        <v>0</v>
      </c>
      <c r="O50" s="13"/>
      <c r="P50" s="13"/>
      <c r="R50" s="13">
        <v>25</v>
      </c>
      <c r="S50" s="13">
        <f t="shared" ca="1" si="15"/>
        <v>-0.42086213821742913</v>
      </c>
    </row>
    <row r="51" spans="1:19">
      <c r="A51">
        <v>50</v>
      </c>
      <c r="B51" s="13">
        <v>1</v>
      </c>
      <c r="C51" s="13">
        <v>3</v>
      </c>
      <c r="D51" s="13">
        <v>1</v>
      </c>
      <c r="E51" s="14">
        <f t="shared" si="14"/>
        <v>3</v>
      </c>
      <c r="F51" s="24">
        <f>'1 Solar Profile'!E53*S$10</f>
        <v>0</v>
      </c>
      <c r="G51" s="24">
        <f>'2 Load Profile'!E52</f>
        <v>0.71297019848561582</v>
      </c>
      <c r="H51" s="24">
        <f t="shared" si="1"/>
        <v>0.71297019848561582</v>
      </c>
      <c r="I51" s="13">
        <f t="shared" si="2"/>
        <v>0</v>
      </c>
      <c r="J51" s="24">
        <f t="shared" si="3"/>
        <v>0</v>
      </c>
      <c r="K51" s="24">
        <f t="shared" si="4"/>
        <v>0.71297019848561582</v>
      </c>
      <c r="L51" s="13"/>
      <c r="M51" s="24"/>
      <c r="N51" s="24">
        <f t="shared" si="16"/>
        <v>0</v>
      </c>
      <c r="O51" s="13"/>
      <c r="P51" s="13"/>
      <c r="R51" s="13">
        <v>26</v>
      </c>
      <c r="S51" s="13">
        <f t="shared" ca="1" si="15"/>
        <v>22.944081687794252</v>
      </c>
    </row>
    <row r="52" spans="1:19">
      <c r="A52">
        <v>51</v>
      </c>
      <c r="B52" s="13">
        <v>1</v>
      </c>
      <c r="C52" s="13">
        <v>3</v>
      </c>
      <c r="D52" s="13">
        <v>2</v>
      </c>
      <c r="E52" s="14">
        <f t="shared" si="14"/>
        <v>3</v>
      </c>
      <c r="F52" s="24">
        <f>'1 Solar Profile'!E54*S$10</f>
        <v>0</v>
      </c>
      <c r="G52" s="24">
        <f>'2 Load Profile'!E53</f>
        <v>0.67067032431232354</v>
      </c>
      <c r="H52" s="24">
        <f t="shared" si="1"/>
        <v>0.67067032431232354</v>
      </c>
      <c r="I52" s="13">
        <f t="shared" si="2"/>
        <v>0</v>
      </c>
      <c r="J52" s="24">
        <f t="shared" si="3"/>
        <v>0</v>
      </c>
      <c r="K52" s="24">
        <f t="shared" si="4"/>
        <v>0.67067032431232354</v>
      </c>
      <c r="L52" s="13"/>
      <c r="M52" s="24"/>
      <c r="N52" s="24">
        <f t="shared" si="16"/>
        <v>0</v>
      </c>
      <c r="O52" s="13"/>
      <c r="P52" s="13"/>
      <c r="R52" s="13">
        <v>27</v>
      </c>
      <c r="S52" s="13">
        <f t="shared" ca="1" si="15"/>
        <v>2.1046325102679413</v>
      </c>
    </row>
    <row r="53" spans="1:19">
      <c r="A53">
        <v>52</v>
      </c>
      <c r="B53" s="13">
        <v>1</v>
      </c>
      <c r="C53" s="13">
        <v>3</v>
      </c>
      <c r="D53" s="13">
        <v>3</v>
      </c>
      <c r="E53" s="14">
        <f t="shared" si="14"/>
        <v>3</v>
      </c>
      <c r="F53" s="24">
        <f>'1 Solar Profile'!E55*S$10</f>
        <v>0</v>
      </c>
      <c r="G53" s="24">
        <f>'2 Load Profile'!E54</f>
        <v>0.66163436045221413</v>
      </c>
      <c r="H53" s="24">
        <f t="shared" si="1"/>
        <v>0.66163436045221413</v>
      </c>
      <c r="I53" s="13">
        <f t="shared" si="2"/>
        <v>0</v>
      </c>
      <c r="J53" s="24">
        <f t="shared" si="3"/>
        <v>0</v>
      </c>
      <c r="K53" s="24">
        <f t="shared" si="4"/>
        <v>0.66163436045221413</v>
      </c>
      <c r="L53" s="13"/>
      <c r="M53" s="24"/>
      <c r="N53" s="24">
        <f t="shared" si="16"/>
        <v>0</v>
      </c>
      <c r="O53" s="13"/>
      <c r="P53" s="13"/>
      <c r="R53" s="13">
        <v>28</v>
      </c>
      <c r="S53" s="13">
        <f t="shared" ca="1" si="15"/>
        <v>20.382844812593728</v>
      </c>
    </row>
    <row r="54" spans="1:19">
      <c r="A54">
        <v>53</v>
      </c>
      <c r="B54" s="13">
        <v>1</v>
      </c>
      <c r="C54" s="13">
        <v>3</v>
      </c>
      <c r="D54" s="13">
        <v>4</v>
      </c>
      <c r="E54" s="14">
        <f t="shared" si="14"/>
        <v>3</v>
      </c>
      <c r="F54" s="24">
        <f>'1 Solar Profile'!E56*S$10</f>
        <v>0</v>
      </c>
      <c r="G54" s="24">
        <f>'2 Load Profile'!E55</f>
        <v>0.66029467845390333</v>
      </c>
      <c r="H54" s="24">
        <f t="shared" si="1"/>
        <v>0.66029467845390333</v>
      </c>
      <c r="I54" s="13">
        <f t="shared" si="2"/>
        <v>0</v>
      </c>
      <c r="J54" s="24">
        <f t="shared" si="3"/>
        <v>0</v>
      </c>
      <c r="K54" s="24">
        <f t="shared" si="4"/>
        <v>0.66029467845390333</v>
      </c>
      <c r="L54" s="13"/>
      <c r="M54" s="24"/>
      <c r="N54" s="24">
        <f t="shared" si="16"/>
        <v>0</v>
      </c>
      <c r="O54" s="13"/>
      <c r="P54" s="13"/>
      <c r="R54" s="13">
        <v>29</v>
      </c>
      <c r="S54" s="13">
        <f t="shared" ca="1" si="15"/>
        <v>22.346666328209874</v>
      </c>
    </row>
    <row r="55" spans="1:19">
      <c r="A55">
        <v>54</v>
      </c>
      <c r="B55" s="13">
        <v>1</v>
      </c>
      <c r="C55" s="13">
        <v>3</v>
      </c>
      <c r="D55" s="13">
        <v>5</v>
      </c>
      <c r="E55" s="14">
        <f t="shared" si="14"/>
        <v>3</v>
      </c>
      <c r="F55" s="24">
        <f>'1 Solar Profile'!E57*S$10</f>
        <v>0</v>
      </c>
      <c r="G55" s="24">
        <f>'2 Load Profile'!E56</f>
        <v>0.71480661477088581</v>
      </c>
      <c r="H55" s="24">
        <f t="shared" si="1"/>
        <v>0.71480661477088581</v>
      </c>
      <c r="I55" s="13">
        <f t="shared" si="2"/>
        <v>0</v>
      </c>
      <c r="J55" s="24">
        <f t="shared" si="3"/>
        <v>0</v>
      </c>
      <c r="K55" s="24">
        <f t="shared" si="4"/>
        <v>0.71480661477088581</v>
      </c>
      <c r="L55" s="13"/>
      <c r="M55" s="24"/>
      <c r="N55" s="24">
        <f t="shared" si="16"/>
        <v>0</v>
      </c>
      <c r="O55" s="13"/>
      <c r="P55" s="13"/>
      <c r="R55" s="13">
        <v>30</v>
      </c>
      <c r="S55" s="13">
        <f t="shared" ca="1" si="15"/>
        <v>18.396918626922862</v>
      </c>
    </row>
    <row r="56" spans="1:19">
      <c r="A56">
        <v>55</v>
      </c>
      <c r="B56" s="13">
        <v>1</v>
      </c>
      <c r="C56" s="13">
        <v>3</v>
      </c>
      <c r="D56" s="13">
        <v>6</v>
      </c>
      <c r="E56" s="14">
        <f t="shared" si="14"/>
        <v>3</v>
      </c>
      <c r="F56" s="24">
        <f>'1 Solar Profile'!E58*S$10</f>
        <v>0</v>
      </c>
      <c r="G56" s="24">
        <f>'2 Load Profile'!E57</f>
        <v>0.91622177347655176</v>
      </c>
      <c r="H56" s="24">
        <f t="shared" si="1"/>
        <v>0.91622177347655176</v>
      </c>
      <c r="I56" s="13">
        <f t="shared" si="2"/>
        <v>0</v>
      </c>
      <c r="J56" s="24">
        <f t="shared" si="3"/>
        <v>0</v>
      </c>
      <c r="K56" s="24">
        <f t="shared" si="4"/>
        <v>0.91622177347655176</v>
      </c>
      <c r="L56" s="13"/>
      <c r="M56" s="24"/>
      <c r="N56" s="24">
        <f t="shared" si="16"/>
        <v>0</v>
      </c>
      <c r="O56" s="13"/>
      <c r="P56" s="13"/>
      <c r="R56" s="13">
        <v>31</v>
      </c>
      <c r="S56" s="13">
        <f t="shared" ca="1" si="15"/>
        <v>18.032474992580624</v>
      </c>
    </row>
    <row r="57" spans="1:19">
      <c r="A57">
        <v>56</v>
      </c>
      <c r="B57" s="13">
        <v>1</v>
      </c>
      <c r="C57" s="13">
        <v>3</v>
      </c>
      <c r="D57" s="13">
        <v>7</v>
      </c>
      <c r="E57" s="14">
        <f t="shared" si="14"/>
        <v>3</v>
      </c>
      <c r="F57" s="24">
        <f>'1 Solar Profile'!E59*S$10</f>
        <v>0.120514275</v>
      </c>
      <c r="G57" s="24">
        <f>'2 Load Profile'!E58</f>
        <v>1.218712199645378</v>
      </c>
      <c r="H57" s="24">
        <f t="shared" si="1"/>
        <v>1.0981979246453779</v>
      </c>
      <c r="I57" s="13">
        <f t="shared" si="2"/>
        <v>0</v>
      </c>
      <c r="J57" s="24">
        <f t="shared" si="3"/>
        <v>0.120514275</v>
      </c>
      <c r="K57" s="24">
        <f t="shared" si="4"/>
        <v>1.0981979246453779</v>
      </c>
      <c r="L57" s="13"/>
      <c r="M57" s="24"/>
      <c r="N57" s="24">
        <f t="shared" si="16"/>
        <v>0</v>
      </c>
      <c r="O57" s="13"/>
      <c r="P57" s="13"/>
      <c r="R57" s="13">
        <v>32</v>
      </c>
      <c r="S57" s="13">
        <f t="shared" ca="1" si="15"/>
        <v>1.5310605467213638</v>
      </c>
    </row>
    <row r="58" spans="1:19">
      <c r="A58">
        <v>57</v>
      </c>
      <c r="B58" s="13">
        <v>1</v>
      </c>
      <c r="C58" s="13">
        <v>3</v>
      </c>
      <c r="D58" s="13">
        <v>8</v>
      </c>
      <c r="E58" s="14">
        <f t="shared" si="14"/>
        <v>3</v>
      </c>
      <c r="F58" s="24">
        <f>'1 Solar Profile'!E60*S$10</f>
        <v>1.492295175</v>
      </c>
      <c r="G58" s="24">
        <f>'2 Load Profile'!E59</f>
        <v>1.1684674131513415</v>
      </c>
      <c r="H58" s="24">
        <f t="shared" si="1"/>
        <v>-0.32382776184865847</v>
      </c>
      <c r="I58" s="13">
        <f t="shared" si="2"/>
        <v>-0.32382776184865847</v>
      </c>
      <c r="J58" s="24">
        <f t="shared" si="3"/>
        <v>1.1684674131513415</v>
      </c>
      <c r="K58" s="24">
        <f t="shared" si="4"/>
        <v>0</v>
      </c>
      <c r="L58" s="13"/>
      <c r="M58" s="24"/>
      <c r="N58" s="24">
        <f t="shared" si="16"/>
        <v>0</v>
      </c>
      <c r="O58" s="13"/>
      <c r="P58" s="13"/>
      <c r="R58" s="13">
        <v>33</v>
      </c>
      <c r="S58" s="13">
        <f t="shared" ca="1" si="15"/>
        <v>-1.3936489102882397</v>
      </c>
    </row>
    <row r="59" spans="1:19">
      <c r="A59">
        <v>58</v>
      </c>
      <c r="B59" s="13">
        <v>1</v>
      </c>
      <c r="C59" s="13">
        <v>3</v>
      </c>
      <c r="D59" s="13">
        <v>9</v>
      </c>
      <c r="E59" s="14">
        <f t="shared" si="14"/>
        <v>3</v>
      </c>
      <c r="F59" s="24">
        <f>'1 Solar Profile'!E61*S$10</f>
        <v>0.25440502499999995</v>
      </c>
      <c r="G59" s="24">
        <f>'2 Load Profile'!E60</f>
        <v>1.0050990912182911</v>
      </c>
      <c r="H59" s="24">
        <f t="shared" si="1"/>
        <v>0.75069406621829116</v>
      </c>
      <c r="I59" s="13">
        <f t="shared" si="2"/>
        <v>0</v>
      </c>
      <c r="J59" s="24">
        <f t="shared" si="3"/>
        <v>0.25440502499999995</v>
      </c>
      <c r="K59" s="24">
        <f t="shared" si="4"/>
        <v>0.75069406621829116</v>
      </c>
      <c r="L59" s="13"/>
      <c r="M59" s="24"/>
      <c r="N59" s="24">
        <f t="shared" si="16"/>
        <v>0</v>
      </c>
      <c r="O59" s="13"/>
      <c r="P59" s="13"/>
      <c r="R59" s="13">
        <v>34</v>
      </c>
      <c r="S59" s="13">
        <f t="shared" ca="1" si="15"/>
        <v>7.2382623738083929</v>
      </c>
    </row>
    <row r="60" spans="1:19">
      <c r="A60">
        <v>59</v>
      </c>
      <c r="B60" s="13">
        <v>1</v>
      </c>
      <c r="C60" s="13">
        <v>3</v>
      </c>
      <c r="D60" s="13">
        <v>10</v>
      </c>
      <c r="E60" s="14">
        <f t="shared" si="14"/>
        <v>3</v>
      </c>
      <c r="F60" s="24">
        <f>'1 Solar Profile'!E62*S$10</f>
        <v>0.49696447500000002</v>
      </c>
      <c r="G60" s="24">
        <f>'2 Load Profile'!E61</f>
        <v>1.0186509098055021</v>
      </c>
      <c r="H60" s="24">
        <f t="shared" si="1"/>
        <v>0.52168643480550214</v>
      </c>
      <c r="I60" s="13">
        <f t="shared" si="2"/>
        <v>0</v>
      </c>
      <c r="J60" s="24">
        <f t="shared" si="3"/>
        <v>0.49696447500000002</v>
      </c>
      <c r="K60" s="24">
        <f t="shared" si="4"/>
        <v>0.52168643480550214</v>
      </c>
      <c r="L60" s="13"/>
      <c r="M60" s="24"/>
      <c r="N60" s="24">
        <f t="shared" si="16"/>
        <v>0</v>
      </c>
      <c r="O60" s="13"/>
      <c r="P60" s="13"/>
      <c r="R60" s="13">
        <v>35</v>
      </c>
      <c r="S60" s="13">
        <f t="shared" ca="1" si="15"/>
        <v>19.771788245342638</v>
      </c>
    </row>
    <row r="61" spans="1:19">
      <c r="A61">
        <v>60</v>
      </c>
      <c r="B61" s="13">
        <v>1</v>
      </c>
      <c r="C61" s="13">
        <v>3</v>
      </c>
      <c r="D61" s="13">
        <v>11</v>
      </c>
      <c r="E61" s="14">
        <f t="shared" si="14"/>
        <v>3</v>
      </c>
      <c r="F61" s="24">
        <f>'1 Solar Profile'!E63*S$10</f>
        <v>0.41844600000000004</v>
      </c>
      <c r="G61" s="24">
        <f>'2 Load Profile'!E62</f>
        <v>1.0025791162550262</v>
      </c>
      <c r="H61" s="24">
        <f t="shared" si="1"/>
        <v>0.58413311625502606</v>
      </c>
      <c r="I61" s="13">
        <f t="shared" si="2"/>
        <v>0</v>
      </c>
      <c r="J61" s="24">
        <f t="shared" si="3"/>
        <v>0.41844600000000004</v>
      </c>
      <c r="K61" s="24">
        <f t="shared" si="4"/>
        <v>0.58413311625502606</v>
      </c>
      <c r="L61" s="13"/>
      <c r="M61" s="24"/>
      <c r="N61" s="24">
        <f t="shared" si="16"/>
        <v>0</v>
      </c>
      <c r="O61" s="13"/>
      <c r="P61" s="13"/>
      <c r="R61" s="13">
        <v>36</v>
      </c>
      <c r="S61" s="13">
        <f t="shared" ca="1" si="15"/>
        <v>16.348680918922561</v>
      </c>
    </row>
    <row r="62" spans="1:19">
      <c r="A62">
        <v>61</v>
      </c>
      <c r="B62" s="13">
        <v>1</v>
      </c>
      <c r="C62" s="13">
        <v>3</v>
      </c>
      <c r="D62" s="13">
        <v>12</v>
      </c>
      <c r="E62" s="14">
        <f t="shared" si="14"/>
        <v>3</v>
      </c>
      <c r="F62" s="24">
        <f>'1 Solar Profile'!E64*S$10</f>
        <v>0.37482322499999998</v>
      </c>
      <c r="G62" s="24">
        <f>'2 Load Profile'!E63</f>
        <v>0.98185422777276399</v>
      </c>
      <c r="H62" s="24">
        <f t="shared" si="1"/>
        <v>0.60703100277276401</v>
      </c>
      <c r="I62" s="13">
        <f t="shared" si="2"/>
        <v>0</v>
      </c>
      <c r="J62" s="24">
        <f t="shared" si="3"/>
        <v>0.37482322499999998</v>
      </c>
      <c r="K62" s="24">
        <f t="shared" si="4"/>
        <v>0.60703100277276401</v>
      </c>
      <c r="L62" s="13"/>
      <c r="M62" s="24"/>
      <c r="N62" s="24">
        <f t="shared" si="16"/>
        <v>0</v>
      </c>
      <c r="O62" s="13"/>
      <c r="P62" s="13"/>
      <c r="R62" s="13">
        <v>37</v>
      </c>
      <c r="S62" s="13">
        <f t="shared" ca="1" si="15"/>
        <v>10.998892922153519</v>
      </c>
    </row>
    <row r="63" spans="1:19">
      <c r="A63">
        <v>62</v>
      </c>
      <c r="B63" s="13">
        <v>1</v>
      </c>
      <c r="C63" s="13">
        <v>3</v>
      </c>
      <c r="D63" s="13">
        <v>13</v>
      </c>
      <c r="E63" s="14">
        <f t="shared" si="14"/>
        <v>3</v>
      </c>
      <c r="F63" s="24">
        <f>'1 Solar Profile'!E65*S$10</f>
        <v>0.64418759999999997</v>
      </c>
      <c r="G63" s="24">
        <f>'2 Load Profile'!E64</f>
        <v>0.95469649466461692</v>
      </c>
      <c r="H63" s="24">
        <f t="shared" si="1"/>
        <v>0.31050889466461695</v>
      </c>
      <c r="I63" s="13">
        <f t="shared" si="2"/>
        <v>0</v>
      </c>
      <c r="J63" s="24">
        <f t="shared" si="3"/>
        <v>0.64418759999999997</v>
      </c>
      <c r="K63" s="24">
        <f t="shared" si="4"/>
        <v>0.31050889466461695</v>
      </c>
      <c r="L63" s="13"/>
      <c r="M63" s="24"/>
      <c r="N63" s="24">
        <f t="shared" si="16"/>
        <v>0</v>
      </c>
      <c r="O63" s="13"/>
      <c r="P63" s="13"/>
      <c r="R63" s="13">
        <v>38</v>
      </c>
      <c r="S63" s="13">
        <f t="shared" ca="1" si="15"/>
        <v>12.594823832240051</v>
      </c>
    </row>
    <row r="64" spans="1:19">
      <c r="A64">
        <v>63</v>
      </c>
      <c r="B64" s="13">
        <v>1</v>
      </c>
      <c r="C64" s="13">
        <v>3</v>
      </c>
      <c r="D64" s="13">
        <v>14</v>
      </c>
      <c r="E64" s="14">
        <f t="shared" si="14"/>
        <v>3</v>
      </c>
      <c r="F64" s="24">
        <f>'1 Solar Profile'!E66*S$10</f>
        <v>1.2111025499999999</v>
      </c>
      <c r="G64" s="24">
        <f>'2 Load Profile'!E65</f>
        <v>0.95327543669885983</v>
      </c>
      <c r="H64" s="24">
        <f t="shared" ref="H64:H127" si="17">G64-F64</f>
        <v>-0.25782711330114005</v>
      </c>
      <c r="I64" s="13">
        <f t="shared" ref="I64:I127" si="18">IF(H64&lt;0,H64,0)</f>
        <v>-0.25782711330114005</v>
      </c>
      <c r="J64" s="24">
        <f t="shared" ref="J64:J127" si="19">F64+I64</f>
        <v>0.95327543669885983</v>
      </c>
      <c r="K64" s="24">
        <f t="shared" ref="K64:K127" si="20">IF(H64&gt;0,H64,0)</f>
        <v>0</v>
      </c>
      <c r="L64" s="13"/>
      <c r="M64" s="24"/>
      <c r="N64" s="24">
        <f t="shared" si="16"/>
        <v>0</v>
      </c>
      <c r="O64" s="13"/>
      <c r="P64" s="13"/>
      <c r="R64" s="13">
        <v>39</v>
      </c>
      <c r="S64" s="13">
        <f t="shared" ca="1" si="15"/>
        <v>23.336049928470736</v>
      </c>
    </row>
    <row r="65" spans="1:19">
      <c r="A65">
        <v>64</v>
      </c>
      <c r="B65" s="13">
        <v>1</v>
      </c>
      <c r="C65" s="13">
        <v>3</v>
      </c>
      <c r="D65" s="13">
        <v>15</v>
      </c>
      <c r="E65" s="14">
        <f t="shared" si="14"/>
        <v>3</v>
      </c>
      <c r="F65" s="24">
        <f>'1 Solar Profile'!E67*S$10</f>
        <v>1.1742821999999999</v>
      </c>
      <c r="G65" s="24">
        <f>'2 Load Profile'!E66</f>
        <v>1.0238401701706243</v>
      </c>
      <c r="H65" s="24">
        <f t="shared" si="17"/>
        <v>-0.1504420298293756</v>
      </c>
      <c r="I65" s="13">
        <f t="shared" si="18"/>
        <v>-0.1504420298293756</v>
      </c>
      <c r="J65" s="24">
        <f t="shared" si="19"/>
        <v>1.0238401701706243</v>
      </c>
      <c r="K65" s="24">
        <f t="shared" si="20"/>
        <v>0</v>
      </c>
      <c r="L65" s="13"/>
      <c r="M65" s="24"/>
      <c r="N65" s="24">
        <f t="shared" si="16"/>
        <v>0</v>
      </c>
      <c r="O65" s="13"/>
      <c r="P65" s="13"/>
      <c r="R65" s="13">
        <v>40</v>
      </c>
      <c r="S65" s="13">
        <f t="shared" ca="1" si="15"/>
        <v>22.930233376951733</v>
      </c>
    </row>
    <row r="66" spans="1:19">
      <c r="A66">
        <v>65</v>
      </c>
      <c r="B66" s="13">
        <v>1</v>
      </c>
      <c r="C66" s="13">
        <v>3</v>
      </c>
      <c r="D66" s="13">
        <v>16</v>
      </c>
      <c r="E66" s="14">
        <f t="shared" si="14"/>
        <v>3</v>
      </c>
      <c r="F66" s="24">
        <f>'1 Solar Profile'!E68*S$10</f>
        <v>0</v>
      </c>
      <c r="G66" s="24">
        <f>'2 Load Profile'!E67</f>
        <v>1.2616289571605566</v>
      </c>
      <c r="H66" s="24">
        <f t="shared" si="17"/>
        <v>1.2616289571605566</v>
      </c>
      <c r="I66" s="13">
        <f t="shared" si="18"/>
        <v>0</v>
      </c>
      <c r="J66" s="24">
        <f t="shared" si="19"/>
        <v>0</v>
      </c>
      <c r="K66" s="24">
        <f t="shared" si="20"/>
        <v>1.2616289571605566</v>
      </c>
      <c r="L66" s="13"/>
      <c r="M66" s="24"/>
      <c r="N66" s="24">
        <f t="shared" si="16"/>
        <v>0</v>
      </c>
      <c r="O66" s="13"/>
      <c r="P66" s="13"/>
      <c r="R66" s="13">
        <v>41</v>
      </c>
      <c r="S66" s="13">
        <f t="shared" ca="1" si="15"/>
        <v>-5.2593672812527439</v>
      </c>
    </row>
    <row r="67" spans="1:19">
      <c r="A67">
        <v>66</v>
      </c>
      <c r="B67" s="13">
        <v>1</v>
      </c>
      <c r="C67" s="13">
        <v>3</v>
      </c>
      <c r="D67" s="13">
        <v>17</v>
      </c>
      <c r="E67" s="14">
        <f t="shared" si="14"/>
        <v>3</v>
      </c>
      <c r="F67" s="24">
        <f>'1 Solar Profile'!E69*S$10</f>
        <v>0</v>
      </c>
      <c r="G67" s="24">
        <f>'2 Load Profile'!E68</f>
        <v>1.7400514934523827</v>
      </c>
      <c r="H67" s="24">
        <f t="shared" si="17"/>
        <v>1.7400514934523827</v>
      </c>
      <c r="I67" s="13">
        <f t="shared" si="18"/>
        <v>0</v>
      </c>
      <c r="J67" s="24">
        <f t="shared" si="19"/>
        <v>0</v>
      </c>
      <c r="K67" s="24">
        <f t="shared" si="20"/>
        <v>1.7400514934523827</v>
      </c>
      <c r="L67" s="13"/>
      <c r="M67" s="24"/>
      <c r="N67" s="24">
        <f t="shared" si="16"/>
        <v>0</v>
      </c>
      <c r="O67" s="13"/>
      <c r="P67" s="13"/>
      <c r="R67" s="13">
        <v>42</v>
      </c>
      <c r="S67" s="13">
        <f t="shared" ca="1" si="15"/>
        <v>-1.239241818755739</v>
      </c>
    </row>
    <row r="68" spans="1:19">
      <c r="A68">
        <v>67</v>
      </c>
      <c r="B68" s="13">
        <v>1</v>
      </c>
      <c r="C68" s="13">
        <v>3</v>
      </c>
      <c r="D68" s="13">
        <v>18</v>
      </c>
      <c r="E68" s="14">
        <f t="shared" si="14"/>
        <v>3</v>
      </c>
      <c r="F68" s="24">
        <f>'1 Solar Profile'!E70*S$10</f>
        <v>0</v>
      </c>
      <c r="G68" s="24">
        <f>'2 Load Profile'!E69</f>
        <v>2.024160439525891</v>
      </c>
      <c r="H68" s="24">
        <f t="shared" si="17"/>
        <v>2.024160439525891</v>
      </c>
      <c r="I68" s="13">
        <f t="shared" si="18"/>
        <v>0</v>
      </c>
      <c r="J68" s="24">
        <f t="shared" si="19"/>
        <v>0</v>
      </c>
      <c r="K68" s="24">
        <f t="shared" si="20"/>
        <v>2.024160439525891</v>
      </c>
      <c r="L68" s="13"/>
      <c r="M68" s="24"/>
      <c r="N68" s="24">
        <f t="shared" si="16"/>
        <v>0</v>
      </c>
      <c r="O68" s="13"/>
      <c r="P68" s="13"/>
      <c r="R68" s="13">
        <v>43</v>
      </c>
      <c r="S68" s="13">
        <f t="shared" ca="1" si="15"/>
        <v>2.190384085802469</v>
      </c>
    </row>
    <row r="69" spans="1:19">
      <c r="A69">
        <v>68</v>
      </c>
      <c r="B69" s="13">
        <v>1</v>
      </c>
      <c r="C69" s="13">
        <v>3</v>
      </c>
      <c r="D69" s="13">
        <v>19</v>
      </c>
      <c r="E69" s="14">
        <f t="shared" si="14"/>
        <v>3</v>
      </c>
      <c r="F69" s="24">
        <f>'1 Solar Profile'!E71*S$10</f>
        <v>0</v>
      </c>
      <c r="G69" s="24">
        <f>'2 Load Profile'!E70</f>
        <v>1.9881463273817395</v>
      </c>
      <c r="H69" s="24">
        <f t="shared" si="17"/>
        <v>1.9881463273817395</v>
      </c>
      <c r="I69" s="13">
        <f t="shared" si="18"/>
        <v>0</v>
      </c>
      <c r="J69" s="24">
        <f t="shared" si="19"/>
        <v>0</v>
      </c>
      <c r="K69" s="24">
        <f t="shared" si="20"/>
        <v>1.9881463273817395</v>
      </c>
      <c r="L69" s="13"/>
      <c r="M69" s="24"/>
      <c r="N69" s="24">
        <f t="shared" si="16"/>
        <v>0</v>
      </c>
      <c r="O69" s="13"/>
      <c r="P69" s="13"/>
      <c r="R69" s="13">
        <v>44</v>
      </c>
      <c r="S69" s="13">
        <f t="shared" ca="1" si="15"/>
        <v>12.934026807297361</v>
      </c>
    </row>
    <row r="70" spans="1:19">
      <c r="A70">
        <v>69</v>
      </c>
      <c r="B70" s="13">
        <v>1</v>
      </c>
      <c r="C70" s="13">
        <v>3</v>
      </c>
      <c r="D70" s="13">
        <v>20</v>
      </c>
      <c r="E70" s="14">
        <f t="shared" si="14"/>
        <v>3</v>
      </c>
      <c r="F70" s="24">
        <f>'1 Solar Profile'!E72*S$10</f>
        <v>0</v>
      </c>
      <c r="G70" s="24">
        <f>'2 Load Profile'!E71</f>
        <v>1.8497544203695824</v>
      </c>
      <c r="H70" s="24">
        <f t="shared" si="17"/>
        <v>1.8497544203695824</v>
      </c>
      <c r="I70" s="13">
        <f t="shared" si="18"/>
        <v>0</v>
      </c>
      <c r="J70" s="24">
        <f t="shared" si="19"/>
        <v>0</v>
      </c>
      <c r="K70" s="24">
        <f t="shared" si="20"/>
        <v>1.8497544203695824</v>
      </c>
      <c r="L70" s="13"/>
      <c r="M70" s="24"/>
      <c r="N70" s="24">
        <f t="shared" si="16"/>
        <v>0</v>
      </c>
      <c r="O70" s="24"/>
      <c r="P70" s="24"/>
      <c r="R70" s="13">
        <v>45</v>
      </c>
      <c r="S70" s="13">
        <f t="shared" ca="1" si="15"/>
        <v>18.753652430986506</v>
      </c>
    </row>
    <row r="71" spans="1:19">
      <c r="A71">
        <v>70</v>
      </c>
      <c r="B71" s="13">
        <v>1</v>
      </c>
      <c r="C71" s="13">
        <v>3</v>
      </c>
      <c r="D71" s="13">
        <v>21</v>
      </c>
      <c r="E71" s="14">
        <f t="shared" si="14"/>
        <v>3</v>
      </c>
      <c r="F71" s="24">
        <f>'1 Solar Profile'!E73*S$10</f>
        <v>0</v>
      </c>
      <c r="G71" s="24">
        <f>'2 Load Profile'!E72</f>
        <v>1.6955755747537695</v>
      </c>
      <c r="H71" s="24">
        <f t="shared" si="17"/>
        <v>1.6955755747537695</v>
      </c>
      <c r="I71" s="13">
        <f t="shared" si="18"/>
        <v>0</v>
      </c>
      <c r="J71" s="24">
        <f t="shared" si="19"/>
        <v>0</v>
      </c>
      <c r="K71" s="24">
        <f t="shared" si="20"/>
        <v>1.6955755747537695</v>
      </c>
      <c r="L71" s="13"/>
      <c r="M71" s="24"/>
      <c r="N71" s="24">
        <f t="shared" si="16"/>
        <v>0</v>
      </c>
      <c r="O71" s="13"/>
      <c r="P71" s="13"/>
      <c r="R71" s="13">
        <v>46</v>
      </c>
      <c r="S71" s="13">
        <f t="shared" ca="1" si="15"/>
        <v>17.370026907494978</v>
      </c>
    </row>
    <row r="72" spans="1:19">
      <c r="A72">
        <v>71</v>
      </c>
      <c r="B72" s="13">
        <v>1</v>
      </c>
      <c r="C72" s="13">
        <v>3</v>
      </c>
      <c r="D72" s="13">
        <v>22</v>
      </c>
      <c r="E72" s="14">
        <f t="shared" si="14"/>
        <v>3</v>
      </c>
      <c r="F72" s="24">
        <f>'1 Solar Profile'!E74*S$10</f>
        <v>0</v>
      </c>
      <c r="G72" s="24">
        <f>'2 Load Profile'!E73</f>
        <v>1.4076293962703594</v>
      </c>
      <c r="H72" s="24">
        <f t="shared" si="17"/>
        <v>1.4076293962703594</v>
      </c>
      <c r="I72" s="13">
        <f t="shared" si="18"/>
        <v>0</v>
      </c>
      <c r="J72" s="24">
        <f t="shared" si="19"/>
        <v>0</v>
      </c>
      <c r="K72" s="24">
        <f t="shared" si="20"/>
        <v>1.4076293962703594</v>
      </c>
      <c r="L72" s="13"/>
      <c r="M72" s="24"/>
      <c r="N72" s="24">
        <f t="shared" si="16"/>
        <v>0</v>
      </c>
      <c r="O72" s="13"/>
      <c r="P72" s="13"/>
      <c r="R72" s="13">
        <v>47</v>
      </c>
      <c r="S72" s="13">
        <f t="shared" ca="1" si="15"/>
        <v>14.644248193850776</v>
      </c>
    </row>
    <row r="73" spans="1:19">
      <c r="A73">
        <v>72</v>
      </c>
      <c r="B73" s="13">
        <v>1</v>
      </c>
      <c r="C73" s="13">
        <v>3</v>
      </c>
      <c r="D73" s="13">
        <v>23</v>
      </c>
      <c r="E73" s="14">
        <f t="shared" si="14"/>
        <v>3</v>
      </c>
      <c r="F73" s="24">
        <f>'1 Solar Profile'!E75*S$10</f>
        <v>0</v>
      </c>
      <c r="G73" s="24">
        <f>'2 Load Profile'!E74</f>
        <v>1.1247249847280554</v>
      </c>
      <c r="H73" s="24">
        <f t="shared" si="17"/>
        <v>1.1247249847280554</v>
      </c>
      <c r="I73" s="13">
        <f t="shared" si="18"/>
        <v>0</v>
      </c>
      <c r="J73" s="24">
        <f t="shared" si="19"/>
        <v>0</v>
      </c>
      <c r="K73" s="24">
        <f t="shared" si="20"/>
        <v>1.1247249847280554</v>
      </c>
      <c r="L73" s="13">
        <f t="shared" ref="L73" si="21">SUM(I50:I73)</f>
        <v>-0.73209690497917412</v>
      </c>
      <c r="M73" s="24">
        <f t="shared" ref="M73" si="22">SUMIF(H50:H73,"&gt;0",H50:H73)</f>
        <v>22.125176244249534</v>
      </c>
      <c r="N73" s="24">
        <f t="shared" si="16"/>
        <v>21.393079339270361</v>
      </c>
      <c r="O73" s="13">
        <f t="shared" ref="O73" si="23">IF(M73&gt;(L73*-1),(M73+L73)*S$12,0)</f>
        <v>3.0103699453841077</v>
      </c>
      <c r="P73" s="13">
        <f t="shared" ref="P73" si="24">IF(M73&lt;(L73*-1),(M73+L73)*S$14,0)</f>
        <v>0</v>
      </c>
      <c r="R73" s="13">
        <v>48</v>
      </c>
      <c r="S73" s="13">
        <f t="shared" ca="1" si="15"/>
        <v>-4.996851112177386</v>
      </c>
    </row>
    <row r="74" spans="1:19">
      <c r="A74">
        <v>73</v>
      </c>
      <c r="B74" s="13">
        <v>1</v>
      </c>
      <c r="C74" s="13">
        <v>4</v>
      </c>
      <c r="D74" s="13">
        <v>0</v>
      </c>
      <c r="E74" s="14">
        <f t="shared" si="14"/>
        <v>4</v>
      </c>
      <c r="F74" s="24">
        <f>'1 Solar Profile'!E76*S$10</f>
        <v>0</v>
      </c>
      <c r="G74" s="24">
        <f>'2 Load Profile'!E75</f>
        <v>0.84224598988034194</v>
      </c>
      <c r="H74" s="24">
        <f t="shared" si="17"/>
        <v>0.84224598988034194</v>
      </c>
      <c r="I74" s="13">
        <f t="shared" si="18"/>
        <v>0</v>
      </c>
      <c r="J74" s="24">
        <f t="shared" si="19"/>
        <v>0</v>
      </c>
      <c r="K74" s="24">
        <f t="shared" si="20"/>
        <v>0.84224598988034194</v>
      </c>
      <c r="L74" s="13"/>
      <c r="M74" s="24"/>
      <c r="N74" s="24">
        <f t="shared" si="16"/>
        <v>0</v>
      </c>
      <c r="O74" s="13"/>
      <c r="P74" s="13"/>
      <c r="R74" s="13">
        <v>49</v>
      </c>
      <c r="S74" s="13">
        <f t="shared" ca="1" si="15"/>
        <v>2.3772400377734915</v>
      </c>
    </row>
    <row r="75" spans="1:19">
      <c r="A75">
        <v>74</v>
      </c>
      <c r="B75" s="13">
        <v>1</v>
      </c>
      <c r="C75" s="13">
        <v>4</v>
      </c>
      <c r="D75" s="13">
        <v>1</v>
      </c>
      <c r="E75" s="14">
        <f t="shared" si="14"/>
        <v>4</v>
      </c>
      <c r="F75" s="24">
        <f>'1 Solar Profile'!E77*S$10</f>
        <v>0</v>
      </c>
      <c r="G75" s="24">
        <f>'2 Load Profile'!E76</f>
        <v>0.73256073772658481</v>
      </c>
      <c r="H75" s="24">
        <f t="shared" si="17"/>
        <v>0.73256073772658481</v>
      </c>
      <c r="I75" s="13">
        <f t="shared" si="18"/>
        <v>0</v>
      </c>
      <c r="J75" s="24">
        <f t="shared" si="19"/>
        <v>0</v>
      </c>
      <c r="K75" s="24">
        <f t="shared" si="20"/>
        <v>0.73256073772658481</v>
      </c>
      <c r="L75" s="13"/>
      <c r="M75" s="24"/>
      <c r="N75" s="24">
        <f t="shared" si="16"/>
        <v>0</v>
      </c>
      <c r="O75" s="13"/>
      <c r="P75" s="13"/>
      <c r="R75" s="13">
        <v>50</v>
      </c>
      <c r="S75" s="13">
        <f t="shared" ca="1" si="15"/>
        <v>9.4283984177008904</v>
      </c>
    </row>
    <row r="76" spans="1:19">
      <c r="A76">
        <v>75</v>
      </c>
      <c r="B76" s="13">
        <v>1</v>
      </c>
      <c r="C76" s="13">
        <v>4</v>
      </c>
      <c r="D76" s="13">
        <v>2</v>
      </c>
      <c r="E76" s="14">
        <f t="shared" si="14"/>
        <v>4</v>
      </c>
      <c r="F76" s="24">
        <f>'1 Solar Profile'!E78*S$10</f>
        <v>0</v>
      </c>
      <c r="G76" s="24">
        <f>'2 Load Profile'!E77</f>
        <v>0.69496623832330329</v>
      </c>
      <c r="H76" s="24">
        <f t="shared" si="17"/>
        <v>0.69496623832330329</v>
      </c>
      <c r="I76" s="13">
        <f t="shared" si="18"/>
        <v>0</v>
      </c>
      <c r="J76" s="24">
        <f t="shared" si="19"/>
        <v>0</v>
      </c>
      <c r="K76" s="24">
        <f t="shared" si="20"/>
        <v>0.69496623832330329</v>
      </c>
      <c r="L76" s="13"/>
      <c r="M76" s="24"/>
      <c r="N76" s="24">
        <f t="shared" si="16"/>
        <v>0</v>
      </c>
      <c r="O76" s="13"/>
      <c r="P76" s="13"/>
      <c r="R76" s="13">
        <v>51</v>
      </c>
      <c r="S76" s="13">
        <f t="shared" ca="1" si="15"/>
        <v>6.7902445429476455</v>
      </c>
    </row>
    <row r="77" spans="1:19">
      <c r="A77">
        <v>76</v>
      </c>
      <c r="B77" s="13">
        <v>1</v>
      </c>
      <c r="C77" s="13">
        <v>4</v>
      </c>
      <c r="D77" s="13">
        <v>3</v>
      </c>
      <c r="E77" s="14">
        <f t="shared" si="14"/>
        <v>4</v>
      </c>
      <c r="F77" s="24">
        <f>'1 Solar Profile'!E79*S$10</f>
        <v>0</v>
      </c>
      <c r="G77" s="24">
        <f>'2 Load Profile'!E78</f>
        <v>0.68583245621411959</v>
      </c>
      <c r="H77" s="24">
        <f t="shared" si="17"/>
        <v>0.68583245621411959</v>
      </c>
      <c r="I77" s="13">
        <f t="shared" si="18"/>
        <v>0</v>
      </c>
      <c r="J77" s="24">
        <f t="shared" si="19"/>
        <v>0</v>
      </c>
      <c r="K77" s="24">
        <f t="shared" si="20"/>
        <v>0.68583245621411959</v>
      </c>
      <c r="L77" s="13"/>
      <c r="M77" s="24"/>
      <c r="N77" s="24">
        <f t="shared" si="16"/>
        <v>0</v>
      </c>
      <c r="O77" s="13"/>
      <c r="P77" s="13"/>
      <c r="R77" s="13">
        <v>52</v>
      </c>
      <c r="S77" s="13">
        <f t="shared" ca="1" si="15"/>
        <v>-5.347489351105553</v>
      </c>
    </row>
    <row r="78" spans="1:19">
      <c r="A78">
        <v>77</v>
      </c>
      <c r="B78" s="13">
        <v>1</v>
      </c>
      <c r="C78" s="13">
        <v>4</v>
      </c>
      <c r="D78" s="13">
        <v>4</v>
      </c>
      <c r="E78" s="14">
        <f t="shared" si="14"/>
        <v>4</v>
      </c>
      <c r="F78" s="24">
        <f>'1 Solar Profile'!E80*S$10</f>
        <v>0</v>
      </c>
      <c r="G78" s="24">
        <f>'2 Load Profile'!E79</f>
        <v>0.68713412428227894</v>
      </c>
      <c r="H78" s="24">
        <f t="shared" si="17"/>
        <v>0.68713412428227894</v>
      </c>
      <c r="I78" s="13">
        <f t="shared" si="18"/>
        <v>0</v>
      </c>
      <c r="J78" s="24">
        <f t="shared" si="19"/>
        <v>0</v>
      </c>
      <c r="K78" s="24">
        <f t="shared" si="20"/>
        <v>0.68713412428227894</v>
      </c>
      <c r="L78" s="13"/>
      <c r="M78" s="24"/>
      <c r="N78" s="24">
        <f t="shared" si="16"/>
        <v>0</v>
      </c>
      <c r="O78" s="13"/>
      <c r="P78" s="13"/>
      <c r="R78" s="13">
        <v>53</v>
      </c>
      <c r="S78" s="13">
        <f t="shared" ca="1" si="15"/>
        <v>16.967676662364021</v>
      </c>
    </row>
    <row r="79" spans="1:19">
      <c r="A79">
        <v>78</v>
      </c>
      <c r="B79" s="13">
        <v>1</v>
      </c>
      <c r="C79" s="13">
        <v>4</v>
      </c>
      <c r="D79" s="13">
        <v>5</v>
      </c>
      <c r="E79" s="14">
        <f t="shared" si="14"/>
        <v>4</v>
      </c>
      <c r="F79" s="24">
        <f>'1 Solar Profile'!E81*S$10</f>
        <v>0</v>
      </c>
      <c r="G79" s="24">
        <f>'2 Load Profile'!E80</f>
        <v>0.73704334117883952</v>
      </c>
      <c r="H79" s="24">
        <f t="shared" si="17"/>
        <v>0.73704334117883952</v>
      </c>
      <c r="I79" s="13">
        <f t="shared" si="18"/>
        <v>0</v>
      </c>
      <c r="J79" s="24">
        <f t="shared" si="19"/>
        <v>0</v>
      </c>
      <c r="K79" s="24">
        <f t="shared" si="20"/>
        <v>0.73704334117883952</v>
      </c>
      <c r="L79" s="13"/>
      <c r="M79" s="24"/>
      <c r="N79" s="24">
        <f t="shared" si="16"/>
        <v>0</v>
      </c>
      <c r="O79" s="13"/>
      <c r="P79" s="13"/>
      <c r="R79" s="13">
        <v>54</v>
      </c>
      <c r="S79" s="13">
        <f t="shared" ca="1" si="15"/>
        <v>-6.4322635749065764</v>
      </c>
    </row>
    <row r="80" spans="1:19">
      <c r="A80">
        <v>79</v>
      </c>
      <c r="B80" s="13">
        <v>1</v>
      </c>
      <c r="C80" s="13">
        <v>4</v>
      </c>
      <c r="D80" s="13">
        <v>6</v>
      </c>
      <c r="E80" s="14">
        <f t="shared" si="14"/>
        <v>4</v>
      </c>
      <c r="F80" s="24">
        <f>'1 Solar Profile'!E82*S$10</f>
        <v>0</v>
      </c>
      <c r="G80" s="24">
        <f>'2 Load Profile'!E81</f>
        <v>0.93968823733615692</v>
      </c>
      <c r="H80" s="24">
        <f t="shared" si="17"/>
        <v>0.93968823733615692</v>
      </c>
      <c r="I80" s="13">
        <f t="shared" si="18"/>
        <v>0</v>
      </c>
      <c r="J80" s="24">
        <f t="shared" si="19"/>
        <v>0</v>
      </c>
      <c r="K80" s="24">
        <f t="shared" si="20"/>
        <v>0.93968823733615692</v>
      </c>
      <c r="L80" s="13"/>
      <c r="M80" s="24"/>
      <c r="N80" s="24">
        <f t="shared" si="16"/>
        <v>0</v>
      </c>
      <c r="O80" s="13"/>
      <c r="P80" s="13"/>
      <c r="R80" s="13">
        <v>55</v>
      </c>
      <c r="S80" s="13">
        <f t="shared" ca="1" si="15"/>
        <v>21.343099606486845</v>
      </c>
    </row>
    <row r="81" spans="1:19">
      <c r="A81">
        <v>80</v>
      </c>
      <c r="B81" s="13">
        <v>1</v>
      </c>
      <c r="C81" s="13">
        <v>4</v>
      </c>
      <c r="D81" s="13">
        <v>7</v>
      </c>
      <c r="E81" s="14">
        <f t="shared" si="14"/>
        <v>4</v>
      </c>
      <c r="F81" s="24">
        <f>'1 Solar Profile'!E83*S$10</f>
        <v>0</v>
      </c>
      <c r="G81" s="24">
        <f>'2 Load Profile'!E82</f>
        <v>1.2403529801970663</v>
      </c>
      <c r="H81" s="24">
        <f t="shared" si="17"/>
        <v>1.2403529801970663</v>
      </c>
      <c r="I81" s="13">
        <f t="shared" si="18"/>
        <v>0</v>
      </c>
      <c r="J81" s="24">
        <f t="shared" si="19"/>
        <v>0</v>
      </c>
      <c r="K81" s="24">
        <f t="shared" si="20"/>
        <v>1.2403529801970663</v>
      </c>
      <c r="L81" s="13"/>
      <c r="M81" s="24"/>
      <c r="N81" s="24">
        <f t="shared" si="16"/>
        <v>0</v>
      </c>
      <c r="O81" s="13"/>
      <c r="P81" s="13"/>
      <c r="R81" s="13">
        <v>56</v>
      </c>
      <c r="S81" s="13">
        <f t="shared" ca="1" si="15"/>
        <v>18.468078146986876</v>
      </c>
    </row>
    <row r="82" spans="1:19">
      <c r="A82">
        <v>81</v>
      </c>
      <c r="B82" s="13">
        <v>1</v>
      </c>
      <c r="C82" s="13">
        <v>4</v>
      </c>
      <c r="D82" s="13">
        <v>8</v>
      </c>
      <c r="E82" s="14">
        <f t="shared" si="14"/>
        <v>4</v>
      </c>
      <c r="F82" s="24">
        <f>'1 Solar Profile'!E84*S$10</f>
        <v>0.154713825</v>
      </c>
      <c r="G82" s="24">
        <f>'2 Load Profile'!E83</f>
        <v>1.1860306337728197</v>
      </c>
      <c r="H82" s="24">
        <f t="shared" si="17"/>
        <v>1.0313168087728197</v>
      </c>
      <c r="I82" s="13">
        <f t="shared" si="18"/>
        <v>0</v>
      </c>
      <c r="J82" s="24">
        <f t="shared" si="19"/>
        <v>0.154713825</v>
      </c>
      <c r="K82" s="24">
        <f t="shared" si="20"/>
        <v>1.0313168087728197</v>
      </c>
      <c r="L82" s="13"/>
      <c r="M82" s="24"/>
      <c r="N82" s="24">
        <f t="shared" si="16"/>
        <v>0</v>
      </c>
      <c r="O82" s="13"/>
      <c r="P82" s="13"/>
      <c r="R82" s="13">
        <v>57</v>
      </c>
      <c r="S82" s="13">
        <f t="shared" ca="1" si="15"/>
        <v>-3.1326438756444035</v>
      </c>
    </row>
    <row r="83" spans="1:19">
      <c r="A83">
        <v>82</v>
      </c>
      <c r="B83" s="13">
        <v>1</v>
      </c>
      <c r="C83" s="13">
        <v>4</v>
      </c>
      <c r="D83" s="13">
        <v>9</v>
      </c>
      <c r="E83" s="14">
        <f t="shared" si="14"/>
        <v>4</v>
      </c>
      <c r="F83" s="24">
        <f>'1 Solar Profile'!E85*S$10</f>
        <v>0.57691935000000005</v>
      </c>
      <c r="G83" s="24">
        <f>'2 Load Profile'!E84</f>
        <v>1.0169363088611623</v>
      </c>
      <c r="H83" s="24">
        <f t="shared" si="17"/>
        <v>0.44001695886116221</v>
      </c>
      <c r="I83" s="13">
        <f t="shared" si="18"/>
        <v>0</v>
      </c>
      <c r="J83" s="24">
        <f t="shared" si="19"/>
        <v>0.57691935000000005</v>
      </c>
      <c r="K83" s="24">
        <f t="shared" si="20"/>
        <v>0.44001695886116221</v>
      </c>
      <c r="L83" s="13"/>
      <c r="M83" s="24"/>
      <c r="N83" s="24">
        <f t="shared" si="16"/>
        <v>0</v>
      </c>
      <c r="O83" s="13"/>
      <c r="P83" s="13"/>
      <c r="R83" s="13">
        <v>58</v>
      </c>
      <c r="S83" s="13">
        <f t="shared" ca="1" si="15"/>
        <v>5.8140915153108255</v>
      </c>
    </row>
    <row r="84" spans="1:19">
      <c r="A84">
        <v>83</v>
      </c>
      <c r="B84" s="13">
        <v>1</v>
      </c>
      <c r="C84" s="13">
        <v>4</v>
      </c>
      <c r="D84" s="13">
        <v>10</v>
      </c>
      <c r="E84" s="14">
        <f t="shared" si="14"/>
        <v>4</v>
      </c>
      <c r="F84" s="24">
        <f>'1 Solar Profile'!E86*S$10</f>
        <v>1.22068485</v>
      </c>
      <c r="G84" s="24">
        <f>'2 Load Profile'!E85</f>
        <v>1.0355272658302035</v>
      </c>
      <c r="H84" s="24">
        <f t="shared" si="17"/>
        <v>-0.18515758416979655</v>
      </c>
      <c r="I84" s="13">
        <f t="shared" si="18"/>
        <v>-0.18515758416979655</v>
      </c>
      <c r="J84" s="24">
        <f t="shared" si="19"/>
        <v>1.0355272658302035</v>
      </c>
      <c r="K84" s="24">
        <f t="shared" si="20"/>
        <v>0</v>
      </c>
      <c r="L84" s="13"/>
      <c r="M84" s="24"/>
      <c r="N84" s="24">
        <f t="shared" si="16"/>
        <v>0</v>
      </c>
      <c r="O84" s="13"/>
      <c r="P84" s="13"/>
      <c r="R84" s="13">
        <v>59</v>
      </c>
      <c r="S84" s="13">
        <f t="shared" ca="1" si="15"/>
        <v>-7.3490242008851903</v>
      </c>
    </row>
    <row r="85" spans="1:19">
      <c r="A85">
        <v>84</v>
      </c>
      <c r="B85" s="13">
        <v>1</v>
      </c>
      <c r="C85" s="13">
        <v>4</v>
      </c>
      <c r="D85" s="13">
        <v>11</v>
      </c>
      <c r="E85" s="14">
        <f t="shared" si="14"/>
        <v>4</v>
      </c>
      <c r="F85" s="24">
        <f>'1 Solar Profile'!E87*S$10</f>
        <v>0.96877619999999998</v>
      </c>
      <c r="G85" s="24">
        <f>'2 Load Profile'!E86</f>
        <v>1.0189037652599002</v>
      </c>
      <c r="H85" s="24">
        <f t="shared" si="17"/>
        <v>5.0127565259900253E-2</v>
      </c>
      <c r="I85" s="13">
        <f t="shared" si="18"/>
        <v>0</v>
      </c>
      <c r="J85" s="24">
        <f t="shared" si="19"/>
        <v>0.96877619999999998</v>
      </c>
      <c r="K85" s="24">
        <f t="shared" si="20"/>
        <v>5.0127565259900253E-2</v>
      </c>
      <c r="L85" s="13"/>
      <c r="M85" s="24"/>
      <c r="N85" s="24">
        <f t="shared" si="16"/>
        <v>0</v>
      </c>
      <c r="O85" s="13"/>
      <c r="P85" s="13"/>
      <c r="R85" s="13">
        <v>60</v>
      </c>
      <c r="S85" s="13">
        <f t="shared" ca="1" si="15"/>
        <v>16.67619522182714</v>
      </c>
    </row>
    <row r="86" spans="1:19">
      <c r="A86">
        <v>85</v>
      </c>
      <c r="B86" s="13">
        <v>1</v>
      </c>
      <c r="C86" s="13">
        <v>4</v>
      </c>
      <c r="D86" s="13">
        <v>12</v>
      </c>
      <c r="E86" s="14">
        <f t="shared" si="14"/>
        <v>4</v>
      </c>
      <c r="F86" s="24">
        <f>'1 Solar Profile'!E88*S$10</f>
        <v>1.376239725</v>
      </c>
      <c r="G86" s="24">
        <f>'2 Load Profile'!E87</f>
        <v>0.99268584502967161</v>
      </c>
      <c r="H86" s="24">
        <f t="shared" si="17"/>
        <v>-0.38355387997032842</v>
      </c>
      <c r="I86" s="13">
        <f t="shared" si="18"/>
        <v>-0.38355387997032842</v>
      </c>
      <c r="J86" s="24">
        <f t="shared" si="19"/>
        <v>0.99268584502967161</v>
      </c>
      <c r="K86" s="24">
        <f t="shared" si="20"/>
        <v>0</v>
      </c>
      <c r="L86" s="13"/>
      <c r="M86" s="24"/>
      <c r="N86" s="24">
        <f t="shared" si="16"/>
        <v>0</v>
      </c>
      <c r="O86" s="13"/>
      <c r="P86" s="13"/>
      <c r="R86" s="13">
        <v>61</v>
      </c>
      <c r="S86" s="13">
        <f t="shared" ca="1" si="15"/>
        <v>13.342467950863634</v>
      </c>
    </row>
    <row r="87" spans="1:19">
      <c r="A87">
        <v>86</v>
      </c>
      <c r="B87" s="13">
        <v>1</v>
      </c>
      <c r="C87" s="13">
        <v>4</v>
      </c>
      <c r="D87" s="13">
        <v>13</v>
      </c>
      <c r="E87" s="14">
        <f t="shared" si="14"/>
        <v>4</v>
      </c>
      <c r="F87" s="24">
        <f>'1 Solar Profile'!E89*S$10</f>
        <v>1.0367862749999999</v>
      </c>
      <c r="G87" s="24">
        <f>'2 Load Profile'!E88</f>
        <v>0.96366599457625224</v>
      </c>
      <c r="H87" s="24">
        <f t="shared" si="17"/>
        <v>-7.312028042374763E-2</v>
      </c>
      <c r="I87" s="13">
        <f t="shared" si="18"/>
        <v>-7.312028042374763E-2</v>
      </c>
      <c r="J87" s="24">
        <f t="shared" si="19"/>
        <v>0.96366599457625224</v>
      </c>
      <c r="K87" s="24">
        <f t="shared" si="20"/>
        <v>0</v>
      </c>
      <c r="L87" s="13"/>
      <c r="M87" s="24"/>
      <c r="N87" s="24">
        <f t="shared" si="16"/>
        <v>0</v>
      </c>
      <c r="O87" s="13"/>
      <c r="P87" s="13"/>
      <c r="R87" s="13">
        <v>62</v>
      </c>
      <c r="S87" s="13">
        <f t="shared" ca="1" si="15"/>
        <v>2.4003325167009146</v>
      </c>
    </row>
    <row r="88" spans="1:19">
      <c r="A88">
        <v>87</v>
      </c>
      <c r="B88" s="13">
        <v>1</v>
      </c>
      <c r="C88" s="13">
        <v>4</v>
      </c>
      <c r="D88" s="13">
        <v>14</v>
      </c>
      <c r="E88" s="14">
        <f t="shared" ref="E88:E151" si="25">IF(D88&lt;D87, E87+1,E87)</f>
        <v>4</v>
      </c>
      <c r="F88" s="24">
        <f>'1 Solar Profile'!E90*S$10</f>
        <v>0.81740925000000009</v>
      </c>
      <c r="G88" s="24">
        <f>'2 Load Profile'!E89</f>
        <v>0.96019520538732772</v>
      </c>
      <c r="H88" s="24">
        <f t="shared" si="17"/>
        <v>0.14278595538732763</v>
      </c>
      <c r="I88" s="13">
        <f t="shared" si="18"/>
        <v>0</v>
      </c>
      <c r="J88" s="24">
        <f t="shared" si="19"/>
        <v>0.81740925000000009</v>
      </c>
      <c r="K88" s="24">
        <f t="shared" si="20"/>
        <v>0.14278595538732763</v>
      </c>
      <c r="L88" s="13"/>
      <c r="M88" s="24"/>
      <c r="N88" s="24">
        <f t="shared" si="16"/>
        <v>0</v>
      </c>
      <c r="O88" s="13"/>
      <c r="P88" s="13"/>
      <c r="R88" s="13">
        <v>63</v>
      </c>
      <c r="S88" s="13">
        <f t="shared" ca="1" si="15"/>
        <v>14.078971807591508</v>
      </c>
    </row>
    <row r="89" spans="1:19">
      <c r="A89">
        <v>88</v>
      </c>
      <c r="B89" s="13">
        <v>1</v>
      </c>
      <c r="C89" s="13">
        <v>4</v>
      </c>
      <c r="D89" s="13">
        <v>15</v>
      </c>
      <c r="E89" s="14">
        <f t="shared" si="25"/>
        <v>4</v>
      </c>
      <c r="F89" s="24">
        <f>'1 Solar Profile'!E91*S$10</f>
        <v>0.43309822499999995</v>
      </c>
      <c r="G89" s="24">
        <f>'2 Load Profile'!E90</f>
        <v>1.0220666940938752</v>
      </c>
      <c r="H89" s="24">
        <f t="shared" si="17"/>
        <v>0.58896846909387524</v>
      </c>
      <c r="I89" s="13">
        <f t="shared" si="18"/>
        <v>0</v>
      </c>
      <c r="J89" s="24">
        <f t="shared" si="19"/>
        <v>0.43309822499999995</v>
      </c>
      <c r="K89" s="24">
        <f t="shared" si="20"/>
        <v>0.58896846909387524</v>
      </c>
      <c r="L89" s="13"/>
      <c r="M89" s="24"/>
      <c r="N89" s="24">
        <f t="shared" si="16"/>
        <v>0</v>
      </c>
      <c r="O89" s="13"/>
      <c r="P89" s="13"/>
      <c r="R89" s="13">
        <v>64</v>
      </c>
      <c r="S89" s="13">
        <f t="shared" ca="1" si="15"/>
        <v>7.1759995617856394</v>
      </c>
    </row>
    <row r="90" spans="1:19">
      <c r="A90">
        <v>89</v>
      </c>
      <c r="B90" s="13">
        <v>1</v>
      </c>
      <c r="C90" s="13">
        <v>4</v>
      </c>
      <c r="D90" s="13">
        <v>16</v>
      </c>
      <c r="E90" s="14">
        <f t="shared" si="25"/>
        <v>4</v>
      </c>
      <c r="F90" s="24">
        <f>'1 Solar Profile'!E92*S$10</f>
        <v>0</v>
      </c>
      <c r="G90" s="24">
        <f>'2 Load Profile'!E91</f>
        <v>1.258000535293792</v>
      </c>
      <c r="H90" s="24">
        <f t="shared" si="17"/>
        <v>1.258000535293792</v>
      </c>
      <c r="I90" s="13">
        <f t="shared" si="18"/>
        <v>0</v>
      </c>
      <c r="J90" s="24">
        <f t="shared" si="19"/>
        <v>0</v>
      </c>
      <c r="K90" s="24">
        <f t="shared" si="20"/>
        <v>1.258000535293792</v>
      </c>
      <c r="L90" s="13"/>
      <c r="M90" s="24"/>
      <c r="N90" s="24">
        <f t="shared" si="16"/>
        <v>0</v>
      </c>
      <c r="O90" s="13"/>
      <c r="P90" s="13"/>
      <c r="R90" s="13">
        <v>65</v>
      </c>
      <c r="S90" s="13">
        <f t="shared" ref="S90:S153" ca="1" si="26">SUMIF(E$2:E$8759,R90,H$2:H$8758)</f>
        <v>-5.3679208397620872</v>
      </c>
    </row>
    <row r="91" spans="1:19">
      <c r="A91">
        <v>90</v>
      </c>
      <c r="B91" s="13">
        <v>1</v>
      </c>
      <c r="C91" s="13">
        <v>4</v>
      </c>
      <c r="D91" s="13">
        <v>17</v>
      </c>
      <c r="E91" s="14">
        <f t="shared" si="25"/>
        <v>4</v>
      </c>
      <c r="F91" s="24">
        <f>'1 Solar Profile'!E93*S$10</f>
        <v>0</v>
      </c>
      <c r="G91" s="24">
        <f>'2 Load Profile'!E92</f>
        <v>1.7309971535733317</v>
      </c>
      <c r="H91" s="24">
        <f t="shared" si="17"/>
        <v>1.7309971535733317</v>
      </c>
      <c r="I91" s="13">
        <f t="shared" si="18"/>
        <v>0</v>
      </c>
      <c r="J91" s="24">
        <f t="shared" si="19"/>
        <v>0</v>
      </c>
      <c r="K91" s="24">
        <f t="shared" si="20"/>
        <v>1.7309971535733317</v>
      </c>
      <c r="L91" s="13"/>
      <c r="M91" s="24"/>
      <c r="N91" s="24">
        <f t="shared" si="16"/>
        <v>0</v>
      </c>
      <c r="O91" s="13"/>
      <c r="P91" s="13"/>
      <c r="R91" s="13">
        <v>66</v>
      </c>
      <c r="S91" s="13">
        <f t="shared" ca="1" si="26"/>
        <v>9.10440988793626</v>
      </c>
    </row>
    <row r="92" spans="1:19">
      <c r="A92">
        <v>91</v>
      </c>
      <c r="B92" s="13">
        <v>1</v>
      </c>
      <c r="C92" s="13">
        <v>4</v>
      </c>
      <c r="D92" s="13">
        <v>18</v>
      </c>
      <c r="E92" s="14">
        <f t="shared" si="25"/>
        <v>4</v>
      </c>
      <c r="F92" s="24">
        <f>'1 Solar Profile'!E94*S$10</f>
        <v>0</v>
      </c>
      <c r="G92" s="24">
        <f>'2 Load Profile'!E93</f>
        <v>2.0175111109857502</v>
      </c>
      <c r="H92" s="24">
        <f t="shared" si="17"/>
        <v>2.0175111109857502</v>
      </c>
      <c r="I92" s="13">
        <f t="shared" si="18"/>
        <v>0</v>
      </c>
      <c r="J92" s="24">
        <f t="shared" si="19"/>
        <v>0</v>
      </c>
      <c r="K92" s="24">
        <f t="shared" si="20"/>
        <v>2.0175111109857502</v>
      </c>
      <c r="L92" s="13"/>
      <c r="M92" s="24"/>
      <c r="N92" s="24">
        <f t="shared" si="16"/>
        <v>0</v>
      </c>
      <c r="O92" s="13"/>
      <c r="P92" s="13"/>
      <c r="R92" s="13">
        <v>67</v>
      </c>
      <c r="S92" s="13">
        <f t="shared" ca="1" si="26"/>
        <v>4.3705596732604288</v>
      </c>
    </row>
    <row r="93" spans="1:19">
      <c r="A93">
        <v>92</v>
      </c>
      <c r="B93" s="13">
        <v>1</v>
      </c>
      <c r="C93" s="13">
        <v>4</v>
      </c>
      <c r="D93" s="13">
        <v>19</v>
      </c>
      <c r="E93" s="14">
        <f t="shared" si="25"/>
        <v>4</v>
      </c>
      <c r="F93" s="24">
        <f>'1 Solar Profile'!E95*S$10</f>
        <v>0</v>
      </c>
      <c r="G93" s="24">
        <f>'2 Load Profile'!E94</f>
        <v>1.9814182073177484</v>
      </c>
      <c r="H93" s="24">
        <f t="shared" si="17"/>
        <v>1.9814182073177484</v>
      </c>
      <c r="I93" s="13">
        <f t="shared" si="18"/>
        <v>0</v>
      </c>
      <c r="J93" s="24">
        <f t="shared" si="19"/>
        <v>0</v>
      </c>
      <c r="K93" s="24">
        <f t="shared" si="20"/>
        <v>1.9814182073177484</v>
      </c>
      <c r="L93" s="13"/>
      <c r="M93" s="24"/>
      <c r="N93" s="24">
        <f t="shared" si="16"/>
        <v>0</v>
      </c>
      <c r="O93" s="13"/>
      <c r="P93" s="13"/>
      <c r="R93" s="13">
        <v>68</v>
      </c>
      <c r="S93" s="13">
        <f t="shared" ca="1" si="26"/>
        <v>-15.689237441767485</v>
      </c>
    </row>
    <row r="94" spans="1:19">
      <c r="A94">
        <v>93</v>
      </c>
      <c r="B94" s="13">
        <v>1</v>
      </c>
      <c r="C94" s="13">
        <v>4</v>
      </c>
      <c r="D94" s="13">
        <v>20</v>
      </c>
      <c r="E94" s="14">
        <f t="shared" si="25"/>
        <v>4</v>
      </c>
      <c r="F94" s="24">
        <f>'1 Solar Profile'!E96*S$10</f>
        <v>0</v>
      </c>
      <c r="G94" s="24">
        <f>'2 Load Profile'!E95</f>
        <v>1.845311285745848</v>
      </c>
      <c r="H94" s="24">
        <f t="shared" si="17"/>
        <v>1.845311285745848</v>
      </c>
      <c r="I94" s="13">
        <f t="shared" si="18"/>
        <v>0</v>
      </c>
      <c r="J94" s="24">
        <f t="shared" si="19"/>
        <v>0</v>
      </c>
      <c r="K94" s="24">
        <f t="shared" si="20"/>
        <v>1.845311285745848</v>
      </c>
      <c r="L94" s="13"/>
      <c r="M94" s="24"/>
      <c r="N94" s="24">
        <f t="shared" si="16"/>
        <v>0</v>
      </c>
      <c r="O94" s="24"/>
      <c r="P94" s="24"/>
      <c r="R94" s="13">
        <v>69</v>
      </c>
      <c r="S94" s="13">
        <f t="shared" ca="1" si="26"/>
        <v>-15.131796065906759</v>
      </c>
    </row>
    <row r="95" spans="1:19">
      <c r="A95">
        <v>94</v>
      </c>
      <c r="B95" s="13">
        <v>1</v>
      </c>
      <c r="C95" s="13">
        <v>4</v>
      </c>
      <c r="D95" s="13">
        <v>21</v>
      </c>
      <c r="E95" s="14">
        <f t="shared" si="25"/>
        <v>4</v>
      </c>
      <c r="F95" s="24">
        <f>'1 Solar Profile'!E97*S$10</f>
        <v>0</v>
      </c>
      <c r="G95" s="24">
        <f>'2 Load Profile'!E96</f>
        <v>1.6969521926052979</v>
      </c>
      <c r="H95" s="24">
        <f t="shared" si="17"/>
        <v>1.6969521926052979</v>
      </c>
      <c r="I95" s="13">
        <f t="shared" si="18"/>
        <v>0</v>
      </c>
      <c r="J95" s="24">
        <f t="shared" si="19"/>
        <v>0</v>
      </c>
      <c r="K95" s="24">
        <f t="shared" si="20"/>
        <v>1.6969521926052979</v>
      </c>
      <c r="L95" s="13"/>
      <c r="M95" s="24"/>
      <c r="N95" s="24">
        <f t="shared" si="16"/>
        <v>0</v>
      </c>
      <c r="O95" s="13"/>
      <c r="P95" s="13"/>
      <c r="R95" s="13">
        <v>70</v>
      </c>
      <c r="S95" s="13">
        <f t="shared" ca="1" si="26"/>
        <v>-12.251693388399911</v>
      </c>
    </row>
    <row r="96" spans="1:19">
      <c r="A96">
        <v>95</v>
      </c>
      <c r="B96" s="13">
        <v>1</v>
      </c>
      <c r="C96" s="13">
        <v>4</v>
      </c>
      <c r="D96" s="13">
        <v>22</v>
      </c>
      <c r="E96" s="14">
        <f t="shared" si="25"/>
        <v>4</v>
      </c>
      <c r="F96" s="24">
        <f>'1 Solar Profile'!E98*S$10</f>
        <v>0</v>
      </c>
      <c r="G96" s="24">
        <f>'2 Load Profile'!E97</f>
        <v>1.4062715321782842</v>
      </c>
      <c r="H96" s="24">
        <f t="shared" si="17"/>
        <v>1.4062715321782842</v>
      </c>
      <c r="I96" s="13">
        <f t="shared" si="18"/>
        <v>0</v>
      </c>
      <c r="J96" s="24">
        <f t="shared" si="19"/>
        <v>0</v>
      </c>
      <c r="K96" s="24">
        <f t="shared" si="20"/>
        <v>1.4062715321782842</v>
      </c>
      <c r="L96" s="13"/>
      <c r="M96" s="24"/>
      <c r="N96" s="24">
        <f t="shared" si="16"/>
        <v>0</v>
      </c>
      <c r="O96" s="13"/>
      <c r="P96" s="13"/>
      <c r="R96" s="13">
        <v>71</v>
      </c>
      <c r="S96" s="13">
        <f t="shared" ca="1" si="26"/>
        <v>0.64072595817962885</v>
      </c>
    </row>
    <row r="97" spans="1:19">
      <c r="A97">
        <v>96</v>
      </c>
      <c r="B97" s="13">
        <v>1</v>
      </c>
      <c r="C97" s="13">
        <v>4</v>
      </c>
      <c r="D97" s="13">
        <v>23</v>
      </c>
      <c r="E97" s="14">
        <f t="shared" si="25"/>
        <v>4</v>
      </c>
      <c r="F97" s="24">
        <f>'1 Solar Profile'!E99*S$10</f>
        <v>0</v>
      </c>
      <c r="G97" s="24">
        <f>'2 Load Profile'!E98</f>
        <v>1.131213801123149</v>
      </c>
      <c r="H97" s="24">
        <f t="shared" si="17"/>
        <v>1.131213801123149</v>
      </c>
      <c r="I97" s="13">
        <f t="shared" si="18"/>
        <v>0</v>
      </c>
      <c r="J97" s="24">
        <f t="shared" si="19"/>
        <v>0</v>
      </c>
      <c r="K97" s="24">
        <f t="shared" si="20"/>
        <v>1.131213801123149</v>
      </c>
      <c r="L97" s="13">
        <f t="shared" ref="L97" si="27">SUM(I74:I97)</f>
        <v>-0.6418317445638726</v>
      </c>
      <c r="M97" s="24">
        <f t="shared" ref="M97" si="28">SUMIF(H74:H97,"&gt;0",H74:H97)</f>
        <v>21.88071568133698</v>
      </c>
      <c r="N97" s="24">
        <f t="shared" si="16"/>
        <v>21.238883936773107</v>
      </c>
      <c r="O97" s="13">
        <f t="shared" ref="O97" si="29">IF(M97&gt;(L97*-1),(M97+L97)*S$12,0)</f>
        <v>2.9886720309309016</v>
      </c>
      <c r="P97" s="13">
        <f t="shared" ref="P97" si="30">IF(M97&lt;(L97*-1),(M97+L97)*S$14,0)</f>
        <v>0</v>
      </c>
      <c r="R97" s="13">
        <v>72</v>
      </c>
      <c r="S97" s="13">
        <f t="shared" ca="1" si="26"/>
        <v>-6.3184629152429093</v>
      </c>
    </row>
    <row r="98" spans="1:19">
      <c r="A98">
        <v>97</v>
      </c>
      <c r="B98" s="13">
        <v>1</v>
      </c>
      <c r="C98" s="13">
        <v>5</v>
      </c>
      <c r="D98" s="13">
        <v>0</v>
      </c>
      <c r="E98" s="14">
        <f t="shared" si="25"/>
        <v>5</v>
      </c>
      <c r="F98" s="24">
        <f>'1 Solar Profile'!E100*S$10</f>
        <v>0</v>
      </c>
      <c r="G98" s="24">
        <f>'2 Load Profile'!E99</f>
        <v>0.85134742508612171</v>
      </c>
      <c r="H98" s="24">
        <f t="shared" si="17"/>
        <v>0.85134742508612171</v>
      </c>
      <c r="I98" s="13">
        <f t="shared" si="18"/>
        <v>0</v>
      </c>
      <c r="J98" s="24">
        <f t="shared" si="19"/>
        <v>0</v>
      </c>
      <c r="K98" s="24">
        <f t="shared" si="20"/>
        <v>0.85134742508612171</v>
      </c>
      <c r="L98" s="13"/>
      <c r="M98" s="24"/>
      <c r="N98" s="24">
        <f t="shared" si="16"/>
        <v>0</v>
      </c>
      <c r="O98" s="13"/>
      <c r="P98" s="13"/>
      <c r="R98" s="13">
        <v>73</v>
      </c>
      <c r="S98" s="13">
        <f t="shared" ca="1" si="26"/>
        <v>-14.83502305478223</v>
      </c>
    </row>
    <row r="99" spans="1:19">
      <c r="A99">
        <v>98</v>
      </c>
      <c r="B99" s="13">
        <v>1</v>
      </c>
      <c r="C99" s="13">
        <v>5</v>
      </c>
      <c r="D99" s="13">
        <v>1</v>
      </c>
      <c r="E99" s="14">
        <f t="shared" si="25"/>
        <v>5</v>
      </c>
      <c r="F99" s="24">
        <f>'1 Solar Profile'!E101*S$10</f>
        <v>0</v>
      </c>
      <c r="G99" s="24">
        <f>'2 Load Profile'!E100</f>
        <v>0.7407357693830624</v>
      </c>
      <c r="H99" s="24">
        <f t="shared" si="17"/>
        <v>0.7407357693830624</v>
      </c>
      <c r="I99" s="13">
        <f t="shared" si="18"/>
        <v>0</v>
      </c>
      <c r="J99" s="24">
        <f t="shared" si="19"/>
        <v>0</v>
      </c>
      <c r="K99" s="24">
        <f t="shared" si="20"/>
        <v>0.7407357693830624</v>
      </c>
      <c r="L99" s="13"/>
      <c r="M99" s="24"/>
      <c r="N99" s="24">
        <f t="shared" si="16"/>
        <v>0</v>
      </c>
      <c r="O99" s="13"/>
      <c r="P99" s="13"/>
      <c r="R99" s="13">
        <v>74</v>
      </c>
      <c r="S99" s="13">
        <f t="shared" ca="1" si="26"/>
        <v>-10.240362489008698</v>
      </c>
    </row>
    <row r="100" spans="1:19">
      <c r="A100">
        <v>99</v>
      </c>
      <c r="B100" s="13">
        <v>1</v>
      </c>
      <c r="C100" s="13">
        <v>5</v>
      </c>
      <c r="D100" s="13">
        <v>2</v>
      </c>
      <c r="E100" s="14">
        <f t="shared" si="25"/>
        <v>5</v>
      </c>
      <c r="F100" s="24">
        <f>'1 Solar Profile'!E102*S$10</f>
        <v>0</v>
      </c>
      <c r="G100" s="24">
        <f>'2 Load Profile'!E101</f>
        <v>0.71633786267677302</v>
      </c>
      <c r="H100" s="24">
        <f t="shared" si="17"/>
        <v>0.71633786267677302</v>
      </c>
      <c r="I100" s="13">
        <f t="shared" si="18"/>
        <v>0</v>
      </c>
      <c r="J100" s="24">
        <f t="shared" si="19"/>
        <v>0</v>
      </c>
      <c r="K100" s="24">
        <f t="shared" si="20"/>
        <v>0.71633786267677302</v>
      </c>
      <c r="L100" s="13"/>
      <c r="M100" s="24"/>
      <c r="N100" s="24">
        <f t="shared" si="16"/>
        <v>0</v>
      </c>
      <c r="O100" s="13"/>
      <c r="P100" s="13"/>
      <c r="R100" s="13">
        <v>75</v>
      </c>
      <c r="S100" s="13">
        <f t="shared" ca="1" si="26"/>
        <v>-6.5910066416166142</v>
      </c>
    </row>
    <row r="101" spans="1:19">
      <c r="A101">
        <v>100</v>
      </c>
      <c r="B101" s="13">
        <v>1</v>
      </c>
      <c r="C101" s="13">
        <v>5</v>
      </c>
      <c r="D101" s="13">
        <v>3</v>
      </c>
      <c r="E101" s="14">
        <f t="shared" si="25"/>
        <v>5</v>
      </c>
      <c r="F101" s="24">
        <f>'1 Solar Profile'!E103*S$10</f>
        <v>0</v>
      </c>
      <c r="G101" s="24">
        <f>'2 Load Profile'!E102</f>
        <v>0.71597765814823211</v>
      </c>
      <c r="H101" s="24">
        <f t="shared" si="17"/>
        <v>0.71597765814823211</v>
      </c>
      <c r="I101" s="13">
        <f t="shared" si="18"/>
        <v>0</v>
      </c>
      <c r="J101" s="24">
        <f t="shared" si="19"/>
        <v>0</v>
      </c>
      <c r="K101" s="24">
        <f t="shared" si="20"/>
        <v>0.71597765814823211</v>
      </c>
      <c r="L101" s="13"/>
      <c r="M101" s="24"/>
      <c r="N101" s="24">
        <f t="shared" si="16"/>
        <v>0</v>
      </c>
      <c r="O101" s="13"/>
      <c r="P101" s="13"/>
      <c r="R101" s="13">
        <v>76</v>
      </c>
      <c r="S101" s="13">
        <f t="shared" ca="1" si="26"/>
        <v>-3.22434269974937</v>
      </c>
    </row>
    <row r="102" spans="1:19">
      <c r="A102">
        <v>101</v>
      </c>
      <c r="B102" s="13">
        <v>1</v>
      </c>
      <c r="C102" s="13">
        <v>5</v>
      </c>
      <c r="D102" s="13">
        <v>4</v>
      </c>
      <c r="E102" s="14">
        <f t="shared" si="25"/>
        <v>5</v>
      </c>
      <c r="F102" s="24">
        <f>'1 Solar Profile'!E104*S$10</f>
        <v>0</v>
      </c>
      <c r="G102" s="24">
        <f>'2 Load Profile'!E103</f>
        <v>0.70913138066845782</v>
      </c>
      <c r="H102" s="24">
        <f t="shared" si="17"/>
        <v>0.70913138066845782</v>
      </c>
      <c r="I102" s="13">
        <f t="shared" si="18"/>
        <v>0</v>
      </c>
      <c r="J102" s="24">
        <f t="shared" si="19"/>
        <v>0</v>
      </c>
      <c r="K102" s="24">
        <f t="shared" si="20"/>
        <v>0.70913138066845782</v>
      </c>
      <c r="L102" s="13"/>
      <c r="M102" s="24"/>
      <c r="N102" s="24">
        <f t="shared" si="16"/>
        <v>0</v>
      </c>
      <c r="O102" s="13"/>
      <c r="P102" s="13"/>
      <c r="R102" s="13">
        <v>77</v>
      </c>
      <c r="S102" s="13">
        <f t="shared" ca="1" si="26"/>
        <v>-2.3421593425757194</v>
      </c>
    </row>
    <row r="103" spans="1:19">
      <c r="A103">
        <v>102</v>
      </c>
      <c r="B103" s="13">
        <v>1</v>
      </c>
      <c r="C103" s="13">
        <v>5</v>
      </c>
      <c r="D103" s="13">
        <v>5</v>
      </c>
      <c r="E103" s="14">
        <f t="shared" si="25"/>
        <v>5</v>
      </c>
      <c r="F103" s="24">
        <f>'1 Solar Profile'!E105*S$10</f>
        <v>0</v>
      </c>
      <c r="G103" s="24">
        <f>'2 Load Profile'!E104</f>
        <v>0.76665269108476031</v>
      </c>
      <c r="H103" s="24">
        <f t="shared" si="17"/>
        <v>0.76665269108476031</v>
      </c>
      <c r="I103" s="13">
        <f t="shared" si="18"/>
        <v>0</v>
      </c>
      <c r="J103" s="24">
        <f t="shared" si="19"/>
        <v>0</v>
      </c>
      <c r="K103" s="24">
        <f t="shared" si="20"/>
        <v>0.76665269108476031</v>
      </c>
      <c r="L103" s="13"/>
      <c r="M103" s="24"/>
      <c r="N103" s="24">
        <f t="shared" si="16"/>
        <v>0</v>
      </c>
      <c r="O103" s="13"/>
      <c r="P103" s="13"/>
      <c r="R103" s="13">
        <v>78</v>
      </c>
      <c r="S103" s="13">
        <f t="shared" ca="1" si="26"/>
        <v>12.106510914938481</v>
      </c>
    </row>
    <row r="104" spans="1:19">
      <c r="A104">
        <v>103</v>
      </c>
      <c r="B104" s="13">
        <v>1</v>
      </c>
      <c r="C104" s="13">
        <v>5</v>
      </c>
      <c r="D104" s="13">
        <v>6</v>
      </c>
      <c r="E104" s="14">
        <f t="shared" si="25"/>
        <v>5</v>
      </c>
      <c r="F104" s="24">
        <f>'1 Solar Profile'!E106*S$10</f>
        <v>0</v>
      </c>
      <c r="G104" s="24">
        <f>'2 Load Profile'!E105</f>
        <v>0.97816921284096203</v>
      </c>
      <c r="H104" s="24">
        <f t="shared" si="17"/>
        <v>0.97816921284096203</v>
      </c>
      <c r="I104" s="13">
        <f t="shared" si="18"/>
        <v>0</v>
      </c>
      <c r="J104" s="24">
        <f t="shared" si="19"/>
        <v>0</v>
      </c>
      <c r="K104" s="24">
        <f t="shared" si="20"/>
        <v>0.97816921284096203</v>
      </c>
      <c r="L104" s="13"/>
      <c r="M104" s="24"/>
      <c r="N104" s="24">
        <f t="shared" si="16"/>
        <v>0</v>
      </c>
      <c r="O104" s="13"/>
      <c r="P104" s="13"/>
      <c r="R104" s="13">
        <v>79</v>
      </c>
      <c r="S104" s="13">
        <f t="shared" ca="1" si="26"/>
        <v>10.083809858494117</v>
      </c>
    </row>
    <row r="105" spans="1:19">
      <c r="A105">
        <v>104</v>
      </c>
      <c r="B105" s="13">
        <v>1</v>
      </c>
      <c r="C105" s="13">
        <v>5</v>
      </c>
      <c r="D105" s="13">
        <v>7</v>
      </c>
      <c r="E105" s="14">
        <f t="shared" si="25"/>
        <v>5</v>
      </c>
      <c r="F105" s="24">
        <f>'1 Solar Profile'!E107*S$10</f>
        <v>0.33743429999999996</v>
      </c>
      <c r="G105" s="24">
        <f>'2 Load Profile'!E106</f>
        <v>1.2603531684532738</v>
      </c>
      <c r="H105" s="24">
        <f t="shared" si="17"/>
        <v>0.92291886845327387</v>
      </c>
      <c r="I105" s="13">
        <f t="shared" si="18"/>
        <v>0</v>
      </c>
      <c r="J105" s="24">
        <f t="shared" si="19"/>
        <v>0.33743429999999996</v>
      </c>
      <c r="K105" s="24">
        <f t="shared" si="20"/>
        <v>0.92291886845327387</v>
      </c>
      <c r="L105" s="13"/>
      <c r="M105" s="24"/>
      <c r="N105" s="24">
        <f t="shared" si="16"/>
        <v>0</v>
      </c>
      <c r="O105" s="13"/>
      <c r="P105" s="13"/>
      <c r="R105" s="13">
        <v>80</v>
      </c>
      <c r="S105" s="13">
        <f t="shared" ca="1" si="26"/>
        <v>3.2544623311871703</v>
      </c>
    </row>
    <row r="106" spans="1:19">
      <c r="A106">
        <v>105</v>
      </c>
      <c r="B106" s="13">
        <v>1</v>
      </c>
      <c r="C106" s="13">
        <v>5</v>
      </c>
      <c r="D106" s="13">
        <v>8</v>
      </c>
      <c r="E106" s="14">
        <f t="shared" si="25"/>
        <v>5</v>
      </c>
      <c r="F106" s="24">
        <f>'1 Solar Profile'!E108*S$10</f>
        <v>1.6896757499999999</v>
      </c>
      <c r="G106" s="24">
        <f>'2 Load Profile'!E107</f>
        <v>1.2254801129719537</v>
      </c>
      <c r="H106" s="24">
        <f t="shared" si="17"/>
        <v>-0.46419563702804623</v>
      </c>
      <c r="I106" s="13">
        <f t="shared" si="18"/>
        <v>-0.46419563702804623</v>
      </c>
      <c r="J106" s="24">
        <f t="shared" si="19"/>
        <v>1.2254801129719537</v>
      </c>
      <c r="K106" s="24">
        <f t="shared" si="20"/>
        <v>0</v>
      </c>
      <c r="L106" s="13"/>
      <c r="M106" s="24"/>
      <c r="N106" s="24">
        <f t="shared" si="16"/>
        <v>0</v>
      </c>
      <c r="O106" s="13"/>
      <c r="P106" s="13"/>
      <c r="R106" s="13">
        <v>81</v>
      </c>
      <c r="S106" s="13">
        <f t="shared" ca="1" si="26"/>
        <v>12.1041180380053</v>
      </c>
    </row>
    <row r="107" spans="1:19">
      <c r="A107">
        <v>106</v>
      </c>
      <c r="B107" s="13">
        <v>1</v>
      </c>
      <c r="C107" s="13">
        <v>5</v>
      </c>
      <c r="D107" s="13">
        <v>9</v>
      </c>
      <c r="E107" s="14">
        <f t="shared" si="25"/>
        <v>5</v>
      </c>
      <c r="F107" s="24">
        <f>'1 Solar Profile'!E109*S$10</f>
        <v>2.8792921499999999</v>
      </c>
      <c r="G107" s="24">
        <f>'2 Load Profile'!E108</f>
        <v>1.0728753497493144</v>
      </c>
      <c r="H107" s="24">
        <f t="shared" si="17"/>
        <v>-1.8064168002506855</v>
      </c>
      <c r="I107" s="13">
        <f t="shared" si="18"/>
        <v>-1.8064168002506855</v>
      </c>
      <c r="J107" s="24">
        <f t="shared" si="19"/>
        <v>1.0728753497493144</v>
      </c>
      <c r="K107" s="24">
        <f t="shared" si="20"/>
        <v>0</v>
      </c>
      <c r="L107" s="13"/>
      <c r="M107" s="24"/>
      <c r="N107" s="24">
        <f t="shared" si="16"/>
        <v>0</v>
      </c>
      <c r="O107" s="13"/>
      <c r="P107" s="13"/>
      <c r="R107" s="13">
        <v>82</v>
      </c>
      <c r="S107" s="13">
        <f t="shared" ca="1" si="26"/>
        <v>-7.7518207171041329</v>
      </c>
    </row>
    <row r="108" spans="1:19">
      <c r="A108">
        <v>107</v>
      </c>
      <c r="B108" s="13">
        <v>1</v>
      </c>
      <c r="C108" s="13">
        <v>5</v>
      </c>
      <c r="D108" s="13">
        <v>10</v>
      </c>
      <c r="E108" s="14">
        <f t="shared" si="25"/>
        <v>5</v>
      </c>
      <c r="F108" s="24">
        <f>'1 Solar Profile'!E110*S$10</f>
        <v>3.6990827999999993</v>
      </c>
      <c r="G108" s="24">
        <f>'2 Load Profile'!E109</f>
        <v>1.0907437837849321</v>
      </c>
      <c r="H108" s="24">
        <f t="shared" si="17"/>
        <v>-2.6083390162150675</v>
      </c>
      <c r="I108" s="13">
        <f t="shared" si="18"/>
        <v>-2.6083390162150675</v>
      </c>
      <c r="J108" s="24">
        <f t="shared" si="19"/>
        <v>1.0907437837849319</v>
      </c>
      <c r="K108" s="24">
        <f t="shared" si="20"/>
        <v>0</v>
      </c>
      <c r="L108" s="13"/>
      <c r="M108" s="24"/>
      <c r="N108" s="24">
        <f t="shared" si="16"/>
        <v>0</v>
      </c>
      <c r="O108" s="13"/>
      <c r="P108" s="13"/>
      <c r="R108" s="13">
        <v>83</v>
      </c>
      <c r="S108" s="13">
        <f t="shared" ca="1" si="26"/>
        <v>-3.7662940154063467</v>
      </c>
    </row>
    <row r="109" spans="1:19">
      <c r="A109">
        <v>108</v>
      </c>
      <c r="B109" s="13">
        <v>1</v>
      </c>
      <c r="C109" s="13">
        <v>5</v>
      </c>
      <c r="D109" s="13">
        <v>11</v>
      </c>
      <c r="E109" s="14">
        <f t="shared" si="25"/>
        <v>5</v>
      </c>
      <c r="F109" s="24">
        <f>'1 Solar Profile'!E111*S$10</f>
        <v>4.0639661999999994</v>
      </c>
      <c r="G109" s="24">
        <f>'2 Load Profile'!E110</f>
        <v>1.0553100023844213</v>
      </c>
      <c r="H109" s="24">
        <f t="shared" si="17"/>
        <v>-3.0086561976155783</v>
      </c>
      <c r="I109" s="13">
        <f t="shared" si="18"/>
        <v>-3.0086561976155783</v>
      </c>
      <c r="J109" s="24">
        <f t="shared" si="19"/>
        <v>1.0553100023844211</v>
      </c>
      <c r="K109" s="24">
        <f t="shared" si="20"/>
        <v>0</v>
      </c>
      <c r="L109" s="13"/>
      <c r="M109" s="24"/>
      <c r="N109" s="24">
        <f t="shared" si="16"/>
        <v>0</v>
      </c>
      <c r="O109" s="13"/>
      <c r="P109" s="13"/>
      <c r="R109" s="13">
        <v>84</v>
      </c>
      <c r="S109" s="13">
        <f t="shared" ca="1" si="26"/>
        <v>-3.2133906121045737</v>
      </c>
    </row>
    <row r="110" spans="1:19">
      <c r="A110">
        <v>109</v>
      </c>
      <c r="B110" s="13">
        <v>1</v>
      </c>
      <c r="C110" s="13">
        <v>5</v>
      </c>
      <c r="D110" s="13">
        <v>12</v>
      </c>
      <c r="E110" s="14">
        <f t="shared" si="25"/>
        <v>5</v>
      </c>
      <c r="F110" s="24">
        <f>'1 Solar Profile'!E112*S$10</f>
        <v>1.187715375</v>
      </c>
      <c r="G110" s="24">
        <f>'2 Load Profile'!E111</f>
        <v>1.0323598243297782</v>
      </c>
      <c r="H110" s="24">
        <f t="shared" si="17"/>
        <v>-0.15535555067022178</v>
      </c>
      <c r="I110" s="13">
        <f t="shared" si="18"/>
        <v>-0.15535555067022178</v>
      </c>
      <c r="J110" s="24">
        <f t="shared" si="19"/>
        <v>1.0323598243297782</v>
      </c>
      <c r="K110" s="24">
        <f t="shared" si="20"/>
        <v>0</v>
      </c>
      <c r="L110" s="13"/>
      <c r="M110" s="24"/>
      <c r="N110" s="24">
        <f t="shared" si="16"/>
        <v>0</v>
      </c>
      <c r="O110" s="13"/>
      <c r="P110" s="13"/>
      <c r="R110" s="13">
        <v>85</v>
      </c>
      <c r="S110" s="13">
        <f t="shared" ca="1" si="26"/>
        <v>-6.9157064810906137</v>
      </c>
    </row>
    <row r="111" spans="1:19">
      <c r="A111">
        <v>110</v>
      </c>
      <c r="B111" s="13">
        <v>1</v>
      </c>
      <c r="C111" s="13">
        <v>5</v>
      </c>
      <c r="D111" s="13">
        <v>13</v>
      </c>
      <c r="E111" s="14">
        <f t="shared" si="25"/>
        <v>5</v>
      </c>
      <c r="F111" s="24">
        <f>'1 Solar Profile'!E113*S$10</f>
        <v>0.93808417500000008</v>
      </c>
      <c r="G111" s="24">
        <f>'2 Load Profile'!E112</f>
        <v>1.0007970026957316</v>
      </c>
      <c r="H111" s="24">
        <f t="shared" si="17"/>
        <v>6.2712827695731499E-2</v>
      </c>
      <c r="I111" s="13">
        <f t="shared" si="18"/>
        <v>0</v>
      </c>
      <c r="J111" s="24">
        <f t="shared" si="19"/>
        <v>0.93808417500000008</v>
      </c>
      <c r="K111" s="24">
        <f t="shared" si="20"/>
        <v>6.2712827695731499E-2</v>
      </c>
      <c r="L111" s="13"/>
      <c r="M111" s="24"/>
      <c r="N111" s="24">
        <f t="shared" si="16"/>
        <v>0</v>
      </c>
      <c r="O111" s="13"/>
      <c r="P111" s="13"/>
      <c r="R111" s="13">
        <v>86</v>
      </c>
      <c r="S111" s="13">
        <f t="shared" ca="1" si="26"/>
        <v>-0.61497245726580663</v>
      </c>
    </row>
    <row r="112" spans="1:19">
      <c r="A112">
        <v>111</v>
      </c>
      <c r="B112" s="13">
        <v>1</v>
      </c>
      <c r="C112" s="13">
        <v>5</v>
      </c>
      <c r="D112" s="13">
        <v>14</v>
      </c>
      <c r="E112" s="14">
        <f t="shared" si="25"/>
        <v>5</v>
      </c>
      <c r="F112" s="24">
        <f>'1 Solar Profile'!E114*S$10</f>
        <v>1.4279438249999998</v>
      </c>
      <c r="G112" s="24">
        <f>'2 Load Profile'!E113</f>
        <v>0.99311437279879056</v>
      </c>
      <c r="H112" s="24">
        <f t="shared" si="17"/>
        <v>-0.43482945220120928</v>
      </c>
      <c r="I112" s="13">
        <f t="shared" si="18"/>
        <v>-0.43482945220120928</v>
      </c>
      <c r="J112" s="24">
        <f t="shared" si="19"/>
        <v>0.99311437279879056</v>
      </c>
      <c r="K112" s="24">
        <f t="shared" si="20"/>
        <v>0</v>
      </c>
      <c r="L112" s="13"/>
      <c r="M112" s="24"/>
      <c r="N112" s="24">
        <f t="shared" si="16"/>
        <v>0</v>
      </c>
      <c r="O112" s="13"/>
      <c r="P112" s="13"/>
      <c r="R112" s="13">
        <v>87</v>
      </c>
      <c r="S112" s="13">
        <f t="shared" ca="1" si="26"/>
        <v>14.662546696821797</v>
      </c>
    </row>
    <row r="113" spans="1:19">
      <c r="A113">
        <v>112</v>
      </c>
      <c r="B113" s="13">
        <v>1</v>
      </c>
      <c r="C113" s="13">
        <v>5</v>
      </c>
      <c r="D113" s="13">
        <v>15</v>
      </c>
      <c r="E113" s="14">
        <f t="shared" si="25"/>
        <v>5</v>
      </c>
      <c r="F113" s="24">
        <f>'1 Solar Profile'!E115*S$10</f>
        <v>0.19016864999999999</v>
      </c>
      <c r="G113" s="24">
        <f>'2 Load Profile'!E114</f>
        <v>1.0559837103986662</v>
      </c>
      <c r="H113" s="24">
        <f t="shared" si="17"/>
        <v>0.86581506039866629</v>
      </c>
      <c r="I113" s="13">
        <f t="shared" si="18"/>
        <v>0</v>
      </c>
      <c r="J113" s="24">
        <f t="shared" si="19"/>
        <v>0.19016864999999999</v>
      </c>
      <c r="K113" s="24">
        <f t="shared" si="20"/>
        <v>0.86581506039866629</v>
      </c>
      <c r="L113" s="13"/>
      <c r="M113" s="24"/>
      <c r="N113" s="24">
        <f t="shared" si="16"/>
        <v>0</v>
      </c>
      <c r="O113" s="13"/>
      <c r="P113" s="13"/>
      <c r="R113" s="13">
        <v>88</v>
      </c>
      <c r="S113" s="13">
        <f t="shared" ca="1" si="26"/>
        <v>9.0439084074722675</v>
      </c>
    </row>
    <row r="114" spans="1:19">
      <c r="A114">
        <v>113</v>
      </c>
      <c r="B114" s="13">
        <v>1</v>
      </c>
      <c r="C114" s="13">
        <v>5</v>
      </c>
      <c r="D114" s="13">
        <v>16</v>
      </c>
      <c r="E114" s="14">
        <f t="shared" si="25"/>
        <v>5</v>
      </c>
      <c r="F114" s="24">
        <f>'1 Solar Profile'!E116*S$10</f>
        <v>0</v>
      </c>
      <c r="G114" s="24">
        <f>'2 Load Profile'!E115</f>
        <v>1.3048966558305186</v>
      </c>
      <c r="H114" s="24">
        <f t="shared" si="17"/>
        <v>1.3048966558305186</v>
      </c>
      <c r="I114" s="13">
        <f t="shared" si="18"/>
        <v>0</v>
      </c>
      <c r="J114" s="24">
        <f t="shared" si="19"/>
        <v>0</v>
      </c>
      <c r="K114" s="24">
        <f t="shared" si="20"/>
        <v>1.3048966558305186</v>
      </c>
      <c r="L114" s="13"/>
      <c r="M114" s="24"/>
      <c r="N114" s="24">
        <f t="shared" ref="N114:N177" si="31">M114+L114</f>
        <v>0</v>
      </c>
      <c r="O114" s="13"/>
      <c r="P114" s="13"/>
      <c r="R114" s="13">
        <v>89</v>
      </c>
      <c r="S114" s="13">
        <f t="shared" ca="1" si="26"/>
        <v>-11.861783317664113</v>
      </c>
    </row>
    <row r="115" spans="1:19">
      <c r="A115">
        <v>114</v>
      </c>
      <c r="B115" s="13">
        <v>1</v>
      </c>
      <c r="C115" s="13">
        <v>5</v>
      </c>
      <c r="D115" s="13">
        <v>17</v>
      </c>
      <c r="E115" s="14">
        <f t="shared" si="25"/>
        <v>5</v>
      </c>
      <c r="F115" s="24">
        <f>'1 Solar Profile'!E117*S$10</f>
        <v>0</v>
      </c>
      <c r="G115" s="24">
        <f>'2 Load Profile'!E116</f>
        <v>1.7599113341056845</v>
      </c>
      <c r="H115" s="24">
        <f t="shared" si="17"/>
        <v>1.7599113341056845</v>
      </c>
      <c r="I115" s="13">
        <f t="shared" si="18"/>
        <v>0</v>
      </c>
      <c r="J115" s="24">
        <f t="shared" si="19"/>
        <v>0</v>
      </c>
      <c r="K115" s="24">
        <f t="shared" si="20"/>
        <v>1.7599113341056845</v>
      </c>
      <c r="L115" s="13"/>
      <c r="M115" s="24"/>
      <c r="N115" s="24">
        <f t="shared" si="31"/>
        <v>0</v>
      </c>
      <c r="O115" s="13"/>
      <c r="P115" s="13"/>
      <c r="R115" s="13">
        <v>90</v>
      </c>
      <c r="S115" s="13">
        <f t="shared" ca="1" si="26"/>
        <v>-10.926931116267513</v>
      </c>
    </row>
    <row r="116" spans="1:19">
      <c r="A116">
        <v>115</v>
      </c>
      <c r="B116" s="13">
        <v>1</v>
      </c>
      <c r="C116" s="13">
        <v>5</v>
      </c>
      <c r="D116" s="13">
        <v>18</v>
      </c>
      <c r="E116" s="14">
        <f t="shared" si="25"/>
        <v>5</v>
      </c>
      <c r="F116" s="24">
        <f>'1 Solar Profile'!E118*S$10</f>
        <v>0</v>
      </c>
      <c r="G116" s="24">
        <f>'2 Load Profile'!E117</f>
        <v>2.096741950726817</v>
      </c>
      <c r="H116" s="24">
        <f t="shared" si="17"/>
        <v>2.096741950726817</v>
      </c>
      <c r="I116" s="13">
        <f t="shared" si="18"/>
        <v>0</v>
      </c>
      <c r="J116" s="24">
        <f t="shared" si="19"/>
        <v>0</v>
      </c>
      <c r="K116" s="24">
        <f t="shared" si="20"/>
        <v>2.096741950726817</v>
      </c>
      <c r="L116" s="13"/>
      <c r="M116" s="24"/>
      <c r="N116" s="24">
        <f t="shared" si="31"/>
        <v>0</v>
      </c>
      <c r="O116" s="13"/>
      <c r="P116" s="13"/>
      <c r="R116" s="13">
        <v>91</v>
      </c>
      <c r="S116" s="13">
        <f t="shared" ca="1" si="26"/>
        <v>-13.898017422084022</v>
      </c>
    </row>
    <row r="117" spans="1:19">
      <c r="A117">
        <v>116</v>
      </c>
      <c r="B117" s="13">
        <v>1</v>
      </c>
      <c r="C117" s="13">
        <v>5</v>
      </c>
      <c r="D117" s="13">
        <v>19</v>
      </c>
      <c r="E117" s="14">
        <f t="shared" si="25"/>
        <v>5</v>
      </c>
      <c r="F117" s="24">
        <f>'1 Solar Profile'!E119*S$10</f>
        <v>0</v>
      </c>
      <c r="G117" s="24">
        <f>'2 Load Profile'!E118</f>
        <v>2.0435816416476262</v>
      </c>
      <c r="H117" s="24">
        <f t="shared" si="17"/>
        <v>2.0435816416476262</v>
      </c>
      <c r="I117" s="13">
        <f t="shared" si="18"/>
        <v>0</v>
      </c>
      <c r="J117" s="24">
        <f t="shared" si="19"/>
        <v>0</v>
      </c>
      <c r="K117" s="24">
        <f t="shared" si="20"/>
        <v>2.0435816416476262</v>
      </c>
      <c r="L117" s="13"/>
      <c r="M117" s="24"/>
      <c r="N117" s="24">
        <f t="shared" si="31"/>
        <v>0</v>
      </c>
      <c r="O117" s="13"/>
      <c r="P117" s="13"/>
      <c r="R117" s="13">
        <v>92</v>
      </c>
      <c r="S117" s="13">
        <f t="shared" ca="1" si="26"/>
        <v>-19.22340264494493</v>
      </c>
    </row>
    <row r="118" spans="1:19">
      <c r="A118">
        <v>117</v>
      </c>
      <c r="B118" s="13">
        <v>1</v>
      </c>
      <c r="C118" s="13">
        <v>5</v>
      </c>
      <c r="D118" s="13">
        <v>20</v>
      </c>
      <c r="E118" s="14">
        <f t="shared" si="25"/>
        <v>5</v>
      </c>
      <c r="F118" s="24">
        <f>'1 Solar Profile'!E120*S$10</f>
        <v>0</v>
      </c>
      <c r="G118" s="24">
        <f>'2 Load Profile'!E119</f>
        <v>1.8950166073213031</v>
      </c>
      <c r="H118" s="24">
        <f t="shared" si="17"/>
        <v>1.8950166073213031</v>
      </c>
      <c r="I118" s="13">
        <f t="shared" si="18"/>
        <v>0</v>
      </c>
      <c r="J118" s="24">
        <f t="shared" si="19"/>
        <v>0</v>
      </c>
      <c r="K118" s="24">
        <f t="shared" si="20"/>
        <v>1.8950166073213031</v>
      </c>
      <c r="L118" s="13"/>
      <c r="M118" s="24"/>
      <c r="N118" s="24">
        <f t="shared" si="31"/>
        <v>0</v>
      </c>
      <c r="O118" s="24"/>
      <c r="P118" s="24"/>
      <c r="R118" s="13">
        <v>93</v>
      </c>
      <c r="S118" s="13">
        <f t="shared" ca="1" si="26"/>
        <v>-18.708089997743102</v>
      </c>
    </row>
    <row r="119" spans="1:19">
      <c r="A119">
        <v>118</v>
      </c>
      <c r="B119" s="13">
        <v>1</v>
      </c>
      <c r="C119" s="13">
        <v>5</v>
      </c>
      <c r="D119" s="13">
        <v>21</v>
      </c>
      <c r="E119" s="14">
        <f t="shared" si="25"/>
        <v>5</v>
      </c>
      <c r="F119" s="24">
        <f>'1 Solar Profile'!E121*S$10</f>
        <v>0</v>
      </c>
      <c r="G119" s="24">
        <f>'2 Load Profile'!E120</f>
        <v>1.7399805205137653</v>
      </c>
      <c r="H119" s="24">
        <f t="shared" si="17"/>
        <v>1.7399805205137653</v>
      </c>
      <c r="I119" s="13">
        <f t="shared" si="18"/>
        <v>0</v>
      </c>
      <c r="J119" s="24">
        <f t="shared" si="19"/>
        <v>0</v>
      </c>
      <c r="K119" s="24">
        <f t="shared" si="20"/>
        <v>1.7399805205137653</v>
      </c>
      <c r="L119" s="13"/>
      <c r="M119" s="24"/>
      <c r="N119" s="24">
        <f t="shared" si="31"/>
        <v>0</v>
      </c>
      <c r="O119" s="13"/>
      <c r="P119" s="13"/>
      <c r="R119" s="13">
        <v>94</v>
      </c>
      <c r="S119" s="13">
        <f t="shared" ca="1" si="26"/>
        <v>-15.473517619515746</v>
      </c>
    </row>
    <row r="120" spans="1:19">
      <c r="A120">
        <v>119</v>
      </c>
      <c r="B120" s="13">
        <v>1</v>
      </c>
      <c r="C120" s="13">
        <v>5</v>
      </c>
      <c r="D120" s="13">
        <v>22</v>
      </c>
      <c r="E120" s="14">
        <f t="shared" si="25"/>
        <v>5</v>
      </c>
      <c r="F120" s="24">
        <f>'1 Solar Profile'!E122*S$10</f>
        <v>0</v>
      </c>
      <c r="G120" s="24">
        <f>'2 Load Profile'!E121</f>
        <v>1.4492413865908473</v>
      </c>
      <c r="H120" s="24">
        <f t="shared" si="17"/>
        <v>1.4492413865908473</v>
      </c>
      <c r="I120" s="13">
        <f t="shared" si="18"/>
        <v>0</v>
      </c>
      <c r="J120" s="24">
        <f t="shared" si="19"/>
        <v>0</v>
      </c>
      <c r="K120" s="24">
        <f t="shared" si="20"/>
        <v>1.4492413865908473</v>
      </c>
      <c r="L120" s="13"/>
      <c r="M120" s="24"/>
      <c r="N120" s="24">
        <f t="shared" si="31"/>
        <v>0</v>
      </c>
      <c r="O120" s="13"/>
      <c r="P120" s="13"/>
      <c r="R120" s="13">
        <v>95</v>
      </c>
      <c r="S120" s="13">
        <f t="shared" ca="1" si="26"/>
        <v>-15.323498922486575</v>
      </c>
    </row>
    <row r="121" spans="1:19">
      <c r="A121">
        <v>120</v>
      </c>
      <c r="B121" s="13">
        <v>1</v>
      </c>
      <c r="C121" s="13">
        <v>5</v>
      </c>
      <c r="D121" s="13">
        <v>23</v>
      </c>
      <c r="E121" s="14">
        <f t="shared" si="25"/>
        <v>5</v>
      </c>
      <c r="F121" s="24">
        <f>'1 Solar Profile'!E123*S$10</f>
        <v>0</v>
      </c>
      <c r="G121" s="24">
        <f>'2 Load Profile'!E122</f>
        <v>1.1654975997882087</v>
      </c>
      <c r="H121" s="24">
        <f t="shared" si="17"/>
        <v>1.1654975997882087</v>
      </c>
      <c r="I121" s="13">
        <f t="shared" si="18"/>
        <v>0</v>
      </c>
      <c r="J121" s="24">
        <f t="shared" si="19"/>
        <v>0</v>
      </c>
      <c r="K121" s="24">
        <f t="shared" si="20"/>
        <v>1.1654975997882087</v>
      </c>
      <c r="L121" s="13">
        <f t="shared" ref="L121" si="32">SUM(I98:I121)</f>
        <v>-8.4777926539808082</v>
      </c>
      <c r="M121" s="24">
        <f t="shared" ref="M121" si="33">SUMIF(H98:H121,"&gt;0",H98:H121)</f>
        <v>20.784666452960813</v>
      </c>
      <c r="N121" s="24">
        <f t="shared" si="31"/>
        <v>12.306873798980005</v>
      </c>
      <c r="O121" s="13">
        <f t="shared" ref="O121" si="34">IF(M121&gt;(L121*-1),(M121+L121)*S$12,0)</f>
        <v>1.7317863603710695</v>
      </c>
      <c r="P121" s="13">
        <f t="shared" ref="P121" si="35">IF(M121&lt;(L121*-1),(M121+L121)*S$14,0)</f>
        <v>0</v>
      </c>
      <c r="R121" s="13">
        <v>96</v>
      </c>
      <c r="S121" s="13">
        <f t="shared" ca="1" si="26"/>
        <v>-3.9906070364182207</v>
      </c>
    </row>
    <row r="122" spans="1:19">
      <c r="A122">
        <v>121</v>
      </c>
      <c r="B122" s="13">
        <v>1</v>
      </c>
      <c r="C122" s="13">
        <v>6</v>
      </c>
      <c r="D122" s="13">
        <v>0</v>
      </c>
      <c r="E122" s="14">
        <f t="shared" si="25"/>
        <v>6</v>
      </c>
      <c r="F122" s="24">
        <f>'1 Solar Profile'!E124*S$10</f>
        <v>0</v>
      </c>
      <c r="G122" s="24">
        <f>'2 Load Profile'!E123</f>
        <v>0.88563249575329284</v>
      </c>
      <c r="H122" s="24">
        <f t="shared" si="17"/>
        <v>0.88563249575329284</v>
      </c>
      <c r="I122" s="13">
        <f t="shared" si="18"/>
        <v>0</v>
      </c>
      <c r="J122" s="24">
        <f t="shared" si="19"/>
        <v>0</v>
      </c>
      <c r="K122" s="24">
        <f t="shared" si="20"/>
        <v>0.88563249575329284</v>
      </c>
      <c r="L122" s="13"/>
      <c r="M122" s="24"/>
      <c r="N122" s="24">
        <f t="shared" si="31"/>
        <v>0</v>
      </c>
      <c r="O122" s="13"/>
      <c r="P122" s="13"/>
      <c r="R122" s="13">
        <v>97</v>
      </c>
      <c r="S122" s="13">
        <f t="shared" ca="1" si="26"/>
        <v>-9.5330411802082384</v>
      </c>
    </row>
    <row r="123" spans="1:19">
      <c r="A123">
        <v>122</v>
      </c>
      <c r="B123" s="13">
        <v>1</v>
      </c>
      <c r="C123" s="13">
        <v>6</v>
      </c>
      <c r="D123" s="13">
        <v>1</v>
      </c>
      <c r="E123" s="14">
        <f t="shared" si="25"/>
        <v>6</v>
      </c>
      <c r="F123" s="24">
        <f>'1 Solar Profile'!E125*S$10</f>
        <v>0</v>
      </c>
      <c r="G123" s="24">
        <f>'2 Load Profile'!E124</f>
        <v>0.77763138818118227</v>
      </c>
      <c r="H123" s="24">
        <f t="shared" si="17"/>
        <v>0.77763138818118227</v>
      </c>
      <c r="I123" s="13">
        <f t="shared" si="18"/>
        <v>0</v>
      </c>
      <c r="J123" s="24">
        <f t="shared" si="19"/>
        <v>0</v>
      </c>
      <c r="K123" s="24">
        <f t="shared" si="20"/>
        <v>0.77763138818118227</v>
      </c>
      <c r="L123" s="13"/>
      <c r="M123" s="24"/>
      <c r="N123" s="24">
        <f t="shared" si="31"/>
        <v>0</v>
      </c>
      <c r="O123" s="13"/>
      <c r="P123" s="13"/>
      <c r="R123" s="13">
        <v>98</v>
      </c>
      <c r="S123" s="13">
        <f t="shared" ca="1" si="26"/>
        <v>-2.2658976841800258</v>
      </c>
    </row>
    <row r="124" spans="1:19">
      <c r="A124">
        <v>123</v>
      </c>
      <c r="B124" s="13">
        <v>1</v>
      </c>
      <c r="C124" s="13">
        <v>6</v>
      </c>
      <c r="D124" s="13">
        <v>2</v>
      </c>
      <c r="E124" s="14">
        <f t="shared" si="25"/>
        <v>6</v>
      </c>
      <c r="F124" s="24">
        <f>'1 Solar Profile'!E126*S$10</f>
        <v>0</v>
      </c>
      <c r="G124" s="24">
        <f>'2 Load Profile'!E125</f>
        <v>0.73841067911322988</v>
      </c>
      <c r="H124" s="24">
        <f t="shared" si="17"/>
        <v>0.73841067911322988</v>
      </c>
      <c r="I124" s="13">
        <f t="shared" si="18"/>
        <v>0</v>
      </c>
      <c r="J124" s="24">
        <f t="shared" si="19"/>
        <v>0</v>
      </c>
      <c r="K124" s="24">
        <f t="shared" si="20"/>
        <v>0.73841067911322988</v>
      </c>
      <c r="L124" s="13"/>
      <c r="M124" s="24"/>
      <c r="N124" s="24">
        <f t="shared" si="31"/>
        <v>0</v>
      </c>
      <c r="O124" s="13"/>
      <c r="P124" s="13"/>
      <c r="R124" s="13">
        <v>99</v>
      </c>
      <c r="S124" s="13">
        <f t="shared" ca="1" si="26"/>
        <v>12.63567682364055</v>
      </c>
    </row>
    <row r="125" spans="1:19">
      <c r="A125">
        <v>124</v>
      </c>
      <c r="B125" s="13">
        <v>1</v>
      </c>
      <c r="C125" s="13">
        <v>6</v>
      </c>
      <c r="D125" s="13">
        <v>3</v>
      </c>
      <c r="E125" s="14">
        <f t="shared" si="25"/>
        <v>6</v>
      </c>
      <c r="F125" s="24">
        <f>'1 Solar Profile'!E127*S$10</f>
        <v>0</v>
      </c>
      <c r="G125" s="24">
        <f>'2 Load Profile'!E126</f>
        <v>0.73045533802951002</v>
      </c>
      <c r="H125" s="24">
        <f t="shared" si="17"/>
        <v>0.73045533802951002</v>
      </c>
      <c r="I125" s="13">
        <f t="shared" si="18"/>
        <v>0</v>
      </c>
      <c r="J125" s="24">
        <f t="shared" si="19"/>
        <v>0</v>
      </c>
      <c r="K125" s="24">
        <f t="shared" si="20"/>
        <v>0.73045533802951002</v>
      </c>
      <c r="L125" s="13"/>
      <c r="M125" s="24"/>
      <c r="N125" s="24">
        <f t="shared" si="31"/>
        <v>0</v>
      </c>
      <c r="O125" s="13"/>
      <c r="P125" s="13"/>
      <c r="R125" s="13">
        <v>100</v>
      </c>
      <c r="S125" s="13">
        <f t="shared" ca="1" si="26"/>
        <v>14.510148663742482</v>
      </c>
    </row>
    <row r="126" spans="1:19">
      <c r="A126">
        <v>125</v>
      </c>
      <c r="B126" s="13">
        <v>1</v>
      </c>
      <c r="C126" s="13">
        <v>6</v>
      </c>
      <c r="D126" s="13">
        <v>4</v>
      </c>
      <c r="E126" s="14">
        <f t="shared" si="25"/>
        <v>6</v>
      </c>
      <c r="F126" s="24">
        <f>'1 Solar Profile'!E128*S$10</f>
        <v>0</v>
      </c>
      <c r="G126" s="24">
        <f>'2 Load Profile'!E127</f>
        <v>0.72924913721230289</v>
      </c>
      <c r="H126" s="24">
        <f t="shared" si="17"/>
        <v>0.72924913721230289</v>
      </c>
      <c r="I126" s="13">
        <f t="shared" si="18"/>
        <v>0</v>
      </c>
      <c r="J126" s="24">
        <f t="shared" si="19"/>
        <v>0</v>
      </c>
      <c r="K126" s="24">
        <f t="shared" si="20"/>
        <v>0.72924913721230289</v>
      </c>
      <c r="L126" s="13"/>
      <c r="M126" s="24"/>
      <c r="N126" s="24">
        <f t="shared" si="31"/>
        <v>0</v>
      </c>
      <c r="O126" s="13"/>
      <c r="P126" s="13"/>
      <c r="R126" s="13">
        <v>101</v>
      </c>
      <c r="S126" s="13">
        <f t="shared" ca="1" si="26"/>
        <v>13.834533953294409</v>
      </c>
    </row>
    <row r="127" spans="1:19">
      <c r="A127">
        <v>126</v>
      </c>
      <c r="B127" s="13">
        <v>1</v>
      </c>
      <c r="C127" s="13">
        <v>6</v>
      </c>
      <c r="D127" s="13">
        <v>5</v>
      </c>
      <c r="E127" s="14">
        <f t="shared" si="25"/>
        <v>6</v>
      </c>
      <c r="F127" s="24">
        <f>'1 Solar Profile'!E129*S$10</f>
        <v>0</v>
      </c>
      <c r="G127" s="24">
        <f>'2 Load Profile'!E128</f>
        <v>0.77871906027563143</v>
      </c>
      <c r="H127" s="24">
        <f t="shared" si="17"/>
        <v>0.77871906027563143</v>
      </c>
      <c r="I127" s="13">
        <f t="shared" si="18"/>
        <v>0</v>
      </c>
      <c r="J127" s="24">
        <f t="shared" si="19"/>
        <v>0</v>
      </c>
      <c r="K127" s="24">
        <f t="shared" si="20"/>
        <v>0.77871906027563143</v>
      </c>
      <c r="L127" s="13"/>
      <c r="M127" s="24"/>
      <c r="N127" s="24">
        <f t="shared" si="31"/>
        <v>0</v>
      </c>
      <c r="O127" s="13"/>
      <c r="P127" s="13"/>
      <c r="R127" s="13">
        <v>102</v>
      </c>
      <c r="S127" s="13">
        <f t="shared" ca="1" si="26"/>
        <v>7.771672278706685</v>
      </c>
    </row>
    <row r="128" spans="1:19">
      <c r="A128">
        <v>127</v>
      </c>
      <c r="B128" s="13">
        <v>1</v>
      </c>
      <c r="C128" s="13">
        <v>6</v>
      </c>
      <c r="D128" s="13">
        <v>6</v>
      </c>
      <c r="E128" s="14">
        <f t="shared" si="25"/>
        <v>6</v>
      </c>
      <c r="F128" s="24">
        <f>'1 Solar Profile'!E130*S$10</f>
        <v>0</v>
      </c>
      <c r="G128" s="24">
        <f>'2 Load Profile'!E129</f>
        <v>0.97787126380882283</v>
      </c>
      <c r="H128" s="24">
        <f t="shared" ref="H128:H191" si="36">G128-F128</f>
        <v>0.97787126380882283</v>
      </c>
      <c r="I128" s="13">
        <f t="shared" ref="I128:I191" si="37">IF(H128&lt;0,H128,0)</f>
        <v>0</v>
      </c>
      <c r="J128" s="24">
        <f t="shared" ref="J128:J191" si="38">F128+I128</f>
        <v>0</v>
      </c>
      <c r="K128" s="24">
        <f t="shared" ref="K128:K191" si="39">IF(H128&gt;0,H128,0)</f>
        <v>0.97787126380882283</v>
      </c>
      <c r="L128" s="13"/>
      <c r="M128" s="24"/>
      <c r="N128" s="24">
        <f t="shared" si="31"/>
        <v>0</v>
      </c>
      <c r="O128" s="13"/>
      <c r="P128" s="13"/>
      <c r="R128" s="13">
        <v>103</v>
      </c>
      <c r="S128" s="13">
        <f t="shared" ca="1" si="26"/>
        <v>0.16224380630047186</v>
      </c>
    </row>
    <row r="129" spans="1:19">
      <c r="A129">
        <v>128</v>
      </c>
      <c r="B129" s="13">
        <v>1</v>
      </c>
      <c r="C129" s="13">
        <v>6</v>
      </c>
      <c r="D129" s="13">
        <v>7</v>
      </c>
      <c r="E129" s="14">
        <f t="shared" si="25"/>
        <v>6</v>
      </c>
      <c r="F129" s="24">
        <f>'1 Solar Profile'!E131*S$10</f>
        <v>0.27938137499999999</v>
      </c>
      <c r="G129" s="24">
        <f>'2 Load Profile'!E130</f>
        <v>1.2844183390754613</v>
      </c>
      <c r="H129" s="24">
        <f t="shared" si="36"/>
        <v>1.0050369640754613</v>
      </c>
      <c r="I129" s="13">
        <f t="shared" si="37"/>
        <v>0</v>
      </c>
      <c r="J129" s="24">
        <f t="shared" si="38"/>
        <v>0.27938137499999999</v>
      </c>
      <c r="K129" s="24">
        <f t="shared" si="39"/>
        <v>1.0050369640754613</v>
      </c>
      <c r="L129" s="13"/>
      <c r="M129" s="24"/>
      <c r="N129" s="24">
        <f t="shared" si="31"/>
        <v>0</v>
      </c>
      <c r="O129" s="13"/>
      <c r="P129" s="13"/>
      <c r="R129" s="13">
        <v>104</v>
      </c>
      <c r="S129" s="13">
        <f t="shared" ca="1" si="26"/>
        <v>-11.866326818733375</v>
      </c>
    </row>
    <row r="130" spans="1:19">
      <c r="A130">
        <v>129</v>
      </c>
      <c r="B130" s="13">
        <v>1</v>
      </c>
      <c r="C130" s="13">
        <v>6</v>
      </c>
      <c r="D130" s="13">
        <v>8</v>
      </c>
      <c r="E130" s="14">
        <f t="shared" si="25"/>
        <v>6</v>
      </c>
      <c r="F130" s="24">
        <f>'1 Solar Profile'!E132*S$10</f>
        <v>2.0635650000000002E-2</v>
      </c>
      <c r="G130" s="24">
        <f>'2 Load Profile'!E131</f>
        <v>1.232378674885336</v>
      </c>
      <c r="H130" s="24">
        <f t="shared" si="36"/>
        <v>1.211743024885336</v>
      </c>
      <c r="I130" s="13">
        <f t="shared" si="37"/>
        <v>0</v>
      </c>
      <c r="J130" s="24">
        <f t="shared" si="38"/>
        <v>2.0635650000000002E-2</v>
      </c>
      <c r="K130" s="24">
        <f t="shared" si="39"/>
        <v>1.211743024885336</v>
      </c>
      <c r="L130" s="13"/>
      <c r="M130" s="24"/>
      <c r="N130" s="24">
        <f t="shared" si="31"/>
        <v>0</v>
      </c>
      <c r="O130" s="13"/>
      <c r="P130" s="13"/>
      <c r="R130" s="13">
        <v>105</v>
      </c>
      <c r="S130" s="13">
        <f t="shared" ca="1" si="26"/>
        <v>5.6208084989870777</v>
      </c>
    </row>
    <row r="131" spans="1:19">
      <c r="A131">
        <v>130</v>
      </c>
      <c r="B131" s="13">
        <v>1</v>
      </c>
      <c r="C131" s="13">
        <v>6</v>
      </c>
      <c r="D131" s="13">
        <v>9</v>
      </c>
      <c r="E131" s="14">
        <f t="shared" si="25"/>
        <v>6</v>
      </c>
      <c r="F131" s="24">
        <f>'1 Solar Profile'!E133*S$10</f>
        <v>0.56824739999999985</v>
      </c>
      <c r="G131" s="24">
        <f>'2 Load Profile'!E132</f>
        <v>1.0651367205108646</v>
      </c>
      <c r="H131" s="24">
        <f t="shared" si="36"/>
        <v>0.49688932051086476</v>
      </c>
      <c r="I131" s="13">
        <f t="shared" si="37"/>
        <v>0</v>
      </c>
      <c r="J131" s="24">
        <f t="shared" si="38"/>
        <v>0.56824739999999985</v>
      </c>
      <c r="K131" s="24">
        <f t="shared" si="39"/>
        <v>0.49688932051086476</v>
      </c>
      <c r="L131" s="13"/>
      <c r="M131" s="24"/>
      <c r="N131" s="24">
        <f t="shared" si="31"/>
        <v>0</v>
      </c>
      <c r="O131" s="13"/>
      <c r="P131" s="13"/>
      <c r="R131" s="13">
        <v>106</v>
      </c>
      <c r="S131" s="13">
        <f t="shared" ca="1" si="26"/>
        <v>-3.2417416074292875</v>
      </c>
    </row>
    <row r="132" spans="1:19">
      <c r="A132">
        <v>131</v>
      </c>
      <c r="B132" s="13">
        <v>1</v>
      </c>
      <c r="C132" s="13">
        <v>6</v>
      </c>
      <c r="D132" s="13">
        <v>10</v>
      </c>
      <c r="E132" s="14">
        <f t="shared" si="25"/>
        <v>6</v>
      </c>
      <c r="F132" s="24">
        <f>'1 Solar Profile'!E134*S$10</f>
        <v>3.6878105250000002</v>
      </c>
      <c r="G132" s="24">
        <f>'2 Load Profile'!E133</f>
        <v>1.0941323238835738</v>
      </c>
      <c r="H132" s="24">
        <f t="shared" si="36"/>
        <v>-2.5936782011164263</v>
      </c>
      <c r="I132" s="13">
        <f t="shared" si="37"/>
        <v>-2.5936782011164263</v>
      </c>
      <c r="J132" s="24">
        <f t="shared" si="38"/>
        <v>1.0941323238835738</v>
      </c>
      <c r="K132" s="24">
        <f t="shared" si="39"/>
        <v>0</v>
      </c>
      <c r="L132" s="13"/>
      <c r="M132" s="24"/>
      <c r="N132" s="24">
        <f t="shared" si="31"/>
        <v>0</v>
      </c>
      <c r="O132" s="13"/>
      <c r="P132" s="13"/>
      <c r="R132" s="13">
        <v>107</v>
      </c>
      <c r="S132" s="13">
        <f t="shared" ca="1" si="26"/>
        <v>13.816087649803151</v>
      </c>
    </row>
    <row r="133" spans="1:19">
      <c r="A133">
        <v>132</v>
      </c>
      <c r="B133" s="13">
        <v>1</v>
      </c>
      <c r="C133" s="13">
        <v>6</v>
      </c>
      <c r="D133" s="13">
        <v>11</v>
      </c>
      <c r="E133" s="14">
        <f t="shared" si="25"/>
        <v>6</v>
      </c>
      <c r="F133" s="24">
        <f>'1 Solar Profile'!E135*S$10</f>
        <v>4.0951842750000003</v>
      </c>
      <c r="G133" s="24">
        <f>'2 Load Profile'!E134</f>
        <v>1.0730603617211565</v>
      </c>
      <c r="H133" s="24">
        <f t="shared" si="36"/>
        <v>-3.0221239132788438</v>
      </c>
      <c r="I133" s="13">
        <f t="shared" si="37"/>
        <v>-3.0221239132788438</v>
      </c>
      <c r="J133" s="24">
        <f t="shared" si="38"/>
        <v>1.0730603617211565</v>
      </c>
      <c r="K133" s="24">
        <f t="shared" si="39"/>
        <v>0</v>
      </c>
      <c r="L133" s="13"/>
      <c r="M133" s="24"/>
      <c r="N133" s="24">
        <f t="shared" si="31"/>
        <v>0</v>
      </c>
      <c r="O133" s="13"/>
      <c r="P133" s="13"/>
      <c r="R133" s="13">
        <v>108</v>
      </c>
      <c r="S133" s="13">
        <f t="shared" ca="1" si="26"/>
        <v>15.142728391201047</v>
      </c>
    </row>
    <row r="134" spans="1:19">
      <c r="A134">
        <v>133</v>
      </c>
      <c r="B134" s="13">
        <v>1</v>
      </c>
      <c r="C134" s="13">
        <v>6</v>
      </c>
      <c r="D134" s="13">
        <v>12</v>
      </c>
      <c r="E134" s="14">
        <f t="shared" si="25"/>
        <v>6</v>
      </c>
      <c r="F134" s="24">
        <f>'1 Solar Profile'!E136*S$10</f>
        <v>4.0228571249999998</v>
      </c>
      <c r="G134" s="24">
        <f>'2 Load Profile'!E135</f>
        <v>1.0362541700021128</v>
      </c>
      <c r="H134" s="24">
        <f t="shared" si="36"/>
        <v>-2.986602954997887</v>
      </c>
      <c r="I134" s="13">
        <f t="shared" si="37"/>
        <v>-2.986602954997887</v>
      </c>
      <c r="J134" s="24">
        <f t="shared" si="38"/>
        <v>1.0362541700021128</v>
      </c>
      <c r="K134" s="24">
        <f t="shared" si="39"/>
        <v>0</v>
      </c>
      <c r="L134" s="13"/>
      <c r="M134" s="24"/>
      <c r="N134" s="24">
        <f t="shared" si="31"/>
        <v>0</v>
      </c>
      <c r="O134" s="13"/>
      <c r="P134" s="13"/>
      <c r="R134" s="13">
        <v>109</v>
      </c>
      <c r="S134" s="13">
        <f t="shared" ca="1" si="26"/>
        <v>14.025090255865422</v>
      </c>
    </row>
    <row r="135" spans="1:19">
      <c r="A135">
        <v>134</v>
      </c>
      <c r="B135" s="13">
        <v>1</v>
      </c>
      <c r="C135" s="13">
        <v>6</v>
      </c>
      <c r="D135" s="13">
        <v>13</v>
      </c>
      <c r="E135" s="14">
        <f t="shared" si="25"/>
        <v>6</v>
      </c>
      <c r="F135" s="24">
        <f>'1 Solar Profile'!E137*S$10</f>
        <v>3.5002847249999998</v>
      </c>
      <c r="G135" s="24">
        <f>'2 Load Profile'!E136</f>
        <v>0.99204805269354057</v>
      </c>
      <c r="H135" s="24">
        <f t="shared" si="36"/>
        <v>-2.5082366723064591</v>
      </c>
      <c r="I135" s="13">
        <f t="shared" si="37"/>
        <v>-2.5082366723064591</v>
      </c>
      <c r="J135" s="24">
        <f t="shared" si="38"/>
        <v>0.99204805269354068</v>
      </c>
      <c r="K135" s="24">
        <f t="shared" si="39"/>
        <v>0</v>
      </c>
      <c r="L135" s="13"/>
      <c r="M135" s="24"/>
      <c r="N135" s="24">
        <f t="shared" si="31"/>
        <v>0</v>
      </c>
      <c r="O135" s="13"/>
      <c r="P135" s="13"/>
      <c r="R135" s="13">
        <v>110</v>
      </c>
      <c r="S135" s="13">
        <f t="shared" ca="1" si="26"/>
        <v>-19.980135168077499</v>
      </c>
    </row>
    <row r="136" spans="1:19">
      <c r="A136">
        <v>135</v>
      </c>
      <c r="B136" s="13">
        <v>1</v>
      </c>
      <c r="C136" s="13">
        <v>6</v>
      </c>
      <c r="D136" s="13">
        <v>14</v>
      </c>
      <c r="E136" s="14">
        <f t="shared" si="25"/>
        <v>6</v>
      </c>
      <c r="F136" s="24">
        <f>'1 Solar Profile'!E138*S$10</f>
        <v>2.6415017999999999</v>
      </c>
      <c r="G136" s="24">
        <f>'2 Load Profile'!E137</f>
        <v>0.9935774624460878</v>
      </c>
      <c r="H136" s="24">
        <f t="shared" si="36"/>
        <v>-1.6479243375539121</v>
      </c>
      <c r="I136" s="13">
        <f t="shared" si="37"/>
        <v>-1.6479243375539121</v>
      </c>
      <c r="J136" s="24">
        <f t="shared" si="38"/>
        <v>0.9935774624460878</v>
      </c>
      <c r="K136" s="24">
        <f t="shared" si="39"/>
        <v>0</v>
      </c>
      <c r="L136" s="13"/>
      <c r="M136" s="24"/>
      <c r="N136" s="24">
        <f t="shared" si="31"/>
        <v>0</v>
      </c>
      <c r="O136" s="13"/>
      <c r="P136" s="13"/>
      <c r="R136" s="13">
        <v>111</v>
      </c>
      <c r="S136" s="13">
        <f t="shared" ca="1" si="26"/>
        <v>-17.664492652577323</v>
      </c>
    </row>
    <row r="137" spans="1:19">
      <c r="A137">
        <v>136</v>
      </c>
      <c r="B137" s="13">
        <v>1</v>
      </c>
      <c r="C137" s="13">
        <v>6</v>
      </c>
      <c r="D137" s="13">
        <v>15</v>
      </c>
      <c r="E137" s="14">
        <f t="shared" si="25"/>
        <v>6</v>
      </c>
      <c r="F137" s="24">
        <f>'1 Solar Profile'!E139*S$10</f>
        <v>1.3630821749999997</v>
      </c>
      <c r="G137" s="24">
        <f>'2 Load Profile'!E138</f>
        <v>1.0670929081105505</v>
      </c>
      <c r="H137" s="24">
        <f t="shared" si="36"/>
        <v>-0.29598926688944927</v>
      </c>
      <c r="I137" s="13">
        <f t="shared" si="37"/>
        <v>-0.29598926688944927</v>
      </c>
      <c r="J137" s="24">
        <f t="shared" si="38"/>
        <v>1.0670929081105505</v>
      </c>
      <c r="K137" s="24">
        <f t="shared" si="39"/>
        <v>0</v>
      </c>
      <c r="L137" s="13"/>
      <c r="M137" s="24"/>
      <c r="N137" s="24">
        <f t="shared" si="31"/>
        <v>0</v>
      </c>
      <c r="O137" s="13"/>
      <c r="P137" s="13"/>
      <c r="R137" s="13">
        <v>112</v>
      </c>
      <c r="S137" s="13">
        <f t="shared" ca="1" si="26"/>
        <v>-15.043082974393348</v>
      </c>
    </row>
    <row r="138" spans="1:19">
      <c r="A138">
        <v>137</v>
      </c>
      <c r="B138" s="13">
        <v>1</v>
      </c>
      <c r="C138" s="13">
        <v>6</v>
      </c>
      <c r="D138" s="13">
        <v>16</v>
      </c>
      <c r="E138" s="14">
        <f t="shared" si="25"/>
        <v>6</v>
      </c>
      <c r="F138" s="24">
        <f>'1 Solar Profile'!E140*S$10</f>
        <v>0</v>
      </c>
      <c r="G138" s="24">
        <f>'2 Load Profile'!E139</f>
        <v>1.3144667833749766</v>
      </c>
      <c r="H138" s="24">
        <f t="shared" si="36"/>
        <v>1.3144667833749766</v>
      </c>
      <c r="I138" s="13">
        <f t="shared" si="37"/>
        <v>0</v>
      </c>
      <c r="J138" s="24">
        <f t="shared" si="38"/>
        <v>0</v>
      </c>
      <c r="K138" s="24">
        <f t="shared" si="39"/>
        <v>1.3144667833749766</v>
      </c>
      <c r="L138" s="13"/>
      <c r="M138" s="24"/>
      <c r="N138" s="24">
        <f t="shared" si="31"/>
        <v>0</v>
      </c>
      <c r="O138" s="13"/>
      <c r="P138" s="13"/>
      <c r="R138" s="13">
        <v>113</v>
      </c>
      <c r="S138" s="13">
        <f t="shared" ca="1" si="26"/>
        <v>10.749095937725819</v>
      </c>
    </row>
    <row r="139" spans="1:19">
      <c r="A139">
        <v>138</v>
      </c>
      <c r="B139" s="13">
        <v>1</v>
      </c>
      <c r="C139" s="13">
        <v>6</v>
      </c>
      <c r="D139" s="13">
        <v>17</v>
      </c>
      <c r="E139" s="14">
        <f t="shared" si="25"/>
        <v>6</v>
      </c>
      <c r="F139" s="24">
        <f>'1 Solar Profile'!E141*S$10</f>
        <v>0</v>
      </c>
      <c r="G139" s="24">
        <f>'2 Load Profile'!E140</f>
        <v>1.8064823992820411</v>
      </c>
      <c r="H139" s="24">
        <f t="shared" si="36"/>
        <v>1.8064823992820411</v>
      </c>
      <c r="I139" s="13">
        <f t="shared" si="37"/>
        <v>0</v>
      </c>
      <c r="J139" s="24">
        <f t="shared" si="38"/>
        <v>0</v>
      </c>
      <c r="K139" s="24">
        <f t="shared" si="39"/>
        <v>1.8064823992820411</v>
      </c>
      <c r="L139" s="13"/>
      <c r="M139" s="24"/>
      <c r="N139" s="24">
        <f t="shared" si="31"/>
        <v>0</v>
      </c>
      <c r="O139" s="13"/>
      <c r="P139" s="13"/>
      <c r="R139" s="13">
        <v>114</v>
      </c>
      <c r="S139" s="13">
        <f t="shared" ca="1" si="26"/>
        <v>-7.2586356846695903</v>
      </c>
    </row>
    <row r="140" spans="1:19">
      <c r="A140">
        <v>139</v>
      </c>
      <c r="B140" s="13">
        <v>1</v>
      </c>
      <c r="C140" s="13">
        <v>6</v>
      </c>
      <c r="D140" s="13">
        <v>18</v>
      </c>
      <c r="E140" s="14">
        <f t="shared" si="25"/>
        <v>6</v>
      </c>
      <c r="F140" s="24">
        <f>'1 Solar Profile'!E142*S$10</f>
        <v>0</v>
      </c>
      <c r="G140" s="24">
        <f>'2 Load Profile'!E141</f>
        <v>2.0888509560389235</v>
      </c>
      <c r="H140" s="24">
        <f t="shared" si="36"/>
        <v>2.0888509560389235</v>
      </c>
      <c r="I140" s="13">
        <f t="shared" si="37"/>
        <v>0</v>
      </c>
      <c r="J140" s="24">
        <f t="shared" si="38"/>
        <v>0</v>
      </c>
      <c r="K140" s="24">
        <f t="shared" si="39"/>
        <v>2.0888509560389235</v>
      </c>
      <c r="L140" s="13"/>
      <c r="M140" s="24"/>
      <c r="N140" s="24">
        <f t="shared" si="31"/>
        <v>0</v>
      </c>
      <c r="O140" s="13"/>
      <c r="P140" s="13"/>
      <c r="R140" s="13">
        <v>115</v>
      </c>
      <c r="S140" s="13">
        <f t="shared" ca="1" si="26"/>
        <v>-2.1571652715958862</v>
      </c>
    </row>
    <row r="141" spans="1:19">
      <c r="A141">
        <v>140</v>
      </c>
      <c r="B141" s="13">
        <v>1</v>
      </c>
      <c r="C141" s="13">
        <v>6</v>
      </c>
      <c r="D141" s="13">
        <v>19</v>
      </c>
      <c r="E141" s="14">
        <f t="shared" si="25"/>
        <v>6</v>
      </c>
      <c r="F141" s="24">
        <f>'1 Solar Profile'!E143*S$10</f>
        <v>0</v>
      </c>
      <c r="G141" s="24">
        <f>'2 Load Profile'!E142</f>
        <v>2.0557759766405042</v>
      </c>
      <c r="H141" s="24">
        <f t="shared" si="36"/>
        <v>2.0557759766405042</v>
      </c>
      <c r="I141" s="13">
        <f t="shared" si="37"/>
        <v>0</v>
      </c>
      <c r="J141" s="24">
        <f t="shared" si="38"/>
        <v>0</v>
      </c>
      <c r="K141" s="24">
        <f t="shared" si="39"/>
        <v>2.0557759766405042</v>
      </c>
      <c r="L141" s="13"/>
      <c r="M141" s="24"/>
      <c r="N141" s="24">
        <f t="shared" si="31"/>
        <v>0</v>
      </c>
      <c r="O141" s="13"/>
      <c r="P141" s="13"/>
      <c r="R141" s="13">
        <v>116</v>
      </c>
      <c r="S141" s="13">
        <f t="shared" ca="1" si="26"/>
        <v>-15.379094161161246</v>
      </c>
    </row>
    <row r="142" spans="1:19">
      <c r="A142">
        <v>141</v>
      </c>
      <c r="B142" s="13">
        <v>1</v>
      </c>
      <c r="C142" s="13">
        <v>6</v>
      </c>
      <c r="D142" s="13">
        <v>20</v>
      </c>
      <c r="E142" s="14">
        <f t="shared" si="25"/>
        <v>6</v>
      </c>
      <c r="F142" s="24">
        <f>'1 Solar Profile'!E144*S$10</f>
        <v>0</v>
      </c>
      <c r="G142" s="24">
        <f>'2 Load Profile'!E143</f>
        <v>1.9162905439345856</v>
      </c>
      <c r="H142" s="24">
        <f t="shared" si="36"/>
        <v>1.9162905439345856</v>
      </c>
      <c r="I142" s="13">
        <f t="shared" si="37"/>
        <v>0</v>
      </c>
      <c r="J142" s="24">
        <f t="shared" si="38"/>
        <v>0</v>
      </c>
      <c r="K142" s="24">
        <f t="shared" si="39"/>
        <v>1.9162905439345856</v>
      </c>
      <c r="L142" s="13"/>
      <c r="M142" s="24"/>
      <c r="N142" s="24">
        <f t="shared" si="31"/>
        <v>0</v>
      </c>
      <c r="O142" s="24"/>
      <c r="P142" s="24"/>
      <c r="R142" s="13">
        <v>117</v>
      </c>
      <c r="S142" s="13">
        <f t="shared" ca="1" si="26"/>
        <v>-14.291434960746082</v>
      </c>
    </row>
    <row r="143" spans="1:19">
      <c r="A143">
        <v>142</v>
      </c>
      <c r="B143" s="13">
        <v>1</v>
      </c>
      <c r="C143" s="13">
        <v>6</v>
      </c>
      <c r="D143" s="13">
        <v>21</v>
      </c>
      <c r="E143" s="14">
        <f t="shared" si="25"/>
        <v>6</v>
      </c>
      <c r="F143" s="24">
        <f>'1 Solar Profile'!E145*S$10</f>
        <v>0</v>
      </c>
      <c r="G143" s="24">
        <f>'2 Load Profile'!E144</f>
        <v>1.7649133629288061</v>
      </c>
      <c r="H143" s="24">
        <f t="shared" si="36"/>
        <v>1.7649133629288061</v>
      </c>
      <c r="I143" s="13">
        <f t="shared" si="37"/>
        <v>0</v>
      </c>
      <c r="J143" s="24">
        <f t="shared" si="38"/>
        <v>0</v>
      </c>
      <c r="K143" s="24">
        <f t="shared" si="39"/>
        <v>1.7649133629288061</v>
      </c>
      <c r="L143" s="13"/>
      <c r="M143" s="24"/>
      <c r="N143" s="24">
        <f t="shared" si="31"/>
        <v>0</v>
      </c>
      <c r="O143" s="13"/>
      <c r="P143" s="13"/>
      <c r="R143" s="13">
        <v>118</v>
      </c>
      <c r="S143" s="13">
        <f t="shared" ca="1" si="26"/>
        <v>-8.5267265929111655</v>
      </c>
    </row>
    <row r="144" spans="1:19">
      <c r="A144">
        <v>143</v>
      </c>
      <c r="B144" s="13">
        <v>1</v>
      </c>
      <c r="C144" s="13">
        <v>6</v>
      </c>
      <c r="D144" s="13">
        <v>22</v>
      </c>
      <c r="E144" s="14">
        <f t="shared" si="25"/>
        <v>6</v>
      </c>
      <c r="F144" s="24">
        <f>'1 Solar Profile'!E146*S$10</f>
        <v>0</v>
      </c>
      <c r="G144" s="24">
        <f>'2 Load Profile'!E145</f>
        <v>1.4771839927937165</v>
      </c>
      <c r="H144" s="24">
        <f t="shared" si="36"/>
        <v>1.4771839927937165</v>
      </c>
      <c r="I144" s="13">
        <f t="shared" si="37"/>
        <v>0</v>
      </c>
      <c r="J144" s="24">
        <f t="shared" si="38"/>
        <v>0</v>
      </c>
      <c r="K144" s="24">
        <f t="shared" si="39"/>
        <v>1.4771839927937165</v>
      </c>
      <c r="L144" s="13"/>
      <c r="M144" s="24"/>
      <c r="N144" s="24">
        <f t="shared" si="31"/>
        <v>0</v>
      </c>
      <c r="O144" s="13"/>
      <c r="P144" s="13"/>
      <c r="R144" s="13">
        <v>119</v>
      </c>
      <c r="S144" s="13">
        <f t="shared" ca="1" si="26"/>
        <v>-14.471977005565403</v>
      </c>
    </row>
    <row r="145" spans="1:19">
      <c r="A145">
        <v>144</v>
      </c>
      <c r="B145" s="13">
        <v>1</v>
      </c>
      <c r="C145" s="13">
        <v>6</v>
      </c>
      <c r="D145" s="13">
        <v>23</v>
      </c>
      <c r="E145" s="14">
        <f t="shared" si="25"/>
        <v>6</v>
      </c>
      <c r="F145" s="24">
        <f>'1 Solar Profile'!E147*S$10</f>
        <v>0</v>
      </c>
      <c r="G145" s="24">
        <f>'2 Load Profile'!E146</f>
        <v>1.1946525232635243</v>
      </c>
      <c r="H145" s="24">
        <f t="shared" si="36"/>
        <v>1.1946525232635243</v>
      </c>
      <c r="I145" s="13">
        <f t="shared" si="37"/>
        <v>0</v>
      </c>
      <c r="J145" s="24">
        <f t="shared" si="38"/>
        <v>0</v>
      </c>
      <c r="K145" s="24">
        <f t="shared" si="39"/>
        <v>1.1946525232635243</v>
      </c>
      <c r="L145" s="13">
        <f t="shared" ref="L145" si="40">SUM(I122:I145)</f>
        <v>-13.054555346142978</v>
      </c>
      <c r="M145" s="24">
        <f t="shared" ref="M145" si="41">SUMIF(H122:H145,"&gt;0",H122:H145)</f>
        <v>21.950255210102711</v>
      </c>
      <c r="N145" s="24">
        <f t="shared" si="31"/>
        <v>8.8956998639597327</v>
      </c>
      <c r="O145" s="13">
        <f t="shared" ref="O145" si="42">IF(M145&gt;(L145*-1),(M145+L145)*S$12,0)</f>
        <v>1.2517761977568218</v>
      </c>
      <c r="P145" s="13">
        <f t="shared" ref="P145" si="43">IF(M145&lt;(L145*-1),(M145+L145)*S$14,0)</f>
        <v>0</v>
      </c>
      <c r="R145" s="13">
        <v>120</v>
      </c>
      <c r="S145" s="13">
        <f t="shared" ca="1" si="26"/>
        <v>-12.875228836259801</v>
      </c>
    </row>
    <row r="146" spans="1:19">
      <c r="A146">
        <v>145</v>
      </c>
      <c r="B146" s="13">
        <v>1</v>
      </c>
      <c r="C146" s="13">
        <v>7</v>
      </c>
      <c r="D146" s="13">
        <v>0</v>
      </c>
      <c r="E146" s="14">
        <f t="shared" si="25"/>
        <v>7</v>
      </c>
      <c r="F146" s="24">
        <f>'1 Solar Profile'!E148*S$10</f>
        <v>0</v>
      </c>
      <c r="G146" s="24">
        <f>'2 Load Profile'!E147</f>
        <v>0.92081787370679558</v>
      </c>
      <c r="H146" s="24">
        <f t="shared" si="36"/>
        <v>0.92081787370679558</v>
      </c>
      <c r="I146" s="13">
        <f t="shared" si="37"/>
        <v>0</v>
      </c>
      <c r="J146" s="24">
        <f t="shared" si="38"/>
        <v>0</v>
      </c>
      <c r="K146" s="24">
        <f t="shared" si="39"/>
        <v>0.92081787370679558</v>
      </c>
      <c r="L146" s="13"/>
      <c r="M146" s="24"/>
      <c r="N146" s="24">
        <f t="shared" si="31"/>
        <v>0</v>
      </c>
      <c r="O146" s="13"/>
      <c r="P146" s="13"/>
      <c r="R146" s="13">
        <v>121</v>
      </c>
      <c r="S146" s="13">
        <f t="shared" ca="1" si="26"/>
        <v>-16.608342923310115</v>
      </c>
    </row>
    <row r="147" spans="1:19">
      <c r="A147">
        <v>146</v>
      </c>
      <c r="B147" s="13">
        <v>1</v>
      </c>
      <c r="C147" s="13">
        <v>7</v>
      </c>
      <c r="D147" s="13">
        <v>1</v>
      </c>
      <c r="E147" s="14">
        <f t="shared" si="25"/>
        <v>7</v>
      </c>
      <c r="F147" s="24">
        <f>'1 Solar Profile'!E149*S$10</f>
        <v>0</v>
      </c>
      <c r="G147" s="24">
        <f>'2 Load Profile'!E148</f>
        <v>0.80601985226286121</v>
      </c>
      <c r="H147" s="24">
        <f t="shared" si="36"/>
        <v>0.80601985226286121</v>
      </c>
      <c r="I147" s="13">
        <f t="shared" si="37"/>
        <v>0</v>
      </c>
      <c r="J147" s="24">
        <f t="shared" si="38"/>
        <v>0</v>
      </c>
      <c r="K147" s="24">
        <f t="shared" si="39"/>
        <v>0.80601985226286121</v>
      </c>
      <c r="L147" s="13"/>
      <c r="M147" s="24"/>
      <c r="N147" s="24">
        <f t="shared" si="31"/>
        <v>0</v>
      </c>
      <c r="O147" s="13"/>
      <c r="P147" s="13"/>
      <c r="R147" s="13">
        <v>122</v>
      </c>
      <c r="S147" s="13">
        <f t="shared" ca="1" si="26"/>
        <v>-17.108318912816181</v>
      </c>
    </row>
    <row r="148" spans="1:19">
      <c r="A148">
        <v>147</v>
      </c>
      <c r="B148" s="13">
        <v>1</v>
      </c>
      <c r="C148" s="13">
        <v>7</v>
      </c>
      <c r="D148" s="13">
        <v>2</v>
      </c>
      <c r="E148" s="14">
        <f t="shared" si="25"/>
        <v>7</v>
      </c>
      <c r="F148" s="24">
        <f>'1 Solar Profile'!E150*S$10</f>
        <v>0</v>
      </c>
      <c r="G148" s="24">
        <f>'2 Load Profile'!E149</f>
        <v>0.76711358873419944</v>
      </c>
      <c r="H148" s="24">
        <f t="shared" si="36"/>
        <v>0.76711358873419944</v>
      </c>
      <c r="I148" s="13">
        <f t="shared" si="37"/>
        <v>0</v>
      </c>
      <c r="J148" s="24">
        <f t="shared" si="38"/>
        <v>0</v>
      </c>
      <c r="K148" s="24">
        <f t="shared" si="39"/>
        <v>0.76711358873419944</v>
      </c>
      <c r="L148" s="13"/>
      <c r="M148" s="24"/>
      <c r="N148" s="24">
        <f t="shared" si="31"/>
        <v>0</v>
      </c>
      <c r="O148" s="13"/>
      <c r="P148" s="13"/>
      <c r="R148" s="13">
        <v>123</v>
      </c>
      <c r="S148" s="13">
        <f t="shared" ca="1" si="26"/>
        <v>2.6461186953426723</v>
      </c>
    </row>
    <row r="149" spans="1:19">
      <c r="A149">
        <v>148</v>
      </c>
      <c r="B149" s="13">
        <v>1</v>
      </c>
      <c r="C149" s="13">
        <v>7</v>
      </c>
      <c r="D149" s="13">
        <v>3</v>
      </c>
      <c r="E149" s="14">
        <f t="shared" si="25"/>
        <v>7</v>
      </c>
      <c r="F149" s="24">
        <f>'1 Solar Profile'!E151*S$10</f>
        <v>0</v>
      </c>
      <c r="G149" s="24">
        <f>'2 Load Profile'!E150</f>
        <v>0.7579439865308758</v>
      </c>
      <c r="H149" s="24">
        <f t="shared" si="36"/>
        <v>0.7579439865308758</v>
      </c>
      <c r="I149" s="13">
        <f t="shared" si="37"/>
        <v>0</v>
      </c>
      <c r="J149" s="24">
        <f t="shared" si="38"/>
        <v>0</v>
      </c>
      <c r="K149" s="24">
        <f t="shared" si="39"/>
        <v>0.7579439865308758</v>
      </c>
      <c r="L149" s="13"/>
      <c r="M149" s="24"/>
      <c r="N149" s="24">
        <f t="shared" si="31"/>
        <v>0</v>
      </c>
      <c r="O149" s="13"/>
      <c r="P149" s="13"/>
      <c r="R149" s="13">
        <v>124</v>
      </c>
      <c r="S149" s="13">
        <f t="shared" ca="1" si="26"/>
        <v>-11.718204941499037</v>
      </c>
    </row>
    <row r="150" spans="1:19">
      <c r="A150">
        <v>149</v>
      </c>
      <c r="B150" s="13">
        <v>1</v>
      </c>
      <c r="C150" s="13">
        <v>7</v>
      </c>
      <c r="D150" s="13">
        <v>4</v>
      </c>
      <c r="E150" s="14">
        <f t="shared" si="25"/>
        <v>7</v>
      </c>
      <c r="F150" s="24">
        <f>'1 Solar Profile'!E152*S$10</f>
        <v>0</v>
      </c>
      <c r="G150" s="24">
        <f>'2 Load Profile'!E151</f>
        <v>0.76071382719213088</v>
      </c>
      <c r="H150" s="24">
        <f t="shared" si="36"/>
        <v>0.76071382719213088</v>
      </c>
      <c r="I150" s="13">
        <f t="shared" si="37"/>
        <v>0</v>
      </c>
      <c r="J150" s="24">
        <f t="shared" si="38"/>
        <v>0</v>
      </c>
      <c r="K150" s="24">
        <f t="shared" si="39"/>
        <v>0.76071382719213088</v>
      </c>
      <c r="L150" s="13"/>
      <c r="M150" s="24"/>
      <c r="N150" s="24">
        <f t="shared" si="31"/>
        <v>0</v>
      </c>
      <c r="O150" s="13"/>
      <c r="P150" s="13"/>
      <c r="R150" s="13">
        <v>125</v>
      </c>
      <c r="S150" s="13">
        <f t="shared" ca="1" si="26"/>
        <v>-12.198209394063772</v>
      </c>
    </row>
    <row r="151" spans="1:19">
      <c r="A151">
        <v>150</v>
      </c>
      <c r="B151" s="13">
        <v>1</v>
      </c>
      <c r="C151" s="13">
        <v>7</v>
      </c>
      <c r="D151" s="13">
        <v>5</v>
      </c>
      <c r="E151" s="14">
        <f t="shared" si="25"/>
        <v>7</v>
      </c>
      <c r="F151" s="24">
        <f>'1 Solar Profile'!E153*S$10</f>
        <v>0</v>
      </c>
      <c r="G151" s="24">
        <f>'2 Load Profile'!E152</f>
        <v>0.81154865263667408</v>
      </c>
      <c r="H151" s="24">
        <f t="shared" si="36"/>
        <v>0.81154865263667408</v>
      </c>
      <c r="I151" s="13">
        <f t="shared" si="37"/>
        <v>0</v>
      </c>
      <c r="J151" s="24">
        <f t="shared" si="38"/>
        <v>0</v>
      </c>
      <c r="K151" s="24">
        <f t="shared" si="39"/>
        <v>0.81154865263667408</v>
      </c>
      <c r="L151" s="13"/>
      <c r="M151" s="24"/>
      <c r="N151" s="24">
        <f t="shared" si="31"/>
        <v>0</v>
      </c>
      <c r="O151" s="13"/>
      <c r="P151" s="13"/>
      <c r="R151" s="13">
        <v>126</v>
      </c>
      <c r="S151" s="13">
        <f t="shared" ca="1" si="26"/>
        <v>-14.228647619193802</v>
      </c>
    </row>
    <row r="152" spans="1:19">
      <c r="A152">
        <v>151</v>
      </c>
      <c r="B152" s="13">
        <v>1</v>
      </c>
      <c r="C152" s="13">
        <v>7</v>
      </c>
      <c r="D152" s="13">
        <v>6</v>
      </c>
      <c r="E152" s="14">
        <f t="shared" ref="E152:E215" si="44">IF(D152&lt;D151, E151+1,E151)</f>
        <v>7</v>
      </c>
      <c r="F152" s="24">
        <f>'1 Solar Profile'!E154*S$10</f>
        <v>0</v>
      </c>
      <c r="G152" s="24">
        <f>'2 Load Profile'!E153</f>
        <v>1.0143265594078399</v>
      </c>
      <c r="H152" s="24">
        <f t="shared" si="36"/>
        <v>1.0143265594078399</v>
      </c>
      <c r="I152" s="13">
        <f t="shared" si="37"/>
        <v>0</v>
      </c>
      <c r="J152" s="24">
        <f t="shared" si="38"/>
        <v>0</v>
      </c>
      <c r="K152" s="24">
        <f t="shared" si="39"/>
        <v>1.0143265594078399</v>
      </c>
      <c r="L152" s="13"/>
      <c r="M152" s="24"/>
      <c r="N152" s="24">
        <f t="shared" si="31"/>
        <v>0</v>
      </c>
      <c r="O152" s="13"/>
      <c r="P152" s="13"/>
      <c r="R152" s="13">
        <v>127</v>
      </c>
      <c r="S152" s="13">
        <f t="shared" ca="1" si="26"/>
        <v>-16.201070152802689</v>
      </c>
    </row>
    <row r="153" spans="1:19">
      <c r="A153">
        <v>152</v>
      </c>
      <c r="B153" s="13">
        <v>1</v>
      </c>
      <c r="C153" s="13">
        <v>7</v>
      </c>
      <c r="D153" s="13">
        <v>7</v>
      </c>
      <c r="E153" s="14">
        <f t="shared" si="44"/>
        <v>7</v>
      </c>
      <c r="F153" s="24">
        <f>'1 Solar Profile'!E155*S$10</f>
        <v>0.178433325</v>
      </c>
      <c r="G153" s="24">
        <f>'2 Load Profile'!E154</f>
        <v>1.3332556598286147</v>
      </c>
      <c r="H153" s="24">
        <f t="shared" si="36"/>
        <v>1.1548223348286146</v>
      </c>
      <c r="I153" s="13">
        <f t="shared" si="37"/>
        <v>0</v>
      </c>
      <c r="J153" s="24">
        <f t="shared" si="38"/>
        <v>0.178433325</v>
      </c>
      <c r="K153" s="24">
        <f t="shared" si="39"/>
        <v>1.1548223348286146</v>
      </c>
      <c r="L153" s="13"/>
      <c r="M153" s="24"/>
      <c r="N153" s="24">
        <f t="shared" si="31"/>
        <v>0</v>
      </c>
      <c r="O153" s="13"/>
      <c r="P153" s="13"/>
      <c r="R153" s="13">
        <v>128</v>
      </c>
      <c r="S153" s="13">
        <f t="shared" ca="1" si="26"/>
        <v>-16.615628904734258</v>
      </c>
    </row>
    <row r="154" spans="1:19">
      <c r="A154">
        <v>153</v>
      </c>
      <c r="B154" s="13">
        <v>1</v>
      </c>
      <c r="C154" s="13">
        <v>7</v>
      </c>
      <c r="D154" s="13">
        <v>8</v>
      </c>
      <c r="E154" s="14">
        <f t="shared" si="44"/>
        <v>7</v>
      </c>
      <c r="F154" s="24">
        <f>'1 Solar Profile'!E156*S$10</f>
        <v>0.29176402500000004</v>
      </c>
      <c r="G154" s="24">
        <f>'2 Load Profile'!E155</f>
        <v>1.2929442328461282</v>
      </c>
      <c r="H154" s="24">
        <f t="shared" si="36"/>
        <v>1.0011802078461283</v>
      </c>
      <c r="I154" s="13">
        <f t="shared" si="37"/>
        <v>0</v>
      </c>
      <c r="J154" s="24">
        <f t="shared" si="38"/>
        <v>0.29176402500000004</v>
      </c>
      <c r="K154" s="24">
        <f t="shared" si="39"/>
        <v>1.0011802078461283</v>
      </c>
      <c r="L154" s="13"/>
      <c r="M154" s="24"/>
      <c r="N154" s="24">
        <f t="shared" si="31"/>
        <v>0</v>
      </c>
      <c r="O154" s="13"/>
      <c r="P154" s="13"/>
      <c r="R154" s="13">
        <v>129</v>
      </c>
      <c r="S154" s="13">
        <f t="shared" ref="S154:S217" ca="1" si="45">SUMIF(E$2:E$8759,R154,H$2:H$8758)</f>
        <v>-0.9200247538338272</v>
      </c>
    </row>
    <row r="155" spans="1:19">
      <c r="A155">
        <v>154</v>
      </c>
      <c r="B155" s="13">
        <v>1</v>
      </c>
      <c r="C155" s="13">
        <v>7</v>
      </c>
      <c r="D155" s="13">
        <v>9</v>
      </c>
      <c r="E155" s="14">
        <f t="shared" si="44"/>
        <v>7</v>
      </c>
      <c r="F155" s="24">
        <f>'1 Solar Profile'!E157*S$10</f>
        <v>0.83653919999999993</v>
      </c>
      <c r="G155" s="24">
        <f>'2 Load Profile'!E156</f>
        <v>1.1331309150972826</v>
      </c>
      <c r="H155" s="24">
        <f t="shared" si="36"/>
        <v>0.29659171509728266</v>
      </c>
      <c r="I155" s="13">
        <f t="shared" si="37"/>
        <v>0</v>
      </c>
      <c r="J155" s="24">
        <f t="shared" si="38"/>
        <v>0.83653919999999993</v>
      </c>
      <c r="K155" s="24">
        <f t="shared" si="39"/>
        <v>0.29659171509728266</v>
      </c>
      <c r="L155" s="13"/>
      <c r="M155" s="24"/>
      <c r="N155" s="24">
        <f t="shared" si="31"/>
        <v>0</v>
      </c>
      <c r="O155" s="13"/>
      <c r="P155" s="13"/>
      <c r="R155" s="13">
        <v>130</v>
      </c>
      <c r="S155" s="13">
        <f t="shared" ca="1" si="45"/>
        <v>10.13717354862969</v>
      </c>
    </row>
    <row r="156" spans="1:19">
      <c r="A156">
        <v>155</v>
      </c>
      <c r="B156" s="13">
        <v>1</v>
      </c>
      <c r="C156" s="13">
        <v>7</v>
      </c>
      <c r="D156" s="13">
        <v>10</v>
      </c>
      <c r="E156" s="14">
        <f t="shared" si="44"/>
        <v>7</v>
      </c>
      <c r="F156" s="24">
        <f>'1 Solar Profile'!E158*S$10</f>
        <v>1.153452825</v>
      </c>
      <c r="G156" s="24">
        <f>'2 Load Profile'!E157</f>
        <v>1.1694237418370217</v>
      </c>
      <c r="H156" s="24">
        <f t="shared" si="36"/>
        <v>1.5970916837021676E-2</v>
      </c>
      <c r="I156" s="13">
        <f t="shared" si="37"/>
        <v>0</v>
      </c>
      <c r="J156" s="24">
        <f t="shared" si="38"/>
        <v>1.153452825</v>
      </c>
      <c r="K156" s="24">
        <f t="shared" si="39"/>
        <v>1.5970916837021676E-2</v>
      </c>
      <c r="L156" s="13"/>
      <c r="M156" s="24"/>
      <c r="N156" s="24">
        <f t="shared" si="31"/>
        <v>0</v>
      </c>
      <c r="O156" s="13"/>
      <c r="P156" s="13"/>
      <c r="R156" s="13">
        <v>131</v>
      </c>
      <c r="S156" s="13">
        <f t="shared" ca="1" si="45"/>
        <v>-5.5009712405015296</v>
      </c>
    </row>
    <row r="157" spans="1:19">
      <c r="A157">
        <v>156</v>
      </c>
      <c r="B157" s="13">
        <v>1</v>
      </c>
      <c r="C157" s="13">
        <v>7</v>
      </c>
      <c r="D157" s="13">
        <v>11</v>
      </c>
      <c r="E157" s="14">
        <f t="shared" si="44"/>
        <v>7</v>
      </c>
      <c r="F157" s="24">
        <f>'1 Solar Profile'!E159*S$10</f>
        <v>1.6751542499999996</v>
      </c>
      <c r="G157" s="24">
        <f>'2 Load Profile'!E158</f>
        <v>1.1301365403292183</v>
      </c>
      <c r="H157" s="24">
        <f t="shared" si="36"/>
        <v>-0.54501770967078134</v>
      </c>
      <c r="I157" s="13">
        <f t="shared" si="37"/>
        <v>-0.54501770967078134</v>
      </c>
      <c r="J157" s="24">
        <f t="shared" si="38"/>
        <v>1.1301365403292183</v>
      </c>
      <c r="K157" s="24">
        <f t="shared" si="39"/>
        <v>0</v>
      </c>
      <c r="L157" s="13"/>
      <c r="M157" s="24"/>
      <c r="N157" s="24">
        <f t="shared" si="31"/>
        <v>0</v>
      </c>
      <c r="O157" s="13"/>
      <c r="P157" s="13"/>
      <c r="R157" s="13">
        <v>132</v>
      </c>
      <c r="S157" s="13">
        <f t="shared" ca="1" si="45"/>
        <v>-23.033294509744913</v>
      </c>
    </row>
    <row r="158" spans="1:19">
      <c r="A158">
        <v>157</v>
      </c>
      <c r="B158" s="13">
        <v>1</v>
      </c>
      <c r="C158" s="13">
        <v>7</v>
      </c>
      <c r="D158" s="13">
        <v>12</v>
      </c>
      <c r="E158" s="14">
        <f t="shared" si="44"/>
        <v>7</v>
      </c>
      <c r="F158" s="24">
        <f>'1 Solar Profile'!E160*S$10</f>
        <v>1.4602454999999999</v>
      </c>
      <c r="G158" s="24">
        <f>'2 Load Profile'!E159</f>
        <v>1.1006370145709132</v>
      </c>
      <c r="H158" s="24">
        <f t="shared" si="36"/>
        <v>-0.35960848542908663</v>
      </c>
      <c r="I158" s="13">
        <f t="shared" si="37"/>
        <v>-0.35960848542908663</v>
      </c>
      <c r="J158" s="24">
        <f t="shared" si="38"/>
        <v>1.1006370145709132</v>
      </c>
      <c r="K158" s="24">
        <f t="shared" si="39"/>
        <v>0</v>
      </c>
      <c r="L158" s="13"/>
      <c r="M158" s="24"/>
      <c r="N158" s="24">
        <f t="shared" si="31"/>
        <v>0</v>
      </c>
      <c r="O158" s="13"/>
      <c r="P158" s="13"/>
      <c r="R158" s="13">
        <v>133</v>
      </c>
      <c r="S158" s="13">
        <f t="shared" ca="1" si="45"/>
        <v>-19.772763085676186</v>
      </c>
    </row>
    <row r="159" spans="1:19">
      <c r="A159">
        <v>158</v>
      </c>
      <c r="B159" s="13">
        <v>1</v>
      </c>
      <c r="C159" s="13">
        <v>7</v>
      </c>
      <c r="D159" s="13">
        <v>13</v>
      </c>
      <c r="E159" s="14">
        <f t="shared" si="44"/>
        <v>7</v>
      </c>
      <c r="F159" s="24">
        <f>'1 Solar Profile'!E161*S$10</f>
        <v>0.82167277499999991</v>
      </c>
      <c r="G159" s="24">
        <f>'2 Load Profile'!E160</f>
        <v>1.0541586833114918</v>
      </c>
      <c r="H159" s="24">
        <f t="shared" si="36"/>
        <v>0.23248590831149185</v>
      </c>
      <c r="I159" s="13">
        <f t="shared" si="37"/>
        <v>0</v>
      </c>
      <c r="J159" s="24">
        <f t="shared" si="38"/>
        <v>0.82167277499999991</v>
      </c>
      <c r="K159" s="24">
        <f t="shared" si="39"/>
        <v>0.23248590831149185</v>
      </c>
      <c r="L159" s="13"/>
      <c r="M159" s="24"/>
      <c r="N159" s="24">
        <f t="shared" si="31"/>
        <v>0</v>
      </c>
      <c r="O159" s="13"/>
      <c r="P159" s="13"/>
      <c r="R159" s="13">
        <v>134</v>
      </c>
      <c r="S159" s="13">
        <f t="shared" ca="1" si="45"/>
        <v>-18.845357157562237</v>
      </c>
    </row>
    <row r="160" spans="1:19">
      <c r="A160">
        <v>159</v>
      </c>
      <c r="B160" s="13">
        <v>1</v>
      </c>
      <c r="C160" s="13">
        <v>7</v>
      </c>
      <c r="D160" s="13">
        <v>14</v>
      </c>
      <c r="E160" s="14">
        <f t="shared" si="44"/>
        <v>7</v>
      </c>
      <c r="F160" s="24">
        <f>'1 Solar Profile'!E162*S$10</f>
        <v>0.39228997500000001</v>
      </c>
      <c r="G160" s="24">
        <f>'2 Load Profile'!E161</f>
        <v>1.0501656618915498</v>
      </c>
      <c r="H160" s="24">
        <f t="shared" si="36"/>
        <v>0.65787568689154985</v>
      </c>
      <c r="I160" s="13">
        <f t="shared" si="37"/>
        <v>0</v>
      </c>
      <c r="J160" s="24">
        <f t="shared" si="38"/>
        <v>0.39228997500000001</v>
      </c>
      <c r="K160" s="24">
        <f t="shared" si="39"/>
        <v>0.65787568689154985</v>
      </c>
      <c r="L160" s="13"/>
      <c r="M160" s="24"/>
      <c r="N160" s="24">
        <f t="shared" si="31"/>
        <v>0</v>
      </c>
      <c r="O160" s="13"/>
      <c r="P160" s="13"/>
      <c r="R160" s="13">
        <v>135</v>
      </c>
      <c r="S160" s="13">
        <f t="shared" ca="1" si="45"/>
        <v>-15.762386134937403</v>
      </c>
    </row>
    <row r="161" spans="1:19">
      <c r="A161">
        <v>160</v>
      </c>
      <c r="B161" s="13">
        <v>1</v>
      </c>
      <c r="C161" s="13">
        <v>7</v>
      </c>
      <c r="D161" s="13">
        <v>15</v>
      </c>
      <c r="E161" s="14">
        <f t="shared" si="44"/>
        <v>7</v>
      </c>
      <c r="F161" s="24">
        <f>'1 Solar Profile'!E163*S$10</f>
        <v>0.13900004999999999</v>
      </c>
      <c r="G161" s="24">
        <f>'2 Load Profile'!E162</f>
        <v>1.1157250201820366</v>
      </c>
      <c r="H161" s="24">
        <f t="shared" si="36"/>
        <v>0.97672497018203663</v>
      </c>
      <c r="I161" s="13">
        <f t="shared" si="37"/>
        <v>0</v>
      </c>
      <c r="J161" s="24">
        <f t="shared" si="38"/>
        <v>0.13900004999999999</v>
      </c>
      <c r="K161" s="24">
        <f t="shared" si="39"/>
        <v>0.97672497018203663</v>
      </c>
      <c r="L161" s="13"/>
      <c r="M161" s="24"/>
      <c r="N161" s="24">
        <f t="shared" si="31"/>
        <v>0</v>
      </c>
      <c r="O161" s="13"/>
      <c r="P161" s="13"/>
      <c r="R161" s="13">
        <v>136</v>
      </c>
      <c r="S161" s="13">
        <f t="shared" ca="1" si="45"/>
        <v>-17.777020342918078</v>
      </c>
    </row>
    <row r="162" spans="1:19">
      <c r="A162">
        <v>161</v>
      </c>
      <c r="B162" s="13">
        <v>1</v>
      </c>
      <c r="C162" s="13">
        <v>7</v>
      </c>
      <c r="D162" s="13">
        <v>16</v>
      </c>
      <c r="E162" s="14">
        <f t="shared" si="44"/>
        <v>7</v>
      </c>
      <c r="F162" s="24">
        <f>'1 Solar Profile'!E164*S$10</f>
        <v>0</v>
      </c>
      <c r="G162" s="24">
        <f>'2 Load Profile'!E163</f>
        <v>1.3555133421037231</v>
      </c>
      <c r="H162" s="24">
        <f t="shared" si="36"/>
        <v>1.3555133421037231</v>
      </c>
      <c r="I162" s="13">
        <f t="shared" si="37"/>
        <v>0</v>
      </c>
      <c r="J162" s="24">
        <f t="shared" si="38"/>
        <v>0</v>
      </c>
      <c r="K162" s="24">
        <f t="shared" si="39"/>
        <v>1.3555133421037231</v>
      </c>
      <c r="L162" s="13"/>
      <c r="M162" s="24"/>
      <c r="N162" s="24">
        <f t="shared" si="31"/>
        <v>0</v>
      </c>
      <c r="O162" s="13"/>
      <c r="P162" s="13"/>
      <c r="R162" s="13">
        <v>137</v>
      </c>
      <c r="S162" s="13">
        <f t="shared" ca="1" si="45"/>
        <v>-0.1467568954264884</v>
      </c>
    </row>
    <row r="163" spans="1:19">
      <c r="A163">
        <v>162</v>
      </c>
      <c r="B163" s="13">
        <v>1</v>
      </c>
      <c r="C163" s="13">
        <v>7</v>
      </c>
      <c r="D163" s="13">
        <v>17</v>
      </c>
      <c r="E163" s="14">
        <f t="shared" si="44"/>
        <v>7</v>
      </c>
      <c r="F163" s="24">
        <f>'1 Solar Profile'!E165*S$10</f>
        <v>0</v>
      </c>
      <c r="G163" s="24">
        <f>'2 Load Profile'!E164</f>
        <v>1.8435726674899655</v>
      </c>
      <c r="H163" s="24">
        <f t="shared" si="36"/>
        <v>1.8435726674899655</v>
      </c>
      <c r="I163" s="13">
        <f t="shared" si="37"/>
        <v>0</v>
      </c>
      <c r="J163" s="24">
        <f t="shared" si="38"/>
        <v>0</v>
      </c>
      <c r="K163" s="24">
        <f t="shared" si="39"/>
        <v>1.8435726674899655</v>
      </c>
      <c r="L163" s="13"/>
      <c r="M163" s="24"/>
      <c r="N163" s="24">
        <f t="shared" si="31"/>
        <v>0</v>
      </c>
      <c r="O163" s="13"/>
      <c r="P163" s="13"/>
      <c r="R163" s="13">
        <v>138</v>
      </c>
      <c r="S163" s="13">
        <f t="shared" ca="1" si="45"/>
        <v>-11.788138824494247</v>
      </c>
    </row>
    <row r="164" spans="1:19">
      <c r="A164">
        <v>163</v>
      </c>
      <c r="B164" s="13">
        <v>1</v>
      </c>
      <c r="C164" s="13">
        <v>7</v>
      </c>
      <c r="D164" s="13">
        <v>18</v>
      </c>
      <c r="E164" s="14">
        <f t="shared" si="44"/>
        <v>7</v>
      </c>
      <c r="F164" s="24">
        <f>'1 Solar Profile'!E166*S$10</f>
        <v>0</v>
      </c>
      <c r="G164" s="24">
        <f>'2 Load Profile'!E165</f>
        <v>2.1387037241654836</v>
      </c>
      <c r="H164" s="24">
        <f t="shared" si="36"/>
        <v>2.1387037241654836</v>
      </c>
      <c r="I164" s="13">
        <f t="shared" si="37"/>
        <v>0</v>
      </c>
      <c r="J164" s="24">
        <f t="shared" si="38"/>
        <v>0</v>
      </c>
      <c r="K164" s="24">
        <f t="shared" si="39"/>
        <v>2.1387037241654836</v>
      </c>
      <c r="L164" s="13"/>
      <c r="M164" s="24"/>
      <c r="N164" s="24">
        <f t="shared" si="31"/>
        <v>0</v>
      </c>
      <c r="O164" s="13"/>
      <c r="P164" s="13"/>
      <c r="R164" s="13">
        <v>139</v>
      </c>
      <c r="S164" s="13">
        <f t="shared" ca="1" si="45"/>
        <v>-15.499939327561625</v>
      </c>
    </row>
    <row r="165" spans="1:19">
      <c r="A165">
        <v>164</v>
      </c>
      <c r="B165" s="13">
        <v>1</v>
      </c>
      <c r="C165" s="13">
        <v>7</v>
      </c>
      <c r="D165" s="13">
        <v>19</v>
      </c>
      <c r="E165" s="14">
        <f t="shared" si="44"/>
        <v>7</v>
      </c>
      <c r="F165" s="24">
        <f>'1 Solar Profile'!E167*S$10</f>
        <v>0</v>
      </c>
      <c r="G165" s="24">
        <f>'2 Load Profile'!E166</f>
        <v>2.1110834114975914</v>
      </c>
      <c r="H165" s="24">
        <f t="shared" si="36"/>
        <v>2.1110834114975914</v>
      </c>
      <c r="I165" s="13">
        <f t="shared" si="37"/>
        <v>0</v>
      </c>
      <c r="J165" s="24">
        <f t="shared" si="38"/>
        <v>0</v>
      </c>
      <c r="K165" s="24">
        <f t="shared" si="39"/>
        <v>2.1110834114975914</v>
      </c>
      <c r="L165" s="13"/>
      <c r="M165" s="24"/>
      <c r="N165" s="24">
        <f t="shared" si="31"/>
        <v>0</v>
      </c>
      <c r="O165" s="13"/>
      <c r="P165" s="13"/>
      <c r="R165" s="13">
        <v>140</v>
      </c>
      <c r="S165" s="13">
        <f t="shared" ca="1" si="45"/>
        <v>-11.711320070225604</v>
      </c>
    </row>
    <row r="166" spans="1:19">
      <c r="A166">
        <v>165</v>
      </c>
      <c r="B166" s="13">
        <v>1</v>
      </c>
      <c r="C166" s="13">
        <v>7</v>
      </c>
      <c r="D166" s="13">
        <v>20</v>
      </c>
      <c r="E166" s="14">
        <f t="shared" si="44"/>
        <v>7</v>
      </c>
      <c r="F166" s="24">
        <f>'1 Solar Profile'!E168*S$10</f>
        <v>0</v>
      </c>
      <c r="G166" s="24">
        <f>'2 Load Profile'!E167</f>
        <v>1.9736924534243701</v>
      </c>
      <c r="H166" s="24">
        <f t="shared" si="36"/>
        <v>1.9736924534243701</v>
      </c>
      <c r="I166" s="13">
        <f t="shared" si="37"/>
        <v>0</v>
      </c>
      <c r="J166" s="24">
        <f t="shared" si="38"/>
        <v>0</v>
      </c>
      <c r="K166" s="24">
        <f t="shared" si="39"/>
        <v>1.9736924534243701</v>
      </c>
      <c r="L166" s="13"/>
      <c r="M166" s="24"/>
      <c r="N166" s="24">
        <f t="shared" si="31"/>
        <v>0</v>
      </c>
      <c r="O166" s="24"/>
      <c r="P166" s="24"/>
      <c r="Q166" s="41"/>
      <c r="R166" s="13">
        <v>141</v>
      </c>
      <c r="S166" s="13">
        <f t="shared" ca="1" si="45"/>
        <v>-10.971750244469401</v>
      </c>
    </row>
    <row r="167" spans="1:19">
      <c r="A167">
        <v>166</v>
      </c>
      <c r="B167" s="13">
        <v>1</v>
      </c>
      <c r="C167" s="13">
        <v>7</v>
      </c>
      <c r="D167" s="13">
        <v>21</v>
      </c>
      <c r="E167" s="14">
        <f t="shared" si="44"/>
        <v>7</v>
      </c>
      <c r="F167" s="24">
        <f>'1 Solar Profile'!E169*S$10</f>
        <v>0</v>
      </c>
      <c r="G167" s="24">
        <f>'2 Load Profile'!E168</f>
        <v>1.8172875958419137</v>
      </c>
      <c r="H167" s="24">
        <f t="shared" si="36"/>
        <v>1.8172875958419137</v>
      </c>
      <c r="I167" s="13">
        <f t="shared" si="37"/>
        <v>0</v>
      </c>
      <c r="J167" s="24">
        <f t="shared" si="38"/>
        <v>0</v>
      </c>
      <c r="K167" s="24">
        <f t="shared" si="39"/>
        <v>1.8172875958419137</v>
      </c>
      <c r="L167" s="13"/>
      <c r="M167" s="24"/>
      <c r="N167" s="24">
        <f t="shared" si="31"/>
        <v>0</v>
      </c>
      <c r="O167" s="13"/>
      <c r="P167" s="13"/>
      <c r="R167" s="13">
        <v>142</v>
      </c>
      <c r="S167" s="13">
        <f t="shared" ca="1" si="45"/>
        <v>-2.3187712979911645</v>
      </c>
    </row>
    <row r="168" spans="1:19">
      <c r="A168">
        <v>167</v>
      </c>
      <c r="B168" s="13">
        <v>1</v>
      </c>
      <c r="C168" s="13">
        <v>7</v>
      </c>
      <c r="D168" s="13">
        <v>22</v>
      </c>
      <c r="E168" s="14">
        <f t="shared" si="44"/>
        <v>7</v>
      </c>
      <c r="F168" s="24">
        <f>'1 Solar Profile'!E170*S$10</f>
        <v>0</v>
      </c>
      <c r="G168" s="24">
        <f>'2 Load Profile'!E169</f>
        <v>1.5290735487866995</v>
      </c>
      <c r="H168" s="24">
        <f t="shared" si="36"/>
        <v>1.5290735487866995</v>
      </c>
      <c r="I168" s="13">
        <f t="shared" si="37"/>
        <v>0</v>
      </c>
      <c r="J168" s="24">
        <f t="shared" si="38"/>
        <v>0</v>
      </c>
      <c r="K168" s="24">
        <f t="shared" si="39"/>
        <v>1.5290735487866995</v>
      </c>
      <c r="L168" s="13"/>
      <c r="M168" s="24"/>
      <c r="N168" s="24">
        <f t="shared" si="31"/>
        <v>0</v>
      </c>
      <c r="O168" s="13"/>
      <c r="P168" s="13"/>
      <c r="R168" s="13">
        <v>143</v>
      </c>
      <c r="S168" s="13">
        <f t="shared" ca="1" si="45"/>
        <v>2.0664075545477023</v>
      </c>
    </row>
    <row r="169" spans="1:19">
      <c r="A169">
        <v>168</v>
      </c>
      <c r="B169" s="13">
        <v>1</v>
      </c>
      <c r="C169" s="13">
        <v>7</v>
      </c>
      <c r="D169" s="13">
        <v>23</v>
      </c>
      <c r="E169" s="14">
        <f t="shared" si="44"/>
        <v>7</v>
      </c>
      <c r="F169" s="24">
        <f>'1 Solar Profile'!E171*S$10</f>
        <v>0</v>
      </c>
      <c r="G169" s="24">
        <f>'2 Load Profile'!E170</f>
        <v>1.2448910683078942</v>
      </c>
      <c r="H169" s="24">
        <f t="shared" si="36"/>
        <v>1.2448910683078942</v>
      </c>
      <c r="I169" s="13">
        <f t="shared" si="37"/>
        <v>0</v>
      </c>
      <c r="J169" s="24">
        <f t="shared" si="38"/>
        <v>0</v>
      </c>
      <c r="K169" s="24">
        <f t="shared" si="39"/>
        <v>1.2448910683078942</v>
      </c>
      <c r="L169" s="13">
        <f t="shared" ref="L169" si="46">SUM(I146:I169)</f>
        <v>-0.90462619509986797</v>
      </c>
      <c r="M169" s="24">
        <f t="shared" ref="M169" si="47">SUMIF(H146:H169,"&gt;0",H146:H169)</f>
        <v>24.187953892083144</v>
      </c>
      <c r="N169" s="24">
        <f t="shared" si="31"/>
        <v>23.283327696983275</v>
      </c>
      <c r="O169" s="13">
        <f t="shared" ref="O169" si="48">IF(M169&gt;(L169*-1),(M169+L169)*S$12,0)</f>
        <v>3.2763600235363954</v>
      </c>
      <c r="P169" s="13">
        <f t="shared" ref="P169" si="49">IF(M169&lt;(L169*-1),(M169+L169)*S$14,0)</f>
        <v>0</v>
      </c>
      <c r="R169" s="13">
        <v>144</v>
      </c>
      <c r="S169" s="13">
        <f t="shared" ca="1" si="45"/>
        <v>-22.606422494499014</v>
      </c>
    </row>
    <row r="170" spans="1:19">
      <c r="A170">
        <v>169</v>
      </c>
      <c r="B170" s="13">
        <v>1</v>
      </c>
      <c r="C170" s="13">
        <v>8</v>
      </c>
      <c r="D170" s="13">
        <v>0</v>
      </c>
      <c r="E170" s="14">
        <f t="shared" si="44"/>
        <v>8</v>
      </c>
      <c r="F170" s="24">
        <f>'1 Solar Profile'!E172*S$10</f>
        <v>0</v>
      </c>
      <c r="G170" s="24">
        <f>'2 Load Profile'!E171</f>
        <v>0.96224748980548469</v>
      </c>
      <c r="H170" s="24">
        <f t="shared" si="36"/>
        <v>0.96224748980548469</v>
      </c>
      <c r="I170" s="13">
        <f t="shared" si="37"/>
        <v>0</v>
      </c>
      <c r="J170" s="24">
        <f t="shared" si="38"/>
        <v>0</v>
      </c>
      <c r="K170" s="24">
        <f t="shared" si="39"/>
        <v>0.96224748980548469</v>
      </c>
      <c r="L170" s="13"/>
      <c r="M170" s="24"/>
      <c r="N170" s="24">
        <f t="shared" si="31"/>
        <v>0</v>
      </c>
      <c r="O170" s="13"/>
      <c r="P170" s="13"/>
      <c r="R170" s="13">
        <v>145</v>
      </c>
      <c r="S170" s="13">
        <f t="shared" ca="1" si="45"/>
        <v>7.3716115577672991E-2</v>
      </c>
    </row>
    <row r="171" spans="1:19">
      <c r="A171">
        <v>170</v>
      </c>
      <c r="B171" s="13">
        <v>1</v>
      </c>
      <c r="C171" s="13">
        <v>8</v>
      </c>
      <c r="D171" s="13">
        <v>1</v>
      </c>
      <c r="E171" s="14">
        <f t="shared" si="44"/>
        <v>8</v>
      </c>
      <c r="F171" s="24">
        <f>'1 Solar Profile'!E173*S$10</f>
        <v>0</v>
      </c>
      <c r="G171" s="24">
        <f>'2 Load Profile'!E172</f>
        <v>0.85961949929096404</v>
      </c>
      <c r="H171" s="24">
        <f t="shared" si="36"/>
        <v>0.85961949929096404</v>
      </c>
      <c r="I171" s="13">
        <f t="shared" si="37"/>
        <v>0</v>
      </c>
      <c r="J171" s="24">
        <f t="shared" si="38"/>
        <v>0</v>
      </c>
      <c r="K171" s="24">
        <f t="shared" si="39"/>
        <v>0.85961949929096404</v>
      </c>
      <c r="L171" s="13"/>
      <c r="M171" s="24"/>
      <c r="N171" s="24">
        <f t="shared" si="31"/>
        <v>0</v>
      </c>
      <c r="O171" s="13"/>
      <c r="P171" s="13"/>
      <c r="R171" s="13">
        <v>146</v>
      </c>
      <c r="S171" s="13">
        <f t="shared" ca="1" si="45"/>
        <v>-10.391825624503799</v>
      </c>
    </row>
    <row r="172" spans="1:19">
      <c r="A172">
        <v>171</v>
      </c>
      <c r="B172" s="13">
        <v>1</v>
      </c>
      <c r="C172" s="13">
        <v>8</v>
      </c>
      <c r="D172" s="13">
        <v>2</v>
      </c>
      <c r="E172" s="14">
        <f t="shared" si="44"/>
        <v>8</v>
      </c>
      <c r="F172" s="24">
        <f>'1 Solar Profile'!E174*S$10</f>
        <v>0</v>
      </c>
      <c r="G172" s="24">
        <f>'2 Load Profile'!E173</f>
        <v>0.82085473956365906</v>
      </c>
      <c r="H172" s="24">
        <f t="shared" si="36"/>
        <v>0.82085473956365906</v>
      </c>
      <c r="I172" s="13">
        <f t="shared" si="37"/>
        <v>0</v>
      </c>
      <c r="J172" s="24">
        <f t="shared" si="38"/>
        <v>0</v>
      </c>
      <c r="K172" s="24">
        <f t="shared" si="39"/>
        <v>0.82085473956365906</v>
      </c>
      <c r="L172" s="13"/>
      <c r="M172" s="24"/>
      <c r="N172" s="24">
        <f t="shared" si="31"/>
        <v>0</v>
      </c>
      <c r="O172" s="13"/>
      <c r="P172" s="13"/>
      <c r="R172" s="13">
        <v>147</v>
      </c>
      <c r="S172" s="13">
        <f t="shared" ca="1" si="45"/>
        <v>-0.83895130760257497</v>
      </c>
    </row>
    <row r="173" spans="1:19">
      <c r="A173">
        <v>172</v>
      </c>
      <c r="B173" s="13">
        <v>1</v>
      </c>
      <c r="C173" s="13">
        <v>8</v>
      </c>
      <c r="D173" s="13">
        <v>3</v>
      </c>
      <c r="E173" s="14">
        <f t="shared" si="44"/>
        <v>8</v>
      </c>
      <c r="F173" s="24">
        <f>'1 Solar Profile'!E175*S$10</f>
        <v>0</v>
      </c>
      <c r="G173" s="24">
        <f>'2 Load Profile'!E174</f>
        <v>0.81190172696840845</v>
      </c>
      <c r="H173" s="24">
        <f t="shared" si="36"/>
        <v>0.81190172696840845</v>
      </c>
      <c r="I173" s="13">
        <f t="shared" si="37"/>
        <v>0</v>
      </c>
      <c r="J173" s="24">
        <f t="shared" si="38"/>
        <v>0</v>
      </c>
      <c r="K173" s="24">
        <f t="shared" si="39"/>
        <v>0.81190172696840845</v>
      </c>
      <c r="L173" s="13"/>
      <c r="M173" s="24"/>
      <c r="N173" s="24">
        <f t="shared" si="31"/>
        <v>0</v>
      </c>
      <c r="O173" s="13"/>
      <c r="P173" s="13"/>
      <c r="R173" s="13">
        <v>148</v>
      </c>
      <c r="S173" s="13">
        <f t="shared" ca="1" si="45"/>
        <v>-6.7279428099178515</v>
      </c>
    </row>
    <row r="174" spans="1:19">
      <c r="A174">
        <v>173</v>
      </c>
      <c r="B174" s="13">
        <v>1</v>
      </c>
      <c r="C174" s="13">
        <v>8</v>
      </c>
      <c r="D174" s="13">
        <v>4</v>
      </c>
      <c r="E174" s="14">
        <f t="shared" si="44"/>
        <v>8</v>
      </c>
      <c r="F174" s="24">
        <f>'1 Solar Profile'!E176*S$10</f>
        <v>0</v>
      </c>
      <c r="G174" s="24">
        <f>'2 Load Profile'!E175</f>
        <v>0.81853864521627329</v>
      </c>
      <c r="H174" s="24">
        <f t="shared" si="36"/>
        <v>0.81853864521627329</v>
      </c>
      <c r="I174" s="13">
        <f t="shared" si="37"/>
        <v>0</v>
      </c>
      <c r="J174" s="24">
        <f t="shared" si="38"/>
        <v>0</v>
      </c>
      <c r="K174" s="24">
        <f t="shared" si="39"/>
        <v>0.81853864521627329</v>
      </c>
      <c r="L174" s="13"/>
      <c r="M174" s="24"/>
      <c r="N174" s="24">
        <f t="shared" si="31"/>
        <v>0</v>
      </c>
      <c r="O174" s="13"/>
      <c r="P174" s="13"/>
      <c r="R174" s="13">
        <v>149</v>
      </c>
      <c r="S174" s="13">
        <f t="shared" ca="1" si="45"/>
        <v>-5.6751355875737737</v>
      </c>
    </row>
    <row r="175" spans="1:19">
      <c r="A175">
        <v>174</v>
      </c>
      <c r="B175" s="13">
        <v>1</v>
      </c>
      <c r="C175" s="13">
        <v>8</v>
      </c>
      <c r="D175" s="13">
        <v>5</v>
      </c>
      <c r="E175" s="14">
        <f t="shared" si="44"/>
        <v>8</v>
      </c>
      <c r="F175" s="24">
        <f>'1 Solar Profile'!E177*S$10</f>
        <v>0</v>
      </c>
      <c r="G175" s="24">
        <f>'2 Load Profile'!E176</f>
        <v>0.86888550804159659</v>
      </c>
      <c r="H175" s="24">
        <f t="shared" si="36"/>
        <v>0.86888550804159659</v>
      </c>
      <c r="I175" s="13">
        <f t="shared" si="37"/>
        <v>0</v>
      </c>
      <c r="J175" s="24">
        <f t="shared" si="38"/>
        <v>0</v>
      </c>
      <c r="K175" s="24">
        <f t="shared" si="39"/>
        <v>0.86888550804159659</v>
      </c>
      <c r="L175" s="13"/>
      <c r="M175" s="24"/>
      <c r="N175" s="24">
        <f t="shared" si="31"/>
        <v>0</v>
      </c>
      <c r="O175" s="13"/>
      <c r="P175" s="13"/>
      <c r="R175" s="13">
        <v>150</v>
      </c>
      <c r="S175" s="13">
        <f t="shared" ca="1" si="45"/>
        <v>-11.195652731118935</v>
      </c>
    </row>
    <row r="176" spans="1:19">
      <c r="A176">
        <v>175</v>
      </c>
      <c r="B176" s="13">
        <v>1</v>
      </c>
      <c r="C176" s="13">
        <v>8</v>
      </c>
      <c r="D176" s="13">
        <v>6</v>
      </c>
      <c r="E176" s="14">
        <f t="shared" si="44"/>
        <v>8</v>
      </c>
      <c r="F176" s="24">
        <f>'1 Solar Profile'!E178*S$10</f>
        <v>0</v>
      </c>
      <c r="G176" s="24">
        <f>'2 Load Profile'!E177</f>
        <v>1.0740548688517122</v>
      </c>
      <c r="H176" s="24">
        <f t="shared" si="36"/>
        <v>1.0740548688517122</v>
      </c>
      <c r="I176" s="13">
        <f t="shared" si="37"/>
        <v>0</v>
      </c>
      <c r="J176" s="24">
        <f t="shared" si="38"/>
        <v>0</v>
      </c>
      <c r="K176" s="24">
        <f t="shared" si="39"/>
        <v>1.0740548688517122</v>
      </c>
      <c r="L176" s="13"/>
      <c r="M176" s="24"/>
      <c r="N176" s="24">
        <f t="shared" si="31"/>
        <v>0</v>
      </c>
      <c r="O176" s="13"/>
      <c r="P176" s="13"/>
      <c r="R176" s="13">
        <v>151</v>
      </c>
      <c r="S176" s="13">
        <f t="shared" ca="1" si="45"/>
        <v>-6.6721986606940558</v>
      </c>
    </row>
    <row r="177" spans="1:19">
      <c r="A177">
        <v>176</v>
      </c>
      <c r="B177" s="13">
        <v>1</v>
      </c>
      <c r="C177" s="13">
        <v>8</v>
      </c>
      <c r="D177" s="13">
        <v>7</v>
      </c>
      <c r="E177" s="14">
        <f t="shared" si="44"/>
        <v>8</v>
      </c>
      <c r="F177" s="24">
        <f>'1 Solar Profile'!E179*S$10</f>
        <v>0.19433294999999998</v>
      </c>
      <c r="G177" s="24">
        <f>'2 Load Profile'!E178</f>
        <v>1.367369785911456</v>
      </c>
      <c r="H177" s="24">
        <f t="shared" si="36"/>
        <v>1.173036835911456</v>
      </c>
      <c r="I177" s="13">
        <f t="shared" si="37"/>
        <v>0</v>
      </c>
      <c r="J177" s="24">
        <f t="shared" si="38"/>
        <v>0.19433294999999998</v>
      </c>
      <c r="K177" s="24">
        <f t="shared" si="39"/>
        <v>1.173036835911456</v>
      </c>
      <c r="L177" s="13"/>
      <c r="M177" s="24"/>
      <c r="N177" s="24">
        <f t="shared" si="31"/>
        <v>0</v>
      </c>
      <c r="O177" s="13"/>
      <c r="P177" s="13"/>
      <c r="R177" s="13">
        <v>152</v>
      </c>
      <c r="S177" s="13">
        <f t="shared" ca="1" si="45"/>
        <v>-20.006671266457264</v>
      </c>
    </row>
    <row r="178" spans="1:19">
      <c r="A178">
        <v>177</v>
      </c>
      <c r="B178" s="13">
        <v>1</v>
      </c>
      <c r="C178" s="13">
        <v>8</v>
      </c>
      <c r="D178" s="13">
        <v>8</v>
      </c>
      <c r="E178" s="14">
        <f t="shared" si="44"/>
        <v>8</v>
      </c>
      <c r="F178" s="24">
        <f>'1 Solar Profile'!E180*S$10</f>
        <v>1.526989275</v>
      </c>
      <c r="G178" s="24">
        <f>'2 Load Profile'!E179</f>
        <v>1.3371425453556183</v>
      </c>
      <c r="H178" s="24">
        <f t="shared" si="36"/>
        <v>-0.18984672964438176</v>
      </c>
      <c r="I178" s="13">
        <f t="shared" si="37"/>
        <v>-0.18984672964438176</v>
      </c>
      <c r="J178" s="24">
        <f t="shared" si="38"/>
        <v>1.3371425453556183</v>
      </c>
      <c r="K178" s="24">
        <f t="shared" si="39"/>
        <v>0</v>
      </c>
      <c r="L178" s="13"/>
      <c r="M178" s="24"/>
      <c r="N178" s="24">
        <f t="shared" ref="N178:N241" si="50">M178+L178</f>
        <v>0</v>
      </c>
      <c r="O178" s="13"/>
      <c r="P178" s="13"/>
      <c r="R178" s="13">
        <v>153</v>
      </c>
      <c r="S178" s="13">
        <f t="shared" ca="1" si="45"/>
        <v>-0.54142486089493402</v>
      </c>
    </row>
    <row r="179" spans="1:19">
      <c r="A179">
        <v>178</v>
      </c>
      <c r="B179" s="13">
        <v>1</v>
      </c>
      <c r="C179" s="13">
        <v>8</v>
      </c>
      <c r="D179" s="13">
        <v>9</v>
      </c>
      <c r="E179" s="14">
        <f t="shared" si="44"/>
        <v>8</v>
      </c>
      <c r="F179" s="24">
        <f>'1 Solar Profile'!E181*S$10</f>
        <v>1.3907297250000001</v>
      </c>
      <c r="G179" s="24">
        <f>'2 Load Profile'!E180</f>
        <v>1.1871490067043564</v>
      </c>
      <c r="H179" s="24">
        <f t="shared" si="36"/>
        <v>-0.20358071829564373</v>
      </c>
      <c r="I179" s="13">
        <f t="shared" si="37"/>
        <v>-0.20358071829564373</v>
      </c>
      <c r="J179" s="24">
        <f t="shared" si="38"/>
        <v>1.1871490067043564</v>
      </c>
      <c r="K179" s="24">
        <f t="shared" si="39"/>
        <v>0</v>
      </c>
      <c r="L179" s="13"/>
      <c r="M179" s="24"/>
      <c r="N179" s="24">
        <f t="shared" si="50"/>
        <v>0</v>
      </c>
      <c r="O179" s="13"/>
      <c r="P179" s="13"/>
      <c r="R179" s="13">
        <v>154</v>
      </c>
      <c r="S179" s="13">
        <f t="shared" ca="1" si="45"/>
        <v>4.9945777562154001</v>
      </c>
    </row>
    <row r="180" spans="1:19">
      <c r="A180">
        <v>179</v>
      </c>
      <c r="B180" s="13">
        <v>1</v>
      </c>
      <c r="C180" s="13">
        <v>8</v>
      </c>
      <c r="D180" s="13">
        <v>10</v>
      </c>
      <c r="E180" s="14">
        <f t="shared" si="44"/>
        <v>8</v>
      </c>
      <c r="F180" s="24">
        <f>'1 Solar Profile'!E182*S$10</f>
        <v>1.6187913000000003</v>
      </c>
      <c r="G180" s="24">
        <f>'2 Load Profile'!E181</f>
        <v>1.1908871543775332</v>
      </c>
      <c r="H180" s="24">
        <f t="shared" si="36"/>
        <v>-0.42790414562246704</v>
      </c>
      <c r="I180" s="13">
        <f t="shared" si="37"/>
        <v>-0.42790414562246704</v>
      </c>
      <c r="J180" s="24">
        <f t="shared" si="38"/>
        <v>1.1908871543775332</v>
      </c>
      <c r="K180" s="24">
        <f t="shared" si="39"/>
        <v>0</v>
      </c>
      <c r="L180" s="13"/>
      <c r="M180" s="24"/>
      <c r="N180" s="24">
        <f t="shared" si="50"/>
        <v>0</v>
      </c>
      <c r="O180" s="13"/>
      <c r="P180" s="13"/>
      <c r="R180" s="13">
        <v>155</v>
      </c>
      <c r="S180" s="13">
        <f t="shared" ca="1" si="45"/>
        <v>-11.438840067479081</v>
      </c>
    </row>
    <row r="181" spans="1:19">
      <c r="A181">
        <v>180</v>
      </c>
      <c r="B181" s="13">
        <v>1</v>
      </c>
      <c r="C181" s="13">
        <v>8</v>
      </c>
      <c r="D181" s="13">
        <v>11</v>
      </c>
      <c r="E181" s="14">
        <f t="shared" si="44"/>
        <v>8</v>
      </c>
      <c r="F181" s="24">
        <f>'1 Solar Profile'!E183*S$10</f>
        <v>1.3955382000000001</v>
      </c>
      <c r="G181" s="24">
        <f>'2 Load Profile'!E182</f>
        <v>1.140121826753552</v>
      </c>
      <c r="H181" s="24">
        <f t="shared" si="36"/>
        <v>-0.25541637324644806</v>
      </c>
      <c r="I181" s="13">
        <f t="shared" si="37"/>
        <v>-0.25541637324644806</v>
      </c>
      <c r="J181" s="24">
        <f t="shared" si="38"/>
        <v>1.140121826753552</v>
      </c>
      <c r="K181" s="24">
        <f t="shared" si="39"/>
        <v>0</v>
      </c>
      <c r="L181" s="13"/>
      <c r="M181" s="24"/>
      <c r="N181" s="24">
        <f t="shared" si="50"/>
        <v>0</v>
      </c>
      <c r="O181" s="13"/>
      <c r="P181" s="13"/>
      <c r="R181" s="13">
        <v>156</v>
      </c>
      <c r="S181" s="13">
        <f t="shared" ca="1" si="45"/>
        <v>-10.490203506409843</v>
      </c>
    </row>
    <row r="182" spans="1:19">
      <c r="A182">
        <v>181</v>
      </c>
      <c r="B182" s="13">
        <v>1</v>
      </c>
      <c r="C182" s="13">
        <v>8</v>
      </c>
      <c r="D182" s="13">
        <v>12</v>
      </c>
      <c r="E182" s="14">
        <f t="shared" si="44"/>
        <v>8</v>
      </c>
      <c r="F182" s="24">
        <f>'1 Solar Profile'!E184*S$10</f>
        <v>1.5541596</v>
      </c>
      <c r="G182" s="24">
        <f>'2 Load Profile'!E183</f>
        <v>1.0809391657760978</v>
      </c>
      <c r="H182" s="24">
        <f t="shared" si="36"/>
        <v>-0.47322043422390214</v>
      </c>
      <c r="I182" s="13">
        <f t="shared" si="37"/>
        <v>-0.47322043422390214</v>
      </c>
      <c r="J182" s="24">
        <f t="shared" si="38"/>
        <v>1.0809391657760978</v>
      </c>
      <c r="K182" s="24">
        <f t="shared" si="39"/>
        <v>0</v>
      </c>
      <c r="L182" s="13"/>
      <c r="M182" s="24"/>
      <c r="N182" s="24">
        <f t="shared" si="50"/>
        <v>0</v>
      </c>
      <c r="O182" s="13"/>
      <c r="P182" s="13"/>
      <c r="R182" s="13">
        <v>157</v>
      </c>
      <c r="S182" s="13">
        <f t="shared" ca="1" si="45"/>
        <v>-20.886852864733147</v>
      </c>
    </row>
    <row r="183" spans="1:19">
      <c r="A183">
        <v>182</v>
      </c>
      <c r="B183" s="13">
        <v>1</v>
      </c>
      <c r="C183" s="13">
        <v>8</v>
      </c>
      <c r="D183" s="13">
        <v>13</v>
      </c>
      <c r="E183" s="14">
        <f t="shared" si="44"/>
        <v>8</v>
      </c>
      <c r="F183" s="24">
        <f>'1 Solar Profile'!E185*S$10</f>
        <v>1.3284227249999998</v>
      </c>
      <c r="G183" s="24">
        <f>'2 Load Profile'!E184</f>
        <v>1.0417710885527349</v>
      </c>
      <c r="H183" s="24">
        <f t="shared" si="36"/>
        <v>-0.28665163644726488</v>
      </c>
      <c r="I183" s="13">
        <f t="shared" si="37"/>
        <v>-0.28665163644726488</v>
      </c>
      <c r="J183" s="24">
        <f t="shared" si="38"/>
        <v>1.0417710885527349</v>
      </c>
      <c r="K183" s="24">
        <f t="shared" si="39"/>
        <v>0</v>
      </c>
      <c r="L183" s="13"/>
      <c r="M183" s="24"/>
      <c r="N183" s="24">
        <f t="shared" si="50"/>
        <v>0</v>
      </c>
      <c r="O183" s="13"/>
      <c r="P183" s="13"/>
      <c r="R183" s="13">
        <v>158</v>
      </c>
      <c r="S183" s="13">
        <f t="shared" ca="1" si="45"/>
        <v>-11.010256423079499</v>
      </c>
    </row>
    <row r="184" spans="1:19">
      <c r="A184">
        <v>183</v>
      </c>
      <c r="B184" s="13">
        <v>1</v>
      </c>
      <c r="C184" s="13">
        <v>8</v>
      </c>
      <c r="D184" s="13">
        <v>14</v>
      </c>
      <c r="E184" s="14">
        <f t="shared" si="44"/>
        <v>8</v>
      </c>
      <c r="F184" s="24">
        <f>'1 Solar Profile'!E186*S$10</f>
        <v>1.1338236000000002</v>
      </c>
      <c r="G184" s="24">
        <f>'2 Load Profile'!E185</f>
        <v>1.028624503736439</v>
      </c>
      <c r="H184" s="24">
        <f t="shared" si="36"/>
        <v>-0.10519909626356116</v>
      </c>
      <c r="I184" s="13">
        <f t="shared" si="37"/>
        <v>-0.10519909626356116</v>
      </c>
      <c r="J184" s="24">
        <f t="shared" si="38"/>
        <v>1.028624503736439</v>
      </c>
      <c r="K184" s="24">
        <f t="shared" si="39"/>
        <v>0</v>
      </c>
      <c r="L184" s="13"/>
      <c r="M184" s="24"/>
      <c r="N184" s="24">
        <f t="shared" si="50"/>
        <v>0</v>
      </c>
      <c r="O184" s="13"/>
      <c r="P184" s="13"/>
      <c r="R184" s="13">
        <v>159</v>
      </c>
      <c r="S184" s="13">
        <f t="shared" ca="1" si="45"/>
        <v>-16.803090226057066</v>
      </c>
    </row>
    <row r="185" spans="1:19">
      <c r="A185">
        <v>184</v>
      </c>
      <c r="B185" s="13">
        <v>1</v>
      </c>
      <c r="C185" s="13">
        <v>8</v>
      </c>
      <c r="D185" s="13">
        <v>15</v>
      </c>
      <c r="E185" s="14">
        <f t="shared" si="44"/>
        <v>8</v>
      </c>
      <c r="F185" s="24">
        <f>'1 Solar Profile'!E187*S$10</f>
        <v>1.2853748250000001</v>
      </c>
      <c r="G185" s="24">
        <f>'2 Load Profile'!E186</f>
        <v>1.0853066833668008</v>
      </c>
      <c r="H185" s="24">
        <f t="shared" si="36"/>
        <v>-0.2000681416331993</v>
      </c>
      <c r="I185" s="13">
        <f t="shared" si="37"/>
        <v>-0.2000681416331993</v>
      </c>
      <c r="J185" s="24">
        <f t="shared" si="38"/>
        <v>1.0853066833668008</v>
      </c>
      <c r="K185" s="24">
        <f t="shared" si="39"/>
        <v>0</v>
      </c>
      <c r="L185" s="13"/>
      <c r="M185" s="24"/>
      <c r="N185" s="24">
        <f t="shared" si="50"/>
        <v>0</v>
      </c>
      <c r="O185" s="13"/>
      <c r="P185" s="13"/>
      <c r="R185" s="13">
        <v>160</v>
      </c>
      <c r="S185" s="13">
        <f t="shared" ca="1" si="45"/>
        <v>-3.8055356462250005</v>
      </c>
    </row>
    <row r="186" spans="1:19">
      <c r="A186">
        <v>185</v>
      </c>
      <c r="B186" s="13">
        <v>1</v>
      </c>
      <c r="C186" s="13">
        <v>8</v>
      </c>
      <c r="D186" s="13">
        <v>16</v>
      </c>
      <c r="E186" s="14">
        <f t="shared" si="44"/>
        <v>8</v>
      </c>
      <c r="F186" s="24">
        <f>'1 Solar Profile'!E188*S$10</f>
        <v>0</v>
      </c>
      <c r="G186" s="24">
        <f>'2 Load Profile'!E187</f>
        <v>1.3330097985476759</v>
      </c>
      <c r="H186" s="24">
        <f t="shared" si="36"/>
        <v>1.3330097985476759</v>
      </c>
      <c r="I186" s="13">
        <f t="shared" si="37"/>
        <v>0</v>
      </c>
      <c r="J186" s="24">
        <f t="shared" si="38"/>
        <v>0</v>
      </c>
      <c r="K186" s="24">
        <f t="shared" si="39"/>
        <v>1.3330097985476759</v>
      </c>
      <c r="L186" s="13"/>
      <c r="M186" s="24"/>
      <c r="N186" s="24">
        <f t="shared" si="50"/>
        <v>0</v>
      </c>
      <c r="O186" s="13"/>
      <c r="P186" s="13"/>
      <c r="R186" s="13">
        <v>161</v>
      </c>
      <c r="S186" s="13">
        <f t="shared" ca="1" si="45"/>
        <v>-11.719814582694767</v>
      </c>
    </row>
    <row r="187" spans="1:19">
      <c r="A187">
        <v>186</v>
      </c>
      <c r="B187" s="13">
        <v>1</v>
      </c>
      <c r="C187" s="13">
        <v>8</v>
      </c>
      <c r="D187" s="13">
        <v>17</v>
      </c>
      <c r="E187" s="14">
        <f t="shared" si="44"/>
        <v>8</v>
      </c>
      <c r="F187" s="24">
        <f>'1 Solar Profile'!E189*S$10</f>
        <v>0</v>
      </c>
      <c r="G187" s="24">
        <f>'2 Load Profile'!E188</f>
        <v>1.8345069181931319</v>
      </c>
      <c r="H187" s="24">
        <f t="shared" si="36"/>
        <v>1.8345069181931319</v>
      </c>
      <c r="I187" s="13">
        <f t="shared" si="37"/>
        <v>0</v>
      </c>
      <c r="J187" s="24">
        <f t="shared" si="38"/>
        <v>0</v>
      </c>
      <c r="K187" s="24">
        <f t="shared" si="39"/>
        <v>1.8345069181931319</v>
      </c>
      <c r="L187" s="13"/>
      <c r="M187" s="24"/>
      <c r="N187" s="24">
        <f t="shared" si="50"/>
        <v>0</v>
      </c>
      <c r="O187" s="13"/>
      <c r="P187" s="13"/>
      <c r="R187" s="13">
        <v>162</v>
      </c>
      <c r="S187" s="13">
        <f t="shared" ca="1" si="45"/>
        <v>-11.162250768035822</v>
      </c>
    </row>
    <row r="188" spans="1:19">
      <c r="A188">
        <v>187</v>
      </c>
      <c r="B188" s="13">
        <v>1</v>
      </c>
      <c r="C188" s="13">
        <v>8</v>
      </c>
      <c r="D188" s="13">
        <v>18</v>
      </c>
      <c r="E188" s="14">
        <f t="shared" si="44"/>
        <v>8</v>
      </c>
      <c r="F188" s="24">
        <f>'1 Solar Profile'!E190*S$10</f>
        <v>0</v>
      </c>
      <c r="G188" s="24">
        <f>'2 Load Profile'!E189</f>
        <v>2.1192272671543426</v>
      </c>
      <c r="H188" s="24">
        <f t="shared" si="36"/>
        <v>2.1192272671543426</v>
      </c>
      <c r="I188" s="13">
        <f t="shared" si="37"/>
        <v>0</v>
      </c>
      <c r="J188" s="24">
        <f t="shared" si="38"/>
        <v>0</v>
      </c>
      <c r="K188" s="24">
        <f t="shared" si="39"/>
        <v>2.1192272671543426</v>
      </c>
      <c r="L188" s="13"/>
      <c r="M188" s="24"/>
      <c r="N188" s="24">
        <f t="shared" si="50"/>
        <v>0</v>
      </c>
      <c r="O188" s="13"/>
      <c r="P188" s="13"/>
      <c r="R188" s="13">
        <v>163</v>
      </c>
      <c r="S188" s="13">
        <f t="shared" ca="1" si="45"/>
        <v>-3.5055327975343036</v>
      </c>
    </row>
    <row r="189" spans="1:19">
      <c r="A189">
        <v>188</v>
      </c>
      <c r="B189" s="13">
        <v>1</v>
      </c>
      <c r="C189" s="13">
        <v>8</v>
      </c>
      <c r="D189" s="13">
        <v>19</v>
      </c>
      <c r="E189" s="14">
        <f t="shared" si="44"/>
        <v>8</v>
      </c>
      <c r="F189" s="24">
        <f>'1 Solar Profile'!E191*S$10</f>
        <v>0</v>
      </c>
      <c r="G189" s="24">
        <f>'2 Load Profile'!E190</f>
        <v>2.086925853450373</v>
      </c>
      <c r="H189" s="24">
        <f t="shared" si="36"/>
        <v>2.086925853450373</v>
      </c>
      <c r="I189" s="13">
        <f t="shared" si="37"/>
        <v>0</v>
      </c>
      <c r="J189" s="24">
        <f t="shared" si="38"/>
        <v>0</v>
      </c>
      <c r="K189" s="24">
        <f t="shared" si="39"/>
        <v>2.086925853450373</v>
      </c>
      <c r="L189" s="13"/>
      <c r="M189" s="24"/>
      <c r="N189" s="24">
        <f t="shared" si="50"/>
        <v>0</v>
      </c>
      <c r="O189" s="13"/>
      <c r="P189" s="13"/>
      <c r="R189" s="13">
        <v>164</v>
      </c>
      <c r="S189" s="13">
        <f t="shared" ca="1" si="45"/>
        <v>-13.161129865623268</v>
      </c>
    </row>
    <row r="190" spans="1:19">
      <c r="A190">
        <v>189</v>
      </c>
      <c r="B190" s="13">
        <v>1</v>
      </c>
      <c r="C190" s="13">
        <v>8</v>
      </c>
      <c r="D190" s="13">
        <v>20</v>
      </c>
      <c r="E190" s="14">
        <f t="shared" si="44"/>
        <v>8</v>
      </c>
      <c r="F190" s="24">
        <f>'1 Solar Profile'!E192*S$10</f>
        <v>0</v>
      </c>
      <c r="G190" s="24">
        <f>'2 Load Profile'!E191</f>
        <v>1.9539951652663241</v>
      </c>
      <c r="H190" s="24">
        <f t="shared" si="36"/>
        <v>1.9539951652663241</v>
      </c>
      <c r="I190" s="13">
        <f t="shared" si="37"/>
        <v>0</v>
      </c>
      <c r="J190" s="24">
        <f t="shared" si="38"/>
        <v>0</v>
      </c>
      <c r="K190" s="24">
        <f t="shared" si="39"/>
        <v>1.9539951652663241</v>
      </c>
      <c r="L190" s="13"/>
      <c r="M190" s="24"/>
      <c r="N190" s="24">
        <f t="shared" si="50"/>
        <v>0</v>
      </c>
      <c r="O190" s="24"/>
      <c r="P190" s="24"/>
      <c r="Q190" s="41"/>
      <c r="R190" s="13">
        <v>165</v>
      </c>
      <c r="S190" s="13">
        <f t="shared" ca="1" si="45"/>
        <v>-8.1741649513113384</v>
      </c>
    </row>
    <row r="191" spans="1:19">
      <c r="A191">
        <v>190</v>
      </c>
      <c r="B191" s="13">
        <v>1</v>
      </c>
      <c r="C191" s="13">
        <v>8</v>
      </c>
      <c r="D191" s="13">
        <v>21</v>
      </c>
      <c r="E191" s="14">
        <f t="shared" si="44"/>
        <v>8</v>
      </c>
      <c r="F191" s="24">
        <f>'1 Solar Profile'!E193*S$10</f>
        <v>0</v>
      </c>
      <c r="G191" s="24">
        <f>'2 Load Profile'!E192</f>
        <v>1.8040508780956588</v>
      </c>
      <c r="H191" s="24">
        <f t="shared" si="36"/>
        <v>1.8040508780956588</v>
      </c>
      <c r="I191" s="13">
        <f t="shared" si="37"/>
        <v>0</v>
      </c>
      <c r="J191" s="24">
        <f t="shared" si="38"/>
        <v>0</v>
      </c>
      <c r="K191" s="24">
        <f t="shared" si="39"/>
        <v>1.8040508780956588</v>
      </c>
      <c r="L191" s="13"/>
      <c r="M191" s="24"/>
      <c r="N191" s="24">
        <f t="shared" si="50"/>
        <v>0</v>
      </c>
      <c r="O191" s="13"/>
      <c r="P191" s="13"/>
      <c r="R191" s="13">
        <v>166</v>
      </c>
      <c r="S191" s="13">
        <f t="shared" ca="1" si="45"/>
        <v>-3.247327201894088</v>
      </c>
    </row>
    <row r="192" spans="1:19">
      <c r="A192">
        <v>191</v>
      </c>
      <c r="B192" s="13">
        <v>1</v>
      </c>
      <c r="C192" s="13">
        <v>8</v>
      </c>
      <c r="D192" s="13">
        <v>22</v>
      </c>
      <c r="E192" s="14">
        <f t="shared" si="44"/>
        <v>8</v>
      </c>
      <c r="F192" s="24">
        <f>'1 Solar Profile'!E194*S$10</f>
        <v>0</v>
      </c>
      <c r="G192" s="24">
        <f>'2 Load Profile'!E193</f>
        <v>1.5115294440408824</v>
      </c>
      <c r="H192" s="24">
        <f t="shared" ref="H192:H255" si="51">G192-F192</f>
        <v>1.5115294440408824</v>
      </c>
      <c r="I192" s="13">
        <f t="shared" ref="I192:I255" si="52">IF(H192&lt;0,H192,0)</f>
        <v>0</v>
      </c>
      <c r="J192" s="24">
        <f t="shared" ref="J192:J255" si="53">F192+I192</f>
        <v>0</v>
      </c>
      <c r="K192" s="24">
        <f t="shared" ref="K192:K255" si="54">IF(H192&gt;0,H192,0)</f>
        <v>1.5115294440408824</v>
      </c>
      <c r="L192" s="13"/>
      <c r="M192" s="24"/>
      <c r="N192" s="24">
        <f t="shared" si="50"/>
        <v>0</v>
      </c>
      <c r="O192" s="13"/>
      <c r="P192" s="13"/>
      <c r="R192" s="13">
        <v>167</v>
      </c>
      <c r="S192" s="13">
        <f t="shared" ca="1" si="45"/>
        <v>-23.271354000292238</v>
      </c>
    </row>
    <row r="193" spans="1:19">
      <c r="A193">
        <v>192</v>
      </c>
      <c r="B193" s="13">
        <v>1</v>
      </c>
      <c r="C193" s="13">
        <v>8</v>
      </c>
      <c r="D193" s="13">
        <v>23</v>
      </c>
      <c r="E193" s="14">
        <f t="shared" si="44"/>
        <v>8</v>
      </c>
      <c r="F193" s="24">
        <f>'1 Solar Profile'!E195*S$10</f>
        <v>0</v>
      </c>
      <c r="G193" s="24">
        <f>'2 Load Profile'!E194</f>
        <v>1.2176975665739007</v>
      </c>
      <c r="H193" s="24">
        <f t="shared" si="51"/>
        <v>1.2176975665739007</v>
      </c>
      <c r="I193" s="13">
        <f t="shared" si="52"/>
        <v>0</v>
      </c>
      <c r="J193" s="24">
        <f t="shared" si="53"/>
        <v>0</v>
      </c>
      <c r="K193" s="24">
        <f t="shared" si="54"/>
        <v>1.2176975665739007</v>
      </c>
      <c r="L193" s="13">
        <f t="shared" ref="L193" si="55">SUM(I170:I193)</f>
        <v>-2.1418872753768681</v>
      </c>
      <c r="M193" s="24">
        <f t="shared" ref="M193" si="56">SUMIF(H170:H193,"&gt;0",H170:H193)</f>
        <v>21.250082204971843</v>
      </c>
      <c r="N193" s="24">
        <f t="shared" si="50"/>
        <v>19.108194929594976</v>
      </c>
      <c r="O193" s="13">
        <f t="shared" ref="O193" si="57">IF(M193&gt;(L193*-1),(M193+L193)*S$12,0)</f>
        <v>2.6888478659078165</v>
      </c>
      <c r="P193" s="13">
        <f t="shared" ref="P193" si="58">IF(M193&lt;(L193*-1),(M193+L193)*S$14,0)</f>
        <v>0</v>
      </c>
      <c r="R193" s="13">
        <v>168</v>
      </c>
      <c r="S193" s="13">
        <f t="shared" ca="1" si="45"/>
        <v>-19.15092724904834</v>
      </c>
    </row>
    <row r="194" spans="1:19">
      <c r="A194">
        <v>193</v>
      </c>
      <c r="B194" s="13">
        <v>1</v>
      </c>
      <c r="C194" s="13">
        <v>9</v>
      </c>
      <c r="D194" s="13">
        <v>0</v>
      </c>
      <c r="E194" s="14">
        <f t="shared" si="44"/>
        <v>9</v>
      </c>
      <c r="F194" s="24">
        <f>'1 Solar Profile'!E196*S$10</f>
        <v>0</v>
      </c>
      <c r="G194" s="24">
        <f>'2 Load Profile'!E195</f>
        <v>0.92645852111597482</v>
      </c>
      <c r="H194" s="24">
        <f t="shared" si="51"/>
        <v>0.92645852111597482</v>
      </c>
      <c r="I194" s="13">
        <f t="shared" si="52"/>
        <v>0</v>
      </c>
      <c r="J194" s="24">
        <f t="shared" si="53"/>
        <v>0</v>
      </c>
      <c r="K194" s="24">
        <f t="shared" si="54"/>
        <v>0.92645852111597482</v>
      </c>
      <c r="L194" s="13"/>
      <c r="M194" s="24"/>
      <c r="N194" s="24">
        <f t="shared" si="50"/>
        <v>0</v>
      </c>
      <c r="O194" s="13"/>
      <c r="P194" s="13"/>
      <c r="R194" s="13">
        <v>169</v>
      </c>
      <c r="S194" s="13">
        <f t="shared" ca="1" si="45"/>
        <v>-22.256306588454379</v>
      </c>
    </row>
    <row r="195" spans="1:19">
      <c r="A195">
        <v>194</v>
      </c>
      <c r="B195" s="13">
        <v>1</v>
      </c>
      <c r="C195" s="13">
        <v>9</v>
      </c>
      <c r="D195" s="13">
        <v>1</v>
      </c>
      <c r="E195" s="14">
        <f t="shared" si="44"/>
        <v>9</v>
      </c>
      <c r="F195" s="24">
        <f>'1 Solar Profile'!E197*S$10</f>
        <v>0</v>
      </c>
      <c r="G195" s="24">
        <f>'2 Load Profile'!E196</f>
        <v>0.81462049637725997</v>
      </c>
      <c r="H195" s="24">
        <f t="shared" si="51"/>
        <v>0.81462049637725997</v>
      </c>
      <c r="I195" s="13">
        <f t="shared" si="52"/>
        <v>0</v>
      </c>
      <c r="J195" s="24">
        <f t="shared" si="53"/>
        <v>0</v>
      </c>
      <c r="K195" s="24">
        <f t="shared" si="54"/>
        <v>0.81462049637725997</v>
      </c>
      <c r="L195" s="13"/>
      <c r="M195" s="24"/>
      <c r="N195" s="24">
        <f t="shared" si="50"/>
        <v>0</v>
      </c>
      <c r="O195" s="13"/>
      <c r="P195" s="13"/>
      <c r="R195" s="13">
        <v>170</v>
      </c>
      <c r="S195" s="13">
        <f t="shared" ca="1" si="45"/>
        <v>-14.649823735075175</v>
      </c>
    </row>
    <row r="196" spans="1:19">
      <c r="A196">
        <v>195</v>
      </c>
      <c r="B196" s="13">
        <v>1</v>
      </c>
      <c r="C196" s="13">
        <v>9</v>
      </c>
      <c r="D196" s="13">
        <v>2</v>
      </c>
      <c r="E196" s="14">
        <f t="shared" si="44"/>
        <v>9</v>
      </c>
      <c r="F196" s="24">
        <f>'1 Solar Profile'!E198*S$10</f>
        <v>0</v>
      </c>
      <c r="G196" s="24">
        <f>'2 Load Profile'!E197</f>
        <v>0.77485369860516473</v>
      </c>
      <c r="H196" s="24">
        <f t="shared" si="51"/>
        <v>0.77485369860516473</v>
      </c>
      <c r="I196" s="13">
        <f t="shared" si="52"/>
        <v>0</v>
      </c>
      <c r="J196" s="24">
        <f t="shared" si="53"/>
        <v>0</v>
      </c>
      <c r="K196" s="24">
        <f t="shared" si="54"/>
        <v>0.77485369860516473</v>
      </c>
      <c r="L196" s="13"/>
      <c r="M196" s="24"/>
      <c r="N196" s="24">
        <f t="shared" si="50"/>
        <v>0</v>
      </c>
      <c r="O196" s="13"/>
      <c r="P196" s="13"/>
      <c r="R196" s="13">
        <v>171</v>
      </c>
      <c r="S196" s="13">
        <f t="shared" ca="1" si="45"/>
        <v>-19.37329585846928</v>
      </c>
    </row>
    <row r="197" spans="1:19">
      <c r="A197">
        <v>196</v>
      </c>
      <c r="B197" s="13">
        <v>1</v>
      </c>
      <c r="C197" s="13">
        <v>9</v>
      </c>
      <c r="D197" s="13">
        <v>3</v>
      </c>
      <c r="E197" s="14">
        <f t="shared" si="44"/>
        <v>9</v>
      </c>
      <c r="F197" s="24">
        <f>'1 Solar Profile'!E199*S$10</f>
        <v>0</v>
      </c>
      <c r="G197" s="24">
        <f>'2 Load Profile'!E198</f>
        <v>0.76410920889750478</v>
      </c>
      <c r="H197" s="24">
        <f t="shared" si="51"/>
        <v>0.76410920889750478</v>
      </c>
      <c r="I197" s="13">
        <f t="shared" si="52"/>
        <v>0</v>
      </c>
      <c r="J197" s="24">
        <f t="shared" si="53"/>
        <v>0</v>
      </c>
      <c r="K197" s="24">
        <f t="shared" si="54"/>
        <v>0.76410920889750478</v>
      </c>
      <c r="L197" s="13"/>
      <c r="M197" s="24"/>
      <c r="N197" s="24">
        <f t="shared" si="50"/>
        <v>0</v>
      </c>
      <c r="O197" s="13"/>
      <c r="P197" s="13"/>
      <c r="R197" s="13">
        <v>172</v>
      </c>
      <c r="S197" s="13">
        <f t="shared" ca="1" si="45"/>
        <v>-18.930719042443062</v>
      </c>
    </row>
    <row r="198" spans="1:19">
      <c r="A198">
        <v>197</v>
      </c>
      <c r="B198" s="13">
        <v>1</v>
      </c>
      <c r="C198" s="13">
        <v>9</v>
      </c>
      <c r="D198" s="13">
        <v>4</v>
      </c>
      <c r="E198" s="14">
        <f t="shared" si="44"/>
        <v>9</v>
      </c>
      <c r="F198" s="24">
        <f>'1 Solar Profile'!E200*S$10</f>
        <v>0</v>
      </c>
      <c r="G198" s="24">
        <f>'2 Load Profile'!E199</f>
        <v>0.76287321988634327</v>
      </c>
      <c r="H198" s="24">
        <f t="shared" si="51"/>
        <v>0.76287321988634327</v>
      </c>
      <c r="I198" s="13">
        <f t="shared" si="52"/>
        <v>0</v>
      </c>
      <c r="J198" s="24">
        <f t="shared" si="53"/>
        <v>0</v>
      </c>
      <c r="K198" s="24">
        <f t="shared" si="54"/>
        <v>0.76287321988634327</v>
      </c>
      <c r="L198" s="13"/>
      <c r="M198" s="24"/>
      <c r="N198" s="24">
        <f t="shared" si="50"/>
        <v>0</v>
      </c>
      <c r="O198" s="13"/>
      <c r="P198" s="13"/>
      <c r="R198" s="13">
        <v>173</v>
      </c>
      <c r="S198" s="13">
        <f t="shared" ca="1" si="45"/>
        <v>-20.924294392927848</v>
      </c>
    </row>
    <row r="199" spans="1:19">
      <c r="A199">
        <v>198</v>
      </c>
      <c r="B199" s="13">
        <v>1</v>
      </c>
      <c r="C199" s="13">
        <v>9</v>
      </c>
      <c r="D199" s="13">
        <v>5</v>
      </c>
      <c r="E199" s="14">
        <f t="shared" si="44"/>
        <v>9</v>
      </c>
      <c r="F199" s="24">
        <f>'1 Solar Profile'!E201*S$10</f>
        <v>0</v>
      </c>
      <c r="G199" s="24">
        <f>'2 Load Profile'!E200</f>
        <v>0.81354727492529455</v>
      </c>
      <c r="H199" s="24">
        <f t="shared" si="51"/>
        <v>0.81354727492529455</v>
      </c>
      <c r="I199" s="13">
        <f t="shared" si="52"/>
        <v>0</v>
      </c>
      <c r="J199" s="24">
        <f t="shared" si="53"/>
        <v>0</v>
      </c>
      <c r="K199" s="24">
        <f t="shared" si="54"/>
        <v>0.81354727492529455</v>
      </c>
      <c r="L199" s="13"/>
      <c r="M199" s="24"/>
      <c r="N199" s="24">
        <f t="shared" si="50"/>
        <v>0</v>
      </c>
      <c r="O199" s="13"/>
      <c r="P199" s="13"/>
      <c r="R199" s="13">
        <v>174</v>
      </c>
      <c r="S199" s="13">
        <f t="shared" ca="1" si="45"/>
        <v>-19.012785668388567</v>
      </c>
    </row>
    <row r="200" spans="1:19">
      <c r="A200">
        <v>199</v>
      </c>
      <c r="B200" s="13">
        <v>1</v>
      </c>
      <c r="C200" s="13">
        <v>9</v>
      </c>
      <c r="D200" s="13">
        <v>6</v>
      </c>
      <c r="E200" s="14">
        <f t="shared" si="44"/>
        <v>9</v>
      </c>
      <c r="F200" s="24">
        <f>'1 Solar Profile'!E202*S$10</f>
        <v>0</v>
      </c>
      <c r="G200" s="24">
        <f>'2 Load Profile'!E201</f>
        <v>1.0104591362484021</v>
      </c>
      <c r="H200" s="24">
        <f t="shared" si="51"/>
        <v>1.0104591362484021</v>
      </c>
      <c r="I200" s="13">
        <f t="shared" si="52"/>
        <v>0</v>
      </c>
      <c r="J200" s="24">
        <f t="shared" si="53"/>
        <v>0</v>
      </c>
      <c r="K200" s="24">
        <f t="shared" si="54"/>
        <v>1.0104591362484021</v>
      </c>
      <c r="L200" s="13"/>
      <c r="M200" s="24"/>
      <c r="N200" s="24">
        <f t="shared" si="50"/>
        <v>0</v>
      </c>
      <c r="O200" s="13"/>
      <c r="P200" s="13"/>
      <c r="R200" s="13">
        <v>175</v>
      </c>
      <c r="S200" s="13">
        <f t="shared" ca="1" si="45"/>
        <v>-17.442605788856046</v>
      </c>
    </row>
    <row r="201" spans="1:19">
      <c r="A201">
        <v>200</v>
      </c>
      <c r="B201" s="13">
        <v>1</v>
      </c>
      <c r="C201" s="13">
        <v>9</v>
      </c>
      <c r="D201" s="13">
        <v>7</v>
      </c>
      <c r="E201" s="14">
        <f t="shared" si="44"/>
        <v>9</v>
      </c>
      <c r="F201" s="24">
        <f>'1 Solar Profile'!E203*S$10</f>
        <v>0.3339567</v>
      </c>
      <c r="G201" s="24">
        <f>'2 Load Profile'!E202</f>
        <v>1.3174183282511382</v>
      </c>
      <c r="H201" s="24">
        <f t="shared" si="51"/>
        <v>0.98346162825113825</v>
      </c>
      <c r="I201" s="13">
        <f t="shared" si="52"/>
        <v>0</v>
      </c>
      <c r="J201" s="24">
        <f t="shared" si="53"/>
        <v>0.3339567</v>
      </c>
      <c r="K201" s="24">
        <f t="shared" si="54"/>
        <v>0.98346162825113825</v>
      </c>
      <c r="L201" s="13"/>
      <c r="M201" s="24"/>
      <c r="N201" s="24">
        <f t="shared" si="50"/>
        <v>0</v>
      </c>
      <c r="O201" s="13"/>
      <c r="P201" s="13"/>
      <c r="R201" s="13">
        <v>176</v>
      </c>
      <c r="S201" s="13">
        <f t="shared" ca="1" si="45"/>
        <v>-14.803799616861804</v>
      </c>
    </row>
    <row r="202" spans="1:19">
      <c r="A202">
        <v>201</v>
      </c>
      <c r="B202" s="13">
        <v>1</v>
      </c>
      <c r="C202" s="13">
        <v>9</v>
      </c>
      <c r="D202" s="13">
        <v>8</v>
      </c>
      <c r="E202" s="14">
        <f t="shared" si="44"/>
        <v>9</v>
      </c>
      <c r="F202" s="24">
        <f>'1 Solar Profile'!E204*S$10</f>
        <v>1.7205772500000001</v>
      </c>
      <c r="G202" s="24">
        <f>'2 Load Profile'!E203</f>
        <v>1.2539115117202759</v>
      </c>
      <c r="H202" s="24">
        <f t="shared" si="51"/>
        <v>-0.46666573827972413</v>
      </c>
      <c r="I202" s="13">
        <f t="shared" si="52"/>
        <v>-0.46666573827972413</v>
      </c>
      <c r="J202" s="24">
        <f t="shared" si="53"/>
        <v>1.2539115117202759</v>
      </c>
      <c r="K202" s="24">
        <f t="shared" si="54"/>
        <v>0</v>
      </c>
      <c r="L202" s="13"/>
      <c r="M202" s="24"/>
      <c r="N202" s="24">
        <f t="shared" si="50"/>
        <v>0</v>
      </c>
      <c r="O202" s="13"/>
      <c r="P202" s="13"/>
      <c r="R202" s="13">
        <v>177</v>
      </c>
      <c r="S202" s="13">
        <f t="shared" ca="1" si="45"/>
        <v>-11.67257068285673</v>
      </c>
    </row>
    <row r="203" spans="1:19">
      <c r="A203">
        <v>202</v>
      </c>
      <c r="B203" s="13">
        <v>1</v>
      </c>
      <c r="C203" s="13">
        <v>9</v>
      </c>
      <c r="D203" s="13">
        <v>9</v>
      </c>
      <c r="E203" s="14">
        <f t="shared" si="44"/>
        <v>9</v>
      </c>
      <c r="F203" s="24">
        <f>'1 Solar Profile'!E205*S$10</f>
        <v>2.9229338249999999</v>
      </c>
      <c r="G203" s="24">
        <f>'2 Load Profile'!E204</f>
        <v>1.0539371987010739</v>
      </c>
      <c r="H203" s="24">
        <f t="shared" si="51"/>
        <v>-1.8689966262989259</v>
      </c>
      <c r="I203" s="13">
        <f t="shared" si="52"/>
        <v>-1.8689966262989259</v>
      </c>
      <c r="J203" s="24">
        <f t="shared" si="53"/>
        <v>1.0539371987010739</v>
      </c>
      <c r="K203" s="24">
        <f t="shared" si="54"/>
        <v>0</v>
      </c>
      <c r="L203" s="13"/>
      <c r="M203" s="24"/>
      <c r="N203" s="24">
        <f t="shared" si="50"/>
        <v>0</v>
      </c>
      <c r="O203" s="13"/>
      <c r="P203" s="13"/>
      <c r="R203" s="13">
        <v>178</v>
      </c>
      <c r="S203" s="13">
        <f t="shared" ca="1" si="45"/>
        <v>-11.19383445756336</v>
      </c>
    </row>
    <row r="204" spans="1:19">
      <c r="A204">
        <v>203</v>
      </c>
      <c r="B204" s="13">
        <v>1</v>
      </c>
      <c r="C204" s="13">
        <v>9</v>
      </c>
      <c r="D204" s="13">
        <v>10</v>
      </c>
      <c r="E204" s="14">
        <f t="shared" si="44"/>
        <v>9</v>
      </c>
      <c r="F204" s="24">
        <f>'1 Solar Profile'!E206*S$10</f>
        <v>3.6952823249999995</v>
      </c>
      <c r="G204" s="24">
        <f>'2 Load Profile'!E205</f>
        <v>1.0587066551728299</v>
      </c>
      <c r="H204" s="24">
        <f t="shared" si="51"/>
        <v>-2.6365756698271694</v>
      </c>
      <c r="I204" s="13">
        <f t="shared" si="52"/>
        <v>-2.6365756698271694</v>
      </c>
      <c r="J204" s="24">
        <f t="shared" si="53"/>
        <v>1.0587066551728301</v>
      </c>
      <c r="K204" s="24">
        <f t="shared" si="54"/>
        <v>0</v>
      </c>
      <c r="L204" s="13"/>
      <c r="M204" s="24"/>
      <c r="N204" s="24">
        <f t="shared" si="50"/>
        <v>0</v>
      </c>
      <c r="O204" s="13"/>
      <c r="P204" s="13"/>
      <c r="R204" s="13">
        <v>179</v>
      </c>
      <c r="S204" s="13">
        <f t="shared" ca="1" si="45"/>
        <v>-8.6282300143812662</v>
      </c>
    </row>
    <row r="205" spans="1:19">
      <c r="A205">
        <v>204</v>
      </c>
      <c r="B205" s="13">
        <v>1</v>
      </c>
      <c r="C205" s="13">
        <v>9</v>
      </c>
      <c r="D205" s="13">
        <v>11</v>
      </c>
      <c r="E205" s="14">
        <f t="shared" si="44"/>
        <v>9</v>
      </c>
      <c r="F205" s="24">
        <f>'1 Solar Profile'!E207*S$10</f>
        <v>4.0916216250000002</v>
      </c>
      <c r="G205" s="24">
        <f>'2 Load Profile'!E206</f>
        <v>1.0210782151871987</v>
      </c>
      <c r="H205" s="24">
        <f t="shared" si="51"/>
        <v>-3.0705434098128013</v>
      </c>
      <c r="I205" s="13">
        <f t="shared" si="52"/>
        <v>-3.0705434098128013</v>
      </c>
      <c r="J205" s="24">
        <f t="shared" si="53"/>
        <v>1.0210782151871989</v>
      </c>
      <c r="K205" s="24">
        <f t="shared" si="54"/>
        <v>0</v>
      </c>
      <c r="L205" s="13"/>
      <c r="M205" s="24"/>
      <c r="N205" s="24">
        <f t="shared" si="50"/>
        <v>0</v>
      </c>
      <c r="O205" s="13"/>
      <c r="P205" s="13"/>
      <c r="R205" s="13">
        <v>180</v>
      </c>
      <c r="S205" s="13">
        <f t="shared" ca="1" si="45"/>
        <v>-4.6952427492577744</v>
      </c>
    </row>
    <row r="206" spans="1:19">
      <c r="A206">
        <v>205</v>
      </c>
      <c r="B206" s="13">
        <v>1</v>
      </c>
      <c r="C206" s="13">
        <v>9</v>
      </c>
      <c r="D206" s="13">
        <v>12</v>
      </c>
      <c r="E206" s="14">
        <f t="shared" si="44"/>
        <v>9</v>
      </c>
      <c r="F206" s="24">
        <f>'1 Solar Profile'!E208*S$10</f>
        <v>4.0860776249999997</v>
      </c>
      <c r="G206" s="24">
        <f>'2 Load Profile'!E207</f>
        <v>0.98299035542741375</v>
      </c>
      <c r="H206" s="24">
        <f t="shared" si="51"/>
        <v>-3.103087269572586</v>
      </c>
      <c r="I206" s="13">
        <f t="shared" si="52"/>
        <v>-3.103087269572586</v>
      </c>
      <c r="J206" s="24">
        <f t="shared" si="53"/>
        <v>0.98299035542741375</v>
      </c>
      <c r="K206" s="24">
        <f t="shared" si="54"/>
        <v>0</v>
      </c>
      <c r="L206" s="13"/>
      <c r="M206" s="24"/>
      <c r="N206" s="24">
        <f t="shared" si="50"/>
        <v>0</v>
      </c>
      <c r="O206" s="13"/>
      <c r="P206" s="13"/>
      <c r="R206" s="13">
        <v>181</v>
      </c>
      <c r="S206" s="13">
        <f t="shared" ca="1" si="45"/>
        <v>-15.944505193964034</v>
      </c>
    </row>
    <row r="207" spans="1:19">
      <c r="A207">
        <v>206</v>
      </c>
      <c r="B207" s="13">
        <v>1</v>
      </c>
      <c r="C207" s="13">
        <v>9</v>
      </c>
      <c r="D207" s="13">
        <v>13</v>
      </c>
      <c r="E207" s="14">
        <f t="shared" si="44"/>
        <v>9</v>
      </c>
      <c r="F207" s="24">
        <f>'1 Solar Profile'!E209*S$10</f>
        <v>3.66908535</v>
      </c>
      <c r="G207" s="24">
        <f>'2 Load Profile'!E208</f>
        <v>0.94226365559954472</v>
      </c>
      <c r="H207" s="24">
        <f t="shared" si="51"/>
        <v>-2.7268216944004555</v>
      </c>
      <c r="I207" s="13">
        <f t="shared" si="52"/>
        <v>-2.7268216944004555</v>
      </c>
      <c r="J207" s="24">
        <f t="shared" si="53"/>
        <v>0.9422636555995445</v>
      </c>
      <c r="K207" s="24">
        <f t="shared" si="54"/>
        <v>0</v>
      </c>
      <c r="L207" s="13"/>
      <c r="M207" s="24"/>
      <c r="N207" s="24">
        <f t="shared" si="50"/>
        <v>0</v>
      </c>
      <c r="O207" s="13"/>
      <c r="P207" s="13"/>
      <c r="R207" s="13">
        <v>182</v>
      </c>
      <c r="S207" s="13">
        <f t="shared" ca="1" si="45"/>
        <v>-18.322475189057613</v>
      </c>
    </row>
    <row r="208" spans="1:19">
      <c r="A208">
        <v>207</v>
      </c>
      <c r="B208" s="13">
        <v>1</v>
      </c>
      <c r="C208" s="13">
        <v>9</v>
      </c>
      <c r="D208" s="13">
        <v>14</v>
      </c>
      <c r="E208" s="14">
        <f t="shared" si="44"/>
        <v>9</v>
      </c>
      <c r="F208" s="24">
        <f>'1 Solar Profile'!E210*S$10</f>
        <v>2.7814846499999999</v>
      </c>
      <c r="G208" s="24">
        <f>'2 Load Profile'!E209</f>
        <v>0.9332883103602877</v>
      </c>
      <c r="H208" s="24">
        <f t="shared" si="51"/>
        <v>-1.8481963396397121</v>
      </c>
      <c r="I208" s="13">
        <f t="shared" si="52"/>
        <v>-1.8481963396397121</v>
      </c>
      <c r="J208" s="24">
        <f t="shared" si="53"/>
        <v>0.93328831036028781</v>
      </c>
      <c r="K208" s="24">
        <f t="shared" si="54"/>
        <v>0</v>
      </c>
      <c r="L208" s="13"/>
      <c r="M208" s="24"/>
      <c r="N208" s="24">
        <f t="shared" si="50"/>
        <v>0</v>
      </c>
      <c r="O208" s="13"/>
      <c r="P208" s="13"/>
      <c r="R208" s="13">
        <v>183</v>
      </c>
      <c r="S208" s="13">
        <f t="shared" ca="1" si="45"/>
        <v>-19.733818355908554</v>
      </c>
    </row>
    <row r="209" spans="1:19">
      <c r="A209">
        <v>208</v>
      </c>
      <c r="B209" s="13">
        <v>1</v>
      </c>
      <c r="C209" s="13">
        <v>9</v>
      </c>
      <c r="D209" s="13">
        <v>15</v>
      </c>
      <c r="E209" s="14">
        <f t="shared" si="44"/>
        <v>9</v>
      </c>
      <c r="F209" s="24">
        <f>'1 Solar Profile'!E211*S$10</f>
        <v>1.518084225</v>
      </c>
      <c r="G209" s="24">
        <f>'2 Load Profile'!E210</f>
        <v>1.0018221215129379</v>
      </c>
      <c r="H209" s="24">
        <f t="shared" si="51"/>
        <v>-0.51626210348706203</v>
      </c>
      <c r="I209" s="13">
        <f t="shared" si="52"/>
        <v>-0.51626210348706203</v>
      </c>
      <c r="J209" s="24">
        <f t="shared" si="53"/>
        <v>1.0018221215129379</v>
      </c>
      <c r="K209" s="24">
        <f t="shared" si="54"/>
        <v>0</v>
      </c>
      <c r="L209" s="13"/>
      <c r="M209" s="24"/>
      <c r="N209" s="24">
        <f t="shared" si="50"/>
        <v>0</v>
      </c>
      <c r="O209" s="13"/>
      <c r="P209" s="13"/>
      <c r="R209" s="13">
        <v>184</v>
      </c>
      <c r="S209" s="13">
        <f t="shared" ca="1" si="45"/>
        <v>-18.434215130029223</v>
      </c>
    </row>
    <row r="210" spans="1:19">
      <c r="A210">
        <v>209</v>
      </c>
      <c r="B210" s="13">
        <v>1</v>
      </c>
      <c r="C210" s="13">
        <v>9</v>
      </c>
      <c r="D210" s="13">
        <v>16</v>
      </c>
      <c r="E210" s="14">
        <f t="shared" si="44"/>
        <v>9</v>
      </c>
      <c r="F210" s="24">
        <f>'1 Solar Profile'!E212*S$10</f>
        <v>0</v>
      </c>
      <c r="G210" s="24">
        <f>'2 Load Profile'!E211</f>
        <v>1.2482553034239954</v>
      </c>
      <c r="H210" s="24">
        <f t="shared" si="51"/>
        <v>1.2482553034239954</v>
      </c>
      <c r="I210" s="13">
        <f t="shared" si="52"/>
        <v>0</v>
      </c>
      <c r="J210" s="24">
        <f t="shared" si="53"/>
        <v>0</v>
      </c>
      <c r="K210" s="24">
        <f t="shared" si="54"/>
        <v>1.2482553034239954</v>
      </c>
      <c r="L210" s="13"/>
      <c r="M210" s="24"/>
      <c r="N210" s="24">
        <f t="shared" si="50"/>
        <v>0</v>
      </c>
      <c r="O210" s="13"/>
      <c r="P210" s="13"/>
      <c r="R210" s="13">
        <v>185</v>
      </c>
      <c r="S210" s="13">
        <f t="shared" ca="1" si="45"/>
        <v>-12.98891754823385</v>
      </c>
    </row>
    <row r="211" spans="1:19">
      <c r="A211">
        <v>210</v>
      </c>
      <c r="B211" s="13">
        <v>1</v>
      </c>
      <c r="C211" s="13">
        <v>9</v>
      </c>
      <c r="D211" s="13">
        <v>17</v>
      </c>
      <c r="E211" s="14">
        <f t="shared" si="44"/>
        <v>9</v>
      </c>
      <c r="F211" s="24">
        <f>'1 Solar Profile'!E213*S$10</f>
        <v>0</v>
      </c>
      <c r="G211" s="24">
        <f>'2 Load Profile'!E212</f>
        <v>1.726765296294517</v>
      </c>
      <c r="H211" s="24">
        <f t="shared" si="51"/>
        <v>1.726765296294517</v>
      </c>
      <c r="I211" s="13">
        <f t="shared" si="52"/>
        <v>0</v>
      </c>
      <c r="J211" s="24">
        <f t="shared" si="53"/>
        <v>0</v>
      </c>
      <c r="K211" s="24">
        <f t="shared" si="54"/>
        <v>1.726765296294517</v>
      </c>
      <c r="L211" s="13"/>
      <c r="M211" s="24"/>
      <c r="N211" s="24">
        <f t="shared" si="50"/>
        <v>0</v>
      </c>
      <c r="O211" s="13"/>
      <c r="P211" s="13"/>
      <c r="R211" s="13">
        <v>186</v>
      </c>
      <c r="S211" s="13">
        <f t="shared" ca="1" si="45"/>
        <v>-15.722324429113872</v>
      </c>
    </row>
    <row r="212" spans="1:19">
      <c r="A212">
        <v>211</v>
      </c>
      <c r="B212" s="13">
        <v>1</v>
      </c>
      <c r="C212" s="13">
        <v>9</v>
      </c>
      <c r="D212" s="13">
        <v>18</v>
      </c>
      <c r="E212" s="14">
        <f t="shared" si="44"/>
        <v>9</v>
      </c>
      <c r="F212" s="24">
        <f>'1 Solar Profile'!E214*S$10</f>
        <v>0</v>
      </c>
      <c r="G212" s="24">
        <f>'2 Load Profile'!E213</f>
        <v>2.0223072546867753</v>
      </c>
      <c r="H212" s="24">
        <f t="shared" si="51"/>
        <v>2.0223072546867753</v>
      </c>
      <c r="I212" s="13">
        <f t="shared" si="52"/>
        <v>0</v>
      </c>
      <c r="J212" s="24">
        <f t="shared" si="53"/>
        <v>0</v>
      </c>
      <c r="K212" s="24">
        <f t="shared" si="54"/>
        <v>2.0223072546867753</v>
      </c>
      <c r="L212" s="13"/>
      <c r="M212" s="24"/>
      <c r="N212" s="24">
        <f t="shared" si="50"/>
        <v>0</v>
      </c>
      <c r="O212" s="13"/>
      <c r="P212" s="13"/>
      <c r="R212" s="13">
        <v>187</v>
      </c>
      <c r="S212" s="13">
        <f t="shared" ca="1" si="45"/>
        <v>-17.741151799372602</v>
      </c>
    </row>
    <row r="213" spans="1:19">
      <c r="A213">
        <v>212</v>
      </c>
      <c r="B213" s="13">
        <v>1</v>
      </c>
      <c r="C213" s="13">
        <v>9</v>
      </c>
      <c r="D213" s="13">
        <v>19</v>
      </c>
      <c r="E213" s="14">
        <f t="shared" si="44"/>
        <v>9</v>
      </c>
      <c r="F213" s="24">
        <f>'1 Solar Profile'!E215*S$10</f>
        <v>0</v>
      </c>
      <c r="G213" s="24">
        <f>'2 Load Profile'!E214</f>
        <v>1.9872461395753751</v>
      </c>
      <c r="H213" s="24">
        <f t="shared" si="51"/>
        <v>1.9872461395753751</v>
      </c>
      <c r="I213" s="13">
        <f t="shared" si="52"/>
        <v>0</v>
      </c>
      <c r="J213" s="24">
        <f t="shared" si="53"/>
        <v>0</v>
      </c>
      <c r="K213" s="24">
        <f t="shared" si="54"/>
        <v>1.9872461395753751</v>
      </c>
      <c r="L213" s="13"/>
      <c r="M213" s="24"/>
      <c r="N213" s="24">
        <f t="shared" si="50"/>
        <v>0</v>
      </c>
      <c r="O213" s="13"/>
      <c r="P213" s="13"/>
      <c r="R213" s="13">
        <v>188</v>
      </c>
      <c r="S213" s="13">
        <f t="shared" ca="1" si="45"/>
        <v>-19.204505423233847</v>
      </c>
    </row>
    <row r="214" spans="1:19">
      <c r="A214">
        <v>213</v>
      </c>
      <c r="B214" s="13">
        <v>1</v>
      </c>
      <c r="C214" s="13">
        <v>9</v>
      </c>
      <c r="D214" s="13">
        <v>20</v>
      </c>
      <c r="E214" s="14">
        <f t="shared" si="44"/>
        <v>9</v>
      </c>
      <c r="F214" s="24">
        <f>'1 Solar Profile'!E216*S$10</f>
        <v>0</v>
      </c>
      <c r="G214" s="24">
        <f>'2 Load Profile'!E215</f>
        <v>1.849340932371093</v>
      </c>
      <c r="H214" s="24">
        <f t="shared" si="51"/>
        <v>1.849340932371093</v>
      </c>
      <c r="I214" s="13">
        <f t="shared" si="52"/>
        <v>0</v>
      </c>
      <c r="J214" s="24">
        <f t="shared" si="53"/>
        <v>0</v>
      </c>
      <c r="K214" s="24">
        <f t="shared" si="54"/>
        <v>1.849340932371093</v>
      </c>
      <c r="L214" s="13"/>
      <c r="M214" s="24"/>
      <c r="N214" s="24">
        <f t="shared" si="50"/>
        <v>0</v>
      </c>
      <c r="O214" s="24"/>
      <c r="P214" s="24"/>
      <c r="R214" s="13">
        <v>189</v>
      </c>
      <c r="S214" s="13">
        <f t="shared" ca="1" si="45"/>
        <v>-20.001586520224418</v>
      </c>
    </row>
    <row r="215" spans="1:19">
      <c r="A215">
        <v>214</v>
      </c>
      <c r="B215" s="13">
        <v>1</v>
      </c>
      <c r="C215" s="13">
        <v>9</v>
      </c>
      <c r="D215" s="13">
        <v>21</v>
      </c>
      <c r="E215" s="14">
        <f t="shared" si="44"/>
        <v>9</v>
      </c>
      <c r="F215" s="24">
        <f>'1 Solar Profile'!E217*S$10</f>
        <v>0</v>
      </c>
      <c r="G215" s="24">
        <f>'2 Load Profile'!E216</f>
        <v>1.6952648432033028</v>
      </c>
      <c r="H215" s="24">
        <f t="shared" si="51"/>
        <v>1.6952648432033028</v>
      </c>
      <c r="I215" s="13">
        <f t="shared" si="52"/>
        <v>0</v>
      </c>
      <c r="J215" s="24">
        <f t="shared" si="53"/>
        <v>0</v>
      </c>
      <c r="K215" s="24">
        <f t="shared" si="54"/>
        <v>1.6952648432033028</v>
      </c>
      <c r="L215" s="13"/>
      <c r="M215" s="24"/>
      <c r="N215" s="24">
        <f t="shared" si="50"/>
        <v>0</v>
      </c>
      <c r="O215" s="13"/>
      <c r="P215" s="13"/>
      <c r="R215" s="13">
        <v>190</v>
      </c>
      <c r="S215" s="13">
        <f t="shared" ca="1" si="45"/>
        <v>-19.346796992016152</v>
      </c>
    </row>
    <row r="216" spans="1:19">
      <c r="A216">
        <v>215</v>
      </c>
      <c r="B216" s="13">
        <v>1</v>
      </c>
      <c r="C216" s="13">
        <v>9</v>
      </c>
      <c r="D216" s="13">
        <v>22</v>
      </c>
      <c r="E216" s="14">
        <f t="shared" ref="E216:E279" si="59">IF(D216&lt;D215, E215+1,E215)</f>
        <v>9</v>
      </c>
      <c r="F216" s="24">
        <f>'1 Solar Profile'!E218*S$10</f>
        <v>0</v>
      </c>
      <c r="G216" s="24">
        <f>'2 Load Profile'!E217</f>
        <v>1.4090633838067113</v>
      </c>
      <c r="H216" s="24">
        <f t="shared" si="51"/>
        <v>1.4090633838067113</v>
      </c>
      <c r="I216" s="13">
        <f t="shared" si="52"/>
        <v>0</v>
      </c>
      <c r="J216" s="24">
        <f t="shared" si="53"/>
        <v>0</v>
      </c>
      <c r="K216" s="24">
        <f t="shared" si="54"/>
        <v>1.4090633838067113</v>
      </c>
      <c r="L216" s="13"/>
      <c r="M216" s="24"/>
      <c r="N216" s="24">
        <f t="shared" si="50"/>
        <v>0</v>
      </c>
      <c r="O216" s="13"/>
      <c r="P216" s="13"/>
      <c r="R216" s="13">
        <v>191</v>
      </c>
      <c r="S216" s="13">
        <f t="shared" ca="1" si="45"/>
        <v>-18.296566430626154</v>
      </c>
    </row>
    <row r="217" spans="1:19">
      <c r="A217">
        <v>216</v>
      </c>
      <c r="B217" s="13">
        <v>1</v>
      </c>
      <c r="C217" s="13">
        <v>9</v>
      </c>
      <c r="D217" s="13">
        <v>23</v>
      </c>
      <c r="E217" s="14">
        <f t="shared" si="59"/>
        <v>9</v>
      </c>
      <c r="F217" s="24">
        <f>'1 Solar Profile'!E219*S$10</f>
        <v>0</v>
      </c>
      <c r="G217" s="24">
        <f>'2 Load Profile'!E218</f>
        <v>1.1221953778412881</v>
      </c>
      <c r="H217" s="24">
        <f t="shared" si="51"/>
        <v>1.1221953778412881</v>
      </c>
      <c r="I217" s="13">
        <f t="shared" si="52"/>
        <v>0</v>
      </c>
      <c r="J217" s="24">
        <f t="shared" si="53"/>
        <v>0</v>
      </c>
      <c r="K217" s="24">
        <f t="shared" si="54"/>
        <v>1.1221953778412881</v>
      </c>
      <c r="L217" s="13">
        <f t="shared" ref="L217" si="60">SUM(I194:I217)</f>
        <v>-16.237148851318437</v>
      </c>
      <c r="M217" s="24">
        <f t="shared" ref="M217" si="61">SUMIF(H194:H217,"&gt;0",H194:H217)</f>
        <v>19.910821715510139</v>
      </c>
      <c r="N217" s="24">
        <f t="shared" si="50"/>
        <v>3.6736728641917011</v>
      </c>
      <c r="O217" s="13">
        <f t="shared" ref="O217" si="62">IF(M217&gt;(L217*-1),(M217+L217)*S$12,0)</f>
        <v>0.51694822443046362</v>
      </c>
      <c r="P217" s="13">
        <f t="shared" ref="P217" si="63">IF(M217&lt;(L217*-1),(M217+L217)*S$14,0)</f>
        <v>0</v>
      </c>
      <c r="R217" s="13">
        <v>192</v>
      </c>
      <c r="S217" s="13">
        <f t="shared" ca="1" si="45"/>
        <v>-8.2026843670066576</v>
      </c>
    </row>
    <row r="218" spans="1:19">
      <c r="A218">
        <v>217</v>
      </c>
      <c r="B218" s="13">
        <v>1</v>
      </c>
      <c r="C218" s="13">
        <v>10</v>
      </c>
      <c r="D218" s="13">
        <v>0</v>
      </c>
      <c r="E218" s="14">
        <f t="shared" si="59"/>
        <v>10</v>
      </c>
      <c r="F218" s="24">
        <f>'1 Solar Profile'!E220*S$10</f>
        <v>0</v>
      </c>
      <c r="G218" s="24">
        <f>'2 Load Profile'!E219</f>
        <v>0.8402242859002288</v>
      </c>
      <c r="H218" s="24">
        <f t="shared" si="51"/>
        <v>0.8402242859002288</v>
      </c>
      <c r="I218" s="13">
        <f t="shared" si="52"/>
        <v>0</v>
      </c>
      <c r="J218" s="24">
        <f t="shared" si="53"/>
        <v>0</v>
      </c>
      <c r="K218" s="24">
        <f t="shared" si="54"/>
        <v>0.8402242859002288</v>
      </c>
      <c r="L218" s="13"/>
      <c r="M218" s="24"/>
      <c r="N218" s="24">
        <f t="shared" si="50"/>
        <v>0</v>
      </c>
      <c r="O218" s="13"/>
      <c r="P218" s="13"/>
      <c r="R218" s="13">
        <v>193</v>
      </c>
      <c r="S218" s="13">
        <f t="shared" ref="S218:S281" ca="1" si="64">SUMIF(E$2:E$8759,R218,H$2:H$8758)</f>
        <v>8.0700206446307305</v>
      </c>
    </row>
    <row r="219" spans="1:19">
      <c r="A219">
        <v>218</v>
      </c>
      <c r="B219" s="13">
        <v>1</v>
      </c>
      <c r="C219" s="13">
        <v>10</v>
      </c>
      <c r="D219" s="13">
        <v>1</v>
      </c>
      <c r="E219" s="14">
        <f t="shared" si="59"/>
        <v>10</v>
      </c>
      <c r="F219" s="24">
        <f>'1 Solar Profile'!E221*S$10</f>
        <v>0</v>
      </c>
      <c r="G219" s="24">
        <f>'2 Load Profile'!E220</f>
        <v>0.72675293692434006</v>
      </c>
      <c r="H219" s="24">
        <f t="shared" si="51"/>
        <v>0.72675293692434006</v>
      </c>
      <c r="I219" s="13">
        <f t="shared" si="52"/>
        <v>0</v>
      </c>
      <c r="J219" s="24">
        <f t="shared" si="53"/>
        <v>0</v>
      </c>
      <c r="K219" s="24">
        <f t="shared" si="54"/>
        <v>0.72675293692434006</v>
      </c>
      <c r="L219" s="13"/>
      <c r="M219" s="24"/>
      <c r="N219" s="24">
        <f t="shared" si="50"/>
        <v>0</v>
      </c>
      <c r="O219" s="13"/>
      <c r="P219" s="13"/>
      <c r="R219" s="13">
        <v>194</v>
      </c>
      <c r="S219" s="13">
        <f t="shared" ca="1" si="64"/>
        <v>6.5507797063859909</v>
      </c>
    </row>
    <row r="220" spans="1:19">
      <c r="A220">
        <v>219</v>
      </c>
      <c r="B220" s="13">
        <v>1</v>
      </c>
      <c r="C220" s="13">
        <v>10</v>
      </c>
      <c r="D220" s="13">
        <v>2</v>
      </c>
      <c r="E220" s="14">
        <f t="shared" si="59"/>
        <v>10</v>
      </c>
      <c r="F220" s="24">
        <f>'1 Solar Profile'!E222*S$10</f>
        <v>0</v>
      </c>
      <c r="G220" s="24">
        <f>'2 Load Profile'!E221</f>
        <v>0.68629728199724682</v>
      </c>
      <c r="H220" s="24">
        <f t="shared" si="51"/>
        <v>0.68629728199724682</v>
      </c>
      <c r="I220" s="13">
        <f t="shared" si="52"/>
        <v>0</v>
      </c>
      <c r="J220" s="24">
        <f t="shared" si="53"/>
        <v>0</v>
      </c>
      <c r="K220" s="24">
        <f t="shared" si="54"/>
        <v>0.68629728199724682</v>
      </c>
      <c r="L220" s="13"/>
      <c r="M220" s="24"/>
      <c r="N220" s="24">
        <f t="shared" si="50"/>
        <v>0</v>
      </c>
      <c r="O220" s="13"/>
      <c r="P220" s="13"/>
      <c r="R220" s="13">
        <v>195</v>
      </c>
      <c r="S220" s="13">
        <f t="shared" ca="1" si="64"/>
        <v>3.5843273309233235</v>
      </c>
    </row>
    <row r="221" spans="1:19">
      <c r="A221">
        <v>220</v>
      </c>
      <c r="B221" s="13">
        <v>1</v>
      </c>
      <c r="C221" s="13">
        <v>10</v>
      </c>
      <c r="D221" s="13">
        <v>3</v>
      </c>
      <c r="E221" s="14">
        <f t="shared" si="59"/>
        <v>10</v>
      </c>
      <c r="F221" s="24">
        <f>'1 Solar Profile'!E223*S$10</f>
        <v>0</v>
      </c>
      <c r="G221" s="24">
        <f>'2 Load Profile'!E222</f>
        <v>0.6835391696733788</v>
      </c>
      <c r="H221" s="24">
        <f t="shared" si="51"/>
        <v>0.6835391696733788</v>
      </c>
      <c r="I221" s="13">
        <f t="shared" si="52"/>
        <v>0</v>
      </c>
      <c r="J221" s="24">
        <f t="shared" si="53"/>
        <v>0</v>
      </c>
      <c r="K221" s="24">
        <f t="shared" si="54"/>
        <v>0.6835391696733788</v>
      </c>
      <c r="L221" s="13"/>
      <c r="M221" s="24"/>
      <c r="N221" s="24">
        <f t="shared" si="50"/>
        <v>0</v>
      </c>
      <c r="O221" s="13"/>
      <c r="P221" s="13"/>
      <c r="R221" s="13">
        <v>196</v>
      </c>
      <c r="S221" s="13">
        <f t="shared" ca="1" si="64"/>
        <v>15.777572072021728</v>
      </c>
    </row>
    <row r="222" spans="1:19">
      <c r="A222">
        <v>221</v>
      </c>
      <c r="B222" s="13">
        <v>1</v>
      </c>
      <c r="C222" s="13">
        <v>10</v>
      </c>
      <c r="D222" s="13">
        <v>4</v>
      </c>
      <c r="E222" s="14">
        <f t="shared" si="59"/>
        <v>10</v>
      </c>
      <c r="F222" s="24">
        <f>'1 Solar Profile'!E224*S$10</f>
        <v>0</v>
      </c>
      <c r="G222" s="24">
        <f>'2 Load Profile'!E223</f>
        <v>0.68771329331300834</v>
      </c>
      <c r="H222" s="24">
        <f t="shared" si="51"/>
        <v>0.68771329331300834</v>
      </c>
      <c r="I222" s="13">
        <f t="shared" si="52"/>
        <v>0</v>
      </c>
      <c r="J222" s="24">
        <f t="shared" si="53"/>
        <v>0</v>
      </c>
      <c r="K222" s="24">
        <f t="shared" si="54"/>
        <v>0.68771329331300834</v>
      </c>
      <c r="L222" s="13"/>
      <c r="M222" s="24"/>
      <c r="N222" s="24">
        <f t="shared" si="50"/>
        <v>0</v>
      </c>
      <c r="O222" s="13"/>
      <c r="P222" s="13"/>
      <c r="R222" s="13">
        <v>197</v>
      </c>
      <c r="S222" s="13">
        <f t="shared" ca="1" si="64"/>
        <v>-5.5875135843724575</v>
      </c>
    </row>
    <row r="223" spans="1:19">
      <c r="A223">
        <v>222</v>
      </c>
      <c r="B223" s="13">
        <v>1</v>
      </c>
      <c r="C223" s="13">
        <v>10</v>
      </c>
      <c r="D223" s="13">
        <v>5</v>
      </c>
      <c r="E223" s="14">
        <f t="shared" si="59"/>
        <v>10</v>
      </c>
      <c r="F223" s="24">
        <f>'1 Solar Profile'!E225*S$10</f>
        <v>0</v>
      </c>
      <c r="G223" s="24">
        <f>'2 Load Profile'!E224</f>
        <v>0.73382300038251402</v>
      </c>
      <c r="H223" s="24">
        <f t="shared" si="51"/>
        <v>0.73382300038251402</v>
      </c>
      <c r="I223" s="13">
        <f t="shared" si="52"/>
        <v>0</v>
      </c>
      <c r="J223" s="24">
        <f t="shared" si="53"/>
        <v>0</v>
      </c>
      <c r="K223" s="24">
        <f t="shared" si="54"/>
        <v>0.73382300038251402</v>
      </c>
      <c r="L223" s="13"/>
      <c r="M223" s="24"/>
      <c r="N223" s="24">
        <f t="shared" si="50"/>
        <v>0</v>
      </c>
      <c r="O223" s="13"/>
      <c r="P223" s="13"/>
      <c r="R223" s="13">
        <v>198</v>
      </c>
      <c r="S223" s="13">
        <f t="shared" ca="1" si="64"/>
        <v>-11.425476282109738</v>
      </c>
    </row>
    <row r="224" spans="1:19">
      <c r="A224">
        <v>223</v>
      </c>
      <c r="B224" s="13">
        <v>1</v>
      </c>
      <c r="C224" s="13">
        <v>10</v>
      </c>
      <c r="D224" s="13">
        <v>6</v>
      </c>
      <c r="E224" s="14">
        <f t="shared" si="59"/>
        <v>10</v>
      </c>
      <c r="F224" s="24">
        <f>'1 Solar Profile'!E226*S$10</f>
        <v>0</v>
      </c>
      <c r="G224" s="24">
        <f>'2 Load Profile'!E225</f>
        <v>0.94233646025796569</v>
      </c>
      <c r="H224" s="24">
        <f t="shared" si="51"/>
        <v>0.94233646025796569</v>
      </c>
      <c r="I224" s="13">
        <f t="shared" si="52"/>
        <v>0</v>
      </c>
      <c r="J224" s="24">
        <f t="shared" si="53"/>
        <v>0</v>
      </c>
      <c r="K224" s="24">
        <f t="shared" si="54"/>
        <v>0.94233646025796569</v>
      </c>
      <c r="L224" s="13"/>
      <c r="M224" s="24"/>
      <c r="N224" s="24">
        <f t="shared" si="50"/>
        <v>0</v>
      </c>
      <c r="O224" s="13"/>
      <c r="P224" s="13"/>
      <c r="R224" s="13">
        <v>199</v>
      </c>
      <c r="S224" s="13">
        <f t="shared" ca="1" si="64"/>
        <v>-7.3410350445872599</v>
      </c>
    </row>
    <row r="225" spans="1:19">
      <c r="A225">
        <v>224</v>
      </c>
      <c r="B225" s="13">
        <v>1</v>
      </c>
      <c r="C225" s="13">
        <v>10</v>
      </c>
      <c r="D225" s="13">
        <v>7</v>
      </c>
      <c r="E225" s="14">
        <f t="shared" si="59"/>
        <v>10</v>
      </c>
      <c r="F225" s="24">
        <f>'1 Solar Profile'!E227*S$10</f>
        <v>0.35222985000000001</v>
      </c>
      <c r="G225" s="24">
        <f>'2 Load Profile'!E226</f>
        <v>1.233870362055036</v>
      </c>
      <c r="H225" s="24">
        <f t="shared" si="51"/>
        <v>0.88164051205503591</v>
      </c>
      <c r="I225" s="13">
        <f t="shared" si="52"/>
        <v>0</v>
      </c>
      <c r="J225" s="24">
        <f t="shared" si="53"/>
        <v>0.35222985000000001</v>
      </c>
      <c r="K225" s="24">
        <f t="shared" si="54"/>
        <v>0.88164051205503591</v>
      </c>
      <c r="L225" s="13"/>
      <c r="M225" s="24"/>
      <c r="N225" s="24">
        <f t="shared" si="50"/>
        <v>0</v>
      </c>
      <c r="O225" s="13"/>
      <c r="P225" s="13"/>
      <c r="R225" s="13">
        <v>200</v>
      </c>
      <c r="S225" s="13">
        <f t="shared" ca="1" si="64"/>
        <v>-15.526612627803882</v>
      </c>
    </row>
    <row r="226" spans="1:19">
      <c r="A226">
        <v>225</v>
      </c>
      <c r="B226" s="13">
        <v>1</v>
      </c>
      <c r="C226" s="13">
        <v>10</v>
      </c>
      <c r="D226" s="13">
        <v>8</v>
      </c>
      <c r="E226" s="14">
        <f t="shared" si="59"/>
        <v>10</v>
      </c>
      <c r="F226" s="24">
        <f>'1 Solar Profile'!E228*S$10</f>
        <v>1.7482547249999998</v>
      </c>
      <c r="G226" s="24">
        <f>'2 Load Profile'!E227</f>
        <v>1.1711214299324786</v>
      </c>
      <c r="H226" s="24">
        <f t="shared" si="51"/>
        <v>-0.5771332950675212</v>
      </c>
      <c r="I226" s="13">
        <f t="shared" si="52"/>
        <v>-0.5771332950675212</v>
      </c>
      <c r="J226" s="24">
        <f t="shared" si="53"/>
        <v>1.1711214299324786</v>
      </c>
      <c r="K226" s="24">
        <f t="shared" si="54"/>
        <v>0</v>
      </c>
      <c r="L226" s="13"/>
      <c r="M226" s="24"/>
      <c r="N226" s="24">
        <f t="shared" si="50"/>
        <v>0</v>
      </c>
      <c r="O226" s="13"/>
      <c r="P226" s="13"/>
      <c r="R226" s="13">
        <v>201</v>
      </c>
      <c r="S226" s="13">
        <f t="shared" ca="1" si="64"/>
        <v>-9.8491721807575079</v>
      </c>
    </row>
    <row r="227" spans="1:19">
      <c r="A227">
        <v>226</v>
      </c>
      <c r="B227" s="13">
        <v>1</v>
      </c>
      <c r="C227" s="13">
        <v>10</v>
      </c>
      <c r="D227" s="13">
        <v>9</v>
      </c>
      <c r="E227" s="14">
        <f t="shared" si="59"/>
        <v>10</v>
      </c>
      <c r="F227" s="24">
        <f>'1 Solar Profile'!E229*S$10</f>
        <v>2.9772177750000002</v>
      </c>
      <c r="G227" s="24">
        <f>'2 Load Profile'!E228</f>
        <v>1.0003301108282501</v>
      </c>
      <c r="H227" s="24">
        <f t="shared" si="51"/>
        <v>-1.9768876641717501</v>
      </c>
      <c r="I227" s="13">
        <f t="shared" si="52"/>
        <v>-1.9768876641717501</v>
      </c>
      <c r="J227" s="24">
        <f t="shared" si="53"/>
        <v>1.0003301108282501</v>
      </c>
      <c r="K227" s="24">
        <f t="shared" si="54"/>
        <v>0</v>
      </c>
      <c r="L227" s="13"/>
      <c r="M227" s="24"/>
      <c r="N227" s="24">
        <f t="shared" si="50"/>
        <v>0</v>
      </c>
      <c r="O227" s="13"/>
      <c r="P227" s="13"/>
      <c r="R227" s="13">
        <v>202</v>
      </c>
      <c r="S227" s="13">
        <f t="shared" ca="1" si="64"/>
        <v>-9.4374187769123221</v>
      </c>
    </row>
    <row r="228" spans="1:19">
      <c r="A228">
        <v>227</v>
      </c>
      <c r="B228" s="13">
        <v>1</v>
      </c>
      <c r="C228" s="13">
        <v>10</v>
      </c>
      <c r="D228" s="13">
        <v>10</v>
      </c>
      <c r="E228" s="14">
        <f t="shared" si="59"/>
        <v>10</v>
      </c>
      <c r="F228" s="24">
        <f>'1 Solar Profile'!E230*S$10</f>
        <v>3.7852037999999997</v>
      </c>
      <c r="G228" s="24">
        <f>'2 Load Profile'!E229</f>
        <v>1.0157588347043554</v>
      </c>
      <c r="H228" s="24">
        <f t="shared" si="51"/>
        <v>-2.7694449652956443</v>
      </c>
      <c r="I228" s="13">
        <f t="shared" si="52"/>
        <v>-2.7694449652956443</v>
      </c>
      <c r="J228" s="24">
        <f t="shared" si="53"/>
        <v>1.0157588347043554</v>
      </c>
      <c r="K228" s="24">
        <f t="shared" si="54"/>
        <v>0</v>
      </c>
      <c r="L228" s="13"/>
      <c r="M228" s="24"/>
      <c r="N228" s="24">
        <f t="shared" si="50"/>
        <v>0</v>
      </c>
      <c r="O228" s="13"/>
      <c r="P228" s="13"/>
      <c r="R228" s="13">
        <v>203</v>
      </c>
      <c r="S228" s="13">
        <f t="shared" ca="1" si="64"/>
        <v>-17.281369080227847</v>
      </c>
    </row>
    <row r="229" spans="1:19">
      <c r="A229">
        <v>228</v>
      </c>
      <c r="B229" s="13">
        <v>1</v>
      </c>
      <c r="C229" s="13">
        <v>10</v>
      </c>
      <c r="D229" s="13">
        <v>11</v>
      </c>
      <c r="E229" s="14">
        <f t="shared" si="59"/>
        <v>10</v>
      </c>
      <c r="F229" s="24">
        <f>'1 Solar Profile'!E231*S$10</f>
        <v>4.146573375</v>
      </c>
      <c r="G229" s="24">
        <f>'2 Load Profile'!E230</f>
        <v>0.99286658880945799</v>
      </c>
      <c r="H229" s="24">
        <f t="shared" si="51"/>
        <v>-3.1537067861905421</v>
      </c>
      <c r="I229" s="13">
        <f t="shared" si="52"/>
        <v>-3.1537067861905421</v>
      </c>
      <c r="J229" s="24">
        <f t="shared" si="53"/>
        <v>0.99286658880945788</v>
      </c>
      <c r="K229" s="24">
        <f t="shared" si="54"/>
        <v>0</v>
      </c>
      <c r="L229" s="13"/>
      <c r="M229" s="24"/>
      <c r="N229" s="24">
        <f t="shared" si="50"/>
        <v>0</v>
      </c>
      <c r="O229" s="13"/>
      <c r="P229" s="13"/>
      <c r="R229" s="13">
        <v>204</v>
      </c>
      <c r="S229" s="13">
        <f t="shared" ca="1" si="64"/>
        <v>2.9304555545235424</v>
      </c>
    </row>
    <row r="230" spans="1:19">
      <c r="A230">
        <v>229</v>
      </c>
      <c r="B230" s="13">
        <v>1</v>
      </c>
      <c r="C230" s="13">
        <v>10</v>
      </c>
      <c r="D230" s="13">
        <v>12</v>
      </c>
      <c r="E230" s="14">
        <f t="shared" si="59"/>
        <v>10</v>
      </c>
      <c r="F230" s="24">
        <f>'1 Solar Profile'!E232*S$10</f>
        <v>4.1030608500000003</v>
      </c>
      <c r="G230" s="24">
        <f>'2 Load Profile'!E231</f>
        <v>0.94673334510550811</v>
      </c>
      <c r="H230" s="24">
        <f t="shared" si="51"/>
        <v>-3.1563275048944921</v>
      </c>
      <c r="I230" s="13">
        <f t="shared" si="52"/>
        <v>-3.1563275048944921</v>
      </c>
      <c r="J230" s="24">
        <f t="shared" si="53"/>
        <v>0.94673334510550822</v>
      </c>
      <c r="K230" s="24">
        <f t="shared" si="54"/>
        <v>0</v>
      </c>
      <c r="L230" s="13"/>
      <c r="M230" s="24"/>
      <c r="N230" s="24">
        <f t="shared" si="50"/>
        <v>0</v>
      </c>
      <c r="O230" s="13"/>
      <c r="P230" s="13"/>
      <c r="R230" s="13">
        <v>205</v>
      </c>
      <c r="S230" s="13">
        <f t="shared" ca="1" si="64"/>
        <v>-14.196924714187215</v>
      </c>
    </row>
    <row r="231" spans="1:19">
      <c r="A231">
        <v>230</v>
      </c>
      <c r="B231" s="13">
        <v>1</v>
      </c>
      <c r="C231" s="13">
        <v>10</v>
      </c>
      <c r="D231" s="13">
        <v>13</v>
      </c>
      <c r="E231" s="14">
        <f t="shared" si="59"/>
        <v>10</v>
      </c>
      <c r="F231" s="24">
        <f>'1 Solar Profile'!E233*S$10</f>
        <v>3.6471818250000001</v>
      </c>
      <c r="G231" s="24">
        <f>'2 Load Profile'!E232</f>
        <v>0.92123498102921186</v>
      </c>
      <c r="H231" s="24">
        <f t="shared" si="51"/>
        <v>-2.7259468439707883</v>
      </c>
      <c r="I231" s="13">
        <f t="shared" si="52"/>
        <v>-2.7259468439707883</v>
      </c>
      <c r="J231" s="24">
        <f t="shared" si="53"/>
        <v>0.92123498102921175</v>
      </c>
      <c r="K231" s="24">
        <f t="shared" si="54"/>
        <v>0</v>
      </c>
      <c r="L231" s="13"/>
      <c r="M231" s="24"/>
      <c r="N231" s="24">
        <f t="shared" si="50"/>
        <v>0</v>
      </c>
      <c r="O231" s="13"/>
      <c r="P231" s="13"/>
      <c r="R231" s="13">
        <v>206</v>
      </c>
      <c r="S231" s="13">
        <f t="shared" ca="1" si="64"/>
        <v>8.3759424672781204</v>
      </c>
    </row>
    <row r="232" spans="1:19">
      <c r="A232">
        <v>231</v>
      </c>
      <c r="B232" s="13">
        <v>1</v>
      </c>
      <c r="C232" s="13">
        <v>10</v>
      </c>
      <c r="D232" s="13">
        <v>14</v>
      </c>
      <c r="E232" s="14">
        <f t="shared" si="59"/>
        <v>10</v>
      </c>
      <c r="F232" s="24">
        <f>'1 Solar Profile'!E234*S$10</f>
        <v>2.7699965999999998</v>
      </c>
      <c r="G232" s="24">
        <f>'2 Load Profile'!E233</f>
        <v>0.90855017617595835</v>
      </c>
      <c r="H232" s="24">
        <f t="shared" si="51"/>
        <v>-1.8614464238240416</v>
      </c>
      <c r="I232" s="13">
        <f t="shared" si="52"/>
        <v>-1.8614464238240416</v>
      </c>
      <c r="J232" s="24">
        <f t="shared" si="53"/>
        <v>0.90855017617595824</v>
      </c>
      <c r="K232" s="24">
        <f t="shared" si="54"/>
        <v>0</v>
      </c>
      <c r="L232" s="13"/>
      <c r="M232" s="24"/>
      <c r="N232" s="24">
        <f t="shared" si="50"/>
        <v>0</v>
      </c>
      <c r="O232" s="13"/>
      <c r="P232" s="13"/>
      <c r="R232" s="13">
        <v>207</v>
      </c>
      <c r="S232" s="13">
        <f t="shared" ca="1" si="64"/>
        <v>-4.1241749394134999</v>
      </c>
    </row>
    <row r="233" spans="1:19">
      <c r="A233">
        <v>232</v>
      </c>
      <c r="B233" s="13">
        <v>1</v>
      </c>
      <c r="C233" s="13">
        <v>10</v>
      </c>
      <c r="D233" s="13">
        <v>15</v>
      </c>
      <c r="E233" s="14">
        <f t="shared" si="59"/>
        <v>10</v>
      </c>
      <c r="F233" s="24">
        <f>'1 Solar Profile'!E235*S$10</f>
        <v>1.5158351249999999</v>
      </c>
      <c r="G233" s="24">
        <f>'2 Load Profile'!E234</f>
        <v>0.98508287702218711</v>
      </c>
      <c r="H233" s="24">
        <f t="shared" si="51"/>
        <v>-0.53075224797781284</v>
      </c>
      <c r="I233" s="13">
        <f t="shared" si="52"/>
        <v>-0.53075224797781284</v>
      </c>
      <c r="J233" s="24">
        <f t="shared" si="53"/>
        <v>0.98508287702218711</v>
      </c>
      <c r="K233" s="24">
        <f t="shared" si="54"/>
        <v>0</v>
      </c>
      <c r="L233" s="13"/>
      <c r="M233" s="24"/>
      <c r="N233" s="24">
        <f t="shared" si="50"/>
        <v>0</v>
      </c>
      <c r="O233" s="13"/>
      <c r="P233" s="13"/>
      <c r="R233" s="13">
        <v>208</v>
      </c>
      <c r="S233" s="13">
        <f t="shared" ca="1" si="64"/>
        <v>-4.0955337142196306</v>
      </c>
    </row>
    <row r="234" spans="1:19">
      <c r="A234">
        <v>233</v>
      </c>
      <c r="B234" s="13">
        <v>1</v>
      </c>
      <c r="C234" s="13">
        <v>10</v>
      </c>
      <c r="D234" s="13">
        <v>16</v>
      </c>
      <c r="E234" s="14">
        <f t="shared" si="59"/>
        <v>10</v>
      </c>
      <c r="F234" s="24">
        <f>'1 Solar Profile'!E236*S$10</f>
        <v>0</v>
      </c>
      <c r="G234" s="24">
        <f>'2 Load Profile'!E235</f>
        <v>1.2326252732657639</v>
      </c>
      <c r="H234" s="24">
        <f t="shared" si="51"/>
        <v>1.2326252732657639</v>
      </c>
      <c r="I234" s="13">
        <f t="shared" si="52"/>
        <v>0</v>
      </c>
      <c r="J234" s="24">
        <f t="shared" si="53"/>
        <v>0</v>
      </c>
      <c r="K234" s="24">
        <f t="shared" si="54"/>
        <v>1.2326252732657639</v>
      </c>
      <c r="L234" s="13"/>
      <c r="M234" s="24"/>
      <c r="N234" s="24">
        <f t="shared" si="50"/>
        <v>0</v>
      </c>
      <c r="O234" s="13"/>
      <c r="P234" s="13"/>
      <c r="R234" s="13">
        <v>209</v>
      </c>
      <c r="S234" s="13">
        <f t="shared" ca="1" si="64"/>
        <v>-5.8156656908176991</v>
      </c>
    </row>
    <row r="235" spans="1:19">
      <c r="A235">
        <v>234</v>
      </c>
      <c r="B235" s="13">
        <v>1</v>
      </c>
      <c r="C235" s="13">
        <v>10</v>
      </c>
      <c r="D235" s="13">
        <v>17</v>
      </c>
      <c r="E235" s="14">
        <f t="shared" si="59"/>
        <v>10</v>
      </c>
      <c r="F235" s="24">
        <f>'1 Solar Profile'!E237*S$10</f>
        <v>0</v>
      </c>
      <c r="G235" s="24">
        <f>'2 Load Profile'!E236</f>
        <v>1.7178825314863915</v>
      </c>
      <c r="H235" s="24">
        <f t="shared" si="51"/>
        <v>1.7178825314863915</v>
      </c>
      <c r="I235" s="13">
        <f t="shared" si="52"/>
        <v>0</v>
      </c>
      <c r="J235" s="24">
        <f t="shared" si="53"/>
        <v>0</v>
      </c>
      <c r="K235" s="24">
        <f t="shared" si="54"/>
        <v>1.7178825314863915</v>
      </c>
      <c r="L235" s="13"/>
      <c r="M235" s="24"/>
      <c r="N235" s="24">
        <f t="shared" si="50"/>
        <v>0</v>
      </c>
      <c r="O235" s="13"/>
      <c r="P235" s="13"/>
      <c r="R235" s="13">
        <v>210</v>
      </c>
      <c r="S235" s="13">
        <f t="shared" ca="1" si="64"/>
        <v>-6.9525145834721451</v>
      </c>
    </row>
    <row r="236" spans="1:19">
      <c r="A236">
        <v>235</v>
      </c>
      <c r="B236" s="13">
        <v>1</v>
      </c>
      <c r="C236" s="13">
        <v>10</v>
      </c>
      <c r="D236" s="13">
        <v>18</v>
      </c>
      <c r="E236" s="14">
        <f t="shared" si="59"/>
        <v>10</v>
      </c>
      <c r="F236" s="24">
        <f>'1 Solar Profile'!E238*S$10</f>
        <v>0</v>
      </c>
      <c r="G236" s="24">
        <f>'2 Load Profile'!E237</f>
        <v>2.0144796082774441</v>
      </c>
      <c r="H236" s="24">
        <f t="shared" si="51"/>
        <v>2.0144796082774441</v>
      </c>
      <c r="I236" s="13">
        <f t="shared" si="52"/>
        <v>0</v>
      </c>
      <c r="J236" s="24">
        <f t="shared" si="53"/>
        <v>0</v>
      </c>
      <c r="K236" s="24">
        <f t="shared" si="54"/>
        <v>2.0144796082774441</v>
      </c>
      <c r="L236" s="13"/>
      <c r="M236" s="24"/>
      <c r="N236" s="24">
        <f t="shared" si="50"/>
        <v>0</v>
      </c>
      <c r="O236" s="13"/>
      <c r="P236" s="13"/>
      <c r="R236" s="13">
        <v>211</v>
      </c>
      <c r="S236" s="13">
        <f t="shared" ca="1" si="64"/>
        <v>-5.8733469665504341</v>
      </c>
    </row>
    <row r="237" spans="1:19">
      <c r="A237">
        <v>236</v>
      </c>
      <c r="B237" s="13">
        <v>1</v>
      </c>
      <c r="C237" s="13">
        <v>10</v>
      </c>
      <c r="D237" s="13">
        <v>19</v>
      </c>
      <c r="E237" s="14">
        <f t="shared" si="59"/>
        <v>10</v>
      </c>
      <c r="F237" s="24">
        <f>'1 Solar Profile'!E239*S$10</f>
        <v>0</v>
      </c>
      <c r="G237" s="24">
        <f>'2 Load Profile'!E238</f>
        <v>1.9870695114209176</v>
      </c>
      <c r="H237" s="24">
        <f t="shared" si="51"/>
        <v>1.9870695114209176</v>
      </c>
      <c r="I237" s="13">
        <f t="shared" si="52"/>
        <v>0</v>
      </c>
      <c r="J237" s="24">
        <f t="shared" si="53"/>
        <v>0</v>
      </c>
      <c r="K237" s="24">
        <f t="shared" si="54"/>
        <v>1.9870695114209176</v>
      </c>
      <c r="L237" s="13"/>
      <c r="M237" s="24"/>
      <c r="N237" s="24">
        <f t="shared" si="50"/>
        <v>0</v>
      </c>
      <c r="O237" s="13"/>
      <c r="P237" s="13"/>
      <c r="R237" s="13">
        <v>212</v>
      </c>
      <c r="S237" s="13">
        <f t="shared" ca="1" si="64"/>
        <v>-2.6502263864886251</v>
      </c>
    </row>
    <row r="238" spans="1:19">
      <c r="A238">
        <v>237</v>
      </c>
      <c r="B238" s="13">
        <v>1</v>
      </c>
      <c r="C238" s="13">
        <v>10</v>
      </c>
      <c r="D238" s="13">
        <v>20</v>
      </c>
      <c r="E238" s="14">
        <f t="shared" si="59"/>
        <v>10</v>
      </c>
      <c r="F238" s="24">
        <f>'1 Solar Profile'!E240*S$10</f>
        <v>0</v>
      </c>
      <c r="G238" s="24">
        <f>'2 Load Profile'!E239</f>
        <v>1.851725000709922</v>
      </c>
      <c r="H238" s="24">
        <f t="shared" si="51"/>
        <v>1.851725000709922</v>
      </c>
      <c r="I238" s="13">
        <f t="shared" si="52"/>
        <v>0</v>
      </c>
      <c r="J238" s="24">
        <f t="shared" si="53"/>
        <v>0</v>
      </c>
      <c r="K238" s="24">
        <f t="shared" si="54"/>
        <v>1.851725000709922</v>
      </c>
      <c r="L238" s="13"/>
      <c r="M238" s="24"/>
      <c r="N238" s="24">
        <f t="shared" si="50"/>
        <v>0</v>
      </c>
      <c r="O238" s="24"/>
      <c r="P238" s="24"/>
      <c r="R238" s="13">
        <v>213</v>
      </c>
      <c r="S238" s="13">
        <f t="shared" ca="1" si="64"/>
        <v>-5.7083460972337079</v>
      </c>
    </row>
    <row r="239" spans="1:19">
      <c r="A239">
        <v>238</v>
      </c>
      <c r="B239" s="13">
        <v>1</v>
      </c>
      <c r="C239" s="13">
        <v>10</v>
      </c>
      <c r="D239" s="13">
        <v>21</v>
      </c>
      <c r="E239" s="14">
        <f t="shared" si="59"/>
        <v>10</v>
      </c>
      <c r="F239" s="24">
        <f>'1 Solar Profile'!E241*S$10</f>
        <v>0</v>
      </c>
      <c r="G239" s="24">
        <f>'2 Load Profile'!E240</f>
        <v>1.7063399854482537</v>
      </c>
      <c r="H239" s="24">
        <f t="shared" si="51"/>
        <v>1.7063399854482537</v>
      </c>
      <c r="I239" s="13">
        <f t="shared" si="52"/>
        <v>0</v>
      </c>
      <c r="J239" s="24">
        <f t="shared" si="53"/>
        <v>0</v>
      </c>
      <c r="K239" s="24">
        <f t="shared" si="54"/>
        <v>1.7063399854482537</v>
      </c>
      <c r="L239" s="13"/>
      <c r="M239" s="24"/>
      <c r="N239" s="24">
        <f t="shared" si="50"/>
        <v>0</v>
      </c>
      <c r="O239" s="13"/>
      <c r="P239" s="13"/>
      <c r="R239" s="13">
        <v>214</v>
      </c>
      <c r="S239" s="13">
        <f t="shared" ca="1" si="64"/>
        <v>-16.623983501522773</v>
      </c>
    </row>
    <row r="240" spans="1:19">
      <c r="A240">
        <v>239</v>
      </c>
      <c r="B240" s="13">
        <v>1</v>
      </c>
      <c r="C240" s="13">
        <v>10</v>
      </c>
      <c r="D240" s="13">
        <v>22</v>
      </c>
      <c r="E240" s="14">
        <f t="shared" si="59"/>
        <v>10</v>
      </c>
      <c r="F240" s="24">
        <f>'1 Solar Profile'!E242*S$10</f>
        <v>0</v>
      </c>
      <c r="G240" s="24">
        <f>'2 Load Profile'!E241</f>
        <v>1.4217007505176382</v>
      </c>
      <c r="H240" s="24">
        <f t="shared" si="51"/>
        <v>1.4217007505176382</v>
      </c>
      <c r="I240" s="13">
        <f t="shared" si="52"/>
        <v>0</v>
      </c>
      <c r="J240" s="24">
        <f t="shared" si="53"/>
        <v>0</v>
      </c>
      <c r="K240" s="24">
        <f t="shared" si="54"/>
        <v>1.4217007505176382</v>
      </c>
      <c r="L240" s="13"/>
      <c r="M240" s="24"/>
      <c r="N240" s="24">
        <f t="shared" si="50"/>
        <v>0</v>
      </c>
      <c r="O240" s="13"/>
      <c r="P240" s="13"/>
      <c r="R240" s="13">
        <v>215</v>
      </c>
      <c r="S240" s="13">
        <f t="shared" ca="1" si="64"/>
        <v>6.2408721532607849</v>
      </c>
    </row>
    <row r="241" spans="1:19">
      <c r="A241">
        <v>240</v>
      </c>
      <c r="B241" s="13">
        <v>1</v>
      </c>
      <c r="C241" s="13">
        <v>10</v>
      </c>
      <c r="D241" s="13">
        <v>23</v>
      </c>
      <c r="E241" s="14">
        <f t="shared" si="59"/>
        <v>10</v>
      </c>
      <c r="F241" s="24">
        <f>'1 Solar Profile'!E243*S$10</f>
        <v>0</v>
      </c>
      <c r="G241" s="24">
        <f>'2 Load Profile'!E242</f>
        <v>1.1389184493398754</v>
      </c>
      <c r="H241" s="24">
        <f t="shared" si="51"/>
        <v>1.1389184493398754</v>
      </c>
      <c r="I241" s="13">
        <f t="shared" si="52"/>
        <v>0</v>
      </c>
      <c r="J241" s="24">
        <f t="shared" si="53"/>
        <v>0</v>
      </c>
      <c r="K241" s="24">
        <f t="shared" si="54"/>
        <v>1.1389184493398754</v>
      </c>
      <c r="L241" s="13">
        <f t="shared" ref="L241" si="65">SUM(I218:I241)</f>
        <v>-16.751645731392593</v>
      </c>
      <c r="M241" s="24">
        <f t="shared" ref="M241" si="66">SUMIF(H218:H241,"&gt;0",H218:H241)</f>
        <v>19.253068050969922</v>
      </c>
      <c r="N241" s="24">
        <f t="shared" si="50"/>
        <v>2.5014223195773297</v>
      </c>
      <c r="O241" s="13">
        <f t="shared" ref="O241" si="67">IF(M241&gt;(L241*-1),(M241+L241)*S$12,0)</f>
        <v>0.35199264454396312</v>
      </c>
      <c r="P241" s="13">
        <f t="shared" ref="P241" si="68">IF(M241&lt;(L241*-1),(M241+L241)*S$14,0)</f>
        <v>0</v>
      </c>
      <c r="R241" s="13">
        <v>216</v>
      </c>
      <c r="S241" s="13">
        <f t="shared" ca="1" si="64"/>
        <v>11.872191837417569</v>
      </c>
    </row>
    <row r="242" spans="1:19">
      <c r="A242">
        <v>241</v>
      </c>
      <c r="B242" s="13">
        <v>1</v>
      </c>
      <c r="C242" s="13">
        <v>11</v>
      </c>
      <c r="D242" s="13">
        <v>0</v>
      </c>
      <c r="E242" s="14">
        <f t="shared" si="59"/>
        <v>11</v>
      </c>
      <c r="F242" s="24">
        <f>'1 Solar Profile'!E244*S$10</f>
        <v>0</v>
      </c>
      <c r="G242" s="24">
        <f>'2 Load Profile'!E243</f>
        <v>0.8590030828400258</v>
      </c>
      <c r="H242" s="24">
        <f t="shared" si="51"/>
        <v>0.8590030828400258</v>
      </c>
      <c r="I242" s="13">
        <f t="shared" si="52"/>
        <v>0</v>
      </c>
      <c r="J242" s="24">
        <f t="shared" si="53"/>
        <v>0</v>
      </c>
      <c r="K242" s="24">
        <f t="shared" si="54"/>
        <v>0.8590030828400258</v>
      </c>
      <c r="L242" s="13"/>
      <c r="M242" s="24"/>
      <c r="N242" s="24">
        <f t="shared" ref="N242:N305" si="69">M242+L242</f>
        <v>0</v>
      </c>
      <c r="O242" s="13"/>
      <c r="P242" s="13"/>
      <c r="R242" s="13">
        <v>217</v>
      </c>
      <c r="S242" s="13">
        <f t="shared" ca="1" si="64"/>
        <v>3.7369079953413857</v>
      </c>
    </row>
    <row r="243" spans="1:19">
      <c r="A243">
        <v>242</v>
      </c>
      <c r="B243" s="13">
        <v>1</v>
      </c>
      <c r="C243" s="13">
        <v>11</v>
      </c>
      <c r="D243" s="13">
        <v>1</v>
      </c>
      <c r="E243" s="14">
        <f t="shared" si="59"/>
        <v>11</v>
      </c>
      <c r="F243" s="24">
        <f>'1 Solar Profile'!E245*S$10</f>
        <v>0</v>
      </c>
      <c r="G243" s="24">
        <f>'2 Load Profile'!E244</f>
        <v>0.74833511622846705</v>
      </c>
      <c r="H243" s="24">
        <f t="shared" si="51"/>
        <v>0.74833511622846705</v>
      </c>
      <c r="I243" s="13">
        <f t="shared" si="52"/>
        <v>0</v>
      </c>
      <c r="J243" s="24">
        <f t="shared" si="53"/>
        <v>0</v>
      </c>
      <c r="K243" s="24">
        <f t="shared" si="54"/>
        <v>0.74833511622846705</v>
      </c>
      <c r="L243" s="13"/>
      <c r="M243" s="24"/>
      <c r="N243" s="24">
        <f t="shared" si="69"/>
        <v>0</v>
      </c>
      <c r="O243" s="13"/>
      <c r="P243" s="13"/>
      <c r="R243" s="13">
        <v>218</v>
      </c>
      <c r="S243" s="13">
        <f t="shared" ca="1" si="64"/>
        <v>3.4439507496032551</v>
      </c>
    </row>
    <row r="244" spans="1:19">
      <c r="A244">
        <v>243</v>
      </c>
      <c r="B244" s="13">
        <v>1</v>
      </c>
      <c r="C244" s="13">
        <v>11</v>
      </c>
      <c r="D244" s="13">
        <v>2</v>
      </c>
      <c r="E244" s="14">
        <f t="shared" si="59"/>
        <v>11</v>
      </c>
      <c r="F244" s="24">
        <f>'1 Solar Profile'!E246*S$10</f>
        <v>0</v>
      </c>
      <c r="G244" s="24">
        <f>'2 Load Profile'!E245</f>
        <v>0.71250796266054495</v>
      </c>
      <c r="H244" s="24">
        <f t="shared" si="51"/>
        <v>0.71250796266054495</v>
      </c>
      <c r="I244" s="13">
        <f t="shared" si="52"/>
        <v>0</v>
      </c>
      <c r="J244" s="24">
        <f t="shared" si="53"/>
        <v>0</v>
      </c>
      <c r="K244" s="24">
        <f t="shared" si="54"/>
        <v>0.71250796266054495</v>
      </c>
      <c r="L244" s="13"/>
      <c r="M244" s="24"/>
      <c r="N244" s="24">
        <f t="shared" si="69"/>
        <v>0</v>
      </c>
      <c r="O244" s="13"/>
      <c r="P244" s="13"/>
      <c r="R244" s="13">
        <v>219</v>
      </c>
      <c r="S244" s="13">
        <f t="shared" ca="1" si="64"/>
        <v>13.237294366275336</v>
      </c>
    </row>
    <row r="245" spans="1:19">
      <c r="A245">
        <v>244</v>
      </c>
      <c r="B245" s="13">
        <v>1</v>
      </c>
      <c r="C245" s="13">
        <v>11</v>
      </c>
      <c r="D245" s="13">
        <v>3</v>
      </c>
      <c r="E245" s="14">
        <f t="shared" si="59"/>
        <v>11</v>
      </c>
      <c r="F245" s="24">
        <f>'1 Solar Profile'!E247*S$10</f>
        <v>0</v>
      </c>
      <c r="G245" s="24">
        <f>'2 Load Profile'!E246</f>
        <v>0.706419610028449</v>
      </c>
      <c r="H245" s="24">
        <f t="shared" si="51"/>
        <v>0.706419610028449</v>
      </c>
      <c r="I245" s="13">
        <f t="shared" si="52"/>
        <v>0</v>
      </c>
      <c r="J245" s="24">
        <f t="shared" si="53"/>
        <v>0</v>
      </c>
      <c r="K245" s="24">
        <f t="shared" si="54"/>
        <v>0.706419610028449</v>
      </c>
      <c r="L245" s="13"/>
      <c r="M245" s="24"/>
      <c r="N245" s="24">
        <f t="shared" si="69"/>
        <v>0</v>
      </c>
      <c r="O245" s="13"/>
      <c r="P245" s="13"/>
      <c r="R245" s="13">
        <v>220</v>
      </c>
      <c r="S245" s="13">
        <f t="shared" ca="1" si="64"/>
        <v>9.5287861725192275</v>
      </c>
    </row>
    <row r="246" spans="1:19">
      <c r="A246">
        <v>245</v>
      </c>
      <c r="B246" s="13">
        <v>1</v>
      </c>
      <c r="C246" s="13">
        <v>11</v>
      </c>
      <c r="D246" s="13">
        <v>4</v>
      </c>
      <c r="E246" s="14">
        <f t="shared" si="59"/>
        <v>11</v>
      </c>
      <c r="F246" s="24">
        <f>'1 Solar Profile'!E248*S$10</f>
        <v>0</v>
      </c>
      <c r="G246" s="24">
        <f>'2 Load Profile'!E247</f>
        <v>0.70525515734990385</v>
      </c>
      <c r="H246" s="24">
        <f t="shared" si="51"/>
        <v>0.70525515734990385</v>
      </c>
      <c r="I246" s="13">
        <f t="shared" si="52"/>
        <v>0</v>
      </c>
      <c r="J246" s="24">
        <f t="shared" si="53"/>
        <v>0</v>
      </c>
      <c r="K246" s="24">
        <f t="shared" si="54"/>
        <v>0.70525515734990385</v>
      </c>
      <c r="L246" s="13"/>
      <c r="M246" s="24"/>
      <c r="N246" s="24">
        <f t="shared" si="69"/>
        <v>0</v>
      </c>
      <c r="O246" s="13"/>
      <c r="P246" s="13"/>
      <c r="R246" s="13">
        <v>221</v>
      </c>
      <c r="S246" s="13">
        <f t="shared" ca="1" si="64"/>
        <v>2.3763264779397577</v>
      </c>
    </row>
    <row r="247" spans="1:19">
      <c r="A247">
        <v>246</v>
      </c>
      <c r="B247" s="13">
        <v>1</v>
      </c>
      <c r="C247" s="13">
        <v>11</v>
      </c>
      <c r="D247" s="13">
        <v>5</v>
      </c>
      <c r="E247" s="14">
        <f t="shared" si="59"/>
        <v>11</v>
      </c>
      <c r="F247" s="24">
        <f>'1 Solar Profile'!E249*S$10</f>
        <v>0</v>
      </c>
      <c r="G247" s="24">
        <f>'2 Load Profile'!E248</f>
        <v>0.75901600123517343</v>
      </c>
      <c r="H247" s="24">
        <f t="shared" si="51"/>
        <v>0.75901600123517343</v>
      </c>
      <c r="I247" s="13">
        <f t="shared" si="52"/>
        <v>0</v>
      </c>
      <c r="J247" s="24">
        <f t="shared" si="53"/>
        <v>0</v>
      </c>
      <c r="K247" s="24">
        <f t="shared" si="54"/>
        <v>0.75901600123517343</v>
      </c>
      <c r="L247" s="13"/>
      <c r="M247" s="24"/>
      <c r="N247" s="24">
        <f t="shared" si="69"/>
        <v>0</v>
      </c>
      <c r="O247" s="13"/>
      <c r="P247" s="13"/>
      <c r="R247" s="13">
        <v>222</v>
      </c>
      <c r="S247" s="13">
        <f t="shared" ca="1" si="64"/>
        <v>-9.8237330190340924</v>
      </c>
    </row>
    <row r="248" spans="1:19">
      <c r="A248">
        <v>247</v>
      </c>
      <c r="B248" s="13">
        <v>1</v>
      </c>
      <c r="C248" s="13">
        <v>11</v>
      </c>
      <c r="D248" s="13">
        <v>6</v>
      </c>
      <c r="E248" s="14">
        <f t="shared" si="59"/>
        <v>11</v>
      </c>
      <c r="F248" s="24">
        <f>'1 Solar Profile'!E250*S$10</f>
        <v>0</v>
      </c>
      <c r="G248" s="24">
        <f>'2 Load Profile'!E249</f>
        <v>0.95988616585701059</v>
      </c>
      <c r="H248" s="24">
        <f t="shared" si="51"/>
        <v>0.95988616585701059</v>
      </c>
      <c r="I248" s="13">
        <f t="shared" si="52"/>
        <v>0</v>
      </c>
      <c r="J248" s="24">
        <f t="shared" si="53"/>
        <v>0</v>
      </c>
      <c r="K248" s="24">
        <f t="shared" si="54"/>
        <v>0.95988616585701059</v>
      </c>
      <c r="L248" s="13"/>
      <c r="M248" s="24"/>
      <c r="N248" s="24">
        <f t="shared" si="69"/>
        <v>0</v>
      </c>
      <c r="O248" s="13"/>
      <c r="P248" s="13"/>
      <c r="R248" s="13">
        <v>223</v>
      </c>
      <c r="S248" s="13">
        <f t="shared" ca="1" si="64"/>
        <v>-16.159022578384462</v>
      </c>
    </row>
    <row r="249" spans="1:19">
      <c r="A249">
        <v>248</v>
      </c>
      <c r="B249" s="13">
        <v>1</v>
      </c>
      <c r="C249" s="13">
        <v>11</v>
      </c>
      <c r="D249" s="13">
        <v>7</v>
      </c>
      <c r="E249" s="14">
        <f t="shared" si="59"/>
        <v>11</v>
      </c>
      <c r="F249" s="24">
        <f>'1 Solar Profile'!E251*S$10</f>
        <v>0.26486774999999996</v>
      </c>
      <c r="G249" s="24">
        <f>'2 Load Profile'!E250</f>
        <v>1.2611862590673386</v>
      </c>
      <c r="H249" s="24">
        <f t="shared" si="51"/>
        <v>0.99631850906733865</v>
      </c>
      <c r="I249" s="13">
        <f t="shared" si="52"/>
        <v>0</v>
      </c>
      <c r="J249" s="24">
        <f t="shared" si="53"/>
        <v>0.26486774999999996</v>
      </c>
      <c r="K249" s="24">
        <f t="shared" si="54"/>
        <v>0.99631850906733865</v>
      </c>
      <c r="L249" s="13"/>
      <c r="M249" s="24"/>
      <c r="N249" s="24">
        <f t="shared" si="69"/>
        <v>0</v>
      </c>
      <c r="O249" s="13"/>
      <c r="P249" s="13"/>
      <c r="R249" s="13">
        <v>224</v>
      </c>
      <c r="S249" s="13">
        <f t="shared" ca="1" si="64"/>
        <v>-16.137732646571948</v>
      </c>
    </row>
    <row r="250" spans="1:19">
      <c r="A250">
        <v>249</v>
      </c>
      <c r="B250" s="13">
        <v>1</v>
      </c>
      <c r="C250" s="13">
        <v>11</v>
      </c>
      <c r="D250" s="13">
        <v>8</v>
      </c>
      <c r="E250" s="14">
        <f t="shared" si="59"/>
        <v>11</v>
      </c>
      <c r="F250" s="24">
        <f>'1 Solar Profile'!E252*S$10</f>
        <v>0.4877649</v>
      </c>
      <c r="G250" s="24">
        <f>'2 Load Profile'!E251</f>
        <v>1.2058385493514914</v>
      </c>
      <c r="H250" s="24">
        <f t="shared" si="51"/>
        <v>0.71807364935149143</v>
      </c>
      <c r="I250" s="13">
        <f t="shared" si="52"/>
        <v>0</v>
      </c>
      <c r="J250" s="24">
        <f t="shared" si="53"/>
        <v>0.4877649</v>
      </c>
      <c r="K250" s="24">
        <f t="shared" si="54"/>
        <v>0.71807364935149143</v>
      </c>
      <c r="L250" s="13"/>
      <c r="M250" s="24"/>
      <c r="N250" s="24">
        <f t="shared" si="69"/>
        <v>0</v>
      </c>
      <c r="O250" s="13"/>
      <c r="P250" s="13"/>
      <c r="R250" s="13">
        <v>225</v>
      </c>
      <c r="S250" s="13">
        <f t="shared" ca="1" si="64"/>
        <v>-15.468458399767654</v>
      </c>
    </row>
    <row r="251" spans="1:19">
      <c r="A251">
        <v>250</v>
      </c>
      <c r="B251" s="13">
        <v>1</v>
      </c>
      <c r="C251" s="13">
        <v>11</v>
      </c>
      <c r="D251" s="13">
        <v>9</v>
      </c>
      <c r="E251" s="14">
        <f t="shared" si="59"/>
        <v>11</v>
      </c>
      <c r="F251" s="24">
        <f>'1 Solar Profile'!E253*S$10</f>
        <v>1.7195141249999999</v>
      </c>
      <c r="G251" s="24">
        <f>'2 Load Profile'!E252</f>
        <v>1.0418851092044259</v>
      </c>
      <c r="H251" s="24">
        <f t="shared" si="51"/>
        <v>-0.677629015795574</v>
      </c>
      <c r="I251" s="13">
        <f t="shared" si="52"/>
        <v>-0.677629015795574</v>
      </c>
      <c r="J251" s="24">
        <f t="shared" si="53"/>
        <v>1.0418851092044259</v>
      </c>
      <c r="K251" s="24">
        <f t="shared" si="54"/>
        <v>0</v>
      </c>
      <c r="L251" s="13"/>
      <c r="M251" s="24"/>
      <c r="N251" s="24">
        <f t="shared" si="69"/>
        <v>0</v>
      </c>
      <c r="O251" s="13"/>
      <c r="P251" s="13"/>
      <c r="R251" s="13">
        <v>226</v>
      </c>
      <c r="S251" s="13">
        <f t="shared" ca="1" si="64"/>
        <v>-17.584040146661277</v>
      </c>
    </row>
    <row r="252" spans="1:19">
      <c r="A252">
        <v>251</v>
      </c>
      <c r="B252" s="13">
        <v>1</v>
      </c>
      <c r="C252" s="13">
        <v>11</v>
      </c>
      <c r="D252" s="13">
        <v>10</v>
      </c>
      <c r="E252" s="14">
        <f t="shared" si="59"/>
        <v>11</v>
      </c>
      <c r="F252" s="24">
        <f>'1 Solar Profile'!E254*S$10</f>
        <v>2.3906499750000001</v>
      </c>
      <c r="G252" s="24">
        <f>'2 Load Profile'!E253</f>
        <v>1.0608972027280048</v>
      </c>
      <c r="H252" s="24">
        <f t="shared" si="51"/>
        <v>-1.3297527722719953</v>
      </c>
      <c r="I252" s="13">
        <f t="shared" si="52"/>
        <v>-1.3297527722719953</v>
      </c>
      <c r="J252" s="24">
        <f t="shared" si="53"/>
        <v>1.0608972027280048</v>
      </c>
      <c r="K252" s="24">
        <f t="shared" si="54"/>
        <v>0</v>
      </c>
      <c r="L252" s="13"/>
      <c r="M252" s="24"/>
      <c r="N252" s="24">
        <f t="shared" si="69"/>
        <v>0</v>
      </c>
      <c r="O252" s="13"/>
      <c r="P252" s="13"/>
      <c r="R252" s="13">
        <v>227</v>
      </c>
      <c r="S252" s="13">
        <f t="shared" ca="1" si="64"/>
        <v>-12.282942145740884</v>
      </c>
    </row>
    <row r="253" spans="1:19">
      <c r="A253">
        <v>252</v>
      </c>
      <c r="B253" s="13">
        <v>1</v>
      </c>
      <c r="C253" s="13">
        <v>11</v>
      </c>
      <c r="D253" s="13">
        <v>11</v>
      </c>
      <c r="E253" s="14">
        <f t="shared" si="59"/>
        <v>11</v>
      </c>
      <c r="F253" s="24">
        <f>'1 Solar Profile'!E255*S$10</f>
        <v>2.4877581749999997</v>
      </c>
      <c r="G253" s="24">
        <f>'2 Load Profile'!E254</f>
        <v>1.0162721656778231</v>
      </c>
      <c r="H253" s="24">
        <f t="shared" si="51"/>
        <v>-1.4714860093221767</v>
      </c>
      <c r="I253" s="13">
        <f t="shared" si="52"/>
        <v>-1.4714860093221767</v>
      </c>
      <c r="J253" s="24">
        <f t="shared" si="53"/>
        <v>1.0162721656778231</v>
      </c>
      <c r="K253" s="24">
        <f t="shared" si="54"/>
        <v>0</v>
      </c>
      <c r="L253" s="13"/>
      <c r="M253" s="24"/>
      <c r="N253" s="24">
        <f t="shared" si="69"/>
        <v>0</v>
      </c>
      <c r="O253" s="13"/>
      <c r="P253" s="13"/>
      <c r="R253" s="13">
        <v>228</v>
      </c>
      <c r="S253" s="13">
        <f t="shared" ca="1" si="64"/>
        <v>-18.528812362484835</v>
      </c>
    </row>
    <row r="254" spans="1:19">
      <c r="A254">
        <v>253</v>
      </c>
      <c r="B254" s="13">
        <v>1</v>
      </c>
      <c r="C254" s="13">
        <v>11</v>
      </c>
      <c r="D254" s="13">
        <v>12</v>
      </c>
      <c r="E254" s="14">
        <f t="shared" si="59"/>
        <v>11</v>
      </c>
      <c r="F254" s="24">
        <f>'1 Solar Profile'!E256*S$10</f>
        <v>3.9163697999999996</v>
      </c>
      <c r="G254" s="24">
        <f>'2 Load Profile'!E255</f>
        <v>0.96841481685768793</v>
      </c>
      <c r="H254" s="24">
        <f t="shared" si="51"/>
        <v>-2.9479549831423117</v>
      </c>
      <c r="I254" s="13">
        <f t="shared" si="52"/>
        <v>-2.9479549831423117</v>
      </c>
      <c r="J254" s="24">
        <f t="shared" si="53"/>
        <v>0.96841481685768782</v>
      </c>
      <c r="K254" s="24">
        <f t="shared" si="54"/>
        <v>0</v>
      </c>
      <c r="L254" s="13"/>
      <c r="M254" s="24"/>
      <c r="N254" s="24">
        <f t="shared" si="69"/>
        <v>0</v>
      </c>
      <c r="O254" s="13"/>
      <c r="P254" s="13"/>
      <c r="R254" s="13">
        <v>229</v>
      </c>
      <c r="S254" s="13">
        <f t="shared" ca="1" si="64"/>
        <v>-12.435535837484839</v>
      </c>
    </row>
    <row r="255" spans="1:19">
      <c r="A255">
        <v>254</v>
      </c>
      <c r="B255" s="13">
        <v>1</v>
      </c>
      <c r="C255" s="13">
        <v>11</v>
      </c>
      <c r="D255" s="13">
        <v>13</v>
      </c>
      <c r="E255" s="14">
        <f t="shared" si="59"/>
        <v>11</v>
      </c>
      <c r="F255" s="24">
        <f>'1 Solar Profile'!E257*S$10</f>
        <v>3.4876138500000002</v>
      </c>
      <c r="G255" s="24">
        <f>'2 Load Profile'!E256</f>
        <v>0.92497518559597602</v>
      </c>
      <c r="H255" s="24">
        <f t="shared" si="51"/>
        <v>-2.562638664404024</v>
      </c>
      <c r="I255" s="13">
        <f t="shared" si="52"/>
        <v>-2.562638664404024</v>
      </c>
      <c r="J255" s="24">
        <f t="shared" si="53"/>
        <v>0.92497518559597625</v>
      </c>
      <c r="K255" s="24">
        <f t="shared" si="54"/>
        <v>0</v>
      </c>
      <c r="L255" s="13"/>
      <c r="M255" s="24"/>
      <c r="N255" s="24">
        <f t="shared" si="69"/>
        <v>0</v>
      </c>
      <c r="O255" s="13"/>
      <c r="P255" s="13"/>
      <c r="R255" s="13">
        <v>230</v>
      </c>
      <c r="S255" s="13">
        <f t="shared" ca="1" si="64"/>
        <v>-10.648726687484839</v>
      </c>
    </row>
    <row r="256" spans="1:19">
      <c r="A256">
        <v>255</v>
      </c>
      <c r="B256" s="13">
        <v>1</v>
      </c>
      <c r="C256" s="13">
        <v>11</v>
      </c>
      <c r="D256" s="13">
        <v>14</v>
      </c>
      <c r="E256" s="14">
        <f t="shared" si="59"/>
        <v>11</v>
      </c>
      <c r="F256" s="24">
        <f>'1 Solar Profile'!E258*S$10</f>
        <v>2.6712519749999997</v>
      </c>
      <c r="G256" s="24">
        <f>'2 Load Profile'!E257</f>
        <v>0.91276306187414891</v>
      </c>
      <c r="H256" s="24">
        <f t="shared" ref="H256:H319" si="70">G256-F256</f>
        <v>-1.7584889131258508</v>
      </c>
      <c r="I256" s="13">
        <f t="shared" ref="I256:I319" si="71">IF(H256&lt;0,H256,0)</f>
        <v>-1.7584889131258508</v>
      </c>
      <c r="J256" s="24">
        <f t="shared" ref="J256:J319" si="72">F256+I256</f>
        <v>0.91276306187414891</v>
      </c>
      <c r="K256" s="24">
        <f t="shared" ref="K256:K319" si="73">IF(H256&gt;0,H256,0)</f>
        <v>0</v>
      </c>
      <c r="L256" s="13"/>
      <c r="M256" s="24"/>
      <c r="N256" s="24">
        <f t="shared" si="69"/>
        <v>0</v>
      </c>
      <c r="O256" s="13"/>
      <c r="P256" s="13"/>
      <c r="R256" s="13">
        <v>231</v>
      </c>
      <c r="S256" s="13">
        <f t="shared" ca="1" si="64"/>
        <v>-13.278777965941432</v>
      </c>
    </row>
    <row r="257" spans="1:19">
      <c r="A257">
        <v>256</v>
      </c>
      <c r="B257" s="13">
        <v>1</v>
      </c>
      <c r="C257" s="13">
        <v>11</v>
      </c>
      <c r="D257" s="13">
        <v>15</v>
      </c>
      <c r="E257" s="14">
        <f t="shared" si="59"/>
        <v>11</v>
      </c>
      <c r="F257" s="24">
        <f>'1 Solar Profile'!E259*S$10</f>
        <v>1.4828388749999999</v>
      </c>
      <c r="G257" s="24">
        <f>'2 Load Profile'!E258</f>
        <v>0.97465526748791675</v>
      </c>
      <c r="H257" s="24">
        <f t="shared" si="70"/>
        <v>-0.50818360751208314</v>
      </c>
      <c r="I257" s="13">
        <f t="shared" si="71"/>
        <v>-0.50818360751208314</v>
      </c>
      <c r="J257" s="24">
        <f t="shared" si="72"/>
        <v>0.97465526748791675</v>
      </c>
      <c r="K257" s="24">
        <f t="shared" si="73"/>
        <v>0</v>
      </c>
      <c r="L257" s="13"/>
      <c r="M257" s="24"/>
      <c r="N257" s="24">
        <f t="shared" si="69"/>
        <v>0</v>
      </c>
      <c r="O257" s="13"/>
      <c r="P257" s="13"/>
      <c r="R257" s="13">
        <v>232</v>
      </c>
      <c r="S257" s="13">
        <f t="shared" ca="1" si="64"/>
        <v>-15.447662420136197</v>
      </c>
    </row>
    <row r="258" spans="1:19">
      <c r="A258">
        <v>257</v>
      </c>
      <c r="B258" s="13">
        <v>1</v>
      </c>
      <c r="C258" s="13">
        <v>11</v>
      </c>
      <c r="D258" s="13">
        <v>16</v>
      </c>
      <c r="E258" s="14">
        <f t="shared" si="59"/>
        <v>11</v>
      </c>
      <c r="F258" s="24">
        <f>'1 Solar Profile'!E260*S$10</f>
        <v>0</v>
      </c>
      <c r="G258" s="24">
        <f>'2 Load Profile'!E259</f>
        <v>1.220201468724359</v>
      </c>
      <c r="H258" s="24">
        <f t="shared" si="70"/>
        <v>1.220201468724359</v>
      </c>
      <c r="I258" s="13">
        <f t="shared" si="71"/>
        <v>0</v>
      </c>
      <c r="J258" s="24">
        <f t="shared" si="72"/>
        <v>0</v>
      </c>
      <c r="K258" s="24">
        <f t="shared" si="73"/>
        <v>1.220201468724359</v>
      </c>
      <c r="L258" s="13"/>
      <c r="M258" s="24"/>
      <c r="N258" s="24">
        <f t="shared" si="69"/>
        <v>0</v>
      </c>
      <c r="O258" s="13"/>
      <c r="P258" s="13"/>
      <c r="R258" s="13">
        <v>233</v>
      </c>
      <c r="S258" s="13">
        <f t="shared" ca="1" si="64"/>
        <v>-13.611606390586635</v>
      </c>
    </row>
    <row r="259" spans="1:19">
      <c r="A259">
        <v>258</v>
      </c>
      <c r="B259" s="13">
        <v>1</v>
      </c>
      <c r="C259" s="13">
        <v>11</v>
      </c>
      <c r="D259" s="13">
        <v>17</v>
      </c>
      <c r="E259" s="14">
        <f t="shared" si="59"/>
        <v>11</v>
      </c>
      <c r="F259" s="24">
        <f>'1 Solar Profile'!E261*S$10</f>
        <v>0</v>
      </c>
      <c r="G259" s="24">
        <f>'2 Load Profile'!E260</f>
        <v>1.6955283222649302</v>
      </c>
      <c r="H259" s="24">
        <f t="shared" si="70"/>
        <v>1.6955283222649302</v>
      </c>
      <c r="I259" s="13">
        <f t="shared" si="71"/>
        <v>0</v>
      </c>
      <c r="J259" s="24">
        <f t="shared" si="72"/>
        <v>0</v>
      </c>
      <c r="K259" s="24">
        <f t="shared" si="73"/>
        <v>1.6955283222649302</v>
      </c>
      <c r="L259" s="13"/>
      <c r="M259" s="24"/>
      <c r="N259" s="24">
        <f t="shared" si="69"/>
        <v>0</v>
      </c>
      <c r="O259" s="13"/>
      <c r="P259" s="13"/>
      <c r="R259" s="13">
        <v>234</v>
      </c>
      <c r="S259" s="13">
        <f t="shared" ca="1" si="64"/>
        <v>-6.4068420504865182</v>
      </c>
    </row>
    <row r="260" spans="1:19">
      <c r="A260">
        <v>259</v>
      </c>
      <c r="B260" s="13">
        <v>1</v>
      </c>
      <c r="C260" s="13">
        <v>11</v>
      </c>
      <c r="D260" s="13">
        <v>18</v>
      </c>
      <c r="E260" s="14">
        <f t="shared" si="59"/>
        <v>11</v>
      </c>
      <c r="F260" s="24">
        <f>'1 Solar Profile'!E262*S$10</f>
        <v>0</v>
      </c>
      <c r="G260" s="24">
        <f>'2 Load Profile'!E261</f>
        <v>1.9920477141004438</v>
      </c>
      <c r="H260" s="24">
        <f t="shared" si="70"/>
        <v>1.9920477141004438</v>
      </c>
      <c r="I260" s="13">
        <f t="shared" si="71"/>
        <v>0</v>
      </c>
      <c r="J260" s="24">
        <f t="shared" si="72"/>
        <v>0</v>
      </c>
      <c r="K260" s="24">
        <f t="shared" si="73"/>
        <v>1.9920477141004438</v>
      </c>
      <c r="L260" s="13"/>
      <c r="M260" s="24"/>
      <c r="N260" s="24">
        <f t="shared" si="69"/>
        <v>0</v>
      </c>
      <c r="O260" s="13"/>
      <c r="P260" s="13"/>
      <c r="R260" s="13">
        <v>235</v>
      </c>
      <c r="S260" s="13">
        <f t="shared" ca="1" si="64"/>
        <v>-13.069650061102646</v>
      </c>
    </row>
    <row r="261" spans="1:19">
      <c r="A261">
        <v>260</v>
      </c>
      <c r="B261" s="13">
        <v>1</v>
      </c>
      <c r="C261" s="13">
        <v>11</v>
      </c>
      <c r="D261" s="13">
        <v>19</v>
      </c>
      <c r="E261" s="14">
        <f t="shared" si="59"/>
        <v>11</v>
      </c>
      <c r="F261" s="24">
        <f>'1 Solar Profile'!E263*S$10</f>
        <v>0</v>
      </c>
      <c r="G261" s="24">
        <f>'2 Load Profile'!E262</f>
        <v>1.958332212708183</v>
      </c>
      <c r="H261" s="24">
        <f t="shared" si="70"/>
        <v>1.958332212708183</v>
      </c>
      <c r="I261" s="13">
        <f t="shared" si="71"/>
        <v>0</v>
      </c>
      <c r="J261" s="24">
        <f t="shared" si="72"/>
        <v>0</v>
      </c>
      <c r="K261" s="24">
        <f t="shared" si="73"/>
        <v>1.958332212708183</v>
      </c>
      <c r="L261" s="13"/>
      <c r="M261" s="24"/>
      <c r="N261" s="24">
        <f t="shared" si="69"/>
        <v>0</v>
      </c>
      <c r="O261" s="13"/>
      <c r="P261" s="13"/>
      <c r="R261" s="13">
        <v>236</v>
      </c>
      <c r="S261" s="13">
        <f t="shared" ca="1" si="64"/>
        <v>-3.2006408678951326E-2</v>
      </c>
    </row>
    <row r="262" spans="1:19">
      <c r="A262">
        <v>261</v>
      </c>
      <c r="B262" s="13">
        <v>1</v>
      </c>
      <c r="C262" s="13">
        <v>11</v>
      </c>
      <c r="D262" s="13">
        <v>20</v>
      </c>
      <c r="E262" s="14">
        <f t="shared" si="59"/>
        <v>11</v>
      </c>
      <c r="F262" s="24">
        <f>'1 Solar Profile'!E264*S$10</f>
        <v>0</v>
      </c>
      <c r="G262" s="24">
        <f>'2 Load Profile'!E263</f>
        <v>1.820880490799996</v>
      </c>
      <c r="H262" s="24">
        <f t="shared" si="70"/>
        <v>1.820880490799996</v>
      </c>
      <c r="I262" s="13">
        <f t="shared" si="71"/>
        <v>0</v>
      </c>
      <c r="J262" s="24">
        <f t="shared" si="72"/>
        <v>0</v>
      </c>
      <c r="K262" s="24">
        <f t="shared" si="73"/>
        <v>1.820880490799996</v>
      </c>
      <c r="L262" s="13"/>
      <c r="M262" s="24"/>
      <c r="N262" s="24">
        <f t="shared" si="69"/>
        <v>0</v>
      </c>
      <c r="O262" s="24"/>
      <c r="P262" s="24"/>
      <c r="R262" s="13">
        <v>237</v>
      </c>
      <c r="S262" s="13">
        <f t="shared" ca="1" si="64"/>
        <v>-15.119765914147425</v>
      </c>
    </row>
    <row r="263" spans="1:19">
      <c r="A263">
        <v>262</v>
      </c>
      <c r="B263" s="13">
        <v>1</v>
      </c>
      <c r="C263" s="13">
        <v>11</v>
      </c>
      <c r="D263" s="13">
        <v>21</v>
      </c>
      <c r="E263" s="14">
        <f t="shared" si="59"/>
        <v>11</v>
      </c>
      <c r="F263" s="24">
        <f>'1 Solar Profile'!E265*S$10</f>
        <v>0</v>
      </c>
      <c r="G263" s="24">
        <f>'2 Load Profile'!E264</f>
        <v>1.668719993615374</v>
      </c>
      <c r="H263" s="24">
        <f t="shared" si="70"/>
        <v>1.668719993615374</v>
      </c>
      <c r="I263" s="13">
        <f t="shared" si="71"/>
        <v>0</v>
      </c>
      <c r="J263" s="24">
        <f t="shared" si="72"/>
        <v>0</v>
      </c>
      <c r="K263" s="24">
        <f t="shared" si="73"/>
        <v>1.668719993615374</v>
      </c>
      <c r="L263" s="13"/>
      <c r="M263" s="24"/>
      <c r="N263" s="24">
        <f t="shared" si="69"/>
        <v>0</v>
      </c>
      <c r="O263" s="13"/>
      <c r="P263" s="13"/>
      <c r="R263" s="13">
        <v>238</v>
      </c>
      <c r="S263" s="13">
        <f t="shared" ca="1" si="64"/>
        <v>-12.014552798357675</v>
      </c>
    </row>
    <row r="264" spans="1:19">
      <c r="A264">
        <v>263</v>
      </c>
      <c r="B264" s="13">
        <v>1</v>
      </c>
      <c r="C264" s="13">
        <v>11</v>
      </c>
      <c r="D264" s="13">
        <v>22</v>
      </c>
      <c r="E264" s="14">
        <f t="shared" si="59"/>
        <v>11</v>
      </c>
      <c r="F264" s="24">
        <f>'1 Solar Profile'!E266*S$10</f>
        <v>0</v>
      </c>
      <c r="G264" s="24">
        <f>'2 Load Profile'!E265</f>
        <v>1.3824399430536465</v>
      </c>
      <c r="H264" s="24">
        <f t="shared" si="70"/>
        <v>1.3824399430536465</v>
      </c>
      <c r="I264" s="13">
        <f t="shared" si="71"/>
        <v>0</v>
      </c>
      <c r="J264" s="24">
        <f t="shared" si="72"/>
        <v>0</v>
      </c>
      <c r="K264" s="24">
        <f t="shared" si="73"/>
        <v>1.3824399430536465</v>
      </c>
      <c r="L264" s="13"/>
      <c r="M264" s="24"/>
      <c r="N264" s="24">
        <f t="shared" si="69"/>
        <v>0</v>
      </c>
      <c r="O264" s="13"/>
      <c r="P264" s="13"/>
      <c r="R264" s="13">
        <v>239</v>
      </c>
      <c r="S264" s="13">
        <f t="shared" ca="1" si="64"/>
        <v>-4.4825269199965447</v>
      </c>
    </row>
    <row r="265" spans="1:19">
      <c r="A265">
        <v>264</v>
      </c>
      <c r="B265" s="13">
        <v>1</v>
      </c>
      <c r="C265" s="13">
        <v>11</v>
      </c>
      <c r="D265" s="13">
        <v>23</v>
      </c>
      <c r="E265" s="14">
        <f t="shared" si="59"/>
        <v>11</v>
      </c>
      <c r="F265" s="24">
        <f>'1 Solar Profile'!E267*S$10</f>
        <v>0</v>
      </c>
      <c r="G265" s="24">
        <f>'2 Load Profile'!E266</f>
        <v>1.1002519242033761</v>
      </c>
      <c r="H265" s="24">
        <f t="shared" si="70"/>
        <v>1.1002519242033761</v>
      </c>
      <c r="I265" s="13">
        <f t="shared" si="71"/>
        <v>0</v>
      </c>
      <c r="J265" s="24">
        <f t="shared" si="72"/>
        <v>0</v>
      </c>
      <c r="K265" s="24">
        <f t="shared" si="73"/>
        <v>1.1002519242033761</v>
      </c>
      <c r="L265" s="13">
        <f t="shared" ref="L265" si="74">SUM(I242:I265)</f>
        <v>-11.256133965574016</v>
      </c>
      <c r="M265" s="24">
        <f t="shared" ref="M265" si="75">SUMIF(H242:H265,"&gt;0",H242:H265)</f>
        <v>20.003217324088716</v>
      </c>
      <c r="N265" s="24">
        <f t="shared" si="69"/>
        <v>8.7470833585147005</v>
      </c>
      <c r="O265" s="13">
        <f t="shared" ref="O265" si="76">IF(M265&gt;(L265*-1),(M265+L265)*S$12,0)</f>
        <v>1.2308633289601132</v>
      </c>
      <c r="P265" s="13">
        <f t="shared" ref="P265" si="77">IF(M265&lt;(L265*-1),(M265+L265)*S$14,0)</f>
        <v>0</v>
      </c>
      <c r="R265" s="13">
        <v>240</v>
      </c>
      <c r="S265" s="13">
        <f t="shared" ca="1" si="64"/>
        <v>7.5694714053770529</v>
      </c>
    </row>
    <row r="266" spans="1:19">
      <c r="A266">
        <v>265</v>
      </c>
      <c r="B266" s="13">
        <v>1</v>
      </c>
      <c r="C266" s="13">
        <v>12</v>
      </c>
      <c r="D266" s="13">
        <v>0</v>
      </c>
      <c r="E266" s="14">
        <f t="shared" si="59"/>
        <v>12</v>
      </c>
      <c r="F266" s="24">
        <f>'1 Solar Profile'!E268*S$10</f>
        <v>0</v>
      </c>
      <c r="G266" s="24">
        <f>'2 Load Profile'!E267</f>
        <v>0.81979639704390572</v>
      </c>
      <c r="H266" s="24">
        <f t="shared" si="70"/>
        <v>0.81979639704390572</v>
      </c>
      <c r="I266" s="13">
        <f t="shared" si="71"/>
        <v>0</v>
      </c>
      <c r="J266" s="24">
        <f t="shared" si="72"/>
        <v>0</v>
      </c>
      <c r="K266" s="24">
        <f t="shared" si="73"/>
        <v>0.81979639704390572</v>
      </c>
      <c r="L266" s="13"/>
      <c r="M266" s="24"/>
      <c r="N266" s="24">
        <f t="shared" si="69"/>
        <v>0</v>
      </c>
      <c r="O266" s="13"/>
      <c r="P266" s="13"/>
      <c r="R266" s="13">
        <v>241</v>
      </c>
      <c r="S266" s="13">
        <f t="shared" ca="1" si="64"/>
        <v>-13.548088462331346</v>
      </c>
    </row>
    <row r="267" spans="1:19">
      <c r="A267">
        <v>266</v>
      </c>
      <c r="B267" s="13">
        <v>1</v>
      </c>
      <c r="C267" s="13">
        <v>12</v>
      </c>
      <c r="D267" s="13">
        <v>1</v>
      </c>
      <c r="E267" s="14">
        <f t="shared" si="59"/>
        <v>12</v>
      </c>
      <c r="F267" s="24">
        <f>'1 Solar Profile'!E269*S$10</f>
        <v>0</v>
      </c>
      <c r="G267" s="24">
        <f>'2 Load Profile'!E268</f>
        <v>0.70846156586298747</v>
      </c>
      <c r="H267" s="24">
        <f t="shared" si="70"/>
        <v>0.70846156586298747</v>
      </c>
      <c r="I267" s="13">
        <f t="shared" si="71"/>
        <v>0</v>
      </c>
      <c r="J267" s="24">
        <f t="shared" si="72"/>
        <v>0</v>
      </c>
      <c r="K267" s="24">
        <f t="shared" si="73"/>
        <v>0.70846156586298747</v>
      </c>
      <c r="L267" s="13"/>
      <c r="M267" s="24"/>
      <c r="N267" s="24">
        <f t="shared" si="69"/>
        <v>0</v>
      </c>
      <c r="O267" s="13"/>
      <c r="P267" s="13"/>
      <c r="R267" s="13">
        <v>242</v>
      </c>
      <c r="S267" s="13">
        <f t="shared" ca="1" si="64"/>
        <v>-12.436812261780322</v>
      </c>
    </row>
    <row r="268" spans="1:19">
      <c r="A268">
        <v>267</v>
      </c>
      <c r="B268" s="13">
        <v>1</v>
      </c>
      <c r="C268" s="13">
        <v>12</v>
      </c>
      <c r="D268" s="13">
        <v>2</v>
      </c>
      <c r="E268" s="14">
        <f t="shared" si="59"/>
        <v>12</v>
      </c>
      <c r="F268" s="24">
        <f>'1 Solar Profile'!E270*S$10</f>
        <v>0</v>
      </c>
      <c r="G268" s="24">
        <f>'2 Load Profile'!E269</f>
        <v>0.66827777657213649</v>
      </c>
      <c r="H268" s="24">
        <f t="shared" si="70"/>
        <v>0.66827777657213649</v>
      </c>
      <c r="I268" s="13">
        <f t="shared" si="71"/>
        <v>0</v>
      </c>
      <c r="J268" s="24">
        <f t="shared" si="72"/>
        <v>0</v>
      </c>
      <c r="K268" s="24">
        <f t="shared" si="73"/>
        <v>0.66827777657213649</v>
      </c>
      <c r="L268" s="13"/>
      <c r="M268" s="24"/>
      <c r="N268" s="24">
        <f t="shared" si="69"/>
        <v>0</v>
      </c>
      <c r="O268" s="13"/>
      <c r="P268" s="13"/>
      <c r="R268" s="13">
        <v>243</v>
      </c>
      <c r="S268" s="13">
        <f t="shared" ca="1" si="64"/>
        <v>-10.972054474411761</v>
      </c>
    </row>
    <row r="269" spans="1:19">
      <c r="A269">
        <v>268</v>
      </c>
      <c r="B269" s="13">
        <v>1</v>
      </c>
      <c r="C269" s="13">
        <v>12</v>
      </c>
      <c r="D269" s="13">
        <v>3</v>
      </c>
      <c r="E269" s="14">
        <f t="shared" si="59"/>
        <v>12</v>
      </c>
      <c r="F269" s="24">
        <f>'1 Solar Profile'!E271*S$10</f>
        <v>0</v>
      </c>
      <c r="G269" s="24">
        <f>'2 Load Profile'!E270</f>
        <v>0.66253235717979719</v>
      </c>
      <c r="H269" s="24">
        <f t="shared" si="70"/>
        <v>0.66253235717979719</v>
      </c>
      <c r="I269" s="13">
        <f t="shared" si="71"/>
        <v>0</v>
      </c>
      <c r="J269" s="24">
        <f t="shared" si="72"/>
        <v>0</v>
      </c>
      <c r="K269" s="24">
        <f t="shared" si="73"/>
        <v>0.66253235717979719</v>
      </c>
      <c r="L269" s="13"/>
      <c r="M269" s="24"/>
      <c r="N269" s="24">
        <f t="shared" si="69"/>
        <v>0</v>
      </c>
      <c r="O269" s="13"/>
      <c r="P269" s="13"/>
      <c r="R269" s="13">
        <v>244</v>
      </c>
      <c r="S269" s="13">
        <f t="shared" ca="1" si="64"/>
        <v>-17.201924144305011</v>
      </c>
    </row>
    <row r="270" spans="1:19">
      <c r="A270">
        <v>269</v>
      </c>
      <c r="B270" s="13">
        <v>1</v>
      </c>
      <c r="C270" s="13">
        <v>12</v>
      </c>
      <c r="D270" s="13">
        <v>4</v>
      </c>
      <c r="E270" s="14">
        <f t="shared" si="59"/>
        <v>12</v>
      </c>
      <c r="F270" s="24">
        <f>'1 Solar Profile'!E272*S$10</f>
        <v>0</v>
      </c>
      <c r="G270" s="24">
        <f>'2 Load Profile'!E271</f>
        <v>0.66233146999663262</v>
      </c>
      <c r="H270" s="24">
        <f t="shared" si="70"/>
        <v>0.66233146999663262</v>
      </c>
      <c r="I270" s="13">
        <f t="shared" si="71"/>
        <v>0</v>
      </c>
      <c r="J270" s="24">
        <f t="shared" si="72"/>
        <v>0</v>
      </c>
      <c r="K270" s="24">
        <f t="shared" si="73"/>
        <v>0.66233146999663262</v>
      </c>
      <c r="L270" s="13"/>
      <c r="M270" s="24"/>
      <c r="N270" s="24">
        <f t="shared" si="69"/>
        <v>0</v>
      </c>
      <c r="O270" s="13"/>
      <c r="P270" s="13"/>
      <c r="R270" s="13">
        <v>245</v>
      </c>
      <c r="S270" s="13">
        <f t="shared" ca="1" si="64"/>
        <v>-13.433940845425498</v>
      </c>
    </row>
    <row r="271" spans="1:19">
      <c r="A271">
        <v>270</v>
      </c>
      <c r="B271" s="13">
        <v>1</v>
      </c>
      <c r="C271" s="13">
        <v>12</v>
      </c>
      <c r="D271" s="13">
        <v>5</v>
      </c>
      <c r="E271" s="14">
        <f t="shared" si="59"/>
        <v>12</v>
      </c>
      <c r="F271" s="24">
        <f>'1 Solar Profile'!E273*S$10</f>
        <v>0</v>
      </c>
      <c r="G271" s="24">
        <f>'2 Load Profile'!E272</f>
        <v>0.70886387880824531</v>
      </c>
      <c r="H271" s="24">
        <f t="shared" si="70"/>
        <v>0.70886387880824531</v>
      </c>
      <c r="I271" s="13">
        <f t="shared" si="71"/>
        <v>0</v>
      </c>
      <c r="J271" s="24">
        <f t="shared" si="72"/>
        <v>0</v>
      </c>
      <c r="K271" s="24">
        <f t="shared" si="73"/>
        <v>0.70886387880824531</v>
      </c>
      <c r="L271" s="13"/>
      <c r="M271" s="24"/>
      <c r="N271" s="24">
        <f t="shared" si="69"/>
        <v>0</v>
      </c>
      <c r="O271" s="13"/>
      <c r="P271" s="13"/>
      <c r="R271" s="13">
        <v>246</v>
      </c>
      <c r="S271" s="13">
        <f t="shared" ca="1" si="64"/>
        <v>-12.800112878749291</v>
      </c>
    </row>
    <row r="272" spans="1:19">
      <c r="A272">
        <v>271</v>
      </c>
      <c r="B272" s="13">
        <v>1</v>
      </c>
      <c r="C272" s="13">
        <v>12</v>
      </c>
      <c r="D272" s="13">
        <v>6</v>
      </c>
      <c r="E272" s="14">
        <f t="shared" si="59"/>
        <v>12</v>
      </c>
      <c r="F272" s="24">
        <f>'1 Solar Profile'!E274*S$10</f>
        <v>0</v>
      </c>
      <c r="G272" s="24">
        <f>'2 Load Profile'!E273</f>
        <v>0.91034753445997962</v>
      </c>
      <c r="H272" s="24">
        <f t="shared" si="70"/>
        <v>0.91034753445997962</v>
      </c>
      <c r="I272" s="13">
        <f t="shared" si="71"/>
        <v>0</v>
      </c>
      <c r="J272" s="24">
        <f t="shared" si="72"/>
        <v>0</v>
      </c>
      <c r="K272" s="24">
        <f t="shared" si="73"/>
        <v>0.91034753445997962</v>
      </c>
      <c r="L272" s="13"/>
      <c r="M272" s="24"/>
      <c r="N272" s="24">
        <f t="shared" si="69"/>
        <v>0</v>
      </c>
      <c r="O272" s="13"/>
      <c r="P272" s="13"/>
      <c r="R272" s="13">
        <v>247</v>
      </c>
      <c r="S272" s="13">
        <f t="shared" ca="1" si="64"/>
        <v>-18.053564543757187</v>
      </c>
    </row>
    <row r="273" spans="1:19">
      <c r="A273">
        <v>272</v>
      </c>
      <c r="B273" s="13">
        <v>1</v>
      </c>
      <c r="C273" s="13">
        <v>12</v>
      </c>
      <c r="D273" s="13">
        <v>7</v>
      </c>
      <c r="E273" s="14">
        <f t="shared" si="59"/>
        <v>12</v>
      </c>
      <c r="F273" s="24">
        <f>'1 Solar Profile'!E275*S$10</f>
        <v>7.1763300000000002E-2</v>
      </c>
      <c r="G273" s="24">
        <f>'2 Load Profile'!E274</f>
        <v>1.2003930237575253</v>
      </c>
      <c r="H273" s="24">
        <f t="shared" si="70"/>
        <v>1.1286297237575253</v>
      </c>
      <c r="I273" s="13">
        <f t="shared" si="71"/>
        <v>0</v>
      </c>
      <c r="J273" s="24">
        <f t="shared" si="72"/>
        <v>7.1763300000000002E-2</v>
      </c>
      <c r="K273" s="24">
        <f t="shared" si="73"/>
        <v>1.1286297237575253</v>
      </c>
      <c r="L273" s="13"/>
      <c r="M273" s="24"/>
      <c r="N273" s="24">
        <f t="shared" si="69"/>
        <v>0</v>
      </c>
      <c r="O273" s="13"/>
      <c r="P273" s="13"/>
      <c r="R273" s="13">
        <v>248</v>
      </c>
      <c r="S273" s="13">
        <f t="shared" ca="1" si="64"/>
        <v>-15.705230144318469</v>
      </c>
    </row>
    <row r="274" spans="1:19">
      <c r="A274">
        <v>273</v>
      </c>
      <c r="B274" s="13">
        <v>1</v>
      </c>
      <c r="C274" s="13">
        <v>12</v>
      </c>
      <c r="D274" s="13">
        <v>8</v>
      </c>
      <c r="E274" s="14">
        <f t="shared" si="59"/>
        <v>12</v>
      </c>
      <c r="F274" s="24">
        <f>'1 Solar Profile'!E276*S$10</f>
        <v>1.52890605</v>
      </c>
      <c r="G274" s="24">
        <f>'2 Load Profile'!E275</f>
        <v>1.1542964695942453</v>
      </c>
      <c r="H274" s="24">
        <f t="shared" si="70"/>
        <v>-0.37460958040575476</v>
      </c>
      <c r="I274" s="13">
        <f t="shared" si="71"/>
        <v>-0.37460958040575476</v>
      </c>
      <c r="J274" s="24">
        <f t="shared" si="72"/>
        <v>1.1542964695942453</v>
      </c>
      <c r="K274" s="24">
        <f t="shared" si="73"/>
        <v>0</v>
      </c>
      <c r="L274" s="13"/>
      <c r="M274" s="24"/>
      <c r="N274" s="24">
        <f t="shared" si="69"/>
        <v>0</v>
      </c>
      <c r="O274" s="13"/>
      <c r="P274" s="13"/>
      <c r="R274" s="13">
        <v>249</v>
      </c>
      <c r="S274" s="13">
        <f t="shared" ca="1" si="64"/>
        <v>-11.984292216187864</v>
      </c>
    </row>
    <row r="275" spans="1:19">
      <c r="A275">
        <v>274</v>
      </c>
      <c r="B275" s="13">
        <v>1</v>
      </c>
      <c r="C275" s="13">
        <v>12</v>
      </c>
      <c r="D275" s="13">
        <v>9</v>
      </c>
      <c r="E275" s="14">
        <f t="shared" si="59"/>
        <v>12</v>
      </c>
      <c r="F275" s="24">
        <f>'1 Solar Profile'!E277*S$10</f>
        <v>0.83097787499999998</v>
      </c>
      <c r="G275" s="24">
        <f>'2 Load Profile'!E276</f>
        <v>0.99056587980552946</v>
      </c>
      <c r="H275" s="24">
        <f t="shared" si="70"/>
        <v>0.15958800480552948</v>
      </c>
      <c r="I275" s="13">
        <f t="shared" si="71"/>
        <v>0</v>
      </c>
      <c r="J275" s="24">
        <f t="shared" si="72"/>
        <v>0.83097787499999998</v>
      </c>
      <c r="K275" s="24">
        <f t="shared" si="73"/>
        <v>0.15958800480552948</v>
      </c>
      <c r="L275" s="13"/>
      <c r="M275" s="24"/>
      <c r="N275" s="24">
        <f t="shared" si="69"/>
        <v>0</v>
      </c>
      <c r="O275" s="13"/>
      <c r="P275" s="13"/>
      <c r="R275" s="13">
        <v>250</v>
      </c>
      <c r="S275" s="13">
        <f t="shared" ca="1" si="64"/>
        <v>-7.2308660928885358</v>
      </c>
    </row>
    <row r="276" spans="1:19">
      <c r="A276">
        <v>275</v>
      </c>
      <c r="B276" s="13">
        <v>1</v>
      </c>
      <c r="C276" s="13">
        <v>12</v>
      </c>
      <c r="D276" s="13">
        <v>10</v>
      </c>
      <c r="E276" s="14">
        <f t="shared" si="59"/>
        <v>12</v>
      </c>
      <c r="F276" s="24">
        <f>'1 Solar Profile'!E278*S$10</f>
        <v>0.93652177499999989</v>
      </c>
      <c r="G276" s="24">
        <f>'2 Load Profile'!E277</f>
        <v>1.0149321013436177</v>
      </c>
      <c r="H276" s="24">
        <f t="shared" si="70"/>
        <v>7.8410326343617776E-2</v>
      </c>
      <c r="I276" s="13">
        <f t="shared" si="71"/>
        <v>0</v>
      </c>
      <c r="J276" s="24">
        <f t="shared" si="72"/>
        <v>0.93652177499999989</v>
      </c>
      <c r="K276" s="24">
        <f t="shared" si="73"/>
        <v>7.8410326343617776E-2</v>
      </c>
      <c r="L276" s="13"/>
      <c r="M276" s="24"/>
      <c r="N276" s="24">
        <f t="shared" si="69"/>
        <v>0</v>
      </c>
      <c r="O276" s="13"/>
      <c r="P276" s="13"/>
      <c r="R276" s="13">
        <v>251</v>
      </c>
      <c r="S276" s="13">
        <f t="shared" ca="1" si="64"/>
        <v>-9.4389397292433923</v>
      </c>
    </row>
    <row r="277" spans="1:19">
      <c r="A277">
        <v>276</v>
      </c>
      <c r="B277" s="13">
        <v>1</v>
      </c>
      <c r="C277" s="13">
        <v>12</v>
      </c>
      <c r="D277" s="13">
        <v>11</v>
      </c>
      <c r="E277" s="14">
        <f t="shared" si="59"/>
        <v>12</v>
      </c>
      <c r="F277" s="24">
        <f>'1 Solar Profile'!E279*S$10</f>
        <v>1.4792525999999999</v>
      </c>
      <c r="G277" s="24">
        <f>'2 Load Profile'!E278</f>
        <v>1.0093398754888019</v>
      </c>
      <c r="H277" s="24">
        <f t="shared" si="70"/>
        <v>-0.46991272451119803</v>
      </c>
      <c r="I277" s="13">
        <f t="shared" si="71"/>
        <v>-0.46991272451119803</v>
      </c>
      <c r="J277" s="24">
        <f t="shared" si="72"/>
        <v>1.0093398754888019</v>
      </c>
      <c r="K277" s="24">
        <f t="shared" si="73"/>
        <v>0</v>
      </c>
      <c r="L277" s="13"/>
      <c r="M277" s="24"/>
      <c r="N277" s="24">
        <f t="shared" si="69"/>
        <v>0</v>
      </c>
      <c r="O277" s="13"/>
      <c r="P277" s="13"/>
      <c r="R277" s="13">
        <v>252</v>
      </c>
      <c r="S277" s="13">
        <f t="shared" ca="1" si="64"/>
        <v>7.3388259406601506</v>
      </c>
    </row>
    <row r="278" spans="1:19">
      <c r="A278">
        <v>277</v>
      </c>
      <c r="B278" s="13">
        <v>1</v>
      </c>
      <c r="C278" s="13">
        <v>12</v>
      </c>
      <c r="D278" s="13">
        <v>12</v>
      </c>
      <c r="E278" s="14">
        <f t="shared" si="59"/>
        <v>12</v>
      </c>
      <c r="F278" s="24">
        <f>'1 Solar Profile'!E280*S$10</f>
        <v>1.2747813750000001</v>
      </c>
      <c r="G278" s="24">
        <f>'2 Load Profile'!E279</f>
        <v>0.98547065752713747</v>
      </c>
      <c r="H278" s="24">
        <f t="shared" si="70"/>
        <v>-0.28931071747286263</v>
      </c>
      <c r="I278" s="13">
        <f t="shared" si="71"/>
        <v>-0.28931071747286263</v>
      </c>
      <c r="J278" s="24">
        <f t="shared" si="72"/>
        <v>0.98547065752713747</v>
      </c>
      <c r="K278" s="24">
        <f t="shared" si="73"/>
        <v>0</v>
      </c>
      <c r="L278" s="13"/>
      <c r="M278" s="24"/>
      <c r="N278" s="24">
        <f t="shared" si="69"/>
        <v>0</v>
      </c>
      <c r="O278" s="13"/>
      <c r="P278" s="13"/>
      <c r="R278" s="13">
        <v>253</v>
      </c>
      <c r="S278" s="13">
        <f t="shared" ca="1" si="64"/>
        <v>-15.472339679677239</v>
      </c>
    </row>
    <row r="279" spans="1:19">
      <c r="A279">
        <v>278</v>
      </c>
      <c r="B279" s="13">
        <v>1</v>
      </c>
      <c r="C279" s="13">
        <v>12</v>
      </c>
      <c r="D279" s="13">
        <v>13</v>
      </c>
      <c r="E279" s="14">
        <f t="shared" si="59"/>
        <v>12</v>
      </c>
      <c r="F279" s="24">
        <f>'1 Solar Profile'!E281*S$10</f>
        <v>3.4153008750000002</v>
      </c>
      <c r="G279" s="24">
        <f>'2 Load Profile'!E280</f>
        <v>0.96164928210153433</v>
      </c>
      <c r="H279" s="24">
        <f t="shared" si="70"/>
        <v>-2.4536515928984661</v>
      </c>
      <c r="I279" s="13">
        <f t="shared" si="71"/>
        <v>-2.4536515928984661</v>
      </c>
      <c r="J279" s="24">
        <f t="shared" si="72"/>
        <v>0.96164928210153411</v>
      </c>
      <c r="K279" s="24">
        <f t="shared" si="73"/>
        <v>0</v>
      </c>
      <c r="L279" s="13"/>
      <c r="M279" s="24"/>
      <c r="N279" s="24">
        <f t="shared" si="69"/>
        <v>0</v>
      </c>
      <c r="O279" s="13"/>
      <c r="P279" s="13"/>
      <c r="R279" s="13">
        <v>254</v>
      </c>
      <c r="S279" s="13">
        <f t="shared" ca="1" si="64"/>
        <v>-11.854915685173554</v>
      </c>
    </row>
    <row r="280" spans="1:19">
      <c r="A280">
        <v>279</v>
      </c>
      <c r="B280" s="13">
        <v>1</v>
      </c>
      <c r="C280" s="13">
        <v>12</v>
      </c>
      <c r="D280" s="13">
        <v>14</v>
      </c>
      <c r="E280" s="14">
        <f t="shared" ref="E280:E343" si="78">IF(D280&lt;D279, E279+1,E279)</f>
        <v>12</v>
      </c>
      <c r="F280" s="24">
        <f>'1 Solar Profile'!E282*S$10</f>
        <v>2.6091449999999998</v>
      </c>
      <c r="G280" s="24">
        <f>'2 Load Profile'!E281</f>
        <v>0.96740589309048519</v>
      </c>
      <c r="H280" s="24">
        <f t="shared" si="70"/>
        <v>-1.6417391069095146</v>
      </c>
      <c r="I280" s="13">
        <f t="shared" si="71"/>
        <v>-1.6417391069095146</v>
      </c>
      <c r="J280" s="24">
        <f t="shared" si="72"/>
        <v>0.96740589309048519</v>
      </c>
      <c r="K280" s="24">
        <f t="shared" si="73"/>
        <v>0</v>
      </c>
      <c r="L280" s="13"/>
      <c r="M280" s="24"/>
      <c r="N280" s="24">
        <f t="shared" si="69"/>
        <v>0</v>
      </c>
      <c r="O280" s="13"/>
      <c r="P280" s="13"/>
      <c r="R280" s="13">
        <v>255</v>
      </c>
      <c r="S280" s="13">
        <f t="shared" ca="1" si="64"/>
        <v>-14.055626052144339</v>
      </c>
    </row>
    <row r="281" spans="1:19">
      <c r="A281">
        <v>280</v>
      </c>
      <c r="B281" s="13">
        <v>1</v>
      </c>
      <c r="C281" s="13">
        <v>12</v>
      </c>
      <c r="D281" s="13">
        <v>15</v>
      </c>
      <c r="E281" s="14">
        <f t="shared" si="78"/>
        <v>12</v>
      </c>
      <c r="F281" s="24">
        <f>'1 Solar Profile'!E283*S$10</f>
        <v>1.4698183499999999</v>
      </c>
      <c r="G281" s="24">
        <f>'2 Load Profile'!E282</f>
        <v>1.03486286714355</v>
      </c>
      <c r="H281" s="24">
        <f t="shared" si="70"/>
        <v>-0.43495548285644992</v>
      </c>
      <c r="I281" s="13">
        <f t="shared" si="71"/>
        <v>-0.43495548285644992</v>
      </c>
      <c r="J281" s="24">
        <f t="shared" si="72"/>
        <v>1.03486286714355</v>
      </c>
      <c r="K281" s="24">
        <f t="shared" si="73"/>
        <v>0</v>
      </c>
      <c r="L281" s="13"/>
      <c r="M281" s="24"/>
      <c r="N281" s="24">
        <f t="shared" si="69"/>
        <v>0</v>
      </c>
      <c r="O281" s="13"/>
      <c r="P281" s="13"/>
      <c r="R281" s="13">
        <v>256</v>
      </c>
      <c r="S281" s="13">
        <f t="shared" ca="1" si="64"/>
        <v>4.0183973552013175</v>
      </c>
    </row>
    <row r="282" spans="1:19">
      <c r="A282">
        <v>281</v>
      </c>
      <c r="B282" s="13">
        <v>1</v>
      </c>
      <c r="C282" s="13">
        <v>12</v>
      </c>
      <c r="D282" s="13">
        <v>16</v>
      </c>
      <c r="E282" s="14">
        <f t="shared" si="78"/>
        <v>12</v>
      </c>
      <c r="F282" s="24">
        <f>'1 Solar Profile'!E284*S$10</f>
        <v>4.1213025E-2</v>
      </c>
      <c r="G282" s="24">
        <f>'2 Load Profile'!E283</f>
        <v>1.274917259003997</v>
      </c>
      <c r="H282" s="24">
        <f t="shared" si="70"/>
        <v>1.233704234003997</v>
      </c>
      <c r="I282" s="13">
        <f t="shared" si="71"/>
        <v>0</v>
      </c>
      <c r="J282" s="24">
        <f t="shared" si="72"/>
        <v>4.1213025E-2</v>
      </c>
      <c r="K282" s="24">
        <f t="shared" si="73"/>
        <v>1.233704234003997</v>
      </c>
      <c r="L282" s="13"/>
      <c r="M282" s="24"/>
      <c r="N282" s="24">
        <f t="shared" si="69"/>
        <v>0</v>
      </c>
      <c r="O282" s="13"/>
      <c r="P282" s="13"/>
      <c r="R282" s="13">
        <v>257</v>
      </c>
      <c r="S282" s="13">
        <f t="shared" ref="S282:S345" ca="1" si="79">SUMIF(E$2:E$8759,R282,H$2:H$8758)</f>
        <v>-16.214659774638346</v>
      </c>
    </row>
    <row r="283" spans="1:19">
      <c r="A283">
        <v>282</v>
      </c>
      <c r="B283" s="13">
        <v>1</v>
      </c>
      <c r="C283" s="13">
        <v>12</v>
      </c>
      <c r="D283" s="13">
        <v>17</v>
      </c>
      <c r="E283" s="14">
        <f t="shared" si="78"/>
        <v>12</v>
      </c>
      <c r="F283" s="24">
        <f>'1 Solar Profile'!E285*S$10</f>
        <v>0</v>
      </c>
      <c r="G283" s="24">
        <f>'2 Load Profile'!E284</f>
        <v>1.747100537627112</v>
      </c>
      <c r="H283" s="24">
        <f t="shared" si="70"/>
        <v>1.747100537627112</v>
      </c>
      <c r="I283" s="13">
        <f t="shared" si="71"/>
        <v>0</v>
      </c>
      <c r="J283" s="24">
        <f t="shared" si="72"/>
        <v>0</v>
      </c>
      <c r="K283" s="24">
        <f t="shared" si="73"/>
        <v>1.747100537627112</v>
      </c>
      <c r="L283" s="13"/>
      <c r="M283" s="24"/>
      <c r="N283" s="24">
        <f t="shared" si="69"/>
        <v>0</v>
      </c>
      <c r="O283" s="13"/>
      <c r="P283" s="13"/>
      <c r="R283" s="13">
        <v>258</v>
      </c>
      <c r="S283" s="13">
        <f t="shared" ca="1" si="79"/>
        <v>-7.9054335915484533</v>
      </c>
    </row>
    <row r="284" spans="1:19">
      <c r="A284">
        <v>283</v>
      </c>
      <c r="B284" s="13">
        <v>1</v>
      </c>
      <c r="C284" s="13">
        <v>12</v>
      </c>
      <c r="D284" s="13">
        <v>18</v>
      </c>
      <c r="E284" s="14">
        <f t="shared" si="78"/>
        <v>12</v>
      </c>
      <c r="F284" s="24">
        <f>'1 Solar Profile'!E286*S$10</f>
        <v>0</v>
      </c>
      <c r="G284" s="24">
        <f>'2 Load Profile'!E285</f>
        <v>2.0437521055548578</v>
      </c>
      <c r="H284" s="24">
        <f t="shared" si="70"/>
        <v>2.0437521055548578</v>
      </c>
      <c r="I284" s="13">
        <f t="shared" si="71"/>
        <v>0</v>
      </c>
      <c r="J284" s="24">
        <f t="shared" si="72"/>
        <v>0</v>
      </c>
      <c r="K284" s="24">
        <f t="shared" si="73"/>
        <v>2.0437521055548578</v>
      </c>
      <c r="L284" s="13"/>
      <c r="M284" s="24"/>
      <c r="N284" s="24">
        <f t="shared" si="69"/>
        <v>0</v>
      </c>
      <c r="O284" s="13"/>
      <c r="P284" s="13"/>
      <c r="R284" s="13">
        <v>259</v>
      </c>
      <c r="S284" s="13">
        <f t="shared" ca="1" si="79"/>
        <v>-12.468065189625603</v>
      </c>
    </row>
    <row r="285" spans="1:19">
      <c r="A285">
        <v>284</v>
      </c>
      <c r="B285" s="13">
        <v>1</v>
      </c>
      <c r="C285" s="13">
        <v>12</v>
      </c>
      <c r="D285" s="13">
        <v>19</v>
      </c>
      <c r="E285" s="14">
        <f t="shared" si="78"/>
        <v>12</v>
      </c>
      <c r="F285" s="24">
        <f>'1 Solar Profile'!E287*S$10</f>
        <v>0</v>
      </c>
      <c r="G285" s="24">
        <f>'2 Load Profile'!E286</f>
        <v>2.0101736430894905</v>
      </c>
      <c r="H285" s="24">
        <f t="shared" si="70"/>
        <v>2.0101736430894905</v>
      </c>
      <c r="I285" s="13">
        <f t="shared" si="71"/>
        <v>0</v>
      </c>
      <c r="J285" s="24">
        <f t="shared" si="72"/>
        <v>0</v>
      </c>
      <c r="K285" s="24">
        <f t="shared" si="73"/>
        <v>2.0101736430894905</v>
      </c>
      <c r="L285" s="13"/>
      <c r="M285" s="24"/>
      <c r="N285" s="24">
        <f t="shared" si="69"/>
        <v>0</v>
      </c>
      <c r="O285" s="13"/>
      <c r="P285" s="13"/>
      <c r="R285" s="13">
        <v>260</v>
      </c>
      <c r="S285" s="13">
        <f t="shared" ca="1" si="79"/>
        <v>10.844515732900151</v>
      </c>
    </row>
    <row r="286" spans="1:19">
      <c r="A286">
        <v>285</v>
      </c>
      <c r="B286" s="13">
        <v>1</v>
      </c>
      <c r="C286" s="13">
        <v>12</v>
      </c>
      <c r="D286" s="13">
        <v>20</v>
      </c>
      <c r="E286" s="14">
        <f t="shared" si="78"/>
        <v>12</v>
      </c>
      <c r="F286" s="24">
        <f>'1 Solar Profile'!E288*S$10</f>
        <v>0</v>
      </c>
      <c r="G286" s="24">
        <f>'2 Load Profile'!E287</f>
        <v>1.8842689752905077</v>
      </c>
      <c r="H286" s="24">
        <f t="shared" si="70"/>
        <v>1.8842689752905077</v>
      </c>
      <c r="I286" s="13">
        <f t="shared" si="71"/>
        <v>0</v>
      </c>
      <c r="J286" s="24">
        <f t="shared" si="72"/>
        <v>0</v>
      </c>
      <c r="K286" s="24">
        <f t="shared" si="73"/>
        <v>1.8842689752905077</v>
      </c>
      <c r="L286" s="13"/>
      <c r="M286" s="24"/>
      <c r="N286" s="24">
        <f t="shared" si="69"/>
        <v>0</v>
      </c>
      <c r="O286" s="24"/>
      <c r="P286" s="24"/>
      <c r="R286" s="13">
        <v>261</v>
      </c>
      <c r="S286" s="13">
        <f t="shared" ca="1" si="79"/>
        <v>-2.787113935163096</v>
      </c>
    </row>
    <row r="287" spans="1:19">
      <c r="A287">
        <v>286</v>
      </c>
      <c r="B287" s="13">
        <v>1</v>
      </c>
      <c r="C287" s="13">
        <v>12</v>
      </c>
      <c r="D287" s="13">
        <v>21</v>
      </c>
      <c r="E287" s="14">
        <f t="shared" si="78"/>
        <v>12</v>
      </c>
      <c r="F287" s="24">
        <f>'1 Solar Profile'!E289*S$10</f>
        <v>0</v>
      </c>
      <c r="G287" s="24">
        <f>'2 Load Profile'!E288</f>
        <v>1.7398980958798385</v>
      </c>
      <c r="H287" s="24">
        <f t="shared" si="70"/>
        <v>1.7398980958798385</v>
      </c>
      <c r="I287" s="13">
        <f t="shared" si="71"/>
        <v>0</v>
      </c>
      <c r="J287" s="24">
        <f t="shared" si="72"/>
        <v>0</v>
      </c>
      <c r="K287" s="24">
        <f t="shared" si="73"/>
        <v>1.7398980958798385</v>
      </c>
      <c r="L287" s="13"/>
      <c r="M287" s="24"/>
      <c r="N287" s="24">
        <f t="shared" si="69"/>
        <v>0</v>
      </c>
      <c r="O287" s="13"/>
      <c r="P287" s="13"/>
      <c r="R287" s="13">
        <v>262</v>
      </c>
      <c r="S287" s="13">
        <f t="shared" ca="1" si="79"/>
        <v>13.601667555201319</v>
      </c>
    </row>
    <row r="288" spans="1:19">
      <c r="A288">
        <v>287</v>
      </c>
      <c r="B288" s="13">
        <v>1</v>
      </c>
      <c r="C288" s="13">
        <v>12</v>
      </c>
      <c r="D288" s="13">
        <v>22</v>
      </c>
      <c r="E288" s="14">
        <f t="shared" si="78"/>
        <v>12</v>
      </c>
      <c r="F288" s="24">
        <f>'1 Solar Profile'!E290*S$10</f>
        <v>0</v>
      </c>
      <c r="G288" s="24">
        <f>'2 Load Profile'!E289</f>
        <v>1.4525292593027375</v>
      </c>
      <c r="H288" s="24">
        <f t="shared" si="70"/>
        <v>1.4525292593027375</v>
      </c>
      <c r="I288" s="13">
        <f t="shared" si="71"/>
        <v>0</v>
      </c>
      <c r="J288" s="24">
        <f t="shared" si="72"/>
        <v>0</v>
      </c>
      <c r="K288" s="24">
        <f t="shared" si="73"/>
        <v>1.4525292593027375</v>
      </c>
      <c r="L288" s="13"/>
      <c r="M288" s="24"/>
      <c r="N288" s="24">
        <f t="shared" si="69"/>
        <v>0</v>
      </c>
      <c r="O288" s="13"/>
      <c r="P288" s="13"/>
      <c r="R288" s="13">
        <v>263</v>
      </c>
      <c r="S288" s="13">
        <f t="shared" ca="1" si="79"/>
        <v>-14.440241835223212</v>
      </c>
    </row>
    <row r="289" spans="1:19">
      <c r="A289">
        <v>288</v>
      </c>
      <c r="B289" s="13">
        <v>1</v>
      </c>
      <c r="C289" s="13">
        <v>12</v>
      </c>
      <c r="D289" s="13">
        <v>23</v>
      </c>
      <c r="E289" s="14">
        <f t="shared" si="78"/>
        <v>12</v>
      </c>
      <c r="F289" s="24">
        <f>'1 Solar Profile'!E291*S$10</f>
        <v>0</v>
      </c>
      <c r="G289" s="24">
        <f>'2 Load Profile'!E290</f>
        <v>1.1656291297695416</v>
      </c>
      <c r="H289" s="24">
        <f t="shared" si="70"/>
        <v>1.1656291297695416</v>
      </c>
      <c r="I289" s="13">
        <f t="shared" si="71"/>
        <v>0</v>
      </c>
      <c r="J289" s="24">
        <f t="shared" si="72"/>
        <v>0</v>
      </c>
      <c r="K289" s="24">
        <f t="shared" si="73"/>
        <v>1.1656291297695416</v>
      </c>
      <c r="L289" s="13">
        <f t="shared" ref="L289" si="80">SUM(I266:I289)</f>
        <v>-5.6641792050542463</v>
      </c>
      <c r="M289" s="24">
        <f t="shared" ref="M289" si="81">SUMIF(H266:H289,"&gt;0",H266:H289)</f>
        <v>19.784295015348441</v>
      </c>
      <c r="N289" s="24">
        <f t="shared" si="69"/>
        <v>14.120115810294195</v>
      </c>
      <c r="O289" s="13">
        <f t="shared" ref="O289" si="82">IF(M289&gt;(L289*-1),(M289+L289)*S$12,0)</f>
        <v>1.9869403364771683</v>
      </c>
      <c r="P289" s="13">
        <f t="shared" ref="P289" si="83">IF(M289&lt;(L289*-1),(M289+L289)*S$14,0)</f>
        <v>0</v>
      </c>
      <c r="R289" s="13">
        <v>264</v>
      </c>
      <c r="S289" s="13">
        <f t="shared" ca="1" si="79"/>
        <v>-0.47738249658523857</v>
      </c>
    </row>
    <row r="290" spans="1:19">
      <c r="A290">
        <v>289</v>
      </c>
      <c r="B290" s="13">
        <v>1</v>
      </c>
      <c r="C290" s="13">
        <v>13</v>
      </c>
      <c r="D290" s="13">
        <v>0</v>
      </c>
      <c r="E290" s="14">
        <f t="shared" si="78"/>
        <v>13</v>
      </c>
      <c r="F290" s="24">
        <f>'1 Solar Profile'!E292*S$10</f>
        <v>0</v>
      </c>
      <c r="G290" s="24">
        <f>'2 Load Profile'!E291</f>
        <v>0.89846144859148303</v>
      </c>
      <c r="H290" s="24">
        <f t="shared" si="70"/>
        <v>0.89846144859148303</v>
      </c>
      <c r="I290" s="13">
        <f t="shared" si="71"/>
        <v>0</v>
      </c>
      <c r="J290" s="24">
        <f t="shared" si="72"/>
        <v>0</v>
      </c>
      <c r="K290" s="24">
        <f t="shared" si="73"/>
        <v>0.89846144859148303</v>
      </c>
      <c r="L290" s="13"/>
      <c r="M290" s="24"/>
      <c r="N290" s="24">
        <f t="shared" si="69"/>
        <v>0</v>
      </c>
      <c r="O290" s="13"/>
      <c r="P290" s="13"/>
      <c r="R290" s="13">
        <v>265</v>
      </c>
      <c r="S290" s="13">
        <f t="shared" ca="1" si="79"/>
        <v>-11.331995099327388</v>
      </c>
    </row>
    <row r="291" spans="1:19">
      <c r="A291">
        <v>290</v>
      </c>
      <c r="B291" s="13">
        <v>1</v>
      </c>
      <c r="C291" s="13">
        <v>13</v>
      </c>
      <c r="D291" s="13">
        <v>1</v>
      </c>
      <c r="E291" s="14">
        <f t="shared" si="78"/>
        <v>13</v>
      </c>
      <c r="F291" s="24">
        <f>'1 Solar Profile'!E293*S$10</f>
        <v>0</v>
      </c>
      <c r="G291" s="24">
        <f>'2 Load Profile'!E292</f>
        <v>0.78728397987986398</v>
      </c>
      <c r="H291" s="24">
        <f t="shared" si="70"/>
        <v>0.78728397987986398</v>
      </c>
      <c r="I291" s="13">
        <f t="shared" si="71"/>
        <v>0</v>
      </c>
      <c r="J291" s="24">
        <f t="shared" si="72"/>
        <v>0</v>
      </c>
      <c r="K291" s="24">
        <f t="shared" si="73"/>
        <v>0.78728397987986398</v>
      </c>
      <c r="L291" s="13"/>
      <c r="M291" s="24"/>
      <c r="N291" s="24">
        <f t="shared" si="69"/>
        <v>0</v>
      </c>
      <c r="O291" s="13"/>
      <c r="P291" s="13"/>
      <c r="R291" s="13">
        <v>266</v>
      </c>
      <c r="S291" s="13">
        <f t="shared" ca="1" si="79"/>
        <v>6.3120031450983678</v>
      </c>
    </row>
    <row r="292" spans="1:19">
      <c r="A292">
        <v>291</v>
      </c>
      <c r="B292" s="13">
        <v>1</v>
      </c>
      <c r="C292" s="13">
        <v>13</v>
      </c>
      <c r="D292" s="13">
        <v>2</v>
      </c>
      <c r="E292" s="14">
        <f t="shared" si="78"/>
        <v>13</v>
      </c>
      <c r="F292" s="24">
        <f>'1 Solar Profile'!E294*S$10</f>
        <v>0</v>
      </c>
      <c r="G292" s="24">
        <f>'2 Load Profile'!E293</f>
        <v>0.73934552897713024</v>
      </c>
      <c r="H292" s="24">
        <f t="shared" si="70"/>
        <v>0.73934552897713024</v>
      </c>
      <c r="I292" s="13">
        <f t="shared" si="71"/>
        <v>0</v>
      </c>
      <c r="J292" s="24">
        <f t="shared" si="72"/>
        <v>0</v>
      </c>
      <c r="K292" s="24">
        <f t="shared" si="73"/>
        <v>0.73934552897713024</v>
      </c>
      <c r="L292" s="13"/>
      <c r="M292" s="24"/>
      <c r="N292" s="24">
        <f t="shared" si="69"/>
        <v>0</v>
      </c>
      <c r="O292" s="13"/>
      <c r="P292" s="13"/>
      <c r="R292" s="13">
        <v>267</v>
      </c>
      <c r="S292" s="13">
        <f t="shared" ca="1" si="79"/>
        <v>3.3276077318519564</v>
      </c>
    </row>
    <row r="293" spans="1:19">
      <c r="A293">
        <v>292</v>
      </c>
      <c r="B293" s="13">
        <v>1</v>
      </c>
      <c r="C293" s="13">
        <v>13</v>
      </c>
      <c r="D293" s="13">
        <v>3</v>
      </c>
      <c r="E293" s="14">
        <f t="shared" si="78"/>
        <v>13</v>
      </c>
      <c r="F293" s="24">
        <f>'1 Solar Profile'!E295*S$10</f>
        <v>0</v>
      </c>
      <c r="G293" s="24">
        <f>'2 Load Profile'!E294</f>
        <v>0.72928812260649478</v>
      </c>
      <c r="H293" s="24">
        <f t="shared" si="70"/>
        <v>0.72928812260649478</v>
      </c>
      <c r="I293" s="13">
        <f t="shared" si="71"/>
        <v>0</v>
      </c>
      <c r="J293" s="24">
        <f t="shared" si="72"/>
        <v>0</v>
      </c>
      <c r="K293" s="24">
        <f t="shared" si="73"/>
        <v>0.72928812260649478</v>
      </c>
      <c r="L293" s="13"/>
      <c r="M293" s="24"/>
      <c r="N293" s="24">
        <f t="shared" si="69"/>
        <v>0</v>
      </c>
      <c r="O293" s="13"/>
      <c r="P293" s="13"/>
      <c r="R293" s="13">
        <v>268</v>
      </c>
      <c r="S293" s="13">
        <f t="shared" ca="1" si="79"/>
        <v>-3.3541884494784124E-2</v>
      </c>
    </row>
    <row r="294" spans="1:19">
      <c r="A294">
        <v>293</v>
      </c>
      <c r="B294" s="13">
        <v>1</v>
      </c>
      <c r="C294" s="13">
        <v>13</v>
      </c>
      <c r="D294" s="13">
        <v>4</v>
      </c>
      <c r="E294" s="14">
        <f t="shared" si="78"/>
        <v>13</v>
      </c>
      <c r="F294" s="24">
        <f>'1 Solar Profile'!E296*S$10</f>
        <v>0</v>
      </c>
      <c r="G294" s="24">
        <f>'2 Load Profile'!E295</f>
        <v>0.71809386802510033</v>
      </c>
      <c r="H294" s="24">
        <f t="shared" si="70"/>
        <v>0.71809386802510033</v>
      </c>
      <c r="I294" s="13">
        <f t="shared" si="71"/>
        <v>0</v>
      </c>
      <c r="J294" s="24">
        <f t="shared" si="72"/>
        <v>0</v>
      </c>
      <c r="K294" s="24">
        <f t="shared" si="73"/>
        <v>0.71809386802510033</v>
      </c>
      <c r="L294" s="13"/>
      <c r="M294" s="24"/>
      <c r="N294" s="24">
        <f t="shared" si="69"/>
        <v>0</v>
      </c>
      <c r="O294" s="13"/>
      <c r="P294" s="13"/>
      <c r="R294" s="13">
        <v>269</v>
      </c>
      <c r="S294" s="13">
        <f t="shared" ca="1" si="79"/>
        <v>-8.2495868874832201</v>
      </c>
    </row>
    <row r="295" spans="1:19">
      <c r="A295">
        <v>294</v>
      </c>
      <c r="B295" s="13">
        <v>1</v>
      </c>
      <c r="C295" s="13">
        <v>13</v>
      </c>
      <c r="D295" s="13">
        <v>5</v>
      </c>
      <c r="E295" s="14">
        <f t="shared" si="78"/>
        <v>13</v>
      </c>
      <c r="F295" s="24">
        <f>'1 Solar Profile'!E297*S$10</f>
        <v>0</v>
      </c>
      <c r="G295" s="24">
        <f>'2 Load Profile'!E296</f>
        <v>0.77116170052882338</v>
      </c>
      <c r="H295" s="24">
        <f t="shared" si="70"/>
        <v>0.77116170052882338</v>
      </c>
      <c r="I295" s="13">
        <f t="shared" si="71"/>
        <v>0</v>
      </c>
      <c r="J295" s="24">
        <f t="shared" si="72"/>
        <v>0</v>
      </c>
      <c r="K295" s="24">
        <f t="shared" si="73"/>
        <v>0.77116170052882338</v>
      </c>
      <c r="L295" s="13"/>
      <c r="M295" s="24"/>
      <c r="N295" s="24">
        <f t="shared" si="69"/>
        <v>0</v>
      </c>
      <c r="O295" s="13"/>
      <c r="P295" s="13"/>
      <c r="R295" s="13">
        <v>270</v>
      </c>
      <c r="S295" s="13">
        <f t="shared" ca="1" si="79"/>
        <v>-2.6200457075315677</v>
      </c>
    </row>
    <row r="296" spans="1:19">
      <c r="A296">
        <v>295</v>
      </c>
      <c r="B296" s="13">
        <v>1</v>
      </c>
      <c r="C296" s="13">
        <v>13</v>
      </c>
      <c r="D296" s="13">
        <v>6</v>
      </c>
      <c r="E296" s="14">
        <f t="shared" si="78"/>
        <v>13</v>
      </c>
      <c r="F296" s="24">
        <f>'1 Solar Profile'!E298*S$10</f>
        <v>0</v>
      </c>
      <c r="G296" s="24">
        <f>'2 Load Profile'!E297</f>
        <v>0.99572698149963335</v>
      </c>
      <c r="H296" s="24">
        <f t="shared" si="70"/>
        <v>0.99572698149963335</v>
      </c>
      <c r="I296" s="13">
        <f t="shared" si="71"/>
        <v>0</v>
      </c>
      <c r="J296" s="24">
        <f t="shared" si="72"/>
        <v>0</v>
      </c>
      <c r="K296" s="24">
        <f t="shared" si="73"/>
        <v>0.99572698149963335</v>
      </c>
      <c r="L296" s="13"/>
      <c r="M296" s="24"/>
      <c r="N296" s="24">
        <f t="shared" si="69"/>
        <v>0</v>
      </c>
      <c r="O296" s="13"/>
      <c r="P296" s="13"/>
      <c r="R296" s="13">
        <v>271</v>
      </c>
      <c r="S296" s="13">
        <f t="shared" ca="1" si="79"/>
        <v>11.875173729541865</v>
      </c>
    </row>
    <row r="297" spans="1:19">
      <c r="A297">
        <v>296</v>
      </c>
      <c r="B297" s="13">
        <v>1</v>
      </c>
      <c r="C297" s="13">
        <v>13</v>
      </c>
      <c r="D297" s="13">
        <v>7</v>
      </c>
      <c r="E297" s="14">
        <f t="shared" si="78"/>
        <v>13</v>
      </c>
      <c r="F297" s="24">
        <f>'1 Solar Profile'!E299*S$10</f>
        <v>0.19792709999999999</v>
      </c>
      <c r="G297" s="24">
        <f>'2 Load Profile'!E298</f>
        <v>1.2771971610311912</v>
      </c>
      <c r="H297" s="24">
        <f t="shared" si="70"/>
        <v>1.0792700610311912</v>
      </c>
      <c r="I297" s="13">
        <f t="shared" si="71"/>
        <v>0</v>
      </c>
      <c r="J297" s="24">
        <f t="shared" si="72"/>
        <v>0.19792709999999999</v>
      </c>
      <c r="K297" s="24">
        <f t="shared" si="73"/>
        <v>1.0792700610311912</v>
      </c>
      <c r="L297" s="13"/>
      <c r="M297" s="24"/>
      <c r="N297" s="24">
        <f t="shared" si="69"/>
        <v>0</v>
      </c>
      <c r="O297" s="13"/>
      <c r="P297" s="13"/>
      <c r="R297" s="13">
        <v>272</v>
      </c>
      <c r="S297" s="13">
        <f t="shared" ca="1" si="79"/>
        <v>-13.44857861242285</v>
      </c>
    </row>
    <row r="298" spans="1:19">
      <c r="A298">
        <v>297</v>
      </c>
      <c r="B298" s="13">
        <v>1</v>
      </c>
      <c r="C298" s="13">
        <v>13</v>
      </c>
      <c r="D298" s="13">
        <v>8</v>
      </c>
      <c r="E298" s="14">
        <f t="shared" si="78"/>
        <v>13</v>
      </c>
      <c r="F298" s="24">
        <f>'1 Solar Profile'!E300*S$10</f>
        <v>1.4962058999999999</v>
      </c>
      <c r="G298" s="24">
        <f>'2 Load Profile'!E299</f>
        <v>1.2361147371735481</v>
      </c>
      <c r="H298" s="24">
        <f t="shared" si="70"/>
        <v>-0.26009116282645173</v>
      </c>
      <c r="I298" s="13">
        <f t="shared" si="71"/>
        <v>-0.26009116282645173</v>
      </c>
      <c r="J298" s="24">
        <f t="shared" si="72"/>
        <v>1.2361147371735481</v>
      </c>
      <c r="K298" s="24">
        <f t="shared" si="73"/>
        <v>0</v>
      </c>
      <c r="L298" s="13"/>
      <c r="M298" s="24"/>
      <c r="N298" s="24">
        <f t="shared" si="69"/>
        <v>0</v>
      </c>
      <c r="O298" s="13"/>
      <c r="P298" s="13"/>
      <c r="R298" s="13">
        <v>273</v>
      </c>
      <c r="S298" s="13">
        <f t="shared" ca="1" si="79"/>
        <v>-11.703191651128963</v>
      </c>
    </row>
    <row r="299" spans="1:19">
      <c r="A299">
        <v>298</v>
      </c>
      <c r="B299" s="13">
        <v>1</v>
      </c>
      <c r="C299" s="13">
        <v>13</v>
      </c>
      <c r="D299" s="13">
        <v>9</v>
      </c>
      <c r="E299" s="14">
        <f t="shared" si="78"/>
        <v>13</v>
      </c>
      <c r="F299" s="24">
        <f>'1 Solar Profile'!E301*S$10</f>
        <v>0.50808239999999993</v>
      </c>
      <c r="G299" s="24">
        <f>'2 Load Profile'!E300</f>
        <v>1.0558179328633754</v>
      </c>
      <c r="H299" s="24">
        <f t="shared" si="70"/>
        <v>0.54773553286337551</v>
      </c>
      <c r="I299" s="13">
        <f t="shared" si="71"/>
        <v>0</v>
      </c>
      <c r="J299" s="24">
        <f t="shared" si="72"/>
        <v>0.50808239999999993</v>
      </c>
      <c r="K299" s="24">
        <f t="shared" si="73"/>
        <v>0.54773553286337551</v>
      </c>
      <c r="L299" s="13"/>
      <c r="M299" s="24"/>
      <c r="N299" s="24">
        <f t="shared" si="69"/>
        <v>0</v>
      </c>
      <c r="O299" s="13"/>
      <c r="P299" s="13"/>
      <c r="R299" s="13">
        <v>274</v>
      </c>
      <c r="S299" s="13">
        <f t="shared" ca="1" si="79"/>
        <v>-9.0407771427761485</v>
      </c>
    </row>
    <row r="300" spans="1:19">
      <c r="A300">
        <v>299</v>
      </c>
      <c r="B300" s="13">
        <v>1</v>
      </c>
      <c r="C300" s="13">
        <v>13</v>
      </c>
      <c r="D300" s="13">
        <v>10</v>
      </c>
      <c r="E300" s="14">
        <f t="shared" si="78"/>
        <v>13</v>
      </c>
      <c r="F300" s="24">
        <f>'1 Solar Profile'!E302*S$10</f>
        <v>0.90093149999999989</v>
      </c>
      <c r="G300" s="24">
        <f>'2 Load Profile'!E301</f>
        <v>1.0659024382096287</v>
      </c>
      <c r="H300" s="24">
        <f t="shared" si="70"/>
        <v>0.16497093820962883</v>
      </c>
      <c r="I300" s="13">
        <f t="shared" si="71"/>
        <v>0</v>
      </c>
      <c r="J300" s="24">
        <f t="shared" si="72"/>
        <v>0.90093149999999989</v>
      </c>
      <c r="K300" s="24">
        <f t="shared" si="73"/>
        <v>0.16497093820962883</v>
      </c>
      <c r="L300" s="13"/>
      <c r="M300" s="24"/>
      <c r="N300" s="24">
        <f t="shared" si="69"/>
        <v>0</v>
      </c>
      <c r="O300" s="13"/>
      <c r="P300" s="13"/>
      <c r="R300" s="13">
        <v>275</v>
      </c>
      <c r="S300" s="13">
        <f t="shared" ca="1" si="79"/>
        <v>1.1323011441482702</v>
      </c>
    </row>
    <row r="301" spans="1:19">
      <c r="A301">
        <v>300</v>
      </c>
      <c r="B301" s="13">
        <v>1</v>
      </c>
      <c r="C301" s="13">
        <v>13</v>
      </c>
      <c r="D301" s="13">
        <v>11</v>
      </c>
      <c r="E301" s="14">
        <f t="shared" si="78"/>
        <v>13</v>
      </c>
      <c r="F301" s="24">
        <f>'1 Solar Profile'!E303*S$10</f>
        <v>1.0809792</v>
      </c>
      <c r="G301" s="24">
        <f>'2 Load Profile'!E302</f>
        <v>1.0377992794223385</v>
      </c>
      <c r="H301" s="24">
        <f t="shared" si="70"/>
        <v>-4.3179920577661512E-2</v>
      </c>
      <c r="I301" s="13">
        <f t="shared" si="71"/>
        <v>-4.3179920577661512E-2</v>
      </c>
      <c r="J301" s="24">
        <f t="shared" si="72"/>
        <v>1.0377992794223385</v>
      </c>
      <c r="K301" s="24">
        <f t="shared" si="73"/>
        <v>0</v>
      </c>
      <c r="L301" s="13"/>
      <c r="M301" s="24"/>
      <c r="N301" s="24">
        <f t="shared" si="69"/>
        <v>0</v>
      </c>
      <c r="O301" s="13"/>
      <c r="P301" s="13"/>
      <c r="R301" s="13">
        <v>276</v>
      </c>
      <c r="S301" s="13">
        <f t="shared" ca="1" si="79"/>
        <v>-2.4842329918646708</v>
      </c>
    </row>
    <row r="302" spans="1:19">
      <c r="A302">
        <v>301</v>
      </c>
      <c r="B302" s="13">
        <v>1</v>
      </c>
      <c r="C302" s="13">
        <v>13</v>
      </c>
      <c r="D302" s="13">
        <v>12</v>
      </c>
      <c r="E302" s="14">
        <f t="shared" si="78"/>
        <v>13</v>
      </c>
      <c r="F302" s="24">
        <f>'1 Solar Profile'!E304*S$10</f>
        <v>1.7343962999999998</v>
      </c>
      <c r="G302" s="24">
        <f>'2 Load Profile'!E303</f>
        <v>1.0201269092555205</v>
      </c>
      <c r="H302" s="24">
        <f t="shared" si="70"/>
        <v>-0.71426939074447926</v>
      </c>
      <c r="I302" s="13">
        <f t="shared" si="71"/>
        <v>-0.71426939074447926</v>
      </c>
      <c r="J302" s="24">
        <f t="shared" si="72"/>
        <v>1.0201269092555205</v>
      </c>
      <c r="K302" s="24">
        <f t="shared" si="73"/>
        <v>0</v>
      </c>
      <c r="L302" s="13"/>
      <c r="M302" s="24"/>
      <c r="N302" s="24">
        <f t="shared" si="69"/>
        <v>0</v>
      </c>
      <c r="O302" s="13"/>
      <c r="P302" s="13"/>
      <c r="R302" s="13">
        <v>277</v>
      </c>
      <c r="S302" s="13">
        <f t="shared" ca="1" si="79"/>
        <v>-2.6486905044863662</v>
      </c>
    </row>
    <row r="303" spans="1:19">
      <c r="A303">
        <v>302</v>
      </c>
      <c r="B303" s="13">
        <v>1</v>
      </c>
      <c r="C303" s="13">
        <v>13</v>
      </c>
      <c r="D303" s="13">
        <v>13</v>
      </c>
      <c r="E303" s="14">
        <f t="shared" si="78"/>
        <v>13</v>
      </c>
      <c r="F303" s="24">
        <f>'1 Solar Profile'!E305*S$10</f>
        <v>1.1201289749999999</v>
      </c>
      <c r="G303" s="24">
        <f>'2 Load Profile'!E304</f>
        <v>0.98497482209716158</v>
      </c>
      <c r="H303" s="24">
        <f t="shared" si="70"/>
        <v>-0.13515415290283828</v>
      </c>
      <c r="I303" s="13">
        <f t="shared" si="71"/>
        <v>-0.13515415290283828</v>
      </c>
      <c r="J303" s="24">
        <f t="shared" si="72"/>
        <v>0.98497482209716158</v>
      </c>
      <c r="K303" s="24">
        <f t="shared" si="73"/>
        <v>0</v>
      </c>
      <c r="L303" s="13"/>
      <c r="M303" s="24"/>
      <c r="N303" s="24">
        <f t="shared" si="69"/>
        <v>0</v>
      </c>
      <c r="O303" s="13"/>
      <c r="P303" s="13"/>
      <c r="R303" s="13">
        <v>278</v>
      </c>
      <c r="S303" s="13">
        <f t="shared" ca="1" si="79"/>
        <v>-6.8545985471885675</v>
      </c>
    </row>
    <row r="304" spans="1:19">
      <c r="A304">
        <v>303</v>
      </c>
      <c r="B304" s="13">
        <v>1</v>
      </c>
      <c r="C304" s="13">
        <v>13</v>
      </c>
      <c r="D304" s="13">
        <v>14</v>
      </c>
      <c r="E304" s="14">
        <f t="shared" si="78"/>
        <v>13</v>
      </c>
      <c r="F304" s="24">
        <f>'1 Solar Profile'!E306*S$10</f>
        <v>1.8135888749999998</v>
      </c>
      <c r="G304" s="24">
        <f>'2 Load Profile'!E305</f>
        <v>0.99043906009213079</v>
      </c>
      <c r="H304" s="24">
        <f t="shared" si="70"/>
        <v>-0.82314981490786898</v>
      </c>
      <c r="I304" s="13">
        <f t="shared" si="71"/>
        <v>-0.82314981490786898</v>
      </c>
      <c r="J304" s="24">
        <f t="shared" si="72"/>
        <v>0.99043906009213079</v>
      </c>
      <c r="K304" s="24">
        <f t="shared" si="73"/>
        <v>0</v>
      </c>
      <c r="L304" s="13"/>
      <c r="M304" s="24"/>
      <c r="N304" s="24">
        <f t="shared" si="69"/>
        <v>0</v>
      </c>
      <c r="O304" s="13"/>
      <c r="P304" s="13"/>
      <c r="R304" s="13">
        <v>279</v>
      </c>
      <c r="S304" s="13">
        <f t="shared" ca="1" si="79"/>
        <v>-7.7812248248569666</v>
      </c>
    </row>
    <row r="305" spans="1:19">
      <c r="A305">
        <v>304</v>
      </c>
      <c r="B305" s="13">
        <v>1</v>
      </c>
      <c r="C305" s="13">
        <v>13</v>
      </c>
      <c r="D305" s="13">
        <v>15</v>
      </c>
      <c r="E305" s="14">
        <f t="shared" si="78"/>
        <v>13</v>
      </c>
      <c r="F305" s="24">
        <f>'1 Solar Profile'!E307*S$10</f>
        <v>0.61080232499999987</v>
      </c>
      <c r="G305" s="24">
        <f>'2 Load Profile'!E306</f>
        <v>1.0602131633729117</v>
      </c>
      <c r="H305" s="24">
        <f t="shared" si="70"/>
        <v>0.44941083837291185</v>
      </c>
      <c r="I305" s="13">
        <f t="shared" si="71"/>
        <v>0</v>
      </c>
      <c r="J305" s="24">
        <f t="shared" si="72"/>
        <v>0.61080232499999987</v>
      </c>
      <c r="K305" s="24">
        <f t="shared" si="73"/>
        <v>0.44941083837291185</v>
      </c>
      <c r="L305" s="13"/>
      <c r="M305" s="24"/>
      <c r="N305" s="24">
        <f t="shared" si="69"/>
        <v>0</v>
      </c>
      <c r="O305" s="13"/>
      <c r="P305" s="13"/>
      <c r="R305" s="13">
        <v>280</v>
      </c>
      <c r="S305" s="13">
        <f t="shared" ca="1" si="79"/>
        <v>16.398147343321039</v>
      </c>
    </row>
    <row r="306" spans="1:19">
      <c r="A306">
        <v>305</v>
      </c>
      <c r="B306" s="13">
        <v>1</v>
      </c>
      <c r="C306" s="13">
        <v>13</v>
      </c>
      <c r="D306" s="13">
        <v>16</v>
      </c>
      <c r="E306" s="14">
        <f t="shared" si="78"/>
        <v>13</v>
      </c>
      <c r="F306" s="24">
        <f>'1 Solar Profile'!E308*S$10</f>
        <v>1.3089825000000001E-2</v>
      </c>
      <c r="G306" s="24">
        <f>'2 Load Profile'!E307</f>
        <v>1.3037836190581285</v>
      </c>
      <c r="H306" s="24">
        <f t="shared" si="70"/>
        <v>1.2906937940581285</v>
      </c>
      <c r="I306" s="13">
        <f t="shared" si="71"/>
        <v>0</v>
      </c>
      <c r="J306" s="24">
        <f t="shared" si="72"/>
        <v>1.3089825000000001E-2</v>
      </c>
      <c r="K306" s="24">
        <f t="shared" si="73"/>
        <v>1.2906937940581285</v>
      </c>
      <c r="L306" s="13"/>
      <c r="M306" s="24"/>
      <c r="N306" s="24">
        <f t="shared" ref="N306:N369" si="84">M306+L306</f>
        <v>0</v>
      </c>
      <c r="O306" s="13"/>
      <c r="P306" s="13"/>
      <c r="R306" s="13">
        <v>281</v>
      </c>
      <c r="S306" s="13">
        <f t="shared" ca="1" si="79"/>
        <v>9.4698902978053159</v>
      </c>
    </row>
    <row r="307" spans="1:19">
      <c r="A307">
        <v>306</v>
      </c>
      <c r="B307" s="13">
        <v>1</v>
      </c>
      <c r="C307" s="13">
        <v>13</v>
      </c>
      <c r="D307" s="13">
        <v>17</v>
      </c>
      <c r="E307" s="14">
        <f t="shared" si="78"/>
        <v>13</v>
      </c>
      <c r="F307" s="24">
        <f>'1 Solar Profile'!E309*S$10</f>
        <v>0</v>
      </c>
      <c r="G307" s="24">
        <f>'2 Load Profile'!E308</f>
        <v>1.7966500490537636</v>
      </c>
      <c r="H307" s="24">
        <f t="shared" si="70"/>
        <v>1.7966500490537636</v>
      </c>
      <c r="I307" s="13">
        <f t="shared" si="71"/>
        <v>0</v>
      </c>
      <c r="J307" s="24">
        <f t="shared" si="72"/>
        <v>0</v>
      </c>
      <c r="K307" s="24">
        <f t="shared" si="73"/>
        <v>1.7966500490537636</v>
      </c>
      <c r="L307" s="13"/>
      <c r="M307" s="24"/>
      <c r="N307" s="24">
        <f t="shared" si="84"/>
        <v>0</v>
      </c>
      <c r="O307" s="13"/>
      <c r="P307" s="13"/>
      <c r="R307" s="13">
        <v>282</v>
      </c>
      <c r="S307" s="13">
        <f t="shared" ca="1" si="79"/>
        <v>-9.8572264557327731</v>
      </c>
    </row>
    <row r="308" spans="1:19">
      <c r="A308">
        <v>307</v>
      </c>
      <c r="B308" s="13">
        <v>1</v>
      </c>
      <c r="C308" s="13">
        <v>13</v>
      </c>
      <c r="D308" s="13">
        <v>18</v>
      </c>
      <c r="E308" s="14">
        <f t="shared" si="78"/>
        <v>13</v>
      </c>
      <c r="F308" s="24">
        <f>'1 Solar Profile'!E310*S$10</f>
        <v>0</v>
      </c>
      <c r="G308" s="24">
        <f>'2 Load Profile'!E309</f>
        <v>2.0757386582968818</v>
      </c>
      <c r="H308" s="24">
        <f t="shared" si="70"/>
        <v>2.0757386582968818</v>
      </c>
      <c r="I308" s="13">
        <f t="shared" si="71"/>
        <v>0</v>
      </c>
      <c r="J308" s="24">
        <f t="shared" si="72"/>
        <v>0</v>
      </c>
      <c r="K308" s="24">
        <f t="shared" si="73"/>
        <v>2.0757386582968818</v>
      </c>
      <c r="L308" s="13"/>
      <c r="M308" s="24"/>
      <c r="N308" s="24">
        <f t="shared" si="84"/>
        <v>0</v>
      </c>
      <c r="O308" s="13"/>
      <c r="P308" s="13"/>
      <c r="R308" s="13">
        <v>283</v>
      </c>
      <c r="S308" s="13">
        <f t="shared" ca="1" si="79"/>
        <v>1.4523928799766317</v>
      </c>
    </row>
    <row r="309" spans="1:19">
      <c r="A309">
        <v>308</v>
      </c>
      <c r="B309" s="13">
        <v>1</v>
      </c>
      <c r="C309" s="13">
        <v>13</v>
      </c>
      <c r="D309" s="13">
        <v>19</v>
      </c>
      <c r="E309" s="14">
        <f t="shared" si="78"/>
        <v>13</v>
      </c>
      <c r="F309" s="24">
        <f>'1 Solar Profile'!E311*S$10</f>
        <v>0</v>
      </c>
      <c r="G309" s="24">
        <f>'2 Load Profile'!E310</f>
        <v>2.0364962498287489</v>
      </c>
      <c r="H309" s="24">
        <f t="shared" si="70"/>
        <v>2.0364962498287489</v>
      </c>
      <c r="I309" s="13">
        <f t="shared" si="71"/>
        <v>0</v>
      </c>
      <c r="J309" s="24">
        <f t="shared" si="72"/>
        <v>0</v>
      </c>
      <c r="K309" s="24">
        <f t="shared" si="73"/>
        <v>2.0364962498287489</v>
      </c>
      <c r="L309" s="13"/>
      <c r="M309" s="24"/>
      <c r="N309" s="24">
        <f t="shared" si="84"/>
        <v>0</v>
      </c>
      <c r="O309" s="13"/>
      <c r="P309" s="13"/>
      <c r="R309" s="13">
        <v>284</v>
      </c>
      <c r="S309" s="13">
        <f t="shared" ca="1" si="79"/>
        <v>11.593914475935442</v>
      </c>
    </row>
    <row r="310" spans="1:19">
      <c r="A310">
        <v>309</v>
      </c>
      <c r="B310" s="13">
        <v>1</v>
      </c>
      <c r="C310" s="13">
        <v>13</v>
      </c>
      <c r="D310" s="13">
        <v>20</v>
      </c>
      <c r="E310" s="14">
        <f t="shared" si="78"/>
        <v>13</v>
      </c>
      <c r="F310" s="24">
        <f>'1 Solar Profile'!E312*S$10</f>
        <v>0</v>
      </c>
      <c r="G310" s="24">
        <f>'2 Load Profile'!E311</f>
        <v>1.895004862440536</v>
      </c>
      <c r="H310" s="24">
        <f t="shared" si="70"/>
        <v>1.895004862440536</v>
      </c>
      <c r="I310" s="13">
        <f t="shared" si="71"/>
        <v>0</v>
      </c>
      <c r="J310" s="24">
        <f t="shared" si="72"/>
        <v>0</v>
      </c>
      <c r="K310" s="24">
        <f t="shared" si="73"/>
        <v>1.895004862440536</v>
      </c>
      <c r="L310" s="13"/>
      <c r="M310" s="24"/>
      <c r="N310" s="24">
        <f t="shared" si="84"/>
        <v>0</v>
      </c>
      <c r="O310" s="24"/>
      <c r="P310" s="24"/>
      <c r="R310" s="13">
        <v>285</v>
      </c>
      <c r="S310" s="13">
        <f t="shared" ca="1" si="79"/>
        <v>14.012986910617716</v>
      </c>
    </row>
    <row r="311" spans="1:19">
      <c r="A311">
        <v>310</v>
      </c>
      <c r="B311" s="13">
        <v>1</v>
      </c>
      <c r="C311" s="13">
        <v>13</v>
      </c>
      <c r="D311" s="13">
        <v>21</v>
      </c>
      <c r="E311" s="14">
        <f t="shared" si="78"/>
        <v>13</v>
      </c>
      <c r="F311" s="24">
        <f>'1 Solar Profile'!E313*S$10</f>
        <v>0</v>
      </c>
      <c r="G311" s="24">
        <f>'2 Load Profile'!E312</f>
        <v>1.742072264569676</v>
      </c>
      <c r="H311" s="24">
        <f t="shared" si="70"/>
        <v>1.742072264569676</v>
      </c>
      <c r="I311" s="13">
        <f t="shared" si="71"/>
        <v>0</v>
      </c>
      <c r="J311" s="24">
        <f t="shared" si="72"/>
        <v>0</v>
      </c>
      <c r="K311" s="24">
        <f t="shared" si="73"/>
        <v>1.742072264569676</v>
      </c>
      <c r="L311" s="13"/>
      <c r="M311" s="24"/>
      <c r="N311" s="24">
        <f t="shared" si="84"/>
        <v>0</v>
      </c>
      <c r="O311" s="13"/>
      <c r="P311" s="13"/>
      <c r="R311" s="13">
        <v>286</v>
      </c>
      <c r="S311" s="13">
        <f t="shared" ca="1" si="79"/>
        <v>-0.37556714338244679</v>
      </c>
    </row>
    <row r="312" spans="1:19">
      <c r="A312">
        <v>311</v>
      </c>
      <c r="B312" s="13">
        <v>1</v>
      </c>
      <c r="C312" s="13">
        <v>13</v>
      </c>
      <c r="D312" s="13">
        <v>22</v>
      </c>
      <c r="E312" s="14">
        <f t="shared" si="78"/>
        <v>13</v>
      </c>
      <c r="F312" s="24">
        <f>'1 Solar Profile'!E314*S$10</f>
        <v>0</v>
      </c>
      <c r="G312" s="24">
        <f>'2 Load Profile'!E313</f>
        <v>1.4535218372913628</v>
      </c>
      <c r="H312" s="24">
        <f t="shared" si="70"/>
        <v>1.4535218372913628</v>
      </c>
      <c r="I312" s="13">
        <f t="shared" si="71"/>
        <v>0</v>
      </c>
      <c r="J312" s="24">
        <f t="shared" si="72"/>
        <v>0</v>
      </c>
      <c r="K312" s="24">
        <f t="shared" si="73"/>
        <v>1.4535218372913628</v>
      </c>
      <c r="L312" s="13"/>
      <c r="M312" s="24"/>
      <c r="N312" s="24">
        <f t="shared" si="84"/>
        <v>0</v>
      </c>
      <c r="O312" s="13"/>
      <c r="P312" s="13"/>
      <c r="R312" s="13">
        <v>287</v>
      </c>
      <c r="S312" s="13">
        <f t="shared" ca="1" si="79"/>
        <v>-5.6892466140935225</v>
      </c>
    </row>
    <row r="313" spans="1:19">
      <c r="A313">
        <v>312</v>
      </c>
      <c r="B313" s="13">
        <v>1</v>
      </c>
      <c r="C313" s="13">
        <v>13</v>
      </c>
      <c r="D313" s="13">
        <v>23</v>
      </c>
      <c r="E313" s="14">
        <f t="shared" si="78"/>
        <v>13</v>
      </c>
      <c r="F313" s="24">
        <f>'1 Solar Profile'!E315*S$10</f>
        <v>0</v>
      </c>
      <c r="G313" s="24">
        <f>'2 Load Profile'!E314</f>
        <v>1.1708590583582383</v>
      </c>
      <c r="H313" s="24">
        <f t="shared" si="70"/>
        <v>1.1708590583582383</v>
      </c>
      <c r="I313" s="13">
        <f t="shared" si="71"/>
        <v>0</v>
      </c>
      <c r="J313" s="24">
        <f t="shared" si="72"/>
        <v>0</v>
      </c>
      <c r="K313" s="24">
        <f t="shared" si="73"/>
        <v>1.1708590583582383</v>
      </c>
      <c r="L313" s="13">
        <f t="shared" ref="L313" si="85">SUM(I290:I313)</f>
        <v>-1.9758444419592998</v>
      </c>
      <c r="M313" s="24">
        <f t="shared" ref="M313" si="86">SUMIF(H290:H313,"&gt;0",H290:H313)</f>
        <v>21.341785774482972</v>
      </c>
      <c r="N313" s="24">
        <f t="shared" si="84"/>
        <v>19.365941332523672</v>
      </c>
      <c r="O313" s="13">
        <f t="shared" ref="O313" si="87">IF(M313&gt;(L313*-1),(M313+L313)*S$12,0)</f>
        <v>2.7251171664887339</v>
      </c>
      <c r="P313" s="13">
        <f t="shared" ref="P313" si="88">IF(M313&lt;(L313*-1),(M313+L313)*S$14,0)</f>
        <v>0</v>
      </c>
      <c r="R313" s="13">
        <v>288</v>
      </c>
      <c r="S313" s="13">
        <f t="shared" ca="1" si="79"/>
        <v>-7.9189652378353896</v>
      </c>
    </row>
    <row r="314" spans="1:19">
      <c r="A314">
        <v>313</v>
      </c>
      <c r="B314" s="13">
        <v>1</v>
      </c>
      <c r="C314" s="13">
        <v>14</v>
      </c>
      <c r="D314" s="13">
        <v>0</v>
      </c>
      <c r="E314" s="14">
        <f t="shared" si="78"/>
        <v>14</v>
      </c>
      <c r="F314" s="24">
        <f>'1 Solar Profile'!E316*S$10</f>
        <v>0</v>
      </c>
      <c r="G314" s="24">
        <f>'2 Load Profile'!E315</f>
        <v>0.89247176711161103</v>
      </c>
      <c r="H314" s="24">
        <f t="shared" si="70"/>
        <v>0.89247176711161103</v>
      </c>
      <c r="I314" s="13">
        <f t="shared" si="71"/>
        <v>0</v>
      </c>
      <c r="J314" s="24">
        <f t="shared" si="72"/>
        <v>0</v>
      </c>
      <c r="K314" s="24">
        <f t="shared" si="73"/>
        <v>0.89247176711161103</v>
      </c>
      <c r="L314" s="13"/>
      <c r="M314" s="24"/>
      <c r="N314" s="24">
        <f t="shared" si="84"/>
        <v>0</v>
      </c>
      <c r="O314" s="13"/>
      <c r="P314" s="13"/>
      <c r="R314" s="13">
        <v>289</v>
      </c>
      <c r="S314" s="13">
        <f t="shared" ca="1" si="79"/>
        <v>-7.5782356835646052</v>
      </c>
    </row>
    <row r="315" spans="1:19">
      <c r="A315">
        <v>314</v>
      </c>
      <c r="B315" s="13">
        <v>1</v>
      </c>
      <c r="C315" s="13">
        <v>14</v>
      </c>
      <c r="D315" s="13">
        <v>1</v>
      </c>
      <c r="E315" s="14">
        <f t="shared" si="78"/>
        <v>14</v>
      </c>
      <c r="F315" s="24">
        <f>'1 Solar Profile'!E317*S$10</f>
        <v>0</v>
      </c>
      <c r="G315" s="24">
        <f>'2 Load Profile'!E316</f>
        <v>0.77671339326433464</v>
      </c>
      <c r="H315" s="24">
        <f t="shared" si="70"/>
        <v>0.77671339326433464</v>
      </c>
      <c r="I315" s="13">
        <f t="shared" si="71"/>
        <v>0</v>
      </c>
      <c r="J315" s="24">
        <f t="shared" si="72"/>
        <v>0</v>
      </c>
      <c r="K315" s="24">
        <f t="shared" si="73"/>
        <v>0.77671339326433464</v>
      </c>
      <c r="L315" s="13"/>
      <c r="M315" s="24"/>
      <c r="N315" s="24">
        <f t="shared" si="84"/>
        <v>0</v>
      </c>
      <c r="O315" s="13"/>
      <c r="P315" s="13"/>
      <c r="R315" s="13">
        <v>290</v>
      </c>
      <c r="S315" s="13">
        <f t="shared" ca="1" si="79"/>
        <v>8.76627638043216</v>
      </c>
    </row>
    <row r="316" spans="1:19">
      <c r="A316">
        <v>315</v>
      </c>
      <c r="B316" s="13">
        <v>1</v>
      </c>
      <c r="C316" s="13">
        <v>14</v>
      </c>
      <c r="D316" s="13">
        <v>2</v>
      </c>
      <c r="E316" s="14">
        <f t="shared" si="78"/>
        <v>14</v>
      </c>
      <c r="F316" s="24">
        <f>'1 Solar Profile'!E318*S$10</f>
        <v>0</v>
      </c>
      <c r="G316" s="24">
        <f>'2 Load Profile'!E317</f>
        <v>0.7339738732514457</v>
      </c>
      <c r="H316" s="24">
        <f t="shared" si="70"/>
        <v>0.7339738732514457</v>
      </c>
      <c r="I316" s="13">
        <f t="shared" si="71"/>
        <v>0</v>
      </c>
      <c r="J316" s="24">
        <f t="shared" si="72"/>
        <v>0</v>
      </c>
      <c r="K316" s="24">
        <f t="shared" si="73"/>
        <v>0.7339738732514457</v>
      </c>
      <c r="L316" s="13"/>
      <c r="M316" s="24"/>
      <c r="N316" s="24">
        <f t="shared" si="84"/>
        <v>0</v>
      </c>
      <c r="O316" s="13"/>
      <c r="P316" s="13"/>
      <c r="R316" s="13">
        <v>291</v>
      </c>
      <c r="S316" s="13">
        <f t="shared" ca="1" si="79"/>
        <v>-6.8268386399055316</v>
      </c>
    </row>
    <row r="317" spans="1:19">
      <c r="A317">
        <v>316</v>
      </c>
      <c r="B317" s="13">
        <v>1</v>
      </c>
      <c r="C317" s="13">
        <v>14</v>
      </c>
      <c r="D317" s="13">
        <v>3</v>
      </c>
      <c r="E317" s="14">
        <f t="shared" si="78"/>
        <v>14</v>
      </c>
      <c r="F317" s="24">
        <f>'1 Solar Profile'!E319*S$10</f>
        <v>0</v>
      </c>
      <c r="G317" s="24">
        <f>'2 Load Profile'!E318</f>
        <v>0.72256348216677668</v>
      </c>
      <c r="H317" s="24">
        <f t="shared" si="70"/>
        <v>0.72256348216677668</v>
      </c>
      <c r="I317" s="13">
        <f t="shared" si="71"/>
        <v>0</v>
      </c>
      <c r="J317" s="24">
        <f t="shared" si="72"/>
        <v>0</v>
      </c>
      <c r="K317" s="24">
        <f t="shared" si="73"/>
        <v>0.72256348216677668</v>
      </c>
      <c r="L317" s="13"/>
      <c r="M317" s="24"/>
      <c r="N317" s="24">
        <f t="shared" si="84"/>
        <v>0</v>
      </c>
      <c r="O317" s="13"/>
      <c r="P317" s="13"/>
      <c r="R317" s="13">
        <v>292</v>
      </c>
      <c r="S317" s="13">
        <f t="shared" ca="1" si="79"/>
        <v>8.7238807887547356</v>
      </c>
    </row>
    <row r="318" spans="1:19">
      <c r="A318">
        <v>317</v>
      </c>
      <c r="B318" s="13">
        <v>1</v>
      </c>
      <c r="C318" s="13">
        <v>14</v>
      </c>
      <c r="D318" s="13">
        <v>4</v>
      </c>
      <c r="E318" s="14">
        <f t="shared" si="78"/>
        <v>14</v>
      </c>
      <c r="F318" s="24">
        <f>'1 Solar Profile'!E320*S$10</f>
        <v>0</v>
      </c>
      <c r="G318" s="24">
        <f>'2 Load Profile'!E319</f>
        <v>0.71804919538447409</v>
      </c>
      <c r="H318" s="24">
        <f t="shared" si="70"/>
        <v>0.71804919538447409</v>
      </c>
      <c r="I318" s="13">
        <f t="shared" si="71"/>
        <v>0</v>
      </c>
      <c r="J318" s="24">
        <f t="shared" si="72"/>
        <v>0</v>
      </c>
      <c r="K318" s="24">
        <f t="shared" si="73"/>
        <v>0.71804919538447409</v>
      </c>
      <c r="L318" s="13"/>
      <c r="M318" s="24"/>
      <c r="N318" s="24">
        <f t="shared" si="84"/>
        <v>0</v>
      </c>
      <c r="O318" s="13"/>
      <c r="P318" s="13"/>
      <c r="R318" s="13">
        <v>293</v>
      </c>
      <c r="S318" s="13">
        <f t="shared" ca="1" si="79"/>
        <v>14.990202000975485</v>
      </c>
    </row>
    <row r="319" spans="1:19">
      <c r="A319">
        <v>318</v>
      </c>
      <c r="B319" s="13">
        <v>1</v>
      </c>
      <c r="C319" s="13">
        <v>14</v>
      </c>
      <c r="D319" s="13">
        <v>5</v>
      </c>
      <c r="E319" s="14">
        <f t="shared" si="78"/>
        <v>14</v>
      </c>
      <c r="F319" s="24">
        <f>'1 Solar Profile'!E321*S$10</f>
        <v>0</v>
      </c>
      <c r="G319" s="24">
        <f>'2 Load Profile'!E320</f>
        <v>0.76566243376472709</v>
      </c>
      <c r="H319" s="24">
        <f t="shared" si="70"/>
        <v>0.76566243376472709</v>
      </c>
      <c r="I319" s="13">
        <f t="shared" si="71"/>
        <v>0</v>
      </c>
      <c r="J319" s="24">
        <f t="shared" si="72"/>
        <v>0</v>
      </c>
      <c r="K319" s="24">
        <f t="shared" si="73"/>
        <v>0.76566243376472709</v>
      </c>
      <c r="L319" s="13"/>
      <c r="M319" s="24"/>
      <c r="N319" s="24">
        <f t="shared" si="84"/>
        <v>0</v>
      </c>
      <c r="O319" s="13"/>
      <c r="P319" s="13"/>
      <c r="R319" s="13">
        <v>294</v>
      </c>
      <c r="S319" s="13">
        <f t="shared" ca="1" si="79"/>
        <v>-5.8028805796313687</v>
      </c>
    </row>
    <row r="320" spans="1:19">
      <c r="A320">
        <v>319</v>
      </c>
      <c r="B320" s="13">
        <v>1</v>
      </c>
      <c r="C320" s="13">
        <v>14</v>
      </c>
      <c r="D320" s="13">
        <v>6</v>
      </c>
      <c r="E320" s="14">
        <f t="shared" si="78"/>
        <v>14</v>
      </c>
      <c r="F320" s="24">
        <f>'1 Solar Profile'!E322*S$10</f>
        <v>0</v>
      </c>
      <c r="G320" s="24">
        <f>'2 Load Profile'!E321</f>
        <v>0.9680136509201146</v>
      </c>
      <c r="H320" s="24">
        <f t="shared" ref="H320:H383" si="89">G320-F320</f>
        <v>0.9680136509201146</v>
      </c>
      <c r="I320" s="13">
        <f t="shared" ref="I320:I383" si="90">IF(H320&lt;0,H320,0)</f>
        <v>0</v>
      </c>
      <c r="J320" s="24">
        <f t="shared" ref="J320:J383" si="91">F320+I320</f>
        <v>0</v>
      </c>
      <c r="K320" s="24">
        <f t="shared" ref="K320:K383" si="92">IF(H320&gt;0,H320,0)</f>
        <v>0.9680136509201146</v>
      </c>
      <c r="L320" s="13"/>
      <c r="M320" s="24"/>
      <c r="N320" s="24">
        <f t="shared" si="84"/>
        <v>0</v>
      </c>
      <c r="O320" s="13"/>
      <c r="P320" s="13"/>
      <c r="R320" s="13">
        <v>295</v>
      </c>
      <c r="S320" s="13">
        <f t="shared" ca="1" si="79"/>
        <v>15.385894642235286</v>
      </c>
    </row>
    <row r="321" spans="1:19">
      <c r="A321">
        <v>320</v>
      </c>
      <c r="B321" s="13">
        <v>1</v>
      </c>
      <c r="C321" s="13">
        <v>14</v>
      </c>
      <c r="D321" s="13">
        <v>7</v>
      </c>
      <c r="E321" s="14">
        <f t="shared" si="78"/>
        <v>14</v>
      </c>
      <c r="F321" s="24">
        <f>'1 Solar Profile'!E323*S$10</f>
        <v>0.11320470000000001</v>
      </c>
      <c r="G321" s="24">
        <f>'2 Load Profile'!E322</f>
        <v>1.281178114974455</v>
      </c>
      <c r="H321" s="24">
        <f t="shared" si="89"/>
        <v>1.1679734149744549</v>
      </c>
      <c r="I321" s="13">
        <f t="shared" si="90"/>
        <v>0</v>
      </c>
      <c r="J321" s="24">
        <f t="shared" si="91"/>
        <v>0.11320470000000001</v>
      </c>
      <c r="K321" s="24">
        <f t="shared" si="92"/>
        <v>1.1679734149744549</v>
      </c>
      <c r="L321" s="13"/>
      <c r="M321" s="24"/>
      <c r="N321" s="24">
        <f t="shared" si="84"/>
        <v>0</v>
      </c>
      <c r="O321" s="13"/>
      <c r="P321" s="13"/>
      <c r="R321" s="13">
        <v>296</v>
      </c>
      <c r="S321" s="13">
        <f t="shared" ca="1" si="79"/>
        <v>-3.4487591305309508</v>
      </c>
    </row>
    <row r="322" spans="1:19">
      <c r="A322">
        <v>321</v>
      </c>
      <c r="B322" s="13">
        <v>1</v>
      </c>
      <c r="C322" s="13">
        <v>14</v>
      </c>
      <c r="D322" s="13">
        <v>8</v>
      </c>
      <c r="E322" s="14">
        <f t="shared" si="78"/>
        <v>14</v>
      </c>
      <c r="F322" s="24">
        <f>'1 Solar Profile'!E324*S$10</f>
        <v>1.303332975</v>
      </c>
      <c r="G322" s="24">
        <f>'2 Load Profile'!E323</f>
        <v>1.2369447709386081</v>
      </c>
      <c r="H322" s="24">
        <f t="shared" si="89"/>
        <v>-6.6388204061391898E-2</v>
      </c>
      <c r="I322" s="13">
        <f t="shared" si="90"/>
        <v>-6.6388204061391898E-2</v>
      </c>
      <c r="J322" s="24">
        <f t="shared" si="91"/>
        <v>1.2369447709386081</v>
      </c>
      <c r="K322" s="24">
        <f t="shared" si="92"/>
        <v>0</v>
      </c>
      <c r="L322" s="13"/>
      <c r="M322" s="24"/>
      <c r="N322" s="24">
        <f t="shared" si="84"/>
        <v>0</v>
      </c>
      <c r="O322" s="13"/>
      <c r="P322" s="13"/>
      <c r="R322" s="13">
        <v>297</v>
      </c>
      <c r="S322" s="13">
        <f t="shared" ca="1" si="79"/>
        <v>15.647942071819916</v>
      </c>
    </row>
    <row r="323" spans="1:19">
      <c r="A323">
        <v>322</v>
      </c>
      <c r="B323" s="13">
        <v>1</v>
      </c>
      <c r="C323" s="13">
        <v>14</v>
      </c>
      <c r="D323" s="13">
        <v>9</v>
      </c>
      <c r="E323" s="14">
        <f t="shared" si="78"/>
        <v>14</v>
      </c>
      <c r="F323" s="24">
        <f>'1 Solar Profile'!E325*S$10</f>
        <v>0.35841487499999997</v>
      </c>
      <c r="G323" s="24">
        <f>'2 Load Profile'!E324</f>
        <v>1.0825999069894172</v>
      </c>
      <c r="H323" s="24">
        <f t="shared" si="89"/>
        <v>0.72418503198941719</v>
      </c>
      <c r="I323" s="13">
        <f t="shared" si="90"/>
        <v>0</v>
      </c>
      <c r="J323" s="24">
        <f t="shared" si="91"/>
        <v>0.35841487499999997</v>
      </c>
      <c r="K323" s="24">
        <f t="shared" si="92"/>
        <v>0.72418503198941719</v>
      </c>
      <c r="L323" s="13"/>
      <c r="M323" s="24"/>
      <c r="N323" s="24">
        <f t="shared" si="84"/>
        <v>0</v>
      </c>
      <c r="O323" s="13"/>
      <c r="P323" s="13"/>
      <c r="R323" s="13">
        <v>298</v>
      </c>
      <c r="S323" s="13">
        <f t="shared" ca="1" si="79"/>
        <v>9.0643449604266895</v>
      </c>
    </row>
    <row r="324" spans="1:19">
      <c r="A324">
        <v>323</v>
      </c>
      <c r="B324" s="13">
        <v>1</v>
      </c>
      <c r="C324" s="13">
        <v>14</v>
      </c>
      <c r="D324" s="13">
        <v>10</v>
      </c>
      <c r="E324" s="14">
        <f t="shared" si="78"/>
        <v>14</v>
      </c>
      <c r="F324" s="24">
        <f>'1 Solar Profile'!E326*S$10</f>
        <v>0.3905496</v>
      </c>
      <c r="G324" s="24">
        <f>'2 Load Profile'!E325</f>
        <v>1.0988205569546108</v>
      </c>
      <c r="H324" s="24">
        <f t="shared" si="89"/>
        <v>0.70827095695461084</v>
      </c>
      <c r="I324" s="13">
        <f t="shared" si="90"/>
        <v>0</v>
      </c>
      <c r="J324" s="24">
        <f t="shared" si="91"/>
        <v>0.3905496</v>
      </c>
      <c r="K324" s="24">
        <f t="shared" si="92"/>
        <v>0.70827095695461084</v>
      </c>
      <c r="L324" s="13"/>
      <c r="M324" s="24"/>
      <c r="N324" s="24">
        <f t="shared" si="84"/>
        <v>0</v>
      </c>
      <c r="O324" s="13"/>
      <c r="P324" s="13"/>
      <c r="R324" s="13">
        <v>299</v>
      </c>
      <c r="S324" s="13">
        <f t="shared" ca="1" si="79"/>
        <v>1.6575594590372171</v>
      </c>
    </row>
    <row r="325" spans="1:19">
      <c r="A325">
        <v>324</v>
      </c>
      <c r="B325" s="13">
        <v>1</v>
      </c>
      <c r="C325" s="13">
        <v>14</v>
      </c>
      <c r="D325" s="13">
        <v>11</v>
      </c>
      <c r="E325" s="14">
        <f t="shared" si="78"/>
        <v>14</v>
      </c>
      <c r="F325" s="24">
        <f>'1 Solar Profile'!E327*S$10</f>
        <v>0.67661685000000005</v>
      </c>
      <c r="G325" s="24">
        <f>'2 Load Profile'!E326</f>
        <v>1.0634737725944605</v>
      </c>
      <c r="H325" s="24">
        <f t="shared" si="89"/>
        <v>0.38685692259446047</v>
      </c>
      <c r="I325" s="13">
        <f t="shared" si="90"/>
        <v>0</v>
      </c>
      <c r="J325" s="24">
        <f t="shared" si="91"/>
        <v>0.67661685000000005</v>
      </c>
      <c r="K325" s="24">
        <f t="shared" si="92"/>
        <v>0.38685692259446047</v>
      </c>
      <c r="L325" s="13"/>
      <c r="M325" s="24"/>
      <c r="N325" s="24">
        <f t="shared" si="84"/>
        <v>0</v>
      </c>
      <c r="O325" s="13"/>
      <c r="P325" s="13"/>
      <c r="R325" s="13">
        <v>300</v>
      </c>
      <c r="S325" s="13">
        <f t="shared" ca="1" si="79"/>
        <v>12.766811701885002</v>
      </c>
    </row>
    <row r="326" spans="1:19">
      <c r="A326">
        <v>325</v>
      </c>
      <c r="B326" s="13">
        <v>1</v>
      </c>
      <c r="C326" s="13">
        <v>14</v>
      </c>
      <c r="D326" s="13">
        <v>12</v>
      </c>
      <c r="E326" s="14">
        <f t="shared" si="78"/>
        <v>14</v>
      </c>
      <c r="F326" s="24">
        <f>'1 Solar Profile'!E328*S$10</f>
        <v>0.62739652499999998</v>
      </c>
      <c r="G326" s="24">
        <f>'2 Load Profile'!E327</f>
        <v>1.0425250806713418</v>
      </c>
      <c r="H326" s="24">
        <f t="shared" si="89"/>
        <v>0.41512855567134177</v>
      </c>
      <c r="I326" s="13">
        <f t="shared" si="90"/>
        <v>0</v>
      </c>
      <c r="J326" s="24">
        <f t="shared" si="91"/>
        <v>0.62739652499999998</v>
      </c>
      <c r="K326" s="24">
        <f t="shared" si="92"/>
        <v>0.41512855567134177</v>
      </c>
      <c r="L326" s="13"/>
      <c r="M326" s="24"/>
      <c r="N326" s="24">
        <f t="shared" si="84"/>
        <v>0</v>
      </c>
      <c r="O326" s="13"/>
      <c r="P326" s="13"/>
      <c r="R326" s="13">
        <v>301</v>
      </c>
      <c r="S326" s="13">
        <f t="shared" ca="1" si="79"/>
        <v>1.4744038026076121</v>
      </c>
    </row>
    <row r="327" spans="1:19">
      <c r="A327">
        <v>326</v>
      </c>
      <c r="B327" s="13">
        <v>1</v>
      </c>
      <c r="C327" s="13">
        <v>14</v>
      </c>
      <c r="D327" s="13">
        <v>13</v>
      </c>
      <c r="E327" s="14">
        <f t="shared" si="78"/>
        <v>14</v>
      </c>
      <c r="F327" s="24">
        <f>'1 Solar Profile'!E329*S$10</f>
        <v>0.46169864999999999</v>
      </c>
      <c r="G327" s="24">
        <f>'2 Load Profile'!E328</f>
        <v>1.0034798757270795</v>
      </c>
      <c r="H327" s="24">
        <f t="shared" si="89"/>
        <v>0.54178122572707954</v>
      </c>
      <c r="I327" s="13">
        <f t="shared" si="90"/>
        <v>0</v>
      </c>
      <c r="J327" s="24">
        <f t="shared" si="91"/>
        <v>0.46169864999999999</v>
      </c>
      <c r="K327" s="24">
        <f t="shared" si="92"/>
        <v>0.54178122572707954</v>
      </c>
      <c r="L327" s="13"/>
      <c r="M327" s="24"/>
      <c r="N327" s="24">
        <f t="shared" si="84"/>
        <v>0</v>
      </c>
      <c r="O327" s="13"/>
      <c r="P327" s="13"/>
      <c r="R327" s="13">
        <v>302</v>
      </c>
      <c r="S327" s="13">
        <f t="shared" ca="1" si="79"/>
        <v>-5.3663926487254168</v>
      </c>
    </row>
    <row r="328" spans="1:19">
      <c r="A328">
        <v>327</v>
      </c>
      <c r="B328" s="13">
        <v>1</v>
      </c>
      <c r="C328" s="13">
        <v>14</v>
      </c>
      <c r="D328" s="13">
        <v>14</v>
      </c>
      <c r="E328" s="14">
        <f t="shared" si="78"/>
        <v>14</v>
      </c>
      <c r="F328" s="24">
        <f>'1 Solar Profile'!E330*S$10</f>
        <v>0.14302260000000003</v>
      </c>
      <c r="G328" s="24">
        <f>'2 Load Profile'!E329</f>
        <v>1.0082592545505658</v>
      </c>
      <c r="H328" s="24">
        <f t="shared" si="89"/>
        <v>0.86523665455056575</v>
      </c>
      <c r="I328" s="13">
        <f t="shared" si="90"/>
        <v>0</v>
      </c>
      <c r="J328" s="24">
        <f t="shared" si="91"/>
        <v>0.14302260000000003</v>
      </c>
      <c r="K328" s="24">
        <f t="shared" si="92"/>
        <v>0.86523665455056575</v>
      </c>
      <c r="L328" s="13"/>
      <c r="M328" s="24"/>
      <c r="N328" s="24">
        <f t="shared" si="84"/>
        <v>0</v>
      </c>
      <c r="O328" s="13"/>
      <c r="P328" s="13"/>
      <c r="R328" s="13">
        <v>303</v>
      </c>
      <c r="S328" s="13">
        <f t="shared" ca="1" si="79"/>
        <v>-1.602143007452772</v>
      </c>
    </row>
    <row r="329" spans="1:19">
      <c r="A329">
        <v>328</v>
      </c>
      <c r="B329" s="13">
        <v>1</v>
      </c>
      <c r="C329" s="13">
        <v>14</v>
      </c>
      <c r="D329" s="13">
        <v>15</v>
      </c>
      <c r="E329" s="14">
        <f t="shared" si="78"/>
        <v>14</v>
      </c>
      <c r="F329" s="24">
        <f>'1 Solar Profile'!E331*S$10</f>
        <v>5.7985200000000001E-2</v>
      </c>
      <c r="G329" s="24">
        <f>'2 Load Profile'!E330</f>
        <v>1.0748779213103861</v>
      </c>
      <c r="H329" s="24">
        <f t="shared" si="89"/>
        <v>1.016892721310386</v>
      </c>
      <c r="I329" s="13">
        <f t="shared" si="90"/>
        <v>0</v>
      </c>
      <c r="J329" s="24">
        <f t="shared" si="91"/>
        <v>5.7985200000000001E-2</v>
      </c>
      <c r="K329" s="24">
        <f t="shared" si="92"/>
        <v>1.016892721310386</v>
      </c>
      <c r="L329" s="13"/>
      <c r="M329" s="24"/>
      <c r="N329" s="24">
        <f t="shared" si="84"/>
        <v>0</v>
      </c>
      <c r="O329" s="13"/>
      <c r="P329" s="13"/>
      <c r="R329" s="13">
        <v>304</v>
      </c>
      <c r="S329" s="13">
        <f t="shared" ca="1" si="79"/>
        <v>7.8728168081876033</v>
      </c>
    </row>
    <row r="330" spans="1:19">
      <c r="A330">
        <v>329</v>
      </c>
      <c r="B330" s="13">
        <v>1</v>
      </c>
      <c r="C330" s="13">
        <v>14</v>
      </c>
      <c r="D330" s="13">
        <v>16</v>
      </c>
      <c r="E330" s="14">
        <f t="shared" si="78"/>
        <v>14</v>
      </c>
      <c r="F330" s="24">
        <f>'1 Solar Profile'!E332*S$10</f>
        <v>2.4240825000000001E-2</v>
      </c>
      <c r="G330" s="24">
        <f>'2 Load Profile'!E331</f>
        <v>1.3225313208769465</v>
      </c>
      <c r="H330" s="24">
        <f t="shared" si="89"/>
        <v>1.2982904958769466</v>
      </c>
      <c r="I330" s="13">
        <f t="shared" si="90"/>
        <v>0</v>
      </c>
      <c r="J330" s="24">
        <f t="shared" si="91"/>
        <v>2.4240825000000001E-2</v>
      </c>
      <c r="K330" s="24">
        <f t="shared" si="92"/>
        <v>1.2982904958769466</v>
      </c>
      <c r="L330" s="13"/>
      <c r="M330" s="24"/>
      <c r="N330" s="24">
        <f t="shared" si="84"/>
        <v>0</v>
      </c>
      <c r="O330" s="13"/>
      <c r="P330" s="13"/>
      <c r="R330" s="13">
        <v>305</v>
      </c>
      <c r="S330" s="13">
        <f t="shared" ca="1" si="79"/>
        <v>3.0977681675053113</v>
      </c>
    </row>
    <row r="331" spans="1:19">
      <c r="A331">
        <v>330</v>
      </c>
      <c r="B331" s="13">
        <v>1</v>
      </c>
      <c r="C331" s="13">
        <v>14</v>
      </c>
      <c r="D331" s="13">
        <v>17</v>
      </c>
      <c r="E331" s="14">
        <f t="shared" si="78"/>
        <v>14</v>
      </c>
      <c r="F331" s="24">
        <f>'1 Solar Profile'!E333*S$10</f>
        <v>0</v>
      </c>
      <c r="G331" s="24">
        <f>'2 Load Profile'!E332</f>
        <v>1.8034116667051494</v>
      </c>
      <c r="H331" s="24">
        <f t="shared" si="89"/>
        <v>1.8034116667051494</v>
      </c>
      <c r="I331" s="13">
        <f t="shared" si="90"/>
        <v>0</v>
      </c>
      <c r="J331" s="24">
        <f t="shared" si="91"/>
        <v>0</v>
      </c>
      <c r="K331" s="24">
        <f t="shared" si="92"/>
        <v>1.8034116667051494</v>
      </c>
      <c r="L331" s="13"/>
      <c r="M331" s="24"/>
      <c r="N331" s="24">
        <f t="shared" si="84"/>
        <v>0</v>
      </c>
      <c r="O331" s="13"/>
      <c r="P331" s="13"/>
      <c r="R331" s="13">
        <v>306</v>
      </c>
      <c r="S331" s="13">
        <f t="shared" ca="1" si="79"/>
        <v>0.33374488705177241</v>
      </c>
    </row>
    <row r="332" spans="1:19">
      <c r="A332">
        <v>331</v>
      </c>
      <c r="B332" s="13">
        <v>1</v>
      </c>
      <c r="C332" s="13">
        <v>14</v>
      </c>
      <c r="D332" s="13">
        <v>18</v>
      </c>
      <c r="E332" s="14">
        <f t="shared" si="78"/>
        <v>14</v>
      </c>
      <c r="F332" s="24">
        <f>'1 Solar Profile'!E334*S$10</f>
        <v>0</v>
      </c>
      <c r="G332" s="24">
        <f>'2 Load Profile'!E333</f>
        <v>2.0826385234609823</v>
      </c>
      <c r="H332" s="24">
        <f t="shared" si="89"/>
        <v>2.0826385234609823</v>
      </c>
      <c r="I332" s="13">
        <f t="shared" si="90"/>
        <v>0</v>
      </c>
      <c r="J332" s="24">
        <f t="shared" si="91"/>
        <v>0</v>
      </c>
      <c r="K332" s="24">
        <f t="shared" si="92"/>
        <v>2.0826385234609823</v>
      </c>
      <c r="L332" s="13"/>
      <c r="M332" s="24"/>
      <c r="N332" s="24">
        <f t="shared" si="84"/>
        <v>0</v>
      </c>
      <c r="O332" s="13"/>
      <c r="P332" s="13"/>
      <c r="R332" s="13">
        <v>307</v>
      </c>
      <c r="S332" s="13">
        <f t="shared" ca="1" si="79"/>
        <v>-2.6560754554385246</v>
      </c>
    </row>
    <row r="333" spans="1:19">
      <c r="A333">
        <v>332</v>
      </c>
      <c r="B333" s="13">
        <v>1</v>
      </c>
      <c r="C333" s="13">
        <v>14</v>
      </c>
      <c r="D333" s="13">
        <v>19</v>
      </c>
      <c r="E333" s="14">
        <f t="shared" si="78"/>
        <v>14</v>
      </c>
      <c r="F333" s="24">
        <f>'1 Solar Profile'!E335*S$10</f>
        <v>0</v>
      </c>
      <c r="G333" s="24">
        <f>'2 Load Profile'!E334</f>
        <v>2.0459591192876543</v>
      </c>
      <c r="H333" s="24">
        <f t="shared" si="89"/>
        <v>2.0459591192876543</v>
      </c>
      <c r="I333" s="13">
        <f t="shared" si="90"/>
        <v>0</v>
      </c>
      <c r="J333" s="24">
        <f t="shared" si="91"/>
        <v>0</v>
      </c>
      <c r="K333" s="24">
        <f t="shared" si="92"/>
        <v>2.0459591192876543</v>
      </c>
      <c r="L333" s="13"/>
      <c r="M333" s="24"/>
      <c r="N333" s="24">
        <f t="shared" si="84"/>
        <v>0</v>
      </c>
      <c r="O333" s="13"/>
      <c r="P333" s="13"/>
      <c r="R333" s="13">
        <v>308</v>
      </c>
      <c r="S333" s="13">
        <f t="shared" ca="1" si="79"/>
        <v>12.937862971090116</v>
      </c>
    </row>
    <row r="334" spans="1:19">
      <c r="A334">
        <v>333</v>
      </c>
      <c r="B334" s="13">
        <v>1</v>
      </c>
      <c r="C334" s="13">
        <v>14</v>
      </c>
      <c r="D334" s="13">
        <v>20</v>
      </c>
      <c r="E334" s="14">
        <f t="shared" si="78"/>
        <v>14</v>
      </c>
      <c r="F334" s="24">
        <f>'1 Solar Profile'!E336*S$10</f>
        <v>0</v>
      </c>
      <c r="G334" s="24">
        <f>'2 Load Profile'!E335</f>
        <v>1.9061732964819607</v>
      </c>
      <c r="H334" s="24">
        <f t="shared" si="89"/>
        <v>1.9061732964819607</v>
      </c>
      <c r="I334" s="13">
        <f t="shared" si="90"/>
        <v>0</v>
      </c>
      <c r="J334" s="24">
        <f t="shared" si="91"/>
        <v>0</v>
      </c>
      <c r="K334" s="24">
        <f t="shared" si="92"/>
        <v>1.9061732964819607</v>
      </c>
      <c r="L334" s="13"/>
      <c r="M334" s="24"/>
      <c r="N334" s="24">
        <f t="shared" si="84"/>
        <v>0</v>
      </c>
      <c r="O334" s="24"/>
      <c r="P334" s="24"/>
      <c r="Q334" s="41"/>
      <c r="R334" s="13">
        <v>309</v>
      </c>
      <c r="S334" s="13">
        <f t="shared" ca="1" si="79"/>
        <v>-2.7591726971072332</v>
      </c>
    </row>
    <row r="335" spans="1:19">
      <c r="A335">
        <v>334</v>
      </c>
      <c r="B335" s="13">
        <v>1</v>
      </c>
      <c r="C335" s="13">
        <v>14</v>
      </c>
      <c r="D335" s="13">
        <v>21</v>
      </c>
      <c r="E335" s="14">
        <f t="shared" si="78"/>
        <v>14</v>
      </c>
      <c r="F335" s="24">
        <f>'1 Solar Profile'!E337*S$10</f>
        <v>0</v>
      </c>
      <c r="G335" s="24">
        <f>'2 Load Profile'!E336</f>
        <v>1.7607458814562715</v>
      </c>
      <c r="H335" s="24">
        <f t="shared" si="89"/>
        <v>1.7607458814562715</v>
      </c>
      <c r="I335" s="13">
        <f t="shared" si="90"/>
        <v>0</v>
      </c>
      <c r="J335" s="24">
        <f t="shared" si="91"/>
        <v>0</v>
      </c>
      <c r="K335" s="24">
        <f t="shared" si="92"/>
        <v>1.7607458814562715</v>
      </c>
      <c r="L335" s="13"/>
      <c r="M335" s="24"/>
      <c r="N335" s="24">
        <f t="shared" si="84"/>
        <v>0</v>
      </c>
      <c r="O335" s="13"/>
      <c r="P335" s="13"/>
      <c r="R335" s="13">
        <v>310</v>
      </c>
      <c r="S335" s="13">
        <f t="shared" ca="1" si="79"/>
        <v>3.0371578968056303</v>
      </c>
    </row>
    <row r="336" spans="1:19">
      <c r="A336">
        <v>335</v>
      </c>
      <c r="B336" s="13">
        <v>1</v>
      </c>
      <c r="C336" s="13">
        <v>14</v>
      </c>
      <c r="D336" s="13">
        <v>22</v>
      </c>
      <c r="E336" s="14">
        <f t="shared" si="78"/>
        <v>14</v>
      </c>
      <c r="F336" s="24">
        <f>'1 Solar Profile'!E338*S$10</f>
        <v>0</v>
      </c>
      <c r="G336" s="24">
        <f>'2 Load Profile'!E337</f>
        <v>1.474973507708337</v>
      </c>
      <c r="H336" s="24">
        <f t="shared" si="89"/>
        <v>1.474973507708337</v>
      </c>
      <c r="I336" s="13">
        <f t="shared" si="90"/>
        <v>0</v>
      </c>
      <c r="J336" s="24">
        <f t="shared" si="91"/>
        <v>0</v>
      </c>
      <c r="K336" s="24">
        <f t="shared" si="92"/>
        <v>1.474973507708337</v>
      </c>
      <c r="L336" s="13"/>
      <c r="M336" s="24"/>
      <c r="N336" s="24">
        <f t="shared" si="84"/>
        <v>0</v>
      </c>
      <c r="O336" s="13"/>
      <c r="P336" s="13"/>
      <c r="R336" s="13">
        <v>311</v>
      </c>
      <c r="S336" s="13">
        <f t="shared" ca="1" si="79"/>
        <v>-0.30399309587548362</v>
      </c>
    </row>
    <row r="337" spans="1:19">
      <c r="A337">
        <v>336</v>
      </c>
      <c r="B337" s="13">
        <v>1</v>
      </c>
      <c r="C337" s="13">
        <v>14</v>
      </c>
      <c r="D337" s="13">
        <v>23</v>
      </c>
      <c r="E337" s="14">
        <f t="shared" si="78"/>
        <v>14</v>
      </c>
      <c r="F337" s="24">
        <f>'1 Solar Profile'!E339*S$10</f>
        <v>0</v>
      </c>
      <c r="G337" s="24">
        <f>'2 Load Profile'!E338</f>
        <v>1.1899198675407152</v>
      </c>
      <c r="H337" s="24">
        <f t="shared" si="89"/>
        <v>1.1899198675407152</v>
      </c>
      <c r="I337" s="13">
        <f t="shared" si="90"/>
        <v>0</v>
      </c>
      <c r="J337" s="24">
        <f t="shared" si="91"/>
        <v>0</v>
      </c>
      <c r="K337" s="24">
        <f t="shared" si="92"/>
        <v>1.1899198675407152</v>
      </c>
      <c r="L337" s="13">
        <f t="shared" ref="L337" si="93">SUM(I314:I337)</f>
        <v>-6.6388204061391898E-2</v>
      </c>
      <c r="M337" s="24">
        <f t="shared" ref="M337" si="94">SUMIF(H314:H337,"&gt;0",H314:H337)</f>
        <v>24.965885638153818</v>
      </c>
      <c r="N337" s="24">
        <f t="shared" si="84"/>
        <v>24.899497434092424</v>
      </c>
      <c r="O337" s="13">
        <f t="shared" ref="O337" si="95">IF(M337&gt;(L337*-1),(M337+L337)*S$12,0)</f>
        <v>3.5037825804331839</v>
      </c>
      <c r="P337" s="13">
        <f t="shared" ref="P337" si="96">IF(M337&lt;(L337*-1),(M337+L337)*S$14,0)</f>
        <v>0</v>
      </c>
      <c r="R337" s="13">
        <v>312</v>
      </c>
      <c r="S337" s="13">
        <f t="shared" ca="1" si="79"/>
        <v>3.8550229923913575</v>
      </c>
    </row>
    <row r="338" spans="1:19">
      <c r="A338">
        <v>337</v>
      </c>
      <c r="B338" s="13">
        <v>1</v>
      </c>
      <c r="C338" s="13">
        <v>15</v>
      </c>
      <c r="D338" s="13">
        <v>0</v>
      </c>
      <c r="E338" s="14">
        <f t="shared" si="78"/>
        <v>15</v>
      </c>
      <c r="F338" s="24">
        <f>'1 Solar Profile'!E340*S$10</f>
        <v>0</v>
      </c>
      <c r="G338" s="24">
        <f>'2 Load Profile'!E339</f>
        <v>0.91197599402433882</v>
      </c>
      <c r="H338" s="24">
        <f t="shared" si="89"/>
        <v>0.91197599402433882</v>
      </c>
      <c r="I338" s="13">
        <f t="shared" si="90"/>
        <v>0</v>
      </c>
      <c r="J338" s="24">
        <f t="shared" si="91"/>
        <v>0</v>
      </c>
      <c r="K338" s="24">
        <f t="shared" si="92"/>
        <v>0.91197599402433882</v>
      </c>
      <c r="L338" s="13"/>
      <c r="M338" s="24"/>
      <c r="N338" s="24">
        <f t="shared" si="84"/>
        <v>0</v>
      </c>
      <c r="O338" s="13"/>
      <c r="P338" s="13"/>
      <c r="R338" s="13">
        <v>313</v>
      </c>
      <c r="S338" s="13">
        <f t="shared" ca="1" si="79"/>
        <v>15.323293556389459</v>
      </c>
    </row>
    <row r="339" spans="1:19">
      <c r="A339">
        <v>338</v>
      </c>
      <c r="B339" s="13">
        <v>1</v>
      </c>
      <c r="C339" s="13">
        <v>15</v>
      </c>
      <c r="D339" s="13">
        <v>1</v>
      </c>
      <c r="E339" s="14">
        <f t="shared" si="78"/>
        <v>15</v>
      </c>
      <c r="F339" s="24">
        <f>'1 Solar Profile'!E341*S$10</f>
        <v>0</v>
      </c>
      <c r="G339" s="24">
        <f>'2 Load Profile'!E340</f>
        <v>0.80331733856307352</v>
      </c>
      <c r="H339" s="24">
        <f t="shared" si="89"/>
        <v>0.80331733856307352</v>
      </c>
      <c r="I339" s="13">
        <f t="shared" si="90"/>
        <v>0</v>
      </c>
      <c r="J339" s="24">
        <f t="shared" si="91"/>
        <v>0</v>
      </c>
      <c r="K339" s="24">
        <f t="shared" si="92"/>
        <v>0.80331733856307352</v>
      </c>
      <c r="L339" s="13"/>
      <c r="M339" s="24"/>
      <c r="N339" s="24">
        <f t="shared" si="84"/>
        <v>0</v>
      </c>
      <c r="O339" s="13"/>
      <c r="P339" s="13"/>
      <c r="R339" s="13">
        <v>314</v>
      </c>
      <c r="S339" s="13">
        <f t="shared" ca="1" si="79"/>
        <v>21.969167340742008</v>
      </c>
    </row>
    <row r="340" spans="1:19">
      <c r="A340">
        <v>339</v>
      </c>
      <c r="B340" s="13">
        <v>1</v>
      </c>
      <c r="C340" s="13">
        <v>15</v>
      </c>
      <c r="D340" s="13">
        <v>2</v>
      </c>
      <c r="E340" s="14">
        <f t="shared" si="78"/>
        <v>15</v>
      </c>
      <c r="F340" s="24">
        <f>'1 Solar Profile'!E342*S$10</f>
        <v>0</v>
      </c>
      <c r="G340" s="24">
        <f>'2 Load Profile'!E341</f>
        <v>0.77262546706836266</v>
      </c>
      <c r="H340" s="24">
        <f t="shared" si="89"/>
        <v>0.77262546706836266</v>
      </c>
      <c r="I340" s="13">
        <f t="shared" si="90"/>
        <v>0</v>
      </c>
      <c r="J340" s="24">
        <f t="shared" si="91"/>
        <v>0</v>
      </c>
      <c r="K340" s="24">
        <f t="shared" si="92"/>
        <v>0.77262546706836266</v>
      </c>
      <c r="L340" s="13"/>
      <c r="M340" s="24"/>
      <c r="N340" s="24">
        <f t="shared" si="84"/>
        <v>0</v>
      </c>
      <c r="O340" s="13"/>
      <c r="P340" s="13"/>
      <c r="R340" s="13">
        <v>315</v>
      </c>
      <c r="S340" s="13">
        <f t="shared" ca="1" si="79"/>
        <v>-3.3995534617583756E-2</v>
      </c>
    </row>
    <row r="341" spans="1:19">
      <c r="A341">
        <v>340</v>
      </c>
      <c r="B341" s="13">
        <v>1</v>
      </c>
      <c r="C341" s="13">
        <v>15</v>
      </c>
      <c r="D341" s="13">
        <v>3</v>
      </c>
      <c r="E341" s="14">
        <f t="shared" si="78"/>
        <v>15</v>
      </c>
      <c r="F341" s="24">
        <f>'1 Solar Profile'!E343*S$10</f>
        <v>0</v>
      </c>
      <c r="G341" s="24">
        <f>'2 Load Profile'!E342</f>
        <v>0.7624543065782704</v>
      </c>
      <c r="H341" s="24">
        <f t="shared" si="89"/>
        <v>0.7624543065782704</v>
      </c>
      <c r="I341" s="13">
        <f t="shared" si="90"/>
        <v>0</v>
      </c>
      <c r="J341" s="24">
        <f t="shared" si="91"/>
        <v>0</v>
      </c>
      <c r="K341" s="24">
        <f t="shared" si="92"/>
        <v>0.7624543065782704</v>
      </c>
      <c r="L341" s="13"/>
      <c r="M341" s="24"/>
      <c r="N341" s="24">
        <f t="shared" si="84"/>
        <v>0</v>
      </c>
      <c r="O341" s="13"/>
      <c r="P341" s="13"/>
      <c r="R341" s="13">
        <v>316</v>
      </c>
      <c r="S341" s="13">
        <f t="shared" ca="1" si="79"/>
        <v>2.9479101116284196</v>
      </c>
    </row>
    <row r="342" spans="1:19">
      <c r="A342">
        <v>341</v>
      </c>
      <c r="B342" s="13">
        <v>1</v>
      </c>
      <c r="C342" s="13">
        <v>15</v>
      </c>
      <c r="D342" s="13">
        <v>4</v>
      </c>
      <c r="E342" s="14">
        <f t="shared" si="78"/>
        <v>15</v>
      </c>
      <c r="F342" s="24">
        <f>'1 Solar Profile'!E344*S$10</f>
        <v>0</v>
      </c>
      <c r="G342" s="24">
        <f>'2 Load Profile'!E343</f>
        <v>0.7642099341860864</v>
      </c>
      <c r="H342" s="24">
        <f t="shared" si="89"/>
        <v>0.7642099341860864</v>
      </c>
      <c r="I342" s="13">
        <f t="shared" si="90"/>
        <v>0</v>
      </c>
      <c r="J342" s="24">
        <f t="shared" si="91"/>
        <v>0</v>
      </c>
      <c r="K342" s="24">
        <f t="shared" si="92"/>
        <v>0.7642099341860864</v>
      </c>
      <c r="L342" s="13"/>
      <c r="M342" s="24"/>
      <c r="N342" s="24">
        <f t="shared" si="84"/>
        <v>0</v>
      </c>
      <c r="O342" s="13"/>
      <c r="P342" s="13"/>
      <c r="R342" s="13">
        <v>317</v>
      </c>
      <c r="S342" s="13">
        <f t="shared" ca="1" si="79"/>
        <v>8.281639193926992</v>
      </c>
    </row>
    <row r="343" spans="1:19">
      <c r="A343">
        <v>342</v>
      </c>
      <c r="B343" s="13">
        <v>1</v>
      </c>
      <c r="C343" s="13">
        <v>15</v>
      </c>
      <c r="D343" s="13">
        <v>5</v>
      </c>
      <c r="E343" s="14">
        <f t="shared" si="78"/>
        <v>15</v>
      </c>
      <c r="F343" s="24">
        <f>'1 Solar Profile'!E345*S$10</f>
        <v>0</v>
      </c>
      <c r="G343" s="24">
        <f>'2 Load Profile'!E344</f>
        <v>0.816310317176421</v>
      </c>
      <c r="H343" s="24">
        <f t="shared" si="89"/>
        <v>0.816310317176421</v>
      </c>
      <c r="I343" s="13">
        <f t="shared" si="90"/>
        <v>0</v>
      </c>
      <c r="J343" s="24">
        <f t="shared" si="91"/>
        <v>0</v>
      </c>
      <c r="K343" s="24">
        <f t="shared" si="92"/>
        <v>0.816310317176421</v>
      </c>
      <c r="L343" s="13"/>
      <c r="M343" s="24"/>
      <c r="N343" s="24">
        <f t="shared" si="84"/>
        <v>0</v>
      </c>
      <c r="O343" s="13"/>
      <c r="P343" s="13"/>
      <c r="R343" s="13">
        <v>318</v>
      </c>
      <c r="S343" s="13">
        <f t="shared" ca="1" si="79"/>
        <v>4.5176932296806207</v>
      </c>
    </row>
    <row r="344" spans="1:19">
      <c r="A344">
        <v>343</v>
      </c>
      <c r="B344" s="13">
        <v>1</v>
      </c>
      <c r="C344" s="13">
        <v>15</v>
      </c>
      <c r="D344" s="13">
        <v>6</v>
      </c>
      <c r="E344" s="14">
        <f t="shared" ref="E344:E407" si="97">IF(D344&lt;D343, E343+1,E343)</f>
        <v>15</v>
      </c>
      <c r="F344" s="24">
        <f>'1 Solar Profile'!E346*S$10</f>
        <v>0</v>
      </c>
      <c r="G344" s="24">
        <f>'2 Load Profile'!E345</f>
        <v>1.0230223104951361</v>
      </c>
      <c r="H344" s="24">
        <f t="shared" si="89"/>
        <v>1.0230223104951361</v>
      </c>
      <c r="I344" s="13">
        <f t="shared" si="90"/>
        <v>0</v>
      </c>
      <c r="J344" s="24">
        <f t="shared" si="91"/>
        <v>0</v>
      </c>
      <c r="K344" s="24">
        <f t="shared" si="92"/>
        <v>1.0230223104951361</v>
      </c>
      <c r="L344" s="13"/>
      <c r="M344" s="24"/>
      <c r="N344" s="24">
        <f t="shared" si="84"/>
        <v>0</v>
      </c>
      <c r="O344" s="13"/>
      <c r="P344" s="13"/>
      <c r="R344" s="13">
        <v>319</v>
      </c>
      <c r="S344" s="13">
        <f t="shared" ca="1" si="79"/>
        <v>19.340546637985646</v>
      </c>
    </row>
    <row r="345" spans="1:19">
      <c r="A345">
        <v>344</v>
      </c>
      <c r="B345" s="13">
        <v>1</v>
      </c>
      <c r="C345" s="13">
        <v>15</v>
      </c>
      <c r="D345" s="13">
        <v>7</v>
      </c>
      <c r="E345" s="14">
        <f t="shared" si="97"/>
        <v>15</v>
      </c>
      <c r="F345" s="24">
        <f>'1 Solar Profile'!E347*S$10</f>
        <v>0</v>
      </c>
      <c r="G345" s="24">
        <f>'2 Load Profile'!E346</f>
        <v>1.3214388971561128</v>
      </c>
      <c r="H345" s="24">
        <f t="shared" si="89"/>
        <v>1.3214388971561128</v>
      </c>
      <c r="I345" s="13">
        <f t="shared" si="90"/>
        <v>0</v>
      </c>
      <c r="J345" s="24">
        <f t="shared" si="91"/>
        <v>0</v>
      </c>
      <c r="K345" s="24">
        <f t="shared" si="92"/>
        <v>1.3214388971561128</v>
      </c>
      <c r="L345" s="13"/>
      <c r="M345" s="24"/>
      <c r="N345" s="24">
        <f t="shared" si="84"/>
        <v>0</v>
      </c>
      <c r="O345" s="13"/>
      <c r="P345" s="13"/>
      <c r="R345" s="13">
        <v>320</v>
      </c>
      <c r="S345" s="13">
        <f t="shared" ca="1" si="79"/>
        <v>19.874043125383693</v>
      </c>
    </row>
    <row r="346" spans="1:19">
      <c r="A346">
        <v>345</v>
      </c>
      <c r="B346" s="13">
        <v>1</v>
      </c>
      <c r="C346" s="13">
        <v>15</v>
      </c>
      <c r="D346" s="13">
        <v>8</v>
      </c>
      <c r="E346" s="14">
        <f t="shared" si="97"/>
        <v>15</v>
      </c>
      <c r="F346" s="24">
        <f>'1 Solar Profile'!E348*S$10</f>
        <v>0.18831487499999999</v>
      </c>
      <c r="G346" s="24">
        <f>'2 Load Profile'!E347</f>
        <v>1.2848424892824002</v>
      </c>
      <c r="H346" s="24">
        <f t="shared" si="89"/>
        <v>1.0965276142824001</v>
      </c>
      <c r="I346" s="13">
        <f t="shared" si="90"/>
        <v>0</v>
      </c>
      <c r="J346" s="24">
        <f t="shared" si="91"/>
        <v>0.18831487499999999</v>
      </c>
      <c r="K346" s="24">
        <f t="shared" si="92"/>
        <v>1.0965276142824001</v>
      </c>
      <c r="L346" s="13"/>
      <c r="M346" s="24"/>
      <c r="N346" s="24">
        <f t="shared" si="84"/>
        <v>0</v>
      </c>
      <c r="O346" s="13"/>
      <c r="P346" s="13"/>
      <c r="R346" s="13">
        <v>321</v>
      </c>
      <c r="S346" s="13">
        <f t="shared" ref="S346:S409" ca="1" si="98">SUMIF(E$2:E$8759,R346,H$2:H$8758)</f>
        <v>20.972641075835789</v>
      </c>
    </row>
    <row r="347" spans="1:19">
      <c r="A347">
        <v>346</v>
      </c>
      <c r="B347" s="13">
        <v>1</v>
      </c>
      <c r="C347" s="13">
        <v>15</v>
      </c>
      <c r="D347" s="13">
        <v>9</v>
      </c>
      <c r="E347" s="14">
        <f t="shared" si="97"/>
        <v>15</v>
      </c>
      <c r="F347" s="24">
        <f>'1 Solar Profile'!E349*S$10</f>
        <v>0.41439352500000004</v>
      </c>
      <c r="G347" s="24">
        <f>'2 Load Profile'!E348</f>
        <v>1.1098315255901496</v>
      </c>
      <c r="H347" s="24">
        <f t="shared" si="89"/>
        <v>0.6954380005901496</v>
      </c>
      <c r="I347" s="13">
        <f t="shared" si="90"/>
        <v>0</v>
      </c>
      <c r="J347" s="24">
        <f t="shared" si="91"/>
        <v>0.41439352500000004</v>
      </c>
      <c r="K347" s="24">
        <f t="shared" si="92"/>
        <v>0.6954380005901496</v>
      </c>
      <c r="L347" s="13"/>
      <c r="M347" s="24"/>
      <c r="N347" s="24">
        <f t="shared" si="84"/>
        <v>0</v>
      </c>
      <c r="O347" s="13"/>
      <c r="P347" s="13"/>
      <c r="R347" s="13">
        <v>322</v>
      </c>
      <c r="S347" s="13">
        <f t="shared" ca="1" si="98"/>
        <v>20.938300661351551</v>
      </c>
    </row>
    <row r="348" spans="1:19">
      <c r="A348">
        <v>347</v>
      </c>
      <c r="B348" s="13">
        <v>1</v>
      </c>
      <c r="C348" s="13">
        <v>15</v>
      </c>
      <c r="D348" s="13">
        <v>10</v>
      </c>
      <c r="E348" s="14">
        <f t="shared" si="97"/>
        <v>15</v>
      </c>
      <c r="F348" s="24">
        <f>'1 Solar Profile'!E350*S$10</f>
        <v>0.63896647499999992</v>
      </c>
      <c r="G348" s="24">
        <f>'2 Load Profile'!E349</f>
        <v>1.1276189310693023</v>
      </c>
      <c r="H348" s="24">
        <f t="shared" si="89"/>
        <v>0.48865245606930241</v>
      </c>
      <c r="I348" s="13">
        <f t="shared" si="90"/>
        <v>0</v>
      </c>
      <c r="J348" s="24">
        <f t="shared" si="91"/>
        <v>0.63896647499999992</v>
      </c>
      <c r="K348" s="24">
        <f t="shared" si="92"/>
        <v>0.48865245606930241</v>
      </c>
      <c r="L348" s="13"/>
      <c r="M348" s="24"/>
      <c r="N348" s="24">
        <f t="shared" si="84"/>
        <v>0</v>
      </c>
      <c r="O348" s="13"/>
      <c r="P348" s="13"/>
      <c r="R348" s="13">
        <v>323</v>
      </c>
      <c r="S348" s="13">
        <f t="shared" ca="1" si="98"/>
        <v>18.50867030680261</v>
      </c>
    </row>
    <row r="349" spans="1:19">
      <c r="A349">
        <v>348</v>
      </c>
      <c r="B349" s="13">
        <v>1</v>
      </c>
      <c r="C349" s="13">
        <v>15</v>
      </c>
      <c r="D349" s="13">
        <v>11</v>
      </c>
      <c r="E349" s="14">
        <f t="shared" si="97"/>
        <v>15</v>
      </c>
      <c r="F349" s="24">
        <f>'1 Solar Profile'!E351*S$10</f>
        <v>0.83164567499999997</v>
      </c>
      <c r="G349" s="24">
        <f>'2 Load Profile'!E350</f>
        <v>1.0789498160520017</v>
      </c>
      <c r="H349" s="24">
        <f t="shared" si="89"/>
        <v>0.24730414105200171</v>
      </c>
      <c r="I349" s="13">
        <f t="shared" si="90"/>
        <v>0</v>
      </c>
      <c r="J349" s="24">
        <f t="shared" si="91"/>
        <v>0.83164567499999997</v>
      </c>
      <c r="K349" s="24">
        <f t="shared" si="92"/>
        <v>0.24730414105200171</v>
      </c>
      <c r="L349" s="13"/>
      <c r="M349" s="24"/>
      <c r="N349" s="24">
        <f t="shared" si="84"/>
        <v>0</v>
      </c>
      <c r="O349" s="13"/>
      <c r="P349" s="13"/>
      <c r="R349" s="13">
        <v>324</v>
      </c>
      <c r="S349" s="13">
        <f t="shared" ca="1" si="98"/>
        <v>7.0930437373146056</v>
      </c>
    </row>
    <row r="350" spans="1:19">
      <c r="A350">
        <v>349</v>
      </c>
      <c r="B350" s="13">
        <v>1</v>
      </c>
      <c r="C350" s="13">
        <v>15</v>
      </c>
      <c r="D350" s="13">
        <v>12</v>
      </c>
      <c r="E350" s="14">
        <f t="shared" si="97"/>
        <v>15</v>
      </c>
      <c r="F350" s="24">
        <f>'1 Solar Profile'!E352*S$10</f>
        <v>0.94697032499999989</v>
      </c>
      <c r="G350" s="24">
        <f>'2 Load Profile'!E351</f>
        <v>1.0270696980573439</v>
      </c>
      <c r="H350" s="24">
        <f t="shared" si="89"/>
        <v>8.0099373057344048E-2</v>
      </c>
      <c r="I350" s="13">
        <f t="shared" si="90"/>
        <v>0</v>
      </c>
      <c r="J350" s="24">
        <f t="shared" si="91"/>
        <v>0.94697032499999989</v>
      </c>
      <c r="K350" s="24">
        <f t="shared" si="92"/>
        <v>8.0099373057344048E-2</v>
      </c>
      <c r="L350" s="13"/>
      <c r="M350" s="24"/>
      <c r="N350" s="24">
        <f t="shared" si="84"/>
        <v>0</v>
      </c>
      <c r="O350" s="13"/>
      <c r="P350" s="13"/>
      <c r="R350" s="13">
        <v>325</v>
      </c>
      <c r="S350" s="13">
        <f t="shared" ca="1" si="98"/>
        <v>0.50205738889614948</v>
      </c>
    </row>
    <row r="351" spans="1:19">
      <c r="A351">
        <v>350</v>
      </c>
      <c r="B351" s="13">
        <v>1</v>
      </c>
      <c r="C351" s="13">
        <v>15</v>
      </c>
      <c r="D351" s="13">
        <v>13</v>
      </c>
      <c r="E351" s="14">
        <f t="shared" si="97"/>
        <v>15</v>
      </c>
      <c r="F351" s="24">
        <f>'1 Solar Profile'!E353*S$10</f>
        <v>0.7453341</v>
      </c>
      <c r="G351" s="24">
        <f>'2 Load Profile'!E352</f>
        <v>0.99359558571894524</v>
      </c>
      <c r="H351" s="24">
        <f t="shared" si="89"/>
        <v>0.24826148571894524</v>
      </c>
      <c r="I351" s="13">
        <f t="shared" si="90"/>
        <v>0</v>
      </c>
      <c r="J351" s="24">
        <f t="shared" si="91"/>
        <v>0.7453341</v>
      </c>
      <c r="K351" s="24">
        <f t="shared" si="92"/>
        <v>0.24826148571894524</v>
      </c>
      <c r="L351" s="13"/>
      <c r="M351" s="24"/>
      <c r="N351" s="24">
        <f t="shared" si="84"/>
        <v>0</v>
      </c>
      <c r="O351" s="13"/>
      <c r="P351" s="13"/>
      <c r="R351" s="13">
        <v>326</v>
      </c>
      <c r="S351" s="13">
        <f t="shared" ca="1" si="98"/>
        <v>2.361836956959821</v>
      </c>
    </row>
    <row r="352" spans="1:19">
      <c r="A352">
        <v>351</v>
      </c>
      <c r="B352" s="13">
        <v>1</v>
      </c>
      <c r="C352" s="13">
        <v>15</v>
      </c>
      <c r="D352" s="13">
        <v>14</v>
      </c>
      <c r="E352" s="14">
        <f t="shared" si="97"/>
        <v>15</v>
      </c>
      <c r="F352" s="24">
        <f>'1 Solar Profile'!E354*S$10</f>
        <v>0.41427697499999999</v>
      </c>
      <c r="G352" s="24">
        <f>'2 Load Profile'!E353</f>
        <v>0.96955143713743275</v>
      </c>
      <c r="H352" s="24">
        <f t="shared" si="89"/>
        <v>0.55527446213743281</v>
      </c>
      <c r="I352" s="13">
        <f t="shared" si="90"/>
        <v>0</v>
      </c>
      <c r="J352" s="24">
        <f t="shared" si="91"/>
        <v>0.41427697499999999</v>
      </c>
      <c r="K352" s="24">
        <f t="shared" si="92"/>
        <v>0.55527446213743281</v>
      </c>
      <c r="L352" s="13"/>
      <c r="M352" s="24"/>
      <c r="N352" s="24">
        <f t="shared" si="84"/>
        <v>0</v>
      </c>
      <c r="O352" s="13"/>
      <c r="P352" s="13"/>
      <c r="R352" s="13">
        <v>327</v>
      </c>
      <c r="S352" s="13">
        <f t="shared" ca="1" si="98"/>
        <v>14.084710275198642</v>
      </c>
    </row>
    <row r="353" spans="1:19">
      <c r="A353">
        <v>352</v>
      </c>
      <c r="B353" s="13">
        <v>1</v>
      </c>
      <c r="C353" s="13">
        <v>15</v>
      </c>
      <c r="D353" s="13">
        <v>15</v>
      </c>
      <c r="E353" s="14">
        <f t="shared" si="97"/>
        <v>15</v>
      </c>
      <c r="F353" s="24">
        <f>'1 Solar Profile'!E355*S$10</f>
        <v>0.14863747499999999</v>
      </c>
      <c r="G353" s="24">
        <f>'2 Load Profile'!E354</f>
        <v>1.0255952196792146</v>
      </c>
      <c r="H353" s="24">
        <f t="shared" si="89"/>
        <v>0.87695774467921461</v>
      </c>
      <c r="I353" s="13">
        <f t="shared" si="90"/>
        <v>0</v>
      </c>
      <c r="J353" s="24">
        <f t="shared" si="91"/>
        <v>0.14863747499999999</v>
      </c>
      <c r="K353" s="24">
        <f t="shared" si="92"/>
        <v>0.87695774467921461</v>
      </c>
      <c r="L353" s="13"/>
      <c r="M353" s="24"/>
      <c r="N353" s="24">
        <f t="shared" si="84"/>
        <v>0</v>
      </c>
      <c r="O353" s="13"/>
      <c r="P353" s="13"/>
      <c r="R353" s="13">
        <v>328</v>
      </c>
      <c r="S353" s="13">
        <f t="shared" ca="1" si="98"/>
        <v>21.806800343170995</v>
      </c>
    </row>
    <row r="354" spans="1:19">
      <c r="A354">
        <v>353</v>
      </c>
      <c r="B354" s="13">
        <v>1</v>
      </c>
      <c r="C354" s="13">
        <v>15</v>
      </c>
      <c r="D354" s="13">
        <v>16</v>
      </c>
      <c r="E354" s="14">
        <f t="shared" si="97"/>
        <v>15</v>
      </c>
      <c r="F354" s="24">
        <f>'1 Solar Profile'!E356*S$10</f>
        <v>0</v>
      </c>
      <c r="G354" s="24">
        <f>'2 Load Profile'!E355</f>
        <v>1.2698115859047894</v>
      </c>
      <c r="H354" s="24">
        <f t="shared" si="89"/>
        <v>1.2698115859047894</v>
      </c>
      <c r="I354" s="13">
        <f t="shared" si="90"/>
        <v>0</v>
      </c>
      <c r="J354" s="24">
        <f t="shared" si="91"/>
        <v>0</v>
      </c>
      <c r="K354" s="24">
        <f t="shared" si="92"/>
        <v>1.2698115859047894</v>
      </c>
      <c r="L354" s="13"/>
      <c r="M354" s="24"/>
      <c r="N354" s="24">
        <f t="shared" si="84"/>
        <v>0</v>
      </c>
      <c r="O354" s="13"/>
      <c r="P354" s="13"/>
      <c r="R354" s="13">
        <v>329</v>
      </c>
      <c r="S354" s="13">
        <f t="shared" ca="1" si="98"/>
        <v>22.27182696208677</v>
      </c>
    </row>
    <row r="355" spans="1:19">
      <c r="A355">
        <v>354</v>
      </c>
      <c r="B355" s="13">
        <v>1</v>
      </c>
      <c r="C355" s="13">
        <v>15</v>
      </c>
      <c r="D355" s="13">
        <v>17</v>
      </c>
      <c r="E355" s="14">
        <f t="shared" si="97"/>
        <v>15</v>
      </c>
      <c r="F355" s="24">
        <f>'1 Solar Profile'!E357*S$10</f>
        <v>0</v>
      </c>
      <c r="G355" s="24">
        <f>'2 Load Profile'!E356</f>
        <v>1.7542923778249961</v>
      </c>
      <c r="H355" s="24">
        <f t="shared" si="89"/>
        <v>1.7542923778249961</v>
      </c>
      <c r="I355" s="13">
        <f t="shared" si="90"/>
        <v>0</v>
      </c>
      <c r="J355" s="24">
        <f t="shared" si="91"/>
        <v>0</v>
      </c>
      <c r="K355" s="24">
        <f t="shared" si="92"/>
        <v>1.7542923778249961</v>
      </c>
      <c r="L355" s="13"/>
      <c r="M355" s="24"/>
      <c r="N355" s="24">
        <f t="shared" si="84"/>
        <v>0</v>
      </c>
      <c r="O355" s="13"/>
      <c r="P355" s="13"/>
      <c r="R355" s="13">
        <v>330</v>
      </c>
      <c r="S355" s="13">
        <f t="shared" ca="1" si="98"/>
        <v>20.216912291415394</v>
      </c>
    </row>
    <row r="356" spans="1:19">
      <c r="A356">
        <v>355</v>
      </c>
      <c r="B356" s="13">
        <v>1</v>
      </c>
      <c r="C356" s="13">
        <v>15</v>
      </c>
      <c r="D356" s="13">
        <v>18</v>
      </c>
      <c r="E356" s="14">
        <f t="shared" si="97"/>
        <v>15</v>
      </c>
      <c r="F356" s="24">
        <f>'1 Solar Profile'!E358*S$10</f>
        <v>0</v>
      </c>
      <c r="G356" s="24">
        <f>'2 Load Profile'!E357</f>
        <v>2.0486501417718355</v>
      </c>
      <c r="H356" s="24">
        <f t="shared" si="89"/>
        <v>2.0486501417718355</v>
      </c>
      <c r="I356" s="13">
        <f t="shared" si="90"/>
        <v>0</v>
      </c>
      <c r="J356" s="24">
        <f t="shared" si="91"/>
        <v>0</v>
      </c>
      <c r="K356" s="24">
        <f t="shared" si="92"/>
        <v>2.0486501417718355</v>
      </c>
      <c r="L356" s="13"/>
      <c r="M356" s="24"/>
      <c r="N356" s="24">
        <f t="shared" si="84"/>
        <v>0</v>
      </c>
      <c r="O356" s="13"/>
      <c r="P356" s="13"/>
      <c r="R356" s="13">
        <v>331</v>
      </c>
      <c r="S356" s="13">
        <f t="shared" ca="1" si="98"/>
        <v>1.2803323477708211</v>
      </c>
    </row>
    <row r="357" spans="1:19">
      <c r="A357">
        <v>356</v>
      </c>
      <c r="B357" s="13">
        <v>1</v>
      </c>
      <c r="C357" s="13">
        <v>15</v>
      </c>
      <c r="D357" s="13">
        <v>19</v>
      </c>
      <c r="E357" s="14">
        <f t="shared" si="97"/>
        <v>15</v>
      </c>
      <c r="F357" s="24">
        <f>'1 Solar Profile'!E359*S$10</f>
        <v>0</v>
      </c>
      <c r="G357" s="24">
        <f>'2 Load Profile'!E358</f>
        <v>2.0172463847370814</v>
      </c>
      <c r="H357" s="24">
        <f t="shared" si="89"/>
        <v>2.0172463847370814</v>
      </c>
      <c r="I357" s="13">
        <f t="shared" si="90"/>
        <v>0</v>
      </c>
      <c r="J357" s="24">
        <f t="shared" si="91"/>
        <v>0</v>
      </c>
      <c r="K357" s="24">
        <f t="shared" si="92"/>
        <v>2.0172463847370814</v>
      </c>
      <c r="L357" s="13"/>
      <c r="M357" s="24"/>
      <c r="N357" s="24">
        <f t="shared" si="84"/>
        <v>0</v>
      </c>
      <c r="O357" s="13"/>
      <c r="P357" s="13"/>
      <c r="R357" s="13">
        <v>332</v>
      </c>
      <c r="S357" s="13">
        <f t="shared" ca="1" si="98"/>
        <v>2.3359107526958134</v>
      </c>
    </row>
    <row r="358" spans="1:19">
      <c r="A358">
        <v>357</v>
      </c>
      <c r="B358" s="13">
        <v>1</v>
      </c>
      <c r="C358" s="13">
        <v>15</v>
      </c>
      <c r="D358" s="13">
        <v>20</v>
      </c>
      <c r="E358" s="14">
        <f t="shared" si="97"/>
        <v>15</v>
      </c>
      <c r="F358" s="24">
        <f>'1 Solar Profile'!E360*S$10</f>
        <v>0</v>
      </c>
      <c r="G358" s="24">
        <f>'2 Load Profile'!E359</f>
        <v>1.8835168580883079</v>
      </c>
      <c r="H358" s="24">
        <f t="shared" si="89"/>
        <v>1.8835168580883079</v>
      </c>
      <c r="I358" s="13">
        <f t="shared" si="90"/>
        <v>0</v>
      </c>
      <c r="J358" s="24">
        <f t="shared" si="91"/>
        <v>0</v>
      </c>
      <c r="K358" s="24">
        <f t="shared" si="92"/>
        <v>1.8835168580883079</v>
      </c>
      <c r="L358" s="13"/>
      <c r="M358" s="24"/>
      <c r="N358" s="24">
        <f t="shared" si="84"/>
        <v>0</v>
      </c>
      <c r="O358" s="24"/>
      <c r="P358" s="24"/>
      <c r="Q358" s="41"/>
      <c r="R358" s="13">
        <v>333</v>
      </c>
      <c r="S358" s="13">
        <f t="shared" ca="1" si="98"/>
        <v>22.900022437735593</v>
      </c>
    </row>
    <row r="359" spans="1:19">
      <c r="A359">
        <v>358</v>
      </c>
      <c r="B359" s="13">
        <v>1</v>
      </c>
      <c r="C359" s="13">
        <v>15</v>
      </c>
      <c r="D359" s="13">
        <v>21</v>
      </c>
      <c r="E359" s="14">
        <f t="shared" si="97"/>
        <v>15</v>
      </c>
      <c r="F359" s="24">
        <f>'1 Solar Profile'!E361*S$10</f>
        <v>0</v>
      </c>
      <c r="G359" s="24">
        <f>'2 Load Profile'!E360</f>
        <v>1.7339373120086274</v>
      </c>
      <c r="H359" s="24">
        <f t="shared" si="89"/>
        <v>1.7339373120086274</v>
      </c>
      <c r="I359" s="13">
        <f t="shared" si="90"/>
        <v>0</v>
      </c>
      <c r="J359" s="24">
        <f t="shared" si="91"/>
        <v>0</v>
      </c>
      <c r="K359" s="24">
        <f t="shared" si="92"/>
        <v>1.7339373120086274</v>
      </c>
      <c r="L359" s="13"/>
      <c r="M359" s="24"/>
      <c r="N359" s="24">
        <f t="shared" si="84"/>
        <v>0</v>
      </c>
      <c r="O359" s="13"/>
      <c r="P359" s="13"/>
      <c r="R359" s="13">
        <v>334</v>
      </c>
      <c r="S359" s="13">
        <f t="shared" ca="1" si="98"/>
        <v>10.950519762649526</v>
      </c>
    </row>
    <row r="360" spans="1:19">
      <c r="A360">
        <v>359</v>
      </c>
      <c r="B360" s="13">
        <v>1</v>
      </c>
      <c r="C360" s="13">
        <v>15</v>
      </c>
      <c r="D360" s="13">
        <v>22</v>
      </c>
      <c r="E360" s="14">
        <f t="shared" si="97"/>
        <v>15</v>
      </c>
      <c r="F360" s="24">
        <f>'1 Solar Profile'!E362*S$10</f>
        <v>0</v>
      </c>
      <c r="G360" s="24">
        <f>'2 Load Profile'!E361</f>
        <v>1.4405334044312257</v>
      </c>
      <c r="H360" s="24">
        <f t="shared" si="89"/>
        <v>1.4405334044312257</v>
      </c>
      <c r="I360" s="13">
        <f t="shared" si="90"/>
        <v>0</v>
      </c>
      <c r="J360" s="24">
        <f t="shared" si="91"/>
        <v>0</v>
      </c>
      <c r="K360" s="24">
        <f t="shared" si="92"/>
        <v>1.4405334044312257</v>
      </c>
      <c r="L360" s="13"/>
      <c r="M360" s="24"/>
      <c r="N360" s="24">
        <f t="shared" si="84"/>
        <v>0</v>
      </c>
      <c r="O360" s="13"/>
      <c r="P360" s="13"/>
      <c r="R360" s="13">
        <v>335</v>
      </c>
      <c r="S360" s="13">
        <f t="shared" ca="1" si="98"/>
        <v>20.716280194688547</v>
      </c>
    </row>
    <row r="361" spans="1:19">
      <c r="A361">
        <v>360</v>
      </c>
      <c r="B361" s="13">
        <v>1</v>
      </c>
      <c r="C361" s="13">
        <v>15</v>
      </c>
      <c r="D361" s="13">
        <v>23</v>
      </c>
      <c r="E361" s="14">
        <f t="shared" si="97"/>
        <v>15</v>
      </c>
      <c r="F361" s="24">
        <f>'1 Solar Profile'!E363*S$10</f>
        <v>0</v>
      </c>
      <c r="G361" s="24">
        <f>'2 Load Profile'!E362</f>
        <v>1.1502612496880729</v>
      </c>
      <c r="H361" s="24">
        <f t="shared" si="89"/>
        <v>1.1502612496880729</v>
      </c>
      <c r="I361" s="13">
        <f t="shared" si="90"/>
        <v>0</v>
      </c>
      <c r="J361" s="24">
        <f t="shared" si="91"/>
        <v>0</v>
      </c>
      <c r="K361" s="24">
        <f t="shared" si="92"/>
        <v>1.1502612496880729</v>
      </c>
      <c r="L361" s="13">
        <f t="shared" ref="L361" si="99">SUM(I338:I361)</f>
        <v>0</v>
      </c>
      <c r="M361" s="24">
        <f t="shared" ref="M361" si="100">SUMIF(H338:H361,"&gt;0",H338:H361)</f>
        <v>24.762119157289526</v>
      </c>
      <c r="N361" s="24">
        <f t="shared" si="84"/>
        <v>24.762119157289526</v>
      </c>
      <c r="O361" s="13">
        <f t="shared" ref="O361" si="101">IF(M361&gt;(L361*-1),(M361+L361)*S$12,0)</f>
        <v>3.4844511214563103</v>
      </c>
      <c r="P361" s="13">
        <f t="shared" ref="P361" si="102">IF(M361&lt;(L361*-1),(M361+L361)*S$14,0)</f>
        <v>0</v>
      </c>
      <c r="R361" s="13">
        <v>336</v>
      </c>
      <c r="S361" s="13">
        <f t="shared" ca="1" si="98"/>
        <v>18.011420384400694</v>
      </c>
    </row>
    <row r="362" spans="1:19">
      <c r="A362">
        <v>361</v>
      </c>
      <c r="B362" s="13">
        <v>1</v>
      </c>
      <c r="C362" s="13">
        <v>16</v>
      </c>
      <c r="D362" s="13">
        <v>0</v>
      </c>
      <c r="E362" s="14">
        <f t="shared" si="97"/>
        <v>16</v>
      </c>
      <c r="F362" s="24">
        <f>'1 Solar Profile'!E364*S$10</f>
        <v>0</v>
      </c>
      <c r="G362" s="24">
        <f>'2 Load Profile'!E363</f>
        <v>0.85917680027866927</v>
      </c>
      <c r="H362" s="24">
        <f t="shared" si="89"/>
        <v>0.85917680027866927</v>
      </c>
      <c r="I362" s="13">
        <f t="shared" si="90"/>
        <v>0</v>
      </c>
      <c r="J362" s="24">
        <f t="shared" si="91"/>
        <v>0</v>
      </c>
      <c r="K362" s="24">
        <f t="shared" si="92"/>
        <v>0.85917680027866927</v>
      </c>
      <c r="L362" s="13"/>
      <c r="M362" s="24"/>
      <c r="N362" s="24">
        <f t="shared" si="84"/>
        <v>0</v>
      </c>
      <c r="O362" s="13"/>
      <c r="P362" s="13"/>
      <c r="R362" s="13">
        <v>337</v>
      </c>
      <c r="S362" s="13">
        <f t="shared" ca="1" si="98"/>
        <v>22.66284105646681</v>
      </c>
    </row>
    <row r="363" spans="1:19">
      <c r="A363">
        <v>362</v>
      </c>
      <c r="B363" s="13">
        <v>1</v>
      </c>
      <c r="C363" s="13">
        <v>16</v>
      </c>
      <c r="D363" s="13">
        <v>1</v>
      </c>
      <c r="E363" s="14">
        <f t="shared" si="97"/>
        <v>16</v>
      </c>
      <c r="F363" s="24">
        <f>'1 Solar Profile'!E365*S$10</f>
        <v>0</v>
      </c>
      <c r="G363" s="24">
        <f>'2 Load Profile'!E364</f>
        <v>0.75267020511794247</v>
      </c>
      <c r="H363" s="24">
        <f t="shared" si="89"/>
        <v>0.75267020511794247</v>
      </c>
      <c r="I363" s="13">
        <f t="shared" si="90"/>
        <v>0</v>
      </c>
      <c r="J363" s="24">
        <f t="shared" si="91"/>
        <v>0</v>
      </c>
      <c r="K363" s="24">
        <f t="shared" si="92"/>
        <v>0.75267020511794247</v>
      </c>
      <c r="L363" s="13"/>
      <c r="M363" s="24"/>
      <c r="N363" s="24">
        <f t="shared" si="84"/>
        <v>0</v>
      </c>
      <c r="O363" s="13"/>
      <c r="P363" s="13"/>
      <c r="R363" s="13">
        <v>338</v>
      </c>
      <c r="S363" s="13">
        <f t="shared" ca="1" si="98"/>
        <v>26.841298401245705</v>
      </c>
    </row>
    <row r="364" spans="1:19">
      <c r="A364">
        <v>363</v>
      </c>
      <c r="B364" s="13">
        <v>1</v>
      </c>
      <c r="C364" s="13">
        <v>16</v>
      </c>
      <c r="D364" s="13">
        <v>2</v>
      </c>
      <c r="E364" s="14">
        <f t="shared" si="97"/>
        <v>16</v>
      </c>
      <c r="F364" s="24">
        <f>'1 Solar Profile'!E366*S$10</f>
        <v>0</v>
      </c>
      <c r="G364" s="24">
        <f>'2 Load Profile'!E365</f>
        <v>0.71337657007344868</v>
      </c>
      <c r="H364" s="24">
        <f t="shared" si="89"/>
        <v>0.71337657007344868</v>
      </c>
      <c r="I364" s="13">
        <f t="shared" si="90"/>
        <v>0</v>
      </c>
      <c r="J364" s="24">
        <f t="shared" si="91"/>
        <v>0</v>
      </c>
      <c r="K364" s="24">
        <f t="shared" si="92"/>
        <v>0.71337657007344868</v>
      </c>
      <c r="L364" s="13"/>
      <c r="M364" s="24"/>
      <c r="N364" s="24">
        <f t="shared" si="84"/>
        <v>0</v>
      </c>
      <c r="O364" s="13"/>
      <c r="P364" s="13"/>
      <c r="R364" s="13">
        <v>339</v>
      </c>
      <c r="S364" s="13">
        <f t="shared" ca="1" si="98"/>
        <v>14.105073971335599</v>
      </c>
    </row>
    <row r="365" spans="1:19">
      <c r="A365">
        <v>364</v>
      </c>
      <c r="B365" s="13">
        <v>1</v>
      </c>
      <c r="C365" s="13">
        <v>16</v>
      </c>
      <c r="D365" s="13">
        <v>3</v>
      </c>
      <c r="E365" s="14">
        <f t="shared" si="97"/>
        <v>16</v>
      </c>
      <c r="F365" s="24">
        <f>'1 Solar Profile'!E367*S$10</f>
        <v>0</v>
      </c>
      <c r="G365" s="24">
        <f>'2 Load Profile'!E366</f>
        <v>0.70865167319588862</v>
      </c>
      <c r="H365" s="24">
        <f t="shared" si="89"/>
        <v>0.70865167319588862</v>
      </c>
      <c r="I365" s="13">
        <f t="shared" si="90"/>
        <v>0</v>
      </c>
      <c r="J365" s="24">
        <f t="shared" si="91"/>
        <v>0</v>
      </c>
      <c r="K365" s="24">
        <f t="shared" si="92"/>
        <v>0.70865167319588862</v>
      </c>
      <c r="L365" s="13"/>
      <c r="M365" s="24"/>
      <c r="N365" s="24">
        <f t="shared" si="84"/>
        <v>0</v>
      </c>
      <c r="O365" s="13"/>
      <c r="P365" s="13"/>
      <c r="R365" s="13">
        <v>340</v>
      </c>
      <c r="S365" s="13">
        <f t="shared" ca="1" si="98"/>
        <v>23.113345407680082</v>
      </c>
    </row>
    <row r="366" spans="1:19">
      <c r="A366">
        <v>365</v>
      </c>
      <c r="B366" s="13">
        <v>1</v>
      </c>
      <c r="C366" s="13">
        <v>16</v>
      </c>
      <c r="D366" s="13">
        <v>4</v>
      </c>
      <c r="E366" s="14">
        <f t="shared" si="97"/>
        <v>16</v>
      </c>
      <c r="F366" s="24">
        <f>'1 Solar Profile'!E368*S$10</f>
        <v>0</v>
      </c>
      <c r="G366" s="24">
        <f>'2 Load Profile'!E367</f>
        <v>0.70910238839489992</v>
      </c>
      <c r="H366" s="24">
        <f t="shared" si="89"/>
        <v>0.70910238839489992</v>
      </c>
      <c r="I366" s="13">
        <f t="shared" si="90"/>
        <v>0</v>
      </c>
      <c r="J366" s="24">
        <f t="shared" si="91"/>
        <v>0</v>
      </c>
      <c r="K366" s="24">
        <f t="shared" si="92"/>
        <v>0.70910238839489992</v>
      </c>
      <c r="L366" s="13"/>
      <c r="M366" s="24"/>
      <c r="N366" s="24">
        <f t="shared" si="84"/>
        <v>0</v>
      </c>
      <c r="O366" s="13"/>
      <c r="P366" s="13"/>
      <c r="R366" s="13">
        <v>341</v>
      </c>
      <c r="S366" s="13">
        <f t="shared" ca="1" si="98"/>
        <v>2.8997578700288269</v>
      </c>
    </row>
    <row r="367" spans="1:19">
      <c r="A367">
        <v>366</v>
      </c>
      <c r="B367" s="13">
        <v>1</v>
      </c>
      <c r="C367" s="13">
        <v>16</v>
      </c>
      <c r="D367" s="13">
        <v>5</v>
      </c>
      <c r="E367" s="14">
        <f t="shared" si="97"/>
        <v>16</v>
      </c>
      <c r="F367" s="24">
        <f>'1 Solar Profile'!E369*S$10</f>
        <v>0</v>
      </c>
      <c r="G367" s="24">
        <f>'2 Load Profile'!E368</f>
        <v>0.76418709972621801</v>
      </c>
      <c r="H367" s="24">
        <f t="shared" si="89"/>
        <v>0.76418709972621801</v>
      </c>
      <c r="I367" s="13">
        <f t="shared" si="90"/>
        <v>0</v>
      </c>
      <c r="J367" s="24">
        <f t="shared" si="91"/>
        <v>0</v>
      </c>
      <c r="K367" s="24">
        <f t="shared" si="92"/>
        <v>0.76418709972621801</v>
      </c>
      <c r="L367" s="13"/>
      <c r="M367" s="24"/>
      <c r="N367" s="24">
        <f t="shared" si="84"/>
        <v>0</v>
      </c>
      <c r="O367" s="13"/>
      <c r="P367" s="13"/>
      <c r="R367" s="13">
        <v>342</v>
      </c>
      <c r="S367" s="13">
        <f t="shared" ca="1" si="98"/>
        <v>22.972310488338788</v>
      </c>
    </row>
    <row r="368" spans="1:19">
      <c r="A368">
        <v>367</v>
      </c>
      <c r="B368" s="13">
        <v>1</v>
      </c>
      <c r="C368" s="13">
        <v>16</v>
      </c>
      <c r="D368" s="13">
        <v>6</v>
      </c>
      <c r="E368" s="14">
        <f t="shared" si="97"/>
        <v>16</v>
      </c>
      <c r="F368" s="24">
        <f>'1 Solar Profile'!E370*S$10</f>
        <v>0</v>
      </c>
      <c r="G368" s="24">
        <f>'2 Load Profile'!E369</f>
        <v>0.98283983364576999</v>
      </c>
      <c r="H368" s="24">
        <f t="shared" si="89"/>
        <v>0.98283983364576999</v>
      </c>
      <c r="I368" s="13">
        <f t="shared" si="90"/>
        <v>0</v>
      </c>
      <c r="J368" s="24">
        <f t="shared" si="91"/>
        <v>0</v>
      </c>
      <c r="K368" s="24">
        <f t="shared" si="92"/>
        <v>0.98283983364576999</v>
      </c>
      <c r="L368" s="13"/>
      <c r="M368" s="24"/>
      <c r="N368" s="24">
        <f t="shared" si="84"/>
        <v>0</v>
      </c>
      <c r="O368" s="13"/>
      <c r="P368" s="13"/>
      <c r="R368" s="13">
        <v>343</v>
      </c>
      <c r="S368" s="13">
        <f t="shared" ca="1" si="98"/>
        <v>18.500388715993839</v>
      </c>
    </row>
    <row r="369" spans="1:19">
      <c r="A369">
        <v>368</v>
      </c>
      <c r="B369" s="13">
        <v>1</v>
      </c>
      <c r="C369" s="13">
        <v>16</v>
      </c>
      <c r="D369" s="13">
        <v>7</v>
      </c>
      <c r="E369" s="14">
        <f t="shared" si="97"/>
        <v>16</v>
      </c>
      <c r="F369" s="24">
        <f>'1 Solar Profile'!E371*S$10</f>
        <v>0.15070702499999999</v>
      </c>
      <c r="G369" s="24">
        <f>'2 Load Profile'!E370</f>
        <v>1.2714094549212613</v>
      </c>
      <c r="H369" s="24">
        <f t="shared" si="89"/>
        <v>1.1207024299212613</v>
      </c>
      <c r="I369" s="13">
        <f t="shared" si="90"/>
        <v>0</v>
      </c>
      <c r="J369" s="24">
        <f t="shared" si="91"/>
        <v>0.15070702499999999</v>
      </c>
      <c r="K369" s="24">
        <f t="shared" si="92"/>
        <v>1.1207024299212613</v>
      </c>
      <c r="L369" s="13"/>
      <c r="M369" s="24"/>
      <c r="N369" s="24">
        <f t="shared" si="84"/>
        <v>0</v>
      </c>
      <c r="O369" s="13"/>
      <c r="P369" s="13"/>
      <c r="R369" s="13">
        <v>344</v>
      </c>
      <c r="S369" s="13">
        <f t="shared" ca="1" si="98"/>
        <v>6.0307884157135492</v>
      </c>
    </row>
    <row r="370" spans="1:19">
      <c r="A370">
        <v>369</v>
      </c>
      <c r="B370" s="13">
        <v>1</v>
      </c>
      <c r="C370" s="13">
        <v>16</v>
      </c>
      <c r="D370" s="13">
        <v>8</v>
      </c>
      <c r="E370" s="14">
        <f t="shared" si="97"/>
        <v>16</v>
      </c>
      <c r="F370" s="24">
        <f>'1 Solar Profile'!E372*S$10</f>
        <v>0.22682835000000001</v>
      </c>
      <c r="G370" s="24">
        <f>'2 Load Profile'!E371</f>
        <v>1.2083183193058231</v>
      </c>
      <c r="H370" s="24">
        <f t="shared" si="89"/>
        <v>0.98148996930582311</v>
      </c>
      <c r="I370" s="13">
        <f t="shared" si="90"/>
        <v>0</v>
      </c>
      <c r="J370" s="24">
        <f t="shared" si="91"/>
        <v>0.22682835000000001</v>
      </c>
      <c r="K370" s="24">
        <f t="shared" si="92"/>
        <v>0.98148996930582311</v>
      </c>
      <c r="L370" s="13"/>
      <c r="M370" s="24"/>
      <c r="N370" s="24">
        <f t="shared" ref="N370:N433" si="103">M370+L370</f>
        <v>0</v>
      </c>
      <c r="O370" s="13"/>
      <c r="P370" s="13"/>
      <c r="R370" s="13">
        <v>345</v>
      </c>
      <c r="S370" s="13">
        <f t="shared" ca="1" si="98"/>
        <v>11.147034995488687</v>
      </c>
    </row>
    <row r="371" spans="1:19">
      <c r="A371">
        <v>370</v>
      </c>
      <c r="B371" s="13">
        <v>1</v>
      </c>
      <c r="C371" s="13">
        <v>16</v>
      </c>
      <c r="D371" s="13">
        <v>9</v>
      </c>
      <c r="E371" s="14">
        <f t="shared" si="97"/>
        <v>16</v>
      </c>
      <c r="F371" s="24">
        <f>'1 Solar Profile'!E373*S$10</f>
        <v>0.44913644999999996</v>
      </c>
      <c r="G371" s="24">
        <f>'2 Load Profile'!E372</f>
        <v>1.0153307444157318</v>
      </c>
      <c r="H371" s="24">
        <f t="shared" si="89"/>
        <v>0.56619429441573188</v>
      </c>
      <c r="I371" s="13">
        <f t="shared" si="90"/>
        <v>0</v>
      </c>
      <c r="J371" s="24">
        <f t="shared" si="91"/>
        <v>0.44913644999999996</v>
      </c>
      <c r="K371" s="24">
        <f t="shared" si="92"/>
        <v>0.56619429441573188</v>
      </c>
      <c r="L371" s="13"/>
      <c r="M371" s="24"/>
      <c r="N371" s="24">
        <f t="shared" si="103"/>
        <v>0</v>
      </c>
      <c r="O371" s="13"/>
      <c r="P371" s="13"/>
      <c r="R371" s="13">
        <v>346</v>
      </c>
      <c r="S371" s="13">
        <f t="shared" ca="1" si="98"/>
        <v>7.3388435621034889</v>
      </c>
    </row>
    <row r="372" spans="1:19">
      <c r="A372">
        <v>371</v>
      </c>
      <c r="B372" s="13">
        <v>1</v>
      </c>
      <c r="C372" s="13">
        <v>16</v>
      </c>
      <c r="D372" s="13">
        <v>10</v>
      </c>
      <c r="E372" s="14">
        <f t="shared" si="97"/>
        <v>16</v>
      </c>
      <c r="F372" s="24">
        <f>'1 Solar Profile'!E374*S$10</f>
        <v>0.93349304999999994</v>
      </c>
      <c r="G372" s="24">
        <f>'2 Load Profile'!E373</f>
        <v>1.0050412767003591</v>
      </c>
      <c r="H372" s="24">
        <f t="shared" si="89"/>
        <v>7.1548226700359208E-2</v>
      </c>
      <c r="I372" s="13">
        <f t="shared" si="90"/>
        <v>0</v>
      </c>
      <c r="J372" s="24">
        <f t="shared" si="91"/>
        <v>0.93349304999999994</v>
      </c>
      <c r="K372" s="24">
        <f t="shared" si="92"/>
        <v>7.1548226700359208E-2</v>
      </c>
      <c r="L372" s="13"/>
      <c r="M372" s="24"/>
      <c r="N372" s="24">
        <f t="shared" si="103"/>
        <v>0</v>
      </c>
      <c r="O372" s="13"/>
      <c r="P372" s="13"/>
      <c r="R372" s="13">
        <v>347</v>
      </c>
      <c r="S372" s="13">
        <f t="shared" ca="1" si="98"/>
        <v>11.647528597937582</v>
      </c>
    </row>
    <row r="373" spans="1:19">
      <c r="A373">
        <v>372</v>
      </c>
      <c r="B373" s="13">
        <v>1</v>
      </c>
      <c r="C373" s="13">
        <v>16</v>
      </c>
      <c r="D373" s="13">
        <v>11</v>
      </c>
      <c r="E373" s="14">
        <f t="shared" si="97"/>
        <v>16</v>
      </c>
      <c r="F373" s="24">
        <f>'1 Solar Profile'!E375*S$10</f>
        <v>0.95098815000000003</v>
      </c>
      <c r="G373" s="24">
        <f>'2 Load Profile'!E374</f>
        <v>0.98793615054447614</v>
      </c>
      <c r="H373" s="24">
        <f t="shared" si="89"/>
        <v>3.6948000544476112E-2</v>
      </c>
      <c r="I373" s="13">
        <f t="shared" si="90"/>
        <v>0</v>
      </c>
      <c r="J373" s="24">
        <f t="shared" si="91"/>
        <v>0.95098815000000003</v>
      </c>
      <c r="K373" s="24">
        <f t="shared" si="92"/>
        <v>3.6948000544476112E-2</v>
      </c>
      <c r="L373" s="13"/>
      <c r="M373" s="24"/>
      <c r="N373" s="24">
        <f t="shared" si="103"/>
        <v>0</v>
      </c>
      <c r="O373" s="13"/>
      <c r="P373" s="13"/>
      <c r="R373" s="13">
        <v>348</v>
      </c>
      <c r="S373" s="13">
        <f t="shared" ca="1" si="98"/>
        <v>22.7692557477002</v>
      </c>
    </row>
    <row r="374" spans="1:19">
      <c r="A374">
        <v>373</v>
      </c>
      <c r="B374" s="13">
        <v>1</v>
      </c>
      <c r="C374" s="13">
        <v>16</v>
      </c>
      <c r="D374" s="13">
        <v>12</v>
      </c>
      <c r="E374" s="14">
        <f t="shared" si="97"/>
        <v>16</v>
      </c>
      <c r="F374" s="24">
        <f>'1 Solar Profile'!E376*S$10</f>
        <v>0.91323225000000008</v>
      </c>
      <c r="G374" s="24">
        <f>'2 Load Profile'!E375</f>
        <v>0.96088397982542517</v>
      </c>
      <c r="H374" s="24">
        <f t="shared" si="89"/>
        <v>4.7651729825425093E-2</v>
      </c>
      <c r="I374" s="13">
        <f t="shared" si="90"/>
        <v>0</v>
      </c>
      <c r="J374" s="24">
        <f t="shared" si="91"/>
        <v>0.91323225000000008</v>
      </c>
      <c r="K374" s="24">
        <f t="shared" si="92"/>
        <v>4.7651729825425093E-2</v>
      </c>
      <c r="L374" s="13"/>
      <c r="M374" s="24"/>
      <c r="N374" s="24">
        <f t="shared" si="103"/>
        <v>0</v>
      </c>
      <c r="O374" s="13"/>
      <c r="P374" s="13"/>
      <c r="R374" s="13">
        <v>349</v>
      </c>
      <c r="S374" s="13">
        <f t="shared" ca="1" si="98"/>
        <v>19.13685598393932</v>
      </c>
    </row>
    <row r="375" spans="1:19">
      <c r="A375">
        <v>374</v>
      </c>
      <c r="B375" s="13">
        <v>1</v>
      </c>
      <c r="C375" s="13">
        <v>16</v>
      </c>
      <c r="D375" s="13">
        <v>13</v>
      </c>
      <c r="E375" s="14">
        <f t="shared" si="97"/>
        <v>16</v>
      </c>
      <c r="F375" s="24">
        <f>'1 Solar Profile'!E377*S$10</f>
        <v>1.2013533000000001</v>
      </c>
      <c r="G375" s="24">
        <f>'2 Load Profile'!E376</f>
        <v>0.92665226523525934</v>
      </c>
      <c r="H375" s="24">
        <f t="shared" si="89"/>
        <v>-0.27470103476474073</v>
      </c>
      <c r="I375" s="13">
        <f t="shared" si="90"/>
        <v>-0.27470103476474073</v>
      </c>
      <c r="J375" s="24">
        <f t="shared" si="91"/>
        <v>0.92665226523525934</v>
      </c>
      <c r="K375" s="24">
        <f t="shared" si="92"/>
        <v>0</v>
      </c>
      <c r="L375" s="13"/>
      <c r="M375" s="24"/>
      <c r="N375" s="24">
        <f t="shared" si="103"/>
        <v>0</v>
      </c>
      <c r="O375" s="13"/>
      <c r="P375" s="13"/>
      <c r="R375" s="13">
        <v>350</v>
      </c>
      <c r="S375" s="13">
        <f t="shared" ca="1" si="98"/>
        <v>19.521061908368591</v>
      </c>
    </row>
    <row r="376" spans="1:19">
      <c r="A376">
        <v>375</v>
      </c>
      <c r="B376" s="13">
        <v>1</v>
      </c>
      <c r="C376" s="13">
        <v>16</v>
      </c>
      <c r="D376" s="13">
        <v>14</v>
      </c>
      <c r="E376" s="14">
        <f t="shared" si="97"/>
        <v>16</v>
      </c>
      <c r="F376" s="24">
        <f>'1 Solar Profile'!E378*S$10</f>
        <v>0.48761369999999998</v>
      </c>
      <c r="G376" s="24">
        <f>'2 Load Profile'!E377</f>
        <v>0.92054452835711464</v>
      </c>
      <c r="H376" s="24">
        <f t="shared" si="89"/>
        <v>0.43293082835711466</v>
      </c>
      <c r="I376" s="13">
        <f t="shared" si="90"/>
        <v>0</v>
      </c>
      <c r="J376" s="24">
        <f t="shared" si="91"/>
        <v>0.48761369999999998</v>
      </c>
      <c r="K376" s="24">
        <f t="shared" si="92"/>
        <v>0.43293082835711466</v>
      </c>
      <c r="L376" s="13"/>
      <c r="M376" s="24"/>
      <c r="N376" s="24">
        <f t="shared" si="103"/>
        <v>0</v>
      </c>
      <c r="O376" s="13"/>
      <c r="P376" s="13"/>
      <c r="R376" s="13">
        <v>351</v>
      </c>
      <c r="S376" s="13">
        <f t="shared" ca="1" si="98"/>
        <v>14.010110125409909</v>
      </c>
    </row>
    <row r="377" spans="1:19">
      <c r="A377">
        <v>376</v>
      </c>
      <c r="B377" s="13">
        <v>1</v>
      </c>
      <c r="C377" s="13">
        <v>16</v>
      </c>
      <c r="D377" s="13">
        <v>15</v>
      </c>
      <c r="E377" s="14">
        <f t="shared" si="97"/>
        <v>16</v>
      </c>
      <c r="F377" s="24">
        <f>'1 Solar Profile'!E379*S$10</f>
        <v>1.4643373500000001</v>
      </c>
      <c r="G377" s="24">
        <f>'2 Load Profile'!E378</f>
        <v>0.97099926872566622</v>
      </c>
      <c r="H377" s="24">
        <f t="shared" si="89"/>
        <v>-0.49333808127433387</v>
      </c>
      <c r="I377" s="13">
        <f t="shared" si="90"/>
        <v>-0.49333808127433387</v>
      </c>
      <c r="J377" s="24">
        <f t="shared" si="91"/>
        <v>0.97099926872566622</v>
      </c>
      <c r="K377" s="24">
        <f t="shared" si="92"/>
        <v>0</v>
      </c>
      <c r="L377" s="13"/>
      <c r="M377" s="24"/>
      <c r="N377" s="24">
        <f t="shared" si="103"/>
        <v>0</v>
      </c>
      <c r="O377" s="13"/>
      <c r="P377" s="13"/>
      <c r="R377" s="13">
        <v>352</v>
      </c>
      <c r="S377" s="13">
        <f t="shared" ca="1" si="98"/>
        <v>5.93321416464698</v>
      </c>
    </row>
    <row r="378" spans="1:19">
      <c r="A378">
        <v>377</v>
      </c>
      <c r="B378" s="13">
        <v>1</v>
      </c>
      <c r="C378" s="13">
        <v>16</v>
      </c>
      <c r="D378" s="13">
        <v>16</v>
      </c>
      <c r="E378" s="14">
        <f t="shared" si="97"/>
        <v>16</v>
      </c>
      <c r="F378" s="24">
        <f>'1 Solar Profile'!E380*S$10</f>
        <v>7.7817600000000001E-2</v>
      </c>
      <c r="G378" s="24">
        <f>'2 Load Profile'!E379</f>
        <v>1.2075732891038262</v>
      </c>
      <c r="H378" s="24">
        <f t="shared" si="89"/>
        <v>1.1297556891038263</v>
      </c>
      <c r="I378" s="13">
        <f t="shared" si="90"/>
        <v>0</v>
      </c>
      <c r="J378" s="24">
        <f t="shared" si="91"/>
        <v>7.7817600000000001E-2</v>
      </c>
      <c r="K378" s="24">
        <f t="shared" si="92"/>
        <v>1.1297556891038263</v>
      </c>
      <c r="L378" s="13"/>
      <c r="M378" s="24"/>
      <c r="N378" s="24">
        <f t="shared" si="103"/>
        <v>0</v>
      </c>
      <c r="O378" s="13"/>
      <c r="P378" s="13"/>
      <c r="R378" s="13">
        <v>353</v>
      </c>
      <c r="S378" s="13">
        <f t="shared" ca="1" si="98"/>
        <v>19.890819637519019</v>
      </c>
    </row>
    <row r="379" spans="1:19">
      <c r="A379">
        <v>378</v>
      </c>
      <c r="B379" s="13">
        <v>1</v>
      </c>
      <c r="C379" s="13">
        <v>16</v>
      </c>
      <c r="D379" s="13">
        <v>17</v>
      </c>
      <c r="E379" s="14">
        <f t="shared" si="97"/>
        <v>16</v>
      </c>
      <c r="F379" s="24">
        <f>'1 Solar Profile'!E381*S$10</f>
        <v>0</v>
      </c>
      <c r="G379" s="24">
        <f>'2 Load Profile'!E380</f>
        <v>1.6776330318899357</v>
      </c>
      <c r="H379" s="24">
        <f t="shared" si="89"/>
        <v>1.6776330318899357</v>
      </c>
      <c r="I379" s="13">
        <f t="shared" si="90"/>
        <v>0</v>
      </c>
      <c r="J379" s="24">
        <f t="shared" si="91"/>
        <v>0</v>
      </c>
      <c r="K379" s="24">
        <f t="shared" si="92"/>
        <v>1.6776330318899357</v>
      </c>
      <c r="L379" s="13"/>
      <c r="M379" s="24"/>
      <c r="N379" s="24">
        <f t="shared" si="103"/>
        <v>0</v>
      </c>
      <c r="O379" s="13"/>
      <c r="P379" s="13"/>
      <c r="R379" s="13">
        <v>354</v>
      </c>
      <c r="S379" s="13">
        <f t="shared" ca="1" si="98"/>
        <v>23.149386571000921</v>
      </c>
    </row>
    <row r="380" spans="1:19">
      <c r="A380">
        <v>379</v>
      </c>
      <c r="B380" s="13">
        <v>1</v>
      </c>
      <c r="C380" s="13">
        <v>16</v>
      </c>
      <c r="D380" s="13">
        <v>18</v>
      </c>
      <c r="E380" s="14">
        <f t="shared" si="97"/>
        <v>16</v>
      </c>
      <c r="F380" s="24">
        <f>'1 Solar Profile'!E382*S$10</f>
        <v>0</v>
      </c>
      <c r="G380" s="24">
        <f>'2 Load Profile'!E381</f>
        <v>1.9715081087176418</v>
      </c>
      <c r="H380" s="24">
        <f t="shared" si="89"/>
        <v>1.9715081087176418</v>
      </c>
      <c r="I380" s="13">
        <f t="shared" si="90"/>
        <v>0</v>
      </c>
      <c r="J380" s="24">
        <f t="shared" si="91"/>
        <v>0</v>
      </c>
      <c r="K380" s="24">
        <f t="shared" si="92"/>
        <v>1.9715081087176418</v>
      </c>
      <c r="L380" s="13"/>
      <c r="M380" s="24"/>
      <c r="N380" s="24">
        <f t="shared" si="103"/>
        <v>0</v>
      </c>
      <c r="O380" s="13"/>
      <c r="P380" s="13"/>
      <c r="R380" s="13">
        <v>355</v>
      </c>
      <c r="S380" s="13">
        <f t="shared" ca="1" si="98"/>
        <v>25.677688620340788</v>
      </c>
    </row>
    <row r="381" spans="1:19">
      <c r="A381">
        <v>380</v>
      </c>
      <c r="B381" s="13">
        <v>1</v>
      </c>
      <c r="C381" s="13">
        <v>16</v>
      </c>
      <c r="D381" s="13">
        <v>19</v>
      </c>
      <c r="E381" s="14">
        <f t="shared" si="97"/>
        <v>16</v>
      </c>
      <c r="F381" s="24">
        <f>'1 Solar Profile'!E383*S$10</f>
        <v>0</v>
      </c>
      <c r="G381" s="24">
        <f>'2 Load Profile'!E382</f>
        <v>1.9344528021862473</v>
      </c>
      <c r="H381" s="24">
        <f t="shared" si="89"/>
        <v>1.9344528021862473</v>
      </c>
      <c r="I381" s="13">
        <f t="shared" si="90"/>
        <v>0</v>
      </c>
      <c r="J381" s="24">
        <f t="shared" si="91"/>
        <v>0</v>
      </c>
      <c r="K381" s="24">
        <f t="shared" si="92"/>
        <v>1.9344528021862473</v>
      </c>
      <c r="L381" s="13"/>
      <c r="M381" s="24"/>
      <c r="N381" s="24">
        <f t="shared" si="103"/>
        <v>0</v>
      </c>
      <c r="O381" s="13"/>
      <c r="P381" s="13"/>
      <c r="R381" s="13">
        <v>356</v>
      </c>
      <c r="S381" s="13">
        <f t="shared" ca="1" si="98"/>
        <v>15.165678718652332</v>
      </c>
    </row>
    <row r="382" spans="1:19">
      <c r="A382">
        <v>381</v>
      </c>
      <c r="B382" s="13">
        <v>1</v>
      </c>
      <c r="C382" s="13">
        <v>16</v>
      </c>
      <c r="D382" s="13">
        <v>20</v>
      </c>
      <c r="E382" s="14">
        <f t="shared" si="97"/>
        <v>16</v>
      </c>
      <c r="F382" s="24">
        <f>'1 Solar Profile'!E384*S$10</f>
        <v>0</v>
      </c>
      <c r="G382" s="24">
        <f>'2 Load Profile'!E383</f>
        <v>1.7916811786787452</v>
      </c>
      <c r="H382" s="24">
        <f t="shared" si="89"/>
        <v>1.7916811786787452</v>
      </c>
      <c r="I382" s="13">
        <f t="shared" si="90"/>
        <v>0</v>
      </c>
      <c r="J382" s="24">
        <f t="shared" si="91"/>
        <v>0</v>
      </c>
      <c r="K382" s="24">
        <f t="shared" si="92"/>
        <v>1.7916811786787452</v>
      </c>
      <c r="L382" s="13"/>
      <c r="M382" s="24"/>
      <c r="N382" s="24">
        <f t="shared" si="103"/>
        <v>0</v>
      </c>
      <c r="O382" s="24"/>
      <c r="P382" s="24"/>
      <c r="R382" s="13">
        <v>357</v>
      </c>
      <c r="S382" s="13">
        <f t="shared" ca="1" si="98"/>
        <v>3.1525426215435077</v>
      </c>
    </row>
    <row r="383" spans="1:19">
      <c r="A383">
        <v>382</v>
      </c>
      <c r="B383" s="13">
        <v>1</v>
      </c>
      <c r="C383" s="13">
        <v>16</v>
      </c>
      <c r="D383" s="13">
        <v>21</v>
      </c>
      <c r="E383" s="14">
        <f t="shared" si="97"/>
        <v>16</v>
      </c>
      <c r="F383" s="24">
        <f>'1 Solar Profile'!E385*S$10</f>
        <v>0</v>
      </c>
      <c r="G383" s="24">
        <f>'2 Load Profile'!E384</f>
        <v>1.6409567700397425</v>
      </c>
      <c r="H383" s="24">
        <f t="shared" si="89"/>
        <v>1.6409567700397425</v>
      </c>
      <c r="I383" s="13">
        <f t="shared" si="90"/>
        <v>0</v>
      </c>
      <c r="J383" s="24">
        <f t="shared" si="91"/>
        <v>0</v>
      </c>
      <c r="K383" s="24">
        <f t="shared" si="92"/>
        <v>1.6409567700397425</v>
      </c>
      <c r="L383" s="13"/>
      <c r="M383" s="24"/>
      <c r="N383" s="24">
        <f t="shared" si="103"/>
        <v>0</v>
      </c>
      <c r="O383" s="13"/>
      <c r="P383" s="13"/>
      <c r="R383" s="13">
        <v>358</v>
      </c>
      <c r="S383" s="13">
        <f t="shared" ca="1" si="98"/>
        <v>0.82023355315586732</v>
      </c>
    </row>
    <row r="384" spans="1:19">
      <c r="A384">
        <v>383</v>
      </c>
      <c r="B384" s="13">
        <v>1</v>
      </c>
      <c r="C384" s="13">
        <v>16</v>
      </c>
      <c r="D384" s="13">
        <v>22</v>
      </c>
      <c r="E384" s="14">
        <f t="shared" si="97"/>
        <v>16</v>
      </c>
      <c r="F384" s="24">
        <f>'1 Solar Profile'!E386*S$10</f>
        <v>0</v>
      </c>
      <c r="G384" s="24">
        <f>'2 Load Profile'!E385</f>
        <v>1.3507056042505046</v>
      </c>
      <c r="H384" s="24">
        <f t="shared" ref="H384:H447" si="104">G384-F384</f>
        <v>1.3507056042505046</v>
      </c>
      <c r="I384" s="13">
        <f t="shared" ref="I384:I447" si="105">IF(H384&lt;0,H384,0)</f>
        <v>0</v>
      </c>
      <c r="J384" s="24">
        <f t="shared" ref="J384:J447" si="106">F384+I384</f>
        <v>0</v>
      </c>
      <c r="K384" s="24">
        <f t="shared" ref="K384:K447" si="107">IF(H384&gt;0,H384,0)</f>
        <v>1.3507056042505046</v>
      </c>
      <c r="L384" s="13"/>
      <c r="M384" s="24"/>
      <c r="N384" s="24">
        <f t="shared" si="103"/>
        <v>0</v>
      </c>
      <c r="O384" s="13"/>
      <c r="P384" s="13"/>
      <c r="R384" s="13">
        <v>359</v>
      </c>
      <c r="S384" s="13">
        <f t="shared" ca="1" si="98"/>
        <v>20.42041115603018</v>
      </c>
    </row>
    <row r="385" spans="1:19">
      <c r="A385">
        <v>384</v>
      </c>
      <c r="B385" s="13">
        <v>1</v>
      </c>
      <c r="C385" s="13">
        <v>16</v>
      </c>
      <c r="D385" s="13">
        <v>23</v>
      </c>
      <c r="E385" s="14">
        <f t="shared" si="97"/>
        <v>16</v>
      </c>
      <c r="F385" s="24">
        <f>'1 Solar Profile'!E387*S$10</f>
        <v>0</v>
      </c>
      <c r="G385" s="24">
        <f>'2 Load Profile'!E386</f>
        <v>1.0661073867925983</v>
      </c>
      <c r="H385" s="24">
        <f t="shared" si="104"/>
        <v>1.0661073867925983</v>
      </c>
      <c r="I385" s="13">
        <f t="shared" si="105"/>
        <v>0</v>
      </c>
      <c r="J385" s="24">
        <f t="shared" si="106"/>
        <v>0</v>
      </c>
      <c r="K385" s="24">
        <f t="shared" si="107"/>
        <v>1.0661073867925983</v>
      </c>
      <c r="L385" s="13">
        <f t="shared" ref="L385" si="108">SUM(I362:I385)</f>
        <v>-0.7680391160390746</v>
      </c>
      <c r="M385" s="24">
        <f t="shared" ref="M385" si="109">SUMIF(H362:H385,"&gt;0",H362:H385)</f>
        <v>21.310270621162267</v>
      </c>
      <c r="N385" s="24">
        <f t="shared" si="103"/>
        <v>20.542231505123194</v>
      </c>
      <c r="O385" s="13">
        <f t="shared" ref="O385" si="110">IF(M385&gt;(L385*-1),(M385+L385)*S$12,0)</f>
        <v>2.8906411907064209</v>
      </c>
      <c r="P385" s="13">
        <f t="shared" ref="P385" si="111">IF(M385&lt;(L385*-1),(M385+L385)*S$14,0)</f>
        <v>0</v>
      </c>
      <c r="R385" s="13">
        <v>360</v>
      </c>
      <c r="S385" s="13">
        <f t="shared" ca="1" si="98"/>
        <v>16.746051247398071</v>
      </c>
    </row>
    <row r="386" spans="1:19">
      <c r="A386">
        <v>385</v>
      </c>
      <c r="B386" s="13">
        <v>1</v>
      </c>
      <c r="C386" s="13">
        <v>17</v>
      </c>
      <c r="D386" s="13">
        <v>0</v>
      </c>
      <c r="E386" s="14">
        <f t="shared" si="97"/>
        <v>17</v>
      </c>
      <c r="F386" s="24">
        <f>'1 Solar Profile'!E388*S$10</f>
        <v>0</v>
      </c>
      <c r="G386" s="24">
        <f>'2 Load Profile'!E387</f>
        <v>0.7824608346253481</v>
      </c>
      <c r="H386" s="24">
        <f t="shared" si="104"/>
        <v>0.7824608346253481</v>
      </c>
      <c r="I386" s="13">
        <f t="shared" si="105"/>
        <v>0</v>
      </c>
      <c r="J386" s="24">
        <f t="shared" si="106"/>
        <v>0</v>
      </c>
      <c r="K386" s="24">
        <f t="shared" si="107"/>
        <v>0.7824608346253481</v>
      </c>
      <c r="L386" s="13"/>
      <c r="M386" s="24"/>
      <c r="N386" s="24">
        <f t="shared" si="103"/>
        <v>0</v>
      </c>
      <c r="O386" s="13"/>
      <c r="P386" s="13"/>
      <c r="R386" s="13">
        <v>361</v>
      </c>
      <c r="S386" s="13">
        <f t="shared" ca="1" si="98"/>
        <v>6.7828441544800606</v>
      </c>
    </row>
    <row r="387" spans="1:19">
      <c r="A387">
        <v>386</v>
      </c>
      <c r="B387" s="13">
        <v>1</v>
      </c>
      <c r="C387" s="13">
        <v>17</v>
      </c>
      <c r="D387" s="13">
        <v>1</v>
      </c>
      <c r="E387" s="14">
        <f t="shared" si="97"/>
        <v>17</v>
      </c>
      <c r="F387" s="24">
        <f>'1 Solar Profile'!E389*S$10</f>
        <v>0</v>
      </c>
      <c r="G387" s="24">
        <f>'2 Load Profile'!E388</f>
        <v>0.67210455632306965</v>
      </c>
      <c r="H387" s="24">
        <f t="shared" si="104"/>
        <v>0.67210455632306965</v>
      </c>
      <c r="I387" s="13">
        <f t="shared" si="105"/>
        <v>0</v>
      </c>
      <c r="J387" s="24">
        <f t="shared" si="106"/>
        <v>0</v>
      </c>
      <c r="K387" s="24">
        <f t="shared" si="107"/>
        <v>0.67210455632306965</v>
      </c>
      <c r="L387" s="13"/>
      <c r="M387" s="24"/>
      <c r="N387" s="24">
        <f t="shared" si="103"/>
        <v>0</v>
      </c>
      <c r="O387" s="13"/>
      <c r="P387" s="13"/>
      <c r="R387" s="13">
        <v>362</v>
      </c>
      <c r="S387" s="13">
        <f t="shared" ca="1" si="98"/>
        <v>7.1065096119724922</v>
      </c>
    </row>
    <row r="388" spans="1:19">
      <c r="A388">
        <v>387</v>
      </c>
      <c r="B388" s="13">
        <v>1</v>
      </c>
      <c r="C388" s="13">
        <v>17</v>
      </c>
      <c r="D388" s="13">
        <v>2</v>
      </c>
      <c r="E388" s="14">
        <f t="shared" si="97"/>
        <v>17</v>
      </c>
      <c r="F388" s="24">
        <f>'1 Solar Profile'!E390*S$10</f>
        <v>0</v>
      </c>
      <c r="G388" s="24">
        <f>'2 Load Profile'!E389</f>
        <v>0.62869407909240949</v>
      </c>
      <c r="H388" s="24">
        <f t="shared" si="104"/>
        <v>0.62869407909240949</v>
      </c>
      <c r="I388" s="13">
        <f t="shared" si="105"/>
        <v>0</v>
      </c>
      <c r="J388" s="24">
        <f t="shared" si="106"/>
        <v>0</v>
      </c>
      <c r="K388" s="24">
        <f t="shared" si="107"/>
        <v>0.62869407909240949</v>
      </c>
      <c r="L388" s="13"/>
      <c r="M388" s="24"/>
      <c r="N388" s="24">
        <f t="shared" si="103"/>
        <v>0</v>
      </c>
      <c r="O388" s="13"/>
      <c r="P388" s="13"/>
      <c r="R388" s="13">
        <v>363</v>
      </c>
      <c r="S388" s="13">
        <f t="shared" ca="1" si="98"/>
        <v>24.300347881569106</v>
      </c>
    </row>
    <row r="389" spans="1:19">
      <c r="A389">
        <v>388</v>
      </c>
      <c r="B389" s="13">
        <v>1</v>
      </c>
      <c r="C389" s="13">
        <v>17</v>
      </c>
      <c r="D389" s="13">
        <v>3</v>
      </c>
      <c r="E389" s="14">
        <f t="shared" si="97"/>
        <v>17</v>
      </c>
      <c r="F389" s="24">
        <f>'1 Solar Profile'!E391*S$10</f>
        <v>0</v>
      </c>
      <c r="G389" s="24">
        <f>'2 Load Profile'!E390</f>
        <v>0.62027178823937801</v>
      </c>
      <c r="H389" s="24">
        <f t="shared" si="104"/>
        <v>0.62027178823937801</v>
      </c>
      <c r="I389" s="13">
        <f t="shared" si="105"/>
        <v>0</v>
      </c>
      <c r="J389" s="24">
        <f t="shared" si="106"/>
        <v>0</v>
      </c>
      <c r="K389" s="24">
        <f t="shared" si="107"/>
        <v>0.62027178823937801</v>
      </c>
      <c r="L389" s="13"/>
      <c r="M389" s="24"/>
      <c r="N389" s="24">
        <f t="shared" si="103"/>
        <v>0</v>
      </c>
      <c r="O389" s="13"/>
      <c r="P389" s="13"/>
      <c r="R389" s="13">
        <v>364</v>
      </c>
      <c r="S389" s="13">
        <f t="shared" ca="1" si="98"/>
        <v>7.5383312525619441</v>
      </c>
    </row>
    <row r="390" spans="1:19">
      <c r="A390">
        <v>389</v>
      </c>
      <c r="B390" s="13">
        <v>1</v>
      </c>
      <c r="C390" s="13">
        <v>17</v>
      </c>
      <c r="D390" s="13">
        <v>4</v>
      </c>
      <c r="E390" s="14">
        <f t="shared" si="97"/>
        <v>17</v>
      </c>
      <c r="F390" s="24">
        <f>'1 Solar Profile'!E392*S$10</f>
        <v>0</v>
      </c>
      <c r="G390" s="24">
        <f>'2 Load Profile'!E391</f>
        <v>0.62045519458427734</v>
      </c>
      <c r="H390" s="24">
        <f t="shared" si="104"/>
        <v>0.62045519458427734</v>
      </c>
      <c r="I390" s="13">
        <f t="shared" si="105"/>
        <v>0</v>
      </c>
      <c r="J390" s="24">
        <f t="shared" si="106"/>
        <v>0</v>
      </c>
      <c r="K390" s="24">
        <f t="shared" si="107"/>
        <v>0.62045519458427734</v>
      </c>
      <c r="L390" s="13"/>
      <c r="M390" s="24"/>
      <c r="N390" s="24">
        <f t="shared" si="103"/>
        <v>0</v>
      </c>
      <c r="O390" s="13"/>
      <c r="P390" s="13"/>
      <c r="R390" s="13">
        <v>365</v>
      </c>
      <c r="S390" s="13">
        <f t="shared" ca="1" si="98"/>
        <v>10.430018351267396</v>
      </c>
    </row>
    <row r="391" spans="1:19">
      <c r="A391">
        <v>390</v>
      </c>
      <c r="B391" s="13">
        <v>1</v>
      </c>
      <c r="C391" s="13">
        <v>17</v>
      </c>
      <c r="D391" s="13">
        <v>5</v>
      </c>
      <c r="E391" s="14">
        <f t="shared" si="97"/>
        <v>17</v>
      </c>
      <c r="F391" s="24">
        <f>'1 Solar Profile'!E393*S$10</f>
        <v>0</v>
      </c>
      <c r="G391" s="24">
        <f>'2 Load Profile'!E392</f>
        <v>0.66924447060450198</v>
      </c>
      <c r="H391" s="24">
        <f t="shared" si="104"/>
        <v>0.66924447060450198</v>
      </c>
      <c r="I391" s="13">
        <f t="shared" si="105"/>
        <v>0</v>
      </c>
      <c r="J391" s="24">
        <f t="shared" si="106"/>
        <v>0</v>
      </c>
      <c r="K391" s="24">
        <f t="shared" si="107"/>
        <v>0.66924447060450198</v>
      </c>
      <c r="L391" s="13"/>
      <c r="M391" s="24"/>
      <c r="N391" s="24">
        <f t="shared" si="103"/>
        <v>0</v>
      </c>
      <c r="O391" s="13"/>
      <c r="P391" s="13"/>
    </row>
    <row r="392" spans="1:19">
      <c r="A392">
        <v>391</v>
      </c>
      <c r="B392" s="13">
        <v>1</v>
      </c>
      <c r="C392" s="13">
        <v>17</v>
      </c>
      <c r="D392" s="13">
        <v>6</v>
      </c>
      <c r="E392" s="14">
        <f t="shared" si="97"/>
        <v>17</v>
      </c>
      <c r="F392" s="24">
        <f>'1 Solar Profile'!E394*S$10</f>
        <v>0</v>
      </c>
      <c r="G392" s="24">
        <f>'2 Load Profile'!E393</f>
        <v>0.88377155758338821</v>
      </c>
      <c r="H392" s="24">
        <f t="shared" si="104"/>
        <v>0.88377155758338821</v>
      </c>
      <c r="I392" s="13">
        <f t="shared" si="105"/>
        <v>0</v>
      </c>
      <c r="J392" s="24">
        <f t="shared" si="106"/>
        <v>0</v>
      </c>
      <c r="K392" s="24">
        <f t="shared" si="107"/>
        <v>0.88377155758338821</v>
      </c>
      <c r="L392" s="13"/>
      <c r="M392" s="24"/>
      <c r="N392" s="24">
        <f t="shared" si="103"/>
        <v>0</v>
      </c>
      <c r="O392" s="13"/>
      <c r="P392" s="13"/>
    </row>
    <row r="393" spans="1:19">
      <c r="A393">
        <v>392</v>
      </c>
      <c r="B393" s="13">
        <v>1</v>
      </c>
      <c r="C393" s="13">
        <v>17</v>
      </c>
      <c r="D393" s="13">
        <v>7</v>
      </c>
      <c r="E393" s="14">
        <f t="shared" si="97"/>
        <v>17</v>
      </c>
      <c r="F393" s="24">
        <f>'1 Solar Profile'!E395*S$10</f>
        <v>8.6058000000000003E-3</v>
      </c>
      <c r="G393" s="24">
        <f>'2 Load Profile'!E394</f>
        <v>1.1733593751906066</v>
      </c>
      <c r="H393" s="24">
        <f t="shared" si="104"/>
        <v>1.1647535751906066</v>
      </c>
      <c r="I393" s="13">
        <f t="shared" si="105"/>
        <v>0</v>
      </c>
      <c r="J393" s="24">
        <f t="shared" si="106"/>
        <v>8.6058000000000003E-3</v>
      </c>
      <c r="K393" s="24">
        <f t="shared" si="107"/>
        <v>1.1647535751906066</v>
      </c>
      <c r="L393" s="13"/>
      <c r="M393" s="24"/>
      <c r="N393" s="24">
        <f t="shared" si="103"/>
        <v>0</v>
      </c>
      <c r="O393" s="13"/>
      <c r="P393" s="13"/>
    </row>
    <row r="394" spans="1:19">
      <c r="A394">
        <v>393</v>
      </c>
      <c r="B394" s="13">
        <v>1</v>
      </c>
      <c r="C394" s="13">
        <v>17</v>
      </c>
      <c r="D394" s="13">
        <v>8</v>
      </c>
      <c r="E394" s="14">
        <f t="shared" si="97"/>
        <v>17</v>
      </c>
      <c r="F394" s="24">
        <f>'1 Solar Profile'!E396*S$10</f>
        <v>0.34294207500000001</v>
      </c>
      <c r="G394" s="24">
        <f>'2 Load Profile'!E395</f>
        <v>1.1233309724314691</v>
      </c>
      <c r="H394" s="24">
        <f t="shared" si="104"/>
        <v>0.780388897431469</v>
      </c>
      <c r="I394" s="13">
        <f t="shared" si="105"/>
        <v>0</v>
      </c>
      <c r="J394" s="24">
        <f t="shared" si="106"/>
        <v>0.34294207500000001</v>
      </c>
      <c r="K394" s="24">
        <f t="shared" si="107"/>
        <v>0.780388897431469</v>
      </c>
      <c r="L394" s="13"/>
      <c r="M394" s="24"/>
      <c r="N394" s="24">
        <f t="shared" si="103"/>
        <v>0</v>
      </c>
      <c r="O394" s="13"/>
      <c r="P394" s="13"/>
    </row>
    <row r="395" spans="1:19">
      <c r="A395">
        <v>394</v>
      </c>
      <c r="B395" s="13">
        <v>1</v>
      </c>
      <c r="C395" s="13">
        <v>17</v>
      </c>
      <c r="D395" s="13">
        <v>9</v>
      </c>
      <c r="E395" s="14">
        <f t="shared" si="97"/>
        <v>17</v>
      </c>
      <c r="F395" s="24">
        <f>'1 Solar Profile'!E397*S$10</f>
        <v>0.67980465000000001</v>
      </c>
      <c r="G395" s="24">
        <f>'2 Load Profile'!E396</f>
        <v>0.95866075449924515</v>
      </c>
      <c r="H395" s="24">
        <f t="shared" si="104"/>
        <v>0.27885610449924514</v>
      </c>
      <c r="I395" s="13">
        <f t="shared" si="105"/>
        <v>0</v>
      </c>
      <c r="J395" s="24">
        <f t="shared" si="106"/>
        <v>0.67980465000000001</v>
      </c>
      <c r="K395" s="24">
        <f t="shared" si="107"/>
        <v>0.27885610449924514</v>
      </c>
      <c r="L395" s="13"/>
      <c r="M395" s="24"/>
      <c r="N395" s="24">
        <f t="shared" si="103"/>
        <v>0</v>
      </c>
      <c r="O395" s="13"/>
      <c r="P395" s="13"/>
    </row>
    <row r="396" spans="1:19">
      <c r="A396">
        <v>395</v>
      </c>
      <c r="B396" s="13">
        <v>1</v>
      </c>
      <c r="C396" s="13">
        <v>17</v>
      </c>
      <c r="D396" s="13">
        <v>10</v>
      </c>
      <c r="E396" s="14">
        <f t="shared" si="97"/>
        <v>17</v>
      </c>
      <c r="F396" s="24">
        <f>'1 Solar Profile'!E398*S$10</f>
        <v>0.96269669999999996</v>
      </c>
      <c r="G396" s="24">
        <f>'2 Load Profile'!E397</f>
        <v>0.97884878456436197</v>
      </c>
      <c r="H396" s="24">
        <f t="shared" si="104"/>
        <v>1.6152084564362013E-2</v>
      </c>
      <c r="I396" s="13">
        <f t="shared" si="105"/>
        <v>0</v>
      </c>
      <c r="J396" s="24">
        <f t="shared" si="106"/>
        <v>0.96269669999999996</v>
      </c>
      <c r="K396" s="24">
        <f t="shared" si="107"/>
        <v>1.6152084564362013E-2</v>
      </c>
      <c r="L396" s="13"/>
      <c r="M396" s="24"/>
      <c r="N396" s="24">
        <f t="shared" si="103"/>
        <v>0</v>
      </c>
      <c r="O396" s="13"/>
      <c r="P396" s="13"/>
    </row>
    <row r="397" spans="1:19">
      <c r="A397">
        <v>396</v>
      </c>
      <c r="B397" s="13">
        <v>1</v>
      </c>
      <c r="C397" s="13">
        <v>17</v>
      </c>
      <c r="D397" s="13">
        <v>11</v>
      </c>
      <c r="E397" s="14">
        <f t="shared" si="97"/>
        <v>17</v>
      </c>
      <c r="F397" s="24">
        <f>'1 Solar Profile'!E399*S$10</f>
        <v>1.7701503749999998</v>
      </c>
      <c r="G397" s="24">
        <f>'2 Load Profile'!E398</f>
        <v>0.97068173049338069</v>
      </c>
      <c r="H397" s="24">
        <f t="shared" si="104"/>
        <v>-0.79946864450661914</v>
      </c>
      <c r="I397" s="13">
        <f t="shared" si="105"/>
        <v>-0.79946864450661914</v>
      </c>
      <c r="J397" s="24">
        <f t="shared" si="106"/>
        <v>0.97068173049338069</v>
      </c>
      <c r="K397" s="24">
        <f t="shared" si="107"/>
        <v>0</v>
      </c>
      <c r="L397" s="13"/>
      <c r="M397" s="24"/>
      <c r="N397" s="24">
        <f t="shared" si="103"/>
        <v>0</v>
      </c>
      <c r="O397" s="13"/>
      <c r="P397" s="13"/>
    </row>
    <row r="398" spans="1:19">
      <c r="A398">
        <v>397</v>
      </c>
      <c r="B398" s="13">
        <v>1</v>
      </c>
      <c r="C398" s="13">
        <v>17</v>
      </c>
      <c r="D398" s="13">
        <v>12</v>
      </c>
      <c r="E398" s="14">
        <f t="shared" si="97"/>
        <v>17</v>
      </c>
      <c r="F398" s="24">
        <f>'1 Solar Profile'!E400*S$10</f>
        <v>2.150538075</v>
      </c>
      <c r="G398" s="24">
        <f>'2 Load Profile'!E399</f>
        <v>0.91217246044872013</v>
      </c>
      <c r="H398" s="24">
        <f t="shared" si="104"/>
        <v>-1.23836561455128</v>
      </c>
      <c r="I398" s="13">
        <f t="shared" si="105"/>
        <v>-1.23836561455128</v>
      </c>
      <c r="J398" s="24">
        <f t="shared" si="106"/>
        <v>0.91217246044872002</v>
      </c>
      <c r="K398" s="24">
        <f t="shared" si="107"/>
        <v>0</v>
      </c>
      <c r="L398" s="13"/>
      <c r="M398" s="24"/>
      <c r="N398" s="24">
        <f t="shared" si="103"/>
        <v>0</v>
      </c>
      <c r="O398" s="13"/>
      <c r="P398" s="13"/>
    </row>
    <row r="399" spans="1:19">
      <c r="A399">
        <v>398</v>
      </c>
      <c r="B399" s="13">
        <v>1</v>
      </c>
      <c r="C399" s="13">
        <v>17</v>
      </c>
      <c r="D399" s="13">
        <v>13</v>
      </c>
      <c r="E399" s="14">
        <f t="shared" si="97"/>
        <v>17</v>
      </c>
      <c r="F399" s="24">
        <f>'1 Solar Profile'!E401*S$10</f>
        <v>1.4348265749999998</v>
      </c>
      <c r="G399" s="24">
        <f>'2 Load Profile'!E400</f>
        <v>0.87200240400147355</v>
      </c>
      <c r="H399" s="24">
        <f t="shared" si="104"/>
        <v>-0.56282417099852622</v>
      </c>
      <c r="I399" s="13">
        <f t="shared" si="105"/>
        <v>-0.56282417099852622</v>
      </c>
      <c r="J399" s="24">
        <f t="shared" si="106"/>
        <v>0.87200240400147355</v>
      </c>
      <c r="K399" s="24">
        <f t="shared" si="107"/>
        <v>0</v>
      </c>
      <c r="L399" s="13"/>
      <c r="M399" s="24"/>
      <c r="N399" s="24">
        <f t="shared" si="103"/>
        <v>0</v>
      </c>
      <c r="O399" s="13"/>
      <c r="P399" s="13"/>
    </row>
    <row r="400" spans="1:19">
      <c r="A400">
        <v>399</v>
      </c>
      <c r="B400" s="13">
        <v>1</v>
      </c>
      <c r="C400" s="13">
        <v>17</v>
      </c>
      <c r="D400" s="13">
        <v>14</v>
      </c>
      <c r="E400" s="14">
        <f t="shared" si="97"/>
        <v>17</v>
      </c>
      <c r="F400" s="24">
        <f>'1 Solar Profile'!E402*S$10</f>
        <v>1.2103355250000001</v>
      </c>
      <c r="G400" s="24">
        <f>'2 Load Profile'!E401</f>
        <v>0.86195279415823056</v>
      </c>
      <c r="H400" s="24">
        <f t="shared" si="104"/>
        <v>-0.34838273084176952</v>
      </c>
      <c r="I400" s="13">
        <f t="shared" si="105"/>
        <v>-0.34838273084176952</v>
      </c>
      <c r="J400" s="24">
        <f t="shared" si="106"/>
        <v>0.86195279415823056</v>
      </c>
      <c r="K400" s="24">
        <f t="shared" si="107"/>
        <v>0</v>
      </c>
      <c r="L400" s="13"/>
      <c r="M400" s="24"/>
      <c r="N400" s="24">
        <f t="shared" si="103"/>
        <v>0</v>
      </c>
      <c r="O400" s="13"/>
      <c r="P400" s="13"/>
    </row>
    <row r="401" spans="1:16">
      <c r="A401">
        <v>400</v>
      </c>
      <c r="B401" s="13">
        <v>1</v>
      </c>
      <c r="C401" s="13">
        <v>17</v>
      </c>
      <c r="D401" s="13">
        <v>15</v>
      </c>
      <c r="E401" s="14">
        <f t="shared" si="97"/>
        <v>17</v>
      </c>
      <c r="F401" s="24">
        <f>'1 Solar Profile'!E403*S$10</f>
        <v>0.61682197500000002</v>
      </c>
      <c r="G401" s="24">
        <f>'2 Load Profile'!E402</f>
        <v>0.92609427632639219</v>
      </c>
      <c r="H401" s="24">
        <f t="shared" si="104"/>
        <v>0.30927230132639216</v>
      </c>
      <c r="I401" s="13">
        <f t="shared" si="105"/>
        <v>0</v>
      </c>
      <c r="J401" s="24">
        <f t="shared" si="106"/>
        <v>0.61682197500000002</v>
      </c>
      <c r="K401" s="24">
        <f t="shared" si="107"/>
        <v>0.30927230132639216</v>
      </c>
      <c r="L401" s="13"/>
      <c r="M401" s="24"/>
      <c r="N401" s="24">
        <f t="shared" si="103"/>
        <v>0</v>
      </c>
      <c r="O401" s="13"/>
      <c r="P401" s="13"/>
    </row>
    <row r="402" spans="1:16">
      <c r="A402">
        <v>401</v>
      </c>
      <c r="B402" s="13">
        <v>1</v>
      </c>
      <c r="C402" s="13">
        <v>17</v>
      </c>
      <c r="D402" s="13">
        <v>16</v>
      </c>
      <c r="E402" s="14">
        <f t="shared" si="97"/>
        <v>17</v>
      </c>
      <c r="F402" s="24">
        <f>'1 Solar Profile'!E404*S$10</f>
        <v>9.3054150000000002E-2</v>
      </c>
      <c r="G402" s="24">
        <f>'2 Load Profile'!E403</f>
        <v>1.1759942567954726</v>
      </c>
      <c r="H402" s="24">
        <f t="shared" si="104"/>
        <v>1.0829401067954727</v>
      </c>
      <c r="I402" s="13">
        <f t="shared" si="105"/>
        <v>0</v>
      </c>
      <c r="J402" s="24">
        <f t="shared" si="106"/>
        <v>9.3054150000000002E-2</v>
      </c>
      <c r="K402" s="24">
        <f t="shared" si="107"/>
        <v>1.0829401067954727</v>
      </c>
      <c r="L402" s="13"/>
      <c r="M402" s="24"/>
      <c r="N402" s="24">
        <f t="shared" si="103"/>
        <v>0</v>
      </c>
      <c r="O402" s="13"/>
      <c r="P402" s="13"/>
    </row>
    <row r="403" spans="1:16">
      <c r="A403">
        <v>402</v>
      </c>
      <c r="B403" s="13">
        <v>1</v>
      </c>
      <c r="C403" s="13">
        <v>17</v>
      </c>
      <c r="D403" s="13">
        <v>17</v>
      </c>
      <c r="E403" s="14">
        <f t="shared" si="97"/>
        <v>17</v>
      </c>
      <c r="F403" s="24">
        <f>'1 Solar Profile'!E405*S$10</f>
        <v>0</v>
      </c>
      <c r="G403" s="24">
        <f>'2 Load Profile'!E404</f>
        <v>1.653361571751917</v>
      </c>
      <c r="H403" s="24">
        <f t="shared" si="104"/>
        <v>1.653361571751917</v>
      </c>
      <c r="I403" s="13">
        <f t="shared" si="105"/>
        <v>0</v>
      </c>
      <c r="J403" s="24">
        <f t="shared" si="106"/>
        <v>0</v>
      </c>
      <c r="K403" s="24">
        <f t="shared" si="107"/>
        <v>1.653361571751917</v>
      </c>
      <c r="L403" s="13"/>
      <c r="M403" s="24"/>
      <c r="N403" s="24">
        <f t="shared" si="103"/>
        <v>0</v>
      </c>
      <c r="O403" s="13"/>
      <c r="P403" s="13"/>
    </row>
    <row r="404" spans="1:16">
      <c r="A404">
        <v>403</v>
      </c>
      <c r="B404" s="13">
        <v>1</v>
      </c>
      <c r="C404" s="13">
        <v>17</v>
      </c>
      <c r="D404" s="13">
        <v>18</v>
      </c>
      <c r="E404" s="14">
        <f t="shared" si="97"/>
        <v>17</v>
      </c>
      <c r="F404" s="24">
        <f>'1 Solar Profile'!E406*S$10</f>
        <v>0</v>
      </c>
      <c r="G404" s="24">
        <f>'2 Load Profile'!E405</f>
        <v>1.9553361615442726</v>
      </c>
      <c r="H404" s="24">
        <f t="shared" si="104"/>
        <v>1.9553361615442726</v>
      </c>
      <c r="I404" s="13">
        <f t="shared" si="105"/>
        <v>0</v>
      </c>
      <c r="J404" s="24">
        <f t="shared" si="106"/>
        <v>0</v>
      </c>
      <c r="K404" s="24">
        <f t="shared" si="107"/>
        <v>1.9553361615442726</v>
      </c>
      <c r="L404" s="13"/>
      <c r="M404" s="24"/>
      <c r="N404" s="24">
        <f t="shared" si="103"/>
        <v>0</v>
      </c>
      <c r="O404" s="13"/>
      <c r="P404" s="13"/>
    </row>
    <row r="405" spans="1:16">
      <c r="A405">
        <v>404</v>
      </c>
      <c r="B405" s="13">
        <v>1</v>
      </c>
      <c r="C405" s="13">
        <v>17</v>
      </c>
      <c r="D405" s="13">
        <v>19</v>
      </c>
      <c r="E405" s="14">
        <f t="shared" si="97"/>
        <v>17</v>
      </c>
      <c r="F405" s="24">
        <f>'1 Solar Profile'!E407*S$10</f>
        <v>0</v>
      </c>
      <c r="G405" s="24">
        <f>'2 Load Profile'!E406</f>
        <v>1.9258713897511703</v>
      </c>
      <c r="H405" s="24">
        <f t="shared" si="104"/>
        <v>1.9258713897511703</v>
      </c>
      <c r="I405" s="13">
        <f t="shared" si="105"/>
        <v>0</v>
      </c>
      <c r="J405" s="24">
        <f t="shared" si="106"/>
        <v>0</v>
      </c>
      <c r="K405" s="24">
        <f t="shared" si="107"/>
        <v>1.9258713897511703</v>
      </c>
      <c r="L405" s="13"/>
      <c r="M405" s="24"/>
      <c r="N405" s="24">
        <f t="shared" si="103"/>
        <v>0</v>
      </c>
      <c r="O405" s="13"/>
      <c r="P405" s="13"/>
    </row>
    <row r="406" spans="1:16">
      <c r="A406">
        <v>405</v>
      </c>
      <c r="B406" s="13">
        <v>1</v>
      </c>
      <c r="C406" s="13">
        <v>17</v>
      </c>
      <c r="D406" s="13">
        <v>20</v>
      </c>
      <c r="E406" s="14">
        <f t="shared" si="97"/>
        <v>17</v>
      </c>
      <c r="F406" s="24">
        <f>'1 Solar Profile'!E408*S$10</f>
        <v>0</v>
      </c>
      <c r="G406" s="24">
        <f>'2 Load Profile'!E407</f>
        <v>1.7897887308842833</v>
      </c>
      <c r="H406" s="24">
        <f t="shared" si="104"/>
        <v>1.7897887308842833</v>
      </c>
      <c r="I406" s="13">
        <f t="shared" si="105"/>
        <v>0</v>
      </c>
      <c r="J406" s="24">
        <f t="shared" si="106"/>
        <v>0</v>
      </c>
      <c r="K406" s="24">
        <f t="shared" si="107"/>
        <v>1.7897887308842833</v>
      </c>
      <c r="L406" s="13"/>
      <c r="M406" s="24"/>
      <c r="N406" s="24">
        <f t="shared" si="103"/>
        <v>0</v>
      </c>
      <c r="O406" s="24"/>
      <c r="P406" s="24"/>
    </row>
    <row r="407" spans="1:16">
      <c r="A407">
        <v>406</v>
      </c>
      <c r="B407" s="13">
        <v>1</v>
      </c>
      <c r="C407" s="13">
        <v>17</v>
      </c>
      <c r="D407" s="13">
        <v>21</v>
      </c>
      <c r="E407" s="14">
        <f t="shared" si="97"/>
        <v>17</v>
      </c>
      <c r="F407" s="24">
        <f>'1 Solar Profile'!E409*S$10</f>
        <v>0</v>
      </c>
      <c r="G407" s="24">
        <f>'2 Load Profile'!E408</f>
        <v>1.639393926116091</v>
      </c>
      <c r="H407" s="24">
        <f t="shared" si="104"/>
        <v>1.639393926116091</v>
      </c>
      <c r="I407" s="13">
        <f t="shared" si="105"/>
        <v>0</v>
      </c>
      <c r="J407" s="24">
        <f t="shared" si="106"/>
        <v>0</v>
      </c>
      <c r="K407" s="24">
        <f t="shared" si="107"/>
        <v>1.639393926116091</v>
      </c>
      <c r="L407" s="13"/>
      <c r="M407" s="24"/>
      <c r="N407" s="24">
        <f t="shared" si="103"/>
        <v>0</v>
      </c>
      <c r="O407" s="13"/>
      <c r="P407" s="13"/>
    </row>
    <row r="408" spans="1:16">
      <c r="A408">
        <v>407</v>
      </c>
      <c r="B408" s="13">
        <v>1</v>
      </c>
      <c r="C408" s="13">
        <v>17</v>
      </c>
      <c r="D408" s="13">
        <v>22</v>
      </c>
      <c r="E408" s="14">
        <f t="shared" ref="E408:E471" si="112">IF(D408&lt;D407, E407+1,E407)</f>
        <v>17</v>
      </c>
      <c r="F408" s="24">
        <f>'1 Solar Profile'!E410*S$10</f>
        <v>0</v>
      </c>
      <c r="G408" s="24">
        <f>'2 Load Profile'!E409</f>
        <v>1.3503396214869388</v>
      </c>
      <c r="H408" s="24">
        <f t="shared" si="104"/>
        <v>1.3503396214869388</v>
      </c>
      <c r="I408" s="13">
        <f t="shared" si="105"/>
        <v>0</v>
      </c>
      <c r="J408" s="24">
        <f t="shared" si="106"/>
        <v>0</v>
      </c>
      <c r="K408" s="24">
        <f t="shared" si="107"/>
        <v>1.3503396214869388</v>
      </c>
      <c r="L408" s="13"/>
      <c r="M408" s="24"/>
      <c r="N408" s="24">
        <f t="shared" si="103"/>
        <v>0</v>
      </c>
      <c r="O408" s="13"/>
      <c r="P408" s="13"/>
    </row>
    <row r="409" spans="1:16">
      <c r="A409">
        <v>408</v>
      </c>
      <c r="B409" s="13">
        <v>1</v>
      </c>
      <c r="C409" s="13">
        <v>17</v>
      </c>
      <c r="D409" s="13">
        <v>23</v>
      </c>
      <c r="E409" s="14">
        <f t="shared" si="112"/>
        <v>17</v>
      </c>
      <c r="F409" s="24">
        <f>'1 Solar Profile'!E411*S$10</f>
        <v>0</v>
      </c>
      <c r="G409" s="24">
        <f>'2 Load Profile'!E410</f>
        <v>1.066285655498912</v>
      </c>
      <c r="H409" s="24">
        <f t="shared" si="104"/>
        <v>1.066285655498912</v>
      </c>
      <c r="I409" s="13">
        <f t="shared" si="105"/>
        <v>0</v>
      </c>
      <c r="J409" s="24">
        <f t="shared" si="106"/>
        <v>0</v>
      </c>
      <c r="K409" s="24">
        <f t="shared" si="107"/>
        <v>1.066285655498912</v>
      </c>
      <c r="L409" s="13">
        <f t="shared" ref="L409" si="113">SUM(I386:I409)</f>
        <v>-2.9490411608981946</v>
      </c>
      <c r="M409" s="24">
        <f t="shared" ref="M409" si="114">SUMIF(H386:H409,"&gt;0",H386:H409)</f>
        <v>19.889742607893503</v>
      </c>
      <c r="N409" s="24">
        <f t="shared" si="103"/>
        <v>16.940701446995309</v>
      </c>
      <c r="O409" s="13">
        <f t="shared" ref="O409" si="115">IF(M409&gt;(L409*-1),(M409+L409)*S$12,0)</f>
        <v>2.3838446855168391</v>
      </c>
      <c r="P409" s="13">
        <f t="shared" ref="P409" si="116">IF(M409&lt;(L409*-1),(M409+L409)*S$14,0)</f>
        <v>0</v>
      </c>
    </row>
    <row r="410" spans="1:16">
      <c r="A410">
        <v>409</v>
      </c>
      <c r="B410" s="13">
        <v>1</v>
      </c>
      <c r="C410" s="13">
        <v>18</v>
      </c>
      <c r="D410" s="13">
        <v>0</v>
      </c>
      <c r="E410" s="14">
        <f t="shared" si="112"/>
        <v>18</v>
      </c>
      <c r="F410" s="24">
        <f>'1 Solar Profile'!E412*S$10</f>
        <v>0</v>
      </c>
      <c r="G410" s="24">
        <f>'2 Load Profile'!E411</f>
        <v>0.78444552371165011</v>
      </c>
      <c r="H410" s="24">
        <f t="shared" si="104"/>
        <v>0.78444552371165011</v>
      </c>
      <c r="I410" s="13">
        <f t="shared" si="105"/>
        <v>0</v>
      </c>
      <c r="J410" s="24">
        <f t="shared" si="106"/>
        <v>0</v>
      </c>
      <c r="K410" s="24">
        <f t="shared" si="107"/>
        <v>0.78444552371165011</v>
      </c>
      <c r="L410" s="13"/>
      <c r="M410" s="24"/>
      <c r="N410" s="24">
        <f t="shared" si="103"/>
        <v>0</v>
      </c>
      <c r="O410" s="13"/>
      <c r="P410" s="13"/>
    </row>
    <row r="411" spans="1:16">
      <c r="A411">
        <v>410</v>
      </c>
      <c r="B411" s="13">
        <v>1</v>
      </c>
      <c r="C411" s="13">
        <v>18</v>
      </c>
      <c r="D411" s="13">
        <v>1</v>
      </c>
      <c r="E411" s="14">
        <f t="shared" si="112"/>
        <v>18</v>
      </c>
      <c r="F411" s="24">
        <f>'1 Solar Profile'!E413*S$10</f>
        <v>0</v>
      </c>
      <c r="G411" s="24">
        <f>'2 Load Profile'!E412</f>
        <v>0.67231996675577488</v>
      </c>
      <c r="H411" s="24">
        <f t="shared" si="104"/>
        <v>0.67231996675577488</v>
      </c>
      <c r="I411" s="13">
        <f t="shared" si="105"/>
        <v>0</v>
      </c>
      <c r="J411" s="24">
        <f t="shared" si="106"/>
        <v>0</v>
      </c>
      <c r="K411" s="24">
        <f t="shared" si="107"/>
        <v>0.67231996675577488</v>
      </c>
      <c r="L411" s="13"/>
      <c r="M411" s="24"/>
      <c r="N411" s="24">
        <f t="shared" si="103"/>
        <v>0</v>
      </c>
      <c r="O411" s="13"/>
      <c r="P411" s="13"/>
    </row>
    <row r="412" spans="1:16">
      <c r="A412">
        <v>411</v>
      </c>
      <c r="B412" s="13">
        <v>1</v>
      </c>
      <c r="C412" s="13">
        <v>18</v>
      </c>
      <c r="D412" s="13">
        <v>2</v>
      </c>
      <c r="E412" s="14">
        <f t="shared" si="112"/>
        <v>18</v>
      </c>
      <c r="F412" s="24">
        <f>'1 Solar Profile'!E414*S$10</f>
        <v>0</v>
      </c>
      <c r="G412" s="24">
        <f>'2 Load Profile'!E413</f>
        <v>0.62931824335967645</v>
      </c>
      <c r="H412" s="24">
        <f t="shared" si="104"/>
        <v>0.62931824335967645</v>
      </c>
      <c r="I412" s="13">
        <f t="shared" si="105"/>
        <v>0</v>
      </c>
      <c r="J412" s="24">
        <f t="shared" si="106"/>
        <v>0</v>
      </c>
      <c r="K412" s="24">
        <f t="shared" si="107"/>
        <v>0.62931824335967645</v>
      </c>
      <c r="L412" s="13"/>
      <c r="M412" s="24"/>
      <c r="N412" s="24">
        <f t="shared" si="103"/>
        <v>0</v>
      </c>
      <c r="O412" s="13"/>
      <c r="P412" s="13"/>
    </row>
    <row r="413" spans="1:16">
      <c r="A413">
        <v>412</v>
      </c>
      <c r="B413" s="13">
        <v>1</v>
      </c>
      <c r="C413" s="13">
        <v>18</v>
      </c>
      <c r="D413" s="13">
        <v>3</v>
      </c>
      <c r="E413" s="14">
        <f t="shared" si="112"/>
        <v>18</v>
      </c>
      <c r="F413" s="24">
        <f>'1 Solar Profile'!E415*S$10</f>
        <v>0</v>
      </c>
      <c r="G413" s="24">
        <f>'2 Load Profile'!E414</f>
        <v>0.61811143511004529</v>
      </c>
      <c r="H413" s="24">
        <f t="shared" si="104"/>
        <v>0.61811143511004529</v>
      </c>
      <c r="I413" s="13">
        <f t="shared" si="105"/>
        <v>0</v>
      </c>
      <c r="J413" s="24">
        <f t="shared" si="106"/>
        <v>0</v>
      </c>
      <c r="K413" s="24">
        <f t="shared" si="107"/>
        <v>0.61811143511004529</v>
      </c>
      <c r="L413" s="13"/>
      <c r="M413" s="24"/>
      <c r="N413" s="24">
        <f t="shared" si="103"/>
        <v>0</v>
      </c>
      <c r="O413" s="13"/>
      <c r="P413" s="13"/>
    </row>
    <row r="414" spans="1:16">
      <c r="A414">
        <v>413</v>
      </c>
      <c r="B414" s="13">
        <v>1</v>
      </c>
      <c r="C414" s="13">
        <v>18</v>
      </c>
      <c r="D414" s="13">
        <v>4</v>
      </c>
      <c r="E414" s="14">
        <f t="shared" si="112"/>
        <v>18</v>
      </c>
      <c r="F414" s="24">
        <f>'1 Solar Profile'!E416*S$10</f>
        <v>0</v>
      </c>
      <c r="G414" s="24">
        <f>'2 Load Profile'!E415</f>
        <v>0.61497295187734125</v>
      </c>
      <c r="H414" s="24">
        <f t="shared" si="104"/>
        <v>0.61497295187734125</v>
      </c>
      <c r="I414" s="13">
        <f t="shared" si="105"/>
        <v>0</v>
      </c>
      <c r="J414" s="24">
        <f t="shared" si="106"/>
        <v>0</v>
      </c>
      <c r="K414" s="24">
        <f t="shared" si="107"/>
        <v>0.61497295187734125</v>
      </c>
      <c r="L414" s="13"/>
      <c r="M414" s="24"/>
      <c r="N414" s="24">
        <f t="shared" si="103"/>
        <v>0</v>
      </c>
      <c r="O414" s="13"/>
      <c r="P414" s="13"/>
    </row>
    <row r="415" spans="1:16">
      <c r="A415">
        <v>414</v>
      </c>
      <c r="B415" s="13">
        <v>1</v>
      </c>
      <c r="C415" s="13">
        <v>18</v>
      </c>
      <c r="D415" s="13">
        <v>5</v>
      </c>
      <c r="E415" s="14">
        <f t="shared" si="112"/>
        <v>18</v>
      </c>
      <c r="F415" s="24">
        <f>'1 Solar Profile'!E417*S$10</f>
        <v>0</v>
      </c>
      <c r="G415" s="24">
        <f>'2 Load Profile'!E416</f>
        <v>0.66310274351386733</v>
      </c>
      <c r="H415" s="24">
        <f t="shared" si="104"/>
        <v>0.66310274351386733</v>
      </c>
      <c r="I415" s="13">
        <f t="shared" si="105"/>
        <v>0</v>
      </c>
      <c r="J415" s="24">
        <f t="shared" si="106"/>
        <v>0</v>
      </c>
      <c r="K415" s="24">
        <f t="shared" si="107"/>
        <v>0.66310274351386733</v>
      </c>
      <c r="L415" s="13"/>
      <c r="M415" s="24"/>
      <c r="N415" s="24">
        <f t="shared" si="103"/>
        <v>0</v>
      </c>
      <c r="O415" s="13"/>
      <c r="P415" s="13"/>
    </row>
    <row r="416" spans="1:16">
      <c r="A416">
        <v>415</v>
      </c>
      <c r="B416" s="13">
        <v>1</v>
      </c>
      <c r="C416" s="13">
        <v>18</v>
      </c>
      <c r="D416" s="13">
        <v>6</v>
      </c>
      <c r="E416" s="14">
        <f t="shared" si="112"/>
        <v>18</v>
      </c>
      <c r="F416" s="24">
        <f>'1 Solar Profile'!E418*S$10</f>
        <v>0</v>
      </c>
      <c r="G416" s="24">
        <f>'2 Load Profile'!E417</f>
        <v>0.86099488466067764</v>
      </c>
      <c r="H416" s="24">
        <f t="shared" si="104"/>
        <v>0.86099488466067764</v>
      </c>
      <c r="I416" s="13">
        <f t="shared" si="105"/>
        <v>0</v>
      </c>
      <c r="J416" s="24">
        <f t="shared" si="106"/>
        <v>0</v>
      </c>
      <c r="K416" s="24">
        <f t="shared" si="107"/>
        <v>0.86099488466067764</v>
      </c>
      <c r="L416" s="13"/>
      <c r="M416" s="24"/>
      <c r="N416" s="24">
        <f t="shared" si="103"/>
        <v>0</v>
      </c>
      <c r="O416" s="13"/>
      <c r="P416" s="13"/>
    </row>
    <row r="417" spans="1:16">
      <c r="A417">
        <v>416</v>
      </c>
      <c r="B417" s="13">
        <v>1</v>
      </c>
      <c r="C417" s="13">
        <v>18</v>
      </c>
      <c r="D417" s="13">
        <v>7</v>
      </c>
      <c r="E417" s="14">
        <f t="shared" si="112"/>
        <v>18</v>
      </c>
      <c r="F417" s="24">
        <f>'1 Solar Profile'!E419*S$10</f>
        <v>0.28787534999999997</v>
      </c>
      <c r="G417" s="24">
        <f>'2 Load Profile'!E418</f>
        <v>1.1482425207591407</v>
      </c>
      <c r="H417" s="24">
        <f t="shared" si="104"/>
        <v>0.86036717075914071</v>
      </c>
      <c r="I417" s="13">
        <f t="shared" si="105"/>
        <v>0</v>
      </c>
      <c r="J417" s="24">
        <f t="shared" si="106"/>
        <v>0.28787534999999997</v>
      </c>
      <c r="K417" s="24">
        <f t="shared" si="107"/>
        <v>0.86036717075914071</v>
      </c>
      <c r="L417" s="13"/>
      <c r="M417" s="24"/>
      <c r="N417" s="24">
        <f t="shared" si="103"/>
        <v>0</v>
      </c>
      <c r="O417" s="13"/>
      <c r="P417" s="13"/>
    </row>
    <row r="418" spans="1:16">
      <c r="A418">
        <v>417</v>
      </c>
      <c r="B418" s="13">
        <v>1</v>
      </c>
      <c r="C418" s="13">
        <v>18</v>
      </c>
      <c r="D418" s="13">
        <v>8</v>
      </c>
      <c r="E418" s="14">
        <f t="shared" si="112"/>
        <v>18</v>
      </c>
      <c r="F418" s="24">
        <f>'1 Solar Profile'!E420*S$10</f>
        <v>0.32926004999999997</v>
      </c>
      <c r="G418" s="24">
        <f>'2 Load Profile'!E419</f>
        <v>1.1031484945085164</v>
      </c>
      <c r="H418" s="24">
        <f t="shared" si="104"/>
        <v>0.77388844450851635</v>
      </c>
      <c r="I418" s="13">
        <f t="shared" si="105"/>
        <v>0</v>
      </c>
      <c r="J418" s="24">
        <f t="shared" si="106"/>
        <v>0.32926004999999997</v>
      </c>
      <c r="K418" s="24">
        <f t="shared" si="107"/>
        <v>0.77388844450851635</v>
      </c>
      <c r="L418" s="13"/>
      <c r="M418" s="24"/>
      <c r="N418" s="24">
        <f t="shared" si="103"/>
        <v>0</v>
      </c>
      <c r="O418" s="13"/>
      <c r="P418" s="13"/>
    </row>
    <row r="419" spans="1:16">
      <c r="A419">
        <v>418</v>
      </c>
      <c r="B419" s="13">
        <v>1</v>
      </c>
      <c r="C419" s="13">
        <v>18</v>
      </c>
      <c r="D419" s="13">
        <v>9</v>
      </c>
      <c r="E419" s="14">
        <f t="shared" si="112"/>
        <v>18</v>
      </c>
      <c r="F419" s="24">
        <f>'1 Solar Profile'!E421*S$10</f>
        <v>1.1158276499999999</v>
      </c>
      <c r="G419" s="24">
        <f>'2 Load Profile'!E420</f>
        <v>0.93905652377312188</v>
      </c>
      <c r="H419" s="24">
        <f t="shared" si="104"/>
        <v>-0.17677112622687807</v>
      </c>
      <c r="I419" s="13">
        <f t="shared" si="105"/>
        <v>-0.17677112622687807</v>
      </c>
      <c r="J419" s="24">
        <f t="shared" si="106"/>
        <v>0.93905652377312188</v>
      </c>
      <c r="K419" s="24">
        <f t="shared" si="107"/>
        <v>0</v>
      </c>
      <c r="L419" s="13"/>
      <c r="M419" s="24"/>
      <c r="N419" s="24">
        <f t="shared" si="103"/>
        <v>0</v>
      </c>
      <c r="O419" s="13"/>
      <c r="P419" s="13"/>
    </row>
    <row r="420" spans="1:16">
      <c r="A420">
        <v>419</v>
      </c>
      <c r="B420" s="13">
        <v>1</v>
      </c>
      <c r="C420" s="13">
        <v>18</v>
      </c>
      <c r="D420" s="13">
        <v>10</v>
      </c>
      <c r="E420" s="14">
        <f t="shared" si="112"/>
        <v>18</v>
      </c>
      <c r="F420" s="24">
        <f>'1 Solar Profile'!E422*S$10</f>
        <v>1.9212936749999998</v>
      </c>
      <c r="G420" s="24">
        <f>'2 Load Profile'!E421</f>
        <v>0.9461100245506241</v>
      </c>
      <c r="H420" s="24">
        <f t="shared" si="104"/>
        <v>-0.97518365044937572</v>
      </c>
      <c r="I420" s="13">
        <f t="shared" si="105"/>
        <v>-0.97518365044937572</v>
      </c>
      <c r="J420" s="24">
        <f t="shared" si="106"/>
        <v>0.9461100245506241</v>
      </c>
      <c r="K420" s="24">
        <f t="shared" si="107"/>
        <v>0</v>
      </c>
      <c r="L420" s="13"/>
      <c r="M420" s="24"/>
      <c r="N420" s="24">
        <f t="shared" si="103"/>
        <v>0</v>
      </c>
      <c r="O420" s="13"/>
      <c r="P420" s="13"/>
    </row>
    <row r="421" spans="1:16">
      <c r="A421">
        <v>420</v>
      </c>
      <c r="B421" s="13">
        <v>1</v>
      </c>
      <c r="C421" s="13">
        <v>18</v>
      </c>
      <c r="D421" s="13">
        <v>11</v>
      </c>
      <c r="E421" s="14">
        <f t="shared" si="112"/>
        <v>18</v>
      </c>
      <c r="F421" s="24">
        <f>'1 Solar Profile'!E423*S$10</f>
        <v>4.1516921249999994</v>
      </c>
      <c r="G421" s="24">
        <f>'2 Load Profile'!E422</f>
        <v>0.94089019018099496</v>
      </c>
      <c r="H421" s="24">
        <f t="shared" si="104"/>
        <v>-3.2108019348190044</v>
      </c>
      <c r="I421" s="13">
        <f t="shared" si="105"/>
        <v>-3.2108019348190044</v>
      </c>
      <c r="J421" s="24">
        <f t="shared" si="106"/>
        <v>0.94089019018099496</v>
      </c>
      <c r="K421" s="24">
        <f t="shared" si="107"/>
        <v>0</v>
      </c>
      <c r="L421" s="13"/>
      <c r="M421" s="24"/>
      <c r="N421" s="24">
        <f t="shared" si="103"/>
        <v>0</v>
      </c>
      <c r="O421" s="13"/>
      <c r="P421" s="13"/>
    </row>
    <row r="422" spans="1:16">
      <c r="A422">
        <v>421</v>
      </c>
      <c r="B422" s="13">
        <v>1</v>
      </c>
      <c r="C422" s="13">
        <v>18</v>
      </c>
      <c r="D422" s="13">
        <v>12</v>
      </c>
      <c r="E422" s="14">
        <f t="shared" si="112"/>
        <v>18</v>
      </c>
      <c r="F422" s="24">
        <f>'1 Solar Profile'!E424*S$10</f>
        <v>4.0843624500000004</v>
      </c>
      <c r="G422" s="24">
        <f>'2 Load Profile'!E423</f>
        <v>0.9188021538348814</v>
      </c>
      <c r="H422" s="24">
        <f t="shared" si="104"/>
        <v>-3.1655602961651192</v>
      </c>
      <c r="I422" s="13">
        <f t="shared" si="105"/>
        <v>-3.1655602961651192</v>
      </c>
      <c r="J422" s="24">
        <f t="shared" si="106"/>
        <v>0.91880215383488117</v>
      </c>
      <c r="K422" s="24">
        <f t="shared" si="107"/>
        <v>0</v>
      </c>
      <c r="L422" s="13"/>
      <c r="M422" s="24"/>
      <c r="N422" s="24">
        <f t="shared" si="103"/>
        <v>0</v>
      </c>
      <c r="O422" s="13"/>
      <c r="P422" s="13"/>
    </row>
    <row r="423" spans="1:16">
      <c r="A423">
        <v>422</v>
      </c>
      <c r="B423" s="13">
        <v>1</v>
      </c>
      <c r="C423" s="13">
        <v>18</v>
      </c>
      <c r="D423" s="13">
        <v>13</v>
      </c>
      <c r="E423" s="14">
        <f t="shared" si="112"/>
        <v>18</v>
      </c>
      <c r="F423" s="24">
        <f>'1 Solar Profile'!E425*S$10</f>
        <v>3.6120152249999995</v>
      </c>
      <c r="G423" s="24">
        <f>'2 Load Profile'!E424</f>
        <v>0.89690358422522987</v>
      </c>
      <c r="H423" s="24">
        <f t="shared" si="104"/>
        <v>-2.7151116407747695</v>
      </c>
      <c r="I423" s="13">
        <f t="shared" si="105"/>
        <v>-2.7151116407747695</v>
      </c>
      <c r="J423" s="24">
        <f t="shared" si="106"/>
        <v>0.89690358422522998</v>
      </c>
      <c r="K423" s="24">
        <f t="shared" si="107"/>
        <v>0</v>
      </c>
      <c r="L423" s="13"/>
      <c r="M423" s="24"/>
      <c r="N423" s="24">
        <f t="shared" si="103"/>
        <v>0</v>
      </c>
      <c r="O423" s="13"/>
      <c r="P423" s="13"/>
    </row>
    <row r="424" spans="1:16">
      <c r="A424">
        <v>423</v>
      </c>
      <c r="B424" s="13">
        <v>1</v>
      </c>
      <c r="C424" s="13">
        <v>18</v>
      </c>
      <c r="D424" s="13">
        <v>14</v>
      </c>
      <c r="E424" s="14">
        <f t="shared" si="112"/>
        <v>18</v>
      </c>
      <c r="F424" s="24">
        <f>'1 Solar Profile'!E426*S$10</f>
        <v>2.7540575999999999</v>
      </c>
      <c r="G424" s="24">
        <f>'2 Load Profile'!E425</f>
        <v>0.89924530059202445</v>
      </c>
      <c r="H424" s="24">
        <f t="shared" si="104"/>
        <v>-1.8548122994079754</v>
      </c>
      <c r="I424" s="13">
        <f t="shared" si="105"/>
        <v>-1.8548122994079754</v>
      </c>
      <c r="J424" s="24">
        <f t="shared" si="106"/>
        <v>0.89924530059202445</v>
      </c>
      <c r="K424" s="24">
        <f t="shared" si="107"/>
        <v>0</v>
      </c>
      <c r="L424" s="13"/>
      <c r="M424" s="24"/>
      <c r="N424" s="24">
        <f t="shared" si="103"/>
        <v>0</v>
      </c>
      <c r="O424" s="13"/>
      <c r="P424" s="13"/>
    </row>
    <row r="425" spans="1:16">
      <c r="A425">
        <v>424</v>
      </c>
      <c r="B425" s="13">
        <v>1</v>
      </c>
      <c r="C425" s="13">
        <v>18</v>
      </c>
      <c r="D425" s="13">
        <v>15</v>
      </c>
      <c r="E425" s="14">
        <f t="shared" si="112"/>
        <v>18</v>
      </c>
      <c r="F425" s="24">
        <f>'1 Solar Profile'!E427*S$10</f>
        <v>1.5128914499999999</v>
      </c>
      <c r="G425" s="24">
        <f>'2 Load Profile'!E426</f>
        <v>0.96498067677006005</v>
      </c>
      <c r="H425" s="24">
        <f t="shared" si="104"/>
        <v>-0.54791077322993986</v>
      </c>
      <c r="I425" s="13">
        <f t="shared" si="105"/>
        <v>-0.54791077322993986</v>
      </c>
      <c r="J425" s="24">
        <f t="shared" si="106"/>
        <v>0.96498067677006005</v>
      </c>
      <c r="K425" s="24">
        <f t="shared" si="107"/>
        <v>0</v>
      </c>
      <c r="L425" s="13"/>
      <c r="M425" s="24"/>
      <c r="N425" s="24">
        <f t="shared" si="103"/>
        <v>0</v>
      </c>
      <c r="O425" s="13"/>
      <c r="P425" s="13"/>
    </row>
    <row r="426" spans="1:16">
      <c r="A426">
        <v>425</v>
      </c>
      <c r="B426" s="13">
        <v>1</v>
      </c>
      <c r="C426" s="13">
        <v>18</v>
      </c>
      <c r="D426" s="13">
        <v>16</v>
      </c>
      <c r="E426" s="14">
        <f t="shared" si="112"/>
        <v>18</v>
      </c>
      <c r="F426" s="24">
        <f>'1 Solar Profile'!E428*S$10</f>
        <v>9.8226449999999993E-2</v>
      </c>
      <c r="G426" s="24">
        <f>'2 Load Profile'!E427</f>
        <v>1.2136172503327569</v>
      </c>
      <c r="H426" s="24">
        <f t="shared" si="104"/>
        <v>1.1153908003327568</v>
      </c>
      <c r="I426" s="13">
        <f t="shared" si="105"/>
        <v>0</v>
      </c>
      <c r="J426" s="24">
        <f t="shared" si="106"/>
        <v>9.8226449999999993E-2</v>
      </c>
      <c r="K426" s="24">
        <f t="shared" si="107"/>
        <v>1.1153908003327568</v>
      </c>
      <c r="L426" s="13"/>
      <c r="M426" s="24"/>
      <c r="N426" s="24">
        <f t="shared" si="103"/>
        <v>0</v>
      </c>
      <c r="O426" s="13"/>
      <c r="P426" s="13"/>
    </row>
    <row r="427" spans="1:16">
      <c r="A427">
        <v>426</v>
      </c>
      <c r="B427" s="13">
        <v>1</v>
      </c>
      <c r="C427" s="13">
        <v>18</v>
      </c>
      <c r="D427" s="13">
        <v>17</v>
      </c>
      <c r="E427" s="14">
        <f t="shared" si="112"/>
        <v>18</v>
      </c>
      <c r="F427" s="24">
        <f>'1 Solar Profile'!E429*S$10</f>
        <v>0</v>
      </c>
      <c r="G427" s="24">
        <f>'2 Load Profile'!E428</f>
        <v>1.6817792983156949</v>
      </c>
      <c r="H427" s="24">
        <f t="shared" si="104"/>
        <v>1.6817792983156949</v>
      </c>
      <c r="I427" s="13">
        <f t="shared" si="105"/>
        <v>0</v>
      </c>
      <c r="J427" s="24">
        <f t="shared" si="106"/>
        <v>0</v>
      </c>
      <c r="K427" s="24">
        <f t="shared" si="107"/>
        <v>1.6817792983156949</v>
      </c>
      <c r="L427" s="13"/>
      <c r="M427" s="24"/>
      <c r="N427" s="24">
        <f t="shared" si="103"/>
        <v>0</v>
      </c>
      <c r="O427" s="13"/>
      <c r="P427" s="13"/>
    </row>
    <row r="428" spans="1:16">
      <c r="A428">
        <v>427</v>
      </c>
      <c r="B428" s="13">
        <v>1</v>
      </c>
      <c r="C428" s="13">
        <v>18</v>
      </c>
      <c r="D428" s="13">
        <v>18</v>
      </c>
      <c r="E428" s="14">
        <f t="shared" si="112"/>
        <v>18</v>
      </c>
      <c r="F428" s="24">
        <f>'1 Solar Profile'!E430*S$10</f>
        <v>0</v>
      </c>
      <c r="G428" s="24">
        <f>'2 Load Profile'!E429</f>
        <v>1.9804764708123594</v>
      </c>
      <c r="H428" s="24">
        <f t="shared" si="104"/>
        <v>1.9804764708123594</v>
      </c>
      <c r="I428" s="13">
        <f t="shared" si="105"/>
        <v>0</v>
      </c>
      <c r="J428" s="24">
        <f t="shared" si="106"/>
        <v>0</v>
      </c>
      <c r="K428" s="24">
        <f t="shared" si="107"/>
        <v>1.9804764708123594</v>
      </c>
      <c r="L428" s="13"/>
      <c r="M428" s="24"/>
      <c r="N428" s="24">
        <f t="shared" si="103"/>
        <v>0</v>
      </c>
      <c r="O428" s="13"/>
      <c r="P428" s="13"/>
    </row>
    <row r="429" spans="1:16">
      <c r="A429">
        <v>428</v>
      </c>
      <c r="B429" s="13">
        <v>1</v>
      </c>
      <c r="C429" s="13">
        <v>18</v>
      </c>
      <c r="D429" s="13">
        <v>19</v>
      </c>
      <c r="E429" s="14">
        <f t="shared" si="112"/>
        <v>18</v>
      </c>
      <c r="F429" s="24">
        <f>'1 Solar Profile'!E431*S$10</f>
        <v>0</v>
      </c>
      <c r="G429" s="24">
        <f>'2 Load Profile'!E430</f>
        <v>1.9509171545212813</v>
      </c>
      <c r="H429" s="24">
        <f t="shared" si="104"/>
        <v>1.9509171545212813</v>
      </c>
      <c r="I429" s="13">
        <f t="shared" si="105"/>
        <v>0</v>
      </c>
      <c r="J429" s="24">
        <f t="shared" si="106"/>
        <v>0</v>
      </c>
      <c r="K429" s="24">
        <f t="shared" si="107"/>
        <v>1.9509171545212813</v>
      </c>
      <c r="L429" s="13"/>
      <c r="M429" s="24"/>
      <c r="N429" s="24">
        <f t="shared" si="103"/>
        <v>0</v>
      </c>
      <c r="O429" s="13"/>
      <c r="P429" s="13"/>
    </row>
    <row r="430" spans="1:16">
      <c r="A430">
        <v>429</v>
      </c>
      <c r="B430" s="13">
        <v>1</v>
      </c>
      <c r="C430" s="13">
        <v>18</v>
      </c>
      <c r="D430" s="13">
        <v>20</v>
      </c>
      <c r="E430" s="14">
        <f t="shared" si="112"/>
        <v>18</v>
      </c>
      <c r="F430" s="24">
        <f>'1 Solar Profile'!E432*S$10</f>
        <v>0</v>
      </c>
      <c r="G430" s="24">
        <f>'2 Load Profile'!E431</f>
        <v>1.8142059988597048</v>
      </c>
      <c r="H430" s="24">
        <f t="shared" si="104"/>
        <v>1.8142059988597048</v>
      </c>
      <c r="I430" s="13">
        <f t="shared" si="105"/>
        <v>0</v>
      </c>
      <c r="J430" s="24">
        <f t="shared" si="106"/>
        <v>0</v>
      </c>
      <c r="K430" s="24">
        <f t="shared" si="107"/>
        <v>1.8142059988597048</v>
      </c>
      <c r="L430" s="13"/>
      <c r="M430" s="24"/>
      <c r="N430" s="24">
        <f t="shared" si="103"/>
        <v>0</v>
      </c>
      <c r="O430" s="24"/>
      <c r="P430" s="24"/>
    </row>
    <row r="431" spans="1:16">
      <c r="A431">
        <v>430</v>
      </c>
      <c r="B431" s="13">
        <v>1</v>
      </c>
      <c r="C431" s="13">
        <v>18</v>
      </c>
      <c r="D431" s="13">
        <v>21</v>
      </c>
      <c r="E431" s="14">
        <f t="shared" si="112"/>
        <v>18</v>
      </c>
      <c r="F431" s="24">
        <f>'1 Solar Profile'!E433*S$10</f>
        <v>0</v>
      </c>
      <c r="G431" s="24">
        <f>'2 Load Profile'!E432</f>
        <v>1.6655466626716469</v>
      </c>
      <c r="H431" s="24">
        <f t="shared" si="104"/>
        <v>1.6655466626716469</v>
      </c>
      <c r="I431" s="13">
        <f t="shared" si="105"/>
        <v>0</v>
      </c>
      <c r="J431" s="24">
        <f t="shared" si="106"/>
        <v>0</v>
      </c>
      <c r="K431" s="24">
        <f t="shared" si="107"/>
        <v>1.6655466626716469</v>
      </c>
      <c r="L431" s="13"/>
      <c r="M431" s="24"/>
      <c r="N431" s="24">
        <f t="shared" si="103"/>
        <v>0</v>
      </c>
      <c r="O431" s="13"/>
      <c r="P431" s="13"/>
    </row>
    <row r="432" spans="1:16">
      <c r="A432">
        <v>431</v>
      </c>
      <c r="B432" s="13">
        <v>1</v>
      </c>
      <c r="C432" s="13">
        <v>18</v>
      </c>
      <c r="D432" s="13">
        <v>22</v>
      </c>
      <c r="E432" s="14">
        <f t="shared" si="112"/>
        <v>18</v>
      </c>
      <c r="F432" s="24">
        <f>'1 Solar Profile'!E434*S$10</f>
        <v>0</v>
      </c>
      <c r="G432" s="24">
        <f>'2 Load Profile'!E433</f>
        <v>1.3776083183977723</v>
      </c>
      <c r="H432" s="24">
        <f t="shared" si="104"/>
        <v>1.3776083183977723</v>
      </c>
      <c r="I432" s="13">
        <f t="shared" si="105"/>
        <v>0</v>
      </c>
      <c r="J432" s="24">
        <f t="shared" si="106"/>
        <v>0</v>
      </c>
      <c r="K432" s="24">
        <f t="shared" si="107"/>
        <v>1.3776083183977723</v>
      </c>
      <c r="L432" s="13"/>
      <c r="M432" s="24"/>
      <c r="N432" s="24">
        <f t="shared" si="103"/>
        <v>0</v>
      </c>
      <c r="O432" s="13"/>
      <c r="P432" s="13"/>
    </row>
    <row r="433" spans="1:16">
      <c r="A433">
        <v>432</v>
      </c>
      <c r="B433" s="13">
        <v>1</v>
      </c>
      <c r="C433" s="13">
        <v>18</v>
      </c>
      <c r="D433" s="13">
        <v>23</v>
      </c>
      <c r="E433" s="14">
        <f t="shared" si="112"/>
        <v>18</v>
      </c>
      <c r="F433" s="24">
        <f>'1 Solar Profile'!E435*S$10</f>
        <v>0</v>
      </c>
      <c r="G433" s="24">
        <f>'2 Load Profile'!E434</f>
        <v>1.0948745968555607</v>
      </c>
      <c r="H433" s="24">
        <f t="shared" si="104"/>
        <v>1.0948745968555607</v>
      </c>
      <c r="I433" s="13">
        <f t="shared" si="105"/>
        <v>0</v>
      </c>
      <c r="J433" s="24">
        <f t="shared" si="106"/>
        <v>0</v>
      </c>
      <c r="K433" s="24">
        <f t="shared" si="107"/>
        <v>1.0948745968555607</v>
      </c>
      <c r="L433" s="13">
        <f t="shared" ref="L433" si="117">SUM(I410:I433)</f>
        <v>-12.646151721073062</v>
      </c>
      <c r="M433" s="24">
        <f t="shared" ref="M433" si="118">SUMIF(H410:H433,"&gt;0",H410:H433)</f>
        <v>19.158320665023471</v>
      </c>
      <c r="N433" s="24">
        <f t="shared" si="103"/>
        <v>6.5121689439504085</v>
      </c>
      <c r="O433" s="13">
        <f t="shared" ref="O433" si="119">IF(M433&gt;(L433*-1),(M433+L433)*S$12,0)</f>
        <v>0.91637287728586969</v>
      </c>
      <c r="P433" s="13">
        <f t="shared" ref="P433" si="120">IF(M433&lt;(L433*-1),(M433+L433)*S$14,0)</f>
        <v>0</v>
      </c>
    </row>
    <row r="434" spans="1:16">
      <c r="A434">
        <v>433</v>
      </c>
      <c r="B434" s="13">
        <v>1</v>
      </c>
      <c r="C434" s="13">
        <v>19</v>
      </c>
      <c r="D434" s="13">
        <v>0</v>
      </c>
      <c r="E434" s="14">
        <f t="shared" si="112"/>
        <v>19</v>
      </c>
      <c r="F434" s="24">
        <f>'1 Solar Profile'!E436*S$10</f>
        <v>0</v>
      </c>
      <c r="G434" s="24">
        <f>'2 Load Profile'!E435</f>
        <v>0.81767071148656878</v>
      </c>
      <c r="H434" s="24">
        <f t="shared" si="104"/>
        <v>0.81767071148656878</v>
      </c>
      <c r="I434" s="13">
        <f t="shared" si="105"/>
        <v>0</v>
      </c>
      <c r="J434" s="24">
        <f t="shared" si="106"/>
        <v>0</v>
      </c>
      <c r="K434" s="24">
        <f t="shared" si="107"/>
        <v>0.81767071148656878</v>
      </c>
      <c r="L434" s="13"/>
      <c r="M434" s="24"/>
      <c r="N434" s="24">
        <f t="shared" ref="N434:N497" si="121">M434+L434</f>
        <v>0</v>
      </c>
      <c r="O434" s="13"/>
      <c r="P434" s="13"/>
    </row>
    <row r="435" spans="1:16">
      <c r="A435">
        <v>434</v>
      </c>
      <c r="B435" s="13">
        <v>1</v>
      </c>
      <c r="C435" s="13">
        <v>19</v>
      </c>
      <c r="D435" s="13">
        <v>1</v>
      </c>
      <c r="E435" s="14">
        <f t="shared" si="112"/>
        <v>19</v>
      </c>
      <c r="F435" s="24">
        <f>'1 Solar Profile'!E437*S$10</f>
        <v>0</v>
      </c>
      <c r="G435" s="24">
        <f>'2 Load Profile'!E436</f>
        <v>0.70714705829374724</v>
      </c>
      <c r="H435" s="24">
        <f t="shared" si="104"/>
        <v>0.70714705829374724</v>
      </c>
      <c r="I435" s="13">
        <f t="shared" si="105"/>
        <v>0</v>
      </c>
      <c r="J435" s="24">
        <f t="shared" si="106"/>
        <v>0</v>
      </c>
      <c r="K435" s="24">
        <f t="shared" si="107"/>
        <v>0.70714705829374724</v>
      </c>
      <c r="L435" s="13"/>
      <c r="M435" s="24"/>
      <c r="N435" s="24">
        <f t="shared" si="121"/>
        <v>0</v>
      </c>
      <c r="O435" s="13"/>
      <c r="P435" s="13"/>
    </row>
    <row r="436" spans="1:16">
      <c r="A436">
        <v>435</v>
      </c>
      <c r="B436" s="13">
        <v>1</v>
      </c>
      <c r="C436" s="13">
        <v>19</v>
      </c>
      <c r="D436" s="13">
        <v>2</v>
      </c>
      <c r="E436" s="14">
        <f t="shared" si="112"/>
        <v>19</v>
      </c>
      <c r="F436" s="24">
        <f>'1 Solar Profile'!E438*S$10</f>
        <v>0</v>
      </c>
      <c r="G436" s="24">
        <f>'2 Load Profile'!E437</f>
        <v>0.66500178476436056</v>
      </c>
      <c r="H436" s="24">
        <f t="shared" si="104"/>
        <v>0.66500178476436056</v>
      </c>
      <c r="I436" s="13">
        <f t="shared" si="105"/>
        <v>0</v>
      </c>
      <c r="J436" s="24">
        <f t="shared" si="106"/>
        <v>0</v>
      </c>
      <c r="K436" s="24">
        <f t="shared" si="107"/>
        <v>0.66500178476436056</v>
      </c>
      <c r="L436" s="13"/>
      <c r="M436" s="24"/>
      <c r="N436" s="24">
        <f t="shared" si="121"/>
        <v>0</v>
      </c>
      <c r="O436" s="13"/>
      <c r="P436" s="13"/>
    </row>
    <row r="437" spans="1:16">
      <c r="A437">
        <v>436</v>
      </c>
      <c r="B437" s="13">
        <v>1</v>
      </c>
      <c r="C437" s="13">
        <v>19</v>
      </c>
      <c r="D437" s="13">
        <v>3</v>
      </c>
      <c r="E437" s="14">
        <f t="shared" si="112"/>
        <v>19</v>
      </c>
      <c r="F437" s="24">
        <f>'1 Solar Profile'!E439*S$10</f>
        <v>0</v>
      </c>
      <c r="G437" s="24">
        <f>'2 Load Profile'!E438</f>
        <v>0.65664947884252611</v>
      </c>
      <c r="H437" s="24">
        <f t="shared" si="104"/>
        <v>0.65664947884252611</v>
      </c>
      <c r="I437" s="13">
        <f t="shared" si="105"/>
        <v>0</v>
      </c>
      <c r="J437" s="24">
        <f t="shared" si="106"/>
        <v>0</v>
      </c>
      <c r="K437" s="24">
        <f t="shared" si="107"/>
        <v>0.65664947884252611</v>
      </c>
      <c r="L437" s="13"/>
      <c r="M437" s="24"/>
      <c r="N437" s="24">
        <f t="shared" si="121"/>
        <v>0</v>
      </c>
      <c r="O437" s="13"/>
      <c r="P437" s="13"/>
    </row>
    <row r="438" spans="1:16">
      <c r="A438">
        <v>437</v>
      </c>
      <c r="B438" s="13">
        <v>1</v>
      </c>
      <c r="C438" s="13">
        <v>19</v>
      </c>
      <c r="D438" s="13">
        <v>4</v>
      </c>
      <c r="E438" s="14">
        <f t="shared" si="112"/>
        <v>19</v>
      </c>
      <c r="F438" s="24">
        <f>'1 Solar Profile'!E440*S$10</f>
        <v>0</v>
      </c>
      <c r="G438" s="24">
        <f>'2 Load Profile'!E439</f>
        <v>0.65595847380535033</v>
      </c>
      <c r="H438" s="24">
        <f t="shared" si="104"/>
        <v>0.65595847380535033</v>
      </c>
      <c r="I438" s="13">
        <f t="shared" si="105"/>
        <v>0</v>
      </c>
      <c r="J438" s="24">
        <f t="shared" si="106"/>
        <v>0</v>
      </c>
      <c r="K438" s="24">
        <f t="shared" si="107"/>
        <v>0.65595847380535033</v>
      </c>
      <c r="L438" s="13"/>
      <c r="M438" s="24"/>
      <c r="N438" s="24">
        <f t="shared" si="121"/>
        <v>0</v>
      </c>
      <c r="O438" s="13"/>
      <c r="P438" s="13"/>
    </row>
    <row r="439" spans="1:16">
      <c r="A439">
        <v>438</v>
      </c>
      <c r="B439" s="13">
        <v>1</v>
      </c>
      <c r="C439" s="13">
        <v>19</v>
      </c>
      <c r="D439" s="13">
        <v>5</v>
      </c>
      <c r="E439" s="14">
        <f t="shared" si="112"/>
        <v>19</v>
      </c>
      <c r="F439" s="24">
        <f>'1 Solar Profile'!E441*S$10</f>
        <v>0</v>
      </c>
      <c r="G439" s="24">
        <f>'2 Load Profile'!E440</f>
        <v>0.70565565695689159</v>
      </c>
      <c r="H439" s="24">
        <f t="shared" si="104"/>
        <v>0.70565565695689159</v>
      </c>
      <c r="I439" s="13">
        <f t="shared" si="105"/>
        <v>0</v>
      </c>
      <c r="J439" s="24">
        <f t="shared" si="106"/>
        <v>0</v>
      </c>
      <c r="K439" s="24">
        <f t="shared" si="107"/>
        <v>0.70565565695689159</v>
      </c>
      <c r="L439" s="13"/>
      <c r="M439" s="24"/>
      <c r="N439" s="24">
        <f t="shared" si="121"/>
        <v>0</v>
      </c>
      <c r="O439" s="13"/>
      <c r="P439" s="13"/>
    </row>
    <row r="440" spans="1:16">
      <c r="A440">
        <v>439</v>
      </c>
      <c r="B440" s="13">
        <v>1</v>
      </c>
      <c r="C440" s="13">
        <v>19</v>
      </c>
      <c r="D440" s="13">
        <v>6</v>
      </c>
      <c r="E440" s="14">
        <f t="shared" si="112"/>
        <v>19</v>
      </c>
      <c r="F440" s="24">
        <f>'1 Solar Profile'!E442*S$10</f>
        <v>0</v>
      </c>
      <c r="G440" s="24">
        <f>'2 Load Profile'!E441</f>
        <v>0.90822544616872936</v>
      </c>
      <c r="H440" s="24">
        <f t="shared" si="104"/>
        <v>0.90822544616872936</v>
      </c>
      <c r="I440" s="13">
        <f t="shared" si="105"/>
        <v>0</v>
      </c>
      <c r="J440" s="24">
        <f t="shared" si="106"/>
        <v>0</v>
      </c>
      <c r="K440" s="24">
        <f t="shared" si="107"/>
        <v>0.90822544616872936</v>
      </c>
      <c r="L440" s="13"/>
      <c r="M440" s="24"/>
      <c r="N440" s="24">
        <f t="shared" si="121"/>
        <v>0</v>
      </c>
      <c r="O440" s="13"/>
      <c r="P440" s="13"/>
    </row>
    <row r="441" spans="1:16">
      <c r="A441">
        <v>440</v>
      </c>
      <c r="B441" s="13">
        <v>1</v>
      </c>
      <c r="C441" s="13">
        <v>19</v>
      </c>
      <c r="D441" s="13">
        <v>7</v>
      </c>
      <c r="E441" s="14">
        <f t="shared" si="112"/>
        <v>19</v>
      </c>
      <c r="F441" s="24">
        <f>'1 Solar Profile'!E443*S$10</f>
        <v>4.7486250000000001E-2</v>
      </c>
      <c r="G441" s="24">
        <f>'2 Load Profile'!E442</f>
        <v>1.212904022940775</v>
      </c>
      <c r="H441" s="24">
        <f t="shared" si="104"/>
        <v>1.1654177729407751</v>
      </c>
      <c r="I441" s="13">
        <f t="shared" si="105"/>
        <v>0</v>
      </c>
      <c r="J441" s="24">
        <f t="shared" si="106"/>
        <v>4.7486250000000001E-2</v>
      </c>
      <c r="K441" s="24">
        <f t="shared" si="107"/>
        <v>1.1654177729407751</v>
      </c>
      <c r="L441" s="13"/>
      <c r="M441" s="24"/>
      <c r="N441" s="24">
        <f t="shared" si="121"/>
        <v>0</v>
      </c>
      <c r="O441" s="13"/>
      <c r="P441" s="13"/>
    </row>
    <row r="442" spans="1:16">
      <c r="A442">
        <v>441</v>
      </c>
      <c r="B442" s="13">
        <v>1</v>
      </c>
      <c r="C442" s="13">
        <v>19</v>
      </c>
      <c r="D442" s="13">
        <v>8</v>
      </c>
      <c r="E442" s="14">
        <f t="shared" si="112"/>
        <v>19</v>
      </c>
      <c r="F442" s="24">
        <f>'1 Solar Profile'!E444*S$10</f>
        <v>0.81883304999999995</v>
      </c>
      <c r="G442" s="24">
        <f>'2 Load Profile'!E443</f>
        <v>1.1663797654201493</v>
      </c>
      <c r="H442" s="24">
        <f t="shared" si="104"/>
        <v>0.34754671542014937</v>
      </c>
      <c r="I442" s="13">
        <f t="shared" si="105"/>
        <v>0</v>
      </c>
      <c r="J442" s="24">
        <f t="shared" si="106"/>
        <v>0.81883304999999995</v>
      </c>
      <c r="K442" s="24">
        <f t="shared" si="107"/>
        <v>0.34754671542014937</v>
      </c>
      <c r="L442" s="13"/>
      <c r="M442" s="24"/>
      <c r="N442" s="24">
        <f t="shared" si="121"/>
        <v>0</v>
      </c>
      <c r="O442" s="13"/>
      <c r="P442" s="13"/>
    </row>
    <row r="443" spans="1:16">
      <c r="A443">
        <v>442</v>
      </c>
      <c r="B443" s="13">
        <v>1</v>
      </c>
      <c r="C443" s="13">
        <v>19</v>
      </c>
      <c r="D443" s="13">
        <v>9</v>
      </c>
      <c r="E443" s="14">
        <f t="shared" si="112"/>
        <v>19</v>
      </c>
      <c r="F443" s="24">
        <f>'1 Solar Profile'!E445*S$10</f>
        <v>0.66370185000000004</v>
      </c>
      <c r="G443" s="24">
        <f>'2 Load Profile'!E444</f>
        <v>1.004582289811317</v>
      </c>
      <c r="H443" s="24">
        <f t="shared" si="104"/>
        <v>0.34088043981131699</v>
      </c>
      <c r="I443" s="13">
        <f t="shared" si="105"/>
        <v>0</v>
      </c>
      <c r="J443" s="24">
        <f t="shared" si="106"/>
        <v>0.66370185000000004</v>
      </c>
      <c r="K443" s="24">
        <f t="shared" si="107"/>
        <v>0.34088043981131699</v>
      </c>
      <c r="L443" s="13"/>
      <c r="M443" s="24"/>
      <c r="N443" s="24">
        <f t="shared" si="121"/>
        <v>0</v>
      </c>
      <c r="O443" s="13"/>
      <c r="P443" s="13"/>
    </row>
    <row r="444" spans="1:16">
      <c r="A444">
        <v>443</v>
      </c>
      <c r="B444" s="13">
        <v>1</v>
      </c>
      <c r="C444" s="13">
        <v>19</v>
      </c>
      <c r="D444" s="13">
        <v>10</v>
      </c>
      <c r="E444" s="14">
        <f t="shared" si="112"/>
        <v>19</v>
      </c>
      <c r="F444" s="24">
        <f>'1 Solar Profile'!E446*S$10</f>
        <v>0.75032999999999994</v>
      </c>
      <c r="G444" s="24">
        <f>'2 Load Profile'!E445</f>
        <v>1.0227921975929395</v>
      </c>
      <c r="H444" s="24">
        <f t="shared" si="104"/>
        <v>0.27246219759293955</v>
      </c>
      <c r="I444" s="13">
        <f t="shared" si="105"/>
        <v>0</v>
      </c>
      <c r="J444" s="24">
        <f t="shared" si="106"/>
        <v>0.75032999999999994</v>
      </c>
      <c r="K444" s="24">
        <f t="shared" si="107"/>
        <v>0.27246219759293955</v>
      </c>
      <c r="L444" s="13"/>
      <c r="M444" s="24"/>
      <c r="N444" s="24">
        <f t="shared" si="121"/>
        <v>0</v>
      </c>
      <c r="O444" s="13"/>
      <c r="P444" s="13"/>
    </row>
    <row r="445" spans="1:16">
      <c r="A445">
        <v>444</v>
      </c>
      <c r="B445" s="13">
        <v>1</v>
      </c>
      <c r="C445" s="13">
        <v>19</v>
      </c>
      <c r="D445" s="13">
        <v>11</v>
      </c>
      <c r="E445" s="14">
        <f t="shared" si="112"/>
        <v>19</v>
      </c>
      <c r="F445" s="24">
        <f>'1 Solar Profile'!E447*S$10</f>
        <v>1.0250115750000002</v>
      </c>
      <c r="G445" s="24">
        <f>'2 Load Profile'!E446</f>
        <v>1.0117221075124441</v>
      </c>
      <c r="H445" s="24">
        <f t="shared" si="104"/>
        <v>-1.3289467487556106E-2</v>
      </c>
      <c r="I445" s="13">
        <f t="shared" si="105"/>
        <v>-1.3289467487556106E-2</v>
      </c>
      <c r="J445" s="24">
        <f t="shared" si="106"/>
        <v>1.0117221075124441</v>
      </c>
      <c r="K445" s="24">
        <f t="shared" si="107"/>
        <v>0</v>
      </c>
      <c r="L445" s="13"/>
      <c r="M445" s="24"/>
      <c r="N445" s="24">
        <f t="shared" si="121"/>
        <v>0</v>
      </c>
      <c r="O445" s="13"/>
      <c r="P445" s="13"/>
    </row>
    <row r="446" spans="1:16">
      <c r="A446">
        <v>445</v>
      </c>
      <c r="B446" s="13">
        <v>1</v>
      </c>
      <c r="C446" s="13">
        <v>19</v>
      </c>
      <c r="D446" s="13">
        <v>12</v>
      </c>
      <c r="E446" s="14">
        <f t="shared" si="112"/>
        <v>19</v>
      </c>
      <c r="F446" s="24">
        <f>'1 Solar Profile'!E448*S$10</f>
        <v>1.8992106</v>
      </c>
      <c r="G446" s="24">
        <f>'2 Load Profile'!E447</f>
        <v>0.99077269043783278</v>
      </c>
      <c r="H446" s="24">
        <f t="shared" si="104"/>
        <v>-0.90843790956216719</v>
      </c>
      <c r="I446" s="13">
        <f t="shared" si="105"/>
        <v>-0.90843790956216719</v>
      </c>
      <c r="J446" s="24">
        <f t="shared" si="106"/>
        <v>0.99077269043783278</v>
      </c>
      <c r="K446" s="24">
        <f t="shared" si="107"/>
        <v>0</v>
      </c>
      <c r="L446" s="13"/>
      <c r="M446" s="24"/>
      <c r="N446" s="24">
        <f t="shared" si="121"/>
        <v>0</v>
      </c>
      <c r="O446" s="13"/>
      <c r="P446" s="13"/>
    </row>
    <row r="447" spans="1:16">
      <c r="A447">
        <v>446</v>
      </c>
      <c r="B447" s="13">
        <v>1</v>
      </c>
      <c r="C447" s="13">
        <v>19</v>
      </c>
      <c r="D447" s="13">
        <v>13</v>
      </c>
      <c r="E447" s="14">
        <f t="shared" si="112"/>
        <v>19</v>
      </c>
      <c r="F447" s="24">
        <f>'1 Solar Profile'!E449*S$10</f>
        <v>1.142207325</v>
      </c>
      <c r="G447" s="24">
        <f>'2 Load Profile'!E448</f>
        <v>0.96838983175841165</v>
      </c>
      <c r="H447" s="24">
        <f t="shared" si="104"/>
        <v>-0.17381749324158835</v>
      </c>
      <c r="I447" s="13">
        <f t="shared" si="105"/>
        <v>-0.17381749324158835</v>
      </c>
      <c r="J447" s="24">
        <f t="shared" si="106"/>
        <v>0.96838983175841165</v>
      </c>
      <c r="K447" s="24">
        <f t="shared" si="107"/>
        <v>0</v>
      </c>
      <c r="L447" s="13"/>
      <c r="M447" s="24"/>
      <c r="N447" s="24">
        <f t="shared" si="121"/>
        <v>0</v>
      </c>
      <c r="O447" s="13"/>
      <c r="P447" s="13"/>
    </row>
    <row r="448" spans="1:16">
      <c r="A448">
        <v>447</v>
      </c>
      <c r="B448" s="13">
        <v>1</v>
      </c>
      <c r="C448" s="13">
        <v>19</v>
      </c>
      <c r="D448" s="13">
        <v>14</v>
      </c>
      <c r="E448" s="14">
        <f t="shared" si="112"/>
        <v>19</v>
      </c>
      <c r="F448" s="24">
        <f>'1 Solar Profile'!E450*S$10</f>
        <v>0.49128974999999997</v>
      </c>
      <c r="G448" s="24">
        <f>'2 Load Profile'!E449</f>
        <v>0.96988537261658936</v>
      </c>
      <c r="H448" s="24">
        <f t="shared" ref="H448:H511" si="122">G448-F448</f>
        <v>0.47859562261658939</v>
      </c>
      <c r="I448" s="13">
        <f t="shared" ref="I448:I511" si="123">IF(H448&lt;0,H448,0)</f>
        <v>0</v>
      </c>
      <c r="J448" s="24">
        <f t="shared" ref="J448:J511" si="124">F448+I448</f>
        <v>0.49128974999999997</v>
      </c>
      <c r="K448" s="24">
        <f t="shared" ref="K448:K511" si="125">IF(H448&gt;0,H448,0)</f>
        <v>0.47859562261658939</v>
      </c>
      <c r="L448" s="13"/>
      <c r="M448" s="24"/>
      <c r="N448" s="24">
        <f t="shared" si="121"/>
        <v>0</v>
      </c>
      <c r="O448" s="13"/>
      <c r="P448" s="13"/>
    </row>
    <row r="449" spans="1:16">
      <c r="A449">
        <v>448</v>
      </c>
      <c r="B449" s="13">
        <v>1</v>
      </c>
      <c r="C449" s="13">
        <v>19</v>
      </c>
      <c r="D449" s="13">
        <v>15</v>
      </c>
      <c r="E449" s="14">
        <f t="shared" si="112"/>
        <v>19</v>
      </c>
      <c r="F449" s="24">
        <f>'1 Solar Profile'!E451*S$10</f>
        <v>9.3180149999999989E-2</v>
      </c>
      <c r="G449" s="24">
        <f>'2 Load Profile'!E450</f>
        <v>1.0319789920444538</v>
      </c>
      <c r="H449" s="24">
        <f t="shared" si="122"/>
        <v>0.93879884204445374</v>
      </c>
      <c r="I449" s="13">
        <f t="shared" si="123"/>
        <v>0</v>
      </c>
      <c r="J449" s="24">
        <f t="shared" si="124"/>
        <v>9.3180149999999989E-2</v>
      </c>
      <c r="K449" s="24">
        <f t="shared" si="125"/>
        <v>0.93879884204445374</v>
      </c>
      <c r="L449" s="13"/>
      <c r="M449" s="24"/>
      <c r="N449" s="24">
        <f t="shared" si="121"/>
        <v>0</v>
      </c>
      <c r="O449" s="13"/>
      <c r="P449" s="13"/>
    </row>
    <row r="450" spans="1:16">
      <c r="A450">
        <v>449</v>
      </c>
      <c r="B450" s="13">
        <v>1</v>
      </c>
      <c r="C450" s="13">
        <v>19</v>
      </c>
      <c r="D450" s="13">
        <v>16</v>
      </c>
      <c r="E450" s="14">
        <f t="shared" si="112"/>
        <v>19</v>
      </c>
      <c r="F450" s="24">
        <f>'1 Solar Profile'!E452*S$10</f>
        <v>0</v>
      </c>
      <c r="G450" s="24">
        <f>'2 Load Profile'!E451</f>
        <v>1.2800691313301797</v>
      </c>
      <c r="H450" s="24">
        <f t="shared" si="122"/>
        <v>1.2800691313301797</v>
      </c>
      <c r="I450" s="13">
        <f t="shared" si="123"/>
        <v>0</v>
      </c>
      <c r="J450" s="24">
        <f t="shared" si="124"/>
        <v>0</v>
      </c>
      <c r="K450" s="24">
        <f t="shared" si="125"/>
        <v>1.2800691313301797</v>
      </c>
      <c r="L450" s="13"/>
      <c r="M450" s="24"/>
      <c r="N450" s="24">
        <f t="shared" si="121"/>
        <v>0</v>
      </c>
      <c r="O450" s="13"/>
      <c r="P450" s="13"/>
    </row>
    <row r="451" spans="1:16">
      <c r="A451">
        <v>450</v>
      </c>
      <c r="B451" s="13">
        <v>1</v>
      </c>
      <c r="C451" s="13">
        <v>19</v>
      </c>
      <c r="D451" s="13">
        <v>17</v>
      </c>
      <c r="E451" s="14">
        <f t="shared" si="112"/>
        <v>19</v>
      </c>
      <c r="F451" s="24">
        <f>'1 Solar Profile'!E453*S$10</f>
        <v>0</v>
      </c>
      <c r="G451" s="24">
        <f>'2 Load Profile'!E452</f>
        <v>1.751952200911624</v>
      </c>
      <c r="H451" s="24">
        <f t="shared" si="122"/>
        <v>1.751952200911624</v>
      </c>
      <c r="I451" s="13">
        <f t="shared" si="123"/>
        <v>0</v>
      </c>
      <c r="J451" s="24">
        <f t="shared" si="124"/>
        <v>0</v>
      </c>
      <c r="K451" s="24">
        <f t="shared" si="125"/>
        <v>1.751952200911624</v>
      </c>
      <c r="L451" s="13"/>
      <c r="M451" s="24"/>
      <c r="N451" s="24">
        <f t="shared" si="121"/>
        <v>0</v>
      </c>
      <c r="O451" s="13"/>
      <c r="P451" s="13"/>
    </row>
    <row r="452" spans="1:16">
      <c r="A452">
        <v>451</v>
      </c>
      <c r="B452" s="13">
        <v>1</v>
      </c>
      <c r="C452" s="13">
        <v>19</v>
      </c>
      <c r="D452" s="13">
        <v>18</v>
      </c>
      <c r="E452" s="14">
        <f t="shared" si="112"/>
        <v>19</v>
      </c>
      <c r="F452" s="24">
        <f>'1 Solar Profile'!E454*S$10</f>
        <v>0</v>
      </c>
      <c r="G452" s="24">
        <f>'2 Load Profile'!E453</f>
        <v>2.038210437188587</v>
      </c>
      <c r="H452" s="24">
        <f t="shared" si="122"/>
        <v>2.038210437188587</v>
      </c>
      <c r="I452" s="13">
        <f t="shared" si="123"/>
        <v>0</v>
      </c>
      <c r="J452" s="24">
        <f t="shared" si="124"/>
        <v>0</v>
      </c>
      <c r="K452" s="24">
        <f t="shared" si="125"/>
        <v>2.038210437188587</v>
      </c>
      <c r="L452" s="13"/>
      <c r="M452" s="24"/>
      <c r="N452" s="24">
        <f t="shared" si="121"/>
        <v>0</v>
      </c>
      <c r="O452" s="13"/>
      <c r="P452" s="13"/>
    </row>
    <row r="453" spans="1:16">
      <c r="A453">
        <v>452</v>
      </c>
      <c r="B453" s="13">
        <v>1</v>
      </c>
      <c r="C453" s="13">
        <v>19</v>
      </c>
      <c r="D453" s="13">
        <v>19</v>
      </c>
      <c r="E453" s="14">
        <f t="shared" si="112"/>
        <v>19</v>
      </c>
      <c r="F453" s="24">
        <f>'1 Solar Profile'!E455*S$10</f>
        <v>0</v>
      </c>
      <c r="G453" s="24">
        <f>'2 Load Profile'!E454</f>
        <v>1.9963072741882482</v>
      </c>
      <c r="H453" s="24">
        <f t="shared" si="122"/>
        <v>1.9963072741882482</v>
      </c>
      <c r="I453" s="13">
        <f t="shared" si="123"/>
        <v>0</v>
      </c>
      <c r="J453" s="24">
        <f t="shared" si="124"/>
        <v>0</v>
      </c>
      <c r="K453" s="24">
        <f t="shared" si="125"/>
        <v>1.9963072741882482</v>
      </c>
      <c r="L453" s="13"/>
      <c r="M453" s="24"/>
      <c r="N453" s="24">
        <f t="shared" si="121"/>
        <v>0</v>
      </c>
      <c r="O453" s="13"/>
      <c r="P453" s="13"/>
    </row>
    <row r="454" spans="1:16">
      <c r="A454">
        <v>453</v>
      </c>
      <c r="B454" s="13">
        <v>1</v>
      </c>
      <c r="C454" s="13">
        <v>19</v>
      </c>
      <c r="D454" s="13">
        <v>20</v>
      </c>
      <c r="E454" s="14">
        <f t="shared" si="112"/>
        <v>19</v>
      </c>
      <c r="F454" s="24">
        <f>'1 Solar Profile'!E456*S$10</f>
        <v>0</v>
      </c>
      <c r="G454" s="24">
        <f>'2 Load Profile'!E455</f>
        <v>1.857383402842214</v>
      </c>
      <c r="H454" s="24">
        <f t="shared" si="122"/>
        <v>1.857383402842214</v>
      </c>
      <c r="I454" s="13">
        <f t="shared" si="123"/>
        <v>0</v>
      </c>
      <c r="J454" s="24">
        <f t="shared" si="124"/>
        <v>0</v>
      </c>
      <c r="K454" s="24">
        <f t="shared" si="125"/>
        <v>1.857383402842214</v>
      </c>
      <c r="L454" s="13"/>
      <c r="M454" s="24"/>
      <c r="N454" s="24">
        <f t="shared" si="121"/>
        <v>0</v>
      </c>
      <c r="O454" s="24"/>
      <c r="P454" s="24"/>
    </row>
    <row r="455" spans="1:16">
      <c r="A455">
        <v>454</v>
      </c>
      <c r="B455" s="13">
        <v>1</v>
      </c>
      <c r="C455" s="13">
        <v>19</v>
      </c>
      <c r="D455" s="13">
        <v>21</v>
      </c>
      <c r="E455" s="14">
        <f t="shared" si="112"/>
        <v>19</v>
      </c>
      <c r="F455" s="24">
        <f>'1 Solar Profile'!E457*S$10</f>
        <v>0</v>
      </c>
      <c r="G455" s="24">
        <f>'2 Load Profile'!E456</f>
        <v>1.7032438983032643</v>
      </c>
      <c r="H455" s="24">
        <f t="shared" si="122"/>
        <v>1.7032438983032643</v>
      </c>
      <c r="I455" s="13">
        <f t="shared" si="123"/>
        <v>0</v>
      </c>
      <c r="J455" s="24">
        <f t="shared" si="124"/>
        <v>0</v>
      </c>
      <c r="K455" s="24">
        <f t="shared" si="125"/>
        <v>1.7032438983032643</v>
      </c>
      <c r="L455" s="13"/>
      <c r="M455" s="24"/>
      <c r="N455" s="24">
        <f t="shared" si="121"/>
        <v>0</v>
      </c>
      <c r="O455" s="13"/>
      <c r="P455" s="13"/>
    </row>
    <row r="456" spans="1:16">
      <c r="A456">
        <v>455</v>
      </c>
      <c r="B456" s="13">
        <v>1</v>
      </c>
      <c r="C456" s="13">
        <v>19</v>
      </c>
      <c r="D456" s="13">
        <v>22</v>
      </c>
      <c r="E456" s="14">
        <f t="shared" si="112"/>
        <v>19</v>
      </c>
      <c r="F456" s="24">
        <f>'1 Solar Profile'!E458*S$10</f>
        <v>0</v>
      </c>
      <c r="G456" s="24">
        <f>'2 Load Profile'!E457</f>
        <v>1.4122218257083829</v>
      </c>
      <c r="H456" s="24">
        <f t="shared" si="122"/>
        <v>1.4122218257083829</v>
      </c>
      <c r="I456" s="13">
        <f t="shared" si="123"/>
        <v>0</v>
      </c>
      <c r="J456" s="24">
        <f t="shared" si="124"/>
        <v>0</v>
      </c>
      <c r="K456" s="24">
        <f t="shared" si="125"/>
        <v>1.4122218257083829</v>
      </c>
      <c r="L456" s="13"/>
      <c r="M456" s="24"/>
      <c r="N456" s="24">
        <f t="shared" si="121"/>
        <v>0</v>
      </c>
      <c r="O456" s="13"/>
      <c r="P456" s="13"/>
    </row>
    <row r="457" spans="1:16">
      <c r="A457">
        <v>456</v>
      </c>
      <c r="B457" s="13">
        <v>1</v>
      </c>
      <c r="C457" s="13">
        <v>19</v>
      </c>
      <c r="D457" s="13">
        <v>23</v>
      </c>
      <c r="E457" s="14">
        <f t="shared" si="112"/>
        <v>19</v>
      </c>
      <c r="F457" s="24">
        <f>'1 Solar Profile'!E459*S$10</f>
        <v>0</v>
      </c>
      <c r="G457" s="24">
        <f>'2 Load Profile'!E458</f>
        <v>1.1293591797671978</v>
      </c>
      <c r="H457" s="24">
        <f t="shared" si="122"/>
        <v>1.1293591797671978</v>
      </c>
      <c r="I457" s="13">
        <f t="shared" si="123"/>
        <v>0</v>
      </c>
      <c r="J457" s="24">
        <f t="shared" si="124"/>
        <v>0</v>
      </c>
      <c r="K457" s="24">
        <f t="shared" si="125"/>
        <v>1.1293591797671978</v>
      </c>
      <c r="L457" s="13">
        <f t="shared" ref="L457" si="126">SUM(I434:I457)</f>
        <v>-1.0955448702913118</v>
      </c>
      <c r="M457" s="24">
        <f t="shared" ref="M457" si="127">SUMIF(H434:H457,"&gt;0",H434:H457)</f>
        <v>21.828757550984097</v>
      </c>
      <c r="N457" s="24">
        <f t="shared" si="121"/>
        <v>20.733212680692784</v>
      </c>
      <c r="O457" s="13">
        <f t="shared" ref="O457" si="128">IF(M457&gt;(L457*-1),(M457+L457)*S$12,0)</f>
        <v>2.9175154887890469</v>
      </c>
      <c r="P457" s="13">
        <f t="shared" ref="P457" si="129">IF(M457&lt;(L457*-1),(M457+L457)*S$14,0)</f>
        <v>0</v>
      </c>
    </row>
    <row r="458" spans="1:16">
      <c r="A458">
        <v>457</v>
      </c>
      <c r="B458" s="13">
        <v>1</v>
      </c>
      <c r="C458" s="13">
        <v>20</v>
      </c>
      <c r="D458" s="13">
        <v>0</v>
      </c>
      <c r="E458" s="14">
        <f t="shared" si="112"/>
        <v>20</v>
      </c>
      <c r="F458" s="24">
        <f>'1 Solar Profile'!E460*S$10</f>
        <v>0</v>
      </c>
      <c r="G458" s="24">
        <f>'2 Load Profile'!E459</f>
        <v>0.84964150849723763</v>
      </c>
      <c r="H458" s="24">
        <f t="shared" si="122"/>
        <v>0.84964150849723763</v>
      </c>
      <c r="I458" s="13">
        <f t="shared" si="123"/>
        <v>0</v>
      </c>
      <c r="J458" s="24">
        <f t="shared" si="124"/>
        <v>0</v>
      </c>
      <c r="K458" s="24">
        <f t="shared" si="125"/>
        <v>0.84964150849723763</v>
      </c>
      <c r="L458" s="13"/>
      <c r="M458" s="24"/>
      <c r="N458" s="24">
        <f t="shared" si="121"/>
        <v>0</v>
      </c>
      <c r="O458" s="13"/>
      <c r="P458" s="13"/>
    </row>
    <row r="459" spans="1:16">
      <c r="A459">
        <v>458</v>
      </c>
      <c r="B459" s="13">
        <v>1</v>
      </c>
      <c r="C459" s="13">
        <v>20</v>
      </c>
      <c r="D459" s="13">
        <v>1</v>
      </c>
      <c r="E459" s="14">
        <f t="shared" si="112"/>
        <v>20</v>
      </c>
      <c r="F459" s="24">
        <f>'1 Solar Profile'!E461*S$10</f>
        <v>0</v>
      </c>
      <c r="G459" s="24">
        <f>'2 Load Profile'!E460</f>
        <v>0.73843303565322971</v>
      </c>
      <c r="H459" s="24">
        <f t="shared" si="122"/>
        <v>0.73843303565322971</v>
      </c>
      <c r="I459" s="13">
        <f t="shared" si="123"/>
        <v>0</v>
      </c>
      <c r="J459" s="24">
        <f t="shared" si="124"/>
        <v>0</v>
      </c>
      <c r="K459" s="24">
        <f t="shared" si="125"/>
        <v>0.73843303565322971</v>
      </c>
      <c r="L459" s="13"/>
      <c r="M459" s="24"/>
      <c r="N459" s="24">
        <f t="shared" si="121"/>
        <v>0</v>
      </c>
      <c r="O459" s="13"/>
      <c r="P459" s="13"/>
    </row>
    <row r="460" spans="1:16">
      <c r="A460">
        <v>459</v>
      </c>
      <c r="B460" s="13">
        <v>1</v>
      </c>
      <c r="C460" s="13">
        <v>20</v>
      </c>
      <c r="D460" s="13">
        <v>2</v>
      </c>
      <c r="E460" s="14">
        <f t="shared" si="112"/>
        <v>20</v>
      </c>
      <c r="F460" s="24">
        <f>'1 Solar Profile'!E462*S$10</f>
        <v>0</v>
      </c>
      <c r="G460" s="24">
        <f>'2 Load Profile'!E461</f>
        <v>0.69524522864189198</v>
      </c>
      <c r="H460" s="24">
        <f t="shared" si="122"/>
        <v>0.69524522864189198</v>
      </c>
      <c r="I460" s="13">
        <f t="shared" si="123"/>
        <v>0</v>
      </c>
      <c r="J460" s="24">
        <f t="shared" si="124"/>
        <v>0</v>
      </c>
      <c r="K460" s="24">
        <f t="shared" si="125"/>
        <v>0.69524522864189198</v>
      </c>
      <c r="L460" s="13"/>
      <c r="M460" s="24"/>
      <c r="N460" s="24">
        <f t="shared" si="121"/>
        <v>0</v>
      </c>
      <c r="O460" s="13"/>
      <c r="P460" s="13"/>
    </row>
    <row r="461" spans="1:16">
      <c r="A461">
        <v>460</v>
      </c>
      <c r="B461" s="13">
        <v>1</v>
      </c>
      <c r="C461" s="13">
        <v>20</v>
      </c>
      <c r="D461" s="13">
        <v>3</v>
      </c>
      <c r="E461" s="14">
        <f t="shared" si="112"/>
        <v>20</v>
      </c>
      <c r="F461" s="24">
        <f>'1 Solar Profile'!E463*S$10</f>
        <v>0</v>
      </c>
      <c r="G461" s="24">
        <f>'2 Load Profile'!E462</f>
        <v>0.68807580656214462</v>
      </c>
      <c r="H461" s="24">
        <f t="shared" si="122"/>
        <v>0.68807580656214462</v>
      </c>
      <c r="I461" s="13">
        <f t="shared" si="123"/>
        <v>0</v>
      </c>
      <c r="J461" s="24">
        <f t="shared" si="124"/>
        <v>0</v>
      </c>
      <c r="K461" s="24">
        <f t="shared" si="125"/>
        <v>0.68807580656214462</v>
      </c>
      <c r="L461" s="13"/>
      <c r="M461" s="24"/>
      <c r="N461" s="24">
        <f t="shared" si="121"/>
        <v>0</v>
      </c>
      <c r="O461" s="13"/>
      <c r="P461" s="13"/>
    </row>
    <row r="462" spans="1:16">
      <c r="A462">
        <v>461</v>
      </c>
      <c r="B462" s="13">
        <v>1</v>
      </c>
      <c r="C462" s="13">
        <v>20</v>
      </c>
      <c r="D462" s="13">
        <v>4</v>
      </c>
      <c r="E462" s="14">
        <f t="shared" si="112"/>
        <v>20</v>
      </c>
      <c r="F462" s="24">
        <f>'1 Solar Profile'!E464*S$10</f>
        <v>0</v>
      </c>
      <c r="G462" s="24">
        <f>'2 Load Profile'!E463</f>
        <v>0.68393400225361878</v>
      </c>
      <c r="H462" s="24">
        <f t="shared" si="122"/>
        <v>0.68393400225361878</v>
      </c>
      <c r="I462" s="13">
        <f t="shared" si="123"/>
        <v>0</v>
      </c>
      <c r="J462" s="24">
        <f t="shared" si="124"/>
        <v>0</v>
      </c>
      <c r="K462" s="24">
        <f t="shared" si="125"/>
        <v>0.68393400225361878</v>
      </c>
      <c r="L462" s="13"/>
      <c r="M462" s="24"/>
      <c r="N462" s="24">
        <f t="shared" si="121"/>
        <v>0</v>
      </c>
      <c r="O462" s="13"/>
      <c r="P462" s="13"/>
    </row>
    <row r="463" spans="1:16">
      <c r="A463">
        <v>462</v>
      </c>
      <c r="B463" s="13">
        <v>1</v>
      </c>
      <c r="C463" s="13">
        <v>20</v>
      </c>
      <c r="D463" s="13">
        <v>5</v>
      </c>
      <c r="E463" s="14">
        <f t="shared" si="112"/>
        <v>20</v>
      </c>
      <c r="F463" s="24">
        <f>'1 Solar Profile'!E465*S$10</f>
        <v>0</v>
      </c>
      <c r="G463" s="24">
        <f>'2 Load Profile'!E464</f>
        <v>0.73205117588654123</v>
      </c>
      <c r="H463" s="24">
        <f t="shared" si="122"/>
        <v>0.73205117588654123</v>
      </c>
      <c r="I463" s="13">
        <f t="shared" si="123"/>
        <v>0</v>
      </c>
      <c r="J463" s="24">
        <f t="shared" si="124"/>
        <v>0</v>
      </c>
      <c r="K463" s="24">
        <f t="shared" si="125"/>
        <v>0.73205117588654123</v>
      </c>
      <c r="L463" s="13"/>
      <c r="M463" s="24"/>
      <c r="N463" s="24">
        <f t="shared" si="121"/>
        <v>0</v>
      </c>
      <c r="O463" s="13"/>
      <c r="P463" s="13"/>
    </row>
    <row r="464" spans="1:16">
      <c r="A464">
        <v>463</v>
      </c>
      <c r="B464" s="13">
        <v>1</v>
      </c>
      <c r="C464" s="13">
        <v>20</v>
      </c>
      <c r="D464" s="13">
        <v>6</v>
      </c>
      <c r="E464" s="14">
        <f t="shared" si="112"/>
        <v>20</v>
      </c>
      <c r="F464" s="24">
        <f>'1 Solar Profile'!E466*S$10</f>
        <v>0</v>
      </c>
      <c r="G464" s="24">
        <f>'2 Load Profile'!E465</f>
        <v>0.92886518495473791</v>
      </c>
      <c r="H464" s="24">
        <f t="shared" si="122"/>
        <v>0.92886518495473791</v>
      </c>
      <c r="I464" s="13">
        <f t="shared" si="123"/>
        <v>0</v>
      </c>
      <c r="J464" s="24">
        <f t="shared" si="124"/>
        <v>0</v>
      </c>
      <c r="K464" s="24">
        <f t="shared" si="125"/>
        <v>0.92886518495473791</v>
      </c>
      <c r="L464" s="13"/>
      <c r="M464" s="24"/>
      <c r="N464" s="24">
        <f t="shared" si="121"/>
        <v>0</v>
      </c>
      <c r="O464" s="13"/>
      <c r="P464" s="13"/>
    </row>
    <row r="465" spans="1:16">
      <c r="A465">
        <v>464</v>
      </c>
      <c r="B465" s="13">
        <v>1</v>
      </c>
      <c r="C465" s="13">
        <v>20</v>
      </c>
      <c r="D465" s="13">
        <v>7</v>
      </c>
      <c r="E465" s="14">
        <f t="shared" si="112"/>
        <v>20</v>
      </c>
      <c r="F465" s="24">
        <f>'1 Solar Profile'!E467*S$10</f>
        <v>3.8341800000000002E-2</v>
      </c>
      <c r="G465" s="24">
        <f>'2 Load Profile'!E466</f>
        <v>1.2327216513216961</v>
      </c>
      <c r="H465" s="24">
        <f t="shared" si="122"/>
        <v>1.1943798513216961</v>
      </c>
      <c r="I465" s="13">
        <f t="shared" si="123"/>
        <v>0</v>
      </c>
      <c r="J465" s="24">
        <f t="shared" si="124"/>
        <v>3.8341800000000002E-2</v>
      </c>
      <c r="K465" s="24">
        <f t="shared" si="125"/>
        <v>1.1943798513216961</v>
      </c>
      <c r="L465" s="13"/>
      <c r="M465" s="24"/>
      <c r="N465" s="24">
        <f t="shared" si="121"/>
        <v>0</v>
      </c>
      <c r="O465" s="13"/>
      <c r="P465" s="13"/>
    </row>
    <row r="466" spans="1:16">
      <c r="A466">
        <v>465</v>
      </c>
      <c r="B466" s="13">
        <v>1</v>
      </c>
      <c r="C466" s="13">
        <v>20</v>
      </c>
      <c r="D466" s="13">
        <v>8</v>
      </c>
      <c r="E466" s="14">
        <f t="shared" si="112"/>
        <v>20</v>
      </c>
      <c r="F466" s="24">
        <f>'1 Solar Profile'!E468*S$10</f>
        <v>0.64332292499999999</v>
      </c>
      <c r="G466" s="24">
        <f>'2 Load Profile'!E467</f>
        <v>1.1825673460876764</v>
      </c>
      <c r="H466" s="24">
        <f t="shared" si="122"/>
        <v>0.53924442108767645</v>
      </c>
      <c r="I466" s="13">
        <f t="shared" si="123"/>
        <v>0</v>
      </c>
      <c r="J466" s="24">
        <f t="shared" si="124"/>
        <v>0.64332292499999999</v>
      </c>
      <c r="K466" s="24">
        <f t="shared" si="125"/>
        <v>0.53924442108767645</v>
      </c>
      <c r="L466" s="13"/>
      <c r="M466" s="24"/>
      <c r="N466" s="24">
        <f t="shared" si="121"/>
        <v>0</v>
      </c>
      <c r="O466" s="13"/>
      <c r="P466" s="13"/>
    </row>
    <row r="467" spans="1:16">
      <c r="A467">
        <v>466</v>
      </c>
      <c r="B467" s="13">
        <v>1</v>
      </c>
      <c r="C467" s="13">
        <v>20</v>
      </c>
      <c r="D467" s="13">
        <v>9</v>
      </c>
      <c r="E467" s="14">
        <f t="shared" si="112"/>
        <v>20</v>
      </c>
      <c r="F467" s="24">
        <f>'1 Solar Profile'!E469*S$10</f>
        <v>3.0122142749999998</v>
      </c>
      <c r="G467" s="24">
        <f>'2 Load Profile'!E468</f>
        <v>1.0133738564796231</v>
      </c>
      <c r="H467" s="24">
        <f t="shared" si="122"/>
        <v>-1.9988404185203767</v>
      </c>
      <c r="I467" s="13">
        <f t="shared" si="123"/>
        <v>-1.9988404185203767</v>
      </c>
      <c r="J467" s="24">
        <f t="shared" si="124"/>
        <v>1.0133738564796231</v>
      </c>
      <c r="K467" s="24">
        <f t="shared" si="125"/>
        <v>0</v>
      </c>
      <c r="L467" s="13"/>
      <c r="M467" s="24"/>
      <c r="N467" s="24">
        <f t="shared" si="121"/>
        <v>0</v>
      </c>
      <c r="O467" s="13"/>
      <c r="P467" s="13"/>
    </row>
    <row r="468" spans="1:16">
      <c r="A468">
        <v>467</v>
      </c>
      <c r="B468" s="13">
        <v>1</v>
      </c>
      <c r="C468" s="13">
        <v>20</v>
      </c>
      <c r="D468" s="13">
        <v>10</v>
      </c>
      <c r="E468" s="14">
        <f t="shared" si="112"/>
        <v>20</v>
      </c>
      <c r="F468" s="24">
        <f>'1 Solar Profile'!E470*S$10</f>
        <v>1.906901325</v>
      </c>
      <c r="G468" s="24">
        <f>'2 Load Profile'!E469</f>
        <v>1.0309806459306472</v>
      </c>
      <c r="H468" s="24">
        <f t="shared" si="122"/>
        <v>-0.87592067906935278</v>
      </c>
      <c r="I468" s="13">
        <f t="shared" si="123"/>
        <v>-0.87592067906935278</v>
      </c>
      <c r="J468" s="24">
        <f t="shared" si="124"/>
        <v>1.0309806459306472</v>
      </c>
      <c r="K468" s="24">
        <f t="shared" si="125"/>
        <v>0</v>
      </c>
      <c r="L468" s="13"/>
      <c r="M468" s="24"/>
      <c r="N468" s="24">
        <f t="shared" si="121"/>
        <v>0</v>
      </c>
      <c r="O468" s="13"/>
      <c r="P468" s="13"/>
    </row>
    <row r="469" spans="1:16">
      <c r="A469">
        <v>468</v>
      </c>
      <c r="B469" s="13">
        <v>1</v>
      </c>
      <c r="C469" s="13">
        <v>20</v>
      </c>
      <c r="D469" s="13">
        <v>11</v>
      </c>
      <c r="E469" s="14">
        <f t="shared" si="112"/>
        <v>20</v>
      </c>
      <c r="F469" s="24">
        <f>'1 Solar Profile'!E471*S$10</f>
        <v>3.1402381499999996</v>
      </c>
      <c r="G469" s="24">
        <f>'2 Load Profile'!E470</f>
        <v>1.0152770335751318</v>
      </c>
      <c r="H469" s="24">
        <f t="shared" si="122"/>
        <v>-2.1249611164248678</v>
      </c>
      <c r="I469" s="13">
        <f t="shared" si="123"/>
        <v>-2.1249611164248678</v>
      </c>
      <c r="J469" s="24">
        <f t="shared" si="124"/>
        <v>1.0152770335751318</v>
      </c>
      <c r="K469" s="24">
        <f t="shared" si="125"/>
        <v>0</v>
      </c>
      <c r="L469" s="13"/>
      <c r="M469" s="24"/>
      <c r="N469" s="24">
        <f t="shared" si="121"/>
        <v>0</v>
      </c>
      <c r="O469" s="13"/>
      <c r="P469" s="13"/>
    </row>
    <row r="470" spans="1:16">
      <c r="A470">
        <v>469</v>
      </c>
      <c r="B470" s="13">
        <v>1</v>
      </c>
      <c r="C470" s="13">
        <v>20</v>
      </c>
      <c r="D470" s="13">
        <v>12</v>
      </c>
      <c r="E470" s="14">
        <f t="shared" si="112"/>
        <v>20</v>
      </c>
      <c r="F470" s="24">
        <f>'1 Solar Profile'!E472*S$10</f>
        <v>1.3597951499999998</v>
      </c>
      <c r="G470" s="24">
        <f>'2 Load Profile'!E471</f>
        <v>0.9934393105173468</v>
      </c>
      <c r="H470" s="24">
        <f t="shared" si="122"/>
        <v>-0.36635583948265305</v>
      </c>
      <c r="I470" s="13">
        <f t="shared" si="123"/>
        <v>-0.36635583948265305</v>
      </c>
      <c r="J470" s="24">
        <f t="shared" si="124"/>
        <v>0.9934393105173468</v>
      </c>
      <c r="K470" s="24">
        <f t="shared" si="125"/>
        <v>0</v>
      </c>
      <c r="L470" s="13"/>
      <c r="M470" s="24"/>
      <c r="N470" s="24">
        <f t="shared" si="121"/>
        <v>0</v>
      </c>
      <c r="O470" s="13"/>
      <c r="P470" s="13"/>
    </row>
    <row r="471" spans="1:16">
      <c r="A471">
        <v>470</v>
      </c>
      <c r="B471" s="13">
        <v>1</v>
      </c>
      <c r="C471" s="13">
        <v>20</v>
      </c>
      <c r="D471" s="13">
        <v>13</v>
      </c>
      <c r="E471" s="14">
        <f t="shared" si="112"/>
        <v>20</v>
      </c>
      <c r="F471" s="24">
        <f>'1 Solar Profile'!E473*S$10</f>
        <v>3.8311244999999996</v>
      </c>
      <c r="G471" s="24">
        <f>'2 Load Profile'!E472</f>
        <v>0.96856843500863332</v>
      </c>
      <c r="H471" s="24">
        <f t="shared" si="122"/>
        <v>-2.8625560649913662</v>
      </c>
      <c r="I471" s="13">
        <f t="shared" si="123"/>
        <v>-2.8625560649913662</v>
      </c>
      <c r="J471" s="24">
        <f t="shared" si="124"/>
        <v>0.96856843500863343</v>
      </c>
      <c r="K471" s="24">
        <f t="shared" si="125"/>
        <v>0</v>
      </c>
      <c r="L471" s="13"/>
      <c r="M471" s="24"/>
      <c r="N471" s="24">
        <f t="shared" si="121"/>
        <v>0</v>
      </c>
      <c r="O471" s="13"/>
      <c r="P471" s="13"/>
    </row>
    <row r="472" spans="1:16">
      <c r="A472">
        <v>471</v>
      </c>
      <c r="B472" s="13">
        <v>1</v>
      </c>
      <c r="C472" s="13">
        <v>20</v>
      </c>
      <c r="D472" s="13">
        <v>14</v>
      </c>
      <c r="E472" s="14">
        <f t="shared" ref="E472:E535" si="130">IF(D472&lt;D471, E471+1,E471)</f>
        <v>20</v>
      </c>
      <c r="F472" s="24">
        <f>'1 Solar Profile'!E474*S$10</f>
        <v>2.9636601750000002</v>
      </c>
      <c r="G472" s="24">
        <f>'2 Load Profile'!E473</f>
        <v>0.9705652742885138</v>
      </c>
      <c r="H472" s="24">
        <f t="shared" si="122"/>
        <v>-1.9930949007114864</v>
      </c>
      <c r="I472" s="13">
        <f t="shared" si="123"/>
        <v>-1.9930949007114864</v>
      </c>
      <c r="J472" s="24">
        <f t="shared" si="124"/>
        <v>0.9705652742885138</v>
      </c>
      <c r="K472" s="24">
        <f t="shared" si="125"/>
        <v>0</v>
      </c>
      <c r="L472" s="13"/>
      <c r="M472" s="24"/>
      <c r="N472" s="24">
        <f t="shared" si="121"/>
        <v>0</v>
      </c>
      <c r="O472" s="13"/>
      <c r="P472" s="13"/>
    </row>
    <row r="473" spans="1:16">
      <c r="A473">
        <v>472</v>
      </c>
      <c r="B473" s="13">
        <v>1</v>
      </c>
      <c r="C473" s="13">
        <v>20</v>
      </c>
      <c r="D473" s="13">
        <v>15</v>
      </c>
      <c r="E473" s="14">
        <f t="shared" si="130"/>
        <v>20</v>
      </c>
      <c r="F473" s="24">
        <f>'1 Solar Profile'!E475*S$10</f>
        <v>1.7740610999999999</v>
      </c>
      <c r="G473" s="24">
        <f>'2 Load Profile'!E474</f>
        <v>1.0371548109132758</v>
      </c>
      <c r="H473" s="24">
        <f t="shared" si="122"/>
        <v>-0.73690628908672418</v>
      </c>
      <c r="I473" s="13">
        <f t="shared" si="123"/>
        <v>-0.73690628908672418</v>
      </c>
      <c r="J473" s="24">
        <f t="shared" si="124"/>
        <v>1.0371548109132758</v>
      </c>
      <c r="K473" s="24">
        <f t="shared" si="125"/>
        <v>0</v>
      </c>
      <c r="L473" s="13"/>
      <c r="M473" s="24"/>
      <c r="N473" s="24">
        <f t="shared" si="121"/>
        <v>0</v>
      </c>
      <c r="O473" s="13"/>
      <c r="P473" s="13"/>
    </row>
    <row r="474" spans="1:16">
      <c r="A474">
        <v>473</v>
      </c>
      <c r="B474" s="13">
        <v>1</v>
      </c>
      <c r="C474" s="13">
        <v>20</v>
      </c>
      <c r="D474" s="13">
        <v>16</v>
      </c>
      <c r="E474" s="14">
        <f t="shared" si="130"/>
        <v>20</v>
      </c>
      <c r="F474" s="24">
        <f>'1 Solar Profile'!E476*S$10</f>
        <v>0.43381169999999991</v>
      </c>
      <c r="G474" s="24">
        <f>'2 Load Profile'!E475</f>
        <v>1.2760269117360881</v>
      </c>
      <c r="H474" s="24">
        <f t="shared" si="122"/>
        <v>0.84221521173608815</v>
      </c>
      <c r="I474" s="13">
        <f t="shared" si="123"/>
        <v>0</v>
      </c>
      <c r="J474" s="24">
        <f t="shared" si="124"/>
        <v>0.43381169999999991</v>
      </c>
      <c r="K474" s="24">
        <f t="shared" si="125"/>
        <v>0.84221521173608815</v>
      </c>
      <c r="L474" s="13"/>
      <c r="M474" s="24"/>
      <c r="N474" s="24">
        <f t="shared" si="121"/>
        <v>0</v>
      </c>
      <c r="O474" s="13"/>
      <c r="P474" s="13"/>
    </row>
    <row r="475" spans="1:16">
      <c r="A475">
        <v>474</v>
      </c>
      <c r="B475" s="13">
        <v>1</v>
      </c>
      <c r="C475" s="13">
        <v>20</v>
      </c>
      <c r="D475" s="13">
        <v>17</v>
      </c>
      <c r="E475" s="14">
        <f t="shared" si="130"/>
        <v>20</v>
      </c>
      <c r="F475" s="24">
        <f>'1 Solar Profile'!E477*S$10</f>
        <v>0</v>
      </c>
      <c r="G475" s="24">
        <f>'2 Load Profile'!E476</f>
        <v>1.7546766024223097</v>
      </c>
      <c r="H475" s="24">
        <f t="shared" si="122"/>
        <v>1.7546766024223097</v>
      </c>
      <c r="I475" s="13">
        <f t="shared" si="123"/>
        <v>0</v>
      </c>
      <c r="J475" s="24">
        <f t="shared" si="124"/>
        <v>0</v>
      </c>
      <c r="K475" s="24">
        <f t="shared" si="125"/>
        <v>1.7546766024223097</v>
      </c>
      <c r="L475" s="13"/>
      <c r="M475" s="24"/>
      <c r="N475" s="24">
        <f t="shared" si="121"/>
        <v>0</v>
      </c>
      <c r="O475" s="13"/>
      <c r="P475" s="13"/>
    </row>
    <row r="476" spans="1:16">
      <c r="A476">
        <v>475</v>
      </c>
      <c r="B476" s="13">
        <v>1</v>
      </c>
      <c r="C476" s="13">
        <v>20</v>
      </c>
      <c r="D476" s="13">
        <v>18</v>
      </c>
      <c r="E476" s="14">
        <f t="shared" si="130"/>
        <v>20</v>
      </c>
      <c r="F476" s="24">
        <f>'1 Solar Profile'!E478*S$10</f>
        <v>0</v>
      </c>
      <c r="G476" s="24">
        <f>'2 Load Profile'!E477</f>
        <v>2.0393726739732805</v>
      </c>
      <c r="H476" s="24">
        <f t="shared" si="122"/>
        <v>2.0393726739732805</v>
      </c>
      <c r="I476" s="13">
        <f t="shared" si="123"/>
        <v>0</v>
      </c>
      <c r="J476" s="24">
        <f t="shared" si="124"/>
        <v>0</v>
      </c>
      <c r="K476" s="24">
        <f t="shared" si="125"/>
        <v>2.0393726739732805</v>
      </c>
      <c r="L476" s="13"/>
      <c r="M476" s="24"/>
      <c r="N476" s="24">
        <f t="shared" si="121"/>
        <v>0</v>
      </c>
      <c r="O476" s="13"/>
      <c r="P476" s="13"/>
    </row>
    <row r="477" spans="1:16">
      <c r="A477">
        <v>476</v>
      </c>
      <c r="B477" s="13">
        <v>1</v>
      </c>
      <c r="C477" s="13">
        <v>20</v>
      </c>
      <c r="D477" s="13">
        <v>19</v>
      </c>
      <c r="E477" s="14">
        <f t="shared" si="130"/>
        <v>20</v>
      </c>
      <c r="F477" s="24">
        <f>'1 Solar Profile'!E479*S$10</f>
        <v>0</v>
      </c>
      <c r="G477" s="24">
        <f>'2 Load Profile'!E478</f>
        <v>2.0000386868675863</v>
      </c>
      <c r="H477" s="24">
        <f t="shared" si="122"/>
        <v>2.0000386868675863</v>
      </c>
      <c r="I477" s="13">
        <f t="shared" si="123"/>
        <v>0</v>
      </c>
      <c r="J477" s="24">
        <f t="shared" si="124"/>
        <v>0</v>
      </c>
      <c r="K477" s="24">
        <f t="shared" si="125"/>
        <v>2.0000386868675863</v>
      </c>
      <c r="L477" s="13"/>
      <c r="M477" s="24"/>
      <c r="N477" s="24">
        <f t="shared" si="121"/>
        <v>0</v>
      </c>
      <c r="O477" s="13"/>
      <c r="P477" s="13"/>
    </row>
    <row r="478" spans="1:16">
      <c r="A478">
        <v>477</v>
      </c>
      <c r="B478" s="13">
        <v>1</v>
      </c>
      <c r="C478" s="13">
        <v>20</v>
      </c>
      <c r="D478" s="13">
        <v>20</v>
      </c>
      <c r="E478" s="14">
        <f t="shared" si="130"/>
        <v>20</v>
      </c>
      <c r="F478" s="24">
        <f>'1 Solar Profile'!E480*S$10</f>
        <v>0</v>
      </c>
      <c r="G478" s="24">
        <f>'2 Load Profile'!E479</f>
        <v>1.8601472281466631</v>
      </c>
      <c r="H478" s="24">
        <f t="shared" si="122"/>
        <v>1.8601472281466631</v>
      </c>
      <c r="I478" s="13">
        <f t="shared" si="123"/>
        <v>0</v>
      </c>
      <c r="J478" s="24">
        <f t="shared" si="124"/>
        <v>0</v>
      </c>
      <c r="K478" s="24">
        <f t="shared" si="125"/>
        <v>1.8601472281466631</v>
      </c>
      <c r="L478" s="13"/>
      <c r="M478" s="24"/>
      <c r="N478" s="24">
        <f t="shared" si="121"/>
        <v>0</v>
      </c>
      <c r="O478" s="24"/>
      <c r="P478" s="24"/>
    </row>
    <row r="479" spans="1:16">
      <c r="A479">
        <v>478</v>
      </c>
      <c r="B479" s="13">
        <v>1</v>
      </c>
      <c r="C479" s="13">
        <v>20</v>
      </c>
      <c r="D479" s="13">
        <v>21</v>
      </c>
      <c r="E479" s="14">
        <f t="shared" si="130"/>
        <v>20</v>
      </c>
      <c r="F479" s="24">
        <f>'1 Solar Profile'!E481*S$10</f>
        <v>0</v>
      </c>
      <c r="G479" s="24">
        <f>'2 Load Profile'!E480</f>
        <v>1.7063426360653704</v>
      </c>
      <c r="H479" s="24">
        <f t="shared" si="122"/>
        <v>1.7063426360653704</v>
      </c>
      <c r="I479" s="13">
        <f t="shared" si="123"/>
        <v>0</v>
      </c>
      <c r="J479" s="24">
        <f t="shared" si="124"/>
        <v>0</v>
      </c>
      <c r="K479" s="24">
        <f t="shared" si="125"/>
        <v>1.7063426360653704</v>
      </c>
      <c r="L479" s="13"/>
      <c r="M479" s="24"/>
      <c r="N479" s="24">
        <f t="shared" si="121"/>
        <v>0</v>
      </c>
      <c r="O479" s="13"/>
      <c r="P479" s="13"/>
    </row>
    <row r="480" spans="1:16">
      <c r="A480">
        <v>479</v>
      </c>
      <c r="B480" s="13">
        <v>1</v>
      </c>
      <c r="C480" s="13">
        <v>20</v>
      </c>
      <c r="D480" s="13">
        <v>22</v>
      </c>
      <c r="E480" s="14">
        <f t="shared" si="130"/>
        <v>20</v>
      </c>
      <c r="F480" s="24">
        <f>'1 Solar Profile'!E482*S$10</f>
        <v>0</v>
      </c>
      <c r="G480" s="24">
        <f>'2 Load Profile'!E481</f>
        <v>1.4178163556884105</v>
      </c>
      <c r="H480" s="24">
        <f t="shared" si="122"/>
        <v>1.4178163556884105</v>
      </c>
      <c r="I480" s="13">
        <f t="shared" si="123"/>
        <v>0</v>
      </c>
      <c r="J480" s="24">
        <f t="shared" si="124"/>
        <v>0</v>
      </c>
      <c r="K480" s="24">
        <f t="shared" si="125"/>
        <v>1.4178163556884105</v>
      </c>
      <c r="L480" s="13"/>
      <c r="M480" s="24"/>
      <c r="N480" s="24">
        <f t="shared" si="121"/>
        <v>0</v>
      </c>
      <c r="O480" s="13"/>
      <c r="P480" s="13"/>
    </row>
    <row r="481" spans="1:16">
      <c r="A481">
        <v>480</v>
      </c>
      <c r="B481" s="13">
        <v>1</v>
      </c>
      <c r="C481" s="13">
        <v>20</v>
      </c>
      <c r="D481" s="13">
        <v>23</v>
      </c>
      <c r="E481" s="14">
        <f t="shared" si="130"/>
        <v>20</v>
      </c>
      <c r="F481" s="24">
        <f>'1 Solar Profile'!E483*S$10</f>
        <v>0</v>
      </c>
      <c r="G481" s="24">
        <f>'2 Load Profile'!E482</f>
        <v>1.1350795065282901</v>
      </c>
      <c r="H481" s="24">
        <f t="shared" si="122"/>
        <v>1.1350795065282901</v>
      </c>
      <c r="I481" s="13">
        <f t="shared" si="123"/>
        <v>0</v>
      </c>
      <c r="J481" s="24">
        <f t="shared" si="124"/>
        <v>0</v>
      </c>
      <c r="K481" s="24">
        <f t="shared" si="125"/>
        <v>1.1350795065282901</v>
      </c>
      <c r="L481" s="13">
        <f t="shared" ref="L481" si="131">SUM(I458:I481)</f>
        <v>-10.958635308286826</v>
      </c>
      <c r="M481" s="24">
        <f t="shared" ref="M481" si="132">SUMIF(H458:H481,"&gt;0",H458:H481)</f>
        <v>19.805559116286776</v>
      </c>
      <c r="N481" s="24">
        <f t="shared" si="121"/>
        <v>8.8469238079999499</v>
      </c>
      <c r="O481" s="13">
        <f t="shared" ref="O481" si="133">IF(M481&gt;(L481*-1),(M481+L481)*S$12,0)</f>
        <v>1.2449125774903291</v>
      </c>
      <c r="P481" s="13">
        <f t="shared" ref="P481" si="134">IF(M481&lt;(L481*-1),(M481+L481)*S$14,0)</f>
        <v>0</v>
      </c>
    </row>
    <row r="482" spans="1:16">
      <c r="A482">
        <v>481</v>
      </c>
      <c r="B482" s="13">
        <v>1</v>
      </c>
      <c r="C482" s="13">
        <v>21</v>
      </c>
      <c r="D482" s="13">
        <v>0</v>
      </c>
      <c r="E482" s="14">
        <f t="shared" si="130"/>
        <v>21</v>
      </c>
      <c r="F482" s="24">
        <f>'1 Solar Profile'!E484*S$10</f>
        <v>0</v>
      </c>
      <c r="G482" s="24">
        <f>'2 Load Profile'!E483</f>
        <v>0.86357475768868541</v>
      </c>
      <c r="H482" s="24">
        <f t="shared" si="122"/>
        <v>0.86357475768868541</v>
      </c>
      <c r="I482" s="13">
        <f t="shared" si="123"/>
        <v>0</v>
      </c>
      <c r="J482" s="24">
        <f t="shared" si="124"/>
        <v>0</v>
      </c>
      <c r="K482" s="24">
        <f t="shared" si="125"/>
        <v>0.86357475768868541</v>
      </c>
      <c r="L482" s="13"/>
      <c r="M482" s="24"/>
      <c r="N482" s="24">
        <f t="shared" si="121"/>
        <v>0</v>
      </c>
      <c r="O482" s="13"/>
      <c r="P482" s="13"/>
    </row>
    <row r="483" spans="1:16">
      <c r="A483">
        <v>482</v>
      </c>
      <c r="B483" s="13">
        <v>1</v>
      </c>
      <c r="C483" s="13">
        <v>21</v>
      </c>
      <c r="D483" s="13">
        <v>1</v>
      </c>
      <c r="E483" s="14">
        <f t="shared" si="130"/>
        <v>21</v>
      </c>
      <c r="F483" s="24">
        <f>'1 Solar Profile'!E485*S$10</f>
        <v>0</v>
      </c>
      <c r="G483" s="24">
        <f>'2 Load Profile'!E484</f>
        <v>0.75141993457440448</v>
      </c>
      <c r="H483" s="24">
        <f t="shared" si="122"/>
        <v>0.75141993457440448</v>
      </c>
      <c r="I483" s="13">
        <f t="shared" si="123"/>
        <v>0</v>
      </c>
      <c r="J483" s="24">
        <f t="shared" si="124"/>
        <v>0</v>
      </c>
      <c r="K483" s="24">
        <f t="shared" si="125"/>
        <v>0.75141993457440448</v>
      </c>
      <c r="L483" s="13"/>
      <c r="M483" s="24"/>
      <c r="N483" s="24">
        <f t="shared" si="121"/>
        <v>0</v>
      </c>
      <c r="O483" s="13"/>
      <c r="P483" s="13"/>
    </row>
    <row r="484" spans="1:16">
      <c r="A484">
        <v>483</v>
      </c>
      <c r="B484" s="13">
        <v>1</v>
      </c>
      <c r="C484" s="13">
        <v>21</v>
      </c>
      <c r="D484" s="13">
        <v>2</v>
      </c>
      <c r="E484" s="14">
        <f t="shared" si="130"/>
        <v>21</v>
      </c>
      <c r="F484" s="24">
        <f>'1 Solar Profile'!E486*S$10</f>
        <v>0</v>
      </c>
      <c r="G484" s="24">
        <f>'2 Load Profile'!E485</f>
        <v>0.70943700399079224</v>
      </c>
      <c r="H484" s="24">
        <f t="shared" si="122"/>
        <v>0.70943700399079224</v>
      </c>
      <c r="I484" s="13">
        <f t="shared" si="123"/>
        <v>0</v>
      </c>
      <c r="J484" s="24">
        <f t="shared" si="124"/>
        <v>0</v>
      </c>
      <c r="K484" s="24">
        <f t="shared" si="125"/>
        <v>0.70943700399079224</v>
      </c>
      <c r="L484" s="13"/>
      <c r="M484" s="24"/>
      <c r="N484" s="24">
        <f t="shared" si="121"/>
        <v>0</v>
      </c>
      <c r="O484" s="13"/>
      <c r="P484" s="13"/>
    </row>
    <row r="485" spans="1:16">
      <c r="A485">
        <v>484</v>
      </c>
      <c r="B485" s="13">
        <v>1</v>
      </c>
      <c r="C485" s="13">
        <v>21</v>
      </c>
      <c r="D485" s="13">
        <v>3</v>
      </c>
      <c r="E485" s="14">
        <f t="shared" si="130"/>
        <v>21</v>
      </c>
      <c r="F485" s="24">
        <f>'1 Solar Profile'!E487*S$10</f>
        <v>0</v>
      </c>
      <c r="G485" s="24">
        <f>'2 Load Profile'!E486</f>
        <v>0.699196351194598</v>
      </c>
      <c r="H485" s="24">
        <f t="shared" si="122"/>
        <v>0.699196351194598</v>
      </c>
      <c r="I485" s="13">
        <f t="shared" si="123"/>
        <v>0</v>
      </c>
      <c r="J485" s="24">
        <f t="shared" si="124"/>
        <v>0</v>
      </c>
      <c r="K485" s="24">
        <f t="shared" si="125"/>
        <v>0.699196351194598</v>
      </c>
      <c r="L485" s="13"/>
      <c r="M485" s="24"/>
      <c r="N485" s="24">
        <f t="shared" si="121"/>
        <v>0</v>
      </c>
      <c r="O485" s="13"/>
      <c r="P485" s="13"/>
    </row>
    <row r="486" spans="1:16">
      <c r="A486">
        <v>485</v>
      </c>
      <c r="B486" s="13">
        <v>1</v>
      </c>
      <c r="C486" s="13">
        <v>21</v>
      </c>
      <c r="D486" s="13">
        <v>4</v>
      </c>
      <c r="E486" s="14">
        <f t="shared" si="130"/>
        <v>21</v>
      </c>
      <c r="F486" s="24">
        <f>'1 Solar Profile'!E488*S$10</f>
        <v>0</v>
      </c>
      <c r="G486" s="24">
        <f>'2 Load Profile'!E487</f>
        <v>0.70050308337520939</v>
      </c>
      <c r="H486" s="24">
        <f t="shared" si="122"/>
        <v>0.70050308337520939</v>
      </c>
      <c r="I486" s="13">
        <f t="shared" si="123"/>
        <v>0</v>
      </c>
      <c r="J486" s="24">
        <f t="shared" si="124"/>
        <v>0</v>
      </c>
      <c r="K486" s="24">
        <f t="shared" si="125"/>
        <v>0.70050308337520939</v>
      </c>
      <c r="L486" s="13"/>
      <c r="M486" s="24"/>
      <c r="N486" s="24">
        <f t="shared" si="121"/>
        <v>0</v>
      </c>
      <c r="O486" s="13"/>
      <c r="P486" s="13"/>
    </row>
    <row r="487" spans="1:16">
      <c r="A487">
        <v>486</v>
      </c>
      <c r="B487" s="13">
        <v>1</v>
      </c>
      <c r="C487" s="13">
        <v>21</v>
      </c>
      <c r="D487" s="13">
        <v>5</v>
      </c>
      <c r="E487" s="14">
        <f t="shared" si="130"/>
        <v>21</v>
      </c>
      <c r="F487" s="24">
        <f>'1 Solar Profile'!E489*S$10</f>
        <v>0</v>
      </c>
      <c r="G487" s="24">
        <f>'2 Load Profile'!E488</f>
        <v>0.74990364923670638</v>
      </c>
      <c r="H487" s="24">
        <f t="shared" si="122"/>
        <v>0.74990364923670638</v>
      </c>
      <c r="I487" s="13">
        <f t="shared" si="123"/>
        <v>0</v>
      </c>
      <c r="J487" s="24">
        <f t="shared" si="124"/>
        <v>0</v>
      </c>
      <c r="K487" s="24">
        <f t="shared" si="125"/>
        <v>0.74990364923670638</v>
      </c>
      <c r="L487" s="13"/>
      <c r="M487" s="24"/>
      <c r="N487" s="24">
        <f t="shared" si="121"/>
        <v>0</v>
      </c>
      <c r="O487" s="13"/>
      <c r="P487" s="13"/>
    </row>
    <row r="488" spans="1:16">
      <c r="A488">
        <v>487</v>
      </c>
      <c r="B488" s="13">
        <v>1</v>
      </c>
      <c r="C488" s="13">
        <v>21</v>
      </c>
      <c r="D488" s="13">
        <v>6</v>
      </c>
      <c r="E488" s="14">
        <f t="shared" si="130"/>
        <v>21</v>
      </c>
      <c r="F488" s="24">
        <f>'1 Solar Profile'!E490*S$10</f>
        <v>0</v>
      </c>
      <c r="G488" s="24">
        <f>'2 Load Profile'!E489</f>
        <v>0.95548736105830456</v>
      </c>
      <c r="H488" s="24">
        <f t="shared" si="122"/>
        <v>0.95548736105830456</v>
      </c>
      <c r="I488" s="13">
        <f t="shared" si="123"/>
        <v>0</v>
      </c>
      <c r="J488" s="24">
        <f t="shared" si="124"/>
        <v>0</v>
      </c>
      <c r="K488" s="24">
        <f t="shared" si="125"/>
        <v>0.95548736105830456</v>
      </c>
      <c r="L488" s="13"/>
      <c r="M488" s="24"/>
      <c r="N488" s="24">
        <f t="shared" si="121"/>
        <v>0</v>
      </c>
      <c r="O488" s="13"/>
      <c r="P488" s="13"/>
    </row>
    <row r="489" spans="1:16">
      <c r="A489">
        <v>488</v>
      </c>
      <c r="B489" s="13">
        <v>1</v>
      </c>
      <c r="C489" s="13">
        <v>21</v>
      </c>
      <c r="D489" s="13">
        <v>7</v>
      </c>
      <c r="E489" s="14">
        <f t="shared" si="130"/>
        <v>21</v>
      </c>
      <c r="F489" s="24">
        <f>'1 Solar Profile'!E491*S$10</f>
        <v>0.43607024999999999</v>
      </c>
      <c r="G489" s="24">
        <f>'2 Load Profile'!E490</f>
        <v>1.2495381929176315</v>
      </c>
      <c r="H489" s="24">
        <f t="shared" si="122"/>
        <v>0.81346794291763147</v>
      </c>
      <c r="I489" s="13">
        <f t="shared" si="123"/>
        <v>0</v>
      </c>
      <c r="J489" s="24">
        <f t="shared" si="124"/>
        <v>0.43607024999999999</v>
      </c>
      <c r="K489" s="24">
        <f t="shared" si="125"/>
        <v>0.81346794291763147</v>
      </c>
      <c r="L489" s="13"/>
      <c r="M489" s="24"/>
      <c r="N489" s="24">
        <f t="shared" si="121"/>
        <v>0</v>
      </c>
      <c r="O489" s="13"/>
      <c r="P489" s="13"/>
    </row>
    <row r="490" spans="1:16">
      <c r="A490">
        <v>489</v>
      </c>
      <c r="B490" s="13">
        <v>1</v>
      </c>
      <c r="C490" s="13">
        <v>21</v>
      </c>
      <c r="D490" s="13">
        <v>8</v>
      </c>
      <c r="E490" s="14">
        <f t="shared" si="130"/>
        <v>21</v>
      </c>
      <c r="F490" s="24">
        <f>'1 Solar Profile'!E492*S$10</f>
        <v>1.8373430249999998</v>
      </c>
      <c r="G490" s="24">
        <f>'2 Load Profile'!E491</f>
        <v>1.2153699690629118</v>
      </c>
      <c r="H490" s="24">
        <f t="shared" si="122"/>
        <v>-0.62197305593708796</v>
      </c>
      <c r="I490" s="13">
        <f t="shared" si="123"/>
        <v>-0.62197305593708796</v>
      </c>
      <c r="J490" s="24">
        <f t="shared" si="124"/>
        <v>1.2153699690629118</v>
      </c>
      <c r="K490" s="24">
        <f t="shared" si="125"/>
        <v>0</v>
      </c>
      <c r="L490" s="13"/>
      <c r="M490" s="24"/>
      <c r="N490" s="24">
        <f t="shared" si="121"/>
        <v>0</v>
      </c>
      <c r="O490" s="13"/>
      <c r="P490" s="13"/>
    </row>
    <row r="491" spans="1:16">
      <c r="A491">
        <v>490</v>
      </c>
      <c r="B491" s="13">
        <v>1</v>
      </c>
      <c r="C491" s="13">
        <v>21</v>
      </c>
      <c r="D491" s="13">
        <v>9</v>
      </c>
      <c r="E491" s="14">
        <f t="shared" si="130"/>
        <v>21</v>
      </c>
      <c r="F491" s="24">
        <f>'1 Solar Profile'!E493*S$10</f>
        <v>3.0068356500000002</v>
      </c>
      <c r="G491" s="24">
        <f>'2 Load Profile'!E492</f>
        <v>1.0440917773643943</v>
      </c>
      <c r="H491" s="24">
        <f t="shared" si="122"/>
        <v>-1.9627438726356059</v>
      </c>
      <c r="I491" s="13">
        <f t="shared" si="123"/>
        <v>-1.9627438726356059</v>
      </c>
      <c r="J491" s="24">
        <f t="shared" si="124"/>
        <v>1.0440917773643943</v>
      </c>
      <c r="K491" s="24">
        <f t="shared" si="125"/>
        <v>0</v>
      </c>
      <c r="L491" s="13"/>
      <c r="M491" s="24"/>
      <c r="N491" s="24">
        <f t="shared" si="121"/>
        <v>0</v>
      </c>
      <c r="O491" s="13"/>
      <c r="P491" s="13"/>
    </row>
    <row r="492" spans="1:16">
      <c r="A492">
        <v>491</v>
      </c>
      <c r="B492" s="13">
        <v>1</v>
      </c>
      <c r="C492" s="13">
        <v>21</v>
      </c>
      <c r="D492" s="13">
        <v>10</v>
      </c>
      <c r="E492" s="14">
        <f t="shared" si="130"/>
        <v>21</v>
      </c>
      <c r="F492" s="24">
        <f>'1 Solar Profile'!E494*S$10</f>
        <v>3.8084208750000004</v>
      </c>
      <c r="G492" s="24">
        <f>'2 Load Profile'!E493</f>
        <v>1.041421979117755</v>
      </c>
      <c r="H492" s="24">
        <f t="shared" si="122"/>
        <v>-2.7669988958822453</v>
      </c>
      <c r="I492" s="13">
        <f t="shared" si="123"/>
        <v>-2.7669988958822453</v>
      </c>
      <c r="J492" s="24">
        <f t="shared" si="124"/>
        <v>1.041421979117755</v>
      </c>
      <c r="K492" s="24">
        <f t="shared" si="125"/>
        <v>0</v>
      </c>
      <c r="L492" s="13"/>
      <c r="M492" s="24"/>
      <c r="N492" s="24">
        <f t="shared" si="121"/>
        <v>0</v>
      </c>
      <c r="O492" s="13"/>
      <c r="P492" s="13"/>
    </row>
    <row r="493" spans="1:16">
      <c r="A493">
        <v>492</v>
      </c>
      <c r="B493" s="13">
        <v>1</v>
      </c>
      <c r="C493" s="13">
        <v>21</v>
      </c>
      <c r="D493" s="13">
        <v>11</v>
      </c>
      <c r="E493" s="14">
        <f t="shared" si="130"/>
        <v>21</v>
      </c>
      <c r="F493" s="24">
        <f>'1 Solar Profile'!E495*S$10</f>
        <v>4.1978128499999992</v>
      </c>
      <c r="G493" s="24">
        <f>'2 Load Profile'!E494</f>
        <v>1.0129242588778429</v>
      </c>
      <c r="H493" s="24">
        <f t="shared" si="122"/>
        <v>-3.1848885911221565</v>
      </c>
      <c r="I493" s="13">
        <f t="shared" si="123"/>
        <v>-3.1848885911221565</v>
      </c>
      <c r="J493" s="24">
        <f t="shared" si="124"/>
        <v>1.0129242588778427</v>
      </c>
      <c r="K493" s="24">
        <f t="shared" si="125"/>
        <v>0</v>
      </c>
      <c r="L493" s="13"/>
      <c r="M493" s="24"/>
      <c r="N493" s="24">
        <f t="shared" si="121"/>
        <v>0</v>
      </c>
      <c r="O493" s="13"/>
      <c r="P493" s="13"/>
    </row>
    <row r="494" spans="1:16">
      <c r="A494">
        <v>493</v>
      </c>
      <c r="B494" s="13">
        <v>1</v>
      </c>
      <c r="C494" s="13">
        <v>21</v>
      </c>
      <c r="D494" s="13">
        <v>12</v>
      </c>
      <c r="E494" s="14">
        <f t="shared" si="130"/>
        <v>21</v>
      </c>
      <c r="F494" s="24">
        <f>'1 Solar Profile'!E496*S$10</f>
        <v>2.1729660750000002</v>
      </c>
      <c r="G494" s="24">
        <f>'2 Load Profile'!E495</f>
        <v>0.96920484229622239</v>
      </c>
      <c r="H494" s="24">
        <f t="shared" si="122"/>
        <v>-1.2037612327037777</v>
      </c>
      <c r="I494" s="13">
        <f t="shared" si="123"/>
        <v>-1.2037612327037777</v>
      </c>
      <c r="J494" s="24">
        <f t="shared" si="124"/>
        <v>0.9692048422962225</v>
      </c>
      <c r="K494" s="24">
        <f t="shared" si="125"/>
        <v>0</v>
      </c>
      <c r="L494" s="13"/>
      <c r="M494" s="24"/>
      <c r="N494" s="24">
        <f t="shared" si="121"/>
        <v>0</v>
      </c>
      <c r="O494" s="13"/>
      <c r="P494" s="13"/>
    </row>
    <row r="495" spans="1:16">
      <c r="A495">
        <v>494</v>
      </c>
      <c r="B495" s="13">
        <v>1</v>
      </c>
      <c r="C495" s="13">
        <v>21</v>
      </c>
      <c r="D495" s="13">
        <v>13</v>
      </c>
      <c r="E495" s="14">
        <f t="shared" si="130"/>
        <v>21</v>
      </c>
      <c r="F495" s="24">
        <f>'1 Solar Profile'!E497*S$10</f>
        <v>1.439676</v>
      </c>
      <c r="G495" s="24">
        <f>'2 Load Profile'!E496</f>
        <v>0.92937666306963851</v>
      </c>
      <c r="H495" s="24">
        <f t="shared" si="122"/>
        <v>-0.51029933693036145</v>
      </c>
      <c r="I495" s="13">
        <f t="shared" si="123"/>
        <v>-0.51029933693036145</v>
      </c>
      <c r="J495" s="24">
        <f t="shared" si="124"/>
        <v>0.92937666306963851</v>
      </c>
      <c r="K495" s="24">
        <f t="shared" si="125"/>
        <v>0</v>
      </c>
      <c r="L495" s="13"/>
      <c r="M495" s="24"/>
      <c r="N495" s="24">
        <f t="shared" si="121"/>
        <v>0</v>
      </c>
      <c r="O495" s="13"/>
      <c r="P495" s="13"/>
    </row>
    <row r="496" spans="1:16">
      <c r="A496">
        <v>495</v>
      </c>
      <c r="B496" s="13">
        <v>1</v>
      </c>
      <c r="C496" s="13">
        <v>21</v>
      </c>
      <c r="D496" s="13">
        <v>14</v>
      </c>
      <c r="E496" s="14">
        <f t="shared" si="130"/>
        <v>21</v>
      </c>
      <c r="F496" s="24">
        <f>'1 Solar Profile'!E498*S$10</f>
        <v>1.29966165</v>
      </c>
      <c r="G496" s="24">
        <f>'2 Load Profile'!E497</f>
        <v>0.90932528408106061</v>
      </c>
      <c r="H496" s="24">
        <f t="shared" si="122"/>
        <v>-0.39033636591893939</v>
      </c>
      <c r="I496" s="13">
        <f t="shared" si="123"/>
        <v>-0.39033636591893939</v>
      </c>
      <c r="J496" s="24">
        <f t="shared" si="124"/>
        <v>0.90932528408106061</v>
      </c>
      <c r="K496" s="24">
        <f t="shared" si="125"/>
        <v>0</v>
      </c>
      <c r="L496" s="13"/>
      <c r="M496" s="24"/>
      <c r="N496" s="24">
        <f t="shared" si="121"/>
        <v>0</v>
      </c>
      <c r="O496" s="13"/>
      <c r="P496" s="13"/>
    </row>
    <row r="497" spans="1:17">
      <c r="A497">
        <v>496</v>
      </c>
      <c r="B497" s="13">
        <v>1</v>
      </c>
      <c r="C497" s="13">
        <v>21</v>
      </c>
      <c r="D497" s="13">
        <v>15</v>
      </c>
      <c r="E497" s="14">
        <f t="shared" si="130"/>
        <v>21</v>
      </c>
      <c r="F497" s="24">
        <f>'1 Solar Profile'!E499*S$10</f>
        <v>1.5919233749999999</v>
      </c>
      <c r="G497" s="24">
        <f>'2 Load Profile'!E498</f>
        <v>0.97193945015332972</v>
      </c>
      <c r="H497" s="24">
        <f t="shared" si="122"/>
        <v>-0.6199839248466702</v>
      </c>
      <c r="I497" s="13">
        <f t="shared" si="123"/>
        <v>-0.6199839248466702</v>
      </c>
      <c r="J497" s="24">
        <f t="shared" si="124"/>
        <v>0.97193945015332972</v>
      </c>
      <c r="K497" s="24">
        <f t="shared" si="125"/>
        <v>0</v>
      </c>
      <c r="L497" s="13"/>
      <c r="M497" s="24"/>
      <c r="N497" s="24">
        <f t="shared" si="121"/>
        <v>0</v>
      </c>
      <c r="O497" s="13"/>
      <c r="P497" s="13"/>
    </row>
    <row r="498" spans="1:17">
      <c r="A498">
        <v>497</v>
      </c>
      <c r="B498" s="13">
        <v>1</v>
      </c>
      <c r="C498" s="13">
        <v>21</v>
      </c>
      <c r="D498" s="13">
        <v>16</v>
      </c>
      <c r="E498" s="14">
        <f t="shared" si="130"/>
        <v>21</v>
      </c>
      <c r="F498" s="24">
        <f>'1 Solar Profile'!E500*S$10</f>
        <v>0.30494205000000002</v>
      </c>
      <c r="G498" s="24">
        <f>'2 Load Profile'!E499</f>
        <v>1.2140867349155247</v>
      </c>
      <c r="H498" s="24">
        <f t="shared" si="122"/>
        <v>0.90914468491552469</v>
      </c>
      <c r="I498" s="13">
        <f t="shared" si="123"/>
        <v>0</v>
      </c>
      <c r="J498" s="24">
        <f t="shared" si="124"/>
        <v>0.30494205000000002</v>
      </c>
      <c r="K498" s="24">
        <f t="shared" si="125"/>
        <v>0.90914468491552469</v>
      </c>
      <c r="L498" s="13"/>
      <c r="M498" s="24"/>
      <c r="N498" s="24">
        <f t="shared" ref="N498:N552" si="135">M498+L498</f>
        <v>0</v>
      </c>
      <c r="O498" s="13"/>
      <c r="P498" s="13"/>
    </row>
    <row r="499" spans="1:17">
      <c r="A499">
        <v>498</v>
      </c>
      <c r="B499" s="13">
        <v>1</v>
      </c>
      <c r="C499" s="13">
        <v>21</v>
      </c>
      <c r="D499" s="13">
        <v>17</v>
      </c>
      <c r="E499" s="14">
        <f t="shared" si="130"/>
        <v>21</v>
      </c>
      <c r="F499" s="24">
        <f>'1 Solar Profile'!E501*S$10</f>
        <v>0</v>
      </c>
      <c r="G499" s="24">
        <f>'2 Load Profile'!E500</f>
        <v>1.674373083484513</v>
      </c>
      <c r="H499" s="24">
        <f t="shared" si="122"/>
        <v>1.674373083484513</v>
      </c>
      <c r="I499" s="13">
        <f t="shared" si="123"/>
        <v>0</v>
      </c>
      <c r="J499" s="24">
        <f t="shared" si="124"/>
        <v>0</v>
      </c>
      <c r="K499" s="24">
        <f t="shared" si="125"/>
        <v>1.674373083484513</v>
      </c>
      <c r="L499" s="13"/>
      <c r="M499" s="24"/>
      <c r="N499" s="24">
        <f t="shared" si="135"/>
        <v>0</v>
      </c>
      <c r="O499" s="13"/>
      <c r="P499" s="13"/>
    </row>
    <row r="500" spans="1:17">
      <c r="A500">
        <v>499</v>
      </c>
      <c r="B500" s="13">
        <v>1</v>
      </c>
      <c r="C500" s="13">
        <v>21</v>
      </c>
      <c r="D500" s="13">
        <v>18</v>
      </c>
      <c r="E500" s="14">
        <f t="shared" si="130"/>
        <v>21</v>
      </c>
      <c r="F500" s="24">
        <f>'1 Solar Profile'!E502*S$10</f>
        <v>0</v>
      </c>
      <c r="G500" s="24">
        <f>'2 Load Profile'!E501</f>
        <v>1.974069101153616</v>
      </c>
      <c r="H500" s="24">
        <f t="shared" si="122"/>
        <v>1.974069101153616</v>
      </c>
      <c r="I500" s="13">
        <f t="shared" si="123"/>
        <v>0</v>
      </c>
      <c r="J500" s="24">
        <f t="shared" si="124"/>
        <v>0</v>
      </c>
      <c r="K500" s="24">
        <f t="shared" si="125"/>
        <v>1.974069101153616</v>
      </c>
      <c r="L500" s="13"/>
      <c r="M500" s="24"/>
      <c r="N500" s="24">
        <f t="shared" si="135"/>
        <v>0</v>
      </c>
      <c r="O500" s="13"/>
      <c r="P500" s="13"/>
    </row>
    <row r="501" spans="1:17">
      <c r="A501">
        <v>500</v>
      </c>
      <c r="B501" s="13">
        <v>1</v>
      </c>
      <c r="C501" s="13">
        <v>21</v>
      </c>
      <c r="D501" s="13">
        <v>19</v>
      </c>
      <c r="E501" s="14">
        <f t="shared" si="130"/>
        <v>21</v>
      </c>
      <c r="F501" s="24">
        <f>'1 Solar Profile'!E503*S$10</f>
        <v>0</v>
      </c>
      <c r="G501" s="24">
        <f>'2 Load Profile'!E502</f>
        <v>1.9404981962557066</v>
      </c>
      <c r="H501" s="24">
        <f t="shared" si="122"/>
        <v>1.9404981962557066</v>
      </c>
      <c r="I501" s="13">
        <f t="shared" si="123"/>
        <v>0</v>
      </c>
      <c r="J501" s="24">
        <f t="shared" si="124"/>
        <v>0</v>
      </c>
      <c r="K501" s="24">
        <f t="shared" si="125"/>
        <v>1.9404981962557066</v>
      </c>
      <c r="L501" s="13"/>
      <c r="M501" s="24"/>
      <c r="N501" s="24">
        <f t="shared" si="135"/>
        <v>0</v>
      </c>
      <c r="O501" s="13"/>
      <c r="P501" s="13"/>
    </row>
    <row r="502" spans="1:17">
      <c r="A502">
        <v>501</v>
      </c>
      <c r="B502" s="13">
        <v>1</v>
      </c>
      <c r="C502" s="13">
        <v>21</v>
      </c>
      <c r="D502" s="13">
        <v>20</v>
      </c>
      <c r="E502" s="14">
        <f t="shared" si="130"/>
        <v>21</v>
      </c>
      <c r="F502" s="24">
        <f>'1 Solar Profile'!E504*S$10</f>
        <v>0</v>
      </c>
      <c r="G502" s="24">
        <f>'2 Load Profile'!E503</f>
        <v>1.8046838609035754</v>
      </c>
      <c r="H502" s="24">
        <f t="shared" si="122"/>
        <v>1.8046838609035754</v>
      </c>
      <c r="I502" s="13">
        <f t="shared" si="123"/>
        <v>0</v>
      </c>
      <c r="J502" s="24">
        <f t="shared" si="124"/>
        <v>0</v>
      </c>
      <c r="K502" s="24">
        <f t="shared" si="125"/>
        <v>1.8046838609035754</v>
      </c>
      <c r="L502" s="13"/>
      <c r="M502" s="24"/>
      <c r="N502" s="24">
        <f t="shared" si="135"/>
        <v>0</v>
      </c>
      <c r="O502" s="24"/>
      <c r="P502" s="24"/>
      <c r="Q502" s="41"/>
    </row>
    <row r="503" spans="1:17">
      <c r="A503">
        <v>502</v>
      </c>
      <c r="B503" s="13">
        <v>1</v>
      </c>
      <c r="C503" s="13">
        <v>21</v>
      </c>
      <c r="D503" s="13">
        <v>21</v>
      </c>
      <c r="E503" s="14">
        <f t="shared" si="130"/>
        <v>21</v>
      </c>
      <c r="F503" s="24">
        <f>'1 Solar Profile'!E505*S$10</f>
        <v>0</v>
      </c>
      <c r="G503" s="24">
        <f>'2 Load Profile'!E504</f>
        <v>1.6699394870384605</v>
      </c>
      <c r="H503" s="24">
        <f t="shared" si="122"/>
        <v>1.6699394870384605</v>
      </c>
      <c r="I503" s="13">
        <f t="shared" si="123"/>
        <v>0</v>
      </c>
      <c r="J503" s="24">
        <f t="shared" si="124"/>
        <v>0</v>
      </c>
      <c r="K503" s="24">
        <f t="shared" si="125"/>
        <v>1.6699394870384605</v>
      </c>
      <c r="L503" s="13"/>
      <c r="M503" s="24"/>
      <c r="N503" s="24">
        <f t="shared" si="135"/>
        <v>0</v>
      </c>
      <c r="O503" s="13"/>
      <c r="P503" s="13"/>
    </row>
    <row r="504" spans="1:17">
      <c r="A504">
        <v>503</v>
      </c>
      <c r="B504" s="13">
        <v>1</v>
      </c>
      <c r="C504" s="13">
        <v>21</v>
      </c>
      <c r="D504" s="13">
        <v>22</v>
      </c>
      <c r="E504" s="14">
        <f t="shared" si="130"/>
        <v>21</v>
      </c>
      <c r="F504" s="24">
        <f>'1 Solar Profile'!E506*S$10</f>
        <v>0</v>
      </c>
      <c r="G504" s="24">
        <f>'2 Load Profile'!E505</f>
        <v>1.3863714929495863</v>
      </c>
      <c r="H504" s="24">
        <f t="shared" si="122"/>
        <v>1.3863714929495863</v>
      </c>
      <c r="I504" s="13">
        <f t="shared" si="123"/>
        <v>0</v>
      </c>
      <c r="J504" s="24">
        <f t="shared" si="124"/>
        <v>0</v>
      </c>
      <c r="K504" s="24">
        <f t="shared" si="125"/>
        <v>1.3863714929495863</v>
      </c>
      <c r="L504" s="13"/>
      <c r="M504" s="24"/>
      <c r="N504" s="24">
        <f t="shared" si="135"/>
        <v>0</v>
      </c>
      <c r="O504" s="13"/>
      <c r="P504" s="13"/>
    </row>
    <row r="505" spans="1:17">
      <c r="A505">
        <v>504</v>
      </c>
      <c r="B505" s="13">
        <v>1</v>
      </c>
      <c r="C505" s="13">
        <v>21</v>
      </c>
      <c r="D505" s="13">
        <v>23</v>
      </c>
      <c r="E505" s="14">
        <f t="shared" si="130"/>
        <v>21</v>
      </c>
      <c r="F505" s="24">
        <f>'1 Solar Profile'!E507*S$10</f>
        <v>0</v>
      </c>
      <c r="G505" s="24">
        <f>'2 Load Profile'!E506</f>
        <v>1.102141118466426</v>
      </c>
      <c r="H505" s="24">
        <f t="shared" si="122"/>
        <v>1.102141118466426</v>
      </c>
      <c r="I505" s="13">
        <f t="shared" si="123"/>
        <v>0</v>
      </c>
      <c r="J505" s="24">
        <f t="shared" si="124"/>
        <v>0</v>
      </c>
      <c r="K505" s="24">
        <f t="shared" si="125"/>
        <v>1.102141118466426</v>
      </c>
      <c r="L505" s="13">
        <f t="shared" ref="L505" si="136">SUM(I482:I505)</f>
        <v>-11.260985275976843</v>
      </c>
      <c r="M505" s="24">
        <f t="shared" ref="M505" si="137">SUMIF(H482:H505,"&gt;0",H482:H505)</f>
        <v>18.70421110920374</v>
      </c>
      <c r="N505" s="24">
        <f t="shared" si="135"/>
        <v>7.4432258332268972</v>
      </c>
      <c r="O505" s="13">
        <f t="shared" ref="O505" si="138">IF(M505&gt;(L505*-1),(M505+L505)*S$12,0)</f>
        <v>1.0473884095741894</v>
      </c>
      <c r="P505" s="13">
        <f t="shared" ref="P505" si="139">IF(M505&lt;(L505*-1),(M505+L505)*S$14,0)</f>
        <v>0</v>
      </c>
    </row>
    <row r="506" spans="1:17">
      <c r="A506">
        <v>505</v>
      </c>
      <c r="B506" s="13">
        <v>1</v>
      </c>
      <c r="C506" s="13">
        <v>22</v>
      </c>
      <c r="D506" s="13">
        <v>0</v>
      </c>
      <c r="E506" s="14">
        <f t="shared" si="130"/>
        <v>22</v>
      </c>
      <c r="F506" s="24">
        <f>'1 Solar Profile'!E508*S$10</f>
        <v>0</v>
      </c>
      <c r="G506" s="24">
        <f>'2 Load Profile'!E507</f>
        <v>0.8117441806837753</v>
      </c>
      <c r="H506" s="24">
        <f t="shared" si="122"/>
        <v>0.8117441806837753</v>
      </c>
      <c r="I506" s="13">
        <f t="shared" si="123"/>
        <v>0</v>
      </c>
      <c r="J506" s="24">
        <f t="shared" si="124"/>
        <v>0</v>
      </c>
      <c r="K506" s="24">
        <f t="shared" si="125"/>
        <v>0.8117441806837753</v>
      </c>
      <c r="L506" s="13"/>
      <c r="M506" s="24"/>
      <c r="N506" s="24">
        <f t="shared" si="135"/>
        <v>0</v>
      </c>
      <c r="O506" s="13"/>
      <c r="P506" s="13"/>
    </row>
    <row r="507" spans="1:17">
      <c r="A507">
        <v>506</v>
      </c>
      <c r="B507" s="13">
        <v>1</v>
      </c>
      <c r="C507" s="13">
        <v>22</v>
      </c>
      <c r="D507" s="13">
        <v>1</v>
      </c>
      <c r="E507" s="14">
        <f t="shared" si="130"/>
        <v>22</v>
      </c>
      <c r="F507" s="24">
        <f>'1 Solar Profile'!E509*S$10</f>
        <v>0</v>
      </c>
      <c r="G507" s="24">
        <f>'2 Load Profile'!E508</f>
        <v>0.70074624992335133</v>
      </c>
      <c r="H507" s="24">
        <f t="shared" si="122"/>
        <v>0.70074624992335133</v>
      </c>
      <c r="I507" s="13">
        <f t="shared" si="123"/>
        <v>0</v>
      </c>
      <c r="J507" s="24">
        <f t="shared" si="124"/>
        <v>0</v>
      </c>
      <c r="K507" s="24">
        <f t="shared" si="125"/>
        <v>0.70074624992335133</v>
      </c>
      <c r="L507" s="13"/>
      <c r="M507" s="24"/>
      <c r="N507" s="24">
        <f t="shared" si="135"/>
        <v>0</v>
      </c>
      <c r="O507" s="13"/>
      <c r="P507" s="13"/>
    </row>
    <row r="508" spans="1:17">
      <c r="A508">
        <v>507</v>
      </c>
      <c r="B508" s="13">
        <v>1</v>
      </c>
      <c r="C508" s="13">
        <v>22</v>
      </c>
      <c r="D508" s="13">
        <v>2</v>
      </c>
      <c r="E508" s="14">
        <f t="shared" si="130"/>
        <v>22</v>
      </c>
      <c r="F508" s="24">
        <f>'1 Solar Profile'!E510*S$10</f>
        <v>0</v>
      </c>
      <c r="G508" s="24">
        <f>'2 Load Profile'!E509</f>
        <v>0.66617263697375928</v>
      </c>
      <c r="H508" s="24">
        <f t="shared" si="122"/>
        <v>0.66617263697375928</v>
      </c>
      <c r="I508" s="13">
        <f t="shared" si="123"/>
        <v>0</v>
      </c>
      <c r="J508" s="24">
        <f t="shared" si="124"/>
        <v>0</v>
      </c>
      <c r="K508" s="24">
        <f t="shared" si="125"/>
        <v>0.66617263697375928</v>
      </c>
      <c r="L508" s="13"/>
      <c r="M508" s="24"/>
      <c r="N508" s="24">
        <f t="shared" si="135"/>
        <v>0</v>
      </c>
      <c r="O508" s="13"/>
      <c r="P508" s="13"/>
    </row>
    <row r="509" spans="1:17">
      <c r="A509">
        <v>508</v>
      </c>
      <c r="B509" s="13">
        <v>1</v>
      </c>
      <c r="C509" s="13">
        <v>22</v>
      </c>
      <c r="D509" s="13">
        <v>3</v>
      </c>
      <c r="E509" s="14">
        <f t="shared" si="130"/>
        <v>22</v>
      </c>
      <c r="F509" s="24">
        <f>'1 Solar Profile'!E511*S$10</f>
        <v>0</v>
      </c>
      <c r="G509" s="24">
        <f>'2 Load Profile'!E510</f>
        <v>0.65911259972297931</v>
      </c>
      <c r="H509" s="24">
        <f t="shared" si="122"/>
        <v>0.65911259972297931</v>
      </c>
      <c r="I509" s="13">
        <f t="shared" si="123"/>
        <v>0</v>
      </c>
      <c r="J509" s="24">
        <f t="shared" si="124"/>
        <v>0</v>
      </c>
      <c r="K509" s="24">
        <f t="shared" si="125"/>
        <v>0.65911259972297931</v>
      </c>
      <c r="L509" s="13"/>
      <c r="M509" s="24"/>
      <c r="N509" s="24">
        <f t="shared" si="135"/>
        <v>0</v>
      </c>
      <c r="O509" s="13"/>
      <c r="P509" s="13"/>
    </row>
    <row r="510" spans="1:17">
      <c r="A510">
        <v>509</v>
      </c>
      <c r="B510" s="13">
        <v>1</v>
      </c>
      <c r="C510" s="13">
        <v>22</v>
      </c>
      <c r="D510" s="13">
        <v>4</v>
      </c>
      <c r="E510" s="14">
        <f t="shared" si="130"/>
        <v>22</v>
      </c>
      <c r="F510" s="24">
        <f>'1 Solar Profile'!E512*S$10</f>
        <v>0</v>
      </c>
      <c r="G510" s="24">
        <f>'2 Load Profile'!E511</f>
        <v>0.66218914913611615</v>
      </c>
      <c r="H510" s="24">
        <f t="shared" si="122"/>
        <v>0.66218914913611615</v>
      </c>
      <c r="I510" s="13">
        <f t="shared" si="123"/>
        <v>0</v>
      </c>
      <c r="J510" s="24">
        <f t="shared" si="124"/>
        <v>0</v>
      </c>
      <c r="K510" s="24">
        <f t="shared" si="125"/>
        <v>0.66218914913611615</v>
      </c>
      <c r="L510" s="13"/>
      <c r="M510" s="24"/>
      <c r="N510" s="24">
        <f t="shared" si="135"/>
        <v>0</v>
      </c>
      <c r="O510" s="13"/>
      <c r="P510" s="13"/>
    </row>
    <row r="511" spans="1:17">
      <c r="A511">
        <v>510</v>
      </c>
      <c r="B511" s="13">
        <v>1</v>
      </c>
      <c r="C511" s="13">
        <v>22</v>
      </c>
      <c r="D511" s="13">
        <v>5</v>
      </c>
      <c r="E511" s="14">
        <f t="shared" si="130"/>
        <v>22</v>
      </c>
      <c r="F511" s="24">
        <f>'1 Solar Profile'!E513*S$10</f>
        <v>0</v>
      </c>
      <c r="G511" s="24">
        <f>'2 Load Profile'!E512</f>
        <v>0.72040245535424485</v>
      </c>
      <c r="H511" s="24">
        <f t="shared" si="122"/>
        <v>0.72040245535424485</v>
      </c>
      <c r="I511" s="13">
        <f t="shared" si="123"/>
        <v>0</v>
      </c>
      <c r="J511" s="24">
        <f t="shared" si="124"/>
        <v>0</v>
      </c>
      <c r="K511" s="24">
        <f t="shared" si="125"/>
        <v>0.72040245535424485</v>
      </c>
      <c r="L511" s="13"/>
      <c r="M511" s="24"/>
      <c r="N511" s="24">
        <f t="shared" si="135"/>
        <v>0</v>
      </c>
      <c r="O511" s="13"/>
      <c r="P511" s="13"/>
    </row>
    <row r="512" spans="1:17">
      <c r="A512">
        <v>511</v>
      </c>
      <c r="B512" s="13">
        <v>1</v>
      </c>
      <c r="C512" s="13">
        <v>22</v>
      </c>
      <c r="D512" s="13">
        <v>6</v>
      </c>
      <c r="E512" s="14">
        <f t="shared" si="130"/>
        <v>22</v>
      </c>
      <c r="F512" s="24">
        <f>'1 Solar Profile'!E514*S$10</f>
        <v>0</v>
      </c>
      <c r="G512" s="24">
        <f>'2 Load Profile'!E513</f>
        <v>0.92710428552314228</v>
      </c>
      <c r="H512" s="24">
        <f t="shared" ref="H512:H575" si="140">G512-F512</f>
        <v>0.92710428552314228</v>
      </c>
      <c r="I512" s="13">
        <f t="shared" ref="I512:I575" si="141">IF(H512&lt;0,H512,0)</f>
        <v>0</v>
      </c>
      <c r="J512" s="24">
        <f t="shared" ref="J512:J575" si="142">F512+I512</f>
        <v>0</v>
      </c>
      <c r="K512" s="24">
        <f t="shared" ref="K512:K575" si="143">IF(H512&gt;0,H512,0)</f>
        <v>0.92710428552314228</v>
      </c>
      <c r="L512" s="13"/>
      <c r="M512" s="24"/>
      <c r="N512" s="24">
        <f t="shared" si="135"/>
        <v>0</v>
      </c>
      <c r="O512" s="13"/>
      <c r="P512" s="13"/>
    </row>
    <row r="513" spans="1:17">
      <c r="A513">
        <v>512</v>
      </c>
      <c r="B513" s="13">
        <v>1</v>
      </c>
      <c r="C513" s="13">
        <v>22</v>
      </c>
      <c r="D513" s="13">
        <v>7</v>
      </c>
      <c r="E513" s="14">
        <f t="shared" si="130"/>
        <v>22</v>
      </c>
      <c r="F513" s="24">
        <f>'1 Solar Profile'!E515*S$10</f>
        <v>0.15556590000000001</v>
      </c>
      <c r="G513" s="24">
        <f>'2 Load Profile'!E514</f>
        <v>1.2328345562143099</v>
      </c>
      <c r="H513" s="24">
        <f t="shared" si="140"/>
        <v>1.0772686562143099</v>
      </c>
      <c r="I513" s="13">
        <f t="shared" si="141"/>
        <v>0</v>
      </c>
      <c r="J513" s="24">
        <f t="shared" si="142"/>
        <v>0.15556590000000001</v>
      </c>
      <c r="K513" s="24">
        <f t="shared" si="143"/>
        <v>1.0772686562143099</v>
      </c>
      <c r="L513" s="13"/>
      <c r="M513" s="24"/>
      <c r="N513" s="24">
        <f t="shared" si="135"/>
        <v>0</v>
      </c>
      <c r="O513" s="13"/>
      <c r="P513" s="13"/>
    </row>
    <row r="514" spans="1:17">
      <c r="A514">
        <v>513</v>
      </c>
      <c r="B514" s="13">
        <v>1</v>
      </c>
      <c r="C514" s="13">
        <v>22</v>
      </c>
      <c r="D514" s="13">
        <v>8</v>
      </c>
      <c r="E514" s="14">
        <f t="shared" si="130"/>
        <v>22</v>
      </c>
      <c r="F514" s="24">
        <f>'1 Solar Profile'!E516*S$10</f>
        <v>1.7296524</v>
      </c>
      <c r="G514" s="24">
        <f>'2 Load Profile'!E515</f>
        <v>1.1899731087331369</v>
      </c>
      <c r="H514" s="24">
        <f t="shared" si="140"/>
        <v>-0.53967929126686309</v>
      </c>
      <c r="I514" s="13">
        <f t="shared" si="141"/>
        <v>-0.53967929126686309</v>
      </c>
      <c r="J514" s="24">
        <f t="shared" si="142"/>
        <v>1.1899731087331369</v>
      </c>
      <c r="K514" s="24">
        <f t="shared" si="143"/>
        <v>0</v>
      </c>
      <c r="L514" s="13"/>
      <c r="M514" s="24"/>
      <c r="N514" s="24">
        <f t="shared" si="135"/>
        <v>0</v>
      </c>
      <c r="O514" s="13"/>
      <c r="P514" s="13"/>
    </row>
    <row r="515" spans="1:17">
      <c r="A515">
        <v>514</v>
      </c>
      <c r="B515" s="13">
        <v>1</v>
      </c>
      <c r="C515" s="13">
        <v>22</v>
      </c>
      <c r="D515" s="13">
        <v>9</v>
      </c>
      <c r="E515" s="14">
        <f t="shared" si="130"/>
        <v>22</v>
      </c>
      <c r="F515" s="24">
        <f>'1 Solar Profile'!E517*S$10</f>
        <v>2.8360662749999999</v>
      </c>
      <c r="G515" s="24">
        <f>'2 Load Profile'!E516</f>
        <v>1.0359684979961328</v>
      </c>
      <c r="H515" s="24">
        <f t="shared" si="140"/>
        <v>-1.8000977770038671</v>
      </c>
      <c r="I515" s="13">
        <f t="shared" si="141"/>
        <v>-1.8000977770038671</v>
      </c>
      <c r="J515" s="24">
        <f t="shared" si="142"/>
        <v>1.0359684979961328</v>
      </c>
      <c r="K515" s="24">
        <f t="shared" si="143"/>
        <v>0</v>
      </c>
      <c r="L515" s="13"/>
      <c r="M515" s="24"/>
      <c r="N515" s="24">
        <f t="shared" si="135"/>
        <v>0</v>
      </c>
      <c r="O515" s="13"/>
      <c r="P515" s="13"/>
    </row>
    <row r="516" spans="1:17">
      <c r="A516">
        <v>515</v>
      </c>
      <c r="B516" s="13">
        <v>1</v>
      </c>
      <c r="C516" s="13">
        <v>22</v>
      </c>
      <c r="D516" s="13">
        <v>10</v>
      </c>
      <c r="E516" s="14">
        <f t="shared" si="130"/>
        <v>22</v>
      </c>
      <c r="F516" s="24">
        <f>'1 Solar Profile'!E518*S$10</f>
        <v>3.7132625249999998</v>
      </c>
      <c r="G516" s="24">
        <f>'2 Load Profile'!E517</f>
        <v>1.0605889269504005</v>
      </c>
      <c r="H516" s="24">
        <f t="shared" si="140"/>
        <v>-2.6526735980495992</v>
      </c>
      <c r="I516" s="13">
        <f t="shared" si="141"/>
        <v>-2.6526735980495992</v>
      </c>
      <c r="J516" s="24">
        <f t="shared" si="142"/>
        <v>1.0605889269504005</v>
      </c>
      <c r="K516" s="24">
        <f t="shared" si="143"/>
        <v>0</v>
      </c>
      <c r="L516" s="13"/>
      <c r="M516" s="24"/>
      <c r="N516" s="24">
        <f t="shared" si="135"/>
        <v>0</v>
      </c>
      <c r="O516" s="13"/>
      <c r="P516" s="13"/>
    </row>
    <row r="517" spans="1:17">
      <c r="A517">
        <v>516</v>
      </c>
      <c r="B517" s="13">
        <v>1</v>
      </c>
      <c r="C517" s="13">
        <v>22</v>
      </c>
      <c r="D517" s="13">
        <v>11</v>
      </c>
      <c r="E517" s="14">
        <f t="shared" si="130"/>
        <v>22</v>
      </c>
      <c r="F517" s="24">
        <f>'1 Solar Profile'!E519*S$10</f>
        <v>4.1781883500000001</v>
      </c>
      <c r="G517" s="24">
        <f>'2 Load Profile'!E518</f>
        <v>1.0555126468421789</v>
      </c>
      <c r="H517" s="24">
        <f t="shared" si="140"/>
        <v>-3.1226757031578209</v>
      </c>
      <c r="I517" s="13">
        <f t="shared" si="141"/>
        <v>-3.1226757031578209</v>
      </c>
      <c r="J517" s="24">
        <f t="shared" si="142"/>
        <v>1.0555126468421792</v>
      </c>
      <c r="K517" s="24">
        <f t="shared" si="143"/>
        <v>0</v>
      </c>
      <c r="L517" s="13"/>
      <c r="M517" s="24"/>
      <c r="N517" s="24">
        <f t="shared" si="135"/>
        <v>0</v>
      </c>
      <c r="O517" s="13"/>
      <c r="P517" s="13"/>
    </row>
    <row r="518" spans="1:17">
      <c r="A518">
        <v>517</v>
      </c>
      <c r="B518" s="13">
        <v>1</v>
      </c>
      <c r="C518" s="13">
        <v>22</v>
      </c>
      <c r="D518" s="13">
        <v>12</v>
      </c>
      <c r="E518" s="14">
        <f t="shared" si="130"/>
        <v>22</v>
      </c>
      <c r="F518" s="24">
        <f>'1 Solar Profile'!E520*S$10</f>
        <v>4.1795916749999993</v>
      </c>
      <c r="G518" s="24">
        <f>'2 Load Profile'!E519</f>
        <v>1.0313818035965305</v>
      </c>
      <c r="H518" s="24">
        <f t="shared" si="140"/>
        <v>-3.148209871403469</v>
      </c>
      <c r="I518" s="13">
        <f t="shared" si="141"/>
        <v>-3.148209871403469</v>
      </c>
      <c r="J518" s="24">
        <f t="shared" si="142"/>
        <v>1.0313818035965303</v>
      </c>
      <c r="K518" s="24">
        <f t="shared" si="143"/>
        <v>0</v>
      </c>
      <c r="L518" s="13"/>
      <c r="M518" s="24"/>
      <c r="N518" s="24">
        <f t="shared" si="135"/>
        <v>0</v>
      </c>
      <c r="O518" s="13"/>
      <c r="P518" s="13"/>
    </row>
    <row r="519" spans="1:17">
      <c r="A519">
        <v>518</v>
      </c>
      <c r="B519" s="13">
        <v>1</v>
      </c>
      <c r="C519" s="13">
        <v>22</v>
      </c>
      <c r="D519" s="13">
        <v>13</v>
      </c>
      <c r="E519" s="14">
        <f t="shared" si="130"/>
        <v>22</v>
      </c>
      <c r="F519" s="24">
        <f>'1 Solar Profile'!E521*S$10</f>
        <v>3.7903446000000001</v>
      </c>
      <c r="G519" s="24">
        <f>'2 Load Profile'!E520</f>
        <v>0.99827481643399862</v>
      </c>
      <c r="H519" s="24">
        <f t="shared" si="140"/>
        <v>-2.7920697835660016</v>
      </c>
      <c r="I519" s="13">
        <f t="shared" si="141"/>
        <v>-2.7920697835660016</v>
      </c>
      <c r="J519" s="24">
        <f t="shared" si="142"/>
        <v>0.99827481643399851</v>
      </c>
      <c r="K519" s="24">
        <f t="shared" si="143"/>
        <v>0</v>
      </c>
      <c r="L519" s="13"/>
      <c r="M519" s="24"/>
      <c r="N519" s="24">
        <f t="shared" si="135"/>
        <v>0</v>
      </c>
      <c r="O519" s="13"/>
      <c r="P519" s="13"/>
    </row>
    <row r="520" spans="1:17">
      <c r="A520">
        <v>519</v>
      </c>
      <c r="B520" s="13">
        <v>1</v>
      </c>
      <c r="C520" s="13">
        <v>22</v>
      </c>
      <c r="D520" s="13">
        <v>14</v>
      </c>
      <c r="E520" s="14">
        <f t="shared" si="130"/>
        <v>22</v>
      </c>
      <c r="F520" s="24">
        <f>'1 Solar Profile'!E522*S$10</f>
        <v>2.9423661750000001</v>
      </c>
      <c r="G520" s="24">
        <f>'2 Load Profile'!E521</f>
        <v>0.99793940491771005</v>
      </c>
      <c r="H520" s="24">
        <f t="shared" si="140"/>
        <v>-1.9444267700822899</v>
      </c>
      <c r="I520" s="13">
        <f t="shared" si="141"/>
        <v>-1.9444267700822899</v>
      </c>
      <c r="J520" s="24">
        <f t="shared" si="142"/>
        <v>0.99793940491771016</v>
      </c>
      <c r="K520" s="24">
        <f t="shared" si="143"/>
        <v>0</v>
      </c>
      <c r="L520" s="13"/>
      <c r="M520" s="24"/>
      <c r="N520" s="24">
        <f t="shared" si="135"/>
        <v>0</v>
      </c>
      <c r="O520" s="13"/>
      <c r="P520" s="13"/>
    </row>
    <row r="521" spans="1:17">
      <c r="A521">
        <v>520</v>
      </c>
      <c r="B521" s="13">
        <v>1</v>
      </c>
      <c r="C521" s="13">
        <v>22</v>
      </c>
      <c r="D521" s="13">
        <v>15</v>
      </c>
      <c r="E521" s="14">
        <f t="shared" si="130"/>
        <v>22</v>
      </c>
      <c r="F521" s="24">
        <f>'1 Solar Profile'!E523*S$10</f>
        <v>1.0448061749999999</v>
      </c>
      <c r="G521" s="24">
        <f>'2 Load Profile'!E522</f>
        <v>1.0630202900555954</v>
      </c>
      <c r="H521" s="24">
        <f t="shared" si="140"/>
        <v>1.8214115055595448E-2</v>
      </c>
      <c r="I521" s="13">
        <f t="shared" si="141"/>
        <v>0</v>
      </c>
      <c r="J521" s="24">
        <f t="shared" si="142"/>
        <v>1.0448061749999999</v>
      </c>
      <c r="K521" s="24">
        <f t="shared" si="143"/>
        <v>1.8214115055595448E-2</v>
      </c>
      <c r="L521" s="13"/>
      <c r="M521" s="24"/>
      <c r="N521" s="24">
        <f t="shared" si="135"/>
        <v>0</v>
      </c>
      <c r="O521" s="13"/>
      <c r="P521" s="13"/>
    </row>
    <row r="522" spans="1:17">
      <c r="A522">
        <v>521</v>
      </c>
      <c r="B522" s="13">
        <v>1</v>
      </c>
      <c r="C522" s="13">
        <v>22</v>
      </c>
      <c r="D522" s="13">
        <v>16</v>
      </c>
      <c r="E522" s="14">
        <f t="shared" si="130"/>
        <v>22</v>
      </c>
      <c r="F522" s="24">
        <f>'1 Solar Profile'!E524*S$10</f>
        <v>0.1512</v>
      </c>
      <c r="G522" s="24">
        <f>'2 Load Profile'!E523</f>
        <v>1.3003408359734947</v>
      </c>
      <c r="H522" s="24">
        <f t="shared" si="140"/>
        <v>1.1491408359734947</v>
      </c>
      <c r="I522" s="13">
        <f t="shared" si="141"/>
        <v>0</v>
      </c>
      <c r="J522" s="24">
        <f t="shared" si="142"/>
        <v>0.1512</v>
      </c>
      <c r="K522" s="24">
        <f t="shared" si="143"/>
        <v>1.1491408359734947</v>
      </c>
      <c r="L522" s="13"/>
      <c r="M522" s="24"/>
      <c r="N522" s="24">
        <f t="shared" si="135"/>
        <v>0</v>
      </c>
      <c r="O522" s="13"/>
      <c r="P522" s="13"/>
    </row>
    <row r="523" spans="1:17">
      <c r="A523">
        <v>522</v>
      </c>
      <c r="B523" s="13">
        <v>1</v>
      </c>
      <c r="C523" s="13">
        <v>22</v>
      </c>
      <c r="D523" s="13">
        <v>17</v>
      </c>
      <c r="E523" s="14">
        <f t="shared" si="130"/>
        <v>22</v>
      </c>
      <c r="F523" s="24">
        <f>'1 Solar Profile'!E525*S$10</f>
        <v>0</v>
      </c>
      <c r="G523" s="24">
        <f>'2 Load Profile'!E524</f>
        <v>1.7799298551842302</v>
      </c>
      <c r="H523" s="24">
        <f t="shared" si="140"/>
        <v>1.7799298551842302</v>
      </c>
      <c r="I523" s="13">
        <f t="shared" si="141"/>
        <v>0</v>
      </c>
      <c r="J523" s="24">
        <f t="shared" si="142"/>
        <v>0</v>
      </c>
      <c r="K523" s="24">
        <f t="shared" si="143"/>
        <v>1.7799298551842302</v>
      </c>
      <c r="L523" s="13"/>
      <c r="M523" s="24"/>
      <c r="N523" s="24">
        <f t="shared" si="135"/>
        <v>0</v>
      </c>
      <c r="O523" s="13"/>
      <c r="P523" s="13"/>
    </row>
    <row r="524" spans="1:17">
      <c r="A524">
        <v>523</v>
      </c>
      <c r="B524" s="13">
        <v>1</v>
      </c>
      <c r="C524" s="13">
        <v>22</v>
      </c>
      <c r="D524" s="13">
        <v>18</v>
      </c>
      <c r="E524" s="14">
        <f t="shared" si="130"/>
        <v>22</v>
      </c>
      <c r="F524" s="24">
        <f>'1 Solar Profile'!E526*S$10</f>
        <v>0</v>
      </c>
      <c r="G524" s="24">
        <f>'2 Load Profile'!E525</f>
        <v>2.0671333627354556</v>
      </c>
      <c r="H524" s="24">
        <f t="shared" si="140"/>
        <v>2.0671333627354556</v>
      </c>
      <c r="I524" s="13">
        <f t="shared" si="141"/>
        <v>0</v>
      </c>
      <c r="J524" s="24">
        <f t="shared" si="142"/>
        <v>0</v>
      </c>
      <c r="K524" s="24">
        <f t="shared" si="143"/>
        <v>2.0671333627354556</v>
      </c>
      <c r="L524" s="13"/>
      <c r="M524" s="24"/>
      <c r="N524" s="24">
        <f t="shared" si="135"/>
        <v>0</v>
      </c>
      <c r="O524" s="13"/>
      <c r="P524" s="13"/>
    </row>
    <row r="525" spans="1:17">
      <c r="A525">
        <v>524</v>
      </c>
      <c r="B525" s="13">
        <v>1</v>
      </c>
      <c r="C525" s="13">
        <v>22</v>
      </c>
      <c r="D525" s="13">
        <v>19</v>
      </c>
      <c r="E525" s="14">
        <f t="shared" si="130"/>
        <v>22</v>
      </c>
      <c r="F525" s="24">
        <f>'1 Solar Profile'!E527*S$10</f>
        <v>0</v>
      </c>
      <c r="G525" s="24">
        <f>'2 Load Profile'!E526</f>
        <v>2.0358496968537985</v>
      </c>
      <c r="H525" s="24">
        <f t="shared" si="140"/>
        <v>2.0358496968537985</v>
      </c>
      <c r="I525" s="13">
        <f t="shared" si="141"/>
        <v>0</v>
      </c>
      <c r="J525" s="24">
        <f t="shared" si="142"/>
        <v>0</v>
      </c>
      <c r="K525" s="24">
        <f t="shared" si="143"/>
        <v>2.0358496968537985</v>
      </c>
      <c r="L525" s="13"/>
      <c r="M525" s="24"/>
      <c r="N525" s="24">
        <f t="shared" si="135"/>
        <v>0</v>
      </c>
      <c r="O525" s="13"/>
      <c r="P525" s="13"/>
    </row>
    <row r="526" spans="1:17">
      <c r="A526">
        <v>525</v>
      </c>
      <c r="B526" s="13">
        <v>1</v>
      </c>
      <c r="C526" s="13">
        <v>22</v>
      </c>
      <c r="D526" s="13">
        <v>20</v>
      </c>
      <c r="E526" s="14">
        <f t="shared" si="130"/>
        <v>22</v>
      </c>
      <c r="F526" s="24">
        <f>'1 Solar Profile'!E528*S$10</f>
        <v>0</v>
      </c>
      <c r="G526" s="24">
        <f>'2 Load Profile'!E527</f>
        <v>1.8993478149500005</v>
      </c>
      <c r="H526" s="24">
        <f t="shared" si="140"/>
        <v>1.8993478149500005</v>
      </c>
      <c r="I526" s="13">
        <f t="shared" si="141"/>
        <v>0</v>
      </c>
      <c r="J526" s="24">
        <f t="shared" si="142"/>
        <v>0</v>
      </c>
      <c r="K526" s="24">
        <f t="shared" si="143"/>
        <v>1.8993478149500005</v>
      </c>
      <c r="L526" s="13"/>
      <c r="M526" s="24"/>
      <c r="N526" s="24">
        <f t="shared" si="135"/>
        <v>0</v>
      </c>
      <c r="O526" s="24"/>
      <c r="P526" s="24"/>
      <c r="Q526" s="41"/>
    </row>
    <row r="527" spans="1:17">
      <c r="A527">
        <v>526</v>
      </c>
      <c r="B527" s="13">
        <v>1</v>
      </c>
      <c r="C527" s="13">
        <v>22</v>
      </c>
      <c r="D527" s="13">
        <v>21</v>
      </c>
      <c r="E527" s="14">
        <f t="shared" si="130"/>
        <v>22</v>
      </c>
      <c r="F527" s="24">
        <f>'1 Solar Profile'!E529*S$10</f>
        <v>0</v>
      </c>
      <c r="G527" s="24">
        <f>'2 Load Profile'!E528</f>
        <v>1.7539789653278826</v>
      </c>
      <c r="H527" s="24">
        <f t="shared" si="140"/>
        <v>1.7539789653278826</v>
      </c>
      <c r="I527" s="13">
        <f t="shared" si="141"/>
        <v>0</v>
      </c>
      <c r="J527" s="24">
        <f t="shared" si="142"/>
        <v>0</v>
      </c>
      <c r="K527" s="24">
        <f t="shared" si="143"/>
        <v>1.7539789653278826</v>
      </c>
      <c r="L527" s="13"/>
      <c r="M527" s="24"/>
      <c r="N527" s="24">
        <f t="shared" si="135"/>
        <v>0</v>
      </c>
      <c r="O527" s="13"/>
      <c r="P527" s="13"/>
    </row>
    <row r="528" spans="1:17">
      <c r="A528">
        <v>527</v>
      </c>
      <c r="B528" s="13">
        <v>1</v>
      </c>
      <c r="C528" s="13">
        <v>22</v>
      </c>
      <c r="D528" s="13">
        <v>22</v>
      </c>
      <c r="E528" s="14">
        <f t="shared" si="130"/>
        <v>22</v>
      </c>
      <c r="F528" s="24">
        <f>'1 Solar Profile'!E530*S$10</f>
        <v>0</v>
      </c>
      <c r="G528" s="24">
        <f>'2 Load Profile'!E529</f>
        <v>1.4621555461080447</v>
      </c>
      <c r="H528" s="24">
        <f t="shared" si="140"/>
        <v>1.4621555461080447</v>
      </c>
      <c r="I528" s="13">
        <f t="shared" si="141"/>
        <v>0</v>
      </c>
      <c r="J528" s="24">
        <f t="shared" si="142"/>
        <v>0</v>
      </c>
      <c r="K528" s="24">
        <f t="shared" si="143"/>
        <v>1.4621555461080447</v>
      </c>
      <c r="L528" s="13"/>
      <c r="M528" s="24"/>
      <c r="N528" s="24">
        <f t="shared" si="135"/>
        <v>0</v>
      </c>
      <c r="O528" s="13"/>
      <c r="P528" s="13"/>
    </row>
    <row r="529" spans="1:16">
      <c r="A529">
        <v>528</v>
      </c>
      <c r="B529" s="13">
        <v>1</v>
      </c>
      <c r="C529" s="13">
        <v>22</v>
      </c>
      <c r="D529" s="13">
        <v>23</v>
      </c>
      <c r="E529" s="14">
        <f t="shared" si="130"/>
        <v>22</v>
      </c>
      <c r="F529" s="24">
        <f>'1 Solar Profile'!E531*S$10</f>
        <v>0</v>
      </c>
      <c r="G529" s="24">
        <f>'2 Load Profile'!E530</f>
        <v>1.1728589655160437</v>
      </c>
      <c r="H529" s="24">
        <f t="shared" si="140"/>
        <v>1.1728589655160437</v>
      </c>
      <c r="I529" s="13">
        <f t="shared" si="141"/>
        <v>0</v>
      </c>
      <c r="J529" s="24">
        <f t="shared" si="142"/>
        <v>0</v>
      </c>
      <c r="K529" s="24">
        <f t="shared" si="143"/>
        <v>1.1728589655160437</v>
      </c>
      <c r="L529" s="13">
        <f t="shared" ref="L529" si="144">SUM(I506:I529)</f>
        <v>-15.999832794529912</v>
      </c>
      <c r="M529" s="24">
        <f t="shared" ref="M529" si="145">SUMIF(H506:H529,"&gt;0",H506:H529)</f>
        <v>19.563349371236221</v>
      </c>
      <c r="N529" s="24">
        <f t="shared" si="135"/>
        <v>3.5635165767063093</v>
      </c>
      <c r="O529" s="13">
        <f t="shared" ref="O529" si="146">IF(M529&gt;(L529*-1),(M529+L529)*S$12,0)</f>
        <v>0.50144736212438179</v>
      </c>
      <c r="P529" s="13">
        <f t="shared" ref="P529" si="147">IF(M529&lt;(L529*-1),(M529+L529)*S$14,0)</f>
        <v>0</v>
      </c>
    </row>
    <row r="530" spans="1:16">
      <c r="A530">
        <v>529</v>
      </c>
      <c r="B530" s="13">
        <v>1</v>
      </c>
      <c r="C530" s="13">
        <v>23</v>
      </c>
      <c r="D530" s="13">
        <v>0</v>
      </c>
      <c r="E530" s="14">
        <f t="shared" si="130"/>
        <v>23</v>
      </c>
      <c r="F530" s="24">
        <f>'1 Solar Profile'!E532*S$10</f>
        <v>0</v>
      </c>
      <c r="G530" s="24">
        <f>'2 Load Profile'!E531</f>
        <v>0.88068026526138643</v>
      </c>
      <c r="H530" s="24">
        <f t="shared" si="140"/>
        <v>0.88068026526138643</v>
      </c>
      <c r="I530" s="13">
        <f t="shared" si="141"/>
        <v>0</v>
      </c>
      <c r="J530" s="24">
        <f t="shared" si="142"/>
        <v>0</v>
      </c>
      <c r="K530" s="24">
        <f t="shared" si="143"/>
        <v>0.88068026526138643</v>
      </c>
      <c r="L530" s="13"/>
      <c r="M530" s="24"/>
      <c r="N530" s="24">
        <f t="shared" si="135"/>
        <v>0</v>
      </c>
      <c r="O530" s="13"/>
      <c r="P530" s="13"/>
    </row>
    <row r="531" spans="1:16">
      <c r="A531">
        <v>530</v>
      </c>
      <c r="B531" s="13">
        <v>1</v>
      </c>
      <c r="C531" s="13">
        <v>23</v>
      </c>
      <c r="D531" s="13">
        <v>1</v>
      </c>
      <c r="E531" s="14">
        <f t="shared" si="130"/>
        <v>23</v>
      </c>
      <c r="F531" s="24">
        <f>'1 Solar Profile'!E533*S$10</f>
        <v>0</v>
      </c>
      <c r="G531" s="24">
        <f>'2 Load Profile'!E532</f>
        <v>0.77222095293448001</v>
      </c>
      <c r="H531" s="24">
        <f t="shared" si="140"/>
        <v>0.77222095293448001</v>
      </c>
      <c r="I531" s="13">
        <f t="shared" si="141"/>
        <v>0</v>
      </c>
      <c r="J531" s="24">
        <f t="shared" si="142"/>
        <v>0</v>
      </c>
      <c r="K531" s="24">
        <f t="shared" si="143"/>
        <v>0.77222095293448001</v>
      </c>
      <c r="L531" s="13"/>
      <c r="M531" s="24"/>
      <c r="N531" s="24">
        <f t="shared" si="135"/>
        <v>0</v>
      </c>
      <c r="O531" s="13"/>
      <c r="P531" s="13"/>
    </row>
    <row r="532" spans="1:16">
      <c r="A532">
        <v>531</v>
      </c>
      <c r="B532" s="13">
        <v>1</v>
      </c>
      <c r="C532" s="13">
        <v>23</v>
      </c>
      <c r="D532" s="13">
        <v>2</v>
      </c>
      <c r="E532" s="14">
        <f t="shared" si="130"/>
        <v>23</v>
      </c>
      <c r="F532" s="24">
        <f>'1 Solar Profile'!E534*S$10</f>
        <v>0</v>
      </c>
      <c r="G532" s="24">
        <f>'2 Load Profile'!E533</f>
        <v>0.73245864025653473</v>
      </c>
      <c r="H532" s="24">
        <f t="shared" si="140"/>
        <v>0.73245864025653473</v>
      </c>
      <c r="I532" s="13">
        <f t="shared" si="141"/>
        <v>0</v>
      </c>
      <c r="J532" s="24">
        <f t="shared" si="142"/>
        <v>0</v>
      </c>
      <c r="K532" s="24">
        <f t="shared" si="143"/>
        <v>0.73245864025653473</v>
      </c>
      <c r="L532" s="13"/>
      <c r="M532" s="24"/>
      <c r="N532" s="24">
        <f t="shared" si="135"/>
        <v>0</v>
      </c>
      <c r="O532" s="13"/>
      <c r="P532" s="13"/>
    </row>
    <row r="533" spans="1:16">
      <c r="A533">
        <v>532</v>
      </c>
      <c r="B533" s="13">
        <v>1</v>
      </c>
      <c r="C533" s="13">
        <v>23</v>
      </c>
      <c r="D533" s="13">
        <v>3</v>
      </c>
      <c r="E533" s="14">
        <f t="shared" si="130"/>
        <v>23</v>
      </c>
      <c r="F533" s="24">
        <f>'1 Solar Profile'!E535*S$10</f>
        <v>0</v>
      </c>
      <c r="G533" s="24">
        <f>'2 Load Profile'!E534</f>
        <v>0.72740994531548919</v>
      </c>
      <c r="H533" s="24">
        <f t="shared" si="140"/>
        <v>0.72740994531548919</v>
      </c>
      <c r="I533" s="13">
        <f t="shared" si="141"/>
        <v>0</v>
      </c>
      <c r="J533" s="24">
        <f t="shared" si="142"/>
        <v>0</v>
      </c>
      <c r="K533" s="24">
        <f t="shared" si="143"/>
        <v>0.72740994531548919</v>
      </c>
      <c r="L533" s="13"/>
      <c r="M533" s="24"/>
      <c r="N533" s="24">
        <f t="shared" si="135"/>
        <v>0</v>
      </c>
      <c r="O533" s="13"/>
      <c r="P533" s="13"/>
    </row>
    <row r="534" spans="1:16">
      <c r="A534">
        <v>533</v>
      </c>
      <c r="B534" s="13">
        <v>1</v>
      </c>
      <c r="C534" s="13">
        <v>23</v>
      </c>
      <c r="D534" s="13">
        <v>4</v>
      </c>
      <c r="E534" s="14">
        <f t="shared" si="130"/>
        <v>23</v>
      </c>
      <c r="F534" s="24">
        <f>'1 Solar Profile'!E536*S$10</f>
        <v>0</v>
      </c>
      <c r="G534" s="24">
        <f>'2 Load Profile'!E535</f>
        <v>0.72081649296058292</v>
      </c>
      <c r="H534" s="24">
        <f t="shared" si="140"/>
        <v>0.72081649296058292</v>
      </c>
      <c r="I534" s="13">
        <f t="shared" si="141"/>
        <v>0</v>
      </c>
      <c r="J534" s="24">
        <f t="shared" si="142"/>
        <v>0</v>
      </c>
      <c r="K534" s="24">
        <f t="shared" si="143"/>
        <v>0.72081649296058292</v>
      </c>
      <c r="L534" s="13"/>
      <c r="M534" s="24"/>
      <c r="N534" s="24">
        <f t="shared" si="135"/>
        <v>0</v>
      </c>
      <c r="O534" s="13"/>
      <c r="P534" s="13"/>
    </row>
    <row r="535" spans="1:16">
      <c r="A535">
        <v>534</v>
      </c>
      <c r="B535" s="13">
        <v>1</v>
      </c>
      <c r="C535" s="13">
        <v>23</v>
      </c>
      <c r="D535" s="13">
        <v>5</v>
      </c>
      <c r="E535" s="14">
        <f t="shared" si="130"/>
        <v>23</v>
      </c>
      <c r="F535" s="24">
        <f>'1 Solar Profile'!E537*S$10</f>
        <v>0</v>
      </c>
      <c r="G535" s="24">
        <f>'2 Load Profile'!E536</f>
        <v>0.76973996520356036</v>
      </c>
      <c r="H535" s="24">
        <f t="shared" si="140"/>
        <v>0.76973996520356036</v>
      </c>
      <c r="I535" s="13">
        <f t="shared" si="141"/>
        <v>0</v>
      </c>
      <c r="J535" s="24">
        <f t="shared" si="142"/>
        <v>0</v>
      </c>
      <c r="K535" s="24">
        <f t="shared" si="143"/>
        <v>0.76973996520356036</v>
      </c>
      <c r="L535" s="13"/>
      <c r="M535" s="24"/>
      <c r="N535" s="24">
        <f t="shared" si="135"/>
        <v>0</v>
      </c>
      <c r="O535" s="13"/>
      <c r="P535" s="13"/>
    </row>
    <row r="536" spans="1:16">
      <c r="A536">
        <v>535</v>
      </c>
      <c r="B536" s="13">
        <v>1</v>
      </c>
      <c r="C536" s="13">
        <v>23</v>
      </c>
      <c r="D536" s="13">
        <v>6</v>
      </c>
      <c r="E536" s="14">
        <f t="shared" ref="E536:E599" si="148">IF(D536&lt;D535, E535+1,E535)</f>
        <v>23</v>
      </c>
      <c r="F536" s="24">
        <f>'1 Solar Profile'!E538*S$10</f>
        <v>0</v>
      </c>
      <c r="G536" s="24">
        <f>'2 Load Profile'!E537</f>
        <v>0.98665545580592817</v>
      </c>
      <c r="H536" s="24">
        <f t="shared" si="140"/>
        <v>0.98665545580592817</v>
      </c>
      <c r="I536" s="13">
        <f t="shared" si="141"/>
        <v>0</v>
      </c>
      <c r="J536" s="24">
        <f t="shared" si="142"/>
        <v>0</v>
      </c>
      <c r="K536" s="24">
        <f t="shared" si="143"/>
        <v>0.98665545580592817</v>
      </c>
      <c r="L536" s="13"/>
      <c r="M536" s="24"/>
      <c r="N536" s="24">
        <f t="shared" si="135"/>
        <v>0</v>
      </c>
      <c r="O536" s="13"/>
      <c r="P536" s="13"/>
    </row>
    <row r="537" spans="1:16">
      <c r="A537">
        <v>536</v>
      </c>
      <c r="B537" s="13">
        <v>1</v>
      </c>
      <c r="C537" s="13">
        <v>23</v>
      </c>
      <c r="D537" s="13">
        <v>7</v>
      </c>
      <c r="E537" s="14">
        <f t="shared" si="148"/>
        <v>23</v>
      </c>
      <c r="F537" s="24">
        <f>'1 Solar Profile'!E539*S$10</f>
        <v>6.4964024999999995E-2</v>
      </c>
      <c r="G537" s="24">
        <f>'2 Load Profile'!E538</f>
        <v>1.2566092048629289</v>
      </c>
      <c r="H537" s="24">
        <f t="shared" si="140"/>
        <v>1.1916451798629288</v>
      </c>
      <c r="I537" s="13">
        <f t="shared" si="141"/>
        <v>0</v>
      </c>
      <c r="J537" s="24">
        <f t="shared" si="142"/>
        <v>6.4964024999999995E-2</v>
      </c>
      <c r="K537" s="24">
        <f t="shared" si="143"/>
        <v>1.1916451798629288</v>
      </c>
      <c r="L537" s="13"/>
      <c r="M537" s="24"/>
      <c r="N537" s="24">
        <f t="shared" si="135"/>
        <v>0</v>
      </c>
      <c r="O537" s="13"/>
      <c r="P537" s="13"/>
    </row>
    <row r="538" spans="1:16">
      <c r="A538">
        <v>537</v>
      </c>
      <c r="B538" s="13">
        <v>1</v>
      </c>
      <c r="C538" s="13">
        <v>23</v>
      </c>
      <c r="D538" s="13">
        <v>8</v>
      </c>
      <c r="E538" s="14">
        <f t="shared" si="148"/>
        <v>23</v>
      </c>
      <c r="F538" s="24">
        <f>'1 Solar Profile'!E540*S$10</f>
        <v>0.67014990000000008</v>
      </c>
      <c r="G538" s="24">
        <f>'2 Load Profile'!E539</f>
        <v>1.2120353686549612</v>
      </c>
      <c r="H538" s="24">
        <f t="shared" si="140"/>
        <v>0.54188546865496112</v>
      </c>
      <c r="I538" s="13">
        <f t="shared" si="141"/>
        <v>0</v>
      </c>
      <c r="J538" s="24">
        <f t="shared" si="142"/>
        <v>0.67014990000000008</v>
      </c>
      <c r="K538" s="24">
        <f t="shared" si="143"/>
        <v>0.54188546865496112</v>
      </c>
      <c r="L538" s="13"/>
      <c r="M538" s="24"/>
      <c r="N538" s="24">
        <f t="shared" si="135"/>
        <v>0</v>
      </c>
      <c r="O538" s="13"/>
      <c r="P538" s="13"/>
    </row>
    <row r="539" spans="1:16">
      <c r="A539">
        <v>538</v>
      </c>
      <c r="B539" s="13">
        <v>1</v>
      </c>
      <c r="C539" s="13">
        <v>23</v>
      </c>
      <c r="D539" s="13">
        <v>9</v>
      </c>
      <c r="E539" s="14">
        <f t="shared" si="148"/>
        <v>23</v>
      </c>
      <c r="F539" s="24">
        <f>'1 Solar Profile'!E541*S$10</f>
        <v>2.1751600500000001</v>
      </c>
      <c r="G539" s="24">
        <f>'2 Load Profile'!E540</f>
        <v>1.0329194712529584</v>
      </c>
      <c r="H539" s="24">
        <f t="shared" si="140"/>
        <v>-1.1422405787470418</v>
      </c>
      <c r="I539" s="13">
        <f t="shared" si="141"/>
        <v>-1.1422405787470418</v>
      </c>
      <c r="J539" s="24">
        <f t="shared" si="142"/>
        <v>1.0329194712529584</v>
      </c>
      <c r="K539" s="24">
        <f t="shared" si="143"/>
        <v>0</v>
      </c>
      <c r="L539" s="13"/>
      <c r="M539" s="24"/>
      <c r="N539" s="24">
        <f t="shared" si="135"/>
        <v>0</v>
      </c>
      <c r="O539" s="13"/>
      <c r="P539" s="13"/>
    </row>
    <row r="540" spans="1:16">
      <c r="A540">
        <v>539</v>
      </c>
      <c r="B540" s="13">
        <v>1</v>
      </c>
      <c r="C540" s="13">
        <v>23</v>
      </c>
      <c r="D540" s="13">
        <v>10</v>
      </c>
      <c r="E540" s="14">
        <f t="shared" si="148"/>
        <v>23</v>
      </c>
      <c r="F540" s="24">
        <f>'1 Solar Profile'!E542*S$10</f>
        <v>2.8900163249999999</v>
      </c>
      <c r="G540" s="24">
        <f>'2 Load Profile'!E541</f>
        <v>1.0518826294583152</v>
      </c>
      <c r="H540" s="24">
        <f t="shared" si="140"/>
        <v>-1.8381336955416847</v>
      </c>
      <c r="I540" s="13">
        <f t="shared" si="141"/>
        <v>-1.8381336955416847</v>
      </c>
      <c r="J540" s="24">
        <f t="shared" si="142"/>
        <v>1.0518826294583152</v>
      </c>
      <c r="K540" s="24">
        <f t="shared" si="143"/>
        <v>0</v>
      </c>
      <c r="L540" s="13"/>
      <c r="M540" s="24"/>
      <c r="N540" s="24">
        <f t="shared" si="135"/>
        <v>0</v>
      </c>
      <c r="O540" s="13"/>
      <c r="P540" s="13"/>
    </row>
    <row r="541" spans="1:16">
      <c r="A541">
        <v>540</v>
      </c>
      <c r="B541" s="13">
        <v>1</v>
      </c>
      <c r="C541" s="13">
        <v>23</v>
      </c>
      <c r="D541" s="13">
        <v>11</v>
      </c>
      <c r="E541" s="14">
        <f t="shared" si="148"/>
        <v>23</v>
      </c>
      <c r="F541" s="24">
        <f>'1 Solar Profile'!E543*S$10</f>
        <v>2.6819288999999999</v>
      </c>
      <c r="G541" s="24">
        <f>'2 Load Profile'!E542</f>
        <v>1.0264061081581604</v>
      </c>
      <c r="H541" s="24">
        <f t="shared" si="140"/>
        <v>-1.6555227918418396</v>
      </c>
      <c r="I541" s="13">
        <f t="shared" si="141"/>
        <v>-1.6555227918418396</v>
      </c>
      <c r="J541" s="24">
        <f t="shared" si="142"/>
        <v>1.0264061081581604</v>
      </c>
      <c r="K541" s="24">
        <f t="shared" si="143"/>
        <v>0</v>
      </c>
      <c r="L541" s="13"/>
      <c r="M541" s="24"/>
      <c r="N541" s="24">
        <f t="shared" si="135"/>
        <v>0</v>
      </c>
      <c r="O541" s="13"/>
      <c r="P541" s="13"/>
    </row>
    <row r="542" spans="1:16">
      <c r="A542">
        <v>541</v>
      </c>
      <c r="B542" s="13">
        <v>1</v>
      </c>
      <c r="C542" s="13">
        <v>23</v>
      </c>
      <c r="D542" s="13">
        <v>12</v>
      </c>
      <c r="E542" s="14">
        <f t="shared" si="148"/>
        <v>23</v>
      </c>
      <c r="F542" s="24">
        <f>'1 Solar Profile'!E544*S$10</f>
        <v>4.1838189750000003</v>
      </c>
      <c r="G542" s="24">
        <f>'2 Load Profile'!E543</f>
        <v>0.98397568373926514</v>
      </c>
      <c r="H542" s="24">
        <f t="shared" si="140"/>
        <v>-3.1998432912607351</v>
      </c>
      <c r="I542" s="13">
        <f t="shared" si="141"/>
        <v>-3.1998432912607351</v>
      </c>
      <c r="J542" s="24">
        <f t="shared" si="142"/>
        <v>0.98397568373926525</v>
      </c>
      <c r="K542" s="24">
        <f t="shared" si="143"/>
        <v>0</v>
      </c>
      <c r="L542" s="13"/>
      <c r="M542" s="24"/>
      <c r="N542" s="24">
        <f t="shared" si="135"/>
        <v>0</v>
      </c>
      <c r="O542" s="13"/>
      <c r="P542" s="13"/>
    </row>
    <row r="543" spans="1:16">
      <c r="A543">
        <v>542</v>
      </c>
      <c r="B543" s="13">
        <v>1</v>
      </c>
      <c r="C543" s="13">
        <v>23</v>
      </c>
      <c r="D543" s="13">
        <v>13</v>
      </c>
      <c r="E543" s="14">
        <f t="shared" si="148"/>
        <v>23</v>
      </c>
      <c r="F543" s="24">
        <f>'1 Solar Profile'!E545*S$10</f>
        <v>3.7272516750000002</v>
      </c>
      <c r="G543" s="24">
        <f>'2 Load Profile'!E544</f>
        <v>0.93526854652012315</v>
      </c>
      <c r="H543" s="24">
        <f t="shared" si="140"/>
        <v>-2.7919831284798771</v>
      </c>
      <c r="I543" s="13">
        <f t="shared" si="141"/>
        <v>-2.7919831284798771</v>
      </c>
      <c r="J543" s="24">
        <f t="shared" si="142"/>
        <v>0.93526854652012315</v>
      </c>
      <c r="K543" s="24">
        <f t="shared" si="143"/>
        <v>0</v>
      </c>
      <c r="L543" s="13"/>
      <c r="M543" s="24"/>
      <c r="N543" s="24">
        <f t="shared" si="135"/>
        <v>0</v>
      </c>
      <c r="O543" s="13"/>
      <c r="P543" s="13"/>
    </row>
    <row r="544" spans="1:16">
      <c r="A544">
        <v>543</v>
      </c>
      <c r="B544" s="13">
        <v>1</v>
      </c>
      <c r="C544" s="13">
        <v>23</v>
      </c>
      <c r="D544" s="13">
        <v>14</v>
      </c>
      <c r="E544" s="14">
        <f t="shared" si="148"/>
        <v>23</v>
      </c>
      <c r="F544" s="24">
        <f>'1 Solar Profile'!E546*S$10</f>
        <v>2.9824625249999999</v>
      </c>
      <c r="G544" s="24">
        <f>'2 Load Profile'!E545</f>
        <v>0.91616412347334386</v>
      </c>
      <c r="H544" s="24">
        <f t="shared" si="140"/>
        <v>-2.0662984015266561</v>
      </c>
      <c r="I544" s="13">
        <f t="shared" si="141"/>
        <v>-2.0662984015266561</v>
      </c>
      <c r="J544" s="24">
        <f t="shared" si="142"/>
        <v>0.91616412347334375</v>
      </c>
      <c r="K544" s="24">
        <f t="shared" si="143"/>
        <v>0</v>
      </c>
      <c r="L544" s="13"/>
      <c r="M544" s="24"/>
      <c r="N544" s="24">
        <f t="shared" si="135"/>
        <v>0</v>
      </c>
      <c r="O544" s="13"/>
      <c r="P544" s="13"/>
    </row>
    <row r="545" spans="1:16">
      <c r="A545">
        <v>544</v>
      </c>
      <c r="B545" s="13">
        <v>1</v>
      </c>
      <c r="C545" s="13">
        <v>23</v>
      </c>
      <c r="D545" s="13">
        <v>15</v>
      </c>
      <c r="E545" s="14">
        <f t="shared" si="148"/>
        <v>23</v>
      </c>
      <c r="F545" s="24">
        <f>'1 Solar Profile'!E547*S$10</f>
        <v>1.8633824999999997</v>
      </c>
      <c r="G545" s="24">
        <f>'2 Load Profile'!E546</f>
        <v>0.97463749346419404</v>
      </c>
      <c r="H545" s="24">
        <f t="shared" si="140"/>
        <v>-0.88874500653580568</v>
      </c>
      <c r="I545" s="13">
        <f t="shared" si="141"/>
        <v>-0.88874500653580568</v>
      </c>
      <c r="J545" s="24">
        <f t="shared" si="142"/>
        <v>0.97463749346419404</v>
      </c>
      <c r="K545" s="24">
        <f t="shared" si="143"/>
        <v>0</v>
      </c>
      <c r="L545" s="13"/>
      <c r="M545" s="24"/>
      <c r="N545" s="24">
        <f t="shared" si="135"/>
        <v>0</v>
      </c>
      <c r="O545" s="13"/>
      <c r="P545" s="13"/>
    </row>
    <row r="546" spans="1:16">
      <c r="A546">
        <v>545</v>
      </c>
      <c r="B546" s="13">
        <v>1</v>
      </c>
      <c r="C546" s="13">
        <v>23</v>
      </c>
      <c r="D546" s="13">
        <v>16</v>
      </c>
      <c r="E546" s="14">
        <f t="shared" si="148"/>
        <v>23</v>
      </c>
      <c r="F546" s="24">
        <f>'1 Solar Profile'!E548*S$10</f>
        <v>0.51356970000000002</v>
      </c>
      <c r="G546" s="24">
        <f>'2 Load Profile'!E547</f>
        <v>1.2205443523339754</v>
      </c>
      <c r="H546" s="24">
        <f t="shared" si="140"/>
        <v>0.70697465233397538</v>
      </c>
      <c r="I546" s="13">
        <f t="shared" si="141"/>
        <v>0</v>
      </c>
      <c r="J546" s="24">
        <f t="shared" si="142"/>
        <v>0.51356970000000002</v>
      </c>
      <c r="K546" s="24">
        <f t="shared" si="143"/>
        <v>0.70697465233397538</v>
      </c>
      <c r="L546" s="13"/>
      <c r="M546" s="24"/>
      <c r="N546" s="24">
        <f t="shared" si="135"/>
        <v>0</v>
      </c>
      <c r="O546" s="13"/>
      <c r="P546" s="13"/>
    </row>
    <row r="547" spans="1:16">
      <c r="A547">
        <v>546</v>
      </c>
      <c r="B547" s="13">
        <v>1</v>
      </c>
      <c r="C547" s="13">
        <v>23</v>
      </c>
      <c r="D547" s="13">
        <v>17</v>
      </c>
      <c r="E547" s="14">
        <f t="shared" si="148"/>
        <v>23</v>
      </c>
      <c r="F547" s="24">
        <f>'1 Solar Profile'!E549*S$10</f>
        <v>0</v>
      </c>
      <c r="G547" s="24">
        <f>'2 Load Profile'!E548</f>
        <v>1.7172691084681677</v>
      </c>
      <c r="H547" s="24">
        <f t="shared" si="140"/>
        <v>1.7172691084681677</v>
      </c>
      <c r="I547" s="13">
        <f t="shared" si="141"/>
        <v>0</v>
      </c>
      <c r="J547" s="24">
        <f t="shared" si="142"/>
        <v>0</v>
      </c>
      <c r="K547" s="24">
        <f t="shared" si="143"/>
        <v>1.7172691084681677</v>
      </c>
      <c r="L547" s="13"/>
      <c r="M547" s="24"/>
      <c r="N547" s="24">
        <f t="shared" si="135"/>
        <v>0</v>
      </c>
      <c r="O547" s="13"/>
      <c r="P547" s="13"/>
    </row>
    <row r="548" spans="1:16">
      <c r="A548">
        <v>547</v>
      </c>
      <c r="B548" s="13">
        <v>1</v>
      </c>
      <c r="C548" s="13">
        <v>23</v>
      </c>
      <c r="D548" s="13">
        <v>18</v>
      </c>
      <c r="E548" s="14">
        <f t="shared" si="148"/>
        <v>23</v>
      </c>
      <c r="F548" s="24">
        <f>'1 Solar Profile'!E550*S$10</f>
        <v>0</v>
      </c>
      <c r="G548" s="24">
        <f>'2 Load Profile'!E549</f>
        <v>2.010407367043924</v>
      </c>
      <c r="H548" s="24">
        <f t="shared" si="140"/>
        <v>2.010407367043924</v>
      </c>
      <c r="I548" s="13">
        <f t="shared" si="141"/>
        <v>0</v>
      </c>
      <c r="J548" s="24">
        <f t="shared" si="142"/>
        <v>0</v>
      </c>
      <c r="K548" s="24">
        <f t="shared" si="143"/>
        <v>2.010407367043924</v>
      </c>
      <c r="L548" s="13"/>
      <c r="M548" s="24"/>
      <c r="N548" s="24">
        <f t="shared" si="135"/>
        <v>0</v>
      </c>
      <c r="O548" s="13"/>
      <c r="P548" s="13"/>
    </row>
    <row r="549" spans="1:16">
      <c r="A549">
        <v>548</v>
      </c>
      <c r="B549" s="13">
        <v>1</v>
      </c>
      <c r="C549" s="13">
        <v>23</v>
      </c>
      <c r="D549" s="13">
        <v>19</v>
      </c>
      <c r="E549" s="14">
        <f t="shared" si="148"/>
        <v>23</v>
      </c>
      <c r="F549" s="24">
        <f>'1 Solar Profile'!E551*S$10</f>
        <v>0</v>
      </c>
      <c r="G549" s="24">
        <f>'2 Load Profile'!E550</f>
        <v>1.9776051025085897</v>
      </c>
      <c r="H549" s="24">
        <f t="shared" si="140"/>
        <v>1.9776051025085897</v>
      </c>
      <c r="I549" s="13">
        <f t="shared" si="141"/>
        <v>0</v>
      </c>
      <c r="J549" s="24">
        <f t="shared" si="142"/>
        <v>0</v>
      </c>
      <c r="K549" s="24">
        <f t="shared" si="143"/>
        <v>1.9776051025085897</v>
      </c>
      <c r="L549" s="13"/>
      <c r="M549" s="24"/>
      <c r="N549" s="24">
        <f t="shared" si="135"/>
        <v>0</v>
      </c>
      <c r="O549" s="13"/>
      <c r="P549" s="13"/>
    </row>
    <row r="550" spans="1:16">
      <c r="A550">
        <v>549</v>
      </c>
      <c r="B550" s="13">
        <v>1</v>
      </c>
      <c r="C550" s="13">
        <v>23</v>
      </c>
      <c r="D550" s="13">
        <v>20</v>
      </c>
      <c r="E550" s="14">
        <f t="shared" si="148"/>
        <v>23</v>
      </c>
      <c r="F550" s="24">
        <f>'1 Solar Profile'!E552*S$10</f>
        <v>0</v>
      </c>
      <c r="G550" s="24">
        <f>'2 Load Profile'!E551</f>
        <v>1.8473583121263755</v>
      </c>
      <c r="H550" s="24">
        <f t="shared" si="140"/>
        <v>1.8473583121263755</v>
      </c>
      <c r="I550" s="13">
        <f t="shared" si="141"/>
        <v>0</v>
      </c>
      <c r="J550" s="24">
        <f t="shared" si="142"/>
        <v>0</v>
      </c>
      <c r="K550" s="24">
        <f t="shared" si="143"/>
        <v>1.8473583121263755</v>
      </c>
      <c r="L550" s="13"/>
      <c r="M550" s="24"/>
      <c r="N550" s="24">
        <f t="shared" si="135"/>
        <v>0</v>
      </c>
      <c r="O550" s="24"/>
      <c r="P550" s="24"/>
    </row>
    <row r="551" spans="1:16">
      <c r="A551">
        <v>550</v>
      </c>
      <c r="B551" s="13">
        <v>1</v>
      </c>
      <c r="C551" s="13">
        <v>23</v>
      </c>
      <c r="D551" s="13">
        <v>21</v>
      </c>
      <c r="E551" s="14">
        <f t="shared" si="148"/>
        <v>23</v>
      </c>
      <c r="F551" s="24">
        <f>'1 Solar Profile'!E553*S$10</f>
        <v>0</v>
      </c>
      <c r="G551" s="24">
        <f>'2 Load Profile'!E552</f>
        <v>1.6997486258309253</v>
      </c>
      <c r="H551" s="24">
        <f t="shared" si="140"/>
        <v>1.6997486258309253</v>
      </c>
      <c r="I551" s="13">
        <f t="shared" si="141"/>
        <v>0</v>
      </c>
      <c r="J551" s="24">
        <f t="shared" si="142"/>
        <v>0</v>
      </c>
      <c r="K551" s="24">
        <f t="shared" si="143"/>
        <v>1.6997486258309253</v>
      </c>
      <c r="L551" s="13"/>
      <c r="M551" s="24"/>
      <c r="N551" s="24">
        <f t="shared" si="135"/>
        <v>0</v>
      </c>
      <c r="O551" s="13"/>
      <c r="P551" s="13"/>
    </row>
    <row r="552" spans="1:16">
      <c r="A552">
        <v>551</v>
      </c>
      <c r="B552" s="13">
        <v>1</v>
      </c>
      <c r="C552" s="13">
        <v>23</v>
      </c>
      <c r="D552" s="13">
        <v>22</v>
      </c>
      <c r="E552" s="14">
        <f t="shared" si="148"/>
        <v>23</v>
      </c>
      <c r="F552" s="24">
        <f>'1 Solar Profile'!E554*S$10</f>
        <v>0</v>
      </c>
      <c r="G552" s="24">
        <f>'2 Load Profile'!E553</f>
        <v>1.4212711125039019</v>
      </c>
      <c r="H552" s="24">
        <f t="shared" si="140"/>
        <v>1.4212711125039019</v>
      </c>
      <c r="I552" s="13">
        <f t="shared" si="141"/>
        <v>0</v>
      </c>
      <c r="J552" s="24">
        <f t="shared" si="142"/>
        <v>0</v>
      </c>
      <c r="K552" s="24">
        <f t="shared" si="143"/>
        <v>1.4212711125039019</v>
      </c>
      <c r="L552" s="13"/>
      <c r="M552" s="24"/>
      <c r="N552" s="24">
        <f t="shared" si="135"/>
        <v>0</v>
      </c>
      <c r="O552" s="13"/>
      <c r="P552" s="13"/>
    </row>
    <row r="553" spans="1:16">
      <c r="A553">
        <v>552</v>
      </c>
      <c r="B553" s="13">
        <v>1</v>
      </c>
      <c r="C553" s="13">
        <v>23</v>
      </c>
      <c r="D553" s="13">
        <v>23</v>
      </c>
      <c r="E553" s="14">
        <f t="shared" si="148"/>
        <v>23</v>
      </c>
      <c r="F553" s="24">
        <f>'1 Solar Profile'!E555*S$10</f>
        <v>0</v>
      </c>
      <c r="G553" s="24">
        <f>'2 Load Profile'!E554</f>
        <v>1.1459121320123051</v>
      </c>
      <c r="H553" s="24">
        <f t="shared" si="140"/>
        <v>1.1459121320123051</v>
      </c>
      <c r="I553" s="13">
        <f t="shared" si="141"/>
        <v>0</v>
      </c>
      <c r="J553" s="24">
        <f t="shared" si="142"/>
        <v>0</v>
      </c>
      <c r="K553" s="24">
        <f t="shared" si="143"/>
        <v>1.1459121320123051</v>
      </c>
      <c r="L553" s="13">
        <f t="shared" ref="L553" si="149">SUM(I530:I553)</f>
        <v>-13.582766893933639</v>
      </c>
      <c r="M553" s="24">
        <f t="shared" ref="M553" si="150">SUMIF(H530:H553,"&gt;0",H530:H553)</f>
        <v>19.850058779084019</v>
      </c>
      <c r="N553" s="24">
        <f t="shared" ref="N553:N616" si="151">M553+L553</f>
        <v>6.2672918851503798</v>
      </c>
      <c r="O553" s="13">
        <f t="shared" ref="O553" si="152">IF(M553&gt;(L553*-1),(M553+L553)*S$12,0)</f>
        <v>0.881914512202706</v>
      </c>
      <c r="P553" s="13">
        <f t="shared" ref="P553" si="153">IF(M553&lt;(L553*-1),(M553+L553)*S$14,0)</f>
        <v>0</v>
      </c>
    </row>
    <row r="554" spans="1:16">
      <c r="A554">
        <v>553</v>
      </c>
      <c r="B554" s="13">
        <v>1</v>
      </c>
      <c r="C554" s="13">
        <v>24</v>
      </c>
      <c r="D554" s="13">
        <v>0</v>
      </c>
      <c r="E554" s="14">
        <f t="shared" si="148"/>
        <v>24</v>
      </c>
      <c r="F554" s="24">
        <f>'1 Solar Profile'!E556*S$10</f>
        <v>0</v>
      </c>
      <c r="G554" s="24">
        <f>'2 Load Profile'!E555</f>
        <v>0.87346146211123199</v>
      </c>
      <c r="H554" s="24">
        <f t="shared" si="140"/>
        <v>0.87346146211123199</v>
      </c>
      <c r="I554" s="13">
        <f t="shared" si="141"/>
        <v>0</v>
      </c>
      <c r="J554" s="24">
        <f t="shared" si="142"/>
        <v>0</v>
      </c>
      <c r="K554" s="24">
        <f t="shared" si="143"/>
        <v>0.87346146211123199</v>
      </c>
      <c r="L554" s="13"/>
      <c r="M554" s="24"/>
      <c r="N554" s="24">
        <f t="shared" si="151"/>
        <v>0</v>
      </c>
      <c r="O554" s="13"/>
      <c r="P554" s="13"/>
    </row>
    <row r="555" spans="1:16">
      <c r="A555">
        <v>554</v>
      </c>
      <c r="B555" s="13">
        <v>1</v>
      </c>
      <c r="C555" s="13">
        <v>24</v>
      </c>
      <c r="D555" s="13">
        <v>1</v>
      </c>
      <c r="E555" s="14">
        <f t="shared" si="148"/>
        <v>24</v>
      </c>
      <c r="F555" s="24">
        <f>'1 Solar Profile'!E557*S$10</f>
        <v>0</v>
      </c>
      <c r="G555" s="24">
        <f>'2 Load Profile'!E556</f>
        <v>0.75986637692417258</v>
      </c>
      <c r="H555" s="24">
        <f t="shared" si="140"/>
        <v>0.75986637692417258</v>
      </c>
      <c r="I555" s="13">
        <f t="shared" si="141"/>
        <v>0</v>
      </c>
      <c r="J555" s="24">
        <f t="shared" si="142"/>
        <v>0</v>
      </c>
      <c r="K555" s="24">
        <f t="shared" si="143"/>
        <v>0.75986637692417258</v>
      </c>
      <c r="L555" s="13"/>
      <c r="M555" s="24"/>
      <c r="N555" s="24">
        <f t="shared" si="151"/>
        <v>0</v>
      </c>
      <c r="O555" s="13"/>
      <c r="P555" s="13"/>
    </row>
    <row r="556" spans="1:16">
      <c r="A556">
        <v>555</v>
      </c>
      <c r="B556" s="13">
        <v>1</v>
      </c>
      <c r="C556" s="13">
        <v>24</v>
      </c>
      <c r="D556" s="13">
        <v>2</v>
      </c>
      <c r="E556" s="14">
        <f t="shared" si="148"/>
        <v>24</v>
      </c>
      <c r="F556" s="24">
        <f>'1 Solar Profile'!E558*S$10</f>
        <v>0</v>
      </c>
      <c r="G556" s="24">
        <f>'2 Load Profile'!E557</f>
        <v>0.71822668471377149</v>
      </c>
      <c r="H556" s="24">
        <f t="shared" si="140"/>
        <v>0.71822668471377149</v>
      </c>
      <c r="I556" s="13">
        <f t="shared" si="141"/>
        <v>0</v>
      </c>
      <c r="J556" s="24">
        <f t="shared" si="142"/>
        <v>0</v>
      </c>
      <c r="K556" s="24">
        <f t="shared" si="143"/>
        <v>0.71822668471377149</v>
      </c>
      <c r="L556" s="13"/>
      <c r="M556" s="24"/>
      <c r="N556" s="24">
        <f t="shared" si="151"/>
        <v>0</v>
      </c>
      <c r="O556" s="13"/>
      <c r="P556" s="13"/>
    </row>
    <row r="557" spans="1:16">
      <c r="A557">
        <v>556</v>
      </c>
      <c r="B557" s="13">
        <v>1</v>
      </c>
      <c r="C557" s="13">
        <v>24</v>
      </c>
      <c r="D557" s="13">
        <v>3</v>
      </c>
      <c r="E557" s="14">
        <f t="shared" si="148"/>
        <v>24</v>
      </c>
      <c r="F557" s="24">
        <f>'1 Solar Profile'!E559*S$10</f>
        <v>0</v>
      </c>
      <c r="G557" s="24">
        <f>'2 Load Profile'!E558</f>
        <v>0.71065470797160224</v>
      </c>
      <c r="H557" s="24">
        <f t="shared" si="140"/>
        <v>0.71065470797160224</v>
      </c>
      <c r="I557" s="13">
        <f t="shared" si="141"/>
        <v>0</v>
      </c>
      <c r="J557" s="24">
        <f t="shared" si="142"/>
        <v>0</v>
      </c>
      <c r="K557" s="24">
        <f t="shared" si="143"/>
        <v>0.71065470797160224</v>
      </c>
      <c r="L557" s="13"/>
      <c r="M557" s="24"/>
      <c r="N557" s="24">
        <f t="shared" si="151"/>
        <v>0</v>
      </c>
      <c r="O557" s="13"/>
      <c r="P557" s="13"/>
    </row>
    <row r="558" spans="1:16">
      <c r="A558">
        <v>557</v>
      </c>
      <c r="B558" s="13">
        <v>1</v>
      </c>
      <c r="C558" s="13">
        <v>24</v>
      </c>
      <c r="D558" s="13">
        <v>4</v>
      </c>
      <c r="E558" s="14">
        <f t="shared" si="148"/>
        <v>24</v>
      </c>
      <c r="F558" s="24">
        <f>'1 Solar Profile'!E560*S$10</f>
        <v>0</v>
      </c>
      <c r="G558" s="24">
        <f>'2 Load Profile'!E559</f>
        <v>0.70659904871936363</v>
      </c>
      <c r="H558" s="24">
        <f t="shared" si="140"/>
        <v>0.70659904871936363</v>
      </c>
      <c r="I558" s="13">
        <f t="shared" si="141"/>
        <v>0</v>
      </c>
      <c r="J558" s="24">
        <f t="shared" si="142"/>
        <v>0</v>
      </c>
      <c r="K558" s="24">
        <f t="shared" si="143"/>
        <v>0.70659904871936363</v>
      </c>
      <c r="L558" s="13"/>
      <c r="M558" s="24"/>
      <c r="N558" s="24">
        <f t="shared" si="151"/>
        <v>0</v>
      </c>
      <c r="O558" s="13"/>
      <c r="P558" s="13"/>
    </row>
    <row r="559" spans="1:16">
      <c r="A559">
        <v>558</v>
      </c>
      <c r="B559" s="13">
        <v>1</v>
      </c>
      <c r="C559" s="13">
        <v>24</v>
      </c>
      <c r="D559" s="13">
        <v>5</v>
      </c>
      <c r="E559" s="14">
        <f t="shared" si="148"/>
        <v>24</v>
      </c>
      <c r="F559" s="24">
        <f>'1 Solar Profile'!E561*S$10</f>
        <v>0</v>
      </c>
      <c r="G559" s="24">
        <f>'2 Load Profile'!E560</f>
        <v>0.75487908273822568</v>
      </c>
      <c r="H559" s="24">
        <f t="shared" si="140"/>
        <v>0.75487908273822568</v>
      </c>
      <c r="I559" s="13">
        <f t="shared" si="141"/>
        <v>0</v>
      </c>
      <c r="J559" s="24">
        <f t="shared" si="142"/>
        <v>0</v>
      </c>
      <c r="K559" s="24">
        <f t="shared" si="143"/>
        <v>0.75487908273822568</v>
      </c>
      <c r="L559" s="13"/>
      <c r="M559" s="24"/>
      <c r="N559" s="24">
        <f t="shared" si="151"/>
        <v>0</v>
      </c>
      <c r="O559" s="13"/>
      <c r="P559" s="13"/>
    </row>
    <row r="560" spans="1:16">
      <c r="A560">
        <v>559</v>
      </c>
      <c r="B560" s="13">
        <v>1</v>
      </c>
      <c r="C560" s="13">
        <v>24</v>
      </c>
      <c r="D560" s="13">
        <v>6</v>
      </c>
      <c r="E560" s="14">
        <f t="shared" si="148"/>
        <v>24</v>
      </c>
      <c r="F560" s="24">
        <f>'1 Solar Profile'!E562*S$10</f>
        <v>0</v>
      </c>
      <c r="G560" s="24">
        <f>'2 Load Profile'!E561</f>
        <v>0.96764147266071554</v>
      </c>
      <c r="H560" s="24">
        <f t="shared" si="140"/>
        <v>0.96764147266071554</v>
      </c>
      <c r="I560" s="13">
        <f t="shared" si="141"/>
        <v>0</v>
      </c>
      <c r="J560" s="24">
        <f t="shared" si="142"/>
        <v>0</v>
      </c>
      <c r="K560" s="24">
        <f t="shared" si="143"/>
        <v>0.96764147266071554</v>
      </c>
      <c r="L560" s="13"/>
      <c r="M560" s="24"/>
      <c r="N560" s="24">
        <f t="shared" si="151"/>
        <v>0</v>
      </c>
      <c r="O560" s="13"/>
      <c r="P560" s="13"/>
    </row>
    <row r="561" spans="1:16">
      <c r="A561">
        <v>560</v>
      </c>
      <c r="B561" s="13">
        <v>1</v>
      </c>
      <c r="C561" s="13">
        <v>24</v>
      </c>
      <c r="D561" s="13">
        <v>7</v>
      </c>
      <c r="E561" s="14">
        <f t="shared" si="148"/>
        <v>24</v>
      </c>
      <c r="F561" s="24">
        <f>'1 Solar Profile'!E563*S$10</f>
        <v>0.39329797499999997</v>
      </c>
      <c r="G561" s="24">
        <f>'2 Load Profile'!E562</f>
        <v>1.2406177211509621</v>
      </c>
      <c r="H561" s="24">
        <f t="shared" si="140"/>
        <v>0.84731974615096217</v>
      </c>
      <c r="I561" s="13">
        <f t="shared" si="141"/>
        <v>0</v>
      </c>
      <c r="J561" s="24">
        <f t="shared" si="142"/>
        <v>0.39329797499999997</v>
      </c>
      <c r="K561" s="24">
        <f t="shared" si="143"/>
        <v>0.84731974615096217</v>
      </c>
      <c r="L561" s="13"/>
      <c r="M561" s="24"/>
      <c r="N561" s="24">
        <f t="shared" si="151"/>
        <v>0</v>
      </c>
      <c r="O561" s="13"/>
      <c r="P561" s="13"/>
    </row>
    <row r="562" spans="1:16">
      <c r="A562">
        <v>561</v>
      </c>
      <c r="B562" s="13">
        <v>1</v>
      </c>
      <c r="C562" s="13">
        <v>24</v>
      </c>
      <c r="D562" s="13">
        <v>8</v>
      </c>
      <c r="E562" s="14">
        <f t="shared" si="148"/>
        <v>24</v>
      </c>
      <c r="F562" s="24">
        <f>'1 Solar Profile'!E564*S$10</f>
        <v>1.7853223499999999</v>
      </c>
      <c r="G562" s="24">
        <f>'2 Load Profile'!E563</f>
        <v>1.1945626375651897</v>
      </c>
      <c r="H562" s="24">
        <f t="shared" si="140"/>
        <v>-0.59075971243481029</v>
      </c>
      <c r="I562" s="13">
        <f t="shared" si="141"/>
        <v>-0.59075971243481029</v>
      </c>
      <c r="J562" s="24">
        <f t="shared" si="142"/>
        <v>1.1945626375651897</v>
      </c>
      <c r="K562" s="24">
        <f t="shared" si="143"/>
        <v>0</v>
      </c>
      <c r="L562" s="13"/>
      <c r="M562" s="24"/>
      <c r="N562" s="24">
        <f t="shared" si="151"/>
        <v>0</v>
      </c>
      <c r="O562" s="13"/>
      <c r="P562" s="13"/>
    </row>
    <row r="563" spans="1:16">
      <c r="A563">
        <v>562</v>
      </c>
      <c r="B563" s="13">
        <v>1</v>
      </c>
      <c r="C563" s="13">
        <v>24</v>
      </c>
      <c r="D563" s="13">
        <v>9</v>
      </c>
      <c r="E563" s="14">
        <f t="shared" si="148"/>
        <v>24</v>
      </c>
      <c r="F563" s="24">
        <f>'1 Solar Profile'!E565*S$10</f>
        <v>3.0337209000000001</v>
      </c>
      <c r="G563" s="24">
        <f>'2 Load Profile'!E564</f>
        <v>1.0274608543309034</v>
      </c>
      <c r="H563" s="24">
        <f t="shared" si="140"/>
        <v>-2.0062600456690967</v>
      </c>
      <c r="I563" s="13">
        <f t="shared" si="141"/>
        <v>-2.0062600456690967</v>
      </c>
      <c r="J563" s="24">
        <f t="shared" si="142"/>
        <v>1.0274608543309034</v>
      </c>
      <c r="K563" s="24">
        <f t="shared" si="143"/>
        <v>0</v>
      </c>
      <c r="L563" s="13"/>
      <c r="M563" s="24"/>
      <c r="N563" s="24">
        <f t="shared" si="151"/>
        <v>0</v>
      </c>
      <c r="O563" s="13"/>
      <c r="P563" s="13"/>
    </row>
    <row r="564" spans="1:16">
      <c r="A564">
        <v>563</v>
      </c>
      <c r="B564" s="13">
        <v>1</v>
      </c>
      <c r="C564" s="13">
        <v>24</v>
      </c>
      <c r="D564" s="13">
        <v>10</v>
      </c>
      <c r="E564" s="14">
        <f t="shared" si="148"/>
        <v>24</v>
      </c>
      <c r="F564" s="24">
        <f>'1 Solar Profile'!E566*S$10</f>
        <v>3.9094004250000003</v>
      </c>
      <c r="G564" s="24">
        <f>'2 Load Profile'!E565</f>
        <v>1.042730696503974</v>
      </c>
      <c r="H564" s="24">
        <f t="shared" si="140"/>
        <v>-2.8666697284960261</v>
      </c>
      <c r="I564" s="13">
        <f t="shared" si="141"/>
        <v>-2.8666697284960261</v>
      </c>
      <c r="J564" s="24">
        <f t="shared" si="142"/>
        <v>1.0427306965039742</v>
      </c>
      <c r="K564" s="24">
        <f t="shared" si="143"/>
        <v>0</v>
      </c>
      <c r="L564" s="13"/>
      <c r="M564" s="24"/>
      <c r="N564" s="24">
        <f t="shared" si="151"/>
        <v>0</v>
      </c>
      <c r="O564" s="13"/>
      <c r="P564" s="13"/>
    </row>
    <row r="565" spans="1:16">
      <c r="A565">
        <v>564</v>
      </c>
      <c r="B565" s="13">
        <v>1</v>
      </c>
      <c r="C565" s="13">
        <v>24</v>
      </c>
      <c r="D565" s="13">
        <v>11</v>
      </c>
      <c r="E565" s="14">
        <f t="shared" si="148"/>
        <v>24</v>
      </c>
      <c r="F565" s="24">
        <f>'1 Solar Profile'!E567*S$10</f>
        <v>4.3471307250000004</v>
      </c>
      <c r="G565" s="24">
        <f>'2 Load Profile'!E566</f>
        <v>1.0273297939977488</v>
      </c>
      <c r="H565" s="24">
        <f t="shared" si="140"/>
        <v>-3.3198009310022516</v>
      </c>
      <c r="I565" s="13">
        <f t="shared" si="141"/>
        <v>-3.3198009310022516</v>
      </c>
      <c r="J565" s="24">
        <f t="shared" si="142"/>
        <v>1.0273297939977488</v>
      </c>
      <c r="K565" s="24">
        <f t="shared" si="143"/>
        <v>0</v>
      </c>
      <c r="L565" s="13"/>
      <c r="M565" s="24"/>
      <c r="N565" s="24">
        <f t="shared" si="151"/>
        <v>0</v>
      </c>
      <c r="O565" s="13"/>
      <c r="P565" s="13"/>
    </row>
    <row r="566" spans="1:16">
      <c r="A566">
        <v>565</v>
      </c>
      <c r="B566" s="13">
        <v>1</v>
      </c>
      <c r="C566" s="13">
        <v>24</v>
      </c>
      <c r="D566" s="13">
        <v>12</v>
      </c>
      <c r="E566" s="14">
        <f t="shared" si="148"/>
        <v>24</v>
      </c>
      <c r="F566" s="24">
        <f>'1 Solar Profile'!E568*S$10</f>
        <v>2.2008073499999998</v>
      </c>
      <c r="G566" s="24">
        <f>'2 Load Profile'!E567</f>
        <v>1.0030447710453096</v>
      </c>
      <c r="H566" s="24">
        <f t="shared" si="140"/>
        <v>-1.1977625789546902</v>
      </c>
      <c r="I566" s="13">
        <f t="shared" si="141"/>
        <v>-1.1977625789546902</v>
      </c>
      <c r="J566" s="24">
        <f t="shared" si="142"/>
        <v>1.0030447710453096</v>
      </c>
      <c r="K566" s="24">
        <f t="shared" si="143"/>
        <v>0</v>
      </c>
      <c r="L566" s="13"/>
      <c r="M566" s="24"/>
      <c r="N566" s="24">
        <f t="shared" si="151"/>
        <v>0</v>
      </c>
      <c r="O566" s="13"/>
      <c r="P566" s="13"/>
    </row>
    <row r="567" spans="1:16">
      <c r="A567">
        <v>566</v>
      </c>
      <c r="B567" s="13">
        <v>1</v>
      </c>
      <c r="C567" s="13">
        <v>24</v>
      </c>
      <c r="D567" s="13">
        <v>13</v>
      </c>
      <c r="E567" s="14">
        <f t="shared" si="148"/>
        <v>24</v>
      </c>
      <c r="F567" s="24">
        <f>'1 Solar Profile'!E569*S$10</f>
        <v>1.32868575</v>
      </c>
      <c r="G567" s="24">
        <f>'2 Load Profile'!E568</f>
        <v>0.97474828907584987</v>
      </c>
      <c r="H567" s="24">
        <f t="shared" si="140"/>
        <v>-0.35393746092415013</v>
      </c>
      <c r="I567" s="13">
        <f t="shared" si="141"/>
        <v>-0.35393746092415013</v>
      </c>
      <c r="J567" s="24">
        <f t="shared" si="142"/>
        <v>0.97474828907584987</v>
      </c>
      <c r="K567" s="24">
        <f t="shared" si="143"/>
        <v>0</v>
      </c>
      <c r="L567" s="13"/>
      <c r="M567" s="24"/>
      <c r="N567" s="24">
        <f t="shared" si="151"/>
        <v>0</v>
      </c>
      <c r="O567" s="13"/>
      <c r="P567" s="13"/>
    </row>
    <row r="568" spans="1:16">
      <c r="A568">
        <v>567</v>
      </c>
      <c r="B568" s="13">
        <v>1</v>
      </c>
      <c r="C568" s="13">
        <v>24</v>
      </c>
      <c r="D568" s="13">
        <v>14</v>
      </c>
      <c r="E568" s="14">
        <f t="shared" si="148"/>
        <v>24</v>
      </c>
      <c r="F568" s="24">
        <f>'1 Solar Profile'!E570*S$10</f>
        <v>0.28040040000000005</v>
      </c>
      <c r="G568" s="24">
        <f>'2 Load Profile'!E569</f>
        <v>0.97691267051822739</v>
      </c>
      <c r="H568" s="24">
        <f t="shared" si="140"/>
        <v>0.69651227051822739</v>
      </c>
      <c r="I568" s="13">
        <f t="shared" si="141"/>
        <v>0</v>
      </c>
      <c r="J568" s="24">
        <f t="shared" si="142"/>
        <v>0.28040040000000005</v>
      </c>
      <c r="K568" s="24">
        <f t="shared" si="143"/>
        <v>0.69651227051822739</v>
      </c>
      <c r="L568" s="13"/>
      <c r="M568" s="24"/>
      <c r="N568" s="24">
        <f t="shared" si="151"/>
        <v>0</v>
      </c>
      <c r="O568" s="13"/>
      <c r="P568" s="13"/>
    </row>
    <row r="569" spans="1:16">
      <c r="A569">
        <v>568</v>
      </c>
      <c r="B569" s="13">
        <v>1</v>
      </c>
      <c r="C569" s="13">
        <v>24</v>
      </c>
      <c r="D569" s="13">
        <v>15</v>
      </c>
      <c r="E569" s="14">
        <f t="shared" si="148"/>
        <v>24</v>
      </c>
      <c r="F569" s="24">
        <f>'1 Solar Profile'!E571*S$10</f>
        <v>0.26623169999999996</v>
      </c>
      <c r="G569" s="24">
        <f>'2 Load Profile'!E570</f>
        <v>1.0403739118751734</v>
      </c>
      <c r="H569" s="24">
        <f t="shared" si="140"/>
        <v>0.7741422118751734</v>
      </c>
      <c r="I569" s="13">
        <f t="shared" si="141"/>
        <v>0</v>
      </c>
      <c r="J569" s="24">
        <f t="shared" si="142"/>
        <v>0.26623169999999996</v>
      </c>
      <c r="K569" s="24">
        <f t="shared" si="143"/>
        <v>0.7741422118751734</v>
      </c>
      <c r="L569" s="13"/>
      <c r="M569" s="24"/>
      <c r="N569" s="24">
        <f t="shared" si="151"/>
        <v>0</v>
      </c>
      <c r="O569" s="13"/>
      <c r="P569" s="13"/>
    </row>
    <row r="570" spans="1:16">
      <c r="A570">
        <v>569</v>
      </c>
      <c r="B570" s="13">
        <v>1</v>
      </c>
      <c r="C570" s="13">
        <v>24</v>
      </c>
      <c r="D570" s="13">
        <v>16</v>
      </c>
      <c r="E570" s="14">
        <f t="shared" si="148"/>
        <v>24</v>
      </c>
      <c r="F570" s="24">
        <f>'1 Solar Profile'!E572*S$10</f>
        <v>2.5103925000000003E-2</v>
      </c>
      <c r="G570" s="24">
        <f>'2 Load Profile'!E571</f>
        <v>1.2799506320178753</v>
      </c>
      <c r="H570" s="24">
        <f t="shared" si="140"/>
        <v>1.2548467070178753</v>
      </c>
      <c r="I570" s="13">
        <f t="shared" si="141"/>
        <v>0</v>
      </c>
      <c r="J570" s="24">
        <f t="shared" si="142"/>
        <v>2.5103925000000003E-2</v>
      </c>
      <c r="K570" s="24">
        <f t="shared" si="143"/>
        <v>1.2548467070178753</v>
      </c>
      <c r="L570" s="13"/>
      <c r="M570" s="24"/>
      <c r="N570" s="24">
        <f t="shared" si="151"/>
        <v>0</v>
      </c>
      <c r="O570" s="13"/>
      <c r="P570" s="13"/>
    </row>
    <row r="571" spans="1:16">
      <c r="A571">
        <v>570</v>
      </c>
      <c r="B571" s="13">
        <v>1</v>
      </c>
      <c r="C571" s="13">
        <v>24</v>
      </c>
      <c r="D571" s="13">
        <v>17</v>
      </c>
      <c r="E571" s="14">
        <f t="shared" si="148"/>
        <v>24</v>
      </c>
      <c r="F571" s="24">
        <f>'1 Solar Profile'!E573*S$10</f>
        <v>0</v>
      </c>
      <c r="G571" s="24">
        <f>'2 Load Profile'!E572</f>
        <v>1.7165366953506977</v>
      </c>
      <c r="H571" s="24">
        <f t="shared" si="140"/>
        <v>1.7165366953506977</v>
      </c>
      <c r="I571" s="13">
        <f t="shared" si="141"/>
        <v>0</v>
      </c>
      <c r="J571" s="24">
        <f t="shared" si="142"/>
        <v>0</v>
      </c>
      <c r="K571" s="24">
        <f t="shared" si="143"/>
        <v>1.7165366953506977</v>
      </c>
      <c r="L571" s="13"/>
      <c r="M571" s="24"/>
      <c r="N571" s="24">
        <f t="shared" si="151"/>
        <v>0</v>
      </c>
      <c r="O571" s="13"/>
      <c r="P571" s="13"/>
    </row>
    <row r="572" spans="1:16">
      <c r="A572">
        <v>571</v>
      </c>
      <c r="B572" s="13">
        <v>1</v>
      </c>
      <c r="C572" s="13">
        <v>24</v>
      </c>
      <c r="D572" s="13">
        <v>18</v>
      </c>
      <c r="E572" s="14">
        <f t="shared" si="148"/>
        <v>24</v>
      </c>
      <c r="F572" s="24">
        <f>'1 Solar Profile'!E574*S$10</f>
        <v>0</v>
      </c>
      <c r="G572" s="24">
        <f>'2 Load Profile'!E573</f>
        <v>2.0215557514277909</v>
      </c>
      <c r="H572" s="24">
        <f t="shared" si="140"/>
        <v>2.0215557514277909</v>
      </c>
      <c r="I572" s="13">
        <f t="shared" si="141"/>
        <v>0</v>
      </c>
      <c r="J572" s="24">
        <f t="shared" si="142"/>
        <v>0</v>
      </c>
      <c r="K572" s="24">
        <f t="shared" si="143"/>
        <v>2.0215557514277909</v>
      </c>
      <c r="L572" s="13"/>
      <c r="M572" s="24"/>
      <c r="N572" s="24">
        <f t="shared" si="151"/>
        <v>0</v>
      </c>
      <c r="O572" s="13"/>
      <c r="P572" s="13"/>
    </row>
    <row r="573" spans="1:16">
      <c r="A573">
        <v>572</v>
      </c>
      <c r="B573" s="13">
        <v>1</v>
      </c>
      <c r="C573" s="13">
        <v>24</v>
      </c>
      <c r="D573" s="13">
        <v>19</v>
      </c>
      <c r="E573" s="14">
        <f t="shared" si="148"/>
        <v>24</v>
      </c>
      <c r="F573" s="24">
        <f>'1 Solar Profile'!E575*S$10</f>
        <v>0</v>
      </c>
      <c r="G573" s="24">
        <f>'2 Load Profile'!E574</f>
        <v>1.987808293739711</v>
      </c>
      <c r="H573" s="24">
        <f t="shared" si="140"/>
        <v>1.987808293739711</v>
      </c>
      <c r="I573" s="13">
        <f t="shared" si="141"/>
        <v>0</v>
      </c>
      <c r="J573" s="24">
        <f t="shared" si="142"/>
        <v>0</v>
      </c>
      <c r="K573" s="24">
        <f t="shared" si="143"/>
        <v>1.987808293739711</v>
      </c>
      <c r="L573" s="13"/>
      <c r="M573" s="24"/>
      <c r="N573" s="24">
        <f t="shared" si="151"/>
        <v>0</v>
      </c>
      <c r="O573" s="13"/>
      <c r="P573" s="13"/>
    </row>
    <row r="574" spans="1:16">
      <c r="A574">
        <v>573</v>
      </c>
      <c r="B574" s="13">
        <v>1</v>
      </c>
      <c r="C574" s="13">
        <v>24</v>
      </c>
      <c r="D574" s="13">
        <v>20</v>
      </c>
      <c r="E574" s="14">
        <f t="shared" si="148"/>
        <v>24</v>
      </c>
      <c r="F574" s="24">
        <f>'1 Solar Profile'!E576*S$10</f>
        <v>0</v>
      </c>
      <c r="G574" s="24">
        <f>'2 Load Profile'!E575</f>
        <v>1.8441418222612977</v>
      </c>
      <c r="H574" s="24">
        <f t="shared" si="140"/>
        <v>1.8441418222612977</v>
      </c>
      <c r="I574" s="13">
        <f t="shared" si="141"/>
        <v>0</v>
      </c>
      <c r="J574" s="24">
        <f t="shared" si="142"/>
        <v>0</v>
      </c>
      <c r="K574" s="24">
        <f t="shared" si="143"/>
        <v>1.8441418222612977</v>
      </c>
      <c r="L574" s="13"/>
      <c r="M574" s="24"/>
      <c r="N574" s="24">
        <f t="shared" si="151"/>
        <v>0</v>
      </c>
      <c r="O574" s="24"/>
      <c r="P574" s="24"/>
    </row>
    <row r="575" spans="1:16">
      <c r="A575">
        <v>574</v>
      </c>
      <c r="B575" s="13">
        <v>1</v>
      </c>
      <c r="C575" s="13">
        <v>24</v>
      </c>
      <c r="D575" s="13">
        <v>21</v>
      </c>
      <c r="E575" s="14">
        <f t="shared" si="148"/>
        <v>24</v>
      </c>
      <c r="F575" s="24">
        <f>'1 Solar Profile'!E577*S$10</f>
        <v>0</v>
      </c>
      <c r="G575" s="24">
        <f>'2 Load Profile'!E576</f>
        <v>1.6887658995023815</v>
      </c>
      <c r="H575" s="24">
        <f t="shared" si="140"/>
        <v>1.6887658995023815</v>
      </c>
      <c r="I575" s="13">
        <f t="shared" si="141"/>
        <v>0</v>
      </c>
      <c r="J575" s="24">
        <f t="shared" si="142"/>
        <v>0</v>
      </c>
      <c r="K575" s="24">
        <f t="shared" si="143"/>
        <v>1.6887658995023815</v>
      </c>
      <c r="L575" s="13"/>
      <c r="M575" s="24"/>
      <c r="N575" s="24">
        <f t="shared" si="151"/>
        <v>0</v>
      </c>
      <c r="O575" s="13"/>
      <c r="P575" s="13"/>
    </row>
    <row r="576" spans="1:16">
      <c r="A576">
        <v>575</v>
      </c>
      <c r="B576" s="13">
        <v>1</v>
      </c>
      <c r="C576" s="13">
        <v>24</v>
      </c>
      <c r="D576" s="13">
        <v>22</v>
      </c>
      <c r="E576" s="14">
        <f t="shared" si="148"/>
        <v>24</v>
      </c>
      <c r="F576" s="24">
        <f>'1 Solar Profile'!E578*S$10</f>
        <v>0</v>
      </c>
      <c r="G576" s="24">
        <f>'2 Load Profile'!E577</f>
        <v>1.3988912849393387</v>
      </c>
      <c r="H576" s="24">
        <f t="shared" ref="H576:H639" si="154">G576-F576</f>
        <v>1.3988912849393387</v>
      </c>
      <c r="I576" s="13">
        <f t="shared" ref="I576:I639" si="155">IF(H576&lt;0,H576,0)</f>
        <v>0</v>
      </c>
      <c r="J576" s="24">
        <f t="shared" ref="J576:J639" si="156">F576+I576</f>
        <v>0</v>
      </c>
      <c r="K576" s="24">
        <f t="shared" ref="K576:K639" si="157">IF(H576&gt;0,H576,0)</f>
        <v>1.3988912849393387</v>
      </c>
      <c r="L576" s="13"/>
      <c r="M576" s="24"/>
      <c r="N576" s="24">
        <f t="shared" si="151"/>
        <v>0</v>
      </c>
      <c r="O576" s="13"/>
      <c r="P576" s="13"/>
    </row>
    <row r="577" spans="1:16">
      <c r="A577">
        <v>576</v>
      </c>
      <c r="B577" s="13">
        <v>1</v>
      </c>
      <c r="C577" s="13">
        <v>24</v>
      </c>
      <c r="D577" s="13">
        <v>23</v>
      </c>
      <c r="E577" s="14">
        <f t="shared" si="148"/>
        <v>24</v>
      </c>
      <c r="F577" s="24">
        <f>'1 Solar Profile'!E579*S$10</f>
        <v>0</v>
      </c>
      <c r="G577" s="24">
        <f>'2 Load Profile'!E578</f>
        <v>1.1151630884342547</v>
      </c>
      <c r="H577" s="24">
        <f t="shared" si="154"/>
        <v>1.1151630884342547</v>
      </c>
      <c r="I577" s="13">
        <f t="shared" si="155"/>
        <v>0</v>
      </c>
      <c r="J577" s="24">
        <f t="shared" si="156"/>
        <v>0</v>
      </c>
      <c r="K577" s="24">
        <f t="shared" si="157"/>
        <v>1.1151630884342547</v>
      </c>
      <c r="L577" s="13">
        <f t="shared" ref="L577" si="158">SUM(I554:I577)</f>
        <v>-10.335190457481024</v>
      </c>
      <c r="M577" s="24">
        <f t="shared" ref="M577" si="159">SUMIF(H554:H577,"&gt;0",H554:H577)</f>
        <v>20.837012607056792</v>
      </c>
      <c r="N577" s="24">
        <f t="shared" si="151"/>
        <v>10.501822149575768</v>
      </c>
      <c r="O577" s="13">
        <f t="shared" ref="O577" si="160">IF(M577&gt;(L577*-1),(M577+L577)*S$12,0)</f>
        <v>1.4777849074218534</v>
      </c>
      <c r="P577" s="13">
        <f t="shared" ref="P577" si="161">IF(M577&lt;(L577*-1),(M577+L577)*S$14,0)</f>
        <v>0</v>
      </c>
    </row>
    <row r="578" spans="1:16">
      <c r="A578">
        <v>577</v>
      </c>
      <c r="B578" s="13">
        <v>1</v>
      </c>
      <c r="C578" s="13">
        <v>25</v>
      </c>
      <c r="D578" s="13">
        <v>0</v>
      </c>
      <c r="E578" s="14">
        <f t="shared" si="148"/>
        <v>25</v>
      </c>
      <c r="F578" s="24">
        <f>'1 Solar Profile'!E580*S$10</f>
        <v>0</v>
      </c>
      <c r="G578" s="24">
        <f>'2 Load Profile'!E579</f>
        <v>0.83111469388900194</v>
      </c>
      <c r="H578" s="24">
        <f t="shared" si="154"/>
        <v>0.83111469388900194</v>
      </c>
      <c r="I578" s="13">
        <f t="shared" si="155"/>
        <v>0</v>
      </c>
      <c r="J578" s="24">
        <f t="shared" si="156"/>
        <v>0</v>
      </c>
      <c r="K578" s="24">
        <f t="shared" si="157"/>
        <v>0.83111469388900194</v>
      </c>
      <c r="L578" s="13"/>
      <c r="M578" s="24"/>
      <c r="N578" s="24">
        <f t="shared" si="151"/>
        <v>0</v>
      </c>
      <c r="O578" s="13"/>
      <c r="P578" s="13"/>
    </row>
    <row r="579" spans="1:16">
      <c r="A579">
        <v>578</v>
      </c>
      <c r="B579" s="13">
        <v>1</v>
      </c>
      <c r="C579" s="13">
        <v>25</v>
      </c>
      <c r="D579" s="13">
        <v>1</v>
      </c>
      <c r="E579" s="14">
        <f t="shared" si="148"/>
        <v>25</v>
      </c>
      <c r="F579" s="24">
        <f>'1 Solar Profile'!E581*S$10</f>
        <v>0</v>
      </c>
      <c r="G579" s="24">
        <f>'2 Load Profile'!E580</f>
        <v>0.71803128625648072</v>
      </c>
      <c r="H579" s="24">
        <f t="shared" si="154"/>
        <v>0.71803128625648072</v>
      </c>
      <c r="I579" s="13">
        <f t="shared" si="155"/>
        <v>0</v>
      </c>
      <c r="J579" s="24">
        <f t="shared" si="156"/>
        <v>0</v>
      </c>
      <c r="K579" s="24">
        <f t="shared" si="157"/>
        <v>0.71803128625648072</v>
      </c>
      <c r="L579" s="13"/>
      <c r="M579" s="24"/>
      <c r="N579" s="24">
        <f t="shared" si="151"/>
        <v>0</v>
      </c>
      <c r="O579" s="13"/>
      <c r="P579" s="13"/>
    </row>
    <row r="580" spans="1:16">
      <c r="A580">
        <v>579</v>
      </c>
      <c r="B580" s="13">
        <v>1</v>
      </c>
      <c r="C580" s="13">
        <v>25</v>
      </c>
      <c r="D580" s="13">
        <v>2</v>
      </c>
      <c r="E580" s="14">
        <f t="shared" si="148"/>
        <v>25</v>
      </c>
      <c r="F580" s="24">
        <f>'1 Solar Profile'!E582*S$10</f>
        <v>0</v>
      </c>
      <c r="G580" s="24">
        <f>'2 Load Profile'!E581</f>
        <v>0.6733431545928974</v>
      </c>
      <c r="H580" s="24">
        <f t="shared" si="154"/>
        <v>0.6733431545928974</v>
      </c>
      <c r="I580" s="13">
        <f t="shared" si="155"/>
        <v>0</v>
      </c>
      <c r="J580" s="24">
        <f t="shared" si="156"/>
        <v>0</v>
      </c>
      <c r="K580" s="24">
        <f t="shared" si="157"/>
        <v>0.6733431545928974</v>
      </c>
      <c r="L580" s="13"/>
      <c r="M580" s="24"/>
      <c r="N580" s="24">
        <f t="shared" si="151"/>
        <v>0</v>
      </c>
      <c r="O580" s="13"/>
      <c r="P580" s="13"/>
    </row>
    <row r="581" spans="1:16">
      <c r="A581">
        <v>580</v>
      </c>
      <c r="B581" s="13">
        <v>1</v>
      </c>
      <c r="C581" s="13">
        <v>25</v>
      </c>
      <c r="D581" s="13">
        <v>3</v>
      </c>
      <c r="E581" s="14">
        <f t="shared" si="148"/>
        <v>25</v>
      </c>
      <c r="F581" s="24">
        <f>'1 Solar Profile'!E583*S$10</f>
        <v>0</v>
      </c>
      <c r="G581" s="24">
        <f>'2 Load Profile'!E582</f>
        <v>0.66164816957918215</v>
      </c>
      <c r="H581" s="24">
        <f t="shared" si="154"/>
        <v>0.66164816957918215</v>
      </c>
      <c r="I581" s="13">
        <f t="shared" si="155"/>
        <v>0</v>
      </c>
      <c r="J581" s="24">
        <f t="shared" si="156"/>
        <v>0</v>
      </c>
      <c r="K581" s="24">
        <f t="shared" si="157"/>
        <v>0.66164816957918215</v>
      </c>
      <c r="L581" s="13"/>
      <c r="M581" s="24"/>
      <c r="N581" s="24">
        <f t="shared" si="151"/>
        <v>0</v>
      </c>
      <c r="O581" s="13"/>
      <c r="P581" s="13"/>
    </row>
    <row r="582" spans="1:16">
      <c r="A582">
        <v>581</v>
      </c>
      <c r="B582" s="13">
        <v>1</v>
      </c>
      <c r="C582" s="13">
        <v>25</v>
      </c>
      <c r="D582" s="13">
        <v>4</v>
      </c>
      <c r="E582" s="14">
        <f t="shared" si="148"/>
        <v>25</v>
      </c>
      <c r="F582" s="24">
        <f>'1 Solar Profile'!E584*S$10</f>
        <v>0</v>
      </c>
      <c r="G582" s="24">
        <f>'2 Load Profile'!E583</f>
        <v>0.65833275213948939</v>
      </c>
      <c r="H582" s="24">
        <f t="shared" si="154"/>
        <v>0.65833275213948939</v>
      </c>
      <c r="I582" s="13">
        <f t="shared" si="155"/>
        <v>0</v>
      </c>
      <c r="J582" s="24">
        <f t="shared" si="156"/>
        <v>0</v>
      </c>
      <c r="K582" s="24">
        <f t="shared" si="157"/>
        <v>0.65833275213948939</v>
      </c>
      <c r="L582" s="13"/>
      <c r="M582" s="24"/>
      <c r="N582" s="24">
        <f t="shared" si="151"/>
        <v>0</v>
      </c>
      <c r="O582" s="13"/>
      <c r="P582" s="13"/>
    </row>
    <row r="583" spans="1:16">
      <c r="A583">
        <v>582</v>
      </c>
      <c r="B583" s="13">
        <v>1</v>
      </c>
      <c r="C583" s="13">
        <v>25</v>
      </c>
      <c r="D583" s="13">
        <v>5</v>
      </c>
      <c r="E583" s="14">
        <f t="shared" si="148"/>
        <v>25</v>
      </c>
      <c r="F583" s="24">
        <f>'1 Solar Profile'!E585*S$10</f>
        <v>0</v>
      </c>
      <c r="G583" s="24">
        <f>'2 Load Profile'!E584</f>
        <v>0.70671213834638802</v>
      </c>
      <c r="H583" s="24">
        <f t="shared" si="154"/>
        <v>0.70671213834638802</v>
      </c>
      <c r="I583" s="13">
        <f t="shared" si="155"/>
        <v>0</v>
      </c>
      <c r="J583" s="24">
        <f t="shared" si="156"/>
        <v>0</v>
      </c>
      <c r="K583" s="24">
        <f t="shared" si="157"/>
        <v>0.70671213834638802</v>
      </c>
      <c r="L583" s="13"/>
      <c r="M583" s="24"/>
      <c r="N583" s="24">
        <f t="shared" si="151"/>
        <v>0</v>
      </c>
      <c r="O583" s="13"/>
      <c r="P583" s="13"/>
    </row>
    <row r="584" spans="1:16">
      <c r="A584">
        <v>583</v>
      </c>
      <c r="B584" s="13">
        <v>1</v>
      </c>
      <c r="C584" s="13">
        <v>25</v>
      </c>
      <c r="D584" s="13">
        <v>6</v>
      </c>
      <c r="E584" s="14">
        <f t="shared" si="148"/>
        <v>25</v>
      </c>
      <c r="F584" s="24">
        <f>'1 Solar Profile'!E586*S$10</f>
        <v>0</v>
      </c>
      <c r="G584" s="24">
        <f>'2 Load Profile'!E585</f>
        <v>0.90371801937469232</v>
      </c>
      <c r="H584" s="24">
        <f t="shared" si="154"/>
        <v>0.90371801937469232</v>
      </c>
      <c r="I584" s="13">
        <f t="shared" si="155"/>
        <v>0</v>
      </c>
      <c r="J584" s="24">
        <f t="shared" si="156"/>
        <v>0</v>
      </c>
      <c r="K584" s="24">
        <f t="shared" si="157"/>
        <v>0.90371801937469232</v>
      </c>
      <c r="L584" s="13"/>
      <c r="M584" s="24"/>
      <c r="N584" s="24">
        <f t="shared" si="151"/>
        <v>0</v>
      </c>
      <c r="O584" s="13"/>
      <c r="P584" s="13"/>
    </row>
    <row r="585" spans="1:16">
      <c r="A585">
        <v>584</v>
      </c>
      <c r="B585" s="13">
        <v>1</v>
      </c>
      <c r="C585" s="13">
        <v>25</v>
      </c>
      <c r="D585" s="13">
        <v>7</v>
      </c>
      <c r="E585" s="14">
        <f t="shared" si="148"/>
        <v>25</v>
      </c>
      <c r="F585" s="24">
        <f>'1 Solar Profile'!E587*S$10</f>
        <v>0.49342072500000006</v>
      </c>
      <c r="G585" s="24">
        <f>'2 Load Profile'!E586</f>
        <v>1.196122094691312</v>
      </c>
      <c r="H585" s="24">
        <f t="shared" si="154"/>
        <v>0.70270136969131203</v>
      </c>
      <c r="I585" s="13">
        <f t="shared" si="155"/>
        <v>0</v>
      </c>
      <c r="J585" s="24">
        <f t="shared" si="156"/>
        <v>0.49342072500000006</v>
      </c>
      <c r="K585" s="24">
        <f t="shared" si="157"/>
        <v>0.70270136969131203</v>
      </c>
      <c r="L585" s="13"/>
      <c r="M585" s="24"/>
      <c r="N585" s="24">
        <f t="shared" si="151"/>
        <v>0</v>
      </c>
      <c r="O585" s="13"/>
      <c r="P585" s="13"/>
    </row>
    <row r="586" spans="1:16">
      <c r="A586">
        <v>585</v>
      </c>
      <c r="B586" s="13">
        <v>1</v>
      </c>
      <c r="C586" s="13">
        <v>25</v>
      </c>
      <c r="D586" s="13">
        <v>8</v>
      </c>
      <c r="E586" s="14">
        <f t="shared" si="148"/>
        <v>25</v>
      </c>
      <c r="F586" s="24">
        <f>'1 Solar Profile'!E588*S$10</f>
        <v>1.9157591250000001</v>
      </c>
      <c r="G586" s="24">
        <f>'2 Load Profile'!E587</f>
        <v>1.1655062510569041</v>
      </c>
      <c r="H586" s="24">
        <f t="shared" si="154"/>
        <v>-0.75025287394309603</v>
      </c>
      <c r="I586" s="13">
        <f t="shared" si="155"/>
        <v>-0.75025287394309603</v>
      </c>
      <c r="J586" s="24">
        <f t="shared" si="156"/>
        <v>1.1655062510569041</v>
      </c>
      <c r="K586" s="24">
        <f t="shared" si="157"/>
        <v>0</v>
      </c>
      <c r="L586" s="13"/>
      <c r="M586" s="24"/>
      <c r="N586" s="24">
        <f t="shared" si="151"/>
        <v>0</v>
      </c>
      <c r="O586" s="13"/>
      <c r="P586" s="13"/>
    </row>
    <row r="587" spans="1:16">
      <c r="A587">
        <v>586</v>
      </c>
      <c r="B587" s="13">
        <v>1</v>
      </c>
      <c r="C587" s="13">
        <v>25</v>
      </c>
      <c r="D587" s="13">
        <v>9</v>
      </c>
      <c r="E587" s="14">
        <f t="shared" si="148"/>
        <v>25</v>
      </c>
      <c r="F587" s="24">
        <f>'1 Solar Profile'!E589*S$10</f>
        <v>3.1385544749999998</v>
      </c>
      <c r="G587" s="24">
        <f>'2 Load Profile'!E588</f>
        <v>1.0024010699652668</v>
      </c>
      <c r="H587" s="24">
        <f t="shared" si="154"/>
        <v>-2.1361534050347331</v>
      </c>
      <c r="I587" s="13">
        <f t="shared" si="155"/>
        <v>-2.1361534050347331</v>
      </c>
      <c r="J587" s="24">
        <f t="shared" si="156"/>
        <v>1.0024010699652668</v>
      </c>
      <c r="K587" s="24">
        <f t="shared" si="157"/>
        <v>0</v>
      </c>
      <c r="L587" s="13"/>
      <c r="M587" s="24"/>
      <c r="N587" s="24">
        <f t="shared" si="151"/>
        <v>0</v>
      </c>
      <c r="O587" s="13"/>
      <c r="P587" s="13"/>
    </row>
    <row r="588" spans="1:16">
      <c r="A588">
        <v>587</v>
      </c>
      <c r="B588" s="13">
        <v>1</v>
      </c>
      <c r="C588" s="13">
        <v>25</v>
      </c>
      <c r="D588" s="13">
        <v>10</v>
      </c>
      <c r="E588" s="14">
        <f t="shared" si="148"/>
        <v>25</v>
      </c>
      <c r="F588" s="24">
        <f>'1 Solar Profile'!E590*S$10</f>
        <v>3.9908389500000001</v>
      </c>
      <c r="G588" s="24">
        <f>'2 Load Profile'!E589</f>
        <v>1.0170188217264495</v>
      </c>
      <c r="H588" s="24">
        <f t="shared" si="154"/>
        <v>-2.9738201282735508</v>
      </c>
      <c r="I588" s="13">
        <f t="shared" si="155"/>
        <v>-2.9738201282735508</v>
      </c>
      <c r="J588" s="24">
        <f t="shared" si="156"/>
        <v>1.0170188217264493</v>
      </c>
      <c r="K588" s="24">
        <f t="shared" si="157"/>
        <v>0</v>
      </c>
      <c r="L588" s="13"/>
      <c r="M588" s="24"/>
      <c r="N588" s="24">
        <f t="shared" si="151"/>
        <v>0</v>
      </c>
      <c r="O588" s="13"/>
      <c r="P588" s="13"/>
    </row>
    <row r="589" spans="1:16">
      <c r="A589">
        <v>588</v>
      </c>
      <c r="B589" s="13">
        <v>1</v>
      </c>
      <c r="C589" s="13">
        <v>25</v>
      </c>
      <c r="D589" s="13">
        <v>11</v>
      </c>
      <c r="E589" s="14">
        <f t="shared" si="148"/>
        <v>25</v>
      </c>
      <c r="F589" s="24">
        <f>'1 Solar Profile'!E591*S$10</f>
        <v>4.4397359999999999</v>
      </c>
      <c r="G589" s="24">
        <f>'2 Load Profile'!E590</f>
        <v>0.99560902444256438</v>
      </c>
      <c r="H589" s="24">
        <f t="shared" si="154"/>
        <v>-3.4441269755574355</v>
      </c>
      <c r="I589" s="13">
        <f t="shared" si="155"/>
        <v>-3.4441269755574355</v>
      </c>
      <c r="J589" s="24">
        <f t="shared" si="156"/>
        <v>0.99560902444256438</v>
      </c>
      <c r="K589" s="24">
        <f t="shared" si="157"/>
        <v>0</v>
      </c>
      <c r="L589" s="13"/>
      <c r="M589" s="24"/>
      <c r="N589" s="24">
        <f t="shared" si="151"/>
        <v>0</v>
      </c>
      <c r="O589" s="13"/>
      <c r="P589" s="13"/>
    </row>
    <row r="590" spans="1:16">
      <c r="A590">
        <v>589</v>
      </c>
      <c r="B590" s="13">
        <v>1</v>
      </c>
      <c r="C590" s="13">
        <v>25</v>
      </c>
      <c r="D590" s="13">
        <v>12</v>
      </c>
      <c r="E590" s="14">
        <f t="shared" si="148"/>
        <v>25</v>
      </c>
      <c r="F590" s="24">
        <f>'1 Solar Profile'!E592*S$10</f>
        <v>4.4468266500000002</v>
      </c>
      <c r="G590" s="24">
        <f>'2 Load Profile'!E591</f>
        <v>0.98169499222521139</v>
      </c>
      <c r="H590" s="24">
        <f t="shared" si="154"/>
        <v>-3.4651316577747888</v>
      </c>
      <c r="I590" s="13">
        <f t="shared" si="155"/>
        <v>-3.4651316577747888</v>
      </c>
      <c r="J590" s="24">
        <f t="shared" si="156"/>
        <v>0.98169499222521139</v>
      </c>
      <c r="K590" s="24">
        <f t="shared" si="157"/>
        <v>0</v>
      </c>
      <c r="L590" s="13"/>
      <c r="M590" s="24"/>
      <c r="N590" s="24">
        <f t="shared" si="151"/>
        <v>0</v>
      </c>
      <c r="O590" s="13"/>
      <c r="P590" s="13"/>
    </row>
    <row r="591" spans="1:16">
      <c r="A591">
        <v>590</v>
      </c>
      <c r="B591" s="13">
        <v>1</v>
      </c>
      <c r="C591" s="13">
        <v>25</v>
      </c>
      <c r="D591" s="13">
        <v>13</v>
      </c>
      <c r="E591" s="14">
        <f t="shared" si="148"/>
        <v>25</v>
      </c>
      <c r="F591" s="24">
        <f>'1 Solar Profile'!E593*S$10</f>
        <v>4.0085781749999994</v>
      </c>
      <c r="G591" s="24">
        <f>'2 Load Profile'!E592</f>
        <v>0.96470596199614056</v>
      </c>
      <c r="H591" s="24">
        <f t="shared" si="154"/>
        <v>-3.0438722130038589</v>
      </c>
      <c r="I591" s="13">
        <f t="shared" si="155"/>
        <v>-3.0438722130038589</v>
      </c>
      <c r="J591" s="24">
        <f t="shared" si="156"/>
        <v>0.96470596199614045</v>
      </c>
      <c r="K591" s="24">
        <f t="shared" si="157"/>
        <v>0</v>
      </c>
      <c r="L591" s="13"/>
      <c r="M591" s="24"/>
      <c r="N591" s="24">
        <f t="shared" si="151"/>
        <v>0</v>
      </c>
      <c r="O591" s="13"/>
      <c r="P591" s="13"/>
    </row>
    <row r="592" spans="1:16">
      <c r="A592">
        <v>591</v>
      </c>
      <c r="B592" s="13">
        <v>1</v>
      </c>
      <c r="C592" s="13">
        <v>25</v>
      </c>
      <c r="D592" s="13">
        <v>14</v>
      </c>
      <c r="E592" s="14">
        <f t="shared" si="148"/>
        <v>25</v>
      </c>
      <c r="F592" s="24">
        <f>'1 Solar Profile'!E594*S$10</f>
        <v>3.1724468999999997</v>
      </c>
      <c r="G592" s="24">
        <f>'2 Load Profile'!E593</f>
        <v>0.9680782987730886</v>
      </c>
      <c r="H592" s="24">
        <f t="shared" si="154"/>
        <v>-2.204368601226911</v>
      </c>
      <c r="I592" s="13">
        <f t="shared" si="155"/>
        <v>-2.204368601226911</v>
      </c>
      <c r="J592" s="24">
        <f t="shared" si="156"/>
        <v>0.96807829877308871</v>
      </c>
      <c r="K592" s="24">
        <f t="shared" si="157"/>
        <v>0</v>
      </c>
      <c r="L592" s="13"/>
      <c r="M592" s="24"/>
      <c r="N592" s="24">
        <f t="shared" si="151"/>
        <v>0</v>
      </c>
      <c r="O592" s="13"/>
      <c r="P592" s="13"/>
    </row>
    <row r="593" spans="1:16">
      <c r="A593">
        <v>592</v>
      </c>
      <c r="B593" s="13">
        <v>1</v>
      </c>
      <c r="C593" s="13">
        <v>25</v>
      </c>
      <c r="D593" s="13">
        <v>15</v>
      </c>
      <c r="E593" s="14">
        <f t="shared" si="148"/>
        <v>25</v>
      </c>
      <c r="F593" s="24">
        <f>'1 Solar Profile'!E595*S$10</f>
        <v>1.9629996749999998</v>
      </c>
      <c r="G593" s="24">
        <f>'2 Load Profile'!E594</f>
        <v>1.0375956046796335</v>
      </c>
      <c r="H593" s="24">
        <f t="shared" si="154"/>
        <v>-0.92540407032036631</v>
      </c>
      <c r="I593" s="13">
        <f t="shared" si="155"/>
        <v>-0.92540407032036631</v>
      </c>
      <c r="J593" s="24">
        <f t="shared" si="156"/>
        <v>1.0375956046796335</v>
      </c>
      <c r="K593" s="24">
        <f t="shared" si="157"/>
        <v>0</v>
      </c>
      <c r="L593" s="13"/>
      <c r="M593" s="24"/>
      <c r="N593" s="24">
        <f t="shared" si="151"/>
        <v>0</v>
      </c>
      <c r="O593" s="13"/>
      <c r="P593" s="13"/>
    </row>
    <row r="594" spans="1:16">
      <c r="A594">
        <v>593</v>
      </c>
      <c r="B594" s="13">
        <v>1</v>
      </c>
      <c r="C594" s="13">
        <v>25</v>
      </c>
      <c r="D594" s="13">
        <v>16</v>
      </c>
      <c r="E594" s="14">
        <f t="shared" si="148"/>
        <v>25</v>
      </c>
      <c r="F594" s="24">
        <f>'1 Solar Profile'!E596*S$10</f>
        <v>0.60335729999999999</v>
      </c>
      <c r="G594" s="24">
        <f>'2 Load Profile'!E595</f>
        <v>1.2749650087133146</v>
      </c>
      <c r="H594" s="24">
        <f t="shared" si="154"/>
        <v>0.67160770871331466</v>
      </c>
      <c r="I594" s="13">
        <f t="shared" si="155"/>
        <v>0</v>
      </c>
      <c r="J594" s="24">
        <f t="shared" si="156"/>
        <v>0.60335729999999999</v>
      </c>
      <c r="K594" s="24">
        <f t="shared" si="157"/>
        <v>0.67160770871331466</v>
      </c>
      <c r="L594" s="13"/>
      <c r="M594" s="24"/>
      <c r="N594" s="24">
        <f t="shared" si="151"/>
        <v>0</v>
      </c>
      <c r="O594" s="13"/>
      <c r="P594" s="13"/>
    </row>
    <row r="595" spans="1:16">
      <c r="A595">
        <v>594</v>
      </c>
      <c r="B595" s="13">
        <v>1</v>
      </c>
      <c r="C595" s="13">
        <v>25</v>
      </c>
      <c r="D595" s="13">
        <v>17</v>
      </c>
      <c r="E595" s="14">
        <f t="shared" si="148"/>
        <v>25</v>
      </c>
      <c r="F595" s="24">
        <f>'1 Solar Profile'!E597*S$10</f>
        <v>0</v>
      </c>
      <c r="G595" s="24">
        <f>'2 Load Profile'!E596</f>
        <v>1.7497933587443368</v>
      </c>
      <c r="H595" s="24">
        <f t="shared" si="154"/>
        <v>1.7497933587443368</v>
      </c>
      <c r="I595" s="13">
        <f t="shared" si="155"/>
        <v>0</v>
      </c>
      <c r="J595" s="24">
        <f t="shared" si="156"/>
        <v>0</v>
      </c>
      <c r="K595" s="24">
        <f t="shared" si="157"/>
        <v>1.7497933587443368</v>
      </c>
      <c r="L595" s="13"/>
      <c r="M595" s="24"/>
      <c r="N595" s="24">
        <f t="shared" si="151"/>
        <v>0</v>
      </c>
      <c r="O595" s="13"/>
      <c r="P595" s="13"/>
    </row>
    <row r="596" spans="1:16">
      <c r="A596">
        <v>595</v>
      </c>
      <c r="B596" s="13">
        <v>1</v>
      </c>
      <c r="C596" s="13">
        <v>25</v>
      </c>
      <c r="D596" s="13">
        <v>18</v>
      </c>
      <c r="E596" s="14">
        <f t="shared" si="148"/>
        <v>25</v>
      </c>
      <c r="F596" s="24">
        <f>'1 Solar Profile'!E598*S$10</f>
        <v>0</v>
      </c>
      <c r="G596" s="24">
        <f>'2 Load Profile'!E597</f>
        <v>2.0389380711073724</v>
      </c>
      <c r="H596" s="24">
        <f t="shared" si="154"/>
        <v>2.0389380711073724</v>
      </c>
      <c r="I596" s="13">
        <f t="shared" si="155"/>
        <v>0</v>
      </c>
      <c r="J596" s="24">
        <f t="shared" si="156"/>
        <v>0</v>
      </c>
      <c r="K596" s="24">
        <f t="shared" si="157"/>
        <v>2.0389380711073724</v>
      </c>
      <c r="L596" s="13"/>
      <c r="M596" s="24"/>
      <c r="N596" s="24">
        <f t="shared" si="151"/>
        <v>0</v>
      </c>
      <c r="O596" s="13"/>
      <c r="P596" s="13"/>
    </row>
    <row r="597" spans="1:16">
      <c r="A597">
        <v>596</v>
      </c>
      <c r="B597" s="13">
        <v>1</v>
      </c>
      <c r="C597" s="13">
        <v>25</v>
      </c>
      <c r="D597" s="13">
        <v>19</v>
      </c>
      <c r="E597" s="14">
        <f t="shared" si="148"/>
        <v>25</v>
      </c>
      <c r="F597" s="24">
        <f>'1 Solar Profile'!E599*S$10</f>
        <v>0</v>
      </c>
      <c r="G597" s="24">
        <f>'2 Load Profile'!E598</f>
        <v>2.0119742254944706</v>
      </c>
      <c r="H597" s="24">
        <f t="shared" si="154"/>
        <v>2.0119742254944706</v>
      </c>
      <c r="I597" s="13">
        <f t="shared" si="155"/>
        <v>0</v>
      </c>
      <c r="J597" s="24">
        <f t="shared" si="156"/>
        <v>0</v>
      </c>
      <c r="K597" s="24">
        <f t="shared" si="157"/>
        <v>2.0119742254944706</v>
      </c>
      <c r="L597" s="13"/>
      <c r="M597" s="24"/>
      <c r="N597" s="24">
        <f t="shared" si="151"/>
        <v>0</v>
      </c>
      <c r="O597" s="13"/>
      <c r="P597" s="13"/>
    </row>
    <row r="598" spans="1:16">
      <c r="A598">
        <v>597</v>
      </c>
      <c r="B598" s="13">
        <v>1</v>
      </c>
      <c r="C598" s="13">
        <v>25</v>
      </c>
      <c r="D598" s="13">
        <v>20</v>
      </c>
      <c r="E598" s="14">
        <f t="shared" si="148"/>
        <v>25</v>
      </c>
      <c r="F598" s="24">
        <f>'1 Solar Profile'!E600*S$10</f>
        <v>0</v>
      </c>
      <c r="G598" s="24">
        <f>'2 Load Profile'!E599</f>
        <v>1.8782204333834533</v>
      </c>
      <c r="H598" s="24">
        <f t="shared" si="154"/>
        <v>1.8782204333834533</v>
      </c>
      <c r="I598" s="13">
        <f t="shared" si="155"/>
        <v>0</v>
      </c>
      <c r="J598" s="24">
        <f t="shared" si="156"/>
        <v>0</v>
      </c>
      <c r="K598" s="24">
        <f t="shared" si="157"/>
        <v>1.8782204333834533</v>
      </c>
      <c r="L598" s="13"/>
      <c r="M598" s="24"/>
      <c r="N598" s="24">
        <f t="shared" si="151"/>
        <v>0</v>
      </c>
      <c r="O598" s="24"/>
      <c r="P598" s="24"/>
    </row>
    <row r="599" spans="1:16">
      <c r="A599">
        <v>598</v>
      </c>
      <c r="B599" s="13">
        <v>1</v>
      </c>
      <c r="C599" s="13">
        <v>25</v>
      </c>
      <c r="D599" s="13">
        <v>21</v>
      </c>
      <c r="E599" s="14">
        <f t="shared" si="148"/>
        <v>25</v>
      </c>
      <c r="F599" s="24">
        <f>'1 Solar Profile'!E601*S$10</f>
        <v>0</v>
      </c>
      <c r="G599" s="24">
        <f>'2 Load Profile'!E600</f>
        <v>1.7274981643549387</v>
      </c>
      <c r="H599" s="24">
        <f t="shared" si="154"/>
        <v>1.7274981643549387</v>
      </c>
      <c r="I599" s="13">
        <f t="shared" si="155"/>
        <v>0</v>
      </c>
      <c r="J599" s="24">
        <f t="shared" si="156"/>
        <v>0</v>
      </c>
      <c r="K599" s="24">
        <f t="shared" si="157"/>
        <v>1.7274981643549387</v>
      </c>
      <c r="L599" s="13"/>
      <c r="M599" s="24"/>
      <c r="N599" s="24">
        <f t="shared" si="151"/>
        <v>0</v>
      </c>
      <c r="O599" s="13"/>
      <c r="P599" s="13"/>
    </row>
    <row r="600" spans="1:16">
      <c r="A600">
        <v>599</v>
      </c>
      <c r="B600" s="13">
        <v>1</v>
      </c>
      <c r="C600" s="13">
        <v>25</v>
      </c>
      <c r="D600" s="13">
        <v>22</v>
      </c>
      <c r="E600" s="14">
        <f t="shared" ref="E600:E663" si="162">IF(D600&lt;D599, E599+1,E599)</f>
        <v>25</v>
      </c>
      <c r="F600" s="24">
        <f>'1 Solar Profile'!E602*S$10</f>
        <v>0</v>
      </c>
      <c r="G600" s="24">
        <f>'2 Load Profile'!E601</f>
        <v>1.4365261060742904</v>
      </c>
      <c r="H600" s="24">
        <f t="shared" si="154"/>
        <v>1.4365261060742904</v>
      </c>
      <c r="I600" s="13">
        <f t="shared" si="155"/>
        <v>0</v>
      </c>
      <c r="J600" s="24">
        <f t="shared" si="156"/>
        <v>0</v>
      </c>
      <c r="K600" s="24">
        <f t="shared" si="157"/>
        <v>1.4365261060742904</v>
      </c>
      <c r="L600" s="13"/>
      <c r="M600" s="24"/>
      <c r="N600" s="24">
        <f t="shared" si="151"/>
        <v>0</v>
      </c>
      <c r="O600" s="13"/>
      <c r="P600" s="13"/>
    </row>
    <row r="601" spans="1:16">
      <c r="A601">
        <v>600</v>
      </c>
      <c r="B601" s="13">
        <v>1</v>
      </c>
      <c r="C601" s="13">
        <v>25</v>
      </c>
      <c r="D601" s="13">
        <v>23</v>
      </c>
      <c r="E601" s="14">
        <f t="shared" si="162"/>
        <v>25</v>
      </c>
      <c r="F601" s="24">
        <f>'1 Solar Profile'!E603*S$10</f>
        <v>0</v>
      </c>
      <c r="G601" s="24">
        <f>'2 Load Profile'!E602</f>
        <v>1.1521081351756917</v>
      </c>
      <c r="H601" s="24">
        <f t="shared" si="154"/>
        <v>1.1521081351756917</v>
      </c>
      <c r="I601" s="13">
        <f t="shared" si="155"/>
        <v>0</v>
      </c>
      <c r="J601" s="24">
        <f t="shared" si="156"/>
        <v>0</v>
      </c>
      <c r="K601" s="24">
        <f t="shared" si="157"/>
        <v>1.1521081351756917</v>
      </c>
      <c r="L601" s="13">
        <f t="shared" ref="L601" si="163">SUM(I578:I601)</f>
        <v>-18.943129925134741</v>
      </c>
      <c r="M601" s="24">
        <f t="shared" ref="M601" si="164">SUMIF(H578:H601,"&gt;0",H578:H601)</f>
        <v>18.522267786917315</v>
      </c>
      <c r="N601" s="24">
        <f t="shared" si="151"/>
        <v>-0.42086213821742646</v>
      </c>
      <c r="O601" s="13">
        <f t="shared" ref="O601" si="165">IF(M601&gt;(L601*-1),(M601+L601)*S$12,0)</f>
        <v>0</v>
      </c>
      <c r="P601" s="13">
        <f t="shared" ref="P601" si="166">IF(M601&lt;(L601*-1),(M601+L601)*S$14,0)</f>
        <v>-1.113180355585093E-2</v>
      </c>
    </row>
    <row r="602" spans="1:16">
      <c r="A602">
        <v>601</v>
      </c>
      <c r="B602" s="13">
        <v>1</v>
      </c>
      <c r="C602" s="13">
        <v>26</v>
      </c>
      <c r="D602" s="13">
        <v>0</v>
      </c>
      <c r="E602" s="14">
        <f t="shared" si="162"/>
        <v>26</v>
      </c>
      <c r="F602" s="24">
        <f>'1 Solar Profile'!E604*S$10</f>
        <v>0</v>
      </c>
      <c r="G602" s="24">
        <f>'2 Load Profile'!E603</f>
        <v>0.87271195232954502</v>
      </c>
      <c r="H602" s="24">
        <f t="shared" si="154"/>
        <v>0.87271195232954502</v>
      </c>
      <c r="I602" s="13">
        <f t="shared" si="155"/>
        <v>0</v>
      </c>
      <c r="J602" s="24">
        <f t="shared" si="156"/>
        <v>0</v>
      </c>
      <c r="K602" s="24">
        <f t="shared" si="157"/>
        <v>0.87271195232954502</v>
      </c>
      <c r="L602" s="13"/>
      <c r="M602" s="24"/>
      <c r="N602" s="24">
        <f t="shared" si="151"/>
        <v>0</v>
      </c>
      <c r="O602" s="13"/>
      <c r="P602" s="13"/>
    </row>
    <row r="603" spans="1:16">
      <c r="A603">
        <v>602</v>
      </c>
      <c r="B603" s="13">
        <v>1</v>
      </c>
      <c r="C603" s="13">
        <v>26</v>
      </c>
      <c r="D603" s="13">
        <v>1</v>
      </c>
      <c r="E603" s="14">
        <f t="shared" si="162"/>
        <v>26</v>
      </c>
      <c r="F603" s="24">
        <f>'1 Solar Profile'!E605*S$10</f>
        <v>0</v>
      </c>
      <c r="G603" s="24">
        <f>'2 Load Profile'!E604</f>
        <v>0.75902752369938642</v>
      </c>
      <c r="H603" s="24">
        <f t="shared" si="154"/>
        <v>0.75902752369938642</v>
      </c>
      <c r="I603" s="13">
        <f t="shared" si="155"/>
        <v>0</v>
      </c>
      <c r="J603" s="24">
        <f t="shared" si="156"/>
        <v>0</v>
      </c>
      <c r="K603" s="24">
        <f t="shared" si="157"/>
        <v>0.75902752369938642</v>
      </c>
      <c r="L603" s="13"/>
      <c r="M603" s="24"/>
      <c r="N603" s="24">
        <f t="shared" si="151"/>
        <v>0</v>
      </c>
      <c r="O603" s="13"/>
      <c r="P603" s="13"/>
    </row>
    <row r="604" spans="1:16">
      <c r="A604">
        <v>603</v>
      </c>
      <c r="B604" s="13">
        <v>1</v>
      </c>
      <c r="C604" s="13">
        <v>26</v>
      </c>
      <c r="D604" s="13">
        <v>2</v>
      </c>
      <c r="E604" s="14">
        <f t="shared" si="162"/>
        <v>26</v>
      </c>
      <c r="F604" s="24">
        <f>'1 Solar Profile'!E606*S$10</f>
        <v>0</v>
      </c>
      <c r="G604" s="24">
        <f>'2 Load Profile'!E605</f>
        <v>0.71579940047083845</v>
      </c>
      <c r="H604" s="24">
        <f t="shared" si="154"/>
        <v>0.71579940047083845</v>
      </c>
      <c r="I604" s="13">
        <f t="shared" si="155"/>
        <v>0</v>
      </c>
      <c r="J604" s="24">
        <f t="shared" si="156"/>
        <v>0</v>
      </c>
      <c r="K604" s="24">
        <f t="shared" si="157"/>
        <v>0.71579940047083845</v>
      </c>
      <c r="L604" s="13"/>
      <c r="M604" s="24"/>
      <c r="N604" s="24">
        <f t="shared" si="151"/>
        <v>0</v>
      </c>
      <c r="O604" s="13"/>
      <c r="P604" s="13"/>
    </row>
    <row r="605" spans="1:16">
      <c r="A605">
        <v>604</v>
      </c>
      <c r="B605" s="13">
        <v>1</v>
      </c>
      <c r="C605" s="13">
        <v>26</v>
      </c>
      <c r="D605" s="13">
        <v>3</v>
      </c>
      <c r="E605" s="14">
        <f t="shared" si="162"/>
        <v>26</v>
      </c>
      <c r="F605" s="24">
        <f>'1 Solar Profile'!E607*S$10</f>
        <v>0</v>
      </c>
      <c r="G605" s="24">
        <f>'2 Load Profile'!E606</f>
        <v>0.71098081291752957</v>
      </c>
      <c r="H605" s="24">
        <f t="shared" si="154"/>
        <v>0.71098081291752957</v>
      </c>
      <c r="I605" s="13">
        <f t="shared" si="155"/>
        <v>0</v>
      </c>
      <c r="J605" s="24">
        <f t="shared" si="156"/>
        <v>0</v>
      </c>
      <c r="K605" s="24">
        <f t="shared" si="157"/>
        <v>0.71098081291752957</v>
      </c>
      <c r="L605" s="13"/>
      <c r="M605" s="24"/>
      <c r="N605" s="24">
        <f t="shared" si="151"/>
        <v>0</v>
      </c>
      <c r="O605" s="13"/>
      <c r="P605" s="13"/>
    </row>
    <row r="606" spans="1:16">
      <c r="A606">
        <v>605</v>
      </c>
      <c r="B606" s="13">
        <v>1</v>
      </c>
      <c r="C606" s="13">
        <v>26</v>
      </c>
      <c r="D606" s="13">
        <v>4</v>
      </c>
      <c r="E606" s="14">
        <f t="shared" si="162"/>
        <v>26</v>
      </c>
      <c r="F606" s="24">
        <f>'1 Solar Profile'!E608*S$10</f>
        <v>0</v>
      </c>
      <c r="G606" s="24">
        <f>'2 Load Profile'!E607</f>
        <v>0.71004494839298549</v>
      </c>
      <c r="H606" s="24">
        <f t="shared" si="154"/>
        <v>0.71004494839298549</v>
      </c>
      <c r="I606" s="13">
        <f t="shared" si="155"/>
        <v>0</v>
      </c>
      <c r="J606" s="24">
        <f t="shared" si="156"/>
        <v>0</v>
      </c>
      <c r="K606" s="24">
        <f t="shared" si="157"/>
        <v>0.71004494839298549</v>
      </c>
      <c r="L606" s="13"/>
      <c r="M606" s="24"/>
      <c r="N606" s="24">
        <f t="shared" si="151"/>
        <v>0</v>
      </c>
      <c r="O606" s="13"/>
      <c r="P606" s="13"/>
    </row>
    <row r="607" spans="1:16">
      <c r="A607">
        <v>606</v>
      </c>
      <c r="B607" s="13">
        <v>1</v>
      </c>
      <c r="C607" s="13">
        <v>26</v>
      </c>
      <c r="D607" s="13">
        <v>5</v>
      </c>
      <c r="E607" s="14">
        <f t="shared" si="162"/>
        <v>26</v>
      </c>
      <c r="F607" s="24">
        <f>'1 Solar Profile'!E609*S$10</f>
        <v>0</v>
      </c>
      <c r="G607" s="24">
        <f>'2 Load Profile'!E608</f>
        <v>0.75775332591381939</v>
      </c>
      <c r="H607" s="24">
        <f t="shared" si="154"/>
        <v>0.75775332591381939</v>
      </c>
      <c r="I607" s="13">
        <f t="shared" si="155"/>
        <v>0</v>
      </c>
      <c r="J607" s="24">
        <f t="shared" si="156"/>
        <v>0</v>
      </c>
      <c r="K607" s="24">
        <f t="shared" si="157"/>
        <v>0.75775332591381939</v>
      </c>
      <c r="L607" s="13"/>
      <c r="M607" s="24"/>
      <c r="N607" s="24">
        <f t="shared" si="151"/>
        <v>0</v>
      </c>
      <c r="O607" s="13"/>
      <c r="P607" s="13"/>
    </row>
    <row r="608" spans="1:16">
      <c r="A608">
        <v>607</v>
      </c>
      <c r="B608" s="13">
        <v>1</v>
      </c>
      <c r="C608" s="13">
        <v>26</v>
      </c>
      <c r="D608" s="13">
        <v>6</v>
      </c>
      <c r="E608" s="14">
        <f t="shared" si="162"/>
        <v>26</v>
      </c>
      <c r="F608" s="24">
        <f>'1 Solar Profile'!E610*S$10</f>
        <v>0</v>
      </c>
      <c r="G608" s="24">
        <f>'2 Load Profile'!E609</f>
        <v>0.97747314093410409</v>
      </c>
      <c r="H608" s="24">
        <f t="shared" si="154"/>
        <v>0.97747314093410409</v>
      </c>
      <c r="I608" s="13">
        <f t="shared" si="155"/>
        <v>0</v>
      </c>
      <c r="J608" s="24">
        <f t="shared" si="156"/>
        <v>0</v>
      </c>
      <c r="K608" s="24">
        <f t="shared" si="157"/>
        <v>0.97747314093410409</v>
      </c>
      <c r="L608" s="13"/>
      <c r="M608" s="24"/>
      <c r="N608" s="24">
        <f t="shared" si="151"/>
        <v>0</v>
      </c>
      <c r="O608" s="13"/>
      <c r="P608" s="13"/>
    </row>
    <row r="609" spans="1:16">
      <c r="A609">
        <v>608</v>
      </c>
      <c r="B609" s="13">
        <v>1</v>
      </c>
      <c r="C609" s="13">
        <v>26</v>
      </c>
      <c r="D609" s="13">
        <v>7</v>
      </c>
      <c r="E609" s="14">
        <f t="shared" si="162"/>
        <v>26</v>
      </c>
      <c r="F609" s="24">
        <f>'1 Solar Profile'!E611*S$10</f>
        <v>0.12724897500000001</v>
      </c>
      <c r="G609" s="24">
        <f>'2 Load Profile'!E610</f>
        <v>1.2545920282544927</v>
      </c>
      <c r="H609" s="24">
        <f t="shared" si="154"/>
        <v>1.1273430532544926</v>
      </c>
      <c r="I609" s="13">
        <f t="shared" si="155"/>
        <v>0</v>
      </c>
      <c r="J609" s="24">
        <f t="shared" si="156"/>
        <v>0.12724897500000001</v>
      </c>
      <c r="K609" s="24">
        <f t="shared" si="157"/>
        <v>1.1273430532544926</v>
      </c>
      <c r="L609" s="13"/>
      <c r="M609" s="24"/>
      <c r="N609" s="24">
        <f t="shared" si="151"/>
        <v>0</v>
      </c>
      <c r="O609" s="13"/>
      <c r="P609" s="13"/>
    </row>
    <row r="610" spans="1:16">
      <c r="A610">
        <v>609</v>
      </c>
      <c r="B610" s="13">
        <v>1</v>
      </c>
      <c r="C610" s="13">
        <v>26</v>
      </c>
      <c r="D610" s="13">
        <v>8</v>
      </c>
      <c r="E610" s="14">
        <f t="shared" si="162"/>
        <v>26</v>
      </c>
      <c r="F610" s="24">
        <f>'1 Solar Profile'!E612*S$10</f>
        <v>0.35245349999999998</v>
      </c>
      <c r="G610" s="24">
        <f>'2 Load Profile'!E611</f>
        <v>1.213546938210265</v>
      </c>
      <c r="H610" s="24">
        <f t="shared" si="154"/>
        <v>0.86109343821026507</v>
      </c>
      <c r="I610" s="13">
        <f t="shared" si="155"/>
        <v>0</v>
      </c>
      <c r="J610" s="24">
        <f t="shared" si="156"/>
        <v>0.35245349999999998</v>
      </c>
      <c r="K610" s="24">
        <f t="shared" si="157"/>
        <v>0.86109343821026507</v>
      </c>
      <c r="L610" s="13"/>
      <c r="M610" s="24"/>
      <c r="N610" s="24">
        <f t="shared" si="151"/>
        <v>0</v>
      </c>
      <c r="O610" s="13"/>
      <c r="P610" s="13"/>
    </row>
    <row r="611" spans="1:16">
      <c r="A611">
        <v>610</v>
      </c>
      <c r="B611" s="13">
        <v>1</v>
      </c>
      <c r="C611" s="13">
        <v>26</v>
      </c>
      <c r="D611" s="13">
        <v>9</v>
      </c>
      <c r="E611" s="14">
        <f t="shared" si="162"/>
        <v>26</v>
      </c>
      <c r="F611" s="24">
        <f>'1 Solar Profile'!E613*S$10</f>
        <v>1.4038557749999998</v>
      </c>
      <c r="G611" s="24">
        <f>'2 Load Profile'!E612</f>
        <v>1.052399208448735</v>
      </c>
      <c r="H611" s="24">
        <f t="shared" si="154"/>
        <v>-0.35145656655126478</v>
      </c>
      <c r="I611" s="13">
        <f t="shared" si="155"/>
        <v>-0.35145656655126478</v>
      </c>
      <c r="J611" s="24">
        <f t="shared" si="156"/>
        <v>1.052399208448735</v>
      </c>
      <c r="K611" s="24">
        <f t="shared" si="157"/>
        <v>0</v>
      </c>
      <c r="L611" s="13"/>
      <c r="M611" s="24"/>
      <c r="N611" s="24">
        <f t="shared" si="151"/>
        <v>0</v>
      </c>
      <c r="O611" s="13"/>
      <c r="P611" s="13"/>
    </row>
    <row r="612" spans="1:16">
      <c r="A612">
        <v>611</v>
      </c>
      <c r="B612" s="13">
        <v>1</v>
      </c>
      <c r="C612" s="13">
        <v>26</v>
      </c>
      <c r="D612" s="13">
        <v>10</v>
      </c>
      <c r="E612" s="14">
        <f t="shared" si="162"/>
        <v>26</v>
      </c>
      <c r="F612" s="24">
        <f>'1 Solar Profile'!E614*S$10</f>
        <v>0.94087192499999994</v>
      </c>
      <c r="G612" s="24">
        <f>'2 Load Profile'!E613</f>
        <v>1.0794172143307286</v>
      </c>
      <c r="H612" s="24">
        <f t="shared" si="154"/>
        <v>0.13854528933072863</v>
      </c>
      <c r="I612" s="13">
        <f t="shared" si="155"/>
        <v>0</v>
      </c>
      <c r="J612" s="24">
        <f t="shared" si="156"/>
        <v>0.94087192499999994</v>
      </c>
      <c r="K612" s="24">
        <f t="shared" si="157"/>
        <v>0.13854528933072863</v>
      </c>
      <c r="L612" s="13"/>
      <c r="M612" s="24"/>
      <c r="N612" s="24">
        <f t="shared" si="151"/>
        <v>0</v>
      </c>
      <c r="O612" s="13"/>
      <c r="P612" s="13"/>
    </row>
    <row r="613" spans="1:16">
      <c r="A613">
        <v>612</v>
      </c>
      <c r="B613" s="13">
        <v>1</v>
      </c>
      <c r="C613" s="13">
        <v>26</v>
      </c>
      <c r="D613" s="13">
        <v>11</v>
      </c>
      <c r="E613" s="14">
        <f t="shared" si="162"/>
        <v>26</v>
      </c>
      <c r="F613" s="24">
        <f>'1 Solar Profile'!E615*S$10</f>
        <v>1.241482725</v>
      </c>
      <c r="G613" s="24">
        <f>'2 Load Profile'!E614</f>
        <v>1.068845146163607</v>
      </c>
      <c r="H613" s="24">
        <f t="shared" si="154"/>
        <v>-0.17263757883639297</v>
      </c>
      <c r="I613" s="13">
        <f t="shared" si="155"/>
        <v>-0.17263757883639297</v>
      </c>
      <c r="J613" s="24">
        <f t="shared" si="156"/>
        <v>1.068845146163607</v>
      </c>
      <c r="K613" s="24">
        <f t="shared" si="157"/>
        <v>0</v>
      </c>
      <c r="L613" s="13"/>
      <c r="M613" s="24"/>
      <c r="N613" s="24">
        <f t="shared" si="151"/>
        <v>0</v>
      </c>
      <c r="O613" s="13"/>
      <c r="P613" s="13"/>
    </row>
    <row r="614" spans="1:16">
      <c r="A614">
        <v>613</v>
      </c>
      <c r="B614" s="13">
        <v>1</v>
      </c>
      <c r="C614" s="13">
        <v>26</v>
      </c>
      <c r="D614" s="13">
        <v>12</v>
      </c>
      <c r="E614" s="14">
        <f t="shared" si="162"/>
        <v>26</v>
      </c>
      <c r="F614" s="24">
        <f>'1 Solar Profile'!E616*S$10</f>
        <v>0.42572565000000007</v>
      </c>
      <c r="G614" s="24">
        <f>'2 Load Profile'!E615</f>
        <v>1.0564577738214043</v>
      </c>
      <c r="H614" s="24">
        <f t="shared" si="154"/>
        <v>0.6307321238214042</v>
      </c>
      <c r="I614" s="13">
        <f t="shared" si="155"/>
        <v>0</v>
      </c>
      <c r="J614" s="24">
        <f t="shared" si="156"/>
        <v>0.42572565000000007</v>
      </c>
      <c r="K614" s="24">
        <f t="shared" si="157"/>
        <v>0.6307321238214042</v>
      </c>
      <c r="L614" s="13"/>
      <c r="M614" s="24"/>
      <c r="N614" s="24">
        <f t="shared" si="151"/>
        <v>0</v>
      </c>
      <c r="O614" s="13"/>
      <c r="P614" s="13"/>
    </row>
    <row r="615" spans="1:16">
      <c r="A615">
        <v>614</v>
      </c>
      <c r="B615" s="13">
        <v>1</v>
      </c>
      <c r="C615" s="13">
        <v>26</v>
      </c>
      <c r="D615" s="13">
        <v>13</v>
      </c>
      <c r="E615" s="14">
        <f t="shared" si="162"/>
        <v>26</v>
      </c>
      <c r="F615" s="24">
        <f>'1 Solar Profile'!E617*S$10</f>
        <v>0.75022289999999991</v>
      </c>
      <c r="G615" s="24">
        <f>'2 Load Profile'!E616</f>
        <v>1.037364655417667</v>
      </c>
      <c r="H615" s="24">
        <f t="shared" si="154"/>
        <v>0.28714175541766707</v>
      </c>
      <c r="I615" s="13">
        <f t="shared" si="155"/>
        <v>0</v>
      </c>
      <c r="J615" s="24">
        <f t="shared" si="156"/>
        <v>0.75022289999999991</v>
      </c>
      <c r="K615" s="24">
        <f t="shared" si="157"/>
        <v>0.28714175541766707</v>
      </c>
      <c r="L615" s="13"/>
      <c r="M615" s="24"/>
      <c r="N615" s="24">
        <f t="shared" si="151"/>
        <v>0</v>
      </c>
      <c r="O615" s="13"/>
      <c r="P615" s="13"/>
    </row>
    <row r="616" spans="1:16">
      <c r="A616">
        <v>615</v>
      </c>
      <c r="B616" s="13">
        <v>1</v>
      </c>
      <c r="C616" s="13">
        <v>26</v>
      </c>
      <c r="D616" s="13">
        <v>14</v>
      </c>
      <c r="E616" s="14">
        <f t="shared" si="162"/>
        <v>26</v>
      </c>
      <c r="F616" s="24">
        <f>'1 Solar Profile'!E618*S$10</f>
        <v>0.48918397499999999</v>
      </c>
      <c r="G616" s="24">
        <f>'2 Load Profile'!E617</f>
        <v>1.0448494889862852</v>
      </c>
      <c r="H616" s="24">
        <f t="shared" si="154"/>
        <v>0.55566551398628516</v>
      </c>
      <c r="I616" s="13">
        <f t="shared" si="155"/>
        <v>0</v>
      </c>
      <c r="J616" s="24">
        <f t="shared" si="156"/>
        <v>0.48918397499999999</v>
      </c>
      <c r="K616" s="24">
        <f t="shared" si="157"/>
        <v>0.55566551398628516</v>
      </c>
      <c r="L616" s="13"/>
      <c r="M616" s="24"/>
      <c r="N616" s="24">
        <f t="shared" si="151"/>
        <v>0</v>
      </c>
      <c r="O616" s="13"/>
      <c r="P616" s="13"/>
    </row>
    <row r="617" spans="1:16">
      <c r="A617">
        <v>616</v>
      </c>
      <c r="B617" s="13">
        <v>1</v>
      </c>
      <c r="C617" s="13">
        <v>26</v>
      </c>
      <c r="D617" s="13">
        <v>15</v>
      </c>
      <c r="E617" s="14">
        <f t="shared" si="162"/>
        <v>26</v>
      </c>
      <c r="F617" s="24">
        <f>'1 Solar Profile'!E619*S$10</f>
        <v>0.61042432499999999</v>
      </c>
      <c r="G617" s="24">
        <f>'2 Load Profile'!E618</f>
        <v>1.1108697770938947</v>
      </c>
      <c r="H617" s="24">
        <f t="shared" si="154"/>
        <v>0.50044545209389468</v>
      </c>
      <c r="I617" s="13">
        <f t="shared" si="155"/>
        <v>0</v>
      </c>
      <c r="J617" s="24">
        <f t="shared" si="156"/>
        <v>0.61042432499999999</v>
      </c>
      <c r="K617" s="24">
        <f t="shared" si="157"/>
        <v>0.50044545209389468</v>
      </c>
      <c r="L617" s="13"/>
      <c r="M617" s="24"/>
      <c r="N617" s="24">
        <f t="shared" ref="N617:N680" si="167">M617+L617</f>
        <v>0</v>
      </c>
      <c r="O617" s="13"/>
      <c r="P617" s="13"/>
    </row>
    <row r="618" spans="1:16">
      <c r="A618">
        <v>617</v>
      </c>
      <c r="B618" s="13">
        <v>1</v>
      </c>
      <c r="C618" s="13">
        <v>26</v>
      </c>
      <c r="D618" s="13">
        <v>16</v>
      </c>
      <c r="E618" s="14">
        <f t="shared" si="162"/>
        <v>26</v>
      </c>
      <c r="F618" s="24">
        <f>'1 Solar Profile'!E620*S$10</f>
        <v>4.1680799999999997E-2</v>
      </c>
      <c r="G618" s="24">
        <f>'2 Load Profile'!E619</f>
        <v>1.3603481623891789</v>
      </c>
      <c r="H618" s="24">
        <f t="shared" si="154"/>
        <v>1.3186673623891789</v>
      </c>
      <c r="I618" s="13">
        <f t="shared" si="155"/>
        <v>0</v>
      </c>
      <c r="J618" s="24">
        <f t="shared" si="156"/>
        <v>4.1680799999999997E-2</v>
      </c>
      <c r="K618" s="24">
        <f t="shared" si="157"/>
        <v>1.3186673623891789</v>
      </c>
      <c r="L618" s="13"/>
      <c r="M618" s="24"/>
      <c r="N618" s="24">
        <f t="shared" si="167"/>
        <v>0</v>
      </c>
      <c r="O618" s="13"/>
      <c r="P618" s="13"/>
    </row>
    <row r="619" spans="1:16">
      <c r="A619">
        <v>618</v>
      </c>
      <c r="B619" s="13">
        <v>1</v>
      </c>
      <c r="C619" s="13">
        <v>26</v>
      </c>
      <c r="D619" s="13">
        <v>17</v>
      </c>
      <c r="E619" s="14">
        <f t="shared" si="162"/>
        <v>26</v>
      </c>
      <c r="F619" s="24">
        <f>'1 Solar Profile'!E621*S$10</f>
        <v>0</v>
      </c>
      <c r="G619" s="24">
        <f>'2 Load Profile'!E620</f>
        <v>1.8409379871628904</v>
      </c>
      <c r="H619" s="24">
        <f t="shared" si="154"/>
        <v>1.8409379871628904</v>
      </c>
      <c r="I619" s="13">
        <f t="shared" si="155"/>
        <v>0</v>
      </c>
      <c r="J619" s="24">
        <f t="shared" si="156"/>
        <v>0</v>
      </c>
      <c r="K619" s="24">
        <f t="shared" si="157"/>
        <v>1.8409379871628904</v>
      </c>
      <c r="L619" s="13"/>
      <c r="M619" s="24"/>
      <c r="N619" s="24">
        <f t="shared" si="167"/>
        <v>0</v>
      </c>
      <c r="O619" s="13"/>
      <c r="P619" s="13"/>
    </row>
    <row r="620" spans="1:16">
      <c r="A620">
        <v>619</v>
      </c>
      <c r="B620" s="13">
        <v>1</v>
      </c>
      <c r="C620" s="13">
        <v>26</v>
      </c>
      <c r="D620" s="13">
        <v>18</v>
      </c>
      <c r="E620" s="14">
        <f t="shared" si="162"/>
        <v>26</v>
      </c>
      <c r="F620" s="24">
        <f>'1 Solar Profile'!E622*S$10</f>
        <v>0</v>
      </c>
      <c r="G620" s="24">
        <f>'2 Load Profile'!E621</f>
        <v>2.1304865032135427</v>
      </c>
      <c r="H620" s="24">
        <f t="shared" si="154"/>
        <v>2.1304865032135427</v>
      </c>
      <c r="I620" s="13">
        <f t="shared" si="155"/>
        <v>0</v>
      </c>
      <c r="J620" s="24">
        <f t="shared" si="156"/>
        <v>0</v>
      </c>
      <c r="K620" s="24">
        <f t="shared" si="157"/>
        <v>2.1304865032135427</v>
      </c>
      <c r="L620" s="13"/>
      <c r="M620" s="24"/>
      <c r="N620" s="24">
        <f t="shared" si="167"/>
        <v>0</v>
      </c>
      <c r="O620" s="13"/>
      <c r="P620" s="13"/>
    </row>
    <row r="621" spans="1:16">
      <c r="A621">
        <v>620</v>
      </c>
      <c r="B621" s="13">
        <v>1</v>
      </c>
      <c r="C621" s="13">
        <v>26</v>
      </c>
      <c r="D621" s="13">
        <v>19</v>
      </c>
      <c r="E621" s="14">
        <f t="shared" si="162"/>
        <v>26</v>
      </c>
      <c r="F621" s="24">
        <f>'1 Solar Profile'!E623*S$10</f>
        <v>0</v>
      </c>
      <c r="G621" s="24">
        <f>'2 Load Profile'!E622</f>
        <v>2.0859833826027248</v>
      </c>
      <c r="H621" s="24">
        <f t="shared" si="154"/>
        <v>2.0859833826027248</v>
      </c>
      <c r="I621" s="13">
        <f t="shared" si="155"/>
        <v>0</v>
      </c>
      <c r="J621" s="24">
        <f t="shared" si="156"/>
        <v>0</v>
      </c>
      <c r="K621" s="24">
        <f t="shared" si="157"/>
        <v>2.0859833826027248</v>
      </c>
      <c r="L621" s="13"/>
      <c r="M621" s="24"/>
      <c r="N621" s="24">
        <f t="shared" si="167"/>
        <v>0</v>
      </c>
      <c r="O621" s="13"/>
      <c r="P621" s="13"/>
    </row>
    <row r="622" spans="1:16">
      <c r="A622">
        <v>621</v>
      </c>
      <c r="B622" s="13">
        <v>1</v>
      </c>
      <c r="C622" s="13">
        <v>26</v>
      </c>
      <c r="D622" s="13">
        <v>20</v>
      </c>
      <c r="E622" s="14">
        <f t="shared" si="162"/>
        <v>26</v>
      </c>
      <c r="F622" s="24">
        <f>'1 Solar Profile'!E624*S$10</f>
        <v>0</v>
      </c>
      <c r="G622" s="24">
        <f>'2 Load Profile'!E623</f>
        <v>1.9502900822954303</v>
      </c>
      <c r="H622" s="24">
        <f t="shared" si="154"/>
        <v>1.9502900822954303</v>
      </c>
      <c r="I622" s="13">
        <f t="shared" si="155"/>
        <v>0</v>
      </c>
      <c r="J622" s="24">
        <f t="shared" si="156"/>
        <v>0</v>
      </c>
      <c r="K622" s="24">
        <f t="shared" si="157"/>
        <v>1.9502900822954303</v>
      </c>
      <c r="L622" s="13"/>
      <c r="M622" s="24"/>
      <c r="N622" s="24">
        <f t="shared" si="167"/>
        <v>0</v>
      </c>
      <c r="O622" s="24"/>
      <c r="P622" s="24"/>
    </row>
    <row r="623" spans="1:16">
      <c r="A623">
        <v>622</v>
      </c>
      <c r="B623" s="13">
        <v>1</v>
      </c>
      <c r="C623" s="13">
        <v>26</v>
      </c>
      <c r="D623" s="13">
        <v>21</v>
      </c>
      <c r="E623" s="14">
        <f t="shared" si="162"/>
        <v>26</v>
      </c>
      <c r="F623" s="24">
        <f>'1 Solar Profile'!E625*S$10</f>
        <v>0</v>
      </c>
      <c r="G623" s="24">
        <f>'2 Load Profile'!E624</f>
        <v>1.793530329690356</v>
      </c>
      <c r="H623" s="24">
        <f t="shared" si="154"/>
        <v>1.793530329690356</v>
      </c>
      <c r="I623" s="13">
        <f t="shared" si="155"/>
        <v>0</v>
      </c>
      <c r="J623" s="24">
        <f t="shared" si="156"/>
        <v>0</v>
      </c>
      <c r="K623" s="24">
        <f t="shared" si="157"/>
        <v>1.793530329690356</v>
      </c>
      <c r="L623" s="13"/>
      <c r="M623" s="24"/>
      <c r="N623" s="24">
        <f t="shared" si="167"/>
        <v>0</v>
      </c>
      <c r="O623" s="13"/>
      <c r="P623" s="13"/>
    </row>
    <row r="624" spans="1:16">
      <c r="A624">
        <v>623</v>
      </c>
      <c r="B624" s="13">
        <v>1</v>
      </c>
      <c r="C624" s="13">
        <v>26</v>
      </c>
      <c r="D624" s="13">
        <v>22</v>
      </c>
      <c r="E624" s="14">
        <f t="shared" si="162"/>
        <v>26</v>
      </c>
      <c r="F624" s="24">
        <f>'1 Solar Profile'!E626*S$10</f>
        <v>0</v>
      </c>
      <c r="G624" s="24">
        <f>'2 Load Profile'!E625</f>
        <v>1.5100635581105417</v>
      </c>
      <c r="H624" s="24">
        <f t="shared" si="154"/>
        <v>1.5100635581105417</v>
      </c>
      <c r="I624" s="13">
        <f t="shared" si="155"/>
        <v>0</v>
      </c>
      <c r="J624" s="24">
        <f t="shared" si="156"/>
        <v>0</v>
      </c>
      <c r="K624" s="24">
        <f t="shared" si="157"/>
        <v>1.5100635581105417</v>
      </c>
      <c r="L624" s="13"/>
      <c r="M624" s="24"/>
      <c r="N624" s="24">
        <f t="shared" si="167"/>
        <v>0</v>
      </c>
      <c r="O624" s="13"/>
      <c r="P624" s="13"/>
    </row>
    <row r="625" spans="1:16">
      <c r="A625">
        <v>624</v>
      </c>
      <c r="B625" s="13">
        <v>1</v>
      </c>
      <c r="C625" s="13">
        <v>26</v>
      </c>
      <c r="D625" s="13">
        <v>23</v>
      </c>
      <c r="E625" s="14">
        <f t="shared" si="162"/>
        <v>26</v>
      </c>
      <c r="F625" s="24">
        <f>'1 Solar Profile'!E627*S$10</f>
        <v>0</v>
      </c>
      <c r="G625" s="24">
        <f>'2 Load Profile'!E626</f>
        <v>1.2334588969442974</v>
      </c>
      <c r="H625" s="24">
        <f t="shared" si="154"/>
        <v>1.2334588969442974</v>
      </c>
      <c r="I625" s="13">
        <f t="shared" si="155"/>
        <v>0</v>
      </c>
      <c r="J625" s="24">
        <f t="shared" si="156"/>
        <v>0</v>
      </c>
      <c r="K625" s="24">
        <f t="shared" si="157"/>
        <v>1.2334588969442974</v>
      </c>
      <c r="L625" s="13">
        <f t="shared" ref="L625" si="168">SUM(I602:I625)</f>
        <v>-0.52409414538765775</v>
      </c>
      <c r="M625" s="24">
        <f t="shared" ref="M625" si="169">SUMIF(H602:H625,"&gt;0",H602:H625)</f>
        <v>23.46817583318191</v>
      </c>
      <c r="N625" s="24">
        <f t="shared" si="167"/>
        <v>22.944081687794252</v>
      </c>
      <c r="O625" s="13">
        <f t="shared" ref="O625" si="170">IF(M625&gt;(L625*-1),(M625+L625)*S$12,0)</f>
        <v>3.2286223428613439</v>
      </c>
      <c r="P625" s="13">
        <f t="shared" ref="P625" si="171">IF(M625&lt;(L625*-1),(M625+L625)*S$14,0)</f>
        <v>0</v>
      </c>
    </row>
    <row r="626" spans="1:16">
      <c r="A626">
        <v>625</v>
      </c>
      <c r="B626" s="13">
        <v>1</v>
      </c>
      <c r="C626" s="13">
        <v>27</v>
      </c>
      <c r="D626" s="13">
        <v>0</v>
      </c>
      <c r="E626" s="14">
        <f t="shared" si="162"/>
        <v>27</v>
      </c>
      <c r="F626" s="24">
        <f>'1 Solar Profile'!E628*S$10</f>
        <v>0</v>
      </c>
      <c r="G626" s="24">
        <f>'2 Load Profile'!E627</f>
        <v>0.95584542873358747</v>
      </c>
      <c r="H626" s="24">
        <f t="shared" si="154"/>
        <v>0.95584542873358747</v>
      </c>
      <c r="I626" s="13">
        <f t="shared" si="155"/>
        <v>0</v>
      </c>
      <c r="J626" s="24">
        <f t="shared" si="156"/>
        <v>0</v>
      </c>
      <c r="K626" s="24">
        <f t="shared" si="157"/>
        <v>0.95584542873358747</v>
      </c>
      <c r="L626" s="13"/>
      <c r="M626" s="24"/>
      <c r="N626" s="24">
        <f t="shared" si="167"/>
        <v>0</v>
      </c>
      <c r="O626" s="13"/>
      <c r="P626" s="13"/>
    </row>
    <row r="627" spans="1:16">
      <c r="A627">
        <v>626</v>
      </c>
      <c r="B627" s="13">
        <v>1</v>
      </c>
      <c r="C627" s="13">
        <v>27</v>
      </c>
      <c r="D627" s="13">
        <v>1</v>
      </c>
      <c r="E627" s="14">
        <f t="shared" si="162"/>
        <v>27</v>
      </c>
      <c r="F627" s="24">
        <f>'1 Solar Profile'!E629*S$10</f>
        <v>0</v>
      </c>
      <c r="G627" s="24">
        <f>'2 Load Profile'!E628</f>
        <v>0.84495675137416693</v>
      </c>
      <c r="H627" s="24">
        <f t="shared" si="154"/>
        <v>0.84495675137416693</v>
      </c>
      <c r="I627" s="13">
        <f t="shared" si="155"/>
        <v>0</v>
      </c>
      <c r="J627" s="24">
        <f t="shared" si="156"/>
        <v>0</v>
      </c>
      <c r="K627" s="24">
        <f t="shared" si="157"/>
        <v>0.84495675137416693</v>
      </c>
      <c r="L627" s="13"/>
      <c r="M627" s="24"/>
      <c r="N627" s="24">
        <f t="shared" si="167"/>
        <v>0</v>
      </c>
      <c r="O627" s="13"/>
      <c r="P627" s="13"/>
    </row>
    <row r="628" spans="1:16">
      <c r="A628">
        <v>627</v>
      </c>
      <c r="B628" s="13">
        <v>1</v>
      </c>
      <c r="C628" s="13">
        <v>27</v>
      </c>
      <c r="D628" s="13">
        <v>2</v>
      </c>
      <c r="E628" s="14">
        <f t="shared" si="162"/>
        <v>27</v>
      </c>
      <c r="F628" s="24">
        <f>'1 Solar Profile'!E630*S$10</f>
        <v>0</v>
      </c>
      <c r="G628" s="24">
        <f>'2 Load Profile'!E629</f>
        <v>0.80365949150673721</v>
      </c>
      <c r="H628" s="24">
        <f t="shared" si="154"/>
        <v>0.80365949150673721</v>
      </c>
      <c r="I628" s="13">
        <f t="shared" si="155"/>
        <v>0</v>
      </c>
      <c r="J628" s="24">
        <f t="shared" si="156"/>
        <v>0</v>
      </c>
      <c r="K628" s="24">
        <f t="shared" si="157"/>
        <v>0.80365949150673721</v>
      </c>
      <c r="L628" s="13"/>
      <c r="M628" s="24"/>
      <c r="N628" s="24">
        <f t="shared" si="167"/>
        <v>0</v>
      </c>
      <c r="O628" s="13"/>
      <c r="P628" s="13"/>
    </row>
    <row r="629" spans="1:16">
      <c r="A629">
        <v>628</v>
      </c>
      <c r="B629" s="13">
        <v>1</v>
      </c>
      <c r="C629" s="13">
        <v>27</v>
      </c>
      <c r="D629" s="13">
        <v>3</v>
      </c>
      <c r="E629" s="14">
        <f t="shared" si="162"/>
        <v>27</v>
      </c>
      <c r="F629" s="24">
        <f>'1 Solar Profile'!E631*S$10</f>
        <v>0</v>
      </c>
      <c r="G629" s="24">
        <f>'2 Load Profile'!E630</f>
        <v>0.79797629176680973</v>
      </c>
      <c r="H629" s="24">
        <f t="shared" si="154"/>
        <v>0.79797629176680973</v>
      </c>
      <c r="I629" s="13">
        <f t="shared" si="155"/>
        <v>0</v>
      </c>
      <c r="J629" s="24">
        <f t="shared" si="156"/>
        <v>0</v>
      </c>
      <c r="K629" s="24">
        <f t="shared" si="157"/>
        <v>0.79797629176680973</v>
      </c>
      <c r="L629" s="13"/>
      <c r="M629" s="24"/>
      <c r="N629" s="24">
        <f t="shared" si="167"/>
        <v>0</v>
      </c>
      <c r="O629" s="13"/>
      <c r="P629" s="13"/>
    </row>
    <row r="630" spans="1:16">
      <c r="A630">
        <v>629</v>
      </c>
      <c r="B630" s="13">
        <v>1</v>
      </c>
      <c r="C630" s="13">
        <v>27</v>
      </c>
      <c r="D630" s="13">
        <v>4</v>
      </c>
      <c r="E630" s="14">
        <f t="shared" si="162"/>
        <v>27</v>
      </c>
      <c r="F630" s="24">
        <f>'1 Solar Profile'!E632*S$10</f>
        <v>0</v>
      </c>
      <c r="G630" s="24">
        <f>'2 Load Profile'!E631</f>
        <v>0.79773774909339501</v>
      </c>
      <c r="H630" s="24">
        <f t="shared" si="154"/>
        <v>0.79773774909339501</v>
      </c>
      <c r="I630" s="13">
        <f t="shared" si="155"/>
        <v>0</v>
      </c>
      <c r="J630" s="24">
        <f t="shared" si="156"/>
        <v>0</v>
      </c>
      <c r="K630" s="24">
        <f t="shared" si="157"/>
        <v>0.79773774909339501</v>
      </c>
      <c r="L630" s="13"/>
      <c r="M630" s="24"/>
      <c r="N630" s="24">
        <f t="shared" si="167"/>
        <v>0</v>
      </c>
      <c r="O630" s="13"/>
      <c r="P630" s="13"/>
    </row>
    <row r="631" spans="1:16">
      <c r="A631">
        <v>630</v>
      </c>
      <c r="B631" s="13">
        <v>1</v>
      </c>
      <c r="C631" s="13">
        <v>27</v>
      </c>
      <c r="D631" s="13">
        <v>5</v>
      </c>
      <c r="E631" s="14">
        <f t="shared" si="162"/>
        <v>27</v>
      </c>
      <c r="F631" s="24">
        <f>'1 Solar Profile'!E633*S$10</f>
        <v>0</v>
      </c>
      <c r="G631" s="24">
        <f>'2 Load Profile'!E632</f>
        <v>0.8512766304483782</v>
      </c>
      <c r="H631" s="24">
        <f t="shared" si="154"/>
        <v>0.8512766304483782</v>
      </c>
      <c r="I631" s="13">
        <f t="shared" si="155"/>
        <v>0</v>
      </c>
      <c r="J631" s="24">
        <f t="shared" si="156"/>
        <v>0</v>
      </c>
      <c r="K631" s="24">
        <f t="shared" si="157"/>
        <v>0.8512766304483782</v>
      </c>
      <c r="L631" s="13"/>
      <c r="M631" s="24"/>
      <c r="N631" s="24">
        <f t="shared" si="167"/>
        <v>0</v>
      </c>
      <c r="O631" s="13"/>
      <c r="P631" s="13"/>
    </row>
    <row r="632" spans="1:16">
      <c r="A632">
        <v>631</v>
      </c>
      <c r="B632" s="13">
        <v>1</v>
      </c>
      <c r="C632" s="13">
        <v>27</v>
      </c>
      <c r="D632" s="13">
        <v>6</v>
      </c>
      <c r="E632" s="14">
        <f t="shared" si="162"/>
        <v>27</v>
      </c>
      <c r="F632" s="24">
        <f>'1 Solar Profile'!E634*S$10</f>
        <v>0</v>
      </c>
      <c r="G632" s="24">
        <f>'2 Load Profile'!E633</f>
        <v>1.0766179273720407</v>
      </c>
      <c r="H632" s="24">
        <f t="shared" si="154"/>
        <v>1.0766179273720407</v>
      </c>
      <c r="I632" s="13">
        <f t="shared" si="155"/>
        <v>0</v>
      </c>
      <c r="J632" s="24">
        <f t="shared" si="156"/>
        <v>0</v>
      </c>
      <c r="K632" s="24">
        <f t="shared" si="157"/>
        <v>1.0766179273720407</v>
      </c>
      <c r="L632" s="13"/>
      <c r="M632" s="24"/>
      <c r="N632" s="24">
        <f t="shared" si="167"/>
        <v>0</v>
      </c>
      <c r="O632" s="13"/>
      <c r="P632" s="13"/>
    </row>
    <row r="633" spans="1:16">
      <c r="A633">
        <v>632</v>
      </c>
      <c r="B633" s="13">
        <v>1</v>
      </c>
      <c r="C633" s="13">
        <v>27</v>
      </c>
      <c r="D633" s="13">
        <v>7</v>
      </c>
      <c r="E633" s="14">
        <f t="shared" si="162"/>
        <v>27</v>
      </c>
      <c r="F633" s="24">
        <f>'1 Solar Profile'!E635*S$10</f>
        <v>0.52376152500000006</v>
      </c>
      <c r="G633" s="24">
        <f>'2 Load Profile'!E634</f>
        <v>1.3583584579014882</v>
      </c>
      <c r="H633" s="24">
        <f t="shared" si="154"/>
        <v>0.83459693290148818</v>
      </c>
      <c r="I633" s="13">
        <f t="shared" si="155"/>
        <v>0</v>
      </c>
      <c r="J633" s="24">
        <f t="shared" si="156"/>
        <v>0.52376152500000006</v>
      </c>
      <c r="K633" s="24">
        <f t="shared" si="157"/>
        <v>0.83459693290148818</v>
      </c>
      <c r="L633" s="13"/>
      <c r="M633" s="24"/>
      <c r="N633" s="24">
        <f t="shared" si="167"/>
        <v>0</v>
      </c>
      <c r="O633" s="13"/>
      <c r="P633" s="13"/>
    </row>
    <row r="634" spans="1:16">
      <c r="A634">
        <v>633</v>
      </c>
      <c r="B634" s="13">
        <v>1</v>
      </c>
      <c r="C634" s="13">
        <v>27</v>
      </c>
      <c r="D634" s="13">
        <v>8</v>
      </c>
      <c r="E634" s="14">
        <f t="shared" si="162"/>
        <v>27</v>
      </c>
      <c r="F634" s="24">
        <f>'1 Solar Profile'!E636*S$10</f>
        <v>1.9728575999999998</v>
      </c>
      <c r="G634" s="24">
        <f>'2 Load Profile'!E635</f>
        <v>1.3169383478127981</v>
      </c>
      <c r="H634" s="24">
        <f t="shared" si="154"/>
        <v>-0.65591925218720171</v>
      </c>
      <c r="I634" s="13">
        <f t="shared" si="155"/>
        <v>-0.65591925218720171</v>
      </c>
      <c r="J634" s="24">
        <f t="shared" si="156"/>
        <v>1.3169383478127981</v>
      </c>
      <c r="K634" s="24">
        <f t="shared" si="157"/>
        <v>0</v>
      </c>
      <c r="L634" s="13"/>
      <c r="M634" s="24"/>
      <c r="N634" s="24">
        <f t="shared" si="167"/>
        <v>0</v>
      </c>
      <c r="O634" s="13"/>
      <c r="P634" s="13"/>
    </row>
    <row r="635" spans="1:16">
      <c r="A635">
        <v>634</v>
      </c>
      <c r="B635" s="13">
        <v>1</v>
      </c>
      <c r="C635" s="13">
        <v>27</v>
      </c>
      <c r="D635" s="13">
        <v>9</v>
      </c>
      <c r="E635" s="14">
        <f t="shared" si="162"/>
        <v>27</v>
      </c>
      <c r="F635" s="24">
        <f>'1 Solar Profile'!E637*S$10</f>
        <v>3.2260772249999996</v>
      </c>
      <c r="G635" s="24">
        <f>'2 Load Profile'!E636</f>
        <v>1.1469807911676804</v>
      </c>
      <c r="H635" s="24">
        <f t="shared" si="154"/>
        <v>-2.0790964338323192</v>
      </c>
      <c r="I635" s="13">
        <f t="shared" si="155"/>
        <v>-2.0790964338323192</v>
      </c>
      <c r="J635" s="24">
        <f t="shared" si="156"/>
        <v>1.1469807911676804</v>
      </c>
      <c r="K635" s="24">
        <f t="shared" si="157"/>
        <v>0</v>
      </c>
      <c r="L635" s="13"/>
      <c r="M635" s="24"/>
      <c r="N635" s="24">
        <f t="shared" si="167"/>
        <v>0</v>
      </c>
      <c r="O635" s="13"/>
      <c r="P635" s="13"/>
    </row>
    <row r="636" spans="1:16">
      <c r="A636">
        <v>635</v>
      </c>
      <c r="B636" s="13">
        <v>1</v>
      </c>
      <c r="C636" s="13">
        <v>27</v>
      </c>
      <c r="D636" s="13">
        <v>10</v>
      </c>
      <c r="E636" s="14">
        <f t="shared" si="162"/>
        <v>27</v>
      </c>
      <c r="F636" s="24">
        <f>'1 Solar Profile'!E638*S$10</f>
        <v>4.0918751999999996</v>
      </c>
      <c r="G636" s="24">
        <f>'2 Load Profile'!E637</f>
        <v>1.1771180835279698</v>
      </c>
      <c r="H636" s="24">
        <f t="shared" si="154"/>
        <v>-2.9147571164720301</v>
      </c>
      <c r="I636" s="13">
        <f t="shared" si="155"/>
        <v>-2.9147571164720301</v>
      </c>
      <c r="J636" s="24">
        <f t="shared" si="156"/>
        <v>1.1771180835279695</v>
      </c>
      <c r="K636" s="24">
        <f t="shared" si="157"/>
        <v>0</v>
      </c>
      <c r="L636" s="13"/>
      <c r="M636" s="24"/>
      <c r="N636" s="24">
        <f t="shared" si="167"/>
        <v>0</v>
      </c>
      <c r="O636" s="13"/>
      <c r="P636" s="13"/>
    </row>
    <row r="637" spans="1:16">
      <c r="A637">
        <v>636</v>
      </c>
      <c r="B637" s="13">
        <v>1</v>
      </c>
      <c r="C637" s="13">
        <v>27</v>
      </c>
      <c r="D637" s="13">
        <v>11</v>
      </c>
      <c r="E637" s="14">
        <f t="shared" si="162"/>
        <v>27</v>
      </c>
      <c r="F637" s="24">
        <f>'1 Solar Profile'!E639*S$10</f>
        <v>4.5087036749999996</v>
      </c>
      <c r="G637" s="24">
        <f>'2 Load Profile'!E638</f>
        <v>1.1456972197191548</v>
      </c>
      <c r="H637" s="24">
        <f t="shared" si="154"/>
        <v>-3.3630064552808445</v>
      </c>
      <c r="I637" s="13">
        <f t="shared" si="155"/>
        <v>-3.3630064552808445</v>
      </c>
      <c r="J637" s="24">
        <f t="shared" si="156"/>
        <v>1.1456972197191551</v>
      </c>
      <c r="K637" s="24">
        <f t="shared" si="157"/>
        <v>0</v>
      </c>
      <c r="L637" s="13"/>
      <c r="M637" s="24"/>
      <c r="N637" s="24">
        <f t="shared" si="167"/>
        <v>0</v>
      </c>
      <c r="O637" s="13"/>
      <c r="P637" s="13"/>
    </row>
    <row r="638" spans="1:16">
      <c r="A638">
        <v>637</v>
      </c>
      <c r="B638" s="13">
        <v>1</v>
      </c>
      <c r="C638" s="13">
        <v>27</v>
      </c>
      <c r="D638" s="13">
        <v>12</v>
      </c>
      <c r="E638" s="14">
        <f t="shared" si="162"/>
        <v>27</v>
      </c>
      <c r="F638" s="24">
        <f>'1 Solar Profile'!E640*S$10</f>
        <v>4.4959918499999993</v>
      </c>
      <c r="G638" s="24">
        <f>'2 Load Profile'!E639</f>
        <v>1.1153668449747831</v>
      </c>
      <c r="H638" s="24">
        <f t="shared" si="154"/>
        <v>-3.380625005025216</v>
      </c>
      <c r="I638" s="13">
        <f t="shared" si="155"/>
        <v>-3.380625005025216</v>
      </c>
      <c r="J638" s="24">
        <f t="shared" si="156"/>
        <v>1.1153668449747833</v>
      </c>
      <c r="K638" s="24">
        <f t="shared" si="157"/>
        <v>0</v>
      </c>
      <c r="L638" s="13"/>
      <c r="M638" s="24"/>
      <c r="N638" s="24">
        <f t="shared" si="167"/>
        <v>0</v>
      </c>
      <c r="O638" s="13"/>
      <c r="P638" s="13"/>
    </row>
    <row r="639" spans="1:16">
      <c r="A639">
        <v>638</v>
      </c>
      <c r="B639" s="13">
        <v>1</v>
      </c>
      <c r="C639" s="13">
        <v>27</v>
      </c>
      <c r="D639" s="13">
        <v>13</v>
      </c>
      <c r="E639" s="14">
        <f t="shared" si="162"/>
        <v>27</v>
      </c>
      <c r="F639" s="24">
        <f>'1 Solar Profile'!E641*S$10</f>
        <v>4.0758133500000007</v>
      </c>
      <c r="G639" s="24">
        <f>'2 Load Profile'!E640</f>
        <v>1.0802594185090542</v>
      </c>
      <c r="H639" s="24">
        <f t="shared" si="154"/>
        <v>-2.9955539314909467</v>
      </c>
      <c r="I639" s="13">
        <f t="shared" si="155"/>
        <v>-2.9955539314909467</v>
      </c>
      <c r="J639" s="24">
        <f t="shared" si="156"/>
        <v>1.0802594185090539</v>
      </c>
      <c r="K639" s="24">
        <f t="shared" si="157"/>
        <v>0</v>
      </c>
      <c r="L639" s="13"/>
      <c r="M639" s="24"/>
      <c r="N639" s="24">
        <f t="shared" si="167"/>
        <v>0</v>
      </c>
      <c r="O639" s="13"/>
      <c r="P639" s="13"/>
    </row>
    <row r="640" spans="1:16">
      <c r="A640">
        <v>639</v>
      </c>
      <c r="B640" s="13">
        <v>1</v>
      </c>
      <c r="C640" s="13">
        <v>27</v>
      </c>
      <c r="D640" s="13">
        <v>14</v>
      </c>
      <c r="E640" s="14">
        <f t="shared" si="162"/>
        <v>27</v>
      </c>
      <c r="F640" s="24">
        <f>'1 Solar Profile'!E642*S$10</f>
        <v>3.2500723499999995</v>
      </c>
      <c r="G640" s="24">
        <f>'2 Load Profile'!E641</f>
        <v>1.0795176105898623</v>
      </c>
      <c r="H640" s="24">
        <f t="shared" ref="H640:H703" si="172">G640-F640</f>
        <v>-2.1705547394101372</v>
      </c>
      <c r="I640" s="13">
        <f t="shared" ref="I640:I703" si="173">IF(H640&lt;0,H640,0)</f>
        <v>-2.1705547394101372</v>
      </c>
      <c r="J640" s="24">
        <f t="shared" ref="J640:J703" si="174">F640+I640</f>
        <v>1.0795176105898623</v>
      </c>
      <c r="K640" s="24">
        <f t="shared" ref="K640:K703" si="175">IF(H640&gt;0,H640,0)</f>
        <v>0</v>
      </c>
      <c r="L640" s="13"/>
      <c r="M640" s="24"/>
      <c r="N640" s="24">
        <f t="shared" si="167"/>
        <v>0</v>
      </c>
      <c r="O640" s="13"/>
      <c r="P640" s="13"/>
    </row>
    <row r="641" spans="1:16">
      <c r="A641">
        <v>640</v>
      </c>
      <c r="B641" s="13">
        <v>1</v>
      </c>
      <c r="C641" s="13">
        <v>27</v>
      </c>
      <c r="D641" s="13">
        <v>15</v>
      </c>
      <c r="E641" s="14">
        <f t="shared" si="162"/>
        <v>27</v>
      </c>
      <c r="F641" s="24">
        <f>'1 Solar Profile'!E643*S$10</f>
        <v>2.0219062499999998</v>
      </c>
      <c r="G641" s="24">
        <f>'2 Load Profile'!E642</f>
        <v>1.1509092520469317</v>
      </c>
      <c r="H641" s="24">
        <f t="shared" si="172"/>
        <v>-0.87099699795306806</v>
      </c>
      <c r="I641" s="13">
        <f t="shared" si="173"/>
        <v>-0.87099699795306806</v>
      </c>
      <c r="J641" s="24">
        <f t="shared" si="174"/>
        <v>1.1509092520469317</v>
      </c>
      <c r="K641" s="24">
        <f t="shared" si="175"/>
        <v>0</v>
      </c>
      <c r="L641" s="13"/>
      <c r="M641" s="24"/>
      <c r="N641" s="24">
        <f t="shared" si="167"/>
        <v>0</v>
      </c>
      <c r="O641" s="13"/>
      <c r="P641" s="13"/>
    </row>
    <row r="642" spans="1:16">
      <c r="A642">
        <v>641</v>
      </c>
      <c r="B642" s="13">
        <v>1</v>
      </c>
      <c r="C642" s="13">
        <v>27</v>
      </c>
      <c r="D642" s="13">
        <v>16</v>
      </c>
      <c r="E642" s="14">
        <f t="shared" si="162"/>
        <v>27</v>
      </c>
      <c r="F642" s="24">
        <f>'1 Solar Profile'!E644*S$10</f>
        <v>0.61773075</v>
      </c>
      <c r="G642" s="24">
        <f>'2 Load Profile'!E643</f>
        <v>1.393651243750041</v>
      </c>
      <c r="H642" s="24">
        <f t="shared" si="172"/>
        <v>0.77592049375004102</v>
      </c>
      <c r="I642" s="13">
        <f t="shared" si="173"/>
        <v>0</v>
      </c>
      <c r="J642" s="24">
        <f t="shared" si="174"/>
        <v>0.61773075</v>
      </c>
      <c r="K642" s="24">
        <f t="shared" si="175"/>
        <v>0.77592049375004102</v>
      </c>
      <c r="L642" s="13"/>
      <c r="M642" s="24"/>
      <c r="N642" s="24">
        <f t="shared" si="167"/>
        <v>0</v>
      </c>
      <c r="O642" s="13"/>
      <c r="P642" s="13"/>
    </row>
    <row r="643" spans="1:16">
      <c r="A643">
        <v>642</v>
      </c>
      <c r="B643" s="13">
        <v>1</v>
      </c>
      <c r="C643" s="13">
        <v>27</v>
      </c>
      <c r="D643" s="13">
        <v>17</v>
      </c>
      <c r="E643" s="14">
        <f t="shared" si="162"/>
        <v>27</v>
      </c>
      <c r="F643" s="24">
        <f>'1 Solar Profile'!E645*S$10</f>
        <v>0</v>
      </c>
      <c r="G643" s="24">
        <f>'2 Load Profile'!E644</f>
        <v>1.8838302760998813</v>
      </c>
      <c r="H643" s="24">
        <f t="shared" si="172"/>
        <v>1.8838302760998813</v>
      </c>
      <c r="I643" s="13">
        <f t="shared" si="173"/>
        <v>0</v>
      </c>
      <c r="J643" s="24">
        <f t="shared" si="174"/>
        <v>0</v>
      </c>
      <c r="K643" s="24">
        <f t="shared" si="175"/>
        <v>1.8838302760998813</v>
      </c>
      <c r="L643" s="13"/>
      <c r="M643" s="24"/>
      <c r="N643" s="24">
        <f t="shared" si="167"/>
        <v>0</v>
      </c>
      <c r="O643" s="13"/>
      <c r="P643" s="13"/>
    </row>
    <row r="644" spans="1:16">
      <c r="A644">
        <v>643</v>
      </c>
      <c r="B644" s="13">
        <v>1</v>
      </c>
      <c r="C644" s="13">
        <v>27</v>
      </c>
      <c r="D644" s="13">
        <v>18</v>
      </c>
      <c r="E644" s="14">
        <f t="shared" si="162"/>
        <v>27</v>
      </c>
      <c r="F644" s="24">
        <f>'1 Solar Profile'!E646*S$10</f>
        <v>0</v>
      </c>
      <c r="G644" s="24">
        <f>'2 Load Profile'!E645</f>
        <v>2.1585270664460627</v>
      </c>
      <c r="H644" s="24">
        <f t="shared" si="172"/>
        <v>2.1585270664460627</v>
      </c>
      <c r="I644" s="13">
        <f t="shared" si="173"/>
        <v>0</v>
      </c>
      <c r="J644" s="24">
        <f t="shared" si="174"/>
        <v>0</v>
      </c>
      <c r="K644" s="24">
        <f t="shared" si="175"/>
        <v>2.1585270664460627</v>
      </c>
      <c r="L644" s="13"/>
      <c r="M644" s="24"/>
      <c r="N644" s="24">
        <f t="shared" si="167"/>
        <v>0</v>
      </c>
      <c r="O644" s="13"/>
      <c r="P644" s="13"/>
    </row>
    <row r="645" spans="1:16">
      <c r="A645">
        <v>644</v>
      </c>
      <c r="B645" s="13">
        <v>1</v>
      </c>
      <c r="C645" s="13">
        <v>27</v>
      </c>
      <c r="D645" s="13">
        <v>19</v>
      </c>
      <c r="E645" s="14">
        <f t="shared" si="162"/>
        <v>27</v>
      </c>
      <c r="F645" s="24">
        <f>'1 Solar Profile'!E647*S$10</f>
        <v>0</v>
      </c>
      <c r="G645" s="24">
        <f>'2 Load Profile'!E646</f>
        <v>2.1248578433213714</v>
      </c>
      <c r="H645" s="24">
        <f t="shared" si="172"/>
        <v>2.1248578433213714</v>
      </c>
      <c r="I645" s="13">
        <f t="shared" si="173"/>
        <v>0</v>
      </c>
      <c r="J645" s="24">
        <f t="shared" si="174"/>
        <v>0</v>
      </c>
      <c r="K645" s="24">
        <f t="shared" si="175"/>
        <v>2.1248578433213714</v>
      </c>
      <c r="L645" s="13"/>
      <c r="M645" s="24"/>
      <c r="N645" s="24">
        <f t="shared" si="167"/>
        <v>0</v>
      </c>
      <c r="O645" s="13"/>
      <c r="P645" s="13"/>
    </row>
    <row r="646" spans="1:16">
      <c r="A646">
        <v>645</v>
      </c>
      <c r="B646" s="13">
        <v>1</v>
      </c>
      <c r="C646" s="13">
        <v>27</v>
      </c>
      <c r="D646" s="13">
        <v>20</v>
      </c>
      <c r="E646" s="14">
        <f t="shared" si="162"/>
        <v>27</v>
      </c>
      <c r="F646" s="24">
        <f>'1 Solar Profile'!E648*S$10</f>
        <v>0</v>
      </c>
      <c r="G646" s="24">
        <f>'2 Load Profile'!E647</f>
        <v>1.9836769503618441</v>
      </c>
      <c r="H646" s="24">
        <f t="shared" si="172"/>
        <v>1.9836769503618441</v>
      </c>
      <c r="I646" s="13">
        <f t="shared" si="173"/>
        <v>0</v>
      </c>
      <c r="J646" s="24">
        <f t="shared" si="174"/>
        <v>0</v>
      </c>
      <c r="K646" s="24">
        <f t="shared" si="175"/>
        <v>1.9836769503618441</v>
      </c>
      <c r="L646" s="13"/>
      <c r="M646" s="24"/>
      <c r="N646" s="24">
        <f t="shared" si="167"/>
        <v>0</v>
      </c>
      <c r="O646" s="24"/>
      <c r="P646" s="24"/>
    </row>
    <row r="647" spans="1:16">
      <c r="A647">
        <v>646</v>
      </c>
      <c r="B647" s="13">
        <v>1</v>
      </c>
      <c r="C647" s="13">
        <v>27</v>
      </c>
      <c r="D647" s="13">
        <v>21</v>
      </c>
      <c r="E647" s="14">
        <f t="shared" si="162"/>
        <v>27</v>
      </c>
      <c r="F647" s="24">
        <f>'1 Solar Profile'!E649*S$10</f>
        <v>0</v>
      </c>
      <c r="G647" s="24">
        <f>'2 Load Profile'!E648</f>
        <v>1.8330090107125288</v>
      </c>
      <c r="H647" s="24">
        <f t="shared" si="172"/>
        <v>1.8330090107125288</v>
      </c>
      <c r="I647" s="13">
        <f t="shared" si="173"/>
        <v>0</v>
      </c>
      <c r="J647" s="24">
        <f t="shared" si="174"/>
        <v>0</v>
      </c>
      <c r="K647" s="24">
        <f t="shared" si="175"/>
        <v>1.8330090107125288</v>
      </c>
      <c r="L647" s="13"/>
      <c r="M647" s="24"/>
      <c r="N647" s="24">
        <f t="shared" si="167"/>
        <v>0</v>
      </c>
      <c r="O647" s="13"/>
      <c r="P647" s="13"/>
    </row>
    <row r="648" spans="1:16">
      <c r="A648">
        <v>647</v>
      </c>
      <c r="B648" s="13">
        <v>1</v>
      </c>
      <c r="C648" s="13">
        <v>27</v>
      </c>
      <c r="D648" s="13">
        <v>22</v>
      </c>
      <c r="E648" s="14">
        <f t="shared" si="162"/>
        <v>27</v>
      </c>
      <c r="F648" s="24">
        <f>'1 Solar Profile'!E650*S$10</f>
        <v>0</v>
      </c>
      <c r="G648" s="24">
        <f>'2 Load Profile'!E649</f>
        <v>1.5451633112051524</v>
      </c>
      <c r="H648" s="24">
        <f t="shared" si="172"/>
        <v>1.5451633112051524</v>
      </c>
      <c r="I648" s="13">
        <f t="shared" si="173"/>
        <v>0</v>
      </c>
      <c r="J648" s="24">
        <f t="shared" si="174"/>
        <v>0</v>
      </c>
      <c r="K648" s="24">
        <f t="shared" si="175"/>
        <v>1.5451633112051524</v>
      </c>
      <c r="L648" s="13"/>
      <c r="M648" s="24"/>
      <c r="N648" s="24">
        <f t="shared" si="167"/>
        <v>0</v>
      </c>
      <c r="O648" s="13"/>
      <c r="P648" s="13"/>
    </row>
    <row r="649" spans="1:16">
      <c r="A649">
        <v>648</v>
      </c>
      <c r="B649" s="13">
        <v>1</v>
      </c>
      <c r="C649" s="13">
        <v>27</v>
      </c>
      <c r="D649" s="13">
        <v>23</v>
      </c>
      <c r="E649" s="14">
        <f t="shared" si="162"/>
        <v>27</v>
      </c>
      <c r="F649" s="24">
        <f>'1 Solar Profile'!E651*S$10</f>
        <v>0</v>
      </c>
      <c r="G649" s="24">
        <f>'2 Load Profile'!E650</f>
        <v>1.2674902868262208</v>
      </c>
      <c r="H649" s="24">
        <f t="shared" si="172"/>
        <v>1.2674902868262208</v>
      </c>
      <c r="I649" s="13">
        <f t="shared" si="173"/>
        <v>0</v>
      </c>
      <c r="J649" s="24">
        <f t="shared" si="174"/>
        <v>0</v>
      </c>
      <c r="K649" s="24">
        <f t="shared" si="175"/>
        <v>1.2674902868262208</v>
      </c>
      <c r="L649" s="13">
        <f t="shared" ref="L649" si="176">SUM(I626:I649)</f>
        <v>-18.430509931651763</v>
      </c>
      <c r="M649" s="24">
        <f t="shared" ref="M649" si="177">SUMIF(H626:H649,"&gt;0",H626:H649)</f>
        <v>20.535142441919703</v>
      </c>
      <c r="N649" s="24">
        <f t="shared" si="167"/>
        <v>2.1046325102679404</v>
      </c>
      <c r="O649" s="13">
        <f t="shared" ref="O649" si="178">IF(M649&gt;(L649*-1),(M649+L649)*S$12,0)</f>
        <v>0.29615757294737377</v>
      </c>
      <c r="P649" s="13">
        <f t="shared" ref="P649" si="179">IF(M649&lt;(L649*-1),(M649+L649)*S$14,0)</f>
        <v>0</v>
      </c>
    </row>
    <row r="650" spans="1:16">
      <c r="A650">
        <v>649</v>
      </c>
      <c r="B650" s="13">
        <v>1</v>
      </c>
      <c r="C650" s="13">
        <v>28</v>
      </c>
      <c r="D650" s="13">
        <v>0</v>
      </c>
      <c r="E650" s="14">
        <f t="shared" si="162"/>
        <v>28</v>
      </c>
      <c r="F650" s="24">
        <f>'1 Solar Profile'!E652*S$10</f>
        <v>0</v>
      </c>
      <c r="G650" s="24">
        <f>'2 Load Profile'!E651</f>
        <v>0.99260364189322248</v>
      </c>
      <c r="H650" s="24">
        <f t="shared" si="172"/>
        <v>0.99260364189322248</v>
      </c>
      <c r="I650" s="13">
        <f t="shared" si="173"/>
        <v>0</v>
      </c>
      <c r="J650" s="24">
        <f t="shared" si="174"/>
        <v>0</v>
      </c>
      <c r="K650" s="24">
        <f t="shared" si="175"/>
        <v>0.99260364189322248</v>
      </c>
      <c r="L650" s="13"/>
      <c r="M650" s="24"/>
      <c r="N650" s="24">
        <f t="shared" si="167"/>
        <v>0</v>
      </c>
      <c r="O650" s="13"/>
      <c r="P650" s="13"/>
    </row>
    <row r="651" spans="1:16">
      <c r="A651">
        <v>650</v>
      </c>
      <c r="B651" s="13">
        <v>1</v>
      </c>
      <c r="C651" s="13">
        <v>28</v>
      </c>
      <c r="D651" s="13">
        <v>1</v>
      </c>
      <c r="E651" s="14">
        <f t="shared" si="162"/>
        <v>28</v>
      </c>
      <c r="F651" s="24">
        <f>'1 Solar Profile'!E653*S$10</f>
        <v>0</v>
      </c>
      <c r="G651" s="24">
        <f>'2 Load Profile'!E652</f>
        <v>0.88465794453447477</v>
      </c>
      <c r="H651" s="24">
        <f t="shared" si="172"/>
        <v>0.88465794453447477</v>
      </c>
      <c r="I651" s="13">
        <f t="shared" si="173"/>
        <v>0</v>
      </c>
      <c r="J651" s="24">
        <f t="shared" si="174"/>
        <v>0</v>
      </c>
      <c r="K651" s="24">
        <f t="shared" si="175"/>
        <v>0.88465794453447477</v>
      </c>
      <c r="L651" s="13"/>
      <c r="M651" s="24"/>
      <c r="N651" s="24">
        <f t="shared" si="167"/>
        <v>0</v>
      </c>
      <c r="O651" s="13"/>
      <c r="P651" s="13"/>
    </row>
    <row r="652" spans="1:16">
      <c r="A652">
        <v>651</v>
      </c>
      <c r="B652" s="13">
        <v>1</v>
      </c>
      <c r="C652" s="13">
        <v>28</v>
      </c>
      <c r="D652" s="13">
        <v>2</v>
      </c>
      <c r="E652" s="14">
        <f t="shared" si="162"/>
        <v>28</v>
      </c>
      <c r="F652" s="24">
        <f>'1 Solar Profile'!E654*S$10</f>
        <v>0</v>
      </c>
      <c r="G652" s="24">
        <f>'2 Load Profile'!E653</f>
        <v>0.84466343816475165</v>
      </c>
      <c r="H652" s="24">
        <f t="shared" si="172"/>
        <v>0.84466343816475165</v>
      </c>
      <c r="I652" s="13">
        <f t="shared" si="173"/>
        <v>0</v>
      </c>
      <c r="J652" s="24">
        <f t="shared" si="174"/>
        <v>0</v>
      </c>
      <c r="K652" s="24">
        <f t="shared" si="175"/>
        <v>0.84466343816475165</v>
      </c>
      <c r="L652" s="13"/>
      <c r="M652" s="24"/>
      <c r="N652" s="24">
        <f t="shared" si="167"/>
        <v>0</v>
      </c>
      <c r="O652" s="13"/>
      <c r="P652" s="13"/>
    </row>
    <row r="653" spans="1:16">
      <c r="A653">
        <v>652</v>
      </c>
      <c r="B653" s="13">
        <v>1</v>
      </c>
      <c r="C653" s="13">
        <v>28</v>
      </c>
      <c r="D653" s="13">
        <v>3</v>
      </c>
      <c r="E653" s="14">
        <f t="shared" si="162"/>
        <v>28</v>
      </c>
      <c r="F653" s="24">
        <f>'1 Solar Profile'!E655*S$10</f>
        <v>0</v>
      </c>
      <c r="G653" s="24">
        <f>'2 Load Profile'!E654</f>
        <v>0.84203541470999799</v>
      </c>
      <c r="H653" s="24">
        <f t="shared" si="172"/>
        <v>0.84203541470999799</v>
      </c>
      <c r="I653" s="13">
        <f t="shared" si="173"/>
        <v>0</v>
      </c>
      <c r="J653" s="24">
        <f t="shared" si="174"/>
        <v>0</v>
      </c>
      <c r="K653" s="24">
        <f t="shared" si="175"/>
        <v>0.84203541470999799</v>
      </c>
      <c r="L653" s="13"/>
      <c r="M653" s="24"/>
      <c r="N653" s="24">
        <f t="shared" si="167"/>
        <v>0</v>
      </c>
      <c r="O653" s="13"/>
      <c r="P653" s="13"/>
    </row>
    <row r="654" spans="1:16">
      <c r="A654">
        <v>653</v>
      </c>
      <c r="B654" s="13">
        <v>1</v>
      </c>
      <c r="C654" s="13">
        <v>28</v>
      </c>
      <c r="D654" s="13">
        <v>4</v>
      </c>
      <c r="E654" s="14">
        <f t="shared" si="162"/>
        <v>28</v>
      </c>
      <c r="F654" s="24">
        <f>'1 Solar Profile'!E656*S$10</f>
        <v>0</v>
      </c>
      <c r="G654" s="24">
        <f>'2 Load Profile'!E655</f>
        <v>0.83955161736169792</v>
      </c>
      <c r="H654" s="24">
        <f t="shared" si="172"/>
        <v>0.83955161736169792</v>
      </c>
      <c r="I654" s="13">
        <f t="shared" si="173"/>
        <v>0</v>
      </c>
      <c r="J654" s="24">
        <f t="shared" si="174"/>
        <v>0</v>
      </c>
      <c r="K654" s="24">
        <f t="shared" si="175"/>
        <v>0.83955161736169792</v>
      </c>
      <c r="L654" s="13"/>
      <c r="M654" s="24"/>
      <c r="N654" s="24">
        <f t="shared" si="167"/>
        <v>0</v>
      </c>
      <c r="O654" s="13"/>
      <c r="P654" s="13"/>
    </row>
    <row r="655" spans="1:16">
      <c r="A655">
        <v>654</v>
      </c>
      <c r="B655" s="13">
        <v>1</v>
      </c>
      <c r="C655" s="13">
        <v>28</v>
      </c>
      <c r="D655" s="13">
        <v>5</v>
      </c>
      <c r="E655" s="14">
        <f t="shared" si="162"/>
        <v>28</v>
      </c>
      <c r="F655" s="24">
        <f>'1 Solar Profile'!E657*S$10</f>
        <v>0</v>
      </c>
      <c r="G655" s="24">
        <f>'2 Load Profile'!E656</f>
        <v>0.88997277283057108</v>
      </c>
      <c r="H655" s="24">
        <f t="shared" si="172"/>
        <v>0.88997277283057108</v>
      </c>
      <c r="I655" s="13">
        <f t="shared" si="173"/>
        <v>0</v>
      </c>
      <c r="J655" s="24">
        <f t="shared" si="174"/>
        <v>0</v>
      </c>
      <c r="K655" s="24">
        <f t="shared" si="175"/>
        <v>0.88997277283057108</v>
      </c>
      <c r="L655" s="13"/>
      <c r="M655" s="24"/>
      <c r="N655" s="24">
        <f t="shared" si="167"/>
        <v>0</v>
      </c>
      <c r="O655" s="13"/>
      <c r="P655" s="13"/>
    </row>
    <row r="656" spans="1:16">
      <c r="A656">
        <v>655</v>
      </c>
      <c r="B656" s="13">
        <v>1</v>
      </c>
      <c r="C656" s="13">
        <v>28</v>
      </c>
      <c r="D656" s="13">
        <v>6</v>
      </c>
      <c r="E656" s="14">
        <f t="shared" si="162"/>
        <v>28</v>
      </c>
      <c r="F656" s="24">
        <f>'1 Solar Profile'!E658*S$10</f>
        <v>0</v>
      </c>
      <c r="G656" s="24">
        <f>'2 Load Profile'!E657</f>
        <v>1.0983709216706867</v>
      </c>
      <c r="H656" s="24">
        <f t="shared" si="172"/>
        <v>1.0983709216706867</v>
      </c>
      <c r="I656" s="13">
        <f t="shared" si="173"/>
        <v>0</v>
      </c>
      <c r="J656" s="24">
        <f t="shared" si="174"/>
        <v>0</v>
      </c>
      <c r="K656" s="24">
        <f t="shared" si="175"/>
        <v>1.0983709216706867</v>
      </c>
      <c r="L656" s="13"/>
      <c r="M656" s="24"/>
      <c r="N656" s="24">
        <f t="shared" si="167"/>
        <v>0</v>
      </c>
      <c r="O656" s="13"/>
      <c r="P656" s="13"/>
    </row>
    <row r="657" spans="1:17">
      <c r="A657">
        <v>656</v>
      </c>
      <c r="B657" s="13">
        <v>1</v>
      </c>
      <c r="C657" s="13">
        <v>28</v>
      </c>
      <c r="D657" s="13">
        <v>7</v>
      </c>
      <c r="E657" s="14">
        <f t="shared" si="162"/>
        <v>28</v>
      </c>
      <c r="F657" s="24">
        <f>'1 Solar Profile'!E659*S$10</f>
        <v>0.12848850000000001</v>
      </c>
      <c r="G657" s="24">
        <f>'2 Load Profile'!E658</f>
        <v>1.4168943572735879</v>
      </c>
      <c r="H657" s="24">
        <f t="shared" si="172"/>
        <v>1.2884058572735879</v>
      </c>
      <c r="I657" s="13">
        <f t="shared" si="173"/>
        <v>0</v>
      </c>
      <c r="J657" s="24">
        <f t="shared" si="174"/>
        <v>0.12848850000000001</v>
      </c>
      <c r="K657" s="24">
        <f t="shared" si="175"/>
        <v>1.2884058572735879</v>
      </c>
      <c r="L657" s="13"/>
      <c r="M657" s="24"/>
      <c r="N657" s="24">
        <f t="shared" si="167"/>
        <v>0</v>
      </c>
      <c r="O657" s="13"/>
      <c r="P657" s="13"/>
    </row>
    <row r="658" spans="1:17">
      <c r="A658">
        <v>657</v>
      </c>
      <c r="B658" s="13">
        <v>1</v>
      </c>
      <c r="C658" s="13">
        <v>28</v>
      </c>
      <c r="D658" s="13">
        <v>8</v>
      </c>
      <c r="E658" s="14">
        <f t="shared" si="162"/>
        <v>28</v>
      </c>
      <c r="F658" s="24">
        <f>'1 Solar Profile'!E660*S$10</f>
        <v>1.1291301</v>
      </c>
      <c r="G658" s="24">
        <f>'2 Load Profile'!E659</f>
        <v>1.3647452806821954</v>
      </c>
      <c r="H658" s="24">
        <f t="shared" si="172"/>
        <v>0.23561518068219534</v>
      </c>
      <c r="I658" s="13">
        <f t="shared" si="173"/>
        <v>0</v>
      </c>
      <c r="J658" s="24">
        <f t="shared" si="174"/>
        <v>1.1291301</v>
      </c>
      <c r="K658" s="24">
        <f t="shared" si="175"/>
        <v>0.23561518068219534</v>
      </c>
      <c r="L658" s="13"/>
      <c r="M658" s="24"/>
      <c r="N658" s="24">
        <f t="shared" si="167"/>
        <v>0</v>
      </c>
      <c r="O658" s="13"/>
      <c r="P658" s="13"/>
    </row>
    <row r="659" spans="1:17">
      <c r="A659">
        <v>658</v>
      </c>
      <c r="B659" s="13">
        <v>1</v>
      </c>
      <c r="C659" s="13">
        <v>28</v>
      </c>
      <c r="D659" s="13">
        <v>9</v>
      </c>
      <c r="E659" s="14">
        <f t="shared" si="162"/>
        <v>28</v>
      </c>
      <c r="F659" s="24">
        <f>'1 Solar Profile'!E661*S$10</f>
        <v>1.328892075</v>
      </c>
      <c r="G659" s="24">
        <f>'2 Load Profile'!E660</f>
        <v>1.1877730974454901</v>
      </c>
      <c r="H659" s="24">
        <f t="shared" si="172"/>
        <v>-0.14111897755450986</v>
      </c>
      <c r="I659" s="13">
        <f t="shared" si="173"/>
        <v>-0.14111897755450986</v>
      </c>
      <c r="J659" s="24">
        <f t="shared" si="174"/>
        <v>1.1877730974454901</v>
      </c>
      <c r="K659" s="24">
        <f t="shared" si="175"/>
        <v>0</v>
      </c>
      <c r="L659" s="13"/>
      <c r="M659" s="24"/>
      <c r="N659" s="24">
        <f t="shared" si="167"/>
        <v>0</v>
      </c>
      <c r="O659" s="13"/>
      <c r="P659" s="13"/>
    </row>
    <row r="660" spans="1:17">
      <c r="A660">
        <v>659</v>
      </c>
      <c r="B660" s="13">
        <v>1</v>
      </c>
      <c r="C660" s="13">
        <v>28</v>
      </c>
      <c r="D660" s="13">
        <v>10</v>
      </c>
      <c r="E660" s="14">
        <f t="shared" si="162"/>
        <v>28</v>
      </c>
      <c r="F660" s="24">
        <f>'1 Solar Profile'!E662*S$10</f>
        <v>1.882750275</v>
      </c>
      <c r="G660" s="24">
        <f>'2 Load Profile'!E661</f>
        <v>1.2046142013654333</v>
      </c>
      <c r="H660" s="24">
        <f t="shared" si="172"/>
        <v>-0.67813607363456674</v>
      </c>
      <c r="I660" s="13">
        <f t="shared" si="173"/>
        <v>-0.67813607363456674</v>
      </c>
      <c r="J660" s="24">
        <f t="shared" si="174"/>
        <v>1.2046142013654333</v>
      </c>
      <c r="K660" s="24">
        <f t="shared" si="175"/>
        <v>0</v>
      </c>
      <c r="L660" s="13"/>
      <c r="M660" s="24"/>
      <c r="N660" s="24">
        <f t="shared" si="167"/>
        <v>0</v>
      </c>
      <c r="O660" s="13"/>
      <c r="P660" s="13"/>
    </row>
    <row r="661" spans="1:17">
      <c r="A661">
        <v>660</v>
      </c>
      <c r="B661" s="13">
        <v>1</v>
      </c>
      <c r="C661" s="13">
        <v>28</v>
      </c>
      <c r="D661" s="13">
        <v>11</v>
      </c>
      <c r="E661" s="14">
        <f t="shared" si="162"/>
        <v>28</v>
      </c>
      <c r="F661" s="24">
        <f>'1 Solar Profile'!E663*S$10</f>
        <v>2.3714664749999996</v>
      </c>
      <c r="G661" s="24">
        <f>'2 Load Profile'!E662</f>
        <v>1.1576890343296251</v>
      </c>
      <c r="H661" s="24">
        <f t="shared" si="172"/>
        <v>-1.2137774406703745</v>
      </c>
      <c r="I661" s="13">
        <f t="shared" si="173"/>
        <v>-1.2137774406703745</v>
      </c>
      <c r="J661" s="24">
        <f t="shared" si="174"/>
        <v>1.1576890343296251</v>
      </c>
      <c r="K661" s="24">
        <f t="shared" si="175"/>
        <v>0</v>
      </c>
      <c r="L661" s="13"/>
      <c r="M661" s="24"/>
      <c r="N661" s="24">
        <f t="shared" si="167"/>
        <v>0</v>
      </c>
      <c r="O661" s="13"/>
      <c r="P661" s="13"/>
    </row>
    <row r="662" spans="1:17">
      <c r="A662">
        <v>661</v>
      </c>
      <c r="B662" s="13">
        <v>1</v>
      </c>
      <c r="C662" s="13">
        <v>28</v>
      </c>
      <c r="D662" s="13">
        <v>12</v>
      </c>
      <c r="E662" s="14">
        <f t="shared" si="162"/>
        <v>28</v>
      </c>
      <c r="F662" s="24">
        <f>'1 Solar Profile'!E664*S$10</f>
        <v>1.4049236249999999</v>
      </c>
      <c r="G662" s="24">
        <f>'2 Load Profile'!E663</f>
        <v>1.104922812459495</v>
      </c>
      <c r="H662" s="24">
        <f t="shared" si="172"/>
        <v>-0.30000081254050492</v>
      </c>
      <c r="I662" s="13">
        <f t="shared" si="173"/>
        <v>-0.30000081254050492</v>
      </c>
      <c r="J662" s="24">
        <f t="shared" si="174"/>
        <v>1.104922812459495</v>
      </c>
      <c r="K662" s="24">
        <f t="shared" si="175"/>
        <v>0</v>
      </c>
      <c r="L662" s="13"/>
      <c r="M662" s="24"/>
      <c r="N662" s="24">
        <f t="shared" si="167"/>
        <v>0</v>
      </c>
      <c r="O662" s="13"/>
      <c r="P662" s="13"/>
    </row>
    <row r="663" spans="1:17">
      <c r="A663">
        <v>662</v>
      </c>
      <c r="B663" s="13">
        <v>1</v>
      </c>
      <c r="C663" s="13">
        <v>28</v>
      </c>
      <c r="D663" s="13">
        <v>13</v>
      </c>
      <c r="E663" s="14">
        <f t="shared" si="162"/>
        <v>28</v>
      </c>
      <c r="F663" s="24">
        <f>'1 Solar Profile'!E665*S$10</f>
        <v>1.2717368999999998</v>
      </c>
      <c r="G663" s="24">
        <f>'2 Load Profile'!E664</f>
        <v>1.0677921094734704</v>
      </c>
      <c r="H663" s="24">
        <f t="shared" si="172"/>
        <v>-0.20394479052652947</v>
      </c>
      <c r="I663" s="13">
        <f t="shared" si="173"/>
        <v>-0.20394479052652947</v>
      </c>
      <c r="J663" s="24">
        <f t="shared" si="174"/>
        <v>1.0677921094734704</v>
      </c>
      <c r="K663" s="24">
        <f t="shared" si="175"/>
        <v>0</v>
      </c>
      <c r="L663" s="13"/>
      <c r="M663" s="24"/>
      <c r="N663" s="24">
        <f t="shared" si="167"/>
        <v>0</v>
      </c>
      <c r="O663" s="13"/>
      <c r="P663" s="13"/>
    </row>
    <row r="664" spans="1:17">
      <c r="A664">
        <v>663</v>
      </c>
      <c r="B664" s="13">
        <v>1</v>
      </c>
      <c r="C664" s="13">
        <v>28</v>
      </c>
      <c r="D664" s="13">
        <v>14</v>
      </c>
      <c r="E664" s="14">
        <f t="shared" ref="E664:E727" si="180">IF(D664&lt;D663, E663+1,E663)</f>
        <v>28</v>
      </c>
      <c r="F664" s="24">
        <f>'1 Solar Profile'!E666*S$10</f>
        <v>0.4148424</v>
      </c>
      <c r="G664" s="24">
        <f>'2 Load Profile'!E665</f>
        <v>1.0526235495494434</v>
      </c>
      <c r="H664" s="24">
        <f t="shared" si="172"/>
        <v>0.63778114954944343</v>
      </c>
      <c r="I664" s="13">
        <f t="shared" si="173"/>
        <v>0</v>
      </c>
      <c r="J664" s="24">
        <f t="shared" si="174"/>
        <v>0.4148424</v>
      </c>
      <c r="K664" s="24">
        <f t="shared" si="175"/>
        <v>0.63778114954944343</v>
      </c>
      <c r="L664" s="13"/>
      <c r="M664" s="24"/>
      <c r="N664" s="24">
        <f t="shared" si="167"/>
        <v>0</v>
      </c>
      <c r="O664" s="13"/>
      <c r="P664" s="13"/>
    </row>
    <row r="665" spans="1:17">
      <c r="A665">
        <v>664</v>
      </c>
      <c r="B665" s="13">
        <v>1</v>
      </c>
      <c r="C665" s="13">
        <v>28</v>
      </c>
      <c r="D665" s="13">
        <v>15</v>
      </c>
      <c r="E665" s="14">
        <f t="shared" si="180"/>
        <v>28</v>
      </c>
      <c r="F665" s="24">
        <f>'1 Solar Profile'!E667*S$10</f>
        <v>0.56787884999999994</v>
      </c>
      <c r="G665" s="24">
        <f>'2 Load Profile'!E666</f>
        <v>1.1175711878707764</v>
      </c>
      <c r="H665" s="24">
        <f t="shared" si="172"/>
        <v>0.54969233787077643</v>
      </c>
      <c r="I665" s="13">
        <f t="shared" si="173"/>
        <v>0</v>
      </c>
      <c r="J665" s="24">
        <f t="shared" si="174"/>
        <v>0.56787884999999994</v>
      </c>
      <c r="K665" s="24">
        <f t="shared" si="175"/>
        <v>0.54969233787077643</v>
      </c>
      <c r="L665" s="13"/>
      <c r="M665" s="24"/>
      <c r="N665" s="24">
        <f t="shared" si="167"/>
        <v>0</v>
      </c>
      <c r="O665" s="13"/>
      <c r="P665" s="13"/>
    </row>
    <row r="666" spans="1:17">
      <c r="A666">
        <v>665</v>
      </c>
      <c r="B666" s="13">
        <v>1</v>
      </c>
      <c r="C666" s="13">
        <v>28</v>
      </c>
      <c r="D666" s="13">
        <v>16</v>
      </c>
      <c r="E666" s="14">
        <f t="shared" si="180"/>
        <v>28</v>
      </c>
      <c r="F666" s="24">
        <f>'1 Solar Profile'!E668*S$10</f>
        <v>9.3646349999999989E-2</v>
      </c>
      <c r="G666" s="24">
        <f>'2 Load Profile'!E667</f>
        <v>1.3644478978012848</v>
      </c>
      <c r="H666" s="24">
        <f t="shared" si="172"/>
        <v>1.2708015478012848</v>
      </c>
      <c r="I666" s="13">
        <f t="shared" si="173"/>
        <v>0</v>
      </c>
      <c r="J666" s="24">
        <f t="shared" si="174"/>
        <v>9.3646349999999989E-2</v>
      </c>
      <c r="K666" s="24">
        <f t="shared" si="175"/>
        <v>1.2708015478012848</v>
      </c>
      <c r="L666" s="13"/>
      <c r="M666" s="24"/>
      <c r="N666" s="24">
        <f t="shared" si="167"/>
        <v>0</v>
      </c>
      <c r="O666" s="13"/>
      <c r="P666" s="13"/>
    </row>
    <row r="667" spans="1:17">
      <c r="A667">
        <v>666</v>
      </c>
      <c r="B667" s="13">
        <v>1</v>
      </c>
      <c r="C667" s="13">
        <v>28</v>
      </c>
      <c r="D667" s="13">
        <v>17</v>
      </c>
      <c r="E667" s="14">
        <f t="shared" si="180"/>
        <v>28</v>
      </c>
      <c r="F667" s="24">
        <f>'1 Solar Profile'!E669*S$10</f>
        <v>0</v>
      </c>
      <c r="G667" s="24">
        <f>'2 Load Profile'!E668</f>
        <v>1.8564341115265963</v>
      </c>
      <c r="H667" s="24">
        <f t="shared" si="172"/>
        <v>1.8564341115265963</v>
      </c>
      <c r="I667" s="13">
        <f t="shared" si="173"/>
        <v>0</v>
      </c>
      <c r="J667" s="24">
        <f t="shared" si="174"/>
        <v>0</v>
      </c>
      <c r="K667" s="24">
        <f t="shared" si="175"/>
        <v>1.8564341115265963</v>
      </c>
      <c r="L667" s="13"/>
      <c r="M667" s="24"/>
      <c r="N667" s="24">
        <f t="shared" si="167"/>
        <v>0</v>
      </c>
      <c r="O667" s="13"/>
      <c r="P667" s="13"/>
    </row>
    <row r="668" spans="1:17">
      <c r="A668">
        <v>667</v>
      </c>
      <c r="B668" s="13">
        <v>1</v>
      </c>
      <c r="C668" s="13">
        <v>28</v>
      </c>
      <c r="D668" s="13">
        <v>18</v>
      </c>
      <c r="E668" s="14">
        <f t="shared" si="180"/>
        <v>28</v>
      </c>
      <c r="F668" s="24">
        <f>'1 Solar Profile'!E670*S$10</f>
        <v>0</v>
      </c>
      <c r="G668" s="24">
        <f>'2 Load Profile'!E669</f>
        <v>2.1315686066224475</v>
      </c>
      <c r="H668" s="24">
        <f t="shared" si="172"/>
        <v>2.1315686066224475</v>
      </c>
      <c r="I668" s="13">
        <f t="shared" si="173"/>
        <v>0</v>
      </c>
      <c r="J668" s="24">
        <f t="shared" si="174"/>
        <v>0</v>
      </c>
      <c r="K668" s="24">
        <f t="shared" si="175"/>
        <v>2.1315686066224475</v>
      </c>
      <c r="L668" s="13"/>
      <c r="M668" s="24"/>
      <c r="N668" s="24">
        <f t="shared" si="167"/>
        <v>0</v>
      </c>
      <c r="O668" s="13"/>
      <c r="P668" s="13"/>
    </row>
    <row r="669" spans="1:17">
      <c r="A669">
        <v>668</v>
      </c>
      <c r="B669" s="13">
        <v>1</v>
      </c>
      <c r="C669" s="13">
        <v>28</v>
      </c>
      <c r="D669" s="13">
        <v>19</v>
      </c>
      <c r="E669" s="14">
        <f t="shared" si="180"/>
        <v>28</v>
      </c>
      <c r="F669" s="24">
        <f>'1 Solar Profile'!E671*S$10</f>
        <v>0</v>
      </c>
      <c r="G669" s="24">
        <f>'2 Load Profile'!E670</f>
        <v>2.0934141000179309</v>
      </c>
      <c r="H669" s="24">
        <f t="shared" si="172"/>
        <v>2.0934141000179309</v>
      </c>
      <c r="I669" s="13">
        <f t="shared" si="173"/>
        <v>0</v>
      </c>
      <c r="J669" s="24">
        <f t="shared" si="174"/>
        <v>0</v>
      </c>
      <c r="K669" s="24">
        <f t="shared" si="175"/>
        <v>2.0934141000179309</v>
      </c>
      <c r="L669" s="13"/>
      <c r="M669" s="24"/>
      <c r="N669" s="24">
        <f t="shared" si="167"/>
        <v>0</v>
      </c>
      <c r="O669" s="13"/>
      <c r="P669" s="13"/>
    </row>
    <row r="670" spans="1:17">
      <c r="A670">
        <v>669</v>
      </c>
      <c r="B670" s="13">
        <v>1</v>
      </c>
      <c r="C670" s="13">
        <v>28</v>
      </c>
      <c r="D670" s="13">
        <v>20</v>
      </c>
      <c r="E670" s="14">
        <f t="shared" si="180"/>
        <v>28</v>
      </c>
      <c r="F670" s="24">
        <f>'1 Solar Profile'!E672*S$10</f>
        <v>0</v>
      </c>
      <c r="G670" s="24">
        <f>'2 Load Profile'!E671</f>
        <v>1.9533211806100013</v>
      </c>
      <c r="H670" s="24">
        <f t="shared" si="172"/>
        <v>1.9533211806100013</v>
      </c>
      <c r="I670" s="13">
        <f t="shared" si="173"/>
        <v>0</v>
      </c>
      <c r="J670" s="24">
        <f t="shared" si="174"/>
        <v>0</v>
      </c>
      <c r="K670" s="24">
        <f t="shared" si="175"/>
        <v>1.9533211806100013</v>
      </c>
      <c r="L670" s="13"/>
      <c r="M670" s="24"/>
      <c r="N670" s="24">
        <f t="shared" si="167"/>
        <v>0</v>
      </c>
      <c r="O670" s="24"/>
      <c r="P670" s="24"/>
      <c r="Q670" s="41"/>
    </row>
    <row r="671" spans="1:17">
      <c r="A671">
        <v>670</v>
      </c>
      <c r="B671" s="13">
        <v>1</v>
      </c>
      <c r="C671" s="13">
        <v>28</v>
      </c>
      <c r="D671" s="13">
        <v>21</v>
      </c>
      <c r="E671" s="14">
        <f t="shared" si="180"/>
        <v>28</v>
      </c>
      <c r="F671" s="24">
        <f>'1 Solar Profile'!E673*S$10</f>
        <v>0</v>
      </c>
      <c r="G671" s="24">
        <f>'2 Load Profile'!E672</f>
        <v>1.8009677995618578</v>
      </c>
      <c r="H671" s="24">
        <f t="shared" si="172"/>
        <v>1.8009677995618578</v>
      </c>
      <c r="I671" s="13">
        <f t="shared" si="173"/>
        <v>0</v>
      </c>
      <c r="J671" s="24">
        <f t="shared" si="174"/>
        <v>0</v>
      </c>
      <c r="K671" s="24">
        <f t="shared" si="175"/>
        <v>1.8009677995618578</v>
      </c>
      <c r="L671" s="13"/>
      <c r="M671" s="24"/>
      <c r="N671" s="24">
        <f t="shared" si="167"/>
        <v>0</v>
      </c>
      <c r="O671" s="13"/>
      <c r="P671" s="13"/>
    </row>
    <row r="672" spans="1:17">
      <c r="A672">
        <v>671</v>
      </c>
      <c r="B672" s="13">
        <v>1</v>
      </c>
      <c r="C672" s="13">
        <v>28</v>
      </c>
      <c r="D672" s="13">
        <v>22</v>
      </c>
      <c r="E672" s="14">
        <f t="shared" si="180"/>
        <v>28</v>
      </c>
      <c r="F672" s="24">
        <f>'1 Solar Profile'!E674*S$10</f>
        <v>0</v>
      </c>
      <c r="G672" s="24">
        <f>'2 Load Profile'!E673</f>
        <v>1.5039533617832279</v>
      </c>
      <c r="H672" s="24">
        <f t="shared" si="172"/>
        <v>1.5039533617832279</v>
      </c>
      <c r="I672" s="13">
        <f t="shared" si="173"/>
        <v>0</v>
      </c>
      <c r="J672" s="24">
        <f t="shared" si="174"/>
        <v>0</v>
      </c>
      <c r="K672" s="24">
        <f t="shared" si="175"/>
        <v>1.5039533617832279</v>
      </c>
      <c r="L672" s="13"/>
      <c r="M672" s="24"/>
      <c r="N672" s="24">
        <f t="shared" si="167"/>
        <v>0</v>
      </c>
      <c r="O672" s="13"/>
      <c r="P672" s="13"/>
    </row>
    <row r="673" spans="1:16">
      <c r="A673">
        <v>672</v>
      </c>
      <c r="B673" s="13">
        <v>1</v>
      </c>
      <c r="C673" s="13">
        <v>28</v>
      </c>
      <c r="D673" s="13">
        <v>23</v>
      </c>
      <c r="E673" s="14">
        <f t="shared" si="180"/>
        <v>28</v>
      </c>
      <c r="F673" s="24">
        <f>'1 Solar Profile'!E675*S$10</f>
        <v>0</v>
      </c>
      <c r="G673" s="24">
        <f>'2 Load Profile'!E674</f>
        <v>1.2060119230554602</v>
      </c>
      <c r="H673" s="24">
        <f t="shared" si="172"/>
        <v>1.2060119230554602</v>
      </c>
      <c r="I673" s="13">
        <f t="shared" si="173"/>
        <v>0</v>
      </c>
      <c r="J673" s="24">
        <f t="shared" si="174"/>
        <v>0</v>
      </c>
      <c r="K673" s="24">
        <f t="shared" si="175"/>
        <v>1.2060119230554602</v>
      </c>
      <c r="L673" s="13">
        <f t="shared" ref="L673" si="181">SUM(I650:I673)</f>
        <v>-2.5369780949264857</v>
      </c>
      <c r="M673" s="24">
        <f t="shared" ref="M673" si="182">SUMIF(H650:H673,"&gt;0",H650:H673)</f>
        <v>22.91982290752021</v>
      </c>
      <c r="N673" s="24">
        <f t="shared" si="167"/>
        <v>20.382844812593724</v>
      </c>
      <c r="O673" s="13">
        <f t="shared" ref="O673" si="183">IF(M673&gt;(L673*-1),(M673+L673)*S$12,0)</f>
        <v>2.8682127734937515</v>
      </c>
      <c r="P673" s="13">
        <f t="shared" ref="P673" si="184">IF(M673&lt;(L673*-1),(M673+L673)*S$14,0)</f>
        <v>0</v>
      </c>
    </row>
    <row r="674" spans="1:16">
      <c r="A674">
        <v>673</v>
      </c>
      <c r="B674" s="13">
        <v>1</v>
      </c>
      <c r="C674" s="13">
        <v>29</v>
      </c>
      <c r="D674" s="13">
        <v>0</v>
      </c>
      <c r="E674" s="14">
        <f t="shared" si="180"/>
        <v>29</v>
      </c>
      <c r="F674" s="24">
        <f>'1 Solar Profile'!E676*S$10</f>
        <v>0</v>
      </c>
      <c r="G674" s="24">
        <f>'2 Load Profile'!E675</f>
        <v>0.91384378391081889</v>
      </c>
      <c r="H674" s="24">
        <f t="shared" si="172"/>
        <v>0.91384378391081889</v>
      </c>
      <c r="I674" s="13">
        <f t="shared" si="173"/>
        <v>0</v>
      </c>
      <c r="J674" s="24">
        <f t="shared" si="174"/>
        <v>0</v>
      </c>
      <c r="K674" s="24">
        <f t="shared" si="175"/>
        <v>0.91384378391081889</v>
      </c>
      <c r="L674" s="13"/>
      <c r="M674" s="24"/>
      <c r="N674" s="24">
        <f t="shared" si="167"/>
        <v>0</v>
      </c>
      <c r="O674" s="13"/>
      <c r="P674" s="13"/>
    </row>
    <row r="675" spans="1:16">
      <c r="A675">
        <v>674</v>
      </c>
      <c r="B675" s="13">
        <v>1</v>
      </c>
      <c r="C675" s="13">
        <v>29</v>
      </c>
      <c r="D675" s="13">
        <v>1</v>
      </c>
      <c r="E675" s="14">
        <f t="shared" si="180"/>
        <v>29</v>
      </c>
      <c r="F675" s="24">
        <f>'1 Solar Profile'!E677*S$10</f>
        <v>0</v>
      </c>
      <c r="G675" s="24">
        <f>'2 Load Profile'!E676</f>
        <v>0.79800550829507511</v>
      </c>
      <c r="H675" s="24">
        <f t="shared" si="172"/>
        <v>0.79800550829507511</v>
      </c>
      <c r="I675" s="13">
        <f t="shared" si="173"/>
        <v>0</v>
      </c>
      <c r="J675" s="24">
        <f t="shared" si="174"/>
        <v>0</v>
      </c>
      <c r="K675" s="24">
        <f t="shared" si="175"/>
        <v>0.79800550829507511</v>
      </c>
      <c r="L675" s="13"/>
      <c r="M675" s="24"/>
      <c r="N675" s="24">
        <f t="shared" si="167"/>
        <v>0</v>
      </c>
      <c r="O675" s="13"/>
      <c r="P675" s="13"/>
    </row>
    <row r="676" spans="1:16">
      <c r="A676">
        <v>675</v>
      </c>
      <c r="B676" s="13">
        <v>1</v>
      </c>
      <c r="C676" s="13">
        <v>29</v>
      </c>
      <c r="D676" s="13">
        <v>2</v>
      </c>
      <c r="E676" s="14">
        <f t="shared" si="180"/>
        <v>29</v>
      </c>
      <c r="F676" s="24">
        <f>'1 Solar Profile'!E678*S$10</f>
        <v>0</v>
      </c>
      <c r="G676" s="24">
        <f>'2 Load Profile'!E677</f>
        <v>0.75342286825168459</v>
      </c>
      <c r="H676" s="24">
        <f t="shared" si="172"/>
        <v>0.75342286825168459</v>
      </c>
      <c r="I676" s="13">
        <f t="shared" si="173"/>
        <v>0</v>
      </c>
      <c r="J676" s="24">
        <f t="shared" si="174"/>
        <v>0</v>
      </c>
      <c r="K676" s="24">
        <f t="shared" si="175"/>
        <v>0.75342286825168459</v>
      </c>
      <c r="L676" s="13"/>
      <c r="M676" s="24"/>
      <c r="N676" s="24">
        <f t="shared" si="167"/>
        <v>0</v>
      </c>
      <c r="O676" s="13"/>
      <c r="P676" s="13"/>
    </row>
    <row r="677" spans="1:16">
      <c r="A677">
        <v>676</v>
      </c>
      <c r="B677" s="13">
        <v>1</v>
      </c>
      <c r="C677" s="13">
        <v>29</v>
      </c>
      <c r="D677" s="13">
        <v>3</v>
      </c>
      <c r="E677" s="14">
        <f t="shared" si="180"/>
        <v>29</v>
      </c>
      <c r="F677" s="24">
        <f>'1 Solar Profile'!E679*S$10</f>
        <v>0</v>
      </c>
      <c r="G677" s="24">
        <f>'2 Load Profile'!E678</f>
        <v>0.74248426955130187</v>
      </c>
      <c r="H677" s="24">
        <f t="shared" si="172"/>
        <v>0.74248426955130187</v>
      </c>
      <c r="I677" s="13">
        <f t="shared" si="173"/>
        <v>0</v>
      </c>
      <c r="J677" s="24">
        <f t="shared" si="174"/>
        <v>0</v>
      </c>
      <c r="K677" s="24">
        <f t="shared" si="175"/>
        <v>0.74248426955130187</v>
      </c>
      <c r="L677" s="13"/>
      <c r="M677" s="24"/>
      <c r="N677" s="24">
        <f t="shared" si="167"/>
        <v>0</v>
      </c>
      <c r="O677" s="13"/>
      <c r="P677" s="13"/>
    </row>
    <row r="678" spans="1:16">
      <c r="A678">
        <v>677</v>
      </c>
      <c r="B678" s="13">
        <v>1</v>
      </c>
      <c r="C678" s="13">
        <v>29</v>
      </c>
      <c r="D678" s="13">
        <v>4</v>
      </c>
      <c r="E678" s="14">
        <f t="shared" si="180"/>
        <v>29</v>
      </c>
      <c r="F678" s="24">
        <f>'1 Solar Profile'!E680*S$10</f>
        <v>0</v>
      </c>
      <c r="G678" s="24">
        <f>'2 Load Profile'!E679</f>
        <v>0.73832459931138605</v>
      </c>
      <c r="H678" s="24">
        <f t="shared" si="172"/>
        <v>0.73832459931138605</v>
      </c>
      <c r="I678" s="13">
        <f t="shared" si="173"/>
        <v>0</v>
      </c>
      <c r="J678" s="24">
        <f t="shared" si="174"/>
        <v>0</v>
      </c>
      <c r="K678" s="24">
        <f t="shared" si="175"/>
        <v>0.73832459931138605</v>
      </c>
      <c r="L678" s="13"/>
      <c r="M678" s="24"/>
      <c r="N678" s="24">
        <f t="shared" si="167"/>
        <v>0</v>
      </c>
      <c r="O678" s="13"/>
      <c r="P678" s="13"/>
    </row>
    <row r="679" spans="1:16">
      <c r="A679">
        <v>678</v>
      </c>
      <c r="B679" s="13">
        <v>1</v>
      </c>
      <c r="C679" s="13">
        <v>29</v>
      </c>
      <c r="D679" s="13">
        <v>5</v>
      </c>
      <c r="E679" s="14">
        <f t="shared" si="180"/>
        <v>29</v>
      </c>
      <c r="F679" s="24">
        <f>'1 Solar Profile'!E681*S$10</f>
        <v>0</v>
      </c>
      <c r="G679" s="24">
        <f>'2 Load Profile'!E680</f>
        <v>0.78588446323310046</v>
      </c>
      <c r="H679" s="24">
        <f t="shared" si="172"/>
        <v>0.78588446323310046</v>
      </c>
      <c r="I679" s="13">
        <f t="shared" si="173"/>
        <v>0</v>
      </c>
      <c r="J679" s="24">
        <f t="shared" si="174"/>
        <v>0</v>
      </c>
      <c r="K679" s="24">
        <f t="shared" si="175"/>
        <v>0.78588446323310046</v>
      </c>
      <c r="L679" s="13"/>
      <c r="M679" s="24"/>
      <c r="N679" s="24">
        <f t="shared" si="167"/>
        <v>0</v>
      </c>
      <c r="O679" s="13"/>
      <c r="P679" s="13"/>
    </row>
    <row r="680" spans="1:16">
      <c r="A680">
        <v>679</v>
      </c>
      <c r="B680" s="13">
        <v>1</v>
      </c>
      <c r="C680" s="13">
        <v>29</v>
      </c>
      <c r="D680" s="13">
        <v>6</v>
      </c>
      <c r="E680" s="14">
        <f t="shared" si="180"/>
        <v>29</v>
      </c>
      <c r="F680" s="24">
        <f>'1 Solar Profile'!E682*S$10</f>
        <v>0</v>
      </c>
      <c r="G680" s="24">
        <f>'2 Load Profile'!E681</f>
        <v>0.98628943903652566</v>
      </c>
      <c r="H680" s="24">
        <f t="shared" si="172"/>
        <v>0.98628943903652566</v>
      </c>
      <c r="I680" s="13">
        <f t="shared" si="173"/>
        <v>0</v>
      </c>
      <c r="J680" s="24">
        <f t="shared" si="174"/>
        <v>0</v>
      </c>
      <c r="K680" s="24">
        <f t="shared" si="175"/>
        <v>0.98628943903652566</v>
      </c>
      <c r="L680" s="13"/>
      <c r="M680" s="24"/>
      <c r="N680" s="24">
        <f t="shared" si="167"/>
        <v>0</v>
      </c>
      <c r="O680" s="13"/>
      <c r="P680" s="13"/>
    </row>
    <row r="681" spans="1:16">
      <c r="A681">
        <v>680</v>
      </c>
      <c r="B681" s="13">
        <v>1</v>
      </c>
      <c r="C681" s="13">
        <v>29</v>
      </c>
      <c r="D681" s="13">
        <v>7</v>
      </c>
      <c r="E681" s="14">
        <f t="shared" si="180"/>
        <v>29</v>
      </c>
      <c r="F681" s="24">
        <f>'1 Solar Profile'!E683*S$10</f>
        <v>1.3086674999999997E-2</v>
      </c>
      <c r="G681" s="24">
        <f>'2 Load Profile'!E682</f>
        <v>1.3010097399739848</v>
      </c>
      <c r="H681" s="24">
        <f t="shared" si="172"/>
        <v>1.2879230649739848</v>
      </c>
      <c r="I681" s="13">
        <f t="shared" si="173"/>
        <v>0</v>
      </c>
      <c r="J681" s="24">
        <f t="shared" si="174"/>
        <v>1.3086674999999997E-2</v>
      </c>
      <c r="K681" s="24">
        <f t="shared" si="175"/>
        <v>1.2879230649739848</v>
      </c>
      <c r="L681" s="13"/>
      <c r="M681" s="24"/>
      <c r="N681" s="24">
        <f t="shared" ref="N681:N744" si="185">M681+L681</f>
        <v>0</v>
      </c>
      <c r="O681" s="13"/>
      <c r="P681" s="13"/>
    </row>
    <row r="682" spans="1:16">
      <c r="A682">
        <v>681</v>
      </c>
      <c r="B682" s="13">
        <v>1</v>
      </c>
      <c r="C682" s="13">
        <v>29</v>
      </c>
      <c r="D682" s="13">
        <v>8</v>
      </c>
      <c r="E682" s="14">
        <f t="shared" si="180"/>
        <v>29</v>
      </c>
      <c r="F682" s="24">
        <f>'1 Solar Profile'!E684*S$10</f>
        <v>0.18824084999999999</v>
      </c>
      <c r="G682" s="24">
        <f>'2 Load Profile'!E683</f>
        <v>1.2549499654208884</v>
      </c>
      <c r="H682" s="24">
        <f t="shared" si="172"/>
        <v>1.0667091154208885</v>
      </c>
      <c r="I682" s="13">
        <f t="shared" si="173"/>
        <v>0</v>
      </c>
      <c r="J682" s="24">
        <f t="shared" si="174"/>
        <v>0.18824084999999999</v>
      </c>
      <c r="K682" s="24">
        <f t="shared" si="175"/>
        <v>1.0667091154208885</v>
      </c>
      <c r="L682" s="13"/>
      <c r="M682" s="24"/>
      <c r="N682" s="24">
        <f t="shared" si="185"/>
        <v>0</v>
      </c>
      <c r="O682" s="13"/>
      <c r="P682" s="13"/>
    </row>
    <row r="683" spans="1:16">
      <c r="A683">
        <v>682</v>
      </c>
      <c r="B683" s="13">
        <v>1</v>
      </c>
      <c r="C683" s="13">
        <v>29</v>
      </c>
      <c r="D683" s="13">
        <v>9</v>
      </c>
      <c r="E683" s="14">
        <f t="shared" si="180"/>
        <v>29</v>
      </c>
      <c r="F683" s="24">
        <f>'1 Solar Profile'!E685*S$10</f>
        <v>0.74183130000000008</v>
      </c>
      <c r="G683" s="24">
        <f>'2 Load Profile'!E684</f>
        <v>1.0960988262807281</v>
      </c>
      <c r="H683" s="24">
        <f t="shared" si="172"/>
        <v>0.354267526280728</v>
      </c>
      <c r="I683" s="13">
        <f t="shared" si="173"/>
        <v>0</v>
      </c>
      <c r="J683" s="24">
        <f t="shared" si="174"/>
        <v>0.74183130000000008</v>
      </c>
      <c r="K683" s="24">
        <f t="shared" si="175"/>
        <v>0.354267526280728</v>
      </c>
      <c r="L683" s="13"/>
      <c r="M683" s="24"/>
      <c r="N683" s="24">
        <f t="shared" si="185"/>
        <v>0</v>
      </c>
      <c r="O683" s="13"/>
      <c r="P683" s="13"/>
    </row>
    <row r="684" spans="1:16">
      <c r="A684">
        <v>683</v>
      </c>
      <c r="B684" s="13">
        <v>1</v>
      </c>
      <c r="C684" s="13">
        <v>29</v>
      </c>
      <c r="D684" s="13">
        <v>10</v>
      </c>
      <c r="E684" s="14">
        <f t="shared" si="180"/>
        <v>29</v>
      </c>
      <c r="F684" s="24">
        <f>'1 Solar Profile'!E686*S$10</f>
        <v>1.61641305</v>
      </c>
      <c r="G684" s="24">
        <f>'2 Load Profile'!E685</f>
        <v>1.117884287881822</v>
      </c>
      <c r="H684" s="24">
        <f t="shared" si="172"/>
        <v>-0.49852876211817798</v>
      </c>
      <c r="I684" s="13">
        <f t="shared" si="173"/>
        <v>-0.49852876211817798</v>
      </c>
      <c r="J684" s="24">
        <f t="shared" si="174"/>
        <v>1.117884287881822</v>
      </c>
      <c r="K684" s="24">
        <f t="shared" si="175"/>
        <v>0</v>
      </c>
      <c r="L684" s="13"/>
      <c r="M684" s="24"/>
      <c r="N684" s="24">
        <f t="shared" si="185"/>
        <v>0</v>
      </c>
      <c r="O684" s="13"/>
      <c r="P684" s="13"/>
    </row>
    <row r="685" spans="1:16">
      <c r="A685">
        <v>684</v>
      </c>
      <c r="B685" s="13">
        <v>1</v>
      </c>
      <c r="C685" s="13">
        <v>29</v>
      </c>
      <c r="D685" s="13">
        <v>11</v>
      </c>
      <c r="E685" s="14">
        <f t="shared" si="180"/>
        <v>29</v>
      </c>
      <c r="F685" s="24">
        <f>'1 Solar Profile'!E687*S$10</f>
        <v>1.558583775</v>
      </c>
      <c r="G685" s="24">
        <f>'2 Load Profile'!E686</f>
        <v>1.1013616688431342</v>
      </c>
      <c r="H685" s="24">
        <f t="shared" si="172"/>
        <v>-0.45722210615686576</v>
      </c>
      <c r="I685" s="13">
        <f t="shared" si="173"/>
        <v>-0.45722210615686576</v>
      </c>
      <c r="J685" s="24">
        <f t="shared" si="174"/>
        <v>1.1013616688431342</v>
      </c>
      <c r="K685" s="24">
        <f t="shared" si="175"/>
        <v>0</v>
      </c>
      <c r="L685" s="13"/>
      <c r="M685" s="24"/>
      <c r="N685" s="24">
        <f t="shared" si="185"/>
        <v>0</v>
      </c>
      <c r="O685" s="13"/>
      <c r="P685" s="13"/>
    </row>
    <row r="686" spans="1:16">
      <c r="A686">
        <v>685</v>
      </c>
      <c r="B686" s="13">
        <v>1</v>
      </c>
      <c r="C686" s="13">
        <v>29</v>
      </c>
      <c r="D686" s="13">
        <v>12</v>
      </c>
      <c r="E686" s="14">
        <f t="shared" si="180"/>
        <v>29</v>
      </c>
      <c r="F686" s="24">
        <f>'1 Solar Profile'!E688*S$10</f>
        <v>1.1755358999999999</v>
      </c>
      <c r="G686" s="24">
        <f>'2 Load Profile'!E687</f>
        <v>1.0733981545650972</v>
      </c>
      <c r="H686" s="24">
        <f t="shared" si="172"/>
        <v>-0.10213774543490262</v>
      </c>
      <c r="I686" s="13">
        <f t="shared" si="173"/>
        <v>-0.10213774543490262</v>
      </c>
      <c r="J686" s="24">
        <f t="shared" si="174"/>
        <v>1.0733981545650972</v>
      </c>
      <c r="K686" s="24">
        <f t="shared" si="175"/>
        <v>0</v>
      </c>
      <c r="L686" s="13"/>
      <c r="M686" s="24"/>
      <c r="N686" s="24">
        <f t="shared" si="185"/>
        <v>0</v>
      </c>
      <c r="O686" s="13"/>
      <c r="P686" s="13"/>
    </row>
    <row r="687" spans="1:16">
      <c r="A687">
        <v>686</v>
      </c>
      <c r="B687" s="13">
        <v>1</v>
      </c>
      <c r="C687" s="13">
        <v>29</v>
      </c>
      <c r="D687" s="13">
        <v>13</v>
      </c>
      <c r="E687" s="14">
        <f t="shared" si="180"/>
        <v>29</v>
      </c>
      <c r="F687" s="24">
        <f>'1 Solar Profile'!E689*S$10</f>
        <v>0.90601245000000008</v>
      </c>
      <c r="G687" s="24">
        <f>'2 Load Profile'!E688</f>
        <v>1.0519742751884729</v>
      </c>
      <c r="H687" s="24">
        <f t="shared" si="172"/>
        <v>0.14596182518847278</v>
      </c>
      <c r="I687" s="13">
        <f t="shared" si="173"/>
        <v>0</v>
      </c>
      <c r="J687" s="24">
        <f t="shared" si="174"/>
        <v>0.90601245000000008</v>
      </c>
      <c r="K687" s="24">
        <f t="shared" si="175"/>
        <v>0.14596182518847278</v>
      </c>
      <c r="L687" s="13"/>
      <c r="M687" s="24"/>
      <c r="N687" s="24">
        <f t="shared" si="185"/>
        <v>0</v>
      </c>
      <c r="O687" s="13"/>
      <c r="P687" s="13"/>
    </row>
    <row r="688" spans="1:16">
      <c r="A688">
        <v>687</v>
      </c>
      <c r="B688" s="13">
        <v>1</v>
      </c>
      <c r="C688" s="13">
        <v>29</v>
      </c>
      <c r="D688" s="13">
        <v>14</v>
      </c>
      <c r="E688" s="14">
        <f t="shared" si="180"/>
        <v>29</v>
      </c>
      <c r="F688" s="24">
        <f>'1 Solar Profile'!E690*S$10</f>
        <v>0.63339412499999992</v>
      </c>
      <c r="G688" s="24">
        <f>'2 Load Profile'!E689</f>
        <v>1.0520716228702922</v>
      </c>
      <c r="H688" s="24">
        <f t="shared" si="172"/>
        <v>0.41867749787029229</v>
      </c>
      <c r="I688" s="13">
        <f t="shared" si="173"/>
        <v>0</v>
      </c>
      <c r="J688" s="24">
        <f t="shared" si="174"/>
        <v>0.63339412499999992</v>
      </c>
      <c r="K688" s="24">
        <f t="shared" si="175"/>
        <v>0.41867749787029229</v>
      </c>
      <c r="L688" s="13"/>
      <c r="M688" s="24"/>
      <c r="N688" s="24">
        <f t="shared" si="185"/>
        <v>0</v>
      </c>
      <c r="O688" s="13"/>
      <c r="P688" s="13"/>
    </row>
    <row r="689" spans="1:17">
      <c r="A689">
        <v>688</v>
      </c>
      <c r="B689" s="13">
        <v>1</v>
      </c>
      <c r="C689" s="13">
        <v>29</v>
      </c>
      <c r="D689" s="13">
        <v>15</v>
      </c>
      <c r="E689" s="14">
        <f t="shared" si="180"/>
        <v>29</v>
      </c>
      <c r="F689" s="24">
        <f>'1 Solar Profile'!E691*S$10</f>
        <v>0.40481910000000004</v>
      </c>
      <c r="G689" s="24">
        <f>'2 Load Profile'!E690</f>
        <v>1.1091554481962493</v>
      </c>
      <c r="H689" s="24">
        <f t="shared" si="172"/>
        <v>0.70433634819624924</v>
      </c>
      <c r="I689" s="13">
        <f t="shared" si="173"/>
        <v>0</v>
      </c>
      <c r="J689" s="24">
        <f t="shared" si="174"/>
        <v>0.40481910000000004</v>
      </c>
      <c r="K689" s="24">
        <f t="shared" si="175"/>
        <v>0.70433634819624924</v>
      </c>
      <c r="L689" s="13"/>
      <c r="M689" s="24"/>
      <c r="N689" s="24">
        <f t="shared" si="185"/>
        <v>0</v>
      </c>
      <c r="O689" s="13"/>
      <c r="P689" s="13"/>
    </row>
    <row r="690" spans="1:17">
      <c r="A690">
        <v>689</v>
      </c>
      <c r="B690" s="13">
        <v>1</v>
      </c>
      <c r="C690" s="13">
        <v>29</v>
      </c>
      <c r="D690" s="13">
        <v>16</v>
      </c>
      <c r="E690" s="14">
        <f t="shared" si="180"/>
        <v>29</v>
      </c>
      <c r="F690" s="24">
        <f>'1 Solar Profile'!E692*S$10</f>
        <v>5.7514274999999997E-2</v>
      </c>
      <c r="G690" s="24">
        <f>'2 Load Profile'!E691</f>
        <v>1.3483812979530716</v>
      </c>
      <c r="H690" s="24">
        <f t="shared" si="172"/>
        <v>1.2908670229530717</v>
      </c>
      <c r="I690" s="13">
        <f t="shared" si="173"/>
        <v>0</v>
      </c>
      <c r="J690" s="24">
        <f t="shared" si="174"/>
        <v>5.7514274999999997E-2</v>
      </c>
      <c r="K690" s="24">
        <f t="shared" si="175"/>
        <v>1.2908670229530717</v>
      </c>
      <c r="L690" s="13"/>
      <c r="M690" s="24"/>
      <c r="N690" s="24">
        <f t="shared" si="185"/>
        <v>0</v>
      </c>
      <c r="O690" s="13"/>
      <c r="P690" s="13"/>
    </row>
    <row r="691" spans="1:17">
      <c r="A691">
        <v>690</v>
      </c>
      <c r="B691" s="13">
        <v>1</v>
      </c>
      <c r="C691" s="13">
        <v>29</v>
      </c>
      <c r="D691" s="13">
        <v>17</v>
      </c>
      <c r="E691" s="14">
        <f t="shared" si="180"/>
        <v>29</v>
      </c>
      <c r="F691" s="24">
        <f>'1 Solar Profile'!E693*S$10</f>
        <v>0</v>
      </c>
      <c r="G691" s="24">
        <f>'2 Load Profile'!E692</f>
        <v>1.8327792801462266</v>
      </c>
      <c r="H691" s="24">
        <f t="shared" si="172"/>
        <v>1.8327792801462266</v>
      </c>
      <c r="I691" s="13">
        <f t="shared" si="173"/>
        <v>0</v>
      </c>
      <c r="J691" s="24">
        <f t="shared" si="174"/>
        <v>0</v>
      </c>
      <c r="K691" s="24">
        <f t="shared" si="175"/>
        <v>1.8327792801462266</v>
      </c>
      <c r="L691" s="13"/>
      <c r="M691" s="24"/>
      <c r="N691" s="24">
        <f t="shared" si="185"/>
        <v>0</v>
      </c>
      <c r="O691" s="13"/>
      <c r="P691" s="13"/>
    </row>
    <row r="692" spans="1:17">
      <c r="A692">
        <v>691</v>
      </c>
      <c r="B692" s="13">
        <v>1</v>
      </c>
      <c r="C692" s="13">
        <v>29</v>
      </c>
      <c r="D692" s="13">
        <v>18</v>
      </c>
      <c r="E692" s="14">
        <f t="shared" si="180"/>
        <v>29</v>
      </c>
      <c r="F692" s="24">
        <f>'1 Solar Profile'!E694*S$10</f>
        <v>0</v>
      </c>
      <c r="G692" s="24">
        <f>'2 Load Profile'!E693</f>
        <v>2.1096920645233483</v>
      </c>
      <c r="H692" s="24">
        <f t="shared" si="172"/>
        <v>2.1096920645233483</v>
      </c>
      <c r="I692" s="13">
        <f t="shared" si="173"/>
        <v>0</v>
      </c>
      <c r="J692" s="24">
        <f t="shared" si="174"/>
        <v>0</v>
      </c>
      <c r="K692" s="24">
        <f t="shared" si="175"/>
        <v>2.1096920645233483</v>
      </c>
      <c r="L692" s="13"/>
      <c r="M692" s="24"/>
      <c r="N692" s="24">
        <f t="shared" si="185"/>
        <v>0</v>
      </c>
      <c r="O692" s="13"/>
      <c r="P692" s="13"/>
    </row>
    <row r="693" spans="1:17">
      <c r="A693">
        <v>692</v>
      </c>
      <c r="B693" s="13">
        <v>1</v>
      </c>
      <c r="C693" s="13">
        <v>29</v>
      </c>
      <c r="D693" s="13">
        <v>19</v>
      </c>
      <c r="E693" s="14">
        <f t="shared" si="180"/>
        <v>29</v>
      </c>
      <c r="F693" s="24">
        <f>'1 Solar Profile'!E695*S$10</f>
        <v>0</v>
      </c>
      <c r="G693" s="24">
        <f>'2 Load Profile'!E694</f>
        <v>2.0760652338100645</v>
      </c>
      <c r="H693" s="24">
        <f t="shared" si="172"/>
        <v>2.0760652338100645</v>
      </c>
      <c r="I693" s="13">
        <f t="shared" si="173"/>
        <v>0</v>
      </c>
      <c r="J693" s="24">
        <f t="shared" si="174"/>
        <v>0</v>
      </c>
      <c r="K693" s="24">
        <f t="shared" si="175"/>
        <v>2.0760652338100645</v>
      </c>
      <c r="L693" s="13"/>
      <c r="M693" s="24"/>
      <c r="N693" s="24">
        <f t="shared" si="185"/>
        <v>0</v>
      </c>
      <c r="O693" s="13"/>
      <c r="P693" s="13"/>
    </row>
    <row r="694" spans="1:17">
      <c r="A694">
        <v>693</v>
      </c>
      <c r="B694" s="13">
        <v>1</v>
      </c>
      <c r="C694" s="13">
        <v>29</v>
      </c>
      <c r="D694" s="13">
        <v>20</v>
      </c>
      <c r="E694" s="14">
        <f t="shared" si="180"/>
        <v>29</v>
      </c>
      <c r="F694" s="24">
        <f>'1 Solar Profile'!E696*S$10</f>
        <v>0</v>
      </c>
      <c r="G694" s="24">
        <f>'2 Load Profile'!E695</f>
        <v>1.939923535296044</v>
      </c>
      <c r="H694" s="24">
        <f t="shared" si="172"/>
        <v>1.939923535296044</v>
      </c>
      <c r="I694" s="13">
        <f t="shared" si="173"/>
        <v>0</v>
      </c>
      <c r="J694" s="24">
        <f t="shared" si="174"/>
        <v>0</v>
      </c>
      <c r="K694" s="24">
        <f t="shared" si="175"/>
        <v>1.939923535296044</v>
      </c>
      <c r="L694" s="13"/>
      <c r="M694" s="24"/>
      <c r="N694" s="24">
        <f t="shared" si="185"/>
        <v>0</v>
      </c>
      <c r="O694" s="24"/>
      <c r="P694" s="24"/>
      <c r="Q694" s="41"/>
    </row>
    <row r="695" spans="1:17">
      <c r="A695">
        <v>694</v>
      </c>
      <c r="B695" s="13">
        <v>1</v>
      </c>
      <c r="C695" s="13">
        <v>29</v>
      </c>
      <c r="D695" s="13">
        <v>21</v>
      </c>
      <c r="E695" s="14">
        <f t="shared" si="180"/>
        <v>29</v>
      </c>
      <c r="F695" s="24">
        <f>'1 Solar Profile'!E697*S$10</f>
        <v>0</v>
      </c>
      <c r="G695" s="24">
        <f>'2 Load Profile'!E696</f>
        <v>1.7851869241069946</v>
      </c>
      <c r="H695" s="24">
        <f t="shared" si="172"/>
        <v>1.7851869241069946</v>
      </c>
      <c r="I695" s="13">
        <f t="shared" si="173"/>
        <v>0</v>
      </c>
      <c r="J695" s="24">
        <f t="shared" si="174"/>
        <v>0</v>
      </c>
      <c r="K695" s="24">
        <f t="shared" si="175"/>
        <v>1.7851869241069946</v>
      </c>
      <c r="L695" s="13"/>
      <c r="M695" s="24"/>
      <c r="N695" s="24">
        <f t="shared" si="185"/>
        <v>0</v>
      </c>
      <c r="O695" s="13"/>
      <c r="P695" s="13"/>
    </row>
    <row r="696" spans="1:17">
      <c r="A696">
        <v>695</v>
      </c>
      <c r="B696" s="13">
        <v>1</v>
      </c>
      <c r="C696" s="13">
        <v>29</v>
      </c>
      <c r="D696" s="13">
        <v>22</v>
      </c>
      <c r="E696" s="14">
        <f t="shared" si="180"/>
        <v>29</v>
      </c>
      <c r="F696" s="24">
        <f>'1 Solar Profile'!E698*S$10</f>
        <v>0</v>
      </c>
      <c r="G696" s="24">
        <f>'2 Load Profile'!E697</f>
        <v>1.4874240095888551</v>
      </c>
      <c r="H696" s="24">
        <f t="shared" si="172"/>
        <v>1.4874240095888551</v>
      </c>
      <c r="I696" s="13">
        <f t="shared" si="173"/>
        <v>0</v>
      </c>
      <c r="J696" s="24">
        <f t="shared" si="174"/>
        <v>0</v>
      </c>
      <c r="K696" s="24">
        <f t="shared" si="175"/>
        <v>1.4874240095888551</v>
      </c>
      <c r="L696" s="13"/>
      <c r="M696" s="24"/>
      <c r="N696" s="24">
        <f t="shared" si="185"/>
        <v>0</v>
      </c>
      <c r="O696" s="13"/>
      <c r="P696" s="13"/>
    </row>
    <row r="697" spans="1:17">
      <c r="A697">
        <v>696</v>
      </c>
      <c r="B697" s="13">
        <v>1</v>
      </c>
      <c r="C697" s="13">
        <v>29</v>
      </c>
      <c r="D697" s="13">
        <v>23</v>
      </c>
      <c r="E697" s="14">
        <f t="shared" si="180"/>
        <v>29</v>
      </c>
      <c r="F697" s="24">
        <f>'1 Solar Profile'!E699*S$10</f>
        <v>0</v>
      </c>
      <c r="G697" s="24">
        <f>'2 Load Profile'!E698</f>
        <v>1.1864865619747036</v>
      </c>
      <c r="H697" s="24">
        <f t="shared" si="172"/>
        <v>1.1864865619747036</v>
      </c>
      <c r="I697" s="13">
        <f t="shared" si="173"/>
        <v>0</v>
      </c>
      <c r="J697" s="24">
        <f t="shared" si="174"/>
        <v>0</v>
      </c>
      <c r="K697" s="24">
        <f t="shared" si="175"/>
        <v>1.1864865619747036</v>
      </c>
      <c r="L697" s="13">
        <f t="shared" ref="L697" si="186">SUM(I674:I697)</f>
        <v>-1.0578886137099464</v>
      </c>
      <c r="M697" s="24">
        <f t="shared" ref="M697" si="187">SUMIF(H674:H697,"&gt;0",H674:H697)</f>
        <v>23.404554941919816</v>
      </c>
      <c r="N697" s="24">
        <f t="shared" si="185"/>
        <v>22.346666328209871</v>
      </c>
      <c r="O697" s="13">
        <f t="shared" ref="O697" si="188">IF(M697&gt;(L697*-1),(M697+L697)*S$12,0)</f>
        <v>3.1445558457067087</v>
      </c>
      <c r="P697" s="13">
        <f t="shared" ref="P697" si="189">IF(M697&lt;(L697*-1),(M697+L697)*S$14,0)</f>
        <v>0</v>
      </c>
    </row>
    <row r="698" spans="1:17">
      <c r="A698">
        <v>697</v>
      </c>
      <c r="B698" s="13">
        <v>1</v>
      </c>
      <c r="C698" s="13">
        <v>30</v>
      </c>
      <c r="D698" s="13">
        <v>0</v>
      </c>
      <c r="E698" s="14">
        <f t="shared" si="180"/>
        <v>30</v>
      </c>
      <c r="F698" s="24">
        <f>'1 Solar Profile'!E700*S$10</f>
        <v>0</v>
      </c>
      <c r="G698" s="24">
        <f>'2 Load Profile'!E699</f>
        <v>0.89252390908833512</v>
      </c>
      <c r="H698" s="24">
        <f t="shared" si="172"/>
        <v>0.89252390908833512</v>
      </c>
      <c r="I698" s="13">
        <f t="shared" si="173"/>
        <v>0</v>
      </c>
      <c r="J698" s="24">
        <f t="shared" si="174"/>
        <v>0</v>
      </c>
      <c r="K698" s="24">
        <f t="shared" si="175"/>
        <v>0.89252390908833512</v>
      </c>
      <c r="L698" s="13"/>
      <c r="M698" s="24"/>
      <c r="N698" s="24">
        <f t="shared" si="185"/>
        <v>0</v>
      </c>
      <c r="O698" s="13"/>
      <c r="P698" s="13"/>
    </row>
    <row r="699" spans="1:17">
      <c r="A699">
        <v>698</v>
      </c>
      <c r="B699" s="13">
        <v>1</v>
      </c>
      <c r="C699" s="13">
        <v>30</v>
      </c>
      <c r="D699" s="13">
        <v>1</v>
      </c>
      <c r="E699" s="14">
        <f t="shared" si="180"/>
        <v>30</v>
      </c>
      <c r="F699" s="24">
        <f>'1 Solar Profile'!E701*S$10</f>
        <v>0</v>
      </c>
      <c r="G699" s="24">
        <f>'2 Load Profile'!E700</f>
        <v>0.77615134938919894</v>
      </c>
      <c r="H699" s="24">
        <f t="shared" si="172"/>
        <v>0.77615134938919894</v>
      </c>
      <c r="I699" s="13">
        <f t="shared" si="173"/>
        <v>0</v>
      </c>
      <c r="J699" s="24">
        <f t="shared" si="174"/>
        <v>0</v>
      </c>
      <c r="K699" s="24">
        <f t="shared" si="175"/>
        <v>0.77615134938919894</v>
      </c>
      <c r="L699" s="13"/>
      <c r="M699" s="24"/>
      <c r="N699" s="24">
        <f t="shared" si="185"/>
        <v>0</v>
      </c>
      <c r="O699" s="13"/>
      <c r="P699" s="13"/>
    </row>
    <row r="700" spans="1:17">
      <c r="A700">
        <v>699</v>
      </c>
      <c r="B700" s="13">
        <v>1</v>
      </c>
      <c r="C700" s="13">
        <v>30</v>
      </c>
      <c r="D700" s="13">
        <v>2</v>
      </c>
      <c r="E700" s="14">
        <f t="shared" si="180"/>
        <v>30</v>
      </c>
      <c r="F700" s="24">
        <f>'1 Solar Profile'!E702*S$10</f>
        <v>0</v>
      </c>
      <c r="G700" s="24">
        <f>'2 Load Profile'!E701</f>
        <v>0.74069695401805469</v>
      </c>
      <c r="H700" s="24">
        <f t="shared" si="172"/>
        <v>0.74069695401805469</v>
      </c>
      <c r="I700" s="13">
        <f t="shared" si="173"/>
        <v>0</v>
      </c>
      <c r="J700" s="24">
        <f t="shared" si="174"/>
        <v>0</v>
      </c>
      <c r="K700" s="24">
        <f t="shared" si="175"/>
        <v>0.74069695401805469</v>
      </c>
      <c r="L700" s="13"/>
      <c r="M700" s="24"/>
      <c r="N700" s="24">
        <f t="shared" si="185"/>
        <v>0</v>
      </c>
      <c r="O700" s="13"/>
      <c r="P700" s="13"/>
    </row>
    <row r="701" spans="1:17">
      <c r="A701">
        <v>700</v>
      </c>
      <c r="B701" s="13">
        <v>1</v>
      </c>
      <c r="C701" s="13">
        <v>30</v>
      </c>
      <c r="D701" s="13">
        <v>3</v>
      </c>
      <c r="E701" s="14">
        <f t="shared" si="180"/>
        <v>30</v>
      </c>
      <c r="F701" s="24">
        <f>'1 Solar Profile'!E703*S$10</f>
        <v>0</v>
      </c>
      <c r="G701" s="24">
        <f>'2 Load Profile'!E702</f>
        <v>0.73199762312712835</v>
      </c>
      <c r="H701" s="24">
        <f t="shared" si="172"/>
        <v>0.73199762312712835</v>
      </c>
      <c r="I701" s="13">
        <f t="shared" si="173"/>
        <v>0</v>
      </c>
      <c r="J701" s="24">
        <f t="shared" si="174"/>
        <v>0</v>
      </c>
      <c r="K701" s="24">
        <f t="shared" si="175"/>
        <v>0.73199762312712835</v>
      </c>
      <c r="L701" s="13"/>
      <c r="M701" s="24"/>
      <c r="N701" s="24">
        <f t="shared" si="185"/>
        <v>0</v>
      </c>
      <c r="O701" s="13"/>
      <c r="P701" s="13"/>
    </row>
    <row r="702" spans="1:17">
      <c r="A702">
        <v>701</v>
      </c>
      <c r="B702" s="13">
        <v>1</v>
      </c>
      <c r="C702" s="13">
        <v>30</v>
      </c>
      <c r="D702" s="13">
        <v>4</v>
      </c>
      <c r="E702" s="14">
        <f t="shared" si="180"/>
        <v>30</v>
      </c>
      <c r="F702" s="24">
        <f>'1 Solar Profile'!E704*S$10</f>
        <v>0</v>
      </c>
      <c r="G702" s="24">
        <f>'2 Load Profile'!E703</f>
        <v>0.72861898516053036</v>
      </c>
      <c r="H702" s="24">
        <f t="shared" si="172"/>
        <v>0.72861898516053036</v>
      </c>
      <c r="I702" s="13">
        <f t="shared" si="173"/>
        <v>0</v>
      </c>
      <c r="J702" s="24">
        <f t="shared" si="174"/>
        <v>0</v>
      </c>
      <c r="K702" s="24">
        <f t="shared" si="175"/>
        <v>0.72861898516053036</v>
      </c>
      <c r="L702" s="13"/>
      <c r="M702" s="24"/>
      <c r="N702" s="24">
        <f t="shared" si="185"/>
        <v>0</v>
      </c>
      <c r="O702" s="13"/>
      <c r="P702" s="13"/>
    </row>
    <row r="703" spans="1:17">
      <c r="A703">
        <v>702</v>
      </c>
      <c r="B703" s="13">
        <v>1</v>
      </c>
      <c r="C703" s="13">
        <v>30</v>
      </c>
      <c r="D703" s="13">
        <v>5</v>
      </c>
      <c r="E703" s="14">
        <f t="shared" si="180"/>
        <v>30</v>
      </c>
      <c r="F703" s="24">
        <f>'1 Solar Profile'!E705*S$10</f>
        <v>0</v>
      </c>
      <c r="G703" s="24">
        <f>'2 Load Profile'!E704</f>
        <v>0.77689483738054343</v>
      </c>
      <c r="H703" s="24">
        <f t="shared" si="172"/>
        <v>0.77689483738054343</v>
      </c>
      <c r="I703" s="13">
        <f t="shared" si="173"/>
        <v>0</v>
      </c>
      <c r="J703" s="24">
        <f t="shared" si="174"/>
        <v>0</v>
      </c>
      <c r="K703" s="24">
        <f t="shared" si="175"/>
        <v>0.77689483738054343</v>
      </c>
      <c r="L703" s="13"/>
      <c r="M703" s="24"/>
      <c r="N703" s="24">
        <f t="shared" si="185"/>
        <v>0</v>
      </c>
      <c r="O703" s="13"/>
      <c r="P703" s="13"/>
    </row>
    <row r="704" spans="1:17">
      <c r="A704">
        <v>703</v>
      </c>
      <c r="B704" s="13">
        <v>1</v>
      </c>
      <c r="C704" s="13">
        <v>30</v>
      </c>
      <c r="D704" s="13">
        <v>6</v>
      </c>
      <c r="E704" s="14">
        <f t="shared" si="180"/>
        <v>30</v>
      </c>
      <c r="F704" s="24">
        <f>'1 Solar Profile'!E706*S$10</f>
        <v>0</v>
      </c>
      <c r="G704" s="24">
        <f>'2 Load Profile'!E705</f>
        <v>0.97639878074614428</v>
      </c>
      <c r="H704" s="24">
        <f t="shared" ref="H704:H767" si="190">G704-F704</f>
        <v>0.97639878074614428</v>
      </c>
      <c r="I704" s="13">
        <f t="shared" ref="I704:I767" si="191">IF(H704&lt;0,H704,0)</f>
        <v>0</v>
      </c>
      <c r="J704" s="24">
        <f t="shared" ref="J704:J767" si="192">F704+I704</f>
        <v>0</v>
      </c>
      <c r="K704" s="24">
        <f t="shared" ref="K704:K767" si="193">IF(H704&gt;0,H704,0)</f>
        <v>0.97639878074614428</v>
      </c>
      <c r="L704" s="13"/>
      <c r="M704" s="24"/>
      <c r="N704" s="24">
        <f t="shared" si="185"/>
        <v>0</v>
      </c>
      <c r="O704" s="13"/>
      <c r="P704" s="13"/>
    </row>
    <row r="705" spans="1:16">
      <c r="A705">
        <v>704</v>
      </c>
      <c r="B705" s="13">
        <v>1</v>
      </c>
      <c r="C705" s="13">
        <v>30</v>
      </c>
      <c r="D705" s="13">
        <v>7</v>
      </c>
      <c r="E705" s="14">
        <f t="shared" si="180"/>
        <v>30</v>
      </c>
      <c r="F705" s="24">
        <f>'1 Solar Profile'!E707*S$10</f>
        <v>0</v>
      </c>
      <c r="G705" s="24">
        <f>'2 Load Profile'!E706</f>
        <v>1.2745353357746652</v>
      </c>
      <c r="H705" s="24">
        <f t="shared" si="190"/>
        <v>1.2745353357746652</v>
      </c>
      <c r="I705" s="13">
        <f t="shared" si="191"/>
        <v>0</v>
      </c>
      <c r="J705" s="24">
        <f t="shared" si="192"/>
        <v>0</v>
      </c>
      <c r="K705" s="24">
        <f t="shared" si="193"/>
        <v>1.2745353357746652</v>
      </c>
      <c r="L705" s="13"/>
      <c r="M705" s="24"/>
      <c r="N705" s="24">
        <f t="shared" si="185"/>
        <v>0</v>
      </c>
      <c r="O705" s="13"/>
      <c r="P705" s="13"/>
    </row>
    <row r="706" spans="1:16">
      <c r="A706">
        <v>705</v>
      </c>
      <c r="B706" s="13">
        <v>1</v>
      </c>
      <c r="C706" s="13">
        <v>30</v>
      </c>
      <c r="D706" s="13">
        <v>8</v>
      </c>
      <c r="E706" s="14">
        <f t="shared" si="180"/>
        <v>30</v>
      </c>
      <c r="F706" s="24">
        <f>'1 Solar Profile'!E708*S$10</f>
        <v>0.26186737500000001</v>
      </c>
      <c r="G706" s="24">
        <f>'2 Load Profile'!E707</f>
        <v>1.2356061118726311</v>
      </c>
      <c r="H706" s="24">
        <f t="shared" si="190"/>
        <v>0.97373873687263113</v>
      </c>
      <c r="I706" s="13">
        <f t="shared" si="191"/>
        <v>0</v>
      </c>
      <c r="J706" s="24">
        <f t="shared" si="192"/>
        <v>0.26186737500000001</v>
      </c>
      <c r="K706" s="24">
        <f t="shared" si="193"/>
        <v>0.97373873687263113</v>
      </c>
      <c r="L706" s="13"/>
      <c r="M706" s="24"/>
      <c r="N706" s="24">
        <f t="shared" si="185"/>
        <v>0</v>
      </c>
      <c r="O706" s="13"/>
      <c r="P706" s="13"/>
    </row>
    <row r="707" spans="1:16">
      <c r="A707">
        <v>706</v>
      </c>
      <c r="B707" s="13">
        <v>1</v>
      </c>
      <c r="C707" s="13">
        <v>30</v>
      </c>
      <c r="D707" s="13">
        <v>9</v>
      </c>
      <c r="E707" s="14">
        <f t="shared" si="180"/>
        <v>30</v>
      </c>
      <c r="F707" s="24">
        <f>'1 Solar Profile'!E709*S$10</f>
        <v>0.59485387499999998</v>
      </c>
      <c r="G707" s="24">
        <f>'2 Load Profile'!E708</f>
        <v>1.0691386385929731</v>
      </c>
      <c r="H707" s="24">
        <f t="shared" si="190"/>
        <v>0.47428476359297311</v>
      </c>
      <c r="I707" s="13">
        <f t="shared" si="191"/>
        <v>0</v>
      </c>
      <c r="J707" s="24">
        <f t="shared" si="192"/>
        <v>0.59485387499999998</v>
      </c>
      <c r="K707" s="24">
        <f t="shared" si="193"/>
        <v>0.47428476359297311</v>
      </c>
      <c r="L707" s="13"/>
      <c r="M707" s="24"/>
      <c r="N707" s="24">
        <f t="shared" si="185"/>
        <v>0</v>
      </c>
      <c r="O707" s="13"/>
      <c r="P707" s="13"/>
    </row>
    <row r="708" spans="1:16">
      <c r="A708">
        <v>707</v>
      </c>
      <c r="B708" s="13">
        <v>1</v>
      </c>
      <c r="C708" s="13">
        <v>30</v>
      </c>
      <c r="D708" s="13">
        <v>10</v>
      </c>
      <c r="E708" s="14">
        <f t="shared" si="180"/>
        <v>30</v>
      </c>
      <c r="F708" s="24">
        <f>'1 Solar Profile'!E710*S$10</f>
        <v>1.7415546750000002</v>
      </c>
      <c r="G708" s="24">
        <f>'2 Load Profile'!E709</f>
        <v>1.0830253264412377</v>
      </c>
      <c r="H708" s="24">
        <f t="shared" si="190"/>
        <v>-0.65852934855876244</v>
      </c>
      <c r="I708" s="13">
        <f t="shared" si="191"/>
        <v>-0.65852934855876244</v>
      </c>
      <c r="J708" s="24">
        <f t="shared" si="192"/>
        <v>1.0830253264412377</v>
      </c>
      <c r="K708" s="24">
        <f t="shared" si="193"/>
        <v>0</v>
      </c>
      <c r="L708" s="13"/>
      <c r="M708" s="24"/>
      <c r="N708" s="24">
        <f t="shared" si="185"/>
        <v>0</v>
      </c>
      <c r="O708" s="13"/>
      <c r="P708" s="13"/>
    </row>
    <row r="709" spans="1:16">
      <c r="A709">
        <v>708</v>
      </c>
      <c r="B709" s="13">
        <v>1</v>
      </c>
      <c r="C709" s="13">
        <v>30</v>
      </c>
      <c r="D709" s="13">
        <v>11</v>
      </c>
      <c r="E709" s="14">
        <f t="shared" si="180"/>
        <v>30</v>
      </c>
      <c r="F709" s="24">
        <f>'1 Solar Profile'!E711*S$10</f>
        <v>2.3874007499999998</v>
      </c>
      <c r="G709" s="24">
        <f>'2 Load Profile'!E710</f>
        <v>1.0402478228277272</v>
      </c>
      <c r="H709" s="24">
        <f t="shared" si="190"/>
        <v>-1.3471529271722726</v>
      </c>
      <c r="I709" s="13">
        <f t="shared" si="191"/>
        <v>-1.3471529271722726</v>
      </c>
      <c r="J709" s="24">
        <f t="shared" si="192"/>
        <v>1.0402478228277272</v>
      </c>
      <c r="K709" s="24">
        <f t="shared" si="193"/>
        <v>0</v>
      </c>
      <c r="L709" s="13"/>
      <c r="M709" s="24"/>
      <c r="N709" s="24">
        <f t="shared" si="185"/>
        <v>0</v>
      </c>
      <c r="O709" s="13"/>
      <c r="P709" s="13"/>
    </row>
    <row r="710" spans="1:16">
      <c r="A710">
        <v>709</v>
      </c>
      <c r="B710" s="13">
        <v>1</v>
      </c>
      <c r="C710" s="13">
        <v>30</v>
      </c>
      <c r="D710" s="13">
        <v>12</v>
      </c>
      <c r="E710" s="14">
        <f t="shared" si="180"/>
        <v>30</v>
      </c>
      <c r="F710" s="24">
        <f>'1 Solar Profile'!E712*S$10</f>
        <v>1.8726702750000002</v>
      </c>
      <c r="G710" s="24">
        <f>'2 Load Profile'!E711</f>
        <v>1.0059583773556067</v>
      </c>
      <c r="H710" s="24">
        <f t="shared" si="190"/>
        <v>-0.86671189764439349</v>
      </c>
      <c r="I710" s="13">
        <f t="shared" si="191"/>
        <v>-0.86671189764439349</v>
      </c>
      <c r="J710" s="24">
        <f t="shared" si="192"/>
        <v>1.0059583773556067</v>
      </c>
      <c r="K710" s="24">
        <f t="shared" si="193"/>
        <v>0</v>
      </c>
      <c r="L710" s="13"/>
      <c r="M710" s="24"/>
      <c r="N710" s="24">
        <f t="shared" si="185"/>
        <v>0</v>
      </c>
      <c r="O710" s="13"/>
      <c r="P710" s="13"/>
    </row>
    <row r="711" spans="1:16">
      <c r="A711">
        <v>710</v>
      </c>
      <c r="B711" s="13">
        <v>1</v>
      </c>
      <c r="C711" s="13">
        <v>30</v>
      </c>
      <c r="D711" s="13">
        <v>13</v>
      </c>
      <c r="E711" s="14">
        <f t="shared" si="180"/>
        <v>30</v>
      </c>
      <c r="F711" s="24">
        <f>'1 Solar Profile'!E713*S$10</f>
        <v>2.2685323499999996</v>
      </c>
      <c r="G711" s="24">
        <f>'2 Load Profile'!E712</f>
        <v>0.98825114752976884</v>
      </c>
      <c r="H711" s="24">
        <f t="shared" si="190"/>
        <v>-1.2802812024702308</v>
      </c>
      <c r="I711" s="13">
        <f t="shared" si="191"/>
        <v>-1.2802812024702308</v>
      </c>
      <c r="J711" s="24">
        <f t="shared" si="192"/>
        <v>0.98825114752976884</v>
      </c>
      <c r="K711" s="24">
        <f t="shared" si="193"/>
        <v>0</v>
      </c>
      <c r="L711" s="13"/>
      <c r="M711" s="24"/>
      <c r="N711" s="24">
        <f t="shared" si="185"/>
        <v>0</v>
      </c>
      <c r="O711" s="13"/>
      <c r="P711" s="13"/>
    </row>
    <row r="712" spans="1:16">
      <c r="A712">
        <v>711</v>
      </c>
      <c r="B712" s="13">
        <v>1</v>
      </c>
      <c r="C712" s="13">
        <v>30</v>
      </c>
      <c r="D712" s="13">
        <v>14</v>
      </c>
      <c r="E712" s="14">
        <f t="shared" si="180"/>
        <v>30</v>
      </c>
      <c r="F712" s="24">
        <f>'1 Solar Profile'!E714*S$10</f>
        <v>0.10734254999999998</v>
      </c>
      <c r="G712" s="24">
        <f>'2 Load Profile'!E713</f>
        <v>0.98627343974985282</v>
      </c>
      <c r="H712" s="24">
        <f t="shared" si="190"/>
        <v>0.87893088974985289</v>
      </c>
      <c r="I712" s="13">
        <f t="shared" si="191"/>
        <v>0</v>
      </c>
      <c r="J712" s="24">
        <f t="shared" si="192"/>
        <v>0.10734254999999998</v>
      </c>
      <c r="K712" s="24">
        <f t="shared" si="193"/>
        <v>0.87893088974985289</v>
      </c>
      <c r="L712" s="13"/>
      <c r="M712" s="24"/>
      <c r="N712" s="24">
        <f t="shared" si="185"/>
        <v>0</v>
      </c>
      <c r="O712" s="13"/>
      <c r="P712" s="13"/>
    </row>
    <row r="713" spans="1:16">
      <c r="A713">
        <v>712</v>
      </c>
      <c r="B713" s="13">
        <v>1</v>
      </c>
      <c r="C713" s="13">
        <v>30</v>
      </c>
      <c r="D713" s="13">
        <v>15</v>
      </c>
      <c r="E713" s="14">
        <f t="shared" si="180"/>
        <v>30</v>
      </c>
      <c r="F713" s="24">
        <f>'1 Solar Profile'!E715*S$10</f>
        <v>0.93764632500000011</v>
      </c>
      <c r="G713" s="24">
        <f>'2 Load Profile'!E714</f>
        <v>1.0572556647180815</v>
      </c>
      <c r="H713" s="24">
        <f t="shared" si="190"/>
        <v>0.11960933971808141</v>
      </c>
      <c r="I713" s="13">
        <f t="shared" si="191"/>
        <v>0</v>
      </c>
      <c r="J713" s="24">
        <f t="shared" si="192"/>
        <v>0.93764632500000011</v>
      </c>
      <c r="K713" s="24">
        <f t="shared" si="193"/>
        <v>0.11960933971808141</v>
      </c>
      <c r="L713" s="13"/>
      <c r="M713" s="24"/>
      <c r="N713" s="24">
        <f t="shared" si="185"/>
        <v>0</v>
      </c>
      <c r="O713" s="13"/>
      <c r="P713" s="13"/>
    </row>
    <row r="714" spans="1:16">
      <c r="A714">
        <v>713</v>
      </c>
      <c r="B714" s="13">
        <v>1</v>
      </c>
      <c r="C714" s="13">
        <v>30</v>
      </c>
      <c r="D714" s="13">
        <v>16</v>
      </c>
      <c r="E714" s="14">
        <f t="shared" si="180"/>
        <v>30</v>
      </c>
      <c r="F714" s="24">
        <f>'1 Solar Profile'!E716*S$10</f>
        <v>0.21949200000000002</v>
      </c>
      <c r="G714" s="24">
        <f>'2 Load Profile'!E715</f>
        <v>1.2974067655020618</v>
      </c>
      <c r="H714" s="24">
        <f t="shared" si="190"/>
        <v>1.0779147655020618</v>
      </c>
      <c r="I714" s="13">
        <f t="shared" si="191"/>
        <v>0</v>
      </c>
      <c r="J714" s="24">
        <f t="shared" si="192"/>
        <v>0.21949200000000002</v>
      </c>
      <c r="K714" s="24">
        <f t="shared" si="193"/>
        <v>1.0779147655020618</v>
      </c>
      <c r="L714" s="13"/>
      <c r="M714" s="24"/>
      <c r="N714" s="24">
        <f t="shared" si="185"/>
        <v>0</v>
      </c>
      <c r="O714" s="13"/>
      <c r="P714" s="13"/>
    </row>
    <row r="715" spans="1:16">
      <c r="A715">
        <v>714</v>
      </c>
      <c r="B715" s="13">
        <v>1</v>
      </c>
      <c r="C715" s="13">
        <v>30</v>
      </c>
      <c r="D715" s="13">
        <v>17</v>
      </c>
      <c r="E715" s="14">
        <f t="shared" si="180"/>
        <v>30</v>
      </c>
      <c r="F715" s="24">
        <f>'1 Solar Profile'!E717*S$10</f>
        <v>0</v>
      </c>
      <c r="G715" s="24">
        <f>'2 Load Profile'!E716</f>
        <v>1.7864292473945664</v>
      </c>
      <c r="H715" s="24">
        <f t="shared" si="190"/>
        <v>1.7864292473945664</v>
      </c>
      <c r="I715" s="13">
        <f t="shared" si="191"/>
        <v>0</v>
      </c>
      <c r="J715" s="24">
        <f t="shared" si="192"/>
        <v>0</v>
      </c>
      <c r="K715" s="24">
        <f t="shared" si="193"/>
        <v>1.7864292473945664</v>
      </c>
      <c r="L715" s="13"/>
      <c r="M715" s="24"/>
      <c r="N715" s="24">
        <f t="shared" si="185"/>
        <v>0</v>
      </c>
      <c r="O715" s="13"/>
      <c r="P715" s="13"/>
    </row>
    <row r="716" spans="1:16">
      <c r="A716">
        <v>715</v>
      </c>
      <c r="B716" s="13">
        <v>1</v>
      </c>
      <c r="C716" s="13">
        <v>30</v>
      </c>
      <c r="D716" s="13">
        <v>18</v>
      </c>
      <c r="E716" s="14">
        <f t="shared" si="180"/>
        <v>30</v>
      </c>
      <c r="F716" s="24">
        <f>'1 Solar Profile'!E718*S$10</f>
        <v>0</v>
      </c>
      <c r="G716" s="24">
        <f>'2 Load Profile'!E717</f>
        <v>2.0679106846962561</v>
      </c>
      <c r="H716" s="24">
        <f t="shared" si="190"/>
        <v>2.0679106846962561</v>
      </c>
      <c r="I716" s="13">
        <f t="shared" si="191"/>
        <v>0</v>
      </c>
      <c r="J716" s="24">
        <f t="shared" si="192"/>
        <v>0</v>
      </c>
      <c r="K716" s="24">
        <f t="shared" si="193"/>
        <v>2.0679106846962561</v>
      </c>
      <c r="L716" s="13"/>
      <c r="M716" s="24"/>
      <c r="N716" s="24">
        <f t="shared" si="185"/>
        <v>0</v>
      </c>
      <c r="O716" s="13"/>
      <c r="P716" s="13"/>
    </row>
    <row r="717" spans="1:16">
      <c r="A717">
        <v>716</v>
      </c>
      <c r="B717" s="13">
        <v>1</v>
      </c>
      <c r="C717" s="13">
        <v>30</v>
      </c>
      <c r="D717" s="13">
        <v>19</v>
      </c>
      <c r="E717" s="14">
        <f t="shared" si="180"/>
        <v>30</v>
      </c>
      <c r="F717" s="24">
        <f>'1 Solar Profile'!E719*S$10</f>
        <v>0</v>
      </c>
      <c r="G717" s="24">
        <f>'2 Load Profile'!E718</f>
        <v>2.0310329759452066</v>
      </c>
      <c r="H717" s="24">
        <f t="shared" si="190"/>
        <v>2.0310329759452066</v>
      </c>
      <c r="I717" s="13">
        <f t="shared" si="191"/>
        <v>0</v>
      </c>
      <c r="J717" s="24">
        <f t="shared" si="192"/>
        <v>0</v>
      </c>
      <c r="K717" s="24">
        <f t="shared" si="193"/>
        <v>2.0310329759452066</v>
      </c>
      <c r="L717" s="13"/>
      <c r="M717" s="24"/>
      <c r="N717" s="24">
        <f t="shared" si="185"/>
        <v>0</v>
      </c>
      <c r="O717" s="13"/>
      <c r="P717" s="13"/>
    </row>
    <row r="718" spans="1:16">
      <c r="A718">
        <v>717</v>
      </c>
      <c r="B718" s="13">
        <v>1</v>
      </c>
      <c r="C718" s="13">
        <v>30</v>
      </c>
      <c r="D718" s="13">
        <v>20</v>
      </c>
      <c r="E718" s="14">
        <f t="shared" si="180"/>
        <v>30</v>
      </c>
      <c r="F718" s="24">
        <f>'1 Solar Profile'!E720*S$10</f>
        <v>0</v>
      </c>
      <c r="G718" s="24">
        <f>'2 Load Profile'!E719</f>
        <v>1.8917576597903738</v>
      </c>
      <c r="H718" s="24">
        <f t="shared" si="190"/>
        <v>1.8917576597903738</v>
      </c>
      <c r="I718" s="13">
        <f t="shared" si="191"/>
        <v>0</v>
      </c>
      <c r="J718" s="24">
        <f t="shared" si="192"/>
        <v>0</v>
      </c>
      <c r="K718" s="24">
        <f t="shared" si="193"/>
        <v>1.8917576597903738</v>
      </c>
      <c r="L718" s="13"/>
      <c r="M718" s="24"/>
      <c r="N718" s="24">
        <f t="shared" si="185"/>
        <v>0</v>
      </c>
      <c r="O718" s="24"/>
      <c r="P718" s="24"/>
    </row>
    <row r="719" spans="1:16">
      <c r="A719">
        <v>718</v>
      </c>
      <c r="B719" s="13">
        <v>1</v>
      </c>
      <c r="C719" s="13">
        <v>30</v>
      </c>
      <c r="D719" s="13">
        <v>21</v>
      </c>
      <c r="E719" s="14">
        <f t="shared" si="180"/>
        <v>30</v>
      </c>
      <c r="F719" s="24">
        <f>'1 Solar Profile'!E721*S$10</f>
        <v>0</v>
      </c>
      <c r="G719" s="24">
        <f>'2 Load Profile'!E720</f>
        <v>1.7362852845303152</v>
      </c>
      <c r="H719" s="24">
        <f t="shared" si="190"/>
        <v>1.7362852845303152</v>
      </c>
      <c r="I719" s="13">
        <f t="shared" si="191"/>
        <v>0</v>
      </c>
      <c r="J719" s="24">
        <f t="shared" si="192"/>
        <v>0</v>
      </c>
      <c r="K719" s="24">
        <f t="shared" si="193"/>
        <v>1.7362852845303152</v>
      </c>
      <c r="L719" s="13"/>
      <c r="M719" s="24"/>
      <c r="N719" s="24">
        <f t="shared" si="185"/>
        <v>0</v>
      </c>
      <c r="O719" s="13"/>
      <c r="P719" s="13"/>
    </row>
    <row r="720" spans="1:16">
      <c r="A720">
        <v>719</v>
      </c>
      <c r="B720" s="13">
        <v>1</v>
      </c>
      <c r="C720" s="13">
        <v>30</v>
      </c>
      <c r="D720" s="13">
        <v>22</v>
      </c>
      <c r="E720" s="14">
        <f t="shared" si="180"/>
        <v>30</v>
      </c>
      <c r="F720" s="24">
        <f>'1 Solar Profile'!E722*S$10</f>
        <v>0</v>
      </c>
      <c r="G720" s="24">
        <f>'2 Load Profile'!E721</f>
        <v>1.4483711257590142</v>
      </c>
      <c r="H720" s="24">
        <f t="shared" si="190"/>
        <v>1.4483711257590142</v>
      </c>
      <c r="I720" s="13">
        <f t="shared" si="191"/>
        <v>0</v>
      </c>
      <c r="J720" s="24">
        <f t="shared" si="192"/>
        <v>0</v>
      </c>
      <c r="K720" s="24">
        <f t="shared" si="193"/>
        <v>1.4483711257590142</v>
      </c>
      <c r="L720" s="13"/>
      <c r="M720" s="24"/>
      <c r="N720" s="24">
        <f t="shared" si="185"/>
        <v>0</v>
      </c>
      <c r="O720" s="13"/>
      <c r="P720" s="13"/>
    </row>
    <row r="721" spans="1:16">
      <c r="A721">
        <v>720</v>
      </c>
      <c r="B721" s="13">
        <v>1</v>
      </c>
      <c r="C721" s="13">
        <v>30</v>
      </c>
      <c r="D721" s="13">
        <v>23</v>
      </c>
      <c r="E721" s="14">
        <f t="shared" si="180"/>
        <v>30</v>
      </c>
      <c r="F721" s="24">
        <f>'1 Solar Profile'!E723*S$10</f>
        <v>0</v>
      </c>
      <c r="G721" s="24">
        <f>'2 Load Profile'!E722</f>
        <v>1.1655107545325876</v>
      </c>
      <c r="H721" s="24">
        <f t="shared" si="190"/>
        <v>1.1655107545325876</v>
      </c>
      <c r="I721" s="13">
        <f t="shared" si="191"/>
        <v>0</v>
      </c>
      <c r="J721" s="24">
        <f t="shared" si="192"/>
        <v>0</v>
      </c>
      <c r="K721" s="24">
        <f t="shared" si="193"/>
        <v>1.1655107545325876</v>
      </c>
      <c r="L721" s="13">
        <f t="shared" ref="L721" si="194">SUM(I698:I721)</f>
        <v>-4.1526753758456589</v>
      </c>
      <c r="M721" s="24">
        <f t="shared" ref="M721" si="195">SUMIF(H698:H721,"&gt;0",H698:H721)</f>
        <v>22.549594002768522</v>
      </c>
      <c r="N721" s="24">
        <f t="shared" si="185"/>
        <v>18.396918626922862</v>
      </c>
      <c r="O721" s="13">
        <f t="shared" ref="O721" si="196">IF(M721&gt;(L721*-1),(M721+L721)*S$12,0)</f>
        <v>2.5887591984247043</v>
      </c>
      <c r="P721" s="13">
        <f t="shared" ref="P721" si="197">IF(M721&lt;(L721*-1),(M721+L721)*S$14,0)</f>
        <v>0</v>
      </c>
    </row>
    <row r="722" spans="1:16">
      <c r="A722">
        <v>721</v>
      </c>
      <c r="B722" s="13">
        <v>1</v>
      </c>
      <c r="C722" s="13">
        <v>31</v>
      </c>
      <c r="D722" s="13">
        <v>0</v>
      </c>
      <c r="E722" s="14">
        <f t="shared" si="180"/>
        <v>31</v>
      </c>
      <c r="F722" s="24">
        <f>'1 Solar Profile'!E724*S$10</f>
        <v>0</v>
      </c>
      <c r="G722" s="24">
        <f>'2 Load Profile'!E723</f>
        <v>0.88334052900665028</v>
      </c>
      <c r="H722" s="24">
        <f t="shared" si="190"/>
        <v>0.88334052900665028</v>
      </c>
      <c r="I722" s="13">
        <f t="shared" si="191"/>
        <v>0</v>
      </c>
      <c r="J722" s="24">
        <f t="shared" si="192"/>
        <v>0</v>
      </c>
      <c r="K722" s="24">
        <f t="shared" si="193"/>
        <v>0.88334052900665028</v>
      </c>
      <c r="L722" s="13"/>
      <c r="M722" s="24"/>
      <c r="N722" s="24">
        <f t="shared" si="185"/>
        <v>0</v>
      </c>
      <c r="O722" s="13"/>
      <c r="P722" s="13"/>
    </row>
    <row r="723" spans="1:16">
      <c r="A723">
        <v>722</v>
      </c>
      <c r="B723" s="13">
        <v>1</v>
      </c>
      <c r="C723" s="13">
        <v>31</v>
      </c>
      <c r="D723" s="13">
        <v>1</v>
      </c>
      <c r="E723" s="14">
        <f t="shared" si="180"/>
        <v>31</v>
      </c>
      <c r="F723" s="24">
        <f>'1 Solar Profile'!E725*S$10</f>
        <v>0</v>
      </c>
      <c r="G723" s="24">
        <f>'2 Load Profile'!E724</f>
        <v>0.77064646155218852</v>
      </c>
      <c r="H723" s="24">
        <f t="shared" si="190"/>
        <v>0.77064646155218852</v>
      </c>
      <c r="I723" s="13">
        <f t="shared" si="191"/>
        <v>0</v>
      </c>
      <c r="J723" s="24">
        <f t="shared" si="192"/>
        <v>0</v>
      </c>
      <c r="K723" s="24">
        <f t="shared" si="193"/>
        <v>0.77064646155218852</v>
      </c>
      <c r="L723" s="13"/>
      <c r="M723" s="24"/>
      <c r="N723" s="24">
        <f t="shared" si="185"/>
        <v>0</v>
      </c>
      <c r="O723" s="13"/>
      <c r="P723" s="13"/>
    </row>
    <row r="724" spans="1:16">
      <c r="A724">
        <v>723</v>
      </c>
      <c r="B724" s="13">
        <v>1</v>
      </c>
      <c r="C724" s="13">
        <v>31</v>
      </c>
      <c r="D724" s="13">
        <v>2</v>
      </c>
      <c r="E724" s="14">
        <f t="shared" si="180"/>
        <v>31</v>
      </c>
      <c r="F724" s="24">
        <f>'1 Solar Profile'!E726*S$10</f>
        <v>0</v>
      </c>
      <c r="G724" s="24">
        <f>'2 Load Profile'!E725</f>
        <v>0.72750987468367467</v>
      </c>
      <c r="H724" s="24">
        <f t="shared" si="190"/>
        <v>0.72750987468367467</v>
      </c>
      <c r="I724" s="13">
        <f t="shared" si="191"/>
        <v>0</v>
      </c>
      <c r="J724" s="24">
        <f t="shared" si="192"/>
        <v>0</v>
      </c>
      <c r="K724" s="24">
        <f t="shared" si="193"/>
        <v>0.72750987468367467</v>
      </c>
      <c r="L724" s="13"/>
      <c r="M724" s="24"/>
      <c r="N724" s="24">
        <f t="shared" si="185"/>
        <v>0</v>
      </c>
      <c r="O724" s="13"/>
      <c r="P724" s="13"/>
    </row>
    <row r="725" spans="1:16">
      <c r="A725">
        <v>724</v>
      </c>
      <c r="B725" s="13">
        <v>1</v>
      </c>
      <c r="C725" s="13">
        <v>31</v>
      </c>
      <c r="D725" s="13">
        <v>3</v>
      </c>
      <c r="E725" s="14">
        <f t="shared" si="180"/>
        <v>31</v>
      </c>
      <c r="F725" s="24">
        <f>'1 Solar Profile'!E727*S$10</f>
        <v>0</v>
      </c>
      <c r="G725" s="24">
        <f>'2 Load Profile'!E726</f>
        <v>0.71742823501847897</v>
      </c>
      <c r="H725" s="24">
        <f t="shared" si="190"/>
        <v>0.71742823501847897</v>
      </c>
      <c r="I725" s="13">
        <f t="shared" si="191"/>
        <v>0</v>
      </c>
      <c r="J725" s="24">
        <f t="shared" si="192"/>
        <v>0</v>
      </c>
      <c r="K725" s="24">
        <f t="shared" si="193"/>
        <v>0.71742823501847897</v>
      </c>
      <c r="L725" s="13"/>
      <c r="M725" s="24"/>
      <c r="N725" s="24">
        <f t="shared" si="185"/>
        <v>0</v>
      </c>
      <c r="O725" s="13"/>
      <c r="P725" s="13"/>
    </row>
    <row r="726" spans="1:16">
      <c r="A726">
        <v>725</v>
      </c>
      <c r="B726" s="13">
        <v>1</v>
      </c>
      <c r="C726" s="13">
        <v>31</v>
      </c>
      <c r="D726" s="13">
        <v>4</v>
      </c>
      <c r="E726" s="14">
        <f t="shared" si="180"/>
        <v>31</v>
      </c>
      <c r="F726" s="24">
        <f>'1 Solar Profile'!E728*S$10</f>
        <v>0</v>
      </c>
      <c r="G726" s="24">
        <f>'2 Load Profile'!E727</f>
        <v>0.7150023918877646</v>
      </c>
      <c r="H726" s="24">
        <f t="shared" si="190"/>
        <v>0.7150023918877646</v>
      </c>
      <c r="I726" s="13">
        <f t="shared" si="191"/>
        <v>0</v>
      </c>
      <c r="J726" s="24">
        <f t="shared" si="192"/>
        <v>0</v>
      </c>
      <c r="K726" s="24">
        <f t="shared" si="193"/>
        <v>0.7150023918877646</v>
      </c>
      <c r="L726" s="13"/>
      <c r="M726" s="24"/>
      <c r="N726" s="24">
        <f t="shared" si="185"/>
        <v>0</v>
      </c>
      <c r="O726" s="13"/>
      <c r="P726" s="13"/>
    </row>
    <row r="727" spans="1:16">
      <c r="A727">
        <v>726</v>
      </c>
      <c r="B727" s="13">
        <v>1</v>
      </c>
      <c r="C727" s="13">
        <v>31</v>
      </c>
      <c r="D727" s="13">
        <v>5</v>
      </c>
      <c r="E727" s="14">
        <f t="shared" si="180"/>
        <v>31</v>
      </c>
      <c r="F727" s="24">
        <f>'1 Solar Profile'!E729*S$10</f>
        <v>0</v>
      </c>
      <c r="G727" s="24">
        <f>'2 Load Profile'!E728</f>
        <v>0.76141421600210835</v>
      </c>
      <c r="H727" s="24">
        <f t="shared" si="190"/>
        <v>0.76141421600210835</v>
      </c>
      <c r="I727" s="13">
        <f t="shared" si="191"/>
        <v>0</v>
      </c>
      <c r="J727" s="24">
        <f t="shared" si="192"/>
        <v>0</v>
      </c>
      <c r="K727" s="24">
        <f t="shared" si="193"/>
        <v>0.76141421600210835</v>
      </c>
      <c r="L727" s="13"/>
      <c r="M727" s="24"/>
      <c r="N727" s="24">
        <f t="shared" si="185"/>
        <v>0</v>
      </c>
      <c r="O727" s="13"/>
      <c r="P727" s="13"/>
    </row>
    <row r="728" spans="1:16">
      <c r="A728">
        <v>727</v>
      </c>
      <c r="B728" s="13">
        <v>1</v>
      </c>
      <c r="C728" s="13">
        <v>31</v>
      </c>
      <c r="D728" s="13">
        <v>6</v>
      </c>
      <c r="E728" s="14">
        <f t="shared" ref="E728:E791" si="198">IF(D728&lt;D727, E727+1,E727)</f>
        <v>31</v>
      </c>
      <c r="F728" s="24">
        <f>'1 Solar Profile'!E730*S$10</f>
        <v>0</v>
      </c>
      <c r="G728" s="24">
        <f>'2 Load Profile'!E729</f>
        <v>0.95932955832037836</v>
      </c>
      <c r="H728" s="24">
        <f t="shared" si="190"/>
        <v>0.95932955832037836</v>
      </c>
      <c r="I728" s="13">
        <f t="shared" si="191"/>
        <v>0</v>
      </c>
      <c r="J728" s="24">
        <f t="shared" si="192"/>
        <v>0</v>
      </c>
      <c r="K728" s="24">
        <f t="shared" si="193"/>
        <v>0.95932955832037836</v>
      </c>
      <c r="L728" s="13"/>
      <c r="M728" s="24"/>
      <c r="N728" s="24">
        <f t="shared" si="185"/>
        <v>0</v>
      </c>
      <c r="O728" s="13"/>
      <c r="P728" s="13"/>
    </row>
    <row r="729" spans="1:16">
      <c r="A729">
        <v>728</v>
      </c>
      <c r="B729" s="13">
        <v>1</v>
      </c>
      <c r="C729" s="13">
        <v>31</v>
      </c>
      <c r="D729" s="13">
        <v>7</v>
      </c>
      <c r="E729" s="14">
        <f t="shared" si="198"/>
        <v>31</v>
      </c>
      <c r="F729" s="24">
        <f>'1 Solar Profile'!E731*S$10</f>
        <v>6.9703200000000007E-2</v>
      </c>
      <c r="G729" s="24">
        <f>'2 Load Profile'!E730</f>
        <v>1.2643006165374528</v>
      </c>
      <c r="H729" s="24">
        <f t="shared" si="190"/>
        <v>1.1945974165374529</v>
      </c>
      <c r="I729" s="13">
        <f t="shared" si="191"/>
        <v>0</v>
      </c>
      <c r="J729" s="24">
        <f t="shared" si="192"/>
        <v>6.9703200000000007E-2</v>
      </c>
      <c r="K729" s="24">
        <f t="shared" si="193"/>
        <v>1.1945974165374529</v>
      </c>
      <c r="L729" s="13"/>
      <c r="M729" s="24"/>
      <c r="N729" s="24">
        <f t="shared" si="185"/>
        <v>0</v>
      </c>
      <c r="O729" s="13"/>
      <c r="P729" s="13"/>
    </row>
    <row r="730" spans="1:16">
      <c r="A730">
        <v>729</v>
      </c>
      <c r="B730" s="13">
        <v>1</v>
      </c>
      <c r="C730" s="13">
        <v>31</v>
      </c>
      <c r="D730" s="13">
        <v>8</v>
      </c>
      <c r="E730" s="14">
        <f t="shared" si="198"/>
        <v>31</v>
      </c>
      <c r="F730" s="24">
        <f>'1 Solar Profile'!E732*S$10</f>
        <v>0.37619505000000003</v>
      </c>
      <c r="G730" s="24">
        <f>'2 Load Profile'!E731</f>
        <v>1.2049963819362328</v>
      </c>
      <c r="H730" s="24">
        <f t="shared" si="190"/>
        <v>0.82880133193623284</v>
      </c>
      <c r="I730" s="13">
        <f t="shared" si="191"/>
        <v>0</v>
      </c>
      <c r="J730" s="24">
        <f t="shared" si="192"/>
        <v>0.37619505000000003</v>
      </c>
      <c r="K730" s="24">
        <f t="shared" si="193"/>
        <v>0.82880133193623284</v>
      </c>
      <c r="L730" s="13"/>
      <c r="M730" s="24"/>
      <c r="N730" s="24">
        <f t="shared" si="185"/>
        <v>0</v>
      </c>
      <c r="O730" s="13"/>
      <c r="P730" s="13"/>
    </row>
    <row r="731" spans="1:16">
      <c r="A731">
        <v>730</v>
      </c>
      <c r="B731" s="13">
        <v>1</v>
      </c>
      <c r="C731" s="13">
        <v>31</v>
      </c>
      <c r="D731" s="13">
        <v>9</v>
      </c>
      <c r="E731" s="14">
        <f t="shared" si="198"/>
        <v>31</v>
      </c>
      <c r="F731" s="24">
        <f>'1 Solar Profile'!E733*S$10</f>
        <v>1.1050672499999998</v>
      </c>
      <c r="G731" s="24">
        <f>'2 Load Profile'!E732</f>
        <v>1.0362631227279564</v>
      </c>
      <c r="H731" s="24">
        <f t="shared" si="190"/>
        <v>-6.8804127272043436E-2</v>
      </c>
      <c r="I731" s="13">
        <f t="shared" si="191"/>
        <v>-6.8804127272043436E-2</v>
      </c>
      <c r="J731" s="24">
        <f t="shared" si="192"/>
        <v>1.0362631227279564</v>
      </c>
      <c r="K731" s="24">
        <f t="shared" si="193"/>
        <v>0</v>
      </c>
      <c r="L731" s="13"/>
      <c r="M731" s="24"/>
      <c r="N731" s="24">
        <f t="shared" si="185"/>
        <v>0</v>
      </c>
      <c r="O731" s="13"/>
      <c r="P731" s="13"/>
    </row>
    <row r="732" spans="1:16">
      <c r="A732">
        <v>731</v>
      </c>
      <c r="B732" s="13">
        <v>1</v>
      </c>
      <c r="C732" s="13">
        <v>31</v>
      </c>
      <c r="D732" s="13">
        <v>10</v>
      </c>
      <c r="E732" s="14">
        <f t="shared" si="198"/>
        <v>31</v>
      </c>
      <c r="F732" s="24">
        <f>'1 Solar Profile'!E734*S$10</f>
        <v>1.9650771</v>
      </c>
      <c r="G732" s="24">
        <f>'2 Load Profile'!E733</f>
        <v>1.0540499170211235</v>
      </c>
      <c r="H732" s="24">
        <f t="shared" si="190"/>
        <v>-0.91102718297887653</v>
      </c>
      <c r="I732" s="13">
        <f t="shared" si="191"/>
        <v>-0.91102718297887653</v>
      </c>
      <c r="J732" s="24">
        <f t="shared" si="192"/>
        <v>1.0540499170211235</v>
      </c>
      <c r="K732" s="24">
        <f t="shared" si="193"/>
        <v>0</v>
      </c>
      <c r="L732" s="13"/>
      <c r="M732" s="24"/>
      <c r="N732" s="24">
        <f t="shared" si="185"/>
        <v>0</v>
      </c>
      <c r="O732" s="13"/>
      <c r="P732" s="13"/>
    </row>
    <row r="733" spans="1:16">
      <c r="A733">
        <v>732</v>
      </c>
      <c r="B733" s="13">
        <v>1</v>
      </c>
      <c r="C733" s="13">
        <v>31</v>
      </c>
      <c r="D733" s="13">
        <v>11</v>
      </c>
      <c r="E733" s="14">
        <f t="shared" si="198"/>
        <v>31</v>
      </c>
      <c r="F733" s="24">
        <f>'1 Solar Profile'!E735*S$10</f>
        <v>2.2659603749999997</v>
      </c>
      <c r="G733" s="24">
        <f>'2 Load Profile'!E734</f>
        <v>1.0314542920925771</v>
      </c>
      <c r="H733" s="24">
        <f t="shared" si="190"/>
        <v>-1.2345060829074226</v>
      </c>
      <c r="I733" s="13">
        <f t="shared" si="191"/>
        <v>-1.2345060829074226</v>
      </c>
      <c r="J733" s="24">
        <f t="shared" si="192"/>
        <v>1.0314542920925771</v>
      </c>
      <c r="K733" s="24">
        <f t="shared" si="193"/>
        <v>0</v>
      </c>
      <c r="L733" s="13"/>
      <c r="M733" s="24"/>
      <c r="N733" s="24">
        <f t="shared" si="185"/>
        <v>0</v>
      </c>
      <c r="O733" s="13"/>
      <c r="P733" s="13"/>
    </row>
    <row r="734" spans="1:16">
      <c r="A734">
        <v>733</v>
      </c>
      <c r="B734" s="13">
        <v>1</v>
      </c>
      <c r="C734" s="13">
        <v>31</v>
      </c>
      <c r="D734" s="13">
        <v>12</v>
      </c>
      <c r="E734" s="14">
        <f t="shared" si="198"/>
        <v>31</v>
      </c>
      <c r="F734" s="24">
        <f>'1 Solar Profile'!E736*S$10</f>
        <v>1.7169862500000002</v>
      </c>
      <c r="G734" s="24">
        <f>'2 Load Profile'!E735</f>
        <v>0.98558676264471634</v>
      </c>
      <c r="H734" s="24">
        <f t="shared" si="190"/>
        <v>-0.73139948735528382</v>
      </c>
      <c r="I734" s="13">
        <f t="shared" si="191"/>
        <v>-0.73139948735528382</v>
      </c>
      <c r="J734" s="24">
        <f t="shared" si="192"/>
        <v>0.98558676264471634</v>
      </c>
      <c r="K734" s="24">
        <f t="shared" si="193"/>
        <v>0</v>
      </c>
      <c r="L734" s="13"/>
      <c r="M734" s="24"/>
      <c r="N734" s="24">
        <f t="shared" si="185"/>
        <v>0</v>
      </c>
      <c r="O734" s="13"/>
      <c r="P734" s="13"/>
    </row>
    <row r="735" spans="1:16">
      <c r="A735">
        <v>734</v>
      </c>
      <c r="B735" s="13">
        <v>1</v>
      </c>
      <c r="C735" s="13">
        <v>31</v>
      </c>
      <c r="D735" s="13">
        <v>13</v>
      </c>
      <c r="E735" s="14">
        <f t="shared" si="198"/>
        <v>31</v>
      </c>
      <c r="F735" s="24">
        <f>'1 Solar Profile'!E737*S$10</f>
        <v>1.4092785000000001</v>
      </c>
      <c r="G735" s="24">
        <f>'2 Load Profile'!E736</f>
        <v>0.96490137515865793</v>
      </c>
      <c r="H735" s="24">
        <f t="shared" si="190"/>
        <v>-0.44437712484134217</v>
      </c>
      <c r="I735" s="13">
        <f t="shared" si="191"/>
        <v>-0.44437712484134217</v>
      </c>
      <c r="J735" s="24">
        <f t="shared" si="192"/>
        <v>0.96490137515865793</v>
      </c>
      <c r="K735" s="24">
        <f t="shared" si="193"/>
        <v>0</v>
      </c>
      <c r="L735" s="13"/>
      <c r="M735" s="24"/>
      <c r="N735" s="24">
        <f t="shared" si="185"/>
        <v>0</v>
      </c>
      <c r="O735" s="13"/>
      <c r="P735" s="13"/>
    </row>
    <row r="736" spans="1:16">
      <c r="A736">
        <v>735</v>
      </c>
      <c r="B736" s="13">
        <v>1</v>
      </c>
      <c r="C736" s="13">
        <v>31</v>
      </c>
      <c r="D736" s="13">
        <v>14</v>
      </c>
      <c r="E736" s="14">
        <f t="shared" si="198"/>
        <v>31</v>
      </c>
      <c r="F736" s="24">
        <f>'1 Solar Profile'!E738*S$10</f>
        <v>1.0966142250000002</v>
      </c>
      <c r="G736" s="24">
        <f>'2 Load Profile'!E737</f>
        <v>0.96481363274711807</v>
      </c>
      <c r="H736" s="24">
        <f t="shared" si="190"/>
        <v>-0.1318005922528821</v>
      </c>
      <c r="I736" s="13">
        <f t="shared" si="191"/>
        <v>-0.1318005922528821</v>
      </c>
      <c r="J736" s="24">
        <f t="shared" si="192"/>
        <v>0.96481363274711807</v>
      </c>
      <c r="K736" s="24">
        <f t="shared" si="193"/>
        <v>0</v>
      </c>
      <c r="L736" s="13"/>
      <c r="M736" s="24"/>
      <c r="N736" s="24">
        <f t="shared" si="185"/>
        <v>0</v>
      </c>
      <c r="O736" s="13"/>
      <c r="P736" s="13"/>
    </row>
    <row r="737" spans="1:16">
      <c r="A737">
        <v>736</v>
      </c>
      <c r="B737" s="13">
        <v>1</v>
      </c>
      <c r="C737" s="13">
        <v>31</v>
      </c>
      <c r="D737" s="13">
        <v>15</v>
      </c>
      <c r="E737" s="14">
        <f t="shared" si="198"/>
        <v>31</v>
      </c>
      <c r="F737" s="24">
        <f>'1 Solar Profile'!E739*S$10</f>
        <v>0.23849752500000002</v>
      </c>
      <c r="G737" s="24">
        <f>'2 Load Profile'!E738</f>
        <v>1.0314474045320112</v>
      </c>
      <c r="H737" s="24">
        <f t="shared" si="190"/>
        <v>0.79294987953201124</v>
      </c>
      <c r="I737" s="13">
        <f t="shared" si="191"/>
        <v>0</v>
      </c>
      <c r="J737" s="24">
        <f t="shared" si="192"/>
        <v>0.23849752500000002</v>
      </c>
      <c r="K737" s="24">
        <f t="shared" si="193"/>
        <v>0.79294987953201124</v>
      </c>
      <c r="L737" s="13"/>
      <c r="M737" s="24"/>
      <c r="N737" s="24">
        <f t="shared" si="185"/>
        <v>0</v>
      </c>
      <c r="O737" s="13"/>
      <c r="P737" s="13"/>
    </row>
    <row r="738" spans="1:16">
      <c r="A738">
        <v>737</v>
      </c>
      <c r="B738" s="13">
        <v>1</v>
      </c>
      <c r="C738" s="13">
        <v>31</v>
      </c>
      <c r="D738" s="13">
        <v>16</v>
      </c>
      <c r="E738" s="14">
        <f t="shared" si="198"/>
        <v>31</v>
      </c>
      <c r="F738" s="24">
        <f>'1 Solar Profile'!E740*S$10</f>
        <v>2.4429824999999999E-2</v>
      </c>
      <c r="G738" s="24">
        <f>'2 Load Profile'!E739</f>
        <v>1.2750073377084323</v>
      </c>
      <c r="H738" s="24">
        <f t="shared" si="190"/>
        <v>1.2505775127084324</v>
      </c>
      <c r="I738" s="13">
        <f t="shared" si="191"/>
        <v>0</v>
      </c>
      <c r="J738" s="24">
        <f t="shared" si="192"/>
        <v>2.4429824999999999E-2</v>
      </c>
      <c r="K738" s="24">
        <f t="shared" si="193"/>
        <v>1.2505775127084324</v>
      </c>
      <c r="L738" s="13"/>
      <c r="M738" s="24"/>
      <c r="N738" s="24">
        <f t="shared" si="185"/>
        <v>0</v>
      </c>
      <c r="O738" s="13"/>
      <c r="P738" s="13"/>
    </row>
    <row r="739" spans="1:16">
      <c r="A739">
        <v>738</v>
      </c>
      <c r="B739" s="13">
        <v>1</v>
      </c>
      <c r="C739" s="13">
        <v>31</v>
      </c>
      <c r="D739" s="13">
        <v>17</v>
      </c>
      <c r="E739" s="14">
        <f t="shared" si="198"/>
        <v>31</v>
      </c>
      <c r="F739" s="24">
        <f>'1 Solar Profile'!E741*S$10</f>
        <v>0</v>
      </c>
      <c r="G739" s="24">
        <f>'2 Load Profile'!E740</f>
        <v>1.7512576491575782</v>
      </c>
      <c r="H739" s="24">
        <f t="shared" si="190"/>
        <v>1.7512576491575782</v>
      </c>
      <c r="I739" s="13">
        <f t="shared" si="191"/>
        <v>0</v>
      </c>
      <c r="J739" s="24">
        <f t="shared" si="192"/>
        <v>0</v>
      </c>
      <c r="K739" s="24">
        <f t="shared" si="193"/>
        <v>1.7512576491575782</v>
      </c>
      <c r="L739" s="13"/>
      <c r="M739" s="24"/>
      <c r="N739" s="24">
        <f t="shared" si="185"/>
        <v>0</v>
      </c>
      <c r="O739" s="13"/>
      <c r="P739" s="13"/>
    </row>
    <row r="740" spans="1:16">
      <c r="A740">
        <v>739</v>
      </c>
      <c r="B740" s="13">
        <v>1</v>
      </c>
      <c r="C740" s="13">
        <v>31</v>
      </c>
      <c r="D740" s="13">
        <v>18</v>
      </c>
      <c r="E740" s="14">
        <f t="shared" si="198"/>
        <v>31</v>
      </c>
      <c r="F740" s="24">
        <f>'1 Solar Profile'!E742*S$10</f>
        <v>0</v>
      </c>
      <c r="G740" s="24">
        <f>'2 Load Profile'!E741</f>
        <v>2.037042629880196</v>
      </c>
      <c r="H740" s="24">
        <f t="shared" si="190"/>
        <v>2.037042629880196</v>
      </c>
      <c r="I740" s="13">
        <f t="shared" si="191"/>
        <v>0</v>
      </c>
      <c r="J740" s="24">
        <f t="shared" si="192"/>
        <v>0</v>
      </c>
      <c r="K740" s="24">
        <f t="shared" si="193"/>
        <v>2.037042629880196</v>
      </c>
      <c r="L740" s="13"/>
      <c r="M740" s="24"/>
      <c r="N740" s="24">
        <f t="shared" si="185"/>
        <v>0</v>
      </c>
      <c r="O740" s="13"/>
      <c r="P740" s="13"/>
    </row>
    <row r="741" spans="1:16">
      <c r="A741">
        <v>740</v>
      </c>
      <c r="B741" s="13">
        <v>1</v>
      </c>
      <c r="C741" s="13">
        <v>31</v>
      </c>
      <c r="D741" s="13">
        <v>19</v>
      </c>
      <c r="E741" s="14">
        <f t="shared" si="198"/>
        <v>31</v>
      </c>
      <c r="F741" s="24">
        <f>'1 Solar Profile'!E743*S$10</f>
        <v>0</v>
      </c>
      <c r="G741" s="24">
        <f>'2 Load Profile'!E742</f>
        <v>2.0020054833692749</v>
      </c>
      <c r="H741" s="24">
        <f t="shared" si="190"/>
        <v>2.0020054833692749</v>
      </c>
      <c r="I741" s="13">
        <f t="shared" si="191"/>
        <v>0</v>
      </c>
      <c r="J741" s="24">
        <f t="shared" si="192"/>
        <v>0</v>
      </c>
      <c r="K741" s="24">
        <f t="shared" si="193"/>
        <v>2.0020054833692749</v>
      </c>
      <c r="L741" s="13"/>
      <c r="M741" s="24"/>
      <c r="N741" s="24">
        <f t="shared" si="185"/>
        <v>0</v>
      </c>
      <c r="O741" s="13"/>
      <c r="P741" s="13"/>
    </row>
    <row r="742" spans="1:16">
      <c r="A742">
        <v>741</v>
      </c>
      <c r="B742" s="13">
        <v>1</v>
      </c>
      <c r="C742" s="13">
        <v>31</v>
      </c>
      <c r="D742" s="13">
        <v>20</v>
      </c>
      <c r="E742" s="14">
        <f t="shared" si="198"/>
        <v>31</v>
      </c>
      <c r="F742" s="24">
        <f>'1 Solar Profile'!E744*S$10</f>
        <v>0</v>
      </c>
      <c r="G742" s="24">
        <f>'2 Load Profile'!E743</f>
        <v>1.8638750619414481</v>
      </c>
      <c r="H742" s="24">
        <f t="shared" si="190"/>
        <v>1.8638750619414481</v>
      </c>
      <c r="I742" s="13">
        <f t="shared" si="191"/>
        <v>0</v>
      </c>
      <c r="J742" s="24">
        <f t="shared" si="192"/>
        <v>0</v>
      </c>
      <c r="K742" s="24">
        <f t="shared" si="193"/>
        <v>1.8638750619414481</v>
      </c>
      <c r="L742" s="13"/>
      <c r="M742" s="24"/>
      <c r="N742" s="24">
        <f t="shared" si="185"/>
        <v>0</v>
      </c>
      <c r="O742" s="24"/>
      <c r="P742" s="24"/>
    </row>
    <row r="743" spans="1:16">
      <c r="A743">
        <v>742</v>
      </c>
      <c r="B743" s="13">
        <v>1</v>
      </c>
      <c r="C743" s="13">
        <v>31</v>
      </c>
      <c r="D743" s="13">
        <v>21</v>
      </c>
      <c r="E743" s="14">
        <f t="shared" si="198"/>
        <v>31</v>
      </c>
      <c r="F743" s="24">
        <f>'1 Solar Profile'!E745*S$10</f>
        <v>0</v>
      </c>
      <c r="G743" s="24">
        <f>'2 Load Profile'!E744</f>
        <v>1.7138515999919615</v>
      </c>
      <c r="H743" s="24">
        <f t="shared" si="190"/>
        <v>1.7138515999919615</v>
      </c>
      <c r="I743" s="13">
        <f t="shared" si="191"/>
        <v>0</v>
      </c>
      <c r="J743" s="24">
        <f t="shared" si="192"/>
        <v>0</v>
      </c>
      <c r="K743" s="24">
        <f t="shared" si="193"/>
        <v>1.7138515999919615</v>
      </c>
      <c r="L743" s="13"/>
      <c r="M743" s="24"/>
      <c r="N743" s="24">
        <f t="shared" si="185"/>
        <v>0</v>
      </c>
      <c r="O743" s="13"/>
      <c r="P743" s="13"/>
    </row>
    <row r="744" spans="1:16">
      <c r="A744">
        <v>743</v>
      </c>
      <c r="B744" s="13">
        <v>1</v>
      </c>
      <c r="C744" s="13">
        <v>31</v>
      </c>
      <c r="D744" s="13">
        <v>22</v>
      </c>
      <c r="E744" s="14">
        <f t="shared" si="198"/>
        <v>31</v>
      </c>
      <c r="F744" s="24">
        <f>'1 Solar Profile'!E746*S$10</f>
        <v>0</v>
      </c>
      <c r="G744" s="24">
        <f>'2 Load Profile'!E745</f>
        <v>1.4309599112280018</v>
      </c>
      <c r="H744" s="24">
        <f t="shared" si="190"/>
        <v>1.4309599112280018</v>
      </c>
      <c r="I744" s="13">
        <f t="shared" si="191"/>
        <v>0</v>
      </c>
      <c r="J744" s="24">
        <f t="shared" si="192"/>
        <v>0</v>
      </c>
      <c r="K744" s="24">
        <f t="shared" si="193"/>
        <v>1.4309599112280018</v>
      </c>
      <c r="L744" s="13"/>
      <c r="M744" s="24"/>
      <c r="N744" s="24">
        <f t="shared" si="185"/>
        <v>0</v>
      </c>
      <c r="O744" s="13"/>
      <c r="P744" s="13"/>
    </row>
    <row r="745" spans="1:16">
      <c r="A745">
        <v>744</v>
      </c>
      <c r="B745" s="13">
        <v>1</v>
      </c>
      <c r="C745" s="13">
        <v>31</v>
      </c>
      <c r="D745" s="13">
        <v>23</v>
      </c>
      <c r="E745" s="14">
        <f t="shared" si="198"/>
        <v>31</v>
      </c>
      <c r="F745" s="24">
        <f>'1 Solar Profile'!E747*S$10</f>
        <v>0</v>
      </c>
      <c r="G745" s="24">
        <f>'2 Load Profile'!E746</f>
        <v>1.1537998474346396</v>
      </c>
      <c r="H745" s="24">
        <f t="shared" si="190"/>
        <v>1.1537998474346396</v>
      </c>
      <c r="I745" s="13">
        <f t="shared" si="191"/>
        <v>0</v>
      </c>
      <c r="J745" s="24">
        <f t="shared" si="192"/>
        <v>0</v>
      </c>
      <c r="K745" s="24">
        <f t="shared" si="193"/>
        <v>1.1537998474346396</v>
      </c>
      <c r="L745" s="13">
        <f t="shared" ref="L745" si="199">SUM(I722:I745)</f>
        <v>-3.5219145976078505</v>
      </c>
      <c r="M745" s="24">
        <f t="shared" ref="M745" si="200">SUMIF(H722:H745,"&gt;0",H722:H745)</f>
        <v>21.554389590188475</v>
      </c>
      <c r="N745" s="24">
        <f t="shared" ref="N745:N808" si="201">M745+L745</f>
        <v>18.032474992580624</v>
      </c>
      <c r="O745" s="13">
        <f t="shared" ref="O745" si="202">IF(M745&gt;(L745*-1),(M745+L745)*S$12,0)</f>
        <v>2.5374757835309678</v>
      </c>
      <c r="P745" s="13">
        <f t="shared" ref="P745" si="203">IF(M745&lt;(L745*-1),(M745+L745)*S$14,0)</f>
        <v>0</v>
      </c>
    </row>
    <row r="746" spans="1:16">
      <c r="A746">
        <v>745</v>
      </c>
      <c r="B746" s="13">
        <v>2</v>
      </c>
      <c r="C746" s="13">
        <v>1</v>
      </c>
      <c r="D746" s="13">
        <v>0</v>
      </c>
      <c r="E746" s="14">
        <f t="shared" si="198"/>
        <v>32</v>
      </c>
      <c r="F746" s="24">
        <f>'1 Solar Profile'!E748*S$10</f>
        <v>0</v>
      </c>
      <c r="G746" s="24">
        <f>'2 Load Profile'!E747</f>
        <v>0.87841168993507435</v>
      </c>
      <c r="H746" s="24">
        <f t="shared" si="190"/>
        <v>0.87841168993507435</v>
      </c>
      <c r="I746" s="13">
        <f t="shared" si="191"/>
        <v>0</v>
      </c>
      <c r="J746" s="24">
        <f t="shared" si="192"/>
        <v>0</v>
      </c>
      <c r="K746" s="24">
        <f t="shared" si="193"/>
        <v>0.87841168993507435</v>
      </c>
      <c r="L746" s="13"/>
      <c r="M746" s="24"/>
      <c r="N746" s="24">
        <f t="shared" si="201"/>
        <v>0</v>
      </c>
      <c r="O746" s="13"/>
      <c r="P746" s="13"/>
    </row>
    <row r="747" spans="1:16">
      <c r="A747">
        <v>746</v>
      </c>
      <c r="B747" s="13">
        <v>2</v>
      </c>
      <c r="C747" s="13">
        <v>1</v>
      </c>
      <c r="D747" s="13">
        <v>1</v>
      </c>
      <c r="E747" s="14">
        <f t="shared" si="198"/>
        <v>32</v>
      </c>
      <c r="F747" s="24">
        <f>'1 Solar Profile'!E749*S$10</f>
        <v>0</v>
      </c>
      <c r="G747" s="24">
        <f>'2 Load Profile'!E748</f>
        <v>0.77565008864963958</v>
      </c>
      <c r="H747" s="24">
        <f t="shared" si="190"/>
        <v>0.77565008864963958</v>
      </c>
      <c r="I747" s="13">
        <f t="shared" si="191"/>
        <v>0</v>
      </c>
      <c r="J747" s="24">
        <f t="shared" si="192"/>
        <v>0</v>
      </c>
      <c r="K747" s="24">
        <f t="shared" si="193"/>
        <v>0.77565008864963958</v>
      </c>
      <c r="L747" s="13"/>
      <c r="M747" s="24"/>
      <c r="N747" s="24">
        <f t="shared" si="201"/>
        <v>0</v>
      </c>
      <c r="O747" s="13"/>
      <c r="P747" s="13"/>
    </row>
    <row r="748" spans="1:16">
      <c r="A748">
        <v>747</v>
      </c>
      <c r="B748" s="13">
        <v>2</v>
      </c>
      <c r="C748" s="13">
        <v>1</v>
      </c>
      <c r="D748" s="13">
        <v>2</v>
      </c>
      <c r="E748" s="14">
        <f t="shared" si="198"/>
        <v>32</v>
      </c>
      <c r="F748" s="24">
        <f>'1 Solar Profile'!E750*S$10</f>
        <v>0</v>
      </c>
      <c r="G748" s="24">
        <f>'2 Load Profile'!E749</f>
        <v>0.73935456901525709</v>
      </c>
      <c r="H748" s="24">
        <f t="shared" si="190"/>
        <v>0.73935456901525709</v>
      </c>
      <c r="I748" s="13">
        <f t="shared" si="191"/>
        <v>0</v>
      </c>
      <c r="J748" s="24">
        <f t="shared" si="192"/>
        <v>0</v>
      </c>
      <c r="K748" s="24">
        <f t="shared" si="193"/>
        <v>0.73935456901525709</v>
      </c>
      <c r="L748" s="13"/>
      <c r="M748" s="24"/>
      <c r="N748" s="24">
        <f t="shared" si="201"/>
        <v>0</v>
      </c>
      <c r="O748" s="13"/>
      <c r="P748" s="13"/>
    </row>
    <row r="749" spans="1:16">
      <c r="A749">
        <v>748</v>
      </c>
      <c r="B749" s="13">
        <v>2</v>
      </c>
      <c r="C749" s="13">
        <v>1</v>
      </c>
      <c r="D749" s="13">
        <v>3</v>
      </c>
      <c r="E749" s="14">
        <f t="shared" si="198"/>
        <v>32</v>
      </c>
      <c r="F749" s="24">
        <f>'1 Solar Profile'!E751*S$10</f>
        <v>0</v>
      </c>
      <c r="G749" s="24">
        <f>'2 Load Profile'!E750</f>
        <v>0.73910737231591694</v>
      </c>
      <c r="H749" s="24">
        <f t="shared" si="190"/>
        <v>0.73910737231591694</v>
      </c>
      <c r="I749" s="13">
        <f t="shared" si="191"/>
        <v>0</v>
      </c>
      <c r="J749" s="24">
        <f t="shared" si="192"/>
        <v>0</v>
      </c>
      <c r="K749" s="24">
        <f t="shared" si="193"/>
        <v>0.73910737231591694</v>
      </c>
      <c r="L749" s="13"/>
      <c r="M749" s="24"/>
      <c r="N749" s="24">
        <f t="shared" si="201"/>
        <v>0</v>
      </c>
      <c r="O749" s="13"/>
      <c r="P749" s="13"/>
    </row>
    <row r="750" spans="1:16">
      <c r="A750">
        <v>749</v>
      </c>
      <c r="B750" s="13">
        <v>2</v>
      </c>
      <c r="C750" s="13">
        <v>1</v>
      </c>
      <c r="D750" s="13">
        <v>4</v>
      </c>
      <c r="E750" s="14">
        <f t="shared" si="198"/>
        <v>32</v>
      </c>
      <c r="F750" s="24">
        <f>'1 Solar Profile'!E752*S$10</f>
        <v>0</v>
      </c>
      <c r="G750" s="24">
        <f>'2 Load Profile'!E751</f>
        <v>0.74010559986883317</v>
      </c>
      <c r="H750" s="24">
        <f t="shared" si="190"/>
        <v>0.74010559986883317</v>
      </c>
      <c r="I750" s="13">
        <f t="shared" si="191"/>
        <v>0</v>
      </c>
      <c r="J750" s="24">
        <f t="shared" si="192"/>
        <v>0</v>
      </c>
      <c r="K750" s="24">
        <f t="shared" si="193"/>
        <v>0.74010559986883317</v>
      </c>
      <c r="L750" s="13"/>
      <c r="M750" s="24"/>
      <c r="N750" s="24">
        <f t="shared" si="201"/>
        <v>0</v>
      </c>
      <c r="O750" s="13"/>
      <c r="P750" s="13"/>
    </row>
    <row r="751" spans="1:16">
      <c r="A751">
        <v>750</v>
      </c>
      <c r="B751" s="13">
        <v>2</v>
      </c>
      <c r="C751" s="13">
        <v>1</v>
      </c>
      <c r="D751" s="13">
        <v>5</v>
      </c>
      <c r="E751" s="14">
        <f t="shared" si="198"/>
        <v>32</v>
      </c>
      <c r="F751" s="24">
        <f>'1 Solar Profile'!E753*S$10</f>
        <v>0</v>
      </c>
      <c r="G751" s="24">
        <f>'2 Load Profile'!E752</f>
        <v>0.79842740768324916</v>
      </c>
      <c r="H751" s="24">
        <f t="shared" si="190"/>
        <v>0.79842740768324916</v>
      </c>
      <c r="I751" s="13">
        <f t="shared" si="191"/>
        <v>0</v>
      </c>
      <c r="J751" s="24">
        <f t="shared" si="192"/>
        <v>0</v>
      </c>
      <c r="K751" s="24">
        <f t="shared" si="193"/>
        <v>0.79842740768324916</v>
      </c>
      <c r="L751" s="13"/>
      <c r="M751" s="24"/>
      <c r="N751" s="24">
        <f t="shared" si="201"/>
        <v>0</v>
      </c>
      <c r="O751" s="13"/>
      <c r="P751" s="13"/>
    </row>
    <row r="752" spans="1:16">
      <c r="A752">
        <v>751</v>
      </c>
      <c r="B752" s="13">
        <v>2</v>
      </c>
      <c r="C752" s="13">
        <v>1</v>
      </c>
      <c r="D752" s="13">
        <v>6</v>
      </c>
      <c r="E752" s="14">
        <f t="shared" si="198"/>
        <v>32</v>
      </c>
      <c r="F752" s="24">
        <f>'1 Solar Profile'!E754*S$10</f>
        <v>0</v>
      </c>
      <c r="G752" s="24">
        <f>'2 Load Profile'!E753</f>
        <v>0.97464979530542317</v>
      </c>
      <c r="H752" s="24">
        <f t="shared" si="190"/>
        <v>0.97464979530542317</v>
      </c>
      <c r="I752" s="13">
        <f t="shared" si="191"/>
        <v>0</v>
      </c>
      <c r="J752" s="24">
        <f t="shared" si="192"/>
        <v>0</v>
      </c>
      <c r="K752" s="24">
        <f t="shared" si="193"/>
        <v>0.97464979530542317</v>
      </c>
      <c r="L752" s="13"/>
      <c r="M752" s="24"/>
      <c r="N752" s="24">
        <f t="shared" si="201"/>
        <v>0</v>
      </c>
      <c r="O752" s="13"/>
      <c r="P752" s="13"/>
    </row>
    <row r="753" spans="1:16">
      <c r="A753">
        <v>752</v>
      </c>
      <c r="B753" s="13">
        <v>2</v>
      </c>
      <c r="C753" s="13">
        <v>1</v>
      </c>
      <c r="D753" s="13">
        <v>7</v>
      </c>
      <c r="E753" s="14">
        <f t="shared" si="198"/>
        <v>32</v>
      </c>
      <c r="F753" s="24">
        <f>'1 Solar Profile'!E755*S$10</f>
        <v>0.51366105000000006</v>
      </c>
      <c r="G753" s="24">
        <f>'2 Load Profile'!E754</f>
        <v>1.2415175027254384</v>
      </c>
      <c r="H753" s="24">
        <f t="shared" si="190"/>
        <v>0.72785645272543831</v>
      </c>
      <c r="I753" s="13">
        <f t="shared" si="191"/>
        <v>0</v>
      </c>
      <c r="J753" s="24">
        <f t="shared" si="192"/>
        <v>0.51366105000000006</v>
      </c>
      <c r="K753" s="24">
        <f t="shared" si="193"/>
        <v>0.72785645272543831</v>
      </c>
      <c r="L753" s="13"/>
      <c r="M753" s="24"/>
      <c r="N753" s="24">
        <f t="shared" si="201"/>
        <v>0</v>
      </c>
      <c r="O753" s="13"/>
      <c r="P753" s="13"/>
    </row>
    <row r="754" spans="1:16">
      <c r="A754">
        <v>753</v>
      </c>
      <c r="B754" s="13">
        <v>2</v>
      </c>
      <c r="C754" s="13">
        <v>1</v>
      </c>
      <c r="D754" s="13">
        <v>8</v>
      </c>
      <c r="E754" s="14">
        <f t="shared" si="198"/>
        <v>32</v>
      </c>
      <c r="F754" s="24">
        <f>'1 Solar Profile'!E756*S$10</f>
        <v>1.9075014000000003</v>
      </c>
      <c r="G754" s="24">
        <f>'2 Load Profile'!E755</f>
        <v>1.1826554864594148</v>
      </c>
      <c r="H754" s="24">
        <f t="shared" si="190"/>
        <v>-0.72484591354058558</v>
      </c>
      <c r="I754" s="13">
        <f t="shared" si="191"/>
        <v>-0.72484591354058558</v>
      </c>
      <c r="J754" s="24">
        <f t="shared" si="192"/>
        <v>1.1826554864594148</v>
      </c>
      <c r="K754" s="24">
        <f t="shared" si="193"/>
        <v>0</v>
      </c>
      <c r="L754" s="13"/>
      <c r="M754" s="24"/>
      <c r="N754" s="24">
        <f t="shared" si="201"/>
        <v>0</v>
      </c>
      <c r="O754" s="13"/>
      <c r="P754" s="13"/>
    </row>
    <row r="755" spans="1:16">
      <c r="A755">
        <v>754</v>
      </c>
      <c r="B755" s="13">
        <v>2</v>
      </c>
      <c r="C755" s="13">
        <v>1</v>
      </c>
      <c r="D755" s="13">
        <v>9</v>
      </c>
      <c r="E755" s="14">
        <f t="shared" si="198"/>
        <v>32</v>
      </c>
      <c r="F755" s="24">
        <f>'1 Solar Profile'!E757*S$10</f>
        <v>3.1188528</v>
      </c>
      <c r="G755" s="24">
        <f>'2 Load Profile'!E756</f>
        <v>1.0417224353910506</v>
      </c>
      <c r="H755" s="24">
        <f t="shared" si="190"/>
        <v>-2.0771303646089496</v>
      </c>
      <c r="I755" s="13">
        <f t="shared" si="191"/>
        <v>-2.0771303646089496</v>
      </c>
      <c r="J755" s="24">
        <f t="shared" si="192"/>
        <v>1.0417224353910504</v>
      </c>
      <c r="K755" s="24">
        <f t="shared" si="193"/>
        <v>0</v>
      </c>
      <c r="L755" s="13"/>
      <c r="M755" s="24"/>
      <c r="N755" s="24">
        <f t="shared" si="201"/>
        <v>0</v>
      </c>
      <c r="O755" s="13"/>
      <c r="P755" s="13"/>
    </row>
    <row r="756" spans="1:16">
      <c r="A756">
        <v>755</v>
      </c>
      <c r="B756" s="13">
        <v>2</v>
      </c>
      <c r="C756" s="13">
        <v>1</v>
      </c>
      <c r="D756" s="13">
        <v>10</v>
      </c>
      <c r="E756" s="14">
        <f t="shared" si="198"/>
        <v>32</v>
      </c>
      <c r="F756" s="24">
        <f>'1 Solar Profile'!E758*S$10</f>
        <v>3.9678975000000003</v>
      </c>
      <c r="G756" s="24">
        <f>'2 Load Profile'!E757</f>
        <v>1.0644406973150702</v>
      </c>
      <c r="H756" s="24">
        <f t="shared" si="190"/>
        <v>-2.9034568026849303</v>
      </c>
      <c r="I756" s="13">
        <f t="shared" si="191"/>
        <v>-2.9034568026849303</v>
      </c>
      <c r="J756" s="24">
        <f t="shared" si="192"/>
        <v>1.06444069731507</v>
      </c>
      <c r="K756" s="24">
        <f t="shared" si="193"/>
        <v>0</v>
      </c>
      <c r="L756" s="13"/>
      <c r="M756" s="24"/>
      <c r="N756" s="24">
        <f t="shared" si="201"/>
        <v>0</v>
      </c>
      <c r="O756" s="13"/>
      <c r="P756" s="13"/>
    </row>
    <row r="757" spans="1:16">
      <c r="A757">
        <v>756</v>
      </c>
      <c r="B757" s="13">
        <v>2</v>
      </c>
      <c r="C757" s="13">
        <v>1</v>
      </c>
      <c r="D757" s="13">
        <v>11</v>
      </c>
      <c r="E757" s="14">
        <f t="shared" si="198"/>
        <v>32</v>
      </c>
      <c r="F757" s="24">
        <f>'1 Solar Profile'!E759*S$10</f>
        <v>4.4075225250000001</v>
      </c>
      <c r="G757" s="24">
        <f>'2 Load Profile'!E758</f>
        <v>1.0226987660968119</v>
      </c>
      <c r="H757" s="24">
        <f t="shared" si="190"/>
        <v>-3.3848237589031882</v>
      </c>
      <c r="I757" s="13">
        <f t="shared" si="191"/>
        <v>-3.3848237589031882</v>
      </c>
      <c r="J757" s="24">
        <f t="shared" si="192"/>
        <v>1.0226987660968119</v>
      </c>
      <c r="K757" s="24">
        <f t="shared" si="193"/>
        <v>0</v>
      </c>
      <c r="L757" s="13"/>
      <c r="M757" s="24"/>
      <c r="N757" s="24">
        <f t="shared" si="201"/>
        <v>0</v>
      </c>
      <c r="O757" s="13"/>
      <c r="P757" s="13"/>
    </row>
    <row r="758" spans="1:16">
      <c r="A758">
        <v>757</v>
      </c>
      <c r="B758" s="13">
        <v>2</v>
      </c>
      <c r="C758" s="13">
        <v>1</v>
      </c>
      <c r="D758" s="13">
        <v>12</v>
      </c>
      <c r="E758" s="14">
        <f t="shared" si="198"/>
        <v>32</v>
      </c>
      <c r="F758" s="24">
        <f>'1 Solar Profile'!E760*S$10</f>
        <v>4.4203855499999998</v>
      </c>
      <c r="G758" s="24">
        <f>'2 Load Profile'!E759</f>
        <v>0.98023376877081814</v>
      </c>
      <c r="H758" s="24">
        <f t="shared" si="190"/>
        <v>-3.4401517812291815</v>
      </c>
      <c r="I758" s="13">
        <f t="shared" si="191"/>
        <v>-3.4401517812291815</v>
      </c>
      <c r="J758" s="24">
        <f t="shared" si="192"/>
        <v>0.98023376877081825</v>
      </c>
      <c r="K758" s="24">
        <f t="shared" si="193"/>
        <v>0</v>
      </c>
      <c r="L758" s="13"/>
      <c r="M758" s="24"/>
      <c r="N758" s="24">
        <f t="shared" si="201"/>
        <v>0</v>
      </c>
      <c r="O758" s="13"/>
      <c r="P758" s="13"/>
    </row>
    <row r="759" spans="1:16">
      <c r="A759">
        <v>758</v>
      </c>
      <c r="B759" s="13">
        <v>2</v>
      </c>
      <c r="C759" s="13">
        <v>1</v>
      </c>
      <c r="D759" s="13">
        <v>13</v>
      </c>
      <c r="E759" s="14">
        <f t="shared" si="198"/>
        <v>32</v>
      </c>
      <c r="F759" s="24">
        <f>'1 Solar Profile'!E761*S$10</f>
        <v>3.2829867000000004</v>
      </c>
      <c r="G759" s="24">
        <f>'2 Load Profile'!E760</f>
        <v>0.94237390895596518</v>
      </c>
      <c r="H759" s="24">
        <f t="shared" si="190"/>
        <v>-2.3406127910440353</v>
      </c>
      <c r="I759" s="13">
        <f t="shared" si="191"/>
        <v>-2.3406127910440353</v>
      </c>
      <c r="J759" s="24">
        <f t="shared" si="192"/>
        <v>0.94237390895596507</v>
      </c>
      <c r="K759" s="24">
        <f t="shared" si="193"/>
        <v>0</v>
      </c>
      <c r="L759" s="13"/>
      <c r="M759" s="24"/>
      <c r="N759" s="24">
        <f t="shared" si="201"/>
        <v>0</v>
      </c>
      <c r="O759" s="13"/>
      <c r="P759" s="13"/>
    </row>
    <row r="760" spans="1:16">
      <c r="A760">
        <v>759</v>
      </c>
      <c r="B760" s="13">
        <v>2</v>
      </c>
      <c r="C760" s="13">
        <v>1</v>
      </c>
      <c r="D760" s="13">
        <v>14</v>
      </c>
      <c r="E760" s="14">
        <f t="shared" si="198"/>
        <v>32</v>
      </c>
      <c r="F760" s="24">
        <f>'1 Solar Profile'!E762*S$10</f>
        <v>3.1331553749999999</v>
      </c>
      <c r="G760" s="24">
        <f>'2 Load Profile'!E761</f>
        <v>0.94053558926291148</v>
      </c>
      <c r="H760" s="24">
        <f t="shared" si="190"/>
        <v>-2.1926197857370884</v>
      </c>
      <c r="I760" s="13">
        <f t="shared" si="191"/>
        <v>-2.1926197857370884</v>
      </c>
      <c r="J760" s="24">
        <f t="shared" si="192"/>
        <v>0.94053558926291148</v>
      </c>
      <c r="K760" s="24">
        <f t="shared" si="193"/>
        <v>0</v>
      </c>
      <c r="L760" s="13"/>
      <c r="M760" s="24"/>
      <c r="N760" s="24">
        <f t="shared" si="201"/>
        <v>0</v>
      </c>
      <c r="O760" s="13"/>
      <c r="P760" s="13"/>
    </row>
    <row r="761" spans="1:16">
      <c r="A761">
        <v>760</v>
      </c>
      <c r="B761" s="13">
        <v>2</v>
      </c>
      <c r="C761" s="13">
        <v>1</v>
      </c>
      <c r="D761" s="13">
        <v>15</v>
      </c>
      <c r="E761" s="14">
        <f t="shared" si="198"/>
        <v>32</v>
      </c>
      <c r="F761" s="24">
        <f>'1 Solar Profile'!E763*S$10</f>
        <v>1.5362140500000001</v>
      </c>
      <c r="G761" s="24">
        <f>'2 Load Profile'!E762</f>
        <v>0.99886790947628001</v>
      </c>
      <c r="H761" s="24">
        <f t="shared" si="190"/>
        <v>-0.53734614052372009</v>
      </c>
      <c r="I761" s="13">
        <f t="shared" si="191"/>
        <v>-0.53734614052372009</v>
      </c>
      <c r="J761" s="24">
        <f t="shared" si="192"/>
        <v>0.99886790947628001</v>
      </c>
      <c r="K761" s="24">
        <f t="shared" si="193"/>
        <v>0</v>
      </c>
      <c r="L761" s="13"/>
      <c r="M761" s="24"/>
      <c r="N761" s="24">
        <f t="shared" si="201"/>
        <v>0</v>
      </c>
      <c r="O761" s="13"/>
      <c r="P761" s="13"/>
    </row>
    <row r="762" spans="1:16">
      <c r="A762">
        <v>761</v>
      </c>
      <c r="B762" s="13">
        <v>2</v>
      </c>
      <c r="C762" s="13">
        <v>1</v>
      </c>
      <c r="D762" s="13">
        <v>16</v>
      </c>
      <c r="E762" s="14">
        <f t="shared" si="198"/>
        <v>32</v>
      </c>
      <c r="F762" s="24">
        <f>'1 Solar Profile'!E764*S$10</f>
        <v>0.39388859999999998</v>
      </c>
      <c r="G762" s="24">
        <f>'2 Load Profile'!E763</f>
        <v>1.1927631479423706</v>
      </c>
      <c r="H762" s="24">
        <f t="shared" si="190"/>
        <v>0.79887454794237067</v>
      </c>
      <c r="I762" s="13">
        <f t="shared" si="191"/>
        <v>0</v>
      </c>
      <c r="J762" s="24">
        <f t="shared" si="192"/>
        <v>0.39388859999999998</v>
      </c>
      <c r="K762" s="24">
        <f t="shared" si="193"/>
        <v>0.79887454794237067</v>
      </c>
      <c r="L762" s="13"/>
      <c r="M762" s="24"/>
      <c r="N762" s="24">
        <f t="shared" si="201"/>
        <v>0</v>
      </c>
      <c r="O762" s="13"/>
      <c r="P762" s="13"/>
    </row>
    <row r="763" spans="1:16">
      <c r="A763">
        <v>762</v>
      </c>
      <c r="B763" s="13">
        <v>2</v>
      </c>
      <c r="C763" s="13">
        <v>1</v>
      </c>
      <c r="D763" s="13">
        <v>17</v>
      </c>
      <c r="E763" s="14">
        <f t="shared" si="198"/>
        <v>32</v>
      </c>
      <c r="F763" s="24">
        <f>'1 Solar Profile'!E765*S$10</f>
        <v>0</v>
      </c>
      <c r="G763" s="24">
        <f>'2 Load Profile'!E764</f>
        <v>1.6012588285726936</v>
      </c>
      <c r="H763" s="24">
        <f t="shared" si="190"/>
        <v>1.6012588285726936</v>
      </c>
      <c r="I763" s="13">
        <f t="shared" si="191"/>
        <v>0</v>
      </c>
      <c r="J763" s="24">
        <f t="shared" si="192"/>
        <v>0</v>
      </c>
      <c r="K763" s="24">
        <f t="shared" si="193"/>
        <v>1.6012588285726936</v>
      </c>
      <c r="L763" s="13"/>
      <c r="M763" s="24"/>
      <c r="N763" s="24">
        <f t="shared" si="201"/>
        <v>0</v>
      </c>
      <c r="O763" s="13"/>
      <c r="P763" s="13"/>
    </row>
    <row r="764" spans="1:16">
      <c r="A764">
        <v>763</v>
      </c>
      <c r="B764" s="13">
        <v>2</v>
      </c>
      <c r="C764" s="13">
        <v>1</v>
      </c>
      <c r="D764" s="13">
        <v>18</v>
      </c>
      <c r="E764" s="14">
        <f t="shared" si="198"/>
        <v>32</v>
      </c>
      <c r="F764" s="24">
        <f>'1 Solar Profile'!E766*S$10</f>
        <v>0</v>
      </c>
      <c r="G764" s="24">
        <f>'2 Load Profile'!E765</f>
        <v>1.8863574520288562</v>
      </c>
      <c r="H764" s="24">
        <f t="shared" si="190"/>
        <v>1.8863574520288562</v>
      </c>
      <c r="I764" s="13">
        <f t="shared" si="191"/>
        <v>0</v>
      </c>
      <c r="J764" s="24">
        <f t="shared" si="192"/>
        <v>0</v>
      </c>
      <c r="K764" s="24">
        <f t="shared" si="193"/>
        <v>1.8863574520288562</v>
      </c>
      <c r="L764" s="13"/>
      <c r="M764" s="24"/>
      <c r="N764" s="24">
        <f t="shared" si="201"/>
        <v>0</v>
      </c>
      <c r="O764" s="13"/>
      <c r="P764" s="13"/>
    </row>
    <row r="765" spans="1:16">
      <c r="A765">
        <v>764</v>
      </c>
      <c r="B765" s="13">
        <v>2</v>
      </c>
      <c r="C765" s="13">
        <v>1</v>
      </c>
      <c r="D765" s="13">
        <v>19</v>
      </c>
      <c r="E765" s="14">
        <f t="shared" si="198"/>
        <v>32</v>
      </c>
      <c r="F765" s="24">
        <f>'1 Solar Profile'!E767*S$10</f>
        <v>0</v>
      </c>
      <c r="G765" s="24">
        <f>'2 Load Profile'!E766</f>
        <v>2.0016726204525925</v>
      </c>
      <c r="H765" s="24">
        <f t="shared" si="190"/>
        <v>2.0016726204525925</v>
      </c>
      <c r="I765" s="13">
        <f t="shared" si="191"/>
        <v>0</v>
      </c>
      <c r="J765" s="24">
        <f t="shared" si="192"/>
        <v>0</v>
      </c>
      <c r="K765" s="24">
        <f t="shared" si="193"/>
        <v>2.0016726204525925</v>
      </c>
      <c r="L765" s="13"/>
      <c r="M765" s="24"/>
      <c r="N765" s="24">
        <f t="shared" si="201"/>
        <v>0</v>
      </c>
      <c r="O765" s="13"/>
      <c r="P765" s="13"/>
    </row>
    <row r="766" spans="1:16">
      <c r="A766">
        <v>765</v>
      </c>
      <c r="B766" s="13">
        <v>2</v>
      </c>
      <c r="C766" s="13">
        <v>1</v>
      </c>
      <c r="D766" s="13">
        <v>20</v>
      </c>
      <c r="E766" s="14">
        <f t="shared" si="198"/>
        <v>32</v>
      </c>
      <c r="F766" s="24">
        <f>'1 Solar Profile'!E768*S$10</f>
        <v>0</v>
      </c>
      <c r="G766" s="24">
        <f>'2 Load Profile'!E767</f>
        <v>1.9483089252207715</v>
      </c>
      <c r="H766" s="24">
        <f t="shared" si="190"/>
        <v>1.9483089252207715</v>
      </c>
      <c r="I766" s="13">
        <f t="shared" si="191"/>
        <v>0</v>
      </c>
      <c r="J766" s="24">
        <f t="shared" si="192"/>
        <v>0</v>
      </c>
      <c r="K766" s="24">
        <f t="shared" si="193"/>
        <v>1.9483089252207715</v>
      </c>
      <c r="L766" s="13"/>
      <c r="M766" s="24"/>
      <c r="N766" s="24">
        <f t="shared" si="201"/>
        <v>0</v>
      </c>
      <c r="O766" s="24"/>
      <c r="P766" s="24"/>
    </row>
    <row r="767" spans="1:16">
      <c r="A767">
        <v>766</v>
      </c>
      <c r="B767" s="13">
        <v>2</v>
      </c>
      <c r="C767" s="13">
        <v>1</v>
      </c>
      <c r="D767" s="13">
        <v>21</v>
      </c>
      <c r="E767" s="14">
        <f t="shared" si="198"/>
        <v>32</v>
      </c>
      <c r="F767" s="24">
        <f>'1 Solar Profile'!E769*S$10</f>
        <v>0</v>
      </c>
      <c r="G767" s="24">
        <f>'2 Load Profile'!E768</f>
        <v>1.78855404788107</v>
      </c>
      <c r="H767" s="24">
        <f t="shared" si="190"/>
        <v>1.78855404788107</v>
      </c>
      <c r="I767" s="13">
        <f t="shared" si="191"/>
        <v>0</v>
      </c>
      <c r="J767" s="24">
        <f t="shared" si="192"/>
        <v>0</v>
      </c>
      <c r="K767" s="24">
        <f t="shared" si="193"/>
        <v>1.78855404788107</v>
      </c>
      <c r="L767" s="13"/>
      <c r="M767" s="24"/>
      <c r="N767" s="24">
        <f t="shared" si="201"/>
        <v>0</v>
      </c>
      <c r="O767" s="13"/>
      <c r="P767" s="13"/>
    </row>
    <row r="768" spans="1:16">
      <c r="A768">
        <v>767</v>
      </c>
      <c r="B768" s="13">
        <v>2</v>
      </c>
      <c r="C768" s="13">
        <v>1</v>
      </c>
      <c r="D768" s="13">
        <v>22</v>
      </c>
      <c r="E768" s="14">
        <f t="shared" si="198"/>
        <v>32</v>
      </c>
      <c r="F768" s="24">
        <f>'1 Solar Profile'!E770*S$10</f>
        <v>0</v>
      </c>
      <c r="G768" s="24">
        <f>'2 Load Profile'!E769</f>
        <v>1.503468076434348</v>
      </c>
      <c r="H768" s="24">
        <f t="shared" ref="H768:H831" si="204">G768-F768</f>
        <v>1.503468076434348</v>
      </c>
      <c r="I768" s="13">
        <f t="shared" ref="I768:I831" si="205">IF(H768&lt;0,H768,0)</f>
        <v>0</v>
      </c>
      <c r="J768" s="24">
        <f t="shared" ref="J768:J831" si="206">F768+I768</f>
        <v>0</v>
      </c>
      <c r="K768" s="24">
        <f t="shared" ref="K768:K831" si="207">IF(H768&gt;0,H768,0)</f>
        <v>1.503468076434348</v>
      </c>
      <c r="L768" s="13"/>
      <c r="M768" s="24"/>
      <c r="N768" s="24">
        <f t="shared" si="201"/>
        <v>0</v>
      </c>
      <c r="O768" s="13"/>
      <c r="P768" s="13"/>
    </row>
    <row r="769" spans="1:16">
      <c r="A769">
        <v>768</v>
      </c>
      <c r="B769" s="13">
        <v>2</v>
      </c>
      <c r="C769" s="13">
        <v>1</v>
      </c>
      <c r="D769" s="13">
        <v>23</v>
      </c>
      <c r="E769" s="14">
        <f t="shared" si="198"/>
        <v>32</v>
      </c>
      <c r="F769" s="24">
        <f>'1 Solar Profile'!E771*S$10</f>
        <v>0</v>
      </c>
      <c r="G769" s="24">
        <f>'2 Load Profile'!E770</f>
        <v>1.2299904109615081</v>
      </c>
      <c r="H769" s="24">
        <f t="shared" si="204"/>
        <v>1.2299904109615081</v>
      </c>
      <c r="I769" s="13">
        <f t="shared" si="205"/>
        <v>0</v>
      </c>
      <c r="J769" s="24">
        <f t="shared" si="206"/>
        <v>0</v>
      </c>
      <c r="K769" s="24">
        <f t="shared" si="207"/>
        <v>1.2299904109615081</v>
      </c>
      <c r="L769" s="13">
        <f t="shared" ref="L769" si="208">SUM(I746:I769)</f>
        <v>-17.600987338271679</v>
      </c>
      <c r="M769" s="24">
        <f t="shared" ref="M769" si="209">SUMIF(H746:H769,"&gt;0",H746:H769)</f>
        <v>19.132047884993046</v>
      </c>
      <c r="N769" s="24">
        <f t="shared" si="201"/>
        <v>1.5310605467213669</v>
      </c>
      <c r="O769" s="13">
        <f t="shared" ref="O769" si="210">IF(M769&gt;(L769*-1),(M769+L769)*S$12,0)</f>
        <v>0.21544624695299061</v>
      </c>
      <c r="P769" s="13">
        <f t="shared" ref="P769" si="211">IF(M769&lt;(L769*-1),(M769+L769)*S$14,0)</f>
        <v>0</v>
      </c>
    </row>
    <row r="770" spans="1:16">
      <c r="A770">
        <v>769</v>
      </c>
      <c r="B770" s="13">
        <v>2</v>
      </c>
      <c r="C770" s="13">
        <v>2</v>
      </c>
      <c r="D770" s="13">
        <v>0</v>
      </c>
      <c r="E770" s="14">
        <f t="shared" si="198"/>
        <v>33</v>
      </c>
      <c r="F770" s="24">
        <f>'1 Solar Profile'!E772*S$10</f>
        <v>0</v>
      </c>
      <c r="G770" s="24">
        <f>'2 Load Profile'!E771</f>
        <v>0.94367233727886246</v>
      </c>
      <c r="H770" s="24">
        <f t="shared" si="204"/>
        <v>0.94367233727886246</v>
      </c>
      <c r="I770" s="13">
        <f t="shared" si="205"/>
        <v>0</v>
      </c>
      <c r="J770" s="24">
        <f t="shared" si="206"/>
        <v>0</v>
      </c>
      <c r="K770" s="24">
        <f t="shared" si="207"/>
        <v>0.94367233727886246</v>
      </c>
      <c r="L770" s="13"/>
      <c r="M770" s="24"/>
      <c r="N770" s="24">
        <f t="shared" si="201"/>
        <v>0</v>
      </c>
      <c r="O770" s="13"/>
      <c r="P770" s="13"/>
    </row>
    <row r="771" spans="1:16">
      <c r="A771">
        <v>770</v>
      </c>
      <c r="B771" s="13">
        <v>2</v>
      </c>
      <c r="C771" s="13">
        <v>2</v>
      </c>
      <c r="D771" s="13">
        <v>1</v>
      </c>
      <c r="E771" s="14">
        <f t="shared" si="198"/>
        <v>33</v>
      </c>
      <c r="F771" s="24">
        <f>'1 Solar Profile'!E773*S$10</f>
        <v>0</v>
      </c>
      <c r="G771" s="24">
        <f>'2 Load Profile'!E772</f>
        <v>0.85096457910381318</v>
      </c>
      <c r="H771" s="24">
        <f t="shared" si="204"/>
        <v>0.85096457910381318</v>
      </c>
      <c r="I771" s="13">
        <f t="shared" si="205"/>
        <v>0</v>
      </c>
      <c r="J771" s="24">
        <f t="shared" si="206"/>
        <v>0</v>
      </c>
      <c r="K771" s="24">
        <f t="shared" si="207"/>
        <v>0.85096457910381318</v>
      </c>
      <c r="L771" s="13"/>
      <c r="M771" s="24"/>
      <c r="N771" s="24">
        <f t="shared" si="201"/>
        <v>0</v>
      </c>
      <c r="O771" s="13"/>
      <c r="P771" s="13"/>
    </row>
    <row r="772" spans="1:16">
      <c r="A772">
        <v>771</v>
      </c>
      <c r="B772" s="13">
        <v>2</v>
      </c>
      <c r="C772" s="13">
        <v>2</v>
      </c>
      <c r="D772" s="13">
        <v>2</v>
      </c>
      <c r="E772" s="14">
        <f t="shared" si="198"/>
        <v>33</v>
      </c>
      <c r="F772" s="24">
        <f>'1 Solar Profile'!E774*S$10</f>
        <v>0</v>
      </c>
      <c r="G772" s="24">
        <f>'2 Load Profile'!E773</f>
        <v>0.78943070494033252</v>
      </c>
      <c r="H772" s="24">
        <f t="shared" si="204"/>
        <v>0.78943070494033252</v>
      </c>
      <c r="I772" s="13">
        <f t="shared" si="205"/>
        <v>0</v>
      </c>
      <c r="J772" s="24">
        <f t="shared" si="206"/>
        <v>0</v>
      </c>
      <c r="K772" s="24">
        <f t="shared" si="207"/>
        <v>0.78943070494033252</v>
      </c>
      <c r="L772" s="13"/>
      <c r="M772" s="24"/>
      <c r="N772" s="24">
        <f t="shared" si="201"/>
        <v>0</v>
      </c>
      <c r="O772" s="13"/>
      <c r="P772" s="13"/>
    </row>
    <row r="773" spans="1:16">
      <c r="A773">
        <v>772</v>
      </c>
      <c r="B773" s="13">
        <v>2</v>
      </c>
      <c r="C773" s="13">
        <v>2</v>
      </c>
      <c r="D773" s="13">
        <v>3</v>
      </c>
      <c r="E773" s="14">
        <f t="shared" si="198"/>
        <v>33</v>
      </c>
      <c r="F773" s="24">
        <f>'1 Solar Profile'!E775*S$10</f>
        <v>0</v>
      </c>
      <c r="G773" s="24">
        <f>'2 Load Profile'!E774</f>
        <v>0.76931682690003511</v>
      </c>
      <c r="H773" s="24">
        <f t="shared" si="204"/>
        <v>0.76931682690003511</v>
      </c>
      <c r="I773" s="13">
        <f t="shared" si="205"/>
        <v>0</v>
      </c>
      <c r="J773" s="24">
        <f t="shared" si="206"/>
        <v>0</v>
      </c>
      <c r="K773" s="24">
        <f t="shared" si="207"/>
        <v>0.76931682690003511</v>
      </c>
      <c r="L773" s="13"/>
      <c r="M773" s="24"/>
      <c r="N773" s="24">
        <f t="shared" si="201"/>
        <v>0</v>
      </c>
      <c r="O773" s="13"/>
      <c r="P773" s="13"/>
    </row>
    <row r="774" spans="1:16">
      <c r="A774">
        <v>773</v>
      </c>
      <c r="B774" s="13">
        <v>2</v>
      </c>
      <c r="C774" s="13">
        <v>2</v>
      </c>
      <c r="D774" s="13">
        <v>4</v>
      </c>
      <c r="E774" s="14">
        <f t="shared" si="198"/>
        <v>33</v>
      </c>
      <c r="F774" s="24">
        <f>'1 Solar Profile'!E776*S$10</f>
        <v>0</v>
      </c>
      <c r="G774" s="24">
        <f>'2 Load Profile'!E775</f>
        <v>0.76228951796947697</v>
      </c>
      <c r="H774" s="24">
        <f t="shared" si="204"/>
        <v>0.76228951796947697</v>
      </c>
      <c r="I774" s="13">
        <f t="shared" si="205"/>
        <v>0</v>
      </c>
      <c r="J774" s="24">
        <f t="shared" si="206"/>
        <v>0</v>
      </c>
      <c r="K774" s="24">
        <f t="shared" si="207"/>
        <v>0.76228951796947697</v>
      </c>
      <c r="L774" s="13"/>
      <c r="M774" s="24"/>
      <c r="N774" s="24">
        <f t="shared" si="201"/>
        <v>0</v>
      </c>
      <c r="O774" s="13"/>
      <c r="P774" s="13"/>
    </row>
    <row r="775" spans="1:16">
      <c r="A775">
        <v>774</v>
      </c>
      <c r="B775" s="13">
        <v>2</v>
      </c>
      <c r="C775" s="13">
        <v>2</v>
      </c>
      <c r="D775" s="13">
        <v>5</v>
      </c>
      <c r="E775" s="14">
        <f t="shared" si="198"/>
        <v>33</v>
      </c>
      <c r="F775" s="24">
        <f>'1 Solar Profile'!E777*S$10</f>
        <v>0</v>
      </c>
      <c r="G775" s="24">
        <f>'2 Load Profile'!E776</f>
        <v>0.81706397015573662</v>
      </c>
      <c r="H775" s="24">
        <f t="shared" si="204"/>
        <v>0.81706397015573662</v>
      </c>
      <c r="I775" s="13">
        <f t="shared" si="205"/>
        <v>0</v>
      </c>
      <c r="J775" s="24">
        <f t="shared" si="206"/>
        <v>0</v>
      </c>
      <c r="K775" s="24">
        <f t="shared" si="207"/>
        <v>0.81706397015573662</v>
      </c>
      <c r="L775" s="13"/>
      <c r="M775" s="24"/>
      <c r="N775" s="24">
        <f t="shared" si="201"/>
        <v>0</v>
      </c>
      <c r="O775" s="13"/>
      <c r="P775" s="13"/>
    </row>
    <row r="776" spans="1:16">
      <c r="A776">
        <v>775</v>
      </c>
      <c r="B776" s="13">
        <v>2</v>
      </c>
      <c r="C776" s="13">
        <v>2</v>
      </c>
      <c r="D776" s="13">
        <v>6</v>
      </c>
      <c r="E776" s="14">
        <f t="shared" si="198"/>
        <v>33</v>
      </c>
      <c r="F776" s="24">
        <f>'1 Solar Profile'!E778*S$10</f>
        <v>0</v>
      </c>
      <c r="G776" s="24">
        <f>'2 Load Profile'!E777</f>
        <v>1.005534484490135</v>
      </c>
      <c r="H776" s="24">
        <f t="shared" si="204"/>
        <v>1.005534484490135</v>
      </c>
      <c r="I776" s="13">
        <f t="shared" si="205"/>
        <v>0</v>
      </c>
      <c r="J776" s="24">
        <f t="shared" si="206"/>
        <v>0</v>
      </c>
      <c r="K776" s="24">
        <f t="shared" si="207"/>
        <v>1.005534484490135</v>
      </c>
      <c r="L776" s="13"/>
      <c r="M776" s="24"/>
      <c r="N776" s="24">
        <f t="shared" si="201"/>
        <v>0</v>
      </c>
      <c r="O776" s="13"/>
      <c r="P776" s="13"/>
    </row>
    <row r="777" spans="1:16">
      <c r="A777">
        <v>776</v>
      </c>
      <c r="B777" s="13">
        <v>2</v>
      </c>
      <c r="C777" s="13">
        <v>2</v>
      </c>
      <c r="D777" s="13">
        <v>7</v>
      </c>
      <c r="E777" s="14">
        <f t="shared" si="198"/>
        <v>33</v>
      </c>
      <c r="F777" s="24">
        <f>'1 Solar Profile'!E779*S$10</f>
        <v>0.60914542500000002</v>
      </c>
      <c r="G777" s="24">
        <f>'2 Load Profile'!E778</f>
        <v>1.2475810467209787</v>
      </c>
      <c r="H777" s="24">
        <f t="shared" si="204"/>
        <v>0.63843562172097867</v>
      </c>
      <c r="I777" s="13">
        <f t="shared" si="205"/>
        <v>0</v>
      </c>
      <c r="J777" s="24">
        <f t="shared" si="206"/>
        <v>0.60914542500000002</v>
      </c>
      <c r="K777" s="24">
        <f t="shared" si="207"/>
        <v>0.63843562172097867</v>
      </c>
      <c r="L777" s="13"/>
      <c r="M777" s="24"/>
      <c r="N777" s="24">
        <f t="shared" si="201"/>
        <v>0</v>
      </c>
      <c r="O777" s="13"/>
      <c r="P777" s="13"/>
    </row>
    <row r="778" spans="1:16">
      <c r="A778">
        <v>777</v>
      </c>
      <c r="B778" s="13">
        <v>2</v>
      </c>
      <c r="C778" s="13">
        <v>2</v>
      </c>
      <c r="D778" s="13">
        <v>8</v>
      </c>
      <c r="E778" s="14">
        <f t="shared" si="198"/>
        <v>33</v>
      </c>
      <c r="F778" s="24">
        <f>'1 Solar Profile'!E780*S$10</f>
        <v>2.1519823499999999</v>
      </c>
      <c r="G778" s="24">
        <f>'2 Load Profile'!E779</f>
        <v>1.1849395473085411</v>
      </c>
      <c r="H778" s="24">
        <f t="shared" si="204"/>
        <v>-0.96704280269145881</v>
      </c>
      <c r="I778" s="13">
        <f t="shared" si="205"/>
        <v>-0.96704280269145881</v>
      </c>
      <c r="J778" s="24">
        <f t="shared" si="206"/>
        <v>1.1849395473085411</v>
      </c>
      <c r="K778" s="24">
        <f t="shared" si="207"/>
        <v>0</v>
      </c>
      <c r="L778" s="13"/>
      <c r="M778" s="24"/>
      <c r="N778" s="24">
        <f t="shared" si="201"/>
        <v>0</v>
      </c>
      <c r="O778" s="13"/>
      <c r="P778" s="13"/>
    </row>
    <row r="779" spans="1:16">
      <c r="A779">
        <v>778</v>
      </c>
      <c r="B779" s="13">
        <v>2</v>
      </c>
      <c r="C779" s="13">
        <v>2</v>
      </c>
      <c r="D779" s="13">
        <v>9</v>
      </c>
      <c r="E779" s="14">
        <f t="shared" si="198"/>
        <v>33</v>
      </c>
      <c r="F779" s="24">
        <f>'1 Solar Profile'!E781*S$10</f>
        <v>3.4981080750000006</v>
      </c>
      <c r="G779" s="24">
        <f>'2 Load Profile'!E780</f>
        <v>1.0473107432220214</v>
      </c>
      <c r="H779" s="24">
        <f t="shared" si="204"/>
        <v>-2.450797331777979</v>
      </c>
      <c r="I779" s="13">
        <f t="shared" si="205"/>
        <v>-2.450797331777979</v>
      </c>
      <c r="J779" s="24">
        <f t="shared" si="206"/>
        <v>1.0473107432220217</v>
      </c>
      <c r="K779" s="24">
        <f t="shared" si="207"/>
        <v>0</v>
      </c>
      <c r="L779" s="13"/>
      <c r="M779" s="24"/>
      <c r="N779" s="24">
        <f t="shared" si="201"/>
        <v>0</v>
      </c>
      <c r="O779" s="13"/>
      <c r="P779" s="13"/>
    </row>
    <row r="780" spans="1:16">
      <c r="A780">
        <v>779</v>
      </c>
      <c r="B780" s="13">
        <v>2</v>
      </c>
      <c r="C780" s="13">
        <v>2</v>
      </c>
      <c r="D780" s="13">
        <v>10</v>
      </c>
      <c r="E780" s="14">
        <f t="shared" si="198"/>
        <v>33</v>
      </c>
      <c r="F780" s="24">
        <f>'1 Solar Profile'!E782*S$10</f>
        <v>4.3908070500000003</v>
      </c>
      <c r="G780" s="24">
        <f>'2 Load Profile'!E781</f>
        <v>1.0754217628720708</v>
      </c>
      <c r="H780" s="24">
        <f t="shared" si="204"/>
        <v>-3.3153852871279295</v>
      </c>
      <c r="I780" s="13">
        <f t="shared" si="205"/>
        <v>-3.3153852871279295</v>
      </c>
      <c r="J780" s="24">
        <f t="shared" si="206"/>
        <v>1.0754217628720708</v>
      </c>
      <c r="K780" s="24">
        <f t="shared" si="207"/>
        <v>0</v>
      </c>
      <c r="L780" s="13"/>
      <c r="M780" s="24"/>
      <c r="N780" s="24">
        <f t="shared" si="201"/>
        <v>0</v>
      </c>
      <c r="O780" s="13"/>
      <c r="P780" s="13"/>
    </row>
    <row r="781" spans="1:16">
      <c r="A781">
        <v>780</v>
      </c>
      <c r="B781" s="13">
        <v>2</v>
      </c>
      <c r="C781" s="13">
        <v>2</v>
      </c>
      <c r="D781" s="13">
        <v>11</v>
      </c>
      <c r="E781" s="14">
        <f t="shared" si="198"/>
        <v>33</v>
      </c>
      <c r="F781" s="24">
        <f>'1 Solar Profile'!E783*S$10</f>
        <v>4.8347208000000004</v>
      </c>
      <c r="G781" s="24">
        <f>'2 Load Profile'!E782</f>
        <v>1.0370828830539982</v>
      </c>
      <c r="H781" s="24">
        <f t="shared" si="204"/>
        <v>-3.7976379169460022</v>
      </c>
      <c r="I781" s="13">
        <f t="shared" si="205"/>
        <v>-3.7976379169460022</v>
      </c>
      <c r="J781" s="24">
        <f t="shared" si="206"/>
        <v>1.0370828830539982</v>
      </c>
      <c r="K781" s="24">
        <f t="shared" si="207"/>
        <v>0</v>
      </c>
      <c r="L781" s="13"/>
      <c r="M781" s="24"/>
      <c r="N781" s="24">
        <f t="shared" si="201"/>
        <v>0</v>
      </c>
      <c r="O781" s="13"/>
      <c r="P781" s="13"/>
    </row>
    <row r="782" spans="1:16">
      <c r="A782">
        <v>781</v>
      </c>
      <c r="B782" s="13">
        <v>2</v>
      </c>
      <c r="C782" s="13">
        <v>2</v>
      </c>
      <c r="D782" s="13">
        <v>12</v>
      </c>
      <c r="E782" s="14">
        <f t="shared" si="198"/>
        <v>33</v>
      </c>
      <c r="F782" s="24">
        <f>'1 Solar Profile'!E784*S$10</f>
        <v>4.8277341000000007</v>
      </c>
      <c r="G782" s="24">
        <f>'2 Load Profile'!E783</f>
        <v>1.0016259004820276</v>
      </c>
      <c r="H782" s="24">
        <f t="shared" si="204"/>
        <v>-3.8261081995179733</v>
      </c>
      <c r="I782" s="13">
        <f t="shared" si="205"/>
        <v>-3.8261081995179733</v>
      </c>
      <c r="J782" s="24">
        <f t="shared" si="206"/>
        <v>1.0016259004820274</v>
      </c>
      <c r="K782" s="24">
        <f t="shared" si="207"/>
        <v>0</v>
      </c>
      <c r="L782" s="13"/>
      <c r="M782" s="24"/>
      <c r="N782" s="24">
        <f t="shared" si="201"/>
        <v>0</v>
      </c>
      <c r="O782" s="13"/>
      <c r="P782" s="13"/>
    </row>
    <row r="783" spans="1:16">
      <c r="A783">
        <v>782</v>
      </c>
      <c r="B783" s="13">
        <v>2</v>
      </c>
      <c r="C783" s="13">
        <v>2</v>
      </c>
      <c r="D783" s="13">
        <v>13</v>
      </c>
      <c r="E783" s="14">
        <f t="shared" si="198"/>
        <v>33</v>
      </c>
      <c r="F783" s="24">
        <f>'1 Solar Profile'!E785*S$10</f>
        <v>4.3266998249999995</v>
      </c>
      <c r="G783" s="24">
        <f>'2 Load Profile'!E784</f>
        <v>0.94856805650355491</v>
      </c>
      <c r="H783" s="24">
        <f t="shared" si="204"/>
        <v>-3.3781317684964445</v>
      </c>
      <c r="I783" s="13">
        <f t="shared" si="205"/>
        <v>-3.3781317684964445</v>
      </c>
      <c r="J783" s="24">
        <f t="shared" si="206"/>
        <v>0.94856805650355502</v>
      </c>
      <c r="K783" s="24">
        <f t="shared" si="207"/>
        <v>0</v>
      </c>
      <c r="L783" s="13"/>
      <c r="M783" s="24"/>
      <c r="N783" s="24">
        <f t="shared" si="201"/>
        <v>0</v>
      </c>
      <c r="O783" s="13"/>
      <c r="P783" s="13"/>
    </row>
    <row r="784" spans="1:16">
      <c r="A784">
        <v>783</v>
      </c>
      <c r="B784" s="13">
        <v>2</v>
      </c>
      <c r="C784" s="13">
        <v>2</v>
      </c>
      <c r="D784" s="13">
        <v>14</v>
      </c>
      <c r="E784" s="14">
        <f t="shared" si="198"/>
        <v>33</v>
      </c>
      <c r="F784" s="24">
        <f>'1 Solar Profile'!E786*S$10</f>
        <v>3.4703108999999999</v>
      </c>
      <c r="G784" s="24">
        <f>'2 Load Profile'!E785</f>
        <v>0.9435221123589832</v>
      </c>
      <c r="H784" s="24">
        <f t="shared" si="204"/>
        <v>-2.5267887876410167</v>
      </c>
      <c r="I784" s="13">
        <f t="shared" si="205"/>
        <v>-2.5267887876410167</v>
      </c>
      <c r="J784" s="24">
        <f t="shared" si="206"/>
        <v>0.9435221123589832</v>
      </c>
      <c r="K784" s="24">
        <f t="shared" si="207"/>
        <v>0</v>
      </c>
      <c r="L784" s="13"/>
      <c r="M784" s="24"/>
      <c r="N784" s="24">
        <f t="shared" si="201"/>
        <v>0</v>
      </c>
      <c r="O784" s="13"/>
      <c r="P784" s="13"/>
    </row>
    <row r="785" spans="1:16">
      <c r="A785">
        <v>784</v>
      </c>
      <c r="B785" s="13">
        <v>2</v>
      </c>
      <c r="C785" s="13">
        <v>2</v>
      </c>
      <c r="D785" s="13">
        <v>15</v>
      </c>
      <c r="E785" s="14">
        <f t="shared" si="198"/>
        <v>33</v>
      </c>
      <c r="F785" s="24">
        <f>'1 Solar Profile'!E787*S$10</f>
        <v>1.1838377250000001</v>
      </c>
      <c r="G785" s="24">
        <f>'2 Load Profile'!E786</f>
        <v>0.99947273361317823</v>
      </c>
      <c r="H785" s="24">
        <f t="shared" si="204"/>
        <v>-0.18436499138682183</v>
      </c>
      <c r="I785" s="13">
        <f t="shared" si="205"/>
        <v>-0.18436499138682183</v>
      </c>
      <c r="J785" s="24">
        <f t="shared" si="206"/>
        <v>0.99947273361317823</v>
      </c>
      <c r="K785" s="24">
        <f t="shared" si="207"/>
        <v>0</v>
      </c>
      <c r="L785" s="13"/>
      <c r="M785" s="24"/>
      <c r="N785" s="24">
        <f t="shared" si="201"/>
        <v>0</v>
      </c>
      <c r="O785" s="13"/>
      <c r="P785" s="13"/>
    </row>
    <row r="786" spans="1:16">
      <c r="A786">
        <v>785</v>
      </c>
      <c r="B786" s="13">
        <v>2</v>
      </c>
      <c r="C786" s="13">
        <v>2</v>
      </c>
      <c r="D786" s="13">
        <v>16</v>
      </c>
      <c r="E786" s="14">
        <f t="shared" si="198"/>
        <v>33</v>
      </c>
      <c r="F786" s="24">
        <f>'1 Solar Profile'!E788*S$10</f>
        <v>0.34559279999999998</v>
      </c>
      <c r="G786" s="24">
        <f>'2 Load Profile'!E787</f>
        <v>1.1818835760220476</v>
      </c>
      <c r="H786" s="24">
        <f t="shared" si="204"/>
        <v>0.83629077602204771</v>
      </c>
      <c r="I786" s="13">
        <f t="shared" si="205"/>
        <v>0</v>
      </c>
      <c r="J786" s="24">
        <f t="shared" si="206"/>
        <v>0.34559279999999998</v>
      </c>
      <c r="K786" s="24">
        <f t="shared" si="207"/>
        <v>0.83629077602204771</v>
      </c>
      <c r="L786" s="13"/>
      <c r="M786" s="24"/>
      <c r="N786" s="24">
        <f t="shared" si="201"/>
        <v>0</v>
      </c>
      <c r="O786" s="13"/>
      <c r="P786" s="13"/>
    </row>
    <row r="787" spans="1:16">
      <c r="A787">
        <v>786</v>
      </c>
      <c r="B787" s="13">
        <v>2</v>
      </c>
      <c r="C787" s="13">
        <v>2</v>
      </c>
      <c r="D787" s="13">
        <v>17</v>
      </c>
      <c r="E787" s="14">
        <f t="shared" si="198"/>
        <v>33</v>
      </c>
      <c r="F787" s="24">
        <f>'1 Solar Profile'!E789*S$10</f>
        <v>0</v>
      </c>
      <c r="G787" s="24">
        <f>'2 Load Profile'!E788</f>
        <v>1.5846809390202969</v>
      </c>
      <c r="H787" s="24">
        <f t="shared" si="204"/>
        <v>1.5846809390202969</v>
      </c>
      <c r="I787" s="13">
        <f t="shared" si="205"/>
        <v>0</v>
      </c>
      <c r="J787" s="24">
        <f t="shared" si="206"/>
        <v>0</v>
      </c>
      <c r="K787" s="24">
        <f t="shared" si="207"/>
        <v>1.5846809390202969</v>
      </c>
      <c r="L787" s="13"/>
      <c r="M787" s="24"/>
      <c r="N787" s="24">
        <f t="shared" si="201"/>
        <v>0</v>
      </c>
      <c r="O787" s="13"/>
      <c r="P787" s="13"/>
    </row>
    <row r="788" spans="1:16">
      <c r="A788">
        <v>787</v>
      </c>
      <c r="B788" s="13">
        <v>2</v>
      </c>
      <c r="C788" s="13">
        <v>2</v>
      </c>
      <c r="D788" s="13">
        <v>18</v>
      </c>
      <c r="E788" s="14">
        <f t="shared" si="198"/>
        <v>33</v>
      </c>
      <c r="F788" s="24">
        <f>'1 Solar Profile'!E790*S$10</f>
        <v>0</v>
      </c>
      <c r="G788" s="24">
        <f>'2 Load Profile'!E789</f>
        <v>1.8670761177520048</v>
      </c>
      <c r="H788" s="24">
        <f t="shared" si="204"/>
        <v>1.8670761177520048</v>
      </c>
      <c r="I788" s="13">
        <f t="shared" si="205"/>
        <v>0</v>
      </c>
      <c r="J788" s="24">
        <f t="shared" si="206"/>
        <v>0</v>
      </c>
      <c r="K788" s="24">
        <f t="shared" si="207"/>
        <v>1.8670761177520048</v>
      </c>
      <c r="L788" s="13"/>
      <c r="M788" s="24"/>
      <c r="N788" s="24">
        <f t="shared" si="201"/>
        <v>0</v>
      </c>
      <c r="O788" s="13"/>
      <c r="P788" s="13"/>
    </row>
    <row r="789" spans="1:16">
      <c r="A789">
        <v>788</v>
      </c>
      <c r="B789" s="13">
        <v>2</v>
      </c>
      <c r="C789" s="13">
        <v>2</v>
      </c>
      <c r="D789" s="13">
        <v>19</v>
      </c>
      <c r="E789" s="14">
        <f t="shared" si="198"/>
        <v>33</v>
      </c>
      <c r="F789" s="24">
        <f>'1 Solar Profile'!E791*S$10</f>
        <v>0</v>
      </c>
      <c r="G789" s="24">
        <f>'2 Load Profile'!E790</f>
        <v>1.9699040000896566</v>
      </c>
      <c r="H789" s="24">
        <f t="shared" si="204"/>
        <v>1.9699040000896566</v>
      </c>
      <c r="I789" s="13">
        <f t="shared" si="205"/>
        <v>0</v>
      </c>
      <c r="J789" s="24">
        <f t="shared" si="206"/>
        <v>0</v>
      </c>
      <c r="K789" s="24">
        <f t="shared" si="207"/>
        <v>1.9699040000896566</v>
      </c>
      <c r="L789" s="13"/>
      <c r="M789" s="24"/>
      <c r="N789" s="24">
        <f t="shared" si="201"/>
        <v>0</v>
      </c>
      <c r="O789" s="13"/>
      <c r="P789" s="13"/>
    </row>
    <row r="790" spans="1:16">
      <c r="A790">
        <v>789</v>
      </c>
      <c r="B790" s="13">
        <v>2</v>
      </c>
      <c r="C790" s="13">
        <v>2</v>
      </c>
      <c r="D790" s="13">
        <v>20</v>
      </c>
      <c r="E790" s="14">
        <f t="shared" si="198"/>
        <v>33</v>
      </c>
      <c r="F790" s="24">
        <f>'1 Solar Profile'!E792*S$10</f>
        <v>0</v>
      </c>
      <c r="G790" s="24">
        <f>'2 Load Profile'!E791</f>
        <v>1.899532934453813</v>
      </c>
      <c r="H790" s="24">
        <f t="shared" si="204"/>
        <v>1.899532934453813</v>
      </c>
      <c r="I790" s="13">
        <f t="shared" si="205"/>
        <v>0</v>
      </c>
      <c r="J790" s="24">
        <f t="shared" si="206"/>
        <v>0</v>
      </c>
      <c r="K790" s="24">
        <f t="shared" si="207"/>
        <v>1.899532934453813</v>
      </c>
      <c r="L790" s="13"/>
      <c r="M790" s="24"/>
      <c r="N790" s="24">
        <f t="shared" si="201"/>
        <v>0</v>
      </c>
      <c r="O790" s="24"/>
      <c r="P790" s="24"/>
    </row>
    <row r="791" spans="1:16">
      <c r="A791">
        <v>790</v>
      </c>
      <c r="B791" s="13">
        <v>2</v>
      </c>
      <c r="C791" s="13">
        <v>2</v>
      </c>
      <c r="D791" s="13">
        <v>21</v>
      </c>
      <c r="E791" s="14">
        <f t="shared" si="198"/>
        <v>33</v>
      </c>
      <c r="F791" s="24">
        <f>'1 Solar Profile'!E793*S$10</f>
        <v>0</v>
      </c>
      <c r="G791" s="24">
        <f>'2 Load Profile'!E792</f>
        <v>1.7327377607111285</v>
      </c>
      <c r="H791" s="24">
        <f t="shared" si="204"/>
        <v>1.7327377607111285</v>
      </c>
      <c r="I791" s="13">
        <f t="shared" si="205"/>
        <v>0</v>
      </c>
      <c r="J791" s="24">
        <f t="shared" si="206"/>
        <v>0</v>
      </c>
      <c r="K791" s="24">
        <f t="shared" si="207"/>
        <v>1.7327377607111285</v>
      </c>
      <c r="L791" s="13"/>
      <c r="M791" s="24"/>
      <c r="N791" s="24">
        <f t="shared" si="201"/>
        <v>0</v>
      </c>
      <c r="O791" s="13"/>
      <c r="P791" s="13"/>
    </row>
    <row r="792" spans="1:16">
      <c r="A792">
        <v>791</v>
      </c>
      <c r="B792" s="13">
        <v>2</v>
      </c>
      <c r="C792" s="13">
        <v>2</v>
      </c>
      <c r="D792" s="13">
        <v>22</v>
      </c>
      <c r="E792" s="14">
        <f t="shared" ref="E792:E855" si="212">IF(D792&lt;D791, E791+1,E791)</f>
        <v>33</v>
      </c>
      <c r="F792" s="24">
        <f>'1 Solar Profile'!E794*S$10</f>
        <v>0</v>
      </c>
      <c r="G792" s="24">
        <f>'2 Load Profile'!E793</f>
        <v>1.4337380566660476</v>
      </c>
      <c r="H792" s="24">
        <f t="shared" si="204"/>
        <v>1.4337380566660476</v>
      </c>
      <c r="I792" s="13">
        <f t="shared" si="205"/>
        <v>0</v>
      </c>
      <c r="J792" s="24">
        <f t="shared" si="206"/>
        <v>0</v>
      </c>
      <c r="K792" s="24">
        <f t="shared" si="207"/>
        <v>1.4337380566660476</v>
      </c>
      <c r="L792" s="13"/>
      <c r="M792" s="24"/>
      <c r="N792" s="24">
        <f t="shared" si="201"/>
        <v>0</v>
      </c>
      <c r="O792" s="13"/>
      <c r="P792" s="13"/>
    </row>
    <row r="793" spans="1:16">
      <c r="A793">
        <v>792</v>
      </c>
      <c r="B793" s="13">
        <v>2</v>
      </c>
      <c r="C793" s="13">
        <v>2</v>
      </c>
      <c r="D793" s="13">
        <v>23</v>
      </c>
      <c r="E793" s="14">
        <f t="shared" si="212"/>
        <v>33</v>
      </c>
      <c r="F793" s="24">
        <f>'1 Solar Profile'!E795*S$10</f>
        <v>0</v>
      </c>
      <c r="G793" s="24">
        <f>'2 Load Profile'!E794</f>
        <v>1.1519395480230208</v>
      </c>
      <c r="H793" s="24">
        <f t="shared" si="204"/>
        <v>1.1519395480230208</v>
      </c>
      <c r="I793" s="13">
        <f t="shared" si="205"/>
        <v>0</v>
      </c>
      <c r="J793" s="24">
        <f t="shared" si="206"/>
        <v>0</v>
      </c>
      <c r="K793" s="24">
        <f t="shared" si="207"/>
        <v>1.1519395480230208</v>
      </c>
      <c r="L793" s="13">
        <f t="shared" ref="L793" si="213">SUM(I770:I793)</f>
        <v>-20.446257085585625</v>
      </c>
      <c r="M793" s="24">
        <f t="shared" ref="M793" si="214">SUMIF(H770:H793,"&gt;0",H770:H793)</f>
        <v>19.052608175297383</v>
      </c>
      <c r="N793" s="24">
        <f t="shared" si="201"/>
        <v>-1.3936489102882419</v>
      </c>
      <c r="O793" s="13">
        <f t="shared" ref="O793" si="215">IF(M793&gt;(L793*-1),(M793+L793)*S$12,0)</f>
        <v>0</v>
      </c>
      <c r="P793" s="13">
        <f t="shared" ref="P793" si="216">IF(M793&lt;(L793*-1),(M793+L793)*S$14,0)</f>
        <v>-3.6862013677124002E-2</v>
      </c>
    </row>
    <row r="794" spans="1:16">
      <c r="A794">
        <v>793</v>
      </c>
      <c r="B794" s="13">
        <v>2</v>
      </c>
      <c r="C794" s="13">
        <v>3</v>
      </c>
      <c r="D794" s="13">
        <v>0</v>
      </c>
      <c r="E794" s="14">
        <f t="shared" si="212"/>
        <v>34</v>
      </c>
      <c r="F794" s="24">
        <f>'1 Solar Profile'!E796*S$10</f>
        <v>0</v>
      </c>
      <c r="G794" s="24">
        <f>'2 Load Profile'!E795</f>
        <v>0.86159220453656471</v>
      </c>
      <c r="H794" s="24">
        <f t="shared" si="204"/>
        <v>0.86159220453656471</v>
      </c>
      <c r="I794" s="13">
        <f t="shared" si="205"/>
        <v>0</v>
      </c>
      <c r="J794" s="24">
        <f t="shared" si="206"/>
        <v>0</v>
      </c>
      <c r="K794" s="24">
        <f t="shared" si="207"/>
        <v>0.86159220453656471</v>
      </c>
      <c r="L794" s="13"/>
      <c r="M794" s="24"/>
      <c r="N794" s="24">
        <f t="shared" si="201"/>
        <v>0</v>
      </c>
      <c r="O794" s="13"/>
      <c r="P794" s="13"/>
    </row>
    <row r="795" spans="1:16">
      <c r="A795">
        <v>794</v>
      </c>
      <c r="B795" s="13">
        <v>2</v>
      </c>
      <c r="C795" s="13">
        <v>3</v>
      </c>
      <c r="D795" s="13">
        <v>1</v>
      </c>
      <c r="E795" s="14">
        <f t="shared" si="212"/>
        <v>34</v>
      </c>
      <c r="F795" s="24">
        <f>'1 Solar Profile'!E797*S$10</f>
        <v>0</v>
      </c>
      <c r="G795" s="24">
        <f>'2 Load Profile'!E796</f>
        <v>0.74679968652373085</v>
      </c>
      <c r="H795" s="24">
        <f t="shared" si="204"/>
        <v>0.74679968652373085</v>
      </c>
      <c r="I795" s="13">
        <f t="shared" si="205"/>
        <v>0</v>
      </c>
      <c r="J795" s="24">
        <f t="shared" si="206"/>
        <v>0</v>
      </c>
      <c r="K795" s="24">
        <f t="shared" si="207"/>
        <v>0.74679968652373085</v>
      </c>
      <c r="L795" s="13"/>
      <c r="M795" s="24"/>
      <c r="N795" s="24">
        <f t="shared" si="201"/>
        <v>0</v>
      </c>
      <c r="O795" s="13"/>
      <c r="P795" s="13"/>
    </row>
    <row r="796" spans="1:16">
      <c r="A796">
        <v>795</v>
      </c>
      <c r="B796" s="13">
        <v>2</v>
      </c>
      <c r="C796" s="13">
        <v>3</v>
      </c>
      <c r="D796" s="13">
        <v>2</v>
      </c>
      <c r="E796" s="14">
        <f t="shared" si="212"/>
        <v>34</v>
      </c>
      <c r="F796" s="24">
        <f>'1 Solar Profile'!E798*S$10</f>
        <v>0</v>
      </c>
      <c r="G796" s="24">
        <f>'2 Load Profile'!E797</f>
        <v>0.69938982878164824</v>
      </c>
      <c r="H796" s="24">
        <f t="shared" si="204"/>
        <v>0.69938982878164824</v>
      </c>
      <c r="I796" s="13">
        <f t="shared" si="205"/>
        <v>0</v>
      </c>
      <c r="J796" s="24">
        <f t="shared" si="206"/>
        <v>0</v>
      </c>
      <c r="K796" s="24">
        <f t="shared" si="207"/>
        <v>0.69938982878164824</v>
      </c>
      <c r="L796" s="13"/>
      <c r="M796" s="24"/>
      <c r="N796" s="24">
        <f t="shared" si="201"/>
        <v>0</v>
      </c>
      <c r="O796" s="13"/>
      <c r="P796" s="13"/>
    </row>
    <row r="797" spans="1:16">
      <c r="A797">
        <v>796</v>
      </c>
      <c r="B797" s="13">
        <v>2</v>
      </c>
      <c r="C797" s="13">
        <v>3</v>
      </c>
      <c r="D797" s="13">
        <v>3</v>
      </c>
      <c r="E797" s="14">
        <f t="shared" si="212"/>
        <v>34</v>
      </c>
      <c r="F797" s="24">
        <f>'1 Solar Profile'!E799*S$10</f>
        <v>0</v>
      </c>
      <c r="G797" s="24">
        <f>'2 Load Profile'!E798</f>
        <v>0.68320170493980914</v>
      </c>
      <c r="H797" s="24">
        <f t="shared" si="204"/>
        <v>0.68320170493980914</v>
      </c>
      <c r="I797" s="13">
        <f t="shared" si="205"/>
        <v>0</v>
      </c>
      <c r="J797" s="24">
        <f t="shared" si="206"/>
        <v>0</v>
      </c>
      <c r="K797" s="24">
        <f t="shared" si="207"/>
        <v>0.68320170493980914</v>
      </c>
      <c r="L797" s="13"/>
      <c r="M797" s="24"/>
      <c r="N797" s="24">
        <f t="shared" si="201"/>
        <v>0</v>
      </c>
      <c r="O797" s="13"/>
      <c r="P797" s="13"/>
    </row>
    <row r="798" spans="1:16">
      <c r="A798">
        <v>797</v>
      </c>
      <c r="B798" s="13">
        <v>2</v>
      </c>
      <c r="C798" s="13">
        <v>3</v>
      </c>
      <c r="D798" s="13">
        <v>4</v>
      </c>
      <c r="E798" s="14">
        <f t="shared" si="212"/>
        <v>34</v>
      </c>
      <c r="F798" s="24">
        <f>'1 Solar Profile'!E800*S$10</f>
        <v>0</v>
      </c>
      <c r="G798" s="24">
        <f>'2 Load Profile'!E799</f>
        <v>0.67854204320521538</v>
      </c>
      <c r="H798" s="24">
        <f t="shared" si="204"/>
        <v>0.67854204320521538</v>
      </c>
      <c r="I798" s="13">
        <f t="shared" si="205"/>
        <v>0</v>
      </c>
      <c r="J798" s="24">
        <f t="shared" si="206"/>
        <v>0</v>
      </c>
      <c r="K798" s="24">
        <f t="shared" si="207"/>
        <v>0.67854204320521538</v>
      </c>
      <c r="L798" s="13"/>
      <c r="M798" s="24"/>
      <c r="N798" s="24">
        <f t="shared" si="201"/>
        <v>0</v>
      </c>
      <c r="O798" s="13"/>
      <c r="P798" s="13"/>
    </row>
    <row r="799" spans="1:16">
      <c r="A799">
        <v>798</v>
      </c>
      <c r="B799" s="13">
        <v>2</v>
      </c>
      <c r="C799" s="13">
        <v>3</v>
      </c>
      <c r="D799" s="13">
        <v>5</v>
      </c>
      <c r="E799" s="14">
        <f t="shared" si="212"/>
        <v>34</v>
      </c>
      <c r="F799" s="24">
        <f>'1 Solar Profile'!E801*S$10</f>
        <v>0</v>
      </c>
      <c r="G799" s="24">
        <f>'2 Load Profile'!E800</f>
        <v>0.73458640752252935</v>
      </c>
      <c r="H799" s="24">
        <f t="shared" si="204"/>
        <v>0.73458640752252935</v>
      </c>
      <c r="I799" s="13">
        <f t="shared" si="205"/>
        <v>0</v>
      </c>
      <c r="J799" s="24">
        <f t="shared" si="206"/>
        <v>0</v>
      </c>
      <c r="K799" s="24">
        <f t="shared" si="207"/>
        <v>0.73458640752252935</v>
      </c>
      <c r="L799" s="13"/>
      <c r="M799" s="24"/>
      <c r="N799" s="24">
        <f t="shared" si="201"/>
        <v>0</v>
      </c>
      <c r="O799" s="13"/>
      <c r="P799" s="13"/>
    </row>
    <row r="800" spans="1:16">
      <c r="A800">
        <v>799</v>
      </c>
      <c r="B800" s="13">
        <v>2</v>
      </c>
      <c r="C800" s="13">
        <v>3</v>
      </c>
      <c r="D800" s="13">
        <v>6</v>
      </c>
      <c r="E800" s="14">
        <f t="shared" si="212"/>
        <v>34</v>
      </c>
      <c r="F800" s="24">
        <f>'1 Solar Profile'!E802*S$10</f>
        <v>0</v>
      </c>
      <c r="G800" s="24">
        <f>'2 Load Profile'!E801</f>
        <v>0.90694934497537871</v>
      </c>
      <c r="H800" s="24">
        <f t="shared" si="204"/>
        <v>0.90694934497537871</v>
      </c>
      <c r="I800" s="13">
        <f t="shared" si="205"/>
        <v>0</v>
      </c>
      <c r="J800" s="24">
        <f t="shared" si="206"/>
        <v>0</v>
      </c>
      <c r="K800" s="24">
        <f t="shared" si="207"/>
        <v>0.90694934497537871</v>
      </c>
      <c r="L800" s="13"/>
      <c r="M800" s="24"/>
      <c r="N800" s="24">
        <f t="shared" si="201"/>
        <v>0</v>
      </c>
      <c r="O800" s="13"/>
      <c r="P800" s="13"/>
    </row>
    <row r="801" spans="1:16">
      <c r="A801">
        <v>800</v>
      </c>
      <c r="B801" s="13">
        <v>2</v>
      </c>
      <c r="C801" s="13">
        <v>3</v>
      </c>
      <c r="D801" s="13">
        <v>7</v>
      </c>
      <c r="E801" s="14">
        <f t="shared" si="212"/>
        <v>34</v>
      </c>
      <c r="F801" s="24">
        <f>'1 Solar Profile'!E803*S$10</f>
        <v>0.52534597500000002</v>
      </c>
      <c r="G801" s="24">
        <f>'2 Load Profile'!E802</f>
        <v>1.1795803662104998</v>
      </c>
      <c r="H801" s="24">
        <f t="shared" si="204"/>
        <v>0.65423439121049975</v>
      </c>
      <c r="I801" s="13">
        <f t="shared" si="205"/>
        <v>0</v>
      </c>
      <c r="J801" s="24">
        <f t="shared" si="206"/>
        <v>0.52534597500000002</v>
      </c>
      <c r="K801" s="24">
        <f t="shared" si="207"/>
        <v>0.65423439121049975</v>
      </c>
      <c r="L801" s="13"/>
      <c r="M801" s="24"/>
      <c r="N801" s="24">
        <f t="shared" si="201"/>
        <v>0</v>
      </c>
      <c r="O801" s="13"/>
      <c r="P801" s="13"/>
    </row>
    <row r="802" spans="1:16">
      <c r="A802">
        <v>801</v>
      </c>
      <c r="B802" s="13">
        <v>2</v>
      </c>
      <c r="C802" s="13">
        <v>3</v>
      </c>
      <c r="D802" s="13">
        <v>8</v>
      </c>
      <c r="E802" s="14">
        <f t="shared" si="212"/>
        <v>34</v>
      </c>
      <c r="F802" s="24">
        <f>'1 Solar Profile'!E804*S$10</f>
        <v>0.30292605</v>
      </c>
      <c r="G802" s="24">
        <f>'2 Load Profile'!E803</f>
        <v>1.1166259616312708</v>
      </c>
      <c r="H802" s="24">
        <f t="shared" si="204"/>
        <v>0.81369991163127087</v>
      </c>
      <c r="I802" s="13">
        <f t="shared" si="205"/>
        <v>0</v>
      </c>
      <c r="J802" s="24">
        <f t="shared" si="206"/>
        <v>0.30292605</v>
      </c>
      <c r="K802" s="24">
        <f t="shared" si="207"/>
        <v>0.81369991163127087</v>
      </c>
      <c r="L802" s="13"/>
      <c r="M802" s="24"/>
      <c r="N802" s="24">
        <f t="shared" si="201"/>
        <v>0</v>
      </c>
      <c r="O802" s="13"/>
      <c r="P802" s="13"/>
    </row>
    <row r="803" spans="1:16">
      <c r="A803">
        <v>802</v>
      </c>
      <c r="B803" s="13">
        <v>2</v>
      </c>
      <c r="C803" s="13">
        <v>3</v>
      </c>
      <c r="D803" s="13">
        <v>9</v>
      </c>
      <c r="E803" s="14">
        <f t="shared" si="212"/>
        <v>34</v>
      </c>
      <c r="F803" s="24">
        <f>'1 Solar Profile'!E805*S$10</f>
        <v>1.260187425</v>
      </c>
      <c r="G803" s="24">
        <f>'2 Load Profile'!E804</f>
        <v>0.97605504239522467</v>
      </c>
      <c r="H803" s="24">
        <f t="shared" si="204"/>
        <v>-0.28413238260477536</v>
      </c>
      <c r="I803" s="13">
        <f t="shared" si="205"/>
        <v>-0.28413238260477536</v>
      </c>
      <c r="J803" s="24">
        <f t="shared" si="206"/>
        <v>0.97605504239522467</v>
      </c>
      <c r="K803" s="24">
        <f t="shared" si="207"/>
        <v>0</v>
      </c>
      <c r="L803" s="13"/>
      <c r="M803" s="24"/>
      <c r="N803" s="24">
        <f t="shared" si="201"/>
        <v>0</v>
      </c>
      <c r="O803" s="13"/>
      <c r="P803" s="13"/>
    </row>
    <row r="804" spans="1:16">
      <c r="A804">
        <v>803</v>
      </c>
      <c r="B804" s="13">
        <v>2</v>
      </c>
      <c r="C804" s="13">
        <v>3</v>
      </c>
      <c r="D804" s="13">
        <v>10</v>
      </c>
      <c r="E804" s="14">
        <f t="shared" si="212"/>
        <v>34</v>
      </c>
      <c r="F804" s="24">
        <f>'1 Solar Profile'!E806*S$10</f>
        <v>3.54808755</v>
      </c>
      <c r="G804" s="24">
        <f>'2 Load Profile'!E805</f>
        <v>1.0028266144115141</v>
      </c>
      <c r="H804" s="24">
        <f t="shared" si="204"/>
        <v>-2.5452609355884857</v>
      </c>
      <c r="I804" s="13">
        <f t="shared" si="205"/>
        <v>-2.5452609355884857</v>
      </c>
      <c r="J804" s="24">
        <f t="shared" si="206"/>
        <v>1.0028266144115143</v>
      </c>
      <c r="K804" s="24">
        <f t="shared" si="207"/>
        <v>0</v>
      </c>
      <c r="L804" s="13"/>
      <c r="M804" s="24"/>
      <c r="N804" s="24">
        <f t="shared" si="201"/>
        <v>0</v>
      </c>
      <c r="O804" s="13"/>
      <c r="P804" s="13"/>
    </row>
    <row r="805" spans="1:16">
      <c r="A805">
        <v>804</v>
      </c>
      <c r="B805" s="13">
        <v>2</v>
      </c>
      <c r="C805" s="13">
        <v>3</v>
      </c>
      <c r="D805" s="13">
        <v>11</v>
      </c>
      <c r="E805" s="14">
        <f t="shared" si="212"/>
        <v>34</v>
      </c>
      <c r="F805" s="24">
        <f>'1 Solar Profile'!E807*S$10</f>
        <v>3.0277012499999998</v>
      </c>
      <c r="G805" s="24">
        <f>'2 Load Profile'!E806</f>
        <v>0.98882693619650575</v>
      </c>
      <c r="H805" s="24">
        <f t="shared" si="204"/>
        <v>-2.0388743138034942</v>
      </c>
      <c r="I805" s="13">
        <f t="shared" si="205"/>
        <v>-2.0388743138034942</v>
      </c>
      <c r="J805" s="24">
        <f t="shared" si="206"/>
        <v>0.98882693619650563</v>
      </c>
      <c r="K805" s="24">
        <f t="shared" si="207"/>
        <v>0</v>
      </c>
      <c r="L805" s="13"/>
      <c r="M805" s="24"/>
      <c r="N805" s="24">
        <f t="shared" si="201"/>
        <v>0</v>
      </c>
      <c r="O805" s="13"/>
      <c r="P805" s="13"/>
    </row>
    <row r="806" spans="1:16">
      <c r="A806">
        <v>805</v>
      </c>
      <c r="B806" s="13">
        <v>2</v>
      </c>
      <c r="C806" s="13">
        <v>3</v>
      </c>
      <c r="D806" s="13">
        <v>12</v>
      </c>
      <c r="E806" s="14">
        <f t="shared" si="212"/>
        <v>34</v>
      </c>
      <c r="F806" s="24">
        <f>'1 Solar Profile'!E808*S$10</f>
        <v>2.9430843749999998</v>
      </c>
      <c r="G806" s="24">
        <f>'2 Load Profile'!E807</f>
        <v>0.96507365699954284</v>
      </c>
      <c r="H806" s="24">
        <f t="shared" si="204"/>
        <v>-1.9780107180004569</v>
      </c>
      <c r="I806" s="13">
        <f t="shared" si="205"/>
        <v>-1.9780107180004569</v>
      </c>
      <c r="J806" s="24">
        <f t="shared" si="206"/>
        <v>0.96507365699954284</v>
      </c>
      <c r="K806" s="24">
        <f t="shared" si="207"/>
        <v>0</v>
      </c>
      <c r="L806" s="13"/>
      <c r="M806" s="24"/>
      <c r="N806" s="24">
        <f t="shared" si="201"/>
        <v>0</v>
      </c>
      <c r="O806" s="13"/>
      <c r="P806" s="13"/>
    </row>
    <row r="807" spans="1:16">
      <c r="A807">
        <v>806</v>
      </c>
      <c r="B807" s="13">
        <v>2</v>
      </c>
      <c r="C807" s="13">
        <v>3</v>
      </c>
      <c r="D807" s="13">
        <v>13</v>
      </c>
      <c r="E807" s="14">
        <f t="shared" si="212"/>
        <v>34</v>
      </c>
      <c r="F807" s="24">
        <f>'1 Solar Profile'!E809*S$10</f>
        <v>3.5309184749999996</v>
      </c>
      <c r="G807" s="24">
        <f>'2 Load Profile'!E808</f>
        <v>0.9291186148320546</v>
      </c>
      <c r="H807" s="24">
        <f t="shared" si="204"/>
        <v>-2.6017998601679451</v>
      </c>
      <c r="I807" s="13">
        <f t="shared" si="205"/>
        <v>-2.6017998601679451</v>
      </c>
      <c r="J807" s="24">
        <f t="shared" si="206"/>
        <v>0.92911861483205449</v>
      </c>
      <c r="K807" s="24">
        <f t="shared" si="207"/>
        <v>0</v>
      </c>
      <c r="L807" s="13"/>
      <c r="M807" s="24"/>
      <c r="N807" s="24">
        <f t="shared" si="201"/>
        <v>0</v>
      </c>
      <c r="O807" s="13"/>
      <c r="P807" s="13"/>
    </row>
    <row r="808" spans="1:16">
      <c r="A808">
        <v>807</v>
      </c>
      <c r="B808" s="13">
        <v>2</v>
      </c>
      <c r="C808" s="13">
        <v>3</v>
      </c>
      <c r="D808" s="13">
        <v>14</v>
      </c>
      <c r="E808" s="14">
        <f t="shared" si="212"/>
        <v>34</v>
      </c>
      <c r="F808" s="24">
        <f>'1 Solar Profile'!E810*S$10</f>
        <v>2.622499425</v>
      </c>
      <c r="G808" s="24">
        <f>'2 Load Profile'!E809</f>
        <v>0.92775586400932475</v>
      </c>
      <c r="H808" s="24">
        <f t="shared" si="204"/>
        <v>-1.6947435609906751</v>
      </c>
      <c r="I808" s="13">
        <f t="shared" si="205"/>
        <v>-1.6947435609906751</v>
      </c>
      <c r="J808" s="24">
        <f t="shared" si="206"/>
        <v>0.92775586400932486</v>
      </c>
      <c r="K808" s="24">
        <f t="shared" si="207"/>
        <v>0</v>
      </c>
      <c r="L808" s="13"/>
      <c r="M808" s="24"/>
      <c r="N808" s="24">
        <f t="shared" si="201"/>
        <v>0</v>
      </c>
      <c r="O808" s="13"/>
      <c r="P808" s="13"/>
    </row>
    <row r="809" spans="1:16">
      <c r="A809">
        <v>808</v>
      </c>
      <c r="B809" s="13">
        <v>2</v>
      </c>
      <c r="C809" s="13">
        <v>3</v>
      </c>
      <c r="D809" s="13">
        <v>15</v>
      </c>
      <c r="E809" s="14">
        <f t="shared" si="212"/>
        <v>34</v>
      </c>
      <c r="F809" s="24">
        <f>'1 Solar Profile'!E811*S$10</f>
        <v>1.583484525</v>
      </c>
      <c r="G809" s="24">
        <f>'2 Load Profile'!E810</f>
        <v>0.97717091543821888</v>
      </c>
      <c r="H809" s="24">
        <f t="shared" si="204"/>
        <v>-0.60631360956178115</v>
      </c>
      <c r="I809" s="13">
        <f t="shared" si="205"/>
        <v>-0.60631360956178115</v>
      </c>
      <c r="J809" s="24">
        <f t="shared" si="206"/>
        <v>0.97717091543821888</v>
      </c>
      <c r="K809" s="24">
        <f t="shared" si="207"/>
        <v>0</v>
      </c>
      <c r="L809" s="13"/>
      <c r="M809" s="24"/>
      <c r="N809" s="24">
        <f t="shared" ref="N809:N872" si="217">M809+L809</f>
        <v>0</v>
      </c>
      <c r="O809" s="13"/>
      <c r="P809" s="13"/>
    </row>
    <row r="810" spans="1:16">
      <c r="A810">
        <v>809</v>
      </c>
      <c r="B810" s="13">
        <v>2</v>
      </c>
      <c r="C810" s="13">
        <v>3</v>
      </c>
      <c r="D810" s="13">
        <v>16</v>
      </c>
      <c r="E810" s="14">
        <f t="shared" si="212"/>
        <v>34</v>
      </c>
      <c r="F810" s="24">
        <f>'1 Solar Profile'!E812*S$10</f>
        <v>0.47942055</v>
      </c>
      <c r="G810" s="24">
        <f>'2 Load Profile'!E811</f>
        <v>1.1614709622199813</v>
      </c>
      <c r="H810" s="24">
        <f t="shared" si="204"/>
        <v>0.68205041221998131</v>
      </c>
      <c r="I810" s="13">
        <f t="shared" si="205"/>
        <v>0</v>
      </c>
      <c r="J810" s="24">
        <f t="shared" si="206"/>
        <v>0.47942055</v>
      </c>
      <c r="K810" s="24">
        <f t="shared" si="207"/>
        <v>0.68205041221998131</v>
      </c>
      <c r="L810" s="13"/>
      <c r="M810" s="24"/>
      <c r="N810" s="24">
        <f t="shared" si="217"/>
        <v>0</v>
      </c>
      <c r="O810" s="13"/>
      <c r="P810" s="13"/>
    </row>
    <row r="811" spans="1:16">
      <c r="A811">
        <v>810</v>
      </c>
      <c r="B811" s="13">
        <v>2</v>
      </c>
      <c r="C811" s="13">
        <v>3</v>
      </c>
      <c r="D811" s="13">
        <v>17</v>
      </c>
      <c r="E811" s="14">
        <f t="shared" si="212"/>
        <v>34</v>
      </c>
      <c r="F811" s="24">
        <f>'1 Solar Profile'!E813*S$10</f>
        <v>0</v>
      </c>
      <c r="G811" s="24">
        <f>'2 Load Profile'!E812</f>
        <v>1.567747324519049</v>
      </c>
      <c r="H811" s="24">
        <f t="shared" si="204"/>
        <v>1.567747324519049</v>
      </c>
      <c r="I811" s="13">
        <f t="shared" si="205"/>
        <v>0</v>
      </c>
      <c r="J811" s="24">
        <f t="shared" si="206"/>
        <v>0</v>
      </c>
      <c r="K811" s="24">
        <f t="shared" si="207"/>
        <v>1.567747324519049</v>
      </c>
      <c r="L811" s="13"/>
      <c r="M811" s="24"/>
      <c r="N811" s="24">
        <f t="shared" si="217"/>
        <v>0</v>
      </c>
      <c r="O811" s="13"/>
      <c r="P811" s="13"/>
    </row>
    <row r="812" spans="1:16">
      <c r="A812">
        <v>811</v>
      </c>
      <c r="B812" s="13">
        <v>2</v>
      </c>
      <c r="C812" s="13">
        <v>3</v>
      </c>
      <c r="D812" s="13">
        <v>18</v>
      </c>
      <c r="E812" s="14">
        <f t="shared" si="212"/>
        <v>34</v>
      </c>
      <c r="F812" s="24">
        <f>'1 Solar Profile'!E814*S$10</f>
        <v>0</v>
      </c>
      <c r="G812" s="24">
        <f>'2 Load Profile'!E813</f>
        <v>1.8526611648534603</v>
      </c>
      <c r="H812" s="24">
        <f t="shared" si="204"/>
        <v>1.8526611648534603</v>
      </c>
      <c r="I812" s="13">
        <f t="shared" si="205"/>
        <v>0</v>
      </c>
      <c r="J812" s="24">
        <f t="shared" si="206"/>
        <v>0</v>
      </c>
      <c r="K812" s="24">
        <f t="shared" si="207"/>
        <v>1.8526611648534603</v>
      </c>
      <c r="L812" s="13"/>
      <c r="M812" s="24"/>
      <c r="N812" s="24">
        <f t="shared" si="217"/>
        <v>0</v>
      </c>
      <c r="O812" s="13"/>
      <c r="P812" s="13"/>
    </row>
    <row r="813" spans="1:16">
      <c r="A813">
        <v>812</v>
      </c>
      <c r="B813" s="13">
        <v>2</v>
      </c>
      <c r="C813" s="13">
        <v>3</v>
      </c>
      <c r="D813" s="13">
        <v>19</v>
      </c>
      <c r="E813" s="14">
        <f t="shared" si="212"/>
        <v>34</v>
      </c>
      <c r="F813" s="24">
        <f>'1 Solar Profile'!E815*S$10</f>
        <v>0</v>
      </c>
      <c r="G813" s="24">
        <f>'2 Load Profile'!E814</f>
        <v>1.954454093334459</v>
      </c>
      <c r="H813" s="24">
        <f t="shared" si="204"/>
        <v>1.954454093334459</v>
      </c>
      <c r="I813" s="13">
        <f t="shared" si="205"/>
        <v>0</v>
      </c>
      <c r="J813" s="24">
        <f t="shared" si="206"/>
        <v>0</v>
      </c>
      <c r="K813" s="24">
        <f t="shared" si="207"/>
        <v>1.954454093334459</v>
      </c>
      <c r="L813" s="13"/>
      <c r="M813" s="24"/>
      <c r="N813" s="24">
        <f t="shared" si="217"/>
        <v>0</v>
      </c>
      <c r="O813" s="13"/>
      <c r="P813" s="13"/>
    </row>
    <row r="814" spans="1:16">
      <c r="A814">
        <v>813</v>
      </c>
      <c r="B814" s="13">
        <v>2</v>
      </c>
      <c r="C814" s="13">
        <v>3</v>
      </c>
      <c r="D814" s="13">
        <v>20</v>
      </c>
      <c r="E814" s="14">
        <f t="shared" si="212"/>
        <v>34</v>
      </c>
      <c r="F814" s="24">
        <f>'1 Solar Profile'!E816*S$10</f>
        <v>0</v>
      </c>
      <c r="G814" s="24">
        <f>'2 Load Profile'!E815</f>
        <v>1.882032408647385</v>
      </c>
      <c r="H814" s="24">
        <f t="shared" si="204"/>
        <v>1.882032408647385</v>
      </c>
      <c r="I814" s="13">
        <f t="shared" si="205"/>
        <v>0</v>
      </c>
      <c r="J814" s="24">
        <f t="shared" si="206"/>
        <v>0</v>
      </c>
      <c r="K814" s="24">
        <f t="shared" si="207"/>
        <v>1.882032408647385</v>
      </c>
      <c r="L814" s="13"/>
      <c r="M814" s="24"/>
      <c r="N814" s="24">
        <f t="shared" si="217"/>
        <v>0</v>
      </c>
      <c r="O814" s="24"/>
      <c r="P814" s="24"/>
    </row>
    <row r="815" spans="1:16">
      <c r="A815">
        <v>814</v>
      </c>
      <c r="B815" s="13">
        <v>2</v>
      </c>
      <c r="C815" s="13">
        <v>3</v>
      </c>
      <c r="D815" s="13">
        <v>21</v>
      </c>
      <c r="E815" s="14">
        <f t="shared" si="212"/>
        <v>34</v>
      </c>
      <c r="F815" s="24">
        <f>'1 Solar Profile'!E817*S$10</f>
        <v>0</v>
      </c>
      <c r="G815" s="24">
        <f>'2 Load Profile'!E816</f>
        <v>1.7162744193604313</v>
      </c>
      <c r="H815" s="24">
        <f t="shared" si="204"/>
        <v>1.7162744193604313</v>
      </c>
      <c r="I815" s="13">
        <f t="shared" si="205"/>
        <v>0</v>
      </c>
      <c r="J815" s="24">
        <f t="shared" si="206"/>
        <v>0</v>
      </c>
      <c r="K815" s="24">
        <f t="shared" si="207"/>
        <v>1.7162744193604313</v>
      </c>
      <c r="L815" s="13"/>
      <c r="M815" s="24"/>
      <c r="N815" s="24">
        <f t="shared" si="217"/>
        <v>0</v>
      </c>
      <c r="O815" s="13"/>
      <c r="P815" s="13"/>
    </row>
    <row r="816" spans="1:16">
      <c r="A816">
        <v>815</v>
      </c>
      <c r="B816" s="13">
        <v>2</v>
      </c>
      <c r="C816" s="13">
        <v>3</v>
      </c>
      <c r="D816" s="13">
        <v>22</v>
      </c>
      <c r="E816" s="14">
        <f t="shared" si="212"/>
        <v>34</v>
      </c>
      <c r="F816" s="24">
        <f>'1 Solar Profile'!E818*S$10</f>
        <v>0</v>
      </c>
      <c r="G816" s="24">
        <f>'2 Load Profile'!E817</f>
        <v>1.4164320957143703</v>
      </c>
      <c r="H816" s="24">
        <f t="shared" si="204"/>
        <v>1.4164320957143703</v>
      </c>
      <c r="I816" s="13">
        <f t="shared" si="205"/>
        <v>0</v>
      </c>
      <c r="J816" s="24">
        <f t="shared" si="206"/>
        <v>0</v>
      </c>
      <c r="K816" s="24">
        <f t="shared" si="207"/>
        <v>1.4164320957143703</v>
      </c>
      <c r="L816" s="13"/>
      <c r="M816" s="24"/>
      <c r="N816" s="24">
        <f t="shared" si="217"/>
        <v>0</v>
      </c>
      <c r="O816" s="13"/>
      <c r="P816" s="13"/>
    </row>
    <row r="817" spans="1:16">
      <c r="A817">
        <v>816</v>
      </c>
      <c r="B817" s="13">
        <v>2</v>
      </c>
      <c r="C817" s="13">
        <v>3</v>
      </c>
      <c r="D817" s="13">
        <v>23</v>
      </c>
      <c r="E817" s="14">
        <f t="shared" si="212"/>
        <v>34</v>
      </c>
      <c r="F817" s="24">
        <f>'1 Solar Profile'!E819*S$10</f>
        <v>0</v>
      </c>
      <c r="G817" s="24">
        <f>'2 Load Profile'!E818</f>
        <v>1.1367503125502236</v>
      </c>
      <c r="H817" s="24">
        <f t="shared" si="204"/>
        <v>1.1367503125502236</v>
      </c>
      <c r="I817" s="13">
        <f t="shared" si="205"/>
        <v>0</v>
      </c>
      <c r="J817" s="24">
        <f t="shared" si="206"/>
        <v>0</v>
      </c>
      <c r="K817" s="24">
        <f t="shared" si="207"/>
        <v>1.1367503125502236</v>
      </c>
      <c r="L817" s="13">
        <f t="shared" ref="L817" si="218">SUM(I794:I817)</f>
        <v>-11.749135380717613</v>
      </c>
      <c r="M817" s="24">
        <f t="shared" ref="M817" si="219">SUMIF(H794:H817,"&gt;0",H794:H817)</f>
        <v>18.987397754526008</v>
      </c>
      <c r="N817" s="24">
        <f t="shared" si="217"/>
        <v>7.2382623738083947</v>
      </c>
      <c r="O817" s="13">
        <f t="shared" ref="O817" si="220">IF(M817&gt;(L817*-1),(M817+L817)*S$12,0)</f>
        <v>1.018546566455196</v>
      </c>
      <c r="P817" s="13">
        <f t="shared" ref="P817" si="221">IF(M817&lt;(L817*-1),(M817+L817)*S$14,0)</f>
        <v>0</v>
      </c>
    </row>
    <row r="818" spans="1:16">
      <c r="A818">
        <v>817</v>
      </c>
      <c r="B818" s="13">
        <v>2</v>
      </c>
      <c r="C818" s="13">
        <v>4</v>
      </c>
      <c r="D818" s="13">
        <v>0</v>
      </c>
      <c r="E818" s="14">
        <f t="shared" si="212"/>
        <v>35</v>
      </c>
      <c r="F818" s="24">
        <f>'1 Solar Profile'!E820*S$10</f>
        <v>0</v>
      </c>
      <c r="G818" s="24">
        <f>'2 Load Profile'!E819</f>
        <v>0.85753832094045279</v>
      </c>
      <c r="H818" s="24">
        <f t="shared" si="204"/>
        <v>0.85753832094045279</v>
      </c>
      <c r="I818" s="13">
        <f t="shared" si="205"/>
        <v>0</v>
      </c>
      <c r="J818" s="24">
        <f t="shared" si="206"/>
        <v>0</v>
      </c>
      <c r="K818" s="24">
        <f t="shared" si="207"/>
        <v>0.85753832094045279</v>
      </c>
      <c r="L818" s="13"/>
      <c r="M818" s="24"/>
      <c r="N818" s="24">
        <f t="shared" si="217"/>
        <v>0</v>
      </c>
      <c r="O818" s="13"/>
      <c r="P818" s="13"/>
    </row>
    <row r="819" spans="1:16">
      <c r="A819">
        <v>818</v>
      </c>
      <c r="B819" s="13">
        <v>2</v>
      </c>
      <c r="C819" s="13">
        <v>4</v>
      </c>
      <c r="D819" s="13">
        <v>1</v>
      </c>
      <c r="E819" s="14">
        <f t="shared" si="212"/>
        <v>35</v>
      </c>
      <c r="F819" s="24">
        <f>'1 Solar Profile'!E821*S$10</f>
        <v>0</v>
      </c>
      <c r="G819" s="24">
        <f>'2 Load Profile'!E820</f>
        <v>0.74215807637401421</v>
      </c>
      <c r="H819" s="24">
        <f t="shared" si="204"/>
        <v>0.74215807637401421</v>
      </c>
      <c r="I819" s="13">
        <f t="shared" si="205"/>
        <v>0</v>
      </c>
      <c r="J819" s="24">
        <f t="shared" si="206"/>
        <v>0</v>
      </c>
      <c r="K819" s="24">
        <f t="shared" si="207"/>
        <v>0.74215807637401421</v>
      </c>
      <c r="L819" s="13"/>
      <c r="M819" s="24"/>
      <c r="N819" s="24">
        <f t="shared" si="217"/>
        <v>0</v>
      </c>
      <c r="O819" s="13"/>
      <c r="P819" s="13"/>
    </row>
    <row r="820" spans="1:16">
      <c r="A820">
        <v>819</v>
      </c>
      <c r="B820" s="13">
        <v>2</v>
      </c>
      <c r="C820" s="13">
        <v>4</v>
      </c>
      <c r="D820" s="13">
        <v>2</v>
      </c>
      <c r="E820" s="14">
        <f t="shared" si="212"/>
        <v>35</v>
      </c>
      <c r="F820" s="24">
        <f>'1 Solar Profile'!E822*S$10</f>
        <v>0</v>
      </c>
      <c r="G820" s="24">
        <f>'2 Load Profile'!E821</f>
        <v>0.6968533655829221</v>
      </c>
      <c r="H820" s="24">
        <f t="shared" si="204"/>
        <v>0.6968533655829221</v>
      </c>
      <c r="I820" s="13">
        <f t="shared" si="205"/>
        <v>0</v>
      </c>
      <c r="J820" s="24">
        <f t="shared" si="206"/>
        <v>0</v>
      </c>
      <c r="K820" s="24">
        <f t="shared" si="207"/>
        <v>0.6968533655829221</v>
      </c>
      <c r="L820" s="13"/>
      <c r="M820" s="24"/>
      <c r="N820" s="24">
        <f t="shared" si="217"/>
        <v>0</v>
      </c>
      <c r="O820" s="13"/>
      <c r="P820" s="13"/>
    </row>
    <row r="821" spans="1:16">
      <c r="A821">
        <v>820</v>
      </c>
      <c r="B821" s="13">
        <v>2</v>
      </c>
      <c r="C821" s="13">
        <v>4</v>
      </c>
      <c r="D821" s="13">
        <v>3</v>
      </c>
      <c r="E821" s="14">
        <f t="shared" si="212"/>
        <v>35</v>
      </c>
      <c r="F821" s="24">
        <f>'1 Solar Profile'!E823*S$10</f>
        <v>0</v>
      </c>
      <c r="G821" s="24">
        <f>'2 Load Profile'!E822</f>
        <v>0.6906590507633783</v>
      </c>
      <c r="H821" s="24">
        <f t="shared" si="204"/>
        <v>0.6906590507633783</v>
      </c>
      <c r="I821" s="13">
        <f t="shared" si="205"/>
        <v>0</v>
      </c>
      <c r="J821" s="24">
        <f t="shared" si="206"/>
        <v>0</v>
      </c>
      <c r="K821" s="24">
        <f t="shared" si="207"/>
        <v>0.6906590507633783</v>
      </c>
      <c r="L821" s="13"/>
      <c r="M821" s="24"/>
      <c r="N821" s="24">
        <f t="shared" si="217"/>
        <v>0</v>
      </c>
      <c r="O821" s="13"/>
      <c r="P821" s="13"/>
    </row>
    <row r="822" spans="1:16">
      <c r="A822">
        <v>821</v>
      </c>
      <c r="B822" s="13">
        <v>2</v>
      </c>
      <c r="C822" s="13">
        <v>4</v>
      </c>
      <c r="D822" s="13">
        <v>4</v>
      </c>
      <c r="E822" s="14">
        <f t="shared" si="212"/>
        <v>35</v>
      </c>
      <c r="F822" s="24">
        <f>'1 Solar Profile'!E824*S$10</f>
        <v>0</v>
      </c>
      <c r="G822" s="24">
        <f>'2 Load Profile'!E823</f>
        <v>0.69087138320831554</v>
      </c>
      <c r="H822" s="24">
        <f t="shared" si="204"/>
        <v>0.69087138320831554</v>
      </c>
      <c r="I822" s="13">
        <f t="shared" si="205"/>
        <v>0</v>
      </c>
      <c r="J822" s="24">
        <f t="shared" si="206"/>
        <v>0</v>
      </c>
      <c r="K822" s="24">
        <f t="shared" si="207"/>
        <v>0.69087138320831554</v>
      </c>
      <c r="L822" s="13"/>
      <c r="M822" s="24"/>
      <c r="N822" s="24">
        <f t="shared" si="217"/>
        <v>0</v>
      </c>
      <c r="O822" s="13"/>
      <c r="P822" s="13"/>
    </row>
    <row r="823" spans="1:16">
      <c r="A823">
        <v>822</v>
      </c>
      <c r="B823" s="13">
        <v>2</v>
      </c>
      <c r="C823" s="13">
        <v>4</v>
      </c>
      <c r="D823" s="13">
        <v>5</v>
      </c>
      <c r="E823" s="14">
        <f t="shared" si="212"/>
        <v>35</v>
      </c>
      <c r="F823" s="24">
        <f>'1 Solar Profile'!E825*S$10</f>
        <v>0</v>
      </c>
      <c r="G823" s="24">
        <f>'2 Load Profile'!E824</f>
        <v>0.74832026578763167</v>
      </c>
      <c r="H823" s="24">
        <f t="shared" si="204"/>
        <v>0.74832026578763167</v>
      </c>
      <c r="I823" s="13">
        <f t="shared" si="205"/>
        <v>0</v>
      </c>
      <c r="J823" s="24">
        <f t="shared" si="206"/>
        <v>0</v>
      </c>
      <c r="K823" s="24">
        <f t="shared" si="207"/>
        <v>0.74832026578763167</v>
      </c>
      <c r="L823" s="13"/>
      <c r="M823" s="24"/>
      <c r="N823" s="24">
        <f t="shared" si="217"/>
        <v>0</v>
      </c>
      <c r="O823" s="13"/>
      <c r="P823" s="13"/>
    </row>
    <row r="824" spans="1:16">
      <c r="A824">
        <v>823</v>
      </c>
      <c r="B824" s="13">
        <v>2</v>
      </c>
      <c r="C824" s="13">
        <v>4</v>
      </c>
      <c r="D824" s="13">
        <v>6</v>
      </c>
      <c r="E824" s="14">
        <f t="shared" si="212"/>
        <v>35</v>
      </c>
      <c r="F824" s="24">
        <f>'1 Solar Profile'!E826*S$10</f>
        <v>0</v>
      </c>
      <c r="G824" s="24">
        <f>'2 Load Profile'!E825</f>
        <v>0.92907310858888847</v>
      </c>
      <c r="H824" s="24">
        <f t="shared" si="204"/>
        <v>0.92907310858888847</v>
      </c>
      <c r="I824" s="13">
        <f t="shared" si="205"/>
        <v>0</v>
      </c>
      <c r="J824" s="24">
        <f t="shared" si="206"/>
        <v>0</v>
      </c>
      <c r="K824" s="24">
        <f t="shared" si="207"/>
        <v>0.92907310858888847</v>
      </c>
      <c r="L824" s="13"/>
      <c r="M824" s="24"/>
      <c r="N824" s="24">
        <f t="shared" si="217"/>
        <v>0</v>
      </c>
      <c r="O824" s="13"/>
      <c r="P824" s="13"/>
    </row>
    <row r="825" spans="1:16">
      <c r="A825">
        <v>824</v>
      </c>
      <c r="B825" s="13">
        <v>2</v>
      </c>
      <c r="C825" s="13">
        <v>4</v>
      </c>
      <c r="D825" s="13">
        <v>7</v>
      </c>
      <c r="E825" s="14">
        <f t="shared" si="212"/>
        <v>35</v>
      </c>
      <c r="F825" s="24">
        <f>'1 Solar Profile'!E827*S$10</f>
        <v>0.50156820000000002</v>
      </c>
      <c r="G825" s="24">
        <f>'2 Load Profile'!E826</f>
        <v>1.2150815986478285</v>
      </c>
      <c r="H825" s="24">
        <f t="shared" si="204"/>
        <v>0.71351339864782848</v>
      </c>
      <c r="I825" s="13">
        <f t="shared" si="205"/>
        <v>0</v>
      </c>
      <c r="J825" s="24">
        <f t="shared" si="206"/>
        <v>0.50156820000000002</v>
      </c>
      <c r="K825" s="24">
        <f t="shared" si="207"/>
        <v>0.71351339864782848</v>
      </c>
      <c r="L825" s="13"/>
      <c r="M825" s="24"/>
      <c r="N825" s="24">
        <f t="shared" si="217"/>
        <v>0</v>
      </c>
      <c r="O825" s="13"/>
      <c r="P825" s="13"/>
    </row>
    <row r="826" spans="1:16">
      <c r="A826">
        <v>825</v>
      </c>
      <c r="B826" s="13">
        <v>2</v>
      </c>
      <c r="C826" s="13">
        <v>4</v>
      </c>
      <c r="D826" s="13">
        <v>8</v>
      </c>
      <c r="E826" s="14">
        <f t="shared" si="212"/>
        <v>35</v>
      </c>
      <c r="F826" s="24">
        <f>'1 Solar Profile'!E828*S$10</f>
        <v>0.39811747499999994</v>
      </c>
      <c r="G826" s="24">
        <f>'2 Load Profile'!E827</f>
        <v>1.1514494218973195</v>
      </c>
      <c r="H826" s="24">
        <f t="shared" si="204"/>
        <v>0.75333194689731953</v>
      </c>
      <c r="I826" s="13">
        <f t="shared" si="205"/>
        <v>0</v>
      </c>
      <c r="J826" s="24">
        <f t="shared" si="206"/>
        <v>0.39811747499999994</v>
      </c>
      <c r="K826" s="24">
        <f t="shared" si="207"/>
        <v>0.75333194689731953</v>
      </c>
      <c r="L826" s="13"/>
      <c r="M826" s="24"/>
      <c r="N826" s="24">
        <f t="shared" si="217"/>
        <v>0</v>
      </c>
      <c r="O826" s="13"/>
      <c r="P826" s="13"/>
    </row>
    <row r="827" spans="1:16">
      <c r="A827">
        <v>826</v>
      </c>
      <c r="B827" s="13">
        <v>2</v>
      </c>
      <c r="C827" s="13">
        <v>4</v>
      </c>
      <c r="D827" s="13">
        <v>9</v>
      </c>
      <c r="E827" s="14">
        <f t="shared" si="212"/>
        <v>35</v>
      </c>
      <c r="F827" s="24">
        <f>'1 Solar Profile'!E829*S$10</f>
        <v>1.144689525</v>
      </c>
      <c r="G827" s="24">
        <f>'2 Load Profile'!E828</f>
        <v>1.0218350187613394</v>
      </c>
      <c r="H827" s="24">
        <f t="shared" si="204"/>
        <v>-0.12285450623866057</v>
      </c>
      <c r="I827" s="13">
        <f t="shared" si="205"/>
        <v>-0.12285450623866057</v>
      </c>
      <c r="J827" s="24">
        <f t="shared" si="206"/>
        <v>1.0218350187613394</v>
      </c>
      <c r="K827" s="24">
        <f t="shared" si="207"/>
        <v>0</v>
      </c>
      <c r="L827" s="13"/>
      <c r="M827" s="24"/>
      <c r="N827" s="24">
        <f t="shared" si="217"/>
        <v>0</v>
      </c>
      <c r="O827" s="13"/>
      <c r="P827" s="13"/>
    </row>
    <row r="828" spans="1:16">
      <c r="A828">
        <v>827</v>
      </c>
      <c r="B828" s="13">
        <v>2</v>
      </c>
      <c r="C828" s="13">
        <v>4</v>
      </c>
      <c r="D828" s="13">
        <v>10</v>
      </c>
      <c r="E828" s="14">
        <f t="shared" si="212"/>
        <v>35</v>
      </c>
      <c r="F828" s="24">
        <f>'1 Solar Profile'!E830*S$10</f>
        <v>1.3269343500000002</v>
      </c>
      <c r="G828" s="24">
        <f>'2 Load Profile'!E829</f>
        <v>1.048165722566061</v>
      </c>
      <c r="H828" s="24">
        <f t="shared" si="204"/>
        <v>-0.27876862743393915</v>
      </c>
      <c r="I828" s="13">
        <f t="shared" si="205"/>
        <v>-0.27876862743393915</v>
      </c>
      <c r="J828" s="24">
        <f t="shared" si="206"/>
        <v>1.048165722566061</v>
      </c>
      <c r="K828" s="24">
        <f t="shared" si="207"/>
        <v>0</v>
      </c>
      <c r="L828" s="13"/>
      <c r="M828" s="24"/>
      <c r="N828" s="24">
        <f t="shared" si="217"/>
        <v>0</v>
      </c>
      <c r="O828" s="13"/>
      <c r="P828" s="13"/>
    </row>
    <row r="829" spans="1:16">
      <c r="A829">
        <v>828</v>
      </c>
      <c r="B829" s="13">
        <v>2</v>
      </c>
      <c r="C829" s="13">
        <v>4</v>
      </c>
      <c r="D829" s="13">
        <v>11</v>
      </c>
      <c r="E829" s="14">
        <f t="shared" si="212"/>
        <v>35</v>
      </c>
      <c r="F829" s="24">
        <f>'1 Solar Profile'!E831*S$10</f>
        <v>1.4187662999999999</v>
      </c>
      <c r="G829" s="24">
        <f>'2 Load Profile'!E830</f>
        <v>1.0308726406357616</v>
      </c>
      <c r="H829" s="24">
        <f t="shared" si="204"/>
        <v>-0.38789365936423836</v>
      </c>
      <c r="I829" s="13">
        <f t="shared" si="205"/>
        <v>-0.38789365936423836</v>
      </c>
      <c r="J829" s="24">
        <f t="shared" si="206"/>
        <v>1.0308726406357616</v>
      </c>
      <c r="K829" s="24">
        <f t="shared" si="207"/>
        <v>0</v>
      </c>
      <c r="L829" s="13"/>
      <c r="M829" s="24"/>
      <c r="N829" s="24">
        <f t="shared" si="217"/>
        <v>0</v>
      </c>
      <c r="O829" s="13"/>
      <c r="P829" s="13"/>
    </row>
    <row r="830" spans="1:16">
      <c r="A830">
        <v>829</v>
      </c>
      <c r="B830" s="13">
        <v>2</v>
      </c>
      <c r="C830" s="13">
        <v>4</v>
      </c>
      <c r="D830" s="13">
        <v>12</v>
      </c>
      <c r="E830" s="14">
        <f t="shared" si="212"/>
        <v>35</v>
      </c>
      <c r="F830" s="24">
        <f>'1 Solar Profile'!E832*S$10</f>
        <v>0.81753052500000012</v>
      </c>
      <c r="G830" s="24">
        <f>'2 Load Profile'!E831</f>
        <v>0.99923012862088179</v>
      </c>
      <c r="H830" s="24">
        <f t="shared" si="204"/>
        <v>0.18169960362088167</v>
      </c>
      <c r="I830" s="13">
        <f t="shared" si="205"/>
        <v>0</v>
      </c>
      <c r="J830" s="24">
        <f t="shared" si="206"/>
        <v>0.81753052500000012</v>
      </c>
      <c r="K830" s="24">
        <f t="shared" si="207"/>
        <v>0.18169960362088167</v>
      </c>
      <c r="L830" s="13"/>
      <c r="M830" s="24"/>
      <c r="N830" s="24">
        <f t="shared" si="217"/>
        <v>0</v>
      </c>
      <c r="O830" s="13"/>
      <c r="P830" s="13"/>
    </row>
    <row r="831" spans="1:16">
      <c r="A831">
        <v>830</v>
      </c>
      <c r="B831" s="13">
        <v>2</v>
      </c>
      <c r="C831" s="13">
        <v>4</v>
      </c>
      <c r="D831" s="13">
        <v>13</v>
      </c>
      <c r="E831" s="14">
        <f t="shared" si="212"/>
        <v>35</v>
      </c>
      <c r="F831" s="24">
        <f>'1 Solar Profile'!E833*S$10</f>
        <v>1.3837808249999999</v>
      </c>
      <c r="G831" s="24">
        <f>'2 Load Profile'!E832</f>
        <v>0.96592009536408729</v>
      </c>
      <c r="H831" s="24">
        <f t="shared" si="204"/>
        <v>-0.41786072963591259</v>
      </c>
      <c r="I831" s="13">
        <f t="shared" si="205"/>
        <v>-0.41786072963591259</v>
      </c>
      <c r="J831" s="24">
        <f t="shared" si="206"/>
        <v>0.96592009536408729</v>
      </c>
      <c r="K831" s="24">
        <f t="shared" si="207"/>
        <v>0</v>
      </c>
      <c r="L831" s="13"/>
      <c r="M831" s="24"/>
      <c r="N831" s="24">
        <f t="shared" si="217"/>
        <v>0</v>
      </c>
      <c r="O831" s="13"/>
      <c r="P831" s="13"/>
    </row>
    <row r="832" spans="1:16">
      <c r="A832">
        <v>831</v>
      </c>
      <c r="B832" s="13">
        <v>2</v>
      </c>
      <c r="C832" s="13">
        <v>4</v>
      </c>
      <c r="D832" s="13">
        <v>14</v>
      </c>
      <c r="E832" s="14">
        <f t="shared" si="212"/>
        <v>35</v>
      </c>
      <c r="F832" s="24">
        <f>'1 Solar Profile'!E834*S$10</f>
        <v>0.50826194999999996</v>
      </c>
      <c r="G832" s="24">
        <f>'2 Load Profile'!E833</f>
        <v>0.96017223766134219</v>
      </c>
      <c r="H832" s="24">
        <f t="shared" ref="H832:H895" si="222">G832-F832</f>
        <v>0.45191028766134222</v>
      </c>
      <c r="I832" s="13">
        <f t="shared" ref="I832:I895" si="223">IF(H832&lt;0,H832,0)</f>
        <v>0</v>
      </c>
      <c r="J832" s="24">
        <f t="shared" ref="J832:J895" si="224">F832+I832</f>
        <v>0.50826194999999996</v>
      </c>
      <c r="K832" s="24">
        <f t="shared" ref="K832:K895" si="225">IF(H832&gt;0,H832,0)</f>
        <v>0.45191028766134222</v>
      </c>
      <c r="L832" s="13"/>
      <c r="M832" s="24"/>
      <c r="N832" s="24">
        <f t="shared" si="217"/>
        <v>0</v>
      </c>
      <c r="O832" s="13"/>
      <c r="P832" s="13"/>
    </row>
    <row r="833" spans="1:17">
      <c r="A833">
        <v>832</v>
      </c>
      <c r="B833" s="13">
        <v>2</v>
      </c>
      <c r="C833" s="13">
        <v>4</v>
      </c>
      <c r="D833" s="13">
        <v>15</v>
      </c>
      <c r="E833" s="14">
        <f t="shared" si="212"/>
        <v>35</v>
      </c>
      <c r="F833" s="24">
        <f>'1 Solar Profile'!E835*S$10</f>
        <v>0.36800977499999998</v>
      </c>
      <c r="G833" s="24">
        <f>'2 Load Profile'!E834</f>
        <v>1.0104243381675193</v>
      </c>
      <c r="H833" s="24">
        <f t="shared" si="222"/>
        <v>0.64241456316751933</v>
      </c>
      <c r="I833" s="13">
        <f t="shared" si="223"/>
        <v>0</v>
      </c>
      <c r="J833" s="24">
        <f t="shared" si="224"/>
        <v>0.36800977499999998</v>
      </c>
      <c r="K833" s="24">
        <f t="shared" si="225"/>
        <v>0.64241456316751933</v>
      </c>
      <c r="L833" s="13"/>
      <c r="M833" s="24"/>
      <c r="N833" s="24">
        <f t="shared" si="217"/>
        <v>0</v>
      </c>
      <c r="O833" s="13"/>
      <c r="P833" s="13"/>
    </row>
    <row r="834" spans="1:17">
      <c r="A834">
        <v>833</v>
      </c>
      <c r="B834" s="13">
        <v>2</v>
      </c>
      <c r="C834" s="13">
        <v>4</v>
      </c>
      <c r="D834" s="13">
        <v>16</v>
      </c>
      <c r="E834" s="14">
        <f t="shared" si="212"/>
        <v>35</v>
      </c>
      <c r="F834" s="24">
        <f>'1 Solar Profile'!E836*S$10</f>
        <v>0.22541557499999998</v>
      </c>
      <c r="G834" s="24">
        <f>'2 Load Profile'!E835</f>
        <v>1.2002804166457528</v>
      </c>
      <c r="H834" s="24">
        <f t="shared" si="222"/>
        <v>0.97486484164575282</v>
      </c>
      <c r="I834" s="13">
        <f t="shared" si="223"/>
        <v>0</v>
      </c>
      <c r="J834" s="24">
        <f t="shared" si="224"/>
        <v>0.22541557499999998</v>
      </c>
      <c r="K834" s="24">
        <f t="shared" si="225"/>
        <v>0.97486484164575282</v>
      </c>
      <c r="L834" s="13"/>
      <c r="M834" s="24"/>
      <c r="N834" s="24">
        <f t="shared" si="217"/>
        <v>0</v>
      </c>
      <c r="O834" s="13"/>
      <c r="P834" s="13"/>
    </row>
    <row r="835" spans="1:17">
      <c r="A835">
        <v>834</v>
      </c>
      <c r="B835" s="13">
        <v>2</v>
      </c>
      <c r="C835" s="13">
        <v>4</v>
      </c>
      <c r="D835" s="13">
        <v>17</v>
      </c>
      <c r="E835" s="14">
        <f t="shared" si="212"/>
        <v>35</v>
      </c>
      <c r="F835" s="24">
        <f>'1 Solar Profile'!E837*S$10</f>
        <v>0</v>
      </c>
      <c r="G835" s="24">
        <f>'2 Load Profile'!E836</f>
        <v>1.6113857925038746</v>
      </c>
      <c r="H835" s="24">
        <f t="shared" si="222"/>
        <v>1.6113857925038746</v>
      </c>
      <c r="I835" s="13">
        <f t="shared" si="223"/>
        <v>0</v>
      </c>
      <c r="J835" s="24">
        <f t="shared" si="224"/>
        <v>0</v>
      </c>
      <c r="K835" s="24">
        <f t="shared" si="225"/>
        <v>1.6113857925038746</v>
      </c>
      <c r="L835" s="13"/>
      <c r="M835" s="24"/>
      <c r="N835" s="24">
        <f t="shared" si="217"/>
        <v>0</v>
      </c>
      <c r="O835" s="13"/>
      <c r="P835" s="13"/>
    </row>
    <row r="836" spans="1:17">
      <c r="A836">
        <v>835</v>
      </c>
      <c r="B836" s="13">
        <v>2</v>
      </c>
      <c r="C836" s="13">
        <v>4</v>
      </c>
      <c r="D836" s="13">
        <v>18</v>
      </c>
      <c r="E836" s="14">
        <f t="shared" si="212"/>
        <v>35</v>
      </c>
      <c r="F836" s="24">
        <f>'1 Solar Profile'!E838*S$10</f>
        <v>0</v>
      </c>
      <c r="G836" s="24">
        <f>'2 Load Profile'!E837</f>
        <v>1.8956251564759452</v>
      </c>
      <c r="H836" s="24">
        <f t="shared" si="222"/>
        <v>1.8956251564759452</v>
      </c>
      <c r="I836" s="13">
        <f t="shared" si="223"/>
        <v>0</v>
      </c>
      <c r="J836" s="24">
        <f t="shared" si="224"/>
        <v>0</v>
      </c>
      <c r="K836" s="24">
        <f t="shared" si="225"/>
        <v>1.8956251564759452</v>
      </c>
      <c r="L836" s="13"/>
      <c r="M836" s="24"/>
      <c r="N836" s="24">
        <f t="shared" si="217"/>
        <v>0</v>
      </c>
      <c r="O836" s="13"/>
      <c r="P836" s="13"/>
    </row>
    <row r="837" spans="1:17">
      <c r="A837">
        <v>836</v>
      </c>
      <c r="B837" s="13">
        <v>2</v>
      </c>
      <c r="C837" s="13">
        <v>4</v>
      </c>
      <c r="D837" s="13">
        <v>19</v>
      </c>
      <c r="E837" s="14">
        <f t="shared" si="212"/>
        <v>35</v>
      </c>
      <c r="F837" s="24">
        <f>'1 Solar Profile'!E839*S$10</f>
        <v>0</v>
      </c>
      <c r="G837" s="24">
        <f>'2 Load Profile'!E838</f>
        <v>2.0014112396430028</v>
      </c>
      <c r="H837" s="24">
        <f t="shared" si="222"/>
        <v>2.0014112396430028</v>
      </c>
      <c r="I837" s="13">
        <f t="shared" si="223"/>
        <v>0</v>
      </c>
      <c r="J837" s="24">
        <f t="shared" si="224"/>
        <v>0</v>
      </c>
      <c r="K837" s="24">
        <f t="shared" si="225"/>
        <v>2.0014112396430028</v>
      </c>
      <c r="L837" s="13"/>
      <c r="M837" s="24"/>
      <c r="N837" s="24">
        <f t="shared" si="217"/>
        <v>0</v>
      </c>
      <c r="O837" s="13"/>
      <c r="P837" s="13"/>
    </row>
    <row r="838" spans="1:17">
      <c r="A838">
        <v>837</v>
      </c>
      <c r="B838" s="13">
        <v>2</v>
      </c>
      <c r="C838" s="13">
        <v>4</v>
      </c>
      <c r="D838" s="13">
        <v>20</v>
      </c>
      <c r="E838" s="14">
        <f t="shared" si="212"/>
        <v>35</v>
      </c>
      <c r="F838" s="24">
        <f>'1 Solar Profile'!E840*S$10</f>
        <v>0</v>
      </c>
      <c r="G838" s="24">
        <f>'2 Load Profile'!E839</f>
        <v>1.9335673251210643</v>
      </c>
      <c r="H838" s="24">
        <f t="shared" si="222"/>
        <v>1.9335673251210643</v>
      </c>
      <c r="I838" s="13">
        <f t="shared" si="223"/>
        <v>0</v>
      </c>
      <c r="J838" s="24">
        <f t="shared" si="224"/>
        <v>0</v>
      </c>
      <c r="K838" s="24">
        <f t="shared" si="225"/>
        <v>1.9335673251210643</v>
      </c>
      <c r="L838" s="13"/>
      <c r="M838" s="24"/>
      <c r="N838" s="24">
        <f t="shared" si="217"/>
        <v>0</v>
      </c>
      <c r="O838" s="24"/>
      <c r="P838" s="24"/>
      <c r="Q838" s="41"/>
    </row>
    <row r="839" spans="1:17">
      <c r="A839">
        <v>838</v>
      </c>
      <c r="B839" s="13">
        <v>2</v>
      </c>
      <c r="C839" s="13">
        <v>4</v>
      </c>
      <c r="D839" s="13">
        <v>21</v>
      </c>
      <c r="E839" s="14">
        <f t="shared" si="212"/>
        <v>35</v>
      </c>
      <c r="F839" s="24">
        <f>'1 Solar Profile'!E841*S$10</f>
        <v>0</v>
      </c>
      <c r="G839" s="24">
        <f>'2 Load Profile'!E840</f>
        <v>1.7848782273922754</v>
      </c>
      <c r="H839" s="24">
        <f t="shared" si="222"/>
        <v>1.7848782273922754</v>
      </c>
      <c r="I839" s="13">
        <f t="shared" si="223"/>
        <v>0</v>
      </c>
      <c r="J839" s="24">
        <f t="shared" si="224"/>
        <v>0</v>
      </c>
      <c r="K839" s="24">
        <f t="shared" si="225"/>
        <v>1.7848782273922754</v>
      </c>
      <c r="L839" s="13"/>
      <c r="M839" s="24"/>
      <c r="N839" s="24">
        <f t="shared" si="217"/>
        <v>0</v>
      </c>
      <c r="O839" s="13"/>
      <c r="P839" s="13"/>
    </row>
    <row r="840" spans="1:17">
      <c r="A840">
        <v>839</v>
      </c>
      <c r="B840" s="13">
        <v>2</v>
      </c>
      <c r="C840" s="13">
        <v>4</v>
      </c>
      <c r="D840" s="13">
        <v>22</v>
      </c>
      <c r="E840" s="14">
        <f t="shared" si="212"/>
        <v>35</v>
      </c>
      <c r="F840" s="24">
        <f>'1 Solar Profile'!E842*S$10</f>
        <v>0</v>
      </c>
      <c r="G840" s="24">
        <f>'2 Load Profile'!E841</f>
        <v>1.4823585387413505</v>
      </c>
      <c r="H840" s="24">
        <f t="shared" si="222"/>
        <v>1.4823585387413505</v>
      </c>
      <c r="I840" s="13">
        <f t="shared" si="223"/>
        <v>0</v>
      </c>
      <c r="J840" s="24">
        <f t="shared" si="224"/>
        <v>0</v>
      </c>
      <c r="K840" s="24">
        <f t="shared" si="225"/>
        <v>1.4823585387413505</v>
      </c>
      <c r="L840" s="13"/>
      <c r="M840" s="24"/>
      <c r="N840" s="24">
        <f t="shared" si="217"/>
        <v>0</v>
      </c>
      <c r="O840" s="13"/>
      <c r="P840" s="13"/>
    </row>
    <row r="841" spans="1:17">
      <c r="A841">
        <v>840</v>
      </c>
      <c r="B841" s="13">
        <v>2</v>
      </c>
      <c r="C841" s="13">
        <v>4</v>
      </c>
      <c r="D841" s="13">
        <v>23</v>
      </c>
      <c r="E841" s="14">
        <f t="shared" si="212"/>
        <v>35</v>
      </c>
      <c r="F841" s="24">
        <f>'1 Solar Profile'!E843*S$10</f>
        <v>0</v>
      </c>
      <c r="G841" s="24">
        <f>'2 Load Profile'!E842</f>
        <v>1.1967312752516264</v>
      </c>
      <c r="H841" s="24">
        <f t="shared" si="222"/>
        <v>1.1967312752516264</v>
      </c>
      <c r="I841" s="13">
        <f t="shared" si="223"/>
        <v>0</v>
      </c>
      <c r="J841" s="24">
        <f t="shared" si="224"/>
        <v>0</v>
      </c>
      <c r="K841" s="24">
        <f t="shared" si="225"/>
        <v>1.1967312752516264</v>
      </c>
      <c r="L841" s="13">
        <f t="shared" ref="L841" si="226">SUM(I818:I841)</f>
        <v>-1.2073775226727506</v>
      </c>
      <c r="M841" s="24">
        <f t="shared" ref="M841" si="227">SUMIF(H818:H841,"&gt;0",H818:H841)</f>
        <v>20.979165768015388</v>
      </c>
      <c r="N841" s="24">
        <f t="shared" si="217"/>
        <v>19.771788245342638</v>
      </c>
      <c r="O841" s="13">
        <f t="shared" ref="O841" si="228">IF(M841&gt;(L841*-1),(M841+L841)*S$12,0)</f>
        <v>2.7822267265198799</v>
      </c>
      <c r="P841" s="13">
        <f t="shared" ref="P841" si="229">IF(M841&lt;(L841*-1),(M841+L841)*S$14,0)</f>
        <v>0</v>
      </c>
    </row>
    <row r="842" spans="1:17">
      <c r="A842">
        <v>841</v>
      </c>
      <c r="B842" s="13">
        <v>2</v>
      </c>
      <c r="C842" s="13">
        <v>5</v>
      </c>
      <c r="D842" s="13">
        <v>0</v>
      </c>
      <c r="E842" s="14">
        <f t="shared" si="212"/>
        <v>36</v>
      </c>
      <c r="F842" s="24">
        <f>'1 Solar Profile'!E844*S$10</f>
        <v>0</v>
      </c>
      <c r="G842" s="24">
        <f>'2 Load Profile'!E843</f>
        <v>0.89885850258003441</v>
      </c>
      <c r="H842" s="24">
        <f t="shared" si="222"/>
        <v>0.89885850258003441</v>
      </c>
      <c r="I842" s="13">
        <f t="shared" si="223"/>
        <v>0</v>
      </c>
      <c r="J842" s="24">
        <f t="shared" si="224"/>
        <v>0</v>
      </c>
      <c r="K842" s="24">
        <f t="shared" si="225"/>
        <v>0.89885850258003441</v>
      </c>
      <c r="L842" s="13"/>
      <c r="M842" s="24"/>
      <c r="N842" s="24">
        <f t="shared" si="217"/>
        <v>0</v>
      </c>
      <c r="O842" s="13"/>
      <c r="P842" s="13"/>
    </row>
    <row r="843" spans="1:17">
      <c r="A843">
        <v>842</v>
      </c>
      <c r="B843" s="13">
        <v>2</v>
      </c>
      <c r="C843" s="13">
        <v>5</v>
      </c>
      <c r="D843" s="13">
        <v>1</v>
      </c>
      <c r="E843" s="14">
        <f t="shared" si="212"/>
        <v>36</v>
      </c>
      <c r="F843" s="24">
        <f>'1 Solar Profile'!E845*S$10</f>
        <v>0</v>
      </c>
      <c r="G843" s="24">
        <f>'2 Load Profile'!E844</f>
        <v>0.79489860361767861</v>
      </c>
      <c r="H843" s="24">
        <f t="shared" si="222"/>
        <v>0.79489860361767861</v>
      </c>
      <c r="I843" s="13">
        <f t="shared" si="223"/>
        <v>0</v>
      </c>
      <c r="J843" s="24">
        <f t="shared" si="224"/>
        <v>0</v>
      </c>
      <c r="K843" s="24">
        <f t="shared" si="225"/>
        <v>0.79489860361767861</v>
      </c>
      <c r="L843" s="13"/>
      <c r="M843" s="24"/>
      <c r="N843" s="24">
        <f t="shared" si="217"/>
        <v>0</v>
      </c>
      <c r="O843" s="13"/>
      <c r="P843" s="13"/>
    </row>
    <row r="844" spans="1:17">
      <c r="A844">
        <v>843</v>
      </c>
      <c r="B844" s="13">
        <v>2</v>
      </c>
      <c r="C844" s="13">
        <v>5</v>
      </c>
      <c r="D844" s="13">
        <v>2</v>
      </c>
      <c r="E844" s="14">
        <f t="shared" si="212"/>
        <v>36</v>
      </c>
      <c r="F844" s="24">
        <f>'1 Solar Profile'!E846*S$10</f>
        <v>0</v>
      </c>
      <c r="G844" s="24">
        <f>'2 Load Profile'!E845</f>
        <v>0.75832366721313271</v>
      </c>
      <c r="H844" s="24">
        <f t="shared" si="222"/>
        <v>0.75832366721313271</v>
      </c>
      <c r="I844" s="13">
        <f t="shared" si="223"/>
        <v>0</v>
      </c>
      <c r="J844" s="24">
        <f t="shared" si="224"/>
        <v>0</v>
      </c>
      <c r="K844" s="24">
        <f t="shared" si="225"/>
        <v>0.75832366721313271</v>
      </c>
      <c r="L844" s="13"/>
      <c r="M844" s="24"/>
      <c r="N844" s="24">
        <f t="shared" si="217"/>
        <v>0</v>
      </c>
      <c r="O844" s="13"/>
      <c r="P844" s="13"/>
    </row>
    <row r="845" spans="1:17">
      <c r="A845">
        <v>844</v>
      </c>
      <c r="B845" s="13">
        <v>2</v>
      </c>
      <c r="C845" s="13">
        <v>5</v>
      </c>
      <c r="D845" s="13">
        <v>3</v>
      </c>
      <c r="E845" s="14">
        <f t="shared" si="212"/>
        <v>36</v>
      </c>
      <c r="F845" s="24">
        <f>'1 Solar Profile'!E847*S$10</f>
        <v>0</v>
      </c>
      <c r="G845" s="24">
        <f>'2 Load Profile'!E846</f>
        <v>0.75694302104855937</v>
      </c>
      <c r="H845" s="24">
        <f t="shared" si="222"/>
        <v>0.75694302104855937</v>
      </c>
      <c r="I845" s="13">
        <f t="shared" si="223"/>
        <v>0</v>
      </c>
      <c r="J845" s="24">
        <f t="shared" si="224"/>
        <v>0</v>
      </c>
      <c r="K845" s="24">
        <f t="shared" si="225"/>
        <v>0.75694302104855937</v>
      </c>
      <c r="L845" s="13"/>
      <c r="M845" s="24"/>
      <c r="N845" s="24">
        <f t="shared" si="217"/>
        <v>0</v>
      </c>
      <c r="O845" s="13"/>
      <c r="P845" s="13"/>
    </row>
    <row r="846" spans="1:17">
      <c r="A846">
        <v>845</v>
      </c>
      <c r="B846" s="13">
        <v>2</v>
      </c>
      <c r="C846" s="13">
        <v>5</v>
      </c>
      <c r="D846" s="13">
        <v>4</v>
      </c>
      <c r="E846" s="14">
        <f t="shared" si="212"/>
        <v>36</v>
      </c>
      <c r="F846" s="24">
        <f>'1 Solar Profile'!E848*S$10</f>
        <v>0</v>
      </c>
      <c r="G846" s="24">
        <f>'2 Load Profile'!E847</f>
        <v>0.75961344334825776</v>
      </c>
      <c r="H846" s="24">
        <f t="shared" si="222"/>
        <v>0.75961344334825776</v>
      </c>
      <c r="I846" s="13">
        <f t="shared" si="223"/>
        <v>0</v>
      </c>
      <c r="J846" s="24">
        <f t="shared" si="224"/>
        <v>0</v>
      </c>
      <c r="K846" s="24">
        <f t="shared" si="225"/>
        <v>0.75961344334825776</v>
      </c>
      <c r="L846" s="13"/>
      <c r="M846" s="24"/>
      <c r="N846" s="24">
        <f t="shared" si="217"/>
        <v>0</v>
      </c>
      <c r="O846" s="13"/>
      <c r="P846" s="13"/>
    </row>
    <row r="847" spans="1:17">
      <c r="A847">
        <v>846</v>
      </c>
      <c r="B847" s="13">
        <v>2</v>
      </c>
      <c r="C847" s="13">
        <v>5</v>
      </c>
      <c r="D847" s="13">
        <v>5</v>
      </c>
      <c r="E847" s="14">
        <f t="shared" si="212"/>
        <v>36</v>
      </c>
      <c r="F847" s="24">
        <f>'1 Solar Profile'!E849*S$10</f>
        <v>0</v>
      </c>
      <c r="G847" s="24">
        <f>'2 Load Profile'!E848</f>
        <v>0.81799382943331844</v>
      </c>
      <c r="H847" s="24">
        <f t="shared" si="222"/>
        <v>0.81799382943331844</v>
      </c>
      <c r="I847" s="13">
        <f t="shared" si="223"/>
        <v>0</v>
      </c>
      <c r="J847" s="24">
        <f t="shared" si="224"/>
        <v>0</v>
      </c>
      <c r="K847" s="24">
        <f t="shared" si="225"/>
        <v>0.81799382943331844</v>
      </c>
      <c r="L847" s="13"/>
      <c r="M847" s="24"/>
      <c r="N847" s="24">
        <f t="shared" si="217"/>
        <v>0</v>
      </c>
      <c r="O847" s="13"/>
      <c r="P847" s="13"/>
    </row>
    <row r="848" spans="1:17">
      <c r="A848">
        <v>847</v>
      </c>
      <c r="B848" s="13">
        <v>2</v>
      </c>
      <c r="C848" s="13">
        <v>5</v>
      </c>
      <c r="D848" s="13">
        <v>6</v>
      </c>
      <c r="E848" s="14">
        <f t="shared" si="212"/>
        <v>36</v>
      </c>
      <c r="F848" s="24">
        <f>'1 Solar Profile'!E850*S$10</f>
        <v>0</v>
      </c>
      <c r="G848" s="24">
        <f>'2 Load Profile'!E849</f>
        <v>1.0182298541297115</v>
      </c>
      <c r="H848" s="24">
        <f t="shared" si="222"/>
        <v>1.0182298541297115</v>
      </c>
      <c r="I848" s="13">
        <f t="shared" si="223"/>
        <v>0</v>
      </c>
      <c r="J848" s="24">
        <f t="shared" si="224"/>
        <v>0</v>
      </c>
      <c r="K848" s="24">
        <f t="shared" si="225"/>
        <v>1.0182298541297115</v>
      </c>
      <c r="L848" s="13"/>
      <c r="M848" s="24"/>
      <c r="N848" s="24">
        <f t="shared" si="217"/>
        <v>0</v>
      </c>
      <c r="O848" s="13"/>
      <c r="P848" s="13"/>
    </row>
    <row r="849" spans="1:17">
      <c r="A849">
        <v>848</v>
      </c>
      <c r="B849" s="13">
        <v>2</v>
      </c>
      <c r="C849" s="13">
        <v>5</v>
      </c>
      <c r="D849" s="13">
        <v>7</v>
      </c>
      <c r="E849" s="14">
        <f t="shared" si="212"/>
        <v>36</v>
      </c>
      <c r="F849" s="24">
        <f>'1 Solar Profile'!E851*S$10</f>
        <v>5.3510624999999999E-2</v>
      </c>
      <c r="G849" s="24">
        <f>'2 Load Profile'!E850</f>
        <v>1.2913513663639717</v>
      </c>
      <c r="H849" s="24">
        <f t="shared" si="222"/>
        <v>1.2378407413639718</v>
      </c>
      <c r="I849" s="13">
        <f t="shared" si="223"/>
        <v>0</v>
      </c>
      <c r="J849" s="24">
        <f t="shared" si="224"/>
        <v>5.3510624999999999E-2</v>
      </c>
      <c r="K849" s="24">
        <f t="shared" si="225"/>
        <v>1.2378407413639718</v>
      </c>
      <c r="L849" s="13"/>
      <c r="M849" s="24"/>
      <c r="N849" s="24">
        <f t="shared" si="217"/>
        <v>0</v>
      </c>
      <c r="O849" s="13"/>
      <c r="P849" s="13"/>
    </row>
    <row r="850" spans="1:17">
      <c r="A850">
        <v>849</v>
      </c>
      <c r="B850" s="13">
        <v>2</v>
      </c>
      <c r="C850" s="13">
        <v>5</v>
      </c>
      <c r="D850" s="13">
        <v>8</v>
      </c>
      <c r="E850" s="14">
        <f t="shared" si="212"/>
        <v>36</v>
      </c>
      <c r="F850" s="24">
        <f>'1 Solar Profile'!E852*S$10</f>
        <v>0.33624202499999994</v>
      </c>
      <c r="G850" s="24">
        <f>'2 Load Profile'!E851</f>
        <v>1.2340483072463617</v>
      </c>
      <c r="H850" s="24">
        <f t="shared" si="222"/>
        <v>0.89780628224636172</v>
      </c>
      <c r="I850" s="13">
        <f t="shared" si="223"/>
        <v>0</v>
      </c>
      <c r="J850" s="24">
        <f t="shared" si="224"/>
        <v>0.33624202499999994</v>
      </c>
      <c r="K850" s="24">
        <f t="shared" si="225"/>
        <v>0.89780628224636172</v>
      </c>
      <c r="L850" s="13"/>
      <c r="M850" s="24"/>
      <c r="N850" s="24">
        <f t="shared" si="217"/>
        <v>0</v>
      </c>
      <c r="O850" s="13"/>
      <c r="P850" s="13"/>
    </row>
    <row r="851" spans="1:17">
      <c r="A851">
        <v>850</v>
      </c>
      <c r="B851" s="13">
        <v>2</v>
      </c>
      <c r="C851" s="13">
        <v>5</v>
      </c>
      <c r="D851" s="13">
        <v>9</v>
      </c>
      <c r="E851" s="14">
        <f t="shared" si="212"/>
        <v>36</v>
      </c>
      <c r="F851" s="24">
        <f>'1 Solar Profile'!E853*S$10</f>
        <v>1.0396055249999998</v>
      </c>
      <c r="G851" s="24">
        <f>'2 Load Profile'!E852</f>
        <v>1.0917972028109639</v>
      </c>
      <c r="H851" s="24">
        <f t="shared" si="222"/>
        <v>5.2191677810964121E-2</v>
      </c>
      <c r="I851" s="13">
        <f t="shared" si="223"/>
        <v>0</v>
      </c>
      <c r="J851" s="24">
        <f t="shared" si="224"/>
        <v>1.0396055249999998</v>
      </c>
      <c r="K851" s="24">
        <f t="shared" si="225"/>
        <v>5.2191677810964121E-2</v>
      </c>
      <c r="L851" s="13"/>
      <c r="M851" s="24"/>
      <c r="N851" s="24">
        <f t="shared" si="217"/>
        <v>0</v>
      </c>
      <c r="O851" s="13"/>
      <c r="P851" s="13"/>
    </row>
    <row r="852" spans="1:17">
      <c r="A852">
        <v>851</v>
      </c>
      <c r="B852" s="13">
        <v>2</v>
      </c>
      <c r="C852" s="13">
        <v>5</v>
      </c>
      <c r="D852" s="13">
        <v>10</v>
      </c>
      <c r="E852" s="14">
        <f t="shared" si="212"/>
        <v>36</v>
      </c>
      <c r="F852" s="24">
        <f>'1 Solar Profile'!E854*S$10</f>
        <v>0.8476791749999999</v>
      </c>
      <c r="G852" s="24">
        <f>'2 Load Profile'!E853</f>
        <v>1.1292235249697693</v>
      </c>
      <c r="H852" s="24">
        <f t="shared" si="222"/>
        <v>0.2815443499697694</v>
      </c>
      <c r="I852" s="13">
        <f t="shared" si="223"/>
        <v>0</v>
      </c>
      <c r="J852" s="24">
        <f t="shared" si="224"/>
        <v>0.8476791749999999</v>
      </c>
      <c r="K852" s="24">
        <f t="shared" si="225"/>
        <v>0.2815443499697694</v>
      </c>
      <c r="L852" s="13"/>
      <c r="M852" s="24"/>
      <c r="N852" s="24">
        <f t="shared" si="217"/>
        <v>0</v>
      </c>
      <c r="O852" s="13"/>
      <c r="P852" s="13"/>
    </row>
    <row r="853" spans="1:17">
      <c r="A853">
        <v>852</v>
      </c>
      <c r="B853" s="13">
        <v>2</v>
      </c>
      <c r="C853" s="13">
        <v>5</v>
      </c>
      <c r="D853" s="13">
        <v>11</v>
      </c>
      <c r="E853" s="14">
        <f t="shared" si="212"/>
        <v>36</v>
      </c>
      <c r="F853" s="24">
        <f>'1 Solar Profile'!E855*S$10</f>
        <v>1.230089175</v>
      </c>
      <c r="G853" s="24">
        <f>'2 Load Profile'!E854</f>
        <v>1.1105080441408515</v>
      </c>
      <c r="H853" s="24">
        <f t="shared" si="222"/>
        <v>-0.11958113085914857</v>
      </c>
      <c r="I853" s="13">
        <f t="shared" si="223"/>
        <v>-0.11958113085914857</v>
      </c>
      <c r="J853" s="24">
        <f t="shared" si="224"/>
        <v>1.1105080441408515</v>
      </c>
      <c r="K853" s="24">
        <f t="shared" si="225"/>
        <v>0</v>
      </c>
      <c r="L853" s="13"/>
      <c r="M853" s="24"/>
      <c r="N853" s="24">
        <f t="shared" si="217"/>
        <v>0</v>
      </c>
      <c r="O853" s="13"/>
      <c r="P853" s="13"/>
    </row>
    <row r="854" spans="1:17">
      <c r="A854">
        <v>853</v>
      </c>
      <c r="B854" s="13">
        <v>2</v>
      </c>
      <c r="C854" s="13">
        <v>5</v>
      </c>
      <c r="D854" s="13">
        <v>12</v>
      </c>
      <c r="E854" s="14">
        <f t="shared" si="212"/>
        <v>36</v>
      </c>
      <c r="F854" s="24">
        <f>'1 Solar Profile'!E856*S$10</f>
        <v>2.5265803500000001</v>
      </c>
      <c r="G854" s="24">
        <f>'2 Load Profile'!E855</f>
        <v>1.0840611607733406</v>
      </c>
      <c r="H854" s="24">
        <f t="shared" si="222"/>
        <v>-1.4425191892266596</v>
      </c>
      <c r="I854" s="13">
        <f t="shared" si="223"/>
        <v>-1.4425191892266596</v>
      </c>
      <c r="J854" s="24">
        <f t="shared" si="224"/>
        <v>1.0840611607733406</v>
      </c>
      <c r="K854" s="24">
        <f t="shared" si="225"/>
        <v>0</v>
      </c>
      <c r="L854" s="13"/>
      <c r="M854" s="24"/>
      <c r="N854" s="24">
        <f t="shared" si="217"/>
        <v>0</v>
      </c>
      <c r="O854" s="13"/>
      <c r="P854" s="13"/>
    </row>
    <row r="855" spans="1:17">
      <c r="A855">
        <v>854</v>
      </c>
      <c r="B855" s="13">
        <v>2</v>
      </c>
      <c r="C855" s="13">
        <v>5</v>
      </c>
      <c r="D855" s="13">
        <v>13</v>
      </c>
      <c r="E855" s="14">
        <f t="shared" si="212"/>
        <v>36</v>
      </c>
      <c r="F855" s="24">
        <f>'1 Solar Profile'!E857*S$10</f>
        <v>3.0010365000000001</v>
      </c>
      <c r="G855" s="24">
        <f>'2 Load Profile'!E856</f>
        <v>1.046941137458222</v>
      </c>
      <c r="H855" s="24">
        <f t="shared" si="222"/>
        <v>-1.9540953625417781</v>
      </c>
      <c r="I855" s="13">
        <f t="shared" si="223"/>
        <v>-1.9540953625417781</v>
      </c>
      <c r="J855" s="24">
        <f t="shared" si="224"/>
        <v>1.046941137458222</v>
      </c>
      <c r="K855" s="24">
        <f t="shared" si="225"/>
        <v>0</v>
      </c>
      <c r="L855" s="13"/>
      <c r="M855" s="24"/>
      <c r="N855" s="24">
        <f t="shared" si="217"/>
        <v>0</v>
      </c>
      <c r="O855" s="13"/>
      <c r="P855" s="13"/>
    </row>
    <row r="856" spans="1:17">
      <c r="A856">
        <v>855</v>
      </c>
      <c r="B856" s="13">
        <v>2</v>
      </c>
      <c r="C856" s="13">
        <v>5</v>
      </c>
      <c r="D856" s="13">
        <v>14</v>
      </c>
      <c r="E856" s="14">
        <f t="shared" ref="E856:E919" si="230">IF(D856&lt;D855, E855+1,E855)</f>
        <v>36</v>
      </c>
      <c r="F856" s="24">
        <f>'1 Solar Profile'!E858*S$10</f>
        <v>2.0164866749999999</v>
      </c>
      <c r="G856" s="24">
        <f>'2 Load Profile'!E857</f>
        <v>1.0295963767658403</v>
      </c>
      <c r="H856" s="24">
        <f t="shared" si="222"/>
        <v>-0.98689029823415964</v>
      </c>
      <c r="I856" s="13">
        <f t="shared" si="223"/>
        <v>-0.98689029823415964</v>
      </c>
      <c r="J856" s="24">
        <f t="shared" si="224"/>
        <v>1.0295963767658403</v>
      </c>
      <c r="K856" s="24">
        <f t="shared" si="225"/>
        <v>0</v>
      </c>
      <c r="L856" s="13"/>
      <c r="M856" s="24"/>
      <c r="N856" s="24">
        <f t="shared" si="217"/>
        <v>0</v>
      </c>
      <c r="O856" s="13"/>
      <c r="P856" s="13"/>
    </row>
    <row r="857" spans="1:17">
      <c r="A857">
        <v>856</v>
      </c>
      <c r="B857" s="13">
        <v>2</v>
      </c>
      <c r="C857" s="13">
        <v>5</v>
      </c>
      <c r="D857" s="13">
        <v>15</v>
      </c>
      <c r="E857" s="14">
        <f t="shared" si="230"/>
        <v>36</v>
      </c>
      <c r="F857" s="24">
        <f>'1 Solar Profile'!E859*S$10</f>
        <v>1.6487509499999999</v>
      </c>
      <c r="G857" s="24">
        <f>'2 Load Profile'!E858</f>
        <v>1.0749539427371526</v>
      </c>
      <c r="H857" s="24">
        <f t="shared" si="222"/>
        <v>-0.57379700726284733</v>
      </c>
      <c r="I857" s="13">
        <f t="shared" si="223"/>
        <v>-0.57379700726284733</v>
      </c>
      <c r="J857" s="24">
        <f t="shared" si="224"/>
        <v>1.0749539427371526</v>
      </c>
      <c r="K857" s="24">
        <f t="shared" si="225"/>
        <v>0</v>
      </c>
      <c r="L857" s="13"/>
      <c r="M857" s="24"/>
      <c r="N857" s="24">
        <f t="shared" si="217"/>
        <v>0</v>
      </c>
      <c r="O857" s="13"/>
      <c r="P857" s="13"/>
    </row>
    <row r="858" spans="1:17">
      <c r="A858">
        <v>857</v>
      </c>
      <c r="B858" s="13">
        <v>2</v>
      </c>
      <c r="C858" s="13">
        <v>5</v>
      </c>
      <c r="D858" s="13">
        <v>16</v>
      </c>
      <c r="E858" s="14">
        <f t="shared" si="230"/>
        <v>36</v>
      </c>
      <c r="F858" s="24">
        <f>'1 Solar Profile'!E860*S$10</f>
        <v>0.65140739999999997</v>
      </c>
      <c r="G858" s="24">
        <f>'2 Load Profile'!E859</f>
        <v>1.269447024952832</v>
      </c>
      <c r="H858" s="24">
        <f t="shared" si="222"/>
        <v>0.61803962495283205</v>
      </c>
      <c r="I858" s="13">
        <f t="shared" si="223"/>
        <v>0</v>
      </c>
      <c r="J858" s="24">
        <f t="shared" si="224"/>
        <v>0.65140739999999997</v>
      </c>
      <c r="K858" s="24">
        <f t="shared" si="225"/>
        <v>0.61803962495283205</v>
      </c>
      <c r="L858" s="13"/>
      <c r="M858" s="24"/>
      <c r="N858" s="24">
        <f t="shared" si="217"/>
        <v>0</v>
      </c>
      <c r="O858" s="13"/>
      <c r="P858" s="13"/>
    </row>
    <row r="859" spans="1:17">
      <c r="A859">
        <v>858</v>
      </c>
      <c r="B859" s="13">
        <v>2</v>
      </c>
      <c r="C859" s="13">
        <v>5</v>
      </c>
      <c r="D859" s="13">
        <v>17</v>
      </c>
      <c r="E859" s="14">
        <f t="shared" si="230"/>
        <v>36</v>
      </c>
      <c r="F859" s="24">
        <f>'1 Solar Profile'!E861*S$10</f>
        <v>0</v>
      </c>
      <c r="G859" s="24">
        <f>'2 Load Profile'!E860</f>
        <v>1.6957182310772707</v>
      </c>
      <c r="H859" s="24">
        <f t="shared" si="222"/>
        <v>1.6957182310772707</v>
      </c>
      <c r="I859" s="13">
        <f t="shared" si="223"/>
        <v>0</v>
      </c>
      <c r="J859" s="24">
        <f t="shared" si="224"/>
        <v>0</v>
      </c>
      <c r="K859" s="24">
        <f t="shared" si="225"/>
        <v>1.6957182310772707</v>
      </c>
      <c r="L859" s="13"/>
      <c r="M859" s="24"/>
      <c r="N859" s="24">
        <f t="shared" si="217"/>
        <v>0</v>
      </c>
      <c r="O859" s="13"/>
      <c r="P859" s="13"/>
    </row>
    <row r="860" spans="1:17">
      <c r="A860">
        <v>859</v>
      </c>
      <c r="B860" s="13">
        <v>2</v>
      </c>
      <c r="C860" s="13">
        <v>5</v>
      </c>
      <c r="D860" s="13">
        <v>18</v>
      </c>
      <c r="E860" s="14">
        <f t="shared" si="230"/>
        <v>36</v>
      </c>
      <c r="F860" s="24">
        <f>'1 Solar Profile'!E862*S$10</f>
        <v>0</v>
      </c>
      <c r="G860" s="24">
        <f>'2 Load Profile'!E861</f>
        <v>1.9818127366026876</v>
      </c>
      <c r="H860" s="24">
        <f t="shared" si="222"/>
        <v>1.9818127366026876</v>
      </c>
      <c r="I860" s="13">
        <f t="shared" si="223"/>
        <v>0</v>
      </c>
      <c r="J860" s="24">
        <f t="shared" si="224"/>
        <v>0</v>
      </c>
      <c r="K860" s="24">
        <f t="shared" si="225"/>
        <v>1.9818127366026876</v>
      </c>
      <c r="L860" s="13"/>
      <c r="M860" s="24"/>
      <c r="N860" s="24">
        <f t="shared" si="217"/>
        <v>0</v>
      </c>
      <c r="O860" s="13"/>
      <c r="P860" s="13"/>
    </row>
    <row r="861" spans="1:17">
      <c r="A861">
        <v>860</v>
      </c>
      <c r="B861" s="13">
        <v>2</v>
      </c>
      <c r="C861" s="13">
        <v>5</v>
      </c>
      <c r="D861" s="13">
        <v>19</v>
      </c>
      <c r="E861" s="14">
        <f t="shared" si="230"/>
        <v>36</v>
      </c>
      <c r="F861" s="24">
        <f>'1 Solar Profile'!E863*S$10</f>
        <v>0</v>
      </c>
      <c r="G861" s="24">
        <f>'2 Load Profile'!E862</f>
        <v>2.0956504414872699</v>
      </c>
      <c r="H861" s="24">
        <f t="shared" si="222"/>
        <v>2.0956504414872699</v>
      </c>
      <c r="I861" s="13">
        <f t="shared" si="223"/>
        <v>0</v>
      </c>
      <c r="J861" s="24">
        <f t="shared" si="224"/>
        <v>0</v>
      </c>
      <c r="K861" s="24">
        <f t="shared" si="225"/>
        <v>2.0956504414872699</v>
      </c>
      <c r="L861" s="13"/>
      <c r="M861" s="24"/>
      <c r="N861" s="24">
        <f t="shared" si="217"/>
        <v>0</v>
      </c>
      <c r="O861" s="13"/>
      <c r="P861" s="13"/>
    </row>
    <row r="862" spans="1:17">
      <c r="A862">
        <v>861</v>
      </c>
      <c r="B862" s="13">
        <v>2</v>
      </c>
      <c r="C862" s="13">
        <v>5</v>
      </c>
      <c r="D862" s="13">
        <v>20</v>
      </c>
      <c r="E862" s="14">
        <f t="shared" si="230"/>
        <v>36</v>
      </c>
      <c r="F862" s="24">
        <f>'1 Solar Profile'!E864*S$10</f>
        <v>0</v>
      </c>
      <c r="G862" s="24">
        <f>'2 Load Profile'!E863</f>
        <v>2.0236641123898966</v>
      </c>
      <c r="H862" s="24">
        <f t="shared" si="222"/>
        <v>2.0236641123898966</v>
      </c>
      <c r="I862" s="13">
        <f t="shared" si="223"/>
        <v>0</v>
      </c>
      <c r="J862" s="24">
        <f t="shared" si="224"/>
        <v>0</v>
      </c>
      <c r="K862" s="24">
        <f t="shared" si="225"/>
        <v>2.0236641123898966</v>
      </c>
      <c r="L862" s="13"/>
      <c r="M862" s="24"/>
      <c r="N862" s="24">
        <f t="shared" si="217"/>
        <v>0</v>
      </c>
      <c r="O862" s="24"/>
      <c r="P862" s="24"/>
      <c r="Q862" s="41"/>
    </row>
    <row r="863" spans="1:17">
      <c r="A863">
        <v>862</v>
      </c>
      <c r="B863" s="13">
        <v>2</v>
      </c>
      <c r="C863" s="13">
        <v>5</v>
      </c>
      <c r="D863" s="13">
        <v>21</v>
      </c>
      <c r="E863" s="14">
        <f t="shared" si="230"/>
        <v>36</v>
      </c>
      <c r="F863" s="24">
        <f>'1 Solar Profile'!E865*S$10</f>
        <v>0</v>
      </c>
      <c r="G863" s="24">
        <f>'2 Load Profile'!E864</f>
        <v>1.8609861218108228</v>
      </c>
      <c r="H863" s="24">
        <f t="shared" si="222"/>
        <v>1.8609861218108228</v>
      </c>
      <c r="I863" s="13">
        <f t="shared" si="223"/>
        <v>0</v>
      </c>
      <c r="J863" s="24">
        <f t="shared" si="224"/>
        <v>0</v>
      </c>
      <c r="K863" s="24">
        <f t="shared" si="225"/>
        <v>1.8609861218108228</v>
      </c>
      <c r="L863" s="13"/>
      <c r="M863" s="24"/>
      <c r="N863" s="24">
        <f t="shared" si="217"/>
        <v>0</v>
      </c>
      <c r="O863" s="13"/>
      <c r="P863" s="13"/>
    </row>
    <row r="864" spans="1:17">
      <c r="A864">
        <v>863</v>
      </c>
      <c r="B864" s="13">
        <v>2</v>
      </c>
      <c r="C864" s="13">
        <v>5</v>
      </c>
      <c r="D864" s="13">
        <v>22</v>
      </c>
      <c r="E864" s="14">
        <f t="shared" si="230"/>
        <v>36</v>
      </c>
      <c r="F864" s="24">
        <f>'1 Solar Profile'!E866*S$10</f>
        <v>0</v>
      </c>
      <c r="G864" s="24">
        <f>'2 Load Profile'!E865</f>
        <v>1.576240992704433</v>
      </c>
      <c r="H864" s="24">
        <f t="shared" si="222"/>
        <v>1.576240992704433</v>
      </c>
      <c r="I864" s="13">
        <f t="shared" si="223"/>
        <v>0</v>
      </c>
      <c r="J864" s="24">
        <f t="shared" si="224"/>
        <v>0</v>
      </c>
      <c r="K864" s="24">
        <f t="shared" si="225"/>
        <v>1.576240992704433</v>
      </c>
      <c r="L864" s="13"/>
      <c r="M864" s="24"/>
      <c r="N864" s="24">
        <f t="shared" si="217"/>
        <v>0</v>
      </c>
      <c r="O864" s="13"/>
      <c r="P864" s="13"/>
    </row>
    <row r="865" spans="1:16">
      <c r="A865">
        <v>864</v>
      </c>
      <c r="B865" s="13">
        <v>2</v>
      </c>
      <c r="C865" s="13">
        <v>5</v>
      </c>
      <c r="D865" s="13">
        <v>23</v>
      </c>
      <c r="E865" s="14">
        <f t="shared" si="230"/>
        <v>36</v>
      </c>
      <c r="F865" s="24">
        <f>'1 Solar Profile'!E867*S$10</f>
        <v>0</v>
      </c>
      <c r="G865" s="24">
        <f>'2 Load Profile'!E866</f>
        <v>1.2992076732601827</v>
      </c>
      <c r="H865" s="24">
        <f t="shared" si="222"/>
        <v>1.2992076732601827</v>
      </c>
      <c r="I865" s="13">
        <f t="shared" si="223"/>
        <v>0</v>
      </c>
      <c r="J865" s="24">
        <f t="shared" si="224"/>
        <v>0</v>
      </c>
      <c r="K865" s="24">
        <f t="shared" si="225"/>
        <v>1.2992076732601827</v>
      </c>
      <c r="L865" s="13">
        <f t="shared" ref="L865" si="231">SUM(I842:I865)</f>
        <v>-5.0768829881245932</v>
      </c>
      <c r="M865" s="24">
        <f t="shared" ref="M865" si="232">SUMIF(H842:H865,"&gt;0",H842:H865)</f>
        <v>21.425563907047156</v>
      </c>
      <c r="N865" s="24">
        <f t="shared" si="217"/>
        <v>16.348680918922561</v>
      </c>
      <c r="O865" s="13">
        <f t="shared" ref="O865" si="233">IF(M865&gt;(L865*-1),(M865+L865)*S$12,0)</f>
        <v>2.3005373328680263</v>
      </c>
      <c r="P865" s="13">
        <f t="shared" ref="P865" si="234">IF(M865&lt;(L865*-1),(M865+L865)*S$14,0)</f>
        <v>0</v>
      </c>
    </row>
    <row r="866" spans="1:16">
      <c r="A866">
        <v>865</v>
      </c>
      <c r="B866" s="13">
        <v>2</v>
      </c>
      <c r="C866" s="13">
        <v>6</v>
      </c>
      <c r="D866" s="13">
        <v>0</v>
      </c>
      <c r="E866" s="14">
        <f t="shared" si="230"/>
        <v>37</v>
      </c>
      <c r="F866" s="24">
        <f>'1 Solar Profile'!E868*S$10</f>
        <v>0</v>
      </c>
      <c r="G866" s="24">
        <f>'2 Load Profile'!E867</f>
        <v>1.0004848208422794</v>
      </c>
      <c r="H866" s="24">
        <f t="shared" si="222"/>
        <v>1.0004848208422794</v>
      </c>
      <c r="I866" s="13">
        <f t="shared" si="223"/>
        <v>0</v>
      </c>
      <c r="J866" s="24">
        <f t="shared" si="224"/>
        <v>0</v>
      </c>
      <c r="K866" s="24">
        <f t="shared" si="225"/>
        <v>1.0004848208422794</v>
      </c>
      <c r="L866" s="13"/>
      <c r="M866" s="24"/>
      <c r="N866" s="24">
        <f t="shared" si="217"/>
        <v>0</v>
      </c>
      <c r="O866" s="13"/>
      <c r="P866" s="13"/>
    </row>
    <row r="867" spans="1:16">
      <c r="A867">
        <v>866</v>
      </c>
      <c r="B867" s="13">
        <v>2</v>
      </c>
      <c r="C867" s="13">
        <v>6</v>
      </c>
      <c r="D867" s="13">
        <v>1</v>
      </c>
      <c r="E867" s="14">
        <f t="shared" si="230"/>
        <v>37</v>
      </c>
      <c r="F867" s="24">
        <f>'1 Solar Profile'!E869*S$10</f>
        <v>0</v>
      </c>
      <c r="G867" s="24">
        <f>'2 Load Profile'!E868</f>
        <v>0.89292412102432495</v>
      </c>
      <c r="H867" s="24">
        <f t="shared" si="222"/>
        <v>0.89292412102432495</v>
      </c>
      <c r="I867" s="13">
        <f t="shared" si="223"/>
        <v>0</v>
      </c>
      <c r="J867" s="24">
        <f t="shared" si="224"/>
        <v>0</v>
      </c>
      <c r="K867" s="24">
        <f t="shared" si="225"/>
        <v>0.89292412102432495</v>
      </c>
      <c r="L867" s="13"/>
      <c r="M867" s="24"/>
      <c r="N867" s="24">
        <f t="shared" si="217"/>
        <v>0</v>
      </c>
      <c r="O867" s="13"/>
      <c r="P867" s="13"/>
    </row>
    <row r="868" spans="1:16">
      <c r="A868">
        <v>867</v>
      </c>
      <c r="B868" s="13">
        <v>2</v>
      </c>
      <c r="C868" s="13">
        <v>6</v>
      </c>
      <c r="D868" s="13">
        <v>2</v>
      </c>
      <c r="E868" s="14">
        <f t="shared" si="230"/>
        <v>37</v>
      </c>
      <c r="F868" s="24">
        <f>'1 Solar Profile'!E870*S$10</f>
        <v>0</v>
      </c>
      <c r="G868" s="24">
        <f>'2 Load Profile'!E869</f>
        <v>0.84646832276762429</v>
      </c>
      <c r="H868" s="24">
        <f t="shared" si="222"/>
        <v>0.84646832276762429</v>
      </c>
      <c r="I868" s="13">
        <f t="shared" si="223"/>
        <v>0</v>
      </c>
      <c r="J868" s="24">
        <f t="shared" si="224"/>
        <v>0</v>
      </c>
      <c r="K868" s="24">
        <f t="shared" si="225"/>
        <v>0.84646832276762429</v>
      </c>
      <c r="L868" s="13"/>
      <c r="M868" s="24"/>
      <c r="N868" s="24">
        <f t="shared" si="217"/>
        <v>0</v>
      </c>
      <c r="O868" s="13"/>
      <c r="P868" s="13"/>
    </row>
    <row r="869" spans="1:16">
      <c r="A869">
        <v>868</v>
      </c>
      <c r="B869" s="13">
        <v>2</v>
      </c>
      <c r="C869" s="13">
        <v>6</v>
      </c>
      <c r="D869" s="13">
        <v>3</v>
      </c>
      <c r="E869" s="14">
        <f t="shared" si="230"/>
        <v>37</v>
      </c>
      <c r="F869" s="24">
        <f>'1 Solar Profile'!E871*S$10</f>
        <v>0</v>
      </c>
      <c r="G869" s="24">
        <f>'2 Load Profile'!E870</f>
        <v>0.84538090893371942</v>
      </c>
      <c r="H869" s="24">
        <f t="shared" si="222"/>
        <v>0.84538090893371942</v>
      </c>
      <c r="I869" s="13">
        <f t="shared" si="223"/>
        <v>0</v>
      </c>
      <c r="J869" s="24">
        <f t="shared" si="224"/>
        <v>0</v>
      </c>
      <c r="K869" s="24">
        <f t="shared" si="225"/>
        <v>0.84538090893371942</v>
      </c>
      <c r="L869" s="13"/>
      <c r="M869" s="24"/>
      <c r="N869" s="24">
        <f t="shared" si="217"/>
        <v>0</v>
      </c>
      <c r="O869" s="13"/>
      <c r="P869" s="13"/>
    </row>
    <row r="870" spans="1:16">
      <c r="A870">
        <v>869</v>
      </c>
      <c r="B870" s="13">
        <v>2</v>
      </c>
      <c r="C870" s="13">
        <v>6</v>
      </c>
      <c r="D870" s="13">
        <v>4</v>
      </c>
      <c r="E870" s="14">
        <f t="shared" si="230"/>
        <v>37</v>
      </c>
      <c r="F870" s="24">
        <f>'1 Solar Profile'!E872*S$10</f>
        <v>0</v>
      </c>
      <c r="G870" s="24">
        <f>'2 Load Profile'!E871</f>
        <v>0.85570466096611641</v>
      </c>
      <c r="H870" s="24">
        <f t="shared" si="222"/>
        <v>0.85570466096611641</v>
      </c>
      <c r="I870" s="13">
        <f t="shared" si="223"/>
        <v>0</v>
      </c>
      <c r="J870" s="24">
        <f t="shared" si="224"/>
        <v>0</v>
      </c>
      <c r="K870" s="24">
        <f t="shared" si="225"/>
        <v>0.85570466096611641</v>
      </c>
      <c r="L870" s="13"/>
      <c r="M870" s="24"/>
      <c r="N870" s="24">
        <f t="shared" si="217"/>
        <v>0</v>
      </c>
      <c r="O870" s="13"/>
      <c r="P870" s="13"/>
    </row>
    <row r="871" spans="1:16">
      <c r="A871">
        <v>870</v>
      </c>
      <c r="B871" s="13">
        <v>2</v>
      </c>
      <c r="C871" s="13">
        <v>6</v>
      </c>
      <c r="D871" s="13">
        <v>5</v>
      </c>
      <c r="E871" s="14">
        <f t="shared" si="230"/>
        <v>37</v>
      </c>
      <c r="F871" s="24">
        <f>'1 Solar Profile'!E873*S$10</f>
        <v>0</v>
      </c>
      <c r="G871" s="24">
        <f>'2 Load Profile'!E872</f>
        <v>0.92527645709027762</v>
      </c>
      <c r="H871" s="24">
        <f t="shared" si="222"/>
        <v>0.92527645709027762</v>
      </c>
      <c r="I871" s="13">
        <f t="shared" si="223"/>
        <v>0</v>
      </c>
      <c r="J871" s="24">
        <f t="shared" si="224"/>
        <v>0</v>
      </c>
      <c r="K871" s="24">
        <f t="shared" si="225"/>
        <v>0.92527645709027762</v>
      </c>
      <c r="L871" s="13"/>
      <c r="M871" s="24"/>
      <c r="N871" s="24">
        <f t="shared" si="217"/>
        <v>0</v>
      </c>
      <c r="O871" s="13"/>
      <c r="P871" s="13"/>
    </row>
    <row r="872" spans="1:16">
      <c r="A872">
        <v>871</v>
      </c>
      <c r="B872" s="13">
        <v>2</v>
      </c>
      <c r="C872" s="13">
        <v>6</v>
      </c>
      <c r="D872" s="13">
        <v>6</v>
      </c>
      <c r="E872" s="14">
        <f t="shared" si="230"/>
        <v>37</v>
      </c>
      <c r="F872" s="24">
        <f>'1 Solar Profile'!E874*S$10</f>
        <v>0</v>
      </c>
      <c r="G872" s="24">
        <f>'2 Load Profile'!E873</f>
        <v>1.1258529500627981</v>
      </c>
      <c r="H872" s="24">
        <f t="shared" si="222"/>
        <v>1.1258529500627981</v>
      </c>
      <c r="I872" s="13">
        <f t="shared" si="223"/>
        <v>0</v>
      </c>
      <c r="J872" s="24">
        <f t="shared" si="224"/>
        <v>0</v>
      </c>
      <c r="K872" s="24">
        <f t="shared" si="225"/>
        <v>1.1258529500627981</v>
      </c>
      <c r="L872" s="13"/>
      <c r="M872" s="24"/>
      <c r="N872" s="24">
        <f t="shared" si="217"/>
        <v>0</v>
      </c>
      <c r="O872" s="13"/>
      <c r="P872" s="13"/>
    </row>
    <row r="873" spans="1:16">
      <c r="A873">
        <v>872</v>
      </c>
      <c r="B873" s="13">
        <v>2</v>
      </c>
      <c r="C873" s="13">
        <v>6</v>
      </c>
      <c r="D873" s="13">
        <v>7</v>
      </c>
      <c r="E873" s="14">
        <f t="shared" si="230"/>
        <v>37</v>
      </c>
      <c r="F873" s="24">
        <f>'1 Solar Profile'!E875*S$10</f>
        <v>0.52774470000000007</v>
      </c>
      <c r="G873" s="24">
        <f>'2 Load Profile'!E874</f>
        <v>1.372232848503907</v>
      </c>
      <c r="H873" s="24">
        <f t="shared" si="222"/>
        <v>0.84448814850390697</v>
      </c>
      <c r="I873" s="13">
        <f t="shared" si="223"/>
        <v>0</v>
      </c>
      <c r="J873" s="24">
        <f t="shared" si="224"/>
        <v>0.52774470000000007</v>
      </c>
      <c r="K873" s="24">
        <f t="shared" si="225"/>
        <v>0.84448814850390697</v>
      </c>
      <c r="L873" s="13"/>
      <c r="M873" s="24"/>
      <c r="N873" s="24">
        <f t="shared" ref="N873:N936" si="235">M873+L873</f>
        <v>0</v>
      </c>
      <c r="O873" s="13"/>
      <c r="P873" s="13"/>
    </row>
    <row r="874" spans="1:16">
      <c r="A874">
        <v>873</v>
      </c>
      <c r="B874" s="13">
        <v>2</v>
      </c>
      <c r="C874" s="13">
        <v>6</v>
      </c>
      <c r="D874" s="13">
        <v>8</v>
      </c>
      <c r="E874" s="14">
        <f t="shared" si="230"/>
        <v>37</v>
      </c>
      <c r="F874" s="24">
        <f>'1 Solar Profile'!E876*S$10</f>
        <v>0.41547239999999996</v>
      </c>
      <c r="G874" s="24">
        <f>'2 Load Profile'!E875</f>
        <v>1.3064785954101445</v>
      </c>
      <c r="H874" s="24">
        <f t="shared" si="222"/>
        <v>0.89100619541014459</v>
      </c>
      <c r="I874" s="13">
        <f t="shared" si="223"/>
        <v>0</v>
      </c>
      <c r="J874" s="24">
        <f t="shared" si="224"/>
        <v>0.41547239999999996</v>
      </c>
      <c r="K874" s="24">
        <f t="shared" si="225"/>
        <v>0.89100619541014459</v>
      </c>
      <c r="L874" s="13"/>
      <c r="M874" s="24"/>
      <c r="N874" s="24">
        <f t="shared" si="235"/>
        <v>0</v>
      </c>
      <c r="O874" s="13"/>
      <c r="P874" s="13"/>
    </row>
    <row r="875" spans="1:16">
      <c r="A875">
        <v>874</v>
      </c>
      <c r="B875" s="13">
        <v>2</v>
      </c>
      <c r="C875" s="13">
        <v>6</v>
      </c>
      <c r="D875" s="13">
        <v>9</v>
      </c>
      <c r="E875" s="14">
        <f t="shared" si="230"/>
        <v>37</v>
      </c>
      <c r="F875" s="24">
        <f>'1 Solar Profile'!E877*S$10</f>
        <v>1.394396325</v>
      </c>
      <c r="G875" s="24">
        <f>'2 Load Profile'!E876</f>
        <v>1.1362472035474807</v>
      </c>
      <c r="H875" s="24">
        <f t="shared" si="222"/>
        <v>-0.25814912145251934</v>
      </c>
      <c r="I875" s="13">
        <f t="shared" si="223"/>
        <v>-0.25814912145251934</v>
      </c>
      <c r="J875" s="24">
        <f t="shared" si="224"/>
        <v>1.1362472035474807</v>
      </c>
      <c r="K875" s="24">
        <f t="shared" si="225"/>
        <v>0</v>
      </c>
      <c r="L875" s="13"/>
      <c r="M875" s="24"/>
      <c r="N875" s="24">
        <f t="shared" si="235"/>
        <v>0</v>
      </c>
      <c r="O875" s="13"/>
      <c r="P875" s="13"/>
    </row>
    <row r="876" spans="1:16">
      <c r="A876">
        <v>875</v>
      </c>
      <c r="B876" s="13">
        <v>2</v>
      </c>
      <c r="C876" s="13">
        <v>6</v>
      </c>
      <c r="D876" s="13">
        <v>10</v>
      </c>
      <c r="E876" s="14">
        <f t="shared" si="230"/>
        <v>37</v>
      </c>
      <c r="F876" s="24">
        <f>'1 Solar Profile'!E878*S$10</f>
        <v>1.5214279500000001</v>
      </c>
      <c r="G876" s="24">
        <f>'2 Load Profile'!E877</f>
        <v>1.154541341948687</v>
      </c>
      <c r="H876" s="24">
        <f t="shared" si="222"/>
        <v>-0.36688660805131312</v>
      </c>
      <c r="I876" s="13">
        <f t="shared" si="223"/>
        <v>-0.36688660805131312</v>
      </c>
      <c r="J876" s="24">
        <f t="shared" si="224"/>
        <v>1.154541341948687</v>
      </c>
      <c r="K876" s="24">
        <f t="shared" si="225"/>
        <v>0</v>
      </c>
      <c r="L876" s="13"/>
      <c r="M876" s="24"/>
      <c r="N876" s="24">
        <f t="shared" si="235"/>
        <v>0</v>
      </c>
      <c r="O876" s="13"/>
      <c r="P876" s="13"/>
    </row>
    <row r="877" spans="1:16">
      <c r="A877">
        <v>876</v>
      </c>
      <c r="B877" s="13">
        <v>2</v>
      </c>
      <c r="C877" s="13">
        <v>6</v>
      </c>
      <c r="D877" s="13">
        <v>11</v>
      </c>
      <c r="E877" s="14">
        <f t="shared" si="230"/>
        <v>37</v>
      </c>
      <c r="F877" s="24">
        <f>'1 Solar Profile'!E879*S$10</f>
        <v>2.0383114499999997</v>
      </c>
      <c r="G877" s="24">
        <f>'2 Load Profile'!E878</f>
        <v>1.094592553364274</v>
      </c>
      <c r="H877" s="24">
        <f t="shared" si="222"/>
        <v>-0.94371889663572572</v>
      </c>
      <c r="I877" s="13">
        <f t="shared" si="223"/>
        <v>-0.94371889663572572</v>
      </c>
      <c r="J877" s="24">
        <f t="shared" si="224"/>
        <v>1.094592553364274</v>
      </c>
      <c r="K877" s="24">
        <f t="shared" si="225"/>
        <v>0</v>
      </c>
      <c r="L877" s="13"/>
      <c r="M877" s="24"/>
      <c r="N877" s="24">
        <f t="shared" si="235"/>
        <v>0</v>
      </c>
      <c r="O877" s="13"/>
      <c r="P877" s="13"/>
    </row>
    <row r="878" spans="1:16">
      <c r="A878">
        <v>877</v>
      </c>
      <c r="B878" s="13">
        <v>2</v>
      </c>
      <c r="C878" s="13">
        <v>6</v>
      </c>
      <c r="D878" s="13">
        <v>12</v>
      </c>
      <c r="E878" s="14">
        <f t="shared" si="230"/>
        <v>37</v>
      </c>
      <c r="F878" s="24">
        <f>'1 Solar Profile'!E880*S$10</f>
        <v>2.9446987500000001</v>
      </c>
      <c r="G878" s="24">
        <f>'2 Load Profile'!E879</f>
        <v>1.0447536550237417</v>
      </c>
      <c r="H878" s="24">
        <f t="shared" si="222"/>
        <v>-1.8999450949762584</v>
      </c>
      <c r="I878" s="13">
        <f t="shared" si="223"/>
        <v>-1.8999450949762584</v>
      </c>
      <c r="J878" s="24">
        <f t="shared" si="224"/>
        <v>1.0447536550237417</v>
      </c>
      <c r="K878" s="24">
        <f t="shared" si="225"/>
        <v>0</v>
      </c>
      <c r="L878" s="13"/>
      <c r="M878" s="24"/>
      <c r="N878" s="24">
        <f t="shared" si="235"/>
        <v>0</v>
      </c>
      <c r="O878" s="13"/>
      <c r="P878" s="13"/>
    </row>
    <row r="879" spans="1:16">
      <c r="A879">
        <v>878</v>
      </c>
      <c r="B879" s="13">
        <v>2</v>
      </c>
      <c r="C879" s="13">
        <v>6</v>
      </c>
      <c r="D879" s="13">
        <v>13</v>
      </c>
      <c r="E879" s="14">
        <f t="shared" si="230"/>
        <v>37</v>
      </c>
      <c r="F879" s="24">
        <f>'1 Solar Profile'!E881*S$10</f>
        <v>4.0958867249999997</v>
      </c>
      <c r="G879" s="24">
        <f>'2 Load Profile'!E880</f>
        <v>1.0035583042156448</v>
      </c>
      <c r="H879" s="24">
        <f t="shared" si="222"/>
        <v>-3.0923284207843551</v>
      </c>
      <c r="I879" s="13">
        <f t="shared" si="223"/>
        <v>-3.0923284207843551</v>
      </c>
      <c r="J879" s="24">
        <f t="shared" si="224"/>
        <v>1.0035583042156446</v>
      </c>
      <c r="K879" s="24">
        <f t="shared" si="225"/>
        <v>0</v>
      </c>
      <c r="L879" s="13"/>
      <c r="M879" s="24"/>
      <c r="N879" s="24">
        <f t="shared" si="235"/>
        <v>0</v>
      </c>
      <c r="O879" s="13"/>
      <c r="P879" s="13"/>
    </row>
    <row r="880" spans="1:16">
      <c r="A880">
        <v>879</v>
      </c>
      <c r="B880" s="13">
        <v>2</v>
      </c>
      <c r="C880" s="13">
        <v>6</v>
      </c>
      <c r="D880" s="13">
        <v>14</v>
      </c>
      <c r="E880" s="14">
        <f t="shared" si="230"/>
        <v>37</v>
      </c>
      <c r="F880" s="24">
        <f>'1 Solar Profile'!E882*S$10</f>
        <v>3.2677344000000002</v>
      </c>
      <c r="G880" s="24">
        <f>'2 Load Profile'!E881</f>
        <v>0.9868955434472253</v>
      </c>
      <c r="H880" s="24">
        <f t="shared" si="222"/>
        <v>-2.2808388565527746</v>
      </c>
      <c r="I880" s="13">
        <f t="shared" si="223"/>
        <v>-2.2808388565527746</v>
      </c>
      <c r="J880" s="24">
        <f t="shared" si="224"/>
        <v>0.98689554344722552</v>
      </c>
      <c r="K880" s="24">
        <f t="shared" si="225"/>
        <v>0</v>
      </c>
      <c r="L880" s="13"/>
      <c r="M880" s="24"/>
      <c r="N880" s="24">
        <f t="shared" si="235"/>
        <v>0</v>
      </c>
      <c r="O880" s="13"/>
      <c r="P880" s="13"/>
    </row>
    <row r="881" spans="1:16">
      <c r="A881">
        <v>880</v>
      </c>
      <c r="B881" s="13">
        <v>2</v>
      </c>
      <c r="C881" s="13">
        <v>6</v>
      </c>
      <c r="D881" s="13">
        <v>15</v>
      </c>
      <c r="E881" s="14">
        <f t="shared" si="230"/>
        <v>37</v>
      </c>
      <c r="F881" s="24">
        <f>'1 Solar Profile'!E883*S$10</f>
        <v>2.1237300000000001</v>
      </c>
      <c r="G881" s="24">
        <f>'2 Load Profile'!E882</f>
        <v>1.0467978883302689</v>
      </c>
      <c r="H881" s="24">
        <f t="shared" si="222"/>
        <v>-1.0769321116697312</v>
      </c>
      <c r="I881" s="13">
        <f t="shared" si="223"/>
        <v>-1.0769321116697312</v>
      </c>
      <c r="J881" s="24">
        <f t="shared" si="224"/>
        <v>1.0467978883302689</v>
      </c>
      <c r="K881" s="24">
        <f t="shared" si="225"/>
        <v>0</v>
      </c>
      <c r="L881" s="13"/>
      <c r="M881" s="24"/>
      <c r="N881" s="24">
        <f t="shared" si="235"/>
        <v>0</v>
      </c>
      <c r="O881" s="13"/>
      <c r="P881" s="13"/>
    </row>
    <row r="882" spans="1:16">
      <c r="A882">
        <v>881</v>
      </c>
      <c r="B882" s="13">
        <v>2</v>
      </c>
      <c r="C882" s="13">
        <v>6</v>
      </c>
      <c r="D882" s="13">
        <v>16</v>
      </c>
      <c r="E882" s="14">
        <f t="shared" si="230"/>
        <v>37</v>
      </c>
      <c r="F882" s="24">
        <f>'1 Solar Profile'!E884*S$10</f>
        <v>0.72556154999999989</v>
      </c>
      <c r="G882" s="24">
        <f>'2 Load Profile'!E883</f>
        <v>1.2392362046207821</v>
      </c>
      <c r="H882" s="24">
        <f t="shared" si="222"/>
        <v>0.51367465462078221</v>
      </c>
      <c r="I882" s="13">
        <f t="shared" si="223"/>
        <v>0</v>
      </c>
      <c r="J882" s="24">
        <f t="shared" si="224"/>
        <v>0.72556154999999989</v>
      </c>
      <c r="K882" s="24">
        <f t="shared" si="225"/>
        <v>0.51367465462078221</v>
      </c>
      <c r="L882" s="13"/>
      <c r="M882" s="24"/>
      <c r="N882" s="24">
        <f t="shared" si="235"/>
        <v>0</v>
      </c>
      <c r="O882" s="13"/>
      <c r="P882" s="13"/>
    </row>
    <row r="883" spans="1:16">
      <c r="A883">
        <v>882</v>
      </c>
      <c r="B883" s="13">
        <v>2</v>
      </c>
      <c r="C883" s="13">
        <v>6</v>
      </c>
      <c r="D883" s="13">
        <v>17</v>
      </c>
      <c r="E883" s="14">
        <f t="shared" si="230"/>
        <v>37</v>
      </c>
      <c r="F883" s="24">
        <f>'1 Solar Profile'!E885*S$10</f>
        <v>0</v>
      </c>
      <c r="G883" s="24">
        <f>'2 Load Profile'!E884</f>
        <v>1.6545631422608602</v>
      </c>
      <c r="H883" s="24">
        <f t="shared" si="222"/>
        <v>1.6545631422608602</v>
      </c>
      <c r="I883" s="13">
        <f t="shared" si="223"/>
        <v>0</v>
      </c>
      <c r="J883" s="24">
        <f t="shared" si="224"/>
        <v>0</v>
      </c>
      <c r="K883" s="24">
        <f t="shared" si="225"/>
        <v>1.6545631422608602</v>
      </c>
      <c r="L883" s="13"/>
      <c r="M883" s="24"/>
      <c r="N883" s="24">
        <f t="shared" si="235"/>
        <v>0</v>
      </c>
      <c r="O883" s="13"/>
      <c r="P883" s="13"/>
    </row>
    <row r="884" spans="1:16">
      <c r="A884">
        <v>883</v>
      </c>
      <c r="B884" s="13">
        <v>2</v>
      </c>
      <c r="C884" s="13">
        <v>6</v>
      </c>
      <c r="D884" s="13">
        <v>18</v>
      </c>
      <c r="E884" s="14">
        <f t="shared" si="230"/>
        <v>37</v>
      </c>
      <c r="F884" s="24">
        <f>'1 Solar Profile'!E886*S$10</f>
        <v>0</v>
      </c>
      <c r="G884" s="24">
        <f>'2 Load Profile'!E885</f>
        <v>1.9303935695639156</v>
      </c>
      <c r="H884" s="24">
        <f t="shared" si="222"/>
        <v>1.9303935695639156</v>
      </c>
      <c r="I884" s="13">
        <f t="shared" si="223"/>
        <v>0</v>
      </c>
      <c r="J884" s="24">
        <f t="shared" si="224"/>
        <v>0</v>
      </c>
      <c r="K884" s="24">
        <f t="shared" si="225"/>
        <v>1.9303935695639156</v>
      </c>
      <c r="L884" s="13"/>
      <c r="M884" s="24"/>
      <c r="N884" s="24">
        <f t="shared" si="235"/>
        <v>0</v>
      </c>
      <c r="O884" s="13"/>
      <c r="P884" s="13"/>
    </row>
    <row r="885" spans="1:16">
      <c r="A885">
        <v>884</v>
      </c>
      <c r="B885" s="13">
        <v>2</v>
      </c>
      <c r="C885" s="13">
        <v>6</v>
      </c>
      <c r="D885" s="13">
        <v>19</v>
      </c>
      <c r="E885" s="14">
        <f t="shared" si="230"/>
        <v>37</v>
      </c>
      <c r="F885" s="24">
        <f>'1 Solar Profile'!E887*S$10</f>
        <v>0</v>
      </c>
      <c r="G885" s="24">
        <f>'2 Load Profile'!E886</f>
        <v>2.0319553043085534</v>
      </c>
      <c r="H885" s="24">
        <f t="shared" si="222"/>
        <v>2.0319553043085534</v>
      </c>
      <c r="I885" s="13">
        <f t="shared" si="223"/>
        <v>0</v>
      </c>
      <c r="J885" s="24">
        <f t="shared" si="224"/>
        <v>0</v>
      </c>
      <c r="K885" s="24">
        <f t="shared" si="225"/>
        <v>2.0319553043085534</v>
      </c>
      <c r="L885" s="13"/>
      <c r="M885" s="24"/>
      <c r="N885" s="24">
        <f t="shared" si="235"/>
        <v>0</v>
      </c>
      <c r="O885" s="13"/>
      <c r="P885" s="13"/>
    </row>
    <row r="886" spans="1:16">
      <c r="A886">
        <v>885</v>
      </c>
      <c r="B886" s="13">
        <v>2</v>
      </c>
      <c r="C886" s="13">
        <v>6</v>
      </c>
      <c r="D886" s="13">
        <v>20</v>
      </c>
      <c r="E886" s="14">
        <f t="shared" si="230"/>
        <v>37</v>
      </c>
      <c r="F886" s="24">
        <f>'1 Solar Profile'!E888*S$10</f>
        <v>0</v>
      </c>
      <c r="G886" s="24">
        <f>'2 Load Profile'!E887</f>
        <v>1.9613355833986945</v>
      </c>
      <c r="H886" s="24">
        <f t="shared" si="222"/>
        <v>1.9613355833986945</v>
      </c>
      <c r="I886" s="13">
        <f t="shared" si="223"/>
        <v>0</v>
      </c>
      <c r="J886" s="24">
        <f t="shared" si="224"/>
        <v>0</v>
      </c>
      <c r="K886" s="24">
        <f t="shared" si="225"/>
        <v>1.9613355833986945</v>
      </c>
      <c r="L886" s="13"/>
      <c r="M886" s="24"/>
      <c r="N886" s="24">
        <f t="shared" si="235"/>
        <v>0</v>
      </c>
      <c r="O886" s="24"/>
      <c r="P886" s="24"/>
    </row>
    <row r="887" spans="1:16">
      <c r="A887">
        <v>886</v>
      </c>
      <c r="B887" s="13">
        <v>2</v>
      </c>
      <c r="C887" s="13">
        <v>6</v>
      </c>
      <c r="D887" s="13">
        <v>21</v>
      </c>
      <c r="E887" s="14">
        <f t="shared" si="230"/>
        <v>37</v>
      </c>
      <c r="F887" s="24">
        <f>'1 Solar Profile'!E889*S$10</f>
        <v>0</v>
      </c>
      <c r="G887" s="24">
        <f>'2 Load Profile'!E888</f>
        <v>1.7998503098630008</v>
      </c>
      <c r="H887" s="24">
        <f t="shared" si="222"/>
        <v>1.7998503098630008</v>
      </c>
      <c r="I887" s="13">
        <f t="shared" si="223"/>
        <v>0</v>
      </c>
      <c r="J887" s="24">
        <f t="shared" si="224"/>
        <v>0</v>
      </c>
      <c r="K887" s="24">
        <f t="shared" si="225"/>
        <v>1.7998503098630008</v>
      </c>
      <c r="L887" s="13"/>
      <c r="M887" s="24"/>
      <c r="N887" s="24">
        <f t="shared" si="235"/>
        <v>0</v>
      </c>
      <c r="O887" s="13"/>
      <c r="P887" s="13"/>
    </row>
    <row r="888" spans="1:16">
      <c r="A888">
        <v>887</v>
      </c>
      <c r="B888" s="13">
        <v>2</v>
      </c>
      <c r="C888" s="13">
        <v>6</v>
      </c>
      <c r="D888" s="13">
        <v>22</v>
      </c>
      <c r="E888" s="14">
        <f t="shared" si="230"/>
        <v>37</v>
      </c>
      <c r="F888" s="24">
        <f>'1 Solar Profile'!E890*S$10</f>
        <v>0</v>
      </c>
      <c r="G888" s="24">
        <f>'2 Load Profile'!E889</f>
        <v>1.5286538395582305</v>
      </c>
      <c r="H888" s="24">
        <f t="shared" si="222"/>
        <v>1.5286538395582305</v>
      </c>
      <c r="I888" s="13">
        <f t="shared" si="223"/>
        <v>0</v>
      </c>
      <c r="J888" s="24">
        <f t="shared" si="224"/>
        <v>0</v>
      </c>
      <c r="K888" s="24">
        <f t="shared" si="225"/>
        <v>1.5286538395582305</v>
      </c>
      <c r="L888" s="13"/>
      <c r="M888" s="24"/>
      <c r="N888" s="24">
        <f t="shared" si="235"/>
        <v>0</v>
      </c>
      <c r="O888" s="13"/>
      <c r="P888" s="13"/>
    </row>
    <row r="889" spans="1:16">
      <c r="A889">
        <v>888</v>
      </c>
      <c r="B889" s="13">
        <v>2</v>
      </c>
      <c r="C889" s="13">
        <v>6</v>
      </c>
      <c r="D889" s="13">
        <v>23</v>
      </c>
      <c r="E889" s="14">
        <f t="shared" si="230"/>
        <v>37</v>
      </c>
      <c r="F889" s="24">
        <f>'1 Solar Profile'!E891*S$10</f>
        <v>0</v>
      </c>
      <c r="G889" s="24">
        <f>'2 Load Profile'!E890</f>
        <v>1.2696790431009659</v>
      </c>
      <c r="H889" s="24">
        <f t="shared" si="222"/>
        <v>1.2696790431009659</v>
      </c>
      <c r="I889" s="13">
        <f t="shared" si="223"/>
        <v>0</v>
      </c>
      <c r="J889" s="24">
        <f t="shared" si="224"/>
        <v>0</v>
      </c>
      <c r="K889" s="24">
        <f t="shared" si="225"/>
        <v>1.2696790431009659</v>
      </c>
      <c r="L889" s="13">
        <f t="shared" ref="L889" si="236">SUM(I866:I889)</f>
        <v>-9.9187991101226771</v>
      </c>
      <c r="M889" s="24">
        <f t="shared" ref="M889" si="237">SUMIF(H866:H889,"&gt;0",H866:H889)</f>
        <v>20.917692032276193</v>
      </c>
      <c r="N889" s="24">
        <f t="shared" si="235"/>
        <v>10.998892922153516</v>
      </c>
      <c r="O889" s="13">
        <f t="shared" ref="O889" si="238">IF(M889&gt;(L889*-1),(M889+L889)*S$12,0)</f>
        <v>1.5477312153266765</v>
      </c>
      <c r="P889" s="13">
        <f t="shared" ref="P889" si="239">IF(M889&lt;(L889*-1),(M889+L889)*S$14,0)</f>
        <v>0</v>
      </c>
    </row>
    <row r="890" spans="1:16">
      <c r="A890">
        <v>889</v>
      </c>
      <c r="B890" s="13">
        <v>2</v>
      </c>
      <c r="C890" s="13">
        <v>7</v>
      </c>
      <c r="D890" s="13">
        <v>0</v>
      </c>
      <c r="E890" s="14">
        <f t="shared" si="230"/>
        <v>38</v>
      </c>
      <c r="F890" s="24">
        <f>'1 Solar Profile'!E892*S$10</f>
        <v>0</v>
      </c>
      <c r="G890" s="24">
        <f>'2 Load Profile'!E891</f>
        <v>0.98137540353287478</v>
      </c>
      <c r="H890" s="24">
        <f t="shared" si="222"/>
        <v>0.98137540353287478</v>
      </c>
      <c r="I890" s="13">
        <f t="shared" si="223"/>
        <v>0</v>
      </c>
      <c r="J890" s="24">
        <f t="shared" si="224"/>
        <v>0</v>
      </c>
      <c r="K890" s="24">
        <f t="shared" si="225"/>
        <v>0.98137540353287478</v>
      </c>
      <c r="L890" s="13"/>
      <c r="M890" s="24"/>
      <c r="N890" s="24">
        <f t="shared" si="235"/>
        <v>0</v>
      </c>
      <c r="O890" s="13"/>
      <c r="P890" s="13"/>
    </row>
    <row r="891" spans="1:16">
      <c r="A891">
        <v>890</v>
      </c>
      <c r="B891" s="13">
        <v>2</v>
      </c>
      <c r="C891" s="13">
        <v>7</v>
      </c>
      <c r="D891" s="13">
        <v>1</v>
      </c>
      <c r="E891" s="14">
        <f t="shared" si="230"/>
        <v>38</v>
      </c>
      <c r="F891" s="24">
        <f>'1 Solar Profile'!E893*S$10</f>
        <v>0</v>
      </c>
      <c r="G891" s="24">
        <f>'2 Load Profile'!E892</f>
        <v>0.87201766618865706</v>
      </c>
      <c r="H891" s="24">
        <f t="shared" si="222"/>
        <v>0.87201766618865706</v>
      </c>
      <c r="I891" s="13">
        <f t="shared" si="223"/>
        <v>0</v>
      </c>
      <c r="J891" s="24">
        <f t="shared" si="224"/>
        <v>0</v>
      </c>
      <c r="K891" s="24">
        <f t="shared" si="225"/>
        <v>0.87201766618865706</v>
      </c>
      <c r="L891" s="13"/>
      <c r="M891" s="24"/>
      <c r="N891" s="24">
        <f t="shared" si="235"/>
        <v>0</v>
      </c>
      <c r="O891" s="13"/>
      <c r="P891" s="13"/>
    </row>
    <row r="892" spans="1:16">
      <c r="A892">
        <v>891</v>
      </c>
      <c r="B892" s="13">
        <v>2</v>
      </c>
      <c r="C892" s="13">
        <v>7</v>
      </c>
      <c r="D892" s="13">
        <v>2</v>
      </c>
      <c r="E892" s="14">
        <f t="shared" si="230"/>
        <v>38</v>
      </c>
      <c r="F892" s="24">
        <f>'1 Solar Profile'!E894*S$10</f>
        <v>0</v>
      </c>
      <c r="G892" s="24">
        <f>'2 Load Profile'!E893</f>
        <v>0.83955647652005261</v>
      </c>
      <c r="H892" s="24">
        <f t="shared" si="222"/>
        <v>0.83955647652005261</v>
      </c>
      <c r="I892" s="13">
        <f t="shared" si="223"/>
        <v>0</v>
      </c>
      <c r="J892" s="24">
        <f t="shared" si="224"/>
        <v>0</v>
      </c>
      <c r="K892" s="24">
        <f t="shared" si="225"/>
        <v>0.83955647652005261</v>
      </c>
      <c r="L892" s="13"/>
      <c r="M892" s="24"/>
      <c r="N892" s="24">
        <f t="shared" si="235"/>
        <v>0</v>
      </c>
      <c r="O892" s="13"/>
      <c r="P892" s="13"/>
    </row>
    <row r="893" spans="1:16">
      <c r="A893">
        <v>892</v>
      </c>
      <c r="B893" s="13">
        <v>2</v>
      </c>
      <c r="C893" s="13">
        <v>7</v>
      </c>
      <c r="D893" s="13">
        <v>3</v>
      </c>
      <c r="E893" s="14">
        <f t="shared" si="230"/>
        <v>38</v>
      </c>
      <c r="F893" s="24">
        <f>'1 Solar Profile'!E895*S$10</f>
        <v>0</v>
      </c>
      <c r="G893" s="24">
        <f>'2 Load Profile'!E894</f>
        <v>0.83576346732228513</v>
      </c>
      <c r="H893" s="24">
        <f t="shared" si="222"/>
        <v>0.83576346732228513</v>
      </c>
      <c r="I893" s="13">
        <f t="shared" si="223"/>
        <v>0</v>
      </c>
      <c r="J893" s="24">
        <f t="shared" si="224"/>
        <v>0</v>
      </c>
      <c r="K893" s="24">
        <f t="shared" si="225"/>
        <v>0.83576346732228513</v>
      </c>
      <c r="L893" s="13"/>
      <c r="M893" s="24"/>
      <c r="N893" s="24">
        <f t="shared" si="235"/>
        <v>0</v>
      </c>
      <c r="O893" s="13"/>
      <c r="P893" s="13"/>
    </row>
    <row r="894" spans="1:16">
      <c r="A894">
        <v>893</v>
      </c>
      <c r="B894" s="13">
        <v>2</v>
      </c>
      <c r="C894" s="13">
        <v>7</v>
      </c>
      <c r="D894" s="13">
        <v>4</v>
      </c>
      <c r="E894" s="14">
        <f t="shared" si="230"/>
        <v>38</v>
      </c>
      <c r="F894" s="24">
        <f>'1 Solar Profile'!E896*S$10</f>
        <v>0</v>
      </c>
      <c r="G894" s="24">
        <f>'2 Load Profile'!E895</f>
        <v>0.8355572118122907</v>
      </c>
      <c r="H894" s="24">
        <f t="shared" si="222"/>
        <v>0.8355572118122907</v>
      </c>
      <c r="I894" s="13">
        <f t="shared" si="223"/>
        <v>0</v>
      </c>
      <c r="J894" s="24">
        <f t="shared" si="224"/>
        <v>0</v>
      </c>
      <c r="K894" s="24">
        <f t="shared" si="225"/>
        <v>0.8355572118122907</v>
      </c>
      <c r="L894" s="13"/>
      <c r="M894" s="24"/>
      <c r="N894" s="24">
        <f t="shared" si="235"/>
        <v>0</v>
      </c>
      <c r="O894" s="13"/>
      <c r="P894" s="13"/>
    </row>
    <row r="895" spans="1:16">
      <c r="A895">
        <v>894</v>
      </c>
      <c r="B895" s="13">
        <v>2</v>
      </c>
      <c r="C895" s="13">
        <v>7</v>
      </c>
      <c r="D895" s="13">
        <v>5</v>
      </c>
      <c r="E895" s="14">
        <f t="shared" si="230"/>
        <v>38</v>
      </c>
      <c r="F895" s="24">
        <f>'1 Solar Profile'!E897*S$10</f>
        <v>0</v>
      </c>
      <c r="G895" s="24">
        <f>'2 Load Profile'!E896</f>
        <v>0.88852436038588212</v>
      </c>
      <c r="H895" s="24">
        <f t="shared" si="222"/>
        <v>0.88852436038588212</v>
      </c>
      <c r="I895" s="13">
        <f t="shared" si="223"/>
        <v>0</v>
      </c>
      <c r="J895" s="24">
        <f t="shared" si="224"/>
        <v>0</v>
      </c>
      <c r="K895" s="24">
        <f t="shared" si="225"/>
        <v>0.88852436038588212</v>
      </c>
      <c r="L895" s="13"/>
      <c r="M895" s="24"/>
      <c r="N895" s="24">
        <f t="shared" si="235"/>
        <v>0</v>
      </c>
      <c r="O895" s="13"/>
      <c r="P895" s="13"/>
    </row>
    <row r="896" spans="1:16">
      <c r="A896">
        <v>895</v>
      </c>
      <c r="B896" s="13">
        <v>2</v>
      </c>
      <c r="C896" s="13">
        <v>7</v>
      </c>
      <c r="D896" s="13">
        <v>6</v>
      </c>
      <c r="E896" s="14">
        <f t="shared" si="230"/>
        <v>38</v>
      </c>
      <c r="F896" s="24">
        <f>'1 Solar Profile'!E898*S$10</f>
        <v>0</v>
      </c>
      <c r="G896" s="24">
        <f>'2 Load Profile'!E897</f>
        <v>1.0801439227393073</v>
      </c>
      <c r="H896" s="24">
        <f t="shared" ref="H896:H959" si="240">G896-F896</f>
        <v>1.0801439227393073</v>
      </c>
      <c r="I896" s="13">
        <f t="shared" ref="I896:I959" si="241">IF(H896&lt;0,H896,0)</f>
        <v>0</v>
      </c>
      <c r="J896" s="24">
        <f t="shared" ref="J896:J959" si="242">F896+I896</f>
        <v>0</v>
      </c>
      <c r="K896" s="24">
        <f t="shared" ref="K896:K959" si="243">IF(H896&gt;0,H896,0)</f>
        <v>1.0801439227393073</v>
      </c>
      <c r="L896" s="13"/>
      <c r="M896" s="24"/>
      <c r="N896" s="24">
        <f t="shared" si="235"/>
        <v>0</v>
      </c>
      <c r="O896" s="13"/>
      <c r="P896" s="13"/>
    </row>
    <row r="897" spans="1:16">
      <c r="A897">
        <v>896</v>
      </c>
      <c r="B897" s="13">
        <v>2</v>
      </c>
      <c r="C897" s="13">
        <v>7</v>
      </c>
      <c r="D897" s="13">
        <v>7</v>
      </c>
      <c r="E897" s="14">
        <f t="shared" si="230"/>
        <v>38</v>
      </c>
      <c r="F897" s="24">
        <f>'1 Solar Profile'!E899*S$10</f>
        <v>8.0198999999999982E-3</v>
      </c>
      <c r="G897" s="24">
        <f>'2 Load Profile'!E898</f>
        <v>1.3428289793263479</v>
      </c>
      <c r="H897" s="24">
        <f t="shared" si="240"/>
        <v>1.3348090793263478</v>
      </c>
      <c r="I897" s="13">
        <f t="shared" si="241"/>
        <v>0</v>
      </c>
      <c r="J897" s="24">
        <f t="shared" si="242"/>
        <v>8.0198999999999982E-3</v>
      </c>
      <c r="K897" s="24">
        <f t="shared" si="243"/>
        <v>1.3348090793263478</v>
      </c>
      <c r="L897" s="13"/>
      <c r="M897" s="24"/>
      <c r="N897" s="24">
        <f t="shared" si="235"/>
        <v>0</v>
      </c>
      <c r="O897" s="13"/>
      <c r="P897" s="13"/>
    </row>
    <row r="898" spans="1:16">
      <c r="A898">
        <v>897</v>
      </c>
      <c r="B898" s="13">
        <v>2</v>
      </c>
      <c r="C898" s="13">
        <v>7</v>
      </c>
      <c r="D898" s="13">
        <v>8</v>
      </c>
      <c r="E898" s="14">
        <f t="shared" si="230"/>
        <v>38</v>
      </c>
      <c r="F898" s="24">
        <f>'1 Solar Profile'!E900*S$10</f>
        <v>0.37911667500000001</v>
      </c>
      <c r="G898" s="24">
        <f>'2 Load Profile'!E899</f>
        <v>1.2664483139810383</v>
      </c>
      <c r="H898" s="24">
        <f t="shared" si="240"/>
        <v>0.88733163898103828</v>
      </c>
      <c r="I898" s="13">
        <f t="shared" si="241"/>
        <v>0</v>
      </c>
      <c r="J898" s="24">
        <f t="shared" si="242"/>
        <v>0.37911667500000001</v>
      </c>
      <c r="K898" s="24">
        <f t="shared" si="243"/>
        <v>0.88733163898103828</v>
      </c>
      <c r="L898" s="13"/>
      <c r="M898" s="24"/>
      <c r="N898" s="24">
        <f t="shared" si="235"/>
        <v>0</v>
      </c>
      <c r="O898" s="13"/>
      <c r="P898" s="13"/>
    </row>
    <row r="899" spans="1:16">
      <c r="A899">
        <v>898</v>
      </c>
      <c r="B899" s="13">
        <v>2</v>
      </c>
      <c r="C899" s="13">
        <v>7</v>
      </c>
      <c r="D899" s="13">
        <v>9</v>
      </c>
      <c r="E899" s="14">
        <f t="shared" si="230"/>
        <v>38</v>
      </c>
      <c r="F899" s="24">
        <f>'1 Solar Profile'!E901*S$10</f>
        <v>0.63147734999999994</v>
      </c>
      <c r="G899" s="24">
        <f>'2 Load Profile'!E900</f>
        <v>1.1017931578772839</v>
      </c>
      <c r="H899" s="24">
        <f t="shared" si="240"/>
        <v>0.470315807877284</v>
      </c>
      <c r="I899" s="13">
        <f t="shared" si="241"/>
        <v>0</v>
      </c>
      <c r="J899" s="24">
        <f t="shared" si="242"/>
        <v>0.63147734999999994</v>
      </c>
      <c r="K899" s="24">
        <f t="shared" si="243"/>
        <v>0.470315807877284</v>
      </c>
      <c r="L899" s="13"/>
      <c r="M899" s="24"/>
      <c r="N899" s="24">
        <f t="shared" si="235"/>
        <v>0</v>
      </c>
      <c r="O899" s="13"/>
      <c r="P899" s="13"/>
    </row>
    <row r="900" spans="1:16">
      <c r="A900">
        <v>899</v>
      </c>
      <c r="B900" s="13">
        <v>2</v>
      </c>
      <c r="C900" s="13">
        <v>7</v>
      </c>
      <c r="D900" s="13">
        <v>10</v>
      </c>
      <c r="E900" s="14">
        <f t="shared" si="230"/>
        <v>38</v>
      </c>
      <c r="F900" s="24">
        <f>'1 Solar Profile'!E902*S$10</f>
        <v>2.1297071249999999</v>
      </c>
      <c r="G900" s="24">
        <f>'2 Load Profile'!E901</f>
        <v>1.1201613251470355</v>
      </c>
      <c r="H900" s="24">
        <f t="shared" si="240"/>
        <v>-1.0095457998529644</v>
      </c>
      <c r="I900" s="13">
        <f t="shared" si="241"/>
        <v>-1.0095457998529644</v>
      </c>
      <c r="J900" s="24">
        <f t="shared" si="242"/>
        <v>1.1201613251470355</v>
      </c>
      <c r="K900" s="24">
        <f t="shared" si="243"/>
        <v>0</v>
      </c>
      <c r="L900" s="13"/>
      <c r="M900" s="24"/>
      <c r="N900" s="24">
        <f t="shared" si="235"/>
        <v>0</v>
      </c>
      <c r="O900" s="13"/>
      <c r="P900" s="13"/>
    </row>
    <row r="901" spans="1:16">
      <c r="A901">
        <v>900</v>
      </c>
      <c r="B901" s="13">
        <v>2</v>
      </c>
      <c r="C901" s="13">
        <v>7</v>
      </c>
      <c r="D901" s="13">
        <v>11</v>
      </c>
      <c r="E901" s="14">
        <f t="shared" si="230"/>
        <v>38</v>
      </c>
      <c r="F901" s="24">
        <f>'1 Solar Profile'!E903*S$10</f>
        <v>3.3180651000000001</v>
      </c>
      <c r="G901" s="24">
        <f>'2 Load Profile'!E902</f>
        <v>1.0420679163113364</v>
      </c>
      <c r="H901" s="24">
        <f t="shared" si="240"/>
        <v>-2.2759971836886637</v>
      </c>
      <c r="I901" s="13">
        <f t="shared" si="241"/>
        <v>-2.2759971836886637</v>
      </c>
      <c r="J901" s="24">
        <f t="shared" si="242"/>
        <v>1.0420679163113364</v>
      </c>
      <c r="K901" s="24">
        <f t="shared" si="243"/>
        <v>0</v>
      </c>
      <c r="L901" s="13"/>
      <c r="M901" s="24"/>
      <c r="N901" s="24">
        <f t="shared" si="235"/>
        <v>0</v>
      </c>
      <c r="O901" s="13"/>
      <c r="P901" s="13"/>
    </row>
    <row r="902" spans="1:16">
      <c r="A902">
        <v>901</v>
      </c>
      <c r="B902" s="13">
        <v>2</v>
      </c>
      <c r="C902" s="13">
        <v>7</v>
      </c>
      <c r="D902" s="13">
        <v>12</v>
      </c>
      <c r="E902" s="14">
        <f t="shared" si="230"/>
        <v>38</v>
      </c>
      <c r="F902" s="24">
        <f>'1 Solar Profile'!E904*S$10</f>
        <v>3.2515292250000005</v>
      </c>
      <c r="G902" s="24">
        <f>'2 Load Profile'!E903</f>
        <v>0.98961330187173979</v>
      </c>
      <c r="H902" s="24">
        <f t="shared" si="240"/>
        <v>-2.2619159231282606</v>
      </c>
      <c r="I902" s="13">
        <f t="shared" si="241"/>
        <v>-2.2619159231282606</v>
      </c>
      <c r="J902" s="24">
        <f t="shared" si="242"/>
        <v>0.9896133018717399</v>
      </c>
      <c r="K902" s="24">
        <f t="shared" si="243"/>
        <v>0</v>
      </c>
      <c r="L902" s="13"/>
      <c r="M902" s="24"/>
      <c r="N902" s="24">
        <f t="shared" si="235"/>
        <v>0</v>
      </c>
      <c r="O902" s="13"/>
      <c r="P902" s="13"/>
    </row>
    <row r="903" spans="1:16">
      <c r="A903">
        <v>902</v>
      </c>
      <c r="B903" s="13">
        <v>2</v>
      </c>
      <c r="C903" s="13">
        <v>7</v>
      </c>
      <c r="D903" s="13">
        <v>13</v>
      </c>
      <c r="E903" s="14">
        <f t="shared" si="230"/>
        <v>38</v>
      </c>
      <c r="F903" s="24">
        <f>'1 Solar Profile'!E905*S$10</f>
        <v>3.2460324750000003</v>
      </c>
      <c r="G903" s="24">
        <f>'2 Load Profile'!E904</f>
        <v>0.9523296608515055</v>
      </c>
      <c r="H903" s="24">
        <f t="shared" si="240"/>
        <v>-2.293702814148495</v>
      </c>
      <c r="I903" s="13">
        <f t="shared" si="241"/>
        <v>-2.293702814148495</v>
      </c>
      <c r="J903" s="24">
        <f t="shared" si="242"/>
        <v>0.95232966085150528</v>
      </c>
      <c r="K903" s="24">
        <f t="shared" si="243"/>
        <v>0</v>
      </c>
      <c r="L903" s="13"/>
      <c r="M903" s="24"/>
      <c r="N903" s="24">
        <f t="shared" si="235"/>
        <v>0</v>
      </c>
      <c r="O903" s="13"/>
      <c r="P903" s="13"/>
    </row>
    <row r="904" spans="1:16">
      <c r="A904">
        <v>903</v>
      </c>
      <c r="B904" s="13">
        <v>2</v>
      </c>
      <c r="C904" s="13">
        <v>7</v>
      </c>
      <c r="D904" s="13">
        <v>14</v>
      </c>
      <c r="E904" s="14">
        <f t="shared" si="230"/>
        <v>38</v>
      </c>
      <c r="F904" s="24">
        <f>'1 Solar Profile'!E906*S$10</f>
        <v>3.2132346749999998</v>
      </c>
      <c r="G904" s="24">
        <f>'2 Load Profile'!E905</f>
        <v>0.94024456547348134</v>
      </c>
      <c r="H904" s="24">
        <f t="shared" si="240"/>
        <v>-2.2729901095265186</v>
      </c>
      <c r="I904" s="13">
        <f t="shared" si="241"/>
        <v>-2.2729901095265186</v>
      </c>
      <c r="J904" s="24">
        <f t="shared" si="242"/>
        <v>0.94024456547348123</v>
      </c>
      <c r="K904" s="24">
        <f t="shared" si="243"/>
        <v>0</v>
      </c>
      <c r="L904" s="13"/>
      <c r="M904" s="24"/>
      <c r="N904" s="24">
        <f t="shared" si="235"/>
        <v>0</v>
      </c>
      <c r="O904" s="13"/>
      <c r="P904" s="13"/>
    </row>
    <row r="905" spans="1:16">
      <c r="A905">
        <v>904</v>
      </c>
      <c r="B905" s="13">
        <v>2</v>
      </c>
      <c r="C905" s="13">
        <v>7</v>
      </c>
      <c r="D905" s="13">
        <v>15</v>
      </c>
      <c r="E905" s="14">
        <f t="shared" si="230"/>
        <v>38</v>
      </c>
      <c r="F905" s="24">
        <f>'1 Solar Profile'!E907*S$10</f>
        <v>0.55510874999999993</v>
      </c>
      <c r="G905" s="24">
        <f>'2 Load Profile'!E906</f>
        <v>0.98350099626346799</v>
      </c>
      <c r="H905" s="24">
        <f t="shared" si="240"/>
        <v>0.42839224626346806</v>
      </c>
      <c r="I905" s="13">
        <f t="shared" si="241"/>
        <v>0</v>
      </c>
      <c r="J905" s="24">
        <f t="shared" si="242"/>
        <v>0.55510874999999993</v>
      </c>
      <c r="K905" s="24">
        <f t="shared" si="243"/>
        <v>0.42839224626346806</v>
      </c>
      <c r="L905" s="13"/>
      <c r="M905" s="24"/>
      <c r="N905" s="24">
        <f t="shared" si="235"/>
        <v>0</v>
      </c>
      <c r="O905" s="13"/>
      <c r="P905" s="13"/>
    </row>
    <row r="906" spans="1:16">
      <c r="A906">
        <v>905</v>
      </c>
      <c r="B906" s="13">
        <v>2</v>
      </c>
      <c r="C906" s="13">
        <v>7</v>
      </c>
      <c r="D906" s="13">
        <v>16</v>
      </c>
      <c r="E906" s="14">
        <f t="shared" si="230"/>
        <v>38</v>
      </c>
      <c r="F906" s="24">
        <f>'1 Solar Profile'!E908*S$10</f>
        <v>5.7934799999999995E-2</v>
      </c>
      <c r="G906" s="24">
        <f>'2 Load Profile'!E907</f>
        <v>1.1799148494593517</v>
      </c>
      <c r="H906" s="24">
        <f t="shared" si="240"/>
        <v>1.1219800494593517</v>
      </c>
      <c r="I906" s="13">
        <f t="shared" si="241"/>
        <v>0</v>
      </c>
      <c r="J906" s="24">
        <f t="shared" si="242"/>
        <v>5.7934799999999995E-2</v>
      </c>
      <c r="K906" s="24">
        <f t="shared" si="243"/>
        <v>1.1219800494593517</v>
      </c>
      <c r="L906" s="13"/>
      <c r="M906" s="24"/>
      <c r="N906" s="24">
        <f t="shared" si="235"/>
        <v>0</v>
      </c>
      <c r="O906" s="13"/>
      <c r="P906" s="13"/>
    </row>
    <row r="907" spans="1:16">
      <c r="A907">
        <v>906</v>
      </c>
      <c r="B907" s="13">
        <v>2</v>
      </c>
      <c r="C907" s="13">
        <v>7</v>
      </c>
      <c r="D907" s="13">
        <v>17</v>
      </c>
      <c r="E907" s="14">
        <f t="shared" si="230"/>
        <v>38</v>
      </c>
      <c r="F907" s="24">
        <f>'1 Solar Profile'!E909*S$10</f>
        <v>0</v>
      </c>
      <c r="G907" s="24">
        <f>'2 Load Profile'!E908</f>
        <v>1.613455854622061</v>
      </c>
      <c r="H907" s="24">
        <f t="shared" si="240"/>
        <v>1.613455854622061</v>
      </c>
      <c r="I907" s="13">
        <f t="shared" si="241"/>
        <v>0</v>
      </c>
      <c r="J907" s="24">
        <f t="shared" si="242"/>
        <v>0</v>
      </c>
      <c r="K907" s="24">
        <f t="shared" si="243"/>
        <v>1.613455854622061</v>
      </c>
      <c r="L907" s="13"/>
      <c r="M907" s="24"/>
      <c r="N907" s="24">
        <f t="shared" si="235"/>
        <v>0</v>
      </c>
      <c r="O907" s="13"/>
      <c r="P907" s="13"/>
    </row>
    <row r="908" spans="1:16">
      <c r="A908">
        <v>907</v>
      </c>
      <c r="B908" s="13">
        <v>2</v>
      </c>
      <c r="C908" s="13">
        <v>7</v>
      </c>
      <c r="D908" s="13">
        <v>18</v>
      </c>
      <c r="E908" s="14">
        <f t="shared" si="230"/>
        <v>38</v>
      </c>
      <c r="F908" s="24">
        <f>'1 Solar Profile'!E910*S$10</f>
        <v>0</v>
      </c>
      <c r="G908" s="24">
        <f>'2 Load Profile'!E909</f>
        <v>1.9119029049983445</v>
      </c>
      <c r="H908" s="24">
        <f t="shared" si="240"/>
        <v>1.9119029049983445</v>
      </c>
      <c r="I908" s="13">
        <f t="shared" si="241"/>
        <v>0</v>
      </c>
      <c r="J908" s="24">
        <f t="shared" si="242"/>
        <v>0</v>
      </c>
      <c r="K908" s="24">
        <f t="shared" si="243"/>
        <v>1.9119029049983445</v>
      </c>
      <c r="L908" s="13"/>
      <c r="M908" s="24"/>
      <c r="N908" s="24">
        <f t="shared" si="235"/>
        <v>0</v>
      </c>
      <c r="O908" s="13"/>
      <c r="P908" s="13"/>
    </row>
    <row r="909" spans="1:16">
      <c r="A909">
        <v>908</v>
      </c>
      <c r="B909" s="13">
        <v>2</v>
      </c>
      <c r="C909" s="13">
        <v>7</v>
      </c>
      <c r="D909" s="13">
        <v>19</v>
      </c>
      <c r="E909" s="14">
        <f t="shared" si="230"/>
        <v>38</v>
      </c>
      <c r="F909" s="24">
        <f>'1 Solar Profile'!E911*S$10</f>
        <v>0</v>
      </c>
      <c r="G909" s="24">
        <f>'2 Load Profile'!E910</f>
        <v>2.0286885142963982</v>
      </c>
      <c r="H909" s="24">
        <f t="shared" si="240"/>
        <v>2.0286885142963982</v>
      </c>
      <c r="I909" s="13">
        <f t="shared" si="241"/>
        <v>0</v>
      </c>
      <c r="J909" s="24">
        <f t="shared" si="242"/>
        <v>0</v>
      </c>
      <c r="K909" s="24">
        <f t="shared" si="243"/>
        <v>2.0286885142963982</v>
      </c>
      <c r="L909" s="13"/>
      <c r="M909" s="24"/>
      <c r="N909" s="24">
        <f t="shared" si="235"/>
        <v>0</v>
      </c>
      <c r="O909" s="13"/>
      <c r="P909" s="13"/>
    </row>
    <row r="910" spans="1:16">
      <c r="A910">
        <v>909</v>
      </c>
      <c r="B910" s="13">
        <v>2</v>
      </c>
      <c r="C910" s="13">
        <v>7</v>
      </c>
      <c r="D910" s="13">
        <v>20</v>
      </c>
      <c r="E910" s="14">
        <f t="shared" si="230"/>
        <v>38</v>
      </c>
      <c r="F910" s="24">
        <f>'1 Solar Profile'!E912*S$10</f>
        <v>0</v>
      </c>
      <c r="G910" s="24">
        <f>'2 Load Profile'!E911</f>
        <v>1.9750284260292408</v>
      </c>
      <c r="H910" s="24">
        <f t="shared" si="240"/>
        <v>1.9750284260292408</v>
      </c>
      <c r="I910" s="13">
        <f t="shared" si="241"/>
        <v>0</v>
      </c>
      <c r="J910" s="24">
        <f t="shared" si="242"/>
        <v>0</v>
      </c>
      <c r="K910" s="24">
        <f t="shared" si="243"/>
        <v>1.9750284260292408</v>
      </c>
      <c r="L910" s="13"/>
      <c r="M910" s="24"/>
      <c r="N910" s="24">
        <f t="shared" si="235"/>
        <v>0</v>
      </c>
      <c r="O910" s="24"/>
      <c r="P910" s="24"/>
    </row>
    <row r="911" spans="1:16">
      <c r="A911">
        <v>910</v>
      </c>
      <c r="B911" s="13">
        <v>2</v>
      </c>
      <c r="C911" s="13">
        <v>7</v>
      </c>
      <c r="D911" s="13">
        <v>21</v>
      </c>
      <c r="E911" s="14">
        <f t="shared" si="230"/>
        <v>38</v>
      </c>
      <c r="F911" s="24">
        <f>'1 Solar Profile'!E913*S$10</f>
        <v>0</v>
      </c>
      <c r="G911" s="24">
        <f>'2 Load Profile'!E912</f>
        <v>1.8215147796158608</v>
      </c>
      <c r="H911" s="24">
        <f t="shared" si="240"/>
        <v>1.8215147796158608</v>
      </c>
      <c r="I911" s="13">
        <f t="shared" si="241"/>
        <v>0</v>
      </c>
      <c r="J911" s="24">
        <f t="shared" si="242"/>
        <v>0</v>
      </c>
      <c r="K911" s="24">
        <f t="shared" si="243"/>
        <v>1.8215147796158608</v>
      </c>
      <c r="L911" s="13"/>
      <c r="M911" s="24"/>
      <c r="N911" s="24">
        <f t="shared" si="235"/>
        <v>0</v>
      </c>
      <c r="O911" s="13"/>
      <c r="P911" s="13"/>
    </row>
    <row r="912" spans="1:16">
      <c r="A912">
        <v>911</v>
      </c>
      <c r="B912" s="13">
        <v>2</v>
      </c>
      <c r="C912" s="13">
        <v>7</v>
      </c>
      <c r="D912" s="13">
        <v>22</v>
      </c>
      <c r="E912" s="14">
        <f t="shared" si="230"/>
        <v>38</v>
      </c>
      <c r="F912" s="24">
        <f>'1 Solar Profile'!E914*S$10</f>
        <v>0</v>
      </c>
      <c r="G912" s="24">
        <f>'2 Load Profile'!E913</f>
        <v>1.5289710386512245</v>
      </c>
      <c r="H912" s="24">
        <f t="shared" si="240"/>
        <v>1.5289710386512245</v>
      </c>
      <c r="I912" s="13">
        <f t="shared" si="241"/>
        <v>0</v>
      </c>
      <c r="J912" s="24">
        <f t="shared" si="242"/>
        <v>0</v>
      </c>
      <c r="K912" s="24">
        <f t="shared" si="243"/>
        <v>1.5289710386512245</v>
      </c>
      <c r="L912" s="13"/>
      <c r="M912" s="24"/>
      <c r="N912" s="24">
        <f t="shared" si="235"/>
        <v>0</v>
      </c>
      <c r="O912" s="13"/>
      <c r="P912" s="13"/>
    </row>
    <row r="913" spans="1:16">
      <c r="A913">
        <v>912</v>
      </c>
      <c r="B913" s="13">
        <v>2</v>
      </c>
      <c r="C913" s="13">
        <v>7</v>
      </c>
      <c r="D913" s="13">
        <v>23</v>
      </c>
      <c r="E913" s="14">
        <f t="shared" si="230"/>
        <v>38</v>
      </c>
      <c r="F913" s="24">
        <f>'1 Solar Profile'!E915*S$10</f>
        <v>0</v>
      </c>
      <c r="G913" s="24">
        <f>'2 Load Profile'!E914</f>
        <v>1.2536468139629837</v>
      </c>
      <c r="H913" s="24">
        <f t="shared" si="240"/>
        <v>1.2536468139629837</v>
      </c>
      <c r="I913" s="13">
        <f t="shared" si="241"/>
        <v>0</v>
      </c>
      <c r="J913" s="24">
        <f t="shared" si="242"/>
        <v>0</v>
      </c>
      <c r="K913" s="24">
        <f t="shared" si="243"/>
        <v>1.2536468139629837</v>
      </c>
      <c r="L913" s="13">
        <f t="shared" ref="L913" si="244">SUM(I890:I913)</f>
        <v>-10.114151830344902</v>
      </c>
      <c r="M913" s="24">
        <f t="shared" ref="M913" si="245">SUMIF(H890:H913,"&gt;0",H890:H913)</f>
        <v>22.708975662584955</v>
      </c>
      <c r="N913" s="24">
        <f t="shared" si="235"/>
        <v>12.594823832240053</v>
      </c>
      <c r="O913" s="13">
        <f t="shared" ref="O913" si="246">IF(M913&gt;(L913*-1),(M913+L913)*S$12,0)</f>
        <v>1.7723058252013235</v>
      </c>
      <c r="P913" s="13">
        <f t="shared" ref="P913" si="247">IF(M913&lt;(L913*-1),(M913+L913)*S$14,0)</f>
        <v>0</v>
      </c>
    </row>
    <row r="914" spans="1:16">
      <c r="A914">
        <v>913</v>
      </c>
      <c r="B914" s="13">
        <v>2</v>
      </c>
      <c r="C914" s="13">
        <v>8</v>
      </c>
      <c r="D914" s="13">
        <v>0</v>
      </c>
      <c r="E914" s="14">
        <f t="shared" si="230"/>
        <v>39</v>
      </c>
      <c r="F914" s="24">
        <f>'1 Solar Profile'!E916*S$10</f>
        <v>0</v>
      </c>
      <c r="G914" s="24">
        <f>'2 Load Profile'!E915</f>
        <v>0.96662144277103157</v>
      </c>
      <c r="H914" s="24">
        <f t="shared" si="240"/>
        <v>0.96662144277103157</v>
      </c>
      <c r="I914" s="13">
        <f t="shared" si="241"/>
        <v>0</v>
      </c>
      <c r="J914" s="24">
        <f t="shared" si="242"/>
        <v>0</v>
      </c>
      <c r="K914" s="24">
        <f t="shared" si="243"/>
        <v>0.96662144277103157</v>
      </c>
      <c r="L914" s="13"/>
      <c r="M914" s="24"/>
      <c r="N914" s="24">
        <f t="shared" si="235"/>
        <v>0</v>
      </c>
      <c r="O914" s="13"/>
      <c r="P914" s="13"/>
    </row>
    <row r="915" spans="1:16">
      <c r="A915">
        <v>914</v>
      </c>
      <c r="B915" s="13">
        <v>2</v>
      </c>
      <c r="C915" s="13">
        <v>8</v>
      </c>
      <c r="D915" s="13">
        <v>1</v>
      </c>
      <c r="E915" s="14">
        <f t="shared" si="230"/>
        <v>39</v>
      </c>
      <c r="F915" s="24">
        <f>'1 Solar Profile'!E917*S$10</f>
        <v>0</v>
      </c>
      <c r="G915" s="24">
        <f>'2 Load Profile'!E916</f>
        <v>0.85619770056486189</v>
      </c>
      <c r="H915" s="24">
        <f t="shared" si="240"/>
        <v>0.85619770056486189</v>
      </c>
      <c r="I915" s="13">
        <f t="shared" si="241"/>
        <v>0</v>
      </c>
      <c r="J915" s="24">
        <f t="shared" si="242"/>
        <v>0</v>
      </c>
      <c r="K915" s="24">
        <f t="shared" si="243"/>
        <v>0.85619770056486189</v>
      </c>
      <c r="L915" s="13"/>
      <c r="M915" s="24"/>
      <c r="N915" s="24">
        <f t="shared" si="235"/>
        <v>0</v>
      </c>
      <c r="O915" s="13"/>
      <c r="P915" s="13"/>
    </row>
    <row r="916" spans="1:16">
      <c r="A916">
        <v>915</v>
      </c>
      <c r="B916" s="13">
        <v>2</v>
      </c>
      <c r="C916" s="13">
        <v>8</v>
      </c>
      <c r="D916" s="13">
        <v>2</v>
      </c>
      <c r="E916" s="14">
        <f t="shared" si="230"/>
        <v>39</v>
      </c>
      <c r="F916" s="24">
        <f>'1 Solar Profile'!E918*S$10</f>
        <v>0</v>
      </c>
      <c r="G916" s="24">
        <f>'2 Load Profile'!E917</f>
        <v>0.80765857975177857</v>
      </c>
      <c r="H916" s="24">
        <f t="shared" si="240"/>
        <v>0.80765857975177857</v>
      </c>
      <c r="I916" s="13">
        <f t="shared" si="241"/>
        <v>0</v>
      </c>
      <c r="J916" s="24">
        <f t="shared" si="242"/>
        <v>0</v>
      </c>
      <c r="K916" s="24">
        <f t="shared" si="243"/>
        <v>0.80765857975177857</v>
      </c>
      <c r="L916" s="13"/>
      <c r="M916" s="24"/>
      <c r="N916" s="24">
        <f t="shared" si="235"/>
        <v>0</v>
      </c>
      <c r="O916" s="13"/>
      <c r="P916" s="13"/>
    </row>
    <row r="917" spans="1:16">
      <c r="A917">
        <v>916</v>
      </c>
      <c r="B917" s="13">
        <v>2</v>
      </c>
      <c r="C917" s="13">
        <v>8</v>
      </c>
      <c r="D917" s="13">
        <v>3</v>
      </c>
      <c r="E917" s="14">
        <f t="shared" si="230"/>
        <v>39</v>
      </c>
      <c r="F917" s="24">
        <f>'1 Solar Profile'!E919*S$10</f>
        <v>0</v>
      </c>
      <c r="G917" s="24">
        <f>'2 Load Profile'!E918</f>
        <v>0.79347723040862372</v>
      </c>
      <c r="H917" s="24">
        <f t="shared" si="240"/>
        <v>0.79347723040862372</v>
      </c>
      <c r="I917" s="13">
        <f t="shared" si="241"/>
        <v>0</v>
      </c>
      <c r="J917" s="24">
        <f t="shared" si="242"/>
        <v>0</v>
      </c>
      <c r="K917" s="24">
        <f t="shared" si="243"/>
        <v>0.79347723040862372</v>
      </c>
      <c r="L917" s="13"/>
      <c r="M917" s="24"/>
      <c r="N917" s="24">
        <f t="shared" si="235"/>
        <v>0</v>
      </c>
      <c r="O917" s="13"/>
      <c r="P917" s="13"/>
    </row>
    <row r="918" spans="1:16">
      <c r="A918">
        <v>917</v>
      </c>
      <c r="B918" s="13">
        <v>2</v>
      </c>
      <c r="C918" s="13">
        <v>8</v>
      </c>
      <c r="D918" s="13">
        <v>4</v>
      </c>
      <c r="E918" s="14">
        <f t="shared" si="230"/>
        <v>39</v>
      </c>
      <c r="F918" s="24">
        <f>'1 Solar Profile'!E920*S$10</f>
        <v>0</v>
      </c>
      <c r="G918" s="24">
        <f>'2 Load Profile'!E919</f>
        <v>0.7894416410336299</v>
      </c>
      <c r="H918" s="24">
        <f t="shared" si="240"/>
        <v>0.7894416410336299</v>
      </c>
      <c r="I918" s="13">
        <f t="shared" si="241"/>
        <v>0</v>
      </c>
      <c r="J918" s="24">
        <f t="shared" si="242"/>
        <v>0</v>
      </c>
      <c r="K918" s="24">
        <f t="shared" si="243"/>
        <v>0.7894416410336299</v>
      </c>
      <c r="L918" s="13"/>
      <c r="M918" s="24"/>
      <c r="N918" s="24">
        <f t="shared" si="235"/>
        <v>0</v>
      </c>
      <c r="O918" s="13"/>
      <c r="P918" s="13"/>
    </row>
    <row r="919" spans="1:16">
      <c r="A919">
        <v>918</v>
      </c>
      <c r="B919" s="13">
        <v>2</v>
      </c>
      <c r="C919" s="13">
        <v>8</v>
      </c>
      <c r="D919" s="13">
        <v>5</v>
      </c>
      <c r="E919" s="14">
        <f t="shared" si="230"/>
        <v>39</v>
      </c>
      <c r="F919" s="24">
        <f>'1 Solar Profile'!E921*S$10</f>
        <v>0</v>
      </c>
      <c r="G919" s="24">
        <f>'2 Load Profile'!E920</f>
        <v>0.84379380046690078</v>
      </c>
      <c r="H919" s="24">
        <f t="shared" si="240"/>
        <v>0.84379380046690078</v>
      </c>
      <c r="I919" s="13">
        <f t="shared" si="241"/>
        <v>0</v>
      </c>
      <c r="J919" s="24">
        <f t="shared" si="242"/>
        <v>0</v>
      </c>
      <c r="K919" s="24">
        <f t="shared" si="243"/>
        <v>0.84379380046690078</v>
      </c>
      <c r="L919" s="13"/>
      <c r="M919" s="24"/>
      <c r="N919" s="24">
        <f t="shared" si="235"/>
        <v>0</v>
      </c>
      <c r="O919" s="13"/>
      <c r="P919" s="13"/>
    </row>
    <row r="920" spans="1:16">
      <c r="A920">
        <v>919</v>
      </c>
      <c r="B920" s="13">
        <v>2</v>
      </c>
      <c r="C920" s="13">
        <v>8</v>
      </c>
      <c r="D920" s="13">
        <v>6</v>
      </c>
      <c r="E920" s="14">
        <f t="shared" ref="E920:E983" si="248">IF(D920&lt;D919, E919+1,E919)</f>
        <v>39</v>
      </c>
      <c r="F920" s="24">
        <f>'1 Solar Profile'!E922*S$10</f>
        <v>0</v>
      </c>
      <c r="G920" s="24">
        <f>'2 Load Profile'!E921</f>
        <v>1.0208574281559735</v>
      </c>
      <c r="H920" s="24">
        <f t="shared" si="240"/>
        <v>1.0208574281559735</v>
      </c>
      <c r="I920" s="13">
        <f t="shared" si="241"/>
        <v>0</v>
      </c>
      <c r="J920" s="24">
        <f t="shared" si="242"/>
        <v>0</v>
      </c>
      <c r="K920" s="24">
        <f t="shared" si="243"/>
        <v>1.0208574281559735</v>
      </c>
      <c r="L920" s="13"/>
      <c r="M920" s="24"/>
      <c r="N920" s="24">
        <f t="shared" si="235"/>
        <v>0</v>
      </c>
      <c r="O920" s="13"/>
      <c r="P920" s="13"/>
    </row>
    <row r="921" spans="1:16">
      <c r="A921">
        <v>920</v>
      </c>
      <c r="B921" s="13">
        <v>2</v>
      </c>
      <c r="C921" s="13">
        <v>8</v>
      </c>
      <c r="D921" s="13">
        <v>7</v>
      </c>
      <c r="E921" s="14">
        <f t="shared" si="248"/>
        <v>39</v>
      </c>
      <c r="F921" s="24">
        <f>'1 Solar Profile'!E923*S$10</f>
        <v>7.3185525000000001E-2</v>
      </c>
      <c r="G921" s="24">
        <f>'2 Load Profile'!E922</f>
        <v>1.3016003551855637</v>
      </c>
      <c r="H921" s="24">
        <f t="shared" si="240"/>
        <v>1.2284148301855637</v>
      </c>
      <c r="I921" s="13">
        <f t="shared" si="241"/>
        <v>0</v>
      </c>
      <c r="J921" s="24">
        <f t="shared" si="242"/>
        <v>7.3185525000000001E-2</v>
      </c>
      <c r="K921" s="24">
        <f t="shared" si="243"/>
        <v>1.2284148301855637</v>
      </c>
      <c r="L921" s="13"/>
      <c r="M921" s="24"/>
      <c r="N921" s="24">
        <f t="shared" si="235"/>
        <v>0</v>
      </c>
      <c r="O921" s="13"/>
      <c r="P921" s="13"/>
    </row>
    <row r="922" spans="1:16">
      <c r="A922">
        <v>921</v>
      </c>
      <c r="B922" s="13">
        <v>2</v>
      </c>
      <c r="C922" s="13">
        <v>8</v>
      </c>
      <c r="D922" s="13">
        <v>8</v>
      </c>
      <c r="E922" s="14">
        <f t="shared" si="248"/>
        <v>39</v>
      </c>
      <c r="F922" s="24">
        <f>'1 Solar Profile'!E924*S$10</f>
        <v>0.63367132500000001</v>
      </c>
      <c r="G922" s="24">
        <f>'2 Load Profile'!E923</f>
        <v>1.2244276359995088</v>
      </c>
      <c r="H922" s="24">
        <f t="shared" si="240"/>
        <v>0.59075631099950876</v>
      </c>
      <c r="I922" s="13">
        <f t="shared" si="241"/>
        <v>0</v>
      </c>
      <c r="J922" s="24">
        <f t="shared" si="242"/>
        <v>0.63367132500000001</v>
      </c>
      <c r="K922" s="24">
        <f t="shared" si="243"/>
        <v>0.59075631099950876</v>
      </c>
      <c r="L922" s="13"/>
      <c r="M922" s="24"/>
      <c r="N922" s="24">
        <f t="shared" si="235"/>
        <v>0</v>
      </c>
      <c r="O922" s="13"/>
      <c r="P922" s="13"/>
    </row>
    <row r="923" spans="1:16">
      <c r="A923">
        <v>922</v>
      </c>
      <c r="B923" s="13">
        <v>2</v>
      </c>
      <c r="C923" s="13">
        <v>8</v>
      </c>
      <c r="D923" s="13">
        <v>9</v>
      </c>
      <c r="E923" s="14">
        <f t="shared" si="248"/>
        <v>39</v>
      </c>
      <c r="F923" s="24">
        <f>'1 Solar Profile'!E925*S$10</f>
        <v>0.86966774999999985</v>
      </c>
      <c r="G923" s="24">
        <f>'2 Load Profile'!E924</f>
        <v>1.0793498717449579</v>
      </c>
      <c r="H923" s="24">
        <f t="shared" si="240"/>
        <v>0.20968212174495804</v>
      </c>
      <c r="I923" s="13">
        <f t="shared" si="241"/>
        <v>0</v>
      </c>
      <c r="J923" s="24">
        <f t="shared" si="242"/>
        <v>0.86966774999999985</v>
      </c>
      <c r="K923" s="24">
        <f t="shared" si="243"/>
        <v>0.20968212174495804</v>
      </c>
      <c r="L923" s="13"/>
      <c r="M923" s="24"/>
      <c r="N923" s="24">
        <f t="shared" si="235"/>
        <v>0</v>
      </c>
      <c r="O923" s="13"/>
      <c r="P923" s="13"/>
    </row>
    <row r="924" spans="1:16">
      <c r="A924">
        <v>923</v>
      </c>
      <c r="B924" s="13">
        <v>2</v>
      </c>
      <c r="C924" s="13">
        <v>8</v>
      </c>
      <c r="D924" s="13">
        <v>10</v>
      </c>
      <c r="E924" s="14">
        <f t="shared" si="248"/>
        <v>39</v>
      </c>
      <c r="F924" s="24">
        <f>'1 Solar Profile'!E926*S$10</f>
        <v>0.49530915000000003</v>
      </c>
      <c r="G924" s="24">
        <f>'2 Load Profile'!E925</f>
        <v>1.0765457017319218</v>
      </c>
      <c r="H924" s="24">
        <f t="shared" si="240"/>
        <v>0.58123655173192179</v>
      </c>
      <c r="I924" s="13">
        <f t="shared" si="241"/>
        <v>0</v>
      </c>
      <c r="J924" s="24">
        <f t="shared" si="242"/>
        <v>0.49530915000000003</v>
      </c>
      <c r="K924" s="24">
        <f t="shared" si="243"/>
        <v>0.58123655173192179</v>
      </c>
      <c r="L924" s="13"/>
      <c r="M924" s="24"/>
      <c r="N924" s="24">
        <f t="shared" si="235"/>
        <v>0</v>
      </c>
      <c r="O924" s="13"/>
      <c r="P924" s="13"/>
    </row>
    <row r="925" spans="1:16">
      <c r="A925">
        <v>924</v>
      </c>
      <c r="B925" s="13">
        <v>2</v>
      </c>
      <c r="C925" s="13">
        <v>8</v>
      </c>
      <c r="D925" s="13">
        <v>11</v>
      </c>
      <c r="E925" s="14">
        <f t="shared" si="248"/>
        <v>39</v>
      </c>
      <c r="F925" s="24">
        <f>'1 Solar Profile'!E927*S$10</f>
        <v>0.92998395</v>
      </c>
      <c r="G925" s="24">
        <f>'2 Load Profile'!E926</f>
        <v>1.0244017416403517</v>
      </c>
      <c r="H925" s="24">
        <f t="shared" si="240"/>
        <v>9.4417791640351689E-2</v>
      </c>
      <c r="I925" s="13">
        <f t="shared" si="241"/>
        <v>0</v>
      </c>
      <c r="J925" s="24">
        <f t="shared" si="242"/>
        <v>0.92998395</v>
      </c>
      <c r="K925" s="24">
        <f t="shared" si="243"/>
        <v>9.4417791640351689E-2</v>
      </c>
      <c r="L925" s="13"/>
      <c r="M925" s="24"/>
      <c r="N925" s="24">
        <f t="shared" si="235"/>
        <v>0</v>
      </c>
      <c r="O925" s="13"/>
      <c r="P925" s="13"/>
    </row>
    <row r="926" spans="1:16">
      <c r="A926">
        <v>925</v>
      </c>
      <c r="B926" s="13">
        <v>2</v>
      </c>
      <c r="C926" s="13">
        <v>8</v>
      </c>
      <c r="D926" s="13">
        <v>12</v>
      </c>
      <c r="E926" s="14">
        <f t="shared" si="248"/>
        <v>39</v>
      </c>
      <c r="F926" s="24">
        <f>'1 Solar Profile'!E928*S$10</f>
        <v>0.91763594999999998</v>
      </c>
      <c r="G926" s="24">
        <f>'2 Load Profile'!E927</f>
        <v>0.97558215079524091</v>
      </c>
      <c r="H926" s="24">
        <f t="shared" si="240"/>
        <v>5.7946200795240932E-2</v>
      </c>
      <c r="I926" s="13">
        <f t="shared" si="241"/>
        <v>0</v>
      </c>
      <c r="J926" s="24">
        <f t="shared" si="242"/>
        <v>0.91763594999999998</v>
      </c>
      <c r="K926" s="24">
        <f t="shared" si="243"/>
        <v>5.7946200795240932E-2</v>
      </c>
      <c r="L926" s="13"/>
      <c r="M926" s="24"/>
      <c r="N926" s="24">
        <f t="shared" si="235"/>
        <v>0</v>
      </c>
      <c r="O926" s="13"/>
      <c r="P926" s="13"/>
    </row>
    <row r="927" spans="1:16">
      <c r="A927">
        <v>926</v>
      </c>
      <c r="B927" s="13">
        <v>2</v>
      </c>
      <c r="C927" s="13">
        <v>8</v>
      </c>
      <c r="D927" s="13">
        <v>13</v>
      </c>
      <c r="E927" s="14">
        <f t="shared" si="248"/>
        <v>39</v>
      </c>
      <c r="F927" s="24">
        <f>'1 Solar Profile'!E929*S$10</f>
        <v>0.42216614999999991</v>
      </c>
      <c r="G927" s="24">
        <f>'2 Load Profile'!E928</f>
        <v>0.93592885899190137</v>
      </c>
      <c r="H927" s="24">
        <f t="shared" si="240"/>
        <v>0.51376270899190146</v>
      </c>
      <c r="I927" s="13">
        <f t="shared" si="241"/>
        <v>0</v>
      </c>
      <c r="J927" s="24">
        <f t="shared" si="242"/>
        <v>0.42216614999999991</v>
      </c>
      <c r="K927" s="24">
        <f t="shared" si="243"/>
        <v>0.51376270899190146</v>
      </c>
      <c r="L927" s="13"/>
      <c r="M927" s="24"/>
      <c r="N927" s="24">
        <f t="shared" si="235"/>
        <v>0</v>
      </c>
      <c r="O927" s="13"/>
      <c r="P927" s="13"/>
    </row>
    <row r="928" spans="1:16">
      <c r="A928">
        <v>927</v>
      </c>
      <c r="B928" s="13">
        <v>2</v>
      </c>
      <c r="C928" s="13">
        <v>8</v>
      </c>
      <c r="D928" s="13">
        <v>14</v>
      </c>
      <c r="E928" s="14">
        <f t="shared" si="248"/>
        <v>39</v>
      </c>
      <c r="F928" s="24">
        <f>'1 Solar Profile'!E930*S$10</f>
        <v>0.43639470000000008</v>
      </c>
      <c r="G928" s="24">
        <f>'2 Load Profile'!E929</f>
        <v>0.92306706754428891</v>
      </c>
      <c r="H928" s="24">
        <f t="shared" si="240"/>
        <v>0.48667236754428883</v>
      </c>
      <c r="I928" s="13">
        <f t="shared" si="241"/>
        <v>0</v>
      </c>
      <c r="J928" s="24">
        <f t="shared" si="242"/>
        <v>0.43639470000000008</v>
      </c>
      <c r="K928" s="24">
        <f t="shared" si="243"/>
        <v>0.48667236754428883</v>
      </c>
      <c r="L928" s="13"/>
      <c r="M928" s="24"/>
      <c r="N928" s="24">
        <f t="shared" si="235"/>
        <v>0</v>
      </c>
      <c r="O928" s="13"/>
      <c r="P928" s="13"/>
    </row>
    <row r="929" spans="1:16">
      <c r="A929">
        <v>928</v>
      </c>
      <c r="B929" s="13">
        <v>2</v>
      </c>
      <c r="C929" s="13">
        <v>8</v>
      </c>
      <c r="D929" s="13">
        <v>15</v>
      </c>
      <c r="E929" s="14">
        <f t="shared" si="248"/>
        <v>39</v>
      </c>
      <c r="F929" s="24">
        <f>'1 Solar Profile'!E931*S$10</f>
        <v>0.33963142499999999</v>
      </c>
      <c r="G929" s="24">
        <f>'2 Load Profile'!E930</f>
        <v>0.96663309114874818</v>
      </c>
      <c r="H929" s="24">
        <f t="shared" si="240"/>
        <v>0.62700166614874819</v>
      </c>
      <c r="I929" s="13">
        <f t="shared" si="241"/>
        <v>0</v>
      </c>
      <c r="J929" s="24">
        <f t="shared" si="242"/>
        <v>0.33963142499999999</v>
      </c>
      <c r="K929" s="24">
        <f t="shared" si="243"/>
        <v>0.62700166614874819</v>
      </c>
      <c r="L929" s="13"/>
      <c r="M929" s="24"/>
      <c r="N929" s="24">
        <f t="shared" si="235"/>
        <v>0</v>
      </c>
      <c r="O929" s="13"/>
      <c r="P929" s="13"/>
    </row>
    <row r="930" spans="1:16">
      <c r="A930">
        <v>929</v>
      </c>
      <c r="B930" s="13">
        <v>2</v>
      </c>
      <c r="C930" s="13">
        <v>8</v>
      </c>
      <c r="D930" s="13">
        <v>16</v>
      </c>
      <c r="E930" s="14">
        <f t="shared" si="248"/>
        <v>39</v>
      </c>
      <c r="F930" s="24">
        <f>'1 Solar Profile'!E932*S$10</f>
        <v>6.1647074999999989E-2</v>
      </c>
      <c r="G930" s="24">
        <f>'2 Load Profile'!E931</f>
        <v>1.1592119995165617</v>
      </c>
      <c r="H930" s="24">
        <f t="shared" si="240"/>
        <v>1.0975649245165617</v>
      </c>
      <c r="I930" s="13">
        <f t="shared" si="241"/>
        <v>0</v>
      </c>
      <c r="J930" s="24">
        <f t="shared" si="242"/>
        <v>6.1647074999999989E-2</v>
      </c>
      <c r="K930" s="24">
        <f t="shared" si="243"/>
        <v>1.0975649245165617</v>
      </c>
      <c r="L930" s="13"/>
      <c r="M930" s="24"/>
      <c r="N930" s="24">
        <f t="shared" si="235"/>
        <v>0</v>
      </c>
      <c r="O930" s="13"/>
      <c r="P930" s="13"/>
    </row>
    <row r="931" spans="1:16">
      <c r="A931">
        <v>930</v>
      </c>
      <c r="B931" s="13">
        <v>2</v>
      </c>
      <c r="C931" s="13">
        <v>8</v>
      </c>
      <c r="D931" s="13">
        <v>17</v>
      </c>
      <c r="E931" s="14">
        <f t="shared" si="248"/>
        <v>39</v>
      </c>
      <c r="F931" s="24">
        <f>'1 Solar Profile'!E933*S$10</f>
        <v>0</v>
      </c>
      <c r="G931" s="24">
        <f>'2 Load Profile'!E932</f>
        <v>1.5780755147726859</v>
      </c>
      <c r="H931" s="24">
        <f t="shared" si="240"/>
        <v>1.5780755147726859</v>
      </c>
      <c r="I931" s="13">
        <f t="shared" si="241"/>
        <v>0</v>
      </c>
      <c r="J931" s="24">
        <f t="shared" si="242"/>
        <v>0</v>
      </c>
      <c r="K931" s="24">
        <f t="shared" si="243"/>
        <v>1.5780755147726859</v>
      </c>
      <c r="L931" s="13"/>
      <c r="M931" s="24"/>
      <c r="N931" s="24">
        <f t="shared" si="235"/>
        <v>0</v>
      </c>
      <c r="O931" s="13"/>
      <c r="P931" s="13"/>
    </row>
    <row r="932" spans="1:16">
      <c r="A932">
        <v>931</v>
      </c>
      <c r="B932" s="13">
        <v>2</v>
      </c>
      <c r="C932" s="13">
        <v>8</v>
      </c>
      <c r="D932" s="13">
        <v>18</v>
      </c>
      <c r="E932" s="14">
        <f t="shared" si="248"/>
        <v>39</v>
      </c>
      <c r="F932" s="24">
        <f>'1 Solar Profile'!E934*S$10</f>
        <v>0</v>
      </c>
      <c r="G932" s="24">
        <f>'2 Load Profile'!E933</f>
        <v>1.8720128057383432</v>
      </c>
      <c r="H932" s="24">
        <f t="shared" si="240"/>
        <v>1.8720128057383432</v>
      </c>
      <c r="I932" s="13">
        <f t="shared" si="241"/>
        <v>0</v>
      </c>
      <c r="J932" s="24">
        <f t="shared" si="242"/>
        <v>0</v>
      </c>
      <c r="K932" s="24">
        <f t="shared" si="243"/>
        <v>1.8720128057383432</v>
      </c>
      <c r="L932" s="13"/>
      <c r="M932" s="24"/>
      <c r="N932" s="24">
        <f t="shared" si="235"/>
        <v>0</v>
      </c>
      <c r="O932" s="13"/>
      <c r="P932" s="13"/>
    </row>
    <row r="933" spans="1:16">
      <c r="A933">
        <v>932</v>
      </c>
      <c r="B933" s="13">
        <v>2</v>
      </c>
      <c r="C933" s="13">
        <v>8</v>
      </c>
      <c r="D933" s="13">
        <v>19</v>
      </c>
      <c r="E933" s="14">
        <f t="shared" si="248"/>
        <v>39</v>
      </c>
      <c r="F933" s="24">
        <f>'1 Solar Profile'!E935*S$10</f>
        <v>0</v>
      </c>
      <c r="G933" s="24">
        <f>'2 Load Profile'!E934</f>
        <v>1.9810954027761436</v>
      </c>
      <c r="H933" s="24">
        <f t="shared" si="240"/>
        <v>1.9810954027761436</v>
      </c>
      <c r="I933" s="13">
        <f t="shared" si="241"/>
        <v>0</v>
      </c>
      <c r="J933" s="24">
        <f t="shared" si="242"/>
        <v>0</v>
      </c>
      <c r="K933" s="24">
        <f t="shared" si="243"/>
        <v>1.9810954027761436</v>
      </c>
      <c r="L933" s="13"/>
      <c r="M933" s="24"/>
      <c r="N933" s="24">
        <f t="shared" si="235"/>
        <v>0</v>
      </c>
      <c r="O933" s="13"/>
      <c r="P933" s="13"/>
    </row>
    <row r="934" spans="1:16">
      <c r="A934">
        <v>933</v>
      </c>
      <c r="B934" s="13">
        <v>2</v>
      </c>
      <c r="C934" s="13">
        <v>8</v>
      </c>
      <c r="D934" s="13">
        <v>20</v>
      </c>
      <c r="E934" s="14">
        <f t="shared" si="248"/>
        <v>39</v>
      </c>
      <c r="F934" s="24">
        <f>'1 Solar Profile'!E936*S$10</f>
        <v>0</v>
      </c>
      <c r="G934" s="24">
        <f>'2 Load Profile'!E935</f>
        <v>1.9169131843727338</v>
      </c>
      <c r="H934" s="24">
        <f t="shared" si="240"/>
        <v>1.9169131843727338</v>
      </c>
      <c r="I934" s="13">
        <f t="shared" si="241"/>
        <v>0</v>
      </c>
      <c r="J934" s="24">
        <f t="shared" si="242"/>
        <v>0</v>
      </c>
      <c r="K934" s="24">
        <f t="shared" si="243"/>
        <v>1.9169131843727338</v>
      </c>
      <c r="L934" s="13"/>
      <c r="M934" s="24"/>
      <c r="N934" s="24">
        <f t="shared" si="235"/>
        <v>0</v>
      </c>
      <c r="O934" s="24"/>
      <c r="P934" s="24"/>
    </row>
    <row r="935" spans="1:16">
      <c r="A935">
        <v>934</v>
      </c>
      <c r="B935" s="13">
        <v>2</v>
      </c>
      <c r="C935" s="13">
        <v>8</v>
      </c>
      <c r="D935" s="13">
        <v>21</v>
      </c>
      <c r="E935" s="14">
        <f t="shared" si="248"/>
        <v>39</v>
      </c>
      <c r="F935" s="24">
        <f>'1 Solar Profile'!E937*S$10</f>
        <v>0</v>
      </c>
      <c r="G935" s="24">
        <f>'2 Load Profile'!E936</f>
        <v>1.7592753330499833</v>
      </c>
      <c r="H935" s="24">
        <f t="shared" si="240"/>
        <v>1.7592753330499833</v>
      </c>
      <c r="I935" s="13">
        <f t="shared" si="241"/>
        <v>0</v>
      </c>
      <c r="J935" s="24">
        <f t="shared" si="242"/>
        <v>0</v>
      </c>
      <c r="K935" s="24">
        <f t="shared" si="243"/>
        <v>1.7592753330499833</v>
      </c>
      <c r="L935" s="13"/>
      <c r="M935" s="24"/>
      <c r="N935" s="24">
        <f t="shared" si="235"/>
        <v>0</v>
      </c>
      <c r="O935" s="13"/>
      <c r="P935" s="13"/>
    </row>
    <row r="936" spans="1:16">
      <c r="A936">
        <v>935</v>
      </c>
      <c r="B936" s="13">
        <v>2</v>
      </c>
      <c r="C936" s="13">
        <v>8</v>
      </c>
      <c r="D936" s="13">
        <v>22</v>
      </c>
      <c r="E936" s="14">
        <f t="shared" si="248"/>
        <v>39</v>
      </c>
      <c r="F936" s="24">
        <f>'1 Solar Profile'!E938*S$10</f>
        <v>0</v>
      </c>
      <c r="G936" s="24">
        <f>'2 Load Profile'!E937</f>
        <v>1.467297003457402</v>
      </c>
      <c r="H936" s="24">
        <f t="shared" si="240"/>
        <v>1.467297003457402</v>
      </c>
      <c r="I936" s="13">
        <f t="shared" si="241"/>
        <v>0</v>
      </c>
      <c r="J936" s="24">
        <f t="shared" si="242"/>
        <v>0</v>
      </c>
      <c r="K936" s="24">
        <f t="shared" si="243"/>
        <v>1.467297003457402</v>
      </c>
      <c r="L936" s="13"/>
      <c r="M936" s="24"/>
      <c r="N936" s="24">
        <f t="shared" si="235"/>
        <v>0</v>
      </c>
      <c r="O936" s="13"/>
      <c r="P936" s="13"/>
    </row>
    <row r="937" spans="1:16">
      <c r="A937">
        <v>936</v>
      </c>
      <c r="B937" s="13">
        <v>2</v>
      </c>
      <c r="C937" s="13">
        <v>8</v>
      </c>
      <c r="D937" s="13">
        <v>23</v>
      </c>
      <c r="E937" s="14">
        <f t="shared" si="248"/>
        <v>39</v>
      </c>
      <c r="F937" s="24">
        <f>'1 Solar Profile'!E939*S$10</f>
        <v>0</v>
      </c>
      <c r="G937" s="24">
        <f>'2 Load Profile'!E938</f>
        <v>1.1958773868515944</v>
      </c>
      <c r="H937" s="24">
        <f t="shared" si="240"/>
        <v>1.1958773868515944</v>
      </c>
      <c r="I937" s="13">
        <f t="shared" si="241"/>
        <v>0</v>
      </c>
      <c r="J937" s="24">
        <f t="shared" si="242"/>
        <v>0</v>
      </c>
      <c r="K937" s="24">
        <f t="shared" si="243"/>
        <v>1.1958773868515944</v>
      </c>
      <c r="L937" s="13">
        <f t="shared" ref="L937" si="249">SUM(I914:I937)</f>
        <v>0</v>
      </c>
      <c r="M937" s="24">
        <f t="shared" ref="M937" si="250">SUMIF(H914:H937,"&gt;0",H914:H937)</f>
        <v>23.336049928470736</v>
      </c>
      <c r="N937" s="24">
        <f t="shared" ref="N937:N1000" si="251">M937+L937</f>
        <v>23.336049928470736</v>
      </c>
      <c r="O937" s="13">
        <f t="shared" ref="O937" si="252">IF(M937&gt;(L937*-1),(M937+L937)*S$12,0)</f>
        <v>3.2837789377846169</v>
      </c>
      <c r="P937" s="13">
        <f t="shared" ref="P937" si="253">IF(M937&lt;(L937*-1),(M937+L937)*S$14,0)</f>
        <v>0</v>
      </c>
    </row>
    <row r="938" spans="1:16">
      <c r="A938">
        <v>937</v>
      </c>
      <c r="B938" s="13">
        <v>2</v>
      </c>
      <c r="C938" s="13">
        <v>9</v>
      </c>
      <c r="D938" s="13">
        <v>0</v>
      </c>
      <c r="E938" s="14">
        <f t="shared" si="248"/>
        <v>40</v>
      </c>
      <c r="F938" s="24">
        <f>'1 Solar Profile'!E940*S$10</f>
        <v>0</v>
      </c>
      <c r="G938" s="24">
        <f>'2 Load Profile'!E939</f>
        <v>0.9048646254224576</v>
      </c>
      <c r="H938" s="24">
        <f t="shared" si="240"/>
        <v>0.9048646254224576</v>
      </c>
      <c r="I938" s="13">
        <f t="shared" si="241"/>
        <v>0</v>
      </c>
      <c r="J938" s="24">
        <f t="shared" si="242"/>
        <v>0</v>
      </c>
      <c r="K938" s="24">
        <f t="shared" si="243"/>
        <v>0.9048646254224576</v>
      </c>
      <c r="L938" s="13"/>
      <c r="M938" s="24"/>
      <c r="N938" s="24">
        <f t="shared" si="251"/>
        <v>0</v>
      </c>
      <c r="O938" s="13"/>
      <c r="P938" s="13"/>
    </row>
    <row r="939" spans="1:16">
      <c r="A939">
        <v>938</v>
      </c>
      <c r="B939" s="13">
        <v>2</v>
      </c>
      <c r="C939" s="13">
        <v>9</v>
      </c>
      <c r="D939" s="13">
        <v>1</v>
      </c>
      <c r="E939" s="14">
        <f t="shared" si="248"/>
        <v>40</v>
      </c>
      <c r="F939" s="24">
        <f>'1 Solar Profile'!E941*S$10</f>
        <v>0</v>
      </c>
      <c r="G939" s="24">
        <f>'2 Load Profile'!E940</f>
        <v>0.79225195415512895</v>
      </c>
      <c r="H939" s="24">
        <f t="shared" si="240"/>
        <v>0.79225195415512895</v>
      </c>
      <c r="I939" s="13">
        <f t="shared" si="241"/>
        <v>0</v>
      </c>
      <c r="J939" s="24">
        <f t="shared" si="242"/>
        <v>0</v>
      </c>
      <c r="K939" s="24">
        <f t="shared" si="243"/>
        <v>0.79225195415512895</v>
      </c>
      <c r="L939" s="13"/>
      <c r="M939" s="24"/>
      <c r="N939" s="24">
        <f t="shared" si="251"/>
        <v>0</v>
      </c>
      <c r="O939" s="13"/>
      <c r="P939" s="13"/>
    </row>
    <row r="940" spans="1:16">
      <c r="A940">
        <v>939</v>
      </c>
      <c r="B940" s="13">
        <v>2</v>
      </c>
      <c r="C940" s="13">
        <v>9</v>
      </c>
      <c r="D940" s="13">
        <v>2</v>
      </c>
      <c r="E940" s="14">
        <f t="shared" si="248"/>
        <v>40</v>
      </c>
      <c r="F940" s="24">
        <f>'1 Solar Profile'!E942*S$10</f>
        <v>0</v>
      </c>
      <c r="G940" s="24">
        <f>'2 Load Profile'!E941</f>
        <v>0.74184476957071788</v>
      </c>
      <c r="H940" s="24">
        <f t="shared" si="240"/>
        <v>0.74184476957071788</v>
      </c>
      <c r="I940" s="13">
        <f t="shared" si="241"/>
        <v>0</v>
      </c>
      <c r="J940" s="24">
        <f t="shared" si="242"/>
        <v>0</v>
      </c>
      <c r="K940" s="24">
        <f t="shared" si="243"/>
        <v>0.74184476957071788</v>
      </c>
      <c r="L940" s="13"/>
      <c r="M940" s="24"/>
      <c r="N940" s="24">
        <f t="shared" si="251"/>
        <v>0</v>
      </c>
      <c r="O940" s="13"/>
      <c r="P940" s="13"/>
    </row>
    <row r="941" spans="1:16">
      <c r="A941">
        <v>940</v>
      </c>
      <c r="B941" s="13">
        <v>2</v>
      </c>
      <c r="C941" s="13">
        <v>9</v>
      </c>
      <c r="D941" s="13">
        <v>3</v>
      </c>
      <c r="E941" s="14">
        <f t="shared" si="248"/>
        <v>40</v>
      </c>
      <c r="F941" s="24">
        <f>'1 Solar Profile'!E943*S$10</f>
        <v>0</v>
      </c>
      <c r="G941" s="24">
        <f>'2 Load Profile'!E942</f>
        <v>0.72569030231653731</v>
      </c>
      <c r="H941" s="24">
        <f t="shared" si="240"/>
        <v>0.72569030231653731</v>
      </c>
      <c r="I941" s="13">
        <f t="shared" si="241"/>
        <v>0</v>
      </c>
      <c r="J941" s="24">
        <f t="shared" si="242"/>
        <v>0</v>
      </c>
      <c r="K941" s="24">
        <f t="shared" si="243"/>
        <v>0.72569030231653731</v>
      </c>
      <c r="L941" s="13"/>
      <c r="M941" s="24"/>
      <c r="N941" s="24">
        <f t="shared" si="251"/>
        <v>0</v>
      </c>
      <c r="O941" s="13"/>
      <c r="P941" s="13"/>
    </row>
    <row r="942" spans="1:16">
      <c r="A942">
        <v>941</v>
      </c>
      <c r="B942" s="13">
        <v>2</v>
      </c>
      <c r="C942" s="13">
        <v>9</v>
      </c>
      <c r="D942" s="13">
        <v>4</v>
      </c>
      <c r="E942" s="14">
        <f t="shared" si="248"/>
        <v>40</v>
      </c>
      <c r="F942" s="24">
        <f>'1 Solar Profile'!E944*S$10</f>
        <v>0</v>
      </c>
      <c r="G942" s="24">
        <f>'2 Load Profile'!E943</f>
        <v>0.71337742297659845</v>
      </c>
      <c r="H942" s="24">
        <f t="shared" si="240"/>
        <v>0.71337742297659845</v>
      </c>
      <c r="I942" s="13">
        <f t="shared" si="241"/>
        <v>0</v>
      </c>
      <c r="J942" s="24">
        <f t="shared" si="242"/>
        <v>0</v>
      </c>
      <c r="K942" s="24">
        <f t="shared" si="243"/>
        <v>0.71337742297659845</v>
      </c>
      <c r="L942" s="13"/>
      <c r="M942" s="24"/>
      <c r="N942" s="24">
        <f t="shared" si="251"/>
        <v>0</v>
      </c>
      <c r="O942" s="13"/>
      <c r="P942" s="13"/>
    </row>
    <row r="943" spans="1:16">
      <c r="A943">
        <v>942</v>
      </c>
      <c r="B943" s="13">
        <v>2</v>
      </c>
      <c r="C943" s="13">
        <v>9</v>
      </c>
      <c r="D943" s="13">
        <v>5</v>
      </c>
      <c r="E943" s="14">
        <f t="shared" si="248"/>
        <v>40</v>
      </c>
      <c r="F943" s="24">
        <f>'1 Solar Profile'!E945*S$10</f>
        <v>0</v>
      </c>
      <c r="G943" s="24">
        <f>'2 Load Profile'!E944</f>
        <v>0.76676798925302292</v>
      </c>
      <c r="H943" s="24">
        <f t="shared" si="240"/>
        <v>0.76676798925302292</v>
      </c>
      <c r="I943" s="13">
        <f t="shared" si="241"/>
        <v>0</v>
      </c>
      <c r="J943" s="24">
        <f t="shared" si="242"/>
        <v>0</v>
      </c>
      <c r="K943" s="24">
        <f t="shared" si="243"/>
        <v>0.76676798925302292</v>
      </c>
      <c r="L943" s="13"/>
      <c r="M943" s="24"/>
      <c r="N943" s="24">
        <f t="shared" si="251"/>
        <v>0</v>
      </c>
      <c r="O943" s="13"/>
      <c r="P943" s="13"/>
    </row>
    <row r="944" spans="1:16">
      <c r="A944">
        <v>943</v>
      </c>
      <c r="B944" s="13">
        <v>2</v>
      </c>
      <c r="C944" s="13">
        <v>9</v>
      </c>
      <c r="D944" s="13">
        <v>6</v>
      </c>
      <c r="E944" s="14">
        <f t="shared" si="248"/>
        <v>40</v>
      </c>
      <c r="F944" s="24">
        <f>'1 Solar Profile'!E946*S$10</f>
        <v>0</v>
      </c>
      <c r="G944" s="24">
        <f>'2 Load Profile'!E945</f>
        <v>0.94129615553693968</v>
      </c>
      <c r="H944" s="24">
        <f t="shared" si="240"/>
        <v>0.94129615553693968</v>
      </c>
      <c r="I944" s="13">
        <f t="shared" si="241"/>
        <v>0</v>
      </c>
      <c r="J944" s="24">
        <f t="shared" si="242"/>
        <v>0</v>
      </c>
      <c r="K944" s="24">
        <f t="shared" si="243"/>
        <v>0.94129615553693968</v>
      </c>
      <c r="L944" s="13"/>
      <c r="M944" s="24"/>
      <c r="N944" s="24">
        <f t="shared" si="251"/>
        <v>0</v>
      </c>
      <c r="O944" s="13"/>
      <c r="P944" s="13"/>
    </row>
    <row r="945" spans="1:16">
      <c r="A945">
        <v>944</v>
      </c>
      <c r="B945" s="13">
        <v>2</v>
      </c>
      <c r="C945" s="13">
        <v>9</v>
      </c>
      <c r="D945" s="13">
        <v>7</v>
      </c>
      <c r="E945" s="14">
        <f t="shared" si="248"/>
        <v>40</v>
      </c>
      <c r="F945" s="24">
        <f>'1 Solar Profile'!E947*S$10</f>
        <v>7.0202475E-2</v>
      </c>
      <c r="G945" s="24">
        <f>'2 Load Profile'!E946</f>
        <v>1.2009427611960486</v>
      </c>
      <c r="H945" s="24">
        <f t="shared" si="240"/>
        <v>1.1307402861960485</v>
      </c>
      <c r="I945" s="13">
        <f t="shared" si="241"/>
        <v>0</v>
      </c>
      <c r="J945" s="24">
        <f t="shared" si="242"/>
        <v>7.0202475E-2</v>
      </c>
      <c r="K945" s="24">
        <f t="shared" si="243"/>
        <v>1.1307402861960485</v>
      </c>
      <c r="L945" s="13"/>
      <c r="M945" s="24"/>
      <c r="N945" s="24">
        <f t="shared" si="251"/>
        <v>0</v>
      </c>
      <c r="O945" s="13"/>
      <c r="P945" s="13"/>
    </row>
    <row r="946" spans="1:16">
      <c r="A946">
        <v>945</v>
      </c>
      <c r="B946" s="13">
        <v>2</v>
      </c>
      <c r="C946" s="13">
        <v>9</v>
      </c>
      <c r="D946" s="13">
        <v>8</v>
      </c>
      <c r="E946" s="14">
        <f t="shared" si="248"/>
        <v>40</v>
      </c>
      <c r="F946" s="24">
        <f>'1 Solar Profile'!E948*S$10</f>
        <v>3.7837799999999998E-2</v>
      </c>
      <c r="G946" s="24">
        <f>'2 Load Profile'!E947</f>
        <v>1.1361760513889125</v>
      </c>
      <c r="H946" s="24">
        <f t="shared" si="240"/>
        <v>1.0983382513889126</v>
      </c>
      <c r="I946" s="13">
        <f t="shared" si="241"/>
        <v>0</v>
      </c>
      <c r="J946" s="24">
        <f t="shared" si="242"/>
        <v>3.7837799999999998E-2</v>
      </c>
      <c r="K946" s="24">
        <f t="shared" si="243"/>
        <v>1.0983382513889126</v>
      </c>
      <c r="L946" s="13"/>
      <c r="M946" s="24"/>
      <c r="N946" s="24">
        <f t="shared" si="251"/>
        <v>0</v>
      </c>
      <c r="O946" s="13"/>
      <c r="P946" s="13"/>
    </row>
    <row r="947" spans="1:16">
      <c r="A947">
        <v>946</v>
      </c>
      <c r="B947" s="13">
        <v>2</v>
      </c>
      <c r="C947" s="13">
        <v>9</v>
      </c>
      <c r="D947" s="13">
        <v>9</v>
      </c>
      <c r="E947" s="14">
        <f t="shared" si="248"/>
        <v>40</v>
      </c>
      <c r="F947" s="24">
        <f>'1 Solar Profile'!E949*S$10</f>
        <v>0.35320635</v>
      </c>
      <c r="G947" s="24">
        <f>'2 Load Profile'!E948</f>
        <v>0.99131838853439103</v>
      </c>
      <c r="H947" s="24">
        <f t="shared" si="240"/>
        <v>0.63811203853439102</v>
      </c>
      <c r="I947" s="13">
        <f t="shared" si="241"/>
        <v>0</v>
      </c>
      <c r="J947" s="24">
        <f t="shared" si="242"/>
        <v>0.35320635</v>
      </c>
      <c r="K947" s="24">
        <f t="shared" si="243"/>
        <v>0.63811203853439102</v>
      </c>
      <c r="L947" s="13"/>
      <c r="M947" s="24"/>
      <c r="N947" s="24">
        <f t="shared" si="251"/>
        <v>0</v>
      </c>
      <c r="O947" s="13"/>
      <c r="P947" s="13"/>
    </row>
    <row r="948" spans="1:16">
      <c r="A948">
        <v>947</v>
      </c>
      <c r="B948" s="13">
        <v>2</v>
      </c>
      <c r="C948" s="13">
        <v>9</v>
      </c>
      <c r="D948" s="13">
        <v>10</v>
      </c>
      <c r="E948" s="14">
        <f t="shared" si="248"/>
        <v>40</v>
      </c>
      <c r="F948" s="24">
        <f>'1 Solar Profile'!E950*S$10</f>
        <v>0.35147699999999998</v>
      </c>
      <c r="G948" s="24">
        <f>'2 Load Profile'!E949</f>
        <v>1.004550441966545</v>
      </c>
      <c r="H948" s="24">
        <f t="shared" si="240"/>
        <v>0.65307344196654493</v>
      </c>
      <c r="I948" s="13">
        <f t="shared" si="241"/>
        <v>0</v>
      </c>
      <c r="J948" s="24">
        <f t="shared" si="242"/>
        <v>0.35147699999999998</v>
      </c>
      <c r="K948" s="24">
        <f t="shared" si="243"/>
        <v>0.65307344196654493</v>
      </c>
      <c r="L948" s="13"/>
      <c r="M948" s="24"/>
      <c r="N948" s="24">
        <f t="shared" si="251"/>
        <v>0</v>
      </c>
      <c r="O948" s="13"/>
      <c r="P948" s="13"/>
    </row>
    <row r="949" spans="1:16">
      <c r="A949">
        <v>948</v>
      </c>
      <c r="B949" s="13">
        <v>2</v>
      </c>
      <c r="C949" s="13">
        <v>9</v>
      </c>
      <c r="D949" s="13">
        <v>11</v>
      </c>
      <c r="E949" s="14">
        <f t="shared" si="248"/>
        <v>40</v>
      </c>
      <c r="F949" s="24">
        <f>'1 Solar Profile'!E951*S$10</f>
        <v>1.03368825</v>
      </c>
      <c r="G949" s="24">
        <f>'2 Load Profile'!E950</f>
        <v>0.95794654645245625</v>
      </c>
      <c r="H949" s="24">
        <f t="shared" si="240"/>
        <v>-7.5741703547543726E-2</v>
      </c>
      <c r="I949" s="13">
        <f t="shared" si="241"/>
        <v>-7.5741703547543726E-2</v>
      </c>
      <c r="J949" s="24">
        <f t="shared" si="242"/>
        <v>0.95794654645245625</v>
      </c>
      <c r="K949" s="24">
        <f t="shared" si="243"/>
        <v>0</v>
      </c>
      <c r="L949" s="13"/>
      <c r="M949" s="24"/>
      <c r="N949" s="24">
        <f t="shared" si="251"/>
        <v>0</v>
      </c>
      <c r="O949" s="13"/>
      <c r="P949" s="13"/>
    </row>
    <row r="950" spans="1:16">
      <c r="A950">
        <v>949</v>
      </c>
      <c r="B950" s="13">
        <v>2</v>
      </c>
      <c r="C950" s="13">
        <v>9</v>
      </c>
      <c r="D950" s="13">
        <v>12</v>
      </c>
      <c r="E950" s="14">
        <f t="shared" si="248"/>
        <v>40</v>
      </c>
      <c r="F950" s="24">
        <f>'1 Solar Profile'!E952*S$10</f>
        <v>0.69857234999999995</v>
      </c>
      <c r="G950" s="24">
        <f>'2 Load Profile'!E951</f>
        <v>0.91997981548332908</v>
      </c>
      <c r="H950" s="24">
        <f t="shared" si="240"/>
        <v>0.22140746548332912</v>
      </c>
      <c r="I950" s="13">
        <f t="shared" si="241"/>
        <v>0</v>
      </c>
      <c r="J950" s="24">
        <f t="shared" si="242"/>
        <v>0.69857234999999995</v>
      </c>
      <c r="K950" s="24">
        <f t="shared" si="243"/>
        <v>0.22140746548332912</v>
      </c>
      <c r="L950" s="13"/>
      <c r="M950" s="24"/>
      <c r="N950" s="24">
        <f t="shared" si="251"/>
        <v>0</v>
      </c>
      <c r="O950" s="13"/>
      <c r="P950" s="13"/>
    </row>
    <row r="951" spans="1:16">
      <c r="A951">
        <v>950</v>
      </c>
      <c r="B951" s="13">
        <v>2</v>
      </c>
      <c r="C951" s="13">
        <v>9</v>
      </c>
      <c r="D951" s="13">
        <v>13</v>
      </c>
      <c r="E951" s="14">
        <f t="shared" si="248"/>
        <v>40</v>
      </c>
      <c r="F951" s="24">
        <f>'1 Solar Profile'!E953*S$10</f>
        <v>0.65556540000000008</v>
      </c>
      <c r="G951" s="24">
        <f>'2 Load Profile'!E952</f>
        <v>0.88866859384494912</v>
      </c>
      <c r="H951" s="24">
        <f t="shared" si="240"/>
        <v>0.23310319384494904</v>
      </c>
      <c r="I951" s="13">
        <f t="shared" si="241"/>
        <v>0</v>
      </c>
      <c r="J951" s="24">
        <f t="shared" si="242"/>
        <v>0.65556540000000008</v>
      </c>
      <c r="K951" s="24">
        <f t="shared" si="243"/>
        <v>0.23310319384494904</v>
      </c>
      <c r="L951" s="13"/>
      <c r="M951" s="24"/>
      <c r="N951" s="24">
        <f t="shared" si="251"/>
        <v>0</v>
      </c>
      <c r="O951" s="13"/>
      <c r="P951" s="13"/>
    </row>
    <row r="952" spans="1:16">
      <c r="A952">
        <v>951</v>
      </c>
      <c r="B952" s="13">
        <v>2</v>
      </c>
      <c r="C952" s="13">
        <v>9</v>
      </c>
      <c r="D952" s="13">
        <v>14</v>
      </c>
      <c r="E952" s="14">
        <f t="shared" si="248"/>
        <v>40</v>
      </c>
      <c r="F952" s="24">
        <f>'1 Solar Profile'!E954*S$10</f>
        <v>0.26300924999999997</v>
      </c>
      <c r="G952" s="24">
        <f>'2 Load Profile'!E953</f>
        <v>0.87460804518208057</v>
      </c>
      <c r="H952" s="24">
        <f t="shared" si="240"/>
        <v>0.6115987951820806</v>
      </c>
      <c r="I952" s="13">
        <f t="shared" si="241"/>
        <v>0</v>
      </c>
      <c r="J952" s="24">
        <f t="shared" si="242"/>
        <v>0.26300924999999997</v>
      </c>
      <c r="K952" s="24">
        <f t="shared" si="243"/>
        <v>0.6115987951820806</v>
      </c>
      <c r="L952" s="13"/>
      <c r="M952" s="24"/>
      <c r="N952" s="24">
        <f t="shared" si="251"/>
        <v>0</v>
      </c>
      <c r="O952" s="13"/>
      <c r="P952" s="13"/>
    </row>
    <row r="953" spans="1:16">
      <c r="A953">
        <v>952</v>
      </c>
      <c r="B953" s="13">
        <v>2</v>
      </c>
      <c r="C953" s="13">
        <v>9</v>
      </c>
      <c r="D953" s="13">
        <v>15</v>
      </c>
      <c r="E953" s="14">
        <f t="shared" si="248"/>
        <v>40</v>
      </c>
      <c r="F953" s="24">
        <f>'1 Solar Profile'!E955*S$10</f>
        <v>0.40840537500000001</v>
      </c>
      <c r="G953" s="24">
        <f>'2 Load Profile'!E954</f>
        <v>0.91275191347414075</v>
      </c>
      <c r="H953" s="24">
        <f t="shared" si="240"/>
        <v>0.50434653847414079</v>
      </c>
      <c r="I953" s="13">
        <f t="shared" si="241"/>
        <v>0</v>
      </c>
      <c r="J953" s="24">
        <f t="shared" si="242"/>
        <v>0.40840537500000001</v>
      </c>
      <c r="K953" s="24">
        <f t="shared" si="243"/>
        <v>0.50434653847414079</v>
      </c>
      <c r="L953" s="13"/>
      <c r="M953" s="24"/>
      <c r="N953" s="24">
        <f t="shared" si="251"/>
        <v>0</v>
      </c>
      <c r="O953" s="13"/>
      <c r="P953" s="13"/>
    </row>
    <row r="954" spans="1:16">
      <c r="A954">
        <v>953</v>
      </c>
      <c r="B954" s="13">
        <v>2</v>
      </c>
      <c r="C954" s="13">
        <v>9</v>
      </c>
      <c r="D954" s="13">
        <v>16</v>
      </c>
      <c r="E954" s="14">
        <f t="shared" si="248"/>
        <v>40</v>
      </c>
      <c r="F954" s="24">
        <f>'1 Solar Profile'!E956*S$10</f>
        <v>0</v>
      </c>
      <c r="G954" s="24">
        <f>'2 Load Profile'!E955</f>
        <v>1.102575395060116</v>
      </c>
      <c r="H954" s="24">
        <f t="shared" si="240"/>
        <v>1.102575395060116</v>
      </c>
      <c r="I954" s="13">
        <f t="shared" si="241"/>
        <v>0</v>
      </c>
      <c r="J954" s="24">
        <f t="shared" si="242"/>
        <v>0</v>
      </c>
      <c r="K954" s="24">
        <f t="shared" si="243"/>
        <v>1.102575395060116</v>
      </c>
      <c r="L954" s="13"/>
      <c r="M954" s="24"/>
      <c r="N954" s="24">
        <f t="shared" si="251"/>
        <v>0</v>
      </c>
      <c r="O954" s="13"/>
      <c r="P954" s="13"/>
    </row>
    <row r="955" spans="1:16">
      <c r="A955">
        <v>954</v>
      </c>
      <c r="B955" s="13">
        <v>2</v>
      </c>
      <c r="C955" s="13">
        <v>9</v>
      </c>
      <c r="D955" s="13">
        <v>17</v>
      </c>
      <c r="E955" s="14">
        <f t="shared" si="248"/>
        <v>40</v>
      </c>
      <c r="F955" s="24">
        <f>'1 Solar Profile'!E957*S$10</f>
        <v>0</v>
      </c>
      <c r="G955" s="24">
        <f>'2 Load Profile'!E956</f>
        <v>1.5000770235800902</v>
      </c>
      <c r="H955" s="24">
        <f t="shared" si="240"/>
        <v>1.5000770235800902</v>
      </c>
      <c r="I955" s="13">
        <f t="shared" si="241"/>
        <v>0</v>
      </c>
      <c r="J955" s="24">
        <f t="shared" si="242"/>
        <v>0</v>
      </c>
      <c r="K955" s="24">
        <f t="shared" si="243"/>
        <v>1.5000770235800902</v>
      </c>
      <c r="L955" s="13"/>
      <c r="M955" s="24"/>
      <c r="N955" s="24">
        <f t="shared" si="251"/>
        <v>0</v>
      </c>
      <c r="O955" s="13"/>
      <c r="P955" s="13"/>
    </row>
    <row r="956" spans="1:16">
      <c r="A956">
        <v>955</v>
      </c>
      <c r="B956" s="13">
        <v>2</v>
      </c>
      <c r="C956" s="13">
        <v>9</v>
      </c>
      <c r="D956" s="13">
        <v>18</v>
      </c>
      <c r="E956" s="14">
        <f t="shared" si="248"/>
        <v>40</v>
      </c>
      <c r="F956" s="24">
        <f>'1 Solar Profile'!E958*S$10</f>
        <v>0</v>
      </c>
      <c r="G956" s="24">
        <f>'2 Load Profile'!E957</f>
        <v>1.7975530639399651</v>
      </c>
      <c r="H956" s="24">
        <f t="shared" si="240"/>
        <v>1.7975530639399651</v>
      </c>
      <c r="I956" s="13">
        <f t="shared" si="241"/>
        <v>0</v>
      </c>
      <c r="J956" s="24">
        <f t="shared" si="242"/>
        <v>0</v>
      </c>
      <c r="K956" s="24">
        <f t="shared" si="243"/>
        <v>1.7975530639399651</v>
      </c>
      <c r="L956" s="13"/>
      <c r="M956" s="24"/>
      <c r="N956" s="24">
        <f t="shared" si="251"/>
        <v>0</v>
      </c>
      <c r="O956" s="13"/>
      <c r="P956" s="13"/>
    </row>
    <row r="957" spans="1:16">
      <c r="A957">
        <v>956</v>
      </c>
      <c r="B957" s="13">
        <v>2</v>
      </c>
      <c r="C957" s="13">
        <v>9</v>
      </c>
      <c r="D957" s="13">
        <v>19</v>
      </c>
      <c r="E957" s="14">
        <f t="shared" si="248"/>
        <v>40</v>
      </c>
      <c r="F957" s="24">
        <f>'1 Solar Profile'!E959*S$10</f>
        <v>0</v>
      </c>
      <c r="G957" s="24">
        <f>'2 Load Profile'!E958</f>
        <v>1.9089168138683079</v>
      </c>
      <c r="H957" s="24">
        <f t="shared" si="240"/>
        <v>1.9089168138683079</v>
      </c>
      <c r="I957" s="13">
        <f t="shared" si="241"/>
        <v>0</v>
      </c>
      <c r="J957" s="24">
        <f t="shared" si="242"/>
        <v>0</v>
      </c>
      <c r="K957" s="24">
        <f t="shared" si="243"/>
        <v>1.9089168138683079</v>
      </c>
      <c r="L957" s="13"/>
      <c r="M957" s="24"/>
      <c r="N957" s="24">
        <f t="shared" si="251"/>
        <v>0</v>
      </c>
      <c r="O957" s="13"/>
      <c r="P957" s="13"/>
    </row>
    <row r="958" spans="1:16">
      <c r="A958">
        <v>957</v>
      </c>
      <c r="B958" s="13">
        <v>2</v>
      </c>
      <c r="C958" s="13">
        <v>9</v>
      </c>
      <c r="D958" s="13">
        <v>20</v>
      </c>
      <c r="E958" s="14">
        <f t="shared" si="248"/>
        <v>40</v>
      </c>
      <c r="F958" s="24">
        <f>'1 Solar Profile'!E960*S$10</f>
        <v>0</v>
      </c>
      <c r="G958" s="24">
        <f>'2 Load Profile'!E959</f>
        <v>1.8379820481811691</v>
      </c>
      <c r="H958" s="24">
        <f t="shared" si="240"/>
        <v>1.8379820481811691</v>
      </c>
      <c r="I958" s="13">
        <f t="shared" si="241"/>
        <v>0</v>
      </c>
      <c r="J958" s="24">
        <f t="shared" si="242"/>
        <v>0</v>
      </c>
      <c r="K958" s="24">
        <f t="shared" si="243"/>
        <v>1.8379820481811691</v>
      </c>
      <c r="L958" s="13"/>
      <c r="M958" s="24"/>
      <c r="N958" s="24">
        <f t="shared" si="251"/>
        <v>0</v>
      </c>
      <c r="O958" s="24"/>
      <c r="P958" s="24"/>
    </row>
    <row r="959" spans="1:16">
      <c r="A959">
        <v>958</v>
      </c>
      <c r="B959" s="13">
        <v>2</v>
      </c>
      <c r="C959" s="13">
        <v>9</v>
      </c>
      <c r="D959" s="13">
        <v>21</v>
      </c>
      <c r="E959" s="14">
        <f t="shared" si="248"/>
        <v>40</v>
      </c>
      <c r="F959" s="24">
        <f>'1 Solar Profile'!E961*S$10</f>
        <v>0</v>
      </c>
      <c r="G959" s="24">
        <f>'2 Load Profile'!E960</f>
        <v>1.6815107211357785</v>
      </c>
      <c r="H959" s="24">
        <f t="shared" si="240"/>
        <v>1.6815107211357785</v>
      </c>
      <c r="I959" s="13">
        <f t="shared" si="241"/>
        <v>0</v>
      </c>
      <c r="J959" s="24">
        <f t="shared" si="242"/>
        <v>0</v>
      </c>
      <c r="K959" s="24">
        <f t="shared" si="243"/>
        <v>1.6815107211357785</v>
      </c>
      <c r="L959" s="13"/>
      <c r="M959" s="24"/>
      <c r="N959" s="24">
        <f t="shared" si="251"/>
        <v>0</v>
      </c>
      <c r="O959" s="13"/>
      <c r="P959" s="13"/>
    </row>
    <row r="960" spans="1:16">
      <c r="A960">
        <v>959</v>
      </c>
      <c r="B960" s="13">
        <v>2</v>
      </c>
      <c r="C960" s="13">
        <v>9</v>
      </c>
      <c r="D960" s="13">
        <v>22</v>
      </c>
      <c r="E960" s="14">
        <f t="shared" si="248"/>
        <v>40</v>
      </c>
      <c r="F960" s="24">
        <f>'1 Solar Profile'!E962*S$10</f>
        <v>0</v>
      </c>
      <c r="G960" s="24">
        <f>'2 Load Profile'!E961</f>
        <v>1.3879586565610051</v>
      </c>
      <c r="H960" s="24">
        <f t="shared" ref="H960:H1023" si="254">G960-F960</f>
        <v>1.3879586565610051</v>
      </c>
      <c r="I960" s="13">
        <f t="shared" ref="I960:I1023" si="255">IF(H960&lt;0,H960,0)</f>
        <v>0</v>
      </c>
      <c r="J960" s="24">
        <f t="shared" ref="J960:J1023" si="256">F960+I960</f>
        <v>0</v>
      </c>
      <c r="K960" s="24">
        <f t="shared" ref="K960:K1023" si="257">IF(H960&gt;0,H960,0)</f>
        <v>1.3879586565610051</v>
      </c>
      <c r="L960" s="13"/>
      <c r="M960" s="24"/>
      <c r="N960" s="24">
        <f t="shared" si="251"/>
        <v>0</v>
      </c>
      <c r="O960" s="13"/>
      <c r="P960" s="13"/>
    </row>
    <row r="961" spans="1:16">
      <c r="A961">
        <v>960</v>
      </c>
      <c r="B961" s="13">
        <v>2</v>
      </c>
      <c r="C961" s="13">
        <v>9</v>
      </c>
      <c r="D961" s="13">
        <v>23</v>
      </c>
      <c r="E961" s="14">
        <f t="shared" si="248"/>
        <v>40</v>
      </c>
      <c r="F961" s="24">
        <f>'1 Solar Profile'!E963*S$10</f>
        <v>0</v>
      </c>
      <c r="G961" s="24">
        <f>'2 Load Profile'!E962</f>
        <v>1.1125881278710485</v>
      </c>
      <c r="H961" s="24">
        <f t="shared" si="254"/>
        <v>1.1125881278710485</v>
      </c>
      <c r="I961" s="13">
        <f t="shared" si="255"/>
        <v>0</v>
      </c>
      <c r="J961" s="24">
        <f t="shared" si="256"/>
        <v>0</v>
      </c>
      <c r="K961" s="24">
        <f t="shared" si="257"/>
        <v>1.1125881278710485</v>
      </c>
      <c r="L961" s="13">
        <f t="shared" ref="L961" si="258">SUM(I938:I961)</f>
        <v>-7.5741703547543726E-2</v>
      </c>
      <c r="M961" s="24">
        <f t="shared" ref="M961" si="259">SUMIF(H938:H961,"&gt;0",H938:H961)</f>
        <v>23.00597508049928</v>
      </c>
      <c r="N961" s="24">
        <f t="shared" si="251"/>
        <v>22.930233376951737</v>
      </c>
      <c r="O961" s="13">
        <f t="shared" ref="O961" si="260">IF(M961&gt;(L961*-1),(M961+L961)*S$12,0)</f>
        <v>3.2266736501045177</v>
      </c>
      <c r="P961" s="13">
        <f t="shared" ref="P961" si="261">IF(M961&lt;(L961*-1),(M961+L961)*S$14,0)</f>
        <v>0</v>
      </c>
    </row>
    <row r="962" spans="1:16">
      <c r="A962">
        <v>961</v>
      </c>
      <c r="B962" s="13">
        <v>2</v>
      </c>
      <c r="C962" s="13">
        <v>10</v>
      </c>
      <c r="D962" s="13">
        <v>0</v>
      </c>
      <c r="E962" s="14">
        <f t="shared" si="248"/>
        <v>41</v>
      </c>
      <c r="F962" s="24">
        <f>'1 Solar Profile'!E964*S$10</f>
        <v>0</v>
      </c>
      <c r="G962" s="24">
        <f>'2 Load Profile'!E963</f>
        <v>0.82401311069642713</v>
      </c>
      <c r="H962" s="24">
        <f t="shared" si="254"/>
        <v>0.82401311069642713</v>
      </c>
      <c r="I962" s="13">
        <f t="shared" si="255"/>
        <v>0</v>
      </c>
      <c r="J962" s="24">
        <f t="shared" si="256"/>
        <v>0</v>
      </c>
      <c r="K962" s="24">
        <f t="shared" si="257"/>
        <v>0.82401311069642713</v>
      </c>
      <c r="L962" s="13"/>
      <c r="M962" s="24"/>
      <c r="N962" s="24">
        <f t="shared" si="251"/>
        <v>0</v>
      </c>
      <c r="O962" s="13"/>
      <c r="P962" s="13"/>
    </row>
    <row r="963" spans="1:16">
      <c r="A963">
        <v>962</v>
      </c>
      <c r="B963" s="13">
        <v>2</v>
      </c>
      <c r="C963" s="13">
        <v>10</v>
      </c>
      <c r="D963" s="13">
        <v>1</v>
      </c>
      <c r="E963" s="14">
        <f t="shared" si="248"/>
        <v>41</v>
      </c>
      <c r="F963" s="24">
        <f>'1 Solar Profile'!E965*S$10</f>
        <v>0</v>
      </c>
      <c r="G963" s="24">
        <f>'2 Load Profile'!E964</f>
        <v>0.71793348546986335</v>
      </c>
      <c r="H963" s="24">
        <f t="shared" si="254"/>
        <v>0.71793348546986335</v>
      </c>
      <c r="I963" s="13">
        <f t="shared" si="255"/>
        <v>0</v>
      </c>
      <c r="J963" s="24">
        <f t="shared" si="256"/>
        <v>0</v>
      </c>
      <c r="K963" s="24">
        <f t="shared" si="257"/>
        <v>0.71793348546986335</v>
      </c>
      <c r="L963" s="13"/>
      <c r="M963" s="24"/>
      <c r="N963" s="24">
        <f t="shared" si="251"/>
        <v>0</v>
      </c>
      <c r="O963" s="13"/>
      <c r="P963" s="13"/>
    </row>
    <row r="964" spans="1:16">
      <c r="A964">
        <v>963</v>
      </c>
      <c r="B964" s="13">
        <v>2</v>
      </c>
      <c r="C964" s="13">
        <v>10</v>
      </c>
      <c r="D964" s="13">
        <v>2</v>
      </c>
      <c r="E964" s="14">
        <f t="shared" si="248"/>
        <v>41</v>
      </c>
      <c r="F964" s="24">
        <f>'1 Solar Profile'!E966*S$10</f>
        <v>0</v>
      </c>
      <c r="G964" s="24">
        <f>'2 Load Profile'!E965</f>
        <v>0.67684509037109453</v>
      </c>
      <c r="H964" s="24">
        <f t="shared" si="254"/>
        <v>0.67684509037109453</v>
      </c>
      <c r="I964" s="13">
        <f t="shared" si="255"/>
        <v>0</v>
      </c>
      <c r="J964" s="24">
        <f t="shared" si="256"/>
        <v>0</v>
      </c>
      <c r="K964" s="24">
        <f t="shared" si="257"/>
        <v>0.67684509037109453</v>
      </c>
      <c r="L964" s="13"/>
      <c r="M964" s="24"/>
      <c r="N964" s="24">
        <f t="shared" si="251"/>
        <v>0</v>
      </c>
      <c r="O964" s="13"/>
      <c r="P964" s="13"/>
    </row>
    <row r="965" spans="1:16">
      <c r="A965">
        <v>964</v>
      </c>
      <c r="B965" s="13">
        <v>2</v>
      </c>
      <c r="C965" s="13">
        <v>10</v>
      </c>
      <c r="D965" s="13">
        <v>3</v>
      </c>
      <c r="E965" s="14">
        <f t="shared" si="248"/>
        <v>41</v>
      </c>
      <c r="F965" s="24">
        <f>'1 Solar Profile'!E967*S$10</f>
        <v>0</v>
      </c>
      <c r="G965" s="24">
        <f>'2 Load Profile'!E966</f>
        <v>0.6696385403511057</v>
      </c>
      <c r="H965" s="24">
        <f t="shared" si="254"/>
        <v>0.6696385403511057</v>
      </c>
      <c r="I965" s="13">
        <f t="shared" si="255"/>
        <v>0</v>
      </c>
      <c r="J965" s="24">
        <f t="shared" si="256"/>
        <v>0</v>
      </c>
      <c r="K965" s="24">
        <f t="shared" si="257"/>
        <v>0.6696385403511057</v>
      </c>
      <c r="L965" s="13"/>
      <c r="M965" s="24"/>
      <c r="N965" s="24">
        <f t="shared" si="251"/>
        <v>0</v>
      </c>
      <c r="O965" s="13"/>
      <c r="P965" s="13"/>
    </row>
    <row r="966" spans="1:16">
      <c r="A966">
        <v>965</v>
      </c>
      <c r="B966" s="13">
        <v>2</v>
      </c>
      <c r="C966" s="13">
        <v>10</v>
      </c>
      <c r="D966" s="13">
        <v>4</v>
      </c>
      <c r="E966" s="14">
        <f t="shared" si="248"/>
        <v>41</v>
      </c>
      <c r="F966" s="24">
        <f>'1 Solar Profile'!E968*S$10</f>
        <v>0</v>
      </c>
      <c r="G966" s="24">
        <f>'2 Load Profile'!E967</f>
        <v>0.67463146663888685</v>
      </c>
      <c r="H966" s="24">
        <f t="shared" si="254"/>
        <v>0.67463146663888685</v>
      </c>
      <c r="I966" s="13">
        <f t="shared" si="255"/>
        <v>0</v>
      </c>
      <c r="J966" s="24">
        <f t="shared" si="256"/>
        <v>0</v>
      </c>
      <c r="K966" s="24">
        <f t="shared" si="257"/>
        <v>0.67463146663888685</v>
      </c>
      <c r="L966" s="13"/>
      <c r="M966" s="24"/>
      <c r="N966" s="24">
        <f t="shared" si="251"/>
        <v>0</v>
      </c>
      <c r="O966" s="13"/>
      <c r="P966" s="13"/>
    </row>
    <row r="967" spans="1:16">
      <c r="A967">
        <v>966</v>
      </c>
      <c r="B967" s="13">
        <v>2</v>
      </c>
      <c r="C967" s="13">
        <v>10</v>
      </c>
      <c r="D967" s="13">
        <v>5</v>
      </c>
      <c r="E967" s="14">
        <f t="shared" si="248"/>
        <v>41</v>
      </c>
      <c r="F967" s="24">
        <f>'1 Solar Profile'!E969*S$10</f>
        <v>0</v>
      </c>
      <c r="G967" s="24">
        <f>'2 Load Profile'!E968</f>
        <v>0.7311984207080432</v>
      </c>
      <c r="H967" s="24">
        <f t="shared" si="254"/>
        <v>0.7311984207080432</v>
      </c>
      <c r="I967" s="13">
        <f t="shared" si="255"/>
        <v>0</v>
      </c>
      <c r="J967" s="24">
        <f t="shared" si="256"/>
        <v>0</v>
      </c>
      <c r="K967" s="24">
        <f t="shared" si="257"/>
        <v>0.7311984207080432</v>
      </c>
      <c r="L967" s="13"/>
      <c r="M967" s="24"/>
      <c r="N967" s="24">
        <f t="shared" si="251"/>
        <v>0</v>
      </c>
      <c r="O967" s="13"/>
      <c r="P967" s="13"/>
    </row>
    <row r="968" spans="1:16">
      <c r="A968">
        <v>967</v>
      </c>
      <c r="B968" s="13">
        <v>2</v>
      </c>
      <c r="C968" s="13">
        <v>10</v>
      </c>
      <c r="D968" s="13">
        <v>6</v>
      </c>
      <c r="E968" s="14">
        <f t="shared" si="248"/>
        <v>41</v>
      </c>
      <c r="F968" s="24">
        <f>'1 Solar Profile'!E970*S$10</f>
        <v>0</v>
      </c>
      <c r="G968" s="24">
        <f>'2 Load Profile'!E969</f>
        <v>0.90514258637517575</v>
      </c>
      <c r="H968" s="24">
        <f t="shared" si="254"/>
        <v>0.90514258637517575</v>
      </c>
      <c r="I968" s="13">
        <f t="shared" si="255"/>
        <v>0</v>
      </c>
      <c r="J968" s="24">
        <f t="shared" si="256"/>
        <v>0</v>
      </c>
      <c r="K968" s="24">
        <f t="shared" si="257"/>
        <v>0.90514258637517575</v>
      </c>
      <c r="L968" s="13"/>
      <c r="M968" s="24"/>
      <c r="N968" s="24">
        <f t="shared" si="251"/>
        <v>0</v>
      </c>
      <c r="O968" s="13"/>
      <c r="P968" s="13"/>
    </row>
    <row r="969" spans="1:16">
      <c r="A969">
        <v>968</v>
      </c>
      <c r="B969" s="13">
        <v>2</v>
      </c>
      <c r="C969" s="13">
        <v>10</v>
      </c>
      <c r="D969" s="13">
        <v>7</v>
      </c>
      <c r="E969" s="14">
        <f t="shared" si="248"/>
        <v>41</v>
      </c>
      <c r="F969" s="24">
        <f>'1 Solar Profile'!E971*S$10</f>
        <v>9.0082124999999999E-2</v>
      </c>
      <c r="G969" s="24">
        <f>'2 Load Profile'!E970</f>
        <v>1.1801113811381767</v>
      </c>
      <c r="H969" s="24">
        <f t="shared" si="254"/>
        <v>1.0900292561381768</v>
      </c>
      <c r="I969" s="13">
        <f t="shared" si="255"/>
        <v>0</v>
      </c>
      <c r="J969" s="24">
        <f t="shared" si="256"/>
        <v>9.0082124999999999E-2</v>
      </c>
      <c r="K969" s="24">
        <f t="shared" si="257"/>
        <v>1.0900292561381768</v>
      </c>
      <c r="L969" s="13"/>
      <c r="M969" s="24"/>
      <c r="N969" s="24">
        <f t="shared" si="251"/>
        <v>0</v>
      </c>
      <c r="O969" s="13"/>
      <c r="P969" s="13"/>
    </row>
    <row r="970" spans="1:16">
      <c r="A970">
        <v>969</v>
      </c>
      <c r="B970" s="13">
        <v>2</v>
      </c>
      <c r="C970" s="13">
        <v>10</v>
      </c>
      <c r="D970" s="13">
        <v>8</v>
      </c>
      <c r="E970" s="14">
        <f t="shared" si="248"/>
        <v>41</v>
      </c>
      <c r="F970" s="24">
        <f>'1 Solar Profile'!E972*S$10</f>
        <v>2.2756434750000003</v>
      </c>
      <c r="G970" s="24">
        <f>'2 Load Profile'!E971</f>
        <v>1.104926643171056</v>
      </c>
      <c r="H970" s="24">
        <f t="shared" si="254"/>
        <v>-1.1707168318289443</v>
      </c>
      <c r="I970" s="13">
        <f t="shared" si="255"/>
        <v>-1.1707168318289443</v>
      </c>
      <c r="J970" s="24">
        <f t="shared" si="256"/>
        <v>1.104926643171056</v>
      </c>
      <c r="K970" s="24">
        <f t="shared" si="257"/>
        <v>0</v>
      </c>
      <c r="L970" s="13"/>
      <c r="M970" s="24"/>
      <c r="N970" s="24">
        <f t="shared" si="251"/>
        <v>0</v>
      </c>
      <c r="O970" s="13"/>
      <c r="P970" s="13"/>
    </row>
    <row r="971" spans="1:16">
      <c r="A971">
        <v>970</v>
      </c>
      <c r="B971" s="13">
        <v>2</v>
      </c>
      <c r="C971" s="13">
        <v>10</v>
      </c>
      <c r="D971" s="13">
        <v>9</v>
      </c>
      <c r="E971" s="14">
        <f t="shared" si="248"/>
        <v>41</v>
      </c>
      <c r="F971" s="24">
        <f>'1 Solar Profile'!E973*S$10</f>
        <v>3.5314901999999999</v>
      </c>
      <c r="G971" s="24">
        <f>'2 Load Profile'!E972</f>
        <v>0.94313902190228038</v>
      </c>
      <c r="H971" s="24">
        <f t="shared" si="254"/>
        <v>-2.5883511780977195</v>
      </c>
      <c r="I971" s="13">
        <f t="shared" si="255"/>
        <v>-2.5883511780977195</v>
      </c>
      <c r="J971" s="24">
        <f t="shared" si="256"/>
        <v>0.94313902190228038</v>
      </c>
      <c r="K971" s="24">
        <f t="shared" si="257"/>
        <v>0</v>
      </c>
      <c r="L971" s="13"/>
      <c r="M971" s="24"/>
      <c r="N971" s="24">
        <f t="shared" si="251"/>
        <v>0</v>
      </c>
      <c r="O971" s="13"/>
      <c r="P971" s="13"/>
    </row>
    <row r="972" spans="1:16">
      <c r="A972">
        <v>971</v>
      </c>
      <c r="B972" s="13">
        <v>2</v>
      </c>
      <c r="C972" s="13">
        <v>10</v>
      </c>
      <c r="D972" s="13">
        <v>10</v>
      </c>
      <c r="E972" s="14">
        <f t="shared" si="248"/>
        <v>41</v>
      </c>
      <c r="F972" s="24">
        <f>'1 Solar Profile'!E974*S$10</f>
        <v>4.3963983000000004</v>
      </c>
      <c r="G972" s="24">
        <f>'2 Load Profile'!E973</f>
        <v>0.93682520505778499</v>
      </c>
      <c r="H972" s="24">
        <f t="shared" si="254"/>
        <v>-3.4595730949422157</v>
      </c>
      <c r="I972" s="13">
        <f t="shared" si="255"/>
        <v>-3.4595730949422157</v>
      </c>
      <c r="J972" s="24">
        <f t="shared" si="256"/>
        <v>0.93682520505778477</v>
      </c>
      <c r="K972" s="24">
        <f t="shared" si="257"/>
        <v>0</v>
      </c>
      <c r="L972" s="13"/>
      <c r="M972" s="24"/>
      <c r="N972" s="24">
        <f t="shared" si="251"/>
        <v>0</v>
      </c>
      <c r="O972" s="13"/>
      <c r="P972" s="13"/>
    </row>
    <row r="973" spans="1:16">
      <c r="A973">
        <v>972</v>
      </c>
      <c r="B973" s="13">
        <v>2</v>
      </c>
      <c r="C973" s="13">
        <v>10</v>
      </c>
      <c r="D973" s="13">
        <v>11</v>
      </c>
      <c r="E973" s="14">
        <f t="shared" si="248"/>
        <v>41</v>
      </c>
      <c r="F973" s="24">
        <f>'1 Solar Profile'!E975*S$10</f>
        <v>4.7765891250000001</v>
      </c>
      <c r="G973" s="24">
        <f>'2 Load Profile'!E974</f>
        <v>0.90883232903736866</v>
      </c>
      <c r="H973" s="24">
        <f t="shared" si="254"/>
        <v>-3.8677567959626313</v>
      </c>
      <c r="I973" s="13">
        <f t="shared" si="255"/>
        <v>-3.8677567959626313</v>
      </c>
      <c r="J973" s="24">
        <f t="shared" si="256"/>
        <v>0.90883232903736877</v>
      </c>
      <c r="K973" s="24">
        <f t="shared" si="257"/>
        <v>0</v>
      </c>
      <c r="L973" s="13"/>
      <c r="M973" s="24"/>
      <c r="N973" s="24">
        <f t="shared" si="251"/>
        <v>0</v>
      </c>
      <c r="O973" s="13"/>
      <c r="P973" s="13"/>
    </row>
    <row r="974" spans="1:16">
      <c r="A974">
        <v>973</v>
      </c>
      <c r="B974" s="13">
        <v>2</v>
      </c>
      <c r="C974" s="13">
        <v>10</v>
      </c>
      <c r="D974" s="13">
        <v>12</v>
      </c>
      <c r="E974" s="14">
        <f t="shared" si="248"/>
        <v>41</v>
      </c>
      <c r="F974" s="24">
        <f>'1 Solar Profile'!E976*S$10</f>
        <v>4.7525624999999998</v>
      </c>
      <c r="G974" s="24">
        <f>'2 Load Profile'!E975</f>
        <v>0.87096830304797046</v>
      </c>
      <c r="H974" s="24">
        <f t="shared" si="254"/>
        <v>-3.8815941969520296</v>
      </c>
      <c r="I974" s="13">
        <f t="shared" si="255"/>
        <v>-3.8815941969520296</v>
      </c>
      <c r="J974" s="24">
        <f t="shared" si="256"/>
        <v>0.87096830304797024</v>
      </c>
      <c r="K974" s="24">
        <f t="shared" si="257"/>
        <v>0</v>
      </c>
      <c r="L974" s="13"/>
      <c r="M974" s="24"/>
      <c r="N974" s="24">
        <f t="shared" si="251"/>
        <v>0</v>
      </c>
      <c r="O974" s="13"/>
      <c r="P974" s="13"/>
    </row>
    <row r="975" spans="1:16">
      <c r="A975">
        <v>974</v>
      </c>
      <c r="B975" s="13">
        <v>2</v>
      </c>
      <c r="C975" s="13">
        <v>10</v>
      </c>
      <c r="D975" s="13">
        <v>13</v>
      </c>
      <c r="E975" s="14">
        <f t="shared" si="248"/>
        <v>41</v>
      </c>
      <c r="F975" s="24">
        <f>'1 Solar Profile'!E977*S$10</f>
        <v>4.3684877249999996</v>
      </c>
      <c r="G975" s="24">
        <f>'2 Load Profile'!E976</f>
        <v>0.83850865467094171</v>
      </c>
      <c r="H975" s="24">
        <f t="shared" si="254"/>
        <v>-3.5299790703290581</v>
      </c>
      <c r="I975" s="13">
        <f t="shared" si="255"/>
        <v>-3.5299790703290581</v>
      </c>
      <c r="J975" s="24">
        <f t="shared" si="256"/>
        <v>0.83850865467094149</v>
      </c>
      <c r="K975" s="24">
        <f t="shared" si="257"/>
        <v>0</v>
      </c>
      <c r="L975" s="13"/>
      <c r="M975" s="24"/>
      <c r="N975" s="24">
        <f t="shared" si="251"/>
        <v>0</v>
      </c>
      <c r="O975" s="13"/>
      <c r="P975" s="13"/>
    </row>
    <row r="976" spans="1:16">
      <c r="A976">
        <v>975</v>
      </c>
      <c r="B976" s="13">
        <v>2</v>
      </c>
      <c r="C976" s="13">
        <v>10</v>
      </c>
      <c r="D976" s="13">
        <v>14</v>
      </c>
      <c r="E976" s="14">
        <f t="shared" si="248"/>
        <v>41</v>
      </c>
      <c r="F976" s="24">
        <f>'1 Solar Profile'!E978*S$10</f>
        <v>3.5658976500000001</v>
      </c>
      <c r="G976" s="24">
        <f>'2 Load Profile'!E977</f>
        <v>0.82963809979637815</v>
      </c>
      <c r="H976" s="24">
        <f t="shared" si="254"/>
        <v>-2.7362595502036218</v>
      </c>
      <c r="I976" s="13">
        <f t="shared" si="255"/>
        <v>-2.7362595502036218</v>
      </c>
      <c r="J976" s="24">
        <f t="shared" si="256"/>
        <v>0.82963809979637837</v>
      </c>
      <c r="K976" s="24">
        <f t="shared" si="257"/>
        <v>0</v>
      </c>
      <c r="L976" s="13"/>
      <c r="M976" s="24"/>
      <c r="N976" s="24">
        <f t="shared" si="251"/>
        <v>0</v>
      </c>
      <c r="O976" s="13"/>
      <c r="P976" s="13"/>
    </row>
    <row r="977" spans="1:16">
      <c r="A977">
        <v>976</v>
      </c>
      <c r="B977" s="13">
        <v>2</v>
      </c>
      <c r="C977" s="13">
        <v>10</v>
      </c>
      <c r="D977" s="13">
        <v>15</v>
      </c>
      <c r="E977" s="14">
        <f t="shared" si="248"/>
        <v>41</v>
      </c>
      <c r="F977" s="24">
        <f>'1 Solar Profile'!E979*S$10</f>
        <v>2.3661098999999997</v>
      </c>
      <c r="G977" s="24">
        <f>'2 Load Profile'!E978</f>
        <v>0.87755011070146671</v>
      </c>
      <c r="H977" s="24">
        <f t="shared" si="254"/>
        <v>-1.4885597892985329</v>
      </c>
      <c r="I977" s="13">
        <f t="shared" si="255"/>
        <v>-1.4885597892985329</v>
      </c>
      <c r="J977" s="24">
        <f t="shared" si="256"/>
        <v>0.87755011070146671</v>
      </c>
      <c r="K977" s="24">
        <f t="shared" si="257"/>
        <v>0</v>
      </c>
      <c r="L977" s="13"/>
      <c r="M977" s="24"/>
      <c r="N977" s="24">
        <f t="shared" si="251"/>
        <v>0</v>
      </c>
      <c r="O977" s="13"/>
      <c r="P977" s="13"/>
    </row>
    <row r="978" spans="1:16">
      <c r="A978">
        <v>977</v>
      </c>
      <c r="B978" s="13">
        <v>2</v>
      </c>
      <c r="C978" s="13">
        <v>10</v>
      </c>
      <c r="D978" s="13">
        <v>16</v>
      </c>
      <c r="E978" s="14">
        <f t="shared" si="248"/>
        <v>41</v>
      </c>
      <c r="F978" s="24">
        <f>'1 Solar Profile'!E980*S$10</f>
        <v>0.91825649999999992</v>
      </c>
      <c r="G978" s="24">
        <f>'2 Load Profile'!E979</f>
        <v>1.0709015636695496</v>
      </c>
      <c r="H978" s="24">
        <f t="shared" si="254"/>
        <v>0.15264506366954966</v>
      </c>
      <c r="I978" s="13">
        <f t="shared" si="255"/>
        <v>0</v>
      </c>
      <c r="J978" s="24">
        <f t="shared" si="256"/>
        <v>0.91825649999999992</v>
      </c>
      <c r="K978" s="24">
        <f t="shared" si="257"/>
        <v>0.15264506366954966</v>
      </c>
      <c r="L978" s="13"/>
      <c r="M978" s="24"/>
      <c r="N978" s="24">
        <f t="shared" si="251"/>
        <v>0</v>
      </c>
      <c r="O978" s="13"/>
      <c r="P978" s="13"/>
    </row>
    <row r="979" spans="1:16">
      <c r="A979">
        <v>978</v>
      </c>
      <c r="B979" s="13">
        <v>2</v>
      </c>
      <c r="C979" s="13">
        <v>10</v>
      </c>
      <c r="D979" s="13">
        <v>17</v>
      </c>
      <c r="E979" s="14">
        <f t="shared" si="248"/>
        <v>41</v>
      </c>
      <c r="F979" s="24">
        <f>'1 Solar Profile'!E981*S$10</f>
        <v>0</v>
      </c>
      <c r="G979" s="24">
        <f>'2 Load Profile'!E980</f>
        <v>1.4688599778899409</v>
      </c>
      <c r="H979" s="24">
        <f t="shared" si="254"/>
        <v>1.4688599778899409</v>
      </c>
      <c r="I979" s="13">
        <f t="shared" si="255"/>
        <v>0</v>
      </c>
      <c r="J979" s="24">
        <f t="shared" si="256"/>
        <v>0</v>
      </c>
      <c r="K979" s="24">
        <f t="shared" si="257"/>
        <v>1.4688599778899409</v>
      </c>
      <c r="L979" s="13"/>
      <c r="M979" s="24"/>
      <c r="N979" s="24">
        <f t="shared" si="251"/>
        <v>0</v>
      </c>
      <c r="O979" s="13"/>
      <c r="P979" s="13"/>
    </row>
    <row r="980" spans="1:16">
      <c r="A980">
        <v>979</v>
      </c>
      <c r="B980" s="13">
        <v>2</v>
      </c>
      <c r="C980" s="13">
        <v>10</v>
      </c>
      <c r="D980" s="13">
        <v>18</v>
      </c>
      <c r="E980" s="14">
        <f t="shared" si="248"/>
        <v>41</v>
      </c>
      <c r="F980" s="24">
        <f>'1 Solar Profile'!E982*S$10</f>
        <v>0</v>
      </c>
      <c r="G980" s="24">
        <f>'2 Load Profile'!E981</f>
        <v>1.7676019700794987</v>
      </c>
      <c r="H980" s="24">
        <f t="shared" si="254"/>
        <v>1.7676019700794987</v>
      </c>
      <c r="I980" s="13">
        <f t="shared" si="255"/>
        <v>0</v>
      </c>
      <c r="J980" s="24">
        <f t="shared" si="256"/>
        <v>0</v>
      </c>
      <c r="K980" s="24">
        <f t="shared" si="257"/>
        <v>1.7676019700794987</v>
      </c>
      <c r="L980" s="13"/>
      <c r="M980" s="24"/>
      <c r="N980" s="24">
        <f t="shared" si="251"/>
        <v>0</v>
      </c>
      <c r="O980" s="13"/>
      <c r="P980" s="13"/>
    </row>
    <row r="981" spans="1:16">
      <c r="A981">
        <v>980</v>
      </c>
      <c r="B981" s="13">
        <v>2</v>
      </c>
      <c r="C981" s="13">
        <v>10</v>
      </c>
      <c r="D981" s="13">
        <v>19</v>
      </c>
      <c r="E981" s="14">
        <f t="shared" si="248"/>
        <v>41</v>
      </c>
      <c r="F981" s="24">
        <f>'1 Solar Profile'!E983*S$10</f>
        <v>0</v>
      </c>
      <c r="G981" s="24">
        <f>'2 Load Profile'!E982</f>
        <v>1.8788245626983893</v>
      </c>
      <c r="H981" s="24">
        <f t="shared" si="254"/>
        <v>1.8788245626983893</v>
      </c>
      <c r="I981" s="13">
        <f t="shared" si="255"/>
        <v>0</v>
      </c>
      <c r="J981" s="24">
        <f t="shared" si="256"/>
        <v>0</v>
      </c>
      <c r="K981" s="24">
        <f t="shared" si="257"/>
        <v>1.8788245626983893</v>
      </c>
      <c r="L981" s="13"/>
      <c r="M981" s="24"/>
      <c r="N981" s="24">
        <f t="shared" si="251"/>
        <v>0</v>
      </c>
      <c r="O981" s="13"/>
      <c r="P981" s="13"/>
    </row>
    <row r="982" spans="1:16">
      <c r="A982">
        <v>981</v>
      </c>
      <c r="B982" s="13">
        <v>2</v>
      </c>
      <c r="C982" s="13">
        <v>10</v>
      </c>
      <c r="D982" s="13">
        <v>20</v>
      </c>
      <c r="E982" s="14">
        <f t="shared" si="248"/>
        <v>41</v>
      </c>
      <c r="F982" s="24">
        <f>'1 Solar Profile'!E984*S$10</f>
        <v>0</v>
      </c>
      <c r="G982" s="24">
        <f>'2 Load Profile'!E983</f>
        <v>1.8104166411535476</v>
      </c>
      <c r="H982" s="24">
        <f t="shared" si="254"/>
        <v>1.8104166411535476</v>
      </c>
      <c r="I982" s="13">
        <f t="shared" si="255"/>
        <v>0</v>
      </c>
      <c r="J982" s="24">
        <f t="shared" si="256"/>
        <v>0</v>
      </c>
      <c r="K982" s="24">
        <f t="shared" si="257"/>
        <v>1.8104166411535476</v>
      </c>
      <c r="L982" s="13"/>
      <c r="M982" s="24"/>
      <c r="N982" s="24">
        <f t="shared" si="251"/>
        <v>0</v>
      </c>
      <c r="O982" s="24"/>
      <c r="P982" s="24"/>
    </row>
    <row r="983" spans="1:16">
      <c r="A983">
        <v>982</v>
      </c>
      <c r="B983" s="13">
        <v>2</v>
      </c>
      <c r="C983" s="13">
        <v>10</v>
      </c>
      <c r="D983" s="13">
        <v>21</v>
      </c>
      <c r="E983" s="14">
        <f t="shared" si="248"/>
        <v>41</v>
      </c>
      <c r="F983" s="24">
        <f>'1 Solar Profile'!E985*S$10</f>
        <v>0</v>
      </c>
      <c r="G983" s="24">
        <f>'2 Load Profile'!E984</f>
        <v>1.6503637109260432</v>
      </c>
      <c r="H983" s="24">
        <f t="shared" si="254"/>
        <v>1.6503637109260432</v>
      </c>
      <c r="I983" s="13">
        <f t="shared" si="255"/>
        <v>0</v>
      </c>
      <c r="J983" s="24">
        <f t="shared" si="256"/>
        <v>0</v>
      </c>
      <c r="K983" s="24">
        <f t="shared" si="257"/>
        <v>1.6503637109260432</v>
      </c>
      <c r="L983" s="13"/>
      <c r="M983" s="24"/>
      <c r="N983" s="24">
        <f t="shared" si="251"/>
        <v>0</v>
      </c>
      <c r="O983" s="13"/>
      <c r="P983" s="13"/>
    </row>
    <row r="984" spans="1:16">
      <c r="A984">
        <v>983</v>
      </c>
      <c r="B984" s="13">
        <v>2</v>
      </c>
      <c r="C984" s="13">
        <v>10</v>
      </c>
      <c r="D984" s="13">
        <v>22</v>
      </c>
      <c r="E984" s="14">
        <f t="shared" ref="E984:E1047" si="262">IF(D984&lt;D983, E983+1,E983)</f>
        <v>41</v>
      </c>
      <c r="F984" s="24">
        <f>'1 Solar Profile'!E986*S$10</f>
        <v>0</v>
      </c>
      <c r="G984" s="24">
        <f>'2 Load Profile'!E985</f>
        <v>1.3590836939492417</v>
      </c>
      <c r="H984" s="24">
        <f t="shared" si="254"/>
        <v>1.3590836939492417</v>
      </c>
      <c r="I984" s="13">
        <f t="shared" si="255"/>
        <v>0</v>
      </c>
      <c r="J984" s="24">
        <f t="shared" si="256"/>
        <v>0</v>
      </c>
      <c r="K984" s="24">
        <f t="shared" si="257"/>
        <v>1.3590836939492417</v>
      </c>
      <c r="L984" s="13"/>
      <c r="M984" s="24"/>
      <c r="N984" s="24">
        <f t="shared" si="251"/>
        <v>0</v>
      </c>
      <c r="O984" s="13"/>
      <c r="P984" s="13"/>
    </row>
    <row r="985" spans="1:16">
      <c r="A985">
        <v>984</v>
      </c>
      <c r="B985" s="13">
        <v>2</v>
      </c>
      <c r="C985" s="13">
        <v>10</v>
      </c>
      <c r="D985" s="13">
        <v>23</v>
      </c>
      <c r="E985" s="14">
        <f t="shared" si="262"/>
        <v>41</v>
      </c>
      <c r="F985" s="24">
        <f>'1 Solar Profile'!E987*S$10</f>
        <v>0</v>
      </c>
      <c r="G985" s="24">
        <f>'2 Load Profile'!E986</f>
        <v>1.0861956492470235</v>
      </c>
      <c r="H985" s="24">
        <f t="shared" si="254"/>
        <v>1.0861956492470235</v>
      </c>
      <c r="I985" s="13">
        <f t="shared" si="255"/>
        <v>0</v>
      </c>
      <c r="J985" s="24">
        <f t="shared" si="256"/>
        <v>0</v>
      </c>
      <c r="K985" s="24">
        <f t="shared" si="257"/>
        <v>1.0861956492470235</v>
      </c>
      <c r="L985" s="13">
        <f t="shared" ref="L985" si="263">SUM(I962:I985)</f>
        <v>-22.722790507614754</v>
      </c>
      <c r="M985" s="24">
        <f t="shared" ref="M985" si="264">SUMIF(H962:H985,"&gt;0",H962:H985)</f>
        <v>17.463423226362011</v>
      </c>
      <c r="N985" s="24">
        <f t="shared" si="251"/>
        <v>-5.259367281252743</v>
      </c>
      <c r="O985" s="13">
        <f t="shared" ref="O985" si="265">IF(M985&gt;(L985*-1),(M985+L985)*S$12,0)</f>
        <v>0</v>
      </c>
      <c r="P985" s="13">
        <f t="shared" ref="P985" si="266">IF(M985&lt;(L985*-1),(M985+L985)*S$14,0)</f>
        <v>-0.13911026458913506</v>
      </c>
    </row>
    <row r="986" spans="1:16">
      <c r="A986">
        <v>985</v>
      </c>
      <c r="B986" s="13">
        <v>2</v>
      </c>
      <c r="C986" s="13">
        <v>11</v>
      </c>
      <c r="D986" s="13">
        <v>0</v>
      </c>
      <c r="E986" s="14">
        <f t="shared" si="262"/>
        <v>42</v>
      </c>
      <c r="F986" s="24">
        <f>'1 Solar Profile'!E988*S$10</f>
        <v>0</v>
      </c>
      <c r="G986" s="24">
        <f>'2 Load Profile'!E987</f>
        <v>0.80661899834409179</v>
      </c>
      <c r="H986" s="24">
        <f t="shared" si="254"/>
        <v>0.80661899834409179</v>
      </c>
      <c r="I986" s="13">
        <f t="shared" si="255"/>
        <v>0</v>
      </c>
      <c r="J986" s="24">
        <f t="shared" si="256"/>
        <v>0</v>
      </c>
      <c r="K986" s="24">
        <f t="shared" si="257"/>
        <v>0.80661899834409179</v>
      </c>
      <c r="L986" s="13"/>
      <c r="M986" s="24"/>
      <c r="N986" s="24">
        <f t="shared" si="251"/>
        <v>0</v>
      </c>
      <c r="O986" s="13"/>
      <c r="P986" s="13"/>
    </row>
    <row r="987" spans="1:16">
      <c r="A987">
        <v>986</v>
      </c>
      <c r="B987" s="13">
        <v>2</v>
      </c>
      <c r="C987" s="13">
        <v>11</v>
      </c>
      <c r="D987" s="13">
        <v>1</v>
      </c>
      <c r="E987" s="14">
        <f t="shared" si="262"/>
        <v>42</v>
      </c>
      <c r="F987" s="24">
        <f>'1 Solar Profile'!E989*S$10</f>
        <v>0</v>
      </c>
      <c r="G987" s="24">
        <f>'2 Load Profile'!E988</f>
        <v>0.6981372513556684</v>
      </c>
      <c r="H987" s="24">
        <f t="shared" si="254"/>
        <v>0.6981372513556684</v>
      </c>
      <c r="I987" s="13">
        <f t="shared" si="255"/>
        <v>0</v>
      </c>
      <c r="J987" s="24">
        <f t="shared" si="256"/>
        <v>0</v>
      </c>
      <c r="K987" s="24">
        <f t="shared" si="257"/>
        <v>0.6981372513556684</v>
      </c>
      <c r="L987" s="13"/>
      <c r="M987" s="24"/>
      <c r="N987" s="24">
        <f t="shared" si="251"/>
        <v>0</v>
      </c>
      <c r="O987" s="13"/>
      <c r="P987" s="13"/>
    </row>
    <row r="988" spans="1:16">
      <c r="A988">
        <v>987</v>
      </c>
      <c r="B988" s="13">
        <v>2</v>
      </c>
      <c r="C988" s="13">
        <v>11</v>
      </c>
      <c r="D988" s="13">
        <v>2</v>
      </c>
      <c r="E988" s="14">
        <f t="shared" si="262"/>
        <v>42</v>
      </c>
      <c r="F988" s="24">
        <f>'1 Solar Profile'!E990*S$10</f>
        <v>0</v>
      </c>
      <c r="G988" s="24">
        <f>'2 Load Profile'!E989</f>
        <v>0.65514377942991409</v>
      </c>
      <c r="H988" s="24">
        <f t="shared" si="254"/>
        <v>0.65514377942991409</v>
      </c>
      <c r="I988" s="13">
        <f t="shared" si="255"/>
        <v>0</v>
      </c>
      <c r="J988" s="24">
        <f t="shared" si="256"/>
        <v>0</v>
      </c>
      <c r="K988" s="24">
        <f t="shared" si="257"/>
        <v>0.65514377942991409</v>
      </c>
      <c r="L988" s="13"/>
      <c r="M988" s="24"/>
      <c r="N988" s="24">
        <f t="shared" si="251"/>
        <v>0</v>
      </c>
      <c r="O988" s="13"/>
      <c r="P988" s="13"/>
    </row>
    <row r="989" spans="1:16">
      <c r="A989">
        <v>988</v>
      </c>
      <c r="B989" s="13">
        <v>2</v>
      </c>
      <c r="C989" s="13">
        <v>11</v>
      </c>
      <c r="D989" s="13">
        <v>3</v>
      </c>
      <c r="E989" s="14">
        <f t="shared" si="262"/>
        <v>42</v>
      </c>
      <c r="F989" s="24">
        <f>'1 Solar Profile'!E991*S$10</f>
        <v>0</v>
      </c>
      <c r="G989" s="24">
        <f>'2 Load Profile'!E990</f>
        <v>0.64827542572852426</v>
      </c>
      <c r="H989" s="24">
        <f t="shared" si="254"/>
        <v>0.64827542572852426</v>
      </c>
      <c r="I989" s="13">
        <f t="shared" si="255"/>
        <v>0</v>
      </c>
      <c r="J989" s="24">
        <f t="shared" si="256"/>
        <v>0</v>
      </c>
      <c r="K989" s="24">
        <f t="shared" si="257"/>
        <v>0.64827542572852426</v>
      </c>
      <c r="L989" s="13"/>
      <c r="M989" s="24"/>
      <c r="N989" s="24">
        <f t="shared" si="251"/>
        <v>0</v>
      </c>
      <c r="O989" s="13"/>
      <c r="P989" s="13"/>
    </row>
    <row r="990" spans="1:16">
      <c r="A990">
        <v>989</v>
      </c>
      <c r="B990" s="13">
        <v>2</v>
      </c>
      <c r="C990" s="13">
        <v>11</v>
      </c>
      <c r="D990" s="13">
        <v>4</v>
      </c>
      <c r="E990" s="14">
        <f t="shared" si="262"/>
        <v>42</v>
      </c>
      <c r="F990" s="24">
        <f>'1 Solar Profile'!E992*S$10</f>
        <v>0</v>
      </c>
      <c r="G990" s="24">
        <f>'2 Load Profile'!E991</f>
        <v>0.64926126596608102</v>
      </c>
      <c r="H990" s="24">
        <f t="shared" si="254"/>
        <v>0.64926126596608102</v>
      </c>
      <c r="I990" s="13">
        <f t="shared" si="255"/>
        <v>0</v>
      </c>
      <c r="J990" s="24">
        <f t="shared" si="256"/>
        <v>0</v>
      </c>
      <c r="K990" s="24">
        <f t="shared" si="257"/>
        <v>0.64926126596608102</v>
      </c>
      <c r="L990" s="13"/>
      <c r="M990" s="24"/>
      <c r="N990" s="24">
        <f t="shared" si="251"/>
        <v>0</v>
      </c>
      <c r="O990" s="13"/>
      <c r="P990" s="13"/>
    </row>
    <row r="991" spans="1:16">
      <c r="A991">
        <v>990</v>
      </c>
      <c r="B991" s="13">
        <v>2</v>
      </c>
      <c r="C991" s="13">
        <v>11</v>
      </c>
      <c r="D991" s="13">
        <v>5</v>
      </c>
      <c r="E991" s="14">
        <f t="shared" si="262"/>
        <v>42</v>
      </c>
      <c r="F991" s="24">
        <f>'1 Solar Profile'!E993*S$10</f>
        <v>0</v>
      </c>
      <c r="G991" s="24">
        <f>'2 Load Profile'!E992</f>
        <v>0.70748746131543105</v>
      </c>
      <c r="H991" s="24">
        <f t="shared" si="254"/>
        <v>0.70748746131543105</v>
      </c>
      <c r="I991" s="13">
        <f t="shared" si="255"/>
        <v>0</v>
      </c>
      <c r="J991" s="24">
        <f t="shared" si="256"/>
        <v>0</v>
      </c>
      <c r="K991" s="24">
        <f t="shared" si="257"/>
        <v>0.70748746131543105</v>
      </c>
      <c r="L991" s="13"/>
      <c r="M991" s="24"/>
      <c r="N991" s="24">
        <f t="shared" si="251"/>
        <v>0</v>
      </c>
      <c r="O991" s="13"/>
      <c r="P991" s="13"/>
    </row>
    <row r="992" spans="1:16">
      <c r="A992">
        <v>991</v>
      </c>
      <c r="B992" s="13">
        <v>2</v>
      </c>
      <c r="C992" s="13">
        <v>11</v>
      </c>
      <c r="D992" s="13">
        <v>6</v>
      </c>
      <c r="E992" s="14">
        <f t="shared" si="262"/>
        <v>42</v>
      </c>
      <c r="F992" s="24">
        <f>'1 Solar Profile'!E994*S$10</f>
        <v>0</v>
      </c>
      <c r="G992" s="24">
        <f>'2 Load Profile'!E993</f>
        <v>0.90449556834743039</v>
      </c>
      <c r="H992" s="24">
        <f t="shared" si="254"/>
        <v>0.90449556834743039</v>
      </c>
      <c r="I992" s="13">
        <f t="shared" si="255"/>
        <v>0</v>
      </c>
      <c r="J992" s="24">
        <f t="shared" si="256"/>
        <v>0</v>
      </c>
      <c r="K992" s="24">
        <f t="shared" si="257"/>
        <v>0.90449556834743039</v>
      </c>
      <c r="L992" s="13"/>
      <c r="M992" s="24"/>
      <c r="N992" s="24">
        <f t="shared" si="251"/>
        <v>0</v>
      </c>
      <c r="O992" s="13"/>
      <c r="P992" s="13"/>
    </row>
    <row r="993" spans="1:17">
      <c r="A993">
        <v>992</v>
      </c>
      <c r="B993" s="13">
        <v>2</v>
      </c>
      <c r="C993" s="13">
        <v>11</v>
      </c>
      <c r="D993" s="13">
        <v>7</v>
      </c>
      <c r="E993" s="14">
        <f t="shared" si="262"/>
        <v>42</v>
      </c>
      <c r="F993" s="24">
        <f>'1 Solar Profile'!E995*S$10</f>
        <v>0.13744709999999999</v>
      </c>
      <c r="G993" s="24">
        <f>'2 Load Profile'!E994</f>
        <v>1.1681007263750462</v>
      </c>
      <c r="H993" s="24">
        <f t="shared" si="254"/>
        <v>1.0306536263750463</v>
      </c>
      <c r="I993" s="13">
        <f t="shared" si="255"/>
        <v>0</v>
      </c>
      <c r="J993" s="24">
        <f t="shared" si="256"/>
        <v>0.13744709999999999</v>
      </c>
      <c r="K993" s="24">
        <f t="shared" si="257"/>
        <v>1.0306536263750463</v>
      </c>
      <c r="L993" s="13"/>
      <c r="M993" s="24"/>
      <c r="N993" s="24">
        <f t="shared" si="251"/>
        <v>0</v>
      </c>
      <c r="O993" s="13"/>
      <c r="P993" s="13"/>
    </row>
    <row r="994" spans="1:17">
      <c r="A994">
        <v>993</v>
      </c>
      <c r="B994" s="13">
        <v>2</v>
      </c>
      <c r="C994" s="13">
        <v>11</v>
      </c>
      <c r="D994" s="13">
        <v>8</v>
      </c>
      <c r="E994" s="14">
        <f t="shared" si="262"/>
        <v>42</v>
      </c>
      <c r="F994" s="24">
        <f>'1 Solar Profile'!E996*S$10</f>
        <v>1.8021701249999997</v>
      </c>
      <c r="G994" s="24">
        <f>'2 Load Profile'!E995</f>
        <v>1.1128208941475917</v>
      </c>
      <c r="H994" s="24">
        <f t="shared" si="254"/>
        <v>-0.68934923085240807</v>
      </c>
      <c r="I994" s="13">
        <f t="shared" si="255"/>
        <v>-0.68934923085240807</v>
      </c>
      <c r="J994" s="24">
        <f t="shared" si="256"/>
        <v>1.1128208941475917</v>
      </c>
      <c r="K994" s="24">
        <f t="shared" si="257"/>
        <v>0</v>
      </c>
      <c r="L994" s="13"/>
      <c r="M994" s="24"/>
      <c r="N994" s="24">
        <f t="shared" si="251"/>
        <v>0</v>
      </c>
      <c r="O994" s="13"/>
      <c r="P994" s="13"/>
    </row>
    <row r="995" spans="1:17">
      <c r="A995">
        <v>994</v>
      </c>
      <c r="B995" s="13">
        <v>2</v>
      </c>
      <c r="C995" s="13">
        <v>11</v>
      </c>
      <c r="D995" s="13">
        <v>9</v>
      </c>
      <c r="E995" s="14">
        <f t="shared" si="262"/>
        <v>42</v>
      </c>
      <c r="F995" s="24">
        <f>'1 Solar Profile'!E997*S$10</f>
        <v>3.4163624250000004</v>
      </c>
      <c r="G995" s="24">
        <f>'2 Load Profile'!E996</f>
        <v>0.96968067769878064</v>
      </c>
      <c r="H995" s="24">
        <f t="shared" si="254"/>
        <v>-2.4466817473012199</v>
      </c>
      <c r="I995" s="13">
        <f t="shared" si="255"/>
        <v>-2.4466817473012199</v>
      </c>
      <c r="J995" s="24">
        <f t="shared" si="256"/>
        <v>0.96968067769878052</v>
      </c>
      <c r="K995" s="24">
        <f t="shared" si="257"/>
        <v>0</v>
      </c>
      <c r="L995" s="13"/>
      <c r="M995" s="24"/>
      <c r="N995" s="24">
        <f t="shared" si="251"/>
        <v>0</v>
      </c>
      <c r="O995" s="13"/>
      <c r="P995" s="13"/>
    </row>
    <row r="996" spans="1:17">
      <c r="A996">
        <v>995</v>
      </c>
      <c r="B996" s="13">
        <v>2</v>
      </c>
      <c r="C996" s="13">
        <v>11</v>
      </c>
      <c r="D996" s="13">
        <v>10</v>
      </c>
      <c r="E996" s="14">
        <f t="shared" si="262"/>
        <v>42</v>
      </c>
      <c r="F996" s="24">
        <f>'1 Solar Profile'!E998*S$10</f>
        <v>4.2685272000000003</v>
      </c>
      <c r="G996" s="24">
        <f>'2 Load Profile'!E997</f>
        <v>0.97671899900599979</v>
      </c>
      <c r="H996" s="24">
        <f t="shared" si="254"/>
        <v>-3.2918082009940006</v>
      </c>
      <c r="I996" s="13">
        <f t="shared" si="255"/>
        <v>-3.2918082009940006</v>
      </c>
      <c r="J996" s="24">
        <f t="shared" si="256"/>
        <v>0.97671899900599968</v>
      </c>
      <c r="K996" s="24">
        <f t="shared" si="257"/>
        <v>0</v>
      </c>
      <c r="L996" s="13"/>
      <c r="M996" s="24"/>
      <c r="N996" s="24">
        <f t="shared" si="251"/>
        <v>0</v>
      </c>
      <c r="O996" s="13"/>
      <c r="P996" s="13"/>
    </row>
    <row r="997" spans="1:17">
      <c r="A997">
        <v>996</v>
      </c>
      <c r="B997" s="13">
        <v>2</v>
      </c>
      <c r="C997" s="13">
        <v>11</v>
      </c>
      <c r="D997" s="13">
        <v>11</v>
      </c>
      <c r="E997" s="14">
        <f t="shared" si="262"/>
        <v>42</v>
      </c>
      <c r="F997" s="24">
        <f>'1 Solar Profile'!E999*S$10</f>
        <v>4.1907411000000003</v>
      </c>
      <c r="G997" s="24">
        <f>'2 Load Profile'!E998</f>
        <v>0.95236853963280377</v>
      </c>
      <c r="H997" s="24">
        <f t="shared" si="254"/>
        <v>-3.2383725603671967</v>
      </c>
      <c r="I997" s="13">
        <f t="shared" si="255"/>
        <v>-3.2383725603671967</v>
      </c>
      <c r="J997" s="24">
        <f t="shared" si="256"/>
        <v>0.95236853963280366</v>
      </c>
      <c r="K997" s="24">
        <f t="shared" si="257"/>
        <v>0</v>
      </c>
      <c r="L997" s="13"/>
      <c r="M997" s="24"/>
      <c r="N997" s="24">
        <f t="shared" si="251"/>
        <v>0</v>
      </c>
      <c r="O997" s="13"/>
      <c r="P997" s="13"/>
    </row>
    <row r="998" spans="1:17">
      <c r="A998">
        <v>997</v>
      </c>
      <c r="B998" s="13">
        <v>2</v>
      </c>
      <c r="C998" s="13">
        <v>11</v>
      </c>
      <c r="D998" s="13">
        <v>12</v>
      </c>
      <c r="E998" s="14">
        <f t="shared" si="262"/>
        <v>42</v>
      </c>
      <c r="F998" s="24">
        <f>'1 Solar Profile'!E1000*S$10</f>
        <v>4.2646274999999996</v>
      </c>
      <c r="G998" s="24">
        <f>'2 Load Profile'!E999</f>
        <v>0.91261934953155388</v>
      </c>
      <c r="H998" s="24">
        <f t="shared" si="254"/>
        <v>-3.3520081504684458</v>
      </c>
      <c r="I998" s="13">
        <f t="shared" si="255"/>
        <v>-3.3520081504684458</v>
      </c>
      <c r="J998" s="24">
        <f t="shared" si="256"/>
        <v>0.91261934953155377</v>
      </c>
      <c r="K998" s="24">
        <f t="shared" si="257"/>
        <v>0</v>
      </c>
      <c r="L998" s="13"/>
      <c r="M998" s="24"/>
      <c r="N998" s="24">
        <f t="shared" si="251"/>
        <v>0</v>
      </c>
      <c r="O998" s="13"/>
      <c r="P998" s="13"/>
    </row>
    <row r="999" spans="1:17">
      <c r="A999">
        <v>998</v>
      </c>
      <c r="B999" s="13">
        <v>2</v>
      </c>
      <c r="C999" s="13">
        <v>11</v>
      </c>
      <c r="D999" s="13">
        <v>13</v>
      </c>
      <c r="E999" s="14">
        <f t="shared" si="262"/>
        <v>42</v>
      </c>
      <c r="F999" s="24">
        <f>'1 Solar Profile'!E1001*S$10</f>
        <v>3.8325483</v>
      </c>
      <c r="G999" s="24">
        <f>'2 Load Profile'!E1000</f>
        <v>0.88133541619858558</v>
      </c>
      <c r="H999" s="24">
        <f t="shared" si="254"/>
        <v>-2.9512128838014142</v>
      </c>
      <c r="I999" s="13">
        <f t="shared" si="255"/>
        <v>-2.9512128838014142</v>
      </c>
      <c r="J999" s="24">
        <f t="shared" si="256"/>
        <v>0.8813354161985858</v>
      </c>
      <c r="K999" s="24">
        <f t="shared" si="257"/>
        <v>0</v>
      </c>
      <c r="L999" s="13"/>
      <c r="M999" s="24"/>
      <c r="N999" s="24">
        <f t="shared" si="251"/>
        <v>0</v>
      </c>
      <c r="O999" s="13"/>
      <c r="P999" s="13"/>
    </row>
    <row r="1000" spans="1:17">
      <c r="A1000">
        <v>999</v>
      </c>
      <c r="B1000" s="13">
        <v>2</v>
      </c>
      <c r="C1000" s="13">
        <v>11</v>
      </c>
      <c r="D1000" s="13">
        <v>14</v>
      </c>
      <c r="E1000" s="14">
        <f t="shared" si="262"/>
        <v>42</v>
      </c>
      <c r="F1000" s="24">
        <f>'1 Solar Profile'!E1002*S$10</f>
        <v>3.0603541500000002</v>
      </c>
      <c r="G1000" s="24">
        <f>'2 Load Profile'!E1001</f>
        <v>0.87282446937180402</v>
      </c>
      <c r="H1000" s="24">
        <f t="shared" si="254"/>
        <v>-2.1875296806281961</v>
      </c>
      <c r="I1000" s="13">
        <f t="shared" si="255"/>
        <v>-2.1875296806281961</v>
      </c>
      <c r="J1000" s="24">
        <f t="shared" si="256"/>
        <v>0.87282446937180413</v>
      </c>
      <c r="K1000" s="24">
        <f t="shared" si="257"/>
        <v>0</v>
      </c>
      <c r="L1000" s="13"/>
      <c r="M1000" s="24"/>
      <c r="N1000" s="24">
        <f t="shared" si="251"/>
        <v>0</v>
      </c>
      <c r="O1000" s="13"/>
      <c r="P1000" s="13"/>
    </row>
    <row r="1001" spans="1:17">
      <c r="A1001">
        <v>1000</v>
      </c>
      <c r="B1001" s="13">
        <v>2</v>
      </c>
      <c r="C1001" s="13">
        <v>11</v>
      </c>
      <c r="D1001" s="13">
        <v>15</v>
      </c>
      <c r="E1001" s="14">
        <f t="shared" si="262"/>
        <v>42</v>
      </c>
      <c r="F1001" s="24">
        <f>'1 Solar Profile'!E1003*S$10</f>
        <v>2.2522830749999998</v>
      </c>
      <c r="G1001" s="24">
        <f>'2 Load Profile'!E1002</f>
        <v>0.91310142730285526</v>
      </c>
      <c r="H1001" s="24">
        <f t="shared" si="254"/>
        <v>-1.3391816476971445</v>
      </c>
      <c r="I1001" s="13">
        <f t="shared" si="255"/>
        <v>-1.3391816476971445</v>
      </c>
      <c r="J1001" s="24">
        <f t="shared" si="256"/>
        <v>0.91310142730285526</v>
      </c>
      <c r="K1001" s="24">
        <f t="shared" si="257"/>
        <v>0</v>
      </c>
      <c r="L1001" s="13"/>
      <c r="M1001" s="24"/>
      <c r="N1001" s="24">
        <f t="shared" ref="N1001:N1064" si="267">M1001+L1001</f>
        <v>0</v>
      </c>
      <c r="O1001" s="13"/>
      <c r="P1001" s="13"/>
    </row>
    <row r="1002" spans="1:17">
      <c r="A1002">
        <v>1001</v>
      </c>
      <c r="B1002" s="13">
        <v>2</v>
      </c>
      <c r="C1002" s="13">
        <v>11</v>
      </c>
      <c r="D1002" s="13">
        <v>16</v>
      </c>
      <c r="E1002" s="14">
        <f t="shared" si="262"/>
        <v>42</v>
      </c>
      <c r="F1002" s="24">
        <f>'1 Solar Profile'!E1004*S$10</f>
        <v>0.181167525</v>
      </c>
      <c r="G1002" s="24">
        <f>'2 Load Profile'!E1003</f>
        <v>1.1027478046526578</v>
      </c>
      <c r="H1002" s="24">
        <f t="shared" si="254"/>
        <v>0.92158027965265776</v>
      </c>
      <c r="I1002" s="13">
        <f t="shared" si="255"/>
        <v>0</v>
      </c>
      <c r="J1002" s="24">
        <f t="shared" si="256"/>
        <v>0.181167525</v>
      </c>
      <c r="K1002" s="24">
        <f t="shared" si="257"/>
        <v>0.92158027965265776</v>
      </c>
      <c r="L1002" s="13"/>
      <c r="M1002" s="24"/>
      <c r="N1002" s="24">
        <f t="shared" si="267"/>
        <v>0</v>
      </c>
      <c r="O1002" s="13"/>
      <c r="P1002" s="13"/>
    </row>
    <row r="1003" spans="1:17">
      <c r="A1003">
        <v>1002</v>
      </c>
      <c r="B1003" s="13">
        <v>2</v>
      </c>
      <c r="C1003" s="13">
        <v>11</v>
      </c>
      <c r="D1003" s="13">
        <v>17</v>
      </c>
      <c r="E1003" s="14">
        <f t="shared" si="262"/>
        <v>42</v>
      </c>
      <c r="F1003" s="24">
        <f>'1 Solar Profile'!E1005*S$10</f>
        <v>0</v>
      </c>
      <c r="G1003" s="24">
        <f>'2 Load Profile'!E1004</f>
        <v>1.4973250120871582</v>
      </c>
      <c r="H1003" s="24">
        <f t="shared" si="254"/>
        <v>1.4973250120871582</v>
      </c>
      <c r="I1003" s="13">
        <f t="shared" si="255"/>
        <v>0</v>
      </c>
      <c r="J1003" s="24">
        <f t="shared" si="256"/>
        <v>0</v>
      </c>
      <c r="K1003" s="24">
        <f t="shared" si="257"/>
        <v>1.4973250120871582</v>
      </c>
      <c r="L1003" s="13"/>
      <c r="M1003" s="24"/>
      <c r="N1003" s="24">
        <f t="shared" si="267"/>
        <v>0</v>
      </c>
      <c r="O1003" s="13"/>
      <c r="P1003" s="13"/>
    </row>
    <row r="1004" spans="1:17">
      <c r="A1004">
        <v>1003</v>
      </c>
      <c r="B1004" s="13">
        <v>2</v>
      </c>
      <c r="C1004" s="13">
        <v>11</v>
      </c>
      <c r="D1004" s="13">
        <v>18</v>
      </c>
      <c r="E1004" s="14">
        <f t="shared" si="262"/>
        <v>42</v>
      </c>
      <c r="F1004" s="24">
        <f>'1 Solar Profile'!E1006*S$10</f>
        <v>0</v>
      </c>
      <c r="G1004" s="24">
        <f>'2 Load Profile'!E1005</f>
        <v>1.7966143144337539</v>
      </c>
      <c r="H1004" s="24">
        <f t="shared" si="254"/>
        <v>1.7966143144337539</v>
      </c>
      <c r="I1004" s="13">
        <f t="shared" si="255"/>
        <v>0</v>
      </c>
      <c r="J1004" s="24">
        <f t="shared" si="256"/>
        <v>0</v>
      </c>
      <c r="K1004" s="24">
        <f t="shared" si="257"/>
        <v>1.7966143144337539</v>
      </c>
      <c r="L1004" s="13"/>
      <c r="M1004" s="24"/>
      <c r="N1004" s="24">
        <f t="shared" si="267"/>
        <v>0</v>
      </c>
      <c r="O1004" s="13"/>
      <c r="P1004" s="13"/>
    </row>
    <row r="1005" spans="1:17">
      <c r="A1005">
        <v>1004</v>
      </c>
      <c r="B1005" s="13">
        <v>2</v>
      </c>
      <c r="C1005" s="13">
        <v>11</v>
      </c>
      <c r="D1005" s="13">
        <v>19</v>
      </c>
      <c r="E1005" s="14">
        <f t="shared" si="262"/>
        <v>42</v>
      </c>
      <c r="F1005" s="24">
        <f>'1 Solar Profile'!E1007*S$10</f>
        <v>0</v>
      </c>
      <c r="G1005" s="24">
        <f>'2 Load Profile'!E1006</f>
        <v>1.9074649870537894</v>
      </c>
      <c r="H1005" s="24">
        <f t="shared" si="254"/>
        <v>1.9074649870537894</v>
      </c>
      <c r="I1005" s="13">
        <f t="shared" si="255"/>
        <v>0</v>
      </c>
      <c r="J1005" s="24">
        <f t="shared" si="256"/>
        <v>0</v>
      </c>
      <c r="K1005" s="24">
        <f t="shared" si="257"/>
        <v>1.9074649870537894</v>
      </c>
      <c r="L1005" s="13"/>
      <c r="M1005" s="24"/>
      <c r="N1005" s="24">
        <f t="shared" si="267"/>
        <v>0</v>
      </c>
      <c r="O1005" s="13"/>
      <c r="P1005" s="13"/>
    </row>
    <row r="1006" spans="1:17">
      <c r="A1006">
        <v>1005</v>
      </c>
      <c r="B1006" s="13">
        <v>2</v>
      </c>
      <c r="C1006" s="13">
        <v>11</v>
      </c>
      <c r="D1006" s="13">
        <v>20</v>
      </c>
      <c r="E1006" s="14">
        <f t="shared" si="262"/>
        <v>42</v>
      </c>
      <c r="F1006" s="24">
        <f>'1 Solar Profile'!E1008*S$10</f>
        <v>0</v>
      </c>
      <c r="G1006" s="24">
        <f>'2 Load Profile'!E1007</f>
        <v>1.8450502238558626</v>
      </c>
      <c r="H1006" s="24">
        <f t="shared" si="254"/>
        <v>1.8450502238558626</v>
      </c>
      <c r="I1006" s="13">
        <f t="shared" si="255"/>
        <v>0</v>
      </c>
      <c r="J1006" s="24">
        <f t="shared" si="256"/>
        <v>0</v>
      </c>
      <c r="K1006" s="24">
        <f t="shared" si="257"/>
        <v>1.8450502238558626</v>
      </c>
      <c r="L1006" s="13"/>
      <c r="M1006" s="24"/>
      <c r="N1006" s="24">
        <f t="shared" si="267"/>
        <v>0</v>
      </c>
      <c r="O1006" s="24"/>
      <c r="P1006" s="24"/>
      <c r="Q1006" s="41"/>
    </row>
    <row r="1007" spans="1:17">
      <c r="A1007">
        <v>1006</v>
      </c>
      <c r="B1007" s="13">
        <v>2</v>
      </c>
      <c r="C1007" s="13">
        <v>11</v>
      </c>
      <c r="D1007" s="13">
        <v>21</v>
      </c>
      <c r="E1007" s="14">
        <f t="shared" si="262"/>
        <v>42</v>
      </c>
      <c r="F1007" s="24">
        <f>'1 Solar Profile'!E1009*S$10</f>
        <v>0</v>
      </c>
      <c r="G1007" s="24">
        <f>'2 Load Profile'!E1008</f>
        <v>1.6892533529531262</v>
      </c>
      <c r="H1007" s="24">
        <f t="shared" si="254"/>
        <v>1.6892533529531262</v>
      </c>
      <c r="I1007" s="13">
        <f t="shared" si="255"/>
        <v>0</v>
      </c>
      <c r="J1007" s="24">
        <f t="shared" si="256"/>
        <v>0</v>
      </c>
      <c r="K1007" s="24">
        <f t="shared" si="257"/>
        <v>1.6892533529531262</v>
      </c>
      <c r="L1007" s="13"/>
      <c r="M1007" s="24"/>
      <c r="N1007" s="24">
        <f t="shared" si="267"/>
        <v>0</v>
      </c>
      <c r="O1007" s="13"/>
      <c r="P1007" s="13"/>
    </row>
    <row r="1008" spans="1:17">
      <c r="A1008">
        <v>1007</v>
      </c>
      <c r="B1008" s="13">
        <v>2</v>
      </c>
      <c r="C1008" s="13">
        <v>11</v>
      </c>
      <c r="D1008" s="13">
        <v>22</v>
      </c>
      <c r="E1008" s="14">
        <f t="shared" si="262"/>
        <v>42</v>
      </c>
      <c r="F1008" s="24">
        <f>'1 Solar Profile'!E1010*S$10</f>
        <v>0</v>
      </c>
      <c r="G1008" s="24">
        <f>'2 Load Profile'!E1009</f>
        <v>1.3897819612984996</v>
      </c>
      <c r="H1008" s="24">
        <f t="shared" si="254"/>
        <v>1.3897819612984996</v>
      </c>
      <c r="I1008" s="13">
        <f t="shared" si="255"/>
        <v>0</v>
      </c>
      <c r="J1008" s="24">
        <f t="shared" si="256"/>
        <v>0</v>
      </c>
      <c r="K1008" s="24">
        <f t="shared" si="257"/>
        <v>1.3897819612984996</v>
      </c>
      <c r="L1008" s="13"/>
      <c r="M1008" s="24"/>
      <c r="N1008" s="24">
        <f t="shared" si="267"/>
        <v>0</v>
      </c>
      <c r="O1008" s="13"/>
      <c r="P1008" s="13"/>
    </row>
    <row r="1009" spans="1:16">
      <c r="A1009">
        <v>1008</v>
      </c>
      <c r="B1009" s="13">
        <v>2</v>
      </c>
      <c r="C1009" s="13">
        <v>11</v>
      </c>
      <c r="D1009" s="13">
        <v>23</v>
      </c>
      <c r="E1009" s="14">
        <f t="shared" si="262"/>
        <v>42</v>
      </c>
      <c r="F1009" s="24">
        <f>'1 Solar Profile'!E1011*S$10</f>
        <v>0</v>
      </c>
      <c r="G1009" s="24">
        <f>'2 Load Profile'!E1010</f>
        <v>1.109758775157252</v>
      </c>
      <c r="H1009" s="24">
        <f t="shared" si="254"/>
        <v>1.109758775157252</v>
      </c>
      <c r="I1009" s="13">
        <f t="shared" si="255"/>
        <v>0</v>
      </c>
      <c r="J1009" s="24">
        <f t="shared" si="256"/>
        <v>0</v>
      </c>
      <c r="K1009" s="24">
        <f t="shared" si="257"/>
        <v>1.109758775157252</v>
      </c>
      <c r="L1009" s="13">
        <f t="shared" ref="L1009" si="268">SUM(I986:I1009)</f>
        <v>-19.496144102110026</v>
      </c>
      <c r="M1009" s="24">
        <f t="shared" ref="M1009" si="269">SUMIF(H986:H1009,"&gt;0",H986:H1009)</f>
        <v>18.256902283354286</v>
      </c>
      <c r="N1009" s="24">
        <f t="shared" si="267"/>
        <v>-1.2392418187557404</v>
      </c>
      <c r="O1009" s="13">
        <f t="shared" ref="O1009" si="270">IF(M1009&gt;(L1009*-1),(M1009+L1009)*S$12,0)</f>
        <v>0</v>
      </c>
      <c r="P1009" s="13">
        <f t="shared" ref="P1009" si="271">IF(M1009&lt;(L1009*-1),(M1009+L1009)*S$14,0)</f>
        <v>-3.2777946106089334E-2</v>
      </c>
    </row>
    <row r="1010" spans="1:16">
      <c r="A1010">
        <v>1009</v>
      </c>
      <c r="B1010" s="13">
        <v>2</v>
      </c>
      <c r="C1010" s="13">
        <v>12</v>
      </c>
      <c r="D1010" s="13">
        <v>0</v>
      </c>
      <c r="E1010" s="14">
        <f t="shared" si="262"/>
        <v>43</v>
      </c>
      <c r="F1010" s="24">
        <f>'1 Solar Profile'!E1012*S$10</f>
        <v>0</v>
      </c>
      <c r="G1010" s="24">
        <f>'2 Load Profile'!E1011</f>
        <v>0.81906116144198193</v>
      </c>
      <c r="H1010" s="24">
        <f t="shared" si="254"/>
        <v>0.81906116144198193</v>
      </c>
      <c r="I1010" s="13">
        <f t="shared" si="255"/>
        <v>0</v>
      </c>
      <c r="J1010" s="24">
        <f t="shared" si="256"/>
        <v>0</v>
      </c>
      <c r="K1010" s="24">
        <f t="shared" si="257"/>
        <v>0.81906116144198193</v>
      </c>
      <c r="L1010" s="13"/>
      <c r="M1010" s="24"/>
      <c r="N1010" s="24">
        <f t="shared" si="267"/>
        <v>0</v>
      </c>
      <c r="O1010" s="13"/>
      <c r="P1010" s="13"/>
    </row>
    <row r="1011" spans="1:16">
      <c r="A1011">
        <v>1010</v>
      </c>
      <c r="B1011" s="13">
        <v>2</v>
      </c>
      <c r="C1011" s="13">
        <v>12</v>
      </c>
      <c r="D1011" s="13">
        <v>1</v>
      </c>
      <c r="E1011" s="14">
        <f t="shared" si="262"/>
        <v>43</v>
      </c>
      <c r="F1011" s="24">
        <f>'1 Solar Profile'!E1013*S$10</f>
        <v>0</v>
      </c>
      <c r="G1011" s="24">
        <f>'2 Load Profile'!E1012</f>
        <v>0.70402710732301876</v>
      </c>
      <c r="H1011" s="24">
        <f t="shared" si="254"/>
        <v>0.70402710732301876</v>
      </c>
      <c r="I1011" s="13">
        <f t="shared" si="255"/>
        <v>0</v>
      </c>
      <c r="J1011" s="24">
        <f t="shared" si="256"/>
        <v>0</v>
      </c>
      <c r="K1011" s="24">
        <f t="shared" si="257"/>
        <v>0.70402710732301876</v>
      </c>
      <c r="L1011" s="13"/>
      <c r="M1011" s="24"/>
      <c r="N1011" s="24">
        <f t="shared" si="267"/>
        <v>0</v>
      </c>
      <c r="O1011" s="13"/>
      <c r="P1011" s="13"/>
    </row>
    <row r="1012" spans="1:16">
      <c r="A1012">
        <v>1011</v>
      </c>
      <c r="B1012" s="13">
        <v>2</v>
      </c>
      <c r="C1012" s="13">
        <v>12</v>
      </c>
      <c r="D1012" s="13">
        <v>2</v>
      </c>
      <c r="E1012" s="14">
        <f t="shared" si="262"/>
        <v>43</v>
      </c>
      <c r="F1012" s="24">
        <f>'1 Solar Profile'!E1014*S$10</f>
        <v>0</v>
      </c>
      <c r="G1012" s="24">
        <f>'2 Load Profile'!E1013</f>
        <v>0.65490693704833902</v>
      </c>
      <c r="H1012" s="24">
        <f t="shared" si="254"/>
        <v>0.65490693704833902</v>
      </c>
      <c r="I1012" s="13">
        <f t="shared" si="255"/>
        <v>0</v>
      </c>
      <c r="J1012" s="24">
        <f t="shared" si="256"/>
        <v>0</v>
      </c>
      <c r="K1012" s="24">
        <f t="shared" si="257"/>
        <v>0.65490693704833902</v>
      </c>
      <c r="L1012" s="13"/>
      <c r="M1012" s="24"/>
      <c r="N1012" s="24">
        <f t="shared" si="267"/>
        <v>0</v>
      </c>
      <c r="O1012" s="13"/>
      <c r="P1012" s="13"/>
    </row>
    <row r="1013" spans="1:16">
      <c r="A1013">
        <v>1012</v>
      </c>
      <c r="B1013" s="13">
        <v>2</v>
      </c>
      <c r="C1013" s="13">
        <v>12</v>
      </c>
      <c r="D1013" s="13">
        <v>3</v>
      </c>
      <c r="E1013" s="14">
        <f t="shared" si="262"/>
        <v>43</v>
      </c>
      <c r="F1013" s="24">
        <f>'1 Solar Profile'!E1015*S$10</f>
        <v>0</v>
      </c>
      <c r="G1013" s="24">
        <f>'2 Load Profile'!E1014</f>
        <v>0.64350584610049455</v>
      </c>
      <c r="H1013" s="24">
        <f t="shared" si="254"/>
        <v>0.64350584610049455</v>
      </c>
      <c r="I1013" s="13">
        <f t="shared" si="255"/>
        <v>0</v>
      </c>
      <c r="J1013" s="24">
        <f t="shared" si="256"/>
        <v>0</v>
      </c>
      <c r="K1013" s="24">
        <f t="shared" si="257"/>
        <v>0.64350584610049455</v>
      </c>
      <c r="L1013" s="13"/>
      <c r="M1013" s="24"/>
      <c r="N1013" s="24">
        <f t="shared" si="267"/>
        <v>0</v>
      </c>
      <c r="O1013" s="13"/>
      <c r="P1013" s="13"/>
    </row>
    <row r="1014" spans="1:16">
      <c r="A1014">
        <v>1013</v>
      </c>
      <c r="B1014" s="13">
        <v>2</v>
      </c>
      <c r="C1014" s="13">
        <v>12</v>
      </c>
      <c r="D1014" s="13">
        <v>4</v>
      </c>
      <c r="E1014" s="14">
        <f t="shared" si="262"/>
        <v>43</v>
      </c>
      <c r="F1014" s="24">
        <f>'1 Solar Profile'!E1016*S$10</f>
        <v>0</v>
      </c>
      <c r="G1014" s="24">
        <f>'2 Load Profile'!E1015</f>
        <v>0.642300785857435</v>
      </c>
      <c r="H1014" s="24">
        <f t="shared" si="254"/>
        <v>0.642300785857435</v>
      </c>
      <c r="I1014" s="13">
        <f t="shared" si="255"/>
        <v>0</v>
      </c>
      <c r="J1014" s="24">
        <f t="shared" si="256"/>
        <v>0</v>
      </c>
      <c r="K1014" s="24">
        <f t="shared" si="257"/>
        <v>0.642300785857435</v>
      </c>
      <c r="L1014" s="13"/>
      <c r="M1014" s="24"/>
      <c r="N1014" s="24">
        <f t="shared" si="267"/>
        <v>0</v>
      </c>
      <c r="O1014" s="13"/>
      <c r="P1014" s="13"/>
    </row>
    <row r="1015" spans="1:16">
      <c r="A1015">
        <v>1014</v>
      </c>
      <c r="B1015" s="13">
        <v>2</v>
      </c>
      <c r="C1015" s="13">
        <v>12</v>
      </c>
      <c r="D1015" s="13">
        <v>5</v>
      </c>
      <c r="E1015" s="14">
        <f t="shared" si="262"/>
        <v>43</v>
      </c>
      <c r="F1015" s="24">
        <f>'1 Solar Profile'!E1017*S$10</f>
        <v>0</v>
      </c>
      <c r="G1015" s="24">
        <f>'2 Load Profile'!E1016</f>
        <v>0.69739725126028684</v>
      </c>
      <c r="H1015" s="24">
        <f t="shared" si="254"/>
        <v>0.69739725126028684</v>
      </c>
      <c r="I1015" s="13">
        <f t="shared" si="255"/>
        <v>0</v>
      </c>
      <c r="J1015" s="24">
        <f t="shared" si="256"/>
        <v>0</v>
      </c>
      <c r="K1015" s="24">
        <f t="shared" si="257"/>
        <v>0.69739725126028684</v>
      </c>
      <c r="L1015" s="13"/>
      <c r="M1015" s="24"/>
      <c r="N1015" s="24">
        <f t="shared" si="267"/>
        <v>0</v>
      </c>
      <c r="O1015" s="13"/>
      <c r="P1015" s="13"/>
    </row>
    <row r="1016" spans="1:16">
      <c r="A1016">
        <v>1015</v>
      </c>
      <c r="B1016" s="13">
        <v>2</v>
      </c>
      <c r="C1016" s="13">
        <v>12</v>
      </c>
      <c r="D1016" s="13">
        <v>6</v>
      </c>
      <c r="E1016" s="14">
        <f t="shared" si="262"/>
        <v>43</v>
      </c>
      <c r="F1016" s="24">
        <f>'1 Solar Profile'!E1018*S$10</f>
        <v>0</v>
      </c>
      <c r="G1016" s="24">
        <f>'2 Load Profile'!E1017</f>
        <v>0.88784361040619109</v>
      </c>
      <c r="H1016" s="24">
        <f t="shared" si="254"/>
        <v>0.88784361040619109</v>
      </c>
      <c r="I1016" s="13">
        <f t="shared" si="255"/>
        <v>0</v>
      </c>
      <c r="J1016" s="24">
        <f t="shared" si="256"/>
        <v>0</v>
      </c>
      <c r="K1016" s="24">
        <f t="shared" si="257"/>
        <v>0.88784361040619109</v>
      </c>
      <c r="L1016" s="13"/>
      <c r="M1016" s="24"/>
      <c r="N1016" s="24">
        <f t="shared" si="267"/>
        <v>0</v>
      </c>
      <c r="O1016" s="13"/>
      <c r="P1016" s="13"/>
    </row>
    <row r="1017" spans="1:16">
      <c r="A1017">
        <v>1016</v>
      </c>
      <c r="B1017" s="13">
        <v>2</v>
      </c>
      <c r="C1017" s="13">
        <v>12</v>
      </c>
      <c r="D1017" s="13">
        <v>7</v>
      </c>
      <c r="E1017" s="14">
        <f t="shared" si="262"/>
        <v>43</v>
      </c>
      <c r="F1017" s="24">
        <f>'1 Solar Profile'!E1019*S$10</f>
        <v>0.7133631749999999</v>
      </c>
      <c r="G1017" s="24">
        <f>'2 Load Profile'!E1018</f>
        <v>1.1602023377153419</v>
      </c>
      <c r="H1017" s="24">
        <f t="shared" si="254"/>
        <v>0.44683916271534196</v>
      </c>
      <c r="I1017" s="13">
        <f t="shared" si="255"/>
        <v>0</v>
      </c>
      <c r="J1017" s="24">
        <f t="shared" si="256"/>
        <v>0.7133631749999999</v>
      </c>
      <c r="K1017" s="24">
        <f t="shared" si="257"/>
        <v>0.44683916271534196</v>
      </c>
      <c r="L1017" s="13"/>
      <c r="M1017" s="24"/>
      <c r="N1017" s="24">
        <f t="shared" si="267"/>
        <v>0</v>
      </c>
      <c r="O1017" s="13"/>
      <c r="P1017" s="13"/>
    </row>
    <row r="1018" spans="1:16">
      <c r="A1018">
        <v>1017</v>
      </c>
      <c r="B1018" s="13">
        <v>2</v>
      </c>
      <c r="C1018" s="13">
        <v>12</v>
      </c>
      <c r="D1018" s="13">
        <v>8</v>
      </c>
      <c r="E1018" s="14">
        <f t="shared" si="262"/>
        <v>43</v>
      </c>
      <c r="F1018" s="24">
        <f>'1 Solar Profile'!E1020*S$10</f>
        <v>2.1308993999999997</v>
      </c>
      <c r="G1018" s="24">
        <f>'2 Load Profile'!E1019</f>
        <v>1.0977514162030606</v>
      </c>
      <c r="H1018" s="24">
        <f t="shared" si="254"/>
        <v>-1.0331479837969391</v>
      </c>
      <c r="I1018" s="13">
        <f t="shared" si="255"/>
        <v>-1.0331479837969391</v>
      </c>
      <c r="J1018" s="24">
        <f t="shared" si="256"/>
        <v>1.0977514162030606</v>
      </c>
      <c r="K1018" s="24">
        <f t="shared" si="257"/>
        <v>0</v>
      </c>
      <c r="L1018" s="13"/>
      <c r="M1018" s="24"/>
      <c r="N1018" s="24">
        <f t="shared" si="267"/>
        <v>0</v>
      </c>
      <c r="O1018" s="13"/>
      <c r="P1018" s="13"/>
    </row>
    <row r="1019" spans="1:16">
      <c r="A1019">
        <v>1018</v>
      </c>
      <c r="B1019" s="13">
        <v>2</v>
      </c>
      <c r="C1019" s="13">
        <v>12</v>
      </c>
      <c r="D1019" s="13">
        <v>9</v>
      </c>
      <c r="E1019" s="14">
        <f t="shared" si="262"/>
        <v>43</v>
      </c>
      <c r="F1019" s="24">
        <f>'1 Solar Profile'!E1021*S$10</f>
        <v>3.3169720499999999</v>
      </c>
      <c r="G1019" s="24">
        <f>'2 Load Profile'!E1020</f>
        <v>0.96520494985909477</v>
      </c>
      <c r="H1019" s="24">
        <f t="shared" si="254"/>
        <v>-2.3517671001409051</v>
      </c>
      <c r="I1019" s="13">
        <f t="shared" si="255"/>
        <v>-2.3517671001409051</v>
      </c>
      <c r="J1019" s="24">
        <f t="shared" si="256"/>
        <v>0.96520494985909489</v>
      </c>
      <c r="K1019" s="24">
        <f t="shared" si="257"/>
        <v>0</v>
      </c>
      <c r="L1019" s="13"/>
      <c r="M1019" s="24"/>
      <c r="N1019" s="24">
        <f t="shared" si="267"/>
        <v>0</v>
      </c>
      <c r="O1019" s="13"/>
      <c r="P1019" s="13"/>
    </row>
    <row r="1020" spans="1:16">
      <c r="A1020">
        <v>1019</v>
      </c>
      <c r="B1020" s="13">
        <v>2</v>
      </c>
      <c r="C1020" s="13">
        <v>12</v>
      </c>
      <c r="D1020" s="13">
        <v>10</v>
      </c>
      <c r="E1020" s="14">
        <f t="shared" si="262"/>
        <v>43</v>
      </c>
      <c r="F1020" s="24">
        <f>'1 Solar Profile'!E1022*S$10</f>
        <v>3.1935739499999998</v>
      </c>
      <c r="G1020" s="24">
        <f>'2 Load Profile'!E1021</f>
        <v>0.98379144011551933</v>
      </c>
      <c r="H1020" s="24">
        <f t="shared" si="254"/>
        <v>-2.2097825098844806</v>
      </c>
      <c r="I1020" s="13">
        <f t="shared" si="255"/>
        <v>-2.2097825098844806</v>
      </c>
      <c r="J1020" s="24">
        <f t="shared" si="256"/>
        <v>0.98379144011551922</v>
      </c>
      <c r="K1020" s="24">
        <f t="shared" si="257"/>
        <v>0</v>
      </c>
      <c r="L1020" s="13"/>
      <c r="M1020" s="24"/>
      <c r="N1020" s="24">
        <f t="shared" si="267"/>
        <v>0</v>
      </c>
      <c r="O1020" s="13"/>
      <c r="P1020" s="13"/>
    </row>
    <row r="1021" spans="1:16">
      <c r="A1021">
        <v>1020</v>
      </c>
      <c r="B1021" s="13">
        <v>2</v>
      </c>
      <c r="C1021" s="13">
        <v>12</v>
      </c>
      <c r="D1021" s="13">
        <v>11</v>
      </c>
      <c r="E1021" s="14">
        <f t="shared" si="262"/>
        <v>43</v>
      </c>
      <c r="F1021" s="24">
        <f>'1 Solar Profile'!E1023*S$10</f>
        <v>2.2864511249999997</v>
      </c>
      <c r="G1021" s="24">
        <f>'2 Load Profile'!E1022</f>
        <v>0.97928237552685604</v>
      </c>
      <c r="H1021" s="24">
        <f t="shared" si="254"/>
        <v>-1.3071687494731437</v>
      </c>
      <c r="I1021" s="13">
        <f t="shared" si="255"/>
        <v>-1.3071687494731437</v>
      </c>
      <c r="J1021" s="24">
        <f t="shared" si="256"/>
        <v>0.97928237552685604</v>
      </c>
      <c r="K1021" s="24">
        <f t="shared" si="257"/>
        <v>0</v>
      </c>
      <c r="L1021" s="13"/>
      <c r="M1021" s="24"/>
      <c r="N1021" s="24">
        <f t="shared" si="267"/>
        <v>0</v>
      </c>
      <c r="O1021" s="13"/>
      <c r="P1021" s="13"/>
    </row>
    <row r="1022" spans="1:16">
      <c r="A1022">
        <v>1021</v>
      </c>
      <c r="B1022" s="13">
        <v>2</v>
      </c>
      <c r="C1022" s="13">
        <v>12</v>
      </c>
      <c r="D1022" s="13">
        <v>12</v>
      </c>
      <c r="E1022" s="14">
        <f t="shared" si="262"/>
        <v>43</v>
      </c>
      <c r="F1022" s="24">
        <f>'1 Solar Profile'!E1024*S$10</f>
        <v>2.1961988999999997</v>
      </c>
      <c r="G1022" s="24">
        <f>'2 Load Profile'!E1023</f>
        <v>0.94995931892274443</v>
      </c>
      <c r="H1022" s="24">
        <f t="shared" si="254"/>
        <v>-1.2462395810772553</v>
      </c>
      <c r="I1022" s="13">
        <f t="shared" si="255"/>
        <v>-1.2462395810772553</v>
      </c>
      <c r="J1022" s="24">
        <f t="shared" si="256"/>
        <v>0.94995931892274443</v>
      </c>
      <c r="K1022" s="24">
        <f t="shared" si="257"/>
        <v>0</v>
      </c>
      <c r="L1022" s="13"/>
      <c r="M1022" s="24"/>
      <c r="N1022" s="24">
        <f t="shared" si="267"/>
        <v>0</v>
      </c>
      <c r="O1022" s="13"/>
      <c r="P1022" s="13"/>
    </row>
    <row r="1023" spans="1:16">
      <c r="A1023">
        <v>1022</v>
      </c>
      <c r="B1023" s="13">
        <v>2</v>
      </c>
      <c r="C1023" s="13">
        <v>12</v>
      </c>
      <c r="D1023" s="13">
        <v>13</v>
      </c>
      <c r="E1023" s="14">
        <f t="shared" si="262"/>
        <v>43</v>
      </c>
      <c r="F1023" s="24">
        <f>'1 Solar Profile'!E1025*S$10</f>
        <v>4.1446266749999996</v>
      </c>
      <c r="G1023" s="24">
        <f>'2 Load Profile'!E1024</f>
        <v>0.91525035722825532</v>
      </c>
      <c r="H1023" s="24">
        <f t="shared" si="254"/>
        <v>-3.2293763177717443</v>
      </c>
      <c r="I1023" s="13">
        <f t="shared" si="255"/>
        <v>-3.2293763177717443</v>
      </c>
      <c r="J1023" s="24">
        <f t="shared" si="256"/>
        <v>0.91525035722825532</v>
      </c>
      <c r="K1023" s="24">
        <f t="shared" si="257"/>
        <v>0</v>
      </c>
      <c r="L1023" s="13"/>
      <c r="M1023" s="24"/>
      <c r="N1023" s="24">
        <f t="shared" si="267"/>
        <v>0</v>
      </c>
      <c r="O1023" s="13"/>
      <c r="P1023" s="13"/>
    </row>
    <row r="1024" spans="1:16">
      <c r="A1024">
        <v>1023</v>
      </c>
      <c r="B1024" s="13">
        <v>2</v>
      </c>
      <c r="C1024" s="13">
        <v>12</v>
      </c>
      <c r="D1024" s="13">
        <v>14</v>
      </c>
      <c r="E1024" s="14">
        <f t="shared" si="262"/>
        <v>43</v>
      </c>
      <c r="F1024" s="24">
        <f>'1 Solar Profile'!E1026*S$10</f>
        <v>3.3660663749999999</v>
      </c>
      <c r="G1024" s="24">
        <f>'2 Load Profile'!E1025</f>
        <v>0.91697006364349753</v>
      </c>
      <c r="H1024" s="24">
        <f t="shared" ref="H1024:H1087" si="272">G1024-F1024</f>
        <v>-2.4490963113565023</v>
      </c>
      <c r="I1024" s="13">
        <f t="shared" ref="I1024:I1087" si="273">IF(H1024&lt;0,H1024,0)</f>
        <v>-2.4490963113565023</v>
      </c>
      <c r="J1024" s="24">
        <f t="shared" ref="J1024:J1087" si="274">F1024+I1024</f>
        <v>0.91697006364349765</v>
      </c>
      <c r="K1024" s="24">
        <f t="shared" ref="K1024:K1087" si="275">IF(H1024&gt;0,H1024,0)</f>
        <v>0</v>
      </c>
      <c r="L1024" s="13"/>
      <c r="M1024" s="24"/>
      <c r="N1024" s="24">
        <f t="shared" si="267"/>
        <v>0</v>
      </c>
      <c r="O1024" s="13"/>
      <c r="P1024" s="13"/>
    </row>
    <row r="1025" spans="1:17">
      <c r="A1025">
        <v>1024</v>
      </c>
      <c r="B1025" s="13">
        <v>2</v>
      </c>
      <c r="C1025" s="13">
        <v>12</v>
      </c>
      <c r="D1025" s="13">
        <v>15</v>
      </c>
      <c r="E1025" s="14">
        <f t="shared" si="262"/>
        <v>43</v>
      </c>
      <c r="F1025" s="24">
        <f>'1 Solar Profile'!E1027*S$10</f>
        <v>2.2235472000000001</v>
      </c>
      <c r="G1025" s="24">
        <f>'2 Load Profile'!E1026</f>
        <v>0.96407237259762169</v>
      </c>
      <c r="H1025" s="24">
        <f t="shared" si="272"/>
        <v>-1.2594748274023784</v>
      </c>
      <c r="I1025" s="13">
        <f t="shared" si="273"/>
        <v>-1.2594748274023784</v>
      </c>
      <c r="J1025" s="24">
        <f t="shared" si="274"/>
        <v>0.96407237259762169</v>
      </c>
      <c r="K1025" s="24">
        <f t="shared" si="275"/>
        <v>0</v>
      </c>
      <c r="L1025" s="13"/>
      <c r="M1025" s="24"/>
      <c r="N1025" s="24">
        <f t="shared" si="267"/>
        <v>0</v>
      </c>
      <c r="O1025" s="13"/>
      <c r="P1025" s="13"/>
    </row>
    <row r="1026" spans="1:17">
      <c r="A1026">
        <v>1025</v>
      </c>
      <c r="B1026" s="13">
        <v>2</v>
      </c>
      <c r="C1026" s="13">
        <v>12</v>
      </c>
      <c r="D1026" s="13">
        <v>16</v>
      </c>
      <c r="E1026" s="14">
        <f t="shared" si="262"/>
        <v>43</v>
      </c>
      <c r="F1026" s="24">
        <f>'1 Solar Profile'!E1028*S$10</f>
        <v>0.85128907499999995</v>
      </c>
      <c r="G1026" s="24">
        <f>'2 Load Profile'!E1027</f>
        <v>1.1553914400765317</v>
      </c>
      <c r="H1026" s="24">
        <f t="shared" si="272"/>
        <v>0.30410236507653177</v>
      </c>
      <c r="I1026" s="13">
        <f t="shared" si="273"/>
        <v>0</v>
      </c>
      <c r="J1026" s="24">
        <f t="shared" si="274"/>
        <v>0.85128907499999995</v>
      </c>
      <c r="K1026" s="24">
        <f t="shared" si="275"/>
        <v>0.30410236507653177</v>
      </c>
      <c r="L1026" s="13"/>
      <c r="M1026" s="24"/>
      <c r="N1026" s="24">
        <f t="shared" si="267"/>
        <v>0</v>
      </c>
      <c r="O1026" s="13"/>
      <c r="P1026" s="13"/>
    </row>
    <row r="1027" spans="1:17">
      <c r="A1027">
        <v>1026</v>
      </c>
      <c r="B1027" s="13">
        <v>2</v>
      </c>
      <c r="C1027" s="13">
        <v>12</v>
      </c>
      <c r="D1027" s="13">
        <v>17</v>
      </c>
      <c r="E1027" s="14">
        <f t="shared" si="262"/>
        <v>43</v>
      </c>
      <c r="F1027" s="24">
        <f>'1 Solar Profile'!E1029*S$10</f>
        <v>0</v>
      </c>
      <c r="G1027" s="24">
        <f>'2 Load Profile'!E1028</f>
        <v>1.5560480832612746</v>
      </c>
      <c r="H1027" s="24">
        <f t="shared" si="272"/>
        <v>1.5560480832612746</v>
      </c>
      <c r="I1027" s="13">
        <f t="shared" si="273"/>
        <v>0</v>
      </c>
      <c r="J1027" s="24">
        <f t="shared" si="274"/>
        <v>0</v>
      </c>
      <c r="K1027" s="24">
        <f t="shared" si="275"/>
        <v>1.5560480832612746</v>
      </c>
      <c r="L1027" s="13"/>
      <c r="M1027" s="24"/>
      <c r="N1027" s="24">
        <f t="shared" si="267"/>
        <v>0</v>
      </c>
      <c r="O1027" s="13"/>
      <c r="P1027" s="13"/>
    </row>
    <row r="1028" spans="1:17">
      <c r="A1028">
        <v>1027</v>
      </c>
      <c r="B1028" s="13">
        <v>2</v>
      </c>
      <c r="C1028" s="13">
        <v>12</v>
      </c>
      <c r="D1028" s="13">
        <v>18</v>
      </c>
      <c r="E1028" s="14">
        <f t="shared" si="262"/>
        <v>43</v>
      </c>
      <c r="F1028" s="24">
        <f>'1 Solar Profile'!E1030*S$10</f>
        <v>0</v>
      </c>
      <c r="G1028" s="24">
        <f>'2 Load Profile'!E1029</f>
        <v>1.8456205008198092</v>
      </c>
      <c r="H1028" s="24">
        <f t="shared" si="272"/>
        <v>1.8456205008198092</v>
      </c>
      <c r="I1028" s="13">
        <f t="shared" si="273"/>
        <v>0</v>
      </c>
      <c r="J1028" s="24">
        <f t="shared" si="274"/>
        <v>0</v>
      </c>
      <c r="K1028" s="24">
        <f t="shared" si="275"/>
        <v>1.8456205008198092</v>
      </c>
      <c r="L1028" s="13"/>
      <c r="M1028" s="24"/>
      <c r="N1028" s="24">
        <f t="shared" si="267"/>
        <v>0</v>
      </c>
      <c r="O1028" s="13"/>
      <c r="P1028" s="13"/>
    </row>
    <row r="1029" spans="1:17">
      <c r="A1029">
        <v>1028</v>
      </c>
      <c r="B1029" s="13">
        <v>2</v>
      </c>
      <c r="C1029" s="13">
        <v>12</v>
      </c>
      <c r="D1029" s="13">
        <v>19</v>
      </c>
      <c r="E1029" s="14">
        <f t="shared" si="262"/>
        <v>43</v>
      </c>
      <c r="F1029" s="24">
        <f>'1 Solar Profile'!E1031*S$10</f>
        <v>0</v>
      </c>
      <c r="G1029" s="24">
        <f>'2 Load Profile'!E1030</f>
        <v>1.9455255107161762</v>
      </c>
      <c r="H1029" s="24">
        <f t="shared" si="272"/>
        <v>1.9455255107161762</v>
      </c>
      <c r="I1029" s="13">
        <f t="shared" si="273"/>
        <v>0</v>
      </c>
      <c r="J1029" s="24">
        <f t="shared" si="274"/>
        <v>0</v>
      </c>
      <c r="K1029" s="24">
        <f t="shared" si="275"/>
        <v>1.9455255107161762</v>
      </c>
      <c r="L1029" s="13"/>
      <c r="M1029" s="24"/>
      <c r="N1029" s="24">
        <f t="shared" si="267"/>
        <v>0</v>
      </c>
      <c r="O1029" s="13"/>
      <c r="P1029" s="13"/>
    </row>
    <row r="1030" spans="1:17">
      <c r="A1030">
        <v>1029</v>
      </c>
      <c r="B1030" s="13">
        <v>2</v>
      </c>
      <c r="C1030" s="13">
        <v>12</v>
      </c>
      <c r="D1030" s="13">
        <v>20</v>
      </c>
      <c r="E1030" s="14">
        <f t="shared" si="262"/>
        <v>43</v>
      </c>
      <c r="F1030" s="24">
        <f>'1 Solar Profile'!E1032*S$10</f>
        <v>0</v>
      </c>
      <c r="G1030" s="24">
        <f>'2 Load Profile'!E1031</f>
        <v>1.8720242390521196</v>
      </c>
      <c r="H1030" s="24">
        <f t="shared" si="272"/>
        <v>1.8720242390521196</v>
      </c>
      <c r="I1030" s="13">
        <f t="shared" si="273"/>
        <v>0</v>
      </c>
      <c r="J1030" s="24">
        <f t="shared" si="274"/>
        <v>0</v>
      </c>
      <c r="K1030" s="24">
        <f t="shared" si="275"/>
        <v>1.8720242390521196</v>
      </c>
      <c r="L1030" s="13"/>
      <c r="M1030" s="24"/>
      <c r="N1030" s="24">
        <f t="shared" si="267"/>
        <v>0</v>
      </c>
      <c r="O1030" s="24"/>
      <c r="P1030" s="24"/>
      <c r="Q1030" s="41"/>
    </row>
    <row r="1031" spans="1:17">
      <c r="A1031">
        <v>1030</v>
      </c>
      <c r="B1031" s="13">
        <v>2</v>
      </c>
      <c r="C1031" s="13">
        <v>12</v>
      </c>
      <c r="D1031" s="13">
        <v>21</v>
      </c>
      <c r="E1031" s="14">
        <f t="shared" si="262"/>
        <v>43</v>
      </c>
      <c r="F1031" s="24">
        <f>'1 Solar Profile'!E1033*S$10</f>
        <v>0</v>
      </c>
      <c r="G1031" s="24">
        <f>'2 Load Profile'!E1032</f>
        <v>1.7115450190071879</v>
      </c>
      <c r="H1031" s="24">
        <f t="shared" si="272"/>
        <v>1.7115450190071879</v>
      </c>
      <c r="I1031" s="13">
        <f t="shared" si="273"/>
        <v>0</v>
      </c>
      <c r="J1031" s="24">
        <f t="shared" si="274"/>
        <v>0</v>
      </c>
      <c r="K1031" s="24">
        <f t="shared" si="275"/>
        <v>1.7115450190071879</v>
      </c>
      <c r="L1031" s="13"/>
      <c r="M1031" s="24"/>
      <c r="N1031" s="24">
        <f t="shared" si="267"/>
        <v>0</v>
      </c>
      <c r="O1031" s="13"/>
      <c r="P1031" s="13"/>
    </row>
    <row r="1032" spans="1:17">
      <c r="A1032">
        <v>1031</v>
      </c>
      <c r="B1032" s="13">
        <v>2</v>
      </c>
      <c r="C1032" s="13">
        <v>12</v>
      </c>
      <c r="D1032" s="13">
        <v>22</v>
      </c>
      <c r="E1032" s="14">
        <f t="shared" si="262"/>
        <v>43</v>
      </c>
      <c r="F1032" s="24">
        <f>'1 Solar Profile'!E1034*S$10</f>
        <v>0</v>
      </c>
      <c r="G1032" s="24">
        <f>'2 Load Profile'!E1033</f>
        <v>1.4164768133897534</v>
      </c>
      <c r="H1032" s="24">
        <f t="shared" si="272"/>
        <v>1.4164768133897534</v>
      </c>
      <c r="I1032" s="13">
        <f t="shared" si="273"/>
        <v>0</v>
      </c>
      <c r="J1032" s="24">
        <f t="shared" si="274"/>
        <v>0</v>
      </c>
      <c r="K1032" s="24">
        <f t="shared" si="275"/>
        <v>1.4164768133897534</v>
      </c>
      <c r="L1032" s="13"/>
      <c r="M1032" s="24"/>
      <c r="N1032" s="24">
        <f t="shared" si="267"/>
        <v>0</v>
      </c>
      <c r="O1032" s="13"/>
      <c r="P1032" s="13"/>
    </row>
    <row r="1033" spans="1:17">
      <c r="A1033">
        <v>1032</v>
      </c>
      <c r="B1033" s="13">
        <v>2</v>
      </c>
      <c r="C1033" s="13">
        <v>12</v>
      </c>
      <c r="D1033" s="13">
        <v>23</v>
      </c>
      <c r="E1033" s="14">
        <f t="shared" si="262"/>
        <v>43</v>
      </c>
      <c r="F1033" s="24">
        <f>'1 Solar Profile'!E1035*S$10</f>
        <v>0</v>
      </c>
      <c r="G1033" s="24">
        <f>'2 Load Profile'!E1034</f>
        <v>1.1292130732298773</v>
      </c>
      <c r="H1033" s="24">
        <f t="shared" si="272"/>
        <v>1.1292130732298773</v>
      </c>
      <c r="I1033" s="13">
        <f t="shared" si="273"/>
        <v>0</v>
      </c>
      <c r="J1033" s="24">
        <f t="shared" si="274"/>
        <v>0</v>
      </c>
      <c r="K1033" s="24">
        <f t="shared" si="275"/>
        <v>1.1292130732298773</v>
      </c>
      <c r="L1033" s="13">
        <f t="shared" ref="L1033" si="276">SUM(I1010:I1033)</f>
        <v>-15.086053380903348</v>
      </c>
      <c r="M1033" s="24">
        <f t="shared" ref="M1033" si="277">SUMIF(H1010:H1033,"&gt;0",H1010:H1033)</f>
        <v>17.276437466705822</v>
      </c>
      <c r="N1033" s="24">
        <f t="shared" si="267"/>
        <v>2.1903840858024743</v>
      </c>
      <c r="O1033" s="13">
        <f t="shared" ref="O1033" si="278">IF(M1033&gt;(L1033*-1),(M1033+L1033)*S$12,0)</f>
        <v>0.30822427740186681</v>
      </c>
      <c r="P1033" s="13">
        <f t="shared" ref="P1033" si="279">IF(M1033&lt;(L1033*-1),(M1033+L1033)*S$14,0)</f>
        <v>0</v>
      </c>
    </row>
    <row r="1034" spans="1:17">
      <c r="A1034">
        <v>1033</v>
      </c>
      <c r="B1034" s="13">
        <v>2</v>
      </c>
      <c r="C1034" s="13">
        <v>13</v>
      </c>
      <c r="D1034" s="13">
        <v>0</v>
      </c>
      <c r="E1034" s="14">
        <f t="shared" si="262"/>
        <v>44</v>
      </c>
      <c r="F1034" s="24">
        <f>'1 Solar Profile'!E1036*S$10</f>
        <v>0</v>
      </c>
      <c r="G1034" s="24">
        <f>'2 Load Profile'!E1035</f>
        <v>0.82829827717933679</v>
      </c>
      <c r="H1034" s="24">
        <f t="shared" si="272"/>
        <v>0.82829827717933679</v>
      </c>
      <c r="I1034" s="13">
        <f t="shared" si="273"/>
        <v>0</v>
      </c>
      <c r="J1034" s="24">
        <f t="shared" si="274"/>
        <v>0</v>
      </c>
      <c r="K1034" s="24">
        <f t="shared" si="275"/>
        <v>0.82829827717933679</v>
      </c>
      <c r="L1034" s="13"/>
      <c r="M1034" s="24"/>
      <c r="N1034" s="24">
        <f t="shared" si="267"/>
        <v>0</v>
      </c>
      <c r="O1034" s="13"/>
      <c r="P1034" s="13"/>
    </row>
    <row r="1035" spans="1:17">
      <c r="A1035">
        <v>1034</v>
      </c>
      <c r="B1035" s="13">
        <v>2</v>
      </c>
      <c r="C1035" s="13">
        <v>13</v>
      </c>
      <c r="D1035" s="13">
        <v>1</v>
      </c>
      <c r="E1035" s="14">
        <f t="shared" si="262"/>
        <v>44</v>
      </c>
      <c r="F1035" s="24">
        <f>'1 Solar Profile'!E1037*S$10</f>
        <v>0</v>
      </c>
      <c r="G1035" s="24">
        <f>'2 Load Profile'!E1036</f>
        <v>0.72377183821877522</v>
      </c>
      <c r="H1035" s="24">
        <f t="shared" si="272"/>
        <v>0.72377183821877522</v>
      </c>
      <c r="I1035" s="13">
        <f t="shared" si="273"/>
        <v>0</v>
      </c>
      <c r="J1035" s="24">
        <f t="shared" si="274"/>
        <v>0</v>
      </c>
      <c r="K1035" s="24">
        <f t="shared" si="275"/>
        <v>0.72377183821877522</v>
      </c>
      <c r="L1035" s="13"/>
      <c r="M1035" s="24"/>
      <c r="N1035" s="24">
        <f t="shared" si="267"/>
        <v>0</v>
      </c>
      <c r="O1035" s="13"/>
      <c r="P1035" s="13"/>
    </row>
    <row r="1036" spans="1:17">
      <c r="A1036">
        <v>1035</v>
      </c>
      <c r="B1036" s="13">
        <v>2</v>
      </c>
      <c r="C1036" s="13">
        <v>13</v>
      </c>
      <c r="D1036" s="13">
        <v>2</v>
      </c>
      <c r="E1036" s="14">
        <f t="shared" si="262"/>
        <v>44</v>
      </c>
      <c r="F1036" s="24">
        <f>'1 Solar Profile'!E1038*S$10</f>
        <v>0</v>
      </c>
      <c r="G1036" s="24">
        <f>'2 Load Profile'!E1037</f>
        <v>0.68034811709329901</v>
      </c>
      <c r="H1036" s="24">
        <f t="shared" si="272"/>
        <v>0.68034811709329901</v>
      </c>
      <c r="I1036" s="13">
        <f t="shared" si="273"/>
        <v>0</v>
      </c>
      <c r="J1036" s="24">
        <f t="shared" si="274"/>
        <v>0</v>
      </c>
      <c r="K1036" s="24">
        <f t="shared" si="275"/>
        <v>0.68034811709329901</v>
      </c>
      <c r="L1036" s="13"/>
      <c r="M1036" s="24"/>
      <c r="N1036" s="24">
        <f t="shared" si="267"/>
        <v>0</v>
      </c>
      <c r="O1036" s="13"/>
      <c r="P1036" s="13"/>
    </row>
    <row r="1037" spans="1:17">
      <c r="A1037">
        <v>1036</v>
      </c>
      <c r="B1037" s="13">
        <v>2</v>
      </c>
      <c r="C1037" s="13">
        <v>13</v>
      </c>
      <c r="D1037" s="13">
        <v>3</v>
      </c>
      <c r="E1037" s="14">
        <f t="shared" si="262"/>
        <v>44</v>
      </c>
      <c r="F1037" s="24">
        <f>'1 Solar Profile'!E1039*S$10</f>
        <v>0</v>
      </c>
      <c r="G1037" s="24">
        <f>'2 Load Profile'!E1038</f>
        <v>0.67309542758631846</v>
      </c>
      <c r="H1037" s="24">
        <f t="shared" si="272"/>
        <v>0.67309542758631846</v>
      </c>
      <c r="I1037" s="13">
        <f t="shared" si="273"/>
        <v>0</v>
      </c>
      <c r="J1037" s="24">
        <f t="shared" si="274"/>
        <v>0</v>
      </c>
      <c r="K1037" s="24">
        <f t="shared" si="275"/>
        <v>0.67309542758631846</v>
      </c>
      <c r="L1037" s="13"/>
      <c r="M1037" s="24"/>
      <c r="N1037" s="24">
        <f t="shared" si="267"/>
        <v>0</v>
      </c>
      <c r="O1037" s="13"/>
      <c r="P1037" s="13"/>
    </row>
    <row r="1038" spans="1:17">
      <c r="A1038">
        <v>1037</v>
      </c>
      <c r="B1038" s="13">
        <v>2</v>
      </c>
      <c r="C1038" s="13">
        <v>13</v>
      </c>
      <c r="D1038" s="13">
        <v>4</v>
      </c>
      <c r="E1038" s="14">
        <f t="shared" si="262"/>
        <v>44</v>
      </c>
      <c r="F1038" s="24">
        <f>'1 Solar Profile'!E1040*S$10</f>
        <v>0</v>
      </c>
      <c r="G1038" s="24">
        <f>'2 Load Profile'!E1039</f>
        <v>0.66747876440192178</v>
      </c>
      <c r="H1038" s="24">
        <f t="shared" si="272"/>
        <v>0.66747876440192178</v>
      </c>
      <c r="I1038" s="13">
        <f t="shared" si="273"/>
        <v>0</v>
      </c>
      <c r="J1038" s="24">
        <f t="shared" si="274"/>
        <v>0</v>
      </c>
      <c r="K1038" s="24">
        <f t="shared" si="275"/>
        <v>0.66747876440192178</v>
      </c>
      <c r="L1038" s="13"/>
      <c r="M1038" s="24"/>
      <c r="N1038" s="24">
        <f t="shared" si="267"/>
        <v>0</v>
      </c>
      <c r="O1038" s="13"/>
      <c r="P1038" s="13"/>
    </row>
    <row r="1039" spans="1:17">
      <c r="A1039">
        <v>1038</v>
      </c>
      <c r="B1039" s="13">
        <v>2</v>
      </c>
      <c r="C1039" s="13">
        <v>13</v>
      </c>
      <c r="D1039" s="13">
        <v>5</v>
      </c>
      <c r="E1039" s="14">
        <f t="shared" si="262"/>
        <v>44</v>
      </c>
      <c r="F1039" s="24">
        <f>'1 Solar Profile'!E1041*S$10</f>
        <v>0</v>
      </c>
      <c r="G1039" s="24">
        <f>'2 Load Profile'!E1040</f>
        <v>0.72608306605519279</v>
      </c>
      <c r="H1039" s="24">
        <f t="shared" si="272"/>
        <v>0.72608306605519279</v>
      </c>
      <c r="I1039" s="13">
        <f t="shared" si="273"/>
        <v>0</v>
      </c>
      <c r="J1039" s="24">
        <f t="shared" si="274"/>
        <v>0</v>
      </c>
      <c r="K1039" s="24">
        <f t="shared" si="275"/>
        <v>0.72608306605519279</v>
      </c>
      <c r="L1039" s="13"/>
      <c r="M1039" s="24"/>
      <c r="N1039" s="24">
        <f t="shared" si="267"/>
        <v>0</v>
      </c>
      <c r="O1039" s="13"/>
      <c r="P1039" s="13"/>
    </row>
    <row r="1040" spans="1:17">
      <c r="A1040">
        <v>1039</v>
      </c>
      <c r="B1040" s="13">
        <v>2</v>
      </c>
      <c r="C1040" s="13">
        <v>13</v>
      </c>
      <c r="D1040" s="13">
        <v>6</v>
      </c>
      <c r="E1040" s="14">
        <f t="shared" si="262"/>
        <v>44</v>
      </c>
      <c r="F1040" s="24">
        <f>'1 Solar Profile'!E1042*S$10</f>
        <v>0</v>
      </c>
      <c r="G1040" s="24">
        <f>'2 Load Profile'!E1041</f>
        <v>0.91735606757324462</v>
      </c>
      <c r="H1040" s="24">
        <f t="shared" si="272"/>
        <v>0.91735606757324462</v>
      </c>
      <c r="I1040" s="13">
        <f t="shared" si="273"/>
        <v>0</v>
      </c>
      <c r="J1040" s="24">
        <f t="shared" si="274"/>
        <v>0</v>
      </c>
      <c r="K1040" s="24">
        <f t="shared" si="275"/>
        <v>0.91735606757324462</v>
      </c>
      <c r="L1040" s="13"/>
      <c r="M1040" s="24"/>
      <c r="N1040" s="24">
        <f t="shared" si="267"/>
        <v>0</v>
      </c>
      <c r="O1040" s="13"/>
      <c r="P1040" s="13"/>
    </row>
    <row r="1041" spans="1:16">
      <c r="A1041">
        <v>1040</v>
      </c>
      <c r="B1041" s="13">
        <v>2</v>
      </c>
      <c r="C1041" s="13">
        <v>13</v>
      </c>
      <c r="D1041" s="13">
        <v>7</v>
      </c>
      <c r="E1041" s="14">
        <f t="shared" si="262"/>
        <v>44</v>
      </c>
      <c r="F1041" s="24">
        <f>'1 Solar Profile'!E1043*S$10</f>
        <v>0.62470957500000002</v>
      </c>
      <c r="G1041" s="24">
        <f>'2 Load Profile'!E1042</f>
        <v>1.181123562113098</v>
      </c>
      <c r="H1041" s="24">
        <f t="shared" si="272"/>
        <v>0.55641398711309797</v>
      </c>
      <c r="I1041" s="13">
        <f t="shared" si="273"/>
        <v>0</v>
      </c>
      <c r="J1041" s="24">
        <f t="shared" si="274"/>
        <v>0.62470957500000002</v>
      </c>
      <c r="K1041" s="24">
        <f t="shared" si="275"/>
        <v>0.55641398711309797</v>
      </c>
      <c r="L1041" s="13"/>
      <c r="M1041" s="24"/>
      <c r="N1041" s="24">
        <f t="shared" si="267"/>
        <v>0</v>
      </c>
      <c r="O1041" s="13"/>
      <c r="P1041" s="13"/>
    </row>
    <row r="1042" spans="1:16">
      <c r="A1042">
        <v>1041</v>
      </c>
      <c r="B1042" s="13">
        <v>2</v>
      </c>
      <c r="C1042" s="13">
        <v>13</v>
      </c>
      <c r="D1042" s="13">
        <v>8</v>
      </c>
      <c r="E1042" s="14">
        <f t="shared" si="262"/>
        <v>44</v>
      </c>
      <c r="F1042" s="24">
        <f>'1 Solar Profile'!E1044*S$10</f>
        <v>0.36508342500000002</v>
      </c>
      <c r="G1042" s="24">
        <f>'2 Load Profile'!E1043</f>
        <v>1.1211428925971532</v>
      </c>
      <c r="H1042" s="24">
        <f t="shared" si="272"/>
        <v>0.75605946759715315</v>
      </c>
      <c r="I1042" s="13">
        <f t="shared" si="273"/>
        <v>0</v>
      </c>
      <c r="J1042" s="24">
        <f t="shared" si="274"/>
        <v>0.36508342500000002</v>
      </c>
      <c r="K1042" s="24">
        <f t="shared" si="275"/>
        <v>0.75605946759715315</v>
      </c>
      <c r="L1042" s="13"/>
      <c r="M1042" s="24"/>
      <c r="N1042" s="24">
        <f t="shared" si="267"/>
        <v>0</v>
      </c>
      <c r="O1042" s="13"/>
      <c r="P1042" s="13"/>
    </row>
    <row r="1043" spans="1:16">
      <c r="A1043">
        <v>1042</v>
      </c>
      <c r="B1043" s="13">
        <v>2</v>
      </c>
      <c r="C1043" s="13">
        <v>13</v>
      </c>
      <c r="D1043" s="13">
        <v>9</v>
      </c>
      <c r="E1043" s="14">
        <f t="shared" si="262"/>
        <v>44</v>
      </c>
      <c r="F1043" s="24">
        <f>'1 Solar Profile'!E1045*S$10</f>
        <v>0.80757179999999995</v>
      </c>
      <c r="G1043" s="24">
        <f>'2 Load Profile'!E1044</f>
        <v>0.97002946545692581</v>
      </c>
      <c r="H1043" s="24">
        <f t="shared" si="272"/>
        <v>0.16245766545692586</v>
      </c>
      <c r="I1043" s="13">
        <f t="shared" si="273"/>
        <v>0</v>
      </c>
      <c r="J1043" s="24">
        <f t="shared" si="274"/>
        <v>0.80757179999999995</v>
      </c>
      <c r="K1043" s="24">
        <f t="shared" si="275"/>
        <v>0.16245766545692586</v>
      </c>
      <c r="L1043" s="13"/>
      <c r="M1043" s="24"/>
      <c r="N1043" s="24">
        <f t="shared" si="267"/>
        <v>0</v>
      </c>
      <c r="O1043" s="13"/>
      <c r="P1043" s="13"/>
    </row>
    <row r="1044" spans="1:16">
      <c r="A1044">
        <v>1043</v>
      </c>
      <c r="B1044" s="13">
        <v>2</v>
      </c>
      <c r="C1044" s="13">
        <v>13</v>
      </c>
      <c r="D1044" s="13">
        <v>10</v>
      </c>
      <c r="E1044" s="14">
        <f t="shared" si="262"/>
        <v>44</v>
      </c>
      <c r="F1044" s="24">
        <f>'1 Solar Profile'!E1046*S$10</f>
        <v>1.3226708250000001</v>
      </c>
      <c r="G1044" s="24">
        <f>'2 Load Profile'!E1045</f>
        <v>0.98540584791666952</v>
      </c>
      <c r="H1044" s="24">
        <f t="shared" si="272"/>
        <v>-0.33726497708333059</v>
      </c>
      <c r="I1044" s="13">
        <f t="shared" si="273"/>
        <v>-0.33726497708333059</v>
      </c>
      <c r="J1044" s="24">
        <f t="shared" si="274"/>
        <v>0.98540584791666952</v>
      </c>
      <c r="K1044" s="24">
        <f t="shared" si="275"/>
        <v>0</v>
      </c>
      <c r="L1044" s="13"/>
      <c r="M1044" s="24"/>
      <c r="N1044" s="24">
        <f t="shared" si="267"/>
        <v>0</v>
      </c>
      <c r="O1044" s="13"/>
      <c r="P1044" s="13"/>
    </row>
    <row r="1045" spans="1:16">
      <c r="A1045">
        <v>1044</v>
      </c>
      <c r="B1045" s="13">
        <v>2</v>
      </c>
      <c r="C1045" s="13">
        <v>13</v>
      </c>
      <c r="D1045" s="13">
        <v>11</v>
      </c>
      <c r="E1045" s="14">
        <f t="shared" si="262"/>
        <v>44</v>
      </c>
      <c r="F1045" s="24">
        <f>'1 Solar Profile'!E1047*S$10</f>
        <v>2.92857075</v>
      </c>
      <c r="G1045" s="24">
        <f>'2 Load Profile'!E1046</f>
        <v>0.97710519869907764</v>
      </c>
      <c r="H1045" s="24">
        <f t="shared" si="272"/>
        <v>-1.9514655513009225</v>
      </c>
      <c r="I1045" s="13">
        <f t="shared" si="273"/>
        <v>-1.9514655513009225</v>
      </c>
      <c r="J1045" s="24">
        <f t="shared" si="274"/>
        <v>0.97710519869907753</v>
      </c>
      <c r="K1045" s="24">
        <f t="shared" si="275"/>
        <v>0</v>
      </c>
      <c r="L1045" s="13"/>
      <c r="M1045" s="24"/>
      <c r="N1045" s="24">
        <f t="shared" si="267"/>
        <v>0</v>
      </c>
      <c r="O1045" s="13"/>
      <c r="P1045" s="13"/>
    </row>
    <row r="1046" spans="1:16">
      <c r="A1046">
        <v>1045</v>
      </c>
      <c r="B1046" s="13">
        <v>2</v>
      </c>
      <c r="C1046" s="13">
        <v>13</v>
      </c>
      <c r="D1046" s="13">
        <v>12</v>
      </c>
      <c r="E1046" s="14">
        <f t="shared" si="262"/>
        <v>44</v>
      </c>
      <c r="F1046" s="24">
        <f>'1 Solar Profile'!E1048*S$10</f>
        <v>1.77491475</v>
      </c>
      <c r="G1046" s="24">
        <f>'2 Load Profile'!E1047</f>
        <v>0.9553703671935857</v>
      </c>
      <c r="H1046" s="24">
        <f t="shared" si="272"/>
        <v>-0.81954438280641428</v>
      </c>
      <c r="I1046" s="13">
        <f t="shared" si="273"/>
        <v>-0.81954438280641428</v>
      </c>
      <c r="J1046" s="24">
        <f t="shared" si="274"/>
        <v>0.9553703671935857</v>
      </c>
      <c r="K1046" s="24">
        <f t="shared" si="275"/>
        <v>0</v>
      </c>
      <c r="L1046" s="13"/>
      <c r="M1046" s="24"/>
      <c r="N1046" s="24">
        <f t="shared" si="267"/>
        <v>0</v>
      </c>
      <c r="O1046" s="13"/>
      <c r="P1046" s="13"/>
    </row>
    <row r="1047" spans="1:16">
      <c r="A1047">
        <v>1046</v>
      </c>
      <c r="B1047" s="13">
        <v>2</v>
      </c>
      <c r="C1047" s="13">
        <v>13</v>
      </c>
      <c r="D1047" s="13">
        <v>13</v>
      </c>
      <c r="E1047" s="14">
        <f t="shared" si="262"/>
        <v>44</v>
      </c>
      <c r="F1047" s="24">
        <f>'1 Solar Profile'!E1049*S$10</f>
        <v>2.078037675</v>
      </c>
      <c r="G1047" s="24">
        <f>'2 Load Profile'!E1048</f>
        <v>0.93218750557929952</v>
      </c>
      <c r="H1047" s="24">
        <f t="shared" si="272"/>
        <v>-1.1458501694207004</v>
      </c>
      <c r="I1047" s="13">
        <f t="shared" si="273"/>
        <v>-1.1458501694207004</v>
      </c>
      <c r="J1047" s="24">
        <f t="shared" si="274"/>
        <v>0.93218750557929964</v>
      </c>
      <c r="K1047" s="24">
        <f t="shared" si="275"/>
        <v>0</v>
      </c>
      <c r="L1047" s="13"/>
      <c r="M1047" s="24"/>
      <c r="N1047" s="24">
        <f t="shared" si="267"/>
        <v>0</v>
      </c>
      <c r="O1047" s="13"/>
      <c r="P1047" s="13"/>
    </row>
    <row r="1048" spans="1:16">
      <c r="A1048">
        <v>1047</v>
      </c>
      <c r="B1048" s="13">
        <v>2</v>
      </c>
      <c r="C1048" s="13">
        <v>13</v>
      </c>
      <c r="D1048" s="13">
        <v>14</v>
      </c>
      <c r="E1048" s="14">
        <f t="shared" ref="E1048:E1111" si="280">IF(D1048&lt;D1047, E1047+1,E1047)</f>
        <v>44</v>
      </c>
      <c r="F1048" s="24">
        <f>'1 Solar Profile'!E1050*S$10</f>
        <v>2.3707293749999998</v>
      </c>
      <c r="G1048" s="24">
        <f>'2 Load Profile'!E1049</f>
        <v>0.9319114397626751</v>
      </c>
      <c r="H1048" s="24">
        <f t="shared" si="272"/>
        <v>-1.4388179352373247</v>
      </c>
      <c r="I1048" s="13">
        <f t="shared" si="273"/>
        <v>-1.4388179352373247</v>
      </c>
      <c r="J1048" s="24">
        <f t="shared" si="274"/>
        <v>0.9319114397626751</v>
      </c>
      <c r="K1048" s="24">
        <f t="shared" si="275"/>
        <v>0</v>
      </c>
      <c r="L1048" s="13"/>
      <c r="M1048" s="24"/>
      <c r="N1048" s="24">
        <f t="shared" si="267"/>
        <v>0</v>
      </c>
      <c r="O1048" s="13"/>
      <c r="P1048" s="13"/>
    </row>
    <row r="1049" spans="1:16">
      <c r="A1049">
        <v>1048</v>
      </c>
      <c r="B1049" s="13">
        <v>2</v>
      </c>
      <c r="C1049" s="13">
        <v>13</v>
      </c>
      <c r="D1049" s="13">
        <v>15</v>
      </c>
      <c r="E1049" s="14">
        <f t="shared" si="280"/>
        <v>44</v>
      </c>
      <c r="F1049" s="24">
        <f>'1 Solar Profile'!E1051*S$10</f>
        <v>1.1168781750000001</v>
      </c>
      <c r="G1049" s="24">
        <f>'2 Load Profile'!E1050</f>
        <v>0.97145145169011948</v>
      </c>
      <c r="H1049" s="24">
        <f t="shared" si="272"/>
        <v>-0.1454267233098806</v>
      </c>
      <c r="I1049" s="13">
        <f t="shared" si="273"/>
        <v>-0.1454267233098806</v>
      </c>
      <c r="J1049" s="24">
        <f t="shared" si="274"/>
        <v>0.97145145169011948</v>
      </c>
      <c r="K1049" s="24">
        <f t="shared" si="275"/>
        <v>0</v>
      </c>
      <c r="L1049" s="13"/>
      <c r="M1049" s="24"/>
      <c r="N1049" s="24">
        <f t="shared" si="267"/>
        <v>0</v>
      </c>
      <c r="O1049" s="13"/>
      <c r="P1049" s="13"/>
    </row>
    <row r="1050" spans="1:16">
      <c r="A1050">
        <v>1049</v>
      </c>
      <c r="B1050" s="13">
        <v>2</v>
      </c>
      <c r="C1050" s="13">
        <v>13</v>
      </c>
      <c r="D1050" s="13">
        <v>16</v>
      </c>
      <c r="E1050" s="14">
        <f t="shared" si="280"/>
        <v>44</v>
      </c>
      <c r="F1050" s="24">
        <f>'1 Solar Profile'!E1052*S$10</f>
        <v>0.51216952500000001</v>
      </c>
      <c r="G1050" s="24">
        <f>'2 Load Profile'!E1051</f>
        <v>1.1560016702224036</v>
      </c>
      <c r="H1050" s="24">
        <f t="shared" si="272"/>
        <v>0.64383214522240362</v>
      </c>
      <c r="I1050" s="13">
        <f t="shared" si="273"/>
        <v>0</v>
      </c>
      <c r="J1050" s="24">
        <f t="shared" si="274"/>
        <v>0.51216952500000001</v>
      </c>
      <c r="K1050" s="24">
        <f t="shared" si="275"/>
        <v>0.64383214522240362</v>
      </c>
      <c r="L1050" s="13"/>
      <c r="M1050" s="24"/>
      <c r="N1050" s="24">
        <f t="shared" si="267"/>
        <v>0</v>
      </c>
      <c r="O1050" s="13"/>
      <c r="P1050" s="13"/>
    </row>
    <row r="1051" spans="1:16">
      <c r="A1051">
        <v>1050</v>
      </c>
      <c r="B1051" s="13">
        <v>2</v>
      </c>
      <c r="C1051" s="13">
        <v>13</v>
      </c>
      <c r="D1051" s="13">
        <v>17</v>
      </c>
      <c r="E1051" s="14">
        <f t="shared" si="280"/>
        <v>44</v>
      </c>
      <c r="F1051" s="24">
        <f>'1 Solar Profile'!E1053*S$10</f>
        <v>0</v>
      </c>
      <c r="G1051" s="24">
        <f>'2 Load Profile'!E1052</f>
        <v>1.5499094874648549</v>
      </c>
      <c r="H1051" s="24">
        <f t="shared" si="272"/>
        <v>1.5499094874648549</v>
      </c>
      <c r="I1051" s="13">
        <f t="shared" si="273"/>
        <v>0</v>
      </c>
      <c r="J1051" s="24">
        <f t="shared" si="274"/>
        <v>0</v>
      </c>
      <c r="K1051" s="24">
        <f t="shared" si="275"/>
        <v>1.5499094874648549</v>
      </c>
      <c r="L1051" s="13"/>
      <c r="M1051" s="24"/>
      <c r="N1051" s="24">
        <f t="shared" si="267"/>
        <v>0</v>
      </c>
      <c r="O1051" s="13"/>
      <c r="P1051" s="13"/>
    </row>
    <row r="1052" spans="1:16">
      <c r="A1052">
        <v>1051</v>
      </c>
      <c r="B1052" s="13">
        <v>2</v>
      </c>
      <c r="C1052" s="13">
        <v>13</v>
      </c>
      <c r="D1052" s="13">
        <v>18</v>
      </c>
      <c r="E1052" s="14">
        <f t="shared" si="280"/>
        <v>44</v>
      </c>
      <c r="F1052" s="24">
        <f>'1 Solar Profile'!E1054*S$10</f>
        <v>0</v>
      </c>
      <c r="G1052" s="24">
        <f>'2 Load Profile'!E1053</f>
        <v>1.8350949039263573</v>
      </c>
      <c r="H1052" s="24">
        <f t="shared" si="272"/>
        <v>1.8350949039263573</v>
      </c>
      <c r="I1052" s="13">
        <f t="shared" si="273"/>
        <v>0</v>
      </c>
      <c r="J1052" s="24">
        <f t="shared" si="274"/>
        <v>0</v>
      </c>
      <c r="K1052" s="24">
        <f t="shared" si="275"/>
        <v>1.8350949039263573</v>
      </c>
      <c r="L1052" s="13"/>
      <c r="M1052" s="24"/>
      <c r="N1052" s="24">
        <f t="shared" si="267"/>
        <v>0</v>
      </c>
      <c r="O1052" s="13"/>
      <c r="P1052" s="13"/>
    </row>
    <row r="1053" spans="1:16">
      <c r="A1053">
        <v>1052</v>
      </c>
      <c r="B1053" s="13">
        <v>2</v>
      </c>
      <c r="C1053" s="13">
        <v>13</v>
      </c>
      <c r="D1053" s="13">
        <v>19</v>
      </c>
      <c r="E1053" s="14">
        <f t="shared" si="280"/>
        <v>44</v>
      </c>
      <c r="F1053" s="24">
        <f>'1 Solar Profile'!E1055*S$10</f>
        <v>0</v>
      </c>
      <c r="G1053" s="24">
        <f>'2 Load Profile'!E1054</f>
        <v>1.9366618185871081</v>
      </c>
      <c r="H1053" s="24">
        <f t="shared" si="272"/>
        <v>1.9366618185871081</v>
      </c>
      <c r="I1053" s="13">
        <f t="shared" si="273"/>
        <v>0</v>
      </c>
      <c r="J1053" s="24">
        <f t="shared" si="274"/>
        <v>0</v>
      </c>
      <c r="K1053" s="24">
        <f t="shared" si="275"/>
        <v>1.9366618185871081</v>
      </c>
      <c r="L1053" s="13"/>
      <c r="M1053" s="24"/>
      <c r="N1053" s="24">
        <f t="shared" si="267"/>
        <v>0</v>
      </c>
      <c r="O1053" s="13"/>
      <c r="P1053" s="13"/>
    </row>
    <row r="1054" spans="1:16">
      <c r="A1054">
        <v>1053</v>
      </c>
      <c r="B1054" s="13">
        <v>2</v>
      </c>
      <c r="C1054" s="13">
        <v>13</v>
      </c>
      <c r="D1054" s="13">
        <v>20</v>
      </c>
      <c r="E1054" s="14">
        <f t="shared" si="280"/>
        <v>44</v>
      </c>
      <c r="F1054" s="24">
        <f>'1 Solar Profile'!E1056*S$10</f>
        <v>0</v>
      </c>
      <c r="G1054" s="24">
        <f>'2 Load Profile'!E1055</f>
        <v>1.8644464114678683</v>
      </c>
      <c r="H1054" s="24">
        <f t="shared" si="272"/>
        <v>1.8644464114678683</v>
      </c>
      <c r="I1054" s="13">
        <f t="shared" si="273"/>
        <v>0</v>
      </c>
      <c r="J1054" s="24">
        <f t="shared" si="274"/>
        <v>0</v>
      </c>
      <c r="K1054" s="24">
        <f t="shared" si="275"/>
        <v>1.8644464114678683</v>
      </c>
      <c r="L1054" s="13"/>
      <c r="M1054" s="24"/>
      <c r="N1054" s="24">
        <f t="shared" si="267"/>
        <v>0</v>
      </c>
      <c r="O1054" s="24"/>
      <c r="P1054" s="24"/>
    </row>
    <row r="1055" spans="1:16">
      <c r="A1055">
        <v>1054</v>
      </c>
      <c r="B1055" s="13">
        <v>2</v>
      </c>
      <c r="C1055" s="13">
        <v>13</v>
      </c>
      <c r="D1055" s="13">
        <v>21</v>
      </c>
      <c r="E1055" s="14">
        <f t="shared" si="280"/>
        <v>44</v>
      </c>
      <c r="F1055" s="24">
        <f>'1 Solar Profile'!E1057*S$10</f>
        <v>0</v>
      </c>
      <c r="G1055" s="24">
        <f>'2 Load Profile'!E1056</f>
        <v>1.7029565416297479</v>
      </c>
      <c r="H1055" s="24">
        <f t="shared" si="272"/>
        <v>1.7029565416297479</v>
      </c>
      <c r="I1055" s="13">
        <f t="shared" si="273"/>
        <v>0</v>
      </c>
      <c r="J1055" s="24">
        <f t="shared" si="274"/>
        <v>0</v>
      </c>
      <c r="K1055" s="24">
        <f t="shared" si="275"/>
        <v>1.7029565416297479</v>
      </c>
      <c r="L1055" s="13"/>
      <c r="M1055" s="24"/>
      <c r="N1055" s="24">
        <f t="shared" si="267"/>
        <v>0</v>
      </c>
      <c r="O1055" s="13"/>
      <c r="P1055" s="13"/>
    </row>
    <row r="1056" spans="1:16">
      <c r="A1056">
        <v>1055</v>
      </c>
      <c r="B1056" s="13">
        <v>2</v>
      </c>
      <c r="C1056" s="13">
        <v>13</v>
      </c>
      <c r="D1056" s="13">
        <v>22</v>
      </c>
      <c r="E1056" s="14">
        <f t="shared" si="280"/>
        <v>44</v>
      </c>
      <c r="F1056" s="24">
        <f>'1 Solar Profile'!E1058*S$10</f>
        <v>0</v>
      </c>
      <c r="G1056" s="24">
        <f>'2 Load Profile'!E1057</f>
        <v>1.4121848668782486</v>
      </c>
      <c r="H1056" s="24">
        <f t="shared" si="272"/>
        <v>1.4121848668782486</v>
      </c>
      <c r="I1056" s="13">
        <f t="shared" si="273"/>
        <v>0</v>
      </c>
      <c r="J1056" s="24">
        <f t="shared" si="274"/>
        <v>0</v>
      </c>
      <c r="K1056" s="24">
        <f t="shared" si="275"/>
        <v>1.4121848668782486</v>
      </c>
      <c r="L1056" s="13"/>
      <c r="M1056" s="24"/>
      <c r="N1056" s="24">
        <f t="shared" si="267"/>
        <v>0</v>
      </c>
      <c r="O1056" s="13"/>
      <c r="P1056" s="13"/>
    </row>
    <row r="1057" spans="1:16">
      <c r="A1057">
        <v>1056</v>
      </c>
      <c r="B1057" s="13">
        <v>2</v>
      </c>
      <c r="C1057" s="13">
        <v>13</v>
      </c>
      <c r="D1057" s="13">
        <v>23</v>
      </c>
      <c r="E1057" s="14">
        <f t="shared" si="280"/>
        <v>44</v>
      </c>
      <c r="F1057" s="24">
        <f>'1 Solar Profile'!E1059*S$10</f>
        <v>0</v>
      </c>
      <c r="G1057" s="24">
        <f>'2 Load Profile'!E1058</f>
        <v>1.1359476930040791</v>
      </c>
      <c r="H1057" s="24">
        <f t="shared" si="272"/>
        <v>1.1359476930040791</v>
      </c>
      <c r="I1057" s="13">
        <f t="shared" si="273"/>
        <v>0</v>
      </c>
      <c r="J1057" s="24">
        <f t="shared" si="274"/>
        <v>0</v>
      </c>
      <c r="K1057" s="24">
        <f t="shared" si="275"/>
        <v>1.1359476930040791</v>
      </c>
      <c r="L1057" s="13">
        <f t="shared" ref="L1057" si="281">SUM(I1034:I1057)</f>
        <v>-5.8383697391585736</v>
      </c>
      <c r="M1057" s="24">
        <f t="shared" ref="M1057" si="282">SUMIF(H1034:H1057,"&gt;0",H1034:H1057)</f>
        <v>18.772396546455937</v>
      </c>
      <c r="N1057" s="24">
        <f t="shared" si="267"/>
        <v>12.934026807297364</v>
      </c>
      <c r="O1057" s="13">
        <f t="shared" ref="O1057" si="283">IF(M1057&gt;(L1057*-1),(M1057+L1057)*S$12,0)</f>
        <v>1.8200374502424632</v>
      </c>
      <c r="P1057" s="13">
        <f t="shared" ref="P1057" si="284">IF(M1057&lt;(L1057*-1),(M1057+L1057)*S$14,0)</f>
        <v>0</v>
      </c>
    </row>
    <row r="1058" spans="1:16">
      <c r="A1058">
        <v>1057</v>
      </c>
      <c r="B1058" s="13">
        <v>2</v>
      </c>
      <c r="C1058" s="13">
        <v>14</v>
      </c>
      <c r="D1058" s="13">
        <v>0</v>
      </c>
      <c r="E1058" s="14">
        <f t="shared" si="280"/>
        <v>45</v>
      </c>
      <c r="F1058" s="24">
        <f>'1 Solar Profile'!E1060*S$10</f>
        <v>0</v>
      </c>
      <c r="G1058" s="24">
        <f>'2 Load Profile'!E1059</f>
        <v>0.84958688501350421</v>
      </c>
      <c r="H1058" s="24">
        <f t="shared" si="272"/>
        <v>0.84958688501350421</v>
      </c>
      <c r="I1058" s="13">
        <f t="shared" si="273"/>
        <v>0</v>
      </c>
      <c r="J1058" s="24">
        <f t="shared" si="274"/>
        <v>0</v>
      </c>
      <c r="K1058" s="24">
        <f t="shared" si="275"/>
        <v>0.84958688501350421</v>
      </c>
      <c r="L1058" s="13"/>
      <c r="M1058" s="24"/>
      <c r="N1058" s="24">
        <f t="shared" si="267"/>
        <v>0</v>
      </c>
      <c r="O1058" s="13"/>
      <c r="P1058" s="13"/>
    </row>
    <row r="1059" spans="1:16">
      <c r="A1059">
        <v>1058</v>
      </c>
      <c r="B1059" s="13">
        <v>2</v>
      </c>
      <c r="C1059" s="13">
        <v>14</v>
      </c>
      <c r="D1059" s="13">
        <v>1</v>
      </c>
      <c r="E1059" s="14">
        <f t="shared" si="280"/>
        <v>45</v>
      </c>
      <c r="F1059" s="24">
        <f>'1 Solar Profile'!E1061*S$10</f>
        <v>0</v>
      </c>
      <c r="G1059" s="24">
        <f>'2 Load Profile'!E1060</f>
        <v>0.74884420382494887</v>
      </c>
      <c r="H1059" s="24">
        <f t="shared" si="272"/>
        <v>0.74884420382494887</v>
      </c>
      <c r="I1059" s="13">
        <f t="shared" si="273"/>
        <v>0</v>
      </c>
      <c r="J1059" s="24">
        <f t="shared" si="274"/>
        <v>0</v>
      </c>
      <c r="K1059" s="24">
        <f t="shared" si="275"/>
        <v>0.74884420382494887</v>
      </c>
      <c r="L1059" s="13"/>
      <c r="M1059" s="24"/>
      <c r="N1059" s="24">
        <f t="shared" si="267"/>
        <v>0</v>
      </c>
      <c r="O1059" s="13"/>
      <c r="P1059" s="13"/>
    </row>
    <row r="1060" spans="1:16">
      <c r="A1060">
        <v>1059</v>
      </c>
      <c r="B1060" s="13">
        <v>2</v>
      </c>
      <c r="C1060" s="13">
        <v>14</v>
      </c>
      <c r="D1060" s="13">
        <v>2</v>
      </c>
      <c r="E1060" s="14">
        <f t="shared" si="280"/>
        <v>45</v>
      </c>
      <c r="F1060" s="24">
        <f>'1 Solar Profile'!E1062*S$10</f>
        <v>0</v>
      </c>
      <c r="G1060" s="24">
        <f>'2 Load Profile'!E1061</f>
        <v>0.70557585628685782</v>
      </c>
      <c r="H1060" s="24">
        <f t="shared" si="272"/>
        <v>0.70557585628685782</v>
      </c>
      <c r="I1060" s="13">
        <f t="shared" si="273"/>
        <v>0</v>
      </c>
      <c r="J1060" s="24">
        <f t="shared" si="274"/>
        <v>0</v>
      </c>
      <c r="K1060" s="24">
        <f t="shared" si="275"/>
        <v>0.70557585628685782</v>
      </c>
      <c r="L1060" s="13"/>
      <c r="M1060" s="24"/>
      <c r="N1060" s="24">
        <f t="shared" si="267"/>
        <v>0</v>
      </c>
      <c r="O1060" s="13"/>
      <c r="P1060" s="13"/>
    </row>
    <row r="1061" spans="1:16">
      <c r="A1061">
        <v>1060</v>
      </c>
      <c r="B1061" s="13">
        <v>2</v>
      </c>
      <c r="C1061" s="13">
        <v>14</v>
      </c>
      <c r="D1061" s="13">
        <v>3</v>
      </c>
      <c r="E1061" s="14">
        <f t="shared" si="280"/>
        <v>45</v>
      </c>
      <c r="F1061" s="24">
        <f>'1 Solar Profile'!E1063*S$10</f>
        <v>0</v>
      </c>
      <c r="G1061" s="24">
        <f>'2 Load Profile'!E1062</f>
        <v>0.69766585509342682</v>
      </c>
      <c r="H1061" s="24">
        <f t="shared" si="272"/>
        <v>0.69766585509342682</v>
      </c>
      <c r="I1061" s="13">
        <f t="shared" si="273"/>
        <v>0</v>
      </c>
      <c r="J1061" s="24">
        <f t="shared" si="274"/>
        <v>0</v>
      </c>
      <c r="K1061" s="24">
        <f t="shared" si="275"/>
        <v>0.69766585509342682</v>
      </c>
      <c r="L1061" s="13"/>
      <c r="M1061" s="24"/>
      <c r="N1061" s="24">
        <f t="shared" si="267"/>
        <v>0</v>
      </c>
      <c r="O1061" s="13"/>
      <c r="P1061" s="13"/>
    </row>
    <row r="1062" spans="1:16">
      <c r="A1062">
        <v>1061</v>
      </c>
      <c r="B1062" s="13">
        <v>2</v>
      </c>
      <c r="C1062" s="13">
        <v>14</v>
      </c>
      <c r="D1062" s="13">
        <v>4</v>
      </c>
      <c r="E1062" s="14">
        <f t="shared" si="280"/>
        <v>45</v>
      </c>
      <c r="F1062" s="24">
        <f>'1 Solar Profile'!E1064*S$10</f>
        <v>0</v>
      </c>
      <c r="G1062" s="24">
        <f>'2 Load Profile'!E1063</f>
        <v>0.69253354623324337</v>
      </c>
      <c r="H1062" s="24">
        <f t="shared" si="272"/>
        <v>0.69253354623324337</v>
      </c>
      <c r="I1062" s="13">
        <f t="shared" si="273"/>
        <v>0</v>
      </c>
      <c r="J1062" s="24">
        <f t="shared" si="274"/>
        <v>0</v>
      </c>
      <c r="K1062" s="24">
        <f t="shared" si="275"/>
        <v>0.69253354623324337</v>
      </c>
      <c r="L1062" s="13"/>
      <c r="M1062" s="24"/>
      <c r="N1062" s="24">
        <f t="shared" si="267"/>
        <v>0</v>
      </c>
      <c r="O1062" s="13"/>
      <c r="P1062" s="13"/>
    </row>
    <row r="1063" spans="1:16">
      <c r="A1063">
        <v>1062</v>
      </c>
      <c r="B1063" s="13">
        <v>2</v>
      </c>
      <c r="C1063" s="13">
        <v>14</v>
      </c>
      <c r="D1063" s="13">
        <v>5</v>
      </c>
      <c r="E1063" s="14">
        <f t="shared" si="280"/>
        <v>45</v>
      </c>
      <c r="F1063" s="24">
        <f>'1 Solar Profile'!E1065*S$10</f>
        <v>0</v>
      </c>
      <c r="G1063" s="24">
        <f>'2 Load Profile'!E1064</f>
        <v>0.74508911297335934</v>
      </c>
      <c r="H1063" s="24">
        <f t="shared" si="272"/>
        <v>0.74508911297335934</v>
      </c>
      <c r="I1063" s="13">
        <f t="shared" si="273"/>
        <v>0</v>
      </c>
      <c r="J1063" s="24">
        <f t="shared" si="274"/>
        <v>0</v>
      </c>
      <c r="K1063" s="24">
        <f t="shared" si="275"/>
        <v>0.74508911297335934</v>
      </c>
      <c r="L1063" s="13"/>
      <c r="M1063" s="24"/>
      <c r="N1063" s="24">
        <f t="shared" si="267"/>
        <v>0</v>
      </c>
      <c r="O1063" s="13"/>
      <c r="P1063" s="13"/>
    </row>
    <row r="1064" spans="1:16">
      <c r="A1064">
        <v>1063</v>
      </c>
      <c r="B1064" s="13">
        <v>2</v>
      </c>
      <c r="C1064" s="13">
        <v>14</v>
      </c>
      <c r="D1064" s="13">
        <v>6</v>
      </c>
      <c r="E1064" s="14">
        <f t="shared" si="280"/>
        <v>45</v>
      </c>
      <c r="F1064" s="24">
        <f>'1 Solar Profile'!E1066*S$10</f>
        <v>0</v>
      </c>
      <c r="G1064" s="24">
        <f>'2 Load Profile'!E1065</f>
        <v>0.93354211889719252</v>
      </c>
      <c r="H1064" s="24">
        <f t="shared" si="272"/>
        <v>0.93354211889719252</v>
      </c>
      <c r="I1064" s="13">
        <f t="shared" si="273"/>
        <v>0</v>
      </c>
      <c r="J1064" s="24">
        <f t="shared" si="274"/>
        <v>0</v>
      </c>
      <c r="K1064" s="24">
        <f t="shared" si="275"/>
        <v>0.93354211889719252</v>
      </c>
      <c r="L1064" s="13"/>
      <c r="M1064" s="24"/>
      <c r="N1064" s="24">
        <f t="shared" si="267"/>
        <v>0</v>
      </c>
      <c r="O1064" s="13"/>
      <c r="P1064" s="13"/>
    </row>
    <row r="1065" spans="1:16">
      <c r="A1065">
        <v>1064</v>
      </c>
      <c r="B1065" s="13">
        <v>2</v>
      </c>
      <c r="C1065" s="13">
        <v>14</v>
      </c>
      <c r="D1065" s="13">
        <v>7</v>
      </c>
      <c r="E1065" s="14">
        <f t="shared" si="280"/>
        <v>45</v>
      </c>
      <c r="F1065" s="24">
        <f>'1 Solar Profile'!E1067*S$10</f>
        <v>4.1365799999999994E-2</v>
      </c>
      <c r="G1065" s="24">
        <f>'2 Load Profile'!E1066</f>
        <v>1.182712260582556</v>
      </c>
      <c r="H1065" s="24">
        <f t="shared" si="272"/>
        <v>1.1413464605825561</v>
      </c>
      <c r="I1065" s="13">
        <f t="shared" si="273"/>
        <v>0</v>
      </c>
      <c r="J1065" s="24">
        <f t="shared" si="274"/>
        <v>4.1365799999999994E-2</v>
      </c>
      <c r="K1065" s="24">
        <f t="shared" si="275"/>
        <v>1.1413464605825561</v>
      </c>
      <c r="L1065" s="13"/>
      <c r="M1065" s="24"/>
      <c r="N1065" s="24">
        <f t="shared" ref="N1065:N1128" si="285">M1065+L1065</f>
        <v>0</v>
      </c>
      <c r="O1065" s="13"/>
      <c r="P1065" s="13"/>
    </row>
    <row r="1066" spans="1:16">
      <c r="A1066">
        <v>1065</v>
      </c>
      <c r="B1066" s="13">
        <v>2</v>
      </c>
      <c r="C1066" s="13">
        <v>14</v>
      </c>
      <c r="D1066" s="13">
        <v>8</v>
      </c>
      <c r="E1066" s="14">
        <f t="shared" si="280"/>
        <v>45</v>
      </c>
      <c r="F1066" s="24">
        <f>'1 Solar Profile'!E1068*S$10</f>
        <v>0.43258477499999998</v>
      </c>
      <c r="G1066" s="24">
        <f>'2 Load Profile'!E1067</f>
        <v>1.1191079667800641</v>
      </c>
      <c r="H1066" s="24">
        <f t="shared" si="272"/>
        <v>0.68652319178006405</v>
      </c>
      <c r="I1066" s="13">
        <f t="shared" si="273"/>
        <v>0</v>
      </c>
      <c r="J1066" s="24">
        <f t="shared" si="274"/>
        <v>0.43258477499999998</v>
      </c>
      <c r="K1066" s="24">
        <f t="shared" si="275"/>
        <v>0.68652319178006405</v>
      </c>
      <c r="L1066" s="13"/>
      <c r="M1066" s="24"/>
      <c r="N1066" s="24">
        <f t="shared" si="285"/>
        <v>0</v>
      </c>
      <c r="O1066" s="13"/>
      <c r="P1066" s="13"/>
    </row>
    <row r="1067" spans="1:16">
      <c r="A1067">
        <v>1066</v>
      </c>
      <c r="B1067" s="13">
        <v>2</v>
      </c>
      <c r="C1067" s="13">
        <v>14</v>
      </c>
      <c r="D1067" s="13">
        <v>9</v>
      </c>
      <c r="E1067" s="14">
        <f t="shared" si="280"/>
        <v>45</v>
      </c>
      <c r="F1067" s="24">
        <f>'1 Solar Profile'!E1069*S$10</f>
        <v>0.81250312499999988</v>
      </c>
      <c r="G1067" s="24">
        <f>'2 Load Profile'!E1068</f>
        <v>0.9808655595362934</v>
      </c>
      <c r="H1067" s="24">
        <f t="shared" si="272"/>
        <v>0.16836243453629351</v>
      </c>
      <c r="I1067" s="13">
        <f t="shared" si="273"/>
        <v>0</v>
      </c>
      <c r="J1067" s="24">
        <f t="shared" si="274"/>
        <v>0.81250312499999988</v>
      </c>
      <c r="K1067" s="24">
        <f t="shared" si="275"/>
        <v>0.16836243453629351</v>
      </c>
      <c r="L1067" s="13"/>
      <c r="M1067" s="24"/>
      <c r="N1067" s="24">
        <f t="shared" si="285"/>
        <v>0</v>
      </c>
      <c r="O1067" s="13"/>
      <c r="P1067" s="13"/>
    </row>
    <row r="1068" spans="1:16">
      <c r="A1068">
        <v>1067</v>
      </c>
      <c r="B1068" s="13">
        <v>2</v>
      </c>
      <c r="C1068" s="13">
        <v>14</v>
      </c>
      <c r="D1068" s="13">
        <v>10</v>
      </c>
      <c r="E1068" s="14">
        <f t="shared" si="280"/>
        <v>45</v>
      </c>
      <c r="F1068" s="24">
        <f>'1 Solar Profile'!E1070*S$10</f>
        <v>1.1280953249999999</v>
      </c>
      <c r="G1068" s="24">
        <f>'2 Load Profile'!E1069</f>
        <v>1.0207489127735361</v>
      </c>
      <c r="H1068" s="24">
        <f t="shared" si="272"/>
        <v>-0.10734641222646379</v>
      </c>
      <c r="I1068" s="13">
        <f t="shared" si="273"/>
        <v>-0.10734641222646379</v>
      </c>
      <c r="J1068" s="24">
        <f t="shared" si="274"/>
        <v>1.0207489127735361</v>
      </c>
      <c r="K1068" s="24">
        <f t="shared" si="275"/>
        <v>0</v>
      </c>
      <c r="L1068" s="13"/>
      <c r="M1068" s="24"/>
      <c r="N1068" s="24">
        <f t="shared" si="285"/>
        <v>0</v>
      </c>
      <c r="O1068" s="13"/>
      <c r="P1068" s="13"/>
    </row>
    <row r="1069" spans="1:16">
      <c r="A1069">
        <v>1068</v>
      </c>
      <c r="B1069" s="13">
        <v>2</v>
      </c>
      <c r="C1069" s="13">
        <v>14</v>
      </c>
      <c r="D1069" s="13">
        <v>11</v>
      </c>
      <c r="E1069" s="14">
        <f t="shared" si="280"/>
        <v>45</v>
      </c>
      <c r="F1069" s="24">
        <f>'1 Solar Profile'!E1071*S$10</f>
        <v>1.6985067749999998</v>
      </c>
      <c r="G1069" s="24">
        <f>'2 Load Profile'!E1070</f>
        <v>0.98007007018695524</v>
      </c>
      <c r="H1069" s="24">
        <f t="shared" si="272"/>
        <v>-0.71843670481304456</v>
      </c>
      <c r="I1069" s="13">
        <f t="shared" si="273"/>
        <v>-0.71843670481304456</v>
      </c>
      <c r="J1069" s="24">
        <f t="shared" si="274"/>
        <v>0.98007007018695524</v>
      </c>
      <c r="K1069" s="24">
        <f t="shared" si="275"/>
        <v>0</v>
      </c>
      <c r="L1069" s="13"/>
      <c r="M1069" s="24"/>
      <c r="N1069" s="24">
        <f t="shared" si="285"/>
        <v>0</v>
      </c>
      <c r="O1069" s="13"/>
      <c r="P1069" s="13"/>
    </row>
    <row r="1070" spans="1:16">
      <c r="A1070">
        <v>1069</v>
      </c>
      <c r="B1070" s="13">
        <v>2</v>
      </c>
      <c r="C1070" s="13">
        <v>14</v>
      </c>
      <c r="D1070" s="13">
        <v>12</v>
      </c>
      <c r="E1070" s="14">
        <f t="shared" si="280"/>
        <v>45</v>
      </c>
      <c r="F1070" s="24">
        <f>'1 Solar Profile'!E1072*S$10</f>
        <v>1.3257168750000001</v>
      </c>
      <c r="G1070" s="24">
        <f>'2 Load Profile'!E1071</f>
        <v>0.96109856768451085</v>
      </c>
      <c r="H1070" s="24">
        <f t="shared" si="272"/>
        <v>-0.36461830731548928</v>
      </c>
      <c r="I1070" s="13">
        <f t="shared" si="273"/>
        <v>-0.36461830731548928</v>
      </c>
      <c r="J1070" s="24">
        <f t="shared" si="274"/>
        <v>0.96109856768451085</v>
      </c>
      <c r="K1070" s="24">
        <f t="shared" si="275"/>
        <v>0</v>
      </c>
      <c r="L1070" s="13"/>
      <c r="M1070" s="24"/>
      <c r="N1070" s="24">
        <f t="shared" si="285"/>
        <v>0</v>
      </c>
      <c r="O1070" s="13"/>
      <c r="P1070" s="13"/>
    </row>
    <row r="1071" spans="1:16">
      <c r="A1071">
        <v>1070</v>
      </c>
      <c r="B1071" s="13">
        <v>2</v>
      </c>
      <c r="C1071" s="13">
        <v>14</v>
      </c>
      <c r="D1071" s="13">
        <v>13</v>
      </c>
      <c r="E1071" s="14">
        <f t="shared" si="280"/>
        <v>45</v>
      </c>
      <c r="F1071" s="24">
        <f>'1 Solar Profile'!E1073*S$10</f>
        <v>0.885214575</v>
      </c>
      <c r="G1071" s="24">
        <f>'2 Load Profile'!E1072</f>
        <v>0.93944564337278036</v>
      </c>
      <c r="H1071" s="24">
        <f t="shared" si="272"/>
        <v>5.4231068372780356E-2</v>
      </c>
      <c r="I1071" s="13">
        <f t="shared" si="273"/>
        <v>0</v>
      </c>
      <c r="J1071" s="24">
        <f t="shared" si="274"/>
        <v>0.885214575</v>
      </c>
      <c r="K1071" s="24">
        <f t="shared" si="275"/>
        <v>5.4231068372780356E-2</v>
      </c>
      <c r="L1071" s="13"/>
      <c r="M1071" s="24"/>
      <c r="N1071" s="24">
        <f t="shared" si="285"/>
        <v>0</v>
      </c>
      <c r="O1071" s="13"/>
      <c r="P1071" s="13"/>
    </row>
    <row r="1072" spans="1:16">
      <c r="A1072">
        <v>1071</v>
      </c>
      <c r="B1072" s="13">
        <v>2</v>
      </c>
      <c r="C1072" s="13">
        <v>14</v>
      </c>
      <c r="D1072" s="13">
        <v>14</v>
      </c>
      <c r="E1072" s="14">
        <f t="shared" si="280"/>
        <v>45</v>
      </c>
      <c r="F1072" s="24">
        <f>'1 Solar Profile'!E1074*S$10</f>
        <v>1.0179776249999999</v>
      </c>
      <c r="G1072" s="24">
        <f>'2 Load Profile'!E1073</f>
        <v>0.94420438157240971</v>
      </c>
      <c r="H1072" s="24">
        <f t="shared" si="272"/>
        <v>-7.3773243427590174E-2</v>
      </c>
      <c r="I1072" s="13">
        <f t="shared" si="273"/>
        <v>-7.3773243427590174E-2</v>
      </c>
      <c r="J1072" s="24">
        <f t="shared" si="274"/>
        <v>0.94420438157240971</v>
      </c>
      <c r="K1072" s="24">
        <f t="shared" si="275"/>
        <v>0</v>
      </c>
      <c r="L1072" s="13"/>
      <c r="M1072" s="24"/>
      <c r="N1072" s="24">
        <f t="shared" si="285"/>
        <v>0</v>
      </c>
      <c r="O1072" s="13"/>
      <c r="P1072" s="13"/>
    </row>
    <row r="1073" spans="1:16">
      <c r="A1073">
        <v>1072</v>
      </c>
      <c r="B1073" s="13">
        <v>2</v>
      </c>
      <c r="C1073" s="13">
        <v>14</v>
      </c>
      <c r="D1073" s="13">
        <v>15</v>
      </c>
      <c r="E1073" s="14">
        <f t="shared" si="280"/>
        <v>45</v>
      </c>
      <c r="F1073" s="24">
        <f>'1 Solar Profile'!E1075*S$10</f>
        <v>1.0664183249999999</v>
      </c>
      <c r="G1073" s="24">
        <f>'2 Load Profile'!E1074</f>
        <v>0.98530970238713489</v>
      </c>
      <c r="H1073" s="24">
        <f t="shared" si="272"/>
        <v>-8.1108622612865E-2</v>
      </c>
      <c r="I1073" s="13">
        <f t="shared" si="273"/>
        <v>-8.1108622612865E-2</v>
      </c>
      <c r="J1073" s="24">
        <f t="shared" si="274"/>
        <v>0.98530970238713489</v>
      </c>
      <c r="K1073" s="24">
        <f t="shared" si="275"/>
        <v>0</v>
      </c>
      <c r="L1073" s="13"/>
      <c r="M1073" s="24"/>
      <c r="N1073" s="24">
        <f t="shared" si="285"/>
        <v>0</v>
      </c>
      <c r="O1073" s="13"/>
      <c r="P1073" s="13"/>
    </row>
    <row r="1074" spans="1:16">
      <c r="A1074">
        <v>1073</v>
      </c>
      <c r="B1074" s="13">
        <v>2</v>
      </c>
      <c r="C1074" s="13">
        <v>14</v>
      </c>
      <c r="D1074" s="13">
        <v>16</v>
      </c>
      <c r="E1074" s="14">
        <f t="shared" si="280"/>
        <v>45</v>
      </c>
      <c r="F1074" s="24">
        <f>'1 Solar Profile'!E1076*S$10</f>
        <v>0.23673509999999998</v>
      </c>
      <c r="G1074" s="24">
        <f>'2 Load Profile'!E1075</f>
        <v>1.1802070487478429</v>
      </c>
      <c r="H1074" s="24">
        <f t="shared" si="272"/>
        <v>0.9434719487478429</v>
      </c>
      <c r="I1074" s="13">
        <f t="shared" si="273"/>
        <v>0</v>
      </c>
      <c r="J1074" s="24">
        <f t="shared" si="274"/>
        <v>0.23673509999999998</v>
      </c>
      <c r="K1074" s="24">
        <f t="shared" si="275"/>
        <v>0.9434719487478429</v>
      </c>
      <c r="L1074" s="13"/>
      <c r="M1074" s="24"/>
      <c r="N1074" s="24">
        <f t="shared" si="285"/>
        <v>0</v>
      </c>
      <c r="O1074" s="13"/>
      <c r="P1074" s="13"/>
    </row>
    <row r="1075" spans="1:16">
      <c r="A1075">
        <v>1074</v>
      </c>
      <c r="B1075" s="13">
        <v>2</v>
      </c>
      <c r="C1075" s="13">
        <v>14</v>
      </c>
      <c r="D1075" s="13">
        <v>17</v>
      </c>
      <c r="E1075" s="14">
        <f t="shared" si="280"/>
        <v>45</v>
      </c>
      <c r="F1075" s="24">
        <f>'1 Solar Profile'!E1077*S$10</f>
        <v>0</v>
      </c>
      <c r="G1075" s="24">
        <f>'2 Load Profile'!E1076</f>
        <v>1.5836983734529155</v>
      </c>
      <c r="H1075" s="24">
        <f t="shared" si="272"/>
        <v>1.5836983734529155</v>
      </c>
      <c r="I1075" s="13">
        <f t="shared" si="273"/>
        <v>0</v>
      </c>
      <c r="J1075" s="24">
        <f t="shared" si="274"/>
        <v>0</v>
      </c>
      <c r="K1075" s="24">
        <f t="shared" si="275"/>
        <v>1.5836983734529155</v>
      </c>
      <c r="L1075" s="13"/>
      <c r="M1075" s="24"/>
      <c r="N1075" s="24">
        <f t="shared" si="285"/>
        <v>0</v>
      </c>
      <c r="O1075" s="13"/>
      <c r="P1075" s="13"/>
    </row>
    <row r="1076" spans="1:16">
      <c r="A1076">
        <v>1075</v>
      </c>
      <c r="B1076" s="13">
        <v>2</v>
      </c>
      <c r="C1076" s="13">
        <v>14</v>
      </c>
      <c r="D1076" s="13">
        <v>18</v>
      </c>
      <c r="E1076" s="14">
        <f t="shared" si="280"/>
        <v>45</v>
      </c>
      <c r="F1076" s="24">
        <f>'1 Solar Profile'!E1078*S$10</f>
        <v>0</v>
      </c>
      <c r="G1076" s="24">
        <f>'2 Load Profile'!E1077</f>
        <v>1.8708514714869402</v>
      </c>
      <c r="H1076" s="24">
        <f t="shared" si="272"/>
        <v>1.8708514714869402</v>
      </c>
      <c r="I1076" s="13">
        <f t="shared" si="273"/>
        <v>0</v>
      </c>
      <c r="J1076" s="24">
        <f t="shared" si="274"/>
        <v>0</v>
      </c>
      <c r="K1076" s="24">
        <f t="shared" si="275"/>
        <v>1.8708514714869402</v>
      </c>
      <c r="L1076" s="13"/>
      <c r="M1076" s="24"/>
      <c r="N1076" s="24">
        <f t="shared" si="285"/>
        <v>0</v>
      </c>
      <c r="O1076" s="13"/>
      <c r="P1076" s="13"/>
    </row>
    <row r="1077" spans="1:16">
      <c r="A1077">
        <v>1076</v>
      </c>
      <c r="B1077" s="13">
        <v>2</v>
      </c>
      <c r="C1077" s="13">
        <v>14</v>
      </c>
      <c r="D1077" s="13">
        <v>19</v>
      </c>
      <c r="E1077" s="14">
        <f t="shared" si="280"/>
        <v>45</v>
      </c>
      <c r="F1077" s="24">
        <f>'1 Solar Profile'!E1079*S$10</f>
        <v>0</v>
      </c>
      <c r="G1077" s="24">
        <f>'2 Load Profile'!E1078</f>
        <v>1.9777312632440163</v>
      </c>
      <c r="H1077" s="24">
        <f t="shared" si="272"/>
        <v>1.9777312632440163</v>
      </c>
      <c r="I1077" s="13">
        <f t="shared" si="273"/>
        <v>0</v>
      </c>
      <c r="J1077" s="24">
        <f t="shared" si="274"/>
        <v>0</v>
      </c>
      <c r="K1077" s="24">
        <f t="shared" si="275"/>
        <v>1.9777312632440163</v>
      </c>
      <c r="L1077" s="13"/>
      <c r="M1077" s="24"/>
      <c r="N1077" s="24">
        <f t="shared" si="285"/>
        <v>0</v>
      </c>
      <c r="O1077" s="13"/>
      <c r="P1077" s="13"/>
    </row>
    <row r="1078" spans="1:16">
      <c r="A1078">
        <v>1077</v>
      </c>
      <c r="B1078" s="13">
        <v>2</v>
      </c>
      <c r="C1078" s="13">
        <v>14</v>
      </c>
      <c r="D1078" s="13">
        <v>20</v>
      </c>
      <c r="E1078" s="14">
        <f t="shared" si="280"/>
        <v>45</v>
      </c>
      <c r="F1078" s="24">
        <f>'1 Solar Profile'!E1080*S$10</f>
        <v>0</v>
      </c>
      <c r="G1078" s="24">
        <f>'2 Load Profile'!E1079</f>
        <v>1.9091995889446238</v>
      </c>
      <c r="H1078" s="24">
        <f t="shared" si="272"/>
        <v>1.9091995889446238</v>
      </c>
      <c r="I1078" s="13">
        <f t="shared" si="273"/>
        <v>0</v>
      </c>
      <c r="J1078" s="24">
        <f t="shared" si="274"/>
        <v>0</v>
      </c>
      <c r="K1078" s="24">
        <f t="shared" si="275"/>
        <v>1.9091995889446238</v>
      </c>
      <c r="L1078" s="13"/>
      <c r="M1078" s="24"/>
      <c r="N1078" s="24">
        <f t="shared" si="285"/>
        <v>0</v>
      </c>
      <c r="O1078" s="24"/>
      <c r="P1078" s="24"/>
    </row>
    <row r="1079" spans="1:16">
      <c r="A1079">
        <v>1078</v>
      </c>
      <c r="B1079" s="13">
        <v>2</v>
      </c>
      <c r="C1079" s="13">
        <v>14</v>
      </c>
      <c r="D1079" s="13">
        <v>21</v>
      </c>
      <c r="E1079" s="14">
        <f t="shared" si="280"/>
        <v>45</v>
      </c>
      <c r="F1079" s="24">
        <f>'1 Solar Profile'!E1081*S$10</f>
        <v>0</v>
      </c>
      <c r="G1079" s="24">
        <f>'2 Load Profile'!E1080</f>
        <v>1.7494681967710732</v>
      </c>
      <c r="H1079" s="24">
        <f t="shared" si="272"/>
        <v>1.7494681967710732</v>
      </c>
      <c r="I1079" s="13">
        <f t="shared" si="273"/>
        <v>0</v>
      </c>
      <c r="J1079" s="24">
        <f t="shared" si="274"/>
        <v>0</v>
      </c>
      <c r="K1079" s="24">
        <f t="shared" si="275"/>
        <v>1.7494681967710732</v>
      </c>
      <c r="L1079" s="13"/>
      <c r="M1079" s="24"/>
      <c r="N1079" s="24">
        <f t="shared" si="285"/>
        <v>0</v>
      </c>
      <c r="O1079" s="13"/>
      <c r="P1079" s="13"/>
    </row>
    <row r="1080" spans="1:16">
      <c r="A1080">
        <v>1079</v>
      </c>
      <c r="B1080" s="13">
        <v>2</v>
      </c>
      <c r="C1080" s="13">
        <v>14</v>
      </c>
      <c r="D1080" s="13">
        <v>22</v>
      </c>
      <c r="E1080" s="14">
        <f t="shared" si="280"/>
        <v>45</v>
      </c>
      <c r="F1080" s="24">
        <f>'1 Solar Profile'!E1082*S$10</f>
        <v>0</v>
      </c>
      <c r="G1080" s="24">
        <f>'2 Load Profile'!E1081</f>
        <v>1.4588166756698846</v>
      </c>
      <c r="H1080" s="24">
        <f t="shared" si="272"/>
        <v>1.4588166756698846</v>
      </c>
      <c r="I1080" s="13">
        <f t="shared" si="273"/>
        <v>0</v>
      </c>
      <c r="J1080" s="24">
        <f t="shared" si="274"/>
        <v>0</v>
      </c>
      <c r="K1080" s="24">
        <f t="shared" si="275"/>
        <v>1.4588166756698846</v>
      </c>
      <c r="L1080" s="13"/>
      <c r="M1080" s="24"/>
      <c r="N1080" s="24">
        <f t="shared" si="285"/>
        <v>0</v>
      </c>
      <c r="O1080" s="13"/>
      <c r="P1080" s="13"/>
    </row>
    <row r="1081" spans="1:16">
      <c r="A1081">
        <v>1080</v>
      </c>
      <c r="B1081" s="13">
        <v>2</v>
      </c>
      <c r="C1081" s="13">
        <v>14</v>
      </c>
      <c r="D1081" s="13">
        <v>23</v>
      </c>
      <c r="E1081" s="14">
        <f t="shared" si="280"/>
        <v>45</v>
      </c>
      <c r="F1081" s="24">
        <f>'1 Solar Profile'!E1083*S$10</f>
        <v>0</v>
      </c>
      <c r="G1081" s="24">
        <f>'2 Load Profile'!E1082</f>
        <v>1.1823974694704373</v>
      </c>
      <c r="H1081" s="24">
        <f t="shared" si="272"/>
        <v>1.1823974694704373</v>
      </c>
      <c r="I1081" s="13">
        <f t="shared" si="273"/>
        <v>0</v>
      </c>
      <c r="J1081" s="24">
        <f t="shared" si="274"/>
        <v>0</v>
      </c>
      <c r="K1081" s="24">
        <f t="shared" si="275"/>
        <v>1.1823974694704373</v>
      </c>
      <c r="L1081" s="13">
        <f t="shared" ref="L1081" si="286">SUM(I1058:I1081)</f>
        <v>-1.3452832903954528</v>
      </c>
      <c r="M1081" s="24">
        <f t="shared" ref="M1081" si="287">SUMIF(H1058:H1081,"&gt;0",H1058:H1081)</f>
        <v>20.098935721381959</v>
      </c>
      <c r="N1081" s="24">
        <f t="shared" si="285"/>
        <v>18.753652430986506</v>
      </c>
      <c r="O1081" s="13">
        <f t="shared" ref="O1081" si="288">IF(M1081&gt;(L1081*-1),(M1081+L1081)*S$12,0)</f>
        <v>2.6389577091311285</v>
      </c>
      <c r="P1081" s="13">
        <f t="shared" ref="P1081" si="289">IF(M1081&lt;(L1081*-1),(M1081+L1081)*S$14,0)</f>
        <v>0</v>
      </c>
    </row>
    <row r="1082" spans="1:16">
      <c r="A1082">
        <v>1081</v>
      </c>
      <c r="B1082" s="13">
        <v>2</v>
      </c>
      <c r="C1082" s="13">
        <v>15</v>
      </c>
      <c r="D1082" s="13">
        <v>0</v>
      </c>
      <c r="E1082" s="14">
        <f t="shared" si="280"/>
        <v>46</v>
      </c>
      <c r="F1082" s="24">
        <f>'1 Solar Profile'!E1084*S$10</f>
        <v>0</v>
      </c>
      <c r="G1082" s="24">
        <f>'2 Load Profile'!E1083</f>
        <v>0.89597463942893496</v>
      </c>
      <c r="H1082" s="24">
        <f t="shared" si="272"/>
        <v>0.89597463942893496</v>
      </c>
      <c r="I1082" s="13">
        <f t="shared" si="273"/>
        <v>0</v>
      </c>
      <c r="J1082" s="24">
        <f t="shared" si="274"/>
        <v>0</v>
      </c>
      <c r="K1082" s="24">
        <f t="shared" si="275"/>
        <v>0.89597463942893496</v>
      </c>
      <c r="L1082" s="13"/>
      <c r="M1082" s="24"/>
      <c r="N1082" s="24">
        <f t="shared" si="285"/>
        <v>0</v>
      </c>
      <c r="O1082" s="13"/>
      <c r="P1082" s="13"/>
    </row>
    <row r="1083" spans="1:16">
      <c r="A1083">
        <v>1082</v>
      </c>
      <c r="B1083" s="13">
        <v>2</v>
      </c>
      <c r="C1083" s="13">
        <v>15</v>
      </c>
      <c r="D1083" s="13">
        <v>1</v>
      </c>
      <c r="E1083" s="14">
        <f t="shared" si="280"/>
        <v>46</v>
      </c>
      <c r="F1083" s="24">
        <f>'1 Solar Profile'!E1085*S$10</f>
        <v>0</v>
      </c>
      <c r="G1083" s="24">
        <f>'2 Load Profile'!E1084</f>
        <v>0.79100207697640579</v>
      </c>
      <c r="H1083" s="24">
        <f t="shared" si="272"/>
        <v>0.79100207697640579</v>
      </c>
      <c r="I1083" s="13">
        <f t="shared" si="273"/>
        <v>0</v>
      </c>
      <c r="J1083" s="24">
        <f t="shared" si="274"/>
        <v>0</v>
      </c>
      <c r="K1083" s="24">
        <f t="shared" si="275"/>
        <v>0.79100207697640579</v>
      </c>
      <c r="L1083" s="13"/>
      <c r="M1083" s="24"/>
      <c r="N1083" s="24">
        <f t="shared" si="285"/>
        <v>0</v>
      </c>
      <c r="O1083" s="13"/>
      <c r="P1083" s="13"/>
    </row>
    <row r="1084" spans="1:16">
      <c r="A1084">
        <v>1083</v>
      </c>
      <c r="B1084" s="13">
        <v>2</v>
      </c>
      <c r="C1084" s="13">
        <v>15</v>
      </c>
      <c r="D1084" s="13">
        <v>2</v>
      </c>
      <c r="E1084" s="14">
        <f t="shared" si="280"/>
        <v>46</v>
      </c>
      <c r="F1084" s="24">
        <f>'1 Solar Profile'!E1086*S$10</f>
        <v>0</v>
      </c>
      <c r="G1084" s="24">
        <f>'2 Load Profile'!E1085</f>
        <v>0.74634112700534028</v>
      </c>
      <c r="H1084" s="24">
        <f t="shared" si="272"/>
        <v>0.74634112700534028</v>
      </c>
      <c r="I1084" s="13">
        <f t="shared" si="273"/>
        <v>0</v>
      </c>
      <c r="J1084" s="24">
        <f t="shared" si="274"/>
        <v>0</v>
      </c>
      <c r="K1084" s="24">
        <f t="shared" si="275"/>
        <v>0.74634112700534028</v>
      </c>
      <c r="L1084" s="13"/>
      <c r="M1084" s="24"/>
      <c r="N1084" s="24">
        <f t="shared" si="285"/>
        <v>0</v>
      </c>
      <c r="O1084" s="13"/>
      <c r="P1084" s="13"/>
    </row>
    <row r="1085" spans="1:16">
      <c r="A1085">
        <v>1084</v>
      </c>
      <c r="B1085" s="13">
        <v>2</v>
      </c>
      <c r="C1085" s="13">
        <v>15</v>
      </c>
      <c r="D1085" s="13">
        <v>3</v>
      </c>
      <c r="E1085" s="14">
        <f t="shared" si="280"/>
        <v>46</v>
      </c>
      <c r="F1085" s="24">
        <f>'1 Solar Profile'!E1087*S$10</f>
        <v>0</v>
      </c>
      <c r="G1085" s="24">
        <f>'2 Load Profile'!E1086</f>
        <v>0.73876105503586098</v>
      </c>
      <c r="H1085" s="24">
        <f t="shared" si="272"/>
        <v>0.73876105503586098</v>
      </c>
      <c r="I1085" s="13">
        <f t="shared" si="273"/>
        <v>0</v>
      </c>
      <c r="J1085" s="24">
        <f t="shared" si="274"/>
        <v>0</v>
      </c>
      <c r="K1085" s="24">
        <f t="shared" si="275"/>
        <v>0.73876105503586098</v>
      </c>
      <c r="L1085" s="13"/>
      <c r="M1085" s="24"/>
      <c r="N1085" s="24">
        <f t="shared" si="285"/>
        <v>0</v>
      </c>
      <c r="O1085" s="13"/>
      <c r="P1085" s="13"/>
    </row>
    <row r="1086" spans="1:16">
      <c r="A1086">
        <v>1085</v>
      </c>
      <c r="B1086" s="13">
        <v>2</v>
      </c>
      <c r="C1086" s="13">
        <v>15</v>
      </c>
      <c r="D1086" s="13">
        <v>4</v>
      </c>
      <c r="E1086" s="14">
        <f t="shared" si="280"/>
        <v>46</v>
      </c>
      <c r="F1086" s="24">
        <f>'1 Solar Profile'!E1088*S$10</f>
        <v>0</v>
      </c>
      <c r="G1086" s="24">
        <f>'2 Load Profile'!E1087</f>
        <v>0.73636276490463914</v>
      </c>
      <c r="H1086" s="24">
        <f t="shared" si="272"/>
        <v>0.73636276490463914</v>
      </c>
      <c r="I1086" s="13">
        <f t="shared" si="273"/>
        <v>0</v>
      </c>
      <c r="J1086" s="24">
        <f t="shared" si="274"/>
        <v>0</v>
      </c>
      <c r="K1086" s="24">
        <f t="shared" si="275"/>
        <v>0.73636276490463914</v>
      </c>
      <c r="L1086" s="13"/>
      <c r="M1086" s="24"/>
      <c r="N1086" s="24">
        <f t="shared" si="285"/>
        <v>0</v>
      </c>
      <c r="O1086" s="13"/>
      <c r="P1086" s="13"/>
    </row>
    <row r="1087" spans="1:16">
      <c r="A1087">
        <v>1086</v>
      </c>
      <c r="B1087" s="13">
        <v>2</v>
      </c>
      <c r="C1087" s="13">
        <v>15</v>
      </c>
      <c r="D1087" s="13">
        <v>5</v>
      </c>
      <c r="E1087" s="14">
        <f t="shared" si="280"/>
        <v>46</v>
      </c>
      <c r="F1087" s="24">
        <f>'1 Solar Profile'!E1089*S$10</f>
        <v>0</v>
      </c>
      <c r="G1087" s="24">
        <f>'2 Load Profile'!E1088</f>
        <v>0.7920408082381728</v>
      </c>
      <c r="H1087" s="24">
        <f t="shared" si="272"/>
        <v>0.7920408082381728</v>
      </c>
      <c r="I1087" s="13">
        <f t="shared" si="273"/>
        <v>0</v>
      </c>
      <c r="J1087" s="24">
        <f t="shared" si="274"/>
        <v>0</v>
      </c>
      <c r="K1087" s="24">
        <f t="shared" si="275"/>
        <v>0.7920408082381728</v>
      </c>
      <c r="L1087" s="13"/>
      <c r="M1087" s="24"/>
      <c r="N1087" s="24">
        <f t="shared" si="285"/>
        <v>0</v>
      </c>
      <c r="O1087" s="13"/>
      <c r="P1087" s="13"/>
    </row>
    <row r="1088" spans="1:16">
      <c r="A1088">
        <v>1087</v>
      </c>
      <c r="B1088" s="13">
        <v>2</v>
      </c>
      <c r="C1088" s="13">
        <v>15</v>
      </c>
      <c r="D1088" s="13">
        <v>6</v>
      </c>
      <c r="E1088" s="14">
        <f t="shared" si="280"/>
        <v>46</v>
      </c>
      <c r="F1088" s="24">
        <f>'1 Solar Profile'!E1090*S$10</f>
        <v>0</v>
      </c>
      <c r="G1088" s="24">
        <f>'2 Load Profile'!E1089</f>
        <v>0.96642625386322156</v>
      </c>
      <c r="H1088" s="24">
        <f t="shared" ref="H1088:H1151" si="290">G1088-F1088</f>
        <v>0.96642625386322156</v>
      </c>
      <c r="I1088" s="13">
        <f t="shared" ref="I1088:I1151" si="291">IF(H1088&lt;0,H1088,0)</f>
        <v>0</v>
      </c>
      <c r="J1088" s="24">
        <f t="shared" ref="J1088:J1151" si="292">F1088+I1088</f>
        <v>0</v>
      </c>
      <c r="K1088" s="24">
        <f t="shared" ref="K1088:K1151" si="293">IF(H1088&gt;0,H1088,0)</f>
        <v>0.96642625386322156</v>
      </c>
      <c r="L1088" s="13"/>
      <c r="M1088" s="24"/>
      <c r="N1088" s="24">
        <f t="shared" si="285"/>
        <v>0</v>
      </c>
      <c r="O1088" s="13"/>
      <c r="P1088" s="13"/>
    </row>
    <row r="1089" spans="1:16">
      <c r="A1089">
        <v>1088</v>
      </c>
      <c r="B1089" s="13">
        <v>2</v>
      </c>
      <c r="C1089" s="13">
        <v>15</v>
      </c>
      <c r="D1089" s="13">
        <v>7</v>
      </c>
      <c r="E1089" s="14">
        <f t="shared" si="280"/>
        <v>46</v>
      </c>
      <c r="F1089" s="24">
        <f>'1 Solar Profile'!E1091*S$10</f>
        <v>0.11505847499999998</v>
      </c>
      <c r="G1089" s="24">
        <f>'2 Load Profile'!E1090</f>
        <v>1.2456070676351132</v>
      </c>
      <c r="H1089" s="24">
        <f t="shared" si="290"/>
        <v>1.1305485926351133</v>
      </c>
      <c r="I1089" s="13">
        <f t="shared" si="291"/>
        <v>0</v>
      </c>
      <c r="J1089" s="24">
        <f t="shared" si="292"/>
        <v>0.11505847499999998</v>
      </c>
      <c r="K1089" s="24">
        <f t="shared" si="293"/>
        <v>1.1305485926351133</v>
      </c>
      <c r="L1089" s="13"/>
      <c r="M1089" s="24"/>
      <c r="N1089" s="24">
        <f t="shared" si="285"/>
        <v>0</v>
      </c>
      <c r="O1089" s="13"/>
      <c r="P1089" s="13"/>
    </row>
    <row r="1090" spans="1:16">
      <c r="A1090">
        <v>1089</v>
      </c>
      <c r="B1090" s="13">
        <v>2</v>
      </c>
      <c r="C1090" s="13">
        <v>15</v>
      </c>
      <c r="D1090" s="13">
        <v>8</v>
      </c>
      <c r="E1090" s="14">
        <f t="shared" si="280"/>
        <v>46</v>
      </c>
      <c r="F1090" s="24">
        <f>'1 Solar Profile'!E1092*S$10</f>
        <v>0.47705017500000002</v>
      </c>
      <c r="G1090" s="24">
        <f>'2 Load Profile'!E1091</f>
        <v>1.1717501941784794</v>
      </c>
      <c r="H1090" s="24">
        <f t="shared" si="290"/>
        <v>0.69470001917847934</v>
      </c>
      <c r="I1090" s="13">
        <f t="shared" si="291"/>
        <v>0</v>
      </c>
      <c r="J1090" s="24">
        <f t="shared" si="292"/>
        <v>0.47705017500000002</v>
      </c>
      <c r="K1090" s="24">
        <f t="shared" si="293"/>
        <v>0.69470001917847934</v>
      </c>
      <c r="L1090" s="13"/>
      <c r="M1090" s="24"/>
      <c r="N1090" s="24">
        <f t="shared" si="285"/>
        <v>0</v>
      </c>
      <c r="O1090" s="13"/>
      <c r="P1090" s="13"/>
    </row>
    <row r="1091" spans="1:16">
      <c r="A1091">
        <v>1090</v>
      </c>
      <c r="B1091" s="13">
        <v>2</v>
      </c>
      <c r="C1091" s="13">
        <v>15</v>
      </c>
      <c r="D1091" s="13">
        <v>9</v>
      </c>
      <c r="E1091" s="14">
        <f t="shared" si="280"/>
        <v>46</v>
      </c>
      <c r="F1091" s="24">
        <f>'1 Solar Profile'!E1093*S$10</f>
        <v>0.81505777499999998</v>
      </c>
      <c r="G1091" s="24">
        <f>'2 Load Profile'!E1092</f>
        <v>1.0211376380893034</v>
      </c>
      <c r="H1091" s="24">
        <f t="shared" si="290"/>
        <v>0.20607986308930337</v>
      </c>
      <c r="I1091" s="13">
        <f t="shared" si="291"/>
        <v>0</v>
      </c>
      <c r="J1091" s="24">
        <f t="shared" si="292"/>
        <v>0.81505777499999998</v>
      </c>
      <c r="K1091" s="24">
        <f t="shared" si="293"/>
        <v>0.20607986308930337</v>
      </c>
      <c r="L1091" s="13"/>
      <c r="M1091" s="24"/>
      <c r="N1091" s="24">
        <f t="shared" si="285"/>
        <v>0</v>
      </c>
      <c r="O1091" s="13"/>
      <c r="P1091" s="13"/>
    </row>
    <row r="1092" spans="1:16">
      <c r="A1092">
        <v>1091</v>
      </c>
      <c r="B1092" s="13">
        <v>2</v>
      </c>
      <c r="C1092" s="13">
        <v>15</v>
      </c>
      <c r="D1092" s="13">
        <v>10</v>
      </c>
      <c r="E1092" s="14">
        <f t="shared" si="280"/>
        <v>46</v>
      </c>
      <c r="F1092" s="24">
        <f>'1 Solar Profile'!E1094*S$10</f>
        <v>1.2687066</v>
      </c>
      <c r="G1092" s="24">
        <f>'2 Load Profile'!E1093</f>
        <v>1.0409630050957865</v>
      </c>
      <c r="H1092" s="24">
        <f t="shared" si="290"/>
        <v>-0.22774359490421348</v>
      </c>
      <c r="I1092" s="13">
        <f t="shared" si="291"/>
        <v>-0.22774359490421348</v>
      </c>
      <c r="J1092" s="24">
        <f t="shared" si="292"/>
        <v>1.0409630050957865</v>
      </c>
      <c r="K1092" s="24">
        <f t="shared" si="293"/>
        <v>0</v>
      </c>
      <c r="L1092" s="13"/>
      <c r="M1092" s="24"/>
      <c r="N1092" s="24">
        <f t="shared" si="285"/>
        <v>0</v>
      </c>
      <c r="O1092" s="13"/>
      <c r="P1092" s="13"/>
    </row>
    <row r="1093" spans="1:16">
      <c r="A1093">
        <v>1092</v>
      </c>
      <c r="B1093" s="13">
        <v>2</v>
      </c>
      <c r="C1093" s="13">
        <v>15</v>
      </c>
      <c r="D1093" s="13">
        <v>11</v>
      </c>
      <c r="E1093" s="14">
        <f t="shared" si="280"/>
        <v>46</v>
      </c>
      <c r="F1093" s="24">
        <f>'1 Solar Profile'!E1095*S$10</f>
        <v>2.0300647500000002</v>
      </c>
      <c r="G1093" s="24">
        <f>'2 Load Profile'!E1094</f>
        <v>1.0203642718344905</v>
      </c>
      <c r="H1093" s="24">
        <f t="shared" si="290"/>
        <v>-1.0097004781655097</v>
      </c>
      <c r="I1093" s="13">
        <f t="shared" si="291"/>
        <v>-1.0097004781655097</v>
      </c>
      <c r="J1093" s="24">
        <f t="shared" si="292"/>
        <v>1.0203642718344905</v>
      </c>
      <c r="K1093" s="24">
        <f t="shared" si="293"/>
        <v>0</v>
      </c>
      <c r="L1093" s="13"/>
      <c r="M1093" s="24"/>
      <c r="N1093" s="24">
        <f t="shared" si="285"/>
        <v>0</v>
      </c>
      <c r="O1093" s="13"/>
      <c r="P1093" s="13"/>
    </row>
    <row r="1094" spans="1:16">
      <c r="A1094">
        <v>1093</v>
      </c>
      <c r="B1094" s="13">
        <v>2</v>
      </c>
      <c r="C1094" s="13">
        <v>15</v>
      </c>
      <c r="D1094" s="13">
        <v>12</v>
      </c>
      <c r="E1094" s="14">
        <f t="shared" si="280"/>
        <v>46</v>
      </c>
      <c r="F1094" s="24">
        <f>'1 Solar Profile'!E1096*S$10</f>
        <v>1.7713977749999996</v>
      </c>
      <c r="G1094" s="24">
        <f>'2 Load Profile'!E1095</f>
        <v>0.99749472529519112</v>
      </c>
      <c r="H1094" s="24">
        <f t="shared" si="290"/>
        <v>-0.7739030497048085</v>
      </c>
      <c r="I1094" s="13">
        <f t="shared" si="291"/>
        <v>-0.7739030497048085</v>
      </c>
      <c r="J1094" s="24">
        <f t="shared" si="292"/>
        <v>0.99749472529519112</v>
      </c>
      <c r="K1094" s="24">
        <f t="shared" si="293"/>
        <v>0</v>
      </c>
      <c r="L1094" s="13"/>
      <c r="M1094" s="24"/>
      <c r="N1094" s="24">
        <f t="shared" si="285"/>
        <v>0</v>
      </c>
      <c r="O1094" s="13"/>
      <c r="P1094" s="13"/>
    </row>
    <row r="1095" spans="1:16">
      <c r="A1095">
        <v>1094</v>
      </c>
      <c r="B1095" s="13">
        <v>2</v>
      </c>
      <c r="C1095" s="13">
        <v>15</v>
      </c>
      <c r="D1095" s="13">
        <v>13</v>
      </c>
      <c r="E1095" s="14">
        <f t="shared" si="280"/>
        <v>46</v>
      </c>
      <c r="F1095" s="24">
        <f>'1 Solar Profile'!E1097*S$10</f>
        <v>1.0342788749999998</v>
      </c>
      <c r="G1095" s="24">
        <f>'2 Load Profile'!E1096</f>
        <v>0.95892124748077157</v>
      </c>
      <c r="H1095" s="24">
        <f t="shared" si="290"/>
        <v>-7.5357627519228254E-2</v>
      </c>
      <c r="I1095" s="13">
        <f t="shared" si="291"/>
        <v>-7.5357627519228254E-2</v>
      </c>
      <c r="J1095" s="24">
        <f t="shared" si="292"/>
        <v>0.95892124748077157</v>
      </c>
      <c r="K1095" s="24">
        <f t="shared" si="293"/>
        <v>0</v>
      </c>
      <c r="L1095" s="13"/>
      <c r="M1095" s="24"/>
      <c r="N1095" s="24">
        <f t="shared" si="285"/>
        <v>0</v>
      </c>
      <c r="O1095" s="13"/>
      <c r="P1095" s="13"/>
    </row>
    <row r="1096" spans="1:16">
      <c r="A1096">
        <v>1095</v>
      </c>
      <c r="B1096" s="13">
        <v>2</v>
      </c>
      <c r="C1096" s="13">
        <v>15</v>
      </c>
      <c r="D1096" s="13">
        <v>14</v>
      </c>
      <c r="E1096" s="14">
        <f t="shared" si="280"/>
        <v>46</v>
      </c>
      <c r="F1096" s="24">
        <f>'1 Solar Profile'!E1098*S$10</f>
        <v>0.90694799999999998</v>
      </c>
      <c r="G1096" s="24">
        <f>'2 Load Profile'!E1097</f>
        <v>0.94662862275248827</v>
      </c>
      <c r="H1096" s="24">
        <f t="shared" si="290"/>
        <v>3.9680622752488293E-2</v>
      </c>
      <c r="I1096" s="13">
        <f t="shared" si="291"/>
        <v>0</v>
      </c>
      <c r="J1096" s="24">
        <f t="shared" si="292"/>
        <v>0.90694799999999998</v>
      </c>
      <c r="K1096" s="24">
        <f t="shared" si="293"/>
        <v>3.9680622752488293E-2</v>
      </c>
      <c r="L1096" s="13"/>
      <c r="M1096" s="24"/>
      <c r="N1096" s="24">
        <f t="shared" si="285"/>
        <v>0</v>
      </c>
      <c r="O1096" s="13"/>
      <c r="P1096" s="13"/>
    </row>
    <row r="1097" spans="1:16">
      <c r="A1097">
        <v>1096</v>
      </c>
      <c r="B1097" s="13">
        <v>2</v>
      </c>
      <c r="C1097" s="13">
        <v>15</v>
      </c>
      <c r="D1097" s="13">
        <v>15</v>
      </c>
      <c r="E1097" s="14">
        <f t="shared" si="280"/>
        <v>46</v>
      </c>
      <c r="F1097" s="24">
        <f>'1 Solar Profile'!E1099*S$10</f>
        <v>2.1511397250000002</v>
      </c>
      <c r="G1097" s="24">
        <f>'2 Load Profile'!E1098</f>
        <v>0.99336353448405146</v>
      </c>
      <c r="H1097" s="24">
        <f t="shared" si="290"/>
        <v>-1.1577761905159487</v>
      </c>
      <c r="I1097" s="13">
        <f t="shared" si="291"/>
        <v>-1.1577761905159487</v>
      </c>
      <c r="J1097" s="24">
        <f t="shared" si="292"/>
        <v>0.99336353448405146</v>
      </c>
      <c r="K1097" s="24">
        <f t="shared" si="293"/>
        <v>0</v>
      </c>
      <c r="L1097" s="13"/>
      <c r="M1097" s="24"/>
      <c r="N1097" s="24">
        <f t="shared" si="285"/>
        <v>0</v>
      </c>
      <c r="O1097" s="13"/>
      <c r="P1097" s="13"/>
    </row>
    <row r="1098" spans="1:16">
      <c r="A1098">
        <v>1097</v>
      </c>
      <c r="B1098" s="13">
        <v>2</v>
      </c>
      <c r="C1098" s="13">
        <v>15</v>
      </c>
      <c r="D1098" s="13">
        <v>16</v>
      </c>
      <c r="E1098" s="14">
        <f t="shared" si="280"/>
        <v>46</v>
      </c>
      <c r="F1098" s="24">
        <f>'1 Solar Profile'!E1100*S$10</f>
        <v>0.26002777500000002</v>
      </c>
      <c r="G1098" s="24">
        <f>'2 Load Profile'!E1099</f>
        <v>1.1838018774432391</v>
      </c>
      <c r="H1098" s="24">
        <f t="shared" si="290"/>
        <v>0.9237741024432391</v>
      </c>
      <c r="I1098" s="13">
        <f t="shared" si="291"/>
        <v>0</v>
      </c>
      <c r="J1098" s="24">
        <f t="shared" si="292"/>
        <v>0.26002777500000002</v>
      </c>
      <c r="K1098" s="24">
        <f t="shared" si="293"/>
        <v>0.9237741024432391</v>
      </c>
      <c r="L1098" s="13"/>
      <c r="M1098" s="24"/>
      <c r="N1098" s="24">
        <f t="shared" si="285"/>
        <v>0</v>
      </c>
      <c r="O1098" s="13"/>
      <c r="P1098" s="13"/>
    </row>
    <row r="1099" spans="1:16">
      <c r="A1099">
        <v>1098</v>
      </c>
      <c r="B1099" s="13">
        <v>2</v>
      </c>
      <c r="C1099" s="13">
        <v>15</v>
      </c>
      <c r="D1099" s="13">
        <v>17</v>
      </c>
      <c r="E1099" s="14">
        <f t="shared" si="280"/>
        <v>46</v>
      </c>
      <c r="F1099" s="24">
        <f>'1 Solar Profile'!E1101*S$10</f>
        <v>0</v>
      </c>
      <c r="G1099" s="24">
        <f>'2 Load Profile'!E1100</f>
        <v>1.6021287677276923</v>
      </c>
      <c r="H1099" s="24">
        <f t="shared" si="290"/>
        <v>1.6021287677276923</v>
      </c>
      <c r="I1099" s="13">
        <f t="shared" si="291"/>
        <v>0</v>
      </c>
      <c r="J1099" s="24">
        <f t="shared" si="292"/>
        <v>0</v>
      </c>
      <c r="K1099" s="24">
        <f t="shared" si="293"/>
        <v>1.6021287677276923</v>
      </c>
      <c r="L1099" s="13"/>
      <c r="M1099" s="24"/>
      <c r="N1099" s="24">
        <f t="shared" si="285"/>
        <v>0</v>
      </c>
      <c r="O1099" s="13"/>
      <c r="P1099" s="13"/>
    </row>
    <row r="1100" spans="1:16">
      <c r="A1100">
        <v>1099</v>
      </c>
      <c r="B1100" s="13">
        <v>2</v>
      </c>
      <c r="C1100" s="13">
        <v>15</v>
      </c>
      <c r="D1100" s="13">
        <v>18</v>
      </c>
      <c r="E1100" s="14">
        <f t="shared" si="280"/>
        <v>46</v>
      </c>
      <c r="F1100" s="24">
        <f>'1 Solar Profile'!E1102*S$10</f>
        <v>0</v>
      </c>
      <c r="G1100" s="24">
        <f>'2 Load Profile'!E1101</f>
        <v>1.8906915942693616</v>
      </c>
      <c r="H1100" s="24">
        <f t="shared" si="290"/>
        <v>1.8906915942693616</v>
      </c>
      <c r="I1100" s="13">
        <f t="shared" si="291"/>
        <v>0</v>
      </c>
      <c r="J1100" s="24">
        <f t="shared" si="292"/>
        <v>0</v>
      </c>
      <c r="K1100" s="24">
        <f t="shared" si="293"/>
        <v>1.8906915942693616</v>
      </c>
      <c r="L1100" s="13"/>
      <c r="M1100" s="24"/>
      <c r="N1100" s="24">
        <f t="shared" si="285"/>
        <v>0</v>
      </c>
      <c r="O1100" s="13"/>
      <c r="P1100" s="13"/>
    </row>
    <row r="1101" spans="1:16">
      <c r="A1101">
        <v>1100</v>
      </c>
      <c r="B1101" s="13">
        <v>2</v>
      </c>
      <c r="C1101" s="13">
        <v>15</v>
      </c>
      <c r="D1101" s="13">
        <v>19</v>
      </c>
      <c r="E1101" s="14">
        <f t="shared" si="280"/>
        <v>46</v>
      </c>
      <c r="F1101" s="24">
        <f>'1 Solar Profile'!E1103*S$10</f>
        <v>0</v>
      </c>
      <c r="G1101" s="24">
        <f>'2 Load Profile'!E1102</f>
        <v>2.0037848874905464</v>
      </c>
      <c r="H1101" s="24">
        <f t="shared" si="290"/>
        <v>2.0037848874905464</v>
      </c>
      <c r="I1101" s="13">
        <f t="shared" si="291"/>
        <v>0</v>
      </c>
      <c r="J1101" s="24">
        <f t="shared" si="292"/>
        <v>0</v>
      </c>
      <c r="K1101" s="24">
        <f t="shared" si="293"/>
        <v>2.0037848874905464</v>
      </c>
      <c r="L1101" s="13"/>
      <c r="M1101" s="24"/>
      <c r="N1101" s="24">
        <f t="shared" si="285"/>
        <v>0</v>
      </c>
      <c r="O1101" s="13"/>
      <c r="P1101" s="13"/>
    </row>
    <row r="1102" spans="1:16">
      <c r="A1102">
        <v>1101</v>
      </c>
      <c r="B1102" s="13">
        <v>2</v>
      </c>
      <c r="C1102" s="13">
        <v>15</v>
      </c>
      <c r="D1102" s="13">
        <v>20</v>
      </c>
      <c r="E1102" s="14">
        <f t="shared" si="280"/>
        <v>46</v>
      </c>
      <c r="F1102" s="24">
        <f>'1 Solar Profile'!E1104*S$10</f>
        <v>0</v>
      </c>
      <c r="G1102" s="24">
        <f>'2 Load Profile'!E1103</f>
        <v>1.943602677327924</v>
      </c>
      <c r="H1102" s="24">
        <f t="shared" si="290"/>
        <v>1.943602677327924</v>
      </c>
      <c r="I1102" s="13">
        <f t="shared" si="291"/>
        <v>0</v>
      </c>
      <c r="J1102" s="24">
        <f t="shared" si="292"/>
        <v>0</v>
      </c>
      <c r="K1102" s="24">
        <f t="shared" si="293"/>
        <v>1.943602677327924</v>
      </c>
      <c r="L1102" s="13"/>
      <c r="M1102" s="24"/>
      <c r="N1102" s="24">
        <f t="shared" si="285"/>
        <v>0</v>
      </c>
      <c r="O1102" s="24"/>
      <c r="P1102" s="24"/>
    </row>
    <row r="1103" spans="1:16">
      <c r="A1103">
        <v>1102</v>
      </c>
      <c r="B1103" s="13">
        <v>2</v>
      </c>
      <c r="C1103" s="13">
        <v>15</v>
      </c>
      <c r="D1103" s="13">
        <v>21</v>
      </c>
      <c r="E1103" s="14">
        <f t="shared" si="280"/>
        <v>46</v>
      </c>
      <c r="F1103" s="24">
        <f>'1 Solar Profile'!E1105*S$10</f>
        <v>0</v>
      </c>
      <c r="G1103" s="24">
        <f>'2 Load Profile'!E1104</f>
        <v>1.7843443127777046</v>
      </c>
      <c r="H1103" s="24">
        <f t="shared" si="290"/>
        <v>1.7843443127777046</v>
      </c>
      <c r="I1103" s="13">
        <f t="shared" si="291"/>
        <v>0</v>
      </c>
      <c r="J1103" s="24">
        <f t="shared" si="292"/>
        <v>0</v>
      </c>
      <c r="K1103" s="24">
        <f t="shared" si="293"/>
        <v>1.7843443127777046</v>
      </c>
      <c r="L1103" s="13"/>
      <c r="M1103" s="24"/>
      <c r="N1103" s="24">
        <f t="shared" si="285"/>
        <v>0</v>
      </c>
      <c r="O1103" s="13"/>
      <c r="P1103" s="13"/>
    </row>
    <row r="1104" spans="1:16">
      <c r="A1104">
        <v>1103</v>
      </c>
      <c r="B1104" s="13">
        <v>2</v>
      </c>
      <c r="C1104" s="13">
        <v>15</v>
      </c>
      <c r="D1104" s="13">
        <v>22</v>
      </c>
      <c r="E1104" s="14">
        <f t="shared" si="280"/>
        <v>46</v>
      </c>
      <c r="F1104" s="24">
        <f>'1 Solar Profile'!E1106*S$10</f>
        <v>0</v>
      </c>
      <c r="G1104" s="24">
        <f>'2 Load Profile'!E1105</f>
        <v>1.5003119248717378</v>
      </c>
      <c r="H1104" s="24">
        <f t="shared" si="290"/>
        <v>1.5003119248717378</v>
      </c>
      <c r="I1104" s="13">
        <f t="shared" si="291"/>
        <v>0</v>
      </c>
      <c r="J1104" s="24">
        <f t="shared" si="292"/>
        <v>0</v>
      </c>
      <c r="K1104" s="24">
        <f t="shared" si="293"/>
        <v>1.5003119248717378</v>
      </c>
      <c r="L1104" s="13"/>
      <c r="M1104" s="24"/>
      <c r="N1104" s="24">
        <f t="shared" si="285"/>
        <v>0</v>
      </c>
      <c r="O1104" s="13"/>
      <c r="P1104" s="13"/>
    </row>
    <row r="1105" spans="1:16">
      <c r="A1105">
        <v>1104</v>
      </c>
      <c r="B1105" s="13">
        <v>2</v>
      </c>
      <c r="C1105" s="13">
        <v>15</v>
      </c>
      <c r="D1105" s="13">
        <v>23</v>
      </c>
      <c r="E1105" s="14">
        <f t="shared" si="280"/>
        <v>46</v>
      </c>
      <c r="F1105" s="24">
        <f>'1 Solar Profile'!E1107*S$10</f>
        <v>0</v>
      </c>
      <c r="G1105" s="24">
        <f>'2 Load Profile'!E1106</f>
        <v>1.227951758288522</v>
      </c>
      <c r="H1105" s="24">
        <f t="shared" si="290"/>
        <v>1.227951758288522</v>
      </c>
      <c r="I1105" s="13">
        <f t="shared" si="291"/>
        <v>0</v>
      </c>
      <c r="J1105" s="24">
        <f t="shared" si="292"/>
        <v>0</v>
      </c>
      <c r="K1105" s="24">
        <f t="shared" si="293"/>
        <v>1.227951758288522</v>
      </c>
      <c r="L1105" s="13">
        <f t="shared" ref="L1105" si="294">SUM(I1082:I1105)</f>
        <v>-3.2444809408097086</v>
      </c>
      <c r="M1105" s="24">
        <f t="shared" ref="M1105" si="295">SUMIF(H1082:H1105,"&gt;0",H1082:H1105)</f>
        <v>20.614507848304687</v>
      </c>
      <c r="N1105" s="24">
        <f t="shared" si="285"/>
        <v>17.370026907494978</v>
      </c>
      <c r="O1105" s="13">
        <f t="shared" ref="O1105" si="296">IF(M1105&gt;(L1105*-1),(M1105+L1105)*S$12,0)</f>
        <v>2.444258076341971</v>
      </c>
      <c r="P1105" s="13">
        <f t="shared" ref="P1105" si="297">IF(M1105&lt;(L1105*-1),(M1105+L1105)*S$14,0)</f>
        <v>0</v>
      </c>
    </row>
    <row r="1106" spans="1:16">
      <c r="A1106">
        <v>1105</v>
      </c>
      <c r="B1106" s="13">
        <v>2</v>
      </c>
      <c r="C1106" s="13">
        <v>16</v>
      </c>
      <c r="D1106" s="13">
        <v>0</v>
      </c>
      <c r="E1106" s="14">
        <f t="shared" si="280"/>
        <v>47</v>
      </c>
      <c r="F1106" s="24">
        <f>'1 Solar Profile'!E1108*S$10</f>
        <v>0</v>
      </c>
      <c r="G1106" s="24">
        <f>'2 Load Profile'!E1107</f>
        <v>0.94278516084091635</v>
      </c>
      <c r="H1106" s="24">
        <f t="shared" si="290"/>
        <v>0.94278516084091635</v>
      </c>
      <c r="I1106" s="13">
        <f t="shared" si="291"/>
        <v>0</v>
      </c>
      <c r="J1106" s="24">
        <f t="shared" si="292"/>
        <v>0</v>
      </c>
      <c r="K1106" s="24">
        <f t="shared" si="293"/>
        <v>0.94278516084091635</v>
      </c>
      <c r="L1106" s="13"/>
      <c r="M1106" s="24"/>
      <c r="N1106" s="24">
        <f t="shared" si="285"/>
        <v>0</v>
      </c>
      <c r="O1106" s="13"/>
      <c r="P1106" s="13"/>
    </row>
    <row r="1107" spans="1:16">
      <c r="A1107">
        <v>1106</v>
      </c>
      <c r="B1107" s="13">
        <v>2</v>
      </c>
      <c r="C1107" s="13">
        <v>16</v>
      </c>
      <c r="D1107" s="13">
        <v>1</v>
      </c>
      <c r="E1107" s="14">
        <f t="shared" si="280"/>
        <v>47</v>
      </c>
      <c r="F1107" s="24">
        <f>'1 Solar Profile'!E1109*S$10</f>
        <v>0</v>
      </c>
      <c r="G1107" s="24">
        <f>'2 Load Profile'!E1108</f>
        <v>0.83981130339390797</v>
      </c>
      <c r="H1107" s="24">
        <f t="shared" si="290"/>
        <v>0.83981130339390797</v>
      </c>
      <c r="I1107" s="13">
        <f t="shared" si="291"/>
        <v>0</v>
      </c>
      <c r="J1107" s="24">
        <f t="shared" si="292"/>
        <v>0</v>
      </c>
      <c r="K1107" s="24">
        <f t="shared" si="293"/>
        <v>0.83981130339390797</v>
      </c>
      <c r="L1107" s="13"/>
      <c r="M1107" s="24"/>
      <c r="N1107" s="24">
        <f t="shared" si="285"/>
        <v>0</v>
      </c>
      <c r="O1107" s="13"/>
      <c r="P1107" s="13"/>
    </row>
    <row r="1108" spans="1:16">
      <c r="A1108">
        <v>1107</v>
      </c>
      <c r="B1108" s="13">
        <v>2</v>
      </c>
      <c r="C1108" s="13">
        <v>16</v>
      </c>
      <c r="D1108" s="13">
        <v>2</v>
      </c>
      <c r="E1108" s="14">
        <f t="shared" si="280"/>
        <v>47</v>
      </c>
      <c r="F1108" s="24">
        <f>'1 Solar Profile'!E1110*S$10</f>
        <v>0</v>
      </c>
      <c r="G1108" s="24">
        <f>'2 Load Profile'!E1109</f>
        <v>0.79943354113368137</v>
      </c>
      <c r="H1108" s="24">
        <f t="shared" si="290"/>
        <v>0.79943354113368137</v>
      </c>
      <c r="I1108" s="13">
        <f t="shared" si="291"/>
        <v>0</v>
      </c>
      <c r="J1108" s="24">
        <f t="shared" si="292"/>
        <v>0</v>
      </c>
      <c r="K1108" s="24">
        <f t="shared" si="293"/>
        <v>0.79943354113368137</v>
      </c>
      <c r="L1108" s="13"/>
      <c r="M1108" s="24"/>
      <c r="N1108" s="24">
        <f t="shared" si="285"/>
        <v>0</v>
      </c>
      <c r="O1108" s="13"/>
      <c r="P1108" s="13"/>
    </row>
    <row r="1109" spans="1:16">
      <c r="A1109">
        <v>1108</v>
      </c>
      <c r="B1109" s="13">
        <v>2</v>
      </c>
      <c r="C1109" s="13">
        <v>16</v>
      </c>
      <c r="D1109" s="13">
        <v>3</v>
      </c>
      <c r="E1109" s="14">
        <f t="shared" si="280"/>
        <v>47</v>
      </c>
      <c r="F1109" s="24">
        <f>'1 Solar Profile'!E1111*S$10</f>
        <v>0</v>
      </c>
      <c r="G1109" s="24">
        <f>'2 Load Profile'!E1110</f>
        <v>0.79811954916645289</v>
      </c>
      <c r="H1109" s="24">
        <f t="shared" si="290"/>
        <v>0.79811954916645289</v>
      </c>
      <c r="I1109" s="13">
        <f t="shared" si="291"/>
        <v>0</v>
      </c>
      <c r="J1109" s="24">
        <f t="shared" si="292"/>
        <v>0</v>
      </c>
      <c r="K1109" s="24">
        <f t="shared" si="293"/>
        <v>0.79811954916645289</v>
      </c>
      <c r="L1109" s="13"/>
      <c r="M1109" s="24"/>
      <c r="N1109" s="24">
        <f t="shared" si="285"/>
        <v>0</v>
      </c>
      <c r="O1109" s="13"/>
      <c r="P1109" s="13"/>
    </row>
    <row r="1110" spans="1:16">
      <c r="A1110">
        <v>1109</v>
      </c>
      <c r="B1110" s="13">
        <v>2</v>
      </c>
      <c r="C1110" s="13">
        <v>16</v>
      </c>
      <c r="D1110" s="13">
        <v>4</v>
      </c>
      <c r="E1110" s="14">
        <f t="shared" si="280"/>
        <v>47</v>
      </c>
      <c r="F1110" s="24">
        <f>'1 Solar Profile'!E1112*S$10</f>
        <v>0</v>
      </c>
      <c r="G1110" s="24">
        <f>'2 Load Profile'!E1111</f>
        <v>0.79377736224785433</v>
      </c>
      <c r="H1110" s="24">
        <f t="shared" si="290"/>
        <v>0.79377736224785433</v>
      </c>
      <c r="I1110" s="13">
        <f t="shared" si="291"/>
        <v>0</v>
      </c>
      <c r="J1110" s="24">
        <f t="shared" si="292"/>
        <v>0</v>
      </c>
      <c r="K1110" s="24">
        <f t="shared" si="293"/>
        <v>0.79377736224785433</v>
      </c>
      <c r="L1110" s="13"/>
      <c r="M1110" s="24"/>
      <c r="N1110" s="24">
        <f t="shared" si="285"/>
        <v>0</v>
      </c>
      <c r="O1110" s="13"/>
      <c r="P1110" s="13"/>
    </row>
    <row r="1111" spans="1:16">
      <c r="A1111">
        <v>1110</v>
      </c>
      <c r="B1111" s="13">
        <v>2</v>
      </c>
      <c r="C1111" s="13">
        <v>16</v>
      </c>
      <c r="D1111" s="13">
        <v>5</v>
      </c>
      <c r="E1111" s="14">
        <f t="shared" si="280"/>
        <v>47</v>
      </c>
      <c r="F1111" s="24">
        <f>'1 Solar Profile'!E1113*S$10</f>
        <v>0</v>
      </c>
      <c r="G1111" s="24">
        <f>'2 Load Profile'!E1112</f>
        <v>0.84530914191285889</v>
      </c>
      <c r="H1111" s="24">
        <f t="shared" si="290"/>
        <v>0.84530914191285889</v>
      </c>
      <c r="I1111" s="13">
        <f t="shared" si="291"/>
        <v>0</v>
      </c>
      <c r="J1111" s="24">
        <f t="shared" si="292"/>
        <v>0</v>
      </c>
      <c r="K1111" s="24">
        <f t="shared" si="293"/>
        <v>0.84530914191285889</v>
      </c>
      <c r="L1111" s="13"/>
      <c r="M1111" s="24"/>
      <c r="N1111" s="24">
        <f t="shared" si="285"/>
        <v>0</v>
      </c>
      <c r="O1111" s="13"/>
      <c r="P1111" s="13"/>
    </row>
    <row r="1112" spans="1:16">
      <c r="A1112">
        <v>1111</v>
      </c>
      <c r="B1112" s="13">
        <v>2</v>
      </c>
      <c r="C1112" s="13">
        <v>16</v>
      </c>
      <c r="D1112" s="13">
        <v>6</v>
      </c>
      <c r="E1112" s="14">
        <f t="shared" ref="E1112:E1175" si="298">IF(D1112&lt;D1111, E1111+1,E1111)</f>
        <v>47</v>
      </c>
      <c r="F1112" s="24">
        <f>'1 Solar Profile'!E1114*S$10</f>
        <v>0</v>
      </c>
      <c r="G1112" s="24">
        <f>'2 Load Profile'!E1113</f>
        <v>1.0177177786149749</v>
      </c>
      <c r="H1112" s="24">
        <f t="shared" si="290"/>
        <v>1.0177177786149749</v>
      </c>
      <c r="I1112" s="13">
        <f t="shared" si="291"/>
        <v>0</v>
      </c>
      <c r="J1112" s="24">
        <f t="shared" si="292"/>
        <v>0</v>
      </c>
      <c r="K1112" s="24">
        <f t="shared" si="293"/>
        <v>1.0177177786149749</v>
      </c>
      <c r="L1112" s="13"/>
      <c r="M1112" s="24"/>
      <c r="N1112" s="24">
        <f t="shared" si="285"/>
        <v>0</v>
      </c>
      <c r="O1112" s="13"/>
      <c r="P1112" s="13"/>
    </row>
    <row r="1113" spans="1:16">
      <c r="A1113">
        <v>1112</v>
      </c>
      <c r="B1113" s="13">
        <v>2</v>
      </c>
      <c r="C1113" s="13">
        <v>16</v>
      </c>
      <c r="D1113" s="13">
        <v>7</v>
      </c>
      <c r="E1113" s="14">
        <f t="shared" si="298"/>
        <v>47</v>
      </c>
      <c r="F1113" s="24">
        <f>'1 Solar Profile'!E1115*S$10</f>
        <v>1.3184325E-2</v>
      </c>
      <c r="G1113" s="24">
        <f>'2 Load Profile'!E1114</f>
        <v>1.2979333955149455</v>
      </c>
      <c r="H1113" s="24">
        <f t="shared" si="290"/>
        <v>1.2847490705149454</v>
      </c>
      <c r="I1113" s="13">
        <f t="shared" si="291"/>
        <v>0</v>
      </c>
      <c r="J1113" s="24">
        <f t="shared" si="292"/>
        <v>1.3184325E-2</v>
      </c>
      <c r="K1113" s="24">
        <f t="shared" si="293"/>
        <v>1.2847490705149454</v>
      </c>
      <c r="L1113" s="13"/>
      <c r="M1113" s="24"/>
      <c r="N1113" s="24">
        <f t="shared" si="285"/>
        <v>0</v>
      </c>
      <c r="O1113" s="13"/>
      <c r="P1113" s="13"/>
    </row>
    <row r="1114" spans="1:16">
      <c r="A1114">
        <v>1113</v>
      </c>
      <c r="B1114" s="13">
        <v>2</v>
      </c>
      <c r="C1114" s="13">
        <v>16</v>
      </c>
      <c r="D1114" s="13">
        <v>8</v>
      </c>
      <c r="E1114" s="14">
        <f t="shared" si="298"/>
        <v>47</v>
      </c>
      <c r="F1114" s="24">
        <f>'1 Solar Profile'!E1116*S$10</f>
        <v>0.34226640000000003</v>
      </c>
      <c r="G1114" s="24">
        <f>'2 Load Profile'!E1115</f>
        <v>1.2150182696698759</v>
      </c>
      <c r="H1114" s="24">
        <f t="shared" si="290"/>
        <v>0.87275186966987595</v>
      </c>
      <c r="I1114" s="13">
        <f t="shared" si="291"/>
        <v>0</v>
      </c>
      <c r="J1114" s="24">
        <f t="shared" si="292"/>
        <v>0.34226640000000003</v>
      </c>
      <c r="K1114" s="24">
        <f t="shared" si="293"/>
        <v>0.87275186966987595</v>
      </c>
      <c r="L1114" s="13"/>
      <c r="M1114" s="24"/>
      <c r="N1114" s="24">
        <f t="shared" si="285"/>
        <v>0</v>
      </c>
      <c r="O1114" s="13"/>
      <c r="P1114" s="13"/>
    </row>
    <row r="1115" spans="1:16">
      <c r="A1115">
        <v>1114</v>
      </c>
      <c r="B1115" s="13">
        <v>2</v>
      </c>
      <c r="C1115" s="13">
        <v>16</v>
      </c>
      <c r="D1115" s="13">
        <v>9</v>
      </c>
      <c r="E1115" s="14">
        <f t="shared" si="298"/>
        <v>47</v>
      </c>
      <c r="F1115" s="24">
        <f>'1 Solar Profile'!E1117*S$10</f>
        <v>0.89315414999999998</v>
      </c>
      <c r="G1115" s="24">
        <f>'2 Load Profile'!E1116</f>
        <v>1.0552392610531247</v>
      </c>
      <c r="H1115" s="24">
        <f t="shared" si="290"/>
        <v>0.16208511105312473</v>
      </c>
      <c r="I1115" s="13">
        <f t="shared" si="291"/>
        <v>0</v>
      </c>
      <c r="J1115" s="24">
        <f t="shared" si="292"/>
        <v>0.89315414999999998</v>
      </c>
      <c r="K1115" s="24">
        <f t="shared" si="293"/>
        <v>0.16208511105312473</v>
      </c>
      <c r="L1115" s="13"/>
      <c r="M1115" s="24"/>
      <c r="N1115" s="24">
        <f t="shared" si="285"/>
        <v>0</v>
      </c>
      <c r="O1115" s="13"/>
      <c r="P1115" s="13"/>
    </row>
    <row r="1116" spans="1:16">
      <c r="A1116">
        <v>1115</v>
      </c>
      <c r="B1116" s="13">
        <v>2</v>
      </c>
      <c r="C1116" s="13">
        <v>16</v>
      </c>
      <c r="D1116" s="13">
        <v>10</v>
      </c>
      <c r="E1116" s="14">
        <f t="shared" si="298"/>
        <v>47</v>
      </c>
      <c r="F1116" s="24">
        <f>'1 Solar Profile'!E1118*S$10</f>
        <v>0.86399775000000001</v>
      </c>
      <c r="G1116" s="24">
        <f>'2 Load Profile'!E1117</f>
        <v>1.0763603745167818</v>
      </c>
      <c r="H1116" s="24">
        <f t="shared" si="290"/>
        <v>0.21236262451678178</v>
      </c>
      <c r="I1116" s="13">
        <f t="shared" si="291"/>
        <v>0</v>
      </c>
      <c r="J1116" s="24">
        <f t="shared" si="292"/>
        <v>0.86399775000000001</v>
      </c>
      <c r="K1116" s="24">
        <f t="shared" si="293"/>
        <v>0.21236262451678178</v>
      </c>
      <c r="L1116" s="13"/>
      <c r="M1116" s="24"/>
      <c r="N1116" s="24">
        <f t="shared" si="285"/>
        <v>0</v>
      </c>
      <c r="O1116" s="13"/>
      <c r="P1116" s="13"/>
    </row>
    <row r="1117" spans="1:16">
      <c r="A1117">
        <v>1116</v>
      </c>
      <c r="B1117" s="13">
        <v>2</v>
      </c>
      <c r="C1117" s="13">
        <v>16</v>
      </c>
      <c r="D1117" s="13">
        <v>11</v>
      </c>
      <c r="E1117" s="14">
        <f t="shared" si="298"/>
        <v>47</v>
      </c>
      <c r="F1117" s="24">
        <f>'1 Solar Profile'!E1119*S$10</f>
        <v>1.5812007750000001</v>
      </c>
      <c r="G1117" s="24">
        <f>'2 Load Profile'!E1118</f>
        <v>1.0256045161397327</v>
      </c>
      <c r="H1117" s="24">
        <f t="shared" si="290"/>
        <v>-0.55559625886026742</v>
      </c>
      <c r="I1117" s="13">
        <f t="shared" si="291"/>
        <v>-0.55559625886026742</v>
      </c>
      <c r="J1117" s="24">
        <f t="shared" si="292"/>
        <v>1.0256045161397327</v>
      </c>
      <c r="K1117" s="24">
        <f t="shared" si="293"/>
        <v>0</v>
      </c>
      <c r="L1117" s="13"/>
      <c r="M1117" s="24"/>
      <c r="N1117" s="24">
        <f t="shared" si="285"/>
        <v>0</v>
      </c>
      <c r="O1117" s="13"/>
      <c r="P1117" s="13"/>
    </row>
    <row r="1118" spans="1:16">
      <c r="A1118">
        <v>1117</v>
      </c>
      <c r="B1118" s="13">
        <v>2</v>
      </c>
      <c r="C1118" s="13">
        <v>16</v>
      </c>
      <c r="D1118" s="13">
        <v>12</v>
      </c>
      <c r="E1118" s="14">
        <f t="shared" si="298"/>
        <v>47</v>
      </c>
      <c r="F1118" s="24">
        <f>'1 Solar Profile'!E1120*S$10</f>
        <v>1.9456447499999996</v>
      </c>
      <c r="G1118" s="24">
        <f>'2 Load Profile'!E1119</f>
        <v>0.98109417985797776</v>
      </c>
      <c r="H1118" s="24">
        <f t="shared" si="290"/>
        <v>-0.96455057014202183</v>
      </c>
      <c r="I1118" s="13">
        <f t="shared" si="291"/>
        <v>-0.96455057014202183</v>
      </c>
      <c r="J1118" s="24">
        <f t="shared" si="292"/>
        <v>0.98109417985797776</v>
      </c>
      <c r="K1118" s="24">
        <f t="shared" si="293"/>
        <v>0</v>
      </c>
      <c r="L1118" s="13"/>
      <c r="M1118" s="24"/>
      <c r="N1118" s="24">
        <f t="shared" si="285"/>
        <v>0</v>
      </c>
      <c r="O1118" s="13"/>
      <c r="P1118" s="13"/>
    </row>
    <row r="1119" spans="1:16">
      <c r="A1119">
        <v>1118</v>
      </c>
      <c r="B1119" s="13">
        <v>2</v>
      </c>
      <c r="C1119" s="13">
        <v>16</v>
      </c>
      <c r="D1119" s="13">
        <v>13</v>
      </c>
      <c r="E1119" s="14">
        <f t="shared" si="298"/>
        <v>47</v>
      </c>
      <c r="F1119" s="24">
        <f>'1 Solar Profile'!E1121*S$10</f>
        <v>2.54713725</v>
      </c>
      <c r="G1119" s="24">
        <f>'2 Load Profile'!E1120</f>
        <v>0.94103861003429423</v>
      </c>
      <c r="H1119" s="24">
        <f t="shared" si="290"/>
        <v>-1.6060986399657058</v>
      </c>
      <c r="I1119" s="13">
        <f t="shared" si="291"/>
        <v>-1.6060986399657058</v>
      </c>
      <c r="J1119" s="24">
        <f t="shared" si="292"/>
        <v>0.94103861003429423</v>
      </c>
      <c r="K1119" s="24">
        <f t="shared" si="293"/>
        <v>0</v>
      </c>
      <c r="L1119" s="13"/>
      <c r="M1119" s="24"/>
      <c r="N1119" s="24">
        <f t="shared" si="285"/>
        <v>0</v>
      </c>
      <c r="O1119" s="13"/>
      <c r="P1119" s="13"/>
    </row>
    <row r="1120" spans="1:16">
      <c r="A1120">
        <v>1119</v>
      </c>
      <c r="B1120" s="13">
        <v>2</v>
      </c>
      <c r="C1120" s="13">
        <v>16</v>
      </c>
      <c r="D1120" s="13">
        <v>14</v>
      </c>
      <c r="E1120" s="14">
        <f t="shared" si="298"/>
        <v>47</v>
      </c>
      <c r="F1120" s="24">
        <f>'1 Solar Profile'!E1122*S$10</f>
        <v>2.6389786499999999</v>
      </c>
      <c r="G1120" s="24">
        <f>'2 Load Profile'!E1121</f>
        <v>0.92677961525589692</v>
      </c>
      <c r="H1120" s="24">
        <f t="shared" si="290"/>
        <v>-1.712199034744103</v>
      </c>
      <c r="I1120" s="13">
        <f t="shared" si="291"/>
        <v>-1.712199034744103</v>
      </c>
      <c r="J1120" s="24">
        <f t="shared" si="292"/>
        <v>0.92677961525589692</v>
      </c>
      <c r="K1120" s="24">
        <f t="shared" si="293"/>
        <v>0</v>
      </c>
      <c r="L1120" s="13"/>
      <c r="M1120" s="24"/>
      <c r="N1120" s="24">
        <f t="shared" si="285"/>
        <v>0</v>
      </c>
      <c r="O1120" s="13"/>
      <c r="P1120" s="13"/>
    </row>
    <row r="1121" spans="1:16">
      <c r="A1121">
        <v>1120</v>
      </c>
      <c r="B1121" s="13">
        <v>2</v>
      </c>
      <c r="C1121" s="13">
        <v>16</v>
      </c>
      <c r="D1121" s="13">
        <v>15</v>
      </c>
      <c r="E1121" s="14">
        <f t="shared" si="298"/>
        <v>47</v>
      </c>
      <c r="F1121" s="24">
        <f>'1 Solar Profile'!E1123*S$10</f>
        <v>2.0914566749999999</v>
      </c>
      <c r="G1121" s="24">
        <f>'2 Load Profile'!E1122</f>
        <v>0.98765629261751087</v>
      </c>
      <c r="H1121" s="24">
        <f t="shared" si="290"/>
        <v>-1.1038003823824889</v>
      </c>
      <c r="I1121" s="13">
        <f t="shared" si="291"/>
        <v>-1.1038003823824889</v>
      </c>
      <c r="J1121" s="24">
        <f t="shared" si="292"/>
        <v>0.98765629261751098</v>
      </c>
      <c r="K1121" s="24">
        <f t="shared" si="293"/>
        <v>0</v>
      </c>
      <c r="L1121" s="13"/>
      <c r="M1121" s="24"/>
      <c r="N1121" s="24">
        <f t="shared" si="285"/>
        <v>0</v>
      </c>
      <c r="O1121" s="13"/>
      <c r="P1121" s="13"/>
    </row>
    <row r="1122" spans="1:16">
      <c r="A1122">
        <v>1121</v>
      </c>
      <c r="B1122" s="13">
        <v>2</v>
      </c>
      <c r="C1122" s="13">
        <v>16</v>
      </c>
      <c r="D1122" s="13">
        <v>16</v>
      </c>
      <c r="E1122" s="14">
        <f t="shared" si="298"/>
        <v>47</v>
      </c>
      <c r="F1122" s="24">
        <f>'1 Solar Profile'!E1124*S$10</f>
        <v>1.0342016999999999</v>
      </c>
      <c r="G1122" s="24">
        <f>'2 Load Profile'!E1123</f>
        <v>1.1803907951511103</v>
      </c>
      <c r="H1122" s="24">
        <f t="shared" si="290"/>
        <v>0.14618909515111045</v>
      </c>
      <c r="I1122" s="13">
        <f t="shared" si="291"/>
        <v>0</v>
      </c>
      <c r="J1122" s="24">
        <f t="shared" si="292"/>
        <v>1.0342016999999999</v>
      </c>
      <c r="K1122" s="24">
        <f t="shared" si="293"/>
        <v>0.14618909515111045</v>
      </c>
      <c r="L1122" s="13"/>
      <c r="M1122" s="24"/>
      <c r="N1122" s="24">
        <f t="shared" si="285"/>
        <v>0</v>
      </c>
      <c r="O1122" s="13"/>
      <c r="P1122" s="13"/>
    </row>
    <row r="1123" spans="1:16">
      <c r="A1123">
        <v>1122</v>
      </c>
      <c r="B1123" s="13">
        <v>2</v>
      </c>
      <c r="C1123" s="13">
        <v>16</v>
      </c>
      <c r="D1123" s="13">
        <v>17</v>
      </c>
      <c r="E1123" s="14">
        <f t="shared" si="298"/>
        <v>47</v>
      </c>
      <c r="F1123" s="24">
        <f>'1 Solar Profile'!E1125*S$10</f>
        <v>0</v>
      </c>
      <c r="G1123" s="24">
        <f>'2 Load Profile'!E1124</f>
        <v>1.596804938913766</v>
      </c>
      <c r="H1123" s="24">
        <f t="shared" si="290"/>
        <v>1.596804938913766</v>
      </c>
      <c r="I1123" s="13">
        <f t="shared" si="291"/>
        <v>0</v>
      </c>
      <c r="J1123" s="24">
        <f t="shared" si="292"/>
        <v>0</v>
      </c>
      <c r="K1123" s="24">
        <f t="shared" si="293"/>
        <v>1.596804938913766</v>
      </c>
      <c r="L1123" s="13"/>
      <c r="M1123" s="24"/>
      <c r="N1123" s="24">
        <f t="shared" si="285"/>
        <v>0</v>
      </c>
      <c r="O1123" s="13"/>
      <c r="P1123" s="13"/>
    </row>
    <row r="1124" spans="1:16">
      <c r="A1124">
        <v>1123</v>
      </c>
      <c r="B1124" s="13">
        <v>2</v>
      </c>
      <c r="C1124" s="13">
        <v>16</v>
      </c>
      <c r="D1124" s="13">
        <v>18</v>
      </c>
      <c r="E1124" s="14">
        <f t="shared" si="298"/>
        <v>47</v>
      </c>
      <c r="F1124" s="24">
        <f>'1 Solar Profile'!E1126*S$10</f>
        <v>0</v>
      </c>
      <c r="G1124" s="24">
        <f>'2 Load Profile'!E1125</f>
        <v>1.8817234913542646</v>
      </c>
      <c r="H1124" s="24">
        <f t="shared" si="290"/>
        <v>1.8817234913542646</v>
      </c>
      <c r="I1124" s="13">
        <f t="shared" si="291"/>
        <v>0</v>
      </c>
      <c r="J1124" s="24">
        <f t="shared" si="292"/>
        <v>0</v>
      </c>
      <c r="K1124" s="24">
        <f t="shared" si="293"/>
        <v>1.8817234913542646</v>
      </c>
      <c r="L1124" s="13"/>
      <c r="M1124" s="24"/>
      <c r="N1124" s="24">
        <f t="shared" si="285"/>
        <v>0</v>
      </c>
      <c r="O1124" s="13"/>
      <c r="P1124" s="13"/>
    </row>
    <row r="1125" spans="1:16">
      <c r="A1125">
        <v>1124</v>
      </c>
      <c r="B1125" s="13">
        <v>2</v>
      </c>
      <c r="C1125" s="13">
        <v>16</v>
      </c>
      <c r="D1125" s="13">
        <v>19</v>
      </c>
      <c r="E1125" s="14">
        <f t="shared" si="298"/>
        <v>47</v>
      </c>
      <c r="F1125" s="24">
        <f>'1 Solar Profile'!E1127*S$10</f>
        <v>0</v>
      </c>
      <c r="G1125" s="24">
        <f>'2 Load Profile'!E1126</f>
        <v>1.9919646507082314</v>
      </c>
      <c r="H1125" s="24">
        <f t="shared" si="290"/>
        <v>1.9919646507082314</v>
      </c>
      <c r="I1125" s="13">
        <f t="shared" si="291"/>
        <v>0</v>
      </c>
      <c r="J1125" s="24">
        <f t="shared" si="292"/>
        <v>0</v>
      </c>
      <c r="K1125" s="24">
        <f t="shared" si="293"/>
        <v>1.9919646507082314</v>
      </c>
      <c r="L1125" s="13"/>
      <c r="M1125" s="24"/>
      <c r="N1125" s="24">
        <f t="shared" si="285"/>
        <v>0</v>
      </c>
      <c r="O1125" s="13"/>
      <c r="P1125" s="13"/>
    </row>
    <row r="1126" spans="1:16">
      <c r="A1126">
        <v>1125</v>
      </c>
      <c r="B1126" s="13">
        <v>2</v>
      </c>
      <c r="C1126" s="13">
        <v>16</v>
      </c>
      <c r="D1126" s="13">
        <v>20</v>
      </c>
      <c r="E1126" s="14">
        <f t="shared" si="298"/>
        <v>47</v>
      </c>
      <c r="F1126" s="24">
        <f>'1 Solar Profile'!E1128*S$10</f>
        <v>0</v>
      </c>
      <c r="G1126" s="24">
        <f>'2 Load Profile'!E1127</f>
        <v>1.9274752162226176</v>
      </c>
      <c r="H1126" s="24">
        <f t="shared" si="290"/>
        <v>1.9274752162226176</v>
      </c>
      <c r="I1126" s="13">
        <f t="shared" si="291"/>
        <v>0</v>
      </c>
      <c r="J1126" s="24">
        <f t="shared" si="292"/>
        <v>0</v>
      </c>
      <c r="K1126" s="24">
        <f t="shared" si="293"/>
        <v>1.9274752162226176</v>
      </c>
      <c r="L1126" s="13"/>
      <c r="M1126" s="24"/>
      <c r="N1126" s="24">
        <f t="shared" si="285"/>
        <v>0</v>
      </c>
      <c r="O1126" s="24"/>
      <c r="P1126" s="24"/>
    </row>
    <row r="1127" spans="1:16">
      <c r="A1127">
        <v>1126</v>
      </c>
      <c r="B1127" s="13">
        <v>2</v>
      </c>
      <c r="C1127" s="13">
        <v>16</v>
      </c>
      <c r="D1127" s="13">
        <v>21</v>
      </c>
      <c r="E1127" s="14">
        <f t="shared" si="298"/>
        <v>47</v>
      </c>
      <c r="F1127" s="24">
        <f>'1 Solar Profile'!E1129*S$10</f>
        <v>0</v>
      </c>
      <c r="G1127" s="24">
        <f>'2 Load Profile'!E1128</f>
        <v>1.7714293784788744</v>
      </c>
      <c r="H1127" s="24">
        <f t="shared" si="290"/>
        <v>1.7714293784788744</v>
      </c>
      <c r="I1127" s="13">
        <f t="shared" si="291"/>
        <v>0</v>
      </c>
      <c r="J1127" s="24">
        <f t="shared" si="292"/>
        <v>0</v>
      </c>
      <c r="K1127" s="24">
        <f t="shared" si="293"/>
        <v>1.7714293784788744</v>
      </c>
      <c r="L1127" s="13"/>
      <c r="M1127" s="24"/>
      <c r="N1127" s="24">
        <f t="shared" si="285"/>
        <v>0</v>
      </c>
      <c r="O1127" s="13"/>
      <c r="P1127" s="13"/>
    </row>
    <row r="1128" spans="1:16">
      <c r="A1128">
        <v>1127</v>
      </c>
      <c r="B1128" s="13">
        <v>2</v>
      </c>
      <c r="C1128" s="13">
        <v>16</v>
      </c>
      <c r="D1128" s="13">
        <v>22</v>
      </c>
      <c r="E1128" s="14">
        <f t="shared" si="298"/>
        <v>47</v>
      </c>
      <c r="F1128" s="24">
        <f>'1 Solar Profile'!E1130*S$10</f>
        <v>0</v>
      </c>
      <c r="G1128" s="24">
        <f>'2 Load Profile'!E1129</f>
        <v>1.4861149659304185</v>
      </c>
      <c r="H1128" s="24">
        <f t="shared" si="290"/>
        <v>1.4861149659304185</v>
      </c>
      <c r="I1128" s="13">
        <f t="shared" si="291"/>
        <v>0</v>
      </c>
      <c r="J1128" s="24">
        <f t="shared" si="292"/>
        <v>0</v>
      </c>
      <c r="K1128" s="24">
        <f t="shared" si="293"/>
        <v>1.4861149659304185</v>
      </c>
      <c r="L1128" s="13"/>
      <c r="M1128" s="24"/>
      <c r="N1128" s="24">
        <f t="shared" si="285"/>
        <v>0</v>
      </c>
      <c r="O1128" s="13"/>
      <c r="P1128" s="13"/>
    </row>
    <row r="1129" spans="1:16">
      <c r="A1129">
        <v>1128</v>
      </c>
      <c r="B1129" s="13">
        <v>2</v>
      </c>
      <c r="C1129" s="13">
        <v>16</v>
      </c>
      <c r="D1129" s="13">
        <v>23</v>
      </c>
      <c r="E1129" s="14">
        <f t="shared" si="298"/>
        <v>47</v>
      </c>
      <c r="F1129" s="24">
        <f>'1 Solar Profile'!E1131*S$10</f>
        <v>0</v>
      </c>
      <c r="G1129" s="24">
        <f>'2 Load Profile'!E1130</f>
        <v>1.2158888301207036</v>
      </c>
      <c r="H1129" s="24">
        <f t="shared" si="290"/>
        <v>1.2158888301207036</v>
      </c>
      <c r="I1129" s="13">
        <f t="shared" si="291"/>
        <v>0</v>
      </c>
      <c r="J1129" s="24">
        <f t="shared" si="292"/>
        <v>0</v>
      </c>
      <c r="K1129" s="24">
        <f t="shared" si="293"/>
        <v>1.2158888301207036</v>
      </c>
      <c r="L1129" s="13">
        <f t="shared" ref="L1129" si="299">SUM(I1106:I1129)</f>
        <v>-5.9422448860945867</v>
      </c>
      <c r="M1129" s="24">
        <f t="shared" ref="M1129" si="300">SUMIF(H1106:H1129,"&gt;0",H1106:H1129)</f>
        <v>20.58649307994536</v>
      </c>
      <c r="N1129" s="24">
        <f t="shared" ref="N1129:N1192" si="301">M1129+L1129</f>
        <v>14.644248193850773</v>
      </c>
      <c r="O1129" s="13">
        <f t="shared" ref="O1129" si="302">IF(M1129&gt;(L1129*-1),(M1129+L1129)*S$12,0)</f>
        <v>2.0606946730940994</v>
      </c>
      <c r="P1129" s="13">
        <f t="shared" ref="P1129" si="303">IF(M1129&lt;(L1129*-1),(M1129+L1129)*S$14,0)</f>
        <v>0</v>
      </c>
    </row>
    <row r="1130" spans="1:16">
      <c r="A1130">
        <v>1129</v>
      </c>
      <c r="B1130" s="13">
        <v>2</v>
      </c>
      <c r="C1130" s="13">
        <v>17</v>
      </c>
      <c r="D1130" s="13">
        <v>0</v>
      </c>
      <c r="E1130" s="14">
        <f t="shared" si="298"/>
        <v>48</v>
      </c>
      <c r="F1130" s="24">
        <f>'1 Solar Profile'!E1132*S$10</f>
        <v>0</v>
      </c>
      <c r="G1130" s="24">
        <f>'2 Load Profile'!E1131</f>
        <v>0.93114728908963373</v>
      </c>
      <c r="H1130" s="24">
        <f t="shared" si="290"/>
        <v>0.93114728908963373</v>
      </c>
      <c r="I1130" s="13">
        <f t="shared" si="291"/>
        <v>0</v>
      </c>
      <c r="J1130" s="24">
        <f t="shared" si="292"/>
        <v>0</v>
      </c>
      <c r="K1130" s="24">
        <f t="shared" si="293"/>
        <v>0.93114728908963373</v>
      </c>
      <c r="L1130" s="13"/>
      <c r="M1130" s="24"/>
      <c r="N1130" s="24">
        <f t="shared" si="301"/>
        <v>0</v>
      </c>
      <c r="O1130" s="13"/>
      <c r="P1130" s="13"/>
    </row>
    <row r="1131" spans="1:16">
      <c r="A1131">
        <v>1130</v>
      </c>
      <c r="B1131" s="13">
        <v>2</v>
      </c>
      <c r="C1131" s="13">
        <v>17</v>
      </c>
      <c r="D1131" s="13">
        <v>1</v>
      </c>
      <c r="E1131" s="14">
        <f t="shared" si="298"/>
        <v>48</v>
      </c>
      <c r="F1131" s="24">
        <f>'1 Solar Profile'!E1133*S$10</f>
        <v>0</v>
      </c>
      <c r="G1131" s="24">
        <f>'2 Load Profile'!E1132</f>
        <v>0.82480473624744433</v>
      </c>
      <c r="H1131" s="24">
        <f t="shared" si="290"/>
        <v>0.82480473624744433</v>
      </c>
      <c r="I1131" s="13">
        <f t="shared" si="291"/>
        <v>0</v>
      </c>
      <c r="J1131" s="24">
        <f t="shared" si="292"/>
        <v>0</v>
      </c>
      <c r="K1131" s="24">
        <f t="shared" si="293"/>
        <v>0.82480473624744433</v>
      </c>
      <c r="L1131" s="13"/>
      <c r="M1131" s="24"/>
      <c r="N1131" s="24">
        <f t="shared" si="301"/>
        <v>0</v>
      </c>
      <c r="O1131" s="13"/>
      <c r="P1131" s="13"/>
    </row>
    <row r="1132" spans="1:16">
      <c r="A1132">
        <v>1131</v>
      </c>
      <c r="B1132" s="13">
        <v>2</v>
      </c>
      <c r="C1132" s="13">
        <v>17</v>
      </c>
      <c r="D1132" s="13">
        <v>2</v>
      </c>
      <c r="E1132" s="14">
        <f t="shared" si="298"/>
        <v>48</v>
      </c>
      <c r="F1132" s="24">
        <f>'1 Solar Profile'!E1134*S$10</f>
        <v>0</v>
      </c>
      <c r="G1132" s="24">
        <f>'2 Load Profile'!E1133</f>
        <v>0.78220550593563087</v>
      </c>
      <c r="H1132" s="24">
        <f t="shared" si="290"/>
        <v>0.78220550593563087</v>
      </c>
      <c r="I1132" s="13">
        <f t="shared" si="291"/>
        <v>0</v>
      </c>
      <c r="J1132" s="24">
        <f t="shared" si="292"/>
        <v>0</v>
      </c>
      <c r="K1132" s="24">
        <f t="shared" si="293"/>
        <v>0.78220550593563087</v>
      </c>
      <c r="L1132" s="13"/>
      <c r="M1132" s="24"/>
      <c r="N1132" s="24">
        <f t="shared" si="301"/>
        <v>0</v>
      </c>
      <c r="O1132" s="13"/>
      <c r="P1132" s="13"/>
    </row>
    <row r="1133" spans="1:16">
      <c r="A1133">
        <v>1132</v>
      </c>
      <c r="B1133" s="13">
        <v>2</v>
      </c>
      <c r="C1133" s="13">
        <v>17</v>
      </c>
      <c r="D1133" s="13">
        <v>3</v>
      </c>
      <c r="E1133" s="14">
        <f t="shared" si="298"/>
        <v>48</v>
      </c>
      <c r="F1133" s="24">
        <f>'1 Solar Profile'!E1135*S$10</f>
        <v>0</v>
      </c>
      <c r="G1133" s="24">
        <f>'2 Load Profile'!E1134</f>
        <v>0.77242457253258479</v>
      </c>
      <c r="H1133" s="24">
        <f t="shared" si="290"/>
        <v>0.77242457253258479</v>
      </c>
      <c r="I1133" s="13">
        <f t="shared" si="291"/>
        <v>0</v>
      </c>
      <c r="J1133" s="24">
        <f t="shared" si="292"/>
        <v>0</v>
      </c>
      <c r="K1133" s="24">
        <f t="shared" si="293"/>
        <v>0.77242457253258479</v>
      </c>
      <c r="L1133" s="13"/>
      <c r="M1133" s="24"/>
      <c r="N1133" s="24">
        <f t="shared" si="301"/>
        <v>0</v>
      </c>
      <c r="O1133" s="13"/>
      <c r="P1133" s="13"/>
    </row>
    <row r="1134" spans="1:16">
      <c r="A1134">
        <v>1133</v>
      </c>
      <c r="B1134" s="13">
        <v>2</v>
      </c>
      <c r="C1134" s="13">
        <v>17</v>
      </c>
      <c r="D1134" s="13">
        <v>4</v>
      </c>
      <c r="E1134" s="14">
        <f t="shared" si="298"/>
        <v>48</v>
      </c>
      <c r="F1134" s="24">
        <f>'1 Solar Profile'!E1136*S$10</f>
        <v>0</v>
      </c>
      <c r="G1134" s="24">
        <f>'2 Load Profile'!E1135</f>
        <v>0.77252517282673927</v>
      </c>
      <c r="H1134" s="24">
        <f t="shared" si="290"/>
        <v>0.77252517282673927</v>
      </c>
      <c r="I1134" s="13">
        <f t="shared" si="291"/>
        <v>0</v>
      </c>
      <c r="J1134" s="24">
        <f t="shared" si="292"/>
        <v>0</v>
      </c>
      <c r="K1134" s="24">
        <f t="shared" si="293"/>
        <v>0.77252517282673927</v>
      </c>
      <c r="L1134" s="13"/>
      <c r="M1134" s="24"/>
      <c r="N1134" s="24">
        <f t="shared" si="301"/>
        <v>0</v>
      </c>
      <c r="O1134" s="13"/>
      <c r="P1134" s="13"/>
    </row>
    <row r="1135" spans="1:16">
      <c r="A1135">
        <v>1134</v>
      </c>
      <c r="B1135" s="13">
        <v>2</v>
      </c>
      <c r="C1135" s="13">
        <v>17</v>
      </c>
      <c r="D1135" s="13">
        <v>5</v>
      </c>
      <c r="E1135" s="14">
        <f t="shared" si="298"/>
        <v>48</v>
      </c>
      <c r="F1135" s="24">
        <f>'1 Solar Profile'!E1137*S$10</f>
        <v>0</v>
      </c>
      <c r="G1135" s="24">
        <f>'2 Load Profile'!E1136</f>
        <v>0.83152602940992992</v>
      </c>
      <c r="H1135" s="24">
        <f t="shared" si="290"/>
        <v>0.83152602940992992</v>
      </c>
      <c r="I1135" s="13">
        <f t="shared" si="291"/>
        <v>0</v>
      </c>
      <c r="J1135" s="24">
        <f t="shared" si="292"/>
        <v>0</v>
      </c>
      <c r="K1135" s="24">
        <f t="shared" si="293"/>
        <v>0.83152602940992992</v>
      </c>
      <c r="L1135" s="13"/>
      <c r="M1135" s="24"/>
      <c r="N1135" s="24">
        <f t="shared" si="301"/>
        <v>0</v>
      </c>
      <c r="O1135" s="13"/>
      <c r="P1135" s="13"/>
    </row>
    <row r="1136" spans="1:16">
      <c r="A1136">
        <v>1135</v>
      </c>
      <c r="B1136" s="13">
        <v>2</v>
      </c>
      <c r="C1136" s="13">
        <v>17</v>
      </c>
      <c r="D1136" s="13">
        <v>6</v>
      </c>
      <c r="E1136" s="14">
        <f t="shared" si="298"/>
        <v>48</v>
      </c>
      <c r="F1136" s="24">
        <f>'1 Solar Profile'!E1138*S$10</f>
        <v>0</v>
      </c>
      <c r="G1136" s="24">
        <f>'2 Load Profile'!E1137</f>
        <v>1.0050659079551174</v>
      </c>
      <c r="H1136" s="24">
        <f t="shared" si="290"/>
        <v>1.0050659079551174</v>
      </c>
      <c r="I1136" s="13">
        <f t="shared" si="291"/>
        <v>0</v>
      </c>
      <c r="J1136" s="24">
        <f t="shared" si="292"/>
        <v>0</v>
      </c>
      <c r="K1136" s="24">
        <f t="shared" si="293"/>
        <v>1.0050659079551174</v>
      </c>
      <c r="L1136" s="13"/>
      <c r="M1136" s="24"/>
      <c r="N1136" s="24">
        <f t="shared" si="301"/>
        <v>0</v>
      </c>
      <c r="O1136" s="13"/>
      <c r="P1136" s="13"/>
    </row>
    <row r="1137" spans="1:16">
      <c r="A1137">
        <v>1136</v>
      </c>
      <c r="B1137" s="13">
        <v>2</v>
      </c>
      <c r="C1137" s="13">
        <v>17</v>
      </c>
      <c r="D1137" s="13">
        <v>7</v>
      </c>
      <c r="E1137" s="14">
        <f t="shared" si="298"/>
        <v>48</v>
      </c>
      <c r="F1137" s="24">
        <f>'1 Solar Profile'!E1139*S$10</f>
        <v>0.50961644999999989</v>
      </c>
      <c r="G1137" s="24">
        <f>'2 Load Profile'!E1138</f>
        <v>1.2851376856799126</v>
      </c>
      <c r="H1137" s="24">
        <f t="shared" si="290"/>
        <v>0.77552123567991271</v>
      </c>
      <c r="I1137" s="13">
        <f t="shared" si="291"/>
        <v>0</v>
      </c>
      <c r="J1137" s="24">
        <f t="shared" si="292"/>
        <v>0.50961644999999989</v>
      </c>
      <c r="K1137" s="24">
        <f t="shared" si="293"/>
        <v>0.77552123567991271</v>
      </c>
      <c r="L1137" s="13"/>
      <c r="M1137" s="24"/>
      <c r="N1137" s="24">
        <f t="shared" si="301"/>
        <v>0</v>
      </c>
      <c r="O1137" s="13"/>
      <c r="P1137" s="13"/>
    </row>
    <row r="1138" spans="1:16">
      <c r="A1138">
        <v>1137</v>
      </c>
      <c r="B1138" s="13">
        <v>2</v>
      </c>
      <c r="C1138" s="13">
        <v>17</v>
      </c>
      <c r="D1138" s="13">
        <v>8</v>
      </c>
      <c r="E1138" s="14">
        <f t="shared" si="298"/>
        <v>48</v>
      </c>
      <c r="F1138" s="24">
        <f>'1 Solar Profile'!E1140*S$10</f>
        <v>2.4677540999999996</v>
      </c>
      <c r="G1138" s="24">
        <f>'2 Load Profile'!E1139</f>
        <v>1.2025831218842085</v>
      </c>
      <c r="H1138" s="24">
        <f t="shared" si="290"/>
        <v>-1.2651709781157912</v>
      </c>
      <c r="I1138" s="13">
        <f t="shared" si="291"/>
        <v>-1.2651709781157912</v>
      </c>
      <c r="J1138" s="24">
        <f t="shared" si="292"/>
        <v>1.2025831218842085</v>
      </c>
      <c r="K1138" s="24">
        <f t="shared" si="293"/>
        <v>0</v>
      </c>
      <c r="L1138" s="13"/>
      <c r="M1138" s="24"/>
      <c r="N1138" s="24">
        <f t="shared" si="301"/>
        <v>0</v>
      </c>
      <c r="O1138" s="13"/>
      <c r="P1138" s="13"/>
    </row>
    <row r="1139" spans="1:16">
      <c r="A1139">
        <v>1138</v>
      </c>
      <c r="B1139" s="13">
        <v>2</v>
      </c>
      <c r="C1139" s="13">
        <v>17</v>
      </c>
      <c r="D1139" s="13">
        <v>9</v>
      </c>
      <c r="E1139" s="14">
        <f t="shared" si="298"/>
        <v>48</v>
      </c>
      <c r="F1139" s="24">
        <f>'1 Solar Profile'!E1141*S$10</f>
        <v>3.6913243499999995</v>
      </c>
      <c r="G1139" s="24">
        <f>'2 Load Profile'!E1140</f>
        <v>1.0397703624976165</v>
      </c>
      <c r="H1139" s="24">
        <f t="shared" si="290"/>
        <v>-2.6515539875023828</v>
      </c>
      <c r="I1139" s="13">
        <f t="shared" si="291"/>
        <v>-2.6515539875023828</v>
      </c>
      <c r="J1139" s="24">
        <f t="shared" si="292"/>
        <v>1.0397703624976167</v>
      </c>
      <c r="K1139" s="24">
        <f t="shared" si="293"/>
        <v>0</v>
      </c>
      <c r="L1139" s="13"/>
      <c r="M1139" s="24"/>
      <c r="N1139" s="24">
        <f t="shared" si="301"/>
        <v>0</v>
      </c>
      <c r="O1139" s="13"/>
      <c r="P1139" s="13"/>
    </row>
    <row r="1140" spans="1:16">
      <c r="A1140">
        <v>1139</v>
      </c>
      <c r="B1140" s="13">
        <v>2</v>
      </c>
      <c r="C1140" s="13">
        <v>17</v>
      </c>
      <c r="D1140" s="13">
        <v>10</v>
      </c>
      <c r="E1140" s="14">
        <f t="shared" si="298"/>
        <v>48</v>
      </c>
      <c r="F1140" s="24">
        <f>'1 Solar Profile'!E1142*S$10</f>
        <v>4.5599840999999994</v>
      </c>
      <c r="G1140" s="24">
        <f>'2 Load Profile'!E1141</f>
        <v>1.0487126016761403</v>
      </c>
      <c r="H1140" s="24">
        <f t="shared" si="290"/>
        <v>-3.5112714983238593</v>
      </c>
      <c r="I1140" s="13">
        <f t="shared" si="291"/>
        <v>-3.5112714983238593</v>
      </c>
      <c r="J1140" s="24">
        <f t="shared" si="292"/>
        <v>1.0487126016761401</v>
      </c>
      <c r="K1140" s="24">
        <f t="shared" si="293"/>
        <v>0</v>
      </c>
      <c r="L1140" s="13"/>
      <c r="M1140" s="24"/>
      <c r="N1140" s="24">
        <f t="shared" si="301"/>
        <v>0</v>
      </c>
      <c r="O1140" s="13"/>
      <c r="P1140" s="13"/>
    </row>
    <row r="1141" spans="1:16">
      <c r="A1141">
        <v>1140</v>
      </c>
      <c r="B1141" s="13">
        <v>2</v>
      </c>
      <c r="C1141" s="13">
        <v>17</v>
      </c>
      <c r="D1141" s="13">
        <v>11</v>
      </c>
      <c r="E1141" s="14">
        <f t="shared" si="298"/>
        <v>48</v>
      </c>
      <c r="F1141" s="24">
        <f>'1 Solar Profile'!E1143*S$10</f>
        <v>4.9601396250000001</v>
      </c>
      <c r="G1141" s="24">
        <f>'2 Load Profile'!E1142</f>
        <v>1.0025673989465591</v>
      </c>
      <c r="H1141" s="24">
        <f t="shared" si="290"/>
        <v>-3.9575722260534407</v>
      </c>
      <c r="I1141" s="13">
        <f t="shared" si="291"/>
        <v>-3.9575722260534407</v>
      </c>
      <c r="J1141" s="24">
        <f t="shared" si="292"/>
        <v>1.0025673989465593</v>
      </c>
      <c r="K1141" s="24">
        <f t="shared" si="293"/>
        <v>0</v>
      </c>
      <c r="L1141" s="13"/>
      <c r="M1141" s="24"/>
      <c r="N1141" s="24">
        <f t="shared" si="301"/>
        <v>0</v>
      </c>
      <c r="O1141" s="13"/>
      <c r="P1141" s="13"/>
    </row>
    <row r="1142" spans="1:16">
      <c r="A1142">
        <v>1141</v>
      </c>
      <c r="B1142" s="13">
        <v>2</v>
      </c>
      <c r="C1142" s="13">
        <v>17</v>
      </c>
      <c r="D1142" s="13">
        <v>12</v>
      </c>
      <c r="E1142" s="14">
        <f t="shared" si="298"/>
        <v>48</v>
      </c>
      <c r="F1142" s="24">
        <f>'1 Solar Profile'!E1144*S$10</f>
        <v>4.8937360499999993</v>
      </c>
      <c r="G1142" s="24">
        <f>'2 Load Profile'!E1143</f>
        <v>0.95614348345954381</v>
      </c>
      <c r="H1142" s="24">
        <f t="shared" si="290"/>
        <v>-3.9375925665404554</v>
      </c>
      <c r="I1142" s="13">
        <f t="shared" si="291"/>
        <v>-3.9375925665404554</v>
      </c>
      <c r="J1142" s="24">
        <f t="shared" si="292"/>
        <v>0.95614348345954392</v>
      </c>
      <c r="K1142" s="24">
        <f t="shared" si="293"/>
        <v>0</v>
      </c>
      <c r="L1142" s="13"/>
      <c r="M1142" s="24"/>
      <c r="N1142" s="24">
        <f t="shared" si="301"/>
        <v>0</v>
      </c>
      <c r="O1142" s="13"/>
      <c r="P1142" s="13"/>
    </row>
    <row r="1143" spans="1:16">
      <c r="A1143">
        <v>1142</v>
      </c>
      <c r="B1143" s="13">
        <v>2</v>
      </c>
      <c r="C1143" s="13">
        <v>17</v>
      </c>
      <c r="D1143" s="13">
        <v>13</v>
      </c>
      <c r="E1143" s="14">
        <f t="shared" si="298"/>
        <v>48</v>
      </c>
      <c r="F1143" s="24">
        <f>'1 Solar Profile'!E1145*S$10</f>
        <v>4.527427275</v>
      </c>
      <c r="G1143" s="24">
        <f>'2 Load Profile'!E1144</f>
        <v>0.92055066778927086</v>
      </c>
      <c r="H1143" s="24">
        <f t="shared" si="290"/>
        <v>-3.606876607210729</v>
      </c>
      <c r="I1143" s="13">
        <f t="shared" si="291"/>
        <v>-3.606876607210729</v>
      </c>
      <c r="J1143" s="24">
        <f t="shared" si="292"/>
        <v>0.92055066778927097</v>
      </c>
      <c r="K1143" s="24">
        <f t="shared" si="293"/>
        <v>0</v>
      </c>
      <c r="L1143" s="13"/>
      <c r="M1143" s="24"/>
      <c r="N1143" s="24">
        <f t="shared" si="301"/>
        <v>0</v>
      </c>
      <c r="O1143" s="13"/>
      <c r="P1143" s="13"/>
    </row>
    <row r="1144" spans="1:16">
      <c r="A1144">
        <v>1143</v>
      </c>
      <c r="B1144" s="13">
        <v>2</v>
      </c>
      <c r="C1144" s="13">
        <v>17</v>
      </c>
      <c r="D1144" s="13">
        <v>14</v>
      </c>
      <c r="E1144" s="14">
        <f t="shared" si="298"/>
        <v>48</v>
      </c>
      <c r="F1144" s="24">
        <f>'1 Solar Profile'!E1146*S$10</f>
        <v>3.7001191499999999</v>
      </c>
      <c r="G1144" s="24">
        <f>'2 Load Profile'!E1145</f>
        <v>0.92543951140139458</v>
      </c>
      <c r="H1144" s="24">
        <f t="shared" si="290"/>
        <v>-2.7746796385986054</v>
      </c>
      <c r="I1144" s="13">
        <f t="shared" si="291"/>
        <v>-2.7746796385986054</v>
      </c>
      <c r="J1144" s="24">
        <f t="shared" si="292"/>
        <v>0.92543951140139447</v>
      </c>
      <c r="K1144" s="24">
        <f t="shared" si="293"/>
        <v>0</v>
      </c>
      <c r="L1144" s="13"/>
      <c r="M1144" s="24"/>
      <c r="N1144" s="24">
        <f t="shared" si="301"/>
        <v>0</v>
      </c>
      <c r="O1144" s="13"/>
      <c r="P1144" s="13"/>
    </row>
    <row r="1145" spans="1:16">
      <c r="A1145">
        <v>1144</v>
      </c>
      <c r="B1145" s="13">
        <v>2</v>
      </c>
      <c r="C1145" s="13">
        <v>17</v>
      </c>
      <c r="D1145" s="13">
        <v>15</v>
      </c>
      <c r="E1145" s="14">
        <f t="shared" si="298"/>
        <v>48</v>
      </c>
      <c r="F1145" s="24">
        <f>'1 Solar Profile'!E1147*S$10</f>
        <v>2.5334788499999998</v>
      </c>
      <c r="G1145" s="24">
        <f>'2 Load Profile'!E1146</f>
        <v>0.97498732069805305</v>
      </c>
      <c r="H1145" s="24">
        <f t="shared" si="290"/>
        <v>-1.5584915293019468</v>
      </c>
      <c r="I1145" s="13">
        <f t="shared" si="291"/>
        <v>-1.5584915293019468</v>
      </c>
      <c r="J1145" s="24">
        <f t="shared" si="292"/>
        <v>0.97498732069805305</v>
      </c>
      <c r="K1145" s="24">
        <f t="shared" si="293"/>
        <v>0</v>
      </c>
      <c r="L1145" s="13"/>
      <c r="M1145" s="24"/>
      <c r="N1145" s="24">
        <f t="shared" si="301"/>
        <v>0</v>
      </c>
      <c r="O1145" s="13"/>
      <c r="P1145" s="13"/>
    </row>
    <row r="1146" spans="1:16">
      <c r="A1146">
        <v>1145</v>
      </c>
      <c r="B1146" s="13">
        <v>2</v>
      </c>
      <c r="C1146" s="13">
        <v>17</v>
      </c>
      <c r="D1146" s="13">
        <v>16</v>
      </c>
      <c r="E1146" s="14">
        <f t="shared" si="298"/>
        <v>48</v>
      </c>
      <c r="F1146" s="24">
        <f>'1 Solar Profile'!E1148*S$10</f>
        <v>1.0844725499999999</v>
      </c>
      <c r="G1146" s="24">
        <f>'2 Load Profile'!E1147</f>
        <v>1.157814274150228</v>
      </c>
      <c r="H1146" s="24">
        <f t="shared" si="290"/>
        <v>7.3341724150228105E-2</v>
      </c>
      <c r="I1146" s="13">
        <f t="shared" si="291"/>
        <v>0</v>
      </c>
      <c r="J1146" s="24">
        <f t="shared" si="292"/>
        <v>1.0844725499999999</v>
      </c>
      <c r="K1146" s="24">
        <f t="shared" si="293"/>
        <v>7.3341724150228105E-2</v>
      </c>
      <c r="L1146" s="13"/>
      <c r="M1146" s="24"/>
      <c r="N1146" s="24">
        <f t="shared" si="301"/>
        <v>0</v>
      </c>
      <c r="O1146" s="13"/>
      <c r="P1146" s="13"/>
    </row>
    <row r="1147" spans="1:16">
      <c r="A1147">
        <v>1146</v>
      </c>
      <c r="B1147" s="13">
        <v>2</v>
      </c>
      <c r="C1147" s="13">
        <v>17</v>
      </c>
      <c r="D1147" s="13">
        <v>17</v>
      </c>
      <c r="E1147" s="14">
        <f t="shared" si="298"/>
        <v>48</v>
      </c>
      <c r="F1147" s="24">
        <f>'1 Solar Profile'!E1149*S$10</f>
        <v>0</v>
      </c>
      <c r="G1147" s="24">
        <f>'2 Load Profile'!E1148</f>
        <v>1.5573151324685017</v>
      </c>
      <c r="H1147" s="24">
        <f t="shared" si="290"/>
        <v>1.5573151324685017</v>
      </c>
      <c r="I1147" s="13">
        <f t="shared" si="291"/>
        <v>0</v>
      </c>
      <c r="J1147" s="24">
        <f t="shared" si="292"/>
        <v>0</v>
      </c>
      <c r="K1147" s="24">
        <f t="shared" si="293"/>
        <v>1.5573151324685017</v>
      </c>
      <c r="L1147" s="13"/>
      <c r="M1147" s="24"/>
      <c r="N1147" s="24">
        <f t="shared" si="301"/>
        <v>0</v>
      </c>
      <c r="O1147" s="13"/>
      <c r="P1147" s="13"/>
    </row>
    <row r="1148" spans="1:16">
      <c r="A1148">
        <v>1147</v>
      </c>
      <c r="B1148" s="13">
        <v>2</v>
      </c>
      <c r="C1148" s="13">
        <v>17</v>
      </c>
      <c r="D1148" s="13">
        <v>18</v>
      </c>
      <c r="E1148" s="14">
        <f t="shared" si="298"/>
        <v>48</v>
      </c>
      <c r="F1148" s="24">
        <f>'1 Solar Profile'!E1150*S$10</f>
        <v>0</v>
      </c>
      <c r="G1148" s="24">
        <f>'2 Load Profile'!E1149</f>
        <v>1.845333669858148</v>
      </c>
      <c r="H1148" s="24">
        <f t="shared" si="290"/>
        <v>1.845333669858148</v>
      </c>
      <c r="I1148" s="13">
        <f t="shared" si="291"/>
        <v>0</v>
      </c>
      <c r="J1148" s="24">
        <f t="shared" si="292"/>
        <v>0</v>
      </c>
      <c r="K1148" s="24">
        <f t="shared" si="293"/>
        <v>1.845333669858148</v>
      </c>
      <c r="L1148" s="13"/>
      <c r="M1148" s="24"/>
      <c r="N1148" s="24">
        <f t="shared" si="301"/>
        <v>0</v>
      </c>
      <c r="O1148" s="13"/>
      <c r="P1148" s="13"/>
    </row>
    <row r="1149" spans="1:16">
      <c r="A1149">
        <v>1148</v>
      </c>
      <c r="B1149" s="13">
        <v>2</v>
      </c>
      <c r="C1149" s="13">
        <v>17</v>
      </c>
      <c r="D1149" s="13">
        <v>19</v>
      </c>
      <c r="E1149" s="14">
        <f t="shared" si="298"/>
        <v>48</v>
      </c>
      <c r="F1149" s="24">
        <f>'1 Solar Profile'!E1151*S$10</f>
        <v>0</v>
      </c>
      <c r="G1149" s="24">
        <f>'2 Load Profile'!E1150</f>
        <v>1.9478984288168435</v>
      </c>
      <c r="H1149" s="24">
        <f t="shared" si="290"/>
        <v>1.9478984288168435</v>
      </c>
      <c r="I1149" s="13">
        <f t="shared" si="291"/>
        <v>0</v>
      </c>
      <c r="J1149" s="24">
        <f t="shared" si="292"/>
        <v>0</v>
      </c>
      <c r="K1149" s="24">
        <f t="shared" si="293"/>
        <v>1.9478984288168435</v>
      </c>
      <c r="L1149" s="13"/>
      <c r="M1149" s="24"/>
      <c r="N1149" s="24">
        <f t="shared" si="301"/>
        <v>0</v>
      </c>
      <c r="O1149" s="13"/>
      <c r="P1149" s="13"/>
    </row>
    <row r="1150" spans="1:16">
      <c r="A1150">
        <v>1149</v>
      </c>
      <c r="B1150" s="13">
        <v>2</v>
      </c>
      <c r="C1150" s="13">
        <v>17</v>
      </c>
      <c r="D1150" s="13">
        <v>20</v>
      </c>
      <c r="E1150" s="14">
        <f t="shared" si="298"/>
        <v>48</v>
      </c>
      <c r="F1150" s="24">
        <f>'1 Solar Profile'!E1152*S$10</f>
        <v>0</v>
      </c>
      <c r="G1150" s="24">
        <f>'2 Load Profile'!E1151</f>
        <v>1.87467559694445</v>
      </c>
      <c r="H1150" s="24">
        <f t="shared" si="290"/>
        <v>1.87467559694445</v>
      </c>
      <c r="I1150" s="13">
        <f t="shared" si="291"/>
        <v>0</v>
      </c>
      <c r="J1150" s="24">
        <f t="shared" si="292"/>
        <v>0</v>
      </c>
      <c r="K1150" s="24">
        <f t="shared" si="293"/>
        <v>1.87467559694445</v>
      </c>
      <c r="L1150" s="13"/>
      <c r="M1150" s="24"/>
      <c r="N1150" s="24">
        <f t="shared" si="301"/>
        <v>0</v>
      </c>
      <c r="O1150" s="24"/>
      <c r="P1150" s="24"/>
    </row>
    <row r="1151" spans="1:16">
      <c r="A1151">
        <v>1150</v>
      </c>
      <c r="B1151" s="13">
        <v>2</v>
      </c>
      <c r="C1151" s="13">
        <v>17</v>
      </c>
      <c r="D1151" s="13">
        <v>21</v>
      </c>
      <c r="E1151" s="14">
        <f t="shared" si="298"/>
        <v>48</v>
      </c>
      <c r="F1151" s="24">
        <f>'1 Solar Profile'!E1153*S$10</f>
        <v>0</v>
      </c>
      <c r="G1151" s="24">
        <f>'2 Load Profile'!E1152</f>
        <v>1.7094555671284926</v>
      </c>
      <c r="H1151" s="24">
        <f t="shared" si="290"/>
        <v>1.7094555671284926</v>
      </c>
      <c r="I1151" s="13">
        <f t="shared" si="291"/>
        <v>0</v>
      </c>
      <c r="J1151" s="24">
        <f t="shared" si="292"/>
        <v>0</v>
      </c>
      <c r="K1151" s="24">
        <f t="shared" si="293"/>
        <v>1.7094555671284926</v>
      </c>
      <c r="L1151" s="13"/>
      <c r="M1151" s="24"/>
      <c r="N1151" s="24">
        <f t="shared" si="301"/>
        <v>0</v>
      </c>
      <c r="O1151" s="13"/>
      <c r="P1151" s="13"/>
    </row>
    <row r="1152" spans="1:16">
      <c r="A1152">
        <v>1151</v>
      </c>
      <c r="B1152" s="13">
        <v>2</v>
      </c>
      <c r="C1152" s="13">
        <v>17</v>
      </c>
      <c r="D1152" s="13">
        <v>22</v>
      </c>
      <c r="E1152" s="14">
        <f t="shared" si="298"/>
        <v>48</v>
      </c>
      <c r="F1152" s="24">
        <f>'1 Solar Profile'!E1154*S$10</f>
        <v>0</v>
      </c>
      <c r="G1152" s="24">
        <f>'2 Load Profile'!E1153</f>
        <v>1.4183529218391746</v>
      </c>
      <c r="H1152" s="24">
        <f t="shared" ref="H1152:H1215" si="304">G1152-F1152</f>
        <v>1.4183529218391746</v>
      </c>
      <c r="I1152" s="13">
        <f t="shared" ref="I1152:I1215" si="305">IF(H1152&lt;0,H1152,0)</f>
        <v>0</v>
      </c>
      <c r="J1152" s="24">
        <f t="shared" ref="J1152:J1215" si="306">F1152+I1152</f>
        <v>0</v>
      </c>
      <c r="K1152" s="24">
        <f t="shared" ref="K1152:K1215" si="307">IF(H1152&gt;0,H1152,0)</f>
        <v>1.4183529218391746</v>
      </c>
      <c r="L1152" s="13"/>
      <c r="M1152" s="24"/>
      <c r="N1152" s="24">
        <f t="shared" si="301"/>
        <v>0</v>
      </c>
      <c r="O1152" s="13"/>
      <c r="P1152" s="13"/>
    </row>
    <row r="1153" spans="1:16">
      <c r="A1153">
        <v>1152</v>
      </c>
      <c r="B1153" s="13">
        <v>2</v>
      </c>
      <c r="C1153" s="13">
        <v>17</v>
      </c>
      <c r="D1153" s="13">
        <v>23</v>
      </c>
      <c r="E1153" s="14">
        <f t="shared" si="298"/>
        <v>48</v>
      </c>
      <c r="F1153" s="24">
        <f>'1 Solar Profile'!E1155*S$10</f>
        <v>0</v>
      </c>
      <c r="G1153" s="24">
        <f>'2 Load Profile'!E1154</f>
        <v>1.1447644285869956</v>
      </c>
      <c r="H1153" s="24">
        <f t="shared" si="304"/>
        <v>1.1447644285869956</v>
      </c>
      <c r="I1153" s="13">
        <f t="shared" si="305"/>
        <v>0</v>
      </c>
      <c r="J1153" s="24">
        <f t="shared" si="306"/>
        <v>0</v>
      </c>
      <c r="K1153" s="24">
        <f t="shared" si="307"/>
        <v>1.1447644285869956</v>
      </c>
      <c r="L1153" s="13">
        <f t="shared" ref="L1153" si="308">SUM(I1130:I1153)</f>
        <v>-23.263209031647211</v>
      </c>
      <c r="M1153" s="24">
        <f t="shared" ref="M1153" si="309">SUMIF(H1130:H1153,"&gt;0",H1130:H1153)</f>
        <v>18.266357919469826</v>
      </c>
      <c r="N1153" s="24">
        <f t="shared" si="301"/>
        <v>-4.9968511121773851</v>
      </c>
      <c r="O1153" s="13">
        <f t="shared" ref="O1153" si="310">IF(M1153&gt;(L1153*-1),(M1153+L1153)*S$12,0)</f>
        <v>0</v>
      </c>
      <c r="P1153" s="13">
        <f t="shared" ref="P1153" si="311">IF(M1153&lt;(L1153*-1),(M1153+L1153)*S$14,0)</f>
        <v>-0.13216671191709184</v>
      </c>
    </row>
    <row r="1154" spans="1:16">
      <c r="A1154">
        <v>1153</v>
      </c>
      <c r="B1154" s="13">
        <v>2</v>
      </c>
      <c r="C1154" s="13">
        <v>18</v>
      </c>
      <c r="D1154" s="13">
        <v>0</v>
      </c>
      <c r="E1154" s="14">
        <f t="shared" si="298"/>
        <v>49</v>
      </c>
      <c r="F1154" s="24">
        <f>'1 Solar Profile'!E1156*S$10</f>
        <v>0</v>
      </c>
      <c r="G1154" s="24">
        <f>'2 Load Profile'!E1155</f>
        <v>0.86346455671963529</v>
      </c>
      <c r="H1154" s="24">
        <f t="shared" si="304"/>
        <v>0.86346455671963529</v>
      </c>
      <c r="I1154" s="13">
        <f t="shared" si="305"/>
        <v>0</v>
      </c>
      <c r="J1154" s="24">
        <f t="shared" si="306"/>
        <v>0</v>
      </c>
      <c r="K1154" s="24">
        <f t="shared" si="307"/>
        <v>0.86346455671963529</v>
      </c>
      <c r="L1154" s="13"/>
      <c r="M1154" s="24"/>
      <c r="N1154" s="24">
        <f t="shared" si="301"/>
        <v>0</v>
      </c>
      <c r="O1154" s="13"/>
      <c r="P1154" s="13"/>
    </row>
    <row r="1155" spans="1:16">
      <c r="A1155">
        <v>1154</v>
      </c>
      <c r="B1155" s="13">
        <v>2</v>
      </c>
      <c r="C1155" s="13">
        <v>18</v>
      </c>
      <c r="D1155" s="13">
        <v>1</v>
      </c>
      <c r="E1155" s="14">
        <f t="shared" si="298"/>
        <v>49</v>
      </c>
      <c r="F1155" s="24">
        <f>'1 Solar Profile'!E1157*S$10</f>
        <v>0</v>
      </c>
      <c r="G1155" s="24">
        <f>'2 Load Profile'!E1156</f>
        <v>0.74861197796548762</v>
      </c>
      <c r="H1155" s="24">
        <f t="shared" si="304"/>
        <v>0.74861197796548762</v>
      </c>
      <c r="I1155" s="13">
        <f t="shared" si="305"/>
        <v>0</v>
      </c>
      <c r="J1155" s="24">
        <f t="shared" si="306"/>
        <v>0</v>
      </c>
      <c r="K1155" s="24">
        <f t="shared" si="307"/>
        <v>0.74861197796548762</v>
      </c>
      <c r="L1155" s="13"/>
      <c r="M1155" s="24"/>
      <c r="N1155" s="24">
        <f t="shared" si="301"/>
        <v>0</v>
      </c>
      <c r="O1155" s="13"/>
      <c r="P1155" s="13"/>
    </row>
    <row r="1156" spans="1:16">
      <c r="A1156">
        <v>1155</v>
      </c>
      <c r="B1156" s="13">
        <v>2</v>
      </c>
      <c r="C1156" s="13">
        <v>18</v>
      </c>
      <c r="D1156" s="13">
        <v>2</v>
      </c>
      <c r="E1156" s="14">
        <f t="shared" si="298"/>
        <v>49</v>
      </c>
      <c r="F1156" s="24">
        <f>'1 Solar Profile'!E1158*S$10</f>
        <v>0</v>
      </c>
      <c r="G1156" s="24">
        <f>'2 Load Profile'!E1157</f>
        <v>0.69830170725870744</v>
      </c>
      <c r="H1156" s="24">
        <f t="shared" si="304"/>
        <v>0.69830170725870744</v>
      </c>
      <c r="I1156" s="13">
        <f t="shared" si="305"/>
        <v>0</v>
      </c>
      <c r="J1156" s="24">
        <f t="shared" si="306"/>
        <v>0</v>
      </c>
      <c r="K1156" s="24">
        <f t="shared" si="307"/>
        <v>0.69830170725870744</v>
      </c>
      <c r="L1156" s="13"/>
      <c r="M1156" s="24"/>
      <c r="N1156" s="24">
        <f t="shared" si="301"/>
        <v>0</v>
      </c>
      <c r="O1156" s="13"/>
      <c r="P1156" s="13"/>
    </row>
    <row r="1157" spans="1:16">
      <c r="A1157">
        <v>1156</v>
      </c>
      <c r="B1157" s="13">
        <v>2</v>
      </c>
      <c r="C1157" s="13">
        <v>18</v>
      </c>
      <c r="D1157" s="13">
        <v>3</v>
      </c>
      <c r="E1157" s="14">
        <f t="shared" si="298"/>
        <v>49</v>
      </c>
      <c r="F1157" s="24">
        <f>'1 Solar Profile'!E1159*S$10</f>
        <v>0</v>
      </c>
      <c r="G1157" s="24">
        <f>'2 Load Profile'!E1158</f>
        <v>0.68563855677087782</v>
      </c>
      <c r="H1157" s="24">
        <f t="shared" si="304"/>
        <v>0.68563855677087782</v>
      </c>
      <c r="I1157" s="13">
        <f t="shared" si="305"/>
        <v>0</v>
      </c>
      <c r="J1157" s="24">
        <f t="shared" si="306"/>
        <v>0</v>
      </c>
      <c r="K1157" s="24">
        <f t="shared" si="307"/>
        <v>0.68563855677087782</v>
      </c>
      <c r="L1157" s="13"/>
      <c r="M1157" s="24"/>
      <c r="N1157" s="24">
        <f t="shared" si="301"/>
        <v>0</v>
      </c>
      <c r="O1157" s="13"/>
      <c r="P1157" s="13"/>
    </row>
    <row r="1158" spans="1:16">
      <c r="A1158">
        <v>1157</v>
      </c>
      <c r="B1158" s="13">
        <v>2</v>
      </c>
      <c r="C1158" s="13">
        <v>18</v>
      </c>
      <c r="D1158" s="13">
        <v>4</v>
      </c>
      <c r="E1158" s="14">
        <f t="shared" si="298"/>
        <v>49</v>
      </c>
      <c r="F1158" s="24">
        <f>'1 Solar Profile'!E1160*S$10</f>
        <v>0</v>
      </c>
      <c r="G1158" s="24">
        <f>'2 Load Profile'!E1159</f>
        <v>0.68280037081120515</v>
      </c>
      <c r="H1158" s="24">
        <f t="shared" si="304"/>
        <v>0.68280037081120515</v>
      </c>
      <c r="I1158" s="13">
        <f t="shared" si="305"/>
        <v>0</v>
      </c>
      <c r="J1158" s="24">
        <f t="shared" si="306"/>
        <v>0</v>
      </c>
      <c r="K1158" s="24">
        <f t="shared" si="307"/>
        <v>0.68280037081120515</v>
      </c>
      <c r="L1158" s="13"/>
      <c r="M1158" s="24"/>
      <c r="N1158" s="24">
        <f t="shared" si="301"/>
        <v>0</v>
      </c>
      <c r="O1158" s="13"/>
      <c r="P1158" s="13"/>
    </row>
    <row r="1159" spans="1:16">
      <c r="A1159">
        <v>1158</v>
      </c>
      <c r="B1159" s="13">
        <v>2</v>
      </c>
      <c r="C1159" s="13">
        <v>18</v>
      </c>
      <c r="D1159" s="13">
        <v>5</v>
      </c>
      <c r="E1159" s="14">
        <f t="shared" si="298"/>
        <v>49</v>
      </c>
      <c r="F1159" s="24">
        <f>'1 Solar Profile'!E1161*S$10</f>
        <v>0</v>
      </c>
      <c r="G1159" s="24">
        <f>'2 Load Profile'!E1160</f>
        <v>0.73735941256475956</v>
      </c>
      <c r="H1159" s="24">
        <f t="shared" si="304"/>
        <v>0.73735941256475956</v>
      </c>
      <c r="I1159" s="13">
        <f t="shared" si="305"/>
        <v>0</v>
      </c>
      <c r="J1159" s="24">
        <f t="shared" si="306"/>
        <v>0</v>
      </c>
      <c r="K1159" s="24">
        <f t="shared" si="307"/>
        <v>0.73735941256475956</v>
      </c>
      <c r="L1159" s="13"/>
      <c r="M1159" s="24"/>
      <c r="N1159" s="24">
        <f t="shared" si="301"/>
        <v>0</v>
      </c>
      <c r="O1159" s="13"/>
      <c r="P1159" s="13"/>
    </row>
    <row r="1160" spans="1:16">
      <c r="A1160">
        <v>1159</v>
      </c>
      <c r="B1160" s="13">
        <v>2</v>
      </c>
      <c r="C1160" s="13">
        <v>18</v>
      </c>
      <c r="D1160" s="13">
        <v>6</v>
      </c>
      <c r="E1160" s="14">
        <f t="shared" si="298"/>
        <v>49</v>
      </c>
      <c r="F1160" s="24">
        <f>'1 Solar Profile'!E1162*S$10</f>
        <v>0</v>
      </c>
      <c r="G1160" s="24">
        <f>'2 Load Profile'!E1161</f>
        <v>0.91496670535279601</v>
      </c>
      <c r="H1160" s="24">
        <f t="shared" si="304"/>
        <v>0.91496670535279601</v>
      </c>
      <c r="I1160" s="13">
        <f t="shared" si="305"/>
        <v>0</v>
      </c>
      <c r="J1160" s="24">
        <f t="shared" si="306"/>
        <v>0</v>
      </c>
      <c r="K1160" s="24">
        <f t="shared" si="307"/>
        <v>0.91496670535279601</v>
      </c>
      <c r="L1160" s="13"/>
      <c r="M1160" s="24"/>
      <c r="N1160" s="24">
        <f t="shared" si="301"/>
        <v>0</v>
      </c>
      <c r="O1160" s="13"/>
      <c r="P1160" s="13"/>
    </row>
    <row r="1161" spans="1:16">
      <c r="A1161">
        <v>1160</v>
      </c>
      <c r="B1161" s="13">
        <v>2</v>
      </c>
      <c r="C1161" s="13">
        <v>18</v>
      </c>
      <c r="D1161" s="13">
        <v>7</v>
      </c>
      <c r="E1161" s="14">
        <f t="shared" si="298"/>
        <v>49</v>
      </c>
      <c r="F1161" s="24">
        <f>'1 Solar Profile'!E1163*S$10</f>
        <v>0.96381967499999988</v>
      </c>
      <c r="G1161" s="24">
        <f>'2 Load Profile'!E1162</f>
        <v>1.1984502399719958</v>
      </c>
      <c r="H1161" s="24">
        <f t="shared" si="304"/>
        <v>0.23463056497199597</v>
      </c>
      <c r="I1161" s="13">
        <f t="shared" si="305"/>
        <v>0</v>
      </c>
      <c r="J1161" s="24">
        <f t="shared" si="306"/>
        <v>0.96381967499999988</v>
      </c>
      <c r="K1161" s="24">
        <f t="shared" si="307"/>
        <v>0.23463056497199597</v>
      </c>
      <c r="L1161" s="13"/>
      <c r="M1161" s="24"/>
      <c r="N1161" s="24">
        <f t="shared" si="301"/>
        <v>0</v>
      </c>
      <c r="O1161" s="13"/>
      <c r="P1161" s="13"/>
    </row>
    <row r="1162" spans="1:16">
      <c r="A1162">
        <v>1161</v>
      </c>
      <c r="B1162" s="13">
        <v>2</v>
      </c>
      <c r="C1162" s="13">
        <v>18</v>
      </c>
      <c r="D1162" s="13">
        <v>8</v>
      </c>
      <c r="E1162" s="14">
        <f t="shared" si="298"/>
        <v>49</v>
      </c>
      <c r="F1162" s="24">
        <f>'1 Solar Profile'!E1164*S$10</f>
        <v>2.4531947999999999</v>
      </c>
      <c r="G1162" s="24">
        <f>'2 Load Profile'!E1163</f>
        <v>1.1380520881503535</v>
      </c>
      <c r="H1162" s="24">
        <f t="shared" si="304"/>
        <v>-1.3151427118496464</v>
      </c>
      <c r="I1162" s="13">
        <f t="shared" si="305"/>
        <v>-1.3151427118496464</v>
      </c>
      <c r="J1162" s="24">
        <f t="shared" si="306"/>
        <v>1.1380520881503535</v>
      </c>
      <c r="K1162" s="24">
        <f t="shared" si="307"/>
        <v>0</v>
      </c>
      <c r="L1162" s="13"/>
      <c r="M1162" s="24"/>
      <c r="N1162" s="24">
        <f t="shared" si="301"/>
        <v>0</v>
      </c>
      <c r="O1162" s="13"/>
      <c r="P1162" s="13"/>
    </row>
    <row r="1163" spans="1:16">
      <c r="A1163">
        <v>1162</v>
      </c>
      <c r="B1163" s="13">
        <v>2</v>
      </c>
      <c r="C1163" s="13">
        <v>18</v>
      </c>
      <c r="D1163" s="13">
        <v>9</v>
      </c>
      <c r="E1163" s="14">
        <f t="shared" si="298"/>
        <v>49</v>
      </c>
      <c r="F1163" s="24">
        <f>'1 Solar Profile'!E1165*S$10</f>
        <v>2.790167625</v>
      </c>
      <c r="G1163" s="24">
        <f>'2 Load Profile'!E1164</f>
        <v>1.007629331348884</v>
      </c>
      <c r="H1163" s="24">
        <f t="shared" si="304"/>
        <v>-1.782538293651116</v>
      </c>
      <c r="I1163" s="13">
        <f t="shared" si="305"/>
        <v>-1.782538293651116</v>
      </c>
      <c r="J1163" s="24">
        <f t="shared" si="306"/>
        <v>1.007629331348884</v>
      </c>
      <c r="K1163" s="24">
        <f t="shared" si="307"/>
        <v>0</v>
      </c>
      <c r="L1163" s="13"/>
      <c r="M1163" s="24"/>
      <c r="N1163" s="24">
        <f t="shared" si="301"/>
        <v>0</v>
      </c>
      <c r="O1163" s="13"/>
      <c r="P1163" s="13"/>
    </row>
    <row r="1164" spans="1:16">
      <c r="A1164">
        <v>1163</v>
      </c>
      <c r="B1164" s="13">
        <v>2</v>
      </c>
      <c r="C1164" s="13">
        <v>18</v>
      </c>
      <c r="D1164" s="13">
        <v>10</v>
      </c>
      <c r="E1164" s="14">
        <f t="shared" si="298"/>
        <v>49</v>
      </c>
      <c r="F1164" s="24">
        <f>'1 Solar Profile'!E1166*S$10</f>
        <v>3.1172935499999999</v>
      </c>
      <c r="G1164" s="24">
        <f>'2 Load Profile'!E1165</f>
        <v>1.0269538153563194</v>
      </c>
      <c r="H1164" s="24">
        <f t="shared" si="304"/>
        <v>-2.0903397346436803</v>
      </c>
      <c r="I1164" s="13">
        <f t="shared" si="305"/>
        <v>-2.0903397346436803</v>
      </c>
      <c r="J1164" s="24">
        <f t="shared" si="306"/>
        <v>1.0269538153563196</v>
      </c>
      <c r="K1164" s="24">
        <f t="shared" si="307"/>
        <v>0</v>
      </c>
      <c r="L1164" s="13"/>
      <c r="M1164" s="24"/>
      <c r="N1164" s="24">
        <f t="shared" si="301"/>
        <v>0</v>
      </c>
      <c r="O1164" s="13"/>
      <c r="P1164" s="13"/>
    </row>
    <row r="1165" spans="1:16">
      <c r="A1165">
        <v>1164</v>
      </c>
      <c r="B1165" s="13">
        <v>2</v>
      </c>
      <c r="C1165" s="13">
        <v>18</v>
      </c>
      <c r="D1165" s="13">
        <v>11</v>
      </c>
      <c r="E1165" s="14">
        <f t="shared" si="298"/>
        <v>49</v>
      </c>
      <c r="F1165" s="24">
        <f>'1 Solar Profile'!E1167*S$10</f>
        <v>3.6810915749999995</v>
      </c>
      <c r="G1165" s="24">
        <f>'2 Load Profile'!E1166</f>
        <v>1.0125154305980708</v>
      </c>
      <c r="H1165" s="24">
        <f t="shared" si="304"/>
        <v>-2.6685761444019285</v>
      </c>
      <c r="I1165" s="13">
        <f t="shared" si="305"/>
        <v>-2.6685761444019285</v>
      </c>
      <c r="J1165" s="24">
        <f t="shared" si="306"/>
        <v>1.012515430598071</v>
      </c>
      <c r="K1165" s="24">
        <f t="shared" si="307"/>
        <v>0</v>
      </c>
      <c r="L1165" s="13"/>
      <c r="M1165" s="24"/>
      <c r="N1165" s="24">
        <f t="shared" si="301"/>
        <v>0</v>
      </c>
      <c r="O1165" s="13"/>
      <c r="P1165" s="13"/>
    </row>
    <row r="1166" spans="1:16">
      <c r="A1166">
        <v>1165</v>
      </c>
      <c r="B1166" s="13">
        <v>2</v>
      </c>
      <c r="C1166" s="13">
        <v>18</v>
      </c>
      <c r="D1166" s="13">
        <v>12</v>
      </c>
      <c r="E1166" s="14">
        <f t="shared" si="298"/>
        <v>49</v>
      </c>
      <c r="F1166" s="24">
        <f>'1 Solar Profile'!E1168*S$10</f>
        <v>2.7941870249999998</v>
      </c>
      <c r="G1166" s="24">
        <f>'2 Load Profile'!E1167</f>
        <v>0.98206035277387138</v>
      </c>
      <c r="H1166" s="24">
        <f t="shared" si="304"/>
        <v>-1.8121266722261284</v>
      </c>
      <c r="I1166" s="13">
        <f t="shared" si="305"/>
        <v>-1.8121266722261284</v>
      </c>
      <c r="J1166" s="24">
        <f t="shared" si="306"/>
        <v>0.98206035277387138</v>
      </c>
      <c r="K1166" s="24">
        <f t="shared" si="307"/>
        <v>0</v>
      </c>
      <c r="L1166" s="13"/>
      <c r="M1166" s="24"/>
      <c r="N1166" s="24">
        <f t="shared" si="301"/>
        <v>0</v>
      </c>
      <c r="O1166" s="13"/>
      <c r="P1166" s="13"/>
    </row>
    <row r="1167" spans="1:16">
      <c r="A1167">
        <v>1166</v>
      </c>
      <c r="B1167" s="13">
        <v>2</v>
      </c>
      <c r="C1167" s="13">
        <v>18</v>
      </c>
      <c r="D1167" s="13">
        <v>13</v>
      </c>
      <c r="E1167" s="14">
        <f t="shared" si="298"/>
        <v>49</v>
      </c>
      <c r="F1167" s="24">
        <f>'1 Solar Profile'!E1169*S$10</f>
        <v>3.3346766250000002</v>
      </c>
      <c r="G1167" s="24">
        <f>'2 Load Profile'!E1168</f>
        <v>0.93570920150590353</v>
      </c>
      <c r="H1167" s="24">
        <f t="shared" si="304"/>
        <v>-2.3989674234940965</v>
      </c>
      <c r="I1167" s="13">
        <f t="shared" si="305"/>
        <v>-2.3989674234940965</v>
      </c>
      <c r="J1167" s="24">
        <f t="shared" si="306"/>
        <v>0.93570920150590364</v>
      </c>
      <c r="K1167" s="24">
        <f t="shared" si="307"/>
        <v>0</v>
      </c>
      <c r="L1167" s="13"/>
      <c r="M1167" s="24"/>
      <c r="N1167" s="24">
        <f t="shared" si="301"/>
        <v>0</v>
      </c>
      <c r="O1167" s="13"/>
      <c r="P1167" s="13"/>
    </row>
    <row r="1168" spans="1:16">
      <c r="A1168">
        <v>1167</v>
      </c>
      <c r="B1168" s="13">
        <v>2</v>
      </c>
      <c r="C1168" s="13">
        <v>18</v>
      </c>
      <c r="D1168" s="13">
        <v>14</v>
      </c>
      <c r="E1168" s="14">
        <f t="shared" si="298"/>
        <v>49</v>
      </c>
      <c r="F1168" s="24">
        <f>'1 Solar Profile'!E1170*S$10</f>
        <v>2.2421133000000002</v>
      </c>
      <c r="G1168" s="24">
        <f>'2 Load Profile'!E1169</f>
        <v>0.93077585803956753</v>
      </c>
      <c r="H1168" s="24">
        <f t="shared" si="304"/>
        <v>-1.3113374419604327</v>
      </c>
      <c r="I1168" s="13">
        <f t="shared" si="305"/>
        <v>-1.3113374419604327</v>
      </c>
      <c r="J1168" s="24">
        <f t="shared" si="306"/>
        <v>0.93077585803956753</v>
      </c>
      <c r="K1168" s="24">
        <f t="shared" si="307"/>
        <v>0</v>
      </c>
      <c r="L1168" s="13"/>
      <c r="M1168" s="24"/>
      <c r="N1168" s="24">
        <f t="shared" si="301"/>
        <v>0</v>
      </c>
      <c r="O1168" s="13"/>
      <c r="P1168" s="13"/>
    </row>
    <row r="1169" spans="1:17">
      <c r="A1169">
        <v>1168</v>
      </c>
      <c r="B1169" s="13">
        <v>2</v>
      </c>
      <c r="C1169" s="13">
        <v>18</v>
      </c>
      <c r="D1169" s="13">
        <v>15</v>
      </c>
      <c r="E1169" s="14">
        <f t="shared" si="298"/>
        <v>49</v>
      </c>
      <c r="F1169" s="24">
        <f>'1 Solar Profile'!E1171*S$10</f>
        <v>2.4166154249999998</v>
      </c>
      <c r="G1169" s="24">
        <f>'2 Load Profile'!E1170</f>
        <v>0.96599826926841492</v>
      </c>
      <c r="H1169" s="24">
        <f t="shared" si="304"/>
        <v>-1.4506171557315848</v>
      </c>
      <c r="I1169" s="13">
        <f t="shared" si="305"/>
        <v>-1.4506171557315848</v>
      </c>
      <c r="J1169" s="24">
        <f t="shared" si="306"/>
        <v>0.96599826926841503</v>
      </c>
      <c r="K1169" s="24">
        <f t="shared" si="307"/>
        <v>0</v>
      </c>
      <c r="L1169" s="13"/>
      <c r="M1169" s="24"/>
      <c r="N1169" s="24">
        <f t="shared" si="301"/>
        <v>0</v>
      </c>
      <c r="O1169" s="13"/>
      <c r="P1169" s="13"/>
    </row>
    <row r="1170" spans="1:17">
      <c r="A1170">
        <v>1169</v>
      </c>
      <c r="B1170" s="13">
        <v>2</v>
      </c>
      <c r="C1170" s="13">
        <v>18</v>
      </c>
      <c r="D1170" s="13">
        <v>16</v>
      </c>
      <c r="E1170" s="14">
        <f t="shared" si="298"/>
        <v>49</v>
      </c>
      <c r="F1170" s="24">
        <f>'1 Solar Profile'!E1172*S$10</f>
        <v>0.98873459999999991</v>
      </c>
      <c r="G1170" s="24">
        <f>'2 Load Profile'!E1171</f>
        <v>1.1506081662061176</v>
      </c>
      <c r="H1170" s="24">
        <f t="shared" si="304"/>
        <v>0.1618735662061177</v>
      </c>
      <c r="I1170" s="13">
        <f t="shared" si="305"/>
        <v>0</v>
      </c>
      <c r="J1170" s="24">
        <f t="shared" si="306"/>
        <v>0.98873459999999991</v>
      </c>
      <c r="K1170" s="24">
        <f t="shared" si="307"/>
        <v>0.1618735662061177</v>
      </c>
      <c r="L1170" s="13"/>
      <c r="M1170" s="24"/>
      <c r="N1170" s="24">
        <f t="shared" si="301"/>
        <v>0</v>
      </c>
      <c r="O1170" s="13"/>
      <c r="P1170" s="13"/>
    </row>
    <row r="1171" spans="1:17">
      <c r="A1171">
        <v>1170</v>
      </c>
      <c r="B1171" s="13">
        <v>2</v>
      </c>
      <c r="C1171" s="13">
        <v>18</v>
      </c>
      <c r="D1171" s="13">
        <v>17</v>
      </c>
      <c r="E1171" s="14">
        <f t="shared" si="298"/>
        <v>49</v>
      </c>
      <c r="F1171" s="24">
        <f>'1 Solar Profile'!E1173*S$10</f>
        <v>0</v>
      </c>
      <c r="G1171" s="24">
        <f>'2 Load Profile'!E1172</f>
        <v>1.5428650239682498</v>
      </c>
      <c r="H1171" s="24">
        <f t="shared" si="304"/>
        <v>1.5428650239682498</v>
      </c>
      <c r="I1171" s="13">
        <f t="shared" si="305"/>
        <v>0</v>
      </c>
      <c r="J1171" s="24">
        <f t="shared" si="306"/>
        <v>0</v>
      </c>
      <c r="K1171" s="24">
        <f t="shared" si="307"/>
        <v>1.5428650239682498</v>
      </c>
      <c r="L1171" s="13"/>
      <c r="M1171" s="24"/>
      <c r="N1171" s="24">
        <f t="shared" si="301"/>
        <v>0</v>
      </c>
      <c r="O1171" s="13"/>
      <c r="P1171" s="13"/>
    </row>
    <row r="1172" spans="1:17">
      <c r="A1172">
        <v>1171</v>
      </c>
      <c r="B1172" s="13">
        <v>2</v>
      </c>
      <c r="C1172" s="13">
        <v>18</v>
      </c>
      <c r="D1172" s="13">
        <v>18</v>
      </c>
      <c r="E1172" s="14">
        <f t="shared" si="298"/>
        <v>49</v>
      </c>
      <c r="F1172" s="24">
        <f>'1 Solar Profile'!E1174*S$10</f>
        <v>0</v>
      </c>
      <c r="G1172" s="24">
        <f>'2 Load Profile'!E1173</f>
        <v>1.8358062564019322</v>
      </c>
      <c r="H1172" s="24">
        <f t="shared" si="304"/>
        <v>1.8358062564019322</v>
      </c>
      <c r="I1172" s="13">
        <f t="shared" si="305"/>
        <v>0</v>
      </c>
      <c r="J1172" s="24">
        <f t="shared" si="306"/>
        <v>0</v>
      </c>
      <c r="K1172" s="24">
        <f t="shared" si="307"/>
        <v>1.8358062564019322</v>
      </c>
      <c r="L1172" s="13"/>
      <c r="M1172" s="24"/>
      <c r="N1172" s="24">
        <f t="shared" si="301"/>
        <v>0</v>
      </c>
      <c r="O1172" s="13"/>
      <c r="P1172" s="13"/>
    </row>
    <row r="1173" spans="1:17">
      <c r="A1173">
        <v>1172</v>
      </c>
      <c r="B1173" s="13">
        <v>2</v>
      </c>
      <c r="C1173" s="13">
        <v>18</v>
      </c>
      <c r="D1173" s="13">
        <v>19</v>
      </c>
      <c r="E1173" s="14">
        <f t="shared" si="298"/>
        <v>49</v>
      </c>
      <c r="F1173" s="24">
        <f>'1 Solar Profile'!E1175*S$10</f>
        <v>0</v>
      </c>
      <c r="G1173" s="24">
        <f>'2 Load Profile'!E1174</f>
        <v>1.9415340112871995</v>
      </c>
      <c r="H1173" s="24">
        <f t="shared" si="304"/>
        <v>1.9415340112871995</v>
      </c>
      <c r="I1173" s="13">
        <f t="shared" si="305"/>
        <v>0</v>
      </c>
      <c r="J1173" s="24">
        <f t="shared" si="306"/>
        <v>0</v>
      </c>
      <c r="K1173" s="24">
        <f t="shared" si="307"/>
        <v>1.9415340112871995</v>
      </c>
      <c r="L1173" s="13"/>
      <c r="M1173" s="24"/>
      <c r="N1173" s="24">
        <f t="shared" si="301"/>
        <v>0</v>
      </c>
      <c r="O1173" s="13"/>
      <c r="P1173" s="13"/>
    </row>
    <row r="1174" spans="1:17">
      <c r="A1174">
        <v>1173</v>
      </c>
      <c r="B1174" s="13">
        <v>2</v>
      </c>
      <c r="C1174" s="13">
        <v>18</v>
      </c>
      <c r="D1174" s="13">
        <v>20</v>
      </c>
      <c r="E1174" s="14">
        <f t="shared" si="298"/>
        <v>49</v>
      </c>
      <c r="F1174" s="24">
        <f>'1 Solar Profile'!E1176*S$10</f>
        <v>0</v>
      </c>
      <c r="G1174" s="24">
        <f>'2 Load Profile'!E1175</f>
        <v>1.8765452323368834</v>
      </c>
      <c r="H1174" s="24">
        <f t="shared" si="304"/>
        <v>1.8765452323368834</v>
      </c>
      <c r="I1174" s="13">
        <f t="shared" si="305"/>
        <v>0</v>
      </c>
      <c r="J1174" s="24">
        <f t="shared" si="306"/>
        <v>0</v>
      </c>
      <c r="K1174" s="24">
        <f t="shared" si="307"/>
        <v>1.8765452323368834</v>
      </c>
      <c r="L1174" s="13"/>
      <c r="M1174" s="24"/>
      <c r="N1174" s="24">
        <f t="shared" si="301"/>
        <v>0</v>
      </c>
      <c r="O1174" s="24"/>
      <c r="P1174" s="24"/>
      <c r="Q1174" s="41"/>
    </row>
    <row r="1175" spans="1:17">
      <c r="A1175">
        <v>1174</v>
      </c>
      <c r="B1175" s="13">
        <v>2</v>
      </c>
      <c r="C1175" s="13">
        <v>18</v>
      </c>
      <c r="D1175" s="13">
        <v>21</v>
      </c>
      <c r="E1175" s="14">
        <f t="shared" si="298"/>
        <v>49</v>
      </c>
      <c r="F1175" s="24">
        <f>'1 Solar Profile'!E1177*S$10</f>
        <v>0</v>
      </c>
      <c r="G1175" s="24">
        <f>'2 Load Profile'!E1176</f>
        <v>1.7205669816533053</v>
      </c>
      <c r="H1175" s="24">
        <f t="shared" si="304"/>
        <v>1.7205669816533053</v>
      </c>
      <c r="I1175" s="13">
        <f t="shared" si="305"/>
        <v>0</v>
      </c>
      <c r="J1175" s="24">
        <f t="shared" si="306"/>
        <v>0</v>
      </c>
      <c r="K1175" s="24">
        <f t="shared" si="307"/>
        <v>1.7205669816533053</v>
      </c>
      <c r="L1175" s="13"/>
      <c r="M1175" s="24"/>
      <c r="N1175" s="24">
        <f t="shared" si="301"/>
        <v>0</v>
      </c>
      <c r="O1175" s="13"/>
      <c r="P1175" s="13"/>
    </row>
    <row r="1176" spans="1:17">
      <c r="A1176">
        <v>1175</v>
      </c>
      <c r="B1176" s="13">
        <v>2</v>
      </c>
      <c r="C1176" s="13">
        <v>18</v>
      </c>
      <c r="D1176" s="13">
        <v>22</v>
      </c>
      <c r="E1176" s="14">
        <f t="shared" ref="E1176:E1239" si="312">IF(D1176&lt;D1175, E1175+1,E1175)</f>
        <v>49</v>
      </c>
      <c r="F1176" s="24">
        <f>'1 Solar Profile'!E1178*S$10</f>
        <v>0</v>
      </c>
      <c r="G1176" s="24">
        <f>'2 Load Profile'!E1177</f>
        <v>1.4255424726170736</v>
      </c>
      <c r="H1176" s="24">
        <f t="shared" si="304"/>
        <v>1.4255424726170736</v>
      </c>
      <c r="I1176" s="13">
        <f t="shared" si="305"/>
        <v>0</v>
      </c>
      <c r="J1176" s="24">
        <f t="shared" si="306"/>
        <v>0</v>
      </c>
      <c r="K1176" s="24">
        <f t="shared" si="307"/>
        <v>1.4255424726170736</v>
      </c>
      <c r="L1176" s="13"/>
      <c r="M1176" s="24"/>
      <c r="N1176" s="24">
        <f t="shared" si="301"/>
        <v>0</v>
      </c>
      <c r="O1176" s="13"/>
      <c r="P1176" s="13"/>
    </row>
    <row r="1177" spans="1:17">
      <c r="A1177">
        <v>1176</v>
      </c>
      <c r="B1177" s="13">
        <v>2</v>
      </c>
      <c r="C1177" s="13">
        <v>18</v>
      </c>
      <c r="D1177" s="13">
        <v>23</v>
      </c>
      <c r="E1177" s="14">
        <f t="shared" si="312"/>
        <v>49</v>
      </c>
      <c r="F1177" s="24">
        <f>'1 Solar Profile'!E1179*S$10</f>
        <v>0</v>
      </c>
      <c r="G1177" s="24">
        <f>'2 Load Profile'!E1178</f>
        <v>1.1363782188458786</v>
      </c>
      <c r="H1177" s="24">
        <f t="shared" si="304"/>
        <v>1.1363782188458786</v>
      </c>
      <c r="I1177" s="13">
        <f t="shared" si="305"/>
        <v>0</v>
      </c>
      <c r="J1177" s="24">
        <f t="shared" si="306"/>
        <v>0</v>
      </c>
      <c r="K1177" s="24">
        <f t="shared" si="307"/>
        <v>1.1363782188458786</v>
      </c>
      <c r="L1177" s="13">
        <f t="shared" ref="L1177" si="313">SUM(I1154:I1177)</f>
        <v>-14.829645577958615</v>
      </c>
      <c r="M1177" s="24">
        <f t="shared" ref="M1177" si="314">SUMIF(H1154:H1177,"&gt;0",H1154:H1177)</f>
        <v>17.206885615732105</v>
      </c>
      <c r="N1177" s="24">
        <f t="shared" si="301"/>
        <v>2.3772400377734897</v>
      </c>
      <c r="O1177" s="13">
        <f t="shared" ref="O1177" si="315">IF(M1177&gt;(L1177*-1),(M1177+L1177)*S$12,0)</f>
        <v>0.33451808639537217</v>
      </c>
      <c r="P1177" s="13">
        <f t="shared" ref="P1177" si="316">IF(M1177&lt;(L1177*-1),(M1177+L1177)*S$14,0)</f>
        <v>0</v>
      </c>
    </row>
    <row r="1178" spans="1:17">
      <c r="A1178">
        <v>1177</v>
      </c>
      <c r="B1178" s="13">
        <v>2</v>
      </c>
      <c r="C1178" s="13">
        <v>19</v>
      </c>
      <c r="D1178" s="13">
        <v>0</v>
      </c>
      <c r="E1178" s="14">
        <f t="shared" si="312"/>
        <v>50</v>
      </c>
      <c r="F1178" s="24">
        <f>'1 Solar Profile'!E1180*S$10</f>
        <v>0</v>
      </c>
      <c r="G1178" s="24">
        <f>'2 Load Profile'!E1179</f>
        <v>0.84633075904795219</v>
      </c>
      <c r="H1178" s="24">
        <f t="shared" si="304"/>
        <v>0.84633075904795219</v>
      </c>
      <c r="I1178" s="13">
        <f t="shared" si="305"/>
        <v>0</v>
      </c>
      <c r="J1178" s="24">
        <f t="shared" si="306"/>
        <v>0</v>
      </c>
      <c r="K1178" s="24">
        <f t="shared" si="307"/>
        <v>0.84633075904795219</v>
      </c>
      <c r="L1178" s="13"/>
      <c r="M1178" s="24"/>
      <c r="N1178" s="24">
        <f t="shared" si="301"/>
        <v>0</v>
      </c>
      <c r="O1178" s="13"/>
      <c r="P1178" s="13"/>
    </row>
    <row r="1179" spans="1:17">
      <c r="A1179">
        <v>1178</v>
      </c>
      <c r="B1179" s="13">
        <v>2</v>
      </c>
      <c r="C1179" s="13">
        <v>19</v>
      </c>
      <c r="D1179" s="13">
        <v>1</v>
      </c>
      <c r="E1179" s="14">
        <f t="shared" si="312"/>
        <v>50</v>
      </c>
      <c r="F1179" s="24">
        <f>'1 Solar Profile'!E1181*S$10</f>
        <v>0</v>
      </c>
      <c r="G1179" s="24">
        <f>'2 Load Profile'!E1180</f>
        <v>0.74323790966354419</v>
      </c>
      <c r="H1179" s="24">
        <f t="shared" si="304"/>
        <v>0.74323790966354419</v>
      </c>
      <c r="I1179" s="13">
        <f t="shared" si="305"/>
        <v>0</v>
      </c>
      <c r="J1179" s="24">
        <f t="shared" si="306"/>
        <v>0</v>
      </c>
      <c r="K1179" s="24">
        <f t="shared" si="307"/>
        <v>0.74323790966354419</v>
      </c>
      <c r="L1179" s="13"/>
      <c r="M1179" s="24"/>
      <c r="N1179" s="24">
        <f t="shared" si="301"/>
        <v>0</v>
      </c>
      <c r="O1179" s="13"/>
      <c r="P1179" s="13"/>
    </row>
    <row r="1180" spans="1:17">
      <c r="A1180">
        <v>1179</v>
      </c>
      <c r="B1180" s="13">
        <v>2</v>
      </c>
      <c r="C1180" s="13">
        <v>19</v>
      </c>
      <c r="D1180" s="13">
        <v>2</v>
      </c>
      <c r="E1180" s="14">
        <f t="shared" si="312"/>
        <v>50</v>
      </c>
      <c r="F1180" s="24">
        <f>'1 Solar Profile'!E1182*S$10</f>
        <v>0</v>
      </c>
      <c r="G1180" s="24">
        <f>'2 Load Profile'!E1181</f>
        <v>0.70652897739495946</v>
      </c>
      <c r="H1180" s="24">
        <f t="shared" si="304"/>
        <v>0.70652897739495946</v>
      </c>
      <c r="I1180" s="13">
        <f t="shared" si="305"/>
        <v>0</v>
      </c>
      <c r="J1180" s="24">
        <f t="shared" si="306"/>
        <v>0</v>
      </c>
      <c r="K1180" s="24">
        <f t="shared" si="307"/>
        <v>0.70652897739495946</v>
      </c>
      <c r="L1180" s="13"/>
      <c r="M1180" s="24"/>
      <c r="N1180" s="24">
        <f t="shared" si="301"/>
        <v>0</v>
      </c>
      <c r="O1180" s="13"/>
      <c r="P1180" s="13"/>
    </row>
    <row r="1181" spans="1:17">
      <c r="A1181">
        <v>1180</v>
      </c>
      <c r="B1181" s="13">
        <v>2</v>
      </c>
      <c r="C1181" s="13">
        <v>19</v>
      </c>
      <c r="D1181" s="13">
        <v>3</v>
      </c>
      <c r="E1181" s="14">
        <f t="shared" si="312"/>
        <v>50</v>
      </c>
      <c r="F1181" s="24">
        <f>'1 Solar Profile'!E1183*S$10</f>
        <v>0</v>
      </c>
      <c r="G1181" s="24">
        <f>'2 Load Profile'!E1182</f>
        <v>0.70440648103366776</v>
      </c>
      <c r="H1181" s="24">
        <f t="shared" si="304"/>
        <v>0.70440648103366776</v>
      </c>
      <c r="I1181" s="13">
        <f t="shared" si="305"/>
        <v>0</v>
      </c>
      <c r="J1181" s="24">
        <f t="shared" si="306"/>
        <v>0</v>
      </c>
      <c r="K1181" s="24">
        <f t="shared" si="307"/>
        <v>0.70440648103366776</v>
      </c>
      <c r="L1181" s="13"/>
      <c r="M1181" s="24"/>
      <c r="N1181" s="24">
        <f t="shared" si="301"/>
        <v>0</v>
      </c>
      <c r="O1181" s="13"/>
      <c r="P1181" s="13"/>
    </row>
    <row r="1182" spans="1:17">
      <c r="A1182">
        <v>1181</v>
      </c>
      <c r="B1182" s="13">
        <v>2</v>
      </c>
      <c r="C1182" s="13">
        <v>19</v>
      </c>
      <c r="D1182" s="13">
        <v>4</v>
      </c>
      <c r="E1182" s="14">
        <f t="shared" si="312"/>
        <v>50</v>
      </c>
      <c r="F1182" s="24">
        <f>'1 Solar Profile'!E1184*S$10</f>
        <v>0</v>
      </c>
      <c r="G1182" s="24">
        <f>'2 Load Profile'!E1183</f>
        <v>0.71262172137538515</v>
      </c>
      <c r="H1182" s="24">
        <f t="shared" si="304"/>
        <v>0.71262172137538515</v>
      </c>
      <c r="I1182" s="13">
        <f t="shared" si="305"/>
        <v>0</v>
      </c>
      <c r="J1182" s="24">
        <f t="shared" si="306"/>
        <v>0</v>
      </c>
      <c r="K1182" s="24">
        <f t="shared" si="307"/>
        <v>0.71262172137538515</v>
      </c>
      <c r="L1182" s="13"/>
      <c r="M1182" s="24"/>
      <c r="N1182" s="24">
        <f t="shared" si="301"/>
        <v>0</v>
      </c>
      <c r="O1182" s="13"/>
      <c r="P1182" s="13"/>
    </row>
    <row r="1183" spans="1:17">
      <c r="A1183">
        <v>1182</v>
      </c>
      <c r="B1183" s="13">
        <v>2</v>
      </c>
      <c r="C1183" s="13">
        <v>19</v>
      </c>
      <c r="D1183" s="13">
        <v>5</v>
      </c>
      <c r="E1183" s="14">
        <f t="shared" si="312"/>
        <v>50</v>
      </c>
      <c r="F1183" s="24">
        <f>'1 Solar Profile'!E1185*S$10</f>
        <v>0</v>
      </c>
      <c r="G1183" s="24">
        <f>'2 Load Profile'!E1184</f>
        <v>0.77857768146870177</v>
      </c>
      <c r="H1183" s="24">
        <f t="shared" si="304"/>
        <v>0.77857768146870177</v>
      </c>
      <c r="I1183" s="13">
        <f t="shared" si="305"/>
        <v>0</v>
      </c>
      <c r="J1183" s="24">
        <f t="shared" si="306"/>
        <v>0</v>
      </c>
      <c r="K1183" s="24">
        <f t="shared" si="307"/>
        <v>0.77857768146870177</v>
      </c>
      <c r="L1183" s="13"/>
      <c r="M1183" s="24"/>
      <c r="N1183" s="24">
        <f t="shared" si="301"/>
        <v>0</v>
      </c>
      <c r="O1183" s="13"/>
      <c r="P1183" s="13"/>
    </row>
    <row r="1184" spans="1:17">
      <c r="A1184">
        <v>1183</v>
      </c>
      <c r="B1184" s="13">
        <v>2</v>
      </c>
      <c r="C1184" s="13">
        <v>19</v>
      </c>
      <c r="D1184" s="13">
        <v>6</v>
      </c>
      <c r="E1184" s="14">
        <f t="shared" si="312"/>
        <v>50</v>
      </c>
      <c r="F1184" s="24">
        <f>'1 Solar Profile'!E1186*S$10</f>
        <v>0</v>
      </c>
      <c r="G1184" s="24">
        <f>'2 Load Profile'!E1185</f>
        <v>0.95544555961319566</v>
      </c>
      <c r="H1184" s="24">
        <f t="shared" si="304"/>
        <v>0.95544555961319566</v>
      </c>
      <c r="I1184" s="13">
        <f t="shared" si="305"/>
        <v>0</v>
      </c>
      <c r="J1184" s="24">
        <f t="shared" si="306"/>
        <v>0</v>
      </c>
      <c r="K1184" s="24">
        <f t="shared" si="307"/>
        <v>0.95544555961319566</v>
      </c>
      <c r="L1184" s="13"/>
      <c r="M1184" s="24"/>
      <c r="N1184" s="24">
        <f t="shared" si="301"/>
        <v>0</v>
      </c>
      <c r="O1184" s="13"/>
      <c r="P1184" s="13"/>
    </row>
    <row r="1185" spans="1:17">
      <c r="A1185">
        <v>1184</v>
      </c>
      <c r="B1185" s="13">
        <v>2</v>
      </c>
      <c r="C1185" s="13">
        <v>19</v>
      </c>
      <c r="D1185" s="13">
        <v>7</v>
      </c>
      <c r="E1185" s="14">
        <f t="shared" si="312"/>
        <v>50</v>
      </c>
      <c r="F1185" s="24">
        <f>'1 Solar Profile'!E1187*S$10</f>
        <v>0.79220137499999999</v>
      </c>
      <c r="G1185" s="24">
        <f>'2 Load Profile'!E1186</f>
        <v>1.2169907359555425</v>
      </c>
      <c r="H1185" s="24">
        <f t="shared" si="304"/>
        <v>0.42478936095554254</v>
      </c>
      <c r="I1185" s="13">
        <f t="shared" si="305"/>
        <v>0</v>
      </c>
      <c r="J1185" s="24">
        <f t="shared" si="306"/>
        <v>0.79220137499999999</v>
      </c>
      <c r="K1185" s="24">
        <f t="shared" si="307"/>
        <v>0.42478936095554254</v>
      </c>
      <c r="L1185" s="13"/>
      <c r="M1185" s="24"/>
      <c r="N1185" s="24">
        <f t="shared" si="301"/>
        <v>0</v>
      </c>
      <c r="O1185" s="13"/>
      <c r="P1185" s="13"/>
    </row>
    <row r="1186" spans="1:17">
      <c r="A1186">
        <v>1185</v>
      </c>
      <c r="B1186" s="13">
        <v>2</v>
      </c>
      <c r="C1186" s="13">
        <v>19</v>
      </c>
      <c r="D1186" s="13">
        <v>8</v>
      </c>
      <c r="E1186" s="14">
        <f t="shared" si="312"/>
        <v>50</v>
      </c>
      <c r="F1186" s="24">
        <f>'1 Solar Profile'!E1188*S$10</f>
        <v>2.084454225</v>
      </c>
      <c r="G1186" s="24">
        <f>'2 Load Profile'!E1187</f>
        <v>1.1652866266576665</v>
      </c>
      <c r="H1186" s="24">
        <f t="shared" si="304"/>
        <v>-0.91916759834233352</v>
      </c>
      <c r="I1186" s="13">
        <f t="shared" si="305"/>
        <v>-0.91916759834233352</v>
      </c>
      <c r="J1186" s="24">
        <f t="shared" si="306"/>
        <v>1.1652866266576665</v>
      </c>
      <c r="K1186" s="24">
        <f t="shared" si="307"/>
        <v>0</v>
      </c>
      <c r="L1186" s="13"/>
      <c r="M1186" s="24"/>
      <c r="N1186" s="24">
        <f t="shared" si="301"/>
        <v>0</v>
      </c>
      <c r="O1186" s="13"/>
      <c r="P1186" s="13"/>
    </row>
    <row r="1187" spans="1:17">
      <c r="A1187">
        <v>1186</v>
      </c>
      <c r="B1187" s="13">
        <v>2</v>
      </c>
      <c r="C1187" s="13">
        <v>19</v>
      </c>
      <c r="D1187" s="13">
        <v>9</v>
      </c>
      <c r="E1187" s="14">
        <f t="shared" si="312"/>
        <v>50</v>
      </c>
      <c r="F1187" s="24">
        <f>'1 Solar Profile'!E1189*S$10</f>
        <v>2.2828301999999998</v>
      </c>
      <c r="G1187" s="24">
        <f>'2 Load Profile'!E1188</f>
        <v>1.0318318717655659</v>
      </c>
      <c r="H1187" s="24">
        <f t="shared" si="304"/>
        <v>-1.2509983282344339</v>
      </c>
      <c r="I1187" s="13">
        <f t="shared" si="305"/>
        <v>-1.2509983282344339</v>
      </c>
      <c r="J1187" s="24">
        <f t="shared" si="306"/>
        <v>1.0318318717655659</v>
      </c>
      <c r="K1187" s="24">
        <f t="shared" si="307"/>
        <v>0</v>
      </c>
      <c r="L1187" s="13"/>
      <c r="M1187" s="24"/>
      <c r="N1187" s="24">
        <f t="shared" si="301"/>
        <v>0</v>
      </c>
      <c r="O1187" s="13"/>
      <c r="P1187" s="13"/>
    </row>
    <row r="1188" spans="1:17">
      <c r="A1188">
        <v>1187</v>
      </c>
      <c r="B1188" s="13">
        <v>2</v>
      </c>
      <c r="C1188" s="13">
        <v>19</v>
      </c>
      <c r="D1188" s="13">
        <v>10</v>
      </c>
      <c r="E1188" s="14">
        <f t="shared" si="312"/>
        <v>50</v>
      </c>
      <c r="F1188" s="24">
        <f>'1 Solar Profile'!E1190*S$10</f>
        <v>2.1116009250000003</v>
      </c>
      <c r="G1188" s="24">
        <f>'2 Load Profile'!E1189</f>
        <v>1.04266426288503</v>
      </c>
      <c r="H1188" s="24">
        <f t="shared" si="304"/>
        <v>-1.0689366621149703</v>
      </c>
      <c r="I1188" s="13">
        <f t="shared" si="305"/>
        <v>-1.0689366621149703</v>
      </c>
      <c r="J1188" s="24">
        <f t="shared" si="306"/>
        <v>1.04266426288503</v>
      </c>
      <c r="K1188" s="24">
        <f t="shared" si="307"/>
        <v>0</v>
      </c>
      <c r="L1188" s="13"/>
      <c r="M1188" s="24"/>
      <c r="N1188" s="24">
        <f t="shared" si="301"/>
        <v>0</v>
      </c>
      <c r="O1188" s="13"/>
      <c r="P1188" s="13"/>
    </row>
    <row r="1189" spans="1:17">
      <c r="A1189">
        <v>1188</v>
      </c>
      <c r="B1189" s="13">
        <v>2</v>
      </c>
      <c r="C1189" s="13">
        <v>19</v>
      </c>
      <c r="D1189" s="13">
        <v>11</v>
      </c>
      <c r="E1189" s="14">
        <f t="shared" si="312"/>
        <v>50</v>
      </c>
      <c r="F1189" s="24">
        <f>'1 Solar Profile'!E1191*S$10</f>
        <v>1.8724529249999997</v>
      </c>
      <c r="G1189" s="24">
        <f>'2 Load Profile'!E1190</f>
        <v>1.0235253082896021</v>
      </c>
      <c r="H1189" s="24">
        <f t="shared" si="304"/>
        <v>-0.84892761671039763</v>
      </c>
      <c r="I1189" s="13">
        <f t="shared" si="305"/>
        <v>-0.84892761671039763</v>
      </c>
      <c r="J1189" s="24">
        <f t="shared" si="306"/>
        <v>1.0235253082896021</v>
      </c>
      <c r="K1189" s="24">
        <f t="shared" si="307"/>
        <v>0</v>
      </c>
      <c r="L1189" s="13"/>
      <c r="M1189" s="24"/>
      <c r="N1189" s="24">
        <f t="shared" si="301"/>
        <v>0</v>
      </c>
      <c r="O1189" s="13"/>
      <c r="P1189" s="13"/>
    </row>
    <row r="1190" spans="1:17">
      <c r="A1190">
        <v>1189</v>
      </c>
      <c r="B1190" s="13">
        <v>2</v>
      </c>
      <c r="C1190" s="13">
        <v>19</v>
      </c>
      <c r="D1190" s="13">
        <v>12</v>
      </c>
      <c r="E1190" s="14">
        <f t="shared" si="312"/>
        <v>50</v>
      </c>
      <c r="F1190" s="24">
        <f>'1 Solar Profile'!E1192*S$10</f>
        <v>2.1541479749999999</v>
      </c>
      <c r="G1190" s="24">
        <f>'2 Load Profile'!E1191</f>
        <v>0.98608050349896104</v>
      </c>
      <c r="H1190" s="24">
        <f t="shared" si="304"/>
        <v>-1.1680674715010388</v>
      </c>
      <c r="I1190" s="13">
        <f t="shared" si="305"/>
        <v>-1.1680674715010388</v>
      </c>
      <c r="J1190" s="24">
        <f t="shared" si="306"/>
        <v>0.98608050349896104</v>
      </c>
      <c r="K1190" s="24">
        <f t="shared" si="307"/>
        <v>0</v>
      </c>
      <c r="L1190" s="13"/>
      <c r="M1190" s="24"/>
      <c r="N1190" s="24">
        <f t="shared" si="301"/>
        <v>0</v>
      </c>
      <c r="O1190" s="13"/>
      <c r="P1190" s="13"/>
    </row>
    <row r="1191" spans="1:17">
      <c r="A1191">
        <v>1190</v>
      </c>
      <c r="B1191" s="13">
        <v>2</v>
      </c>
      <c r="C1191" s="13">
        <v>19</v>
      </c>
      <c r="D1191" s="13">
        <v>13</v>
      </c>
      <c r="E1191" s="14">
        <f t="shared" si="312"/>
        <v>50</v>
      </c>
      <c r="F1191" s="24">
        <f>'1 Solar Profile'!E1193*S$10</f>
        <v>1.73344185</v>
      </c>
      <c r="G1191" s="24">
        <f>'2 Load Profile'!E1192</f>
        <v>0.95531519502108031</v>
      </c>
      <c r="H1191" s="24">
        <f t="shared" si="304"/>
        <v>-0.77812665497891964</v>
      </c>
      <c r="I1191" s="13">
        <f t="shared" si="305"/>
        <v>-0.77812665497891964</v>
      </c>
      <c r="J1191" s="24">
        <f t="shared" si="306"/>
        <v>0.95531519502108031</v>
      </c>
      <c r="K1191" s="24">
        <f t="shared" si="307"/>
        <v>0</v>
      </c>
      <c r="L1191" s="13"/>
      <c r="M1191" s="24"/>
      <c r="N1191" s="24">
        <f t="shared" si="301"/>
        <v>0</v>
      </c>
      <c r="O1191" s="13"/>
      <c r="P1191" s="13"/>
    </row>
    <row r="1192" spans="1:17">
      <c r="A1192">
        <v>1191</v>
      </c>
      <c r="B1192" s="13">
        <v>2</v>
      </c>
      <c r="C1192" s="13">
        <v>19</v>
      </c>
      <c r="D1192" s="13">
        <v>14</v>
      </c>
      <c r="E1192" s="14">
        <f t="shared" si="312"/>
        <v>50</v>
      </c>
      <c r="F1192" s="24">
        <f>'1 Solar Profile'!E1194*S$10</f>
        <v>3.1243495499999998</v>
      </c>
      <c r="G1192" s="24">
        <f>'2 Load Profile'!E1193</f>
        <v>0.95014474080278144</v>
      </c>
      <c r="H1192" s="24">
        <f t="shared" si="304"/>
        <v>-2.1742048091972181</v>
      </c>
      <c r="I1192" s="13">
        <f t="shared" si="305"/>
        <v>-2.1742048091972181</v>
      </c>
      <c r="J1192" s="24">
        <f t="shared" si="306"/>
        <v>0.95014474080278166</v>
      </c>
      <c r="K1192" s="24">
        <f t="shared" si="307"/>
        <v>0</v>
      </c>
      <c r="L1192" s="13"/>
      <c r="M1192" s="24"/>
      <c r="N1192" s="24">
        <f t="shared" si="301"/>
        <v>0</v>
      </c>
      <c r="O1192" s="13"/>
      <c r="P1192" s="13"/>
    </row>
    <row r="1193" spans="1:17">
      <c r="A1193">
        <v>1192</v>
      </c>
      <c r="B1193" s="13">
        <v>2</v>
      </c>
      <c r="C1193" s="13">
        <v>19</v>
      </c>
      <c r="D1193" s="13">
        <v>15</v>
      </c>
      <c r="E1193" s="14">
        <f t="shared" si="312"/>
        <v>50</v>
      </c>
      <c r="F1193" s="24">
        <f>'1 Solar Profile'!E1195*S$10</f>
        <v>1.3545441</v>
      </c>
      <c r="G1193" s="24">
        <f>'2 Load Profile'!E1194</f>
        <v>1.0015511740342893</v>
      </c>
      <c r="H1193" s="24">
        <f t="shared" si="304"/>
        <v>-0.35299292596571075</v>
      </c>
      <c r="I1193" s="13">
        <f t="shared" si="305"/>
        <v>-0.35299292596571075</v>
      </c>
      <c r="J1193" s="24">
        <f t="shared" si="306"/>
        <v>1.0015511740342893</v>
      </c>
      <c r="K1193" s="24">
        <f t="shared" si="307"/>
        <v>0</v>
      </c>
      <c r="L1193" s="13"/>
      <c r="M1193" s="24"/>
      <c r="N1193" s="24">
        <f t="shared" ref="N1193:N1256" si="317">M1193+L1193</f>
        <v>0</v>
      </c>
      <c r="O1193" s="13"/>
      <c r="P1193" s="13"/>
    </row>
    <row r="1194" spans="1:17">
      <c r="A1194">
        <v>1193</v>
      </c>
      <c r="B1194" s="13">
        <v>2</v>
      </c>
      <c r="C1194" s="13">
        <v>19</v>
      </c>
      <c r="D1194" s="13">
        <v>16</v>
      </c>
      <c r="E1194" s="14">
        <f t="shared" si="312"/>
        <v>50</v>
      </c>
      <c r="F1194" s="24">
        <f>'1 Solar Profile'!E1196*S$10</f>
        <v>0.87114509999999989</v>
      </c>
      <c r="G1194" s="24">
        <f>'2 Load Profile'!E1195</f>
        <v>1.196084962155687</v>
      </c>
      <c r="H1194" s="24">
        <f t="shared" si="304"/>
        <v>0.32493986215568715</v>
      </c>
      <c r="I1194" s="13">
        <f t="shared" si="305"/>
        <v>0</v>
      </c>
      <c r="J1194" s="24">
        <f t="shared" si="306"/>
        <v>0.87114509999999989</v>
      </c>
      <c r="K1194" s="24">
        <f t="shared" si="307"/>
        <v>0.32493986215568715</v>
      </c>
      <c r="L1194" s="13"/>
      <c r="M1194" s="24"/>
      <c r="N1194" s="24">
        <f t="shared" si="317"/>
        <v>0</v>
      </c>
      <c r="O1194" s="13"/>
      <c r="P1194" s="13"/>
    </row>
    <row r="1195" spans="1:17">
      <c r="A1195">
        <v>1194</v>
      </c>
      <c r="B1195" s="13">
        <v>2</v>
      </c>
      <c r="C1195" s="13">
        <v>19</v>
      </c>
      <c r="D1195" s="13">
        <v>17</v>
      </c>
      <c r="E1195" s="14">
        <f t="shared" si="312"/>
        <v>50</v>
      </c>
      <c r="F1195" s="24">
        <f>'1 Solar Profile'!E1197*S$10</f>
        <v>0</v>
      </c>
      <c r="G1195" s="24">
        <f>'2 Load Profile'!E1196</f>
        <v>1.5974587654614834</v>
      </c>
      <c r="H1195" s="24">
        <f t="shared" si="304"/>
        <v>1.5974587654614834</v>
      </c>
      <c r="I1195" s="13">
        <f t="shared" si="305"/>
        <v>0</v>
      </c>
      <c r="J1195" s="24">
        <f t="shared" si="306"/>
        <v>0</v>
      </c>
      <c r="K1195" s="24">
        <f t="shared" si="307"/>
        <v>1.5974587654614834</v>
      </c>
      <c r="L1195" s="13"/>
      <c r="M1195" s="24"/>
      <c r="N1195" s="24">
        <f t="shared" si="317"/>
        <v>0</v>
      </c>
      <c r="O1195" s="13"/>
      <c r="P1195" s="13"/>
    </row>
    <row r="1196" spans="1:17">
      <c r="A1196">
        <v>1195</v>
      </c>
      <c r="B1196" s="13">
        <v>2</v>
      </c>
      <c r="C1196" s="13">
        <v>19</v>
      </c>
      <c r="D1196" s="13">
        <v>18</v>
      </c>
      <c r="E1196" s="14">
        <f t="shared" si="312"/>
        <v>50</v>
      </c>
      <c r="F1196" s="24">
        <f>'1 Solar Profile'!E1198*S$10</f>
        <v>0</v>
      </c>
      <c r="G1196" s="24">
        <f>'2 Load Profile'!E1197</f>
        <v>1.885935929462117</v>
      </c>
      <c r="H1196" s="24">
        <f t="shared" si="304"/>
        <v>1.885935929462117</v>
      </c>
      <c r="I1196" s="13">
        <f t="shared" si="305"/>
        <v>0</v>
      </c>
      <c r="J1196" s="24">
        <f t="shared" si="306"/>
        <v>0</v>
      </c>
      <c r="K1196" s="24">
        <f t="shared" si="307"/>
        <v>1.885935929462117</v>
      </c>
      <c r="L1196" s="13"/>
      <c r="M1196" s="24"/>
      <c r="N1196" s="24">
        <f t="shared" si="317"/>
        <v>0</v>
      </c>
      <c r="O1196" s="13"/>
      <c r="P1196" s="13"/>
    </row>
    <row r="1197" spans="1:17">
      <c r="A1197">
        <v>1196</v>
      </c>
      <c r="B1197" s="13">
        <v>2</v>
      </c>
      <c r="C1197" s="13">
        <v>19</v>
      </c>
      <c r="D1197" s="13">
        <v>19</v>
      </c>
      <c r="E1197" s="14">
        <f t="shared" si="312"/>
        <v>50</v>
      </c>
      <c r="F1197" s="24">
        <f>'1 Solar Profile'!E1199*S$10</f>
        <v>0</v>
      </c>
      <c r="G1197" s="24">
        <f>'2 Load Profile'!E1198</f>
        <v>1.9903303945273139</v>
      </c>
      <c r="H1197" s="24">
        <f t="shared" si="304"/>
        <v>1.9903303945273139</v>
      </c>
      <c r="I1197" s="13">
        <f t="shared" si="305"/>
        <v>0</v>
      </c>
      <c r="J1197" s="24">
        <f t="shared" si="306"/>
        <v>0</v>
      </c>
      <c r="K1197" s="24">
        <f t="shared" si="307"/>
        <v>1.9903303945273139</v>
      </c>
      <c r="L1197" s="13"/>
      <c r="M1197" s="24"/>
      <c r="N1197" s="24">
        <f t="shared" si="317"/>
        <v>0</v>
      </c>
      <c r="O1197" s="13"/>
      <c r="P1197" s="13"/>
    </row>
    <row r="1198" spans="1:17">
      <c r="A1198">
        <v>1197</v>
      </c>
      <c r="B1198" s="13">
        <v>2</v>
      </c>
      <c r="C1198" s="13">
        <v>19</v>
      </c>
      <c r="D1198" s="13">
        <v>20</v>
      </c>
      <c r="E1198" s="14">
        <f t="shared" si="312"/>
        <v>50</v>
      </c>
      <c r="F1198" s="24">
        <f>'1 Solar Profile'!E1200*S$10</f>
        <v>0</v>
      </c>
      <c r="G1198" s="24">
        <f>'2 Load Profile'!E1199</f>
        <v>1.9206547023000593</v>
      </c>
      <c r="H1198" s="24">
        <f t="shared" si="304"/>
        <v>1.9206547023000593</v>
      </c>
      <c r="I1198" s="13">
        <f t="shared" si="305"/>
        <v>0</v>
      </c>
      <c r="J1198" s="24">
        <f t="shared" si="306"/>
        <v>0</v>
      </c>
      <c r="K1198" s="24">
        <f t="shared" si="307"/>
        <v>1.9206547023000593</v>
      </c>
      <c r="L1198" s="13"/>
      <c r="M1198" s="24"/>
      <c r="N1198" s="24">
        <f t="shared" si="317"/>
        <v>0</v>
      </c>
      <c r="O1198" s="24"/>
      <c r="P1198" s="24"/>
      <c r="Q1198" s="41"/>
    </row>
    <row r="1199" spans="1:17">
      <c r="A1199">
        <v>1198</v>
      </c>
      <c r="B1199" s="13">
        <v>2</v>
      </c>
      <c r="C1199" s="13">
        <v>19</v>
      </c>
      <c r="D1199" s="13">
        <v>21</v>
      </c>
      <c r="E1199" s="14">
        <f t="shared" si="312"/>
        <v>50</v>
      </c>
      <c r="F1199" s="24">
        <f>'1 Solar Profile'!E1201*S$10</f>
        <v>0</v>
      </c>
      <c r="G1199" s="24">
        <f>'2 Load Profile'!E1200</f>
        <v>1.7608120117799142</v>
      </c>
      <c r="H1199" s="24">
        <f t="shared" si="304"/>
        <v>1.7608120117799142</v>
      </c>
      <c r="I1199" s="13">
        <f t="shared" si="305"/>
        <v>0</v>
      </c>
      <c r="J1199" s="24">
        <f t="shared" si="306"/>
        <v>0</v>
      </c>
      <c r="K1199" s="24">
        <f t="shared" si="307"/>
        <v>1.7608120117799142</v>
      </c>
      <c r="L1199" s="13"/>
      <c r="M1199" s="24"/>
      <c r="N1199" s="24">
        <f t="shared" si="317"/>
        <v>0</v>
      </c>
      <c r="O1199" s="13"/>
      <c r="P1199" s="13"/>
    </row>
    <row r="1200" spans="1:17">
      <c r="A1200">
        <v>1199</v>
      </c>
      <c r="B1200" s="13">
        <v>2</v>
      </c>
      <c r="C1200" s="13">
        <v>19</v>
      </c>
      <c r="D1200" s="13">
        <v>22</v>
      </c>
      <c r="E1200" s="14">
        <f t="shared" si="312"/>
        <v>50</v>
      </c>
      <c r="F1200" s="24">
        <f>'1 Solar Profile'!E1202*S$10</f>
        <v>0</v>
      </c>
      <c r="G1200" s="24">
        <f>'2 Load Profile'!E1201</f>
        <v>1.4614620007429526</v>
      </c>
      <c r="H1200" s="24">
        <f t="shared" si="304"/>
        <v>1.4614620007429526</v>
      </c>
      <c r="I1200" s="13">
        <f t="shared" si="305"/>
        <v>0</v>
      </c>
      <c r="J1200" s="24">
        <f t="shared" si="306"/>
        <v>0</v>
      </c>
      <c r="K1200" s="24">
        <f t="shared" si="307"/>
        <v>1.4614620007429526</v>
      </c>
      <c r="L1200" s="13"/>
      <c r="M1200" s="24"/>
      <c r="N1200" s="24">
        <f t="shared" si="317"/>
        <v>0</v>
      </c>
      <c r="O1200" s="13"/>
      <c r="P1200" s="13"/>
    </row>
    <row r="1201" spans="1:16">
      <c r="A1201">
        <v>1200</v>
      </c>
      <c r="B1201" s="13">
        <v>2</v>
      </c>
      <c r="C1201" s="13">
        <v>19</v>
      </c>
      <c r="D1201" s="13">
        <v>23</v>
      </c>
      <c r="E1201" s="14">
        <f t="shared" si="312"/>
        <v>50</v>
      </c>
      <c r="F1201" s="24">
        <f>'1 Solar Profile'!E1203*S$10</f>
        <v>0</v>
      </c>
      <c r="G1201" s="24">
        <f>'2 Load Profile'!E1202</f>
        <v>1.1762883677634375</v>
      </c>
      <c r="H1201" s="24">
        <f t="shared" si="304"/>
        <v>1.1762883677634375</v>
      </c>
      <c r="I1201" s="13">
        <f t="shared" si="305"/>
        <v>0</v>
      </c>
      <c r="J1201" s="24">
        <f t="shared" si="306"/>
        <v>0</v>
      </c>
      <c r="K1201" s="24">
        <f t="shared" si="307"/>
        <v>1.1762883677634375</v>
      </c>
      <c r="L1201" s="13">
        <f t="shared" ref="L1201" si="318">SUM(I1178:I1201)</f>
        <v>-8.5614220670450223</v>
      </c>
      <c r="M1201" s="24">
        <f t="shared" ref="M1201" si="319">SUMIF(H1178:H1201,"&gt;0",H1178:H1201)</f>
        <v>17.989820484745913</v>
      </c>
      <c r="N1201" s="24">
        <f t="shared" si="317"/>
        <v>9.4283984177008904</v>
      </c>
      <c r="O1201" s="13">
        <f t="shared" ref="O1201" si="320">IF(M1201&gt;(L1201*-1),(M1201+L1201)*S$12,0)</f>
        <v>1.3267359401436163</v>
      </c>
      <c r="P1201" s="13">
        <f t="shared" ref="P1201" si="321">IF(M1201&lt;(L1201*-1),(M1201+L1201)*S$14,0)</f>
        <v>0</v>
      </c>
    </row>
    <row r="1202" spans="1:16">
      <c r="A1202">
        <v>1201</v>
      </c>
      <c r="B1202" s="13">
        <v>2</v>
      </c>
      <c r="C1202" s="13">
        <v>20</v>
      </c>
      <c r="D1202" s="13">
        <v>0</v>
      </c>
      <c r="E1202" s="14">
        <f t="shared" si="312"/>
        <v>51</v>
      </c>
      <c r="F1202" s="24">
        <f>'1 Solar Profile'!E1204*S$10</f>
        <v>0</v>
      </c>
      <c r="G1202" s="24">
        <f>'2 Load Profile'!E1203</f>
        <v>0.87552116072088659</v>
      </c>
      <c r="H1202" s="24">
        <f t="shared" si="304"/>
        <v>0.87552116072088659</v>
      </c>
      <c r="I1202" s="13">
        <f t="shared" si="305"/>
        <v>0</v>
      </c>
      <c r="J1202" s="24">
        <f t="shared" si="306"/>
        <v>0</v>
      </c>
      <c r="K1202" s="24">
        <f t="shared" si="307"/>
        <v>0.87552116072088659</v>
      </c>
      <c r="L1202" s="13"/>
      <c r="M1202" s="24"/>
      <c r="N1202" s="24">
        <f t="shared" si="317"/>
        <v>0</v>
      </c>
      <c r="O1202" s="13"/>
      <c r="P1202" s="13"/>
    </row>
    <row r="1203" spans="1:16">
      <c r="A1203">
        <v>1202</v>
      </c>
      <c r="B1203" s="13">
        <v>2</v>
      </c>
      <c r="C1203" s="13">
        <v>20</v>
      </c>
      <c r="D1203" s="13">
        <v>1</v>
      </c>
      <c r="E1203" s="14">
        <f t="shared" si="312"/>
        <v>51</v>
      </c>
      <c r="F1203" s="24">
        <f>'1 Solar Profile'!E1205*S$10</f>
        <v>0</v>
      </c>
      <c r="G1203" s="24">
        <f>'2 Load Profile'!E1204</f>
        <v>0.76841696444681185</v>
      </c>
      <c r="H1203" s="24">
        <f t="shared" si="304"/>
        <v>0.76841696444681185</v>
      </c>
      <c r="I1203" s="13">
        <f t="shared" si="305"/>
        <v>0</v>
      </c>
      <c r="J1203" s="24">
        <f t="shared" si="306"/>
        <v>0</v>
      </c>
      <c r="K1203" s="24">
        <f t="shared" si="307"/>
        <v>0.76841696444681185</v>
      </c>
      <c r="L1203" s="13"/>
      <c r="M1203" s="24"/>
      <c r="N1203" s="24">
        <f t="shared" si="317"/>
        <v>0</v>
      </c>
      <c r="O1203" s="13"/>
      <c r="P1203" s="13"/>
    </row>
    <row r="1204" spans="1:16">
      <c r="A1204">
        <v>1203</v>
      </c>
      <c r="B1204" s="13">
        <v>2</v>
      </c>
      <c r="C1204" s="13">
        <v>20</v>
      </c>
      <c r="D1204" s="13">
        <v>2</v>
      </c>
      <c r="E1204" s="14">
        <f t="shared" si="312"/>
        <v>51</v>
      </c>
      <c r="F1204" s="24">
        <f>'1 Solar Profile'!E1206*S$10</f>
        <v>0</v>
      </c>
      <c r="G1204" s="24">
        <f>'2 Load Profile'!E1205</f>
        <v>0.72881477422540586</v>
      </c>
      <c r="H1204" s="24">
        <f t="shared" si="304"/>
        <v>0.72881477422540586</v>
      </c>
      <c r="I1204" s="13">
        <f t="shared" si="305"/>
        <v>0</v>
      </c>
      <c r="J1204" s="24">
        <f t="shared" si="306"/>
        <v>0</v>
      </c>
      <c r="K1204" s="24">
        <f t="shared" si="307"/>
        <v>0.72881477422540586</v>
      </c>
      <c r="L1204" s="13"/>
      <c r="M1204" s="24"/>
      <c r="N1204" s="24">
        <f t="shared" si="317"/>
        <v>0</v>
      </c>
      <c r="O1204" s="13"/>
      <c r="P1204" s="13"/>
    </row>
    <row r="1205" spans="1:16">
      <c r="A1205">
        <v>1204</v>
      </c>
      <c r="B1205" s="13">
        <v>2</v>
      </c>
      <c r="C1205" s="13">
        <v>20</v>
      </c>
      <c r="D1205" s="13">
        <v>3</v>
      </c>
      <c r="E1205" s="14">
        <f t="shared" si="312"/>
        <v>51</v>
      </c>
      <c r="F1205" s="24">
        <f>'1 Solar Profile'!E1207*S$10</f>
        <v>0</v>
      </c>
      <c r="G1205" s="24">
        <f>'2 Load Profile'!E1206</f>
        <v>0.73003694399975583</v>
      </c>
      <c r="H1205" s="24">
        <f t="shared" si="304"/>
        <v>0.73003694399975583</v>
      </c>
      <c r="I1205" s="13">
        <f t="shared" si="305"/>
        <v>0</v>
      </c>
      <c r="J1205" s="24">
        <f t="shared" si="306"/>
        <v>0</v>
      </c>
      <c r="K1205" s="24">
        <f t="shared" si="307"/>
        <v>0.73003694399975583</v>
      </c>
      <c r="L1205" s="13"/>
      <c r="M1205" s="24"/>
      <c r="N1205" s="24">
        <f t="shared" si="317"/>
        <v>0</v>
      </c>
      <c r="O1205" s="13"/>
      <c r="P1205" s="13"/>
    </row>
    <row r="1206" spans="1:16">
      <c r="A1206">
        <v>1205</v>
      </c>
      <c r="B1206" s="13">
        <v>2</v>
      </c>
      <c r="C1206" s="13">
        <v>20</v>
      </c>
      <c r="D1206" s="13">
        <v>4</v>
      </c>
      <c r="E1206" s="14">
        <f t="shared" si="312"/>
        <v>51</v>
      </c>
      <c r="F1206" s="24">
        <f>'1 Solar Profile'!E1208*S$10</f>
        <v>0</v>
      </c>
      <c r="G1206" s="24">
        <f>'2 Load Profile'!E1207</f>
        <v>0.72843952900715891</v>
      </c>
      <c r="H1206" s="24">
        <f t="shared" si="304"/>
        <v>0.72843952900715891</v>
      </c>
      <c r="I1206" s="13">
        <f t="shared" si="305"/>
        <v>0</v>
      </c>
      <c r="J1206" s="24">
        <f t="shared" si="306"/>
        <v>0</v>
      </c>
      <c r="K1206" s="24">
        <f t="shared" si="307"/>
        <v>0.72843952900715891</v>
      </c>
      <c r="L1206" s="13"/>
      <c r="M1206" s="24"/>
      <c r="N1206" s="24">
        <f t="shared" si="317"/>
        <v>0</v>
      </c>
      <c r="O1206" s="13"/>
      <c r="P1206" s="13"/>
    </row>
    <row r="1207" spans="1:16">
      <c r="A1207">
        <v>1206</v>
      </c>
      <c r="B1207" s="13">
        <v>2</v>
      </c>
      <c r="C1207" s="13">
        <v>20</v>
      </c>
      <c r="D1207" s="13">
        <v>5</v>
      </c>
      <c r="E1207" s="14">
        <f t="shared" si="312"/>
        <v>51</v>
      </c>
      <c r="F1207" s="24">
        <f>'1 Solar Profile'!E1209*S$10</f>
        <v>0</v>
      </c>
      <c r="G1207" s="24">
        <f>'2 Load Profile'!E1208</f>
        <v>0.78421671222201828</v>
      </c>
      <c r="H1207" s="24">
        <f t="shared" si="304"/>
        <v>0.78421671222201828</v>
      </c>
      <c r="I1207" s="13">
        <f t="shared" si="305"/>
        <v>0</v>
      </c>
      <c r="J1207" s="24">
        <f t="shared" si="306"/>
        <v>0</v>
      </c>
      <c r="K1207" s="24">
        <f t="shared" si="307"/>
        <v>0.78421671222201828</v>
      </c>
      <c r="L1207" s="13"/>
      <c r="M1207" s="24"/>
      <c r="N1207" s="24">
        <f t="shared" si="317"/>
        <v>0</v>
      </c>
      <c r="O1207" s="13"/>
      <c r="P1207" s="13"/>
    </row>
    <row r="1208" spans="1:16">
      <c r="A1208">
        <v>1207</v>
      </c>
      <c r="B1208" s="13">
        <v>2</v>
      </c>
      <c r="C1208" s="13">
        <v>20</v>
      </c>
      <c r="D1208" s="13">
        <v>6</v>
      </c>
      <c r="E1208" s="14">
        <f t="shared" si="312"/>
        <v>51</v>
      </c>
      <c r="F1208" s="24">
        <f>'1 Solar Profile'!E1210*S$10</f>
        <v>0</v>
      </c>
      <c r="G1208" s="24">
        <f>'2 Load Profile'!E1209</f>
        <v>0.95916671999227876</v>
      </c>
      <c r="H1208" s="24">
        <f t="shared" si="304"/>
        <v>0.95916671999227876</v>
      </c>
      <c r="I1208" s="13">
        <f t="shared" si="305"/>
        <v>0</v>
      </c>
      <c r="J1208" s="24">
        <f t="shared" si="306"/>
        <v>0</v>
      </c>
      <c r="K1208" s="24">
        <f t="shared" si="307"/>
        <v>0.95916671999227876</v>
      </c>
      <c r="L1208" s="13"/>
      <c r="M1208" s="24"/>
      <c r="N1208" s="24">
        <f t="shared" si="317"/>
        <v>0</v>
      </c>
      <c r="O1208" s="13"/>
      <c r="P1208" s="13"/>
    </row>
    <row r="1209" spans="1:16">
      <c r="A1209">
        <v>1208</v>
      </c>
      <c r="B1209" s="13">
        <v>2</v>
      </c>
      <c r="C1209" s="13">
        <v>20</v>
      </c>
      <c r="D1209" s="13">
        <v>7</v>
      </c>
      <c r="E1209" s="14">
        <f t="shared" si="312"/>
        <v>51</v>
      </c>
      <c r="F1209" s="24">
        <f>'1 Solar Profile'!E1211*S$10</f>
        <v>0.18483569999999996</v>
      </c>
      <c r="G1209" s="24">
        <f>'2 Load Profile'!E1210</f>
        <v>1.2388381442432768</v>
      </c>
      <c r="H1209" s="24">
        <f t="shared" si="304"/>
        <v>1.0540024442432767</v>
      </c>
      <c r="I1209" s="13">
        <f t="shared" si="305"/>
        <v>0</v>
      </c>
      <c r="J1209" s="24">
        <f t="shared" si="306"/>
        <v>0.18483569999999996</v>
      </c>
      <c r="K1209" s="24">
        <f t="shared" si="307"/>
        <v>1.0540024442432767</v>
      </c>
      <c r="L1209" s="13"/>
      <c r="M1209" s="24"/>
      <c r="N1209" s="24">
        <f t="shared" si="317"/>
        <v>0</v>
      </c>
      <c r="O1209" s="13"/>
      <c r="P1209" s="13"/>
    </row>
    <row r="1210" spans="1:16">
      <c r="A1210">
        <v>1209</v>
      </c>
      <c r="B1210" s="13">
        <v>2</v>
      </c>
      <c r="C1210" s="13">
        <v>20</v>
      </c>
      <c r="D1210" s="13">
        <v>8</v>
      </c>
      <c r="E1210" s="14">
        <f t="shared" si="312"/>
        <v>51</v>
      </c>
      <c r="F1210" s="24">
        <f>'1 Solar Profile'!E1212*S$10</f>
        <v>0.86215342499999992</v>
      </c>
      <c r="G1210" s="24">
        <f>'2 Load Profile'!E1211</f>
        <v>1.1595737931286652</v>
      </c>
      <c r="H1210" s="24">
        <f t="shared" si="304"/>
        <v>0.29742036812866524</v>
      </c>
      <c r="I1210" s="13">
        <f t="shared" si="305"/>
        <v>0</v>
      </c>
      <c r="J1210" s="24">
        <f t="shared" si="306"/>
        <v>0.86215342499999992</v>
      </c>
      <c r="K1210" s="24">
        <f t="shared" si="307"/>
        <v>0.29742036812866524</v>
      </c>
      <c r="L1210" s="13"/>
      <c r="M1210" s="24"/>
      <c r="N1210" s="24">
        <f t="shared" si="317"/>
        <v>0</v>
      </c>
      <c r="O1210" s="13"/>
      <c r="P1210" s="13"/>
    </row>
    <row r="1211" spans="1:16">
      <c r="A1211">
        <v>1210</v>
      </c>
      <c r="B1211" s="13">
        <v>2</v>
      </c>
      <c r="C1211" s="13">
        <v>20</v>
      </c>
      <c r="D1211" s="13">
        <v>9</v>
      </c>
      <c r="E1211" s="14">
        <f t="shared" si="312"/>
        <v>51</v>
      </c>
      <c r="F1211" s="24">
        <f>'1 Solar Profile'!E1213*S$10</f>
        <v>1.058344875</v>
      </c>
      <c r="G1211" s="24">
        <f>'2 Load Profile'!E1212</f>
        <v>1.0128063486936838</v>
      </c>
      <c r="H1211" s="24">
        <f t="shared" si="304"/>
        <v>-4.5538526306316163E-2</v>
      </c>
      <c r="I1211" s="13">
        <f t="shared" si="305"/>
        <v>-4.5538526306316163E-2</v>
      </c>
      <c r="J1211" s="24">
        <f t="shared" si="306"/>
        <v>1.0128063486936838</v>
      </c>
      <c r="K1211" s="24">
        <f t="shared" si="307"/>
        <v>0</v>
      </c>
      <c r="L1211" s="13"/>
      <c r="M1211" s="24"/>
      <c r="N1211" s="24">
        <f t="shared" si="317"/>
        <v>0</v>
      </c>
      <c r="O1211" s="13"/>
      <c r="P1211" s="13"/>
    </row>
    <row r="1212" spans="1:16">
      <c r="A1212">
        <v>1211</v>
      </c>
      <c r="B1212" s="13">
        <v>2</v>
      </c>
      <c r="C1212" s="13">
        <v>20</v>
      </c>
      <c r="D1212" s="13">
        <v>10</v>
      </c>
      <c r="E1212" s="14">
        <f t="shared" si="312"/>
        <v>51</v>
      </c>
      <c r="F1212" s="24">
        <f>'1 Solar Profile'!E1214*S$10</f>
        <v>1.5281720999999999</v>
      </c>
      <c r="G1212" s="24">
        <f>'2 Load Profile'!E1213</f>
        <v>1.0196907908321835</v>
      </c>
      <c r="H1212" s="24">
        <f t="shared" si="304"/>
        <v>-0.50848130916781642</v>
      </c>
      <c r="I1212" s="13">
        <f t="shared" si="305"/>
        <v>-0.50848130916781642</v>
      </c>
      <c r="J1212" s="24">
        <f t="shared" si="306"/>
        <v>1.0196907908321835</v>
      </c>
      <c r="K1212" s="24">
        <f t="shared" si="307"/>
        <v>0</v>
      </c>
      <c r="L1212" s="13"/>
      <c r="M1212" s="24"/>
      <c r="N1212" s="24">
        <f t="shared" si="317"/>
        <v>0</v>
      </c>
      <c r="O1212" s="13"/>
      <c r="P1212" s="13"/>
    </row>
    <row r="1213" spans="1:16">
      <c r="A1213">
        <v>1212</v>
      </c>
      <c r="B1213" s="13">
        <v>2</v>
      </c>
      <c r="C1213" s="13">
        <v>20</v>
      </c>
      <c r="D1213" s="13">
        <v>11</v>
      </c>
      <c r="E1213" s="14">
        <f t="shared" si="312"/>
        <v>51</v>
      </c>
      <c r="F1213" s="24">
        <f>'1 Solar Profile'!E1215*S$10</f>
        <v>3.6704036249999996</v>
      </c>
      <c r="G1213" s="24">
        <f>'2 Load Profile'!E1214</f>
        <v>1.0039836133782649</v>
      </c>
      <c r="H1213" s="24">
        <f t="shared" si="304"/>
        <v>-2.6664200116217347</v>
      </c>
      <c r="I1213" s="13">
        <f t="shared" si="305"/>
        <v>-2.6664200116217347</v>
      </c>
      <c r="J1213" s="24">
        <f t="shared" si="306"/>
        <v>1.0039836133782649</v>
      </c>
      <c r="K1213" s="24">
        <f t="shared" si="307"/>
        <v>0</v>
      </c>
      <c r="L1213" s="13"/>
      <c r="M1213" s="24"/>
      <c r="N1213" s="24">
        <f t="shared" si="317"/>
        <v>0</v>
      </c>
      <c r="O1213" s="13"/>
      <c r="P1213" s="13"/>
    </row>
    <row r="1214" spans="1:16">
      <c r="A1214">
        <v>1213</v>
      </c>
      <c r="B1214" s="13">
        <v>2</v>
      </c>
      <c r="C1214" s="13">
        <v>20</v>
      </c>
      <c r="D1214" s="13">
        <v>12</v>
      </c>
      <c r="E1214" s="14">
        <f t="shared" si="312"/>
        <v>51</v>
      </c>
      <c r="F1214" s="24">
        <f>'1 Solar Profile'!E1216*S$10</f>
        <v>4.4748112500000001</v>
      </c>
      <c r="G1214" s="24">
        <f>'2 Load Profile'!E1215</f>
        <v>0.97103530204559352</v>
      </c>
      <c r="H1214" s="24">
        <f t="shared" si="304"/>
        <v>-3.5037759479544066</v>
      </c>
      <c r="I1214" s="13">
        <f t="shared" si="305"/>
        <v>-3.5037759479544066</v>
      </c>
      <c r="J1214" s="24">
        <f t="shared" si="306"/>
        <v>0.97103530204559352</v>
      </c>
      <c r="K1214" s="24">
        <f t="shared" si="307"/>
        <v>0</v>
      </c>
      <c r="L1214" s="13"/>
      <c r="M1214" s="24"/>
      <c r="N1214" s="24">
        <f t="shared" si="317"/>
        <v>0</v>
      </c>
      <c r="O1214" s="13"/>
      <c r="P1214" s="13"/>
    </row>
    <row r="1215" spans="1:16">
      <c r="A1215">
        <v>1214</v>
      </c>
      <c r="B1215" s="13">
        <v>2</v>
      </c>
      <c r="C1215" s="13">
        <v>20</v>
      </c>
      <c r="D1215" s="13">
        <v>13</v>
      </c>
      <c r="E1215" s="14">
        <f t="shared" si="312"/>
        <v>51</v>
      </c>
      <c r="F1215" s="24">
        <f>'1 Solar Profile'!E1217*S$10</f>
        <v>4.1769866249999996</v>
      </c>
      <c r="G1215" s="24">
        <f>'2 Load Profile'!E1216</f>
        <v>0.94496192132696333</v>
      </c>
      <c r="H1215" s="24">
        <f t="shared" si="304"/>
        <v>-3.2320247036730363</v>
      </c>
      <c r="I1215" s="13">
        <f t="shared" si="305"/>
        <v>-3.2320247036730363</v>
      </c>
      <c r="J1215" s="24">
        <f t="shared" si="306"/>
        <v>0.94496192132696333</v>
      </c>
      <c r="K1215" s="24">
        <f t="shared" si="307"/>
        <v>0</v>
      </c>
      <c r="L1215" s="13"/>
      <c r="M1215" s="24"/>
      <c r="N1215" s="24">
        <f t="shared" si="317"/>
        <v>0</v>
      </c>
      <c r="O1215" s="13"/>
      <c r="P1215" s="13"/>
    </row>
    <row r="1216" spans="1:16">
      <c r="A1216">
        <v>1215</v>
      </c>
      <c r="B1216" s="13">
        <v>2</v>
      </c>
      <c r="C1216" s="13">
        <v>20</v>
      </c>
      <c r="D1216" s="13">
        <v>14</v>
      </c>
      <c r="E1216" s="14">
        <f t="shared" si="312"/>
        <v>51</v>
      </c>
      <c r="F1216" s="24">
        <f>'1 Solar Profile'!E1218*S$10</f>
        <v>1.66459545</v>
      </c>
      <c r="G1216" s="24">
        <f>'2 Load Profile'!E1217</f>
        <v>0.9352105049902536</v>
      </c>
      <c r="H1216" s="24">
        <f t="shared" ref="H1216:H1279" si="322">G1216-F1216</f>
        <v>-0.72938494500974638</v>
      </c>
      <c r="I1216" s="13">
        <f t="shared" ref="I1216:I1279" si="323">IF(H1216&lt;0,H1216,0)</f>
        <v>-0.72938494500974638</v>
      </c>
      <c r="J1216" s="24">
        <f t="shared" ref="J1216:J1279" si="324">F1216+I1216</f>
        <v>0.9352105049902536</v>
      </c>
      <c r="K1216" s="24">
        <f t="shared" ref="K1216:K1279" si="325">IF(H1216&gt;0,H1216,0)</f>
        <v>0</v>
      </c>
      <c r="L1216" s="13"/>
      <c r="M1216" s="24"/>
      <c r="N1216" s="24">
        <f t="shared" si="317"/>
        <v>0</v>
      </c>
      <c r="O1216" s="13"/>
      <c r="P1216" s="13"/>
    </row>
    <row r="1217" spans="1:16">
      <c r="A1217">
        <v>1216</v>
      </c>
      <c r="B1217" s="13">
        <v>2</v>
      </c>
      <c r="C1217" s="13">
        <v>20</v>
      </c>
      <c r="D1217" s="13">
        <v>15</v>
      </c>
      <c r="E1217" s="14">
        <f t="shared" si="312"/>
        <v>51</v>
      </c>
      <c r="F1217" s="24">
        <f>'1 Solar Profile'!E1219*S$10</f>
        <v>2.3613785999999997</v>
      </c>
      <c r="G1217" s="24">
        <f>'2 Load Profile'!E1218</f>
        <v>0.98647195939151511</v>
      </c>
      <c r="H1217" s="24">
        <f t="shared" si="322"/>
        <v>-1.3749066406084847</v>
      </c>
      <c r="I1217" s="13">
        <f t="shared" si="323"/>
        <v>-1.3749066406084847</v>
      </c>
      <c r="J1217" s="24">
        <f t="shared" si="324"/>
        <v>0.986471959391515</v>
      </c>
      <c r="K1217" s="24">
        <f t="shared" si="325"/>
        <v>0</v>
      </c>
      <c r="L1217" s="13"/>
      <c r="M1217" s="24"/>
      <c r="N1217" s="24">
        <f t="shared" si="317"/>
        <v>0</v>
      </c>
      <c r="O1217" s="13"/>
      <c r="P1217" s="13"/>
    </row>
    <row r="1218" spans="1:16">
      <c r="A1218">
        <v>1217</v>
      </c>
      <c r="B1218" s="13">
        <v>2</v>
      </c>
      <c r="C1218" s="13">
        <v>20</v>
      </c>
      <c r="D1218" s="13">
        <v>16</v>
      </c>
      <c r="E1218" s="14">
        <f t="shared" si="312"/>
        <v>51</v>
      </c>
      <c r="F1218" s="24">
        <f>'1 Solar Profile'!E1220*S$10</f>
        <v>1.0226931749999999</v>
      </c>
      <c r="G1218" s="24">
        <f>'2 Load Profile'!E1219</f>
        <v>1.1758682605747703</v>
      </c>
      <c r="H1218" s="24">
        <f t="shared" si="322"/>
        <v>0.15317508557477044</v>
      </c>
      <c r="I1218" s="13">
        <f t="shared" si="323"/>
        <v>0</v>
      </c>
      <c r="J1218" s="24">
        <f t="shared" si="324"/>
        <v>1.0226931749999999</v>
      </c>
      <c r="K1218" s="24">
        <f t="shared" si="325"/>
        <v>0.15317508557477044</v>
      </c>
      <c r="L1218" s="13"/>
      <c r="M1218" s="24"/>
      <c r="N1218" s="24">
        <f t="shared" si="317"/>
        <v>0</v>
      </c>
      <c r="O1218" s="13"/>
      <c r="P1218" s="13"/>
    </row>
    <row r="1219" spans="1:16">
      <c r="A1219">
        <v>1218</v>
      </c>
      <c r="B1219" s="13">
        <v>2</v>
      </c>
      <c r="C1219" s="13">
        <v>20</v>
      </c>
      <c r="D1219" s="13">
        <v>17</v>
      </c>
      <c r="E1219" s="14">
        <f t="shared" si="312"/>
        <v>51</v>
      </c>
      <c r="F1219" s="24">
        <f>'1 Solar Profile'!E1221*S$10</f>
        <v>0</v>
      </c>
      <c r="G1219" s="24">
        <f>'2 Load Profile'!E1220</f>
        <v>1.5824063694759423</v>
      </c>
      <c r="H1219" s="24">
        <f t="shared" si="322"/>
        <v>1.5824063694759423</v>
      </c>
      <c r="I1219" s="13">
        <f t="shared" si="323"/>
        <v>0</v>
      </c>
      <c r="J1219" s="24">
        <f t="shared" si="324"/>
        <v>0</v>
      </c>
      <c r="K1219" s="24">
        <f t="shared" si="325"/>
        <v>1.5824063694759423</v>
      </c>
      <c r="L1219" s="13"/>
      <c r="M1219" s="24"/>
      <c r="N1219" s="24">
        <f t="shared" si="317"/>
        <v>0</v>
      </c>
      <c r="O1219" s="13"/>
      <c r="P1219" s="13"/>
    </row>
    <row r="1220" spans="1:16">
      <c r="A1220">
        <v>1219</v>
      </c>
      <c r="B1220" s="13">
        <v>2</v>
      </c>
      <c r="C1220" s="13">
        <v>20</v>
      </c>
      <c r="D1220" s="13">
        <v>18</v>
      </c>
      <c r="E1220" s="14">
        <f t="shared" si="312"/>
        <v>51</v>
      </c>
      <c r="F1220" s="24">
        <f>'1 Solar Profile'!E1222*S$10</f>
        <v>0</v>
      </c>
      <c r="G1220" s="24">
        <f>'2 Load Profile'!E1221</f>
        <v>1.873016729728461</v>
      </c>
      <c r="H1220" s="24">
        <f t="shared" si="322"/>
        <v>1.873016729728461</v>
      </c>
      <c r="I1220" s="13">
        <f t="shared" si="323"/>
        <v>0</v>
      </c>
      <c r="J1220" s="24">
        <f t="shared" si="324"/>
        <v>0</v>
      </c>
      <c r="K1220" s="24">
        <f t="shared" si="325"/>
        <v>1.873016729728461</v>
      </c>
      <c r="L1220" s="13"/>
      <c r="M1220" s="24"/>
      <c r="N1220" s="24">
        <f t="shared" si="317"/>
        <v>0</v>
      </c>
      <c r="O1220" s="13"/>
      <c r="P1220" s="13"/>
    </row>
    <row r="1221" spans="1:16">
      <c r="A1221">
        <v>1220</v>
      </c>
      <c r="B1221" s="13">
        <v>2</v>
      </c>
      <c r="C1221" s="13">
        <v>20</v>
      </c>
      <c r="D1221" s="13">
        <v>19</v>
      </c>
      <c r="E1221" s="14">
        <f t="shared" si="312"/>
        <v>51</v>
      </c>
      <c r="F1221" s="24">
        <f>'1 Solar Profile'!E1223*S$10</f>
        <v>0</v>
      </c>
      <c r="G1221" s="24">
        <f>'2 Load Profile'!E1222</f>
        <v>1.9814635288265041</v>
      </c>
      <c r="H1221" s="24">
        <f t="shared" si="322"/>
        <v>1.9814635288265041</v>
      </c>
      <c r="I1221" s="13">
        <f t="shared" si="323"/>
        <v>0</v>
      </c>
      <c r="J1221" s="24">
        <f t="shared" si="324"/>
        <v>0</v>
      </c>
      <c r="K1221" s="24">
        <f t="shared" si="325"/>
        <v>1.9814635288265041</v>
      </c>
      <c r="L1221" s="13"/>
      <c r="M1221" s="24"/>
      <c r="N1221" s="24">
        <f t="shared" si="317"/>
        <v>0</v>
      </c>
      <c r="O1221" s="13"/>
      <c r="P1221" s="13"/>
    </row>
    <row r="1222" spans="1:16">
      <c r="A1222">
        <v>1221</v>
      </c>
      <c r="B1222" s="13">
        <v>2</v>
      </c>
      <c r="C1222" s="13">
        <v>20</v>
      </c>
      <c r="D1222" s="13">
        <v>20</v>
      </c>
      <c r="E1222" s="14">
        <f t="shared" si="312"/>
        <v>51</v>
      </c>
      <c r="F1222" s="24">
        <f>'1 Solar Profile'!E1224*S$10</f>
        <v>0</v>
      </c>
      <c r="G1222" s="24">
        <f>'2 Load Profile'!E1223</f>
        <v>1.9185999951957999</v>
      </c>
      <c r="H1222" s="24">
        <f t="shared" si="322"/>
        <v>1.9185999951957999</v>
      </c>
      <c r="I1222" s="13">
        <f t="shared" si="323"/>
        <v>0</v>
      </c>
      <c r="J1222" s="24">
        <f t="shared" si="324"/>
        <v>0</v>
      </c>
      <c r="K1222" s="24">
        <f t="shared" si="325"/>
        <v>1.9185999951957999</v>
      </c>
      <c r="L1222" s="13"/>
      <c r="M1222" s="24"/>
      <c r="N1222" s="24">
        <f t="shared" si="317"/>
        <v>0</v>
      </c>
      <c r="O1222" s="24"/>
      <c r="P1222" s="24"/>
    </row>
    <row r="1223" spans="1:16">
      <c r="A1223">
        <v>1222</v>
      </c>
      <c r="B1223" s="13">
        <v>2</v>
      </c>
      <c r="C1223" s="13">
        <v>20</v>
      </c>
      <c r="D1223" s="13">
        <v>21</v>
      </c>
      <c r="E1223" s="14">
        <f t="shared" si="312"/>
        <v>51</v>
      </c>
      <c r="F1223" s="24">
        <f>'1 Solar Profile'!E1225*S$10</f>
        <v>0</v>
      </c>
      <c r="G1223" s="24">
        <f>'2 Load Profile'!E1224</f>
        <v>1.757176128848742</v>
      </c>
      <c r="H1223" s="24">
        <f t="shared" si="322"/>
        <v>1.757176128848742</v>
      </c>
      <c r="I1223" s="13">
        <f t="shared" si="323"/>
        <v>0</v>
      </c>
      <c r="J1223" s="24">
        <f t="shared" si="324"/>
        <v>0</v>
      </c>
      <c r="K1223" s="24">
        <f t="shared" si="325"/>
        <v>1.757176128848742</v>
      </c>
      <c r="L1223" s="13"/>
      <c r="M1223" s="24"/>
      <c r="N1223" s="24">
        <f t="shared" si="317"/>
        <v>0</v>
      </c>
      <c r="O1223" s="13"/>
      <c r="P1223" s="13"/>
    </row>
    <row r="1224" spans="1:16">
      <c r="A1224">
        <v>1223</v>
      </c>
      <c r="B1224" s="13">
        <v>2</v>
      </c>
      <c r="C1224" s="13">
        <v>20</v>
      </c>
      <c r="D1224" s="13">
        <v>22</v>
      </c>
      <c r="E1224" s="14">
        <f t="shared" si="312"/>
        <v>51</v>
      </c>
      <c r="F1224" s="24">
        <f>'1 Solar Profile'!E1226*S$10</f>
        <v>0</v>
      </c>
      <c r="G1224" s="24">
        <f>'2 Load Profile'!E1225</f>
        <v>1.465126299686611</v>
      </c>
      <c r="H1224" s="24">
        <f t="shared" si="322"/>
        <v>1.465126299686611</v>
      </c>
      <c r="I1224" s="13">
        <f t="shared" si="323"/>
        <v>0</v>
      </c>
      <c r="J1224" s="24">
        <f t="shared" si="324"/>
        <v>0</v>
      </c>
      <c r="K1224" s="24">
        <f t="shared" si="325"/>
        <v>1.465126299686611</v>
      </c>
      <c r="L1224" s="13"/>
      <c r="M1224" s="24"/>
      <c r="N1224" s="24">
        <f t="shared" si="317"/>
        <v>0</v>
      </c>
      <c r="O1224" s="13"/>
      <c r="P1224" s="13"/>
    </row>
    <row r="1225" spans="1:16">
      <c r="A1225">
        <v>1224</v>
      </c>
      <c r="B1225" s="13">
        <v>2</v>
      </c>
      <c r="C1225" s="13">
        <v>20</v>
      </c>
      <c r="D1225" s="13">
        <v>23</v>
      </c>
      <c r="E1225" s="14">
        <f t="shared" si="312"/>
        <v>51</v>
      </c>
      <c r="F1225" s="24">
        <f>'1 Solar Profile'!E1227*S$10</f>
        <v>0</v>
      </c>
      <c r="G1225" s="24">
        <f>'2 Load Profile'!E1226</f>
        <v>1.1937768729660978</v>
      </c>
      <c r="H1225" s="24">
        <f t="shared" si="322"/>
        <v>1.1937768729660978</v>
      </c>
      <c r="I1225" s="13">
        <f t="shared" si="323"/>
        <v>0</v>
      </c>
      <c r="J1225" s="24">
        <f t="shared" si="324"/>
        <v>0</v>
      </c>
      <c r="K1225" s="24">
        <f t="shared" si="325"/>
        <v>1.1937768729660978</v>
      </c>
      <c r="L1225" s="13">
        <f t="shared" ref="L1225" si="326">SUM(I1202:I1225)</f>
        <v>-12.060532084341542</v>
      </c>
      <c r="M1225" s="24">
        <f t="shared" ref="M1225" si="327">SUMIF(H1202:H1225,"&gt;0",H1202:H1225)</f>
        <v>18.850776627289182</v>
      </c>
      <c r="N1225" s="24">
        <f t="shared" si="317"/>
        <v>6.7902445429476401</v>
      </c>
      <c r="O1225" s="13">
        <f t="shared" ref="O1225" si="328">IF(M1225&gt;(L1225*-1),(M1225+L1225)*S$12,0)</f>
        <v>0.95550284134996311</v>
      </c>
      <c r="P1225" s="13">
        <f t="shared" ref="P1225" si="329">IF(M1225&lt;(L1225*-1),(M1225+L1225)*S$14,0)</f>
        <v>0</v>
      </c>
    </row>
    <row r="1226" spans="1:16">
      <c r="A1226">
        <v>1225</v>
      </c>
      <c r="B1226" s="13">
        <v>2</v>
      </c>
      <c r="C1226" s="13">
        <v>21</v>
      </c>
      <c r="D1226" s="13">
        <v>0</v>
      </c>
      <c r="E1226" s="14">
        <f t="shared" si="312"/>
        <v>52</v>
      </c>
      <c r="F1226" s="24">
        <f>'1 Solar Profile'!E1228*S$10</f>
        <v>0</v>
      </c>
      <c r="G1226" s="24">
        <f>'2 Load Profile'!E1227</f>
        <v>0.91368016344847303</v>
      </c>
      <c r="H1226" s="24">
        <f t="shared" si="322"/>
        <v>0.91368016344847303</v>
      </c>
      <c r="I1226" s="13">
        <f t="shared" si="323"/>
        <v>0</v>
      </c>
      <c r="J1226" s="24">
        <f t="shared" si="324"/>
        <v>0</v>
      </c>
      <c r="K1226" s="24">
        <f t="shared" si="325"/>
        <v>0.91368016344847303</v>
      </c>
      <c r="L1226" s="13"/>
      <c r="M1226" s="24"/>
      <c r="N1226" s="24">
        <f t="shared" si="317"/>
        <v>0</v>
      </c>
      <c r="O1226" s="13"/>
      <c r="P1226" s="13"/>
    </row>
    <row r="1227" spans="1:16">
      <c r="A1227">
        <v>1226</v>
      </c>
      <c r="B1227" s="13">
        <v>2</v>
      </c>
      <c r="C1227" s="13">
        <v>21</v>
      </c>
      <c r="D1227" s="13">
        <v>1</v>
      </c>
      <c r="E1227" s="14">
        <f t="shared" si="312"/>
        <v>52</v>
      </c>
      <c r="F1227" s="24">
        <f>'1 Solar Profile'!E1229*S$10</f>
        <v>0</v>
      </c>
      <c r="G1227" s="24">
        <f>'2 Load Profile'!E1228</f>
        <v>0.81291428384568798</v>
      </c>
      <c r="H1227" s="24">
        <f t="shared" si="322"/>
        <v>0.81291428384568798</v>
      </c>
      <c r="I1227" s="13">
        <f t="shared" si="323"/>
        <v>0</v>
      </c>
      <c r="J1227" s="24">
        <f t="shared" si="324"/>
        <v>0</v>
      </c>
      <c r="K1227" s="24">
        <f t="shared" si="325"/>
        <v>0.81291428384568798</v>
      </c>
      <c r="L1227" s="13"/>
      <c r="M1227" s="24"/>
      <c r="N1227" s="24">
        <f t="shared" si="317"/>
        <v>0</v>
      </c>
      <c r="O1227" s="13"/>
      <c r="P1227" s="13"/>
    </row>
    <row r="1228" spans="1:16">
      <c r="A1228">
        <v>1227</v>
      </c>
      <c r="B1228" s="13">
        <v>2</v>
      </c>
      <c r="C1228" s="13">
        <v>21</v>
      </c>
      <c r="D1228" s="13">
        <v>2</v>
      </c>
      <c r="E1228" s="14">
        <f t="shared" si="312"/>
        <v>52</v>
      </c>
      <c r="F1228" s="24">
        <f>'1 Solar Profile'!E1230*S$10</f>
        <v>0</v>
      </c>
      <c r="G1228" s="24">
        <f>'2 Load Profile'!E1229</f>
        <v>0.77173940730857071</v>
      </c>
      <c r="H1228" s="24">
        <f t="shared" si="322"/>
        <v>0.77173940730857071</v>
      </c>
      <c r="I1228" s="13">
        <f t="shared" si="323"/>
        <v>0</v>
      </c>
      <c r="J1228" s="24">
        <f t="shared" si="324"/>
        <v>0</v>
      </c>
      <c r="K1228" s="24">
        <f t="shared" si="325"/>
        <v>0.77173940730857071</v>
      </c>
      <c r="L1228" s="13"/>
      <c r="M1228" s="24"/>
      <c r="N1228" s="24">
        <f t="shared" si="317"/>
        <v>0</v>
      </c>
      <c r="O1228" s="13"/>
      <c r="P1228" s="13"/>
    </row>
    <row r="1229" spans="1:16">
      <c r="A1229">
        <v>1228</v>
      </c>
      <c r="B1229" s="13">
        <v>2</v>
      </c>
      <c r="C1229" s="13">
        <v>21</v>
      </c>
      <c r="D1229" s="13">
        <v>3</v>
      </c>
      <c r="E1229" s="14">
        <f t="shared" si="312"/>
        <v>52</v>
      </c>
      <c r="F1229" s="24">
        <f>'1 Solar Profile'!E1231*S$10</f>
        <v>0</v>
      </c>
      <c r="G1229" s="24">
        <f>'2 Load Profile'!E1230</f>
        <v>0.76805338966412151</v>
      </c>
      <c r="H1229" s="24">
        <f t="shared" si="322"/>
        <v>0.76805338966412151</v>
      </c>
      <c r="I1229" s="13">
        <f t="shared" si="323"/>
        <v>0</v>
      </c>
      <c r="J1229" s="24">
        <f t="shared" si="324"/>
        <v>0</v>
      </c>
      <c r="K1229" s="24">
        <f t="shared" si="325"/>
        <v>0.76805338966412151</v>
      </c>
      <c r="L1229" s="13"/>
      <c r="M1229" s="24"/>
      <c r="N1229" s="24">
        <f t="shared" si="317"/>
        <v>0</v>
      </c>
      <c r="O1229" s="13"/>
      <c r="P1229" s="13"/>
    </row>
    <row r="1230" spans="1:16">
      <c r="A1230">
        <v>1229</v>
      </c>
      <c r="B1230" s="13">
        <v>2</v>
      </c>
      <c r="C1230" s="13">
        <v>21</v>
      </c>
      <c r="D1230" s="13">
        <v>4</v>
      </c>
      <c r="E1230" s="14">
        <f t="shared" si="312"/>
        <v>52</v>
      </c>
      <c r="F1230" s="24">
        <f>'1 Solar Profile'!E1232*S$10</f>
        <v>0</v>
      </c>
      <c r="G1230" s="24">
        <f>'2 Load Profile'!E1231</f>
        <v>0.77336352423566368</v>
      </c>
      <c r="H1230" s="24">
        <f t="shared" si="322"/>
        <v>0.77336352423566368</v>
      </c>
      <c r="I1230" s="13">
        <f t="shared" si="323"/>
        <v>0</v>
      </c>
      <c r="J1230" s="24">
        <f t="shared" si="324"/>
        <v>0</v>
      </c>
      <c r="K1230" s="24">
        <f t="shared" si="325"/>
        <v>0.77336352423566368</v>
      </c>
      <c r="L1230" s="13"/>
      <c r="M1230" s="24"/>
      <c r="N1230" s="24">
        <f t="shared" si="317"/>
        <v>0</v>
      </c>
      <c r="O1230" s="13"/>
      <c r="P1230" s="13"/>
    </row>
    <row r="1231" spans="1:16">
      <c r="A1231">
        <v>1230</v>
      </c>
      <c r="B1231" s="13">
        <v>2</v>
      </c>
      <c r="C1231" s="13">
        <v>21</v>
      </c>
      <c r="D1231" s="13">
        <v>5</v>
      </c>
      <c r="E1231" s="14">
        <f t="shared" si="312"/>
        <v>52</v>
      </c>
      <c r="F1231" s="24">
        <f>'1 Solar Profile'!E1233*S$10</f>
        <v>0</v>
      </c>
      <c r="G1231" s="24">
        <f>'2 Load Profile'!E1232</f>
        <v>0.8378386064199973</v>
      </c>
      <c r="H1231" s="24">
        <f t="shared" si="322"/>
        <v>0.8378386064199973</v>
      </c>
      <c r="I1231" s="13">
        <f t="shared" si="323"/>
        <v>0</v>
      </c>
      <c r="J1231" s="24">
        <f t="shared" si="324"/>
        <v>0</v>
      </c>
      <c r="K1231" s="24">
        <f t="shared" si="325"/>
        <v>0.8378386064199973</v>
      </c>
      <c r="L1231" s="13"/>
      <c r="M1231" s="24"/>
      <c r="N1231" s="24">
        <f t="shared" si="317"/>
        <v>0</v>
      </c>
      <c r="O1231" s="13"/>
      <c r="P1231" s="13"/>
    </row>
    <row r="1232" spans="1:16">
      <c r="A1232">
        <v>1231</v>
      </c>
      <c r="B1232" s="13">
        <v>2</v>
      </c>
      <c r="C1232" s="13">
        <v>21</v>
      </c>
      <c r="D1232" s="13">
        <v>6</v>
      </c>
      <c r="E1232" s="14">
        <f t="shared" si="312"/>
        <v>52</v>
      </c>
      <c r="F1232" s="24">
        <f>'1 Solar Profile'!E1234*S$10</f>
        <v>0</v>
      </c>
      <c r="G1232" s="24">
        <f>'2 Load Profile'!E1233</f>
        <v>1.0376366883258632</v>
      </c>
      <c r="H1232" s="24">
        <f t="shared" si="322"/>
        <v>1.0376366883258632</v>
      </c>
      <c r="I1232" s="13">
        <f t="shared" si="323"/>
        <v>0</v>
      </c>
      <c r="J1232" s="24">
        <f t="shared" si="324"/>
        <v>0</v>
      </c>
      <c r="K1232" s="24">
        <f t="shared" si="325"/>
        <v>1.0376366883258632</v>
      </c>
      <c r="L1232" s="13"/>
      <c r="M1232" s="24"/>
      <c r="N1232" s="24">
        <f t="shared" si="317"/>
        <v>0</v>
      </c>
      <c r="O1232" s="13"/>
      <c r="P1232" s="13"/>
    </row>
    <row r="1233" spans="1:16">
      <c r="A1233">
        <v>1232</v>
      </c>
      <c r="B1233" s="13">
        <v>2</v>
      </c>
      <c r="C1233" s="13">
        <v>21</v>
      </c>
      <c r="D1233" s="13">
        <v>7</v>
      </c>
      <c r="E1233" s="14">
        <f t="shared" si="312"/>
        <v>52</v>
      </c>
      <c r="F1233" s="24">
        <f>'1 Solar Profile'!E1235*S$10</f>
        <v>1.0946706749999999</v>
      </c>
      <c r="G1233" s="24">
        <f>'2 Load Profile'!E1234</f>
        <v>1.3011184842065131</v>
      </c>
      <c r="H1233" s="24">
        <f t="shared" si="322"/>
        <v>0.20644780920651318</v>
      </c>
      <c r="I1233" s="13">
        <f t="shared" si="323"/>
        <v>0</v>
      </c>
      <c r="J1233" s="24">
        <f t="shared" si="324"/>
        <v>1.0946706749999999</v>
      </c>
      <c r="K1233" s="24">
        <f t="shared" si="325"/>
        <v>0.20644780920651318</v>
      </c>
      <c r="L1233" s="13"/>
      <c r="M1233" s="24"/>
      <c r="N1233" s="24">
        <f t="shared" si="317"/>
        <v>0</v>
      </c>
      <c r="O1233" s="13"/>
      <c r="P1233" s="13"/>
    </row>
    <row r="1234" spans="1:16">
      <c r="A1234">
        <v>1233</v>
      </c>
      <c r="B1234" s="13">
        <v>2</v>
      </c>
      <c r="C1234" s="13">
        <v>21</v>
      </c>
      <c r="D1234" s="13">
        <v>8</v>
      </c>
      <c r="E1234" s="14">
        <f t="shared" si="312"/>
        <v>52</v>
      </c>
      <c r="F1234" s="24">
        <f>'1 Solar Profile'!E1236*S$10</f>
        <v>2.6301854250000001</v>
      </c>
      <c r="G1234" s="24">
        <f>'2 Load Profile'!E1235</f>
        <v>1.2123241664406963</v>
      </c>
      <c r="H1234" s="24">
        <f t="shared" si="322"/>
        <v>-1.4178612585593038</v>
      </c>
      <c r="I1234" s="13">
        <f t="shared" si="323"/>
        <v>-1.4178612585593038</v>
      </c>
      <c r="J1234" s="24">
        <f t="shared" si="324"/>
        <v>1.2123241664406963</v>
      </c>
      <c r="K1234" s="24">
        <f t="shared" si="325"/>
        <v>0</v>
      </c>
      <c r="L1234" s="13"/>
      <c r="M1234" s="24"/>
      <c r="N1234" s="24">
        <f t="shared" si="317"/>
        <v>0</v>
      </c>
      <c r="O1234" s="13"/>
      <c r="P1234" s="13"/>
    </row>
    <row r="1235" spans="1:16">
      <c r="A1235">
        <v>1234</v>
      </c>
      <c r="B1235" s="13">
        <v>2</v>
      </c>
      <c r="C1235" s="13">
        <v>21</v>
      </c>
      <c r="D1235" s="13">
        <v>9</v>
      </c>
      <c r="E1235" s="14">
        <f t="shared" si="312"/>
        <v>52</v>
      </c>
      <c r="F1235" s="24">
        <f>'1 Solar Profile'!E1237*S$10</f>
        <v>3.8484085500000003</v>
      </c>
      <c r="G1235" s="24">
        <f>'2 Load Profile'!E1236</f>
        <v>1.0527868492540313</v>
      </c>
      <c r="H1235" s="24">
        <f t="shared" si="322"/>
        <v>-2.7956217007459689</v>
      </c>
      <c r="I1235" s="13">
        <f t="shared" si="323"/>
        <v>-2.7956217007459689</v>
      </c>
      <c r="J1235" s="24">
        <f t="shared" si="324"/>
        <v>1.0527868492540313</v>
      </c>
      <c r="K1235" s="24">
        <f t="shared" si="325"/>
        <v>0</v>
      </c>
      <c r="L1235" s="13"/>
      <c r="M1235" s="24"/>
      <c r="N1235" s="24">
        <f t="shared" si="317"/>
        <v>0</v>
      </c>
      <c r="O1235" s="13"/>
      <c r="P1235" s="13"/>
    </row>
    <row r="1236" spans="1:16">
      <c r="A1236">
        <v>1235</v>
      </c>
      <c r="B1236" s="13">
        <v>2</v>
      </c>
      <c r="C1236" s="13">
        <v>21</v>
      </c>
      <c r="D1236" s="13">
        <v>10</v>
      </c>
      <c r="E1236" s="14">
        <f t="shared" si="312"/>
        <v>52</v>
      </c>
      <c r="F1236" s="24">
        <f>'1 Solar Profile'!E1238*S$10</f>
        <v>4.6688890499999998</v>
      </c>
      <c r="G1236" s="24">
        <f>'2 Load Profile'!E1237</f>
        <v>1.0561111854137306</v>
      </c>
      <c r="H1236" s="24">
        <f t="shared" si="322"/>
        <v>-3.6127778645862691</v>
      </c>
      <c r="I1236" s="13">
        <f t="shared" si="323"/>
        <v>-3.6127778645862691</v>
      </c>
      <c r="J1236" s="24">
        <f t="shared" si="324"/>
        <v>1.0561111854137306</v>
      </c>
      <c r="K1236" s="24">
        <f t="shared" si="325"/>
        <v>0</v>
      </c>
      <c r="L1236" s="13"/>
      <c r="M1236" s="24"/>
      <c r="N1236" s="24">
        <f t="shared" si="317"/>
        <v>0</v>
      </c>
      <c r="O1236" s="13"/>
      <c r="P1236" s="13"/>
    </row>
    <row r="1237" spans="1:16">
      <c r="A1237">
        <v>1236</v>
      </c>
      <c r="B1237" s="13">
        <v>2</v>
      </c>
      <c r="C1237" s="13">
        <v>21</v>
      </c>
      <c r="D1237" s="13">
        <v>11</v>
      </c>
      <c r="E1237" s="14">
        <f t="shared" si="312"/>
        <v>52</v>
      </c>
      <c r="F1237" s="24">
        <f>'1 Solar Profile'!E1239*S$10</f>
        <v>5.0594276249999997</v>
      </c>
      <c r="G1237" s="24">
        <f>'2 Load Profile'!E1238</f>
        <v>1.0124115565528173</v>
      </c>
      <c r="H1237" s="24">
        <f t="shared" si="322"/>
        <v>-4.0470160684471823</v>
      </c>
      <c r="I1237" s="13">
        <f t="shared" si="323"/>
        <v>-4.0470160684471823</v>
      </c>
      <c r="J1237" s="24">
        <f t="shared" si="324"/>
        <v>1.0124115565528173</v>
      </c>
      <c r="K1237" s="24">
        <f t="shared" si="325"/>
        <v>0</v>
      </c>
      <c r="L1237" s="13"/>
      <c r="M1237" s="24"/>
      <c r="N1237" s="24">
        <f t="shared" si="317"/>
        <v>0</v>
      </c>
      <c r="O1237" s="13"/>
      <c r="P1237" s="13"/>
    </row>
    <row r="1238" spans="1:16">
      <c r="A1238">
        <v>1237</v>
      </c>
      <c r="B1238" s="13">
        <v>2</v>
      </c>
      <c r="C1238" s="13">
        <v>21</v>
      </c>
      <c r="D1238" s="13">
        <v>12</v>
      </c>
      <c r="E1238" s="14">
        <f t="shared" si="312"/>
        <v>52</v>
      </c>
      <c r="F1238" s="24">
        <f>'1 Solar Profile'!E1240*S$10</f>
        <v>5.0070525750000003</v>
      </c>
      <c r="G1238" s="24">
        <f>'2 Load Profile'!E1239</f>
        <v>0.97072144839167851</v>
      </c>
      <c r="H1238" s="24">
        <f t="shared" si="322"/>
        <v>-4.0363311266083217</v>
      </c>
      <c r="I1238" s="13">
        <f t="shared" si="323"/>
        <v>-4.0363311266083217</v>
      </c>
      <c r="J1238" s="24">
        <f t="shared" si="324"/>
        <v>0.97072144839167862</v>
      </c>
      <c r="K1238" s="24">
        <f t="shared" si="325"/>
        <v>0</v>
      </c>
      <c r="L1238" s="13"/>
      <c r="M1238" s="24"/>
      <c r="N1238" s="24">
        <f t="shared" si="317"/>
        <v>0</v>
      </c>
      <c r="O1238" s="13"/>
      <c r="P1238" s="13"/>
    </row>
    <row r="1239" spans="1:16">
      <c r="A1239">
        <v>1238</v>
      </c>
      <c r="B1239" s="13">
        <v>2</v>
      </c>
      <c r="C1239" s="13">
        <v>21</v>
      </c>
      <c r="D1239" s="13">
        <v>13</v>
      </c>
      <c r="E1239" s="14">
        <f t="shared" si="312"/>
        <v>52</v>
      </c>
      <c r="F1239" s="24">
        <f>'1 Solar Profile'!E1241*S$10</f>
        <v>4.6219225499999999</v>
      </c>
      <c r="G1239" s="24">
        <f>'2 Load Profile'!E1240</f>
        <v>0.95037224260815845</v>
      </c>
      <c r="H1239" s="24">
        <f t="shared" si="322"/>
        <v>-3.6715503073918416</v>
      </c>
      <c r="I1239" s="13">
        <f t="shared" si="323"/>
        <v>-3.6715503073918416</v>
      </c>
      <c r="J1239" s="24">
        <f t="shared" si="324"/>
        <v>0.95037224260815822</v>
      </c>
      <c r="K1239" s="24">
        <f t="shared" si="325"/>
        <v>0</v>
      </c>
      <c r="L1239" s="13"/>
      <c r="M1239" s="24"/>
      <c r="N1239" s="24">
        <f t="shared" si="317"/>
        <v>0</v>
      </c>
      <c r="O1239" s="13"/>
      <c r="P1239" s="13"/>
    </row>
    <row r="1240" spans="1:16">
      <c r="A1240">
        <v>1239</v>
      </c>
      <c r="B1240" s="13">
        <v>2</v>
      </c>
      <c r="C1240" s="13">
        <v>21</v>
      </c>
      <c r="D1240" s="13">
        <v>14</v>
      </c>
      <c r="E1240" s="14">
        <f t="shared" ref="E1240:E1303" si="330">IF(D1240&lt;D1239, E1239+1,E1239)</f>
        <v>52</v>
      </c>
      <c r="F1240" s="24">
        <f>'1 Solar Profile'!E1242*S$10</f>
        <v>3.3164270999999999</v>
      </c>
      <c r="G1240" s="24">
        <f>'2 Load Profile'!E1241</f>
        <v>0.94854253374442665</v>
      </c>
      <c r="H1240" s="24">
        <f t="shared" si="322"/>
        <v>-2.3678845662555732</v>
      </c>
      <c r="I1240" s="13">
        <f t="shared" si="323"/>
        <v>-2.3678845662555732</v>
      </c>
      <c r="J1240" s="24">
        <f t="shared" si="324"/>
        <v>0.94854253374442665</v>
      </c>
      <c r="K1240" s="24">
        <f t="shared" si="325"/>
        <v>0</v>
      </c>
      <c r="L1240" s="13"/>
      <c r="M1240" s="24"/>
      <c r="N1240" s="24">
        <f t="shared" si="317"/>
        <v>0</v>
      </c>
      <c r="O1240" s="13"/>
      <c r="P1240" s="13"/>
    </row>
    <row r="1241" spans="1:16">
      <c r="A1241">
        <v>1240</v>
      </c>
      <c r="B1241" s="13">
        <v>2</v>
      </c>
      <c r="C1241" s="13">
        <v>21</v>
      </c>
      <c r="D1241" s="13">
        <v>15</v>
      </c>
      <c r="E1241" s="14">
        <f t="shared" si="330"/>
        <v>52</v>
      </c>
      <c r="F1241" s="24">
        <f>'1 Solar Profile'!E1243*S$10</f>
        <v>2.3156469</v>
      </c>
      <c r="G1241" s="24">
        <f>'2 Load Profile'!E1242</f>
        <v>0.98689084972267116</v>
      </c>
      <c r="H1241" s="24">
        <f t="shared" si="322"/>
        <v>-1.3287560502773288</v>
      </c>
      <c r="I1241" s="13">
        <f t="shared" si="323"/>
        <v>-1.3287560502773288</v>
      </c>
      <c r="J1241" s="24">
        <f t="shared" si="324"/>
        <v>0.98689084972267116</v>
      </c>
      <c r="K1241" s="24">
        <f t="shared" si="325"/>
        <v>0</v>
      </c>
      <c r="L1241" s="13"/>
      <c r="M1241" s="24"/>
      <c r="N1241" s="24">
        <f t="shared" si="317"/>
        <v>0</v>
      </c>
      <c r="O1241" s="13"/>
      <c r="P1241" s="13"/>
    </row>
    <row r="1242" spans="1:16">
      <c r="A1242">
        <v>1241</v>
      </c>
      <c r="B1242" s="13">
        <v>2</v>
      </c>
      <c r="C1242" s="13">
        <v>21</v>
      </c>
      <c r="D1242" s="13">
        <v>16</v>
      </c>
      <c r="E1242" s="14">
        <f t="shared" si="330"/>
        <v>52</v>
      </c>
      <c r="F1242" s="24">
        <f>'1 Solar Profile'!E1244*S$10</f>
        <v>0.93106124999999995</v>
      </c>
      <c r="G1242" s="24">
        <f>'2 Load Profile'!E1243</f>
        <v>1.175291500443993</v>
      </c>
      <c r="H1242" s="24">
        <f t="shared" si="322"/>
        <v>0.24423025044399305</v>
      </c>
      <c r="I1242" s="13">
        <f t="shared" si="323"/>
        <v>0</v>
      </c>
      <c r="J1242" s="24">
        <f t="shared" si="324"/>
        <v>0.93106124999999995</v>
      </c>
      <c r="K1242" s="24">
        <f t="shared" si="325"/>
        <v>0.24423025044399305</v>
      </c>
      <c r="L1242" s="13"/>
      <c r="M1242" s="24"/>
      <c r="N1242" s="24">
        <f t="shared" si="317"/>
        <v>0</v>
      </c>
      <c r="O1242" s="13"/>
      <c r="P1242" s="13"/>
    </row>
    <row r="1243" spans="1:16">
      <c r="A1243">
        <v>1242</v>
      </c>
      <c r="B1243" s="13">
        <v>2</v>
      </c>
      <c r="C1243" s="13">
        <v>21</v>
      </c>
      <c r="D1243" s="13">
        <v>17</v>
      </c>
      <c r="E1243" s="14">
        <f t="shared" si="330"/>
        <v>52</v>
      </c>
      <c r="F1243" s="24">
        <f>'1 Solar Profile'!E1245*S$10</f>
        <v>0</v>
      </c>
      <c r="G1243" s="24">
        <f>'2 Load Profile'!E1244</f>
        <v>1.5703473023492152</v>
      </c>
      <c r="H1243" s="24">
        <f t="shared" si="322"/>
        <v>1.5703473023492152</v>
      </c>
      <c r="I1243" s="13">
        <f t="shared" si="323"/>
        <v>0</v>
      </c>
      <c r="J1243" s="24">
        <f t="shared" si="324"/>
        <v>0</v>
      </c>
      <c r="K1243" s="24">
        <f t="shared" si="325"/>
        <v>1.5703473023492152</v>
      </c>
      <c r="L1243" s="13"/>
      <c r="M1243" s="24"/>
      <c r="N1243" s="24">
        <f t="shared" si="317"/>
        <v>0</v>
      </c>
      <c r="O1243" s="13"/>
      <c r="P1243" s="13"/>
    </row>
    <row r="1244" spans="1:16">
      <c r="A1244">
        <v>1243</v>
      </c>
      <c r="B1244" s="13">
        <v>2</v>
      </c>
      <c r="C1244" s="13">
        <v>21</v>
      </c>
      <c r="D1244" s="13">
        <v>18</v>
      </c>
      <c r="E1244" s="14">
        <f t="shared" si="330"/>
        <v>52</v>
      </c>
      <c r="F1244" s="24">
        <f>'1 Solar Profile'!E1246*S$10</f>
        <v>0</v>
      </c>
      <c r="G1244" s="24">
        <f>'2 Load Profile'!E1245</f>
        <v>1.8577874271082313</v>
      </c>
      <c r="H1244" s="24">
        <f t="shared" si="322"/>
        <v>1.8577874271082313</v>
      </c>
      <c r="I1244" s="13">
        <f t="shared" si="323"/>
        <v>0</v>
      </c>
      <c r="J1244" s="24">
        <f t="shared" si="324"/>
        <v>0</v>
      </c>
      <c r="K1244" s="24">
        <f t="shared" si="325"/>
        <v>1.8577874271082313</v>
      </c>
      <c r="L1244" s="13"/>
      <c r="M1244" s="24"/>
      <c r="N1244" s="24">
        <f t="shared" si="317"/>
        <v>0</v>
      </c>
      <c r="O1244" s="13"/>
      <c r="P1244" s="13"/>
    </row>
    <row r="1245" spans="1:16">
      <c r="A1245">
        <v>1244</v>
      </c>
      <c r="B1245" s="13">
        <v>2</v>
      </c>
      <c r="C1245" s="13">
        <v>21</v>
      </c>
      <c r="D1245" s="13">
        <v>19</v>
      </c>
      <c r="E1245" s="14">
        <f t="shared" si="330"/>
        <v>52</v>
      </c>
      <c r="F1245" s="24">
        <f>'1 Solar Profile'!E1247*S$10</f>
        <v>0</v>
      </c>
      <c r="G1245" s="24">
        <f>'2 Load Profile'!E1246</f>
        <v>1.9570175590057521</v>
      </c>
      <c r="H1245" s="24">
        <f t="shared" si="322"/>
        <v>1.9570175590057521</v>
      </c>
      <c r="I1245" s="13">
        <f t="shared" si="323"/>
        <v>0</v>
      </c>
      <c r="J1245" s="24">
        <f t="shared" si="324"/>
        <v>0</v>
      </c>
      <c r="K1245" s="24">
        <f t="shared" si="325"/>
        <v>1.9570175590057521</v>
      </c>
      <c r="L1245" s="13"/>
      <c r="M1245" s="24"/>
      <c r="N1245" s="24">
        <f t="shared" si="317"/>
        <v>0</v>
      </c>
      <c r="O1245" s="13"/>
      <c r="P1245" s="13"/>
    </row>
    <row r="1246" spans="1:16">
      <c r="A1246">
        <v>1245</v>
      </c>
      <c r="B1246" s="13">
        <v>2</v>
      </c>
      <c r="C1246" s="13">
        <v>21</v>
      </c>
      <c r="D1246" s="13">
        <v>20</v>
      </c>
      <c r="E1246" s="14">
        <f t="shared" si="330"/>
        <v>52</v>
      </c>
      <c r="F1246" s="24">
        <f>'1 Solar Profile'!E1248*S$10</f>
        <v>0</v>
      </c>
      <c r="G1246" s="24">
        <f>'2 Load Profile'!E1247</f>
        <v>1.8894506073192681</v>
      </c>
      <c r="H1246" s="24">
        <f t="shared" si="322"/>
        <v>1.8894506073192681</v>
      </c>
      <c r="I1246" s="13">
        <f t="shared" si="323"/>
        <v>0</v>
      </c>
      <c r="J1246" s="24">
        <f t="shared" si="324"/>
        <v>0</v>
      </c>
      <c r="K1246" s="24">
        <f t="shared" si="325"/>
        <v>1.8894506073192681</v>
      </c>
      <c r="L1246" s="13"/>
      <c r="M1246" s="24"/>
      <c r="N1246" s="24">
        <f t="shared" si="317"/>
        <v>0</v>
      </c>
      <c r="O1246" s="24"/>
      <c r="P1246" s="24"/>
    </row>
    <row r="1247" spans="1:16">
      <c r="A1247">
        <v>1246</v>
      </c>
      <c r="B1247" s="13">
        <v>2</v>
      </c>
      <c r="C1247" s="13">
        <v>21</v>
      </c>
      <c r="D1247" s="13">
        <v>21</v>
      </c>
      <c r="E1247" s="14">
        <f t="shared" si="330"/>
        <v>52</v>
      </c>
      <c r="F1247" s="24">
        <f>'1 Solar Profile'!E1249*S$10</f>
        <v>0</v>
      </c>
      <c r="G1247" s="24">
        <f>'2 Load Profile'!E1248</f>
        <v>1.7240815097009592</v>
      </c>
      <c r="H1247" s="24">
        <f t="shared" si="322"/>
        <v>1.7240815097009592</v>
      </c>
      <c r="I1247" s="13">
        <f t="shared" si="323"/>
        <v>0</v>
      </c>
      <c r="J1247" s="24">
        <f t="shared" si="324"/>
        <v>0</v>
      </c>
      <c r="K1247" s="24">
        <f t="shared" si="325"/>
        <v>1.7240815097009592</v>
      </c>
      <c r="L1247" s="13"/>
      <c r="M1247" s="24"/>
      <c r="N1247" s="24">
        <f t="shared" si="317"/>
        <v>0</v>
      </c>
      <c r="O1247" s="13"/>
      <c r="P1247" s="13"/>
    </row>
    <row r="1248" spans="1:16">
      <c r="A1248">
        <v>1247</v>
      </c>
      <c r="B1248" s="13">
        <v>2</v>
      </c>
      <c r="C1248" s="13">
        <v>21</v>
      </c>
      <c r="D1248" s="13">
        <v>22</v>
      </c>
      <c r="E1248" s="14">
        <f t="shared" si="330"/>
        <v>52</v>
      </c>
      <c r="F1248" s="24">
        <f>'1 Solar Profile'!E1250*S$10</f>
        <v>0</v>
      </c>
      <c r="G1248" s="24">
        <f>'2 Load Profile'!E1249</f>
        <v>1.4243601291920684</v>
      </c>
      <c r="H1248" s="24">
        <f t="shared" si="322"/>
        <v>1.4243601291920684</v>
      </c>
      <c r="I1248" s="13">
        <f t="shared" si="323"/>
        <v>0</v>
      </c>
      <c r="J1248" s="24">
        <f t="shared" si="324"/>
        <v>0</v>
      </c>
      <c r="K1248" s="24">
        <f t="shared" si="325"/>
        <v>1.4243601291920684</v>
      </c>
      <c r="L1248" s="13"/>
      <c r="M1248" s="24"/>
      <c r="N1248" s="24">
        <f t="shared" si="317"/>
        <v>0</v>
      </c>
      <c r="O1248" s="13"/>
      <c r="P1248" s="13"/>
    </row>
    <row r="1249" spans="1:16">
      <c r="A1249">
        <v>1248</v>
      </c>
      <c r="B1249" s="13">
        <v>2</v>
      </c>
      <c r="C1249" s="13">
        <v>21</v>
      </c>
      <c r="D1249" s="13">
        <v>23</v>
      </c>
      <c r="E1249" s="14">
        <f t="shared" si="330"/>
        <v>52</v>
      </c>
      <c r="F1249" s="24">
        <f>'1 Solar Profile'!E1251*S$10</f>
        <v>0</v>
      </c>
      <c r="G1249" s="24">
        <f>'2 Load Profile'!E1250</f>
        <v>1.1413609341918551</v>
      </c>
      <c r="H1249" s="24">
        <f t="shared" si="322"/>
        <v>1.1413609341918551</v>
      </c>
      <c r="I1249" s="13">
        <f t="shared" si="323"/>
        <v>0</v>
      </c>
      <c r="J1249" s="24">
        <f t="shared" si="324"/>
        <v>0</v>
      </c>
      <c r="K1249" s="24">
        <f t="shared" si="325"/>
        <v>1.1413609341918551</v>
      </c>
      <c r="L1249" s="13">
        <f t="shared" ref="L1249" si="331">SUM(I1226:I1249)</f>
        <v>-23.277798942871787</v>
      </c>
      <c r="M1249" s="24">
        <f t="shared" ref="M1249" si="332">SUMIF(H1226:H1249,"&gt;0",H1226:H1249)</f>
        <v>17.930309591766232</v>
      </c>
      <c r="N1249" s="24">
        <f t="shared" si="317"/>
        <v>-5.3474893511055548</v>
      </c>
      <c r="O1249" s="13">
        <f t="shared" ref="O1249" si="333">IF(M1249&gt;(L1249*-1),(M1249+L1249)*S$12,0)</f>
        <v>0</v>
      </c>
      <c r="P1249" s="13">
        <f t="shared" ref="P1249" si="334">IF(M1249&lt;(L1249*-1),(M1249+L1249)*S$14,0)</f>
        <v>-0.14144109333674193</v>
      </c>
    </row>
    <row r="1250" spans="1:16">
      <c r="A1250">
        <v>1249</v>
      </c>
      <c r="B1250" s="13">
        <v>2</v>
      </c>
      <c r="C1250" s="13">
        <v>22</v>
      </c>
      <c r="D1250" s="13">
        <v>0</v>
      </c>
      <c r="E1250" s="14">
        <f t="shared" si="330"/>
        <v>53</v>
      </c>
      <c r="F1250" s="24">
        <f>'1 Solar Profile'!E1252*S$10</f>
        <v>0</v>
      </c>
      <c r="G1250" s="24">
        <f>'2 Load Profile'!E1251</f>
        <v>0.85390861788080996</v>
      </c>
      <c r="H1250" s="24">
        <f t="shared" si="322"/>
        <v>0.85390861788080996</v>
      </c>
      <c r="I1250" s="13">
        <f t="shared" si="323"/>
        <v>0</v>
      </c>
      <c r="J1250" s="24">
        <f t="shared" si="324"/>
        <v>0</v>
      </c>
      <c r="K1250" s="24">
        <f t="shared" si="325"/>
        <v>0.85390861788080996</v>
      </c>
      <c r="L1250" s="13"/>
      <c r="M1250" s="24"/>
      <c r="N1250" s="24">
        <f t="shared" si="317"/>
        <v>0</v>
      </c>
      <c r="O1250" s="13"/>
      <c r="P1250" s="13"/>
    </row>
    <row r="1251" spans="1:16">
      <c r="A1251">
        <v>1250</v>
      </c>
      <c r="B1251" s="13">
        <v>2</v>
      </c>
      <c r="C1251" s="13">
        <v>22</v>
      </c>
      <c r="D1251" s="13">
        <v>1</v>
      </c>
      <c r="E1251" s="14">
        <f t="shared" si="330"/>
        <v>53</v>
      </c>
      <c r="F1251" s="24">
        <f>'1 Solar Profile'!E1253*S$10</f>
        <v>0</v>
      </c>
      <c r="G1251" s="24">
        <f>'2 Load Profile'!E1252</f>
        <v>0.74138057059787965</v>
      </c>
      <c r="H1251" s="24">
        <f t="shared" si="322"/>
        <v>0.74138057059787965</v>
      </c>
      <c r="I1251" s="13">
        <f t="shared" si="323"/>
        <v>0</v>
      </c>
      <c r="J1251" s="24">
        <f t="shared" si="324"/>
        <v>0</v>
      </c>
      <c r="K1251" s="24">
        <f t="shared" si="325"/>
        <v>0.74138057059787965</v>
      </c>
      <c r="L1251" s="13"/>
      <c r="M1251" s="24"/>
      <c r="N1251" s="24">
        <f t="shared" si="317"/>
        <v>0</v>
      </c>
      <c r="O1251" s="13"/>
      <c r="P1251" s="13"/>
    </row>
    <row r="1252" spans="1:16">
      <c r="A1252">
        <v>1251</v>
      </c>
      <c r="B1252" s="13">
        <v>2</v>
      </c>
      <c r="C1252" s="13">
        <v>22</v>
      </c>
      <c r="D1252" s="13">
        <v>2</v>
      </c>
      <c r="E1252" s="14">
        <f t="shared" si="330"/>
        <v>53</v>
      </c>
      <c r="F1252" s="24">
        <f>'1 Solar Profile'!E1254*S$10</f>
        <v>0</v>
      </c>
      <c r="G1252" s="24">
        <f>'2 Load Profile'!E1253</f>
        <v>0.6940334067517705</v>
      </c>
      <c r="H1252" s="24">
        <f t="shared" si="322"/>
        <v>0.6940334067517705</v>
      </c>
      <c r="I1252" s="13">
        <f t="shared" si="323"/>
        <v>0</v>
      </c>
      <c r="J1252" s="24">
        <f t="shared" si="324"/>
        <v>0</v>
      </c>
      <c r="K1252" s="24">
        <f t="shared" si="325"/>
        <v>0.6940334067517705</v>
      </c>
      <c r="L1252" s="13"/>
      <c r="M1252" s="24"/>
      <c r="N1252" s="24">
        <f t="shared" si="317"/>
        <v>0</v>
      </c>
      <c r="O1252" s="13"/>
      <c r="P1252" s="13"/>
    </row>
    <row r="1253" spans="1:16">
      <c r="A1253">
        <v>1252</v>
      </c>
      <c r="B1253" s="13">
        <v>2</v>
      </c>
      <c r="C1253" s="13">
        <v>22</v>
      </c>
      <c r="D1253" s="13">
        <v>3</v>
      </c>
      <c r="E1253" s="14">
        <f t="shared" si="330"/>
        <v>53</v>
      </c>
      <c r="F1253" s="24">
        <f>'1 Solar Profile'!E1255*S$10</f>
        <v>0</v>
      </c>
      <c r="G1253" s="24">
        <f>'2 Load Profile'!E1254</f>
        <v>0.68568166054762825</v>
      </c>
      <c r="H1253" s="24">
        <f t="shared" si="322"/>
        <v>0.68568166054762825</v>
      </c>
      <c r="I1253" s="13">
        <f t="shared" si="323"/>
        <v>0</v>
      </c>
      <c r="J1253" s="24">
        <f t="shared" si="324"/>
        <v>0</v>
      </c>
      <c r="K1253" s="24">
        <f t="shared" si="325"/>
        <v>0.68568166054762825</v>
      </c>
      <c r="L1253" s="13"/>
      <c r="M1253" s="24"/>
      <c r="N1253" s="24">
        <f t="shared" si="317"/>
        <v>0</v>
      </c>
      <c r="O1253" s="13"/>
      <c r="P1253" s="13"/>
    </row>
    <row r="1254" spans="1:16">
      <c r="A1254">
        <v>1253</v>
      </c>
      <c r="B1254" s="13">
        <v>2</v>
      </c>
      <c r="C1254" s="13">
        <v>22</v>
      </c>
      <c r="D1254" s="13">
        <v>4</v>
      </c>
      <c r="E1254" s="14">
        <f t="shared" si="330"/>
        <v>53</v>
      </c>
      <c r="F1254" s="24">
        <f>'1 Solar Profile'!E1256*S$10</f>
        <v>0</v>
      </c>
      <c r="G1254" s="24">
        <f>'2 Load Profile'!E1255</f>
        <v>0.68197548111826756</v>
      </c>
      <c r="H1254" s="24">
        <f t="shared" si="322"/>
        <v>0.68197548111826756</v>
      </c>
      <c r="I1254" s="13">
        <f t="shared" si="323"/>
        <v>0</v>
      </c>
      <c r="J1254" s="24">
        <f t="shared" si="324"/>
        <v>0</v>
      </c>
      <c r="K1254" s="24">
        <f t="shared" si="325"/>
        <v>0.68197548111826756</v>
      </c>
      <c r="L1254" s="13"/>
      <c r="M1254" s="24"/>
      <c r="N1254" s="24">
        <f t="shared" si="317"/>
        <v>0</v>
      </c>
      <c r="O1254" s="13"/>
      <c r="P1254" s="13"/>
    </row>
    <row r="1255" spans="1:16">
      <c r="A1255">
        <v>1254</v>
      </c>
      <c r="B1255" s="13">
        <v>2</v>
      </c>
      <c r="C1255" s="13">
        <v>22</v>
      </c>
      <c r="D1255" s="13">
        <v>5</v>
      </c>
      <c r="E1255" s="14">
        <f t="shared" si="330"/>
        <v>53</v>
      </c>
      <c r="F1255" s="24">
        <f>'1 Solar Profile'!E1257*S$10</f>
        <v>0</v>
      </c>
      <c r="G1255" s="24">
        <f>'2 Load Profile'!E1256</f>
        <v>0.73487470533055599</v>
      </c>
      <c r="H1255" s="24">
        <f t="shared" si="322"/>
        <v>0.73487470533055599</v>
      </c>
      <c r="I1255" s="13">
        <f t="shared" si="323"/>
        <v>0</v>
      </c>
      <c r="J1255" s="24">
        <f t="shared" si="324"/>
        <v>0</v>
      </c>
      <c r="K1255" s="24">
        <f t="shared" si="325"/>
        <v>0.73487470533055599</v>
      </c>
      <c r="L1255" s="13"/>
      <c r="M1255" s="24"/>
      <c r="N1255" s="24">
        <f t="shared" si="317"/>
        <v>0</v>
      </c>
      <c r="O1255" s="13"/>
      <c r="P1255" s="13"/>
    </row>
    <row r="1256" spans="1:16">
      <c r="A1256">
        <v>1255</v>
      </c>
      <c r="B1256" s="13">
        <v>2</v>
      </c>
      <c r="C1256" s="13">
        <v>22</v>
      </c>
      <c r="D1256" s="13">
        <v>6</v>
      </c>
      <c r="E1256" s="14">
        <f t="shared" si="330"/>
        <v>53</v>
      </c>
      <c r="F1256" s="24">
        <f>'1 Solar Profile'!E1258*S$10</f>
        <v>0</v>
      </c>
      <c r="G1256" s="24">
        <f>'2 Load Profile'!E1257</f>
        <v>0.90777060707269941</v>
      </c>
      <c r="H1256" s="24">
        <f t="shared" si="322"/>
        <v>0.90777060707269941</v>
      </c>
      <c r="I1256" s="13">
        <f t="shared" si="323"/>
        <v>0</v>
      </c>
      <c r="J1256" s="24">
        <f t="shared" si="324"/>
        <v>0</v>
      </c>
      <c r="K1256" s="24">
        <f t="shared" si="325"/>
        <v>0.90777060707269941</v>
      </c>
      <c r="L1256" s="13"/>
      <c r="M1256" s="24"/>
      <c r="N1256" s="24">
        <f t="shared" si="317"/>
        <v>0</v>
      </c>
      <c r="O1256" s="13"/>
      <c r="P1256" s="13"/>
    </row>
    <row r="1257" spans="1:16">
      <c r="A1257">
        <v>1256</v>
      </c>
      <c r="B1257" s="13">
        <v>2</v>
      </c>
      <c r="C1257" s="13">
        <v>22</v>
      </c>
      <c r="D1257" s="13">
        <v>7</v>
      </c>
      <c r="E1257" s="14">
        <f t="shared" si="330"/>
        <v>53</v>
      </c>
      <c r="F1257" s="24">
        <f>'1 Solar Profile'!E1259*S$10</f>
        <v>0.140645925</v>
      </c>
      <c r="G1257" s="24">
        <f>'2 Load Profile'!E1258</f>
        <v>1.1765630632367468</v>
      </c>
      <c r="H1257" s="24">
        <f t="shared" si="322"/>
        <v>1.0359171382367467</v>
      </c>
      <c r="I1257" s="13">
        <f t="shared" si="323"/>
        <v>0</v>
      </c>
      <c r="J1257" s="24">
        <f t="shared" si="324"/>
        <v>0.140645925</v>
      </c>
      <c r="K1257" s="24">
        <f t="shared" si="325"/>
        <v>1.0359171382367467</v>
      </c>
      <c r="L1257" s="13"/>
      <c r="M1257" s="24"/>
      <c r="N1257" s="24">
        <f t="shared" ref="N1257:N1320" si="335">M1257+L1257</f>
        <v>0</v>
      </c>
      <c r="O1257" s="13"/>
      <c r="P1257" s="13"/>
    </row>
    <row r="1258" spans="1:16">
      <c r="A1258">
        <v>1257</v>
      </c>
      <c r="B1258" s="13">
        <v>2</v>
      </c>
      <c r="C1258" s="13">
        <v>22</v>
      </c>
      <c r="D1258" s="13">
        <v>8</v>
      </c>
      <c r="E1258" s="14">
        <f t="shared" si="330"/>
        <v>53</v>
      </c>
      <c r="F1258" s="24">
        <f>'1 Solar Profile'!E1260*S$10</f>
        <v>0.42346394999999998</v>
      </c>
      <c r="G1258" s="24">
        <f>'2 Load Profile'!E1259</f>
        <v>1.1002622390008445</v>
      </c>
      <c r="H1258" s="24">
        <f t="shared" si="322"/>
        <v>0.6767982890008446</v>
      </c>
      <c r="I1258" s="13">
        <f t="shared" si="323"/>
        <v>0</v>
      </c>
      <c r="J1258" s="24">
        <f t="shared" si="324"/>
        <v>0.42346394999999998</v>
      </c>
      <c r="K1258" s="24">
        <f t="shared" si="325"/>
        <v>0.6767982890008446</v>
      </c>
      <c r="L1258" s="13"/>
      <c r="M1258" s="24"/>
      <c r="N1258" s="24">
        <f t="shared" si="335"/>
        <v>0</v>
      </c>
      <c r="O1258" s="13"/>
      <c r="P1258" s="13"/>
    </row>
    <row r="1259" spans="1:16">
      <c r="A1259">
        <v>1258</v>
      </c>
      <c r="B1259" s="13">
        <v>2</v>
      </c>
      <c r="C1259" s="13">
        <v>22</v>
      </c>
      <c r="D1259" s="13">
        <v>9</v>
      </c>
      <c r="E1259" s="14">
        <f t="shared" si="330"/>
        <v>53</v>
      </c>
      <c r="F1259" s="24">
        <f>'1 Solar Profile'!E1261*S$10</f>
        <v>1.2190751999999998</v>
      </c>
      <c r="G1259" s="24">
        <f>'2 Load Profile'!E1260</f>
        <v>0.94062381878508661</v>
      </c>
      <c r="H1259" s="24">
        <f t="shared" si="322"/>
        <v>-0.2784513812149132</v>
      </c>
      <c r="I1259" s="13">
        <f t="shared" si="323"/>
        <v>-0.2784513812149132</v>
      </c>
      <c r="J1259" s="24">
        <f t="shared" si="324"/>
        <v>0.94062381878508661</v>
      </c>
      <c r="K1259" s="24">
        <f t="shared" si="325"/>
        <v>0</v>
      </c>
      <c r="L1259" s="13"/>
      <c r="M1259" s="24"/>
      <c r="N1259" s="24">
        <f t="shared" si="335"/>
        <v>0</v>
      </c>
      <c r="O1259" s="13"/>
      <c r="P1259" s="13"/>
    </row>
    <row r="1260" spans="1:16">
      <c r="A1260">
        <v>1259</v>
      </c>
      <c r="B1260" s="13">
        <v>2</v>
      </c>
      <c r="C1260" s="13">
        <v>22</v>
      </c>
      <c r="D1260" s="13">
        <v>10</v>
      </c>
      <c r="E1260" s="14">
        <f t="shared" si="330"/>
        <v>53</v>
      </c>
      <c r="F1260" s="24">
        <f>'1 Solar Profile'!E1262*S$10</f>
        <v>1.0953400499999999</v>
      </c>
      <c r="G1260" s="24">
        <f>'2 Load Profile'!E1261</f>
        <v>0.93563695656517454</v>
      </c>
      <c r="H1260" s="24">
        <f t="shared" si="322"/>
        <v>-0.15970309343482536</v>
      </c>
      <c r="I1260" s="13">
        <f t="shared" si="323"/>
        <v>-0.15970309343482536</v>
      </c>
      <c r="J1260" s="24">
        <f t="shared" si="324"/>
        <v>0.93563695656517454</v>
      </c>
      <c r="K1260" s="24">
        <f t="shared" si="325"/>
        <v>0</v>
      </c>
      <c r="L1260" s="13"/>
      <c r="M1260" s="24"/>
      <c r="N1260" s="24">
        <f t="shared" si="335"/>
        <v>0</v>
      </c>
      <c r="O1260" s="13"/>
      <c r="P1260" s="13"/>
    </row>
    <row r="1261" spans="1:16">
      <c r="A1261">
        <v>1260</v>
      </c>
      <c r="B1261" s="13">
        <v>2</v>
      </c>
      <c r="C1261" s="13">
        <v>22</v>
      </c>
      <c r="D1261" s="13">
        <v>11</v>
      </c>
      <c r="E1261" s="14">
        <f t="shared" si="330"/>
        <v>53</v>
      </c>
      <c r="F1261" s="24">
        <f>'1 Solar Profile'!E1263*S$10</f>
        <v>0.96251714999999993</v>
      </c>
      <c r="G1261" s="24">
        <f>'2 Load Profile'!E1262</f>
        <v>0.90883379128835085</v>
      </c>
      <c r="H1261" s="24">
        <f t="shared" si="322"/>
        <v>-5.3683358711649087E-2</v>
      </c>
      <c r="I1261" s="13">
        <f t="shared" si="323"/>
        <v>-5.3683358711649087E-2</v>
      </c>
      <c r="J1261" s="24">
        <f t="shared" si="324"/>
        <v>0.90883379128835085</v>
      </c>
      <c r="K1261" s="24">
        <f t="shared" si="325"/>
        <v>0</v>
      </c>
      <c r="L1261" s="13"/>
      <c r="M1261" s="24"/>
      <c r="N1261" s="24">
        <f t="shared" si="335"/>
        <v>0</v>
      </c>
      <c r="O1261" s="13"/>
      <c r="P1261" s="13"/>
    </row>
    <row r="1262" spans="1:16">
      <c r="A1262">
        <v>1261</v>
      </c>
      <c r="B1262" s="13">
        <v>2</v>
      </c>
      <c r="C1262" s="13">
        <v>22</v>
      </c>
      <c r="D1262" s="13">
        <v>12</v>
      </c>
      <c r="E1262" s="14">
        <f t="shared" si="330"/>
        <v>53</v>
      </c>
      <c r="F1262" s="24">
        <f>'1 Solar Profile'!E1264*S$10</f>
        <v>1.0966614750000001</v>
      </c>
      <c r="G1262" s="24">
        <f>'2 Load Profile'!E1263</f>
        <v>0.88540190309307432</v>
      </c>
      <c r="H1262" s="24">
        <f t="shared" si="322"/>
        <v>-0.21125957190692579</v>
      </c>
      <c r="I1262" s="13">
        <f t="shared" si="323"/>
        <v>-0.21125957190692579</v>
      </c>
      <c r="J1262" s="24">
        <f t="shared" si="324"/>
        <v>0.88540190309307432</v>
      </c>
      <c r="K1262" s="24">
        <f t="shared" si="325"/>
        <v>0</v>
      </c>
      <c r="L1262" s="13"/>
      <c r="M1262" s="24"/>
      <c r="N1262" s="24">
        <f t="shared" si="335"/>
        <v>0</v>
      </c>
      <c r="O1262" s="13"/>
      <c r="P1262" s="13"/>
    </row>
    <row r="1263" spans="1:16">
      <c r="A1263">
        <v>1262</v>
      </c>
      <c r="B1263" s="13">
        <v>2</v>
      </c>
      <c r="C1263" s="13">
        <v>22</v>
      </c>
      <c r="D1263" s="13">
        <v>13</v>
      </c>
      <c r="E1263" s="14">
        <f t="shared" si="330"/>
        <v>53</v>
      </c>
      <c r="F1263" s="24">
        <f>'1 Solar Profile'!E1265*S$10</f>
        <v>1.5711018749999999</v>
      </c>
      <c r="G1263" s="24">
        <f>'2 Load Profile'!E1264</f>
        <v>0.85402030499683579</v>
      </c>
      <c r="H1263" s="24">
        <f t="shared" si="322"/>
        <v>-0.71708157000316408</v>
      </c>
      <c r="I1263" s="13">
        <f t="shared" si="323"/>
        <v>-0.71708157000316408</v>
      </c>
      <c r="J1263" s="24">
        <f t="shared" si="324"/>
        <v>0.85402030499683579</v>
      </c>
      <c r="K1263" s="24">
        <f t="shared" si="325"/>
        <v>0</v>
      </c>
      <c r="L1263" s="13"/>
      <c r="M1263" s="24"/>
      <c r="N1263" s="24">
        <f t="shared" si="335"/>
        <v>0</v>
      </c>
      <c r="O1263" s="13"/>
      <c r="P1263" s="13"/>
    </row>
    <row r="1264" spans="1:16">
      <c r="A1264">
        <v>1263</v>
      </c>
      <c r="B1264" s="13">
        <v>2</v>
      </c>
      <c r="C1264" s="13">
        <v>22</v>
      </c>
      <c r="D1264" s="13">
        <v>14</v>
      </c>
      <c r="E1264" s="14">
        <f t="shared" si="330"/>
        <v>53</v>
      </c>
      <c r="F1264" s="24">
        <f>'1 Solar Profile'!E1266*S$10</f>
        <v>1.6022474999999998</v>
      </c>
      <c r="G1264" s="24">
        <f>'2 Load Profile'!E1265</f>
        <v>0.84736409716781913</v>
      </c>
      <c r="H1264" s="24">
        <f t="shared" si="322"/>
        <v>-0.75488340283218069</v>
      </c>
      <c r="I1264" s="13">
        <f t="shared" si="323"/>
        <v>-0.75488340283218069</v>
      </c>
      <c r="J1264" s="24">
        <f t="shared" si="324"/>
        <v>0.84736409716781913</v>
      </c>
      <c r="K1264" s="24">
        <f t="shared" si="325"/>
        <v>0</v>
      </c>
      <c r="L1264" s="13"/>
      <c r="M1264" s="24"/>
      <c r="N1264" s="24">
        <f t="shared" si="335"/>
        <v>0</v>
      </c>
      <c r="O1264" s="13"/>
      <c r="P1264" s="13"/>
    </row>
    <row r="1265" spans="1:16">
      <c r="A1265">
        <v>1264</v>
      </c>
      <c r="B1265" s="13">
        <v>2</v>
      </c>
      <c r="C1265" s="13">
        <v>22</v>
      </c>
      <c r="D1265" s="13">
        <v>15</v>
      </c>
      <c r="E1265" s="14">
        <f t="shared" si="330"/>
        <v>53</v>
      </c>
      <c r="F1265" s="24">
        <f>'1 Solar Profile'!E1267*S$10</f>
        <v>0.66456022499999989</v>
      </c>
      <c r="G1265" s="24">
        <f>'2 Load Profile'!E1266</f>
        <v>0.88965214098621404</v>
      </c>
      <c r="H1265" s="24">
        <f t="shared" si="322"/>
        <v>0.22509191598621414</v>
      </c>
      <c r="I1265" s="13">
        <f t="shared" si="323"/>
        <v>0</v>
      </c>
      <c r="J1265" s="24">
        <f t="shared" si="324"/>
        <v>0.66456022499999989</v>
      </c>
      <c r="K1265" s="24">
        <f t="shared" si="325"/>
        <v>0.22509191598621414</v>
      </c>
      <c r="L1265" s="13"/>
      <c r="M1265" s="24"/>
      <c r="N1265" s="24">
        <f t="shared" si="335"/>
        <v>0</v>
      </c>
      <c r="O1265" s="13"/>
      <c r="P1265" s="13"/>
    </row>
    <row r="1266" spans="1:16">
      <c r="A1266">
        <v>1265</v>
      </c>
      <c r="B1266" s="13">
        <v>2</v>
      </c>
      <c r="C1266" s="13">
        <v>22</v>
      </c>
      <c r="D1266" s="13">
        <v>16</v>
      </c>
      <c r="E1266" s="14">
        <f t="shared" si="330"/>
        <v>53</v>
      </c>
      <c r="F1266" s="24">
        <f>'1 Solar Profile'!E1268*S$10</f>
        <v>9.2107574999999997E-2</v>
      </c>
      <c r="G1266" s="24">
        <f>'2 Load Profile'!E1267</f>
        <v>1.0714489648151775</v>
      </c>
      <c r="H1266" s="24">
        <f t="shared" si="322"/>
        <v>0.97934138981517749</v>
      </c>
      <c r="I1266" s="13">
        <f t="shared" si="323"/>
        <v>0</v>
      </c>
      <c r="J1266" s="24">
        <f t="shared" si="324"/>
        <v>9.2107574999999997E-2</v>
      </c>
      <c r="K1266" s="24">
        <f t="shared" si="325"/>
        <v>0.97934138981517749</v>
      </c>
      <c r="L1266" s="13"/>
      <c r="M1266" s="24"/>
      <c r="N1266" s="24">
        <f t="shared" si="335"/>
        <v>0</v>
      </c>
      <c r="O1266" s="13"/>
      <c r="P1266" s="13"/>
    </row>
    <row r="1267" spans="1:16">
      <c r="A1267">
        <v>1266</v>
      </c>
      <c r="B1267" s="13">
        <v>2</v>
      </c>
      <c r="C1267" s="13">
        <v>22</v>
      </c>
      <c r="D1267" s="13">
        <v>17</v>
      </c>
      <c r="E1267" s="14">
        <f t="shared" si="330"/>
        <v>53</v>
      </c>
      <c r="F1267" s="24">
        <f>'1 Solar Profile'!E1269*S$10</f>
        <v>0</v>
      </c>
      <c r="G1267" s="24">
        <f>'2 Load Profile'!E1268</f>
        <v>1.4583457848998116</v>
      </c>
      <c r="H1267" s="24">
        <f t="shared" si="322"/>
        <v>1.4583457848998116</v>
      </c>
      <c r="I1267" s="13">
        <f t="shared" si="323"/>
        <v>0</v>
      </c>
      <c r="J1267" s="24">
        <f t="shared" si="324"/>
        <v>0</v>
      </c>
      <c r="K1267" s="24">
        <f t="shared" si="325"/>
        <v>1.4583457848998116</v>
      </c>
      <c r="L1267" s="13"/>
      <c r="M1267" s="24"/>
      <c r="N1267" s="24">
        <f t="shared" si="335"/>
        <v>0</v>
      </c>
      <c r="O1267" s="13"/>
      <c r="P1267" s="13"/>
    </row>
    <row r="1268" spans="1:16">
      <c r="A1268">
        <v>1267</v>
      </c>
      <c r="B1268" s="13">
        <v>2</v>
      </c>
      <c r="C1268" s="13">
        <v>22</v>
      </c>
      <c r="D1268" s="13">
        <v>18</v>
      </c>
      <c r="E1268" s="14">
        <f t="shared" si="330"/>
        <v>53</v>
      </c>
      <c r="F1268" s="24">
        <f>'1 Solar Profile'!E1270*S$10</f>
        <v>0</v>
      </c>
      <c r="G1268" s="24">
        <f>'2 Load Profile'!E1269</f>
        <v>1.7626603006976085</v>
      </c>
      <c r="H1268" s="24">
        <f t="shared" si="322"/>
        <v>1.7626603006976085</v>
      </c>
      <c r="I1268" s="13">
        <f t="shared" si="323"/>
        <v>0</v>
      </c>
      <c r="J1268" s="24">
        <f t="shared" si="324"/>
        <v>0</v>
      </c>
      <c r="K1268" s="24">
        <f t="shared" si="325"/>
        <v>1.7626603006976085</v>
      </c>
      <c r="L1268" s="13"/>
      <c r="M1268" s="24"/>
      <c r="N1268" s="24">
        <f t="shared" si="335"/>
        <v>0</v>
      </c>
      <c r="O1268" s="13"/>
      <c r="P1268" s="13"/>
    </row>
    <row r="1269" spans="1:16">
      <c r="A1269">
        <v>1268</v>
      </c>
      <c r="B1269" s="13">
        <v>2</v>
      </c>
      <c r="C1269" s="13">
        <v>22</v>
      </c>
      <c r="D1269" s="13">
        <v>19</v>
      </c>
      <c r="E1269" s="14">
        <f t="shared" si="330"/>
        <v>53</v>
      </c>
      <c r="F1269" s="24">
        <f>'1 Solar Profile'!E1271*S$10</f>
        <v>0</v>
      </c>
      <c r="G1269" s="24">
        <f>'2 Load Profile'!E1270</f>
        <v>1.8663054931028995</v>
      </c>
      <c r="H1269" s="24">
        <f t="shared" si="322"/>
        <v>1.8663054931028995</v>
      </c>
      <c r="I1269" s="13">
        <f t="shared" si="323"/>
        <v>0</v>
      </c>
      <c r="J1269" s="24">
        <f t="shared" si="324"/>
        <v>0</v>
      </c>
      <c r="K1269" s="24">
        <f t="shared" si="325"/>
        <v>1.8663054931028995</v>
      </c>
      <c r="L1269" s="13"/>
      <c r="M1269" s="24"/>
      <c r="N1269" s="24">
        <f t="shared" si="335"/>
        <v>0</v>
      </c>
      <c r="O1269" s="13"/>
      <c r="P1269" s="13"/>
    </row>
    <row r="1270" spans="1:16">
      <c r="A1270">
        <v>1269</v>
      </c>
      <c r="B1270" s="13">
        <v>2</v>
      </c>
      <c r="C1270" s="13">
        <v>22</v>
      </c>
      <c r="D1270" s="13">
        <v>20</v>
      </c>
      <c r="E1270" s="14">
        <f t="shared" si="330"/>
        <v>53</v>
      </c>
      <c r="F1270" s="24">
        <f>'1 Solar Profile'!E1272*S$10</f>
        <v>0</v>
      </c>
      <c r="G1270" s="24">
        <f>'2 Load Profile'!E1271</f>
        <v>1.7965230418487241</v>
      </c>
      <c r="H1270" s="24">
        <f t="shared" si="322"/>
        <v>1.7965230418487241</v>
      </c>
      <c r="I1270" s="13">
        <f t="shared" si="323"/>
        <v>0</v>
      </c>
      <c r="J1270" s="24">
        <f t="shared" si="324"/>
        <v>0</v>
      </c>
      <c r="K1270" s="24">
        <f t="shared" si="325"/>
        <v>1.7965230418487241</v>
      </c>
      <c r="L1270" s="13"/>
      <c r="M1270" s="24"/>
      <c r="N1270" s="24">
        <f t="shared" si="335"/>
        <v>0</v>
      </c>
      <c r="O1270" s="24"/>
      <c r="P1270" s="24"/>
    </row>
    <row r="1271" spans="1:16">
      <c r="A1271">
        <v>1270</v>
      </c>
      <c r="B1271" s="13">
        <v>2</v>
      </c>
      <c r="C1271" s="13">
        <v>22</v>
      </c>
      <c r="D1271" s="13">
        <v>21</v>
      </c>
      <c r="E1271" s="14">
        <f t="shared" si="330"/>
        <v>53</v>
      </c>
      <c r="F1271" s="24">
        <f>'1 Solar Profile'!E1273*S$10</f>
        <v>0</v>
      </c>
      <c r="G1271" s="24">
        <f>'2 Load Profile'!E1272</f>
        <v>1.6343490545339932</v>
      </c>
      <c r="H1271" s="24">
        <f t="shared" si="322"/>
        <v>1.6343490545339932</v>
      </c>
      <c r="I1271" s="13">
        <f t="shared" si="323"/>
        <v>0</v>
      </c>
      <c r="J1271" s="24">
        <f t="shared" si="324"/>
        <v>0</v>
      </c>
      <c r="K1271" s="24">
        <f t="shared" si="325"/>
        <v>1.6343490545339932</v>
      </c>
      <c r="L1271" s="13"/>
      <c r="M1271" s="24"/>
      <c r="N1271" s="24">
        <f t="shared" si="335"/>
        <v>0</v>
      </c>
      <c r="O1271" s="13"/>
      <c r="P1271" s="13"/>
    </row>
    <row r="1272" spans="1:16">
      <c r="A1272">
        <v>1271</v>
      </c>
      <c r="B1272" s="13">
        <v>2</v>
      </c>
      <c r="C1272" s="13">
        <v>22</v>
      </c>
      <c r="D1272" s="13">
        <v>22</v>
      </c>
      <c r="E1272" s="14">
        <f t="shared" si="330"/>
        <v>53</v>
      </c>
      <c r="F1272" s="24">
        <f>'1 Solar Profile'!E1274*S$10</f>
        <v>0</v>
      </c>
      <c r="G1272" s="24">
        <f>'2 Load Profile'!E1273</f>
        <v>1.340679424428812</v>
      </c>
      <c r="H1272" s="24">
        <f t="shared" si="322"/>
        <v>1.340679424428812</v>
      </c>
      <c r="I1272" s="13">
        <f t="shared" si="323"/>
        <v>0</v>
      </c>
      <c r="J1272" s="24">
        <f t="shared" si="324"/>
        <v>0</v>
      </c>
      <c r="K1272" s="24">
        <f t="shared" si="325"/>
        <v>1.340679424428812</v>
      </c>
      <c r="L1272" s="13"/>
      <c r="M1272" s="24"/>
      <c r="N1272" s="24">
        <f t="shared" si="335"/>
        <v>0</v>
      </c>
      <c r="O1272" s="13"/>
      <c r="P1272" s="13"/>
    </row>
    <row r="1273" spans="1:16">
      <c r="A1273">
        <v>1272</v>
      </c>
      <c r="B1273" s="13">
        <v>2</v>
      </c>
      <c r="C1273" s="13">
        <v>22</v>
      </c>
      <c r="D1273" s="13">
        <v>23</v>
      </c>
      <c r="E1273" s="14">
        <f t="shared" si="330"/>
        <v>53</v>
      </c>
      <c r="F1273" s="24">
        <f>'1 Solar Profile'!E1275*S$10</f>
        <v>0</v>
      </c>
      <c r="G1273" s="24">
        <f>'2 Load Profile'!E1274</f>
        <v>1.0671021586172351</v>
      </c>
      <c r="H1273" s="24">
        <f t="shared" si="322"/>
        <v>1.0671021586172351</v>
      </c>
      <c r="I1273" s="13">
        <f t="shared" si="323"/>
        <v>0</v>
      </c>
      <c r="J1273" s="24">
        <f t="shared" si="324"/>
        <v>0</v>
      </c>
      <c r="K1273" s="24">
        <f t="shared" si="325"/>
        <v>1.0671021586172351</v>
      </c>
      <c r="L1273" s="13">
        <f t="shared" ref="L1273" si="336">SUM(I1250:I1273)</f>
        <v>-2.1750623781036582</v>
      </c>
      <c r="M1273" s="24">
        <f t="shared" ref="M1273" si="337">SUMIF(H1250:H1273,"&gt;0",H1250:H1273)</f>
        <v>19.142739040467681</v>
      </c>
      <c r="N1273" s="24">
        <f t="shared" si="335"/>
        <v>16.967676662364024</v>
      </c>
      <c r="O1273" s="13">
        <f t="shared" ref="O1273" si="338">IF(M1273&gt;(L1273*-1),(M1273+L1273)*S$12,0)</f>
        <v>2.3876405568978787</v>
      </c>
      <c r="P1273" s="13">
        <f t="shared" ref="P1273" si="339">IF(M1273&lt;(L1273*-1),(M1273+L1273)*S$14,0)</f>
        <v>0</v>
      </c>
    </row>
    <row r="1274" spans="1:16">
      <c r="A1274">
        <v>1273</v>
      </c>
      <c r="B1274" s="13">
        <v>2</v>
      </c>
      <c r="C1274" s="13">
        <v>23</v>
      </c>
      <c r="D1274" s="13">
        <v>0</v>
      </c>
      <c r="E1274" s="14">
        <f t="shared" si="330"/>
        <v>54</v>
      </c>
      <c r="F1274" s="24">
        <f>'1 Solar Profile'!E1276*S$10</f>
        <v>0</v>
      </c>
      <c r="G1274" s="24">
        <f>'2 Load Profile'!E1275</f>
        <v>0.77808919589485659</v>
      </c>
      <c r="H1274" s="24">
        <f t="shared" si="322"/>
        <v>0.77808919589485659</v>
      </c>
      <c r="I1274" s="13">
        <f t="shared" si="323"/>
        <v>0</v>
      </c>
      <c r="J1274" s="24">
        <f t="shared" si="324"/>
        <v>0</v>
      </c>
      <c r="K1274" s="24">
        <f t="shared" si="325"/>
        <v>0.77808919589485659</v>
      </c>
      <c r="L1274" s="13"/>
      <c r="M1274" s="24"/>
      <c r="N1274" s="24">
        <f t="shared" si="335"/>
        <v>0</v>
      </c>
      <c r="O1274" s="13"/>
      <c r="P1274" s="13"/>
    </row>
    <row r="1275" spans="1:16">
      <c r="A1275">
        <v>1274</v>
      </c>
      <c r="B1275" s="13">
        <v>2</v>
      </c>
      <c r="C1275" s="13">
        <v>23</v>
      </c>
      <c r="D1275" s="13">
        <v>1</v>
      </c>
      <c r="E1275" s="14">
        <f t="shared" si="330"/>
        <v>54</v>
      </c>
      <c r="F1275" s="24">
        <f>'1 Solar Profile'!E1277*S$10</f>
        <v>0</v>
      </c>
      <c r="G1275" s="24">
        <f>'2 Load Profile'!E1276</f>
        <v>0.66579140764731348</v>
      </c>
      <c r="H1275" s="24">
        <f t="shared" si="322"/>
        <v>0.66579140764731348</v>
      </c>
      <c r="I1275" s="13">
        <f t="shared" si="323"/>
        <v>0</v>
      </c>
      <c r="J1275" s="24">
        <f t="shared" si="324"/>
        <v>0</v>
      </c>
      <c r="K1275" s="24">
        <f t="shared" si="325"/>
        <v>0.66579140764731348</v>
      </c>
      <c r="L1275" s="13"/>
      <c r="M1275" s="24"/>
      <c r="N1275" s="24">
        <f t="shared" si="335"/>
        <v>0</v>
      </c>
      <c r="O1275" s="13"/>
      <c r="P1275" s="13"/>
    </row>
    <row r="1276" spans="1:16">
      <c r="A1276">
        <v>1275</v>
      </c>
      <c r="B1276" s="13">
        <v>2</v>
      </c>
      <c r="C1276" s="13">
        <v>23</v>
      </c>
      <c r="D1276" s="13">
        <v>2</v>
      </c>
      <c r="E1276" s="14">
        <f t="shared" si="330"/>
        <v>54</v>
      </c>
      <c r="F1276" s="24">
        <f>'1 Solar Profile'!E1278*S$10</f>
        <v>0</v>
      </c>
      <c r="G1276" s="24">
        <f>'2 Load Profile'!E1277</f>
        <v>0.62403881330152866</v>
      </c>
      <c r="H1276" s="24">
        <f t="shared" si="322"/>
        <v>0.62403881330152866</v>
      </c>
      <c r="I1276" s="13">
        <f t="shared" si="323"/>
        <v>0</v>
      </c>
      <c r="J1276" s="24">
        <f t="shared" si="324"/>
        <v>0</v>
      </c>
      <c r="K1276" s="24">
        <f t="shared" si="325"/>
        <v>0.62403881330152866</v>
      </c>
      <c r="L1276" s="13"/>
      <c r="M1276" s="24"/>
      <c r="N1276" s="24">
        <f t="shared" si="335"/>
        <v>0</v>
      </c>
      <c r="O1276" s="13"/>
      <c r="P1276" s="13"/>
    </row>
    <row r="1277" spans="1:16">
      <c r="A1277">
        <v>1276</v>
      </c>
      <c r="B1277" s="13">
        <v>2</v>
      </c>
      <c r="C1277" s="13">
        <v>23</v>
      </c>
      <c r="D1277" s="13">
        <v>3</v>
      </c>
      <c r="E1277" s="14">
        <f t="shared" si="330"/>
        <v>54</v>
      </c>
      <c r="F1277" s="24">
        <f>'1 Solar Profile'!E1279*S$10</f>
        <v>0</v>
      </c>
      <c r="G1277" s="24">
        <f>'2 Load Profile'!E1278</f>
        <v>0.61425692130151566</v>
      </c>
      <c r="H1277" s="24">
        <f t="shared" si="322"/>
        <v>0.61425692130151566</v>
      </c>
      <c r="I1277" s="13">
        <f t="shared" si="323"/>
        <v>0</v>
      </c>
      <c r="J1277" s="24">
        <f t="shared" si="324"/>
        <v>0</v>
      </c>
      <c r="K1277" s="24">
        <f t="shared" si="325"/>
        <v>0.61425692130151566</v>
      </c>
      <c r="L1277" s="13"/>
      <c r="M1277" s="24"/>
      <c r="N1277" s="24">
        <f t="shared" si="335"/>
        <v>0</v>
      </c>
      <c r="O1277" s="13"/>
      <c r="P1277" s="13"/>
    </row>
    <row r="1278" spans="1:16">
      <c r="A1278">
        <v>1277</v>
      </c>
      <c r="B1278" s="13">
        <v>2</v>
      </c>
      <c r="C1278" s="13">
        <v>23</v>
      </c>
      <c r="D1278" s="13">
        <v>4</v>
      </c>
      <c r="E1278" s="14">
        <f t="shared" si="330"/>
        <v>54</v>
      </c>
      <c r="F1278" s="24">
        <f>'1 Solar Profile'!E1280*S$10</f>
        <v>0</v>
      </c>
      <c r="G1278" s="24">
        <f>'2 Load Profile'!E1279</f>
        <v>0.60989680411616032</v>
      </c>
      <c r="H1278" s="24">
        <f t="shared" si="322"/>
        <v>0.60989680411616032</v>
      </c>
      <c r="I1278" s="13">
        <f t="shared" si="323"/>
        <v>0</v>
      </c>
      <c r="J1278" s="24">
        <f t="shared" si="324"/>
        <v>0</v>
      </c>
      <c r="K1278" s="24">
        <f t="shared" si="325"/>
        <v>0.60989680411616032</v>
      </c>
      <c r="L1278" s="13"/>
      <c r="M1278" s="24"/>
      <c r="N1278" s="24">
        <f t="shared" si="335"/>
        <v>0</v>
      </c>
      <c r="O1278" s="13"/>
      <c r="P1278" s="13"/>
    </row>
    <row r="1279" spans="1:16">
      <c r="A1279">
        <v>1278</v>
      </c>
      <c r="B1279" s="13">
        <v>2</v>
      </c>
      <c r="C1279" s="13">
        <v>23</v>
      </c>
      <c r="D1279" s="13">
        <v>5</v>
      </c>
      <c r="E1279" s="14">
        <f t="shared" si="330"/>
        <v>54</v>
      </c>
      <c r="F1279" s="24">
        <f>'1 Solar Profile'!E1281*S$10</f>
        <v>0</v>
      </c>
      <c r="G1279" s="24">
        <f>'2 Load Profile'!E1280</f>
        <v>0.66154541496931296</v>
      </c>
      <c r="H1279" s="24">
        <f t="shared" si="322"/>
        <v>0.66154541496931296</v>
      </c>
      <c r="I1279" s="13">
        <f t="shared" si="323"/>
        <v>0</v>
      </c>
      <c r="J1279" s="24">
        <f t="shared" si="324"/>
        <v>0</v>
      </c>
      <c r="K1279" s="24">
        <f t="shared" si="325"/>
        <v>0.66154541496931296</v>
      </c>
      <c r="L1279" s="13"/>
      <c r="M1279" s="24"/>
      <c r="N1279" s="24">
        <f t="shared" si="335"/>
        <v>0</v>
      </c>
      <c r="O1279" s="13"/>
      <c r="P1279" s="13"/>
    </row>
    <row r="1280" spans="1:16">
      <c r="A1280">
        <v>1279</v>
      </c>
      <c r="B1280" s="13">
        <v>2</v>
      </c>
      <c r="C1280" s="13">
        <v>23</v>
      </c>
      <c r="D1280" s="13">
        <v>6</v>
      </c>
      <c r="E1280" s="14">
        <f t="shared" si="330"/>
        <v>54</v>
      </c>
      <c r="F1280" s="24">
        <f>'1 Solar Profile'!E1282*S$10</f>
        <v>0</v>
      </c>
      <c r="G1280" s="24">
        <f>'2 Load Profile'!E1281</f>
        <v>0.83397405169884686</v>
      </c>
      <c r="H1280" s="24">
        <f t="shared" ref="H1280:H1343" si="340">G1280-F1280</f>
        <v>0.83397405169884686</v>
      </c>
      <c r="I1280" s="13">
        <f t="shared" ref="I1280:I1343" si="341">IF(H1280&lt;0,H1280,0)</f>
        <v>0</v>
      </c>
      <c r="J1280" s="24">
        <f t="shared" ref="J1280:J1343" si="342">F1280+I1280</f>
        <v>0</v>
      </c>
      <c r="K1280" s="24">
        <f t="shared" ref="K1280:K1343" si="343">IF(H1280&gt;0,H1280,0)</f>
        <v>0.83397405169884686</v>
      </c>
      <c r="L1280" s="13"/>
      <c r="M1280" s="24"/>
      <c r="N1280" s="24">
        <f t="shared" si="335"/>
        <v>0</v>
      </c>
      <c r="O1280" s="13"/>
      <c r="P1280" s="13"/>
    </row>
    <row r="1281" spans="1:16">
      <c r="A1281">
        <v>1280</v>
      </c>
      <c r="B1281" s="13">
        <v>2</v>
      </c>
      <c r="C1281" s="13">
        <v>23</v>
      </c>
      <c r="D1281" s="13">
        <v>7</v>
      </c>
      <c r="E1281" s="14">
        <f t="shared" si="330"/>
        <v>54</v>
      </c>
      <c r="F1281" s="24">
        <f>'1 Solar Profile'!E1283*S$10</f>
        <v>0.27181035000000003</v>
      </c>
      <c r="G1281" s="24">
        <f>'2 Load Profile'!E1282</f>
        <v>1.1024443025592781</v>
      </c>
      <c r="H1281" s="24">
        <f t="shared" si="340"/>
        <v>0.83063395255927808</v>
      </c>
      <c r="I1281" s="13">
        <f t="shared" si="341"/>
        <v>0</v>
      </c>
      <c r="J1281" s="24">
        <f t="shared" si="342"/>
        <v>0.27181035000000003</v>
      </c>
      <c r="K1281" s="24">
        <f t="shared" si="343"/>
        <v>0.83063395255927808</v>
      </c>
      <c r="L1281" s="13"/>
      <c r="M1281" s="24"/>
      <c r="N1281" s="24">
        <f t="shared" si="335"/>
        <v>0</v>
      </c>
      <c r="O1281" s="13"/>
      <c r="P1281" s="13"/>
    </row>
    <row r="1282" spans="1:16">
      <c r="A1282">
        <v>1281</v>
      </c>
      <c r="B1282" s="13">
        <v>2</v>
      </c>
      <c r="C1282" s="13">
        <v>23</v>
      </c>
      <c r="D1282" s="13">
        <v>8</v>
      </c>
      <c r="E1282" s="14">
        <f t="shared" si="330"/>
        <v>54</v>
      </c>
      <c r="F1282" s="24">
        <f>'1 Solar Profile'!E1284*S$10</f>
        <v>2.4985233</v>
      </c>
      <c r="G1282" s="24">
        <f>'2 Load Profile'!E1283</f>
        <v>1.0355120477587001</v>
      </c>
      <c r="H1282" s="24">
        <f t="shared" si="340"/>
        <v>-1.4630112522412999</v>
      </c>
      <c r="I1282" s="13">
        <f t="shared" si="341"/>
        <v>-1.4630112522412999</v>
      </c>
      <c r="J1282" s="24">
        <f t="shared" si="342"/>
        <v>1.0355120477587001</v>
      </c>
      <c r="K1282" s="24">
        <f t="shared" si="343"/>
        <v>0</v>
      </c>
      <c r="L1282" s="13"/>
      <c r="M1282" s="24"/>
      <c r="N1282" s="24">
        <f t="shared" si="335"/>
        <v>0</v>
      </c>
      <c r="O1282" s="13"/>
      <c r="P1282" s="13"/>
    </row>
    <row r="1283" spans="1:16">
      <c r="A1283">
        <v>1282</v>
      </c>
      <c r="B1283" s="13">
        <v>2</v>
      </c>
      <c r="C1283" s="13">
        <v>23</v>
      </c>
      <c r="D1283" s="13">
        <v>9</v>
      </c>
      <c r="E1283" s="14">
        <f t="shared" si="330"/>
        <v>54</v>
      </c>
      <c r="F1283" s="24">
        <f>'1 Solar Profile'!E1285*S$10</f>
        <v>3.6598290750000002</v>
      </c>
      <c r="G1283" s="24">
        <f>'2 Load Profile'!E1284</f>
        <v>0.88779692039227398</v>
      </c>
      <c r="H1283" s="24">
        <f t="shared" si="340"/>
        <v>-2.772032154607726</v>
      </c>
      <c r="I1283" s="13">
        <f t="shared" si="341"/>
        <v>-2.772032154607726</v>
      </c>
      <c r="J1283" s="24">
        <f t="shared" si="342"/>
        <v>0.8877969203922742</v>
      </c>
      <c r="K1283" s="24">
        <f t="shared" si="343"/>
        <v>0</v>
      </c>
      <c r="L1283" s="13"/>
      <c r="M1283" s="24"/>
      <c r="N1283" s="24">
        <f t="shared" si="335"/>
        <v>0</v>
      </c>
      <c r="O1283" s="13"/>
      <c r="P1283" s="13"/>
    </row>
    <row r="1284" spans="1:16">
      <c r="A1284">
        <v>1283</v>
      </c>
      <c r="B1284" s="13">
        <v>2</v>
      </c>
      <c r="C1284" s="13">
        <v>23</v>
      </c>
      <c r="D1284" s="13">
        <v>10</v>
      </c>
      <c r="E1284" s="14">
        <f t="shared" si="330"/>
        <v>54</v>
      </c>
      <c r="F1284" s="24">
        <f>'1 Solar Profile'!E1286*S$10</f>
        <v>4.4312357250000005</v>
      </c>
      <c r="G1284" s="24">
        <f>'2 Load Profile'!E1285</f>
        <v>0.89143094127411282</v>
      </c>
      <c r="H1284" s="24">
        <f t="shared" si="340"/>
        <v>-3.5398047837258879</v>
      </c>
      <c r="I1284" s="13">
        <f t="shared" si="341"/>
        <v>-3.5398047837258879</v>
      </c>
      <c r="J1284" s="24">
        <f t="shared" si="342"/>
        <v>0.8914309412741126</v>
      </c>
      <c r="K1284" s="24">
        <f t="shared" si="343"/>
        <v>0</v>
      </c>
      <c r="L1284" s="13"/>
      <c r="M1284" s="24"/>
      <c r="N1284" s="24">
        <f t="shared" si="335"/>
        <v>0</v>
      </c>
      <c r="O1284" s="13"/>
      <c r="P1284" s="13"/>
    </row>
    <row r="1285" spans="1:16">
      <c r="A1285">
        <v>1284</v>
      </c>
      <c r="B1285" s="13">
        <v>2</v>
      </c>
      <c r="C1285" s="13">
        <v>23</v>
      </c>
      <c r="D1285" s="13">
        <v>11</v>
      </c>
      <c r="E1285" s="14">
        <f t="shared" si="330"/>
        <v>54</v>
      </c>
      <c r="F1285" s="24">
        <f>'1 Solar Profile'!E1287*S$10</f>
        <v>4.7765686500000006</v>
      </c>
      <c r="G1285" s="24">
        <f>'2 Load Profile'!E1286</f>
        <v>0.89145365625401407</v>
      </c>
      <c r="H1285" s="24">
        <f t="shared" si="340"/>
        <v>-3.8851149937459866</v>
      </c>
      <c r="I1285" s="13">
        <f t="shared" si="341"/>
        <v>-3.8851149937459866</v>
      </c>
      <c r="J1285" s="24">
        <f t="shared" si="342"/>
        <v>0.89145365625401407</v>
      </c>
      <c r="K1285" s="24">
        <f t="shared" si="343"/>
        <v>0</v>
      </c>
      <c r="L1285" s="13"/>
      <c r="M1285" s="24"/>
      <c r="N1285" s="24">
        <f t="shared" si="335"/>
        <v>0</v>
      </c>
      <c r="O1285" s="13"/>
      <c r="P1285" s="13"/>
    </row>
    <row r="1286" spans="1:16">
      <c r="A1286">
        <v>1285</v>
      </c>
      <c r="B1286" s="13">
        <v>2</v>
      </c>
      <c r="C1286" s="13">
        <v>23</v>
      </c>
      <c r="D1286" s="13">
        <v>12</v>
      </c>
      <c r="E1286" s="14">
        <f t="shared" si="330"/>
        <v>54</v>
      </c>
      <c r="F1286" s="24">
        <f>'1 Solar Profile'!E1288*S$10</f>
        <v>4.7381433749999999</v>
      </c>
      <c r="G1286" s="24">
        <f>'2 Load Profile'!E1287</f>
        <v>0.86336644436602661</v>
      </c>
      <c r="H1286" s="24">
        <f t="shared" si="340"/>
        <v>-3.8747769306339732</v>
      </c>
      <c r="I1286" s="13">
        <f t="shared" si="341"/>
        <v>-3.8747769306339732</v>
      </c>
      <c r="J1286" s="24">
        <f t="shared" si="342"/>
        <v>0.86336644436602672</v>
      </c>
      <c r="K1286" s="24">
        <f t="shared" si="343"/>
        <v>0</v>
      </c>
      <c r="L1286" s="13"/>
      <c r="M1286" s="24"/>
      <c r="N1286" s="24">
        <f t="shared" si="335"/>
        <v>0</v>
      </c>
      <c r="O1286" s="13"/>
      <c r="P1286" s="13"/>
    </row>
    <row r="1287" spans="1:16">
      <c r="A1287">
        <v>1286</v>
      </c>
      <c r="B1287" s="13">
        <v>2</v>
      </c>
      <c r="C1287" s="13">
        <v>23</v>
      </c>
      <c r="D1287" s="13">
        <v>13</v>
      </c>
      <c r="E1287" s="14">
        <f t="shared" si="330"/>
        <v>54</v>
      </c>
      <c r="F1287" s="24">
        <f>'1 Solar Profile'!E1289*S$10</f>
        <v>4.3508713500000002</v>
      </c>
      <c r="G1287" s="24">
        <f>'2 Load Profile'!E1288</f>
        <v>0.83110932004771199</v>
      </c>
      <c r="H1287" s="24">
        <f t="shared" si="340"/>
        <v>-3.5197620299522883</v>
      </c>
      <c r="I1287" s="13">
        <f t="shared" si="341"/>
        <v>-3.5197620299522883</v>
      </c>
      <c r="J1287" s="24">
        <f t="shared" si="342"/>
        <v>0.83110932004771199</v>
      </c>
      <c r="K1287" s="24">
        <f t="shared" si="343"/>
        <v>0</v>
      </c>
      <c r="L1287" s="13"/>
      <c r="M1287" s="24"/>
      <c r="N1287" s="24">
        <f t="shared" si="335"/>
        <v>0</v>
      </c>
      <c r="O1287" s="13"/>
      <c r="P1287" s="13"/>
    </row>
    <row r="1288" spans="1:16">
      <c r="A1288">
        <v>1287</v>
      </c>
      <c r="B1288" s="13">
        <v>2</v>
      </c>
      <c r="C1288" s="13">
        <v>23</v>
      </c>
      <c r="D1288" s="13">
        <v>14</v>
      </c>
      <c r="E1288" s="14">
        <f t="shared" si="330"/>
        <v>54</v>
      </c>
      <c r="F1288" s="24">
        <f>'1 Solar Profile'!E1290*S$10</f>
        <v>3.5646171749999991</v>
      </c>
      <c r="G1288" s="24">
        <f>'2 Load Profile'!E1289</f>
        <v>0.82946056727047723</v>
      </c>
      <c r="H1288" s="24">
        <f t="shared" si="340"/>
        <v>-2.7351566077295217</v>
      </c>
      <c r="I1288" s="13">
        <f t="shared" si="341"/>
        <v>-2.7351566077295217</v>
      </c>
      <c r="J1288" s="24">
        <f t="shared" si="342"/>
        <v>0.82946056727047734</v>
      </c>
      <c r="K1288" s="24">
        <f t="shared" si="343"/>
        <v>0</v>
      </c>
      <c r="L1288" s="13"/>
      <c r="M1288" s="24"/>
      <c r="N1288" s="24">
        <f t="shared" si="335"/>
        <v>0</v>
      </c>
      <c r="O1288" s="13"/>
      <c r="P1288" s="13"/>
    </row>
    <row r="1289" spans="1:16">
      <c r="A1289">
        <v>1288</v>
      </c>
      <c r="B1289" s="13">
        <v>2</v>
      </c>
      <c r="C1289" s="13">
        <v>23</v>
      </c>
      <c r="D1289" s="13">
        <v>15</v>
      </c>
      <c r="E1289" s="14">
        <f t="shared" si="330"/>
        <v>54</v>
      </c>
      <c r="F1289" s="24">
        <f>'1 Solar Profile'!E1291*S$10</f>
        <v>2.1462950250000001</v>
      </c>
      <c r="G1289" s="24">
        <f>'2 Load Profile'!E1290</f>
        <v>0.87394398379656502</v>
      </c>
      <c r="H1289" s="24">
        <f t="shared" si="340"/>
        <v>-1.2723510412034351</v>
      </c>
      <c r="I1289" s="13">
        <f t="shared" si="341"/>
        <v>-1.2723510412034351</v>
      </c>
      <c r="J1289" s="24">
        <f t="shared" si="342"/>
        <v>0.87394398379656502</v>
      </c>
      <c r="K1289" s="24">
        <f t="shared" si="343"/>
        <v>0</v>
      </c>
      <c r="L1289" s="13"/>
      <c r="M1289" s="24"/>
      <c r="N1289" s="24">
        <f t="shared" si="335"/>
        <v>0</v>
      </c>
      <c r="O1289" s="13"/>
      <c r="P1289" s="13"/>
    </row>
    <row r="1290" spans="1:16">
      <c r="A1290">
        <v>1289</v>
      </c>
      <c r="B1290" s="13">
        <v>2</v>
      </c>
      <c r="C1290" s="13">
        <v>23</v>
      </c>
      <c r="D1290" s="13">
        <v>16</v>
      </c>
      <c r="E1290" s="14">
        <f t="shared" si="330"/>
        <v>54</v>
      </c>
      <c r="F1290" s="24">
        <f>'1 Solar Profile'!E1292*S$10</f>
        <v>0.90336172499999989</v>
      </c>
      <c r="G1290" s="24">
        <f>'2 Load Profile'!E1291</f>
        <v>1.0628680845254921</v>
      </c>
      <c r="H1290" s="24">
        <f t="shared" si="340"/>
        <v>0.15950635952549219</v>
      </c>
      <c r="I1290" s="13">
        <f t="shared" si="341"/>
        <v>0</v>
      </c>
      <c r="J1290" s="24">
        <f t="shared" si="342"/>
        <v>0.90336172499999989</v>
      </c>
      <c r="K1290" s="24">
        <f t="shared" si="343"/>
        <v>0.15950635952549219</v>
      </c>
      <c r="L1290" s="13"/>
      <c r="M1290" s="24"/>
      <c r="N1290" s="24">
        <f t="shared" si="335"/>
        <v>0</v>
      </c>
      <c r="O1290" s="13"/>
      <c r="P1290" s="13"/>
    </row>
    <row r="1291" spans="1:16">
      <c r="A1291">
        <v>1290</v>
      </c>
      <c r="B1291" s="13">
        <v>2</v>
      </c>
      <c r="C1291" s="13">
        <v>23</v>
      </c>
      <c r="D1291" s="13">
        <v>17</v>
      </c>
      <c r="E1291" s="14">
        <f t="shared" si="330"/>
        <v>54</v>
      </c>
      <c r="F1291" s="24">
        <f>'1 Solar Profile'!E1293*S$10</f>
        <v>0</v>
      </c>
      <c r="G1291" s="24">
        <f>'2 Load Profile'!E1292</f>
        <v>1.4455751070369651</v>
      </c>
      <c r="H1291" s="24">
        <f t="shared" si="340"/>
        <v>1.4455751070369651</v>
      </c>
      <c r="I1291" s="13">
        <f t="shared" si="341"/>
        <v>0</v>
      </c>
      <c r="J1291" s="24">
        <f t="shared" si="342"/>
        <v>0</v>
      </c>
      <c r="K1291" s="24">
        <f t="shared" si="343"/>
        <v>1.4455751070369651</v>
      </c>
      <c r="L1291" s="13"/>
      <c r="M1291" s="24"/>
      <c r="N1291" s="24">
        <f t="shared" si="335"/>
        <v>0</v>
      </c>
      <c r="O1291" s="13"/>
      <c r="P1291" s="13"/>
    </row>
    <row r="1292" spans="1:16">
      <c r="A1292">
        <v>1291</v>
      </c>
      <c r="B1292" s="13">
        <v>2</v>
      </c>
      <c r="C1292" s="13">
        <v>23</v>
      </c>
      <c r="D1292" s="13">
        <v>18</v>
      </c>
      <c r="E1292" s="14">
        <f t="shared" si="330"/>
        <v>54</v>
      </c>
      <c r="F1292" s="24">
        <f>'1 Solar Profile'!E1294*S$10</f>
        <v>0</v>
      </c>
      <c r="G1292" s="24">
        <f>'2 Load Profile'!E1293</f>
        <v>1.7498881679363931</v>
      </c>
      <c r="H1292" s="24">
        <f t="shared" si="340"/>
        <v>1.7498881679363931</v>
      </c>
      <c r="I1292" s="13">
        <f t="shared" si="341"/>
        <v>0</v>
      </c>
      <c r="J1292" s="24">
        <f t="shared" si="342"/>
        <v>0</v>
      </c>
      <c r="K1292" s="24">
        <f t="shared" si="343"/>
        <v>1.7498881679363931</v>
      </c>
      <c r="L1292" s="13"/>
      <c r="M1292" s="24"/>
      <c r="N1292" s="24">
        <f t="shared" si="335"/>
        <v>0</v>
      </c>
      <c r="O1292" s="13"/>
      <c r="P1292" s="13"/>
    </row>
    <row r="1293" spans="1:16">
      <c r="A1293">
        <v>1292</v>
      </c>
      <c r="B1293" s="13">
        <v>2</v>
      </c>
      <c r="C1293" s="13">
        <v>23</v>
      </c>
      <c r="D1293" s="13">
        <v>19</v>
      </c>
      <c r="E1293" s="14">
        <f t="shared" si="330"/>
        <v>54</v>
      </c>
      <c r="F1293" s="24">
        <f>'1 Solar Profile'!E1295*S$10</f>
        <v>0</v>
      </c>
      <c r="G1293" s="24">
        <f>'2 Load Profile'!E1294</f>
        <v>1.8543918064429232</v>
      </c>
      <c r="H1293" s="24">
        <f t="shared" si="340"/>
        <v>1.8543918064429232</v>
      </c>
      <c r="I1293" s="13">
        <f t="shared" si="341"/>
        <v>0</v>
      </c>
      <c r="J1293" s="24">
        <f t="shared" si="342"/>
        <v>0</v>
      </c>
      <c r="K1293" s="24">
        <f t="shared" si="343"/>
        <v>1.8543918064429232</v>
      </c>
      <c r="L1293" s="13"/>
      <c r="M1293" s="24"/>
      <c r="N1293" s="24">
        <f t="shared" si="335"/>
        <v>0</v>
      </c>
      <c r="O1293" s="13"/>
      <c r="P1293" s="13"/>
    </row>
    <row r="1294" spans="1:16">
      <c r="A1294">
        <v>1293</v>
      </c>
      <c r="B1294" s="13">
        <v>2</v>
      </c>
      <c r="C1294" s="13">
        <v>23</v>
      </c>
      <c r="D1294" s="13">
        <v>20</v>
      </c>
      <c r="E1294" s="14">
        <f t="shared" si="330"/>
        <v>54</v>
      </c>
      <c r="F1294" s="24">
        <f>'1 Solar Profile'!E1296*S$10</f>
        <v>0</v>
      </c>
      <c r="G1294" s="24">
        <f>'2 Load Profile'!E1295</f>
        <v>1.7864345688484862</v>
      </c>
      <c r="H1294" s="24">
        <f t="shared" si="340"/>
        <v>1.7864345688484862</v>
      </c>
      <c r="I1294" s="13">
        <f t="shared" si="341"/>
        <v>0</v>
      </c>
      <c r="J1294" s="24">
        <f t="shared" si="342"/>
        <v>0</v>
      </c>
      <c r="K1294" s="24">
        <f t="shared" si="343"/>
        <v>1.7864345688484862</v>
      </c>
      <c r="L1294" s="13"/>
      <c r="M1294" s="24"/>
      <c r="N1294" s="24">
        <f t="shared" si="335"/>
        <v>0</v>
      </c>
      <c r="O1294" s="24"/>
      <c r="P1294" s="24"/>
    </row>
    <row r="1295" spans="1:16">
      <c r="A1295">
        <v>1294</v>
      </c>
      <c r="B1295" s="13">
        <v>2</v>
      </c>
      <c r="C1295" s="13">
        <v>23</v>
      </c>
      <c r="D1295" s="13">
        <v>21</v>
      </c>
      <c r="E1295" s="14">
        <f t="shared" si="330"/>
        <v>54</v>
      </c>
      <c r="F1295" s="24">
        <f>'1 Solar Profile'!E1297*S$10</f>
        <v>0</v>
      </c>
      <c r="G1295" s="24">
        <f>'2 Load Profile'!E1296</f>
        <v>1.6273001610878379</v>
      </c>
      <c r="H1295" s="24">
        <f t="shared" si="340"/>
        <v>1.6273001610878379</v>
      </c>
      <c r="I1295" s="13">
        <f t="shared" si="341"/>
        <v>0</v>
      </c>
      <c r="J1295" s="24">
        <f t="shared" si="342"/>
        <v>0</v>
      </c>
      <c r="K1295" s="24">
        <f t="shared" si="343"/>
        <v>1.6273001610878379</v>
      </c>
      <c r="L1295" s="13"/>
      <c r="M1295" s="24"/>
      <c r="N1295" s="24">
        <f t="shared" si="335"/>
        <v>0</v>
      </c>
      <c r="O1295" s="13"/>
      <c r="P1295" s="13"/>
    </row>
    <row r="1296" spans="1:16">
      <c r="A1296">
        <v>1295</v>
      </c>
      <c r="B1296" s="13">
        <v>2</v>
      </c>
      <c r="C1296" s="13">
        <v>23</v>
      </c>
      <c r="D1296" s="13">
        <v>22</v>
      </c>
      <c r="E1296" s="14">
        <f t="shared" si="330"/>
        <v>54</v>
      </c>
      <c r="F1296" s="24">
        <f>'1 Solar Profile'!E1298*S$10</f>
        <v>0</v>
      </c>
      <c r="G1296" s="24">
        <f>'2 Load Profile'!E1297</f>
        <v>1.3333723531552624</v>
      </c>
      <c r="H1296" s="24">
        <f t="shared" si="340"/>
        <v>1.3333723531552624</v>
      </c>
      <c r="I1296" s="13">
        <f t="shared" si="341"/>
        <v>0</v>
      </c>
      <c r="J1296" s="24">
        <f t="shared" si="342"/>
        <v>0</v>
      </c>
      <c r="K1296" s="24">
        <f t="shared" si="343"/>
        <v>1.3333723531552624</v>
      </c>
      <c r="L1296" s="13"/>
      <c r="M1296" s="24"/>
      <c r="N1296" s="24">
        <f t="shared" si="335"/>
        <v>0</v>
      </c>
      <c r="O1296" s="13"/>
      <c r="P1296" s="13"/>
    </row>
    <row r="1297" spans="1:16">
      <c r="A1297">
        <v>1296</v>
      </c>
      <c r="B1297" s="13">
        <v>2</v>
      </c>
      <c r="C1297" s="13">
        <v>23</v>
      </c>
      <c r="D1297" s="13">
        <v>23</v>
      </c>
      <c r="E1297" s="14">
        <f t="shared" si="330"/>
        <v>54</v>
      </c>
      <c r="F1297" s="24">
        <f>'1 Solar Profile'!E1299*S$10</f>
        <v>0</v>
      </c>
      <c r="G1297" s="24">
        <f>'2 Load Profile'!E1298</f>
        <v>1.055051133411371</v>
      </c>
      <c r="H1297" s="24">
        <f t="shared" si="340"/>
        <v>1.055051133411371</v>
      </c>
      <c r="I1297" s="13">
        <f t="shared" si="341"/>
        <v>0</v>
      </c>
      <c r="J1297" s="24">
        <f t="shared" si="342"/>
        <v>0</v>
      </c>
      <c r="K1297" s="24">
        <f t="shared" si="343"/>
        <v>1.055051133411371</v>
      </c>
      <c r="L1297" s="13">
        <f t="shared" ref="L1297" si="344">SUM(I1274:I1297)</f>
        <v>-23.062009793840122</v>
      </c>
      <c r="M1297" s="24">
        <f t="shared" ref="M1297" si="345">SUMIF(H1274:H1297,"&gt;0",H1274:H1297)</f>
        <v>16.629746218933544</v>
      </c>
      <c r="N1297" s="24">
        <f t="shared" si="335"/>
        <v>-6.4322635749065782</v>
      </c>
      <c r="O1297" s="13">
        <f t="shared" ref="O1297" si="346">IF(M1297&gt;(L1297*-1),(M1297+L1297)*S$12,0)</f>
        <v>0</v>
      </c>
      <c r="P1297" s="13">
        <f t="shared" ref="P1297" si="347">IF(M1297&lt;(L1297*-1),(M1297+L1297)*S$14,0)</f>
        <v>-0.170133371556279</v>
      </c>
    </row>
    <row r="1298" spans="1:16">
      <c r="A1298">
        <v>1297</v>
      </c>
      <c r="B1298" s="13">
        <v>2</v>
      </c>
      <c r="C1298" s="13">
        <v>24</v>
      </c>
      <c r="D1298" s="13">
        <v>0</v>
      </c>
      <c r="E1298" s="14">
        <f t="shared" si="330"/>
        <v>55</v>
      </c>
      <c r="F1298" s="24">
        <f>'1 Solar Profile'!E1300*S$10</f>
        <v>0</v>
      </c>
      <c r="G1298" s="24">
        <f>'2 Load Profile'!E1299</f>
        <v>0.76093057855769786</v>
      </c>
      <c r="H1298" s="24">
        <f t="shared" si="340"/>
        <v>0.76093057855769786</v>
      </c>
      <c r="I1298" s="13">
        <f t="shared" si="341"/>
        <v>0</v>
      </c>
      <c r="J1298" s="24">
        <f t="shared" si="342"/>
        <v>0</v>
      </c>
      <c r="K1298" s="24">
        <f t="shared" si="343"/>
        <v>0.76093057855769786</v>
      </c>
      <c r="L1298" s="13"/>
      <c r="M1298" s="24"/>
      <c r="N1298" s="24">
        <f t="shared" si="335"/>
        <v>0</v>
      </c>
      <c r="O1298" s="13"/>
      <c r="P1298" s="13"/>
    </row>
    <row r="1299" spans="1:16">
      <c r="A1299">
        <v>1298</v>
      </c>
      <c r="B1299" s="13">
        <v>2</v>
      </c>
      <c r="C1299" s="13">
        <v>24</v>
      </c>
      <c r="D1299" s="13">
        <v>1</v>
      </c>
      <c r="E1299" s="14">
        <f t="shared" si="330"/>
        <v>55</v>
      </c>
      <c r="F1299" s="24">
        <f>'1 Solar Profile'!E1301*S$10</f>
        <v>0</v>
      </c>
      <c r="G1299" s="24">
        <f>'2 Load Profile'!E1300</f>
        <v>0.65181645167565372</v>
      </c>
      <c r="H1299" s="24">
        <f t="shared" si="340"/>
        <v>0.65181645167565372</v>
      </c>
      <c r="I1299" s="13">
        <f t="shared" si="341"/>
        <v>0</v>
      </c>
      <c r="J1299" s="24">
        <f t="shared" si="342"/>
        <v>0</v>
      </c>
      <c r="K1299" s="24">
        <f t="shared" si="343"/>
        <v>0.65181645167565372</v>
      </c>
      <c r="L1299" s="13"/>
      <c r="M1299" s="24"/>
      <c r="N1299" s="24">
        <f t="shared" si="335"/>
        <v>0</v>
      </c>
      <c r="O1299" s="13"/>
      <c r="P1299" s="13"/>
    </row>
    <row r="1300" spans="1:16">
      <c r="A1300">
        <v>1299</v>
      </c>
      <c r="B1300" s="13">
        <v>2</v>
      </c>
      <c r="C1300" s="13">
        <v>24</v>
      </c>
      <c r="D1300" s="13">
        <v>2</v>
      </c>
      <c r="E1300" s="14">
        <f t="shared" si="330"/>
        <v>55</v>
      </c>
      <c r="F1300" s="24">
        <f>'1 Solar Profile'!E1302*S$10</f>
        <v>0</v>
      </c>
      <c r="G1300" s="24">
        <f>'2 Load Profile'!E1301</f>
        <v>0.60309638304776336</v>
      </c>
      <c r="H1300" s="24">
        <f t="shared" si="340"/>
        <v>0.60309638304776336</v>
      </c>
      <c r="I1300" s="13">
        <f t="shared" si="341"/>
        <v>0</v>
      </c>
      <c r="J1300" s="24">
        <f t="shared" si="342"/>
        <v>0</v>
      </c>
      <c r="K1300" s="24">
        <f t="shared" si="343"/>
        <v>0.60309638304776336</v>
      </c>
      <c r="L1300" s="13"/>
      <c r="M1300" s="24"/>
      <c r="N1300" s="24">
        <f t="shared" si="335"/>
        <v>0</v>
      </c>
      <c r="O1300" s="13"/>
      <c r="P1300" s="13"/>
    </row>
    <row r="1301" spans="1:16">
      <c r="A1301">
        <v>1300</v>
      </c>
      <c r="B1301" s="13">
        <v>2</v>
      </c>
      <c r="C1301" s="13">
        <v>24</v>
      </c>
      <c r="D1301" s="13">
        <v>3</v>
      </c>
      <c r="E1301" s="14">
        <f t="shared" si="330"/>
        <v>55</v>
      </c>
      <c r="F1301" s="24">
        <f>'1 Solar Profile'!E1303*S$10</f>
        <v>0</v>
      </c>
      <c r="G1301" s="24">
        <f>'2 Load Profile'!E1302</f>
        <v>0.59982384421103696</v>
      </c>
      <c r="H1301" s="24">
        <f t="shared" si="340"/>
        <v>0.59982384421103696</v>
      </c>
      <c r="I1301" s="13">
        <f t="shared" si="341"/>
        <v>0</v>
      </c>
      <c r="J1301" s="24">
        <f t="shared" si="342"/>
        <v>0</v>
      </c>
      <c r="K1301" s="24">
        <f t="shared" si="343"/>
        <v>0.59982384421103696</v>
      </c>
      <c r="L1301" s="13"/>
      <c r="M1301" s="24"/>
      <c r="N1301" s="24">
        <f t="shared" si="335"/>
        <v>0</v>
      </c>
      <c r="O1301" s="13"/>
      <c r="P1301" s="13"/>
    </row>
    <row r="1302" spans="1:16">
      <c r="A1302">
        <v>1301</v>
      </c>
      <c r="B1302" s="13">
        <v>2</v>
      </c>
      <c r="C1302" s="13">
        <v>24</v>
      </c>
      <c r="D1302" s="13">
        <v>4</v>
      </c>
      <c r="E1302" s="14">
        <f t="shared" si="330"/>
        <v>55</v>
      </c>
      <c r="F1302" s="24">
        <f>'1 Solar Profile'!E1304*S$10</f>
        <v>0</v>
      </c>
      <c r="G1302" s="24">
        <f>'2 Load Profile'!E1303</f>
        <v>0.59419821083834024</v>
      </c>
      <c r="H1302" s="24">
        <f t="shared" si="340"/>
        <v>0.59419821083834024</v>
      </c>
      <c r="I1302" s="13">
        <f t="shared" si="341"/>
        <v>0</v>
      </c>
      <c r="J1302" s="24">
        <f t="shared" si="342"/>
        <v>0</v>
      </c>
      <c r="K1302" s="24">
        <f t="shared" si="343"/>
        <v>0.59419821083834024</v>
      </c>
      <c r="L1302" s="13"/>
      <c r="M1302" s="24"/>
      <c r="N1302" s="24">
        <f t="shared" si="335"/>
        <v>0</v>
      </c>
      <c r="O1302" s="13"/>
      <c r="P1302" s="13"/>
    </row>
    <row r="1303" spans="1:16">
      <c r="A1303">
        <v>1302</v>
      </c>
      <c r="B1303" s="13">
        <v>2</v>
      </c>
      <c r="C1303" s="13">
        <v>24</v>
      </c>
      <c r="D1303" s="13">
        <v>5</v>
      </c>
      <c r="E1303" s="14">
        <f t="shared" si="330"/>
        <v>55</v>
      </c>
      <c r="F1303" s="24">
        <f>'1 Solar Profile'!E1305*S$10</f>
        <v>0</v>
      </c>
      <c r="G1303" s="24">
        <f>'2 Load Profile'!E1304</f>
        <v>0.64941729025974859</v>
      </c>
      <c r="H1303" s="24">
        <f t="shared" si="340"/>
        <v>0.64941729025974859</v>
      </c>
      <c r="I1303" s="13">
        <f t="shared" si="341"/>
        <v>0</v>
      </c>
      <c r="J1303" s="24">
        <f t="shared" si="342"/>
        <v>0</v>
      </c>
      <c r="K1303" s="24">
        <f t="shared" si="343"/>
        <v>0.64941729025974859</v>
      </c>
      <c r="L1303" s="13"/>
      <c r="M1303" s="24"/>
      <c r="N1303" s="24">
        <f t="shared" si="335"/>
        <v>0</v>
      </c>
      <c r="O1303" s="13"/>
      <c r="P1303" s="13"/>
    </row>
    <row r="1304" spans="1:16">
      <c r="A1304">
        <v>1303</v>
      </c>
      <c r="B1304" s="13">
        <v>2</v>
      </c>
      <c r="C1304" s="13">
        <v>24</v>
      </c>
      <c r="D1304" s="13">
        <v>6</v>
      </c>
      <c r="E1304" s="14">
        <f t="shared" ref="E1304:E1367" si="348">IF(D1304&lt;D1303, E1303+1,E1303)</f>
        <v>55</v>
      </c>
      <c r="F1304" s="24">
        <f>'1 Solar Profile'!E1306*S$10</f>
        <v>0</v>
      </c>
      <c r="G1304" s="24">
        <f>'2 Load Profile'!E1305</f>
        <v>0.82301126749589082</v>
      </c>
      <c r="H1304" s="24">
        <f t="shared" si="340"/>
        <v>0.82301126749589082</v>
      </c>
      <c r="I1304" s="13">
        <f t="shared" si="341"/>
        <v>0</v>
      </c>
      <c r="J1304" s="24">
        <f t="shared" si="342"/>
        <v>0</v>
      </c>
      <c r="K1304" s="24">
        <f t="shared" si="343"/>
        <v>0.82301126749589082</v>
      </c>
      <c r="L1304" s="13"/>
      <c r="M1304" s="24"/>
      <c r="N1304" s="24">
        <f t="shared" si="335"/>
        <v>0</v>
      </c>
      <c r="O1304" s="13"/>
      <c r="P1304" s="13"/>
    </row>
    <row r="1305" spans="1:16">
      <c r="A1305">
        <v>1304</v>
      </c>
      <c r="B1305" s="13">
        <v>2</v>
      </c>
      <c r="C1305" s="13">
        <v>24</v>
      </c>
      <c r="D1305" s="13">
        <v>7</v>
      </c>
      <c r="E1305" s="14">
        <f t="shared" si="348"/>
        <v>55</v>
      </c>
      <c r="F1305" s="24">
        <f>'1 Solar Profile'!E1307*S$10</f>
        <v>4.1222474999999995E-2</v>
      </c>
      <c r="G1305" s="24">
        <f>'2 Load Profile'!E1306</f>
        <v>1.0941762428813309</v>
      </c>
      <c r="H1305" s="24">
        <f t="shared" si="340"/>
        <v>1.0529537678813308</v>
      </c>
      <c r="I1305" s="13">
        <f t="shared" si="341"/>
        <v>0</v>
      </c>
      <c r="J1305" s="24">
        <f t="shared" si="342"/>
        <v>4.1222474999999995E-2</v>
      </c>
      <c r="K1305" s="24">
        <f t="shared" si="343"/>
        <v>1.0529537678813308</v>
      </c>
      <c r="L1305" s="13"/>
      <c r="M1305" s="24"/>
      <c r="N1305" s="24">
        <f t="shared" si="335"/>
        <v>0</v>
      </c>
      <c r="O1305" s="13"/>
      <c r="P1305" s="13"/>
    </row>
    <row r="1306" spans="1:16">
      <c r="A1306">
        <v>1305</v>
      </c>
      <c r="B1306" s="13">
        <v>2</v>
      </c>
      <c r="C1306" s="13">
        <v>24</v>
      </c>
      <c r="D1306" s="13">
        <v>8</v>
      </c>
      <c r="E1306" s="14">
        <f t="shared" si="348"/>
        <v>55</v>
      </c>
      <c r="F1306" s="24">
        <f>'1 Solar Profile'!E1308*S$10</f>
        <v>0.18230782500000001</v>
      </c>
      <c r="G1306" s="24">
        <f>'2 Load Profile'!E1307</f>
        <v>1.0304187904662288</v>
      </c>
      <c r="H1306" s="24">
        <f t="shared" si="340"/>
        <v>0.84811096546622877</v>
      </c>
      <c r="I1306" s="13">
        <f t="shared" si="341"/>
        <v>0</v>
      </c>
      <c r="J1306" s="24">
        <f t="shared" si="342"/>
        <v>0.18230782500000001</v>
      </c>
      <c r="K1306" s="24">
        <f t="shared" si="343"/>
        <v>0.84811096546622877</v>
      </c>
      <c r="L1306" s="13"/>
      <c r="M1306" s="24"/>
      <c r="N1306" s="24">
        <f t="shared" si="335"/>
        <v>0</v>
      </c>
      <c r="O1306" s="13"/>
      <c r="P1306" s="13"/>
    </row>
    <row r="1307" spans="1:16">
      <c r="A1307">
        <v>1306</v>
      </c>
      <c r="B1307" s="13">
        <v>2</v>
      </c>
      <c r="C1307" s="13">
        <v>24</v>
      </c>
      <c r="D1307" s="13">
        <v>9</v>
      </c>
      <c r="E1307" s="14">
        <f t="shared" si="348"/>
        <v>55</v>
      </c>
      <c r="F1307" s="24">
        <f>'1 Solar Profile'!E1309*S$10</f>
        <v>0.46472264999999996</v>
      </c>
      <c r="G1307" s="24">
        <f>'2 Load Profile'!E1308</f>
        <v>0.91043050870175524</v>
      </c>
      <c r="H1307" s="24">
        <f t="shared" si="340"/>
        <v>0.44570785870175528</v>
      </c>
      <c r="I1307" s="13">
        <f t="shared" si="341"/>
        <v>0</v>
      </c>
      <c r="J1307" s="24">
        <f t="shared" si="342"/>
        <v>0.46472264999999996</v>
      </c>
      <c r="K1307" s="24">
        <f t="shared" si="343"/>
        <v>0.44570785870175528</v>
      </c>
      <c r="L1307" s="13"/>
      <c r="M1307" s="24"/>
      <c r="N1307" s="24">
        <f t="shared" si="335"/>
        <v>0</v>
      </c>
      <c r="O1307" s="13"/>
      <c r="P1307" s="13"/>
    </row>
    <row r="1308" spans="1:16">
      <c r="A1308">
        <v>1307</v>
      </c>
      <c r="B1308" s="13">
        <v>2</v>
      </c>
      <c r="C1308" s="13">
        <v>24</v>
      </c>
      <c r="D1308" s="13">
        <v>10</v>
      </c>
      <c r="E1308" s="14">
        <f t="shared" si="348"/>
        <v>55</v>
      </c>
      <c r="F1308" s="24">
        <f>'1 Solar Profile'!E1310*S$10</f>
        <v>0.8348429249999999</v>
      </c>
      <c r="G1308" s="24">
        <f>'2 Load Profile'!E1309</f>
        <v>0.92732256715136485</v>
      </c>
      <c r="H1308" s="24">
        <f t="shared" si="340"/>
        <v>9.2479642151364949E-2</v>
      </c>
      <c r="I1308" s="13">
        <f t="shared" si="341"/>
        <v>0</v>
      </c>
      <c r="J1308" s="24">
        <f t="shared" si="342"/>
        <v>0.8348429249999999</v>
      </c>
      <c r="K1308" s="24">
        <f t="shared" si="343"/>
        <v>9.2479642151364949E-2</v>
      </c>
      <c r="L1308" s="13"/>
      <c r="M1308" s="24"/>
      <c r="N1308" s="24">
        <f t="shared" si="335"/>
        <v>0</v>
      </c>
      <c r="O1308" s="13"/>
      <c r="P1308" s="13"/>
    </row>
    <row r="1309" spans="1:16">
      <c r="A1309">
        <v>1308</v>
      </c>
      <c r="B1309" s="13">
        <v>2</v>
      </c>
      <c r="C1309" s="13">
        <v>24</v>
      </c>
      <c r="D1309" s="13">
        <v>11</v>
      </c>
      <c r="E1309" s="14">
        <f t="shared" si="348"/>
        <v>55</v>
      </c>
      <c r="F1309" s="24">
        <f>'1 Solar Profile'!E1311*S$10</f>
        <v>0.78735509999999997</v>
      </c>
      <c r="G1309" s="24">
        <f>'2 Load Profile'!E1310</f>
        <v>0.93067425503276602</v>
      </c>
      <c r="H1309" s="24">
        <f t="shared" si="340"/>
        <v>0.14331915503276604</v>
      </c>
      <c r="I1309" s="13">
        <f t="shared" si="341"/>
        <v>0</v>
      </c>
      <c r="J1309" s="24">
        <f t="shared" si="342"/>
        <v>0.78735509999999997</v>
      </c>
      <c r="K1309" s="24">
        <f t="shared" si="343"/>
        <v>0.14331915503276604</v>
      </c>
      <c r="L1309" s="13"/>
      <c r="M1309" s="24"/>
      <c r="N1309" s="24">
        <f t="shared" si="335"/>
        <v>0</v>
      </c>
      <c r="O1309" s="13"/>
      <c r="P1309" s="13"/>
    </row>
    <row r="1310" spans="1:16">
      <c r="A1310">
        <v>1309</v>
      </c>
      <c r="B1310" s="13">
        <v>2</v>
      </c>
      <c r="C1310" s="13">
        <v>24</v>
      </c>
      <c r="D1310" s="13">
        <v>12</v>
      </c>
      <c r="E1310" s="14">
        <f t="shared" si="348"/>
        <v>55</v>
      </c>
      <c r="F1310" s="24">
        <f>'1 Solar Profile'!E1312*S$10</f>
        <v>0.73702912499999995</v>
      </c>
      <c r="G1310" s="24">
        <f>'2 Load Profile'!E1311</f>
        <v>0.91636849579524138</v>
      </c>
      <c r="H1310" s="24">
        <f t="shared" si="340"/>
        <v>0.17933937079524143</v>
      </c>
      <c r="I1310" s="13">
        <f t="shared" si="341"/>
        <v>0</v>
      </c>
      <c r="J1310" s="24">
        <f t="shared" si="342"/>
        <v>0.73702912499999995</v>
      </c>
      <c r="K1310" s="24">
        <f t="shared" si="343"/>
        <v>0.17933937079524143</v>
      </c>
      <c r="L1310" s="13"/>
      <c r="M1310" s="24"/>
      <c r="N1310" s="24">
        <f t="shared" si="335"/>
        <v>0</v>
      </c>
      <c r="O1310" s="13"/>
      <c r="P1310" s="13"/>
    </row>
    <row r="1311" spans="1:16">
      <c r="A1311">
        <v>1310</v>
      </c>
      <c r="B1311" s="13">
        <v>2</v>
      </c>
      <c r="C1311" s="13">
        <v>24</v>
      </c>
      <c r="D1311" s="13">
        <v>13</v>
      </c>
      <c r="E1311" s="14">
        <f t="shared" si="348"/>
        <v>55</v>
      </c>
      <c r="F1311" s="24">
        <f>'1 Solar Profile'!E1313*S$10</f>
        <v>0.63059219999999994</v>
      </c>
      <c r="G1311" s="24">
        <f>'2 Load Profile'!E1312</f>
        <v>0.90377828323195009</v>
      </c>
      <c r="H1311" s="24">
        <f t="shared" si="340"/>
        <v>0.27318608323195015</v>
      </c>
      <c r="I1311" s="13">
        <f t="shared" si="341"/>
        <v>0</v>
      </c>
      <c r="J1311" s="24">
        <f t="shared" si="342"/>
        <v>0.63059219999999994</v>
      </c>
      <c r="K1311" s="24">
        <f t="shared" si="343"/>
        <v>0.27318608323195015</v>
      </c>
      <c r="L1311" s="13"/>
      <c r="M1311" s="24"/>
      <c r="N1311" s="24">
        <f t="shared" si="335"/>
        <v>0</v>
      </c>
      <c r="O1311" s="13"/>
      <c r="P1311" s="13"/>
    </row>
    <row r="1312" spans="1:16">
      <c r="A1312">
        <v>1311</v>
      </c>
      <c r="B1312" s="13">
        <v>2</v>
      </c>
      <c r="C1312" s="13">
        <v>24</v>
      </c>
      <c r="D1312" s="13">
        <v>14</v>
      </c>
      <c r="E1312" s="14">
        <f t="shared" si="348"/>
        <v>55</v>
      </c>
      <c r="F1312" s="24">
        <f>'1 Solar Profile'!E1314*S$10</f>
        <v>0.43283204999999997</v>
      </c>
      <c r="G1312" s="24">
        <f>'2 Load Profile'!E1313</f>
        <v>0.90689327578404333</v>
      </c>
      <c r="H1312" s="24">
        <f t="shared" si="340"/>
        <v>0.47406122578404336</v>
      </c>
      <c r="I1312" s="13">
        <f t="shared" si="341"/>
        <v>0</v>
      </c>
      <c r="J1312" s="24">
        <f t="shared" si="342"/>
        <v>0.43283204999999997</v>
      </c>
      <c r="K1312" s="24">
        <f t="shared" si="343"/>
        <v>0.47406122578404336</v>
      </c>
      <c r="L1312" s="13"/>
      <c r="M1312" s="24"/>
      <c r="N1312" s="24">
        <f t="shared" si="335"/>
        <v>0</v>
      </c>
      <c r="O1312" s="13"/>
      <c r="P1312" s="13"/>
    </row>
    <row r="1313" spans="1:16">
      <c r="A1313">
        <v>1312</v>
      </c>
      <c r="B1313" s="13">
        <v>2</v>
      </c>
      <c r="C1313" s="13">
        <v>24</v>
      </c>
      <c r="D1313" s="13">
        <v>15</v>
      </c>
      <c r="E1313" s="14">
        <f t="shared" si="348"/>
        <v>55</v>
      </c>
      <c r="F1313" s="24">
        <f>'1 Solar Profile'!E1315*S$10</f>
        <v>0.23848965</v>
      </c>
      <c r="G1313" s="24">
        <f>'2 Load Profile'!E1314</f>
        <v>0.9577188461265187</v>
      </c>
      <c r="H1313" s="24">
        <f t="shared" si="340"/>
        <v>0.7192291961265187</v>
      </c>
      <c r="I1313" s="13">
        <f t="shared" si="341"/>
        <v>0</v>
      </c>
      <c r="J1313" s="24">
        <f t="shared" si="342"/>
        <v>0.23848965</v>
      </c>
      <c r="K1313" s="24">
        <f t="shared" si="343"/>
        <v>0.7192291961265187</v>
      </c>
      <c r="L1313" s="13"/>
      <c r="M1313" s="24"/>
      <c r="N1313" s="24">
        <f t="shared" si="335"/>
        <v>0</v>
      </c>
      <c r="O1313" s="13"/>
      <c r="P1313" s="13"/>
    </row>
    <row r="1314" spans="1:16">
      <c r="A1314">
        <v>1313</v>
      </c>
      <c r="B1314" s="13">
        <v>2</v>
      </c>
      <c r="C1314" s="13">
        <v>24</v>
      </c>
      <c r="D1314" s="13">
        <v>16</v>
      </c>
      <c r="E1314" s="14">
        <f t="shared" si="348"/>
        <v>55</v>
      </c>
      <c r="F1314" s="24">
        <f>'1 Solar Profile'!E1316*S$10</f>
        <v>0.176996925</v>
      </c>
      <c r="G1314" s="24">
        <f>'2 Load Profile'!E1315</f>
        <v>1.1440200766635813</v>
      </c>
      <c r="H1314" s="24">
        <f t="shared" si="340"/>
        <v>0.96702315166358133</v>
      </c>
      <c r="I1314" s="13">
        <f t="shared" si="341"/>
        <v>0</v>
      </c>
      <c r="J1314" s="24">
        <f t="shared" si="342"/>
        <v>0.176996925</v>
      </c>
      <c r="K1314" s="24">
        <f t="shared" si="343"/>
        <v>0.96702315166358133</v>
      </c>
      <c r="L1314" s="13"/>
      <c r="M1314" s="24"/>
      <c r="N1314" s="24">
        <f t="shared" si="335"/>
        <v>0</v>
      </c>
      <c r="O1314" s="13"/>
      <c r="P1314" s="13"/>
    </row>
    <row r="1315" spans="1:16">
      <c r="A1315">
        <v>1314</v>
      </c>
      <c r="B1315" s="13">
        <v>2</v>
      </c>
      <c r="C1315" s="13">
        <v>24</v>
      </c>
      <c r="D1315" s="13">
        <v>17</v>
      </c>
      <c r="E1315" s="14">
        <f t="shared" si="348"/>
        <v>55</v>
      </c>
      <c r="F1315" s="24">
        <f>'1 Solar Profile'!E1317*S$10</f>
        <v>0</v>
      </c>
      <c r="G1315" s="24">
        <f>'2 Load Profile'!E1316</f>
        <v>1.5417658873114177</v>
      </c>
      <c r="H1315" s="24">
        <f t="shared" si="340"/>
        <v>1.5417658873114177</v>
      </c>
      <c r="I1315" s="13">
        <f t="shared" si="341"/>
        <v>0</v>
      </c>
      <c r="J1315" s="24">
        <f t="shared" si="342"/>
        <v>0</v>
      </c>
      <c r="K1315" s="24">
        <f t="shared" si="343"/>
        <v>1.5417658873114177</v>
      </c>
      <c r="L1315" s="13"/>
      <c r="M1315" s="24"/>
      <c r="N1315" s="24">
        <f t="shared" si="335"/>
        <v>0</v>
      </c>
      <c r="O1315" s="13"/>
      <c r="P1315" s="13"/>
    </row>
    <row r="1316" spans="1:16">
      <c r="A1316">
        <v>1315</v>
      </c>
      <c r="B1316" s="13">
        <v>2</v>
      </c>
      <c r="C1316" s="13">
        <v>24</v>
      </c>
      <c r="D1316" s="13">
        <v>18</v>
      </c>
      <c r="E1316" s="14">
        <f t="shared" si="348"/>
        <v>55</v>
      </c>
      <c r="F1316" s="24">
        <f>'1 Solar Profile'!E1318*S$10</f>
        <v>0</v>
      </c>
      <c r="G1316" s="24">
        <f>'2 Load Profile'!E1317</f>
        <v>1.8414825152748473</v>
      </c>
      <c r="H1316" s="24">
        <f t="shared" si="340"/>
        <v>1.8414825152748473</v>
      </c>
      <c r="I1316" s="13">
        <f t="shared" si="341"/>
        <v>0</v>
      </c>
      <c r="J1316" s="24">
        <f t="shared" si="342"/>
        <v>0</v>
      </c>
      <c r="K1316" s="24">
        <f t="shared" si="343"/>
        <v>1.8414825152748473</v>
      </c>
      <c r="L1316" s="13"/>
      <c r="M1316" s="24"/>
      <c r="N1316" s="24">
        <f t="shared" si="335"/>
        <v>0</v>
      </c>
      <c r="O1316" s="13"/>
      <c r="P1316" s="13"/>
    </row>
    <row r="1317" spans="1:16">
      <c r="A1317">
        <v>1316</v>
      </c>
      <c r="B1317" s="13">
        <v>2</v>
      </c>
      <c r="C1317" s="13">
        <v>24</v>
      </c>
      <c r="D1317" s="13">
        <v>19</v>
      </c>
      <c r="E1317" s="14">
        <f t="shared" si="348"/>
        <v>55</v>
      </c>
      <c r="F1317" s="24">
        <f>'1 Solar Profile'!E1319*S$10</f>
        <v>0</v>
      </c>
      <c r="G1317" s="24">
        <f>'2 Load Profile'!E1318</f>
        <v>1.9401689453103379</v>
      </c>
      <c r="H1317" s="24">
        <f t="shared" si="340"/>
        <v>1.9401689453103379</v>
      </c>
      <c r="I1317" s="13">
        <f t="shared" si="341"/>
        <v>0</v>
      </c>
      <c r="J1317" s="24">
        <f t="shared" si="342"/>
        <v>0</v>
      </c>
      <c r="K1317" s="24">
        <f t="shared" si="343"/>
        <v>1.9401689453103379</v>
      </c>
      <c r="L1317" s="13"/>
      <c r="M1317" s="24"/>
      <c r="N1317" s="24">
        <f t="shared" si="335"/>
        <v>0</v>
      </c>
      <c r="O1317" s="13"/>
      <c r="P1317" s="13"/>
    </row>
    <row r="1318" spans="1:16">
      <c r="A1318">
        <v>1317</v>
      </c>
      <c r="B1318" s="13">
        <v>2</v>
      </c>
      <c r="C1318" s="13">
        <v>24</v>
      </c>
      <c r="D1318" s="13">
        <v>20</v>
      </c>
      <c r="E1318" s="14">
        <f t="shared" si="348"/>
        <v>55</v>
      </c>
      <c r="F1318" s="24">
        <f>'1 Solar Profile'!E1320*S$10</f>
        <v>0</v>
      </c>
      <c r="G1318" s="24">
        <f>'2 Load Profile'!E1319</f>
        <v>1.8786623079839753</v>
      </c>
      <c r="H1318" s="24">
        <f t="shared" si="340"/>
        <v>1.8786623079839753</v>
      </c>
      <c r="I1318" s="13">
        <f t="shared" si="341"/>
        <v>0</v>
      </c>
      <c r="J1318" s="24">
        <f t="shared" si="342"/>
        <v>0</v>
      </c>
      <c r="K1318" s="24">
        <f t="shared" si="343"/>
        <v>1.8786623079839753</v>
      </c>
      <c r="L1318" s="13"/>
      <c r="M1318" s="24"/>
      <c r="N1318" s="24">
        <f t="shared" si="335"/>
        <v>0</v>
      </c>
      <c r="O1318" s="24"/>
      <c r="P1318" s="24"/>
    </row>
    <row r="1319" spans="1:16">
      <c r="A1319">
        <v>1318</v>
      </c>
      <c r="B1319" s="13">
        <v>2</v>
      </c>
      <c r="C1319" s="13">
        <v>24</v>
      </c>
      <c r="D1319" s="13">
        <v>21</v>
      </c>
      <c r="E1319" s="14">
        <f t="shared" si="348"/>
        <v>55</v>
      </c>
      <c r="F1319" s="24">
        <f>'1 Solar Profile'!E1321*S$10</f>
        <v>0</v>
      </c>
      <c r="G1319" s="24">
        <f>'2 Load Profile'!E1320</f>
        <v>1.7157732349042356</v>
      </c>
      <c r="H1319" s="24">
        <f t="shared" si="340"/>
        <v>1.7157732349042356</v>
      </c>
      <c r="I1319" s="13">
        <f t="shared" si="341"/>
        <v>0</v>
      </c>
      <c r="J1319" s="24">
        <f t="shared" si="342"/>
        <v>0</v>
      </c>
      <c r="K1319" s="24">
        <f t="shared" si="343"/>
        <v>1.7157732349042356</v>
      </c>
      <c r="L1319" s="13"/>
      <c r="M1319" s="24"/>
      <c r="N1319" s="24">
        <f t="shared" si="335"/>
        <v>0</v>
      </c>
      <c r="O1319" s="13"/>
      <c r="P1319" s="13"/>
    </row>
    <row r="1320" spans="1:16">
      <c r="A1320">
        <v>1319</v>
      </c>
      <c r="B1320" s="13">
        <v>2</v>
      </c>
      <c r="C1320" s="13">
        <v>24</v>
      </c>
      <c r="D1320" s="13">
        <v>22</v>
      </c>
      <c r="E1320" s="14">
        <f t="shared" si="348"/>
        <v>55</v>
      </c>
      <c r="F1320" s="24">
        <f>'1 Solar Profile'!E1322*S$10</f>
        <v>0</v>
      </c>
      <c r="G1320" s="24">
        <f>'2 Load Profile'!E1321</f>
        <v>1.4073486238621074</v>
      </c>
      <c r="H1320" s="24">
        <f t="shared" si="340"/>
        <v>1.4073486238621074</v>
      </c>
      <c r="I1320" s="13">
        <f t="shared" si="341"/>
        <v>0</v>
      </c>
      <c r="J1320" s="24">
        <f t="shared" si="342"/>
        <v>0</v>
      </c>
      <c r="K1320" s="24">
        <f t="shared" si="343"/>
        <v>1.4073486238621074</v>
      </c>
      <c r="L1320" s="13"/>
      <c r="M1320" s="24"/>
      <c r="N1320" s="24">
        <f t="shared" si="335"/>
        <v>0</v>
      </c>
      <c r="O1320" s="13"/>
      <c r="P1320" s="13"/>
    </row>
    <row r="1321" spans="1:16">
      <c r="A1321">
        <v>1320</v>
      </c>
      <c r="B1321" s="13">
        <v>2</v>
      </c>
      <c r="C1321" s="13">
        <v>24</v>
      </c>
      <c r="D1321" s="13">
        <v>23</v>
      </c>
      <c r="E1321" s="14">
        <f t="shared" si="348"/>
        <v>55</v>
      </c>
      <c r="F1321" s="24">
        <f>'1 Solar Profile'!E1323*S$10</f>
        <v>0</v>
      </c>
      <c r="G1321" s="24">
        <f>'2 Load Profile'!E1322</f>
        <v>1.1401936489190128</v>
      </c>
      <c r="H1321" s="24">
        <f t="shared" si="340"/>
        <v>1.1401936489190128</v>
      </c>
      <c r="I1321" s="13">
        <f t="shared" si="341"/>
        <v>0</v>
      </c>
      <c r="J1321" s="24">
        <f t="shared" si="342"/>
        <v>0</v>
      </c>
      <c r="K1321" s="24">
        <f t="shared" si="343"/>
        <v>1.1401936489190128</v>
      </c>
      <c r="L1321" s="13">
        <f t="shared" ref="L1321" si="349">SUM(I1298:I1321)</f>
        <v>0</v>
      </c>
      <c r="M1321" s="24">
        <f t="shared" ref="M1321" si="350">SUMIF(H1298:H1321,"&gt;0",H1298:H1321)</f>
        <v>21.343099606486845</v>
      </c>
      <c r="N1321" s="24">
        <f t="shared" ref="N1321:N1384" si="351">M1321+L1321</f>
        <v>21.343099606486845</v>
      </c>
      <c r="O1321" s="13">
        <f t="shared" ref="O1321" si="352">IF(M1321&gt;(L1321*-1),(M1321+L1321)*S$12,0)</f>
        <v>3.0033369473260096</v>
      </c>
      <c r="P1321" s="13">
        <f t="shared" ref="P1321" si="353">IF(M1321&lt;(L1321*-1),(M1321+L1321)*S$14,0)</f>
        <v>0</v>
      </c>
    </row>
    <row r="1322" spans="1:16">
      <c r="A1322">
        <v>1321</v>
      </c>
      <c r="B1322" s="13">
        <v>2</v>
      </c>
      <c r="C1322" s="13">
        <v>25</v>
      </c>
      <c r="D1322" s="13">
        <v>0</v>
      </c>
      <c r="E1322" s="14">
        <f t="shared" si="348"/>
        <v>56</v>
      </c>
      <c r="F1322" s="24">
        <f>'1 Solar Profile'!E1324*S$10</f>
        <v>0</v>
      </c>
      <c r="G1322" s="24">
        <f>'2 Load Profile'!E1323</f>
        <v>0.84965525696514543</v>
      </c>
      <c r="H1322" s="24">
        <f t="shared" si="340"/>
        <v>0.84965525696514543</v>
      </c>
      <c r="I1322" s="13">
        <f t="shared" si="341"/>
        <v>0</v>
      </c>
      <c r="J1322" s="24">
        <f t="shared" si="342"/>
        <v>0</v>
      </c>
      <c r="K1322" s="24">
        <f t="shared" si="343"/>
        <v>0.84965525696514543</v>
      </c>
      <c r="L1322" s="13"/>
      <c r="M1322" s="24"/>
      <c r="N1322" s="24">
        <f t="shared" si="351"/>
        <v>0</v>
      </c>
      <c r="O1322" s="13"/>
      <c r="P1322" s="13"/>
    </row>
    <row r="1323" spans="1:16">
      <c r="A1323">
        <v>1322</v>
      </c>
      <c r="B1323" s="13">
        <v>2</v>
      </c>
      <c r="C1323" s="13">
        <v>25</v>
      </c>
      <c r="D1323" s="13">
        <v>1</v>
      </c>
      <c r="E1323" s="14">
        <f t="shared" si="348"/>
        <v>56</v>
      </c>
      <c r="F1323" s="24">
        <f>'1 Solar Profile'!E1325*S$10</f>
        <v>0</v>
      </c>
      <c r="G1323" s="24">
        <f>'2 Load Profile'!E1324</f>
        <v>0.73486265072095114</v>
      </c>
      <c r="H1323" s="24">
        <f t="shared" si="340"/>
        <v>0.73486265072095114</v>
      </c>
      <c r="I1323" s="13">
        <f t="shared" si="341"/>
        <v>0</v>
      </c>
      <c r="J1323" s="24">
        <f t="shared" si="342"/>
        <v>0</v>
      </c>
      <c r="K1323" s="24">
        <f t="shared" si="343"/>
        <v>0.73486265072095114</v>
      </c>
      <c r="L1323" s="13"/>
      <c r="M1323" s="24"/>
      <c r="N1323" s="24">
        <f t="shared" si="351"/>
        <v>0</v>
      </c>
      <c r="O1323" s="13"/>
      <c r="P1323" s="13"/>
    </row>
    <row r="1324" spans="1:16">
      <c r="A1324">
        <v>1323</v>
      </c>
      <c r="B1324" s="13">
        <v>2</v>
      </c>
      <c r="C1324" s="13">
        <v>25</v>
      </c>
      <c r="D1324" s="13">
        <v>2</v>
      </c>
      <c r="E1324" s="14">
        <f t="shared" si="348"/>
        <v>56</v>
      </c>
      <c r="F1324" s="24">
        <f>'1 Solar Profile'!E1326*S$10</f>
        <v>0</v>
      </c>
      <c r="G1324" s="24">
        <f>'2 Load Profile'!E1325</f>
        <v>0.68671344726607608</v>
      </c>
      <c r="H1324" s="24">
        <f t="shared" si="340"/>
        <v>0.68671344726607608</v>
      </c>
      <c r="I1324" s="13">
        <f t="shared" si="341"/>
        <v>0</v>
      </c>
      <c r="J1324" s="24">
        <f t="shared" si="342"/>
        <v>0</v>
      </c>
      <c r="K1324" s="24">
        <f t="shared" si="343"/>
        <v>0.68671344726607608</v>
      </c>
      <c r="L1324" s="13"/>
      <c r="M1324" s="24"/>
      <c r="N1324" s="24">
        <f t="shared" si="351"/>
        <v>0</v>
      </c>
      <c r="O1324" s="13"/>
      <c r="P1324" s="13"/>
    </row>
    <row r="1325" spans="1:16">
      <c r="A1325">
        <v>1324</v>
      </c>
      <c r="B1325" s="13">
        <v>2</v>
      </c>
      <c r="C1325" s="13">
        <v>25</v>
      </c>
      <c r="D1325" s="13">
        <v>3</v>
      </c>
      <c r="E1325" s="14">
        <f t="shared" si="348"/>
        <v>56</v>
      </c>
      <c r="F1325" s="24">
        <f>'1 Solar Profile'!E1327*S$10</f>
        <v>0</v>
      </c>
      <c r="G1325" s="24">
        <f>'2 Load Profile'!E1326</f>
        <v>0.67975805057049232</v>
      </c>
      <c r="H1325" s="24">
        <f t="shared" si="340"/>
        <v>0.67975805057049232</v>
      </c>
      <c r="I1325" s="13">
        <f t="shared" si="341"/>
        <v>0</v>
      </c>
      <c r="J1325" s="24">
        <f t="shared" si="342"/>
        <v>0</v>
      </c>
      <c r="K1325" s="24">
        <f t="shared" si="343"/>
        <v>0.67975805057049232</v>
      </c>
      <c r="L1325" s="13"/>
      <c r="M1325" s="24"/>
      <c r="N1325" s="24">
        <f t="shared" si="351"/>
        <v>0</v>
      </c>
      <c r="O1325" s="13"/>
      <c r="P1325" s="13"/>
    </row>
    <row r="1326" spans="1:16">
      <c r="A1326">
        <v>1325</v>
      </c>
      <c r="B1326" s="13">
        <v>2</v>
      </c>
      <c r="C1326" s="13">
        <v>25</v>
      </c>
      <c r="D1326" s="13">
        <v>4</v>
      </c>
      <c r="E1326" s="14">
        <f t="shared" si="348"/>
        <v>56</v>
      </c>
      <c r="F1326" s="24">
        <f>'1 Solar Profile'!E1328*S$10</f>
        <v>0</v>
      </c>
      <c r="G1326" s="24">
        <f>'2 Load Profile'!E1327</f>
        <v>0.68995129003943012</v>
      </c>
      <c r="H1326" s="24">
        <f t="shared" si="340"/>
        <v>0.68995129003943012</v>
      </c>
      <c r="I1326" s="13">
        <f t="shared" si="341"/>
        <v>0</v>
      </c>
      <c r="J1326" s="24">
        <f t="shared" si="342"/>
        <v>0</v>
      </c>
      <c r="K1326" s="24">
        <f t="shared" si="343"/>
        <v>0.68995129003943012</v>
      </c>
      <c r="L1326" s="13"/>
      <c r="M1326" s="24"/>
      <c r="N1326" s="24">
        <f t="shared" si="351"/>
        <v>0</v>
      </c>
      <c r="O1326" s="13"/>
      <c r="P1326" s="13"/>
    </row>
    <row r="1327" spans="1:16">
      <c r="A1327">
        <v>1326</v>
      </c>
      <c r="B1327" s="13">
        <v>2</v>
      </c>
      <c r="C1327" s="13">
        <v>25</v>
      </c>
      <c r="D1327" s="13">
        <v>5</v>
      </c>
      <c r="E1327" s="14">
        <f t="shared" si="348"/>
        <v>56</v>
      </c>
      <c r="F1327" s="24">
        <f>'1 Solar Profile'!E1329*S$10</f>
        <v>0</v>
      </c>
      <c r="G1327" s="24">
        <f>'2 Load Profile'!E1328</f>
        <v>0.74964409279430666</v>
      </c>
      <c r="H1327" s="24">
        <f t="shared" si="340"/>
        <v>0.74964409279430666</v>
      </c>
      <c r="I1327" s="13">
        <f t="shared" si="341"/>
        <v>0</v>
      </c>
      <c r="J1327" s="24">
        <f t="shared" si="342"/>
        <v>0</v>
      </c>
      <c r="K1327" s="24">
        <f t="shared" si="343"/>
        <v>0.74964409279430666</v>
      </c>
      <c r="L1327" s="13"/>
      <c r="M1327" s="24"/>
      <c r="N1327" s="24">
        <f t="shared" si="351"/>
        <v>0</v>
      </c>
      <c r="O1327" s="13"/>
      <c r="P1327" s="13"/>
    </row>
    <row r="1328" spans="1:16">
      <c r="A1328">
        <v>1327</v>
      </c>
      <c r="B1328" s="13">
        <v>2</v>
      </c>
      <c r="C1328" s="13">
        <v>25</v>
      </c>
      <c r="D1328" s="13">
        <v>6</v>
      </c>
      <c r="E1328" s="14">
        <f t="shared" si="348"/>
        <v>56</v>
      </c>
      <c r="F1328" s="24">
        <f>'1 Solar Profile'!E1330*S$10</f>
        <v>0</v>
      </c>
      <c r="G1328" s="24">
        <f>'2 Load Profile'!E1329</f>
        <v>0.93859383024786935</v>
      </c>
      <c r="H1328" s="24">
        <f t="shared" si="340"/>
        <v>0.93859383024786935</v>
      </c>
      <c r="I1328" s="13">
        <f t="shared" si="341"/>
        <v>0</v>
      </c>
      <c r="J1328" s="24">
        <f t="shared" si="342"/>
        <v>0</v>
      </c>
      <c r="K1328" s="24">
        <f t="shared" si="343"/>
        <v>0.93859383024786935</v>
      </c>
      <c r="L1328" s="13"/>
      <c r="M1328" s="24"/>
      <c r="N1328" s="24">
        <f t="shared" si="351"/>
        <v>0</v>
      </c>
      <c r="O1328" s="13"/>
      <c r="P1328" s="13"/>
    </row>
    <row r="1329" spans="1:17">
      <c r="A1329">
        <v>1328</v>
      </c>
      <c r="B1329" s="13">
        <v>2</v>
      </c>
      <c r="C1329" s="13">
        <v>25</v>
      </c>
      <c r="D1329" s="13">
        <v>7</v>
      </c>
      <c r="E1329" s="14">
        <f t="shared" si="348"/>
        <v>56</v>
      </c>
      <c r="F1329" s="24">
        <f>'1 Solar Profile'!E1331*S$10</f>
        <v>0.93761954999999997</v>
      </c>
      <c r="G1329" s="24">
        <f>'2 Load Profile'!E1330</f>
        <v>1.2064251279783351</v>
      </c>
      <c r="H1329" s="24">
        <f t="shared" si="340"/>
        <v>0.26880557797833515</v>
      </c>
      <c r="I1329" s="13">
        <f t="shared" si="341"/>
        <v>0</v>
      </c>
      <c r="J1329" s="24">
        <f t="shared" si="342"/>
        <v>0.93761954999999997</v>
      </c>
      <c r="K1329" s="24">
        <f t="shared" si="343"/>
        <v>0.26880557797833515</v>
      </c>
      <c r="L1329" s="13"/>
      <c r="M1329" s="24"/>
      <c r="N1329" s="24">
        <f t="shared" si="351"/>
        <v>0</v>
      </c>
      <c r="O1329" s="13"/>
      <c r="P1329" s="13"/>
    </row>
    <row r="1330" spans="1:17">
      <c r="A1330">
        <v>1329</v>
      </c>
      <c r="B1330" s="13">
        <v>2</v>
      </c>
      <c r="C1330" s="13">
        <v>25</v>
      </c>
      <c r="D1330" s="13">
        <v>8</v>
      </c>
      <c r="E1330" s="14">
        <f t="shared" si="348"/>
        <v>56</v>
      </c>
      <c r="F1330" s="24">
        <f>'1 Solar Profile'!E1332*S$10</f>
        <v>0.75895942500000002</v>
      </c>
      <c r="G1330" s="24">
        <f>'2 Load Profile'!E1331</f>
        <v>1.1513223374898396</v>
      </c>
      <c r="H1330" s="24">
        <f t="shared" si="340"/>
        <v>0.39236291248983957</v>
      </c>
      <c r="I1330" s="13">
        <f t="shared" si="341"/>
        <v>0</v>
      </c>
      <c r="J1330" s="24">
        <f t="shared" si="342"/>
        <v>0.75895942500000002</v>
      </c>
      <c r="K1330" s="24">
        <f t="shared" si="343"/>
        <v>0.39236291248983957</v>
      </c>
      <c r="L1330" s="13"/>
      <c r="M1330" s="24"/>
      <c r="N1330" s="24">
        <f t="shared" si="351"/>
        <v>0</v>
      </c>
      <c r="O1330" s="13"/>
      <c r="P1330" s="13"/>
    </row>
    <row r="1331" spans="1:17">
      <c r="A1331">
        <v>1330</v>
      </c>
      <c r="B1331" s="13">
        <v>2</v>
      </c>
      <c r="C1331" s="13">
        <v>25</v>
      </c>
      <c r="D1331" s="13">
        <v>9</v>
      </c>
      <c r="E1331" s="14">
        <f t="shared" si="348"/>
        <v>56</v>
      </c>
      <c r="F1331" s="24">
        <f>'1 Solar Profile'!E1333*S$10</f>
        <v>0.61481542499999986</v>
      </c>
      <c r="G1331" s="24">
        <f>'2 Load Profile'!E1332</f>
        <v>1.0071538644960705</v>
      </c>
      <c r="H1331" s="24">
        <f t="shared" si="340"/>
        <v>0.39233843949607061</v>
      </c>
      <c r="I1331" s="13">
        <f t="shared" si="341"/>
        <v>0</v>
      </c>
      <c r="J1331" s="24">
        <f t="shared" si="342"/>
        <v>0.61481542499999986</v>
      </c>
      <c r="K1331" s="24">
        <f t="shared" si="343"/>
        <v>0.39233843949607061</v>
      </c>
      <c r="L1331" s="13"/>
      <c r="M1331" s="24"/>
      <c r="N1331" s="24">
        <f t="shared" si="351"/>
        <v>0</v>
      </c>
      <c r="O1331" s="13"/>
      <c r="P1331" s="13"/>
    </row>
    <row r="1332" spans="1:17">
      <c r="A1332">
        <v>1331</v>
      </c>
      <c r="B1332" s="13">
        <v>2</v>
      </c>
      <c r="C1332" s="13">
        <v>25</v>
      </c>
      <c r="D1332" s="13">
        <v>10</v>
      </c>
      <c r="E1332" s="14">
        <f t="shared" si="348"/>
        <v>56</v>
      </c>
      <c r="F1332" s="24">
        <f>'1 Solar Profile'!E1334*S$10</f>
        <v>0.81393479999999996</v>
      </c>
      <c r="G1332" s="24">
        <f>'2 Load Profile'!E1333</f>
        <v>1.0240066820481741</v>
      </c>
      <c r="H1332" s="24">
        <f t="shared" si="340"/>
        <v>0.21007188204817417</v>
      </c>
      <c r="I1332" s="13">
        <f t="shared" si="341"/>
        <v>0</v>
      </c>
      <c r="J1332" s="24">
        <f t="shared" si="342"/>
        <v>0.81393479999999996</v>
      </c>
      <c r="K1332" s="24">
        <f t="shared" si="343"/>
        <v>0.21007188204817417</v>
      </c>
      <c r="L1332" s="13"/>
      <c r="M1332" s="24"/>
      <c r="N1332" s="24">
        <f t="shared" si="351"/>
        <v>0</v>
      </c>
      <c r="O1332" s="13"/>
      <c r="P1332" s="13"/>
    </row>
    <row r="1333" spans="1:17">
      <c r="A1333">
        <v>1332</v>
      </c>
      <c r="B1333" s="13">
        <v>2</v>
      </c>
      <c r="C1333" s="13">
        <v>25</v>
      </c>
      <c r="D1333" s="13">
        <v>11</v>
      </c>
      <c r="E1333" s="14">
        <f t="shared" si="348"/>
        <v>56</v>
      </c>
      <c r="F1333" s="24">
        <f>'1 Solar Profile'!E1335*S$10</f>
        <v>1.2746947499999999</v>
      </c>
      <c r="G1333" s="24">
        <f>'2 Load Profile'!E1334</f>
        <v>1.0063859750191351</v>
      </c>
      <c r="H1333" s="24">
        <f t="shared" si="340"/>
        <v>-0.26830877498086481</v>
      </c>
      <c r="I1333" s="13">
        <f t="shared" si="341"/>
        <v>-0.26830877498086481</v>
      </c>
      <c r="J1333" s="24">
        <f t="shared" si="342"/>
        <v>1.0063859750191351</v>
      </c>
      <c r="K1333" s="24">
        <f t="shared" si="343"/>
        <v>0</v>
      </c>
      <c r="L1333" s="13"/>
      <c r="M1333" s="24"/>
      <c r="N1333" s="24">
        <f t="shared" si="351"/>
        <v>0</v>
      </c>
      <c r="O1333" s="13"/>
      <c r="P1333" s="13"/>
    </row>
    <row r="1334" spans="1:17">
      <c r="A1334">
        <v>1333</v>
      </c>
      <c r="B1334" s="13">
        <v>2</v>
      </c>
      <c r="C1334" s="13">
        <v>25</v>
      </c>
      <c r="D1334" s="13">
        <v>12</v>
      </c>
      <c r="E1334" s="14">
        <f t="shared" si="348"/>
        <v>56</v>
      </c>
      <c r="F1334" s="24">
        <f>'1 Solar Profile'!E1336*S$10</f>
        <v>0.95172052499999993</v>
      </c>
      <c r="G1334" s="24">
        <f>'2 Load Profile'!E1335</f>
        <v>0.96444155466707626</v>
      </c>
      <c r="H1334" s="24">
        <f t="shared" si="340"/>
        <v>1.2721029667076333E-2</v>
      </c>
      <c r="I1334" s="13">
        <f t="shared" si="341"/>
        <v>0</v>
      </c>
      <c r="J1334" s="24">
        <f t="shared" si="342"/>
        <v>0.95172052499999993</v>
      </c>
      <c r="K1334" s="24">
        <f t="shared" si="343"/>
        <v>1.2721029667076333E-2</v>
      </c>
      <c r="L1334" s="13"/>
      <c r="M1334" s="24"/>
      <c r="N1334" s="24">
        <f t="shared" si="351"/>
        <v>0</v>
      </c>
      <c r="O1334" s="13"/>
      <c r="P1334" s="13"/>
    </row>
    <row r="1335" spans="1:17">
      <c r="A1335">
        <v>1334</v>
      </c>
      <c r="B1335" s="13">
        <v>2</v>
      </c>
      <c r="C1335" s="13">
        <v>25</v>
      </c>
      <c r="D1335" s="13">
        <v>13</v>
      </c>
      <c r="E1335" s="14">
        <f t="shared" si="348"/>
        <v>56</v>
      </c>
      <c r="F1335" s="24">
        <f>'1 Solar Profile'!E1337*S$10</f>
        <v>0.86022719999999997</v>
      </c>
      <c r="G1335" s="24">
        <f>'2 Load Profile'!E1336</f>
        <v>0.92530511390085091</v>
      </c>
      <c r="H1335" s="24">
        <f t="shared" si="340"/>
        <v>6.5077913900850937E-2</v>
      </c>
      <c r="I1335" s="13">
        <f t="shared" si="341"/>
        <v>0</v>
      </c>
      <c r="J1335" s="24">
        <f t="shared" si="342"/>
        <v>0.86022719999999997</v>
      </c>
      <c r="K1335" s="24">
        <f t="shared" si="343"/>
        <v>6.5077913900850937E-2</v>
      </c>
      <c r="L1335" s="13"/>
      <c r="M1335" s="24"/>
      <c r="N1335" s="24">
        <f t="shared" si="351"/>
        <v>0</v>
      </c>
      <c r="O1335" s="13"/>
      <c r="P1335" s="13"/>
    </row>
    <row r="1336" spans="1:17">
      <c r="A1336">
        <v>1335</v>
      </c>
      <c r="B1336" s="13">
        <v>2</v>
      </c>
      <c r="C1336" s="13">
        <v>25</v>
      </c>
      <c r="D1336" s="13">
        <v>14</v>
      </c>
      <c r="E1336" s="14">
        <f t="shared" si="348"/>
        <v>56</v>
      </c>
      <c r="F1336" s="24">
        <f>'1 Solar Profile'!E1338*S$10</f>
        <v>1.411447275</v>
      </c>
      <c r="G1336" s="24">
        <f>'2 Load Profile'!E1337</f>
        <v>0.90884447004018054</v>
      </c>
      <c r="H1336" s="24">
        <f t="shared" si="340"/>
        <v>-0.50260280495981946</v>
      </c>
      <c r="I1336" s="13">
        <f t="shared" si="341"/>
        <v>-0.50260280495981946</v>
      </c>
      <c r="J1336" s="24">
        <f t="shared" si="342"/>
        <v>0.90884447004018054</v>
      </c>
      <c r="K1336" s="24">
        <f t="shared" si="343"/>
        <v>0</v>
      </c>
      <c r="L1336" s="13"/>
      <c r="M1336" s="24"/>
      <c r="N1336" s="24">
        <f t="shared" si="351"/>
        <v>0</v>
      </c>
      <c r="O1336" s="13"/>
      <c r="P1336" s="13"/>
    </row>
    <row r="1337" spans="1:17">
      <c r="A1337">
        <v>1336</v>
      </c>
      <c r="B1337" s="13">
        <v>2</v>
      </c>
      <c r="C1337" s="13">
        <v>25</v>
      </c>
      <c r="D1337" s="13">
        <v>15</v>
      </c>
      <c r="E1337" s="14">
        <f t="shared" si="348"/>
        <v>56</v>
      </c>
      <c r="F1337" s="24">
        <f>'1 Solar Profile'!E1339*S$10</f>
        <v>0.64201567500000001</v>
      </c>
      <c r="G1337" s="24">
        <f>'2 Load Profile'!E1338</f>
        <v>0.96235042547345795</v>
      </c>
      <c r="H1337" s="24">
        <f t="shared" si="340"/>
        <v>0.32033475047345794</v>
      </c>
      <c r="I1337" s="13">
        <f t="shared" si="341"/>
        <v>0</v>
      </c>
      <c r="J1337" s="24">
        <f t="shared" si="342"/>
        <v>0.64201567500000001</v>
      </c>
      <c r="K1337" s="24">
        <f t="shared" si="343"/>
        <v>0.32033475047345794</v>
      </c>
      <c r="L1337" s="13"/>
      <c r="M1337" s="24"/>
      <c r="N1337" s="24">
        <f t="shared" si="351"/>
        <v>0</v>
      </c>
      <c r="O1337" s="13"/>
      <c r="P1337" s="13"/>
    </row>
    <row r="1338" spans="1:17">
      <c r="A1338">
        <v>1337</v>
      </c>
      <c r="B1338" s="13">
        <v>2</v>
      </c>
      <c r="C1338" s="13">
        <v>25</v>
      </c>
      <c r="D1338" s="13">
        <v>16</v>
      </c>
      <c r="E1338" s="14">
        <f t="shared" si="348"/>
        <v>56</v>
      </c>
      <c r="F1338" s="24">
        <f>'1 Solar Profile'!E1340*S$10</f>
        <v>0.32177092499999999</v>
      </c>
      <c r="G1338" s="24">
        <f>'2 Load Profile'!E1339</f>
        <v>1.1477396047624984</v>
      </c>
      <c r="H1338" s="24">
        <f t="shared" si="340"/>
        <v>0.82596867976249833</v>
      </c>
      <c r="I1338" s="13">
        <f t="shared" si="341"/>
        <v>0</v>
      </c>
      <c r="J1338" s="24">
        <f t="shared" si="342"/>
        <v>0.32177092499999999</v>
      </c>
      <c r="K1338" s="24">
        <f t="shared" si="343"/>
        <v>0.82596867976249833</v>
      </c>
      <c r="L1338" s="13"/>
      <c r="M1338" s="24"/>
      <c r="N1338" s="24">
        <f t="shared" si="351"/>
        <v>0</v>
      </c>
      <c r="O1338" s="13"/>
      <c r="P1338" s="13"/>
    </row>
    <row r="1339" spans="1:17">
      <c r="A1339">
        <v>1338</v>
      </c>
      <c r="B1339" s="13">
        <v>2</v>
      </c>
      <c r="C1339" s="13">
        <v>25</v>
      </c>
      <c r="D1339" s="13">
        <v>17</v>
      </c>
      <c r="E1339" s="14">
        <f t="shared" si="348"/>
        <v>56</v>
      </c>
      <c r="F1339" s="24">
        <f>'1 Solar Profile'!E1341*S$10</f>
        <v>0</v>
      </c>
      <c r="G1339" s="24">
        <f>'2 Load Profile'!E1340</f>
        <v>1.5345586286833164</v>
      </c>
      <c r="H1339" s="24">
        <f t="shared" si="340"/>
        <v>1.5345586286833164</v>
      </c>
      <c r="I1339" s="13">
        <f t="shared" si="341"/>
        <v>0</v>
      </c>
      <c r="J1339" s="24">
        <f t="shared" si="342"/>
        <v>0</v>
      </c>
      <c r="K1339" s="24">
        <f t="shared" si="343"/>
        <v>1.5345586286833164</v>
      </c>
      <c r="L1339" s="13"/>
      <c r="M1339" s="24"/>
      <c r="N1339" s="24">
        <f t="shared" si="351"/>
        <v>0</v>
      </c>
      <c r="O1339" s="13"/>
      <c r="P1339" s="13"/>
    </row>
    <row r="1340" spans="1:17">
      <c r="A1340">
        <v>1339</v>
      </c>
      <c r="B1340" s="13">
        <v>2</v>
      </c>
      <c r="C1340" s="13">
        <v>25</v>
      </c>
      <c r="D1340" s="13">
        <v>18</v>
      </c>
      <c r="E1340" s="14">
        <f t="shared" si="348"/>
        <v>56</v>
      </c>
      <c r="F1340" s="24">
        <f>'1 Solar Profile'!E1342*S$10</f>
        <v>0</v>
      </c>
      <c r="G1340" s="24">
        <f>'2 Load Profile'!E1341</f>
        <v>1.830979457817653</v>
      </c>
      <c r="H1340" s="24">
        <f t="shared" si="340"/>
        <v>1.830979457817653</v>
      </c>
      <c r="I1340" s="13">
        <f t="shared" si="341"/>
        <v>0</v>
      </c>
      <c r="J1340" s="24">
        <f t="shared" si="342"/>
        <v>0</v>
      </c>
      <c r="K1340" s="24">
        <f t="shared" si="343"/>
        <v>1.830979457817653</v>
      </c>
      <c r="L1340" s="13"/>
      <c r="M1340" s="24"/>
      <c r="N1340" s="24">
        <f t="shared" si="351"/>
        <v>0</v>
      </c>
      <c r="O1340" s="13"/>
      <c r="P1340" s="13"/>
    </row>
    <row r="1341" spans="1:17">
      <c r="A1341">
        <v>1340</v>
      </c>
      <c r="B1341" s="13">
        <v>2</v>
      </c>
      <c r="C1341" s="13">
        <v>25</v>
      </c>
      <c r="D1341" s="13">
        <v>19</v>
      </c>
      <c r="E1341" s="14">
        <f t="shared" si="348"/>
        <v>56</v>
      </c>
      <c r="F1341" s="24">
        <f>'1 Solar Profile'!E1343*S$10</f>
        <v>0</v>
      </c>
      <c r="G1341" s="24">
        <f>'2 Load Profile'!E1342</f>
        <v>1.9377483372403361</v>
      </c>
      <c r="H1341" s="24">
        <f t="shared" si="340"/>
        <v>1.9377483372403361</v>
      </c>
      <c r="I1341" s="13">
        <f t="shared" si="341"/>
        <v>0</v>
      </c>
      <c r="J1341" s="24">
        <f t="shared" si="342"/>
        <v>0</v>
      </c>
      <c r="K1341" s="24">
        <f t="shared" si="343"/>
        <v>1.9377483372403361</v>
      </c>
      <c r="L1341" s="13"/>
      <c r="M1341" s="24"/>
      <c r="N1341" s="24">
        <f t="shared" si="351"/>
        <v>0</v>
      </c>
      <c r="O1341" s="13"/>
      <c r="P1341" s="13"/>
    </row>
    <row r="1342" spans="1:17">
      <c r="A1342">
        <v>1341</v>
      </c>
      <c r="B1342" s="13">
        <v>2</v>
      </c>
      <c r="C1342" s="13">
        <v>25</v>
      </c>
      <c r="D1342" s="13">
        <v>20</v>
      </c>
      <c r="E1342" s="14">
        <f t="shared" si="348"/>
        <v>56</v>
      </c>
      <c r="F1342" s="24">
        <f>'1 Solar Profile'!E1344*S$10</f>
        <v>0</v>
      </c>
      <c r="G1342" s="24">
        <f>'2 Load Profile'!E1343</f>
        <v>1.8693924354350218</v>
      </c>
      <c r="H1342" s="24">
        <f t="shared" si="340"/>
        <v>1.8693924354350218</v>
      </c>
      <c r="I1342" s="13">
        <f t="shared" si="341"/>
        <v>0</v>
      </c>
      <c r="J1342" s="24">
        <f t="shared" si="342"/>
        <v>0</v>
      </c>
      <c r="K1342" s="24">
        <f t="shared" si="343"/>
        <v>1.8693924354350218</v>
      </c>
      <c r="L1342" s="13"/>
      <c r="M1342" s="24"/>
      <c r="N1342" s="24">
        <f t="shared" si="351"/>
        <v>0</v>
      </c>
      <c r="O1342" s="24"/>
      <c r="P1342" s="24"/>
      <c r="Q1342" s="41"/>
    </row>
    <row r="1343" spans="1:17">
      <c r="A1343">
        <v>1342</v>
      </c>
      <c r="B1343" s="13">
        <v>2</v>
      </c>
      <c r="C1343" s="13">
        <v>25</v>
      </c>
      <c r="D1343" s="13">
        <v>21</v>
      </c>
      <c r="E1343" s="14">
        <f t="shared" si="348"/>
        <v>56</v>
      </c>
      <c r="F1343" s="24">
        <f>'1 Solar Profile'!E1345*S$10</f>
        <v>0</v>
      </c>
      <c r="G1343" s="24">
        <f>'2 Load Profile'!E1344</f>
        <v>1.7110500805960418</v>
      </c>
      <c r="H1343" s="24">
        <f t="shared" si="340"/>
        <v>1.7110500805960418</v>
      </c>
      <c r="I1343" s="13">
        <f t="shared" si="341"/>
        <v>0</v>
      </c>
      <c r="J1343" s="24">
        <f t="shared" si="342"/>
        <v>0</v>
      </c>
      <c r="K1343" s="24">
        <f t="shared" si="343"/>
        <v>1.7110500805960418</v>
      </c>
      <c r="L1343" s="13"/>
      <c r="M1343" s="24"/>
      <c r="N1343" s="24">
        <f t="shared" si="351"/>
        <v>0</v>
      </c>
      <c r="O1343" s="13"/>
      <c r="P1343" s="13"/>
    </row>
    <row r="1344" spans="1:17">
      <c r="A1344">
        <v>1343</v>
      </c>
      <c r="B1344" s="13">
        <v>2</v>
      </c>
      <c r="C1344" s="13">
        <v>25</v>
      </c>
      <c r="D1344" s="13">
        <v>22</v>
      </c>
      <c r="E1344" s="14">
        <f t="shared" si="348"/>
        <v>56</v>
      </c>
      <c r="F1344" s="24">
        <f>'1 Solar Profile'!E1346*S$10</f>
        <v>0</v>
      </c>
      <c r="G1344" s="24">
        <f>'2 Load Profile'!E1345</f>
        <v>1.4133738239789715</v>
      </c>
      <c r="H1344" s="24">
        <f t="shared" ref="H1344:H1407" si="354">G1344-F1344</f>
        <v>1.4133738239789715</v>
      </c>
      <c r="I1344" s="13">
        <f t="shared" ref="I1344:I1407" si="355">IF(H1344&lt;0,H1344,0)</f>
        <v>0</v>
      </c>
      <c r="J1344" s="24">
        <f t="shared" ref="J1344:J1407" si="356">F1344+I1344</f>
        <v>0</v>
      </c>
      <c r="K1344" s="24">
        <f t="shared" ref="K1344:K1407" si="357">IF(H1344&gt;0,H1344,0)</f>
        <v>1.4133738239789715</v>
      </c>
      <c r="L1344" s="13"/>
      <c r="M1344" s="24"/>
      <c r="N1344" s="24">
        <f t="shared" si="351"/>
        <v>0</v>
      </c>
      <c r="O1344" s="13"/>
      <c r="P1344" s="13"/>
    </row>
    <row r="1345" spans="1:16">
      <c r="A1345">
        <v>1344</v>
      </c>
      <c r="B1345" s="13">
        <v>2</v>
      </c>
      <c r="C1345" s="13">
        <v>25</v>
      </c>
      <c r="D1345" s="13">
        <v>23</v>
      </c>
      <c r="E1345" s="14">
        <f t="shared" si="348"/>
        <v>56</v>
      </c>
      <c r="F1345" s="24">
        <f>'1 Solar Profile'!E1347*S$10</f>
        <v>0</v>
      </c>
      <c r="G1345" s="24">
        <f>'2 Load Profile'!E1346</f>
        <v>1.1250271587556471</v>
      </c>
      <c r="H1345" s="24">
        <f t="shared" si="354"/>
        <v>1.1250271587556471</v>
      </c>
      <c r="I1345" s="13">
        <f t="shared" si="355"/>
        <v>0</v>
      </c>
      <c r="J1345" s="24">
        <f t="shared" si="356"/>
        <v>0</v>
      </c>
      <c r="K1345" s="24">
        <f t="shared" si="357"/>
        <v>1.1250271587556471</v>
      </c>
      <c r="L1345" s="13">
        <f t="shared" ref="L1345" si="358">SUM(I1322:I1345)</f>
        <v>-0.77091157994068427</v>
      </c>
      <c r="M1345" s="24">
        <f t="shared" ref="M1345" si="359">SUMIF(H1322:H1345,"&gt;0",H1322:H1345)</f>
        <v>19.23898972692756</v>
      </c>
      <c r="N1345" s="24">
        <f t="shared" si="351"/>
        <v>18.468078146986876</v>
      </c>
      <c r="O1345" s="13">
        <f t="shared" ref="O1345" si="360">IF(M1345&gt;(L1345*-1),(M1345+L1345)*S$12,0)</f>
        <v>2.5987725526095526</v>
      </c>
      <c r="P1345" s="13">
        <f t="shared" ref="P1345" si="361">IF(M1345&lt;(L1345*-1),(M1345+L1345)*S$14,0)</f>
        <v>0</v>
      </c>
    </row>
    <row r="1346" spans="1:16">
      <c r="A1346">
        <v>1345</v>
      </c>
      <c r="B1346" s="13">
        <v>2</v>
      </c>
      <c r="C1346" s="13">
        <v>26</v>
      </c>
      <c r="D1346" s="13">
        <v>0</v>
      </c>
      <c r="E1346" s="14">
        <f t="shared" si="348"/>
        <v>57</v>
      </c>
      <c r="F1346" s="24">
        <f>'1 Solar Profile'!E1348*S$10</f>
        <v>0</v>
      </c>
      <c r="G1346" s="24">
        <f>'2 Load Profile'!E1347</f>
        <v>0.83343701957621086</v>
      </c>
      <c r="H1346" s="24">
        <f t="shared" si="354"/>
        <v>0.83343701957621086</v>
      </c>
      <c r="I1346" s="13">
        <f t="shared" si="355"/>
        <v>0</v>
      </c>
      <c r="J1346" s="24">
        <f t="shared" si="356"/>
        <v>0</v>
      </c>
      <c r="K1346" s="24">
        <f t="shared" si="357"/>
        <v>0.83343701957621086</v>
      </c>
      <c r="L1346" s="13"/>
      <c r="M1346" s="24"/>
      <c r="N1346" s="24">
        <f t="shared" si="351"/>
        <v>0</v>
      </c>
      <c r="O1346" s="13"/>
      <c r="P1346" s="13"/>
    </row>
    <row r="1347" spans="1:16">
      <c r="A1347">
        <v>1346</v>
      </c>
      <c r="B1347" s="13">
        <v>2</v>
      </c>
      <c r="C1347" s="13">
        <v>26</v>
      </c>
      <c r="D1347" s="13">
        <v>1</v>
      </c>
      <c r="E1347" s="14">
        <f t="shared" si="348"/>
        <v>57</v>
      </c>
      <c r="F1347" s="24">
        <f>'1 Solar Profile'!E1349*S$10</f>
        <v>0</v>
      </c>
      <c r="G1347" s="24">
        <f>'2 Load Profile'!E1348</f>
        <v>0.71830917644029524</v>
      </c>
      <c r="H1347" s="24">
        <f t="shared" si="354"/>
        <v>0.71830917644029524</v>
      </c>
      <c r="I1347" s="13">
        <f t="shared" si="355"/>
        <v>0</v>
      </c>
      <c r="J1347" s="24">
        <f t="shared" si="356"/>
        <v>0</v>
      </c>
      <c r="K1347" s="24">
        <f t="shared" si="357"/>
        <v>0.71830917644029524</v>
      </c>
      <c r="L1347" s="13"/>
      <c r="M1347" s="24"/>
      <c r="N1347" s="24">
        <f t="shared" si="351"/>
        <v>0</v>
      </c>
      <c r="O1347" s="13"/>
      <c r="P1347" s="13"/>
    </row>
    <row r="1348" spans="1:16">
      <c r="A1348">
        <v>1347</v>
      </c>
      <c r="B1348" s="13">
        <v>2</v>
      </c>
      <c r="C1348" s="13">
        <v>26</v>
      </c>
      <c r="D1348" s="13">
        <v>2</v>
      </c>
      <c r="E1348" s="14">
        <f t="shared" si="348"/>
        <v>57</v>
      </c>
      <c r="F1348" s="24">
        <f>'1 Solar Profile'!E1350*S$10</f>
        <v>0</v>
      </c>
      <c r="G1348" s="24">
        <f>'2 Load Profile'!E1349</f>
        <v>0.67254262135079379</v>
      </c>
      <c r="H1348" s="24">
        <f t="shared" si="354"/>
        <v>0.67254262135079379</v>
      </c>
      <c r="I1348" s="13">
        <f t="shared" si="355"/>
        <v>0</v>
      </c>
      <c r="J1348" s="24">
        <f t="shared" si="356"/>
        <v>0</v>
      </c>
      <c r="K1348" s="24">
        <f t="shared" si="357"/>
        <v>0.67254262135079379</v>
      </c>
      <c r="L1348" s="13"/>
      <c r="M1348" s="24"/>
      <c r="N1348" s="24">
        <f t="shared" si="351"/>
        <v>0</v>
      </c>
      <c r="O1348" s="13"/>
      <c r="P1348" s="13"/>
    </row>
    <row r="1349" spans="1:16">
      <c r="A1349">
        <v>1348</v>
      </c>
      <c r="B1349" s="13">
        <v>2</v>
      </c>
      <c r="C1349" s="13">
        <v>26</v>
      </c>
      <c r="D1349" s="13">
        <v>3</v>
      </c>
      <c r="E1349" s="14">
        <f t="shared" si="348"/>
        <v>57</v>
      </c>
      <c r="F1349" s="24">
        <f>'1 Solar Profile'!E1351*S$10</f>
        <v>0</v>
      </c>
      <c r="G1349" s="24">
        <f>'2 Load Profile'!E1350</f>
        <v>0.66498392802373729</v>
      </c>
      <c r="H1349" s="24">
        <f t="shared" si="354"/>
        <v>0.66498392802373729</v>
      </c>
      <c r="I1349" s="13">
        <f t="shared" si="355"/>
        <v>0</v>
      </c>
      <c r="J1349" s="24">
        <f t="shared" si="356"/>
        <v>0</v>
      </c>
      <c r="K1349" s="24">
        <f t="shared" si="357"/>
        <v>0.66498392802373729</v>
      </c>
      <c r="L1349" s="13"/>
      <c r="M1349" s="24"/>
      <c r="N1349" s="24">
        <f t="shared" si="351"/>
        <v>0</v>
      </c>
      <c r="O1349" s="13"/>
      <c r="P1349" s="13"/>
    </row>
    <row r="1350" spans="1:16">
      <c r="A1350">
        <v>1349</v>
      </c>
      <c r="B1350" s="13">
        <v>2</v>
      </c>
      <c r="C1350" s="13">
        <v>26</v>
      </c>
      <c r="D1350" s="13">
        <v>4</v>
      </c>
      <c r="E1350" s="14">
        <f t="shared" si="348"/>
        <v>57</v>
      </c>
      <c r="F1350" s="24">
        <f>'1 Solar Profile'!E1352*S$10</f>
        <v>0</v>
      </c>
      <c r="G1350" s="24">
        <f>'2 Load Profile'!E1351</f>
        <v>0.66827462505823476</v>
      </c>
      <c r="H1350" s="24">
        <f t="shared" si="354"/>
        <v>0.66827462505823476</v>
      </c>
      <c r="I1350" s="13">
        <f t="shared" si="355"/>
        <v>0</v>
      </c>
      <c r="J1350" s="24">
        <f t="shared" si="356"/>
        <v>0</v>
      </c>
      <c r="K1350" s="24">
        <f t="shared" si="357"/>
        <v>0.66827462505823476</v>
      </c>
      <c r="L1350" s="13"/>
      <c r="M1350" s="24"/>
      <c r="N1350" s="24">
        <f t="shared" si="351"/>
        <v>0</v>
      </c>
      <c r="O1350" s="13"/>
      <c r="P1350" s="13"/>
    </row>
    <row r="1351" spans="1:16">
      <c r="A1351">
        <v>1350</v>
      </c>
      <c r="B1351" s="13">
        <v>2</v>
      </c>
      <c r="C1351" s="13">
        <v>26</v>
      </c>
      <c r="D1351" s="13">
        <v>5</v>
      </c>
      <c r="E1351" s="14">
        <f t="shared" si="348"/>
        <v>57</v>
      </c>
      <c r="F1351" s="24">
        <f>'1 Solar Profile'!E1353*S$10</f>
        <v>0</v>
      </c>
      <c r="G1351" s="24">
        <f>'2 Load Profile'!E1352</f>
        <v>0.72507604018131377</v>
      </c>
      <c r="H1351" s="24">
        <f t="shared" si="354"/>
        <v>0.72507604018131377</v>
      </c>
      <c r="I1351" s="13">
        <f t="shared" si="355"/>
        <v>0</v>
      </c>
      <c r="J1351" s="24">
        <f t="shared" si="356"/>
        <v>0</v>
      </c>
      <c r="K1351" s="24">
        <f t="shared" si="357"/>
        <v>0.72507604018131377</v>
      </c>
      <c r="L1351" s="13"/>
      <c r="M1351" s="24"/>
      <c r="N1351" s="24">
        <f t="shared" si="351"/>
        <v>0</v>
      </c>
      <c r="O1351" s="13"/>
      <c r="P1351" s="13"/>
    </row>
    <row r="1352" spans="1:16">
      <c r="A1352">
        <v>1351</v>
      </c>
      <c r="B1352" s="13">
        <v>2</v>
      </c>
      <c r="C1352" s="13">
        <v>26</v>
      </c>
      <c r="D1352" s="13">
        <v>6</v>
      </c>
      <c r="E1352" s="14">
        <f t="shared" si="348"/>
        <v>57</v>
      </c>
      <c r="F1352" s="24">
        <f>'1 Solar Profile'!E1354*S$10</f>
        <v>0</v>
      </c>
      <c r="G1352" s="24">
        <f>'2 Load Profile'!E1353</f>
        <v>0.92710531764624271</v>
      </c>
      <c r="H1352" s="24">
        <f t="shared" si="354"/>
        <v>0.92710531764624271</v>
      </c>
      <c r="I1352" s="13">
        <f t="shared" si="355"/>
        <v>0</v>
      </c>
      <c r="J1352" s="24">
        <f t="shared" si="356"/>
        <v>0</v>
      </c>
      <c r="K1352" s="24">
        <f t="shared" si="357"/>
        <v>0.92710531764624271</v>
      </c>
      <c r="L1352" s="13"/>
      <c r="M1352" s="24"/>
      <c r="N1352" s="24">
        <f t="shared" si="351"/>
        <v>0</v>
      </c>
      <c r="O1352" s="13"/>
      <c r="P1352" s="13"/>
    </row>
    <row r="1353" spans="1:16">
      <c r="A1353">
        <v>1352</v>
      </c>
      <c r="B1353" s="13">
        <v>2</v>
      </c>
      <c r="C1353" s="13">
        <v>26</v>
      </c>
      <c r="D1353" s="13">
        <v>7</v>
      </c>
      <c r="E1353" s="14">
        <f t="shared" si="348"/>
        <v>57</v>
      </c>
      <c r="F1353" s="24">
        <f>'1 Solar Profile'!E1355*S$10</f>
        <v>1.0434280499999999</v>
      </c>
      <c r="G1353" s="24">
        <f>'2 Load Profile'!E1354</f>
        <v>1.1862085569063054</v>
      </c>
      <c r="H1353" s="24">
        <f t="shared" si="354"/>
        <v>0.1427805069063055</v>
      </c>
      <c r="I1353" s="13">
        <f t="shared" si="355"/>
        <v>0</v>
      </c>
      <c r="J1353" s="24">
        <f t="shared" si="356"/>
        <v>1.0434280499999999</v>
      </c>
      <c r="K1353" s="24">
        <f t="shared" si="357"/>
        <v>0.1427805069063055</v>
      </c>
      <c r="L1353" s="13"/>
      <c r="M1353" s="24"/>
      <c r="N1353" s="24">
        <f t="shared" si="351"/>
        <v>0</v>
      </c>
      <c r="O1353" s="13"/>
      <c r="P1353" s="13"/>
    </row>
    <row r="1354" spans="1:16">
      <c r="A1354">
        <v>1353</v>
      </c>
      <c r="B1354" s="13">
        <v>2</v>
      </c>
      <c r="C1354" s="13">
        <v>26</v>
      </c>
      <c r="D1354" s="13">
        <v>8</v>
      </c>
      <c r="E1354" s="14">
        <f t="shared" si="348"/>
        <v>57</v>
      </c>
      <c r="F1354" s="24">
        <f>'1 Solar Profile'!E1356*S$10</f>
        <v>2.3865171749999998</v>
      </c>
      <c r="G1354" s="24">
        <f>'2 Load Profile'!E1355</f>
        <v>1.131193881974478</v>
      </c>
      <c r="H1354" s="24">
        <f t="shared" si="354"/>
        <v>-1.2553232930255218</v>
      </c>
      <c r="I1354" s="13">
        <f t="shared" si="355"/>
        <v>-1.2553232930255218</v>
      </c>
      <c r="J1354" s="24">
        <f t="shared" si="356"/>
        <v>1.131193881974478</v>
      </c>
      <c r="K1354" s="24">
        <f t="shared" si="357"/>
        <v>0</v>
      </c>
      <c r="L1354" s="13"/>
      <c r="M1354" s="24"/>
      <c r="N1354" s="24">
        <f t="shared" si="351"/>
        <v>0</v>
      </c>
      <c r="O1354" s="13"/>
      <c r="P1354" s="13"/>
    </row>
    <row r="1355" spans="1:16">
      <c r="A1355">
        <v>1354</v>
      </c>
      <c r="B1355" s="13">
        <v>2</v>
      </c>
      <c r="C1355" s="13">
        <v>26</v>
      </c>
      <c r="D1355" s="13">
        <v>9</v>
      </c>
      <c r="E1355" s="14">
        <f t="shared" si="348"/>
        <v>57</v>
      </c>
      <c r="F1355" s="24">
        <f>'1 Solar Profile'!E1357*S$10</f>
        <v>3.4780063499999998</v>
      </c>
      <c r="G1355" s="24">
        <f>'2 Load Profile'!E1356</f>
        <v>0.99880100069469746</v>
      </c>
      <c r="H1355" s="24">
        <f t="shared" si="354"/>
        <v>-2.4792053493053023</v>
      </c>
      <c r="I1355" s="13">
        <f t="shared" si="355"/>
        <v>-2.4792053493053023</v>
      </c>
      <c r="J1355" s="24">
        <f t="shared" si="356"/>
        <v>0.99880100069469746</v>
      </c>
      <c r="K1355" s="24">
        <f t="shared" si="357"/>
        <v>0</v>
      </c>
      <c r="L1355" s="13"/>
      <c r="M1355" s="24"/>
      <c r="N1355" s="24">
        <f t="shared" si="351"/>
        <v>0</v>
      </c>
      <c r="O1355" s="13"/>
      <c r="P1355" s="13"/>
    </row>
    <row r="1356" spans="1:16">
      <c r="A1356">
        <v>1355</v>
      </c>
      <c r="B1356" s="13">
        <v>2</v>
      </c>
      <c r="C1356" s="13">
        <v>26</v>
      </c>
      <c r="D1356" s="13">
        <v>10</v>
      </c>
      <c r="E1356" s="14">
        <f t="shared" si="348"/>
        <v>57</v>
      </c>
      <c r="F1356" s="24">
        <f>'1 Solar Profile'!E1358*S$10</f>
        <v>4.2523535250000002</v>
      </c>
      <c r="G1356" s="24">
        <f>'2 Load Profile'!E1357</f>
        <v>1.0228388857687034</v>
      </c>
      <c r="H1356" s="24">
        <f t="shared" si="354"/>
        <v>-3.2295146392312968</v>
      </c>
      <c r="I1356" s="13">
        <f t="shared" si="355"/>
        <v>-3.2295146392312968</v>
      </c>
      <c r="J1356" s="24">
        <f t="shared" si="356"/>
        <v>1.0228388857687034</v>
      </c>
      <c r="K1356" s="24">
        <f t="shared" si="357"/>
        <v>0</v>
      </c>
      <c r="L1356" s="13"/>
      <c r="M1356" s="24"/>
      <c r="N1356" s="24">
        <f t="shared" si="351"/>
        <v>0</v>
      </c>
      <c r="O1356" s="13"/>
      <c r="P1356" s="13"/>
    </row>
    <row r="1357" spans="1:16">
      <c r="A1357">
        <v>1356</v>
      </c>
      <c r="B1357" s="13">
        <v>2</v>
      </c>
      <c r="C1357" s="13">
        <v>26</v>
      </c>
      <c r="D1357" s="13">
        <v>11</v>
      </c>
      <c r="E1357" s="14">
        <f t="shared" si="348"/>
        <v>57</v>
      </c>
      <c r="F1357" s="24">
        <f>'1 Solar Profile'!E1359*S$10</f>
        <v>4.5879718499999997</v>
      </c>
      <c r="G1357" s="24">
        <f>'2 Load Profile'!E1358</f>
        <v>1.0069273994091774</v>
      </c>
      <c r="H1357" s="24">
        <f t="shared" si="354"/>
        <v>-3.5810444505908223</v>
      </c>
      <c r="I1357" s="13">
        <f t="shared" si="355"/>
        <v>-3.5810444505908223</v>
      </c>
      <c r="J1357" s="24">
        <f t="shared" si="356"/>
        <v>1.0069273994091774</v>
      </c>
      <c r="K1357" s="24">
        <f t="shared" si="357"/>
        <v>0</v>
      </c>
      <c r="L1357" s="13"/>
      <c r="M1357" s="24"/>
      <c r="N1357" s="24">
        <f t="shared" si="351"/>
        <v>0</v>
      </c>
      <c r="O1357" s="13"/>
      <c r="P1357" s="13"/>
    </row>
    <row r="1358" spans="1:16">
      <c r="A1358">
        <v>1357</v>
      </c>
      <c r="B1358" s="13">
        <v>2</v>
      </c>
      <c r="C1358" s="13">
        <v>26</v>
      </c>
      <c r="D1358" s="13">
        <v>12</v>
      </c>
      <c r="E1358" s="14">
        <f t="shared" si="348"/>
        <v>57</v>
      </c>
      <c r="F1358" s="24">
        <f>'1 Solar Profile'!E1360*S$10</f>
        <v>4.5702216</v>
      </c>
      <c r="G1358" s="24">
        <f>'2 Load Profile'!E1359</f>
        <v>0.9768166334397399</v>
      </c>
      <c r="H1358" s="24">
        <f t="shared" si="354"/>
        <v>-3.5934049665602599</v>
      </c>
      <c r="I1358" s="13">
        <f t="shared" si="355"/>
        <v>-3.5934049665602599</v>
      </c>
      <c r="J1358" s="24">
        <f t="shared" si="356"/>
        <v>0.97681663343974012</v>
      </c>
      <c r="K1358" s="24">
        <f t="shared" si="357"/>
        <v>0</v>
      </c>
      <c r="L1358" s="13"/>
      <c r="M1358" s="24"/>
      <c r="N1358" s="24">
        <f t="shared" si="351"/>
        <v>0</v>
      </c>
      <c r="O1358" s="13"/>
      <c r="P1358" s="13"/>
    </row>
    <row r="1359" spans="1:16">
      <c r="A1359">
        <v>1358</v>
      </c>
      <c r="B1359" s="13">
        <v>2</v>
      </c>
      <c r="C1359" s="13">
        <v>26</v>
      </c>
      <c r="D1359" s="13">
        <v>13</v>
      </c>
      <c r="E1359" s="14">
        <f t="shared" si="348"/>
        <v>57</v>
      </c>
      <c r="F1359" s="24">
        <f>'1 Solar Profile'!E1361*S$10</f>
        <v>4.1799633749999998</v>
      </c>
      <c r="G1359" s="24">
        <f>'2 Load Profile'!E1360</f>
        <v>0.94558267673886098</v>
      </c>
      <c r="H1359" s="24">
        <f t="shared" si="354"/>
        <v>-3.2343806982611389</v>
      </c>
      <c r="I1359" s="13">
        <f t="shared" si="355"/>
        <v>-3.2343806982611389</v>
      </c>
      <c r="J1359" s="24">
        <f t="shared" si="356"/>
        <v>0.94558267673886087</v>
      </c>
      <c r="K1359" s="24">
        <f t="shared" si="357"/>
        <v>0</v>
      </c>
      <c r="L1359" s="13"/>
      <c r="M1359" s="24"/>
      <c r="N1359" s="24">
        <f t="shared" si="351"/>
        <v>0</v>
      </c>
      <c r="O1359" s="13"/>
      <c r="P1359" s="13"/>
    </row>
    <row r="1360" spans="1:16">
      <c r="A1360">
        <v>1359</v>
      </c>
      <c r="B1360" s="13">
        <v>2</v>
      </c>
      <c r="C1360" s="13">
        <v>26</v>
      </c>
      <c r="D1360" s="13">
        <v>14</v>
      </c>
      <c r="E1360" s="14">
        <f t="shared" si="348"/>
        <v>57</v>
      </c>
      <c r="F1360" s="24">
        <f>'1 Solar Profile'!E1362*S$10</f>
        <v>3.4216937999999999</v>
      </c>
      <c r="G1360" s="24">
        <f>'2 Load Profile'!E1361</f>
        <v>0.94510898186586745</v>
      </c>
      <c r="H1360" s="24">
        <f t="shared" si="354"/>
        <v>-2.4765848181341323</v>
      </c>
      <c r="I1360" s="13">
        <f t="shared" si="355"/>
        <v>-2.4765848181341323</v>
      </c>
      <c r="J1360" s="24">
        <f t="shared" si="356"/>
        <v>0.94510898186586756</v>
      </c>
      <c r="K1360" s="24">
        <f t="shared" si="357"/>
        <v>0</v>
      </c>
      <c r="L1360" s="13"/>
      <c r="M1360" s="24"/>
      <c r="N1360" s="24">
        <f t="shared" si="351"/>
        <v>0</v>
      </c>
      <c r="O1360" s="13"/>
      <c r="P1360" s="13"/>
    </row>
    <row r="1361" spans="1:17">
      <c r="A1361">
        <v>1360</v>
      </c>
      <c r="B1361" s="13">
        <v>2</v>
      </c>
      <c r="C1361" s="13">
        <v>26</v>
      </c>
      <c r="D1361" s="13">
        <v>15</v>
      </c>
      <c r="E1361" s="14">
        <f t="shared" si="348"/>
        <v>57</v>
      </c>
      <c r="F1361" s="24">
        <f>'1 Solar Profile'!E1363*S$10</f>
        <v>1.6414445249999998</v>
      </c>
      <c r="G1361" s="24">
        <f>'2 Load Profile'!E1362</f>
        <v>0.99007026771118434</v>
      </c>
      <c r="H1361" s="24">
        <f t="shared" si="354"/>
        <v>-0.65137425728881548</v>
      </c>
      <c r="I1361" s="13">
        <f t="shared" si="355"/>
        <v>-0.65137425728881548</v>
      </c>
      <c r="J1361" s="24">
        <f t="shared" si="356"/>
        <v>0.99007026771118434</v>
      </c>
      <c r="K1361" s="24">
        <f t="shared" si="357"/>
        <v>0</v>
      </c>
      <c r="L1361" s="13"/>
      <c r="M1361" s="24"/>
      <c r="N1361" s="24">
        <f t="shared" si="351"/>
        <v>0</v>
      </c>
      <c r="O1361" s="13"/>
      <c r="P1361" s="13"/>
    </row>
    <row r="1362" spans="1:17">
      <c r="A1362">
        <v>1361</v>
      </c>
      <c r="B1362" s="13">
        <v>2</v>
      </c>
      <c r="C1362" s="13">
        <v>26</v>
      </c>
      <c r="D1362" s="13">
        <v>16</v>
      </c>
      <c r="E1362" s="14">
        <f t="shared" si="348"/>
        <v>57</v>
      </c>
      <c r="F1362" s="24">
        <f>'1 Solar Profile'!E1364*S$10</f>
        <v>0.80542665000000002</v>
      </c>
      <c r="G1362" s="24">
        <f>'2 Load Profile'!E1363</f>
        <v>1.1749330182651316</v>
      </c>
      <c r="H1362" s="24">
        <f t="shared" si="354"/>
        <v>0.36950636826513161</v>
      </c>
      <c r="I1362" s="13">
        <f t="shared" si="355"/>
        <v>0</v>
      </c>
      <c r="J1362" s="24">
        <f t="shared" si="356"/>
        <v>0.80542665000000002</v>
      </c>
      <c r="K1362" s="24">
        <f t="shared" si="357"/>
        <v>0.36950636826513161</v>
      </c>
      <c r="L1362" s="13"/>
      <c r="M1362" s="24"/>
      <c r="N1362" s="24">
        <f t="shared" si="351"/>
        <v>0</v>
      </c>
      <c r="O1362" s="13"/>
      <c r="P1362" s="13"/>
    </row>
    <row r="1363" spans="1:17">
      <c r="A1363">
        <v>1362</v>
      </c>
      <c r="B1363" s="13">
        <v>2</v>
      </c>
      <c r="C1363" s="13">
        <v>26</v>
      </c>
      <c r="D1363" s="13">
        <v>17</v>
      </c>
      <c r="E1363" s="14">
        <f t="shared" si="348"/>
        <v>57</v>
      </c>
      <c r="F1363" s="24">
        <f>'1 Solar Profile'!E1365*S$10</f>
        <v>0</v>
      </c>
      <c r="G1363" s="24">
        <f>'2 Load Profile'!E1364</f>
        <v>1.5736441856887788</v>
      </c>
      <c r="H1363" s="24">
        <f t="shared" si="354"/>
        <v>1.5736441856887788</v>
      </c>
      <c r="I1363" s="13">
        <f t="shared" si="355"/>
        <v>0</v>
      </c>
      <c r="J1363" s="24">
        <f t="shared" si="356"/>
        <v>0</v>
      </c>
      <c r="K1363" s="24">
        <f t="shared" si="357"/>
        <v>1.5736441856887788</v>
      </c>
      <c r="L1363" s="13"/>
      <c r="M1363" s="24"/>
      <c r="N1363" s="24">
        <f t="shared" si="351"/>
        <v>0</v>
      </c>
      <c r="O1363" s="13"/>
      <c r="P1363" s="13"/>
    </row>
    <row r="1364" spans="1:17">
      <c r="A1364">
        <v>1363</v>
      </c>
      <c r="B1364" s="13">
        <v>2</v>
      </c>
      <c r="C1364" s="13">
        <v>26</v>
      </c>
      <c r="D1364" s="13">
        <v>18</v>
      </c>
      <c r="E1364" s="14">
        <f t="shared" si="348"/>
        <v>57</v>
      </c>
      <c r="F1364" s="24">
        <f>'1 Solar Profile'!E1366*S$10</f>
        <v>0</v>
      </c>
      <c r="G1364" s="24">
        <f>'2 Load Profile'!E1365</f>
        <v>1.8649243469606176</v>
      </c>
      <c r="H1364" s="24">
        <f t="shared" si="354"/>
        <v>1.8649243469606176</v>
      </c>
      <c r="I1364" s="13">
        <f t="shared" si="355"/>
        <v>0</v>
      </c>
      <c r="J1364" s="24">
        <f t="shared" si="356"/>
        <v>0</v>
      </c>
      <c r="K1364" s="24">
        <f t="shared" si="357"/>
        <v>1.8649243469606176</v>
      </c>
      <c r="L1364" s="13"/>
      <c r="M1364" s="24"/>
      <c r="N1364" s="24">
        <f t="shared" si="351"/>
        <v>0</v>
      </c>
      <c r="O1364" s="13"/>
      <c r="P1364" s="13"/>
    </row>
    <row r="1365" spans="1:17">
      <c r="A1365">
        <v>1364</v>
      </c>
      <c r="B1365" s="13">
        <v>2</v>
      </c>
      <c r="C1365" s="13">
        <v>26</v>
      </c>
      <c r="D1365" s="13">
        <v>19</v>
      </c>
      <c r="E1365" s="14">
        <f t="shared" si="348"/>
        <v>57</v>
      </c>
      <c r="F1365" s="24">
        <f>'1 Solar Profile'!E1367*S$10</f>
        <v>0</v>
      </c>
      <c r="G1365" s="24">
        <f>'2 Load Profile'!E1366</f>
        <v>1.9693318950822134</v>
      </c>
      <c r="H1365" s="24">
        <f t="shared" si="354"/>
        <v>1.9693318950822134</v>
      </c>
      <c r="I1365" s="13">
        <f t="shared" si="355"/>
        <v>0</v>
      </c>
      <c r="J1365" s="24">
        <f t="shared" si="356"/>
        <v>0</v>
      </c>
      <c r="K1365" s="24">
        <f t="shared" si="357"/>
        <v>1.9693318950822134</v>
      </c>
      <c r="L1365" s="13"/>
      <c r="M1365" s="24"/>
      <c r="N1365" s="24">
        <f t="shared" si="351"/>
        <v>0</v>
      </c>
      <c r="O1365" s="13"/>
      <c r="P1365" s="13"/>
    </row>
    <row r="1366" spans="1:17">
      <c r="A1366">
        <v>1365</v>
      </c>
      <c r="B1366" s="13">
        <v>2</v>
      </c>
      <c r="C1366" s="13">
        <v>26</v>
      </c>
      <c r="D1366" s="13">
        <v>20</v>
      </c>
      <c r="E1366" s="14">
        <f t="shared" si="348"/>
        <v>57</v>
      </c>
      <c r="F1366" s="24">
        <f>'1 Solar Profile'!E1368*S$10</f>
        <v>0</v>
      </c>
      <c r="G1366" s="24">
        <f>'2 Load Profile'!E1367</f>
        <v>1.9012379549429439</v>
      </c>
      <c r="H1366" s="24">
        <f t="shared" si="354"/>
        <v>1.9012379549429439</v>
      </c>
      <c r="I1366" s="13">
        <f t="shared" si="355"/>
        <v>0</v>
      </c>
      <c r="J1366" s="24">
        <f t="shared" si="356"/>
        <v>0</v>
      </c>
      <c r="K1366" s="24">
        <f t="shared" si="357"/>
        <v>1.9012379549429439</v>
      </c>
      <c r="L1366" s="13"/>
      <c r="M1366" s="24"/>
      <c r="N1366" s="24">
        <f t="shared" si="351"/>
        <v>0</v>
      </c>
      <c r="O1366" s="24"/>
      <c r="P1366" s="24"/>
      <c r="Q1366" s="41"/>
    </row>
    <row r="1367" spans="1:17">
      <c r="A1367">
        <v>1366</v>
      </c>
      <c r="B1367" s="13">
        <v>2</v>
      </c>
      <c r="C1367" s="13">
        <v>26</v>
      </c>
      <c r="D1367" s="13">
        <v>21</v>
      </c>
      <c r="E1367" s="14">
        <f t="shared" si="348"/>
        <v>57</v>
      </c>
      <c r="F1367" s="24">
        <f>'1 Solar Profile'!E1369*S$10</f>
        <v>0</v>
      </c>
      <c r="G1367" s="24">
        <f>'2 Load Profile'!E1368</f>
        <v>1.7396627341307789</v>
      </c>
      <c r="H1367" s="24">
        <f t="shared" si="354"/>
        <v>1.7396627341307789</v>
      </c>
      <c r="I1367" s="13">
        <f t="shared" si="355"/>
        <v>0</v>
      </c>
      <c r="J1367" s="24">
        <f t="shared" si="356"/>
        <v>0</v>
      </c>
      <c r="K1367" s="24">
        <f t="shared" si="357"/>
        <v>1.7396627341307789</v>
      </c>
      <c r="L1367" s="13"/>
      <c r="M1367" s="24"/>
      <c r="N1367" s="24">
        <f t="shared" si="351"/>
        <v>0</v>
      </c>
      <c r="O1367" s="13"/>
      <c r="P1367" s="13"/>
    </row>
    <row r="1368" spans="1:17">
      <c r="A1368">
        <v>1367</v>
      </c>
      <c r="B1368" s="13">
        <v>2</v>
      </c>
      <c r="C1368" s="13">
        <v>26</v>
      </c>
      <c r="D1368" s="13">
        <v>22</v>
      </c>
      <c r="E1368" s="14">
        <f t="shared" ref="E1368:E1431" si="362">IF(D1368&lt;D1367, E1367+1,E1367)</f>
        <v>57</v>
      </c>
      <c r="F1368" s="24">
        <f>'1 Solar Profile'!E1370*S$10</f>
        <v>0</v>
      </c>
      <c r="G1368" s="24">
        <f>'2 Load Profile'!E1369</f>
        <v>1.4405668744463203</v>
      </c>
      <c r="H1368" s="24">
        <f t="shared" si="354"/>
        <v>1.4405668744463203</v>
      </c>
      <c r="I1368" s="13">
        <f t="shared" si="355"/>
        <v>0</v>
      </c>
      <c r="J1368" s="24">
        <f t="shared" si="356"/>
        <v>0</v>
      </c>
      <c r="K1368" s="24">
        <f t="shared" si="357"/>
        <v>1.4405668744463203</v>
      </c>
      <c r="L1368" s="13"/>
      <c r="M1368" s="24"/>
      <c r="N1368" s="24">
        <f t="shared" si="351"/>
        <v>0</v>
      </c>
      <c r="O1368" s="13"/>
      <c r="P1368" s="13"/>
    </row>
    <row r="1369" spans="1:17">
      <c r="A1369">
        <v>1368</v>
      </c>
      <c r="B1369" s="13">
        <v>2</v>
      </c>
      <c r="C1369" s="13">
        <v>26</v>
      </c>
      <c r="D1369" s="13">
        <v>23</v>
      </c>
      <c r="E1369" s="14">
        <f t="shared" si="362"/>
        <v>57</v>
      </c>
      <c r="F1369" s="24">
        <f>'1 Solar Profile'!E1371*S$10</f>
        <v>0</v>
      </c>
      <c r="G1369" s="24">
        <f>'2 Load Profile'!E1370</f>
        <v>1.1568050020529674</v>
      </c>
      <c r="H1369" s="24">
        <f t="shared" si="354"/>
        <v>1.1568050020529674</v>
      </c>
      <c r="I1369" s="13">
        <f t="shared" si="355"/>
        <v>0</v>
      </c>
      <c r="J1369" s="24">
        <f t="shared" si="356"/>
        <v>0</v>
      </c>
      <c r="K1369" s="24">
        <f t="shared" si="357"/>
        <v>1.1568050020529674</v>
      </c>
      <c r="L1369" s="13">
        <f t="shared" ref="L1369" si="363">SUM(I1346:I1369)</f>
        <v>-20.500832472397288</v>
      </c>
      <c r="M1369" s="24">
        <f t="shared" ref="M1369" si="364">SUMIF(H1346:H1369,"&gt;0",H1346:H1369)</f>
        <v>17.368188596752884</v>
      </c>
      <c r="N1369" s="24">
        <f t="shared" si="351"/>
        <v>-3.1326438756444048</v>
      </c>
      <c r="O1369" s="13">
        <f t="shared" ref="O1369" si="365">IF(M1369&gt;(L1369*-1),(M1369+L1369)*S$12,0)</f>
        <v>0</v>
      </c>
      <c r="P1369" s="13">
        <f t="shared" ref="P1369" si="366">IF(M1369&lt;(L1369*-1),(M1369+L1369)*S$14,0)</f>
        <v>-8.2858430510794515E-2</v>
      </c>
    </row>
    <row r="1370" spans="1:17">
      <c r="A1370">
        <v>1369</v>
      </c>
      <c r="B1370" s="13">
        <v>2</v>
      </c>
      <c r="C1370" s="13">
        <v>27</v>
      </c>
      <c r="D1370" s="13">
        <v>0</v>
      </c>
      <c r="E1370" s="14">
        <f t="shared" si="362"/>
        <v>58</v>
      </c>
      <c r="F1370" s="24">
        <f>'1 Solar Profile'!E1372*S$10</f>
        <v>0</v>
      </c>
      <c r="G1370" s="24">
        <f>'2 Load Profile'!E1371</f>
        <v>0.85620519379695315</v>
      </c>
      <c r="H1370" s="24">
        <f t="shared" si="354"/>
        <v>0.85620519379695315</v>
      </c>
      <c r="I1370" s="13">
        <f t="shared" si="355"/>
        <v>0</v>
      </c>
      <c r="J1370" s="24">
        <f t="shared" si="356"/>
        <v>0</v>
      </c>
      <c r="K1370" s="24">
        <f t="shared" si="357"/>
        <v>0.85620519379695315</v>
      </c>
      <c r="L1370" s="13"/>
      <c r="M1370" s="24"/>
      <c r="N1370" s="24">
        <f t="shared" si="351"/>
        <v>0</v>
      </c>
      <c r="O1370" s="13"/>
      <c r="P1370" s="13"/>
    </row>
    <row r="1371" spans="1:17">
      <c r="A1371">
        <v>1370</v>
      </c>
      <c r="B1371" s="13">
        <v>2</v>
      </c>
      <c r="C1371" s="13">
        <v>27</v>
      </c>
      <c r="D1371" s="13">
        <v>1</v>
      </c>
      <c r="E1371" s="14">
        <f t="shared" si="362"/>
        <v>58</v>
      </c>
      <c r="F1371" s="24">
        <f>'1 Solar Profile'!E1373*S$10</f>
        <v>0</v>
      </c>
      <c r="G1371" s="24">
        <f>'2 Load Profile'!E1372</f>
        <v>0.74855415425678906</v>
      </c>
      <c r="H1371" s="24">
        <f t="shared" si="354"/>
        <v>0.74855415425678906</v>
      </c>
      <c r="I1371" s="13">
        <f t="shared" si="355"/>
        <v>0</v>
      </c>
      <c r="J1371" s="24">
        <f t="shared" si="356"/>
        <v>0</v>
      </c>
      <c r="K1371" s="24">
        <f t="shared" si="357"/>
        <v>0.74855415425678906</v>
      </c>
      <c r="L1371" s="13"/>
      <c r="M1371" s="24"/>
      <c r="N1371" s="24">
        <f t="shared" si="351"/>
        <v>0</v>
      </c>
      <c r="O1371" s="13"/>
      <c r="P1371" s="13"/>
    </row>
    <row r="1372" spans="1:17">
      <c r="A1372">
        <v>1371</v>
      </c>
      <c r="B1372" s="13">
        <v>2</v>
      </c>
      <c r="C1372" s="13">
        <v>27</v>
      </c>
      <c r="D1372" s="13">
        <v>2</v>
      </c>
      <c r="E1372" s="14">
        <f t="shared" si="362"/>
        <v>58</v>
      </c>
      <c r="F1372" s="24">
        <f>'1 Solar Profile'!E1374*S$10</f>
        <v>0</v>
      </c>
      <c r="G1372" s="24">
        <f>'2 Load Profile'!E1373</f>
        <v>0.70476853842077569</v>
      </c>
      <c r="H1372" s="24">
        <f t="shared" si="354"/>
        <v>0.70476853842077569</v>
      </c>
      <c r="I1372" s="13">
        <f t="shared" si="355"/>
        <v>0</v>
      </c>
      <c r="J1372" s="24">
        <f t="shared" si="356"/>
        <v>0</v>
      </c>
      <c r="K1372" s="24">
        <f t="shared" si="357"/>
        <v>0.70476853842077569</v>
      </c>
      <c r="L1372" s="13"/>
      <c r="M1372" s="24"/>
      <c r="N1372" s="24">
        <f t="shared" si="351"/>
        <v>0</v>
      </c>
      <c r="O1372" s="13"/>
      <c r="P1372" s="13"/>
    </row>
    <row r="1373" spans="1:17">
      <c r="A1373">
        <v>1372</v>
      </c>
      <c r="B1373" s="13">
        <v>2</v>
      </c>
      <c r="C1373" s="13">
        <v>27</v>
      </c>
      <c r="D1373" s="13">
        <v>3</v>
      </c>
      <c r="E1373" s="14">
        <f t="shared" si="362"/>
        <v>58</v>
      </c>
      <c r="F1373" s="24">
        <f>'1 Solar Profile'!E1375*S$10</f>
        <v>0</v>
      </c>
      <c r="G1373" s="24">
        <f>'2 Load Profile'!E1374</f>
        <v>0.69432682381684951</v>
      </c>
      <c r="H1373" s="24">
        <f t="shared" si="354"/>
        <v>0.69432682381684951</v>
      </c>
      <c r="I1373" s="13">
        <f t="shared" si="355"/>
        <v>0</v>
      </c>
      <c r="J1373" s="24">
        <f t="shared" si="356"/>
        <v>0</v>
      </c>
      <c r="K1373" s="24">
        <f t="shared" si="357"/>
        <v>0.69432682381684951</v>
      </c>
      <c r="L1373" s="13"/>
      <c r="M1373" s="24"/>
      <c r="N1373" s="24">
        <f t="shared" si="351"/>
        <v>0</v>
      </c>
      <c r="O1373" s="13"/>
      <c r="P1373" s="13"/>
    </row>
    <row r="1374" spans="1:17">
      <c r="A1374">
        <v>1373</v>
      </c>
      <c r="B1374" s="13">
        <v>2</v>
      </c>
      <c r="C1374" s="13">
        <v>27</v>
      </c>
      <c r="D1374" s="13">
        <v>4</v>
      </c>
      <c r="E1374" s="14">
        <f t="shared" si="362"/>
        <v>58</v>
      </c>
      <c r="F1374" s="24">
        <f>'1 Solar Profile'!E1376*S$10</f>
        <v>0</v>
      </c>
      <c r="G1374" s="24">
        <f>'2 Load Profile'!E1375</f>
        <v>0.6917102456238684</v>
      </c>
      <c r="H1374" s="24">
        <f t="shared" si="354"/>
        <v>0.6917102456238684</v>
      </c>
      <c r="I1374" s="13">
        <f t="shared" si="355"/>
        <v>0</v>
      </c>
      <c r="J1374" s="24">
        <f t="shared" si="356"/>
        <v>0</v>
      </c>
      <c r="K1374" s="24">
        <f t="shared" si="357"/>
        <v>0.6917102456238684</v>
      </c>
      <c r="L1374" s="13"/>
      <c r="M1374" s="24"/>
      <c r="N1374" s="24">
        <f t="shared" si="351"/>
        <v>0</v>
      </c>
      <c r="O1374" s="13"/>
      <c r="P1374" s="13"/>
    </row>
    <row r="1375" spans="1:17">
      <c r="A1375">
        <v>1374</v>
      </c>
      <c r="B1375" s="13">
        <v>2</v>
      </c>
      <c r="C1375" s="13">
        <v>27</v>
      </c>
      <c r="D1375" s="13">
        <v>5</v>
      </c>
      <c r="E1375" s="14">
        <f t="shared" si="362"/>
        <v>58</v>
      </c>
      <c r="F1375" s="24">
        <f>'1 Solar Profile'!E1377*S$10</f>
        <v>0</v>
      </c>
      <c r="G1375" s="24">
        <f>'2 Load Profile'!E1376</f>
        <v>0.74610723761710629</v>
      </c>
      <c r="H1375" s="24">
        <f t="shared" si="354"/>
        <v>0.74610723761710629</v>
      </c>
      <c r="I1375" s="13">
        <f t="shared" si="355"/>
        <v>0</v>
      </c>
      <c r="J1375" s="24">
        <f t="shared" si="356"/>
        <v>0</v>
      </c>
      <c r="K1375" s="24">
        <f t="shared" si="357"/>
        <v>0.74610723761710629</v>
      </c>
      <c r="L1375" s="13"/>
      <c r="M1375" s="24"/>
      <c r="N1375" s="24">
        <f t="shared" si="351"/>
        <v>0</v>
      </c>
      <c r="O1375" s="13"/>
      <c r="P1375" s="13"/>
    </row>
    <row r="1376" spans="1:17">
      <c r="A1376">
        <v>1375</v>
      </c>
      <c r="B1376" s="13">
        <v>2</v>
      </c>
      <c r="C1376" s="13">
        <v>27</v>
      </c>
      <c r="D1376" s="13">
        <v>6</v>
      </c>
      <c r="E1376" s="14">
        <f t="shared" si="362"/>
        <v>58</v>
      </c>
      <c r="F1376" s="24">
        <f>'1 Solar Profile'!E1378*S$10</f>
        <v>0</v>
      </c>
      <c r="G1376" s="24">
        <f>'2 Load Profile'!E1377</f>
        <v>0.92328597230649401</v>
      </c>
      <c r="H1376" s="24">
        <f t="shared" si="354"/>
        <v>0.92328597230649401</v>
      </c>
      <c r="I1376" s="13">
        <f t="shared" si="355"/>
        <v>0</v>
      </c>
      <c r="J1376" s="24">
        <f t="shared" si="356"/>
        <v>0</v>
      </c>
      <c r="K1376" s="24">
        <f t="shared" si="357"/>
        <v>0.92328597230649401</v>
      </c>
      <c r="L1376" s="13"/>
      <c r="M1376" s="24"/>
      <c r="N1376" s="24">
        <f t="shared" si="351"/>
        <v>0</v>
      </c>
      <c r="O1376" s="13"/>
      <c r="P1376" s="13"/>
    </row>
    <row r="1377" spans="1:16">
      <c r="A1377">
        <v>1376</v>
      </c>
      <c r="B1377" s="13">
        <v>2</v>
      </c>
      <c r="C1377" s="13">
        <v>27</v>
      </c>
      <c r="D1377" s="13">
        <v>7</v>
      </c>
      <c r="E1377" s="14">
        <f t="shared" si="362"/>
        <v>58</v>
      </c>
      <c r="F1377" s="24">
        <f>'1 Solar Profile'!E1379*S$10</f>
        <v>0.71401364999999994</v>
      </c>
      <c r="G1377" s="24">
        <f>'2 Load Profile'!E1378</f>
        <v>1.1976482444789103</v>
      </c>
      <c r="H1377" s="24">
        <f t="shared" si="354"/>
        <v>0.48363459447891033</v>
      </c>
      <c r="I1377" s="13">
        <f t="shared" si="355"/>
        <v>0</v>
      </c>
      <c r="J1377" s="24">
        <f t="shared" si="356"/>
        <v>0.71401364999999994</v>
      </c>
      <c r="K1377" s="24">
        <f t="shared" si="357"/>
        <v>0.48363459447891033</v>
      </c>
      <c r="L1377" s="13"/>
      <c r="M1377" s="24"/>
      <c r="N1377" s="24">
        <f t="shared" si="351"/>
        <v>0</v>
      </c>
      <c r="O1377" s="13"/>
      <c r="P1377" s="13"/>
    </row>
    <row r="1378" spans="1:16">
      <c r="A1378">
        <v>1377</v>
      </c>
      <c r="B1378" s="13">
        <v>2</v>
      </c>
      <c r="C1378" s="13">
        <v>27</v>
      </c>
      <c r="D1378" s="13">
        <v>8</v>
      </c>
      <c r="E1378" s="14">
        <f t="shared" si="362"/>
        <v>58</v>
      </c>
      <c r="F1378" s="24">
        <f>'1 Solar Profile'!E1380*S$10</f>
        <v>1.3313664000000001</v>
      </c>
      <c r="G1378" s="24">
        <f>'2 Load Profile'!E1379</f>
        <v>1.1272597522303252</v>
      </c>
      <c r="H1378" s="24">
        <f t="shared" si="354"/>
        <v>-0.20410664776967491</v>
      </c>
      <c r="I1378" s="13">
        <f t="shared" si="355"/>
        <v>-0.20410664776967491</v>
      </c>
      <c r="J1378" s="24">
        <f t="shared" si="356"/>
        <v>1.1272597522303252</v>
      </c>
      <c r="K1378" s="24">
        <f t="shared" si="357"/>
        <v>0</v>
      </c>
      <c r="L1378" s="13"/>
      <c r="M1378" s="24"/>
      <c r="N1378" s="24">
        <f t="shared" si="351"/>
        <v>0</v>
      </c>
      <c r="O1378" s="13"/>
      <c r="P1378" s="13"/>
    </row>
    <row r="1379" spans="1:16">
      <c r="A1379">
        <v>1378</v>
      </c>
      <c r="B1379" s="13">
        <v>2</v>
      </c>
      <c r="C1379" s="13">
        <v>27</v>
      </c>
      <c r="D1379" s="13">
        <v>9</v>
      </c>
      <c r="E1379" s="14">
        <f t="shared" si="362"/>
        <v>58</v>
      </c>
      <c r="F1379" s="24">
        <f>'1 Solar Profile'!E1381*S$10</f>
        <v>2.6815981500000001</v>
      </c>
      <c r="G1379" s="24">
        <f>'2 Load Profile'!E1380</f>
        <v>0.98662629626041642</v>
      </c>
      <c r="H1379" s="24">
        <f t="shared" si="354"/>
        <v>-1.6949718537395837</v>
      </c>
      <c r="I1379" s="13">
        <f t="shared" si="355"/>
        <v>-1.6949718537395837</v>
      </c>
      <c r="J1379" s="24">
        <f t="shared" si="356"/>
        <v>0.98662629626041642</v>
      </c>
      <c r="K1379" s="24">
        <f t="shared" si="357"/>
        <v>0</v>
      </c>
      <c r="L1379" s="13"/>
      <c r="M1379" s="24"/>
      <c r="N1379" s="24">
        <f t="shared" si="351"/>
        <v>0</v>
      </c>
      <c r="O1379" s="13"/>
      <c r="P1379" s="13"/>
    </row>
    <row r="1380" spans="1:16">
      <c r="A1380">
        <v>1379</v>
      </c>
      <c r="B1380" s="13">
        <v>2</v>
      </c>
      <c r="C1380" s="13">
        <v>27</v>
      </c>
      <c r="D1380" s="13">
        <v>10</v>
      </c>
      <c r="E1380" s="14">
        <f t="shared" si="362"/>
        <v>58</v>
      </c>
      <c r="F1380" s="24">
        <f>'1 Solar Profile'!E1382*S$10</f>
        <v>3.6464447249999998</v>
      </c>
      <c r="G1380" s="24">
        <f>'2 Load Profile'!E1381</f>
        <v>1.0079270166060188</v>
      </c>
      <c r="H1380" s="24">
        <f t="shared" si="354"/>
        <v>-2.638517708393981</v>
      </c>
      <c r="I1380" s="13">
        <f t="shared" si="355"/>
        <v>-2.638517708393981</v>
      </c>
      <c r="J1380" s="24">
        <f t="shared" si="356"/>
        <v>1.0079270166060188</v>
      </c>
      <c r="K1380" s="24">
        <f t="shared" si="357"/>
        <v>0</v>
      </c>
      <c r="L1380" s="13"/>
      <c r="M1380" s="24"/>
      <c r="N1380" s="24">
        <f t="shared" si="351"/>
        <v>0</v>
      </c>
      <c r="O1380" s="13"/>
      <c r="P1380" s="13"/>
    </row>
    <row r="1381" spans="1:16">
      <c r="A1381">
        <v>1380</v>
      </c>
      <c r="B1381" s="13">
        <v>2</v>
      </c>
      <c r="C1381" s="13">
        <v>27</v>
      </c>
      <c r="D1381" s="13">
        <v>11</v>
      </c>
      <c r="E1381" s="14">
        <f t="shared" si="362"/>
        <v>58</v>
      </c>
      <c r="F1381" s="24">
        <f>'1 Solar Profile'!E1383*S$10</f>
        <v>3.3254298000000002</v>
      </c>
      <c r="G1381" s="24">
        <f>'2 Load Profile'!E1382</f>
        <v>0.99156897386941389</v>
      </c>
      <c r="H1381" s="24">
        <f t="shared" si="354"/>
        <v>-2.3338608261305862</v>
      </c>
      <c r="I1381" s="13">
        <f t="shared" si="355"/>
        <v>-2.3338608261305862</v>
      </c>
      <c r="J1381" s="24">
        <f t="shared" si="356"/>
        <v>0.99156897386941401</v>
      </c>
      <c r="K1381" s="24">
        <f t="shared" si="357"/>
        <v>0</v>
      </c>
      <c r="L1381" s="13"/>
      <c r="M1381" s="24"/>
      <c r="N1381" s="24">
        <f t="shared" si="351"/>
        <v>0</v>
      </c>
      <c r="O1381" s="13"/>
      <c r="P1381" s="13"/>
    </row>
    <row r="1382" spans="1:16">
      <c r="A1382">
        <v>1381</v>
      </c>
      <c r="B1382" s="13">
        <v>2</v>
      </c>
      <c r="C1382" s="13">
        <v>27</v>
      </c>
      <c r="D1382" s="13">
        <v>12</v>
      </c>
      <c r="E1382" s="14">
        <f t="shared" si="362"/>
        <v>58</v>
      </c>
      <c r="F1382" s="24">
        <f>'1 Solar Profile'!E1384*S$10</f>
        <v>2.8056908250000001</v>
      </c>
      <c r="G1382" s="24">
        <f>'2 Load Profile'!E1383</f>
        <v>0.97175926149585212</v>
      </c>
      <c r="H1382" s="24">
        <f t="shared" si="354"/>
        <v>-1.833931563504148</v>
      </c>
      <c r="I1382" s="13">
        <f t="shared" si="355"/>
        <v>-1.833931563504148</v>
      </c>
      <c r="J1382" s="24">
        <f t="shared" si="356"/>
        <v>0.97175926149585212</v>
      </c>
      <c r="K1382" s="24">
        <f t="shared" si="357"/>
        <v>0</v>
      </c>
      <c r="L1382" s="13"/>
      <c r="M1382" s="24"/>
      <c r="N1382" s="24">
        <f t="shared" si="351"/>
        <v>0</v>
      </c>
      <c r="O1382" s="13"/>
      <c r="P1382" s="13"/>
    </row>
    <row r="1383" spans="1:16">
      <c r="A1383">
        <v>1382</v>
      </c>
      <c r="B1383" s="13">
        <v>2</v>
      </c>
      <c r="C1383" s="13">
        <v>27</v>
      </c>
      <c r="D1383" s="13">
        <v>13</v>
      </c>
      <c r="E1383" s="14">
        <f t="shared" si="362"/>
        <v>58</v>
      </c>
      <c r="F1383" s="24">
        <f>'1 Solar Profile'!E1385*S$10</f>
        <v>2.2855706999999996</v>
      </c>
      <c r="G1383" s="24">
        <f>'2 Load Profile'!E1384</f>
        <v>0.94170445994300966</v>
      </c>
      <c r="H1383" s="24">
        <f t="shared" si="354"/>
        <v>-1.3438662400569901</v>
      </c>
      <c r="I1383" s="13">
        <f t="shared" si="355"/>
        <v>-1.3438662400569901</v>
      </c>
      <c r="J1383" s="24">
        <f t="shared" si="356"/>
        <v>0.94170445994300955</v>
      </c>
      <c r="K1383" s="24">
        <f t="shared" si="357"/>
        <v>0</v>
      </c>
      <c r="L1383" s="13"/>
      <c r="M1383" s="24"/>
      <c r="N1383" s="24">
        <f t="shared" si="351"/>
        <v>0</v>
      </c>
      <c r="O1383" s="13"/>
      <c r="P1383" s="13"/>
    </row>
    <row r="1384" spans="1:16">
      <c r="A1384">
        <v>1383</v>
      </c>
      <c r="B1384" s="13">
        <v>2</v>
      </c>
      <c r="C1384" s="13">
        <v>27</v>
      </c>
      <c r="D1384" s="13">
        <v>14</v>
      </c>
      <c r="E1384" s="14">
        <f t="shared" si="362"/>
        <v>58</v>
      </c>
      <c r="F1384" s="24">
        <f>'1 Solar Profile'!E1386*S$10</f>
        <v>2.3933715750000002</v>
      </c>
      <c r="G1384" s="24">
        <f>'2 Load Profile'!E1385</f>
        <v>0.93455623636665786</v>
      </c>
      <c r="H1384" s="24">
        <f t="shared" si="354"/>
        <v>-1.4588153386333422</v>
      </c>
      <c r="I1384" s="13">
        <f t="shared" si="355"/>
        <v>-1.4588153386333422</v>
      </c>
      <c r="J1384" s="24">
        <f t="shared" si="356"/>
        <v>0.93455623636665797</v>
      </c>
      <c r="K1384" s="24">
        <f t="shared" si="357"/>
        <v>0</v>
      </c>
      <c r="L1384" s="13"/>
      <c r="M1384" s="24"/>
      <c r="N1384" s="24">
        <f t="shared" si="351"/>
        <v>0</v>
      </c>
      <c r="O1384" s="13"/>
      <c r="P1384" s="13"/>
    </row>
    <row r="1385" spans="1:16">
      <c r="A1385">
        <v>1384</v>
      </c>
      <c r="B1385" s="13">
        <v>2</v>
      </c>
      <c r="C1385" s="13">
        <v>27</v>
      </c>
      <c r="D1385" s="13">
        <v>15</v>
      </c>
      <c r="E1385" s="14">
        <f t="shared" si="362"/>
        <v>58</v>
      </c>
      <c r="F1385" s="24">
        <f>'1 Solar Profile'!E1387*S$10</f>
        <v>1.6915940999999999</v>
      </c>
      <c r="G1385" s="24">
        <f>'2 Load Profile'!E1386</f>
        <v>0.97952908419648455</v>
      </c>
      <c r="H1385" s="24">
        <f t="shared" si="354"/>
        <v>-0.71206501580351533</v>
      </c>
      <c r="I1385" s="13">
        <f t="shared" si="355"/>
        <v>-0.71206501580351533</v>
      </c>
      <c r="J1385" s="24">
        <f t="shared" si="356"/>
        <v>0.97952908419648455</v>
      </c>
      <c r="K1385" s="24">
        <f t="shared" si="357"/>
        <v>0</v>
      </c>
      <c r="L1385" s="13"/>
      <c r="M1385" s="24"/>
      <c r="N1385" s="24">
        <f t="shared" ref="N1385:N1448" si="367">M1385+L1385</f>
        <v>0</v>
      </c>
      <c r="O1385" s="13"/>
      <c r="P1385" s="13"/>
    </row>
    <row r="1386" spans="1:16">
      <c r="A1386">
        <v>1385</v>
      </c>
      <c r="B1386" s="13">
        <v>2</v>
      </c>
      <c r="C1386" s="13">
        <v>27</v>
      </c>
      <c r="D1386" s="13">
        <v>16</v>
      </c>
      <c r="E1386" s="14">
        <f t="shared" si="362"/>
        <v>58</v>
      </c>
      <c r="F1386" s="24">
        <f>'1 Solar Profile'!E1388*S$10</f>
        <v>0.50090669999999993</v>
      </c>
      <c r="G1386" s="24">
        <f>'2 Load Profile'!E1387</f>
        <v>1.1675637852410006</v>
      </c>
      <c r="H1386" s="24">
        <f t="shared" si="354"/>
        <v>0.66665708524100065</v>
      </c>
      <c r="I1386" s="13">
        <f t="shared" si="355"/>
        <v>0</v>
      </c>
      <c r="J1386" s="24">
        <f t="shared" si="356"/>
        <v>0.50090669999999993</v>
      </c>
      <c r="K1386" s="24">
        <f t="shared" si="357"/>
        <v>0.66665708524100065</v>
      </c>
      <c r="L1386" s="13"/>
      <c r="M1386" s="24"/>
      <c r="N1386" s="24">
        <f t="shared" si="367"/>
        <v>0</v>
      </c>
      <c r="O1386" s="13"/>
      <c r="P1386" s="13"/>
    </row>
    <row r="1387" spans="1:16">
      <c r="A1387">
        <v>1386</v>
      </c>
      <c r="B1387" s="13">
        <v>2</v>
      </c>
      <c r="C1387" s="13">
        <v>27</v>
      </c>
      <c r="D1387" s="13">
        <v>17</v>
      </c>
      <c r="E1387" s="14">
        <f t="shared" si="362"/>
        <v>58</v>
      </c>
      <c r="F1387" s="24">
        <f>'1 Solar Profile'!E1389*S$10</f>
        <v>0</v>
      </c>
      <c r="G1387" s="24">
        <f>'2 Load Profile'!E1388</f>
        <v>1.5640336932160472</v>
      </c>
      <c r="H1387" s="24">
        <f t="shared" si="354"/>
        <v>1.5640336932160472</v>
      </c>
      <c r="I1387" s="13">
        <f t="shared" si="355"/>
        <v>0</v>
      </c>
      <c r="J1387" s="24">
        <f t="shared" si="356"/>
        <v>0</v>
      </c>
      <c r="K1387" s="24">
        <f t="shared" si="357"/>
        <v>1.5640336932160472</v>
      </c>
      <c r="L1387" s="13"/>
      <c r="M1387" s="24"/>
      <c r="N1387" s="24">
        <f t="shared" si="367"/>
        <v>0</v>
      </c>
      <c r="O1387" s="13"/>
      <c r="P1387" s="13"/>
    </row>
    <row r="1388" spans="1:16">
      <c r="A1388">
        <v>1387</v>
      </c>
      <c r="B1388" s="13">
        <v>2</v>
      </c>
      <c r="C1388" s="13">
        <v>27</v>
      </c>
      <c r="D1388" s="13">
        <v>18</v>
      </c>
      <c r="E1388" s="14">
        <f t="shared" si="362"/>
        <v>58</v>
      </c>
      <c r="F1388" s="24">
        <f>'1 Solar Profile'!E1390*S$10</f>
        <v>0</v>
      </c>
      <c r="G1388" s="24">
        <f>'2 Load Profile'!E1389</f>
        <v>1.8489916152247858</v>
      </c>
      <c r="H1388" s="24">
        <f t="shared" si="354"/>
        <v>1.8489916152247858</v>
      </c>
      <c r="I1388" s="13">
        <f t="shared" si="355"/>
        <v>0</v>
      </c>
      <c r="J1388" s="24">
        <f t="shared" si="356"/>
        <v>0</v>
      </c>
      <c r="K1388" s="24">
        <f t="shared" si="357"/>
        <v>1.8489916152247858</v>
      </c>
      <c r="L1388" s="13"/>
      <c r="M1388" s="24"/>
      <c r="N1388" s="24">
        <f t="shared" si="367"/>
        <v>0</v>
      </c>
      <c r="O1388" s="13"/>
      <c r="P1388" s="13"/>
    </row>
    <row r="1389" spans="1:16">
      <c r="A1389">
        <v>1388</v>
      </c>
      <c r="B1389" s="13">
        <v>2</v>
      </c>
      <c r="C1389" s="13">
        <v>27</v>
      </c>
      <c r="D1389" s="13">
        <v>19</v>
      </c>
      <c r="E1389" s="14">
        <f t="shared" si="362"/>
        <v>58</v>
      </c>
      <c r="F1389" s="24">
        <f>'1 Solar Profile'!E1391*S$10</f>
        <v>0</v>
      </c>
      <c r="G1389" s="24">
        <f>'2 Load Profile'!E1390</f>
        <v>1.952119276476227</v>
      </c>
      <c r="H1389" s="24">
        <f t="shared" si="354"/>
        <v>1.952119276476227</v>
      </c>
      <c r="I1389" s="13">
        <f t="shared" si="355"/>
        <v>0</v>
      </c>
      <c r="J1389" s="24">
        <f t="shared" si="356"/>
        <v>0</v>
      </c>
      <c r="K1389" s="24">
        <f t="shared" si="357"/>
        <v>1.952119276476227</v>
      </c>
      <c r="L1389" s="13"/>
      <c r="M1389" s="24"/>
      <c r="N1389" s="24">
        <f t="shared" si="367"/>
        <v>0</v>
      </c>
      <c r="O1389" s="13"/>
      <c r="P1389" s="13"/>
    </row>
    <row r="1390" spans="1:16">
      <c r="A1390">
        <v>1389</v>
      </c>
      <c r="B1390" s="13">
        <v>2</v>
      </c>
      <c r="C1390" s="13">
        <v>27</v>
      </c>
      <c r="D1390" s="13">
        <v>20</v>
      </c>
      <c r="E1390" s="14">
        <f t="shared" si="362"/>
        <v>58</v>
      </c>
      <c r="F1390" s="24">
        <f>'1 Solar Profile'!E1392*S$10</f>
        <v>0</v>
      </c>
      <c r="G1390" s="24">
        <f>'2 Load Profile'!E1391</f>
        <v>1.8779747007732486</v>
      </c>
      <c r="H1390" s="24">
        <f t="shared" si="354"/>
        <v>1.8779747007732486</v>
      </c>
      <c r="I1390" s="13">
        <f t="shared" si="355"/>
        <v>0</v>
      </c>
      <c r="J1390" s="24">
        <f t="shared" si="356"/>
        <v>0</v>
      </c>
      <c r="K1390" s="24">
        <f t="shared" si="357"/>
        <v>1.8779747007732486</v>
      </c>
      <c r="L1390" s="13"/>
      <c r="M1390" s="24"/>
      <c r="N1390" s="24">
        <f t="shared" si="367"/>
        <v>0</v>
      </c>
      <c r="O1390" s="24"/>
      <c r="P1390" s="24"/>
    </row>
    <row r="1391" spans="1:16">
      <c r="A1391">
        <v>1390</v>
      </c>
      <c r="B1391" s="13">
        <v>2</v>
      </c>
      <c r="C1391" s="13">
        <v>27</v>
      </c>
      <c r="D1391" s="13">
        <v>21</v>
      </c>
      <c r="E1391" s="14">
        <f t="shared" si="362"/>
        <v>58</v>
      </c>
      <c r="F1391" s="24">
        <f>'1 Solar Profile'!E1393*S$10</f>
        <v>0</v>
      </c>
      <c r="G1391" s="24">
        <f>'2 Load Profile'!E1392</f>
        <v>1.7139593359973826</v>
      </c>
      <c r="H1391" s="24">
        <f t="shared" si="354"/>
        <v>1.7139593359973826</v>
      </c>
      <c r="I1391" s="13">
        <f t="shared" si="355"/>
        <v>0</v>
      </c>
      <c r="J1391" s="24">
        <f t="shared" si="356"/>
        <v>0</v>
      </c>
      <c r="K1391" s="24">
        <f t="shared" si="357"/>
        <v>1.7139593359973826</v>
      </c>
      <c r="L1391" s="13"/>
      <c r="M1391" s="24"/>
      <c r="N1391" s="24">
        <f t="shared" si="367"/>
        <v>0</v>
      </c>
      <c r="O1391" s="13"/>
      <c r="P1391" s="13"/>
    </row>
    <row r="1392" spans="1:16">
      <c r="A1392">
        <v>1391</v>
      </c>
      <c r="B1392" s="13">
        <v>2</v>
      </c>
      <c r="C1392" s="13">
        <v>27</v>
      </c>
      <c r="D1392" s="13">
        <v>22</v>
      </c>
      <c r="E1392" s="14">
        <f t="shared" si="362"/>
        <v>58</v>
      </c>
      <c r="F1392" s="24">
        <f>'1 Solar Profile'!E1394*S$10</f>
        <v>0</v>
      </c>
      <c r="G1392" s="24">
        <f>'2 Load Profile'!E1393</f>
        <v>1.4195101827427763</v>
      </c>
      <c r="H1392" s="24">
        <f t="shared" si="354"/>
        <v>1.4195101827427763</v>
      </c>
      <c r="I1392" s="13">
        <f t="shared" si="355"/>
        <v>0</v>
      </c>
      <c r="J1392" s="24">
        <f t="shared" si="356"/>
        <v>0</v>
      </c>
      <c r="K1392" s="24">
        <f t="shared" si="357"/>
        <v>1.4195101827427763</v>
      </c>
      <c r="L1392" s="13"/>
      <c r="M1392" s="24"/>
      <c r="N1392" s="24">
        <f t="shared" si="367"/>
        <v>0</v>
      </c>
      <c r="O1392" s="13"/>
      <c r="P1392" s="13"/>
    </row>
    <row r="1393" spans="1:16">
      <c r="A1393">
        <v>1392</v>
      </c>
      <c r="B1393" s="13">
        <v>2</v>
      </c>
      <c r="C1393" s="13">
        <v>27</v>
      </c>
      <c r="D1393" s="13">
        <v>23</v>
      </c>
      <c r="E1393" s="14">
        <f t="shared" si="362"/>
        <v>58</v>
      </c>
      <c r="F1393" s="24">
        <f>'1 Solar Profile'!E1395*S$10</f>
        <v>0</v>
      </c>
      <c r="G1393" s="24">
        <f>'2 Load Profile'!E1394</f>
        <v>1.1423880593534321</v>
      </c>
      <c r="H1393" s="24">
        <f t="shared" si="354"/>
        <v>1.1423880593534321</v>
      </c>
      <c r="I1393" s="13">
        <f t="shared" si="355"/>
        <v>0</v>
      </c>
      <c r="J1393" s="24">
        <f t="shared" si="356"/>
        <v>0</v>
      </c>
      <c r="K1393" s="24">
        <f t="shared" si="357"/>
        <v>1.1423880593534321</v>
      </c>
      <c r="L1393" s="13">
        <f t="shared" ref="L1393" si="368">SUM(I1370:I1393)</f>
        <v>-12.220135194031821</v>
      </c>
      <c r="M1393" s="24">
        <f t="shared" ref="M1393" si="369">SUMIF(H1370:H1393,"&gt;0",H1370:H1393)</f>
        <v>18.034226709342647</v>
      </c>
      <c r="N1393" s="24">
        <f t="shared" si="367"/>
        <v>5.8140915153108264</v>
      </c>
      <c r="O1393" s="13">
        <f t="shared" ref="O1393" si="370">IF(M1393&gt;(L1393*-1),(M1393+L1393)*S$12,0)</f>
        <v>0.81814151575999361</v>
      </c>
      <c r="P1393" s="13">
        <f t="shared" ref="P1393" si="371">IF(M1393&lt;(L1393*-1),(M1393+L1393)*S$14,0)</f>
        <v>0</v>
      </c>
    </row>
    <row r="1394" spans="1:16">
      <c r="A1394">
        <v>1393</v>
      </c>
      <c r="B1394" s="13">
        <v>2</v>
      </c>
      <c r="C1394" s="13">
        <v>28</v>
      </c>
      <c r="D1394" s="13">
        <v>0</v>
      </c>
      <c r="E1394" s="14">
        <f t="shared" si="362"/>
        <v>59</v>
      </c>
      <c r="F1394" s="24">
        <f>'1 Solar Profile'!E1396*S$10</f>
        <v>0</v>
      </c>
      <c r="G1394" s="24">
        <f>'2 Load Profile'!E1395</f>
        <v>0.85627084252442087</v>
      </c>
      <c r="H1394" s="24">
        <f t="shared" si="354"/>
        <v>0.85627084252442087</v>
      </c>
      <c r="I1394" s="13">
        <f t="shared" si="355"/>
        <v>0</v>
      </c>
      <c r="J1394" s="24">
        <f t="shared" si="356"/>
        <v>0</v>
      </c>
      <c r="K1394" s="24">
        <f t="shared" si="357"/>
        <v>0.85627084252442087</v>
      </c>
      <c r="L1394" s="13"/>
      <c r="M1394" s="24"/>
      <c r="N1394" s="24">
        <f t="shared" si="367"/>
        <v>0</v>
      </c>
      <c r="O1394" s="13"/>
      <c r="P1394" s="13"/>
    </row>
    <row r="1395" spans="1:16">
      <c r="A1395">
        <v>1394</v>
      </c>
      <c r="B1395" s="13">
        <v>2</v>
      </c>
      <c r="C1395" s="13">
        <v>28</v>
      </c>
      <c r="D1395" s="13">
        <v>1</v>
      </c>
      <c r="E1395" s="14">
        <f t="shared" si="362"/>
        <v>59</v>
      </c>
      <c r="F1395" s="24">
        <f>'1 Solar Profile'!E1397*S$10</f>
        <v>0</v>
      </c>
      <c r="G1395" s="24">
        <f>'2 Load Profile'!E1396</f>
        <v>0.74802661068169507</v>
      </c>
      <c r="H1395" s="24">
        <f t="shared" si="354"/>
        <v>0.74802661068169507</v>
      </c>
      <c r="I1395" s="13">
        <f t="shared" si="355"/>
        <v>0</v>
      </c>
      <c r="J1395" s="24">
        <f t="shared" si="356"/>
        <v>0</v>
      </c>
      <c r="K1395" s="24">
        <f t="shared" si="357"/>
        <v>0.74802661068169507</v>
      </c>
      <c r="L1395" s="13"/>
      <c r="M1395" s="24"/>
      <c r="N1395" s="24">
        <f t="shared" si="367"/>
        <v>0</v>
      </c>
      <c r="O1395" s="13"/>
      <c r="P1395" s="13"/>
    </row>
    <row r="1396" spans="1:16">
      <c r="A1396">
        <v>1395</v>
      </c>
      <c r="B1396" s="13">
        <v>2</v>
      </c>
      <c r="C1396" s="13">
        <v>28</v>
      </c>
      <c r="D1396" s="13">
        <v>2</v>
      </c>
      <c r="E1396" s="14">
        <f t="shared" si="362"/>
        <v>59</v>
      </c>
      <c r="F1396" s="24">
        <f>'1 Solar Profile'!E1398*S$10</f>
        <v>0</v>
      </c>
      <c r="G1396" s="24">
        <f>'2 Load Profile'!E1397</f>
        <v>0.70266051659796114</v>
      </c>
      <c r="H1396" s="24">
        <f t="shared" si="354"/>
        <v>0.70266051659796114</v>
      </c>
      <c r="I1396" s="13">
        <f t="shared" si="355"/>
        <v>0</v>
      </c>
      <c r="J1396" s="24">
        <f t="shared" si="356"/>
        <v>0</v>
      </c>
      <c r="K1396" s="24">
        <f t="shared" si="357"/>
        <v>0.70266051659796114</v>
      </c>
      <c r="L1396" s="13"/>
      <c r="M1396" s="24"/>
      <c r="N1396" s="24">
        <f t="shared" si="367"/>
        <v>0</v>
      </c>
      <c r="O1396" s="13"/>
      <c r="P1396" s="13"/>
    </row>
    <row r="1397" spans="1:16">
      <c r="A1397">
        <v>1396</v>
      </c>
      <c r="B1397" s="13">
        <v>2</v>
      </c>
      <c r="C1397" s="13">
        <v>28</v>
      </c>
      <c r="D1397" s="13">
        <v>3</v>
      </c>
      <c r="E1397" s="14">
        <f t="shared" si="362"/>
        <v>59</v>
      </c>
      <c r="F1397" s="24">
        <f>'1 Solar Profile'!E1399*S$10</f>
        <v>0</v>
      </c>
      <c r="G1397" s="24">
        <f>'2 Load Profile'!E1398</f>
        <v>0.70005458590820302</v>
      </c>
      <c r="H1397" s="24">
        <f t="shared" si="354"/>
        <v>0.70005458590820302</v>
      </c>
      <c r="I1397" s="13">
        <f t="shared" si="355"/>
        <v>0</v>
      </c>
      <c r="J1397" s="24">
        <f t="shared" si="356"/>
        <v>0</v>
      </c>
      <c r="K1397" s="24">
        <f t="shared" si="357"/>
        <v>0.70005458590820302</v>
      </c>
      <c r="L1397" s="13"/>
      <c r="M1397" s="24"/>
      <c r="N1397" s="24">
        <f t="shared" si="367"/>
        <v>0</v>
      </c>
      <c r="O1397" s="13"/>
      <c r="P1397" s="13"/>
    </row>
    <row r="1398" spans="1:16">
      <c r="A1398">
        <v>1397</v>
      </c>
      <c r="B1398" s="13">
        <v>2</v>
      </c>
      <c r="C1398" s="13">
        <v>28</v>
      </c>
      <c r="D1398" s="13">
        <v>4</v>
      </c>
      <c r="E1398" s="14">
        <f t="shared" si="362"/>
        <v>59</v>
      </c>
      <c r="F1398" s="24">
        <f>'1 Solar Profile'!E1400*S$10</f>
        <v>0</v>
      </c>
      <c r="G1398" s="24">
        <f>'2 Load Profile'!E1399</f>
        <v>0.69844338936093819</v>
      </c>
      <c r="H1398" s="24">
        <f t="shared" si="354"/>
        <v>0.69844338936093819</v>
      </c>
      <c r="I1398" s="13">
        <f t="shared" si="355"/>
        <v>0</v>
      </c>
      <c r="J1398" s="24">
        <f t="shared" si="356"/>
        <v>0</v>
      </c>
      <c r="K1398" s="24">
        <f t="shared" si="357"/>
        <v>0.69844338936093819</v>
      </c>
      <c r="L1398" s="13"/>
      <c r="M1398" s="24"/>
      <c r="N1398" s="24">
        <f t="shared" si="367"/>
        <v>0</v>
      </c>
      <c r="O1398" s="13"/>
      <c r="P1398" s="13"/>
    </row>
    <row r="1399" spans="1:16">
      <c r="A1399">
        <v>1398</v>
      </c>
      <c r="B1399" s="13">
        <v>2</v>
      </c>
      <c r="C1399" s="13">
        <v>28</v>
      </c>
      <c r="D1399" s="13">
        <v>5</v>
      </c>
      <c r="E1399" s="14">
        <f t="shared" si="362"/>
        <v>59</v>
      </c>
      <c r="F1399" s="24">
        <f>'1 Solar Profile'!E1401*S$10</f>
        <v>0</v>
      </c>
      <c r="G1399" s="24">
        <f>'2 Load Profile'!E1400</f>
        <v>0.75476788549006513</v>
      </c>
      <c r="H1399" s="24">
        <f t="shared" si="354"/>
        <v>0.75476788549006513</v>
      </c>
      <c r="I1399" s="13">
        <f t="shared" si="355"/>
        <v>0</v>
      </c>
      <c r="J1399" s="24">
        <f t="shared" si="356"/>
        <v>0</v>
      </c>
      <c r="K1399" s="24">
        <f t="shared" si="357"/>
        <v>0.75476788549006513</v>
      </c>
      <c r="L1399" s="13"/>
      <c r="M1399" s="24"/>
      <c r="N1399" s="24">
        <f t="shared" si="367"/>
        <v>0</v>
      </c>
      <c r="O1399" s="13"/>
      <c r="P1399" s="13"/>
    </row>
    <row r="1400" spans="1:16">
      <c r="A1400">
        <v>1399</v>
      </c>
      <c r="B1400" s="13">
        <v>2</v>
      </c>
      <c r="C1400" s="13">
        <v>28</v>
      </c>
      <c r="D1400" s="13">
        <v>6</v>
      </c>
      <c r="E1400" s="14">
        <f t="shared" si="362"/>
        <v>59</v>
      </c>
      <c r="F1400" s="24">
        <f>'1 Solar Profile'!E1402*S$10</f>
        <v>0</v>
      </c>
      <c r="G1400" s="24">
        <f>'2 Load Profile'!E1401</f>
        <v>0.93014800184131696</v>
      </c>
      <c r="H1400" s="24">
        <f t="shared" si="354"/>
        <v>0.93014800184131696</v>
      </c>
      <c r="I1400" s="13">
        <f t="shared" si="355"/>
        <v>0</v>
      </c>
      <c r="J1400" s="24">
        <f t="shared" si="356"/>
        <v>0</v>
      </c>
      <c r="K1400" s="24">
        <f t="shared" si="357"/>
        <v>0.93014800184131696</v>
      </c>
      <c r="L1400" s="13"/>
      <c r="M1400" s="24"/>
      <c r="N1400" s="24">
        <f t="shared" si="367"/>
        <v>0</v>
      </c>
      <c r="O1400" s="13"/>
      <c r="P1400" s="13"/>
    </row>
    <row r="1401" spans="1:16">
      <c r="A1401">
        <v>1400</v>
      </c>
      <c r="B1401" s="13">
        <v>2</v>
      </c>
      <c r="C1401" s="13">
        <v>28</v>
      </c>
      <c r="D1401" s="13">
        <v>7</v>
      </c>
      <c r="E1401" s="14">
        <f t="shared" si="362"/>
        <v>59</v>
      </c>
      <c r="F1401" s="24">
        <f>'1 Solar Profile'!E1403*S$10</f>
        <v>1.2376271249999997</v>
      </c>
      <c r="G1401" s="24">
        <f>'2 Load Profile'!E1402</f>
        <v>1.202783580777645</v>
      </c>
      <c r="H1401" s="24">
        <f t="shared" si="354"/>
        <v>-3.4843544222354694E-2</v>
      </c>
      <c r="I1401" s="13">
        <f t="shared" si="355"/>
        <v>-3.4843544222354694E-2</v>
      </c>
      <c r="J1401" s="24">
        <f t="shared" si="356"/>
        <v>1.202783580777645</v>
      </c>
      <c r="K1401" s="24">
        <f t="shared" si="357"/>
        <v>0</v>
      </c>
      <c r="L1401" s="13"/>
      <c r="M1401" s="24"/>
      <c r="N1401" s="24">
        <f t="shared" si="367"/>
        <v>0</v>
      </c>
      <c r="O1401" s="13"/>
      <c r="P1401" s="13"/>
    </row>
    <row r="1402" spans="1:16">
      <c r="A1402">
        <v>1401</v>
      </c>
      <c r="B1402" s="13">
        <v>2</v>
      </c>
      <c r="C1402" s="13">
        <v>28</v>
      </c>
      <c r="D1402" s="13">
        <v>8</v>
      </c>
      <c r="E1402" s="14">
        <f t="shared" si="362"/>
        <v>59</v>
      </c>
      <c r="F1402" s="24">
        <f>'1 Solar Profile'!E1404*S$10</f>
        <v>2.7138242249999998</v>
      </c>
      <c r="G1402" s="24">
        <f>'2 Load Profile'!E1403</f>
        <v>1.1341414527631182</v>
      </c>
      <c r="H1402" s="24">
        <f t="shared" si="354"/>
        <v>-1.5796827722368816</v>
      </c>
      <c r="I1402" s="13">
        <f t="shared" si="355"/>
        <v>-1.5796827722368816</v>
      </c>
      <c r="J1402" s="24">
        <f t="shared" si="356"/>
        <v>1.1341414527631182</v>
      </c>
      <c r="K1402" s="24">
        <f t="shared" si="357"/>
        <v>0</v>
      </c>
      <c r="L1402" s="13"/>
      <c r="M1402" s="24"/>
      <c r="N1402" s="24">
        <f t="shared" si="367"/>
        <v>0</v>
      </c>
      <c r="O1402" s="13"/>
      <c r="P1402" s="13"/>
    </row>
    <row r="1403" spans="1:16">
      <c r="A1403">
        <v>1402</v>
      </c>
      <c r="B1403" s="13">
        <v>2</v>
      </c>
      <c r="C1403" s="13">
        <v>28</v>
      </c>
      <c r="D1403" s="13">
        <v>9</v>
      </c>
      <c r="E1403" s="14">
        <f t="shared" si="362"/>
        <v>59</v>
      </c>
      <c r="F1403" s="24">
        <f>'1 Solar Profile'!E1405*S$10</f>
        <v>3.8596162500000002</v>
      </c>
      <c r="G1403" s="24">
        <f>'2 Load Profile'!E1404</f>
        <v>0.97989835357822264</v>
      </c>
      <c r="H1403" s="24">
        <f t="shared" si="354"/>
        <v>-2.8797178964217776</v>
      </c>
      <c r="I1403" s="13">
        <f t="shared" si="355"/>
        <v>-2.8797178964217776</v>
      </c>
      <c r="J1403" s="24">
        <f t="shared" si="356"/>
        <v>0.97989835357822264</v>
      </c>
      <c r="K1403" s="24">
        <f t="shared" si="357"/>
        <v>0</v>
      </c>
      <c r="L1403" s="13"/>
      <c r="M1403" s="24"/>
      <c r="N1403" s="24">
        <f t="shared" si="367"/>
        <v>0</v>
      </c>
      <c r="O1403" s="13"/>
      <c r="P1403" s="13"/>
    </row>
    <row r="1404" spans="1:16">
      <c r="A1404">
        <v>1403</v>
      </c>
      <c r="B1404" s="13">
        <v>2</v>
      </c>
      <c r="C1404" s="13">
        <v>28</v>
      </c>
      <c r="D1404" s="13">
        <v>10</v>
      </c>
      <c r="E1404" s="14">
        <f t="shared" si="362"/>
        <v>59</v>
      </c>
      <c r="F1404" s="24">
        <f>'1 Solar Profile'!E1406*S$10</f>
        <v>4.6636931249999991</v>
      </c>
      <c r="G1404" s="24">
        <f>'2 Load Profile'!E1405</f>
        <v>1.0002601304924363</v>
      </c>
      <c r="H1404" s="24">
        <f t="shared" si="354"/>
        <v>-3.6634329945075628</v>
      </c>
      <c r="I1404" s="13">
        <f t="shared" si="355"/>
        <v>-3.6634329945075628</v>
      </c>
      <c r="J1404" s="24">
        <f t="shared" si="356"/>
        <v>1.0002601304924363</v>
      </c>
      <c r="K1404" s="24">
        <f t="shared" si="357"/>
        <v>0</v>
      </c>
      <c r="L1404" s="13"/>
      <c r="M1404" s="24"/>
      <c r="N1404" s="24">
        <f t="shared" si="367"/>
        <v>0</v>
      </c>
      <c r="O1404" s="13"/>
      <c r="P1404" s="13"/>
    </row>
    <row r="1405" spans="1:16">
      <c r="A1405">
        <v>1404</v>
      </c>
      <c r="B1405" s="13">
        <v>2</v>
      </c>
      <c r="C1405" s="13">
        <v>28</v>
      </c>
      <c r="D1405" s="13">
        <v>11</v>
      </c>
      <c r="E1405" s="14">
        <f t="shared" si="362"/>
        <v>59</v>
      </c>
      <c r="F1405" s="24">
        <f>'1 Solar Profile'!E1407*S$10</f>
        <v>5.0510328749999998</v>
      </c>
      <c r="G1405" s="24">
        <f>'2 Load Profile'!E1406</f>
        <v>0.98167083245678466</v>
      </c>
      <c r="H1405" s="24">
        <f t="shared" si="354"/>
        <v>-4.0693620425432151</v>
      </c>
      <c r="I1405" s="13">
        <f t="shared" si="355"/>
        <v>-4.0693620425432151</v>
      </c>
      <c r="J1405" s="24">
        <f t="shared" si="356"/>
        <v>0.98167083245678466</v>
      </c>
      <c r="K1405" s="24">
        <f t="shared" si="357"/>
        <v>0</v>
      </c>
      <c r="L1405" s="13"/>
      <c r="M1405" s="24"/>
      <c r="N1405" s="24">
        <f t="shared" si="367"/>
        <v>0</v>
      </c>
      <c r="O1405" s="13"/>
      <c r="P1405" s="13"/>
    </row>
    <row r="1406" spans="1:16">
      <c r="A1406">
        <v>1405</v>
      </c>
      <c r="B1406" s="13">
        <v>2</v>
      </c>
      <c r="C1406" s="13">
        <v>28</v>
      </c>
      <c r="D1406" s="13">
        <v>12</v>
      </c>
      <c r="E1406" s="14">
        <f t="shared" si="362"/>
        <v>59</v>
      </c>
      <c r="F1406" s="24">
        <f>'1 Solar Profile'!E1408*S$10</f>
        <v>5.0534426249999997</v>
      </c>
      <c r="G1406" s="24">
        <f>'2 Load Profile'!E1407</f>
        <v>0.95446987517284321</v>
      </c>
      <c r="H1406" s="24">
        <f t="shared" si="354"/>
        <v>-4.0989727498271566</v>
      </c>
      <c r="I1406" s="13">
        <f t="shared" si="355"/>
        <v>-4.0989727498271566</v>
      </c>
      <c r="J1406" s="24">
        <f t="shared" si="356"/>
        <v>0.9544698751728431</v>
      </c>
      <c r="K1406" s="24">
        <f t="shared" si="357"/>
        <v>0</v>
      </c>
      <c r="L1406" s="13"/>
      <c r="M1406" s="24"/>
      <c r="N1406" s="24">
        <f t="shared" si="367"/>
        <v>0</v>
      </c>
      <c r="O1406" s="13"/>
      <c r="P1406" s="13"/>
    </row>
    <row r="1407" spans="1:16">
      <c r="A1407">
        <v>1406</v>
      </c>
      <c r="B1407" s="13">
        <v>2</v>
      </c>
      <c r="C1407" s="13">
        <v>28</v>
      </c>
      <c r="D1407" s="13">
        <v>13</v>
      </c>
      <c r="E1407" s="14">
        <f t="shared" si="362"/>
        <v>59</v>
      </c>
      <c r="F1407" s="24">
        <f>'1 Solar Profile'!E1409*S$10</f>
        <v>4.6697836500000003</v>
      </c>
      <c r="G1407" s="24">
        <f>'2 Load Profile'!E1408</f>
        <v>0.92768463556739278</v>
      </c>
      <c r="H1407" s="24">
        <f t="shared" si="354"/>
        <v>-3.7420990144326076</v>
      </c>
      <c r="I1407" s="13">
        <f t="shared" si="355"/>
        <v>-3.7420990144326076</v>
      </c>
      <c r="J1407" s="24">
        <f t="shared" si="356"/>
        <v>0.92768463556739267</v>
      </c>
      <c r="K1407" s="24">
        <f t="shared" si="357"/>
        <v>0</v>
      </c>
      <c r="L1407" s="13"/>
      <c r="M1407" s="24"/>
      <c r="N1407" s="24">
        <f t="shared" si="367"/>
        <v>0</v>
      </c>
      <c r="O1407" s="13"/>
      <c r="P1407" s="13"/>
    </row>
    <row r="1408" spans="1:16">
      <c r="A1408">
        <v>1407</v>
      </c>
      <c r="B1408" s="13">
        <v>2</v>
      </c>
      <c r="C1408" s="13">
        <v>28</v>
      </c>
      <c r="D1408" s="13">
        <v>14</v>
      </c>
      <c r="E1408" s="14">
        <f t="shared" si="362"/>
        <v>59</v>
      </c>
      <c r="F1408" s="24">
        <f>'1 Solar Profile'!E1410*S$10</f>
        <v>3.9358084499999997</v>
      </c>
      <c r="G1408" s="24">
        <f>'2 Load Profile'!E1409</f>
        <v>0.92485778274213892</v>
      </c>
      <c r="H1408" s="24">
        <f t="shared" ref="H1408:H1471" si="372">G1408-F1408</f>
        <v>-3.0109506672578608</v>
      </c>
      <c r="I1408" s="13">
        <f t="shared" ref="I1408:I1471" si="373">IF(H1408&lt;0,H1408,0)</f>
        <v>-3.0109506672578608</v>
      </c>
      <c r="J1408" s="24">
        <f t="shared" ref="J1408:J1471" si="374">F1408+I1408</f>
        <v>0.92485778274213892</v>
      </c>
      <c r="K1408" s="24">
        <f t="shared" ref="K1408:K1471" si="375">IF(H1408&gt;0,H1408,0)</f>
        <v>0</v>
      </c>
      <c r="L1408" s="13"/>
      <c r="M1408" s="24"/>
      <c r="N1408" s="24">
        <f t="shared" si="367"/>
        <v>0</v>
      </c>
      <c r="O1408" s="13"/>
      <c r="P1408" s="13"/>
    </row>
    <row r="1409" spans="1:16">
      <c r="A1409">
        <v>1408</v>
      </c>
      <c r="B1409" s="13">
        <v>2</v>
      </c>
      <c r="C1409" s="13">
        <v>28</v>
      </c>
      <c r="D1409" s="13">
        <v>15</v>
      </c>
      <c r="E1409" s="14">
        <f t="shared" si="362"/>
        <v>59</v>
      </c>
      <c r="F1409" s="24">
        <f>'1 Solar Profile'!E1411*S$10</f>
        <v>2.7814830750000001</v>
      </c>
      <c r="G1409" s="24">
        <f>'2 Load Profile'!E1410</f>
        <v>0.97180649376500461</v>
      </c>
      <c r="H1409" s="24">
        <f t="shared" si="372"/>
        <v>-1.8096765812349955</v>
      </c>
      <c r="I1409" s="13">
        <f t="shared" si="373"/>
        <v>-1.8096765812349955</v>
      </c>
      <c r="J1409" s="24">
        <f t="shared" si="374"/>
        <v>0.97180649376500461</v>
      </c>
      <c r="K1409" s="24">
        <f t="shared" si="375"/>
        <v>0</v>
      </c>
      <c r="L1409" s="13"/>
      <c r="M1409" s="24"/>
      <c r="N1409" s="24">
        <f t="shared" si="367"/>
        <v>0</v>
      </c>
      <c r="O1409" s="13"/>
      <c r="P1409" s="13"/>
    </row>
    <row r="1410" spans="1:16">
      <c r="A1410">
        <v>1409</v>
      </c>
      <c r="B1410" s="13">
        <v>2</v>
      </c>
      <c r="C1410" s="13">
        <v>28</v>
      </c>
      <c r="D1410" s="13">
        <v>16</v>
      </c>
      <c r="E1410" s="14">
        <f t="shared" si="362"/>
        <v>59</v>
      </c>
      <c r="F1410" s="24">
        <f>'1 Solar Profile'!E1412*S$10</f>
        <v>0.46510694999999991</v>
      </c>
      <c r="G1410" s="24">
        <f>'2 Load Profile'!E1411</f>
        <v>1.1515599408668977</v>
      </c>
      <c r="H1410" s="24">
        <f t="shared" si="372"/>
        <v>0.68645299086689782</v>
      </c>
      <c r="I1410" s="13">
        <f t="shared" si="373"/>
        <v>0</v>
      </c>
      <c r="J1410" s="24">
        <f t="shared" si="374"/>
        <v>0.46510694999999991</v>
      </c>
      <c r="K1410" s="24">
        <f t="shared" si="375"/>
        <v>0.68645299086689782</v>
      </c>
      <c r="L1410" s="13"/>
      <c r="M1410" s="24"/>
      <c r="N1410" s="24">
        <f t="shared" si="367"/>
        <v>0</v>
      </c>
      <c r="O1410" s="13"/>
      <c r="P1410" s="13"/>
    </row>
    <row r="1411" spans="1:16">
      <c r="A1411">
        <v>1410</v>
      </c>
      <c r="B1411" s="13">
        <v>2</v>
      </c>
      <c r="C1411" s="13">
        <v>28</v>
      </c>
      <c r="D1411" s="13">
        <v>17</v>
      </c>
      <c r="E1411" s="14">
        <f t="shared" si="362"/>
        <v>59</v>
      </c>
      <c r="F1411" s="24">
        <f>'1 Solar Profile'!E1413*S$10</f>
        <v>0</v>
      </c>
      <c r="G1411" s="24">
        <f>'2 Load Profile'!E1412</f>
        <v>1.5438876631166001</v>
      </c>
      <c r="H1411" s="24">
        <f t="shared" si="372"/>
        <v>1.5438876631166001</v>
      </c>
      <c r="I1411" s="13">
        <f t="shared" si="373"/>
        <v>0</v>
      </c>
      <c r="J1411" s="24">
        <f t="shared" si="374"/>
        <v>0</v>
      </c>
      <c r="K1411" s="24">
        <f t="shared" si="375"/>
        <v>1.5438876631166001</v>
      </c>
      <c r="L1411" s="13"/>
      <c r="M1411" s="24"/>
      <c r="N1411" s="24">
        <f t="shared" si="367"/>
        <v>0</v>
      </c>
      <c r="O1411" s="13"/>
      <c r="P1411" s="13"/>
    </row>
    <row r="1412" spans="1:16">
      <c r="A1412">
        <v>1411</v>
      </c>
      <c r="B1412" s="13">
        <v>2</v>
      </c>
      <c r="C1412" s="13">
        <v>28</v>
      </c>
      <c r="D1412" s="13">
        <v>18</v>
      </c>
      <c r="E1412" s="14">
        <f t="shared" si="362"/>
        <v>59</v>
      </c>
      <c r="F1412" s="24">
        <f>'1 Solar Profile'!E1414*S$10</f>
        <v>0</v>
      </c>
      <c r="G1412" s="24">
        <f>'2 Load Profile'!E1413</f>
        <v>1.8356852084900217</v>
      </c>
      <c r="H1412" s="24">
        <f t="shared" si="372"/>
        <v>1.8356852084900217</v>
      </c>
      <c r="I1412" s="13">
        <f t="shared" si="373"/>
        <v>0</v>
      </c>
      <c r="J1412" s="24">
        <f t="shared" si="374"/>
        <v>0</v>
      </c>
      <c r="K1412" s="24">
        <f t="shared" si="375"/>
        <v>1.8356852084900217</v>
      </c>
      <c r="L1412" s="13"/>
      <c r="M1412" s="24"/>
      <c r="N1412" s="24">
        <f t="shared" si="367"/>
        <v>0</v>
      </c>
      <c r="O1412" s="13"/>
      <c r="P1412" s="13"/>
    </row>
    <row r="1413" spans="1:16">
      <c r="A1413">
        <v>1412</v>
      </c>
      <c r="B1413" s="13">
        <v>2</v>
      </c>
      <c r="C1413" s="13">
        <v>28</v>
      </c>
      <c r="D1413" s="13">
        <v>19</v>
      </c>
      <c r="E1413" s="14">
        <f t="shared" si="362"/>
        <v>59</v>
      </c>
      <c r="F1413" s="24">
        <f>'1 Solar Profile'!E1415*S$10</f>
        <v>0</v>
      </c>
      <c r="G1413" s="24">
        <f>'2 Load Profile'!E1414</f>
        <v>1.9393954154598778</v>
      </c>
      <c r="H1413" s="24">
        <f t="shared" si="372"/>
        <v>1.9393954154598778</v>
      </c>
      <c r="I1413" s="13">
        <f t="shared" si="373"/>
        <v>0</v>
      </c>
      <c r="J1413" s="24">
        <f t="shared" si="374"/>
        <v>0</v>
      </c>
      <c r="K1413" s="24">
        <f t="shared" si="375"/>
        <v>1.9393954154598778</v>
      </c>
      <c r="L1413" s="13"/>
      <c r="M1413" s="24"/>
      <c r="N1413" s="24">
        <f t="shared" si="367"/>
        <v>0</v>
      </c>
      <c r="O1413" s="13"/>
      <c r="P1413" s="13"/>
    </row>
    <row r="1414" spans="1:16">
      <c r="A1414">
        <v>1413</v>
      </c>
      <c r="B1414" s="13">
        <v>2</v>
      </c>
      <c r="C1414" s="13">
        <v>28</v>
      </c>
      <c r="D1414" s="13">
        <v>20</v>
      </c>
      <c r="E1414" s="14">
        <f t="shared" si="362"/>
        <v>59</v>
      </c>
      <c r="F1414" s="24">
        <f>'1 Solar Profile'!E1416*S$10</f>
        <v>0</v>
      </c>
      <c r="G1414" s="24">
        <f>'2 Load Profile'!E1415</f>
        <v>1.8673200259950196</v>
      </c>
      <c r="H1414" s="24">
        <f t="shared" si="372"/>
        <v>1.8673200259950196</v>
      </c>
      <c r="I1414" s="13">
        <f t="shared" si="373"/>
        <v>0</v>
      </c>
      <c r="J1414" s="24">
        <f t="shared" si="374"/>
        <v>0</v>
      </c>
      <c r="K1414" s="24">
        <f t="shared" si="375"/>
        <v>1.8673200259950196</v>
      </c>
      <c r="L1414" s="13"/>
      <c r="M1414" s="24"/>
      <c r="N1414" s="24">
        <f t="shared" si="367"/>
        <v>0</v>
      </c>
      <c r="O1414" s="24"/>
      <c r="P1414" s="24"/>
    </row>
    <row r="1415" spans="1:16">
      <c r="A1415">
        <v>1414</v>
      </c>
      <c r="B1415" s="13">
        <v>2</v>
      </c>
      <c r="C1415" s="13">
        <v>28</v>
      </c>
      <c r="D1415" s="13">
        <v>21</v>
      </c>
      <c r="E1415" s="14">
        <f t="shared" si="362"/>
        <v>59</v>
      </c>
      <c r="F1415" s="24">
        <f>'1 Solar Profile'!E1417*S$10</f>
        <v>0</v>
      </c>
      <c r="G1415" s="24">
        <f>'2 Load Profile'!E1416</f>
        <v>1.7077555151678403</v>
      </c>
      <c r="H1415" s="24">
        <f t="shared" si="372"/>
        <v>1.7077555151678403</v>
      </c>
      <c r="I1415" s="13">
        <f t="shared" si="373"/>
        <v>0</v>
      </c>
      <c r="J1415" s="24">
        <f t="shared" si="374"/>
        <v>0</v>
      </c>
      <c r="K1415" s="24">
        <f t="shared" si="375"/>
        <v>1.7077555151678403</v>
      </c>
      <c r="L1415" s="13"/>
      <c r="M1415" s="24"/>
      <c r="N1415" s="24">
        <f t="shared" si="367"/>
        <v>0</v>
      </c>
      <c r="O1415" s="13"/>
      <c r="P1415" s="13"/>
    </row>
    <row r="1416" spans="1:16">
      <c r="A1416">
        <v>1415</v>
      </c>
      <c r="B1416" s="13">
        <v>2</v>
      </c>
      <c r="C1416" s="13">
        <v>28</v>
      </c>
      <c r="D1416" s="13">
        <v>22</v>
      </c>
      <c r="E1416" s="14">
        <f t="shared" si="362"/>
        <v>59</v>
      </c>
      <c r="F1416" s="24">
        <f>'1 Solar Profile'!E1418*S$10</f>
        <v>0</v>
      </c>
      <c r="G1416" s="24">
        <f>'2 Load Profile'!E1417</f>
        <v>1.4195034624541647</v>
      </c>
      <c r="H1416" s="24">
        <f t="shared" si="372"/>
        <v>1.4195034624541647</v>
      </c>
      <c r="I1416" s="13">
        <f t="shared" si="373"/>
        <v>0</v>
      </c>
      <c r="J1416" s="24">
        <f t="shared" si="374"/>
        <v>0</v>
      </c>
      <c r="K1416" s="24">
        <f t="shared" si="375"/>
        <v>1.4195034624541647</v>
      </c>
      <c r="L1416" s="13"/>
      <c r="M1416" s="24"/>
      <c r="N1416" s="24">
        <f t="shared" si="367"/>
        <v>0</v>
      </c>
      <c r="O1416" s="13"/>
      <c r="P1416" s="13"/>
    </row>
    <row r="1417" spans="1:16">
      <c r="A1417">
        <v>1416</v>
      </c>
      <c r="B1417" s="13">
        <v>2</v>
      </c>
      <c r="C1417" s="13">
        <v>28</v>
      </c>
      <c r="D1417" s="13">
        <v>23</v>
      </c>
      <c r="E1417" s="14">
        <f t="shared" si="362"/>
        <v>59</v>
      </c>
      <c r="F1417" s="24">
        <f>'1 Solar Profile'!E1419*S$10</f>
        <v>0</v>
      </c>
      <c r="G1417" s="24">
        <f>'2 Load Profile'!E1418</f>
        <v>1.1493419478442004</v>
      </c>
      <c r="H1417" s="24">
        <f t="shared" si="372"/>
        <v>1.1493419478442004</v>
      </c>
      <c r="I1417" s="13">
        <f t="shared" si="373"/>
        <v>0</v>
      </c>
      <c r="J1417" s="24">
        <f t="shared" si="374"/>
        <v>0</v>
      </c>
      <c r="K1417" s="24">
        <f t="shared" si="375"/>
        <v>1.1493419478442004</v>
      </c>
      <c r="L1417" s="13">
        <f t="shared" ref="L1417" si="376">SUM(I1394:I1417)</f>
        <v>-24.888738262684413</v>
      </c>
      <c r="M1417" s="24">
        <f t="shared" ref="M1417" si="377">SUMIF(H1394:H1417,"&gt;0",H1394:H1417)</f>
        <v>17.53971406179922</v>
      </c>
      <c r="N1417" s="24">
        <f t="shared" si="367"/>
        <v>-7.3490242008851929</v>
      </c>
      <c r="O1417" s="13">
        <f t="shared" ref="O1417" si="378">IF(M1417&gt;(L1417*-1),(M1417+L1417)*S$12,0)</f>
        <v>0</v>
      </c>
      <c r="P1417" s="13">
        <f t="shared" ref="P1417" si="379">IF(M1417&lt;(L1417*-1),(M1417+L1417)*S$14,0)</f>
        <v>-0.19438169011341336</v>
      </c>
    </row>
    <row r="1418" spans="1:16">
      <c r="A1418">
        <v>1417</v>
      </c>
      <c r="B1418" s="13">
        <v>3</v>
      </c>
      <c r="C1418" s="13">
        <v>1</v>
      </c>
      <c r="D1418" s="13">
        <v>0</v>
      </c>
      <c r="E1418" s="14">
        <f t="shared" si="362"/>
        <v>60</v>
      </c>
      <c r="F1418" s="24">
        <f>'1 Solar Profile'!E1420*S$10</f>
        <v>0</v>
      </c>
      <c r="G1418" s="24">
        <f>'2 Load Profile'!E1419</f>
        <v>0.83266233168914683</v>
      </c>
      <c r="H1418" s="24">
        <f t="shared" si="372"/>
        <v>0.83266233168914683</v>
      </c>
      <c r="I1418" s="13">
        <f t="shared" si="373"/>
        <v>0</v>
      </c>
      <c r="J1418" s="24">
        <f t="shared" si="374"/>
        <v>0</v>
      </c>
      <c r="K1418" s="24">
        <f t="shared" si="375"/>
        <v>0.83266233168914683</v>
      </c>
      <c r="L1418" s="13"/>
      <c r="M1418" s="24"/>
      <c r="N1418" s="24">
        <f t="shared" si="367"/>
        <v>0</v>
      </c>
      <c r="O1418" s="13"/>
      <c r="P1418" s="13"/>
    </row>
    <row r="1419" spans="1:16">
      <c r="A1419">
        <v>1418</v>
      </c>
      <c r="B1419" s="13">
        <v>3</v>
      </c>
      <c r="C1419" s="13">
        <v>1</v>
      </c>
      <c r="D1419" s="13">
        <v>1</v>
      </c>
      <c r="E1419" s="14">
        <f t="shared" si="362"/>
        <v>60</v>
      </c>
      <c r="F1419" s="24">
        <f>'1 Solar Profile'!E1421*S$10</f>
        <v>0</v>
      </c>
      <c r="G1419" s="24">
        <f>'2 Load Profile'!E1420</f>
        <v>0.73505877984419465</v>
      </c>
      <c r="H1419" s="24">
        <f t="shared" si="372"/>
        <v>0.73505877984419465</v>
      </c>
      <c r="I1419" s="13">
        <f t="shared" si="373"/>
        <v>0</v>
      </c>
      <c r="J1419" s="24">
        <f t="shared" si="374"/>
        <v>0</v>
      </c>
      <c r="K1419" s="24">
        <f t="shared" si="375"/>
        <v>0.73505877984419465</v>
      </c>
      <c r="L1419" s="13"/>
      <c r="M1419" s="24"/>
      <c r="N1419" s="24">
        <f t="shared" si="367"/>
        <v>0</v>
      </c>
      <c r="O1419" s="13"/>
      <c r="P1419" s="13"/>
    </row>
    <row r="1420" spans="1:16">
      <c r="A1420">
        <v>1419</v>
      </c>
      <c r="B1420" s="13">
        <v>3</v>
      </c>
      <c r="C1420" s="13">
        <v>1</v>
      </c>
      <c r="D1420" s="13">
        <v>2</v>
      </c>
      <c r="E1420" s="14">
        <f t="shared" si="362"/>
        <v>60</v>
      </c>
      <c r="F1420" s="24">
        <f>'1 Solar Profile'!E1422*S$10</f>
        <v>0</v>
      </c>
      <c r="G1420" s="24">
        <f>'2 Load Profile'!E1421</f>
        <v>0.69969919182695328</v>
      </c>
      <c r="H1420" s="24">
        <f t="shared" si="372"/>
        <v>0.69969919182695328</v>
      </c>
      <c r="I1420" s="13">
        <f t="shared" si="373"/>
        <v>0</v>
      </c>
      <c r="J1420" s="24">
        <f t="shared" si="374"/>
        <v>0</v>
      </c>
      <c r="K1420" s="24">
        <f t="shared" si="375"/>
        <v>0.69969919182695328</v>
      </c>
      <c r="L1420" s="13"/>
      <c r="M1420" s="24"/>
      <c r="N1420" s="24">
        <f t="shared" si="367"/>
        <v>0</v>
      </c>
      <c r="O1420" s="13"/>
      <c r="P1420" s="13"/>
    </row>
    <row r="1421" spans="1:16">
      <c r="A1421">
        <v>1420</v>
      </c>
      <c r="B1421" s="13">
        <v>3</v>
      </c>
      <c r="C1421" s="13">
        <v>1</v>
      </c>
      <c r="D1421" s="13">
        <v>3</v>
      </c>
      <c r="E1421" s="14">
        <f t="shared" si="362"/>
        <v>60</v>
      </c>
      <c r="F1421" s="24">
        <f>'1 Solar Profile'!E1423*S$10</f>
        <v>0</v>
      </c>
      <c r="G1421" s="24">
        <f>'2 Load Profile'!E1422</f>
        <v>0.70025225632302224</v>
      </c>
      <c r="H1421" s="24">
        <f t="shared" si="372"/>
        <v>0.70025225632302224</v>
      </c>
      <c r="I1421" s="13">
        <f t="shared" si="373"/>
        <v>0</v>
      </c>
      <c r="J1421" s="24">
        <f t="shared" si="374"/>
        <v>0</v>
      </c>
      <c r="K1421" s="24">
        <f t="shared" si="375"/>
        <v>0.70025225632302224</v>
      </c>
      <c r="L1421" s="13"/>
      <c r="M1421" s="24"/>
      <c r="N1421" s="24">
        <f t="shared" si="367"/>
        <v>0</v>
      </c>
      <c r="O1421" s="13"/>
      <c r="P1421" s="13"/>
    </row>
    <row r="1422" spans="1:16">
      <c r="A1422">
        <v>1421</v>
      </c>
      <c r="B1422" s="13">
        <v>3</v>
      </c>
      <c r="C1422" s="13">
        <v>1</v>
      </c>
      <c r="D1422" s="13">
        <v>4</v>
      </c>
      <c r="E1422" s="14">
        <f t="shared" si="362"/>
        <v>60</v>
      </c>
      <c r="F1422" s="24">
        <f>'1 Solar Profile'!E1424*S$10</f>
        <v>0</v>
      </c>
      <c r="G1422" s="24">
        <f>'2 Load Profile'!E1423</f>
        <v>0.70465096645683123</v>
      </c>
      <c r="H1422" s="24">
        <f t="shared" si="372"/>
        <v>0.70465096645683123</v>
      </c>
      <c r="I1422" s="13">
        <f t="shared" si="373"/>
        <v>0</v>
      </c>
      <c r="J1422" s="24">
        <f t="shared" si="374"/>
        <v>0</v>
      </c>
      <c r="K1422" s="24">
        <f t="shared" si="375"/>
        <v>0.70465096645683123</v>
      </c>
      <c r="L1422" s="13"/>
      <c r="M1422" s="24"/>
      <c r="N1422" s="24">
        <f t="shared" si="367"/>
        <v>0</v>
      </c>
      <c r="O1422" s="13"/>
      <c r="P1422" s="13"/>
    </row>
    <row r="1423" spans="1:16">
      <c r="A1423">
        <v>1422</v>
      </c>
      <c r="B1423" s="13">
        <v>3</v>
      </c>
      <c r="C1423" s="13">
        <v>1</v>
      </c>
      <c r="D1423" s="13">
        <v>5</v>
      </c>
      <c r="E1423" s="14">
        <f t="shared" si="362"/>
        <v>60</v>
      </c>
      <c r="F1423" s="24">
        <f>'1 Solar Profile'!E1425*S$10</f>
        <v>0</v>
      </c>
      <c r="G1423" s="24">
        <f>'2 Load Profile'!E1424</f>
        <v>0.75582931518835328</v>
      </c>
      <c r="H1423" s="24">
        <f t="shared" si="372"/>
        <v>0.75582931518835328</v>
      </c>
      <c r="I1423" s="13">
        <f t="shared" si="373"/>
        <v>0</v>
      </c>
      <c r="J1423" s="24">
        <f t="shared" si="374"/>
        <v>0</v>
      </c>
      <c r="K1423" s="24">
        <f t="shared" si="375"/>
        <v>0.75582931518835328</v>
      </c>
      <c r="L1423" s="13"/>
      <c r="M1423" s="24"/>
      <c r="N1423" s="24">
        <f t="shared" si="367"/>
        <v>0</v>
      </c>
      <c r="O1423" s="13"/>
      <c r="P1423" s="13"/>
    </row>
    <row r="1424" spans="1:16">
      <c r="A1424">
        <v>1423</v>
      </c>
      <c r="B1424" s="13">
        <v>3</v>
      </c>
      <c r="C1424" s="13">
        <v>1</v>
      </c>
      <c r="D1424" s="13">
        <v>6</v>
      </c>
      <c r="E1424" s="14">
        <f t="shared" si="362"/>
        <v>60</v>
      </c>
      <c r="F1424" s="24">
        <f>'1 Solar Profile'!E1426*S$10</f>
        <v>0</v>
      </c>
      <c r="G1424" s="24">
        <f>'2 Load Profile'!E1425</f>
        <v>0.89430013136617437</v>
      </c>
      <c r="H1424" s="24">
        <f t="shared" si="372"/>
        <v>0.89430013136617437</v>
      </c>
      <c r="I1424" s="13">
        <f t="shared" si="373"/>
        <v>0</v>
      </c>
      <c r="J1424" s="24">
        <f t="shared" si="374"/>
        <v>0</v>
      </c>
      <c r="K1424" s="24">
        <f t="shared" si="375"/>
        <v>0.89430013136617437</v>
      </c>
      <c r="L1424" s="13"/>
      <c r="M1424" s="24"/>
      <c r="N1424" s="24">
        <f t="shared" si="367"/>
        <v>0</v>
      </c>
      <c r="O1424" s="13"/>
      <c r="P1424" s="13"/>
    </row>
    <row r="1425" spans="1:16">
      <c r="A1425">
        <v>1424</v>
      </c>
      <c r="B1425" s="13">
        <v>3</v>
      </c>
      <c r="C1425" s="13">
        <v>1</v>
      </c>
      <c r="D1425" s="13">
        <v>7</v>
      </c>
      <c r="E1425" s="14">
        <f t="shared" si="362"/>
        <v>60</v>
      </c>
      <c r="F1425" s="24">
        <f>'1 Solar Profile'!E1427*S$10</f>
        <v>0.21831547499999998</v>
      </c>
      <c r="G1425" s="24">
        <f>'2 Load Profile'!E1426</f>
        <v>1.1100182038479944</v>
      </c>
      <c r="H1425" s="24">
        <f t="shared" si="372"/>
        <v>0.8917027288479944</v>
      </c>
      <c r="I1425" s="13">
        <f t="shared" si="373"/>
        <v>0</v>
      </c>
      <c r="J1425" s="24">
        <f t="shared" si="374"/>
        <v>0.21831547499999998</v>
      </c>
      <c r="K1425" s="24">
        <f t="shared" si="375"/>
        <v>0.8917027288479944</v>
      </c>
      <c r="L1425" s="13"/>
      <c r="M1425" s="24"/>
      <c r="N1425" s="24">
        <f t="shared" si="367"/>
        <v>0</v>
      </c>
      <c r="O1425" s="13"/>
      <c r="P1425" s="13"/>
    </row>
    <row r="1426" spans="1:16">
      <c r="A1426">
        <v>1425</v>
      </c>
      <c r="B1426" s="13">
        <v>3</v>
      </c>
      <c r="C1426" s="13">
        <v>1</v>
      </c>
      <c r="D1426" s="13">
        <v>8</v>
      </c>
      <c r="E1426" s="14">
        <f t="shared" si="362"/>
        <v>60</v>
      </c>
      <c r="F1426" s="24">
        <f>'1 Solar Profile'!E1428*S$10</f>
        <v>0.53079389999999993</v>
      </c>
      <c r="G1426" s="24">
        <f>'2 Load Profile'!E1427</f>
        <v>1.0184072239790416</v>
      </c>
      <c r="H1426" s="24">
        <f t="shared" si="372"/>
        <v>0.48761332397904167</v>
      </c>
      <c r="I1426" s="13">
        <f t="shared" si="373"/>
        <v>0</v>
      </c>
      <c r="J1426" s="24">
        <f t="shared" si="374"/>
        <v>0.53079389999999993</v>
      </c>
      <c r="K1426" s="24">
        <f t="shared" si="375"/>
        <v>0.48761332397904167</v>
      </c>
      <c r="L1426" s="13"/>
      <c r="M1426" s="24"/>
      <c r="N1426" s="24">
        <f t="shared" si="367"/>
        <v>0</v>
      </c>
      <c r="O1426" s="13"/>
      <c r="P1426" s="13"/>
    </row>
    <row r="1427" spans="1:16">
      <c r="A1427">
        <v>1426</v>
      </c>
      <c r="B1427" s="13">
        <v>3</v>
      </c>
      <c r="C1427" s="13">
        <v>1</v>
      </c>
      <c r="D1427" s="13">
        <v>9</v>
      </c>
      <c r="E1427" s="14">
        <f t="shared" si="362"/>
        <v>60</v>
      </c>
      <c r="F1427" s="24">
        <f>'1 Solar Profile'!E1429*S$10</f>
        <v>1.0832267250000001</v>
      </c>
      <c r="G1427" s="24">
        <f>'2 Load Profile'!E1428</f>
        <v>0.90622827969755426</v>
      </c>
      <c r="H1427" s="24">
        <f t="shared" si="372"/>
        <v>-0.17699844530244579</v>
      </c>
      <c r="I1427" s="13">
        <f t="shared" si="373"/>
        <v>-0.17699844530244579</v>
      </c>
      <c r="J1427" s="24">
        <f t="shared" si="374"/>
        <v>0.90622827969755426</v>
      </c>
      <c r="K1427" s="24">
        <f t="shared" si="375"/>
        <v>0</v>
      </c>
      <c r="L1427" s="13"/>
      <c r="M1427" s="24"/>
      <c r="N1427" s="24">
        <f t="shared" si="367"/>
        <v>0</v>
      </c>
      <c r="O1427" s="13"/>
      <c r="P1427" s="13"/>
    </row>
    <row r="1428" spans="1:16">
      <c r="A1428">
        <v>1427</v>
      </c>
      <c r="B1428" s="13">
        <v>3</v>
      </c>
      <c r="C1428" s="13">
        <v>1</v>
      </c>
      <c r="D1428" s="13">
        <v>10</v>
      </c>
      <c r="E1428" s="14">
        <f t="shared" si="362"/>
        <v>60</v>
      </c>
      <c r="F1428" s="24">
        <f>'1 Solar Profile'!E1430*S$10</f>
        <v>1.2612474</v>
      </c>
      <c r="G1428" s="24">
        <f>'2 Load Profile'!E1429</f>
        <v>0.90640332244475585</v>
      </c>
      <c r="H1428" s="24">
        <f t="shared" si="372"/>
        <v>-0.35484407755524416</v>
      </c>
      <c r="I1428" s="13">
        <f t="shared" si="373"/>
        <v>-0.35484407755524416</v>
      </c>
      <c r="J1428" s="24">
        <f t="shared" si="374"/>
        <v>0.90640332244475585</v>
      </c>
      <c r="K1428" s="24">
        <f t="shared" si="375"/>
        <v>0</v>
      </c>
      <c r="L1428" s="13"/>
      <c r="M1428" s="24"/>
      <c r="N1428" s="24">
        <f t="shared" si="367"/>
        <v>0</v>
      </c>
      <c r="O1428" s="13"/>
      <c r="P1428" s="13"/>
    </row>
    <row r="1429" spans="1:16">
      <c r="A1429">
        <v>1428</v>
      </c>
      <c r="B1429" s="13">
        <v>3</v>
      </c>
      <c r="C1429" s="13">
        <v>1</v>
      </c>
      <c r="D1429" s="13">
        <v>11</v>
      </c>
      <c r="E1429" s="14">
        <f t="shared" si="362"/>
        <v>60</v>
      </c>
      <c r="F1429" s="24">
        <f>'1 Solar Profile'!E1431*S$10</f>
        <v>1.446494175</v>
      </c>
      <c r="G1429" s="24">
        <f>'2 Load Profile'!E1430</f>
        <v>0.86794974921086954</v>
      </c>
      <c r="H1429" s="24">
        <f t="shared" si="372"/>
        <v>-0.57854442578913046</v>
      </c>
      <c r="I1429" s="13">
        <f t="shared" si="373"/>
        <v>-0.57854442578913046</v>
      </c>
      <c r="J1429" s="24">
        <f t="shared" si="374"/>
        <v>0.86794974921086954</v>
      </c>
      <c r="K1429" s="24">
        <f t="shared" si="375"/>
        <v>0</v>
      </c>
      <c r="L1429" s="13"/>
      <c r="M1429" s="24"/>
      <c r="N1429" s="24">
        <f t="shared" si="367"/>
        <v>0</v>
      </c>
      <c r="O1429" s="13"/>
      <c r="P1429" s="13"/>
    </row>
    <row r="1430" spans="1:16">
      <c r="A1430">
        <v>1429</v>
      </c>
      <c r="B1430" s="13">
        <v>3</v>
      </c>
      <c r="C1430" s="13">
        <v>1</v>
      </c>
      <c r="D1430" s="13">
        <v>12</v>
      </c>
      <c r="E1430" s="14">
        <f t="shared" si="362"/>
        <v>60</v>
      </c>
      <c r="F1430" s="24">
        <f>'1 Solar Profile'!E1432*S$10</f>
        <v>1.0624713749999999</v>
      </c>
      <c r="G1430" s="24">
        <f>'2 Load Profile'!E1431</f>
        <v>0.82562759386186435</v>
      </c>
      <c r="H1430" s="24">
        <f t="shared" si="372"/>
        <v>-0.23684378113813553</v>
      </c>
      <c r="I1430" s="13">
        <f t="shared" si="373"/>
        <v>-0.23684378113813553</v>
      </c>
      <c r="J1430" s="24">
        <f t="shared" si="374"/>
        <v>0.82562759386186435</v>
      </c>
      <c r="K1430" s="24">
        <f t="shared" si="375"/>
        <v>0</v>
      </c>
      <c r="L1430" s="13"/>
      <c r="M1430" s="24"/>
      <c r="N1430" s="24">
        <f t="shared" si="367"/>
        <v>0</v>
      </c>
      <c r="O1430" s="13"/>
      <c r="P1430" s="13"/>
    </row>
    <row r="1431" spans="1:16">
      <c r="A1431">
        <v>1430</v>
      </c>
      <c r="B1431" s="13">
        <v>3</v>
      </c>
      <c r="C1431" s="13">
        <v>1</v>
      </c>
      <c r="D1431" s="13">
        <v>13</v>
      </c>
      <c r="E1431" s="14">
        <f t="shared" si="362"/>
        <v>60</v>
      </c>
      <c r="F1431" s="24">
        <f>'1 Solar Profile'!E1433*S$10</f>
        <v>1.3619859749999998</v>
      </c>
      <c r="G1431" s="24">
        <f>'2 Load Profile'!E1432</f>
        <v>0.78919124135209429</v>
      </c>
      <c r="H1431" s="24">
        <f t="shared" si="372"/>
        <v>-0.57279473364790556</v>
      </c>
      <c r="I1431" s="13">
        <f t="shared" si="373"/>
        <v>-0.57279473364790556</v>
      </c>
      <c r="J1431" s="24">
        <f t="shared" si="374"/>
        <v>0.78919124135209429</v>
      </c>
      <c r="K1431" s="24">
        <f t="shared" si="375"/>
        <v>0</v>
      </c>
      <c r="L1431" s="13"/>
      <c r="M1431" s="24"/>
      <c r="N1431" s="24">
        <f t="shared" si="367"/>
        <v>0</v>
      </c>
      <c r="O1431" s="13"/>
      <c r="P1431" s="13"/>
    </row>
    <row r="1432" spans="1:16">
      <c r="A1432">
        <v>1431</v>
      </c>
      <c r="B1432" s="13">
        <v>3</v>
      </c>
      <c r="C1432" s="13">
        <v>1</v>
      </c>
      <c r="D1432" s="13">
        <v>14</v>
      </c>
      <c r="E1432" s="14">
        <f t="shared" ref="E1432:E1495" si="380">IF(D1432&lt;D1431, E1431+1,E1431)</f>
        <v>60</v>
      </c>
      <c r="F1432" s="24">
        <f>'1 Solar Profile'!E1434*S$10</f>
        <v>0.5353235999999999</v>
      </c>
      <c r="G1432" s="24">
        <f>'2 Load Profile'!E1433</f>
        <v>0.77099040301905231</v>
      </c>
      <c r="H1432" s="24">
        <f t="shared" si="372"/>
        <v>0.23566680301905241</v>
      </c>
      <c r="I1432" s="13">
        <f t="shared" si="373"/>
        <v>0</v>
      </c>
      <c r="J1432" s="24">
        <f t="shared" si="374"/>
        <v>0.5353235999999999</v>
      </c>
      <c r="K1432" s="24">
        <f t="shared" si="375"/>
        <v>0.23566680301905241</v>
      </c>
      <c r="L1432" s="13"/>
      <c r="M1432" s="24"/>
      <c r="N1432" s="24">
        <f t="shared" si="367"/>
        <v>0</v>
      </c>
      <c r="O1432" s="13"/>
      <c r="P1432" s="13"/>
    </row>
    <row r="1433" spans="1:16">
      <c r="A1433">
        <v>1432</v>
      </c>
      <c r="B1433" s="13">
        <v>3</v>
      </c>
      <c r="C1433" s="13">
        <v>1</v>
      </c>
      <c r="D1433" s="13">
        <v>15</v>
      </c>
      <c r="E1433" s="14">
        <f t="shared" si="380"/>
        <v>60</v>
      </c>
      <c r="F1433" s="24">
        <f>'1 Solar Profile'!E1435*S$10</f>
        <v>0.35336857499999996</v>
      </c>
      <c r="G1433" s="24">
        <f>'2 Load Profile'!E1434</f>
        <v>0.80221581138782272</v>
      </c>
      <c r="H1433" s="24">
        <f t="shared" si="372"/>
        <v>0.44884723638782276</v>
      </c>
      <c r="I1433" s="13">
        <f t="shared" si="373"/>
        <v>0</v>
      </c>
      <c r="J1433" s="24">
        <f t="shared" si="374"/>
        <v>0.35336857499999996</v>
      </c>
      <c r="K1433" s="24">
        <f t="shared" si="375"/>
        <v>0.44884723638782276</v>
      </c>
      <c r="L1433" s="13"/>
      <c r="M1433" s="24"/>
      <c r="N1433" s="24">
        <f t="shared" si="367"/>
        <v>0</v>
      </c>
      <c r="O1433" s="13"/>
      <c r="P1433" s="13"/>
    </row>
    <row r="1434" spans="1:16">
      <c r="A1434">
        <v>1433</v>
      </c>
      <c r="B1434" s="13">
        <v>3</v>
      </c>
      <c r="C1434" s="13">
        <v>1</v>
      </c>
      <c r="D1434" s="13">
        <v>16</v>
      </c>
      <c r="E1434" s="14">
        <f t="shared" si="380"/>
        <v>60</v>
      </c>
      <c r="F1434" s="24">
        <f>'1 Solar Profile'!E1436*S$10</f>
        <v>8.63289E-2</v>
      </c>
      <c r="G1434" s="24">
        <f>'2 Load Profile'!E1435</f>
        <v>0.95852522285809061</v>
      </c>
      <c r="H1434" s="24">
        <f t="shared" si="372"/>
        <v>0.87219632285809057</v>
      </c>
      <c r="I1434" s="13">
        <f t="shared" si="373"/>
        <v>0</v>
      </c>
      <c r="J1434" s="24">
        <f t="shared" si="374"/>
        <v>8.63289E-2</v>
      </c>
      <c r="K1434" s="24">
        <f t="shared" si="375"/>
        <v>0.87219632285809057</v>
      </c>
      <c r="L1434" s="13"/>
      <c r="M1434" s="24"/>
      <c r="N1434" s="24">
        <f t="shared" si="367"/>
        <v>0</v>
      </c>
      <c r="O1434" s="13"/>
      <c r="P1434" s="13"/>
    </row>
    <row r="1435" spans="1:16">
      <c r="A1435">
        <v>1434</v>
      </c>
      <c r="B1435" s="13">
        <v>3</v>
      </c>
      <c r="C1435" s="13">
        <v>1</v>
      </c>
      <c r="D1435" s="13">
        <v>17</v>
      </c>
      <c r="E1435" s="14">
        <f t="shared" si="380"/>
        <v>60</v>
      </c>
      <c r="F1435" s="24">
        <f>'1 Solar Profile'!E1437*S$10</f>
        <v>0</v>
      </c>
      <c r="G1435" s="24">
        <f>'2 Load Profile'!E1436</f>
        <v>1.2817639500682727</v>
      </c>
      <c r="H1435" s="24">
        <f t="shared" si="372"/>
        <v>1.2817639500682727</v>
      </c>
      <c r="I1435" s="13">
        <f t="shared" si="373"/>
        <v>0</v>
      </c>
      <c r="J1435" s="24">
        <f t="shared" si="374"/>
        <v>0</v>
      </c>
      <c r="K1435" s="24">
        <f t="shared" si="375"/>
        <v>1.2817639500682727</v>
      </c>
      <c r="L1435" s="13"/>
      <c r="M1435" s="24"/>
      <c r="N1435" s="24">
        <f t="shared" si="367"/>
        <v>0</v>
      </c>
      <c r="O1435" s="13"/>
      <c r="P1435" s="13"/>
    </row>
    <row r="1436" spans="1:16">
      <c r="A1436">
        <v>1435</v>
      </c>
      <c r="B1436" s="13">
        <v>3</v>
      </c>
      <c r="C1436" s="13">
        <v>1</v>
      </c>
      <c r="D1436" s="13">
        <v>18</v>
      </c>
      <c r="E1436" s="14">
        <f t="shared" si="380"/>
        <v>60</v>
      </c>
      <c r="F1436" s="24">
        <f>'1 Solar Profile'!E1438*S$10</f>
        <v>0</v>
      </c>
      <c r="G1436" s="24">
        <f>'2 Load Profile'!E1437</f>
        <v>1.5364957518756346</v>
      </c>
      <c r="H1436" s="24">
        <f t="shared" si="372"/>
        <v>1.5364957518756346</v>
      </c>
      <c r="I1436" s="13">
        <f t="shared" si="373"/>
        <v>0</v>
      </c>
      <c r="J1436" s="24">
        <f t="shared" si="374"/>
        <v>0</v>
      </c>
      <c r="K1436" s="24">
        <f t="shared" si="375"/>
        <v>1.5364957518756346</v>
      </c>
      <c r="L1436" s="13"/>
      <c r="M1436" s="24"/>
      <c r="N1436" s="24">
        <f t="shared" si="367"/>
        <v>0</v>
      </c>
      <c r="O1436" s="13"/>
      <c r="P1436" s="13"/>
    </row>
    <row r="1437" spans="1:16">
      <c r="A1437">
        <v>1436</v>
      </c>
      <c r="B1437" s="13">
        <v>3</v>
      </c>
      <c r="C1437" s="13">
        <v>1</v>
      </c>
      <c r="D1437" s="13">
        <v>19</v>
      </c>
      <c r="E1437" s="14">
        <f t="shared" si="380"/>
        <v>60</v>
      </c>
      <c r="F1437" s="24">
        <f>'1 Solar Profile'!E1439*S$10</f>
        <v>0</v>
      </c>
      <c r="G1437" s="24">
        <f>'2 Load Profile'!E1438</f>
        <v>1.7113173582015471</v>
      </c>
      <c r="H1437" s="24">
        <f t="shared" si="372"/>
        <v>1.7113173582015471</v>
      </c>
      <c r="I1437" s="13">
        <f t="shared" si="373"/>
        <v>0</v>
      </c>
      <c r="J1437" s="24">
        <f t="shared" si="374"/>
        <v>0</v>
      </c>
      <c r="K1437" s="24">
        <f t="shared" si="375"/>
        <v>1.7113173582015471</v>
      </c>
      <c r="L1437" s="13"/>
      <c r="M1437" s="24"/>
      <c r="N1437" s="24">
        <f t="shared" si="367"/>
        <v>0</v>
      </c>
      <c r="O1437" s="13"/>
      <c r="P1437" s="13"/>
    </row>
    <row r="1438" spans="1:16">
      <c r="A1438">
        <v>1437</v>
      </c>
      <c r="B1438" s="13">
        <v>3</v>
      </c>
      <c r="C1438" s="13">
        <v>1</v>
      </c>
      <c r="D1438" s="13">
        <v>20</v>
      </c>
      <c r="E1438" s="14">
        <f t="shared" si="380"/>
        <v>60</v>
      </c>
      <c r="F1438" s="24">
        <f>'1 Solar Profile'!E1440*S$10</f>
        <v>0</v>
      </c>
      <c r="G1438" s="24">
        <f>'2 Load Profile'!E1439</f>
        <v>1.7610698192194107</v>
      </c>
      <c r="H1438" s="24">
        <f t="shared" si="372"/>
        <v>1.7610698192194107</v>
      </c>
      <c r="I1438" s="13">
        <f t="shared" si="373"/>
        <v>0</v>
      </c>
      <c r="J1438" s="24">
        <f t="shared" si="374"/>
        <v>0</v>
      </c>
      <c r="K1438" s="24">
        <f t="shared" si="375"/>
        <v>1.7610698192194107</v>
      </c>
      <c r="L1438" s="13"/>
      <c r="M1438" s="24"/>
      <c r="N1438" s="24">
        <f t="shared" si="367"/>
        <v>0</v>
      </c>
      <c r="O1438" s="24"/>
      <c r="P1438" s="24"/>
    </row>
    <row r="1439" spans="1:16">
      <c r="A1439">
        <v>1438</v>
      </c>
      <c r="B1439" s="13">
        <v>3</v>
      </c>
      <c r="C1439" s="13">
        <v>1</v>
      </c>
      <c r="D1439" s="13">
        <v>21</v>
      </c>
      <c r="E1439" s="14">
        <f t="shared" si="380"/>
        <v>60</v>
      </c>
      <c r="F1439" s="24">
        <f>'1 Solar Profile'!E1441*S$10</f>
        <v>0</v>
      </c>
      <c r="G1439" s="24">
        <f>'2 Load Profile'!E1440</f>
        <v>1.6186316247798198</v>
      </c>
      <c r="H1439" s="24">
        <f t="shared" si="372"/>
        <v>1.6186316247798198</v>
      </c>
      <c r="I1439" s="13">
        <f t="shared" si="373"/>
        <v>0</v>
      </c>
      <c r="J1439" s="24">
        <f t="shared" si="374"/>
        <v>0</v>
      </c>
      <c r="K1439" s="24">
        <f t="shared" si="375"/>
        <v>1.6186316247798198</v>
      </c>
      <c r="L1439" s="13"/>
      <c r="M1439" s="24"/>
      <c r="N1439" s="24">
        <f t="shared" si="367"/>
        <v>0</v>
      </c>
      <c r="O1439" s="13"/>
      <c r="P1439" s="13"/>
    </row>
    <row r="1440" spans="1:16">
      <c r="A1440">
        <v>1439</v>
      </c>
      <c r="B1440" s="13">
        <v>3</v>
      </c>
      <c r="C1440" s="13">
        <v>1</v>
      </c>
      <c r="D1440" s="13">
        <v>22</v>
      </c>
      <c r="E1440" s="14">
        <f t="shared" si="380"/>
        <v>60</v>
      </c>
      <c r="F1440" s="24">
        <f>'1 Solar Profile'!E1442*S$10</f>
        <v>0</v>
      </c>
      <c r="G1440" s="24">
        <f>'2 Load Profile'!E1441</f>
        <v>1.3460967233400865</v>
      </c>
      <c r="H1440" s="24">
        <f t="shared" si="372"/>
        <v>1.3460967233400865</v>
      </c>
      <c r="I1440" s="13">
        <f t="shared" si="373"/>
        <v>0</v>
      </c>
      <c r="J1440" s="24">
        <f t="shared" si="374"/>
        <v>0</v>
      </c>
      <c r="K1440" s="24">
        <f t="shared" si="375"/>
        <v>1.3460967233400865</v>
      </c>
      <c r="L1440" s="13"/>
      <c r="M1440" s="24"/>
      <c r="N1440" s="24">
        <f t="shared" si="367"/>
        <v>0</v>
      </c>
      <c r="O1440" s="13"/>
      <c r="P1440" s="13"/>
    </row>
    <row r="1441" spans="1:16">
      <c r="A1441">
        <v>1440</v>
      </c>
      <c r="B1441" s="13">
        <v>3</v>
      </c>
      <c r="C1441" s="13">
        <v>1</v>
      </c>
      <c r="D1441" s="13">
        <v>23</v>
      </c>
      <c r="E1441" s="14">
        <f t="shared" si="380"/>
        <v>60</v>
      </c>
      <c r="F1441" s="24">
        <f>'1 Solar Profile'!E1443*S$10</f>
        <v>0</v>
      </c>
      <c r="G1441" s="24">
        <f>'2 Load Profile'!E1442</f>
        <v>1.0823660699885533</v>
      </c>
      <c r="H1441" s="24">
        <f t="shared" si="372"/>
        <v>1.0823660699885533</v>
      </c>
      <c r="I1441" s="13">
        <f t="shared" si="373"/>
        <v>0</v>
      </c>
      <c r="J1441" s="24">
        <f t="shared" si="374"/>
        <v>0</v>
      </c>
      <c r="K1441" s="24">
        <f t="shared" si="375"/>
        <v>1.0823660699885533</v>
      </c>
      <c r="L1441" s="13">
        <f t="shared" ref="L1441" si="381">SUM(I1418:I1441)</f>
        <v>-1.9200254634328613</v>
      </c>
      <c r="M1441" s="24">
        <f t="shared" ref="M1441" si="382">SUMIF(H1418:H1441,"&gt;0",H1418:H1441)</f>
        <v>18.59622068526</v>
      </c>
      <c r="N1441" s="24">
        <f t="shared" si="367"/>
        <v>16.67619522182714</v>
      </c>
      <c r="O1441" s="13">
        <f t="shared" ref="O1441" si="383">IF(M1441&gt;(L1441*-1),(M1441+L1441)*S$12,0)</f>
        <v>2.3466241630298499</v>
      </c>
      <c r="P1441" s="13">
        <f t="shared" ref="P1441" si="384">IF(M1441&lt;(L1441*-1),(M1441+L1441)*S$14,0)</f>
        <v>0</v>
      </c>
    </row>
    <row r="1442" spans="1:16">
      <c r="A1442">
        <v>1441</v>
      </c>
      <c r="B1442" s="13">
        <v>3</v>
      </c>
      <c r="C1442" s="13">
        <v>2</v>
      </c>
      <c r="D1442" s="13">
        <v>0</v>
      </c>
      <c r="E1442" s="14">
        <f t="shared" si="380"/>
        <v>61</v>
      </c>
      <c r="F1442" s="24">
        <f>'1 Solar Profile'!E1444*S$10</f>
        <v>0</v>
      </c>
      <c r="G1442" s="24">
        <f>'2 Load Profile'!E1443</f>
        <v>0.81090721064708604</v>
      </c>
      <c r="H1442" s="24">
        <f t="shared" si="372"/>
        <v>0.81090721064708604</v>
      </c>
      <c r="I1442" s="13">
        <f t="shared" si="373"/>
        <v>0</v>
      </c>
      <c r="J1442" s="24">
        <f t="shared" si="374"/>
        <v>0</v>
      </c>
      <c r="K1442" s="24">
        <f t="shared" si="375"/>
        <v>0.81090721064708604</v>
      </c>
      <c r="L1442" s="13"/>
      <c r="M1442" s="24"/>
      <c r="N1442" s="24">
        <f t="shared" si="367"/>
        <v>0</v>
      </c>
      <c r="O1442" s="13"/>
      <c r="P1442" s="13"/>
    </row>
    <row r="1443" spans="1:16">
      <c r="A1443">
        <v>1442</v>
      </c>
      <c r="B1443" s="13">
        <v>3</v>
      </c>
      <c r="C1443" s="13">
        <v>2</v>
      </c>
      <c r="D1443" s="13">
        <v>1</v>
      </c>
      <c r="E1443" s="14">
        <f t="shared" si="380"/>
        <v>61</v>
      </c>
      <c r="F1443" s="24">
        <f>'1 Solar Profile'!E1445*S$10</f>
        <v>0</v>
      </c>
      <c r="G1443" s="24">
        <f>'2 Load Profile'!E1444</f>
        <v>0.70835992057865904</v>
      </c>
      <c r="H1443" s="24">
        <f t="shared" si="372"/>
        <v>0.70835992057865904</v>
      </c>
      <c r="I1443" s="13">
        <f t="shared" si="373"/>
        <v>0</v>
      </c>
      <c r="J1443" s="24">
        <f t="shared" si="374"/>
        <v>0</v>
      </c>
      <c r="K1443" s="24">
        <f t="shared" si="375"/>
        <v>0.70835992057865904</v>
      </c>
      <c r="L1443" s="13"/>
      <c r="M1443" s="24"/>
      <c r="N1443" s="24">
        <f t="shared" si="367"/>
        <v>0</v>
      </c>
      <c r="O1443" s="13"/>
      <c r="P1443" s="13"/>
    </row>
    <row r="1444" spans="1:16">
      <c r="A1444">
        <v>1443</v>
      </c>
      <c r="B1444" s="13">
        <v>3</v>
      </c>
      <c r="C1444" s="13">
        <v>2</v>
      </c>
      <c r="D1444" s="13">
        <v>2</v>
      </c>
      <c r="E1444" s="14">
        <f t="shared" si="380"/>
        <v>61</v>
      </c>
      <c r="F1444" s="24">
        <f>'1 Solar Profile'!E1446*S$10</f>
        <v>0</v>
      </c>
      <c r="G1444" s="24">
        <f>'2 Load Profile'!E1445</f>
        <v>0.66702620461603368</v>
      </c>
      <c r="H1444" s="24">
        <f t="shared" si="372"/>
        <v>0.66702620461603368</v>
      </c>
      <c r="I1444" s="13">
        <f t="shared" si="373"/>
        <v>0</v>
      </c>
      <c r="J1444" s="24">
        <f t="shared" si="374"/>
        <v>0</v>
      </c>
      <c r="K1444" s="24">
        <f t="shared" si="375"/>
        <v>0.66702620461603368</v>
      </c>
      <c r="L1444" s="13"/>
      <c r="M1444" s="24"/>
      <c r="N1444" s="24">
        <f t="shared" si="367"/>
        <v>0</v>
      </c>
      <c r="O1444" s="13"/>
      <c r="P1444" s="13"/>
    </row>
    <row r="1445" spans="1:16">
      <c r="A1445">
        <v>1444</v>
      </c>
      <c r="B1445" s="13">
        <v>3</v>
      </c>
      <c r="C1445" s="13">
        <v>2</v>
      </c>
      <c r="D1445" s="13">
        <v>3</v>
      </c>
      <c r="E1445" s="14">
        <f t="shared" si="380"/>
        <v>61</v>
      </c>
      <c r="F1445" s="24">
        <f>'1 Solar Profile'!E1447*S$10</f>
        <v>0</v>
      </c>
      <c r="G1445" s="24">
        <f>'2 Load Profile'!E1446</f>
        <v>0.66132411968868909</v>
      </c>
      <c r="H1445" s="24">
        <f t="shared" si="372"/>
        <v>0.66132411968868909</v>
      </c>
      <c r="I1445" s="13">
        <f t="shared" si="373"/>
        <v>0</v>
      </c>
      <c r="J1445" s="24">
        <f t="shared" si="374"/>
        <v>0</v>
      </c>
      <c r="K1445" s="24">
        <f t="shared" si="375"/>
        <v>0.66132411968868909</v>
      </c>
      <c r="L1445" s="13"/>
      <c r="M1445" s="24"/>
      <c r="N1445" s="24">
        <f t="shared" si="367"/>
        <v>0</v>
      </c>
      <c r="O1445" s="13"/>
      <c r="P1445" s="13"/>
    </row>
    <row r="1446" spans="1:16">
      <c r="A1446">
        <v>1445</v>
      </c>
      <c r="B1446" s="13">
        <v>3</v>
      </c>
      <c r="C1446" s="13">
        <v>2</v>
      </c>
      <c r="D1446" s="13">
        <v>4</v>
      </c>
      <c r="E1446" s="14">
        <f t="shared" si="380"/>
        <v>61</v>
      </c>
      <c r="F1446" s="24">
        <f>'1 Solar Profile'!E1448*S$10</f>
        <v>0</v>
      </c>
      <c r="G1446" s="24">
        <f>'2 Load Profile'!E1447</f>
        <v>0.66015257633363433</v>
      </c>
      <c r="H1446" s="24">
        <f t="shared" si="372"/>
        <v>0.66015257633363433</v>
      </c>
      <c r="I1446" s="13">
        <f t="shared" si="373"/>
        <v>0</v>
      </c>
      <c r="J1446" s="24">
        <f t="shared" si="374"/>
        <v>0</v>
      </c>
      <c r="K1446" s="24">
        <f t="shared" si="375"/>
        <v>0.66015257633363433</v>
      </c>
      <c r="L1446" s="13"/>
      <c r="M1446" s="24"/>
      <c r="N1446" s="24">
        <f t="shared" si="367"/>
        <v>0</v>
      </c>
      <c r="O1446" s="13"/>
      <c r="P1446" s="13"/>
    </row>
    <row r="1447" spans="1:16">
      <c r="A1447">
        <v>1446</v>
      </c>
      <c r="B1447" s="13">
        <v>3</v>
      </c>
      <c r="C1447" s="13">
        <v>2</v>
      </c>
      <c r="D1447" s="13">
        <v>5</v>
      </c>
      <c r="E1447" s="14">
        <f t="shared" si="380"/>
        <v>61</v>
      </c>
      <c r="F1447" s="24">
        <f>'1 Solar Profile'!E1449*S$10</f>
        <v>0</v>
      </c>
      <c r="G1447" s="24">
        <f>'2 Load Profile'!E1448</f>
        <v>0.71146413971402556</v>
      </c>
      <c r="H1447" s="24">
        <f t="shared" si="372"/>
        <v>0.71146413971402556</v>
      </c>
      <c r="I1447" s="13">
        <f t="shared" si="373"/>
        <v>0</v>
      </c>
      <c r="J1447" s="24">
        <f t="shared" si="374"/>
        <v>0</v>
      </c>
      <c r="K1447" s="24">
        <f t="shared" si="375"/>
        <v>0.71146413971402556</v>
      </c>
      <c r="L1447" s="13"/>
      <c r="M1447" s="24"/>
      <c r="N1447" s="24">
        <f t="shared" si="367"/>
        <v>0</v>
      </c>
      <c r="O1447" s="13"/>
      <c r="P1447" s="13"/>
    </row>
    <row r="1448" spans="1:16">
      <c r="A1448">
        <v>1447</v>
      </c>
      <c r="B1448" s="13">
        <v>3</v>
      </c>
      <c r="C1448" s="13">
        <v>2</v>
      </c>
      <c r="D1448" s="13">
        <v>6</v>
      </c>
      <c r="E1448" s="14">
        <f t="shared" si="380"/>
        <v>61</v>
      </c>
      <c r="F1448" s="24">
        <f>'1 Solar Profile'!E1450*S$10</f>
        <v>0</v>
      </c>
      <c r="G1448" s="24">
        <f>'2 Load Profile'!E1449</f>
        <v>0.85166754132846678</v>
      </c>
      <c r="H1448" s="24">
        <f t="shared" si="372"/>
        <v>0.85166754132846678</v>
      </c>
      <c r="I1448" s="13">
        <f t="shared" si="373"/>
        <v>0</v>
      </c>
      <c r="J1448" s="24">
        <f t="shared" si="374"/>
        <v>0</v>
      </c>
      <c r="K1448" s="24">
        <f t="shared" si="375"/>
        <v>0.85166754132846678</v>
      </c>
      <c r="L1448" s="13"/>
      <c r="M1448" s="24"/>
      <c r="N1448" s="24">
        <f t="shared" si="367"/>
        <v>0</v>
      </c>
      <c r="O1448" s="13"/>
      <c r="P1448" s="13"/>
    </row>
    <row r="1449" spans="1:16">
      <c r="A1449">
        <v>1448</v>
      </c>
      <c r="B1449" s="13">
        <v>3</v>
      </c>
      <c r="C1449" s="13">
        <v>2</v>
      </c>
      <c r="D1449" s="13">
        <v>7</v>
      </c>
      <c r="E1449" s="14">
        <f t="shared" si="380"/>
        <v>61</v>
      </c>
      <c r="F1449" s="24">
        <f>'1 Solar Profile'!E1451*S$10</f>
        <v>0.14290762499999998</v>
      </c>
      <c r="G1449" s="24">
        <f>'2 Load Profile'!E1450</f>
        <v>1.0458429060919101</v>
      </c>
      <c r="H1449" s="24">
        <f t="shared" si="372"/>
        <v>0.90293528109191012</v>
      </c>
      <c r="I1449" s="13">
        <f t="shared" si="373"/>
        <v>0</v>
      </c>
      <c r="J1449" s="24">
        <f t="shared" si="374"/>
        <v>0.14290762499999998</v>
      </c>
      <c r="K1449" s="24">
        <f t="shared" si="375"/>
        <v>0.90293528109191012</v>
      </c>
      <c r="L1449" s="13"/>
      <c r="M1449" s="24"/>
      <c r="N1449" s="24">
        <f t="shared" ref="N1449:N1512" si="385">M1449+L1449</f>
        <v>0</v>
      </c>
      <c r="O1449" s="13"/>
      <c r="P1449" s="13"/>
    </row>
    <row r="1450" spans="1:16">
      <c r="A1450">
        <v>1449</v>
      </c>
      <c r="B1450" s="13">
        <v>3</v>
      </c>
      <c r="C1450" s="13">
        <v>2</v>
      </c>
      <c r="D1450" s="13">
        <v>8</v>
      </c>
      <c r="E1450" s="14">
        <f t="shared" si="380"/>
        <v>61</v>
      </c>
      <c r="F1450" s="24">
        <f>'1 Solar Profile'!E1452*S$10</f>
        <v>0.31187205000000001</v>
      </c>
      <c r="G1450" s="24">
        <f>'2 Load Profile'!E1451</f>
        <v>0.97403795401814863</v>
      </c>
      <c r="H1450" s="24">
        <f t="shared" si="372"/>
        <v>0.66216590401814868</v>
      </c>
      <c r="I1450" s="13">
        <f t="shared" si="373"/>
        <v>0</v>
      </c>
      <c r="J1450" s="24">
        <f t="shared" si="374"/>
        <v>0.31187205000000001</v>
      </c>
      <c r="K1450" s="24">
        <f t="shared" si="375"/>
        <v>0.66216590401814868</v>
      </c>
      <c r="L1450" s="13"/>
      <c r="M1450" s="24"/>
      <c r="N1450" s="24">
        <f t="shared" si="385"/>
        <v>0</v>
      </c>
      <c r="O1450" s="13"/>
      <c r="P1450" s="13"/>
    </row>
    <row r="1451" spans="1:16">
      <c r="A1451">
        <v>1450</v>
      </c>
      <c r="B1451" s="13">
        <v>3</v>
      </c>
      <c r="C1451" s="13">
        <v>2</v>
      </c>
      <c r="D1451" s="13">
        <v>9</v>
      </c>
      <c r="E1451" s="14">
        <f t="shared" si="380"/>
        <v>61</v>
      </c>
      <c r="F1451" s="24">
        <f>'1 Solar Profile'!E1453*S$10</f>
        <v>0.46604879999999999</v>
      </c>
      <c r="G1451" s="24">
        <f>'2 Load Profile'!E1452</f>
        <v>0.87729336020014093</v>
      </c>
      <c r="H1451" s="24">
        <f t="shared" si="372"/>
        <v>0.41124456020014094</v>
      </c>
      <c r="I1451" s="13">
        <f t="shared" si="373"/>
        <v>0</v>
      </c>
      <c r="J1451" s="24">
        <f t="shared" si="374"/>
        <v>0.46604879999999999</v>
      </c>
      <c r="K1451" s="24">
        <f t="shared" si="375"/>
        <v>0.41124456020014094</v>
      </c>
      <c r="L1451" s="13"/>
      <c r="M1451" s="24"/>
      <c r="N1451" s="24">
        <f t="shared" si="385"/>
        <v>0</v>
      </c>
      <c r="O1451" s="13"/>
      <c r="P1451" s="13"/>
    </row>
    <row r="1452" spans="1:16">
      <c r="A1452">
        <v>1451</v>
      </c>
      <c r="B1452" s="13">
        <v>3</v>
      </c>
      <c r="C1452" s="13">
        <v>2</v>
      </c>
      <c r="D1452" s="13">
        <v>10</v>
      </c>
      <c r="E1452" s="14">
        <f t="shared" si="380"/>
        <v>61</v>
      </c>
      <c r="F1452" s="24">
        <f>'1 Solar Profile'!E1454*S$10</f>
        <v>0.718377975</v>
      </c>
      <c r="G1452" s="24">
        <f>'2 Load Profile'!E1453</f>
        <v>0.87783592608340744</v>
      </c>
      <c r="H1452" s="24">
        <f t="shared" si="372"/>
        <v>0.15945795108340743</v>
      </c>
      <c r="I1452" s="13">
        <f t="shared" si="373"/>
        <v>0</v>
      </c>
      <c r="J1452" s="24">
        <f t="shared" si="374"/>
        <v>0.718377975</v>
      </c>
      <c r="K1452" s="24">
        <f t="shared" si="375"/>
        <v>0.15945795108340743</v>
      </c>
      <c r="L1452" s="13"/>
      <c r="M1452" s="24"/>
      <c r="N1452" s="24">
        <f t="shared" si="385"/>
        <v>0</v>
      </c>
      <c r="O1452" s="13"/>
      <c r="P1452" s="13"/>
    </row>
    <row r="1453" spans="1:16">
      <c r="A1453">
        <v>1452</v>
      </c>
      <c r="B1453" s="13">
        <v>3</v>
      </c>
      <c r="C1453" s="13">
        <v>2</v>
      </c>
      <c r="D1453" s="13">
        <v>11</v>
      </c>
      <c r="E1453" s="14">
        <f t="shared" si="380"/>
        <v>61</v>
      </c>
      <c r="F1453" s="24">
        <f>'1 Solar Profile'!E1455*S$10</f>
        <v>1.376123175</v>
      </c>
      <c r="G1453" s="24">
        <f>'2 Load Profile'!E1454</f>
        <v>0.84812636740999359</v>
      </c>
      <c r="H1453" s="24">
        <f t="shared" si="372"/>
        <v>-0.52799680759000645</v>
      </c>
      <c r="I1453" s="13">
        <f t="shared" si="373"/>
        <v>-0.52799680759000645</v>
      </c>
      <c r="J1453" s="24">
        <f t="shared" si="374"/>
        <v>0.84812636740999359</v>
      </c>
      <c r="K1453" s="24">
        <f t="shared" si="375"/>
        <v>0</v>
      </c>
      <c r="L1453" s="13"/>
      <c r="M1453" s="24"/>
      <c r="N1453" s="24">
        <f t="shared" si="385"/>
        <v>0</v>
      </c>
      <c r="O1453" s="13"/>
      <c r="P1453" s="13"/>
    </row>
    <row r="1454" spans="1:16">
      <c r="A1454">
        <v>1453</v>
      </c>
      <c r="B1454" s="13">
        <v>3</v>
      </c>
      <c r="C1454" s="13">
        <v>2</v>
      </c>
      <c r="D1454" s="13">
        <v>12</v>
      </c>
      <c r="E1454" s="14">
        <f t="shared" si="380"/>
        <v>61</v>
      </c>
      <c r="F1454" s="24">
        <f>'1 Solar Profile'!E1456*S$10</f>
        <v>1.9997034749999998</v>
      </c>
      <c r="G1454" s="24">
        <f>'2 Load Profile'!E1455</f>
        <v>0.80931191872159702</v>
      </c>
      <c r="H1454" s="24">
        <f t="shared" si="372"/>
        <v>-1.1903915562784029</v>
      </c>
      <c r="I1454" s="13">
        <f t="shared" si="373"/>
        <v>-1.1903915562784029</v>
      </c>
      <c r="J1454" s="24">
        <f t="shared" si="374"/>
        <v>0.80931191872159691</v>
      </c>
      <c r="K1454" s="24">
        <f t="shared" si="375"/>
        <v>0</v>
      </c>
      <c r="L1454" s="13"/>
      <c r="M1454" s="24"/>
      <c r="N1454" s="24">
        <f t="shared" si="385"/>
        <v>0</v>
      </c>
      <c r="O1454" s="13"/>
      <c r="P1454" s="13"/>
    </row>
    <row r="1455" spans="1:16">
      <c r="A1455">
        <v>1454</v>
      </c>
      <c r="B1455" s="13">
        <v>3</v>
      </c>
      <c r="C1455" s="13">
        <v>2</v>
      </c>
      <c r="D1455" s="13">
        <v>13</v>
      </c>
      <c r="E1455" s="14">
        <f t="shared" si="380"/>
        <v>61</v>
      </c>
      <c r="F1455" s="24">
        <f>'1 Solar Profile'!E1457*S$10</f>
        <v>1.8830495249999999</v>
      </c>
      <c r="G1455" s="24">
        <f>'2 Load Profile'!E1456</f>
        <v>0.77436219478353485</v>
      </c>
      <c r="H1455" s="24">
        <f t="shared" si="372"/>
        <v>-1.108687330216465</v>
      </c>
      <c r="I1455" s="13">
        <f t="shared" si="373"/>
        <v>-1.108687330216465</v>
      </c>
      <c r="J1455" s="24">
        <f t="shared" si="374"/>
        <v>0.77436219478353485</v>
      </c>
      <c r="K1455" s="24">
        <f t="shared" si="375"/>
        <v>0</v>
      </c>
      <c r="L1455" s="13"/>
      <c r="M1455" s="24"/>
      <c r="N1455" s="24">
        <f t="shared" si="385"/>
        <v>0</v>
      </c>
      <c r="O1455" s="13"/>
      <c r="P1455" s="13"/>
    </row>
    <row r="1456" spans="1:16">
      <c r="A1456">
        <v>1455</v>
      </c>
      <c r="B1456" s="13">
        <v>3</v>
      </c>
      <c r="C1456" s="13">
        <v>2</v>
      </c>
      <c r="D1456" s="13">
        <v>14</v>
      </c>
      <c r="E1456" s="14">
        <f t="shared" si="380"/>
        <v>61</v>
      </c>
      <c r="F1456" s="24">
        <f>'1 Solar Profile'!E1458*S$10</f>
        <v>2.4847877250000003</v>
      </c>
      <c r="G1456" s="24">
        <f>'2 Load Profile'!E1457</f>
        <v>0.75777840935429941</v>
      </c>
      <c r="H1456" s="24">
        <f t="shared" si="372"/>
        <v>-1.7270093156457009</v>
      </c>
      <c r="I1456" s="13">
        <f t="shared" si="373"/>
        <v>-1.7270093156457009</v>
      </c>
      <c r="J1456" s="24">
        <f t="shared" si="374"/>
        <v>0.75777840935429941</v>
      </c>
      <c r="K1456" s="24">
        <f t="shared" si="375"/>
        <v>0</v>
      </c>
      <c r="L1456" s="13"/>
      <c r="M1456" s="24"/>
      <c r="N1456" s="24">
        <f t="shared" si="385"/>
        <v>0</v>
      </c>
      <c r="O1456" s="13"/>
      <c r="P1456" s="13"/>
    </row>
    <row r="1457" spans="1:16">
      <c r="A1457">
        <v>1456</v>
      </c>
      <c r="B1457" s="13">
        <v>3</v>
      </c>
      <c r="C1457" s="13">
        <v>2</v>
      </c>
      <c r="D1457" s="13">
        <v>15</v>
      </c>
      <c r="E1457" s="14">
        <f t="shared" si="380"/>
        <v>61</v>
      </c>
      <c r="F1457" s="24">
        <f>'1 Solar Profile'!E1459*S$10</f>
        <v>0.81735412500000004</v>
      </c>
      <c r="G1457" s="24">
        <f>'2 Load Profile'!E1458</f>
        <v>0.78775970958860497</v>
      </c>
      <c r="H1457" s="24">
        <f t="shared" si="372"/>
        <v>-2.959441541139507E-2</v>
      </c>
      <c r="I1457" s="13">
        <f t="shared" si="373"/>
        <v>-2.959441541139507E-2</v>
      </c>
      <c r="J1457" s="24">
        <f t="shared" si="374"/>
        <v>0.78775970958860497</v>
      </c>
      <c r="K1457" s="24">
        <f t="shared" si="375"/>
        <v>0</v>
      </c>
      <c r="L1457" s="13"/>
      <c r="M1457" s="24"/>
      <c r="N1457" s="24">
        <f t="shared" si="385"/>
        <v>0</v>
      </c>
      <c r="O1457" s="13"/>
      <c r="P1457" s="13"/>
    </row>
    <row r="1458" spans="1:16">
      <c r="A1458">
        <v>1457</v>
      </c>
      <c r="B1458" s="13">
        <v>3</v>
      </c>
      <c r="C1458" s="13">
        <v>2</v>
      </c>
      <c r="D1458" s="13">
        <v>16</v>
      </c>
      <c r="E1458" s="14">
        <f t="shared" si="380"/>
        <v>61</v>
      </c>
      <c r="F1458" s="24">
        <f>'1 Solar Profile'!E1460*S$10</f>
        <v>0.38911162499999996</v>
      </c>
      <c r="G1458" s="24">
        <f>'2 Load Profile'!E1459</f>
        <v>0.93823913190765884</v>
      </c>
      <c r="H1458" s="24">
        <f t="shared" si="372"/>
        <v>0.54912750690765888</v>
      </c>
      <c r="I1458" s="13">
        <f t="shared" si="373"/>
        <v>0</v>
      </c>
      <c r="J1458" s="24">
        <f t="shared" si="374"/>
        <v>0.38911162499999996</v>
      </c>
      <c r="K1458" s="24">
        <f t="shared" si="375"/>
        <v>0.54912750690765888</v>
      </c>
      <c r="L1458" s="13"/>
      <c r="M1458" s="24"/>
      <c r="N1458" s="24">
        <f t="shared" si="385"/>
        <v>0</v>
      </c>
      <c r="O1458" s="13"/>
      <c r="P1458" s="13"/>
    </row>
    <row r="1459" spans="1:16">
      <c r="A1459">
        <v>1458</v>
      </c>
      <c r="B1459" s="13">
        <v>3</v>
      </c>
      <c r="C1459" s="13">
        <v>2</v>
      </c>
      <c r="D1459" s="13">
        <v>17</v>
      </c>
      <c r="E1459" s="14">
        <f t="shared" si="380"/>
        <v>61</v>
      </c>
      <c r="F1459" s="24">
        <f>'1 Solar Profile'!E1461*S$10</f>
        <v>0</v>
      </c>
      <c r="G1459" s="24">
        <f>'2 Load Profile'!E1460</f>
        <v>1.2494196761428702</v>
      </c>
      <c r="H1459" s="24">
        <f t="shared" si="372"/>
        <v>1.2494196761428702</v>
      </c>
      <c r="I1459" s="13">
        <f t="shared" si="373"/>
        <v>0</v>
      </c>
      <c r="J1459" s="24">
        <f t="shared" si="374"/>
        <v>0</v>
      </c>
      <c r="K1459" s="24">
        <f t="shared" si="375"/>
        <v>1.2494196761428702</v>
      </c>
      <c r="L1459" s="13"/>
      <c r="M1459" s="24"/>
      <c r="N1459" s="24">
        <f t="shared" si="385"/>
        <v>0</v>
      </c>
      <c r="O1459" s="13"/>
      <c r="P1459" s="13"/>
    </row>
    <row r="1460" spans="1:16">
      <c r="A1460">
        <v>1459</v>
      </c>
      <c r="B1460" s="13">
        <v>3</v>
      </c>
      <c r="C1460" s="13">
        <v>2</v>
      </c>
      <c r="D1460" s="13">
        <v>18</v>
      </c>
      <c r="E1460" s="14">
        <f t="shared" si="380"/>
        <v>61</v>
      </c>
      <c r="F1460" s="24">
        <f>'1 Solar Profile'!E1462*S$10</f>
        <v>0</v>
      </c>
      <c r="G1460" s="24">
        <f>'2 Load Profile'!E1461</f>
        <v>1.5107451058487824</v>
      </c>
      <c r="H1460" s="24">
        <f t="shared" si="372"/>
        <v>1.5107451058487824</v>
      </c>
      <c r="I1460" s="13">
        <f t="shared" si="373"/>
        <v>0</v>
      </c>
      <c r="J1460" s="24">
        <f t="shared" si="374"/>
        <v>0</v>
      </c>
      <c r="K1460" s="24">
        <f t="shared" si="375"/>
        <v>1.5107451058487824</v>
      </c>
      <c r="L1460" s="13"/>
      <c r="M1460" s="24"/>
      <c r="N1460" s="24">
        <f t="shared" si="385"/>
        <v>0</v>
      </c>
      <c r="O1460" s="13"/>
      <c r="P1460" s="13"/>
    </row>
    <row r="1461" spans="1:16">
      <c r="A1461">
        <v>1460</v>
      </c>
      <c r="B1461" s="13">
        <v>3</v>
      </c>
      <c r="C1461" s="13">
        <v>2</v>
      </c>
      <c r="D1461" s="13">
        <v>19</v>
      </c>
      <c r="E1461" s="14">
        <f t="shared" si="380"/>
        <v>61</v>
      </c>
      <c r="F1461" s="24">
        <f>'1 Solar Profile'!E1463*S$10</f>
        <v>0</v>
      </c>
      <c r="G1461" s="24">
        <f>'2 Load Profile'!E1462</f>
        <v>1.6834772354809295</v>
      </c>
      <c r="H1461" s="24">
        <f t="shared" si="372"/>
        <v>1.6834772354809295</v>
      </c>
      <c r="I1461" s="13">
        <f t="shared" si="373"/>
        <v>0</v>
      </c>
      <c r="J1461" s="24">
        <f t="shared" si="374"/>
        <v>0</v>
      </c>
      <c r="K1461" s="24">
        <f t="shared" si="375"/>
        <v>1.6834772354809295</v>
      </c>
      <c r="L1461" s="13"/>
      <c r="M1461" s="24"/>
      <c r="N1461" s="24">
        <f t="shared" si="385"/>
        <v>0</v>
      </c>
      <c r="O1461" s="13"/>
      <c r="P1461" s="13"/>
    </row>
    <row r="1462" spans="1:16">
      <c r="A1462">
        <v>1461</v>
      </c>
      <c r="B1462" s="13">
        <v>3</v>
      </c>
      <c r="C1462" s="13">
        <v>2</v>
      </c>
      <c r="D1462" s="13">
        <v>20</v>
      </c>
      <c r="E1462" s="14">
        <f t="shared" si="380"/>
        <v>61</v>
      </c>
      <c r="F1462" s="24">
        <f>'1 Solar Profile'!E1464*S$10</f>
        <v>0</v>
      </c>
      <c r="G1462" s="24">
        <f>'2 Load Profile'!E1463</f>
        <v>1.7386362762188643</v>
      </c>
      <c r="H1462" s="24">
        <f t="shared" si="372"/>
        <v>1.7386362762188643</v>
      </c>
      <c r="I1462" s="13">
        <f t="shared" si="373"/>
        <v>0</v>
      </c>
      <c r="J1462" s="24">
        <f t="shared" si="374"/>
        <v>0</v>
      </c>
      <c r="K1462" s="24">
        <f t="shared" si="375"/>
        <v>1.7386362762188643</v>
      </c>
      <c r="L1462" s="13"/>
      <c r="M1462" s="24"/>
      <c r="N1462" s="24">
        <f t="shared" si="385"/>
        <v>0</v>
      </c>
      <c r="O1462" s="24"/>
      <c r="P1462" s="24"/>
    </row>
    <row r="1463" spans="1:16">
      <c r="A1463">
        <v>1462</v>
      </c>
      <c r="B1463" s="13">
        <v>3</v>
      </c>
      <c r="C1463" s="13">
        <v>2</v>
      </c>
      <c r="D1463" s="13">
        <v>21</v>
      </c>
      <c r="E1463" s="14">
        <f t="shared" si="380"/>
        <v>61</v>
      </c>
      <c r="F1463" s="24">
        <f>'1 Solar Profile'!E1465*S$10</f>
        <v>0</v>
      </c>
      <c r="G1463" s="24">
        <f>'2 Load Profile'!E1464</f>
        <v>1.5987530744827452</v>
      </c>
      <c r="H1463" s="24">
        <f t="shared" si="372"/>
        <v>1.5987530744827452</v>
      </c>
      <c r="I1463" s="13">
        <f t="shared" si="373"/>
        <v>0</v>
      </c>
      <c r="J1463" s="24">
        <f t="shared" si="374"/>
        <v>0</v>
      </c>
      <c r="K1463" s="24">
        <f t="shared" si="375"/>
        <v>1.5987530744827452</v>
      </c>
      <c r="L1463" s="13"/>
      <c r="M1463" s="24"/>
      <c r="N1463" s="24">
        <f t="shared" si="385"/>
        <v>0</v>
      </c>
      <c r="O1463" s="13"/>
      <c r="P1463" s="13"/>
    </row>
    <row r="1464" spans="1:16">
      <c r="A1464">
        <v>1463</v>
      </c>
      <c r="B1464" s="13">
        <v>3</v>
      </c>
      <c r="C1464" s="13">
        <v>2</v>
      </c>
      <c r="D1464" s="13">
        <v>22</v>
      </c>
      <c r="E1464" s="14">
        <f t="shared" si="380"/>
        <v>61</v>
      </c>
      <c r="F1464" s="24">
        <f>'1 Solar Profile'!E1466*S$10</f>
        <v>0</v>
      </c>
      <c r="G1464" s="24">
        <f>'2 Load Profile'!E1465</f>
        <v>1.3244580474739724</v>
      </c>
      <c r="H1464" s="24">
        <f t="shared" si="372"/>
        <v>1.3244580474739724</v>
      </c>
      <c r="I1464" s="13">
        <f t="shared" si="373"/>
        <v>0</v>
      </c>
      <c r="J1464" s="24">
        <f t="shared" si="374"/>
        <v>0</v>
      </c>
      <c r="K1464" s="24">
        <f t="shared" si="375"/>
        <v>1.3244580474739724</v>
      </c>
      <c r="L1464" s="13"/>
      <c r="M1464" s="24"/>
      <c r="N1464" s="24">
        <f t="shared" si="385"/>
        <v>0</v>
      </c>
      <c r="O1464" s="13"/>
      <c r="P1464" s="13"/>
    </row>
    <row r="1465" spans="1:16">
      <c r="A1465">
        <v>1464</v>
      </c>
      <c r="B1465" s="13">
        <v>3</v>
      </c>
      <c r="C1465" s="13">
        <v>2</v>
      </c>
      <c r="D1465" s="13">
        <v>23</v>
      </c>
      <c r="E1465" s="14">
        <f t="shared" si="380"/>
        <v>61</v>
      </c>
      <c r="F1465" s="24">
        <f>'1 Solar Profile'!E1467*S$10</f>
        <v>0</v>
      </c>
      <c r="G1465" s="24">
        <f>'2 Load Profile'!E1466</f>
        <v>1.0648250441495808</v>
      </c>
      <c r="H1465" s="24">
        <f t="shared" si="372"/>
        <v>1.0648250441495808</v>
      </c>
      <c r="I1465" s="13">
        <f t="shared" si="373"/>
        <v>0</v>
      </c>
      <c r="J1465" s="24">
        <f t="shared" si="374"/>
        <v>0</v>
      </c>
      <c r="K1465" s="24">
        <f t="shared" si="375"/>
        <v>1.0648250441495808</v>
      </c>
      <c r="L1465" s="13">
        <f t="shared" ref="L1465" si="386">SUM(I1442:I1465)</f>
        <v>-4.5836794251419706</v>
      </c>
      <c r="M1465" s="24">
        <f t="shared" ref="M1465" si="387">SUMIF(H1442:H1465,"&gt;0",H1442:H1465)</f>
        <v>17.926147376005602</v>
      </c>
      <c r="N1465" s="24">
        <f t="shared" si="385"/>
        <v>13.342467950863632</v>
      </c>
      <c r="O1465" s="13">
        <f t="shared" ref="O1465" si="388">IF(M1465&gt;(L1465*-1),(M1465+L1465)*S$12,0)</f>
        <v>1.8775120626416779</v>
      </c>
      <c r="P1465" s="13">
        <f t="shared" ref="P1465" si="389">IF(M1465&lt;(L1465*-1),(M1465+L1465)*S$14,0)</f>
        <v>0</v>
      </c>
    </row>
    <row r="1466" spans="1:16">
      <c r="A1466">
        <v>1465</v>
      </c>
      <c r="B1466" s="13">
        <v>3</v>
      </c>
      <c r="C1466" s="13">
        <v>3</v>
      </c>
      <c r="D1466" s="13">
        <v>0</v>
      </c>
      <c r="E1466" s="14">
        <f t="shared" si="380"/>
        <v>62</v>
      </c>
      <c r="F1466" s="24">
        <f>'1 Solar Profile'!E1468*S$10</f>
        <v>0</v>
      </c>
      <c r="G1466" s="24">
        <f>'2 Load Profile'!E1467</f>
        <v>0.79396365265534452</v>
      </c>
      <c r="H1466" s="24">
        <f t="shared" si="372"/>
        <v>0.79396365265534452</v>
      </c>
      <c r="I1466" s="13">
        <f t="shared" si="373"/>
        <v>0</v>
      </c>
      <c r="J1466" s="24">
        <f t="shared" si="374"/>
        <v>0</v>
      </c>
      <c r="K1466" s="24">
        <f t="shared" si="375"/>
        <v>0.79396365265534452</v>
      </c>
      <c r="L1466" s="13"/>
      <c r="M1466" s="24"/>
      <c r="N1466" s="24">
        <f t="shared" si="385"/>
        <v>0</v>
      </c>
      <c r="O1466" s="13"/>
      <c r="P1466" s="13"/>
    </row>
    <row r="1467" spans="1:16">
      <c r="A1467">
        <v>1466</v>
      </c>
      <c r="B1467" s="13">
        <v>3</v>
      </c>
      <c r="C1467" s="13">
        <v>3</v>
      </c>
      <c r="D1467" s="13">
        <v>1</v>
      </c>
      <c r="E1467" s="14">
        <f t="shared" si="380"/>
        <v>62</v>
      </c>
      <c r="F1467" s="24">
        <f>'1 Solar Profile'!E1469*S$10</f>
        <v>0</v>
      </c>
      <c r="G1467" s="24">
        <f>'2 Load Profile'!E1468</f>
        <v>0.69270696956735234</v>
      </c>
      <c r="H1467" s="24">
        <f t="shared" si="372"/>
        <v>0.69270696956735234</v>
      </c>
      <c r="I1467" s="13">
        <f t="shared" si="373"/>
        <v>0</v>
      </c>
      <c r="J1467" s="24">
        <f t="shared" si="374"/>
        <v>0</v>
      </c>
      <c r="K1467" s="24">
        <f t="shared" si="375"/>
        <v>0.69270696956735234</v>
      </c>
      <c r="L1467" s="13"/>
      <c r="M1467" s="24"/>
      <c r="N1467" s="24">
        <f t="shared" si="385"/>
        <v>0</v>
      </c>
      <c r="O1467" s="13"/>
      <c r="P1467" s="13"/>
    </row>
    <row r="1468" spans="1:16">
      <c r="A1468">
        <v>1467</v>
      </c>
      <c r="B1468" s="13">
        <v>3</v>
      </c>
      <c r="C1468" s="13">
        <v>3</v>
      </c>
      <c r="D1468" s="13">
        <v>2</v>
      </c>
      <c r="E1468" s="14">
        <f t="shared" si="380"/>
        <v>62</v>
      </c>
      <c r="F1468" s="24">
        <f>'1 Solar Profile'!E1470*S$10</f>
        <v>0</v>
      </c>
      <c r="G1468" s="24">
        <f>'2 Load Profile'!E1469</f>
        <v>0.65674069995926243</v>
      </c>
      <c r="H1468" s="24">
        <f t="shared" si="372"/>
        <v>0.65674069995926243</v>
      </c>
      <c r="I1468" s="13">
        <f t="shared" si="373"/>
        <v>0</v>
      </c>
      <c r="J1468" s="24">
        <f t="shared" si="374"/>
        <v>0</v>
      </c>
      <c r="K1468" s="24">
        <f t="shared" si="375"/>
        <v>0.65674069995926243</v>
      </c>
      <c r="L1468" s="13"/>
      <c r="M1468" s="24"/>
      <c r="N1468" s="24">
        <f t="shared" si="385"/>
        <v>0</v>
      </c>
      <c r="O1468" s="13"/>
      <c r="P1468" s="13"/>
    </row>
    <row r="1469" spans="1:16">
      <c r="A1469">
        <v>1468</v>
      </c>
      <c r="B1469" s="13">
        <v>3</v>
      </c>
      <c r="C1469" s="13">
        <v>3</v>
      </c>
      <c r="D1469" s="13">
        <v>3</v>
      </c>
      <c r="E1469" s="14">
        <f t="shared" si="380"/>
        <v>62</v>
      </c>
      <c r="F1469" s="24">
        <f>'1 Solar Profile'!E1471*S$10</f>
        <v>0</v>
      </c>
      <c r="G1469" s="24">
        <f>'2 Load Profile'!E1470</f>
        <v>0.65193914749203374</v>
      </c>
      <c r="H1469" s="24">
        <f t="shared" si="372"/>
        <v>0.65193914749203374</v>
      </c>
      <c r="I1469" s="13">
        <f t="shared" si="373"/>
        <v>0</v>
      </c>
      <c r="J1469" s="24">
        <f t="shared" si="374"/>
        <v>0</v>
      </c>
      <c r="K1469" s="24">
        <f t="shared" si="375"/>
        <v>0.65193914749203374</v>
      </c>
      <c r="L1469" s="13"/>
      <c r="M1469" s="24"/>
      <c r="N1469" s="24">
        <f t="shared" si="385"/>
        <v>0</v>
      </c>
      <c r="O1469" s="13"/>
      <c r="P1469" s="13"/>
    </row>
    <row r="1470" spans="1:16">
      <c r="A1470">
        <v>1469</v>
      </c>
      <c r="B1470" s="13">
        <v>3</v>
      </c>
      <c r="C1470" s="13">
        <v>3</v>
      </c>
      <c r="D1470" s="13">
        <v>4</v>
      </c>
      <c r="E1470" s="14">
        <f t="shared" si="380"/>
        <v>62</v>
      </c>
      <c r="F1470" s="24">
        <f>'1 Solar Profile'!E1472*S$10</f>
        <v>0</v>
      </c>
      <c r="G1470" s="24">
        <f>'2 Load Profile'!E1471</f>
        <v>0.65665724871669517</v>
      </c>
      <c r="H1470" s="24">
        <f t="shared" si="372"/>
        <v>0.65665724871669517</v>
      </c>
      <c r="I1470" s="13">
        <f t="shared" si="373"/>
        <v>0</v>
      </c>
      <c r="J1470" s="24">
        <f t="shared" si="374"/>
        <v>0</v>
      </c>
      <c r="K1470" s="24">
        <f t="shared" si="375"/>
        <v>0.65665724871669517</v>
      </c>
      <c r="L1470" s="13"/>
      <c r="M1470" s="24"/>
      <c r="N1470" s="24">
        <f t="shared" si="385"/>
        <v>0</v>
      </c>
      <c r="O1470" s="13"/>
      <c r="P1470" s="13"/>
    </row>
    <row r="1471" spans="1:16">
      <c r="A1471">
        <v>1470</v>
      </c>
      <c r="B1471" s="13">
        <v>3</v>
      </c>
      <c r="C1471" s="13">
        <v>3</v>
      </c>
      <c r="D1471" s="13">
        <v>5</v>
      </c>
      <c r="E1471" s="14">
        <f t="shared" si="380"/>
        <v>62</v>
      </c>
      <c r="F1471" s="24">
        <f>'1 Solar Profile'!E1473*S$10</f>
        <v>0</v>
      </c>
      <c r="G1471" s="24">
        <f>'2 Load Profile'!E1472</f>
        <v>0.71142692446150035</v>
      </c>
      <c r="H1471" s="24">
        <f t="shared" si="372"/>
        <v>0.71142692446150035</v>
      </c>
      <c r="I1471" s="13">
        <f t="shared" si="373"/>
        <v>0</v>
      </c>
      <c r="J1471" s="24">
        <f t="shared" si="374"/>
        <v>0</v>
      </c>
      <c r="K1471" s="24">
        <f t="shared" si="375"/>
        <v>0.71142692446150035</v>
      </c>
      <c r="L1471" s="13"/>
      <c r="M1471" s="24"/>
      <c r="N1471" s="24">
        <f t="shared" si="385"/>
        <v>0</v>
      </c>
      <c r="O1471" s="13"/>
      <c r="P1471" s="13"/>
    </row>
    <row r="1472" spans="1:16">
      <c r="A1472">
        <v>1471</v>
      </c>
      <c r="B1472" s="13">
        <v>3</v>
      </c>
      <c r="C1472" s="13">
        <v>3</v>
      </c>
      <c r="D1472" s="13">
        <v>6</v>
      </c>
      <c r="E1472" s="14">
        <f t="shared" si="380"/>
        <v>62</v>
      </c>
      <c r="F1472" s="24">
        <f>'1 Solar Profile'!E1474*S$10</f>
        <v>0</v>
      </c>
      <c r="G1472" s="24">
        <f>'2 Load Profile'!E1473</f>
        <v>0.87485472076494897</v>
      </c>
      <c r="H1472" s="24">
        <f t="shared" ref="H1472:H1535" si="390">G1472-F1472</f>
        <v>0.87485472076494897</v>
      </c>
      <c r="I1472" s="13">
        <f t="shared" ref="I1472:I1535" si="391">IF(H1472&lt;0,H1472,0)</f>
        <v>0</v>
      </c>
      <c r="J1472" s="24">
        <f t="shared" ref="J1472:J1535" si="392">F1472+I1472</f>
        <v>0</v>
      </c>
      <c r="K1472" s="24">
        <f t="shared" ref="K1472:K1535" si="393">IF(H1472&gt;0,H1472,0)</f>
        <v>0.87485472076494897</v>
      </c>
      <c r="L1472" s="13"/>
      <c r="M1472" s="24"/>
      <c r="N1472" s="24">
        <f t="shared" si="385"/>
        <v>0</v>
      </c>
      <c r="O1472" s="13"/>
      <c r="P1472" s="13"/>
    </row>
    <row r="1473" spans="1:16">
      <c r="A1473">
        <v>1472</v>
      </c>
      <c r="B1473" s="13">
        <v>3</v>
      </c>
      <c r="C1473" s="13">
        <v>3</v>
      </c>
      <c r="D1473" s="13">
        <v>7</v>
      </c>
      <c r="E1473" s="14">
        <f t="shared" si="380"/>
        <v>62</v>
      </c>
      <c r="F1473" s="24">
        <f>'1 Solar Profile'!E1475*S$10</f>
        <v>0.22005427499999999</v>
      </c>
      <c r="G1473" s="24">
        <f>'2 Load Profile'!E1474</f>
        <v>1.0613975296856675</v>
      </c>
      <c r="H1473" s="24">
        <f t="shared" si="390"/>
        <v>0.84134325468566751</v>
      </c>
      <c r="I1473" s="13">
        <f t="shared" si="391"/>
        <v>0</v>
      </c>
      <c r="J1473" s="24">
        <f t="shared" si="392"/>
        <v>0.22005427499999999</v>
      </c>
      <c r="K1473" s="24">
        <f t="shared" si="393"/>
        <v>0.84134325468566751</v>
      </c>
      <c r="L1473" s="13"/>
      <c r="M1473" s="24"/>
      <c r="N1473" s="24">
        <f t="shared" si="385"/>
        <v>0</v>
      </c>
      <c r="O1473" s="13"/>
      <c r="P1473" s="13"/>
    </row>
    <row r="1474" spans="1:16">
      <c r="A1474">
        <v>1473</v>
      </c>
      <c r="B1474" s="13">
        <v>3</v>
      </c>
      <c r="C1474" s="13">
        <v>3</v>
      </c>
      <c r="D1474" s="13">
        <v>8</v>
      </c>
      <c r="E1474" s="14">
        <f t="shared" si="380"/>
        <v>62</v>
      </c>
      <c r="F1474" s="24">
        <f>'1 Solar Profile'!E1476*S$10</f>
        <v>1.3926780000000001</v>
      </c>
      <c r="G1474" s="24">
        <f>'2 Load Profile'!E1475</f>
        <v>0.99426799967323842</v>
      </c>
      <c r="H1474" s="24">
        <f t="shared" si="390"/>
        <v>-0.39841000032676166</v>
      </c>
      <c r="I1474" s="13">
        <f t="shared" si="391"/>
        <v>-0.39841000032676166</v>
      </c>
      <c r="J1474" s="24">
        <f t="shared" si="392"/>
        <v>0.99426799967323842</v>
      </c>
      <c r="K1474" s="24">
        <f t="shared" si="393"/>
        <v>0</v>
      </c>
      <c r="L1474" s="13"/>
      <c r="M1474" s="24"/>
      <c r="N1474" s="24">
        <f t="shared" si="385"/>
        <v>0</v>
      </c>
      <c r="O1474" s="13"/>
      <c r="P1474" s="13"/>
    </row>
    <row r="1475" spans="1:16">
      <c r="A1475">
        <v>1474</v>
      </c>
      <c r="B1475" s="13">
        <v>3</v>
      </c>
      <c r="C1475" s="13">
        <v>3</v>
      </c>
      <c r="D1475" s="13">
        <v>9</v>
      </c>
      <c r="E1475" s="14">
        <f t="shared" si="380"/>
        <v>62</v>
      </c>
      <c r="F1475" s="24">
        <f>'1 Solar Profile'!E1477*S$10</f>
        <v>2.5403820749999997</v>
      </c>
      <c r="G1475" s="24">
        <f>'2 Load Profile'!E1476</f>
        <v>0.90759389987764827</v>
      </c>
      <c r="H1475" s="24">
        <f t="shared" si="390"/>
        <v>-1.6327881751223514</v>
      </c>
      <c r="I1475" s="13">
        <f t="shared" si="391"/>
        <v>-1.6327881751223514</v>
      </c>
      <c r="J1475" s="24">
        <f t="shared" si="392"/>
        <v>0.90759389987764827</v>
      </c>
      <c r="K1475" s="24">
        <f t="shared" si="393"/>
        <v>0</v>
      </c>
      <c r="L1475" s="13"/>
      <c r="M1475" s="24"/>
      <c r="N1475" s="24">
        <f t="shared" si="385"/>
        <v>0</v>
      </c>
      <c r="O1475" s="13"/>
      <c r="P1475" s="13"/>
    </row>
    <row r="1476" spans="1:16">
      <c r="A1476">
        <v>1475</v>
      </c>
      <c r="B1476" s="13">
        <v>3</v>
      </c>
      <c r="C1476" s="13">
        <v>3</v>
      </c>
      <c r="D1476" s="13">
        <v>10</v>
      </c>
      <c r="E1476" s="14">
        <f t="shared" si="380"/>
        <v>62</v>
      </c>
      <c r="F1476" s="24">
        <f>'1 Solar Profile'!E1478*S$10</f>
        <v>3.2645702249999999</v>
      </c>
      <c r="G1476" s="24">
        <f>'2 Load Profile'!E1477</f>
        <v>0.92998061408370036</v>
      </c>
      <c r="H1476" s="24">
        <f t="shared" si="390"/>
        <v>-2.3345896109162996</v>
      </c>
      <c r="I1476" s="13">
        <f t="shared" si="391"/>
        <v>-2.3345896109162996</v>
      </c>
      <c r="J1476" s="24">
        <f t="shared" si="392"/>
        <v>0.92998061408370036</v>
      </c>
      <c r="K1476" s="24">
        <f t="shared" si="393"/>
        <v>0</v>
      </c>
      <c r="L1476" s="13"/>
      <c r="M1476" s="24"/>
      <c r="N1476" s="24">
        <f t="shared" si="385"/>
        <v>0</v>
      </c>
      <c r="O1476" s="13"/>
      <c r="P1476" s="13"/>
    </row>
    <row r="1477" spans="1:16">
      <c r="A1477">
        <v>1476</v>
      </c>
      <c r="B1477" s="13">
        <v>3</v>
      </c>
      <c r="C1477" s="13">
        <v>3</v>
      </c>
      <c r="D1477" s="13">
        <v>11</v>
      </c>
      <c r="E1477" s="14">
        <f t="shared" si="380"/>
        <v>62</v>
      </c>
      <c r="F1477" s="24">
        <f>'1 Solar Profile'!E1479*S$10</f>
        <v>3.496293675</v>
      </c>
      <c r="G1477" s="24">
        <f>'2 Load Profile'!E1478</f>
        <v>0.90471111388440617</v>
      </c>
      <c r="H1477" s="24">
        <f t="shared" si="390"/>
        <v>-2.5915825611155938</v>
      </c>
      <c r="I1477" s="13">
        <f t="shared" si="391"/>
        <v>-2.5915825611155938</v>
      </c>
      <c r="J1477" s="24">
        <f t="shared" si="392"/>
        <v>0.90471111388440617</v>
      </c>
      <c r="K1477" s="24">
        <f t="shared" si="393"/>
        <v>0</v>
      </c>
      <c r="L1477" s="13"/>
      <c r="M1477" s="24"/>
      <c r="N1477" s="24">
        <f t="shared" si="385"/>
        <v>0</v>
      </c>
      <c r="O1477" s="13"/>
      <c r="P1477" s="13"/>
    </row>
    <row r="1478" spans="1:16">
      <c r="A1478">
        <v>1477</v>
      </c>
      <c r="B1478" s="13">
        <v>3</v>
      </c>
      <c r="C1478" s="13">
        <v>3</v>
      </c>
      <c r="D1478" s="13">
        <v>12</v>
      </c>
      <c r="E1478" s="14">
        <f t="shared" si="380"/>
        <v>62</v>
      </c>
      <c r="F1478" s="24">
        <f>'1 Solar Profile'!E1480*S$10</f>
        <v>3.36415905</v>
      </c>
      <c r="G1478" s="24">
        <f>'2 Load Profile'!E1479</f>
        <v>0.88632247969628819</v>
      </c>
      <c r="H1478" s="24">
        <f t="shared" si="390"/>
        <v>-2.4778365703037117</v>
      </c>
      <c r="I1478" s="13">
        <f t="shared" si="391"/>
        <v>-2.4778365703037117</v>
      </c>
      <c r="J1478" s="24">
        <f t="shared" si="392"/>
        <v>0.8863224796962883</v>
      </c>
      <c r="K1478" s="24">
        <f t="shared" si="393"/>
        <v>0</v>
      </c>
      <c r="L1478" s="13"/>
      <c r="M1478" s="24"/>
      <c r="N1478" s="24">
        <f t="shared" si="385"/>
        <v>0</v>
      </c>
      <c r="O1478" s="13"/>
      <c r="P1478" s="13"/>
    </row>
    <row r="1479" spans="1:16">
      <c r="A1479">
        <v>1478</v>
      </c>
      <c r="B1479" s="13">
        <v>3</v>
      </c>
      <c r="C1479" s="13">
        <v>3</v>
      </c>
      <c r="D1479" s="13">
        <v>13</v>
      </c>
      <c r="E1479" s="14">
        <f t="shared" si="380"/>
        <v>62</v>
      </c>
      <c r="F1479" s="24">
        <f>'1 Solar Profile'!E1481*S$10</f>
        <v>4.4956374749999997</v>
      </c>
      <c r="G1479" s="24">
        <f>'2 Load Profile'!E1480</f>
        <v>0.85913384355418598</v>
      </c>
      <c r="H1479" s="24">
        <f t="shared" si="390"/>
        <v>-3.6365036314458137</v>
      </c>
      <c r="I1479" s="13">
        <f t="shared" si="391"/>
        <v>-3.6365036314458137</v>
      </c>
      <c r="J1479" s="24">
        <f t="shared" si="392"/>
        <v>0.85913384355418598</v>
      </c>
      <c r="K1479" s="24">
        <f t="shared" si="393"/>
        <v>0</v>
      </c>
      <c r="L1479" s="13"/>
      <c r="M1479" s="24"/>
      <c r="N1479" s="24">
        <f t="shared" si="385"/>
        <v>0</v>
      </c>
      <c r="O1479" s="13"/>
      <c r="P1479" s="13"/>
    </row>
    <row r="1480" spans="1:16">
      <c r="A1480">
        <v>1479</v>
      </c>
      <c r="B1480" s="13">
        <v>3</v>
      </c>
      <c r="C1480" s="13">
        <v>3</v>
      </c>
      <c r="D1480" s="13">
        <v>14</v>
      </c>
      <c r="E1480" s="14">
        <f t="shared" si="380"/>
        <v>62</v>
      </c>
      <c r="F1480" s="24">
        <f>'1 Solar Profile'!E1482*S$10</f>
        <v>2.0284173000000001</v>
      </c>
      <c r="G1480" s="24">
        <f>'2 Load Profile'!E1481</f>
        <v>0.84620043489521035</v>
      </c>
      <c r="H1480" s="24">
        <f t="shared" si="390"/>
        <v>-1.1822168651047897</v>
      </c>
      <c r="I1480" s="13">
        <f t="shared" si="391"/>
        <v>-1.1822168651047897</v>
      </c>
      <c r="J1480" s="24">
        <f t="shared" si="392"/>
        <v>0.84620043489521035</v>
      </c>
      <c r="K1480" s="24">
        <f t="shared" si="393"/>
        <v>0</v>
      </c>
      <c r="L1480" s="13"/>
      <c r="M1480" s="24"/>
      <c r="N1480" s="24">
        <f t="shared" si="385"/>
        <v>0</v>
      </c>
      <c r="O1480" s="13"/>
      <c r="P1480" s="13"/>
    </row>
    <row r="1481" spans="1:16">
      <c r="A1481">
        <v>1480</v>
      </c>
      <c r="B1481" s="13">
        <v>3</v>
      </c>
      <c r="C1481" s="13">
        <v>3</v>
      </c>
      <c r="D1481" s="13">
        <v>15</v>
      </c>
      <c r="E1481" s="14">
        <f t="shared" si="380"/>
        <v>62</v>
      </c>
      <c r="F1481" s="24">
        <f>'1 Solar Profile'!E1483*S$10</f>
        <v>1.4670526500000001</v>
      </c>
      <c r="G1481" s="24">
        <f>'2 Load Profile'!E1482</f>
        <v>0.87719236378394161</v>
      </c>
      <c r="H1481" s="24">
        <f t="shared" si="390"/>
        <v>-0.58986028621605846</v>
      </c>
      <c r="I1481" s="13">
        <f t="shared" si="391"/>
        <v>-0.58986028621605846</v>
      </c>
      <c r="J1481" s="24">
        <f t="shared" si="392"/>
        <v>0.87719236378394161</v>
      </c>
      <c r="K1481" s="24">
        <f t="shared" si="393"/>
        <v>0</v>
      </c>
      <c r="L1481" s="13"/>
      <c r="M1481" s="24"/>
      <c r="N1481" s="24">
        <f t="shared" si="385"/>
        <v>0</v>
      </c>
      <c r="O1481" s="13"/>
      <c r="P1481" s="13"/>
    </row>
    <row r="1482" spans="1:16">
      <c r="A1482">
        <v>1481</v>
      </c>
      <c r="B1482" s="13">
        <v>3</v>
      </c>
      <c r="C1482" s="13">
        <v>3</v>
      </c>
      <c r="D1482" s="13">
        <v>16</v>
      </c>
      <c r="E1482" s="14">
        <f t="shared" si="380"/>
        <v>62</v>
      </c>
      <c r="F1482" s="24">
        <f>'1 Solar Profile'!E1484*S$10</f>
        <v>0.40275427500000005</v>
      </c>
      <c r="G1482" s="24">
        <f>'2 Load Profile'!E1483</f>
        <v>1.0327532911620863</v>
      </c>
      <c r="H1482" s="24">
        <f t="shared" si="390"/>
        <v>0.6299990161620862</v>
      </c>
      <c r="I1482" s="13">
        <f t="shared" si="391"/>
        <v>0</v>
      </c>
      <c r="J1482" s="24">
        <f t="shared" si="392"/>
        <v>0.40275427500000005</v>
      </c>
      <c r="K1482" s="24">
        <f t="shared" si="393"/>
        <v>0.6299990161620862</v>
      </c>
      <c r="L1482" s="13"/>
      <c r="M1482" s="24"/>
      <c r="N1482" s="24">
        <f t="shared" si="385"/>
        <v>0</v>
      </c>
      <c r="O1482" s="13"/>
      <c r="P1482" s="13"/>
    </row>
    <row r="1483" spans="1:16">
      <c r="A1483">
        <v>1482</v>
      </c>
      <c r="B1483" s="13">
        <v>3</v>
      </c>
      <c r="C1483" s="13">
        <v>3</v>
      </c>
      <c r="D1483" s="13">
        <v>17</v>
      </c>
      <c r="E1483" s="14">
        <f t="shared" si="380"/>
        <v>62</v>
      </c>
      <c r="F1483" s="24">
        <f>'1 Solar Profile'!E1485*S$10</f>
        <v>0</v>
      </c>
      <c r="G1483" s="24">
        <f>'2 Load Profile'!E1484</f>
        <v>1.3545213173992532</v>
      </c>
      <c r="H1483" s="24">
        <f t="shared" si="390"/>
        <v>1.3545213173992532</v>
      </c>
      <c r="I1483" s="13">
        <f t="shared" si="391"/>
        <v>0</v>
      </c>
      <c r="J1483" s="24">
        <f t="shared" si="392"/>
        <v>0</v>
      </c>
      <c r="K1483" s="24">
        <f t="shared" si="393"/>
        <v>1.3545213173992532</v>
      </c>
      <c r="L1483" s="13"/>
      <c r="M1483" s="24"/>
      <c r="N1483" s="24">
        <f t="shared" si="385"/>
        <v>0</v>
      </c>
      <c r="O1483" s="13"/>
      <c r="P1483" s="13"/>
    </row>
    <row r="1484" spans="1:16">
      <c r="A1484">
        <v>1483</v>
      </c>
      <c r="B1484" s="13">
        <v>3</v>
      </c>
      <c r="C1484" s="13">
        <v>3</v>
      </c>
      <c r="D1484" s="13">
        <v>18</v>
      </c>
      <c r="E1484" s="14">
        <f t="shared" si="380"/>
        <v>62</v>
      </c>
      <c r="F1484" s="24">
        <f>'1 Solar Profile'!E1486*S$10</f>
        <v>0</v>
      </c>
      <c r="G1484" s="24">
        <f>'2 Load Profile'!E1485</f>
        <v>1.6014714036538718</v>
      </c>
      <c r="H1484" s="24">
        <f t="shared" si="390"/>
        <v>1.6014714036538718</v>
      </c>
      <c r="I1484" s="13">
        <f t="shared" si="391"/>
        <v>0</v>
      </c>
      <c r="J1484" s="24">
        <f t="shared" si="392"/>
        <v>0</v>
      </c>
      <c r="K1484" s="24">
        <f t="shared" si="393"/>
        <v>1.6014714036538718</v>
      </c>
      <c r="L1484" s="13"/>
      <c r="M1484" s="24"/>
      <c r="N1484" s="24">
        <f t="shared" si="385"/>
        <v>0</v>
      </c>
      <c r="O1484" s="13"/>
      <c r="P1484" s="13"/>
    </row>
    <row r="1485" spans="1:16">
      <c r="A1485">
        <v>1484</v>
      </c>
      <c r="B1485" s="13">
        <v>3</v>
      </c>
      <c r="C1485" s="13">
        <v>3</v>
      </c>
      <c r="D1485" s="13">
        <v>19</v>
      </c>
      <c r="E1485" s="14">
        <f t="shared" si="380"/>
        <v>62</v>
      </c>
      <c r="F1485" s="24">
        <f>'1 Solar Profile'!E1487*S$10</f>
        <v>0</v>
      </c>
      <c r="G1485" s="24">
        <f>'2 Load Profile'!E1486</f>
        <v>1.7673935942596264</v>
      </c>
      <c r="H1485" s="24">
        <f t="shared" si="390"/>
        <v>1.7673935942596264</v>
      </c>
      <c r="I1485" s="13">
        <f t="shared" si="391"/>
        <v>0</v>
      </c>
      <c r="J1485" s="24">
        <f t="shared" si="392"/>
        <v>0</v>
      </c>
      <c r="K1485" s="24">
        <f t="shared" si="393"/>
        <v>1.7673935942596264</v>
      </c>
      <c r="L1485" s="13"/>
      <c r="M1485" s="24"/>
      <c r="N1485" s="24">
        <f t="shared" si="385"/>
        <v>0</v>
      </c>
      <c r="O1485" s="13"/>
      <c r="P1485" s="13"/>
    </row>
    <row r="1486" spans="1:16">
      <c r="A1486">
        <v>1485</v>
      </c>
      <c r="B1486" s="13">
        <v>3</v>
      </c>
      <c r="C1486" s="13">
        <v>3</v>
      </c>
      <c r="D1486" s="13">
        <v>20</v>
      </c>
      <c r="E1486" s="14">
        <f t="shared" si="380"/>
        <v>62</v>
      </c>
      <c r="F1486" s="24">
        <f>'1 Solar Profile'!E1488*S$10</f>
        <v>0</v>
      </c>
      <c r="G1486" s="24">
        <f>'2 Load Profile'!E1487</f>
        <v>1.8132625620624758</v>
      </c>
      <c r="H1486" s="24">
        <f t="shared" si="390"/>
        <v>1.8132625620624758</v>
      </c>
      <c r="I1486" s="13">
        <f t="shared" si="391"/>
        <v>0</v>
      </c>
      <c r="J1486" s="24">
        <f t="shared" si="392"/>
        <v>0</v>
      </c>
      <c r="K1486" s="24">
        <f t="shared" si="393"/>
        <v>1.8132625620624758</v>
      </c>
      <c r="L1486" s="13"/>
      <c r="M1486" s="24"/>
      <c r="N1486" s="24">
        <f t="shared" si="385"/>
        <v>0</v>
      </c>
      <c r="O1486" s="24"/>
      <c r="P1486" s="24"/>
    </row>
    <row r="1487" spans="1:16">
      <c r="A1487">
        <v>1486</v>
      </c>
      <c r="B1487" s="13">
        <v>3</v>
      </c>
      <c r="C1487" s="13">
        <v>3</v>
      </c>
      <c r="D1487" s="13">
        <v>21</v>
      </c>
      <c r="E1487" s="14">
        <f t="shared" si="380"/>
        <v>62</v>
      </c>
      <c r="F1487" s="24">
        <f>'1 Solar Profile'!E1489*S$10</f>
        <v>0</v>
      </c>
      <c r="G1487" s="24">
        <f>'2 Load Profile'!E1488</f>
        <v>1.6683341303043575</v>
      </c>
      <c r="H1487" s="24">
        <f t="shared" si="390"/>
        <v>1.6683341303043575</v>
      </c>
      <c r="I1487" s="13">
        <f t="shared" si="391"/>
        <v>0</v>
      </c>
      <c r="J1487" s="24">
        <f t="shared" si="392"/>
        <v>0</v>
      </c>
      <c r="K1487" s="24">
        <f t="shared" si="393"/>
        <v>1.6683341303043575</v>
      </c>
      <c r="L1487" s="13"/>
      <c r="M1487" s="24"/>
      <c r="N1487" s="24">
        <f t="shared" si="385"/>
        <v>0</v>
      </c>
      <c r="O1487" s="13"/>
      <c r="P1487" s="13"/>
    </row>
    <row r="1488" spans="1:16">
      <c r="A1488">
        <v>1487</v>
      </c>
      <c r="B1488" s="13">
        <v>3</v>
      </c>
      <c r="C1488" s="13">
        <v>3</v>
      </c>
      <c r="D1488" s="13">
        <v>22</v>
      </c>
      <c r="E1488" s="14">
        <f t="shared" si="380"/>
        <v>62</v>
      </c>
      <c r="F1488" s="24">
        <f>'1 Solar Profile'!E1490*S$10</f>
        <v>0</v>
      </c>
      <c r="G1488" s="24">
        <f>'2 Load Profile'!E1489</f>
        <v>1.3954142469481343</v>
      </c>
      <c r="H1488" s="24">
        <f t="shared" si="390"/>
        <v>1.3954142469481343</v>
      </c>
      <c r="I1488" s="13">
        <f t="shared" si="391"/>
        <v>0</v>
      </c>
      <c r="J1488" s="24">
        <f t="shared" si="392"/>
        <v>0</v>
      </c>
      <c r="K1488" s="24">
        <f t="shared" si="393"/>
        <v>1.3954142469481343</v>
      </c>
      <c r="L1488" s="13"/>
      <c r="M1488" s="24"/>
      <c r="N1488" s="24">
        <f t="shared" si="385"/>
        <v>0</v>
      </c>
      <c r="O1488" s="13"/>
      <c r="P1488" s="13"/>
    </row>
    <row r="1489" spans="1:16">
      <c r="A1489">
        <v>1488</v>
      </c>
      <c r="B1489" s="13">
        <v>3</v>
      </c>
      <c r="C1489" s="13">
        <v>3</v>
      </c>
      <c r="D1489" s="13">
        <v>23</v>
      </c>
      <c r="E1489" s="14">
        <f t="shared" si="380"/>
        <v>62</v>
      </c>
      <c r="F1489" s="24">
        <f>'1 Solar Profile'!E1491*S$10</f>
        <v>0</v>
      </c>
      <c r="G1489" s="24">
        <f>'2 Load Profile'!E1490</f>
        <v>1.1340913281596847</v>
      </c>
      <c r="H1489" s="24">
        <f t="shared" si="390"/>
        <v>1.1340913281596847</v>
      </c>
      <c r="I1489" s="13">
        <f t="shared" si="391"/>
        <v>0</v>
      </c>
      <c r="J1489" s="24">
        <f t="shared" si="392"/>
        <v>0</v>
      </c>
      <c r="K1489" s="24">
        <f t="shared" si="393"/>
        <v>1.1340913281596847</v>
      </c>
      <c r="L1489" s="13">
        <f t="shared" ref="L1489" si="394">SUM(I1466:I1489)</f>
        <v>-14.843787700551381</v>
      </c>
      <c r="M1489" s="24">
        <f t="shared" ref="M1489" si="395">SUMIF(H1466:H1489,"&gt;0",H1466:H1489)</f>
        <v>17.244120217252295</v>
      </c>
      <c r="N1489" s="24">
        <f t="shared" si="385"/>
        <v>2.4003325167009137</v>
      </c>
      <c r="O1489" s="13">
        <f t="shared" ref="O1489" si="396">IF(M1489&gt;(L1489*-1),(M1489+L1489)*S$12,0)</f>
        <v>0.33776759075260249</v>
      </c>
      <c r="P1489" s="13">
        <f t="shared" ref="P1489" si="397">IF(M1489&lt;(L1489*-1),(M1489+L1489)*S$14,0)</f>
        <v>0</v>
      </c>
    </row>
    <row r="1490" spans="1:16">
      <c r="A1490">
        <v>1489</v>
      </c>
      <c r="B1490" s="13">
        <v>3</v>
      </c>
      <c r="C1490" s="13">
        <v>4</v>
      </c>
      <c r="D1490" s="13">
        <v>0</v>
      </c>
      <c r="E1490" s="14">
        <f t="shared" si="380"/>
        <v>63</v>
      </c>
      <c r="F1490" s="24">
        <f>'1 Solar Profile'!E1492*S$10</f>
        <v>0</v>
      </c>
      <c r="G1490" s="24">
        <f>'2 Load Profile'!E1491</f>
        <v>0.86439098784123747</v>
      </c>
      <c r="H1490" s="24">
        <f t="shared" si="390"/>
        <v>0.86439098784123747</v>
      </c>
      <c r="I1490" s="13">
        <f t="shared" si="391"/>
        <v>0</v>
      </c>
      <c r="J1490" s="24">
        <f t="shared" si="392"/>
        <v>0</v>
      </c>
      <c r="K1490" s="24">
        <f t="shared" si="393"/>
        <v>0.86439098784123747</v>
      </c>
      <c r="L1490" s="13"/>
      <c r="M1490" s="24"/>
      <c r="N1490" s="24">
        <f t="shared" si="385"/>
        <v>0</v>
      </c>
      <c r="O1490" s="13"/>
      <c r="P1490" s="13"/>
    </row>
    <row r="1491" spans="1:16">
      <c r="A1491">
        <v>1490</v>
      </c>
      <c r="B1491" s="13">
        <v>3</v>
      </c>
      <c r="C1491" s="13">
        <v>4</v>
      </c>
      <c r="D1491" s="13">
        <v>1</v>
      </c>
      <c r="E1491" s="14">
        <f t="shared" si="380"/>
        <v>63</v>
      </c>
      <c r="F1491" s="24">
        <f>'1 Solar Profile'!E1493*S$10</f>
        <v>0</v>
      </c>
      <c r="G1491" s="24">
        <f>'2 Load Profile'!E1492</f>
        <v>0.76169579168336987</v>
      </c>
      <c r="H1491" s="24">
        <f t="shared" si="390"/>
        <v>0.76169579168336987</v>
      </c>
      <c r="I1491" s="13">
        <f t="shared" si="391"/>
        <v>0</v>
      </c>
      <c r="J1491" s="24">
        <f t="shared" si="392"/>
        <v>0</v>
      </c>
      <c r="K1491" s="24">
        <f t="shared" si="393"/>
        <v>0.76169579168336987</v>
      </c>
      <c r="L1491" s="13"/>
      <c r="M1491" s="24"/>
      <c r="N1491" s="24">
        <f t="shared" si="385"/>
        <v>0</v>
      </c>
      <c r="O1491" s="13"/>
      <c r="P1491" s="13"/>
    </row>
    <row r="1492" spans="1:16">
      <c r="A1492">
        <v>1491</v>
      </c>
      <c r="B1492" s="13">
        <v>3</v>
      </c>
      <c r="C1492" s="13">
        <v>4</v>
      </c>
      <c r="D1492" s="13">
        <v>2</v>
      </c>
      <c r="E1492" s="14">
        <f t="shared" si="380"/>
        <v>63</v>
      </c>
      <c r="F1492" s="24">
        <f>'1 Solar Profile'!E1494*S$10</f>
        <v>0</v>
      </c>
      <c r="G1492" s="24">
        <f>'2 Load Profile'!E1493</f>
        <v>0.72109731683712841</v>
      </c>
      <c r="H1492" s="24">
        <f t="shared" si="390"/>
        <v>0.72109731683712841</v>
      </c>
      <c r="I1492" s="13">
        <f t="shared" si="391"/>
        <v>0</v>
      </c>
      <c r="J1492" s="24">
        <f t="shared" si="392"/>
        <v>0</v>
      </c>
      <c r="K1492" s="24">
        <f t="shared" si="393"/>
        <v>0.72109731683712841</v>
      </c>
      <c r="L1492" s="13"/>
      <c r="M1492" s="24"/>
      <c r="N1492" s="24">
        <f t="shared" si="385"/>
        <v>0</v>
      </c>
      <c r="O1492" s="13"/>
      <c r="P1492" s="13"/>
    </row>
    <row r="1493" spans="1:16">
      <c r="A1493">
        <v>1492</v>
      </c>
      <c r="B1493" s="13">
        <v>3</v>
      </c>
      <c r="C1493" s="13">
        <v>4</v>
      </c>
      <c r="D1493" s="13">
        <v>3</v>
      </c>
      <c r="E1493" s="14">
        <f t="shared" si="380"/>
        <v>63</v>
      </c>
      <c r="F1493" s="24">
        <f>'1 Solar Profile'!E1495*S$10</f>
        <v>0</v>
      </c>
      <c r="G1493" s="24">
        <f>'2 Load Profile'!E1494</f>
        <v>0.71009630364008014</v>
      </c>
      <c r="H1493" s="24">
        <f t="shared" si="390"/>
        <v>0.71009630364008014</v>
      </c>
      <c r="I1493" s="13">
        <f t="shared" si="391"/>
        <v>0</v>
      </c>
      <c r="J1493" s="24">
        <f t="shared" si="392"/>
        <v>0</v>
      </c>
      <c r="K1493" s="24">
        <f t="shared" si="393"/>
        <v>0.71009630364008014</v>
      </c>
      <c r="L1493" s="13"/>
      <c r="M1493" s="24"/>
      <c r="N1493" s="24">
        <f t="shared" si="385"/>
        <v>0</v>
      </c>
      <c r="O1493" s="13"/>
      <c r="P1493" s="13"/>
    </row>
    <row r="1494" spans="1:16">
      <c r="A1494">
        <v>1493</v>
      </c>
      <c r="B1494" s="13">
        <v>3</v>
      </c>
      <c r="C1494" s="13">
        <v>4</v>
      </c>
      <c r="D1494" s="13">
        <v>4</v>
      </c>
      <c r="E1494" s="14">
        <f t="shared" si="380"/>
        <v>63</v>
      </c>
      <c r="F1494" s="24">
        <f>'1 Solar Profile'!E1496*S$10</f>
        <v>0</v>
      </c>
      <c r="G1494" s="24">
        <f>'2 Load Profile'!E1495</f>
        <v>0.70991286053211389</v>
      </c>
      <c r="H1494" s="24">
        <f t="shared" si="390"/>
        <v>0.70991286053211389</v>
      </c>
      <c r="I1494" s="13">
        <f t="shared" si="391"/>
        <v>0</v>
      </c>
      <c r="J1494" s="24">
        <f t="shared" si="392"/>
        <v>0</v>
      </c>
      <c r="K1494" s="24">
        <f t="shared" si="393"/>
        <v>0.70991286053211389</v>
      </c>
      <c r="L1494" s="13"/>
      <c r="M1494" s="24"/>
      <c r="N1494" s="24">
        <f t="shared" si="385"/>
        <v>0</v>
      </c>
      <c r="O1494" s="13"/>
      <c r="P1494" s="13"/>
    </row>
    <row r="1495" spans="1:16">
      <c r="A1495">
        <v>1494</v>
      </c>
      <c r="B1495" s="13">
        <v>3</v>
      </c>
      <c r="C1495" s="13">
        <v>4</v>
      </c>
      <c r="D1495" s="13">
        <v>5</v>
      </c>
      <c r="E1495" s="14">
        <f t="shared" si="380"/>
        <v>63</v>
      </c>
      <c r="F1495" s="24">
        <f>'1 Solar Profile'!E1497*S$10</f>
        <v>0</v>
      </c>
      <c r="G1495" s="24">
        <f>'2 Load Profile'!E1496</f>
        <v>0.75901825205393847</v>
      </c>
      <c r="H1495" s="24">
        <f t="shared" si="390"/>
        <v>0.75901825205393847</v>
      </c>
      <c r="I1495" s="13">
        <f t="shared" si="391"/>
        <v>0</v>
      </c>
      <c r="J1495" s="24">
        <f t="shared" si="392"/>
        <v>0</v>
      </c>
      <c r="K1495" s="24">
        <f t="shared" si="393"/>
        <v>0.75901825205393847</v>
      </c>
      <c r="L1495" s="13"/>
      <c r="M1495" s="24"/>
      <c r="N1495" s="24">
        <f t="shared" si="385"/>
        <v>0</v>
      </c>
      <c r="O1495" s="13"/>
      <c r="P1495" s="13"/>
    </row>
    <row r="1496" spans="1:16">
      <c r="A1496">
        <v>1495</v>
      </c>
      <c r="B1496" s="13">
        <v>3</v>
      </c>
      <c r="C1496" s="13">
        <v>4</v>
      </c>
      <c r="D1496" s="13">
        <v>6</v>
      </c>
      <c r="E1496" s="14">
        <f t="shared" ref="E1496:E1559" si="398">IF(D1496&lt;D1495, E1495+1,E1495)</f>
        <v>63</v>
      </c>
      <c r="F1496" s="24">
        <f>'1 Solar Profile'!E1498*S$10</f>
        <v>5.8445099999999993E-2</v>
      </c>
      <c r="G1496" s="24">
        <f>'2 Load Profile'!E1497</f>
        <v>0.91598436310559461</v>
      </c>
      <c r="H1496" s="24">
        <f t="shared" si="390"/>
        <v>0.85753926310559458</v>
      </c>
      <c r="I1496" s="13">
        <f t="shared" si="391"/>
        <v>0</v>
      </c>
      <c r="J1496" s="24">
        <f t="shared" si="392"/>
        <v>5.8445099999999993E-2</v>
      </c>
      <c r="K1496" s="24">
        <f t="shared" si="393"/>
        <v>0.85753926310559458</v>
      </c>
      <c r="L1496" s="13"/>
      <c r="M1496" s="24"/>
      <c r="N1496" s="24">
        <f t="shared" si="385"/>
        <v>0</v>
      </c>
      <c r="O1496" s="13"/>
      <c r="P1496" s="13"/>
    </row>
    <row r="1497" spans="1:16">
      <c r="A1497">
        <v>1496</v>
      </c>
      <c r="B1497" s="13">
        <v>3</v>
      </c>
      <c r="C1497" s="13">
        <v>4</v>
      </c>
      <c r="D1497" s="13">
        <v>7</v>
      </c>
      <c r="E1497" s="14">
        <f t="shared" si="398"/>
        <v>63</v>
      </c>
      <c r="F1497" s="24">
        <f>'1 Solar Profile'!E1499*S$10</f>
        <v>0.23539792500000001</v>
      </c>
      <c r="G1497" s="24">
        <f>'2 Load Profile'!E1498</f>
        <v>1.10960692255259</v>
      </c>
      <c r="H1497" s="24">
        <f t="shared" si="390"/>
        <v>0.87420899755258996</v>
      </c>
      <c r="I1497" s="13">
        <f t="shared" si="391"/>
        <v>0</v>
      </c>
      <c r="J1497" s="24">
        <f t="shared" si="392"/>
        <v>0.23539792500000001</v>
      </c>
      <c r="K1497" s="24">
        <f t="shared" si="393"/>
        <v>0.87420899755258996</v>
      </c>
      <c r="L1497" s="13"/>
      <c r="M1497" s="24"/>
      <c r="N1497" s="24">
        <f t="shared" si="385"/>
        <v>0</v>
      </c>
      <c r="O1497" s="13"/>
      <c r="P1497" s="13"/>
    </row>
    <row r="1498" spans="1:16">
      <c r="A1498">
        <v>1497</v>
      </c>
      <c r="B1498" s="13">
        <v>3</v>
      </c>
      <c r="C1498" s="13">
        <v>4</v>
      </c>
      <c r="D1498" s="13">
        <v>8</v>
      </c>
      <c r="E1498" s="14">
        <f t="shared" si="398"/>
        <v>63</v>
      </c>
      <c r="F1498" s="24">
        <f>'1 Solar Profile'!E1500*S$10</f>
        <v>0.69253064999999991</v>
      </c>
      <c r="G1498" s="24">
        <f>'2 Load Profile'!E1499</f>
        <v>1.048110315109928</v>
      </c>
      <c r="H1498" s="24">
        <f t="shared" si="390"/>
        <v>0.35557966510992811</v>
      </c>
      <c r="I1498" s="13">
        <f t="shared" si="391"/>
        <v>0</v>
      </c>
      <c r="J1498" s="24">
        <f t="shared" si="392"/>
        <v>0.69253064999999991</v>
      </c>
      <c r="K1498" s="24">
        <f t="shared" si="393"/>
        <v>0.35557966510992811</v>
      </c>
      <c r="L1498" s="13"/>
      <c r="M1498" s="24"/>
      <c r="N1498" s="24">
        <f t="shared" si="385"/>
        <v>0</v>
      </c>
      <c r="O1498" s="13"/>
      <c r="P1498" s="13"/>
    </row>
    <row r="1499" spans="1:16">
      <c r="A1499">
        <v>1498</v>
      </c>
      <c r="B1499" s="13">
        <v>3</v>
      </c>
      <c r="C1499" s="13">
        <v>4</v>
      </c>
      <c r="D1499" s="13">
        <v>9</v>
      </c>
      <c r="E1499" s="14">
        <f t="shared" si="398"/>
        <v>63</v>
      </c>
      <c r="F1499" s="24">
        <f>'1 Solar Profile'!E1501*S$10</f>
        <v>1.1288056499999999</v>
      </c>
      <c r="G1499" s="24">
        <f>'2 Load Profile'!E1500</f>
        <v>0.97570614250972576</v>
      </c>
      <c r="H1499" s="24">
        <f t="shared" si="390"/>
        <v>-0.15309950749027412</v>
      </c>
      <c r="I1499" s="13">
        <f t="shared" si="391"/>
        <v>-0.15309950749027412</v>
      </c>
      <c r="J1499" s="24">
        <f t="shared" si="392"/>
        <v>0.97570614250972576</v>
      </c>
      <c r="K1499" s="24">
        <f t="shared" si="393"/>
        <v>0</v>
      </c>
      <c r="L1499" s="13"/>
      <c r="M1499" s="24"/>
      <c r="N1499" s="24">
        <f t="shared" si="385"/>
        <v>0</v>
      </c>
      <c r="O1499" s="13"/>
      <c r="P1499" s="13"/>
    </row>
    <row r="1500" spans="1:16">
      <c r="A1500">
        <v>1499</v>
      </c>
      <c r="B1500" s="13">
        <v>3</v>
      </c>
      <c r="C1500" s="13">
        <v>4</v>
      </c>
      <c r="D1500" s="13">
        <v>10</v>
      </c>
      <c r="E1500" s="14">
        <f t="shared" si="398"/>
        <v>63</v>
      </c>
      <c r="F1500" s="24">
        <f>'1 Solar Profile'!E1502*S$10</f>
        <v>1.1037269250000001</v>
      </c>
      <c r="G1500" s="24">
        <f>'2 Load Profile'!E1501</f>
        <v>1.0061721499936858</v>
      </c>
      <c r="H1500" s="24">
        <f t="shared" si="390"/>
        <v>-9.7554775006314376E-2</v>
      </c>
      <c r="I1500" s="13">
        <f t="shared" si="391"/>
        <v>-9.7554775006314376E-2</v>
      </c>
      <c r="J1500" s="24">
        <f t="shared" si="392"/>
        <v>1.0061721499936858</v>
      </c>
      <c r="K1500" s="24">
        <f t="shared" si="393"/>
        <v>0</v>
      </c>
      <c r="L1500" s="13"/>
      <c r="M1500" s="24"/>
      <c r="N1500" s="24">
        <f t="shared" si="385"/>
        <v>0</v>
      </c>
      <c r="O1500" s="13"/>
      <c r="P1500" s="13"/>
    </row>
    <row r="1501" spans="1:16">
      <c r="A1501">
        <v>1500</v>
      </c>
      <c r="B1501" s="13">
        <v>3</v>
      </c>
      <c r="C1501" s="13">
        <v>4</v>
      </c>
      <c r="D1501" s="13">
        <v>11</v>
      </c>
      <c r="E1501" s="14">
        <f t="shared" si="398"/>
        <v>63</v>
      </c>
      <c r="F1501" s="24">
        <f>'1 Solar Profile'!E1503*S$10</f>
        <v>2.5701212249999998</v>
      </c>
      <c r="G1501" s="24">
        <f>'2 Load Profile'!E1502</f>
        <v>0.97026460295127781</v>
      </c>
      <c r="H1501" s="24">
        <f t="shared" si="390"/>
        <v>-1.599856622048722</v>
      </c>
      <c r="I1501" s="13">
        <f t="shared" si="391"/>
        <v>-1.599856622048722</v>
      </c>
      <c r="J1501" s="24">
        <f t="shared" si="392"/>
        <v>0.97026460295127781</v>
      </c>
      <c r="K1501" s="24">
        <f t="shared" si="393"/>
        <v>0</v>
      </c>
      <c r="L1501" s="13"/>
      <c r="M1501" s="24"/>
      <c r="N1501" s="24">
        <f t="shared" si="385"/>
        <v>0</v>
      </c>
      <c r="O1501" s="13"/>
      <c r="P1501" s="13"/>
    </row>
    <row r="1502" spans="1:16">
      <c r="A1502">
        <v>1501</v>
      </c>
      <c r="B1502" s="13">
        <v>3</v>
      </c>
      <c r="C1502" s="13">
        <v>4</v>
      </c>
      <c r="D1502" s="13">
        <v>12</v>
      </c>
      <c r="E1502" s="14">
        <f t="shared" si="398"/>
        <v>63</v>
      </c>
      <c r="F1502" s="24">
        <f>'1 Solar Profile'!E1504*S$10</f>
        <v>2.0442980250000002</v>
      </c>
      <c r="G1502" s="24">
        <f>'2 Load Profile'!E1503</f>
        <v>0.92096077818099764</v>
      </c>
      <c r="H1502" s="24">
        <f t="shared" si="390"/>
        <v>-1.1233372468190026</v>
      </c>
      <c r="I1502" s="13">
        <f t="shared" si="391"/>
        <v>-1.1233372468190026</v>
      </c>
      <c r="J1502" s="24">
        <f t="shared" si="392"/>
        <v>0.92096077818099764</v>
      </c>
      <c r="K1502" s="24">
        <f t="shared" si="393"/>
        <v>0</v>
      </c>
      <c r="L1502" s="13"/>
      <c r="M1502" s="24"/>
      <c r="N1502" s="24">
        <f t="shared" si="385"/>
        <v>0</v>
      </c>
      <c r="O1502" s="13"/>
      <c r="P1502" s="13"/>
    </row>
    <row r="1503" spans="1:16">
      <c r="A1503">
        <v>1502</v>
      </c>
      <c r="B1503" s="13">
        <v>3</v>
      </c>
      <c r="C1503" s="13">
        <v>4</v>
      </c>
      <c r="D1503" s="13">
        <v>13</v>
      </c>
      <c r="E1503" s="14">
        <f t="shared" si="398"/>
        <v>63</v>
      </c>
      <c r="F1503" s="24">
        <f>'1 Solar Profile'!E1505*S$10</f>
        <v>1.3493214</v>
      </c>
      <c r="G1503" s="24">
        <f>'2 Load Profile'!E1504</f>
        <v>0.87673649256481112</v>
      </c>
      <c r="H1503" s="24">
        <f t="shared" si="390"/>
        <v>-0.47258490743518888</v>
      </c>
      <c r="I1503" s="13">
        <f t="shared" si="391"/>
        <v>-0.47258490743518888</v>
      </c>
      <c r="J1503" s="24">
        <f t="shared" si="392"/>
        <v>0.87673649256481112</v>
      </c>
      <c r="K1503" s="24">
        <f t="shared" si="393"/>
        <v>0</v>
      </c>
      <c r="L1503" s="13"/>
      <c r="M1503" s="24"/>
      <c r="N1503" s="24">
        <f t="shared" si="385"/>
        <v>0</v>
      </c>
      <c r="O1503" s="13"/>
      <c r="P1503" s="13"/>
    </row>
    <row r="1504" spans="1:16">
      <c r="A1504">
        <v>1503</v>
      </c>
      <c r="B1504" s="13">
        <v>3</v>
      </c>
      <c r="C1504" s="13">
        <v>4</v>
      </c>
      <c r="D1504" s="13">
        <v>14</v>
      </c>
      <c r="E1504" s="14">
        <f t="shared" si="398"/>
        <v>63</v>
      </c>
      <c r="F1504" s="24">
        <f>'1 Solar Profile'!E1506*S$10</f>
        <v>1.18041525</v>
      </c>
      <c r="G1504" s="24">
        <f>'2 Load Profile'!E1505</f>
        <v>0.84950005156879094</v>
      </c>
      <c r="H1504" s="24">
        <f t="shared" si="390"/>
        <v>-0.33091519843120909</v>
      </c>
      <c r="I1504" s="13">
        <f t="shared" si="391"/>
        <v>-0.33091519843120909</v>
      </c>
      <c r="J1504" s="24">
        <f t="shared" si="392"/>
        <v>0.84950005156879094</v>
      </c>
      <c r="K1504" s="24">
        <f t="shared" si="393"/>
        <v>0</v>
      </c>
      <c r="L1504" s="13"/>
      <c r="M1504" s="24"/>
      <c r="N1504" s="24">
        <f t="shared" si="385"/>
        <v>0</v>
      </c>
      <c r="O1504" s="13"/>
      <c r="P1504" s="13"/>
    </row>
    <row r="1505" spans="1:17">
      <c r="A1505">
        <v>1504</v>
      </c>
      <c r="B1505" s="13">
        <v>3</v>
      </c>
      <c r="C1505" s="13">
        <v>4</v>
      </c>
      <c r="D1505" s="13">
        <v>15</v>
      </c>
      <c r="E1505" s="14">
        <f t="shared" si="398"/>
        <v>63</v>
      </c>
      <c r="F1505" s="24">
        <f>'1 Solar Profile'!E1507*S$10</f>
        <v>0.87396907499999998</v>
      </c>
      <c r="G1505" s="24">
        <f>'2 Load Profile'!E1506</f>
        <v>0.87609959081397337</v>
      </c>
      <c r="H1505" s="24">
        <f t="shared" si="390"/>
        <v>2.1305158139733882E-3</v>
      </c>
      <c r="I1505" s="13">
        <f t="shared" si="391"/>
        <v>0</v>
      </c>
      <c r="J1505" s="24">
        <f t="shared" si="392"/>
        <v>0.87396907499999998</v>
      </c>
      <c r="K1505" s="24">
        <f t="shared" si="393"/>
        <v>2.1305158139733882E-3</v>
      </c>
      <c r="L1505" s="13"/>
      <c r="M1505" s="24"/>
      <c r="N1505" s="24">
        <f t="shared" si="385"/>
        <v>0</v>
      </c>
      <c r="O1505" s="13"/>
      <c r="P1505" s="13"/>
    </row>
    <row r="1506" spans="1:17">
      <c r="A1506">
        <v>1505</v>
      </c>
      <c r="B1506" s="13">
        <v>3</v>
      </c>
      <c r="C1506" s="13">
        <v>4</v>
      </c>
      <c r="D1506" s="13">
        <v>16</v>
      </c>
      <c r="E1506" s="14">
        <f t="shared" si="398"/>
        <v>63</v>
      </c>
      <c r="F1506" s="24">
        <f>'1 Solar Profile'!E1508*S$10</f>
        <v>0.35865112500000002</v>
      </c>
      <c r="G1506" s="24">
        <f>'2 Load Profile'!E1507</f>
        <v>1.0230458020948237</v>
      </c>
      <c r="H1506" s="24">
        <f t="shared" si="390"/>
        <v>0.66439467709482369</v>
      </c>
      <c r="I1506" s="13">
        <f t="shared" si="391"/>
        <v>0</v>
      </c>
      <c r="J1506" s="24">
        <f t="shared" si="392"/>
        <v>0.35865112500000002</v>
      </c>
      <c r="K1506" s="24">
        <f t="shared" si="393"/>
        <v>0.66439467709482369</v>
      </c>
      <c r="L1506" s="13"/>
      <c r="M1506" s="24"/>
      <c r="N1506" s="24">
        <f t="shared" si="385"/>
        <v>0</v>
      </c>
      <c r="O1506" s="13"/>
      <c r="P1506" s="13"/>
    </row>
    <row r="1507" spans="1:17">
      <c r="A1507">
        <v>1506</v>
      </c>
      <c r="B1507" s="13">
        <v>3</v>
      </c>
      <c r="C1507" s="13">
        <v>4</v>
      </c>
      <c r="D1507" s="13">
        <v>17</v>
      </c>
      <c r="E1507" s="14">
        <f t="shared" si="398"/>
        <v>63</v>
      </c>
      <c r="F1507" s="24">
        <f>'1 Solar Profile'!E1509*S$10</f>
        <v>0</v>
      </c>
      <c r="G1507" s="24">
        <f>'2 Load Profile'!E1508</f>
        <v>1.3403761392375264</v>
      </c>
      <c r="H1507" s="24">
        <f t="shared" si="390"/>
        <v>1.3403761392375264</v>
      </c>
      <c r="I1507" s="13">
        <f t="shared" si="391"/>
        <v>0</v>
      </c>
      <c r="J1507" s="24">
        <f t="shared" si="392"/>
        <v>0</v>
      </c>
      <c r="K1507" s="24">
        <f t="shared" si="393"/>
        <v>1.3403761392375264</v>
      </c>
      <c r="L1507" s="13"/>
      <c r="M1507" s="24"/>
      <c r="N1507" s="24">
        <f t="shared" si="385"/>
        <v>0</v>
      </c>
      <c r="O1507" s="13"/>
      <c r="P1507" s="13"/>
    </row>
    <row r="1508" spans="1:17">
      <c r="A1508">
        <v>1507</v>
      </c>
      <c r="B1508" s="13">
        <v>3</v>
      </c>
      <c r="C1508" s="13">
        <v>4</v>
      </c>
      <c r="D1508" s="13">
        <v>18</v>
      </c>
      <c r="E1508" s="14">
        <f t="shared" si="398"/>
        <v>63</v>
      </c>
      <c r="F1508" s="24">
        <f>'1 Solar Profile'!E1510*S$10</f>
        <v>0</v>
      </c>
      <c r="G1508" s="24">
        <f>'2 Load Profile'!E1509</f>
        <v>1.5864494245107272</v>
      </c>
      <c r="H1508" s="24">
        <f t="shared" si="390"/>
        <v>1.5864494245107272</v>
      </c>
      <c r="I1508" s="13">
        <f t="shared" si="391"/>
        <v>0</v>
      </c>
      <c r="J1508" s="24">
        <f t="shared" si="392"/>
        <v>0</v>
      </c>
      <c r="K1508" s="24">
        <f t="shared" si="393"/>
        <v>1.5864494245107272</v>
      </c>
      <c r="L1508" s="13"/>
      <c r="M1508" s="24"/>
      <c r="N1508" s="24">
        <f t="shared" si="385"/>
        <v>0</v>
      </c>
      <c r="O1508" s="13"/>
      <c r="P1508" s="13"/>
    </row>
    <row r="1509" spans="1:17">
      <c r="A1509">
        <v>1508</v>
      </c>
      <c r="B1509" s="13">
        <v>3</v>
      </c>
      <c r="C1509" s="13">
        <v>4</v>
      </c>
      <c r="D1509" s="13">
        <v>19</v>
      </c>
      <c r="E1509" s="14">
        <f t="shared" si="398"/>
        <v>63</v>
      </c>
      <c r="F1509" s="24">
        <f>'1 Solar Profile'!E1511*S$10</f>
        <v>0</v>
      </c>
      <c r="G1509" s="24">
        <f>'2 Load Profile'!E1510</f>
        <v>1.7508785107305567</v>
      </c>
      <c r="H1509" s="24">
        <f t="shared" si="390"/>
        <v>1.7508785107305567</v>
      </c>
      <c r="I1509" s="13">
        <f t="shared" si="391"/>
        <v>0</v>
      </c>
      <c r="J1509" s="24">
        <f t="shared" si="392"/>
        <v>0</v>
      </c>
      <c r="K1509" s="24">
        <f t="shared" si="393"/>
        <v>1.7508785107305567</v>
      </c>
      <c r="L1509" s="13"/>
      <c r="M1509" s="24"/>
      <c r="N1509" s="24">
        <f t="shared" si="385"/>
        <v>0</v>
      </c>
      <c r="O1509" s="13"/>
      <c r="P1509" s="13"/>
    </row>
    <row r="1510" spans="1:17">
      <c r="A1510">
        <v>1509</v>
      </c>
      <c r="B1510" s="13">
        <v>3</v>
      </c>
      <c r="C1510" s="13">
        <v>4</v>
      </c>
      <c r="D1510" s="13">
        <v>20</v>
      </c>
      <c r="E1510" s="14">
        <f t="shared" si="398"/>
        <v>63</v>
      </c>
      <c r="F1510" s="24">
        <f>'1 Solar Profile'!E1512*S$10</f>
        <v>0</v>
      </c>
      <c r="G1510" s="24">
        <f>'2 Load Profile'!E1511</f>
        <v>1.7959778134003441</v>
      </c>
      <c r="H1510" s="24">
        <f t="shared" si="390"/>
        <v>1.7959778134003441</v>
      </c>
      <c r="I1510" s="13">
        <f t="shared" si="391"/>
        <v>0</v>
      </c>
      <c r="J1510" s="24">
        <f t="shared" si="392"/>
        <v>0</v>
      </c>
      <c r="K1510" s="24">
        <f t="shared" si="393"/>
        <v>1.7959778134003441</v>
      </c>
      <c r="L1510" s="13"/>
      <c r="M1510" s="24"/>
      <c r="N1510" s="24">
        <f t="shared" si="385"/>
        <v>0</v>
      </c>
      <c r="O1510" s="24"/>
      <c r="P1510" s="24"/>
      <c r="Q1510" s="41"/>
    </row>
    <row r="1511" spans="1:17">
      <c r="A1511">
        <v>1510</v>
      </c>
      <c r="B1511" s="13">
        <v>3</v>
      </c>
      <c r="C1511" s="13">
        <v>4</v>
      </c>
      <c r="D1511" s="13">
        <v>21</v>
      </c>
      <c r="E1511" s="14">
        <f t="shared" si="398"/>
        <v>63</v>
      </c>
      <c r="F1511" s="24">
        <f>'1 Solar Profile'!E1513*S$10</f>
        <v>0</v>
      </c>
      <c r="G1511" s="24">
        <f>'2 Load Profile'!E1512</f>
        <v>1.648551704398054</v>
      </c>
      <c r="H1511" s="24">
        <f t="shared" si="390"/>
        <v>1.648551704398054</v>
      </c>
      <c r="I1511" s="13">
        <f t="shared" si="391"/>
        <v>0</v>
      </c>
      <c r="J1511" s="24">
        <f t="shared" si="392"/>
        <v>0</v>
      </c>
      <c r="K1511" s="24">
        <f t="shared" si="393"/>
        <v>1.648551704398054</v>
      </c>
      <c r="L1511" s="13"/>
      <c r="M1511" s="24"/>
      <c r="N1511" s="24">
        <f t="shared" si="385"/>
        <v>0</v>
      </c>
      <c r="O1511" s="13"/>
      <c r="P1511" s="13"/>
    </row>
    <row r="1512" spans="1:17">
      <c r="A1512">
        <v>1511</v>
      </c>
      <c r="B1512" s="13">
        <v>3</v>
      </c>
      <c r="C1512" s="13">
        <v>4</v>
      </c>
      <c r="D1512" s="13">
        <v>22</v>
      </c>
      <c r="E1512" s="14">
        <f t="shared" si="398"/>
        <v>63</v>
      </c>
      <c r="F1512" s="24">
        <f>'1 Solar Profile'!E1514*S$10</f>
        <v>0</v>
      </c>
      <c r="G1512" s="24">
        <f>'2 Load Profile'!E1513</f>
        <v>1.3650664639725545</v>
      </c>
      <c r="H1512" s="24">
        <f t="shared" si="390"/>
        <v>1.3650664639725545</v>
      </c>
      <c r="I1512" s="13">
        <f t="shared" si="391"/>
        <v>0</v>
      </c>
      <c r="J1512" s="24">
        <f t="shared" si="392"/>
        <v>0</v>
      </c>
      <c r="K1512" s="24">
        <f t="shared" si="393"/>
        <v>1.3650664639725545</v>
      </c>
      <c r="L1512" s="13"/>
      <c r="M1512" s="24"/>
      <c r="N1512" s="24">
        <f t="shared" si="385"/>
        <v>0</v>
      </c>
      <c r="O1512" s="13"/>
      <c r="P1512" s="13"/>
    </row>
    <row r="1513" spans="1:17">
      <c r="A1513">
        <v>1512</v>
      </c>
      <c r="B1513" s="13">
        <v>3</v>
      </c>
      <c r="C1513" s="13">
        <v>4</v>
      </c>
      <c r="D1513" s="13">
        <v>23</v>
      </c>
      <c r="E1513" s="14">
        <f t="shared" si="398"/>
        <v>63</v>
      </c>
      <c r="F1513" s="24">
        <f>'1 Solar Profile'!E1515*S$10</f>
        <v>0</v>
      </c>
      <c r="G1513" s="24">
        <f>'2 Load Profile'!E1514</f>
        <v>1.0889553773076777</v>
      </c>
      <c r="H1513" s="24">
        <f t="shared" si="390"/>
        <v>1.0889553773076777</v>
      </c>
      <c r="I1513" s="13">
        <f t="shared" si="391"/>
        <v>0</v>
      </c>
      <c r="J1513" s="24">
        <f t="shared" si="392"/>
        <v>0</v>
      </c>
      <c r="K1513" s="24">
        <f t="shared" si="393"/>
        <v>1.0889553773076777</v>
      </c>
      <c r="L1513" s="13">
        <f t="shared" ref="L1513" si="399">SUM(I1490:I1513)</f>
        <v>-3.7773482572307113</v>
      </c>
      <c r="M1513" s="24">
        <f t="shared" ref="M1513" si="400">SUMIF(H1490:H1513,"&gt;0",H1490:H1513)</f>
        <v>17.856320064822221</v>
      </c>
      <c r="N1513" s="24">
        <f t="shared" ref="N1513:N1576" si="401">M1513+L1513</f>
        <v>14.078971807591509</v>
      </c>
      <c r="O1513" s="13">
        <f t="shared" ref="O1513" si="402">IF(M1513&gt;(L1513*-1),(M1513+L1513)*S$12,0)</f>
        <v>1.9811506758488546</v>
      </c>
      <c r="P1513" s="13">
        <f t="shared" ref="P1513" si="403">IF(M1513&lt;(L1513*-1),(M1513+L1513)*S$14,0)</f>
        <v>0</v>
      </c>
    </row>
    <row r="1514" spans="1:17">
      <c r="A1514">
        <v>1513</v>
      </c>
      <c r="B1514" s="13">
        <v>3</v>
      </c>
      <c r="C1514" s="13">
        <v>5</v>
      </c>
      <c r="D1514" s="13">
        <v>0</v>
      </c>
      <c r="E1514" s="14">
        <f t="shared" si="398"/>
        <v>64</v>
      </c>
      <c r="F1514" s="24">
        <f>'1 Solar Profile'!E1516*S$10</f>
        <v>0</v>
      </c>
      <c r="G1514" s="24">
        <f>'2 Load Profile'!E1515</f>
        <v>0.80446227924391267</v>
      </c>
      <c r="H1514" s="24">
        <f t="shared" si="390"/>
        <v>0.80446227924391267</v>
      </c>
      <c r="I1514" s="13">
        <f t="shared" si="391"/>
        <v>0</v>
      </c>
      <c r="J1514" s="24">
        <f t="shared" si="392"/>
        <v>0</v>
      </c>
      <c r="K1514" s="24">
        <f t="shared" si="393"/>
        <v>0.80446227924391267</v>
      </c>
      <c r="L1514" s="13"/>
      <c r="M1514" s="24"/>
      <c r="N1514" s="24">
        <f t="shared" si="401"/>
        <v>0</v>
      </c>
      <c r="O1514" s="13"/>
      <c r="P1514" s="13"/>
    </row>
    <row r="1515" spans="1:17">
      <c r="A1515">
        <v>1514</v>
      </c>
      <c r="B1515" s="13">
        <v>3</v>
      </c>
      <c r="C1515" s="13">
        <v>5</v>
      </c>
      <c r="D1515" s="13">
        <v>1</v>
      </c>
      <c r="E1515" s="14">
        <f t="shared" si="398"/>
        <v>64</v>
      </c>
      <c r="F1515" s="24">
        <f>'1 Solar Profile'!E1517*S$10</f>
        <v>0</v>
      </c>
      <c r="G1515" s="24">
        <f>'2 Load Profile'!E1516</f>
        <v>0.69707414709968729</v>
      </c>
      <c r="H1515" s="24">
        <f t="shared" si="390"/>
        <v>0.69707414709968729</v>
      </c>
      <c r="I1515" s="13">
        <f t="shared" si="391"/>
        <v>0</v>
      </c>
      <c r="J1515" s="24">
        <f t="shared" si="392"/>
        <v>0</v>
      </c>
      <c r="K1515" s="24">
        <f t="shared" si="393"/>
        <v>0.69707414709968729</v>
      </c>
      <c r="L1515" s="13"/>
      <c r="M1515" s="24"/>
      <c r="N1515" s="24">
        <f t="shared" si="401"/>
        <v>0</v>
      </c>
      <c r="O1515" s="13"/>
      <c r="P1515" s="13"/>
    </row>
    <row r="1516" spans="1:17">
      <c r="A1516">
        <v>1515</v>
      </c>
      <c r="B1516" s="13">
        <v>3</v>
      </c>
      <c r="C1516" s="13">
        <v>5</v>
      </c>
      <c r="D1516" s="13">
        <v>2</v>
      </c>
      <c r="E1516" s="14">
        <f t="shared" si="398"/>
        <v>64</v>
      </c>
      <c r="F1516" s="24">
        <f>'1 Solar Profile'!E1518*S$10</f>
        <v>0</v>
      </c>
      <c r="G1516" s="24">
        <f>'2 Load Profile'!E1517</f>
        <v>0.65189282327063136</v>
      </c>
      <c r="H1516" s="24">
        <f t="shared" si="390"/>
        <v>0.65189282327063136</v>
      </c>
      <c r="I1516" s="13">
        <f t="shared" si="391"/>
        <v>0</v>
      </c>
      <c r="J1516" s="24">
        <f t="shared" si="392"/>
        <v>0</v>
      </c>
      <c r="K1516" s="24">
        <f t="shared" si="393"/>
        <v>0.65189282327063136</v>
      </c>
      <c r="L1516" s="13"/>
      <c r="M1516" s="24"/>
      <c r="N1516" s="24">
        <f t="shared" si="401"/>
        <v>0</v>
      </c>
      <c r="O1516" s="13"/>
      <c r="P1516" s="13"/>
    </row>
    <row r="1517" spans="1:17">
      <c r="A1517">
        <v>1516</v>
      </c>
      <c r="B1517" s="13">
        <v>3</v>
      </c>
      <c r="C1517" s="13">
        <v>5</v>
      </c>
      <c r="D1517" s="13">
        <v>3</v>
      </c>
      <c r="E1517" s="14">
        <f t="shared" si="398"/>
        <v>64</v>
      </c>
      <c r="F1517" s="24">
        <f>'1 Solar Profile'!E1519*S$10</f>
        <v>0</v>
      </c>
      <c r="G1517" s="24">
        <f>'2 Load Profile'!E1518</f>
        <v>0.64569542127255264</v>
      </c>
      <c r="H1517" s="24">
        <f t="shared" si="390"/>
        <v>0.64569542127255264</v>
      </c>
      <c r="I1517" s="13">
        <f t="shared" si="391"/>
        <v>0</v>
      </c>
      <c r="J1517" s="24">
        <f t="shared" si="392"/>
        <v>0</v>
      </c>
      <c r="K1517" s="24">
        <f t="shared" si="393"/>
        <v>0.64569542127255264</v>
      </c>
      <c r="L1517" s="13"/>
      <c r="M1517" s="24"/>
      <c r="N1517" s="24">
        <f t="shared" si="401"/>
        <v>0</v>
      </c>
      <c r="O1517" s="13"/>
      <c r="P1517" s="13"/>
    </row>
    <row r="1518" spans="1:17">
      <c r="A1518">
        <v>1517</v>
      </c>
      <c r="B1518" s="13">
        <v>3</v>
      </c>
      <c r="C1518" s="13">
        <v>5</v>
      </c>
      <c r="D1518" s="13">
        <v>4</v>
      </c>
      <c r="E1518" s="14">
        <f t="shared" si="398"/>
        <v>64</v>
      </c>
      <c r="F1518" s="24">
        <f>'1 Solar Profile'!E1520*S$10</f>
        <v>0</v>
      </c>
      <c r="G1518" s="24">
        <f>'2 Load Profile'!E1519</f>
        <v>0.65084323587523718</v>
      </c>
      <c r="H1518" s="24">
        <f t="shared" si="390"/>
        <v>0.65084323587523718</v>
      </c>
      <c r="I1518" s="13">
        <f t="shared" si="391"/>
        <v>0</v>
      </c>
      <c r="J1518" s="24">
        <f t="shared" si="392"/>
        <v>0</v>
      </c>
      <c r="K1518" s="24">
        <f t="shared" si="393"/>
        <v>0.65084323587523718</v>
      </c>
      <c r="L1518" s="13"/>
      <c r="M1518" s="24"/>
      <c r="N1518" s="24">
        <f t="shared" si="401"/>
        <v>0</v>
      </c>
      <c r="O1518" s="13"/>
      <c r="P1518" s="13"/>
    </row>
    <row r="1519" spans="1:17">
      <c r="A1519">
        <v>1518</v>
      </c>
      <c r="B1519" s="13">
        <v>3</v>
      </c>
      <c r="C1519" s="13">
        <v>5</v>
      </c>
      <c r="D1519" s="13">
        <v>5</v>
      </c>
      <c r="E1519" s="14">
        <f t="shared" si="398"/>
        <v>64</v>
      </c>
      <c r="F1519" s="24">
        <f>'1 Solar Profile'!E1521*S$10</f>
        <v>0</v>
      </c>
      <c r="G1519" s="24">
        <f>'2 Load Profile'!E1520</f>
        <v>0.70303840875701795</v>
      </c>
      <c r="H1519" s="24">
        <f t="shared" si="390"/>
        <v>0.70303840875701795</v>
      </c>
      <c r="I1519" s="13">
        <f t="shared" si="391"/>
        <v>0</v>
      </c>
      <c r="J1519" s="24">
        <f t="shared" si="392"/>
        <v>0</v>
      </c>
      <c r="K1519" s="24">
        <f t="shared" si="393"/>
        <v>0.70303840875701795</v>
      </c>
      <c r="L1519" s="13"/>
      <c r="M1519" s="24"/>
      <c r="N1519" s="24">
        <f t="shared" si="401"/>
        <v>0</v>
      </c>
      <c r="O1519" s="13"/>
      <c r="P1519" s="13"/>
    </row>
    <row r="1520" spans="1:17">
      <c r="A1520">
        <v>1519</v>
      </c>
      <c r="B1520" s="13">
        <v>3</v>
      </c>
      <c r="C1520" s="13">
        <v>5</v>
      </c>
      <c r="D1520" s="13">
        <v>6</v>
      </c>
      <c r="E1520" s="14">
        <f t="shared" si="398"/>
        <v>64</v>
      </c>
      <c r="F1520" s="24">
        <f>'1 Solar Profile'!E1522*S$10</f>
        <v>0</v>
      </c>
      <c r="G1520" s="24">
        <f>'2 Load Profile'!E1521</f>
        <v>0.84969740490215895</v>
      </c>
      <c r="H1520" s="24">
        <f t="shared" si="390"/>
        <v>0.84969740490215895</v>
      </c>
      <c r="I1520" s="13">
        <f t="shared" si="391"/>
        <v>0</v>
      </c>
      <c r="J1520" s="24">
        <f t="shared" si="392"/>
        <v>0</v>
      </c>
      <c r="K1520" s="24">
        <f t="shared" si="393"/>
        <v>0.84969740490215895</v>
      </c>
      <c r="L1520" s="13"/>
      <c r="M1520" s="24"/>
      <c r="N1520" s="24">
        <f t="shared" si="401"/>
        <v>0</v>
      </c>
      <c r="O1520" s="13"/>
      <c r="P1520" s="13"/>
    </row>
    <row r="1521" spans="1:17">
      <c r="A1521">
        <v>1520</v>
      </c>
      <c r="B1521" s="13">
        <v>3</v>
      </c>
      <c r="C1521" s="13">
        <v>5</v>
      </c>
      <c r="D1521" s="13">
        <v>7</v>
      </c>
      <c r="E1521" s="14">
        <f t="shared" si="398"/>
        <v>64</v>
      </c>
      <c r="F1521" s="24">
        <f>'1 Solar Profile'!E1523*S$10</f>
        <v>1.1294750249999999</v>
      </c>
      <c r="G1521" s="24">
        <f>'2 Load Profile'!E1522</f>
        <v>1.0734115887087841</v>
      </c>
      <c r="H1521" s="24">
        <f t="shared" si="390"/>
        <v>-5.6063436291215796E-2</v>
      </c>
      <c r="I1521" s="13">
        <f t="shared" si="391"/>
        <v>-5.6063436291215796E-2</v>
      </c>
      <c r="J1521" s="24">
        <f t="shared" si="392"/>
        <v>1.0734115887087841</v>
      </c>
      <c r="K1521" s="24">
        <f t="shared" si="393"/>
        <v>0</v>
      </c>
      <c r="L1521" s="13"/>
      <c r="M1521" s="24"/>
      <c r="N1521" s="24">
        <f t="shared" si="401"/>
        <v>0</v>
      </c>
      <c r="O1521" s="13"/>
      <c r="P1521" s="13"/>
    </row>
    <row r="1522" spans="1:17">
      <c r="A1522">
        <v>1521</v>
      </c>
      <c r="B1522" s="13">
        <v>3</v>
      </c>
      <c r="C1522" s="13">
        <v>5</v>
      </c>
      <c r="D1522" s="13">
        <v>8</v>
      </c>
      <c r="E1522" s="14">
        <f t="shared" si="398"/>
        <v>64</v>
      </c>
      <c r="F1522" s="24">
        <f>'1 Solar Profile'!E1524*S$10</f>
        <v>1.4283438749999999</v>
      </c>
      <c r="G1522" s="24">
        <f>'2 Load Profile'!E1523</f>
        <v>1.0104765968669804</v>
      </c>
      <c r="H1522" s="24">
        <f t="shared" si="390"/>
        <v>-0.41786727813301949</v>
      </c>
      <c r="I1522" s="13">
        <f t="shared" si="391"/>
        <v>-0.41786727813301949</v>
      </c>
      <c r="J1522" s="24">
        <f t="shared" si="392"/>
        <v>1.0104765968669804</v>
      </c>
      <c r="K1522" s="24">
        <f t="shared" si="393"/>
        <v>0</v>
      </c>
      <c r="L1522" s="13"/>
      <c r="M1522" s="24"/>
      <c r="N1522" s="24">
        <f t="shared" si="401"/>
        <v>0</v>
      </c>
      <c r="O1522" s="13"/>
      <c r="P1522" s="13"/>
    </row>
    <row r="1523" spans="1:17">
      <c r="A1523">
        <v>1522</v>
      </c>
      <c r="B1523" s="13">
        <v>3</v>
      </c>
      <c r="C1523" s="13">
        <v>5</v>
      </c>
      <c r="D1523" s="13">
        <v>9</v>
      </c>
      <c r="E1523" s="14">
        <f t="shared" si="398"/>
        <v>64</v>
      </c>
      <c r="F1523" s="24">
        <f>'1 Solar Profile'!E1525*S$10</f>
        <v>1.3636161</v>
      </c>
      <c r="G1523" s="24">
        <f>'2 Load Profile'!E1524</f>
        <v>0.94265588167834835</v>
      </c>
      <c r="H1523" s="24">
        <f t="shared" si="390"/>
        <v>-0.42096021832165165</v>
      </c>
      <c r="I1523" s="13">
        <f t="shared" si="391"/>
        <v>-0.42096021832165165</v>
      </c>
      <c r="J1523" s="24">
        <f t="shared" si="392"/>
        <v>0.94265588167834835</v>
      </c>
      <c r="K1523" s="24">
        <f t="shared" si="393"/>
        <v>0</v>
      </c>
      <c r="L1523" s="13"/>
      <c r="M1523" s="24"/>
      <c r="N1523" s="24">
        <f t="shared" si="401"/>
        <v>0</v>
      </c>
      <c r="O1523" s="13"/>
      <c r="P1523" s="13"/>
    </row>
    <row r="1524" spans="1:17">
      <c r="A1524">
        <v>1523</v>
      </c>
      <c r="B1524" s="13">
        <v>3</v>
      </c>
      <c r="C1524" s="13">
        <v>5</v>
      </c>
      <c r="D1524" s="13">
        <v>10</v>
      </c>
      <c r="E1524" s="14">
        <f t="shared" si="398"/>
        <v>64</v>
      </c>
      <c r="F1524" s="24">
        <f>'1 Solar Profile'!E1526*S$10</f>
        <v>1.9304050500000001</v>
      </c>
      <c r="G1524" s="24">
        <f>'2 Load Profile'!E1525</f>
        <v>0.97462608680364149</v>
      </c>
      <c r="H1524" s="24">
        <f t="shared" si="390"/>
        <v>-0.95577896319635858</v>
      </c>
      <c r="I1524" s="13">
        <f t="shared" si="391"/>
        <v>-0.95577896319635858</v>
      </c>
      <c r="J1524" s="24">
        <f t="shared" si="392"/>
        <v>0.97462608680364149</v>
      </c>
      <c r="K1524" s="24">
        <f t="shared" si="393"/>
        <v>0</v>
      </c>
      <c r="L1524" s="13"/>
      <c r="M1524" s="24"/>
      <c r="N1524" s="24">
        <f t="shared" si="401"/>
        <v>0</v>
      </c>
      <c r="O1524" s="13"/>
      <c r="P1524" s="13"/>
    </row>
    <row r="1525" spans="1:17">
      <c r="A1525">
        <v>1524</v>
      </c>
      <c r="B1525" s="13">
        <v>3</v>
      </c>
      <c r="C1525" s="13">
        <v>5</v>
      </c>
      <c r="D1525" s="13">
        <v>11</v>
      </c>
      <c r="E1525" s="14">
        <f t="shared" si="398"/>
        <v>64</v>
      </c>
      <c r="F1525" s="24">
        <f>'1 Solar Profile'!E1527*S$10</f>
        <v>2.3984604000000003</v>
      </c>
      <c r="G1525" s="24">
        <f>'2 Load Profile'!E1526</f>
        <v>0.96207317956238902</v>
      </c>
      <c r="H1525" s="24">
        <f t="shared" si="390"/>
        <v>-1.4363872204376111</v>
      </c>
      <c r="I1525" s="13">
        <f t="shared" si="391"/>
        <v>-1.4363872204376111</v>
      </c>
      <c r="J1525" s="24">
        <f t="shared" si="392"/>
        <v>0.96207317956238914</v>
      </c>
      <c r="K1525" s="24">
        <f t="shared" si="393"/>
        <v>0</v>
      </c>
      <c r="L1525" s="13"/>
      <c r="M1525" s="24"/>
      <c r="N1525" s="24">
        <f t="shared" si="401"/>
        <v>0</v>
      </c>
      <c r="O1525" s="13"/>
      <c r="P1525" s="13"/>
    </row>
    <row r="1526" spans="1:17">
      <c r="A1526">
        <v>1525</v>
      </c>
      <c r="B1526" s="13">
        <v>3</v>
      </c>
      <c r="C1526" s="13">
        <v>5</v>
      </c>
      <c r="D1526" s="13">
        <v>12</v>
      </c>
      <c r="E1526" s="14">
        <f t="shared" si="398"/>
        <v>64</v>
      </c>
      <c r="F1526" s="24">
        <f>'1 Solar Profile'!E1528*S$10</f>
        <v>2.7015108749999999</v>
      </c>
      <c r="G1526" s="24">
        <f>'2 Load Profile'!E1527</f>
        <v>0.93507227126368919</v>
      </c>
      <c r="H1526" s="24">
        <f t="shared" si="390"/>
        <v>-1.7664386037363107</v>
      </c>
      <c r="I1526" s="13">
        <f t="shared" si="391"/>
        <v>-1.7664386037363107</v>
      </c>
      <c r="J1526" s="24">
        <f t="shared" si="392"/>
        <v>0.93507227126368919</v>
      </c>
      <c r="K1526" s="24">
        <f t="shared" si="393"/>
        <v>0</v>
      </c>
      <c r="L1526" s="13"/>
      <c r="M1526" s="24"/>
      <c r="N1526" s="24">
        <f t="shared" si="401"/>
        <v>0</v>
      </c>
      <c r="O1526" s="13"/>
      <c r="P1526" s="13"/>
    </row>
    <row r="1527" spans="1:17">
      <c r="A1527">
        <v>1526</v>
      </c>
      <c r="B1527" s="13">
        <v>3</v>
      </c>
      <c r="C1527" s="13">
        <v>5</v>
      </c>
      <c r="D1527" s="13">
        <v>13</v>
      </c>
      <c r="E1527" s="14">
        <f t="shared" si="398"/>
        <v>64</v>
      </c>
      <c r="F1527" s="24">
        <f>'1 Solar Profile'!E1529*S$10</f>
        <v>2.7318658500000002</v>
      </c>
      <c r="G1527" s="24">
        <f>'2 Load Profile'!E1528</f>
        <v>0.90762187013794904</v>
      </c>
      <c r="H1527" s="24">
        <f t="shared" si="390"/>
        <v>-1.8242439798620511</v>
      </c>
      <c r="I1527" s="13">
        <f t="shared" si="391"/>
        <v>-1.8242439798620511</v>
      </c>
      <c r="J1527" s="24">
        <f t="shared" si="392"/>
        <v>0.90762187013794904</v>
      </c>
      <c r="K1527" s="24">
        <f t="shared" si="393"/>
        <v>0</v>
      </c>
      <c r="L1527" s="13"/>
      <c r="M1527" s="24"/>
      <c r="N1527" s="24">
        <f t="shared" si="401"/>
        <v>0</v>
      </c>
      <c r="O1527" s="13"/>
      <c r="P1527" s="13"/>
    </row>
    <row r="1528" spans="1:17">
      <c r="A1528">
        <v>1527</v>
      </c>
      <c r="B1528" s="13">
        <v>3</v>
      </c>
      <c r="C1528" s="13">
        <v>5</v>
      </c>
      <c r="D1528" s="13">
        <v>14</v>
      </c>
      <c r="E1528" s="14">
        <f t="shared" si="398"/>
        <v>64</v>
      </c>
      <c r="F1528" s="24">
        <f>'1 Solar Profile'!E1530*S$10</f>
        <v>2.6604726749999998</v>
      </c>
      <c r="G1528" s="24">
        <f>'2 Load Profile'!E1529</f>
        <v>0.89062446068687706</v>
      </c>
      <c r="H1528" s="24">
        <f t="shared" si="390"/>
        <v>-1.7698482143131229</v>
      </c>
      <c r="I1528" s="13">
        <f t="shared" si="391"/>
        <v>-1.7698482143131229</v>
      </c>
      <c r="J1528" s="24">
        <f t="shared" si="392"/>
        <v>0.89062446068687695</v>
      </c>
      <c r="K1528" s="24">
        <f t="shared" si="393"/>
        <v>0</v>
      </c>
      <c r="L1528" s="13"/>
      <c r="M1528" s="24"/>
      <c r="N1528" s="24">
        <f t="shared" si="401"/>
        <v>0</v>
      </c>
      <c r="O1528" s="13"/>
      <c r="P1528" s="13"/>
    </row>
    <row r="1529" spans="1:17">
      <c r="A1529">
        <v>1528</v>
      </c>
      <c r="B1529" s="13">
        <v>3</v>
      </c>
      <c r="C1529" s="13">
        <v>5</v>
      </c>
      <c r="D1529" s="13">
        <v>15</v>
      </c>
      <c r="E1529" s="14">
        <f t="shared" si="398"/>
        <v>64</v>
      </c>
      <c r="F1529" s="24">
        <f>'1 Solar Profile'!E1531*S$10</f>
        <v>1.76196825</v>
      </c>
      <c r="G1529" s="24">
        <f>'2 Load Profile'!E1530</f>
        <v>0.92245010332365551</v>
      </c>
      <c r="H1529" s="24">
        <f t="shared" si="390"/>
        <v>-0.8395181466763445</v>
      </c>
      <c r="I1529" s="13">
        <f t="shared" si="391"/>
        <v>-0.8395181466763445</v>
      </c>
      <c r="J1529" s="24">
        <f t="shared" si="392"/>
        <v>0.92245010332365551</v>
      </c>
      <c r="K1529" s="24">
        <f t="shared" si="393"/>
        <v>0</v>
      </c>
      <c r="L1529" s="13"/>
      <c r="M1529" s="24"/>
      <c r="N1529" s="24">
        <f t="shared" si="401"/>
        <v>0</v>
      </c>
      <c r="O1529" s="13"/>
      <c r="P1529" s="13"/>
    </row>
    <row r="1530" spans="1:17">
      <c r="A1530">
        <v>1529</v>
      </c>
      <c r="B1530" s="13">
        <v>3</v>
      </c>
      <c r="C1530" s="13">
        <v>5</v>
      </c>
      <c r="D1530" s="13">
        <v>16</v>
      </c>
      <c r="E1530" s="14">
        <f t="shared" si="398"/>
        <v>64</v>
      </c>
      <c r="F1530" s="24">
        <f>'1 Solar Profile'!E1532*S$10</f>
        <v>0.29066625000000001</v>
      </c>
      <c r="G1530" s="24">
        <f>'2 Load Profile'!E1531</f>
        <v>1.0688120272358006</v>
      </c>
      <c r="H1530" s="24">
        <f t="shared" si="390"/>
        <v>0.77814577723580058</v>
      </c>
      <c r="I1530" s="13">
        <f t="shared" si="391"/>
        <v>0</v>
      </c>
      <c r="J1530" s="24">
        <f t="shared" si="392"/>
        <v>0.29066625000000001</v>
      </c>
      <c r="K1530" s="24">
        <f t="shared" si="393"/>
        <v>0.77814577723580058</v>
      </c>
      <c r="L1530" s="13"/>
      <c r="M1530" s="24"/>
      <c r="N1530" s="24">
        <f t="shared" si="401"/>
        <v>0</v>
      </c>
      <c r="O1530" s="13"/>
      <c r="P1530" s="13"/>
    </row>
    <row r="1531" spans="1:17">
      <c r="A1531">
        <v>1530</v>
      </c>
      <c r="B1531" s="13">
        <v>3</v>
      </c>
      <c r="C1531" s="13">
        <v>5</v>
      </c>
      <c r="D1531" s="13">
        <v>17</v>
      </c>
      <c r="E1531" s="14">
        <f t="shared" si="398"/>
        <v>64</v>
      </c>
      <c r="F1531" s="24">
        <f>'1 Solar Profile'!E1533*S$10</f>
        <v>0</v>
      </c>
      <c r="G1531" s="24">
        <f>'2 Load Profile'!E1532</f>
        <v>1.3887215903765353</v>
      </c>
      <c r="H1531" s="24">
        <f t="shared" si="390"/>
        <v>1.3887215903765353</v>
      </c>
      <c r="I1531" s="13">
        <f t="shared" si="391"/>
        <v>0</v>
      </c>
      <c r="J1531" s="24">
        <f t="shared" si="392"/>
        <v>0</v>
      </c>
      <c r="K1531" s="24">
        <f t="shared" si="393"/>
        <v>1.3887215903765353</v>
      </c>
      <c r="L1531" s="13"/>
      <c r="M1531" s="24"/>
      <c r="N1531" s="24">
        <f t="shared" si="401"/>
        <v>0</v>
      </c>
      <c r="O1531" s="13"/>
      <c r="P1531" s="13"/>
    </row>
    <row r="1532" spans="1:17">
      <c r="A1532">
        <v>1531</v>
      </c>
      <c r="B1532" s="13">
        <v>3</v>
      </c>
      <c r="C1532" s="13">
        <v>5</v>
      </c>
      <c r="D1532" s="13">
        <v>18</v>
      </c>
      <c r="E1532" s="14">
        <f t="shared" si="398"/>
        <v>64</v>
      </c>
      <c r="F1532" s="24">
        <f>'1 Solar Profile'!E1534*S$10</f>
        <v>0</v>
      </c>
      <c r="G1532" s="24">
        <f>'2 Load Profile'!E1533</f>
        <v>1.6332608842999889</v>
      </c>
      <c r="H1532" s="24">
        <f t="shared" si="390"/>
        <v>1.6332608842999889</v>
      </c>
      <c r="I1532" s="13">
        <f t="shared" si="391"/>
        <v>0</v>
      </c>
      <c r="J1532" s="24">
        <f t="shared" si="392"/>
        <v>0</v>
      </c>
      <c r="K1532" s="24">
        <f t="shared" si="393"/>
        <v>1.6332608842999889</v>
      </c>
      <c r="L1532" s="13"/>
      <c r="M1532" s="24"/>
      <c r="N1532" s="24">
        <f t="shared" si="401"/>
        <v>0</v>
      </c>
      <c r="O1532" s="13"/>
      <c r="P1532" s="13"/>
    </row>
    <row r="1533" spans="1:17">
      <c r="A1533">
        <v>1532</v>
      </c>
      <c r="B1533" s="13">
        <v>3</v>
      </c>
      <c r="C1533" s="13">
        <v>5</v>
      </c>
      <c r="D1533" s="13">
        <v>19</v>
      </c>
      <c r="E1533" s="14">
        <f t="shared" si="398"/>
        <v>64</v>
      </c>
      <c r="F1533" s="24">
        <f>'1 Solar Profile'!E1535*S$10</f>
        <v>0</v>
      </c>
      <c r="G1533" s="24">
        <f>'2 Load Profile'!E1534</f>
        <v>1.7953712549657694</v>
      </c>
      <c r="H1533" s="24">
        <f t="shared" si="390"/>
        <v>1.7953712549657694</v>
      </c>
      <c r="I1533" s="13">
        <f t="shared" si="391"/>
        <v>0</v>
      </c>
      <c r="J1533" s="24">
        <f t="shared" si="392"/>
        <v>0</v>
      </c>
      <c r="K1533" s="24">
        <f t="shared" si="393"/>
        <v>1.7953712549657694</v>
      </c>
      <c r="L1533" s="13"/>
      <c r="M1533" s="24"/>
      <c r="N1533" s="24">
        <f t="shared" si="401"/>
        <v>0</v>
      </c>
      <c r="O1533" s="13"/>
      <c r="P1533" s="13"/>
    </row>
    <row r="1534" spans="1:17">
      <c r="A1534">
        <v>1533</v>
      </c>
      <c r="B1534" s="13">
        <v>3</v>
      </c>
      <c r="C1534" s="13">
        <v>5</v>
      </c>
      <c r="D1534" s="13">
        <v>20</v>
      </c>
      <c r="E1534" s="14">
        <f t="shared" si="398"/>
        <v>64</v>
      </c>
      <c r="F1534" s="24">
        <f>'1 Solar Profile'!E1536*S$10</f>
        <v>0</v>
      </c>
      <c r="G1534" s="24">
        <f>'2 Load Profile'!E1535</f>
        <v>1.8399055598480034</v>
      </c>
      <c r="H1534" s="24">
        <f t="shared" si="390"/>
        <v>1.8399055598480034</v>
      </c>
      <c r="I1534" s="13">
        <f t="shared" si="391"/>
        <v>0</v>
      </c>
      <c r="J1534" s="24">
        <f t="shared" si="392"/>
        <v>0</v>
      </c>
      <c r="K1534" s="24">
        <f t="shared" si="393"/>
        <v>1.8399055598480034</v>
      </c>
      <c r="L1534" s="13"/>
      <c r="M1534" s="24"/>
      <c r="N1534" s="24">
        <f t="shared" si="401"/>
        <v>0</v>
      </c>
      <c r="O1534" s="24"/>
      <c r="P1534" s="24"/>
      <c r="Q1534" s="41"/>
    </row>
    <row r="1535" spans="1:17">
      <c r="A1535">
        <v>1534</v>
      </c>
      <c r="B1535" s="13">
        <v>3</v>
      </c>
      <c r="C1535" s="13">
        <v>5</v>
      </c>
      <c r="D1535" s="13">
        <v>21</v>
      </c>
      <c r="E1535" s="14">
        <f t="shared" si="398"/>
        <v>64</v>
      </c>
      <c r="F1535" s="24">
        <f>'1 Solar Profile'!E1537*S$10</f>
        <v>0</v>
      </c>
      <c r="G1535" s="24">
        <f>'2 Load Profile'!E1536</f>
        <v>1.6915986537189343</v>
      </c>
      <c r="H1535" s="24">
        <f t="shared" si="390"/>
        <v>1.6915986537189343</v>
      </c>
      <c r="I1535" s="13">
        <f t="shared" si="391"/>
        <v>0</v>
      </c>
      <c r="J1535" s="24">
        <f t="shared" si="392"/>
        <v>0</v>
      </c>
      <c r="K1535" s="24">
        <f t="shared" si="393"/>
        <v>1.6915986537189343</v>
      </c>
      <c r="L1535" s="13"/>
      <c r="M1535" s="24"/>
      <c r="N1535" s="24">
        <f t="shared" si="401"/>
        <v>0</v>
      </c>
      <c r="O1535" s="13"/>
      <c r="P1535" s="13"/>
    </row>
    <row r="1536" spans="1:17">
      <c r="A1536">
        <v>1535</v>
      </c>
      <c r="B1536" s="13">
        <v>3</v>
      </c>
      <c r="C1536" s="13">
        <v>5</v>
      </c>
      <c r="D1536" s="13">
        <v>22</v>
      </c>
      <c r="E1536" s="14">
        <f t="shared" si="398"/>
        <v>64</v>
      </c>
      <c r="F1536" s="24">
        <f>'1 Solar Profile'!E1538*S$10</f>
        <v>0</v>
      </c>
      <c r="G1536" s="24">
        <f>'2 Load Profile'!E1537</f>
        <v>1.4056996891076918</v>
      </c>
      <c r="H1536" s="24">
        <f t="shared" ref="H1536:H1599" si="404">G1536-F1536</f>
        <v>1.4056996891076918</v>
      </c>
      <c r="I1536" s="13">
        <f t="shared" ref="I1536:I1599" si="405">IF(H1536&lt;0,H1536,0)</f>
        <v>0</v>
      </c>
      <c r="J1536" s="24">
        <f t="shared" ref="J1536:J1599" si="406">F1536+I1536</f>
        <v>0</v>
      </c>
      <c r="K1536" s="24">
        <f t="shared" ref="K1536:K1599" si="407">IF(H1536&gt;0,H1536,0)</f>
        <v>1.4056996891076918</v>
      </c>
      <c r="L1536" s="13"/>
      <c r="M1536" s="24"/>
      <c r="N1536" s="24">
        <f t="shared" si="401"/>
        <v>0</v>
      </c>
      <c r="O1536" s="13"/>
      <c r="P1536" s="13"/>
    </row>
    <row r="1537" spans="1:16">
      <c r="A1537">
        <v>1536</v>
      </c>
      <c r="B1537" s="13">
        <v>3</v>
      </c>
      <c r="C1537" s="13">
        <v>5</v>
      </c>
      <c r="D1537" s="13">
        <v>23</v>
      </c>
      <c r="E1537" s="14">
        <f t="shared" si="398"/>
        <v>64</v>
      </c>
      <c r="F1537" s="24">
        <f>'1 Solar Profile'!E1539*S$10</f>
        <v>0</v>
      </c>
      <c r="G1537" s="24">
        <f>'2 Load Profile'!E1538</f>
        <v>1.127698492779402</v>
      </c>
      <c r="H1537" s="24">
        <f t="shared" si="404"/>
        <v>1.127698492779402</v>
      </c>
      <c r="I1537" s="13">
        <f t="shared" si="405"/>
        <v>0</v>
      </c>
      <c r="J1537" s="24">
        <f t="shared" si="406"/>
        <v>0</v>
      </c>
      <c r="K1537" s="24">
        <f t="shared" si="407"/>
        <v>1.127698492779402</v>
      </c>
      <c r="L1537" s="13">
        <f t="shared" ref="L1537" si="408">SUM(I1514:I1537)</f>
        <v>-9.4871060609676849</v>
      </c>
      <c r="M1537" s="24">
        <f t="shared" ref="M1537" si="409">SUMIF(H1514:H1537,"&gt;0",H1514:H1537)</f>
        <v>16.663105622753324</v>
      </c>
      <c r="N1537" s="24">
        <f t="shared" si="401"/>
        <v>7.1759995617856394</v>
      </c>
      <c r="O1537" s="13">
        <f t="shared" ref="O1537" si="410">IF(M1537&gt;(L1537*-1),(M1537+L1537)*S$12,0)</f>
        <v>1.0097851303357899</v>
      </c>
      <c r="P1537" s="13">
        <f t="shared" ref="P1537" si="411">IF(M1537&lt;(L1537*-1),(M1537+L1537)*S$14,0)</f>
        <v>0</v>
      </c>
    </row>
    <row r="1538" spans="1:16">
      <c r="A1538">
        <v>1537</v>
      </c>
      <c r="B1538" s="13">
        <v>3</v>
      </c>
      <c r="C1538" s="13">
        <v>6</v>
      </c>
      <c r="D1538" s="13">
        <v>0</v>
      </c>
      <c r="E1538" s="14">
        <f t="shared" si="398"/>
        <v>65</v>
      </c>
      <c r="F1538" s="24">
        <f>'1 Solar Profile'!E1540*S$10</f>
        <v>0</v>
      </c>
      <c r="G1538" s="24">
        <f>'2 Load Profile'!E1539</f>
        <v>0.83996837911128608</v>
      </c>
      <c r="H1538" s="24">
        <f t="shared" si="404"/>
        <v>0.83996837911128608</v>
      </c>
      <c r="I1538" s="13">
        <f t="shared" si="405"/>
        <v>0</v>
      </c>
      <c r="J1538" s="24">
        <f t="shared" si="406"/>
        <v>0</v>
      </c>
      <c r="K1538" s="24">
        <f t="shared" si="407"/>
        <v>0.83996837911128608</v>
      </c>
      <c r="L1538" s="13"/>
      <c r="M1538" s="24"/>
      <c r="N1538" s="24">
        <f t="shared" si="401"/>
        <v>0</v>
      </c>
      <c r="O1538" s="13"/>
      <c r="P1538" s="13"/>
    </row>
    <row r="1539" spans="1:16">
      <c r="A1539">
        <v>1538</v>
      </c>
      <c r="B1539" s="13">
        <v>3</v>
      </c>
      <c r="C1539" s="13">
        <v>6</v>
      </c>
      <c r="D1539" s="13">
        <v>1</v>
      </c>
      <c r="E1539" s="14">
        <f t="shared" si="398"/>
        <v>65</v>
      </c>
      <c r="F1539" s="24">
        <f>'1 Solar Profile'!E1541*S$10</f>
        <v>0</v>
      </c>
      <c r="G1539" s="24">
        <f>'2 Load Profile'!E1540</f>
        <v>0.73567477260078784</v>
      </c>
      <c r="H1539" s="24">
        <f t="shared" si="404"/>
        <v>0.73567477260078784</v>
      </c>
      <c r="I1539" s="13">
        <f t="shared" si="405"/>
        <v>0</v>
      </c>
      <c r="J1539" s="24">
        <f t="shared" si="406"/>
        <v>0</v>
      </c>
      <c r="K1539" s="24">
        <f t="shared" si="407"/>
        <v>0.73567477260078784</v>
      </c>
      <c r="L1539" s="13"/>
      <c r="M1539" s="24"/>
      <c r="N1539" s="24">
        <f t="shared" si="401"/>
        <v>0</v>
      </c>
      <c r="O1539" s="13"/>
      <c r="P1539" s="13"/>
    </row>
    <row r="1540" spans="1:16">
      <c r="A1540">
        <v>1539</v>
      </c>
      <c r="B1540" s="13">
        <v>3</v>
      </c>
      <c r="C1540" s="13">
        <v>6</v>
      </c>
      <c r="D1540" s="13">
        <v>2</v>
      </c>
      <c r="E1540" s="14">
        <f t="shared" si="398"/>
        <v>65</v>
      </c>
      <c r="F1540" s="24">
        <f>'1 Solar Profile'!E1542*S$10</f>
        <v>0</v>
      </c>
      <c r="G1540" s="24">
        <f>'2 Load Profile'!E1541</f>
        <v>0.69323718122201961</v>
      </c>
      <c r="H1540" s="24">
        <f t="shared" si="404"/>
        <v>0.69323718122201961</v>
      </c>
      <c r="I1540" s="13">
        <f t="shared" si="405"/>
        <v>0</v>
      </c>
      <c r="J1540" s="24">
        <f t="shared" si="406"/>
        <v>0</v>
      </c>
      <c r="K1540" s="24">
        <f t="shared" si="407"/>
        <v>0.69323718122201961</v>
      </c>
      <c r="L1540" s="13"/>
      <c r="M1540" s="24"/>
      <c r="N1540" s="24">
        <f t="shared" si="401"/>
        <v>0</v>
      </c>
      <c r="O1540" s="13"/>
      <c r="P1540" s="13"/>
    </row>
    <row r="1541" spans="1:16">
      <c r="A1541">
        <v>1540</v>
      </c>
      <c r="B1541" s="13">
        <v>3</v>
      </c>
      <c r="C1541" s="13">
        <v>6</v>
      </c>
      <c r="D1541" s="13">
        <v>3</v>
      </c>
      <c r="E1541" s="14">
        <f t="shared" si="398"/>
        <v>65</v>
      </c>
      <c r="F1541" s="24">
        <f>'1 Solar Profile'!E1543*S$10</f>
        <v>0</v>
      </c>
      <c r="G1541" s="24">
        <f>'2 Load Profile'!E1542</f>
        <v>0.68555595475515363</v>
      </c>
      <c r="H1541" s="24">
        <f t="shared" si="404"/>
        <v>0.68555595475515363</v>
      </c>
      <c r="I1541" s="13">
        <f t="shared" si="405"/>
        <v>0</v>
      </c>
      <c r="J1541" s="24">
        <f t="shared" si="406"/>
        <v>0</v>
      </c>
      <c r="K1541" s="24">
        <f t="shared" si="407"/>
        <v>0.68555595475515363</v>
      </c>
      <c r="L1541" s="13"/>
      <c r="M1541" s="24"/>
      <c r="N1541" s="24">
        <f t="shared" si="401"/>
        <v>0</v>
      </c>
      <c r="O1541" s="13"/>
      <c r="P1541" s="13"/>
    </row>
    <row r="1542" spans="1:16">
      <c r="A1542">
        <v>1541</v>
      </c>
      <c r="B1542" s="13">
        <v>3</v>
      </c>
      <c r="C1542" s="13">
        <v>6</v>
      </c>
      <c r="D1542" s="13">
        <v>4</v>
      </c>
      <c r="E1542" s="14">
        <f t="shared" si="398"/>
        <v>65</v>
      </c>
      <c r="F1542" s="24">
        <f>'1 Solar Profile'!E1544*S$10</f>
        <v>0</v>
      </c>
      <c r="G1542" s="24">
        <f>'2 Load Profile'!E1543</f>
        <v>0.69133405743295784</v>
      </c>
      <c r="H1542" s="24">
        <f t="shared" si="404"/>
        <v>0.69133405743295784</v>
      </c>
      <c r="I1542" s="13">
        <f t="shared" si="405"/>
        <v>0</v>
      </c>
      <c r="J1542" s="24">
        <f t="shared" si="406"/>
        <v>0</v>
      </c>
      <c r="K1542" s="24">
        <f t="shared" si="407"/>
        <v>0.69133405743295784</v>
      </c>
      <c r="L1542" s="13"/>
      <c r="M1542" s="24"/>
      <c r="N1542" s="24">
        <f t="shared" si="401"/>
        <v>0</v>
      </c>
      <c r="O1542" s="13"/>
      <c r="P1542" s="13"/>
    </row>
    <row r="1543" spans="1:16">
      <c r="A1543">
        <v>1542</v>
      </c>
      <c r="B1543" s="13">
        <v>3</v>
      </c>
      <c r="C1543" s="13">
        <v>6</v>
      </c>
      <c r="D1543" s="13">
        <v>5</v>
      </c>
      <c r="E1543" s="14">
        <f t="shared" si="398"/>
        <v>65</v>
      </c>
      <c r="F1543" s="24">
        <f>'1 Solar Profile'!E1545*S$10</f>
        <v>0</v>
      </c>
      <c r="G1543" s="24">
        <f>'2 Load Profile'!E1544</f>
        <v>0.7438225472004607</v>
      </c>
      <c r="H1543" s="24">
        <f t="shared" si="404"/>
        <v>0.7438225472004607</v>
      </c>
      <c r="I1543" s="13">
        <f t="shared" si="405"/>
        <v>0</v>
      </c>
      <c r="J1543" s="24">
        <f t="shared" si="406"/>
        <v>0</v>
      </c>
      <c r="K1543" s="24">
        <f t="shared" si="407"/>
        <v>0.7438225472004607</v>
      </c>
      <c r="L1543" s="13"/>
      <c r="M1543" s="24"/>
      <c r="N1543" s="24">
        <f t="shared" si="401"/>
        <v>0</v>
      </c>
      <c r="O1543" s="13"/>
      <c r="P1543" s="13"/>
    </row>
    <row r="1544" spans="1:16">
      <c r="A1544">
        <v>1543</v>
      </c>
      <c r="B1544" s="13">
        <v>3</v>
      </c>
      <c r="C1544" s="13">
        <v>6</v>
      </c>
      <c r="D1544" s="13">
        <v>6</v>
      </c>
      <c r="E1544" s="14">
        <f t="shared" si="398"/>
        <v>65</v>
      </c>
      <c r="F1544" s="24">
        <f>'1 Solar Profile'!E1546*S$10</f>
        <v>0</v>
      </c>
      <c r="G1544" s="24">
        <f>'2 Load Profile'!E1545</f>
        <v>0.89988569759143844</v>
      </c>
      <c r="H1544" s="24">
        <f t="shared" si="404"/>
        <v>0.89988569759143844</v>
      </c>
      <c r="I1544" s="13">
        <f t="shared" si="405"/>
        <v>0</v>
      </c>
      <c r="J1544" s="24">
        <f t="shared" si="406"/>
        <v>0</v>
      </c>
      <c r="K1544" s="24">
        <f t="shared" si="407"/>
        <v>0.89988569759143844</v>
      </c>
      <c r="L1544" s="13"/>
      <c r="M1544" s="24"/>
      <c r="N1544" s="24">
        <f t="shared" si="401"/>
        <v>0</v>
      </c>
      <c r="O1544" s="13"/>
      <c r="P1544" s="13"/>
    </row>
    <row r="1545" spans="1:16">
      <c r="A1545">
        <v>1544</v>
      </c>
      <c r="B1545" s="13">
        <v>3</v>
      </c>
      <c r="C1545" s="13">
        <v>6</v>
      </c>
      <c r="D1545" s="13">
        <v>7</v>
      </c>
      <c r="E1545" s="14">
        <f t="shared" si="398"/>
        <v>65</v>
      </c>
      <c r="F1545" s="24">
        <f>'1 Solar Profile'!E1547*S$10</f>
        <v>0.22760797499999999</v>
      </c>
      <c r="G1545" s="24">
        <f>'2 Load Profile'!E1546</f>
        <v>1.0908101429586661</v>
      </c>
      <c r="H1545" s="24">
        <f t="shared" si="404"/>
        <v>0.86320216795866611</v>
      </c>
      <c r="I1545" s="13">
        <f t="shared" si="405"/>
        <v>0</v>
      </c>
      <c r="J1545" s="24">
        <f t="shared" si="406"/>
        <v>0.22760797499999999</v>
      </c>
      <c r="K1545" s="24">
        <f t="shared" si="407"/>
        <v>0.86320216795866611</v>
      </c>
      <c r="L1545" s="13"/>
      <c r="M1545" s="24"/>
      <c r="N1545" s="24">
        <f t="shared" si="401"/>
        <v>0</v>
      </c>
      <c r="O1545" s="13"/>
      <c r="P1545" s="13"/>
    </row>
    <row r="1546" spans="1:16">
      <c r="A1546">
        <v>1545</v>
      </c>
      <c r="B1546" s="13">
        <v>3</v>
      </c>
      <c r="C1546" s="13">
        <v>6</v>
      </c>
      <c r="D1546" s="13">
        <v>8</v>
      </c>
      <c r="E1546" s="14">
        <f t="shared" si="398"/>
        <v>65</v>
      </c>
      <c r="F1546" s="24">
        <f>'1 Solar Profile'!E1548*S$10</f>
        <v>1.05277095</v>
      </c>
      <c r="G1546" s="24">
        <f>'2 Load Profile'!E1547</f>
        <v>1.0267593966347588</v>
      </c>
      <c r="H1546" s="24">
        <f t="shared" si="404"/>
        <v>-2.6011553365241191E-2</v>
      </c>
      <c r="I1546" s="13">
        <f t="shared" si="405"/>
        <v>-2.6011553365241191E-2</v>
      </c>
      <c r="J1546" s="24">
        <f t="shared" si="406"/>
        <v>1.0267593966347588</v>
      </c>
      <c r="K1546" s="24">
        <f t="shared" si="407"/>
        <v>0</v>
      </c>
      <c r="L1546" s="13"/>
      <c r="M1546" s="24"/>
      <c r="N1546" s="24">
        <f t="shared" si="401"/>
        <v>0</v>
      </c>
      <c r="O1546" s="13"/>
      <c r="P1546" s="13"/>
    </row>
    <row r="1547" spans="1:16">
      <c r="A1547">
        <v>1546</v>
      </c>
      <c r="B1547" s="13">
        <v>3</v>
      </c>
      <c r="C1547" s="13">
        <v>6</v>
      </c>
      <c r="D1547" s="13">
        <v>9</v>
      </c>
      <c r="E1547" s="14">
        <f t="shared" si="398"/>
        <v>65</v>
      </c>
      <c r="F1547" s="24">
        <f>'1 Solar Profile'!E1549*S$10</f>
        <v>1.7210954249999999</v>
      </c>
      <c r="G1547" s="24">
        <f>'2 Load Profile'!E1548</f>
        <v>0.93875458686731117</v>
      </c>
      <c r="H1547" s="24">
        <f t="shared" si="404"/>
        <v>-0.78234083813268873</v>
      </c>
      <c r="I1547" s="13">
        <f t="shared" si="405"/>
        <v>-0.78234083813268873</v>
      </c>
      <c r="J1547" s="24">
        <f t="shared" si="406"/>
        <v>0.93875458686731117</v>
      </c>
      <c r="K1547" s="24">
        <f t="shared" si="407"/>
        <v>0</v>
      </c>
      <c r="L1547" s="13"/>
      <c r="M1547" s="24"/>
      <c r="N1547" s="24">
        <f t="shared" si="401"/>
        <v>0</v>
      </c>
      <c r="O1547" s="13"/>
      <c r="P1547" s="13"/>
    </row>
    <row r="1548" spans="1:16">
      <c r="A1548">
        <v>1547</v>
      </c>
      <c r="B1548" s="13">
        <v>3</v>
      </c>
      <c r="C1548" s="13">
        <v>6</v>
      </c>
      <c r="D1548" s="13">
        <v>10</v>
      </c>
      <c r="E1548" s="14">
        <f t="shared" si="398"/>
        <v>65</v>
      </c>
      <c r="F1548" s="24">
        <f>'1 Solar Profile'!E1550*S$10</f>
        <v>4.828841325</v>
      </c>
      <c r="G1548" s="24">
        <f>'2 Load Profile'!E1549</f>
        <v>0.95934464496391803</v>
      </c>
      <c r="H1548" s="24">
        <f t="shared" si="404"/>
        <v>-3.8694966800360819</v>
      </c>
      <c r="I1548" s="13">
        <f t="shared" si="405"/>
        <v>-3.8694966800360819</v>
      </c>
      <c r="J1548" s="24">
        <f t="shared" si="406"/>
        <v>0.95934464496391803</v>
      </c>
      <c r="K1548" s="24">
        <f t="shared" si="407"/>
        <v>0</v>
      </c>
      <c r="L1548" s="13"/>
      <c r="M1548" s="24"/>
      <c r="N1548" s="24">
        <f t="shared" si="401"/>
        <v>0</v>
      </c>
      <c r="O1548" s="13"/>
      <c r="P1548" s="13"/>
    </row>
    <row r="1549" spans="1:16">
      <c r="A1549">
        <v>1548</v>
      </c>
      <c r="B1549" s="13">
        <v>3</v>
      </c>
      <c r="C1549" s="13">
        <v>6</v>
      </c>
      <c r="D1549" s="13">
        <v>11</v>
      </c>
      <c r="E1549" s="14">
        <f t="shared" si="398"/>
        <v>65</v>
      </c>
      <c r="F1549" s="24">
        <f>'1 Solar Profile'!E1551*S$10</f>
        <v>5.0396503499999996</v>
      </c>
      <c r="G1549" s="24">
        <f>'2 Load Profile'!E1550</f>
        <v>0.92569980953866693</v>
      </c>
      <c r="H1549" s="24">
        <f t="shared" si="404"/>
        <v>-4.1139505404613326</v>
      </c>
      <c r="I1549" s="13">
        <f t="shared" si="405"/>
        <v>-4.1139505404613326</v>
      </c>
      <c r="J1549" s="24">
        <f t="shared" si="406"/>
        <v>0.92569980953866704</v>
      </c>
      <c r="K1549" s="24">
        <f t="shared" si="407"/>
        <v>0</v>
      </c>
      <c r="L1549" s="13"/>
      <c r="M1549" s="24"/>
      <c r="N1549" s="24">
        <f t="shared" si="401"/>
        <v>0</v>
      </c>
      <c r="O1549" s="13"/>
      <c r="P1549" s="13"/>
    </row>
    <row r="1550" spans="1:16">
      <c r="A1550">
        <v>1549</v>
      </c>
      <c r="B1550" s="13">
        <v>3</v>
      </c>
      <c r="C1550" s="13">
        <v>6</v>
      </c>
      <c r="D1550" s="13">
        <v>12</v>
      </c>
      <c r="E1550" s="14">
        <f t="shared" si="398"/>
        <v>65</v>
      </c>
      <c r="F1550" s="24">
        <f>'1 Solar Profile'!E1552*S$10</f>
        <v>5.0210747999999992</v>
      </c>
      <c r="G1550" s="24">
        <f>'2 Load Profile'!E1551</f>
        <v>0.89295988505478818</v>
      </c>
      <c r="H1550" s="24">
        <f t="shared" si="404"/>
        <v>-4.1281149149452112</v>
      </c>
      <c r="I1550" s="13">
        <f t="shared" si="405"/>
        <v>-4.1281149149452112</v>
      </c>
      <c r="J1550" s="24">
        <f t="shared" si="406"/>
        <v>0.89295988505478796</v>
      </c>
      <c r="K1550" s="24">
        <f t="shared" si="407"/>
        <v>0</v>
      </c>
      <c r="L1550" s="13"/>
      <c r="M1550" s="24"/>
      <c r="N1550" s="24">
        <f t="shared" si="401"/>
        <v>0</v>
      </c>
      <c r="O1550" s="13"/>
      <c r="P1550" s="13"/>
    </row>
    <row r="1551" spans="1:16">
      <c r="A1551">
        <v>1550</v>
      </c>
      <c r="B1551" s="13">
        <v>3</v>
      </c>
      <c r="C1551" s="13">
        <v>6</v>
      </c>
      <c r="D1551" s="13">
        <v>13</v>
      </c>
      <c r="E1551" s="14">
        <f t="shared" si="398"/>
        <v>65</v>
      </c>
      <c r="F1551" s="24">
        <f>'1 Solar Profile'!E1553*S$10</f>
        <v>4.6387703250000003</v>
      </c>
      <c r="G1551" s="24">
        <f>'2 Load Profile'!E1552</f>
        <v>0.85423362636826994</v>
      </c>
      <c r="H1551" s="24">
        <f t="shared" si="404"/>
        <v>-3.7845366986317304</v>
      </c>
      <c r="I1551" s="13">
        <f t="shared" si="405"/>
        <v>-3.7845366986317304</v>
      </c>
      <c r="J1551" s="24">
        <f t="shared" si="406"/>
        <v>0.85423362636826994</v>
      </c>
      <c r="K1551" s="24">
        <f t="shared" si="407"/>
        <v>0</v>
      </c>
      <c r="L1551" s="13"/>
      <c r="M1551" s="24"/>
      <c r="N1551" s="24">
        <f t="shared" si="401"/>
        <v>0</v>
      </c>
      <c r="O1551" s="13"/>
      <c r="P1551" s="13"/>
    </row>
    <row r="1552" spans="1:16">
      <c r="A1552">
        <v>1551</v>
      </c>
      <c r="B1552" s="13">
        <v>3</v>
      </c>
      <c r="C1552" s="13">
        <v>6</v>
      </c>
      <c r="D1552" s="13">
        <v>14</v>
      </c>
      <c r="E1552" s="14">
        <f t="shared" si="398"/>
        <v>65</v>
      </c>
      <c r="F1552" s="24">
        <f>'1 Solar Profile'!E1554*S$10</f>
        <v>3.8932582499999997</v>
      </c>
      <c r="G1552" s="24">
        <f>'2 Load Profile'!E1553</f>
        <v>0.83592606760952715</v>
      </c>
      <c r="H1552" s="24">
        <f t="shared" si="404"/>
        <v>-3.0573321823904727</v>
      </c>
      <c r="I1552" s="13">
        <f t="shared" si="405"/>
        <v>-3.0573321823904727</v>
      </c>
      <c r="J1552" s="24">
        <f t="shared" si="406"/>
        <v>0.83592606760952703</v>
      </c>
      <c r="K1552" s="24">
        <f t="shared" si="407"/>
        <v>0</v>
      </c>
      <c r="L1552" s="13"/>
      <c r="M1552" s="24"/>
      <c r="N1552" s="24">
        <f t="shared" si="401"/>
        <v>0</v>
      </c>
      <c r="O1552" s="13"/>
      <c r="P1552" s="13"/>
    </row>
    <row r="1553" spans="1:16">
      <c r="A1553">
        <v>1552</v>
      </c>
      <c r="B1553" s="13">
        <v>3</v>
      </c>
      <c r="C1553" s="13">
        <v>6</v>
      </c>
      <c r="D1553" s="13">
        <v>15</v>
      </c>
      <c r="E1553" s="14">
        <f t="shared" si="398"/>
        <v>65</v>
      </c>
      <c r="F1553" s="24">
        <f>'1 Solar Profile'!E1555*S$10</f>
        <v>2.8313460000000004</v>
      </c>
      <c r="G1553" s="24">
        <f>'2 Load Profile'!E1554</f>
        <v>0.87225433118843476</v>
      </c>
      <c r="H1553" s="24">
        <f t="shared" si="404"/>
        <v>-1.9590916688115656</v>
      </c>
      <c r="I1553" s="13">
        <f t="shared" si="405"/>
        <v>-1.9590916688115656</v>
      </c>
      <c r="J1553" s="24">
        <f t="shared" si="406"/>
        <v>0.87225433118843476</v>
      </c>
      <c r="K1553" s="24">
        <f t="shared" si="407"/>
        <v>0</v>
      </c>
      <c r="L1553" s="13"/>
      <c r="M1553" s="24"/>
      <c r="N1553" s="24">
        <f t="shared" si="401"/>
        <v>0</v>
      </c>
      <c r="O1553" s="13"/>
      <c r="P1553" s="13"/>
    </row>
    <row r="1554" spans="1:16">
      <c r="A1554">
        <v>1553</v>
      </c>
      <c r="B1554" s="13">
        <v>3</v>
      </c>
      <c r="C1554" s="13">
        <v>6</v>
      </c>
      <c r="D1554" s="13">
        <v>16</v>
      </c>
      <c r="E1554" s="14">
        <f t="shared" si="398"/>
        <v>65</v>
      </c>
      <c r="F1554" s="24">
        <f>'1 Solar Profile'!E1556*S$10</f>
        <v>1.3926811499999998</v>
      </c>
      <c r="G1554" s="24">
        <f>'2 Load Profile'!E1555</f>
        <v>1.0228071711900486</v>
      </c>
      <c r="H1554" s="24">
        <f t="shared" si="404"/>
        <v>-0.36987397880995121</v>
      </c>
      <c r="I1554" s="13">
        <f t="shared" si="405"/>
        <v>-0.36987397880995121</v>
      </c>
      <c r="J1554" s="24">
        <f t="shared" si="406"/>
        <v>1.0228071711900486</v>
      </c>
      <c r="K1554" s="24">
        <f t="shared" si="407"/>
        <v>0</v>
      </c>
      <c r="L1554" s="13"/>
      <c r="M1554" s="24"/>
      <c r="N1554" s="24">
        <f t="shared" si="401"/>
        <v>0</v>
      </c>
      <c r="O1554" s="13"/>
      <c r="P1554" s="13"/>
    </row>
    <row r="1555" spans="1:16">
      <c r="A1555">
        <v>1554</v>
      </c>
      <c r="B1555" s="13">
        <v>3</v>
      </c>
      <c r="C1555" s="13">
        <v>6</v>
      </c>
      <c r="D1555" s="13">
        <v>17</v>
      </c>
      <c r="E1555" s="14">
        <f t="shared" si="398"/>
        <v>65</v>
      </c>
      <c r="F1555" s="24">
        <f>'1 Solar Profile'!E1557*S$10</f>
        <v>0.168126525</v>
      </c>
      <c r="G1555" s="24">
        <f>'2 Load Profile'!E1556</f>
        <v>1.3462377271637347</v>
      </c>
      <c r="H1555" s="24">
        <f t="shared" si="404"/>
        <v>1.1781112021637348</v>
      </c>
      <c r="I1555" s="13">
        <f t="shared" si="405"/>
        <v>0</v>
      </c>
      <c r="J1555" s="24">
        <f t="shared" si="406"/>
        <v>0.168126525</v>
      </c>
      <c r="K1555" s="24">
        <f t="shared" si="407"/>
        <v>1.1781112021637348</v>
      </c>
      <c r="L1555" s="13"/>
      <c r="M1555" s="24"/>
      <c r="N1555" s="24">
        <f t="shared" si="401"/>
        <v>0</v>
      </c>
      <c r="O1555" s="13"/>
      <c r="P1555" s="13"/>
    </row>
    <row r="1556" spans="1:16">
      <c r="A1556">
        <v>1555</v>
      </c>
      <c r="B1556" s="13">
        <v>3</v>
      </c>
      <c r="C1556" s="13">
        <v>6</v>
      </c>
      <c r="D1556" s="13">
        <v>18</v>
      </c>
      <c r="E1556" s="14">
        <f t="shared" si="398"/>
        <v>65</v>
      </c>
      <c r="F1556" s="24">
        <f>'1 Solar Profile'!E1558*S$10</f>
        <v>0</v>
      </c>
      <c r="G1556" s="24">
        <f>'2 Load Profile'!E1557</f>
        <v>1.5952020131374551</v>
      </c>
      <c r="H1556" s="24">
        <f t="shared" si="404"/>
        <v>1.5952020131374551</v>
      </c>
      <c r="I1556" s="13">
        <f t="shared" si="405"/>
        <v>0</v>
      </c>
      <c r="J1556" s="24">
        <f t="shared" si="406"/>
        <v>0</v>
      </c>
      <c r="K1556" s="24">
        <f t="shared" si="407"/>
        <v>1.5952020131374551</v>
      </c>
      <c r="L1556" s="13"/>
      <c r="M1556" s="24"/>
      <c r="N1556" s="24">
        <f t="shared" si="401"/>
        <v>0</v>
      </c>
      <c r="O1556" s="13"/>
      <c r="P1556" s="13"/>
    </row>
    <row r="1557" spans="1:16">
      <c r="A1557">
        <v>1556</v>
      </c>
      <c r="B1557" s="13">
        <v>3</v>
      </c>
      <c r="C1557" s="13">
        <v>6</v>
      </c>
      <c r="D1557" s="13">
        <v>19</v>
      </c>
      <c r="E1557" s="14">
        <f t="shared" si="398"/>
        <v>65</v>
      </c>
      <c r="F1557" s="24">
        <f>'1 Solar Profile'!E1559*S$10</f>
        <v>0</v>
      </c>
      <c r="G1557" s="24">
        <f>'2 Load Profile'!E1558</f>
        <v>1.7636649406484519</v>
      </c>
      <c r="H1557" s="24">
        <f t="shared" si="404"/>
        <v>1.7636649406484519</v>
      </c>
      <c r="I1557" s="13">
        <f t="shared" si="405"/>
        <v>0</v>
      </c>
      <c r="J1557" s="24">
        <f t="shared" si="406"/>
        <v>0</v>
      </c>
      <c r="K1557" s="24">
        <f t="shared" si="407"/>
        <v>1.7636649406484519</v>
      </c>
      <c r="L1557" s="13"/>
      <c r="M1557" s="24"/>
      <c r="N1557" s="24">
        <f t="shared" si="401"/>
        <v>0</v>
      </c>
      <c r="O1557" s="13"/>
      <c r="P1557" s="13"/>
    </row>
    <row r="1558" spans="1:16">
      <c r="A1558">
        <v>1557</v>
      </c>
      <c r="B1558" s="13">
        <v>3</v>
      </c>
      <c r="C1558" s="13">
        <v>6</v>
      </c>
      <c r="D1558" s="13">
        <v>20</v>
      </c>
      <c r="E1558" s="14">
        <f t="shared" si="398"/>
        <v>65</v>
      </c>
      <c r="F1558" s="24">
        <f>'1 Solar Profile'!E1560*S$10</f>
        <v>0</v>
      </c>
      <c r="G1558" s="24">
        <f>'2 Load Profile'!E1559</f>
        <v>1.8139118511286729</v>
      </c>
      <c r="H1558" s="24">
        <f t="shared" si="404"/>
        <v>1.8139118511286729</v>
      </c>
      <c r="I1558" s="13">
        <f t="shared" si="405"/>
        <v>0</v>
      </c>
      <c r="J1558" s="24">
        <f t="shared" si="406"/>
        <v>0</v>
      </c>
      <c r="K1558" s="24">
        <f t="shared" si="407"/>
        <v>1.8139118511286729</v>
      </c>
      <c r="L1558" s="13"/>
      <c r="M1558" s="24"/>
      <c r="N1558" s="24">
        <f t="shared" si="401"/>
        <v>0</v>
      </c>
      <c r="O1558" s="24"/>
      <c r="P1558" s="24"/>
    </row>
    <row r="1559" spans="1:16">
      <c r="A1559">
        <v>1558</v>
      </c>
      <c r="B1559" s="13">
        <v>3</v>
      </c>
      <c r="C1559" s="13">
        <v>6</v>
      </c>
      <c r="D1559" s="13">
        <v>21</v>
      </c>
      <c r="E1559" s="14">
        <f t="shared" si="398"/>
        <v>65</v>
      </c>
      <c r="F1559" s="24">
        <f>'1 Solar Profile'!E1561*S$10</f>
        <v>0</v>
      </c>
      <c r="G1559" s="24">
        <f>'2 Load Profile'!E1560</f>
        <v>1.6720634116448978</v>
      </c>
      <c r="H1559" s="24">
        <f t="shared" si="404"/>
        <v>1.6720634116448978</v>
      </c>
      <c r="I1559" s="13">
        <f t="shared" si="405"/>
        <v>0</v>
      </c>
      <c r="J1559" s="24">
        <f t="shared" si="406"/>
        <v>0</v>
      </c>
      <c r="K1559" s="24">
        <f t="shared" si="407"/>
        <v>1.6720634116448978</v>
      </c>
      <c r="L1559" s="13"/>
      <c r="M1559" s="24"/>
      <c r="N1559" s="24">
        <f t="shared" si="401"/>
        <v>0</v>
      </c>
      <c r="O1559" s="13"/>
      <c r="P1559" s="13"/>
    </row>
    <row r="1560" spans="1:16">
      <c r="A1560">
        <v>1559</v>
      </c>
      <c r="B1560" s="13">
        <v>3</v>
      </c>
      <c r="C1560" s="13">
        <v>6</v>
      </c>
      <c r="D1560" s="13">
        <v>22</v>
      </c>
      <c r="E1560" s="14">
        <f t="shared" ref="E1560:E1623" si="412">IF(D1560&lt;D1559, E1559+1,E1559)</f>
        <v>65</v>
      </c>
      <c r="F1560" s="24">
        <f>'1 Solar Profile'!E1562*S$10</f>
        <v>0</v>
      </c>
      <c r="G1560" s="24">
        <f>'2 Load Profile'!E1561</f>
        <v>1.4031960516513147</v>
      </c>
      <c r="H1560" s="24">
        <f t="shared" si="404"/>
        <v>1.4031960516513147</v>
      </c>
      <c r="I1560" s="13">
        <f t="shared" si="405"/>
        <v>0</v>
      </c>
      <c r="J1560" s="24">
        <f t="shared" si="406"/>
        <v>0</v>
      </c>
      <c r="K1560" s="24">
        <f t="shared" si="407"/>
        <v>1.4031960516513147</v>
      </c>
      <c r="L1560" s="13"/>
      <c r="M1560" s="24"/>
      <c r="N1560" s="24">
        <f t="shared" si="401"/>
        <v>0</v>
      </c>
      <c r="O1560" s="13"/>
      <c r="P1560" s="13"/>
    </row>
    <row r="1561" spans="1:16">
      <c r="A1561">
        <v>1560</v>
      </c>
      <c r="B1561" s="13">
        <v>3</v>
      </c>
      <c r="C1561" s="13">
        <v>6</v>
      </c>
      <c r="D1561" s="13">
        <v>23</v>
      </c>
      <c r="E1561" s="14">
        <f t="shared" si="412"/>
        <v>65</v>
      </c>
      <c r="F1561" s="24">
        <f>'1 Solar Profile'!E1563*S$10</f>
        <v>0</v>
      </c>
      <c r="G1561" s="24">
        <f>'2 Load Profile'!E1562</f>
        <v>1.1439979875748922</v>
      </c>
      <c r="H1561" s="24">
        <f t="shared" si="404"/>
        <v>1.1439979875748922</v>
      </c>
      <c r="I1561" s="13">
        <f t="shared" si="405"/>
        <v>0</v>
      </c>
      <c r="J1561" s="24">
        <f t="shared" si="406"/>
        <v>0</v>
      </c>
      <c r="K1561" s="24">
        <f t="shared" si="407"/>
        <v>1.1439979875748922</v>
      </c>
      <c r="L1561" s="13">
        <f t="shared" ref="L1561" si="413">SUM(I1538:I1561)</f>
        <v>-22.090749055584276</v>
      </c>
      <c r="M1561" s="24">
        <f t="shared" ref="M1561" si="414">SUMIF(H1538:H1561,"&gt;0",H1538:H1561)</f>
        <v>16.722828215822187</v>
      </c>
      <c r="N1561" s="24">
        <f t="shared" si="401"/>
        <v>-5.367920839762089</v>
      </c>
      <c r="O1561" s="13">
        <f t="shared" ref="O1561" si="415">IF(M1561&gt;(L1561*-1),(M1561+L1561)*S$12,0)</f>
        <v>0</v>
      </c>
      <c r="P1561" s="13">
        <f t="shared" ref="P1561" si="416">IF(M1561&lt;(L1561*-1),(M1561+L1561)*S$14,0)</f>
        <v>-0.14198150621170727</v>
      </c>
    </row>
    <row r="1562" spans="1:16">
      <c r="A1562">
        <v>1561</v>
      </c>
      <c r="B1562" s="13">
        <v>3</v>
      </c>
      <c r="C1562" s="13">
        <v>7</v>
      </c>
      <c r="D1562" s="13">
        <v>0</v>
      </c>
      <c r="E1562" s="14">
        <f t="shared" si="412"/>
        <v>66</v>
      </c>
      <c r="F1562" s="24">
        <f>'1 Solar Profile'!E1564*S$10</f>
        <v>0</v>
      </c>
      <c r="G1562" s="24">
        <f>'2 Load Profile'!E1563</f>
        <v>0.87667533352687677</v>
      </c>
      <c r="H1562" s="24">
        <f t="shared" si="404"/>
        <v>0.87667533352687677</v>
      </c>
      <c r="I1562" s="13">
        <f t="shared" si="405"/>
        <v>0</v>
      </c>
      <c r="J1562" s="24">
        <f t="shared" si="406"/>
        <v>0</v>
      </c>
      <c r="K1562" s="24">
        <f t="shared" si="407"/>
        <v>0.87667533352687677</v>
      </c>
      <c r="L1562" s="13"/>
      <c r="M1562" s="24"/>
      <c r="N1562" s="24">
        <f t="shared" si="401"/>
        <v>0</v>
      </c>
      <c r="O1562" s="13"/>
      <c r="P1562" s="13"/>
    </row>
    <row r="1563" spans="1:16">
      <c r="A1563">
        <v>1562</v>
      </c>
      <c r="B1563" s="13">
        <v>3</v>
      </c>
      <c r="C1563" s="13">
        <v>7</v>
      </c>
      <c r="D1563" s="13">
        <v>1</v>
      </c>
      <c r="E1563" s="14">
        <f t="shared" si="412"/>
        <v>66</v>
      </c>
      <c r="F1563" s="24">
        <f>'1 Solar Profile'!E1565*S$10</f>
        <v>0</v>
      </c>
      <c r="G1563" s="24">
        <f>'2 Load Profile'!E1564</f>
        <v>0.77355020708889199</v>
      </c>
      <c r="H1563" s="24">
        <f t="shared" si="404"/>
        <v>0.77355020708889199</v>
      </c>
      <c r="I1563" s="13">
        <f t="shared" si="405"/>
        <v>0</v>
      </c>
      <c r="J1563" s="24">
        <f t="shared" si="406"/>
        <v>0</v>
      </c>
      <c r="K1563" s="24">
        <f t="shared" si="407"/>
        <v>0.77355020708889199</v>
      </c>
      <c r="L1563" s="13"/>
      <c r="M1563" s="24"/>
      <c r="N1563" s="24">
        <f t="shared" si="401"/>
        <v>0</v>
      </c>
      <c r="O1563" s="13"/>
      <c r="P1563" s="13"/>
    </row>
    <row r="1564" spans="1:16">
      <c r="A1564">
        <v>1563</v>
      </c>
      <c r="B1564" s="13">
        <v>3</v>
      </c>
      <c r="C1564" s="13">
        <v>7</v>
      </c>
      <c r="D1564" s="13">
        <v>2</v>
      </c>
      <c r="E1564" s="14">
        <f t="shared" si="412"/>
        <v>66</v>
      </c>
      <c r="F1564" s="24">
        <f>'1 Solar Profile'!E1566*S$10</f>
        <v>0</v>
      </c>
      <c r="G1564" s="24">
        <f>'2 Load Profile'!E1565</f>
        <v>0.73627078738780349</v>
      </c>
      <c r="H1564" s="24">
        <f t="shared" si="404"/>
        <v>0.73627078738780349</v>
      </c>
      <c r="I1564" s="13">
        <f t="shared" si="405"/>
        <v>0</v>
      </c>
      <c r="J1564" s="24">
        <f t="shared" si="406"/>
        <v>0</v>
      </c>
      <c r="K1564" s="24">
        <f t="shared" si="407"/>
        <v>0.73627078738780349</v>
      </c>
      <c r="L1564" s="13"/>
      <c r="M1564" s="24"/>
      <c r="N1564" s="24">
        <f t="shared" si="401"/>
        <v>0</v>
      </c>
      <c r="O1564" s="13"/>
      <c r="P1564" s="13"/>
    </row>
    <row r="1565" spans="1:16">
      <c r="A1565">
        <v>1564</v>
      </c>
      <c r="B1565" s="13">
        <v>3</v>
      </c>
      <c r="C1565" s="13">
        <v>7</v>
      </c>
      <c r="D1565" s="13">
        <v>3</v>
      </c>
      <c r="E1565" s="14">
        <f t="shared" si="412"/>
        <v>66</v>
      </c>
      <c r="F1565" s="24">
        <f>'1 Solar Profile'!E1567*S$10</f>
        <v>0</v>
      </c>
      <c r="G1565" s="24">
        <f>'2 Load Profile'!E1566</f>
        <v>0.72780862331251683</v>
      </c>
      <c r="H1565" s="24">
        <f t="shared" si="404"/>
        <v>0.72780862331251683</v>
      </c>
      <c r="I1565" s="13">
        <f t="shared" si="405"/>
        <v>0</v>
      </c>
      <c r="J1565" s="24">
        <f t="shared" si="406"/>
        <v>0</v>
      </c>
      <c r="K1565" s="24">
        <f t="shared" si="407"/>
        <v>0.72780862331251683</v>
      </c>
      <c r="L1565" s="13"/>
      <c r="M1565" s="24"/>
      <c r="N1565" s="24">
        <f t="shared" si="401"/>
        <v>0</v>
      </c>
      <c r="O1565" s="13"/>
      <c r="P1565" s="13"/>
    </row>
    <row r="1566" spans="1:16">
      <c r="A1566">
        <v>1565</v>
      </c>
      <c r="B1566" s="13">
        <v>3</v>
      </c>
      <c r="C1566" s="13">
        <v>7</v>
      </c>
      <c r="D1566" s="13">
        <v>4</v>
      </c>
      <c r="E1566" s="14">
        <f t="shared" si="412"/>
        <v>66</v>
      </c>
      <c r="F1566" s="24">
        <f>'1 Solar Profile'!E1568*S$10</f>
        <v>0</v>
      </c>
      <c r="G1566" s="24">
        <f>'2 Load Profile'!E1567</f>
        <v>0.73585777547102915</v>
      </c>
      <c r="H1566" s="24">
        <f t="shared" si="404"/>
        <v>0.73585777547102915</v>
      </c>
      <c r="I1566" s="13">
        <f t="shared" si="405"/>
        <v>0</v>
      </c>
      <c r="J1566" s="24">
        <f t="shared" si="406"/>
        <v>0</v>
      </c>
      <c r="K1566" s="24">
        <f t="shared" si="407"/>
        <v>0.73585777547102915</v>
      </c>
      <c r="L1566" s="13"/>
      <c r="M1566" s="24"/>
      <c r="N1566" s="24">
        <f t="shared" si="401"/>
        <v>0</v>
      </c>
      <c r="O1566" s="13"/>
      <c r="P1566" s="13"/>
    </row>
    <row r="1567" spans="1:16">
      <c r="A1567">
        <v>1566</v>
      </c>
      <c r="B1567" s="13">
        <v>3</v>
      </c>
      <c r="C1567" s="13">
        <v>7</v>
      </c>
      <c r="D1567" s="13">
        <v>5</v>
      </c>
      <c r="E1567" s="14">
        <f t="shared" si="412"/>
        <v>66</v>
      </c>
      <c r="F1567" s="24">
        <f>'1 Solar Profile'!E1569*S$10</f>
        <v>0</v>
      </c>
      <c r="G1567" s="24">
        <f>'2 Load Profile'!E1568</f>
        <v>0.78719404730861908</v>
      </c>
      <c r="H1567" s="24">
        <f t="shared" si="404"/>
        <v>0.78719404730861908</v>
      </c>
      <c r="I1567" s="13">
        <f t="shared" si="405"/>
        <v>0</v>
      </c>
      <c r="J1567" s="24">
        <f t="shared" si="406"/>
        <v>0</v>
      </c>
      <c r="K1567" s="24">
        <f t="shared" si="407"/>
        <v>0.78719404730861908</v>
      </c>
      <c r="L1567" s="13"/>
      <c r="M1567" s="24"/>
      <c r="N1567" s="24">
        <f t="shared" si="401"/>
        <v>0</v>
      </c>
      <c r="O1567" s="13"/>
      <c r="P1567" s="13"/>
    </row>
    <row r="1568" spans="1:16">
      <c r="A1568">
        <v>1567</v>
      </c>
      <c r="B1568" s="13">
        <v>3</v>
      </c>
      <c r="C1568" s="13">
        <v>7</v>
      </c>
      <c r="D1568" s="13">
        <v>6</v>
      </c>
      <c r="E1568" s="14">
        <f t="shared" si="412"/>
        <v>66</v>
      </c>
      <c r="F1568" s="24">
        <f>'1 Solar Profile'!E1570*S$10</f>
        <v>5.3792550000000001E-2</v>
      </c>
      <c r="G1568" s="24">
        <f>'2 Load Profile'!E1569</f>
        <v>0.94564915539256189</v>
      </c>
      <c r="H1568" s="24">
        <f t="shared" si="404"/>
        <v>0.89185660539256184</v>
      </c>
      <c r="I1568" s="13">
        <f t="shared" si="405"/>
        <v>0</v>
      </c>
      <c r="J1568" s="24">
        <f t="shared" si="406"/>
        <v>5.3792550000000001E-2</v>
      </c>
      <c r="K1568" s="24">
        <f t="shared" si="407"/>
        <v>0.89185660539256184</v>
      </c>
      <c r="L1568" s="13"/>
      <c r="M1568" s="24"/>
      <c r="N1568" s="24">
        <f t="shared" si="401"/>
        <v>0</v>
      </c>
      <c r="O1568" s="13"/>
      <c r="P1568" s="13"/>
    </row>
    <row r="1569" spans="1:16">
      <c r="A1569">
        <v>1568</v>
      </c>
      <c r="B1569" s="13">
        <v>3</v>
      </c>
      <c r="C1569" s="13">
        <v>7</v>
      </c>
      <c r="D1569" s="13">
        <v>7</v>
      </c>
      <c r="E1569" s="14">
        <f t="shared" si="412"/>
        <v>66</v>
      </c>
      <c r="F1569" s="24">
        <f>'1 Solar Profile'!E1571*S$10</f>
        <v>0.62470012500000005</v>
      </c>
      <c r="G1569" s="24">
        <f>'2 Load Profile'!E1570</f>
        <v>1.146217372079668</v>
      </c>
      <c r="H1569" s="24">
        <f t="shared" si="404"/>
        <v>0.52151724707966796</v>
      </c>
      <c r="I1569" s="13">
        <f t="shared" si="405"/>
        <v>0</v>
      </c>
      <c r="J1569" s="24">
        <f t="shared" si="406"/>
        <v>0.62470012500000005</v>
      </c>
      <c r="K1569" s="24">
        <f t="shared" si="407"/>
        <v>0.52151724707966796</v>
      </c>
      <c r="L1569" s="13"/>
      <c r="M1569" s="24"/>
      <c r="N1569" s="24">
        <f t="shared" si="401"/>
        <v>0</v>
      </c>
      <c r="O1569" s="13"/>
      <c r="P1569" s="13"/>
    </row>
    <row r="1570" spans="1:16">
      <c r="A1570">
        <v>1569</v>
      </c>
      <c r="B1570" s="13">
        <v>3</v>
      </c>
      <c r="C1570" s="13">
        <v>7</v>
      </c>
      <c r="D1570" s="13">
        <v>8</v>
      </c>
      <c r="E1570" s="14">
        <f t="shared" si="412"/>
        <v>66</v>
      </c>
      <c r="F1570" s="24">
        <f>'1 Solar Profile'!E1572*S$10</f>
        <v>1.5458750999999999</v>
      </c>
      <c r="G1570" s="24">
        <f>'2 Load Profile'!E1571</f>
        <v>1.0545983365037019</v>
      </c>
      <c r="H1570" s="24">
        <f t="shared" si="404"/>
        <v>-0.49127676349629801</v>
      </c>
      <c r="I1570" s="13">
        <f t="shared" si="405"/>
        <v>-0.49127676349629801</v>
      </c>
      <c r="J1570" s="24">
        <f t="shared" si="406"/>
        <v>1.0545983365037019</v>
      </c>
      <c r="K1570" s="24">
        <f t="shared" si="407"/>
        <v>0</v>
      </c>
      <c r="L1570" s="13"/>
      <c r="M1570" s="24"/>
      <c r="N1570" s="24">
        <f t="shared" si="401"/>
        <v>0</v>
      </c>
      <c r="O1570" s="13"/>
      <c r="P1570" s="13"/>
    </row>
    <row r="1571" spans="1:16">
      <c r="A1571">
        <v>1570</v>
      </c>
      <c r="B1571" s="13">
        <v>3</v>
      </c>
      <c r="C1571" s="13">
        <v>7</v>
      </c>
      <c r="D1571" s="13">
        <v>9</v>
      </c>
      <c r="E1571" s="14">
        <f t="shared" si="412"/>
        <v>66</v>
      </c>
      <c r="F1571" s="24">
        <f>'1 Solar Profile'!E1573*S$10</f>
        <v>2.1816506250000001</v>
      </c>
      <c r="G1571" s="24">
        <f>'2 Load Profile'!E1572</f>
        <v>0.95138770192956212</v>
      </c>
      <c r="H1571" s="24">
        <f t="shared" si="404"/>
        <v>-1.2302629230704381</v>
      </c>
      <c r="I1571" s="13">
        <f t="shared" si="405"/>
        <v>-1.2302629230704381</v>
      </c>
      <c r="J1571" s="24">
        <f t="shared" si="406"/>
        <v>0.95138770192956201</v>
      </c>
      <c r="K1571" s="24">
        <f t="shared" si="407"/>
        <v>0</v>
      </c>
      <c r="L1571" s="13"/>
      <c r="M1571" s="24"/>
      <c r="N1571" s="24">
        <f t="shared" si="401"/>
        <v>0</v>
      </c>
      <c r="O1571" s="13"/>
      <c r="P1571" s="13"/>
    </row>
    <row r="1572" spans="1:16">
      <c r="A1572">
        <v>1571</v>
      </c>
      <c r="B1572" s="13">
        <v>3</v>
      </c>
      <c r="C1572" s="13">
        <v>7</v>
      </c>
      <c r="D1572" s="13">
        <v>10</v>
      </c>
      <c r="E1572" s="14">
        <f t="shared" si="412"/>
        <v>66</v>
      </c>
      <c r="F1572" s="24">
        <f>'1 Solar Profile'!E1574*S$10</f>
        <v>1.4641467749999999</v>
      </c>
      <c r="G1572" s="24">
        <f>'2 Load Profile'!E1573</f>
        <v>0.9588871956901448</v>
      </c>
      <c r="H1572" s="24">
        <f t="shared" si="404"/>
        <v>-0.5052595793098551</v>
      </c>
      <c r="I1572" s="13">
        <f t="shared" si="405"/>
        <v>-0.5052595793098551</v>
      </c>
      <c r="J1572" s="24">
        <f t="shared" si="406"/>
        <v>0.9588871956901448</v>
      </c>
      <c r="K1572" s="24">
        <f t="shared" si="407"/>
        <v>0</v>
      </c>
      <c r="L1572" s="13"/>
      <c r="M1572" s="24"/>
      <c r="N1572" s="24">
        <f t="shared" si="401"/>
        <v>0</v>
      </c>
      <c r="O1572" s="13"/>
      <c r="P1572" s="13"/>
    </row>
    <row r="1573" spans="1:16">
      <c r="A1573">
        <v>1572</v>
      </c>
      <c r="B1573" s="13">
        <v>3</v>
      </c>
      <c r="C1573" s="13">
        <v>7</v>
      </c>
      <c r="D1573" s="13">
        <v>11</v>
      </c>
      <c r="E1573" s="14">
        <f t="shared" si="412"/>
        <v>66</v>
      </c>
      <c r="F1573" s="24">
        <f>'1 Solar Profile'!E1575*S$10</f>
        <v>1.8650283749999998</v>
      </c>
      <c r="G1573" s="24">
        <f>'2 Load Profile'!E1574</f>
        <v>0.91848251551240478</v>
      </c>
      <c r="H1573" s="24">
        <f t="shared" si="404"/>
        <v>-0.94654585948759506</v>
      </c>
      <c r="I1573" s="13">
        <f t="shared" si="405"/>
        <v>-0.94654585948759506</v>
      </c>
      <c r="J1573" s="24">
        <f t="shared" si="406"/>
        <v>0.91848251551240478</v>
      </c>
      <c r="K1573" s="24">
        <f t="shared" si="407"/>
        <v>0</v>
      </c>
      <c r="L1573" s="13"/>
      <c r="M1573" s="24"/>
      <c r="N1573" s="24">
        <f t="shared" si="401"/>
        <v>0</v>
      </c>
      <c r="O1573" s="13"/>
      <c r="P1573" s="13"/>
    </row>
    <row r="1574" spans="1:16">
      <c r="A1574">
        <v>1573</v>
      </c>
      <c r="B1574" s="13">
        <v>3</v>
      </c>
      <c r="C1574" s="13">
        <v>7</v>
      </c>
      <c r="D1574" s="13">
        <v>12</v>
      </c>
      <c r="E1574" s="14">
        <f t="shared" si="412"/>
        <v>66</v>
      </c>
      <c r="F1574" s="24">
        <f>'1 Solar Profile'!E1576*S$10</f>
        <v>2.3293509749999997</v>
      </c>
      <c r="G1574" s="24">
        <f>'2 Load Profile'!E1575</f>
        <v>0.87708996026136032</v>
      </c>
      <c r="H1574" s="24">
        <f t="shared" si="404"/>
        <v>-1.4522610147386392</v>
      </c>
      <c r="I1574" s="13">
        <f t="shared" si="405"/>
        <v>-1.4522610147386392</v>
      </c>
      <c r="J1574" s="24">
        <f t="shared" si="406"/>
        <v>0.87708996026136044</v>
      </c>
      <c r="K1574" s="24">
        <f t="shared" si="407"/>
        <v>0</v>
      </c>
      <c r="L1574" s="13"/>
      <c r="M1574" s="24"/>
      <c r="N1574" s="24">
        <f t="shared" si="401"/>
        <v>0</v>
      </c>
      <c r="O1574" s="13"/>
      <c r="P1574" s="13"/>
    </row>
    <row r="1575" spans="1:16">
      <c r="A1575">
        <v>1574</v>
      </c>
      <c r="B1575" s="13">
        <v>3</v>
      </c>
      <c r="C1575" s="13">
        <v>7</v>
      </c>
      <c r="D1575" s="13">
        <v>13</v>
      </c>
      <c r="E1575" s="14">
        <f t="shared" si="412"/>
        <v>66</v>
      </c>
      <c r="F1575" s="24">
        <f>'1 Solar Profile'!E1577*S$10</f>
        <v>2.6324581500000002</v>
      </c>
      <c r="G1575" s="24">
        <f>'2 Load Profile'!E1576</f>
        <v>0.83896393860008012</v>
      </c>
      <c r="H1575" s="24">
        <f t="shared" si="404"/>
        <v>-1.7934942113999202</v>
      </c>
      <c r="I1575" s="13">
        <f t="shared" si="405"/>
        <v>-1.7934942113999202</v>
      </c>
      <c r="J1575" s="24">
        <f t="shared" si="406"/>
        <v>0.83896393860008001</v>
      </c>
      <c r="K1575" s="24">
        <f t="shared" si="407"/>
        <v>0</v>
      </c>
      <c r="L1575" s="13"/>
      <c r="M1575" s="24"/>
      <c r="N1575" s="24">
        <f t="shared" si="401"/>
        <v>0</v>
      </c>
      <c r="O1575" s="13"/>
      <c r="P1575" s="13"/>
    </row>
    <row r="1576" spans="1:16">
      <c r="A1576">
        <v>1575</v>
      </c>
      <c r="B1576" s="13">
        <v>3</v>
      </c>
      <c r="C1576" s="13">
        <v>7</v>
      </c>
      <c r="D1576" s="13">
        <v>14</v>
      </c>
      <c r="E1576" s="14">
        <f t="shared" si="412"/>
        <v>66</v>
      </c>
      <c r="F1576" s="24">
        <f>'1 Solar Profile'!E1578*S$10</f>
        <v>1.3620568499999999</v>
      </c>
      <c r="G1576" s="24">
        <f>'2 Load Profile'!E1577</f>
        <v>0.82144817909784507</v>
      </c>
      <c r="H1576" s="24">
        <f t="shared" si="404"/>
        <v>-0.54060867090215481</v>
      </c>
      <c r="I1576" s="13">
        <f t="shared" si="405"/>
        <v>-0.54060867090215481</v>
      </c>
      <c r="J1576" s="24">
        <f t="shared" si="406"/>
        <v>0.82144817909784507</v>
      </c>
      <c r="K1576" s="24">
        <f t="shared" si="407"/>
        <v>0</v>
      </c>
      <c r="L1576" s="13"/>
      <c r="M1576" s="24"/>
      <c r="N1576" s="24">
        <f t="shared" si="401"/>
        <v>0</v>
      </c>
      <c r="O1576" s="13"/>
      <c r="P1576" s="13"/>
    </row>
    <row r="1577" spans="1:16">
      <c r="A1577">
        <v>1576</v>
      </c>
      <c r="B1577" s="13">
        <v>3</v>
      </c>
      <c r="C1577" s="13">
        <v>7</v>
      </c>
      <c r="D1577" s="13">
        <v>15</v>
      </c>
      <c r="E1577" s="14">
        <f t="shared" si="412"/>
        <v>66</v>
      </c>
      <c r="F1577" s="24">
        <f>'1 Solar Profile'!E1579*S$10</f>
        <v>1.0604018249999998</v>
      </c>
      <c r="G1577" s="24">
        <f>'2 Load Profile'!E1578</f>
        <v>0.85687694785419721</v>
      </c>
      <c r="H1577" s="24">
        <f t="shared" si="404"/>
        <v>-0.20352487714580259</v>
      </c>
      <c r="I1577" s="13">
        <f t="shared" si="405"/>
        <v>-0.20352487714580259</v>
      </c>
      <c r="J1577" s="24">
        <f t="shared" si="406"/>
        <v>0.85687694785419721</v>
      </c>
      <c r="K1577" s="24">
        <f t="shared" si="407"/>
        <v>0</v>
      </c>
      <c r="L1577" s="13"/>
      <c r="M1577" s="24"/>
      <c r="N1577" s="24">
        <f t="shared" ref="N1577:N1640" si="417">M1577+L1577</f>
        <v>0</v>
      </c>
      <c r="O1577" s="13"/>
      <c r="P1577" s="13"/>
    </row>
    <row r="1578" spans="1:16">
      <c r="A1578">
        <v>1577</v>
      </c>
      <c r="B1578" s="13">
        <v>3</v>
      </c>
      <c r="C1578" s="13">
        <v>7</v>
      </c>
      <c r="D1578" s="13">
        <v>16</v>
      </c>
      <c r="E1578" s="14">
        <f t="shared" si="412"/>
        <v>66</v>
      </c>
      <c r="F1578" s="24">
        <f>'1 Solar Profile'!E1580*S$10</f>
        <v>1.251150075</v>
      </c>
      <c r="G1578" s="24">
        <f>'2 Load Profile'!E1579</f>
        <v>1.0046049891669149</v>
      </c>
      <c r="H1578" s="24">
        <f t="shared" si="404"/>
        <v>-0.2465450858330851</v>
      </c>
      <c r="I1578" s="13">
        <f t="shared" si="405"/>
        <v>-0.2465450858330851</v>
      </c>
      <c r="J1578" s="24">
        <f t="shared" si="406"/>
        <v>1.0046049891669149</v>
      </c>
      <c r="K1578" s="24">
        <f t="shared" si="407"/>
        <v>0</v>
      </c>
      <c r="L1578" s="13"/>
      <c r="M1578" s="24"/>
      <c r="N1578" s="24">
        <f t="shared" si="417"/>
        <v>0</v>
      </c>
      <c r="O1578" s="13"/>
      <c r="P1578" s="13"/>
    </row>
    <row r="1579" spans="1:16">
      <c r="A1579">
        <v>1578</v>
      </c>
      <c r="B1579" s="13">
        <v>3</v>
      </c>
      <c r="C1579" s="13">
        <v>7</v>
      </c>
      <c r="D1579" s="13">
        <v>17</v>
      </c>
      <c r="E1579" s="14">
        <f t="shared" si="412"/>
        <v>66</v>
      </c>
      <c r="F1579" s="24">
        <f>'1 Solar Profile'!E1581*S$10</f>
        <v>8.6810849999999995E-2</v>
      </c>
      <c r="G1579" s="24">
        <f>'2 Load Profile'!E1580</f>
        <v>1.3242306844491727</v>
      </c>
      <c r="H1579" s="24">
        <f t="shared" si="404"/>
        <v>1.2374198344491727</v>
      </c>
      <c r="I1579" s="13">
        <f t="shared" si="405"/>
        <v>0</v>
      </c>
      <c r="J1579" s="24">
        <f t="shared" si="406"/>
        <v>8.6810849999999995E-2</v>
      </c>
      <c r="K1579" s="24">
        <f t="shared" si="407"/>
        <v>1.2374198344491727</v>
      </c>
      <c r="L1579" s="13"/>
      <c r="M1579" s="24"/>
      <c r="N1579" s="24">
        <f t="shared" si="417"/>
        <v>0</v>
      </c>
      <c r="O1579" s="13"/>
      <c r="P1579" s="13"/>
    </row>
    <row r="1580" spans="1:16">
      <c r="A1580">
        <v>1579</v>
      </c>
      <c r="B1580" s="13">
        <v>3</v>
      </c>
      <c r="C1580" s="13">
        <v>7</v>
      </c>
      <c r="D1580" s="13">
        <v>18</v>
      </c>
      <c r="E1580" s="14">
        <f t="shared" si="412"/>
        <v>66</v>
      </c>
      <c r="F1580" s="24">
        <f>'1 Solar Profile'!E1582*S$10</f>
        <v>0</v>
      </c>
      <c r="G1580" s="24">
        <f>'2 Load Profile'!E1581</f>
        <v>1.5779862871332471</v>
      </c>
      <c r="H1580" s="24">
        <f t="shared" si="404"/>
        <v>1.5779862871332471</v>
      </c>
      <c r="I1580" s="13">
        <f t="shared" si="405"/>
        <v>0</v>
      </c>
      <c r="J1580" s="24">
        <f t="shared" si="406"/>
        <v>0</v>
      </c>
      <c r="K1580" s="24">
        <f t="shared" si="407"/>
        <v>1.5779862871332471</v>
      </c>
      <c r="L1580" s="13"/>
      <c r="M1580" s="24"/>
      <c r="N1580" s="24">
        <f t="shared" si="417"/>
        <v>0</v>
      </c>
      <c r="O1580" s="13"/>
      <c r="P1580" s="13"/>
    </row>
    <row r="1581" spans="1:16">
      <c r="A1581">
        <v>1580</v>
      </c>
      <c r="B1581" s="13">
        <v>3</v>
      </c>
      <c r="C1581" s="13">
        <v>7</v>
      </c>
      <c r="D1581" s="13">
        <v>19</v>
      </c>
      <c r="E1581" s="14">
        <f t="shared" si="412"/>
        <v>66</v>
      </c>
      <c r="F1581" s="24">
        <f>'1 Solar Profile'!E1583*S$10</f>
        <v>0</v>
      </c>
      <c r="G1581" s="24">
        <f>'2 Load Profile'!E1582</f>
        <v>1.7424435375385547</v>
      </c>
      <c r="H1581" s="24">
        <f t="shared" si="404"/>
        <v>1.7424435375385547</v>
      </c>
      <c r="I1581" s="13">
        <f t="shared" si="405"/>
        <v>0</v>
      </c>
      <c r="J1581" s="24">
        <f t="shared" si="406"/>
        <v>0</v>
      </c>
      <c r="K1581" s="24">
        <f t="shared" si="407"/>
        <v>1.7424435375385547</v>
      </c>
      <c r="L1581" s="13"/>
      <c r="M1581" s="24"/>
      <c r="N1581" s="24">
        <f t="shared" si="417"/>
        <v>0</v>
      </c>
      <c r="O1581" s="13"/>
      <c r="P1581" s="13"/>
    </row>
    <row r="1582" spans="1:16">
      <c r="A1582">
        <v>1581</v>
      </c>
      <c r="B1582" s="13">
        <v>3</v>
      </c>
      <c r="C1582" s="13">
        <v>7</v>
      </c>
      <c r="D1582" s="13">
        <v>20</v>
      </c>
      <c r="E1582" s="14">
        <f t="shared" si="412"/>
        <v>66</v>
      </c>
      <c r="F1582" s="24">
        <f>'1 Solar Profile'!E1584*S$10</f>
        <v>0</v>
      </c>
      <c r="G1582" s="24">
        <f>'2 Load Profile'!E1583</f>
        <v>1.7917884983424346</v>
      </c>
      <c r="H1582" s="24">
        <f t="shared" si="404"/>
        <v>1.7917884983424346</v>
      </c>
      <c r="I1582" s="13">
        <f t="shared" si="405"/>
        <v>0</v>
      </c>
      <c r="J1582" s="24">
        <f t="shared" si="406"/>
        <v>0</v>
      </c>
      <c r="K1582" s="24">
        <f t="shared" si="407"/>
        <v>1.7917884983424346</v>
      </c>
      <c r="L1582" s="13"/>
      <c r="M1582" s="24"/>
      <c r="N1582" s="24">
        <f t="shared" si="417"/>
        <v>0</v>
      </c>
      <c r="O1582" s="24"/>
      <c r="P1582" s="24"/>
    </row>
    <row r="1583" spans="1:16">
      <c r="A1583">
        <v>1582</v>
      </c>
      <c r="B1583" s="13">
        <v>3</v>
      </c>
      <c r="C1583" s="13">
        <v>7</v>
      </c>
      <c r="D1583" s="13">
        <v>21</v>
      </c>
      <c r="E1583" s="14">
        <f t="shared" si="412"/>
        <v>66</v>
      </c>
      <c r="F1583" s="24">
        <f>'1 Solar Profile'!E1585*S$10</f>
        <v>0</v>
      </c>
      <c r="G1583" s="24">
        <f>'2 Load Profile'!E1584</f>
        <v>1.6414846536732046</v>
      </c>
      <c r="H1583" s="24">
        <f t="shared" si="404"/>
        <v>1.6414846536732046</v>
      </c>
      <c r="I1583" s="13">
        <f t="shared" si="405"/>
        <v>0</v>
      </c>
      <c r="J1583" s="24">
        <f t="shared" si="406"/>
        <v>0</v>
      </c>
      <c r="K1583" s="24">
        <f t="shared" si="407"/>
        <v>1.6414846536732046</v>
      </c>
      <c r="L1583" s="13"/>
      <c r="M1583" s="24"/>
      <c r="N1583" s="24">
        <f t="shared" si="417"/>
        <v>0</v>
      </c>
      <c r="O1583" s="13"/>
      <c r="P1583" s="13"/>
    </row>
    <row r="1584" spans="1:16">
      <c r="A1584">
        <v>1583</v>
      </c>
      <c r="B1584" s="13">
        <v>3</v>
      </c>
      <c r="C1584" s="13">
        <v>7</v>
      </c>
      <c r="D1584" s="13">
        <v>22</v>
      </c>
      <c r="E1584" s="14">
        <f t="shared" si="412"/>
        <v>66</v>
      </c>
      <c r="F1584" s="24">
        <f>'1 Solar Profile'!E1586*S$10</f>
        <v>0</v>
      </c>
      <c r="G1584" s="24">
        <f>'2 Load Profile'!E1585</f>
        <v>1.3690524167738267</v>
      </c>
      <c r="H1584" s="24">
        <f t="shared" si="404"/>
        <v>1.3690524167738267</v>
      </c>
      <c r="I1584" s="13">
        <f t="shared" si="405"/>
        <v>0</v>
      </c>
      <c r="J1584" s="24">
        <f t="shared" si="406"/>
        <v>0</v>
      </c>
      <c r="K1584" s="24">
        <f t="shared" si="407"/>
        <v>1.3690524167738267</v>
      </c>
      <c r="L1584" s="13"/>
      <c r="M1584" s="24"/>
      <c r="N1584" s="24">
        <f t="shared" si="417"/>
        <v>0</v>
      </c>
      <c r="O1584" s="13"/>
      <c r="P1584" s="13"/>
    </row>
    <row r="1585" spans="1:16">
      <c r="A1585">
        <v>1584</v>
      </c>
      <c r="B1585" s="13">
        <v>3</v>
      </c>
      <c r="C1585" s="13">
        <v>7</v>
      </c>
      <c r="D1585" s="13">
        <v>23</v>
      </c>
      <c r="E1585" s="14">
        <f t="shared" si="412"/>
        <v>66</v>
      </c>
      <c r="F1585" s="24">
        <f>'1 Solar Profile'!E1587*S$10</f>
        <v>0</v>
      </c>
      <c r="G1585" s="24">
        <f>'2 Load Profile'!E1586</f>
        <v>1.1032830188416405</v>
      </c>
      <c r="H1585" s="24">
        <f t="shared" si="404"/>
        <v>1.1032830188416405</v>
      </c>
      <c r="I1585" s="13">
        <f t="shared" si="405"/>
        <v>0</v>
      </c>
      <c r="J1585" s="24">
        <f t="shared" si="406"/>
        <v>0</v>
      </c>
      <c r="K1585" s="24">
        <f t="shared" si="407"/>
        <v>1.1032830188416405</v>
      </c>
      <c r="L1585" s="13">
        <f t="shared" ref="L1585" si="418">SUM(I1562:I1585)</f>
        <v>-7.4097789853837881</v>
      </c>
      <c r="M1585" s="24">
        <f t="shared" ref="M1585" si="419">SUMIF(H1562:H1585,"&gt;0",H1562:H1585)</f>
        <v>16.514188873320045</v>
      </c>
      <c r="N1585" s="24">
        <f t="shared" si="417"/>
        <v>9.1044098879362565</v>
      </c>
      <c r="O1585" s="13">
        <f t="shared" ref="O1585" si="420">IF(M1585&gt;(L1585*-1),(M1585+L1585)*S$12,0)</f>
        <v>1.2811452462007262</v>
      </c>
      <c r="P1585" s="13">
        <f t="shared" ref="P1585" si="421">IF(M1585&lt;(L1585*-1),(M1585+L1585)*S$14,0)</f>
        <v>0</v>
      </c>
    </row>
    <row r="1586" spans="1:16">
      <c r="A1586">
        <v>1585</v>
      </c>
      <c r="B1586" s="13">
        <v>3</v>
      </c>
      <c r="C1586" s="13">
        <v>8</v>
      </c>
      <c r="D1586" s="13">
        <v>0</v>
      </c>
      <c r="E1586" s="14">
        <f t="shared" si="412"/>
        <v>67</v>
      </c>
      <c r="F1586" s="24">
        <f>'1 Solar Profile'!E1588*S$10</f>
        <v>0</v>
      </c>
      <c r="G1586" s="24">
        <f>'2 Load Profile'!E1587</f>
        <v>0.8251349209747102</v>
      </c>
      <c r="H1586" s="24">
        <f t="shared" si="404"/>
        <v>0.8251349209747102</v>
      </c>
      <c r="I1586" s="13">
        <f t="shared" si="405"/>
        <v>0</v>
      </c>
      <c r="J1586" s="24">
        <f t="shared" si="406"/>
        <v>0</v>
      </c>
      <c r="K1586" s="24">
        <f t="shared" si="407"/>
        <v>0.8251349209747102</v>
      </c>
      <c r="L1586" s="13"/>
      <c r="M1586" s="24"/>
      <c r="N1586" s="24">
        <f t="shared" si="417"/>
        <v>0</v>
      </c>
      <c r="O1586" s="13"/>
      <c r="P1586" s="13"/>
    </row>
    <row r="1587" spans="1:16">
      <c r="A1587">
        <v>1586</v>
      </c>
      <c r="B1587" s="13">
        <v>3</v>
      </c>
      <c r="C1587" s="13">
        <v>8</v>
      </c>
      <c r="D1587" s="13">
        <v>1</v>
      </c>
      <c r="E1587" s="14">
        <f t="shared" si="412"/>
        <v>67</v>
      </c>
      <c r="F1587" s="24">
        <f>'1 Solar Profile'!E1589*S$10</f>
        <v>0</v>
      </c>
      <c r="G1587" s="24">
        <f>'2 Load Profile'!E1588</f>
        <v>0.71681768043854266</v>
      </c>
      <c r="H1587" s="24">
        <f t="shared" si="404"/>
        <v>0.71681768043854266</v>
      </c>
      <c r="I1587" s="13">
        <f t="shared" si="405"/>
        <v>0</v>
      </c>
      <c r="J1587" s="24">
        <f t="shared" si="406"/>
        <v>0</v>
      </c>
      <c r="K1587" s="24">
        <f t="shared" si="407"/>
        <v>0.71681768043854266</v>
      </c>
      <c r="L1587" s="13"/>
      <c r="M1587" s="24"/>
      <c r="N1587" s="24">
        <f t="shared" si="417"/>
        <v>0</v>
      </c>
      <c r="O1587" s="13"/>
      <c r="P1587" s="13"/>
    </row>
    <row r="1588" spans="1:16">
      <c r="A1588">
        <v>1587</v>
      </c>
      <c r="B1588" s="13">
        <v>3</v>
      </c>
      <c r="C1588" s="13">
        <v>8</v>
      </c>
      <c r="D1588" s="13">
        <v>2</v>
      </c>
      <c r="E1588" s="14">
        <f t="shared" si="412"/>
        <v>67</v>
      </c>
      <c r="F1588" s="24">
        <f>'1 Solar Profile'!E1590*S$10</f>
        <v>0</v>
      </c>
      <c r="G1588" s="24">
        <f>'2 Load Profile'!E1589</f>
        <v>0.6713252546711217</v>
      </c>
      <c r="H1588" s="24">
        <f t="shared" si="404"/>
        <v>0.6713252546711217</v>
      </c>
      <c r="I1588" s="13">
        <f t="shared" si="405"/>
        <v>0</v>
      </c>
      <c r="J1588" s="24">
        <f t="shared" si="406"/>
        <v>0</v>
      </c>
      <c r="K1588" s="24">
        <f t="shared" si="407"/>
        <v>0.6713252546711217</v>
      </c>
      <c r="L1588" s="13"/>
      <c r="M1588" s="24"/>
      <c r="N1588" s="24">
        <f t="shared" si="417"/>
        <v>0</v>
      </c>
      <c r="O1588" s="13"/>
      <c r="P1588" s="13"/>
    </row>
    <row r="1589" spans="1:16">
      <c r="A1589">
        <v>1588</v>
      </c>
      <c r="B1589" s="13">
        <v>3</v>
      </c>
      <c r="C1589" s="13">
        <v>8</v>
      </c>
      <c r="D1589" s="13">
        <v>3</v>
      </c>
      <c r="E1589" s="14">
        <f t="shared" si="412"/>
        <v>67</v>
      </c>
      <c r="F1589" s="24">
        <f>'1 Solar Profile'!E1591*S$10</f>
        <v>0</v>
      </c>
      <c r="G1589" s="24">
        <f>'2 Load Profile'!E1590</f>
        <v>0.66135590319809412</v>
      </c>
      <c r="H1589" s="24">
        <f t="shared" si="404"/>
        <v>0.66135590319809412</v>
      </c>
      <c r="I1589" s="13">
        <f t="shared" si="405"/>
        <v>0</v>
      </c>
      <c r="J1589" s="24">
        <f t="shared" si="406"/>
        <v>0</v>
      </c>
      <c r="K1589" s="24">
        <f t="shared" si="407"/>
        <v>0.66135590319809412</v>
      </c>
      <c r="L1589" s="13"/>
      <c r="M1589" s="24"/>
      <c r="N1589" s="24">
        <f t="shared" si="417"/>
        <v>0</v>
      </c>
      <c r="O1589" s="13"/>
      <c r="P1589" s="13"/>
    </row>
    <row r="1590" spans="1:16">
      <c r="A1590">
        <v>1589</v>
      </c>
      <c r="B1590" s="13">
        <v>3</v>
      </c>
      <c r="C1590" s="13">
        <v>8</v>
      </c>
      <c r="D1590" s="13">
        <v>4</v>
      </c>
      <c r="E1590" s="14">
        <f t="shared" si="412"/>
        <v>67</v>
      </c>
      <c r="F1590" s="24">
        <f>'1 Solar Profile'!E1592*S$10</f>
        <v>0</v>
      </c>
      <c r="G1590" s="24">
        <f>'2 Load Profile'!E1591</f>
        <v>0.6580263154343019</v>
      </c>
      <c r="H1590" s="24">
        <f t="shared" si="404"/>
        <v>0.6580263154343019</v>
      </c>
      <c r="I1590" s="13">
        <f t="shared" si="405"/>
        <v>0</v>
      </c>
      <c r="J1590" s="24">
        <f t="shared" si="406"/>
        <v>0</v>
      </c>
      <c r="K1590" s="24">
        <f t="shared" si="407"/>
        <v>0.6580263154343019</v>
      </c>
      <c r="L1590" s="13"/>
      <c r="M1590" s="24"/>
      <c r="N1590" s="24">
        <f t="shared" si="417"/>
        <v>0</v>
      </c>
      <c r="O1590" s="13"/>
      <c r="P1590" s="13"/>
    </row>
    <row r="1591" spans="1:16">
      <c r="A1591">
        <v>1590</v>
      </c>
      <c r="B1591" s="13">
        <v>3</v>
      </c>
      <c r="C1591" s="13">
        <v>8</v>
      </c>
      <c r="D1591" s="13">
        <v>5</v>
      </c>
      <c r="E1591" s="14">
        <f t="shared" si="412"/>
        <v>67</v>
      </c>
      <c r="F1591" s="24">
        <f>'1 Solar Profile'!E1593*S$10</f>
        <v>0</v>
      </c>
      <c r="G1591" s="24">
        <f>'2 Load Profile'!E1592</f>
        <v>0.70900941000357043</v>
      </c>
      <c r="H1591" s="24">
        <f t="shared" si="404"/>
        <v>0.70900941000357043</v>
      </c>
      <c r="I1591" s="13">
        <f t="shared" si="405"/>
        <v>0</v>
      </c>
      <c r="J1591" s="24">
        <f t="shared" si="406"/>
        <v>0</v>
      </c>
      <c r="K1591" s="24">
        <f t="shared" si="407"/>
        <v>0.70900941000357043</v>
      </c>
      <c r="L1591" s="13"/>
      <c r="M1591" s="24"/>
      <c r="N1591" s="24">
        <f t="shared" si="417"/>
        <v>0</v>
      </c>
      <c r="O1591" s="13"/>
      <c r="P1591" s="13"/>
    </row>
    <row r="1592" spans="1:16">
      <c r="A1592">
        <v>1591</v>
      </c>
      <c r="B1592" s="13">
        <v>3</v>
      </c>
      <c r="C1592" s="13">
        <v>8</v>
      </c>
      <c r="D1592" s="13">
        <v>6</v>
      </c>
      <c r="E1592" s="14">
        <f t="shared" si="412"/>
        <v>67</v>
      </c>
      <c r="F1592" s="24">
        <f>'1 Solar Profile'!E1594*S$10</f>
        <v>1.3089825000000001E-2</v>
      </c>
      <c r="G1592" s="24">
        <f>'2 Load Profile'!E1593</f>
        <v>0.85629920155415307</v>
      </c>
      <c r="H1592" s="24">
        <f t="shared" si="404"/>
        <v>0.84320937655415307</v>
      </c>
      <c r="I1592" s="13">
        <f t="shared" si="405"/>
        <v>0</v>
      </c>
      <c r="J1592" s="24">
        <f t="shared" si="406"/>
        <v>1.3089825000000001E-2</v>
      </c>
      <c r="K1592" s="24">
        <f t="shared" si="407"/>
        <v>0.84320937655415307</v>
      </c>
      <c r="L1592" s="13"/>
      <c r="M1592" s="24"/>
      <c r="N1592" s="24">
        <f t="shared" si="417"/>
        <v>0</v>
      </c>
      <c r="O1592" s="13"/>
      <c r="P1592" s="13"/>
    </row>
    <row r="1593" spans="1:16">
      <c r="A1593">
        <v>1592</v>
      </c>
      <c r="B1593" s="13">
        <v>3</v>
      </c>
      <c r="C1593" s="13">
        <v>8</v>
      </c>
      <c r="D1593" s="13">
        <v>7</v>
      </c>
      <c r="E1593" s="14">
        <f t="shared" si="412"/>
        <v>67</v>
      </c>
      <c r="F1593" s="24">
        <f>'1 Solar Profile'!E1595*S$10</f>
        <v>1.0756068750000001</v>
      </c>
      <c r="G1593" s="24">
        <f>'2 Load Profile'!E1594</f>
        <v>1.0406846048244198</v>
      </c>
      <c r="H1593" s="24">
        <f t="shared" si="404"/>
        <v>-3.492227017558025E-2</v>
      </c>
      <c r="I1593" s="13">
        <f t="shared" si="405"/>
        <v>-3.492227017558025E-2</v>
      </c>
      <c r="J1593" s="24">
        <f t="shared" si="406"/>
        <v>1.0406846048244198</v>
      </c>
      <c r="K1593" s="24">
        <f t="shared" si="407"/>
        <v>0</v>
      </c>
      <c r="L1593" s="13"/>
      <c r="M1593" s="24"/>
      <c r="N1593" s="24">
        <f t="shared" si="417"/>
        <v>0</v>
      </c>
      <c r="O1593" s="13"/>
      <c r="P1593" s="13"/>
    </row>
    <row r="1594" spans="1:16">
      <c r="A1594">
        <v>1593</v>
      </c>
      <c r="B1594" s="13">
        <v>3</v>
      </c>
      <c r="C1594" s="13">
        <v>8</v>
      </c>
      <c r="D1594" s="13">
        <v>8</v>
      </c>
      <c r="E1594" s="14">
        <f t="shared" si="412"/>
        <v>67</v>
      </c>
      <c r="F1594" s="24">
        <f>'1 Solar Profile'!E1596*S$10</f>
        <v>2.1858338249999996</v>
      </c>
      <c r="G1594" s="24">
        <f>'2 Load Profile'!E1595</f>
        <v>0.97404443534682628</v>
      </c>
      <c r="H1594" s="24">
        <f t="shared" si="404"/>
        <v>-1.2117893896531733</v>
      </c>
      <c r="I1594" s="13">
        <f t="shared" si="405"/>
        <v>-1.2117893896531733</v>
      </c>
      <c r="J1594" s="24">
        <f t="shared" si="406"/>
        <v>0.97404443534682628</v>
      </c>
      <c r="K1594" s="24">
        <f t="shared" si="407"/>
        <v>0</v>
      </c>
      <c r="L1594" s="13"/>
      <c r="M1594" s="24"/>
      <c r="N1594" s="24">
        <f t="shared" si="417"/>
        <v>0</v>
      </c>
      <c r="O1594" s="13"/>
      <c r="P1594" s="13"/>
    </row>
    <row r="1595" spans="1:16">
      <c r="A1595">
        <v>1594</v>
      </c>
      <c r="B1595" s="13">
        <v>3</v>
      </c>
      <c r="C1595" s="13">
        <v>8</v>
      </c>
      <c r="D1595" s="13">
        <v>9</v>
      </c>
      <c r="E1595" s="14">
        <f t="shared" si="412"/>
        <v>67</v>
      </c>
      <c r="F1595" s="24">
        <f>'1 Solar Profile'!E1597*S$10</f>
        <v>2.8703855250000001</v>
      </c>
      <c r="G1595" s="24">
        <f>'2 Load Profile'!E1596</f>
        <v>0.89002023119258433</v>
      </c>
      <c r="H1595" s="24">
        <f t="shared" si="404"/>
        <v>-1.9803652938074157</v>
      </c>
      <c r="I1595" s="13">
        <f t="shared" si="405"/>
        <v>-1.9803652938074157</v>
      </c>
      <c r="J1595" s="24">
        <f t="shared" si="406"/>
        <v>0.89002023119258444</v>
      </c>
      <c r="K1595" s="24">
        <f t="shared" si="407"/>
        <v>0</v>
      </c>
      <c r="L1595" s="13"/>
      <c r="M1595" s="24"/>
      <c r="N1595" s="24">
        <f t="shared" si="417"/>
        <v>0</v>
      </c>
      <c r="O1595" s="13"/>
      <c r="P1595" s="13"/>
    </row>
    <row r="1596" spans="1:16">
      <c r="A1596">
        <v>1595</v>
      </c>
      <c r="B1596" s="13">
        <v>3</v>
      </c>
      <c r="C1596" s="13">
        <v>8</v>
      </c>
      <c r="D1596" s="13">
        <v>10</v>
      </c>
      <c r="E1596" s="14">
        <f t="shared" si="412"/>
        <v>67</v>
      </c>
      <c r="F1596" s="24">
        <f>'1 Solar Profile'!E1598*S$10</f>
        <v>3.8161572749999997</v>
      </c>
      <c r="G1596" s="24">
        <f>'2 Load Profile'!E1597</f>
        <v>0.9107179894506221</v>
      </c>
      <c r="H1596" s="24">
        <f t="shared" si="404"/>
        <v>-2.9054392855493774</v>
      </c>
      <c r="I1596" s="13">
        <f t="shared" si="405"/>
        <v>-2.9054392855493774</v>
      </c>
      <c r="J1596" s="24">
        <f t="shared" si="406"/>
        <v>0.91071798945062232</v>
      </c>
      <c r="K1596" s="24">
        <f t="shared" si="407"/>
        <v>0</v>
      </c>
      <c r="L1596" s="13"/>
      <c r="M1596" s="24"/>
      <c r="N1596" s="24">
        <f t="shared" si="417"/>
        <v>0</v>
      </c>
      <c r="O1596" s="13"/>
      <c r="P1596" s="13"/>
    </row>
    <row r="1597" spans="1:16">
      <c r="A1597">
        <v>1596</v>
      </c>
      <c r="B1597" s="13">
        <v>3</v>
      </c>
      <c r="C1597" s="13">
        <v>8</v>
      </c>
      <c r="D1597" s="13">
        <v>11</v>
      </c>
      <c r="E1597" s="14">
        <f t="shared" si="412"/>
        <v>67</v>
      </c>
      <c r="F1597" s="24">
        <f>'1 Solar Profile'!E1599*S$10</f>
        <v>4.2081479999999996</v>
      </c>
      <c r="G1597" s="24">
        <f>'2 Load Profile'!E1598</f>
        <v>0.89248473987880927</v>
      </c>
      <c r="H1597" s="24">
        <f t="shared" si="404"/>
        <v>-3.3156632601211902</v>
      </c>
      <c r="I1597" s="13">
        <f t="shared" si="405"/>
        <v>-3.3156632601211902</v>
      </c>
      <c r="J1597" s="24">
        <f t="shared" si="406"/>
        <v>0.89248473987880939</v>
      </c>
      <c r="K1597" s="24">
        <f t="shared" si="407"/>
        <v>0</v>
      </c>
      <c r="L1597" s="13"/>
      <c r="M1597" s="24"/>
      <c r="N1597" s="24">
        <f t="shared" si="417"/>
        <v>0</v>
      </c>
      <c r="O1597" s="13"/>
      <c r="P1597" s="13"/>
    </row>
    <row r="1598" spans="1:16">
      <c r="A1598">
        <v>1597</v>
      </c>
      <c r="B1598" s="13">
        <v>3</v>
      </c>
      <c r="C1598" s="13">
        <v>8</v>
      </c>
      <c r="D1598" s="13">
        <v>12</v>
      </c>
      <c r="E1598" s="14">
        <f t="shared" si="412"/>
        <v>67</v>
      </c>
      <c r="F1598" s="24">
        <f>'1 Solar Profile'!E1600*S$10</f>
        <v>2.5959606749999997</v>
      </c>
      <c r="G1598" s="24">
        <f>'2 Load Profile'!E1599</f>
        <v>0.87081192674793828</v>
      </c>
      <c r="H1598" s="24">
        <f t="shared" si="404"/>
        <v>-1.7251487482520615</v>
      </c>
      <c r="I1598" s="13">
        <f t="shared" si="405"/>
        <v>-1.7251487482520615</v>
      </c>
      <c r="J1598" s="24">
        <f t="shared" si="406"/>
        <v>0.87081192674793817</v>
      </c>
      <c r="K1598" s="24">
        <f t="shared" si="407"/>
        <v>0</v>
      </c>
      <c r="L1598" s="13"/>
      <c r="M1598" s="24"/>
      <c r="N1598" s="24">
        <f t="shared" si="417"/>
        <v>0</v>
      </c>
      <c r="O1598" s="13"/>
      <c r="P1598" s="13"/>
    </row>
    <row r="1599" spans="1:16">
      <c r="A1599">
        <v>1598</v>
      </c>
      <c r="B1599" s="13">
        <v>3</v>
      </c>
      <c r="C1599" s="13">
        <v>8</v>
      </c>
      <c r="D1599" s="13">
        <v>13</v>
      </c>
      <c r="E1599" s="14">
        <f t="shared" si="412"/>
        <v>67</v>
      </c>
      <c r="F1599" s="24">
        <f>'1 Solar Profile'!E1601*S$10</f>
        <v>1.0826172000000001</v>
      </c>
      <c r="G1599" s="24">
        <f>'2 Load Profile'!E1600</f>
        <v>0.84675364460539315</v>
      </c>
      <c r="H1599" s="24">
        <f t="shared" si="404"/>
        <v>-0.23586355539460691</v>
      </c>
      <c r="I1599" s="13">
        <f t="shared" si="405"/>
        <v>-0.23586355539460691</v>
      </c>
      <c r="J1599" s="24">
        <f t="shared" si="406"/>
        <v>0.84675364460539315</v>
      </c>
      <c r="K1599" s="24">
        <f t="shared" si="407"/>
        <v>0</v>
      </c>
      <c r="L1599" s="13"/>
      <c r="M1599" s="24"/>
      <c r="N1599" s="24">
        <f t="shared" si="417"/>
        <v>0</v>
      </c>
      <c r="O1599" s="13"/>
      <c r="P1599" s="13"/>
    </row>
    <row r="1600" spans="1:16">
      <c r="A1600">
        <v>1599</v>
      </c>
      <c r="B1600" s="13">
        <v>3</v>
      </c>
      <c r="C1600" s="13">
        <v>8</v>
      </c>
      <c r="D1600" s="13">
        <v>14</v>
      </c>
      <c r="E1600" s="14">
        <f t="shared" si="412"/>
        <v>67</v>
      </c>
      <c r="F1600" s="24">
        <f>'1 Solar Profile'!E1602*S$10</f>
        <v>0.55930297500000004</v>
      </c>
      <c r="G1600" s="24">
        <f>'2 Load Profile'!E1601</f>
        <v>0.83528143642389396</v>
      </c>
      <c r="H1600" s="24">
        <f t="shared" ref="H1600:H1663" si="422">G1600-F1600</f>
        <v>0.27597846142389393</v>
      </c>
      <c r="I1600" s="13">
        <f t="shared" ref="I1600:I1663" si="423">IF(H1600&lt;0,H1600,0)</f>
        <v>0</v>
      </c>
      <c r="J1600" s="24">
        <f t="shared" ref="J1600:J1663" si="424">F1600+I1600</f>
        <v>0.55930297500000004</v>
      </c>
      <c r="K1600" s="24">
        <f t="shared" ref="K1600:K1663" si="425">IF(H1600&gt;0,H1600,0)</f>
        <v>0.27597846142389393</v>
      </c>
      <c r="L1600" s="13"/>
      <c r="M1600" s="24"/>
      <c r="N1600" s="24">
        <f t="shared" si="417"/>
        <v>0</v>
      </c>
      <c r="O1600" s="13"/>
      <c r="P1600" s="13"/>
    </row>
    <row r="1601" spans="1:16">
      <c r="A1601">
        <v>1600</v>
      </c>
      <c r="B1601" s="13">
        <v>3</v>
      </c>
      <c r="C1601" s="13">
        <v>8</v>
      </c>
      <c r="D1601" s="13">
        <v>15</v>
      </c>
      <c r="E1601" s="14">
        <f t="shared" si="412"/>
        <v>67</v>
      </c>
      <c r="F1601" s="24">
        <f>'1 Solar Profile'!E1603*S$10</f>
        <v>0.666925875</v>
      </c>
      <c r="G1601" s="24">
        <f>'2 Load Profile'!E1602</f>
        <v>0.86628152579437889</v>
      </c>
      <c r="H1601" s="24">
        <f t="shared" si="422"/>
        <v>0.19935565079437889</v>
      </c>
      <c r="I1601" s="13">
        <f t="shared" si="423"/>
        <v>0</v>
      </c>
      <c r="J1601" s="24">
        <f t="shared" si="424"/>
        <v>0.666925875</v>
      </c>
      <c r="K1601" s="24">
        <f t="shared" si="425"/>
        <v>0.19935565079437889</v>
      </c>
      <c r="L1601" s="13"/>
      <c r="M1601" s="24"/>
      <c r="N1601" s="24">
        <f t="shared" si="417"/>
        <v>0</v>
      </c>
      <c r="O1601" s="13"/>
      <c r="P1601" s="13"/>
    </row>
    <row r="1602" spans="1:16">
      <c r="A1602">
        <v>1601</v>
      </c>
      <c r="B1602" s="13">
        <v>3</v>
      </c>
      <c r="C1602" s="13">
        <v>8</v>
      </c>
      <c r="D1602" s="13">
        <v>16</v>
      </c>
      <c r="E1602" s="14">
        <f t="shared" si="412"/>
        <v>67</v>
      </c>
      <c r="F1602" s="24">
        <f>'1 Solar Profile'!E1604*S$10</f>
        <v>1.0124982</v>
      </c>
      <c r="G1602" s="24">
        <f>'2 Load Profile'!E1603</f>
        <v>1.0103587859431018</v>
      </c>
      <c r="H1602" s="24">
        <f t="shared" si="422"/>
        <v>-2.1394140568982145E-3</v>
      </c>
      <c r="I1602" s="13">
        <f t="shared" si="423"/>
        <v>-2.1394140568982145E-3</v>
      </c>
      <c r="J1602" s="24">
        <f t="shared" si="424"/>
        <v>1.0103587859431018</v>
      </c>
      <c r="K1602" s="24">
        <f t="shared" si="425"/>
        <v>0</v>
      </c>
      <c r="L1602" s="13"/>
      <c r="M1602" s="24"/>
      <c r="N1602" s="24">
        <f t="shared" si="417"/>
        <v>0</v>
      </c>
      <c r="O1602" s="13"/>
      <c r="P1602" s="13"/>
    </row>
    <row r="1603" spans="1:16">
      <c r="A1603">
        <v>1602</v>
      </c>
      <c r="B1603" s="13">
        <v>3</v>
      </c>
      <c r="C1603" s="13">
        <v>8</v>
      </c>
      <c r="D1603" s="13">
        <v>17</v>
      </c>
      <c r="E1603" s="14">
        <f t="shared" si="412"/>
        <v>67</v>
      </c>
      <c r="F1603" s="24">
        <f>'1 Solar Profile'!E1605*S$10</f>
        <v>2.4957449999999999E-2</v>
      </c>
      <c r="G1603" s="24">
        <f>'2 Load Profile'!E1604</f>
        <v>1.2924552721096447</v>
      </c>
      <c r="H1603" s="24">
        <f t="shared" si="422"/>
        <v>1.2674978221096447</v>
      </c>
      <c r="I1603" s="13">
        <f t="shared" si="423"/>
        <v>0</v>
      </c>
      <c r="J1603" s="24">
        <f t="shared" si="424"/>
        <v>2.4957449999999999E-2</v>
      </c>
      <c r="K1603" s="24">
        <f t="shared" si="425"/>
        <v>1.2674978221096447</v>
      </c>
      <c r="L1603" s="13"/>
      <c r="M1603" s="24"/>
      <c r="N1603" s="24">
        <f t="shared" si="417"/>
        <v>0</v>
      </c>
      <c r="O1603" s="13"/>
      <c r="P1603" s="13"/>
    </row>
    <row r="1604" spans="1:16">
      <c r="A1604">
        <v>1603</v>
      </c>
      <c r="B1604" s="13">
        <v>3</v>
      </c>
      <c r="C1604" s="13">
        <v>8</v>
      </c>
      <c r="D1604" s="13">
        <v>18</v>
      </c>
      <c r="E1604" s="14">
        <f t="shared" si="412"/>
        <v>67</v>
      </c>
      <c r="F1604" s="24">
        <f>'1 Solar Profile'!E1606*S$10</f>
        <v>0</v>
      </c>
      <c r="G1604" s="24">
        <f>'2 Load Profile'!E1605</f>
        <v>1.5523438945519812</v>
      </c>
      <c r="H1604" s="24">
        <f t="shared" si="422"/>
        <v>1.5523438945519812</v>
      </c>
      <c r="I1604" s="13">
        <f t="shared" si="423"/>
        <v>0</v>
      </c>
      <c r="J1604" s="24">
        <f t="shared" si="424"/>
        <v>0</v>
      </c>
      <c r="K1604" s="24">
        <f t="shared" si="425"/>
        <v>1.5523438945519812</v>
      </c>
      <c r="L1604" s="13"/>
      <c r="M1604" s="24"/>
      <c r="N1604" s="24">
        <f t="shared" si="417"/>
        <v>0</v>
      </c>
      <c r="O1604" s="13"/>
      <c r="P1604" s="13"/>
    </row>
    <row r="1605" spans="1:16">
      <c r="A1605">
        <v>1604</v>
      </c>
      <c r="B1605" s="13">
        <v>3</v>
      </c>
      <c r="C1605" s="13">
        <v>8</v>
      </c>
      <c r="D1605" s="13">
        <v>19</v>
      </c>
      <c r="E1605" s="14">
        <f t="shared" si="412"/>
        <v>67</v>
      </c>
      <c r="F1605" s="24">
        <f>'1 Solar Profile'!E1607*S$10</f>
        <v>0</v>
      </c>
      <c r="G1605" s="24">
        <f>'2 Load Profile'!E1606</f>
        <v>1.7138564040057163</v>
      </c>
      <c r="H1605" s="24">
        <f t="shared" si="422"/>
        <v>1.7138564040057163</v>
      </c>
      <c r="I1605" s="13">
        <f t="shared" si="423"/>
        <v>0</v>
      </c>
      <c r="J1605" s="24">
        <f t="shared" si="424"/>
        <v>0</v>
      </c>
      <c r="K1605" s="24">
        <f t="shared" si="425"/>
        <v>1.7138564040057163</v>
      </c>
      <c r="L1605" s="13"/>
      <c r="M1605" s="24"/>
      <c r="N1605" s="24">
        <f t="shared" si="417"/>
        <v>0</v>
      </c>
      <c r="O1605" s="13"/>
      <c r="P1605" s="13"/>
    </row>
    <row r="1606" spans="1:16">
      <c r="A1606">
        <v>1605</v>
      </c>
      <c r="B1606" s="13">
        <v>3</v>
      </c>
      <c r="C1606" s="13">
        <v>8</v>
      </c>
      <c r="D1606" s="13">
        <v>20</v>
      </c>
      <c r="E1606" s="14">
        <f t="shared" si="412"/>
        <v>67</v>
      </c>
      <c r="F1606" s="24">
        <f>'1 Solar Profile'!E1608*S$10</f>
        <v>0</v>
      </c>
      <c r="G1606" s="24">
        <f>'2 Load Profile'!E1607</f>
        <v>1.7512279703337477</v>
      </c>
      <c r="H1606" s="24">
        <f t="shared" si="422"/>
        <v>1.7512279703337477</v>
      </c>
      <c r="I1606" s="13">
        <f t="shared" si="423"/>
        <v>0</v>
      </c>
      <c r="J1606" s="24">
        <f t="shared" si="424"/>
        <v>0</v>
      </c>
      <c r="K1606" s="24">
        <f t="shared" si="425"/>
        <v>1.7512279703337477</v>
      </c>
      <c r="L1606" s="13"/>
      <c r="M1606" s="24"/>
      <c r="N1606" s="24">
        <f t="shared" si="417"/>
        <v>0</v>
      </c>
      <c r="O1606" s="24"/>
      <c r="P1606" s="24"/>
    </row>
    <row r="1607" spans="1:16">
      <c r="A1607">
        <v>1606</v>
      </c>
      <c r="B1607" s="13">
        <v>3</v>
      </c>
      <c r="C1607" s="13">
        <v>8</v>
      </c>
      <c r="D1607" s="13">
        <v>21</v>
      </c>
      <c r="E1607" s="14">
        <f t="shared" si="412"/>
        <v>67</v>
      </c>
      <c r="F1607" s="24">
        <f>'1 Solar Profile'!E1609*S$10</f>
        <v>0</v>
      </c>
      <c r="G1607" s="24">
        <f>'2 Load Profile'!E1608</f>
        <v>1.5927747886345056</v>
      </c>
      <c r="H1607" s="24">
        <f t="shared" si="422"/>
        <v>1.5927747886345056</v>
      </c>
      <c r="I1607" s="13">
        <f t="shared" si="423"/>
        <v>0</v>
      </c>
      <c r="J1607" s="24">
        <f t="shared" si="424"/>
        <v>0</v>
      </c>
      <c r="K1607" s="24">
        <f t="shared" si="425"/>
        <v>1.5927747886345056</v>
      </c>
      <c r="L1607" s="13"/>
      <c r="M1607" s="24"/>
      <c r="N1607" s="24">
        <f t="shared" si="417"/>
        <v>0</v>
      </c>
      <c r="O1607" s="13"/>
      <c r="P1607" s="13"/>
    </row>
    <row r="1608" spans="1:16">
      <c r="A1608">
        <v>1607</v>
      </c>
      <c r="B1608" s="13">
        <v>3</v>
      </c>
      <c r="C1608" s="13">
        <v>8</v>
      </c>
      <c r="D1608" s="13">
        <v>22</v>
      </c>
      <c r="E1608" s="14">
        <f t="shared" si="412"/>
        <v>67</v>
      </c>
      <c r="F1608" s="24">
        <f>'1 Solar Profile'!E1610*S$10</f>
        <v>0</v>
      </c>
      <c r="G1608" s="24">
        <f>'2 Load Profile'!E1609</f>
        <v>1.3072037882612946</v>
      </c>
      <c r="H1608" s="24">
        <f t="shared" si="422"/>
        <v>1.3072037882612946</v>
      </c>
      <c r="I1608" s="13">
        <f t="shared" si="423"/>
        <v>0</v>
      </c>
      <c r="J1608" s="24">
        <f t="shared" si="424"/>
        <v>0</v>
      </c>
      <c r="K1608" s="24">
        <f t="shared" si="425"/>
        <v>1.3072037882612946</v>
      </c>
      <c r="L1608" s="13"/>
      <c r="M1608" s="24"/>
      <c r="N1608" s="24">
        <f t="shared" si="417"/>
        <v>0</v>
      </c>
      <c r="O1608" s="13"/>
      <c r="P1608" s="13"/>
    </row>
    <row r="1609" spans="1:16">
      <c r="A1609">
        <v>1608</v>
      </c>
      <c r="B1609" s="13">
        <v>3</v>
      </c>
      <c r="C1609" s="13">
        <v>8</v>
      </c>
      <c r="D1609" s="13">
        <v>23</v>
      </c>
      <c r="E1609" s="14">
        <f t="shared" si="412"/>
        <v>67</v>
      </c>
      <c r="F1609" s="24">
        <f>'1 Solar Profile'!E1611*S$10</f>
        <v>0</v>
      </c>
      <c r="G1609" s="24">
        <f>'2 Load Profile'!E1610</f>
        <v>1.0367732488810755</v>
      </c>
      <c r="H1609" s="24">
        <f t="shared" si="422"/>
        <v>1.0367732488810755</v>
      </c>
      <c r="I1609" s="13">
        <f t="shared" si="423"/>
        <v>0</v>
      </c>
      <c r="J1609" s="24">
        <f t="shared" si="424"/>
        <v>0</v>
      </c>
      <c r="K1609" s="24">
        <f t="shared" si="425"/>
        <v>1.0367732488810755</v>
      </c>
      <c r="L1609" s="13">
        <f t="shared" ref="L1609" si="426">SUM(I1586:I1609)</f>
        <v>-11.411331217010304</v>
      </c>
      <c r="M1609" s="24">
        <f t="shared" ref="M1609" si="427">SUMIF(H1586:H1609,"&gt;0",H1586:H1609)</f>
        <v>15.781890890270732</v>
      </c>
      <c r="N1609" s="24">
        <f t="shared" si="417"/>
        <v>4.3705596732604288</v>
      </c>
      <c r="O1609" s="13">
        <f t="shared" ref="O1609" si="428">IF(M1609&gt;(L1609*-1),(M1609+L1609)*S$12,0)</f>
        <v>0.6150120455421878</v>
      </c>
      <c r="P1609" s="13">
        <f t="shared" ref="P1609" si="429">IF(M1609&lt;(L1609*-1),(M1609+L1609)*S$14,0)</f>
        <v>0</v>
      </c>
    </row>
    <row r="1610" spans="1:16">
      <c r="A1610">
        <v>1609</v>
      </c>
      <c r="B1610" s="13">
        <v>3</v>
      </c>
      <c r="C1610" s="13">
        <v>9</v>
      </c>
      <c r="D1610" s="13">
        <v>0</v>
      </c>
      <c r="E1610" s="14">
        <f t="shared" si="412"/>
        <v>68</v>
      </c>
      <c r="F1610" s="24">
        <f>'1 Solar Profile'!E1612*S$10</f>
        <v>0</v>
      </c>
      <c r="G1610" s="24">
        <f>'2 Load Profile'!E1611</f>
        <v>0.75182282469981121</v>
      </c>
      <c r="H1610" s="24">
        <f t="shared" si="422"/>
        <v>0.75182282469981121</v>
      </c>
      <c r="I1610" s="13">
        <f t="shared" si="423"/>
        <v>0</v>
      </c>
      <c r="J1610" s="24">
        <f t="shared" si="424"/>
        <v>0</v>
      </c>
      <c r="K1610" s="24">
        <f t="shared" si="425"/>
        <v>0.75182282469981121</v>
      </c>
      <c r="L1610" s="13"/>
      <c r="M1610" s="24"/>
      <c r="N1610" s="24">
        <f t="shared" si="417"/>
        <v>0</v>
      </c>
      <c r="O1610" s="13"/>
      <c r="P1610" s="13"/>
    </row>
    <row r="1611" spans="1:16">
      <c r="A1611">
        <v>1610</v>
      </c>
      <c r="B1611" s="13">
        <v>3</v>
      </c>
      <c r="C1611" s="13">
        <v>9</v>
      </c>
      <c r="D1611" s="13">
        <v>1</v>
      </c>
      <c r="E1611" s="14">
        <f t="shared" si="412"/>
        <v>68</v>
      </c>
      <c r="F1611" s="24">
        <f>'1 Solar Profile'!E1613*S$10</f>
        <v>0</v>
      </c>
      <c r="G1611" s="24">
        <f>'2 Load Profile'!E1612</f>
        <v>0.64201508076469471</v>
      </c>
      <c r="H1611" s="24">
        <f t="shared" si="422"/>
        <v>0.64201508076469471</v>
      </c>
      <c r="I1611" s="13">
        <f t="shared" si="423"/>
        <v>0</v>
      </c>
      <c r="J1611" s="24">
        <f t="shared" si="424"/>
        <v>0</v>
      </c>
      <c r="K1611" s="24">
        <f t="shared" si="425"/>
        <v>0.64201508076469471</v>
      </c>
      <c r="L1611" s="13"/>
      <c r="M1611" s="24"/>
      <c r="N1611" s="24">
        <f t="shared" si="417"/>
        <v>0</v>
      </c>
      <c r="O1611" s="13"/>
      <c r="P1611" s="13"/>
    </row>
    <row r="1612" spans="1:16">
      <c r="A1612">
        <v>1611</v>
      </c>
      <c r="B1612" s="13">
        <v>3</v>
      </c>
      <c r="C1612" s="13">
        <v>9</v>
      </c>
      <c r="D1612" s="13">
        <v>2</v>
      </c>
      <c r="E1612" s="14">
        <f t="shared" si="412"/>
        <v>68</v>
      </c>
      <c r="F1612" s="24">
        <f>'1 Solar Profile'!E1614*S$10</f>
        <v>0</v>
      </c>
      <c r="G1612" s="24">
        <f>'2 Load Profile'!E1613</f>
        <v>0.59481001903885455</v>
      </c>
      <c r="H1612" s="24">
        <f t="shared" si="422"/>
        <v>0.59481001903885455</v>
      </c>
      <c r="I1612" s="13">
        <f t="shared" si="423"/>
        <v>0</v>
      </c>
      <c r="J1612" s="24">
        <f t="shared" si="424"/>
        <v>0</v>
      </c>
      <c r="K1612" s="24">
        <f t="shared" si="425"/>
        <v>0.59481001903885455</v>
      </c>
      <c r="L1612" s="13"/>
      <c r="M1612" s="24"/>
      <c r="N1612" s="24">
        <f t="shared" si="417"/>
        <v>0</v>
      </c>
      <c r="O1612" s="13"/>
      <c r="P1612" s="13"/>
    </row>
    <row r="1613" spans="1:16">
      <c r="A1613">
        <v>1612</v>
      </c>
      <c r="B1613" s="13">
        <v>3</v>
      </c>
      <c r="C1613" s="13">
        <v>9</v>
      </c>
      <c r="D1613" s="13">
        <v>3</v>
      </c>
      <c r="E1613" s="14">
        <f t="shared" si="412"/>
        <v>68</v>
      </c>
      <c r="F1613" s="24">
        <f>'1 Solar Profile'!E1615*S$10</f>
        <v>0</v>
      </c>
      <c r="G1613" s="24">
        <f>'2 Load Profile'!E1614</f>
        <v>0.58139567869718523</v>
      </c>
      <c r="H1613" s="24">
        <f t="shared" si="422"/>
        <v>0.58139567869718523</v>
      </c>
      <c r="I1613" s="13">
        <f t="shared" si="423"/>
        <v>0</v>
      </c>
      <c r="J1613" s="24">
        <f t="shared" si="424"/>
        <v>0</v>
      </c>
      <c r="K1613" s="24">
        <f t="shared" si="425"/>
        <v>0.58139567869718523</v>
      </c>
      <c r="L1613" s="13"/>
      <c r="M1613" s="24"/>
      <c r="N1613" s="24">
        <f t="shared" si="417"/>
        <v>0</v>
      </c>
      <c r="O1613" s="13"/>
      <c r="P1613" s="13"/>
    </row>
    <row r="1614" spans="1:16">
      <c r="A1614">
        <v>1613</v>
      </c>
      <c r="B1614" s="13">
        <v>3</v>
      </c>
      <c r="C1614" s="13">
        <v>9</v>
      </c>
      <c r="D1614" s="13">
        <v>4</v>
      </c>
      <c r="E1614" s="14">
        <f t="shared" si="412"/>
        <v>68</v>
      </c>
      <c r="F1614" s="24">
        <f>'1 Solar Profile'!E1616*S$10</f>
        <v>0</v>
      </c>
      <c r="G1614" s="24">
        <f>'2 Load Profile'!E1615</f>
        <v>0.57659094990098458</v>
      </c>
      <c r="H1614" s="24">
        <f t="shared" si="422"/>
        <v>0.57659094990098458</v>
      </c>
      <c r="I1614" s="13">
        <f t="shared" si="423"/>
        <v>0</v>
      </c>
      <c r="J1614" s="24">
        <f t="shared" si="424"/>
        <v>0</v>
      </c>
      <c r="K1614" s="24">
        <f t="shared" si="425"/>
        <v>0.57659094990098458</v>
      </c>
      <c r="L1614" s="13"/>
      <c r="M1614" s="24"/>
      <c r="N1614" s="24">
        <f t="shared" si="417"/>
        <v>0</v>
      </c>
      <c r="O1614" s="13"/>
      <c r="P1614" s="13"/>
    </row>
    <row r="1615" spans="1:16">
      <c r="A1615">
        <v>1614</v>
      </c>
      <c r="B1615" s="13">
        <v>3</v>
      </c>
      <c r="C1615" s="13">
        <v>9</v>
      </c>
      <c r="D1615" s="13">
        <v>5</v>
      </c>
      <c r="E1615" s="14">
        <f t="shared" si="412"/>
        <v>68</v>
      </c>
      <c r="F1615" s="24">
        <f>'1 Solar Profile'!E1617*S$10</f>
        <v>0</v>
      </c>
      <c r="G1615" s="24">
        <f>'2 Load Profile'!E1616</f>
        <v>0.62469224464627793</v>
      </c>
      <c r="H1615" s="24">
        <f t="shared" si="422"/>
        <v>0.62469224464627793</v>
      </c>
      <c r="I1615" s="13">
        <f t="shared" si="423"/>
        <v>0</v>
      </c>
      <c r="J1615" s="24">
        <f t="shared" si="424"/>
        <v>0</v>
      </c>
      <c r="K1615" s="24">
        <f t="shared" si="425"/>
        <v>0.62469224464627793</v>
      </c>
      <c r="L1615" s="13"/>
      <c r="M1615" s="24"/>
      <c r="N1615" s="24">
        <f t="shared" si="417"/>
        <v>0</v>
      </c>
      <c r="O1615" s="13"/>
      <c r="P1615" s="13"/>
    </row>
    <row r="1616" spans="1:16">
      <c r="A1616">
        <v>1615</v>
      </c>
      <c r="B1616" s="13">
        <v>3</v>
      </c>
      <c r="C1616" s="13">
        <v>9</v>
      </c>
      <c r="D1616" s="13">
        <v>6</v>
      </c>
      <c r="E1616" s="14">
        <f t="shared" si="412"/>
        <v>68</v>
      </c>
      <c r="F1616" s="24">
        <f>'1 Solar Profile'!E1618*S$10</f>
        <v>0.19641509999999998</v>
      </c>
      <c r="G1616" s="24">
        <f>'2 Load Profile'!E1617</f>
        <v>0.77434905566345935</v>
      </c>
      <c r="H1616" s="24">
        <f t="shared" si="422"/>
        <v>0.5779339556634594</v>
      </c>
      <c r="I1616" s="13">
        <f t="shared" si="423"/>
        <v>0</v>
      </c>
      <c r="J1616" s="24">
        <f t="shared" si="424"/>
        <v>0.19641509999999998</v>
      </c>
      <c r="K1616" s="24">
        <f t="shared" si="425"/>
        <v>0.5779339556634594</v>
      </c>
      <c r="L1616" s="13"/>
      <c r="M1616" s="24"/>
      <c r="N1616" s="24">
        <f t="shared" si="417"/>
        <v>0</v>
      </c>
      <c r="O1616" s="13"/>
      <c r="P1616" s="13"/>
    </row>
    <row r="1617" spans="1:16">
      <c r="A1617">
        <v>1616</v>
      </c>
      <c r="B1617" s="13">
        <v>3</v>
      </c>
      <c r="C1617" s="13">
        <v>9</v>
      </c>
      <c r="D1617" s="13">
        <v>7</v>
      </c>
      <c r="E1617" s="14">
        <f t="shared" si="412"/>
        <v>68</v>
      </c>
      <c r="F1617" s="24">
        <f>'1 Solar Profile'!E1619*S$10</f>
        <v>1.538540325</v>
      </c>
      <c r="G1617" s="24">
        <f>'2 Load Profile'!E1618</f>
        <v>0.97438800091133193</v>
      </c>
      <c r="H1617" s="24">
        <f t="shared" si="422"/>
        <v>-0.56415232408866811</v>
      </c>
      <c r="I1617" s="13">
        <f t="shared" si="423"/>
        <v>-0.56415232408866811</v>
      </c>
      <c r="J1617" s="24">
        <f t="shared" si="424"/>
        <v>0.97438800091133193</v>
      </c>
      <c r="K1617" s="24">
        <f t="shared" si="425"/>
        <v>0</v>
      </c>
      <c r="L1617" s="13"/>
      <c r="M1617" s="24"/>
      <c r="N1617" s="24">
        <f t="shared" si="417"/>
        <v>0</v>
      </c>
      <c r="O1617" s="13"/>
      <c r="P1617" s="13"/>
    </row>
    <row r="1618" spans="1:16">
      <c r="A1618">
        <v>1617</v>
      </c>
      <c r="B1618" s="13">
        <v>3</v>
      </c>
      <c r="C1618" s="13">
        <v>9</v>
      </c>
      <c r="D1618" s="13">
        <v>8</v>
      </c>
      <c r="E1618" s="14">
        <f t="shared" si="412"/>
        <v>68</v>
      </c>
      <c r="F1618" s="24">
        <f>'1 Solar Profile'!E1620*S$10</f>
        <v>3.1116424499999997</v>
      </c>
      <c r="G1618" s="24">
        <f>'2 Load Profile'!E1619</f>
        <v>0.91115513356352273</v>
      </c>
      <c r="H1618" s="24">
        <f t="shared" si="422"/>
        <v>-2.2004873164364769</v>
      </c>
      <c r="I1618" s="13">
        <f t="shared" si="423"/>
        <v>-2.2004873164364769</v>
      </c>
      <c r="J1618" s="24">
        <f t="shared" si="424"/>
        <v>0.91115513356352285</v>
      </c>
      <c r="K1618" s="24">
        <f t="shared" si="425"/>
        <v>0</v>
      </c>
      <c r="L1618" s="13"/>
      <c r="M1618" s="24"/>
      <c r="N1618" s="24">
        <f t="shared" si="417"/>
        <v>0</v>
      </c>
      <c r="O1618" s="13"/>
      <c r="P1618" s="13"/>
    </row>
    <row r="1619" spans="1:16">
      <c r="A1619">
        <v>1618</v>
      </c>
      <c r="B1619" s="13">
        <v>3</v>
      </c>
      <c r="C1619" s="13">
        <v>9</v>
      </c>
      <c r="D1619" s="13">
        <v>9</v>
      </c>
      <c r="E1619" s="14">
        <f t="shared" si="412"/>
        <v>68</v>
      </c>
      <c r="F1619" s="24">
        <f>'1 Solar Profile'!E1621*S$10</f>
        <v>4.3594928999999993</v>
      </c>
      <c r="G1619" s="24">
        <f>'2 Load Profile'!E1620</f>
        <v>0.83295019477390853</v>
      </c>
      <c r="H1619" s="24">
        <f t="shared" si="422"/>
        <v>-3.5265427052260909</v>
      </c>
      <c r="I1619" s="13">
        <f t="shared" si="423"/>
        <v>-3.5265427052260909</v>
      </c>
      <c r="J1619" s="24">
        <f t="shared" si="424"/>
        <v>0.83295019477390841</v>
      </c>
      <c r="K1619" s="24">
        <f t="shared" si="425"/>
        <v>0</v>
      </c>
      <c r="L1619" s="13"/>
      <c r="M1619" s="24"/>
      <c r="N1619" s="24">
        <f t="shared" si="417"/>
        <v>0</v>
      </c>
      <c r="O1619" s="13"/>
      <c r="P1619" s="13"/>
    </row>
    <row r="1620" spans="1:16">
      <c r="A1620">
        <v>1619</v>
      </c>
      <c r="B1620" s="13">
        <v>3</v>
      </c>
      <c r="C1620" s="13">
        <v>9</v>
      </c>
      <c r="D1620" s="13">
        <v>10</v>
      </c>
      <c r="E1620" s="14">
        <f t="shared" si="412"/>
        <v>68</v>
      </c>
      <c r="F1620" s="24">
        <f>'1 Solar Profile'!E1622*S$10</f>
        <v>5.2181041500000003</v>
      </c>
      <c r="G1620" s="24">
        <f>'2 Load Profile'!E1621</f>
        <v>0.85831238109815111</v>
      </c>
      <c r="H1620" s="24">
        <f t="shared" si="422"/>
        <v>-4.3597917689018493</v>
      </c>
      <c r="I1620" s="13">
        <f t="shared" si="423"/>
        <v>-4.3597917689018493</v>
      </c>
      <c r="J1620" s="24">
        <f t="shared" si="424"/>
        <v>0.858312381098151</v>
      </c>
      <c r="K1620" s="24">
        <f t="shared" si="425"/>
        <v>0</v>
      </c>
      <c r="L1620" s="13"/>
      <c r="M1620" s="24"/>
      <c r="N1620" s="24">
        <f t="shared" si="417"/>
        <v>0</v>
      </c>
      <c r="O1620" s="13"/>
      <c r="P1620" s="13"/>
    </row>
    <row r="1621" spans="1:16">
      <c r="A1621">
        <v>1620</v>
      </c>
      <c r="B1621" s="13">
        <v>3</v>
      </c>
      <c r="C1621" s="13">
        <v>9</v>
      </c>
      <c r="D1621" s="13">
        <v>11</v>
      </c>
      <c r="E1621" s="14">
        <f t="shared" si="412"/>
        <v>68</v>
      </c>
      <c r="F1621" s="24">
        <f>'1 Solar Profile'!E1623*S$10</f>
        <v>5.2499994750000001</v>
      </c>
      <c r="G1621" s="24">
        <f>'2 Load Profile'!E1622</f>
        <v>0.84637162119670428</v>
      </c>
      <c r="H1621" s="24">
        <f t="shared" si="422"/>
        <v>-4.4036278538032958</v>
      </c>
      <c r="I1621" s="13">
        <f t="shared" si="423"/>
        <v>-4.4036278538032958</v>
      </c>
      <c r="J1621" s="24">
        <f t="shared" si="424"/>
        <v>0.84637162119670428</v>
      </c>
      <c r="K1621" s="24">
        <f t="shared" si="425"/>
        <v>0</v>
      </c>
      <c r="L1621" s="13"/>
      <c r="M1621" s="24"/>
      <c r="N1621" s="24">
        <f t="shared" si="417"/>
        <v>0</v>
      </c>
      <c r="O1621" s="13"/>
      <c r="P1621" s="13"/>
    </row>
    <row r="1622" spans="1:16">
      <c r="A1622">
        <v>1621</v>
      </c>
      <c r="B1622" s="13">
        <v>3</v>
      </c>
      <c r="C1622" s="13">
        <v>9</v>
      </c>
      <c r="D1622" s="13">
        <v>12</v>
      </c>
      <c r="E1622" s="14">
        <f t="shared" si="412"/>
        <v>68</v>
      </c>
      <c r="F1622" s="24">
        <f>'1 Solar Profile'!E1624*S$10</f>
        <v>5.2499994750000001</v>
      </c>
      <c r="G1622" s="24">
        <f>'2 Load Profile'!E1623</f>
        <v>0.82271970972291542</v>
      </c>
      <c r="H1622" s="24">
        <f t="shared" si="422"/>
        <v>-4.4272797652770848</v>
      </c>
      <c r="I1622" s="13">
        <f t="shared" si="423"/>
        <v>-4.4272797652770848</v>
      </c>
      <c r="J1622" s="24">
        <f t="shared" si="424"/>
        <v>0.8227197097229153</v>
      </c>
      <c r="K1622" s="24">
        <f t="shared" si="425"/>
        <v>0</v>
      </c>
      <c r="L1622" s="13"/>
      <c r="M1622" s="24"/>
      <c r="N1622" s="24">
        <f t="shared" si="417"/>
        <v>0</v>
      </c>
      <c r="O1622" s="13"/>
      <c r="P1622" s="13"/>
    </row>
    <row r="1623" spans="1:16">
      <c r="A1623">
        <v>1622</v>
      </c>
      <c r="B1623" s="13">
        <v>3</v>
      </c>
      <c r="C1623" s="13">
        <v>9</v>
      </c>
      <c r="D1623" s="13">
        <v>13</v>
      </c>
      <c r="E1623" s="14">
        <f t="shared" si="412"/>
        <v>68</v>
      </c>
      <c r="F1623" s="24">
        <f>'1 Solar Profile'!E1625*S$10</f>
        <v>5.1916598999999994</v>
      </c>
      <c r="G1623" s="24">
        <f>'2 Load Profile'!E1624</f>
        <v>0.79525301796319803</v>
      </c>
      <c r="H1623" s="24">
        <f t="shared" si="422"/>
        <v>-4.3964068820368016</v>
      </c>
      <c r="I1623" s="13">
        <f t="shared" si="423"/>
        <v>-4.3964068820368016</v>
      </c>
      <c r="J1623" s="24">
        <f t="shared" si="424"/>
        <v>0.79525301796319781</v>
      </c>
      <c r="K1623" s="24">
        <f t="shared" si="425"/>
        <v>0</v>
      </c>
      <c r="L1623" s="13"/>
      <c r="M1623" s="24"/>
      <c r="N1623" s="24">
        <f t="shared" si="417"/>
        <v>0</v>
      </c>
      <c r="O1623" s="13"/>
      <c r="P1623" s="13"/>
    </row>
    <row r="1624" spans="1:16">
      <c r="A1624">
        <v>1623</v>
      </c>
      <c r="B1624" s="13">
        <v>3</v>
      </c>
      <c r="C1624" s="13">
        <v>9</v>
      </c>
      <c r="D1624" s="13">
        <v>14</v>
      </c>
      <c r="E1624" s="14">
        <f t="shared" ref="E1624:E1687" si="430">IF(D1624&lt;D1623, E1623+1,E1623)</f>
        <v>68</v>
      </c>
      <c r="F1624" s="24">
        <f>'1 Solar Profile'!E1626*S$10</f>
        <v>4.3442563499999993</v>
      </c>
      <c r="G1624" s="24">
        <f>'2 Load Profile'!E1625</f>
        <v>0.7832543029250888</v>
      </c>
      <c r="H1624" s="24">
        <f t="shared" si="422"/>
        <v>-3.5610020470749104</v>
      </c>
      <c r="I1624" s="13">
        <f t="shared" si="423"/>
        <v>-3.5610020470749104</v>
      </c>
      <c r="J1624" s="24">
        <f t="shared" si="424"/>
        <v>0.78325430292508891</v>
      </c>
      <c r="K1624" s="24">
        <f t="shared" si="425"/>
        <v>0</v>
      </c>
      <c r="L1624" s="13"/>
      <c r="M1624" s="24"/>
      <c r="N1624" s="24">
        <f t="shared" si="417"/>
        <v>0</v>
      </c>
      <c r="O1624" s="13"/>
      <c r="P1624" s="13"/>
    </row>
    <row r="1625" spans="1:16">
      <c r="A1625">
        <v>1624</v>
      </c>
      <c r="B1625" s="13">
        <v>3</v>
      </c>
      <c r="C1625" s="13">
        <v>9</v>
      </c>
      <c r="D1625" s="13">
        <v>15</v>
      </c>
      <c r="E1625" s="14">
        <f t="shared" si="430"/>
        <v>68</v>
      </c>
      <c r="F1625" s="24">
        <f>'1 Solar Profile'!E1627*S$10</f>
        <v>2.7691476750000001</v>
      </c>
      <c r="G1625" s="24">
        <f>'2 Load Profile'!E1626</f>
        <v>0.81516528550699152</v>
      </c>
      <c r="H1625" s="24">
        <f t="shared" si="422"/>
        <v>-1.9539823894930086</v>
      </c>
      <c r="I1625" s="13">
        <f t="shared" si="423"/>
        <v>-1.9539823894930086</v>
      </c>
      <c r="J1625" s="24">
        <f t="shared" si="424"/>
        <v>0.81516528550699152</v>
      </c>
      <c r="K1625" s="24">
        <f t="shared" si="425"/>
        <v>0</v>
      </c>
      <c r="L1625" s="13"/>
      <c r="M1625" s="24"/>
      <c r="N1625" s="24">
        <f t="shared" si="417"/>
        <v>0</v>
      </c>
      <c r="O1625" s="13"/>
      <c r="P1625" s="13"/>
    </row>
    <row r="1626" spans="1:16">
      <c r="A1626">
        <v>1625</v>
      </c>
      <c r="B1626" s="13">
        <v>3</v>
      </c>
      <c r="C1626" s="13">
        <v>9</v>
      </c>
      <c r="D1626" s="13">
        <v>16</v>
      </c>
      <c r="E1626" s="14">
        <f t="shared" si="430"/>
        <v>68</v>
      </c>
      <c r="F1626" s="24">
        <f>'1 Solar Profile'!E1628*S$10</f>
        <v>1.5386820750000001</v>
      </c>
      <c r="G1626" s="24">
        <f>'2 Load Profile'!E1627</f>
        <v>0.95936833876047278</v>
      </c>
      <c r="H1626" s="24">
        <f t="shared" si="422"/>
        <v>-0.57931373623952731</v>
      </c>
      <c r="I1626" s="13">
        <f t="shared" si="423"/>
        <v>-0.57931373623952731</v>
      </c>
      <c r="J1626" s="24">
        <f t="shared" si="424"/>
        <v>0.95936833876047278</v>
      </c>
      <c r="K1626" s="24">
        <f t="shared" si="425"/>
        <v>0</v>
      </c>
      <c r="L1626" s="13"/>
      <c r="M1626" s="24"/>
      <c r="N1626" s="24">
        <f t="shared" si="417"/>
        <v>0</v>
      </c>
      <c r="O1626" s="13"/>
      <c r="P1626" s="13"/>
    </row>
    <row r="1627" spans="1:16">
      <c r="A1627">
        <v>1626</v>
      </c>
      <c r="B1627" s="13">
        <v>3</v>
      </c>
      <c r="C1627" s="13">
        <v>9</v>
      </c>
      <c r="D1627" s="13">
        <v>17</v>
      </c>
      <c r="E1627" s="14">
        <f t="shared" si="430"/>
        <v>68</v>
      </c>
      <c r="F1627" s="24">
        <f>'1 Solar Profile'!E1629*S$10</f>
        <v>0.20639272499999997</v>
      </c>
      <c r="G1627" s="24">
        <f>'2 Load Profile'!E1628</f>
        <v>1.2678425578849457</v>
      </c>
      <c r="H1627" s="24">
        <f t="shared" si="422"/>
        <v>1.0614498328849458</v>
      </c>
      <c r="I1627" s="13">
        <f t="shared" si="423"/>
        <v>0</v>
      </c>
      <c r="J1627" s="24">
        <f t="shared" si="424"/>
        <v>0.20639272499999997</v>
      </c>
      <c r="K1627" s="24">
        <f t="shared" si="425"/>
        <v>1.0614498328849458</v>
      </c>
      <c r="L1627" s="13"/>
      <c r="M1627" s="24"/>
      <c r="N1627" s="24">
        <f t="shared" si="417"/>
        <v>0</v>
      </c>
      <c r="O1627" s="13"/>
      <c r="P1627" s="13"/>
    </row>
    <row r="1628" spans="1:16">
      <c r="A1628">
        <v>1627</v>
      </c>
      <c r="B1628" s="13">
        <v>3</v>
      </c>
      <c r="C1628" s="13">
        <v>9</v>
      </c>
      <c r="D1628" s="13">
        <v>18</v>
      </c>
      <c r="E1628" s="14">
        <f t="shared" si="430"/>
        <v>68</v>
      </c>
      <c r="F1628" s="24">
        <f>'1 Solar Profile'!E1630*S$10</f>
        <v>0</v>
      </c>
      <c r="G1628" s="24">
        <f>'2 Load Profile'!E1629</f>
        <v>1.5190696381927231</v>
      </c>
      <c r="H1628" s="24">
        <f t="shared" si="422"/>
        <v>1.5190696381927231</v>
      </c>
      <c r="I1628" s="13">
        <f t="shared" si="423"/>
        <v>0</v>
      </c>
      <c r="J1628" s="24">
        <f t="shared" si="424"/>
        <v>0</v>
      </c>
      <c r="K1628" s="24">
        <f t="shared" si="425"/>
        <v>1.5190696381927231</v>
      </c>
      <c r="L1628" s="13"/>
      <c r="M1628" s="24"/>
      <c r="N1628" s="24">
        <f t="shared" si="417"/>
        <v>0</v>
      </c>
      <c r="O1628" s="13"/>
      <c r="P1628" s="13"/>
    </row>
    <row r="1629" spans="1:16">
      <c r="A1629">
        <v>1628</v>
      </c>
      <c r="B1629" s="13">
        <v>3</v>
      </c>
      <c r="C1629" s="13">
        <v>9</v>
      </c>
      <c r="D1629" s="13">
        <v>19</v>
      </c>
      <c r="E1629" s="14">
        <f t="shared" si="430"/>
        <v>68</v>
      </c>
      <c r="F1629" s="24">
        <f>'1 Solar Profile'!E1631*S$10</f>
        <v>0</v>
      </c>
      <c r="G1629" s="24">
        <f>'2 Load Profile'!E1630</f>
        <v>1.6848660219075695</v>
      </c>
      <c r="H1629" s="24">
        <f t="shared" si="422"/>
        <v>1.6848660219075695</v>
      </c>
      <c r="I1629" s="13">
        <f t="shared" si="423"/>
        <v>0</v>
      </c>
      <c r="J1629" s="24">
        <f t="shared" si="424"/>
        <v>0</v>
      </c>
      <c r="K1629" s="24">
        <f t="shared" si="425"/>
        <v>1.6848660219075695</v>
      </c>
      <c r="L1629" s="13"/>
      <c r="M1629" s="24"/>
      <c r="N1629" s="24">
        <f t="shared" si="417"/>
        <v>0</v>
      </c>
      <c r="O1629" s="13"/>
      <c r="P1629" s="13"/>
    </row>
    <row r="1630" spans="1:16">
      <c r="A1630">
        <v>1629</v>
      </c>
      <c r="B1630" s="13">
        <v>3</v>
      </c>
      <c r="C1630" s="13">
        <v>9</v>
      </c>
      <c r="D1630" s="13">
        <v>20</v>
      </c>
      <c r="E1630" s="14">
        <f t="shared" si="430"/>
        <v>68</v>
      </c>
      <c r="F1630" s="24">
        <f>'1 Solar Profile'!E1632*S$10</f>
        <v>0</v>
      </c>
      <c r="G1630" s="24">
        <f>'2 Load Profile'!E1631</f>
        <v>1.7292118498989153</v>
      </c>
      <c r="H1630" s="24">
        <f t="shared" si="422"/>
        <v>1.7292118498989153</v>
      </c>
      <c r="I1630" s="13">
        <f t="shared" si="423"/>
        <v>0</v>
      </c>
      <c r="J1630" s="24">
        <f t="shared" si="424"/>
        <v>0</v>
      </c>
      <c r="K1630" s="24">
        <f t="shared" si="425"/>
        <v>1.7292118498989153</v>
      </c>
      <c r="L1630" s="13"/>
      <c r="M1630" s="24"/>
      <c r="N1630" s="24">
        <f t="shared" si="417"/>
        <v>0</v>
      </c>
      <c r="O1630" s="24"/>
      <c r="P1630" s="24"/>
    </row>
    <row r="1631" spans="1:16">
      <c r="A1631">
        <v>1630</v>
      </c>
      <c r="B1631" s="13">
        <v>3</v>
      </c>
      <c r="C1631" s="13">
        <v>9</v>
      </c>
      <c r="D1631" s="13">
        <v>21</v>
      </c>
      <c r="E1631" s="14">
        <f t="shared" si="430"/>
        <v>68</v>
      </c>
      <c r="F1631" s="24">
        <f>'1 Solar Profile'!E1633*S$10</f>
        <v>0</v>
      </c>
      <c r="G1631" s="24">
        <f>'2 Load Profile'!E1632</f>
        <v>1.5817593165232833</v>
      </c>
      <c r="H1631" s="24">
        <f t="shared" si="422"/>
        <v>1.5817593165232833</v>
      </c>
      <c r="I1631" s="13">
        <f t="shared" si="423"/>
        <v>0</v>
      </c>
      <c r="J1631" s="24">
        <f t="shared" si="424"/>
        <v>0</v>
      </c>
      <c r="K1631" s="24">
        <f t="shared" si="425"/>
        <v>1.5817593165232833</v>
      </c>
      <c r="L1631" s="13"/>
      <c r="M1631" s="24"/>
      <c r="N1631" s="24">
        <f t="shared" si="417"/>
        <v>0</v>
      </c>
      <c r="O1631" s="13"/>
      <c r="P1631" s="13"/>
    </row>
    <row r="1632" spans="1:16">
      <c r="A1632">
        <v>1631</v>
      </c>
      <c r="B1632" s="13">
        <v>3</v>
      </c>
      <c r="C1632" s="13">
        <v>9</v>
      </c>
      <c r="D1632" s="13">
        <v>22</v>
      </c>
      <c r="E1632" s="14">
        <f t="shared" si="430"/>
        <v>68</v>
      </c>
      <c r="F1632" s="24">
        <f>'1 Solar Profile'!E1634*S$10</f>
        <v>0</v>
      </c>
      <c r="G1632" s="24">
        <f>'2 Load Profile'!E1633</f>
        <v>1.3092185669986984</v>
      </c>
      <c r="H1632" s="24">
        <f t="shared" si="422"/>
        <v>1.3092185669986984</v>
      </c>
      <c r="I1632" s="13">
        <f t="shared" si="423"/>
        <v>0</v>
      </c>
      <c r="J1632" s="24">
        <f t="shared" si="424"/>
        <v>0</v>
      </c>
      <c r="K1632" s="24">
        <f t="shared" si="425"/>
        <v>1.3092185669986984</v>
      </c>
      <c r="L1632" s="13"/>
      <c r="M1632" s="24"/>
      <c r="N1632" s="24">
        <f t="shared" si="417"/>
        <v>0</v>
      </c>
      <c r="O1632" s="13"/>
      <c r="P1632" s="13"/>
    </row>
    <row r="1633" spans="1:16">
      <c r="A1633">
        <v>1632</v>
      </c>
      <c r="B1633" s="13">
        <v>3</v>
      </c>
      <c r="C1633" s="13">
        <v>9</v>
      </c>
      <c r="D1633" s="13">
        <v>23</v>
      </c>
      <c r="E1633" s="14">
        <f t="shared" si="430"/>
        <v>68</v>
      </c>
      <c r="F1633" s="24">
        <f>'1 Solar Profile'!E1635*S$10</f>
        <v>0</v>
      </c>
      <c r="G1633" s="24">
        <f>'2 Load Profile'!E1634</f>
        <v>1.0485133669928286</v>
      </c>
      <c r="H1633" s="24">
        <f t="shared" si="422"/>
        <v>1.0485133669928286</v>
      </c>
      <c r="I1633" s="13">
        <f t="shared" si="423"/>
        <v>0</v>
      </c>
      <c r="J1633" s="24">
        <f t="shared" si="424"/>
        <v>0</v>
      </c>
      <c r="K1633" s="24">
        <f t="shared" si="425"/>
        <v>1.0485133669928286</v>
      </c>
      <c r="L1633" s="13">
        <f t="shared" ref="L1633" si="431">SUM(I1610:I1633)</f>
        <v>-29.972586788577715</v>
      </c>
      <c r="M1633" s="24">
        <f t="shared" ref="M1633" si="432">SUMIF(H1610:H1633,"&gt;0",H1610:H1633)</f>
        <v>14.283349346810233</v>
      </c>
      <c r="N1633" s="24">
        <f t="shared" si="417"/>
        <v>-15.689237441767482</v>
      </c>
      <c r="O1633" s="13">
        <f t="shared" ref="O1633" si="433">IF(M1633&gt;(L1633*-1),(M1633+L1633)*S$12,0)</f>
        <v>0</v>
      </c>
      <c r="P1633" s="13">
        <f t="shared" ref="P1633" si="434">IF(M1633&lt;(L1633*-1),(M1633+L1633)*S$14,0)</f>
        <v>-0.4149803303347499</v>
      </c>
    </row>
    <row r="1634" spans="1:16">
      <c r="A1634">
        <v>1633</v>
      </c>
      <c r="B1634" s="13">
        <v>3</v>
      </c>
      <c r="C1634" s="13">
        <v>10</v>
      </c>
      <c r="D1634" s="13">
        <v>0</v>
      </c>
      <c r="E1634" s="14">
        <f t="shared" si="430"/>
        <v>69</v>
      </c>
      <c r="F1634" s="24">
        <f>'1 Solar Profile'!E1636*S$10</f>
        <v>0</v>
      </c>
      <c r="G1634" s="24">
        <f>'2 Load Profile'!E1635</f>
        <v>0.77542223943328126</v>
      </c>
      <c r="H1634" s="24">
        <f t="shared" si="422"/>
        <v>0.77542223943328126</v>
      </c>
      <c r="I1634" s="13">
        <f t="shared" si="423"/>
        <v>0</v>
      </c>
      <c r="J1634" s="24">
        <f t="shared" si="424"/>
        <v>0</v>
      </c>
      <c r="K1634" s="24">
        <f t="shared" si="425"/>
        <v>0.77542223943328126</v>
      </c>
      <c r="L1634" s="13"/>
      <c r="M1634" s="24"/>
      <c r="N1634" s="24">
        <f t="shared" si="417"/>
        <v>0</v>
      </c>
      <c r="O1634" s="13"/>
      <c r="P1634" s="13"/>
    </row>
    <row r="1635" spans="1:16">
      <c r="A1635">
        <v>1634</v>
      </c>
      <c r="B1635" s="13">
        <v>3</v>
      </c>
      <c r="C1635" s="13">
        <v>10</v>
      </c>
      <c r="D1635" s="13">
        <v>1</v>
      </c>
      <c r="E1635" s="14">
        <f t="shared" si="430"/>
        <v>69</v>
      </c>
      <c r="F1635" s="24">
        <f>'1 Solar Profile'!E1637*S$10</f>
        <v>0</v>
      </c>
      <c r="G1635" s="24">
        <f>'2 Load Profile'!E1636</f>
        <v>0.67323674389603461</v>
      </c>
      <c r="H1635" s="24">
        <f t="shared" si="422"/>
        <v>0.67323674389603461</v>
      </c>
      <c r="I1635" s="13">
        <f t="shared" si="423"/>
        <v>0</v>
      </c>
      <c r="J1635" s="24">
        <f t="shared" si="424"/>
        <v>0</v>
      </c>
      <c r="K1635" s="24">
        <f t="shared" si="425"/>
        <v>0.67323674389603461</v>
      </c>
      <c r="L1635" s="13"/>
      <c r="M1635" s="24"/>
      <c r="N1635" s="24">
        <f t="shared" si="417"/>
        <v>0</v>
      </c>
      <c r="O1635" s="13"/>
      <c r="P1635" s="13"/>
    </row>
    <row r="1636" spans="1:16">
      <c r="A1636">
        <v>1635</v>
      </c>
      <c r="B1636" s="13">
        <v>3</v>
      </c>
      <c r="C1636" s="13">
        <v>10</v>
      </c>
      <c r="D1636" s="13">
        <v>2</v>
      </c>
      <c r="E1636" s="14">
        <f t="shared" si="430"/>
        <v>69</v>
      </c>
      <c r="F1636" s="24">
        <f>'1 Solar Profile'!E1638*S$10</f>
        <v>0</v>
      </c>
      <c r="G1636" s="24">
        <f>'2 Load Profile'!E1637</f>
        <v>0.62841789839120132</v>
      </c>
      <c r="H1636" s="24">
        <f t="shared" si="422"/>
        <v>0.62841789839120132</v>
      </c>
      <c r="I1636" s="13">
        <f t="shared" si="423"/>
        <v>0</v>
      </c>
      <c r="J1636" s="24">
        <f t="shared" si="424"/>
        <v>0</v>
      </c>
      <c r="K1636" s="24">
        <f t="shared" si="425"/>
        <v>0.62841789839120132</v>
      </c>
      <c r="L1636" s="13"/>
      <c r="M1636" s="24"/>
      <c r="N1636" s="24">
        <f t="shared" si="417"/>
        <v>0</v>
      </c>
      <c r="O1636" s="13"/>
      <c r="P1636" s="13"/>
    </row>
    <row r="1637" spans="1:16">
      <c r="A1637">
        <v>1636</v>
      </c>
      <c r="B1637" s="13">
        <v>3</v>
      </c>
      <c r="C1637" s="13">
        <v>10</v>
      </c>
      <c r="D1637" s="13">
        <v>3</v>
      </c>
      <c r="E1637" s="14">
        <f t="shared" si="430"/>
        <v>69</v>
      </c>
      <c r="F1637" s="24">
        <f>'1 Solar Profile'!E1639*S$10</f>
        <v>0</v>
      </c>
      <c r="G1637" s="24">
        <f>'2 Load Profile'!E1638</f>
        <v>0.61834422344442852</v>
      </c>
      <c r="H1637" s="24">
        <f t="shared" si="422"/>
        <v>0.61834422344442852</v>
      </c>
      <c r="I1637" s="13">
        <f t="shared" si="423"/>
        <v>0</v>
      </c>
      <c r="J1637" s="24">
        <f t="shared" si="424"/>
        <v>0</v>
      </c>
      <c r="K1637" s="24">
        <f t="shared" si="425"/>
        <v>0.61834422344442852</v>
      </c>
      <c r="L1637" s="13"/>
      <c r="M1637" s="24"/>
      <c r="N1637" s="24">
        <f t="shared" si="417"/>
        <v>0</v>
      </c>
      <c r="O1637" s="13"/>
      <c r="P1637" s="13"/>
    </row>
    <row r="1638" spans="1:16">
      <c r="A1638">
        <v>1637</v>
      </c>
      <c r="B1638" s="13">
        <v>3</v>
      </c>
      <c r="C1638" s="13">
        <v>10</v>
      </c>
      <c r="D1638" s="13">
        <v>4</v>
      </c>
      <c r="E1638" s="14">
        <f t="shared" si="430"/>
        <v>69</v>
      </c>
      <c r="F1638" s="24">
        <f>'1 Solar Profile'!E1640*S$10</f>
        <v>0</v>
      </c>
      <c r="G1638" s="24">
        <f>'2 Load Profile'!E1639</f>
        <v>0.61488634912087214</v>
      </c>
      <c r="H1638" s="24">
        <f t="shared" si="422"/>
        <v>0.61488634912087214</v>
      </c>
      <c r="I1638" s="13">
        <f t="shared" si="423"/>
        <v>0</v>
      </c>
      <c r="J1638" s="24">
        <f t="shared" si="424"/>
        <v>0</v>
      </c>
      <c r="K1638" s="24">
        <f t="shared" si="425"/>
        <v>0.61488634912087214</v>
      </c>
      <c r="L1638" s="13"/>
      <c r="M1638" s="24"/>
      <c r="N1638" s="24">
        <f t="shared" si="417"/>
        <v>0</v>
      </c>
      <c r="O1638" s="13"/>
      <c r="P1638" s="13"/>
    </row>
    <row r="1639" spans="1:16">
      <c r="A1639">
        <v>1638</v>
      </c>
      <c r="B1639" s="13">
        <v>3</v>
      </c>
      <c r="C1639" s="13">
        <v>10</v>
      </c>
      <c r="D1639" s="13">
        <v>5</v>
      </c>
      <c r="E1639" s="14">
        <f t="shared" si="430"/>
        <v>69</v>
      </c>
      <c r="F1639" s="24">
        <f>'1 Solar Profile'!E1641*S$10</f>
        <v>0</v>
      </c>
      <c r="G1639" s="24">
        <f>'2 Load Profile'!E1640</f>
        <v>0.66185022674694782</v>
      </c>
      <c r="H1639" s="24">
        <f t="shared" si="422"/>
        <v>0.66185022674694782</v>
      </c>
      <c r="I1639" s="13">
        <f t="shared" si="423"/>
        <v>0</v>
      </c>
      <c r="J1639" s="24">
        <f t="shared" si="424"/>
        <v>0</v>
      </c>
      <c r="K1639" s="24">
        <f t="shared" si="425"/>
        <v>0.66185022674694782</v>
      </c>
      <c r="L1639" s="13"/>
      <c r="M1639" s="24"/>
      <c r="N1639" s="24">
        <f t="shared" si="417"/>
        <v>0</v>
      </c>
      <c r="O1639" s="13"/>
      <c r="P1639" s="13"/>
    </row>
    <row r="1640" spans="1:16">
      <c r="A1640">
        <v>1639</v>
      </c>
      <c r="B1640" s="13">
        <v>3</v>
      </c>
      <c r="C1640" s="13">
        <v>10</v>
      </c>
      <c r="D1640" s="13">
        <v>6</v>
      </c>
      <c r="E1640" s="14">
        <f t="shared" si="430"/>
        <v>69</v>
      </c>
      <c r="F1640" s="24">
        <f>'1 Solar Profile'!E1642*S$10</f>
        <v>0.23018467500000001</v>
      </c>
      <c r="G1640" s="24">
        <f>'2 Load Profile'!E1641</f>
        <v>0.80639138716859105</v>
      </c>
      <c r="H1640" s="24">
        <f t="shared" si="422"/>
        <v>0.57620671216859098</v>
      </c>
      <c r="I1640" s="13">
        <f t="shared" si="423"/>
        <v>0</v>
      </c>
      <c r="J1640" s="24">
        <f t="shared" si="424"/>
        <v>0.23018467500000001</v>
      </c>
      <c r="K1640" s="24">
        <f t="shared" si="425"/>
        <v>0.57620671216859098</v>
      </c>
      <c r="L1640" s="13"/>
      <c r="M1640" s="24"/>
      <c r="N1640" s="24">
        <f t="shared" si="417"/>
        <v>0</v>
      </c>
      <c r="O1640" s="13"/>
      <c r="P1640" s="13"/>
    </row>
    <row r="1641" spans="1:16">
      <c r="A1641">
        <v>1640</v>
      </c>
      <c r="B1641" s="13">
        <v>3</v>
      </c>
      <c r="C1641" s="13">
        <v>10</v>
      </c>
      <c r="D1641" s="13">
        <v>7</v>
      </c>
      <c r="E1641" s="14">
        <f t="shared" si="430"/>
        <v>69</v>
      </c>
      <c r="F1641" s="24">
        <f>'1 Solar Profile'!E1643*S$10</f>
        <v>1.6020112499999999</v>
      </c>
      <c r="G1641" s="24">
        <f>'2 Load Profile'!E1642</f>
        <v>0.99103457030605446</v>
      </c>
      <c r="H1641" s="24">
        <f t="shared" si="422"/>
        <v>-0.61097667969394542</v>
      </c>
      <c r="I1641" s="13">
        <f t="shared" si="423"/>
        <v>-0.61097667969394542</v>
      </c>
      <c r="J1641" s="24">
        <f t="shared" si="424"/>
        <v>0.99103457030605446</v>
      </c>
      <c r="K1641" s="24">
        <f t="shared" si="425"/>
        <v>0</v>
      </c>
      <c r="L1641" s="13"/>
      <c r="M1641" s="24"/>
      <c r="N1641" s="24">
        <f t="shared" ref="N1641:N1704" si="435">M1641+L1641</f>
        <v>0</v>
      </c>
      <c r="O1641" s="13"/>
      <c r="P1641" s="13"/>
    </row>
    <row r="1642" spans="1:16">
      <c r="A1642">
        <v>1641</v>
      </c>
      <c r="B1642" s="13">
        <v>3</v>
      </c>
      <c r="C1642" s="13">
        <v>10</v>
      </c>
      <c r="D1642" s="13">
        <v>8</v>
      </c>
      <c r="E1642" s="14">
        <f t="shared" si="430"/>
        <v>69</v>
      </c>
      <c r="F1642" s="24">
        <f>'1 Solar Profile'!E1644*S$10</f>
        <v>2.7817004249999999</v>
      </c>
      <c r="G1642" s="24">
        <f>'2 Load Profile'!E1643</f>
        <v>0.91851201787351466</v>
      </c>
      <c r="H1642" s="24">
        <f t="shared" si="422"/>
        <v>-1.8631884071264853</v>
      </c>
      <c r="I1642" s="13">
        <f t="shared" si="423"/>
        <v>-1.8631884071264853</v>
      </c>
      <c r="J1642" s="24">
        <f t="shared" si="424"/>
        <v>0.91851201787351466</v>
      </c>
      <c r="K1642" s="24">
        <f t="shared" si="425"/>
        <v>0</v>
      </c>
      <c r="L1642" s="13"/>
      <c r="M1642" s="24"/>
      <c r="N1642" s="24">
        <f t="shared" si="435"/>
        <v>0</v>
      </c>
      <c r="O1642" s="13"/>
      <c r="P1642" s="13"/>
    </row>
    <row r="1643" spans="1:16">
      <c r="A1643">
        <v>1642</v>
      </c>
      <c r="B1643" s="13">
        <v>3</v>
      </c>
      <c r="C1643" s="13">
        <v>10</v>
      </c>
      <c r="D1643" s="13">
        <v>9</v>
      </c>
      <c r="E1643" s="14">
        <f t="shared" si="430"/>
        <v>69</v>
      </c>
      <c r="F1643" s="24">
        <f>'1 Solar Profile'!E1645*S$10</f>
        <v>3.8862321750000004</v>
      </c>
      <c r="G1643" s="24">
        <f>'2 Load Profile'!E1644</f>
        <v>0.83046263840202783</v>
      </c>
      <c r="H1643" s="24">
        <f t="shared" si="422"/>
        <v>-3.0557695365979725</v>
      </c>
      <c r="I1643" s="13">
        <f t="shared" si="423"/>
        <v>-3.0557695365979725</v>
      </c>
      <c r="J1643" s="24">
        <f t="shared" si="424"/>
        <v>0.83046263840202794</v>
      </c>
      <c r="K1643" s="24">
        <f t="shared" si="425"/>
        <v>0</v>
      </c>
      <c r="L1643" s="13"/>
      <c r="M1643" s="24"/>
      <c r="N1643" s="24">
        <f t="shared" si="435"/>
        <v>0</v>
      </c>
      <c r="O1643" s="13"/>
      <c r="P1643" s="13"/>
    </row>
    <row r="1644" spans="1:16">
      <c r="A1644">
        <v>1643</v>
      </c>
      <c r="B1644" s="13">
        <v>3</v>
      </c>
      <c r="C1644" s="13">
        <v>10</v>
      </c>
      <c r="D1644" s="13">
        <v>10</v>
      </c>
      <c r="E1644" s="14">
        <f t="shared" si="430"/>
        <v>69</v>
      </c>
      <c r="F1644" s="24">
        <f>'1 Solar Profile'!E1646*S$10</f>
        <v>5.0947391250000003</v>
      </c>
      <c r="G1644" s="24">
        <f>'2 Load Profile'!E1645</f>
        <v>0.83804097791198395</v>
      </c>
      <c r="H1644" s="24">
        <f t="shared" si="422"/>
        <v>-4.2566981470880165</v>
      </c>
      <c r="I1644" s="13">
        <f t="shared" si="423"/>
        <v>-4.2566981470880165</v>
      </c>
      <c r="J1644" s="24">
        <f t="shared" si="424"/>
        <v>0.83804097791198373</v>
      </c>
      <c r="K1644" s="24">
        <f t="shared" si="425"/>
        <v>0</v>
      </c>
      <c r="L1644" s="13"/>
      <c r="M1644" s="24"/>
      <c r="N1644" s="24">
        <f t="shared" si="435"/>
        <v>0</v>
      </c>
      <c r="O1644" s="13"/>
      <c r="P1644" s="13"/>
    </row>
    <row r="1645" spans="1:16">
      <c r="A1645">
        <v>1644</v>
      </c>
      <c r="B1645" s="13">
        <v>3</v>
      </c>
      <c r="C1645" s="13">
        <v>10</v>
      </c>
      <c r="D1645" s="13">
        <v>11</v>
      </c>
      <c r="E1645" s="14">
        <f t="shared" si="430"/>
        <v>69</v>
      </c>
      <c r="F1645" s="24">
        <f>'1 Solar Profile'!E1647*S$10</f>
        <v>5.2499994750000001</v>
      </c>
      <c r="G1645" s="24">
        <f>'2 Load Profile'!E1646</f>
        <v>0.8222177275081699</v>
      </c>
      <c r="H1645" s="24">
        <f t="shared" si="422"/>
        <v>-4.4277817474918297</v>
      </c>
      <c r="I1645" s="13">
        <f t="shared" si="423"/>
        <v>-4.4277817474918297</v>
      </c>
      <c r="J1645" s="24">
        <f t="shared" si="424"/>
        <v>0.82221772750817035</v>
      </c>
      <c r="K1645" s="24">
        <f t="shared" si="425"/>
        <v>0</v>
      </c>
      <c r="L1645" s="13"/>
      <c r="M1645" s="24"/>
      <c r="N1645" s="24">
        <f t="shared" si="435"/>
        <v>0</v>
      </c>
      <c r="O1645" s="13"/>
      <c r="P1645" s="13"/>
    </row>
    <row r="1646" spans="1:16">
      <c r="A1646">
        <v>1645</v>
      </c>
      <c r="B1646" s="13">
        <v>3</v>
      </c>
      <c r="C1646" s="13">
        <v>10</v>
      </c>
      <c r="D1646" s="13">
        <v>12</v>
      </c>
      <c r="E1646" s="14">
        <f t="shared" si="430"/>
        <v>69</v>
      </c>
      <c r="F1646" s="24">
        <f>'1 Solar Profile'!E1648*S$10</f>
        <v>5.2499994750000001</v>
      </c>
      <c r="G1646" s="24">
        <f>'2 Load Profile'!E1647</f>
        <v>0.79420166226429068</v>
      </c>
      <c r="H1646" s="24">
        <f t="shared" si="422"/>
        <v>-4.4557978127357094</v>
      </c>
      <c r="I1646" s="13">
        <f t="shared" si="423"/>
        <v>-4.4557978127357094</v>
      </c>
      <c r="J1646" s="24">
        <f t="shared" si="424"/>
        <v>0.79420166226429068</v>
      </c>
      <c r="K1646" s="24">
        <f t="shared" si="425"/>
        <v>0</v>
      </c>
      <c r="L1646" s="13"/>
      <c r="M1646" s="24"/>
      <c r="N1646" s="24">
        <f t="shared" si="435"/>
        <v>0</v>
      </c>
      <c r="O1646" s="13"/>
      <c r="P1646" s="13"/>
    </row>
    <row r="1647" spans="1:16">
      <c r="A1647">
        <v>1646</v>
      </c>
      <c r="B1647" s="13">
        <v>3</v>
      </c>
      <c r="C1647" s="13">
        <v>10</v>
      </c>
      <c r="D1647" s="13">
        <v>13</v>
      </c>
      <c r="E1647" s="14">
        <f t="shared" si="430"/>
        <v>69</v>
      </c>
      <c r="F1647" s="24">
        <f>'1 Solar Profile'!E1649*S$10</f>
        <v>5.0482545749999996</v>
      </c>
      <c r="G1647" s="24">
        <f>'2 Load Profile'!E1648</f>
        <v>0.76106418932861197</v>
      </c>
      <c r="H1647" s="24">
        <f t="shared" si="422"/>
        <v>-4.287190385671388</v>
      </c>
      <c r="I1647" s="13">
        <f t="shared" si="423"/>
        <v>-4.287190385671388</v>
      </c>
      <c r="J1647" s="24">
        <f t="shared" si="424"/>
        <v>0.76106418932861164</v>
      </c>
      <c r="K1647" s="24">
        <f t="shared" si="425"/>
        <v>0</v>
      </c>
      <c r="L1647" s="13"/>
      <c r="M1647" s="24"/>
      <c r="N1647" s="24">
        <f t="shared" si="435"/>
        <v>0</v>
      </c>
      <c r="O1647" s="13"/>
      <c r="P1647" s="13"/>
    </row>
    <row r="1648" spans="1:16">
      <c r="A1648">
        <v>1647</v>
      </c>
      <c r="B1648" s="13">
        <v>3</v>
      </c>
      <c r="C1648" s="13">
        <v>10</v>
      </c>
      <c r="D1648" s="13">
        <v>14</v>
      </c>
      <c r="E1648" s="14">
        <f t="shared" si="430"/>
        <v>69</v>
      </c>
      <c r="F1648" s="24">
        <f>'1 Solar Profile'!E1650*S$10</f>
        <v>4.239391275</v>
      </c>
      <c r="G1648" s="24">
        <f>'2 Load Profile'!E1649</f>
        <v>0.74683654976989133</v>
      </c>
      <c r="H1648" s="24">
        <f t="shared" si="422"/>
        <v>-3.4925547252301086</v>
      </c>
      <c r="I1648" s="13">
        <f t="shared" si="423"/>
        <v>-3.4925547252301086</v>
      </c>
      <c r="J1648" s="24">
        <f t="shared" si="424"/>
        <v>0.74683654976989144</v>
      </c>
      <c r="K1648" s="24">
        <f t="shared" si="425"/>
        <v>0</v>
      </c>
      <c r="L1648" s="13"/>
      <c r="M1648" s="24"/>
      <c r="N1648" s="24">
        <f t="shared" si="435"/>
        <v>0</v>
      </c>
      <c r="O1648" s="13"/>
      <c r="P1648" s="13"/>
    </row>
    <row r="1649" spans="1:16">
      <c r="A1649">
        <v>1648</v>
      </c>
      <c r="B1649" s="13">
        <v>3</v>
      </c>
      <c r="C1649" s="13">
        <v>10</v>
      </c>
      <c r="D1649" s="13">
        <v>15</v>
      </c>
      <c r="E1649" s="14">
        <f t="shared" si="430"/>
        <v>69</v>
      </c>
      <c r="F1649" s="24">
        <f>'1 Solar Profile'!E1651*S$10</f>
        <v>3.0106880999999999</v>
      </c>
      <c r="G1649" s="24">
        <f>'2 Load Profile'!E1650</f>
        <v>0.78051469069551294</v>
      </c>
      <c r="H1649" s="24">
        <f t="shared" si="422"/>
        <v>-2.2301734093044869</v>
      </c>
      <c r="I1649" s="13">
        <f t="shared" si="423"/>
        <v>-2.2301734093044869</v>
      </c>
      <c r="J1649" s="24">
        <f t="shared" si="424"/>
        <v>0.78051469069551294</v>
      </c>
      <c r="K1649" s="24">
        <f t="shared" si="425"/>
        <v>0</v>
      </c>
      <c r="L1649" s="13"/>
      <c r="M1649" s="24"/>
      <c r="N1649" s="24">
        <f t="shared" si="435"/>
        <v>0</v>
      </c>
      <c r="O1649" s="13"/>
      <c r="P1649" s="13"/>
    </row>
    <row r="1650" spans="1:16">
      <c r="A1650">
        <v>1649</v>
      </c>
      <c r="B1650" s="13">
        <v>3</v>
      </c>
      <c r="C1650" s="13">
        <v>10</v>
      </c>
      <c r="D1650" s="13">
        <v>16</v>
      </c>
      <c r="E1650" s="14">
        <f t="shared" si="430"/>
        <v>69</v>
      </c>
      <c r="F1650" s="24">
        <f>'1 Solar Profile'!E1652*S$10</f>
        <v>1.5099005249999999</v>
      </c>
      <c r="G1650" s="24">
        <f>'2 Load Profile'!E1651</f>
        <v>0.92182192177226352</v>
      </c>
      <c r="H1650" s="24">
        <f t="shared" si="422"/>
        <v>-0.58807860322773642</v>
      </c>
      <c r="I1650" s="13">
        <f t="shared" si="423"/>
        <v>-0.58807860322773642</v>
      </c>
      <c r="J1650" s="24">
        <f t="shared" si="424"/>
        <v>0.92182192177226352</v>
      </c>
      <c r="K1650" s="24">
        <f t="shared" si="425"/>
        <v>0</v>
      </c>
      <c r="L1650" s="13"/>
      <c r="M1650" s="24"/>
      <c r="N1650" s="24">
        <f t="shared" si="435"/>
        <v>0</v>
      </c>
      <c r="O1650" s="13"/>
      <c r="P1650" s="13"/>
    </row>
    <row r="1651" spans="1:16">
      <c r="A1651">
        <v>1650</v>
      </c>
      <c r="B1651" s="13">
        <v>3</v>
      </c>
      <c r="C1651" s="13">
        <v>10</v>
      </c>
      <c r="D1651" s="13">
        <v>17</v>
      </c>
      <c r="E1651" s="14">
        <f t="shared" si="430"/>
        <v>69</v>
      </c>
      <c r="F1651" s="24">
        <f>'1 Solar Profile'!E1653*S$10</f>
        <v>0.2176902</v>
      </c>
      <c r="G1651" s="24">
        <f>'2 Load Profile'!E1652</f>
        <v>1.2144887666233213</v>
      </c>
      <c r="H1651" s="24">
        <f t="shared" si="422"/>
        <v>0.99679856662332122</v>
      </c>
      <c r="I1651" s="13">
        <f t="shared" si="423"/>
        <v>0</v>
      </c>
      <c r="J1651" s="24">
        <f t="shared" si="424"/>
        <v>0.2176902</v>
      </c>
      <c r="K1651" s="24">
        <f t="shared" si="425"/>
        <v>0.99679856662332122</v>
      </c>
      <c r="L1651" s="13"/>
      <c r="M1651" s="24"/>
      <c r="N1651" s="24">
        <f t="shared" si="435"/>
        <v>0</v>
      </c>
      <c r="O1651" s="13"/>
      <c r="P1651" s="13"/>
    </row>
    <row r="1652" spans="1:16">
      <c r="A1652">
        <v>1651</v>
      </c>
      <c r="B1652" s="13">
        <v>3</v>
      </c>
      <c r="C1652" s="13">
        <v>10</v>
      </c>
      <c r="D1652" s="13">
        <v>18</v>
      </c>
      <c r="E1652" s="14">
        <f t="shared" si="430"/>
        <v>69</v>
      </c>
      <c r="F1652" s="24">
        <f>'1 Solar Profile'!E1654*S$10</f>
        <v>0</v>
      </c>
      <c r="G1652" s="24">
        <f>'2 Load Profile'!E1653</f>
        <v>1.4720702419296554</v>
      </c>
      <c r="H1652" s="24">
        <f t="shared" si="422"/>
        <v>1.4720702419296554</v>
      </c>
      <c r="I1652" s="13">
        <f t="shared" si="423"/>
        <v>0</v>
      </c>
      <c r="J1652" s="24">
        <f t="shared" si="424"/>
        <v>0</v>
      </c>
      <c r="K1652" s="24">
        <f t="shared" si="425"/>
        <v>1.4720702419296554</v>
      </c>
      <c r="L1652" s="13"/>
      <c r="M1652" s="24"/>
      <c r="N1652" s="24">
        <f t="shared" si="435"/>
        <v>0</v>
      </c>
      <c r="O1652" s="13"/>
      <c r="P1652" s="13"/>
    </row>
    <row r="1653" spans="1:16">
      <c r="A1653">
        <v>1652</v>
      </c>
      <c r="B1653" s="13">
        <v>3</v>
      </c>
      <c r="C1653" s="13">
        <v>10</v>
      </c>
      <c r="D1653" s="13">
        <v>19</v>
      </c>
      <c r="E1653" s="14">
        <f t="shared" si="430"/>
        <v>69</v>
      </c>
      <c r="F1653" s="24">
        <f>'1 Solar Profile'!E1655*S$10</f>
        <v>0</v>
      </c>
      <c r="G1653" s="24">
        <f>'2 Load Profile'!E1654</f>
        <v>1.6384792748001693</v>
      </c>
      <c r="H1653" s="24">
        <f t="shared" si="422"/>
        <v>1.6384792748001693</v>
      </c>
      <c r="I1653" s="13">
        <f t="shared" si="423"/>
        <v>0</v>
      </c>
      <c r="J1653" s="24">
        <f t="shared" si="424"/>
        <v>0</v>
      </c>
      <c r="K1653" s="24">
        <f t="shared" si="425"/>
        <v>1.6384792748001693</v>
      </c>
      <c r="L1653" s="13"/>
      <c r="M1653" s="24"/>
      <c r="N1653" s="24">
        <f t="shared" si="435"/>
        <v>0</v>
      </c>
      <c r="O1653" s="13"/>
      <c r="P1653" s="13"/>
    </row>
    <row r="1654" spans="1:16">
      <c r="A1654">
        <v>1653</v>
      </c>
      <c r="B1654" s="13">
        <v>3</v>
      </c>
      <c r="C1654" s="13">
        <v>10</v>
      </c>
      <c r="D1654" s="13">
        <v>20</v>
      </c>
      <c r="E1654" s="14">
        <f t="shared" si="430"/>
        <v>69</v>
      </c>
      <c r="F1654" s="24">
        <f>'1 Solar Profile'!E1656*S$10</f>
        <v>0</v>
      </c>
      <c r="G1654" s="24">
        <f>'2 Load Profile'!E1655</f>
        <v>1.6879277760244715</v>
      </c>
      <c r="H1654" s="24">
        <f t="shared" si="422"/>
        <v>1.6879277760244715</v>
      </c>
      <c r="I1654" s="13">
        <f t="shared" si="423"/>
        <v>0</v>
      </c>
      <c r="J1654" s="24">
        <f t="shared" si="424"/>
        <v>0</v>
      </c>
      <c r="K1654" s="24">
        <f t="shared" si="425"/>
        <v>1.6879277760244715</v>
      </c>
      <c r="L1654" s="13"/>
      <c r="M1654" s="24"/>
      <c r="N1654" s="24">
        <f t="shared" si="435"/>
        <v>0</v>
      </c>
      <c r="O1654" s="24"/>
      <c r="P1654" s="24"/>
    </row>
    <row r="1655" spans="1:16">
      <c r="A1655">
        <v>1654</v>
      </c>
      <c r="B1655" s="13">
        <v>3</v>
      </c>
      <c r="C1655" s="13">
        <v>10</v>
      </c>
      <c r="D1655" s="13">
        <v>21</v>
      </c>
      <c r="E1655" s="14">
        <f t="shared" si="430"/>
        <v>69</v>
      </c>
      <c r="F1655" s="24">
        <f>'1 Solar Profile'!E1657*S$10</f>
        <v>0</v>
      </c>
      <c r="G1655" s="24">
        <f>'2 Load Profile'!E1656</f>
        <v>1.5376926102784902</v>
      </c>
      <c r="H1655" s="24">
        <f t="shared" si="422"/>
        <v>1.5376926102784902</v>
      </c>
      <c r="I1655" s="13">
        <f t="shared" si="423"/>
        <v>0</v>
      </c>
      <c r="J1655" s="24">
        <f t="shared" si="424"/>
        <v>0</v>
      </c>
      <c r="K1655" s="24">
        <f t="shared" si="425"/>
        <v>1.5376926102784902</v>
      </c>
      <c r="L1655" s="13"/>
      <c r="M1655" s="24"/>
      <c r="N1655" s="24">
        <f t="shared" si="435"/>
        <v>0</v>
      </c>
      <c r="O1655" s="13"/>
      <c r="P1655" s="13"/>
    </row>
    <row r="1656" spans="1:16">
      <c r="A1656">
        <v>1655</v>
      </c>
      <c r="B1656" s="13">
        <v>3</v>
      </c>
      <c r="C1656" s="13">
        <v>10</v>
      </c>
      <c r="D1656" s="13">
        <v>22</v>
      </c>
      <c r="E1656" s="14">
        <f t="shared" si="430"/>
        <v>69</v>
      </c>
      <c r="F1656" s="24">
        <f>'1 Solar Profile'!E1658*S$10</f>
        <v>0</v>
      </c>
      <c r="G1656" s="24">
        <f>'2 Load Profile'!E1657</f>
        <v>1.2612341742104569</v>
      </c>
      <c r="H1656" s="24">
        <f t="shared" si="422"/>
        <v>1.2612341742104569</v>
      </c>
      <c r="I1656" s="13">
        <f t="shared" si="423"/>
        <v>0</v>
      </c>
      <c r="J1656" s="24">
        <f t="shared" si="424"/>
        <v>0</v>
      </c>
      <c r="K1656" s="24">
        <f t="shared" si="425"/>
        <v>1.2612341742104569</v>
      </c>
      <c r="L1656" s="13"/>
      <c r="M1656" s="24"/>
      <c r="N1656" s="24">
        <f t="shared" si="435"/>
        <v>0</v>
      </c>
      <c r="O1656" s="13"/>
      <c r="P1656" s="13"/>
    </row>
    <row r="1657" spans="1:16">
      <c r="A1657">
        <v>1656</v>
      </c>
      <c r="B1657" s="13">
        <v>3</v>
      </c>
      <c r="C1657" s="13">
        <v>10</v>
      </c>
      <c r="D1657" s="13">
        <v>23</v>
      </c>
      <c r="E1657" s="14">
        <f t="shared" si="430"/>
        <v>69</v>
      </c>
      <c r="F1657" s="24">
        <f>'1 Solar Profile'!E1659*S$10</f>
        <v>0</v>
      </c>
      <c r="G1657" s="24">
        <f>'2 Load Profile'!E1658</f>
        <v>0.99384635119299547</v>
      </c>
      <c r="H1657" s="24">
        <f t="shared" si="422"/>
        <v>0.99384635119299547</v>
      </c>
      <c r="I1657" s="13">
        <f t="shared" si="423"/>
        <v>0</v>
      </c>
      <c r="J1657" s="24">
        <f t="shared" si="424"/>
        <v>0</v>
      </c>
      <c r="K1657" s="24">
        <f t="shared" si="425"/>
        <v>0.99384635119299547</v>
      </c>
      <c r="L1657" s="13">
        <f t="shared" ref="L1657" si="436">SUM(I1634:I1657)</f>
        <v>-29.268209454167675</v>
      </c>
      <c r="M1657" s="24">
        <f t="shared" ref="M1657" si="437">SUMIF(H1634:H1657,"&gt;0",H1634:H1657)</f>
        <v>14.136413388260918</v>
      </c>
      <c r="N1657" s="24">
        <f t="shared" si="435"/>
        <v>-15.131796065906757</v>
      </c>
      <c r="O1657" s="13">
        <f t="shared" ref="O1657" si="438">IF(M1657&gt;(L1657*-1),(M1657+L1657)*S$12,0)</f>
        <v>0</v>
      </c>
      <c r="P1657" s="13">
        <f t="shared" ref="P1657" si="439">IF(M1657&lt;(L1657*-1),(M1657+L1657)*S$14,0)</f>
        <v>-0.40023600594323372</v>
      </c>
    </row>
    <row r="1658" spans="1:16">
      <c r="A1658">
        <v>1657</v>
      </c>
      <c r="B1658" s="13">
        <v>3</v>
      </c>
      <c r="C1658" s="13">
        <v>11</v>
      </c>
      <c r="D1658" s="13">
        <v>0</v>
      </c>
      <c r="E1658" s="14">
        <f t="shared" si="430"/>
        <v>70</v>
      </c>
      <c r="F1658" s="24">
        <f>'1 Solar Profile'!E1660*S$10</f>
        <v>0</v>
      </c>
      <c r="G1658" s="24">
        <f>'2 Load Profile'!E1659</f>
        <v>0.72100996870947986</v>
      </c>
      <c r="H1658" s="24">
        <f t="shared" si="422"/>
        <v>0.72100996870947986</v>
      </c>
      <c r="I1658" s="13">
        <f t="shared" si="423"/>
        <v>0</v>
      </c>
      <c r="J1658" s="24">
        <f t="shared" si="424"/>
        <v>0</v>
      </c>
      <c r="K1658" s="24">
        <f t="shared" si="425"/>
        <v>0.72100996870947986</v>
      </c>
      <c r="L1658" s="13"/>
      <c r="M1658" s="24"/>
      <c r="N1658" s="24">
        <f t="shared" si="435"/>
        <v>0</v>
      </c>
      <c r="O1658" s="13"/>
      <c r="P1658" s="13"/>
    </row>
    <row r="1659" spans="1:16">
      <c r="A1659">
        <v>1658</v>
      </c>
      <c r="B1659" s="13">
        <v>3</v>
      </c>
      <c r="C1659" s="13">
        <v>11</v>
      </c>
      <c r="D1659" s="13">
        <v>1</v>
      </c>
      <c r="E1659" s="14">
        <f t="shared" si="430"/>
        <v>70</v>
      </c>
      <c r="F1659" s="24">
        <f>'1 Solar Profile'!E1661*S$10</f>
        <v>0</v>
      </c>
      <c r="G1659" s="24">
        <f>'2 Load Profile'!E1660</f>
        <v>0.61334968233893805</v>
      </c>
      <c r="H1659" s="24">
        <f t="shared" si="422"/>
        <v>0.61334968233893805</v>
      </c>
      <c r="I1659" s="13">
        <f t="shared" si="423"/>
        <v>0</v>
      </c>
      <c r="J1659" s="24">
        <f t="shared" si="424"/>
        <v>0</v>
      </c>
      <c r="K1659" s="24">
        <f t="shared" si="425"/>
        <v>0.61334968233893805</v>
      </c>
      <c r="L1659" s="13"/>
      <c r="M1659" s="24"/>
      <c r="N1659" s="24">
        <f t="shared" si="435"/>
        <v>0</v>
      </c>
      <c r="O1659" s="13"/>
      <c r="P1659" s="13"/>
    </row>
    <row r="1660" spans="1:16">
      <c r="A1660">
        <v>1659</v>
      </c>
      <c r="B1660" s="13">
        <v>3</v>
      </c>
      <c r="C1660" s="13">
        <v>11</v>
      </c>
      <c r="D1660" s="13">
        <v>2</v>
      </c>
      <c r="E1660" s="14">
        <f t="shared" si="430"/>
        <v>70</v>
      </c>
      <c r="F1660" s="24">
        <f>'1 Solar Profile'!E1662*S$10</f>
        <v>0</v>
      </c>
      <c r="G1660" s="24">
        <f>'2 Load Profile'!E1661</f>
        <v>0.5671247690088369</v>
      </c>
      <c r="H1660" s="24">
        <f t="shared" si="422"/>
        <v>0.5671247690088369</v>
      </c>
      <c r="I1660" s="13">
        <f t="shared" si="423"/>
        <v>0</v>
      </c>
      <c r="J1660" s="24">
        <f t="shared" si="424"/>
        <v>0</v>
      </c>
      <c r="K1660" s="24">
        <f t="shared" si="425"/>
        <v>0.5671247690088369</v>
      </c>
      <c r="L1660" s="13"/>
      <c r="M1660" s="24"/>
      <c r="N1660" s="24">
        <f t="shared" si="435"/>
        <v>0</v>
      </c>
      <c r="O1660" s="13"/>
      <c r="P1660" s="13"/>
    </row>
    <row r="1661" spans="1:16">
      <c r="A1661">
        <v>1660</v>
      </c>
      <c r="B1661" s="13">
        <v>3</v>
      </c>
      <c r="C1661" s="13">
        <v>11</v>
      </c>
      <c r="D1661" s="13">
        <v>3</v>
      </c>
      <c r="E1661" s="14">
        <f t="shared" si="430"/>
        <v>70</v>
      </c>
      <c r="F1661" s="24">
        <f>'1 Solar Profile'!E1663*S$10</f>
        <v>0</v>
      </c>
      <c r="G1661" s="24">
        <f>'2 Load Profile'!E1662</f>
        <v>0.55808908822434189</v>
      </c>
      <c r="H1661" s="24">
        <f t="shared" si="422"/>
        <v>0.55808908822434189</v>
      </c>
      <c r="I1661" s="13">
        <f t="shared" si="423"/>
        <v>0</v>
      </c>
      <c r="J1661" s="24">
        <f t="shared" si="424"/>
        <v>0</v>
      </c>
      <c r="K1661" s="24">
        <f t="shared" si="425"/>
        <v>0.55808908822434189</v>
      </c>
      <c r="L1661" s="13"/>
      <c r="M1661" s="24"/>
      <c r="N1661" s="24">
        <f t="shared" si="435"/>
        <v>0</v>
      </c>
      <c r="O1661" s="13"/>
      <c r="P1661" s="13"/>
    </row>
    <row r="1662" spans="1:16">
      <c r="A1662">
        <v>1661</v>
      </c>
      <c r="B1662" s="13">
        <v>3</v>
      </c>
      <c r="C1662" s="13">
        <v>11</v>
      </c>
      <c r="D1662" s="13">
        <v>4</v>
      </c>
      <c r="E1662" s="14">
        <f t="shared" si="430"/>
        <v>70</v>
      </c>
      <c r="F1662" s="24">
        <f>'1 Solar Profile'!E1664*S$10</f>
        <v>0</v>
      </c>
      <c r="G1662" s="24">
        <f>'2 Load Profile'!E1663</f>
        <v>0.55848769453338909</v>
      </c>
      <c r="H1662" s="24">
        <f t="shared" si="422"/>
        <v>0.55848769453338909</v>
      </c>
      <c r="I1662" s="13">
        <f t="shared" si="423"/>
        <v>0</v>
      </c>
      <c r="J1662" s="24">
        <f t="shared" si="424"/>
        <v>0</v>
      </c>
      <c r="K1662" s="24">
        <f t="shared" si="425"/>
        <v>0.55848769453338909</v>
      </c>
      <c r="L1662" s="13"/>
      <c r="M1662" s="24"/>
      <c r="N1662" s="24">
        <f t="shared" si="435"/>
        <v>0</v>
      </c>
      <c r="O1662" s="13"/>
      <c r="P1662" s="13"/>
    </row>
    <row r="1663" spans="1:16">
      <c r="A1663">
        <v>1662</v>
      </c>
      <c r="B1663" s="13">
        <v>3</v>
      </c>
      <c r="C1663" s="13">
        <v>11</v>
      </c>
      <c r="D1663" s="13">
        <v>5</v>
      </c>
      <c r="E1663" s="14">
        <f t="shared" si="430"/>
        <v>70</v>
      </c>
      <c r="F1663" s="24">
        <f>'1 Solar Profile'!E1665*S$10</f>
        <v>0</v>
      </c>
      <c r="G1663" s="24">
        <f>'2 Load Profile'!E1664</f>
        <v>0.60874229860441553</v>
      </c>
      <c r="H1663" s="24">
        <f t="shared" si="422"/>
        <v>0.60874229860441553</v>
      </c>
      <c r="I1663" s="13">
        <f t="shared" si="423"/>
        <v>0</v>
      </c>
      <c r="J1663" s="24">
        <f t="shared" si="424"/>
        <v>0</v>
      </c>
      <c r="K1663" s="24">
        <f t="shared" si="425"/>
        <v>0.60874229860441553</v>
      </c>
      <c r="L1663" s="13"/>
      <c r="M1663" s="24"/>
      <c r="N1663" s="24">
        <f t="shared" si="435"/>
        <v>0</v>
      </c>
      <c r="O1663" s="13"/>
      <c r="P1663" s="13"/>
    </row>
    <row r="1664" spans="1:16">
      <c r="A1664">
        <v>1663</v>
      </c>
      <c r="B1664" s="13">
        <v>3</v>
      </c>
      <c r="C1664" s="13">
        <v>11</v>
      </c>
      <c r="D1664" s="13">
        <v>6</v>
      </c>
      <c r="E1664" s="14">
        <f t="shared" si="430"/>
        <v>70</v>
      </c>
      <c r="F1664" s="24">
        <f>'1 Solar Profile'!E1666*S$10</f>
        <v>0.18610987500000001</v>
      </c>
      <c r="G1664" s="24">
        <f>'2 Load Profile'!E1665</f>
        <v>0.75703168621307626</v>
      </c>
      <c r="H1664" s="24">
        <f t="shared" ref="H1664:H1727" si="440">G1664-F1664</f>
        <v>0.57092181121307628</v>
      </c>
      <c r="I1664" s="13">
        <f t="shared" ref="I1664:I1727" si="441">IF(H1664&lt;0,H1664,0)</f>
        <v>0</v>
      </c>
      <c r="J1664" s="24">
        <f t="shared" ref="J1664:J1727" si="442">F1664+I1664</f>
        <v>0.18610987500000001</v>
      </c>
      <c r="K1664" s="24">
        <f t="shared" ref="K1664:K1727" si="443">IF(H1664&gt;0,H1664,0)</f>
        <v>0.57092181121307628</v>
      </c>
      <c r="L1664" s="13"/>
      <c r="M1664" s="24"/>
      <c r="N1664" s="24">
        <f t="shared" si="435"/>
        <v>0</v>
      </c>
      <c r="O1664" s="13"/>
      <c r="P1664" s="13"/>
    </row>
    <row r="1665" spans="1:17">
      <c r="A1665">
        <v>1664</v>
      </c>
      <c r="B1665" s="13">
        <v>3</v>
      </c>
      <c r="C1665" s="13">
        <v>11</v>
      </c>
      <c r="D1665" s="13">
        <v>7</v>
      </c>
      <c r="E1665" s="14">
        <f t="shared" si="430"/>
        <v>70</v>
      </c>
      <c r="F1665" s="24">
        <f>'1 Solar Profile'!E1667*S$10</f>
        <v>0.86468760000000011</v>
      </c>
      <c r="G1665" s="24">
        <f>'2 Load Profile'!E1666</f>
        <v>0.96692764143536147</v>
      </c>
      <c r="H1665" s="24">
        <f t="shared" si="440"/>
        <v>0.10224004143536136</v>
      </c>
      <c r="I1665" s="13">
        <f t="shared" si="441"/>
        <v>0</v>
      </c>
      <c r="J1665" s="24">
        <f t="shared" si="442"/>
        <v>0.86468760000000011</v>
      </c>
      <c r="K1665" s="24">
        <f t="shared" si="443"/>
        <v>0.10224004143536136</v>
      </c>
      <c r="L1665" s="13"/>
      <c r="M1665" s="24"/>
      <c r="N1665" s="24">
        <f t="shared" si="435"/>
        <v>0</v>
      </c>
      <c r="O1665" s="13"/>
      <c r="P1665" s="13"/>
    </row>
    <row r="1666" spans="1:17">
      <c r="A1666">
        <v>1665</v>
      </c>
      <c r="B1666" s="13">
        <v>3</v>
      </c>
      <c r="C1666" s="13">
        <v>11</v>
      </c>
      <c r="D1666" s="13">
        <v>8</v>
      </c>
      <c r="E1666" s="14">
        <f t="shared" si="430"/>
        <v>70</v>
      </c>
      <c r="F1666" s="24">
        <f>'1 Solar Profile'!E1668*S$10</f>
        <v>2.8698705000000002</v>
      </c>
      <c r="G1666" s="24">
        <f>'2 Load Profile'!E1667</f>
        <v>0.90393903249877849</v>
      </c>
      <c r="H1666" s="24">
        <f t="shared" si="440"/>
        <v>-1.9659314675012216</v>
      </c>
      <c r="I1666" s="13">
        <f t="shared" si="441"/>
        <v>-1.9659314675012216</v>
      </c>
      <c r="J1666" s="24">
        <f t="shared" si="442"/>
        <v>0.90393903249877861</v>
      </c>
      <c r="K1666" s="24">
        <f t="shared" si="443"/>
        <v>0</v>
      </c>
      <c r="L1666" s="13"/>
      <c r="M1666" s="24"/>
      <c r="N1666" s="24">
        <f t="shared" si="435"/>
        <v>0</v>
      </c>
      <c r="O1666" s="13"/>
      <c r="P1666" s="13"/>
    </row>
    <row r="1667" spans="1:17">
      <c r="A1667">
        <v>1666</v>
      </c>
      <c r="B1667" s="13">
        <v>3</v>
      </c>
      <c r="C1667" s="13">
        <v>11</v>
      </c>
      <c r="D1667" s="13">
        <v>9</v>
      </c>
      <c r="E1667" s="14">
        <f t="shared" si="430"/>
        <v>70</v>
      </c>
      <c r="F1667" s="24">
        <f>'1 Solar Profile'!E1669*S$10</f>
        <v>3.3861365999999999</v>
      </c>
      <c r="G1667" s="24">
        <f>'2 Load Profile'!E1668</f>
        <v>0.83178963898044456</v>
      </c>
      <c r="H1667" s="24">
        <f t="shared" si="440"/>
        <v>-2.5543469610195553</v>
      </c>
      <c r="I1667" s="13">
        <f t="shared" si="441"/>
        <v>-2.5543469610195553</v>
      </c>
      <c r="J1667" s="24">
        <f t="shared" si="442"/>
        <v>0.83178963898044467</v>
      </c>
      <c r="K1667" s="24">
        <f t="shared" si="443"/>
        <v>0</v>
      </c>
      <c r="L1667" s="13"/>
      <c r="M1667" s="24"/>
      <c r="N1667" s="24">
        <f t="shared" si="435"/>
        <v>0</v>
      </c>
      <c r="O1667" s="13"/>
      <c r="P1667" s="13"/>
    </row>
    <row r="1668" spans="1:17">
      <c r="A1668">
        <v>1667</v>
      </c>
      <c r="B1668" s="13">
        <v>3</v>
      </c>
      <c r="C1668" s="13">
        <v>11</v>
      </c>
      <c r="D1668" s="13">
        <v>10</v>
      </c>
      <c r="E1668" s="14">
        <f t="shared" si="430"/>
        <v>70</v>
      </c>
      <c r="F1668" s="24">
        <f>'1 Solar Profile'!E1670*S$10</f>
        <v>4.8772646999999996</v>
      </c>
      <c r="G1668" s="24">
        <f>'2 Load Profile'!E1669</f>
        <v>0.83471121276639448</v>
      </c>
      <c r="H1668" s="24">
        <f t="shared" si="440"/>
        <v>-4.0425534872336053</v>
      </c>
      <c r="I1668" s="13">
        <f t="shared" si="441"/>
        <v>-4.0425534872336053</v>
      </c>
      <c r="J1668" s="24">
        <f t="shared" si="442"/>
        <v>0.83471121276639426</v>
      </c>
      <c r="K1668" s="24">
        <f t="shared" si="443"/>
        <v>0</v>
      </c>
      <c r="L1668" s="13"/>
      <c r="M1668" s="24"/>
      <c r="N1668" s="24">
        <f t="shared" si="435"/>
        <v>0</v>
      </c>
      <c r="O1668" s="13"/>
      <c r="P1668" s="13"/>
    </row>
    <row r="1669" spans="1:17">
      <c r="A1669">
        <v>1668</v>
      </c>
      <c r="B1669" s="13">
        <v>3</v>
      </c>
      <c r="C1669" s="13">
        <v>11</v>
      </c>
      <c r="D1669" s="13">
        <v>11</v>
      </c>
      <c r="E1669" s="14">
        <f t="shared" si="430"/>
        <v>70</v>
      </c>
      <c r="F1669" s="24">
        <f>'1 Solar Profile'!E1671*S$10</f>
        <v>5.2059246750000003</v>
      </c>
      <c r="G1669" s="24">
        <f>'2 Load Profile'!E1670</f>
        <v>0.83312163749779344</v>
      </c>
      <c r="H1669" s="24">
        <f t="shared" si="440"/>
        <v>-4.3728030375022069</v>
      </c>
      <c r="I1669" s="13">
        <f t="shared" si="441"/>
        <v>-4.3728030375022069</v>
      </c>
      <c r="J1669" s="24">
        <f t="shared" si="442"/>
        <v>0.83312163749779344</v>
      </c>
      <c r="K1669" s="24">
        <f t="shared" si="443"/>
        <v>0</v>
      </c>
      <c r="L1669" s="13"/>
      <c r="M1669" s="24"/>
      <c r="N1669" s="24">
        <f t="shared" si="435"/>
        <v>0</v>
      </c>
      <c r="O1669" s="13"/>
      <c r="P1669" s="13"/>
    </row>
    <row r="1670" spans="1:17">
      <c r="A1670">
        <v>1669</v>
      </c>
      <c r="B1670" s="13">
        <v>3</v>
      </c>
      <c r="C1670" s="13">
        <v>11</v>
      </c>
      <c r="D1670" s="13">
        <v>12</v>
      </c>
      <c r="E1670" s="14">
        <f t="shared" si="430"/>
        <v>70</v>
      </c>
      <c r="F1670" s="24">
        <f>'1 Solar Profile'!E1672*S$10</f>
        <v>5.1569736749999997</v>
      </c>
      <c r="G1670" s="24">
        <f>'2 Load Profile'!E1671</f>
        <v>0.79786420393335566</v>
      </c>
      <c r="H1670" s="24">
        <f t="shared" si="440"/>
        <v>-4.3591094710666436</v>
      </c>
      <c r="I1670" s="13">
        <f t="shared" si="441"/>
        <v>-4.3591094710666436</v>
      </c>
      <c r="J1670" s="24">
        <f t="shared" si="442"/>
        <v>0.79786420393335611</v>
      </c>
      <c r="K1670" s="24">
        <f t="shared" si="443"/>
        <v>0</v>
      </c>
      <c r="L1670" s="13"/>
      <c r="M1670" s="24"/>
      <c r="N1670" s="24">
        <f t="shared" si="435"/>
        <v>0</v>
      </c>
      <c r="O1670" s="13"/>
      <c r="P1670" s="13"/>
    </row>
    <row r="1671" spans="1:17">
      <c r="A1671">
        <v>1670</v>
      </c>
      <c r="B1671" s="13">
        <v>3</v>
      </c>
      <c r="C1671" s="13">
        <v>11</v>
      </c>
      <c r="D1671" s="13">
        <v>13</v>
      </c>
      <c r="E1671" s="14">
        <f t="shared" si="430"/>
        <v>70</v>
      </c>
      <c r="F1671" s="24">
        <f>'1 Solar Profile'!E1673*S$10</f>
        <v>4.7214263250000004</v>
      </c>
      <c r="G1671" s="24">
        <f>'2 Load Profile'!E1672</f>
        <v>0.75331859440807969</v>
      </c>
      <c r="H1671" s="24">
        <f t="shared" si="440"/>
        <v>-3.9681077305919206</v>
      </c>
      <c r="I1671" s="13">
        <f t="shared" si="441"/>
        <v>-3.9681077305919206</v>
      </c>
      <c r="J1671" s="24">
        <f t="shared" si="442"/>
        <v>0.7533185944080798</v>
      </c>
      <c r="K1671" s="24">
        <f t="shared" si="443"/>
        <v>0</v>
      </c>
      <c r="L1671" s="13"/>
      <c r="M1671" s="24"/>
      <c r="N1671" s="24">
        <f t="shared" si="435"/>
        <v>0</v>
      </c>
      <c r="O1671" s="13"/>
      <c r="P1671" s="13"/>
    </row>
    <row r="1672" spans="1:17">
      <c r="A1672">
        <v>1671</v>
      </c>
      <c r="B1672" s="13">
        <v>3</v>
      </c>
      <c r="C1672" s="13">
        <v>11</v>
      </c>
      <c r="D1672" s="13">
        <v>14</v>
      </c>
      <c r="E1672" s="14">
        <f t="shared" si="430"/>
        <v>70</v>
      </c>
      <c r="F1672" s="24">
        <f>'1 Solar Profile'!E1674*S$10</f>
        <v>3.891363525</v>
      </c>
      <c r="G1672" s="24">
        <f>'2 Load Profile'!E1673</f>
        <v>0.73263150203479832</v>
      </c>
      <c r="H1672" s="24">
        <f t="shared" si="440"/>
        <v>-3.1587320229652018</v>
      </c>
      <c r="I1672" s="13">
        <f t="shared" si="441"/>
        <v>-3.1587320229652018</v>
      </c>
      <c r="J1672" s="24">
        <f t="shared" si="442"/>
        <v>0.73263150203479821</v>
      </c>
      <c r="K1672" s="24">
        <f t="shared" si="443"/>
        <v>0</v>
      </c>
      <c r="L1672" s="13"/>
      <c r="M1672" s="24"/>
      <c r="N1672" s="24">
        <f t="shared" si="435"/>
        <v>0</v>
      </c>
      <c r="O1672" s="13"/>
      <c r="P1672" s="13"/>
    </row>
    <row r="1673" spans="1:17">
      <c r="A1673">
        <v>1672</v>
      </c>
      <c r="B1673" s="13">
        <v>3</v>
      </c>
      <c r="C1673" s="13">
        <v>11</v>
      </c>
      <c r="D1673" s="13">
        <v>15</v>
      </c>
      <c r="E1673" s="14">
        <f t="shared" si="430"/>
        <v>70</v>
      </c>
      <c r="F1673" s="24">
        <f>'1 Solar Profile'!E1675*S$10</f>
        <v>2.7153472499999998</v>
      </c>
      <c r="G1673" s="24">
        <f>'2 Load Profile'!E1674</f>
        <v>0.75696435006084217</v>
      </c>
      <c r="H1673" s="24">
        <f t="shared" si="440"/>
        <v>-1.9583828999391577</v>
      </c>
      <c r="I1673" s="13">
        <f t="shared" si="441"/>
        <v>-1.9583828999391577</v>
      </c>
      <c r="J1673" s="24">
        <f t="shared" si="442"/>
        <v>0.75696435006084206</v>
      </c>
      <c r="K1673" s="24">
        <f t="shared" si="443"/>
        <v>0</v>
      </c>
      <c r="L1673" s="13"/>
      <c r="M1673" s="24"/>
      <c r="N1673" s="24">
        <f t="shared" si="435"/>
        <v>0</v>
      </c>
      <c r="O1673" s="13"/>
      <c r="P1673" s="13"/>
    </row>
    <row r="1674" spans="1:17">
      <c r="A1674">
        <v>1673</v>
      </c>
      <c r="B1674" s="13">
        <v>3</v>
      </c>
      <c r="C1674" s="13">
        <v>11</v>
      </c>
      <c r="D1674" s="13">
        <v>16</v>
      </c>
      <c r="E1674" s="14">
        <f t="shared" si="430"/>
        <v>70</v>
      </c>
      <c r="F1674" s="24">
        <f>'1 Solar Profile'!E1676*S$10</f>
        <v>0.61699994999999996</v>
      </c>
      <c r="G1674" s="24">
        <f>'2 Load Profile'!E1675</f>
        <v>0.89432264690643826</v>
      </c>
      <c r="H1674" s="24">
        <f t="shared" si="440"/>
        <v>0.27732269690643829</v>
      </c>
      <c r="I1674" s="13">
        <f t="shared" si="441"/>
        <v>0</v>
      </c>
      <c r="J1674" s="24">
        <f t="shared" si="442"/>
        <v>0.61699994999999996</v>
      </c>
      <c r="K1674" s="24">
        <f t="shared" si="443"/>
        <v>0.27732269690643829</v>
      </c>
      <c r="L1674" s="13"/>
      <c r="M1674" s="24"/>
      <c r="N1674" s="24">
        <f t="shared" si="435"/>
        <v>0</v>
      </c>
      <c r="O1674" s="13"/>
      <c r="P1674" s="13"/>
    </row>
    <row r="1675" spans="1:17">
      <c r="A1675">
        <v>1674</v>
      </c>
      <c r="B1675" s="13">
        <v>3</v>
      </c>
      <c r="C1675" s="13">
        <v>11</v>
      </c>
      <c r="D1675" s="13">
        <v>17</v>
      </c>
      <c r="E1675" s="14">
        <f t="shared" si="430"/>
        <v>70</v>
      </c>
      <c r="F1675" s="24">
        <f>'1 Solar Profile'!E1677*S$10</f>
        <v>5.1930900000000002E-2</v>
      </c>
      <c r="G1675" s="24">
        <f>'2 Load Profile'!E1676</f>
        <v>1.1825157601523377</v>
      </c>
      <c r="H1675" s="24">
        <f t="shared" si="440"/>
        <v>1.1305848601523376</v>
      </c>
      <c r="I1675" s="13">
        <f t="shared" si="441"/>
        <v>0</v>
      </c>
      <c r="J1675" s="24">
        <f t="shared" si="442"/>
        <v>5.1930900000000002E-2</v>
      </c>
      <c r="K1675" s="24">
        <f t="shared" si="443"/>
        <v>1.1305848601523376</v>
      </c>
      <c r="L1675" s="13"/>
      <c r="M1675" s="24"/>
      <c r="N1675" s="24">
        <f t="shared" si="435"/>
        <v>0</v>
      </c>
      <c r="O1675" s="13"/>
      <c r="P1675" s="13"/>
    </row>
    <row r="1676" spans="1:17">
      <c r="A1676">
        <v>1675</v>
      </c>
      <c r="B1676" s="13">
        <v>3</v>
      </c>
      <c r="C1676" s="13">
        <v>11</v>
      </c>
      <c r="D1676" s="13">
        <v>18</v>
      </c>
      <c r="E1676" s="14">
        <f t="shared" si="430"/>
        <v>70</v>
      </c>
      <c r="F1676" s="24">
        <f>'1 Solar Profile'!E1678*S$10</f>
        <v>0</v>
      </c>
      <c r="G1676" s="24">
        <f>'2 Load Profile'!E1677</f>
        <v>1.4518894606222357</v>
      </c>
      <c r="H1676" s="24">
        <f t="shared" si="440"/>
        <v>1.4518894606222357</v>
      </c>
      <c r="I1676" s="13">
        <f t="shared" si="441"/>
        <v>0</v>
      </c>
      <c r="J1676" s="24">
        <f t="shared" si="442"/>
        <v>0</v>
      </c>
      <c r="K1676" s="24">
        <f t="shared" si="443"/>
        <v>1.4518894606222357</v>
      </c>
      <c r="L1676" s="13"/>
      <c r="M1676" s="24"/>
      <c r="N1676" s="24">
        <f t="shared" si="435"/>
        <v>0</v>
      </c>
      <c r="O1676" s="13"/>
      <c r="P1676" s="13"/>
    </row>
    <row r="1677" spans="1:17">
      <c r="A1677">
        <v>1676</v>
      </c>
      <c r="B1677" s="13">
        <v>3</v>
      </c>
      <c r="C1677" s="13">
        <v>11</v>
      </c>
      <c r="D1677" s="13">
        <v>19</v>
      </c>
      <c r="E1677" s="14">
        <f t="shared" si="430"/>
        <v>70</v>
      </c>
      <c r="F1677" s="24">
        <f>'1 Solar Profile'!E1679*S$10</f>
        <v>0</v>
      </c>
      <c r="G1677" s="24">
        <f>'2 Load Profile'!E1678</f>
        <v>1.6176089893077761</v>
      </c>
      <c r="H1677" s="24">
        <f t="shared" si="440"/>
        <v>1.6176089893077761</v>
      </c>
      <c r="I1677" s="13">
        <f t="shared" si="441"/>
        <v>0</v>
      </c>
      <c r="J1677" s="24">
        <f t="shared" si="442"/>
        <v>0</v>
      </c>
      <c r="K1677" s="24">
        <f t="shared" si="443"/>
        <v>1.6176089893077761</v>
      </c>
      <c r="L1677" s="13"/>
      <c r="M1677" s="24"/>
      <c r="N1677" s="24">
        <f t="shared" si="435"/>
        <v>0</v>
      </c>
      <c r="O1677" s="13"/>
      <c r="P1677" s="13"/>
    </row>
    <row r="1678" spans="1:17">
      <c r="A1678">
        <v>1677</v>
      </c>
      <c r="B1678" s="13">
        <v>3</v>
      </c>
      <c r="C1678" s="13">
        <v>11</v>
      </c>
      <c r="D1678" s="13">
        <v>20</v>
      </c>
      <c r="E1678" s="14">
        <f t="shared" si="430"/>
        <v>70</v>
      </c>
      <c r="F1678" s="24">
        <f>'1 Solar Profile'!E1680*S$10</f>
        <v>0</v>
      </c>
      <c r="G1678" s="24">
        <f>'2 Load Profile'!E1679</f>
        <v>1.659083198087421</v>
      </c>
      <c r="H1678" s="24">
        <f t="shared" si="440"/>
        <v>1.659083198087421</v>
      </c>
      <c r="I1678" s="13">
        <f t="shared" si="441"/>
        <v>0</v>
      </c>
      <c r="J1678" s="24">
        <f t="shared" si="442"/>
        <v>0</v>
      </c>
      <c r="K1678" s="24">
        <f t="shared" si="443"/>
        <v>1.659083198087421</v>
      </c>
      <c r="L1678" s="13"/>
      <c r="M1678" s="24"/>
      <c r="N1678" s="24">
        <f t="shared" si="435"/>
        <v>0</v>
      </c>
      <c r="O1678" s="24"/>
      <c r="P1678" s="24"/>
      <c r="Q1678" s="41"/>
    </row>
    <row r="1679" spans="1:17">
      <c r="A1679">
        <v>1678</v>
      </c>
      <c r="B1679" s="13">
        <v>3</v>
      </c>
      <c r="C1679" s="13">
        <v>11</v>
      </c>
      <c r="D1679" s="13">
        <v>21</v>
      </c>
      <c r="E1679" s="14">
        <f t="shared" si="430"/>
        <v>70</v>
      </c>
      <c r="F1679" s="24">
        <f>'1 Solar Profile'!E1681*S$10</f>
        <v>0</v>
      </c>
      <c r="G1679" s="24">
        <f>'2 Load Profile'!E1680</f>
        <v>1.5105600644664867</v>
      </c>
      <c r="H1679" s="24">
        <f t="shared" si="440"/>
        <v>1.5105600644664867</v>
      </c>
      <c r="I1679" s="13">
        <f t="shared" si="441"/>
        <v>0</v>
      </c>
      <c r="J1679" s="24">
        <f t="shared" si="442"/>
        <v>0</v>
      </c>
      <c r="K1679" s="24">
        <f t="shared" si="443"/>
        <v>1.5105600644664867</v>
      </c>
      <c r="L1679" s="13"/>
      <c r="M1679" s="24"/>
      <c r="N1679" s="24">
        <f t="shared" si="435"/>
        <v>0</v>
      </c>
      <c r="O1679" s="13"/>
      <c r="P1679" s="13"/>
    </row>
    <row r="1680" spans="1:17">
      <c r="A1680">
        <v>1679</v>
      </c>
      <c r="B1680" s="13">
        <v>3</v>
      </c>
      <c r="C1680" s="13">
        <v>11</v>
      </c>
      <c r="D1680" s="13">
        <v>22</v>
      </c>
      <c r="E1680" s="14">
        <f t="shared" si="430"/>
        <v>70</v>
      </c>
      <c r="F1680" s="24">
        <f>'1 Solar Profile'!E1682*S$10</f>
        <v>0</v>
      </c>
      <c r="G1680" s="24">
        <f>'2 Load Profile'!E1681</f>
        <v>1.2285043035062724</v>
      </c>
      <c r="H1680" s="24">
        <f t="shared" si="440"/>
        <v>1.2285043035062724</v>
      </c>
      <c r="I1680" s="13">
        <f t="shared" si="441"/>
        <v>0</v>
      </c>
      <c r="J1680" s="24">
        <f t="shared" si="442"/>
        <v>0</v>
      </c>
      <c r="K1680" s="24">
        <f t="shared" si="443"/>
        <v>1.2285043035062724</v>
      </c>
      <c r="L1680" s="13"/>
      <c r="M1680" s="24"/>
      <c r="N1680" s="24">
        <f t="shared" si="435"/>
        <v>0</v>
      </c>
      <c r="O1680" s="13"/>
      <c r="P1680" s="13"/>
    </row>
    <row r="1681" spans="1:16">
      <c r="A1681">
        <v>1680</v>
      </c>
      <c r="B1681" s="13">
        <v>3</v>
      </c>
      <c r="C1681" s="13">
        <v>11</v>
      </c>
      <c r="D1681" s="13">
        <v>23</v>
      </c>
      <c r="E1681" s="14">
        <f t="shared" si="430"/>
        <v>70</v>
      </c>
      <c r="F1681" s="24">
        <f>'1 Solar Profile'!E1683*S$10</f>
        <v>0</v>
      </c>
      <c r="G1681" s="24">
        <f>'2 Load Profile'!E1682</f>
        <v>0.95275476230279821</v>
      </c>
      <c r="H1681" s="24">
        <f t="shared" si="440"/>
        <v>0.95275476230279821</v>
      </c>
      <c r="I1681" s="13">
        <f t="shared" si="441"/>
        <v>0</v>
      </c>
      <c r="J1681" s="24">
        <f t="shared" si="442"/>
        <v>0</v>
      </c>
      <c r="K1681" s="24">
        <f t="shared" si="443"/>
        <v>0.95275476230279821</v>
      </c>
      <c r="L1681" s="13">
        <f t="shared" ref="L1681" si="444">SUM(I1658:I1681)</f>
        <v>-26.379967077819511</v>
      </c>
      <c r="M1681" s="24">
        <f t="shared" ref="M1681" si="445">SUMIF(H1658:H1681,"&gt;0",H1658:H1681)</f>
        <v>14.128273689419604</v>
      </c>
      <c r="N1681" s="24">
        <f t="shared" si="435"/>
        <v>-12.251693388399907</v>
      </c>
      <c r="O1681" s="13">
        <f t="shared" ref="O1681" si="446">IF(M1681&gt;(L1681*-1),(M1681+L1681)*S$12,0)</f>
        <v>0</v>
      </c>
      <c r="P1681" s="13">
        <f t="shared" ref="P1681" si="447">IF(M1681&lt;(L1681*-1),(M1681+L1681)*S$14,0)</f>
        <v>-0.32405729012317758</v>
      </c>
    </row>
    <row r="1682" spans="1:16">
      <c r="A1682">
        <v>1681</v>
      </c>
      <c r="B1682" s="13">
        <v>3</v>
      </c>
      <c r="C1682" s="13">
        <v>12</v>
      </c>
      <c r="D1682" s="13">
        <v>0</v>
      </c>
      <c r="E1682" s="14">
        <f t="shared" si="430"/>
        <v>71</v>
      </c>
      <c r="F1682" s="24">
        <f>'1 Solar Profile'!E1684*S$10</f>
        <v>0</v>
      </c>
      <c r="G1682" s="24">
        <f>'2 Load Profile'!E1683</f>
        <v>0.66643745788732522</v>
      </c>
      <c r="H1682" s="24">
        <f t="shared" si="440"/>
        <v>0.66643745788732522</v>
      </c>
      <c r="I1682" s="13">
        <f t="shared" si="441"/>
        <v>0</v>
      </c>
      <c r="J1682" s="24">
        <f t="shared" si="442"/>
        <v>0</v>
      </c>
      <c r="K1682" s="24">
        <f t="shared" si="443"/>
        <v>0.66643745788732522</v>
      </c>
      <c r="L1682" s="13"/>
      <c r="M1682" s="24"/>
      <c r="N1682" s="24">
        <f t="shared" si="435"/>
        <v>0</v>
      </c>
      <c r="O1682" s="13"/>
      <c r="P1682" s="13"/>
    </row>
    <row r="1683" spans="1:16">
      <c r="A1683">
        <v>1682</v>
      </c>
      <c r="B1683" s="13">
        <v>3</v>
      </c>
      <c r="C1683" s="13">
        <v>12</v>
      </c>
      <c r="D1683" s="13">
        <v>1</v>
      </c>
      <c r="E1683" s="14">
        <f t="shared" si="430"/>
        <v>71</v>
      </c>
      <c r="F1683" s="24">
        <f>'1 Solar Profile'!E1685*S$10</f>
        <v>0</v>
      </c>
      <c r="G1683" s="24">
        <f>'2 Load Profile'!E1684</f>
        <v>0.56033381534921856</v>
      </c>
      <c r="H1683" s="24">
        <f t="shared" si="440"/>
        <v>0.56033381534921856</v>
      </c>
      <c r="I1683" s="13">
        <f t="shared" si="441"/>
        <v>0</v>
      </c>
      <c r="J1683" s="24">
        <f t="shared" si="442"/>
        <v>0</v>
      </c>
      <c r="K1683" s="24">
        <f t="shared" si="443"/>
        <v>0.56033381534921856</v>
      </c>
      <c r="L1683" s="13"/>
      <c r="M1683" s="24"/>
      <c r="N1683" s="24">
        <f t="shared" si="435"/>
        <v>0</v>
      </c>
      <c r="O1683" s="13"/>
      <c r="P1683" s="13"/>
    </row>
    <row r="1684" spans="1:16">
      <c r="A1684">
        <v>1683</v>
      </c>
      <c r="B1684" s="13">
        <v>3</v>
      </c>
      <c r="C1684" s="13">
        <v>12</v>
      </c>
      <c r="D1684" s="13">
        <v>2</v>
      </c>
      <c r="E1684" s="14">
        <f t="shared" si="430"/>
        <v>71</v>
      </c>
      <c r="F1684" s="24">
        <f>'1 Solar Profile'!E1686*S$10</f>
        <v>0</v>
      </c>
      <c r="G1684" s="24">
        <f>'2 Load Profile'!E1685</f>
        <v>0.51736868131443303</v>
      </c>
      <c r="H1684" s="24">
        <f t="shared" si="440"/>
        <v>0.51736868131443303</v>
      </c>
      <c r="I1684" s="13">
        <f t="shared" si="441"/>
        <v>0</v>
      </c>
      <c r="J1684" s="24">
        <f t="shared" si="442"/>
        <v>0</v>
      </c>
      <c r="K1684" s="24">
        <f t="shared" si="443"/>
        <v>0.51736868131443303</v>
      </c>
      <c r="L1684" s="13"/>
      <c r="M1684" s="24"/>
      <c r="N1684" s="24">
        <f t="shared" si="435"/>
        <v>0</v>
      </c>
      <c r="O1684" s="13"/>
      <c r="P1684" s="13"/>
    </row>
    <row r="1685" spans="1:16">
      <c r="A1685">
        <v>1684</v>
      </c>
      <c r="B1685" s="13">
        <v>3</v>
      </c>
      <c r="C1685" s="13">
        <v>12</v>
      </c>
      <c r="D1685" s="13">
        <v>3</v>
      </c>
      <c r="E1685" s="14">
        <f t="shared" si="430"/>
        <v>71</v>
      </c>
      <c r="F1685" s="24">
        <f>'1 Solar Profile'!E1687*S$10</f>
        <v>0</v>
      </c>
      <c r="G1685" s="24">
        <f>'2 Load Profile'!E1686</f>
        <v>0.50962293658440361</v>
      </c>
      <c r="H1685" s="24">
        <f t="shared" si="440"/>
        <v>0.50962293658440361</v>
      </c>
      <c r="I1685" s="13">
        <f t="shared" si="441"/>
        <v>0</v>
      </c>
      <c r="J1685" s="24">
        <f t="shared" si="442"/>
        <v>0</v>
      </c>
      <c r="K1685" s="24">
        <f t="shared" si="443"/>
        <v>0.50962293658440361</v>
      </c>
      <c r="L1685" s="13"/>
      <c r="M1685" s="24"/>
      <c r="N1685" s="24">
        <f t="shared" si="435"/>
        <v>0</v>
      </c>
      <c r="O1685" s="13"/>
      <c r="P1685" s="13"/>
    </row>
    <row r="1686" spans="1:16">
      <c r="A1686">
        <v>1685</v>
      </c>
      <c r="B1686" s="13">
        <v>3</v>
      </c>
      <c r="C1686" s="13">
        <v>12</v>
      </c>
      <c r="D1686" s="13">
        <v>4</v>
      </c>
      <c r="E1686" s="14">
        <f t="shared" si="430"/>
        <v>71</v>
      </c>
      <c r="F1686" s="24">
        <f>'1 Solar Profile'!E1688*S$10</f>
        <v>0</v>
      </c>
      <c r="G1686" s="24">
        <f>'2 Load Profile'!E1687</f>
        <v>0.51110528777328879</v>
      </c>
      <c r="H1686" s="24">
        <f t="shared" si="440"/>
        <v>0.51110528777328879</v>
      </c>
      <c r="I1686" s="13">
        <f t="shared" si="441"/>
        <v>0</v>
      </c>
      <c r="J1686" s="24">
        <f t="shared" si="442"/>
        <v>0</v>
      </c>
      <c r="K1686" s="24">
        <f t="shared" si="443"/>
        <v>0.51110528777328879</v>
      </c>
      <c r="L1686" s="13"/>
      <c r="M1686" s="24"/>
      <c r="N1686" s="24">
        <f t="shared" si="435"/>
        <v>0</v>
      </c>
      <c r="O1686" s="13"/>
      <c r="P1686" s="13"/>
    </row>
    <row r="1687" spans="1:16">
      <c r="A1687">
        <v>1686</v>
      </c>
      <c r="B1687" s="13">
        <v>3</v>
      </c>
      <c r="C1687" s="13">
        <v>12</v>
      </c>
      <c r="D1687" s="13">
        <v>5</v>
      </c>
      <c r="E1687" s="14">
        <f t="shared" si="430"/>
        <v>71</v>
      </c>
      <c r="F1687" s="24">
        <f>'1 Solar Profile'!E1689*S$10</f>
        <v>0</v>
      </c>
      <c r="G1687" s="24">
        <f>'2 Load Profile'!E1688</f>
        <v>0.56212776202064052</v>
      </c>
      <c r="H1687" s="24">
        <f t="shared" si="440"/>
        <v>0.56212776202064052</v>
      </c>
      <c r="I1687" s="13">
        <f t="shared" si="441"/>
        <v>0</v>
      </c>
      <c r="J1687" s="24">
        <f t="shared" si="442"/>
        <v>0</v>
      </c>
      <c r="K1687" s="24">
        <f t="shared" si="443"/>
        <v>0.56212776202064052</v>
      </c>
      <c r="L1687" s="13"/>
      <c r="M1687" s="24"/>
      <c r="N1687" s="24">
        <f t="shared" si="435"/>
        <v>0</v>
      </c>
      <c r="O1687" s="13"/>
      <c r="P1687" s="13"/>
    </row>
    <row r="1688" spans="1:16">
      <c r="A1688">
        <v>1687</v>
      </c>
      <c r="B1688" s="13">
        <v>3</v>
      </c>
      <c r="C1688" s="13">
        <v>12</v>
      </c>
      <c r="D1688" s="13">
        <v>6</v>
      </c>
      <c r="E1688" s="14">
        <f t="shared" ref="E1688:E1751" si="448">IF(D1688&lt;D1687, E1687+1,E1687)</f>
        <v>71</v>
      </c>
      <c r="F1688" s="24">
        <f>'1 Solar Profile'!E1690*S$10</f>
        <v>0.131189625</v>
      </c>
      <c r="G1688" s="24">
        <f>'2 Load Profile'!E1689</f>
        <v>0.71172414098953352</v>
      </c>
      <c r="H1688" s="24">
        <f t="shared" si="440"/>
        <v>0.58053451598953354</v>
      </c>
      <c r="I1688" s="13">
        <f t="shared" si="441"/>
        <v>0</v>
      </c>
      <c r="J1688" s="24">
        <f t="shared" si="442"/>
        <v>0.131189625</v>
      </c>
      <c r="K1688" s="24">
        <f t="shared" si="443"/>
        <v>0.58053451598953354</v>
      </c>
      <c r="L1688" s="13"/>
      <c r="M1688" s="24"/>
      <c r="N1688" s="24">
        <f t="shared" si="435"/>
        <v>0</v>
      </c>
      <c r="O1688" s="13"/>
      <c r="P1688" s="13"/>
    </row>
    <row r="1689" spans="1:16">
      <c r="A1689">
        <v>1688</v>
      </c>
      <c r="B1689" s="13">
        <v>3</v>
      </c>
      <c r="C1689" s="13">
        <v>12</v>
      </c>
      <c r="D1689" s="13">
        <v>7</v>
      </c>
      <c r="E1689" s="14">
        <f t="shared" si="448"/>
        <v>71</v>
      </c>
      <c r="F1689" s="24">
        <f>'1 Solar Profile'!E1691*S$10</f>
        <v>0.63939014999999999</v>
      </c>
      <c r="G1689" s="24">
        <f>'2 Load Profile'!E1690</f>
        <v>0.91974536270109619</v>
      </c>
      <c r="H1689" s="24">
        <f t="shared" si="440"/>
        <v>0.2803552127010962</v>
      </c>
      <c r="I1689" s="13">
        <f t="shared" si="441"/>
        <v>0</v>
      </c>
      <c r="J1689" s="24">
        <f t="shared" si="442"/>
        <v>0.63939014999999999</v>
      </c>
      <c r="K1689" s="24">
        <f t="shared" si="443"/>
        <v>0.2803552127010962</v>
      </c>
      <c r="L1689" s="13"/>
      <c r="M1689" s="24"/>
      <c r="N1689" s="24">
        <f t="shared" si="435"/>
        <v>0</v>
      </c>
      <c r="O1689" s="13"/>
      <c r="P1689" s="13"/>
    </row>
    <row r="1690" spans="1:16">
      <c r="A1690">
        <v>1689</v>
      </c>
      <c r="B1690" s="13">
        <v>3</v>
      </c>
      <c r="C1690" s="13">
        <v>12</v>
      </c>
      <c r="D1690" s="13">
        <v>8</v>
      </c>
      <c r="E1690" s="14">
        <f t="shared" si="448"/>
        <v>71</v>
      </c>
      <c r="F1690" s="24">
        <f>'1 Solar Profile'!E1692*S$10</f>
        <v>2.56858875</v>
      </c>
      <c r="G1690" s="24">
        <f>'2 Load Profile'!E1691</f>
        <v>0.86564554220113465</v>
      </c>
      <c r="H1690" s="24">
        <f t="shared" si="440"/>
        <v>-1.7029432077988653</v>
      </c>
      <c r="I1690" s="13">
        <f t="shared" si="441"/>
        <v>-1.7029432077988653</v>
      </c>
      <c r="J1690" s="24">
        <f t="shared" si="442"/>
        <v>0.86564554220113465</v>
      </c>
      <c r="K1690" s="24">
        <f t="shared" si="443"/>
        <v>0</v>
      </c>
      <c r="L1690" s="13"/>
      <c r="M1690" s="24"/>
      <c r="N1690" s="24">
        <f t="shared" si="435"/>
        <v>0</v>
      </c>
      <c r="O1690" s="13"/>
      <c r="P1690" s="13"/>
    </row>
    <row r="1691" spans="1:16">
      <c r="A1691">
        <v>1690</v>
      </c>
      <c r="B1691" s="13">
        <v>3</v>
      </c>
      <c r="C1691" s="13">
        <v>12</v>
      </c>
      <c r="D1691" s="13">
        <v>9</v>
      </c>
      <c r="E1691" s="14">
        <f t="shared" si="448"/>
        <v>71</v>
      </c>
      <c r="F1691" s="24">
        <f>'1 Solar Profile'!E1693*S$10</f>
        <v>2.5688029499999998</v>
      </c>
      <c r="G1691" s="24">
        <f>'2 Load Profile'!E1692</f>
        <v>0.79254584546376972</v>
      </c>
      <c r="H1691" s="24">
        <f t="shared" si="440"/>
        <v>-1.7762571045362301</v>
      </c>
      <c r="I1691" s="13">
        <f t="shared" si="441"/>
        <v>-1.7762571045362301</v>
      </c>
      <c r="J1691" s="24">
        <f t="shared" si="442"/>
        <v>0.79254584546376972</v>
      </c>
      <c r="K1691" s="24">
        <f t="shared" si="443"/>
        <v>0</v>
      </c>
      <c r="L1691" s="13"/>
      <c r="M1691" s="24"/>
      <c r="N1691" s="24">
        <f t="shared" si="435"/>
        <v>0</v>
      </c>
      <c r="O1691" s="13"/>
      <c r="P1691" s="13"/>
    </row>
    <row r="1692" spans="1:16">
      <c r="A1692">
        <v>1691</v>
      </c>
      <c r="B1692" s="13">
        <v>3</v>
      </c>
      <c r="C1692" s="13">
        <v>12</v>
      </c>
      <c r="D1692" s="13">
        <v>10</v>
      </c>
      <c r="E1692" s="14">
        <f t="shared" si="448"/>
        <v>71</v>
      </c>
      <c r="F1692" s="24">
        <f>'1 Solar Profile'!E1694*S$10</f>
        <v>2.5929461250000001</v>
      </c>
      <c r="G1692" s="24">
        <f>'2 Load Profile'!E1693</f>
        <v>0.79638727345867066</v>
      </c>
      <c r="H1692" s="24">
        <f t="shared" si="440"/>
        <v>-1.7965588515413295</v>
      </c>
      <c r="I1692" s="13">
        <f t="shared" si="441"/>
        <v>-1.7965588515413295</v>
      </c>
      <c r="J1692" s="24">
        <f t="shared" si="442"/>
        <v>0.79638727345867055</v>
      </c>
      <c r="K1692" s="24">
        <f t="shared" si="443"/>
        <v>0</v>
      </c>
      <c r="L1692" s="13"/>
      <c r="M1692" s="24"/>
      <c r="N1692" s="24">
        <f t="shared" si="435"/>
        <v>0</v>
      </c>
      <c r="O1692" s="13"/>
      <c r="P1692" s="13"/>
    </row>
    <row r="1693" spans="1:16">
      <c r="A1693">
        <v>1692</v>
      </c>
      <c r="B1693" s="13">
        <v>3</v>
      </c>
      <c r="C1693" s="13">
        <v>12</v>
      </c>
      <c r="D1693" s="13">
        <v>11</v>
      </c>
      <c r="E1693" s="14">
        <f t="shared" si="448"/>
        <v>71</v>
      </c>
      <c r="F1693" s="24">
        <f>'1 Solar Profile'!E1695*S$10</f>
        <v>3.177972</v>
      </c>
      <c r="G1693" s="24">
        <f>'2 Load Profile'!E1694</f>
        <v>0.80041745774376771</v>
      </c>
      <c r="H1693" s="24">
        <f t="shared" si="440"/>
        <v>-2.3775545422562323</v>
      </c>
      <c r="I1693" s="13">
        <f t="shared" si="441"/>
        <v>-2.3775545422562323</v>
      </c>
      <c r="J1693" s="24">
        <f t="shared" si="442"/>
        <v>0.80041745774376771</v>
      </c>
      <c r="K1693" s="24">
        <f t="shared" si="443"/>
        <v>0</v>
      </c>
      <c r="L1693" s="13"/>
      <c r="M1693" s="24"/>
      <c r="N1693" s="24">
        <f t="shared" si="435"/>
        <v>0</v>
      </c>
      <c r="O1693" s="13"/>
      <c r="P1693" s="13"/>
    </row>
    <row r="1694" spans="1:16">
      <c r="A1694">
        <v>1693</v>
      </c>
      <c r="B1694" s="13">
        <v>3</v>
      </c>
      <c r="C1694" s="13">
        <v>12</v>
      </c>
      <c r="D1694" s="13">
        <v>12</v>
      </c>
      <c r="E1694" s="14">
        <f t="shared" si="448"/>
        <v>71</v>
      </c>
      <c r="F1694" s="24">
        <f>'1 Solar Profile'!E1696*S$10</f>
        <v>4.1119296749999998</v>
      </c>
      <c r="G1694" s="24">
        <f>'2 Load Profile'!E1695</f>
        <v>0.7641208802521382</v>
      </c>
      <c r="H1694" s="24">
        <f t="shared" si="440"/>
        <v>-3.3478087947478619</v>
      </c>
      <c r="I1694" s="13">
        <f t="shared" si="441"/>
        <v>-3.3478087947478619</v>
      </c>
      <c r="J1694" s="24">
        <f t="shared" si="442"/>
        <v>0.76412088025213798</v>
      </c>
      <c r="K1694" s="24">
        <f t="shared" si="443"/>
        <v>0</v>
      </c>
      <c r="L1694" s="13"/>
      <c r="M1694" s="24"/>
      <c r="N1694" s="24">
        <f t="shared" si="435"/>
        <v>0</v>
      </c>
      <c r="O1694" s="13"/>
      <c r="P1694" s="13"/>
    </row>
    <row r="1695" spans="1:16">
      <c r="A1695">
        <v>1694</v>
      </c>
      <c r="B1695" s="13">
        <v>3</v>
      </c>
      <c r="C1695" s="13">
        <v>12</v>
      </c>
      <c r="D1695" s="13">
        <v>13</v>
      </c>
      <c r="E1695" s="14">
        <f t="shared" si="448"/>
        <v>71</v>
      </c>
      <c r="F1695" s="24">
        <f>'1 Solar Profile'!E1697*S$10</f>
        <v>2.2576475249999999</v>
      </c>
      <c r="G1695" s="24">
        <f>'2 Load Profile'!E1696</f>
        <v>0.72942016910891638</v>
      </c>
      <c r="H1695" s="24">
        <f t="shared" si="440"/>
        <v>-1.5282273558910835</v>
      </c>
      <c r="I1695" s="13">
        <f t="shared" si="441"/>
        <v>-1.5282273558910835</v>
      </c>
      <c r="J1695" s="24">
        <f t="shared" si="442"/>
        <v>0.72942016910891638</v>
      </c>
      <c r="K1695" s="24">
        <f t="shared" si="443"/>
        <v>0</v>
      </c>
      <c r="L1695" s="13"/>
      <c r="M1695" s="24"/>
      <c r="N1695" s="24">
        <f t="shared" si="435"/>
        <v>0</v>
      </c>
      <c r="O1695" s="13"/>
      <c r="P1695" s="13"/>
    </row>
    <row r="1696" spans="1:16">
      <c r="A1696">
        <v>1695</v>
      </c>
      <c r="B1696" s="13">
        <v>3</v>
      </c>
      <c r="C1696" s="13">
        <v>12</v>
      </c>
      <c r="D1696" s="13">
        <v>14</v>
      </c>
      <c r="E1696" s="14">
        <f t="shared" si="448"/>
        <v>71</v>
      </c>
      <c r="F1696" s="24">
        <f>'1 Solar Profile'!E1698*S$10</f>
        <v>1.5431944500000001</v>
      </c>
      <c r="G1696" s="24">
        <f>'2 Load Profile'!E1697</f>
        <v>0.71211253268046948</v>
      </c>
      <c r="H1696" s="24">
        <f t="shared" si="440"/>
        <v>-0.83108191731953063</v>
      </c>
      <c r="I1696" s="13">
        <f t="shared" si="441"/>
        <v>-0.83108191731953063</v>
      </c>
      <c r="J1696" s="24">
        <f t="shared" si="442"/>
        <v>0.71211253268046948</v>
      </c>
      <c r="K1696" s="24">
        <f t="shared" si="443"/>
        <v>0</v>
      </c>
      <c r="L1696" s="13"/>
      <c r="M1696" s="24"/>
      <c r="N1696" s="24">
        <f t="shared" si="435"/>
        <v>0</v>
      </c>
      <c r="O1696" s="13"/>
      <c r="P1696" s="13"/>
    </row>
    <row r="1697" spans="1:17">
      <c r="A1697">
        <v>1696</v>
      </c>
      <c r="B1697" s="13">
        <v>3</v>
      </c>
      <c r="C1697" s="13">
        <v>12</v>
      </c>
      <c r="D1697" s="13">
        <v>15</v>
      </c>
      <c r="E1697" s="14">
        <f t="shared" si="448"/>
        <v>71</v>
      </c>
      <c r="F1697" s="24">
        <f>'1 Solar Profile'!E1699*S$10</f>
        <v>0.58301932499999998</v>
      </c>
      <c r="G1697" s="24">
        <f>'2 Load Profile'!E1698</f>
        <v>0.74661212135689914</v>
      </c>
      <c r="H1697" s="24">
        <f t="shared" si="440"/>
        <v>0.16359279635689916</v>
      </c>
      <c r="I1697" s="13">
        <f t="shared" si="441"/>
        <v>0</v>
      </c>
      <c r="J1697" s="24">
        <f t="shared" si="442"/>
        <v>0.58301932499999998</v>
      </c>
      <c r="K1697" s="24">
        <f t="shared" si="443"/>
        <v>0.16359279635689916</v>
      </c>
      <c r="L1697" s="13"/>
      <c r="M1697" s="24"/>
      <c r="N1697" s="24">
        <f t="shared" si="435"/>
        <v>0</v>
      </c>
      <c r="O1697" s="13"/>
      <c r="P1697" s="13"/>
    </row>
    <row r="1698" spans="1:17">
      <c r="A1698">
        <v>1697</v>
      </c>
      <c r="B1698" s="13">
        <v>3</v>
      </c>
      <c r="C1698" s="13">
        <v>12</v>
      </c>
      <c r="D1698" s="13">
        <v>16</v>
      </c>
      <c r="E1698" s="14">
        <f t="shared" si="448"/>
        <v>71</v>
      </c>
      <c r="F1698" s="24">
        <f>'1 Solar Profile'!E1700*S$10</f>
        <v>0.75754979999999994</v>
      </c>
      <c r="G1698" s="24">
        <f>'2 Load Profile'!E1699</f>
        <v>0.89324508741259001</v>
      </c>
      <c r="H1698" s="24">
        <f t="shared" si="440"/>
        <v>0.13569528741259007</v>
      </c>
      <c r="I1698" s="13">
        <f t="shared" si="441"/>
        <v>0</v>
      </c>
      <c r="J1698" s="24">
        <f t="shared" si="442"/>
        <v>0.75754979999999994</v>
      </c>
      <c r="K1698" s="24">
        <f t="shared" si="443"/>
        <v>0.13569528741259007</v>
      </c>
      <c r="L1698" s="13"/>
      <c r="M1698" s="24"/>
      <c r="N1698" s="24">
        <f t="shared" si="435"/>
        <v>0</v>
      </c>
      <c r="O1698" s="13"/>
      <c r="P1698" s="13"/>
    </row>
    <row r="1699" spans="1:17">
      <c r="A1699">
        <v>1698</v>
      </c>
      <c r="B1699" s="13">
        <v>3</v>
      </c>
      <c r="C1699" s="13">
        <v>12</v>
      </c>
      <c r="D1699" s="13">
        <v>17</v>
      </c>
      <c r="E1699" s="14">
        <f t="shared" si="448"/>
        <v>71</v>
      </c>
      <c r="F1699" s="24">
        <f>'1 Solar Profile'!E1701*S$10</f>
        <v>5.2658549999999998E-2</v>
      </c>
      <c r="G1699" s="24">
        <f>'2 Load Profile'!E1700</f>
        <v>1.1825157601523377</v>
      </c>
      <c r="H1699" s="24">
        <f t="shared" si="440"/>
        <v>1.1298572101523376</v>
      </c>
      <c r="I1699" s="13">
        <f t="shared" si="441"/>
        <v>0</v>
      </c>
      <c r="J1699" s="24">
        <f t="shared" si="442"/>
        <v>5.2658549999999998E-2</v>
      </c>
      <c r="K1699" s="24">
        <f t="shared" si="443"/>
        <v>1.1298572101523376</v>
      </c>
      <c r="L1699" s="13"/>
      <c r="M1699" s="24"/>
      <c r="N1699" s="24">
        <f t="shared" si="435"/>
        <v>0</v>
      </c>
      <c r="O1699" s="13"/>
      <c r="P1699" s="13"/>
    </row>
    <row r="1700" spans="1:17">
      <c r="A1700">
        <v>1699</v>
      </c>
      <c r="B1700" s="13">
        <v>3</v>
      </c>
      <c r="C1700" s="13">
        <v>12</v>
      </c>
      <c r="D1700" s="13">
        <v>18</v>
      </c>
      <c r="E1700" s="14">
        <f t="shared" si="448"/>
        <v>71</v>
      </c>
      <c r="F1700" s="24">
        <f>'1 Solar Profile'!E1702*S$10</f>
        <v>0</v>
      </c>
      <c r="G1700" s="24">
        <f>'2 Load Profile'!E1701</f>
        <v>1.4518894606222357</v>
      </c>
      <c r="H1700" s="24">
        <f t="shared" si="440"/>
        <v>1.4518894606222357</v>
      </c>
      <c r="I1700" s="13">
        <f t="shared" si="441"/>
        <v>0</v>
      </c>
      <c r="J1700" s="24">
        <f t="shared" si="442"/>
        <v>0</v>
      </c>
      <c r="K1700" s="24">
        <f t="shared" si="443"/>
        <v>1.4518894606222357</v>
      </c>
      <c r="L1700" s="13"/>
      <c r="M1700" s="24"/>
      <c r="N1700" s="24">
        <f t="shared" si="435"/>
        <v>0</v>
      </c>
      <c r="O1700" s="13"/>
      <c r="P1700" s="13"/>
    </row>
    <row r="1701" spans="1:17">
      <c r="A1701">
        <v>1700</v>
      </c>
      <c r="B1701" s="13">
        <v>3</v>
      </c>
      <c r="C1701" s="13">
        <v>12</v>
      </c>
      <c r="D1701" s="13">
        <v>19</v>
      </c>
      <c r="E1701" s="14">
        <f t="shared" si="448"/>
        <v>71</v>
      </c>
      <c r="F1701" s="24">
        <f>'1 Solar Profile'!E1703*S$10</f>
        <v>0</v>
      </c>
      <c r="G1701" s="24">
        <f>'2 Load Profile'!E1702</f>
        <v>1.6176089893077761</v>
      </c>
      <c r="H1701" s="24">
        <f t="shared" si="440"/>
        <v>1.6176089893077761</v>
      </c>
      <c r="I1701" s="13">
        <f t="shared" si="441"/>
        <v>0</v>
      </c>
      <c r="J1701" s="24">
        <f t="shared" si="442"/>
        <v>0</v>
      </c>
      <c r="K1701" s="24">
        <f t="shared" si="443"/>
        <v>1.6176089893077761</v>
      </c>
      <c r="L1701" s="13"/>
      <c r="M1701" s="24"/>
      <c r="N1701" s="24">
        <f t="shared" si="435"/>
        <v>0</v>
      </c>
      <c r="O1701" s="13"/>
      <c r="P1701" s="13"/>
    </row>
    <row r="1702" spans="1:17">
      <c r="A1702">
        <v>1701</v>
      </c>
      <c r="B1702" s="13">
        <v>3</v>
      </c>
      <c r="C1702" s="13">
        <v>12</v>
      </c>
      <c r="D1702" s="13">
        <v>20</v>
      </c>
      <c r="E1702" s="14">
        <f t="shared" si="448"/>
        <v>71</v>
      </c>
      <c r="F1702" s="24">
        <f>'1 Solar Profile'!E1704*S$10</f>
        <v>0</v>
      </c>
      <c r="G1702" s="24">
        <f>'2 Load Profile'!E1703</f>
        <v>1.6589132130191349</v>
      </c>
      <c r="H1702" s="24">
        <f t="shared" si="440"/>
        <v>1.6589132130191349</v>
      </c>
      <c r="I1702" s="13">
        <f t="shared" si="441"/>
        <v>0</v>
      </c>
      <c r="J1702" s="24">
        <f t="shared" si="442"/>
        <v>0</v>
      </c>
      <c r="K1702" s="24">
        <f t="shared" si="443"/>
        <v>1.6589132130191349</v>
      </c>
      <c r="L1702" s="13"/>
      <c r="M1702" s="24"/>
      <c r="N1702" s="24">
        <f t="shared" si="435"/>
        <v>0</v>
      </c>
      <c r="O1702" s="24"/>
      <c r="P1702" s="24"/>
      <c r="Q1702" s="41"/>
    </row>
    <row r="1703" spans="1:17">
      <c r="A1703">
        <v>1702</v>
      </c>
      <c r="B1703" s="13">
        <v>3</v>
      </c>
      <c r="C1703" s="13">
        <v>12</v>
      </c>
      <c r="D1703" s="13">
        <v>21</v>
      </c>
      <c r="E1703" s="14">
        <f t="shared" si="448"/>
        <v>71</v>
      </c>
      <c r="F1703" s="24">
        <f>'1 Solar Profile'!E1705*S$10</f>
        <v>0</v>
      </c>
      <c r="G1703" s="24">
        <f>'2 Load Profile'!E1704</f>
        <v>1.5033045965907326</v>
      </c>
      <c r="H1703" s="24">
        <f t="shared" si="440"/>
        <v>1.5033045965907326</v>
      </c>
      <c r="I1703" s="13">
        <f t="shared" si="441"/>
        <v>0</v>
      </c>
      <c r="J1703" s="24">
        <f t="shared" si="442"/>
        <v>0</v>
      </c>
      <c r="K1703" s="24">
        <f t="shared" si="443"/>
        <v>1.5033045965907326</v>
      </c>
      <c r="L1703" s="13"/>
      <c r="M1703" s="24"/>
      <c r="N1703" s="24">
        <f t="shared" si="435"/>
        <v>0</v>
      </c>
      <c r="O1703" s="13"/>
      <c r="P1703" s="13"/>
    </row>
    <row r="1704" spans="1:17">
      <c r="A1704">
        <v>1703</v>
      </c>
      <c r="B1704" s="13">
        <v>3</v>
      </c>
      <c r="C1704" s="13">
        <v>12</v>
      </c>
      <c r="D1704" s="13">
        <v>22</v>
      </c>
      <c r="E1704" s="14">
        <f t="shared" si="448"/>
        <v>71</v>
      </c>
      <c r="F1704" s="24">
        <f>'1 Solar Profile'!E1706*S$10</f>
        <v>0</v>
      </c>
      <c r="G1704" s="24">
        <f>'2 Load Profile'!E1705</f>
        <v>1.2123584360524939</v>
      </c>
      <c r="H1704" s="24">
        <f t="shared" si="440"/>
        <v>1.2123584360524939</v>
      </c>
      <c r="I1704" s="13">
        <f t="shared" si="441"/>
        <v>0</v>
      </c>
      <c r="J1704" s="24">
        <f t="shared" si="442"/>
        <v>0</v>
      </c>
      <c r="K1704" s="24">
        <f t="shared" si="443"/>
        <v>1.2123584360524939</v>
      </c>
      <c r="L1704" s="13"/>
      <c r="M1704" s="24"/>
      <c r="N1704" s="24">
        <f t="shared" si="435"/>
        <v>0</v>
      </c>
      <c r="O1704" s="13"/>
      <c r="P1704" s="13"/>
    </row>
    <row r="1705" spans="1:17">
      <c r="A1705">
        <v>1704</v>
      </c>
      <c r="B1705" s="13">
        <v>3</v>
      </c>
      <c r="C1705" s="13">
        <v>12</v>
      </c>
      <c r="D1705" s="13">
        <v>23</v>
      </c>
      <c r="E1705" s="14">
        <f t="shared" si="448"/>
        <v>71</v>
      </c>
      <c r="F1705" s="24">
        <f>'1 Solar Profile'!E1707*S$10</f>
        <v>0</v>
      </c>
      <c r="G1705" s="24">
        <f>'2 Load Profile'!E1706</f>
        <v>0.94005207313662142</v>
      </c>
      <c r="H1705" s="24">
        <f t="shared" si="440"/>
        <v>0.94005207313662142</v>
      </c>
      <c r="I1705" s="13">
        <f t="shared" si="441"/>
        <v>0</v>
      </c>
      <c r="J1705" s="24">
        <f t="shared" si="442"/>
        <v>0</v>
      </c>
      <c r="K1705" s="24">
        <f t="shared" si="443"/>
        <v>0.94005207313662142</v>
      </c>
      <c r="L1705" s="13">
        <f t="shared" ref="L1705" si="449">SUM(I1682:I1705)</f>
        <v>-13.360431774091133</v>
      </c>
      <c r="M1705" s="24">
        <f t="shared" ref="M1705" si="450">SUMIF(H1682:H1705,"&gt;0",H1682:H1705)</f>
        <v>14.001157732270761</v>
      </c>
      <c r="N1705" s="24">
        <f t="shared" ref="N1705:N1768" si="451">M1705+L1705</f>
        <v>0.64072595817962785</v>
      </c>
      <c r="O1705" s="13">
        <f t="shared" ref="O1705" si="452">IF(M1705&gt;(L1705*-1),(M1705+L1705)*S$12,0)</f>
        <v>9.01610346571627E-2</v>
      </c>
      <c r="P1705" s="13">
        <f t="shared" ref="P1705" si="453">IF(M1705&lt;(L1705*-1),(M1705+L1705)*S$14,0)</f>
        <v>0</v>
      </c>
    </row>
    <row r="1706" spans="1:17">
      <c r="A1706">
        <v>1705</v>
      </c>
      <c r="B1706" s="13">
        <v>3</v>
      </c>
      <c r="C1706" s="13">
        <v>13</v>
      </c>
      <c r="D1706" s="13">
        <v>0</v>
      </c>
      <c r="E1706" s="14">
        <f t="shared" si="448"/>
        <v>72</v>
      </c>
      <c r="F1706" s="24">
        <f>'1 Solar Profile'!E1708*S$10</f>
        <v>0</v>
      </c>
      <c r="G1706" s="24">
        <f>'2 Load Profile'!E1707</f>
        <v>0.65400887966169563</v>
      </c>
      <c r="H1706" s="24">
        <f t="shared" si="440"/>
        <v>0.65400887966169563</v>
      </c>
      <c r="I1706" s="13">
        <f t="shared" si="441"/>
        <v>0</v>
      </c>
      <c r="J1706" s="24">
        <f t="shared" si="442"/>
        <v>0</v>
      </c>
      <c r="K1706" s="24">
        <f t="shared" si="443"/>
        <v>0.65400887966169563</v>
      </c>
      <c r="L1706" s="13"/>
      <c r="M1706" s="24"/>
      <c r="N1706" s="24">
        <f t="shared" si="451"/>
        <v>0</v>
      </c>
      <c r="O1706" s="13"/>
      <c r="P1706" s="13"/>
    </row>
    <row r="1707" spans="1:17">
      <c r="A1707">
        <v>1706</v>
      </c>
      <c r="B1707" s="13">
        <v>3</v>
      </c>
      <c r="C1707" s="13">
        <v>13</v>
      </c>
      <c r="D1707" s="13">
        <v>1</v>
      </c>
      <c r="E1707" s="14">
        <f t="shared" si="448"/>
        <v>72</v>
      </c>
      <c r="F1707" s="24">
        <f>'1 Solar Profile'!E1709*S$10</f>
        <v>0</v>
      </c>
      <c r="G1707" s="24">
        <f>'2 Load Profile'!E1708</f>
        <v>0.55373062078160928</v>
      </c>
      <c r="H1707" s="24">
        <f t="shared" si="440"/>
        <v>0.55373062078160928</v>
      </c>
      <c r="I1707" s="13">
        <f t="shared" si="441"/>
        <v>0</v>
      </c>
      <c r="J1707" s="24">
        <f t="shared" si="442"/>
        <v>0</v>
      </c>
      <c r="K1707" s="24">
        <f t="shared" si="443"/>
        <v>0.55373062078160928</v>
      </c>
      <c r="L1707" s="13"/>
      <c r="M1707" s="24"/>
      <c r="N1707" s="24">
        <f t="shared" si="451"/>
        <v>0</v>
      </c>
      <c r="O1707" s="13"/>
      <c r="P1707" s="13"/>
    </row>
    <row r="1708" spans="1:17">
      <c r="A1708">
        <v>1707</v>
      </c>
      <c r="B1708" s="13">
        <v>3</v>
      </c>
      <c r="C1708" s="13">
        <v>13</v>
      </c>
      <c r="D1708" s="13">
        <v>2</v>
      </c>
      <c r="E1708" s="14">
        <f t="shared" si="448"/>
        <v>72</v>
      </c>
      <c r="F1708" s="24">
        <f>'1 Solar Profile'!E1710*S$10</f>
        <v>0</v>
      </c>
      <c r="G1708" s="24">
        <f>'2 Load Profile'!E1709</f>
        <v>0.51451211657858853</v>
      </c>
      <c r="H1708" s="24">
        <f t="shared" si="440"/>
        <v>0.51451211657858853</v>
      </c>
      <c r="I1708" s="13">
        <f t="shared" si="441"/>
        <v>0</v>
      </c>
      <c r="J1708" s="24">
        <f t="shared" si="442"/>
        <v>0</v>
      </c>
      <c r="K1708" s="24">
        <f t="shared" si="443"/>
        <v>0.51451211657858853</v>
      </c>
      <c r="L1708" s="13"/>
      <c r="M1708" s="24"/>
      <c r="N1708" s="24">
        <f t="shared" si="451"/>
        <v>0</v>
      </c>
      <c r="O1708" s="13"/>
      <c r="P1708" s="13"/>
    </row>
    <row r="1709" spans="1:17">
      <c r="A1709">
        <v>1708</v>
      </c>
      <c r="B1709" s="13">
        <v>3</v>
      </c>
      <c r="C1709" s="13">
        <v>13</v>
      </c>
      <c r="D1709" s="13">
        <v>3</v>
      </c>
      <c r="E1709" s="14">
        <f t="shared" si="448"/>
        <v>72</v>
      </c>
      <c r="F1709" s="24">
        <f>'1 Solar Profile'!E1711*S$10</f>
        <v>0</v>
      </c>
      <c r="G1709" s="24">
        <f>'2 Load Profile'!E1710</f>
        <v>0.50991260565482199</v>
      </c>
      <c r="H1709" s="24">
        <f t="shared" si="440"/>
        <v>0.50991260565482199</v>
      </c>
      <c r="I1709" s="13">
        <f t="shared" si="441"/>
        <v>0</v>
      </c>
      <c r="J1709" s="24">
        <f t="shared" si="442"/>
        <v>0</v>
      </c>
      <c r="K1709" s="24">
        <f t="shared" si="443"/>
        <v>0.50991260565482199</v>
      </c>
      <c r="L1709" s="13"/>
      <c r="M1709" s="24"/>
      <c r="N1709" s="24">
        <f t="shared" si="451"/>
        <v>0</v>
      </c>
      <c r="O1709" s="13"/>
      <c r="P1709" s="13"/>
    </row>
    <row r="1710" spans="1:17">
      <c r="A1710">
        <v>1709</v>
      </c>
      <c r="B1710" s="13">
        <v>3</v>
      </c>
      <c r="C1710" s="13">
        <v>13</v>
      </c>
      <c r="D1710" s="13">
        <v>4</v>
      </c>
      <c r="E1710" s="14">
        <f t="shared" si="448"/>
        <v>72</v>
      </c>
      <c r="F1710" s="24">
        <f>'1 Solar Profile'!E1712*S$10</f>
        <v>0</v>
      </c>
      <c r="G1710" s="24">
        <f>'2 Load Profile'!E1711</f>
        <v>0.51098843544637707</v>
      </c>
      <c r="H1710" s="24">
        <f t="shared" si="440"/>
        <v>0.51098843544637707</v>
      </c>
      <c r="I1710" s="13">
        <f t="shared" si="441"/>
        <v>0</v>
      </c>
      <c r="J1710" s="24">
        <f t="shared" si="442"/>
        <v>0</v>
      </c>
      <c r="K1710" s="24">
        <f t="shared" si="443"/>
        <v>0.51098843544637707</v>
      </c>
      <c r="L1710" s="13"/>
      <c r="M1710" s="24"/>
      <c r="N1710" s="24">
        <f t="shared" si="451"/>
        <v>0</v>
      </c>
      <c r="O1710" s="13"/>
      <c r="P1710" s="13"/>
    </row>
    <row r="1711" spans="1:17">
      <c r="A1711">
        <v>1710</v>
      </c>
      <c r="B1711" s="13">
        <v>3</v>
      </c>
      <c r="C1711" s="13">
        <v>13</v>
      </c>
      <c r="D1711" s="13">
        <v>5</v>
      </c>
      <c r="E1711" s="14">
        <f t="shared" si="448"/>
        <v>72</v>
      </c>
      <c r="F1711" s="24">
        <f>'1 Solar Profile'!E1713*S$10</f>
        <v>0</v>
      </c>
      <c r="G1711" s="24">
        <f>'2 Load Profile'!E1712</f>
        <v>0.56136475100266992</v>
      </c>
      <c r="H1711" s="24">
        <f t="shared" si="440"/>
        <v>0.56136475100266992</v>
      </c>
      <c r="I1711" s="13">
        <f t="shared" si="441"/>
        <v>0</v>
      </c>
      <c r="J1711" s="24">
        <f t="shared" si="442"/>
        <v>0</v>
      </c>
      <c r="K1711" s="24">
        <f t="shared" si="443"/>
        <v>0.56136475100266992</v>
      </c>
      <c r="L1711" s="13"/>
      <c r="M1711" s="24"/>
      <c r="N1711" s="24">
        <f t="shared" si="451"/>
        <v>0</v>
      </c>
      <c r="O1711" s="13"/>
      <c r="P1711" s="13"/>
    </row>
    <row r="1712" spans="1:17">
      <c r="A1712">
        <v>1711</v>
      </c>
      <c r="B1712" s="13">
        <v>3</v>
      </c>
      <c r="C1712" s="13">
        <v>13</v>
      </c>
      <c r="D1712" s="13">
        <v>6</v>
      </c>
      <c r="E1712" s="14">
        <f t="shared" si="448"/>
        <v>72</v>
      </c>
      <c r="F1712" s="24">
        <f>'1 Solar Profile'!E1714*S$10</f>
        <v>4.4046450000000001E-2</v>
      </c>
      <c r="G1712" s="24">
        <f>'2 Load Profile'!E1713</f>
        <v>0.70099327659350763</v>
      </c>
      <c r="H1712" s="24">
        <f t="shared" si="440"/>
        <v>0.65694682659350767</v>
      </c>
      <c r="I1712" s="13">
        <f t="shared" si="441"/>
        <v>0</v>
      </c>
      <c r="J1712" s="24">
        <f t="shared" si="442"/>
        <v>4.4046450000000001E-2</v>
      </c>
      <c r="K1712" s="24">
        <f t="shared" si="443"/>
        <v>0.65694682659350767</v>
      </c>
      <c r="L1712" s="13"/>
      <c r="M1712" s="24"/>
      <c r="N1712" s="24">
        <f t="shared" si="451"/>
        <v>0</v>
      </c>
      <c r="O1712" s="13"/>
      <c r="P1712" s="13"/>
    </row>
    <row r="1713" spans="1:16">
      <c r="A1713">
        <v>1712</v>
      </c>
      <c r="B1713" s="13">
        <v>3</v>
      </c>
      <c r="C1713" s="13">
        <v>13</v>
      </c>
      <c r="D1713" s="13">
        <v>7</v>
      </c>
      <c r="E1713" s="14">
        <f t="shared" si="448"/>
        <v>72</v>
      </c>
      <c r="F1713" s="24">
        <f>'1 Solar Profile'!E1715*S$10</f>
        <v>1.172664675</v>
      </c>
      <c r="G1713" s="24">
        <f>'2 Load Profile'!E1714</f>
        <v>0.89852974885514381</v>
      </c>
      <c r="H1713" s="24">
        <f t="shared" si="440"/>
        <v>-0.27413492614485624</v>
      </c>
      <c r="I1713" s="13">
        <f t="shared" si="441"/>
        <v>-0.27413492614485624</v>
      </c>
      <c r="J1713" s="24">
        <f t="shared" si="442"/>
        <v>0.89852974885514381</v>
      </c>
      <c r="K1713" s="24">
        <f t="shared" si="443"/>
        <v>0</v>
      </c>
      <c r="L1713" s="13"/>
      <c r="M1713" s="24"/>
      <c r="N1713" s="24">
        <f t="shared" si="451"/>
        <v>0</v>
      </c>
      <c r="O1713" s="13"/>
      <c r="P1713" s="13"/>
    </row>
    <row r="1714" spans="1:16">
      <c r="A1714">
        <v>1713</v>
      </c>
      <c r="B1714" s="13">
        <v>3</v>
      </c>
      <c r="C1714" s="13">
        <v>13</v>
      </c>
      <c r="D1714" s="13">
        <v>8</v>
      </c>
      <c r="E1714" s="14">
        <f t="shared" si="448"/>
        <v>72</v>
      </c>
      <c r="F1714" s="24">
        <f>'1 Solar Profile'!E1716*S$10</f>
        <v>1.4711586749999999</v>
      </c>
      <c r="G1714" s="24">
        <f>'2 Load Profile'!E1715</f>
        <v>0.83533722897315177</v>
      </c>
      <c r="H1714" s="24">
        <f t="shared" si="440"/>
        <v>-0.63582144602684809</v>
      </c>
      <c r="I1714" s="13">
        <f t="shared" si="441"/>
        <v>-0.63582144602684809</v>
      </c>
      <c r="J1714" s="24">
        <f t="shared" si="442"/>
        <v>0.83533722897315177</v>
      </c>
      <c r="K1714" s="24">
        <f t="shared" si="443"/>
        <v>0</v>
      </c>
      <c r="L1714" s="13"/>
      <c r="M1714" s="24"/>
      <c r="N1714" s="24">
        <f t="shared" si="451"/>
        <v>0</v>
      </c>
      <c r="O1714" s="13"/>
      <c r="P1714" s="13"/>
    </row>
    <row r="1715" spans="1:16">
      <c r="A1715">
        <v>1714</v>
      </c>
      <c r="B1715" s="13">
        <v>3</v>
      </c>
      <c r="C1715" s="13">
        <v>13</v>
      </c>
      <c r="D1715" s="13">
        <v>9</v>
      </c>
      <c r="E1715" s="14">
        <f t="shared" si="448"/>
        <v>72</v>
      </c>
      <c r="F1715" s="24">
        <f>'1 Solar Profile'!E1717*S$10</f>
        <v>1.6992013499999998</v>
      </c>
      <c r="G1715" s="24">
        <f>'2 Load Profile'!E1716</f>
        <v>0.75975593056165147</v>
      </c>
      <c r="H1715" s="24">
        <f t="shared" si="440"/>
        <v>-0.93944541943834836</v>
      </c>
      <c r="I1715" s="13">
        <f t="shared" si="441"/>
        <v>-0.93944541943834836</v>
      </c>
      <c r="J1715" s="24">
        <f t="shared" si="442"/>
        <v>0.75975593056165147</v>
      </c>
      <c r="K1715" s="24">
        <f t="shared" si="443"/>
        <v>0</v>
      </c>
      <c r="L1715" s="13"/>
      <c r="M1715" s="24"/>
      <c r="N1715" s="24">
        <f t="shared" si="451"/>
        <v>0</v>
      </c>
      <c r="O1715" s="13"/>
      <c r="P1715" s="13"/>
    </row>
    <row r="1716" spans="1:16">
      <c r="A1716">
        <v>1715</v>
      </c>
      <c r="B1716" s="13">
        <v>3</v>
      </c>
      <c r="C1716" s="13">
        <v>13</v>
      </c>
      <c r="D1716" s="13">
        <v>10</v>
      </c>
      <c r="E1716" s="14">
        <f t="shared" si="448"/>
        <v>72</v>
      </c>
      <c r="F1716" s="24">
        <f>'1 Solar Profile'!E1718*S$10</f>
        <v>2.7143345249999999</v>
      </c>
      <c r="G1716" s="24">
        <f>'2 Load Profile'!E1717</f>
        <v>0.76216999388668527</v>
      </c>
      <c r="H1716" s="24">
        <f t="shared" si="440"/>
        <v>-1.9521645311133147</v>
      </c>
      <c r="I1716" s="13">
        <f t="shared" si="441"/>
        <v>-1.9521645311133147</v>
      </c>
      <c r="J1716" s="24">
        <f t="shared" si="442"/>
        <v>0.76216999388668527</v>
      </c>
      <c r="K1716" s="24">
        <f t="shared" si="443"/>
        <v>0</v>
      </c>
      <c r="L1716" s="13"/>
      <c r="M1716" s="24"/>
      <c r="N1716" s="24">
        <f t="shared" si="451"/>
        <v>0</v>
      </c>
      <c r="O1716" s="13"/>
      <c r="P1716" s="13"/>
    </row>
    <row r="1717" spans="1:16">
      <c r="A1717">
        <v>1716</v>
      </c>
      <c r="B1717" s="13">
        <v>3</v>
      </c>
      <c r="C1717" s="13">
        <v>13</v>
      </c>
      <c r="D1717" s="13">
        <v>11</v>
      </c>
      <c r="E1717" s="14">
        <f t="shared" si="448"/>
        <v>72</v>
      </c>
      <c r="F1717" s="24">
        <f>'1 Solar Profile'!E1719*S$10</f>
        <v>3.7944632249999999</v>
      </c>
      <c r="G1717" s="24">
        <f>'2 Load Profile'!E1718</f>
        <v>0.76516694482665581</v>
      </c>
      <c r="H1717" s="24">
        <f t="shared" si="440"/>
        <v>-3.0292962801733441</v>
      </c>
      <c r="I1717" s="13">
        <f t="shared" si="441"/>
        <v>-3.0292962801733441</v>
      </c>
      <c r="J1717" s="24">
        <f t="shared" si="442"/>
        <v>0.76516694482665581</v>
      </c>
      <c r="K1717" s="24">
        <f t="shared" si="443"/>
        <v>0</v>
      </c>
      <c r="L1717" s="13"/>
      <c r="M1717" s="24"/>
      <c r="N1717" s="24">
        <f t="shared" si="451"/>
        <v>0</v>
      </c>
      <c r="O1717" s="13"/>
      <c r="P1717" s="13"/>
    </row>
    <row r="1718" spans="1:16">
      <c r="A1718">
        <v>1717</v>
      </c>
      <c r="B1718" s="13">
        <v>3</v>
      </c>
      <c r="C1718" s="13">
        <v>13</v>
      </c>
      <c r="D1718" s="13">
        <v>12</v>
      </c>
      <c r="E1718" s="14">
        <f t="shared" si="448"/>
        <v>72</v>
      </c>
      <c r="F1718" s="24">
        <f>'1 Solar Profile'!E1720*S$10</f>
        <v>4.4105953500000004</v>
      </c>
      <c r="G1718" s="24">
        <f>'2 Load Profile'!E1719</f>
        <v>0.74281209317060226</v>
      </c>
      <c r="H1718" s="24">
        <f t="shared" si="440"/>
        <v>-3.6677832568293982</v>
      </c>
      <c r="I1718" s="13">
        <f t="shared" si="441"/>
        <v>-3.6677832568293982</v>
      </c>
      <c r="J1718" s="24">
        <f t="shared" si="442"/>
        <v>0.74281209317060215</v>
      </c>
      <c r="K1718" s="24">
        <f t="shared" si="443"/>
        <v>0</v>
      </c>
      <c r="L1718" s="13"/>
      <c r="M1718" s="24"/>
      <c r="N1718" s="24">
        <f t="shared" si="451"/>
        <v>0</v>
      </c>
      <c r="O1718" s="13"/>
      <c r="P1718" s="13"/>
    </row>
    <row r="1719" spans="1:16">
      <c r="A1719">
        <v>1718</v>
      </c>
      <c r="B1719" s="13">
        <v>3</v>
      </c>
      <c r="C1719" s="13">
        <v>13</v>
      </c>
      <c r="D1719" s="13">
        <v>13</v>
      </c>
      <c r="E1719" s="14">
        <f t="shared" si="448"/>
        <v>72</v>
      </c>
      <c r="F1719" s="24">
        <f>'1 Solar Profile'!E1721*S$10</f>
        <v>4.0333860000000001</v>
      </c>
      <c r="G1719" s="24">
        <f>'2 Load Profile'!E1720</f>
        <v>0.71442024137231741</v>
      </c>
      <c r="H1719" s="24">
        <f t="shared" si="440"/>
        <v>-3.3189657586276828</v>
      </c>
      <c r="I1719" s="13">
        <f t="shared" si="441"/>
        <v>-3.3189657586276828</v>
      </c>
      <c r="J1719" s="24">
        <f t="shared" si="442"/>
        <v>0.7144202413723173</v>
      </c>
      <c r="K1719" s="24">
        <f t="shared" si="443"/>
        <v>0</v>
      </c>
      <c r="L1719" s="13"/>
      <c r="M1719" s="24"/>
      <c r="N1719" s="24">
        <f t="shared" si="451"/>
        <v>0</v>
      </c>
      <c r="O1719" s="13"/>
      <c r="P1719" s="13"/>
    </row>
    <row r="1720" spans="1:16">
      <c r="A1720">
        <v>1719</v>
      </c>
      <c r="B1720" s="13">
        <v>3</v>
      </c>
      <c r="C1720" s="13">
        <v>13</v>
      </c>
      <c r="D1720" s="13">
        <v>14</v>
      </c>
      <c r="E1720" s="14">
        <f t="shared" si="448"/>
        <v>72</v>
      </c>
      <c r="F1720" s="24">
        <f>'1 Solar Profile'!E1722*S$10</f>
        <v>3.6220527000000002</v>
      </c>
      <c r="G1720" s="24">
        <f>'2 Load Profile'!E1721</f>
        <v>0.70411380566346149</v>
      </c>
      <c r="H1720" s="24">
        <f t="shared" si="440"/>
        <v>-2.9179388943365385</v>
      </c>
      <c r="I1720" s="13">
        <f t="shared" si="441"/>
        <v>-2.9179388943365385</v>
      </c>
      <c r="J1720" s="24">
        <f t="shared" si="442"/>
        <v>0.70411380566346171</v>
      </c>
      <c r="K1720" s="24">
        <f t="shared" si="443"/>
        <v>0</v>
      </c>
      <c r="L1720" s="13"/>
      <c r="M1720" s="24"/>
      <c r="N1720" s="24">
        <f t="shared" si="451"/>
        <v>0</v>
      </c>
      <c r="O1720" s="13"/>
      <c r="P1720" s="13"/>
    </row>
    <row r="1721" spans="1:16">
      <c r="A1721">
        <v>1720</v>
      </c>
      <c r="B1721" s="13">
        <v>3</v>
      </c>
      <c r="C1721" s="13">
        <v>13</v>
      </c>
      <c r="D1721" s="13">
        <v>15</v>
      </c>
      <c r="E1721" s="14">
        <f t="shared" si="448"/>
        <v>72</v>
      </c>
      <c r="F1721" s="24">
        <f>'1 Solar Profile'!E1723*S$10</f>
        <v>2.9724533999999996</v>
      </c>
      <c r="G1721" s="24">
        <f>'2 Load Profile'!E1722</f>
        <v>0.73703385814575761</v>
      </c>
      <c r="H1721" s="24">
        <f t="shared" si="440"/>
        <v>-2.2354195418542417</v>
      </c>
      <c r="I1721" s="13">
        <f t="shared" si="441"/>
        <v>-2.2354195418542417</v>
      </c>
      <c r="J1721" s="24">
        <f t="shared" si="442"/>
        <v>0.73703385814575784</v>
      </c>
      <c r="K1721" s="24">
        <f t="shared" si="443"/>
        <v>0</v>
      </c>
      <c r="L1721" s="13"/>
      <c r="M1721" s="24"/>
      <c r="N1721" s="24">
        <f t="shared" si="451"/>
        <v>0</v>
      </c>
      <c r="O1721" s="13"/>
      <c r="P1721" s="13"/>
    </row>
    <row r="1722" spans="1:16">
      <c r="A1722">
        <v>1721</v>
      </c>
      <c r="B1722" s="13">
        <v>3</v>
      </c>
      <c r="C1722" s="13">
        <v>13</v>
      </c>
      <c r="D1722" s="13">
        <v>16</v>
      </c>
      <c r="E1722" s="14">
        <f t="shared" si="448"/>
        <v>72</v>
      </c>
      <c r="F1722" s="24">
        <f>'1 Solar Profile'!E1724*S$10</f>
        <v>1.4833633499999999</v>
      </c>
      <c r="G1722" s="24">
        <f>'2 Load Profile'!E1723</f>
        <v>0.88072622552842761</v>
      </c>
      <c r="H1722" s="24">
        <f t="shared" si="440"/>
        <v>-0.60263712447157225</v>
      </c>
      <c r="I1722" s="13">
        <f t="shared" si="441"/>
        <v>-0.60263712447157225</v>
      </c>
      <c r="J1722" s="24">
        <f t="shared" si="442"/>
        <v>0.88072622552842761</v>
      </c>
      <c r="K1722" s="24">
        <f t="shared" si="443"/>
        <v>0</v>
      </c>
      <c r="L1722" s="13"/>
      <c r="M1722" s="24"/>
      <c r="N1722" s="24">
        <f t="shared" si="451"/>
        <v>0</v>
      </c>
      <c r="O1722" s="13"/>
      <c r="P1722" s="13"/>
    </row>
    <row r="1723" spans="1:16">
      <c r="A1723">
        <v>1722</v>
      </c>
      <c r="B1723" s="13">
        <v>3</v>
      </c>
      <c r="C1723" s="13">
        <v>13</v>
      </c>
      <c r="D1723" s="13">
        <v>17</v>
      </c>
      <c r="E1723" s="14">
        <f t="shared" si="448"/>
        <v>72</v>
      </c>
      <c r="F1723" s="24">
        <f>'1 Solar Profile'!E1725*S$10</f>
        <v>0.22828365</v>
      </c>
      <c r="G1723" s="24">
        <f>'2 Load Profile'!E1724</f>
        <v>1.1710493017144865</v>
      </c>
      <c r="H1723" s="24">
        <f t="shared" si="440"/>
        <v>0.94276565171448645</v>
      </c>
      <c r="I1723" s="13">
        <f t="shared" si="441"/>
        <v>0</v>
      </c>
      <c r="J1723" s="24">
        <f t="shared" si="442"/>
        <v>0.22828365</v>
      </c>
      <c r="K1723" s="24">
        <f t="shared" si="443"/>
        <v>0.94276565171448645</v>
      </c>
      <c r="L1723" s="13"/>
      <c r="M1723" s="24"/>
      <c r="N1723" s="24">
        <f t="shared" si="451"/>
        <v>0</v>
      </c>
      <c r="O1723" s="13"/>
      <c r="P1723" s="13"/>
    </row>
    <row r="1724" spans="1:16">
      <c r="A1724">
        <v>1723</v>
      </c>
      <c r="B1724" s="13">
        <v>3</v>
      </c>
      <c r="C1724" s="13">
        <v>13</v>
      </c>
      <c r="D1724" s="13">
        <v>18</v>
      </c>
      <c r="E1724" s="14">
        <f t="shared" si="448"/>
        <v>72</v>
      </c>
      <c r="F1724" s="24">
        <f>'1 Solar Profile'!E1726*S$10</f>
        <v>0</v>
      </c>
      <c r="G1724" s="24">
        <f>'2 Load Profile'!E1725</f>
        <v>1.4367949571390546</v>
      </c>
      <c r="H1724" s="24">
        <f t="shared" si="440"/>
        <v>1.4367949571390546</v>
      </c>
      <c r="I1724" s="13">
        <f t="shared" si="441"/>
        <v>0</v>
      </c>
      <c r="J1724" s="24">
        <f t="shared" si="442"/>
        <v>0</v>
      </c>
      <c r="K1724" s="24">
        <f t="shared" si="443"/>
        <v>1.4367949571390546</v>
      </c>
      <c r="L1724" s="13"/>
      <c r="M1724" s="24"/>
      <c r="N1724" s="24">
        <f t="shared" si="451"/>
        <v>0</v>
      </c>
      <c r="O1724" s="13"/>
      <c r="P1724" s="13"/>
    </row>
    <row r="1725" spans="1:16">
      <c r="A1725">
        <v>1724</v>
      </c>
      <c r="B1725" s="13">
        <v>3</v>
      </c>
      <c r="C1725" s="13">
        <v>13</v>
      </c>
      <c r="D1725" s="13">
        <v>19</v>
      </c>
      <c r="E1725" s="14">
        <f t="shared" si="448"/>
        <v>72</v>
      </c>
      <c r="F1725" s="24">
        <f>'1 Solar Profile'!E1727*S$10</f>
        <v>0</v>
      </c>
      <c r="G1725" s="24">
        <f>'2 Load Profile'!E1726</f>
        <v>1.6026555833940634</v>
      </c>
      <c r="H1725" s="24">
        <f t="shared" si="440"/>
        <v>1.6026555833940634</v>
      </c>
      <c r="I1725" s="13">
        <f t="shared" si="441"/>
        <v>0</v>
      </c>
      <c r="J1725" s="24">
        <f t="shared" si="442"/>
        <v>0</v>
      </c>
      <c r="K1725" s="24">
        <f t="shared" si="443"/>
        <v>1.6026555833940634</v>
      </c>
      <c r="L1725" s="13"/>
      <c r="M1725" s="24"/>
      <c r="N1725" s="24">
        <f t="shared" si="451"/>
        <v>0</v>
      </c>
      <c r="O1725" s="13"/>
      <c r="P1725" s="13"/>
    </row>
    <row r="1726" spans="1:16">
      <c r="A1726">
        <v>1725</v>
      </c>
      <c r="B1726" s="13">
        <v>3</v>
      </c>
      <c r="C1726" s="13">
        <v>13</v>
      </c>
      <c r="D1726" s="13">
        <v>20</v>
      </c>
      <c r="E1726" s="14">
        <f t="shared" si="448"/>
        <v>72</v>
      </c>
      <c r="F1726" s="24">
        <f>'1 Solar Profile'!E1728*S$10</f>
        <v>0</v>
      </c>
      <c r="G1726" s="24">
        <f>'2 Load Profile'!E1727</f>
        <v>1.6477245813488082</v>
      </c>
      <c r="H1726" s="24">
        <f t="shared" si="440"/>
        <v>1.6477245813488082</v>
      </c>
      <c r="I1726" s="13">
        <f t="shared" si="441"/>
        <v>0</v>
      </c>
      <c r="J1726" s="24">
        <f t="shared" si="442"/>
        <v>0</v>
      </c>
      <c r="K1726" s="24">
        <f t="shared" si="443"/>
        <v>1.6477245813488082</v>
      </c>
      <c r="L1726" s="13"/>
      <c r="M1726" s="24"/>
      <c r="N1726" s="24">
        <f t="shared" si="451"/>
        <v>0</v>
      </c>
      <c r="O1726" s="24"/>
      <c r="P1726" s="24"/>
    </row>
    <row r="1727" spans="1:16">
      <c r="A1727">
        <v>1726</v>
      </c>
      <c r="B1727" s="13">
        <v>3</v>
      </c>
      <c r="C1727" s="13">
        <v>13</v>
      </c>
      <c r="D1727" s="13">
        <v>21</v>
      </c>
      <c r="E1727" s="14">
        <f t="shared" si="448"/>
        <v>72</v>
      </c>
      <c r="F1727" s="24">
        <f>'1 Solar Profile'!E1729*S$10</f>
        <v>0</v>
      </c>
      <c r="G1727" s="24">
        <f>'2 Load Profile'!E1728</f>
        <v>1.4950868168401759</v>
      </c>
      <c r="H1727" s="24">
        <f t="shared" si="440"/>
        <v>1.4950868168401759</v>
      </c>
      <c r="I1727" s="13">
        <f t="shared" si="441"/>
        <v>0</v>
      </c>
      <c r="J1727" s="24">
        <f t="shared" si="442"/>
        <v>0</v>
      </c>
      <c r="K1727" s="24">
        <f t="shared" si="443"/>
        <v>1.4950868168401759</v>
      </c>
      <c r="L1727" s="13"/>
      <c r="M1727" s="24"/>
      <c r="N1727" s="24">
        <f t="shared" si="451"/>
        <v>0</v>
      </c>
      <c r="O1727" s="13"/>
      <c r="P1727" s="13"/>
    </row>
    <row r="1728" spans="1:16">
      <c r="A1728">
        <v>1727</v>
      </c>
      <c r="B1728" s="13">
        <v>3</v>
      </c>
      <c r="C1728" s="13">
        <v>13</v>
      </c>
      <c r="D1728" s="13">
        <v>22</v>
      </c>
      <c r="E1728" s="14">
        <f t="shared" si="448"/>
        <v>72</v>
      </c>
      <c r="F1728" s="24">
        <f>'1 Solar Profile'!E1730*S$10</f>
        <v>0</v>
      </c>
      <c r="G1728" s="24">
        <f>'2 Load Profile'!E1729</f>
        <v>1.2171003082761505</v>
      </c>
      <c r="H1728" s="24">
        <f t="shared" ref="H1728:H1791" si="454">G1728-F1728</f>
        <v>1.2171003082761505</v>
      </c>
      <c r="I1728" s="13">
        <f t="shared" ref="I1728:I1791" si="455">IF(H1728&lt;0,H1728,0)</f>
        <v>0</v>
      </c>
      <c r="J1728" s="24">
        <f t="shared" ref="J1728:J1791" si="456">F1728+I1728</f>
        <v>0</v>
      </c>
      <c r="K1728" s="24">
        <f t="shared" ref="K1728:K1791" si="457">IF(H1728&gt;0,H1728,0)</f>
        <v>1.2171003082761505</v>
      </c>
      <c r="L1728" s="13"/>
      <c r="M1728" s="24"/>
      <c r="N1728" s="24">
        <f t="shared" si="451"/>
        <v>0</v>
      </c>
      <c r="O1728" s="13"/>
      <c r="P1728" s="13"/>
    </row>
    <row r="1729" spans="1:16">
      <c r="A1729">
        <v>1728</v>
      </c>
      <c r="B1729" s="13">
        <v>3</v>
      </c>
      <c r="C1729" s="13">
        <v>13</v>
      </c>
      <c r="D1729" s="13">
        <v>23</v>
      </c>
      <c r="E1729" s="14">
        <f t="shared" si="448"/>
        <v>72</v>
      </c>
      <c r="F1729" s="24">
        <f>'1 Solar Profile'!E1731*S$10</f>
        <v>0</v>
      </c>
      <c r="G1729" s="24">
        <f>'2 Load Profile'!E1730</f>
        <v>0.95155212934122424</v>
      </c>
      <c r="H1729" s="24">
        <f t="shared" si="454"/>
        <v>0.95155212934122424</v>
      </c>
      <c r="I1729" s="13">
        <f t="shared" si="455"/>
        <v>0</v>
      </c>
      <c r="J1729" s="24">
        <f t="shared" si="456"/>
        <v>0</v>
      </c>
      <c r="K1729" s="24">
        <f t="shared" si="457"/>
        <v>0.95155212934122424</v>
      </c>
      <c r="L1729" s="13">
        <f t="shared" ref="L1729" si="458">SUM(I1706:I1729)</f>
        <v>-19.573607179016143</v>
      </c>
      <c r="M1729" s="24">
        <f t="shared" ref="M1729" si="459">SUMIF(H1706:H1729,"&gt;0",H1706:H1729)</f>
        <v>13.255144263773232</v>
      </c>
      <c r="N1729" s="24">
        <f t="shared" si="451"/>
        <v>-6.318462915242911</v>
      </c>
      <c r="O1729" s="13">
        <f t="shared" ref="O1729" si="460">IF(M1729&gt;(L1729*-1),(M1729+L1729)*S$12,0)</f>
        <v>0</v>
      </c>
      <c r="P1729" s="13">
        <f t="shared" ref="P1729" si="461">IF(M1729&lt;(L1729*-1),(M1729+L1729)*S$14,0)</f>
        <v>-0.167123344108175</v>
      </c>
    </row>
    <row r="1730" spans="1:16">
      <c r="A1730">
        <v>1729</v>
      </c>
      <c r="B1730" s="13">
        <v>3</v>
      </c>
      <c r="C1730" s="13">
        <v>14</v>
      </c>
      <c r="D1730" s="13">
        <v>0</v>
      </c>
      <c r="E1730" s="14">
        <f t="shared" si="448"/>
        <v>73</v>
      </c>
      <c r="F1730" s="24">
        <f>'1 Solar Profile'!E1732*S$10</f>
        <v>0</v>
      </c>
      <c r="G1730" s="24">
        <f>'2 Load Profile'!E1731</f>
        <v>0.67320194765330499</v>
      </c>
      <c r="H1730" s="24">
        <f t="shared" si="454"/>
        <v>0.67320194765330499</v>
      </c>
      <c r="I1730" s="13">
        <f t="shared" si="455"/>
        <v>0</v>
      </c>
      <c r="J1730" s="24">
        <f t="shared" si="456"/>
        <v>0</v>
      </c>
      <c r="K1730" s="24">
        <f t="shared" si="457"/>
        <v>0.67320194765330499</v>
      </c>
      <c r="L1730" s="13"/>
      <c r="M1730" s="24"/>
      <c r="N1730" s="24">
        <f t="shared" si="451"/>
        <v>0</v>
      </c>
      <c r="O1730" s="13"/>
      <c r="P1730" s="13"/>
    </row>
    <row r="1731" spans="1:16">
      <c r="A1731">
        <v>1730</v>
      </c>
      <c r="B1731" s="13">
        <v>3</v>
      </c>
      <c r="C1731" s="13">
        <v>14</v>
      </c>
      <c r="D1731" s="13">
        <v>1</v>
      </c>
      <c r="E1731" s="14">
        <f t="shared" si="448"/>
        <v>73</v>
      </c>
      <c r="F1731" s="24">
        <f>'1 Solar Profile'!E1733*S$10</f>
        <v>0</v>
      </c>
      <c r="G1731" s="24">
        <f>'2 Load Profile'!E1732</f>
        <v>0.56899666716803232</v>
      </c>
      <c r="H1731" s="24">
        <f t="shared" si="454"/>
        <v>0.56899666716803232</v>
      </c>
      <c r="I1731" s="13">
        <f t="shared" si="455"/>
        <v>0</v>
      </c>
      <c r="J1731" s="24">
        <f t="shared" si="456"/>
        <v>0</v>
      </c>
      <c r="K1731" s="24">
        <f t="shared" si="457"/>
        <v>0.56899666716803232</v>
      </c>
      <c r="L1731" s="13"/>
      <c r="M1731" s="24"/>
      <c r="N1731" s="24">
        <f t="shared" si="451"/>
        <v>0</v>
      </c>
      <c r="O1731" s="13"/>
      <c r="P1731" s="13"/>
    </row>
    <row r="1732" spans="1:16">
      <c r="A1732">
        <v>1731</v>
      </c>
      <c r="B1732" s="13">
        <v>3</v>
      </c>
      <c r="C1732" s="13">
        <v>14</v>
      </c>
      <c r="D1732" s="13">
        <v>2</v>
      </c>
      <c r="E1732" s="14">
        <f t="shared" si="448"/>
        <v>73</v>
      </c>
      <c r="F1732" s="24">
        <f>'1 Solar Profile'!E1734*S$10</f>
        <v>0</v>
      </c>
      <c r="G1732" s="24">
        <f>'2 Load Profile'!E1733</f>
        <v>0.524204830569303</v>
      </c>
      <c r="H1732" s="24">
        <f t="shared" si="454"/>
        <v>0.524204830569303</v>
      </c>
      <c r="I1732" s="13">
        <f t="shared" si="455"/>
        <v>0</v>
      </c>
      <c r="J1732" s="24">
        <f t="shared" si="456"/>
        <v>0</v>
      </c>
      <c r="K1732" s="24">
        <f t="shared" si="457"/>
        <v>0.524204830569303</v>
      </c>
      <c r="L1732" s="13"/>
      <c r="M1732" s="24"/>
      <c r="N1732" s="24">
        <f t="shared" si="451"/>
        <v>0</v>
      </c>
      <c r="O1732" s="13"/>
      <c r="P1732" s="13"/>
    </row>
    <row r="1733" spans="1:16">
      <c r="A1733">
        <v>1732</v>
      </c>
      <c r="B1733" s="13">
        <v>3</v>
      </c>
      <c r="C1733" s="13">
        <v>14</v>
      </c>
      <c r="D1733" s="13">
        <v>3</v>
      </c>
      <c r="E1733" s="14">
        <f t="shared" si="448"/>
        <v>73</v>
      </c>
      <c r="F1733" s="24">
        <f>'1 Solar Profile'!E1735*S$10</f>
        <v>0</v>
      </c>
      <c r="G1733" s="24">
        <f>'2 Load Profile'!E1734</f>
        <v>0.51666676867533667</v>
      </c>
      <c r="H1733" s="24">
        <f t="shared" si="454"/>
        <v>0.51666676867533667</v>
      </c>
      <c r="I1733" s="13">
        <f t="shared" si="455"/>
        <v>0</v>
      </c>
      <c r="J1733" s="24">
        <f t="shared" si="456"/>
        <v>0</v>
      </c>
      <c r="K1733" s="24">
        <f t="shared" si="457"/>
        <v>0.51666676867533667</v>
      </c>
      <c r="L1733" s="13"/>
      <c r="M1733" s="24"/>
      <c r="N1733" s="24">
        <f t="shared" si="451"/>
        <v>0</v>
      </c>
      <c r="O1733" s="13"/>
      <c r="P1733" s="13"/>
    </row>
    <row r="1734" spans="1:16">
      <c r="A1734">
        <v>1733</v>
      </c>
      <c r="B1734" s="13">
        <v>3</v>
      </c>
      <c r="C1734" s="13">
        <v>14</v>
      </c>
      <c r="D1734" s="13">
        <v>4</v>
      </c>
      <c r="E1734" s="14">
        <f t="shared" si="448"/>
        <v>73</v>
      </c>
      <c r="F1734" s="24">
        <f>'1 Solar Profile'!E1736*S$10</f>
        <v>0</v>
      </c>
      <c r="G1734" s="24">
        <f>'2 Load Profile'!E1735</f>
        <v>0.51711174424054318</v>
      </c>
      <c r="H1734" s="24">
        <f t="shared" si="454"/>
        <v>0.51711174424054318</v>
      </c>
      <c r="I1734" s="13">
        <f t="shared" si="455"/>
        <v>0</v>
      </c>
      <c r="J1734" s="24">
        <f t="shared" si="456"/>
        <v>0</v>
      </c>
      <c r="K1734" s="24">
        <f t="shared" si="457"/>
        <v>0.51711174424054318</v>
      </c>
      <c r="L1734" s="13"/>
      <c r="M1734" s="24"/>
      <c r="N1734" s="24">
        <f t="shared" si="451"/>
        <v>0</v>
      </c>
      <c r="O1734" s="13"/>
      <c r="P1734" s="13"/>
    </row>
    <row r="1735" spans="1:16">
      <c r="A1735">
        <v>1734</v>
      </c>
      <c r="B1735" s="13">
        <v>3</v>
      </c>
      <c r="C1735" s="13">
        <v>14</v>
      </c>
      <c r="D1735" s="13">
        <v>5</v>
      </c>
      <c r="E1735" s="14">
        <f t="shared" si="448"/>
        <v>73</v>
      </c>
      <c r="F1735" s="24">
        <f>'1 Solar Profile'!E1737*S$10</f>
        <v>0</v>
      </c>
      <c r="G1735" s="24">
        <f>'2 Load Profile'!E1736</f>
        <v>0.56654164335304258</v>
      </c>
      <c r="H1735" s="24">
        <f t="shared" si="454"/>
        <v>0.56654164335304258</v>
      </c>
      <c r="I1735" s="13">
        <f t="shared" si="455"/>
        <v>0</v>
      </c>
      <c r="J1735" s="24">
        <f t="shared" si="456"/>
        <v>0</v>
      </c>
      <c r="K1735" s="24">
        <f t="shared" si="457"/>
        <v>0.56654164335304258</v>
      </c>
      <c r="L1735" s="13"/>
      <c r="M1735" s="24"/>
      <c r="N1735" s="24">
        <f t="shared" si="451"/>
        <v>0</v>
      </c>
      <c r="O1735" s="13"/>
      <c r="P1735" s="13"/>
    </row>
    <row r="1736" spans="1:16">
      <c r="A1736">
        <v>1735</v>
      </c>
      <c r="B1736" s="13">
        <v>3</v>
      </c>
      <c r="C1736" s="13">
        <v>14</v>
      </c>
      <c r="D1736" s="13">
        <v>6</v>
      </c>
      <c r="E1736" s="14">
        <f t="shared" si="448"/>
        <v>73</v>
      </c>
      <c r="F1736" s="24">
        <f>'1 Solar Profile'!E1738*S$10</f>
        <v>0.26771535000000002</v>
      </c>
      <c r="G1736" s="24">
        <f>'2 Load Profile'!E1737</f>
        <v>0.70559621843048359</v>
      </c>
      <c r="H1736" s="24">
        <f t="shared" si="454"/>
        <v>0.43788086843048357</v>
      </c>
      <c r="I1736" s="13">
        <f t="shared" si="455"/>
        <v>0</v>
      </c>
      <c r="J1736" s="24">
        <f t="shared" si="456"/>
        <v>0.26771535000000002</v>
      </c>
      <c r="K1736" s="24">
        <f t="shared" si="457"/>
        <v>0.43788086843048357</v>
      </c>
      <c r="L1736" s="13"/>
      <c r="M1736" s="24"/>
      <c r="N1736" s="24">
        <f t="shared" si="451"/>
        <v>0</v>
      </c>
      <c r="O1736" s="13"/>
      <c r="P1736" s="13"/>
    </row>
    <row r="1737" spans="1:16">
      <c r="A1737">
        <v>1736</v>
      </c>
      <c r="B1737" s="13">
        <v>3</v>
      </c>
      <c r="C1737" s="13">
        <v>14</v>
      </c>
      <c r="D1737" s="13">
        <v>7</v>
      </c>
      <c r="E1737" s="14">
        <f t="shared" si="448"/>
        <v>73</v>
      </c>
      <c r="F1737" s="24">
        <f>'1 Solar Profile'!E1739*S$10</f>
        <v>1.5779200499999999</v>
      </c>
      <c r="G1737" s="24">
        <f>'2 Load Profile'!E1738</f>
        <v>0.90379830439813125</v>
      </c>
      <c r="H1737" s="24">
        <f t="shared" si="454"/>
        <v>-0.67412174560186866</v>
      </c>
      <c r="I1737" s="13">
        <f t="shared" si="455"/>
        <v>-0.67412174560186866</v>
      </c>
      <c r="J1737" s="24">
        <f t="shared" si="456"/>
        <v>0.90379830439813125</v>
      </c>
      <c r="K1737" s="24">
        <f t="shared" si="457"/>
        <v>0</v>
      </c>
      <c r="L1737" s="13"/>
      <c r="M1737" s="24"/>
      <c r="N1737" s="24">
        <f t="shared" si="451"/>
        <v>0</v>
      </c>
      <c r="O1737" s="13"/>
      <c r="P1737" s="13"/>
    </row>
    <row r="1738" spans="1:16">
      <c r="A1738">
        <v>1737</v>
      </c>
      <c r="B1738" s="13">
        <v>3</v>
      </c>
      <c r="C1738" s="13">
        <v>14</v>
      </c>
      <c r="D1738" s="13">
        <v>8</v>
      </c>
      <c r="E1738" s="14">
        <f t="shared" si="448"/>
        <v>73</v>
      </c>
      <c r="F1738" s="24">
        <f>'1 Solar Profile'!E1740*S$10</f>
        <v>3.015936</v>
      </c>
      <c r="G1738" s="24">
        <f>'2 Load Profile'!E1739</f>
        <v>0.83889635521622186</v>
      </c>
      <c r="H1738" s="24">
        <f t="shared" si="454"/>
        <v>-2.1770396447837781</v>
      </c>
      <c r="I1738" s="13">
        <f t="shared" si="455"/>
        <v>-2.1770396447837781</v>
      </c>
      <c r="J1738" s="24">
        <f t="shared" si="456"/>
        <v>0.83889635521622186</v>
      </c>
      <c r="K1738" s="24">
        <f t="shared" si="457"/>
        <v>0</v>
      </c>
      <c r="L1738" s="13"/>
      <c r="M1738" s="24"/>
      <c r="N1738" s="24">
        <f t="shared" si="451"/>
        <v>0</v>
      </c>
      <c r="O1738" s="13"/>
      <c r="P1738" s="13"/>
    </row>
    <row r="1739" spans="1:16">
      <c r="A1739">
        <v>1738</v>
      </c>
      <c r="B1739" s="13">
        <v>3</v>
      </c>
      <c r="C1739" s="13">
        <v>14</v>
      </c>
      <c r="D1739" s="13">
        <v>9</v>
      </c>
      <c r="E1739" s="14">
        <f t="shared" si="448"/>
        <v>73</v>
      </c>
      <c r="F1739" s="24">
        <f>'1 Solar Profile'!E1741*S$10</f>
        <v>4.1311714500000001</v>
      </c>
      <c r="G1739" s="24">
        <f>'2 Load Profile'!E1740</f>
        <v>0.75802573380529681</v>
      </c>
      <c r="H1739" s="24">
        <f t="shared" si="454"/>
        <v>-3.3731457161947032</v>
      </c>
      <c r="I1739" s="13">
        <f t="shared" si="455"/>
        <v>-3.3731457161947032</v>
      </c>
      <c r="J1739" s="24">
        <f t="shared" si="456"/>
        <v>0.75802573380529692</v>
      </c>
      <c r="K1739" s="24">
        <f t="shared" si="457"/>
        <v>0</v>
      </c>
      <c r="L1739" s="13"/>
      <c r="M1739" s="24"/>
      <c r="N1739" s="24">
        <f t="shared" si="451"/>
        <v>0</v>
      </c>
      <c r="O1739" s="13"/>
      <c r="P1739" s="13"/>
    </row>
    <row r="1740" spans="1:16">
      <c r="A1740">
        <v>1739</v>
      </c>
      <c r="B1740" s="13">
        <v>3</v>
      </c>
      <c r="C1740" s="13">
        <v>14</v>
      </c>
      <c r="D1740" s="13">
        <v>10</v>
      </c>
      <c r="E1740" s="14">
        <f t="shared" si="448"/>
        <v>73</v>
      </c>
      <c r="F1740" s="24">
        <f>'1 Solar Profile'!E1742*S$10</f>
        <v>4.8458182499999998</v>
      </c>
      <c r="G1740" s="24">
        <f>'2 Load Profile'!E1741</f>
        <v>0.75948060184451649</v>
      </c>
      <c r="H1740" s="24">
        <f t="shared" si="454"/>
        <v>-4.0863376481554834</v>
      </c>
      <c r="I1740" s="13">
        <f t="shared" si="455"/>
        <v>-4.0863376481554834</v>
      </c>
      <c r="J1740" s="24">
        <f t="shared" si="456"/>
        <v>0.75948060184451638</v>
      </c>
      <c r="K1740" s="24">
        <f t="shared" si="457"/>
        <v>0</v>
      </c>
      <c r="L1740" s="13"/>
      <c r="M1740" s="24"/>
      <c r="N1740" s="24">
        <f t="shared" si="451"/>
        <v>0</v>
      </c>
      <c r="O1740" s="13"/>
      <c r="P1740" s="13"/>
    </row>
    <row r="1741" spans="1:16">
      <c r="A1741">
        <v>1740</v>
      </c>
      <c r="B1741" s="13">
        <v>3</v>
      </c>
      <c r="C1741" s="13">
        <v>14</v>
      </c>
      <c r="D1741" s="13">
        <v>11</v>
      </c>
      <c r="E1741" s="14">
        <f t="shared" si="448"/>
        <v>73</v>
      </c>
      <c r="F1741" s="24">
        <f>'1 Solar Profile'!E1743*S$10</f>
        <v>5.1719472</v>
      </c>
      <c r="G1741" s="24">
        <f>'2 Load Profile'!E1742</f>
        <v>0.76152342069204815</v>
      </c>
      <c r="H1741" s="24">
        <f t="shared" si="454"/>
        <v>-4.4104237793079522</v>
      </c>
      <c r="I1741" s="13">
        <f t="shared" si="455"/>
        <v>-4.4104237793079522</v>
      </c>
      <c r="J1741" s="24">
        <f t="shared" si="456"/>
        <v>0.76152342069204781</v>
      </c>
      <c r="K1741" s="24">
        <f t="shared" si="457"/>
        <v>0</v>
      </c>
      <c r="L1741" s="13"/>
      <c r="M1741" s="24"/>
      <c r="N1741" s="24">
        <f t="shared" si="451"/>
        <v>0</v>
      </c>
      <c r="O1741" s="13"/>
      <c r="P1741" s="13"/>
    </row>
    <row r="1742" spans="1:16">
      <c r="A1742">
        <v>1741</v>
      </c>
      <c r="B1742" s="13">
        <v>3</v>
      </c>
      <c r="C1742" s="13">
        <v>14</v>
      </c>
      <c r="D1742" s="13">
        <v>12</v>
      </c>
      <c r="E1742" s="14">
        <f t="shared" si="448"/>
        <v>73</v>
      </c>
      <c r="F1742" s="24">
        <f>'1 Solar Profile'!E1744*S$10</f>
        <v>4.7841806249999994</v>
      </c>
      <c r="G1742" s="24">
        <f>'2 Load Profile'!E1743</f>
        <v>0.73721440800036642</v>
      </c>
      <c r="H1742" s="24">
        <f t="shared" si="454"/>
        <v>-4.0469662169996328</v>
      </c>
      <c r="I1742" s="13">
        <f t="shared" si="455"/>
        <v>-4.0469662169996328</v>
      </c>
      <c r="J1742" s="24">
        <f t="shared" si="456"/>
        <v>0.73721440800036664</v>
      </c>
      <c r="K1742" s="24">
        <f t="shared" si="457"/>
        <v>0</v>
      </c>
      <c r="L1742" s="13"/>
      <c r="M1742" s="24"/>
      <c r="N1742" s="24">
        <f t="shared" si="451"/>
        <v>0</v>
      </c>
      <c r="O1742" s="13"/>
      <c r="P1742" s="13"/>
    </row>
    <row r="1743" spans="1:16">
      <c r="A1743">
        <v>1742</v>
      </c>
      <c r="B1743" s="13">
        <v>3</v>
      </c>
      <c r="C1743" s="13">
        <v>14</v>
      </c>
      <c r="D1743" s="13">
        <v>13</v>
      </c>
      <c r="E1743" s="14">
        <f t="shared" si="448"/>
        <v>73</v>
      </c>
      <c r="F1743" s="24">
        <f>'1 Solar Profile'!E1745*S$10</f>
        <v>4.3033362749999995</v>
      </c>
      <c r="G1743" s="24">
        <f>'2 Load Profile'!E1744</f>
        <v>0.70846921625718939</v>
      </c>
      <c r="H1743" s="24">
        <f t="shared" si="454"/>
        <v>-3.59486705874281</v>
      </c>
      <c r="I1743" s="13">
        <f t="shared" si="455"/>
        <v>-3.59486705874281</v>
      </c>
      <c r="J1743" s="24">
        <f t="shared" si="456"/>
        <v>0.7084692162571895</v>
      </c>
      <c r="K1743" s="24">
        <f t="shared" si="457"/>
        <v>0</v>
      </c>
      <c r="L1743" s="13"/>
      <c r="M1743" s="24"/>
      <c r="N1743" s="24">
        <f t="shared" si="451"/>
        <v>0</v>
      </c>
      <c r="O1743" s="13"/>
      <c r="P1743" s="13"/>
    </row>
    <row r="1744" spans="1:16">
      <c r="A1744">
        <v>1743</v>
      </c>
      <c r="B1744" s="13">
        <v>3</v>
      </c>
      <c r="C1744" s="13">
        <v>14</v>
      </c>
      <c r="D1744" s="13">
        <v>14</v>
      </c>
      <c r="E1744" s="14">
        <f t="shared" si="448"/>
        <v>73</v>
      </c>
      <c r="F1744" s="24">
        <f>'1 Solar Profile'!E1746*S$10</f>
        <v>3.5317138500000005</v>
      </c>
      <c r="G1744" s="24">
        <f>'2 Load Profile'!E1745</f>
        <v>0.69569415623677988</v>
      </c>
      <c r="H1744" s="24">
        <f t="shared" si="454"/>
        <v>-2.8360196937632205</v>
      </c>
      <c r="I1744" s="13">
        <f t="shared" si="455"/>
        <v>-2.8360196937632205</v>
      </c>
      <c r="J1744" s="24">
        <f t="shared" si="456"/>
        <v>0.69569415623677999</v>
      </c>
      <c r="K1744" s="24">
        <f t="shared" si="457"/>
        <v>0</v>
      </c>
      <c r="L1744" s="13"/>
      <c r="M1744" s="24"/>
      <c r="N1744" s="24">
        <f t="shared" si="451"/>
        <v>0</v>
      </c>
      <c r="O1744" s="13"/>
      <c r="P1744" s="13"/>
    </row>
    <row r="1745" spans="1:16">
      <c r="A1745">
        <v>1744</v>
      </c>
      <c r="B1745" s="13">
        <v>3</v>
      </c>
      <c r="C1745" s="13">
        <v>14</v>
      </c>
      <c r="D1745" s="13">
        <v>15</v>
      </c>
      <c r="E1745" s="14">
        <f t="shared" si="448"/>
        <v>73</v>
      </c>
      <c r="F1745" s="24">
        <f>'1 Solar Profile'!E1747*S$10</f>
        <v>2.7939775500000001</v>
      </c>
      <c r="G1745" s="24">
        <f>'2 Load Profile'!E1746</f>
        <v>0.7222046240855573</v>
      </c>
      <c r="H1745" s="24">
        <f t="shared" si="454"/>
        <v>-2.0717729259144431</v>
      </c>
      <c r="I1745" s="13">
        <f t="shared" si="455"/>
        <v>-2.0717729259144431</v>
      </c>
      <c r="J1745" s="24">
        <f t="shared" si="456"/>
        <v>0.72220462408555708</v>
      </c>
      <c r="K1745" s="24">
        <f t="shared" si="457"/>
        <v>0</v>
      </c>
      <c r="L1745" s="13"/>
      <c r="M1745" s="24"/>
      <c r="N1745" s="24">
        <f t="shared" si="451"/>
        <v>0</v>
      </c>
      <c r="O1745" s="13"/>
      <c r="P1745" s="13"/>
    </row>
    <row r="1746" spans="1:16">
      <c r="A1746">
        <v>1745</v>
      </c>
      <c r="B1746" s="13">
        <v>3</v>
      </c>
      <c r="C1746" s="13">
        <v>14</v>
      </c>
      <c r="D1746" s="13">
        <v>16</v>
      </c>
      <c r="E1746" s="14">
        <f t="shared" si="448"/>
        <v>73</v>
      </c>
      <c r="F1746" s="24">
        <f>'1 Solar Profile'!E1748*S$10</f>
        <v>1.4340532500000001</v>
      </c>
      <c r="G1746" s="24">
        <f>'2 Load Profile'!E1747</f>
        <v>0.86582936764499574</v>
      </c>
      <c r="H1746" s="24">
        <f t="shared" si="454"/>
        <v>-0.56822388235500432</v>
      </c>
      <c r="I1746" s="13">
        <f t="shared" si="455"/>
        <v>-0.56822388235500432</v>
      </c>
      <c r="J1746" s="24">
        <f t="shared" si="456"/>
        <v>0.86582936764499574</v>
      </c>
      <c r="K1746" s="24">
        <f t="shared" si="457"/>
        <v>0</v>
      </c>
      <c r="L1746" s="13"/>
      <c r="M1746" s="24"/>
      <c r="N1746" s="24">
        <f t="shared" si="451"/>
        <v>0</v>
      </c>
      <c r="O1746" s="13"/>
      <c r="P1746" s="13"/>
    </row>
    <row r="1747" spans="1:16">
      <c r="A1747">
        <v>1746</v>
      </c>
      <c r="B1747" s="13">
        <v>3</v>
      </c>
      <c r="C1747" s="13">
        <v>14</v>
      </c>
      <c r="D1747" s="13">
        <v>17</v>
      </c>
      <c r="E1747" s="14">
        <f t="shared" si="448"/>
        <v>73</v>
      </c>
      <c r="F1747" s="24">
        <f>'1 Solar Profile'!E1749*S$10</f>
        <v>0.23168092499999995</v>
      </c>
      <c r="G1747" s="24">
        <f>'2 Load Profile'!E1748</f>
        <v>1.1517201129535772</v>
      </c>
      <c r="H1747" s="24">
        <f t="shared" si="454"/>
        <v>0.92003918795357731</v>
      </c>
      <c r="I1747" s="13">
        <f t="shared" si="455"/>
        <v>0</v>
      </c>
      <c r="J1747" s="24">
        <f t="shared" si="456"/>
        <v>0.23168092499999995</v>
      </c>
      <c r="K1747" s="24">
        <f t="shared" si="457"/>
        <v>0.92003918795357731</v>
      </c>
      <c r="L1747" s="13"/>
      <c r="M1747" s="24"/>
      <c r="N1747" s="24">
        <f t="shared" si="451"/>
        <v>0</v>
      </c>
      <c r="O1747" s="13"/>
      <c r="P1747" s="13"/>
    </row>
    <row r="1748" spans="1:16">
      <c r="A1748">
        <v>1747</v>
      </c>
      <c r="B1748" s="13">
        <v>3</v>
      </c>
      <c r="C1748" s="13">
        <v>14</v>
      </c>
      <c r="D1748" s="13">
        <v>18</v>
      </c>
      <c r="E1748" s="14">
        <f t="shared" si="448"/>
        <v>73</v>
      </c>
      <c r="F1748" s="24">
        <f>'1 Solar Profile'!E1750*S$10</f>
        <v>0</v>
      </c>
      <c r="G1748" s="24">
        <f>'2 Load Profile'!E1749</f>
        <v>1.4203556496432805</v>
      </c>
      <c r="H1748" s="24">
        <f t="shared" si="454"/>
        <v>1.4203556496432805</v>
      </c>
      <c r="I1748" s="13">
        <f t="shared" si="455"/>
        <v>0</v>
      </c>
      <c r="J1748" s="24">
        <f t="shared" si="456"/>
        <v>0</v>
      </c>
      <c r="K1748" s="24">
        <f t="shared" si="457"/>
        <v>1.4203556496432805</v>
      </c>
      <c r="L1748" s="13"/>
      <c r="M1748" s="24"/>
      <c r="N1748" s="24">
        <f t="shared" si="451"/>
        <v>0</v>
      </c>
      <c r="O1748" s="13"/>
      <c r="P1748" s="13"/>
    </row>
    <row r="1749" spans="1:16">
      <c r="A1749">
        <v>1748</v>
      </c>
      <c r="B1749" s="13">
        <v>3</v>
      </c>
      <c r="C1749" s="13">
        <v>14</v>
      </c>
      <c r="D1749" s="13">
        <v>19</v>
      </c>
      <c r="E1749" s="14">
        <f t="shared" si="448"/>
        <v>73</v>
      </c>
      <c r="F1749" s="24">
        <f>'1 Solar Profile'!E1751*S$10</f>
        <v>0</v>
      </c>
      <c r="G1749" s="24">
        <f>'2 Load Profile'!E1750</f>
        <v>1.5870466065251139</v>
      </c>
      <c r="H1749" s="24">
        <f t="shared" si="454"/>
        <v>1.5870466065251139</v>
      </c>
      <c r="I1749" s="13">
        <f t="shared" si="455"/>
        <v>0</v>
      </c>
      <c r="J1749" s="24">
        <f t="shared" si="456"/>
        <v>0</v>
      </c>
      <c r="K1749" s="24">
        <f t="shared" si="457"/>
        <v>1.5870466065251139</v>
      </c>
      <c r="L1749" s="13"/>
      <c r="M1749" s="24"/>
      <c r="N1749" s="24">
        <f t="shared" si="451"/>
        <v>0</v>
      </c>
      <c r="O1749" s="13"/>
      <c r="P1749" s="13"/>
    </row>
    <row r="1750" spans="1:16">
      <c r="A1750">
        <v>1749</v>
      </c>
      <c r="B1750" s="13">
        <v>3</v>
      </c>
      <c r="C1750" s="13">
        <v>14</v>
      </c>
      <c r="D1750" s="13">
        <v>20</v>
      </c>
      <c r="E1750" s="14">
        <f t="shared" si="448"/>
        <v>73</v>
      </c>
      <c r="F1750" s="24">
        <f>'1 Solar Profile'!E1752*S$10</f>
        <v>0</v>
      </c>
      <c r="G1750" s="24">
        <f>'2 Load Profile'!E1751</f>
        <v>1.6340058097272454</v>
      </c>
      <c r="H1750" s="24">
        <f t="shared" si="454"/>
        <v>1.6340058097272454</v>
      </c>
      <c r="I1750" s="13">
        <f t="shared" si="455"/>
        <v>0</v>
      </c>
      <c r="J1750" s="24">
        <f t="shared" si="456"/>
        <v>0</v>
      </c>
      <c r="K1750" s="24">
        <f t="shared" si="457"/>
        <v>1.6340058097272454</v>
      </c>
      <c r="L1750" s="13"/>
      <c r="M1750" s="24"/>
      <c r="N1750" s="24">
        <f t="shared" si="451"/>
        <v>0</v>
      </c>
      <c r="O1750" s="24"/>
      <c r="P1750" s="24"/>
    </row>
    <row r="1751" spans="1:16">
      <c r="A1751">
        <v>1750</v>
      </c>
      <c r="B1751" s="13">
        <v>3</v>
      </c>
      <c r="C1751" s="13">
        <v>14</v>
      </c>
      <c r="D1751" s="13">
        <v>21</v>
      </c>
      <c r="E1751" s="14">
        <f t="shared" si="448"/>
        <v>73</v>
      </c>
      <c r="F1751" s="24">
        <f>'1 Solar Profile'!E1753*S$10</f>
        <v>0</v>
      </c>
      <c r="G1751" s="24">
        <f>'2 Load Profile'!E1752</f>
        <v>1.484843716542809</v>
      </c>
      <c r="H1751" s="24">
        <f t="shared" si="454"/>
        <v>1.484843716542809</v>
      </c>
      <c r="I1751" s="13">
        <f t="shared" si="455"/>
        <v>0</v>
      </c>
      <c r="J1751" s="24">
        <f t="shared" si="456"/>
        <v>0</v>
      </c>
      <c r="K1751" s="24">
        <f t="shared" si="457"/>
        <v>1.484843716542809</v>
      </c>
      <c r="L1751" s="13"/>
      <c r="M1751" s="24"/>
      <c r="N1751" s="24">
        <f t="shared" si="451"/>
        <v>0</v>
      </c>
      <c r="O1751" s="13"/>
      <c r="P1751" s="13"/>
    </row>
    <row r="1752" spans="1:16">
      <c r="A1752">
        <v>1751</v>
      </c>
      <c r="B1752" s="13">
        <v>3</v>
      </c>
      <c r="C1752" s="13">
        <v>14</v>
      </c>
      <c r="D1752" s="13">
        <v>22</v>
      </c>
      <c r="E1752" s="14">
        <f t="shared" ref="E1752:E1815" si="462">IF(D1752&lt;D1751, E1751+1,E1751)</f>
        <v>73</v>
      </c>
      <c r="F1752" s="24">
        <f>'1 Solar Profile'!E1754*S$10</f>
        <v>0</v>
      </c>
      <c r="G1752" s="24">
        <f>'2 Load Profile'!E1753</f>
        <v>1.2086412957147656</v>
      </c>
      <c r="H1752" s="24">
        <f t="shared" si="454"/>
        <v>1.2086412957147656</v>
      </c>
      <c r="I1752" s="13">
        <f t="shared" si="455"/>
        <v>0</v>
      </c>
      <c r="J1752" s="24">
        <f t="shared" si="456"/>
        <v>0</v>
      </c>
      <c r="K1752" s="24">
        <f t="shared" si="457"/>
        <v>1.2086412957147656</v>
      </c>
      <c r="L1752" s="13"/>
      <c r="M1752" s="24"/>
      <c r="N1752" s="24">
        <f t="shared" si="451"/>
        <v>0</v>
      </c>
      <c r="O1752" s="13"/>
      <c r="P1752" s="13"/>
    </row>
    <row r="1753" spans="1:16">
      <c r="A1753">
        <v>1752</v>
      </c>
      <c r="B1753" s="13">
        <v>3</v>
      </c>
      <c r="C1753" s="13">
        <v>14</v>
      </c>
      <c r="D1753" s="13">
        <v>23</v>
      </c>
      <c r="E1753" s="14">
        <f t="shared" si="462"/>
        <v>73</v>
      </c>
      <c r="F1753" s="24">
        <f>'1 Solar Profile'!E1755*S$10</f>
        <v>0</v>
      </c>
      <c r="G1753" s="24">
        <f>'2 Load Profile'!E1754</f>
        <v>0.94435852083982685</v>
      </c>
      <c r="H1753" s="24">
        <f t="shared" si="454"/>
        <v>0.94435852083982685</v>
      </c>
      <c r="I1753" s="13">
        <f t="shared" si="455"/>
        <v>0</v>
      </c>
      <c r="J1753" s="24">
        <f t="shared" si="456"/>
        <v>0</v>
      </c>
      <c r="K1753" s="24">
        <f t="shared" si="457"/>
        <v>0.94435852083982685</v>
      </c>
      <c r="L1753" s="13">
        <f t="shared" ref="L1753" si="463">SUM(I1730:I1753)</f>
        <v>-27.83891831181889</v>
      </c>
      <c r="M1753" s="24">
        <f t="shared" ref="M1753" si="464">SUMIF(H1730:H1753,"&gt;0",H1730:H1753)</f>
        <v>13.003895257036664</v>
      </c>
      <c r="N1753" s="24">
        <f t="shared" si="451"/>
        <v>-14.835023054782226</v>
      </c>
      <c r="O1753" s="13">
        <f t="shared" ref="O1753" si="465">IF(M1753&gt;(L1753*-1),(M1753+L1753)*S$12,0)</f>
        <v>0</v>
      </c>
      <c r="P1753" s="13">
        <f t="shared" ref="P1753" si="466">IF(M1753&lt;(L1753*-1),(M1753+L1753)*S$14,0)</f>
        <v>-0.39238635979898989</v>
      </c>
    </row>
    <row r="1754" spans="1:16">
      <c r="A1754">
        <v>1753</v>
      </c>
      <c r="B1754" s="13">
        <v>3</v>
      </c>
      <c r="C1754" s="13">
        <v>15</v>
      </c>
      <c r="D1754" s="13">
        <v>0</v>
      </c>
      <c r="E1754" s="14">
        <f t="shared" si="462"/>
        <v>74</v>
      </c>
      <c r="F1754" s="24">
        <f>'1 Solar Profile'!E1756*S$10</f>
        <v>0</v>
      </c>
      <c r="G1754" s="24">
        <f>'2 Load Profile'!E1755</f>
        <v>0.66887435751038082</v>
      </c>
      <c r="H1754" s="24">
        <f t="shared" si="454"/>
        <v>0.66887435751038082</v>
      </c>
      <c r="I1754" s="13">
        <f t="shared" si="455"/>
        <v>0</v>
      </c>
      <c r="J1754" s="24">
        <f t="shared" si="456"/>
        <v>0</v>
      </c>
      <c r="K1754" s="24">
        <f t="shared" si="457"/>
        <v>0.66887435751038082</v>
      </c>
      <c r="L1754" s="13"/>
      <c r="M1754" s="24"/>
      <c r="N1754" s="24">
        <f t="shared" si="451"/>
        <v>0</v>
      </c>
      <c r="O1754" s="13"/>
      <c r="P1754" s="13"/>
    </row>
    <row r="1755" spans="1:16">
      <c r="A1755">
        <v>1754</v>
      </c>
      <c r="B1755" s="13">
        <v>3</v>
      </c>
      <c r="C1755" s="13">
        <v>15</v>
      </c>
      <c r="D1755" s="13">
        <v>1</v>
      </c>
      <c r="E1755" s="14">
        <f t="shared" si="462"/>
        <v>74</v>
      </c>
      <c r="F1755" s="24">
        <f>'1 Solar Profile'!E1757*S$10</f>
        <v>0</v>
      </c>
      <c r="G1755" s="24">
        <f>'2 Load Profile'!E1756</f>
        <v>0.56694733022875632</v>
      </c>
      <c r="H1755" s="24">
        <f t="shared" si="454"/>
        <v>0.56694733022875632</v>
      </c>
      <c r="I1755" s="13">
        <f t="shared" si="455"/>
        <v>0</v>
      </c>
      <c r="J1755" s="24">
        <f t="shared" si="456"/>
        <v>0</v>
      </c>
      <c r="K1755" s="24">
        <f t="shared" si="457"/>
        <v>0.56694733022875632</v>
      </c>
      <c r="L1755" s="13"/>
      <c r="M1755" s="24"/>
      <c r="N1755" s="24">
        <f t="shared" si="451"/>
        <v>0</v>
      </c>
      <c r="O1755" s="13"/>
      <c r="P1755" s="13"/>
    </row>
    <row r="1756" spans="1:16">
      <c r="A1756">
        <v>1755</v>
      </c>
      <c r="B1756" s="13">
        <v>3</v>
      </c>
      <c r="C1756" s="13">
        <v>15</v>
      </c>
      <c r="D1756" s="13">
        <v>2</v>
      </c>
      <c r="E1756" s="14">
        <f t="shared" si="462"/>
        <v>74</v>
      </c>
      <c r="F1756" s="24">
        <f>'1 Solar Profile'!E1758*S$10</f>
        <v>0</v>
      </c>
      <c r="G1756" s="24">
        <f>'2 Load Profile'!E1757</f>
        <v>0.52576428126188846</v>
      </c>
      <c r="H1756" s="24">
        <f t="shared" si="454"/>
        <v>0.52576428126188846</v>
      </c>
      <c r="I1756" s="13">
        <f t="shared" si="455"/>
        <v>0</v>
      </c>
      <c r="J1756" s="24">
        <f t="shared" si="456"/>
        <v>0</v>
      </c>
      <c r="K1756" s="24">
        <f t="shared" si="457"/>
        <v>0.52576428126188846</v>
      </c>
      <c r="L1756" s="13"/>
      <c r="M1756" s="24"/>
      <c r="N1756" s="24">
        <f t="shared" si="451"/>
        <v>0</v>
      </c>
      <c r="O1756" s="13"/>
      <c r="P1756" s="13"/>
    </row>
    <row r="1757" spans="1:16">
      <c r="A1757">
        <v>1756</v>
      </c>
      <c r="B1757" s="13">
        <v>3</v>
      </c>
      <c r="C1757" s="13">
        <v>15</v>
      </c>
      <c r="D1757" s="13">
        <v>3</v>
      </c>
      <c r="E1757" s="14">
        <f t="shared" si="462"/>
        <v>74</v>
      </c>
      <c r="F1757" s="24">
        <f>'1 Solar Profile'!E1759*S$10</f>
        <v>0</v>
      </c>
      <c r="G1757" s="24">
        <f>'2 Load Profile'!E1758</f>
        <v>0.51352673679844341</v>
      </c>
      <c r="H1757" s="24">
        <f t="shared" si="454"/>
        <v>0.51352673679844341</v>
      </c>
      <c r="I1757" s="13">
        <f t="shared" si="455"/>
        <v>0</v>
      </c>
      <c r="J1757" s="24">
        <f t="shared" si="456"/>
        <v>0</v>
      </c>
      <c r="K1757" s="24">
        <f t="shared" si="457"/>
        <v>0.51352673679844341</v>
      </c>
      <c r="L1757" s="13"/>
      <c r="M1757" s="24"/>
      <c r="N1757" s="24">
        <f t="shared" si="451"/>
        <v>0</v>
      </c>
      <c r="O1757" s="13"/>
      <c r="P1757" s="13"/>
    </row>
    <row r="1758" spans="1:16">
      <c r="A1758">
        <v>1757</v>
      </c>
      <c r="B1758" s="13">
        <v>3</v>
      </c>
      <c r="C1758" s="13">
        <v>15</v>
      </c>
      <c r="D1758" s="13">
        <v>4</v>
      </c>
      <c r="E1758" s="14">
        <f t="shared" si="462"/>
        <v>74</v>
      </c>
      <c r="F1758" s="24">
        <f>'1 Solar Profile'!E1760*S$10</f>
        <v>0</v>
      </c>
      <c r="G1758" s="24">
        <f>'2 Load Profile'!E1759</f>
        <v>0.51065604125879627</v>
      </c>
      <c r="H1758" s="24">
        <f t="shared" si="454"/>
        <v>0.51065604125879627</v>
      </c>
      <c r="I1758" s="13">
        <f t="shared" si="455"/>
        <v>0</v>
      </c>
      <c r="J1758" s="24">
        <f t="shared" si="456"/>
        <v>0</v>
      </c>
      <c r="K1758" s="24">
        <f t="shared" si="457"/>
        <v>0.51065604125879627</v>
      </c>
      <c r="L1758" s="13"/>
      <c r="M1758" s="24"/>
      <c r="N1758" s="24">
        <f t="shared" si="451"/>
        <v>0</v>
      </c>
      <c r="O1758" s="13"/>
      <c r="P1758" s="13"/>
    </row>
    <row r="1759" spans="1:16">
      <c r="A1759">
        <v>1758</v>
      </c>
      <c r="B1759" s="13">
        <v>3</v>
      </c>
      <c r="C1759" s="13">
        <v>15</v>
      </c>
      <c r="D1759" s="13">
        <v>5</v>
      </c>
      <c r="E1759" s="14">
        <f t="shared" si="462"/>
        <v>74</v>
      </c>
      <c r="F1759" s="24">
        <f>'1 Solar Profile'!E1761*S$10</f>
        <v>0</v>
      </c>
      <c r="G1759" s="24">
        <f>'2 Load Profile'!E1760</f>
        <v>0.55885533347311445</v>
      </c>
      <c r="H1759" s="24">
        <f t="shared" si="454"/>
        <v>0.55885533347311445</v>
      </c>
      <c r="I1759" s="13">
        <f t="shared" si="455"/>
        <v>0</v>
      </c>
      <c r="J1759" s="24">
        <f t="shared" si="456"/>
        <v>0</v>
      </c>
      <c r="K1759" s="24">
        <f t="shared" si="457"/>
        <v>0.55885533347311445</v>
      </c>
      <c r="L1759" s="13"/>
      <c r="M1759" s="24"/>
      <c r="N1759" s="24">
        <f t="shared" si="451"/>
        <v>0</v>
      </c>
      <c r="O1759" s="13"/>
      <c r="P1759" s="13"/>
    </row>
    <row r="1760" spans="1:16">
      <c r="A1760">
        <v>1759</v>
      </c>
      <c r="B1760" s="13">
        <v>3</v>
      </c>
      <c r="C1760" s="13">
        <v>15</v>
      </c>
      <c r="D1760" s="13">
        <v>6</v>
      </c>
      <c r="E1760" s="14">
        <f t="shared" si="462"/>
        <v>74</v>
      </c>
      <c r="F1760" s="24">
        <f>'1 Solar Profile'!E1762*S$10</f>
        <v>0.264226725</v>
      </c>
      <c r="G1760" s="24">
        <f>'2 Load Profile'!E1761</f>
        <v>0.69630341767584136</v>
      </c>
      <c r="H1760" s="24">
        <f t="shared" si="454"/>
        <v>0.43207669267584137</v>
      </c>
      <c r="I1760" s="13">
        <f t="shared" si="455"/>
        <v>0</v>
      </c>
      <c r="J1760" s="24">
        <f t="shared" si="456"/>
        <v>0.264226725</v>
      </c>
      <c r="K1760" s="24">
        <f t="shared" si="457"/>
        <v>0.43207669267584137</v>
      </c>
      <c r="L1760" s="13"/>
      <c r="M1760" s="24"/>
      <c r="N1760" s="24">
        <f t="shared" si="451"/>
        <v>0</v>
      </c>
      <c r="O1760" s="13"/>
      <c r="P1760" s="13"/>
    </row>
    <row r="1761" spans="1:16">
      <c r="A1761">
        <v>1760</v>
      </c>
      <c r="B1761" s="13">
        <v>3</v>
      </c>
      <c r="C1761" s="13">
        <v>15</v>
      </c>
      <c r="D1761" s="13">
        <v>7</v>
      </c>
      <c r="E1761" s="14">
        <f t="shared" si="462"/>
        <v>74</v>
      </c>
      <c r="F1761" s="24">
        <f>'1 Solar Profile'!E1763*S$10</f>
        <v>1.5255828</v>
      </c>
      <c r="G1761" s="24">
        <f>'2 Load Profile'!E1762</f>
        <v>0.89140943488003277</v>
      </c>
      <c r="H1761" s="24">
        <f t="shared" si="454"/>
        <v>-0.63417336511996725</v>
      </c>
      <c r="I1761" s="13">
        <f t="shared" si="455"/>
        <v>-0.63417336511996725</v>
      </c>
      <c r="J1761" s="24">
        <f t="shared" si="456"/>
        <v>0.89140943488003277</v>
      </c>
      <c r="K1761" s="24">
        <f t="shared" si="457"/>
        <v>0</v>
      </c>
      <c r="L1761" s="13"/>
      <c r="M1761" s="24"/>
      <c r="N1761" s="24">
        <f t="shared" si="451"/>
        <v>0</v>
      </c>
      <c r="O1761" s="13"/>
      <c r="P1761" s="13"/>
    </row>
    <row r="1762" spans="1:16">
      <c r="A1762">
        <v>1761</v>
      </c>
      <c r="B1762" s="13">
        <v>3</v>
      </c>
      <c r="C1762" s="13">
        <v>15</v>
      </c>
      <c r="D1762" s="13">
        <v>8</v>
      </c>
      <c r="E1762" s="14">
        <f t="shared" si="462"/>
        <v>74</v>
      </c>
      <c r="F1762" s="24">
        <f>'1 Solar Profile'!E1764*S$10</f>
        <v>1.6294367250000001</v>
      </c>
      <c r="G1762" s="24">
        <f>'2 Load Profile'!E1763</f>
        <v>0.8258595541081678</v>
      </c>
      <c r="H1762" s="24">
        <f t="shared" si="454"/>
        <v>-0.80357717089183234</v>
      </c>
      <c r="I1762" s="13">
        <f t="shared" si="455"/>
        <v>-0.80357717089183234</v>
      </c>
      <c r="J1762" s="24">
        <f t="shared" si="456"/>
        <v>0.8258595541081678</v>
      </c>
      <c r="K1762" s="24">
        <f t="shared" si="457"/>
        <v>0</v>
      </c>
      <c r="L1762" s="13"/>
      <c r="M1762" s="24"/>
      <c r="N1762" s="24">
        <f t="shared" si="451"/>
        <v>0</v>
      </c>
      <c r="O1762" s="13"/>
      <c r="P1762" s="13"/>
    </row>
    <row r="1763" spans="1:16">
      <c r="A1763">
        <v>1762</v>
      </c>
      <c r="B1763" s="13">
        <v>3</v>
      </c>
      <c r="C1763" s="13">
        <v>15</v>
      </c>
      <c r="D1763" s="13">
        <v>9</v>
      </c>
      <c r="E1763" s="14">
        <f t="shared" si="462"/>
        <v>74</v>
      </c>
      <c r="F1763" s="24">
        <f>'1 Solar Profile'!E1765*S$10</f>
        <v>2.388274875</v>
      </c>
      <c r="G1763" s="24">
        <f>'2 Load Profile'!E1764</f>
        <v>0.74707557679671122</v>
      </c>
      <c r="H1763" s="24">
        <f t="shared" si="454"/>
        <v>-1.6411992982032888</v>
      </c>
      <c r="I1763" s="13">
        <f t="shared" si="455"/>
        <v>-1.6411992982032888</v>
      </c>
      <c r="J1763" s="24">
        <f t="shared" si="456"/>
        <v>0.74707557679671122</v>
      </c>
      <c r="K1763" s="24">
        <f t="shared" si="457"/>
        <v>0</v>
      </c>
      <c r="L1763" s="13"/>
      <c r="M1763" s="24"/>
      <c r="N1763" s="24">
        <f t="shared" si="451"/>
        <v>0</v>
      </c>
      <c r="O1763" s="13"/>
      <c r="P1763" s="13"/>
    </row>
    <row r="1764" spans="1:16">
      <c r="A1764">
        <v>1763</v>
      </c>
      <c r="B1764" s="13">
        <v>3</v>
      </c>
      <c r="C1764" s="13">
        <v>15</v>
      </c>
      <c r="D1764" s="13">
        <v>10</v>
      </c>
      <c r="E1764" s="14">
        <f t="shared" si="462"/>
        <v>74</v>
      </c>
      <c r="F1764" s="24">
        <f>'1 Solar Profile'!E1766*S$10</f>
        <v>3.89834865</v>
      </c>
      <c r="G1764" s="24">
        <f>'2 Load Profile'!E1765</f>
        <v>0.74503668240656074</v>
      </c>
      <c r="H1764" s="24">
        <f t="shared" si="454"/>
        <v>-3.1533119675934391</v>
      </c>
      <c r="I1764" s="13">
        <f t="shared" si="455"/>
        <v>-3.1533119675934391</v>
      </c>
      <c r="J1764" s="24">
        <f t="shared" si="456"/>
        <v>0.74503668240656085</v>
      </c>
      <c r="K1764" s="24">
        <f t="shared" si="457"/>
        <v>0</v>
      </c>
      <c r="L1764" s="13"/>
      <c r="M1764" s="24"/>
      <c r="N1764" s="24">
        <f t="shared" si="451"/>
        <v>0</v>
      </c>
      <c r="O1764" s="13"/>
      <c r="P1764" s="13"/>
    </row>
    <row r="1765" spans="1:16">
      <c r="A1765">
        <v>1764</v>
      </c>
      <c r="B1765" s="13">
        <v>3</v>
      </c>
      <c r="C1765" s="13">
        <v>15</v>
      </c>
      <c r="D1765" s="13">
        <v>11</v>
      </c>
      <c r="E1765" s="14">
        <f t="shared" si="462"/>
        <v>74</v>
      </c>
      <c r="F1765" s="24">
        <f>'1 Solar Profile'!E1767*S$10</f>
        <v>4.9514440500000001</v>
      </c>
      <c r="G1765" s="24">
        <f>'2 Load Profile'!E1766</f>
        <v>0.75196016508385244</v>
      </c>
      <c r="H1765" s="24">
        <f t="shared" si="454"/>
        <v>-4.1994838849161473</v>
      </c>
      <c r="I1765" s="13">
        <f t="shared" si="455"/>
        <v>-4.1994838849161473</v>
      </c>
      <c r="J1765" s="24">
        <f t="shared" si="456"/>
        <v>0.75196016508385277</v>
      </c>
      <c r="K1765" s="24">
        <f t="shared" si="457"/>
        <v>0</v>
      </c>
      <c r="L1765" s="13"/>
      <c r="M1765" s="24"/>
      <c r="N1765" s="24">
        <f t="shared" si="451"/>
        <v>0</v>
      </c>
      <c r="O1765" s="13"/>
      <c r="P1765" s="13"/>
    </row>
    <row r="1766" spans="1:16">
      <c r="A1766">
        <v>1765</v>
      </c>
      <c r="B1766" s="13">
        <v>3</v>
      </c>
      <c r="C1766" s="13">
        <v>15</v>
      </c>
      <c r="D1766" s="13">
        <v>12</v>
      </c>
      <c r="E1766" s="14">
        <f t="shared" si="462"/>
        <v>74</v>
      </c>
      <c r="F1766" s="24">
        <f>'1 Solar Profile'!E1768*S$10</f>
        <v>4.9500958500000003</v>
      </c>
      <c r="G1766" s="24">
        <f>'2 Load Profile'!E1767</f>
        <v>0.74127427570467719</v>
      </c>
      <c r="H1766" s="24">
        <f t="shared" si="454"/>
        <v>-4.2088215742953228</v>
      </c>
      <c r="I1766" s="13">
        <f t="shared" si="455"/>
        <v>-4.2088215742953228</v>
      </c>
      <c r="J1766" s="24">
        <f t="shared" si="456"/>
        <v>0.74127427570467752</v>
      </c>
      <c r="K1766" s="24">
        <f t="shared" si="457"/>
        <v>0</v>
      </c>
      <c r="L1766" s="13"/>
      <c r="M1766" s="24"/>
      <c r="N1766" s="24">
        <f t="shared" si="451"/>
        <v>0</v>
      </c>
      <c r="O1766" s="13"/>
      <c r="P1766" s="13"/>
    </row>
    <row r="1767" spans="1:16">
      <c r="A1767">
        <v>1766</v>
      </c>
      <c r="B1767" s="13">
        <v>3</v>
      </c>
      <c r="C1767" s="13">
        <v>15</v>
      </c>
      <c r="D1767" s="13">
        <v>13</v>
      </c>
      <c r="E1767" s="14">
        <f t="shared" si="462"/>
        <v>74</v>
      </c>
      <c r="F1767" s="24">
        <f>'1 Solar Profile'!E1769*S$10</f>
        <v>4.5353889000000001</v>
      </c>
      <c r="G1767" s="24">
        <f>'2 Load Profile'!E1768</f>
        <v>0.72911414139284703</v>
      </c>
      <c r="H1767" s="24">
        <f t="shared" si="454"/>
        <v>-3.8062747586071533</v>
      </c>
      <c r="I1767" s="13">
        <f t="shared" si="455"/>
        <v>-3.8062747586071533</v>
      </c>
      <c r="J1767" s="24">
        <f t="shared" si="456"/>
        <v>0.7291141413928468</v>
      </c>
      <c r="K1767" s="24">
        <f t="shared" si="457"/>
        <v>0</v>
      </c>
      <c r="L1767" s="13"/>
      <c r="M1767" s="24"/>
      <c r="N1767" s="24">
        <f t="shared" si="451"/>
        <v>0</v>
      </c>
      <c r="O1767" s="13"/>
      <c r="P1767" s="13"/>
    </row>
    <row r="1768" spans="1:16">
      <c r="A1768">
        <v>1767</v>
      </c>
      <c r="B1768" s="13">
        <v>3</v>
      </c>
      <c r="C1768" s="13">
        <v>15</v>
      </c>
      <c r="D1768" s="13">
        <v>14</v>
      </c>
      <c r="E1768" s="14">
        <f t="shared" si="462"/>
        <v>74</v>
      </c>
      <c r="F1768" s="24">
        <f>'1 Solar Profile'!E1770*S$10</f>
        <v>3.7752104249999996</v>
      </c>
      <c r="G1768" s="24">
        <f>'2 Load Profile'!E1769</f>
        <v>0.72845188599298827</v>
      </c>
      <c r="H1768" s="24">
        <f t="shared" si="454"/>
        <v>-3.0467585390070111</v>
      </c>
      <c r="I1768" s="13">
        <f t="shared" si="455"/>
        <v>-3.0467585390070111</v>
      </c>
      <c r="J1768" s="24">
        <f t="shared" si="456"/>
        <v>0.72845188599298849</v>
      </c>
      <c r="K1768" s="24">
        <f t="shared" si="457"/>
        <v>0</v>
      </c>
      <c r="L1768" s="13"/>
      <c r="M1768" s="24"/>
      <c r="N1768" s="24">
        <f t="shared" si="451"/>
        <v>0</v>
      </c>
      <c r="O1768" s="13"/>
      <c r="P1768" s="13"/>
    </row>
    <row r="1769" spans="1:16">
      <c r="A1769">
        <v>1768</v>
      </c>
      <c r="B1769" s="13">
        <v>3</v>
      </c>
      <c r="C1769" s="13">
        <v>15</v>
      </c>
      <c r="D1769" s="13">
        <v>15</v>
      </c>
      <c r="E1769" s="14">
        <f t="shared" si="462"/>
        <v>74</v>
      </c>
      <c r="F1769" s="24">
        <f>'1 Solar Profile'!E1771*S$10</f>
        <v>2.6433146249999999</v>
      </c>
      <c r="G1769" s="24">
        <f>'2 Load Profile'!E1770</f>
        <v>0.77006235064620387</v>
      </c>
      <c r="H1769" s="24">
        <f t="shared" si="454"/>
        <v>-1.873252274353796</v>
      </c>
      <c r="I1769" s="13">
        <f t="shared" si="455"/>
        <v>-1.873252274353796</v>
      </c>
      <c r="J1769" s="24">
        <f t="shared" si="456"/>
        <v>0.77006235064620387</v>
      </c>
      <c r="K1769" s="24">
        <f t="shared" si="457"/>
        <v>0</v>
      </c>
      <c r="L1769" s="13"/>
      <c r="M1769" s="24"/>
      <c r="N1769" s="24">
        <f t="shared" ref="N1769:N1832" si="467">M1769+L1769</f>
        <v>0</v>
      </c>
      <c r="O1769" s="13"/>
      <c r="P1769" s="13"/>
    </row>
    <row r="1770" spans="1:16">
      <c r="A1770">
        <v>1769</v>
      </c>
      <c r="B1770" s="13">
        <v>3</v>
      </c>
      <c r="C1770" s="13">
        <v>15</v>
      </c>
      <c r="D1770" s="13">
        <v>16</v>
      </c>
      <c r="E1770" s="14">
        <f t="shared" si="462"/>
        <v>74</v>
      </c>
      <c r="F1770" s="24">
        <f>'1 Solar Profile'!E1772*S$10</f>
        <v>1.3244978249999999</v>
      </c>
      <c r="G1770" s="24">
        <f>'2 Load Profile'!E1771</f>
        <v>0.92752967464543246</v>
      </c>
      <c r="H1770" s="24">
        <f t="shared" si="454"/>
        <v>-0.39696815035456745</v>
      </c>
      <c r="I1770" s="13">
        <f t="shared" si="455"/>
        <v>-0.39696815035456745</v>
      </c>
      <c r="J1770" s="24">
        <f t="shared" si="456"/>
        <v>0.92752967464543246</v>
      </c>
      <c r="K1770" s="24">
        <f t="shared" si="457"/>
        <v>0</v>
      </c>
      <c r="L1770" s="13"/>
      <c r="M1770" s="24"/>
      <c r="N1770" s="24">
        <f t="shared" si="467"/>
        <v>0</v>
      </c>
      <c r="O1770" s="13"/>
      <c r="P1770" s="13"/>
    </row>
    <row r="1771" spans="1:16">
      <c r="A1771">
        <v>1770</v>
      </c>
      <c r="B1771" s="13">
        <v>3</v>
      </c>
      <c r="C1771" s="13">
        <v>15</v>
      </c>
      <c r="D1771" s="13">
        <v>17</v>
      </c>
      <c r="E1771" s="14">
        <f t="shared" si="462"/>
        <v>74</v>
      </c>
      <c r="F1771" s="24">
        <f>'1 Solar Profile'!E1773*S$10</f>
        <v>0.1916397</v>
      </c>
      <c r="G1771" s="24">
        <f>'2 Load Profile'!E1772</f>
        <v>1.2369230219082872</v>
      </c>
      <c r="H1771" s="24">
        <f t="shared" si="454"/>
        <v>1.0452833219082871</v>
      </c>
      <c r="I1771" s="13">
        <f t="shared" si="455"/>
        <v>0</v>
      </c>
      <c r="J1771" s="24">
        <f t="shared" si="456"/>
        <v>0.1916397</v>
      </c>
      <c r="K1771" s="24">
        <f t="shared" si="457"/>
        <v>1.0452833219082871</v>
      </c>
      <c r="L1771" s="13"/>
      <c r="M1771" s="24"/>
      <c r="N1771" s="24">
        <f t="shared" si="467"/>
        <v>0</v>
      </c>
      <c r="O1771" s="13"/>
      <c r="P1771" s="13"/>
    </row>
    <row r="1772" spans="1:16">
      <c r="A1772">
        <v>1771</v>
      </c>
      <c r="B1772" s="13">
        <v>3</v>
      </c>
      <c r="C1772" s="13">
        <v>15</v>
      </c>
      <c r="D1772" s="13">
        <v>18</v>
      </c>
      <c r="E1772" s="14">
        <f t="shared" si="462"/>
        <v>74</v>
      </c>
      <c r="F1772" s="24">
        <f>'1 Solar Profile'!E1774*S$10</f>
        <v>0</v>
      </c>
      <c r="G1772" s="24">
        <f>'2 Load Profile'!E1773</f>
        <v>1.4957622766145537</v>
      </c>
      <c r="H1772" s="24">
        <f t="shared" si="454"/>
        <v>1.4957622766145537</v>
      </c>
      <c r="I1772" s="13">
        <f t="shared" si="455"/>
        <v>0</v>
      </c>
      <c r="J1772" s="24">
        <f t="shared" si="456"/>
        <v>0</v>
      </c>
      <c r="K1772" s="24">
        <f t="shared" si="457"/>
        <v>1.4957622766145537</v>
      </c>
      <c r="L1772" s="13"/>
      <c r="M1772" s="24"/>
      <c r="N1772" s="24">
        <f t="shared" si="467"/>
        <v>0</v>
      </c>
      <c r="O1772" s="13"/>
      <c r="P1772" s="13"/>
    </row>
    <row r="1773" spans="1:16">
      <c r="A1773">
        <v>1772</v>
      </c>
      <c r="B1773" s="13">
        <v>3</v>
      </c>
      <c r="C1773" s="13">
        <v>15</v>
      </c>
      <c r="D1773" s="13">
        <v>19</v>
      </c>
      <c r="E1773" s="14">
        <f t="shared" si="462"/>
        <v>74</v>
      </c>
      <c r="F1773" s="24">
        <f>'1 Solar Profile'!E1775*S$10</f>
        <v>0</v>
      </c>
      <c r="G1773" s="24">
        <f>'2 Load Profile'!E1774</f>
        <v>1.6601369682007407</v>
      </c>
      <c r="H1773" s="24">
        <f t="shared" si="454"/>
        <v>1.6601369682007407</v>
      </c>
      <c r="I1773" s="13">
        <f t="shared" si="455"/>
        <v>0</v>
      </c>
      <c r="J1773" s="24">
        <f t="shared" si="456"/>
        <v>0</v>
      </c>
      <c r="K1773" s="24">
        <f t="shared" si="457"/>
        <v>1.6601369682007407</v>
      </c>
      <c r="L1773" s="13"/>
      <c r="M1773" s="24"/>
      <c r="N1773" s="24">
        <f t="shared" si="467"/>
        <v>0</v>
      </c>
      <c r="O1773" s="13"/>
      <c r="P1773" s="13"/>
    </row>
    <row r="1774" spans="1:16">
      <c r="A1774">
        <v>1773</v>
      </c>
      <c r="B1774" s="13">
        <v>3</v>
      </c>
      <c r="C1774" s="13">
        <v>15</v>
      </c>
      <c r="D1774" s="13">
        <v>20</v>
      </c>
      <c r="E1774" s="14">
        <f t="shared" si="462"/>
        <v>74</v>
      </c>
      <c r="F1774" s="24">
        <f>'1 Solar Profile'!E1776*S$10</f>
        <v>0</v>
      </c>
      <c r="G1774" s="24">
        <f>'2 Load Profile'!E1775</f>
        <v>1.7041067155331462</v>
      </c>
      <c r="H1774" s="24">
        <f t="shared" si="454"/>
        <v>1.7041067155331462</v>
      </c>
      <c r="I1774" s="13">
        <f t="shared" si="455"/>
        <v>0</v>
      </c>
      <c r="J1774" s="24">
        <f t="shared" si="456"/>
        <v>0</v>
      </c>
      <c r="K1774" s="24">
        <f t="shared" si="457"/>
        <v>1.7041067155331462</v>
      </c>
      <c r="L1774" s="13"/>
      <c r="M1774" s="24"/>
      <c r="N1774" s="24">
        <f t="shared" si="467"/>
        <v>0</v>
      </c>
      <c r="O1774" s="24"/>
      <c r="P1774" s="24"/>
    </row>
    <row r="1775" spans="1:16">
      <c r="A1775">
        <v>1774</v>
      </c>
      <c r="B1775" s="13">
        <v>3</v>
      </c>
      <c r="C1775" s="13">
        <v>15</v>
      </c>
      <c r="D1775" s="13">
        <v>21</v>
      </c>
      <c r="E1775" s="14">
        <f t="shared" si="462"/>
        <v>74</v>
      </c>
      <c r="F1775" s="24">
        <f>'1 Solar Profile'!E1777*S$10</f>
        <v>0</v>
      </c>
      <c r="G1775" s="24">
        <f>'2 Load Profile'!E1776</f>
        <v>1.5544354465208676</v>
      </c>
      <c r="H1775" s="24">
        <f t="shared" si="454"/>
        <v>1.5544354465208676</v>
      </c>
      <c r="I1775" s="13">
        <f t="shared" si="455"/>
        <v>0</v>
      </c>
      <c r="J1775" s="24">
        <f t="shared" si="456"/>
        <v>0</v>
      </c>
      <c r="K1775" s="24">
        <f t="shared" si="457"/>
        <v>1.5544354465208676</v>
      </c>
      <c r="L1775" s="13"/>
      <c r="M1775" s="24"/>
      <c r="N1775" s="24">
        <f t="shared" si="467"/>
        <v>0</v>
      </c>
      <c r="O1775" s="13"/>
      <c r="P1775" s="13"/>
    </row>
    <row r="1776" spans="1:16">
      <c r="A1776">
        <v>1775</v>
      </c>
      <c r="B1776" s="13">
        <v>3</v>
      </c>
      <c r="C1776" s="13">
        <v>15</v>
      </c>
      <c r="D1776" s="13">
        <v>22</v>
      </c>
      <c r="E1776" s="14">
        <f t="shared" si="462"/>
        <v>74</v>
      </c>
      <c r="F1776" s="24">
        <f>'1 Solar Profile'!E1778*S$10</f>
        <v>0</v>
      </c>
      <c r="G1776" s="24">
        <f>'2 Load Profile'!E1777</f>
        <v>1.2767259476652071</v>
      </c>
      <c r="H1776" s="24">
        <f t="shared" si="454"/>
        <v>1.2767259476652071</v>
      </c>
      <c r="I1776" s="13">
        <f t="shared" si="455"/>
        <v>0</v>
      </c>
      <c r="J1776" s="24">
        <f t="shared" si="456"/>
        <v>0</v>
      </c>
      <c r="K1776" s="24">
        <f t="shared" si="457"/>
        <v>1.2767259476652071</v>
      </c>
      <c r="L1776" s="13"/>
      <c r="M1776" s="24"/>
      <c r="N1776" s="24">
        <f t="shared" si="467"/>
        <v>0</v>
      </c>
      <c r="O1776" s="13"/>
      <c r="P1776" s="13"/>
    </row>
    <row r="1777" spans="1:16">
      <c r="A1777">
        <v>1776</v>
      </c>
      <c r="B1777" s="13">
        <v>3</v>
      </c>
      <c r="C1777" s="13">
        <v>15</v>
      </c>
      <c r="D1777" s="13">
        <v>23</v>
      </c>
      <c r="E1777" s="14">
        <f t="shared" si="462"/>
        <v>74</v>
      </c>
      <c r="F1777" s="24">
        <f>'1 Solar Profile'!E1779*S$10</f>
        <v>0</v>
      </c>
      <c r="G1777" s="24">
        <f>'2 Load Profile'!E1778</f>
        <v>1.0103070446838058</v>
      </c>
      <c r="H1777" s="24">
        <f t="shared" si="454"/>
        <v>1.0103070446838058</v>
      </c>
      <c r="I1777" s="13">
        <f t="shared" si="455"/>
        <v>0</v>
      </c>
      <c r="J1777" s="24">
        <f t="shared" si="456"/>
        <v>0</v>
      </c>
      <c r="K1777" s="24">
        <f t="shared" si="457"/>
        <v>1.0103070446838058</v>
      </c>
      <c r="L1777" s="13">
        <f t="shared" ref="L1777" si="468">SUM(I1754:I1777)</f>
        <v>-23.763820983342526</v>
      </c>
      <c r="M1777" s="24">
        <f t="shared" ref="M1777" si="469">SUMIF(H1754:H1777,"&gt;0",H1754:H1777)</f>
        <v>13.523458494333831</v>
      </c>
      <c r="N1777" s="24">
        <f t="shared" si="467"/>
        <v>-10.240362489008696</v>
      </c>
      <c r="O1777" s="13">
        <f t="shared" ref="O1777" si="470">IF(M1777&gt;(L1777*-1),(M1777+L1777)*S$12,0)</f>
        <v>0</v>
      </c>
      <c r="P1777" s="13">
        <f t="shared" ref="P1777" si="471">IF(M1777&lt;(L1777*-1),(M1777+L1777)*S$14,0)</f>
        <v>-0.27085758783428004</v>
      </c>
    </row>
    <row r="1778" spans="1:16">
      <c r="A1778">
        <v>1777</v>
      </c>
      <c r="B1778" s="13">
        <v>3</v>
      </c>
      <c r="C1778" s="13">
        <v>16</v>
      </c>
      <c r="D1778" s="13">
        <v>0</v>
      </c>
      <c r="E1778" s="14">
        <f t="shared" si="462"/>
        <v>75</v>
      </c>
      <c r="F1778" s="24">
        <f>'1 Solar Profile'!E1780*S$10</f>
        <v>0</v>
      </c>
      <c r="G1778" s="24">
        <f>'2 Load Profile'!E1779</f>
        <v>0.73468061931475015</v>
      </c>
      <c r="H1778" s="24">
        <f t="shared" si="454"/>
        <v>0.73468061931475015</v>
      </c>
      <c r="I1778" s="13">
        <f t="shared" si="455"/>
        <v>0</v>
      </c>
      <c r="J1778" s="24">
        <f t="shared" si="456"/>
        <v>0</v>
      </c>
      <c r="K1778" s="24">
        <f t="shared" si="457"/>
        <v>0.73468061931475015</v>
      </c>
      <c r="L1778" s="13"/>
      <c r="M1778" s="24"/>
      <c r="N1778" s="24">
        <f t="shared" si="467"/>
        <v>0</v>
      </c>
      <c r="O1778" s="13"/>
      <c r="P1778" s="13"/>
    </row>
    <row r="1779" spans="1:16">
      <c r="A1779">
        <v>1778</v>
      </c>
      <c r="B1779" s="13">
        <v>3</v>
      </c>
      <c r="C1779" s="13">
        <v>16</v>
      </c>
      <c r="D1779" s="13">
        <v>1</v>
      </c>
      <c r="E1779" s="14">
        <f t="shared" si="462"/>
        <v>75</v>
      </c>
      <c r="F1779" s="24">
        <f>'1 Solar Profile'!E1781*S$10</f>
        <v>0</v>
      </c>
      <c r="G1779" s="24">
        <f>'2 Load Profile'!E1780</f>
        <v>0.63122808008473641</v>
      </c>
      <c r="H1779" s="24">
        <f t="shared" si="454"/>
        <v>0.63122808008473641</v>
      </c>
      <c r="I1779" s="13">
        <f t="shared" si="455"/>
        <v>0</v>
      </c>
      <c r="J1779" s="24">
        <f t="shared" si="456"/>
        <v>0</v>
      </c>
      <c r="K1779" s="24">
        <f t="shared" si="457"/>
        <v>0.63122808008473641</v>
      </c>
      <c r="L1779" s="13"/>
      <c r="M1779" s="24"/>
      <c r="N1779" s="24">
        <f t="shared" si="467"/>
        <v>0</v>
      </c>
      <c r="O1779" s="13"/>
      <c r="P1779" s="13"/>
    </row>
    <row r="1780" spans="1:16">
      <c r="A1780">
        <v>1779</v>
      </c>
      <c r="B1780" s="13">
        <v>3</v>
      </c>
      <c r="C1780" s="13">
        <v>16</v>
      </c>
      <c r="D1780" s="13">
        <v>2</v>
      </c>
      <c r="E1780" s="14">
        <f t="shared" si="462"/>
        <v>75</v>
      </c>
      <c r="F1780" s="24">
        <f>'1 Solar Profile'!E1782*S$10</f>
        <v>0</v>
      </c>
      <c r="G1780" s="24">
        <f>'2 Load Profile'!E1781</f>
        <v>0.59002987554357889</v>
      </c>
      <c r="H1780" s="24">
        <f t="shared" si="454"/>
        <v>0.59002987554357889</v>
      </c>
      <c r="I1780" s="13">
        <f t="shared" si="455"/>
        <v>0</v>
      </c>
      <c r="J1780" s="24">
        <f t="shared" si="456"/>
        <v>0</v>
      </c>
      <c r="K1780" s="24">
        <f t="shared" si="457"/>
        <v>0.59002987554357889</v>
      </c>
      <c r="L1780" s="13"/>
      <c r="M1780" s="24"/>
      <c r="N1780" s="24">
        <f t="shared" si="467"/>
        <v>0</v>
      </c>
      <c r="O1780" s="13"/>
      <c r="P1780" s="13"/>
    </row>
    <row r="1781" spans="1:16">
      <c r="A1781">
        <v>1780</v>
      </c>
      <c r="B1781" s="13">
        <v>3</v>
      </c>
      <c r="C1781" s="13">
        <v>16</v>
      </c>
      <c r="D1781" s="13">
        <v>3</v>
      </c>
      <c r="E1781" s="14">
        <f t="shared" si="462"/>
        <v>75</v>
      </c>
      <c r="F1781" s="24">
        <f>'1 Solar Profile'!E1783*S$10</f>
        <v>0</v>
      </c>
      <c r="G1781" s="24">
        <f>'2 Load Profile'!E1782</f>
        <v>0.5803249222088489</v>
      </c>
      <c r="H1781" s="24">
        <f t="shared" si="454"/>
        <v>0.5803249222088489</v>
      </c>
      <c r="I1781" s="13">
        <f t="shared" si="455"/>
        <v>0</v>
      </c>
      <c r="J1781" s="24">
        <f t="shared" si="456"/>
        <v>0</v>
      </c>
      <c r="K1781" s="24">
        <f t="shared" si="457"/>
        <v>0.5803249222088489</v>
      </c>
      <c r="L1781" s="13"/>
      <c r="M1781" s="24"/>
      <c r="N1781" s="24">
        <f t="shared" si="467"/>
        <v>0</v>
      </c>
      <c r="O1781" s="13"/>
      <c r="P1781" s="13"/>
    </row>
    <row r="1782" spans="1:16">
      <c r="A1782">
        <v>1781</v>
      </c>
      <c r="B1782" s="13">
        <v>3</v>
      </c>
      <c r="C1782" s="13">
        <v>16</v>
      </c>
      <c r="D1782" s="13">
        <v>4</v>
      </c>
      <c r="E1782" s="14">
        <f t="shared" si="462"/>
        <v>75</v>
      </c>
      <c r="F1782" s="24">
        <f>'1 Solar Profile'!E1784*S$10</f>
        <v>0</v>
      </c>
      <c r="G1782" s="24">
        <f>'2 Load Profile'!E1783</f>
        <v>0.58153293452617283</v>
      </c>
      <c r="H1782" s="24">
        <f t="shared" si="454"/>
        <v>0.58153293452617283</v>
      </c>
      <c r="I1782" s="13">
        <f t="shared" si="455"/>
        <v>0</v>
      </c>
      <c r="J1782" s="24">
        <f t="shared" si="456"/>
        <v>0</v>
      </c>
      <c r="K1782" s="24">
        <f t="shared" si="457"/>
        <v>0.58153293452617283</v>
      </c>
      <c r="L1782" s="13"/>
      <c r="M1782" s="24"/>
      <c r="N1782" s="24">
        <f t="shared" si="467"/>
        <v>0</v>
      </c>
      <c r="O1782" s="13"/>
      <c r="P1782" s="13"/>
    </row>
    <row r="1783" spans="1:16">
      <c r="A1783">
        <v>1782</v>
      </c>
      <c r="B1783" s="13">
        <v>3</v>
      </c>
      <c r="C1783" s="13">
        <v>16</v>
      </c>
      <c r="D1783" s="13">
        <v>5</v>
      </c>
      <c r="E1783" s="14">
        <f t="shared" si="462"/>
        <v>75</v>
      </c>
      <c r="F1783" s="24">
        <f>'1 Solar Profile'!E1785*S$10</f>
        <v>0</v>
      </c>
      <c r="G1783" s="24">
        <f>'2 Load Profile'!E1784</f>
        <v>0.63111084909823667</v>
      </c>
      <c r="H1783" s="24">
        <f t="shared" si="454"/>
        <v>0.63111084909823667</v>
      </c>
      <c r="I1783" s="13">
        <f t="shared" si="455"/>
        <v>0</v>
      </c>
      <c r="J1783" s="24">
        <f t="shared" si="456"/>
        <v>0</v>
      </c>
      <c r="K1783" s="24">
        <f t="shared" si="457"/>
        <v>0.63111084909823667</v>
      </c>
      <c r="L1783" s="13"/>
      <c r="M1783" s="24"/>
      <c r="N1783" s="24">
        <f t="shared" si="467"/>
        <v>0</v>
      </c>
      <c r="O1783" s="13"/>
      <c r="P1783" s="13"/>
    </row>
    <row r="1784" spans="1:16">
      <c r="A1784">
        <v>1783</v>
      </c>
      <c r="B1784" s="13">
        <v>3</v>
      </c>
      <c r="C1784" s="13">
        <v>16</v>
      </c>
      <c r="D1784" s="13">
        <v>6</v>
      </c>
      <c r="E1784" s="14">
        <f t="shared" si="462"/>
        <v>75</v>
      </c>
      <c r="F1784" s="24">
        <f>'1 Solar Profile'!E1786*S$10</f>
        <v>0.25417665</v>
      </c>
      <c r="G1784" s="24">
        <f>'2 Load Profile'!E1785</f>
        <v>0.76766431234198984</v>
      </c>
      <c r="H1784" s="24">
        <f t="shared" si="454"/>
        <v>0.51348766234198984</v>
      </c>
      <c r="I1784" s="13">
        <f t="shared" si="455"/>
        <v>0</v>
      </c>
      <c r="J1784" s="24">
        <f t="shared" si="456"/>
        <v>0.25417665</v>
      </c>
      <c r="K1784" s="24">
        <f t="shared" si="457"/>
        <v>0.51348766234198984</v>
      </c>
      <c r="L1784" s="13"/>
      <c r="M1784" s="24"/>
      <c r="N1784" s="24">
        <f t="shared" si="467"/>
        <v>0</v>
      </c>
      <c r="O1784" s="13"/>
      <c r="P1784" s="13"/>
    </row>
    <row r="1785" spans="1:16">
      <c r="A1785">
        <v>1784</v>
      </c>
      <c r="B1785" s="13">
        <v>3</v>
      </c>
      <c r="C1785" s="13">
        <v>16</v>
      </c>
      <c r="D1785" s="13">
        <v>7</v>
      </c>
      <c r="E1785" s="14">
        <f t="shared" si="462"/>
        <v>75</v>
      </c>
      <c r="F1785" s="24">
        <f>'1 Solar Profile'!E1787*S$10</f>
        <v>1.4106645</v>
      </c>
      <c r="G1785" s="24">
        <f>'2 Load Profile'!E1786</f>
        <v>0.96347259786794903</v>
      </c>
      <c r="H1785" s="24">
        <f t="shared" si="454"/>
        <v>-0.44719190213205096</v>
      </c>
      <c r="I1785" s="13">
        <f t="shared" si="455"/>
        <v>-0.44719190213205096</v>
      </c>
      <c r="J1785" s="24">
        <f t="shared" si="456"/>
        <v>0.96347259786794903</v>
      </c>
      <c r="K1785" s="24">
        <f t="shared" si="457"/>
        <v>0</v>
      </c>
      <c r="L1785" s="13"/>
      <c r="M1785" s="24"/>
      <c r="N1785" s="24">
        <f t="shared" si="467"/>
        <v>0</v>
      </c>
      <c r="O1785" s="13"/>
      <c r="P1785" s="13"/>
    </row>
    <row r="1786" spans="1:16">
      <c r="A1786">
        <v>1785</v>
      </c>
      <c r="B1786" s="13">
        <v>3</v>
      </c>
      <c r="C1786" s="13">
        <v>16</v>
      </c>
      <c r="D1786" s="13">
        <v>8</v>
      </c>
      <c r="E1786" s="14">
        <f t="shared" si="462"/>
        <v>75</v>
      </c>
      <c r="F1786" s="24">
        <f>'1 Solar Profile'!E1788*S$10</f>
        <v>1.8434193750000001</v>
      </c>
      <c r="G1786" s="24">
        <f>'2 Load Profile'!E1787</f>
        <v>0.89959586584444962</v>
      </c>
      <c r="H1786" s="24">
        <f t="shared" si="454"/>
        <v>-0.94382350915555047</v>
      </c>
      <c r="I1786" s="13">
        <f t="shared" si="455"/>
        <v>-0.94382350915555047</v>
      </c>
      <c r="J1786" s="24">
        <f t="shared" si="456"/>
        <v>0.89959586584444962</v>
      </c>
      <c r="K1786" s="24">
        <f t="shared" si="457"/>
        <v>0</v>
      </c>
      <c r="L1786" s="13"/>
      <c r="M1786" s="24"/>
      <c r="N1786" s="24">
        <f t="shared" si="467"/>
        <v>0</v>
      </c>
      <c r="O1786" s="13"/>
      <c r="P1786" s="13"/>
    </row>
    <row r="1787" spans="1:16">
      <c r="A1787">
        <v>1786</v>
      </c>
      <c r="B1787" s="13">
        <v>3</v>
      </c>
      <c r="C1787" s="13">
        <v>16</v>
      </c>
      <c r="D1787" s="13">
        <v>9</v>
      </c>
      <c r="E1787" s="14">
        <f t="shared" si="462"/>
        <v>75</v>
      </c>
      <c r="F1787" s="24">
        <f>'1 Solar Profile'!E1789*S$10</f>
        <v>3.2734579500000001</v>
      </c>
      <c r="G1787" s="24">
        <f>'2 Load Profile'!E1788</f>
        <v>0.82089430397615304</v>
      </c>
      <c r="H1787" s="24">
        <f t="shared" si="454"/>
        <v>-2.4525636460238469</v>
      </c>
      <c r="I1787" s="13">
        <f t="shared" si="455"/>
        <v>-2.4525636460238469</v>
      </c>
      <c r="J1787" s="24">
        <f t="shared" si="456"/>
        <v>0.82089430397615315</v>
      </c>
      <c r="K1787" s="24">
        <f t="shared" si="457"/>
        <v>0</v>
      </c>
      <c r="L1787" s="13"/>
      <c r="M1787" s="24"/>
      <c r="N1787" s="24">
        <f t="shared" si="467"/>
        <v>0</v>
      </c>
      <c r="O1787" s="13"/>
      <c r="P1787" s="13"/>
    </row>
    <row r="1788" spans="1:16">
      <c r="A1788">
        <v>1787</v>
      </c>
      <c r="B1788" s="13">
        <v>3</v>
      </c>
      <c r="C1788" s="13">
        <v>16</v>
      </c>
      <c r="D1788" s="13">
        <v>10</v>
      </c>
      <c r="E1788" s="14">
        <f t="shared" si="462"/>
        <v>75</v>
      </c>
      <c r="F1788" s="24">
        <f>'1 Solar Profile'!E1790*S$10</f>
        <v>3.7038093749999996</v>
      </c>
      <c r="G1788" s="24">
        <f>'2 Load Profile'!E1789</f>
        <v>0.81727611786626309</v>
      </c>
      <c r="H1788" s="24">
        <f t="shared" si="454"/>
        <v>-2.8865332571337365</v>
      </c>
      <c r="I1788" s="13">
        <f t="shared" si="455"/>
        <v>-2.8865332571337365</v>
      </c>
      <c r="J1788" s="24">
        <f t="shared" si="456"/>
        <v>0.81727611786626309</v>
      </c>
      <c r="K1788" s="24">
        <f t="shared" si="457"/>
        <v>0</v>
      </c>
      <c r="L1788" s="13"/>
      <c r="M1788" s="24"/>
      <c r="N1788" s="24">
        <f t="shared" si="467"/>
        <v>0</v>
      </c>
      <c r="O1788" s="13"/>
      <c r="P1788" s="13"/>
    </row>
    <row r="1789" spans="1:16">
      <c r="A1789">
        <v>1788</v>
      </c>
      <c r="B1789" s="13">
        <v>3</v>
      </c>
      <c r="C1789" s="13">
        <v>16</v>
      </c>
      <c r="D1789" s="13">
        <v>11</v>
      </c>
      <c r="E1789" s="14">
        <f t="shared" si="462"/>
        <v>75</v>
      </c>
      <c r="F1789" s="24">
        <f>'1 Solar Profile'!E1791*S$10</f>
        <v>4.3158291749999993</v>
      </c>
      <c r="G1789" s="24">
        <f>'2 Load Profile'!E1790</f>
        <v>0.80418724095500538</v>
      </c>
      <c r="H1789" s="24">
        <f t="shared" si="454"/>
        <v>-3.5116419340449938</v>
      </c>
      <c r="I1789" s="13">
        <f t="shared" si="455"/>
        <v>-3.5116419340449938</v>
      </c>
      <c r="J1789" s="24">
        <f t="shared" si="456"/>
        <v>0.80418724095500549</v>
      </c>
      <c r="K1789" s="24">
        <f t="shared" si="457"/>
        <v>0</v>
      </c>
      <c r="L1789" s="13"/>
      <c r="M1789" s="24"/>
      <c r="N1789" s="24">
        <f t="shared" si="467"/>
        <v>0</v>
      </c>
      <c r="O1789" s="13"/>
      <c r="P1789" s="13"/>
    </row>
    <row r="1790" spans="1:16">
      <c r="A1790">
        <v>1789</v>
      </c>
      <c r="B1790" s="13">
        <v>3</v>
      </c>
      <c r="C1790" s="13">
        <v>16</v>
      </c>
      <c r="D1790" s="13">
        <v>12</v>
      </c>
      <c r="E1790" s="14">
        <f t="shared" si="462"/>
        <v>75</v>
      </c>
      <c r="F1790" s="24">
        <f>'1 Solar Profile'!E1792*S$10</f>
        <v>4.1377454999999994</v>
      </c>
      <c r="G1790" s="24">
        <f>'2 Load Profile'!E1791</f>
        <v>0.76773472464383863</v>
      </c>
      <c r="H1790" s="24">
        <f t="shared" si="454"/>
        <v>-3.3700107753561608</v>
      </c>
      <c r="I1790" s="13">
        <f t="shared" si="455"/>
        <v>-3.3700107753561608</v>
      </c>
      <c r="J1790" s="24">
        <f t="shared" si="456"/>
        <v>0.76773472464383863</v>
      </c>
      <c r="K1790" s="24">
        <f t="shared" si="457"/>
        <v>0</v>
      </c>
      <c r="L1790" s="13"/>
      <c r="M1790" s="24"/>
      <c r="N1790" s="24">
        <f t="shared" si="467"/>
        <v>0</v>
      </c>
      <c r="O1790" s="13"/>
      <c r="P1790" s="13"/>
    </row>
    <row r="1791" spans="1:16">
      <c r="A1791">
        <v>1790</v>
      </c>
      <c r="B1791" s="13">
        <v>3</v>
      </c>
      <c r="C1791" s="13">
        <v>16</v>
      </c>
      <c r="D1791" s="13">
        <v>13</v>
      </c>
      <c r="E1791" s="14">
        <f t="shared" si="462"/>
        <v>75</v>
      </c>
      <c r="F1791" s="24">
        <f>'1 Solar Profile'!E1793*S$10</f>
        <v>3.5278503750000003</v>
      </c>
      <c r="G1791" s="24">
        <f>'2 Load Profile'!E1792</f>
        <v>0.73648344242865171</v>
      </c>
      <c r="H1791" s="24">
        <f t="shared" si="454"/>
        <v>-2.7913669325713486</v>
      </c>
      <c r="I1791" s="13">
        <f t="shared" si="455"/>
        <v>-2.7913669325713486</v>
      </c>
      <c r="J1791" s="24">
        <f t="shared" si="456"/>
        <v>0.73648344242865171</v>
      </c>
      <c r="K1791" s="24">
        <f t="shared" si="457"/>
        <v>0</v>
      </c>
      <c r="L1791" s="13"/>
      <c r="M1791" s="24"/>
      <c r="N1791" s="24">
        <f t="shared" si="467"/>
        <v>0</v>
      </c>
      <c r="O1791" s="13"/>
      <c r="P1791" s="13"/>
    </row>
    <row r="1792" spans="1:16">
      <c r="A1792">
        <v>1791</v>
      </c>
      <c r="B1792" s="13">
        <v>3</v>
      </c>
      <c r="C1792" s="13">
        <v>16</v>
      </c>
      <c r="D1792" s="13">
        <v>14</v>
      </c>
      <c r="E1792" s="14">
        <f t="shared" si="462"/>
        <v>75</v>
      </c>
      <c r="F1792" s="24">
        <f>'1 Solar Profile'!E1794*S$10</f>
        <v>3.2904584999999997</v>
      </c>
      <c r="G1792" s="24">
        <f>'2 Load Profile'!E1793</f>
        <v>0.71931862591935325</v>
      </c>
      <c r="H1792" s="24">
        <f t="shared" ref="H1792:H1855" si="472">G1792-F1792</f>
        <v>-2.5711398740806466</v>
      </c>
      <c r="I1792" s="13">
        <f t="shared" ref="I1792:I1855" si="473">IF(H1792&lt;0,H1792,0)</f>
        <v>-2.5711398740806466</v>
      </c>
      <c r="J1792" s="24">
        <f t="shared" ref="J1792:J1855" si="474">F1792+I1792</f>
        <v>0.71931862591935314</v>
      </c>
      <c r="K1792" s="24">
        <f t="shared" ref="K1792:K1855" si="475">IF(H1792&gt;0,H1792,0)</f>
        <v>0</v>
      </c>
      <c r="L1792" s="13"/>
      <c r="M1792" s="24"/>
      <c r="N1792" s="24">
        <f t="shared" si="467"/>
        <v>0</v>
      </c>
      <c r="O1792" s="13"/>
      <c r="P1792" s="13"/>
    </row>
    <row r="1793" spans="1:16">
      <c r="A1793">
        <v>1792</v>
      </c>
      <c r="B1793" s="13">
        <v>3</v>
      </c>
      <c r="C1793" s="13">
        <v>16</v>
      </c>
      <c r="D1793" s="13">
        <v>15</v>
      </c>
      <c r="E1793" s="14">
        <f t="shared" si="462"/>
        <v>75</v>
      </c>
      <c r="F1793" s="24">
        <f>'1 Solar Profile'!E1795*S$10</f>
        <v>2.14431525</v>
      </c>
      <c r="G1793" s="24">
        <f>'2 Load Profile'!E1794</f>
        <v>0.75573374040543084</v>
      </c>
      <c r="H1793" s="24">
        <f t="shared" si="472"/>
        <v>-1.3885815095945691</v>
      </c>
      <c r="I1793" s="13">
        <f t="shared" si="473"/>
        <v>-1.3885815095945691</v>
      </c>
      <c r="J1793" s="24">
        <f t="shared" si="474"/>
        <v>0.75573374040543095</v>
      </c>
      <c r="K1793" s="24">
        <f t="shared" si="475"/>
        <v>0</v>
      </c>
      <c r="L1793" s="13"/>
      <c r="M1793" s="24"/>
      <c r="N1793" s="24">
        <f t="shared" si="467"/>
        <v>0</v>
      </c>
      <c r="O1793" s="13"/>
      <c r="P1793" s="13"/>
    </row>
    <row r="1794" spans="1:16">
      <c r="A1794">
        <v>1793</v>
      </c>
      <c r="B1794" s="13">
        <v>3</v>
      </c>
      <c r="C1794" s="13">
        <v>16</v>
      </c>
      <c r="D1794" s="13">
        <v>16</v>
      </c>
      <c r="E1794" s="14">
        <f t="shared" si="462"/>
        <v>75</v>
      </c>
      <c r="F1794" s="24">
        <f>'1 Solar Profile'!E1796*S$10</f>
        <v>1.0393551000000001</v>
      </c>
      <c r="G1794" s="24">
        <f>'2 Load Profile'!E1795</f>
        <v>0.90064725922550037</v>
      </c>
      <c r="H1794" s="24">
        <f t="shared" si="472"/>
        <v>-0.13870784077449971</v>
      </c>
      <c r="I1794" s="13">
        <f t="shared" si="473"/>
        <v>-0.13870784077449971</v>
      </c>
      <c r="J1794" s="24">
        <f t="shared" si="474"/>
        <v>0.90064725922550037</v>
      </c>
      <c r="K1794" s="24">
        <f t="shared" si="475"/>
        <v>0</v>
      </c>
      <c r="L1794" s="13"/>
      <c r="M1794" s="24"/>
      <c r="N1794" s="24">
        <f t="shared" si="467"/>
        <v>0</v>
      </c>
      <c r="O1794" s="13"/>
      <c r="P1794" s="13"/>
    </row>
    <row r="1795" spans="1:16">
      <c r="A1795">
        <v>1794</v>
      </c>
      <c r="B1795" s="13">
        <v>3</v>
      </c>
      <c r="C1795" s="13">
        <v>16</v>
      </c>
      <c r="D1795" s="13">
        <v>17</v>
      </c>
      <c r="E1795" s="14">
        <f t="shared" si="462"/>
        <v>75</v>
      </c>
      <c r="F1795" s="24">
        <f>'1 Solar Profile'!E1797*S$10</f>
        <v>0.13508932500000001</v>
      </c>
      <c r="G1795" s="24">
        <f>'2 Load Profile'!E1796</f>
        <v>1.1972930222649978</v>
      </c>
      <c r="H1795" s="24">
        <f t="shared" si="472"/>
        <v>1.0622036972649977</v>
      </c>
      <c r="I1795" s="13">
        <f t="shared" si="473"/>
        <v>0</v>
      </c>
      <c r="J1795" s="24">
        <f t="shared" si="474"/>
        <v>0.13508932500000001</v>
      </c>
      <c r="K1795" s="24">
        <f t="shared" si="475"/>
        <v>1.0622036972649977</v>
      </c>
      <c r="L1795" s="13"/>
      <c r="M1795" s="24"/>
      <c r="N1795" s="24">
        <f t="shared" si="467"/>
        <v>0</v>
      </c>
      <c r="O1795" s="13"/>
      <c r="P1795" s="13"/>
    </row>
    <row r="1796" spans="1:16">
      <c r="A1796">
        <v>1795</v>
      </c>
      <c r="B1796" s="13">
        <v>3</v>
      </c>
      <c r="C1796" s="13">
        <v>16</v>
      </c>
      <c r="D1796" s="13">
        <v>18</v>
      </c>
      <c r="E1796" s="14">
        <f t="shared" si="462"/>
        <v>75</v>
      </c>
      <c r="F1796" s="24">
        <f>'1 Solar Profile'!E1798*S$10</f>
        <v>0</v>
      </c>
      <c r="G1796" s="24">
        <f>'2 Load Profile'!E1797</f>
        <v>1.4620423342438231</v>
      </c>
      <c r="H1796" s="24">
        <f t="shared" si="472"/>
        <v>1.4620423342438231</v>
      </c>
      <c r="I1796" s="13">
        <f t="shared" si="473"/>
        <v>0</v>
      </c>
      <c r="J1796" s="24">
        <f t="shared" si="474"/>
        <v>0</v>
      </c>
      <c r="K1796" s="24">
        <f t="shared" si="475"/>
        <v>1.4620423342438231</v>
      </c>
      <c r="L1796" s="13"/>
      <c r="M1796" s="24"/>
      <c r="N1796" s="24">
        <f t="shared" si="467"/>
        <v>0</v>
      </c>
      <c r="O1796" s="13"/>
      <c r="P1796" s="13"/>
    </row>
    <row r="1797" spans="1:16">
      <c r="A1797">
        <v>1796</v>
      </c>
      <c r="B1797" s="13">
        <v>3</v>
      </c>
      <c r="C1797" s="13">
        <v>16</v>
      </c>
      <c r="D1797" s="13">
        <v>19</v>
      </c>
      <c r="E1797" s="14">
        <f t="shared" si="462"/>
        <v>75</v>
      </c>
      <c r="F1797" s="24">
        <f>'1 Solar Profile'!E1799*S$10</f>
        <v>0</v>
      </c>
      <c r="G1797" s="24">
        <f>'2 Load Profile'!E1798</f>
        <v>1.6321178718420035</v>
      </c>
      <c r="H1797" s="24">
        <f t="shared" si="472"/>
        <v>1.6321178718420035</v>
      </c>
      <c r="I1797" s="13">
        <f t="shared" si="473"/>
        <v>0</v>
      </c>
      <c r="J1797" s="24">
        <f t="shared" si="474"/>
        <v>0</v>
      </c>
      <c r="K1797" s="24">
        <f t="shared" si="475"/>
        <v>1.6321178718420035</v>
      </c>
      <c r="L1797" s="13"/>
      <c r="M1797" s="24"/>
      <c r="N1797" s="24">
        <f t="shared" si="467"/>
        <v>0</v>
      </c>
      <c r="O1797" s="13"/>
      <c r="P1797" s="13"/>
    </row>
    <row r="1798" spans="1:16">
      <c r="A1798">
        <v>1797</v>
      </c>
      <c r="B1798" s="13">
        <v>3</v>
      </c>
      <c r="C1798" s="13">
        <v>16</v>
      </c>
      <c r="D1798" s="13">
        <v>20</v>
      </c>
      <c r="E1798" s="14">
        <f t="shared" si="462"/>
        <v>75</v>
      </c>
      <c r="F1798" s="24">
        <f>'1 Solar Profile'!E1800*S$10</f>
        <v>0</v>
      </c>
      <c r="G1798" s="24">
        <f>'2 Load Profile'!E1799</f>
        <v>1.6815343028049794</v>
      </c>
      <c r="H1798" s="24">
        <f t="shared" si="472"/>
        <v>1.6815343028049794</v>
      </c>
      <c r="I1798" s="13">
        <f t="shared" si="473"/>
        <v>0</v>
      </c>
      <c r="J1798" s="24">
        <f t="shared" si="474"/>
        <v>0</v>
      </c>
      <c r="K1798" s="24">
        <f t="shared" si="475"/>
        <v>1.6815343028049794</v>
      </c>
      <c r="L1798" s="13"/>
      <c r="M1798" s="24"/>
      <c r="N1798" s="24">
        <f t="shared" si="467"/>
        <v>0</v>
      </c>
      <c r="O1798" s="24"/>
      <c r="P1798" s="24"/>
    </row>
    <row r="1799" spans="1:16">
      <c r="A1799">
        <v>1798</v>
      </c>
      <c r="B1799" s="13">
        <v>3</v>
      </c>
      <c r="C1799" s="13">
        <v>16</v>
      </c>
      <c r="D1799" s="13">
        <v>21</v>
      </c>
      <c r="E1799" s="14">
        <f t="shared" si="462"/>
        <v>75</v>
      </c>
      <c r="F1799" s="24">
        <f>'1 Solar Profile'!E1801*S$10</f>
        <v>0</v>
      </c>
      <c r="G1799" s="24">
        <f>'2 Load Profile'!E1800</f>
        <v>1.5397074459986479</v>
      </c>
      <c r="H1799" s="24">
        <f t="shared" si="472"/>
        <v>1.5397074459986479</v>
      </c>
      <c r="I1799" s="13">
        <f t="shared" si="473"/>
        <v>0</v>
      </c>
      <c r="J1799" s="24">
        <f t="shared" si="474"/>
        <v>0</v>
      </c>
      <c r="K1799" s="24">
        <f t="shared" si="475"/>
        <v>1.5397074459986479</v>
      </c>
      <c r="L1799" s="13"/>
      <c r="M1799" s="24"/>
      <c r="N1799" s="24">
        <f t="shared" si="467"/>
        <v>0</v>
      </c>
      <c r="O1799" s="13"/>
      <c r="P1799" s="13"/>
    </row>
    <row r="1800" spans="1:16">
      <c r="A1800">
        <v>1799</v>
      </c>
      <c r="B1800" s="13">
        <v>3</v>
      </c>
      <c r="C1800" s="13">
        <v>16</v>
      </c>
      <c r="D1800" s="13">
        <v>22</v>
      </c>
      <c r="E1800" s="14">
        <f t="shared" si="462"/>
        <v>75</v>
      </c>
      <c r="F1800" s="24">
        <f>'1 Solar Profile'!E1802*S$10</f>
        <v>0</v>
      </c>
      <c r="G1800" s="24">
        <f>'2 Load Profile'!E1801</f>
        <v>1.2656931344153737</v>
      </c>
      <c r="H1800" s="24">
        <f t="shared" si="472"/>
        <v>1.2656931344153737</v>
      </c>
      <c r="I1800" s="13">
        <f t="shared" si="473"/>
        <v>0</v>
      </c>
      <c r="J1800" s="24">
        <f t="shared" si="474"/>
        <v>0</v>
      </c>
      <c r="K1800" s="24">
        <f t="shared" si="475"/>
        <v>1.2656931344153737</v>
      </c>
      <c r="L1800" s="13"/>
      <c r="M1800" s="24"/>
      <c r="N1800" s="24">
        <f t="shared" si="467"/>
        <v>0</v>
      </c>
      <c r="O1800" s="13"/>
      <c r="P1800" s="13"/>
    </row>
    <row r="1801" spans="1:16">
      <c r="A1801">
        <v>1800</v>
      </c>
      <c r="B1801" s="13">
        <v>3</v>
      </c>
      <c r="C1801" s="13">
        <v>16</v>
      </c>
      <c r="D1801" s="13">
        <v>23</v>
      </c>
      <c r="E1801" s="14">
        <f t="shared" si="462"/>
        <v>75</v>
      </c>
      <c r="F1801" s="24">
        <f>'1 Solar Profile'!E1803*S$10</f>
        <v>0</v>
      </c>
      <c r="G1801" s="24">
        <f>'2 Load Profile'!E1802</f>
        <v>1.0048608095626503</v>
      </c>
      <c r="H1801" s="24">
        <f t="shared" si="472"/>
        <v>1.0048608095626503</v>
      </c>
      <c r="I1801" s="13">
        <f t="shared" si="473"/>
        <v>0</v>
      </c>
      <c r="J1801" s="24">
        <f t="shared" si="474"/>
        <v>0</v>
      </c>
      <c r="K1801" s="24">
        <f t="shared" si="475"/>
        <v>1.0048608095626503</v>
      </c>
      <c r="L1801" s="13">
        <f t="shared" ref="L1801" si="476">SUM(I1778:I1801)</f>
        <v>-20.501561180867405</v>
      </c>
      <c r="M1801" s="24">
        <f t="shared" ref="M1801" si="477">SUMIF(H1778:H1801,"&gt;0",H1778:H1801)</f>
        <v>13.910554539250791</v>
      </c>
      <c r="N1801" s="24">
        <f t="shared" si="467"/>
        <v>-6.5910066416166142</v>
      </c>
      <c r="O1801" s="13">
        <f t="shared" ref="O1801" si="478">IF(M1801&gt;(L1801*-1),(M1801+L1801)*S$12,0)</f>
        <v>0</v>
      </c>
      <c r="P1801" s="13">
        <f t="shared" ref="P1801" si="479">IF(M1801&lt;(L1801*-1),(M1801+L1801)*S$14,0)</f>
        <v>-0.17433212567075945</v>
      </c>
    </row>
    <row r="1802" spans="1:16">
      <c r="A1802">
        <v>1801</v>
      </c>
      <c r="B1802" s="13">
        <v>3</v>
      </c>
      <c r="C1802" s="13">
        <v>17</v>
      </c>
      <c r="D1802" s="13">
        <v>0</v>
      </c>
      <c r="E1802" s="14">
        <f t="shared" si="462"/>
        <v>76</v>
      </c>
      <c r="F1802" s="24">
        <f>'1 Solar Profile'!E1804*S$10</f>
        <v>0</v>
      </c>
      <c r="G1802" s="24">
        <f>'2 Load Profile'!E1803</f>
        <v>0.73353790004222263</v>
      </c>
      <c r="H1802" s="24">
        <f t="shared" si="472"/>
        <v>0.73353790004222263</v>
      </c>
      <c r="I1802" s="13">
        <f t="shared" si="473"/>
        <v>0</v>
      </c>
      <c r="J1802" s="24">
        <f t="shared" si="474"/>
        <v>0</v>
      </c>
      <c r="K1802" s="24">
        <f t="shared" si="475"/>
        <v>0.73353790004222263</v>
      </c>
      <c r="L1802" s="13"/>
      <c r="M1802" s="24"/>
      <c r="N1802" s="24">
        <f t="shared" si="467"/>
        <v>0</v>
      </c>
      <c r="O1802" s="13"/>
      <c r="P1802" s="13"/>
    </row>
    <row r="1803" spans="1:16">
      <c r="A1803">
        <v>1802</v>
      </c>
      <c r="B1803" s="13">
        <v>3</v>
      </c>
      <c r="C1803" s="13">
        <v>17</v>
      </c>
      <c r="D1803" s="13">
        <v>1</v>
      </c>
      <c r="E1803" s="14">
        <f t="shared" si="462"/>
        <v>76</v>
      </c>
      <c r="F1803" s="24">
        <f>'1 Solar Profile'!E1805*S$10</f>
        <v>0</v>
      </c>
      <c r="G1803" s="24">
        <f>'2 Load Profile'!E1804</f>
        <v>0.63421309681414584</v>
      </c>
      <c r="H1803" s="24">
        <f t="shared" si="472"/>
        <v>0.63421309681414584</v>
      </c>
      <c r="I1803" s="13">
        <f t="shared" si="473"/>
        <v>0</v>
      </c>
      <c r="J1803" s="24">
        <f t="shared" si="474"/>
        <v>0</v>
      </c>
      <c r="K1803" s="24">
        <f t="shared" si="475"/>
        <v>0.63421309681414584</v>
      </c>
      <c r="L1803" s="13"/>
      <c r="M1803" s="24"/>
      <c r="N1803" s="24">
        <f t="shared" si="467"/>
        <v>0</v>
      </c>
      <c r="O1803" s="13"/>
      <c r="P1803" s="13"/>
    </row>
    <row r="1804" spans="1:16">
      <c r="A1804">
        <v>1803</v>
      </c>
      <c r="B1804" s="13">
        <v>3</v>
      </c>
      <c r="C1804" s="13">
        <v>17</v>
      </c>
      <c r="D1804" s="13">
        <v>2</v>
      </c>
      <c r="E1804" s="14">
        <f t="shared" si="462"/>
        <v>76</v>
      </c>
      <c r="F1804" s="24">
        <f>'1 Solar Profile'!E1806*S$10</f>
        <v>0</v>
      </c>
      <c r="G1804" s="24">
        <f>'2 Load Profile'!E1805</f>
        <v>0.59639062136192555</v>
      </c>
      <c r="H1804" s="24">
        <f t="shared" si="472"/>
        <v>0.59639062136192555</v>
      </c>
      <c r="I1804" s="13">
        <f t="shared" si="473"/>
        <v>0</v>
      </c>
      <c r="J1804" s="24">
        <f t="shared" si="474"/>
        <v>0</v>
      </c>
      <c r="K1804" s="24">
        <f t="shared" si="475"/>
        <v>0.59639062136192555</v>
      </c>
      <c r="L1804" s="13"/>
      <c r="M1804" s="24"/>
      <c r="N1804" s="24">
        <f t="shared" si="467"/>
        <v>0</v>
      </c>
      <c r="O1804" s="13"/>
      <c r="P1804" s="13"/>
    </row>
    <row r="1805" spans="1:16">
      <c r="A1805">
        <v>1804</v>
      </c>
      <c r="B1805" s="13">
        <v>3</v>
      </c>
      <c r="C1805" s="13">
        <v>17</v>
      </c>
      <c r="D1805" s="13">
        <v>3</v>
      </c>
      <c r="E1805" s="14">
        <f t="shared" si="462"/>
        <v>76</v>
      </c>
      <c r="F1805" s="24">
        <f>'1 Solar Profile'!E1807*S$10</f>
        <v>0</v>
      </c>
      <c r="G1805" s="24">
        <f>'2 Load Profile'!E1806</f>
        <v>0.59121629966899913</v>
      </c>
      <c r="H1805" s="24">
        <f t="shared" si="472"/>
        <v>0.59121629966899913</v>
      </c>
      <c r="I1805" s="13">
        <f t="shared" si="473"/>
        <v>0</v>
      </c>
      <c r="J1805" s="24">
        <f t="shared" si="474"/>
        <v>0</v>
      </c>
      <c r="K1805" s="24">
        <f t="shared" si="475"/>
        <v>0.59121629966899913</v>
      </c>
      <c r="L1805" s="13"/>
      <c r="M1805" s="24"/>
      <c r="N1805" s="24">
        <f t="shared" si="467"/>
        <v>0</v>
      </c>
      <c r="O1805" s="13"/>
      <c r="P1805" s="13"/>
    </row>
    <row r="1806" spans="1:16">
      <c r="A1806">
        <v>1805</v>
      </c>
      <c r="B1806" s="13">
        <v>3</v>
      </c>
      <c r="C1806" s="13">
        <v>17</v>
      </c>
      <c r="D1806" s="13">
        <v>4</v>
      </c>
      <c r="E1806" s="14">
        <f t="shared" si="462"/>
        <v>76</v>
      </c>
      <c r="F1806" s="24">
        <f>'1 Solar Profile'!E1808*S$10</f>
        <v>0</v>
      </c>
      <c r="G1806" s="24">
        <f>'2 Load Profile'!E1807</f>
        <v>0.59288702021680217</v>
      </c>
      <c r="H1806" s="24">
        <f t="shared" si="472"/>
        <v>0.59288702021680217</v>
      </c>
      <c r="I1806" s="13">
        <f t="shared" si="473"/>
        <v>0</v>
      </c>
      <c r="J1806" s="24">
        <f t="shared" si="474"/>
        <v>0</v>
      </c>
      <c r="K1806" s="24">
        <f t="shared" si="475"/>
        <v>0.59288702021680217</v>
      </c>
      <c r="L1806" s="13"/>
      <c r="M1806" s="24"/>
      <c r="N1806" s="24">
        <f t="shared" si="467"/>
        <v>0</v>
      </c>
      <c r="O1806" s="13"/>
      <c r="P1806" s="13"/>
    </row>
    <row r="1807" spans="1:16">
      <c r="A1807">
        <v>1806</v>
      </c>
      <c r="B1807" s="13">
        <v>3</v>
      </c>
      <c r="C1807" s="13">
        <v>17</v>
      </c>
      <c r="D1807" s="13">
        <v>5</v>
      </c>
      <c r="E1807" s="14">
        <f t="shared" si="462"/>
        <v>76</v>
      </c>
      <c r="F1807" s="24">
        <f>'1 Solar Profile'!E1809*S$10</f>
        <v>0</v>
      </c>
      <c r="G1807" s="24">
        <f>'2 Load Profile'!E1808</f>
        <v>0.64616699399751487</v>
      </c>
      <c r="H1807" s="24">
        <f t="shared" si="472"/>
        <v>0.64616699399751487</v>
      </c>
      <c r="I1807" s="13">
        <f t="shared" si="473"/>
        <v>0</v>
      </c>
      <c r="J1807" s="24">
        <f t="shared" si="474"/>
        <v>0</v>
      </c>
      <c r="K1807" s="24">
        <f t="shared" si="475"/>
        <v>0.64616699399751487</v>
      </c>
      <c r="L1807" s="13"/>
      <c r="M1807" s="24"/>
      <c r="N1807" s="24">
        <f t="shared" si="467"/>
        <v>0</v>
      </c>
      <c r="O1807" s="13"/>
      <c r="P1807" s="13"/>
    </row>
    <row r="1808" spans="1:16">
      <c r="A1808">
        <v>1807</v>
      </c>
      <c r="B1808" s="13">
        <v>3</v>
      </c>
      <c r="C1808" s="13">
        <v>17</v>
      </c>
      <c r="D1808" s="13">
        <v>6</v>
      </c>
      <c r="E1808" s="14">
        <f t="shared" si="462"/>
        <v>76</v>
      </c>
      <c r="F1808" s="24">
        <f>'1 Solar Profile'!E1810*S$10</f>
        <v>0.15107557500000002</v>
      </c>
      <c r="G1808" s="24">
        <f>'2 Load Profile'!E1809</f>
        <v>0.80455829885994334</v>
      </c>
      <c r="H1808" s="24">
        <f t="shared" si="472"/>
        <v>0.65348272385994333</v>
      </c>
      <c r="I1808" s="13">
        <f t="shared" si="473"/>
        <v>0</v>
      </c>
      <c r="J1808" s="24">
        <f t="shared" si="474"/>
        <v>0.15107557500000002</v>
      </c>
      <c r="K1808" s="24">
        <f t="shared" si="475"/>
        <v>0.65348272385994333</v>
      </c>
      <c r="L1808" s="13"/>
      <c r="M1808" s="24"/>
      <c r="N1808" s="24">
        <f t="shared" si="467"/>
        <v>0</v>
      </c>
      <c r="O1808" s="13"/>
      <c r="P1808" s="13"/>
    </row>
    <row r="1809" spans="1:16">
      <c r="A1809">
        <v>1808</v>
      </c>
      <c r="B1809" s="13">
        <v>3</v>
      </c>
      <c r="C1809" s="13">
        <v>17</v>
      </c>
      <c r="D1809" s="13">
        <v>7</v>
      </c>
      <c r="E1809" s="14">
        <f t="shared" si="462"/>
        <v>76</v>
      </c>
      <c r="F1809" s="24">
        <f>'1 Solar Profile'!E1811*S$10</f>
        <v>1.26963585</v>
      </c>
      <c r="G1809" s="24">
        <f>'2 Load Profile'!E1810</f>
        <v>1.0071884842760794</v>
      </c>
      <c r="H1809" s="24">
        <f t="shared" si="472"/>
        <v>-0.26244736572392058</v>
      </c>
      <c r="I1809" s="13">
        <f t="shared" si="473"/>
        <v>-0.26244736572392058</v>
      </c>
      <c r="J1809" s="24">
        <f t="shared" si="474"/>
        <v>1.0071884842760794</v>
      </c>
      <c r="K1809" s="24">
        <f t="shared" si="475"/>
        <v>0</v>
      </c>
      <c r="L1809" s="13"/>
      <c r="M1809" s="24"/>
      <c r="N1809" s="24">
        <f t="shared" si="467"/>
        <v>0</v>
      </c>
      <c r="O1809" s="13"/>
      <c r="P1809" s="13"/>
    </row>
    <row r="1810" spans="1:16">
      <c r="A1810">
        <v>1809</v>
      </c>
      <c r="B1810" s="13">
        <v>3</v>
      </c>
      <c r="C1810" s="13">
        <v>17</v>
      </c>
      <c r="D1810" s="13">
        <v>8</v>
      </c>
      <c r="E1810" s="14">
        <f t="shared" si="462"/>
        <v>76</v>
      </c>
      <c r="F1810" s="24">
        <f>'1 Solar Profile'!E1812*S$10</f>
        <v>2.3788327499999999</v>
      </c>
      <c r="G1810" s="24">
        <f>'2 Load Profile'!E1811</f>
        <v>0.94089505577288635</v>
      </c>
      <c r="H1810" s="24">
        <f t="shared" si="472"/>
        <v>-1.4379376942271136</v>
      </c>
      <c r="I1810" s="13">
        <f t="shared" si="473"/>
        <v>-1.4379376942271136</v>
      </c>
      <c r="J1810" s="24">
        <f t="shared" si="474"/>
        <v>0.94089505577288635</v>
      </c>
      <c r="K1810" s="24">
        <f t="shared" si="475"/>
        <v>0</v>
      </c>
      <c r="L1810" s="13"/>
      <c r="M1810" s="24"/>
      <c r="N1810" s="24">
        <f t="shared" si="467"/>
        <v>0</v>
      </c>
      <c r="O1810" s="13"/>
      <c r="P1810" s="13"/>
    </row>
    <row r="1811" spans="1:16">
      <c r="A1811">
        <v>1810</v>
      </c>
      <c r="B1811" s="13">
        <v>3</v>
      </c>
      <c r="C1811" s="13">
        <v>17</v>
      </c>
      <c r="D1811" s="13">
        <v>9</v>
      </c>
      <c r="E1811" s="14">
        <f t="shared" si="462"/>
        <v>76</v>
      </c>
      <c r="F1811" s="24">
        <f>'1 Solar Profile'!E1813*S$10</f>
        <v>2.9892980250000001</v>
      </c>
      <c r="G1811" s="24">
        <f>'2 Load Profile'!E1812</f>
        <v>0.84554059115253388</v>
      </c>
      <c r="H1811" s="24">
        <f t="shared" si="472"/>
        <v>-2.1437574338474663</v>
      </c>
      <c r="I1811" s="13">
        <f t="shared" si="473"/>
        <v>-2.1437574338474663</v>
      </c>
      <c r="J1811" s="24">
        <f t="shared" si="474"/>
        <v>0.84554059115253377</v>
      </c>
      <c r="K1811" s="24">
        <f t="shared" si="475"/>
        <v>0</v>
      </c>
      <c r="L1811" s="13"/>
      <c r="M1811" s="24"/>
      <c r="N1811" s="24">
        <f t="shared" si="467"/>
        <v>0</v>
      </c>
      <c r="O1811" s="13"/>
      <c r="P1811" s="13"/>
    </row>
    <row r="1812" spans="1:16">
      <c r="A1812">
        <v>1811</v>
      </c>
      <c r="B1812" s="13">
        <v>3</v>
      </c>
      <c r="C1812" s="13">
        <v>17</v>
      </c>
      <c r="D1812" s="13">
        <v>10</v>
      </c>
      <c r="E1812" s="14">
        <f t="shared" si="462"/>
        <v>76</v>
      </c>
      <c r="F1812" s="24">
        <f>'1 Solar Profile'!E1814*S$10</f>
        <v>3.7556048249999998</v>
      </c>
      <c r="G1812" s="24">
        <f>'2 Load Profile'!E1813</f>
        <v>0.86851462843753247</v>
      </c>
      <c r="H1812" s="24">
        <f t="shared" si="472"/>
        <v>-2.8870901965624673</v>
      </c>
      <c r="I1812" s="13">
        <f t="shared" si="473"/>
        <v>-2.8870901965624673</v>
      </c>
      <c r="J1812" s="24">
        <f t="shared" si="474"/>
        <v>0.86851462843753247</v>
      </c>
      <c r="K1812" s="24">
        <f t="shared" si="475"/>
        <v>0</v>
      </c>
      <c r="L1812" s="13"/>
      <c r="M1812" s="24"/>
      <c r="N1812" s="24">
        <f t="shared" si="467"/>
        <v>0</v>
      </c>
      <c r="O1812" s="13"/>
      <c r="P1812" s="13"/>
    </row>
    <row r="1813" spans="1:16">
      <c r="A1813">
        <v>1812</v>
      </c>
      <c r="B1813" s="13">
        <v>3</v>
      </c>
      <c r="C1813" s="13">
        <v>17</v>
      </c>
      <c r="D1813" s="13">
        <v>11</v>
      </c>
      <c r="E1813" s="14">
        <f t="shared" si="462"/>
        <v>76</v>
      </c>
      <c r="F1813" s="24">
        <f>'1 Solar Profile'!E1815*S$10</f>
        <v>3.9272624999999999</v>
      </c>
      <c r="G1813" s="24">
        <f>'2 Load Profile'!E1814</f>
        <v>0.84639947841057461</v>
      </c>
      <c r="H1813" s="24">
        <f t="shared" si="472"/>
        <v>-3.0808630215894253</v>
      </c>
      <c r="I1813" s="13">
        <f t="shared" si="473"/>
        <v>-3.0808630215894253</v>
      </c>
      <c r="J1813" s="24">
        <f t="shared" si="474"/>
        <v>0.84639947841057461</v>
      </c>
      <c r="K1813" s="24">
        <f t="shared" si="475"/>
        <v>0</v>
      </c>
      <c r="L1813" s="13"/>
      <c r="M1813" s="24"/>
      <c r="N1813" s="24">
        <f t="shared" si="467"/>
        <v>0</v>
      </c>
      <c r="O1813" s="13"/>
      <c r="P1813" s="13"/>
    </row>
    <row r="1814" spans="1:16">
      <c r="A1814">
        <v>1813</v>
      </c>
      <c r="B1814" s="13">
        <v>3</v>
      </c>
      <c r="C1814" s="13">
        <v>17</v>
      </c>
      <c r="D1814" s="13">
        <v>12</v>
      </c>
      <c r="E1814" s="14">
        <f t="shared" si="462"/>
        <v>76</v>
      </c>
      <c r="F1814" s="24">
        <f>'1 Solar Profile'!E1816*S$10</f>
        <v>3.6215691750000003</v>
      </c>
      <c r="G1814" s="24">
        <f>'2 Load Profile'!E1815</f>
        <v>0.80941821637202938</v>
      </c>
      <c r="H1814" s="24">
        <f t="shared" si="472"/>
        <v>-2.8121509586279707</v>
      </c>
      <c r="I1814" s="13">
        <f t="shared" si="473"/>
        <v>-2.8121509586279707</v>
      </c>
      <c r="J1814" s="24">
        <f t="shared" si="474"/>
        <v>0.8094182163720296</v>
      </c>
      <c r="K1814" s="24">
        <f t="shared" si="475"/>
        <v>0</v>
      </c>
      <c r="L1814" s="13"/>
      <c r="M1814" s="24"/>
      <c r="N1814" s="24">
        <f t="shared" si="467"/>
        <v>0</v>
      </c>
      <c r="O1814" s="13"/>
      <c r="P1814" s="13"/>
    </row>
    <row r="1815" spans="1:16">
      <c r="A1815">
        <v>1814</v>
      </c>
      <c r="B1815" s="13">
        <v>3</v>
      </c>
      <c r="C1815" s="13">
        <v>17</v>
      </c>
      <c r="D1815" s="13">
        <v>13</v>
      </c>
      <c r="E1815" s="14">
        <f t="shared" si="462"/>
        <v>76</v>
      </c>
      <c r="F1815" s="24">
        <f>'1 Solar Profile'!E1817*S$10</f>
        <v>3.5145164249999996</v>
      </c>
      <c r="G1815" s="24">
        <f>'2 Load Profile'!E1816</f>
        <v>0.78259701513463176</v>
      </c>
      <c r="H1815" s="24">
        <f t="shared" si="472"/>
        <v>-2.7319194098653679</v>
      </c>
      <c r="I1815" s="13">
        <f t="shared" si="473"/>
        <v>-2.7319194098653679</v>
      </c>
      <c r="J1815" s="24">
        <f t="shared" si="474"/>
        <v>0.78259701513463176</v>
      </c>
      <c r="K1815" s="24">
        <f t="shared" si="475"/>
        <v>0</v>
      </c>
      <c r="L1815" s="13"/>
      <c r="M1815" s="24"/>
      <c r="N1815" s="24">
        <f t="shared" si="467"/>
        <v>0</v>
      </c>
      <c r="O1815" s="13"/>
      <c r="P1815" s="13"/>
    </row>
    <row r="1816" spans="1:16">
      <c r="A1816">
        <v>1815</v>
      </c>
      <c r="B1816" s="13">
        <v>3</v>
      </c>
      <c r="C1816" s="13">
        <v>17</v>
      </c>
      <c r="D1816" s="13">
        <v>14</v>
      </c>
      <c r="E1816" s="14">
        <f t="shared" ref="E1816:E1879" si="480">IF(D1816&lt;D1815, E1815+1,E1815)</f>
        <v>76</v>
      </c>
      <c r="F1816" s="24">
        <f>'1 Solar Profile'!E1818*S$10</f>
        <v>2.496014325</v>
      </c>
      <c r="G1816" s="24">
        <f>'2 Load Profile'!E1817</f>
        <v>0.76745555326714598</v>
      </c>
      <c r="H1816" s="24">
        <f t="shared" si="472"/>
        <v>-1.7285587717328541</v>
      </c>
      <c r="I1816" s="13">
        <f t="shared" si="473"/>
        <v>-1.7285587717328541</v>
      </c>
      <c r="J1816" s="24">
        <f t="shared" si="474"/>
        <v>0.76745555326714587</v>
      </c>
      <c r="K1816" s="24">
        <f t="shared" si="475"/>
        <v>0</v>
      </c>
      <c r="L1816" s="13"/>
      <c r="M1816" s="24"/>
      <c r="N1816" s="24">
        <f t="shared" si="467"/>
        <v>0</v>
      </c>
      <c r="O1816" s="13"/>
      <c r="P1816" s="13"/>
    </row>
    <row r="1817" spans="1:16">
      <c r="A1817">
        <v>1816</v>
      </c>
      <c r="B1817" s="13">
        <v>3</v>
      </c>
      <c r="C1817" s="13">
        <v>17</v>
      </c>
      <c r="D1817" s="13">
        <v>15</v>
      </c>
      <c r="E1817" s="14">
        <f t="shared" si="480"/>
        <v>76</v>
      </c>
      <c r="F1817" s="24">
        <f>'1 Solar Profile'!E1819*S$10</f>
        <v>2.1548142000000001</v>
      </c>
      <c r="G1817" s="24">
        <f>'2 Load Profile'!E1818</f>
        <v>0.81594851621170394</v>
      </c>
      <c r="H1817" s="24">
        <f t="shared" si="472"/>
        <v>-1.3388656837882962</v>
      </c>
      <c r="I1817" s="13">
        <f t="shared" si="473"/>
        <v>-1.3388656837882962</v>
      </c>
      <c r="J1817" s="24">
        <f t="shared" si="474"/>
        <v>0.81594851621170394</v>
      </c>
      <c r="K1817" s="24">
        <f t="shared" si="475"/>
        <v>0</v>
      </c>
      <c r="L1817" s="13"/>
      <c r="M1817" s="24"/>
      <c r="N1817" s="24">
        <f t="shared" si="467"/>
        <v>0</v>
      </c>
      <c r="O1817" s="13"/>
      <c r="P1817" s="13"/>
    </row>
    <row r="1818" spans="1:16">
      <c r="A1818">
        <v>1817</v>
      </c>
      <c r="B1818" s="13">
        <v>3</v>
      </c>
      <c r="C1818" s="13">
        <v>17</v>
      </c>
      <c r="D1818" s="13">
        <v>16</v>
      </c>
      <c r="E1818" s="14">
        <f t="shared" si="480"/>
        <v>76</v>
      </c>
      <c r="F1818" s="24">
        <f>'1 Solar Profile'!E1820*S$10</f>
        <v>0.42476174999999994</v>
      </c>
      <c r="G1818" s="24">
        <f>'2 Load Profile'!E1819</f>
        <v>0.97017864722478453</v>
      </c>
      <c r="H1818" s="24">
        <f t="shared" si="472"/>
        <v>0.54541689722478459</v>
      </c>
      <c r="I1818" s="13">
        <f t="shared" si="473"/>
        <v>0</v>
      </c>
      <c r="J1818" s="24">
        <f t="shared" si="474"/>
        <v>0.42476174999999994</v>
      </c>
      <c r="K1818" s="24">
        <f t="shared" si="475"/>
        <v>0.54541689722478459</v>
      </c>
      <c r="L1818" s="13"/>
      <c r="M1818" s="24"/>
      <c r="N1818" s="24">
        <f t="shared" si="467"/>
        <v>0</v>
      </c>
      <c r="O1818" s="13"/>
      <c r="P1818" s="13"/>
    </row>
    <row r="1819" spans="1:16">
      <c r="A1819">
        <v>1818</v>
      </c>
      <c r="B1819" s="13">
        <v>3</v>
      </c>
      <c r="C1819" s="13">
        <v>17</v>
      </c>
      <c r="D1819" s="13">
        <v>17</v>
      </c>
      <c r="E1819" s="14">
        <f t="shared" si="480"/>
        <v>76</v>
      </c>
      <c r="F1819" s="24">
        <f>'1 Solar Profile'!E1821*S$10</f>
        <v>5.2753050000000003E-2</v>
      </c>
      <c r="G1819" s="24">
        <f>'2 Load Profile'!E1820</f>
        <v>1.2796305920588937</v>
      </c>
      <c r="H1819" s="24">
        <f t="shared" si="472"/>
        <v>1.2268775420588938</v>
      </c>
      <c r="I1819" s="13">
        <f t="shared" si="473"/>
        <v>0</v>
      </c>
      <c r="J1819" s="24">
        <f t="shared" si="474"/>
        <v>5.2753050000000003E-2</v>
      </c>
      <c r="K1819" s="24">
        <f t="shared" si="475"/>
        <v>1.2268775420588938</v>
      </c>
      <c r="L1819" s="13"/>
      <c r="M1819" s="24"/>
      <c r="N1819" s="24">
        <f t="shared" si="467"/>
        <v>0</v>
      </c>
      <c r="O1819" s="13"/>
      <c r="P1819" s="13"/>
    </row>
    <row r="1820" spans="1:16">
      <c r="A1820">
        <v>1819</v>
      </c>
      <c r="B1820" s="13">
        <v>3</v>
      </c>
      <c r="C1820" s="13">
        <v>17</v>
      </c>
      <c r="D1820" s="13">
        <v>18</v>
      </c>
      <c r="E1820" s="14">
        <f t="shared" si="480"/>
        <v>76</v>
      </c>
      <c r="F1820" s="24">
        <f>'1 Solar Profile'!E1822*S$10</f>
        <v>0</v>
      </c>
      <c r="G1820" s="24">
        <f>'2 Load Profile'!E1821</f>
        <v>1.5347432730244903</v>
      </c>
      <c r="H1820" s="24">
        <f t="shared" si="472"/>
        <v>1.5347432730244903</v>
      </c>
      <c r="I1820" s="13">
        <f t="shared" si="473"/>
        <v>0</v>
      </c>
      <c r="J1820" s="24">
        <f t="shared" si="474"/>
        <v>0</v>
      </c>
      <c r="K1820" s="24">
        <f t="shared" si="475"/>
        <v>1.5347432730244903</v>
      </c>
      <c r="L1820" s="13"/>
      <c r="M1820" s="24"/>
      <c r="N1820" s="24">
        <f t="shared" si="467"/>
        <v>0</v>
      </c>
      <c r="O1820" s="13"/>
      <c r="P1820" s="13"/>
    </row>
    <row r="1821" spans="1:16">
      <c r="A1821">
        <v>1820</v>
      </c>
      <c r="B1821" s="13">
        <v>3</v>
      </c>
      <c r="C1821" s="13">
        <v>17</v>
      </c>
      <c r="D1821" s="13">
        <v>19</v>
      </c>
      <c r="E1821" s="14">
        <f t="shared" si="480"/>
        <v>76</v>
      </c>
      <c r="F1821" s="24">
        <f>'1 Solar Profile'!E1823*S$10</f>
        <v>0</v>
      </c>
      <c r="G1821" s="24">
        <f>'2 Load Profile'!E1822</f>
        <v>1.7038019533856519</v>
      </c>
      <c r="H1821" s="24">
        <f t="shared" si="472"/>
        <v>1.7038019533856519</v>
      </c>
      <c r="I1821" s="13">
        <f t="shared" si="473"/>
        <v>0</v>
      </c>
      <c r="J1821" s="24">
        <f t="shared" si="474"/>
        <v>0</v>
      </c>
      <c r="K1821" s="24">
        <f t="shared" si="475"/>
        <v>1.7038019533856519</v>
      </c>
      <c r="L1821" s="13"/>
      <c r="M1821" s="24"/>
      <c r="N1821" s="24">
        <f t="shared" si="467"/>
        <v>0</v>
      </c>
      <c r="O1821" s="13"/>
      <c r="P1821" s="13"/>
    </row>
    <row r="1822" spans="1:16">
      <c r="A1822">
        <v>1821</v>
      </c>
      <c r="B1822" s="13">
        <v>3</v>
      </c>
      <c r="C1822" s="13">
        <v>17</v>
      </c>
      <c r="D1822" s="13">
        <v>20</v>
      </c>
      <c r="E1822" s="14">
        <f t="shared" si="480"/>
        <v>76</v>
      </c>
      <c r="F1822" s="24">
        <f>'1 Solar Profile'!E1824*S$10</f>
        <v>0</v>
      </c>
      <c r="G1822" s="24">
        <f>'2 Load Profile'!E1823</f>
        <v>1.7470148291322429</v>
      </c>
      <c r="H1822" s="24">
        <f t="shared" si="472"/>
        <v>1.7470148291322429</v>
      </c>
      <c r="I1822" s="13">
        <f t="shared" si="473"/>
        <v>0</v>
      </c>
      <c r="J1822" s="24">
        <f t="shared" si="474"/>
        <v>0</v>
      </c>
      <c r="K1822" s="24">
        <f t="shared" si="475"/>
        <v>1.7470148291322429</v>
      </c>
      <c r="L1822" s="13"/>
      <c r="M1822" s="24"/>
      <c r="N1822" s="24">
        <f t="shared" si="467"/>
        <v>0</v>
      </c>
      <c r="O1822" s="24"/>
      <c r="P1822" s="24"/>
    </row>
    <row r="1823" spans="1:16">
      <c r="A1823">
        <v>1822</v>
      </c>
      <c r="B1823" s="13">
        <v>3</v>
      </c>
      <c r="C1823" s="13">
        <v>17</v>
      </c>
      <c r="D1823" s="13">
        <v>21</v>
      </c>
      <c r="E1823" s="14">
        <f t="shared" si="480"/>
        <v>76</v>
      </c>
      <c r="F1823" s="24">
        <f>'1 Solar Profile'!E1825*S$10</f>
        <v>0</v>
      </c>
      <c r="G1823" s="24">
        <f>'2 Load Profile'!E1824</f>
        <v>1.6015653957867684</v>
      </c>
      <c r="H1823" s="24">
        <f t="shared" si="472"/>
        <v>1.6015653957867684</v>
      </c>
      <c r="I1823" s="13">
        <f t="shared" si="473"/>
        <v>0</v>
      </c>
      <c r="J1823" s="24">
        <f t="shared" si="474"/>
        <v>0</v>
      </c>
      <c r="K1823" s="24">
        <f t="shared" si="475"/>
        <v>1.6015653957867684</v>
      </c>
      <c r="L1823" s="13"/>
      <c r="M1823" s="24"/>
      <c r="N1823" s="24">
        <f t="shared" si="467"/>
        <v>0</v>
      </c>
      <c r="O1823" s="13"/>
      <c r="P1823" s="13"/>
    </row>
    <row r="1824" spans="1:16">
      <c r="A1824">
        <v>1823</v>
      </c>
      <c r="B1824" s="13">
        <v>3</v>
      </c>
      <c r="C1824" s="13">
        <v>17</v>
      </c>
      <c r="D1824" s="13">
        <v>22</v>
      </c>
      <c r="E1824" s="14">
        <f t="shared" si="480"/>
        <v>76</v>
      </c>
      <c r="F1824" s="24">
        <f>'1 Solar Profile'!E1826*S$10</f>
        <v>0</v>
      </c>
      <c r="G1824" s="24">
        <f>'2 Load Profile'!E1825</f>
        <v>1.3265587534464931</v>
      </c>
      <c r="H1824" s="24">
        <f t="shared" si="472"/>
        <v>1.3265587534464931</v>
      </c>
      <c r="I1824" s="13">
        <f t="shared" si="473"/>
        <v>0</v>
      </c>
      <c r="J1824" s="24">
        <f t="shared" si="474"/>
        <v>0</v>
      </c>
      <c r="K1824" s="24">
        <f t="shared" si="475"/>
        <v>1.3265587534464931</v>
      </c>
      <c r="L1824" s="13"/>
      <c r="M1824" s="24"/>
      <c r="N1824" s="24">
        <f t="shared" si="467"/>
        <v>0</v>
      </c>
      <c r="O1824" s="13"/>
      <c r="P1824" s="13"/>
    </row>
    <row r="1825" spans="1:16">
      <c r="A1825">
        <v>1824</v>
      </c>
      <c r="B1825" s="13">
        <v>3</v>
      </c>
      <c r="C1825" s="13">
        <v>17</v>
      </c>
      <c r="D1825" s="13">
        <v>23</v>
      </c>
      <c r="E1825" s="14">
        <f t="shared" si="480"/>
        <v>76</v>
      </c>
      <c r="F1825" s="24">
        <f>'1 Solar Profile'!E1827*S$10</f>
        <v>0</v>
      </c>
      <c r="G1825" s="24">
        <f>'2 Load Profile'!E1826</f>
        <v>1.0653745361946334</v>
      </c>
      <c r="H1825" s="24">
        <f t="shared" si="472"/>
        <v>1.0653745361946334</v>
      </c>
      <c r="I1825" s="13">
        <f t="shared" si="473"/>
        <v>0</v>
      </c>
      <c r="J1825" s="24">
        <f t="shared" si="474"/>
        <v>0</v>
      </c>
      <c r="K1825" s="24">
        <f t="shared" si="475"/>
        <v>1.0653745361946334</v>
      </c>
      <c r="L1825" s="13">
        <f t="shared" ref="L1825" si="481">SUM(I1802:I1825)</f>
        <v>-18.42359053596488</v>
      </c>
      <c r="M1825" s="24">
        <f t="shared" ref="M1825" si="482">SUMIF(H1802:H1825,"&gt;0",H1802:H1825)</f>
        <v>15.199247836215513</v>
      </c>
      <c r="N1825" s="24">
        <f t="shared" si="467"/>
        <v>-3.2243426997493678</v>
      </c>
      <c r="O1825" s="13">
        <f t="shared" ref="O1825" si="483">IF(M1825&gt;(L1825*-1),(M1825+L1825)*S$12,0)</f>
        <v>0</v>
      </c>
      <c r="P1825" s="13">
        <f t="shared" ref="P1825" si="484">IF(M1825&lt;(L1825*-1),(M1825+L1825)*S$14,0)</f>
        <v>-8.5283864408370783E-2</v>
      </c>
    </row>
    <row r="1826" spans="1:16">
      <c r="A1826">
        <v>1825</v>
      </c>
      <c r="B1826" s="13">
        <v>3</v>
      </c>
      <c r="C1826" s="13">
        <v>18</v>
      </c>
      <c r="D1826" s="13">
        <v>0</v>
      </c>
      <c r="E1826" s="14">
        <f t="shared" si="480"/>
        <v>77</v>
      </c>
      <c r="F1826" s="24">
        <f>'1 Solar Profile'!E1828*S$10</f>
        <v>0</v>
      </c>
      <c r="G1826" s="24">
        <f>'2 Load Profile'!E1827</f>
        <v>0.79487699336793483</v>
      </c>
      <c r="H1826" s="24">
        <f t="shared" si="472"/>
        <v>0.79487699336793483</v>
      </c>
      <c r="I1826" s="13">
        <f t="shared" si="473"/>
        <v>0</v>
      </c>
      <c r="J1826" s="24">
        <f t="shared" si="474"/>
        <v>0</v>
      </c>
      <c r="K1826" s="24">
        <f t="shared" si="475"/>
        <v>0.79487699336793483</v>
      </c>
      <c r="L1826" s="13"/>
      <c r="M1826" s="24"/>
      <c r="N1826" s="24">
        <f t="shared" si="467"/>
        <v>0</v>
      </c>
      <c r="O1826" s="13"/>
      <c r="P1826" s="13"/>
    </row>
    <row r="1827" spans="1:16">
      <c r="A1827">
        <v>1826</v>
      </c>
      <c r="B1827" s="13">
        <v>3</v>
      </c>
      <c r="C1827" s="13">
        <v>18</v>
      </c>
      <c r="D1827" s="13">
        <v>1</v>
      </c>
      <c r="E1827" s="14">
        <f t="shared" si="480"/>
        <v>77</v>
      </c>
      <c r="F1827" s="24">
        <f>'1 Solar Profile'!E1829*S$10</f>
        <v>0</v>
      </c>
      <c r="G1827" s="24">
        <f>'2 Load Profile'!E1828</f>
        <v>0.68664196883529005</v>
      </c>
      <c r="H1827" s="24">
        <f t="shared" si="472"/>
        <v>0.68664196883529005</v>
      </c>
      <c r="I1827" s="13">
        <f t="shared" si="473"/>
        <v>0</v>
      </c>
      <c r="J1827" s="24">
        <f t="shared" si="474"/>
        <v>0</v>
      </c>
      <c r="K1827" s="24">
        <f t="shared" si="475"/>
        <v>0.68664196883529005</v>
      </c>
      <c r="L1827" s="13"/>
      <c r="M1827" s="24"/>
      <c r="N1827" s="24">
        <f t="shared" si="467"/>
        <v>0</v>
      </c>
      <c r="O1827" s="13"/>
      <c r="P1827" s="13"/>
    </row>
    <row r="1828" spans="1:16">
      <c r="A1828">
        <v>1827</v>
      </c>
      <c r="B1828" s="13">
        <v>3</v>
      </c>
      <c r="C1828" s="13">
        <v>18</v>
      </c>
      <c r="D1828" s="13">
        <v>2</v>
      </c>
      <c r="E1828" s="14">
        <f t="shared" si="480"/>
        <v>77</v>
      </c>
      <c r="F1828" s="24">
        <f>'1 Solar Profile'!E1830*S$10</f>
        <v>0</v>
      </c>
      <c r="G1828" s="24">
        <f>'2 Load Profile'!E1829</f>
        <v>0.64218164227238472</v>
      </c>
      <c r="H1828" s="24">
        <f t="shared" si="472"/>
        <v>0.64218164227238472</v>
      </c>
      <c r="I1828" s="13">
        <f t="shared" si="473"/>
        <v>0</v>
      </c>
      <c r="J1828" s="24">
        <f t="shared" si="474"/>
        <v>0</v>
      </c>
      <c r="K1828" s="24">
        <f t="shared" si="475"/>
        <v>0.64218164227238472</v>
      </c>
      <c r="L1828" s="13"/>
      <c r="M1828" s="24"/>
      <c r="N1828" s="24">
        <f t="shared" si="467"/>
        <v>0</v>
      </c>
      <c r="O1828" s="13"/>
      <c r="P1828" s="13"/>
    </row>
    <row r="1829" spans="1:16">
      <c r="A1829">
        <v>1828</v>
      </c>
      <c r="B1829" s="13">
        <v>3</v>
      </c>
      <c r="C1829" s="13">
        <v>18</v>
      </c>
      <c r="D1829" s="13">
        <v>3</v>
      </c>
      <c r="E1829" s="14">
        <f t="shared" si="480"/>
        <v>77</v>
      </c>
      <c r="F1829" s="24">
        <f>'1 Solar Profile'!E1831*S$10</f>
        <v>0</v>
      </c>
      <c r="G1829" s="24">
        <f>'2 Load Profile'!E1830</f>
        <v>0.63261934526115593</v>
      </c>
      <c r="H1829" s="24">
        <f t="shared" si="472"/>
        <v>0.63261934526115593</v>
      </c>
      <c r="I1829" s="13">
        <f t="shared" si="473"/>
        <v>0</v>
      </c>
      <c r="J1829" s="24">
        <f t="shared" si="474"/>
        <v>0</v>
      </c>
      <c r="K1829" s="24">
        <f t="shared" si="475"/>
        <v>0.63261934526115593</v>
      </c>
      <c r="L1829" s="13"/>
      <c r="M1829" s="24"/>
      <c r="N1829" s="24">
        <f t="shared" si="467"/>
        <v>0</v>
      </c>
      <c r="O1829" s="13"/>
      <c r="P1829" s="13"/>
    </row>
    <row r="1830" spans="1:16">
      <c r="A1830">
        <v>1829</v>
      </c>
      <c r="B1830" s="13">
        <v>3</v>
      </c>
      <c r="C1830" s="13">
        <v>18</v>
      </c>
      <c r="D1830" s="13">
        <v>4</v>
      </c>
      <c r="E1830" s="14">
        <f t="shared" si="480"/>
        <v>77</v>
      </c>
      <c r="F1830" s="24">
        <f>'1 Solar Profile'!E1832*S$10</f>
        <v>0</v>
      </c>
      <c r="G1830" s="24">
        <f>'2 Load Profile'!E1831</f>
        <v>0.63812563193285821</v>
      </c>
      <c r="H1830" s="24">
        <f t="shared" si="472"/>
        <v>0.63812563193285821</v>
      </c>
      <c r="I1830" s="13">
        <f t="shared" si="473"/>
        <v>0</v>
      </c>
      <c r="J1830" s="24">
        <f t="shared" si="474"/>
        <v>0</v>
      </c>
      <c r="K1830" s="24">
        <f t="shared" si="475"/>
        <v>0.63812563193285821</v>
      </c>
      <c r="L1830" s="13"/>
      <c r="M1830" s="24"/>
      <c r="N1830" s="24">
        <f t="shared" si="467"/>
        <v>0</v>
      </c>
      <c r="O1830" s="13"/>
      <c r="P1830" s="13"/>
    </row>
    <row r="1831" spans="1:16">
      <c r="A1831">
        <v>1830</v>
      </c>
      <c r="B1831" s="13">
        <v>3</v>
      </c>
      <c r="C1831" s="13">
        <v>18</v>
      </c>
      <c r="D1831" s="13">
        <v>5</v>
      </c>
      <c r="E1831" s="14">
        <f t="shared" si="480"/>
        <v>77</v>
      </c>
      <c r="F1831" s="24">
        <f>'1 Solar Profile'!E1833*S$10</f>
        <v>0</v>
      </c>
      <c r="G1831" s="24">
        <f>'2 Load Profile'!E1832</f>
        <v>0.69399554171203948</v>
      </c>
      <c r="H1831" s="24">
        <f t="shared" si="472"/>
        <v>0.69399554171203948</v>
      </c>
      <c r="I1831" s="13">
        <f t="shared" si="473"/>
        <v>0</v>
      </c>
      <c r="J1831" s="24">
        <f t="shared" si="474"/>
        <v>0</v>
      </c>
      <c r="K1831" s="24">
        <f t="shared" si="475"/>
        <v>0.69399554171203948</v>
      </c>
      <c r="L1831" s="13"/>
      <c r="M1831" s="24"/>
      <c r="N1831" s="24">
        <f t="shared" si="467"/>
        <v>0</v>
      </c>
      <c r="O1831" s="13"/>
      <c r="P1831" s="13"/>
    </row>
    <row r="1832" spans="1:16">
      <c r="A1832">
        <v>1831</v>
      </c>
      <c r="B1832" s="13">
        <v>3</v>
      </c>
      <c r="C1832" s="13">
        <v>18</v>
      </c>
      <c r="D1832" s="13">
        <v>6</v>
      </c>
      <c r="E1832" s="14">
        <f t="shared" si="480"/>
        <v>77</v>
      </c>
      <c r="F1832" s="24">
        <f>'1 Solar Profile'!E1834*S$10</f>
        <v>0.20753774999999999</v>
      </c>
      <c r="G1832" s="24">
        <f>'2 Load Profile'!E1833</f>
        <v>0.85441258989654623</v>
      </c>
      <c r="H1832" s="24">
        <f t="shared" si="472"/>
        <v>0.64687483989654626</v>
      </c>
      <c r="I1832" s="13">
        <f t="shared" si="473"/>
        <v>0</v>
      </c>
      <c r="J1832" s="24">
        <f t="shared" si="474"/>
        <v>0.20753774999999999</v>
      </c>
      <c r="K1832" s="24">
        <f t="shared" si="475"/>
        <v>0.64687483989654626</v>
      </c>
      <c r="L1832" s="13"/>
      <c r="M1832" s="24"/>
      <c r="N1832" s="24">
        <f t="shared" si="467"/>
        <v>0</v>
      </c>
      <c r="O1832" s="13"/>
      <c r="P1832" s="13"/>
    </row>
    <row r="1833" spans="1:16">
      <c r="A1833">
        <v>1832</v>
      </c>
      <c r="B1833" s="13">
        <v>3</v>
      </c>
      <c r="C1833" s="13">
        <v>18</v>
      </c>
      <c r="D1833" s="13">
        <v>7</v>
      </c>
      <c r="E1833" s="14">
        <f t="shared" si="480"/>
        <v>77</v>
      </c>
      <c r="F1833" s="24">
        <f>'1 Solar Profile'!E1835*S$10</f>
        <v>0.690667425</v>
      </c>
      <c r="G1833" s="24">
        <f>'2 Load Profile'!E1834</f>
        <v>1.0610094054460426</v>
      </c>
      <c r="H1833" s="24">
        <f t="shared" si="472"/>
        <v>0.37034198044604261</v>
      </c>
      <c r="I1833" s="13">
        <f t="shared" si="473"/>
        <v>0</v>
      </c>
      <c r="J1833" s="24">
        <f t="shared" si="474"/>
        <v>0.690667425</v>
      </c>
      <c r="K1833" s="24">
        <f t="shared" si="475"/>
        <v>0.37034198044604261</v>
      </c>
      <c r="L1833" s="13"/>
      <c r="M1833" s="24"/>
      <c r="N1833" s="24">
        <f t="shared" ref="N1833:N1896" si="485">M1833+L1833</f>
        <v>0</v>
      </c>
      <c r="O1833" s="13"/>
      <c r="P1833" s="13"/>
    </row>
    <row r="1834" spans="1:16">
      <c r="A1834">
        <v>1833</v>
      </c>
      <c r="B1834" s="13">
        <v>3</v>
      </c>
      <c r="C1834" s="13">
        <v>18</v>
      </c>
      <c r="D1834" s="13">
        <v>8</v>
      </c>
      <c r="E1834" s="14">
        <f t="shared" si="480"/>
        <v>77</v>
      </c>
      <c r="F1834" s="24">
        <f>'1 Solar Profile'!E1836*S$10</f>
        <v>1.9683499499999999</v>
      </c>
      <c r="G1834" s="24">
        <f>'2 Load Profile'!E1835</f>
        <v>0.9879421383289817</v>
      </c>
      <c r="H1834" s="24">
        <f t="shared" si="472"/>
        <v>-0.9804078116710182</v>
      </c>
      <c r="I1834" s="13">
        <f t="shared" si="473"/>
        <v>-0.9804078116710182</v>
      </c>
      <c r="J1834" s="24">
        <f t="shared" si="474"/>
        <v>0.9879421383289817</v>
      </c>
      <c r="K1834" s="24">
        <f t="shared" si="475"/>
        <v>0</v>
      </c>
      <c r="L1834" s="13"/>
      <c r="M1834" s="24"/>
      <c r="N1834" s="24">
        <f t="shared" si="485"/>
        <v>0</v>
      </c>
      <c r="O1834" s="13"/>
      <c r="P1834" s="13"/>
    </row>
    <row r="1835" spans="1:16">
      <c r="A1835">
        <v>1834</v>
      </c>
      <c r="B1835" s="13">
        <v>3</v>
      </c>
      <c r="C1835" s="13">
        <v>18</v>
      </c>
      <c r="D1835" s="13">
        <v>9</v>
      </c>
      <c r="E1835" s="14">
        <f t="shared" si="480"/>
        <v>77</v>
      </c>
      <c r="F1835" s="24">
        <f>'1 Solar Profile'!E1837*S$10</f>
        <v>2.8926749250000001</v>
      </c>
      <c r="G1835" s="24">
        <f>'2 Load Profile'!E1836</f>
        <v>0.91317134146514889</v>
      </c>
      <c r="H1835" s="24">
        <f t="shared" si="472"/>
        <v>-1.9795035835348513</v>
      </c>
      <c r="I1835" s="13">
        <f t="shared" si="473"/>
        <v>-1.9795035835348513</v>
      </c>
      <c r="J1835" s="24">
        <f t="shared" si="474"/>
        <v>0.91317134146514878</v>
      </c>
      <c r="K1835" s="24">
        <f t="shared" si="475"/>
        <v>0</v>
      </c>
      <c r="L1835" s="13"/>
      <c r="M1835" s="24"/>
      <c r="N1835" s="24">
        <f t="shared" si="485"/>
        <v>0</v>
      </c>
      <c r="O1835" s="13"/>
      <c r="P1835" s="13"/>
    </row>
    <row r="1836" spans="1:16">
      <c r="A1836">
        <v>1835</v>
      </c>
      <c r="B1836" s="13">
        <v>3</v>
      </c>
      <c r="C1836" s="13">
        <v>18</v>
      </c>
      <c r="D1836" s="13">
        <v>10</v>
      </c>
      <c r="E1836" s="14">
        <f t="shared" si="480"/>
        <v>77</v>
      </c>
      <c r="F1836" s="24">
        <f>'1 Solar Profile'!E1838*S$10</f>
        <v>3.4727017499999997</v>
      </c>
      <c r="G1836" s="24">
        <f>'2 Load Profile'!E1837</f>
        <v>0.94401098118779969</v>
      </c>
      <c r="H1836" s="24">
        <f t="shared" si="472"/>
        <v>-2.5286907688121998</v>
      </c>
      <c r="I1836" s="13">
        <f t="shared" si="473"/>
        <v>-2.5286907688121998</v>
      </c>
      <c r="J1836" s="24">
        <f t="shared" si="474"/>
        <v>0.94401098118779991</v>
      </c>
      <c r="K1836" s="24">
        <f t="shared" si="475"/>
        <v>0</v>
      </c>
      <c r="L1836" s="13"/>
      <c r="M1836" s="24"/>
      <c r="N1836" s="24">
        <f t="shared" si="485"/>
        <v>0</v>
      </c>
      <c r="O1836" s="13"/>
      <c r="P1836" s="13"/>
    </row>
    <row r="1837" spans="1:16">
      <c r="A1837">
        <v>1836</v>
      </c>
      <c r="B1837" s="13">
        <v>3</v>
      </c>
      <c r="C1837" s="13">
        <v>18</v>
      </c>
      <c r="D1837" s="13">
        <v>11</v>
      </c>
      <c r="E1837" s="14">
        <f t="shared" si="480"/>
        <v>77</v>
      </c>
      <c r="F1837" s="24">
        <f>'1 Solar Profile'!E1839*S$10</f>
        <v>4.0145616000000004</v>
      </c>
      <c r="G1837" s="24">
        <f>'2 Load Profile'!E1838</f>
        <v>0.93770859214262048</v>
      </c>
      <c r="H1837" s="24">
        <f t="shared" si="472"/>
        <v>-3.0768530078573799</v>
      </c>
      <c r="I1837" s="13">
        <f t="shared" si="473"/>
        <v>-3.0768530078573799</v>
      </c>
      <c r="J1837" s="24">
        <f t="shared" si="474"/>
        <v>0.93770859214262048</v>
      </c>
      <c r="K1837" s="24">
        <f t="shared" si="475"/>
        <v>0</v>
      </c>
      <c r="L1837" s="13"/>
      <c r="M1837" s="24"/>
      <c r="N1837" s="24">
        <f t="shared" si="485"/>
        <v>0</v>
      </c>
      <c r="O1837" s="13"/>
      <c r="P1837" s="13"/>
    </row>
    <row r="1838" spans="1:16">
      <c r="A1838">
        <v>1837</v>
      </c>
      <c r="B1838" s="13">
        <v>3</v>
      </c>
      <c r="C1838" s="13">
        <v>18</v>
      </c>
      <c r="D1838" s="13">
        <v>12</v>
      </c>
      <c r="E1838" s="14">
        <f t="shared" si="480"/>
        <v>77</v>
      </c>
      <c r="F1838" s="24">
        <f>'1 Solar Profile'!E1840*S$10</f>
        <v>3.9427226999999996</v>
      </c>
      <c r="G1838" s="24">
        <f>'2 Load Profile'!E1839</f>
        <v>0.91156062743313571</v>
      </c>
      <c r="H1838" s="24">
        <f t="shared" si="472"/>
        <v>-3.0311620725668638</v>
      </c>
      <c r="I1838" s="13">
        <f t="shared" si="473"/>
        <v>-3.0311620725668638</v>
      </c>
      <c r="J1838" s="24">
        <f t="shared" si="474"/>
        <v>0.91156062743313582</v>
      </c>
      <c r="K1838" s="24">
        <f t="shared" si="475"/>
        <v>0</v>
      </c>
      <c r="L1838" s="13"/>
      <c r="M1838" s="24"/>
      <c r="N1838" s="24">
        <f t="shared" si="485"/>
        <v>0</v>
      </c>
      <c r="O1838" s="13"/>
      <c r="P1838" s="13"/>
    </row>
    <row r="1839" spans="1:16">
      <c r="A1839">
        <v>1838</v>
      </c>
      <c r="B1839" s="13">
        <v>3</v>
      </c>
      <c r="C1839" s="13">
        <v>18</v>
      </c>
      <c r="D1839" s="13">
        <v>13</v>
      </c>
      <c r="E1839" s="14">
        <f t="shared" si="480"/>
        <v>77</v>
      </c>
      <c r="F1839" s="24">
        <f>'1 Solar Profile'!E1841*S$10</f>
        <v>3.7052410499999997</v>
      </c>
      <c r="G1839" s="24">
        <f>'2 Load Profile'!E1840</f>
        <v>0.88106139348939871</v>
      </c>
      <c r="H1839" s="24">
        <f t="shared" si="472"/>
        <v>-2.824179656510601</v>
      </c>
      <c r="I1839" s="13">
        <f t="shared" si="473"/>
        <v>-2.824179656510601</v>
      </c>
      <c r="J1839" s="24">
        <f t="shared" si="474"/>
        <v>0.88106139348939871</v>
      </c>
      <c r="K1839" s="24">
        <f t="shared" si="475"/>
        <v>0</v>
      </c>
      <c r="L1839" s="13"/>
      <c r="M1839" s="24"/>
      <c r="N1839" s="24">
        <f t="shared" si="485"/>
        <v>0</v>
      </c>
      <c r="O1839" s="13"/>
      <c r="P1839" s="13"/>
    </row>
    <row r="1840" spans="1:16">
      <c r="A1840">
        <v>1839</v>
      </c>
      <c r="B1840" s="13">
        <v>3</v>
      </c>
      <c r="C1840" s="13">
        <v>18</v>
      </c>
      <c r="D1840" s="13">
        <v>14</v>
      </c>
      <c r="E1840" s="14">
        <f t="shared" si="480"/>
        <v>77</v>
      </c>
      <c r="F1840" s="24">
        <f>'1 Solar Profile'!E1842*S$10</f>
        <v>3.3014976749999998</v>
      </c>
      <c r="G1840" s="24">
        <f>'2 Load Profile'!E1841</f>
        <v>0.86217620423427221</v>
      </c>
      <c r="H1840" s="24">
        <f t="shared" si="472"/>
        <v>-2.4393214707657274</v>
      </c>
      <c r="I1840" s="13">
        <f t="shared" si="473"/>
        <v>-2.4393214707657274</v>
      </c>
      <c r="J1840" s="24">
        <f t="shared" si="474"/>
        <v>0.86217620423427244</v>
      </c>
      <c r="K1840" s="24">
        <f t="shared" si="475"/>
        <v>0</v>
      </c>
      <c r="L1840" s="13"/>
      <c r="M1840" s="24"/>
      <c r="N1840" s="24">
        <f t="shared" si="485"/>
        <v>0</v>
      </c>
      <c r="O1840" s="13"/>
      <c r="P1840" s="13"/>
    </row>
    <row r="1841" spans="1:17">
      <c r="A1841">
        <v>1840</v>
      </c>
      <c r="B1841" s="13">
        <v>3</v>
      </c>
      <c r="C1841" s="13">
        <v>18</v>
      </c>
      <c r="D1841" s="13">
        <v>15</v>
      </c>
      <c r="E1841" s="14">
        <f t="shared" si="480"/>
        <v>77</v>
      </c>
      <c r="F1841" s="24">
        <f>'1 Solar Profile'!E1843*S$10</f>
        <v>2.0006216999999999</v>
      </c>
      <c r="G1841" s="24">
        <f>'2 Load Profile'!E1842</f>
        <v>0.87769275691512449</v>
      </c>
      <c r="H1841" s="24">
        <f t="shared" si="472"/>
        <v>-1.1229289430848755</v>
      </c>
      <c r="I1841" s="13">
        <f t="shared" si="473"/>
        <v>-1.1229289430848755</v>
      </c>
      <c r="J1841" s="24">
        <f t="shared" si="474"/>
        <v>0.87769275691512449</v>
      </c>
      <c r="K1841" s="24">
        <f t="shared" si="475"/>
        <v>0</v>
      </c>
      <c r="L1841" s="13"/>
      <c r="M1841" s="24"/>
      <c r="N1841" s="24">
        <f t="shared" si="485"/>
        <v>0</v>
      </c>
      <c r="O1841" s="13"/>
      <c r="P1841" s="13"/>
    </row>
    <row r="1842" spans="1:17">
      <c r="A1842">
        <v>1841</v>
      </c>
      <c r="B1842" s="13">
        <v>3</v>
      </c>
      <c r="C1842" s="13">
        <v>18</v>
      </c>
      <c r="D1842" s="13">
        <v>16</v>
      </c>
      <c r="E1842" s="14">
        <f t="shared" si="480"/>
        <v>77</v>
      </c>
      <c r="F1842" s="24">
        <f>'1 Solar Profile'!E1844*S$10</f>
        <v>0.98388045000000013</v>
      </c>
      <c r="G1842" s="24">
        <f>'2 Load Profile'!E1843</f>
        <v>1.0212306146424792</v>
      </c>
      <c r="H1842" s="24">
        <f t="shared" si="472"/>
        <v>3.7350164642479089E-2</v>
      </c>
      <c r="I1842" s="13">
        <f t="shared" si="473"/>
        <v>0</v>
      </c>
      <c r="J1842" s="24">
        <f t="shared" si="474"/>
        <v>0.98388045000000013</v>
      </c>
      <c r="K1842" s="24">
        <f t="shared" si="475"/>
        <v>3.7350164642479089E-2</v>
      </c>
      <c r="L1842" s="13"/>
      <c r="M1842" s="24"/>
      <c r="N1842" s="24">
        <f t="shared" si="485"/>
        <v>0</v>
      </c>
      <c r="O1842" s="13"/>
      <c r="P1842" s="13"/>
    </row>
    <row r="1843" spans="1:17">
      <c r="A1843">
        <v>1842</v>
      </c>
      <c r="B1843" s="13">
        <v>3</v>
      </c>
      <c r="C1843" s="13">
        <v>18</v>
      </c>
      <c r="D1843" s="13">
        <v>17</v>
      </c>
      <c r="E1843" s="14">
        <f t="shared" si="480"/>
        <v>77</v>
      </c>
      <c r="F1843" s="24">
        <f>'1 Solar Profile'!E1845*S$10</f>
        <v>9.886747500000001E-2</v>
      </c>
      <c r="G1843" s="24">
        <f>'2 Load Profile'!E1844</f>
        <v>1.3484114115001671</v>
      </c>
      <c r="H1843" s="24">
        <f t="shared" si="472"/>
        <v>1.249543936500167</v>
      </c>
      <c r="I1843" s="13">
        <f t="shared" si="473"/>
        <v>0</v>
      </c>
      <c r="J1843" s="24">
        <f t="shared" si="474"/>
        <v>9.886747500000001E-2</v>
      </c>
      <c r="K1843" s="24">
        <f t="shared" si="475"/>
        <v>1.249543936500167</v>
      </c>
      <c r="L1843" s="13"/>
      <c r="M1843" s="24"/>
      <c r="N1843" s="24">
        <f t="shared" si="485"/>
        <v>0</v>
      </c>
      <c r="O1843" s="13"/>
      <c r="P1843" s="13"/>
    </row>
    <row r="1844" spans="1:17">
      <c r="A1844">
        <v>1843</v>
      </c>
      <c r="B1844" s="13">
        <v>3</v>
      </c>
      <c r="C1844" s="13">
        <v>18</v>
      </c>
      <c r="D1844" s="13">
        <v>18</v>
      </c>
      <c r="E1844" s="14">
        <f t="shared" si="480"/>
        <v>77</v>
      </c>
      <c r="F1844" s="24">
        <f>'1 Solar Profile'!E1846*S$10</f>
        <v>0</v>
      </c>
      <c r="G1844" s="24">
        <f>'2 Load Profile'!E1845</f>
        <v>1.5909667249454311</v>
      </c>
      <c r="H1844" s="24">
        <f t="shared" si="472"/>
        <v>1.5909667249454311</v>
      </c>
      <c r="I1844" s="13">
        <f t="shared" si="473"/>
        <v>0</v>
      </c>
      <c r="J1844" s="24">
        <f t="shared" si="474"/>
        <v>0</v>
      </c>
      <c r="K1844" s="24">
        <f t="shared" si="475"/>
        <v>1.5909667249454311</v>
      </c>
      <c r="L1844" s="13"/>
      <c r="M1844" s="24"/>
      <c r="N1844" s="24">
        <f t="shared" si="485"/>
        <v>0</v>
      </c>
      <c r="O1844" s="13"/>
      <c r="P1844" s="13"/>
    </row>
    <row r="1845" spans="1:17">
      <c r="A1845">
        <v>1844</v>
      </c>
      <c r="B1845" s="13">
        <v>3</v>
      </c>
      <c r="C1845" s="13">
        <v>18</v>
      </c>
      <c r="D1845" s="13">
        <v>19</v>
      </c>
      <c r="E1845" s="14">
        <f t="shared" si="480"/>
        <v>77</v>
      </c>
      <c r="F1845" s="24">
        <f>'1 Solar Profile'!E1847*S$10</f>
        <v>0</v>
      </c>
      <c r="G1845" s="24">
        <f>'2 Load Profile'!E1846</f>
        <v>1.7515816889382281</v>
      </c>
      <c r="H1845" s="24">
        <f t="shared" si="472"/>
        <v>1.7515816889382281</v>
      </c>
      <c r="I1845" s="13">
        <f t="shared" si="473"/>
        <v>0</v>
      </c>
      <c r="J1845" s="24">
        <f t="shared" si="474"/>
        <v>0</v>
      </c>
      <c r="K1845" s="24">
        <f t="shared" si="475"/>
        <v>1.7515816889382281</v>
      </c>
      <c r="L1845" s="13"/>
      <c r="M1845" s="24"/>
      <c r="N1845" s="24">
        <f t="shared" si="485"/>
        <v>0</v>
      </c>
      <c r="O1845" s="13"/>
      <c r="P1845" s="13"/>
    </row>
    <row r="1846" spans="1:17">
      <c r="A1846">
        <v>1845</v>
      </c>
      <c r="B1846" s="13">
        <v>3</v>
      </c>
      <c r="C1846" s="13">
        <v>18</v>
      </c>
      <c r="D1846" s="13">
        <v>20</v>
      </c>
      <c r="E1846" s="14">
        <f t="shared" si="480"/>
        <v>77</v>
      </c>
      <c r="F1846" s="24">
        <f>'1 Solar Profile'!E1848*S$10</f>
        <v>0</v>
      </c>
      <c r="G1846" s="24">
        <f>'2 Load Profile'!E1847</f>
        <v>1.7972148758930562</v>
      </c>
      <c r="H1846" s="24">
        <f t="shared" si="472"/>
        <v>1.7972148758930562</v>
      </c>
      <c r="I1846" s="13">
        <f t="shared" si="473"/>
        <v>0</v>
      </c>
      <c r="J1846" s="24">
        <f t="shared" si="474"/>
        <v>0</v>
      </c>
      <c r="K1846" s="24">
        <f t="shared" si="475"/>
        <v>1.7972148758930562</v>
      </c>
      <c r="L1846" s="13"/>
      <c r="M1846" s="24"/>
      <c r="N1846" s="24">
        <f t="shared" si="485"/>
        <v>0</v>
      </c>
      <c r="O1846" s="24"/>
      <c r="P1846" s="24"/>
      <c r="Q1846" s="41"/>
    </row>
    <row r="1847" spans="1:17">
      <c r="A1847">
        <v>1846</v>
      </c>
      <c r="B1847" s="13">
        <v>3</v>
      </c>
      <c r="C1847" s="13">
        <v>18</v>
      </c>
      <c r="D1847" s="13">
        <v>21</v>
      </c>
      <c r="E1847" s="14">
        <f t="shared" si="480"/>
        <v>77</v>
      </c>
      <c r="F1847" s="24">
        <f>'1 Solar Profile'!E1849*S$10</f>
        <v>0</v>
      </c>
      <c r="G1847" s="24">
        <f>'2 Load Profile'!E1848</f>
        <v>1.6518208702234012</v>
      </c>
      <c r="H1847" s="24">
        <f t="shared" si="472"/>
        <v>1.6518208702234012</v>
      </c>
      <c r="I1847" s="13">
        <f t="shared" si="473"/>
        <v>0</v>
      </c>
      <c r="J1847" s="24">
        <f t="shared" si="474"/>
        <v>0</v>
      </c>
      <c r="K1847" s="24">
        <f t="shared" si="475"/>
        <v>1.6518208702234012</v>
      </c>
      <c r="L1847" s="13"/>
      <c r="M1847" s="24"/>
      <c r="N1847" s="24">
        <f t="shared" si="485"/>
        <v>0</v>
      </c>
      <c r="O1847" s="13"/>
      <c r="P1847" s="13"/>
    </row>
    <row r="1848" spans="1:17">
      <c r="A1848">
        <v>1847</v>
      </c>
      <c r="B1848" s="13">
        <v>3</v>
      </c>
      <c r="C1848" s="13">
        <v>18</v>
      </c>
      <c r="D1848" s="13">
        <v>22</v>
      </c>
      <c r="E1848" s="14">
        <f t="shared" si="480"/>
        <v>77</v>
      </c>
      <c r="F1848" s="24">
        <f>'1 Solar Profile'!E1850*S$10</f>
        <v>0</v>
      </c>
      <c r="G1848" s="24">
        <f>'2 Load Profile'!E1849</f>
        <v>1.3652231261054311</v>
      </c>
      <c r="H1848" s="24">
        <f t="shared" si="472"/>
        <v>1.3652231261054311</v>
      </c>
      <c r="I1848" s="13">
        <f t="shared" si="473"/>
        <v>0</v>
      </c>
      <c r="J1848" s="24">
        <f t="shared" si="474"/>
        <v>0</v>
      </c>
      <c r="K1848" s="24">
        <f t="shared" si="475"/>
        <v>1.3652231261054311</v>
      </c>
      <c r="L1848" s="13"/>
      <c r="M1848" s="24"/>
      <c r="N1848" s="24">
        <f t="shared" si="485"/>
        <v>0</v>
      </c>
      <c r="O1848" s="13"/>
      <c r="P1848" s="13"/>
    </row>
    <row r="1849" spans="1:17">
      <c r="A1849">
        <v>1848</v>
      </c>
      <c r="B1849" s="13">
        <v>3</v>
      </c>
      <c r="C1849" s="13">
        <v>18</v>
      </c>
      <c r="D1849" s="13">
        <v>23</v>
      </c>
      <c r="E1849" s="14">
        <f t="shared" si="480"/>
        <v>77</v>
      </c>
      <c r="F1849" s="24">
        <f>'1 Solar Profile'!E1851*S$10</f>
        <v>0</v>
      </c>
      <c r="G1849" s="24">
        <f>'2 Load Profile'!E1850</f>
        <v>1.0915286412553507</v>
      </c>
      <c r="H1849" s="24">
        <f t="shared" si="472"/>
        <v>1.0915286412553507</v>
      </c>
      <c r="I1849" s="13">
        <f t="shared" si="473"/>
        <v>0</v>
      </c>
      <c r="J1849" s="24">
        <f t="shared" si="474"/>
        <v>0</v>
      </c>
      <c r="K1849" s="24">
        <f t="shared" si="475"/>
        <v>1.0915286412553507</v>
      </c>
      <c r="L1849" s="13">
        <f t="shared" ref="L1849" si="486">SUM(I1826:I1849)</f>
        <v>-17.983047314803517</v>
      </c>
      <c r="M1849" s="24">
        <f t="shared" ref="M1849" si="487">SUMIF(H1826:H1849,"&gt;0",H1826:H1849)</f>
        <v>15.640887972227798</v>
      </c>
      <c r="N1849" s="24">
        <f t="shared" si="485"/>
        <v>-2.3421593425757194</v>
      </c>
      <c r="O1849" s="13">
        <f t="shared" ref="O1849" si="488">IF(M1849&gt;(L1849*-1),(M1849+L1849)*S$12,0)</f>
        <v>0</v>
      </c>
      <c r="P1849" s="13">
        <f t="shared" ref="P1849" si="489">IF(M1849&lt;(L1849*-1),(M1849+L1849)*S$14,0)</f>
        <v>-6.1950114611127781E-2</v>
      </c>
    </row>
    <row r="1850" spans="1:17">
      <c r="A1850">
        <v>1849</v>
      </c>
      <c r="B1850" s="13">
        <v>3</v>
      </c>
      <c r="C1850" s="13">
        <v>19</v>
      </c>
      <c r="D1850" s="13">
        <v>0</v>
      </c>
      <c r="E1850" s="14">
        <f t="shared" si="480"/>
        <v>78</v>
      </c>
      <c r="F1850" s="24">
        <f>'1 Solar Profile'!E1852*S$10</f>
        <v>0</v>
      </c>
      <c r="G1850" s="24">
        <f>'2 Load Profile'!E1851</f>
        <v>0.80805566039355348</v>
      </c>
      <c r="H1850" s="24">
        <f t="shared" si="472"/>
        <v>0.80805566039355348</v>
      </c>
      <c r="I1850" s="13">
        <f t="shared" si="473"/>
        <v>0</v>
      </c>
      <c r="J1850" s="24">
        <f t="shared" si="474"/>
        <v>0</v>
      </c>
      <c r="K1850" s="24">
        <f t="shared" si="475"/>
        <v>0.80805566039355348</v>
      </c>
      <c r="L1850" s="13"/>
      <c r="M1850" s="24"/>
      <c r="N1850" s="24">
        <f t="shared" si="485"/>
        <v>0</v>
      </c>
      <c r="O1850" s="13"/>
      <c r="P1850" s="13"/>
    </row>
    <row r="1851" spans="1:17">
      <c r="A1851">
        <v>1850</v>
      </c>
      <c r="B1851" s="13">
        <v>3</v>
      </c>
      <c r="C1851" s="13">
        <v>19</v>
      </c>
      <c r="D1851" s="13">
        <v>1</v>
      </c>
      <c r="E1851" s="14">
        <f t="shared" si="480"/>
        <v>78</v>
      </c>
      <c r="F1851" s="24">
        <f>'1 Solar Profile'!E1853*S$10</f>
        <v>0</v>
      </c>
      <c r="G1851" s="24">
        <f>'2 Load Profile'!E1852</f>
        <v>0.71194007161963413</v>
      </c>
      <c r="H1851" s="24">
        <f t="shared" si="472"/>
        <v>0.71194007161963413</v>
      </c>
      <c r="I1851" s="13">
        <f t="shared" si="473"/>
        <v>0</v>
      </c>
      <c r="J1851" s="24">
        <f t="shared" si="474"/>
        <v>0</v>
      </c>
      <c r="K1851" s="24">
        <f t="shared" si="475"/>
        <v>0.71194007161963413</v>
      </c>
      <c r="L1851" s="13"/>
      <c r="M1851" s="24"/>
      <c r="N1851" s="24">
        <f t="shared" si="485"/>
        <v>0</v>
      </c>
      <c r="O1851" s="13"/>
      <c r="P1851" s="13"/>
    </row>
    <row r="1852" spans="1:17">
      <c r="A1852">
        <v>1851</v>
      </c>
      <c r="B1852" s="13">
        <v>3</v>
      </c>
      <c r="C1852" s="13">
        <v>19</v>
      </c>
      <c r="D1852" s="13">
        <v>2</v>
      </c>
      <c r="E1852" s="14">
        <f t="shared" si="480"/>
        <v>78</v>
      </c>
      <c r="F1852" s="24">
        <f>'1 Solar Profile'!E1854*S$10</f>
        <v>0</v>
      </c>
      <c r="G1852" s="24">
        <f>'2 Load Profile'!E1853</f>
        <v>0.67317937329213429</v>
      </c>
      <c r="H1852" s="24">
        <f t="shared" si="472"/>
        <v>0.67317937329213429</v>
      </c>
      <c r="I1852" s="13">
        <f t="shared" si="473"/>
        <v>0</v>
      </c>
      <c r="J1852" s="24">
        <f t="shared" si="474"/>
        <v>0</v>
      </c>
      <c r="K1852" s="24">
        <f t="shared" si="475"/>
        <v>0.67317937329213429</v>
      </c>
      <c r="L1852" s="13"/>
      <c r="M1852" s="24"/>
      <c r="N1852" s="24">
        <f t="shared" si="485"/>
        <v>0</v>
      </c>
      <c r="O1852" s="13"/>
      <c r="P1852" s="13"/>
    </row>
    <row r="1853" spans="1:17">
      <c r="A1853">
        <v>1852</v>
      </c>
      <c r="B1853" s="13">
        <v>3</v>
      </c>
      <c r="C1853" s="13">
        <v>19</v>
      </c>
      <c r="D1853" s="13">
        <v>3</v>
      </c>
      <c r="E1853" s="14">
        <f t="shared" si="480"/>
        <v>78</v>
      </c>
      <c r="F1853" s="24">
        <f>'1 Solar Profile'!E1855*S$10</f>
        <v>0</v>
      </c>
      <c r="G1853" s="24">
        <f>'2 Load Profile'!E1854</f>
        <v>0.67091365353703614</v>
      </c>
      <c r="H1853" s="24">
        <f t="shared" si="472"/>
        <v>0.67091365353703614</v>
      </c>
      <c r="I1853" s="13">
        <f t="shared" si="473"/>
        <v>0</v>
      </c>
      <c r="J1853" s="24">
        <f t="shared" si="474"/>
        <v>0</v>
      </c>
      <c r="K1853" s="24">
        <f t="shared" si="475"/>
        <v>0.67091365353703614</v>
      </c>
      <c r="L1853" s="13"/>
      <c r="M1853" s="24"/>
      <c r="N1853" s="24">
        <f t="shared" si="485"/>
        <v>0</v>
      </c>
      <c r="O1853" s="13"/>
      <c r="P1853" s="13"/>
    </row>
    <row r="1854" spans="1:17">
      <c r="A1854">
        <v>1853</v>
      </c>
      <c r="B1854" s="13">
        <v>3</v>
      </c>
      <c r="C1854" s="13">
        <v>19</v>
      </c>
      <c r="D1854" s="13">
        <v>4</v>
      </c>
      <c r="E1854" s="14">
        <f t="shared" si="480"/>
        <v>78</v>
      </c>
      <c r="F1854" s="24">
        <f>'1 Solar Profile'!E1856*S$10</f>
        <v>0</v>
      </c>
      <c r="G1854" s="24">
        <f>'2 Load Profile'!E1855</f>
        <v>0.67524906042703947</v>
      </c>
      <c r="H1854" s="24">
        <f t="shared" si="472"/>
        <v>0.67524906042703947</v>
      </c>
      <c r="I1854" s="13">
        <f t="shared" si="473"/>
        <v>0</v>
      </c>
      <c r="J1854" s="24">
        <f t="shared" si="474"/>
        <v>0</v>
      </c>
      <c r="K1854" s="24">
        <f t="shared" si="475"/>
        <v>0.67524906042703947</v>
      </c>
      <c r="L1854" s="13"/>
      <c r="M1854" s="24"/>
      <c r="N1854" s="24">
        <f t="shared" si="485"/>
        <v>0</v>
      </c>
      <c r="O1854" s="13"/>
      <c r="P1854" s="13"/>
    </row>
    <row r="1855" spans="1:17">
      <c r="A1855">
        <v>1854</v>
      </c>
      <c r="B1855" s="13">
        <v>3</v>
      </c>
      <c r="C1855" s="13">
        <v>19</v>
      </c>
      <c r="D1855" s="13">
        <v>5</v>
      </c>
      <c r="E1855" s="14">
        <f t="shared" si="480"/>
        <v>78</v>
      </c>
      <c r="F1855" s="24">
        <f>'1 Solar Profile'!E1857*S$10</f>
        <v>0</v>
      </c>
      <c r="G1855" s="24">
        <f>'2 Load Profile'!E1856</f>
        <v>0.72964085320355454</v>
      </c>
      <c r="H1855" s="24">
        <f t="shared" si="472"/>
        <v>0.72964085320355454</v>
      </c>
      <c r="I1855" s="13">
        <f t="shared" si="473"/>
        <v>0</v>
      </c>
      <c r="J1855" s="24">
        <f t="shared" si="474"/>
        <v>0</v>
      </c>
      <c r="K1855" s="24">
        <f t="shared" si="475"/>
        <v>0.72964085320355454</v>
      </c>
      <c r="L1855" s="13"/>
      <c r="M1855" s="24"/>
      <c r="N1855" s="24">
        <f t="shared" si="485"/>
        <v>0</v>
      </c>
      <c r="O1855" s="13"/>
      <c r="P1855" s="13"/>
    </row>
    <row r="1856" spans="1:17">
      <c r="A1856">
        <v>1855</v>
      </c>
      <c r="B1856" s="13">
        <v>3</v>
      </c>
      <c r="C1856" s="13">
        <v>19</v>
      </c>
      <c r="D1856" s="13">
        <v>6</v>
      </c>
      <c r="E1856" s="14">
        <f t="shared" si="480"/>
        <v>78</v>
      </c>
      <c r="F1856" s="24">
        <f>'1 Solar Profile'!E1858*S$10</f>
        <v>3.4807499999999998E-2</v>
      </c>
      <c r="G1856" s="24">
        <f>'2 Load Profile'!E1857</f>
        <v>0.89176874698512709</v>
      </c>
      <c r="H1856" s="24">
        <f t="shared" ref="H1856:H1919" si="490">G1856-F1856</f>
        <v>0.8569612469851271</v>
      </c>
      <c r="I1856" s="13">
        <f t="shared" ref="I1856:I1919" si="491">IF(H1856&lt;0,H1856,0)</f>
        <v>0</v>
      </c>
      <c r="J1856" s="24">
        <f t="shared" ref="J1856:J1919" si="492">F1856+I1856</f>
        <v>3.4807499999999998E-2</v>
      </c>
      <c r="K1856" s="24">
        <f t="shared" ref="K1856:K1919" si="493">IF(H1856&gt;0,H1856,0)</f>
        <v>0.8569612469851271</v>
      </c>
      <c r="L1856" s="13"/>
      <c r="M1856" s="24"/>
      <c r="N1856" s="24">
        <f t="shared" si="485"/>
        <v>0</v>
      </c>
      <c r="O1856" s="13"/>
      <c r="P1856" s="13"/>
    </row>
    <row r="1857" spans="1:17">
      <c r="A1857">
        <v>1856</v>
      </c>
      <c r="B1857" s="13">
        <v>3</v>
      </c>
      <c r="C1857" s="13">
        <v>19</v>
      </c>
      <c r="D1857" s="13">
        <v>7</v>
      </c>
      <c r="E1857" s="14">
        <f t="shared" si="480"/>
        <v>78</v>
      </c>
      <c r="F1857" s="24">
        <f>'1 Solar Profile'!E1859*S$10</f>
        <v>0.59744947500000001</v>
      </c>
      <c r="G1857" s="24">
        <f>'2 Load Profile'!E1858</f>
        <v>1.0982292193487693</v>
      </c>
      <c r="H1857" s="24">
        <f t="shared" si="490"/>
        <v>0.50077974434876926</v>
      </c>
      <c r="I1857" s="13">
        <f t="shared" si="491"/>
        <v>0</v>
      </c>
      <c r="J1857" s="24">
        <f t="shared" si="492"/>
        <v>0.59744947500000001</v>
      </c>
      <c r="K1857" s="24">
        <f t="shared" si="493"/>
        <v>0.50077974434876926</v>
      </c>
      <c r="L1857" s="13"/>
      <c r="M1857" s="24"/>
      <c r="N1857" s="24">
        <f t="shared" si="485"/>
        <v>0</v>
      </c>
      <c r="O1857" s="13"/>
      <c r="P1857" s="13"/>
    </row>
    <row r="1858" spans="1:17">
      <c r="A1858">
        <v>1857</v>
      </c>
      <c r="B1858" s="13">
        <v>3</v>
      </c>
      <c r="C1858" s="13">
        <v>19</v>
      </c>
      <c r="D1858" s="13">
        <v>8</v>
      </c>
      <c r="E1858" s="14">
        <f t="shared" si="480"/>
        <v>78</v>
      </c>
      <c r="F1858" s="24">
        <f>'1 Solar Profile'!E1860*S$10</f>
        <v>0.31407547499999999</v>
      </c>
      <c r="G1858" s="24">
        <f>'2 Load Profile'!E1859</f>
        <v>1.0323297447885196</v>
      </c>
      <c r="H1858" s="24">
        <f t="shared" si="490"/>
        <v>0.71825426978851958</v>
      </c>
      <c r="I1858" s="13">
        <f t="shared" si="491"/>
        <v>0</v>
      </c>
      <c r="J1858" s="24">
        <f t="shared" si="492"/>
        <v>0.31407547499999999</v>
      </c>
      <c r="K1858" s="24">
        <f t="shared" si="493"/>
        <v>0.71825426978851958</v>
      </c>
      <c r="L1858" s="13"/>
      <c r="M1858" s="24"/>
      <c r="N1858" s="24">
        <f t="shared" si="485"/>
        <v>0</v>
      </c>
      <c r="O1858" s="13"/>
      <c r="P1858" s="13"/>
    </row>
    <row r="1859" spans="1:17">
      <c r="A1859">
        <v>1858</v>
      </c>
      <c r="B1859" s="13">
        <v>3</v>
      </c>
      <c r="C1859" s="13">
        <v>19</v>
      </c>
      <c r="D1859" s="13">
        <v>9</v>
      </c>
      <c r="E1859" s="14">
        <f t="shared" si="480"/>
        <v>78</v>
      </c>
      <c r="F1859" s="24">
        <f>'1 Solar Profile'!E1861*S$10</f>
        <v>1.5328624499999999</v>
      </c>
      <c r="G1859" s="24">
        <f>'2 Load Profile'!E1860</f>
        <v>0.97346253665838656</v>
      </c>
      <c r="H1859" s="24">
        <f t="shared" si="490"/>
        <v>-0.55939991334161332</v>
      </c>
      <c r="I1859" s="13">
        <f t="shared" si="491"/>
        <v>-0.55939991334161332</v>
      </c>
      <c r="J1859" s="24">
        <f t="shared" si="492"/>
        <v>0.97346253665838656</v>
      </c>
      <c r="K1859" s="24">
        <f t="shared" si="493"/>
        <v>0</v>
      </c>
      <c r="L1859" s="13"/>
      <c r="M1859" s="24"/>
      <c r="N1859" s="24">
        <f t="shared" si="485"/>
        <v>0</v>
      </c>
      <c r="O1859" s="13"/>
      <c r="P1859" s="13"/>
    </row>
    <row r="1860" spans="1:17">
      <c r="A1860">
        <v>1859</v>
      </c>
      <c r="B1860" s="13">
        <v>3</v>
      </c>
      <c r="C1860" s="13">
        <v>19</v>
      </c>
      <c r="D1860" s="13">
        <v>10</v>
      </c>
      <c r="E1860" s="14">
        <f t="shared" si="480"/>
        <v>78</v>
      </c>
      <c r="F1860" s="24">
        <f>'1 Solar Profile'!E1862*S$10</f>
        <v>1.6477523999999999</v>
      </c>
      <c r="G1860" s="24">
        <f>'2 Load Profile'!E1861</f>
        <v>1.0014605999475288</v>
      </c>
      <c r="H1860" s="24">
        <f t="shared" si="490"/>
        <v>-0.64629180005247111</v>
      </c>
      <c r="I1860" s="13">
        <f t="shared" si="491"/>
        <v>-0.64629180005247111</v>
      </c>
      <c r="J1860" s="24">
        <f t="shared" si="492"/>
        <v>1.0014605999475288</v>
      </c>
      <c r="K1860" s="24">
        <f t="shared" si="493"/>
        <v>0</v>
      </c>
      <c r="L1860" s="13"/>
      <c r="M1860" s="24"/>
      <c r="N1860" s="24">
        <f t="shared" si="485"/>
        <v>0</v>
      </c>
      <c r="O1860" s="13"/>
      <c r="P1860" s="13"/>
    </row>
    <row r="1861" spans="1:17">
      <c r="A1861">
        <v>1860</v>
      </c>
      <c r="B1861" s="13">
        <v>3</v>
      </c>
      <c r="C1861" s="13">
        <v>19</v>
      </c>
      <c r="D1861" s="13">
        <v>11</v>
      </c>
      <c r="E1861" s="14">
        <f t="shared" si="480"/>
        <v>78</v>
      </c>
      <c r="F1861" s="24">
        <f>'1 Solar Profile'!E1863*S$10</f>
        <v>2.2354919999999998</v>
      </c>
      <c r="G1861" s="24">
        <f>'2 Load Profile'!E1862</f>
        <v>0.97956961088225214</v>
      </c>
      <c r="H1861" s="24">
        <f t="shared" si="490"/>
        <v>-1.2559223891177478</v>
      </c>
      <c r="I1861" s="13">
        <f t="shared" si="491"/>
        <v>-1.2559223891177478</v>
      </c>
      <c r="J1861" s="24">
        <f t="shared" si="492"/>
        <v>0.97956961088225203</v>
      </c>
      <c r="K1861" s="24">
        <f t="shared" si="493"/>
        <v>0</v>
      </c>
      <c r="L1861" s="13"/>
      <c r="M1861" s="24"/>
      <c r="N1861" s="24">
        <f t="shared" si="485"/>
        <v>0</v>
      </c>
      <c r="O1861" s="13"/>
      <c r="P1861" s="13"/>
    </row>
    <row r="1862" spans="1:17">
      <c r="A1862">
        <v>1861</v>
      </c>
      <c r="B1862" s="13">
        <v>3</v>
      </c>
      <c r="C1862" s="13">
        <v>19</v>
      </c>
      <c r="D1862" s="13">
        <v>12</v>
      </c>
      <c r="E1862" s="14">
        <f t="shared" si="480"/>
        <v>78</v>
      </c>
      <c r="F1862" s="24">
        <f>'1 Solar Profile'!E1864*S$10</f>
        <v>2.2479092999999999</v>
      </c>
      <c r="G1862" s="24">
        <f>'2 Load Profile'!E1863</f>
        <v>0.95038907365921776</v>
      </c>
      <c r="H1862" s="24">
        <f t="shared" si="490"/>
        <v>-1.2975202263407821</v>
      </c>
      <c r="I1862" s="13">
        <f t="shared" si="491"/>
        <v>-1.2975202263407821</v>
      </c>
      <c r="J1862" s="24">
        <f t="shared" si="492"/>
        <v>0.95038907365921776</v>
      </c>
      <c r="K1862" s="24">
        <f t="shared" si="493"/>
        <v>0</v>
      </c>
      <c r="L1862" s="13"/>
      <c r="M1862" s="24"/>
      <c r="N1862" s="24">
        <f t="shared" si="485"/>
        <v>0</v>
      </c>
      <c r="O1862" s="13"/>
      <c r="P1862" s="13"/>
    </row>
    <row r="1863" spans="1:17">
      <c r="A1863">
        <v>1862</v>
      </c>
      <c r="B1863" s="13">
        <v>3</v>
      </c>
      <c r="C1863" s="13">
        <v>19</v>
      </c>
      <c r="D1863" s="13">
        <v>13</v>
      </c>
      <c r="E1863" s="14">
        <f t="shared" si="480"/>
        <v>78</v>
      </c>
      <c r="F1863" s="24">
        <f>'1 Solar Profile'!E1865*S$10</f>
        <v>1.21703085</v>
      </c>
      <c r="G1863" s="24">
        <f>'2 Load Profile'!E1864</f>
        <v>0.92182733053846699</v>
      </c>
      <c r="H1863" s="24">
        <f t="shared" si="490"/>
        <v>-0.295203519461533</v>
      </c>
      <c r="I1863" s="13">
        <f t="shared" si="491"/>
        <v>-0.295203519461533</v>
      </c>
      <c r="J1863" s="24">
        <f t="shared" si="492"/>
        <v>0.92182733053846699</v>
      </c>
      <c r="K1863" s="24">
        <f t="shared" si="493"/>
        <v>0</v>
      </c>
      <c r="L1863" s="13"/>
      <c r="M1863" s="24"/>
      <c r="N1863" s="24">
        <f t="shared" si="485"/>
        <v>0</v>
      </c>
      <c r="O1863" s="13"/>
      <c r="P1863" s="13"/>
    </row>
    <row r="1864" spans="1:17">
      <c r="A1864">
        <v>1863</v>
      </c>
      <c r="B1864" s="13">
        <v>3</v>
      </c>
      <c r="C1864" s="13">
        <v>19</v>
      </c>
      <c r="D1864" s="13">
        <v>14</v>
      </c>
      <c r="E1864" s="14">
        <f t="shared" si="480"/>
        <v>78</v>
      </c>
      <c r="F1864" s="24">
        <f>'1 Solar Profile'!E1866*S$10</f>
        <v>0.57080047499999997</v>
      </c>
      <c r="G1864" s="24">
        <f>'2 Load Profile'!E1865</f>
        <v>0.90357547977392827</v>
      </c>
      <c r="H1864" s="24">
        <f t="shared" si="490"/>
        <v>0.3327750047739283</v>
      </c>
      <c r="I1864" s="13">
        <f t="shared" si="491"/>
        <v>0</v>
      </c>
      <c r="J1864" s="24">
        <f t="shared" si="492"/>
        <v>0.57080047499999997</v>
      </c>
      <c r="K1864" s="24">
        <f t="shared" si="493"/>
        <v>0.3327750047739283</v>
      </c>
      <c r="L1864" s="13"/>
      <c r="M1864" s="24"/>
      <c r="N1864" s="24">
        <f t="shared" si="485"/>
        <v>0</v>
      </c>
      <c r="O1864" s="13"/>
      <c r="P1864" s="13"/>
    </row>
    <row r="1865" spans="1:17">
      <c r="A1865">
        <v>1864</v>
      </c>
      <c r="B1865" s="13">
        <v>3</v>
      </c>
      <c r="C1865" s="13">
        <v>19</v>
      </c>
      <c r="D1865" s="13">
        <v>15</v>
      </c>
      <c r="E1865" s="14">
        <f t="shared" si="480"/>
        <v>78</v>
      </c>
      <c r="F1865" s="24">
        <f>'1 Solar Profile'!E1867*S$10</f>
        <v>2.2179086999999997</v>
      </c>
      <c r="G1865" s="24">
        <f>'2 Load Profile'!E1866</f>
        <v>0.94876246971065559</v>
      </c>
      <c r="H1865" s="24">
        <f t="shared" si="490"/>
        <v>-1.2691462302893441</v>
      </c>
      <c r="I1865" s="13">
        <f t="shared" si="491"/>
        <v>-1.2691462302893441</v>
      </c>
      <c r="J1865" s="24">
        <f t="shared" si="492"/>
        <v>0.94876246971065559</v>
      </c>
      <c r="K1865" s="24">
        <f t="shared" si="493"/>
        <v>0</v>
      </c>
      <c r="L1865" s="13"/>
      <c r="M1865" s="24"/>
      <c r="N1865" s="24">
        <f t="shared" si="485"/>
        <v>0</v>
      </c>
      <c r="O1865" s="13"/>
      <c r="P1865" s="13"/>
    </row>
    <row r="1866" spans="1:17">
      <c r="A1866">
        <v>1865</v>
      </c>
      <c r="B1866" s="13">
        <v>3</v>
      </c>
      <c r="C1866" s="13">
        <v>19</v>
      </c>
      <c r="D1866" s="13">
        <v>16</v>
      </c>
      <c r="E1866" s="14">
        <f t="shared" si="480"/>
        <v>78</v>
      </c>
      <c r="F1866" s="24">
        <f>'1 Solar Profile'!E1868*S$10</f>
        <v>1.156152375</v>
      </c>
      <c r="G1866" s="24">
        <f>'2 Load Profile'!E1867</f>
        <v>1.0923380619688543</v>
      </c>
      <c r="H1866" s="24">
        <f t="shared" si="490"/>
        <v>-6.3814313031145709E-2</v>
      </c>
      <c r="I1866" s="13">
        <f t="shared" si="491"/>
        <v>-6.3814313031145709E-2</v>
      </c>
      <c r="J1866" s="24">
        <f t="shared" si="492"/>
        <v>1.0923380619688543</v>
      </c>
      <c r="K1866" s="24">
        <f t="shared" si="493"/>
        <v>0</v>
      </c>
      <c r="L1866" s="13"/>
      <c r="M1866" s="24"/>
      <c r="N1866" s="24">
        <f t="shared" si="485"/>
        <v>0</v>
      </c>
      <c r="O1866" s="13"/>
      <c r="P1866" s="13"/>
    </row>
    <row r="1867" spans="1:17">
      <c r="A1867">
        <v>1866</v>
      </c>
      <c r="B1867" s="13">
        <v>3</v>
      </c>
      <c r="C1867" s="13">
        <v>19</v>
      </c>
      <c r="D1867" s="13">
        <v>17</v>
      </c>
      <c r="E1867" s="14">
        <f t="shared" si="480"/>
        <v>78</v>
      </c>
      <c r="F1867" s="24">
        <f>'1 Solar Profile'!E1869*S$10</f>
        <v>0.212428125</v>
      </c>
      <c r="G1867" s="24">
        <f>'2 Load Profile'!E1868</f>
        <v>1.4167508609140105</v>
      </c>
      <c r="H1867" s="24">
        <f t="shared" si="490"/>
        <v>1.2043227359140105</v>
      </c>
      <c r="I1867" s="13">
        <f t="shared" si="491"/>
        <v>0</v>
      </c>
      <c r="J1867" s="24">
        <f t="shared" si="492"/>
        <v>0.212428125</v>
      </c>
      <c r="K1867" s="24">
        <f t="shared" si="493"/>
        <v>1.2043227359140105</v>
      </c>
      <c r="L1867" s="13"/>
      <c r="M1867" s="24"/>
      <c r="N1867" s="24">
        <f t="shared" si="485"/>
        <v>0</v>
      </c>
      <c r="O1867" s="13"/>
      <c r="P1867" s="13"/>
    </row>
    <row r="1868" spans="1:17">
      <c r="A1868">
        <v>1867</v>
      </c>
      <c r="B1868" s="13">
        <v>3</v>
      </c>
      <c r="C1868" s="13">
        <v>19</v>
      </c>
      <c r="D1868" s="13">
        <v>18</v>
      </c>
      <c r="E1868" s="14">
        <f t="shared" si="480"/>
        <v>78</v>
      </c>
      <c r="F1868" s="24">
        <f>'1 Solar Profile'!E1870*S$10</f>
        <v>0</v>
      </c>
      <c r="G1868" s="24">
        <f>'2 Load Profile'!E1869</f>
        <v>1.6538955470255483</v>
      </c>
      <c r="H1868" s="24">
        <f t="shared" si="490"/>
        <v>1.6538955470255483</v>
      </c>
      <c r="I1868" s="13">
        <f t="shared" si="491"/>
        <v>0</v>
      </c>
      <c r="J1868" s="24">
        <f t="shared" si="492"/>
        <v>0</v>
      </c>
      <c r="K1868" s="24">
        <f t="shared" si="493"/>
        <v>1.6538955470255483</v>
      </c>
      <c r="L1868" s="13"/>
      <c r="M1868" s="24"/>
      <c r="N1868" s="24">
        <f t="shared" si="485"/>
        <v>0</v>
      </c>
      <c r="O1868" s="13"/>
      <c r="P1868" s="13"/>
    </row>
    <row r="1869" spans="1:17">
      <c r="A1869">
        <v>1868</v>
      </c>
      <c r="B1869" s="13">
        <v>3</v>
      </c>
      <c r="C1869" s="13">
        <v>19</v>
      </c>
      <c r="D1869" s="13">
        <v>19</v>
      </c>
      <c r="E1869" s="14">
        <f t="shared" si="480"/>
        <v>78</v>
      </c>
      <c r="F1869" s="24">
        <f>'1 Solar Profile'!E1871*S$10</f>
        <v>0</v>
      </c>
      <c r="G1869" s="24">
        <f>'2 Load Profile'!E1870</f>
        <v>1.8131142240070004</v>
      </c>
      <c r="H1869" s="24">
        <f t="shared" si="490"/>
        <v>1.8131142240070004</v>
      </c>
      <c r="I1869" s="13">
        <f t="shared" si="491"/>
        <v>0</v>
      </c>
      <c r="J1869" s="24">
        <f t="shared" si="492"/>
        <v>0</v>
      </c>
      <c r="K1869" s="24">
        <f t="shared" si="493"/>
        <v>1.8131142240070004</v>
      </c>
      <c r="L1869" s="13"/>
      <c r="M1869" s="24"/>
      <c r="N1869" s="24">
        <f t="shared" si="485"/>
        <v>0</v>
      </c>
      <c r="O1869" s="13"/>
      <c r="P1869" s="13"/>
    </row>
    <row r="1870" spans="1:17">
      <c r="A1870">
        <v>1869</v>
      </c>
      <c r="B1870" s="13">
        <v>3</v>
      </c>
      <c r="C1870" s="13">
        <v>19</v>
      </c>
      <c r="D1870" s="13">
        <v>20</v>
      </c>
      <c r="E1870" s="14">
        <f t="shared" si="480"/>
        <v>78</v>
      </c>
      <c r="F1870" s="24">
        <f>'1 Solar Profile'!E1872*S$10</f>
        <v>0</v>
      </c>
      <c r="G1870" s="24">
        <f>'2 Load Profile'!E1871</f>
        <v>1.8575106499262641</v>
      </c>
      <c r="H1870" s="24">
        <f t="shared" si="490"/>
        <v>1.8575106499262641</v>
      </c>
      <c r="I1870" s="13">
        <f t="shared" si="491"/>
        <v>0</v>
      </c>
      <c r="J1870" s="24">
        <f t="shared" si="492"/>
        <v>0</v>
      </c>
      <c r="K1870" s="24">
        <f t="shared" si="493"/>
        <v>1.8575106499262641</v>
      </c>
      <c r="L1870" s="13"/>
      <c r="M1870" s="24"/>
      <c r="N1870" s="24">
        <f t="shared" si="485"/>
        <v>0</v>
      </c>
      <c r="O1870" s="24"/>
      <c r="P1870" s="24"/>
      <c r="Q1870" s="41"/>
    </row>
    <row r="1871" spans="1:17">
      <c r="A1871">
        <v>1870</v>
      </c>
      <c r="B1871" s="13">
        <v>3</v>
      </c>
      <c r="C1871" s="13">
        <v>19</v>
      </c>
      <c r="D1871" s="13">
        <v>21</v>
      </c>
      <c r="E1871" s="14">
        <f t="shared" si="480"/>
        <v>78</v>
      </c>
      <c r="F1871" s="24">
        <f>'1 Solar Profile'!E1873*S$10</f>
        <v>0</v>
      </c>
      <c r="G1871" s="24">
        <f>'2 Load Profile'!E1872</f>
        <v>1.7079099577305585</v>
      </c>
      <c r="H1871" s="24">
        <f t="shared" si="490"/>
        <v>1.7079099577305585</v>
      </c>
      <c r="I1871" s="13">
        <f t="shared" si="491"/>
        <v>0</v>
      </c>
      <c r="J1871" s="24">
        <f t="shared" si="492"/>
        <v>0</v>
      </c>
      <c r="K1871" s="24">
        <f t="shared" si="493"/>
        <v>1.7079099577305585</v>
      </c>
      <c r="L1871" s="13"/>
      <c r="M1871" s="24"/>
      <c r="N1871" s="24">
        <f t="shared" si="485"/>
        <v>0</v>
      </c>
      <c r="O1871" s="13"/>
      <c r="P1871" s="13"/>
    </row>
    <row r="1872" spans="1:17">
      <c r="A1872">
        <v>1871</v>
      </c>
      <c r="B1872" s="13">
        <v>3</v>
      </c>
      <c r="C1872" s="13">
        <v>19</v>
      </c>
      <c r="D1872" s="13">
        <v>22</v>
      </c>
      <c r="E1872" s="14">
        <f t="shared" si="480"/>
        <v>78</v>
      </c>
      <c r="F1872" s="24">
        <f>'1 Solar Profile'!E1874*S$10</f>
        <v>0</v>
      </c>
      <c r="G1872" s="24">
        <f>'2 Load Profile'!E1873</f>
        <v>1.42594445469473</v>
      </c>
      <c r="H1872" s="24">
        <f t="shared" si="490"/>
        <v>1.42594445469473</v>
      </c>
      <c r="I1872" s="13">
        <f t="shared" si="491"/>
        <v>0</v>
      </c>
      <c r="J1872" s="24">
        <f t="shared" si="492"/>
        <v>0</v>
      </c>
      <c r="K1872" s="24">
        <f t="shared" si="493"/>
        <v>1.42594445469473</v>
      </c>
      <c r="L1872" s="13"/>
      <c r="M1872" s="24"/>
      <c r="N1872" s="24">
        <f t="shared" si="485"/>
        <v>0</v>
      </c>
      <c r="O1872" s="13"/>
      <c r="P1872" s="13"/>
    </row>
    <row r="1873" spans="1:16">
      <c r="A1873">
        <v>1872</v>
      </c>
      <c r="B1873" s="13">
        <v>3</v>
      </c>
      <c r="C1873" s="13">
        <v>19</v>
      </c>
      <c r="D1873" s="13">
        <v>23</v>
      </c>
      <c r="E1873" s="14">
        <f t="shared" si="480"/>
        <v>78</v>
      </c>
      <c r="F1873" s="24">
        <f>'1 Solar Profile'!E1875*S$10</f>
        <v>0</v>
      </c>
      <c r="G1873" s="24">
        <f>'2 Load Profile'!E1874</f>
        <v>1.1533627989057127</v>
      </c>
      <c r="H1873" s="24">
        <f t="shared" si="490"/>
        <v>1.1533627989057127</v>
      </c>
      <c r="I1873" s="13">
        <f t="shared" si="491"/>
        <v>0</v>
      </c>
      <c r="J1873" s="24">
        <f t="shared" si="492"/>
        <v>0</v>
      </c>
      <c r="K1873" s="24">
        <f t="shared" si="493"/>
        <v>1.1533627989057127</v>
      </c>
      <c r="L1873" s="13">
        <f t="shared" ref="L1873" si="494">SUM(I1850:I1873)</f>
        <v>-5.3872983916346371</v>
      </c>
      <c r="M1873" s="24">
        <f t="shared" ref="M1873" si="495">SUMIF(H1850:H1873,"&gt;0",H1850:H1873)</f>
        <v>17.493809306573119</v>
      </c>
      <c r="N1873" s="24">
        <f t="shared" si="485"/>
        <v>12.106510914938482</v>
      </c>
      <c r="O1873" s="13">
        <f t="shared" ref="O1873" si="496">IF(M1873&gt;(L1873*-1),(M1873+L1873)*S$12,0)</f>
        <v>1.7035918964173986</v>
      </c>
      <c r="P1873" s="13">
        <f t="shared" ref="P1873" si="497">IF(M1873&lt;(L1873*-1),(M1873+L1873)*S$14,0)</f>
        <v>0</v>
      </c>
    </row>
    <row r="1874" spans="1:16">
      <c r="A1874">
        <v>1873</v>
      </c>
      <c r="B1874" s="13">
        <v>3</v>
      </c>
      <c r="C1874" s="13">
        <v>20</v>
      </c>
      <c r="D1874" s="13">
        <v>0</v>
      </c>
      <c r="E1874" s="14">
        <f t="shared" si="480"/>
        <v>79</v>
      </c>
      <c r="F1874" s="24">
        <f>'1 Solar Profile'!E1876*S$10</f>
        <v>0</v>
      </c>
      <c r="G1874" s="24">
        <f>'2 Load Profile'!E1875</f>
        <v>0.86202592416979273</v>
      </c>
      <c r="H1874" s="24">
        <f t="shared" si="490"/>
        <v>0.86202592416979273</v>
      </c>
      <c r="I1874" s="13">
        <f t="shared" si="491"/>
        <v>0</v>
      </c>
      <c r="J1874" s="24">
        <f t="shared" si="492"/>
        <v>0</v>
      </c>
      <c r="K1874" s="24">
        <f t="shared" si="493"/>
        <v>0.86202592416979273</v>
      </c>
      <c r="L1874" s="13"/>
      <c r="M1874" s="24"/>
      <c r="N1874" s="24">
        <f t="shared" si="485"/>
        <v>0</v>
      </c>
      <c r="O1874" s="13"/>
      <c r="P1874" s="13"/>
    </row>
    <row r="1875" spans="1:16">
      <c r="A1875">
        <v>1874</v>
      </c>
      <c r="B1875" s="13">
        <v>3</v>
      </c>
      <c r="C1875" s="13">
        <v>20</v>
      </c>
      <c r="D1875" s="13">
        <v>1</v>
      </c>
      <c r="E1875" s="14">
        <f t="shared" si="480"/>
        <v>79</v>
      </c>
      <c r="F1875" s="24">
        <f>'1 Solar Profile'!E1877*S$10</f>
        <v>0</v>
      </c>
      <c r="G1875" s="24">
        <f>'2 Load Profile'!E1876</f>
        <v>0.76103082960271762</v>
      </c>
      <c r="H1875" s="24">
        <f t="shared" si="490"/>
        <v>0.76103082960271762</v>
      </c>
      <c r="I1875" s="13">
        <f t="shared" si="491"/>
        <v>0</v>
      </c>
      <c r="J1875" s="24">
        <f t="shared" si="492"/>
        <v>0</v>
      </c>
      <c r="K1875" s="24">
        <f t="shared" si="493"/>
        <v>0.76103082960271762</v>
      </c>
      <c r="L1875" s="13"/>
      <c r="M1875" s="24"/>
      <c r="N1875" s="24">
        <f t="shared" si="485"/>
        <v>0</v>
      </c>
      <c r="O1875" s="13"/>
      <c r="P1875" s="13"/>
    </row>
    <row r="1876" spans="1:16">
      <c r="A1876">
        <v>1875</v>
      </c>
      <c r="B1876" s="13">
        <v>3</v>
      </c>
      <c r="C1876" s="13">
        <v>20</v>
      </c>
      <c r="D1876" s="13">
        <v>2</v>
      </c>
      <c r="E1876" s="14">
        <f t="shared" si="480"/>
        <v>79</v>
      </c>
      <c r="F1876" s="24">
        <f>'1 Solar Profile'!E1878*S$10</f>
        <v>0</v>
      </c>
      <c r="G1876" s="24">
        <f>'2 Load Profile'!E1877</f>
        <v>0.72033128113783651</v>
      </c>
      <c r="H1876" s="24">
        <f t="shared" si="490"/>
        <v>0.72033128113783651</v>
      </c>
      <c r="I1876" s="13">
        <f t="shared" si="491"/>
        <v>0</v>
      </c>
      <c r="J1876" s="24">
        <f t="shared" si="492"/>
        <v>0</v>
      </c>
      <c r="K1876" s="24">
        <f t="shared" si="493"/>
        <v>0.72033128113783651</v>
      </c>
      <c r="L1876" s="13"/>
      <c r="M1876" s="24"/>
      <c r="N1876" s="24">
        <f t="shared" si="485"/>
        <v>0</v>
      </c>
      <c r="O1876" s="13"/>
      <c r="P1876" s="13"/>
    </row>
    <row r="1877" spans="1:16">
      <c r="A1877">
        <v>1876</v>
      </c>
      <c r="B1877" s="13">
        <v>3</v>
      </c>
      <c r="C1877" s="13">
        <v>20</v>
      </c>
      <c r="D1877" s="13">
        <v>3</v>
      </c>
      <c r="E1877" s="14">
        <f t="shared" si="480"/>
        <v>79</v>
      </c>
      <c r="F1877" s="24">
        <f>'1 Solar Profile'!E1879*S$10</f>
        <v>0</v>
      </c>
      <c r="G1877" s="24">
        <f>'2 Load Profile'!E1878</f>
        <v>0.71480352575419759</v>
      </c>
      <c r="H1877" s="24">
        <f t="shared" si="490"/>
        <v>0.71480352575419759</v>
      </c>
      <c r="I1877" s="13">
        <f t="shared" si="491"/>
        <v>0</v>
      </c>
      <c r="J1877" s="24">
        <f t="shared" si="492"/>
        <v>0</v>
      </c>
      <c r="K1877" s="24">
        <f t="shared" si="493"/>
        <v>0.71480352575419759</v>
      </c>
      <c r="L1877" s="13"/>
      <c r="M1877" s="24"/>
      <c r="N1877" s="24">
        <f t="shared" si="485"/>
        <v>0</v>
      </c>
      <c r="O1877" s="13"/>
      <c r="P1877" s="13"/>
    </row>
    <row r="1878" spans="1:16">
      <c r="A1878">
        <v>1877</v>
      </c>
      <c r="B1878" s="13">
        <v>3</v>
      </c>
      <c r="C1878" s="13">
        <v>20</v>
      </c>
      <c r="D1878" s="13">
        <v>4</v>
      </c>
      <c r="E1878" s="14">
        <f t="shared" si="480"/>
        <v>79</v>
      </c>
      <c r="F1878" s="24">
        <f>'1 Solar Profile'!E1880*S$10</f>
        <v>0</v>
      </c>
      <c r="G1878" s="24">
        <f>'2 Load Profile'!E1879</f>
        <v>0.71388558506287358</v>
      </c>
      <c r="H1878" s="24">
        <f t="shared" si="490"/>
        <v>0.71388558506287358</v>
      </c>
      <c r="I1878" s="13">
        <f t="shared" si="491"/>
        <v>0</v>
      </c>
      <c r="J1878" s="24">
        <f t="shared" si="492"/>
        <v>0</v>
      </c>
      <c r="K1878" s="24">
        <f t="shared" si="493"/>
        <v>0.71388558506287358</v>
      </c>
      <c r="L1878" s="13"/>
      <c r="M1878" s="24"/>
      <c r="N1878" s="24">
        <f t="shared" si="485"/>
        <v>0</v>
      </c>
      <c r="O1878" s="13"/>
      <c r="P1878" s="13"/>
    </row>
    <row r="1879" spans="1:16">
      <c r="A1879">
        <v>1878</v>
      </c>
      <c r="B1879" s="13">
        <v>3</v>
      </c>
      <c r="C1879" s="13">
        <v>20</v>
      </c>
      <c r="D1879" s="13">
        <v>5</v>
      </c>
      <c r="E1879" s="14">
        <f t="shared" si="480"/>
        <v>79</v>
      </c>
      <c r="F1879" s="24">
        <f>'1 Solar Profile'!E1881*S$10</f>
        <v>0</v>
      </c>
      <c r="G1879" s="24">
        <f>'2 Load Profile'!E1880</f>
        <v>0.7629992528701125</v>
      </c>
      <c r="H1879" s="24">
        <f t="shared" si="490"/>
        <v>0.7629992528701125</v>
      </c>
      <c r="I1879" s="13">
        <f t="shared" si="491"/>
        <v>0</v>
      </c>
      <c r="J1879" s="24">
        <f t="shared" si="492"/>
        <v>0</v>
      </c>
      <c r="K1879" s="24">
        <f t="shared" si="493"/>
        <v>0.7629992528701125</v>
      </c>
      <c r="L1879" s="13"/>
      <c r="M1879" s="24"/>
      <c r="N1879" s="24">
        <f t="shared" si="485"/>
        <v>0</v>
      </c>
      <c r="O1879" s="13"/>
      <c r="P1879" s="13"/>
    </row>
    <row r="1880" spans="1:16">
      <c r="A1880">
        <v>1879</v>
      </c>
      <c r="B1880" s="13">
        <v>3</v>
      </c>
      <c r="C1880" s="13">
        <v>20</v>
      </c>
      <c r="D1880" s="13">
        <v>6</v>
      </c>
      <c r="E1880" s="14">
        <f t="shared" ref="E1880:E1943" si="498">IF(D1880&lt;D1879, E1879+1,E1879)</f>
        <v>79</v>
      </c>
      <c r="F1880" s="24">
        <f>'1 Solar Profile'!E1882*S$10</f>
        <v>0</v>
      </c>
      <c r="G1880" s="24">
        <f>'2 Load Profile'!E1881</f>
        <v>0.91664908714538917</v>
      </c>
      <c r="H1880" s="24">
        <f t="shared" si="490"/>
        <v>0.91664908714538917</v>
      </c>
      <c r="I1880" s="13">
        <f t="shared" si="491"/>
        <v>0</v>
      </c>
      <c r="J1880" s="24">
        <f t="shared" si="492"/>
        <v>0</v>
      </c>
      <c r="K1880" s="24">
        <f t="shared" si="493"/>
        <v>0.91664908714538917</v>
      </c>
      <c r="L1880" s="13"/>
      <c r="M1880" s="24"/>
      <c r="N1880" s="24">
        <f t="shared" si="485"/>
        <v>0</v>
      </c>
      <c r="O1880" s="13"/>
      <c r="P1880" s="13"/>
    </row>
    <row r="1881" spans="1:16">
      <c r="A1881">
        <v>1880</v>
      </c>
      <c r="B1881" s="13">
        <v>3</v>
      </c>
      <c r="C1881" s="13">
        <v>20</v>
      </c>
      <c r="D1881" s="13">
        <v>7</v>
      </c>
      <c r="E1881" s="14">
        <f t="shared" si="498"/>
        <v>79</v>
      </c>
      <c r="F1881" s="24">
        <f>'1 Solar Profile'!E1883*S$10</f>
        <v>0.46006064999999996</v>
      </c>
      <c r="G1881" s="24">
        <f>'2 Load Profile'!E1882</f>
        <v>1.0971777331409747</v>
      </c>
      <c r="H1881" s="24">
        <f t="shared" si="490"/>
        <v>0.6371170831409747</v>
      </c>
      <c r="I1881" s="13">
        <f t="shared" si="491"/>
        <v>0</v>
      </c>
      <c r="J1881" s="24">
        <f t="shared" si="492"/>
        <v>0.46006064999999996</v>
      </c>
      <c r="K1881" s="24">
        <f t="shared" si="493"/>
        <v>0.6371170831409747</v>
      </c>
      <c r="L1881" s="13"/>
      <c r="M1881" s="24"/>
      <c r="N1881" s="24">
        <f t="shared" si="485"/>
        <v>0</v>
      </c>
      <c r="O1881" s="13"/>
      <c r="P1881" s="13"/>
    </row>
    <row r="1882" spans="1:16">
      <c r="A1882">
        <v>1881</v>
      </c>
      <c r="B1882" s="13">
        <v>3</v>
      </c>
      <c r="C1882" s="13">
        <v>20</v>
      </c>
      <c r="D1882" s="13">
        <v>8</v>
      </c>
      <c r="E1882" s="14">
        <f t="shared" si="498"/>
        <v>79</v>
      </c>
      <c r="F1882" s="24">
        <f>'1 Solar Profile'!E1884*S$10</f>
        <v>0.15816622499999999</v>
      </c>
      <c r="G1882" s="24">
        <f>'2 Load Profile'!E1883</f>
        <v>1.017671817428857</v>
      </c>
      <c r="H1882" s="24">
        <f t="shared" si="490"/>
        <v>0.85950559242885705</v>
      </c>
      <c r="I1882" s="13">
        <f t="shared" si="491"/>
        <v>0</v>
      </c>
      <c r="J1882" s="24">
        <f t="shared" si="492"/>
        <v>0.15816622499999999</v>
      </c>
      <c r="K1882" s="24">
        <f t="shared" si="493"/>
        <v>0.85950559242885705</v>
      </c>
      <c r="L1882" s="13"/>
      <c r="M1882" s="24"/>
      <c r="N1882" s="24">
        <f t="shared" si="485"/>
        <v>0</v>
      </c>
      <c r="O1882" s="13"/>
      <c r="P1882" s="13"/>
    </row>
    <row r="1883" spans="1:16">
      <c r="A1883">
        <v>1882</v>
      </c>
      <c r="B1883" s="13">
        <v>3</v>
      </c>
      <c r="C1883" s="13">
        <v>20</v>
      </c>
      <c r="D1883" s="13">
        <v>9</v>
      </c>
      <c r="E1883" s="14">
        <f t="shared" si="498"/>
        <v>79</v>
      </c>
      <c r="F1883" s="24">
        <f>'1 Solar Profile'!E1885*S$10</f>
        <v>0.4279133249999999</v>
      </c>
      <c r="G1883" s="24">
        <f>'2 Load Profile'!E1884</f>
        <v>0.90947550624370987</v>
      </c>
      <c r="H1883" s="24">
        <f t="shared" si="490"/>
        <v>0.48156218124370997</v>
      </c>
      <c r="I1883" s="13">
        <f t="shared" si="491"/>
        <v>0</v>
      </c>
      <c r="J1883" s="24">
        <f t="shared" si="492"/>
        <v>0.4279133249999999</v>
      </c>
      <c r="K1883" s="24">
        <f t="shared" si="493"/>
        <v>0.48156218124370997</v>
      </c>
      <c r="L1883" s="13"/>
      <c r="M1883" s="24"/>
      <c r="N1883" s="24">
        <f t="shared" si="485"/>
        <v>0</v>
      </c>
      <c r="O1883" s="13"/>
      <c r="P1883" s="13"/>
    </row>
    <row r="1884" spans="1:16">
      <c r="A1884">
        <v>1883</v>
      </c>
      <c r="B1884" s="13">
        <v>3</v>
      </c>
      <c r="C1884" s="13">
        <v>20</v>
      </c>
      <c r="D1884" s="13">
        <v>10</v>
      </c>
      <c r="E1884" s="14">
        <f t="shared" si="498"/>
        <v>79</v>
      </c>
      <c r="F1884" s="24">
        <f>'1 Solar Profile'!E1886*S$10</f>
        <v>1.2427222499999999</v>
      </c>
      <c r="G1884" s="24">
        <f>'2 Load Profile'!E1885</f>
        <v>0.91650929926017544</v>
      </c>
      <c r="H1884" s="24">
        <f t="shared" si="490"/>
        <v>-0.32621295073982448</v>
      </c>
      <c r="I1884" s="13">
        <f t="shared" si="491"/>
        <v>-0.32621295073982448</v>
      </c>
      <c r="J1884" s="24">
        <f t="shared" si="492"/>
        <v>0.91650929926017544</v>
      </c>
      <c r="K1884" s="24">
        <f t="shared" si="493"/>
        <v>0</v>
      </c>
      <c r="L1884" s="13"/>
      <c r="M1884" s="24"/>
      <c r="N1884" s="24">
        <f t="shared" si="485"/>
        <v>0</v>
      </c>
      <c r="O1884" s="13"/>
      <c r="P1884" s="13"/>
    </row>
    <row r="1885" spans="1:16">
      <c r="A1885">
        <v>1884</v>
      </c>
      <c r="B1885" s="13">
        <v>3</v>
      </c>
      <c r="C1885" s="13">
        <v>20</v>
      </c>
      <c r="D1885" s="13">
        <v>11</v>
      </c>
      <c r="E1885" s="14">
        <f t="shared" si="498"/>
        <v>79</v>
      </c>
      <c r="F1885" s="24">
        <f>'1 Solar Profile'!E1887*S$10</f>
        <v>1.725066</v>
      </c>
      <c r="G1885" s="24">
        <f>'2 Load Profile'!E1886</f>
        <v>0.87783267898553208</v>
      </c>
      <c r="H1885" s="24">
        <f t="shared" si="490"/>
        <v>-0.84723332101446791</v>
      </c>
      <c r="I1885" s="13">
        <f t="shared" si="491"/>
        <v>-0.84723332101446791</v>
      </c>
      <c r="J1885" s="24">
        <f t="shared" si="492"/>
        <v>0.87783267898553208</v>
      </c>
      <c r="K1885" s="24">
        <f t="shared" si="493"/>
        <v>0</v>
      </c>
      <c r="L1885" s="13"/>
      <c r="M1885" s="24"/>
      <c r="N1885" s="24">
        <f t="shared" si="485"/>
        <v>0</v>
      </c>
      <c r="O1885" s="13"/>
      <c r="P1885" s="13"/>
    </row>
    <row r="1886" spans="1:16">
      <c r="A1886">
        <v>1885</v>
      </c>
      <c r="B1886" s="13">
        <v>3</v>
      </c>
      <c r="C1886" s="13">
        <v>20</v>
      </c>
      <c r="D1886" s="13">
        <v>12</v>
      </c>
      <c r="E1886" s="14">
        <f t="shared" si="498"/>
        <v>79</v>
      </c>
      <c r="F1886" s="24">
        <f>'1 Solar Profile'!E1888*S$10</f>
        <v>3.3479066249999998</v>
      </c>
      <c r="G1886" s="24">
        <f>'2 Load Profile'!E1887</f>
        <v>0.83366471898307193</v>
      </c>
      <c r="H1886" s="24">
        <f t="shared" si="490"/>
        <v>-2.5142419060169279</v>
      </c>
      <c r="I1886" s="13">
        <f t="shared" si="491"/>
        <v>-2.5142419060169279</v>
      </c>
      <c r="J1886" s="24">
        <f t="shared" si="492"/>
        <v>0.83366471898307193</v>
      </c>
      <c r="K1886" s="24">
        <f t="shared" si="493"/>
        <v>0</v>
      </c>
      <c r="L1886" s="13"/>
      <c r="M1886" s="24"/>
      <c r="N1886" s="24">
        <f t="shared" si="485"/>
        <v>0</v>
      </c>
      <c r="O1886" s="13"/>
      <c r="P1886" s="13"/>
    </row>
    <row r="1887" spans="1:16">
      <c r="A1887">
        <v>1886</v>
      </c>
      <c r="B1887" s="13">
        <v>3</v>
      </c>
      <c r="C1887" s="13">
        <v>20</v>
      </c>
      <c r="D1887" s="13">
        <v>13</v>
      </c>
      <c r="E1887" s="14">
        <f t="shared" si="498"/>
        <v>79</v>
      </c>
      <c r="F1887" s="24">
        <f>'1 Solar Profile'!E1889*S$10</f>
        <v>3.6301560749999995</v>
      </c>
      <c r="G1887" s="24">
        <f>'2 Load Profile'!E1888</f>
        <v>0.79371769854766228</v>
      </c>
      <c r="H1887" s="24">
        <f t="shared" si="490"/>
        <v>-2.8364383764523371</v>
      </c>
      <c r="I1887" s="13">
        <f t="shared" si="491"/>
        <v>-2.8364383764523371</v>
      </c>
      <c r="J1887" s="24">
        <f t="shared" si="492"/>
        <v>0.79371769854766239</v>
      </c>
      <c r="K1887" s="24">
        <f t="shared" si="493"/>
        <v>0</v>
      </c>
      <c r="L1887" s="13"/>
      <c r="M1887" s="24"/>
      <c r="N1887" s="24">
        <f t="shared" si="485"/>
        <v>0</v>
      </c>
      <c r="O1887" s="13"/>
      <c r="P1887" s="13"/>
    </row>
    <row r="1888" spans="1:16">
      <c r="A1888">
        <v>1887</v>
      </c>
      <c r="B1888" s="13">
        <v>3</v>
      </c>
      <c r="C1888" s="13">
        <v>20</v>
      </c>
      <c r="D1888" s="13">
        <v>14</v>
      </c>
      <c r="E1888" s="14">
        <f t="shared" si="498"/>
        <v>79</v>
      </c>
      <c r="F1888" s="24">
        <f>'1 Solar Profile'!E1890*S$10</f>
        <v>2.8975243499999999</v>
      </c>
      <c r="G1888" s="24">
        <f>'2 Load Profile'!E1889</f>
        <v>0.76881888678448473</v>
      </c>
      <c r="H1888" s="24">
        <f t="shared" si="490"/>
        <v>-2.1287054632155149</v>
      </c>
      <c r="I1888" s="13">
        <f t="shared" si="491"/>
        <v>-2.1287054632155149</v>
      </c>
      <c r="J1888" s="24">
        <f t="shared" si="492"/>
        <v>0.76881888678448496</v>
      </c>
      <c r="K1888" s="24">
        <f t="shared" si="493"/>
        <v>0</v>
      </c>
      <c r="L1888" s="13"/>
      <c r="M1888" s="24"/>
      <c r="N1888" s="24">
        <f t="shared" si="485"/>
        <v>0</v>
      </c>
      <c r="O1888" s="13"/>
      <c r="P1888" s="13"/>
    </row>
    <row r="1889" spans="1:16">
      <c r="A1889">
        <v>1888</v>
      </c>
      <c r="B1889" s="13">
        <v>3</v>
      </c>
      <c r="C1889" s="13">
        <v>20</v>
      </c>
      <c r="D1889" s="13">
        <v>15</v>
      </c>
      <c r="E1889" s="14">
        <f t="shared" si="498"/>
        <v>79</v>
      </c>
      <c r="F1889" s="24">
        <f>'1 Solar Profile'!E1891*S$10</f>
        <v>8.2640249999999985E-2</v>
      </c>
      <c r="G1889" s="24">
        <f>'2 Load Profile'!E1890</f>
        <v>0.7993274741714933</v>
      </c>
      <c r="H1889" s="24">
        <f t="shared" si="490"/>
        <v>0.71668722417149333</v>
      </c>
      <c r="I1889" s="13">
        <f t="shared" si="491"/>
        <v>0</v>
      </c>
      <c r="J1889" s="24">
        <f t="shared" si="492"/>
        <v>8.2640249999999985E-2</v>
      </c>
      <c r="K1889" s="24">
        <f t="shared" si="493"/>
        <v>0.71668722417149333</v>
      </c>
      <c r="L1889" s="13"/>
      <c r="M1889" s="24"/>
      <c r="N1889" s="24">
        <f t="shared" si="485"/>
        <v>0</v>
      </c>
      <c r="O1889" s="13"/>
      <c r="P1889" s="13"/>
    </row>
    <row r="1890" spans="1:16">
      <c r="A1890">
        <v>1889</v>
      </c>
      <c r="B1890" s="13">
        <v>3</v>
      </c>
      <c r="C1890" s="13">
        <v>20</v>
      </c>
      <c r="D1890" s="13">
        <v>16</v>
      </c>
      <c r="E1890" s="14">
        <f t="shared" si="498"/>
        <v>79</v>
      </c>
      <c r="F1890" s="24">
        <f>'1 Solar Profile'!E1892*S$10</f>
        <v>0.49498312499999991</v>
      </c>
      <c r="G1890" s="24">
        <f>'2 Load Profile'!E1891</f>
        <v>0.94584611536111518</v>
      </c>
      <c r="H1890" s="24">
        <f t="shared" si="490"/>
        <v>0.45086299036111527</v>
      </c>
      <c r="I1890" s="13">
        <f t="shared" si="491"/>
        <v>0</v>
      </c>
      <c r="J1890" s="24">
        <f t="shared" si="492"/>
        <v>0.49498312499999991</v>
      </c>
      <c r="K1890" s="24">
        <f t="shared" si="493"/>
        <v>0.45086299036111527</v>
      </c>
      <c r="L1890" s="13"/>
      <c r="M1890" s="24"/>
      <c r="N1890" s="24">
        <f t="shared" si="485"/>
        <v>0</v>
      </c>
      <c r="O1890" s="13"/>
      <c r="P1890" s="13"/>
    </row>
    <row r="1891" spans="1:16">
      <c r="A1891">
        <v>1890</v>
      </c>
      <c r="B1891" s="13">
        <v>3</v>
      </c>
      <c r="C1891" s="13">
        <v>20</v>
      </c>
      <c r="D1891" s="13">
        <v>17</v>
      </c>
      <c r="E1891" s="14">
        <f t="shared" si="498"/>
        <v>79</v>
      </c>
      <c r="F1891" s="24">
        <f>'1 Solar Profile'!E1893*S$10</f>
        <v>8.0509274999999991E-2</v>
      </c>
      <c r="G1891" s="24">
        <f>'2 Load Profile'!E1892</f>
        <v>1.2607135935602156</v>
      </c>
      <c r="H1891" s="24">
        <f t="shared" si="490"/>
        <v>1.1802043185602156</v>
      </c>
      <c r="I1891" s="13">
        <f t="shared" si="491"/>
        <v>0</v>
      </c>
      <c r="J1891" s="24">
        <f t="shared" si="492"/>
        <v>8.0509274999999991E-2</v>
      </c>
      <c r="K1891" s="24">
        <f t="shared" si="493"/>
        <v>1.1802043185602156</v>
      </c>
      <c r="L1891" s="13"/>
      <c r="M1891" s="24"/>
      <c r="N1891" s="24">
        <f t="shared" si="485"/>
        <v>0</v>
      </c>
      <c r="O1891" s="13"/>
      <c r="P1891" s="13"/>
    </row>
    <row r="1892" spans="1:16">
      <c r="A1892">
        <v>1891</v>
      </c>
      <c r="B1892" s="13">
        <v>3</v>
      </c>
      <c r="C1892" s="13">
        <v>20</v>
      </c>
      <c r="D1892" s="13">
        <v>18</v>
      </c>
      <c r="E1892" s="14">
        <f t="shared" si="498"/>
        <v>79</v>
      </c>
      <c r="F1892" s="24">
        <f>'1 Solar Profile'!E1894*S$10</f>
        <v>0</v>
      </c>
      <c r="G1892" s="24">
        <f>'2 Load Profile'!E1893</f>
        <v>1.5195189922391863</v>
      </c>
      <c r="H1892" s="24">
        <f t="shared" si="490"/>
        <v>1.5195189922391863</v>
      </c>
      <c r="I1892" s="13">
        <f t="shared" si="491"/>
        <v>0</v>
      </c>
      <c r="J1892" s="24">
        <f t="shared" si="492"/>
        <v>0</v>
      </c>
      <c r="K1892" s="24">
        <f t="shared" si="493"/>
        <v>1.5195189922391863</v>
      </c>
      <c r="L1892" s="13"/>
      <c r="M1892" s="24"/>
      <c r="N1892" s="24">
        <f t="shared" si="485"/>
        <v>0</v>
      </c>
      <c r="O1892" s="13"/>
      <c r="P1892" s="13"/>
    </row>
    <row r="1893" spans="1:16">
      <c r="A1893">
        <v>1892</v>
      </c>
      <c r="B1893" s="13">
        <v>3</v>
      </c>
      <c r="C1893" s="13">
        <v>20</v>
      </c>
      <c r="D1893" s="13">
        <v>19</v>
      </c>
      <c r="E1893" s="14">
        <f t="shared" si="498"/>
        <v>79</v>
      </c>
      <c r="F1893" s="24">
        <f>'1 Solar Profile'!E1895*S$10</f>
        <v>0</v>
      </c>
      <c r="G1893" s="24">
        <f>'2 Load Profile'!E1894</f>
        <v>1.6907446329718614</v>
      </c>
      <c r="H1893" s="24">
        <f t="shared" si="490"/>
        <v>1.6907446329718614</v>
      </c>
      <c r="I1893" s="13">
        <f t="shared" si="491"/>
        <v>0</v>
      </c>
      <c r="J1893" s="24">
        <f t="shared" si="492"/>
        <v>0</v>
      </c>
      <c r="K1893" s="24">
        <f t="shared" si="493"/>
        <v>1.6907446329718614</v>
      </c>
      <c r="L1893" s="13"/>
      <c r="M1893" s="24"/>
      <c r="N1893" s="24">
        <f t="shared" si="485"/>
        <v>0</v>
      </c>
      <c r="O1893" s="13"/>
      <c r="P1893" s="13"/>
    </row>
    <row r="1894" spans="1:16">
      <c r="A1894">
        <v>1893</v>
      </c>
      <c r="B1894" s="13">
        <v>3</v>
      </c>
      <c r="C1894" s="13">
        <v>20</v>
      </c>
      <c r="D1894" s="13">
        <v>20</v>
      </c>
      <c r="E1894" s="14">
        <f t="shared" si="498"/>
        <v>79</v>
      </c>
      <c r="F1894" s="24">
        <f>'1 Solar Profile'!E1896*S$10</f>
        <v>0</v>
      </c>
      <c r="G1894" s="24">
        <f>'2 Load Profile'!E1895</f>
        <v>1.7441311736924709</v>
      </c>
      <c r="H1894" s="24">
        <f t="shared" si="490"/>
        <v>1.7441311736924709</v>
      </c>
      <c r="I1894" s="13">
        <f t="shared" si="491"/>
        <v>0</v>
      </c>
      <c r="J1894" s="24">
        <f t="shared" si="492"/>
        <v>0</v>
      </c>
      <c r="K1894" s="24">
        <f t="shared" si="493"/>
        <v>1.7441311736924709</v>
      </c>
      <c r="L1894" s="13"/>
      <c r="M1894" s="24"/>
      <c r="N1894" s="24">
        <f t="shared" si="485"/>
        <v>0</v>
      </c>
      <c r="O1894" s="24"/>
      <c r="P1894" s="24"/>
    </row>
    <row r="1895" spans="1:16">
      <c r="A1895">
        <v>1894</v>
      </c>
      <c r="B1895" s="13">
        <v>3</v>
      </c>
      <c r="C1895" s="13">
        <v>20</v>
      </c>
      <c r="D1895" s="13">
        <v>21</v>
      </c>
      <c r="E1895" s="14">
        <f t="shared" si="498"/>
        <v>79</v>
      </c>
      <c r="F1895" s="24">
        <f>'1 Solar Profile'!E1897*S$10</f>
        <v>0</v>
      </c>
      <c r="G1895" s="24">
        <f>'2 Load Profile'!E1896</f>
        <v>1.6029888571380175</v>
      </c>
      <c r="H1895" s="24">
        <f t="shared" si="490"/>
        <v>1.6029888571380175</v>
      </c>
      <c r="I1895" s="13">
        <f t="shared" si="491"/>
        <v>0</v>
      </c>
      <c r="J1895" s="24">
        <f t="shared" si="492"/>
        <v>0</v>
      </c>
      <c r="K1895" s="24">
        <f t="shared" si="493"/>
        <v>1.6029888571380175</v>
      </c>
      <c r="L1895" s="13"/>
      <c r="M1895" s="24"/>
      <c r="N1895" s="24">
        <f t="shared" si="485"/>
        <v>0</v>
      </c>
      <c r="O1895" s="13"/>
      <c r="P1895" s="13"/>
    </row>
    <row r="1896" spans="1:16">
      <c r="A1896">
        <v>1895</v>
      </c>
      <c r="B1896" s="13">
        <v>3</v>
      </c>
      <c r="C1896" s="13">
        <v>20</v>
      </c>
      <c r="D1896" s="13">
        <v>22</v>
      </c>
      <c r="E1896" s="14">
        <f t="shared" si="498"/>
        <v>79</v>
      </c>
      <c r="F1896" s="24">
        <f>'1 Solar Profile'!E1898*S$10</f>
        <v>0</v>
      </c>
      <c r="G1896" s="24">
        <f>'2 Load Profile'!E1897</f>
        <v>1.3308061229013453</v>
      </c>
      <c r="H1896" s="24">
        <f t="shared" si="490"/>
        <v>1.3308061229013453</v>
      </c>
      <c r="I1896" s="13">
        <f t="shared" si="491"/>
        <v>0</v>
      </c>
      <c r="J1896" s="24">
        <f t="shared" si="492"/>
        <v>0</v>
      </c>
      <c r="K1896" s="24">
        <f t="shared" si="493"/>
        <v>1.3308061229013453</v>
      </c>
      <c r="L1896" s="13"/>
      <c r="M1896" s="24"/>
      <c r="N1896" s="24">
        <f t="shared" si="485"/>
        <v>0</v>
      </c>
      <c r="O1896" s="13"/>
      <c r="P1896" s="13"/>
    </row>
    <row r="1897" spans="1:16">
      <c r="A1897">
        <v>1896</v>
      </c>
      <c r="B1897" s="13">
        <v>3</v>
      </c>
      <c r="C1897" s="13">
        <v>20</v>
      </c>
      <c r="D1897" s="13">
        <v>23</v>
      </c>
      <c r="E1897" s="14">
        <f t="shared" si="498"/>
        <v>79</v>
      </c>
      <c r="F1897" s="24">
        <f>'1 Solar Profile'!E1899*S$10</f>
        <v>0</v>
      </c>
      <c r="G1897" s="24">
        <f>'2 Load Profile'!E1898</f>
        <v>1.0707872213410237</v>
      </c>
      <c r="H1897" s="24">
        <f t="shared" si="490"/>
        <v>1.0707872213410237</v>
      </c>
      <c r="I1897" s="13">
        <f t="shared" si="491"/>
        <v>0</v>
      </c>
      <c r="J1897" s="24">
        <f t="shared" si="492"/>
        <v>0</v>
      </c>
      <c r="K1897" s="24">
        <f t="shared" si="493"/>
        <v>1.0707872213410237</v>
      </c>
      <c r="L1897" s="13">
        <f t="shared" ref="L1897" si="499">SUM(I1874:I1897)</f>
        <v>-8.6528320174390725</v>
      </c>
      <c r="M1897" s="24">
        <f t="shared" ref="M1897" si="500">SUMIF(H1874:H1897,"&gt;0",H1874:H1897)</f>
        <v>18.736641875933195</v>
      </c>
      <c r="N1897" s="24">
        <f t="shared" ref="N1897:N1960" si="501">M1897+L1897</f>
        <v>10.083809858494122</v>
      </c>
      <c r="O1897" s="13">
        <f t="shared" ref="O1897" si="502">IF(M1897&gt;(L1897*-1),(M1897+L1897)*S$12,0)</f>
        <v>1.4189634718577175</v>
      </c>
      <c r="P1897" s="13">
        <f t="shared" ref="P1897" si="503">IF(M1897&lt;(L1897*-1),(M1897+L1897)*S$14,0)</f>
        <v>0</v>
      </c>
    </row>
    <row r="1898" spans="1:16">
      <c r="A1898">
        <v>1897</v>
      </c>
      <c r="B1898" s="13">
        <v>3</v>
      </c>
      <c r="C1898" s="13">
        <v>21</v>
      </c>
      <c r="D1898" s="13">
        <v>0</v>
      </c>
      <c r="E1898" s="14">
        <f t="shared" si="498"/>
        <v>80</v>
      </c>
      <c r="F1898" s="24">
        <f>'1 Solar Profile'!E1900*S$10</f>
        <v>0</v>
      </c>
      <c r="G1898" s="24">
        <f>'2 Load Profile'!E1899</f>
        <v>0.79693817077195162</v>
      </c>
      <c r="H1898" s="24">
        <f t="shared" si="490"/>
        <v>0.79693817077195162</v>
      </c>
      <c r="I1898" s="13">
        <f t="shared" si="491"/>
        <v>0</v>
      </c>
      <c r="J1898" s="24">
        <f t="shared" si="492"/>
        <v>0</v>
      </c>
      <c r="K1898" s="24">
        <f t="shared" si="493"/>
        <v>0.79693817077195162</v>
      </c>
      <c r="L1898" s="13"/>
      <c r="M1898" s="24"/>
      <c r="N1898" s="24">
        <f t="shared" si="501"/>
        <v>0</v>
      </c>
      <c r="O1898" s="13"/>
      <c r="P1898" s="13"/>
    </row>
    <row r="1899" spans="1:16">
      <c r="A1899">
        <v>1898</v>
      </c>
      <c r="B1899" s="13">
        <v>3</v>
      </c>
      <c r="C1899" s="13">
        <v>21</v>
      </c>
      <c r="D1899" s="13">
        <v>1</v>
      </c>
      <c r="E1899" s="14">
        <f t="shared" si="498"/>
        <v>80</v>
      </c>
      <c r="F1899" s="24">
        <f>'1 Solar Profile'!E1901*S$10</f>
        <v>0</v>
      </c>
      <c r="G1899" s="24">
        <f>'2 Load Profile'!E1900</f>
        <v>0.69452877712895134</v>
      </c>
      <c r="H1899" s="24">
        <f t="shared" si="490"/>
        <v>0.69452877712895134</v>
      </c>
      <c r="I1899" s="13">
        <f t="shared" si="491"/>
        <v>0</v>
      </c>
      <c r="J1899" s="24">
        <f t="shared" si="492"/>
        <v>0</v>
      </c>
      <c r="K1899" s="24">
        <f t="shared" si="493"/>
        <v>0.69452877712895134</v>
      </c>
      <c r="L1899" s="13"/>
      <c r="M1899" s="24"/>
      <c r="N1899" s="24">
        <f t="shared" si="501"/>
        <v>0</v>
      </c>
      <c r="O1899" s="13"/>
      <c r="P1899" s="13"/>
    </row>
    <row r="1900" spans="1:16">
      <c r="A1900">
        <v>1899</v>
      </c>
      <c r="B1900" s="13">
        <v>3</v>
      </c>
      <c r="C1900" s="13">
        <v>21</v>
      </c>
      <c r="D1900" s="13">
        <v>2</v>
      </c>
      <c r="E1900" s="14">
        <f t="shared" si="498"/>
        <v>80</v>
      </c>
      <c r="F1900" s="24">
        <f>'1 Solar Profile'!E1902*S$10</f>
        <v>0</v>
      </c>
      <c r="G1900" s="24">
        <f>'2 Load Profile'!E1901</f>
        <v>0.65499779237256062</v>
      </c>
      <c r="H1900" s="24">
        <f t="shared" si="490"/>
        <v>0.65499779237256062</v>
      </c>
      <c r="I1900" s="13">
        <f t="shared" si="491"/>
        <v>0</v>
      </c>
      <c r="J1900" s="24">
        <f t="shared" si="492"/>
        <v>0</v>
      </c>
      <c r="K1900" s="24">
        <f t="shared" si="493"/>
        <v>0.65499779237256062</v>
      </c>
      <c r="L1900" s="13"/>
      <c r="M1900" s="24"/>
      <c r="N1900" s="24">
        <f t="shared" si="501"/>
        <v>0</v>
      </c>
      <c r="O1900" s="13"/>
      <c r="P1900" s="13"/>
    </row>
    <row r="1901" spans="1:16">
      <c r="A1901">
        <v>1900</v>
      </c>
      <c r="B1901" s="13">
        <v>3</v>
      </c>
      <c r="C1901" s="13">
        <v>21</v>
      </c>
      <c r="D1901" s="13">
        <v>3</v>
      </c>
      <c r="E1901" s="14">
        <f t="shared" si="498"/>
        <v>80</v>
      </c>
      <c r="F1901" s="24">
        <f>'1 Solar Profile'!E1903*S$10</f>
        <v>0</v>
      </c>
      <c r="G1901" s="24">
        <f>'2 Load Profile'!E1902</f>
        <v>0.64691931247750567</v>
      </c>
      <c r="H1901" s="24">
        <f t="shared" si="490"/>
        <v>0.64691931247750567</v>
      </c>
      <c r="I1901" s="13">
        <f t="shared" si="491"/>
        <v>0</v>
      </c>
      <c r="J1901" s="24">
        <f t="shared" si="492"/>
        <v>0</v>
      </c>
      <c r="K1901" s="24">
        <f t="shared" si="493"/>
        <v>0.64691931247750567</v>
      </c>
      <c r="L1901" s="13"/>
      <c r="M1901" s="24"/>
      <c r="N1901" s="24">
        <f t="shared" si="501"/>
        <v>0</v>
      </c>
      <c r="O1901" s="13"/>
      <c r="P1901" s="13"/>
    </row>
    <row r="1902" spans="1:16">
      <c r="A1902">
        <v>1901</v>
      </c>
      <c r="B1902" s="13">
        <v>3</v>
      </c>
      <c r="C1902" s="13">
        <v>21</v>
      </c>
      <c r="D1902" s="13">
        <v>4</v>
      </c>
      <c r="E1902" s="14">
        <f t="shared" si="498"/>
        <v>80</v>
      </c>
      <c r="F1902" s="24">
        <f>'1 Solar Profile'!E1904*S$10</f>
        <v>0</v>
      </c>
      <c r="G1902" s="24">
        <f>'2 Load Profile'!E1903</f>
        <v>0.6455040823769137</v>
      </c>
      <c r="H1902" s="24">
        <f t="shared" si="490"/>
        <v>0.6455040823769137</v>
      </c>
      <c r="I1902" s="13">
        <f t="shared" si="491"/>
        <v>0</v>
      </c>
      <c r="J1902" s="24">
        <f t="shared" si="492"/>
        <v>0</v>
      </c>
      <c r="K1902" s="24">
        <f t="shared" si="493"/>
        <v>0.6455040823769137</v>
      </c>
      <c r="L1902" s="13"/>
      <c r="M1902" s="24"/>
      <c r="N1902" s="24">
        <f t="shared" si="501"/>
        <v>0</v>
      </c>
      <c r="O1902" s="13"/>
      <c r="P1902" s="13"/>
    </row>
    <row r="1903" spans="1:16">
      <c r="A1903">
        <v>1902</v>
      </c>
      <c r="B1903" s="13">
        <v>3</v>
      </c>
      <c r="C1903" s="13">
        <v>21</v>
      </c>
      <c r="D1903" s="13">
        <v>5</v>
      </c>
      <c r="E1903" s="14">
        <f t="shared" si="498"/>
        <v>80</v>
      </c>
      <c r="F1903" s="24">
        <f>'1 Solar Profile'!E1905*S$10</f>
        <v>0</v>
      </c>
      <c r="G1903" s="24">
        <f>'2 Load Profile'!E1904</f>
        <v>0.69673303914619744</v>
      </c>
      <c r="H1903" s="24">
        <f t="shared" si="490"/>
        <v>0.69673303914619744</v>
      </c>
      <c r="I1903" s="13">
        <f t="shared" si="491"/>
        <v>0</v>
      </c>
      <c r="J1903" s="24">
        <f t="shared" si="492"/>
        <v>0</v>
      </c>
      <c r="K1903" s="24">
        <f t="shared" si="493"/>
        <v>0.69673303914619744</v>
      </c>
      <c r="L1903" s="13"/>
      <c r="M1903" s="24"/>
      <c r="N1903" s="24">
        <f t="shared" si="501"/>
        <v>0</v>
      </c>
      <c r="O1903" s="13"/>
      <c r="P1903" s="13"/>
    </row>
    <row r="1904" spans="1:16">
      <c r="A1904">
        <v>1903</v>
      </c>
      <c r="B1904" s="13">
        <v>3</v>
      </c>
      <c r="C1904" s="13">
        <v>21</v>
      </c>
      <c r="D1904" s="13">
        <v>6</v>
      </c>
      <c r="E1904" s="14">
        <f t="shared" si="498"/>
        <v>80</v>
      </c>
      <c r="F1904" s="24">
        <f>'1 Solar Profile'!E1906*S$10</f>
        <v>6.8032124999999999E-2</v>
      </c>
      <c r="G1904" s="24">
        <f>'2 Load Profile'!E1905</f>
        <v>0.83468792612080445</v>
      </c>
      <c r="H1904" s="24">
        <f t="shared" si="490"/>
        <v>0.76665580112080445</v>
      </c>
      <c r="I1904" s="13">
        <f t="shared" si="491"/>
        <v>0</v>
      </c>
      <c r="J1904" s="24">
        <f t="shared" si="492"/>
        <v>6.8032124999999999E-2</v>
      </c>
      <c r="K1904" s="24">
        <f t="shared" si="493"/>
        <v>0.76665580112080445</v>
      </c>
      <c r="L1904" s="13"/>
      <c r="M1904" s="24"/>
      <c r="N1904" s="24">
        <f t="shared" si="501"/>
        <v>0</v>
      </c>
      <c r="O1904" s="13"/>
      <c r="P1904" s="13"/>
    </row>
    <row r="1905" spans="1:16">
      <c r="A1905">
        <v>1904</v>
      </c>
      <c r="B1905" s="13">
        <v>3</v>
      </c>
      <c r="C1905" s="13">
        <v>21</v>
      </c>
      <c r="D1905" s="13">
        <v>7</v>
      </c>
      <c r="E1905" s="14">
        <f t="shared" si="498"/>
        <v>80</v>
      </c>
      <c r="F1905" s="24">
        <f>'1 Solar Profile'!E1907*S$10</f>
        <v>0.76542637499999999</v>
      </c>
      <c r="G1905" s="24">
        <f>'2 Load Profile'!E1906</f>
        <v>1.0293963241042923</v>
      </c>
      <c r="H1905" s="24">
        <f t="shared" si="490"/>
        <v>0.26396994910429228</v>
      </c>
      <c r="I1905" s="13">
        <f t="shared" si="491"/>
        <v>0</v>
      </c>
      <c r="J1905" s="24">
        <f t="shared" si="492"/>
        <v>0.76542637499999999</v>
      </c>
      <c r="K1905" s="24">
        <f t="shared" si="493"/>
        <v>0.26396994910429228</v>
      </c>
      <c r="L1905" s="13"/>
      <c r="M1905" s="24"/>
      <c r="N1905" s="24">
        <f t="shared" si="501"/>
        <v>0</v>
      </c>
      <c r="O1905" s="13"/>
      <c r="P1905" s="13"/>
    </row>
    <row r="1906" spans="1:16">
      <c r="A1906">
        <v>1905</v>
      </c>
      <c r="B1906" s="13">
        <v>3</v>
      </c>
      <c r="C1906" s="13">
        <v>21</v>
      </c>
      <c r="D1906" s="13">
        <v>8</v>
      </c>
      <c r="E1906" s="14">
        <f t="shared" si="498"/>
        <v>80</v>
      </c>
      <c r="F1906" s="24">
        <f>'1 Solar Profile'!E1908*S$10</f>
        <v>1.0941792750000001</v>
      </c>
      <c r="G1906" s="24">
        <f>'2 Load Profile'!E1907</f>
        <v>0.95968930790596774</v>
      </c>
      <c r="H1906" s="24">
        <f t="shared" si="490"/>
        <v>-0.13448996709403238</v>
      </c>
      <c r="I1906" s="13">
        <f t="shared" si="491"/>
        <v>-0.13448996709403238</v>
      </c>
      <c r="J1906" s="24">
        <f t="shared" si="492"/>
        <v>0.95968930790596774</v>
      </c>
      <c r="K1906" s="24">
        <f t="shared" si="493"/>
        <v>0</v>
      </c>
      <c r="L1906" s="13"/>
      <c r="M1906" s="24"/>
      <c r="N1906" s="24">
        <f t="shared" si="501"/>
        <v>0</v>
      </c>
      <c r="O1906" s="13"/>
      <c r="P1906" s="13"/>
    </row>
    <row r="1907" spans="1:16">
      <c r="A1907">
        <v>1906</v>
      </c>
      <c r="B1907" s="13">
        <v>3</v>
      </c>
      <c r="C1907" s="13">
        <v>21</v>
      </c>
      <c r="D1907" s="13">
        <v>9</v>
      </c>
      <c r="E1907" s="14">
        <f t="shared" si="498"/>
        <v>80</v>
      </c>
      <c r="F1907" s="24">
        <f>'1 Solar Profile'!E1909*S$10</f>
        <v>1.7352972</v>
      </c>
      <c r="G1907" s="24">
        <f>'2 Load Profile'!E1908</f>
        <v>0.8745374058682942</v>
      </c>
      <c r="H1907" s="24">
        <f t="shared" si="490"/>
        <v>-0.86075979413170578</v>
      </c>
      <c r="I1907" s="13">
        <f t="shared" si="491"/>
        <v>-0.86075979413170578</v>
      </c>
      <c r="J1907" s="24">
        <f t="shared" si="492"/>
        <v>0.8745374058682942</v>
      </c>
      <c r="K1907" s="24">
        <f t="shared" si="493"/>
        <v>0</v>
      </c>
      <c r="L1907" s="13"/>
      <c r="M1907" s="24"/>
      <c r="N1907" s="24">
        <f t="shared" si="501"/>
        <v>0</v>
      </c>
      <c r="O1907" s="13"/>
      <c r="P1907" s="13"/>
    </row>
    <row r="1908" spans="1:16">
      <c r="A1908">
        <v>1907</v>
      </c>
      <c r="B1908" s="13">
        <v>3</v>
      </c>
      <c r="C1908" s="13">
        <v>21</v>
      </c>
      <c r="D1908" s="13">
        <v>10</v>
      </c>
      <c r="E1908" s="14">
        <f t="shared" si="498"/>
        <v>80</v>
      </c>
      <c r="F1908" s="24">
        <f>'1 Solar Profile'!E1910*S$10</f>
        <v>2.6504792999999998</v>
      </c>
      <c r="G1908" s="24">
        <f>'2 Load Profile'!E1909</f>
        <v>0.8690865119474982</v>
      </c>
      <c r="H1908" s="24">
        <f t="shared" si="490"/>
        <v>-1.7813927880525016</v>
      </c>
      <c r="I1908" s="13">
        <f t="shared" si="491"/>
        <v>-1.7813927880525016</v>
      </c>
      <c r="J1908" s="24">
        <f t="shared" si="492"/>
        <v>0.8690865119474982</v>
      </c>
      <c r="K1908" s="24">
        <f t="shared" si="493"/>
        <v>0</v>
      </c>
      <c r="L1908" s="13"/>
      <c r="M1908" s="24"/>
      <c r="N1908" s="24">
        <f t="shared" si="501"/>
        <v>0</v>
      </c>
      <c r="O1908" s="13"/>
      <c r="P1908" s="13"/>
    </row>
    <row r="1909" spans="1:16">
      <c r="A1909">
        <v>1908</v>
      </c>
      <c r="B1909" s="13">
        <v>3</v>
      </c>
      <c r="C1909" s="13">
        <v>21</v>
      </c>
      <c r="D1909" s="13">
        <v>11</v>
      </c>
      <c r="E1909" s="14">
        <f t="shared" si="498"/>
        <v>80</v>
      </c>
      <c r="F1909" s="24">
        <f>'1 Solar Profile'!E1911*S$10</f>
        <v>5.1806033999999999</v>
      </c>
      <c r="G1909" s="24">
        <f>'2 Load Profile'!E1910</f>
        <v>0.83642526318380905</v>
      </c>
      <c r="H1909" s="24">
        <f t="shared" si="490"/>
        <v>-4.3441781368161907</v>
      </c>
      <c r="I1909" s="13">
        <f t="shared" si="491"/>
        <v>-4.3441781368161907</v>
      </c>
      <c r="J1909" s="24">
        <f t="shared" si="492"/>
        <v>0.83642526318380916</v>
      </c>
      <c r="K1909" s="24">
        <f t="shared" si="493"/>
        <v>0</v>
      </c>
      <c r="L1909" s="13"/>
      <c r="M1909" s="24"/>
      <c r="N1909" s="24">
        <f t="shared" si="501"/>
        <v>0</v>
      </c>
      <c r="O1909" s="13"/>
      <c r="P1909" s="13"/>
    </row>
    <row r="1910" spans="1:16">
      <c r="A1910">
        <v>1909</v>
      </c>
      <c r="B1910" s="13">
        <v>3</v>
      </c>
      <c r="C1910" s="13">
        <v>21</v>
      </c>
      <c r="D1910" s="13">
        <v>12</v>
      </c>
      <c r="E1910" s="14">
        <f t="shared" si="498"/>
        <v>80</v>
      </c>
      <c r="F1910" s="24">
        <f>'1 Solar Profile'!E1912*S$10</f>
        <v>3.2596609500000007</v>
      </c>
      <c r="G1910" s="24">
        <f>'2 Load Profile'!E1911</f>
        <v>0.79651935488600578</v>
      </c>
      <c r="H1910" s="24">
        <f t="shared" si="490"/>
        <v>-2.4631415951139948</v>
      </c>
      <c r="I1910" s="13">
        <f t="shared" si="491"/>
        <v>-2.4631415951139948</v>
      </c>
      <c r="J1910" s="24">
        <f t="shared" si="492"/>
        <v>0.79651935488600589</v>
      </c>
      <c r="K1910" s="24">
        <f t="shared" si="493"/>
        <v>0</v>
      </c>
      <c r="L1910" s="13"/>
      <c r="M1910" s="24"/>
      <c r="N1910" s="24">
        <f t="shared" si="501"/>
        <v>0</v>
      </c>
      <c r="O1910" s="13"/>
      <c r="P1910" s="13"/>
    </row>
    <row r="1911" spans="1:16">
      <c r="A1911">
        <v>1910</v>
      </c>
      <c r="B1911" s="13">
        <v>3</v>
      </c>
      <c r="C1911" s="13">
        <v>21</v>
      </c>
      <c r="D1911" s="13">
        <v>13</v>
      </c>
      <c r="E1911" s="14">
        <f t="shared" si="498"/>
        <v>80</v>
      </c>
      <c r="F1911" s="24">
        <f>'1 Solar Profile'!E1913*S$10</f>
        <v>1.5883528499999999</v>
      </c>
      <c r="G1911" s="24">
        <f>'2 Load Profile'!E1912</f>
        <v>0.7525876371080551</v>
      </c>
      <c r="H1911" s="24">
        <f t="shared" si="490"/>
        <v>-0.83576521289194483</v>
      </c>
      <c r="I1911" s="13">
        <f t="shared" si="491"/>
        <v>-0.83576521289194483</v>
      </c>
      <c r="J1911" s="24">
        <f t="shared" si="492"/>
        <v>0.7525876371080551</v>
      </c>
      <c r="K1911" s="24">
        <f t="shared" si="493"/>
        <v>0</v>
      </c>
      <c r="L1911" s="13"/>
      <c r="M1911" s="24"/>
      <c r="N1911" s="24">
        <f t="shared" si="501"/>
        <v>0</v>
      </c>
      <c r="O1911" s="13"/>
      <c r="P1911" s="13"/>
    </row>
    <row r="1912" spans="1:16">
      <c r="A1912">
        <v>1911</v>
      </c>
      <c r="B1912" s="13">
        <v>3</v>
      </c>
      <c r="C1912" s="13">
        <v>21</v>
      </c>
      <c r="D1912" s="13">
        <v>14</v>
      </c>
      <c r="E1912" s="14">
        <f t="shared" si="498"/>
        <v>80</v>
      </c>
      <c r="F1912" s="24">
        <f>'1 Solar Profile'!E1914*S$10</f>
        <v>2.3365062000000001</v>
      </c>
      <c r="G1912" s="24">
        <f>'2 Load Profile'!E1913</f>
        <v>0.73386360886610524</v>
      </c>
      <c r="H1912" s="24">
        <f t="shared" si="490"/>
        <v>-1.6026425911338948</v>
      </c>
      <c r="I1912" s="13">
        <f t="shared" si="491"/>
        <v>-1.6026425911338948</v>
      </c>
      <c r="J1912" s="24">
        <f t="shared" si="492"/>
        <v>0.73386360886610524</v>
      </c>
      <c r="K1912" s="24">
        <f t="shared" si="493"/>
        <v>0</v>
      </c>
      <c r="L1912" s="13"/>
      <c r="M1912" s="24"/>
      <c r="N1912" s="24">
        <f t="shared" si="501"/>
        <v>0</v>
      </c>
      <c r="O1912" s="13"/>
      <c r="P1912" s="13"/>
    </row>
    <row r="1913" spans="1:16">
      <c r="A1913">
        <v>1912</v>
      </c>
      <c r="B1913" s="13">
        <v>3</v>
      </c>
      <c r="C1913" s="13">
        <v>21</v>
      </c>
      <c r="D1913" s="13">
        <v>15</v>
      </c>
      <c r="E1913" s="14">
        <f t="shared" si="498"/>
        <v>80</v>
      </c>
      <c r="F1913" s="24">
        <f>'1 Solar Profile'!E1915*S$10</f>
        <v>0.47431439999999997</v>
      </c>
      <c r="G1913" s="24">
        <f>'2 Load Profile'!E1914</f>
        <v>0.77030351728351165</v>
      </c>
      <c r="H1913" s="24">
        <f t="shared" si="490"/>
        <v>0.29598911728351168</v>
      </c>
      <c r="I1913" s="13">
        <f t="shared" si="491"/>
        <v>0</v>
      </c>
      <c r="J1913" s="24">
        <f t="shared" si="492"/>
        <v>0.47431439999999997</v>
      </c>
      <c r="K1913" s="24">
        <f t="shared" si="493"/>
        <v>0.29598911728351168</v>
      </c>
      <c r="L1913" s="13"/>
      <c r="M1913" s="24"/>
      <c r="N1913" s="24">
        <f t="shared" si="501"/>
        <v>0</v>
      </c>
      <c r="O1913" s="13"/>
      <c r="P1913" s="13"/>
    </row>
    <row r="1914" spans="1:16">
      <c r="A1914">
        <v>1913</v>
      </c>
      <c r="B1914" s="13">
        <v>3</v>
      </c>
      <c r="C1914" s="13">
        <v>21</v>
      </c>
      <c r="D1914" s="13">
        <v>16</v>
      </c>
      <c r="E1914" s="14">
        <f t="shared" si="498"/>
        <v>80</v>
      </c>
      <c r="F1914" s="24">
        <f>'1 Solar Profile'!E1916*S$10</f>
        <v>0.79949205000000001</v>
      </c>
      <c r="G1914" s="24">
        <f>'2 Load Profile'!E1915</f>
        <v>0.91543091811178423</v>
      </c>
      <c r="H1914" s="24">
        <f t="shared" si="490"/>
        <v>0.11593886811178422</v>
      </c>
      <c r="I1914" s="13">
        <f t="shared" si="491"/>
        <v>0</v>
      </c>
      <c r="J1914" s="24">
        <f t="shared" si="492"/>
        <v>0.79949205000000001</v>
      </c>
      <c r="K1914" s="24">
        <f t="shared" si="493"/>
        <v>0.11593886811178422</v>
      </c>
      <c r="L1914" s="13"/>
      <c r="M1914" s="24"/>
      <c r="N1914" s="24">
        <f t="shared" si="501"/>
        <v>0</v>
      </c>
      <c r="O1914" s="13"/>
      <c r="P1914" s="13"/>
    </row>
    <row r="1915" spans="1:16">
      <c r="A1915">
        <v>1914</v>
      </c>
      <c r="B1915" s="13">
        <v>3</v>
      </c>
      <c r="C1915" s="13">
        <v>21</v>
      </c>
      <c r="D1915" s="13">
        <v>17</v>
      </c>
      <c r="E1915" s="14">
        <f t="shared" si="498"/>
        <v>80</v>
      </c>
      <c r="F1915" s="24">
        <f>'1 Solar Profile'!E1917*S$10</f>
        <v>0.14888317500000001</v>
      </c>
      <c r="G1915" s="24">
        <f>'2 Load Profile'!E1916</f>
        <v>1.216304700365922</v>
      </c>
      <c r="H1915" s="24">
        <f t="shared" si="490"/>
        <v>1.0674215253659221</v>
      </c>
      <c r="I1915" s="13">
        <f t="shared" si="491"/>
        <v>0</v>
      </c>
      <c r="J1915" s="24">
        <f t="shared" si="492"/>
        <v>0.14888317500000001</v>
      </c>
      <c r="K1915" s="24">
        <f t="shared" si="493"/>
        <v>1.0674215253659221</v>
      </c>
      <c r="L1915" s="13"/>
      <c r="M1915" s="24"/>
      <c r="N1915" s="24">
        <f t="shared" si="501"/>
        <v>0</v>
      </c>
      <c r="O1915" s="13"/>
      <c r="P1915" s="13"/>
    </row>
    <row r="1916" spans="1:16">
      <c r="A1916">
        <v>1915</v>
      </c>
      <c r="B1916" s="13">
        <v>3</v>
      </c>
      <c r="C1916" s="13">
        <v>21</v>
      </c>
      <c r="D1916" s="13">
        <v>18</v>
      </c>
      <c r="E1916" s="14">
        <f t="shared" si="498"/>
        <v>80</v>
      </c>
      <c r="F1916" s="24">
        <f>'1 Solar Profile'!E1918*S$10</f>
        <v>0</v>
      </c>
      <c r="G1916" s="24">
        <f>'2 Load Profile'!E1917</f>
        <v>1.4770666643850896</v>
      </c>
      <c r="H1916" s="24">
        <f t="shared" si="490"/>
        <v>1.4770666643850896</v>
      </c>
      <c r="I1916" s="13">
        <f t="shared" si="491"/>
        <v>0</v>
      </c>
      <c r="J1916" s="24">
        <f t="shared" si="492"/>
        <v>0</v>
      </c>
      <c r="K1916" s="24">
        <f t="shared" si="493"/>
        <v>1.4770666643850896</v>
      </c>
      <c r="L1916" s="13"/>
      <c r="M1916" s="24"/>
      <c r="N1916" s="24">
        <f t="shared" si="501"/>
        <v>0</v>
      </c>
      <c r="O1916" s="13"/>
      <c r="P1916" s="13"/>
    </row>
    <row r="1917" spans="1:16">
      <c r="A1917">
        <v>1916</v>
      </c>
      <c r="B1917" s="13">
        <v>3</v>
      </c>
      <c r="C1917" s="13">
        <v>21</v>
      </c>
      <c r="D1917" s="13">
        <v>19</v>
      </c>
      <c r="E1917" s="14">
        <f t="shared" si="498"/>
        <v>80</v>
      </c>
      <c r="F1917" s="24">
        <f>'1 Solar Profile'!E1919*S$10</f>
        <v>0</v>
      </c>
      <c r="G1917" s="24">
        <f>'2 Load Profile'!E1918</f>
        <v>1.6434840066277778</v>
      </c>
      <c r="H1917" s="24">
        <f t="shared" si="490"/>
        <v>1.6434840066277778</v>
      </c>
      <c r="I1917" s="13">
        <f t="shared" si="491"/>
        <v>0</v>
      </c>
      <c r="J1917" s="24">
        <f t="shared" si="492"/>
        <v>0</v>
      </c>
      <c r="K1917" s="24">
        <f t="shared" si="493"/>
        <v>1.6434840066277778</v>
      </c>
      <c r="L1917" s="13"/>
      <c r="M1917" s="24"/>
      <c r="N1917" s="24">
        <f t="shared" si="501"/>
        <v>0</v>
      </c>
      <c r="O1917" s="13"/>
      <c r="P1917" s="13"/>
    </row>
    <row r="1918" spans="1:16">
      <c r="A1918">
        <v>1917</v>
      </c>
      <c r="B1918" s="13">
        <v>3</v>
      </c>
      <c r="C1918" s="13">
        <v>21</v>
      </c>
      <c r="D1918" s="13">
        <v>20</v>
      </c>
      <c r="E1918" s="14">
        <f t="shared" si="498"/>
        <v>80</v>
      </c>
      <c r="F1918" s="24">
        <f>'1 Solar Profile'!E1920*S$10</f>
        <v>0</v>
      </c>
      <c r="G1918" s="24">
        <f>'2 Load Profile'!E1919</f>
        <v>1.6901021873505497</v>
      </c>
      <c r="H1918" s="24">
        <f t="shared" si="490"/>
        <v>1.6901021873505497</v>
      </c>
      <c r="I1918" s="13">
        <f t="shared" si="491"/>
        <v>0</v>
      </c>
      <c r="J1918" s="24">
        <f t="shared" si="492"/>
        <v>0</v>
      </c>
      <c r="K1918" s="24">
        <f t="shared" si="493"/>
        <v>1.6901021873505497</v>
      </c>
      <c r="L1918" s="13"/>
      <c r="M1918" s="24"/>
      <c r="N1918" s="24">
        <f t="shared" si="501"/>
        <v>0</v>
      </c>
      <c r="O1918" s="24"/>
      <c r="P1918" s="24"/>
    </row>
    <row r="1919" spans="1:16">
      <c r="A1919">
        <v>1918</v>
      </c>
      <c r="B1919" s="13">
        <v>3</v>
      </c>
      <c r="C1919" s="13">
        <v>21</v>
      </c>
      <c r="D1919" s="13">
        <v>21</v>
      </c>
      <c r="E1919" s="14">
        <f t="shared" si="498"/>
        <v>80</v>
      </c>
      <c r="F1919" s="24">
        <f>'1 Solar Profile'!E1921*S$10</f>
        <v>0</v>
      </c>
      <c r="G1919" s="24">
        <f>'2 Load Profile'!E1920</f>
        <v>1.5435372541072088</v>
      </c>
      <c r="H1919" s="24">
        <f t="shared" si="490"/>
        <v>1.5435372541072088</v>
      </c>
      <c r="I1919" s="13">
        <f t="shared" si="491"/>
        <v>0</v>
      </c>
      <c r="J1919" s="24">
        <f t="shared" si="492"/>
        <v>0</v>
      </c>
      <c r="K1919" s="24">
        <f t="shared" si="493"/>
        <v>1.5435372541072088</v>
      </c>
      <c r="L1919" s="13"/>
      <c r="M1919" s="24"/>
      <c r="N1919" s="24">
        <f t="shared" si="501"/>
        <v>0</v>
      </c>
      <c r="O1919" s="13"/>
      <c r="P1919" s="13"/>
    </row>
    <row r="1920" spans="1:16">
      <c r="A1920">
        <v>1919</v>
      </c>
      <c r="B1920" s="13">
        <v>3</v>
      </c>
      <c r="C1920" s="13">
        <v>21</v>
      </c>
      <c r="D1920" s="13">
        <v>22</v>
      </c>
      <c r="E1920" s="14">
        <f t="shared" si="498"/>
        <v>80</v>
      </c>
      <c r="F1920" s="24">
        <f>'1 Solar Profile'!E1922*S$10</f>
        <v>0</v>
      </c>
      <c r="G1920" s="24">
        <f>'2 Load Profile'!E1921</f>
        <v>1.2700245727323156</v>
      </c>
      <c r="H1920" s="24">
        <f t="shared" ref="H1920:H1983" si="504">G1920-F1920</f>
        <v>1.2700245727323156</v>
      </c>
      <c r="I1920" s="13">
        <f t="shared" ref="I1920:I1983" si="505">IF(H1920&lt;0,H1920,0)</f>
        <v>0</v>
      </c>
      <c r="J1920" s="24">
        <f t="shared" ref="J1920:J1983" si="506">F1920+I1920</f>
        <v>0</v>
      </c>
      <c r="K1920" s="24">
        <f t="shared" ref="K1920:K1983" si="507">IF(H1920&gt;0,H1920,0)</f>
        <v>1.2700245727323156</v>
      </c>
      <c r="L1920" s="13"/>
      <c r="M1920" s="24"/>
      <c r="N1920" s="24">
        <f t="shared" si="501"/>
        <v>0</v>
      </c>
      <c r="O1920" s="13"/>
      <c r="P1920" s="13"/>
    </row>
    <row r="1921" spans="1:16">
      <c r="A1921">
        <v>1920</v>
      </c>
      <c r="B1921" s="13">
        <v>3</v>
      </c>
      <c r="C1921" s="13">
        <v>21</v>
      </c>
      <c r="D1921" s="13">
        <v>23</v>
      </c>
      <c r="E1921" s="14">
        <f t="shared" si="498"/>
        <v>80</v>
      </c>
      <c r="F1921" s="24">
        <f>'1 Solar Profile'!E1923*S$10</f>
        <v>0</v>
      </c>
      <c r="G1921" s="24">
        <f>'2 Load Profile'!E1922</f>
        <v>1.0070212959581004</v>
      </c>
      <c r="H1921" s="24">
        <f t="shared" si="504"/>
        <v>1.0070212959581004</v>
      </c>
      <c r="I1921" s="13">
        <f t="shared" si="505"/>
        <v>0</v>
      </c>
      <c r="J1921" s="24">
        <f t="shared" si="506"/>
        <v>0</v>
      </c>
      <c r="K1921" s="24">
        <f t="shared" si="507"/>
        <v>1.0070212959581004</v>
      </c>
      <c r="L1921" s="13">
        <f t="shared" ref="L1921" si="508">SUM(I1898:I1921)</f>
        <v>-12.022370085234265</v>
      </c>
      <c r="M1921" s="24">
        <f t="shared" ref="M1921" si="509">SUMIF(H1898:H1921,"&gt;0",H1898:H1921)</f>
        <v>15.276832416421438</v>
      </c>
      <c r="N1921" s="24">
        <f t="shared" si="501"/>
        <v>3.2544623311871739</v>
      </c>
      <c r="O1921" s="13">
        <f t="shared" ref="O1921" si="510">IF(M1921&gt;(L1921*-1),(M1921+L1921)*S$12,0)</f>
        <v>0.45795817585766557</v>
      </c>
      <c r="P1921" s="13">
        <f t="shared" ref="P1921" si="511">IF(M1921&lt;(L1921*-1),(M1921+L1921)*S$14,0)</f>
        <v>0</v>
      </c>
    </row>
    <row r="1922" spans="1:16">
      <c r="A1922">
        <v>1921</v>
      </c>
      <c r="B1922" s="13">
        <v>3</v>
      </c>
      <c r="C1922" s="13">
        <v>22</v>
      </c>
      <c r="D1922" s="13">
        <v>0</v>
      </c>
      <c r="E1922" s="14">
        <f t="shared" si="498"/>
        <v>81</v>
      </c>
      <c r="F1922" s="24">
        <f>'1 Solar Profile'!E1924*S$10</f>
        <v>0</v>
      </c>
      <c r="G1922" s="24">
        <f>'2 Load Profile'!E1923</f>
        <v>0.7332837422561832</v>
      </c>
      <c r="H1922" s="24">
        <f t="shared" si="504"/>
        <v>0.7332837422561832</v>
      </c>
      <c r="I1922" s="13">
        <f t="shared" si="505"/>
        <v>0</v>
      </c>
      <c r="J1922" s="24">
        <f t="shared" si="506"/>
        <v>0</v>
      </c>
      <c r="K1922" s="24">
        <f t="shared" si="507"/>
        <v>0.7332837422561832</v>
      </c>
      <c r="L1922" s="13"/>
      <c r="M1922" s="24"/>
      <c r="N1922" s="24">
        <f t="shared" si="501"/>
        <v>0</v>
      </c>
      <c r="O1922" s="13"/>
      <c r="P1922" s="13"/>
    </row>
    <row r="1923" spans="1:16">
      <c r="A1923">
        <v>1922</v>
      </c>
      <c r="B1923" s="13">
        <v>3</v>
      </c>
      <c r="C1923" s="13">
        <v>22</v>
      </c>
      <c r="D1923" s="13">
        <v>1</v>
      </c>
      <c r="E1923" s="14">
        <f t="shared" si="498"/>
        <v>81</v>
      </c>
      <c r="F1923" s="24">
        <f>'1 Solar Profile'!E1925*S$10</f>
        <v>0</v>
      </c>
      <c r="G1923" s="24">
        <f>'2 Load Profile'!E1924</f>
        <v>0.6302283764946881</v>
      </c>
      <c r="H1923" s="24">
        <f t="shared" si="504"/>
        <v>0.6302283764946881</v>
      </c>
      <c r="I1923" s="13">
        <f t="shared" si="505"/>
        <v>0</v>
      </c>
      <c r="J1923" s="24">
        <f t="shared" si="506"/>
        <v>0</v>
      </c>
      <c r="K1923" s="24">
        <f t="shared" si="507"/>
        <v>0.6302283764946881</v>
      </c>
      <c r="L1923" s="13"/>
      <c r="M1923" s="24"/>
      <c r="N1923" s="24">
        <f t="shared" si="501"/>
        <v>0</v>
      </c>
      <c r="O1923" s="13"/>
      <c r="P1923" s="13"/>
    </row>
    <row r="1924" spans="1:16">
      <c r="A1924">
        <v>1923</v>
      </c>
      <c r="B1924" s="13">
        <v>3</v>
      </c>
      <c r="C1924" s="13">
        <v>22</v>
      </c>
      <c r="D1924" s="13">
        <v>2</v>
      </c>
      <c r="E1924" s="14">
        <f t="shared" si="498"/>
        <v>81</v>
      </c>
      <c r="F1924" s="24">
        <f>'1 Solar Profile'!E1926*S$10</f>
        <v>0</v>
      </c>
      <c r="G1924" s="24">
        <f>'2 Load Profile'!E1925</f>
        <v>0.58874648699131105</v>
      </c>
      <c r="H1924" s="24">
        <f t="shared" si="504"/>
        <v>0.58874648699131105</v>
      </c>
      <c r="I1924" s="13">
        <f t="shared" si="505"/>
        <v>0</v>
      </c>
      <c r="J1924" s="24">
        <f t="shared" si="506"/>
        <v>0</v>
      </c>
      <c r="K1924" s="24">
        <f t="shared" si="507"/>
        <v>0.58874648699131105</v>
      </c>
      <c r="L1924" s="13"/>
      <c r="M1924" s="24"/>
      <c r="N1924" s="24">
        <f t="shared" si="501"/>
        <v>0</v>
      </c>
      <c r="O1924" s="13"/>
      <c r="P1924" s="13"/>
    </row>
    <row r="1925" spans="1:16">
      <c r="A1925">
        <v>1924</v>
      </c>
      <c r="B1925" s="13">
        <v>3</v>
      </c>
      <c r="C1925" s="13">
        <v>22</v>
      </c>
      <c r="D1925" s="13">
        <v>3</v>
      </c>
      <c r="E1925" s="14">
        <f t="shared" si="498"/>
        <v>81</v>
      </c>
      <c r="F1925" s="24">
        <f>'1 Solar Profile'!E1927*S$10</f>
        <v>0</v>
      </c>
      <c r="G1925" s="24">
        <f>'2 Load Profile'!E1926</f>
        <v>0.58037545763955378</v>
      </c>
      <c r="H1925" s="24">
        <f t="shared" si="504"/>
        <v>0.58037545763955378</v>
      </c>
      <c r="I1925" s="13">
        <f t="shared" si="505"/>
        <v>0</v>
      </c>
      <c r="J1925" s="24">
        <f t="shared" si="506"/>
        <v>0</v>
      </c>
      <c r="K1925" s="24">
        <f t="shared" si="507"/>
        <v>0.58037545763955378</v>
      </c>
      <c r="L1925" s="13"/>
      <c r="M1925" s="24"/>
      <c r="N1925" s="24">
        <f t="shared" si="501"/>
        <v>0</v>
      </c>
      <c r="O1925" s="13"/>
      <c r="P1925" s="13"/>
    </row>
    <row r="1926" spans="1:16">
      <c r="A1926">
        <v>1925</v>
      </c>
      <c r="B1926" s="13">
        <v>3</v>
      </c>
      <c r="C1926" s="13">
        <v>22</v>
      </c>
      <c r="D1926" s="13">
        <v>4</v>
      </c>
      <c r="E1926" s="14">
        <f t="shared" si="498"/>
        <v>81</v>
      </c>
      <c r="F1926" s="24">
        <f>'1 Solar Profile'!E1928*S$10</f>
        <v>0</v>
      </c>
      <c r="G1926" s="24">
        <f>'2 Load Profile'!E1927</f>
        <v>0.58066044952879803</v>
      </c>
      <c r="H1926" s="24">
        <f t="shared" si="504"/>
        <v>0.58066044952879803</v>
      </c>
      <c r="I1926" s="13">
        <f t="shared" si="505"/>
        <v>0</v>
      </c>
      <c r="J1926" s="24">
        <f t="shared" si="506"/>
        <v>0</v>
      </c>
      <c r="K1926" s="24">
        <f t="shared" si="507"/>
        <v>0.58066044952879803</v>
      </c>
      <c r="L1926" s="13"/>
      <c r="M1926" s="24"/>
      <c r="N1926" s="24">
        <f t="shared" si="501"/>
        <v>0</v>
      </c>
      <c r="O1926" s="13"/>
      <c r="P1926" s="13"/>
    </row>
    <row r="1927" spans="1:16">
      <c r="A1927">
        <v>1926</v>
      </c>
      <c r="B1927" s="13">
        <v>3</v>
      </c>
      <c r="C1927" s="13">
        <v>22</v>
      </c>
      <c r="D1927" s="13">
        <v>5</v>
      </c>
      <c r="E1927" s="14">
        <f t="shared" si="498"/>
        <v>81</v>
      </c>
      <c r="F1927" s="24">
        <f>'1 Solar Profile'!E1929*S$10</f>
        <v>0</v>
      </c>
      <c r="G1927" s="24">
        <f>'2 Load Profile'!E1928</f>
        <v>0.62905876687694706</v>
      </c>
      <c r="H1927" s="24">
        <f t="shared" si="504"/>
        <v>0.62905876687694706</v>
      </c>
      <c r="I1927" s="13">
        <f t="shared" si="505"/>
        <v>0</v>
      </c>
      <c r="J1927" s="24">
        <f t="shared" si="506"/>
        <v>0</v>
      </c>
      <c r="K1927" s="24">
        <f t="shared" si="507"/>
        <v>0.62905876687694706</v>
      </c>
      <c r="L1927" s="13"/>
      <c r="M1927" s="24"/>
      <c r="N1927" s="24">
        <f t="shared" si="501"/>
        <v>0</v>
      </c>
      <c r="O1927" s="13"/>
      <c r="P1927" s="13"/>
    </row>
    <row r="1928" spans="1:16">
      <c r="A1928">
        <v>1927</v>
      </c>
      <c r="B1928" s="13">
        <v>3</v>
      </c>
      <c r="C1928" s="13">
        <v>22</v>
      </c>
      <c r="D1928" s="13">
        <v>6</v>
      </c>
      <c r="E1928" s="14">
        <f t="shared" si="498"/>
        <v>81</v>
      </c>
      <c r="F1928" s="24">
        <f>'1 Solar Profile'!E1930*S$10</f>
        <v>7.9948574999999994E-2</v>
      </c>
      <c r="G1928" s="24">
        <f>'2 Load Profile'!E1929</f>
        <v>0.76776696217711859</v>
      </c>
      <c r="H1928" s="24">
        <f t="shared" si="504"/>
        <v>0.68781838717711863</v>
      </c>
      <c r="I1928" s="13">
        <f t="shared" si="505"/>
        <v>0</v>
      </c>
      <c r="J1928" s="24">
        <f t="shared" si="506"/>
        <v>7.9948574999999994E-2</v>
      </c>
      <c r="K1928" s="24">
        <f t="shared" si="507"/>
        <v>0.68781838717711863</v>
      </c>
      <c r="L1928" s="13"/>
      <c r="M1928" s="24"/>
      <c r="N1928" s="24">
        <f t="shared" si="501"/>
        <v>0</v>
      </c>
      <c r="O1928" s="13"/>
      <c r="P1928" s="13"/>
    </row>
    <row r="1929" spans="1:16">
      <c r="A1929">
        <v>1928</v>
      </c>
      <c r="B1929" s="13">
        <v>3</v>
      </c>
      <c r="C1929" s="13">
        <v>22</v>
      </c>
      <c r="D1929" s="13">
        <v>7</v>
      </c>
      <c r="E1929" s="14">
        <f t="shared" si="498"/>
        <v>81</v>
      </c>
      <c r="F1929" s="24">
        <f>'1 Solar Profile'!E1931*S$10</f>
        <v>0.22315545000000001</v>
      </c>
      <c r="G1929" s="24">
        <f>'2 Load Profile'!E1930</f>
        <v>0.97438411597424746</v>
      </c>
      <c r="H1929" s="24">
        <f t="shared" si="504"/>
        <v>0.75122866597424742</v>
      </c>
      <c r="I1929" s="13">
        <f t="shared" si="505"/>
        <v>0</v>
      </c>
      <c r="J1929" s="24">
        <f t="shared" si="506"/>
        <v>0.22315545000000001</v>
      </c>
      <c r="K1929" s="24">
        <f t="shared" si="507"/>
        <v>0.75122866597424742</v>
      </c>
      <c r="L1929" s="13"/>
      <c r="M1929" s="24"/>
      <c r="N1929" s="24">
        <f t="shared" si="501"/>
        <v>0</v>
      </c>
      <c r="O1929" s="13"/>
      <c r="P1929" s="13"/>
    </row>
    <row r="1930" spans="1:16">
      <c r="A1930">
        <v>1929</v>
      </c>
      <c r="B1930" s="13">
        <v>3</v>
      </c>
      <c r="C1930" s="13">
        <v>22</v>
      </c>
      <c r="D1930" s="13">
        <v>8</v>
      </c>
      <c r="E1930" s="14">
        <f t="shared" si="498"/>
        <v>81</v>
      </c>
      <c r="F1930" s="24">
        <f>'1 Solar Profile'!E1932*S$10</f>
        <v>0.50980702499999997</v>
      </c>
      <c r="G1930" s="24">
        <f>'2 Load Profile'!E1931</f>
        <v>0.90681018665768398</v>
      </c>
      <c r="H1930" s="24">
        <f t="shared" si="504"/>
        <v>0.39700316165768401</v>
      </c>
      <c r="I1930" s="13">
        <f t="shared" si="505"/>
        <v>0</v>
      </c>
      <c r="J1930" s="24">
        <f t="shared" si="506"/>
        <v>0.50980702499999997</v>
      </c>
      <c r="K1930" s="24">
        <f t="shared" si="507"/>
        <v>0.39700316165768401</v>
      </c>
      <c r="L1930" s="13"/>
      <c r="M1930" s="24"/>
      <c r="N1930" s="24">
        <f t="shared" si="501"/>
        <v>0</v>
      </c>
      <c r="O1930" s="13"/>
      <c r="P1930" s="13"/>
    </row>
    <row r="1931" spans="1:16">
      <c r="A1931">
        <v>1930</v>
      </c>
      <c r="B1931" s="13">
        <v>3</v>
      </c>
      <c r="C1931" s="13">
        <v>22</v>
      </c>
      <c r="D1931" s="13">
        <v>9</v>
      </c>
      <c r="E1931" s="14">
        <f t="shared" si="498"/>
        <v>81</v>
      </c>
      <c r="F1931" s="24">
        <f>'1 Solar Profile'!E1933*S$10</f>
        <v>0.67859032499999994</v>
      </c>
      <c r="G1931" s="24">
        <f>'2 Load Profile'!E1932</f>
        <v>0.82766520430190671</v>
      </c>
      <c r="H1931" s="24">
        <f t="shared" si="504"/>
        <v>0.14907487930190677</v>
      </c>
      <c r="I1931" s="13">
        <f t="shared" si="505"/>
        <v>0</v>
      </c>
      <c r="J1931" s="24">
        <f t="shared" si="506"/>
        <v>0.67859032499999994</v>
      </c>
      <c r="K1931" s="24">
        <f t="shared" si="507"/>
        <v>0.14907487930190677</v>
      </c>
      <c r="L1931" s="13"/>
      <c r="M1931" s="24"/>
      <c r="N1931" s="24">
        <f t="shared" si="501"/>
        <v>0</v>
      </c>
      <c r="O1931" s="13"/>
      <c r="P1931" s="13"/>
    </row>
    <row r="1932" spans="1:16">
      <c r="A1932">
        <v>1931</v>
      </c>
      <c r="B1932" s="13">
        <v>3</v>
      </c>
      <c r="C1932" s="13">
        <v>22</v>
      </c>
      <c r="D1932" s="13">
        <v>10</v>
      </c>
      <c r="E1932" s="14">
        <f t="shared" si="498"/>
        <v>81</v>
      </c>
      <c r="F1932" s="24">
        <f>'1 Solar Profile'!E1934*S$10</f>
        <v>0.9338301</v>
      </c>
      <c r="G1932" s="24">
        <f>'2 Load Profile'!E1933</f>
        <v>0.85352135573510157</v>
      </c>
      <c r="H1932" s="24">
        <f t="shared" si="504"/>
        <v>-8.0308744264898424E-2</v>
      </c>
      <c r="I1932" s="13">
        <f t="shared" si="505"/>
        <v>-8.0308744264898424E-2</v>
      </c>
      <c r="J1932" s="24">
        <f t="shared" si="506"/>
        <v>0.85352135573510157</v>
      </c>
      <c r="K1932" s="24">
        <f t="shared" si="507"/>
        <v>0</v>
      </c>
      <c r="L1932" s="13"/>
      <c r="M1932" s="24"/>
      <c r="N1932" s="24">
        <f t="shared" si="501"/>
        <v>0</v>
      </c>
      <c r="O1932" s="13"/>
      <c r="P1932" s="13"/>
    </row>
    <row r="1933" spans="1:16">
      <c r="A1933">
        <v>1932</v>
      </c>
      <c r="B1933" s="13">
        <v>3</v>
      </c>
      <c r="C1933" s="13">
        <v>22</v>
      </c>
      <c r="D1933" s="13">
        <v>11</v>
      </c>
      <c r="E1933" s="14">
        <f t="shared" si="498"/>
        <v>81</v>
      </c>
      <c r="F1933" s="24">
        <f>'1 Solar Profile'!E1935*S$10</f>
        <v>1.6617982499999999</v>
      </c>
      <c r="G1933" s="24">
        <f>'2 Load Profile'!E1934</f>
        <v>0.84929392748676025</v>
      </c>
      <c r="H1933" s="24">
        <f t="shared" si="504"/>
        <v>-0.81250432251323967</v>
      </c>
      <c r="I1933" s="13">
        <f t="shared" si="505"/>
        <v>-0.81250432251323967</v>
      </c>
      <c r="J1933" s="24">
        <f t="shared" si="506"/>
        <v>0.84929392748676025</v>
      </c>
      <c r="K1933" s="24">
        <f t="shared" si="507"/>
        <v>0</v>
      </c>
      <c r="L1933" s="13"/>
      <c r="M1933" s="24"/>
      <c r="N1933" s="24">
        <f t="shared" si="501"/>
        <v>0</v>
      </c>
      <c r="O1933" s="13"/>
      <c r="P1933" s="13"/>
    </row>
    <row r="1934" spans="1:16">
      <c r="A1934">
        <v>1933</v>
      </c>
      <c r="B1934" s="13">
        <v>3</v>
      </c>
      <c r="C1934" s="13">
        <v>22</v>
      </c>
      <c r="D1934" s="13">
        <v>12</v>
      </c>
      <c r="E1934" s="14">
        <f t="shared" si="498"/>
        <v>81</v>
      </c>
      <c r="F1934" s="24">
        <f>'1 Solar Profile'!E1936*S$10</f>
        <v>1.2602000249999998</v>
      </c>
      <c r="G1934" s="24">
        <f>'2 Load Profile'!E1935</f>
        <v>0.82549439759452836</v>
      </c>
      <c r="H1934" s="24">
        <f t="shared" si="504"/>
        <v>-0.43470562740547147</v>
      </c>
      <c r="I1934" s="13">
        <f t="shared" si="505"/>
        <v>-0.43470562740547147</v>
      </c>
      <c r="J1934" s="24">
        <f t="shared" si="506"/>
        <v>0.82549439759452836</v>
      </c>
      <c r="K1934" s="24">
        <f t="shared" si="507"/>
        <v>0</v>
      </c>
      <c r="L1934" s="13"/>
      <c r="M1934" s="24"/>
      <c r="N1934" s="24">
        <f t="shared" si="501"/>
        <v>0</v>
      </c>
      <c r="O1934" s="13"/>
      <c r="P1934" s="13"/>
    </row>
    <row r="1935" spans="1:16">
      <c r="A1935">
        <v>1934</v>
      </c>
      <c r="B1935" s="13">
        <v>3</v>
      </c>
      <c r="C1935" s="13">
        <v>22</v>
      </c>
      <c r="D1935" s="13">
        <v>13</v>
      </c>
      <c r="E1935" s="14">
        <f t="shared" si="498"/>
        <v>81</v>
      </c>
      <c r="F1935" s="24">
        <f>'1 Solar Profile'!E1937*S$10</f>
        <v>1.3860708749999999</v>
      </c>
      <c r="G1935" s="24">
        <f>'2 Load Profile'!E1936</f>
        <v>0.80336157556135823</v>
      </c>
      <c r="H1935" s="24">
        <f t="shared" si="504"/>
        <v>-0.58270929943864169</v>
      </c>
      <c r="I1935" s="13">
        <f t="shared" si="505"/>
        <v>-0.58270929943864169</v>
      </c>
      <c r="J1935" s="24">
        <f t="shared" si="506"/>
        <v>0.80336157556135823</v>
      </c>
      <c r="K1935" s="24">
        <f t="shared" si="507"/>
        <v>0</v>
      </c>
      <c r="L1935" s="13"/>
      <c r="M1935" s="24"/>
      <c r="N1935" s="24">
        <f t="shared" si="501"/>
        <v>0</v>
      </c>
      <c r="O1935" s="13"/>
      <c r="P1935" s="13"/>
    </row>
    <row r="1936" spans="1:16">
      <c r="A1936">
        <v>1935</v>
      </c>
      <c r="B1936" s="13">
        <v>3</v>
      </c>
      <c r="C1936" s="13">
        <v>22</v>
      </c>
      <c r="D1936" s="13">
        <v>14</v>
      </c>
      <c r="E1936" s="14">
        <f t="shared" si="498"/>
        <v>81</v>
      </c>
      <c r="F1936" s="24">
        <f>'1 Solar Profile'!E1938*S$10</f>
        <v>2.11561245</v>
      </c>
      <c r="G1936" s="24">
        <f>'2 Load Profile'!E1937</f>
        <v>0.79422283135723282</v>
      </c>
      <c r="H1936" s="24">
        <f t="shared" si="504"/>
        <v>-1.3213896186427672</v>
      </c>
      <c r="I1936" s="13">
        <f t="shared" si="505"/>
        <v>-1.3213896186427672</v>
      </c>
      <c r="J1936" s="24">
        <f t="shared" si="506"/>
        <v>0.79422283135723282</v>
      </c>
      <c r="K1936" s="24">
        <f t="shared" si="507"/>
        <v>0</v>
      </c>
      <c r="L1936" s="13"/>
      <c r="M1936" s="24"/>
      <c r="N1936" s="24">
        <f t="shared" si="501"/>
        <v>0</v>
      </c>
      <c r="O1936" s="13"/>
      <c r="P1936" s="13"/>
    </row>
    <row r="1937" spans="1:16">
      <c r="A1937">
        <v>1936</v>
      </c>
      <c r="B1937" s="13">
        <v>3</v>
      </c>
      <c r="C1937" s="13">
        <v>22</v>
      </c>
      <c r="D1937" s="13">
        <v>15</v>
      </c>
      <c r="E1937" s="14">
        <f t="shared" si="498"/>
        <v>81</v>
      </c>
      <c r="F1937" s="24">
        <f>'1 Solar Profile'!E1939*S$10</f>
        <v>0.79698937499999989</v>
      </c>
      <c r="G1937" s="24">
        <f>'2 Load Profile'!E1938</f>
        <v>0.82616689150849199</v>
      </c>
      <c r="H1937" s="24">
        <f t="shared" si="504"/>
        <v>2.9177516508492096E-2</v>
      </c>
      <c r="I1937" s="13">
        <f t="shared" si="505"/>
        <v>0</v>
      </c>
      <c r="J1937" s="24">
        <f t="shared" si="506"/>
        <v>0.79698937499999989</v>
      </c>
      <c r="K1937" s="24">
        <f t="shared" si="507"/>
        <v>2.9177516508492096E-2</v>
      </c>
      <c r="L1937" s="13"/>
      <c r="M1937" s="24"/>
      <c r="N1937" s="24">
        <f t="shared" si="501"/>
        <v>0</v>
      </c>
      <c r="O1937" s="13"/>
      <c r="P1937" s="13"/>
    </row>
    <row r="1938" spans="1:16">
      <c r="A1938">
        <v>1937</v>
      </c>
      <c r="B1938" s="13">
        <v>3</v>
      </c>
      <c r="C1938" s="13">
        <v>22</v>
      </c>
      <c r="D1938" s="13">
        <v>16</v>
      </c>
      <c r="E1938" s="14">
        <f t="shared" si="498"/>
        <v>81</v>
      </c>
      <c r="F1938" s="24">
        <f>'1 Solar Profile'!E1940*S$10</f>
        <v>1.3684371750000002</v>
      </c>
      <c r="G1938" s="24">
        <f>'2 Load Profile'!E1939</f>
        <v>0.97828278222600829</v>
      </c>
      <c r="H1938" s="24">
        <f t="shared" si="504"/>
        <v>-0.39015439277399189</v>
      </c>
      <c r="I1938" s="13">
        <f t="shared" si="505"/>
        <v>-0.39015439277399189</v>
      </c>
      <c r="J1938" s="24">
        <f t="shared" si="506"/>
        <v>0.97828278222600829</v>
      </c>
      <c r="K1938" s="24">
        <f t="shared" si="507"/>
        <v>0</v>
      </c>
      <c r="L1938" s="13"/>
      <c r="M1938" s="24"/>
      <c r="N1938" s="24">
        <f t="shared" si="501"/>
        <v>0</v>
      </c>
      <c r="O1938" s="13"/>
      <c r="P1938" s="13"/>
    </row>
    <row r="1939" spans="1:16">
      <c r="A1939">
        <v>1938</v>
      </c>
      <c r="B1939" s="13">
        <v>3</v>
      </c>
      <c r="C1939" s="13">
        <v>22</v>
      </c>
      <c r="D1939" s="13">
        <v>17</v>
      </c>
      <c r="E1939" s="14">
        <f t="shared" si="498"/>
        <v>81</v>
      </c>
      <c r="F1939" s="24">
        <f>'1 Solar Profile'!E1941*S$10</f>
        <v>0.25574692499999996</v>
      </c>
      <c r="G1939" s="24">
        <f>'2 Load Profile'!E1940</f>
        <v>1.2885781563676442</v>
      </c>
      <c r="H1939" s="24">
        <f t="shared" si="504"/>
        <v>1.0328312313676442</v>
      </c>
      <c r="I1939" s="13">
        <f t="shared" si="505"/>
        <v>0</v>
      </c>
      <c r="J1939" s="24">
        <f t="shared" si="506"/>
        <v>0.25574692499999996</v>
      </c>
      <c r="K1939" s="24">
        <f t="shared" si="507"/>
        <v>1.0328312313676442</v>
      </c>
      <c r="L1939" s="13"/>
      <c r="M1939" s="24"/>
      <c r="N1939" s="24">
        <f t="shared" si="501"/>
        <v>0</v>
      </c>
      <c r="O1939" s="13"/>
      <c r="P1939" s="13"/>
    </row>
    <row r="1940" spans="1:16">
      <c r="A1940">
        <v>1939</v>
      </c>
      <c r="B1940" s="13">
        <v>3</v>
      </c>
      <c r="C1940" s="13">
        <v>22</v>
      </c>
      <c r="D1940" s="13">
        <v>18</v>
      </c>
      <c r="E1940" s="14">
        <f t="shared" si="498"/>
        <v>81</v>
      </c>
      <c r="F1940" s="24">
        <f>'1 Solar Profile'!E1942*S$10</f>
        <v>0</v>
      </c>
      <c r="G1940" s="24">
        <f>'2 Load Profile'!E1941</f>
        <v>1.5391295158832696</v>
      </c>
      <c r="H1940" s="24">
        <f t="shared" si="504"/>
        <v>1.5391295158832696</v>
      </c>
      <c r="I1940" s="13">
        <f t="shared" si="505"/>
        <v>0</v>
      </c>
      <c r="J1940" s="24">
        <f t="shared" si="506"/>
        <v>0</v>
      </c>
      <c r="K1940" s="24">
        <f t="shared" si="507"/>
        <v>1.5391295158832696</v>
      </c>
      <c r="L1940" s="13"/>
      <c r="M1940" s="24"/>
      <c r="N1940" s="24">
        <f t="shared" si="501"/>
        <v>0</v>
      </c>
      <c r="O1940" s="13"/>
      <c r="P1940" s="13"/>
    </row>
    <row r="1941" spans="1:16">
      <c r="A1941">
        <v>1940</v>
      </c>
      <c r="B1941" s="13">
        <v>3</v>
      </c>
      <c r="C1941" s="13">
        <v>22</v>
      </c>
      <c r="D1941" s="13">
        <v>19</v>
      </c>
      <c r="E1941" s="14">
        <f t="shared" si="498"/>
        <v>81</v>
      </c>
      <c r="F1941" s="24">
        <f>'1 Solar Profile'!E1943*S$10</f>
        <v>0</v>
      </c>
      <c r="G1941" s="24">
        <f>'2 Load Profile'!E1942</f>
        <v>1.6994504516250017</v>
      </c>
      <c r="H1941" s="24">
        <f t="shared" si="504"/>
        <v>1.6994504516250017</v>
      </c>
      <c r="I1941" s="13">
        <f t="shared" si="505"/>
        <v>0</v>
      </c>
      <c r="J1941" s="24">
        <f t="shared" si="506"/>
        <v>0</v>
      </c>
      <c r="K1941" s="24">
        <f t="shared" si="507"/>
        <v>1.6994504516250017</v>
      </c>
      <c r="L1941" s="13"/>
      <c r="M1941" s="24"/>
      <c r="N1941" s="24">
        <f t="shared" si="501"/>
        <v>0</v>
      </c>
      <c r="O1941" s="13"/>
      <c r="P1941" s="13"/>
    </row>
    <row r="1942" spans="1:16">
      <c r="A1942">
        <v>1941</v>
      </c>
      <c r="B1942" s="13">
        <v>3</v>
      </c>
      <c r="C1942" s="13">
        <v>22</v>
      </c>
      <c r="D1942" s="13">
        <v>20</v>
      </c>
      <c r="E1942" s="14">
        <f t="shared" si="498"/>
        <v>81</v>
      </c>
      <c r="F1942" s="24">
        <f>'1 Solar Profile'!E1944*S$10</f>
        <v>0</v>
      </c>
      <c r="G1942" s="24">
        <f>'2 Load Profile'!E1943</f>
        <v>1.7394337369876598</v>
      </c>
      <c r="H1942" s="24">
        <f t="shared" si="504"/>
        <v>1.7394337369876598</v>
      </c>
      <c r="I1942" s="13">
        <f t="shared" si="505"/>
        <v>0</v>
      </c>
      <c r="J1942" s="24">
        <f t="shared" si="506"/>
        <v>0</v>
      </c>
      <c r="K1942" s="24">
        <f t="shared" si="507"/>
        <v>1.7394337369876598</v>
      </c>
      <c r="L1942" s="13"/>
      <c r="M1942" s="24"/>
      <c r="N1942" s="24">
        <f t="shared" si="501"/>
        <v>0</v>
      </c>
      <c r="O1942" s="24"/>
      <c r="P1942" s="24"/>
    </row>
    <row r="1943" spans="1:16">
      <c r="A1943">
        <v>1942</v>
      </c>
      <c r="B1943" s="13">
        <v>3</v>
      </c>
      <c r="C1943" s="13">
        <v>22</v>
      </c>
      <c r="D1943" s="13">
        <v>21</v>
      </c>
      <c r="E1943" s="14">
        <f t="shared" si="498"/>
        <v>81</v>
      </c>
      <c r="F1943" s="24">
        <f>'1 Solar Profile'!E1945*S$10</f>
        <v>0</v>
      </c>
      <c r="G1943" s="24">
        <f>'2 Load Profile'!E1944</f>
        <v>1.5936413455873584</v>
      </c>
      <c r="H1943" s="24">
        <f t="shared" si="504"/>
        <v>1.5936413455873584</v>
      </c>
      <c r="I1943" s="13">
        <f t="shared" si="505"/>
        <v>0</v>
      </c>
      <c r="J1943" s="24">
        <f t="shared" si="506"/>
        <v>0</v>
      </c>
      <c r="K1943" s="24">
        <f t="shared" si="507"/>
        <v>1.5936413455873584</v>
      </c>
      <c r="L1943" s="13"/>
      <c r="M1943" s="24"/>
      <c r="N1943" s="24">
        <f t="shared" si="501"/>
        <v>0</v>
      </c>
      <c r="O1943" s="13"/>
      <c r="P1943" s="13"/>
    </row>
    <row r="1944" spans="1:16">
      <c r="A1944">
        <v>1943</v>
      </c>
      <c r="B1944" s="13">
        <v>3</v>
      </c>
      <c r="C1944" s="13">
        <v>22</v>
      </c>
      <c r="D1944" s="13">
        <v>22</v>
      </c>
      <c r="E1944" s="14">
        <f t="shared" ref="E1944:E2007" si="512">IF(D1944&lt;D1943, E1943+1,E1943)</f>
        <v>81</v>
      </c>
      <c r="F1944" s="24">
        <f>'1 Solar Profile'!E1946*S$10</f>
        <v>0</v>
      </c>
      <c r="G1944" s="24">
        <f>'2 Load Profile'!E1945</f>
        <v>1.3164343601727584</v>
      </c>
      <c r="H1944" s="24">
        <f t="shared" si="504"/>
        <v>1.3164343601727584</v>
      </c>
      <c r="I1944" s="13">
        <f t="shared" si="505"/>
        <v>0</v>
      </c>
      <c r="J1944" s="24">
        <f t="shared" si="506"/>
        <v>0</v>
      </c>
      <c r="K1944" s="24">
        <f t="shared" si="507"/>
        <v>1.3164343601727584</v>
      </c>
      <c r="L1944" s="13"/>
      <c r="M1944" s="24"/>
      <c r="N1944" s="24">
        <f t="shared" si="501"/>
        <v>0</v>
      </c>
      <c r="O1944" s="13"/>
      <c r="P1944" s="13"/>
    </row>
    <row r="1945" spans="1:16">
      <c r="A1945">
        <v>1944</v>
      </c>
      <c r="B1945" s="13">
        <v>3</v>
      </c>
      <c r="C1945" s="13">
        <v>22</v>
      </c>
      <c r="D1945" s="13">
        <v>23</v>
      </c>
      <c r="E1945" s="14">
        <f t="shared" si="512"/>
        <v>81</v>
      </c>
      <c r="F1945" s="24">
        <f>'1 Solar Profile'!E1947*S$10</f>
        <v>0</v>
      </c>
      <c r="G1945" s="24">
        <f>'2 Load Profile'!E1946</f>
        <v>1.0483135110136879</v>
      </c>
      <c r="H1945" s="24">
        <f t="shared" si="504"/>
        <v>1.0483135110136879</v>
      </c>
      <c r="I1945" s="13">
        <f t="shared" si="505"/>
        <v>0</v>
      </c>
      <c r="J1945" s="24">
        <f t="shared" si="506"/>
        <v>0</v>
      </c>
      <c r="K1945" s="24">
        <f t="shared" si="507"/>
        <v>1.0483135110136879</v>
      </c>
      <c r="L1945" s="13">
        <f t="shared" ref="L1945" si="513">SUM(I1922:I1945)</f>
        <v>-3.6217720050390105</v>
      </c>
      <c r="M1945" s="24">
        <f t="shared" ref="M1945" si="514">SUMIF(H1922:H1945,"&gt;0",H1922:H1945)</f>
        <v>15.725890043044309</v>
      </c>
      <c r="N1945" s="24">
        <f t="shared" si="501"/>
        <v>12.104118038005298</v>
      </c>
      <c r="O1945" s="13">
        <f t="shared" ref="O1945" si="515">IF(M1945&gt;(L1945*-1),(M1945+L1945)*S$12,0)</f>
        <v>1.7032551779539917</v>
      </c>
      <c r="P1945" s="13">
        <f t="shared" ref="P1945" si="516">IF(M1945&lt;(L1945*-1),(M1945+L1945)*S$14,0)</f>
        <v>0</v>
      </c>
    </row>
    <row r="1946" spans="1:16">
      <c r="A1946">
        <v>1945</v>
      </c>
      <c r="B1946" s="13">
        <v>3</v>
      </c>
      <c r="C1946" s="13">
        <v>23</v>
      </c>
      <c r="D1946" s="13">
        <v>0</v>
      </c>
      <c r="E1946" s="14">
        <f t="shared" si="512"/>
        <v>82</v>
      </c>
      <c r="F1946" s="24">
        <f>'1 Solar Profile'!E1948*S$10</f>
        <v>0</v>
      </c>
      <c r="G1946" s="24">
        <f>'2 Load Profile'!E1947</f>
        <v>0.77673397506728459</v>
      </c>
      <c r="H1946" s="24">
        <f t="shared" si="504"/>
        <v>0.77673397506728459</v>
      </c>
      <c r="I1946" s="13">
        <f t="shared" si="505"/>
        <v>0</v>
      </c>
      <c r="J1946" s="24">
        <f t="shared" si="506"/>
        <v>0</v>
      </c>
      <c r="K1946" s="24">
        <f t="shared" si="507"/>
        <v>0.77673397506728459</v>
      </c>
      <c r="L1946" s="13"/>
      <c r="M1946" s="24"/>
      <c r="N1946" s="24">
        <f t="shared" si="501"/>
        <v>0</v>
      </c>
      <c r="O1946" s="13"/>
      <c r="P1946" s="13"/>
    </row>
    <row r="1947" spans="1:16">
      <c r="A1947">
        <v>1946</v>
      </c>
      <c r="B1947" s="13">
        <v>3</v>
      </c>
      <c r="C1947" s="13">
        <v>23</v>
      </c>
      <c r="D1947" s="13">
        <v>1</v>
      </c>
      <c r="E1947" s="14">
        <f t="shared" si="512"/>
        <v>82</v>
      </c>
      <c r="F1947" s="24">
        <f>'1 Solar Profile'!E1949*S$10</f>
        <v>0</v>
      </c>
      <c r="G1947" s="24">
        <f>'2 Load Profile'!E1948</f>
        <v>0.67226648476526585</v>
      </c>
      <c r="H1947" s="24">
        <f t="shared" si="504"/>
        <v>0.67226648476526585</v>
      </c>
      <c r="I1947" s="13">
        <f t="shared" si="505"/>
        <v>0</v>
      </c>
      <c r="J1947" s="24">
        <f t="shared" si="506"/>
        <v>0</v>
      </c>
      <c r="K1947" s="24">
        <f t="shared" si="507"/>
        <v>0.67226648476526585</v>
      </c>
      <c r="L1947" s="13"/>
      <c r="M1947" s="24"/>
      <c r="N1947" s="24">
        <f t="shared" si="501"/>
        <v>0</v>
      </c>
      <c r="O1947" s="13"/>
      <c r="P1947" s="13"/>
    </row>
    <row r="1948" spans="1:16">
      <c r="A1948">
        <v>1947</v>
      </c>
      <c r="B1948" s="13">
        <v>3</v>
      </c>
      <c r="C1948" s="13">
        <v>23</v>
      </c>
      <c r="D1948" s="13">
        <v>2</v>
      </c>
      <c r="E1948" s="14">
        <f t="shared" si="512"/>
        <v>82</v>
      </c>
      <c r="F1948" s="24">
        <f>'1 Solar Profile'!E1950*S$10</f>
        <v>0</v>
      </c>
      <c r="G1948" s="24">
        <f>'2 Load Profile'!E1949</f>
        <v>0.63417958176429445</v>
      </c>
      <c r="H1948" s="24">
        <f t="shared" si="504"/>
        <v>0.63417958176429445</v>
      </c>
      <c r="I1948" s="13">
        <f t="shared" si="505"/>
        <v>0</v>
      </c>
      <c r="J1948" s="24">
        <f t="shared" si="506"/>
        <v>0</v>
      </c>
      <c r="K1948" s="24">
        <f t="shared" si="507"/>
        <v>0.63417958176429445</v>
      </c>
      <c r="L1948" s="13"/>
      <c r="M1948" s="24"/>
      <c r="N1948" s="24">
        <f t="shared" si="501"/>
        <v>0</v>
      </c>
      <c r="O1948" s="13"/>
      <c r="P1948" s="13"/>
    </row>
    <row r="1949" spans="1:16">
      <c r="A1949">
        <v>1948</v>
      </c>
      <c r="B1949" s="13">
        <v>3</v>
      </c>
      <c r="C1949" s="13">
        <v>23</v>
      </c>
      <c r="D1949" s="13">
        <v>3</v>
      </c>
      <c r="E1949" s="14">
        <f t="shared" si="512"/>
        <v>82</v>
      </c>
      <c r="F1949" s="24">
        <f>'1 Solar Profile'!E1951*S$10</f>
        <v>0</v>
      </c>
      <c r="G1949" s="24">
        <f>'2 Load Profile'!E1950</f>
        <v>0.62567454368142483</v>
      </c>
      <c r="H1949" s="24">
        <f t="shared" si="504"/>
        <v>0.62567454368142483</v>
      </c>
      <c r="I1949" s="13">
        <f t="shared" si="505"/>
        <v>0</v>
      </c>
      <c r="J1949" s="24">
        <f t="shared" si="506"/>
        <v>0</v>
      </c>
      <c r="K1949" s="24">
        <f t="shared" si="507"/>
        <v>0.62567454368142483</v>
      </c>
      <c r="L1949" s="13"/>
      <c r="M1949" s="24"/>
      <c r="N1949" s="24">
        <f t="shared" si="501"/>
        <v>0</v>
      </c>
      <c r="O1949" s="13"/>
      <c r="P1949" s="13"/>
    </row>
    <row r="1950" spans="1:16">
      <c r="A1950">
        <v>1949</v>
      </c>
      <c r="B1950" s="13">
        <v>3</v>
      </c>
      <c r="C1950" s="13">
        <v>23</v>
      </c>
      <c r="D1950" s="13">
        <v>4</v>
      </c>
      <c r="E1950" s="14">
        <f t="shared" si="512"/>
        <v>82</v>
      </c>
      <c r="F1950" s="24">
        <f>'1 Solar Profile'!E1952*S$10</f>
        <v>0</v>
      </c>
      <c r="G1950" s="24">
        <f>'2 Load Profile'!E1951</f>
        <v>0.63317048612975435</v>
      </c>
      <c r="H1950" s="24">
        <f t="shared" si="504"/>
        <v>0.63317048612975435</v>
      </c>
      <c r="I1950" s="13">
        <f t="shared" si="505"/>
        <v>0</v>
      </c>
      <c r="J1950" s="24">
        <f t="shared" si="506"/>
        <v>0</v>
      </c>
      <c r="K1950" s="24">
        <f t="shared" si="507"/>
        <v>0.63317048612975435</v>
      </c>
      <c r="L1950" s="13"/>
      <c r="M1950" s="24"/>
      <c r="N1950" s="24">
        <f t="shared" si="501"/>
        <v>0</v>
      </c>
      <c r="O1950" s="13"/>
      <c r="P1950" s="13"/>
    </row>
    <row r="1951" spans="1:16">
      <c r="A1951">
        <v>1950</v>
      </c>
      <c r="B1951" s="13">
        <v>3</v>
      </c>
      <c r="C1951" s="13">
        <v>23</v>
      </c>
      <c r="D1951" s="13">
        <v>5</v>
      </c>
      <c r="E1951" s="14">
        <f t="shared" si="512"/>
        <v>82</v>
      </c>
      <c r="F1951" s="24">
        <f>'1 Solar Profile'!E1953*S$10</f>
        <v>0</v>
      </c>
      <c r="G1951" s="24">
        <f>'2 Load Profile'!E1952</f>
        <v>0.69626965723251899</v>
      </c>
      <c r="H1951" s="24">
        <f t="shared" si="504"/>
        <v>0.69626965723251899</v>
      </c>
      <c r="I1951" s="13">
        <f t="shared" si="505"/>
        <v>0</v>
      </c>
      <c r="J1951" s="24">
        <f t="shared" si="506"/>
        <v>0</v>
      </c>
      <c r="K1951" s="24">
        <f t="shared" si="507"/>
        <v>0.69626965723251899</v>
      </c>
      <c r="L1951" s="13"/>
      <c r="M1951" s="24"/>
      <c r="N1951" s="24">
        <f t="shared" si="501"/>
        <v>0</v>
      </c>
      <c r="O1951" s="13"/>
      <c r="P1951" s="13"/>
    </row>
    <row r="1952" spans="1:16">
      <c r="A1952">
        <v>1951</v>
      </c>
      <c r="B1952" s="13">
        <v>3</v>
      </c>
      <c r="C1952" s="13">
        <v>23</v>
      </c>
      <c r="D1952" s="13">
        <v>6</v>
      </c>
      <c r="E1952" s="14">
        <f t="shared" si="512"/>
        <v>82</v>
      </c>
      <c r="F1952" s="24">
        <f>'1 Solar Profile'!E1954*S$10</f>
        <v>0.113584275</v>
      </c>
      <c r="G1952" s="24">
        <f>'2 Load Profile'!E1953</f>
        <v>0.85472516971019652</v>
      </c>
      <c r="H1952" s="24">
        <f t="shared" si="504"/>
        <v>0.74114089471019651</v>
      </c>
      <c r="I1952" s="13">
        <f t="shared" si="505"/>
        <v>0</v>
      </c>
      <c r="J1952" s="24">
        <f t="shared" si="506"/>
        <v>0.113584275</v>
      </c>
      <c r="K1952" s="24">
        <f t="shared" si="507"/>
        <v>0.74114089471019651</v>
      </c>
      <c r="L1952" s="13"/>
      <c r="M1952" s="24"/>
      <c r="N1952" s="24">
        <f t="shared" si="501"/>
        <v>0</v>
      </c>
      <c r="O1952" s="13"/>
      <c r="P1952" s="13"/>
    </row>
    <row r="1953" spans="1:16">
      <c r="A1953">
        <v>1952</v>
      </c>
      <c r="B1953" s="13">
        <v>3</v>
      </c>
      <c r="C1953" s="13">
        <v>23</v>
      </c>
      <c r="D1953" s="13">
        <v>7</v>
      </c>
      <c r="E1953" s="14">
        <f t="shared" si="512"/>
        <v>82</v>
      </c>
      <c r="F1953" s="24">
        <f>'1 Solar Profile'!E1955*S$10</f>
        <v>1.0526355000000001</v>
      </c>
      <c r="G1953" s="24">
        <f>'2 Load Profile'!E1954</f>
        <v>1.0507995242558397</v>
      </c>
      <c r="H1953" s="24">
        <f t="shared" si="504"/>
        <v>-1.8359757441603897E-3</v>
      </c>
      <c r="I1953" s="13">
        <f t="shared" si="505"/>
        <v>-1.8359757441603897E-3</v>
      </c>
      <c r="J1953" s="24">
        <f t="shared" si="506"/>
        <v>1.0507995242558397</v>
      </c>
      <c r="K1953" s="24">
        <f t="shared" si="507"/>
        <v>0</v>
      </c>
      <c r="L1953" s="13"/>
      <c r="M1953" s="24"/>
      <c r="N1953" s="24">
        <f t="shared" si="501"/>
        <v>0</v>
      </c>
      <c r="O1953" s="13"/>
      <c r="P1953" s="13"/>
    </row>
    <row r="1954" spans="1:16">
      <c r="A1954">
        <v>1953</v>
      </c>
      <c r="B1954" s="13">
        <v>3</v>
      </c>
      <c r="C1954" s="13">
        <v>23</v>
      </c>
      <c r="D1954" s="13">
        <v>8</v>
      </c>
      <c r="E1954" s="14">
        <f t="shared" si="512"/>
        <v>82</v>
      </c>
      <c r="F1954" s="24">
        <f>'1 Solar Profile'!E1956*S$10</f>
        <v>2.8962785249999996</v>
      </c>
      <c r="G1954" s="24">
        <f>'2 Load Profile'!E1955</f>
        <v>0.98657623139696671</v>
      </c>
      <c r="H1954" s="24">
        <f t="shared" si="504"/>
        <v>-1.9097022936030328</v>
      </c>
      <c r="I1954" s="13">
        <f t="shared" si="505"/>
        <v>-1.9097022936030328</v>
      </c>
      <c r="J1954" s="24">
        <f t="shared" si="506"/>
        <v>0.98657623139696682</v>
      </c>
      <c r="K1954" s="24">
        <f t="shared" si="507"/>
        <v>0</v>
      </c>
      <c r="L1954" s="13"/>
      <c r="M1954" s="24"/>
      <c r="N1954" s="24">
        <f t="shared" si="501"/>
        <v>0</v>
      </c>
      <c r="O1954" s="13"/>
      <c r="P1954" s="13"/>
    </row>
    <row r="1955" spans="1:16">
      <c r="A1955">
        <v>1954</v>
      </c>
      <c r="B1955" s="13">
        <v>3</v>
      </c>
      <c r="C1955" s="13">
        <v>23</v>
      </c>
      <c r="D1955" s="13">
        <v>9</v>
      </c>
      <c r="E1955" s="14">
        <f t="shared" si="512"/>
        <v>82</v>
      </c>
      <c r="F1955" s="24">
        <f>'1 Solar Profile'!E1957*S$10</f>
        <v>3.8145318750000006</v>
      </c>
      <c r="G1955" s="24">
        <f>'2 Load Profile'!E1956</f>
        <v>0.90148320265354909</v>
      </c>
      <c r="H1955" s="24">
        <f t="shared" si="504"/>
        <v>-2.9130486723464513</v>
      </c>
      <c r="I1955" s="13">
        <f t="shared" si="505"/>
        <v>-2.9130486723464513</v>
      </c>
      <c r="J1955" s="24">
        <f t="shared" si="506"/>
        <v>0.90148320265354931</v>
      </c>
      <c r="K1955" s="24">
        <f t="shared" si="507"/>
        <v>0</v>
      </c>
      <c r="L1955" s="13"/>
      <c r="M1955" s="24"/>
      <c r="N1955" s="24">
        <f t="shared" si="501"/>
        <v>0</v>
      </c>
      <c r="O1955" s="13"/>
      <c r="P1955" s="13"/>
    </row>
    <row r="1956" spans="1:16">
      <c r="A1956">
        <v>1955</v>
      </c>
      <c r="B1956" s="13">
        <v>3</v>
      </c>
      <c r="C1956" s="13">
        <v>23</v>
      </c>
      <c r="D1956" s="13">
        <v>10</v>
      </c>
      <c r="E1956" s="14">
        <f t="shared" si="512"/>
        <v>82</v>
      </c>
      <c r="F1956" s="24">
        <f>'1 Solar Profile'!E1958*S$10</f>
        <v>3.5432601749999999</v>
      </c>
      <c r="G1956" s="24">
        <f>'2 Load Profile'!E1957</f>
        <v>0.93280615630562269</v>
      </c>
      <c r="H1956" s="24">
        <f t="shared" si="504"/>
        <v>-2.6104540186943774</v>
      </c>
      <c r="I1956" s="13">
        <f t="shared" si="505"/>
        <v>-2.6104540186943774</v>
      </c>
      <c r="J1956" s="24">
        <f t="shared" si="506"/>
        <v>0.93280615630562247</v>
      </c>
      <c r="K1956" s="24">
        <f t="shared" si="507"/>
        <v>0</v>
      </c>
      <c r="L1956" s="13"/>
      <c r="M1956" s="24"/>
      <c r="N1956" s="24">
        <f t="shared" si="501"/>
        <v>0</v>
      </c>
      <c r="O1956" s="13"/>
      <c r="P1956" s="13"/>
    </row>
    <row r="1957" spans="1:16">
      <c r="A1957">
        <v>1956</v>
      </c>
      <c r="B1957" s="13">
        <v>3</v>
      </c>
      <c r="C1957" s="13">
        <v>23</v>
      </c>
      <c r="D1957" s="13">
        <v>11</v>
      </c>
      <c r="E1957" s="14">
        <f t="shared" si="512"/>
        <v>82</v>
      </c>
      <c r="F1957" s="24">
        <f>'1 Solar Profile'!E1959*S$10</f>
        <v>4.6681787249999998</v>
      </c>
      <c r="G1957" s="24">
        <f>'2 Load Profile'!E1958</f>
        <v>0.91593576876481708</v>
      </c>
      <c r="H1957" s="24">
        <f t="shared" si="504"/>
        <v>-3.7522429562351824</v>
      </c>
      <c r="I1957" s="13">
        <f t="shared" si="505"/>
        <v>-3.7522429562351824</v>
      </c>
      <c r="J1957" s="24">
        <f t="shared" si="506"/>
        <v>0.9159357687648173</v>
      </c>
      <c r="K1957" s="24">
        <f t="shared" si="507"/>
        <v>0</v>
      </c>
      <c r="L1957" s="13"/>
      <c r="M1957" s="24"/>
      <c r="N1957" s="24">
        <f t="shared" si="501"/>
        <v>0</v>
      </c>
      <c r="O1957" s="13"/>
      <c r="P1957" s="13"/>
    </row>
    <row r="1958" spans="1:16">
      <c r="A1958">
        <v>1957</v>
      </c>
      <c r="B1958" s="13">
        <v>3</v>
      </c>
      <c r="C1958" s="13">
        <v>23</v>
      </c>
      <c r="D1958" s="13">
        <v>12</v>
      </c>
      <c r="E1958" s="14">
        <f t="shared" si="512"/>
        <v>82</v>
      </c>
      <c r="F1958" s="24">
        <f>'1 Solar Profile'!E1960*S$10</f>
        <v>4.5864078749999999</v>
      </c>
      <c r="G1958" s="24">
        <f>'2 Load Profile'!E1959</f>
        <v>0.88832840037274596</v>
      </c>
      <c r="H1958" s="24">
        <f t="shared" si="504"/>
        <v>-3.6980794746272538</v>
      </c>
      <c r="I1958" s="13">
        <f t="shared" si="505"/>
        <v>-3.6980794746272538</v>
      </c>
      <c r="J1958" s="24">
        <f t="shared" si="506"/>
        <v>0.88832840037274607</v>
      </c>
      <c r="K1958" s="24">
        <f t="shared" si="507"/>
        <v>0</v>
      </c>
      <c r="L1958" s="13"/>
      <c r="M1958" s="24"/>
      <c r="N1958" s="24">
        <f t="shared" si="501"/>
        <v>0</v>
      </c>
      <c r="O1958" s="13"/>
      <c r="P1958" s="13"/>
    </row>
    <row r="1959" spans="1:16">
      <c r="A1959">
        <v>1958</v>
      </c>
      <c r="B1959" s="13">
        <v>3</v>
      </c>
      <c r="C1959" s="13">
        <v>23</v>
      </c>
      <c r="D1959" s="13">
        <v>13</v>
      </c>
      <c r="E1959" s="14">
        <f t="shared" si="512"/>
        <v>82</v>
      </c>
      <c r="F1959" s="24">
        <f>'1 Solar Profile'!E1961*S$10</f>
        <v>4.2560500499999998</v>
      </c>
      <c r="G1959" s="24">
        <f>'2 Load Profile'!E1960</f>
        <v>0.8668941602448198</v>
      </c>
      <c r="H1959" s="24">
        <f t="shared" si="504"/>
        <v>-3.3891558897551799</v>
      </c>
      <c r="I1959" s="13">
        <f t="shared" si="505"/>
        <v>-3.3891558897551799</v>
      </c>
      <c r="J1959" s="24">
        <f t="shared" si="506"/>
        <v>0.86689416024481991</v>
      </c>
      <c r="K1959" s="24">
        <f t="shared" si="507"/>
        <v>0</v>
      </c>
      <c r="L1959" s="13"/>
      <c r="M1959" s="24"/>
      <c r="N1959" s="24">
        <f t="shared" si="501"/>
        <v>0</v>
      </c>
      <c r="O1959" s="13"/>
      <c r="P1959" s="13"/>
    </row>
    <row r="1960" spans="1:16">
      <c r="A1960">
        <v>1959</v>
      </c>
      <c r="B1960" s="13">
        <v>3</v>
      </c>
      <c r="C1960" s="13">
        <v>23</v>
      </c>
      <c r="D1960" s="13">
        <v>14</v>
      </c>
      <c r="E1960" s="14">
        <f t="shared" si="512"/>
        <v>82</v>
      </c>
      <c r="F1960" s="24">
        <f>'1 Solar Profile'!E1962*S$10</f>
        <v>3.5970448500000005</v>
      </c>
      <c r="G1960" s="24">
        <f>'2 Load Profile'!E1961</f>
        <v>0.84809109784277892</v>
      </c>
      <c r="H1960" s="24">
        <f t="shared" si="504"/>
        <v>-2.7489537521572216</v>
      </c>
      <c r="I1960" s="13">
        <f t="shared" si="505"/>
        <v>-2.7489537521572216</v>
      </c>
      <c r="J1960" s="24">
        <f t="shared" si="506"/>
        <v>0.84809109784277892</v>
      </c>
      <c r="K1960" s="24">
        <f t="shared" si="507"/>
        <v>0</v>
      </c>
      <c r="L1960" s="13"/>
      <c r="M1960" s="24"/>
      <c r="N1960" s="24">
        <f t="shared" si="501"/>
        <v>0</v>
      </c>
      <c r="O1960" s="13"/>
      <c r="P1960" s="13"/>
    </row>
    <row r="1961" spans="1:16">
      <c r="A1961">
        <v>1960</v>
      </c>
      <c r="B1961" s="13">
        <v>3</v>
      </c>
      <c r="C1961" s="13">
        <v>23</v>
      </c>
      <c r="D1961" s="13">
        <v>15</v>
      </c>
      <c r="E1961" s="14">
        <f t="shared" si="512"/>
        <v>82</v>
      </c>
      <c r="F1961" s="24">
        <f>'1 Solar Profile'!E1963*S$10</f>
        <v>2.6440281000000003</v>
      </c>
      <c r="G1961" s="24">
        <f>'2 Load Profile'!E1962</f>
        <v>0.88503488820640797</v>
      </c>
      <c r="H1961" s="24">
        <f t="shared" si="504"/>
        <v>-1.7589932117935922</v>
      </c>
      <c r="I1961" s="13">
        <f t="shared" si="505"/>
        <v>-1.7589932117935922</v>
      </c>
      <c r="J1961" s="24">
        <f t="shared" si="506"/>
        <v>0.88503488820640808</v>
      </c>
      <c r="K1961" s="24">
        <f t="shared" si="507"/>
        <v>0</v>
      </c>
      <c r="L1961" s="13"/>
      <c r="M1961" s="24"/>
      <c r="N1961" s="24">
        <f t="shared" ref="N1961:N2024" si="517">M1961+L1961</f>
        <v>0</v>
      </c>
      <c r="O1961" s="13"/>
      <c r="P1961" s="13"/>
    </row>
    <row r="1962" spans="1:16">
      <c r="A1962">
        <v>1961</v>
      </c>
      <c r="B1962" s="13">
        <v>3</v>
      </c>
      <c r="C1962" s="13">
        <v>23</v>
      </c>
      <c r="D1962" s="13">
        <v>16</v>
      </c>
      <c r="E1962" s="14">
        <f t="shared" si="512"/>
        <v>82</v>
      </c>
      <c r="F1962" s="24">
        <f>'1 Solar Profile'!E1964*S$10</f>
        <v>1.217410425</v>
      </c>
      <c r="G1962" s="24">
        <f>'2 Load Profile'!E1963</f>
        <v>1.0326472719918849</v>
      </c>
      <c r="H1962" s="24">
        <f t="shared" si="504"/>
        <v>-0.18476315300811508</v>
      </c>
      <c r="I1962" s="13">
        <f t="shared" si="505"/>
        <v>-0.18476315300811508</v>
      </c>
      <c r="J1962" s="24">
        <f t="shared" si="506"/>
        <v>1.0326472719918849</v>
      </c>
      <c r="K1962" s="24">
        <f t="shared" si="507"/>
        <v>0</v>
      </c>
      <c r="L1962" s="13"/>
      <c r="M1962" s="24"/>
      <c r="N1962" s="24">
        <f t="shared" si="517"/>
        <v>0</v>
      </c>
      <c r="O1962" s="13"/>
      <c r="P1962" s="13"/>
    </row>
    <row r="1963" spans="1:16">
      <c r="A1963">
        <v>1962</v>
      </c>
      <c r="B1963" s="13">
        <v>3</v>
      </c>
      <c r="C1963" s="13">
        <v>23</v>
      </c>
      <c r="D1963" s="13">
        <v>17</v>
      </c>
      <c r="E1963" s="14">
        <f t="shared" si="512"/>
        <v>82</v>
      </c>
      <c r="F1963" s="24">
        <f>'1 Solar Profile'!E1965*S$10</f>
        <v>0.26163742499999998</v>
      </c>
      <c r="G1963" s="24">
        <f>'2 Load Profile'!E1964</f>
        <v>1.3581200503323438</v>
      </c>
      <c r="H1963" s="24">
        <f t="shared" si="504"/>
        <v>1.0964826253323439</v>
      </c>
      <c r="I1963" s="13">
        <f t="shared" si="505"/>
        <v>0</v>
      </c>
      <c r="J1963" s="24">
        <f t="shared" si="506"/>
        <v>0.26163742499999998</v>
      </c>
      <c r="K1963" s="24">
        <f t="shared" si="507"/>
        <v>1.0964826253323439</v>
      </c>
      <c r="L1963" s="13"/>
      <c r="M1963" s="24"/>
      <c r="N1963" s="24">
        <f t="shared" si="517"/>
        <v>0</v>
      </c>
      <c r="O1963" s="13"/>
      <c r="P1963" s="13"/>
    </row>
    <row r="1964" spans="1:16">
      <c r="A1964">
        <v>1963</v>
      </c>
      <c r="B1964" s="13">
        <v>3</v>
      </c>
      <c r="C1964" s="13">
        <v>23</v>
      </c>
      <c r="D1964" s="13">
        <v>18</v>
      </c>
      <c r="E1964" s="14">
        <f t="shared" si="512"/>
        <v>82</v>
      </c>
      <c r="F1964" s="24">
        <f>'1 Solar Profile'!E1966*S$10</f>
        <v>0</v>
      </c>
      <c r="G1964" s="24">
        <f>'2 Load Profile'!E1965</f>
        <v>1.6025029422216186</v>
      </c>
      <c r="H1964" s="24">
        <f t="shared" si="504"/>
        <v>1.6025029422216186</v>
      </c>
      <c r="I1964" s="13">
        <f t="shared" si="505"/>
        <v>0</v>
      </c>
      <c r="J1964" s="24">
        <f t="shared" si="506"/>
        <v>0</v>
      </c>
      <c r="K1964" s="24">
        <f t="shared" si="507"/>
        <v>1.6025029422216186</v>
      </c>
      <c r="L1964" s="13"/>
      <c r="M1964" s="24"/>
      <c r="N1964" s="24">
        <f t="shared" si="517"/>
        <v>0</v>
      </c>
      <c r="O1964" s="13"/>
      <c r="P1964" s="13"/>
    </row>
    <row r="1965" spans="1:16">
      <c r="A1965">
        <v>1964</v>
      </c>
      <c r="B1965" s="13">
        <v>3</v>
      </c>
      <c r="C1965" s="13">
        <v>23</v>
      </c>
      <c r="D1965" s="13">
        <v>19</v>
      </c>
      <c r="E1965" s="14">
        <f t="shared" si="512"/>
        <v>82</v>
      </c>
      <c r="F1965" s="24">
        <f>'1 Solar Profile'!E1967*S$10</f>
        <v>0</v>
      </c>
      <c r="G1965" s="24">
        <f>'2 Load Profile'!E1966</f>
        <v>1.764809516455853</v>
      </c>
      <c r="H1965" s="24">
        <f t="shared" si="504"/>
        <v>1.764809516455853</v>
      </c>
      <c r="I1965" s="13">
        <f t="shared" si="505"/>
        <v>0</v>
      </c>
      <c r="J1965" s="24">
        <f t="shared" si="506"/>
        <v>0</v>
      </c>
      <c r="K1965" s="24">
        <f t="shared" si="507"/>
        <v>1.764809516455853</v>
      </c>
      <c r="L1965" s="13"/>
      <c r="M1965" s="24"/>
      <c r="N1965" s="24">
        <f t="shared" si="517"/>
        <v>0</v>
      </c>
      <c r="O1965" s="13"/>
      <c r="P1965" s="13"/>
    </row>
    <row r="1966" spans="1:16">
      <c r="A1966">
        <v>1965</v>
      </c>
      <c r="B1966" s="13">
        <v>3</v>
      </c>
      <c r="C1966" s="13">
        <v>23</v>
      </c>
      <c r="D1966" s="13">
        <v>20</v>
      </c>
      <c r="E1966" s="14">
        <f t="shared" si="512"/>
        <v>82</v>
      </c>
      <c r="F1966" s="24">
        <f>'1 Solar Profile'!E1968*S$10</f>
        <v>0</v>
      </c>
      <c r="G1966" s="24">
        <f>'2 Load Profile'!E1967</f>
        <v>1.8083573515330111</v>
      </c>
      <c r="H1966" s="24">
        <f t="shared" si="504"/>
        <v>1.8083573515330111</v>
      </c>
      <c r="I1966" s="13">
        <f t="shared" si="505"/>
        <v>0</v>
      </c>
      <c r="J1966" s="24">
        <f t="shared" si="506"/>
        <v>0</v>
      </c>
      <c r="K1966" s="24">
        <f t="shared" si="507"/>
        <v>1.8083573515330111</v>
      </c>
      <c r="L1966" s="13"/>
      <c r="M1966" s="24"/>
      <c r="N1966" s="24">
        <f t="shared" si="517"/>
        <v>0</v>
      </c>
      <c r="O1966" s="24"/>
      <c r="P1966" s="24"/>
    </row>
    <row r="1967" spans="1:16">
      <c r="A1967">
        <v>1966</v>
      </c>
      <c r="B1967" s="13">
        <v>3</v>
      </c>
      <c r="C1967" s="13">
        <v>23</v>
      </c>
      <c r="D1967" s="13">
        <v>21</v>
      </c>
      <c r="E1967" s="14">
        <f t="shared" si="512"/>
        <v>82</v>
      </c>
      <c r="F1967" s="24">
        <f>'1 Solar Profile'!E1969*S$10</f>
        <v>0</v>
      </c>
      <c r="G1967" s="24">
        <f>'2 Load Profile'!E1968</f>
        <v>1.6611489791464784</v>
      </c>
      <c r="H1967" s="24">
        <f t="shared" si="504"/>
        <v>1.6611489791464784</v>
      </c>
      <c r="I1967" s="13">
        <f t="shared" si="505"/>
        <v>0</v>
      </c>
      <c r="J1967" s="24">
        <f t="shared" si="506"/>
        <v>0</v>
      </c>
      <c r="K1967" s="24">
        <f t="shared" si="507"/>
        <v>1.6611489791464784</v>
      </c>
      <c r="L1967" s="13"/>
      <c r="M1967" s="24"/>
      <c r="N1967" s="24">
        <f t="shared" si="517"/>
        <v>0</v>
      </c>
      <c r="O1967" s="13"/>
      <c r="P1967" s="13"/>
    </row>
    <row r="1968" spans="1:16">
      <c r="A1968">
        <v>1967</v>
      </c>
      <c r="B1968" s="13">
        <v>3</v>
      </c>
      <c r="C1968" s="13">
        <v>23</v>
      </c>
      <c r="D1968" s="13">
        <v>22</v>
      </c>
      <c r="E1968" s="14">
        <f t="shared" si="512"/>
        <v>82</v>
      </c>
      <c r="F1968" s="24">
        <f>'1 Solar Profile'!E1970*S$10</f>
        <v>0</v>
      </c>
      <c r="G1968" s="24">
        <f>'2 Load Profile'!E1969</f>
        <v>1.3830323513838085</v>
      </c>
      <c r="H1968" s="24">
        <f t="shared" si="504"/>
        <v>1.3830323513838085</v>
      </c>
      <c r="I1968" s="13">
        <f t="shared" si="505"/>
        <v>0</v>
      </c>
      <c r="J1968" s="24">
        <f t="shared" si="506"/>
        <v>0</v>
      </c>
      <c r="K1968" s="24">
        <f t="shared" si="507"/>
        <v>1.3830323513838085</v>
      </c>
      <c r="L1968" s="13"/>
      <c r="M1968" s="24"/>
      <c r="N1968" s="24">
        <f t="shared" si="517"/>
        <v>0</v>
      </c>
      <c r="O1968" s="13"/>
      <c r="P1968" s="13"/>
    </row>
    <row r="1969" spans="1:16">
      <c r="A1969">
        <v>1968</v>
      </c>
      <c r="B1969" s="13">
        <v>3</v>
      </c>
      <c r="C1969" s="13">
        <v>23</v>
      </c>
      <c r="D1969" s="13">
        <v>23</v>
      </c>
      <c r="E1969" s="14">
        <f t="shared" si="512"/>
        <v>82</v>
      </c>
      <c r="F1969" s="24">
        <f>'1 Solar Profile'!E1971*S$10</f>
        <v>0</v>
      </c>
      <c r="G1969" s="24">
        <f>'2 Load Profile'!E1970</f>
        <v>1.1196392914365789</v>
      </c>
      <c r="H1969" s="24">
        <f t="shared" si="504"/>
        <v>1.1196392914365789</v>
      </c>
      <c r="I1969" s="13">
        <f t="shared" si="505"/>
        <v>0</v>
      </c>
      <c r="J1969" s="24">
        <f t="shared" si="506"/>
        <v>0</v>
      </c>
      <c r="K1969" s="24">
        <f t="shared" si="507"/>
        <v>1.1196392914365789</v>
      </c>
      <c r="L1969" s="13">
        <f t="shared" ref="L1969" si="518">SUM(I1946:I1969)</f>
        <v>-22.967229397964566</v>
      </c>
      <c r="M1969" s="24">
        <f t="shared" ref="M1969" si="519">SUMIF(H1946:H1969,"&gt;0",H1946:H1969)</f>
        <v>15.215408680860433</v>
      </c>
      <c r="N1969" s="24">
        <f t="shared" si="517"/>
        <v>-7.7518207171041329</v>
      </c>
      <c r="O1969" s="13">
        <f t="shared" ref="O1969" si="520">IF(M1969&gt;(L1969*-1),(M1969+L1969)*S$12,0)</f>
        <v>0</v>
      </c>
      <c r="P1969" s="13">
        <f t="shared" ref="P1969" si="521">IF(M1969&lt;(L1969*-1),(M1969+L1969)*S$14,0)</f>
        <v>-0.20503565796740433</v>
      </c>
    </row>
    <row r="1970" spans="1:16">
      <c r="A1970">
        <v>1969</v>
      </c>
      <c r="B1970" s="13">
        <v>3</v>
      </c>
      <c r="C1970" s="13">
        <v>24</v>
      </c>
      <c r="D1970" s="13">
        <v>0</v>
      </c>
      <c r="E1970" s="14">
        <f t="shared" si="512"/>
        <v>83</v>
      </c>
      <c r="F1970" s="24">
        <f>'1 Solar Profile'!E1972*S$10</f>
        <v>0</v>
      </c>
      <c r="G1970" s="24">
        <f>'2 Load Profile'!E1971</f>
        <v>0.84175501177056744</v>
      </c>
      <c r="H1970" s="24">
        <f t="shared" si="504"/>
        <v>0.84175501177056744</v>
      </c>
      <c r="I1970" s="13">
        <f t="shared" si="505"/>
        <v>0</v>
      </c>
      <c r="J1970" s="24">
        <f t="shared" si="506"/>
        <v>0</v>
      </c>
      <c r="K1970" s="24">
        <f t="shared" si="507"/>
        <v>0.84175501177056744</v>
      </c>
      <c r="L1970" s="13"/>
      <c r="M1970" s="24"/>
      <c r="N1970" s="24">
        <f t="shared" si="517"/>
        <v>0</v>
      </c>
      <c r="O1970" s="13"/>
      <c r="P1970" s="13"/>
    </row>
    <row r="1971" spans="1:16">
      <c r="A1971">
        <v>1970</v>
      </c>
      <c r="B1971" s="13">
        <v>3</v>
      </c>
      <c r="C1971" s="13">
        <v>24</v>
      </c>
      <c r="D1971" s="13">
        <v>1</v>
      </c>
      <c r="E1971" s="14">
        <f t="shared" si="512"/>
        <v>83</v>
      </c>
      <c r="F1971" s="24">
        <f>'1 Solar Profile'!E1973*S$10</f>
        <v>0</v>
      </c>
      <c r="G1971" s="24">
        <f>'2 Load Profile'!E1972</f>
        <v>0.73667314077243462</v>
      </c>
      <c r="H1971" s="24">
        <f t="shared" si="504"/>
        <v>0.73667314077243462</v>
      </c>
      <c r="I1971" s="13">
        <f t="shared" si="505"/>
        <v>0</v>
      </c>
      <c r="J1971" s="24">
        <f t="shared" si="506"/>
        <v>0</v>
      </c>
      <c r="K1971" s="24">
        <f t="shared" si="507"/>
        <v>0.73667314077243462</v>
      </c>
      <c r="L1971" s="13"/>
      <c r="M1971" s="24"/>
      <c r="N1971" s="24">
        <f t="shared" si="517"/>
        <v>0</v>
      </c>
      <c r="O1971" s="13"/>
      <c r="P1971" s="13"/>
    </row>
    <row r="1972" spans="1:16">
      <c r="A1972">
        <v>1971</v>
      </c>
      <c r="B1972" s="13">
        <v>3</v>
      </c>
      <c r="C1972" s="13">
        <v>24</v>
      </c>
      <c r="D1972" s="13">
        <v>2</v>
      </c>
      <c r="E1972" s="14">
        <f t="shared" si="512"/>
        <v>83</v>
      </c>
      <c r="F1972" s="24">
        <f>'1 Solar Profile'!E1974*S$10</f>
        <v>0</v>
      </c>
      <c r="G1972" s="24">
        <f>'2 Load Profile'!E1973</f>
        <v>0.69360932455650504</v>
      </c>
      <c r="H1972" s="24">
        <f t="shared" si="504"/>
        <v>0.69360932455650504</v>
      </c>
      <c r="I1972" s="13">
        <f t="shared" si="505"/>
        <v>0</v>
      </c>
      <c r="J1972" s="24">
        <f t="shared" si="506"/>
        <v>0</v>
      </c>
      <c r="K1972" s="24">
        <f t="shared" si="507"/>
        <v>0.69360932455650504</v>
      </c>
      <c r="L1972" s="13"/>
      <c r="M1972" s="24"/>
      <c r="N1972" s="24">
        <f t="shared" si="517"/>
        <v>0</v>
      </c>
      <c r="O1972" s="13"/>
      <c r="P1972" s="13"/>
    </row>
    <row r="1973" spans="1:16">
      <c r="A1973">
        <v>1972</v>
      </c>
      <c r="B1973" s="13">
        <v>3</v>
      </c>
      <c r="C1973" s="13">
        <v>24</v>
      </c>
      <c r="D1973" s="13">
        <v>3</v>
      </c>
      <c r="E1973" s="14">
        <f t="shared" si="512"/>
        <v>83</v>
      </c>
      <c r="F1973" s="24">
        <f>'1 Solar Profile'!E1975*S$10</f>
        <v>0</v>
      </c>
      <c r="G1973" s="24">
        <f>'2 Load Profile'!E1974</f>
        <v>0.68539773111101454</v>
      </c>
      <c r="H1973" s="24">
        <f t="shared" si="504"/>
        <v>0.68539773111101454</v>
      </c>
      <c r="I1973" s="13">
        <f t="shared" si="505"/>
        <v>0</v>
      </c>
      <c r="J1973" s="24">
        <f t="shared" si="506"/>
        <v>0</v>
      </c>
      <c r="K1973" s="24">
        <f t="shared" si="507"/>
        <v>0.68539773111101454</v>
      </c>
      <c r="L1973" s="13"/>
      <c r="M1973" s="24"/>
      <c r="N1973" s="24">
        <f t="shared" si="517"/>
        <v>0</v>
      </c>
      <c r="O1973" s="13"/>
      <c r="P1973" s="13"/>
    </row>
    <row r="1974" spans="1:16">
      <c r="A1974">
        <v>1973</v>
      </c>
      <c r="B1974" s="13">
        <v>3</v>
      </c>
      <c r="C1974" s="13">
        <v>24</v>
      </c>
      <c r="D1974" s="13">
        <v>4</v>
      </c>
      <c r="E1974" s="14">
        <f t="shared" si="512"/>
        <v>83</v>
      </c>
      <c r="F1974" s="24">
        <f>'1 Solar Profile'!E1976*S$10</f>
        <v>0</v>
      </c>
      <c r="G1974" s="24">
        <f>'2 Load Profile'!E1975</f>
        <v>0.68495676272008965</v>
      </c>
      <c r="H1974" s="24">
        <f t="shared" si="504"/>
        <v>0.68495676272008965</v>
      </c>
      <c r="I1974" s="13">
        <f t="shared" si="505"/>
        <v>0</v>
      </c>
      <c r="J1974" s="24">
        <f t="shared" si="506"/>
        <v>0</v>
      </c>
      <c r="K1974" s="24">
        <f t="shared" si="507"/>
        <v>0.68495676272008965</v>
      </c>
      <c r="L1974" s="13"/>
      <c r="M1974" s="24"/>
      <c r="N1974" s="24">
        <f t="shared" si="517"/>
        <v>0</v>
      </c>
      <c r="O1974" s="13"/>
      <c r="P1974" s="13"/>
    </row>
    <row r="1975" spans="1:16">
      <c r="A1975">
        <v>1974</v>
      </c>
      <c r="B1975" s="13">
        <v>3</v>
      </c>
      <c r="C1975" s="13">
        <v>24</v>
      </c>
      <c r="D1975" s="13">
        <v>5</v>
      </c>
      <c r="E1975" s="14">
        <f t="shared" si="512"/>
        <v>83</v>
      </c>
      <c r="F1975" s="24">
        <f>'1 Solar Profile'!E1977*S$10</f>
        <v>0</v>
      </c>
      <c r="G1975" s="24">
        <f>'2 Load Profile'!E1976</f>
        <v>0.73305057710036503</v>
      </c>
      <c r="H1975" s="24">
        <f t="shared" si="504"/>
        <v>0.73305057710036503</v>
      </c>
      <c r="I1975" s="13">
        <f t="shared" si="505"/>
        <v>0</v>
      </c>
      <c r="J1975" s="24">
        <f t="shared" si="506"/>
        <v>0</v>
      </c>
      <c r="K1975" s="24">
        <f t="shared" si="507"/>
        <v>0.73305057710036503</v>
      </c>
      <c r="L1975" s="13"/>
      <c r="M1975" s="24"/>
      <c r="N1975" s="24">
        <f t="shared" si="517"/>
        <v>0</v>
      </c>
      <c r="O1975" s="13"/>
      <c r="P1975" s="13"/>
    </row>
    <row r="1976" spans="1:16">
      <c r="A1976">
        <v>1975</v>
      </c>
      <c r="B1976" s="13">
        <v>3</v>
      </c>
      <c r="C1976" s="13">
        <v>24</v>
      </c>
      <c r="D1976" s="13">
        <v>6</v>
      </c>
      <c r="E1976" s="14">
        <f t="shared" si="512"/>
        <v>83</v>
      </c>
      <c r="F1976" s="24">
        <f>'1 Solar Profile'!E1978*S$10</f>
        <v>0.38907225000000001</v>
      </c>
      <c r="G1976" s="24">
        <f>'2 Load Profile'!E1977</f>
        <v>0.86953122833308372</v>
      </c>
      <c r="H1976" s="24">
        <f t="shared" si="504"/>
        <v>0.48045897833308371</v>
      </c>
      <c r="I1976" s="13">
        <f t="shared" si="505"/>
        <v>0</v>
      </c>
      <c r="J1976" s="24">
        <f t="shared" si="506"/>
        <v>0.38907225000000001</v>
      </c>
      <c r="K1976" s="24">
        <f t="shared" si="507"/>
        <v>0.48045897833308371</v>
      </c>
      <c r="L1976" s="13"/>
      <c r="M1976" s="24"/>
      <c r="N1976" s="24">
        <f t="shared" si="517"/>
        <v>0</v>
      </c>
      <c r="O1976" s="13"/>
      <c r="P1976" s="13"/>
    </row>
    <row r="1977" spans="1:16">
      <c r="A1977">
        <v>1976</v>
      </c>
      <c r="B1977" s="13">
        <v>3</v>
      </c>
      <c r="C1977" s="13">
        <v>24</v>
      </c>
      <c r="D1977" s="13">
        <v>7</v>
      </c>
      <c r="E1977" s="14">
        <f t="shared" si="512"/>
        <v>83</v>
      </c>
      <c r="F1977" s="24">
        <f>'1 Solar Profile'!E1979*S$10</f>
        <v>1.5916887</v>
      </c>
      <c r="G1977" s="24">
        <f>'2 Load Profile'!E1978</f>
        <v>1.0645909167204894</v>
      </c>
      <c r="H1977" s="24">
        <f t="shared" si="504"/>
        <v>-0.52709778327951051</v>
      </c>
      <c r="I1977" s="13">
        <f t="shared" si="505"/>
        <v>-0.52709778327951051</v>
      </c>
      <c r="J1977" s="24">
        <f t="shared" si="506"/>
        <v>1.0645909167204894</v>
      </c>
      <c r="K1977" s="24">
        <f t="shared" si="507"/>
        <v>0</v>
      </c>
      <c r="L1977" s="13"/>
      <c r="M1977" s="24"/>
      <c r="N1977" s="24">
        <f t="shared" si="517"/>
        <v>0</v>
      </c>
      <c r="O1977" s="13"/>
      <c r="P1977" s="13"/>
    </row>
    <row r="1978" spans="1:16">
      <c r="A1978">
        <v>1977</v>
      </c>
      <c r="B1978" s="13">
        <v>3</v>
      </c>
      <c r="C1978" s="13">
        <v>24</v>
      </c>
      <c r="D1978" s="13">
        <v>8</v>
      </c>
      <c r="E1978" s="14">
        <f t="shared" si="512"/>
        <v>83</v>
      </c>
      <c r="F1978" s="24">
        <f>'1 Solar Profile'!E1980*S$10</f>
        <v>2.56304475</v>
      </c>
      <c r="G1978" s="24">
        <f>'2 Load Profile'!E1979</f>
        <v>0.99723614950759853</v>
      </c>
      <c r="H1978" s="24">
        <f t="shared" si="504"/>
        <v>-1.5658086004924014</v>
      </c>
      <c r="I1978" s="13">
        <f t="shared" si="505"/>
        <v>-1.5658086004924014</v>
      </c>
      <c r="J1978" s="24">
        <f t="shared" si="506"/>
        <v>0.99723614950759853</v>
      </c>
      <c r="K1978" s="24">
        <f t="shared" si="507"/>
        <v>0</v>
      </c>
      <c r="L1978" s="13"/>
      <c r="M1978" s="24"/>
      <c r="N1978" s="24">
        <f t="shared" si="517"/>
        <v>0</v>
      </c>
      <c r="O1978" s="13"/>
      <c r="P1978" s="13"/>
    </row>
    <row r="1979" spans="1:16">
      <c r="A1979">
        <v>1978</v>
      </c>
      <c r="B1979" s="13">
        <v>3</v>
      </c>
      <c r="C1979" s="13">
        <v>24</v>
      </c>
      <c r="D1979" s="13">
        <v>9</v>
      </c>
      <c r="E1979" s="14">
        <f t="shared" si="512"/>
        <v>83</v>
      </c>
      <c r="F1979" s="24">
        <f>'1 Solar Profile'!E1981*S$10</f>
        <v>3.2032586250000001</v>
      </c>
      <c r="G1979" s="24">
        <f>'2 Load Profile'!E1980</f>
        <v>0.90274085797813119</v>
      </c>
      <c r="H1979" s="24">
        <f t="shared" si="504"/>
        <v>-2.3005177670218688</v>
      </c>
      <c r="I1979" s="13">
        <f t="shared" si="505"/>
        <v>-2.3005177670218688</v>
      </c>
      <c r="J1979" s="24">
        <f t="shared" si="506"/>
        <v>0.90274085797813131</v>
      </c>
      <c r="K1979" s="24">
        <f t="shared" si="507"/>
        <v>0</v>
      </c>
      <c r="L1979" s="13"/>
      <c r="M1979" s="24"/>
      <c r="N1979" s="24">
        <f t="shared" si="517"/>
        <v>0</v>
      </c>
      <c r="O1979" s="13"/>
      <c r="P1979" s="13"/>
    </row>
    <row r="1980" spans="1:16">
      <c r="A1980">
        <v>1979</v>
      </c>
      <c r="B1980" s="13">
        <v>3</v>
      </c>
      <c r="C1980" s="13">
        <v>24</v>
      </c>
      <c r="D1980" s="13">
        <v>10</v>
      </c>
      <c r="E1980" s="14">
        <f t="shared" si="512"/>
        <v>83</v>
      </c>
      <c r="F1980" s="24">
        <f>'1 Solar Profile'!E1982*S$10</f>
        <v>1.6473240000000002</v>
      </c>
      <c r="G1980" s="24">
        <f>'2 Load Profile'!E1981</f>
        <v>0.93359944079002943</v>
      </c>
      <c r="H1980" s="24">
        <f t="shared" si="504"/>
        <v>-0.7137245592099708</v>
      </c>
      <c r="I1980" s="13">
        <f t="shared" si="505"/>
        <v>-0.7137245592099708</v>
      </c>
      <c r="J1980" s="24">
        <f t="shared" si="506"/>
        <v>0.93359944079002943</v>
      </c>
      <c r="K1980" s="24">
        <f t="shared" si="507"/>
        <v>0</v>
      </c>
      <c r="L1980" s="13"/>
      <c r="M1980" s="24"/>
      <c r="N1980" s="24">
        <f t="shared" si="517"/>
        <v>0</v>
      </c>
      <c r="O1980" s="13"/>
      <c r="P1980" s="13"/>
    </row>
    <row r="1981" spans="1:16">
      <c r="A1981">
        <v>1980</v>
      </c>
      <c r="B1981" s="13">
        <v>3</v>
      </c>
      <c r="C1981" s="13">
        <v>24</v>
      </c>
      <c r="D1981" s="13">
        <v>11</v>
      </c>
      <c r="E1981" s="14">
        <f t="shared" si="512"/>
        <v>83</v>
      </c>
      <c r="F1981" s="24">
        <f>'1 Solar Profile'!E1983*S$10</f>
        <v>3.6119979</v>
      </c>
      <c r="G1981" s="24">
        <f>'2 Load Profile'!E1982</f>
        <v>0.89796162896414222</v>
      </c>
      <c r="H1981" s="24">
        <f t="shared" si="504"/>
        <v>-2.7140362710358579</v>
      </c>
      <c r="I1981" s="13">
        <f t="shared" si="505"/>
        <v>-2.7140362710358579</v>
      </c>
      <c r="J1981" s="24">
        <f t="shared" si="506"/>
        <v>0.89796162896414211</v>
      </c>
      <c r="K1981" s="24">
        <f t="shared" si="507"/>
        <v>0</v>
      </c>
      <c r="L1981" s="13"/>
      <c r="M1981" s="24"/>
      <c r="N1981" s="24">
        <f t="shared" si="517"/>
        <v>0</v>
      </c>
      <c r="O1981" s="13"/>
      <c r="P1981" s="13"/>
    </row>
    <row r="1982" spans="1:16">
      <c r="A1982">
        <v>1981</v>
      </c>
      <c r="B1982" s="13">
        <v>3</v>
      </c>
      <c r="C1982" s="13">
        <v>24</v>
      </c>
      <c r="D1982" s="13">
        <v>12</v>
      </c>
      <c r="E1982" s="14">
        <f t="shared" si="512"/>
        <v>83</v>
      </c>
      <c r="F1982" s="24">
        <f>'1 Solar Profile'!E1984*S$10</f>
        <v>4.6058559749999999</v>
      </c>
      <c r="G1982" s="24">
        <f>'2 Load Profile'!E1983</f>
        <v>0.86572532448963502</v>
      </c>
      <c r="H1982" s="24">
        <f t="shared" si="504"/>
        <v>-3.7401306505103649</v>
      </c>
      <c r="I1982" s="13">
        <f t="shared" si="505"/>
        <v>-3.7401306505103649</v>
      </c>
      <c r="J1982" s="24">
        <f t="shared" si="506"/>
        <v>0.86572532448963502</v>
      </c>
      <c r="K1982" s="24">
        <f t="shared" si="507"/>
        <v>0</v>
      </c>
      <c r="L1982" s="13"/>
      <c r="M1982" s="24"/>
      <c r="N1982" s="24">
        <f t="shared" si="517"/>
        <v>0</v>
      </c>
      <c r="O1982" s="13"/>
      <c r="P1982" s="13"/>
    </row>
    <row r="1983" spans="1:16">
      <c r="A1983">
        <v>1982</v>
      </c>
      <c r="B1983" s="13">
        <v>3</v>
      </c>
      <c r="C1983" s="13">
        <v>24</v>
      </c>
      <c r="D1983" s="13">
        <v>13</v>
      </c>
      <c r="E1983" s="14">
        <f t="shared" si="512"/>
        <v>83</v>
      </c>
      <c r="F1983" s="24">
        <f>'1 Solar Profile'!E1985*S$10</f>
        <v>3.9333892499999994</v>
      </c>
      <c r="G1983" s="24">
        <f>'2 Load Profile'!E1984</f>
        <v>0.83505179592710577</v>
      </c>
      <c r="H1983" s="24">
        <f t="shared" si="504"/>
        <v>-3.0983374540728938</v>
      </c>
      <c r="I1983" s="13">
        <f t="shared" si="505"/>
        <v>-3.0983374540728938</v>
      </c>
      <c r="J1983" s="24">
        <f t="shared" si="506"/>
        <v>0.83505179592710554</v>
      </c>
      <c r="K1983" s="24">
        <f t="shared" si="507"/>
        <v>0</v>
      </c>
      <c r="L1983" s="13"/>
      <c r="M1983" s="24"/>
      <c r="N1983" s="24">
        <f t="shared" si="517"/>
        <v>0</v>
      </c>
      <c r="O1983" s="13"/>
      <c r="P1983" s="13"/>
    </row>
    <row r="1984" spans="1:16">
      <c r="A1984">
        <v>1983</v>
      </c>
      <c r="B1984" s="13">
        <v>3</v>
      </c>
      <c r="C1984" s="13">
        <v>24</v>
      </c>
      <c r="D1984" s="13">
        <v>14</v>
      </c>
      <c r="E1984" s="14">
        <f t="shared" si="512"/>
        <v>83</v>
      </c>
      <c r="F1984" s="24">
        <f>'1 Solar Profile'!E1986*S$10</f>
        <v>3.4737491249999999</v>
      </c>
      <c r="G1984" s="24">
        <f>'2 Load Profile'!E1985</f>
        <v>0.82060043288719908</v>
      </c>
      <c r="H1984" s="24">
        <f t="shared" ref="H1984:H2047" si="522">G1984-F1984</f>
        <v>-2.6531486921128007</v>
      </c>
      <c r="I1984" s="13">
        <f t="shared" ref="I1984:I2047" si="523">IF(H1984&lt;0,H1984,0)</f>
        <v>-2.6531486921128007</v>
      </c>
      <c r="J1984" s="24">
        <f t="shared" ref="J1984:J2047" si="524">F1984+I1984</f>
        <v>0.82060043288719919</v>
      </c>
      <c r="K1984" s="24">
        <f t="shared" ref="K1984:K2047" si="525">IF(H1984&gt;0,H1984,0)</f>
        <v>0</v>
      </c>
      <c r="L1984" s="13"/>
      <c r="M1984" s="24"/>
      <c r="N1984" s="24">
        <f t="shared" si="517"/>
        <v>0</v>
      </c>
      <c r="O1984" s="13"/>
      <c r="P1984" s="13"/>
    </row>
    <row r="1985" spans="1:16">
      <c r="A1985">
        <v>1984</v>
      </c>
      <c r="B1985" s="13">
        <v>3</v>
      </c>
      <c r="C1985" s="13">
        <v>24</v>
      </c>
      <c r="D1985" s="13">
        <v>15</v>
      </c>
      <c r="E1985" s="14">
        <f t="shared" si="512"/>
        <v>83</v>
      </c>
      <c r="F1985" s="24">
        <f>'1 Solar Profile'!E1987*S$10</f>
        <v>2.136926925</v>
      </c>
      <c r="G1985" s="24">
        <f>'2 Load Profile'!E1986</f>
        <v>0.85417945782748828</v>
      </c>
      <c r="H1985" s="24">
        <f t="shared" si="522"/>
        <v>-1.2827474671725119</v>
      </c>
      <c r="I1985" s="13">
        <f t="shared" si="523"/>
        <v>-1.2827474671725119</v>
      </c>
      <c r="J1985" s="24">
        <f t="shared" si="524"/>
        <v>0.85417945782748816</v>
      </c>
      <c r="K1985" s="24">
        <f t="shared" si="525"/>
        <v>0</v>
      </c>
      <c r="L1985" s="13"/>
      <c r="M1985" s="24"/>
      <c r="N1985" s="24">
        <f t="shared" si="517"/>
        <v>0</v>
      </c>
      <c r="O1985" s="13"/>
      <c r="P1985" s="13"/>
    </row>
    <row r="1986" spans="1:16">
      <c r="A1986">
        <v>1985</v>
      </c>
      <c r="B1986" s="13">
        <v>3</v>
      </c>
      <c r="C1986" s="13">
        <v>24</v>
      </c>
      <c r="D1986" s="13">
        <v>16</v>
      </c>
      <c r="E1986" s="14">
        <f t="shared" si="512"/>
        <v>83</v>
      </c>
      <c r="F1986" s="24">
        <f>'1 Solar Profile'!E1988*S$10</f>
        <v>1.3106409750000001</v>
      </c>
      <c r="G1986" s="24">
        <f>'2 Load Profile'!E1987</f>
        <v>1.0007808269463381</v>
      </c>
      <c r="H1986" s="24">
        <f t="shared" si="522"/>
        <v>-0.30986014805366202</v>
      </c>
      <c r="I1986" s="13">
        <f t="shared" si="523"/>
        <v>-0.30986014805366202</v>
      </c>
      <c r="J1986" s="24">
        <f t="shared" si="524"/>
        <v>1.0007808269463381</v>
      </c>
      <c r="K1986" s="24">
        <f t="shared" si="525"/>
        <v>0</v>
      </c>
      <c r="L1986" s="13"/>
      <c r="M1986" s="24"/>
      <c r="N1986" s="24">
        <f t="shared" si="517"/>
        <v>0</v>
      </c>
      <c r="O1986" s="13"/>
      <c r="P1986" s="13"/>
    </row>
    <row r="1987" spans="1:16">
      <c r="A1987">
        <v>1986</v>
      </c>
      <c r="B1987" s="13">
        <v>3</v>
      </c>
      <c r="C1987" s="13">
        <v>24</v>
      </c>
      <c r="D1987" s="13">
        <v>17</v>
      </c>
      <c r="E1987" s="14">
        <f t="shared" si="512"/>
        <v>83</v>
      </c>
      <c r="F1987" s="24">
        <f>'1 Solar Profile'!E1989*S$10</f>
        <v>0.25784797500000001</v>
      </c>
      <c r="G1987" s="24">
        <f>'2 Load Profile'!E1988</f>
        <v>1.3191027816425458</v>
      </c>
      <c r="H1987" s="24">
        <f t="shared" si="522"/>
        <v>1.0612548066425458</v>
      </c>
      <c r="I1987" s="13">
        <f t="shared" si="523"/>
        <v>0</v>
      </c>
      <c r="J1987" s="24">
        <f t="shared" si="524"/>
        <v>0.25784797500000001</v>
      </c>
      <c r="K1987" s="24">
        <f t="shared" si="525"/>
        <v>1.0612548066425458</v>
      </c>
      <c r="L1987" s="13"/>
      <c r="M1987" s="24"/>
      <c r="N1987" s="24">
        <f t="shared" si="517"/>
        <v>0</v>
      </c>
      <c r="O1987" s="13"/>
      <c r="P1987" s="13"/>
    </row>
    <row r="1988" spans="1:16">
      <c r="A1988">
        <v>1987</v>
      </c>
      <c r="B1988" s="13">
        <v>3</v>
      </c>
      <c r="C1988" s="13">
        <v>24</v>
      </c>
      <c r="D1988" s="13">
        <v>18</v>
      </c>
      <c r="E1988" s="14">
        <f t="shared" si="512"/>
        <v>83</v>
      </c>
      <c r="F1988" s="24">
        <f>'1 Solar Profile'!E1990*S$10</f>
        <v>0</v>
      </c>
      <c r="G1988" s="24">
        <f>'2 Load Profile'!E1989</f>
        <v>1.5691296139927084</v>
      </c>
      <c r="H1988" s="24">
        <f t="shared" si="522"/>
        <v>1.5691296139927084</v>
      </c>
      <c r="I1988" s="13">
        <f t="shared" si="523"/>
        <v>0</v>
      </c>
      <c r="J1988" s="24">
        <f t="shared" si="524"/>
        <v>0</v>
      </c>
      <c r="K1988" s="24">
        <f t="shared" si="525"/>
        <v>1.5691296139927084</v>
      </c>
      <c r="L1988" s="13"/>
      <c r="M1988" s="24"/>
      <c r="N1988" s="24">
        <f t="shared" si="517"/>
        <v>0</v>
      </c>
      <c r="O1988" s="13"/>
      <c r="P1988" s="13"/>
    </row>
    <row r="1989" spans="1:16">
      <c r="A1989">
        <v>1988</v>
      </c>
      <c r="B1989" s="13">
        <v>3</v>
      </c>
      <c r="C1989" s="13">
        <v>24</v>
      </c>
      <c r="D1989" s="13">
        <v>19</v>
      </c>
      <c r="E1989" s="14">
        <f t="shared" si="512"/>
        <v>83</v>
      </c>
      <c r="F1989" s="24">
        <f>'1 Solar Profile'!E1991*S$10</f>
        <v>0</v>
      </c>
      <c r="G1989" s="24">
        <f>'2 Load Profile'!E1990</f>
        <v>1.736115706612994</v>
      </c>
      <c r="H1989" s="24">
        <f t="shared" si="522"/>
        <v>1.736115706612994</v>
      </c>
      <c r="I1989" s="13">
        <f t="shared" si="523"/>
        <v>0</v>
      </c>
      <c r="J1989" s="24">
        <f t="shared" si="524"/>
        <v>0</v>
      </c>
      <c r="K1989" s="24">
        <f t="shared" si="525"/>
        <v>1.736115706612994</v>
      </c>
      <c r="L1989" s="13"/>
      <c r="M1989" s="24"/>
      <c r="N1989" s="24">
        <f t="shared" si="517"/>
        <v>0</v>
      </c>
      <c r="O1989" s="13"/>
      <c r="P1989" s="13"/>
    </row>
    <row r="1990" spans="1:16">
      <c r="A1990">
        <v>1989</v>
      </c>
      <c r="B1990" s="13">
        <v>3</v>
      </c>
      <c r="C1990" s="13">
        <v>24</v>
      </c>
      <c r="D1990" s="13">
        <v>20</v>
      </c>
      <c r="E1990" s="14">
        <f t="shared" si="512"/>
        <v>83</v>
      </c>
      <c r="F1990" s="24">
        <f>'1 Solar Profile'!E1992*S$10</f>
        <v>0</v>
      </c>
      <c r="G1990" s="24">
        <f>'2 Load Profile'!E1991</f>
        <v>1.7854811563930801</v>
      </c>
      <c r="H1990" s="24">
        <f t="shared" si="522"/>
        <v>1.7854811563930801</v>
      </c>
      <c r="I1990" s="13">
        <f t="shared" si="523"/>
        <v>0</v>
      </c>
      <c r="J1990" s="24">
        <f t="shared" si="524"/>
        <v>0</v>
      </c>
      <c r="K1990" s="24">
        <f t="shared" si="525"/>
        <v>1.7854811563930801</v>
      </c>
      <c r="L1990" s="13"/>
      <c r="M1990" s="24"/>
      <c r="N1990" s="24">
        <f t="shared" si="517"/>
        <v>0</v>
      </c>
      <c r="O1990" s="24"/>
      <c r="P1990" s="24"/>
    </row>
    <row r="1991" spans="1:16">
      <c r="A1991">
        <v>1990</v>
      </c>
      <c r="B1991" s="13">
        <v>3</v>
      </c>
      <c r="C1991" s="13">
        <v>24</v>
      </c>
      <c r="D1991" s="13">
        <v>21</v>
      </c>
      <c r="E1991" s="14">
        <f t="shared" si="512"/>
        <v>83</v>
      </c>
      <c r="F1991" s="24">
        <f>'1 Solar Profile'!E1993*S$10</f>
        <v>0</v>
      </c>
      <c r="G1991" s="24">
        <f>'2 Load Profile'!E1992</f>
        <v>1.6415203542873773</v>
      </c>
      <c r="H1991" s="24">
        <f t="shared" si="522"/>
        <v>1.6415203542873773</v>
      </c>
      <c r="I1991" s="13">
        <f t="shared" si="523"/>
        <v>0</v>
      </c>
      <c r="J1991" s="24">
        <f t="shared" si="524"/>
        <v>0</v>
      </c>
      <c r="K1991" s="24">
        <f t="shared" si="525"/>
        <v>1.6415203542873773</v>
      </c>
      <c r="L1991" s="13"/>
      <c r="M1991" s="24"/>
      <c r="N1991" s="24">
        <f t="shared" si="517"/>
        <v>0</v>
      </c>
      <c r="O1991" s="13"/>
      <c r="P1991" s="13"/>
    </row>
    <row r="1992" spans="1:16">
      <c r="A1992">
        <v>1991</v>
      </c>
      <c r="B1992" s="13">
        <v>3</v>
      </c>
      <c r="C1992" s="13">
        <v>24</v>
      </c>
      <c r="D1992" s="13">
        <v>22</v>
      </c>
      <c r="E1992" s="14">
        <f t="shared" si="512"/>
        <v>83</v>
      </c>
      <c r="F1992" s="24">
        <f>'1 Solar Profile'!E1994*S$10</f>
        <v>0</v>
      </c>
      <c r="G1992" s="24">
        <f>'2 Load Profile'!E1993</f>
        <v>1.3746797531955932</v>
      </c>
      <c r="H1992" s="24">
        <f t="shared" si="522"/>
        <v>1.3746797531955932</v>
      </c>
      <c r="I1992" s="13">
        <f t="shared" si="523"/>
        <v>0</v>
      </c>
      <c r="J1992" s="24">
        <f t="shared" si="524"/>
        <v>0</v>
      </c>
      <c r="K1992" s="24">
        <f t="shared" si="525"/>
        <v>1.3746797531955932</v>
      </c>
      <c r="L1992" s="13"/>
      <c r="M1992" s="24"/>
      <c r="N1992" s="24">
        <f t="shared" si="517"/>
        <v>0</v>
      </c>
      <c r="O1992" s="13"/>
      <c r="P1992" s="13"/>
    </row>
    <row r="1993" spans="1:16">
      <c r="A1993">
        <v>1992</v>
      </c>
      <c r="B1993" s="13">
        <v>3</v>
      </c>
      <c r="C1993" s="13">
        <v>24</v>
      </c>
      <c r="D1993" s="13">
        <v>23</v>
      </c>
      <c r="E1993" s="14">
        <f t="shared" si="512"/>
        <v>83</v>
      </c>
      <c r="F1993" s="24">
        <f>'1 Solar Profile'!E1995*S$10</f>
        <v>0</v>
      </c>
      <c r="G1993" s="24">
        <f>'2 Load Profile'!E1994</f>
        <v>1.1150324600671351</v>
      </c>
      <c r="H1993" s="24">
        <f t="shared" si="522"/>
        <v>1.1150324600671351</v>
      </c>
      <c r="I1993" s="13">
        <f t="shared" si="523"/>
        <v>0</v>
      </c>
      <c r="J1993" s="24">
        <f t="shared" si="524"/>
        <v>0</v>
      </c>
      <c r="K1993" s="24">
        <f t="shared" si="525"/>
        <v>1.1150324600671351</v>
      </c>
      <c r="L1993" s="13">
        <f t="shared" ref="L1993" si="526">SUM(I1970:I1993)</f>
        <v>-18.905409392961843</v>
      </c>
      <c r="M1993" s="24">
        <f t="shared" ref="M1993" si="527">SUMIF(H1970:H1993,"&gt;0",H1970:H1993)</f>
        <v>15.139115377555497</v>
      </c>
      <c r="N1993" s="24">
        <f t="shared" si="517"/>
        <v>-3.7662940154063467</v>
      </c>
      <c r="O1993" s="13">
        <f t="shared" ref="O1993" si="528">IF(M1993&gt;(L1993*-1),(M1993+L1993)*S$12,0)</f>
        <v>0</v>
      </c>
      <c r="P1993" s="13">
        <f t="shared" ref="P1993" si="529">IF(M1993&lt;(L1993*-1),(M1993+L1993)*S$14,0)</f>
        <v>-9.9618476707497877E-2</v>
      </c>
    </row>
    <row r="1994" spans="1:16">
      <c r="A1994">
        <v>1993</v>
      </c>
      <c r="B1994" s="13">
        <v>3</v>
      </c>
      <c r="C1994" s="13">
        <v>25</v>
      </c>
      <c r="D1994" s="13">
        <v>0</v>
      </c>
      <c r="E1994" s="14">
        <f t="shared" si="512"/>
        <v>84</v>
      </c>
      <c r="F1994" s="24">
        <f>'1 Solar Profile'!E1996*S$10</f>
        <v>0</v>
      </c>
      <c r="G1994" s="24">
        <f>'2 Load Profile'!E1995</f>
        <v>0.84814297236819214</v>
      </c>
      <c r="H1994" s="24">
        <f t="shared" si="522"/>
        <v>0.84814297236819214</v>
      </c>
      <c r="I1994" s="13">
        <f t="shared" si="523"/>
        <v>0</v>
      </c>
      <c r="J1994" s="24">
        <f t="shared" si="524"/>
        <v>0</v>
      </c>
      <c r="K1994" s="24">
        <f t="shared" si="525"/>
        <v>0.84814297236819214</v>
      </c>
      <c r="L1994" s="13"/>
      <c r="M1994" s="24"/>
      <c r="N1994" s="24">
        <f t="shared" si="517"/>
        <v>0</v>
      </c>
      <c r="O1994" s="13"/>
      <c r="P1994" s="13"/>
    </row>
    <row r="1995" spans="1:16">
      <c r="A1995">
        <v>1994</v>
      </c>
      <c r="B1995" s="13">
        <v>3</v>
      </c>
      <c r="C1995" s="13">
        <v>25</v>
      </c>
      <c r="D1995" s="13">
        <v>1</v>
      </c>
      <c r="E1995" s="14">
        <f t="shared" si="512"/>
        <v>84</v>
      </c>
      <c r="F1995" s="24">
        <f>'1 Solar Profile'!E1997*S$10</f>
        <v>0</v>
      </c>
      <c r="G1995" s="24">
        <f>'2 Load Profile'!E1996</f>
        <v>0.74549933549243985</v>
      </c>
      <c r="H1995" s="24">
        <f t="shared" si="522"/>
        <v>0.74549933549243985</v>
      </c>
      <c r="I1995" s="13">
        <f t="shared" si="523"/>
        <v>0</v>
      </c>
      <c r="J1995" s="24">
        <f t="shared" si="524"/>
        <v>0</v>
      </c>
      <c r="K1995" s="24">
        <f t="shared" si="525"/>
        <v>0.74549933549243985</v>
      </c>
      <c r="L1995" s="13"/>
      <c r="M1995" s="24"/>
      <c r="N1995" s="24">
        <f t="shared" si="517"/>
        <v>0</v>
      </c>
      <c r="O1995" s="13"/>
      <c r="P1995" s="13"/>
    </row>
    <row r="1996" spans="1:16">
      <c r="A1996">
        <v>1995</v>
      </c>
      <c r="B1996" s="13">
        <v>3</v>
      </c>
      <c r="C1996" s="13">
        <v>25</v>
      </c>
      <c r="D1996" s="13">
        <v>2</v>
      </c>
      <c r="E1996" s="14">
        <f t="shared" si="512"/>
        <v>84</v>
      </c>
      <c r="F1996" s="24">
        <f>'1 Solar Profile'!E1998*S$10</f>
        <v>0</v>
      </c>
      <c r="G1996" s="24">
        <f>'2 Load Profile'!E1997</f>
        <v>0.70003180015939825</v>
      </c>
      <c r="H1996" s="24">
        <f t="shared" si="522"/>
        <v>0.70003180015939825</v>
      </c>
      <c r="I1996" s="13">
        <f t="shared" si="523"/>
        <v>0</v>
      </c>
      <c r="J1996" s="24">
        <f t="shared" si="524"/>
        <v>0</v>
      </c>
      <c r="K1996" s="24">
        <f t="shared" si="525"/>
        <v>0.70003180015939825</v>
      </c>
      <c r="L1996" s="13"/>
      <c r="M1996" s="24"/>
      <c r="N1996" s="24">
        <f t="shared" si="517"/>
        <v>0</v>
      </c>
      <c r="O1996" s="13"/>
      <c r="P1996" s="13"/>
    </row>
    <row r="1997" spans="1:16">
      <c r="A1997">
        <v>1996</v>
      </c>
      <c r="B1997" s="13">
        <v>3</v>
      </c>
      <c r="C1997" s="13">
        <v>25</v>
      </c>
      <c r="D1997" s="13">
        <v>3</v>
      </c>
      <c r="E1997" s="14">
        <f t="shared" si="512"/>
        <v>84</v>
      </c>
      <c r="F1997" s="24">
        <f>'1 Solar Profile'!E1999*S$10</f>
        <v>0</v>
      </c>
      <c r="G1997" s="24">
        <f>'2 Load Profile'!E1998</f>
        <v>0.69376254750448207</v>
      </c>
      <c r="H1997" s="24">
        <f t="shared" si="522"/>
        <v>0.69376254750448207</v>
      </c>
      <c r="I1997" s="13">
        <f t="shared" si="523"/>
        <v>0</v>
      </c>
      <c r="J1997" s="24">
        <f t="shared" si="524"/>
        <v>0</v>
      </c>
      <c r="K1997" s="24">
        <f t="shared" si="525"/>
        <v>0.69376254750448207</v>
      </c>
      <c r="L1997" s="13"/>
      <c r="M1997" s="24"/>
      <c r="N1997" s="24">
        <f t="shared" si="517"/>
        <v>0</v>
      </c>
      <c r="O1997" s="13"/>
      <c r="P1997" s="13"/>
    </row>
    <row r="1998" spans="1:16">
      <c r="A1998">
        <v>1997</v>
      </c>
      <c r="B1998" s="13">
        <v>3</v>
      </c>
      <c r="C1998" s="13">
        <v>25</v>
      </c>
      <c r="D1998" s="13">
        <v>4</v>
      </c>
      <c r="E1998" s="14">
        <f t="shared" si="512"/>
        <v>84</v>
      </c>
      <c r="F1998" s="24">
        <f>'1 Solar Profile'!E2000*S$10</f>
        <v>0</v>
      </c>
      <c r="G1998" s="24">
        <f>'2 Load Profile'!E1999</f>
        <v>0.69759875790112702</v>
      </c>
      <c r="H1998" s="24">
        <f t="shared" si="522"/>
        <v>0.69759875790112702</v>
      </c>
      <c r="I1998" s="13">
        <f t="shared" si="523"/>
        <v>0</v>
      </c>
      <c r="J1998" s="24">
        <f t="shared" si="524"/>
        <v>0</v>
      </c>
      <c r="K1998" s="24">
        <f t="shared" si="525"/>
        <v>0.69759875790112702</v>
      </c>
      <c r="L1998" s="13"/>
      <c r="M1998" s="24"/>
      <c r="N1998" s="24">
        <f t="shared" si="517"/>
        <v>0</v>
      </c>
      <c r="O1998" s="13"/>
      <c r="P1998" s="13"/>
    </row>
    <row r="1999" spans="1:16">
      <c r="A1999">
        <v>1998</v>
      </c>
      <c r="B1999" s="13">
        <v>3</v>
      </c>
      <c r="C1999" s="13">
        <v>25</v>
      </c>
      <c r="D1999" s="13">
        <v>5</v>
      </c>
      <c r="E1999" s="14">
        <f t="shared" si="512"/>
        <v>84</v>
      </c>
      <c r="F1999" s="24">
        <f>'1 Solar Profile'!E2001*S$10</f>
        <v>0</v>
      </c>
      <c r="G1999" s="24">
        <f>'2 Load Profile'!E2000</f>
        <v>0.7475049326539096</v>
      </c>
      <c r="H1999" s="24">
        <f t="shared" si="522"/>
        <v>0.7475049326539096</v>
      </c>
      <c r="I1999" s="13">
        <f t="shared" si="523"/>
        <v>0</v>
      </c>
      <c r="J1999" s="24">
        <f t="shared" si="524"/>
        <v>0</v>
      </c>
      <c r="K1999" s="24">
        <f t="shared" si="525"/>
        <v>0.7475049326539096</v>
      </c>
      <c r="L1999" s="13"/>
      <c r="M1999" s="24"/>
      <c r="N1999" s="24">
        <f t="shared" si="517"/>
        <v>0</v>
      </c>
      <c r="O1999" s="13"/>
      <c r="P1999" s="13"/>
    </row>
    <row r="2000" spans="1:16">
      <c r="A2000">
        <v>1999</v>
      </c>
      <c r="B2000" s="13">
        <v>3</v>
      </c>
      <c r="C2000" s="13">
        <v>25</v>
      </c>
      <c r="D2000" s="13">
        <v>6</v>
      </c>
      <c r="E2000" s="14">
        <f t="shared" si="512"/>
        <v>84</v>
      </c>
      <c r="F2000" s="24">
        <f>'1 Solar Profile'!E2002*S$10</f>
        <v>0.31600327500000003</v>
      </c>
      <c r="G2000" s="24">
        <f>'2 Load Profile'!E2001</f>
        <v>0.89122712958898409</v>
      </c>
      <c r="H2000" s="24">
        <f t="shared" si="522"/>
        <v>0.57522385458898406</v>
      </c>
      <c r="I2000" s="13">
        <f t="shared" si="523"/>
        <v>0</v>
      </c>
      <c r="J2000" s="24">
        <f t="shared" si="524"/>
        <v>0.31600327500000003</v>
      </c>
      <c r="K2000" s="24">
        <f t="shared" si="525"/>
        <v>0.57522385458898406</v>
      </c>
      <c r="L2000" s="13"/>
      <c r="M2000" s="24"/>
      <c r="N2000" s="24">
        <f t="shared" si="517"/>
        <v>0</v>
      </c>
      <c r="O2000" s="13"/>
      <c r="P2000" s="13"/>
    </row>
    <row r="2001" spans="1:17">
      <c r="A2001">
        <v>2000</v>
      </c>
      <c r="B2001" s="13">
        <v>3</v>
      </c>
      <c r="C2001" s="13">
        <v>25</v>
      </c>
      <c r="D2001" s="13">
        <v>7</v>
      </c>
      <c r="E2001" s="14">
        <f t="shared" si="512"/>
        <v>84</v>
      </c>
      <c r="F2001" s="24">
        <f>'1 Solar Profile'!E2003*S$10</f>
        <v>1.6774726499999999</v>
      </c>
      <c r="G2001" s="24">
        <f>'2 Load Profile'!E2002</f>
        <v>1.0920284535300782</v>
      </c>
      <c r="H2001" s="24">
        <f t="shared" si="522"/>
        <v>-0.58544419646992174</v>
      </c>
      <c r="I2001" s="13">
        <f t="shared" si="523"/>
        <v>-0.58544419646992174</v>
      </c>
      <c r="J2001" s="24">
        <f t="shared" si="524"/>
        <v>1.0920284535300782</v>
      </c>
      <c r="K2001" s="24">
        <f t="shared" si="525"/>
        <v>0</v>
      </c>
      <c r="L2001" s="13"/>
      <c r="M2001" s="24"/>
      <c r="N2001" s="24">
        <f t="shared" si="517"/>
        <v>0</v>
      </c>
      <c r="O2001" s="13"/>
      <c r="P2001" s="13"/>
    </row>
    <row r="2002" spans="1:17">
      <c r="A2002">
        <v>2001</v>
      </c>
      <c r="B2002" s="13">
        <v>3</v>
      </c>
      <c r="C2002" s="13">
        <v>25</v>
      </c>
      <c r="D2002" s="13">
        <v>8</v>
      </c>
      <c r="E2002" s="14">
        <f t="shared" si="512"/>
        <v>84</v>
      </c>
      <c r="F2002" s="24">
        <f>'1 Solar Profile'!E2004*S$10</f>
        <v>2.9285093250000003</v>
      </c>
      <c r="G2002" s="24">
        <f>'2 Load Profile'!E2003</f>
        <v>1.0235180760752851</v>
      </c>
      <c r="H2002" s="24">
        <f t="shared" si="522"/>
        <v>-1.9049912489247152</v>
      </c>
      <c r="I2002" s="13">
        <f t="shared" si="523"/>
        <v>-1.9049912489247152</v>
      </c>
      <c r="J2002" s="24">
        <f t="shared" si="524"/>
        <v>1.0235180760752851</v>
      </c>
      <c r="K2002" s="24">
        <f t="shared" si="525"/>
        <v>0</v>
      </c>
      <c r="L2002" s="13"/>
      <c r="M2002" s="24"/>
      <c r="N2002" s="24">
        <f t="shared" si="517"/>
        <v>0</v>
      </c>
      <c r="O2002" s="13"/>
      <c r="P2002" s="13"/>
    </row>
    <row r="2003" spans="1:17">
      <c r="A2003">
        <v>2002</v>
      </c>
      <c r="B2003" s="13">
        <v>3</v>
      </c>
      <c r="C2003" s="13">
        <v>25</v>
      </c>
      <c r="D2003" s="13">
        <v>9</v>
      </c>
      <c r="E2003" s="14">
        <f t="shared" si="512"/>
        <v>84</v>
      </c>
      <c r="F2003" s="24">
        <f>'1 Solar Profile'!E2005*S$10</f>
        <v>3.5982481499999999</v>
      </c>
      <c r="G2003" s="24">
        <f>'2 Load Profile'!E2004</f>
        <v>0.94059335231254981</v>
      </c>
      <c r="H2003" s="24">
        <f t="shared" si="522"/>
        <v>-2.6576547976874503</v>
      </c>
      <c r="I2003" s="13">
        <f t="shared" si="523"/>
        <v>-2.6576547976874503</v>
      </c>
      <c r="J2003" s="24">
        <f t="shared" si="524"/>
        <v>0.94059335231254959</v>
      </c>
      <c r="K2003" s="24">
        <f t="shared" si="525"/>
        <v>0</v>
      </c>
      <c r="L2003" s="13"/>
      <c r="M2003" s="24"/>
      <c r="N2003" s="24">
        <f t="shared" si="517"/>
        <v>0</v>
      </c>
      <c r="O2003" s="13"/>
      <c r="P2003" s="13"/>
    </row>
    <row r="2004" spans="1:17">
      <c r="A2004">
        <v>2003</v>
      </c>
      <c r="B2004" s="13">
        <v>3</v>
      </c>
      <c r="C2004" s="13">
        <v>25</v>
      </c>
      <c r="D2004" s="13">
        <v>10</v>
      </c>
      <c r="E2004" s="14">
        <f t="shared" si="512"/>
        <v>84</v>
      </c>
      <c r="F2004" s="24">
        <f>'1 Solar Profile'!E2006*S$10</f>
        <v>3.9273632999999992</v>
      </c>
      <c r="G2004" s="24">
        <f>'2 Load Profile'!E2005</f>
        <v>0.95236283676206579</v>
      </c>
      <c r="H2004" s="24">
        <f t="shared" si="522"/>
        <v>-2.9750004632379334</v>
      </c>
      <c r="I2004" s="13">
        <f t="shared" si="523"/>
        <v>-2.9750004632379334</v>
      </c>
      <c r="J2004" s="24">
        <f t="shared" si="524"/>
        <v>0.95236283676206579</v>
      </c>
      <c r="K2004" s="24">
        <f t="shared" si="525"/>
        <v>0</v>
      </c>
      <c r="L2004" s="13"/>
      <c r="M2004" s="24"/>
      <c r="N2004" s="24">
        <f t="shared" si="517"/>
        <v>0</v>
      </c>
      <c r="O2004" s="13"/>
      <c r="P2004" s="13"/>
    </row>
    <row r="2005" spans="1:17">
      <c r="A2005">
        <v>2004</v>
      </c>
      <c r="B2005" s="13">
        <v>3</v>
      </c>
      <c r="C2005" s="13">
        <v>25</v>
      </c>
      <c r="D2005" s="13">
        <v>11</v>
      </c>
      <c r="E2005" s="14">
        <f t="shared" si="512"/>
        <v>84</v>
      </c>
      <c r="F2005" s="24">
        <f>'1 Solar Profile'!E2007*S$10</f>
        <v>3.6161228250000002</v>
      </c>
      <c r="G2005" s="24">
        <f>'2 Load Profile'!E2006</f>
        <v>0.92564589925842944</v>
      </c>
      <c r="H2005" s="24">
        <f t="shared" si="522"/>
        <v>-2.6904769257415708</v>
      </c>
      <c r="I2005" s="13">
        <f t="shared" si="523"/>
        <v>-2.6904769257415708</v>
      </c>
      <c r="J2005" s="24">
        <f t="shared" si="524"/>
        <v>0.92564589925842933</v>
      </c>
      <c r="K2005" s="24">
        <f t="shared" si="525"/>
        <v>0</v>
      </c>
      <c r="L2005" s="13"/>
      <c r="M2005" s="24"/>
      <c r="N2005" s="24">
        <f t="shared" si="517"/>
        <v>0</v>
      </c>
      <c r="O2005" s="13"/>
      <c r="P2005" s="13"/>
    </row>
    <row r="2006" spans="1:17">
      <c r="A2006">
        <v>2005</v>
      </c>
      <c r="B2006" s="13">
        <v>3</v>
      </c>
      <c r="C2006" s="13">
        <v>25</v>
      </c>
      <c r="D2006" s="13">
        <v>12</v>
      </c>
      <c r="E2006" s="14">
        <f t="shared" si="512"/>
        <v>84</v>
      </c>
      <c r="F2006" s="24">
        <f>'1 Solar Profile'!E2008*S$10</f>
        <v>3.6379869750000005</v>
      </c>
      <c r="G2006" s="24">
        <f>'2 Load Profile'!E2007</f>
        <v>0.88070426786770251</v>
      </c>
      <c r="H2006" s="24">
        <f t="shared" si="522"/>
        <v>-2.7572827071322981</v>
      </c>
      <c r="I2006" s="13">
        <f t="shared" si="523"/>
        <v>-2.7572827071322981</v>
      </c>
      <c r="J2006" s="24">
        <f t="shared" si="524"/>
        <v>0.8807042678677024</v>
      </c>
      <c r="K2006" s="24">
        <f t="shared" si="525"/>
        <v>0</v>
      </c>
      <c r="L2006" s="13"/>
      <c r="M2006" s="24"/>
      <c r="N2006" s="24">
        <f t="shared" si="517"/>
        <v>0</v>
      </c>
      <c r="O2006" s="13"/>
      <c r="P2006" s="13"/>
    </row>
    <row r="2007" spans="1:17">
      <c r="A2007">
        <v>2006</v>
      </c>
      <c r="B2007" s="13">
        <v>3</v>
      </c>
      <c r="C2007" s="13">
        <v>25</v>
      </c>
      <c r="D2007" s="13">
        <v>13</v>
      </c>
      <c r="E2007" s="14">
        <f t="shared" si="512"/>
        <v>84</v>
      </c>
      <c r="F2007" s="24">
        <f>'1 Solar Profile'!E2009*S$10</f>
        <v>3.38096745</v>
      </c>
      <c r="G2007" s="24">
        <f>'2 Load Profile'!E2008</f>
        <v>0.84474536925450672</v>
      </c>
      <c r="H2007" s="24">
        <f t="shared" si="522"/>
        <v>-2.5362220807454934</v>
      </c>
      <c r="I2007" s="13">
        <f t="shared" si="523"/>
        <v>-2.5362220807454934</v>
      </c>
      <c r="J2007" s="24">
        <f t="shared" si="524"/>
        <v>0.84474536925450661</v>
      </c>
      <c r="K2007" s="24">
        <f t="shared" si="525"/>
        <v>0</v>
      </c>
      <c r="L2007" s="13"/>
      <c r="M2007" s="24"/>
      <c r="N2007" s="24">
        <f t="shared" si="517"/>
        <v>0</v>
      </c>
      <c r="O2007" s="13"/>
      <c r="P2007" s="13"/>
    </row>
    <row r="2008" spans="1:17">
      <c r="A2008">
        <v>2007</v>
      </c>
      <c r="B2008" s="13">
        <v>3</v>
      </c>
      <c r="C2008" s="13">
        <v>25</v>
      </c>
      <c r="D2008" s="13">
        <v>14</v>
      </c>
      <c r="E2008" s="14">
        <f t="shared" ref="E2008:E2071" si="530">IF(D2008&lt;D2007, E2007+1,E2007)</f>
        <v>84</v>
      </c>
      <c r="F2008" s="24">
        <f>'1 Solar Profile'!E2010*S$10</f>
        <v>2.8742426999999999</v>
      </c>
      <c r="G2008" s="24">
        <f>'2 Load Profile'!E2009</f>
        <v>0.81809568150989753</v>
      </c>
      <c r="H2008" s="24">
        <f t="shared" si="522"/>
        <v>-2.0561470184901025</v>
      </c>
      <c r="I2008" s="13">
        <f t="shared" si="523"/>
        <v>-2.0561470184901025</v>
      </c>
      <c r="J2008" s="24">
        <f t="shared" si="524"/>
        <v>0.81809568150989742</v>
      </c>
      <c r="K2008" s="24">
        <f t="shared" si="525"/>
        <v>0</v>
      </c>
      <c r="L2008" s="13"/>
      <c r="M2008" s="24"/>
      <c r="N2008" s="24">
        <f t="shared" si="517"/>
        <v>0</v>
      </c>
      <c r="O2008" s="13"/>
      <c r="P2008" s="13"/>
    </row>
    <row r="2009" spans="1:17">
      <c r="A2009">
        <v>2008</v>
      </c>
      <c r="B2009" s="13">
        <v>3</v>
      </c>
      <c r="C2009" s="13">
        <v>25</v>
      </c>
      <c r="D2009" s="13">
        <v>15</v>
      </c>
      <c r="E2009" s="14">
        <f t="shared" si="530"/>
        <v>84</v>
      </c>
      <c r="F2009" s="24">
        <f>'1 Solar Profile'!E2011*S$10</f>
        <v>1.3536321749999998</v>
      </c>
      <c r="G2009" s="24">
        <f>'2 Load Profile'!E2010</f>
        <v>0.84972465460635038</v>
      </c>
      <c r="H2009" s="24">
        <f t="shared" si="522"/>
        <v>-0.50390752039364939</v>
      </c>
      <c r="I2009" s="13">
        <f t="shared" si="523"/>
        <v>-0.50390752039364939</v>
      </c>
      <c r="J2009" s="24">
        <f t="shared" si="524"/>
        <v>0.84972465460635038</v>
      </c>
      <c r="K2009" s="24">
        <f t="shared" si="525"/>
        <v>0</v>
      </c>
      <c r="L2009" s="13"/>
      <c r="M2009" s="24"/>
      <c r="N2009" s="24">
        <f t="shared" si="517"/>
        <v>0</v>
      </c>
      <c r="O2009" s="13"/>
      <c r="P2009" s="13"/>
    </row>
    <row r="2010" spans="1:17">
      <c r="A2010">
        <v>2009</v>
      </c>
      <c r="B2010" s="13">
        <v>3</v>
      </c>
      <c r="C2010" s="13">
        <v>25</v>
      </c>
      <c r="D2010" s="13">
        <v>16</v>
      </c>
      <c r="E2010" s="14">
        <f t="shared" si="530"/>
        <v>84</v>
      </c>
      <c r="F2010" s="24">
        <f>'1 Solar Profile'!E2012*S$10</f>
        <v>0.87746084999999996</v>
      </c>
      <c r="G2010" s="24">
        <f>'2 Load Profile'!E2011</f>
        <v>0.99608029846760882</v>
      </c>
      <c r="H2010" s="24">
        <f t="shared" si="522"/>
        <v>0.11861944846760886</v>
      </c>
      <c r="I2010" s="13">
        <f t="shared" si="523"/>
        <v>0</v>
      </c>
      <c r="J2010" s="24">
        <f t="shared" si="524"/>
        <v>0.87746084999999996</v>
      </c>
      <c r="K2010" s="24">
        <f t="shared" si="525"/>
        <v>0.11861944846760886</v>
      </c>
      <c r="L2010" s="13"/>
      <c r="M2010" s="24"/>
      <c r="N2010" s="24">
        <f t="shared" si="517"/>
        <v>0</v>
      </c>
      <c r="O2010" s="13"/>
      <c r="P2010" s="13"/>
    </row>
    <row r="2011" spans="1:17">
      <c r="A2011">
        <v>2010</v>
      </c>
      <c r="B2011" s="13">
        <v>3</v>
      </c>
      <c r="C2011" s="13">
        <v>25</v>
      </c>
      <c r="D2011" s="13">
        <v>17</v>
      </c>
      <c r="E2011" s="14">
        <f t="shared" si="530"/>
        <v>84</v>
      </c>
      <c r="F2011" s="24">
        <f>'1 Solar Profile'!E2013*S$10</f>
        <v>0.136661175</v>
      </c>
      <c r="G2011" s="24">
        <f>'2 Load Profile'!E2012</f>
        <v>1.3046662037890306</v>
      </c>
      <c r="H2011" s="24">
        <f t="shared" si="522"/>
        <v>1.1680050287890307</v>
      </c>
      <c r="I2011" s="13">
        <f t="shared" si="523"/>
        <v>0</v>
      </c>
      <c r="J2011" s="24">
        <f t="shared" si="524"/>
        <v>0.136661175</v>
      </c>
      <c r="K2011" s="24">
        <f t="shared" si="525"/>
        <v>1.1680050287890307</v>
      </c>
      <c r="L2011" s="13"/>
      <c r="M2011" s="24"/>
      <c r="N2011" s="24">
        <f t="shared" si="517"/>
        <v>0</v>
      </c>
      <c r="O2011" s="13"/>
      <c r="P2011" s="13"/>
    </row>
    <row r="2012" spans="1:17">
      <c r="A2012">
        <v>2011</v>
      </c>
      <c r="B2012" s="13">
        <v>3</v>
      </c>
      <c r="C2012" s="13">
        <v>25</v>
      </c>
      <c r="D2012" s="13">
        <v>18</v>
      </c>
      <c r="E2012" s="14">
        <f t="shared" si="530"/>
        <v>84</v>
      </c>
      <c r="F2012" s="24">
        <f>'1 Solar Profile'!E2014*S$10</f>
        <v>0</v>
      </c>
      <c r="G2012" s="24">
        <f>'2 Load Profile'!E2013</f>
        <v>1.5596654192252448</v>
      </c>
      <c r="H2012" s="24">
        <f t="shared" si="522"/>
        <v>1.5596654192252448</v>
      </c>
      <c r="I2012" s="13">
        <f t="shared" si="523"/>
        <v>0</v>
      </c>
      <c r="J2012" s="24">
        <f t="shared" si="524"/>
        <v>0</v>
      </c>
      <c r="K2012" s="24">
        <f t="shared" si="525"/>
        <v>1.5596654192252448</v>
      </c>
      <c r="L2012" s="13"/>
      <c r="M2012" s="24"/>
      <c r="N2012" s="24">
        <f t="shared" si="517"/>
        <v>0</v>
      </c>
      <c r="O2012" s="13"/>
      <c r="P2012" s="13"/>
    </row>
    <row r="2013" spans="1:17">
      <c r="A2013">
        <v>2012</v>
      </c>
      <c r="B2013" s="13">
        <v>3</v>
      </c>
      <c r="C2013" s="13">
        <v>25</v>
      </c>
      <c r="D2013" s="13">
        <v>19</v>
      </c>
      <c r="E2013" s="14">
        <f t="shared" si="530"/>
        <v>84</v>
      </c>
      <c r="F2013" s="24">
        <f>'1 Solar Profile'!E2015*S$10</f>
        <v>0</v>
      </c>
      <c r="G2013" s="24">
        <f>'2 Load Profile'!E2014</f>
        <v>1.7300631060633644</v>
      </c>
      <c r="H2013" s="24">
        <f t="shared" si="522"/>
        <v>1.7300631060633644</v>
      </c>
      <c r="I2013" s="13">
        <f t="shared" si="523"/>
        <v>0</v>
      </c>
      <c r="J2013" s="24">
        <f t="shared" si="524"/>
        <v>0</v>
      </c>
      <c r="K2013" s="24">
        <f t="shared" si="525"/>
        <v>1.7300631060633644</v>
      </c>
      <c r="L2013" s="13"/>
      <c r="M2013" s="24"/>
      <c r="N2013" s="24">
        <f t="shared" si="517"/>
        <v>0</v>
      </c>
      <c r="O2013" s="13"/>
      <c r="P2013" s="13"/>
    </row>
    <row r="2014" spans="1:17">
      <c r="A2014">
        <v>2013</v>
      </c>
      <c r="B2014" s="13">
        <v>3</v>
      </c>
      <c r="C2014" s="13">
        <v>25</v>
      </c>
      <c r="D2014" s="13">
        <v>20</v>
      </c>
      <c r="E2014" s="14">
        <f t="shared" si="530"/>
        <v>84</v>
      </c>
      <c r="F2014" s="24">
        <f>'1 Solar Profile'!E2016*S$10</f>
        <v>0</v>
      </c>
      <c r="G2014" s="24">
        <f>'2 Load Profile'!E2015</f>
        <v>1.7808052729552593</v>
      </c>
      <c r="H2014" s="24">
        <f t="shared" si="522"/>
        <v>1.7808052729552593</v>
      </c>
      <c r="I2014" s="13">
        <f t="shared" si="523"/>
        <v>0</v>
      </c>
      <c r="J2014" s="24">
        <f t="shared" si="524"/>
        <v>0</v>
      </c>
      <c r="K2014" s="24">
        <f t="shared" si="525"/>
        <v>1.7808052729552593</v>
      </c>
      <c r="L2014" s="13"/>
      <c r="M2014" s="24"/>
      <c r="N2014" s="24">
        <f t="shared" si="517"/>
        <v>0</v>
      </c>
      <c r="O2014" s="24"/>
      <c r="P2014" s="24"/>
      <c r="Q2014" s="41"/>
    </row>
    <row r="2015" spans="1:17">
      <c r="A2015">
        <v>2014</v>
      </c>
      <c r="B2015" s="13">
        <v>3</v>
      </c>
      <c r="C2015" s="13">
        <v>25</v>
      </c>
      <c r="D2015" s="13">
        <v>21</v>
      </c>
      <c r="E2015" s="14">
        <f t="shared" si="530"/>
        <v>84</v>
      </c>
      <c r="F2015" s="24">
        <f>'1 Solar Profile'!E2017*S$10</f>
        <v>0</v>
      </c>
      <c r="G2015" s="24">
        <f>'2 Load Profile'!E2016</f>
        <v>1.6408512581998631</v>
      </c>
      <c r="H2015" s="24">
        <f t="shared" si="522"/>
        <v>1.6408512581998631</v>
      </c>
      <c r="I2015" s="13">
        <f t="shared" si="523"/>
        <v>0</v>
      </c>
      <c r="J2015" s="24">
        <f t="shared" si="524"/>
        <v>0</v>
      </c>
      <c r="K2015" s="24">
        <f t="shared" si="525"/>
        <v>1.6408512581998631</v>
      </c>
      <c r="L2015" s="13"/>
      <c r="M2015" s="24"/>
      <c r="N2015" s="24">
        <f t="shared" si="517"/>
        <v>0</v>
      </c>
      <c r="O2015" s="13"/>
      <c r="P2015" s="13"/>
    </row>
    <row r="2016" spans="1:17">
      <c r="A2016">
        <v>2015</v>
      </c>
      <c r="B2016" s="13">
        <v>3</v>
      </c>
      <c r="C2016" s="13">
        <v>25</v>
      </c>
      <c r="D2016" s="13">
        <v>22</v>
      </c>
      <c r="E2016" s="14">
        <f t="shared" si="530"/>
        <v>84</v>
      </c>
      <c r="F2016" s="24">
        <f>'1 Solar Profile'!E2018*S$10</f>
        <v>0</v>
      </c>
      <c r="G2016" s="24">
        <f>'2 Load Profile'!E2017</f>
        <v>1.3612472877429129</v>
      </c>
      <c r="H2016" s="24">
        <f t="shared" si="522"/>
        <v>1.3612472877429129</v>
      </c>
      <c r="I2016" s="13">
        <f t="shared" si="523"/>
        <v>0</v>
      </c>
      <c r="J2016" s="24">
        <f t="shared" si="524"/>
        <v>0</v>
      </c>
      <c r="K2016" s="24">
        <f t="shared" si="525"/>
        <v>1.3612472877429129</v>
      </c>
      <c r="L2016" s="13"/>
      <c r="M2016" s="24"/>
      <c r="N2016" s="24">
        <f t="shared" si="517"/>
        <v>0</v>
      </c>
      <c r="O2016" s="13"/>
      <c r="P2016" s="13"/>
    </row>
    <row r="2017" spans="1:16">
      <c r="A2017">
        <v>2016</v>
      </c>
      <c r="B2017" s="13">
        <v>3</v>
      </c>
      <c r="C2017" s="13">
        <v>25</v>
      </c>
      <c r="D2017" s="13">
        <v>23</v>
      </c>
      <c r="E2017" s="14">
        <f t="shared" si="530"/>
        <v>84</v>
      </c>
      <c r="F2017" s="24">
        <f>'1 Solar Profile'!E2019*S$10</f>
        <v>0</v>
      </c>
      <c r="G2017" s="24">
        <f>'2 Load Profile'!E2018</f>
        <v>1.0867153246067449</v>
      </c>
      <c r="H2017" s="24">
        <f t="shared" si="522"/>
        <v>1.0867153246067449</v>
      </c>
      <c r="I2017" s="13">
        <f t="shared" si="523"/>
        <v>0</v>
      </c>
      <c r="J2017" s="24">
        <f t="shared" si="524"/>
        <v>0</v>
      </c>
      <c r="K2017" s="24">
        <f t="shared" si="525"/>
        <v>1.0867153246067449</v>
      </c>
      <c r="L2017" s="13">
        <f t="shared" ref="L2017" si="531">SUM(I1994:I2017)</f>
        <v>-18.667126958823133</v>
      </c>
      <c r="M2017" s="24">
        <f t="shared" ref="M2017" si="532">SUMIF(H1994:H2017,"&gt;0",H1994:H2017)</f>
        <v>15.453736346718561</v>
      </c>
      <c r="N2017" s="24">
        <f t="shared" si="517"/>
        <v>-3.2133906121045719</v>
      </c>
      <c r="O2017" s="13">
        <f t="shared" ref="O2017" si="533">IF(M2017&gt;(L2017*-1),(M2017+L2017)*S$12,0)</f>
        <v>0</v>
      </c>
      <c r="P2017" s="13">
        <f t="shared" ref="P2017" si="534">IF(M2017&lt;(L2017*-1),(M2017+L2017)*S$14,0)</f>
        <v>-8.4994181690165926E-2</v>
      </c>
    </row>
    <row r="2018" spans="1:16">
      <c r="A2018">
        <v>2017</v>
      </c>
      <c r="B2018" s="13">
        <v>3</v>
      </c>
      <c r="C2018" s="13">
        <v>26</v>
      </c>
      <c r="D2018" s="13">
        <v>0</v>
      </c>
      <c r="E2018" s="14">
        <f t="shared" si="530"/>
        <v>85</v>
      </c>
      <c r="F2018" s="24">
        <f>'1 Solar Profile'!E2020*S$10</f>
        <v>0</v>
      </c>
      <c r="G2018" s="24">
        <f>'2 Load Profile'!E2019</f>
        <v>0.80921801390098413</v>
      </c>
      <c r="H2018" s="24">
        <f t="shared" si="522"/>
        <v>0.80921801390098413</v>
      </c>
      <c r="I2018" s="13">
        <f t="shared" si="523"/>
        <v>0</v>
      </c>
      <c r="J2018" s="24">
        <f t="shared" si="524"/>
        <v>0</v>
      </c>
      <c r="K2018" s="24">
        <f t="shared" si="525"/>
        <v>0.80921801390098413</v>
      </c>
      <c r="L2018" s="13"/>
      <c r="M2018" s="24"/>
      <c r="N2018" s="24">
        <f t="shared" si="517"/>
        <v>0</v>
      </c>
      <c r="O2018" s="13"/>
      <c r="P2018" s="13"/>
    </row>
    <row r="2019" spans="1:16">
      <c r="A2019">
        <v>2018</v>
      </c>
      <c r="B2019" s="13">
        <v>3</v>
      </c>
      <c r="C2019" s="13">
        <v>26</v>
      </c>
      <c r="D2019" s="13">
        <v>1</v>
      </c>
      <c r="E2019" s="14">
        <f t="shared" si="530"/>
        <v>85</v>
      </c>
      <c r="F2019" s="24">
        <f>'1 Solar Profile'!E2021*S$10</f>
        <v>0</v>
      </c>
      <c r="G2019" s="24">
        <f>'2 Load Profile'!E2020</f>
        <v>0.70397838431150728</v>
      </c>
      <c r="H2019" s="24">
        <f t="shared" si="522"/>
        <v>0.70397838431150728</v>
      </c>
      <c r="I2019" s="13">
        <f t="shared" si="523"/>
        <v>0</v>
      </c>
      <c r="J2019" s="24">
        <f t="shared" si="524"/>
        <v>0</v>
      </c>
      <c r="K2019" s="24">
        <f t="shared" si="525"/>
        <v>0.70397838431150728</v>
      </c>
      <c r="L2019" s="13"/>
      <c r="M2019" s="24"/>
      <c r="N2019" s="24">
        <f t="shared" si="517"/>
        <v>0</v>
      </c>
      <c r="O2019" s="13"/>
      <c r="P2019" s="13"/>
    </row>
    <row r="2020" spans="1:16">
      <c r="A2020">
        <v>2019</v>
      </c>
      <c r="B2020" s="13">
        <v>3</v>
      </c>
      <c r="C2020" s="13">
        <v>26</v>
      </c>
      <c r="D2020" s="13">
        <v>2</v>
      </c>
      <c r="E2020" s="14">
        <f t="shared" si="530"/>
        <v>85</v>
      </c>
      <c r="F2020" s="24">
        <f>'1 Solar Profile'!E2022*S$10</f>
        <v>0</v>
      </c>
      <c r="G2020" s="24">
        <f>'2 Load Profile'!E2021</f>
        <v>0.66223846862838642</v>
      </c>
      <c r="H2020" s="24">
        <f t="shared" si="522"/>
        <v>0.66223846862838642</v>
      </c>
      <c r="I2020" s="13">
        <f t="shared" si="523"/>
        <v>0</v>
      </c>
      <c r="J2020" s="24">
        <f t="shared" si="524"/>
        <v>0</v>
      </c>
      <c r="K2020" s="24">
        <f t="shared" si="525"/>
        <v>0.66223846862838642</v>
      </c>
      <c r="L2020" s="13"/>
      <c r="M2020" s="24"/>
      <c r="N2020" s="24">
        <f t="shared" si="517"/>
        <v>0</v>
      </c>
      <c r="O2020" s="13"/>
      <c r="P2020" s="13"/>
    </row>
    <row r="2021" spans="1:16">
      <c r="A2021">
        <v>2020</v>
      </c>
      <c r="B2021" s="13">
        <v>3</v>
      </c>
      <c r="C2021" s="13">
        <v>26</v>
      </c>
      <c r="D2021" s="13">
        <v>3</v>
      </c>
      <c r="E2021" s="14">
        <f t="shared" si="530"/>
        <v>85</v>
      </c>
      <c r="F2021" s="24">
        <f>'1 Solar Profile'!E2023*S$10</f>
        <v>0</v>
      </c>
      <c r="G2021" s="24">
        <f>'2 Load Profile'!E2022</f>
        <v>0.65278055299273285</v>
      </c>
      <c r="H2021" s="24">
        <f t="shared" si="522"/>
        <v>0.65278055299273285</v>
      </c>
      <c r="I2021" s="13">
        <f t="shared" si="523"/>
        <v>0</v>
      </c>
      <c r="J2021" s="24">
        <f t="shared" si="524"/>
        <v>0</v>
      </c>
      <c r="K2021" s="24">
        <f t="shared" si="525"/>
        <v>0.65278055299273285</v>
      </c>
      <c r="L2021" s="13"/>
      <c r="M2021" s="24"/>
      <c r="N2021" s="24">
        <f t="shared" si="517"/>
        <v>0</v>
      </c>
      <c r="O2021" s="13"/>
      <c r="P2021" s="13"/>
    </row>
    <row r="2022" spans="1:16">
      <c r="A2022">
        <v>2021</v>
      </c>
      <c r="B2022" s="13">
        <v>3</v>
      </c>
      <c r="C2022" s="13">
        <v>26</v>
      </c>
      <c r="D2022" s="13">
        <v>4</v>
      </c>
      <c r="E2022" s="14">
        <f t="shared" si="530"/>
        <v>85</v>
      </c>
      <c r="F2022" s="24">
        <f>'1 Solar Profile'!E2024*S$10</f>
        <v>0</v>
      </c>
      <c r="G2022" s="24">
        <f>'2 Load Profile'!E2023</f>
        <v>0.65380045421168309</v>
      </c>
      <c r="H2022" s="24">
        <f t="shared" si="522"/>
        <v>0.65380045421168309</v>
      </c>
      <c r="I2022" s="13">
        <f t="shared" si="523"/>
        <v>0</v>
      </c>
      <c r="J2022" s="24">
        <f t="shared" si="524"/>
        <v>0</v>
      </c>
      <c r="K2022" s="24">
        <f t="shared" si="525"/>
        <v>0.65380045421168309</v>
      </c>
      <c r="L2022" s="13"/>
      <c r="M2022" s="24"/>
      <c r="N2022" s="24">
        <f t="shared" si="517"/>
        <v>0</v>
      </c>
      <c r="O2022" s="13"/>
      <c r="P2022" s="13"/>
    </row>
    <row r="2023" spans="1:16">
      <c r="A2023">
        <v>2022</v>
      </c>
      <c r="B2023" s="13">
        <v>3</v>
      </c>
      <c r="C2023" s="13">
        <v>26</v>
      </c>
      <c r="D2023" s="13">
        <v>5</v>
      </c>
      <c r="E2023" s="14">
        <f t="shared" si="530"/>
        <v>85</v>
      </c>
      <c r="F2023" s="24">
        <f>'1 Solar Profile'!E2025*S$10</f>
        <v>0</v>
      </c>
      <c r="G2023" s="24">
        <f>'2 Load Profile'!E2024</f>
        <v>0.70728298329971651</v>
      </c>
      <c r="H2023" s="24">
        <f t="shared" si="522"/>
        <v>0.70728298329971651</v>
      </c>
      <c r="I2023" s="13">
        <f t="shared" si="523"/>
        <v>0</v>
      </c>
      <c r="J2023" s="24">
        <f t="shared" si="524"/>
        <v>0</v>
      </c>
      <c r="K2023" s="24">
        <f t="shared" si="525"/>
        <v>0.70728298329971651</v>
      </c>
      <c r="L2023" s="13"/>
      <c r="M2023" s="24"/>
      <c r="N2023" s="24">
        <f t="shared" si="517"/>
        <v>0</v>
      </c>
      <c r="O2023" s="13"/>
      <c r="P2023" s="13"/>
    </row>
    <row r="2024" spans="1:16">
      <c r="A2024">
        <v>2023</v>
      </c>
      <c r="B2024" s="13">
        <v>3</v>
      </c>
      <c r="C2024" s="13">
        <v>26</v>
      </c>
      <c r="D2024" s="13">
        <v>6</v>
      </c>
      <c r="E2024" s="14">
        <f t="shared" si="530"/>
        <v>85</v>
      </c>
      <c r="F2024" s="24">
        <f>'1 Solar Profile'!E2026*S$10</f>
        <v>0.46147972500000001</v>
      </c>
      <c r="G2024" s="24">
        <f>'2 Load Profile'!E2025</f>
        <v>0.84875640641533578</v>
      </c>
      <c r="H2024" s="24">
        <f t="shared" si="522"/>
        <v>0.38727668141533578</v>
      </c>
      <c r="I2024" s="13">
        <f t="shared" si="523"/>
        <v>0</v>
      </c>
      <c r="J2024" s="24">
        <f t="shared" si="524"/>
        <v>0.46147972500000001</v>
      </c>
      <c r="K2024" s="24">
        <f t="shared" si="525"/>
        <v>0.38727668141533578</v>
      </c>
      <c r="L2024" s="13"/>
      <c r="M2024" s="24"/>
      <c r="N2024" s="24">
        <f t="shared" si="517"/>
        <v>0</v>
      </c>
      <c r="O2024" s="13"/>
      <c r="P2024" s="13"/>
    </row>
    <row r="2025" spans="1:16">
      <c r="A2025">
        <v>2024</v>
      </c>
      <c r="B2025" s="13">
        <v>3</v>
      </c>
      <c r="C2025" s="13">
        <v>26</v>
      </c>
      <c r="D2025" s="13">
        <v>7</v>
      </c>
      <c r="E2025" s="14">
        <f t="shared" si="530"/>
        <v>85</v>
      </c>
      <c r="F2025" s="24">
        <f>'1 Solar Profile'!E2027*S$10</f>
        <v>1.1794293</v>
      </c>
      <c r="G2025" s="24">
        <f>'2 Load Profile'!E2026</f>
        <v>1.0510095360321847</v>
      </c>
      <c r="H2025" s="24">
        <f t="shared" si="522"/>
        <v>-0.12841976396781529</v>
      </c>
      <c r="I2025" s="13">
        <f t="shared" si="523"/>
        <v>-0.12841976396781529</v>
      </c>
      <c r="J2025" s="24">
        <f t="shared" si="524"/>
        <v>1.0510095360321847</v>
      </c>
      <c r="K2025" s="24">
        <f t="shared" si="525"/>
        <v>0</v>
      </c>
      <c r="L2025" s="13"/>
      <c r="M2025" s="24"/>
      <c r="N2025" s="24">
        <f t="shared" ref="N2025:N2088" si="535">M2025+L2025</f>
        <v>0</v>
      </c>
      <c r="O2025" s="13"/>
      <c r="P2025" s="13"/>
    </row>
    <row r="2026" spans="1:16">
      <c r="A2026">
        <v>2025</v>
      </c>
      <c r="B2026" s="13">
        <v>3</v>
      </c>
      <c r="C2026" s="13">
        <v>26</v>
      </c>
      <c r="D2026" s="13">
        <v>8</v>
      </c>
      <c r="E2026" s="14">
        <f t="shared" si="530"/>
        <v>85</v>
      </c>
      <c r="F2026" s="24">
        <f>'1 Solar Profile'!E2028*S$10</f>
        <v>2.9783061000000002</v>
      </c>
      <c r="G2026" s="24">
        <f>'2 Load Profile'!E2027</f>
        <v>0.99191766604358522</v>
      </c>
      <c r="H2026" s="24">
        <f t="shared" si="522"/>
        <v>-1.9863884339564151</v>
      </c>
      <c r="I2026" s="13">
        <f t="shared" si="523"/>
        <v>-1.9863884339564151</v>
      </c>
      <c r="J2026" s="24">
        <f t="shared" si="524"/>
        <v>0.99191766604358511</v>
      </c>
      <c r="K2026" s="24">
        <f t="shared" si="525"/>
        <v>0</v>
      </c>
      <c r="L2026" s="13"/>
      <c r="M2026" s="24"/>
      <c r="N2026" s="24">
        <f t="shared" si="535"/>
        <v>0</v>
      </c>
      <c r="O2026" s="13"/>
      <c r="P2026" s="13"/>
    </row>
    <row r="2027" spans="1:16">
      <c r="A2027">
        <v>2026</v>
      </c>
      <c r="B2027" s="13">
        <v>3</v>
      </c>
      <c r="C2027" s="13">
        <v>26</v>
      </c>
      <c r="D2027" s="13">
        <v>9</v>
      </c>
      <c r="E2027" s="14">
        <f t="shared" si="530"/>
        <v>85</v>
      </c>
      <c r="F2027" s="24">
        <f>'1 Solar Profile'!E2029*S$10</f>
        <v>3.2831064000000003</v>
      </c>
      <c r="G2027" s="24">
        <f>'2 Load Profile'!E2028</f>
        <v>0.91922907413890398</v>
      </c>
      <c r="H2027" s="24">
        <f t="shared" si="522"/>
        <v>-2.3638773258610963</v>
      </c>
      <c r="I2027" s="13">
        <f t="shared" si="523"/>
        <v>-2.3638773258610963</v>
      </c>
      <c r="J2027" s="24">
        <f t="shared" si="524"/>
        <v>0.91922907413890398</v>
      </c>
      <c r="K2027" s="24">
        <f t="shared" si="525"/>
        <v>0</v>
      </c>
      <c r="L2027" s="13"/>
      <c r="M2027" s="24"/>
      <c r="N2027" s="24">
        <f t="shared" si="535"/>
        <v>0</v>
      </c>
      <c r="O2027" s="13"/>
      <c r="P2027" s="13"/>
    </row>
    <row r="2028" spans="1:16">
      <c r="A2028">
        <v>2027</v>
      </c>
      <c r="B2028" s="13">
        <v>3</v>
      </c>
      <c r="C2028" s="13">
        <v>26</v>
      </c>
      <c r="D2028" s="13">
        <v>10</v>
      </c>
      <c r="E2028" s="14">
        <f t="shared" si="530"/>
        <v>85</v>
      </c>
      <c r="F2028" s="24">
        <f>'1 Solar Profile'!E2030*S$10</f>
        <v>4.6106754749999999</v>
      </c>
      <c r="G2028" s="24">
        <f>'2 Load Profile'!E2029</f>
        <v>0.9357277153863458</v>
      </c>
      <c r="H2028" s="24">
        <f t="shared" si="522"/>
        <v>-3.6749477596136542</v>
      </c>
      <c r="I2028" s="13">
        <f t="shared" si="523"/>
        <v>-3.6749477596136542</v>
      </c>
      <c r="J2028" s="24">
        <f t="shared" si="524"/>
        <v>0.93572771538634569</v>
      </c>
      <c r="K2028" s="24">
        <f t="shared" si="525"/>
        <v>0</v>
      </c>
      <c r="L2028" s="13"/>
      <c r="M2028" s="24"/>
      <c r="N2028" s="24">
        <f t="shared" si="535"/>
        <v>0</v>
      </c>
      <c r="O2028" s="13"/>
      <c r="P2028" s="13"/>
    </row>
    <row r="2029" spans="1:16">
      <c r="A2029">
        <v>2028</v>
      </c>
      <c r="B2029" s="13">
        <v>3</v>
      </c>
      <c r="C2029" s="13">
        <v>26</v>
      </c>
      <c r="D2029" s="13">
        <v>11</v>
      </c>
      <c r="E2029" s="14">
        <f t="shared" si="530"/>
        <v>85</v>
      </c>
      <c r="F2029" s="24">
        <f>'1 Solar Profile'!E2031*S$10</f>
        <v>3.4229175749999996</v>
      </c>
      <c r="G2029" s="24">
        <f>'2 Load Profile'!E2030</f>
        <v>0.91559378033587724</v>
      </c>
      <c r="H2029" s="24">
        <f t="shared" si="522"/>
        <v>-2.5073237946641225</v>
      </c>
      <c r="I2029" s="13">
        <f t="shared" si="523"/>
        <v>-2.5073237946641225</v>
      </c>
      <c r="J2029" s="24">
        <f t="shared" si="524"/>
        <v>0.91559378033587713</v>
      </c>
      <c r="K2029" s="24">
        <f t="shared" si="525"/>
        <v>0</v>
      </c>
      <c r="L2029" s="13"/>
      <c r="M2029" s="24"/>
      <c r="N2029" s="24">
        <f t="shared" si="535"/>
        <v>0</v>
      </c>
      <c r="O2029" s="13"/>
      <c r="P2029" s="13"/>
    </row>
    <row r="2030" spans="1:16">
      <c r="A2030">
        <v>2029</v>
      </c>
      <c r="B2030" s="13">
        <v>3</v>
      </c>
      <c r="C2030" s="13">
        <v>26</v>
      </c>
      <c r="D2030" s="13">
        <v>12</v>
      </c>
      <c r="E2030" s="14">
        <f t="shared" si="530"/>
        <v>85</v>
      </c>
      <c r="F2030" s="24">
        <f>'1 Solar Profile'!E2032*S$10</f>
        <v>3.8672975250000001</v>
      </c>
      <c r="G2030" s="24">
        <f>'2 Load Profile'!E2031</f>
        <v>0.87599275458461234</v>
      </c>
      <c r="H2030" s="24">
        <f t="shared" si="522"/>
        <v>-2.9913047704153879</v>
      </c>
      <c r="I2030" s="13">
        <f t="shared" si="523"/>
        <v>-2.9913047704153879</v>
      </c>
      <c r="J2030" s="24">
        <f t="shared" si="524"/>
        <v>0.87599275458461223</v>
      </c>
      <c r="K2030" s="24">
        <f t="shared" si="525"/>
        <v>0</v>
      </c>
      <c r="L2030" s="13"/>
      <c r="M2030" s="24"/>
      <c r="N2030" s="24">
        <f t="shared" si="535"/>
        <v>0</v>
      </c>
      <c r="O2030" s="13"/>
      <c r="P2030" s="13"/>
    </row>
    <row r="2031" spans="1:16">
      <c r="A2031">
        <v>2030</v>
      </c>
      <c r="B2031" s="13">
        <v>3</v>
      </c>
      <c r="C2031" s="13">
        <v>26</v>
      </c>
      <c r="D2031" s="13">
        <v>13</v>
      </c>
      <c r="E2031" s="14">
        <f t="shared" si="530"/>
        <v>85</v>
      </c>
      <c r="F2031" s="24">
        <f>'1 Solar Profile'!E2033*S$10</f>
        <v>3.9915933749999994</v>
      </c>
      <c r="G2031" s="24">
        <f>'2 Load Profile'!E2032</f>
        <v>0.84127771687425723</v>
      </c>
      <c r="H2031" s="24">
        <f t="shared" si="522"/>
        <v>-3.1503156581257423</v>
      </c>
      <c r="I2031" s="13">
        <f t="shared" si="523"/>
        <v>-3.1503156581257423</v>
      </c>
      <c r="J2031" s="24">
        <f t="shared" si="524"/>
        <v>0.84127771687425712</v>
      </c>
      <c r="K2031" s="24">
        <f t="shared" si="525"/>
        <v>0</v>
      </c>
      <c r="L2031" s="13"/>
      <c r="M2031" s="24"/>
      <c r="N2031" s="24">
        <f t="shared" si="535"/>
        <v>0</v>
      </c>
      <c r="O2031" s="13"/>
      <c r="P2031" s="13"/>
    </row>
    <row r="2032" spans="1:16">
      <c r="A2032">
        <v>2031</v>
      </c>
      <c r="B2032" s="13">
        <v>3</v>
      </c>
      <c r="C2032" s="13">
        <v>26</v>
      </c>
      <c r="D2032" s="13">
        <v>14</v>
      </c>
      <c r="E2032" s="14">
        <f t="shared" si="530"/>
        <v>85</v>
      </c>
      <c r="F2032" s="24">
        <f>'1 Solar Profile'!E2034*S$10</f>
        <v>3.6168032249999995</v>
      </c>
      <c r="G2032" s="24">
        <f>'2 Load Profile'!E2033</f>
        <v>0.82302118709039107</v>
      </c>
      <c r="H2032" s="24">
        <f t="shared" si="522"/>
        <v>-2.7937820379096086</v>
      </c>
      <c r="I2032" s="13">
        <f t="shared" si="523"/>
        <v>-2.7937820379096086</v>
      </c>
      <c r="J2032" s="24">
        <f t="shared" si="524"/>
        <v>0.82302118709039096</v>
      </c>
      <c r="K2032" s="24">
        <f t="shared" si="525"/>
        <v>0</v>
      </c>
      <c r="L2032" s="13"/>
      <c r="M2032" s="24"/>
      <c r="N2032" s="24">
        <f t="shared" si="535"/>
        <v>0</v>
      </c>
      <c r="O2032" s="13"/>
      <c r="P2032" s="13"/>
    </row>
    <row r="2033" spans="1:17">
      <c r="A2033">
        <v>2032</v>
      </c>
      <c r="B2033" s="13">
        <v>3</v>
      </c>
      <c r="C2033" s="13">
        <v>26</v>
      </c>
      <c r="D2033" s="13">
        <v>15</v>
      </c>
      <c r="E2033" s="14">
        <f t="shared" si="530"/>
        <v>85</v>
      </c>
      <c r="F2033" s="24">
        <f>'1 Solar Profile'!E2035*S$10</f>
        <v>2.7075761999999997</v>
      </c>
      <c r="G2033" s="24">
        <f>'2 Load Profile'!E2034</f>
        <v>0.86185641058783835</v>
      </c>
      <c r="H2033" s="24">
        <f t="shared" si="522"/>
        <v>-1.8457197894121613</v>
      </c>
      <c r="I2033" s="13">
        <f t="shared" si="523"/>
        <v>-1.8457197894121613</v>
      </c>
      <c r="J2033" s="24">
        <f t="shared" si="524"/>
        <v>0.86185641058783835</v>
      </c>
      <c r="K2033" s="24">
        <f t="shared" si="525"/>
        <v>0</v>
      </c>
      <c r="L2033" s="13"/>
      <c r="M2033" s="24"/>
      <c r="N2033" s="24">
        <f t="shared" si="535"/>
        <v>0</v>
      </c>
      <c r="O2033" s="13"/>
      <c r="P2033" s="13"/>
    </row>
    <row r="2034" spans="1:17">
      <c r="A2034">
        <v>2033</v>
      </c>
      <c r="B2034" s="13">
        <v>3</v>
      </c>
      <c r="C2034" s="13">
        <v>26</v>
      </c>
      <c r="D2034" s="13">
        <v>16</v>
      </c>
      <c r="E2034" s="14">
        <f t="shared" si="530"/>
        <v>85</v>
      </c>
      <c r="F2034" s="24">
        <f>'1 Solar Profile'!E2036*S$10</f>
        <v>1.410738525</v>
      </c>
      <c r="G2034" s="24">
        <f>'2 Load Profile'!E2035</f>
        <v>1.0099938739038568</v>
      </c>
      <c r="H2034" s="24">
        <f t="shared" si="522"/>
        <v>-0.40074465109614321</v>
      </c>
      <c r="I2034" s="13">
        <f t="shared" si="523"/>
        <v>-0.40074465109614321</v>
      </c>
      <c r="J2034" s="24">
        <f t="shared" si="524"/>
        <v>1.0099938739038568</v>
      </c>
      <c r="K2034" s="24">
        <f t="shared" si="525"/>
        <v>0</v>
      </c>
      <c r="L2034" s="13"/>
      <c r="M2034" s="24"/>
      <c r="N2034" s="24">
        <f t="shared" si="535"/>
        <v>0</v>
      </c>
      <c r="O2034" s="13"/>
      <c r="P2034" s="13"/>
    </row>
    <row r="2035" spans="1:17">
      <c r="A2035">
        <v>2034</v>
      </c>
      <c r="B2035" s="13">
        <v>3</v>
      </c>
      <c r="C2035" s="13">
        <v>26</v>
      </c>
      <c r="D2035" s="13">
        <v>17</v>
      </c>
      <c r="E2035" s="14">
        <f t="shared" si="530"/>
        <v>85</v>
      </c>
      <c r="F2035" s="24">
        <f>'1 Solar Profile'!E2037*S$10</f>
        <v>0.28546402500000001</v>
      </c>
      <c r="G2035" s="24">
        <f>'2 Load Profile'!E2036</f>
        <v>1.3291397146612782</v>
      </c>
      <c r="H2035" s="24">
        <f t="shared" si="522"/>
        <v>1.0436756896612782</v>
      </c>
      <c r="I2035" s="13">
        <f t="shared" si="523"/>
        <v>0</v>
      </c>
      <c r="J2035" s="24">
        <f t="shared" si="524"/>
        <v>0.28546402500000001</v>
      </c>
      <c r="K2035" s="24">
        <f t="shared" si="525"/>
        <v>1.0436756896612782</v>
      </c>
      <c r="L2035" s="13"/>
      <c r="M2035" s="24"/>
      <c r="N2035" s="24">
        <f t="shared" si="535"/>
        <v>0</v>
      </c>
      <c r="O2035" s="13"/>
      <c r="P2035" s="13"/>
    </row>
    <row r="2036" spans="1:17">
      <c r="A2036">
        <v>2035</v>
      </c>
      <c r="B2036" s="13">
        <v>3</v>
      </c>
      <c r="C2036" s="13">
        <v>26</v>
      </c>
      <c r="D2036" s="13">
        <v>18</v>
      </c>
      <c r="E2036" s="14">
        <f t="shared" si="530"/>
        <v>85</v>
      </c>
      <c r="F2036" s="24">
        <f>'1 Solar Profile'!E2038*S$10</f>
        <v>0</v>
      </c>
      <c r="G2036" s="24">
        <f>'2 Load Profile'!E2037</f>
        <v>1.580925793024107</v>
      </c>
      <c r="H2036" s="24">
        <f t="shared" si="522"/>
        <v>1.580925793024107</v>
      </c>
      <c r="I2036" s="13">
        <f t="shared" si="523"/>
        <v>0</v>
      </c>
      <c r="J2036" s="24">
        <f t="shared" si="524"/>
        <v>0</v>
      </c>
      <c r="K2036" s="24">
        <f t="shared" si="525"/>
        <v>1.580925793024107</v>
      </c>
      <c r="L2036" s="13"/>
      <c r="M2036" s="24"/>
      <c r="N2036" s="24">
        <f t="shared" si="535"/>
        <v>0</v>
      </c>
      <c r="O2036" s="13"/>
      <c r="P2036" s="13"/>
    </row>
    <row r="2037" spans="1:17">
      <c r="A2037">
        <v>2036</v>
      </c>
      <c r="B2037" s="13">
        <v>3</v>
      </c>
      <c r="C2037" s="13">
        <v>26</v>
      </c>
      <c r="D2037" s="13">
        <v>19</v>
      </c>
      <c r="E2037" s="14">
        <f t="shared" si="530"/>
        <v>85</v>
      </c>
      <c r="F2037" s="24">
        <f>'1 Solar Profile'!E2039*S$10</f>
        <v>0</v>
      </c>
      <c r="G2037" s="24">
        <f>'2 Load Profile'!E2038</f>
        <v>1.7531503441836644</v>
      </c>
      <c r="H2037" s="24">
        <f t="shared" si="522"/>
        <v>1.7531503441836644</v>
      </c>
      <c r="I2037" s="13">
        <f t="shared" si="523"/>
        <v>0</v>
      </c>
      <c r="J2037" s="24">
        <f t="shared" si="524"/>
        <v>0</v>
      </c>
      <c r="K2037" s="24">
        <f t="shared" si="525"/>
        <v>1.7531503441836644</v>
      </c>
      <c r="L2037" s="13"/>
      <c r="M2037" s="24"/>
      <c r="N2037" s="24">
        <f t="shared" si="535"/>
        <v>0</v>
      </c>
      <c r="O2037" s="13"/>
      <c r="P2037" s="13"/>
    </row>
    <row r="2038" spans="1:17">
      <c r="A2038">
        <v>2037</v>
      </c>
      <c r="B2038" s="13">
        <v>3</v>
      </c>
      <c r="C2038" s="13">
        <v>26</v>
      </c>
      <c r="D2038" s="13">
        <v>20</v>
      </c>
      <c r="E2038" s="14">
        <f t="shared" si="530"/>
        <v>85</v>
      </c>
      <c r="F2038" s="24">
        <f>'1 Solar Profile'!E2040*S$10</f>
        <v>0</v>
      </c>
      <c r="G2038" s="24">
        <f>'2 Load Profile'!E2039</f>
        <v>1.8051291599837698</v>
      </c>
      <c r="H2038" s="24">
        <f t="shared" si="522"/>
        <v>1.8051291599837698</v>
      </c>
      <c r="I2038" s="13">
        <f t="shared" si="523"/>
        <v>0</v>
      </c>
      <c r="J2038" s="24">
        <f t="shared" si="524"/>
        <v>0</v>
      </c>
      <c r="K2038" s="24">
        <f t="shared" si="525"/>
        <v>1.8051291599837698</v>
      </c>
      <c r="L2038" s="13"/>
      <c r="M2038" s="24"/>
      <c r="N2038" s="24">
        <f t="shared" si="535"/>
        <v>0</v>
      </c>
      <c r="O2038" s="24"/>
      <c r="P2038" s="24"/>
      <c r="Q2038" s="41"/>
    </row>
    <row r="2039" spans="1:17">
      <c r="A2039">
        <v>2038</v>
      </c>
      <c r="B2039" s="13">
        <v>3</v>
      </c>
      <c r="C2039" s="13">
        <v>26</v>
      </c>
      <c r="D2039" s="13">
        <v>21</v>
      </c>
      <c r="E2039" s="14">
        <f t="shared" si="530"/>
        <v>85</v>
      </c>
      <c r="F2039" s="24">
        <f>'1 Solar Profile'!E2041*S$10</f>
        <v>0</v>
      </c>
      <c r="G2039" s="24">
        <f>'2 Load Profile'!E2040</f>
        <v>1.6639221670849658</v>
      </c>
      <c r="H2039" s="24">
        <f t="shared" si="522"/>
        <v>1.6639221670849658</v>
      </c>
      <c r="I2039" s="13">
        <f t="shared" si="523"/>
        <v>0</v>
      </c>
      <c r="J2039" s="24">
        <f t="shared" si="524"/>
        <v>0</v>
      </c>
      <c r="K2039" s="24">
        <f t="shared" si="525"/>
        <v>1.6639221670849658</v>
      </c>
      <c r="L2039" s="13"/>
      <c r="M2039" s="24"/>
      <c r="N2039" s="24">
        <f t="shared" si="535"/>
        <v>0</v>
      </c>
      <c r="O2039" s="13"/>
      <c r="P2039" s="13"/>
    </row>
    <row r="2040" spans="1:17">
      <c r="A2040">
        <v>2039</v>
      </c>
      <c r="B2040" s="13">
        <v>3</v>
      </c>
      <c r="C2040" s="13">
        <v>26</v>
      </c>
      <c r="D2040" s="13">
        <v>22</v>
      </c>
      <c r="E2040" s="14">
        <f t="shared" si="530"/>
        <v>85</v>
      </c>
      <c r="F2040" s="24">
        <f>'1 Solar Profile'!E2042*S$10</f>
        <v>0</v>
      </c>
      <c r="G2040" s="24">
        <f>'2 Load Profile'!E2041</f>
        <v>1.3869045849905375</v>
      </c>
      <c r="H2040" s="24">
        <f t="shared" si="522"/>
        <v>1.3869045849905375</v>
      </c>
      <c r="I2040" s="13">
        <f t="shared" si="523"/>
        <v>0</v>
      </c>
      <c r="J2040" s="24">
        <f t="shared" si="524"/>
        <v>0</v>
      </c>
      <c r="K2040" s="24">
        <f t="shared" si="525"/>
        <v>1.3869045849905375</v>
      </c>
      <c r="L2040" s="13"/>
      <c r="M2040" s="24"/>
      <c r="N2040" s="24">
        <f t="shared" si="535"/>
        <v>0</v>
      </c>
      <c r="O2040" s="13"/>
      <c r="P2040" s="13"/>
    </row>
    <row r="2041" spans="1:17">
      <c r="A2041">
        <v>2040</v>
      </c>
      <c r="B2041" s="13">
        <v>3</v>
      </c>
      <c r="C2041" s="13">
        <v>26</v>
      </c>
      <c r="D2041" s="13">
        <v>23</v>
      </c>
      <c r="E2041" s="14">
        <f t="shared" si="530"/>
        <v>85</v>
      </c>
      <c r="F2041" s="24">
        <f>'1 Solar Profile'!E2043*S$10</f>
        <v>0</v>
      </c>
      <c r="G2041" s="24">
        <f>'2 Load Profile'!E2042</f>
        <v>1.1168342262428661</v>
      </c>
      <c r="H2041" s="24">
        <f t="shared" si="522"/>
        <v>1.1168342262428661</v>
      </c>
      <c r="I2041" s="13">
        <f t="shared" si="523"/>
        <v>0</v>
      </c>
      <c r="J2041" s="24">
        <f t="shared" si="524"/>
        <v>0</v>
      </c>
      <c r="K2041" s="24">
        <f t="shared" si="525"/>
        <v>1.1168342262428661</v>
      </c>
      <c r="L2041" s="13">
        <f t="shared" ref="L2041" si="536">SUM(I2018:I2041)</f>
        <v>-21.842823985022147</v>
      </c>
      <c r="M2041" s="24">
        <f t="shared" ref="M2041" si="537">SUMIF(H2018:H2041,"&gt;0",H2018:H2041)</f>
        <v>14.927117503931534</v>
      </c>
      <c r="N2041" s="24">
        <f t="shared" si="535"/>
        <v>-6.9157064810906128</v>
      </c>
      <c r="O2041" s="13">
        <f t="shared" ref="O2041" si="538">IF(M2041&gt;(L2041*-1),(M2041+L2041)*S$12,0)</f>
        <v>0</v>
      </c>
      <c r="P2041" s="13">
        <f t="shared" ref="P2041" si="539">IF(M2041&lt;(L2041*-1),(M2041+L2041)*S$14,0)</f>
        <v>-0.18292043642484671</v>
      </c>
    </row>
    <row r="2042" spans="1:17">
      <c r="A2042">
        <v>2041</v>
      </c>
      <c r="B2042" s="13">
        <v>3</v>
      </c>
      <c r="C2042" s="13">
        <v>27</v>
      </c>
      <c r="D2042" s="13">
        <v>0</v>
      </c>
      <c r="E2042" s="14">
        <f t="shared" si="530"/>
        <v>86</v>
      </c>
      <c r="F2042" s="24">
        <f>'1 Solar Profile'!E2044*S$10</f>
        <v>0</v>
      </c>
      <c r="G2042" s="24">
        <f>'2 Load Profile'!E2043</f>
        <v>0.83388202179464088</v>
      </c>
      <c r="H2042" s="24">
        <f t="shared" si="522"/>
        <v>0.83388202179464088</v>
      </c>
      <c r="I2042" s="13">
        <f t="shared" si="523"/>
        <v>0</v>
      </c>
      <c r="J2042" s="24">
        <f t="shared" si="524"/>
        <v>0</v>
      </c>
      <c r="K2042" s="24">
        <f t="shared" si="525"/>
        <v>0.83388202179464088</v>
      </c>
      <c r="L2042" s="13"/>
      <c r="M2042" s="24"/>
      <c r="N2042" s="24">
        <f t="shared" si="535"/>
        <v>0</v>
      </c>
      <c r="O2042" s="13"/>
      <c r="P2042" s="13"/>
    </row>
    <row r="2043" spans="1:17">
      <c r="A2043">
        <v>2042</v>
      </c>
      <c r="B2043" s="13">
        <v>3</v>
      </c>
      <c r="C2043" s="13">
        <v>27</v>
      </c>
      <c r="D2043" s="13">
        <v>1</v>
      </c>
      <c r="E2043" s="14">
        <f t="shared" si="530"/>
        <v>86</v>
      </c>
      <c r="F2043" s="24">
        <f>'1 Solar Profile'!E2045*S$10</f>
        <v>0</v>
      </c>
      <c r="G2043" s="24">
        <f>'2 Load Profile'!E2044</f>
        <v>0.73600014228537924</v>
      </c>
      <c r="H2043" s="24">
        <f t="shared" si="522"/>
        <v>0.73600014228537924</v>
      </c>
      <c r="I2043" s="13">
        <f t="shared" si="523"/>
        <v>0</v>
      </c>
      <c r="J2043" s="24">
        <f t="shared" si="524"/>
        <v>0</v>
      </c>
      <c r="K2043" s="24">
        <f t="shared" si="525"/>
        <v>0.73600014228537924</v>
      </c>
      <c r="L2043" s="13"/>
      <c r="M2043" s="24"/>
      <c r="N2043" s="24">
        <f t="shared" si="535"/>
        <v>0</v>
      </c>
      <c r="O2043" s="13"/>
      <c r="P2043" s="13"/>
    </row>
    <row r="2044" spans="1:17">
      <c r="A2044">
        <v>2043</v>
      </c>
      <c r="B2044" s="13">
        <v>3</v>
      </c>
      <c r="C2044" s="13">
        <v>27</v>
      </c>
      <c r="D2044" s="13">
        <v>2</v>
      </c>
      <c r="E2044" s="14">
        <f t="shared" si="530"/>
        <v>86</v>
      </c>
      <c r="F2044" s="24">
        <f>'1 Solar Profile'!E2046*S$10</f>
        <v>0</v>
      </c>
      <c r="G2044" s="24">
        <f>'2 Load Profile'!E2045</f>
        <v>0.69705875072731005</v>
      </c>
      <c r="H2044" s="24">
        <f t="shared" si="522"/>
        <v>0.69705875072731005</v>
      </c>
      <c r="I2044" s="13">
        <f t="shared" si="523"/>
        <v>0</v>
      </c>
      <c r="J2044" s="24">
        <f t="shared" si="524"/>
        <v>0</v>
      </c>
      <c r="K2044" s="24">
        <f t="shared" si="525"/>
        <v>0.69705875072731005</v>
      </c>
      <c r="L2044" s="13"/>
      <c r="M2044" s="24"/>
      <c r="N2044" s="24">
        <f t="shared" si="535"/>
        <v>0</v>
      </c>
      <c r="O2044" s="13"/>
      <c r="P2044" s="13"/>
    </row>
    <row r="2045" spans="1:17">
      <c r="A2045">
        <v>2044</v>
      </c>
      <c r="B2045" s="13">
        <v>3</v>
      </c>
      <c r="C2045" s="13">
        <v>27</v>
      </c>
      <c r="D2045" s="13">
        <v>3</v>
      </c>
      <c r="E2045" s="14">
        <f t="shared" si="530"/>
        <v>86</v>
      </c>
      <c r="F2045" s="24">
        <f>'1 Solar Profile'!E2047*S$10</f>
        <v>0</v>
      </c>
      <c r="G2045" s="24">
        <f>'2 Load Profile'!E2046</f>
        <v>0.69672423071539136</v>
      </c>
      <c r="H2045" s="24">
        <f t="shared" si="522"/>
        <v>0.69672423071539136</v>
      </c>
      <c r="I2045" s="13">
        <f t="shared" si="523"/>
        <v>0</v>
      </c>
      <c r="J2045" s="24">
        <f t="shared" si="524"/>
        <v>0</v>
      </c>
      <c r="K2045" s="24">
        <f t="shared" si="525"/>
        <v>0.69672423071539136</v>
      </c>
      <c r="L2045" s="13"/>
      <c r="M2045" s="24"/>
      <c r="N2045" s="24">
        <f t="shared" si="535"/>
        <v>0</v>
      </c>
      <c r="O2045" s="13"/>
      <c r="P2045" s="13"/>
    </row>
    <row r="2046" spans="1:17">
      <c r="A2046">
        <v>2045</v>
      </c>
      <c r="B2046" s="13">
        <v>3</v>
      </c>
      <c r="C2046" s="13">
        <v>27</v>
      </c>
      <c r="D2046" s="13">
        <v>4</v>
      </c>
      <c r="E2046" s="14">
        <f t="shared" si="530"/>
        <v>86</v>
      </c>
      <c r="F2046" s="24">
        <f>'1 Solar Profile'!E2048*S$10</f>
        <v>0</v>
      </c>
      <c r="G2046" s="24">
        <f>'2 Load Profile'!E2047</f>
        <v>0.70213781288061183</v>
      </c>
      <c r="H2046" s="24">
        <f t="shared" si="522"/>
        <v>0.70213781288061183</v>
      </c>
      <c r="I2046" s="13">
        <f t="shared" si="523"/>
        <v>0</v>
      </c>
      <c r="J2046" s="24">
        <f t="shared" si="524"/>
        <v>0</v>
      </c>
      <c r="K2046" s="24">
        <f t="shared" si="525"/>
        <v>0.70213781288061183</v>
      </c>
      <c r="L2046" s="13"/>
      <c r="M2046" s="24"/>
      <c r="N2046" s="24">
        <f t="shared" si="535"/>
        <v>0</v>
      </c>
      <c r="O2046" s="13"/>
      <c r="P2046" s="13"/>
    </row>
    <row r="2047" spans="1:17">
      <c r="A2047">
        <v>2046</v>
      </c>
      <c r="B2047" s="13">
        <v>3</v>
      </c>
      <c r="C2047" s="13">
        <v>27</v>
      </c>
      <c r="D2047" s="13">
        <v>5</v>
      </c>
      <c r="E2047" s="14">
        <f t="shared" si="530"/>
        <v>86</v>
      </c>
      <c r="F2047" s="24">
        <f>'1 Solar Profile'!E2049*S$10</f>
        <v>0</v>
      </c>
      <c r="G2047" s="24">
        <f>'2 Load Profile'!E2048</f>
        <v>0.7518392513571357</v>
      </c>
      <c r="H2047" s="24">
        <f t="shared" si="522"/>
        <v>0.7518392513571357</v>
      </c>
      <c r="I2047" s="13">
        <f t="shared" si="523"/>
        <v>0</v>
      </c>
      <c r="J2047" s="24">
        <f t="shared" si="524"/>
        <v>0</v>
      </c>
      <c r="K2047" s="24">
        <f t="shared" si="525"/>
        <v>0.7518392513571357</v>
      </c>
      <c r="L2047" s="13"/>
      <c r="M2047" s="24"/>
      <c r="N2047" s="24">
        <f t="shared" si="535"/>
        <v>0</v>
      </c>
      <c r="O2047" s="13"/>
      <c r="P2047" s="13"/>
    </row>
    <row r="2048" spans="1:17">
      <c r="A2048">
        <v>2047</v>
      </c>
      <c r="B2048" s="13">
        <v>3</v>
      </c>
      <c r="C2048" s="13">
        <v>27</v>
      </c>
      <c r="D2048" s="13">
        <v>6</v>
      </c>
      <c r="E2048" s="14">
        <f t="shared" si="530"/>
        <v>86</v>
      </c>
      <c r="F2048" s="24">
        <f>'1 Solar Profile'!E2050*S$10</f>
        <v>1.76715E-2</v>
      </c>
      <c r="G2048" s="24">
        <f>'2 Load Profile'!E2049</f>
        <v>0.91210761775149207</v>
      </c>
      <c r="H2048" s="24">
        <f t="shared" ref="H2048:H2111" si="540">G2048-F2048</f>
        <v>0.89443611775149212</v>
      </c>
      <c r="I2048" s="13">
        <f t="shared" ref="I2048:I2111" si="541">IF(H2048&lt;0,H2048,0)</f>
        <v>0</v>
      </c>
      <c r="J2048" s="24">
        <f t="shared" ref="J2048:J2111" si="542">F2048+I2048</f>
        <v>1.76715E-2</v>
      </c>
      <c r="K2048" s="24">
        <f t="shared" ref="K2048:K2111" si="543">IF(H2048&gt;0,H2048,0)</f>
        <v>0.89443611775149212</v>
      </c>
      <c r="L2048" s="13"/>
      <c r="M2048" s="24"/>
      <c r="N2048" s="24">
        <f t="shared" si="535"/>
        <v>0</v>
      </c>
      <c r="O2048" s="13"/>
      <c r="P2048" s="13"/>
    </row>
    <row r="2049" spans="1:16">
      <c r="A2049">
        <v>2048</v>
      </c>
      <c r="B2049" s="13">
        <v>3</v>
      </c>
      <c r="C2049" s="13">
        <v>27</v>
      </c>
      <c r="D2049" s="13">
        <v>7</v>
      </c>
      <c r="E2049" s="14">
        <f t="shared" si="530"/>
        <v>86</v>
      </c>
      <c r="F2049" s="24">
        <f>'1 Solar Profile'!E2051*S$10</f>
        <v>0.48544177499999991</v>
      </c>
      <c r="G2049" s="24">
        <f>'2 Load Profile'!E2050</f>
        <v>1.0816318279085098</v>
      </c>
      <c r="H2049" s="24">
        <f t="shared" si="540"/>
        <v>0.59619005290850979</v>
      </c>
      <c r="I2049" s="13">
        <f t="shared" si="541"/>
        <v>0</v>
      </c>
      <c r="J2049" s="24">
        <f t="shared" si="542"/>
        <v>0.48544177499999991</v>
      </c>
      <c r="K2049" s="24">
        <f t="shared" si="543"/>
        <v>0.59619005290850979</v>
      </c>
      <c r="L2049" s="13"/>
      <c r="M2049" s="24"/>
      <c r="N2049" s="24">
        <f t="shared" si="535"/>
        <v>0</v>
      </c>
      <c r="O2049" s="13"/>
      <c r="P2049" s="13"/>
    </row>
    <row r="2050" spans="1:16">
      <c r="A2050">
        <v>2049</v>
      </c>
      <c r="B2050" s="13">
        <v>3</v>
      </c>
      <c r="C2050" s="13">
        <v>27</v>
      </c>
      <c r="D2050" s="13">
        <v>8</v>
      </c>
      <c r="E2050" s="14">
        <f t="shared" si="530"/>
        <v>86</v>
      </c>
      <c r="F2050" s="24">
        <f>'1 Solar Profile'!E2052*S$10</f>
        <v>1.519296975</v>
      </c>
      <c r="G2050" s="24">
        <f>'2 Load Profile'!E2051</f>
        <v>0.99803876721558982</v>
      </c>
      <c r="H2050" s="24">
        <f t="shared" si="540"/>
        <v>-0.52125820778441023</v>
      </c>
      <c r="I2050" s="13">
        <f t="shared" si="541"/>
        <v>-0.52125820778441023</v>
      </c>
      <c r="J2050" s="24">
        <f t="shared" si="542"/>
        <v>0.99803876721558982</v>
      </c>
      <c r="K2050" s="24">
        <f t="shared" si="543"/>
        <v>0</v>
      </c>
      <c r="L2050" s="13"/>
      <c r="M2050" s="24"/>
      <c r="N2050" s="24">
        <f t="shared" si="535"/>
        <v>0</v>
      </c>
      <c r="O2050" s="13"/>
      <c r="P2050" s="13"/>
    </row>
    <row r="2051" spans="1:16">
      <c r="A2051">
        <v>2050</v>
      </c>
      <c r="B2051" s="13">
        <v>3</v>
      </c>
      <c r="C2051" s="13">
        <v>27</v>
      </c>
      <c r="D2051" s="13">
        <v>9</v>
      </c>
      <c r="E2051" s="14">
        <f t="shared" si="530"/>
        <v>86</v>
      </c>
      <c r="F2051" s="24">
        <f>'1 Solar Profile'!E2053*S$10</f>
        <v>2.8867639499999997</v>
      </c>
      <c r="G2051" s="24">
        <f>'2 Load Profile'!E2052</f>
        <v>0.89324687593579</v>
      </c>
      <c r="H2051" s="24">
        <f t="shared" si="540"/>
        <v>-1.9935170740642096</v>
      </c>
      <c r="I2051" s="13">
        <f t="shared" si="541"/>
        <v>-1.9935170740642096</v>
      </c>
      <c r="J2051" s="24">
        <f t="shared" si="542"/>
        <v>0.89324687593579011</v>
      </c>
      <c r="K2051" s="24">
        <f t="shared" si="543"/>
        <v>0</v>
      </c>
      <c r="L2051" s="13"/>
      <c r="M2051" s="24"/>
      <c r="N2051" s="24">
        <f t="shared" si="535"/>
        <v>0</v>
      </c>
      <c r="O2051" s="13"/>
      <c r="P2051" s="13"/>
    </row>
    <row r="2052" spans="1:16">
      <c r="A2052">
        <v>2051</v>
      </c>
      <c r="B2052" s="13">
        <v>3</v>
      </c>
      <c r="C2052" s="13">
        <v>27</v>
      </c>
      <c r="D2052" s="13">
        <v>10</v>
      </c>
      <c r="E2052" s="14">
        <f t="shared" si="530"/>
        <v>86</v>
      </c>
      <c r="F2052" s="24">
        <f>'1 Solar Profile'!E2054*S$10</f>
        <v>3.8772011250000005</v>
      </c>
      <c r="G2052" s="24">
        <f>'2 Load Profile'!E2053</f>
        <v>0.89863316428113882</v>
      </c>
      <c r="H2052" s="24">
        <f t="shared" si="540"/>
        <v>-2.9785679607188618</v>
      </c>
      <c r="I2052" s="13">
        <f t="shared" si="541"/>
        <v>-2.9785679607188618</v>
      </c>
      <c r="J2052" s="24">
        <f t="shared" si="542"/>
        <v>0.89863316428113871</v>
      </c>
      <c r="K2052" s="24">
        <f t="shared" si="543"/>
        <v>0</v>
      </c>
      <c r="L2052" s="13"/>
      <c r="M2052" s="24"/>
      <c r="N2052" s="24">
        <f t="shared" si="535"/>
        <v>0</v>
      </c>
      <c r="O2052" s="13"/>
      <c r="P2052" s="13"/>
    </row>
    <row r="2053" spans="1:16">
      <c r="A2053">
        <v>2052</v>
      </c>
      <c r="B2053" s="13">
        <v>3</v>
      </c>
      <c r="C2053" s="13">
        <v>27</v>
      </c>
      <c r="D2053" s="13">
        <v>11</v>
      </c>
      <c r="E2053" s="14">
        <f t="shared" si="530"/>
        <v>86</v>
      </c>
      <c r="F2053" s="24">
        <f>'1 Solar Profile'!E2055*S$10</f>
        <v>4.1610428999999991</v>
      </c>
      <c r="G2053" s="24">
        <f>'2 Load Profile'!E2054</f>
        <v>0.86453709897394149</v>
      </c>
      <c r="H2053" s="24">
        <f t="shared" si="540"/>
        <v>-3.2965058010260577</v>
      </c>
      <c r="I2053" s="13">
        <f t="shared" si="541"/>
        <v>-3.2965058010260577</v>
      </c>
      <c r="J2053" s="24">
        <f t="shared" si="542"/>
        <v>0.86453709897394138</v>
      </c>
      <c r="K2053" s="24">
        <f t="shared" si="543"/>
        <v>0</v>
      </c>
      <c r="L2053" s="13"/>
      <c r="M2053" s="24"/>
      <c r="N2053" s="24">
        <f t="shared" si="535"/>
        <v>0</v>
      </c>
      <c r="O2053" s="13"/>
      <c r="P2053" s="13"/>
    </row>
    <row r="2054" spans="1:16">
      <c r="A2054">
        <v>2053</v>
      </c>
      <c r="B2054" s="13">
        <v>3</v>
      </c>
      <c r="C2054" s="13">
        <v>27</v>
      </c>
      <c r="D2054" s="13">
        <v>12</v>
      </c>
      <c r="E2054" s="14">
        <f t="shared" si="530"/>
        <v>86</v>
      </c>
      <c r="F2054" s="24">
        <f>'1 Solar Profile'!E2056*S$10</f>
        <v>3.9531003750000004</v>
      </c>
      <c r="G2054" s="24">
        <f>'2 Load Profile'!E2055</f>
        <v>0.82388420284083397</v>
      </c>
      <c r="H2054" s="24">
        <f t="shared" si="540"/>
        <v>-3.1292161721591665</v>
      </c>
      <c r="I2054" s="13">
        <f t="shared" si="541"/>
        <v>-3.1292161721591665</v>
      </c>
      <c r="J2054" s="24">
        <f t="shared" si="542"/>
        <v>0.82388420284083397</v>
      </c>
      <c r="K2054" s="24">
        <f t="shared" si="543"/>
        <v>0</v>
      </c>
      <c r="L2054" s="13"/>
      <c r="M2054" s="24"/>
      <c r="N2054" s="24">
        <f t="shared" si="535"/>
        <v>0</v>
      </c>
      <c r="O2054" s="13"/>
      <c r="P2054" s="13"/>
    </row>
    <row r="2055" spans="1:16">
      <c r="A2055">
        <v>2054</v>
      </c>
      <c r="B2055" s="13">
        <v>3</v>
      </c>
      <c r="C2055" s="13">
        <v>27</v>
      </c>
      <c r="D2055" s="13">
        <v>13</v>
      </c>
      <c r="E2055" s="14">
        <f t="shared" si="530"/>
        <v>86</v>
      </c>
      <c r="F2055" s="24">
        <f>'1 Solar Profile'!E2057*S$10</f>
        <v>3.600605925</v>
      </c>
      <c r="G2055" s="24">
        <f>'2 Load Profile'!E2056</f>
        <v>0.7865363082515171</v>
      </c>
      <c r="H2055" s="24">
        <f t="shared" si="540"/>
        <v>-2.8140696167484829</v>
      </c>
      <c r="I2055" s="13">
        <f t="shared" si="541"/>
        <v>-2.8140696167484829</v>
      </c>
      <c r="J2055" s="24">
        <f t="shared" si="542"/>
        <v>0.7865363082515171</v>
      </c>
      <c r="K2055" s="24">
        <f t="shared" si="543"/>
        <v>0</v>
      </c>
      <c r="L2055" s="13"/>
      <c r="M2055" s="24"/>
      <c r="N2055" s="24">
        <f t="shared" si="535"/>
        <v>0</v>
      </c>
      <c r="O2055" s="13"/>
      <c r="P2055" s="13"/>
    </row>
    <row r="2056" spans="1:16">
      <c r="A2056">
        <v>2055</v>
      </c>
      <c r="B2056" s="13">
        <v>3</v>
      </c>
      <c r="C2056" s="13">
        <v>27</v>
      </c>
      <c r="D2056" s="13">
        <v>14</v>
      </c>
      <c r="E2056" s="14">
        <f t="shared" si="530"/>
        <v>86</v>
      </c>
      <c r="F2056" s="24">
        <f>'1 Solar Profile'!E2058*S$10</f>
        <v>2.2016106</v>
      </c>
      <c r="G2056" s="24">
        <f>'2 Load Profile'!E2057</f>
        <v>0.76158052844002089</v>
      </c>
      <c r="H2056" s="24">
        <f t="shared" si="540"/>
        <v>-1.440030071559979</v>
      </c>
      <c r="I2056" s="13">
        <f t="shared" si="541"/>
        <v>-1.440030071559979</v>
      </c>
      <c r="J2056" s="24">
        <f t="shared" si="542"/>
        <v>0.761580528440021</v>
      </c>
      <c r="K2056" s="24">
        <f t="shared" si="543"/>
        <v>0</v>
      </c>
      <c r="L2056" s="13"/>
      <c r="M2056" s="24"/>
      <c r="N2056" s="24">
        <f t="shared" si="535"/>
        <v>0</v>
      </c>
      <c r="O2056" s="13"/>
      <c r="P2056" s="13"/>
    </row>
    <row r="2057" spans="1:16">
      <c r="A2057">
        <v>2056</v>
      </c>
      <c r="B2057" s="13">
        <v>3</v>
      </c>
      <c r="C2057" s="13">
        <v>27</v>
      </c>
      <c r="D2057" s="13">
        <v>15</v>
      </c>
      <c r="E2057" s="14">
        <f t="shared" si="530"/>
        <v>86</v>
      </c>
      <c r="F2057" s="24">
        <f>'1 Solar Profile'!E2059*S$10</f>
        <v>1.086568875</v>
      </c>
      <c r="G2057" s="24">
        <f>'2 Load Profile'!E2058</f>
        <v>0.79467237105718302</v>
      </c>
      <c r="H2057" s="24">
        <f t="shared" si="540"/>
        <v>-0.29189650394281696</v>
      </c>
      <c r="I2057" s="13">
        <f t="shared" si="541"/>
        <v>-0.29189650394281696</v>
      </c>
      <c r="J2057" s="24">
        <f t="shared" si="542"/>
        <v>0.79467237105718302</v>
      </c>
      <c r="K2057" s="24">
        <f t="shared" si="543"/>
        <v>0</v>
      </c>
      <c r="L2057" s="13"/>
      <c r="M2057" s="24"/>
      <c r="N2057" s="24">
        <f t="shared" si="535"/>
        <v>0</v>
      </c>
      <c r="O2057" s="13"/>
      <c r="P2057" s="13"/>
    </row>
    <row r="2058" spans="1:16">
      <c r="A2058">
        <v>2057</v>
      </c>
      <c r="B2058" s="13">
        <v>3</v>
      </c>
      <c r="C2058" s="13">
        <v>27</v>
      </c>
      <c r="D2058" s="13">
        <v>16</v>
      </c>
      <c r="E2058" s="14">
        <f t="shared" si="530"/>
        <v>86</v>
      </c>
      <c r="F2058" s="24">
        <f>'1 Solar Profile'!E2060*S$10</f>
        <v>0.98768092500000004</v>
      </c>
      <c r="G2058" s="24">
        <f>'2 Load Profile'!E2059</f>
        <v>0.94093286474894056</v>
      </c>
      <c r="H2058" s="24">
        <f t="shared" si="540"/>
        <v>-4.6748060251059487E-2</v>
      </c>
      <c r="I2058" s="13">
        <f t="shared" si="541"/>
        <v>-4.6748060251059487E-2</v>
      </c>
      <c r="J2058" s="24">
        <f t="shared" si="542"/>
        <v>0.94093286474894056</v>
      </c>
      <c r="K2058" s="24">
        <f t="shared" si="543"/>
        <v>0</v>
      </c>
      <c r="L2058" s="13"/>
      <c r="M2058" s="24"/>
      <c r="N2058" s="24">
        <f t="shared" si="535"/>
        <v>0</v>
      </c>
      <c r="O2058" s="13"/>
      <c r="P2058" s="13"/>
    </row>
    <row r="2059" spans="1:16">
      <c r="A2059">
        <v>2058</v>
      </c>
      <c r="B2059" s="13">
        <v>3</v>
      </c>
      <c r="C2059" s="13">
        <v>27</v>
      </c>
      <c r="D2059" s="13">
        <v>17</v>
      </c>
      <c r="E2059" s="14">
        <f t="shared" si="530"/>
        <v>86</v>
      </c>
      <c r="F2059" s="24">
        <f>'1 Solar Profile'!E2061*S$10</f>
        <v>0.19255634999999999</v>
      </c>
      <c r="G2059" s="24">
        <f>'2 Load Profile'!E2060</f>
        <v>1.2516408951246794</v>
      </c>
      <c r="H2059" s="24">
        <f t="shared" si="540"/>
        <v>1.0590845451246793</v>
      </c>
      <c r="I2059" s="13">
        <f t="shared" si="541"/>
        <v>0</v>
      </c>
      <c r="J2059" s="24">
        <f t="shared" si="542"/>
        <v>0.19255634999999999</v>
      </c>
      <c r="K2059" s="24">
        <f t="shared" si="543"/>
        <v>1.0590845451246793</v>
      </c>
      <c r="L2059" s="13"/>
      <c r="M2059" s="24"/>
      <c r="N2059" s="24">
        <f t="shared" si="535"/>
        <v>0</v>
      </c>
      <c r="O2059" s="13"/>
      <c r="P2059" s="13"/>
    </row>
    <row r="2060" spans="1:16">
      <c r="A2060">
        <v>2059</v>
      </c>
      <c r="B2060" s="13">
        <v>3</v>
      </c>
      <c r="C2060" s="13">
        <v>27</v>
      </c>
      <c r="D2060" s="13">
        <v>18</v>
      </c>
      <c r="E2060" s="14">
        <f t="shared" si="530"/>
        <v>86</v>
      </c>
      <c r="F2060" s="24">
        <f>'1 Solar Profile'!E2062*S$10</f>
        <v>0</v>
      </c>
      <c r="G2060" s="24">
        <f>'2 Load Profile'!E2061</f>
        <v>1.5083478276209743</v>
      </c>
      <c r="H2060" s="24">
        <f t="shared" si="540"/>
        <v>1.5083478276209743</v>
      </c>
      <c r="I2060" s="13">
        <f t="shared" si="541"/>
        <v>0</v>
      </c>
      <c r="J2060" s="24">
        <f t="shared" si="542"/>
        <v>0</v>
      </c>
      <c r="K2060" s="24">
        <f t="shared" si="543"/>
        <v>1.5083478276209743</v>
      </c>
      <c r="L2060" s="13"/>
      <c r="M2060" s="24"/>
      <c r="N2060" s="24">
        <f t="shared" si="535"/>
        <v>0</v>
      </c>
      <c r="O2060" s="13"/>
      <c r="P2060" s="13"/>
    </row>
    <row r="2061" spans="1:16">
      <c r="A2061">
        <v>2060</v>
      </c>
      <c r="B2061" s="13">
        <v>3</v>
      </c>
      <c r="C2061" s="13">
        <v>27</v>
      </c>
      <c r="D2061" s="13">
        <v>19</v>
      </c>
      <c r="E2061" s="14">
        <f t="shared" si="530"/>
        <v>86</v>
      </c>
      <c r="F2061" s="24">
        <f>'1 Solar Profile'!E2063*S$10</f>
        <v>0</v>
      </c>
      <c r="G2061" s="24">
        <f>'2 Load Profile'!E2062</f>
        <v>1.6822188347851679</v>
      </c>
      <c r="H2061" s="24">
        <f t="shared" si="540"/>
        <v>1.6822188347851679</v>
      </c>
      <c r="I2061" s="13">
        <f t="shared" si="541"/>
        <v>0</v>
      </c>
      <c r="J2061" s="24">
        <f t="shared" si="542"/>
        <v>0</v>
      </c>
      <c r="K2061" s="24">
        <f t="shared" si="543"/>
        <v>1.6822188347851679</v>
      </c>
      <c r="L2061" s="13"/>
      <c r="M2061" s="24"/>
      <c r="N2061" s="24">
        <f t="shared" si="535"/>
        <v>0</v>
      </c>
      <c r="O2061" s="13"/>
      <c r="P2061" s="13"/>
    </row>
    <row r="2062" spans="1:16">
      <c r="A2062">
        <v>2061</v>
      </c>
      <c r="B2062" s="13">
        <v>3</v>
      </c>
      <c r="C2062" s="13">
        <v>27</v>
      </c>
      <c r="D2062" s="13">
        <v>20</v>
      </c>
      <c r="E2062" s="14">
        <f t="shared" si="530"/>
        <v>86</v>
      </c>
      <c r="F2062" s="24">
        <f>'1 Solar Profile'!E2064*S$10</f>
        <v>0</v>
      </c>
      <c r="G2062" s="24">
        <f>'2 Load Profile'!E2063</f>
        <v>1.7358657646316402</v>
      </c>
      <c r="H2062" s="24">
        <f t="shared" si="540"/>
        <v>1.7358657646316402</v>
      </c>
      <c r="I2062" s="13">
        <f t="shared" si="541"/>
        <v>0</v>
      </c>
      <c r="J2062" s="24">
        <f t="shared" si="542"/>
        <v>0</v>
      </c>
      <c r="K2062" s="24">
        <f t="shared" si="543"/>
        <v>1.7358657646316402</v>
      </c>
      <c r="L2062" s="13"/>
      <c r="M2062" s="24"/>
      <c r="N2062" s="24">
        <f t="shared" si="535"/>
        <v>0</v>
      </c>
      <c r="O2062" s="24"/>
      <c r="P2062" s="24"/>
    </row>
    <row r="2063" spans="1:16">
      <c r="A2063">
        <v>2062</v>
      </c>
      <c r="B2063" s="13">
        <v>3</v>
      </c>
      <c r="C2063" s="13">
        <v>27</v>
      </c>
      <c r="D2063" s="13">
        <v>21</v>
      </c>
      <c r="E2063" s="14">
        <f t="shared" si="530"/>
        <v>86</v>
      </c>
      <c r="F2063" s="24">
        <f>'1 Solar Profile'!E2065*S$10</f>
        <v>0</v>
      </c>
      <c r="G2063" s="24">
        <f>'2 Load Profile'!E2064</f>
        <v>1.597011354343101</v>
      </c>
      <c r="H2063" s="24">
        <f t="shared" si="540"/>
        <v>1.597011354343101</v>
      </c>
      <c r="I2063" s="13">
        <f t="shared" si="541"/>
        <v>0</v>
      </c>
      <c r="J2063" s="24">
        <f t="shared" si="542"/>
        <v>0</v>
      </c>
      <c r="K2063" s="24">
        <f t="shared" si="543"/>
        <v>1.597011354343101</v>
      </c>
      <c r="L2063" s="13"/>
      <c r="M2063" s="24"/>
      <c r="N2063" s="24">
        <f t="shared" si="535"/>
        <v>0</v>
      </c>
      <c r="O2063" s="13"/>
      <c r="P2063" s="13"/>
    </row>
    <row r="2064" spans="1:16">
      <c r="A2064">
        <v>2063</v>
      </c>
      <c r="B2064" s="13">
        <v>3</v>
      </c>
      <c r="C2064" s="13">
        <v>27</v>
      </c>
      <c r="D2064" s="13">
        <v>22</v>
      </c>
      <c r="E2064" s="14">
        <f t="shared" si="530"/>
        <v>86</v>
      </c>
      <c r="F2064" s="24">
        <f>'1 Solar Profile'!E2066*S$10</f>
        <v>0</v>
      </c>
      <c r="G2064" s="24">
        <f>'2 Load Profile'!E2065</f>
        <v>1.3304658154636351</v>
      </c>
      <c r="H2064" s="24">
        <f t="shared" si="540"/>
        <v>1.3304658154636351</v>
      </c>
      <c r="I2064" s="13">
        <f t="shared" si="541"/>
        <v>0</v>
      </c>
      <c r="J2064" s="24">
        <f t="shared" si="542"/>
        <v>0</v>
      </c>
      <c r="K2064" s="24">
        <f t="shared" si="543"/>
        <v>1.3304658154636351</v>
      </c>
      <c r="L2064" s="13"/>
      <c r="M2064" s="24"/>
      <c r="N2064" s="24">
        <f t="shared" si="535"/>
        <v>0</v>
      </c>
      <c r="O2064" s="13"/>
      <c r="P2064" s="13"/>
    </row>
    <row r="2065" spans="1:16">
      <c r="A2065">
        <v>2064</v>
      </c>
      <c r="B2065" s="13">
        <v>3</v>
      </c>
      <c r="C2065" s="13">
        <v>27</v>
      </c>
      <c r="D2065" s="13">
        <v>23</v>
      </c>
      <c r="E2065" s="14">
        <f t="shared" si="530"/>
        <v>86</v>
      </c>
      <c r="F2065" s="24">
        <f>'1 Solar Profile'!E2067*S$10</f>
        <v>0</v>
      </c>
      <c r="G2065" s="24">
        <f>'2 Load Profile'!E2066</f>
        <v>1.0755744885995695</v>
      </c>
      <c r="H2065" s="24">
        <f t="shared" si="540"/>
        <v>1.0755744885995695</v>
      </c>
      <c r="I2065" s="13">
        <f t="shared" si="541"/>
        <v>0</v>
      </c>
      <c r="J2065" s="24">
        <f t="shared" si="542"/>
        <v>0</v>
      </c>
      <c r="K2065" s="24">
        <f t="shared" si="543"/>
        <v>1.0755744885995695</v>
      </c>
      <c r="L2065" s="13">
        <f t="shared" ref="L2065" si="544">SUM(I2042:I2065)</f>
        <v>-16.511809468255041</v>
      </c>
      <c r="M2065" s="24">
        <f t="shared" ref="M2065" si="545">SUMIF(H2042:H2065,"&gt;0",H2042:H2065)</f>
        <v>15.896837010989238</v>
      </c>
      <c r="N2065" s="24">
        <f t="shared" si="535"/>
        <v>-0.61497245726580374</v>
      </c>
      <c r="O2065" s="13">
        <f t="shared" ref="O2065" si="546">IF(M2065&gt;(L2065*-1),(M2065+L2065)*S$12,0)</f>
        <v>0</v>
      </c>
      <c r="P2065" s="13">
        <f t="shared" ref="P2065" si="547">IF(M2065&lt;(L2065*-1),(M2065+L2065)*S$14,0)</f>
        <v>-1.626602149468051E-2</v>
      </c>
    </row>
    <row r="2066" spans="1:16">
      <c r="A2066">
        <v>2065</v>
      </c>
      <c r="B2066" s="13">
        <v>3</v>
      </c>
      <c r="C2066" s="13">
        <v>28</v>
      </c>
      <c r="D2066" s="13">
        <v>0</v>
      </c>
      <c r="E2066" s="14">
        <f t="shared" si="530"/>
        <v>87</v>
      </c>
      <c r="F2066" s="24">
        <f>'1 Solar Profile'!E2068*S$10</f>
        <v>0</v>
      </c>
      <c r="G2066" s="24">
        <f>'2 Load Profile'!E2067</f>
        <v>0.80905030722376314</v>
      </c>
      <c r="H2066" s="24">
        <f t="shared" si="540"/>
        <v>0.80905030722376314</v>
      </c>
      <c r="I2066" s="13">
        <f t="shared" si="541"/>
        <v>0</v>
      </c>
      <c r="J2066" s="24">
        <f t="shared" si="542"/>
        <v>0</v>
      </c>
      <c r="K2066" s="24">
        <f t="shared" si="543"/>
        <v>0.80905030722376314</v>
      </c>
      <c r="L2066" s="13"/>
      <c r="M2066" s="24"/>
      <c r="N2066" s="24">
        <f t="shared" si="535"/>
        <v>0</v>
      </c>
      <c r="O2066" s="13"/>
      <c r="P2066" s="13"/>
    </row>
    <row r="2067" spans="1:16">
      <c r="A2067">
        <v>2066</v>
      </c>
      <c r="B2067" s="13">
        <v>3</v>
      </c>
      <c r="C2067" s="13">
        <v>28</v>
      </c>
      <c r="D2067" s="13">
        <v>1</v>
      </c>
      <c r="E2067" s="14">
        <f t="shared" si="530"/>
        <v>87</v>
      </c>
      <c r="F2067" s="24">
        <f>'1 Solar Profile'!E2069*S$10</f>
        <v>0</v>
      </c>
      <c r="G2067" s="24">
        <f>'2 Load Profile'!E2068</f>
        <v>0.71171977537535058</v>
      </c>
      <c r="H2067" s="24">
        <f t="shared" si="540"/>
        <v>0.71171977537535058</v>
      </c>
      <c r="I2067" s="13">
        <f t="shared" si="541"/>
        <v>0</v>
      </c>
      <c r="J2067" s="24">
        <f t="shared" si="542"/>
        <v>0</v>
      </c>
      <c r="K2067" s="24">
        <f t="shared" si="543"/>
        <v>0.71171977537535058</v>
      </c>
      <c r="L2067" s="13"/>
      <c r="M2067" s="24"/>
      <c r="N2067" s="24">
        <f t="shared" si="535"/>
        <v>0</v>
      </c>
      <c r="O2067" s="13"/>
      <c r="P2067" s="13"/>
    </row>
    <row r="2068" spans="1:16">
      <c r="A2068">
        <v>2067</v>
      </c>
      <c r="B2068" s="13">
        <v>3</v>
      </c>
      <c r="C2068" s="13">
        <v>28</v>
      </c>
      <c r="D2068" s="13">
        <v>2</v>
      </c>
      <c r="E2068" s="14">
        <f t="shared" si="530"/>
        <v>87</v>
      </c>
      <c r="F2068" s="24">
        <f>'1 Solar Profile'!E2070*S$10</f>
        <v>0</v>
      </c>
      <c r="G2068" s="24">
        <f>'2 Load Profile'!E2069</f>
        <v>0.67103787410161186</v>
      </c>
      <c r="H2068" s="24">
        <f t="shared" si="540"/>
        <v>0.67103787410161186</v>
      </c>
      <c r="I2068" s="13">
        <f t="shared" si="541"/>
        <v>0</v>
      </c>
      <c r="J2068" s="24">
        <f t="shared" si="542"/>
        <v>0</v>
      </c>
      <c r="K2068" s="24">
        <f t="shared" si="543"/>
        <v>0.67103787410161186</v>
      </c>
      <c r="L2068" s="13"/>
      <c r="M2068" s="24"/>
      <c r="N2068" s="24">
        <f t="shared" si="535"/>
        <v>0</v>
      </c>
      <c r="O2068" s="13"/>
      <c r="P2068" s="13"/>
    </row>
    <row r="2069" spans="1:16">
      <c r="A2069">
        <v>2068</v>
      </c>
      <c r="B2069" s="13">
        <v>3</v>
      </c>
      <c r="C2069" s="13">
        <v>28</v>
      </c>
      <c r="D2069" s="13">
        <v>3</v>
      </c>
      <c r="E2069" s="14">
        <f t="shared" si="530"/>
        <v>87</v>
      </c>
      <c r="F2069" s="24">
        <f>'1 Solar Profile'!E2071*S$10</f>
        <v>0</v>
      </c>
      <c r="G2069" s="24">
        <f>'2 Load Profile'!E2070</f>
        <v>0.67031447712627545</v>
      </c>
      <c r="H2069" s="24">
        <f t="shared" si="540"/>
        <v>0.67031447712627545</v>
      </c>
      <c r="I2069" s="13">
        <f t="shared" si="541"/>
        <v>0</v>
      </c>
      <c r="J2069" s="24">
        <f t="shared" si="542"/>
        <v>0</v>
      </c>
      <c r="K2069" s="24">
        <f t="shared" si="543"/>
        <v>0.67031447712627545</v>
      </c>
      <c r="L2069" s="13"/>
      <c r="M2069" s="24"/>
      <c r="N2069" s="24">
        <f t="shared" si="535"/>
        <v>0</v>
      </c>
      <c r="O2069" s="13"/>
      <c r="P2069" s="13"/>
    </row>
    <row r="2070" spans="1:16">
      <c r="A2070">
        <v>2069</v>
      </c>
      <c r="B2070" s="13">
        <v>3</v>
      </c>
      <c r="C2070" s="13">
        <v>28</v>
      </c>
      <c r="D2070" s="13">
        <v>4</v>
      </c>
      <c r="E2070" s="14">
        <f t="shared" si="530"/>
        <v>87</v>
      </c>
      <c r="F2070" s="24">
        <f>'1 Solar Profile'!E2072*S$10</f>
        <v>0</v>
      </c>
      <c r="G2070" s="24">
        <f>'2 Load Profile'!E2071</f>
        <v>0.67025768186437074</v>
      </c>
      <c r="H2070" s="24">
        <f t="shared" si="540"/>
        <v>0.67025768186437074</v>
      </c>
      <c r="I2070" s="13">
        <f t="shared" si="541"/>
        <v>0</v>
      </c>
      <c r="J2070" s="24">
        <f t="shared" si="542"/>
        <v>0</v>
      </c>
      <c r="K2070" s="24">
        <f t="shared" si="543"/>
        <v>0.67025768186437074</v>
      </c>
      <c r="L2070" s="13"/>
      <c r="M2070" s="24"/>
      <c r="N2070" s="24">
        <f t="shared" si="535"/>
        <v>0</v>
      </c>
      <c r="O2070" s="13"/>
      <c r="P2070" s="13"/>
    </row>
    <row r="2071" spans="1:16">
      <c r="A2071">
        <v>2070</v>
      </c>
      <c r="B2071" s="13">
        <v>3</v>
      </c>
      <c r="C2071" s="13">
        <v>28</v>
      </c>
      <c r="D2071" s="13">
        <v>5</v>
      </c>
      <c r="E2071" s="14">
        <f t="shared" si="530"/>
        <v>87</v>
      </c>
      <c r="F2071" s="24">
        <f>'1 Solar Profile'!E2073*S$10</f>
        <v>0</v>
      </c>
      <c r="G2071" s="24">
        <f>'2 Load Profile'!E2072</f>
        <v>0.72232206370246121</v>
      </c>
      <c r="H2071" s="24">
        <f t="shared" si="540"/>
        <v>0.72232206370246121</v>
      </c>
      <c r="I2071" s="13">
        <f t="shared" si="541"/>
        <v>0</v>
      </c>
      <c r="J2071" s="24">
        <f t="shared" si="542"/>
        <v>0</v>
      </c>
      <c r="K2071" s="24">
        <f t="shared" si="543"/>
        <v>0.72232206370246121</v>
      </c>
      <c r="L2071" s="13"/>
      <c r="M2071" s="24"/>
      <c r="N2071" s="24">
        <f t="shared" si="535"/>
        <v>0</v>
      </c>
      <c r="O2071" s="13"/>
      <c r="P2071" s="13"/>
    </row>
    <row r="2072" spans="1:16">
      <c r="A2072">
        <v>2071</v>
      </c>
      <c r="B2072" s="13">
        <v>3</v>
      </c>
      <c r="C2072" s="13">
        <v>28</v>
      </c>
      <c r="D2072" s="13">
        <v>6</v>
      </c>
      <c r="E2072" s="14">
        <f t="shared" ref="E2072:E2135" si="548">IF(D2072&lt;D2071, E2071+1,E2071)</f>
        <v>87</v>
      </c>
      <c r="F2072" s="24">
        <f>'1 Solar Profile'!E2074*S$10</f>
        <v>9.5319000000000001E-2</v>
      </c>
      <c r="G2072" s="24">
        <f>'2 Load Profile'!E2073</f>
        <v>0.86178283574316772</v>
      </c>
      <c r="H2072" s="24">
        <f t="shared" si="540"/>
        <v>0.76646383574316768</v>
      </c>
      <c r="I2072" s="13">
        <f t="shared" si="541"/>
        <v>0</v>
      </c>
      <c r="J2072" s="24">
        <f t="shared" si="542"/>
        <v>9.5319000000000001E-2</v>
      </c>
      <c r="K2072" s="24">
        <f t="shared" si="543"/>
        <v>0.76646383574316768</v>
      </c>
      <c r="L2072" s="13"/>
      <c r="M2072" s="24"/>
      <c r="N2072" s="24">
        <f t="shared" si="535"/>
        <v>0</v>
      </c>
      <c r="O2072" s="13"/>
      <c r="P2072" s="13"/>
    </row>
    <row r="2073" spans="1:16">
      <c r="A2073">
        <v>2072</v>
      </c>
      <c r="B2073" s="13">
        <v>3</v>
      </c>
      <c r="C2073" s="13">
        <v>28</v>
      </c>
      <c r="D2073" s="13">
        <v>7</v>
      </c>
      <c r="E2073" s="14">
        <f t="shared" si="548"/>
        <v>87</v>
      </c>
      <c r="F2073" s="24">
        <f>'1 Solar Profile'!E2075*S$10</f>
        <v>0.48899182499999999</v>
      </c>
      <c r="G2073" s="24">
        <f>'2 Load Profile'!E2074</f>
        <v>1.0486907965821424</v>
      </c>
      <c r="H2073" s="24">
        <f t="shared" si="540"/>
        <v>0.55969897158214232</v>
      </c>
      <c r="I2073" s="13">
        <f t="shared" si="541"/>
        <v>0</v>
      </c>
      <c r="J2073" s="24">
        <f t="shared" si="542"/>
        <v>0.48899182499999999</v>
      </c>
      <c r="K2073" s="24">
        <f t="shared" si="543"/>
        <v>0.55969897158214232</v>
      </c>
      <c r="L2073" s="13"/>
      <c r="M2073" s="24"/>
      <c r="N2073" s="24">
        <f t="shared" si="535"/>
        <v>0</v>
      </c>
      <c r="O2073" s="13"/>
      <c r="P2073" s="13"/>
    </row>
    <row r="2074" spans="1:16">
      <c r="A2074">
        <v>2073</v>
      </c>
      <c r="B2074" s="13">
        <v>3</v>
      </c>
      <c r="C2074" s="13">
        <v>28</v>
      </c>
      <c r="D2074" s="13">
        <v>8</v>
      </c>
      <c r="E2074" s="14">
        <f t="shared" si="548"/>
        <v>87</v>
      </c>
      <c r="F2074" s="24">
        <f>'1 Solar Profile'!E2076*S$10</f>
        <v>0.41960047500000003</v>
      </c>
      <c r="G2074" s="24">
        <f>'2 Load Profile'!E2075</f>
        <v>0.96872138499083937</v>
      </c>
      <c r="H2074" s="24">
        <f t="shared" si="540"/>
        <v>0.5491209099908394</v>
      </c>
      <c r="I2074" s="13">
        <f t="shared" si="541"/>
        <v>0</v>
      </c>
      <c r="J2074" s="24">
        <f t="shared" si="542"/>
        <v>0.41960047500000003</v>
      </c>
      <c r="K2074" s="24">
        <f t="shared" si="543"/>
        <v>0.5491209099908394</v>
      </c>
      <c r="L2074" s="13"/>
      <c r="M2074" s="24"/>
      <c r="N2074" s="24">
        <f t="shared" si="535"/>
        <v>0</v>
      </c>
      <c r="O2074" s="13"/>
      <c r="P2074" s="13"/>
    </row>
    <row r="2075" spans="1:16">
      <c r="A2075">
        <v>2074</v>
      </c>
      <c r="B2075" s="13">
        <v>3</v>
      </c>
      <c r="C2075" s="13">
        <v>28</v>
      </c>
      <c r="D2075" s="13">
        <v>9</v>
      </c>
      <c r="E2075" s="14">
        <f t="shared" si="548"/>
        <v>87</v>
      </c>
      <c r="F2075" s="24">
        <f>'1 Solar Profile'!E2077*S$10</f>
        <v>1.20710205</v>
      </c>
      <c r="G2075" s="24">
        <f>'2 Load Profile'!E2076</f>
        <v>0.8686851980385808</v>
      </c>
      <c r="H2075" s="24">
        <f t="shared" si="540"/>
        <v>-0.33841685196141924</v>
      </c>
      <c r="I2075" s="13">
        <f t="shared" si="541"/>
        <v>-0.33841685196141924</v>
      </c>
      <c r="J2075" s="24">
        <f t="shared" si="542"/>
        <v>0.8686851980385808</v>
      </c>
      <c r="K2075" s="24">
        <f t="shared" si="543"/>
        <v>0</v>
      </c>
      <c r="L2075" s="13"/>
      <c r="M2075" s="24"/>
      <c r="N2075" s="24">
        <f t="shared" si="535"/>
        <v>0</v>
      </c>
      <c r="O2075" s="13"/>
      <c r="P2075" s="13"/>
    </row>
    <row r="2076" spans="1:16">
      <c r="A2076">
        <v>2075</v>
      </c>
      <c r="B2076" s="13">
        <v>3</v>
      </c>
      <c r="C2076" s="13">
        <v>28</v>
      </c>
      <c r="D2076" s="13">
        <v>10</v>
      </c>
      <c r="E2076" s="14">
        <f t="shared" si="548"/>
        <v>87</v>
      </c>
      <c r="F2076" s="24">
        <f>'1 Solar Profile'!E2078*S$10</f>
        <v>2.0925859500000001</v>
      </c>
      <c r="G2076" s="24">
        <f>'2 Load Profile'!E2077</f>
        <v>0.87073678947292854</v>
      </c>
      <c r="H2076" s="24">
        <f t="shared" si="540"/>
        <v>-1.2218491605270716</v>
      </c>
      <c r="I2076" s="13">
        <f t="shared" si="541"/>
        <v>-1.2218491605270716</v>
      </c>
      <c r="J2076" s="24">
        <f t="shared" si="542"/>
        <v>0.87073678947292854</v>
      </c>
      <c r="K2076" s="24">
        <f t="shared" si="543"/>
        <v>0</v>
      </c>
      <c r="L2076" s="13"/>
      <c r="M2076" s="24"/>
      <c r="N2076" s="24">
        <f t="shared" si="535"/>
        <v>0</v>
      </c>
      <c r="O2076" s="13"/>
      <c r="P2076" s="13"/>
    </row>
    <row r="2077" spans="1:16">
      <c r="A2077">
        <v>2076</v>
      </c>
      <c r="B2077" s="13">
        <v>3</v>
      </c>
      <c r="C2077" s="13">
        <v>28</v>
      </c>
      <c r="D2077" s="13">
        <v>11</v>
      </c>
      <c r="E2077" s="14">
        <f t="shared" si="548"/>
        <v>87</v>
      </c>
      <c r="F2077" s="24">
        <f>'1 Solar Profile'!E2079*S$10</f>
        <v>1.5155358750000001</v>
      </c>
      <c r="G2077" s="24">
        <f>'2 Load Profile'!E2078</f>
        <v>0.84637603919825743</v>
      </c>
      <c r="H2077" s="24">
        <f t="shared" si="540"/>
        <v>-0.66915983580174265</v>
      </c>
      <c r="I2077" s="13">
        <f t="shared" si="541"/>
        <v>-0.66915983580174265</v>
      </c>
      <c r="J2077" s="24">
        <f t="shared" si="542"/>
        <v>0.84637603919825743</v>
      </c>
      <c r="K2077" s="24">
        <f t="shared" si="543"/>
        <v>0</v>
      </c>
      <c r="L2077" s="13"/>
      <c r="M2077" s="24"/>
      <c r="N2077" s="24">
        <f t="shared" si="535"/>
        <v>0</v>
      </c>
      <c r="O2077" s="13"/>
      <c r="P2077" s="13"/>
    </row>
    <row r="2078" spans="1:16">
      <c r="A2078">
        <v>2077</v>
      </c>
      <c r="B2078" s="13">
        <v>3</v>
      </c>
      <c r="C2078" s="13">
        <v>28</v>
      </c>
      <c r="D2078" s="13">
        <v>12</v>
      </c>
      <c r="E2078" s="14">
        <f t="shared" si="548"/>
        <v>87</v>
      </c>
      <c r="F2078" s="24">
        <f>'1 Solar Profile'!E2080*S$10</f>
        <v>0.56804579999999993</v>
      </c>
      <c r="G2078" s="24">
        <f>'2 Load Profile'!E2079</f>
        <v>0.80868151760004681</v>
      </c>
      <c r="H2078" s="24">
        <f t="shared" si="540"/>
        <v>0.24063571760004687</v>
      </c>
      <c r="I2078" s="13">
        <f t="shared" si="541"/>
        <v>0</v>
      </c>
      <c r="J2078" s="24">
        <f t="shared" si="542"/>
        <v>0.56804579999999993</v>
      </c>
      <c r="K2078" s="24">
        <f t="shared" si="543"/>
        <v>0.24063571760004687</v>
      </c>
      <c r="L2078" s="13"/>
      <c r="M2078" s="24"/>
      <c r="N2078" s="24">
        <f t="shared" si="535"/>
        <v>0</v>
      </c>
      <c r="O2078" s="13"/>
      <c r="P2078" s="13"/>
    </row>
    <row r="2079" spans="1:16">
      <c r="A2079">
        <v>2078</v>
      </c>
      <c r="B2079" s="13">
        <v>3</v>
      </c>
      <c r="C2079" s="13">
        <v>28</v>
      </c>
      <c r="D2079" s="13">
        <v>13</v>
      </c>
      <c r="E2079" s="14">
        <f t="shared" si="548"/>
        <v>87</v>
      </c>
      <c r="F2079" s="24">
        <f>'1 Solar Profile'!E2081*S$10</f>
        <v>0.85890262500000003</v>
      </c>
      <c r="G2079" s="24">
        <f>'2 Load Profile'!E2080</f>
        <v>0.77302925421259916</v>
      </c>
      <c r="H2079" s="24">
        <f t="shared" si="540"/>
        <v>-8.5873370787400871E-2</v>
      </c>
      <c r="I2079" s="13">
        <f t="shared" si="541"/>
        <v>-8.5873370787400871E-2</v>
      </c>
      <c r="J2079" s="24">
        <f t="shared" si="542"/>
        <v>0.77302925421259916</v>
      </c>
      <c r="K2079" s="24">
        <f t="shared" si="543"/>
        <v>0</v>
      </c>
      <c r="L2079" s="13"/>
      <c r="M2079" s="24"/>
      <c r="N2079" s="24">
        <f t="shared" si="535"/>
        <v>0</v>
      </c>
      <c r="O2079" s="13"/>
      <c r="P2079" s="13"/>
    </row>
    <row r="2080" spans="1:16">
      <c r="A2080">
        <v>2079</v>
      </c>
      <c r="B2080" s="13">
        <v>3</v>
      </c>
      <c r="C2080" s="13">
        <v>28</v>
      </c>
      <c r="D2080" s="13">
        <v>14</v>
      </c>
      <c r="E2080" s="14">
        <f t="shared" si="548"/>
        <v>87</v>
      </c>
      <c r="F2080" s="24">
        <f>'1 Solar Profile'!E2082*S$10</f>
        <v>0.55952504999999997</v>
      </c>
      <c r="G2080" s="24">
        <f>'2 Load Profile'!E2081</f>
        <v>0.75690064885683839</v>
      </c>
      <c r="H2080" s="24">
        <f t="shared" si="540"/>
        <v>0.19737559885683842</v>
      </c>
      <c r="I2080" s="13">
        <f t="shared" si="541"/>
        <v>0</v>
      </c>
      <c r="J2080" s="24">
        <f t="shared" si="542"/>
        <v>0.55952504999999997</v>
      </c>
      <c r="K2080" s="24">
        <f t="shared" si="543"/>
        <v>0.19737559885683842</v>
      </c>
      <c r="L2080" s="13"/>
      <c r="M2080" s="24"/>
      <c r="N2080" s="24">
        <f t="shared" si="535"/>
        <v>0</v>
      </c>
      <c r="O2080" s="13"/>
      <c r="P2080" s="13"/>
    </row>
    <row r="2081" spans="1:16">
      <c r="A2081">
        <v>2080</v>
      </c>
      <c r="B2081" s="13">
        <v>3</v>
      </c>
      <c r="C2081" s="13">
        <v>28</v>
      </c>
      <c r="D2081" s="13">
        <v>15</v>
      </c>
      <c r="E2081" s="14">
        <f t="shared" si="548"/>
        <v>87</v>
      </c>
      <c r="F2081" s="24">
        <f>'1 Solar Profile'!E2083*S$10</f>
        <v>0.47702340000000004</v>
      </c>
      <c r="G2081" s="24">
        <f>'2 Load Profile'!E2082</f>
        <v>0.79062148089378559</v>
      </c>
      <c r="H2081" s="24">
        <f t="shared" si="540"/>
        <v>0.31359808089378555</v>
      </c>
      <c r="I2081" s="13">
        <f t="shared" si="541"/>
        <v>0</v>
      </c>
      <c r="J2081" s="24">
        <f t="shared" si="542"/>
        <v>0.47702340000000004</v>
      </c>
      <c r="K2081" s="24">
        <f t="shared" si="543"/>
        <v>0.31359808089378555</v>
      </c>
      <c r="L2081" s="13"/>
      <c r="M2081" s="24"/>
      <c r="N2081" s="24">
        <f t="shared" si="535"/>
        <v>0</v>
      </c>
      <c r="O2081" s="13"/>
      <c r="P2081" s="13"/>
    </row>
    <row r="2082" spans="1:16">
      <c r="A2082">
        <v>2081</v>
      </c>
      <c r="B2082" s="13">
        <v>3</v>
      </c>
      <c r="C2082" s="13">
        <v>28</v>
      </c>
      <c r="D2082" s="13">
        <v>16</v>
      </c>
      <c r="E2082" s="14">
        <f t="shared" si="548"/>
        <v>87</v>
      </c>
      <c r="F2082" s="24">
        <f>'1 Solar Profile'!E2084*S$10</f>
        <v>0.70997692499999998</v>
      </c>
      <c r="G2082" s="24">
        <f>'2 Load Profile'!E2083</f>
        <v>0.93728577643500643</v>
      </c>
      <c r="H2082" s="24">
        <f t="shared" si="540"/>
        <v>0.22730885143500645</v>
      </c>
      <c r="I2082" s="13">
        <f t="shared" si="541"/>
        <v>0</v>
      </c>
      <c r="J2082" s="24">
        <f t="shared" si="542"/>
        <v>0.70997692499999998</v>
      </c>
      <c r="K2082" s="24">
        <f t="shared" si="543"/>
        <v>0.22730885143500645</v>
      </c>
      <c r="L2082" s="13"/>
      <c r="M2082" s="24"/>
      <c r="N2082" s="24">
        <f t="shared" si="535"/>
        <v>0</v>
      </c>
      <c r="O2082" s="13"/>
      <c r="P2082" s="13"/>
    </row>
    <row r="2083" spans="1:16">
      <c r="A2083">
        <v>2082</v>
      </c>
      <c r="B2083" s="13">
        <v>3</v>
      </c>
      <c r="C2083" s="13">
        <v>28</v>
      </c>
      <c r="D2083" s="13">
        <v>17</v>
      </c>
      <c r="E2083" s="14">
        <f t="shared" si="548"/>
        <v>87</v>
      </c>
      <c r="F2083" s="24">
        <f>'1 Solar Profile'!E2085*S$10</f>
        <v>0.140094675</v>
      </c>
      <c r="G2083" s="24">
        <f>'2 Load Profile'!E2084</f>
        <v>1.2442703680405969</v>
      </c>
      <c r="H2083" s="24">
        <f t="shared" si="540"/>
        <v>1.1041756930405968</v>
      </c>
      <c r="I2083" s="13">
        <f t="shared" si="541"/>
        <v>0</v>
      </c>
      <c r="J2083" s="24">
        <f t="shared" si="542"/>
        <v>0.140094675</v>
      </c>
      <c r="K2083" s="24">
        <f t="shared" si="543"/>
        <v>1.1041756930405968</v>
      </c>
      <c r="L2083" s="13"/>
      <c r="M2083" s="24"/>
      <c r="N2083" s="24">
        <f t="shared" si="535"/>
        <v>0</v>
      </c>
      <c r="O2083" s="13"/>
      <c r="P2083" s="13"/>
    </row>
    <row r="2084" spans="1:16">
      <c r="A2084">
        <v>2083</v>
      </c>
      <c r="B2084" s="13">
        <v>3</v>
      </c>
      <c r="C2084" s="13">
        <v>28</v>
      </c>
      <c r="D2084" s="13">
        <v>18</v>
      </c>
      <c r="E2084" s="14">
        <f t="shared" si="548"/>
        <v>87</v>
      </c>
      <c r="F2084" s="24">
        <f>'1 Solar Profile'!E2086*S$10</f>
        <v>0</v>
      </c>
      <c r="G2084" s="24">
        <f>'2 Load Profile'!E2085</f>
        <v>1.500735718476929</v>
      </c>
      <c r="H2084" s="24">
        <f t="shared" si="540"/>
        <v>1.500735718476929</v>
      </c>
      <c r="I2084" s="13">
        <f t="shared" si="541"/>
        <v>0</v>
      </c>
      <c r="J2084" s="24">
        <f t="shared" si="542"/>
        <v>0</v>
      </c>
      <c r="K2084" s="24">
        <f t="shared" si="543"/>
        <v>1.500735718476929</v>
      </c>
      <c r="L2084" s="13"/>
      <c r="M2084" s="24"/>
      <c r="N2084" s="24">
        <f t="shared" si="535"/>
        <v>0</v>
      </c>
      <c r="O2084" s="13"/>
      <c r="P2084" s="13"/>
    </row>
    <row r="2085" spans="1:16">
      <c r="A2085">
        <v>2084</v>
      </c>
      <c r="B2085" s="13">
        <v>3</v>
      </c>
      <c r="C2085" s="13">
        <v>28</v>
      </c>
      <c r="D2085" s="13">
        <v>19</v>
      </c>
      <c r="E2085" s="14">
        <f t="shared" si="548"/>
        <v>87</v>
      </c>
      <c r="F2085" s="24">
        <f>'1 Solar Profile'!E2087*S$10</f>
        <v>0</v>
      </c>
      <c r="G2085" s="24">
        <f>'2 Load Profile'!E2086</f>
        <v>1.6673985047397477</v>
      </c>
      <c r="H2085" s="24">
        <f t="shared" si="540"/>
        <v>1.6673985047397477</v>
      </c>
      <c r="I2085" s="13">
        <f t="shared" si="541"/>
        <v>0</v>
      </c>
      <c r="J2085" s="24">
        <f t="shared" si="542"/>
        <v>0</v>
      </c>
      <c r="K2085" s="24">
        <f t="shared" si="543"/>
        <v>1.6673985047397477</v>
      </c>
      <c r="L2085" s="13"/>
      <c r="M2085" s="24"/>
      <c r="N2085" s="24">
        <f t="shared" si="535"/>
        <v>0</v>
      </c>
      <c r="O2085" s="13"/>
      <c r="P2085" s="13"/>
    </row>
    <row r="2086" spans="1:16">
      <c r="A2086">
        <v>2085</v>
      </c>
      <c r="B2086" s="13">
        <v>3</v>
      </c>
      <c r="C2086" s="13">
        <v>28</v>
      </c>
      <c r="D2086" s="13">
        <v>20</v>
      </c>
      <c r="E2086" s="14">
        <f t="shared" si="548"/>
        <v>87</v>
      </c>
      <c r="F2086" s="24">
        <f>'1 Solar Profile'!E2088*S$10</f>
        <v>0</v>
      </c>
      <c r="G2086" s="24">
        <f>'2 Load Profile'!E2087</f>
        <v>1.7149054307643414</v>
      </c>
      <c r="H2086" s="24">
        <f t="shared" si="540"/>
        <v>1.7149054307643414</v>
      </c>
      <c r="I2086" s="13">
        <f t="shared" si="541"/>
        <v>0</v>
      </c>
      <c r="J2086" s="24">
        <f t="shared" si="542"/>
        <v>0</v>
      </c>
      <c r="K2086" s="24">
        <f t="shared" si="543"/>
        <v>1.7149054307643414</v>
      </c>
      <c r="L2086" s="13"/>
      <c r="M2086" s="24"/>
      <c r="N2086" s="24">
        <f t="shared" si="535"/>
        <v>0</v>
      </c>
      <c r="O2086" s="24"/>
      <c r="P2086" s="24"/>
    </row>
    <row r="2087" spans="1:16">
      <c r="A2087">
        <v>2086</v>
      </c>
      <c r="B2087" s="13">
        <v>3</v>
      </c>
      <c r="C2087" s="13">
        <v>28</v>
      </c>
      <c r="D2087" s="13">
        <v>21</v>
      </c>
      <c r="E2087" s="14">
        <f t="shared" si="548"/>
        <v>87</v>
      </c>
      <c r="F2087" s="24">
        <f>'1 Solar Profile'!E2089*S$10</f>
        <v>0</v>
      </c>
      <c r="G2087" s="24">
        <f>'2 Load Profile'!E2088</f>
        <v>1.5664961826908279</v>
      </c>
      <c r="H2087" s="24">
        <f t="shared" si="540"/>
        <v>1.5664961826908279</v>
      </c>
      <c r="I2087" s="13">
        <f t="shared" si="541"/>
        <v>0</v>
      </c>
      <c r="J2087" s="24">
        <f t="shared" si="542"/>
        <v>0</v>
      </c>
      <c r="K2087" s="24">
        <f t="shared" si="543"/>
        <v>1.5664961826908279</v>
      </c>
      <c r="L2087" s="13"/>
      <c r="M2087" s="24"/>
      <c r="N2087" s="24">
        <f t="shared" si="535"/>
        <v>0</v>
      </c>
      <c r="O2087" s="13"/>
      <c r="P2087" s="13"/>
    </row>
    <row r="2088" spans="1:16">
      <c r="A2088">
        <v>2087</v>
      </c>
      <c r="B2088" s="13">
        <v>3</v>
      </c>
      <c r="C2088" s="13">
        <v>28</v>
      </c>
      <c r="D2088" s="13">
        <v>22</v>
      </c>
      <c r="E2088" s="14">
        <f t="shared" si="548"/>
        <v>87</v>
      </c>
      <c r="F2088" s="24">
        <f>'1 Solar Profile'!E2090*S$10</f>
        <v>0</v>
      </c>
      <c r="G2088" s="24">
        <f>'2 Load Profile'!E2089</f>
        <v>1.2895862667519939</v>
      </c>
      <c r="H2088" s="24">
        <f t="shared" si="540"/>
        <v>1.2895862667519939</v>
      </c>
      <c r="I2088" s="13">
        <f t="shared" si="541"/>
        <v>0</v>
      </c>
      <c r="J2088" s="24">
        <f t="shared" si="542"/>
        <v>0</v>
      </c>
      <c r="K2088" s="24">
        <f t="shared" si="543"/>
        <v>1.2895862667519939</v>
      </c>
      <c r="L2088" s="13"/>
      <c r="M2088" s="24"/>
      <c r="N2088" s="24">
        <f t="shared" si="535"/>
        <v>0</v>
      </c>
      <c r="O2088" s="13"/>
      <c r="P2088" s="13"/>
    </row>
    <row r="2089" spans="1:16">
      <c r="A2089">
        <v>2088</v>
      </c>
      <c r="B2089" s="13">
        <v>3</v>
      </c>
      <c r="C2089" s="13">
        <v>28</v>
      </c>
      <c r="D2089" s="13">
        <v>23</v>
      </c>
      <c r="E2089" s="14">
        <f t="shared" si="548"/>
        <v>87</v>
      </c>
      <c r="F2089" s="24">
        <f>'1 Solar Profile'!E2091*S$10</f>
        <v>0</v>
      </c>
      <c r="G2089" s="24">
        <f>'2 Load Profile'!E2090</f>
        <v>1.0256439739393328</v>
      </c>
      <c r="H2089" s="24">
        <f t="shared" si="540"/>
        <v>1.0256439739393328</v>
      </c>
      <c r="I2089" s="13">
        <f t="shared" si="541"/>
        <v>0</v>
      </c>
      <c r="J2089" s="24">
        <f t="shared" si="542"/>
        <v>0</v>
      </c>
      <c r="K2089" s="24">
        <f t="shared" si="543"/>
        <v>1.0256439739393328</v>
      </c>
      <c r="L2089" s="13">
        <f t="shared" ref="L2089" si="549">SUM(I2066:I2089)</f>
        <v>-2.3152992190776347</v>
      </c>
      <c r="M2089" s="24">
        <f t="shared" ref="M2089" si="550">SUMIF(H2066:H2089,"&gt;0",H2066:H2089)</f>
        <v>16.977845915899429</v>
      </c>
      <c r="N2089" s="24">
        <f t="shared" ref="N2089:N2152" si="551">M2089+L2089</f>
        <v>14.662546696821796</v>
      </c>
      <c r="O2089" s="13">
        <f t="shared" ref="O2089" si="552">IF(M2089&gt;(L2089*-1),(M2089+L2089)*S$12,0)</f>
        <v>2.0632695835366728</v>
      </c>
      <c r="P2089" s="13">
        <f t="shared" ref="P2089" si="553">IF(M2089&lt;(L2089*-1),(M2089+L2089)*S$14,0)</f>
        <v>0</v>
      </c>
    </row>
    <row r="2090" spans="1:16">
      <c r="A2090">
        <v>2089</v>
      </c>
      <c r="B2090" s="13">
        <v>3</v>
      </c>
      <c r="C2090" s="13">
        <v>29</v>
      </c>
      <c r="D2090" s="13">
        <v>0</v>
      </c>
      <c r="E2090" s="14">
        <f t="shared" si="548"/>
        <v>88</v>
      </c>
      <c r="F2090" s="24">
        <f>'1 Solar Profile'!E2092*S$10</f>
        <v>0</v>
      </c>
      <c r="G2090" s="24">
        <f>'2 Load Profile'!E2091</f>
        <v>0.74949655157830408</v>
      </c>
      <c r="H2090" s="24">
        <f t="shared" si="540"/>
        <v>0.74949655157830408</v>
      </c>
      <c r="I2090" s="13">
        <f t="shared" si="541"/>
        <v>0</v>
      </c>
      <c r="J2090" s="24">
        <f t="shared" si="542"/>
        <v>0</v>
      </c>
      <c r="K2090" s="24">
        <f t="shared" si="543"/>
        <v>0.74949655157830408</v>
      </c>
      <c r="L2090" s="13"/>
      <c r="M2090" s="24"/>
      <c r="N2090" s="24">
        <f t="shared" si="551"/>
        <v>0</v>
      </c>
      <c r="O2090" s="13"/>
      <c r="P2090" s="13"/>
    </row>
    <row r="2091" spans="1:16">
      <c r="A2091">
        <v>2090</v>
      </c>
      <c r="B2091" s="13">
        <v>3</v>
      </c>
      <c r="C2091" s="13">
        <v>29</v>
      </c>
      <c r="D2091" s="13">
        <v>1</v>
      </c>
      <c r="E2091" s="14">
        <f t="shared" si="548"/>
        <v>88</v>
      </c>
      <c r="F2091" s="24">
        <f>'1 Solar Profile'!E2093*S$10</f>
        <v>0</v>
      </c>
      <c r="G2091" s="24">
        <f>'2 Load Profile'!E2092</f>
        <v>0.64735906860630277</v>
      </c>
      <c r="H2091" s="24">
        <f t="shared" si="540"/>
        <v>0.64735906860630277</v>
      </c>
      <c r="I2091" s="13">
        <f t="shared" si="541"/>
        <v>0</v>
      </c>
      <c r="J2091" s="24">
        <f t="shared" si="542"/>
        <v>0</v>
      </c>
      <c r="K2091" s="24">
        <f t="shared" si="543"/>
        <v>0.64735906860630277</v>
      </c>
      <c r="L2091" s="13"/>
      <c r="M2091" s="24"/>
      <c r="N2091" s="24">
        <f t="shared" si="551"/>
        <v>0</v>
      </c>
      <c r="O2091" s="13"/>
      <c r="P2091" s="13"/>
    </row>
    <row r="2092" spans="1:16">
      <c r="A2092">
        <v>2091</v>
      </c>
      <c r="B2092" s="13">
        <v>3</v>
      </c>
      <c r="C2092" s="13">
        <v>29</v>
      </c>
      <c r="D2092" s="13">
        <v>2</v>
      </c>
      <c r="E2092" s="14">
        <f t="shared" si="548"/>
        <v>88</v>
      </c>
      <c r="F2092" s="24">
        <f>'1 Solar Profile'!E2094*S$10</f>
        <v>0</v>
      </c>
      <c r="G2092" s="24">
        <f>'2 Load Profile'!E2093</f>
        <v>0.60443821660455888</v>
      </c>
      <c r="H2092" s="24">
        <f t="shared" si="540"/>
        <v>0.60443821660455888</v>
      </c>
      <c r="I2092" s="13">
        <f t="shared" si="541"/>
        <v>0</v>
      </c>
      <c r="J2092" s="24">
        <f t="shared" si="542"/>
        <v>0</v>
      </c>
      <c r="K2092" s="24">
        <f t="shared" si="543"/>
        <v>0.60443821660455888</v>
      </c>
      <c r="L2092" s="13"/>
      <c r="M2092" s="24"/>
      <c r="N2092" s="24">
        <f t="shared" si="551"/>
        <v>0</v>
      </c>
      <c r="O2092" s="13"/>
      <c r="P2092" s="13"/>
    </row>
    <row r="2093" spans="1:16">
      <c r="A2093">
        <v>2092</v>
      </c>
      <c r="B2093" s="13">
        <v>3</v>
      </c>
      <c r="C2093" s="13">
        <v>29</v>
      </c>
      <c r="D2093" s="13">
        <v>3</v>
      </c>
      <c r="E2093" s="14">
        <f t="shared" si="548"/>
        <v>88</v>
      </c>
      <c r="F2093" s="24">
        <f>'1 Solar Profile'!E2095*S$10</f>
        <v>0</v>
      </c>
      <c r="G2093" s="24">
        <f>'2 Load Profile'!E2094</f>
        <v>0.5990134069987364</v>
      </c>
      <c r="H2093" s="24">
        <f t="shared" si="540"/>
        <v>0.5990134069987364</v>
      </c>
      <c r="I2093" s="13">
        <f t="shared" si="541"/>
        <v>0</v>
      </c>
      <c r="J2093" s="24">
        <f t="shared" si="542"/>
        <v>0</v>
      </c>
      <c r="K2093" s="24">
        <f t="shared" si="543"/>
        <v>0.5990134069987364</v>
      </c>
      <c r="L2093" s="13"/>
      <c r="M2093" s="24"/>
      <c r="N2093" s="24">
        <f t="shared" si="551"/>
        <v>0</v>
      </c>
      <c r="O2093" s="13"/>
      <c r="P2093" s="13"/>
    </row>
    <row r="2094" spans="1:16">
      <c r="A2094">
        <v>2093</v>
      </c>
      <c r="B2094" s="13">
        <v>3</v>
      </c>
      <c r="C2094" s="13">
        <v>29</v>
      </c>
      <c r="D2094" s="13">
        <v>4</v>
      </c>
      <c r="E2094" s="14">
        <f t="shared" si="548"/>
        <v>88</v>
      </c>
      <c r="F2094" s="24">
        <f>'1 Solar Profile'!E2096*S$10</f>
        <v>0</v>
      </c>
      <c r="G2094" s="24">
        <f>'2 Load Profile'!E2095</f>
        <v>0.60455811567063178</v>
      </c>
      <c r="H2094" s="24">
        <f t="shared" si="540"/>
        <v>0.60455811567063178</v>
      </c>
      <c r="I2094" s="13">
        <f t="shared" si="541"/>
        <v>0</v>
      </c>
      <c r="J2094" s="24">
        <f t="shared" si="542"/>
        <v>0</v>
      </c>
      <c r="K2094" s="24">
        <f t="shared" si="543"/>
        <v>0.60455811567063178</v>
      </c>
      <c r="L2094" s="13"/>
      <c r="M2094" s="24"/>
      <c r="N2094" s="24">
        <f t="shared" si="551"/>
        <v>0</v>
      </c>
      <c r="O2094" s="13"/>
      <c r="P2094" s="13"/>
    </row>
    <row r="2095" spans="1:16">
      <c r="A2095">
        <v>2094</v>
      </c>
      <c r="B2095" s="13">
        <v>3</v>
      </c>
      <c r="C2095" s="13">
        <v>29</v>
      </c>
      <c r="D2095" s="13">
        <v>5</v>
      </c>
      <c r="E2095" s="14">
        <f t="shared" si="548"/>
        <v>88</v>
      </c>
      <c r="F2095" s="24">
        <f>'1 Solar Profile'!E2097*S$10</f>
        <v>0</v>
      </c>
      <c r="G2095" s="24">
        <f>'2 Load Profile'!E2096</f>
        <v>0.66012082407283612</v>
      </c>
      <c r="H2095" s="24">
        <f t="shared" si="540"/>
        <v>0.66012082407283612</v>
      </c>
      <c r="I2095" s="13">
        <f t="shared" si="541"/>
        <v>0</v>
      </c>
      <c r="J2095" s="24">
        <f t="shared" si="542"/>
        <v>0</v>
      </c>
      <c r="K2095" s="24">
        <f t="shared" si="543"/>
        <v>0.66012082407283612</v>
      </c>
      <c r="L2095" s="13"/>
      <c r="M2095" s="24"/>
      <c r="N2095" s="24">
        <f t="shared" si="551"/>
        <v>0</v>
      </c>
      <c r="O2095" s="13"/>
      <c r="P2095" s="13"/>
    </row>
    <row r="2096" spans="1:16">
      <c r="A2096">
        <v>2095</v>
      </c>
      <c r="B2096" s="13">
        <v>3</v>
      </c>
      <c r="C2096" s="13">
        <v>29</v>
      </c>
      <c r="D2096" s="13">
        <v>6</v>
      </c>
      <c r="E2096" s="14">
        <f t="shared" si="548"/>
        <v>88</v>
      </c>
      <c r="F2096" s="24">
        <f>'1 Solar Profile'!E2098*S$10</f>
        <v>6.9718950000000002E-2</v>
      </c>
      <c r="G2096" s="24">
        <f>'2 Load Profile'!E2097</f>
        <v>0.81325713344946771</v>
      </c>
      <c r="H2096" s="24">
        <f t="shared" si="540"/>
        <v>0.74353818344946765</v>
      </c>
      <c r="I2096" s="13">
        <f t="shared" si="541"/>
        <v>0</v>
      </c>
      <c r="J2096" s="24">
        <f t="shared" si="542"/>
        <v>6.9718950000000002E-2</v>
      </c>
      <c r="K2096" s="24">
        <f t="shared" si="543"/>
        <v>0.74353818344946765</v>
      </c>
      <c r="L2096" s="13"/>
      <c r="M2096" s="24"/>
      <c r="N2096" s="24">
        <f t="shared" si="551"/>
        <v>0</v>
      </c>
      <c r="O2096" s="13"/>
      <c r="P2096" s="13"/>
    </row>
    <row r="2097" spans="1:16">
      <c r="A2097">
        <v>2096</v>
      </c>
      <c r="B2097" s="13">
        <v>3</v>
      </c>
      <c r="C2097" s="13">
        <v>29</v>
      </c>
      <c r="D2097" s="13">
        <v>7</v>
      </c>
      <c r="E2097" s="14">
        <f t="shared" si="548"/>
        <v>88</v>
      </c>
      <c r="F2097" s="24">
        <f>'1 Solar Profile'!E2099*S$10</f>
        <v>0.20411054999999997</v>
      </c>
      <c r="G2097" s="24">
        <f>'2 Load Profile'!E2098</f>
        <v>1.0158848630927413</v>
      </c>
      <c r="H2097" s="24">
        <f t="shared" si="540"/>
        <v>0.81177431309274128</v>
      </c>
      <c r="I2097" s="13">
        <f t="shared" si="541"/>
        <v>0</v>
      </c>
      <c r="J2097" s="24">
        <f t="shared" si="542"/>
        <v>0.20411054999999997</v>
      </c>
      <c r="K2097" s="24">
        <f t="shared" si="543"/>
        <v>0.81177431309274128</v>
      </c>
      <c r="L2097" s="13"/>
      <c r="M2097" s="24"/>
      <c r="N2097" s="24">
        <f t="shared" si="551"/>
        <v>0</v>
      </c>
      <c r="O2097" s="13"/>
      <c r="P2097" s="13"/>
    </row>
    <row r="2098" spans="1:16">
      <c r="A2098">
        <v>2097</v>
      </c>
      <c r="B2098" s="13">
        <v>3</v>
      </c>
      <c r="C2098" s="13">
        <v>29</v>
      </c>
      <c r="D2098" s="13">
        <v>8</v>
      </c>
      <c r="E2098" s="14">
        <f t="shared" si="548"/>
        <v>88</v>
      </c>
      <c r="F2098" s="24">
        <f>'1 Solar Profile'!E2100*S$10</f>
        <v>0.82890832500000011</v>
      </c>
      <c r="G2098" s="24">
        <f>'2 Load Profile'!E2099</f>
        <v>0.9427118286324867</v>
      </c>
      <c r="H2098" s="24">
        <f t="shared" si="540"/>
        <v>0.11380350363248659</v>
      </c>
      <c r="I2098" s="13">
        <f t="shared" si="541"/>
        <v>0</v>
      </c>
      <c r="J2098" s="24">
        <f t="shared" si="542"/>
        <v>0.82890832500000011</v>
      </c>
      <c r="K2098" s="24">
        <f t="shared" si="543"/>
        <v>0.11380350363248659</v>
      </c>
      <c r="L2098" s="13"/>
      <c r="M2098" s="24"/>
      <c r="N2098" s="24">
        <f t="shared" si="551"/>
        <v>0</v>
      </c>
      <c r="O2098" s="13"/>
      <c r="P2098" s="13"/>
    </row>
    <row r="2099" spans="1:16">
      <c r="A2099">
        <v>2098</v>
      </c>
      <c r="B2099" s="13">
        <v>3</v>
      </c>
      <c r="C2099" s="13">
        <v>29</v>
      </c>
      <c r="D2099" s="13">
        <v>9</v>
      </c>
      <c r="E2099" s="14">
        <f t="shared" si="548"/>
        <v>88</v>
      </c>
      <c r="F2099" s="24">
        <f>'1 Solar Profile'!E2101*S$10</f>
        <v>1.5529720499999999</v>
      </c>
      <c r="G2099" s="24">
        <f>'2 Load Profile'!E2100</f>
        <v>0.86541202687710528</v>
      </c>
      <c r="H2099" s="24">
        <f t="shared" si="540"/>
        <v>-0.68756002312289466</v>
      </c>
      <c r="I2099" s="13">
        <f t="shared" si="541"/>
        <v>-0.68756002312289466</v>
      </c>
      <c r="J2099" s="24">
        <f t="shared" si="542"/>
        <v>0.86541202687710528</v>
      </c>
      <c r="K2099" s="24">
        <f t="shared" si="543"/>
        <v>0</v>
      </c>
      <c r="L2099" s="13"/>
      <c r="M2099" s="24"/>
      <c r="N2099" s="24">
        <f t="shared" si="551"/>
        <v>0</v>
      </c>
      <c r="O2099" s="13"/>
      <c r="P2099" s="13"/>
    </row>
    <row r="2100" spans="1:16">
      <c r="A2100">
        <v>2099</v>
      </c>
      <c r="B2100" s="13">
        <v>3</v>
      </c>
      <c r="C2100" s="13">
        <v>29</v>
      </c>
      <c r="D2100" s="13">
        <v>10</v>
      </c>
      <c r="E2100" s="14">
        <f t="shared" si="548"/>
        <v>88</v>
      </c>
      <c r="F2100" s="24">
        <f>'1 Solar Profile'!E2102*S$10</f>
        <v>5.0724733500000001</v>
      </c>
      <c r="G2100" s="24">
        <f>'2 Load Profile'!E2101</f>
        <v>0.8864234384303441</v>
      </c>
      <c r="H2100" s="24">
        <f t="shared" si="540"/>
        <v>-4.1860499115696559</v>
      </c>
      <c r="I2100" s="13">
        <f t="shared" si="541"/>
        <v>-4.1860499115696559</v>
      </c>
      <c r="J2100" s="24">
        <f t="shared" si="542"/>
        <v>0.88642343843034421</v>
      </c>
      <c r="K2100" s="24">
        <f t="shared" si="543"/>
        <v>0</v>
      </c>
      <c r="L2100" s="13"/>
      <c r="M2100" s="24"/>
      <c r="N2100" s="24">
        <f t="shared" si="551"/>
        <v>0</v>
      </c>
      <c r="O2100" s="13"/>
      <c r="P2100" s="13"/>
    </row>
    <row r="2101" spans="1:16">
      <c r="A2101">
        <v>2100</v>
      </c>
      <c r="B2101" s="13">
        <v>3</v>
      </c>
      <c r="C2101" s="13">
        <v>29</v>
      </c>
      <c r="D2101" s="13">
        <v>11</v>
      </c>
      <c r="E2101" s="14">
        <f t="shared" si="548"/>
        <v>88</v>
      </c>
      <c r="F2101" s="24">
        <f>'1 Solar Profile'!E2103*S$10</f>
        <v>1.6429124249999998</v>
      </c>
      <c r="G2101" s="24">
        <f>'2 Load Profile'!E2102</f>
        <v>0.87594051426668451</v>
      </c>
      <c r="H2101" s="24">
        <f t="shared" si="540"/>
        <v>-0.76697191073331528</v>
      </c>
      <c r="I2101" s="13">
        <f t="shared" si="541"/>
        <v>-0.76697191073331528</v>
      </c>
      <c r="J2101" s="24">
        <f t="shared" si="542"/>
        <v>0.87594051426668451</v>
      </c>
      <c r="K2101" s="24">
        <f t="shared" si="543"/>
        <v>0</v>
      </c>
      <c r="L2101" s="13"/>
      <c r="M2101" s="24"/>
      <c r="N2101" s="24">
        <f t="shared" si="551"/>
        <v>0</v>
      </c>
      <c r="O2101" s="13"/>
      <c r="P2101" s="13"/>
    </row>
    <row r="2102" spans="1:16">
      <c r="A2102">
        <v>2101</v>
      </c>
      <c r="B2102" s="13">
        <v>3</v>
      </c>
      <c r="C2102" s="13">
        <v>29</v>
      </c>
      <c r="D2102" s="13">
        <v>12</v>
      </c>
      <c r="E2102" s="14">
        <f t="shared" si="548"/>
        <v>88</v>
      </c>
      <c r="F2102" s="24">
        <f>'1 Solar Profile'!E2104*S$10</f>
        <v>1.5999952500000001</v>
      </c>
      <c r="G2102" s="24">
        <f>'2 Load Profile'!E2103</f>
        <v>0.8507286300647614</v>
      </c>
      <c r="H2102" s="24">
        <f t="shared" si="540"/>
        <v>-0.74926661993523869</v>
      </c>
      <c r="I2102" s="13">
        <f t="shared" si="541"/>
        <v>-0.74926661993523869</v>
      </c>
      <c r="J2102" s="24">
        <f t="shared" si="542"/>
        <v>0.8507286300647614</v>
      </c>
      <c r="K2102" s="24">
        <f t="shared" si="543"/>
        <v>0</v>
      </c>
      <c r="L2102" s="13"/>
      <c r="M2102" s="24"/>
      <c r="N2102" s="24">
        <f t="shared" si="551"/>
        <v>0</v>
      </c>
      <c r="O2102" s="13"/>
      <c r="P2102" s="13"/>
    </row>
    <row r="2103" spans="1:16">
      <c r="A2103">
        <v>2102</v>
      </c>
      <c r="B2103" s="13">
        <v>3</v>
      </c>
      <c r="C2103" s="13">
        <v>29</v>
      </c>
      <c r="D2103" s="13">
        <v>13</v>
      </c>
      <c r="E2103" s="14">
        <f t="shared" si="548"/>
        <v>88</v>
      </c>
      <c r="F2103" s="24">
        <f>'1 Solar Profile'!E2105*S$10</f>
        <v>1.405843425</v>
      </c>
      <c r="G2103" s="24">
        <f>'2 Load Profile'!E2104</f>
        <v>0.82602157721526104</v>
      </c>
      <c r="H2103" s="24">
        <f t="shared" si="540"/>
        <v>-0.579821847784739</v>
      </c>
      <c r="I2103" s="13">
        <f t="shared" si="541"/>
        <v>-0.579821847784739</v>
      </c>
      <c r="J2103" s="24">
        <f t="shared" si="542"/>
        <v>0.82602157721526104</v>
      </c>
      <c r="K2103" s="24">
        <f t="shared" si="543"/>
        <v>0</v>
      </c>
      <c r="L2103" s="13"/>
      <c r="M2103" s="24"/>
      <c r="N2103" s="24">
        <f t="shared" si="551"/>
        <v>0</v>
      </c>
      <c r="O2103" s="13"/>
      <c r="P2103" s="13"/>
    </row>
    <row r="2104" spans="1:16">
      <c r="A2104">
        <v>2103</v>
      </c>
      <c r="B2104" s="13">
        <v>3</v>
      </c>
      <c r="C2104" s="13">
        <v>29</v>
      </c>
      <c r="D2104" s="13">
        <v>14</v>
      </c>
      <c r="E2104" s="14">
        <f t="shared" si="548"/>
        <v>88</v>
      </c>
      <c r="F2104" s="24">
        <f>'1 Solar Profile'!E2106*S$10</f>
        <v>1.6134268499999997</v>
      </c>
      <c r="G2104" s="24">
        <f>'2 Load Profile'!E2105</f>
        <v>0.81477218722442801</v>
      </c>
      <c r="H2104" s="24">
        <f t="shared" si="540"/>
        <v>-0.79865466277557173</v>
      </c>
      <c r="I2104" s="13">
        <f t="shared" si="541"/>
        <v>-0.79865466277557173</v>
      </c>
      <c r="J2104" s="24">
        <f t="shared" si="542"/>
        <v>0.81477218722442801</v>
      </c>
      <c r="K2104" s="24">
        <f t="shared" si="543"/>
        <v>0</v>
      </c>
      <c r="L2104" s="13"/>
      <c r="M2104" s="24"/>
      <c r="N2104" s="24">
        <f t="shared" si="551"/>
        <v>0</v>
      </c>
      <c r="O2104" s="13"/>
      <c r="P2104" s="13"/>
    </row>
    <row r="2105" spans="1:16">
      <c r="A2105">
        <v>2104</v>
      </c>
      <c r="B2105" s="13">
        <v>3</v>
      </c>
      <c r="C2105" s="13">
        <v>29</v>
      </c>
      <c r="D2105" s="13">
        <v>15</v>
      </c>
      <c r="E2105" s="14">
        <f t="shared" si="548"/>
        <v>88</v>
      </c>
      <c r="F2105" s="24">
        <f>'1 Solar Profile'!E2107*S$10</f>
        <v>0.41970757499999994</v>
      </c>
      <c r="G2105" s="24">
        <f>'2 Load Profile'!E2106</f>
        <v>0.84797833264981914</v>
      </c>
      <c r="H2105" s="24">
        <f t="shared" si="540"/>
        <v>0.4282707576498192</v>
      </c>
      <c r="I2105" s="13">
        <f t="shared" si="541"/>
        <v>0</v>
      </c>
      <c r="J2105" s="24">
        <f t="shared" si="542"/>
        <v>0.41970757499999994</v>
      </c>
      <c r="K2105" s="24">
        <f t="shared" si="543"/>
        <v>0.4282707576498192</v>
      </c>
      <c r="L2105" s="13"/>
      <c r="M2105" s="24"/>
      <c r="N2105" s="24">
        <f t="shared" si="551"/>
        <v>0</v>
      </c>
      <c r="O2105" s="13"/>
      <c r="P2105" s="13"/>
    </row>
    <row r="2106" spans="1:16">
      <c r="A2106">
        <v>2105</v>
      </c>
      <c r="B2106" s="13">
        <v>3</v>
      </c>
      <c r="C2106" s="13">
        <v>29</v>
      </c>
      <c r="D2106" s="13">
        <v>16</v>
      </c>
      <c r="E2106" s="14">
        <f t="shared" si="548"/>
        <v>88</v>
      </c>
      <c r="F2106" s="24">
        <f>'1 Solar Profile'!E2108*S$10</f>
        <v>0.34440367500000002</v>
      </c>
      <c r="G2106" s="24">
        <f>'2 Load Profile'!E2107</f>
        <v>0.99221549835298728</v>
      </c>
      <c r="H2106" s="24">
        <f t="shared" si="540"/>
        <v>0.64781182335298726</v>
      </c>
      <c r="I2106" s="13">
        <f t="shared" si="541"/>
        <v>0</v>
      </c>
      <c r="J2106" s="24">
        <f t="shared" si="542"/>
        <v>0.34440367500000002</v>
      </c>
      <c r="K2106" s="24">
        <f t="shared" si="543"/>
        <v>0.64781182335298726</v>
      </c>
      <c r="L2106" s="13"/>
      <c r="M2106" s="24"/>
      <c r="N2106" s="24">
        <f t="shared" si="551"/>
        <v>0</v>
      </c>
      <c r="O2106" s="13"/>
      <c r="P2106" s="13"/>
    </row>
    <row r="2107" spans="1:16">
      <c r="A2107">
        <v>2106</v>
      </c>
      <c r="B2107" s="13">
        <v>3</v>
      </c>
      <c r="C2107" s="13">
        <v>29</v>
      </c>
      <c r="D2107" s="13">
        <v>17</v>
      </c>
      <c r="E2107" s="14">
        <f t="shared" si="548"/>
        <v>88</v>
      </c>
      <c r="F2107" s="24">
        <f>'1 Solar Profile'!E2109*S$10</f>
        <v>0.1036224</v>
      </c>
      <c r="G2107" s="24">
        <f>'2 Load Profile'!E2108</f>
        <v>1.3033191829635093</v>
      </c>
      <c r="H2107" s="24">
        <f t="shared" si="540"/>
        <v>1.1996967829635095</v>
      </c>
      <c r="I2107" s="13">
        <f t="shared" si="541"/>
        <v>0</v>
      </c>
      <c r="J2107" s="24">
        <f t="shared" si="542"/>
        <v>0.1036224</v>
      </c>
      <c r="K2107" s="24">
        <f t="shared" si="543"/>
        <v>1.1996967829635095</v>
      </c>
      <c r="L2107" s="13"/>
      <c r="M2107" s="24"/>
      <c r="N2107" s="24">
        <f t="shared" si="551"/>
        <v>0</v>
      </c>
      <c r="O2107" s="13"/>
      <c r="P2107" s="13"/>
    </row>
    <row r="2108" spans="1:16">
      <c r="A2108">
        <v>2107</v>
      </c>
      <c r="B2108" s="13">
        <v>3</v>
      </c>
      <c r="C2108" s="13">
        <v>29</v>
      </c>
      <c r="D2108" s="13">
        <v>18</v>
      </c>
      <c r="E2108" s="14">
        <f t="shared" si="548"/>
        <v>88</v>
      </c>
      <c r="F2108" s="24">
        <f>'1 Solar Profile'!E2110*S$10</f>
        <v>0</v>
      </c>
      <c r="G2108" s="24">
        <f>'2 Load Profile'!E2109</f>
        <v>1.5567831874352347</v>
      </c>
      <c r="H2108" s="24">
        <f t="shared" si="540"/>
        <v>1.5567831874352347</v>
      </c>
      <c r="I2108" s="13">
        <f t="shared" si="541"/>
        <v>0</v>
      </c>
      <c r="J2108" s="24">
        <f t="shared" si="542"/>
        <v>0</v>
      </c>
      <c r="K2108" s="24">
        <f t="shared" si="543"/>
        <v>1.5567831874352347</v>
      </c>
      <c r="L2108" s="13"/>
      <c r="M2108" s="24"/>
      <c r="N2108" s="24">
        <f t="shared" si="551"/>
        <v>0</v>
      </c>
      <c r="O2108" s="13"/>
      <c r="P2108" s="13"/>
    </row>
    <row r="2109" spans="1:16">
      <c r="A2109">
        <v>2108</v>
      </c>
      <c r="B2109" s="13">
        <v>3</v>
      </c>
      <c r="C2109" s="13">
        <v>29</v>
      </c>
      <c r="D2109" s="13">
        <v>19</v>
      </c>
      <c r="E2109" s="14">
        <f t="shared" si="548"/>
        <v>88</v>
      </c>
      <c r="F2109" s="24">
        <f>'1 Solar Profile'!E2111*S$10</f>
        <v>0</v>
      </c>
      <c r="G2109" s="24">
        <f>'2 Load Profile'!E2110</f>
        <v>1.7146589426731138</v>
      </c>
      <c r="H2109" s="24">
        <f t="shared" si="540"/>
        <v>1.7146589426731138</v>
      </c>
      <c r="I2109" s="13">
        <f t="shared" si="541"/>
        <v>0</v>
      </c>
      <c r="J2109" s="24">
        <f t="shared" si="542"/>
        <v>0</v>
      </c>
      <c r="K2109" s="24">
        <f t="shared" si="543"/>
        <v>1.7146589426731138</v>
      </c>
      <c r="L2109" s="13"/>
      <c r="M2109" s="24"/>
      <c r="N2109" s="24">
        <f t="shared" si="551"/>
        <v>0</v>
      </c>
      <c r="O2109" s="13"/>
      <c r="P2109" s="13"/>
    </row>
    <row r="2110" spans="1:16">
      <c r="A2110">
        <v>2109</v>
      </c>
      <c r="B2110" s="13">
        <v>3</v>
      </c>
      <c r="C2110" s="13">
        <v>29</v>
      </c>
      <c r="D2110" s="13">
        <v>20</v>
      </c>
      <c r="E2110" s="14">
        <f t="shared" si="548"/>
        <v>88</v>
      </c>
      <c r="F2110" s="24">
        <f>'1 Solar Profile'!E2112*S$10</f>
        <v>0</v>
      </c>
      <c r="G2110" s="24">
        <f>'2 Load Profile'!E2111</f>
        <v>1.7537799971768053</v>
      </c>
      <c r="H2110" s="24">
        <f t="shared" si="540"/>
        <v>1.7537799971768053</v>
      </c>
      <c r="I2110" s="13">
        <f t="shared" si="541"/>
        <v>0</v>
      </c>
      <c r="J2110" s="24">
        <f t="shared" si="542"/>
        <v>0</v>
      </c>
      <c r="K2110" s="24">
        <f t="shared" si="543"/>
        <v>1.7537799971768053</v>
      </c>
      <c r="L2110" s="13"/>
      <c r="M2110" s="24"/>
      <c r="N2110" s="24">
        <f t="shared" si="551"/>
        <v>0</v>
      </c>
      <c r="O2110" s="24"/>
      <c r="P2110" s="24"/>
    </row>
    <row r="2111" spans="1:16">
      <c r="A2111">
        <v>2110</v>
      </c>
      <c r="B2111" s="13">
        <v>3</v>
      </c>
      <c r="C2111" s="13">
        <v>29</v>
      </c>
      <c r="D2111" s="13">
        <v>21</v>
      </c>
      <c r="E2111" s="14">
        <f t="shared" si="548"/>
        <v>88</v>
      </c>
      <c r="F2111" s="24">
        <f>'1 Solar Profile'!E2113*S$10</f>
        <v>0</v>
      </c>
      <c r="G2111" s="24">
        <f>'2 Load Profile'!E2112</f>
        <v>1.6033650664676915</v>
      </c>
      <c r="H2111" s="24">
        <f t="shared" si="540"/>
        <v>1.6033650664676915</v>
      </c>
      <c r="I2111" s="13">
        <f t="shared" si="541"/>
        <v>0</v>
      </c>
      <c r="J2111" s="24">
        <f t="shared" si="542"/>
        <v>0</v>
      </c>
      <c r="K2111" s="24">
        <f t="shared" si="543"/>
        <v>1.6033650664676915</v>
      </c>
      <c r="L2111" s="13"/>
      <c r="M2111" s="24"/>
      <c r="N2111" s="24">
        <f t="shared" si="551"/>
        <v>0</v>
      </c>
      <c r="O2111" s="13"/>
      <c r="P2111" s="13"/>
    </row>
    <row r="2112" spans="1:16">
      <c r="A2112">
        <v>2111</v>
      </c>
      <c r="B2112" s="13">
        <v>3</v>
      </c>
      <c r="C2112" s="13">
        <v>29</v>
      </c>
      <c r="D2112" s="13">
        <v>22</v>
      </c>
      <c r="E2112" s="14">
        <f t="shared" si="548"/>
        <v>88</v>
      </c>
      <c r="F2112" s="24">
        <f>'1 Solar Profile'!E2114*S$10</f>
        <v>0</v>
      </c>
      <c r="G2112" s="24">
        <f>'2 Load Profile'!E2113</f>
        <v>1.3221746869612687</v>
      </c>
      <c r="H2112" s="24">
        <f t="shared" ref="H2112:H2175" si="554">G2112-F2112</f>
        <v>1.3221746869612687</v>
      </c>
      <c r="I2112" s="13">
        <f t="shared" ref="I2112:I2175" si="555">IF(H2112&lt;0,H2112,0)</f>
        <v>0</v>
      </c>
      <c r="J2112" s="24">
        <f t="shared" ref="J2112:J2175" si="556">F2112+I2112</f>
        <v>0</v>
      </c>
      <c r="K2112" s="24">
        <f t="shared" ref="K2112:K2175" si="557">IF(H2112&gt;0,H2112,0)</f>
        <v>1.3221746869612687</v>
      </c>
      <c r="L2112" s="13"/>
      <c r="M2112" s="24"/>
      <c r="N2112" s="24">
        <f t="shared" si="551"/>
        <v>0</v>
      </c>
      <c r="O2112" s="13"/>
      <c r="P2112" s="13"/>
    </row>
    <row r="2113" spans="1:16">
      <c r="A2113">
        <v>2112</v>
      </c>
      <c r="B2113" s="13">
        <v>3</v>
      </c>
      <c r="C2113" s="13">
        <v>29</v>
      </c>
      <c r="D2113" s="13">
        <v>23</v>
      </c>
      <c r="E2113" s="14">
        <f t="shared" si="548"/>
        <v>88</v>
      </c>
      <c r="F2113" s="24">
        <f>'1 Solar Profile'!E2115*S$10</f>
        <v>0</v>
      </c>
      <c r="G2113" s="24">
        <f>'2 Load Profile'!E2114</f>
        <v>1.0515899550071854</v>
      </c>
      <c r="H2113" s="24">
        <f t="shared" si="554"/>
        <v>1.0515899550071854</v>
      </c>
      <c r="I2113" s="13">
        <f t="shared" si="555"/>
        <v>0</v>
      </c>
      <c r="J2113" s="24">
        <f t="shared" si="556"/>
        <v>0</v>
      </c>
      <c r="K2113" s="24">
        <f t="shared" si="557"/>
        <v>1.0515899550071854</v>
      </c>
      <c r="L2113" s="13">
        <f t="shared" ref="L2113" si="558">SUM(I2090:I2113)</f>
        <v>-7.7683249759214164</v>
      </c>
      <c r="M2113" s="24">
        <f t="shared" ref="M2113" si="559">SUMIF(H2090:H2113,"&gt;0",H2090:H2113)</f>
        <v>16.812233383393682</v>
      </c>
      <c r="N2113" s="24">
        <f t="shared" si="551"/>
        <v>9.0439084074722658</v>
      </c>
      <c r="O2113" s="13">
        <f t="shared" ref="O2113" si="560">IF(M2113&gt;(L2113*-1),(M2113+L2113)*S$12,0)</f>
        <v>1.2726316593742748</v>
      </c>
      <c r="P2113" s="13">
        <f t="shared" ref="P2113" si="561">IF(M2113&lt;(L2113*-1),(M2113+L2113)*S$14,0)</f>
        <v>0</v>
      </c>
    </row>
    <row r="2114" spans="1:16">
      <c r="A2114">
        <v>2113</v>
      </c>
      <c r="B2114" s="13">
        <v>3</v>
      </c>
      <c r="C2114" s="13">
        <v>30</v>
      </c>
      <c r="D2114" s="13">
        <v>0</v>
      </c>
      <c r="E2114" s="14">
        <f t="shared" si="548"/>
        <v>89</v>
      </c>
      <c r="F2114" s="24">
        <f>'1 Solar Profile'!E2116*S$10</f>
        <v>0</v>
      </c>
      <c r="G2114" s="24">
        <f>'2 Load Profile'!E2115</f>
        <v>0.77137655400106653</v>
      </c>
      <c r="H2114" s="24">
        <f t="shared" si="554"/>
        <v>0.77137655400106653</v>
      </c>
      <c r="I2114" s="13">
        <f t="shared" si="555"/>
        <v>0</v>
      </c>
      <c r="J2114" s="24">
        <f t="shared" si="556"/>
        <v>0</v>
      </c>
      <c r="K2114" s="24">
        <f t="shared" si="557"/>
        <v>0.77137655400106653</v>
      </c>
      <c r="L2114" s="13"/>
      <c r="M2114" s="24"/>
      <c r="N2114" s="24">
        <f t="shared" si="551"/>
        <v>0</v>
      </c>
      <c r="O2114" s="13"/>
      <c r="P2114" s="13"/>
    </row>
    <row r="2115" spans="1:16">
      <c r="A2115">
        <v>2114</v>
      </c>
      <c r="B2115" s="13">
        <v>3</v>
      </c>
      <c r="C2115" s="13">
        <v>30</v>
      </c>
      <c r="D2115" s="13">
        <v>1</v>
      </c>
      <c r="E2115" s="14">
        <f t="shared" si="548"/>
        <v>89</v>
      </c>
      <c r="F2115" s="24">
        <f>'1 Solar Profile'!E2117*S$10</f>
        <v>0</v>
      </c>
      <c r="G2115" s="24">
        <f>'2 Load Profile'!E2116</f>
        <v>0.66421896672507286</v>
      </c>
      <c r="H2115" s="24">
        <f t="shared" si="554"/>
        <v>0.66421896672507286</v>
      </c>
      <c r="I2115" s="13">
        <f t="shared" si="555"/>
        <v>0</v>
      </c>
      <c r="J2115" s="24">
        <f t="shared" si="556"/>
        <v>0</v>
      </c>
      <c r="K2115" s="24">
        <f t="shared" si="557"/>
        <v>0.66421896672507286</v>
      </c>
      <c r="L2115" s="13"/>
      <c r="M2115" s="24"/>
      <c r="N2115" s="24">
        <f t="shared" si="551"/>
        <v>0</v>
      </c>
      <c r="O2115" s="13"/>
      <c r="P2115" s="13"/>
    </row>
    <row r="2116" spans="1:16">
      <c r="A2116">
        <v>2115</v>
      </c>
      <c r="B2116" s="13">
        <v>3</v>
      </c>
      <c r="C2116" s="13">
        <v>30</v>
      </c>
      <c r="D2116" s="13">
        <v>2</v>
      </c>
      <c r="E2116" s="14">
        <f t="shared" si="548"/>
        <v>89</v>
      </c>
      <c r="F2116" s="24">
        <f>'1 Solar Profile'!E2118*S$10</f>
        <v>0</v>
      </c>
      <c r="G2116" s="24">
        <f>'2 Load Profile'!E2117</f>
        <v>0.61768566273278358</v>
      </c>
      <c r="H2116" s="24">
        <f t="shared" si="554"/>
        <v>0.61768566273278358</v>
      </c>
      <c r="I2116" s="13">
        <f t="shared" si="555"/>
        <v>0</v>
      </c>
      <c r="J2116" s="24">
        <f t="shared" si="556"/>
        <v>0</v>
      </c>
      <c r="K2116" s="24">
        <f t="shared" si="557"/>
        <v>0.61768566273278358</v>
      </c>
      <c r="L2116" s="13"/>
      <c r="M2116" s="24"/>
      <c r="N2116" s="24">
        <f t="shared" si="551"/>
        <v>0</v>
      </c>
      <c r="O2116" s="13"/>
      <c r="P2116" s="13"/>
    </row>
    <row r="2117" spans="1:16">
      <c r="A2117">
        <v>2116</v>
      </c>
      <c r="B2117" s="13">
        <v>3</v>
      </c>
      <c r="C2117" s="13">
        <v>30</v>
      </c>
      <c r="D2117" s="13">
        <v>3</v>
      </c>
      <c r="E2117" s="14">
        <f t="shared" si="548"/>
        <v>89</v>
      </c>
      <c r="F2117" s="24">
        <f>'1 Solar Profile'!E2119*S$10</f>
        <v>0</v>
      </c>
      <c r="G2117" s="24">
        <f>'2 Load Profile'!E2118</f>
        <v>0.60743137911049516</v>
      </c>
      <c r="H2117" s="24">
        <f t="shared" si="554"/>
        <v>0.60743137911049516</v>
      </c>
      <c r="I2117" s="13">
        <f t="shared" si="555"/>
        <v>0</v>
      </c>
      <c r="J2117" s="24">
        <f t="shared" si="556"/>
        <v>0</v>
      </c>
      <c r="K2117" s="24">
        <f t="shared" si="557"/>
        <v>0.60743137911049516</v>
      </c>
      <c r="L2117" s="13"/>
      <c r="M2117" s="24"/>
      <c r="N2117" s="24">
        <f t="shared" si="551"/>
        <v>0</v>
      </c>
      <c r="O2117" s="13"/>
      <c r="P2117" s="13"/>
    </row>
    <row r="2118" spans="1:16">
      <c r="A2118">
        <v>2117</v>
      </c>
      <c r="B2118" s="13">
        <v>3</v>
      </c>
      <c r="C2118" s="13">
        <v>30</v>
      </c>
      <c r="D2118" s="13">
        <v>4</v>
      </c>
      <c r="E2118" s="14">
        <f t="shared" si="548"/>
        <v>89</v>
      </c>
      <c r="F2118" s="24">
        <f>'1 Solar Profile'!E2120*S$10</f>
        <v>0</v>
      </c>
      <c r="G2118" s="24">
        <f>'2 Load Profile'!E2119</f>
        <v>0.6053669288744562</v>
      </c>
      <c r="H2118" s="24">
        <f t="shared" si="554"/>
        <v>0.6053669288744562</v>
      </c>
      <c r="I2118" s="13">
        <f t="shared" si="555"/>
        <v>0</v>
      </c>
      <c r="J2118" s="24">
        <f t="shared" si="556"/>
        <v>0</v>
      </c>
      <c r="K2118" s="24">
        <f t="shared" si="557"/>
        <v>0.6053669288744562</v>
      </c>
      <c r="L2118" s="13"/>
      <c r="M2118" s="24"/>
      <c r="N2118" s="24">
        <f t="shared" si="551"/>
        <v>0</v>
      </c>
      <c r="O2118" s="13"/>
      <c r="P2118" s="13"/>
    </row>
    <row r="2119" spans="1:16">
      <c r="A2119">
        <v>2118</v>
      </c>
      <c r="B2119" s="13">
        <v>3</v>
      </c>
      <c r="C2119" s="13">
        <v>30</v>
      </c>
      <c r="D2119" s="13">
        <v>5</v>
      </c>
      <c r="E2119" s="14">
        <f t="shared" si="548"/>
        <v>89</v>
      </c>
      <c r="F2119" s="24">
        <f>'1 Solar Profile'!E2121*S$10</f>
        <v>0</v>
      </c>
      <c r="G2119" s="24">
        <f>'2 Load Profile'!E2120</f>
        <v>0.65402056296432576</v>
      </c>
      <c r="H2119" s="24">
        <f t="shared" si="554"/>
        <v>0.65402056296432576</v>
      </c>
      <c r="I2119" s="13">
        <f t="shared" si="555"/>
        <v>0</v>
      </c>
      <c r="J2119" s="24">
        <f t="shared" si="556"/>
        <v>0</v>
      </c>
      <c r="K2119" s="24">
        <f t="shared" si="557"/>
        <v>0.65402056296432576</v>
      </c>
      <c r="L2119" s="13"/>
      <c r="M2119" s="24"/>
      <c r="N2119" s="24">
        <f t="shared" si="551"/>
        <v>0</v>
      </c>
      <c r="O2119" s="13"/>
      <c r="P2119" s="13"/>
    </row>
    <row r="2120" spans="1:16">
      <c r="A2120">
        <v>2119</v>
      </c>
      <c r="B2120" s="13">
        <v>3</v>
      </c>
      <c r="C2120" s="13">
        <v>30</v>
      </c>
      <c r="D2120" s="13">
        <v>6</v>
      </c>
      <c r="E2120" s="14">
        <f t="shared" si="548"/>
        <v>89</v>
      </c>
      <c r="F2120" s="24">
        <f>'1 Solar Profile'!E2122*S$10</f>
        <v>0.57711465000000006</v>
      </c>
      <c r="G2120" s="24">
        <f>'2 Load Profile'!E2121</f>
        <v>0.79086065129656602</v>
      </c>
      <c r="H2120" s="24">
        <f t="shared" si="554"/>
        <v>0.21374600129656596</v>
      </c>
      <c r="I2120" s="13">
        <f t="shared" si="555"/>
        <v>0</v>
      </c>
      <c r="J2120" s="24">
        <f t="shared" si="556"/>
        <v>0.57711465000000006</v>
      </c>
      <c r="K2120" s="24">
        <f t="shared" si="557"/>
        <v>0.21374600129656596</v>
      </c>
      <c r="L2120" s="13"/>
      <c r="M2120" s="24"/>
      <c r="N2120" s="24">
        <f t="shared" si="551"/>
        <v>0</v>
      </c>
      <c r="O2120" s="13"/>
      <c r="P2120" s="13"/>
    </row>
    <row r="2121" spans="1:16">
      <c r="A2121">
        <v>2120</v>
      </c>
      <c r="B2121" s="13">
        <v>3</v>
      </c>
      <c r="C2121" s="13">
        <v>30</v>
      </c>
      <c r="D2121" s="13">
        <v>7</v>
      </c>
      <c r="E2121" s="14">
        <f t="shared" si="548"/>
        <v>89</v>
      </c>
      <c r="F2121" s="24">
        <f>'1 Solar Profile'!E2123*S$10</f>
        <v>1.9745460000000001</v>
      </c>
      <c r="G2121" s="24">
        <f>'2 Load Profile'!E2122</f>
        <v>0.98781656947893104</v>
      </c>
      <c r="H2121" s="24">
        <f t="shared" si="554"/>
        <v>-0.9867294305210691</v>
      </c>
      <c r="I2121" s="13">
        <f t="shared" si="555"/>
        <v>-0.9867294305210691</v>
      </c>
      <c r="J2121" s="24">
        <f t="shared" si="556"/>
        <v>0.98781656947893104</v>
      </c>
      <c r="K2121" s="24">
        <f t="shared" si="557"/>
        <v>0</v>
      </c>
      <c r="L2121" s="13"/>
      <c r="M2121" s="24"/>
      <c r="N2121" s="24">
        <f t="shared" si="551"/>
        <v>0</v>
      </c>
      <c r="O2121" s="13"/>
      <c r="P2121" s="13"/>
    </row>
    <row r="2122" spans="1:16">
      <c r="A2122">
        <v>2121</v>
      </c>
      <c r="B2122" s="13">
        <v>3</v>
      </c>
      <c r="C2122" s="13">
        <v>30</v>
      </c>
      <c r="D2122" s="13">
        <v>8</v>
      </c>
      <c r="E2122" s="14">
        <f t="shared" si="548"/>
        <v>89</v>
      </c>
      <c r="F2122" s="24">
        <f>'1 Solar Profile'!E2124*S$10</f>
        <v>2.4769820249999999</v>
      </c>
      <c r="G2122" s="24">
        <f>'2 Load Profile'!E2123</f>
        <v>0.91972899026929522</v>
      </c>
      <c r="H2122" s="24">
        <f t="shared" si="554"/>
        <v>-1.5572530347307048</v>
      </c>
      <c r="I2122" s="13">
        <f t="shared" si="555"/>
        <v>-1.5572530347307048</v>
      </c>
      <c r="J2122" s="24">
        <f t="shared" si="556"/>
        <v>0.91972899026929511</v>
      </c>
      <c r="K2122" s="24">
        <f t="shared" si="557"/>
        <v>0</v>
      </c>
      <c r="L2122" s="13"/>
      <c r="M2122" s="24"/>
      <c r="N2122" s="24">
        <f t="shared" si="551"/>
        <v>0</v>
      </c>
      <c r="O2122" s="13"/>
      <c r="P2122" s="13"/>
    </row>
    <row r="2123" spans="1:16">
      <c r="A2123">
        <v>2122</v>
      </c>
      <c r="B2123" s="13">
        <v>3</v>
      </c>
      <c r="C2123" s="13">
        <v>30</v>
      </c>
      <c r="D2123" s="13">
        <v>9</v>
      </c>
      <c r="E2123" s="14">
        <f t="shared" si="548"/>
        <v>89</v>
      </c>
      <c r="F2123" s="24">
        <f>'1 Solar Profile'!E2125*S$10</f>
        <v>4.3079636250000002</v>
      </c>
      <c r="G2123" s="24">
        <f>'2 Load Profile'!E2124</f>
        <v>0.83763827803544821</v>
      </c>
      <c r="H2123" s="24">
        <f t="shared" si="554"/>
        <v>-3.4703253469645521</v>
      </c>
      <c r="I2123" s="13">
        <f t="shared" si="555"/>
        <v>-3.4703253469645521</v>
      </c>
      <c r="J2123" s="24">
        <f t="shared" si="556"/>
        <v>0.8376382780354481</v>
      </c>
      <c r="K2123" s="24">
        <f t="shared" si="557"/>
        <v>0</v>
      </c>
      <c r="L2123" s="13"/>
      <c r="M2123" s="24"/>
      <c r="N2123" s="24">
        <f t="shared" si="551"/>
        <v>0</v>
      </c>
      <c r="O2123" s="13"/>
      <c r="P2123" s="13"/>
    </row>
    <row r="2124" spans="1:16">
      <c r="A2124">
        <v>2123</v>
      </c>
      <c r="B2124" s="13">
        <v>3</v>
      </c>
      <c r="C2124" s="13">
        <v>30</v>
      </c>
      <c r="D2124" s="13">
        <v>10</v>
      </c>
      <c r="E2124" s="14">
        <f t="shared" si="548"/>
        <v>89</v>
      </c>
      <c r="F2124" s="24">
        <f>'1 Solar Profile'!E2126*S$10</f>
        <v>4.9205299499999997</v>
      </c>
      <c r="G2124" s="24">
        <f>'2 Load Profile'!E2125</f>
        <v>0.85323851356618863</v>
      </c>
      <c r="H2124" s="24">
        <f t="shared" si="554"/>
        <v>-4.0672914364338109</v>
      </c>
      <c r="I2124" s="13">
        <f t="shared" si="555"/>
        <v>-4.0672914364338109</v>
      </c>
      <c r="J2124" s="24">
        <f t="shared" si="556"/>
        <v>0.85323851356618885</v>
      </c>
      <c r="K2124" s="24">
        <f t="shared" si="557"/>
        <v>0</v>
      </c>
      <c r="L2124" s="13"/>
      <c r="M2124" s="24"/>
      <c r="N2124" s="24">
        <f t="shared" si="551"/>
        <v>0</v>
      </c>
      <c r="O2124" s="13"/>
      <c r="P2124" s="13"/>
    </row>
    <row r="2125" spans="1:16">
      <c r="A2125">
        <v>2124</v>
      </c>
      <c r="B2125" s="13">
        <v>3</v>
      </c>
      <c r="C2125" s="13">
        <v>30</v>
      </c>
      <c r="D2125" s="13">
        <v>11</v>
      </c>
      <c r="E2125" s="14">
        <f t="shared" si="548"/>
        <v>89</v>
      </c>
      <c r="F2125" s="24">
        <f>'1 Solar Profile'!E2127*S$10</f>
        <v>5.2086856499999996</v>
      </c>
      <c r="G2125" s="24">
        <f>'2 Load Profile'!E2126</f>
        <v>0.83993274558970998</v>
      </c>
      <c r="H2125" s="24">
        <f t="shared" si="554"/>
        <v>-4.3687529044102895</v>
      </c>
      <c r="I2125" s="13">
        <f t="shared" si="555"/>
        <v>-4.3687529044102895</v>
      </c>
      <c r="J2125" s="24">
        <f t="shared" si="556"/>
        <v>0.83993274558971009</v>
      </c>
      <c r="K2125" s="24">
        <f t="shared" si="557"/>
        <v>0</v>
      </c>
      <c r="L2125" s="13"/>
      <c r="M2125" s="24"/>
      <c r="N2125" s="24">
        <f t="shared" si="551"/>
        <v>0</v>
      </c>
      <c r="O2125" s="13"/>
      <c r="P2125" s="13"/>
    </row>
    <row r="2126" spans="1:16">
      <c r="A2126">
        <v>2125</v>
      </c>
      <c r="B2126" s="13">
        <v>3</v>
      </c>
      <c r="C2126" s="13">
        <v>30</v>
      </c>
      <c r="D2126" s="13">
        <v>12</v>
      </c>
      <c r="E2126" s="14">
        <f t="shared" si="548"/>
        <v>89</v>
      </c>
      <c r="F2126" s="24">
        <f>'1 Solar Profile'!E2128*S$10</f>
        <v>5.0902362000000005</v>
      </c>
      <c r="G2126" s="24">
        <f>'2 Load Profile'!E2127</f>
        <v>0.8149114990279267</v>
      </c>
      <c r="H2126" s="24">
        <f t="shared" si="554"/>
        <v>-4.2753247009720736</v>
      </c>
      <c r="I2126" s="13">
        <f t="shared" si="555"/>
        <v>-4.2753247009720736</v>
      </c>
      <c r="J2126" s="24">
        <f t="shared" si="556"/>
        <v>0.81491149902792692</v>
      </c>
      <c r="K2126" s="24">
        <f t="shared" si="557"/>
        <v>0</v>
      </c>
      <c r="L2126" s="13"/>
      <c r="M2126" s="24"/>
      <c r="N2126" s="24">
        <f t="shared" si="551"/>
        <v>0</v>
      </c>
      <c r="O2126" s="13"/>
      <c r="P2126" s="13"/>
    </row>
    <row r="2127" spans="1:16">
      <c r="A2127">
        <v>2126</v>
      </c>
      <c r="B2127" s="13">
        <v>3</v>
      </c>
      <c r="C2127" s="13">
        <v>30</v>
      </c>
      <c r="D2127" s="13">
        <v>13</v>
      </c>
      <c r="E2127" s="14">
        <f t="shared" si="548"/>
        <v>89</v>
      </c>
      <c r="F2127" s="24">
        <f>'1 Solar Profile'!E2129*S$10</f>
        <v>4.2749248499999997</v>
      </c>
      <c r="G2127" s="24">
        <f>'2 Load Profile'!E2128</f>
        <v>0.78532828306711988</v>
      </c>
      <c r="H2127" s="24">
        <f t="shared" si="554"/>
        <v>-3.4895965669328799</v>
      </c>
      <c r="I2127" s="13">
        <f t="shared" si="555"/>
        <v>-3.4895965669328799</v>
      </c>
      <c r="J2127" s="24">
        <f t="shared" si="556"/>
        <v>0.78532828306711977</v>
      </c>
      <c r="K2127" s="24">
        <f t="shared" si="557"/>
        <v>0</v>
      </c>
      <c r="L2127" s="13"/>
      <c r="M2127" s="24"/>
      <c r="N2127" s="24">
        <f t="shared" si="551"/>
        <v>0</v>
      </c>
      <c r="O2127" s="13"/>
      <c r="P2127" s="13"/>
    </row>
    <row r="2128" spans="1:16">
      <c r="A2128">
        <v>2127</v>
      </c>
      <c r="B2128" s="13">
        <v>3</v>
      </c>
      <c r="C2128" s="13">
        <v>30</v>
      </c>
      <c r="D2128" s="13">
        <v>14</v>
      </c>
      <c r="E2128" s="14">
        <f t="shared" si="548"/>
        <v>89</v>
      </c>
      <c r="F2128" s="24">
        <f>'1 Solar Profile'!E2130*S$10</f>
        <v>3.5794725749999996</v>
      </c>
      <c r="G2128" s="24">
        <f>'2 Load Profile'!E2129</f>
        <v>0.77089790254759127</v>
      </c>
      <c r="H2128" s="24">
        <f t="shared" si="554"/>
        <v>-2.8085746724524085</v>
      </c>
      <c r="I2128" s="13">
        <f t="shared" si="555"/>
        <v>-2.8085746724524085</v>
      </c>
      <c r="J2128" s="24">
        <f t="shared" si="556"/>
        <v>0.77089790254759105</v>
      </c>
      <c r="K2128" s="24">
        <f t="shared" si="557"/>
        <v>0</v>
      </c>
      <c r="L2128" s="13"/>
      <c r="M2128" s="24"/>
      <c r="N2128" s="24">
        <f t="shared" si="551"/>
        <v>0</v>
      </c>
      <c r="O2128" s="13"/>
      <c r="P2128" s="13"/>
    </row>
    <row r="2129" spans="1:16">
      <c r="A2129">
        <v>2128</v>
      </c>
      <c r="B2129" s="13">
        <v>3</v>
      </c>
      <c r="C2129" s="13">
        <v>30</v>
      </c>
      <c r="D2129" s="13">
        <v>15</v>
      </c>
      <c r="E2129" s="14">
        <f t="shared" si="548"/>
        <v>89</v>
      </c>
      <c r="F2129" s="24">
        <f>'1 Solar Profile'!E2131*S$10</f>
        <v>2.1665888999999998</v>
      </c>
      <c r="G2129" s="24">
        <f>'2 Load Profile'!E2130</f>
        <v>0.80280256096292701</v>
      </c>
      <c r="H2129" s="24">
        <f t="shared" si="554"/>
        <v>-1.3637863390370728</v>
      </c>
      <c r="I2129" s="13">
        <f t="shared" si="555"/>
        <v>-1.3637863390370728</v>
      </c>
      <c r="J2129" s="24">
        <f t="shared" si="556"/>
        <v>0.80280256096292701</v>
      </c>
      <c r="K2129" s="24">
        <f t="shared" si="557"/>
        <v>0</v>
      </c>
      <c r="L2129" s="13"/>
      <c r="M2129" s="24"/>
      <c r="N2129" s="24">
        <f t="shared" si="551"/>
        <v>0</v>
      </c>
      <c r="O2129" s="13"/>
      <c r="P2129" s="13"/>
    </row>
    <row r="2130" spans="1:16">
      <c r="A2130">
        <v>2129</v>
      </c>
      <c r="B2130" s="13">
        <v>3</v>
      </c>
      <c r="C2130" s="13">
        <v>30</v>
      </c>
      <c r="D2130" s="13">
        <v>16</v>
      </c>
      <c r="E2130" s="14">
        <f t="shared" si="548"/>
        <v>89</v>
      </c>
      <c r="F2130" s="24">
        <f>'1 Solar Profile'!E2132*S$10</f>
        <v>0.30485069999999997</v>
      </c>
      <c r="G2130" s="24">
        <f>'2 Load Profile'!E2131</f>
        <v>0.94922251353786813</v>
      </c>
      <c r="H2130" s="24">
        <f t="shared" si="554"/>
        <v>0.64437181353786821</v>
      </c>
      <c r="I2130" s="13">
        <f t="shared" si="555"/>
        <v>0</v>
      </c>
      <c r="J2130" s="24">
        <f t="shared" si="556"/>
        <v>0.30485069999999997</v>
      </c>
      <c r="K2130" s="24">
        <f t="shared" si="557"/>
        <v>0.64437181353786821</v>
      </c>
      <c r="L2130" s="13"/>
      <c r="M2130" s="24"/>
      <c r="N2130" s="24">
        <f t="shared" si="551"/>
        <v>0</v>
      </c>
      <c r="O2130" s="13"/>
      <c r="P2130" s="13"/>
    </row>
    <row r="2131" spans="1:16">
      <c r="A2131">
        <v>2130</v>
      </c>
      <c r="B2131" s="13">
        <v>3</v>
      </c>
      <c r="C2131" s="13">
        <v>30</v>
      </c>
      <c r="D2131" s="13">
        <v>17</v>
      </c>
      <c r="E2131" s="14">
        <f t="shared" si="548"/>
        <v>89</v>
      </c>
      <c r="F2131" s="24">
        <f>'1 Solar Profile'!E2133*S$10</f>
        <v>0.28607197500000003</v>
      </c>
      <c r="G2131" s="24">
        <f>'2 Load Profile'!E2132</f>
        <v>1.2554606090141729</v>
      </c>
      <c r="H2131" s="24">
        <f t="shared" si="554"/>
        <v>0.96938863401417286</v>
      </c>
      <c r="I2131" s="13">
        <f t="shared" si="555"/>
        <v>0</v>
      </c>
      <c r="J2131" s="24">
        <f t="shared" si="556"/>
        <v>0.28607197500000003</v>
      </c>
      <c r="K2131" s="24">
        <f t="shared" si="557"/>
        <v>0.96938863401417286</v>
      </c>
      <c r="L2131" s="13"/>
      <c r="M2131" s="24"/>
      <c r="N2131" s="24">
        <f t="shared" si="551"/>
        <v>0</v>
      </c>
      <c r="O2131" s="13"/>
      <c r="P2131" s="13"/>
    </row>
    <row r="2132" spans="1:16">
      <c r="A2132">
        <v>2131</v>
      </c>
      <c r="B2132" s="13">
        <v>3</v>
      </c>
      <c r="C2132" s="13">
        <v>30</v>
      </c>
      <c r="D2132" s="13">
        <v>18</v>
      </c>
      <c r="E2132" s="14">
        <f t="shared" si="548"/>
        <v>89</v>
      </c>
      <c r="F2132" s="24">
        <f>'1 Solar Profile'!E2134*S$10</f>
        <v>0</v>
      </c>
      <c r="G2132" s="24">
        <f>'2 Load Profile'!E2133</f>
        <v>1.5082992819912604</v>
      </c>
      <c r="H2132" s="24">
        <f t="shared" si="554"/>
        <v>1.5082992819912604</v>
      </c>
      <c r="I2132" s="13">
        <f t="shared" si="555"/>
        <v>0</v>
      </c>
      <c r="J2132" s="24">
        <f t="shared" si="556"/>
        <v>0</v>
      </c>
      <c r="K2132" s="24">
        <f t="shared" si="557"/>
        <v>1.5082992819912604</v>
      </c>
      <c r="L2132" s="13"/>
      <c r="M2132" s="24"/>
      <c r="N2132" s="24">
        <f t="shared" si="551"/>
        <v>0</v>
      </c>
      <c r="O2132" s="13"/>
      <c r="P2132" s="13"/>
    </row>
    <row r="2133" spans="1:16">
      <c r="A2133">
        <v>2132</v>
      </c>
      <c r="B2133" s="13">
        <v>3</v>
      </c>
      <c r="C2133" s="13">
        <v>30</v>
      </c>
      <c r="D2133" s="13">
        <v>19</v>
      </c>
      <c r="E2133" s="14">
        <f t="shared" si="548"/>
        <v>89</v>
      </c>
      <c r="F2133" s="24">
        <f>'1 Solar Profile'!E2135*S$10</f>
        <v>0</v>
      </c>
      <c r="G2133" s="24">
        <f>'2 Load Profile'!E2134</f>
        <v>1.6722515824832549</v>
      </c>
      <c r="H2133" s="24">
        <f t="shared" si="554"/>
        <v>1.6722515824832549</v>
      </c>
      <c r="I2133" s="13">
        <f t="shared" si="555"/>
        <v>0</v>
      </c>
      <c r="J2133" s="24">
        <f t="shared" si="556"/>
        <v>0</v>
      </c>
      <c r="K2133" s="24">
        <f t="shared" si="557"/>
        <v>1.6722515824832549</v>
      </c>
      <c r="L2133" s="13"/>
      <c r="M2133" s="24"/>
      <c r="N2133" s="24">
        <f t="shared" si="551"/>
        <v>0</v>
      </c>
      <c r="O2133" s="13"/>
      <c r="P2133" s="13"/>
    </row>
    <row r="2134" spans="1:16">
      <c r="A2134">
        <v>2133</v>
      </c>
      <c r="B2134" s="13">
        <v>3</v>
      </c>
      <c r="C2134" s="13">
        <v>30</v>
      </c>
      <c r="D2134" s="13">
        <v>20</v>
      </c>
      <c r="E2134" s="14">
        <f t="shared" si="548"/>
        <v>89</v>
      </c>
      <c r="F2134" s="24">
        <f>'1 Solar Profile'!E2136*S$10</f>
        <v>0</v>
      </c>
      <c r="G2134" s="24">
        <f>'2 Load Profile'!E2135</f>
        <v>1.7154725387519296</v>
      </c>
      <c r="H2134" s="24">
        <f t="shared" si="554"/>
        <v>1.7154725387519296</v>
      </c>
      <c r="I2134" s="13">
        <f t="shared" si="555"/>
        <v>0</v>
      </c>
      <c r="J2134" s="24">
        <f t="shared" si="556"/>
        <v>0</v>
      </c>
      <c r="K2134" s="24">
        <f t="shared" si="557"/>
        <v>1.7154725387519296</v>
      </c>
      <c r="L2134" s="13"/>
      <c r="M2134" s="24"/>
      <c r="N2134" s="24">
        <f t="shared" si="551"/>
        <v>0</v>
      </c>
      <c r="O2134" s="24"/>
      <c r="P2134" s="24"/>
    </row>
    <row r="2135" spans="1:16">
      <c r="A2135">
        <v>2134</v>
      </c>
      <c r="B2135" s="13">
        <v>3</v>
      </c>
      <c r="C2135" s="13">
        <v>30</v>
      </c>
      <c r="D2135" s="13">
        <v>21</v>
      </c>
      <c r="E2135" s="14">
        <f t="shared" si="548"/>
        <v>89</v>
      </c>
      <c r="F2135" s="24">
        <f>'1 Solar Profile'!E2137*S$10</f>
        <v>0</v>
      </c>
      <c r="G2135" s="24">
        <f>'2 Load Profile'!E2136</f>
        <v>1.5676652583250235</v>
      </c>
      <c r="H2135" s="24">
        <f t="shared" si="554"/>
        <v>1.5676652583250235</v>
      </c>
      <c r="I2135" s="13">
        <f t="shared" si="555"/>
        <v>0</v>
      </c>
      <c r="J2135" s="24">
        <f t="shared" si="556"/>
        <v>0</v>
      </c>
      <c r="K2135" s="24">
        <f t="shared" si="557"/>
        <v>1.5676652583250235</v>
      </c>
      <c r="L2135" s="13"/>
      <c r="M2135" s="24"/>
      <c r="N2135" s="24">
        <f t="shared" si="551"/>
        <v>0</v>
      </c>
      <c r="O2135" s="13"/>
      <c r="P2135" s="13"/>
    </row>
    <row r="2136" spans="1:16">
      <c r="A2136">
        <v>2135</v>
      </c>
      <c r="B2136" s="13">
        <v>3</v>
      </c>
      <c r="C2136" s="13">
        <v>30</v>
      </c>
      <c r="D2136" s="13">
        <v>22</v>
      </c>
      <c r="E2136" s="14">
        <f t="shared" ref="E2136:E2199" si="562">IF(D2136&lt;D2135, E2135+1,E2135)</f>
        <v>89</v>
      </c>
      <c r="F2136" s="24">
        <f>'1 Solar Profile'!E2138*S$10</f>
        <v>0</v>
      </c>
      <c r="G2136" s="24">
        <f>'2 Load Profile'!E2137</f>
        <v>1.2903774474699026</v>
      </c>
      <c r="H2136" s="24">
        <f t="shared" si="554"/>
        <v>1.2903774474699026</v>
      </c>
      <c r="I2136" s="13">
        <f t="shared" si="555"/>
        <v>0</v>
      </c>
      <c r="J2136" s="24">
        <f t="shared" si="556"/>
        <v>0</v>
      </c>
      <c r="K2136" s="24">
        <f t="shared" si="557"/>
        <v>1.2903774474699026</v>
      </c>
      <c r="L2136" s="13"/>
      <c r="M2136" s="24"/>
      <c r="N2136" s="24">
        <f t="shared" si="551"/>
        <v>0</v>
      </c>
      <c r="O2136" s="13"/>
      <c r="P2136" s="13"/>
    </row>
    <row r="2137" spans="1:16">
      <c r="A2137">
        <v>2136</v>
      </c>
      <c r="B2137" s="13">
        <v>3</v>
      </c>
      <c r="C2137" s="13">
        <v>30</v>
      </c>
      <c r="D2137" s="13">
        <v>23</v>
      </c>
      <c r="E2137" s="14">
        <f t="shared" si="562"/>
        <v>89</v>
      </c>
      <c r="F2137" s="24">
        <f>'1 Solar Profile'!E2139*S$10</f>
        <v>0</v>
      </c>
      <c r="G2137" s="24">
        <f>'2 Load Profile'!E2138</f>
        <v>1.0241785025125705</v>
      </c>
      <c r="H2137" s="24">
        <f t="shared" si="554"/>
        <v>1.0241785025125705</v>
      </c>
      <c r="I2137" s="13">
        <f t="shared" si="555"/>
        <v>0</v>
      </c>
      <c r="J2137" s="24">
        <f t="shared" si="556"/>
        <v>0</v>
      </c>
      <c r="K2137" s="24">
        <f t="shared" si="557"/>
        <v>1.0241785025125705</v>
      </c>
      <c r="L2137" s="13">
        <f t="shared" ref="L2137" si="563">SUM(I2114:I2137)</f>
        <v>-26.387634432454863</v>
      </c>
      <c r="M2137" s="24">
        <f t="shared" ref="M2137" si="564">SUMIF(H2114:H2137,"&gt;0",H2114:H2137)</f>
        <v>14.525851114790749</v>
      </c>
      <c r="N2137" s="24">
        <f t="shared" si="551"/>
        <v>-11.861783317664115</v>
      </c>
      <c r="O2137" s="13">
        <f t="shared" ref="O2137" si="565">IF(M2137&gt;(L2137*-1),(M2137+L2137)*S$12,0)</f>
        <v>0</v>
      </c>
      <c r="P2137" s="13">
        <f t="shared" ref="P2137" si="566">IF(M2137&lt;(L2137*-1),(M2137+L2137)*S$14,0)</f>
        <v>-0.31374416875221584</v>
      </c>
    </row>
    <row r="2138" spans="1:16">
      <c r="A2138">
        <v>2137</v>
      </c>
      <c r="B2138" s="13">
        <v>3</v>
      </c>
      <c r="C2138" s="13">
        <v>31</v>
      </c>
      <c r="D2138" s="13">
        <v>0</v>
      </c>
      <c r="E2138" s="14">
        <f t="shared" si="562"/>
        <v>90</v>
      </c>
      <c r="F2138" s="24">
        <f>'1 Solar Profile'!E2140*S$10</f>
        <v>0</v>
      </c>
      <c r="G2138" s="24">
        <f>'2 Load Profile'!E2139</f>
        <v>0.74667787853541401</v>
      </c>
      <c r="H2138" s="24">
        <f t="shared" si="554"/>
        <v>0.74667787853541401</v>
      </c>
      <c r="I2138" s="13">
        <f t="shared" si="555"/>
        <v>0</v>
      </c>
      <c r="J2138" s="24">
        <f t="shared" si="556"/>
        <v>0</v>
      </c>
      <c r="K2138" s="24">
        <f t="shared" si="557"/>
        <v>0.74667787853541401</v>
      </c>
      <c r="L2138" s="13"/>
      <c r="M2138" s="24"/>
      <c r="N2138" s="24">
        <f t="shared" si="551"/>
        <v>0</v>
      </c>
      <c r="O2138" s="13"/>
      <c r="P2138" s="13"/>
    </row>
    <row r="2139" spans="1:16">
      <c r="A2139">
        <v>2138</v>
      </c>
      <c r="B2139" s="13">
        <v>3</v>
      </c>
      <c r="C2139" s="13">
        <v>31</v>
      </c>
      <c r="D2139" s="13">
        <v>1</v>
      </c>
      <c r="E2139" s="14">
        <f t="shared" si="562"/>
        <v>90</v>
      </c>
      <c r="F2139" s="24">
        <f>'1 Solar Profile'!E2141*S$10</f>
        <v>0</v>
      </c>
      <c r="G2139" s="24">
        <f>'2 Load Profile'!E2140</f>
        <v>0.64171801128892869</v>
      </c>
      <c r="H2139" s="24">
        <f t="shared" si="554"/>
        <v>0.64171801128892869</v>
      </c>
      <c r="I2139" s="13">
        <f t="shared" si="555"/>
        <v>0</v>
      </c>
      <c r="J2139" s="24">
        <f t="shared" si="556"/>
        <v>0</v>
      </c>
      <c r="K2139" s="24">
        <f t="shared" si="557"/>
        <v>0.64171801128892869</v>
      </c>
      <c r="L2139" s="13"/>
      <c r="M2139" s="24"/>
      <c r="N2139" s="24">
        <f t="shared" si="551"/>
        <v>0</v>
      </c>
      <c r="O2139" s="13"/>
      <c r="P2139" s="13"/>
    </row>
    <row r="2140" spans="1:16">
      <c r="A2140">
        <v>2139</v>
      </c>
      <c r="B2140" s="13">
        <v>3</v>
      </c>
      <c r="C2140" s="13">
        <v>31</v>
      </c>
      <c r="D2140" s="13">
        <v>2</v>
      </c>
      <c r="E2140" s="14">
        <f t="shared" si="562"/>
        <v>90</v>
      </c>
      <c r="F2140" s="24">
        <f>'1 Solar Profile'!E2142*S$10</f>
        <v>0</v>
      </c>
      <c r="G2140" s="24">
        <f>'2 Load Profile'!E2141</f>
        <v>0.5999962547226555</v>
      </c>
      <c r="H2140" s="24">
        <f t="shared" si="554"/>
        <v>0.5999962547226555</v>
      </c>
      <c r="I2140" s="13">
        <f t="shared" si="555"/>
        <v>0</v>
      </c>
      <c r="J2140" s="24">
        <f t="shared" si="556"/>
        <v>0</v>
      </c>
      <c r="K2140" s="24">
        <f t="shared" si="557"/>
        <v>0.5999962547226555</v>
      </c>
      <c r="L2140" s="13"/>
      <c r="M2140" s="24"/>
      <c r="N2140" s="24">
        <f t="shared" si="551"/>
        <v>0</v>
      </c>
      <c r="O2140" s="13"/>
      <c r="P2140" s="13"/>
    </row>
    <row r="2141" spans="1:16">
      <c r="A2141">
        <v>2140</v>
      </c>
      <c r="B2141" s="13">
        <v>3</v>
      </c>
      <c r="C2141" s="13">
        <v>31</v>
      </c>
      <c r="D2141" s="13">
        <v>3</v>
      </c>
      <c r="E2141" s="14">
        <f t="shared" si="562"/>
        <v>90</v>
      </c>
      <c r="F2141" s="24">
        <f>'1 Solar Profile'!E2143*S$10</f>
        <v>0</v>
      </c>
      <c r="G2141" s="24">
        <f>'2 Load Profile'!E2142</f>
        <v>0.59255694394058345</v>
      </c>
      <c r="H2141" s="24">
        <f t="shared" si="554"/>
        <v>0.59255694394058345</v>
      </c>
      <c r="I2141" s="13">
        <f t="shared" si="555"/>
        <v>0</v>
      </c>
      <c r="J2141" s="24">
        <f t="shared" si="556"/>
        <v>0</v>
      </c>
      <c r="K2141" s="24">
        <f t="shared" si="557"/>
        <v>0.59255694394058345</v>
      </c>
      <c r="L2141" s="13"/>
      <c r="M2141" s="24"/>
      <c r="N2141" s="24">
        <f t="shared" si="551"/>
        <v>0</v>
      </c>
      <c r="O2141" s="13"/>
      <c r="P2141" s="13"/>
    </row>
    <row r="2142" spans="1:16">
      <c r="A2142">
        <v>2141</v>
      </c>
      <c r="B2142" s="13">
        <v>3</v>
      </c>
      <c r="C2142" s="13">
        <v>31</v>
      </c>
      <c r="D2142" s="13">
        <v>4</v>
      </c>
      <c r="E2142" s="14">
        <f t="shared" si="562"/>
        <v>90</v>
      </c>
      <c r="F2142" s="24">
        <f>'1 Solar Profile'!E2144*S$10</f>
        <v>0</v>
      </c>
      <c r="G2142" s="24">
        <f>'2 Load Profile'!E2143</f>
        <v>0.59218302311181803</v>
      </c>
      <c r="H2142" s="24">
        <f t="shared" si="554"/>
        <v>0.59218302311181803</v>
      </c>
      <c r="I2142" s="13">
        <f t="shared" si="555"/>
        <v>0</v>
      </c>
      <c r="J2142" s="24">
        <f t="shared" si="556"/>
        <v>0</v>
      </c>
      <c r="K2142" s="24">
        <f t="shared" si="557"/>
        <v>0.59218302311181803</v>
      </c>
      <c r="L2142" s="13"/>
      <c r="M2142" s="24"/>
      <c r="N2142" s="24">
        <f t="shared" si="551"/>
        <v>0</v>
      </c>
      <c r="O2142" s="13"/>
      <c r="P2142" s="13"/>
    </row>
    <row r="2143" spans="1:16">
      <c r="A2143">
        <v>2142</v>
      </c>
      <c r="B2143" s="13">
        <v>3</v>
      </c>
      <c r="C2143" s="13">
        <v>31</v>
      </c>
      <c r="D2143" s="13">
        <v>5</v>
      </c>
      <c r="E2143" s="14">
        <f t="shared" si="562"/>
        <v>90</v>
      </c>
      <c r="F2143" s="24">
        <f>'1 Solar Profile'!E2145*S$10</f>
        <v>0</v>
      </c>
      <c r="G2143" s="24">
        <f>'2 Load Profile'!E2144</f>
        <v>0.64188983175332515</v>
      </c>
      <c r="H2143" s="24">
        <f t="shared" si="554"/>
        <v>0.64188983175332515</v>
      </c>
      <c r="I2143" s="13">
        <f t="shared" si="555"/>
        <v>0</v>
      </c>
      <c r="J2143" s="24">
        <f t="shared" si="556"/>
        <v>0</v>
      </c>
      <c r="K2143" s="24">
        <f t="shared" si="557"/>
        <v>0.64188983175332515</v>
      </c>
      <c r="L2143" s="13"/>
      <c r="M2143" s="24"/>
      <c r="N2143" s="24">
        <f t="shared" si="551"/>
        <v>0</v>
      </c>
      <c r="O2143" s="13"/>
      <c r="P2143" s="13"/>
    </row>
    <row r="2144" spans="1:16">
      <c r="A2144">
        <v>2143</v>
      </c>
      <c r="B2144" s="13">
        <v>3</v>
      </c>
      <c r="C2144" s="13">
        <v>31</v>
      </c>
      <c r="D2144" s="13">
        <v>6</v>
      </c>
      <c r="E2144" s="14">
        <f t="shared" si="562"/>
        <v>90</v>
      </c>
      <c r="F2144" s="24">
        <f>'1 Solar Profile'!E2146*S$10</f>
        <v>0.58135139999999996</v>
      </c>
      <c r="G2144" s="24">
        <f>'2 Load Profile'!E2145</f>
        <v>0.77973231657025699</v>
      </c>
      <c r="H2144" s="24">
        <f t="shared" si="554"/>
        <v>0.19838091657025703</v>
      </c>
      <c r="I2144" s="13">
        <f t="shared" si="555"/>
        <v>0</v>
      </c>
      <c r="J2144" s="24">
        <f t="shared" si="556"/>
        <v>0.58135139999999996</v>
      </c>
      <c r="K2144" s="24">
        <f t="shared" si="557"/>
        <v>0.19838091657025703</v>
      </c>
      <c r="L2144" s="13"/>
      <c r="M2144" s="24"/>
      <c r="N2144" s="24">
        <f t="shared" si="551"/>
        <v>0</v>
      </c>
      <c r="O2144" s="13"/>
      <c r="P2144" s="13"/>
    </row>
    <row r="2145" spans="1:16">
      <c r="A2145">
        <v>2144</v>
      </c>
      <c r="B2145" s="13">
        <v>3</v>
      </c>
      <c r="C2145" s="13">
        <v>31</v>
      </c>
      <c r="D2145" s="13">
        <v>7</v>
      </c>
      <c r="E2145" s="14">
        <f t="shared" si="562"/>
        <v>90</v>
      </c>
      <c r="F2145" s="24">
        <f>'1 Solar Profile'!E2147*S$10</f>
        <v>1.8788458499999998</v>
      </c>
      <c r="G2145" s="24">
        <f>'2 Load Profile'!E2146</f>
        <v>0.9885081333147222</v>
      </c>
      <c r="H2145" s="24">
        <f t="shared" si="554"/>
        <v>-0.89033771668527761</v>
      </c>
      <c r="I2145" s="13">
        <f t="shared" si="555"/>
        <v>-0.89033771668527761</v>
      </c>
      <c r="J2145" s="24">
        <f t="shared" si="556"/>
        <v>0.9885081333147222</v>
      </c>
      <c r="K2145" s="24">
        <f t="shared" si="557"/>
        <v>0</v>
      </c>
      <c r="L2145" s="13"/>
      <c r="M2145" s="24"/>
      <c r="N2145" s="24">
        <f t="shared" si="551"/>
        <v>0</v>
      </c>
      <c r="O2145" s="13"/>
      <c r="P2145" s="13"/>
    </row>
    <row r="2146" spans="1:16">
      <c r="A2146">
        <v>2145</v>
      </c>
      <c r="B2146" s="13">
        <v>3</v>
      </c>
      <c r="C2146" s="13">
        <v>31</v>
      </c>
      <c r="D2146" s="13">
        <v>8</v>
      </c>
      <c r="E2146" s="14">
        <f t="shared" si="562"/>
        <v>90</v>
      </c>
      <c r="F2146" s="24">
        <f>'1 Solar Profile'!E2148*S$10</f>
        <v>3.1386064500000002</v>
      </c>
      <c r="G2146" s="24">
        <f>'2 Load Profile'!E2147</f>
        <v>0.91341808689784409</v>
      </c>
      <c r="H2146" s="24">
        <f t="shared" si="554"/>
        <v>-2.2251883631021561</v>
      </c>
      <c r="I2146" s="13">
        <f t="shared" si="555"/>
        <v>-2.2251883631021561</v>
      </c>
      <c r="J2146" s="24">
        <f t="shared" si="556"/>
        <v>0.91341808689784409</v>
      </c>
      <c r="K2146" s="24">
        <f t="shared" si="557"/>
        <v>0</v>
      </c>
      <c r="L2146" s="13"/>
      <c r="M2146" s="24"/>
      <c r="N2146" s="24">
        <f t="shared" si="551"/>
        <v>0</v>
      </c>
      <c r="O2146" s="13"/>
      <c r="P2146" s="13"/>
    </row>
    <row r="2147" spans="1:16">
      <c r="A2147">
        <v>2146</v>
      </c>
      <c r="B2147" s="13">
        <v>3</v>
      </c>
      <c r="C2147" s="13">
        <v>31</v>
      </c>
      <c r="D2147" s="13">
        <v>9</v>
      </c>
      <c r="E2147" s="14">
        <f t="shared" si="562"/>
        <v>90</v>
      </c>
      <c r="F2147" s="24">
        <f>'1 Solar Profile'!E2149*S$10</f>
        <v>2.8532763000000001</v>
      </c>
      <c r="G2147" s="24">
        <f>'2 Load Profile'!E2148</f>
        <v>0.83146475364925843</v>
      </c>
      <c r="H2147" s="24">
        <f t="shared" si="554"/>
        <v>-2.0218115463507416</v>
      </c>
      <c r="I2147" s="13">
        <f t="shared" si="555"/>
        <v>-2.0218115463507416</v>
      </c>
      <c r="J2147" s="24">
        <f t="shared" si="556"/>
        <v>0.83146475364925854</v>
      </c>
      <c r="K2147" s="24">
        <f t="shared" si="557"/>
        <v>0</v>
      </c>
      <c r="L2147" s="13"/>
      <c r="M2147" s="24"/>
      <c r="N2147" s="24">
        <f t="shared" si="551"/>
        <v>0</v>
      </c>
      <c r="O2147" s="13"/>
      <c r="P2147" s="13"/>
    </row>
    <row r="2148" spans="1:16">
      <c r="A2148">
        <v>2147</v>
      </c>
      <c r="B2148" s="13">
        <v>3</v>
      </c>
      <c r="C2148" s="13">
        <v>31</v>
      </c>
      <c r="D2148" s="13">
        <v>10</v>
      </c>
      <c r="E2148" s="14">
        <f t="shared" si="562"/>
        <v>90</v>
      </c>
      <c r="F2148" s="24">
        <f>'1 Solar Profile'!E2150*S$10</f>
        <v>4.7490612749999999</v>
      </c>
      <c r="G2148" s="24">
        <f>'2 Load Profile'!E2149</f>
        <v>0.84737175307648094</v>
      </c>
      <c r="H2148" s="24">
        <f t="shared" si="554"/>
        <v>-3.9016895219235188</v>
      </c>
      <c r="I2148" s="13">
        <f t="shared" si="555"/>
        <v>-3.9016895219235188</v>
      </c>
      <c r="J2148" s="24">
        <f t="shared" si="556"/>
        <v>0.84737175307648105</v>
      </c>
      <c r="K2148" s="24">
        <f t="shared" si="557"/>
        <v>0</v>
      </c>
      <c r="L2148" s="13"/>
      <c r="M2148" s="24"/>
      <c r="N2148" s="24">
        <f t="shared" si="551"/>
        <v>0</v>
      </c>
      <c r="O2148" s="13"/>
      <c r="P2148" s="13"/>
    </row>
    <row r="2149" spans="1:16">
      <c r="A2149">
        <v>2148</v>
      </c>
      <c r="B2149" s="13">
        <v>3</v>
      </c>
      <c r="C2149" s="13">
        <v>31</v>
      </c>
      <c r="D2149" s="13">
        <v>11</v>
      </c>
      <c r="E2149" s="14">
        <f t="shared" si="562"/>
        <v>90</v>
      </c>
      <c r="F2149" s="24">
        <f>'1 Solar Profile'!E2151*S$10</f>
        <v>5.0564304</v>
      </c>
      <c r="G2149" s="24">
        <f>'2 Load Profile'!E2150</f>
        <v>0.83366268598547766</v>
      </c>
      <c r="H2149" s="24">
        <f t="shared" si="554"/>
        <v>-4.2227677140145223</v>
      </c>
      <c r="I2149" s="13">
        <f t="shared" si="555"/>
        <v>-4.2227677140145223</v>
      </c>
      <c r="J2149" s="24">
        <f t="shared" si="556"/>
        <v>0.83366268598547766</v>
      </c>
      <c r="K2149" s="24">
        <f t="shared" si="557"/>
        <v>0</v>
      </c>
      <c r="L2149" s="13"/>
      <c r="M2149" s="24"/>
      <c r="N2149" s="24">
        <f t="shared" si="551"/>
        <v>0</v>
      </c>
      <c r="O2149" s="13"/>
      <c r="P2149" s="13"/>
    </row>
    <row r="2150" spans="1:16">
      <c r="A2150">
        <v>2149</v>
      </c>
      <c r="B2150" s="13">
        <v>3</v>
      </c>
      <c r="C2150" s="13">
        <v>31</v>
      </c>
      <c r="D2150" s="13">
        <v>12</v>
      </c>
      <c r="E2150" s="14">
        <f t="shared" si="562"/>
        <v>90</v>
      </c>
      <c r="F2150" s="24">
        <f>'1 Solar Profile'!E2152*S$10</f>
        <v>4.9561722000000001</v>
      </c>
      <c r="G2150" s="24">
        <f>'2 Load Profile'!E2151</f>
        <v>0.8068358967619258</v>
      </c>
      <c r="H2150" s="24">
        <f t="shared" si="554"/>
        <v>-4.1493363032380746</v>
      </c>
      <c r="I2150" s="13">
        <f t="shared" si="555"/>
        <v>-4.1493363032380746</v>
      </c>
      <c r="J2150" s="24">
        <f t="shared" si="556"/>
        <v>0.80683589676192558</v>
      </c>
      <c r="K2150" s="24">
        <f t="shared" si="557"/>
        <v>0</v>
      </c>
      <c r="L2150" s="13"/>
      <c r="M2150" s="24"/>
      <c r="N2150" s="24">
        <f t="shared" si="551"/>
        <v>0</v>
      </c>
      <c r="O2150" s="13"/>
      <c r="P2150" s="13"/>
    </row>
    <row r="2151" spans="1:16">
      <c r="A2151">
        <v>2150</v>
      </c>
      <c r="B2151" s="13">
        <v>3</v>
      </c>
      <c r="C2151" s="13">
        <v>31</v>
      </c>
      <c r="D2151" s="13">
        <v>13</v>
      </c>
      <c r="E2151" s="14">
        <f t="shared" si="562"/>
        <v>90</v>
      </c>
      <c r="F2151" s="24">
        <f>'1 Solar Profile'!E2153*S$10</f>
        <v>4.5589760999999998</v>
      </c>
      <c r="G2151" s="24">
        <f>'2 Load Profile'!E2152</f>
        <v>0.77575885402093103</v>
      </c>
      <c r="H2151" s="24">
        <f t="shared" si="554"/>
        <v>-3.7832172459790687</v>
      </c>
      <c r="I2151" s="13">
        <f t="shared" si="555"/>
        <v>-3.7832172459790687</v>
      </c>
      <c r="J2151" s="24">
        <f t="shared" si="556"/>
        <v>0.77575885402093103</v>
      </c>
      <c r="K2151" s="24">
        <f t="shared" si="557"/>
        <v>0</v>
      </c>
      <c r="L2151" s="13"/>
      <c r="M2151" s="24"/>
      <c r="N2151" s="24">
        <f t="shared" si="551"/>
        <v>0</v>
      </c>
      <c r="O2151" s="13"/>
      <c r="P2151" s="13"/>
    </row>
    <row r="2152" spans="1:16">
      <c r="A2152">
        <v>2151</v>
      </c>
      <c r="B2152" s="13">
        <v>3</v>
      </c>
      <c r="C2152" s="13">
        <v>31</v>
      </c>
      <c r="D2152" s="13">
        <v>14</v>
      </c>
      <c r="E2152" s="14">
        <f t="shared" si="562"/>
        <v>90</v>
      </c>
      <c r="F2152" s="24">
        <f>'1 Solar Profile'!E2154*S$10</f>
        <v>3.6783085500000001</v>
      </c>
      <c r="G2152" s="24">
        <f>'2 Load Profile'!E2153</f>
        <v>0.75923242908575261</v>
      </c>
      <c r="H2152" s="24">
        <f t="shared" si="554"/>
        <v>-2.9190761209142475</v>
      </c>
      <c r="I2152" s="13">
        <f t="shared" si="555"/>
        <v>-2.9190761209142475</v>
      </c>
      <c r="J2152" s="24">
        <f t="shared" si="556"/>
        <v>0.75923242908575261</v>
      </c>
      <c r="K2152" s="24">
        <f t="shared" si="557"/>
        <v>0</v>
      </c>
      <c r="L2152" s="13"/>
      <c r="M2152" s="24"/>
      <c r="N2152" s="24">
        <f t="shared" si="551"/>
        <v>0</v>
      </c>
      <c r="O2152" s="13"/>
      <c r="P2152" s="13"/>
    </row>
    <row r="2153" spans="1:16">
      <c r="A2153">
        <v>2152</v>
      </c>
      <c r="B2153" s="13">
        <v>3</v>
      </c>
      <c r="C2153" s="13">
        <v>31</v>
      </c>
      <c r="D2153" s="13">
        <v>15</v>
      </c>
      <c r="E2153" s="14">
        <f t="shared" si="562"/>
        <v>90</v>
      </c>
      <c r="F2153" s="24">
        <f>'1 Solar Profile'!E2155*S$10</f>
        <v>1.4627718000000001</v>
      </c>
      <c r="G2153" s="24">
        <f>'2 Load Profile'!E2154</f>
        <v>0.79041923531530267</v>
      </c>
      <c r="H2153" s="24">
        <f t="shared" si="554"/>
        <v>-0.6723525646846974</v>
      </c>
      <c r="I2153" s="13">
        <f t="shared" si="555"/>
        <v>-0.6723525646846974</v>
      </c>
      <c r="J2153" s="24">
        <f t="shared" si="556"/>
        <v>0.79041923531530267</v>
      </c>
      <c r="K2153" s="24">
        <f t="shared" si="557"/>
        <v>0</v>
      </c>
      <c r="L2153" s="13"/>
      <c r="M2153" s="24"/>
      <c r="N2153" s="24">
        <f t="shared" ref="N2153:N2216" si="567">M2153+L2153</f>
        <v>0</v>
      </c>
      <c r="O2153" s="13"/>
      <c r="P2153" s="13"/>
    </row>
    <row r="2154" spans="1:16">
      <c r="A2154">
        <v>2153</v>
      </c>
      <c r="B2154" s="13">
        <v>3</v>
      </c>
      <c r="C2154" s="13">
        <v>31</v>
      </c>
      <c r="D2154" s="13">
        <v>16</v>
      </c>
      <c r="E2154" s="14">
        <f t="shared" si="562"/>
        <v>90</v>
      </c>
      <c r="F2154" s="24">
        <f>'1 Solar Profile'!E2156*S$10</f>
        <v>0.84827609999999987</v>
      </c>
      <c r="G2154" s="24">
        <f>'2 Load Profile'!E2155</f>
        <v>0.9351665372814334</v>
      </c>
      <c r="H2154" s="24">
        <f t="shared" si="554"/>
        <v>8.689043728143353E-2</v>
      </c>
      <c r="I2154" s="13">
        <f t="shared" si="555"/>
        <v>0</v>
      </c>
      <c r="J2154" s="24">
        <f t="shared" si="556"/>
        <v>0.84827609999999987</v>
      </c>
      <c r="K2154" s="24">
        <f t="shared" si="557"/>
        <v>8.689043728143353E-2</v>
      </c>
      <c r="L2154" s="13"/>
      <c r="M2154" s="24"/>
      <c r="N2154" s="24">
        <f t="shared" si="567"/>
        <v>0</v>
      </c>
      <c r="O2154" s="13"/>
      <c r="P2154" s="13"/>
    </row>
    <row r="2155" spans="1:16">
      <c r="A2155">
        <v>2154</v>
      </c>
      <c r="B2155" s="13">
        <v>3</v>
      </c>
      <c r="C2155" s="13">
        <v>31</v>
      </c>
      <c r="D2155" s="13">
        <v>17</v>
      </c>
      <c r="E2155" s="14">
        <f t="shared" si="562"/>
        <v>90</v>
      </c>
      <c r="F2155" s="24">
        <f>'1 Solar Profile'!E2157*S$10</f>
        <v>0.19922332499999998</v>
      </c>
      <c r="G2155" s="24">
        <f>'2 Load Profile'!E2156</f>
        <v>1.2385464587186443</v>
      </c>
      <c r="H2155" s="24">
        <f t="shared" si="554"/>
        <v>1.0393231337186444</v>
      </c>
      <c r="I2155" s="13">
        <f t="shared" si="555"/>
        <v>0</v>
      </c>
      <c r="J2155" s="24">
        <f t="shared" si="556"/>
        <v>0.19922332499999998</v>
      </c>
      <c r="K2155" s="24">
        <f t="shared" si="557"/>
        <v>1.0393231337186444</v>
      </c>
      <c r="L2155" s="13"/>
      <c r="M2155" s="24"/>
      <c r="N2155" s="24">
        <f t="shared" si="567"/>
        <v>0</v>
      </c>
      <c r="O2155" s="13"/>
      <c r="P2155" s="13"/>
    </row>
    <row r="2156" spans="1:16">
      <c r="A2156">
        <v>2155</v>
      </c>
      <c r="B2156" s="13">
        <v>3</v>
      </c>
      <c r="C2156" s="13">
        <v>31</v>
      </c>
      <c r="D2156" s="13">
        <v>18</v>
      </c>
      <c r="E2156" s="14">
        <f t="shared" si="562"/>
        <v>90</v>
      </c>
      <c r="F2156" s="24">
        <f>'1 Solar Profile'!E2158*S$10</f>
        <v>0</v>
      </c>
      <c r="G2156" s="24">
        <f>'2 Load Profile'!E2157</f>
        <v>1.4916753338306188</v>
      </c>
      <c r="H2156" s="24">
        <f t="shared" si="554"/>
        <v>1.4916753338306188</v>
      </c>
      <c r="I2156" s="13">
        <f t="shared" si="555"/>
        <v>0</v>
      </c>
      <c r="J2156" s="24">
        <f t="shared" si="556"/>
        <v>0</v>
      </c>
      <c r="K2156" s="24">
        <f t="shared" si="557"/>
        <v>1.4916753338306188</v>
      </c>
      <c r="L2156" s="13"/>
      <c r="M2156" s="24"/>
      <c r="N2156" s="24">
        <f t="shared" si="567"/>
        <v>0</v>
      </c>
      <c r="O2156" s="13"/>
      <c r="P2156" s="13"/>
    </row>
    <row r="2157" spans="1:16">
      <c r="A2157">
        <v>2156</v>
      </c>
      <c r="B2157" s="13">
        <v>3</v>
      </c>
      <c r="C2157" s="13">
        <v>31</v>
      </c>
      <c r="D2157" s="13">
        <v>19</v>
      </c>
      <c r="E2157" s="14">
        <f t="shared" si="562"/>
        <v>90</v>
      </c>
      <c r="F2157" s="24">
        <f>'1 Solar Profile'!E2159*S$10</f>
        <v>0</v>
      </c>
      <c r="G2157" s="24">
        <f>'2 Load Profile'!E2158</f>
        <v>1.6615125438193252</v>
      </c>
      <c r="H2157" s="24">
        <f t="shared" si="554"/>
        <v>1.6615125438193252</v>
      </c>
      <c r="I2157" s="13">
        <f t="shared" si="555"/>
        <v>0</v>
      </c>
      <c r="J2157" s="24">
        <f t="shared" si="556"/>
        <v>0</v>
      </c>
      <c r="K2157" s="24">
        <f t="shared" si="557"/>
        <v>1.6615125438193252</v>
      </c>
      <c r="L2157" s="13"/>
      <c r="M2157" s="24"/>
      <c r="N2157" s="24">
        <f t="shared" si="567"/>
        <v>0</v>
      </c>
      <c r="O2157" s="13"/>
      <c r="P2157" s="13"/>
    </row>
    <row r="2158" spans="1:16">
      <c r="A2158">
        <v>2157</v>
      </c>
      <c r="B2158" s="13">
        <v>3</v>
      </c>
      <c r="C2158" s="13">
        <v>31</v>
      </c>
      <c r="D2158" s="13">
        <v>20</v>
      </c>
      <c r="E2158" s="14">
        <f t="shared" si="562"/>
        <v>90</v>
      </c>
      <c r="F2158" s="24">
        <f>'1 Solar Profile'!E2160*S$10</f>
        <v>0</v>
      </c>
      <c r="G2158" s="24">
        <f>'2 Load Profile'!E2159</f>
        <v>1.7077663170759436</v>
      </c>
      <c r="H2158" s="24">
        <f t="shared" si="554"/>
        <v>1.7077663170759436</v>
      </c>
      <c r="I2158" s="13">
        <f t="shared" si="555"/>
        <v>0</v>
      </c>
      <c r="J2158" s="24">
        <f t="shared" si="556"/>
        <v>0</v>
      </c>
      <c r="K2158" s="24">
        <f t="shared" si="557"/>
        <v>1.7077663170759436</v>
      </c>
      <c r="L2158" s="13"/>
      <c r="M2158" s="24"/>
      <c r="N2158" s="24">
        <f t="shared" si="567"/>
        <v>0</v>
      </c>
      <c r="O2158" s="24"/>
      <c r="P2158" s="24"/>
    </row>
    <row r="2159" spans="1:16">
      <c r="A2159">
        <v>2158</v>
      </c>
      <c r="B2159" s="13">
        <v>3</v>
      </c>
      <c r="C2159" s="13">
        <v>31</v>
      </c>
      <c r="D2159" s="13">
        <v>21</v>
      </c>
      <c r="E2159" s="14">
        <f t="shared" si="562"/>
        <v>90</v>
      </c>
      <c r="F2159" s="24">
        <f>'1 Solar Profile'!E2161*S$10</f>
        <v>0</v>
      </c>
      <c r="G2159" s="24">
        <f>'2 Load Profile'!E2160</f>
        <v>1.5591198038455869</v>
      </c>
      <c r="H2159" s="24">
        <f t="shared" si="554"/>
        <v>1.5591198038455869</v>
      </c>
      <c r="I2159" s="13">
        <f t="shared" si="555"/>
        <v>0</v>
      </c>
      <c r="J2159" s="24">
        <f t="shared" si="556"/>
        <v>0</v>
      </c>
      <c r="K2159" s="24">
        <f t="shared" si="557"/>
        <v>1.5591198038455869</v>
      </c>
      <c r="L2159" s="13"/>
      <c r="M2159" s="24"/>
      <c r="N2159" s="24">
        <f t="shared" si="567"/>
        <v>0</v>
      </c>
      <c r="O2159" s="13"/>
      <c r="P2159" s="13"/>
    </row>
    <row r="2160" spans="1:16">
      <c r="A2160">
        <v>2159</v>
      </c>
      <c r="B2160" s="13">
        <v>3</v>
      </c>
      <c r="C2160" s="13">
        <v>31</v>
      </c>
      <c r="D2160" s="13">
        <v>22</v>
      </c>
      <c r="E2160" s="14">
        <f t="shared" si="562"/>
        <v>90</v>
      </c>
      <c r="F2160" s="24">
        <f>'1 Solar Profile'!E2162*S$10</f>
        <v>0</v>
      </c>
      <c r="G2160" s="24">
        <f>'2 Load Profile'!E2161</f>
        <v>1.2822070176303122</v>
      </c>
      <c r="H2160" s="24">
        <f t="shared" si="554"/>
        <v>1.2822070176303122</v>
      </c>
      <c r="I2160" s="13">
        <f t="shared" si="555"/>
        <v>0</v>
      </c>
      <c r="J2160" s="24">
        <f t="shared" si="556"/>
        <v>0</v>
      </c>
      <c r="K2160" s="24">
        <f t="shared" si="557"/>
        <v>1.2822070176303122</v>
      </c>
      <c r="L2160" s="13"/>
      <c r="M2160" s="24"/>
      <c r="N2160" s="24">
        <f t="shared" si="567"/>
        <v>0</v>
      </c>
      <c r="O2160" s="13"/>
      <c r="P2160" s="13"/>
    </row>
    <row r="2161" spans="1:16">
      <c r="A2161">
        <v>2160</v>
      </c>
      <c r="B2161" s="13">
        <v>3</v>
      </c>
      <c r="C2161" s="13">
        <v>31</v>
      </c>
      <c r="D2161" s="13">
        <v>23</v>
      </c>
      <c r="E2161" s="14">
        <f t="shared" si="562"/>
        <v>90</v>
      </c>
      <c r="F2161" s="24">
        <f>'1 Solar Profile'!E2163*S$10</f>
        <v>0</v>
      </c>
      <c r="G2161" s="24">
        <f>'2 Load Profile'!E2162</f>
        <v>1.0169485334999511</v>
      </c>
      <c r="H2161" s="24">
        <f t="shared" si="554"/>
        <v>1.0169485334999511</v>
      </c>
      <c r="I2161" s="13">
        <f t="shared" si="555"/>
        <v>0</v>
      </c>
      <c r="J2161" s="24">
        <f t="shared" si="556"/>
        <v>0</v>
      </c>
      <c r="K2161" s="24">
        <f t="shared" si="557"/>
        <v>1.0169485334999511</v>
      </c>
      <c r="L2161" s="13">
        <f t="shared" ref="L2161" si="568">SUM(I2138:I2161)</f>
        <v>-24.7857770968923</v>
      </c>
      <c r="M2161" s="24">
        <f t="shared" ref="M2161" si="569">SUMIF(H2138:H2161,"&gt;0",H2138:H2161)</f>
        <v>13.858845980624798</v>
      </c>
      <c r="N2161" s="24">
        <f t="shared" si="567"/>
        <v>-10.926931116267502</v>
      </c>
      <c r="O2161" s="13">
        <f t="shared" ref="O2161" si="570">IF(M2161&gt;(L2161*-1),(M2161+L2161)*S$12,0)</f>
        <v>0</v>
      </c>
      <c r="P2161" s="13">
        <f t="shared" ref="P2161" si="571">IF(M2161&lt;(L2161*-1),(M2161+L2161)*S$14,0)</f>
        <v>-0.28901732802527547</v>
      </c>
    </row>
    <row r="2162" spans="1:16">
      <c r="A2162">
        <v>2161</v>
      </c>
      <c r="B2162" s="13">
        <v>4</v>
      </c>
      <c r="C2162" s="13">
        <v>1</v>
      </c>
      <c r="D2162" s="13">
        <v>0</v>
      </c>
      <c r="E2162" s="14">
        <f t="shared" si="562"/>
        <v>91</v>
      </c>
      <c r="F2162" s="24">
        <f>'1 Solar Profile'!E2164*S$10</f>
        <v>0</v>
      </c>
      <c r="G2162" s="24">
        <f>'2 Load Profile'!E2163</f>
        <v>0.74324820148409587</v>
      </c>
      <c r="H2162" s="24">
        <f t="shared" si="554"/>
        <v>0.74324820148409587</v>
      </c>
      <c r="I2162" s="13">
        <f t="shared" si="555"/>
        <v>0</v>
      </c>
      <c r="J2162" s="24">
        <f t="shared" si="556"/>
        <v>0</v>
      </c>
      <c r="K2162" s="24">
        <f t="shared" si="557"/>
        <v>0.74324820148409587</v>
      </c>
      <c r="L2162" s="13"/>
      <c r="M2162" s="24"/>
      <c r="N2162" s="24">
        <f t="shared" si="567"/>
        <v>0</v>
      </c>
      <c r="O2162" s="13"/>
      <c r="P2162" s="13"/>
    </row>
    <row r="2163" spans="1:16">
      <c r="A2163">
        <v>2162</v>
      </c>
      <c r="B2163" s="13">
        <v>4</v>
      </c>
      <c r="C2163" s="13">
        <v>1</v>
      </c>
      <c r="D2163" s="13">
        <v>1</v>
      </c>
      <c r="E2163" s="14">
        <f t="shared" si="562"/>
        <v>91</v>
      </c>
      <c r="F2163" s="24">
        <f>'1 Solar Profile'!E2165*S$10</f>
        <v>0</v>
      </c>
      <c r="G2163" s="24">
        <f>'2 Load Profile'!E2164</f>
        <v>0.6396046367635877</v>
      </c>
      <c r="H2163" s="24">
        <f t="shared" si="554"/>
        <v>0.6396046367635877</v>
      </c>
      <c r="I2163" s="13">
        <f t="shared" si="555"/>
        <v>0</v>
      </c>
      <c r="J2163" s="24">
        <f t="shared" si="556"/>
        <v>0</v>
      </c>
      <c r="K2163" s="24">
        <f t="shared" si="557"/>
        <v>0.6396046367635877</v>
      </c>
      <c r="L2163" s="13"/>
      <c r="M2163" s="24"/>
      <c r="N2163" s="24">
        <f t="shared" si="567"/>
        <v>0</v>
      </c>
      <c r="O2163" s="13"/>
      <c r="P2163" s="13"/>
    </row>
    <row r="2164" spans="1:16">
      <c r="A2164">
        <v>2163</v>
      </c>
      <c r="B2164" s="13">
        <v>4</v>
      </c>
      <c r="C2164" s="13">
        <v>1</v>
      </c>
      <c r="D2164" s="13">
        <v>2</v>
      </c>
      <c r="E2164" s="14">
        <f t="shared" si="562"/>
        <v>91</v>
      </c>
      <c r="F2164" s="24">
        <f>'1 Solar Profile'!E2166*S$10</f>
        <v>0</v>
      </c>
      <c r="G2164" s="24">
        <f>'2 Load Profile'!E2165</f>
        <v>0.5912220420600337</v>
      </c>
      <c r="H2164" s="24">
        <f t="shared" si="554"/>
        <v>0.5912220420600337</v>
      </c>
      <c r="I2164" s="13">
        <f t="shared" si="555"/>
        <v>0</v>
      </c>
      <c r="J2164" s="24">
        <f t="shared" si="556"/>
        <v>0</v>
      </c>
      <c r="K2164" s="24">
        <f t="shared" si="557"/>
        <v>0.5912220420600337</v>
      </c>
      <c r="L2164" s="13"/>
      <c r="M2164" s="24"/>
      <c r="N2164" s="24">
        <f t="shared" si="567"/>
        <v>0</v>
      </c>
      <c r="O2164" s="13"/>
      <c r="P2164" s="13"/>
    </row>
    <row r="2165" spans="1:16">
      <c r="A2165">
        <v>2164</v>
      </c>
      <c r="B2165" s="13">
        <v>4</v>
      </c>
      <c r="C2165" s="13">
        <v>1</v>
      </c>
      <c r="D2165" s="13">
        <v>3</v>
      </c>
      <c r="E2165" s="14">
        <f t="shared" si="562"/>
        <v>91</v>
      </c>
      <c r="F2165" s="24">
        <f>'1 Solar Profile'!E2167*S$10</f>
        <v>0</v>
      </c>
      <c r="G2165" s="24">
        <f>'2 Load Profile'!E2166</f>
        <v>0.58110602708922354</v>
      </c>
      <c r="H2165" s="24">
        <f t="shared" si="554"/>
        <v>0.58110602708922354</v>
      </c>
      <c r="I2165" s="13">
        <f t="shared" si="555"/>
        <v>0</v>
      </c>
      <c r="J2165" s="24">
        <f t="shared" si="556"/>
        <v>0</v>
      </c>
      <c r="K2165" s="24">
        <f t="shared" si="557"/>
        <v>0.58110602708922354</v>
      </c>
      <c r="L2165" s="13"/>
      <c r="M2165" s="24"/>
      <c r="N2165" s="24">
        <f t="shared" si="567"/>
        <v>0</v>
      </c>
      <c r="O2165" s="13"/>
      <c r="P2165" s="13"/>
    </row>
    <row r="2166" spans="1:16">
      <c r="A2166">
        <v>2165</v>
      </c>
      <c r="B2166" s="13">
        <v>4</v>
      </c>
      <c r="C2166" s="13">
        <v>1</v>
      </c>
      <c r="D2166" s="13">
        <v>4</v>
      </c>
      <c r="E2166" s="14">
        <f t="shared" si="562"/>
        <v>91</v>
      </c>
      <c r="F2166" s="24">
        <f>'1 Solar Profile'!E2168*S$10</f>
        <v>0</v>
      </c>
      <c r="G2166" s="24">
        <f>'2 Load Profile'!E2167</f>
        <v>0.58275323857488248</v>
      </c>
      <c r="H2166" s="24">
        <f t="shared" si="554"/>
        <v>0.58275323857488248</v>
      </c>
      <c r="I2166" s="13">
        <f t="shared" si="555"/>
        <v>0</v>
      </c>
      <c r="J2166" s="24">
        <f t="shared" si="556"/>
        <v>0</v>
      </c>
      <c r="K2166" s="24">
        <f t="shared" si="557"/>
        <v>0.58275323857488248</v>
      </c>
      <c r="L2166" s="13"/>
      <c r="M2166" s="24"/>
      <c r="N2166" s="24">
        <f t="shared" si="567"/>
        <v>0</v>
      </c>
      <c r="O2166" s="13"/>
      <c r="P2166" s="13"/>
    </row>
    <row r="2167" spans="1:16">
      <c r="A2167">
        <v>2166</v>
      </c>
      <c r="B2167" s="13">
        <v>4</v>
      </c>
      <c r="C2167" s="13">
        <v>1</v>
      </c>
      <c r="D2167" s="13">
        <v>5</v>
      </c>
      <c r="E2167" s="14">
        <f t="shared" si="562"/>
        <v>91</v>
      </c>
      <c r="F2167" s="24">
        <f>'1 Solar Profile'!E2169*S$10</f>
        <v>0</v>
      </c>
      <c r="G2167" s="24">
        <f>'2 Load Profile'!E2168</f>
        <v>0.63347997968394654</v>
      </c>
      <c r="H2167" s="24">
        <f t="shared" si="554"/>
        <v>0.63347997968394654</v>
      </c>
      <c r="I2167" s="13">
        <f t="shared" si="555"/>
        <v>0</v>
      </c>
      <c r="J2167" s="24">
        <f t="shared" si="556"/>
        <v>0</v>
      </c>
      <c r="K2167" s="24">
        <f t="shared" si="557"/>
        <v>0.63347997968394654</v>
      </c>
      <c r="L2167" s="13"/>
      <c r="M2167" s="24"/>
      <c r="N2167" s="24">
        <f t="shared" si="567"/>
        <v>0</v>
      </c>
      <c r="O2167" s="13"/>
      <c r="P2167" s="13"/>
    </row>
    <row r="2168" spans="1:16">
      <c r="A2168">
        <v>2167</v>
      </c>
      <c r="B2168" s="13">
        <v>4</v>
      </c>
      <c r="C2168" s="13">
        <v>1</v>
      </c>
      <c r="D2168" s="13">
        <v>6</v>
      </c>
      <c r="E2168" s="14">
        <f t="shared" si="562"/>
        <v>91</v>
      </c>
      <c r="F2168" s="24">
        <f>'1 Solar Profile'!E2170*S$10</f>
        <v>0.64720372500000001</v>
      </c>
      <c r="G2168" s="24">
        <f>'2 Load Profile'!E2169</f>
        <v>0.78069790403431161</v>
      </c>
      <c r="H2168" s="24">
        <f t="shared" si="554"/>
        <v>0.1334941790343116</v>
      </c>
      <c r="I2168" s="13">
        <f t="shared" si="555"/>
        <v>0</v>
      </c>
      <c r="J2168" s="24">
        <f t="shared" si="556"/>
        <v>0.64720372500000001</v>
      </c>
      <c r="K2168" s="24">
        <f t="shared" si="557"/>
        <v>0.1334941790343116</v>
      </c>
      <c r="L2168" s="13"/>
      <c r="M2168" s="24"/>
      <c r="N2168" s="24">
        <f t="shared" si="567"/>
        <v>0</v>
      </c>
      <c r="O2168" s="13"/>
      <c r="P2168" s="13"/>
    </row>
    <row r="2169" spans="1:16">
      <c r="A2169">
        <v>2168</v>
      </c>
      <c r="B2169" s="13">
        <v>4</v>
      </c>
      <c r="C2169" s="13">
        <v>1</v>
      </c>
      <c r="D2169" s="13">
        <v>7</v>
      </c>
      <c r="E2169" s="14">
        <f t="shared" si="562"/>
        <v>91</v>
      </c>
      <c r="F2169" s="24">
        <f>'1 Solar Profile'!E2171*S$10</f>
        <v>0.62604044999999997</v>
      </c>
      <c r="G2169" s="24">
        <f>'2 Load Profile'!E2170</f>
        <v>0.9952126073741453</v>
      </c>
      <c r="H2169" s="24">
        <f t="shared" si="554"/>
        <v>0.36917215737414533</v>
      </c>
      <c r="I2169" s="13">
        <f t="shared" si="555"/>
        <v>0</v>
      </c>
      <c r="J2169" s="24">
        <f t="shared" si="556"/>
        <v>0.62604044999999997</v>
      </c>
      <c r="K2169" s="24">
        <f t="shared" si="557"/>
        <v>0.36917215737414533</v>
      </c>
      <c r="L2169" s="13"/>
      <c r="M2169" s="24"/>
      <c r="N2169" s="24">
        <f t="shared" si="567"/>
        <v>0</v>
      </c>
      <c r="O2169" s="13"/>
      <c r="P2169" s="13"/>
    </row>
    <row r="2170" spans="1:16">
      <c r="A2170">
        <v>2169</v>
      </c>
      <c r="B2170" s="13">
        <v>4</v>
      </c>
      <c r="C2170" s="13">
        <v>1</v>
      </c>
      <c r="D2170" s="13">
        <v>8</v>
      </c>
      <c r="E2170" s="14">
        <f t="shared" si="562"/>
        <v>91</v>
      </c>
      <c r="F2170" s="24">
        <f>'1 Solar Profile'!E2172*S$10</f>
        <v>2.1961988999999997</v>
      </c>
      <c r="G2170" s="24">
        <f>'2 Load Profile'!E2171</f>
        <v>0.93325263639933831</v>
      </c>
      <c r="H2170" s="24">
        <f t="shared" si="554"/>
        <v>-1.2629462636006614</v>
      </c>
      <c r="I2170" s="13">
        <f t="shared" si="555"/>
        <v>-1.2629462636006614</v>
      </c>
      <c r="J2170" s="24">
        <f t="shared" si="556"/>
        <v>0.93325263639933831</v>
      </c>
      <c r="K2170" s="24">
        <f t="shared" si="557"/>
        <v>0</v>
      </c>
      <c r="L2170" s="13"/>
      <c r="M2170" s="24"/>
      <c r="N2170" s="24">
        <f t="shared" si="567"/>
        <v>0</v>
      </c>
      <c r="O2170" s="13"/>
      <c r="P2170" s="13"/>
    </row>
    <row r="2171" spans="1:16">
      <c r="A2171">
        <v>2170</v>
      </c>
      <c r="B2171" s="13">
        <v>4</v>
      </c>
      <c r="C2171" s="13">
        <v>1</v>
      </c>
      <c r="D2171" s="13">
        <v>9</v>
      </c>
      <c r="E2171" s="14">
        <f t="shared" si="562"/>
        <v>91</v>
      </c>
      <c r="F2171" s="24">
        <f>'1 Solar Profile'!E2173*S$10</f>
        <v>2.544656625</v>
      </c>
      <c r="G2171" s="24">
        <f>'2 Load Profile'!E2172</f>
        <v>0.83393035236041413</v>
      </c>
      <c r="H2171" s="24">
        <f t="shared" si="554"/>
        <v>-1.7107262726395858</v>
      </c>
      <c r="I2171" s="13">
        <f t="shared" si="555"/>
        <v>-1.7107262726395858</v>
      </c>
      <c r="J2171" s="24">
        <f t="shared" si="556"/>
        <v>0.83393035236041424</v>
      </c>
      <c r="K2171" s="24">
        <f t="shared" si="557"/>
        <v>0</v>
      </c>
      <c r="L2171" s="13"/>
      <c r="M2171" s="24"/>
      <c r="N2171" s="24">
        <f t="shared" si="567"/>
        <v>0</v>
      </c>
      <c r="O2171" s="13"/>
      <c r="P2171" s="13"/>
    </row>
    <row r="2172" spans="1:16">
      <c r="A2172">
        <v>2171</v>
      </c>
      <c r="B2172" s="13">
        <v>4</v>
      </c>
      <c r="C2172" s="13">
        <v>1</v>
      </c>
      <c r="D2172" s="13">
        <v>10</v>
      </c>
      <c r="E2172" s="14">
        <f t="shared" si="562"/>
        <v>91</v>
      </c>
      <c r="F2172" s="24">
        <f>'1 Solar Profile'!E2174*S$10</f>
        <v>5.225942925</v>
      </c>
      <c r="G2172" s="24">
        <f>'2 Load Profile'!E2173</f>
        <v>0.8402392457111878</v>
      </c>
      <c r="H2172" s="24">
        <f t="shared" si="554"/>
        <v>-4.3857036792888122</v>
      </c>
      <c r="I2172" s="13">
        <f t="shared" si="555"/>
        <v>-4.3857036792888122</v>
      </c>
      <c r="J2172" s="24">
        <f t="shared" si="556"/>
        <v>0.8402392457111878</v>
      </c>
      <c r="K2172" s="24">
        <f t="shared" si="557"/>
        <v>0</v>
      </c>
      <c r="L2172" s="13"/>
      <c r="M2172" s="24"/>
      <c r="N2172" s="24">
        <f t="shared" si="567"/>
        <v>0</v>
      </c>
      <c r="O2172" s="13"/>
      <c r="P2172" s="13"/>
    </row>
    <row r="2173" spans="1:16">
      <c r="A2173">
        <v>2172</v>
      </c>
      <c r="B2173" s="13">
        <v>4</v>
      </c>
      <c r="C2173" s="13">
        <v>1</v>
      </c>
      <c r="D2173" s="13">
        <v>11</v>
      </c>
      <c r="E2173" s="14">
        <f t="shared" si="562"/>
        <v>91</v>
      </c>
      <c r="F2173" s="24">
        <f>'1 Solar Profile'!E2175*S$10</f>
        <v>4.4405297999999993</v>
      </c>
      <c r="G2173" s="24">
        <f>'2 Load Profile'!E2174</f>
        <v>0.83776730261377841</v>
      </c>
      <c r="H2173" s="24">
        <f t="shared" si="554"/>
        <v>-3.6027624973862209</v>
      </c>
      <c r="I2173" s="13">
        <f t="shared" si="555"/>
        <v>-3.6027624973862209</v>
      </c>
      <c r="J2173" s="24">
        <f t="shared" si="556"/>
        <v>0.83776730261377841</v>
      </c>
      <c r="K2173" s="24">
        <f t="shared" si="557"/>
        <v>0</v>
      </c>
      <c r="L2173" s="13"/>
      <c r="M2173" s="24"/>
      <c r="N2173" s="24">
        <f t="shared" si="567"/>
        <v>0</v>
      </c>
      <c r="O2173" s="13"/>
      <c r="P2173" s="13"/>
    </row>
    <row r="2174" spans="1:16">
      <c r="A2174">
        <v>2173</v>
      </c>
      <c r="B2174" s="13">
        <v>4</v>
      </c>
      <c r="C2174" s="13">
        <v>1</v>
      </c>
      <c r="D2174" s="13">
        <v>12</v>
      </c>
      <c r="E2174" s="14">
        <f t="shared" si="562"/>
        <v>91</v>
      </c>
      <c r="F2174" s="24">
        <f>'1 Solar Profile'!E2176*S$10</f>
        <v>5.2499994750000001</v>
      </c>
      <c r="G2174" s="24">
        <f>'2 Load Profile'!E2175</f>
        <v>0.80527820885839352</v>
      </c>
      <c r="H2174" s="24">
        <f t="shared" si="554"/>
        <v>-4.4447212661416069</v>
      </c>
      <c r="I2174" s="13">
        <f t="shared" si="555"/>
        <v>-4.4447212661416069</v>
      </c>
      <c r="J2174" s="24">
        <f t="shared" si="556"/>
        <v>0.80527820885839319</v>
      </c>
      <c r="K2174" s="24">
        <f t="shared" si="557"/>
        <v>0</v>
      </c>
      <c r="L2174" s="13"/>
      <c r="M2174" s="24"/>
      <c r="N2174" s="24">
        <f t="shared" si="567"/>
        <v>0</v>
      </c>
      <c r="O2174" s="13"/>
      <c r="P2174" s="13"/>
    </row>
    <row r="2175" spans="1:16">
      <c r="A2175">
        <v>2174</v>
      </c>
      <c r="B2175" s="13">
        <v>4</v>
      </c>
      <c r="C2175" s="13">
        <v>1</v>
      </c>
      <c r="D2175" s="13">
        <v>13</v>
      </c>
      <c r="E2175" s="14">
        <f t="shared" si="562"/>
        <v>91</v>
      </c>
      <c r="F2175" s="24">
        <f>'1 Solar Profile'!E2177*S$10</f>
        <v>5.0310240749999995</v>
      </c>
      <c r="G2175" s="24">
        <f>'2 Load Profile'!E2176</f>
        <v>0.76587706298226277</v>
      </c>
      <c r="H2175" s="24">
        <f t="shared" si="554"/>
        <v>-4.2651470120177368</v>
      </c>
      <c r="I2175" s="13">
        <f t="shared" si="555"/>
        <v>-4.2651470120177368</v>
      </c>
      <c r="J2175" s="24">
        <f t="shared" si="556"/>
        <v>0.76587706298226266</v>
      </c>
      <c r="K2175" s="24">
        <f t="shared" si="557"/>
        <v>0</v>
      </c>
      <c r="L2175" s="13"/>
      <c r="M2175" s="24"/>
      <c r="N2175" s="24">
        <f t="shared" si="567"/>
        <v>0</v>
      </c>
      <c r="O2175" s="13"/>
      <c r="P2175" s="13"/>
    </row>
    <row r="2176" spans="1:16">
      <c r="A2176">
        <v>2175</v>
      </c>
      <c r="B2176" s="13">
        <v>4</v>
      </c>
      <c r="C2176" s="13">
        <v>1</v>
      </c>
      <c r="D2176" s="13">
        <v>14</v>
      </c>
      <c r="E2176" s="14">
        <f t="shared" si="562"/>
        <v>91</v>
      </c>
      <c r="F2176" s="24">
        <f>'1 Solar Profile'!E2178*S$10</f>
        <v>4.2418608750000004</v>
      </c>
      <c r="G2176" s="24">
        <f>'2 Load Profile'!E2177</f>
        <v>0.74033073413270789</v>
      </c>
      <c r="H2176" s="24">
        <f t="shared" ref="H2176:H2239" si="572">G2176-F2176</f>
        <v>-3.5015301408672928</v>
      </c>
      <c r="I2176" s="13">
        <f t="shared" ref="I2176:I2239" si="573">IF(H2176&lt;0,H2176,0)</f>
        <v>-3.5015301408672928</v>
      </c>
      <c r="J2176" s="24">
        <f t="shared" ref="J2176:J2239" si="574">F2176+I2176</f>
        <v>0.74033073413270767</v>
      </c>
      <c r="K2176" s="24">
        <f t="shared" ref="K2176:K2239" si="575">IF(H2176&gt;0,H2176,0)</f>
        <v>0</v>
      </c>
      <c r="L2176" s="13"/>
      <c r="M2176" s="24"/>
      <c r="N2176" s="24">
        <f t="shared" si="567"/>
        <v>0</v>
      </c>
      <c r="O2176" s="13"/>
      <c r="P2176" s="13"/>
    </row>
    <row r="2177" spans="1:17">
      <c r="A2177">
        <v>2176</v>
      </c>
      <c r="B2177" s="13">
        <v>4</v>
      </c>
      <c r="C2177" s="13">
        <v>1</v>
      </c>
      <c r="D2177" s="13">
        <v>15</v>
      </c>
      <c r="E2177" s="14">
        <f t="shared" si="562"/>
        <v>91</v>
      </c>
      <c r="F2177" s="24">
        <f>'1 Solar Profile'!E2179*S$10</f>
        <v>3.1566102749999998</v>
      </c>
      <c r="G2177" s="24">
        <f>'2 Load Profile'!E2178</f>
        <v>0.75323788660937252</v>
      </c>
      <c r="H2177" s="24">
        <f t="shared" si="572"/>
        <v>-2.4033723883906273</v>
      </c>
      <c r="I2177" s="13">
        <f t="shared" si="573"/>
        <v>-2.4033723883906273</v>
      </c>
      <c r="J2177" s="24">
        <f t="shared" si="574"/>
        <v>0.75323788660937252</v>
      </c>
      <c r="K2177" s="24">
        <f t="shared" si="575"/>
        <v>0</v>
      </c>
      <c r="L2177" s="13"/>
      <c r="M2177" s="24"/>
      <c r="N2177" s="24">
        <f t="shared" si="567"/>
        <v>0</v>
      </c>
      <c r="O2177" s="13"/>
      <c r="P2177" s="13"/>
    </row>
    <row r="2178" spans="1:17">
      <c r="A2178">
        <v>2177</v>
      </c>
      <c r="B2178" s="13">
        <v>4</v>
      </c>
      <c r="C2178" s="13">
        <v>1</v>
      </c>
      <c r="D2178" s="13">
        <v>16</v>
      </c>
      <c r="E2178" s="14">
        <f t="shared" si="562"/>
        <v>91</v>
      </c>
      <c r="F2178" s="24">
        <f>'1 Solar Profile'!E2180*S$10</f>
        <v>1.7212860000000001</v>
      </c>
      <c r="G2178" s="24">
        <f>'2 Load Profile'!E2179</f>
        <v>0.8512564980739199</v>
      </c>
      <c r="H2178" s="24">
        <f t="shared" si="572"/>
        <v>-0.8700295019260802</v>
      </c>
      <c r="I2178" s="13">
        <f t="shared" si="573"/>
        <v>-0.8700295019260802</v>
      </c>
      <c r="J2178" s="24">
        <f t="shared" si="574"/>
        <v>0.8512564980739199</v>
      </c>
      <c r="K2178" s="24">
        <f t="shared" si="575"/>
        <v>0</v>
      </c>
      <c r="L2178" s="13"/>
      <c r="M2178" s="24"/>
      <c r="N2178" s="24">
        <f t="shared" si="567"/>
        <v>0</v>
      </c>
      <c r="O2178" s="13"/>
      <c r="P2178" s="13"/>
    </row>
    <row r="2179" spans="1:17">
      <c r="A2179">
        <v>2178</v>
      </c>
      <c r="B2179" s="13">
        <v>4</v>
      </c>
      <c r="C2179" s="13">
        <v>1</v>
      </c>
      <c r="D2179" s="13">
        <v>17</v>
      </c>
      <c r="E2179" s="14">
        <f t="shared" si="562"/>
        <v>91</v>
      </c>
      <c r="F2179" s="24">
        <f>'1 Solar Profile'!E2181*S$10</f>
        <v>0.38526075000000004</v>
      </c>
      <c r="G2179" s="24">
        <f>'2 Load Profile'!E2180</f>
        <v>1.0304438895310122</v>
      </c>
      <c r="H2179" s="24">
        <f t="shared" si="572"/>
        <v>0.64518313953101214</v>
      </c>
      <c r="I2179" s="13">
        <f t="shared" si="573"/>
        <v>0</v>
      </c>
      <c r="J2179" s="24">
        <f t="shared" si="574"/>
        <v>0.38526075000000004</v>
      </c>
      <c r="K2179" s="24">
        <f t="shared" si="575"/>
        <v>0.64518313953101214</v>
      </c>
      <c r="L2179" s="13"/>
      <c r="M2179" s="24"/>
      <c r="N2179" s="24">
        <f t="shared" si="567"/>
        <v>0</v>
      </c>
      <c r="O2179" s="13"/>
      <c r="P2179" s="13"/>
    </row>
    <row r="2180" spans="1:17">
      <c r="A2180">
        <v>2179</v>
      </c>
      <c r="B2180" s="13">
        <v>4</v>
      </c>
      <c r="C2180" s="13">
        <v>1</v>
      </c>
      <c r="D2180" s="13">
        <v>18</v>
      </c>
      <c r="E2180" s="14">
        <f t="shared" si="562"/>
        <v>91</v>
      </c>
      <c r="F2180" s="24">
        <f>'1 Solar Profile'!E2182*S$10</f>
        <v>0</v>
      </c>
      <c r="G2180" s="24">
        <f>'2 Load Profile'!E2181</f>
        <v>1.1447551532652411</v>
      </c>
      <c r="H2180" s="24">
        <f t="shared" si="572"/>
        <v>1.1447551532652411</v>
      </c>
      <c r="I2180" s="13">
        <f t="shared" si="573"/>
        <v>0</v>
      </c>
      <c r="J2180" s="24">
        <f t="shared" si="574"/>
        <v>0</v>
      </c>
      <c r="K2180" s="24">
        <f t="shared" si="575"/>
        <v>1.1447551532652411</v>
      </c>
      <c r="L2180" s="13"/>
      <c r="M2180" s="24"/>
      <c r="N2180" s="24">
        <f t="shared" si="567"/>
        <v>0</v>
      </c>
      <c r="O2180" s="13"/>
      <c r="P2180" s="13"/>
    </row>
    <row r="2181" spans="1:17">
      <c r="A2181">
        <v>2180</v>
      </c>
      <c r="B2181" s="13">
        <v>4</v>
      </c>
      <c r="C2181" s="13">
        <v>1</v>
      </c>
      <c r="D2181" s="13">
        <v>19</v>
      </c>
      <c r="E2181" s="14">
        <f t="shared" si="562"/>
        <v>91</v>
      </c>
      <c r="F2181" s="24">
        <f>'1 Solar Profile'!E2183*S$10</f>
        <v>0</v>
      </c>
      <c r="G2181" s="24">
        <f>'2 Load Profile'!E2182</f>
        <v>1.2594451951484369</v>
      </c>
      <c r="H2181" s="24">
        <f t="shared" si="572"/>
        <v>1.2594451951484369</v>
      </c>
      <c r="I2181" s="13">
        <f t="shared" si="573"/>
        <v>0</v>
      </c>
      <c r="J2181" s="24">
        <f t="shared" si="574"/>
        <v>0</v>
      </c>
      <c r="K2181" s="24">
        <f t="shared" si="575"/>
        <v>1.2594451951484369</v>
      </c>
      <c r="L2181" s="13"/>
      <c r="M2181" s="24"/>
      <c r="N2181" s="24">
        <f t="shared" si="567"/>
        <v>0</v>
      </c>
      <c r="O2181" s="13"/>
      <c r="P2181" s="13"/>
    </row>
    <row r="2182" spans="1:17">
      <c r="A2182">
        <v>2181</v>
      </c>
      <c r="B2182" s="13">
        <v>4</v>
      </c>
      <c r="C2182" s="13">
        <v>1</v>
      </c>
      <c r="D2182" s="13">
        <v>20</v>
      </c>
      <c r="E2182" s="14">
        <f t="shared" si="562"/>
        <v>91</v>
      </c>
      <c r="F2182" s="24">
        <f>'1 Solar Profile'!E2184*S$10</f>
        <v>0</v>
      </c>
      <c r="G2182" s="24">
        <f>'2 Load Profile'!E2183</f>
        <v>1.4972746871250109</v>
      </c>
      <c r="H2182" s="24">
        <f t="shared" si="572"/>
        <v>1.4972746871250109</v>
      </c>
      <c r="I2182" s="13">
        <f t="shared" si="573"/>
        <v>0</v>
      </c>
      <c r="J2182" s="24">
        <f t="shared" si="574"/>
        <v>0</v>
      </c>
      <c r="K2182" s="24">
        <f t="shared" si="575"/>
        <v>1.4972746871250109</v>
      </c>
      <c r="L2182" s="13"/>
      <c r="M2182" s="24"/>
      <c r="N2182" s="24">
        <f t="shared" si="567"/>
        <v>0</v>
      </c>
      <c r="O2182" s="24"/>
      <c r="P2182" s="24"/>
      <c r="Q2182" s="41"/>
    </row>
    <row r="2183" spans="1:17">
      <c r="A2183">
        <v>2182</v>
      </c>
      <c r="B2183" s="13">
        <v>4</v>
      </c>
      <c r="C2183" s="13">
        <v>1</v>
      </c>
      <c r="D2183" s="13">
        <v>21</v>
      </c>
      <c r="E2183" s="14">
        <f t="shared" si="562"/>
        <v>91</v>
      </c>
      <c r="F2183" s="24">
        <f>'1 Solar Profile'!E2185*S$10</f>
        <v>0</v>
      </c>
      <c r="G2183" s="24">
        <f>'2 Load Profile'!E2184</f>
        <v>1.5298295040530738</v>
      </c>
      <c r="H2183" s="24">
        <f t="shared" si="572"/>
        <v>1.5298295040530738</v>
      </c>
      <c r="I2183" s="13">
        <f t="shared" si="573"/>
        <v>0</v>
      </c>
      <c r="J2183" s="24">
        <f t="shared" si="574"/>
        <v>0</v>
      </c>
      <c r="K2183" s="24">
        <f t="shared" si="575"/>
        <v>1.5298295040530738</v>
      </c>
      <c r="L2183" s="13"/>
      <c r="M2183" s="24"/>
      <c r="N2183" s="24">
        <f t="shared" si="567"/>
        <v>0</v>
      </c>
      <c r="O2183" s="13"/>
      <c r="P2183" s="13"/>
    </row>
    <row r="2184" spans="1:17">
      <c r="A2184">
        <v>2183</v>
      </c>
      <c r="B2184" s="13">
        <v>4</v>
      </c>
      <c r="C2184" s="13">
        <v>1</v>
      </c>
      <c r="D2184" s="13">
        <v>22</v>
      </c>
      <c r="E2184" s="14">
        <f t="shared" si="562"/>
        <v>91</v>
      </c>
      <c r="F2184" s="24">
        <f>'1 Solar Profile'!E2186*S$10</f>
        <v>0</v>
      </c>
      <c r="G2184" s="24">
        <f>'2 Load Profile'!E2185</f>
        <v>1.237849504498183</v>
      </c>
      <c r="H2184" s="24">
        <f t="shared" si="572"/>
        <v>1.237849504498183</v>
      </c>
      <c r="I2184" s="13">
        <f t="shared" si="573"/>
        <v>0</v>
      </c>
      <c r="J2184" s="24">
        <f t="shared" si="574"/>
        <v>0</v>
      </c>
      <c r="K2184" s="24">
        <f t="shared" si="575"/>
        <v>1.237849504498183</v>
      </c>
      <c r="L2184" s="13"/>
      <c r="M2184" s="24"/>
      <c r="N2184" s="24">
        <f t="shared" si="567"/>
        <v>0</v>
      </c>
      <c r="O2184" s="13"/>
      <c r="P2184" s="13"/>
    </row>
    <row r="2185" spans="1:17">
      <c r="A2185">
        <v>2184</v>
      </c>
      <c r="B2185" s="13">
        <v>4</v>
      </c>
      <c r="C2185" s="13">
        <v>1</v>
      </c>
      <c r="D2185" s="13">
        <v>23</v>
      </c>
      <c r="E2185" s="14">
        <f t="shared" si="562"/>
        <v>91</v>
      </c>
      <c r="F2185" s="24">
        <f>'1 Solar Profile'!E2187*S$10</f>
        <v>0</v>
      </c>
      <c r="G2185" s="24">
        <f>'2 Load Profile'!E2186</f>
        <v>0.96050395448941706</v>
      </c>
      <c r="H2185" s="24">
        <f t="shared" si="572"/>
        <v>0.96050395448941706</v>
      </c>
      <c r="I2185" s="13">
        <f t="shared" si="573"/>
        <v>0</v>
      </c>
      <c r="J2185" s="24">
        <f t="shared" si="574"/>
        <v>0</v>
      </c>
      <c r="K2185" s="24">
        <f t="shared" si="575"/>
        <v>0.96050395448941706</v>
      </c>
      <c r="L2185" s="13">
        <f t="shared" ref="L2185" si="576">SUM(I2162:I2185)</f>
        <v>-26.446939022258622</v>
      </c>
      <c r="M2185" s="24">
        <f t="shared" ref="M2185" si="577">SUMIF(H2162:H2185,"&gt;0",H2162:H2185)</f>
        <v>12.5489216001746</v>
      </c>
      <c r="N2185" s="24">
        <f t="shared" si="567"/>
        <v>-13.898017422084022</v>
      </c>
      <c r="O2185" s="13">
        <f t="shared" ref="O2185" si="578">IF(M2185&gt;(L2185*-1),(M2185+L2185)*S$12,0)</f>
        <v>0</v>
      </c>
      <c r="P2185" s="13">
        <f t="shared" ref="P2185" si="579">IF(M2185&lt;(L2185*-1),(M2185+L2185)*S$14,0)</f>
        <v>-0.3676025608141224</v>
      </c>
    </row>
    <row r="2186" spans="1:17">
      <c r="A2186">
        <v>2185</v>
      </c>
      <c r="B2186" s="13">
        <v>4</v>
      </c>
      <c r="C2186" s="13">
        <v>2</v>
      </c>
      <c r="D2186" s="13">
        <v>0</v>
      </c>
      <c r="E2186" s="14">
        <f t="shared" si="562"/>
        <v>92</v>
      </c>
      <c r="F2186" s="24">
        <f>'1 Solar Profile'!E2188*S$10</f>
        <v>0</v>
      </c>
      <c r="G2186" s="24">
        <f>'2 Load Profile'!E2187</f>
        <v>0.57556386885508759</v>
      </c>
      <c r="H2186" s="24">
        <f t="shared" si="572"/>
        <v>0.57556386885508759</v>
      </c>
      <c r="I2186" s="13">
        <f t="shared" si="573"/>
        <v>0</v>
      </c>
      <c r="J2186" s="24">
        <f t="shared" si="574"/>
        <v>0</v>
      </c>
      <c r="K2186" s="24">
        <f t="shared" si="575"/>
        <v>0.57556386885508759</v>
      </c>
      <c r="L2186" s="13"/>
      <c r="M2186" s="24"/>
      <c r="N2186" s="24">
        <f t="shared" si="567"/>
        <v>0</v>
      </c>
      <c r="O2186" s="13"/>
      <c r="P2186" s="13"/>
    </row>
    <row r="2187" spans="1:17">
      <c r="A2187">
        <v>2186</v>
      </c>
      <c r="B2187" s="13">
        <v>4</v>
      </c>
      <c r="C2187" s="13">
        <v>2</v>
      </c>
      <c r="D2187" s="13">
        <v>1</v>
      </c>
      <c r="E2187" s="14">
        <f t="shared" si="562"/>
        <v>92</v>
      </c>
      <c r="F2187" s="24">
        <f>'1 Solar Profile'!E2189*S$10</f>
        <v>0</v>
      </c>
      <c r="G2187" s="24">
        <f>'2 Load Profile'!E2188</f>
        <v>0.53407757881261431</v>
      </c>
      <c r="H2187" s="24">
        <f t="shared" si="572"/>
        <v>0.53407757881261431</v>
      </c>
      <c r="I2187" s="13">
        <f t="shared" si="573"/>
        <v>0</v>
      </c>
      <c r="J2187" s="24">
        <f t="shared" si="574"/>
        <v>0</v>
      </c>
      <c r="K2187" s="24">
        <f t="shared" si="575"/>
        <v>0.53407757881261431</v>
      </c>
      <c r="L2187" s="13"/>
      <c r="M2187" s="24"/>
      <c r="N2187" s="24">
        <f t="shared" si="567"/>
        <v>0</v>
      </c>
      <c r="O2187" s="13"/>
      <c r="P2187" s="13"/>
    </row>
    <row r="2188" spans="1:17">
      <c r="A2188">
        <v>2187</v>
      </c>
      <c r="B2188" s="13">
        <v>4</v>
      </c>
      <c r="C2188" s="13">
        <v>2</v>
      </c>
      <c r="D2188" s="13">
        <v>2</v>
      </c>
      <c r="E2188" s="14">
        <f t="shared" si="562"/>
        <v>92</v>
      </c>
      <c r="F2188" s="24">
        <f>'1 Solar Profile'!E2190*S$10</f>
        <v>0</v>
      </c>
      <c r="G2188" s="24">
        <f>'2 Load Profile'!E2189</f>
        <v>0.53111337273624559</v>
      </c>
      <c r="H2188" s="24">
        <f t="shared" si="572"/>
        <v>0.53111337273624559</v>
      </c>
      <c r="I2188" s="13">
        <f t="shared" si="573"/>
        <v>0</v>
      </c>
      <c r="J2188" s="24">
        <f t="shared" si="574"/>
        <v>0</v>
      </c>
      <c r="K2188" s="24">
        <f t="shared" si="575"/>
        <v>0.53111337273624559</v>
      </c>
      <c r="L2188" s="13"/>
      <c r="M2188" s="24"/>
      <c r="N2188" s="24">
        <f t="shared" si="567"/>
        <v>0</v>
      </c>
      <c r="O2188" s="13"/>
      <c r="P2188" s="13"/>
    </row>
    <row r="2189" spans="1:17">
      <c r="A2189">
        <v>2188</v>
      </c>
      <c r="B2189" s="13">
        <v>4</v>
      </c>
      <c r="C2189" s="13">
        <v>2</v>
      </c>
      <c r="D2189" s="13">
        <v>3</v>
      </c>
      <c r="E2189" s="14">
        <f t="shared" si="562"/>
        <v>92</v>
      </c>
      <c r="F2189" s="24">
        <f>'1 Solar Profile'!E2191*S$10</f>
        <v>0</v>
      </c>
      <c r="G2189" s="24">
        <f>'2 Load Profile'!E2190</f>
        <v>0.53730539170226743</v>
      </c>
      <c r="H2189" s="24">
        <f t="shared" si="572"/>
        <v>0.53730539170226743</v>
      </c>
      <c r="I2189" s="13">
        <f t="shared" si="573"/>
        <v>0</v>
      </c>
      <c r="J2189" s="24">
        <f t="shared" si="574"/>
        <v>0</v>
      </c>
      <c r="K2189" s="24">
        <f t="shared" si="575"/>
        <v>0.53730539170226743</v>
      </c>
      <c r="L2189" s="13"/>
      <c r="M2189" s="24"/>
      <c r="N2189" s="24">
        <f t="shared" si="567"/>
        <v>0</v>
      </c>
      <c r="O2189" s="13"/>
      <c r="P2189" s="13"/>
    </row>
    <row r="2190" spans="1:17">
      <c r="A2190">
        <v>2189</v>
      </c>
      <c r="B2190" s="13">
        <v>4</v>
      </c>
      <c r="C2190" s="13">
        <v>2</v>
      </c>
      <c r="D2190" s="13">
        <v>4</v>
      </c>
      <c r="E2190" s="14">
        <f t="shared" si="562"/>
        <v>92</v>
      </c>
      <c r="F2190" s="24">
        <f>'1 Solar Profile'!E2192*S$10</f>
        <v>0</v>
      </c>
      <c r="G2190" s="24">
        <f>'2 Load Profile'!E2191</f>
        <v>0.59118369542412774</v>
      </c>
      <c r="H2190" s="24">
        <f t="shared" si="572"/>
        <v>0.59118369542412774</v>
      </c>
      <c r="I2190" s="13">
        <f t="shared" si="573"/>
        <v>0</v>
      </c>
      <c r="J2190" s="24">
        <f t="shared" si="574"/>
        <v>0</v>
      </c>
      <c r="K2190" s="24">
        <f t="shared" si="575"/>
        <v>0.59118369542412774</v>
      </c>
      <c r="L2190" s="13"/>
      <c r="M2190" s="24"/>
      <c r="N2190" s="24">
        <f t="shared" si="567"/>
        <v>0</v>
      </c>
      <c r="O2190" s="13"/>
      <c r="P2190" s="13"/>
    </row>
    <row r="2191" spans="1:17">
      <c r="A2191">
        <v>2190</v>
      </c>
      <c r="B2191" s="13">
        <v>4</v>
      </c>
      <c r="C2191" s="13">
        <v>2</v>
      </c>
      <c r="D2191" s="13">
        <v>5</v>
      </c>
      <c r="E2191" s="14">
        <f t="shared" si="562"/>
        <v>92</v>
      </c>
      <c r="F2191" s="24">
        <f>'1 Solar Profile'!E2193*S$10</f>
        <v>0</v>
      </c>
      <c r="G2191" s="24">
        <f>'2 Load Profile'!E2192</f>
        <v>0.7525608110982086</v>
      </c>
      <c r="H2191" s="24">
        <f t="shared" si="572"/>
        <v>0.7525608110982086</v>
      </c>
      <c r="I2191" s="13">
        <f t="shared" si="573"/>
        <v>0</v>
      </c>
      <c r="J2191" s="24">
        <f t="shared" si="574"/>
        <v>0</v>
      </c>
      <c r="K2191" s="24">
        <f t="shared" si="575"/>
        <v>0.7525608110982086</v>
      </c>
      <c r="L2191" s="13"/>
      <c r="M2191" s="24"/>
      <c r="N2191" s="24">
        <f t="shared" si="567"/>
        <v>0</v>
      </c>
      <c r="O2191" s="13"/>
      <c r="P2191" s="13"/>
    </row>
    <row r="2192" spans="1:17">
      <c r="A2192">
        <v>2191</v>
      </c>
      <c r="B2192" s="13">
        <v>4</v>
      </c>
      <c r="C2192" s="13">
        <v>2</v>
      </c>
      <c r="D2192" s="13">
        <v>6</v>
      </c>
      <c r="E2192" s="14">
        <f t="shared" si="562"/>
        <v>92</v>
      </c>
      <c r="F2192" s="24">
        <f>'1 Solar Profile'!E2194*S$10</f>
        <v>0.67776817499999997</v>
      </c>
      <c r="G2192" s="24">
        <f>'2 Load Profile'!E2193</f>
        <v>0.97813423645920516</v>
      </c>
      <c r="H2192" s="24">
        <f t="shared" si="572"/>
        <v>0.30036606145920519</v>
      </c>
      <c r="I2192" s="13">
        <f t="shared" si="573"/>
        <v>0</v>
      </c>
      <c r="J2192" s="24">
        <f t="shared" si="574"/>
        <v>0.67776817499999997</v>
      </c>
      <c r="K2192" s="24">
        <f t="shared" si="575"/>
        <v>0.30036606145920519</v>
      </c>
      <c r="L2192" s="13"/>
      <c r="M2192" s="24"/>
      <c r="N2192" s="24">
        <f t="shared" si="567"/>
        <v>0</v>
      </c>
      <c r="O2192" s="13"/>
      <c r="P2192" s="13"/>
    </row>
    <row r="2193" spans="1:17">
      <c r="A2193">
        <v>2192</v>
      </c>
      <c r="B2193" s="13">
        <v>4</v>
      </c>
      <c r="C2193" s="13">
        <v>2</v>
      </c>
      <c r="D2193" s="13">
        <v>7</v>
      </c>
      <c r="E2193" s="14">
        <f t="shared" si="562"/>
        <v>92</v>
      </c>
      <c r="F2193" s="24">
        <f>'1 Solar Profile'!E2195*S$10</f>
        <v>2.132343675</v>
      </c>
      <c r="G2193" s="24">
        <f>'2 Load Profile'!E2194</f>
        <v>0.91617847853185397</v>
      </c>
      <c r="H2193" s="24">
        <f t="shared" si="572"/>
        <v>-1.2161651964681459</v>
      </c>
      <c r="I2193" s="13">
        <f t="shared" si="573"/>
        <v>-1.2161651964681459</v>
      </c>
      <c r="J2193" s="24">
        <f t="shared" si="574"/>
        <v>0.91617847853185408</v>
      </c>
      <c r="K2193" s="24">
        <f t="shared" si="575"/>
        <v>0</v>
      </c>
      <c r="L2193" s="13"/>
      <c r="M2193" s="24"/>
      <c r="N2193" s="24">
        <f t="shared" si="567"/>
        <v>0</v>
      </c>
      <c r="O2193" s="13"/>
      <c r="P2193" s="13"/>
    </row>
    <row r="2194" spans="1:17">
      <c r="A2194">
        <v>2193</v>
      </c>
      <c r="B2194" s="13">
        <v>4</v>
      </c>
      <c r="C2194" s="13">
        <v>2</v>
      </c>
      <c r="D2194" s="13">
        <v>8</v>
      </c>
      <c r="E2194" s="14">
        <f t="shared" si="562"/>
        <v>92</v>
      </c>
      <c r="F2194" s="24">
        <f>'1 Solar Profile'!E2196*S$10</f>
        <v>3.4855474499999999</v>
      </c>
      <c r="G2194" s="24">
        <f>'2 Load Profile'!E2195</f>
        <v>0.82741295911441759</v>
      </c>
      <c r="H2194" s="24">
        <f t="shared" si="572"/>
        <v>-2.6581344908855824</v>
      </c>
      <c r="I2194" s="13">
        <f t="shared" si="573"/>
        <v>-2.6581344908855824</v>
      </c>
      <c r="J2194" s="24">
        <f t="shared" si="574"/>
        <v>0.82741295911441748</v>
      </c>
      <c r="K2194" s="24">
        <f t="shared" si="575"/>
        <v>0</v>
      </c>
      <c r="L2194" s="13"/>
      <c r="M2194" s="24"/>
      <c r="N2194" s="24">
        <f t="shared" si="567"/>
        <v>0</v>
      </c>
      <c r="O2194" s="13"/>
      <c r="P2194" s="13"/>
    </row>
    <row r="2195" spans="1:17">
      <c r="A2195">
        <v>2194</v>
      </c>
      <c r="B2195" s="13">
        <v>4</v>
      </c>
      <c r="C2195" s="13">
        <v>2</v>
      </c>
      <c r="D2195" s="13">
        <v>9</v>
      </c>
      <c r="E2195" s="14">
        <f t="shared" si="562"/>
        <v>92</v>
      </c>
      <c r="F2195" s="24">
        <f>'1 Solar Profile'!E2197*S$10</f>
        <v>4.4405093250000007</v>
      </c>
      <c r="G2195" s="24">
        <f>'2 Load Profile'!E2196</f>
        <v>0.82185908081458481</v>
      </c>
      <c r="H2195" s="24">
        <f t="shared" si="572"/>
        <v>-3.618650244185416</v>
      </c>
      <c r="I2195" s="13">
        <f t="shared" si="573"/>
        <v>-3.618650244185416</v>
      </c>
      <c r="J2195" s="24">
        <f t="shared" si="574"/>
        <v>0.8218590808145847</v>
      </c>
      <c r="K2195" s="24">
        <f t="shared" si="575"/>
        <v>0</v>
      </c>
      <c r="L2195" s="13"/>
      <c r="M2195" s="24"/>
      <c r="N2195" s="24">
        <f t="shared" si="567"/>
        <v>0</v>
      </c>
      <c r="O2195" s="13"/>
      <c r="P2195" s="13"/>
    </row>
    <row r="2196" spans="1:17">
      <c r="A2196">
        <v>2195</v>
      </c>
      <c r="B2196" s="13">
        <v>4</v>
      </c>
      <c r="C2196" s="13">
        <v>2</v>
      </c>
      <c r="D2196" s="13">
        <v>10</v>
      </c>
      <c r="E2196" s="14">
        <f t="shared" si="562"/>
        <v>92</v>
      </c>
      <c r="F2196" s="24">
        <f>'1 Solar Profile'!E2198*S$10</f>
        <v>5.0430177</v>
      </c>
      <c r="G2196" s="24">
        <f>'2 Load Profile'!E2197</f>
        <v>0.81238465764285972</v>
      </c>
      <c r="H2196" s="24">
        <f t="shared" si="572"/>
        <v>-4.2306330423571401</v>
      </c>
      <c r="I2196" s="13">
        <f t="shared" si="573"/>
        <v>-4.2306330423571401</v>
      </c>
      <c r="J2196" s="24">
        <f t="shared" si="574"/>
        <v>0.81238465764285994</v>
      </c>
      <c r="K2196" s="24">
        <f t="shared" si="575"/>
        <v>0</v>
      </c>
      <c r="L2196" s="13"/>
      <c r="M2196" s="24"/>
      <c r="N2196" s="24">
        <f t="shared" si="567"/>
        <v>0</v>
      </c>
      <c r="O2196" s="13"/>
      <c r="P2196" s="13"/>
    </row>
    <row r="2197" spans="1:17">
      <c r="A2197">
        <v>2196</v>
      </c>
      <c r="B2197" s="13">
        <v>4</v>
      </c>
      <c r="C2197" s="13">
        <v>2</v>
      </c>
      <c r="D2197" s="13">
        <v>11</v>
      </c>
      <c r="E2197" s="14">
        <f t="shared" si="562"/>
        <v>92</v>
      </c>
      <c r="F2197" s="24">
        <f>'1 Solar Profile'!E2199*S$10</f>
        <v>5.2499994750000001</v>
      </c>
      <c r="G2197" s="24">
        <f>'2 Load Profile'!E2198</f>
        <v>0.77585919973084794</v>
      </c>
      <c r="H2197" s="24">
        <f t="shared" si="572"/>
        <v>-4.4741402752691517</v>
      </c>
      <c r="I2197" s="13">
        <f t="shared" si="573"/>
        <v>-4.4741402752691517</v>
      </c>
      <c r="J2197" s="24">
        <f t="shared" si="574"/>
        <v>0.77585919973084838</v>
      </c>
      <c r="K2197" s="24">
        <f t="shared" si="575"/>
        <v>0</v>
      </c>
      <c r="L2197" s="13"/>
      <c r="M2197" s="24"/>
      <c r="N2197" s="24">
        <f t="shared" si="567"/>
        <v>0</v>
      </c>
      <c r="O2197" s="13"/>
      <c r="P2197" s="13"/>
    </row>
    <row r="2198" spans="1:17">
      <c r="A2198">
        <v>2197</v>
      </c>
      <c r="B2198" s="13">
        <v>4</v>
      </c>
      <c r="C2198" s="13">
        <v>2</v>
      </c>
      <c r="D2198" s="13">
        <v>12</v>
      </c>
      <c r="E2198" s="14">
        <f t="shared" si="562"/>
        <v>92</v>
      </c>
      <c r="F2198" s="24">
        <f>'1 Solar Profile'!E2200*S$10</f>
        <v>5.2499994750000001</v>
      </c>
      <c r="G2198" s="24">
        <f>'2 Load Profile'!E2199</f>
        <v>0.73608487104451792</v>
      </c>
      <c r="H2198" s="24">
        <f t="shared" si="572"/>
        <v>-4.5139146039554818</v>
      </c>
      <c r="I2198" s="13">
        <f t="shared" si="573"/>
        <v>-4.5139146039554818</v>
      </c>
      <c r="J2198" s="24">
        <f t="shared" si="574"/>
        <v>0.73608487104451825</v>
      </c>
      <c r="K2198" s="24">
        <f t="shared" si="575"/>
        <v>0</v>
      </c>
      <c r="L2198" s="13"/>
      <c r="M2198" s="24"/>
      <c r="N2198" s="24">
        <f t="shared" si="567"/>
        <v>0</v>
      </c>
      <c r="O2198" s="13"/>
      <c r="P2198" s="13"/>
    </row>
    <row r="2199" spans="1:17">
      <c r="A2199">
        <v>2198</v>
      </c>
      <c r="B2199" s="13">
        <v>4</v>
      </c>
      <c r="C2199" s="13">
        <v>2</v>
      </c>
      <c r="D2199" s="13">
        <v>13</v>
      </c>
      <c r="E2199" s="14">
        <f t="shared" si="562"/>
        <v>92</v>
      </c>
      <c r="F2199" s="24">
        <f>'1 Solar Profile'!E2201*S$10</f>
        <v>4.9001510249999995</v>
      </c>
      <c r="G2199" s="24">
        <f>'2 Load Profile'!E2200</f>
        <v>0.71168803690070248</v>
      </c>
      <c r="H2199" s="24">
        <f t="shared" si="572"/>
        <v>-4.188462988099297</v>
      </c>
      <c r="I2199" s="13">
        <f t="shared" si="573"/>
        <v>-4.188462988099297</v>
      </c>
      <c r="J2199" s="24">
        <f t="shared" si="574"/>
        <v>0.71168803690070259</v>
      </c>
      <c r="K2199" s="24">
        <f t="shared" si="575"/>
        <v>0</v>
      </c>
      <c r="L2199" s="13"/>
      <c r="M2199" s="24"/>
      <c r="N2199" s="24">
        <f t="shared" si="567"/>
        <v>0</v>
      </c>
      <c r="O2199" s="13"/>
      <c r="P2199" s="13"/>
    </row>
    <row r="2200" spans="1:17">
      <c r="A2200">
        <v>2199</v>
      </c>
      <c r="B2200" s="13">
        <v>4</v>
      </c>
      <c r="C2200" s="13">
        <v>2</v>
      </c>
      <c r="D2200" s="13">
        <v>14</v>
      </c>
      <c r="E2200" s="14">
        <f t="shared" ref="E2200:E2263" si="580">IF(D2200&lt;D2199, E2199+1,E2199)</f>
        <v>92</v>
      </c>
      <c r="F2200" s="24">
        <f>'1 Solar Profile'!E2202*S$10</f>
        <v>4.1269772249999992</v>
      </c>
      <c r="G2200" s="24">
        <f>'2 Load Profile'!E2201</f>
        <v>0.73492022444079541</v>
      </c>
      <c r="H2200" s="24">
        <f t="shared" si="572"/>
        <v>-3.3920570005592037</v>
      </c>
      <c r="I2200" s="13">
        <f t="shared" si="573"/>
        <v>-3.3920570005592037</v>
      </c>
      <c r="J2200" s="24">
        <f t="shared" si="574"/>
        <v>0.73492022444079552</v>
      </c>
      <c r="K2200" s="24">
        <f t="shared" si="575"/>
        <v>0</v>
      </c>
      <c r="L2200" s="13"/>
      <c r="M2200" s="24"/>
      <c r="N2200" s="24">
        <f t="shared" si="567"/>
        <v>0</v>
      </c>
      <c r="O2200" s="13"/>
      <c r="P2200" s="13"/>
    </row>
    <row r="2201" spans="1:17">
      <c r="A2201">
        <v>2200</v>
      </c>
      <c r="B2201" s="13">
        <v>4</v>
      </c>
      <c r="C2201" s="13">
        <v>2</v>
      </c>
      <c r="D2201" s="13">
        <v>15</v>
      </c>
      <c r="E2201" s="14">
        <f t="shared" si="580"/>
        <v>92</v>
      </c>
      <c r="F2201" s="24">
        <f>'1 Solar Profile'!E2203*S$10</f>
        <v>3.052316925</v>
      </c>
      <c r="G2201" s="24">
        <f>'2 Load Profile'!E2202</f>
        <v>0.84113680587735251</v>
      </c>
      <c r="H2201" s="24">
        <f t="shared" si="572"/>
        <v>-2.2111801191226474</v>
      </c>
      <c r="I2201" s="13">
        <f t="shared" si="573"/>
        <v>-2.2111801191226474</v>
      </c>
      <c r="J2201" s="24">
        <f t="shared" si="574"/>
        <v>0.84113680587735251</v>
      </c>
      <c r="K2201" s="24">
        <f t="shared" si="575"/>
        <v>0</v>
      </c>
      <c r="L2201" s="13"/>
      <c r="M2201" s="24"/>
      <c r="N2201" s="24">
        <f t="shared" si="567"/>
        <v>0</v>
      </c>
      <c r="O2201" s="13"/>
      <c r="P2201" s="13"/>
    </row>
    <row r="2202" spans="1:17">
      <c r="A2202">
        <v>2201</v>
      </c>
      <c r="B2202" s="13">
        <v>4</v>
      </c>
      <c r="C2202" s="13">
        <v>2</v>
      </c>
      <c r="D2202" s="13">
        <v>16</v>
      </c>
      <c r="E2202" s="14">
        <f t="shared" si="580"/>
        <v>92</v>
      </c>
      <c r="F2202" s="24">
        <f>'1 Solar Profile'!E2204*S$10</f>
        <v>1.3275139499999999</v>
      </c>
      <c r="G2202" s="24">
        <f>'2 Load Profile'!E2203</f>
        <v>1.028850912759655</v>
      </c>
      <c r="H2202" s="24">
        <f t="shared" si="572"/>
        <v>-0.29866303724034493</v>
      </c>
      <c r="I2202" s="13">
        <f t="shared" si="573"/>
        <v>-0.29866303724034493</v>
      </c>
      <c r="J2202" s="24">
        <f t="shared" si="574"/>
        <v>1.028850912759655</v>
      </c>
      <c r="K2202" s="24">
        <f t="shared" si="575"/>
        <v>0</v>
      </c>
      <c r="L2202" s="13"/>
      <c r="M2202" s="24"/>
      <c r="N2202" s="24">
        <f t="shared" si="567"/>
        <v>0</v>
      </c>
      <c r="O2202" s="13"/>
      <c r="P2202" s="13"/>
    </row>
    <row r="2203" spans="1:17">
      <c r="A2203">
        <v>2202</v>
      </c>
      <c r="B2203" s="13">
        <v>4</v>
      </c>
      <c r="C2203" s="13">
        <v>2</v>
      </c>
      <c r="D2203" s="13">
        <v>17</v>
      </c>
      <c r="E2203" s="14">
        <f t="shared" si="580"/>
        <v>92</v>
      </c>
      <c r="F2203" s="24">
        <f>'1 Solar Profile'!E2205*S$10</f>
        <v>0.38749410000000001</v>
      </c>
      <c r="G2203" s="24">
        <f>'2 Load Profile'!E2204</f>
        <v>1.1447551532652411</v>
      </c>
      <c r="H2203" s="24">
        <f t="shared" si="572"/>
        <v>0.75726105326524107</v>
      </c>
      <c r="I2203" s="13">
        <f t="shared" si="573"/>
        <v>0</v>
      </c>
      <c r="J2203" s="24">
        <f t="shared" si="574"/>
        <v>0.38749410000000001</v>
      </c>
      <c r="K2203" s="24">
        <f t="shared" si="575"/>
        <v>0.75726105326524107</v>
      </c>
      <c r="L2203" s="13"/>
      <c r="M2203" s="24"/>
      <c r="N2203" s="24">
        <f t="shared" si="567"/>
        <v>0</v>
      </c>
      <c r="O2203" s="13"/>
      <c r="P2203" s="13"/>
    </row>
    <row r="2204" spans="1:17">
      <c r="A2204">
        <v>2203</v>
      </c>
      <c r="B2204" s="13">
        <v>4</v>
      </c>
      <c r="C2204" s="13">
        <v>2</v>
      </c>
      <c r="D2204" s="13">
        <v>18</v>
      </c>
      <c r="E2204" s="14">
        <f t="shared" si="580"/>
        <v>92</v>
      </c>
      <c r="F2204" s="24">
        <f>'1 Solar Profile'!E2206*S$10</f>
        <v>0</v>
      </c>
      <c r="G2204" s="24">
        <f>'2 Load Profile'!E2205</f>
        <v>1.2520163655167107</v>
      </c>
      <c r="H2204" s="24">
        <f t="shared" si="572"/>
        <v>1.2520163655167107</v>
      </c>
      <c r="I2204" s="13">
        <f t="shared" si="573"/>
        <v>0</v>
      </c>
      <c r="J2204" s="24">
        <f t="shared" si="574"/>
        <v>0</v>
      </c>
      <c r="K2204" s="24">
        <f t="shared" si="575"/>
        <v>1.2520163655167107</v>
      </c>
      <c r="L2204" s="13"/>
      <c r="M2204" s="24"/>
      <c r="N2204" s="24">
        <f t="shared" si="567"/>
        <v>0</v>
      </c>
      <c r="O2204" s="13"/>
      <c r="P2204" s="13"/>
    </row>
    <row r="2205" spans="1:17">
      <c r="A2205">
        <v>2204</v>
      </c>
      <c r="B2205" s="13">
        <v>4</v>
      </c>
      <c r="C2205" s="13">
        <v>2</v>
      </c>
      <c r="D2205" s="13">
        <v>19</v>
      </c>
      <c r="E2205" s="14">
        <f t="shared" si="580"/>
        <v>92</v>
      </c>
      <c r="F2205" s="24">
        <f>'1 Solar Profile'!E2207*S$10</f>
        <v>0</v>
      </c>
      <c r="G2205" s="24">
        <f>'2 Load Profile'!E2206</f>
        <v>1.4794989814918682</v>
      </c>
      <c r="H2205" s="24">
        <f t="shared" si="572"/>
        <v>1.4794989814918682</v>
      </c>
      <c r="I2205" s="13">
        <f t="shared" si="573"/>
        <v>0</v>
      </c>
      <c r="J2205" s="24">
        <f t="shared" si="574"/>
        <v>0</v>
      </c>
      <c r="K2205" s="24">
        <f t="shared" si="575"/>
        <v>1.4794989814918682</v>
      </c>
      <c r="L2205" s="13"/>
      <c r="M2205" s="24"/>
      <c r="N2205" s="24">
        <f t="shared" si="567"/>
        <v>0</v>
      </c>
      <c r="O2205" s="13"/>
      <c r="P2205" s="13"/>
    </row>
    <row r="2206" spans="1:17">
      <c r="A2206">
        <v>2205</v>
      </c>
      <c r="B2206" s="13">
        <v>4</v>
      </c>
      <c r="C2206" s="13">
        <v>2</v>
      </c>
      <c r="D2206" s="13">
        <v>20</v>
      </c>
      <c r="E2206" s="14">
        <f t="shared" si="580"/>
        <v>92</v>
      </c>
      <c r="F2206" s="24">
        <f>'1 Solar Profile'!E2208*S$10</f>
        <v>0</v>
      </c>
      <c r="G2206" s="24">
        <f>'2 Load Profile'!E2207</f>
        <v>1.5027112746983604</v>
      </c>
      <c r="H2206" s="24">
        <f t="shared" si="572"/>
        <v>1.5027112746983604</v>
      </c>
      <c r="I2206" s="13">
        <f t="shared" si="573"/>
        <v>0</v>
      </c>
      <c r="J2206" s="24">
        <f t="shared" si="574"/>
        <v>0</v>
      </c>
      <c r="K2206" s="24">
        <f t="shared" si="575"/>
        <v>1.5027112746983604</v>
      </c>
      <c r="L2206" s="13"/>
      <c r="M2206" s="24"/>
      <c r="N2206" s="24">
        <f t="shared" si="567"/>
        <v>0</v>
      </c>
      <c r="O2206" s="24"/>
      <c r="P2206" s="24"/>
      <c r="Q2206" s="41"/>
    </row>
    <row r="2207" spans="1:17">
      <c r="A2207">
        <v>2206</v>
      </c>
      <c r="B2207" s="13">
        <v>4</v>
      </c>
      <c r="C2207" s="13">
        <v>2</v>
      </c>
      <c r="D2207" s="13">
        <v>21</v>
      </c>
      <c r="E2207" s="14">
        <f t="shared" si="580"/>
        <v>92</v>
      </c>
      <c r="F2207" s="24">
        <f>'1 Solar Profile'!E2209*S$10</f>
        <v>0</v>
      </c>
      <c r="G2207" s="24">
        <f>'2 Load Profile'!E2208</f>
        <v>1.2074492973893411</v>
      </c>
      <c r="H2207" s="24">
        <f t="shared" si="572"/>
        <v>1.2074492973893411</v>
      </c>
      <c r="I2207" s="13">
        <f t="shared" si="573"/>
        <v>0</v>
      </c>
      <c r="J2207" s="24">
        <f t="shared" si="574"/>
        <v>0</v>
      </c>
      <c r="K2207" s="24">
        <f t="shared" si="575"/>
        <v>1.2074492973893411</v>
      </c>
      <c r="L2207" s="13"/>
      <c r="M2207" s="24"/>
      <c r="N2207" s="24">
        <f t="shared" si="567"/>
        <v>0</v>
      </c>
      <c r="O2207" s="13"/>
      <c r="P2207" s="13"/>
    </row>
    <row r="2208" spans="1:17">
      <c r="A2208">
        <v>2207</v>
      </c>
      <c r="B2208" s="13">
        <v>4</v>
      </c>
      <c r="C2208" s="13">
        <v>2</v>
      </c>
      <c r="D2208" s="13">
        <v>22</v>
      </c>
      <c r="E2208" s="14">
        <f t="shared" si="580"/>
        <v>92</v>
      </c>
      <c r="F2208" s="24">
        <f>'1 Solar Profile'!E2210*S$10</f>
        <v>0</v>
      </c>
      <c r="G2208" s="24">
        <f>'2 Load Profile'!E2209</f>
        <v>0.91623808800652251</v>
      </c>
      <c r="H2208" s="24">
        <f t="shared" si="572"/>
        <v>0.91623808800652251</v>
      </c>
      <c r="I2208" s="13">
        <f t="shared" si="573"/>
        <v>0</v>
      </c>
      <c r="J2208" s="24">
        <f t="shared" si="574"/>
        <v>0</v>
      </c>
      <c r="K2208" s="24">
        <f t="shared" si="575"/>
        <v>0.91623808800652251</v>
      </c>
      <c r="L2208" s="13"/>
      <c r="M2208" s="24"/>
      <c r="N2208" s="24">
        <f t="shared" si="567"/>
        <v>0</v>
      </c>
      <c r="O2208" s="13"/>
      <c r="P2208" s="13"/>
    </row>
    <row r="2209" spans="1:16">
      <c r="A2209">
        <v>2208</v>
      </c>
      <c r="B2209" s="13">
        <v>4</v>
      </c>
      <c r="C2209" s="13">
        <v>2</v>
      </c>
      <c r="D2209" s="13">
        <v>23</v>
      </c>
      <c r="E2209" s="14">
        <f t="shared" si="580"/>
        <v>92</v>
      </c>
      <c r="F2209" s="24">
        <f>'1 Solar Profile'!E2211*S$10</f>
        <v>0</v>
      </c>
      <c r="G2209" s="24">
        <f>'2 Load Profile'!E2210</f>
        <v>0.64125251274167916</v>
      </c>
      <c r="H2209" s="24">
        <f t="shared" si="572"/>
        <v>0.64125251274167916</v>
      </c>
      <c r="I2209" s="13">
        <f t="shared" si="573"/>
        <v>0</v>
      </c>
      <c r="J2209" s="24">
        <f t="shared" si="574"/>
        <v>0</v>
      </c>
      <c r="K2209" s="24">
        <f t="shared" si="575"/>
        <v>0.64125251274167916</v>
      </c>
      <c r="L2209" s="13">
        <f t="shared" ref="L2209" si="581">SUM(I2186:I2209)</f>
        <v>-30.802000998142407</v>
      </c>
      <c r="M2209" s="24">
        <f t="shared" ref="M2209" si="582">SUMIF(H2186:H2209,"&gt;0",H2186:H2209)</f>
        <v>11.578598353197478</v>
      </c>
      <c r="N2209" s="24">
        <f t="shared" si="567"/>
        <v>-19.22340264494493</v>
      </c>
      <c r="O2209" s="13">
        <f t="shared" ref="O2209" si="583">IF(M2209&gt;(L2209*-1),(M2209+L2209)*S$12,0)</f>
        <v>0</v>
      </c>
      <c r="P2209" s="13">
        <f t="shared" ref="P2209" si="584">IF(M2209&lt;(L2209*-1),(M2209+L2209)*S$14,0)</f>
        <v>-0.5084589999587934</v>
      </c>
    </row>
    <row r="2210" spans="1:16">
      <c r="A2210">
        <v>2209</v>
      </c>
      <c r="B2210" s="13">
        <v>4</v>
      </c>
      <c r="C2210" s="13">
        <v>3</v>
      </c>
      <c r="D2210" s="13">
        <v>0</v>
      </c>
      <c r="E2210" s="14">
        <f t="shared" si="580"/>
        <v>93</v>
      </c>
      <c r="F2210" s="24">
        <f>'1 Solar Profile'!E2212*S$10</f>
        <v>0</v>
      </c>
      <c r="G2210" s="24">
        <f>'2 Load Profile'!E2211</f>
        <v>0.55471454658246233</v>
      </c>
      <c r="H2210" s="24">
        <f t="shared" si="572"/>
        <v>0.55471454658246233</v>
      </c>
      <c r="I2210" s="13">
        <f t="shared" si="573"/>
        <v>0</v>
      </c>
      <c r="J2210" s="24">
        <f t="shared" si="574"/>
        <v>0</v>
      </c>
      <c r="K2210" s="24">
        <f t="shared" si="575"/>
        <v>0.55471454658246233</v>
      </c>
      <c r="L2210" s="13"/>
      <c r="M2210" s="24"/>
      <c r="N2210" s="24">
        <f t="shared" si="567"/>
        <v>0</v>
      </c>
      <c r="O2210" s="13"/>
      <c r="P2210" s="13"/>
    </row>
    <row r="2211" spans="1:16">
      <c r="A2211">
        <v>2210</v>
      </c>
      <c r="B2211" s="13">
        <v>4</v>
      </c>
      <c r="C2211" s="13">
        <v>3</v>
      </c>
      <c r="D2211" s="13">
        <v>1</v>
      </c>
      <c r="E2211" s="14">
        <f t="shared" si="580"/>
        <v>93</v>
      </c>
      <c r="F2211" s="24">
        <f>'1 Solar Profile'!E2213*S$10</f>
        <v>0</v>
      </c>
      <c r="G2211" s="24">
        <f>'2 Load Profile'!E2212</f>
        <v>0.52511977782791242</v>
      </c>
      <c r="H2211" s="24">
        <f t="shared" si="572"/>
        <v>0.52511977782791242</v>
      </c>
      <c r="I2211" s="13">
        <f t="shared" si="573"/>
        <v>0</v>
      </c>
      <c r="J2211" s="24">
        <f t="shared" si="574"/>
        <v>0</v>
      </c>
      <c r="K2211" s="24">
        <f t="shared" si="575"/>
        <v>0.52511977782791242</v>
      </c>
      <c r="L2211" s="13"/>
      <c r="M2211" s="24"/>
      <c r="N2211" s="24">
        <f t="shared" si="567"/>
        <v>0</v>
      </c>
      <c r="O2211" s="13"/>
      <c r="P2211" s="13"/>
    </row>
    <row r="2212" spans="1:16">
      <c r="A2212">
        <v>2211</v>
      </c>
      <c r="B2212" s="13">
        <v>4</v>
      </c>
      <c r="C2212" s="13">
        <v>3</v>
      </c>
      <c r="D2212" s="13">
        <v>2</v>
      </c>
      <c r="E2212" s="14">
        <f t="shared" si="580"/>
        <v>93</v>
      </c>
      <c r="F2212" s="24">
        <f>'1 Solar Profile'!E2214*S$10</f>
        <v>0</v>
      </c>
      <c r="G2212" s="24">
        <f>'2 Load Profile'!E2213</f>
        <v>0.52854913687870264</v>
      </c>
      <c r="H2212" s="24">
        <f t="shared" si="572"/>
        <v>0.52854913687870264</v>
      </c>
      <c r="I2212" s="13">
        <f t="shared" si="573"/>
        <v>0</v>
      </c>
      <c r="J2212" s="24">
        <f t="shared" si="574"/>
        <v>0</v>
      </c>
      <c r="K2212" s="24">
        <f t="shared" si="575"/>
        <v>0.52854913687870264</v>
      </c>
      <c r="L2212" s="13"/>
      <c r="M2212" s="24"/>
      <c r="N2212" s="24">
        <f t="shared" si="567"/>
        <v>0</v>
      </c>
      <c r="O2212" s="13"/>
      <c r="P2212" s="13"/>
    </row>
    <row r="2213" spans="1:16">
      <c r="A2213">
        <v>2212</v>
      </c>
      <c r="B2213" s="13">
        <v>4</v>
      </c>
      <c r="C2213" s="13">
        <v>3</v>
      </c>
      <c r="D2213" s="13">
        <v>3</v>
      </c>
      <c r="E2213" s="14">
        <f t="shared" si="580"/>
        <v>93</v>
      </c>
      <c r="F2213" s="24">
        <f>'1 Solar Profile'!E2215*S$10</f>
        <v>0</v>
      </c>
      <c r="G2213" s="24">
        <f>'2 Load Profile'!E2214</f>
        <v>0.53734596158463854</v>
      </c>
      <c r="H2213" s="24">
        <f t="shared" si="572"/>
        <v>0.53734596158463854</v>
      </c>
      <c r="I2213" s="13">
        <f t="shared" si="573"/>
        <v>0</v>
      </c>
      <c r="J2213" s="24">
        <f t="shared" si="574"/>
        <v>0</v>
      </c>
      <c r="K2213" s="24">
        <f t="shared" si="575"/>
        <v>0.53734596158463854</v>
      </c>
      <c r="L2213" s="13"/>
      <c r="M2213" s="24"/>
      <c r="N2213" s="24">
        <f t="shared" si="567"/>
        <v>0</v>
      </c>
      <c r="O2213" s="13"/>
      <c r="P2213" s="13"/>
    </row>
    <row r="2214" spans="1:16">
      <c r="A2214">
        <v>2213</v>
      </c>
      <c r="B2214" s="13">
        <v>4</v>
      </c>
      <c r="C2214" s="13">
        <v>3</v>
      </c>
      <c r="D2214" s="13">
        <v>4</v>
      </c>
      <c r="E2214" s="14">
        <f t="shared" si="580"/>
        <v>93</v>
      </c>
      <c r="F2214" s="24">
        <f>'1 Solar Profile'!E2216*S$10</f>
        <v>0</v>
      </c>
      <c r="G2214" s="24">
        <f>'2 Load Profile'!E2215</f>
        <v>0.59204749238974019</v>
      </c>
      <c r="H2214" s="24">
        <f t="shared" si="572"/>
        <v>0.59204749238974019</v>
      </c>
      <c r="I2214" s="13">
        <f t="shared" si="573"/>
        <v>0</v>
      </c>
      <c r="J2214" s="24">
        <f t="shared" si="574"/>
        <v>0</v>
      </c>
      <c r="K2214" s="24">
        <f t="shared" si="575"/>
        <v>0.59204749238974019</v>
      </c>
      <c r="L2214" s="13"/>
      <c r="M2214" s="24"/>
      <c r="N2214" s="24">
        <f t="shared" si="567"/>
        <v>0</v>
      </c>
      <c r="O2214" s="13"/>
      <c r="P2214" s="13"/>
    </row>
    <row r="2215" spans="1:16">
      <c r="A2215">
        <v>2214</v>
      </c>
      <c r="B2215" s="13">
        <v>4</v>
      </c>
      <c r="C2215" s="13">
        <v>3</v>
      </c>
      <c r="D2215" s="13">
        <v>5</v>
      </c>
      <c r="E2215" s="14">
        <f t="shared" si="580"/>
        <v>93</v>
      </c>
      <c r="F2215" s="24">
        <f>'1 Solar Profile'!E2217*S$10</f>
        <v>0</v>
      </c>
      <c r="G2215" s="24">
        <f>'2 Load Profile'!E2216</f>
        <v>0.73915186757474582</v>
      </c>
      <c r="H2215" s="24">
        <f t="shared" si="572"/>
        <v>0.73915186757474582</v>
      </c>
      <c r="I2215" s="13">
        <f t="shared" si="573"/>
        <v>0</v>
      </c>
      <c r="J2215" s="24">
        <f t="shared" si="574"/>
        <v>0</v>
      </c>
      <c r="K2215" s="24">
        <f t="shared" si="575"/>
        <v>0.73915186757474582</v>
      </c>
      <c r="L2215" s="13"/>
      <c r="M2215" s="24"/>
      <c r="N2215" s="24">
        <f t="shared" si="567"/>
        <v>0</v>
      </c>
      <c r="O2215" s="13"/>
      <c r="P2215" s="13"/>
    </row>
    <row r="2216" spans="1:16">
      <c r="A2216">
        <v>2215</v>
      </c>
      <c r="B2216" s="13">
        <v>4</v>
      </c>
      <c r="C2216" s="13">
        <v>3</v>
      </c>
      <c r="D2216" s="13">
        <v>6</v>
      </c>
      <c r="E2216" s="14">
        <f t="shared" si="580"/>
        <v>93</v>
      </c>
      <c r="F2216" s="24">
        <f>'1 Solar Profile'!E2218*S$10</f>
        <v>0.67919512500000001</v>
      </c>
      <c r="G2216" s="24">
        <f>'2 Load Profile'!E2217</f>
        <v>0.9637561118819078</v>
      </c>
      <c r="H2216" s="24">
        <f t="shared" si="572"/>
        <v>0.28456098688190778</v>
      </c>
      <c r="I2216" s="13">
        <f t="shared" si="573"/>
        <v>0</v>
      </c>
      <c r="J2216" s="24">
        <f t="shared" si="574"/>
        <v>0.67919512500000001</v>
      </c>
      <c r="K2216" s="24">
        <f t="shared" si="575"/>
        <v>0.28456098688190778</v>
      </c>
      <c r="L2216" s="13"/>
      <c r="M2216" s="24"/>
      <c r="N2216" s="24">
        <f t="shared" si="567"/>
        <v>0</v>
      </c>
      <c r="O2216" s="13"/>
      <c r="P2216" s="13"/>
    </row>
    <row r="2217" spans="1:16">
      <c r="A2217">
        <v>2216</v>
      </c>
      <c r="B2217" s="13">
        <v>4</v>
      </c>
      <c r="C2217" s="13">
        <v>3</v>
      </c>
      <c r="D2217" s="13">
        <v>7</v>
      </c>
      <c r="E2217" s="14">
        <f t="shared" si="580"/>
        <v>93</v>
      </c>
      <c r="F2217" s="24">
        <f>'1 Solar Profile'!E2219*S$10</f>
        <v>2.0838935250000001</v>
      </c>
      <c r="G2217" s="24">
        <f>'2 Load Profile'!E2218</f>
        <v>0.88957402222648652</v>
      </c>
      <c r="H2217" s="24">
        <f t="shared" si="572"/>
        <v>-1.1943195027735136</v>
      </c>
      <c r="I2217" s="13">
        <f t="shared" si="573"/>
        <v>-1.1943195027735136</v>
      </c>
      <c r="J2217" s="24">
        <f t="shared" si="574"/>
        <v>0.88957402222648652</v>
      </c>
      <c r="K2217" s="24">
        <f t="shared" si="575"/>
        <v>0</v>
      </c>
      <c r="L2217" s="13"/>
      <c r="M2217" s="24"/>
      <c r="N2217" s="24">
        <f t="shared" ref="N2217:N2280" si="585">M2217+L2217</f>
        <v>0</v>
      </c>
      <c r="O2217" s="13"/>
      <c r="P2217" s="13"/>
    </row>
    <row r="2218" spans="1:16">
      <c r="A2218">
        <v>2217</v>
      </c>
      <c r="B2218" s="13">
        <v>4</v>
      </c>
      <c r="C2218" s="13">
        <v>3</v>
      </c>
      <c r="D2218" s="13">
        <v>8</v>
      </c>
      <c r="E2218" s="14">
        <f t="shared" si="580"/>
        <v>93</v>
      </c>
      <c r="F2218" s="24">
        <f>'1 Solar Profile'!E2220*S$10</f>
        <v>3.4139904749999994</v>
      </c>
      <c r="G2218" s="24">
        <f>'2 Load Profile'!E2219</f>
        <v>0.78705345615039568</v>
      </c>
      <c r="H2218" s="24">
        <f t="shared" si="572"/>
        <v>-2.6269370188496035</v>
      </c>
      <c r="I2218" s="13">
        <f t="shared" si="573"/>
        <v>-2.6269370188496035</v>
      </c>
      <c r="J2218" s="24">
        <f t="shared" si="574"/>
        <v>0.7870534561503959</v>
      </c>
      <c r="K2218" s="24">
        <f t="shared" si="575"/>
        <v>0</v>
      </c>
      <c r="L2218" s="13"/>
      <c r="M2218" s="24"/>
      <c r="N2218" s="24">
        <f t="shared" si="585"/>
        <v>0</v>
      </c>
      <c r="O2218" s="13"/>
      <c r="P2218" s="13"/>
    </row>
    <row r="2219" spans="1:16">
      <c r="A2219">
        <v>2218</v>
      </c>
      <c r="B2219" s="13">
        <v>4</v>
      </c>
      <c r="C2219" s="13">
        <v>3</v>
      </c>
      <c r="D2219" s="13">
        <v>9</v>
      </c>
      <c r="E2219" s="14">
        <f t="shared" si="580"/>
        <v>93</v>
      </c>
      <c r="F2219" s="24">
        <f>'1 Solar Profile'!E2221*S$10</f>
        <v>4.4111339999999997</v>
      </c>
      <c r="G2219" s="24">
        <f>'2 Load Profile'!E2220</f>
        <v>0.79291548523340571</v>
      </c>
      <c r="H2219" s="24">
        <f t="shared" si="572"/>
        <v>-3.618218514766594</v>
      </c>
      <c r="I2219" s="13">
        <f t="shared" si="573"/>
        <v>-3.618218514766594</v>
      </c>
      <c r="J2219" s="24">
        <f t="shared" si="574"/>
        <v>0.79291548523340571</v>
      </c>
      <c r="K2219" s="24">
        <f t="shared" si="575"/>
        <v>0</v>
      </c>
      <c r="L2219" s="13"/>
      <c r="M2219" s="24"/>
      <c r="N2219" s="24">
        <f t="shared" si="585"/>
        <v>0</v>
      </c>
      <c r="O2219" s="13"/>
      <c r="P2219" s="13"/>
    </row>
    <row r="2220" spans="1:16">
      <c r="A2220">
        <v>2219</v>
      </c>
      <c r="B2220" s="13">
        <v>4</v>
      </c>
      <c r="C2220" s="13">
        <v>3</v>
      </c>
      <c r="D2220" s="13">
        <v>10</v>
      </c>
      <c r="E2220" s="14">
        <f t="shared" si="580"/>
        <v>93</v>
      </c>
      <c r="F2220" s="24">
        <f>'1 Solar Profile'!E2222*S$10</f>
        <v>5.0845788000000001</v>
      </c>
      <c r="G2220" s="24">
        <f>'2 Load Profile'!E2221</f>
        <v>0.79201388480619928</v>
      </c>
      <c r="H2220" s="24">
        <f t="shared" si="572"/>
        <v>-4.2925649151938003</v>
      </c>
      <c r="I2220" s="13">
        <f t="shared" si="573"/>
        <v>-4.2925649151938003</v>
      </c>
      <c r="J2220" s="24">
        <f t="shared" si="574"/>
        <v>0.79201388480619972</v>
      </c>
      <c r="K2220" s="24">
        <f t="shared" si="575"/>
        <v>0</v>
      </c>
      <c r="L2220" s="13"/>
      <c r="M2220" s="24"/>
      <c r="N2220" s="24">
        <f t="shared" si="585"/>
        <v>0</v>
      </c>
      <c r="O2220" s="13"/>
      <c r="P2220" s="13"/>
    </row>
    <row r="2221" spans="1:16">
      <c r="A2221">
        <v>2220</v>
      </c>
      <c r="B2221" s="13">
        <v>4</v>
      </c>
      <c r="C2221" s="13">
        <v>3</v>
      </c>
      <c r="D2221" s="13">
        <v>11</v>
      </c>
      <c r="E2221" s="14">
        <f t="shared" si="580"/>
        <v>93</v>
      </c>
      <c r="F2221" s="24">
        <f>'1 Solar Profile'!E2223*S$10</f>
        <v>5.2499994750000001</v>
      </c>
      <c r="G2221" s="24">
        <f>'2 Load Profile'!E2222</f>
        <v>0.76819976273367652</v>
      </c>
      <c r="H2221" s="24">
        <f t="shared" si="572"/>
        <v>-4.4817997122663238</v>
      </c>
      <c r="I2221" s="13">
        <f t="shared" si="573"/>
        <v>-4.4817997122663238</v>
      </c>
      <c r="J2221" s="24">
        <f t="shared" si="574"/>
        <v>0.76819976273367629</v>
      </c>
      <c r="K2221" s="24">
        <f t="shared" si="575"/>
        <v>0</v>
      </c>
      <c r="L2221" s="13"/>
      <c r="M2221" s="24"/>
      <c r="N2221" s="24">
        <f t="shared" si="585"/>
        <v>0</v>
      </c>
      <c r="O2221" s="13"/>
      <c r="P2221" s="13"/>
    </row>
    <row r="2222" spans="1:16">
      <c r="A2222">
        <v>2221</v>
      </c>
      <c r="B2222" s="13">
        <v>4</v>
      </c>
      <c r="C2222" s="13">
        <v>3</v>
      </c>
      <c r="D2222" s="13">
        <v>12</v>
      </c>
      <c r="E2222" s="14">
        <f t="shared" si="580"/>
        <v>93</v>
      </c>
      <c r="F2222" s="24">
        <f>'1 Solar Profile'!E2224*S$10</f>
        <v>5.2499994750000001</v>
      </c>
      <c r="G2222" s="24">
        <f>'2 Load Profile'!E2223</f>
        <v>0.73193084761166316</v>
      </c>
      <c r="H2222" s="24">
        <f t="shared" si="572"/>
        <v>-4.5180686273883373</v>
      </c>
      <c r="I2222" s="13">
        <f t="shared" si="573"/>
        <v>-4.5180686273883373</v>
      </c>
      <c r="J2222" s="24">
        <f t="shared" si="574"/>
        <v>0.73193084761166283</v>
      </c>
      <c r="K2222" s="24">
        <f t="shared" si="575"/>
        <v>0</v>
      </c>
      <c r="L2222" s="13"/>
      <c r="M2222" s="24"/>
      <c r="N2222" s="24">
        <f t="shared" si="585"/>
        <v>0</v>
      </c>
      <c r="O2222" s="13"/>
      <c r="P2222" s="13"/>
    </row>
    <row r="2223" spans="1:16">
      <c r="A2223">
        <v>2222</v>
      </c>
      <c r="B2223" s="13">
        <v>4</v>
      </c>
      <c r="C2223" s="13">
        <v>3</v>
      </c>
      <c r="D2223" s="13">
        <v>13</v>
      </c>
      <c r="E2223" s="14">
        <f t="shared" si="580"/>
        <v>93</v>
      </c>
      <c r="F2223" s="24">
        <f>'1 Solar Profile'!E2225*S$10</f>
        <v>4.878904275</v>
      </c>
      <c r="G2223" s="24">
        <f>'2 Load Profile'!E2224</f>
        <v>0.72006047887330182</v>
      </c>
      <c r="H2223" s="24">
        <f t="shared" si="572"/>
        <v>-4.158843796126698</v>
      </c>
      <c r="I2223" s="13">
        <f t="shared" si="573"/>
        <v>-4.158843796126698</v>
      </c>
      <c r="J2223" s="24">
        <f t="shared" si="574"/>
        <v>0.72006047887330205</v>
      </c>
      <c r="K2223" s="24">
        <f t="shared" si="575"/>
        <v>0</v>
      </c>
      <c r="L2223" s="13"/>
      <c r="M2223" s="24"/>
      <c r="N2223" s="24">
        <f t="shared" si="585"/>
        <v>0</v>
      </c>
      <c r="O2223" s="13"/>
      <c r="P2223" s="13"/>
    </row>
    <row r="2224" spans="1:16">
      <c r="A2224">
        <v>2223</v>
      </c>
      <c r="B2224" s="13">
        <v>4</v>
      </c>
      <c r="C2224" s="13">
        <v>3</v>
      </c>
      <c r="D2224" s="13">
        <v>14</v>
      </c>
      <c r="E2224" s="14">
        <f t="shared" si="580"/>
        <v>93</v>
      </c>
      <c r="F2224" s="24">
        <f>'1 Solar Profile'!E2226*S$10</f>
        <v>4.1157899999999996</v>
      </c>
      <c r="G2224" s="24">
        <f>'2 Load Profile'!E2225</f>
        <v>0.7367230751269972</v>
      </c>
      <c r="H2224" s="24">
        <f t="shared" si="572"/>
        <v>-3.3790669248730025</v>
      </c>
      <c r="I2224" s="13">
        <f t="shared" si="573"/>
        <v>-3.3790669248730025</v>
      </c>
      <c r="J2224" s="24">
        <f t="shared" si="574"/>
        <v>0.73672307512699708</v>
      </c>
      <c r="K2224" s="24">
        <f t="shared" si="575"/>
        <v>0</v>
      </c>
      <c r="L2224" s="13"/>
      <c r="M2224" s="24"/>
      <c r="N2224" s="24">
        <f t="shared" si="585"/>
        <v>0</v>
      </c>
      <c r="O2224" s="13"/>
      <c r="P2224" s="13"/>
    </row>
    <row r="2225" spans="1:16">
      <c r="A2225">
        <v>2224</v>
      </c>
      <c r="B2225" s="13">
        <v>4</v>
      </c>
      <c r="C2225" s="13">
        <v>3</v>
      </c>
      <c r="D2225" s="13">
        <v>15</v>
      </c>
      <c r="E2225" s="14">
        <f t="shared" si="580"/>
        <v>93</v>
      </c>
      <c r="F2225" s="24">
        <f>'1 Solar Profile'!E2227*S$10</f>
        <v>2.4521379749999999</v>
      </c>
      <c r="G2225" s="24">
        <f>'2 Load Profile'!E2226</f>
        <v>0.8346843968663914</v>
      </c>
      <c r="H2225" s="24">
        <f t="shared" si="572"/>
        <v>-1.6174535781336083</v>
      </c>
      <c r="I2225" s="13">
        <f t="shared" si="573"/>
        <v>-1.6174535781336083</v>
      </c>
      <c r="J2225" s="24">
        <f t="shared" si="574"/>
        <v>0.83468439686639151</v>
      </c>
      <c r="K2225" s="24">
        <f t="shared" si="575"/>
        <v>0</v>
      </c>
      <c r="L2225" s="13"/>
      <c r="M2225" s="24"/>
      <c r="N2225" s="24">
        <f t="shared" si="585"/>
        <v>0</v>
      </c>
      <c r="O2225" s="13"/>
      <c r="P2225" s="13"/>
    </row>
    <row r="2226" spans="1:16">
      <c r="A2226">
        <v>2225</v>
      </c>
      <c r="B2226" s="13">
        <v>4</v>
      </c>
      <c r="C2226" s="13">
        <v>3</v>
      </c>
      <c r="D2226" s="13">
        <v>16</v>
      </c>
      <c r="E2226" s="14">
        <f t="shared" si="580"/>
        <v>93</v>
      </c>
      <c r="F2226" s="24">
        <f>'1 Solar Profile'!E2228*S$10</f>
        <v>1.611787275</v>
      </c>
      <c r="G2226" s="24">
        <f>'2 Load Profile'!E2227</f>
        <v>1.0342575797920099</v>
      </c>
      <c r="H2226" s="24">
        <f t="shared" si="572"/>
        <v>-0.57752969520799002</v>
      </c>
      <c r="I2226" s="13">
        <f t="shared" si="573"/>
        <v>-0.57752969520799002</v>
      </c>
      <c r="J2226" s="24">
        <f t="shared" si="574"/>
        <v>1.0342575797920099</v>
      </c>
      <c r="K2226" s="24">
        <f t="shared" si="575"/>
        <v>0</v>
      </c>
      <c r="L2226" s="13"/>
      <c r="M2226" s="24"/>
      <c r="N2226" s="24">
        <f t="shared" si="585"/>
        <v>0</v>
      </c>
      <c r="O2226" s="13"/>
      <c r="P2226" s="13"/>
    </row>
    <row r="2227" spans="1:16">
      <c r="A2227">
        <v>2226</v>
      </c>
      <c r="B2227" s="13">
        <v>4</v>
      </c>
      <c r="C2227" s="13">
        <v>3</v>
      </c>
      <c r="D2227" s="13">
        <v>17</v>
      </c>
      <c r="E2227" s="14">
        <f t="shared" si="580"/>
        <v>93</v>
      </c>
      <c r="F2227" s="24">
        <f>'1 Solar Profile'!E2229*S$10</f>
        <v>0.33894314999999997</v>
      </c>
      <c r="G2227" s="24">
        <f>'2 Load Profile'!E2228</f>
        <v>1.1445916651499357</v>
      </c>
      <c r="H2227" s="24">
        <f t="shared" si="572"/>
        <v>0.80564851514993574</v>
      </c>
      <c r="I2227" s="13">
        <f t="shared" si="573"/>
        <v>0</v>
      </c>
      <c r="J2227" s="24">
        <f t="shared" si="574"/>
        <v>0.33894314999999997</v>
      </c>
      <c r="K2227" s="24">
        <f t="shared" si="575"/>
        <v>0.80564851514993574</v>
      </c>
      <c r="L2227" s="13"/>
      <c r="M2227" s="24"/>
      <c r="N2227" s="24">
        <f t="shared" si="585"/>
        <v>0</v>
      </c>
      <c r="O2227" s="13"/>
      <c r="P2227" s="13"/>
    </row>
    <row r="2228" spans="1:16">
      <c r="A2228">
        <v>2227</v>
      </c>
      <c r="B2228" s="13">
        <v>4</v>
      </c>
      <c r="C2228" s="13">
        <v>3</v>
      </c>
      <c r="D2228" s="13">
        <v>18</v>
      </c>
      <c r="E2228" s="14">
        <f t="shared" si="580"/>
        <v>93</v>
      </c>
      <c r="F2228" s="24">
        <f>'1 Solar Profile'!E2230*S$10</f>
        <v>0</v>
      </c>
      <c r="G2228" s="24">
        <f>'2 Load Profile'!E2229</f>
        <v>1.2550315794291924</v>
      </c>
      <c r="H2228" s="24">
        <f t="shared" si="572"/>
        <v>1.2550315794291924</v>
      </c>
      <c r="I2228" s="13">
        <f t="shared" si="573"/>
        <v>0</v>
      </c>
      <c r="J2228" s="24">
        <f t="shared" si="574"/>
        <v>0</v>
      </c>
      <c r="K2228" s="24">
        <f t="shared" si="575"/>
        <v>1.2550315794291924</v>
      </c>
      <c r="L2228" s="13"/>
      <c r="M2228" s="24"/>
      <c r="N2228" s="24">
        <f t="shared" si="585"/>
        <v>0</v>
      </c>
      <c r="O2228" s="13"/>
      <c r="P2228" s="13"/>
    </row>
    <row r="2229" spans="1:16">
      <c r="A2229">
        <v>2228</v>
      </c>
      <c r="B2229" s="13">
        <v>4</v>
      </c>
      <c r="C2229" s="13">
        <v>3</v>
      </c>
      <c r="D2229" s="13">
        <v>19</v>
      </c>
      <c r="E2229" s="14">
        <f t="shared" si="580"/>
        <v>93</v>
      </c>
      <c r="F2229" s="24">
        <f>'1 Solar Profile'!E2231*S$10</f>
        <v>0</v>
      </c>
      <c r="G2229" s="24">
        <f>'2 Load Profile'!E2230</f>
        <v>1.4876543109017693</v>
      </c>
      <c r="H2229" s="24">
        <f t="shared" si="572"/>
        <v>1.4876543109017693</v>
      </c>
      <c r="I2229" s="13">
        <f t="shared" si="573"/>
        <v>0</v>
      </c>
      <c r="J2229" s="24">
        <f t="shared" si="574"/>
        <v>0</v>
      </c>
      <c r="K2229" s="24">
        <f t="shared" si="575"/>
        <v>1.4876543109017693</v>
      </c>
      <c r="L2229" s="13"/>
      <c r="M2229" s="24"/>
      <c r="N2229" s="24">
        <f t="shared" si="585"/>
        <v>0</v>
      </c>
      <c r="O2229" s="13"/>
      <c r="P2229" s="13"/>
    </row>
    <row r="2230" spans="1:16">
      <c r="A2230">
        <v>2229</v>
      </c>
      <c r="B2230" s="13">
        <v>4</v>
      </c>
      <c r="C2230" s="13">
        <v>3</v>
      </c>
      <c r="D2230" s="13">
        <v>20</v>
      </c>
      <c r="E2230" s="14">
        <f t="shared" si="580"/>
        <v>93</v>
      </c>
      <c r="F2230" s="24">
        <f>'1 Solar Profile'!E2232*S$10</f>
        <v>0</v>
      </c>
      <c r="G2230" s="24">
        <f>'2 Load Profile'!E2231</f>
        <v>1.5186476184055056</v>
      </c>
      <c r="H2230" s="24">
        <f t="shared" si="572"/>
        <v>1.5186476184055056</v>
      </c>
      <c r="I2230" s="13">
        <f t="shared" si="573"/>
        <v>0</v>
      </c>
      <c r="J2230" s="24">
        <f t="shared" si="574"/>
        <v>0</v>
      </c>
      <c r="K2230" s="24">
        <f t="shared" si="575"/>
        <v>1.5186476184055056</v>
      </c>
      <c r="L2230" s="13"/>
      <c r="M2230" s="24"/>
      <c r="N2230" s="24">
        <f t="shared" si="585"/>
        <v>0</v>
      </c>
      <c r="O2230" s="24"/>
      <c r="P2230" s="24"/>
    </row>
    <row r="2231" spans="1:16">
      <c r="A2231">
        <v>2230</v>
      </c>
      <c r="B2231" s="13">
        <v>4</v>
      </c>
      <c r="C2231" s="13">
        <v>3</v>
      </c>
      <c r="D2231" s="13">
        <v>21</v>
      </c>
      <c r="E2231" s="14">
        <f t="shared" si="580"/>
        <v>93</v>
      </c>
      <c r="F2231" s="24">
        <f>'1 Solar Profile'!E2233*S$10</f>
        <v>0</v>
      </c>
      <c r="G2231" s="24">
        <f>'2 Load Profile'!E2232</f>
        <v>1.2440536929583936</v>
      </c>
      <c r="H2231" s="24">
        <f t="shared" si="572"/>
        <v>1.2440536929583936</v>
      </c>
      <c r="I2231" s="13">
        <f t="shared" si="573"/>
        <v>0</v>
      </c>
      <c r="J2231" s="24">
        <f t="shared" si="574"/>
        <v>0</v>
      </c>
      <c r="K2231" s="24">
        <f t="shared" si="575"/>
        <v>1.2440536929583936</v>
      </c>
      <c r="L2231" s="13"/>
      <c r="M2231" s="24"/>
      <c r="N2231" s="24">
        <f t="shared" si="585"/>
        <v>0</v>
      </c>
      <c r="O2231" s="13"/>
      <c r="P2231" s="13"/>
    </row>
    <row r="2232" spans="1:16">
      <c r="A2232">
        <v>2231</v>
      </c>
      <c r="B2232" s="13">
        <v>4</v>
      </c>
      <c r="C2232" s="13">
        <v>3</v>
      </c>
      <c r="D2232" s="13">
        <v>22</v>
      </c>
      <c r="E2232" s="14">
        <f t="shared" si="580"/>
        <v>93</v>
      </c>
      <c r="F2232" s="24">
        <f>'1 Solar Profile'!E2234*S$10</f>
        <v>0</v>
      </c>
      <c r="G2232" s="24">
        <f>'2 Load Profile'!E2233</f>
        <v>0.9776887912458202</v>
      </c>
      <c r="H2232" s="24">
        <f t="shared" si="572"/>
        <v>0.9776887912458202</v>
      </c>
      <c r="I2232" s="13">
        <f t="shared" si="573"/>
        <v>0</v>
      </c>
      <c r="J2232" s="24">
        <f t="shared" si="574"/>
        <v>0</v>
      </c>
      <c r="K2232" s="24">
        <f t="shared" si="575"/>
        <v>0.9776887912458202</v>
      </c>
      <c r="L2232" s="13"/>
      <c r="M2232" s="24"/>
      <c r="N2232" s="24">
        <f t="shared" si="585"/>
        <v>0</v>
      </c>
      <c r="O2232" s="13"/>
      <c r="P2232" s="13"/>
    </row>
    <row r="2233" spans="1:16">
      <c r="A2233">
        <v>2232</v>
      </c>
      <c r="B2233" s="13">
        <v>4</v>
      </c>
      <c r="C2233" s="13">
        <v>3</v>
      </c>
      <c r="D2233" s="13">
        <v>23</v>
      </c>
      <c r="E2233" s="14">
        <f t="shared" si="580"/>
        <v>93</v>
      </c>
      <c r="F2233" s="24">
        <f>'1 Solar Profile'!E2235*S$10</f>
        <v>0</v>
      </c>
      <c r="G2233" s="24">
        <f>'2 Load Profile'!E2234</f>
        <v>0.70649801002563761</v>
      </c>
      <c r="H2233" s="24">
        <f t="shared" si="572"/>
        <v>0.70649801002563761</v>
      </c>
      <c r="I2233" s="13">
        <f t="shared" si="573"/>
        <v>0</v>
      </c>
      <c r="J2233" s="24">
        <f t="shared" si="574"/>
        <v>0</v>
      </c>
      <c r="K2233" s="24">
        <f t="shared" si="575"/>
        <v>0.70649801002563761</v>
      </c>
      <c r="L2233" s="13">
        <f t="shared" ref="L2233" si="586">SUM(I2210:I2233)</f>
        <v>-30.464802285579474</v>
      </c>
      <c r="M2233" s="24">
        <f t="shared" ref="M2233" si="587">SUMIF(H2210:H2233,"&gt;0",H2210:H2233)</f>
        <v>11.756712287836363</v>
      </c>
      <c r="N2233" s="24">
        <f t="shared" si="585"/>
        <v>-18.708089997743109</v>
      </c>
      <c r="O2233" s="13">
        <f t="shared" ref="O2233" si="588">IF(M2233&gt;(L2233*-1),(M2233+L2233)*S$12,0)</f>
        <v>0</v>
      </c>
      <c r="P2233" s="13">
        <f t="shared" ref="P2233" si="589">IF(M2233&lt;(L2233*-1),(M2233+L2233)*S$14,0)</f>
        <v>-0.49482898044030527</v>
      </c>
    </row>
    <row r="2234" spans="1:16">
      <c r="A2234">
        <v>2233</v>
      </c>
      <c r="B2234" s="13">
        <v>4</v>
      </c>
      <c r="C2234" s="13">
        <v>4</v>
      </c>
      <c r="D2234" s="13">
        <v>0</v>
      </c>
      <c r="E2234" s="14">
        <f t="shared" si="580"/>
        <v>94</v>
      </c>
      <c r="F2234" s="24">
        <f>'1 Solar Profile'!E2236*S$10</f>
        <v>0</v>
      </c>
      <c r="G2234" s="24">
        <f>'2 Load Profile'!E2235</f>
        <v>0.61395102777064015</v>
      </c>
      <c r="H2234" s="24">
        <f t="shared" si="572"/>
        <v>0.61395102777064015</v>
      </c>
      <c r="I2234" s="13">
        <f t="shared" si="573"/>
        <v>0</v>
      </c>
      <c r="J2234" s="24">
        <f t="shared" si="574"/>
        <v>0</v>
      </c>
      <c r="K2234" s="24">
        <f t="shared" si="575"/>
        <v>0.61395102777064015</v>
      </c>
      <c r="L2234" s="13"/>
      <c r="M2234" s="24"/>
      <c r="N2234" s="24">
        <f t="shared" si="585"/>
        <v>0</v>
      </c>
      <c r="O2234" s="13"/>
      <c r="P2234" s="13"/>
    </row>
    <row r="2235" spans="1:16">
      <c r="A2235">
        <v>2234</v>
      </c>
      <c r="B2235" s="13">
        <v>4</v>
      </c>
      <c r="C2235" s="13">
        <v>4</v>
      </c>
      <c r="D2235" s="13">
        <v>1</v>
      </c>
      <c r="E2235" s="14">
        <f t="shared" si="580"/>
        <v>94</v>
      </c>
      <c r="F2235" s="24">
        <f>'1 Solar Profile'!E2237*S$10</f>
        <v>0</v>
      </c>
      <c r="G2235" s="24">
        <f>'2 Load Profile'!E2236</f>
        <v>0.57779356631917844</v>
      </c>
      <c r="H2235" s="24">
        <f t="shared" si="572"/>
        <v>0.57779356631917844</v>
      </c>
      <c r="I2235" s="13">
        <f t="shared" si="573"/>
        <v>0</v>
      </c>
      <c r="J2235" s="24">
        <f t="shared" si="574"/>
        <v>0</v>
      </c>
      <c r="K2235" s="24">
        <f t="shared" si="575"/>
        <v>0.57779356631917844</v>
      </c>
      <c r="L2235" s="13"/>
      <c r="M2235" s="24"/>
      <c r="N2235" s="24">
        <f t="shared" si="585"/>
        <v>0</v>
      </c>
      <c r="O2235" s="13"/>
      <c r="P2235" s="13"/>
    </row>
    <row r="2236" spans="1:16">
      <c r="A2236">
        <v>2235</v>
      </c>
      <c r="B2236" s="13">
        <v>4</v>
      </c>
      <c r="C2236" s="13">
        <v>4</v>
      </c>
      <c r="D2236" s="13">
        <v>2</v>
      </c>
      <c r="E2236" s="14">
        <f t="shared" si="580"/>
        <v>94</v>
      </c>
      <c r="F2236" s="24">
        <f>'1 Solar Profile'!E2238*S$10</f>
        <v>0</v>
      </c>
      <c r="G2236" s="24">
        <f>'2 Load Profile'!E2237</f>
        <v>0.57450747110156808</v>
      </c>
      <c r="H2236" s="24">
        <f t="shared" si="572"/>
        <v>0.57450747110156808</v>
      </c>
      <c r="I2236" s="13">
        <f t="shared" si="573"/>
        <v>0</v>
      </c>
      <c r="J2236" s="24">
        <f t="shared" si="574"/>
        <v>0</v>
      </c>
      <c r="K2236" s="24">
        <f t="shared" si="575"/>
        <v>0.57450747110156808</v>
      </c>
      <c r="L2236" s="13"/>
      <c r="M2236" s="24"/>
      <c r="N2236" s="24">
        <f t="shared" si="585"/>
        <v>0</v>
      </c>
      <c r="O2236" s="13"/>
      <c r="P2236" s="13"/>
    </row>
    <row r="2237" spans="1:16">
      <c r="A2237">
        <v>2236</v>
      </c>
      <c r="B2237" s="13">
        <v>4</v>
      </c>
      <c r="C2237" s="13">
        <v>4</v>
      </c>
      <c r="D2237" s="13">
        <v>3</v>
      </c>
      <c r="E2237" s="14">
        <f t="shared" si="580"/>
        <v>94</v>
      </c>
      <c r="F2237" s="24">
        <f>'1 Solar Profile'!E2239*S$10</f>
        <v>0</v>
      </c>
      <c r="G2237" s="24">
        <f>'2 Load Profile'!E2238</f>
        <v>0.58120094381325016</v>
      </c>
      <c r="H2237" s="24">
        <f t="shared" si="572"/>
        <v>0.58120094381325016</v>
      </c>
      <c r="I2237" s="13">
        <f t="shared" si="573"/>
        <v>0</v>
      </c>
      <c r="J2237" s="24">
        <f t="shared" si="574"/>
        <v>0</v>
      </c>
      <c r="K2237" s="24">
        <f t="shared" si="575"/>
        <v>0.58120094381325016</v>
      </c>
      <c r="L2237" s="13"/>
      <c r="M2237" s="24"/>
      <c r="N2237" s="24">
        <f t="shared" si="585"/>
        <v>0</v>
      </c>
      <c r="O2237" s="13"/>
      <c r="P2237" s="13"/>
    </row>
    <row r="2238" spans="1:16">
      <c r="A2238">
        <v>2237</v>
      </c>
      <c r="B2238" s="13">
        <v>4</v>
      </c>
      <c r="C2238" s="13">
        <v>4</v>
      </c>
      <c r="D2238" s="13">
        <v>4</v>
      </c>
      <c r="E2238" s="14">
        <f t="shared" si="580"/>
        <v>94</v>
      </c>
      <c r="F2238" s="24">
        <f>'1 Solar Profile'!E2240*S$10</f>
        <v>0</v>
      </c>
      <c r="G2238" s="24">
        <f>'2 Load Profile'!E2239</f>
        <v>0.63029955622555645</v>
      </c>
      <c r="H2238" s="24">
        <f t="shared" si="572"/>
        <v>0.63029955622555645</v>
      </c>
      <c r="I2238" s="13">
        <f t="shared" si="573"/>
        <v>0</v>
      </c>
      <c r="J2238" s="24">
        <f t="shared" si="574"/>
        <v>0</v>
      </c>
      <c r="K2238" s="24">
        <f t="shared" si="575"/>
        <v>0.63029955622555645</v>
      </c>
      <c r="L2238" s="13"/>
      <c r="M2238" s="24"/>
      <c r="N2238" s="24">
        <f t="shared" si="585"/>
        <v>0</v>
      </c>
      <c r="O2238" s="13"/>
      <c r="P2238" s="13"/>
    </row>
    <row r="2239" spans="1:16">
      <c r="A2239">
        <v>2238</v>
      </c>
      <c r="B2239" s="13">
        <v>4</v>
      </c>
      <c r="C2239" s="13">
        <v>4</v>
      </c>
      <c r="D2239" s="13">
        <v>5</v>
      </c>
      <c r="E2239" s="14">
        <f t="shared" si="580"/>
        <v>94</v>
      </c>
      <c r="F2239" s="24">
        <f>'1 Solar Profile'!E2241*S$10</f>
        <v>0</v>
      </c>
      <c r="G2239" s="24">
        <f>'2 Load Profile'!E2240</f>
        <v>0.79045791281880995</v>
      </c>
      <c r="H2239" s="24">
        <f t="shared" si="572"/>
        <v>0.79045791281880995</v>
      </c>
      <c r="I2239" s="13">
        <f t="shared" si="573"/>
        <v>0</v>
      </c>
      <c r="J2239" s="24">
        <f t="shared" si="574"/>
        <v>0</v>
      </c>
      <c r="K2239" s="24">
        <f t="shared" si="575"/>
        <v>0.79045791281880995</v>
      </c>
      <c r="L2239" s="13"/>
      <c r="M2239" s="24"/>
      <c r="N2239" s="24">
        <f t="shared" si="585"/>
        <v>0</v>
      </c>
      <c r="O2239" s="13"/>
      <c r="P2239" s="13"/>
    </row>
    <row r="2240" spans="1:16">
      <c r="A2240">
        <v>2239</v>
      </c>
      <c r="B2240" s="13">
        <v>4</v>
      </c>
      <c r="C2240" s="13">
        <v>4</v>
      </c>
      <c r="D2240" s="13">
        <v>6</v>
      </c>
      <c r="E2240" s="14">
        <f t="shared" si="580"/>
        <v>94</v>
      </c>
      <c r="F2240" s="24">
        <f>'1 Solar Profile'!E2242*S$10</f>
        <v>0.43825162499999992</v>
      </c>
      <c r="G2240" s="24">
        <f>'2 Load Profile'!E2241</f>
        <v>1.0083425054344191</v>
      </c>
      <c r="H2240" s="24">
        <f t="shared" ref="H2240:H2303" si="590">G2240-F2240</f>
        <v>0.57009088043441913</v>
      </c>
      <c r="I2240" s="13">
        <f t="shared" ref="I2240:I2303" si="591">IF(H2240&lt;0,H2240,0)</f>
        <v>0</v>
      </c>
      <c r="J2240" s="24">
        <f t="shared" ref="J2240:J2303" si="592">F2240+I2240</f>
        <v>0.43825162499999992</v>
      </c>
      <c r="K2240" s="24">
        <f t="shared" ref="K2240:K2303" si="593">IF(H2240&gt;0,H2240,0)</f>
        <v>0.57009088043441913</v>
      </c>
      <c r="L2240" s="13"/>
      <c r="M2240" s="24"/>
      <c r="N2240" s="24">
        <f t="shared" si="585"/>
        <v>0</v>
      </c>
      <c r="O2240" s="13"/>
      <c r="P2240" s="13"/>
    </row>
    <row r="2241" spans="1:16">
      <c r="A2241">
        <v>2240</v>
      </c>
      <c r="B2241" s="13">
        <v>4</v>
      </c>
      <c r="C2241" s="13">
        <v>4</v>
      </c>
      <c r="D2241" s="13">
        <v>7</v>
      </c>
      <c r="E2241" s="14">
        <f t="shared" si="580"/>
        <v>94</v>
      </c>
      <c r="F2241" s="24">
        <f>'1 Solar Profile'!E2243*S$10</f>
        <v>2.0189767500000002</v>
      </c>
      <c r="G2241" s="24">
        <f>'2 Load Profile'!E2242</f>
        <v>0.93733651498165516</v>
      </c>
      <c r="H2241" s="24">
        <f t="shared" si="590"/>
        <v>-1.0816402350183449</v>
      </c>
      <c r="I2241" s="13">
        <f t="shared" si="591"/>
        <v>-1.0816402350183449</v>
      </c>
      <c r="J2241" s="24">
        <f t="shared" si="592"/>
        <v>0.93733651498165527</v>
      </c>
      <c r="K2241" s="24">
        <f t="shared" si="593"/>
        <v>0</v>
      </c>
      <c r="L2241" s="13"/>
      <c r="M2241" s="24"/>
      <c r="N2241" s="24">
        <f t="shared" si="585"/>
        <v>0</v>
      </c>
      <c r="O2241" s="13"/>
      <c r="P2241" s="13"/>
    </row>
    <row r="2242" spans="1:16">
      <c r="A2242">
        <v>2241</v>
      </c>
      <c r="B2242" s="13">
        <v>4</v>
      </c>
      <c r="C2242" s="13">
        <v>4</v>
      </c>
      <c r="D2242" s="13">
        <v>8</v>
      </c>
      <c r="E2242" s="14">
        <f t="shared" si="580"/>
        <v>94</v>
      </c>
      <c r="F2242" s="24">
        <f>'1 Solar Profile'!E2244*S$10</f>
        <v>3.2799784499999993</v>
      </c>
      <c r="G2242" s="24">
        <f>'2 Load Profile'!E2243</f>
        <v>0.84394556300204915</v>
      </c>
      <c r="H2242" s="24">
        <f t="shared" si="590"/>
        <v>-2.4360328869979502</v>
      </c>
      <c r="I2242" s="13">
        <f t="shared" si="591"/>
        <v>-2.4360328869979502</v>
      </c>
      <c r="J2242" s="24">
        <f t="shared" si="592"/>
        <v>0.84394556300204915</v>
      </c>
      <c r="K2242" s="24">
        <f t="shared" si="593"/>
        <v>0</v>
      </c>
      <c r="L2242" s="13"/>
      <c r="M2242" s="24"/>
      <c r="N2242" s="24">
        <f t="shared" si="585"/>
        <v>0</v>
      </c>
      <c r="O2242" s="13"/>
      <c r="P2242" s="13"/>
    </row>
    <row r="2243" spans="1:16">
      <c r="A2243">
        <v>2242</v>
      </c>
      <c r="B2243" s="13">
        <v>4</v>
      </c>
      <c r="C2243" s="13">
        <v>4</v>
      </c>
      <c r="D2243" s="13">
        <v>9</v>
      </c>
      <c r="E2243" s="14">
        <f t="shared" si="580"/>
        <v>94</v>
      </c>
      <c r="F2243" s="24">
        <f>'1 Solar Profile'!E2245*S$10</f>
        <v>4.1948943750000005</v>
      </c>
      <c r="G2243" s="24">
        <f>'2 Load Profile'!E2244</f>
        <v>0.87175972732119678</v>
      </c>
      <c r="H2243" s="24">
        <f t="shared" si="590"/>
        <v>-3.3231346476788035</v>
      </c>
      <c r="I2243" s="13">
        <f t="shared" si="591"/>
        <v>-3.3231346476788035</v>
      </c>
      <c r="J2243" s="24">
        <f t="shared" si="592"/>
        <v>0.871759727321197</v>
      </c>
      <c r="K2243" s="24">
        <f t="shared" si="593"/>
        <v>0</v>
      </c>
      <c r="L2243" s="13"/>
      <c r="M2243" s="24"/>
      <c r="N2243" s="24">
        <f t="shared" si="585"/>
        <v>0</v>
      </c>
      <c r="O2243" s="13"/>
      <c r="P2243" s="13"/>
    </row>
    <row r="2244" spans="1:16">
      <c r="A2244">
        <v>2243</v>
      </c>
      <c r="B2244" s="13">
        <v>4</v>
      </c>
      <c r="C2244" s="13">
        <v>4</v>
      </c>
      <c r="D2244" s="13">
        <v>10</v>
      </c>
      <c r="E2244" s="14">
        <f t="shared" si="580"/>
        <v>94</v>
      </c>
      <c r="F2244" s="24">
        <f>'1 Solar Profile'!E2246*S$10</f>
        <v>4.7894852250000008</v>
      </c>
      <c r="G2244" s="24">
        <f>'2 Load Profile'!E2245</f>
        <v>0.86433666489557526</v>
      </c>
      <c r="H2244" s="24">
        <f t="shared" si="590"/>
        <v>-3.9251485601044256</v>
      </c>
      <c r="I2244" s="13">
        <f t="shared" si="591"/>
        <v>-3.9251485601044256</v>
      </c>
      <c r="J2244" s="24">
        <f t="shared" si="592"/>
        <v>0.86433666489557526</v>
      </c>
      <c r="K2244" s="24">
        <f t="shared" si="593"/>
        <v>0</v>
      </c>
      <c r="L2244" s="13"/>
      <c r="M2244" s="24"/>
      <c r="N2244" s="24">
        <f t="shared" si="585"/>
        <v>0</v>
      </c>
      <c r="O2244" s="13"/>
      <c r="P2244" s="13"/>
    </row>
    <row r="2245" spans="1:16">
      <c r="A2245">
        <v>2244</v>
      </c>
      <c r="B2245" s="13">
        <v>4</v>
      </c>
      <c r="C2245" s="13">
        <v>4</v>
      </c>
      <c r="D2245" s="13">
        <v>11</v>
      </c>
      <c r="E2245" s="14">
        <f t="shared" si="580"/>
        <v>94</v>
      </c>
      <c r="F2245" s="24">
        <f>'1 Solar Profile'!E2247*S$10</f>
        <v>5.0139809999999994</v>
      </c>
      <c r="G2245" s="24">
        <f>'2 Load Profile'!E2246</f>
        <v>0.84152487589145397</v>
      </c>
      <c r="H2245" s="24">
        <f t="shared" si="590"/>
        <v>-4.1724561241085452</v>
      </c>
      <c r="I2245" s="13">
        <f t="shared" si="591"/>
        <v>-4.1724561241085452</v>
      </c>
      <c r="J2245" s="24">
        <f t="shared" si="592"/>
        <v>0.84152487589145419</v>
      </c>
      <c r="K2245" s="24">
        <f t="shared" si="593"/>
        <v>0</v>
      </c>
      <c r="L2245" s="13"/>
      <c r="M2245" s="24"/>
      <c r="N2245" s="24">
        <f t="shared" si="585"/>
        <v>0</v>
      </c>
      <c r="O2245" s="13"/>
      <c r="P2245" s="13"/>
    </row>
    <row r="2246" spans="1:16">
      <c r="A2246">
        <v>2245</v>
      </c>
      <c r="B2246" s="13">
        <v>4</v>
      </c>
      <c r="C2246" s="13">
        <v>4</v>
      </c>
      <c r="D2246" s="13">
        <v>12</v>
      </c>
      <c r="E2246" s="14">
        <f t="shared" si="580"/>
        <v>94</v>
      </c>
      <c r="F2246" s="24">
        <f>'1 Solar Profile'!E2248*S$10</f>
        <v>4.9383479249999995</v>
      </c>
      <c r="G2246" s="24">
        <f>'2 Load Profile'!E2247</f>
        <v>0.81742356441736874</v>
      </c>
      <c r="H2246" s="24">
        <f t="shared" si="590"/>
        <v>-4.1209243605826309</v>
      </c>
      <c r="I2246" s="13">
        <f t="shared" si="591"/>
        <v>-4.1209243605826309</v>
      </c>
      <c r="J2246" s="24">
        <f t="shared" si="592"/>
        <v>0.81742356441736863</v>
      </c>
      <c r="K2246" s="24">
        <f t="shared" si="593"/>
        <v>0</v>
      </c>
      <c r="L2246" s="13"/>
      <c r="M2246" s="24"/>
      <c r="N2246" s="24">
        <f t="shared" si="585"/>
        <v>0</v>
      </c>
      <c r="O2246" s="13"/>
      <c r="P2246" s="13"/>
    </row>
    <row r="2247" spans="1:16">
      <c r="A2247">
        <v>2246</v>
      </c>
      <c r="B2247" s="13">
        <v>4</v>
      </c>
      <c r="C2247" s="13">
        <v>4</v>
      </c>
      <c r="D2247" s="13">
        <v>13</v>
      </c>
      <c r="E2247" s="14">
        <f t="shared" si="580"/>
        <v>94</v>
      </c>
      <c r="F2247" s="24">
        <f>'1 Solar Profile'!E2249*S$10</f>
        <v>4.5650918249999997</v>
      </c>
      <c r="G2247" s="24">
        <f>'2 Load Profile'!E2248</f>
        <v>0.80773771133399652</v>
      </c>
      <c r="H2247" s="24">
        <f t="shared" si="590"/>
        <v>-3.7573541136660031</v>
      </c>
      <c r="I2247" s="13">
        <f t="shared" si="591"/>
        <v>-3.7573541136660031</v>
      </c>
      <c r="J2247" s="24">
        <f t="shared" si="592"/>
        <v>0.80773771133399652</v>
      </c>
      <c r="K2247" s="24">
        <f t="shared" si="593"/>
        <v>0</v>
      </c>
      <c r="L2247" s="13"/>
      <c r="M2247" s="24"/>
      <c r="N2247" s="24">
        <f t="shared" si="585"/>
        <v>0</v>
      </c>
      <c r="O2247" s="13"/>
      <c r="P2247" s="13"/>
    </row>
    <row r="2248" spans="1:16">
      <c r="A2248">
        <v>2247</v>
      </c>
      <c r="B2248" s="13">
        <v>4</v>
      </c>
      <c r="C2248" s="13">
        <v>4</v>
      </c>
      <c r="D2248" s="13">
        <v>14</v>
      </c>
      <c r="E2248" s="14">
        <f t="shared" si="580"/>
        <v>94</v>
      </c>
      <c r="F2248" s="24">
        <f>'1 Solar Profile'!E2250*S$10</f>
        <v>3.9183243749999996</v>
      </c>
      <c r="G2248" s="24">
        <f>'2 Load Profile'!E2249</f>
        <v>0.82817756932579412</v>
      </c>
      <c r="H2248" s="24">
        <f t="shared" si="590"/>
        <v>-3.0901468056742054</v>
      </c>
      <c r="I2248" s="13">
        <f t="shared" si="591"/>
        <v>-3.0901468056742054</v>
      </c>
      <c r="J2248" s="24">
        <f t="shared" si="592"/>
        <v>0.82817756932579423</v>
      </c>
      <c r="K2248" s="24">
        <f t="shared" si="593"/>
        <v>0</v>
      </c>
      <c r="L2248" s="13"/>
      <c r="M2248" s="24"/>
      <c r="N2248" s="24">
        <f t="shared" si="585"/>
        <v>0</v>
      </c>
      <c r="O2248" s="13"/>
      <c r="P2248" s="13"/>
    </row>
    <row r="2249" spans="1:16">
      <c r="A2249">
        <v>2248</v>
      </c>
      <c r="B2249" s="13">
        <v>4</v>
      </c>
      <c r="C2249" s="13">
        <v>4</v>
      </c>
      <c r="D2249" s="13">
        <v>15</v>
      </c>
      <c r="E2249" s="14">
        <f t="shared" si="580"/>
        <v>94</v>
      </c>
      <c r="F2249" s="24">
        <f>'1 Solar Profile'!E2251*S$10</f>
        <v>2.8766067749999999</v>
      </c>
      <c r="G2249" s="24">
        <f>'2 Load Profile'!E2250</f>
        <v>0.93614257280907365</v>
      </c>
      <c r="H2249" s="24">
        <f t="shared" si="590"/>
        <v>-1.9404642021909262</v>
      </c>
      <c r="I2249" s="13">
        <f t="shared" si="591"/>
        <v>-1.9404642021909262</v>
      </c>
      <c r="J2249" s="24">
        <f t="shared" si="592"/>
        <v>0.93614257280907376</v>
      </c>
      <c r="K2249" s="24">
        <f t="shared" si="593"/>
        <v>0</v>
      </c>
      <c r="L2249" s="13"/>
      <c r="M2249" s="24"/>
      <c r="N2249" s="24">
        <f t="shared" si="585"/>
        <v>0</v>
      </c>
      <c r="O2249" s="13"/>
      <c r="P2249" s="13"/>
    </row>
    <row r="2250" spans="1:16">
      <c r="A2250">
        <v>2249</v>
      </c>
      <c r="B2250" s="13">
        <v>4</v>
      </c>
      <c r="C2250" s="13">
        <v>4</v>
      </c>
      <c r="D2250" s="13">
        <v>16</v>
      </c>
      <c r="E2250" s="14">
        <f t="shared" si="580"/>
        <v>94</v>
      </c>
      <c r="F2250" s="24">
        <f>'1 Solar Profile'!E2252*S$10</f>
        <v>1.5871684499999998</v>
      </c>
      <c r="G2250" s="24">
        <f>'2 Load Profile'!E2251</f>
        <v>1.1450623996769749</v>
      </c>
      <c r="H2250" s="24">
        <f t="shared" si="590"/>
        <v>-0.44210605032302497</v>
      </c>
      <c r="I2250" s="13">
        <f t="shared" si="591"/>
        <v>-0.44210605032302497</v>
      </c>
      <c r="J2250" s="24">
        <f t="shared" si="592"/>
        <v>1.1450623996769749</v>
      </c>
      <c r="K2250" s="24">
        <f t="shared" si="593"/>
        <v>0</v>
      </c>
      <c r="L2250" s="13"/>
      <c r="M2250" s="24"/>
      <c r="N2250" s="24">
        <f t="shared" si="585"/>
        <v>0</v>
      </c>
      <c r="O2250" s="13"/>
      <c r="P2250" s="13"/>
    </row>
    <row r="2251" spans="1:16">
      <c r="A2251">
        <v>2250</v>
      </c>
      <c r="B2251" s="13">
        <v>4</v>
      </c>
      <c r="C2251" s="13">
        <v>4</v>
      </c>
      <c r="D2251" s="13">
        <v>17</v>
      </c>
      <c r="E2251" s="14">
        <f t="shared" si="580"/>
        <v>94</v>
      </c>
      <c r="F2251" s="24">
        <f>'1 Solar Profile'!E2253*S$10</f>
        <v>0.38189655</v>
      </c>
      <c r="G2251" s="24">
        <f>'2 Load Profile'!E2252</f>
        <v>1.2376946860331066</v>
      </c>
      <c r="H2251" s="24">
        <f t="shared" si="590"/>
        <v>0.85579813603310662</v>
      </c>
      <c r="I2251" s="13">
        <f t="shared" si="591"/>
        <v>0</v>
      </c>
      <c r="J2251" s="24">
        <f t="shared" si="592"/>
        <v>0.38189655</v>
      </c>
      <c r="K2251" s="24">
        <f t="shared" si="593"/>
        <v>0.85579813603310662</v>
      </c>
      <c r="L2251" s="13"/>
      <c r="M2251" s="24"/>
      <c r="N2251" s="24">
        <f t="shared" si="585"/>
        <v>0</v>
      </c>
      <c r="O2251" s="13"/>
      <c r="P2251" s="13"/>
    </row>
    <row r="2252" spans="1:16">
      <c r="A2252">
        <v>2251</v>
      </c>
      <c r="B2252" s="13">
        <v>4</v>
      </c>
      <c r="C2252" s="13">
        <v>4</v>
      </c>
      <c r="D2252" s="13">
        <v>18</v>
      </c>
      <c r="E2252" s="14">
        <f t="shared" si="580"/>
        <v>94</v>
      </c>
      <c r="F2252" s="24">
        <f>'1 Solar Profile'!E2254*S$10</f>
        <v>0</v>
      </c>
      <c r="G2252" s="24">
        <f>'2 Load Profile'!E2253</f>
        <v>1.3382089206054681</v>
      </c>
      <c r="H2252" s="24">
        <f t="shared" si="590"/>
        <v>1.3382089206054681</v>
      </c>
      <c r="I2252" s="13">
        <f t="shared" si="591"/>
        <v>0</v>
      </c>
      <c r="J2252" s="24">
        <f t="shared" si="592"/>
        <v>0</v>
      </c>
      <c r="K2252" s="24">
        <f t="shared" si="593"/>
        <v>1.3382089206054681</v>
      </c>
      <c r="L2252" s="13"/>
      <c r="M2252" s="24"/>
      <c r="N2252" s="24">
        <f t="shared" si="585"/>
        <v>0</v>
      </c>
      <c r="O2252" s="13"/>
      <c r="P2252" s="13"/>
    </row>
    <row r="2253" spans="1:16">
      <c r="A2253">
        <v>2252</v>
      </c>
      <c r="B2253" s="13">
        <v>4</v>
      </c>
      <c r="C2253" s="13">
        <v>4</v>
      </c>
      <c r="D2253" s="13">
        <v>19</v>
      </c>
      <c r="E2253" s="14">
        <f t="shared" si="580"/>
        <v>94</v>
      </c>
      <c r="F2253" s="24">
        <f>'1 Solar Profile'!E2255*S$10</f>
        <v>0</v>
      </c>
      <c r="G2253" s="24">
        <f>'2 Load Profile'!E2254</f>
        <v>1.5669707506866579</v>
      </c>
      <c r="H2253" s="24">
        <f t="shared" si="590"/>
        <v>1.5669707506866579</v>
      </c>
      <c r="I2253" s="13">
        <f t="shared" si="591"/>
        <v>0</v>
      </c>
      <c r="J2253" s="24">
        <f t="shared" si="592"/>
        <v>0</v>
      </c>
      <c r="K2253" s="24">
        <f t="shared" si="593"/>
        <v>1.5669707506866579</v>
      </c>
      <c r="L2253" s="13"/>
      <c r="M2253" s="24"/>
      <c r="N2253" s="24">
        <f t="shared" si="585"/>
        <v>0</v>
      </c>
      <c r="O2253" s="13"/>
      <c r="P2253" s="13"/>
    </row>
    <row r="2254" spans="1:16">
      <c r="A2254">
        <v>2253</v>
      </c>
      <c r="B2254" s="13">
        <v>4</v>
      </c>
      <c r="C2254" s="13">
        <v>4</v>
      </c>
      <c r="D2254" s="13">
        <v>20</v>
      </c>
      <c r="E2254" s="14">
        <f t="shared" si="580"/>
        <v>94</v>
      </c>
      <c r="F2254" s="24">
        <f>'1 Solar Profile'!E2256*S$10</f>
        <v>0</v>
      </c>
      <c r="G2254" s="24">
        <f>'2 Load Profile'!E2255</f>
        <v>1.5965917554038322</v>
      </c>
      <c r="H2254" s="24">
        <f t="shared" si="590"/>
        <v>1.5965917554038322</v>
      </c>
      <c r="I2254" s="13">
        <f t="shared" si="591"/>
        <v>0</v>
      </c>
      <c r="J2254" s="24">
        <f t="shared" si="592"/>
        <v>0</v>
      </c>
      <c r="K2254" s="24">
        <f t="shared" si="593"/>
        <v>1.5965917554038322</v>
      </c>
      <c r="L2254" s="13"/>
      <c r="M2254" s="24"/>
      <c r="N2254" s="24">
        <f t="shared" si="585"/>
        <v>0</v>
      </c>
      <c r="O2254" s="24"/>
      <c r="P2254" s="24"/>
    </row>
    <row r="2255" spans="1:16">
      <c r="A2255">
        <v>2254</v>
      </c>
      <c r="B2255" s="13">
        <v>4</v>
      </c>
      <c r="C2255" s="13">
        <v>4</v>
      </c>
      <c r="D2255" s="13">
        <v>21</v>
      </c>
      <c r="E2255" s="14">
        <f t="shared" si="580"/>
        <v>94</v>
      </c>
      <c r="F2255" s="24">
        <f>'1 Solar Profile'!E2257*S$10</f>
        <v>0</v>
      </c>
      <c r="G2255" s="24">
        <f>'2 Load Profile'!E2256</f>
        <v>1.3133339533674193</v>
      </c>
      <c r="H2255" s="24">
        <f t="shared" si="590"/>
        <v>1.3133339533674193</v>
      </c>
      <c r="I2255" s="13">
        <f t="shared" si="591"/>
        <v>0</v>
      </c>
      <c r="J2255" s="24">
        <f t="shared" si="592"/>
        <v>0</v>
      </c>
      <c r="K2255" s="24">
        <f t="shared" si="593"/>
        <v>1.3133339533674193</v>
      </c>
      <c r="L2255" s="13"/>
      <c r="M2255" s="24"/>
      <c r="N2255" s="24">
        <f t="shared" si="585"/>
        <v>0</v>
      </c>
      <c r="O2255" s="13"/>
      <c r="P2255" s="13"/>
    </row>
    <row r="2256" spans="1:16">
      <c r="A2256">
        <v>2255</v>
      </c>
      <c r="B2256" s="13">
        <v>4</v>
      </c>
      <c r="C2256" s="13">
        <v>4</v>
      </c>
      <c r="D2256" s="13">
        <v>22</v>
      </c>
      <c r="E2256" s="14">
        <f t="shared" si="580"/>
        <v>94</v>
      </c>
      <c r="F2256" s="24">
        <f>'1 Solar Profile'!E2258*S$10</f>
        <v>0</v>
      </c>
      <c r="G2256" s="24">
        <f>'2 Load Profile'!E2257</f>
        <v>1.0406290778883198</v>
      </c>
      <c r="H2256" s="24">
        <f t="shared" si="590"/>
        <v>1.0406290778883198</v>
      </c>
      <c r="I2256" s="13">
        <f t="shared" si="591"/>
        <v>0</v>
      </c>
      <c r="J2256" s="24">
        <f t="shared" si="592"/>
        <v>0</v>
      </c>
      <c r="K2256" s="24">
        <f t="shared" si="593"/>
        <v>1.0406290778883198</v>
      </c>
      <c r="L2256" s="13"/>
      <c r="M2256" s="24"/>
      <c r="N2256" s="24">
        <f t="shared" si="585"/>
        <v>0</v>
      </c>
      <c r="O2256" s="13"/>
      <c r="P2256" s="13"/>
    </row>
    <row r="2257" spans="1:16">
      <c r="A2257">
        <v>2256</v>
      </c>
      <c r="B2257" s="13">
        <v>4</v>
      </c>
      <c r="C2257" s="13">
        <v>4</v>
      </c>
      <c r="D2257" s="13">
        <v>23</v>
      </c>
      <c r="E2257" s="14">
        <f t="shared" si="580"/>
        <v>94</v>
      </c>
      <c r="F2257" s="24">
        <f>'1 Solar Profile'!E2259*S$10</f>
        <v>0</v>
      </c>
      <c r="G2257" s="24">
        <f>'2 Load Profile'!E2258</f>
        <v>0.76605641436089389</v>
      </c>
      <c r="H2257" s="24">
        <f t="shared" si="590"/>
        <v>0.76605641436089389</v>
      </c>
      <c r="I2257" s="13">
        <f t="shared" si="591"/>
        <v>0</v>
      </c>
      <c r="J2257" s="24">
        <f t="shared" si="592"/>
        <v>0</v>
      </c>
      <c r="K2257" s="24">
        <f t="shared" si="593"/>
        <v>0.76605641436089389</v>
      </c>
      <c r="L2257" s="13">
        <f t="shared" ref="L2257" si="594">SUM(I2234:I2257)</f>
        <v>-28.289407986344862</v>
      </c>
      <c r="M2257" s="24">
        <f t="shared" ref="M2257" si="595">SUMIF(H2234:H2257,"&gt;0",H2234:H2257)</f>
        <v>12.81589036682912</v>
      </c>
      <c r="N2257" s="24">
        <f t="shared" si="585"/>
        <v>-15.473517619515743</v>
      </c>
      <c r="O2257" s="13">
        <f t="shared" ref="O2257" si="596">IF(M2257&gt;(L2257*-1),(M2257+L2257)*S$12,0)</f>
        <v>0</v>
      </c>
      <c r="P2257" s="13">
        <f t="shared" ref="P2257" si="597">IF(M2257&lt;(L2257*-1),(M2257+L2257)*S$14,0)</f>
        <v>-0.40927454103619143</v>
      </c>
    </row>
    <row r="2258" spans="1:16">
      <c r="A2258">
        <v>2257</v>
      </c>
      <c r="B2258" s="13">
        <v>4</v>
      </c>
      <c r="C2258" s="13">
        <v>5</v>
      </c>
      <c r="D2258" s="13">
        <v>0</v>
      </c>
      <c r="E2258" s="14">
        <f t="shared" si="580"/>
        <v>95</v>
      </c>
      <c r="F2258" s="24">
        <f>'1 Solar Profile'!E2260*S$10</f>
        <v>0</v>
      </c>
      <c r="G2258" s="24">
        <f>'2 Load Profile'!E2259</f>
        <v>0.66244651174250424</v>
      </c>
      <c r="H2258" s="24">
        <f t="shared" si="590"/>
        <v>0.66244651174250424</v>
      </c>
      <c r="I2258" s="13">
        <f t="shared" si="591"/>
        <v>0</v>
      </c>
      <c r="J2258" s="24">
        <f t="shared" si="592"/>
        <v>0</v>
      </c>
      <c r="K2258" s="24">
        <f t="shared" si="593"/>
        <v>0.66244651174250424</v>
      </c>
      <c r="L2258" s="13"/>
      <c r="M2258" s="24"/>
      <c r="N2258" s="24">
        <f t="shared" si="585"/>
        <v>0</v>
      </c>
      <c r="O2258" s="13"/>
      <c r="P2258" s="13"/>
    </row>
    <row r="2259" spans="1:16">
      <c r="A2259">
        <v>2258</v>
      </c>
      <c r="B2259" s="13">
        <v>4</v>
      </c>
      <c r="C2259" s="13">
        <v>5</v>
      </c>
      <c r="D2259" s="13">
        <v>1</v>
      </c>
      <c r="E2259" s="14">
        <f t="shared" si="580"/>
        <v>95</v>
      </c>
      <c r="F2259" s="24">
        <f>'1 Solar Profile'!E2261*S$10</f>
        <v>0</v>
      </c>
      <c r="G2259" s="24">
        <f>'2 Load Profile'!E2260</f>
        <v>0.62957947895515232</v>
      </c>
      <c r="H2259" s="24">
        <f t="shared" si="590"/>
        <v>0.62957947895515232</v>
      </c>
      <c r="I2259" s="13">
        <f t="shared" si="591"/>
        <v>0</v>
      </c>
      <c r="J2259" s="24">
        <f t="shared" si="592"/>
        <v>0</v>
      </c>
      <c r="K2259" s="24">
        <f t="shared" si="593"/>
        <v>0.62957947895515232</v>
      </c>
      <c r="L2259" s="13"/>
      <c r="M2259" s="24"/>
      <c r="N2259" s="24">
        <f t="shared" si="585"/>
        <v>0</v>
      </c>
      <c r="O2259" s="13"/>
      <c r="P2259" s="13"/>
    </row>
    <row r="2260" spans="1:16">
      <c r="A2260">
        <v>2259</v>
      </c>
      <c r="B2260" s="13">
        <v>4</v>
      </c>
      <c r="C2260" s="13">
        <v>5</v>
      </c>
      <c r="D2260" s="13">
        <v>2</v>
      </c>
      <c r="E2260" s="14">
        <f t="shared" si="580"/>
        <v>95</v>
      </c>
      <c r="F2260" s="24">
        <f>'1 Solar Profile'!E2262*S$10</f>
        <v>0</v>
      </c>
      <c r="G2260" s="24">
        <f>'2 Load Profile'!E2261</f>
        <v>0.62601889965186686</v>
      </c>
      <c r="H2260" s="24">
        <f t="shared" si="590"/>
        <v>0.62601889965186686</v>
      </c>
      <c r="I2260" s="13">
        <f t="shared" si="591"/>
        <v>0</v>
      </c>
      <c r="J2260" s="24">
        <f t="shared" si="592"/>
        <v>0</v>
      </c>
      <c r="K2260" s="24">
        <f t="shared" si="593"/>
        <v>0.62601889965186686</v>
      </c>
      <c r="L2260" s="13"/>
      <c r="M2260" s="24"/>
      <c r="N2260" s="24">
        <f t="shared" si="585"/>
        <v>0</v>
      </c>
      <c r="O2260" s="13"/>
      <c r="P2260" s="13"/>
    </row>
    <row r="2261" spans="1:16">
      <c r="A2261">
        <v>2260</v>
      </c>
      <c r="B2261" s="13">
        <v>4</v>
      </c>
      <c r="C2261" s="13">
        <v>5</v>
      </c>
      <c r="D2261" s="13">
        <v>3</v>
      </c>
      <c r="E2261" s="14">
        <f t="shared" si="580"/>
        <v>95</v>
      </c>
      <c r="F2261" s="24">
        <f>'1 Solar Profile'!E2263*S$10</f>
        <v>0</v>
      </c>
      <c r="G2261" s="24">
        <f>'2 Load Profile'!E2262</f>
        <v>0.63989358711605016</v>
      </c>
      <c r="H2261" s="24">
        <f t="shared" si="590"/>
        <v>0.63989358711605016</v>
      </c>
      <c r="I2261" s="13">
        <f t="shared" si="591"/>
        <v>0</v>
      </c>
      <c r="J2261" s="24">
        <f t="shared" si="592"/>
        <v>0</v>
      </c>
      <c r="K2261" s="24">
        <f t="shared" si="593"/>
        <v>0.63989358711605016</v>
      </c>
      <c r="L2261" s="13"/>
      <c r="M2261" s="24"/>
      <c r="N2261" s="24">
        <f t="shared" si="585"/>
        <v>0</v>
      </c>
      <c r="O2261" s="13"/>
      <c r="P2261" s="13"/>
    </row>
    <row r="2262" spans="1:16">
      <c r="A2262">
        <v>2261</v>
      </c>
      <c r="B2262" s="13">
        <v>4</v>
      </c>
      <c r="C2262" s="13">
        <v>5</v>
      </c>
      <c r="D2262" s="13">
        <v>4</v>
      </c>
      <c r="E2262" s="14">
        <f t="shared" si="580"/>
        <v>95</v>
      </c>
      <c r="F2262" s="24">
        <f>'1 Solar Profile'!E2264*S$10</f>
        <v>0</v>
      </c>
      <c r="G2262" s="24">
        <f>'2 Load Profile'!E2263</f>
        <v>0.68738332273060665</v>
      </c>
      <c r="H2262" s="24">
        <f t="shared" si="590"/>
        <v>0.68738332273060665</v>
      </c>
      <c r="I2262" s="13">
        <f t="shared" si="591"/>
        <v>0</v>
      </c>
      <c r="J2262" s="24">
        <f t="shared" si="592"/>
        <v>0</v>
      </c>
      <c r="K2262" s="24">
        <f t="shared" si="593"/>
        <v>0.68738332273060665</v>
      </c>
      <c r="L2262" s="13"/>
      <c r="M2262" s="24"/>
      <c r="N2262" s="24">
        <f t="shared" si="585"/>
        <v>0</v>
      </c>
      <c r="O2262" s="13"/>
      <c r="P2262" s="13"/>
    </row>
    <row r="2263" spans="1:16">
      <c r="A2263">
        <v>2262</v>
      </c>
      <c r="B2263" s="13">
        <v>4</v>
      </c>
      <c r="C2263" s="13">
        <v>5</v>
      </c>
      <c r="D2263" s="13">
        <v>5</v>
      </c>
      <c r="E2263" s="14">
        <f t="shared" si="580"/>
        <v>95</v>
      </c>
      <c r="F2263" s="24">
        <f>'1 Solar Profile'!E2265*S$10</f>
        <v>0</v>
      </c>
      <c r="G2263" s="24">
        <f>'2 Load Profile'!E2264</f>
        <v>0.85033916213504479</v>
      </c>
      <c r="H2263" s="24">
        <f t="shared" si="590"/>
        <v>0.85033916213504479</v>
      </c>
      <c r="I2263" s="13">
        <f t="shared" si="591"/>
        <v>0</v>
      </c>
      <c r="J2263" s="24">
        <f t="shared" si="592"/>
        <v>0</v>
      </c>
      <c r="K2263" s="24">
        <f t="shared" si="593"/>
        <v>0.85033916213504479</v>
      </c>
      <c r="L2263" s="13"/>
      <c r="M2263" s="24"/>
      <c r="N2263" s="24">
        <f t="shared" si="585"/>
        <v>0</v>
      </c>
      <c r="O2263" s="13"/>
      <c r="P2263" s="13"/>
    </row>
    <row r="2264" spans="1:16">
      <c r="A2264">
        <v>2263</v>
      </c>
      <c r="B2264" s="13">
        <v>4</v>
      </c>
      <c r="C2264" s="13">
        <v>5</v>
      </c>
      <c r="D2264" s="13">
        <v>6</v>
      </c>
      <c r="E2264" s="14">
        <f t="shared" ref="E2264:E2327" si="598">IF(D2264&lt;D2263, E2263+1,E2263)</f>
        <v>95</v>
      </c>
      <c r="F2264" s="24">
        <f>'1 Solar Profile'!E2266*S$10</f>
        <v>0.69352447500000003</v>
      </c>
      <c r="G2264" s="24">
        <f>'2 Load Profile'!E2265</f>
        <v>1.0538344045709078</v>
      </c>
      <c r="H2264" s="24">
        <f t="shared" si="590"/>
        <v>0.36030992957090779</v>
      </c>
      <c r="I2264" s="13">
        <f t="shared" si="591"/>
        <v>0</v>
      </c>
      <c r="J2264" s="24">
        <f t="shared" si="592"/>
        <v>0.69352447500000003</v>
      </c>
      <c r="K2264" s="24">
        <f t="shared" si="593"/>
        <v>0.36030992957090779</v>
      </c>
      <c r="L2264" s="13"/>
      <c r="M2264" s="24"/>
      <c r="N2264" s="24">
        <f t="shared" si="585"/>
        <v>0</v>
      </c>
      <c r="O2264" s="13"/>
      <c r="P2264" s="13"/>
    </row>
    <row r="2265" spans="1:16">
      <c r="A2265">
        <v>2264</v>
      </c>
      <c r="B2265" s="13">
        <v>4</v>
      </c>
      <c r="C2265" s="13">
        <v>5</v>
      </c>
      <c r="D2265" s="13">
        <v>7</v>
      </c>
      <c r="E2265" s="14">
        <f t="shared" si="598"/>
        <v>95</v>
      </c>
      <c r="F2265" s="24">
        <f>'1 Solar Profile'!E2267*S$10</f>
        <v>2.0893099500000001</v>
      </c>
      <c r="G2265" s="24">
        <f>'2 Load Profile'!E2266</f>
        <v>0.99220568445230417</v>
      </c>
      <c r="H2265" s="24">
        <f t="shared" si="590"/>
        <v>-1.0971042655476959</v>
      </c>
      <c r="I2265" s="13">
        <f t="shared" si="591"/>
        <v>-1.0971042655476959</v>
      </c>
      <c r="J2265" s="24">
        <f t="shared" si="592"/>
        <v>0.99220568445230417</v>
      </c>
      <c r="K2265" s="24">
        <f t="shared" si="593"/>
        <v>0</v>
      </c>
      <c r="L2265" s="13"/>
      <c r="M2265" s="24"/>
      <c r="N2265" s="24">
        <f t="shared" si="585"/>
        <v>0</v>
      </c>
      <c r="O2265" s="13"/>
      <c r="P2265" s="13"/>
    </row>
    <row r="2266" spans="1:16">
      <c r="A2266">
        <v>2265</v>
      </c>
      <c r="B2266" s="13">
        <v>4</v>
      </c>
      <c r="C2266" s="13">
        <v>5</v>
      </c>
      <c r="D2266" s="13">
        <v>8</v>
      </c>
      <c r="E2266" s="14">
        <f t="shared" si="598"/>
        <v>95</v>
      </c>
      <c r="F2266" s="24">
        <f>'1 Solar Profile'!E2268*S$10</f>
        <v>3.4108798499999997</v>
      </c>
      <c r="G2266" s="24">
        <f>'2 Load Profile'!E2267</f>
        <v>0.91257678065742542</v>
      </c>
      <c r="H2266" s="24">
        <f t="shared" si="590"/>
        <v>-2.4983030693425743</v>
      </c>
      <c r="I2266" s="13">
        <f t="shared" si="591"/>
        <v>-2.4983030693425743</v>
      </c>
      <c r="J2266" s="24">
        <f t="shared" si="592"/>
        <v>0.91257678065742542</v>
      </c>
      <c r="K2266" s="24">
        <f t="shared" si="593"/>
        <v>0</v>
      </c>
      <c r="L2266" s="13"/>
      <c r="M2266" s="24"/>
      <c r="N2266" s="24">
        <f t="shared" si="585"/>
        <v>0</v>
      </c>
      <c r="O2266" s="13"/>
      <c r="P2266" s="13"/>
    </row>
    <row r="2267" spans="1:16">
      <c r="A2267">
        <v>2266</v>
      </c>
      <c r="B2267" s="13">
        <v>4</v>
      </c>
      <c r="C2267" s="13">
        <v>5</v>
      </c>
      <c r="D2267" s="13">
        <v>9</v>
      </c>
      <c r="E2267" s="14">
        <f t="shared" si="598"/>
        <v>95</v>
      </c>
      <c r="F2267" s="24">
        <f>'1 Solar Profile'!E2269*S$10</f>
        <v>4.3894399499999999</v>
      </c>
      <c r="G2267" s="24">
        <f>'2 Load Profile'!E2268</f>
        <v>0.91881046504520902</v>
      </c>
      <c r="H2267" s="24">
        <f t="shared" si="590"/>
        <v>-3.4706294849547907</v>
      </c>
      <c r="I2267" s="13">
        <f t="shared" si="591"/>
        <v>-3.4706294849547907</v>
      </c>
      <c r="J2267" s="24">
        <f t="shared" si="592"/>
        <v>0.91881046504520913</v>
      </c>
      <c r="K2267" s="24">
        <f t="shared" si="593"/>
        <v>0</v>
      </c>
      <c r="L2267" s="13"/>
      <c r="M2267" s="24"/>
      <c r="N2267" s="24">
        <f t="shared" si="585"/>
        <v>0</v>
      </c>
      <c r="O2267" s="13"/>
      <c r="P2267" s="13"/>
    </row>
    <row r="2268" spans="1:16">
      <c r="A2268">
        <v>2267</v>
      </c>
      <c r="B2268" s="13">
        <v>4</v>
      </c>
      <c r="C2268" s="13">
        <v>5</v>
      </c>
      <c r="D2268" s="13">
        <v>10</v>
      </c>
      <c r="E2268" s="14">
        <f t="shared" si="598"/>
        <v>95</v>
      </c>
      <c r="F2268" s="24">
        <f>'1 Solar Profile'!E2270*S$10</f>
        <v>5.03387955</v>
      </c>
      <c r="G2268" s="24">
        <f>'2 Load Profile'!E2269</f>
        <v>0.92779027515892942</v>
      </c>
      <c r="H2268" s="24">
        <f t="shared" si="590"/>
        <v>-4.1060892748410707</v>
      </c>
      <c r="I2268" s="13">
        <f t="shared" si="591"/>
        <v>-4.1060892748410707</v>
      </c>
      <c r="J2268" s="24">
        <f t="shared" si="592"/>
        <v>0.92779027515892931</v>
      </c>
      <c r="K2268" s="24">
        <f t="shared" si="593"/>
        <v>0</v>
      </c>
      <c r="L2268" s="13"/>
      <c r="M2268" s="24"/>
      <c r="N2268" s="24">
        <f t="shared" si="585"/>
        <v>0</v>
      </c>
      <c r="O2268" s="13"/>
      <c r="P2268" s="13"/>
    </row>
    <row r="2269" spans="1:16">
      <c r="A2269">
        <v>2268</v>
      </c>
      <c r="B2269" s="13">
        <v>4</v>
      </c>
      <c r="C2269" s="13">
        <v>5</v>
      </c>
      <c r="D2269" s="13">
        <v>11</v>
      </c>
      <c r="E2269" s="14">
        <f t="shared" si="598"/>
        <v>95</v>
      </c>
      <c r="F2269" s="24">
        <f>'1 Solar Profile'!E2271*S$10</f>
        <v>5.2499994750000001</v>
      </c>
      <c r="G2269" s="24">
        <f>'2 Load Profile'!E2270</f>
        <v>0.91138108304840404</v>
      </c>
      <c r="H2269" s="24">
        <f t="shared" si="590"/>
        <v>-4.3386183919515959</v>
      </c>
      <c r="I2269" s="13">
        <f t="shared" si="591"/>
        <v>-4.3386183919515959</v>
      </c>
      <c r="J2269" s="24">
        <f t="shared" si="592"/>
        <v>0.91138108304840415</v>
      </c>
      <c r="K2269" s="24">
        <f t="shared" si="593"/>
        <v>0</v>
      </c>
      <c r="L2269" s="13"/>
      <c r="M2269" s="24"/>
      <c r="N2269" s="24">
        <f t="shared" si="585"/>
        <v>0</v>
      </c>
      <c r="O2269" s="13"/>
      <c r="P2269" s="13"/>
    </row>
    <row r="2270" spans="1:16">
      <c r="A2270">
        <v>2269</v>
      </c>
      <c r="B2270" s="13">
        <v>4</v>
      </c>
      <c r="C2270" s="13">
        <v>5</v>
      </c>
      <c r="D2270" s="13">
        <v>12</v>
      </c>
      <c r="E2270" s="14">
        <f t="shared" si="598"/>
        <v>95</v>
      </c>
      <c r="F2270" s="24">
        <f>'1 Solar Profile'!E2272*S$10</f>
        <v>5.2499994750000001</v>
      </c>
      <c r="G2270" s="24">
        <f>'2 Load Profile'!E2271</f>
        <v>0.8896087403476991</v>
      </c>
      <c r="H2270" s="24">
        <f t="shared" si="590"/>
        <v>-4.3603907346523005</v>
      </c>
      <c r="I2270" s="13">
        <f t="shared" si="591"/>
        <v>-4.3603907346523005</v>
      </c>
      <c r="J2270" s="24">
        <f t="shared" si="592"/>
        <v>0.88960874034769954</v>
      </c>
      <c r="K2270" s="24">
        <f t="shared" si="593"/>
        <v>0</v>
      </c>
      <c r="L2270" s="13"/>
      <c r="M2270" s="24"/>
      <c r="N2270" s="24">
        <f t="shared" si="585"/>
        <v>0</v>
      </c>
      <c r="O2270" s="13"/>
      <c r="P2270" s="13"/>
    </row>
    <row r="2271" spans="1:16">
      <c r="A2271">
        <v>2270</v>
      </c>
      <c r="B2271" s="13">
        <v>4</v>
      </c>
      <c r="C2271" s="13">
        <v>5</v>
      </c>
      <c r="D2271" s="13">
        <v>13</v>
      </c>
      <c r="E2271" s="14">
        <f t="shared" si="598"/>
        <v>95</v>
      </c>
      <c r="F2271" s="24">
        <f>'1 Solar Profile'!E2273*S$10</f>
        <v>4.8604279499999992</v>
      </c>
      <c r="G2271" s="24">
        <f>'2 Load Profile'!E2272</f>
        <v>0.88274132686174289</v>
      </c>
      <c r="H2271" s="24">
        <f t="shared" si="590"/>
        <v>-3.9776866231382564</v>
      </c>
      <c r="I2271" s="13">
        <f t="shared" si="591"/>
        <v>-3.9776866231382564</v>
      </c>
      <c r="J2271" s="24">
        <f t="shared" si="592"/>
        <v>0.88274132686174278</v>
      </c>
      <c r="K2271" s="24">
        <f t="shared" si="593"/>
        <v>0</v>
      </c>
      <c r="L2271" s="13"/>
      <c r="M2271" s="24"/>
      <c r="N2271" s="24">
        <f t="shared" si="585"/>
        <v>0</v>
      </c>
      <c r="O2271" s="13"/>
      <c r="P2271" s="13"/>
    </row>
    <row r="2272" spans="1:16">
      <c r="A2272">
        <v>2271</v>
      </c>
      <c r="B2272" s="13">
        <v>4</v>
      </c>
      <c r="C2272" s="13">
        <v>5</v>
      </c>
      <c r="D2272" s="13">
        <v>14</v>
      </c>
      <c r="E2272" s="14">
        <f t="shared" si="598"/>
        <v>95</v>
      </c>
      <c r="F2272" s="24">
        <f>'1 Solar Profile'!E2274*S$10</f>
        <v>4.1254258500000001</v>
      </c>
      <c r="G2272" s="24">
        <f>'2 Load Profile'!E2273</f>
        <v>0.90275799691987491</v>
      </c>
      <c r="H2272" s="24">
        <f t="shared" si="590"/>
        <v>-3.2226678530801252</v>
      </c>
      <c r="I2272" s="13">
        <f t="shared" si="591"/>
        <v>-3.2226678530801252</v>
      </c>
      <c r="J2272" s="24">
        <f t="shared" si="592"/>
        <v>0.90275799691987491</v>
      </c>
      <c r="K2272" s="24">
        <f t="shared" si="593"/>
        <v>0</v>
      </c>
      <c r="L2272" s="13"/>
      <c r="M2272" s="24"/>
      <c r="N2272" s="24">
        <f t="shared" si="585"/>
        <v>0</v>
      </c>
      <c r="O2272" s="13"/>
      <c r="P2272" s="13"/>
    </row>
    <row r="2273" spans="1:16">
      <c r="A2273">
        <v>2272</v>
      </c>
      <c r="B2273" s="13">
        <v>4</v>
      </c>
      <c r="C2273" s="13">
        <v>5</v>
      </c>
      <c r="D2273" s="13">
        <v>15</v>
      </c>
      <c r="E2273" s="14">
        <f t="shared" si="598"/>
        <v>95</v>
      </c>
      <c r="F2273" s="24">
        <f>'1 Solar Profile'!E2275*S$10</f>
        <v>3.0293723249999998</v>
      </c>
      <c r="G2273" s="24">
        <f>'2 Load Profile'!E2274</f>
        <v>0.99582544953591323</v>
      </c>
      <c r="H2273" s="24">
        <f t="shared" si="590"/>
        <v>-2.0335468754640864</v>
      </c>
      <c r="I2273" s="13">
        <f t="shared" si="591"/>
        <v>-2.0335468754640864</v>
      </c>
      <c r="J2273" s="24">
        <f t="shared" si="592"/>
        <v>0.99582544953591334</v>
      </c>
      <c r="K2273" s="24">
        <f t="shared" si="593"/>
        <v>0</v>
      </c>
      <c r="L2273" s="13"/>
      <c r="M2273" s="24"/>
      <c r="N2273" s="24">
        <f t="shared" si="585"/>
        <v>0</v>
      </c>
      <c r="O2273" s="13"/>
      <c r="P2273" s="13"/>
    </row>
    <row r="2274" spans="1:16">
      <c r="A2274">
        <v>2273</v>
      </c>
      <c r="B2274" s="13">
        <v>4</v>
      </c>
      <c r="C2274" s="13">
        <v>5</v>
      </c>
      <c r="D2274" s="13">
        <v>16</v>
      </c>
      <c r="E2274" s="14">
        <f t="shared" si="598"/>
        <v>95</v>
      </c>
      <c r="F2274" s="24">
        <f>'1 Solar Profile'!E2276*S$10</f>
        <v>0.7167809249999999</v>
      </c>
      <c r="G2274" s="24">
        <f>'2 Load Profile'!E2275</f>
        <v>1.1805978980497944</v>
      </c>
      <c r="H2274" s="24">
        <f t="shared" si="590"/>
        <v>0.46381697304979452</v>
      </c>
      <c r="I2274" s="13">
        <f t="shared" si="591"/>
        <v>0</v>
      </c>
      <c r="J2274" s="24">
        <f t="shared" si="592"/>
        <v>0.7167809249999999</v>
      </c>
      <c r="K2274" s="24">
        <f t="shared" si="593"/>
        <v>0.46381697304979452</v>
      </c>
      <c r="L2274" s="13"/>
      <c r="M2274" s="24"/>
      <c r="N2274" s="24">
        <f t="shared" si="585"/>
        <v>0</v>
      </c>
      <c r="O2274" s="13"/>
      <c r="P2274" s="13"/>
    </row>
    <row r="2275" spans="1:16">
      <c r="A2275">
        <v>2274</v>
      </c>
      <c r="B2275" s="13">
        <v>4</v>
      </c>
      <c r="C2275" s="13">
        <v>5</v>
      </c>
      <c r="D2275" s="13">
        <v>17</v>
      </c>
      <c r="E2275" s="14">
        <f t="shared" si="598"/>
        <v>95</v>
      </c>
      <c r="F2275" s="24">
        <f>'1 Solar Profile'!E2277*S$10</f>
        <v>0.41151599999999994</v>
      </c>
      <c r="G2275" s="24">
        <f>'2 Load Profile'!E2276</f>
        <v>1.2958128154285109</v>
      </c>
      <c r="H2275" s="24">
        <f t="shared" si="590"/>
        <v>0.88429681542851091</v>
      </c>
      <c r="I2275" s="13">
        <f t="shared" si="591"/>
        <v>0</v>
      </c>
      <c r="J2275" s="24">
        <f t="shared" si="592"/>
        <v>0.41151599999999994</v>
      </c>
      <c r="K2275" s="24">
        <f t="shared" si="593"/>
        <v>0.88429681542851091</v>
      </c>
      <c r="L2275" s="13"/>
      <c r="M2275" s="24"/>
      <c r="N2275" s="24">
        <f t="shared" si="585"/>
        <v>0</v>
      </c>
      <c r="O2275" s="13"/>
      <c r="P2275" s="13"/>
    </row>
    <row r="2276" spans="1:16">
      <c r="A2276">
        <v>2275</v>
      </c>
      <c r="B2276" s="13">
        <v>4</v>
      </c>
      <c r="C2276" s="13">
        <v>5</v>
      </c>
      <c r="D2276" s="13">
        <v>18</v>
      </c>
      <c r="E2276" s="14">
        <f t="shared" si="598"/>
        <v>95</v>
      </c>
      <c r="F2276" s="24">
        <f>'1 Solar Profile'!E2278*S$10</f>
        <v>0</v>
      </c>
      <c r="G2276" s="24">
        <f>'2 Load Profile'!E2277</f>
        <v>1.4027944270944828</v>
      </c>
      <c r="H2276" s="24">
        <f t="shared" si="590"/>
        <v>1.4027944270944828</v>
      </c>
      <c r="I2276" s="13">
        <f t="shared" si="591"/>
        <v>0</v>
      </c>
      <c r="J2276" s="24">
        <f t="shared" si="592"/>
        <v>0</v>
      </c>
      <c r="K2276" s="24">
        <f t="shared" si="593"/>
        <v>1.4027944270944828</v>
      </c>
      <c r="L2276" s="13"/>
      <c r="M2276" s="24"/>
      <c r="N2276" s="24">
        <f t="shared" si="585"/>
        <v>0</v>
      </c>
      <c r="O2276" s="13"/>
      <c r="P2276" s="13"/>
    </row>
    <row r="2277" spans="1:16">
      <c r="A2277">
        <v>2276</v>
      </c>
      <c r="B2277" s="13">
        <v>4</v>
      </c>
      <c r="C2277" s="13">
        <v>5</v>
      </c>
      <c r="D2277" s="13">
        <v>19</v>
      </c>
      <c r="E2277" s="14">
        <f t="shared" si="598"/>
        <v>95</v>
      </c>
      <c r="F2277" s="24">
        <f>'1 Solar Profile'!E2279*S$10</f>
        <v>0</v>
      </c>
      <c r="G2277" s="24">
        <f>'2 Load Profile'!E2278</f>
        <v>1.6271669528725055</v>
      </c>
      <c r="H2277" s="24">
        <f t="shared" si="590"/>
        <v>1.6271669528725055</v>
      </c>
      <c r="I2277" s="13">
        <f t="shared" si="591"/>
        <v>0</v>
      </c>
      <c r="J2277" s="24">
        <f t="shared" si="592"/>
        <v>0</v>
      </c>
      <c r="K2277" s="24">
        <f t="shared" si="593"/>
        <v>1.6271669528725055</v>
      </c>
      <c r="L2277" s="13"/>
      <c r="M2277" s="24"/>
      <c r="N2277" s="24">
        <f t="shared" si="585"/>
        <v>0</v>
      </c>
      <c r="O2277" s="13"/>
      <c r="P2277" s="13"/>
    </row>
    <row r="2278" spans="1:16">
      <c r="A2278">
        <v>2277</v>
      </c>
      <c r="B2278" s="13">
        <v>4</v>
      </c>
      <c r="C2278" s="13">
        <v>5</v>
      </c>
      <c r="D2278" s="13">
        <v>20</v>
      </c>
      <c r="E2278" s="14">
        <f t="shared" si="598"/>
        <v>95</v>
      </c>
      <c r="F2278" s="24">
        <f>'1 Solar Profile'!E2280*S$10</f>
        <v>0</v>
      </c>
      <c r="G2278" s="24">
        <f>'2 Load Profile'!E2279</f>
        <v>1.652348539711999</v>
      </c>
      <c r="H2278" s="24">
        <f t="shared" si="590"/>
        <v>1.652348539711999</v>
      </c>
      <c r="I2278" s="13">
        <f t="shared" si="591"/>
        <v>0</v>
      </c>
      <c r="J2278" s="24">
        <f t="shared" si="592"/>
        <v>0</v>
      </c>
      <c r="K2278" s="24">
        <f t="shared" si="593"/>
        <v>1.652348539711999</v>
      </c>
      <c r="L2278" s="13"/>
      <c r="M2278" s="24"/>
      <c r="N2278" s="24">
        <f t="shared" si="585"/>
        <v>0</v>
      </c>
      <c r="O2278" s="24"/>
      <c r="P2278" s="24"/>
    </row>
    <row r="2279" spans="1:16">
      <c r="A2279">
        <v>2278</v>
      </c>
      <c r="B2279" s="13">
        <v>4</v>
      </c>
      <c r="C2279" s="13">
        <v>5</v>
      </c>
      <c r="D2279" s="13">
        <v>21</v>
      </c>
      <c r="E2279" s="14">
        <f t="shared" si="598"/>
        <v>95</v>
      </c>
      <c r="F2279" s="24">
        <f>'1 Solar Profile'!E2281*S$10</f>
        <v>0</v>
      </c>
      <c r="G2279" s="24">
        <f>'2 Load Profile'!E2280</f>
        <v>1.3744049658146169</v>
      </c>
      <c r="H2279" s="24">
        <f t="shared" si="590"/>
        <v>1.3744049658146169</v>
      </c>
      <c r="I2279" s="13">
        <f t="shared" si="591"/>
        <v>0</v>
      </c>
      <c r="J2279" s="24">
        <f t="shared" si="592"/>
        <v>0</v>
      </c>
      <c r="K2279" s="24">
        <f t="shared" si="593"/>
        <v>1.3744049658146169</v>
      </c>
      <c r="L2279" s="13"/>
      <c r="M2279" s="24"/>
      <c r="N2279" s="24">
        <f t="shared" si="585"/>
        <v>0</v>
      </c>
      <c r="O2279" s="13"/>
      <c r="P2279" s="13"/>
    </row>
    <row r="2280" spans="1:16">
      <c r="A2280">
        <v>2279</v>
      </c>
      <c r="B2280" s="13">
        <v>4</v>
      </c>
      <c r="C2280" s="13">
        <v>5</v>
      </c>
      <c r="D2280" s="13">
        <v>22</v>
      </c>
      <c r="E2280" s="14">
        <f t="shared" si="598"/>
        <v>95</v>
      </c>
      <c r="F2280" s="24">
        <f>'1 Solar Profile'!E2282*S$10</f>
        <v>0</v>
      </c>
      <c r="G2280" s="24">
        <f>'2 Load Profile'!E2281</f>
        <v>1.0989196177953429</v>
      </c>
      <c r="H2280" s="24">
        <f t="shared" si="590"/>
        <v>1.0989196177953429</v>
      </c>
      <c r="I2280" s="13">
        <f t="shared" si="591"/>
        <v>0</v>
      </c>
      <c r="J2280" s="24">
        <f t="shared" si="592"/>
        <v>0</v>
      </c>
      <c r="K2280" s="24">
        <f t="shared" si="593"/>
        <v>1.0989196177953429</v>
      </c>
      <c r="L2280" s="13"/>
      <c r="M2280" s="24"/>
      <c r="N2280" s="24">
        <f t="shared" si="585"/>
        <v>0</v>
      </c>
      <c r="O2280" s="13"/>
      <c r="P2280" s="13"/>
    </row>
    <row r="2281" spans="1:16">
      <c r="A2281">
        <v>2280</v>
      </c>
      <c r="B2281" s="13">
        <v>4</v>
      </c>
      <c r="C2281" s="13">
        <v>5</v>
      </c>
      <c r="D2281" s="13">
        <v>23</v>
      </c>
      <c r="E2281" s="14">
        <f t="shared" si="598"/>
        <v>95</v>
      </c>
      <c r="F2281" s="24">
        <f>'1 Solar Profile'!E2283*S$10</f>
        <v>0</v>
      </c>
      <c r="G2281" s="24">
        <f>'2 Load Profile'!E2282</f>
        <v>0.82181846681653359</v>
      </c>
      <c r="H2281" s="24">
        <f t="shared" si="590"/>
        <v>0.82181846681653359</v>
      </c>
      <c r="I2281" s="13">
        <f t="shared" si="591"/>
        <v>0</v>
      </c>
      <c r="J2281" s="24">
        <f t="shared" si="592"/>
        <v>0</v>
      </c>
      <c r="K2281" s="24">
        <f t="shared" si="593"/>
        <v>0.82181846681653359</v>
      </c>
      <c r="L2281" s="13">
        <f t="shared" ref="L2281" si="599">SUM(I2258:I2281)</f>
        <v>-29.105036572972494</v>
      </c>
      <c r="M2281" s="24">
        <f t="shared" ref="M2281" si="600">SUMIF(H2258:H2281,"&gt;0",H2258:H2281)</f>
        <v>13.781537650485919</v>
      </c>
      <c r="N2281" s="24">
        <f t="shared" ref="N2281:N2344" si="601">M2281+L2281</f>
        <v>-15.323498922486575</v>
      </c>
      <c r="O2281" s="13">
        <f t="shared" ref="O2281" si="602">IF(M2281&gt;(L2281*-1),(M2281+L2281)*S$12,0)</f>
        <v>0</v>
      </c>
      <c r="P2281" s="13">
        <f t="shared" ref="P2281" si="603">IF(M2281&lt;(L2281*-1),(M2281+L2281)*S$14,0)</f>
        <v>-0.40530654649976994</v>
      </c>
    </row>
    <row r="2282" spans="1:16">
      <c r="A2282">
        <v>2281</v>
      </c>
      <c r="B2282" s="13">
        <v>4</v>
      </c>
      <c r="C2282" s="13">
        <v>6</v>
      </c>
      <c r="D2282" s="13">
        <v>0</v>
      </c>
      <c r="E2282" s="14">
        <f t="shared" si="598"/>
        <v>96</v>
      </c>
      <c r="F2282" s="24">
        <f>'1 Solar Profile'!E2284*S$10</f>
        <v>0</v>
      </c>
      <c r="G2282" s="24">
        <f>'2 Load Profile'!E2283</f>
        <v>0.71954763225323914</v>
      </c>
      <c r="H2282" s="24">
        <f t="shared" si="590"/>
        <v>0.71954763225323914</v>
      </c>
      <c r="I2282" s="13">
        <f t="shared" si="591"/>
        <v>0</v>
      </c>
      <c r="J2282" s="24">
        <f t="shared" si="592"/>
        <v>0</v>
      </c>
      <c r="K2282" s="24">
        <f t="shared" si="593"/>
        <v>0.71954763225323914</v>
      </c>
      <c r="L2282" s="13"/>
      <c r="M2282" s="24"/>
      <c r="N2282" s="24">
        <f t="shared" si="601"/>
        <v>0</v>
      </c>
      <c r="O2282" s="13"/>
      <c r="P2282" s="13"/>
    </row>
    <row r="2283" spans="1:16">
      <c r="A2283">
        <v>2282</v>
      </c>
      <c r="B2283" s="13">
        <v>4</v>
      </c>
      <c r="C2283" s="13">
        <v>6</v>
      </c>
      <c r="D2283" s="13">
        <v>1</v>
      </c>
      <c r="E2283" s="14">
        <f t="shared" si="598"/>
        <v>96</v>
      </c>
      <c r="F2283" s="24">
        <f>'1 Solar Profile'!E2285*S$10</f>
        <v>0</v>
      </c>
      <c r="G2283" s="24">
        <f>'2 Load Profile'!E2284</f>
        <v>0.67345044116982677</v>
      </c>
      <c r="H2283" s="24">
        <f t="shared" si="590"/>
        <v>0.67345044116982677</v>
      </c>
      <c r="I2283" s="13">
        <f t="shared" si="591"/>
        <v>0</v>
      </c>
      <c r="J2283" s="24">
        <f t="shared" si="592"/>
        <v>0</v>
      </c>
      <c r="K2283" s="24">
        <f t="shared" si="593"/>
        <v>0.67345044116982677</v>
      </c>
      <c r="L2283" s="13"/>
      <c r="M2283" s="24"/>
      <c r="N2283" s="24">
        <f t="shared" si="601"/>
        <v>0</v>
      </c>
      <c r="O2283" s="13"/>
      <c r="P2283" s="13"/>
    </row>
    <row r="2284" spans="1:16">
      <c r="A2284">
        <v>2283</v>
      </c>
      <c r="B2284" s="13">
        <v>4</v>
      </c>
      <c r="C2284" s="13">
        <v>6</v>
      </c>
      <c r="D2284" s="13">
        <v>2</v>
      </c>
      <c r="E2284" s="14">
        <f t="shared" si="598"/>
        <v>96</v>
      </c>
      <c r="F2284" s="24">
        <f>'1 Solar Profile'!E2286*S$10</f>
        <v>0</v>
      </c>
      <c r="G2284" s="24">
        <f>'2 Load Profile'!E2285</f>
        <v>0.66707280456043716</v>
      </c>
      <c r="H2284" s="24">
        <f t="shared" si="590"/>
        <v>0.66707280456043716</v>
      </c>
      <c r="I2284" s="13">
        <f t="shared" si="591"/>
        <v>0</v>
      </c>
      <c r="J2284" s="24">
        <f t="shared" si="592"/>
        <v>0</v>
      </c>
      <c r="K2284" s="24">
        <f t="shared" si="593"/>
        <v>0.66707280456043716</v>
      </c>
      <c r="L2284" s="13"/>
      <c r="M2284" s="24"/>
      <c r="N2284" s="24">
        <f t="shared" si="601"/>
        <v>0</v>
      </c>
      <c r="O2284" s="13"/>
      <c r="P2284" s="13"/>
    </row>
    <row r="2285" spans="1:16">
      <c r="A2285">
        <v>2284</v>
      </c>
      <c r="B2285" s="13">
        <v>4</v>
      </c>
      <c r="C2285" s="13">
        <v>6</v>
      </c>
      <c r="D2285" s="13">
        <v>3</v>
      </c>
      <c r="E2285" s="14">
        <f t="shared" si="598"/>
        <v>96</v>
      </c>
      <c r="F2285" s="24">
        <f>'1 Solar Profile'!E2287*S$10</f>
        <v>0</v>
      </c>
      <c r="G2285" s="24">
        <f>'2 Load Profile'!E2286</f>
        <v>0.66964518435635378</v>
      </c>
      <c r="H2285" s="24">
        <f t="shared" si="590"/>
        <v>0.66964518435635378</v>
      </c>
      <c r="I2285" s="13">
        <f t="shared" si="591"/>
        <v>0</v>
      </c>
      <c r="J2285" s="24">
        <f t="shared" si="592"/>
        <v>0</v>
      </c>
      <c r="K2285" s="24">
        <f t="shared" si="593"/>
        <v>0.66964518435635378</v>
      </c>
      <c r="L2285" s="13"/>
      <c r="M2285" s="24"/>
      <c r="N2285" s="24">
        <f t="shared" si="601"/>
        <v>0</v>
      </c>
      <c r="O2285" s="13"/>
      <c r="P2285" s="13"/>
    </row>
    <row r="2286" spans="1:16">
      <c r="A2286">
        <v>2285</v>
      </c>
      <c r="B2286" s="13">
        <v>4</v>
      </c>
      <c r="C2286" s="13">
        <v>6</v>
      </c>
      <c r="D2286" s="13">
        <v>4</v>
      </c>
      <c r="E2286" s="14">
        <f t="shared" si="598"/>
        <v>96</v>
      </c>
      <c r="F2286" s="24">
        <f>'1 Solar Profile'!E2288*S$10</f>
        <v>0</v>
      </c>
      <c r="G2286" s="24">
        <f>'2 Load Profile'!E2287</f>
        <v>0.72188367515974916</v>
      </c>
      <c r="H2286" s="24">
        <f t="shared" si="590"/>
        <v>0.72188367515974916</v>
      </c>
      <c r="I2286" s="13">
        <f t="shared" si="591"/>
        <v>0</v>
      </c>
      <c r="J2286" s="24">
        <f t="shared" si="592"/>
        <v>0</v>
      </c>
      <c r="K2286" s="24">
        <f t="shared" si="593"/>
        <v>0.72188367515974916</v>
      </c>
      <c r="L2286" s="13"/>
      <c r="M2286" s="24"/>
      <c r="N2286" s="24">
        <f t="shared" si="601"/>
        <v>0</v>
      </c>
      <c r="O2286" s="13"/>
      <c r="P2286" s="13"/>
    </row>
    <row r="2287" spans="1:16">
      <c r="A2287">
        <v>2286</v>
      </c>
      <c r="B2287" s="13">
        <v>4</v>
      </c>
      <c r="C2287" s="13">
        <v>6</v>
      </c>
      <c r="D2287" s="13">
        <v>5</v>
      </c>
      <c r="E2287" s="14">
        <f t="shared" si="598"/>
        <v>96</v>
      </c>
      <c r="F2287" s="24">
        <f>'1 Solar Profile'!E2289*S$10</f>
        <v>0</v>
      </c>
      <c r="G2287" s="24">
        <f>'2 Load Profile'!E2288</f>
        <v>0.86658013472356732</v>
      </c>
      <c r="H2287" s="24">
        <f t="shared" si="590"/>
        <v>0.86658013472356732</v>
      </c>
      <c r="I2287" s="13">
        <f t="shared" si="591"/>
        <v>0</v>
      </c>
      <c r="J2287" s="24">
        <f t="shared" si="592"/>
        <v>0</v>
      </c>
      <c r="K2287" s="24">
        <f t="shared" si="593"/>
        <v>0.86658013472356732</v>
      </c>
      <c r="L2287" s="13"/>
      <c r="M2287" s="24"/>
      <c r="N2287" s="24">
        <f t="shared" si="601"/>
        <v>0</v>
      </c>
      <c r="O2287" s="13"/>
      <c r="P2287" s="13"/>
    </row>
    <row r="2288" spans="1:16">
      <c r="A2288">
        <v>2287</v>
      </c>
      <c r="B2288" s="13">
        <v>4</v>
      </c>
      <c r="C2288" s="13">
        <v>6</v>
      </c>
      <c r="D2288" s="13">
        <v>6</v>
      </c>
      <c r="E2288" s="14">
        <f t="shared" si="598"/>
        <v>96</v>
      </c>
      <c r="F2288" s="24">
        <f>'1 Solar Profile'!E2290*S$10</f>
        <v>0.30967020000000001</v>
      </c>
      <c r="G2288" s="24">
        <f>'2 Load Profile'!E2289</f>
        <v>1.0980870786272801</v>
      </c>
      <c r="H2288" s="24">
        <f t="shared" si="590"/>
        <v>0.78841687862728005</v>
      </c>
      <c r="I2288" s="13">
        <f t="shared" si="591"/>
        <v>0</v>
      </c>
      <c r="J2288" s="24">
        <f t="shared" si="592"/>
        <v>0.30967020000000001</v>
      </c>
      <c r="K2288" s="24">
        <f t="shared" si="593"/>
        <v>0.78841687862728005</v>
      </c>
      <c r="L2288" s="13"/>
      <c r="M2288" s="24"/>
      <c r="N2288" s="24">
        <f t="shared" si="601"/>
        <v>0</v>
      </c>
      <c r="O2288" s="13"/>
      <c r="P2288" s="13"/>
    </row>
    <row r="2289" spans="1:16">
      <c r="A2289">
        <v>2288</v>
      </c>
      <c r="B2289" s="13">
        <v>4</v>
      </c>
      <c r="C2289" s="13">
        <v>6</v>
      </c>
      <c r="D2289" s="13">
        <v>7</v>
      </c>
      <c r="E2289" s="14">
        <f t="shared" si="598"/>
        <v>96</v>
      </c>
      <c r="F2289" s="24">
        <f>'1 Solar Profile'!E2291*S$10</f>
        <v>1.1921301</v>
      </c>
      <c r="G2289" s="24">
        <f>'2 Load Profile'!E2290</f>
        <v>1.0206783920206401</v>
      </c>
      <c r="H2289" s="24">
        <f t="shared" si="590"/>
        <v>-0.17145170797935982</v>
      </c>
      <c r="I2289" s="13">
        <f t="shared" si="591"/>
        <v>-0.17145170797935982</v>
      </c>
      <c r="J2289" s="24">
        <f t="shared" si="592"/>
        <v>1.0206783920206401</v>
      </c>
      <c r="K2289" s="24">
        <f t="shared" si="593"/>
        <v>0</v>
      </c>
      <c r="L2289" s="13"/>
      <c r="M2289" s="24"/>
      <c r="N2289" s="24">
        <f t="shared" si="601"/>
        <v>0</v>
      </c>
      <c r="O2289" s="13"/>
      <c r="P2289" s="13"/>
    </row>
    <row r="2290" spans="1:16">
      <c r="A2290">
        <v>2289</v>
      </c>
      <c r="B2290" s="13">
        <v>4</v>
      </c>
      <c r="C2290" s="13">
        <v>6</v>
      </c>
      <c r="D2290" s="13">
        <v>8</v>
      </c>
      <c r="E2290" s="14">
        <f t="shared" si="598"/>
        <v>96</v>
      </c>
      <c r="F2290" s="24">
        <f>'1 Solar Profile'!E2292*S$10</f>
        <v>2.0178191249999999</v>
      </c>
      <c r="G2290" s="24">
        <f>'2 Load Profile'!E2291</f>
        <v>0.91917107580563817</v>
      </c>
      <c r="H2290" s="24">
        <f t="shared" si="590"/>
        <v>-1.0986480491943618</v>
      </c>
      <c r="I2290" s="13">
        <f t="shared" si="591"/>
        <v>-1.0986480491943618</v>
      </c>
      <c r="J2290" s="24">
        <f t="shared" si="592"/>
        <v>0.91917107580563817</v>
      </c>
      <c r="K2290" s="24">
        <f t="shared" si="593"/>
        <v>0</v>
      </c>
      <c r="L2290" s="13"/>
      <c r="M2290" s="24"/>
      <c r="N2290" s="24">
        <f t="shared" si="601"/>
        <v>0</v>
      </c>
      <c r="O2290" s="13"/>
      <c r="P2290" s="13"/>
    </row>
    <row r="2291" spans="1:16">
      <c r="A2291">
        <v>2290</v>
      </c>
      <c r="B2291" s="13">
        <v>4</v>
      </c>
      <c r="C2291" s="13">
        <v>6</v>
      </c>
      <c r="D2291" s="13">
        <v>9</v>
      </c>
      <c r="E2291" s="14">
        <f t="shared" si="598"/>
        <v>96</v>
      </c>
      <c r="F2291" s="24">
        <f>'1 Solar Profile'!E2293*S$10</f>
        <v>3.2794319249999999</v>
      </c>
      <c r="G2291" s="24">
        <f>'2 Load Profile'!E2292</f>
        <v>0.94483846083879375</v>
      </c>
      <c r="H2291" s="24">
        <f t="shared" si="590"/>
        <v>-2.3345934641612063</v>
      </c>
      <c r="I2291" s="13">
        <f t="shared" si="591"/>
        <v>-2.3345934641612063</v>
      </c>
      <c r="J2291" s="24">
        <f t="shared" si="592"/>
        <v>0.94483846083879364</v>
      </c>
      <c r="K2291" s="24">
        <f t="shared" si="593"/>
        <v>0</v>
      </c>
      <c r="L2291" s="13"/>
      <c r="M2291" s="24"/>
      <c r="N2291" s="24">
        <f t="shared" si="601"/>
        <v>0</v>
      </c>
      <c r="O2291" s="13"/>
      <c r="P2291" s="13"/>
    </row>
    <row r="2292" spans="1:16">
      <c r="A2292">
        <v>2291</v>
      </c>
      <c r="B2292" s="13">
        <v>4</v>
      </c>
      <c r="C2292" s="13">
        <v>6</v>
      </c>
      <c r="D2292" s="13">
        <v>10</v>
      </c>
      <c r="E2292" s="14">
        <f t="shared" si="598"/>
        <v>96</v>
      </c>
      <c r="F2292" s="24">
        <f>'1 Solar Profile'!E2294*S$10</f>
        <v>3.8247851249999996</v>
      </c>
      <c r="G2292" s="24">
        <f>'2 Load Profile'!E2293</f>
        <v>0.91859519247400434</v>
      </c>
      <c r="H2292" s="24">
        <f t="shared" si="590"/>
        <v>-2.9061899325259954</v>
      </c>
      <c r="I2292" s="13">
        <f t="shared" si="591"/>
        <v>-2.9061899325259954</v>
      </c>
      <c r="J2292" s="24">
        <f t="shared" si="592"/>
        <v>0.91859519247400412</v>
      </c>
      <c r="K2292" s="24">
        <f t="shared" si="593"/>
        <v>0</v>
      </c>
      <c r="L2292" s="13"/>
      <c r="M2292" s="24"/>
      <c r="N2292" s="24">
        <f t="shared" si="601"/>
        <v>0</v>
      </c>
      <c r="O2292" s="13"/>
      <c r="P2292" s="13"/>
    </row>
    <row r="2293" spans="1:16">
      <c r="A2293">
        <v>2292</v>
      </c>
      <c r="B2293" s="13">
        <v>4</v>
      </c>
      <c r="C2293" s="13">
        <v>6</v>
      </c>
      <c r="D2293" s="13">
        <v>11</v>
      </c>
      <c r="E2293" s="14">
        <f t="shared" si="598"/>
        <v>96</v>
      </c>
      <c r="F2293" s="24">
        <f>'1 Solar Profile'!E2295*S$10</f>
        <v>4.2174531000000002</v>
      </c>
      <c r="G2293" s="24">
        <f>'2 Load Profile'!E2294</f>
        <v>0.87684822379651706</v>
      </c>
      <c r="H2293" s="24">
        <f t="shared" si="590"/>
        <v>-3.340604876203483</v>
      </c>
      <c r="I2293" s="13">
        <f t="shared" si="591"/>
        <v>-3.340604876203483</v>
      </c>
      <c r="J2293" s="24">
        <f t="shared" si="592"/>
        <v>0.87684822379651717</v>
      </c>
      <c r="K2293" s="24">
        <f t="shared" si="593"/>
        <v>0</v>
      </c>
      <c r="L2293" s="13"/>
      <c r="M2293" s="24"/>
      <c r="N2293" s="24">
        <f t="shared" si="601"/>
        <v>0</v>
      </c>
      <c r="O2293" s="13"/>
      <c r="P2293" s="13"/>
    </row>
    <row r="2294" spans="1:16">
      <c r="A2294">
        <v>2293</v>
      </c>
      <c r="B2294" s="13">
        <v>4</v>
      </c>
      <c r="C2294" s="13">
        <v>6</v>
      </c>
      <c r="D2294" s="13">
        <v>12</v>
      </c>
      <c r="E2294" s="14">
        <f t="shared" si="598"/>
        <v>96</v>
      </c>
      <c r="F2294" s="24">
        <f>'1 Solar Profile'!E2296*S$10</f>
        <v>4.9733491499999998</v>
      </c>
      <c r="G2294" s="24">
        <f>'2 Load Profile'!E2295</f>
        <v>0.84162615078788428</v>
      </c>
      <c r="H2294" s="24">
        <f t="shared" si="590"/>
        <v>-4.1317229992121156</v>
      </c>
      <c r="I2294" s="13">
        <f t="shared" si="591"/>
        <v>-4.1317229992121156</v>
      </c>
      <c r="J2294" s="24">
        <f t="shared" si="592"/>
        <v>0.84162615078788416</v>
      </c>
      <c r="K2294" s="24">
        <f t="shared" si="593"/>
        <v>0</v>
      </c>
      <c r="L2294" s="13"/>
      <c r="M2294" s="24"/>
      <c r="N2294" s="24">
        <f t="shared" si="601"/>
        <v>0</v>
      </c>
      <c r="O2294" s="13"/>
      <c r="P2294" s="13"/>
    </row>
    <row r="2295" spans="1:16">
      <c r="A2295">
        <v>2294</v>
      </c>
      <c r="B2295" s="13">
        <v>4</v>
      </c>
      <c r="C2295" s="13">
        <v>6</v>
      </c>
      <c r="D2295" s="13">
        <v>13</v>
      </c>
      <c r="E2295" s="14">
        <f t="shared" si="598"/>
        <v>96</v>
      </c>
      <c r="F2295" s="24">
        <f>'1 Solar Profile'!E2297*S$10</f>
        <v>3.9503252249999998</v>
      </c>
      <c r="G2295" s="24">
        <f>'2 Load Profile'!E2296</f>
        <v>0.81560634580558355</v>
      </c>
      <c r="H2295" s="24">
        <f t="shared" si="590"/>
        <v>-3.1347188791944163</v>
      </c>
      <c r="I2295" s="13">
        <f t="shared" si="591"/>
        <v>-3.1347188791944163</v>
      </c>
      <c r="J2295" s="24">
        <f t="shared" si="592"/>
        <v>0.81560634580558355</v>
      </c>
      <c r="K2295" s="24">
        <f t="shared" si="593"/>
        <v>0</v>
      </c>
      <c r="L2295" s="13"/>
      <c r="M2295" s="24"/>
      <c r="N2295" s="24">
        <f t="shared" si="601"/>
        <v>0</v>
      </c>
      <c r="O2295" s="13"/>
      <c r="P2295" s="13"/>
    </row>
    <row r="2296" spans="1:16">
      <c r="A2296">
        <v>2295</v>
      </c>
      <c r="B2296" s="13">
        <v>4</v>
      </c>
      <c r="C2296" s="13">
        <v>6</v>
      </c>
      <c r="D2296" s="13">
        <v>14</v>
      </c>
      <c r="E2296" s="14">
        <f t="shared" si="598"/>
        <v>96</v>
      </c>
      <c r="F2296" s="24">
        <f>'1 Solar Profile'!E2298*S$10</f>
        <v>2.7041096250000001</v>
      </c>
      <c r="G2296" s="24">
        <f>'2 Load Profile'!E2297</f>
        <v>0.82341958752626421</v>
      </c>
      <c r="H2296" s="24">
        <f t="shared" si="590"/>
        <v>-1.8806900374737359</v>
      </c>
      <c r="I2296" s="13">
        <f t="shared" si="591"/>
        <v>-1.8806900374737359</v>
      </c>
      <c r="J2296" s="24">
        <f t="shared" si="592"/>
        <v>0.82341958752626421</v>
      </c>
      <c r="K2296" s="24">
        <f t="shared" si="593"/>
        <v>0</v>
      </c>
      <c r="L2296" s="13"/>
      <c r="M2296" s="24"/>
      <c r="N2296" s="24">
        <f t="shared" si="601"/>
        <v>0</v>
      </c>
      <c r="O2296" s="13"/>
      <c r="P2296" s="13"/>
    </row>
    <row r="2297" spans="1:16">
      <c r="A2297">
        <v>2296</v>
      </c>
      <c r="B2297" s="13">
        <v>4</v>
      </c>
      <c r="C2297" s="13">
        <v>6</v>
      </c>
      <c r="D2297" s="13">
        <v>15</v>
      </c>
      <c r="E2297" s="14">
        <f t="shared" si="598"/>
        <v>96</v>
      </c>
      <c r="F2297" s="24">
        <f>'1 Solar Profile'!E2299*S$10</f>
        <v>0.38920454999999998</v>
      </c>
      <c r="G2297" s="24">
        <f>'2 Load Profile'!E2298</f>
        <v>0.92517093605963141</v>
      </c>
      <c r="H2297" s="24">
        <f t="shared" si="590"/>
        <v>0.53596638605963143</v>
      </c>
      <c r="I2297" s="13">
        <f t="shared" si="591"/>
        <v>0</v>
      </c>
      <c r="J2297" s="24">
        <f t="shared" si="592"/>
        <v>0.38920454999999998</v>
      </c>
      <c r="K2297" s="24">
        <f t="shared" si="593"/>
        <v>0.53596638605963143</v>
      </c>
      <c r="L2297" s="13"/>
      <c r="M2297" s="24"/>
      <c r="N2297" s="24">
        <f t="shared" si="601"/>
        <v>0</v>
      </c>
      <c r="O2297" s="13"/>
      <c r="P2297" s="13"/>
    </row>
    <row r="2298" spans="1:16">
      <c r="A2298">
        <v>2297</v>
      </c>
      <c r="B2298" s="13">
        <v>4</v>
      </c>
      <c r="C2298" s="13">
        <v>6</v>
      </c>
      <c r="D2298" s="13">
        <v>16</v>
      </c>
      <c r="E2298" s="14">
        <f t="shared" si="598"/>
        <v>96</v>
      </c>
      <c r="F2298" s="24">
        <f>'1 Solar Profile'!E2300*S$10</f>
        <v>0.52998907500000003</v>
      </c>
      <c r="G2298" s="24">
        <f>'2 Load Profile'!E2299</f>
        <v>1.137639410777487</v>
      </c>
      <c r="H2298" s="24">
        <f t="shared" si="590"/>
        <v>0.60765033577748695</v>
      </c>
      <c r="I2298" s="13">
        <f t="shared" si="591"/>
        <v>0</v>
      </c>
      <c r="J2298" s="24">
        <f t="shared" si="592"/>
        <v>0.52998907500000003</v>
      </c>
      <c r="K2298" s="24">
        <f t="shared" si="593"/>
        <v>0.60765033577748695</v>
      </c>
      <c r="L2298" s="13"/>
      <c r="M2298" s="24"/>
      <c r="N2298" s="24">
        <f t="shared" si="601"/>
        <v>0</v>
      </c>
      <c r="O2298" s="13"/>
      <c r="P2298" s="13"/>
    </row>
    <row r="2299" spans="1:16">
      <c r="A2299">
        <v>2298</v>
      </c>
      <c r="B2299" s="13">
        <v>4</v>
      </c>
      <c r="C2299" s="13">
        <v>6</v>
      </c>
      <c r="D2299" s="13">
        <v>17</v>
      </c>
      <c r="E2299" s="14">
        <f t="shared" si="598"/>
        <v>96</v>
      </c>
      <c r="F2299" s="24">
        <f>'1 Solar Profile'!E2301*S$10</f>
        <v>0.22730557500000001</v>
      </c>
      <c r="G2299" s="24">
        <f>'2 Load Profile'!E2300</f>
        <v>1.2361445823502557</v>
      </c>
      <c r="H2299" s="24">
        <f t="shared" si="590"/>
        <v>1.0088390073502558</v>
      </c>
      <c r="I2299" s="13">
        <f t="shared" si="591"/>
        <v>0</v>
      </c>
      <c r="J2299" s="24">
        <f t="shared" si="592"/>
        <v>0.22730557500000001</v>
      </c>
      <c r="K2299" s="24">
        <f t="shared" si="593"/>
        <v>1.0088390073502558</v>
      </c>
      <c r="L2299" s="13"/>
      <c r="M2299" s="24"/>
      <c r="N2299" s="24">
        <f t="shared" si="601"/>
        <v>0</v>
      </c>
      <c r="O2299" s="13"/>
      <c r="P2299" s="13"/>
    </row>
    <row r="2300" spans="1:16">
      <c r="A2300">
        <v>2299</v>
      </c>
      <c r="B2300" s="13">
        <v>4</v>
      </c>
      <c r="C2300" s="13">
        <v>6</v>
      </c>
      <c r="D2300" s="13">
        <v>18</v>
      </c>
      <c r="E2300" s="14">
        <f t="shared" si="598"/>
        <v>96</v>
      </c>
      <c r="F2300" s="24">
        <f>'1 Solar Profile'!E2302*S$10</f>
        <v>0</v>
      </c>
      <c r="G2300" s="24">
        <f>'2 Load Profile'!E2301</f>
        <v>1.3488015834426128</v>
      </c>
      <c r="H2300" s="24">
        <f t="shared" si="590"/>
        <v>1.3488015834426128</v>
      </c>
      <c r="I2300" s="13">
        <f t="shared" si="591"/>
        <v>0</v>
      </c>
      <c r="J2300" s="24">
        <f t="shared" si="592"/>
        <v>0</v>
      </c>
      <c r="K2300" s="24">
        <f t="shared" si="593"/>
        <v>1.3488015834426128</v>
      </c>
      <c r="L2300" s="13"/>
      <c r="M2300" s="24"/>
      <c r="N2300" s="24">
        <f t="shared" si="601"/>
        <v>0</v>
      </c>
      <c r="O2300" s="13"/>
      <c r="P2300" s="13"/>
    </row>
    <row r="2301" spans="1:16">
      <c r="A2301">
        <v>2300</v>
      </c>
      <c r="B2301" s="13">
        <v>4</v>
      </c>
      <c r="C2301" s="13">
        <v>6</v>
      </c>
      <c r="D2301" s="13">
        <v>19</v>
      </c>
      <c r="E2301" s="14">
        <f t="shared" si="598"/>
        <v>96</v>
      </c>
      <c r="F2301" s="24">
        <f>'1 Solar Profile'!E2303*S$10</f>
        <v>0</v>
      </c>
      <c r="G2301" s="24">
        <f>'2 Load Profile'!E2302</f>
        <v>1.5857292727951129</v>
      </c>
      <c r="H2301" s="24">
        <f t="shared" si="590"/>
        <v>1.5857292727951129</v>
      </c>
      <c r="I2301" s="13">
        <f t="shared" si="591"/>
        <v>0</v>
      </c>
      <c r="J2301" s="24">
        <f t="shared" si="592"/>
        <v>0</v>
      </c>
      <c r="K2301" s="24">
        <f t="shared" si="593"/>
        <v>1.5857292727951129</v>
      </c>
      <c r="L2301" s="13"/>
      <c r="M2301" s="24"/>
      <c r="N2301" s="24">
        <f t="shared" si="601"/>
        <v>0</v>
      </c>
      <c r="O2301" s="13"/>
      <c r="P2301" s="13"/>
    </row>
    <row r="2302" spans="1:16">
      <c r="A2302">
        <v>2301</v>
      </c>
      <c r="B2302" s="13">
        <v>4</v>
      </c>
      <c r="C2302" s="13">
        <v>6</v>
      </c>
      <c r="D2302" s="13">
        <v>20</v>
      </c>
      <c r="E2302" s="14">
        <f t="shared" si="598"/>
        <v>96</v>
      </c>
      <c r="F2302" s="24">
        <f>'1 Solar Profile'!E2304*S$10</f>
        <v>0</v>
      </c>
      <c r="G2302" s="24">
        <f>'2 Load Profile'!E2303</f>
        <v>1.6124140132048426</v>
      </c>
      <c r="H2302" s="24">
        <f t="shared" si="590"/>
        <v>1.6124140132048426</v>
      </c>
      <c r="I2302" s="13">
        <f t="shared" si="591"/>
        <v>0</v>
      </c>
      <c r="J2302" s="24">
        <f t="shared" si="592"/>
        <v>0</v>
      </c>
      <c r="K2302" s="24">
        <f t="shared" si="593"/>
        <v>1.6124140132048426</v>
      </c>
      <c r="L2302" s="13"/>
      <c r="M2302" s="24"/>
      <c r="N2302" s="24">
        <f t="shared" si="601"/>
        <v>0</v>
      </c>
      <c r="O2302" s="24"/>
      <c r="P2302" s="24"/>
    </row>
    <row r="2303" spans="1:16">
      <c r="A2303">
        <v>2302</v>
      </c>
      <c r="B2303" s="13">
        <v>4</v>
      </c>
      <c r="C2303" s="13">
        <v>6</v>
      </c>
      <c r="D2303" s="13">
        <v>21</v>
      </c>
      <c r="E2303" s="14">
        <f t="shared" si="598"/>
        <v>96</v>
      </c>
      <c r="F2303" s="24">
        <f>'1 Solar Profile'!E2305*S$10</f>
        <v>0</v>
      </c>
      <c r="G2303" s="24">
        <f>'2 Load Profile'!E2304</f>
        <v>1.3379212771800306</v>
      </c>
      <c r="H2303" s="24">
        <f t="shared" si="590"/>
        <v>1.3379212771800306</v>
      </c>
      <c r="I2303" s="13">
        <f t="shared" si="591"/>
        <v>0</v>
      </c>
      <c r="J2303" s="24">
        <f t="shared" si="592"/>
        <v>0</v>
      </c>
      <c r="K2303" s="24">
        <f t="shared" si="593"/>
        <v>1.3379212771800306</v>
      </c>
      <c r="L2303" s="13"/>
      <c r="M2303" s="24"/>
      <c r="N2303" s="24">
        <f t="shared" si="601"/>
        <v>0</v>
      </c>
      <c r="O2303" s="13"/>
      <c r="P2303" s="13"/>
    </row>
    <row r="2304" spans="1:16">
      <c r="A2304">
        <v>2303</v>
      </c>
      <c r="B2304" s="13">
        <v>4</v>
      </c>
      <c r="C2304" s="13">
        <v>6</v>
      </c>
      <c r="D2304" s="13">
        <v>22</v>
      </c>
      <c r="E2304" s="14">
        <f t="shared" si="598"/>
        <v>96</v>
      </c>
      <c r="F2304" s="24">
        <f>'1 Solar Profile'!E2306*S$10</f>
        <v>0</v>
      </c>
      <c r="G2304" s="24">
        <f>'2 Load Profile'!E2305</f>
        <v>1.066986666523795</v>
      </c>
      <c r="H2304" s="24">
        <f t="shared" ref="H2304:H2367" si="604">G2304-F2304</f>
        <v>1.066986666523795</v>
      </c>
      <c r="I2304" s="13">
        <f t="shared" ref="I2304:I2367" si="605">IF(H2304&lt;0,H2304,0)</f>
        <v>0</v>
      </c>
      <c r="J2304" s="24">
        <f t="shared" ref="J2304:J2367" si="606">F2304+I2304</f>
        <v>0</v>
      </c>
      <c r="K2304" s="24">
        <f t="shared" ref="K2304:K2367" si="607">IF(H2304&gt;0,H2304,0)</f>
        <v>1.066986666523795</v>
      </c>
      <c r="L2304" s="13"/>
      <c r="M2304" s="24"/>
      <c r="N2304" s="24">
        <f t="shared" si="601"/>
        <v>0</v>
      </c>
      <c r="O2304" s="13"/>
      <c r="P2304" s="13"/>
    </row>
    <row r="2305" spans="1:16">
      <c r="A2305">
        <v>2304</v>
      </c>
      <c r="B2305" s="13">
        <v>4</v>
      </c>
      <c r="C2305" s="13">
        <v>6</v>
      </c>
      <c r="D2305" s="13">
        <v>23</v>
      </c>
      <c r="E2305" s="14">
        <f t="shared" si="598"/>
        <v>96</v>
      </c>
      <c r="F2305" s="24">
        <f>'1 Solar Profile'!E2307*S$10</f>
        <v>0</v>
      </c>
      <c r="G2305" s="24">
        <f>'2 Load Profile'!E2306</f>
        <v>0.79710761634223248</v>
      </c>
      <c r="H2305" s="24">
        <f t="shared" si="604"/>
        <v>0.79710761634223248</v>
      </c>
      <c r="I2305" s="13">
        <f t="shared" si="605"/>
        <v>0</v>
      </c>
      <c r="J2305" s="24">
        <f t="shared" si="606"/>
        <v>0</v>
      </c>
      <c r="K2305" s="24">
        <f t="shared" si="607"/>
        <v>0.79710761634223248</v>
      </c>
      <c r="L2305" s="13">
        <f t="shared" ref="L2305" si="608">SUM(I2282:I2305)</f>
        <v>-18.998619945944675</v>
      </c>
      <c r="M2305" s="24">
        <f t="shared" ref="M2305" si="609">SUMIF(H2282:H2305,"&gt;0",H2282:H2305)</f>
        <v>15.008012909526453</v>
      </c>
      <c r="N2305" s="24">
        <f t="shared" si="601"/>
        <v>-3.990607036418222</v>
      </c>
      <c r="O2305" s="13">
        <f t="shared" ref="O2305" si="610">IF(M2305&gt;(L2305*-1),(M2305+L2305)*S$12,0)</f>
        <v>0</v>
      </c>
      <c r="P2305" s="13">
        <f t="shared" ref="P2305" si="611">IF(M2305&lt;(L2305*-1),(M2305+L2305)*S$14,0)</f>
        <v>-0.10555155611326197</v>
      </c>
    </row>
    <row r="2306" spans="1:16">
      <c r="A2306">
        <v>2305</v>
      </c>
      <c r="B2306" s="13">
        <v>4</v>
      </c>
      <c r="C2306" s="13">
        <v>7</v>
      </c>
      <c r="D2306" s="13">
        <v>0</v>
      </c>
      <c r="E2306" s="14">
        <f t="shared" si="598"/>
        <v>97</v>
      </c>
      <c r="F2306" s="24">
        <f>'1 Solar Profile'!E2308*S$10</f>
        <v>0</v>
      </c>
      <c r="G2306" s="24">
        <f>'2 Load Profile'!E2307</f>
        <v>0.69889618351137717</v>
      </c>
      <c r="H2306" s="24">
        <f t="shared" si="604"/>
        <v>0.69889618351137717</v>
      </c>
      <c r="I2306" s="13">
        <f t="shared" si="605"/>
        <v>0</v>
      </c>
      <c r="J2306" s="24">
        <f t="shared" si="606"/>
        <v>0</v>
      </c>
      <c r="K2306" s="24">
        <f t="shared" si="607"/>
        <v>0.69889618351137717</v>
      </c>
      <c r="L2306" s="13"/>
      <c r="M2306" s="24"/>
      <c r="N2306" s="24">
        <f t="shared" si="601"/>
        <v>0</v>
      </c>
      <c r="O2306" s="13"/>
      <c r="P2306" s="13"/>
    </row>
    <row r="2307" spans="1:16">
      <c r="A2307">
        <v>2306</v>
      </c>
      <c r="B2307" s="13">
        <v>4</v>
      </c>
      <c r="C2307" s="13">
        <v>7</v>
      </c>
      <c r="D2307" s="13">
        <v>1</v>
      </c>
      <c r="E2307" s="14">
        <f t="shared" si="598"/>
        <v>97</v>
      </c>
      <c r="F2307" s="24">
        <f>'1 Solar Profile'!E2309*S$10</f>
        <v>0</v>
      </c>
      <c r="G2307" s="24">
        <f>'2 Load Profile'!E2308</f>
        <v>0.65646059112436628</v>
      </c>
      <c r="H2307" s="24">
        <f t="shared" si="604"/>
        <v>0.65646059112436628</v>
      </c>
      <c r="I2307" s="13">
        <f t="shared" si="605"/>
        <v>0</v>
      </c>
      <c r="J2307" s="24">
        <f t="shared" si="606"/>
        <v>0</v>
      </c>
      <c r="K2307" s="24">
        <f t="shared" si="607"/>
        <v>0.65646059112436628</v>
      </c>
      <c r="L2307" s="13"/>
      <c r="M2307" s="24"/>
      <c r="N2307" s="24">
        <f t="shared" si="601"/>
        <v>0</v>
      </c>
      <c r="O2307" s="13"/>
      <c r="P2307" s="13"/>
    </row>
    <row r="2308" spans="1:16">
      <c r="A2308">
        <v>2307</v>
      </c>
      <c r="B2308" s="13">
        <v>4</v>
      </c>
      <c r="C2308" s="13">
        <v>7</v>
      </c>
      <c r="D2308" s="13">
        <v>2</v>
      </c>
      <c r="E2308" s="14">
        <f t="shared" si="598"/>
        <v>97</v>
      </c>
      <c r="F2308" s="24">
        <f>'1 Solar Profile'!E2310*S$10</f>
        <v>0</v>
      </c>
      <c r="G2308" s="24">
        <f>'2 Load Profile'!E2309</f>
        <v>0.65146678528021185</v>
      </c>
      <c r="H2308" s="24">
        <f t="shared" si="604"/>
        <v>0.65146678528021185</v>
      </c>
      <c r="I2308" s="13">
        <f t="shared" si="605"/>
        <v>0</v>
      </c>
      <c r="J2308" s="24">
        <f t="shared" si="606"/>
        <v>0</v>
      </c>
      <c r="K2308" s="24">
        <f t="shared" si="607"/>
        <v>0.65146678528021185</v>
      </c>
      <c r="L2308" s="13"/>
      <c r="M2308" s="24"/>
      <c r="N2308" s="24">
        <f t="shared" si="601"/>
        <v>0</v>
      </c>
      <c r="O2308" s="13"/>
      <c r="P2308" s="13"/>
    </row>
    <row r="2309" spans="1:16">
      <c r="A2309">
        <v>2308</v>
      </c>
      <c r="B2309" s="13">
        <v>4</v>
      </c>
      <c r="C2309" s="13">
        <v>7</v>
      </c>
      <c r="D2309" s="13">
        <v>3</v>
      </c>
      <c r="E2309" s="14">
        <f t="shared" si="598"/>
        <v>97</v>
      </c>
      <c r="F2309" s="24">
        <f>'1 Solar Profile'!E2311*S$10</f>
        <v>0</v>
      </c>
      <c r="G2309" s="24">
        <f>'2 Load Profile'!E2310</f>
        <v>0.65027781071703217</v>
      </c>
      <c r="H2309" s="24">
        <f t="shared" si="604"/>
        <v>0.65027781071703217</v>
      </c>
      <c r="I2309" s="13">
        <f t="shared" si="605"/>
        <v>0</v>
      </c>
      <c r="J2309" s="24">
        <f t="shared" si="606"/>
        <v>0</v>
      </c>
      <c r="K2309" s="24">
        <f t="shared" si="607"/>
        <v>0.65027781071703217</v>
      </c>
      <c r="L2309" s="13"/>
      <c r="M2309" s="24"/>
      <c r="N2309" s="24">
        <f t="shared" si="601"/>
        <v>0</v>
      </c>
      <c r="O2309" s="13"/>
      <c r="P2309" s="13"/>
    </row>
    <row r="2310" spans="1:16">
      <c r="A2310">
        <v>2309</v>
      </c>
      <c r="B2310" s="13">
        <v>4</v>
      </c>
      <c r="C2310" s="13">
        <v>7</v>
      </c>
      <c r="D2310" s="13">
        <v>4</v>
      </c>
      <c r="E2310" s="14">
        <f t="shared" si="598"/>
        <v>97</v>
      </c>
      <c r="F2310" s="24">
        <f>'1 Solar Profile'!E2312*S$10</f>
        <v>0</v>
      </c>
      <c r="G2310" s="24">
        <f>'2 Load Profile'!E2311</f>
        <v>0.69964545341405326</v>
      </c>
      <c r="H2310" s="24">
        <f t="shared" si="604"/>
        <v>0.69964545341405326</v>
      </c>
      <c r="I2310" s="13">
        <f t="shared" si="605"/>
        <v>0</v>
      </c>
      <c r="J2310" s="24">
        <f t="shared" si="606"/>
        <v>0</v>
      </c>
      <c r="K2310" s="24">
        <f t="shared" si="607"/>
        <v>0.69964545341405326</v>
      </c>
      <c r="L2310" s="13"/>
      <c r="M2310" s="24"/>
      <c r="N2310" s="24">
        <f t="shared" si="601"/>
        <v>0</v>
      </c>
      <c r="O2310" s="13"/>
      <c r="P2310" s="13"/>
    </row>
    <row r="2311" spans="1:16">
      <c r="A2311">
        <v>2310</v>
      </c>
      <c r="B2311" s="13">
        <v>4</v>
      </c>
      <c r="C2311" s="13">
        <v>7</v>
      </c>
      <c r="D2311" s="13">
        <v>5</v>
      </c>
      <c r="E2311" s="14">
        <f t="shared" si="598"/>
        <v>97</v>
      </c>
      <c r="F2311" s="24">
        <f>'1 Solar Profile'!E2313*S$10</f>
        <v>0</v>
      </c>
      <c r="G2311" s="24">
        <f>'2 Load Profile'!E2312</f>
        <v>0.84442782091237789</v>
      </c>
      <c r="H2311" s="24">
        <f t="shared" si="604"/>
        <v>0.84442782091237789</v>
      </c>
      <c r="I2311" s="13">
        <f t="shared" si="605"/>
        <v>0</v>
      </c>
      <c r="J2311" s="24">
        <f t="shared" si="606"/>
        <v>0</v>
      </c>
      <c r="K2311" s="24">
        <f t="shared" si="607"/>
        <v>0.84442782091237789</v>
      </c>
      <c r="L2311" s="13"/>
      <c r="M2311" s="24"/>
      <c r="N2311" s="24">
        <f t="shared" si="601"/>
        <v>0</v>
      </c>
      <c r="O2311" s="13"/>
      <c r="P2311" s="13"/>
    </row>
    <row r="2312" spans="1:16">
      <c r="A2312">
        <v>2311</v>
      </c>
      <c r="B2312" s="13">
        <v>4</v>
      </c>
      <c r="C2312" s="13">
        <v>7</v>
      </c>
      <c r="D2312" s="13">
        <v>6</v>
      </c>
      <c r="E2312" s="14">
        <f t="shared" si="598"/>
        <v>97</v>
      </c>
      <c r="F2312" s="24">
        <f>'1 Solar Profile'!E2314*S$10</f>
        <v>0.54435149999999999</v>
      </c>
      <c r="G2312" s="24">
        <f>'2 Load Profile'!E2313</f>
        <v>1.0732849693540991</v>
      </c>
      <c r="H2312" s="24">
        <f t="shared" si="604"/>
        <v>0.52893346935409913</v>
      </c>
      <c r="I2312" s="13">
        <f t="shared" si="605"/>
        <v>0</v>
      </c>
      <c r="J2312" s="24">
        <f t="shared" si="606"/>
        <v>0.54435149999999999</v>
      </c>
      <c r="K2312" s="24">
        <f t="shared" si="607"/>
        <v>0.52893346935409913</v>
      </c>
      <c r="L2312" s="13"/>
      <c r="M2312" s="24"/>
      <c r="N2312" s="24">
        <f t="shared" si="601"/>
        <v>0</v>
      </c>
      <c r="O2312" s="13"/>
      <c r="P2312" s="13"/>
    </row>
    <row r="2313" spans="1:16">
      <c r="A2313">
        <v>2312</v>
      </c>
      <c r="B2313" s="13">
        <v>4</v>
      </c>
      <c r="C2313" s="13">
        <v>7</v>
      </c>
      <c r="D2313" s="13">
        <v>7</v>
      </c>
      <c r="E2313" s="14">
        <f t="shared" si="598"/>
        <v>97</v>
      </c>
      <c r="F2313" s="24">
        <f>'1 Solar Profile'!E2315*S$10</f>
        <v>0.95734957499999995</v>
      </c>
      <c r="G2313" s="24">
        <f>'2 Load Profile'!E2314</f>
        <v>1.009863501959128</v>
      </c>
      <c r="H2313" s="24">
        <f t="shared" si="604"/>
        <v>5.2513926959128043E-2</v>
      </c>
      <c r="I2313" s="13">
        <f t="shared" si="605"/>
        <v>0</v>
      </c>
      <c r="J2313" s="24">
        <f t="shared" si="606"/>
        <v>0.95734957499999995</v>
      </c>
      <c r="K2313" s="24">
        <f t="shared" si="607"/>
        <v>5.2513926959128043E-2</v>
      </c>
      <c r="L2313" s="13"/>
      <c r="M2313" s="24"/>
      <c r="N2313" s="24">
        <f t="shared" si="601"/>
        <v>0</v>
      </c>
      <c r="O2313" s="13"/>
      <c r="P2313" s="13"/>
    </row>
    <row r="2314" spans="1:16">
      <c r="A2314">
        <v>2313</v>
      </c>
      <c r="B2314" s="13">
        <v>4</v>
      </c>
      <c r="C2314" s="13">
        <v>7</v>
      </c>
      <c r="D2314" s="13">
        <v>8</v>
      </c>
      <c r="E2314" s="14">
        <f t="shared" si="598"/>
        <v>97</v>
      </c>
      <c r="F2314" s="24">
        <f>'1 Solar Profile'!E2316*S$10</f>
        <v>3.2361524999999998</v>
      </c>
      <c r="G2314" s="24">
        <f>'2 Load Profile'!E2315</f>
        <v>0.91138794947020618</v>
      </c>
      <c r="H2314" s="24">
        <f t="shared" si="604"/>
        <v>-2.3247645505297934</v>
      </c>
      <c r="I2314" s="13">
        <f t="shared" si="605"/>
        <v>-2.3247645505297934</v>
      </c>
      <c r="J2314" s="24">
        <f t="shared" si="606"/>
        <v>0.9113879494702064</v>
      </c>
      <c r="K2314" s="24">
        <f t="shared" si="607"/>
        <v>0</v>
      </c>
      <c r="L2314" s="13"/>
      <c r="M2314" s="24"/>
      <c r="N2314" s="24">
        <f t="shared" si="601"/>
        <v>0</v>
      </c>
      <c r="O2314" s="13"/>
      <c r="P2314" s="13"/>
    </row>
    <row r="2315" spans="1:16">
      <c r="A2315">
        <v>2314</v>
      </c>
      <c r="B2315" s="13">
        <v>4</v>
      </c>
      <c r="C2315" s="13">
        <v>7</v>
      </c>
      <c r="D2315" s="13">
        <v>9</v>
      </c>
      <c r="E2315" s="14">
        <f t="shared" si="598"/>
        <v>97</v>
      </c>
      <c r="F2315" s="24">
        <f>'1 Solar Profile'!E2317*S$10</f>
        <v>4.1823683999999997</v>
      </c>
      <c r="G2315" s="24">
        <f>'2 Load Profile'!E2316</f>
        <v>0.91489797312310006</v>
      </c>
      <c r="H2315" s="24">
        <f t="shared" si="604"/>
        <v>-3.2674704268768995</v>
      </c>
      <c r="I2315" s="13">
        <f t="shared" si="605"/>
        <v>-3.2674704268768995</v>
      </c>
      <c r="J2315" s="24">
        <f t="shared" si="606"/>
        <v>0.91489797312310017</v>
      </c>
      <c r="K2315" s="24">
        <f t="shared" si="607"/>
        <v>0</v>
      </c>
      <c r="L2315" s="13"/>
      <c r="M2315" s="24"/>
      <c r="N2315" s="24">
        <f t="shared" si="601"/>
        <v>0</v>
      </c>
      <c r="O2315" s="13"/>
      <c r="P2315" s="13"/>
    </row>
    <row r="2316" spans="1:16">
      <c r="A2316">
        <v>2315</v>
      </c>
      <c r="B2316" s="13">
        <v>4</v>
      </c>
      <c r="C2316" s="13">
        <v>7</v>
      </c>
      <c r="D2316" s="13">
        <v>10</v>
      </c>
      <c r="E2316" s="14">
        <f t="shared" si="598"/>
        <v>97</v>
      </c>
      <c r="F2316" s="24">
        <f>'1 Solar Profile'!E2318*S$10</f>
        <v>4.7522994750000001</v>
      </c>
      <c r="G2316" s="24">
        <f>'2 Load Profile'!E2317</f>
        <v>0.91922292183967458</v>
      </c>
      <c r="H2316" s="24">
        <f t="shared" si="604"/>
        <v>-3.8330765531603257</v>
      </c>
      <c r="I2316" s="13">
        <f t="shared" si="605"/>
        <v>-3.8330765531603257</v>
      </c>
      <c r="J2316" s="24">
        <f t="shared" si="606"/>
        <v>0.91922292183967436</v>
      </c>
      <c r="K2316" s="24">
        <f t="shared" si="607"/>
        <v>0</v>
      </c>
      <c r="L2316" s="13"/>
      <c r="M2316" s="24"/>
      <c r="N2316" s="24">
        <f t="shared" si="601"/>
        <v>0</v>
      </c>
      <c r="O2316" s="13"/>
      <c r="P2316" s="13"/>
    </row>
    <row r="2317" spans="1:16">
      <c r="A2317">
        <v>2316</v>
      </c>
      <c r="B2317" s="13">
        <v>4</v>
      </c>
      <c r="C2317" s="13">
        <v>7</v>
      </c>
      <c r="D2317" s="13">
        <v>11</v>
      </c>
      <c r="E2317" s="14">
        <f t="shared" si="598"/>
        <v>97</v>
      </c>
      <c r="F2317" s="24">
        <f>'1 Solar Profile'!E2319*S$10</f>
        <v>4.9267574999999999</v>
      </c>
      <c r="G2317" s="24">
        <f>'2 Load Profile'!E2318</f>
        <v>0.90758573571958778</v>
      </c>
      <c r="H2317" s="24">
        <f t="shared" si="604"/>
        <v>-4.0191717642804123</v>
      </c>
      <c r="I2317" s="13">
        <f t="shared" si="605"/>
        <v>-4.0191717642804123</v>
      </c>
      <c r="J2317" s="24">
        <f t="shared" si="606"/>
        <v>0.90758573571958756</v>
      </c>
      <c r="K2317" s="24">
        <f t="shared" si="607"/>
        <v>0</v>
      </c>
      <c r="L2317" s="13"/>
      <c r="M2317" s="24"/>
      <c r="N2317" s="24">
        <f t="shared" si="601"/>
        <v>0</v>
      </c>
      <c r="O2317" s="13"/>
      <c r="P2317" s="13"/>
    </row>
    <row r="2318" spans="1:16">
      <c r="A2318">
        <v>2317</v>
      </c>
      <c r="B2318" s="13">
        <v>4</v>
      </c>
      <c r="C2318" s="13">
        <v>7</v>
      </c>
      <c r="D2318" s="13">
        <v>12</v>
      </c>
      <c r="E2318" s="14">
        <f t="shared" si="598"/>
        <v>97</v>
      </c>
      <c r="F2318" s="24">
        <f>'1 Solar Profile'!E2320*S$10</f>
        <v>4.8448322999999993</v>
      </c>
      <c r="G2318" s="24">
        <f>'2 Load Profile'!E2319</f>
        <v>0.88061536282417485</v>
      </c>
      <c r="H2318" s="24">
        <f t="shared" si="604"/>
        <v>-3.9642169371758245</v>
      </c>
      <c r="I2318" s="13">
        <f t="shared" si="605"/>
        <v>-3.9642169371758245</v>
      </c>
      <c r="J2318" s="24">
        <f t="shared" si="606"/>
        <v>0.88061536282417485</v>
      </c>
      <c r="K2318" s="24">
        <f t="shared" si="607"/>
        <v>0</v>
      </c>
      <c r="L2318" s="13"/>
      <c r="M2318" s="24"/>
      <c r="N2318" s="24">
        <f t="shared" si="601"/>
        <v>0</v>
      </c>
      <c r="O2318" s="13"/>
      <c r="P2318" s="13"/>
    </row>
    <row r="2319" spans="1:16">
      <c r="A2319">
        <v>2318</v>
      </c>
      <c r="B2319" s="13">
        <v>4</v>
      </c>
      <c r="C2319" s="13">
        <v>7</v>
      </c>
      <c r="D2319" s="13">
        <v>13</v>
      </c>
      <c r="E2319" s="14">
        <f t="shared" si="598"/>
        <v>97</v>
      </c>
      <c r="F2319" s="24">
        <f>'1 Solar Profile'!E2321*S$10</f>
        <v>3.4461236249999998</v>
      </c>
      <c r="G2319" s="24">
        <f>'2 Load Profile'!E2320</f>
        <v>0.86995272332752294</v>
      </c>
      <c r="H2319" s="24">
        <f t="shared" si="604"/>
        <v>-2.576170901672477</v>
      </c>
      <c r="I2319" s="13">
        <f t="shared" si="605"/>
        <v>-2.576170901672477</v>
      </c>
      <c r="J2319" s="24">
        <f t="shared" si="606"/>
        <v>0.86995272332752283</v>
      </c>
      <c r="K2319" s="24">
        <f t="shared" si="607"/>
        <v>0</v>
      </c>
      <c r="L2319" s="13"/>
      <c r="M2319" s="24"/>
      <c r="N2319" s="24">
        <f t="shared" si="601"/>
        <v>0</v>
      </c>
      <c r="O2319" s="13"/>
      <c r="P2319" s="13"/>
    </row>
    <row r="2320" spans="1:16">
      <c r="A2320">
        <v>2319</v>
      </c>
      <c r="B2320" s="13">
        <v>4</v>
      </c>
      <c r="C2320" s="13">
        <v>7</v>
      </c>
      <c r="D2320" s="13">
        <v>14</v>
      </c>
      <c r="E2320" s="14">
        <f t="shared" si="598"/>
        <v>97</v>
      </c>
      <c r="F2320" s="24">
        <f>'1 Solar Profile'!E2322*S$10</f>
        <v>3.0826498500000001</v>
      </c>
      <c r="G2320" s="24">
        <f>'2 Load Profile'!E2321</f>
        <v>0.89078002636128628</v>
      </c>
      <c r="H2320" s="24">
        <f t="shared" si="604"/>
        <v>-2.1918698236387137</v>
      </c>
      <c r="I2320" s="13">
        <f t="shared" si="605"/>
        <v>-2.1918698236387137</v>
      </c>
      <c r="J2320" s="24">
        <f t="shared" si="606"/>
        <v>0.89078002636128639</v>
      </c>
      <c r="K2320" s="24">
        <f t="shared" si="607"/>
        <v>0</v>
      </c>
      <c r="L2320" s="13"/>
      <c r="M2320" s="24"/>
      <c r="N2320" s="24">
        <f t="shared" si="601"/>
        <v>0</v>
      </c>
      <c r="O2320" s="13"/>
      <c r="P2320" s="13"/>
    </row>
    <row r="2321" spans="1:16">
      <c r="A2321">
        <v>2320</v>
      </c>
      <c r="B2321" s="13">
        <v>4</v>
      </c>
      <c r="C2321" s="13">
        <v>7</v>
      </c>
      <c r="D2321" s="13">
        <v>15</v>
      </c>
      <c r="E2321" s="14">
        <f t="shared" si="598"/>
        <v>97</v>
      </c>
      <c r="F2321" s="24">
        <f>'1 Solar Profile'!E2323*S$10</f>
        <v>2.2800408750000001</v>
      </c>
      <c r="G2321" s="24">
        <f>'2 Load Profile'!E2322</f>
        <v>0.99397494104806094</v>
      </c>
      <c r="H2321" s="24">
        <f t="shared" si="604"/>
        <v>-1.2860659339519391</v>
      </c>
      <c r="I2321" s="13">
        <f t="shared" si="605"/>
        <v>-1.2860659339519391</v>
      </c>
      <c r="J2321" s="24">
        <f t="shared" si="606"/>
        <v>0.99397494104806094</v>
      </c>
      <c r="K2321" s="24">
        <f t="shared" si="607"/>
        <v>0</v>
      </c>
      <c r="L2321" s="13"/>
      <c r="M2321" s="24"/>
      <c r="N2321" s="24">
        <f t="shared" si="601"/>
        <v>0</v>
      </c>
      <c r="O2321" s="13"/>
      <c r="P2321" s="13"/>
    </row>
    <row r="2322" spans="1:16">
      <c r="A2322">
        <v>2321</v>
      </c>
      <c r="B2322" s="13">
        <v>4</v>
      </c>
      <c r="C2322" s="13">
        <v>7</v>
      </c>
      <c r="D2322" s="13">
        <v>16</v>
      </c>
      <c r="E2322" s="14">
        <f t="shared" si="598"/>
        <v>97</v>
      </c>
      <c r="F2322" s="24">
        <f>'1 Solar Profile'!E2324*S$10</f>
        <v>0.88228349999999978</v>
      </c>
      <c r="G2322" s="24">
        <f>'2 Load Profile'!E2323</f>
        <v>1.1760443023583123</v>
      </c>
      <c r="H2322" s="24">
        <f t="shared" si="604"/>
        <v>0.29376080235831248</v>
      </c>
      <c r="I2322" s="13">
        <f t="shared" si="605"/>
        <v>0</v>
      </c>
      <c r="J2322" s="24">
        <f t="shared" si="606"/>
        <v>0.88228349999999978</v>
      </c>
      <c r="K2322" s="24">
        <f t="shared" si="607"/>
        <v>0.29376080235831248</v>
      </c>
      <c r="L2322" s="13"/>
      <c r="M2322" s="24"/>
      <c r="N2322" s="24">
        <f t="shared" si="601"/>
        <v>0</v>
      </c>
      <c r="O2322" s="13"/>
      <c r="P2322" s="13"/>
    </row>
    <row r="2323" spans="1:16">
      <c r="A2323">
        <v>2322</v>
      </c>
      <c r="B2323" s="13">
        <v>4</v>
      </c>
      <c r="C2323" s="13">
        <v>7</v>
      </c>
      <c r="D2323" s="13">
        <v>17</v>
      </c>
      <c r="E2323" s="14">
        <f t="shared" si="598"/>
        <v>97</v>
      </c>
      <c r="F2323" s="24">
        <f>'1 Solar Profile'!E2325*S$10</f>
        <v>0.375500475</v>
      </c>
      <c r="G2323" s="24">
        <f>'2 Load Profile'!E2324</f>
        <v>1.3188360223962827</v>
      </c>
      <c r="H2323" s="24">
        <f t="shared" si="604"/>
        <v>0.94333554739628278</v>
      </c>
      <c r="I2323" s="13">
        <f t="shared" si="605"/>
        <v>0</v>
      </c>
      <c r="J2323" s="24">
        <f t="shared" si="606"/>
        <v>0.375500475</v>
      </c>
      <c r="K2323" s="24">
        <f t="shared" si="607"/>
        <v>0.94333554739628278</v>
      </c>
      <c r="L2323" s="13"/>
      <c r="M2323" s="24"/>
      <c r="N2323" s="24">
        <f t="shared" si="601"/>
        <v>0</v>
      </c>
      <c r="O2323" s="13"/>
      <c r="P2323" s="13"/>
    </row>
    <row r="2324" spans="1:16">
      <c r="A2324">
        <v>2323</v>
      </c>
      <c r="B2324" s="13">
        <v>4</v>
      </c>
      <c r="C2324" s="13">
        <v>7</v>
      </c>
      <c r="D2324" s="13">
        <v>18</v>
      </c>
      <c r="E2324" s="14">
        <f t="shared" si="598"/>
        <v>97</v>
      </c>
      <c r="F2324" s="24">
        <f>'1 Solar Profile'!E2326*S$10</f>
        <v>0</v>
      </c>
      <c r="G2324" s="24">
        <f>'2 Load Profile'!E2325</f>
        <v>1.3990078018032657</v>
      </c>
      <c r="H2324" s="24">
        <f t="shared" si="604"/>
        <v>1.3990078018032657</v>
      </c>
      <c r="I2324" s="13">
        <f t="shared" si="605"/>
        <v>0</v>
      </c>
      <c r="J2324" s="24">
        <f t="shared" si="606"/>
        <v>0</v>
      </c>
      <c r="K2324" s="24">
        <f t="shared" si="607"/>
        <v>1.3990078018032657</v>
      </c>
      <c r="L2324" s="13"/>
      <c r="M2324" s="24"/>
      <c r="N2324" s="24">
        <f t="shared" si="601"/>
        <v>0</v>
      </c>
      <c r="O2324" s="13"/>
      <c r="P2324" s="13"/>
    </row>
    <row r="2325" spans="1:16">
      <c r="A2325">
        <v>2324</v>
      </c>
      <c r="B2325" s="13">
        <v>4</v>
      </c>
      <c r="C2325" s="13">
        <v>7</v>
      </c>
      <c r="D2325" s="13">
        <v>19</v>
      </c>
      <c r="E2325" s="14">
        <f t="shared" si="598"/>
        <v>97</v>
      </c>
      <c r="F2325" s="24">
        <f>'1 Solar Profile'!E2327*S$10</f>
        <v>0</v>
      </c>
      <c r="G2325" s="24">
        <f>'2 Load Profile'!E2326</f>
        <v>1.6198489096616682</v>
      </c>
      <c r="H2325" s="24">
        <f t="shared" si="604"/>
        <v>1.6198489096616682</v>
      </c>
      <c r="I2325" s="13">
        <f t="shared" si="605"/>
        <v>0</v>
      </c>
      <c r="J2325" s="24">
        <f t="shared" si="606"/>
        <v>0</v>
      </c>
      <c r="K2325" s="24">
        <f t="shared" si="607"/>
        <v>1.6198489096616682</v>
      </c>
      <c r="L2325" s="13"/>
      <c r="M2325" s="24"/>
      <c r="N2325" s="24">
        <f t="shared" si="601"/>
        <v>0</v>
      </c>
      <c r="O2325" s="13"/>
      <c r="P2325" s="13"/>
    </row>
    <row r="2326" spans="1:16">
      <c r="A2326">
        <v>2325</v>
      </c>
      <c r="B2326" s="13">
        <v>4</v>
      </c>
      <c r="C2326" s="13">
        <v>7</v>
      </c>
      <c r="D2326" s="13">
        <v>20</v>
      </c>
      <c r="E2326" s="14">
        <f t="shared" si="598"/>
        <v>97</v>
      </c>
      <c r="F2326" s="24">
        <f>'1 Solar Profile'!E2328*S$10</f>
        <v>0</v>
      </c>
      <c r="G2326" s="24">
        <f>'2 Load Profile'!E2327</f>
        <v>1.6402263163937334</v>
      </c>
      <c r="H2326" s="24">
        <f t="shared" si="604"/>
        <v>1.6402263163937334</v>
      </c>
      <c r="I2326" s="13">
        <f t="shared" si="605"/>
        <v>0</v>
      </c>
      <c r="J2326" s="24">
        <f t="shared" si="606"/>
        <v>0</v>
      </c>
      <c r="K2326" s="24">
        <f t="shared" si="607"/>
        <v>1.6402263163937334</v>
      </c>
      <c r="L2326" s="13"/>
      <c r="M2326" s="24"/>
      <c r="N2326" s="24">
        <f t="shared" si="601"/>
        <v>0</v>
      </c>
      <c r="O2326" s="24"/>
      <c r="P2326" s="24"/>
    </row>
    <row r="2327" spans="1:16">
      <c r="A2327">
        <v>2326</v>
      </c>
      <c r="B2327" s="13">
        <v>4</v>
      </c>
      <c r="C2327" s="13">
        <v>7</v>
      </c>
      <c r="D2327" s="13">
        <v>21</v>
      </c>
      <c r="E2327" s="14">
        <f t="shared" si="598"/>
        <v>97</v>
      </c>
      <c r="F2327" s="24">
        <f>'1 Solar Profile'!E2329*S$10</f>
        <v>0</v>
      </c>
      <c r="G2327" s="24">
        <f>'2 Load Profile'!E2328</f>
        <v>1.3581708844629665</v>
      </c>
      <c r="H2327" s="24">
        <f t="shared" si="604"/>
        <v>1.3581708844629665</v>
      </c>
      <c r="I2327" s="13">
        <f t="shared" si="605"/>
        <v>0</v>
      </c>
      <c r="J2327" s="24">
        <f t="shared" si="606"/>
        <v>0</v>
      </c>
      <c r="K2327" s="24">
        <f t="shared" si="607"/>
        <v>1.3581708844629665</v>
      </c>
      <c r="L2327" s="13"/>
      <c r="M2327" s="24"/>
      <c r="N2327" s="24">
        <f t="shared" si="601"/>
        <v>0</v>
      </c>
      <c r="O2327" s="13"/>
      <c r="P2327" s="13"/>
    </row>
    <row r="2328" spans="1:16">
      <c r="A2328">
        <v>2327</v>
      </c>
      <c r="B2328" s="13">
        <v>4</v>
      </c>
      <c r="C2328" s="13">
        <v>7</v>
      </c>
      <c r="D2328" s="13">
        <v>22</v>
      </c>
      <c r="E2328" s="14">
        <f t="shared" ref="E2328:E2391" si="612">IF(D2328&lt;D2327, E2327+1,E2327)</f>
        <v>97</v>
      </c>
      <c r="F2328" s="24">
        <f>'1 Solar Profile'!E2330*S$10</f>
        <v>0</v>
      </c>
      <c r="G2328" s="24">
        <f>'2 Load Profile'!E2329</f>
        <v>1.0842637041326646</v>
      </c>
      <c r="H2328" s="24">
        <f t="shared" si="604"/>
        <v>1.0842637041326646</v>
      </c>
      <c r="I2328" s="13">
        <f t="shared" si="605"/>
        <v>0</v>
      </c>
      <c r="J2328" s="24">
        <f t="shared" si="606"/>
        <v>0</v>
      </c>
      <c r="K2328" s="24">
        <f t="shared" si="607"/>
        <v>1.0842637041326646</v>
      </c>
      <c r="L2328" s="13"/>
      <c r="M2328" s="24"/>
      <c r="N2328" s="24">
        <f t="shared" si="601"/>
        <v>0</v>
      </c>
      <c r="O2328" s="13"/>
      <c r="P2328" s="13"/>
    </row>
    <row r="2329" spans="1:16">
      <c r="A2329">
        <v>2328</v>
      </c>
      <c r="B2329" s="13">
        <v>4</v>
      </c>
      <c r="C2329" s="13">
        <v>7</v>
      </c>
      <c r="D2329" s="13">
        <v>23</v>
      </c>
      <c r="E2329" s="14">
        <f t="shared" si="612"/>
        <v>97</v>
      </c>
      <c r="F2329" s="24">
        <f>'1 Solar Profile'!E2331*S$10</f>
        <v>0</v>
      </c>
      <c r="G2329" s="24">
        <f>'2 Load Profile'!E2330</f>
        <v>0.80852970359660503</v>
      </c>
      <c r="H2329" s="24">
        <f t="shared" si="604"/>
        <v>0.80852970359660503</v>
      </c>
      <c r="I2329" s="13">
        <f t="shared" si="605"/>
        <v>0</v>
      </c>
      <c r="J2329" s="24">
        <f t="shared" si="606"/>
        <v>0</v>
      </c>
      <c r="K2329" s="24">
        <f t="shared" si="607"/>
        <v>0.80852970359660503</v>
      </c>
      <c r="L2329" s="13">
        <f t="shared" ref="L2329" si="613">SUM(I2306:I2329)</f>
        <v>-23.462806891286384</v>
      </c>
      <c r="M2329" s="24">
        <f t="shared" ref="M2329" si="614">SUMIF(H2306:H2329,"&gt;0",H2306:H2329)</f>
        <v>13.929765711078144</v>
      </c>
      <c r="N2329" s="24">
        <f t="shared" si="601"/>
        <v>-9.5330411802082402</v>
      </c>
      <c r="O2329" s="13">
        <f t="shared" ref="O2329" si="615">IF(M2329&gt;(L2329*-1),(M2329+L2329)*S$12,0)</f>
        <v>0</v>
      </c>
      <c r="P2329" s="13">
        <f t="shared" ref="P2329" si="616">IF(M2329&lt;(L2329*-1),(M2329+L2329)*S$14,0)</f>
        <v>-0.25214893921650794</v>
      </c>
    </row>
    <row r="2330" spans="1:16">
      <c r="A2330">
        <v>2329</v>
      </c>
      <c r="B2330" s="13">
        <v>4</v>
      </c>
      <c r="C2330" s="13">
        <v>8</v>
      </c>
      <c r="D2330" s="13">
        <v>0</v>
      </c>
      <c r="E2330" s="14">
        <f t="shared" si="612"/>
        <v>98</v>
      </c>
      <c r="F2330" s="24">
        <f>'1 Solar Profile'!E2332*S$10</f>
        <v>0</v>
      </c>
      <c r="G2330" s="24">
        <f>'2 Load Profile'!E2331</f>
        <v>0.70932642068584728</v>
      </c>
      <c r="H2330" s="24">
        <f t="shared" si="604"/>
        <v>0.70932642068584728</v>
      </c>
      <c r="I2330" s="13">
        <f t="shared" si="605"/>
        <v>0</v>
      </c>
      <c r="J2330" s="24">
        <f t="shared" si="606"/>
        <v>0</v>
      </c>
      <c r="K2330" s="24">
        <f t="shared" si="607"/>
        <v>0.70932642068584728</v>
      </c>
      <c r="L2330" s="13"/>
      <c r="M2330" s="24"/>
      <c r="N2330" s="24">
        <f t="shared" si="601"/>
        <v>0</v>
      </c>
      <c r="O2330" s="13"/>
      <c r="P2330" s="13"/>
    </row>
    <row r="2331" spans="1:16">
      <c r="A2331">
        <v>2330</v>
      </c>
      <c r="B2331" s="13">
        <v>4</v>
      </c>
      <c r="C2331" s="13">
        <v>8</v>
      </c>
      <c r="D2331" s="13">
        <v>1</v>
      </c>
      <c r="E2331" s="14">
        <f t="shared" si="612"/>
        <v>98</v>
      </c>
      <c r="F2331" s="24">
        <f>'1 Solar Profile'!E2333*S$10</f>
        <v>0</v>
      </c>
      <c r="G2331" s="24">
        <f>'2 Load Profile'!E2332</f>
        <v>0.66290547289739965</v>
      </c>
      <c r="H2331" s="24">
        <f t="shared" si="604"/>
        <v>0.66290547289739965</v>
      </c>
      <c r="I2331" s="13">
        <f t="shared" si="605"/>
        <v>0</v>
      </c>
      <c r="J2331" s="24">
        <f t="shared" si="606"/>
        <v>0</v>
      </c>
      <c r="K2331" s="24">
        <f t="shared" si="607"/>
        <v>0.66290547289739965</v>
      </c>
      <c r="L2331" s="13"/>
      <c r="M2331" s="24"/>
      <c r="N2331" s="24">
        <f t="shared" si="601"/>
        <v>0</v>
      </c>
      <c r="O2331" s="13"/>
      <c r="P2331" s="13"/>
    </row>
    <row r="2332" spans="1:16">
      <c r="A2332">
        <v>2331</v>
      </c>
      <c r="B2332" s="13">
        <v>4</v>
      </c>
      <c r="C2332" s="13">
        <v>8</v>
      </c>
      <c r="D2332" s="13">
        <v>2</v>
      </c>
      <c r="E2332" s="14">
        <f t="shared" si="612"/>
        <v>98</v>
      </c>
      <c r="F2332" s="24">
        <f>'1 Solar Profile'!E2334*S$10</f>
        <v>0</v>
      </c>
      <c r="G2332" s="24">
        <f>'2 Load Profile'!E2333</f>
        <v>0.653093874501256</v>
      </c>
      <c r="H2332" s="24">
        <f t="shared" si="604"/>
        <v>0.653093874501256</v>
      </c>
      <c r="I2332" s="13">
        <f t="shared" si="605"/>
        <v>0</v>
      </c>
      <c r="J2332" s="24">
        <f t="shared" si="606"/>
        <v>0</v>
      </c>
      <c r="K2332" s="24">
        <f t="shared" si="607"/>
        <v>0.653093874501256</v>
      </c>
      <c r="L2332" s="13"/>
      <c r="M2332" s="24"/>
      <c r="N2332" s="24">
        <f t="shared" si="601"/>
        <v>0</v>
      </c>
      <c r="O2332" s="13"/>
      <c r="P2332" s="13"/>
    </row>
    <row r="2333" spans="1:16">
      <c r="A2333">
        <v>2332</v>
      </c>
      <c r="B2333" s="13">
        <v>4</v>
      </c>
      <c r="C2333" s="13">
        <v>8</v>
      </c>
      <c r="D2333" s="13">
        <v>3</v>
      </c>
      <c r="E2333" s="14">
        <f t="shared" si="612"/>
        <v>98</v>
      </c>
      <c r="F2333" s="24">
        <f>'1 Solar Profile'!E2335*S$10</f>
        <v>0</v>
      </c>
      <c r="G2333" s="24">
        <f>'2 Load Profile'!E2334</f>
        <v>0.65439672450201292</v>
      </c>
      <c r="H2333" s="24">
        <f t="shared" si="604"/>
        <v>0.65439672450201292</v>
      </c>
      <c r="I2333" s="13">
        <f t="shared" si="605"/>
        <v>0</v>
      </c>
      <c r="J2333" s="24">
        <f t="shared" si="606"/>
        <v>0</v>
      </c>
      <c r="K2333" s="24">
        <f t="shared" si="607"/>
        <v>0.65439672450201292</v>
      </c>
      <c r="L2333" s="13"/>
      <c r="M2333" s="24"/>
      <c r="N2333" s="24">
        <f t="shared" si="601"/>
        <v>0</v>
      </c>
      <c r="O2333" s="13"/>
      <c r="P2333" s="13"/>
    </row>
    <row r="2334" spans="1:16">
      <c r="A2334">
        <v>2333</v>
      </c>
      <c r="B2334" s="13">
        <v>4</v>
      </c>
      <c r="C2334" s="13">
        <v>8</v>
      </c>
      <c r="D2334" s="13">
        <v>4</v>
      </c>
      <c r="E2334" s="14">
        <f t="shared" si="612"/>
        <v>98</v>
      </c>
      <c r="F2334" s="24">
        <f>'1 Solar Profile'!E2336*S$10</f>
        <v>0</v>
      </c>
      <c r="G2334" s="24">
        <f>'2 Load Profile'!E2335</f>
        <v>0.70335343055738075</v>
      </c>
      <c r="H2334" s="24">
        <f t="shared" si="604"/>
        <v>0.70335343055738075</v>
      </c>
      <c r="I2334" s="13">
        <f t="shared" si="605"/>
        <v>0</v>
      </c>
      <c r="J2334" s="24">
        <f t="shared" si="606"/>
        <v>0</v>
      </c>
      <c r="K2334" s="24">
        <f t="shared" si="607"/>
        <v>0.70335343055738075</v>
      </c>
      <c r="L2334" s="13"/>
      <c r="M2334" s="24"/>
      <c r="N2334" s="24">
        <f t="shared" si="601"/>
        <v>0</v>
      </c>
      <c r="O2334" s="13"/>
      <c r="P2334" s="13"/>
    </row>
    <row r="2335" spans="1:16">
      <c r="A2335">
        <v>2334</v>
      </c>
      <c r="B2335" s="13">
        <v>4</v>
      </c>
      <c r="C2335" s="13">
        <v>8</v>
      </c>
      <c r="D2335" s="13">
        <v>5</v>
      </c>
      <c r="E2335" s="14">
        <f t="shared" si="612"/>
        <v>98</v>
      </c>
      <c r="F2335" s="24">
        <f>'1 Solar Profile'!E2337*S$10</f>
        <v>0</v>
      </c>
      <c r="G2335" s="24">
        <f>'2 Load Profile'!E2336</f>
        <v>0.85193948049084256</v>
      </c>
      <c r="H2335" s="24">
        <f t="shared" si="604"/>
        <v>0.85193948049084256</v>
      </c>
      <c r="I2335" s="13">
        <f t="shared" si="605"/>
        <v>0</v>
      </c>
      <c r="J2335" s="24">
        <f t="shared" si="606"/>
        <v>0</v>
      </c>
      <c r="K2335" s="24">
        <f t="shared" si="607"/>
        <v>0.85193948049084256</v>
      </c>
      <c r="L2335" s="13"/>
      <c r="M2335" s="24"/>
      <c r="N2335" s="24">
        <f t="shared" si="601"/>
        <v>0</v>
      </c>
      <c r="O2335" s="13"/>
      <c r="P2335" s="13"/>
    </row>
    <row r="2336" spans="1:16">
      <c r="A2336">
        <v>2335</v>
      </c>
      <c r="B2336" s="13">
        <v>4</v>
      </c>
      <c r="C2336" s="13">
        <v>8</v>
      </c>
      <c r="D2336" s="13">
        <v>6</v>
      </c>
      <c r="E2336" s="14">
        <f t="shared" si="612"/>
        <v>98</v>
      </c>
      <c r="F2336" s="24">
        <f>'1 Solar Profile'!E2338*S$10</f>
        <v>0.20907495000000001</v>
      </c>
      <c r="G2336" s="24">
        <f>'2 Load Profile'!E2337</f>
        <v>1.0917591796900457</v>
      </c>
      <c r="H2336" s="24">
        <f t="shared" si="604"/>
        <v>0.88268422969004567</v>
      </c>
      <c r="I2336" s="13">
        <f t="shared" si="605"/>
        <v>0</v>
      </c>
      <c r="J2336" s="24">
        <f t="shared" si="606"/>
        <v>0.20907495000000001</v>
      </c>
      <c r="K2336" s="24">
        <f t="shared" si="607"/>
        <v>0.88268422969004567</v>
      </c>
      <c r="L2336" s="13"/>
      <c r="M2336" s="24"/>
      <c r="N2336" s="24">
        <f t="shared" si="601"/>
        <v>0</v>
      </c>
      <c r="O2336" s="13"/>
      <c r="P2336" s="13"/>
    </row>
    <row r="2337" spans="1:17">
      <c r="A2337">
        <v>2336</v>
      </c>
      <c r="B2337" s="13">
        <v>4</v>
      </c>
      <c r="C2337" s="13">
        <v>8</v>
      </c>
      <c r="D2337" s="13">
        <v>7</v>
      </c>
      <c r="E2337" s="14">
        <f t="shared" si="612"/>
        <v>98</v>
      </c>
      <c r="F2337" s="24">
        <f>'1 Solar Profile'!E2339*S$10</f>
        <v>0.45876442499999998</v>
      </c>
      <c r="G2337" s="24">
        <f>'2 Load Profile'!E2338</f>
        <v>1.0247753545784326</v>
      </c>
      <c r="H2337" s="24">
        <f t="shared" si="604"/>
        <v>0.56601092957843258</v>
      </c>
      <c r="I2337" s="13">
        <f t="shared" si="605"/>
        <v>0</v>
      </c>
      <c r="J2337" s="24">
        <f t="shared" si="606"/>
        <v>0.45876442499999998</v>
      </c>
      <c r="K2337" s="24">
        <f t="shared" si="607"/>
        <v>0.56601092957843258</v>
      </c>
      <c r="L2337" s="13"/>
      <c r="M2337" s="24"/>
      <c r="N2337" s="24">
        <f t="shared" si="601"/>
        <v>0</v>
      </c>
      <c r="O2337" s="13"/>
      <c r="P2337" s="13"/>
    </row>
    <row r="2338" spans="1:17">
      <c r="A2338">
        <v>2337</v>
      </c>
      <c r="B2338" s="13">
        <v>4</v>
      </c>
      <c r="C2338" s="13">
        <v>8</v>
      </c>
      <c r="D2338" s="13">
        <v>8</v>
      </c>
      <c r="E2338" s="14">
        <f t="shared" si="612"/>
        <v>98</v>
      </c>
      <c r="F2338" s="24">
        <f>'1 Solar Profile'!E2340*S$10</f>
        <v>0.1107477</v>
      </c>
      <c r="G2338" s="24">
        <f>'2 Load Profile'!E2339</f>
        <v>0.94356409210496617</v>
      </c>
      <c r="H2338" s="24">
        <f t="shared" si="604"/>
        <v>0.83281639210496616</v>
      </c>
      <c r="I2338" s="13">
        <f t="shared" si="605"/>
        <v>0</v>
      </c>
      <c r="J2338" s="24">
        <f t="shared" si="606"/>
        <v>0.1107477</v>
      </c>
      <c r="K2338" s="24">
        <f t="shared" si="607"/>
        <v>0.83281639210496616</v>
      </c>
      <c r="L2338" s="13"/>
      <c r="M2338" s="24"/>
      <c r="N2338" s="24">
        <f t="shared" si="601"/>
        <v>0</v>
      </c>
      <c r="O2338" s="13"/>
      <c r="P2338" s="13"/>
    </row>
    <row r="2339" spans="1:17">
      <c r="A2339">
        <v>2338</v>
      </c>
      <c r="B2339" s="13">
        <v>4</v>
      </c>
      <c r="C2339" s="13">
        <v>8</v>
      </c>
      <c r="D2339" s="13">
        <v>9</v>
      </c>
      <c r="E2339" s="14">
        <f t="shared" si="612"/>
        <v>98</v>
      </c>
      <c r="F2339" s="24">
        <f>'1 Solar Profile'!E2341*S$10</f>
        <v>4.0108540499999998</v>
      </c>
      <c r="G2339" s="24">
        <f>'2 Load Profile'!E2340</f>
        <v>0.9836221213778189</v>
      </c>
      <c r="H2339" s="24">
        <f t="shared" si="604"/>
        <v>-3.0272319286221809</v>
      </c>
      <c r="I2339" s="13">
        <f t="shared" si="605"/>
        <v>-3.0272319286221809</v>
      </c>
      <c r="J2339" s="24">
        <f t="shared" si="606"/>
        <v>0.9836221213778189</v>
      </c>
      <c r="K2339" s="24">
        <f t="shared" si="607"/>
        <v>0</v>
      </c>
      <c r="L2339" s="13"/>
      <c r="M2339" s="24"/>
      <c r="N2339" s="24">
        <f t="shared" si="601"/>
        <v>0</v>
      </c>
      <c r="O2339" s="13"/>
      <c r="P2339" s="13"/>
    </row>
    <row r="2340" spans="1:17">
      <c r="A2340">
        <v>2339</v>
      </c>
      <c r="B2340" s="13">
        <v>4</v>
      </c>
      <c r="C2340" s="13">
        <v>8</v>
      </c>
      <c r="D2340" s="13">
        <v>10</v>
      </c>
      <c r="E2340" s="14">
        <f t="shared" si="612"/>
        <v>98</v>
      </c>
      <c r="F2340" s="24">
        <f>'1 Solar Profile'!E2342*S$10</f>
        <v>1.405528425</v>
      </c>
      <c r="G2340" s="24">
        <f>'2 Load Profile'!E2341</f>
        <v>0.97108504339405544</v>
      </c>
      <c r="H2340" s="24">
        <f t="shared" si="604"/>
        <v>-0.43444338160594453</v>
      </c>
      <c r="I2340" s="13">
        <f t="shared" si="605"/>
        <v>-0.43444338160594453</v>
      </c>
      <c r="J2340" s="24">
        <f t="shared" si="606"/>
        <v>0.97108504339405544</v>
      </c>
      <c r="K2340" s="24">
        <f t="shared" si="607"/>
        <v>0</v>
      </c>
      <c r="L2340" s="13"/>
      <c r="M2340" s="24"/>
      <c r="N2340" s="24">
        <f t="shared" si="601"/>
        <v>0</v>
      </c>
      <c r="O2340" s="13"/>
      <c r="P2340" s="13"/>
    </row>
    <row r="2341" spans="1:17">
      <c r="A2341">
        <v>2340</v>
      </c>
      <c r="B2341" s="13">
        <v>4</v>
      </c>
      <c r="C2341" s="13">
        <v>8</v>
      </c>
      <c r="D2341" s="13">
        <v>11</v>
      </c>
      <c r="E2341" s="14">
        <f t="shared" si="612"/>
        <v>98</v>
      </c>
      <c r="F2341" s="24">
        <f>'1 Solar Profile'!E2343*S$10</f>
        <v>3.7899571500000002</v>
      </c>
      <c r="G2341" s="24">
        <f>'2 Load Profile'!E2342</f>
        <v>0.94323194790623965</v>
      </c>
      <c r="H2341" s="24">
        <f t="shared" si="604"/>
        <v>-2.8467252020937606</v>
      </c>
      <c r="I2341" s="13">
        <f t="shared" si="605"/>
        <v>-2.8467252020937606</v>
      </c>
      <c r="J2341" s="24">
        <f t="shared" si="606"/>
        <v>0.94323194790623965</v>
      </c>
      <c r="K2341" s="24">
        <f t="shared" si="607"/>
        <v>0</v>
      </c>
      <c r="L2341" s="13"/>
      <c r="M2341" s="24"/>
      <c r="N2341" s="24">
        <f t="shared" si="601"/>
        <v>0</v>
      </c>
      <c r="O2341" s="13"/>
      <c r="P2341" s="13"/>
    </row>
    <row r="2342" spans="1:17">
      <c r="A2342">
        <v>2341</v>
      </c>
      <c r="B2342" s="13">
        <v>4</v>
      </c>
      <c r="C2342" s="13">
        <v>8</v>
      </c>
      <c r="D2342" s="13">
        <v>12</v>
      </c>
      <c r="E2342" s="14">
        <f t="shared" si="612"/>
        <v>98</v>
      </c>
      <c r="F2342" s="24">
        <f>'1 Solar Profile'!E2344*S$10</f>
        <v>4.1448928499999997</v>
      </c>
      <c r="G2342" s="24">
        <f>'2 Load Profile'!E2343</f>
        <v>0.91351900886883319</v>
      </c>
      <c r="H2342" s="24">
        <f t="shared" si="604"/>
        <v>-3.2313738411311665</v>
      </c>
      <c r="I2342" s="13">
        <f t="shared" si="605"/>
        <v>-3.2313738411311665</v>
      </c>
      <c r="J2342" s="24">
        <f t="shared" si="606"/>
        <v>0.91351900886883319</v>
      </c>
      <c r="K2342" s="24">
        <f t="shared" si="607"/>
        <v>0</v>
      </c>
      <c r="L2342" s="13"/>
      <c r="M2342" s="24"/>
      <c r="N2342" s="24">
        <f t="shared" si="601"/>
        <v>0</v>
      </c>
      <c r="O2342" s="13"/>
      <c r="P2342" s="13"/>
    </row>
    <row r="2343" spans="1:17">
      <c r="A2343">
        <v>2342</v>
      </c>
      <c r="B2343" s="13">
        <v>4</v>
      </c>
      <c r="C2343" s="13">
        <v>8</v>
      </c>
      <c r="D2343" s="13">
        <v>13</v>
      </c>
      <c r="E2343" s="14">
        <f t="shared" si="612"/>
        <v>98</v>
      </c>
      <c r="F2343" s="24">
        <f>'1 Solar Profile'!E2345*S$10</f>
        <v>4.4624317499999995</v>
      </c>
      <c r="G2343" s="24">
        <f>'2 Load Profile'!E2344</f>
        <v>0.89720731516870067</v>
      </c>
      <c r="H2343" s="24">
        <f t="shared" si="604"/>
        <v>-3.5652244348312987</v>
      </c>
      <c r="I2343" s="13">
        <f t="shared" si="605"/>
        <v>-3.5652244348312987</v>
      </c>
      <c r="J2343" s="24">
        <f t="shared" si="606"/>
        <v>0.89720731516870078</v>
      </c>
      <c r="K2343" s="24">
        <f t="shared" si="607"/>
        <v>0</v>
      </c>
      <c r="L2343" s="13"/>
      <c r="M2343" s="24"/>
      <c r="N2343" s="24">
        <f t="shared" si="601"/>
        <v>0</v>
      </c>
      <c r="O2343" s="13"/>
      <c r="P2343" s="13"/>
    </row>
    <row r="2344" spans="1:17">
      <c r="A2344">
        <v>2343</v>
      </c>
      <c r="B2344" s="13">
        <v>4</v>
      </c>
      <c r="C2344" s="13">
        <v>8</v>
      </c>
      <c r="D2344" s="13">
        <v>14</v>
      </c>
      <c r="E2344" s="14">
        <f t="shared" si="612"/>
        <v>98</v>
      </c>
      <c r="F2344" s="24">
        <f>'1 Solar Profile'!E2346*S$10</f>
        <v>3.7175055749999997</v>
      </c>
      <c r="G2344" s="24">
        <f>'2 Load Profile'!E2345</f>
        <v>0.91715090760264073</v>
      </c>
      <c r="H2344" s="24">
        <f t="shared" si="604"/>
        <v>-2.8003546673973592</v>
      </c>
      <c r="I2344" s="13">
        <f t="shared" si="605"/>
        <v>-2.8003546673973592</v>
      </c>
      <c r="J2344" s="24">
        <f t="shared" si="606"/>
        <v>0.91715090760264051</v>
      </c>
      <c r="K2344" s="24">
        <f t="shared" si="607"/>
        <v>0</v>
      </c>
      <c r="L2344" s="13"/>
      <c r="M2344" s="24"/>
      <c r="N2344" s="24">
        <f t="shared" si="601"/>
        <v>0</v>
      </c>
      <c r="O2344" s="13"/>
      <c r="P2344" s="13"/>
    </row>
    <row r="2345" spans="1:17">
      <c r="A2345">
        <v>2344</v>
      </c>
      <c r="B2345" s="13">
        <v>4</v>
      </c>
      <c r="C2345" s="13">
        <v>8</v>
      </c>
      <c r="D2345" s="13">
        <v>15</v>
      </c>
      <c r="E2345" s="14">
        <f t="shared" si="612"/>
        <v>98</v>
      </c>
      <c r="F2345" s="24">
        <f>'1 Solar Profile'!E2347*S$10</f>
        <v>2.6702486999999997</v>
      </c>
      <c r="G2345" s="24">
        <f>'2 Load Profile'!E2346</f>
        <v>1.0169541325150253</v>
      </c>
      <c r="H2345" s="24">
        <f t="shared" si="604"/>
        <v>-1.6532945674849744</v>
      </c>
      <c r="I2345" s="13">
        <f t="shared" si="605"/>
        <v>-1.6532945674849744</v>
      </c>
      <c r="J2345" s="24">
        <f t="shared" si="606"/>
        <v>1.0169541325150253</v>
      </c>
      <c r="K2345" s="24">
        <f t="shared" si="607"/>
        <v>0</v>
      </c>
      <c r="L2345" s="13"/>
      <c r="M2345" s="24"/>
      <c r="N2345" s="24">
        <f t="shared" ref="N2345:N2408" si="617">M2345+L2345</f>
        <v>0</v>
      </c>
      <c r="O2345" s="13"/>
      <c r="P2345" s="13"/>
    </row>
    <row r="2346" spans="1:17">
      <c r="A2346">
        <v>2345</v>
      </c>
      <c r="B2346" s="13">
        <v>4</v>
      </c>
      <c r="C2346" s="13">
        <v>8</v>
      </c>
      <c r="D2346" s="13">
        <v>16</v>
      </c>
      <c r="E2346" s="14">
        <f t="shared" si="612"/>
        <v>98</v>
      </c>
      <c r="F2346" s="24">
        <f>'1 Solar Profile'!E2348*S$10</f>
        <v>1.4386538250000001</v>
      </c>
      <c r="G2346" s="24">
        <f>'2 Load Profile'!E2347</f>
        <v>1.2250249908003095</v>
      </c>
      <c r="H2346" s="24">
        <f t="shared" si="604"/>
        <v>-0.21362883419969059</v>
      </c>
      <c r="I2346" s="13">
        <f t="shared" si="605"/>
        <v>-0.21362883419969059</v>
      </c>
      <c r="J2346" s="24">
        <f t="shared" si="606"/>
        <v>1.2250249908003095</v>
      </c>
      <c r="K2346" s="24">
        <f t="shared" si="607"/>
        <v>0</v>
      </c>
      <c r="L2346" s="13"/>
      <c r="M2346" s="24"/>
      <c r="N2346" s="24">
        <f t="shared" si="617"/>
        <v>0</v>
      </c>
      <c r="O2346" s="13"/>
      <c r="P2346" s="13"/>
    </row>
    <row r="2347" spans="1:17">
      <c r="A2347">
        <v>2346</v>
      </c>
      <c r="B2347" s="13">
        <v>4</v>
      </c>
      <c r="C2347" s="13">
        <v>8</v>
      </c>
      <c r="D2347" s="13">
        <v>17</v>
      </c>
      <c r="E2347" s="14">
        <f t="shared" si="612"/>
        <v>98</v>
      </c>
      <c r="F2347" s="24">
        <f>'1 Solar Profile'!E2349*S$10</f>
        <v>0.35772817499999998</v>
      </c>
      <c r="G2347" s="24">
        <f>'2 Load Profile'!E2348</f>
        <v>1.3400359990717701</v>
      </c>
      <c r="H2347" s="24">
        <f t="shared" si="604"/>
        <v>0.98230782407177009</v>
      </c>
      <c r="I2347" s="13">
        <f t="shared" si="605"/>
        <v>0</v>
      </c>
      <c r="J2347" s="24">
        <f t="shared" si="606"/>
        <v>0.35772817499999998</v>
      </c>
      <c r="K2347" s="24">
        <f t="shared" si="607"/>
        <v>0.98230782407177009</v>
      </c>
      <c r="L2347" s="13"/>
      <c r="M2347" s="24"/>
      <c r="N2347" s="24">
        <f t="shared" si="617"/>
        <v>0</v>
      </c>
      <c r="O2347" s="13"/>
      <c r="P2347" s="13"/>
    </row>
    <row r="2348" spans="1:17">
      <c r="A2348">
        <v>2347</v>
      </c>
      <c r="B2348" s="13">
        <v>4</v>
      </c>
      <c r="C2348" s="13">
        <v>8</v>
      </c>
      <c r="D2348" s="13">
        <v>18</v>
      </c>
      <c r="E2348" s="14">
        <f t="shared" si="612"/>
        <v>98</v>
      </c>
      <c r="F2348" s="24">
        <f>'1 Solar Profile'!E2350*S$10</f>
        <v>0</v>
      </c>
      <c r="G2348" s="24">
        <f>'2 Load Profile'!E2349</f>
        <v>1.4181514583949379</v>
      </c>
      <c r="H2348" s="24">
        <f t="shared" si="604"/>
        <v>1.4181514583949379</v>
      </c>
      <c r="I2348" s="13">
        <f t="shared" si="605"/>
        <v>0</v>
      </c>
      <c r="J2348" s="24">
        <f t="shared" si="606"/>
        <v>0</v>
      </c>
      <c r="K2348" s="24">
        <f t="shared" si="607"/>
        <v>1.4181514583949379</v>
      </c>
      <c r="L2348" s="13"/>
      <c r="M2348" s="24"/>
      <c r="N2348" s="24">
        <f t="shared" si="617"/>
        <v>0</v>
      </c>
      <c r="O2348" s="13"/>
      <c r="P2348" s="13"/>
    </row>
    <row r="2349" spans="1:17">
      <c r="A2349">
        <v>2348</v>
      </c>
      <c r="B2349" s="13">
        <v>4</v>
      </c>
      <c r="C2349" s="13">
        <v>8</v>
      </c>
      <c r="D2349" s="13">
        <v>19</v>
      </c>
      <c r="E2349" s="14">
        <f t="shared" si="612"/>
        <v>98</v>
      </c>
      <c r="F2349" s="24">
        <f>'1 Solar Profile'!E2351*S$10</f>
        <v>0</v>
      </c>
      <c r="G2349" s="24">
        <f>'2 Load Profile'!E2350</f>
        <v>1.6395526672003953</v>
      </c>
      <c r="H2349" s="24">
        <f t="shared" si="604"/>
        <v>1.6395526672003953</v>
      </c>
      <c r="I2349" s="13">
        <f t="shared" si="605"/>
        <v>0</v>
      </c>
      <c r="J2349" s="24">
        <f t="shared" si="606"/>
        <v>0</v>
      </c>
      <c r="K2349" s="24">
        <f t="shared" si="607"/>
        <v>1.6395526672003953</v>
      </c>
      <c r="L2349" s="13"/>
      <c r="M2349" s="24"/>
      <c r="N2349" s="24">
        <f t="shared" si="617"/>
        <v>0</v>
      </c>
      <c r="O2349" s="13"/>
      <c r="P2349" s="13"/>
    </row>
    <row r="2350" spans="1:17">
      <c r="A2350">
        <v>2349</v>
      </c>
      <c r="B2350" s="13">
        <v>4</v>
      </c>
      <c r="C2350" s="13">
        <v>8</v>
      </c>
      <c r="D2350" s="13">
        <v>20</v>
      </c>
      <c r="E2350" s="14">
        <f t="shared" si="612"/>
        <v>98</v>
      </c>
      <c r="F2350" s="24">
        <f>'1 Solar Profile'!E2352*S$10</f>
        <v>0</v>
      </c>
      <c r="G2350" s="24">
        <f>'2 Load Profile'!E2351</f>
        <v>1.6658026117381164</v>
      </c>
      <c r="H2350" s="24">
        <f t="shared" si="604"/>
        <v>1.6658026117381164</v>
      </c>
      <c r="I2350" s="13">
        <f t="shared" si="605"/>
        <v>0</v>
      </c>
      <c r="J2350" s="24">
        <f t="shared" si="606"/>
        <v>0</v>
      </c>
      <c r="K2350" s="24">
        <f t="shared" si="607"/>
        <v>1.6658026117381164</v>
      </c>
      <c r="L2350" s="13"/>
      <c r="M2350" s="24"/>
      <c r="N2350" s="24">
        <f t="shared" si="617"/>
        <v>0</v>
      </c>
      <c r="O2350" s="24"/>
      <c r="P2350" s="24"/>
      <c r="Q2350" s="41"/>
    </row>
    <row r="2351" spans="1:17">
      <c r="A2351">
        <v>2350</v>
      </c>
      <c r="B2351" s="13">
        <v>4</v>
      </c>
      <c r="C2351" s="13">
        <v>8</v>
      </c>
      <c r="D2351" s="13">
        <v>21</v>
      </c>
      <c r="E2351" s="14">
        <f t="shared" si="612"/>
        <v>98</v>
      </c>
      <c r="F2351" s="24">
        <f>'1 Solar Profile'!E2353*S$10</f>
        <v>0</v>
      </c>
      <c r="G2351" s="24">
        <f>'2 Load Profile'!E2352</f>
        <v>1.3786481424417001</v>
      </c>
      <c r="H2351" s="24">
        <f t="shared" si="604"/>
        <v>1.3786481424417001</v>
      </c>
      <c r="I2351" s="13">
        <f t="shared" si="605"/>
        <v>0</v>
      </c>
      <c r="J2351" s="24">
        <f t="shared" si="606"/>
        <v>0</v>
      </c>
      <c r="K2351" s="24">
        <f t="shared" si="607"/>
        <v>1.3786481424417001</v>
      </c>
      <c r="L2351" s="13"/>
      <c r="M2351" s="24"/>
      <c r="N2351" s="24">
        <f t="shared" si="617"/>
        <v>0</v>
      </c>
      <c r="O2351" s="13"/>
      <c r="P2351" s="13"/>
    </row>
    <row r="2352" spans="1:17">
      <c r="A2352">
        <v>2351</v>
      </c>
      <c r="B2352" s="13">
        <v>4</v>
      </c>
      <c r="C2352" s="13">
        <v>8</v>
      </c>
      <c r="D2352" s="13">
        <v>22</v>
      </c>
      <c r="E2352" s="14">
        <f t="shared" si="612"/>
        <v>98</v>
      </c>
      <c r="F2352" s="24">
        <f>'1 Solar Profile'!E2354*S$10</f>
        <v>0</v>
      </c>
      <c r="G2352" s="24">
        <f>'2 Load Profile'!E2353</f>
        <v>1.092950818656492</v>
      </c>
      <c r="H2352" s="24">
        <f t="shared" si="604"/>
        <v>1.092950818656492</v>
      </c>
      <c r="I2352" s="13">
        <f t="shared" si="605"/>
        <v>0</v>
      </c>
      <c r="J2352" s="24">
        <f t="shared" si="606"/>
        <v>0</v>
      </c>
      <c r="K2352" s="24">
        <f t="shared" si="607"/>
        <v>1.092950818656492</v>
      </c>
      <c r="L2352" s="13"/>
      <c r="M2352" s="24"/>
      <c r="N2352" s="24">
        <f t="shared" si="617"/>
        <v>0</v>
      </c>
      <c r="O2352" s="13"/>
      <c r="P2352" s="13"/>
    </row>
    <row r="2353" spans="1:16">
      <c r="A2353">
        <v>2352</v>
      </c>
      <c r="B2353" s="13">
        <v>4</v>
      </c>
      <c r="C2353" s="13">
        <v>8</v>
      </c>
      <c r="D2353" s="13">
        <v>23</v>
      </c>
      <c r="E2353" s="14">
        <f t="shared" si="612"/>
        <v>98</v>
      </c>
      <c r="F2353" s="24">
        <f>'1 Solar Profile'!E2355*S$10</f>
        <v>0</v>
      </c>
      <c r="G2353" s="24">
        <f>'2 Load Profile'!E2354</f>
        <v>0.81243869567475413</v>
      </c>
      <c r="H2353" s="24">
        <f t="shared" si="604"/>
        <v>0.81243869567475413</v>
      </c>
      <c r="I2353" s="13">
        <f t="shared" si="605"/>
        <v>0</v>
      </c>
      <c r="J2353" s="24">
        <f t="shared" si="606"/>
        <v>0</v>
      </c>
      <c r="K2353" s="24">
        <f t="shared" si="607"/>
        <v>0.81243869567475413</v>
      </c>
      <c r="L2353" s="13">
        <f t="shared" ref="L2353" si="618">SUM(I2330:I2353)</f>
        <v>-17.772276857366379</v>
      </c>
      <c r="M2353" s="24">
        <f t="shared" ref="M2353" si="619">SUMIF(H2330:H2353,"&gt;0",H2330:H2353)</f>
        <v>15.50637917318635</v>
      </c>
      <c r="N2353" s="24">
        <f t="shared" si="617"/>
        <v>-2.2658976841800289</v>
      </c>
      <c r="O2353" s="13">
        <f t="shared" ref="O2353" si="620">IF(M2353&gt;(L2353*-1),(M2353+L2353)*S$12,0)</f>
        <v>0</v>
      </c>
      <c r="P2353" s="13">
        <f t="shared" ref="P2353" si="621">IF(M2353&lt;(L2353*-1),(M2353+L2353)*S$14,0)</f>
        <v>-5.9932993746561768E-2</v>
      </c>
    </row>
    <row r="2354" spans="1:16">
      <c r="A2354">
        <v>2353</v>
      </c>
      <c r="B2354" s="13">
        <v>4</v>
      </c>
      <c r="C2354" s="13">
        <v>9</v>
      </c>
      <c r="D2354" s="13">
        <v>0</v>
      </c>
      <c r="E2354" s="14">
        <f t="shared" si="612"/>
        <v>99</v>
      </c>
      <c r="F2354" s="24">
        <f>'1 Solar Profile'!E2356*S$10</f>
        <v>0</v>
      </c>
      <c r="G2354" s="24">
        <f>'2 Load Profile'!E2355</f>
        <v>0.71579665702697826</v>
      </c>
      <c r="H2354" s="24">
        <f t="shared" si="604"/>
        <v>0.71579665702697826</v>
      </c>
      <c r="I2354" s="13">
        <f t="shared" si="605"/>
        <v>0</v>
      </c>
      <c r="J2354" s="24">
        <f t="shared" si="606"/>
        <v>0</v>
      </c>
      <c r="K2354" s="24">
        <f t="shared" si="607"/>
        <v>0.71579665702697826</v>
      </c>
      <c r="L2354" s="13"/>
      <c r="M2354" s="24"/>
      <c r="N2354" s="24">
        <f t="shared" si="617"/>
        <v>0</v>
      </c>
      <c r="O2354" s="13"/>
      <c r="P2354" s="13"/>
    </row>
    <row r="2355" spans="1:16">
      <c r="A2355">
        <v>2354</v>
      </c>
      <c r="B2355" s="13">
        <v>4</v>
      </c>
      <c r="C2355" s="13">
        <v>9</v>
      </c>
      <c r="D2355" s="13">
        <v>1</v>
      </c>
      <c r="E2355" s="14">
        <f t="shared" si="612"/>
        <v>99</v>
      </c>
      <c r="F2355" s="24">
        <f>'1 Solar Profile'!E2357*S$10</f>
        <v>0</v>
      </c>
      <c r="G2355" s="24">
        <f>'2 Load Profile'!E2356</f>
        <v>0.67548300036449038</v>
      </c>
      <c r="H2355" s="24">
        <f t="shared" si="604"/>
        <v>0.67548300036449038</v>
      </c>
      <c r="I2355" s="13">
        <f t="shared" si="605"/>
        <v>0</v>
      </c>
      <c r="J2355" s="24">
        <f t="shared" si="606"/>
        <v>0</v>
      </c>
      <c r="K2355" s="24">
        <f t="shared" si="607"/>
        <v>0.67548300036449038</v>
      </c>
      <c r="L2355" s="13"/>
      <c r="M2355" s="24"/>
      <c r="N2355" s="24">
        <f t="shared" si="617"/>
        <v>0</v>
      </c>
      <c r="O2355" s="13"/>
      <c r="P2355" s="13"/>
    </row>
    <row r="2356" spans="1:16">
      <c r="A2356">
        <v>2355</v>
      </c>
      <c r="B2356" s="13">
        <v>4</v>
      </c>
      <c r="C2356" s="13">
        <v>9</v>
      </c>
      <c r="D2356" s="13">
        <v>2</v>
      </c>
      <c r="E2356" s="14">
        <f t="shared" si="612"/>
        <v>99</v>
      </c>
      <c r="F2356" s="24">
        <f>'1 Solar Profile'!E2358*S$10</f>
        <v>0</v>
      </c>
      <c r="G2356" s="24">
        <f>'2 Load Profile'!E2357</f>
        <v>0.66775644044087223</v>
      </c>
      <c r="H2356" s="24">
        <f t="shared" si="604"/>
        <v>0.66775644044087223</v>
      </c>
      <c r="I2356" s="13">
        <f t="shared" si="605"/>
        <v>0</v>
      </c>
      <c r="J2356" s="24">
        <f t="shared" si="606"/>
        <v>0</v>
      </c>
      <c r="K2356" s="24">
        <f t="shared" si="607"/>
        <v>0.66775644044087223</v>
      </c>
      <c r="L2356" s="13"/>
      <c r="M2356" s="24"/>
      <c r="N2356" s="24">
        <f t="shared" si="617"/>
        <v>0</v>
      </c>
      <c r="O2356" s="13"/>
      <c r="P2356" s="13"/>
    </row>
    <row r="2357" spans="1:16">
      <c r="A2357">
        <v>2356</v>
      </c>
      <c r="B2357" s="13">
        <v>4</v>
      </c>
      <c r="C2357" s="13">
        <v>9</v>
      </c>
      <c r="D2357" s="13">
        <v>3</v>
      </c>
      <c r="E2357" s="14">
        <f t="shared" si="612"/>
        <v>99</v>
      </c>
      <c r="F2357" s="24">
        <f>'1 Solar Profile'!E2359*S$10</f>
        <v>0</v>
      </c>
      <c r="G2357" s="24">
        <f>'2 Load Profile'!E2358</f>
        <v>0.66873709616693311</v>
      </c>
      <c r="H2357" s="24">
        <f t="shared" si="604"/>
        <v>0.66873709616693311</v>
      </c>
      <c r="I2357" s="13">
        <f t="shared" si="605"/>
        <v>0</v>
      </c>
      <c r="J2357" s="24">
        <f t="shared" si="606"/>
        <v>0</v>
      </c>
      <c r="K2357" s="24">
        <f t="shared" si="607"/>
        <v>0.66873709616693311</v>
      </c>
      <c r="L2357" s="13"/>
      <c r="M2357" s="24"/>
      <c r="N2357" s="24">
        <f t="shared" si="617"/>
        <v>0</v>
      </c>
      <c r="O2357" s="13"/>
      <c r="P2357" s="13"/>
    </row>
    <row r="2358" spans="1:16">
      <c r="A2358">
        <v>2357</v>
      </c>
      <c r="B2358" s="13">
        <v>4</v>
      </c>
      <c r="C2358" s="13">
        <v>9</v>
      </c>
      <c r="D2358" s="13">
        <v>4</v>
      </c>
      <c r="E2358" s="14">
        <f t="shared" si="612"/>
        <v>99</v>
      </c>
      <c r="F2358" s="24">
        <f>'1 Solar Profile'!E2360*S$10</f>
        <v>0</v>
      </c>
      <c r="G2358" s="24">
        <f>'2 Load Profile'!E2359</f>
        <v>0.71700044802515639</v>
      </c>
      <c r="H2358" s="24">
        <f t="shared" si="604"/>
        <v>0.71700044802515639</v>
      </c>
      <c r="I2358" s="13">
        <f t="shared" si="605"/>
        <v>0</v>
      </c>
      <c r="J2358" s="24">
        <f t="shared" si="606"/>
        <v>0</v>
      </c>
      <c r="K2358" s="24">
        <f t="shared" si="607"/>
        <v>0.71700044802515639</v>
      </c>
      <c r="L2358" s="13"/>
      <c r="M2358" s="24"/>
      <c r="N2358" s="24">
        <f t="shared" si="617"/>
        <v>0</v>
      </c>
      <c r="O2358" s="13"/>
      <c r="P2358" s="13"/>
    </row>
    <row r="2359" spans="1:16">
      <c r="A2359">
        <v>2358</v>
      </c>
      <c r="B2359" s="13">
        <v>4</v>
      </c>
      <c r="C2359" s="13">
        <v>9</v>
      </c>
      <c r="D2359" s="13">
        <v>5</v>
      </c>
      <c r="E2359" s="14">
        <f t="shared" si="612"/>
        <v>99</v>
      </c>
      <c r="F2359" s="24">
        <f>'1 Solar Profile'!E2361*S$10</f>
        <v>0</v>
      </c>
      <c r="G2359" s="24">
        <f>'2 Load Profile'!E2360</f>
        <v>0.88354516418447537</v>
      </c>
      <c r="H2359" s="24">
        <f t="shared" si="604"/>
        <v>0.88354516418447537</v>
      </c>
      <c r="I2359" s="13">
        <f t="shared" si="605"/>
        <v>0</v>
      </c>
      <c r="J2359" s="24">
        <f t="shared" si="606"/>
        <v>0</v>
      </c>
      <c r="K2359" s="24">
        <f t="shared" si="607"/>
        <v>0.88354516418447537</v>
      </c>
      <c r="L2359" s="13"/>
      <c r="M2359" s="24"/>
      <c r="N2359" s="24">
        <f t="shared" si="617"/>
        <v>0</v>
      </c>
      <c r="O2359" s="13"/>
      <c r="P2359" s="13"/>
    </row>
    <row r="2360" spans="1:16">
      <c r="A2360">
        <v>2359</v>
      </c>
      <c r="B2360" s="13">
        <v>4</v>
      </c>
      <c r="C2360" s="13">
        <v>9</v>
      </c>
      <c r="D2360" s="13">
        <v>6</v>
      </c>
      <c r="E2360" s="14">
        <f t="shared" si="612"/>
        <v>99</v>
      </c>
      <c r="F2360" s="24">
        <f>'1 Solar Profile'!E2362*S$10</f>
        <v>0.17999414999999999</v>
      </c>
      <c r="G2360" s="24">
        <f>'2 Load Profile'!E2361</f>
        <v>1.108587842069106</v>
      </c>
      <c r="H2360" s="24">
        <f t="shared" si="604"/>
        <v>0.92859369206910602</v>
      </c>
      <c r="I2360" s="13">
        <f t="shared" si="605"/>
        <v>0</v>
      </c>
      <c r="J2360" s="24">
        <f t="shared" si="606"/>
        <v>0.17999414999999999</v>
      </c>
      <c r="K2360" s="24">
        <f t="shared" si="607"/>
        <v>0.92859369206910602</v>
      </c>
      <c r="L2360" s="13"/>
      <c r="M2360" s="24"/>
      <c r="N2360" s="24">
        <f t="shared" si="617"/>
        <v>0</v>
      </c>
      <c r="O2360" s="13"/>
      <c r="P2360" s="13"/>
    </row>
    <row r="2361" spans="1:16">
      <c r="A2361">
        <v>2360</v>
      </c>
      <c r="B2361" s="13">
        <v>4</v>
      </c>
      <c r="C2361" s="13">
        <v>9</v>
      </c>
      <c r="D2361" s="13">
        <v>7</v>
      </c>
      <c r="E2361" s="14">
        <f t="shared" si="612"/>
        <v>99</v>
      </c>
      <c r="F2361" s="24">
        <f>'1 Solar Profile'!E2363*S$10</f>
        <v>0.3763494</v>
      </c>
      <c r="G2361" s="24">
        <f>'2 Load Profile'!E2362</f>
        <v>1.0330088689215813</v>
      </c>
      <c r="H2361" s="24">
        <f t="shared" si="604"/>
        <v>0.65665946892158122</v>
      </c>
      <c r="I2361" s="13">
        <f t="shared" si="605"/>
        <v>0</v>
      </c>
      <c r="J2361" s="24">
        <f t="shared" si="606"/>
        <v>0.3763494</v>
      </c>
      <c r="K2361" s="24">
        <f t="shared" si="607"/>
        <v>0.65665946892158122</v>
      </c>
      <c r="L2361" s="13"/>
      <c r="M2361" s="24"/>
      <c r="N2361" s="24">
        <f t="shared" si="617"/>
        <v>0</v>
      </c>
      <c r="O2361" s="13"/>
      <c r="P2361" s="13"/>
    </row>
    <row r="2362" spans="1:16">
      <c r="A2362">
        <v>2361</v>
      </c>
      <c r="B2362" s="13">
        <v>4</v>
      </c>
      <c r="C2362" s="13">
        <v>9</v>
      </c>
      <c r="D2362" s="13">
        <v>8</v>
      </c>
      <c r="E2362" s="14">
        <f t="shared" si="612"/>
        <v>99</v>
      </c>
      <c r="F2362" s="24">
        <f>'1 Solar Profile'!E2364*S$10</f>
        <v>0.62238959999999999</v>
      </c>
      <c r="G2362" s="24">
        <f>'2 Load Profile'!E2363</f>
        <v>0.93862036215318145</v>
      </c>
      <c r="H2362" s="24">
        <f t="shared" si="604"/>
        <v>0.31623076215318147</v>
      </c>
      <c r="I2362" s="13">
        <f t="shared" si="605"/>
        <v>0</v>
      </c>
      <c r="J2362" s="24">
        <f t="shared" si="606"/>
        <v>0.62238959999999999</v>
      </c>
      <c r="K2362" s="24">
        <f t="shared" si="607"/>
        <v>0.31623076215318147</v>
      </c>
      <c r="L2362" s="13"/>
      <c r="M2362" s="24"/>
      <c r="N2362" s="24">
        <f t="shared" si="617"/>
        <v>0</v>
      </c>
      <c r="O2362" s="13"/>
      <c r="P2362" s="13"/>
    </row>
    <row r="2363" spans="1:16">
      <c r="A2363">
        <v>2362</v>
      </c>
      <c r="B2363" s="13">
        <v>4</v>
      </c>
      <c r="C2363" s="13">
        <v>9</v>
      </c>
      <c r="D2363" s="13">
        <v>9</v>
      </c>
      <c r="E2363" s="14">
        <f t="shared" si="612"/>
        <v>99</v>
      </c>
      <c r="F2363" s="24">
        <f>'1 Solar Profile'!E2365*S$10</f>
        <v>1.8738641250000001</v>
      </c>
      <c r="G2363" s="24">
        <f>'2 Load Profile'!E2364</f>
        <v>0.95247103506305186</v>
      </c>
      <c r="H2363" s="24">
        <f t="shared" si="604"/>
        <v>-0.92139308993694824</v>
      </c>
      <c r="I2363" s="13">
        <f t="shared" si="605"/>
        <v>-0.92139308993694824</v>
      </c>
      <c r="J2363" s="24">
        <f t="shared" si="606"/>
        <v>0.95247103506305186</v>
      </c>
      <c r="K2363" s="24">
        <f t="shared" si="607"/>
        <v>0</v>
      </c>
      <c r="L2363" s="13"/>
      <c r="M2363" s="24"/>
      <c r="N2363" s="24">
        <f t="shared" si="617"/>
        <v>0</v>
      </c>
      <c r="O2363" s="13"/>
      <c r="P2363" s="13"/>
    </row>
    <row r="2364" spans="1:16">
      <c r="A2364">
        <v>2363</v>
      </c>
      <c r="B2364" s="13">
        <v>4</v>
      </c>
      <c r="C2364" s="13">
        <v>9</v>
      </c>
      <c r="D2364" s="13">
        <v>10</v>
      </c>
      <c r="E2364" s="14">
        <f t="shared" si="612"/>
        <v>99</v>
      </c>
      <c r="F2364" s="24">
        <f>'1 Solar Profile'!E2366*S$10</f>
        <v>2.9613417750000002</v>
      </c>
      <c r="G2364" s="24">
        <f>'2 Load Profile'!E2365</f>
        <v>0.92392682516793645</v>
      </c>
      <c r="H2364" s="24">
        <f t="shared" si="604"/>
        <v>-2.0374149498320637</v>
      </c>
      <c r="I2364" s="13">
        <f t="shared" si="605"/>
        <v>-2.0374149498320637</v>
      </c>
      <c r="J2364" s="24">
        <f t="shared" si="606"/>
        <v>0.92392682516793645</v>
      </c>
      <c r="K2364" s="24">
        <f t="shared" si="607"/>
        <v>0</v>
      </c>
      <c r="L2364" s="13"/>
      <c r="M2364" s="24"/>
      <c r="N2364" s="24">
        <f t="shared" si="617"/>
        <v>0</v>
      </c>
      <c r="O2364" s="13"/>
      <c r="P2364" s="13"/>
    </row>
    <row r="2365" spans="1:16">
      <c r="A2365">
        <v>2364</v>
      </c>
      <c r="B2365" s="13">
        <v>4</v>
      </c>
      <c r="C2365" s="13">
        <v>9</v>
      </c>
      <c r="D2365" s="13">
        <v>11</v>
      </c>
      <c r="E2365" s="14">
        <f t="shared" si="612"/>
        <v>99</v>
      </c>
      <c r="F2365" s="24">
        <f>'1 Solar Profile'!E2367*S$10</f>
        <v>2.1574964250000002</v>
      </c>
      <c r="G2365" s="24">
        <f>'2 Load Profile'!E2366</f>
        <v>0.87971492227172599</v>
      </c>
      <c r="H2365" s="24">
        <f t="shared" si="604"/>
        <v>-1.2777815027282742</v>
      </c>
      <c r="I2365" s="13">
        <f t="shared" si="605"/>
        <v>-1.2777815027282742</v>
      </c>
      <c r="J2365" s="24">
        <f t="shared" si="606"/>
        <v>0.87971492227172599</v>
      </c>
      <c r="K2365" s="24">
        <f t="shared" si="607"/>
        <v>0</v>
      </c>
      <c r="L2365" s="13"/>
      <c r="M2365" s="24"/>
      <c r="N2365" s="24">
        <f t="shared" si="617"/>
        <v>0</v>
      </c>
      <c r="O2365" s="13"/>
      <c r="P2365" s="13"/>
    </row>
    <row r="2366" spans="1:16">
      <c r="A2366">
        <v>2365</v>
      </c>
      <c r="B2366" s="13">
        <v>4</v>
      </c>
      <c r="C2366" s="13">
        <v>9</v>
      </c>
      <c r="D2366" s="13">
        <v>12</v>
      </c>
      <c r="E2366" s="14">
        <f t="shared" si="612"/>
        <v>99</v>
      </c>
      <c r="F2366" s="24">
        <f>'1 Solar Profile'!E2368*S$10</f>
        <v>0.39870337500000003</v>
      </c>
      <c r="G2366" s="24">
        <f>'2 Load Profile'!E2367</f>
        <v>0.83502448740200741</v>
      </c>
      <c r="H2366" s="24">
        <f t="shared" si="604"/>
        <v>0.43632111240200738</v>
      </c>
      <c r="I2366" s="13">
        <f t="shared" si="605"/>
        <v>0</v>
      </c>
      <c r="J2366" s="24">
        <f t="shared" si="606"/>
        <v>0.39870337500000003</v>
      </c>
      <c r="K2366" s="24">
        <f t="shared" si="607"/>
        <v>0.43632111240200738</v>
      </c>
      <c r="L2366" s="13"/>
      <c r="M2366" s="24"/>
      <c r="N2366" s="24">
        <f t="shared" si="617"/>
        <v>0</v>
      </c>
      <c r="O2366" s="13"/>
      <c r="P2366" s="13"/>
    </row>
    <row r="2367" spans="1:16">
      <c r="A2367">
        <v>2366</v>
      </c>
      <c r="B2367" s="13">
        <v>4</v>
      </c>
      <c r="C2367" s="13">
        <v>9</v>
      </c>
      <c r="D2367" s="13">
        <v>13</v>
      </c>
      <c r="E2367" s="14">
        <f t="shared" si="612"/>
        <v>99</v>
      </c>
      <c r="F2367" s="24">
        <f>'1 Solar Profile'!E2369*S$10</f>
        <v>0.27823320000000001</v>
      </c>
      <c r="G2367" s="24">
        <f>'2 Load Profile'!E2368</f>
        <v>0.80675636446227972</v>
      </c>
      <c r="H2367" s="24">
        <f t="shared" si="604"/>
        <v>0.52852316446227965</v>
      </c>
      <c r="I2367" s="13">
        <f t="shared" si="605"/>
        <v>0</v>
      </c>
      <c r="J2367" s="24">
        <f t="shared" si="606"/>
        <v>0.27823320000000001</v>
      </c>
      <c r="K2367" s="24">
        <f t="shared" si="607"/>
        <v>0.52852316446227965</v>
      </c>
      <c r="L2367" s="13"/>
      <c r="M2367" s="24"/>
      <c r="N2367" s="24">
        <f t="shared" si="617"/>
        <v>0</v>
      </c>
      <c r="O2367" s="13"/>
      <c r="P2367" s="13"/>
    </row>
    <row r="2368" spans="1:16">
      <c r="A2368">
        <v>2367</v>
      </c>
      <c r="B2368" s="13">
        <v>4</v>
      </c>
      <c r="C2368" s="13">
        <v>9</v>
      </c>
      <c r="D2368" s="13">
        <v>14</v>
      </c>
      <c r="E2368" s="14">
        <f t="shared" si="612"/>
        <v>99</v>
      </c>
      <c r="F2368" s="24">
        <f>'1 Solar Profile'!E2370*S$10</f>
        <v>1.1324816999999998</v>
      </c>
      <c r="G2368" s="24">
        <f>'2 Load Profile'!E2369</f>
        <v>0.81452759243114081</v>
      </c>
      <c r="H2368" s="24">
        <f t="shared" ref="H2368:H2431" si="622">G2368-F2368</f>
        <v>-0.317954107568859</v>
      </c>
      <c r="I2368" s="13">
        <f t="shared" ref="I2368:I2431" si="623">IF(H2368&lt;0,H2368,0)</f>
        <v>-0.317954107568859</v>
      </c>
      <c r="J2368" s="24">
        <f t="shared" ref="J2368:J2431" si="624">F2368+I2368</f>
        <v>0.81452759243114081</v>
      </c>
      <c r="K2368" s="24">
        <f t="shared" ref="K2368:K2431" si="625">IF(H2368&gt;0,H2368,0)</f>
        <v>0</v>
      </c>
      <c r="L2368" s="13"/>
      <c r="M2368" s="24"/>
      <c r="N2368" s="24">
        <f t="shared" si="617"/>
        <v>0</v>
      </c>
      <c r="O2368" s="13"/>
      <c r="P2368" s="13"/>
    </row>
    <row r="2369" spans="1:17">
      <c r="A2369">
        <v>2368</v>
      </c>
      <c r="B2369" s="13">
        <v>4</v>
      </c>
      <c r="C2369" s="13">
        <v>9</v>
      </c>
      <c r="D2369" s="13">
        <v>15</v>
      </c>
      <c r="E2369" s="14">
        <f t="shared" si="612"/>
        <v>99</v>
      </c>
      <c r="F2369" s="24">
        <f>'1 Solar Profile'!E2371*S$10</f>
        <v>0.62842500000000001</v>
      </c>
      <c r="G2369" s="24">
        <f>'2 Load Profile'!E2370</f>
        <v>0.91198833262863477</v>
      </c>
      <c r="H2369" s="24">
        <f t="shared" si="622"/>
        <v>0.28356333262863476</v>
      </c>
      <c r="I2369" s="13">
        <f t="shared" si="623"/>
        <v>0</v>
      </c>
      <c r="J2369" s="24">
        <f t="shared" si="624"/>
        <v>0.62842500000000001</v>
      </c>
      <c r="K2369" s="24">
        <f t="shared" si="625"/>
        <v>0.28356333262863476</v>
      </c>
      <c r="L2369" s="13"/>
      <c r="M2369" s="24"/>
      <c r="N2369" s="24">
        <f t="shared" si="617"/>
        <v>0</v>
      </c>
      <c r="O2369" s="13"/>
      <c r="P2369" s="13"/>
    </row>
    <row r="2370" spans="1:17">
      <c r="A2370">
        <v>2369</v>
      </c>
      <c r="B2370" s="13">
        <v>4</v>
      </c>
      <c r="C2370" s="13">
        <v>9</v>
      </c>
      <c r="D2370" s="13">
        <v>16</v>
      </c>
      <c r="E2370" s="14">
        <f t="shared" si="612"/>
        <v>99</v>
      </c>
      <c r="F2370" s="24">
        <f>'1 Solar Profile'!E2372*S$10</f>
        <v>0.28589242500000001</v>
      </c>
      <c r="G2370" s="24">
        <f>'2 Load Profile'!E2371</f>
        <v>1.11216679555318</v>
      </c>
      <c r="H2370" s="24">
        <f t="shared" si="622"/>
        <v>0.82627437055317998</v>
      </c>
      <c r="I2370" s="13">
        <f t="shared" si="623"/>
        <v>0</v>
      </c>
      <c r="J2370" s="24">
        <f t="shared" si="624"/>
        <v>0.28589242500000001</v>
      </c>
      <c r="K2370" s="24">
        <f t="shared" si="625"/>
        <v>0.82627437055317998</v>
      </c>
      <c r="L2370" s="13"/>
      <c r="M2370" s="24"/>
      <c r="N2370" s="24">
        <f t="shared" si="617"/>
        <v>0</v>
      </c>
      <c r="O2370" s="13"/>
      <c r="P2370" s="13"/>
    </row>
    <row r="2371" spans="1:17">
      <c r="A2371">
        <v>2370</v>
      </c>
      <c r="B2371" s="13">
        <v>4</v>
      </c>
      <c r="C2371" s="13">
        <v>9</v>
      </c>
      <c r="D2371" s="13">
        <v>17</v>
      </c>
      <c r="E2371" s="14">
        <f t="shared" si="612"/>
        <v>99</v>
      </c>
      <c r="F2371" s="24">
        <f>'1 Solar Profile'!E2373*S$10</f>
        <v>2.7219149999999998E-2</v>
      </c>
      <c r="G2371" s="24">
        <f>'2 Load Profile'!E2372</f>
        <v>1.2148696797873928</v>
      </c>
      <c r="H2371" s="24">
        <f t="shared" si="622"/>
        <v>1.1876505297873927</v>
      </c>
      <c r="I2371" s="13">
        <f t="shared" si="623"/>
        <v>0</v>
      </c>
      <c r="J2371" s="24">
        <f t="shared" si="624"/>
        <v>2.7219149999999998E-2</v>
      </c>
      <c r="K2371" s="24">
        <f t="shared" si="625"/>
        <v>1.1876505297873927</v>
      </c>
      <c r="L2371" s="13"/>
      <c r="M2371" s="24"/>
      <c r="N2371" s="24">
        <f t="shared" si="617"/>
        <v>0</v>
      </c>
      <c r="O2371" s="13"/>
      <c r="P2371" s="13"/>
    </row>
    <row r="2372" spans="1:17">
      <c r="A2372">
        <v>2371</v>
      </c>
      <c r="B2372" s="13">
        <v>4</v>
      </c>
      <c r="C2372" s="13">
        <v>9</v>
      </c>
      <c r="D2372" s="13">
        <v>18</v>
      </c>
      <c r="E2372" s="14">
        <f t="shared" si="612"/>
        <v>99</v>
      </c>
      <c r="F2372" s="24">
        <f>'1 Solar Profile'!E2374*S$10</f>
        <v>0</v>
      </c>
      <c r="G2372" s="24">
        <f>'2 Load Profile'!E2373</f>
        <v>1.3282672039297567</v>
      </c>
      <c r="H2372" s="24">
        <f t="shared" si="622"/>
        <v>1.3282672039297567</v>
      </c>
      <c r="I2372" s="13">
        <f t="shared" si="623"/>
        <v>0</v>
      </c>
      <c r="J2372" s="24">
        <f t="shared" si="624"/>
        <v>0</v>
      </c>
      <c r="K2372" s="24">
        <f t="shared" si="625"/>
        <v>1.3282672039297567</v>
      </c>
      <c r="L2372" s="13"/>
      <c r="M2372" s="24"/>
      <c r="N2372" s="24">
        <f t="shared" si="617"/>
        <v>0</v>
      </c>
      <c r="O2372" s="13"/>
      <c r="P2372" s="13"/>
    </row>
    <row r="2373" spans="1:17">
      <c r="A2373">
        <v>2372</v>
      </c>
      <c r="B2373" s="13">
        <v>4</v>
      </c>
      <c r="C2373" s="13">
        <v>9</v>
      </c>
      <c r="D2373" s="13">
        <v>19</v>
      </c>
      <c r="E2373" s="14">
        <f t="shared" si="612"/>
        <v>99</v>
      </c>
      <c r="F2373" s="24">
        <f>'1 Solar Profile'!E2375*S$10</f>
        <v>0</v>
      </c>
      <c r="G2373" s="24">
        <f>'2 Load Profile'!E2374</f>
        <v>1.5709519224510926</v>
      </c>
      <c r="H2373" s="24">
        <f t="shared" si="622"/>
        <v>1.5709519224510926</v>
      </c>
      <c r="I2373" s="13">
        <f t="shared" si="623"/>
        <v>0</v>
      </c>
      <c r="J2373" s="24">
        <f t="shared" si="624"/>
        <v>0</v>
      </c>
      <c r="K2373" s="24">
        <f t="shared" si="625"/>
        <v>1.5709519224510926</v>
      </c>
      <c r="L2373" s="13"/>
      <c r="M2373" s="24"/>
      <c r="N2373" s="24">
        <f t="shared" si="617"/>
        <v>0</v>
      </c>
      <c r="O2373" s="13"/>
      <c r="P2373" s="13"/>
    </row>
    <row r="2374" spans="1:17">
      <c r="A2374">
        <v>2373</v>
      </c>
      <c r="B2374" s="13">
        <v>4</v>
      </c>
      <c r="C2374" s="13">
        <v>9</v>
      </c>
      <c r="D2374" s="13">
        <v>20</v>
      </c>
      <c r="E2374" s="14">
        <f t="shared" si="612"/>
        <v>99</v>
      </c>
      <c r="F2374" s="24">
        <f>'1 Solar Profile'!E2376*S$10</f>
        <v>0</v>
      </c>
      <c r="G2374" s="24">
        <f>'2 Load Profile'!E2375</f>
        <v>1.6124073728759012</v>
      </c>
      <c r="H2374" s="24">
        <f t="shared" si="622"/>
        <v>1.6124073728759012</v>
      </c>
      <c r="I2374" s="13">
        <f t="shared" si="623"/>
        <v>0</v>
      </c>
      <c r="J2374" s="24">
        <f t="shared" si="624"/>
        <v>0</v>
      </c>
      <c r="K2374" s="24">
        <f t="shared" si="625"/>
        <v>1.6124073728759012</v>
      </c>
      <c r="L2374" s="13"/>
      <c r="M2374" s="24"/>
      <c r="N2374" s="24">
        <f t="shared" si="617"/>
        <v>0</v>
      </c>
      <c r="O2374" s="24"/>
      <c r="P2374" s="24"/>
      <c r="Q2374" s="41"/>
    </row>
    <row r="2375" spans="1:17">
      <c r="A2375">
        <v>2374</v>
      </c>
      <c r="B2375" s="13">
        <v>4</v>
      </c>
      <c r="C2375" s="13">
        <v>9</v>
      </c>
      <c r="D2375" s="13">
        <v>21</v>
      </c>
      <c r="E2375" s="14">
        <f t="shared" si="612"/>
        <v>99</v>
      </c>
      <c r="F2375" s="24">
        <f>'1 Solar Profile'!E2377*S$10</f>
        <v>0</v>
      </c>
      <c r="G2375" s="24">
        <f>'2 Load Profile'!E2376</f>
        <v>1.3402129121399953</v>
      </c>
      <c r="H2375" s="24">
        <f t="shared" si="622"/>
        <v>1.3402129121399953</v>
      </c>
      <c r="I2375" s="13">
        <f t="shared" si="623"/>
        <v>0</v>
      </c>
      <c r="J2375" s="24">
        <f t="shared" si="624"/>
        <v>0</v>
      </c>
      <c r="K2375" s="24">
        <f t="shared" si="625"/>
        <v>1.3402129121399953</v>
      </c>
      <c r="L2375" s="13"/>
      <c r="M2375" s="24"/>
      <c r="N2375" s="24">
        <f t="shared" si="617"/>
        <v>0</v>
      </c>
      <c r="O2375" s="13"/>
      <c r="P2375" s="13"/>
    </row>
    <row r="2376" spans="1:17">
      <c r="A2376">
        <v>2375</v>
      </c>
      <c r="B2376" s="13">
        <v>4</v>
      </c>
      <c r="C2376" s="13">
        <v>9</v>
      </c>
      <c r="D2376" s="13">
        <v>22</v>
      </c>
      <c r="E2376" s="14">
        <f t="shared" si="612"/>
        <v>99</v>
      </c>
      <c r="F2376" s="24">
        <f>'1 Solar Profile'!E2378*S$10</f>
        <v>0</v>
      </c>
      <c r="G2376" s="24">
        <f>'2 Load Profile'!E2377</f>
        <v>1.0614773303557012</v>
      </c>
      <c r="H2376" s="24">
        <f t="shared" si="622"/>
        <v>1.0614773303557012</v>
      </c>
      <c r="I2376" s="13">
        <f t="shared" si="623"/>
        <v>0</v>
      </c>
      <c r="J2376" s="24">
        <f t="shared" si="624"/>
        <v>0</v>
      </c>
      <c r="K2376" s="24">
        <f t="shared" si="625"/>
        <v>1.0614773303557012</v>
      </c>
      <c r="L2376" s="13"/>
      <c r="M2376" s="24"/>
      <c r="N2376" s="24">
        <f t="shared" si="617"/>
        <v>0</v>
      </c>
      <c r="O2376" s="13"/>
      <c r="P2376" s="13"/>
    </row>
    <row r="2377" spans="1:17">
      <c r="A2377">
        <v>2376</v>
      </c>
      <c r="B2377" s="13">
        <v>4</v>
      </c>
      <c r="C2377" s="13">
        <v>9</v>
      </c>
      <c r="D2377" s="13">
        <v>23</v>
      </c>
      <c r="E2377" s="14">
        <f t="shared" si="612"/>
        <v>99</v>
      </c>
      <c r="F2377" s="24">
        <f>'1 Solar Profile'!E2379*S$10</f>
        <v>0</v>
      </c>
      <c r="G2377" s="24">
        <f>'2 Load Profile'!E2378</f>
        <v>0.78476849276797922</v>
      </c>
      <c r="H2377" s="24">
        <f t="shared" si="622"/>
        <v>0.78476849276797922</v>
      </c>
      <c r="I2377" s="13">
        <f t="shared" si="623"/>
        <v>0</v>
      </c>
      <c r="J2377" s="24">
        <f t="shared" si="624"/>
        <v>0</v>
      </c>
      <c r="K2377" s="24">
        <f t="shared" si="625"/>
        <v>0.78476849276797922</v>
      </c>
      <c r="L2377" s="13">
        <f t="shared" ref="L2377" si="626">SUM(I2354:I2377)</f>
        <v>-4.5545436500661456</v>
      </c>
      <c r="M2377" s="24">
        <f t="shared" ref="M2377" si="627">SUMIF(H2354:H2377,"&gt;0",H2354:H2377)</f>
        <v>17.190220473706699</v>
      </c>
      <c r="N2377" s="24">
        <f t="shared" si="617"/>
        <v>12.635676823640553</v>
      </c>
      <c r="O2377" s="13">
        <f t="shared" ref="O2377" si="628">IF(M2377&gt;(L2377*-1),(M2377+L2377)*S$12,0)</f>
        <v>1.7780545355922279</v>
      </c>
      <c r="P2377" s="13">
        <f t="shared" ref="P2377" si="629">IF(M2377&lt;(L2377*-1),(M2377+L2377)*S$14,0)</f>
        <v>0</v>
      </c>
    </row>
    <row r="2378" spans="1:17">
      <c r="A2378">
        <v>2377</v>
      </c>
      <c r="B2378" s="13">
        <v>4</v>
      </c>
      <c r="C2378" s="13">
        <v>10</v>
      </c>
      <c r="D2378" s="13">
        <v>0</v>
      </c>
      <c r="E2378" s="14">
        <f t="shared" si="612"/>
        <v>100</v>
      </c>
      <c r="F2378" s="24">
        <f>'1 Solar Profile'!E2380*S$10</f>
        <v>0</v>
      </c>
      <c r="G2378" s="24">
        <f>'2 Load Profile'!E2379</f>
        <v>0.69392042189948655</v>
      </c>
      <c r="H2378" s="24">
        <f t="shared" si="622"/>
        <v>0.69392042189948655</v>
      </c>
      <c r="I2378" s="13">
        <f t="shared" si="623"/>
        <v>0</v>
      </c>
      <c r="J2378" s="24">
        <f t="shared" si="624"/>
        <v>0</v>
      </c>
      <c r="K2378" s="24">
        <f t="shared" si="625"/>
        <v>0.69392042189948655</v>
      </c>
      <c r="L2378" s="13"/>
      <c r="M2378" s="24"/>
      <c r="N2378" s="24">
        <f t="shared" si="617"/>
        <v>0</v>
      </c>
      <c r="O2378" s="13"/>
      <c r="P2378" s="13"/>
    </row>
    <row r="2379" spans="1:17">
      <c r="A2379">
        <v>2378</v>
      </c>
      <c r="B2379" s="13">
        <v>4</v>
      </c>
      <c r="C2379" s="13">
        <v>10</v>
      </c>
      <c r="D2379" s="13">
        <v>1</v>
      </c>
      <c r="E2379" s="14">
        <f t="shared" si="612"/>
        <v>100</v>
      </c>
      <c r="F2379" s="24">
        <f>'1 Solar Profile'!E2381*S$10</f>
        <v>0</v>
      </c>
      <c r="G2379" s="24">
        <f>'2 Load Profile'!E2380</f>
        <v>0.65478715378592645</v>
      </c>
      <c r="H2379" s="24">
        <f t="shared" si="622"/>
        <v>0.65478715378592645</v>
      </c>
      <c r="I2379" s="13">
        <f t="shared" si="623"/>
        <v>0</v>
      </c>
      <c r="J2379" s="24">
        <f t="shared" si="624"/>
        <v>0</v>
      </c>
      <c r="K2379" s="24">
        <f t="shared" si="625"/>
        <v>0.65478715378592645</v>
      </c>
      <c r="L2379" s="13"/>
      <c r="M2379" s="24"/>
      <c r="N2379" s="24">
        <f t="shared" si="617"/>
        <v>0</v>
      </c>
      <c r="O2379" s="13"/>
      <c r="P2379" s="13"/>
    </row>
    <row r="2380" spans="1:17">
      <c r="A2380">
        <v>2379</v>
      </c>
      <c r="B2380" s="13">
        <v>4</v>
      </c>
      <c r="C2380" s="13">
        <v>10</v>
      </c>
      <c r="D2380" s="13">
        <v>2</v>
      </c>
      <c r="E2380" s="14">
        <f t="shared" si="612"/>
        <v>100</v>
      </c>
      <c r="F2380" s="24">
        <f>'1 Solar Profile'!E2382*S$10</f>
        <v>0</v>
      </c>
      <c r="G2380" s="24">
        <f>'2 Load Profile'!E2381</f>
        <v>0.64835050877801048</v>
      </c>
      <c r="H2380" s="24">
        <f t="shared" si="622"/>
        <v>0.64835050877801048</v>
      </c>
      <c r="I2380" s="13">
        <f t="shared" si="623"/>
        <v>0</v>
      </c>
      <c r="J2380" s="24">
        <f t="shared" si="624"/>
        <v>0</v>
      </c>
      <c r="K2380" s="24">
        <f t="shared" si="625"/>
        <v>0.64835050877801048</v>
      </c>
      <c r="L2380" s="13"/>
      <c r="M2380" s="24"/>
      <c r="N2380" s="24">
        <f t="shared" si="617"/>
        <v>0</v>
      </c>
      <c r="O2380" s="13"/>
      <c r="P2380" s="13"/>
    </row>
    <row r="2381" spans="1:17">
      <c r="A2381">
        <v>2380</v>
      </c>
      <c r="B2381" s="13">
        <v>4</v>
      </c>
      <c r="C2381" s="13">
        <v>10</v>
      </c>
      <c r="D2381" s="13">
        <v>3</v>
      </c>
      <c r="E2381" s="14">
        <f t="shared" si="612"/>
        <v>100</v>
      </c>
      <c r="F2381" s="24">
        <f>'1 Solar Profile'!E2383*S$10</f>
        <v>0</v>
      </c>
      <c r="G2381" s="24">
        <f>'2 Load Profile'!E2382</f>
        <v>0.66023500280571457</v>
      </c>
      <c r="H2381" s="24">
        <f t="shared" si="622"/>
        <v>0.66023500280571457</v>
      </c>
      <c r="I2381" s="13">
        <f t="shared" si="623"/>
        <v>0</v>
      </c>
      <c r="J2381" s="24">
        <f t="shared" si="624"/>
        <v>0</v>
      </c>
      <c r="K2381" s="24">
        <f t="shared" si="625"/>
        <v>0.66023500280571457</v>
      </c>
      <c r="L2381" s="13"/>
      <c r="M2381" s="24"/>
      <c r="N2381" s="24">
        <f t="shared" si="617"/>
        <v>0</v>
      </c>
      <c r="O2381" s="13"/>
      <c r="P2381" s="13"/>
    </row>
    <row r="2382" spans="1:17">
      <c r="A2382">
        <v>2381</v>
      </c>
      <c r="B2382" s="13">
        <v>4</v>
      </c>
      <c r="C2382" s="13">
        <v>10</v>
      </c>
      <c r="D2382" s="13">
        <v>4</v>
      </c>
      <c r="E2382" s="14">
        <f t="shared" si="612"/>
        <v>100</v>
      </c>
      <c r="F2382" s="24">
        <f>'1 Solar Profile'!E2384*S$10</f>
        <v>0</v>
      </c>
      <c r="G2382" s="24">
        <f>'2 Load Profile'!E2383</f>
        <v>0.70800680121216786</v>
      </c>
      <c r="H2382" s="24">
        <f t="shared" si="622"/>
        <v>0.70800680121216786</v>
      </c>
      <c r="I2382" s="13">
        <f t="shared" si="623"/>
        <v>0</v>
      </c>
      <c r="J2382" s="24">
        <f t="shared" si="624"/>
        <v>0</v>
      </c>
      <c r="K2382" s="24">
        <f t="shared" si="625"/>
        <v>0.70800680121216786</v>
      </c>
      <c r="L2382" s="13"/>
      <c r="M2382" s="24"/>
      <c r="N2382" s="24">
        <f t="shared" si="617"/>
        <v>0</v>
      </c>
      <c r="O2382" s="13"/>
      <c r="P2382" s="13"/>
    </row>
    <row r="2383" spans="1:17">
      <c r="A2383">
        <v>2382</v>
      </c>
      <c r="B2383" s="13">
        <v>4</v>
      </c>
      <c r="C2383" s="13">
        <v>10</v>
      </c>
      <c r="D2383" s="13">
        <v>5</v>
      </c>
      <c r="E2383" s="14">
        <f t="shared" si="612"/>
        <v>100</v>
      </c>
      <c r="F2383" s="24">
        <f>'1 Solar Profile'!E2385*S$10</f>
        <v>0</v>
      </c>
      <c r="G2383" s="24">
        <f>'2 Load Profile'!E2384</f>
        <v>0.87465745198663458</v>
      </c>
      <c r="H2383" s="24">
        <f t="shared" si="622"/>
        <v>0.87465745198663458</v>
      </c>
      <c r="I2383" s="13">
        <f t="shared" si="623"/>
        <v>0</v>
      </c>
      <c r="J2383" s="24">
        <f t="shared" si="624"/>
        <v>0</v>
      </c>
      <c r="K2383" s="24">
        <f t="shared" si="625"/>
        <v>0.87465745198663458</v>
      </c>
      <c r="L2383" s="13"/>
      <c r="M2383" s="24"/>
      <c r="N2383" s="24">
        <f t="shared" si="617"/>
        <v>0</v>
      </c>
      <c r="O2383" s="13"/>
      <c r="P2383" s="13"/>
    </row>
    <row r="2384" spans="1:17">
      <c r="A2384">
        <v>2383</v>
      </c>
      <c r="B2384" s="13">
        <v>4</v>
      </c>
      <c r="C2384" s="13">
        <v>10</v>
      </c>
      <c r="D2384" s="13">
        <v>6</v>
      </c>
      <c r="E2384" s="14">
        <f t="shared" si="612"/>
        <v>100</v>
      </c>
      <c r="F2384" s="24">
        <f>'1 Solar Profile'!E2386*S$10</f>
        <v>6.6480749999999998E-3</v>
      </c>
      <c r="G2384" s="24">
        <f>'2 Load Profile'!E2385</f>
        <v>1.0866751085688919</v>
      </c>
      <c r="H2384" s="24">
        <f t="shared" si="622"/>
        <v>1.080027033568892</v>
      </c>
      <c r="I2384" s="13">
        <f t="shared" si="623"/>
        <v>0</v>
      </c>
      <c r="J2384" s="24">
        <f t="shared" si="624"/>
        <v>6.6480749999999998E-3</v>
      </c>
      <c r="K2384" s="24">
        <f t="shared" si="625"/>
        <v>1.080027033568892</v>
      </c>
      <c r="L2384" s="13"/>
      <c r="M2384" s="24"/>
      <c r="N2384" s="24">
        <f t="shared" si="617"/>
        <v>0</v>
      </c>
      <c r="O2384" s="13"/>
      <c r="P2384" s="13"/>
    </row>
    <row r="2385" spans="1:16">
      <c r="A2385">
        <v>2384</v>
      </c>
      <c r="B2385" s="13">
        <v>4</v>
      </c>
      <c r="C2385" s="13">
        <v>10</v>
      </c>
      <c r="D2385" s="13">
        <v>7</v>
      </c>
      <c r="E2385" s="14">
        <f t="shared" si="612"/>
        <v>100</v>
      </c>
      <c r="F2385" s="24">
        <f>'1 Solar Profile'!E2387*S$10</f>
        <v>6.1699049999999998E-2</v>
      </c>
      <c r="G2385" s="24">
        <f>'2 Load Profile'!E2386</f>
        <v>0.99084794627373285</v>
      </c>
      <c r="H2385" s="24">
        <f t="shared" si="622"/>
        <v>0.92914889627373287</v>
      </c>
      <c r="I2385" s="13">
        <f t="shared" si="623"/>
        <v>0</v>
      </c>
      <c r="J2385" s="24">
        <f t="shared" si="624"/>
        <v>6.1699049999999998E-2</v>
      </c>
      <c r="K2385" s="24">
        <f t="shared" si="625"/>
        <v>0.92914889627373287</v>
      </c>
      <c r="L2385" s="13"/>
      <c r="M2385" s="24"/>
      <c r="N2385" s="24">
        <f t="shared" si="617"/>
        <v>0</v>
      </c>
      <c r="O2385" s="13"/>
      <c r="P2385" s="13"/>
    </row>
    <row r="2386" spans="1:16">
      <c r="A2386">
        <v>2385</v>
      </c>
      <c r="B2386" s="13">
        <v>4</v>
      </c>
      <c r="C2386" s="13">
        <v>10</v>
      </c>
      <c r="D2386" s="13">
        <v>8</v>
      </c>
      <c r="E2386" s="14">
        <f t="shared" si="612"/>
        <v>100</v>
      </c>
      <c r="F2386" s="24">
        <f>'1 Solar Profile'!E2388*S$10</f>
        <v>0.17748359999999999</v>
      </c>
      <c r="G2386" s="24">
        <f>'2 Load Profile'!E2387</f>
        <v>0.87811587040357963</v>
      </c>
      <c r="H2386" s="24">
        <f t="shared" si="622"/>
        <v>0.70063227040357967</v>
      </c>
      <c r="I2386" s="13">
        <f t="shared" si="623"/>
        <v>0</v>
      </c>
      <c r="J2386" s="24">
        <f t="shared" si="624"/>
        <v>0.17748359999999999</v>
      </c>
      <c r="K2386" s="24">
        <f t="shared" si="625"/>
        <v>0.70063227040357967</v>
      </c>
      <c r="L2386" s="13"/>
      <c r="M2386" s="24"/>
      <c r="N2386" s="24">
        <f t="shared" si="617"/>
        <v>0</v>
      </c>
      <c r="O2386" s="13"/>
      <c r="P2386" s="13"/>
    </row>
    <row r="2387" spans="1:16">
      <c r="A2387">
        <v>2386</v>
      </c>
      <c r="B2387" s="13">
        <v>4</v>
      </c>
      <c r="C2387" s="13">
        <v>10</v>
      </c>
      <c r="D2387" s="13">
        <v>9</v>
      </c>
      <c r="E2387" s="14">
        <f t="shared" si="612"/>
        <v>100</v>
      </c>
      <c r="F2387" s="24">
        <f>'1 Solar Profile'!E2389*S$10</f>
        <v>0.88584772499999997</v>
      </c>
      <c r="G2387" s="24">
        <f>'2 Load Profile'!E2388</f>
        <v>0.87673329969245917</v>
      </c>
      <c r="H2387" s="24">
        <f t="shared" si="622"/>
        <v>-9.1144253075408077E-3</v>
      </c>
      <c r="I2387" s="13">
        <f t="shared" si="623"/>
        <v>-9.1144253075408077E-3</v>
      </c>
      <c r="J2387" s="24">
        <f t="shared" si="624"/>
        <v>0.87673329969245917</v>
      </c>
      <c r="K2387" s="24">
        <f t="shared" si="625"/>
        <v>0</v>
      </c>
      <c r="L2387" s="13"/>
      <c r="M2387" s="24"/>
      <c r="N2387" s="24">
        <f t="shared" si="617"/>
        <v>0</v>
      </c>
      <c r="O2387" s="13"/>
      <c r="P2387" s="13"/>
    </row>
    <row r="2388" spans="1:16">
      <c r="A2388">
        <v>2387</v>
      </c>
      <c r="B2388" s="13">
        <v>4</v>
      </c>
      <c r="C2388" s="13">
        <v>10</v>
      </c>
      <c r="D2388" s="13">
        <v>10</v>
      </c>
      <c r="E2388" s="14">
        <f t="shared" si="612"/>
        <v>100</v>
      </c>
      <c r="F2388" s="24">
        <f>'1 Solar Profile'!E2390*S$10</f>
        <v>2.2638939749999998</v>
      </c>
      <c r="G2388" s="24">
        <f>'2 Load Profile'!E2389</f>
        <v>0.84359310812799038</v>
      </c>
      <c r="H2388" s="24">
        <f t="shared" si="622"/>
        <v>-1.4203008668720094</v>
      </c>
      <c r="I2388" s="13">
        <f t="shared" si="623"/>
        <v>-1.4203008668720094</v>
      </c>
      <c r="J2388" s="24">
        <f t="shared" si="624"/>
        <v>0.84359310812799038</v>
      </c>
      <c r="K2388" s="24">
        <f t="shared" si="625"/>
        <v>0</v>
      </c>
      <c r="L2388" s="13"/>
      <c r="M2388" s="24"/>
      <c r="N2388" s="24">
        <f t="shared" si="617"/>
        <v>0</v>
      </c>
      <c r="O2388" s="13"/>
      <c r="P2388" s="13"/>
    </row>
    <row r="2389" spans="1:16">
      <c r="A2389">
        <v>2388</v>
      </c>
      <c r="B2389" s="13">
        <v>4</v>
      </c>
      <c r="C2389" s="13">
        <v>10</v>
      </c>
      <c r="D2389" s="13">
        <v>11</v>
      </c>
      <c r="E2389" s="14">
        <f t="shared" si="612"/>
        <v>100</v>
      </c>
      <c r="F2389" s="24">
        <f>'1 Solar Profile'!E2391*S$10</f>
        <v>0.93446640000000003</v>
      </c>
      <c r="G2389" s="24">
        <f>'2 Load Profile'!E2390</f>
        <v>0.79979107390634252</v>
      </c>
      <c r="H2389" s="24">
        <f t="shared" si="622"/>
        <v>-0.13467532609365751</v>
      </c>
      <c r="I2389" s="13">
        <f t="shared" si="623"/>
        <v>-0.13467532609365751</v>
      </c>
      <c r="J2389" s="24">
        <f t="shared" si="624"/>
        <v>0.79979107390634252</v>
      </c>
      <c r="K2389" s="24">
        <f t="shared" si="625"/>
        <v>0</v>
      </c>
      <c r="L2389" s="13"/>
      <c r="M2389" s="24"/>
      <c r="N2389" s="24">
        <f t="shared" si="617"/>
        <v>0</v>
      </c>
      <c r="O2389" s="13"/>
      <c r="P2389" s="13"/>
    </row>
    <row r="2390" spans="1:16">
      <c r="A2390">
        <v>2389</v>
      </c>
      <c r="B2390" s="13">
        <v>4</v>
      </c>
      <c r="C2390" s="13">
        <v>10</v>
      </c>
      <c r="D2390" s="13">
        <v>12</v>
      </c>
      <c r="E2390" s="14">
        <f t="shared" si="612"/>
        <v>100</v>
      </c>
      <c r="F2390" s="24">
        <f>'1 Solar Profile'!E2392*S$10</f>
        <v>1.0673318249999999</v>
      </c>
      <c r="G2390" s="24">
        <f>'2 Load Profile'!E2391</f>
        <v>0.7548415926817762</v>
      </c>
      <c r="H2390" s="24">
        <f t="shared" si="622"/>
        <v>-0.3124902323182237</v>
      </c>
      <c r="I2390" s="13">
        <f t="shared" si="623"/>
        <v>-0.3124902323182237</v>
      </c>
      <c r="J2390" s="24">
        <f t="shared" si="624"/>
        <v>0.7548415926817762</v>
      </c>
      <c r="K2390" s="24">
        <f t="shared" si="625"/>
        <v>0</v>
      </c>
      <c r="L2390" s="13"/>
      <c r="M2390" s="24"/>
      <c r="N2390" s="24">
        <f t="shared" si="617"/>
        <v>0</v>
      </c>
      <c r="O2390" s="13"/>
      <c r="P2390" s="13"/>
    </row>
    <row r="2391" spans="1:16">
      <c r="A2391">
        <v>2390</v>
      </c>
      <c r="B2391" s="13">
        <v>4</v>
      </c>
      <c r="C2391" s="13">
        <v>10</v>
      </c>
      <c r="D2391" s="13">
        <v>13</v>
      </c>
      <c r="E2391" s="14">
        <f t="shared" si="612"/>
        <v>100</v>
      </c>
      <c r="F2391" s="24">
        <f>'1 Solar Profile'!E2393*S$10</f>
        <v>0.48132000000000003</v>
      </c>
      <c r="G2391" s="24">
        <f>'2 Load Profile'!E2392</f>
        <v>0.73025387366619676</v>
      </c>
      <c r="H2391" s="24">
        <f t="shared" si="622"/>
        <v>0.24893387366619674</v>
      </c>
      <c r="I2391" s="13">
        <f t="shared" si="623"/>
        <v>0</v>
      </c>
      <c r="J2391" s="24">
        <f t="shared" si="624"/>
        <v>0.48132000000000003</v>
      </c>
      <c r="K2391" s="24">
        <f t="shared" si="625"/>
        <v>0.24893387366619674</v>
      </c>
      <c r="L2391" s="13"/>
      <c r="M2391" s="24"/>
      <c r="N2391" s="24">
        <f t="shared" si="617"/>
        <v>0</v>
      </c>
      <c r="O2391" s="13"/>
      <c r="P2391" s="13"/>
    </row>
    <row r="2392" spans="1:16">
      <c r="A2392">
        <v>2391</v>
      </c>
      <c r="B2392" s="13">
        <v>4</v>
      </c>
      <c r="C2392" s="13">
        <v>10</v>
      </c>
      <c r="D2392" s="13">
        <v>14</v>
      </c>
      <c r="E2392" s="14">
        <f t="shared" ref="E2392:E2455" si="630">IF(D2392&lt;D2391, E2391+1,E2391)</f>
        <v>100</v>
      </c>
      <c r="F2392" s="24">
        <f>'1 Solar Profile'!E2394*S$10</f>
        <v>0.62427802500000007</v>
      </c>
      <c r="G2392" s="24">
        <f>'2 Load Profile'!E2393</f>
        <v>0.73726420908881174</v>
      </c>
      <c r="H2392" s="24">
        <f t="shared" si="622"/>
        <v>0.11298618408881167</v>
      </c>
      <c r="I2392" s="13">
        <f t="shared" si="623"/>
        <v>0</v>
      </c>
      <c r="J2392" s="24">
        <f t="shared" si="624"/>
        <v>0.62427802500000007</v>
      </c>
      <c r="K2392" s="24">
        <f t="shared" si="625"/>
        <v>0.11298618408881167</v>
      </c>
      <c r="L2392" s="13"/>
      <c r="M2392" s="24"/>
      <c r="N2392" s="24">
        <f t="shared" si="617"/>
        <v>0</v>
      </c>
      <c r="O2392" s="13"/>
      <c r="P2392" s="13"/>
    </row>
    <row r="2393" spans="1:16">
      <c r="A2393">
        <v>2392</v>
      </c>
      <c r="B2393" s="13">
        <v>4</v>
      </c>
      <c r="C2393" s="13">
        <v>10</v>
      </c>
      <c r="D2393" s="13">
        <v>15</v>
      </c>
      <c r="E2393" s="14">
        <f t="shared" si="630"/>
        <v>100</v>
      </c>
      <c r="F2393" s="24">
        <f>'1 Solar Profile'!E2395*S$10</f>
        <v>0.95451299999999983</v>
      </c>
      <c r="G2393" s="24">
        <f>'2 Load Profile'!E2394</f>
        <v>0.83816961372088283</v>
      </c>
      <c r="H2393" s="24">
        <f t="shared" si="622"/>
        <v>-0.116343386279117</v>
      </c>
      <c r="I2393" s="13">
        <f t="shared" si="623"/>
        <v>-0.116343386279117</v>
      </c>
      <c r="J2393" s="24">
        <f t="shared" si="624"/>
        <v>0.83816961372088283</v>
      </c>
      <c r="K2393" s="24">
        <f t="shared" si="625"/>
        <v>0</v>
      </c>
      <c r="L2393" s="13"/>
      <c r="M2393" s="24"/>
      <c r="N2393" s="24">
        <f t="shared" si="617"/>
        <v>0</v>
      </c>
      <c r="O2393" s="13"/>
      <c r="P2393" s="13"/>
    </row>
    <row r="2394" spans="1:16">
      <c r="A2394">
        <v>2393</v>
      </c>
      <c r="B2394" s="13">
        <v>4</v>
      </c>
      <c r="C2394" s="13">
        <v>10</v>
      </c>
      <c r="D2394" s="13">
        <v>16</v>
      </c>
      <c r="E2394" s="14">
        <f t="shared" si="630"/>
        <v>100</v>
      </c>
      <c r="F2394" s="24">
        <f>'1 Solar Profile'!E2396*S$10</f>
        <v>0.29743087499999998</v>
      </c>
      <c r="G2394" s="24">
        <f>'2 Load Profile'!E2395</f>
        <v>1.0354920330260555</v>
      </c>
      <c r="H2394" s="24">
        <f t="shared" si="622"/>
        <v>0.73806115802605554</v>
      </c>
      <c r="I2394" s="13">
        <f t="shared" si="623"/>
        <v>0</v>
      </c>
      <c r="J2394" s="24">
        <f t="shared" si="624"/>
        <v>0.29743087499999998</v>
      </c>
      <c r="K2394" s="24">
        <f t="shared" si="625"/>
        <v>0.73806115802605554</v>
      </c>
      <c r="L2394" s="13"/>
      <c r="M2394" s="24"/>
      <c r="N2394" s="24">
        <f t="shared" si="617"/>
        <v>0</v>
      </c>
      <c r="O2394" s="13"/>
      <c r="P2394" s="13"/>
    </row>
    <row r="2395" spans="1:16">
      <c r="A2395">
        <v>2394</v>
      </c>
      <c r="B2395" s="13">
        <v>4</v>
      </c>
      <c r="C2395" s="13">
        <v>10</v>
      </c>
      <c r="D2395" s="13">
        <v>17</v>
      </c>
      <c r="E2395" s="14">
        <f t="shared" si="630"/>
        <v>100</v>
      </c>
      <c r="F2395" s="24">
        <f>'1 Solar Profile'!E2397*S$10</f>
        <v>1.1891249999999999E-2</v>
      </c>
      <c r="G2395" s="24">
        <f>'2 Load Profile'!E2396</f>
        <v>1.142730534893007</v>
      </c>
      <c r="H2395" s="24">
        <f t="shared" si="622"/>
        <v>1.1308392848930071</v>
      </c>
      <c r="I2395" s="13">
        <f t="shared" si="623"/>
        <v>0</v>
      </c>
      <c r="J2395" s="24">
        <f t="shared" si="624"/>
        <v>1.1891249999999999E-2</v>
      </c>
      <c r="K2395" s="24">
        <f t="shared" si="625"/>
        <v>1.1308392848930071</v>
      </c>
      <c r="L2395" s="13"/>
      <c r="M2395" s="24"/>
      <c r="N2395" s="24">
        <f t="shared" si="617"/>
        <v>0</v>
      </c>
      <c r="O2395" s="13"/>
      <c r="P2395" s="13"/>
    </row>
    <row r="2396" spans="1:16">
      <c r="A2396">
        <v>2395</v>
      </c>
      <c r="B2396" s="13">
        <v>4</v>
      </c>
      <c r="C2396" s="13">
        <v>10</v>
      </c>
      <c r="D2396" s="13">
        <v>18</v>
      </c>
      <c r="E2396" s="14">
        <f t="shared" si="630"/>
        <v>100</v>
      </c>
      <c r="F2396" s="24">
        <f>'1 Solar Profile'!E2398*S$10</f>
        <v>0</v>
      </c>
      <c r="G2396" s="24">
        <f>'2 Load Profile'!E2397</f>
        <v>1.2559013200636304</v>
      </c>
      <c r="H2396" s="24">
        <f t="shared" si="622"/>
        <v>1.2559013200636304</v>
      </c>
      <c r="I2396" s="13">
        <f t="shared" si="623"/>
        <v>0</v>
      </c>
      <c r="J2396" s="24">
        <f t="shared" si="624"/>
        <v>0</v>
      </c>
      <c r="K2396" s="24">
        <f t="shared" si="625"/>
        <v>1.2559013200636304</v>
      </c>
      <c r="L2396" s="13"/>
      <c r="M2396" s="24"/>
      <c r="N2396" s="24">
        <f t="shared" si="617"/>
        <v>0</v>
      </c>
      <c r="O2396" s="13"/>
      <c r="P2396" s="13"/>
    </row>
    <row r="2397" spans="1:16">
      <c r="A2397">
        <v>2396</v>
      </c>
      <c r="B2397" s="13">
        <v>4</v>
      </c>
      <c r="C2397" s="13">
        <v>10</v>
      </c>
      <c r="D2397" s="13">
        <v>19</v>
      </c>
      <c r="E2397" s="14">
        <f t="shared" si="630"/>
        <v>100</v>
      </c>
      <c r="F2397" s="24">
        <f>'1 Solar Profile'!E2399*S$10</f>
        <v>0</v>
      </c>
      <c r="G2397" s="24">
        <f>'2 Load Profile'!E2398</f>
        <v>1.4982862550757934</v>
      </c>
      <c r="H2397" s="24">
        <f t="shared" si="622"/>
        <v>1.4982862550757934</v>
      </c>
      <c r="I2397" s="13">
        <f t="shared" si="623"/>
        <v>0</v>
      </c>
      <c r="J2397" s="24">
        <f t="shared" si="624"/>
        <v>0</v>
      </c>
      <c r="K2397" s="24">
        <f t="shared" si="625"/>
        <v>1.4982862550757934</v>
      </c>
      <c r="L2397" s="13"/>
      <c r="M2397" s="24"/>
      <c r="N2397" s="24">
        <f t="shared" si="617"/>
        <v>0</v>
      </c>
      <c r="O2397" s="13"/>
      <c r="P2397" s="13"/>
    </row>
    <row r="2398" spans="1:16">
      <c r="A2398">
        <v>2397</v>
      </c>
      <c r="B2398" s="13">
        <v>4</v>
      </c>
      <c r="C2398" s="13">
        <v>10</v>
      </c>
      <c r="D2398" s="13">
        <v>20</v>
      </c>
      <c r="E2398" s="14">
        <f t="shared" si="630"/>
        <v>100</v>
      </c>
      <c r="F2398" s="24">
        <f>'1 Solar Profile'!E2400*S$10</f>
        <v>0</v>
      </c>
      <c r="G2398" s="24">
        <f>'2 Load Profile'!E2399</f>
        <v>1.5351704433173672</v>
      </c>
      <c r="H2398" s="24">
        <f t="shared" si="622"/>
        <v>1.5351704433173672</v>
      </c>
      <c r="I2398" s="13">
        <f t="shared" si="623"/>
        <v>0</v>
      </c>
      <c r="J2398" s="24">
        <f t="shared" si="624"/>
        <v>0</v>
      </c>
      <c r="K2398" s="24">
        <f t="shared" si="625"/>
        <v>1.5351704433173672</v>
      </c>
      <c r="L2398" s="13"/>
      <c r="M2398" s="24"/>
      <c r="N2398" s="24">
        <f t="shared" si="617"/>
        <v>0</v>
      </c>
      <c r="O2398" s="24"/>
      <c r="P2398" s="24"/>
    </row>
    <row r="2399" spans="1:16">
      <c r="A2399">
        <v>2398</v>
      </c>
      <c r="B2399" s="13">
        <v>4</v>
      </c>
      <c r="C2399" s="13">
        <v>10</v>
      </c>
      <c r="D2399" s="13">
        <v>21</v>
      </c>
      <c r="E2399" s="14">
        <f t="shared" si="630"/>
        <v>100</v>
      </c>
      <c r="F2399" s="24">
        <f>'1 Solar Profile'!E2401*S$10</f>
        <v>0</v>
      </c>
      <c r="G2399" s="24">
        <f>'2 Load Profile'!E2400</f>
        <v>1.2701403598493666</v>
      </c>
      <c r="H2399" s="24">
        <f t="shared" si="622"/>
        <v>1.2701403598493666</v>
      </c>
      <c r="I2399" s="13">
        <f t="shared" si="623"/>
        <v>0</v>
      </c>
      <c r="J2399" s="24">
        <f t="shared" si="624"/>
        <v>0</v>
      </c>
      <c r="K2399" s="24">
        <f t="shared" si="625"/>
        <v>1.2701403598493666</v>
      </c>
      <c r="L2399" s="13"/>
      <c r="M2399" s="24"/>
      <c r="N2399" s="24">
        <f t="shared" si="617"/>
        <v>0</v>
      </c>
      <c r="O2399" s="13"/>
      <c r="P2399" s="13"/>
    </row>
    <row r="2400" spans="1:16">
      <c r="A2400">
        <v>2399</v>
      </c>
      <c r="B2400" s="13">
        <v>4</v>
      </c>
      <c r="C2400" s="13">
        <v>10</v>
      </c>
      <c r="D2400" s="13">
        <v>22</v>
      </c>
      <c r="E2400" s="14">
        <f t="shared" si="630"/>
        <v>100</v>
      </c>
      <c r="F2400" s="24">
        <f>'1 Solar Profile'!E2402*S$10</f>
        <v>0</v>
      </c>
      <c r="G2400" s="24">
        <f>'2 Load Profile'!E2401</f>
        <v>1.0076765599417297</v>
      </c>
      <c r="H2400" s="24">
        <f t="shared" si="622"/>
        <v>1.0076765599417297</v>
      </c>
      <c r="I2400" s="13">
        <f t="shared" si="623"/>
        <v>0</v>
      </c>
      <c r="J2400" s="24">
        <f t="shared" si="624"/>
        <v>0</v>
      </c>
      <c r="K2400" s="24">
        <f t="shared" si="625"/>
        <v>1.0076765599417297</v>
      </c>
      <c r="L2400" s="13"/>
      <c r="M2400" s="24"/>
      <c r="N2400" s="24">
        <f t="shared" si="617"/>
        <v>0</v>
      </c>
      <c r="O2400" s="13"/>
      <c r="P2400" s="13"/>
    </row>
    <row r="2401" spans="1:16">
      <c r="A2401">
        <v>2400</v>
      </c>
      <c r="B2401" s="13">
        <v>4</v>
      </c>
      <c r="C2401" s="13">
        <v>10</v>
      </c>
      <c r="D2401" s="13">
        <v>23</v>
      </c>
      <c r="E2401" s="14">
        <f t="shared" si="630"/>
        <v>100</v>
      </c>
      <c r="F2401" s="24">
        <f>'1 Solar Profile'!E2403*S$10</f>
        <v>0</v>
      </c>
      <c r="G2401" s="24">
        <f>'2 Load Profile'!E2402</f>
        <v>0.75531192097692712</v>
      </c>
      <c r="H2401" s="24">
        <f t="shared" si="622"/>
        <v>0.75531192097692712</v>
      </c>
      <c r="I2401" s="13">
        <f t="shared" si="623"/>
        <v>0</v>
      </c>
      <c r="J2401" s="24">
        <f t="shared" si="624"/>
        <v>0</v>
      </c>
      <c r="K2401" s="24">
        <f t="shared" si="625"/>
        <v>0.75531192097692712</v>
      </c>
      <c r="L2401" s="13">
        <f t="shared" ref="L2401" si="631">SUM(I2378:I2401)</f>
        <v>-1.9929242368705484</v>
      </c>
      <c r="M2401" s="24">
        <f t="shared" ref="M2401" si="632">SUMIF(H2378:H2401,"&gt;0",H2378:H2401)</f>
        <v>16.503072900613031</v>
      </c>
      <c r="N2401" s="24">
        <f t="shared" si="617"/>
        <v>14.510148663742482</v>
      </c>
      <c r="O2401" s="13">
        <f t="shared" ref="O2401" si="633">IF(M2401&gt;(L2401*-1),(M2401+L2401)*S$12,0)</f>
        <v>2.0418245895158509</v>
      </c>
      <c r="P2401" s="13">
        <f t="shared" ref="P2401" si="634">IF(M2401&lt;(L2401*-1),(M2401+L2401)*S$14,0)</f>
        <v>0</v>
      </c>
    </row>
    <row r="2402" spans="1:16">
      <c r="A2402">
        <v>2401</v>
      </c>
      <c r="B2402" s="13">
        <v>4</v>
      </c>
      <c r="C2402" s="13">
        <v>11</v>
      </c>
      <c r="D2402" s="13">
        <v>0</v>
      </c>
      <c r="E2402" s="14">
        <f t="shared" si="630"/>
        <v>101</v>
      </c>
      <c r="F2402" s="24">
        <f>'1 Solar Profile'!E2404*S$10</f>
        <v>0</v>
      </c>
      <c r="G2402" s="24">
        <f>'2 Load Profile'!E2403</f>
        <v>0.65687823151125113</v>
      </c>
      <c r="H2402" s="24">
        <f t="shared" si="622"/>
        <v>0.65687823151125113</v>
      </c>
      <c r="I2402" s="13">
        <f t="shared" si="623"/>
        <v>0</v>
      </c>
      <c r="J2402" s="24">
        <f t="shared" si="624"/>
        <v>0</v>
      </c>
      <c r="K2402" s="24">
        <f t="shared" si="625"/>
        <v>0.65687823151125113</v>
      </c>
      <c r="L2402" s="13"/>
      <c r="M2402" s="24"/>
      <c r="N2402" s="24">
        <f t="shared" si="617"/>
        <v>0</v>
      </c>
      <c r="O2402" s="13"/>
      <c r="P2402" s="13"/>
    </row>
    <row r="2403" spans="1:16">
      <c r="A2403">
        <v>2402</v>
      </c>
      <c r="B2403" s="13">
        <v>4</v>
      </c>
      <c r="C2403" s="13">
        <v>11</v>
      </c>
      <c r="D2403" s="13">
        <v>1</v>
      </c>
      <c r="E2403" s="14">
        <f t="shared" si="630"/>
        <v>101</v>
      </c>
      <c r="F2403" s="24">
        <f>'1 Solar Profile'!E2405*S$10</f>
        <v>0</v>
      </c>
      <c r="G2403" s="24">
        <f>'2 Load Profile'!E2404</f>
        <v>0.61607943379492047</v>
      </c>
      <c r="H2403" s="24">
        <f t="shared" si="622"/>
        <v>0.61607943379492047</v>
      </c>
      <c r="I2403" s="13">
        <f t="shared" si="623"/>
        <v>0</v>
      </c>
      <c r="J2403" s="24">
        <f t="shared" si="624"/>
        <v>0</v>
      </c>
      <c r="K2403" s="24">
        <f t="shared" si="625"/>
        <v>0.61607943379492047</v>
      </c>
      <c r="L2403" s="13"/>
      <c r="M2403" s="24"/>
      <c r="N2403" s="24">
        <f t="shared" si="617"/>
        <v>0</v>
      </c>
      <c r="O2403" s="13"/>
      <c r="P2403" s="13"/>
    </row>
    <row r="2404" spans="1:16">
      <c r="A2404">
        <v>2403</v>
      </c>
      <c r="B2404" s="13">
        <v>4</v>
      </c>
      <c r="C2404" s="13">
        <v>11</v>
      </c>
      <c r="D2404" s="13">
        <v>2</v>
      </c>
      <c r="E2404" s="14">
        <f t="shared" si="630"/>
        <v>101</v>
      </c>
      <c r="F2404" s="24">
        <f>'1 Solar Profile'!E2406*S$10</f>
        <v>0</v>
      </c>
      <c r="G2404" s="24">
        <f>'2 Load Profile'!E2405</f>
        <v>0.61396717502865683</v>
      </c>
      <c r="H2404" s="24">
        <f t="shared" si="622"/>
        <v>0.61396717502865683</v>
      </c>
      <c r="I2404" s="13">
        <f t="shared" si="623"/>
        <v>0</v>
      </c>
      <c r="J2404" s="24">
        <f t="shared" si="624"/>
        <v>0</v>
      </c>
      <c r="K2404" s="24">
        <f t="shared" si="625"/>
        <v>0.61396717502865683</v>
      </c>
      <c r="L2404" s="13"/>
      <c r="M2404" s="24"/>
      <c r="N2404" s="24">
        <f t="shared" si="617"/>
        <v>0</v>
      </c>
      <c r="O2404" s="13"/>
      <c r="P2404" s="13"/>
    </row>
    <row r="2405" spans="1:16">
      <c r="A2405">
        <v>2404</v>
      </c>
      <c r="B2405" s="13">
        <v>4</v>
      </c>
      <c r="C2405" s="13">
        <v>11</v>
      </c>
      <c r="D2405" s="13">
        <v>3</v>
      </c>
      <c r="E2405" s="14">
        <f t="shared" si="630"/>
        <v>101</v>
      </c>
      <c r="F2405" s="24">
        <f>'1 Solar Profile'!E2407*S$10</f>
        <v>0</v>
      </c>
      <c r="G2405" s="24">
        <f>'2 Load Profile'!E2406</f>
        <v>0.62128623290013796</v>
      </c>
      <c r="H2405" s="24">
        <f t="shared" si="622"/>
        <v>0.62128623290013796</v>
      </c>
      <c r="I2405" s="13">
        <f t="shared" si="623"/>
        <v>0</v>
      </c>
      <c r="J2405" s="24">
        <f t="shared" si="624"/>
        <v>0</v>
      </c>
      <c r="K2405" s="24">
        <f t="shared" si="625"/>
        <v>0.62128623290013796</v>
      </c>
      <c r="L2405" s="13"/>
      <c r="M2405" s="24"/>
      <c r="N2405" s="24">
        <f t="shared" si="617"/>
        <v>0</v>
      </c>
      <c r="O2405" s="13"/>
      <c r="P2405" s="13"/>
    </row>
    <row r="2406" spans="1:16">
      <c r="A2406">
        <v>2405</v>
      </c>
      <c r="B2406" s="13">
        <v>4</v>
      </c>
      <c r="C2406" s="13">
        <v>11</v>
      </c>
      <c r="D2406" s="13">
        <v>4</v>
      </c>
      <c r="E2406" s="14">
        <f t="shared" si="630"/>
        <v>101</v>
      </c>
      <c r="F2406" s="24">
        <f>'1 Solar Profile'!E2408*S$10</f>
        <v>0</v>
      </c>
      <c r="G2406" s="24">
        <f>'2 Load Profile'!E2407</f>
        <v>0.6755461730994089</v>
      </c>
      <c r="H2406" s="24">
        <f t="shared" si="622"/>
        <v>0.6755461730994089</v>
      </c>
      <c r="I2406" s="13">
        <f t="shared" si="623"/>
        <v>0</v>
      </c>
      <c r="J2406" s="24">
        <f t="shared" si="624"/>
        <v>0</v>
      </c>
      <c r="K2406" s="24">
        <f t="shared" si="625"/>
        <v>0.6755461730994089</v>
      </c>
      <c r="L2406" s="13"/>
      <c r="M2406" s="24"/>
      <c r="N2406" s="24">
        <f t="shared" si="617"/>
        <v>0</v>
      </c>
      <c r="O2406" s="13"/>
      <c r="P2406" s="13"/>
    </row>
    <row r="2407" spans="1:16">
      <c r="A2407">
        <v>2406</v>
      </c>
      <c r="B2407" s="13">
        <v>4</v>
      </c>
      <c r="C2407" s="13">
        <v>11</v>
      </c>
      <c r="D2407" s="13">
        <v>5</v>
      </c>
      <c r="E2407" s="14">
        <f t="shared" si="630"/>
        <v>101</v>
      </c>
      <c r="F2407" s="24">
        <f>'1 Solar Profile'!E2409*S$10</f>
        <v>0</v>
      </c>
      <c r="G2407" s="24">
        <f>'2 Load Profile'!E2408</f>
        <v>0.8435199873071948</v>
      </c>
      <c r="H2407" s="24">
        <f t="shared" si="622"/>
        <v>0.8435199873071948</v>
      </c>
      <c r="I2407" s="13">
        <f t="shared" si="623"/>
        <v>0</v>
      </c>
      <c r="J2407" s="24">
        <f t="shared" si="624"/>
        <v>0</v>
      </c>
      <c r="K2407" s="24">
        <f t="shared" si="625"/>
        <v>0.8435199873071948</v>
      </c>
      <c r="L2407" s="13"/>
      <c r="M2407" s="24"/>
      <c r="N2407" s="24">
        <f t="shared" si="617"/>
        <v>0</v>
      </c>
      <c r="O2407" s="13"/>
      <c r="P2407" s="13"/>
    </row>
    <row r="2408" spans="1:16">
      <c r="A2408">
        <v>2407</v>
      </c>
      <c r="B2408" s="13">
        <v>4</v>
      </c>
      <c r="C2408" s="13">
        <v>11</v>
      </c>
      <c r="D2408" s="13">
        <v>6</v>
      </c>
      <c r="E2408" s="14">
        <f t="shared" si="630"/>
        <v>101</v>
      </c>
      <c r="F2408" s="24">
        <f>'1 Solar Profile'!E2410*S$10</f>
        <v>0.1136016</v>
      </c>
      <c r="G2408" s="24">
        <f>'2 Load Profile'!E2409</f>
        <v>1.0575841859165744</v>
      </c>
      <c r="H2408" s="24">
        <f t="shared" si="622"/>
        <v>0.94398258591657447</v>
      </c>
      <c r="I2408" s="13">
        <f t="shared" si="623"/>
        <v>0</v>
      </c>
      <c r="J2408" s="24">
        <f t="shared" si="624"/>
        <v>0.1136016</v>
      </c>
      <c r="K2408" s="24">
        <f t="shared" si="625"/>
        <v>0.94398258591657447</v>
      </c>
      <c r="L2408" s="13"/>
      <c r="M2408" s="24"/>
      <c r="N2408" s="24">
        <f t="shared" si="617"/>
        <v>0</v>
      </c>
      <c r="O2408" s="13"/>
      <c r="P2408" s="13"/>
    </row>
    <row r="2409" spans="1:16">
      <c r="A2409">
        <v>2408</v>
      </c>
      <c r="B2409" s="13">
        <v>4</v>
      </c>
      <c r="C2409" s="13">
        <v>11</v>
      </c>
      <c r="D2409" s="13">
        <v>7</v>
      </c>
      <c r="E2409" s="14">
        <f t="shared" si="630"/>
        <v>101</v>
      </c>
      <c r="F2409" s="24">
        <f>'1 Solar Profile'!E2411*S$10</f>
        <v>0.237258</v>
      </c>
      <c r="G2409" s="24">
        <f>'2 Load Profile'!E2410</f>
        <v>0.959745616976314</v>
      </c>
      <c r="H2409" s="24">
        <f t="shared" si="622"/>
        <v>0.72248761697631403</v>
      </c>
      <c r="I2409" s="13">
        <f t="shared" si="623"/>
        <v>0</v>
      </c>
      <c r="J2409" s="24">
        <f t="shared" si="624"/>
        <v>0.237258</v>
      </c>
      <c r="K2409" s="24">
        <f t="shared" si="625"/>
        <v>0.72248761697631403</v>
      </c>
      <c r="L2409" s="13"/>
      <c r="M2409" s="24"/>
      <c r="N2409" s="24">
        <f t="shared" ref="N2409:N2472" si="635">M2409+L2409</f>
        <v>0</v>
      </c>
      <c r="O2409" s="13"/>
      <c r="P2409" s="13"/>
    </row>
    <row r="2410" spans="1:16">
      <c r="A2410">
        <v>2409</v>
      </c>
      <c r="B2410" s="13">
        <v>4</v>
      </c>
      <c r="C2410" s="13">
        <v>11</v>
      </c>
      <c r="D2410" s="13">
        <v>8</v>
      </c>
      <c r="E2410" s="14">
        <f t="shared" si="630"/>
        <v>101</v>
      </c>
      <c r="F2410" s="24">
        <f>'1 Solar Profile'!E2412*S$10</f>
        <v>0.46174747500000002</v>
      </c>
      <c r="G2410" s="24">
        <f>'2 Load Profile'!E2411</f>
        <v>0.84573311289984721</v>
      </c>
      <c r="H2410" s="24">
        <f t="shared" si="622"/>
        <v>0.38398563789984719</v>
      </c>
      <c r="I2410" s="13">
        <f t="shared" si="623"/>
        <v>0</v>
      </c>
      <c r="J2410" s="24">
        <f t="shared" si="624"/>
        <v>0.46174747500000002</v>
      </c>
      <c r="K2410" s="24">
        <f t="shared" si="625"/>
        <v>0.38398563789984719</v>
      </c>
      <c r="L2410" s="13"/>
      <c r="M2410" s="24"/>
      <c r="N2410" s="24">
        <f t="shared" si="635"/>
        <v>0</v>
      </c>
      <c r="O2410" s="13"/>
      <c r="P2410" s="13"/>
    </row>
    <row r="2411" spans="1:16">
      <c r="A2411">
        <v>2410</v>
      </c>
      <c r="B2411" s="13">
        <v>4</v>
      </c>
      <c r="C2411" s="13">
        <v>11</v>
      </c>
      <c r="D2411" s="13">
        <v>9</v>
      </c>
      <c r="E2411" s="14">
        <f t="shared" si="630"/>
        <v>101</v>
      </c>
      <c r="F2411" s="24">
        <f>'1 Solar Profile'!E2413*S$10</f>
        <v>0.86361975000000013</v>
      </c>
      <c r="G2411" s="24">
        <f>'2 Load Profile'!E2412</f>
        <v>0.83963121491578752</v>
      </c>
      <c r="H2411" s="24">
        <f t="shared" si="622"/>
        <v>-2.3988535084212614E-2</v>
      </c>
      <c r="I2411" s="13">
        <f t="shared" si="623"/>
        <v>-2.3988535084212614E-2</v>
      </c>
      <c r="J2411" s="24">
        <f t="shared" si="624"/>
        <v>0.83963121491578752</v>
      </c>
      <c r="K2411" s="24">
        <f t="shared" si="625"/>
        <v>0</v>
      </c>
      <c r="L2411" s="13"/>
      <c r="M2411" s="24"/>
      <c r="N2411" s="24">
        <f t="shared" si="635"/>
        <v>0</v>
      </c>
      <c r="O2411" s="13"/>
      <c r="P2411" s="13"/>
    </row>
    <row r="2412" spans="1:16">
      <c r="A2412">
        <v>2411</v>
      </c>
      <c r="B2412" s="13">
        <v>4</v>
      </c>
      <c r="C2412" s="13">
        <v>11</v>
      </c>
      <c r="D2412" s="13">
        <v>10</v>
      </c>
      <c r="E2412" s="14">
        <f t="shared" si="630"/>
        <v>101</v>
      </c>
      <c r="F2412" s="24">
        <f>'1 Solar Profile'!E2414*S$10</f>
        <v>1.2633516</v>
      </c>
      <c r="G2412" s="24">
        <f>'2 Load Profile'!E2413</f>
        <v>0.81527626401490472</v>
      </c>
      <c r="H2412" s="24">
        <f t="shared" si="622"/>
        <v>-0.4480753359850953</v>
      </c>
      <c r="I2412" s="13">
        <f t="shared" si="623"/>
        <v>-0.4480753359850953</v>
      </c>
      <c r="J2412" s="24">
        <f t="shared" si="624"/>
        <v>0.81527626401490472</v>
      </c>
      <c r="K2412" s="24">
        <f t="shared" si="625"/>
        <v>0</v>
      </c>
      <c r="L2412" s="13"/>
      <c r="M2412" s="24"/>
      <c r="N2412" s="24">
        <f t="shared" si="635"/>
        <v>0</v>
      </c>
      <c r="O2412" s="13"/>
      <c r="P2412" s="13"/>
    </row>
    <row r="2413" spans="1:16">
      <c r="A2413">
        <v>2412</v>
      </c>
      <c r="B2413" s="13">
        <v>4</v>
      </c>
      <c r="C2413" s="13">
        <v>11</v>
      </c>
      <c r="D2413" s="13">
        <v>11</v>
      </c>
      <c r="E2413" s="14">
        <f t="shared" si="630"/>
        <v>101</v>
      </c>
      <c r="F2413" s="24">
        <f>'1 Solar Profile'!E2415*S$10</f>
        <v>1.0633675499999999</v>
      </c>
      <c r="G2413" s="24">
        <f>'2 Load Profile'!E2414</f>
        <v>0.77487028058644647</v>
      </c>
      <c r="H2413" s="24">
        <f t="shared" si="622"/>
        <v>-0.28849726941355347</v>
      </c>
      <c r="I2413" s="13">
        <f t="shared" si="623"/>
        <v>-0.28849726941355347</v>
      </c>
      <c r="J2413" s="24">
        <f t="shared" si="624"/>
        <v>0.77487028058644647</v>
      </c>
      <c r="K2413" s="24">
        <f t="shared" si="625"/>
        <v>0</v>
      </c>
      <c r="L2413" s="13"/>
      <c r="M2413" s="24"/>
      <c r="N2413" s="24">
        <f t="shared" si="635"/>
        <v>0</v>
      </c>
      <c r="O2413" s="13"/>
      <c r="P2413" s="13"/>
    </row>
    <row r="2414" spans="1:16">
      <c r="A2414">
        <v>2413</v>
      </c>
      <c r="B2414" s="13">
        <v>4</v>
      </c>
      <c r="C2414" s="13">
        <v>11</v>
      </c>
      <c r="D2414" s="13">
        <v>12</v>
      </c>
      <c r="E2414" s="14">
        <f t="shared" si="630"/>
        <v>101</v>
      </c>
      <c r="F2414" s="24">
        <f>'1 Solar Profile'!E2416*S$10</f>
        <v>1.17506025</v>
      </c>
      <c r="G2414" s="24">
        <f>'2 Load Profile'!E2415</f>
        <v>0.73439459070702195</v>
      </c>
      <c r="H2414" s="24">
        <f t="shared" si="622"/>
        <v>-0.44066565929297807</v>
      </c>
      <c r="I2414" s="13">
        <f t="shared" si="623"/>
        <v>-0.44066565929297807</v>
      </c>
      <c r="J2414" s="24">
        <f t="shared" si="624"/>
        <v>0.73439459070702195</v>
      </c>
      <c r="K2414" s="24">
        <f t="shared" si="625"/>
        <v>0</v>
      </c>
      <c r="L2414" s="13"/>
      <c r="M2414" s="24"/>
      <c r="N2414" s="24">
        <f t="shared" si="635"/>
        <v>0</v>
      </c>
      <c r="O2414" s="13"/>
      <c r="P2414" s="13"/>
    </row>
    <row r="2415" spans="1:16">
      <c r="A2415">
        <v>2414</v>
      </c>
      <c r="B2415" s="13">
        <v>4</v>
      </c>
      <c r="C2415" s="13">
        <v>11</v>
      </c>
      <c r="D2415" s="13">
        <v>13</v>
      </c>
      <c r="E2415" s="14">
        <f t="shared" si="630"/>
        <v>101</v>
      </c>
      <c r="F2415" s="24">
        <f>'1 Solar Profile'!E2417*S$10</f>
        <v>0.80585662499999988</v>
      </c>
      <c r="G2415" s="24">
        <f>'2 Load Profile'!E2416</f>
        <v>0.71190016806784895</v>
      </c>
      <c r="H2415" s="24">
        <f t="shared" si="622"/>
        <v>-9.3956456932150934E-2</v>
      </c>
      <c r="I2415" s="13">
        <f t="shared" si="623"/>
        <v>-9.3956456932150934E-2</v>
      </c>
      <c r="J2415" s="24">
        <f t="shared" si="624"/>
        <v>0.71190016806784895</v>
      </c>
      <c r="K2415" s="24">
        <f t="shared" si="625"/>
        <v>0</v>
      </c>
      <c r="L2415" s="13"/>
      <c r="M2415" s="24"/>
      <c r="N2415" s="24">
        <f t="shared" si="635"/>
        <v>0</v>
      </c>
      <c r="O2415" s="13"/>
      <c r="P2415" s="13"/>
    </row>
    <row r="2416" spans="1:16">
      <c r="A2416">
        <v>2415</v>
      </c>
      <c r="B2416" s="13">
        <v>4</v>
      </c>
      <c r="C2416" s="13">
        <v>11</v>
      </c>
      <c r="D2416" s="13">
        <v>14</v>
      </c>
      <c r="E2416" s="14">
        <f t="shared" si="630"/>
        <v>101</v>
      </c>
      <c r="F2416" s="24">
        <f>'1 Solar Profile'!E2418*S$10</f>
        <v>0.70975012500000001</v>
      </c>
      <c r="G2416" s="24">
        <f>'2 Load Profile'!E2417</f>
        <v>0.72196851604624168</v>
      </c>
      <c r="H2416" s="24">
        <f t="shared" si="622"/>
        <v>1.2218391046241672E-2</v>
      </c>
      <c r="I2416" s="13">
        <f t="shared" si="623"/>
        <v>0</v>
      </c>
      <c r="J2416" s="24">
        <f t="shared" si="624"/>
        <v>0.70975012500000001</v>
      </c>
      <c r="K2416" s="24">
        <f t="shared" si="625"/>
        <v>1.2218391046241672E-2</v>
      </c>
      <c r="L2416" s="13"/>
      <c r="M2416" s="24"/>
      <c r="N2416" s="24">
        <f t="shared" si="635"/>
        <v>0</v>
      </c>
      <c r="O2416" s="13"/>
      <c r="P2416" s="13"/>
    </row>
    <row r="2417" spans="1:16">
      <c r="A2417">
        <v>2416</v>
      </c>
      <c r="B2417" s="13">
        <v>4</v>
      </c>
      <c r="C2417" s="13">
        <v>11</v>
      </c>
      <c r="D2417" s="13">
        <v>15</v>
      </c>
      <c r="E2417" s="14">
        <f t="shared" si="630"/>
        <v>101</v>
      </c>
      <c r="F2417" s="24">
        <f>'1 Solar Profile'!E2419*S$10</f>
        <v>0.61163392499999991</v>
      </c>
      <c r="G2417" s="24">
        <f>'2 Load Profile'!E2418</f>
        <v>0.81951466603868683</v>
      </c>
      <c r="H2417" s="24">
        <f t="shared" si="622"/>
        <v>0.20788074103868692</v>
      </c>
      <c r="I2417" s="13">
        <f t="shared" si="623"/>
        <v>0</v>
      </c>
      <c r="J2417" s="24">
        <f t="shared" si="624"/>
        <v>0.61163392499999991</v>
      </c>
      <c r="K2417" s="24">
        <f t="shared" si="625"/>
        <v>0.20788074103868692</v>
      </c>
      <c r="L2417" s="13"/>
      <c r="M2417" s="24"/>
      <c r="N2417" s="24">
        <f t="shared" si="635"/>
        <v>0</v>
      </c>
      <c r="O2417" s="13"/>
      <c r="P2417" s="13"/>
    </row>
    <row r="2418" spans="1:16">
      <c r="A2418">
        <v>2417</v>
      </c>
      <c r="B2418" s="13">
        <v>4</v>
      </c>
      <c r="C2418" s="13">
        <v>11</v>
      </c>
      <c r="D2418" s="13">
        <v>16</v>
      </c>
      <c r="E2418" s="14">
        <f t="shared" si="630"/>
        <v>101</v>
      </c>
      <c r="F2418" s="24">
        <f>'1 Solar Profile'!E2420*S$10</f>
        <v>0.33476625000000004</v>
      </c>
      <c r="G2418" s="24">
        <f>'2 Load Profile'!E2419</f>
        <v>1.0135681281489164</v>
      </c>
      <c r="H2418" s="24">
        <f t="shared" si="622"/>
        <v>0.67880187814891635</v>
      </c>
      <c r="I2418" s="13">
        <f t="shared" si="623"/>
        <v>0</v>
      </c>
      <c r="J2418" s="24">
        <f t="shared" si="624"/>
        <v>0.33476625000000004</v>
      </c>
      <c r="K2418" s="24">
        <f t="shared" si="625"/>
        <v>0.67880187814891635</v>
      </c>
      <c r="L2418" s="13"/>
      <c r="M2418" s="24"/>
      <c r="N2418" s="24">
        <f t="shared" si="635"/>
        <v>0</v>
      </c>
      <c r="O2418" s="13"/>
      <c r="P2418" s="13"/>
    </row>
    <row r="2419" spans="1:16">
      <c r="A2419">
        <v>2418</v>
      </c>
      <c r="B2419" s="13">
        <v>4</v>
      </c>
      <c r="C2419" s="13">
        <v>11</v>
      </c>
      <c r="D2419" s="13">
        <v>17</v>
      </c>
      <c r="E2419" s="14">
        <f t="shared" si="630"/>
        <v>101</v>
      </c>
      <c r="F2419" s="24">
        <f>'1 Solar Profile'!E2421*S$10</f>
        <v>0.190696275</v>
      </c>
      <c r="G2419" s="24">
        <f>'2 Load Profile'!E2420</f>
        <v>1.1261711491112092</v>
      </c>
      <c r="H2419" s="24">
        <f t="shared" si="622"/>
        <v>0.93547487411120922</v>
      </c>
      <c r="I2419" s="13">
        <f t="shared" si="623"/>
        <v>0</v>
      </c>
      <c r="J2419" s="24">
        <f t="shared" si="624"/>
        <v>0.190696275</v>
      </c>
      <c r="K2419" s="24">
        <f t="shared" si="625"/>
        <v>0.93547487411120922</v>
      </c>
      <c r="L2419" s="13"/>
      <c r="M2419" s="24"/>
      <c r="N2419" s="24">
        <f t="shared" si="635"/>
        <v>0</v>
      </c>
      <c r="O2419" s="13"/>
      <c r="P2419" s="13"/>
    </row>
    <row r="2420" spans="1:16">
      <c r="A2420">
        <v>2419</v>
      </c>
      <c r="B2420" s="13">
        <v>4</v>
      </c>
      <c r="C2420" s="13">
        <v>11</v>
      </c>
      <c r="D2420" s="13">
        <v>18</v>
      </c>
      <c r="E2420" s="14">
        <f t="shared" si="630"/>
        <v>101</v>
      </c>
      <c r="F2420" s="24">
        <f>'1 Solar Profile'!E2422*S$10</f>
        <v>0</v>
      </c>
      <c r="G2420" s="24">
        <f>'2 Load Profile'!E2421</f>
        <v>1.2411907856744486</v>
      </c>
      <c r="H2420" s="24">
        <f t="shared" si="622"/>
        <v>1.2411907856744486</v>
      </c>
      <c r="I2420" s="13">
        <f t="shared" si="623"/>
        <v>0</v>
      </c>
      <c r="J2420" s="24">
        <f t="shared" si="624"/>
        <v>0</v>
      </c>
      <c r="K2420" s="24">
        <f t="shared" si="625"/>
        <v>1.2411907856744486</v>
      </c>
      <c r="L2420" s="13"/>
      <c r="M2420" s="24"/>
      <c r="N2420" s="24">
        <f t="shared" si="635"/>
        <v>0</v>
      </c>
      <c r="O2420" s="13"/>
      <c r="P2420" s="13"/>
    </row>
    <row r="2421" spans="1:16">
      <c r="A2421">
        <v>2420</v>
      </c>
      <c r="B2421" s="13">
        <v>4</v>
      </c>
      <c r="C2421" s="13">
        <v>11</v>
      </c>
      <c r="D2421" s="13">
        <v>19</v>
      </c>
      <c r="E2421" s="14">
        <f t="shared" si="630"/>
        <v>101</v>
      </c>
      <c r="F2421" s="24">
        <f>'1 Solar Profile'!E2423*S$10</f>
        <v>0</v>
      </c>
      <c r="G2421" s="24">
        <f>'2 Load Profile'!E2422</f>
        <v>1.4815739560748562</v>
      </c>
      <c r="H2421" s="24">
        <f t="shared" si="622"/>
        <v>1.4815739560748562</v>
      </c>
      <c r="I2421" s="13">
        <f t="shared" si="623"/>
        <v>0</v>
      </c>
      <c r="J2421" s="24">
        <f t="shared" si="624"/>
        <v>0</v>
      </c>
      <c r="K2421" s="24">
        <f t="shared" si="625"/>
        <v>1.4815739560748562</v>
      </c>
      <c r="L2421" s="13"/>
      <c r="M2421" s="24"/>
      <c r="N2421" s="24">
        <f t="shared" si="635"/>
        <v>0</v>
      </c>
      <c r="O2421" s="13"/>
      <c r="P2421" s="13"/>
    </row>
    <row r="2422" spans="1:16">
      <c r="A2422">
        <v>2421</v>
      </c>
      <c r="B2422" s="13">
        <v>4</v>
      </c>
      <c r="C2422" s="13">
        <v>11</v>
      </c>
      <c r="D2422" s="13">
        <v>20</v>
      </c>
      <c r="E2422" s="14">
        <f t="shared" si="630"/>
        <v>101</v>
      </c>
      <c r="F2422" s="24">
        <f>'1 Solar Profile'!E2424*S$10</f>
        <v>0</v>
      </c>
      <c r="G2422" s="24">
        <f>'2 Load Profile'!E2423</f>
        <v>1.520045789524024</v>
      </c>
      <c r="H2422" s="24">
        <f t="shared" si="622"/>
        <v>1.520045789524024</v>
      </c>
      <c r="I2422" s="13">
        <f t="shared" si="623"/>
        <v>0</v>
      </c>
      <c r="J2422" s="24">
        <f t="shared" si="624"/>
        <v>0</v>
      </c>
      <c r="K2422" s="24">
        <f t="shared" si="625"/>
        <v>1.520045789524024</v>
      </c>
      <c r="L2422" s="13"/>
      <c r="M2422" s="24"/>
      <c r="N2422" s="24">
        <f t="shared" si="635"/>
        <v>0</v>
      </c>
      <c r="O2422" s="24"/>
      <c r="P2422" s="24"/>
    </row>
    <row r="2423" spans="1:16">
      <c r="A2423">
        <v>2422</v>
      </c>
      <c r="B2423" s="13">
        <v>4</v>
      </c>
      <c r="C2423" s="13">
        <v>11</v>
      </c>
      <c r="D2423" s="13">
        <v>21</v>
      </c>
      <c r="E2423" s="14">
        <f t="shared" si="630"/>
        <v>101</v>
      </c>
      <c r="F2423" s="24">
        <f>'1 Solar Profile'!E2425*S$10</f>
        <v>0</v>
      </c>
      <c r="G2423" s="24">
        <f>'2 Load Profile'!E2424</f>
        <v>1.2492645672495661</v>
      </c>
      <c r="H2423" s="24">
        <f t="shared" si="622"/>
        <v>1.2492645672495661</v>
      </c>
      <c r="I2423" s="13">
        <f t="shared" si="623"/>
        <v>0</v>
      </c>
      <c r="J2423" s="24">
        <f t="shared" si="624"/>
        <v>0</v>
      </c>
      <c r="K2423" s="24">
        <f t="shared" si="625"/>
        <v>1.2492645672495661</v>
      </c>
      <c r="L2423" s="13"/>
      <c r="M2423" s="24"/>
      <c r="N2423" s="24">
        <f t="shared" si="635"/>
        <v>0</v>
      </c>
      <c r="O2423" s="13"/>
      <c r="P2423" s="13"/>
    </row>
    <row r="2424" spans="1:16">
      <c r="A2424">
        <v>2423</v>
      </c>
      <c r="B2424" s="13">
        <v>4</v>
      </c>
      <c r="C2424" s="13">
        <v>11</v>
      </c>
      <c r="D2424" s="13">
        <v>22</v>
      </c>
      <c r="E2424" s="14">
        <f t="shared" si="630"/>
        <v>101</v>
      </c>
      <c r="F2424" s="24">
        <f>'1 Solar Profile'!E2426*S$10</f>
        <v>0</v>
      </c>
      <c r="G2424" s="24">
        <f>'2 Load Profile'!E2425</f>
        <v>0.99236892717413849</v>
      </c>
      <c r="H2424" s="24">
        <f t="shared" si="622"/>
        <v>0.99236892717413849</v>
      </c>
      <c r="I2424" s="13">
        <f t="shared" si="623"/>
        <v>0</v>
      </c>
      <c r="J2424" s="24">
        <f t="shared" si="624"/>
        <v>0</v>
      </c>
      <c r="K2424" s="24">
        <f t="shared" si="625"/>
        <v>0.99236892717413849</v>
      </c>
      <c r="L2424" s="13"/>
      <c r="M2424" s="24"/>
      <c r="N2424" s="24">
        <f t="shared" si="635"/>
        <v>0</v>
      </c>
      <c r="O2424" s="13"/>
      <c r="P2424" s="13"/>
    </row>
    <row r="2425" spans="1:16">
      <c r="A2425">
        <v>2424</v>
      </c>
      <c r="B2425" s="13">
        <v>4</v>
      </c>
      <c r="C2425" s="13">
        <v>11</v>
      </c>
      <c r="D2425" s="13">
        <v>23</v>
      </c>
      <c r="E2425" s="14">
        <f t="shared" si="630"/>
        <v>101</v>
      </c>
      <c r="F2425" s="24">
        <f>'1 Solar Profile'!E2427*S$10</f>
        <v>0</v>
      </c>
      <c r="G2425" s="24">
        <f>'2 Load Profile'!E2426</f>
        <v>0.7331642255260048</v>
      </c>
      <c r="H2425" s="24">
        <f t="shared" si="622"/>
        <v>0.7331642255260048</v>
      </c>
      <c r="I2425" s="13">
        <f t="shared" si="623"/>
        <v>0</v>
      </c>
      <c r="J2425" s="24">
        <f t="shared" si="624"/>
        <v>0</v>
      </c>
      <c r="K2425" s="24">
        <f t="shared" si="625"/>
        <v>0.7331642255260048</v>
      </c>
      <c r="L2425" s="13">
        <f t="shared" ref="L2425" si="636">SUM(I2402:I2425)</f>
        <v>-1.2951832567079904</v>
      </c>
      <c r="M2425" s="24">
        <f t="shared" ref="M2425" si="637">SUMIF(H2402:H2425,"&gt;0",H2402:H2425)</f>
        <v>15.129717210002399</v>
      </c>
      <c r="N2425" s="24">
        <f t="shared" si="635"/>
        <v>13.834533953294409</v>
      </c>
      <c r="O2425" s="13">
        <f t="shared" ref="O2425" si="638">IF(M2425&gt;(L2425*-1),(M2425+L2425)*S$12,0)</f>
        <v>1.9467541143057294</v>
      </c>
      <c r="P2425" s="13">
        <f t="shared" ref="P2425" si="639">IF(M2425&lt;(L2425*-1),(M2425+L2425)*S$14,0)</f>
        <v>0</v>
      </c>
    </row>
    <row r="2426" spans="1:16">
      <c r="A2426">
        <v>2425</v>
      </c>
      <c r="B2426" s="13">
        <v>4</v>
      </c>
      <c r="C2426" s="13">
        <v>12</v>
      </c>
      <c r="D2426" s="13">
        <v>0</v>
      </c>
      <c r="E2426" s="14">
        <f t="shared" si="630"/>
        <v>102</v>
      </c>
      <c r="F2426" s="24">
        <f>'1 Solar Profile'!E2428*S$10</f>
        <v>0</v>
      </c>
      <c r="G2426" s="24">
        <f>'2 Load Profile'!E2427</f>
        <v>0.64218068918987792</v>
      </c>
      <c r="H2426" s="24">
        <f t="shared" si="622"/>
        <v>0.64218068918987792</v>
      </c>
      <c r="I2426" s="13">
        <f t="shared" si="623"/>
        <v>0</v>
      </c>
      <c r="J2426" s="24">
        <f t="shared" si="624"/>
        <v>0</v>
      </c>
      <c r="K2426" s="24">
        <f t="shared" si="625"/>
        <v>0.64218068918987792</v>
      </c>
      <c r="L2426" s="13"/>
      <c r="M2426" s="24"/>
      <c r="N2426" s="24">
        <f t="shared" si="635"/>
        <v>0</v>
      </c>
      <c r="O2426" s="13"/>
      <c r="P2426" s="13"/>
    </row>
    <row r="2427" spans="1:16">
      <c r="A2427">
        <v>2426</v>
      </c>
      <c r="B2427" s="13">
        <v>4</v>
      </c>
      <c r="C2427" s="13">
        <v>12</v>
      </c>
      <c r="D2427" s="13">
        <v>1</v>
      </c>
      <c r="E2427" s="14">
        <f t="shared" si="630"/>
        <v>102</v>
      </c>
      <c r="F2427" s="24">
        <f>'1 Solar Profile'!E2429*S$10</f>
        <v>0</v>
      </c>
      <c r="G2427" s="24">
        <f>'2 Load Profile'!E2428</f>
        <v>0.59680070601950563</v>
      </c>
      <c r="H2427" s="24">
        <f t="shared" si="622"/>
        <v>0.59680070601950563</v>
      </c>
      <c r="I2427" s="13">
        <f t="shared" si="623"/>
        <v>0</v>
      </c>
      <c r="J2427" s="24">
        <f t="shared" si="624"/>
        <v>0</v>
      </c>
      <c r="K2427" s="24">
        <f t="shared" si="625"/>
        <v>0.59680070601950563</v>
      </c>
      <c r="L2427" s="13"/>
      <c r="M2427" s="24"/>
      <c r="N2427" s="24">
        <f t="shared" si="635"/>
        <v>0</v>
      </c>
      <c r="O2427" s="13"/>
      <c r="P2427" s="13"/>
    </row>
    <row r="2428" spans="1:16">
      <c r="A2428">
        <v>2427</v>
      </c>
      <c r="B2428" s="13">
        <v>4</v>
      </c>
      <c r="C2428" s="13">
        <v>12</v>
      </c>
      <c r="D2428" s="13">
        <v>2</v>
      </c>
      <c r="E2428" s="14">
        <f t="shared" si="630"/>
        <v>102</v>
      </c>
      <c r="F2428" s="24">
        <f>'1 Solar Profile'!E2430*S$10</f>
        <v>0</v>
      </c>
      <c r="G2428" s="24">
        <f>'2 Load Profile'!E2429</f>
        <v>0.59072223070438301</v>
      </c>
      <c r="H2428" s="24">
        <f t="shared" si="622"/>
        <v>0.59072223070438301</v>
      </c>
      <c r="I2428" s="13">
        <f t="shared" si="623"/>
        <v>0</v>
      </c>
      <c r="J2428" s="24">
        <f t="shared" si="624"/>
        <v>0</v>
      </c>
      <c r="K2428" s="24">
        <f t="shared" si="625"/>
        <v>0.59072223070438301</v>
      </c>
      <c r="L2428" s="13"/>
      <c r="M2428" s="24"/>
      <c r="N2428" s="24">
        <f t="shared" si="635"/>
        <v>0</v>
      </c>
      <c r="O2428" s="13"/>
      <c r="P2428" s="13"/>
    </row>
    <row r="2429" spans="1:16">
      <c r="A2429">
        <v>2428</v>
      </c>
      <c r="B2429" s="13">
        <v>4</v>
      </c>
      <c r="C2429" s="13">
        <v>12</v>
      </c>
      <c r="D2429" s="13">
        <v>3</v>
      </c>
      <c r="E2429" s="14">
        <f t="shared" si="630"/>
        <v>102</v>
      </c>
      <c r="F2429" s="24">
        <f>'1 Solar Profile'!E2431*S$10</f>
        <v>0</v>
      </c>
      <c r="G2429" s="24">
        <f>'2 Load Profile'!E2430</f>
        <v>0.59212555692394409</v>
      </c>
      <c r="H2429" s="24">
        <f t="shared" si="622"/>
        <v>0.59212555692394409</v>
      </c>
      <c r="I2429" s="13">
        <f t="shared" si="623"/>
        <v>0</v>
      </c>
      <c r="J2429" s="24">
        <f t="shared" si="624"/>
        <v>0</v>
      </c>
      <c r="K2429" s="24">
        <f t="shared" si="625"/>
        <v>0.59212555692394409</v>
      </c>
      <c r="L2429" s="13"/>
      <c r="M2429" s="24"/>
      <c r="N2429" s="24">
        <f t="shared" si="635"/>
        <v>0</v>
      </c>
      <c r="O2429" s="13"/>
      <c r="P2429" s="13"/>
    </row>
    <row r="2430" spans="1:16">
      <c r="A2430">
        <v>2429</v>
      </c>
      <c r="B2430" s="13">
        <v>4</v>
      </c>
      <c r="C2430" s="13">
        <v>12</v>
      </c>
      <c r="D2430" s="13">
        <v>4</v>
      </c>
      <c r="E2430" s="14">
        <f t="shared" si="630"/>
        <v>102</v>
      </c>
      <c r="F2430" s="24">
        <f>'1 Solar Profile'!E2432*S$10</f>
        <v>0</v>
      </c>
      <c r="G2430" s="24">
        <f>'2 Load Profile'!E2431</f>
        <v>0.65144187830245248</v>
      </c>
      <c r="H2430" s="24">
        <f t="shared" si="622"/>
        <v>0.65144187830245248</v>
      </c>
      <c r="I2430" s="13">
        <f t="shared" si="623"/>
        <v>0</v>
      </c>
      <c r="J2430" s="24">
        <f t="shared" si="624"/>
        <v>0</v>
      </c>
      <c r="K2430" s="24">
        <f t="shared" si="625"/>
        <v>0.65144187830245248</v>
      </c>
      <c r="L2430" s="13"/>
      <c r="M2430" s="24"/>
      <c r="N2430" s="24">
        <f t="shared" si="635"/>
        <v>0</v>
      </c>
      <c r="O2430" s="13"/>
      <c r="P2430" s="13"/>
    </row>
    <row r="2431" spans="1:16">
      <c r="A2431">
        <v>2430</v>
      </c>
      <c r="B2431" s="13">
        <v>4</v>
      </c>
      <c r="C2431" s="13">
        <v>12</v>
      </c>
      <c r="D2431" s="13">
        <v>5</v>
      </c>
      <c r="E2431" s="14">
        <f t="shared" si="630"/>
        <v>102</v>
      </c>
      <c r="F2431" s="24">
        <f>'1 Solar Profile'!E2433*S$10</f>
        <v>6.9780374999999992E-2</v>
      </c>
      <c r="G2431" s="24">
        <f>'2 Load Profile'!E2432</f>
        <v>0.81271528352692723</v>
      </c>
      <c r="H2431" s="24">
        <f t="shared" si="622"/>
        <v>0.74293490852692723</v>
      </c>
      <c r="I2431" s="13">
        <f t="shared" si="623"/>
        <v>0</v>
      </c>
      <c r="J2431" s="24">
        <f t="shared" si="624"/>
        <v>6.9780374999999992E-2</v>
      </c>
      <c r="K2431" s="24">
        <f t="shared" si="625"/>
        <v>0.74293490852692723</v>
      </c>
      <c r="L2431" s="13"/>
      <c r="M2431" s="24"/>
      <c r="N2431" s="24">
        <f t="shared" si="635"/>
        <v>0</v>
      </c>
      <c r="O2431" s="13"/>
      <c r="P2431" s="13"/>
    </row>
    <row r="2432" spans="1:16">
      <c r="A2432">
        <v>2431</v>
      </c>
      <c r="B2432" s="13">
        <v>4</v>
      </c>
      <c r="C2432" s="13">
        <v>12</v>
      </c>
      <c r="D2432" s="13">
        <v>6</v>
      </c>
      <c r="E2432" s="14">
        <f t="shared" si="630"/>
        <v>102</v>
      </c>
      <c r="F2432" s="24">
        <f>'1 Solar Profile'!E2434*S$10</f>
        <v>0.15836782499999999</v>
      </c>
      <c r="G2432" s="24">
        <f>'2 Load Profile'!E2433</f>
        <v>1.0254153517794951</v>
      </c>
      <c r="H2432" s="24">
        <f t="shared" ref="H2432:H2495" si="640">G2432-F2432</f>
        <v>0.86704752677949504</v>
      </c>
      <c r="I2432" s="13">
        <f t="shared" ref="I2432:I2495" si="641">IF(H2432&lt;0,H2432,0)</f>
        <v>0</v>
      </c>
      <c r="J2432" s="24">
        <f t="shared" ref="J2432:J2495" si="642">F2432+I2432</f>
        <v>0.15836782499999999</v>
      </c>
      <c r="K2432" s="24">
        <f t="shared" ref="K2432:K2495" si="643">IF(H2432&gt;0,H2432,0)</f>
        <v>0.86704752677949504</v>
      </c>
      <c r="L2432" s="13"/>
      <c r="M2432" s="24"/>
      <c r="N2432" s="24">
        <f t="shared" si="635"/>
        <v>0</v>
      </c>
      <c r="O2432" s="13"/>
      <c r="P2432" s="13"/>
    </row>
    <row r="2433" spans="1:16">
      <c r="A2433">
        <v>2432</v>
      </c>
      <c r="B2433" s="13">
        <v>4</v>
      </c>
      <c r="C2433" s="13">
        <v>12</v>
      </c>
      <c r="D2433" s="13">
        <v>7</v>
      </c>
      <c r="E2433" s="14">
        <f t="shared" si="630"/>
        <v>102</v>
      </c>
      <c r="F2433" s="24">
        <f>'1 Solar Profile'!E2435*S$10</f>
        <v>0.21210682499999997</v>
      </c>
      <c r="G2433" s="24">
        <f>'2 Load Profile'!E2434</f>
        <v>0.94104265764794914</v>
      </c>
      <c r="H2433" s="24">
        <f t="shared" si="640"/>
        <v>0.72893583264794914</v>
      </c>
      <c r="I2433" s="13">
        <f t="shared" si="641"/>
        <v>0</v>
      </c>
      <c r="J2433" s="24">
        <f t="shared" si="642"/>
        <v>0.21210682499999997</v>
      </c>
      <c r="K2433" s="24">
        <f t="shared" si="643"/>
        <v>0.72893583264794914</v>
      </c>
      <c r="L2433" s="13"/>
      <c r="M2433" s="24"/>
      <c r="N2433" s="24">
        <f t="shared" si="635"/>
        <v>0</v>
      </c>
      <c r="O2433" s="13"/>
      <c r="P2433" s="13"/>
    </row>
    <row r="2434" spans="1:16">
      <c r="A2434">
        <v>2433</v>
      </c>
      <c r="B2434" s="13">
        <v>4</v>
      </c>
      <c r="C2434" s="13">
        <v>12</v>
      </c>
      <c r="D2434" s="13">
        <v>8</v>
      </c>
      <c r="E2434" s="14">
        <f t="shared" si="630"/>
        <v>102</v>
      </c>
      <c r="F2434" s="24">
        <f>'1 Solar Profile'!E2436*S$10</f>
        <v>0.49197644999999995</v>
      </c>
      <c r="G2434" s="24">
        <f>'2 Load Profile'!E2435</f>
        <v>0.83784190222893618</v>
      </c>
      <c r="H2434" s="24">
        <f t="shared" si="640"/>
        <v>0.34586545222893622</v>
      </c>
      <c r="I2434" s="13">
        <f t="shared" si="641"/>
        <v>0</v>
      </c>
      <c r="J2434" s="24">
        <f t="shared" si="642"/>
        <v>0.49197644999999995</v>
      </c>
      <c r="K2434" s="24">
        <f t="shared" si="643"/>
        <v>0.34586545222893622</v>
      </c>
      <c r="L2434" s="13"/>
      <c r="M2434" s="24"/>
      <c r="N2434" s="24">
        <f t="shared" si="635"/>
        <v>0</v>
      </c>
      <c r="O2434" s="13"/>
      <c r="P2434" s="13"/>
    </row>
    <row r="2435" spans="1:16">
      <c r="A2435">
        <v>2434</v>
      </c>
      <c r="B2435" s="13">
        <v>4</v>
      </c>
      <c r="C2435" s="13">
        <v>12</v>
      </c>
      <c r="D2435" s="13">
        <v>9</v>
      </c>
      <c r="E2435" s="14">
        <f t="shared" si="630"/>
        <v>102</v>
      </c>
      <c r="F2435" s="24">
        <f>'1 Solar Profile'!E2437*S$10</f>
        <v>1.9206510749999999</v>
      </c>
      <c r="G2435" s="24">
        <f>'2 Load Profile'!E2436</f>
        <v>0.83864814569439106</v>
      </c>
      <c r="H2435" s="24">
        <f t="shared" si="640"/>
        <v>-1.0820029293056088</v>
      </c>
      <c r="I2435" s="13">
        <f t="shared" si="641"/>
        <v>-1.0820029293056088</v>
      </c>
      <c r="J2435" s="24">
        <f t="shared" si="642"/>
        <v>0.83864814569439106</v>
      </c>
      <c r="K2435" s="24">
        <f t="shared" si="643"/>
        <v>0</v>
      </c>
      <c r="L2435" s="13"/>
      <c r="M2435" s="24"/>
      <c r="N2435" s="24">
        <f t="shared" si="635"/>
        <v>0</v>
      </c>
      <c r="O2435" s="13"/>
      <c r="P2435" s="13"/>
    </row>
    <row r="2436" spans="1:16">
      <c r="A2436">
        <v>2435</v>
      </c>
      <c r="B2436" s="13">
        <v>4</v>
      </c>
      <c r="C2436" s="13">
        <v>12</v>
      </c>
      <c r="D2436" s="13">
        <v>10</v>
      </c>
      <c r="E2436" s="14">
        <f t="shared" si="630"/>
        <v>102</v>
      </c>
      <c r="F2436" s="24">
        <f>'1 Solar Profile'!E2438*S$10</f>
        <v>3.259312875</v>
      </c>
      <c r="G2436" s="24">
        <f>'2 Load Profile'!E2437</f>
        <v>0.82366974824786554</v>
      </c>
      <c r="H2436" s="24">
        <f t="shared" si="640"/>
        <v>-2.4356431267521343</v>
      </c>
      <c r="I2436" s="13">
        <f t="shared" si="641"/>
        <v>-2.4356431267521343</v>
      </c>
      <c r="J2436" s="24">
        <f t="shared" si="642"/>
        <v>0.82366974824786565</v>
      </c>
      <c r="K2436" s="24">
        <f t="shared" si="643"/>
        <v>0</v>
      </c>
      <c r="L2436" s="13"/>
      <c r="M2436" s="24"/>
      <c r="N2436" s="24">
        <f t="shared" si="635"/>
        <v>0</v>
      </c>
      <c r="O2436" s="13"/>
      <c r="P2436" s="13"/>
    </row>
    <row r="2437" spans="1:16">
      <c r="A2437">
        <v>2436</v>
      </c>
      <c r="B2437" s="13">
        <v>4</v>
      </c>
      <c r="C2437" s="13">
        <v>12</v>
      </c>
      <c r="D2437" s="13">
        <v>11</v>
      </c>
      <c r="E2437" s="14">
        <f t="shared" si="630"/>
        <v>102</v>
      </c>
      <c r="F2437" s="24">
        <f>'1 Solar Profile'!E2439*S$10</f>
        <v>2.9963304000000002</v>
      </c>
      <c r="G2437" s="24">
        <f>'2 Load Profile'!E2438</f>
        <v>0.79207655756340922</v>
      </c>
      <c r="H2437" s="24">
        <f t="shared" si="640"/>
        <v>-2.2042538424365912</v>
      </c>
      <c r="I2437" s="13">
        <f t="shared" si="641"/>
        <v>-2.2042538424365912</v>
      </c>
      <c r="J2437" s="24">
        <f t="shared" si="642"/>
        <v>0.792076557563409</v>
      </c>
      <c r="K2437" s="24">
        <f t="shared" si="643"/>
        <v>0</v>
      </c>
      <c r="L2437" s="13"/>
      <c r="M2437" s="24"/>
      <c r="N2437" s="24">
        <f t="shared" si="635"/>
        <v>0</v>
      </c>
      <c r="O2437" s="13"/>
      <c r="P2437" s="13"/>
    </row>
    <row r="2438" spans="1:16">
      <c r="A2438">
        <v>2437</v>
      </c>
      <c r="B2438" s="13">
        <v>4</v>
      </c>
      <c r="C2438" s="13">
        <v>12</v>
      </c>
      <c r="D2438" s="13">
        <v>12</v>
      </c>
      <c r="E2438" s="14">
        <f t="shared" si="630"/>
        <v>102</v>
      </c>
      <c r="F2438" s="24">
        <f>'1 Solar Profile'!E2440*S$10</f>
        <v>1.008713475</v>
      </c>
      <c r="G2438" s="24">
        <f>'2 Load Profile'!E2439</f>
        <v>0.76267964671531929</v>
      </c>
      <c r="H2438" s="24">
        <f t="shared" si="640"/>
        <v>-0.24603382828468068</v>
      </c>
      <c r="I2438" s="13">
        <f t="shared" si="641"/>
        <v>-0.24603382828468068</v>
      </c>
      <c r="J2438" s="24">
        <f t="shared" si="642"/>
        <v>0.76267964671531929</v>
      </c>
      <c r="K2438" s="24">
        <f t="shared" si="643"/>
        <v>0</v>
      </c>
      <c r="L2438" s="13"/>
      <c r="M2438" s="24"/>
      <c r="N2438" s="24">
        <f t="shared" si="635"/>
        <v>0</v>
      </c>
      <c r="O2438" s="13"/>
      <c r="P2438" s="13"/>
    </row>
    <row r="2439" spans="1:16">
      <c r="A2439">
        <v>2438</v>
      </c>
      <c r="B2439" s="13">
        <v>4</v>
      </c>
      <c r="C2439" s="13">
        <v>12</v>
      </c>
      <c r="D2439" s="13">
        <v>13</v>
      </c>
      <c r="E2439" s="14">
        <f t="shared" si="630"/>
        <v>102</v>
      </c>
      <c r="F2439" s="24">
        <f>'1 Solar Profile'!E2441*S$10</f>
        <v>2.2309229250000002</v>
      </c>
      <c r="G2439" s="24">
        <f>'2 Load Profile'!E2440</f>
        <v>0.7490543865495547</v>
      </c>
      <c r="H2439" s="24">
        <f t="shared" si="640"/>
        <v>-1.4818685384504455</v>
      </c>
      <c r="I2439" s="13">
        <f t="shared" si="641"/>
        <v>-1.4818685384504455</v>
      </c>
      <c r="J2439" s="24">
        <f t="shared" si="642"/>
        <v>0.7490543865495547</v>
      </c>
      <c r="K2439" s="24">
        <f t="shared" si="643"/>
        <v>0</v>
      </c>
      <c r="L2439" s="13"/>
      <c r="M2439" s="24"/>
      <c r="N2439" s="24">
        <f t="shared" si="635"/>
        <v>0</v>
      </c>
      <c r="O2439" s="13"/>
      <c r="P2439" s="13"/>
    </row>
    <row r="2440" spans="1:16">
      <c r="A2440">
        <v>2439</v>
      </c>
      <c r="B2440" s="13">
        <v>4</v>
      </c>
      <c r="C2440" s="13">
        <v>12</v>
      </c>
      <c r="D2440" s="13">
        <v>14</v>
      </c>
      <c r="E2440" s="14">
        <f t="shared" si="630"/>
        <v>102</v>
      </c>
      <c r="F2440" s="24">
        <f>'1 Solar Profile'!E2442*S$10</f>
        <v>1.4895735749999999</v>
      </c>
      <c r="G2440" s="24">
        <f>'2 Load Profile'!E2441</f>
        <v>0.7712959877401665</v>
      </c>
      <c r="H2440" s="24">
        <f t="shared" si="640"/>
        <v>-0.71827758725983337</v>
      </c>
      <c r="I2440" s="13">
        <f t="shared" si="641"/>
        <v>-0.71827758725983337</v>
      </c>
      <c r="J2440" s="24">
        <f t="shared" si="642"/>
        <v>0.7712959877401665</v>
      </c>
      <c r="K2440" s="24">
        <f t="shared" si="643"/>
        <v>0</v>
      </c>
      <c r="L2440" s="13"/>
      <c r="M2440" s="24"/>
      <c r="N2440" s="24">
        <f t="shared" si="635"/>
        <v>0</v>
      </c>
      <c r="O2440" s="13"/>
      <c r="P2440" s="13"/>
    </row>
    <row r="2441" spans="1:16">
      <c r="A2441">
        <v>2440</v>
      </c>
      <c r="B2441" s="13">
        <v>4</v>
      </c>
      <c r="C2441" s="13">
        <v>12</v>
      </c>
      <c r="D2441" s="13">
        <v>15</v>
      </c>
      <c r="E2441" s="14">
        <f t="shared" si="630"/>
        <v>102</v>
      </c>
      <c r="F2441" s="24">
        <f>'1 Solar Profile'!E2443*S$10</f>
        <v>0.33027592500000003</v>
      </c>
      <c r="G2441" s="24">
        <f>'2 Load Profile'!E2442</f>
        <v>0.87834042840638227</v>
      </c>
      <c r="H2441" s="24">
        <f t="shared" si="640"/>
        <v>0.54806450340638224</v>
      </c>
      <c r="I2441" s="13">
        <f t="shared" si="641"/>
        <v>0</v>
      </c>
      <c r="J2441" s="24">
        <f t="shared" si="642"/>
        <v>0.33027592500000003</v>
      </c>
      <c r="K2441" s="24">
        <f t="shared" si="643"/>
        <v>0.54806450340638224</v>
      </c>
      <c r="L2441" s="13"/>
      <c r="M2441" s="24"/>
      <c r="N2441" s="24">
        <f t="shared" si="635"/>
        <v>0</v>
      </c>
      <c r="O2441" s="13"/>
      <c r="P2441" s="13"/>
    </row>
    <row r="2442" spans="1:16">
      <c r="A2442">
        <v>2441</v>
      </c>
      <c r="B2442" s="13">
        <v>4</v>
      </c>
      <c r="C2442" s="13">
        <v>12</v>
      </c>
      <c r="D2442" s="13">
        <v>16</v>
      </c>
      <c r="E2442" s="14">
        <f t="shared" si="630"/>
        <v>102</v>
      </c>
      <c r="F2442" s="24">
        <f>'1 Solar Profile'!E2444*S$10</f>
        <v>0.18338512499999998</v>
      </c>
      <c r="G2442" s="24">
        <f>'2 Load Profile'!E2443</f>
        <v>1.0901665245955232</v>
      </c>
      <c r="H2442" s="24">
        <f t="shared" si="640"/>
        <v>0.90678139959552317</v>
      </c>
      <c r="I2442" s="13">
        <f t="shared" si="641"/>
        <v>0</v>
      </c>
      <c r="J2442" s="24">
        <f t="shared" si="642"/>
        <v>0.18338512499999998</v>
      </c>
      <c r="K2442" s="24">
        <f t="shared" si="643"/>
        <v>0.90678139959552317</v>
      </c>
      <c r="L2442" s="13"/>
      <c r="M2442" s="24"/>
      <c r="N2442" s="24">
        <f t="shared" si="635"/>
        <v>0</v>
      </c>
      <c r="O2442" s="13"/>
      <c r="P2442" s="13"/>
    </row>
    <row r="2443" spans="1:16">
      <c r="A2443">
        <v>2442</v>
      </c>
      <c r="B2443" s="13">
        <v>4</v>
      </c>
      <c r="C2443" s="13">
        <v>12</v>
      </c>
      <c r="D2443" s="13">
        <v>17</v>
      </c>
      <c r="E2443" s="14">
        <f t="shared" si="630"/>
        <v>102</v>
      </c>
      <c r="F2443" s="24">
        <f>'1 Solar Profile'!E2445*S$10</f>
        <v>4.5599400000000005E-2</v>
      </c>
      <c r="G2443" s="24">
        <f>'2 Load Profile'!E2444</f>
        <v>1.193723955288664</v>
      </c>
      <c r="H2443" s="24">
        <f t="shared" si="640"/>
        <v>1.1481245552886641</v>
      </c>
      <c r="I2443" s="13">
        <f t="shared" si="641"/>
        <v>0</v>
      </c>
      <c r="J2443" s="24">
        <f t="shared" si="642"/>
        <v>4.5599400000000005E-2</v>
      </c>
      <c r="K2443" s="24">
        <f t="shared" si="643"/>
        <v>1.1481245552886641</v>
      </c>
      <c r="L2443" s="13"/>
      <c r="M2443" s="24"/>
      <c r="N2443" s="24">
        <f t="shared" si="635"/>
        <v>0</v>
      </c>
      <c r="O2443" s="13"/>
      <c r="P2443" s="13"/>
    </row>
    <row r="2444" spans="1:16">
      <c r="A2444">
        <v>2443</v>
      </c>
      <c r="B2444" s="13">
        <v>4</v>
      </c>
      <c r="C2444" s="13">
        <v>12</v>
      </c>
      <c r="D2444" s="13">
        <v>18</v>
      </c>
      <c r="E2444" s="14">
        <f t="shared" si="630"/>
        <v>102</v>
      </c>
      <c r="F2444" s="24">
        <f>'1 Solar Profile'!E2446*S$10</f>
        <v>0</v>
      </c>
      <c r="G2444" s="24">
        <f>'2 Load Profile'!E2445</f>
        <v>1.3085198233359605</v>
      </c>
      <c r="H2444" s="24">
        <f t="shared" si="640"/>
        <v>1.3085198233359605</v>
      </c>
      <c r="I2444" s="13">
        <f t="shared" si="641"/>
        <v>0</v>
      </c>
      <c r="J2444" s="24">
        <f t="shared" si="642"/>
        <v>0</v>
      </c>
      <c r="K2444" s="24">
        <f t="shared" si="643"/>
        <v>1.3085198233359605</v>
      </c>
      <c r="L2444" s="13"/>
      <c r="M2444" s="24"/>
      <c r="N2444" s="24">
        <f t="shared" si="635"/>
        <v>0</v>
      </c>
      <c r="O2444" s="13"/>
      <c r="P2444" s="13"/>
    </row>
    <row r="2445" spans="1:16">
      <c r="A2445">
        <v>2444</v>
      </c>
      <c r="B2445" s="13">
        <v>4</v>
      </c>
      <c r="C2445" s="13">
        <v>12</v>
      </c>
      <c r="D2445" s="13">
        <v>19</v>
      </c>
      <c r="E2445" s="14">
        <f t="shared" si="630"/>
        <v>102</v>
      </c>
      <c r="F2445" s="24">
        <f>'1 Solar Profile'!E2447*S$10</f>
        <v>0</v>
      </c>
      <c r="G2445" s="24">
        <f>'2 Load Profile'!E2446</f>
        <v>1.546479559505606</v>
      </c>
      <c r="H2445" s="24">
        <f t="shared" si="640"/>
        <v>1.546479559505606</v>
      </c>
      <c r="I2445" s="13">
        <f t="shared" si="641"/>
        <v>0</v>
      </c>
      <c r="J2445" s="24">
        <f t="shared" si="642"/>
        <v>0</v>
      </c>
      <c r="K2445" s="24">
        <f t="shared" si="643"/>
        <v>1.546479559505606</v>
      </c>
      <c r="L2445" s="13"/>
      <c r="M2445" s="24"/>
      <c r="N2445" s="24">
        <f t="shared" si="635"/>
        <v>0</v>
      </c>
      <c r="O2445" s="13"/>
      <c r="P2445" s="13"/>
    </row>
    <row r="2446" spans="1:16">
      <c r="A2446">
        <v>2445</v>
      </c>
      <c r="B2446" s="13">
        <v>4</v>
      </c>
      <c r="C2446" s="13">
        <v>12</v>
      </c>
      <c r="D2446" s="13">
        <v>20</v>
      </c>
      <c r="E2446" s="14">
        <f t="shared" si="630"/>
        <v>102</v>
      </c>
      <c r="F2446" s="24">
        <f>'1 Solar Profile'!E2448*S$10</f>
        <v>0</v>
      </c>
      <c r="G2446" s="24">
        <f>'2 Load Profile'!E2447</f>
        <v>1.5829550959301284</v>
      </c>
      <c r="H2446" s="24">
        <f t="shared" si="640"/>
        <v>1.5829550959301284</v>
      </c>
      <c r="I2446" s="13">
        <f t="shared" si="641"/>
        <v>0</v>
      </c>
      <c r="J2446" s="24">
        <f t="shared" si="642"/>
        <v>0</v>
      </c>
      <c r="K2446" s="24">
        <f t="shared" si="643"/>
        <v>1.5829550959301284</v>
      </c>
      <c r="L2446" s="13"/>
      <c r="M2446" s="24"/>
      <c r="N2446" s="24">
        <f t="shared" si="635"/>
        <v>0</v>
      </c>
      <c r="O2446" s="24"/>
      <c r="P2446" s="24"/>
    </row>
    <row r="2447" spans="1:16">
      <c r="A2447">
        <v>2446</v>
      </c>
      <c r="B2447" s="13">
        <v>4</v>
      </c>
      <c r="C2447" s="13">
        <v>12</v>
      </c>
      <c r="D2447" s="13">
        <v>21</v>
      </c>
      <c r="E2447" s="14">
        <f t="shared" si="630"/>
        <v>102</v>
      </c>
      <c r="F2447" s="24">
        <f>'1 Solar Profile'!E2449*S$10</f>
        <v>0</v>
      </c>
      <c r="G2447" s="24">
        <f>'2 Load Profile'!E2448</f>
        <v>1.3114932422368701</v>
      </c>
      <c r="H2447" s="24">
        <f t="shared" si="640"/>
        <v>1.3114932422368701</v>
      </c>
      <c r="I2447" s="13">
        <f t="shared" si="641"/>
        <v>0</v>
      </c>
      <c r="J2447" s="24">
        <f t="shared" si="642"/>
        <v>0</v>
      </c>
      <c r="K2447" s="24">
        <f t="shared" si="643"/>
        <v>1.3114932422368701</v>
      </c>
      <c r="L2447" s="13"/>
      <c r="M2447" s="24"/>
      <c r="N2447" s="24">
        <f t="shared" si="635"/>
        <v>0</v>
      </c>
      <c r="O2447" s="13"/>
      <c r="P2447" s="13"/>
    </row>
    <row r="2448" spans="1:16">
      <c r="A2448">
        <v>2447</v>
      </c>
      <c r="B2448" s="13">
        <v>4</v>
      </c>
      <c r="C2448" s="13">
        <v>12</v>
      </c>
      <c r="D2448" s="13">
        <v>22</v>
      </c>
      <c r="E2448" s="14">
        <f t="shared" si="630"/>
        <v>102</v>
      </c>
      <c r="F2448" s="24">
        <f>'1 Solar Profile'!E2450*S$10</f>
        <v>0</v>
      </c>
      <c r="G2448" s="24">
        <f>'2 Load Profile'!E2449</f>
        <v>1.0495702601286732</v>
      </c>
      <c r="H2448" s="24">
        <f t="shared" si="640"/>
        <v>1.0495702601286732</v>
      </c>
      <c r="I2448" s="13">
        <f t="shared" si="641"/>
        <v>0</v>
      </c>
      <c r="J2448" s="24">
        <f t="shared" si="642"/>
        <v>0</v>
      </c>
      <c r="K2448" s="24">
        <f t="shared" si="643"/>
        <v>1.0495702601286732</v>
      </c>
      <c r="L2448" s="13"/>
      <c r="M2448" s="24"/>
      <c r="N2448" s="24">
        <f t="shared" si="635"/>
        <v>0</v>
      </c>
      <c r="O2448" s="13"/>
      <c r="P2448" s="13"/>
    </row>
    <row r="2449" spans="1:16">
      <c r="A2449">
        <v>2448</v>
      </c>
      <c r="B2449" s="13">
        <v>4</v>
      </c>
      <c r="C2449" s="13">
        <v>12</v>
      </c>
      <c r="D2449" s="13">
        <v>23</v>
      </c>
      <c r="E2449" s="14">
        <f t="shared" si="630"/>
        <v>102</v>
      </c>
      <c r="F2449" s="24">
        <f>'1 Solar Profile'!E2451*S$10</f>
        <v>0</v>
      </c>
      <c r="G2449" s="24">
        <f>'2 Load Profile'!E2450</f>
        <v>0.77970891044469992</v>
      </c>
      <c r="H2449" s="24">
        <f t="shared" si="640"/>
        <v>0.77970891044469992</v>
      </c>
      <c r="I2449" s="13">
        <f t="shared" si="641"/>
        <v>0</v>
      </c>
      <c r="J2449" s="24">
        <f t="shared" si="642"/>
        <v>0</v>
      </c>
      <c r="K2449" s="24">
        <f t="shared" si="643"/>
        <v>0.77970891044469992</v>
      </c>
      <c r="L2449" s="13">
        <f t="shared" ref="L2449" si="644">SUM(I2426:I2449)</f>
        <v>-8.1680798524892939</v>
      </c>
      <c r="M2449" s="24">
        <f t="shared" ref="M2449" si="645">SUMIF(H2426:H2449,"&gt;0",H2426:H2449)</f>
        <v>15.939752131195979</v>
      </c>
      <c r="N2449" s="24">
        <f t="shared" si="635"/>
        <v>7.771672278706685</v>
      </c>
      <c r="O2449" s="13">
        <f t="shared" ref="O2449" si="646">IF(M2449&gt;(L2449*-1),(M2449+L2449)*S$12,0)</f>
        <v>1.0936064080427688</v>
      </c>
      <c r="P2449" s="13">
        <f t="shared" ref="P2449" si="647">IF(M2449&lt;(L2449*-1),(M2449+L2449)*S$14,0)</f>
        <v>0</v>
      </c>
    </row>
    <row r="2450" spans="1:16">
      <c r="A2450">
        <v>2449</v>
      </c>
      <c r="B2450" s="13">
        <v>4</v>
      </c>
      <c r="C2450" s="13">
        <v>13</v>
      </c>
      <c r="D2450" s="13">
        <v>0</v>
      </c>
      <c r="E2450" s="14">
        <f t="shared" si="630"/>
        <v>103</v>
      </c>
      <c r="F2450" s="24">
        <f>'1 Solar Profile'!E2452*S$10</f>
        <v>0</v>
      </c>
      <c r="G2450" s="24">
        <f>'2 Load Profile'!E2451</f>
        <v>0.68516724230645987</v>
      </c>
      <c r="H2450" s="24">
        <f t="shared" si="640"/>
        <v>0.68516724230645987</v>
      </c>
      <c r="I2450" s="13">
        <f t="shared" si="641"/>
        <v>0</v>
      </c>
      <c r="J2450" s="24">
        <f t="shared" si="642"/>
        <v>0</v>
      </c>
      <c r="K2450" s="24">
        <f t="shared" si="643"/>
        <v>0.68516724230645987</v>
      </c>
      <c r="L2450" s="13"/>
      <c r="M2450" s="24"/>
      <c r="N2450" s="24">
        <f t="shared" si="635"/>
        <v>0</v>
      </c>
      <c r="O2450" s="13"/>
      <c r="P2450" s="13"/>
    </row>
    <row r="2451" spans="1:16">
      <c r="A2451">
        <v>2450</v>
      </c>
      <c r="B2451" s="13">
        <v>4</v>
      </c>
      <c r="C2451" s="13">
        <v>13</v>
      </c>
      <c r="D2451" s="13">
        <v>1</v>
      </c>
      <c r="E2451" s="14">
        <f t="shared" si="630"/>
        <v>103</v>
      </c>
      <c r="F2451" s="24">
        <f>'1 Solar Profile'!E2453*S$10</f>
        <v>0</v>
      </c>
      <c r="G2451" s="24">
        <f>'2 Load Profile'!E2452</f>
        <v>0.64689226772741171</v>
      </c>
      <c r="H2451" s="24">
        <f t="shared" si="640"/>
        <v>0.64689226772741171</v>
      </c>
      <c r="I2451" s="13">
        <f t="shared" si="641"/>
        <v>0</v>
      </c>
      <c r="J2451" s="24">
        <f t="shared" si="642"/>
        <v>0</v>
      </c>
      <c r="K2451" s="24">
        <f t="shared" si="643"/>
        <v>0.64689226772741171</v>
      </c>
      <c r="L2451" s="13"/>
      <c r="M2451" s="24"/>
      <c r="N2451" s="24">
        <f t="shared" si="635"/>
        <v>0</v>
      </c>
      <c r="O2451" s="13"/>
      <c r="P2451" s="13"/>
    </row>
    <row r="2452" spans="1:16">
      <c r="A2452">
        <v>2451</v>
      </c>
      <c r="B2452" s="13">
        <v>4</v>
      </c>
      <c r="C2452" s="13">
        <v>13</v>
      </c>
      <c r="D2452" s="13">
        <v>2</v>
      </c>
      <c r="E2452" s="14">
        <f t="shared" si="630"/>
        <v>103</v>
      </c>
      <c r="F2452" s="24">
        <f>'1 Solar Profile'!E2454*S$10</f>
        <v>0</v>
      </c>
      <c r="G2452" s="24">
        <f>'2 Load Profile'!E2453</f>
        <v>0.64511933022959134</v>
      </c>
      <c r="H2452" s="24">
        <f t="shared" si="640"/>
        <v>0.64511933022959134</v>
      </c>
      <c r="I2452" s="13">
        <f t="shared" si="641"/>
        <v>0</v>
      </c>
      <c r="J2452" s="24">
        <f t="shared" si="642"/>
        <v>0</v>
      </c>
      <c r="K2452" s="24">
        <f t="shared" si="643"/>
        <v>0.64511933022959134</v>
      </c>
      <c r="L2452" s="13"/>
      <c r="M2452" s="24"/>
      <c r="N2452" s="24">
        <f t="shared" si="635"/>
        <v>0</v>
      </c>
      <c r="O2452" s="13"/>
      <c r="P2452" s="13"/>
    </row>
    <row r="2453" spans="1:16">
      <c r="A2453">
        <v>2452</v>
      </c>
      <c r="B2453" s="13">
        <v>4</v>
      </c>
      <c r="C2453" s="13">
        <v>13</v>
      </c>
      <c r="D2453" s="13">
        <v>3</v>
      </c>
      <c r="E2453" s="14">
        <f t="shared" si="630"/>
        <v>103</v>
      </c>
      <c r="F2453" s="24">
        <f>'1 Solar Profile'!E2455*S$10</f>
        <v>0</v>
      </c>
      <c r="G2453" s="24">
        <f>'2 Load Profile'!E2454</f>
        <v>0.64536799193714367</v>
      </c>
      <c r="H2453" s="24">
        <f t="shared" si="640"/>
        <v>0.64536799193714367</v>
      </c>
      <c r="I2453" s="13">
        <f t="shared" si="641"/>
        <v>0</v>
      </c>
      <c r="J2453" s="24">
        <f t="shared" si="642"/>
        <v>0</v>
      </c>
      <c r="K2453" s="24">
        <f t="shared" si="643"/>
        <v>0.64536799193714367</v>
      </c>
      <c r="L2453" s="13"/>
      <c r="M2453" s="24"/>
      <c r="N2453" s="24">
        <f t="shared" si="635"/>
        <v>0</v>
      </c>
      <c r="O2453" s="13"/>
      <c r="P2453" s="13"/>
    </row>
    <row r="2454" spans="1:16">
      <c r="A2454">
        <v>2453</v>
      </c>
      <c r="B2454" s="13">
        <v>4</v>
      </c>
      <c r="C2454" s="13">
        <v>13</v>
      </c>
      <c r="D2454" s="13">
        <v>4</v>
      </c>
      <c r="E2454" s="14">
        <f t="shared" si="630"/>
        <v>103</v>
      </c>
      <c r="F2454" s="24">
        <f>'1 Solar Profile'!E2456*S$10</f>
        <v>0</v>
      </c>
      <c r="G2454" s="24">
        <f>'2 Load Profile'!E2455</f>
        <v>0.69921256830244172</v>
      </c>
      <c r="H2454" s="24">
        <f t="shared" si="640"/>
        <v>0.69921256830244172</v>
      </c>
      <c r="I2454" s="13">
        <f t="shared" si="641"/>
        <v>0</v>
      </c>
      <c r="J2454" s="24">
        <f t="shared" si="642"/>
        <v>0</v>
      </c>
      <c r="K2454" s="24">
        <f t="shared" si="643"/>
        <v>0.69921256830244172</v>
      </c>
      <c r="L2454" s="13"/>
      <c r="M2454" s="24"/>
      <c r="N2454" s="24">
        <f t="shared" si="635"/>
        <v>0</v>
      </c>
      <c r="O2454" s="13"/>
      <c r="P2454" s="13"/>
    </row>
    <row r="2455" spans="1:16">
      <c r="A2455">
        <v>2454</v>
      </c>
      <c r="B2455" s="13">
        <v>4</v>
      </c>
      <c r="C2455" s="13">
        <v>13</v>
      </c>
      <c r="D2455" s="13">
        <v>5</v>
      </c>
      <c r="E2455" s="14">
        <f t="shared" si="630"/>
        <v>103</v>
      </c>
      <c r="F2455" s="24">
        <f>'1 Solar Profile'!E2457*S$10</f>
        <v>0</v>
      </c>
      <c r="G2455" s="24">
        <f>'2 Load Profile'!E2456</f>
        <v>0.85373079492668125</v>
      </c>
      <c r="H2455" s="24">
        <f t="shared" si="640"/>
        <v>0.85373079492668125</v>
      </c>
      <c r="I2455" s="13">
        <f t="shared" si="641"/>
        <v>0</v>
      </c>
      <c r="J2455" s="24">
        <f t="shared" si="642"/>
        <v>0</v>
      </c>
      <c r="K2455" s="24">
        <f t="shared" si="643"/>
        <v>0.85373079492668125</v>
      </c>
      <c r="L2455" s="13"/>
      <c r="M2455" s="24"/>
      <c r="N2455" s="24">
        <f t="shared" si="635"/>
        <v>0</v>
      </c>
      <c r="O2455" s="13"/>
      <c r="P2455" s="13"/>
    </row>
    <row r="2456" spans="1:16">
      <c r="A2456">
        <v>2455</v>
      </c>
      <c r="B2456" s="13">
        <v>4</v>
      </c>
      <c r="C2456" s="13">
        <v>13</v>
      </c>
      <c r="D2456" s="13">
        <v>6</v>
      </c>
      <c r="E2456" s="14">
        <f t="shared" ref="E2456:E2519" si="648">IF(D2456&lt;D2455, E2455+1,E2455)</f>
        <v>103</v>
      </c>
      <c r="F2456" s="24">
        <f>'1 Solar Profile'!E2458*S$10</f>
        <v>0.21529304999999996</v>
      </c>
      <c r="G2456" s="24">
        <f>'2 Load Profile'!E2457</f>
        <v>1.0554301119190519</v>
      </c>
      <c r="H2456" s="24">
        <f t="shared" si="640"/>
        <v>0.84013706191905191</v>
      </c>
      <c r="I2456" s="13">
        <f t="shared" si="641"/>
        <v>0</v>
      </c>
      <c r="J2456" s="24">
        <f t="shared" si="642"/>
        <v>0.21529304999999996</v>
      </c>
      <c r="K2456" s="24">
        <f t="shared" si="643"/>
        <v>0.84013706191905191</v>
      </c>
      <c r="L2456" s="13"/>
      <c r="M2456" s="24"/>
      <c r="N2456" s="24">
        <f t="shared" si="635"/>
        <v>0</v>
      </c>
      <c r="O2456" s="13"/>
      <c r="P2456" s="13"/>
    </row>
    <row r="2457" spans="1:16">
      <c r="A2457">
        <v>2456</v>
      </c>
      <c r="B2457" s="13">
        <v>4</v>
      </c>
      <c r="C2457" s="13">
        <v>13</v>
      </c>
      <c r="D2457" s="13">
        <v>7</v>
      </c>
      <c r="E2457" s="14">
        <f t="shared" si="648"/>
        <v>103</v>
      </c>
      <c r="F2457" s="24">
        <f>'1 Solar Profile'!E2459*S$10</f>
        <v>0.17500612499999998</v>
      </c>
      <c r="G2457" s="24">
        <f>'2 Load Profile'!E2458</f>
        <v>0.97338873755900845</v>
      </c>
      <c r="H2457" s="24">
        <f t="shared" si="640"/>
        <v>0.79838261255900844</v>
      </c>
      <c r="I2457" s="13">
        <f t="shared" si="641"/>
        <v>0</v>
      </c>
      <c r="J2457" s="24">
        <f t="shared" si="642"/>
        <v>0.17500612499999998</v>
      </c>
      <c r="K2457" s="24">
        <f t="shared" si="643"/>
        <v>0.79838261255900844</v>
      </c>
      <c r="L2457" s="13"/>
      <c r="M2457" s="24"/>
      <c r="N2457" s="24">
        <f t="shared" si="635"/>
        <v>0</v>
      </c>
      <c r="O2457" s="13"/>
      <c r="P2457" s="13"/>
    </row>
    <row r="2458" spans="1:16">
      <c r="A2458">
        <v>2457</v>
      </c>
      <c r="B2458" s="13">
        <v>4</v>
      </c>
      <c r="C2458" s="13">
        <v>13</v>
      </c>
      <c r="D2458" s="13">
        <v>8</v>
      </c>
      <c r="E2458" s="14">
        <f t="shared" si="648"/>
        <v>103</v>
      </c>
      <c r="F2458" s="24">
        <f>'1 Solar Profile'!E2460*S$10</f>
        <v>0.47420887499999997</v>
      </c>
      <c r="G2458" s="24">
        <f>'2 Load Profile'!E2459</f>
        <v>0.86396012929368349</v>
      </c>
      <c r="H2458" s="24">
        <f t="shared" si="640"/>
        <v>0.38975125429368351</v>
      </c>
      <c r="I2458" s="13">
        <f t="shared" si="641"/>
        <v>0</v>
      </c>
      <c r="J2458" s="24">
        <f t="shared" si="642"/>
        <v>0.47420887499999997</v>
      </c>
      <c r="K2458" s="24">
        <f t="shared" si="643"/>
        <v>0.38975125429368351</v>
      </c>
      <c r="L2458" s="13"/>
      <c r="M2458" s="24"/>
      <c r="N2458" s="24">
        <f t="shared" si="635"/>
        <v>0</v>
      </c>
      <c r="O2458" s="13"/>
      <c r="P2458" s="13"/>
    </row>
    <row r="2459" spans="1:16">
      <c r="A2459">
        <v>2458</v>
      </c>
      <c r="B2459" s="13">
        <v>4</v>
      </c>
      <c r="C2459" s="13">
        <v>13</v>
      </c>
      <c r="D2459" s="13">
        <v>9</v>
      </c>
      <c r="E2459" s="14">
        <f t="shared" si="648"/>
        <v>103</v>
      </c>
      <c r="F2459" s="24">
        <f>'1 Solar Profile'!E2461*S$10</f>
        <v>0.88918829999999993</v>
      </c>
      <c r="G2459" s="24">
        <f>'2 Load Profile'!E2460</f>
        <v>0.86062130389028024</v>
      </c>
      <c r="H2459" s="24">
        <f t="shared" si="640"/>
        <v>-2.8566996109719689E-2</v>
      </c>
      <c r="I2459" s="13">
        <f t="shared" si="641"/>
        <v>-2.8566996109719689E-2</v>
      </c>
      <c r="J2459" s="24">
        <f t="shared" si="642"/>
        <v>0.86062130389028024</v>
      </c>
      <c r="K2459" s="24">
        <f t="shared" si="643"/>
        <v>0</v>
      </c>
      <c r="L2459" s="13"/>
      <c r="M2459" s="24"/>
      <c r="N2459" s="24">
        <f t="shared" si="635"/>
        <v>0</v>
      </c>
      <c r="O2459" s="13"/>
      <c r="P2459" s="13"/>
    </row>
    <row r="2460" spans="1:16">
      <c r="A2460">
        <v>2459</v>
      </c>
      <c r="B2460" s="13">
        <v>4</v>
      </c>
      <c r="C2460" s="13">
        <v>13</v>
      </c>
      <c r="D2460" s="13">
        <v>10</v>
      </c>
      <c r="E2460" s="14">
        <f t="shared" si="648"/>
        <v>103</v>
      </c>
      <c r="F2460" s="24">
        <f>'1 Solar Profile'!E2462*S$10</f>
        <v>2.90099565</v>
      </c>
      <c r="G2460" s="24">
        <f>'2 Load Profile'!E2461</f>
        <v>0.83743060071384501</v>
      </c>
      <c r="H2460" s="24">
        <f t="shared" si="640"/>
        <v>-2.0635650492861553</v>
      </c>
      <c r="I2460" s="13">
        <f t="shared" si="641"/>
        <v>-2.0635650492861553</v>
      </c>
      <c r="J2460" s="24">
        <f t="shared" si="642"/>
        <v>0.83743060071384479</v>
      </c>
      <c r="K2460" s="24">
        <f t="shared" si="643"/>
        <v>0</v>
      </c>
      <c r="L2460" s="13"/>
      <c r="M2460" s="24"/>
      <c r="N2460" s="24">
        <f t="shared" si="635"/>
        <v>0</v>
      </c>
      <c r="O2460" s="13"/>
      <c r="P2460" s="13"/>
    </row>
    <row r="2461" spans="1:16">
      <c r="A2461">
        <v>2460</v>
      </c>
      <c r="B2461" s="13">
        <v>4</v>
      </c>
      <c r="C2461" s="13">
        <v>13</v>
      </c>
      <c r="D2461" s="13">
        <v>11</v>
      </c>
      <c r="E2461" s="14">
        <f t="shared" si="648"/>
        <v>103</v>
      </c>
      <c r="F2461" s="24">
        <f>'1 Solar Profile'!E2463*S$10</f>
        <v>2.7162056249999997</v>
      </c>
      <c r="G2461" s="24">
        <f>'2 Load Profile'!E2462</f>
        <v>0.79602361320185022</v>
      </c>
      <c r="H2461" s="24">
        <f t="shared" si="640"/>
        <v>-1.9201820117981496</v>
      </c>
      <c r="I2461" s="13">
        <f t="shared" si="641"/>
        <v>-1.9201820117981496</v>
      </c>
      <c r="J2461" s="24">
        <f t="shared" si="642"/>
        <v>0.79602361320185011</v>
      </c>
      <c r="K2461" s="24">
        <f t="shared" si="643"/>
        <v>0</v>
      </c>
      <c r="L2461" s="13"/>
      <c r="M2461" s="24"/>
      <c r="N2461" s="24">
        <f t="shared" si="635"/>
        <v>0</v>
      </c>
      <c r="O2461" s="13"/>
      <c r="P2461" s="13"/>
    </row>
    <row r="2462" spans="1:16">
      <c r="A2462">
        <v>2461</v>
      </c>
      <c r="B2462" s="13">
        <v>4</v>
      </c>
      <c r="C2462" s="13">
        <v>13</v>
      </c>
      <c r="D2462" s="13">
        <v>12</v>
      </c>
      <c r="E2462" s="14">
        <f t="shared" si="648"/>
        <v>103</v>
      </c>
      <c r="F2462" s="24">
        <f>'1 Solar Profile'!E2464*S$10</f>
        <v>3.4777669500000004</v>
      </c>
      <c r="G2462" s="24">
        <f>'2 Load Profile'!E2463</f>
        <v>0.75414504653135639</v>
      </c>
      <c r="H2462" s="24">
        <f t="shared" si="640"/>
        <v>-2.723621903468644</v>
      </c>
      <c r="I2462" s="13">
        <f t="shared" si="641"/>
        <v>-2.723621903468644</v>
      </c>
      <c r="J2462" s="24">
        <f t="shared" si="642"/>
        <v>0.75414504653135639</v>
      </c>
      <c r="K2462" s="24">
        <f t="shared" si="643"/>
        <v>0</v>
      </c>
      <c r="L2462" s="13"/>
      <c r="M2462" s="24"/>
      <c r="N2462" s="24">
        <f t="shared" si="635"/>
        <v>0</v>
      </c>
      <c r="O2462" s="13"/>
      <c r="P2462" s="13"/>
    </row>
    <row r="2463" spans="1:16">
      <c r="A2463">
        <v>2462</v>
      </c>
      <c r="B2463" s="13">
        <v>4</v>
      </c>
      <c r="C2463" s="13">
        <v>13</v>
      </c>
      <c r="D2463" s="13">
        <v>13</v>
      </c>
      <c r="E2463" s="14">
        <f t="shared" si="648"/>
        <v>103</v>
      </c>
      <c r="F2463" s="24">
        <f>'1 Solar Profile'!E2465*S$10</f>
        <v>2.0165307750000001</v>
      </c>
      <c r="G2463" s="24">
        <f>'2 Load Profile'!E2464</f>
        <v>0.73020084110417927</v>
      </c>
      <c r="H2463" s="24">
        <f t="shared" si="640"/>
        <v>-1.286329933895821</v>
      </c>
      <c r="I2463" s="13">
        <f t="shared" si="641"/>
        <v>-1.286329933895821</v>
      </c>
      <c r="J2463" s="24">
        <f t="shared" si="642"/>
        <v>0.73020084110417915</v>
      </c>
      <c r="K2463" s="24">
        <f t="shared" si="643"/>
        <v>0</v>
      </c>
      <c r="L2463" s="13"/>
      <c r="M2463" s="24"/>
      <c r="N2463" s="24">
        <f t="shared" si="635"/>
        <v>0</v>
      </c>
      <c r="O2463" s="13"/>
      <c r="P2463" s="13"/>
    </row>
    <row r="2464" spans="1:16">
      <c r="A2464">
        <v>2463</v>
      </c>
      <c r="B2464" s="13">
        <v>4</v>
      </c>
      <c r="C2464" s="13">
        <v>13</v>
      </c>
      <c r="D2464" s="13">
        <v>14</v>
      </c>
      <c r="E2464" s="14">
        <f t="shared" si="648"/>
        <v>103</v>
      </c>
      <c r="F2464" s="24">
        <f>'1 Solar Profile'!E2466*S$10</f>
        <v>4.1928988499999997</v>
      </c>
      <c r="G2464" s="24">
        <f>'2 Load Profile'!E2465</f>
        <v>0.73686820284766419</v>
      </c>
      <c r="H2464" s="24">
        <f t="shared" si="640"/>
        <v>-3.4560306471523354</v>
      </c>
      <c r="I2464" s="13">
        <f t="shared" si="641"/>
        <v>-3.4560306471523354</v>
      </c>
      <c r="J2464" s="24">
        <f t="shared" si="642"/>
        <v>0.7368682028476643</v>
      </c>
      <c r="K2464" s="24">
        <f t="shared" si="643"/>
        <v>0</v>
      </c>
      <c r="L2464" s="13"/>
      <c r="M2464" s="24"/>
      <c r="N2464" s="24">
        <f t="shared" si="635"/>
        <v>0</v>
      </c>
      <c r="O2464" s="13"/>
      <c r="P2464" s="13"/>
    </row>
    <row r="2465" spans="1:16">
      <c r="A2465">
        <v>2464</v>
      </c>
      <c r="B2465" s="13">
        <v>4</v>
      </c>
      <c r="C2465" s="13">
        <v>13</v>
      </c>
      <c r="D2465" s="13">
        <v>15</v>
      </c>
      <c r="E2465" s="14">
        <f t="shared" si="648"/>
        <v>103</v>
      </c>
      <c r="F2465" s="24">
        <f>'1 Solar Profile'!E2467*S$10</f>
        <v>3.0784382999999997</v>
      </c>
      <c r="G2465" s="24">
        <f>'2 Load Profile'!E2466</f>
        <v>0.83230669037627281</v>
      </c>
      <c r="H2465" s="24">
        <f t="shared" si="640"/>
        <v>-2.2461316096237267</v>
      </c>
      <c r="I2465" s="13">
        <f t="shared" si="641"/>
        <v>-2.2461316096237267</v>
      </c>
      <c r="J2465" s="24">
        <f t="shared" si="642"/>
        <v>0.83230669037627303</v>
      </c>
      <c r="K2465" s="24">
        <f t="shared" si="643"/>
        <v>0</v>
      </c>
      <c r="L2465" s="13"/>
      <c r="M2465" s="24"/>
      <c r="N2465" s="24">
        <f t="shared" si="635"/>
        <v>0</v>
      </c>
      <c r="O2465" s="13"/>
      <c r="P2465" s="13"/>
    </row>
    <row r="2466" spans="1:16">
      <c r="A2466">
        <v>2465</v>
      </c>
      <c r="B2466" s="13">
        <v>4</v>
      </c>
      <c r="C2466" s="13">
        <v>13</v>
      </c>
      <c r="D2466" s="13">
        <v>16</v>
      </c>
      <c r="E2466" s="14">
        <f t="shared" si="648"/>
        <v>103</v>
      </c>
      <c r="F2466" s="24">
        <f>'1 Solar Profile'!E2468*S$10</f>
        <v>1.1680136999999999</v>
      </c>
      <c r="G2466" s="24">
        <f>'2 Load Profile'!E2467</f>
        <v>1.0189901336518183</v>
      </c>
      <c r="H2466" s="24">
        <f t="shared" si="640"/>
        <v>-0.14902356634818159</v>
      </c>
      <c r="I2466" s="13">
        <f t="shared" si="641"/>
        <v>-0.14902356634818159</v>
      </c>
      <c r="J2466" s="24">
        <f t="shared" si="642"/>
        <v>1.0189901336518183</v>
      </c>
      <c r="K2466" s="24">
        <f t="shared" si="643"/>
        <v>0</v>
      </c>
      <c r="L2466" s="13"/>
      <c r="M2466" s="24"/>
      <c r="N2466" s="24">
        <f t="shared" si="635"/>
        <v>0</v>
      </c>
      <c r="O2466" s="13"/>
      <c r="P2466" s="13"/>
    </row>
    <row r="2467" spans="1:16">
      <c r="A2467">
        <v>2466</v>
      </c>
      <c r="B2467" s="13">
        <v>4</v>
      </c>
      <c r="C2467" s="13">
        <v>13</v>
      </c>
      <c r="D2467" s="13">
        <v>17</v>
      </c>
      <c r="E2467" s="14">
        <f t="shared" si="648"/>
        <v>103</v>
      </c>
      <c r="F2467" s="24">
        <f>'1 Solar Profile'!E2469*S$10</f>
        <v>0.39318930000000002</v>
      </c>
      <c r="G2467" s="24">
        <f>'2 Load Profile'!E2468</f>
        <v>1.1261434031056159</v>
      </c>
      <c r="H2467" s="24">
        <f t="shared" si="640"/>
        <v>0.73295410310561593</v>
      </c>
      <c r="I2467" s="13">
        <f t="shared" si="641"/>
        <v>0</v>
      </c>
      <c r="J2467" s="24">
        <f t="shared" si="642"/>
        <v>0.39318930000000002</v>
      </c>
      <c r="K2467" s="24">
        <f t="shared" si="643"/>
        <v>0.73295410310561593</v>
      </c>
      <c r="L2467" s="13"/>
      <c r="M2467" s="24"/>
      <c r="N2467" s="24">
        <f t="shared" si="635"/>
        <v>0</v>
      </c>
      <c r="O2467" s="13"/>
      <c r="P2467" s="13"/>
    </row>
    <row r="2468" spans="1:16">
      <c r="A2468">
        <v>2467</v>
      </c>
      <c r="B2468" s="13">
        <v>4</v>
      </c>
      <c r="C2468" s="13">
        <v>13</v>
      </c>
      <c r="D2468" s="13">
        <v>18</v>
      </c>
      <c r="E2468" s="14">
        <f t="shared" si="648"/>
        <v>103</v>
      </c>
      <c r="F2468" s="24">
        <f>'1 Solar Profile'!E2470*S$10</f>
        <v>0</v>
      </c>
      <c r="G2468" s="24">
        <f>'2 Load Profile'!E2469</f>
        <v>1.2359082638423826</v>
      </c>
      <c r="H2468" s="24">
        <f t="shared" si="640"/>
        <v>1.2359082638423826</v>
      </c>
      <c r="I2468" s="13">
        <f t="shared" si="641"/>
        <v>0</v>
      </c>
      <c r="J2468" s="24">
        <f t="shared" si="642"/>
        <v>0</v>
      </c>
      <c r="K2468" s="24">
        <f t="shared" si="643"/>
        <v>1.2359082638423826</v>
      </c>
      <c r="L2468" s="13"/>
      <c r="M2468" s="24"/>
      <c r="N2468" s="24">
        <f t="shared" si="635"/>
        <v>0</v>
      </c>
      <c r="O2468" s="13"/>
      <c r="P2468" s="13"/>
    </row>
    <row r="2469" spans="1:16">
      <c r="A2469">
        <v>2468</v>
      </c>
      <c r="B2469" s="13">
        <v>4</v>
      </c>
      <c r="C2469" s="13">
        <v>13</v>
      </c>
      <c r="D2469" s="13">
        <v>19</v>
      </c>
      <c r="E2469" s="14">
        <f t="shared" si="648"/>
        <v>103</v>
      </c>
      <c r="F2469" s="24">
        <f>'1 Solar Profile'!E2471*S$10</f>
        <v>0</v>
      </c>
      <c r="G2469" s="24">
        <f>'2 Load Profile'!E2470</f>
        <v>1.4689019080057837</v>
      </c>
      <c r="H2469" s="24">
        <f t="shared" si="640"/>
        <v>1.4689019080057837</v>
      </c>
      <c r="I2469" s="13">
        <f t="shared" si="641"/>
        <v>0</v>
      </c>
      <c r="J2469" s="24">
        <f t="shared" si="642"/>
        <v>0</v>
      </c>
      <c r="K2469" s="24">
        <f t="shared" si="643"/>
        <v>1.4689019080057837</v>
      </c>
      <c r="L2469" s="13"/>
      <c r="M2469" s="24"/>
      <c r="N2469" s="24">
        <f t="shared" si="635"/>
        <v>0</v>
      </c>
      <c r="O2469" s="13"/>
      <c r="P2469" s="13"/>
    </row>
    <row r="2470" spans="1:16">
      <c r="A2470">
        <v>2469</v>
      </c>
      <c r="B2470" s="13">
        <v>4</v>
      </c>
      <c r="C2470" s="13">
        <v>13</v>
      </c>
      <c r="D2470" s="13">
        <v>20</v>
      </c>
      <c r="E2470" s="14">
        <f t="shared" si="648"/>
        <v>103</v>
      </c>
      <c r="F2470" s="24">
        <f>'1 Solar Profile'!E2472*S$10</f>
        <v>0</v>
      </c>
      <c r="G2470" s="24">
        <f>'2 Load Profile'!E2471</f>
        <v>1.501983060842196</v>
      </c>
      <c r="H2470" s="24">
        <f t="shared" si="640"/>
        <v>1.501983060842196</v>
      </c>
      <c r="I2470" s="13">
        <f t="shared" si="641"/>
        <v>0</v>
      </c>
      <c r="J2470" s="24">
        <f t="shared" si="642"/>
        <v>0</v>
      </c>
      <c r="K2470" s="24">
        <f t="shared" si="643"/>
        <v>1.501983060842196</v>
      </c>
      <c r="L2470" s="13"/>
      <c r="M2470" s="24"/>
      <c r="N2470" s="24">
        <f t="shared" si="635"/>
        <v>0</v>
      </c>
      <c r="O2470" s="24"/>
      <c r="P2470" s="24"/>
    </row>
    <row r="2471" spans="1:16">
      <c r="A2471">
        <v>2470</v>
      </c>
      <c r="B2471" s="13">
        <v>4</v>
      </c>
      <c r="C2471" s="13">
        <v>13</v>
      </c>
      <c r="D2471" s="13">
        <v>21</v>
      </c>
      <c r="E2471" s="14">
        <f t="shared" si="648"/>
        <v>103</v>
      </c>
      <c r="F2471" s="24">
        <f>'1 Solar Profile'!E2473*S$10</f>
        <v>0</v>
      </c>
      <c r="G2471" s="24">
        <f>'2 Load Profile'!E2472</f>
        <v>1.2280234517832489</v>
      </c>
      <c r="H2471" s="24">
        <f t="shared" si="640"/>
        <v>1.2280234517832489</v>
      </c>
      <c r="I2471" s="13">
        <f t="shared" si="641"/>
        <v>0</v>
      </c>
      <c r="J2471" s="24">
        <f t="shared" si="642"/>
        <v>0</v>
      </c>
      <c r="K2471" s="24">
        <f t="shared" si="643"/>
        <v>1.2280234517832489</v>
      </c>
      <c r="L2471" s="13"/>
      <c r="M2471" s="24"/>
      <c r="N2471" s="24">
        <f t="shared" si="635"/>
        <v>0</v>
      </c>
      <c r="O2471" s="13"/>
      <c r="P2471" s="13"/>
    </row>
    <row r="2472" spans="1:16">
      <c r="A2472">
        <v>2471</v>
      </c>
      <c r="B2472" s="13">
        <v>4</v>
      </c>
      <c r="C2472" s="13">
        <v>13</v>
      </c>
      <c r="D2472" s="13">
        <v>22</v>
      </c>
      <c r="E2472" s="14">
        <f t="shared" si="648"/>
        <v>103</v>
      </c>
      <c r="F2472" s="24">
        <f>'1 Solar Profile'!E2474*S$10</f>
        <v>0</v>
      </c>
      <c r="G2472" s="24">
        <f>'2 Load Profile'!E2473</f>
        <v>0.96382519427981483</v>
      </c>
      <c r="H2472" s="24">
        <f t="shared" si="640"/>
        <v>0.96382519427981483</v>
      </c>
      <c r="I2472" s="13">
        <f t="shared" si="641"/>
        <v>0</v>
      </c>
      <c r="J2472" s="24">
        <f t="shared" si="642"/>
        <v>0</v>
      </c>
      <c r="K2472" s="24">
        <f t="shared" si="643"/>
        <v>0.96382519427981483</v>
      </c>
      <c r="L2472" s="13"/>
      <c r="M2472" s="24"/>
      <c r="N2472" s="24">
        <f t="shared" si="635"/>
        <v>0</v>
      </c>
      <c r="O2472" s="13"/>
      <c r="P2472" s="13"/>
    </row>
    <row r="2473" spans="1:16">
      <c r="A2473">
        <v>2472</v>
      </c>
      <c r="B2473" s="13">
        <v>4</v>
      </c>
      <c r="C2473" s="13">
        <v>13</v>
      </c>
      <c r="D2473" s="13">
        <v>23</v>
      </c>
      <c r="E2473" s="14">
        <f t="shared" si="648"/>
        <v>103</v>
      </c>
      <c r="F2473" s="24">
        <f>'1 Solar Profile'!E2475*S$10</f>
        <v>0</v>
      </c>
      <c r="G2473" s="24">
        <f>'2 Load Profile'!E2474</f>
        <v>0.70033841792268969</v>
      </c>
      <c r="H2473" s="24">
        <f t="shared" si="640"/>
        <v>0.70033841792268969</v>
      </c>
      <c r="I2473" s="13">
        <f t="shared" si="641"/>
        <v>0</v>
      </c>
      <c r="J2473" s="24">
        <f t="shared" si="642"/>
        <v>0</v>
      </c>
      <c r="K2473" s="24">
        <f t="shared" si="643"/>
        <v>0.70033841792268969</v>
      </c>
      <c r="L2473" s="13">
        <f t="shared" ref="L2473" si="649">SUM(I2450:I2473)</f>
        <v>-13.873451717682736</v>
      </c>
      <c r="M2473" s="24">
        <f t="shared" ref="M2473" si="650">SUMIF(H2450:H2473,"&gt;0",H2450:H2473)</f>
        <v>14.035695523983204</v>
      </c>
      <c r="N2473" s="24">
        <f t="shared" ref="N2473:N2536" si="651">M2473+L2473</f>
        <v>0.16224380630046831</v>
      </c>
      <c r="O2473" s="13">
        <f t="shared" ref="O2473" si="652">IF(M2473&gt;(L2473*-1),(M2473+L2473)*S$12,0)</f>
        <v>2.2830461691183E-2</v>
      </c>
      <c r="P2473" s="13">
        <f t="shared" ref="P2473" si="653">IF(M2473&lt;(L2473*-1),(M2473+L2473)*S$14,0)</f>
        <v>0</v>
      </c>
    </row>
    <row r="2474" spans="1:16">
      <c r="A2474">
        <v>2473</v>
      </c>
      <c r="B2474" s="13">
        <v>4</v>
      </c>
      <c r="C2474" s="13">
        <v>14</v>
      </c>
      <c r="D2474" s="13">
        <v>0</v>
      </c>
      <c r="E2474" s="14">
        <f t="shared" si="648"/>
        <v>104</v>
      </c>
      <c r="F2474" s="24">
        <f>'1 Solar Profile'!E2476*S$10</f>
        <v>0</v>
      </c>
      <c r="G2474" s="24">
        <f>'2 Load Profile'!E2475</f>
        <v>0.60579119948043914</v>
      </c>
      <c r="H2474" s="24">
        <f t="shared" si="640"/>
        <v>0.60579119948043914</v>
      </c>
      <c r="I2474" s="13">
        <f t="shared" si="641"/>
        <v>0</v>
      </c>
      <c r="J2474" s="24">
        <f t="shared" si="642"/>
        <v>0</v>
      </c>
      <c r="K2474" s="24">
        <f t="shared" si="643"/>
        <v>0.60579119948043914</v>
      </c>
      <c r="L2474" s="13"/>
      <c r="M2474" s="24"/>
      <c r="N2474" s="24">
        <f t="shared" si="651"/>
        <v>0</v>
      </c>
      <c r="O2474" s="13"/>
      <c r="P2474" s="13"/>
    </row>
    <row r="2475" spans="1:16">
      <c r="A2475">
        <v>2474</v>
      </c>
      <c r="B2475" s="13">
        <v>4</v>
      </c>
      <c r="C2475" s="13">
        <v>14</v>
      </c>
      <c r="D2475" s="13">
        <v>1</v>
      </c>
      <c r="E2475" s="14">
        <f t="shared" si="648"/>
        <v>104</v>
      </c>
      <c r="F2475" s="24">
        <f>'1 Solar Profile'!E2477*S$10</f>
        <v>0</v>
      </c>
      <c r="G2475" s="24">
        <f>'2 Load Profile'!E2476</f>
        <v>0.56456273433991888</v>
      </c>
      <c r="H2475" s="24">
        <f t="shared" si="640"/>
        <v>0.56456273433991888</v>
      </c>
      <c r="I2475" s="13">
        <f t="shared" si="641"/>
        <v>0</v>
      </c>
      <c r="J2475" s="24">
        <f t="shared" si="642"/>
        <v>0</v>
      </c>
      <c r="K2475" s="24">
        <f t="shared" si="643"/>
        <v>0.56456273433991888</v>
      </c>
      <c r="L2475" s="13"/>
      <c r="M2475" s="24"/>
      <c r="N2475" s="24">
        <f t="shared" si="651"/>
        <v>0</v>
      </c>
      <c r="O2475" s="13"/>
      <c r="P2475" s="13"/>
    </row>
    <row r="2476" spans="1:16">
      <c r="A2476">
        <v>2475</v>
      </c>
      <c r="B2476" s="13">
        <v>4</v>
      </c>
      <c r="C2476" s="13">
        <v>14</v>
      </c>
      <c r="D2476" s="13">
        <v>2</v>
      </c>
      <c r="E2476" s="14">
        <f t="shared" si="648"/>
        <v>104</v>
      </c>
      <c r="F2476" s="24">
        <f>'1 Solar Profile'!E2478*S$10</f>
        <v>0</v>
      </c>
      <c r="G2476" s="24">
        <f>'2 Load Profile'!E2477</f>
        <v>0.56027645577423835</v>
      </c>
      <c r="H2476" s="24">
        <f t="shared" si="640"/>
        <v>0.56027645577423835</v>
      </c>
      <c r="I2476" s="13">
        <f t="shared" si="641"/>
        <v>0</v>
      </c>
      <c r="J2476" s="24">
        <f t="shared" si="642"/>
        <v>0</v>
      </c>
      <c r="K2476" s="24">
        <f t="shared" si="643"/>
        <v>0.56027645577423835</v>
      </c>
      <c r="L2476" s="13"/>
      <c r="M2476" s="24"/>
      <c r="N2476" s="24">
        <f t="shared" si="651"/>
        <v>0</v>
      </c>
      <c r="O2476" s="13"/>
      <c r="P2476" s="13"/>
    </row>
    <row r="2477" spans="1:16">
      <c r="A2477">
        <v>2476</v>
      </c>
      <c r="B2477" s="13">
        <v>4</v>
      </c>
      <c r="C2477" s="13">
        <v>14</v>
      </c>
      <c r="D2477" s="13">
        <v>3</v>
      </c>
      <c r="E2477" s="14">
        <f t="shared" si="648"/>
        <v>104</v>
      </c>
      <c r="F2477" s="24">
        <f>'1 Solar Profile'!E2479*S$10</f>
        <v>0</v>
      </c>
      <c r="G2477" s="24">
        <f>'2 Load Profile'!E2478</f>
        <v>0.56501334476418974</v>
      </c>
      <c r="H2477" s="24">
        <f t="shared" si="640"/>
        <v>0.56501334476418974</v>
      </c>
      <c r="I2477" s="13">
        <f t="shared" si="641"/>
        <v>0</v>
      </c>
      <c r="J2477" s="24">
        <f t="shared" si="642"/>
        <v>0</v>
      </c>
      <c r="K2477" s="24">
        <f t="shared" si="643"/>
        <v>0.56501334476418974</v>
      </c>
      <c r="L2477" s="13"/>
      <c r="M2477" s="24"/>
      <c r="N2477" s="24">
        <f t="shared" si="651"/>
        <v>0</v>
      </c>
      <c r="O2477" s="13"/>
      <c r="P2477" s="13"/>
    </row>
    <row r="2478" spans="1:16">
      <c r="A2478">
        <v>2477</v>
      </c>
      <c r="B2478" s="13">
        <v>4</v>
      </c>
      <c r="C2478" s="13">
        <v>14</v>
      </c>
      <c r="D2478" s="13">
        <v>4</v>
      </c>
      <c r="E2478" s="14">
        <f t="shared" si="648"/>
        <v>104</v>
      </c>
      <c r="F2478" s="24">
        <f>'1 Solar Profile'!E2480*S$10</f>
        <v>0</v>
      </c>
      <c r="G2478" s="24">
        <f>'2 Load Profile'!E2479</f>
        <v>0.61646296448934834</v>
      </c>
      <c r="H2478" s="24">
        <f t="shared" si="640"/>
        <v>0.61646296448934834</v>
      </c>
      <c r="I2478" s="13">
        <f t="shared" si="641"/>
        <v>0</v>
      </c>
      <c r="J2478" s="24">
        <f t="shared" si="642"/>
        <v>0</v>
      </c>
      <c r="K2478" s="24">
        <f t="shared" si="643"/>
        <v>0.61646296448934834</v>
      </c>
      <c r="L2478" s="13"/>
      <c r="M2478" s="24"/>
      <c r="N2478" s="24">
        <f t="shared" si="651"/>
        <v>0</v>
      </c>
      <c r="O2478" s="13"/>
      <c r="P2478" s="13"/>
    </row>
    <row r="2479" spans="1:16">
      <c r="A2479">
        <v>2478</v>
      </c>
      <c r="B2479" s="13">
        <v>4</v>
      </c>
      <c r="C2479" s="13">
        <v>14</v>
      </c>
      <c r="D2479" s="13">
        <v>5</v>
      </c>
      <c r="E2479" s="14">
        <f t="shared" si="648"/>
        <v>104</v>
      </c>
      <c r="F2479" s="24">
        <f>'1 Solar Profile'!E2481*S$10</f>
        <v>0</v>
      </c>
      <c r="G2479" s="24">
        <f>'2 Load Profile'!E2480</f>
        <v>0.77336794958983013</v>
      </c>
      <c r="H2479" s="24">
        <f t="shared" si="640"/>
        <v>0.77336794958983013</v>
      </c>
      <c r="I2479" s="13">
        <f t="shared" si="641"/>
        <v>0</v>
      </c>
      <c r="J2479" s="24">
        <f t="shared" si="642"/>
        <v>0</v>
      </c>
      <c r="K2479" s="24">
        <f t="shared" si="643"/>
        <v>0.77336794958983013</v>
      </c>
      <c r="L2479" s="13"/>
      <c r="M2479" s="24"/>
      <c r="N2479" s="24">
        <f t="shared" si="651"/>
        <v>0</v>
      </c>
      <c r="O2479" s="13"/>
      <c r="P2479" s="13"/>
    </row>
    <row r="2480" spans="1:16">
      <c r="A2480">
        <v>2479</v>
      </c>
      <c r="B2480" s="13">
        <v>4</v>
      </c>
      <c r="C2480" s="13">
        <v>14</v>
      </c>
      <c r="D2480" s="13">
        <v>6</v>
      </c>
      <c r="E2480" s="14">
        <f t="shared" si="648"/>
        <v>104</v>
      </c>
      <c r="F2480" s="24">
        <f>'1 Solar Profile'!E2482*S$10</f>
        <v>0.306238275</v>
      </c>
      <c r="G2480" s="24">
        <f>'2 Load Profile'!E2481</f>
        <v>0.98838440077985823</v>
      </c>
      <c r="H2480" s="24">
        <f t="shared" si="640"/>
        <v>0.68214612577985823</v>
      </c>
      <c r="I2480" s="13">
        <f t="shared" si="641"/>
        <v>0</v>
      </c>
      <c r="J2480" s="24">
        <f t="shared" si="642"/>
        <v>0.306238275</v>
      </c>
      <c r="K2480" s="24">
        <f t="shared" si="643"/>
        <v>0.68214612577985823</v>
      </c>
      <c r="L2480" s="13"/>
      <c r="M2480" s="24"/>
      <c r="N2480" s="24">
        <f t="shared" si="651"/>
        <v>0</v>
      </c>
      <c r="O2480" s="13"/>
      <c r="P2480" s="13"/>
    </row>
    <row r="2481" spans="1:16">
      <c r="A2481">
        <v>2480</v>
      </c>
      <c r="B2481" s="13">
        <v>4</v>
      </c>
      <c r="C2481" s="13">
        <v>14</v>
      </c>
      <c r="D2481" s="13">
        <v>7</v>
      </c>
      <c r="E2481" s="14">
        <f t="shared" si="648"/>
        <v>104</v>
      </c>
      <c r="F2481" s="24">
        <f>'1 Solar Profile'!E2483*S$10</f>
        <v>0.29778367499999997</v>
      </c>
      <c r="G2481" s="24">
        <f>'2 Load Profile'!E2482</f>
        <v>0.90879144483077645</v>
      </c>
      <c r="H2481" s="24">
        <f t="shared" si="640"/>
        <v>0.61100776983077654</v>
      </c>
      <c r="I2481" s="13">
        <f t="shared" si="641"/>
        <v>0</v>
      </c>
      <c r="J2481" s="24">
        <f t="shared" si="642"/>
        <v>0.29778367499999997</v>
      </c>
      <c r="K2481" s="24">
        <f t="shared" si="643"/>
        <v>0.61100776983077654</v>
      </c>
      <c r="L2481" s="13"/>
      <c r="M2481" s="24"/>
      <c r="N2481" s="24">
        <f t="shared" si="651"/>
        <v>0</v>
      </c>
      <c r="O2481" s="13"/>
      <c r="P2481" s="13"/>
    </row>
    <row r="2482" spans="1:16">
      <c r="A2482">
        <v>2481</v>
      </c>
      <c r="B2482" s="13">
        <v>4</v>
      </c>
      <c r="C2482" s="13">
        <v>14</v>
      </c>
      <c r="D2482" s="13">
        <v>8</v>
      </c>
      <c r="E2482" s="14">
        <f t="shared" si="648"/>
        <v>104</v>
      </c>
      <c r="F2482" s="24">
        <f>'1 Solar Profile'!E2484*S$10</f>
        <v>1.2625924499999999</v>
      </c>
      <c r="G2482" s="24">
        <f>'2 Load Profile'!E2483</f>
        <v>0.79985298934437632</v>
      </c>
      <c r="H2482" s="24">
        <f t="shared" si="640"/>
        <v>-0.46273946065562355</v>
      </c>
      <c r="I2482" s="13">
        <f t="shared" si="641"/>
        <v>-0.46273946065562355</v>
      </c>
      <c r="J2482" s="24">
        <f t="shared" si="642"/>
        <v>0.79985298934437632</v>
      </c>
      <c r="K2482" s="24">
        <f t="shared" si="643"/>
        <v>0</v>
      </c>
      <c r="L2482" s="13"/>
      <c r="M2482" s="24"/>
      <c r="N2482" s="24">
        <f t="shared" si="651"/>
        <v>0</v>
      </c>
      <c r="O2482" s="13"/>
      <c r="P2482" s="13"/>
    </row>
    <row r="2483" spans="1:16">
      <c r="A2483">
        <v>2482</v>
      </c>
      <c r="B2483" s="13">
        <v>4</v>
      </c>
      <c r="C2483" s="13">
        <v>14</v>
      </c>
      <c r="D2483" s="13">
        <v>9</v>
      </c>
      <c r="E2483" s="14">
        <f t="shared" si="648"/>
        <v>104</v>
      </c>
      <c r="F2483" s="24">
        <f>'1 Solar Profile'!E2485*S$10</f>
        <v>3.3190825499999996</v>
      </c>
      <c r="G2483" s="24">
        <f>'2 Load Profile'!E2484</f>
        <v>0.78899110689272256</v>
      </c>
      <c r="H2483" s="24">
        <f t="shared" si="640"/>
        <v>-2.5300914431072772</v>
      </c>
      <c r="I2483" s="13">
        <f t="shared" si="641"/>
        <v>-2.5300914431072772</v>
      </c>
      <c r="J2483" s="24">
        <f t="shared" si="642"/>
        <v>0.78899110689272245</v>
      </c>
      <c r="K2483" s="24">
        <f t="shared" si="643"/>
        <v>0</v>
      </c>
      <c r="L2483" s="13"/>
      <c r="M2483" s="24"/>
      <c r="N2483" s="24">
        <f t="shared" si="651"/>
        <v>0</v>
      </c>
      <c r="O2483" s="13"/>
      <c r="P2483" s="13"/>
    </row>
    <row r="2484" spans="1:16">
      <c r="A2484">
        <v>2483</v>
      </c>
      <c r="B2484" s="13">
        <v>4</v>
      </c>
      <c r="C2484" s="13">
        <v>14</v>
      </c>
      <c r="D2484" s="13">
        <v>10</v>
      </c>
      <c r="E2484" s="14">
        <f t="shared" si="648"/>
        <v>104</v>
      </c>
      <c r="F2484" s="24">
        <f>'1 Solar Profile'!E2486*S$10</f>
        <v>4.27507605</v>
      </c>
      <c r="G2484" s="24">
        <f>'2 Load Profile'!E2485</f>
        <v>0.77787447844596058</v>
      </c>
      <c r="H2484" s="24">
        <f t="shared" si="640"/>
        <v>-3.4972015715540392</v>
      </c>
      <c r="I2484" s="13">
        <f t="shared" si="641"/>
        <v>-3.4972015715540392</v>
      </c>
      <c r="J2484" s="24">
        <f t="shared" si="642"/>
        <v>0.7778744784459608</v>
      </c>
      <c r="K2484" s="24">
        <f t="shared" si="643"/>
        <v>0</v>
      </c>
      <c r="L2484" s="13"/>
      <c r="M2484" s="24"/>
      <c r="N2484" s="24">
        <f t="shared" si="651"/>
        <v>0</v>
      </c>
      <c r="O2484" s="13"/>
      <c r="P2484" s="13"/>
    </row>
    <row r="2485" spans="1:16">
      <c r="A2485">
        <v>2484</v>
      </c>
      <c r="B2485" s="13">
        <v>4</v>
      </c>
      <c r="C2485" s="13">
        <v>14</v>
      </c>
      <c r="D2485" s="13">
        <v>11</v>
      </c>
      <c r="E2485" s="14">
        <f t="shared" si="648"/>
        <v>104</v>
      </c>
      <c r="F2485" s="24">
        <f>'1 Solar Profile'!E2487*S$10</f>
        <v>4.9419625499999995</v>
      </c>
      <c r="G2485" s="24">
        <f>'2 Load Profile'!E2486</f>
        <v>0.74199322526800715</v>
      </c>
      <c r="H2485" s="24">
        <f t="shared" si="640"/>
        <v>-4.1999693247319927</v>
      </c>
      <c r="I2485" s="13">
        <f t="shared" si="641"/>
        <v>-4.1999693247319927</v>
      </c>
      <c r="J2485" s="24">
        <f t="shared" si="642"/>
        <v>0.74199322526800682</v>
      </c>
      <c r="K2485" s="24">
        <f t="shared" si="643"/>
        <v>0</v>
      </c>
      <c r="L2485" s="13"/>
      <c r="M2485" s="24"/>
      <c r="N2485" s="24">
        <f t="shared" si="651"/>
        <v>0</v>
      </c>
      <c r="O2485" s="13"/>
      <c r="P2485" s="13"/>
    </row>
    <row r="2486" spans="1:16">
      <c r="A2486">
        <v>2485</v>
      </c>
      <c r="B2486" s="13">
        <v>4</v>
      </c>
      <c r="C2486" s="13">
        <v>14</v>
      </c>
      <c r="D2486" s="13">
        <v>12</v>
      </c>
      <c r="E2486" s="14">
        <f t="shared" si="648"/>
        <v>104</v>
      </c>
      <c r="F2486" s="24">
        <f>'1 Solar Profile'!E2488*S$10</f>
        <v>4.9159923749999992</v>
      </c>
      <c r="G2486" s="24">
        <f>'2 Load Profile'!E2487</f>
        <v>0.70495231055818974</v>
      </c>
      <c r="H2486" s="24">
        <f t="shared" si="640"/>
        <v>-4.2110400644418098</v>
      </c>
      <c r="I2486" s="13">
        <f t="shared" si="641"/>
        <v>-4.2110400644418098</v>
      </c>
      <c r="J2486" s="24">
        <f t="shared" si="642"/>
        <v>0.70495231055818941</v>
      </c>
      <c r="K2486" s="24">
        <f t="shared" si="643"/>
        <v>0</v>
      </c>
      <c r="L2486" s="13"/>
      <c r="M2486" s="24"/>
      <c r="N2486" s="24">
        <f t="shared" si="651"/>
        <v>0</v>
      </c>
      <c r="O2486" s="13"/>
      <c r="P2486" s="13"/>
    </row>
    <row r="2487" spans="1:16">
      <c r="A2487">
        <v>2486</v>
      </c>
      <c r="B2487" s="13">
        <v>4</v>
      </c>
      <c r="C2487" s="13">
        <v>14</v>
      </c>
      <c r="D2487" s="13">
        <v>13</v>
      </c>
      <c r="E2487" s="14">
        <f t="shared" si="648"/>
        <v>104</v>
      </c>
      <c r="F2487" s="24">
        <f>'1 Solar Profile'!E2489*S$10</f>
        <v>4.5160431750000001</v>
      </c>
      <c r="G2487" s="24">
        <f>'2 Load Profile'!E2488</f>
        <v>0.6807649312302575</v>
      </c>
      <c r="H2487" s="24">
        <f t="shared" si="640"/>
        <v>-3.8352782437697428</v>
      </c>
      <c r="I2487" s="13">
        <f t="shared" si="641"/>
        <v>-3.8352782437697428</v>
      </c>
      <c r="J2487" s="24">
        <f t="shared" si="642"/>
        <v>0.68076493123025728</v>
      </c>
      <c r="K2487" s="24">
        <f t="shared" si="643"/>
        <v>0</v>
      </c>
      <c r="L2487" s="13"/>
      <c r="M2487" s="24"/>
      <c r="N2487" s="24">
        <f t="shared" si="651"/>
        <v>0</v>
      </c>
      <c r="O2487" s="13"/>
      <c r="P2487" s="13"/>
    </row>
    <row r="2488" spans="1:16">
      <c r="A2488">
        <v>2487</v>
      </c>
      <c r="B2488" s="13">
        <v>4</v>
      </c>
      <c r="C2488" s="13">
        <v>14</v>
      </c>
      <c r="D2488" s="13">
        <v>14</v>
      </c>
      <c r="E2488" s="14">
        <f t="shared" si="648"/>
        <v>104</v>
      </c>
      <c r="F2488" s="24">
        <f>'1 Solar Profile'!E2490*S$10</f>
        <v>3.7744119</v>
      </c>
      <c r="G2488" s="24">
        <f>'2 Load Profile'!E2489</f>
        <v>0.70086018693906549</v>
      </c>
      <c r="H2488" s="24">
        <f t="shared" si="640"/>
        <v>-3.0735517130609344</v>
      </c>
      <c r="I2488" s="13">
        <f t="shared" si="641"/>
        <v>-3.0735517130609344</v>
      </c>
      <c r="J2488" s="24">
        <f t="shared" si="642"/>
        <v>0.7008601869390656</v>
      </c>
      <c r="K2488" s="24">
        <f t="shared" si="643"/>
        <v>0</v>
      </c>
      <c r="L2488" s="13"/>
      <c r="M2488" s="24"/>
      <c r="N2488" s="24">
        <f t="shared" si="651"/>
        <v>0</v>
      </c>
      <c r="O2488" s="13"/>
      <c r="P2488" s="13"/>
    </row>
    <row r="2489" spans="1:16">
      <c r="A2489">
        <v>2488</v>
      </c>
      <c r="B2489" s="13">
        <v>4</v>
      </c>
      <c r="C2489" s="13">
        <v>14</v>
      </c>
      <c r="D2489" s="13">
        <v>15</v>
      </c>
      <c r="E2489" s="14">
        <f t="shared" si="648"/>
        <v>104</v>
      </c>
      <c r="F2489" s="24">
        <f>'1 Solar Profile'!E2491*S$10</f>
        <v>2.7817917750000003</v>
      </c>
      <c r="G2489" s="24">
        <f>'2 Load Profile'!E2490</f>
        <v>0.80812548356725677</v>
      </c>
      <c r="H2489" s="24">
        <f t="shared" si="640"/>
        <v>-1.9736662914327434</v>
      </c>
      <c r="I2489" s="13">
        <f t="shared" si="641"/>
        <v>-1.9736662914327434</v>
      </c>
      <c r="J2489" s="24">
        <f t="shared" si="642"/>
        <v>0.80812548356725689</v>
      </c>
      <c r="K2489" s="24">
        <f t="shared" si="643"/>
        <v>0</v>
      </c>
      <c r="L2489" s="13"/>
      <c r="M2489" s="24"/>
      <c r="N2489" s="24">
        <f t="shared" si="651"/>
        <v>0</v>
      </c>
      <c r="O2489" s="13"/>
      <c r="P2489" s="13"/>
    </row>
    <row r="2490" spans="1:16">
      <c r="A2490">
        <v>2489</v>
      </c>
      <c r="B2490" s="13">
        <v>4</v>
      </c>
      <c r="C2490" s="13">
        <v>14</v>
      </c>
      <c r="D2490" s="13">
        <v>16</v>
      </c>
      <c r="E2490" s="14">
        <f t="shared" si="648"/>
        <v>104</v>
      </c>
      <c r="F2490" s="24">
        <f>'1 Solar Profile'!E2492*S$10</f>
        <v>1.5673108500000001</v>
      </c>
      <c r="G2490" s="24">
        <f>'2 Load Profile'!E2491</f>
        <v>0.99635977865406267</v>
      </c>
      <c r="H2490" s="24">
        <f t="shared" si="640"/>
        <v>-0.57095107134593748</v>
      </c>
      <c r="I2490" s="13">
        <f t="shared" si="641"/>
        <v>-0.57095107134593748</v>
      </c>
      <c r="J2490" s="24">
        <f t="shared" si="642"/>
        <v>0.99635977865406267</v>
      </c>
      <c r="K2490" s="24">
        <f t="shared" si="643"/>
        <v>0</v>
      </c>
      <c r="L2490" s="13"/>
      <c r="M2490" s="24"/>
      <c r="N2490" s="24">
        <f t="shared" si="651"/>
        <v>0</v>
      </c>
      <c r="O2490" s="13"/>
      <c r="P2490" s="13"/>
    </row>
    <row r="2491" spans="1:16">
      <c r="A2491">
        <v>2490</v>
      </c>
      <c r="B2491" s="13">
        <v>4</v>
      </c>
      <c r="C2491" s="13">
        <v>14</v>
      </c>
      <c r="D2491" s="13">
        <v>17</v>
      </c>
      <c r="E2491" s="14">
        <f t="shared" si="648"/>
        <v>104</v>
      </c>
      <c r="F2491" s="24">
        <f>'1 Solar Profile'!E2493*S$10</f>
        <v>0.44278289999999998</v>
      </c>
      <c r="G2491" s="24">
        <f>'2 Load Profile'!E2492</f>
        <v>1.113221342286286</v>
      </c>
      <c r="H2491" s="24">
        <f t="shared" si="640"/>
        <v>0.67043844228628602</v>
      </c>
      <c r="I2491" s="13">
        <f t="shared" si="641"/>
        <v>0</v>
      </c>
      <c r="J2491" s="24">
        <f t="shared" si="642"/>
        <v>0.44278289999999998</v>
      </c>
      <c r="K2491" s="24">
        <f t="shared" si="643"/>
        <v>0.67043844228628602</v>
      </c>
      <c r="L2491" s="13"/>
      <c r="M2491" s="24"/>
      <c r="N2491" s="24">
        <f t="shared" si="651"/>
        <v>0</v>
      </c>
      <c r="O2491" s="13"/>
      <c r="P2491" s="13"/>
    </row>
    <row r="2492" spans="1:16">
      <c r="A2492">
        <v>2491</v>
      </c>
      <c r="B2492" s="13">
        <v>4</v>
      </c>
      <c r="C2492" s="13">
        <v>14</v>
      </c>
      <c r="D2492" s="13">
        <v>18</v>
      </c>
      <c r="E2492" s="14">
        <f t="shared" si="648"/>
        <v>104</v>
      </c>
      <c r="F2492" s="24">
        <f>'1 Solar Profile'!E2494*S$10</f>
        <v>0</v>
      </c>
      <c r="G2492" s="24">
        <f>'2 Load Profile'!E2493</f>
        <v>1.2205428101233229</v>
      </c>
      <c r="H2492" s="24">
        <f t="shared" si="640"/>
        <v>1.2205428101233229</v>
      </c>
      <c r="I2492" s="13">
        <f t="shared" si="641"/>
        <v>0</v>
      </c>
      <c r="J2492" s="24">
        <f t="shared" si="642"/>
        <v>0</v>
      </c>
      <c r="K2492" s="24">
        <f t="shared" si="643"/>
        <v>1.2205428101233229</v>
      </c>
      <c r="L2492" s="13"/>
      <c r="M2492" s="24"/>
      <c r="N2492" s="24">
        <f t="shared" si="651"/>
        <v>0</v>
      </c>
      <c r="O2492" s="13"/>
      <c r="P2492" s="13"/>
    </row>
    <row r="2493" spans="1:16">
      <c r="A2493">
        <v>2492</v>
      </c>
      <c r="B2493" s="13">
        <v>4</v>
      </c>
      <c r="C2493" s="13">
        <v>14</v>
      </c>
      <c r="D2493" s="13">
        <v>19</v>
      </c>
      <c r="E2493" s="14">
        <f t="shared" si="648"/>
        <v>104</v>
      </c>
      <c r="F2493" s="24">
        <f>'1 Solar Profile'!E2495*S$10</f>
        <v>0</v>
      </c>
      <c r="G2493" s="24">
        <f>'2 Load Profile'!E2494</f>
        <v>1.447464223178498</v>
      </c>
      <c r="H2493" s="24">
        <f t="shared" si="640"/>
        <v>1.447464223178498</v>
      </c>
      <c r="I2493" s="13">
        <f t="shared" si="641"/>
        <v>0</v>
      </c>
      <c r="J2493" s="24">
        <f t="shared" si="642"/>
        <v>0</v>
      </c>
      <c r="K2493" s="24">
        <f t="shared" si="643"/>
        <v>1.447464223178498</v>
      </c>
      <c r="L2493" s="13"/>
      <c r="M2493" s="24"/>
      <c r="N2493" s="24">
        <f t="shared" si="651"/>
        <v>0</v>
      </c>
      <c r="O2493" s="13"/>
      <c r="P2493" s="13"/>
    </row>
    <row r="2494" spans="1:16">
      <c r="A2494">
        <v>2493</v>
      </c>
      <c r="B2494" s="13">
        <v>4</v>
      </c>
      <c r="C2494" s="13">
        <v>14</v>
      </c>
      <c r="D2494" s="13">
        <v>20</v>
      </c>
      <c r="E2494" s="14">
        <f t="shared" si="648"/>
        <v>104</v>
      </c>
      <c r="F2494" s="24">
        <f>'1 Solar Profile'!E2496*S$10</f>
        <v>0</v>
      </c>
      <c r="G2494" s="24">
        <f>'2 Load Profile'!E2495</f>
        <v>1.4699858431344923</v>
      </c>
      <c r="H2494" s="24">
        <f t="shared" si="640"/>
        <v>1.4699858431344923</v>
      </c>
      <c r="I2494" s="13">
        <f t="shared" si="641"/>
        <v>0</v>
      </c>
      <c r="J2494" s="24">
        <f t="shared" si="642"/>
        <v>0</v>
      </c>
      <c r="K2494" s="24">
        <f t="shared" si="643"/>
        <v>1.4699858431344923</v>
      </c>
      <c r="L2494" s="13"/>
      <c r="M2494" s="24"/>
      <c r="N2494" s="24">
        <f t="shared" si="651"/>
        <v>0</v>
      </c>
      <c r="O2494" s="24"/>
      <c r="P2494" s="24"/>
    </row>
    <row r="2495" spans="1:16">
      <c r="A2495">
        <v>2494</v>
      </c>
      <c r="B2495" s="13">
        <v>4</v>
      </c>
      <c r="C2495" s="13">
        <v>14</v>
      </c>
      <c r="D2495" s="13">
        <v>21</v>
      </c>
      <c r="E2495" s="14">
        <f t="shared" si="648"/>
        <v>104</v>
      </c>
      <c r="F2495" s="24">
        <f>'1 Solar Profile'!E2497*S$10</f>
        <v>0</v>
      </c>
      <c r="G2495" s="24">
        <f>'2 Load Profile'!E2496</f>
        <v>1.1814456663182806</v>
      </c>
      <c r="H2495" s="24">
        <f t="shared" si="640"/>
        <v>1.1814456663182806</v>
      </c>
      <c r="I2495" s="13">
        <f t="shared" si="641"/>
        <v>0</v>
      </c>
      <c r="J2495" s="24">
        <f t="shared" si="642"/>
        <v>0</v>
      </c>
      <c r="K2495" s="24">
        <f t="shared" si="643"/>
        <v>1.1814456663182806</v>
      </c>
      <c r="L2495" s="13"/>
      <c r="M2495" s="24"/>
      <c r="N2495" s="24">
        <f t="shared" si="651"/>
        <v>0</v>
      </c>
      <c r="O2495" s="13"/>
      <c r="P2495" s="13"/>
    </row>
    <row r="2496" spans="1:16">
      <c r="A2496">
        <v>2495</v>
      </c>
      <c r="B2496" s="13">
        <v>4</v>
      </c>
      <c r="C2496" s="13">
        <v>14</v>
      </c>
      <c r="D2496" s="13">
        <v>22</v>
      </c>
      <c r="E2496" s="14">
        <f t="shared" si="648"/>
        <v>104</v>
      </c>
      <c r="F2496" s="24">
        <f>'1 Solar Profile'!E2498*S$10</f>
        <v>0</v>
      </c>
      <c r="G2496" s="24">
        <f>'2 Load Profile'!E2497</f>
        <v>0.90105092964699973</v>
      </c>
      <c r="H2496" s="24">
        <f t="shared" ref="H2496:H2559" si="654">G2496-F2496</f>
        <v>0.90105092964699973</v>
      </c>
      <c r="I2496" s="13">
        <f t="shared" ref="I2496:I2559" si="655">IF(H2496&lt;0,H2496,0)</f>
        <v>0</v>
      </c>
      <c r="J2496" s="24">
        <f t="shared" ref="J2496:J2559" si="656">F2496+I2496</f>
        <v>0</v>
      </c>
      <c r="K2496" s="24">
        <f t="shared" ref="K2496:K2559" si="657">IF(H2496&gt;0,H2496,0)</f>
        <v>0.90105092964699973</v>
      </c>
      <c r="L2496" s="13"/>
      <c r="M2496" s="24"/>
      <c r="N2496" s="24">
        <f t="shared" si="651"/>
        <v>0</v>
      </c>
      <c r="O2496" s="13"/>
      <c r="P2496" s="13"/>
    </row>
    <row r="2497" spans="1:16">
      <c r="A2497">
        <v>2496</v>
      </c>
      <c r="B2497" s="13">
        <v>4</v>
      </c>
      <c r="C2497" s="13">
        <v>14</v>
      </c>
      <c r="D2497" s="13">
        <v>23</v>
      </c>
      <c r="E2497" s="14">
        <f t="shared" si="648"/>
        <v>104</v>
      </c>
      <c r="F2497" s="24">
        <f>'1 Solar Profile'!E2499*S$10</f>
        <v>0</v>
      </c>
      <c r="G2497" s="24">
        <f>'2 Load Profile'!E2498</f>
        <v>0.61860590663024273</v>
      </c>
      <c r="H2497" s="24">
        <f t="shared" si="654"/>
        <v>0.61860590663024273</v>
      </c>
      <c r="I2497" s="13">
        <f t="shared" si="655"/>
        <v>0</v>
      </c>
      <c r="J2497" s="24">
        <f t="shared" si="656"/>
        <v>0</v>
      </c>
      <c r="K2497" s="24">
        <f t="shared" si="657"/>
        <v>0.61860590663024273</v>
      </c>
      <c r="L2497" s="13">
        <f t="shared" ref="L2497" si="658">SUM(I2474:I2497)</f>
        <v>-24.3544891841001</v>
      </c>
      <c r="M2497" s="24">
        <f t="shared" ref="M2497" si="659">SUMIF(H2474:H2497,"&gt;0",H2474:H2497)</f>
        <v>12.488162365366721</v>
      </c>
      <c r="N2497" s="24">
        <f t="shared" si="651"/>
        <v>-11.866326818733379</v>
      </c>
      <c r="O2497" s="13">
        <f t="shared" ref="O2497" si="660">IF(M2497&gt;(L2497*-1),(M2497+L2497)*S$12,0)</f>
        <v>0</v>
      </c>
      <c r="P2497" s="13">
        <f t="shared" ref="P2497" si="661">IF(M2497&lt;(L2497*-1),(M2497+L2497)*S$14,0)</f>
        <v>-0.31386434435549787</v>
      </c>
    </row>
    <row r="2498" spans="1:16">
      <c r="A2498">
        <v>2497</v>
      </c>
      <c r="B2498" s="13">
        <v>4</v>
      </c>
      <c r="C2498" s="13">
        <v>15</v>
      </c>
      <c r="D2498" s="13">
        <v>0</v>
      </c>
      <c r="E2498" s="14">
        <f t="shared" si="648"/>
        <v>105</v>
      </c>
      <c r="F2498" s="24">
        <f>'1 Solar Profile'!E2500*S$10</f>
        <v>0</v>
      </c>
      <c r="G2498" s="24">
        <f>'2 Load Profile'!E2499</f>
        <v>0.5253661317339462</v>
      </c>
      <c r="H2498" s="24">
        <f t="shared" si="654"/>
        <v>0.5253661317339462</v>
      </c>
      <c r="I2498" s="13">
        <f t="shared" si="655"/>
        <v>0</v>
      </c>
      <c r="J2498" s="24">
        <f t="shared" si="656"/>
        <v>0</v>
      </c>
      <c r="K2498" s="24">
        <f t="shared" si="657"/>
        <v>0.5253661317339462</v>
      </c>
      <c r="L2498" s="13"/>
      <c r="M2498" s="24"/>
      <c r="N2498" s="24">
        <f t="shared" si="651"/>
        <v>0</v>
      </c>
      <c r="O2498" s="13"/>
      <c r="P2498" s="13"/>
    </row>
    <row r="2499" spans="1:16">
      <c r="A2499">
        <v>2498</v>
      </c>
      <c r="B2499" s="13">
        <v>4</v>
      </c>
      <c r="C2499" s="13">
        <v>15</v>
      </c>
      <c r="D2499" s="13">
        <v>1</v>
      </c>
      <c r="E2499" s="14">
        <f t="shared" si="648"/>
        <v>105</v>
      </c>
      <c r="F2499" s="24">
        <f>'1 Solar Profile'!E2501*S$10</f>
        <v>0</v>
      </c>
      <c r="G2499" s="24">
        <f>'2 Load Profile'!E2500</f>
        <v>0.48377084195563036</v>
      </c>
      <c r="H2499" s="24">
        <f t="shared" si="654"/>
        <v>0.48377084195563036</v>
      </c>
      <c r="I2499" s="13">
        <f t="shared" si="655"/>
        <v>0</v>
      </c>
      <c r="J2499" s="24">
        <f t="shared" si="656"/>
        <v>0</v>
      </c>
      <c r="K2499" s="24">
        <f t="shared" si="657"/>
        <v>0.48377084195563036</v>
      </c>
      <c r="L2499" s="13"/>
      <c r="M2499" s="24"/>
      <c r="N2499" s="24">
        <f t="shared" si="651"/>
        <v>0</v>
      </c>
      <c r="O2499" s="13"/>
      <c r="P2499" s="13"/>
    </row>
    <row r="2500" spans="1:16">
      <c r="A2500">
        <v>2499</v>
      </c>
      <c r="B2500" s="13">
        <v>4</v>
      </c>
      <c r="C2500" s="13">
        <v>15</v>
      </c>
      <c r="D2500" s="13">
        <v>2</v>
      </c>
      <c r="E2500" s="14">
        <f t="shared" si="648"/>
        <v>105</v>
      </c>
      <c r="F2500" s="24">
        <f>'1 Solar Profile'!E2502*S$10</f>
        <v>0</v>
      </c>
      <c r="G2500" s="24">
        <f>'2 Load Profile'!E2501</f>
        <v>0.48363451439407951</v>
      </c>
      <c r="H2500" s="24">
        <f t="shared" si="654"/>
        <v>0.48363451439407951</v>
      </c>
      <c r="I2500" s="13">
        <f t="shared" si="655"/>
        <v>0</v>
      </c>
      <c r="J2500" s="24">
        <f t="shared" si="656"/>
        <v>0</v>
      </c>
      <c r="K2500" s="24">
        <f t="shared" si="657"/>
        <v>0.48363451439407951</v>
      </c>
      <c r="L2500" s="13"/>
      <c r="M2500" s="24"/>
      <c r="N2500" s="24">
        <f t="shared" si="651"/>
        <v>0</v>
      </c>
      <c r="O2500" s="13"/>
      <c r="P2500" s="13"/>
    </row>
    <row r="2501" spans="1:16">
      <c r="A2501">
        <v>2500</v>
      </c>
      <c r="B2501" s="13">
        <v>4</v>
      </c>
      <c r="C2501" s="13">
        <v>15</v>
      </c>
      <c r="D2501" s="13">
        <v>3</v>
      </c>
      <c r="E2501" s="14">
        <f t="shared" si="648"/>
        <v>105</v>
      </c>
      <c r="F2501" s="24">
        <f>'1 Solar Profile'!E2503*S$10</f>
        <v>0</v>
      </c>
      <c r="G2501" s="24">
        <f>'2 Load Profile'!E2502</f>
        <v>0.49207874728353268</v>
      </c>
      <c r="H2501" s="24">
        <f t="shared" si="654"/>
        <v>0.49207874728353268</v>
      </c>
      <c r="I2501" s="13">
        <f t="shared" si="655"/>
        <v>0</v>
      </c>
      <c r="J2501" s="24">
        <f t="shared" si="656"/>
        <v>0</v>
      </c>
      <c r="K2501" s="24">
        <f t="shared" si="657"/>
        <v>0.49207874728353268</v>
      </c>
      <c r="L2501" s="13"/>
      <c r="M2501" s="24"/>
      <c r="N2501" s="24">
        <f t="shared" si="651"/>
        <v>0</v>
      </c>
      <c r="O2501" s="13"/>
      <c r="P2501" s="13"/>
    </row>
    <row r="2502" spans="1:16">
      <c r="A2502">
        <v>2501</v>
      </c>
      <c r="B2502" s="13">
        <v>4</v>
      </c>
      <c r="C2502" s="13">
        <v>15</v>
      </c>
      <c r="D2502" s="13">
        <v>4</v>
      </c>
      <c r="E2502" s="14">
        <f t="shared" si="648"/>
        <v>105</v>
      </c>
      <c r="F2502" s="24">
        <f>'1 Solar Profile'!E2504*S$10</f>
        <v>0</v>
      </c>
      <c r="G2502" s="24">
        <f>'2 Load Profile'!E2503</f>
        <v>0.54856088711941986</v>
      </c>
      <c r="H2502" s="24">
        <f t="shared" si="654"/>
        <v>0.54856088711941986</v>
      </c>
      <c r="I2502" s="13">
        <f t="shared" si="655"/>
        <v>0</v>
      </c>
      <c r="J2502" s="24">
        <f t="shared" si="656"/>
        <v>0</v>
      </c>
      <c r="K2502" s="24">
        <f t="shared" si="657"/>
        <v>0.54856088711941986</v>
      </c>
      <c r="L2502" s="13"/>
      <c r="M2502" s="24"/>
      <c r="N2502" s="24">
        <f t="shared" si="651"/>
        <v>0</v>
      </c>
      <c r="O2502" s="13"/>
      <c r="P2502" s="13"/>
    </row>
    <row r="2503" spans="1:16">
      <c r="A2503">
        <v>2502</v>
      </c>
      <c r="B2503" s="13">
        <v>4</v>
      </c>
      <c r="C2503" s="13">
        <v>15</v>
      </c>
      <c r="D2503" s="13">
        <v>5</v>
      </c>
      <c r="E2503" s="14">
        <f t="shared" si="648"/>
        <v>105</v>
      </c>
      <c r="F2503" s="24">
        <f>'1 Solar Profile'!E2505*S$10</f>
        <v>0</v>
      </c>
      <c r="G2503" s="24">
        <f>'2 Load Profile'!E2504</f>
        <v>0.7068309786361372</v>
      </c>
      <c r="H2503" s="24">
        <f t="shared" si="654"/>
        <v>0.7068309786361372</v>
      </c>
      <c r="I2503" s="13">
        <f t="shared" si="655"/>
        <v>0</v>
      </c>
      <c r="J2503" s="24">
        <f t="shared" si="656"/>
        <v>0</v>
      </c>
      <c r="K2503" s="24">
        <f t="shared" si="657"/>
        <v>0.7068309786361372</v>
      </c>
      <c r="L2503" s="13"/>
      <c r="M2503" s="24"/>
      <c r="N2503" s="24">
        <f t="shared" si="651"/>
        <v>0</v>
      </c>
      <c r="O2503" s="13"/>
      <c r="P2503" s="13"/>
    </row>
    <row r="2504" spans="1:16">
      <c r="A2504">
        <v>2503</v>
      </c>
      <c r="B2504" s="13">
        <v>4</v>
      </c>
      <c r="C2504" s="13">
        <v>15</v>
      </c>
      <c r="D2504" s="13">
        <v>6</v>
      </c>
      <c r="E2504" s="14">
        <f t="shared" si="648"/>
        <v>105</v>
      </c>
      <c r="F2504" s="24">
        <f>'1 Solar Profile'!E2506*S$10</f>
        <v>0.31194765000000002</v>
      </c>
      <c r="G2504" s="24">
        <f>'2 Load Profile'!E2505</f>
        <v>0.93137963718629213</v>
      </c>
      <c r="H2504" s="24">
        <f t="shared" si="654"/>
        <v>0.61943198718629211</v>
      </c>
      <c r="I2504" s="13">
        <f t="shared" si="655"/>
        <v>0</v>
      </c>
      <c r="J2504" s="24">
        <f t="shared" si="656"/>
        <v>0.31194765000000002</v>
      </c>
      <c r="K2504" s="24">
        <f t="shared" si="657"/>
        <v>0.61943198718629211</v>
      </c>
      <c r="L2504" s="13"/>
      <c r="M2504" s="24"/>
      <c r="N2504" s="24">
        <f t="shared" si="651"/>
        <v>0</v>
      </c>
      <c r="O2504" s="13"/>
      <c r="P2504" s="13"/>
    </row>
    <row r="2505" spans="1:16">
      <c r="A2505">
        <v>2504</v>
      </c>
      <c r="B2505" s="13">
        <v>4</v>
      </c>
      <c r="C2505" s="13">
        <v>15</v>
      </c>
      <c r="D2505" s="13">
        <v>7</v>
      </c>
      <c r="E2505" s="14">
        <f t="shared" si="648"/>
        <v>105</v>
      </c>
      <c r="F2505" s="24">
        <f>'1 Solar Profile'!E2507*S$10</f>
        <v>0.62672557499999992</v>
      </c>
      <c r="G2505" s="24">
        <f>'2 Load Profile'!E2506</f>
        <v>0.87671494113597426</v>
      </c>
      <c r="H2505" s="24">
        <f t="shared" si="654"/>
        <v>0.24998936613597433</v>
      </c>
      <c r="I2505" s="13">
        <f t="shared" si="655"/>
        <v>0</v>
      </c>
      <c r="J2505" s="24">
        <f t="shared" si="656"/>
        <v>0.62672557499999992</v>
      </c>
      <c r="K2505" s="24">
        <f t="shared" si="657"/>
        <v>0.24998936613597433</v>
      </c>
      <c r="L2505" s="13"/>
      <c r="M2505" s="24"/>
      <c r="N2505" s="24">
        <f t="shared" si="651"/>
        <v>0</v>
      </c>
      <c r="O2505" s="13"/>
      <c r="P2505" s="13"/>
    </row>
    <row r="2506" spans="1:16">
      <c r="A2506">
        <v>2505</v>
      </c>
      <c r="B2506" s="13">
        <v>4</v>
      </c>
      <c r="C2506" s="13">
        <v>15</v>
      </c>
      <c r="D2506" s="13">
        <v>8</v>
      </c>
      <c r="E2506" s="14">
        <f t="shared" si="648"/>
        <v>105</v>
      </c>
      <c r="F2506" s="24">
        <f>'1 Solar Profile'!E2508*S$10</f>
        <v>1.5966987750000001</v>
      </c>
      <c r="G2506" s="24">
        <f>'2 Load Profile'!E2507</f>
        <v>0.78611069395544264</v>
      </c>
      <c r="H2506" s="24">
        <f t="shared" si="654"/>
        <v>-0.81058808104455748</v>
      </c>
      <c r="I2506" s="13">
        <f t="shared" si="655"/>
        <v>-0.81058808104455748</v>
      </c>
      <c r="J2506" s="24">
        <f t="shared" si="656"/>
        <v>0.78611069395544264</v>
      </c>
      <c r="K2506" s="24">
        <f t="shared" si="657"/>
        <v>0</v>
      </c>
      <c r="L2506" s="13"/>
      <c r="M2506" s="24"/>
      <c r="N2506" s="24">
        <f t="shared" si="651"/>
        <v>0</v>
      </c>
      <c r="O2506" s="13"/>
      <c r="P2506" s="13"/>
    </row>
    <row r="2507" spans="1:16">
      <c r="A2507">
        <v>2506</v>
      </c>
      <c r="B2507" s="13">
        <v>4</v>
      </c>
      <c r="C2507" s="13">
        <v>15</v>
      </c>
      <c r="D2507" s="13">
        <v>9</v>
      </c>
      <c r="E2507" s="14">
        <f t="shared" si="648"/>
        <v>105</v>
      </c>
      <c r="F2507" s="24">
        <f>'1 Solar Profile'!E2509*S$10</f>
        <v>1.7280915750000001</v>
      </c>
      <c r="G2507" s="24">
        <f>'2 Load Profile'!E2508</f>
        <v>0.77547811469943928</v>
      </c>
      <c r="H2507" s="24">
        <f t="shared" si="654"/>
        <v>-0.95261346030056082</v>
      </c>
      <c r="I2507" s="13">
        <f t="shared" si="655"/>
        <v>-0.95261346030056082</v>
      </c>
      <c r="J2507" s="24">
        <f t="shared" si="656"/>
        <v>0.77547811469943928</v>
      </c>
      <c r="K2507" s="24">
        <f t="shared" si="657"/>
        <v>0</v>
      </c>
      <c r="L2507" s="13"/>
      <c r="M2507" s="24"/>
      <c r="N2507" s="24">
        <f t="shared" si="651"/>
        <v>0</v>
      </c>
      <c r="O2507" s="13"/>
      <c r="P2507" s="13"/>
    </row>
    <row r="2508" spans="1:16">
      <c r="A2508">
        <v>2507</v>
      </c>
      <c r="B2508" s="13">
        <v>4</v>
      </c>
      <c r="C2508" s="13">
        <v>15</v>
      </c>
      <c r="D2508" s="13">
        <v>10</v>
      </c>
      <c r="E2508" s="14">
        <f t="shared" si="648"/>
        <v>105</v>
      </c>
      <c r="F2508" s="24">
        <f>'1 Solar Profile'!E2510*S$10</f>
        <v>1.8000533250000001</v>
      </c>
      <c r="G2508" s="24">
        <f>'2 Load Profile'!E2509</f>
        <v>0.77909116408982004</v>
      </c>
      <c r="H2508" s="24">
        <f t="shared" si="654"/>
        <v>-1.0209621609101802</v>
      </c>
      <c r="I2508" s="13">
        <f t="shared" si="655"/>
        <v>-1.0209621609101802</v>
      </c>
      <c r="J2508" s="24">
        <f t="shared" si="656"/>
        <v>0.77909116408981993</v>
      </c>
      <c r="K2508" s="24">
        <f t="shared" si="657"/>
        <v>0</v>
      </c>
      <c r="L2508" s="13"/>
      <c r="M2508" s="24"/>
      <c r="N2508" s="24">
        <f t="shared" si="651"/>
        <v>0</v>
      </c>
      <c r="O2508" s="13"/>
      <c r="P2508" s="13"/>
    </row>
    <row r="2509" spans="1:16">
      <c r="A2509">
        <v>2508</v>
      </c>
      <c r="B2509" s="13">
        <v>4</v>
      </c>
      <c r="C2509" s="13">
        <v>15</v>
      </c>
      <c r="D2509" s="13">
        <v>11</v>
      </c>
      <c r="E2509" s="14">
        <f t="shared" si="648"/>
        <v>105</v>
      </c>
      <c r="F2509" s="24">
        <f>'1 Solar Profile'!E2511*S$10</f>
        <v>2.4891898499999998</v>
      </c>
      <c r="G2509" s="24">
        <f>'2 Load Profile'!E2510</f>
        <v>0.74600807016348047</v>
      </c>
      <c r="H2509" s="24">
        <f t="shared" si="654"/>
        <v>-1.7431817798365192</v>
      </c>
      <c r="I2509" s="13">
        <f t="shared" si="655"/>
        <v>-1.7431817798365192</v>
      </c>
      <c r="J2509" s="24">
        <f t="shared" si="656"/>
        <v>0.74600807016348059</v>
      </c>
      <c r="K2509" s="24">
        <f t="shared" si="657"/>
        <v>0</v>
      </c>
      <c r="L2509" s="13"/>
      <c r="M2509" s="24"/>
      <c r="N2509" s="24">
        <f t="shared" si="651"/>
        <v>0</v>
      </c>
      <c r="O2509" s="13"/>
      <c r="P2509" s="13"/>
    </row>
    <row r="2510" spans="1:16">
      <c r="A2510">
        <v>2509</v>
      </c>
      <c r="B2510" s="13">
        <v>4</v>
      </c>
      <c r="C2510" s="13">
        <v>15</v>
      </c>
      <c r="D2510" s="13">
        <v>12</v>
      </c>
      <c r="E2510" s="14">
        <f t="shared" si="648"/>
        <v>105</v>
      </c>
      <c r="F2510" s="24">
        <f>'1 Solar Profile'!E2512*S$10</f>
        <v>2.0851755750000001</v>
      </c>
      <c r="G2510" s="24">
        <f>'2 Load Profile'!E2511</f>
        <v>0.72221109438531483</v>
      </c>
      <c r="H2510" s="24">
        <f t="shared" si="654"/>
        <v>-1.3629644806146852</v>
      </c>
      <c r="I2510" s="13">
        <f t="shared" si="655"/>
        <v>-1.3629644806146852</v>
      </c>
      <c r="J2510" s="24">
        <f t="shared" si="656"/>
        <v>0.72221109438531483</v>
      </c>
      <c r="K2510" s="24">
        <f t="shared" si="657"/>
        <v>0</v>
      </c>
      <c r="L2510" s="13"/>
      <c r="M2510" s="24"/>
      <c r="N2510" s="24">
        <f t="shared" si="651"/>
        <v>0</v>
      </c>
      <c r="O2510" s="13"/>
      <c r="P2510" s="13"/>
    </row>
    <row r="2511" spans="1:16">
      <c r="A2511">
        <v>2510</v>
      </c>
      <c r="B2511" s="13">
        <v>4</v>
      </c>
      <c r="C2511" s="13">
        <v>15</v>
      </c>
      <c r="D2511" s="13">
        <v>13</v>
      </c>
      <c r="E2511" s="14">
        <f t="shared" si="648"/>
        <v>105</v>
      </c>
      <c r="F2511" s="24">
        <f>'1 Solar Profile'!E2513*S$10</f>
        <v>1.8546318000000002</v>
      </c>
      <c r="G2511" s="24">
        <f>'2 Load Profile'!E2512</f>
        <v>0.71168803690070248</v>
      </c>
      <c r="H2511" s="24">
        <f t="shared" si="654"/>
        <v>-1.1429437630992978</v>
      </c>
      <c r="I2511" s="13">
        <f t="shared" si="655"/>
        <v>-1.1429437630992978</v>
      </c>
      <c r="J2511" s="24">
        <f t="shared" si="656"/>
        <v>0.71168803690070237</v>
      </c>
      <c r="K2511" s="24">
        <f t="shared" si="657"/>
        <v>0</v>
      </c>
      <c r="L2511" s="13"/>
      <c r="M2511" s="24"/>
      <c r="N2511" s="24">
        <f t="shared" si="651"/>
        <v>0</v>
      </c>
      <c r="O2511" s="13"/>
      <c r="P2511" s="13"/>
    </row>
    <row r="2512" spans="1:16">
      <c r="A2512">
        <v>2511</v>
      </c>
      <c r="B2512" s="13">
        <v>4</v>
      </c>
      <c r="C2512" s="13">
        <v>15</v>
      </c>
      <c r="D2512" s="13">
        <v>14</v>
      </c>
      <c r="E2512" s="14">
        <f t="shared" si="648"/>
        <v>105</v>
      </c>
      <c r="F2512" s="24">
        <f>'1 Solar Profile'!E2514*S$10</f>
        <v>0.94253512499999992</v>
      </c>
      <c r="G2512" s="24">
        <f>'2 Load Profile'!E2513</f>
        <v>0.73492022444079541</v>
      </c>
      <c r="H2512" s="24">
        <f t="shared" si="654"/>
        <v>-0.20761490055920451</v>
      </c>
      <c r="I2512" s="13">
        <f t="shared" si="655"/>
        <v>-0.20761490055920451</v>
      </c>
      <c r="J2512" s="24">
        <f t="shared" si="656"/>
        <v>0.73492022444079541</v>
      </c>
      <c r="K2512" s="24">
        <f t="shared" si="657"/>
        <v>0</v>
      </c>
      <c r="L2512" s="13"/>
      <c r="M2512" s="24"/>
      <c r="N2512" s="24">
        <f t="shared" si="651"/>
        <v>0</v>
      </c>
      <c r="O2512" s="13"/>
      <c r="P2512" s="13"/>
    </row>
    <row r="2513" spans="1:17">
      <c r="A2513">
        <v>2512</v>
      </c>
      <c r="B2513" s="13">
        <v>4</v>
      </c>
      <c r="C2513" s="13">
        <v>15</v>
      </c>
      <c r="D2513" s="13">
        <v>15</v>
      </c>
      <c r="E2513" s="14">
        <f t="shared" si="648"/>
        <v>105</v>
      </c>
      <c r="F2513" s="24">
        <f>'1 Solar Profile'!E2515*S$10</f>
        <v>0.8981516249999999</v>
      </c>
      <c r="G2513" s="24">
        <f>'2 Load Profile'!E2514</f>
        <v>0.84113680587735251</v>
      </c>
      <c r="H2513" s="24">
        <f t="shared" si="654"/>
        <v>-5.7014819122647387E-2</v>
      </c>
      <c r="I2513" s="13">
        <f t="shared" si="655"/>
        <v>-5.7014819122647387E-2</v>
      </c>
      <c r="J2513" s="24">
        <f t="shared" si="656"/>
        <v>0.84113680587735251</v>
      </c>
      <c r="K2513" s="24">
        <f t="shared" si="657"/>
        <v>0</v>
      </c>
      <c r="L2513" s="13"/>
      <c r="M2513" s="24"/>
      <c r="N2513" s="24">
        <f t="shared" si="651"/>
        <v>0</v>
      </c>
      <c r="O2513" s="13"/>
      <c r="P2513" s="13"/>
    </row>
    <row r="2514" spans="1:17">
      <c r="A2514">
        <v>2513</v>
      </c>
      <c r="B2514" s="13">
        <v>4</v>
      </c>
      <c r="C2514" s="13">
        <v>15</v>
      </c>
      <c r="D2514" s="13">
        <v>16</v>
      </c>
      <c r="E2514" s="14">
        <f t="shared" si="648"/>
        <v>105</v>
      </c>
      <c r="F2514" s="24">
        <f>'1 Solar Profile'!E2516*S$10</f>
        <v>0.10188045000000001</v>
      </c>
      <c r="G2514" s="24">
        <f>'2 Load Profile'!E2515</f>
        <v>1.028850912759655</v>
      </c>
      <c r="H2514" s="24">
        <f t="shared" si="654"/>
        <v>0.926970462759655</v>
      </c>
      <c r="I2514" s="13">
        <f t="shared" si="655"/>
        <v>0</v>
      </c>
      <c r="J2514" s="24">
        <f t="shared" si="656"/>
        <v>0.10188045000000001</v>
      </c>
      <c r="K2514" s="24">
        <f t="shared" si="657"/>
        <v>0.926970462759655</v>
      </c>
      <c r="L2514" s="13"/>
      <c r="M2514" s="24"/>
      <c r="N2514" s="24">
        <f t="shared" si="651"/>
        <v>0</v>
      </c>
      <c r="O2514" s="13"/>
      <c r="P2514" s="13"/>
    </row>
    <row r="2515" spans="1:17">
      <c r="A2515">
        <v>2514</v>
      </c>
      <c r="B2515" s="13">
        <v>4</v>
      </c>
      <c r="C2515" s="13">
        <v>15</v>
      </c>
      <c r="D2515" s="13">
        <v>17</v>
      </c>
      <c r="E2515" s="14">
        <f t="shared" si="648"/>
        <v>105</v>
      </c>
      <c r="F2515" s="24">
        <f>'1 Solar Profile'!E2517*S$10</f>
        <v>0.24280042499999999</v>
      </c>
      <c r="G2515" s="24">
        <f>'2 Load Profile'!E2516</f>
        <v>1.1447551532652411</v>
      </c>
      <c r="H2515" s="24">
        <f t="shared" si="654"/>
        <v>0.90195472826524115</v>
      </c>
      <c r="I2515" s="13">
        <f t="shared" si="655"/>
        <v>0</v>
      </c>
      <c r="J2515" s="24">
        <f t="shared" si="656"/>
        <v>0.24280042499999999</v>
      </c>
      <c r="K2515" s="24">
        <f t="shared" si="657"/>
        <v>0.90195472826524115</v>
      </c>
      <c r="L2515" s="13"/>
      <c r="M2515" s="24"/>
      <c r="N2515" s="24">
        <f t="shared" si="651"/>
        <v>0</v>
      </c>
      <c r="O2515" s="13"/>
      <c r="P2515" s="13"/>
    </row>
    <row r="2516" spans="1:17">
      <c r="A2516">
        <v>2515</v>
      </c>
      <c r="B2516" s="13">
        <v>4</v>
      </c>
      <c r="C2516" s="13">
        <v>15</v>
      </c>
      <c r="D2516" s="13">
        <v>18</v>
      </c>
      <c r="E2516" s="14">
        <f t="shared" si="648"/>
        <v>105</v>
      </c>
      <c r="F2516" s="24">
        <f>'1 Solar Profile'!E2518*S$10</f>
        <v>0</v>
      </c>
      <c r="G2516" s="24">
        <f>'2 Load Profile'!E2517</f>
        <v>1.2520163655167107</v>
      </c>
      <c r="H2516" s="24">
        <f t="shared" si="654"/>
        <v>1.2520163655167107</v>
      </c>
      <c r="I2516" s="13">
        <f t="shared" si="655"/>
        <v>0</v>
      </c>
      <c r="J2516" s="24">
        <f t="shared" si="656"/>
        <v>0</v>
      </c>
      <c r="K2516" s="24">
        <f t="shared" si="657"/>
        <v>1.2520163655167107</v>
      </c>
      <c r="L2516" s="13"/>
      <c r="M2516" s="24"/>
      <c r="N2516" s="24">
        <f t="shared" si="651"/>
        <v>0</v>
      </c>
      <c r="O2516" s="13"/>
      <c r="P2516" s="13"/>
    </row>
    <row r="2517" spans="1:17">
      <c r="A2517">
        <v>2516</v>
      </c>
      <c r="B2517" s="13">
        <v>4</v>
      </c>
      <c r="C2517" s="13">
        <v>15</v>
      </c>
      <c r="D2517" s="13">
        <v>19</v>
      </c>
      <c r="E2517" s="14">
        <f t="shared" si="648"/>
        <v>105</v>
      </c>
      <c r="F2517" s="24">
        <f>'1 Solar Profile'!E2519*S$10</f>
        <v>0</v>
      </c>
      <c r="G2517" s="24">
        <f>'2 Load Profile'!E2518</f>
        <v>1.4794989814918682</v>
      </c>
      <c r="H2517" s="24">
        <f t="shared" si="654"/>
        <v>1.4794989814918682</v>
      </c>
      <c r="I2517" s="13">
        <f t="shared" si="655"/>
        <v>0</v>
      </c>
      <c r="J2517" s="24">
        <f t="shared" si="656"/>
        <v>0</v>
      </c>
      <c r="K2517" s="24">
        <f t="shared" si="657"/>
        <v>1.4794989814918682</v>
      </c>
      <c r="L2517" s="13"/>
      <c r="M2517" s="24"/>
      <c r="N2517" s="24">
        <f t="shared" si="651"/>
        <v>0</v>
      </c>
      <c r="O2517" s="13"/>
      <c r="P2517" s="13"/>
    </row>
    <row r="2518" spans="1:17">
      <c r="A2518">
        <v>2517</v>
      </c>
      <c r="B2518" s="13">
        <v>4</v>
      </c>
      <c r="C2518" s="13">
        <v>15</v>
      </c>
      <c r="D2518" s="13">
        <v>20</v>
      </c>
      <c r="E2518" s="14">
        <f t="shared" si="648"/>
        <v>105</v>
      </c>
      <c r="F2518" s="24">
        <f>'1 Solar Profile'!E2520*S$10</f>
        <v>0</v>
      </c>
      <c r="G2518" s="24">
        <f>'2 Load Profile'!E2519</f>
        <v>1.5027112746983604</v>
      </c>
      <c r="H2518" s="24">
        <f t="shared" si="654"/>
        <v>1.5027112746983604</v>
      </c>
      <c r="I2518" s="13">
        <f t="shared" si="655"/>
        <v>0</v>
      </c>
      <c r="J2518" s="24">
        <f t="shared" si="656"/>
        <v>0</v>
      </c>
      <c r="K2518" s="24">
        <f t="shared" si="657"/>
        <v>1.5027112746983604</v>
      </c>
      <c r="L2518" s="13"/>
      <c r="M2518" s="24"/>
      <c r="N2518" s="24">
        <f t="shared" si="651"/>
        <v>0</v>
      </c>
      <c r="O2518" s="24"/>
      <c r="P2518" s="24"/>
      <c r="Q2518" s="41"/>
    </row>
    <row r="2519" spans="1:17">
      <c r="A2519">
        <v>2518</v>
      </c>
      <c r="B2519" s="13">
        <v>4</v>
      </c>
      <c r="C2519" s="13">
        <v>15</v>
      </c>
      <c r="D2519" s="13">
        <v>21</v>
      </c>
      <c r="E2519" s="14">
        <f t="shared" si="648"/>
        <v>105</v>
      </c>
      <c r="F2519" s="24">
        <f>'1 Solar Profile'!E2521*S$10</f>
        <v>0</v>
      </c>
      <c r="G2519" s="24">
        <f>'2 Load Profile'!E2520</f>
        <v>1.2074492973893411</v>
      </c>
      <c r="H2519" s="24">
        <f t="shared" si="654"/>
        <v>1.2074492973893411</v>
      </c>
      <c r="I2519" s="13">
        <f t="shared" si="655"/>
        <v>0</v>
      </c>
      <c r="J2519" s="24">
        <f t="shared" si="656"/>
        <v>0</v>
      </c>
      <c r="K2519" s="24">
        <f t="shared" si="657"/>
        <v>1.2074492973893411</v>
      </c>
      <c r="L2519" s="13"/>
      <c r="M2519" s="24"/>
      <c r="N2519" s="24">
        <f t="shared" si="651"/>
        <v>0</v>
      </c>
      <c r="O2519" s="13"/>
      <c r="P2519" s="13"/>
    </row>
    <row r="2520" spans="1:17">
      <c r="A2520">
        <v>2519</v>
      </c>
      <c r="B2520" s="13">
        <v>4</v>
      </c>
      <c r="C2520" s="13">
        <v>15</v>
      </c>
      <c r="D2520" s="13">
        <v>22</v>
      </c>
      <c r="E2520" s="14">
        <f t="shared" ref="E2520:E2583" si="662">IF(D2520&lt;D2519, E2519+1,E2519)</f>
        <v>105</v>
      </c>
      <c r="F2520" s="24">
        <f>'1 Solar Profile'!E2522*S$10</f>
        <v>0</v>
      </c>
      <c r="G2520" s="24">
        <f>'2 Load Profile'!E2521</f>
        <v>0.91532864325993679</v>
      </c>
      <c r="H2520" s="24">
        <f t="shared" si="654"/>
        <v>0.91532864325993679</v>
      </c>
      <c r="I2520" s="13">
        <f t="shared" si="655"/>
        <v>0</v>
      </c>
      <c r="J2520" s="24">
        <f t="shared" si="656"/>
        <v>0</v>
      </c>
      <c r="K2520" s="24">
        <f t="shared" si="657"/>
        <v>0.91532864325993679</v>
      </c>
      <c r="L2520" s="13"/>
      <c r="M2520" s="24"/>
      <c r="N2520" s="24">
        <f t="shared" si="651"/>
        <v>0</v>
      </c>
      <c r="O2520" s="13"/>
      <c r="P2520" s="13"/>
    </row>
    <row r="2521" spans="1:17">
      <c r="A2521">
        <v>2520</v>
      </c>
      <c r="B2521" s="13">
        <v>4</v>
      </c>
      <c r="C2521" s="13">
        <v>15</v>
      </c>
      <c r="D2521" s="13">
        <v>23</v>
      </c>
      <c r="E2521" s="14">
        <f t="shared" si="662"/>
        <v>105</v>
      </c>
      <c r="F2521" s="24">
        <f>'1 Solar Profile'!E2523*S$10</f>
        <v>0</v>
      </c>
      <c r="G2521" s="24">
        <f>'2 Load Profile'!E2522</f>
        <v>0.6230987366486056</v>
      </c>
      <c r="H2521" s="24">
        <f t="shared" si="654"/>
        <v>0.6230987366486056</v>
      </c>
      <c r="I2521" s="13">
        <f t="shared" si="655"/>
        <v>0</v>
      </c>
      <c r="J2521" s="24">
        <f t="shared" si="656"/>
        <v>0</v>
      </c>
      <c r="K2521" s="24">
        <f t="shared" si="657"/>
        <v>0.6230987366486056</v>
      </c>
      <c r="L2521" s="13">
        <f t="shared" ref="L2521" si="663">SUM(I2498:I2521)</f>
        <v>-7.2978834454876536</v>
      </c>
      <c r="M2521" s="24">
        <f t="shared" ref="M2521" si="664">SUMIF(H2498:H2521,"&gt;0",H2498:H2521)</f>
        <v>12.918691944474729</v>
      </c>
      <c r="N2521" s="24">
        <f t="shared" si="651"/>
        <v>5.620808498987075</v>
      </c>
      <c r="O2521" s="13">
        <f t="shared" ref="O2521" si="665">IF(M2521&gt;(L2521*-1),(M2521+L2521)*S$12,0)</f>
        <v>0.79094330955196424</v>
      </c>
      <c r="P2521" s="13">
        <f t="shared" ref="P2521" si="666">IF(M2521&lt;(L2521*-1),(M2521+L2521)*S$14,0)</f>
        <v>0</v>
      </c>
    </row>
    <row r="2522" spans="1:17">
      <c r="A2522">
        <v>2521</v>
      </c>
      <c r="B2522" s="13">
        <v>4</v>
      </c>
      <c r="C2522" s="13">
        <v>16</v>
      </c>
      <c r="D2522" s="13">
        <v>0</v>
      </c>
      <c r="E2522" s="14">
        <f t="shared" si="662"/>
        <v>106</v>
      </c>
      <c r="F2522" s="24">
        <f>'1 Solar Profile'!E2524*S$10</f>
        <v>0</v>
      </c>
      <c r="G2522" s="24">
        <f>'2 Load Profile'!E2523</f>
        <v>0.51256096276182461</v>
      </c>
      <c r="H2522" s="24">
        <f t="shared" si="654"/>
        <v>0.51256096276182461</v>
      </c>
      <c r="I2522" s="13">
        <f t="shared" si="655"/>
        <v>0</v>
      </c>
      <c r="J2522" s="24">
        <f t="shared" si="656"/>
        <v>0</v>
      </c>
      <c r="K2522" s="24">
        <f t="shared" si="657"/>
        <v>0.51256096276182461</v>
      </c>
      <c r="L2522" s="13"/>
      <c r="M2522" s="24"/>
      <c r="N2522" s="24">
        <f t="shared" si="651"/>
        <v>0</v>
      </c>
      <c r="O2522" s="13"/>
      <c r="P2522" s="13"/>
    </row>
    <row r="2523" spans="1:17">
      <c r="A2523">
        <v>2522</v>
      </c>
      <c r="B2523" s="13">
        <v>4</v>
      </c>
      <c r="C2523" s="13">
        <v>16</v>
      </c>
      <c r="D2523" s="13">
        <v>1</v>
      </c>
      <c r="E2523" s="14">
        <f t="shared" si="662"/>
        <v>106</v>
      </c>
      <c r="F2523" s="24">
        <f>'1 Solar Profile'!E2525*S$10</f>
        <v>0</v>
      </c>
      <c r="G2523" s="24">
        <f>'2 Load Profile'!E2524</f>
        <v>0.46801612434187484</v>
      </c>
      <c r="H2523" s="24">
        <f t="shared" si="654"/>
        <v>0.46801612434187484</v>
      </c>
      <c r="I2523" s="13">
        <f t="shared" si="655"/>
        <v>0</v>
      </c>
      <c r="J2523" s="24">
        <f t="shared" si="656"/>
        <v>0</v>
      </c>
      <c r="K2523" s="24">
        <f t="shared" si="657"/>
        <v>0.46801612434187484</v>
      </c>
      <c r="L2523" s="13"/>
      <c r="M2523" s="24"/>
      <c r="N2523" s="24">
        <f t="shared" si="651"/>
        <v>0</v>
      </c>
      <c r="O2523" s="13"/>
      <c r="P2523" s="13"/>
    </row>
    <row r="2524" spans="1:17">
      <c r="A2524">
        <v>2523</v>
      </c>
      <c r="B2524" s="13">
        <v>4</v>
      </c>
      <c r="C2524" s="13">
        <v>16</v>
      </c>
      <c r="D2524" s="13">
        <v>2</v>
      </c>
      <c r="E2524" s="14">
        <f t="shared" si="662"/>
        <v>106</v>
      </c>
      <c r="F2524" s="24">
        <f>'1 Solar Profile'!E2526*S$10</f>
        <v>0</v>
      </c>
      <c r="G2524" s="24">
        <f>'2 Load Profile'!E2525</f>
        <v>0.47048150431278296</v>
      </c>
      <c r="H2524" s="24">
        <f t="shared" si="654"/>
        <v>0.47048150431278296</v>
      </c>
      <c r="I2524" s="13">
        <f t="shared" si="655"/>
        <v>0</v>
      </c>
      <c r="J2524" s="24">
        <f t="shared" si="656"/>
        <v>0</v>
      </c>
      <c r="K2524" s="24">
        <f t="shared" si="657"/>
        <v>0.47048150431278296</v>
      </c>
      <c r="L2524" s="13"/>
      <c r="M2524" s="24"/>
      <c r="N2524" s="24">
        <f t="shared" si="651"/>
        <v>0</v>
      </c>
      <c r="O2524" s="13"/>
      <c r="P2524" s="13"/>
    </row>
    <row r="2525" spans="1:17">
      <c r="A2525">
        <v>2524</v>
      </c>
      <c r="B2525" s="13">
        <v>4</v>
      </c>
      <c r="C2525" s="13">
        <v>16</v>
      </c>
      <c r="D2525" s="13">
        <v>3</v>
      </c>
      <c r="E2525" s="14">
        <f t="shared" si="662"/>
        <v>106</v>
      </c>
      <c r="F2525" s="24">
        <f>'1 Solar Profile'!E2527*S$10</f>
        <v>0</v>
      </c>
      <c r="G2525" s="24">
        <f>'2 Load Profile'!E2526</f>
        <v>0.48120430656825891</v>
      </c>
      <c r="H2525" s="24">
        <f t="shared" si="654"/>
        <v>0.48120430656825891</v>
      </c>
      <c r="I2525" s="13">
        <f t="shared" si="655"/>
        <v>0</v>
      </c>
      <c r="J2525" s="24">
        <f t="shared" si="656"/>
        <v>0</v>
      </c>
      <c r="K2525" s="24">
        <f t="shared" si="657"/>
        <v>0.48120430656825891</v>
      </c>
      <c r="L2525" s="13"/>
      <c r="M2525" s="24"/>
      <c r="N2525" s="24">
        <f t="shared" si="651"/>
        <v>0</v>
      </c>
      <c r="O2525" s="13"/>
      <c r="P2525" s="13"/>
    </row>
    <row r="2526" spans="1:17">
      <c r="A2526">
        <v>2525</v>
      </c>
      <c r="B2526" s="13">
        <v>4</v>
      </c>
      <c r="C2526" s="13">
        <v>16</v>
      </c>
      <c r="D2526" s="13">
        <v>4</v>
      </c>
      <c r="E2526" s="14">
        <f t="shared" si="662"/>
        <v>106</v>
      </c>
      <c r="F2526" s="24">
        <f>'1 Solar Profile'!E2528*S$10</f>
        <v>0</v>
      </c>
      <c r="G2526" s="24">
        <f>'2 Load Profile'!E2527</f>
        <v>0.54093986936521143</v>
      </c>
      <c r="H2526" s="24">
        <f t="shared" si="654"/>
        <v>0.54093986936521143</v>
      </c>
      <c r="I2526" s="13">
        <f t="shared" si="655"/>
        <v>0</v>
      </c>
      <c r="J2526" s="24">
        <f t="shared" si="656"/>
        <v>0</v>
      </c>
      <c r="K2526" s="24">
        <f t="shared" si="657"/>
        <v>0.54093986936521143</v>
      </c>
      <c r="L2526" s="13"/>
      <c r="M2526" s="24"/>
      <c r="N2526" s="24">
        <f t="shared" si="651"/>
        <v>0</v>
      </c>
      <c r="O2526" s="13"/>
      <c r="P2526" s="13"/>
    </row>
    <row r="2527" spans="1:17">
      <c r="A2527">
        <v>2526</v>
      </c>
      <c r="B2527" s="13">
        <v>4</v>
      </c>
      <c r="C2527" s="13">
        <v>16</v>
      </c>
      <c r="D2527" s="13">
        <v>5</v>
      </c>
      <c r="E2527" s="14">
        <f t="shared" si="662"/>
        <v>106</v>
      </c>
      <c r="F2527" s="24">
        <f>'1 Solar Profile'!E2529*S$10</f>
        <v>6.6370500000000011E-3</v>
      </c>
      <c r="G2527" s="24">
        <f>'2 Load Profile'!E2528</f>
        <v>0.7008251278404084</v>
      </c>
      <c r="H2527" s="24">
        <f t="shared" si="654"/>
        <v>0.69418807784040837</v>
      </c>
      <c r="I2527" s="13">
        <f t="shared" si="655"/>
        <v>0</v>
      </c>
      <c r="J2527" s="24">
        <f t="shared" si="656"/>
        <v>6.6370500000000011E-3</v>
      </c>
      <c r="K2527" s="24">
        <f t="shared" si="657"/>
        <v>0.69418807784040837</v>
      </c>
      <c r="L2527" s="13"/>
      <c r="M2527" s="24"/>
      <c r="N2527" s="24">
        <f t="shared" si="651"/>
        <v>0</v>
      </c>
      <c r="O2527" s="13"/>
      <c r="P2527" s="13"/>
    </row>
    <row r="2528" spans="1:17">
      <c r="A2528">
        <v>2527</v>
      </c>
      <c r="B2528" s="13">
        <v>4</v>
      </c>
      <c r="C2528" s="13">
        <v>16</v>
      </c>
      <c r="D2528" s="13">
        <v>6</v>
      </c>
      <c r="E2528" s="14">
        <f t="shared" si="662"/>
        <v>106</v>
      </c>
      <c r="F2528" s="24">
        <f>'1 Solar Profile'!E2530*S$10</f>
        <v>0.354055275</v>
      </c>
      <c r="G2528" s="24">
        <f>'2 Load Profile'!E2529</f>
        <v>0.92679658508753349</v>
      </c>
      <c r="H2528" s="24">
        <f t="shared" si="654"/>
        <v>0.57274131008753348</v>
      </c>
      <c r="I2528" s="13">
        <f t="shared" si="655"/>
        <v>0</v>
      </c>
      <c r="J2528" s="24">
        <f t="shared" si="656"/>
        <v>0.354055275</v>
      </c>
      <c r="K2528" s="24">
        <f t="shared" si="657"/>
        <v>0.57274131008753348</v>
      </c>
      <c r="L2528" s="13"/>
      <c r="M2528" s="24"/>
      <c r="N2528" s="24">
        <f t="shared" si="651"/>
        <v>0</v>
      </c>
      <c r="O2528" s="13"/>
      <c r="P2528" s="13"/>
    </row>
    <row r="2529" spans="1:17">
      <c r="A2529">
        <v>2528</v>
      </c>
      <c r="B2529" s="13">
        <v>4</v>
      </c>
      <c r="C2529" s="13">
        <v>16</v>
      </c>
      <c r="D2529" s="13">
        <v>7</v>
      </c>
      <c r="E2529" s="14">
        <f t="shared" si="662"/>
        <v>106</v>
      </c>
      <c r="F2529" s="24">
        <f>'1 Solar Profile'!E2531*S$10</f>
        <v>2.1711611250000002</v>
      </c>
      <c r="G2529" s="24">
        <f>'2 Load Profile'!E2530</f>
        <v>0.87463751997089034</v>
      </c>
      <c r="H2529" s="24">
        <f t="shared" si="654"/>
        <v>-1.29652360502911</v>
      </c>
      <c r="I2529" s="13">
        <f t="shared" si="655"/>
        <v>-1.29652360502911</v>
      </c>
      <c r="J2529" s="24">
        <f t="shared" si="656"/>
        <v>0.87463751997089023</v>
      </c>
      <c r="K2529" s="24">
        <f t="shared" si="657"/>
        <v>0</v>
      </c>
      <c r="L2529" s="13"/>
      <c r="M2529" s="24"/>
      <c r="N2529" s="24">
        <f t="shared" si="651"/>
        <v>0</v>
      </c>
      <c r="O2529" s="13"/>
      <c r="P2529" s="13"/>
    </row>
    <row r="2530" spans="1:17">
      <c r="A2530">
        <v>2529</v>
      </c>
      <c r="B2530" s="13">
        <v>4</v>
      </c>
      <c r="C2530" s="13">
        <v>16</v>
      </c>
      <c r="D2530" s="13">
        <v>8</v>
      </c>
      <c r="E2530" s="14">
        <f t="shared" si="662"/>
        <v>106</v>
      </c>
      <c r="F2530" s="24">
        <f>'1 Solar Profile'!E2532*S$10</f>
        <v>3.3388755749999994</v>
      </c>
      <c r="G2530" s="24">
        <f>'2 Load Profile'!E2531</f>
        <v>0.78418163106552108</v>
      </c>
      <c r="H2530" s="24">
        <f t="shared" si="654"/>
        <v>-2.5546939439344785</v>
      </c>
      <c r="I2530" s="13">
        <f t="shared" si="655"/>
        <v>-2.5546939439344785</v>
      </c>
      <c r="J2530" s="24">
        <f t="shared" si="656"/>
        <v>0.78418163106552097</v>
      </c>
      <c r="K2530" s="24">
        <f t="shared" si="657"/>
        <v>0</v>
      </c>
      <c r="L2530" s="13"/>
      <c r="M2530" s="24"/>
      <c r="N2530" s="24">
        <f t="shared" si="651"/>
        <v>0</v>
      </c>
      <c r="O2530" s="13"/>
      <c r="P2530" s="13"/>
    </row>
    <row r="2531" spans="1:17">
      <c r="A2531">
        <v>2530</v>
      </c>
      <c r="B2531" s="13">
        <v>4</v>
      </c>
      <c r="C2531" s="13">
        <v>16</v>
      </c>
      <c r="D2531" s="13">
        <v>9</v>
      </c>
      <c r="E2531" s="14">
        <f t="shared" si="662"/>
        <v>106</v>
      </c>
      <c r="F2531" s="24">
        <f>'1 Solar Profile'!E2533*S$10</f>
        <v>2.9401202249999998</v>
      </c>
      <c r="G2531" s="24">
        <f>'2 Load Profile'!E2532</f>
        <v>0.77915785964561501</v>
      </c>
      <c r="H2531" s="24">
        <f t="shared" si="654"/>
        <v>-2.1609623653543846</v>
      </c>
      <c r="I2531" s="13">
        <f t="shared" si="655"/>
        <v>-2.1609623653543846</v>
      </c>
      <c r="J2531" s="24">
        <f t="shared" si="656"/>
        <v>0.77915785964561524</v>
      </c>
      <c r="K2531" s="24">
        <f t="shared" si="657"/>
        <v>0</v>
      </c>
      <c r="L2531" s="13"/>
      <c r="M2531" s="24"/>
      <c r="N2531" s="24">
        <f t="shared" si="651"/>
        <v>0</v>
      </c>
      <c r="O2531" s="13"/>
      <c r="P2531" s="13"/>
    </row>
    <row r="2532" spans="1:17">
      <c r="A2532">
        <v>2531</v>
      </c>
      <c r="B2532" s="13">
        <v>4</v>
      </c>
      <c r="C2532" s="13">
        <v>16</v>
      </c>
      <c r="D2532" s="13">
        <v>10</v>
      </c>
      <c r="E2532" s="14">
        <f t="shared" si="662"/>
        <v>106</v>
      </c>
      <c r="F2532" s="24">
        <f>'1 Solar Profile'!E2534*S$10</f>
        <v>2.1647177999999996</v>
      </c>
      <c r="G2532" s="24">
        <f>'2 Load Profile'!E2533</f>
        <v>0.78157384475996594</v>
      </c>
      <c r="H2532" s="24">
        <f t="shared" si="654"/>
        <v>-1.3831439552400338</v>
      </c>
      <c r="I2532" s="13">
        <f t="shared" si="655"/>
        <v>-1.3831439552400338</v>
      </c>
      <c r="J2532" s="24">
        <f t="shared" si="656"/>
        <v>0.78157384475996583</v>
      </c>
      <c r="K2532" s="24">
        <f t="shared" si="657"/>
        <v>0</v>
      </c>
      <c r="L2532" s="13"/>
      <c r="M2532" s="24"/>
      <c r="N2532" s="24">
        <f t="shared" si="651"/>
        <v>0</v>
      </c>
      <c r="O2532" s="13"/>
      <c r="P2532" s="13"/>
    </row>
    <row r="2533" spans="1:17">
      <c r="A2533">
        <v>2532</v>
      </c>
      <c r="B2533" s="13">
        <v>4</v>
      </c>
      <c r="C2533" s="13">
        <v>16</v>
      </c>
      <c r="D2533" s="13">
        <v>11</v>
      </c>
      <c r="E2533" s="14">
        <f t="shared" si="662"/>
        <v>106</v>
      </c>
      <c r="F2533" s="24">
        <f>'1 Solar Profile'!E2535*S$10</f>
        <v>1.4827805999999999</v>
      </c>
      <c r="G2533" s="24">
        <f>'2 Load Profile'!E2534</f>
        <v>0.74993131252539935</v>
      </c>
      <c r="H2533" s="24">
        <f t="shared" si="654"/>
        <v>-0.73284928747460054</v>
      </c>
      <c r="I2533" s="13">
        <f t="shared" si="655"/>
        <v>-0.73284928747460054</v>
      </c>
      <c r="J2533" s="24">
        <f t="shared" si="656"/>
        <v>0.74993131252539935</v>
      </c>
      <c r="K2533" s="24">
        <f t="shared" si="657"/>
        <v>0</v>
      </c>
      <c r="L2533" s="13"/>
      <c r="M2533" s="24"/>
      <c r="N2533" s="24">
        <f t="shared" si="651"/>
        <v>0</v>
      </c>
      <c r="O2533" s="13"/>
      <c r="P2533" s="13"/>
    </row>
    <row r="2534" spans="1:17">
      <c r="A2534">
        <v>2533</v>
      </c>
      <c r="B2534" s="13">
        <v>4</v>
      </c>
      <c r="C2534" s="13">
        <v>16</v>
      </c>
      <c r="D2534" s="13">
        <v>12</v>
      </c>
      <c r="E2534" s="14">
        <f t="shared" si="662"/>
        <v>106</v>
      </c>
      <c r="F2534" s="24">
        <f>'1 Solar Profile'!E2536*S$10</f>
        <v>3.5653731749999995</v>
      </c>
      <c r="G2534" s="24">
        <f>'2 Load Profile'!E2535</f>
        <v>0.72221109438531483</v>
      </c>
      <c r="H2534" s="24">
        <f t="shared" si="654"/>
        <v>-2.8431620806146847</v>
      </c>
      <c r="I2534" s="13">
        <f t="shared" si="655"/>
        <v>-2.8431620806146847</v>
      </c>
      <c r="J2534" s="24">
        <f t="shared" si="656"/>
        <v>0.72221109438531483</v>
      </c>
      <c r="K2534" s="24">
        <f t="shared" si="657"/>
        <v>0</v>
      </c>
      <c r="L2534" s="13"/>
      <c r="M2534" s="24"/>
      <c r="N2534" s="24">
        <f t="shared" si="651"/>
        <v>0</v>
      </c>
      <c r="O2534" s="13"/>
      <c r="P2534" s="13"/>
    </row>
    <row r="2535" spans="1:17">
      <c r="A2535">
        <v>2534</v>
      </c>
      <c r="B2535" s="13">
        <v>4</v>
      </c>
      <c r="C2535" s="13">
        <v>16</v>
      </c>
      <c r="D2535" s="13">
        <v>13</v>
      </c>
      <c r="E2535" s="14">
        <f t="shared" si="662"/>
        <v>106</v>
      </c>
      <c r="F2535" s="24">
        <f>'1 Solar Profile'!E2537*S$10</f>
        <v>3.4469536499999998</v>
      </c>
      <c r="G2535" s="24">
        <f>'2 Load Profile'!E2536</f>
        <v>0.71168803690070248</v>
      </c>
      <c r="H2535" s="24">
        <f t="shared" si="654"/>
        <v>-2.7352656130992972</v>
      </c>
      <c r="I2535" s="13">
        <f t="shared" si="655"/>
        <v>-2.7352656130992972</v>
      </c>
      <c r="J2535" s="24">
        <f t="shared" si="656"/>
        <v>0.71168803690070259</v>
      </c>
      <c r="K2535" s="24">
        <f t="shared" si="657"/>
        <v>0</v>
      </c>
      <c r="L2535" s="13"/>
      <c r="M2535" s="24"/>
      <c r="N2535" s="24">
        <f t="shared" si="651"/>
        <v>0</v>
      </c>
      <c r="O2535" s="13"/>
      <c r="P2535" s="13"/>
    </row>
    <row r="2536" spans="1:17">
      <c r="A2536">
        <v>2535</v>
      </c>
      <c r="B2536" s="13">
        <v>4</v>
      </c>
      <c r="C2536" s="13">
        <v>16</v>
      </c>
      <c r="D2536" s="13">
        <v>14</v>
      </c>
      <c r="E2536" s="14">
        <f t="shared" si="662"/>
        <v>106</v>
      </c>
      <c r="F2536" s="24">
        <f>'1 Solar Profile'!E2538*S$10</f>
        <v>1.211693175</v>
      </c>
      <c r="G2536" s="24">
        <f>'2 Load Profile'!E2537</f>
        <v>0.73492022444079541</v>
      </c>
      <c r="H2536" s="24">
        <f t="shared" si="654"/>
        <v>-0.47677295055920454</v>
      </c>
      <c r="I2536" s="13">
        <f t="shared" si="655"/>
        <v>-0.47677295055920454</v>
      </c>
      <c r="J2536" s="24">
        <f t="shared" si="656"/>
        <v>0.73492022444079541</v>
      </c>
      <c r="K2536" s="24">
        <f t="shared" si="657"/>
        <v>0</v>
      </c>
      <c r="L2536" s="13"/>
      <c r="M2536" s="24"/>
      <c r="N2536" s="24">
        <f t="shared" si="651"/>
        <v>0</v>
      </c>
      <c r="O2536" s="13"/>
      <c r="P2536" s="13"/>
    </row>
    <row r="2537" spans="1:17">
      <c r="A2537">
        <v>2536</v>
      </c>
      <c r="B2537" s="13">
        <v>4</v>
      </c>
      <c r="C2537" s="13">
        <v>16</v>
      </c>
      <c r="D2537" s="13">
        <v>15</v>
      </c>
      <c r="E2537" s="14">
        <f t="shared" si="662"/>
        <v>106</v>
      </c>
      <c r="F2537" s="24">
        <f>'1 Solar Profile'!E2539*S$10</f>
        <v>1.9784645999999999</v>
      </c>
      <c r="G2537" s="24">
        <f>'2 Load Profile'!E2538</f>
        <v>0.84113680587735251</v>
      </c>
      <c r="H2537" s="24">
        <f t="shared" si="654"/>
        <v>-1.1373277941226474</v>
      </c>
      <c r="I2537" s="13">
        <f t="shared" si="655"/>
        <v>-1.1373277941226474</v>
      </c>
      <c r="J2537" s="24">
        <f t="shared" si="656"/>
        <v>0.84113680587735251</v>
      </c>
      <c r="K2537" s="24">
        <f t="shared" si="657"/>
        <v>0</v>
      </c>
      <c r="L2537" s="13"/>
      <c r="M2537" s="24"/>
      <c r="N2537" s="24">
        <f t="shared" ref="N2537:N2600" si="667">M2537+L2537</f>
        <v>0</v>
      </c>
      <c r="O2537" s="13"/>
      <c r="P2537" s="13"/>
    </row>
    <row r="2538" spans="1:17">
      <c r="A2538">
        <v>2537</v>
      </c>
      <c r="B2538" s="13">
        <v>4</v>
      </c>
      <c r="C2538" s="13">
        <v>16</v>
      </c>
      <c r="D2538" s="13">
        <v>16</v>
      </c>
      <c r="E2538" s="14">
        <f t="shared" si="662"/>
        <v>106</v>
      </c>
      <c r="F2538" s="24">
        <f>'1 Solar Profile'!E2540*S$10</f>
        <v>0.67808002499999998</v>
      </c>
      <c r="G2538" s="24">
        <f>'2 Load Profile'!E2539</f>
        <v>1.028850912759655</v>
      </c>
      <c r="H2538" s="24">
        <f t="shared" si="654"/>
        <v>0.35077088775965504</v>
      </c>
      <c r="I2538" s="13">
        <f t="shared" si="655"/>
        <v>0</v>
      </c>
      <c r="J2538" s="24">
        <f t="shared" si="656"/>
        <v>0.67808002499999998</v>
      </c>
      <c r="K2538" s="24">
        <f t="shared" si="657"/>
        <v>0.35077088775965504</v>
      </c>
      <c r="L2538" s="13"/>
      <c r="M2538" s="24"/>
      <c r="N2538" s="24">
        <f t="shared" si="667"/>
        <v>0</v>
      </c>
      <c r="O2538" s="13"/>
      <c r="P2538" s="13"/>
    </row>
    <row r="2539" spans="1:17">
      <c r="A2539">
        <v>2538</v>
      </c>
      <c r="B2539" s="13">
        <v>4</v>
      </c>
      <c r="C2539" s="13">
        <v>16</v>
      </c>
      <c r="D2539" s="13">
        <v>17</v>
      </c>
      <c r="E2539" s="14">
        <f t="shared" si="662"/>
        <v>106</v>
      </c>
      <c r="F2539" s="24">
        <f>'1 Solar Profile'!E2541*S$10</f>
        <v>0.44889074999999995</v>
      </c>
      <c r="G2539" s="24">
        <f>'2 Load Profile'!E2540</f>
        <v>1.1456518669617928</v>
      </c>
      <c r="H2539" s="24">
        <f t="shared" si="654"/>
        <v>0.69676111696179288</v>
      </c>
      <c r="I2539" s="13">
        <f t="shared" si="655"/>
        <v>0</v>
      </c>
      <c r="J2539" s="24">
        <f t="shared" si="656"/>
        <v>0.44889074999999995</v>
      </c>
      <c r="K2539" s="24">
        <f t="shared" si="657"/>
        <v>0.69676111696179288</v>
      </c>
      <c r="L2539" s="13"/>
      <c r="M2539" s="24"/>
      <c r="N2539" s="24">
        <f t="shared" si="667"/>
        <v>0</v>
      </c>
      <c r="O2539" s="13"/>
      <c r="P2539" s="13"/>
    </row>
    <row r="2540" spans="1:17">
      <c r="A2540">
        <v>2539</v>
      </c>
      <c r="B2540" s="13">
        <v>4</v>
      </c>
      <c r="C2540" s="13">
        <v>16</v>
      </c>
      <c r="D2540" s="13">
        <v>18</v>
      </c>
      <c r="E2540" s="14">
        <f t="shared" si="662"/>
        <v>106</v>
      </c>
      <c r="F2540" s="24">
        <f>'1 Solar Profile'!E2542*S$10</f>
        <v>0</v>
      </c>
      <c r="G2540" s="24">
        <f>'2 Load Profile'!E2541</f>
        <v>1.2637746059822446</v>
      </c>
      <c r="H2540" s="24">
        <f t="shared" si="654"/>
        <v>1.2637746059822446</v>
      </c>
      <c r="I2540" s="13">
        <f t="shared" si="655"/>
        <v>0</v>
      </c>
      <c r="J2540" s="24">
        <f t="shared" si="656"/>
        <v>0</v>
      </c>
      <c r="K2540" s="24">
        <f t="shared" si="657"/>
        <v>1.2637746059822446</v>
      </c>
      <c r="L2540" s="13"/>
      <c r="M2540" s="24"/>
      <c r="N2540" s="24">
        <f t="shared" si="667"/>
        <v>0</v>
      </c>
      <c r="O2540" s="13"/>
      <c r="P2540" s="13"/>
    </row>
    <row r="2541" spans="1:17">
      <c r="A2541">
        <v>2540</v>
      </c>
      <c r="B2541" s="13">
        <v>4</v>
      </c>
      <c r="C2541" s="13">
        <v>16</v>
      </c>
      <c r="D2541" s="13">
        <v>19</v>
      </c>
      <c r="E2541" s="14">
        <f t="shared" si="662"/>
        <v>106</v>
      </c>
      <c r="F2541" s="24">
        <f>'1 Solar Profile'!E2543*S$10</f>
        <v>0</v>
      </c>
      <c r="G2541" s="24">
        <f>'2 Load Profile'!E2542</f>
        <v>1.5076044637049804</v>
      </c>
      <c r="H2541" s="24">
        <f t="shared" si="654"/>
        <v>1.5076044637049804</v>
      </c>
      <c r="I2541" s="13">
        <f t="shared" si="655"/>
        <v>0</v>
      </c>
      <c r="J2541" s="24">
        <f t="shared" si="656"/>
        <v>0</v>
      </c>
      <c r="K2541" s="24">
        <f t="shared" si="657"/>
        <v>1.5076044637049804</v>
      </c>
      <c r="L2541" s="13"/>
      <c r="M2541" s="24"/>
      <c r="N2541" s="24">
        <f t="shared" si="667"/>
        <v>0</v>
      </c>
      <c r="O2541" s="13"/>
      <c r="P2541" s="13"/>
    </row>
    <row r="2542" spans="1:17">
      <c r="A2542">
        <v>2541</v>
      </c>
      <c r="B2542" s="13">
        <v>4</v>
      </c>
      <c r="C2542" s="13">
        <v>16</v>
      </c>
      <c r="D2542" s="13">
        <v>20</v>
      </c>
      <c r="E2542" s="14">
        <f t="shared" si="662"/>
        <v>106</v>
      </c>
      <c r="F2542" s="24">
        <f>'1 Solar Profile'!E2544*S$10</f>
        <v>0</v>
      </c>
      <c r="G2542" s="24">
        <f>'2 Load Profile'!E2543</f>
        <v>1.5406381590984559</v>
      </c>
      <c r="H2542" s="24">
        <f t="shared" si="654"/>
        <v>1.5406381590984559</v>
      </c>
      <c r="I2542" s="13">
        <f t="shared" si="655"/>
        <v>0</v>
      </c>
      <c r="J2542" s="24">
        <f t="shared" si="656"/>
        <v>0</v>
      </c>
      <c r="K2542" s="24">
        <f t="shared" si="657"/>
        <v>1.5406381590984559</v>
      </c>
      <c r="L2542" s="13"/>
      <c r="M2542" s="24"/>
      <c r="N2542" s="24">
        <f t="shared" si="667"/>
        <v>0</v>
      </c>
      <c r="O2542" s="24"/>
      <c r="P2542" s="24"/>
      <c r="Q2542" s="41"/>
    </row>
    <row r="2543" spans="1:17">
      <c r="A2543">
        <v>2542</v>
      </c>
      <c r="B2543" s="13">
        <v>4</v>
      </c>
      <c r="C2543" s="13">
        <v>16</v>
      </c>
      <c r="D2543" s="13">
        <v>21</v>
      </c>
      <c r="E2543" s="14">
        <f t="shared" si="662"/>
        <v>106</v>
      </c>
      <c r="F2543" s="24">
        <f>'1 Solar Profile'!E2545*S$10</f>
        <v>0</v>
      </c>
      <c r="G2543" s="24">
        <f>'2 Load Profile'!E2544</f>
        <v>1.2640678934575131</v>
      </c>
      <c r="H2543" s="24">
        <f t="shared" si="654"/>
        <v>1.2640678934575131</v>
      </c>
      <c r="I2543" s="13">
        <f t="shared" si="655"/>
        <v>0</v>
      </c>
      <c r="J2543" s="24">
        <f t="shared" si="656"/>
        <v>0</v>
      </c>
      <c r="K2543" s="24">
        <f t="shared" si="657"/>
        <v>1.2640678934575131</v>
      </c>
      <c r="L2543" s="13"/>
      <c r="M2543" s="24"/>
      <c r="N2543" s="24">
        <f t="shared" si="667"/>
        <v>0</v>
      </c>
      <c r="O2543" s="13"/>
      <c r="P2543" s="13"/>
    </row>
    <row r="2544" spans="1:17">
      <c r="A2544">
        <v>2543</v>
      </c>
      <c r="B2544" s="13">
        <v>4</v>
      </c>
      <c r="C2544" s="13">
        <v>16</v>
      </c>
      <c r="D2544" s="13">
        <v>22</v>
      </c>
      <c r="E2544" s="14">
        <f t="shared" si="662"/>
        <v>106</v>
      </c>
      <c r="F2544" s="24">
        <f>'1 Solar Profile'!E2546*S$10</f>
        <v>0</v>
      </c>
      <c r="G2544" s="24">
        <f>'2 Load Profile'!E2545</f>
        <v>0.99360775429405734</v>
      </c>
      <c r="H2544" s="24">
        <f t="shared" si="654"/>
        <v>0.99360775429405734</v>
      </c>
      <c r="I2544" s="13">
        <f t="shared" si="655"/>
        <v>0</v>
      </c>
      <c r="J2544" s="24">
        <f t="shared" si="656"/>
        <v>0</v>
      </c>
      <c r="K2544" s="24">
        <f t="shared" si="657"/>
        <v>0.99360775429405734</v>
      </c>
      <c r="L2544" s="13"/>
      <c r="M2544" s="24"/>
      <c r="N2544" s="24">
        <f t="shared" si="667"/>
        <v>0</v>
      </c>
      <c r="O2544" s="13"/>
      <c r="P2544" s="13"/>
    </row>
    <row r="2545" spans="1:16">
      <c r="A2545">
        <v>2544</v>
      </c>
      <c r="B2545" s="13">
        <v>4</v>
      </c>
      <c r="C2545" s="13">
        <v>16</v>
      </c>
      <c r="D2545" s="13">
        <v>23</v>
      </c>
      <c r="E2545" s="14">
        <f t="shared" si="662"/>
        <v>106</v>
      </c>
      <c r="F2545" s="24">
        <f>'1 Solar Profile'!E2547*S$10</f>
        <v>0</v>
      </c>
      <c r="G2545" s="24">
        <f>'2 Load Profile'!E2546</f>
        <v>0.72160295146256082</v>
      </c>
      <c r="H2545" s="24">
        <f t="shared" si="654"/>
        <v>0.72160295146256082</v>
      </c>
      <c r="I2545" s="13">
        <f t="shared" si="655"/>
        <v>0</v>
      </c>
      <c r="J2545" s="24">
        <f t="shared" si="656"/>
        <v>0</v>
      </c>
      <c r="K2545" s="24">
        <f t="shared" si="657"/>
        <v>0.72160295146256082</v>
      </c>
      <c r="L2545" s="13">
        <f t="shared" ref="L2545" si="668">SUM(I2522:I2545)</f>
        <v>-15.320701595428442</v>
      </c>
      <c r="M2545" s="24">
        <f t="shared" ref="M2545" si="669">SUMIF(H2522:H2545,"&gt;0",H2522:H2545)</f>
        <v>12.078959987999156</v>
      </c>
      <c r="N2545" s="24">
        <f t="shared" si="667"/>
        <v>-3.2417416074292866</v>
      </c>
      <c r="O2545" s="13">
        <f t="shared" ref="O2545" si="670">IF(M2545&gt;(L2545*-1),(M2545+L2545)*S$12,0)</f>
        <v>0</v>
      </c>
      <c r="P2545" s="13">
        <f t="shared" ref="P2545" si="671">IF(M2545&lt;(L2545*-1),(M2545+L2545)*S$14,0)</f>
        <v>-8.5744065516504639E-2</v>
      </c>
    </row>
    <row r="2546" spans="1:16">
      <c r="A2546">
        <v>2545</v>
      </c>
      <c r="B2546" s="13">
        <v>4</v>
      </c>
      <c r="C2546" s="13">
        <v>17</v>
      </c>
      <c r="D2546" s="13">
        <v>0</v>
      </c>
      <c r="E2546" s="14">
        <f t="shared" si="662"/>
        <v>107</v>
      </c>
      <c r="F2546" s="24">
        <f>'1 Solar Profile'!E2548*S$10</f>
        <v>0</v>
      </c>
      <c r="G2546" s="24">
        <f>'2 Load Profile'!E2547</f>
        <v>0.6231399195551155</v>
      </c>
      <c r="H2546" s="24">
        <f t="shared" si="654"/>
        <v>0.6231399195551155</v>
      </c>
      <c r="I2546" s="13">
        <f t="shared" si="655"/>
        <v>0</v>
      </c>
      <c r="J2546" s="24">
        <f t="shared" si="656"/>
        <v>0</v>
      </c>
      <c r="K2546" s="24">
        <f t="shared" si="657"/>
        <v>0.6231399195551155</v>
      </c>
      <c r="L2546" s="13"/>
      <c r="M2546" s="24"/>
      <c r="N2546" s="24">
        <f t="shared" si="667"/>
        <v>0</v>
      </c>
      <c r="O2546" s="13"/>
      <c r="P2546" s="13"/>
    </row>
    <row r="2547" spans="1:16">
      <c r="A2547">
        <v>2546</v>
      </c>
      <c r="B2547" s="13">
        <v>4</v>
      </c>
      <c r="C2547" s="13">
        <v>17</v>
      </c>
      <c r="D2547" s="13">
        <v>1</v>
      </c>
      <c r="E2547" s="14">
        <f t="shared" si="662"/>
        <v>107</v>
      </c>
      <c r="F2547" s="24">
        <f>'1 Solar Profile'!E2549*S$10</f>
        <v>0</v>
      </c>
      <c r="G2547" s="24">
        <f>'2 Load Profile'!E2548</f>
        <v>0.5858510885089252</v>
      </c>
      <c r="H2547" s="24">
        <f t="shared" si="654"/>
        <v>0.5858510885089252</v>
      </c>
      <c r="I2547" s="13">
        <f t="shared" si="655"/>
        <v>0</v>
      </c>
      <c r="J2547" s="24">
        <f t="shared" si="656"/>
        <v>0</v>
      </c>
      <c r="K2547" s="24">
        <f t="shared" si="657"/>
        <v>0.5858510885089252</v>
      </c>
      <c r="L2547" s="13"/>
      <c r="M2547" s="24"/>
      <c r="N2547" s="24">
        <f t="shared" si="667"/>
        <v>0</v>
      </c>
      <c r="O2547" s="13"/>
      <c r="P2547" s="13"/>
    </row>
    <row r="2548" spans="1:16">
      <c r="A2548">
        <v>2547</v>
      </c>
      <c r="B2548" s="13">
        <v>4</v>
      </c>
      <c r="C2548" s="13">
        <v>17</v>
      </c>
      <c r="D2548" s="13">
        <v>2</v>
      </c>
      <c r="E2548" s="14">
        <f t="shared" si="662"/>
        <v>107</v>
      </c>
      <c r="F2548" s="24">
        <f>'1 Solar Profile'!E2550*S$10</f>
        <v>0</v>
      </c>
      <c r="G2548" s="24">
        <f>'2 Load Profile'!E2549</f>
        <v>0.59032919308087983</v>
      </c>
      <c r="H2548" s="24">
        <f t="shared" si="654"/>
        <v>0.59032919308087983</v>
      </c>
      <c r="I2548" s="13">
        <f t="shared" si="655"/>
        <v>0</v>
      </c>
      <c r="J2548" s="24">
        <f t="shared" si="656"/>
        <v>0</v>
      </c>
      <c r="K2548" s="24">
        <f t="shared" si="657"/>
        <v>0.59032919308087983</v>
      </c>
      <c r="L2548" s="13"/>
      <c r="M2548" s="24"/>
      <c r="N2548" s="24">
        <f t="shared" si="667"/>
        <v>0</v>
      </c>
      <c r="O2548" s="13"/>
      <c r="P2548" s="13"/>
    </row>
    <row r="2549" spans="1:16">
      <c r="A2549">
        <v>2548</v>
      </c>
      <c r="B2549" s="13">
        <v>4</v>
      </c>
      <c r="C2549" s="13">
        <v>17</v>
      </c>
      <c r="D2549" s="13">
        <v>3</v>
      </c>
      <c r="E2549" s="14">
        <f t="shared" si="662"/>
        <v>107</v>
      </c>
      <c r="F2549" s="24">
        <f>'1 Solar Profile'!E2551*S$10</f>
        <v>0</v>
      </c>
      <c r="G2549" s="24">
        <f>'2 Load Profile'!E2550</f>
        <v>0.59499716234949462</v>
      </c>
      <c r="H2549" s="24">
        <f t="shared" si="654"/>
        <v>0.59499716234949462</v>
      </c>
      <c r="I2549" s="13">
        <f t="shared" si="655"/>
        <v>0</v>
      </c>
      <c r="J2549" s="24">
        <f t="shared" si="656"/>
        <v>0</v>
      </c>
      <c r="K2549" s="24">
        <f t="shared" si="657"/>
        <v>0.59499716234949462</v>
      </c>
      <c r="L2549" s="13"/>
      <c r="M2549" s="24"/>
      <c r="N2549" s="24">
        <f t="shared" si="667"/>
        <v>0</v>
      </c>
      <c r="O2549" s="13"/>
      <c r="P2549" s="13"/>
    </row>
    <row r="2550" spans="1:16">
      <c r="A2550">
        <v>2549</v>
      </c>
      <c r="B2550" s="13">
        <v>4</v>
      </c>
      <c r="C2550" s="13">
        <v>17</v>
      </c>
      <c r="D2550" s="13">
        <v>4</v>
      </c>
      <c r="E2550" s="14">
        <f t="shared" si="662"/>
        <v>107</v>
      </c>
      <c r="F2550" s="24">
        <f>'1 Solar Profile'!E2552*S$10</f>
        <v>0</v>
      </c>
      <c r="G2550" s="24">
        <f>'2 Load Profile'!E2551</f>
        <v>0.64127144296385297</v>
      </c>
      <c r="H2550" s="24">
        <f t="shared" si="654"/>
        <v>0.64127144296385297</v>
      </c>
      <c r="I2550" s="13">
        <f t="shared" si="655"/>
        <v>0</v>
      </c>
      <c r="J2550" s="24">
        <f t="shared" si="656"/>
        <v>0</v>
      </c>
      <c r="K2550" s="24">
        <f t="shared" si="657"/>
        <v>0.64127144296385297</v>
      </c>
      <c r="L2550" s="13"/>
      <c r="M2550" s="24"/>
      <c r="N2550" s="24">
        <f t="shared" si="667"/>
        <v>0</v>
      </c>
      <c r="O2550" s="13"/>
      <c r="P2550" s="13"/>
    </row>
    <row r="2551" spans="1:16">
      <c r="A2551">
        <v>2550</v>
      </c>
      <c r="B2551" s="13">
        <v>4</v>
      </c>
      <c r="C2551" s="13">
        <v>17</v>
      </c>
      <c r="D2551" s="13">
        <v>5</v>
      </c>
      <c r="E2551" s="14">
        <f t="shared" si="662"/>
        <v>107</v>
      </c>
      <c r="F2551" s="24">
        <f>'1 Solar Profile'!E2553*S$10</f>
        <v>1.2080249999999999E-3</v>
      </c>
      <c r="G2551" s="24">
        <f>'2 Load Profile'!E2552</f>
        <v>0.80624742483714174</v>
      </c>
      <c r="H2551" s="24">
        <f t="shared" si="654"/>
        <v>0.80503939983714179</v>
      </c>
      <c r="I2551" s="13">
        <f t="shared" si="655"/>
        <v>0</v>
      </c>
      <c r="J2551" s="24">
        <f t="shared" si="656"/>
        <v>1.2080249999999999E-3</v>
      </c>
      <c r="K2551" s="24">
        <f t="shared" si="657"/>
        <v>0.80503939983714179</v>
      </c>
      <c r="L2551" s="13"/>
      <c r="M2551" s="24"/>
      <c r="N2551" s="24">
        <f t="shared" si="667"/>
        <v>0</v>
      </c>
      <c r="O2551" s="13"/>
      <c r="P2551" s="13"/>
    </row>
    <row r="2552" spans="1:16">
      <c r="A2552">
        <v>2551</v>
      </c>
      <c r="B2552" s="13">
        <v>4</v>
      </c>
      <c r="C2552" s="13">
        <v>17</v>
      </c>
      <c r="D2552" s="13">
        <v>6</v>
      </c>
      <c r="E2552" s="14">
        <f t="shared" si="662"/>
        <v>107</v>
      </c>
      <c r="F2552" s="24">
        <f>'1 Solar Profile'!E2554*S$10</f>
        <v>3.9460049999999997E-2</v>
      </c>
      <c r="G2552" s="24">
        <f>'2 Load Profile'!E2553</f>
        <v>1.0230070437125693</v>
      </c>
      <c r="H2552" s="24">
        <f t="shared" si="654"/>
        <v>0.98354699371256937</v>
      </c>
      <c r="I2552" s="13">
        <f t="shared" si="655"/>
        <v>0</v>
      </c>
      <c r="J2552" s="24">
        <f t="shared" si="656"/>
        <v>3.9460049999999997E-2</v>
      </c>
      <c r="K2552" s="24">
        <f t="shared" si="657"/>
        <v>0.98354699371256937</v>
      </c>
      <c r="L2552" s="13"/>
      <c r="M2552" s="24"/>
      <c r="N2552" s="24">
        <f t="shared" si="667"/>
        <v>0</v>
      </c>
      <c r="O2552" s="13"/>
      <c r="P2552" s="13"/>
    </row>
    <row r="2553" spans="1:16">
      <c r="A2553">
        <v>2552</v>
      </c>
      <c r="B2553" s="13">
        <v>4</v>
      </c>
      <c r="C2553" s="13">
        <v>17</v>
      </c>
      <c r="D2553" s="13">
        <v>7</v>
      </c>
      <c r="E2553" s="14">
        <f t="shared" si="662"/>
        <v>107</v>
      </c>
      <c r="F2553" s="24">
        <f>'1 Solar Profile'!E2555*S$10</f>
        <v>0.23517742499999997</v>
      </c>
      <c r="G2553" s="24">
        <f>'2 Load Profile'!E2554</f>
        <v>0.94860498959954243</v>
      </c>
      <c r="H2553" s="24">
        <f t="shared" si="654"/>
        <v>0.71342756459954249</v>
      </c>
      <c r="I2553" s="13">
        <f t="shared" si="655"/>
        <v>0</v>
      </c>
      <c r="J2553" s="24">
        <f t="shared" si="656"/>
        <v>0.23517742499999997</v>
      </c>
      <c r="K2553" s="24">
        <f t="shared" si="657"/>
        <v>0.71342756459954249</v>
      </c>
      <c r="L2553" s="13"/>
      <c r="M2553" s="24"/>
      <c r="N2553" s="24">
        <f t="shared" si="667"/>
        <v>0</v>
      </c>
      <c r="O2553" s="13"/>
      <c r="P2553" s="13"/>
    </row>
    <row r="2554" spans="1:16">
      <c r="A2554">
        <v>2553</v>
      </c>
      <c r="B2554" s="13">
        <v>4</v>
      </c>
      <c r="C2554" s="13">
        <v>17</v>
      </c>
      <c r="D2554" s="13">
        <v>8</v>
      </c>
      <c r="E2554" s="14">
        <f t="shared" si="662"/>
        <v>107</v>
      </c>
      <c r="F2554" s="24">
        <f>'1 Solar Profile'!E2556*S$10</f>
        <v>0.98551687499999996</v>
      </c>
      <c r="G2554" s="24">
        <f>'2 Load Profile'!E2555</f>
        <v>0.8576090824914363</v>
      </c>
      <c r="H2554" s="24">
        <f t="shared" si="654"/>
        <v>-0.12790779250856366</v>
      </c>
      <c r="I2554" s="13">
        <f t="shared" si="655"/>
        <v>-0.12790779250856366</v>
      </c>
      <c r="J2554" s="24">
        <f t="shared" si="656"/>
        <v>0.8576090824914363</v>
      </c>
      <c r="K2554" s="24">
        <f t="shared" si="657"/>
        <v>0</v>
      </c>
      <c r="L2554" s="13"/>
      <c r="M2554" s="24"/>
      <c r="N2554" s="24">
        <f t="shared" si="667"/>
        <v>0</v>
      </c>
      <c r="O2554" s="13"/>
      <c r="P2554" s="13"/>
    </row>
    <row r="2555" spans="1:16">
      <c r="A2555">
        <v>2554</v>
      </c>
      <c r="B2555" s="13">
        <v>4</v>
      </c>
      <c r="C2555" s="13">
        <v>17</v>
      </c>
      <c r="D2555" s="13">
        <v>9</v>
      </c>
      <c r="E2555" s="14">
        <f t="shared" si="662"/>
        <v>107</v>
      </c>
      <c r="F2555" s="24">
        <f>'1 Solar Profile'!E2557*S$10</f>
        <v>0.35341267500000001</v>
      </c>
      <c r="G2555" s="24">
        <f>'2 Load Profile'!E2556</f>
        <v>0.87283258665695418</v>
      </c>
      <c r="H2555" s="24">
        <f t="shared" si="654"/>
        <v>0.51941991165695423</v>
      </c>
      <c r="I2555" s="13">
        <f t="shared" si="655"/>
        <v>0</v>
      </c>
      <c r="J2555" s="24">
        <f t="shared" si="656"/>
        <v>0.35341267500000001</v>
      </c>
      <c r="K2555" s="24">
        <f t="shared" si="657"/>
        <v>0.51941991165695423</v>
      </c>
      <c r="L2555" s="13"/>
      <c r="M2555" s="24"/>
      <c r="N2555" s="24">
        <f t="shared" si="667"/>
        <v>0</v>
      </c>
      <c r="O2555" s="13"/>
      <c r="P2555" s="13"/>
    </row>
    <row r="2556" spans="1:16">
      <c r="A2556">
        <v>2555</v>
      </c>
      <c r="B2556" s="13">
        <v>4</v>
      </c>
      <c r="C2556" s="13">
        <v>17</v>
      </c>
      <c r="D2556" s="13">
        <v>10</v>
      </c>
      <c r="E2556" s="14">
        <f t="shared" si="662"/>
        <v>107</v>
      </c>
      <c r="F2556" s="24">
        <f>'1 Solar Profile'!E2558*S$10</f>
        <v>1.087450875</v>
      </c>
      <c r="G2556" s="24">
        <f>'2 Load Profile'!E2557</f>
        <v>0.85573803815446725</v>
      </c>
      <c r="H2556" s="24">
        <f t="shared" si="654"/>
        <v>-0.23171283684553279</v>
      </c>
      <c r="I2556" s="13">
        <f t="shared" si="655"/>
        <v>-0.23171283684553279</v>
      </c>
      <c r="J2556" s="24">
        <f t="shared" si="656"/>
        <v>0.85573803815446725</v>
      </c>
      <c r="K2556" s="24">
        <f t="shared" si="657"/>
        <v>0</v>
      </c>
      <c r="L2556" s="13"/>
      <c r="M2556" s="24"/>
      <c r="N2556" s="24">
        <f t="shared" si="667"/>
        <v>0</v>
      </c>
      <c r="O2556" s="13"/>
      <c r="P2556" s="13"/>
    </row>
    <row r="2557" spans="1:16">
      <c r="A2557">
        <v>2556</v>
      </c>
      <c r="B2557" s="13">
        <v>4</v>
      </c>
      <c r="C2557" s="13">
        <v>17</v>
      </c>
      <c r="D2557" s="13">
        <v>11</v>
      </c>
      <c r="E2557" s="14">
        <f t="shared" si="662"/>
        <v>107</v>
      </c>
      <c r="F2557" s="24">
        <f>'1 Solar Profile'!E2559*S$10</f>
        <v>2.0180254500000001</v>
      </c>
      <c r="G2557" s="24">
        <f>'2 Load Profile'!E2558</f>
        <v>0.81949954998469388</v>
      </c>
      <c r="H2557" s="24">
        <f t="shared" si="654"/>
        <v>-1.1985259000153063</v>
      </c>
      <c r="I2557" s="13">
        <f t="shared" si="655"/>
        <v>-1.1985259000153063</v>
      </c>
      <c r="J2557" s="24">
        <f t="shared" si="656"/>
        <v>0.81949954998469376</v>
      </c>
      <c r="K2557" s="24">
        <f t="shared" si="657"/>
        <v>0</v>
      </c>
      <c r="L2557" s="13"/>
      <c r="M2557" s="24"/>
      <c r="N2557" s="24">
        <f t="shared" si="667"/>
        <v>0</v>
      </c>
      <c r="O2557" s="13"/>
      <c r="P2557" s="13"/>
    </row>
    <row r="2558" spans="1:16">
      <c r="A2558">
        <v>2557</v>
      </c>
      <c r="B2558" s="13">
        <v>4</v>
      </c>
      <c r="C2558" s="13">
        <v>17</v>
      </c>
      <c r="D2558" s="13">
        <v>12</v>
      </c>
      <c r="E2558" s="14">
        <f t="shared" si="662"/>
        <v>107</v>
      </c>
      <c r="F2558" s="24">
        <f>'1 Solar Profile'!E2560*S$10</f>
        <v>0.9764669250000001</v>
      </c>
      <c r="G2558" s="24">
        <f>'2 Load Profile'!E2559</f>
        <v>0.78588001398294061</v>
      </c>
      <c r="H2558" s="24">
        <f t="shared" si="654"/>
        <v>-0.19058691101705949</v>
      </c>
      <c r="I2558" s="13">
        <f t="shared" si="655"/>
        <v>-0.19058691101705949</v>
      </c>
      <c r="J2558" s="24">
        <f t="shared" si="656"/>
        <v>0.78588001398294061</v>
      </c>
      <c r="K2558" s="24">
        <f t="shared" si="657"/>
        <v>0</v>
      </c>
      <c r="L2558" s="13"/>
      <c r="M2558" s="24"/>
      <c r="N2558" s="24">
        <f t="shared" si="667"/>
        <v>0</v>
      </c>
      <c r="O2558" s="13"/>
      <c r="P2558" s="13"/>
    </row>
    <row r="2559" spans="1:16">
      <c r="A2559">
        <v>2558</v>
      </c>
      <c r="B2559" s="13">
        <v>4</v>
      </c>
      <c r="C2559" s="13">
        <v>17</v>
      </c>
      <c r="D2559" s="13">
        <v>13</v>
      </c>
      <c r="E2559" s="14">
        <f t="shared" si="662"/>
        <v>107</v>
      </c>
      <c r="F2559" s="24">
        <f>'1 Solar Profile'!E2561*S$10</f>
        <v>0.8961482249999998</v>
      </c>
      <c r="G2559" s="24">
        <f>'2 Load Profile'!E2560</f>
        <v>0.76303799011360329</v>
      </c>
      <c r="H2559" s="24">
        <f t="shared" si="654"/>
        <v>-0.13311023488639651</v>
      </c>
      <c r="I2559" s="13">
        <f t="shared" si="655"/>
        <v>-0.13311023488639651</v>
      </c>
      <c r="J2559" s="24">
        <f t="shared" si="656"/>
        <v>0.76303799011360329</v>
      </c>
      <c r="K2559" s="24">
        <f t="shared" si="657"/>
        <v>0</v>
      </c>
      <c r="L2559" s="13"/>
      <c r="M2559" s="24"/>
      <c r="N2559" s="24">
        <f t="shared" si="667"/>
        <v>0</v>
      </c>
      <c r="O2559" s="13"/>
      <c r="P2559" s="13"/>
    </row>
    <row r="2560" spans="1:16">
      <c r="A2560">
        <v>2559</v>
      </c>
      <c r="B2560" s="13">
        <v>4</v>
      </c>
      <c r="C2560" s="13">
        <v>17</v>
      </c>
      <c r="D2560" s="13">
        <v>14</v>
      </c>
      <c r="E2560" s="14">
        <f t="shared" si="662"/>
        <v>107</v>
      </c>
      <c r="F2560" s="24">
        <f>'1 Solar Profile'!E2562*S$10</f>
        <v>0.97634565000000006</v>
      </c>
      <c r="G2560" s="24">
        <f>'2 Load Profile'!E2561</f>
        <v>0.78574834522103032</v>
      </c>
      <c r="H2560" s="24">
        <f t="shared" ref="H2560:H2623" si="672">G2560-F2560</f>
        <v>-0.19059730477896974</v>
      </c>
      <c r="I2560" s="13">
        <f t="shared" ref="I2560:I2623" si="673">IF(H2560&lt;0,H2560,0)</f>
        <v>-0.19059730477896974</v>
      </c>
      <c r="J2560" s="24">
        <f t="shared" ref="J2560:J2623" si="674">F2560+I2560</f>
        <v>0.78574834522103032</v>
      </c>
      <c r="K2560" s="24">
        <f t="shared" ref="K2560:K2623" si="675">IF(H2560&gt;0,H2560,0)</f>
        <v>0</v>
      </c>
      <c r="L2560" s="13"/>
      <c r="M2560" s="24"/>
      <c r="N2560" s="24">
        <f t="shared" si="667"/>
        <v>0</v>
      </c>
      <c r="O2560" s="13"/>
      <c r="P2560" s="13"/>
    </row>
    <row r="2561" spans="1:16">
      <c r="A2561">
        <v>2560</v>
      </c>
      <c r="B2561" s="13">
        <v>4</v>
      </c>
      <c r="C2561" s="13">
        <v>17</v>
      </c>
      <c r="D2561" s="13">
        <v>15</v>
      </c>
      <c r="E2561" s="14">
        <f t="shared" si="662"/>
        <v>107</v>
      </c>
      <c r="F2561" s="24">
        <f>'1 Solar Profile'!E2563*S$10</f>
        <v>0.39804502499999994</v>
      </c>
      <c r="G2561" s="24">
        <f>'2 Load Profile'!E2562</f>
        <v>0.89646992892736888</v>
      </c>
      <c r="H2561" s="24">
        <f t="shared" si="672"/>
        <v>0.49842490392736893</v>
      </c>
      <c r="I2561" s="13">
        <f t="shared" si="673"/>
        <v>0</v>
      </c>
      <c r="J2561" s="24">
        <f t="shared" si="674"/>
        <v>0.39804502499999994</v>
      </c>
      <c r="K2561" s="24">
        <f t="shared" si="675"/>
        <v>0.49842490392736893</v>
      </c>
      <c r="L2561" s="13"/>
      <c r="M2561" s="24"/>
      <c r="N2561" s="24">
        <f t="shared" si="667"/>
        <v>0</v>
      </c>
      <c r="O2561" s="13"/>
      <c r="P2561" s="13"/>
    </row>
    <row r="2562" spans="1:16">
      <c r="A2562">
        <v>2561</v>
      </c>
      <c r="B2562" s="13">
        <v>4</v>
      </c>
      <c r="C2562" s="13">
        <v>17</v>
      </c>
      <c r="D2562" s="13">
        <v>16</v>
      </c>
      <c r="E2562" s="14">
        <f t="shared" si="662"/>
        <v>107</v>
      </c>
      <c r="F2562" s="24">
        <f>'1 Solar Profile'!E2564*S$10</f>
        <v>0.31104989999999999</v>
      </c>
      <c r="G2562" s="24">
        <f>'2 Load Profile'!E2563</f>
        <v>1.1019681133122021</v>
      </c>
      <c r="H2562" s="24">
        <f t="shared" si="672"/>
        <v>0.79091821331220213</v>
      </c>
      <c r="I2562" s="13">
        <f t="shared" si="673"/>
        <v>0</v>
      </c>
      <c r="J2562" s="24">
        <f t="shared" si="674"/>
        <v>0.31104989999999999</v>
      </c>
      <c r="K2562" s="24">
        <f t="shared" si="675"/>
        <v>0.79091821331220213</v>
      </c>
      <c r="L2562" s="13"/>
      <c r="M2562" s="24"/>
      <c r="N2562" s="24">
        <f t="shared" si="667"/>
        <v>0</v>
      </c>
      <c r="O2562" s="13"/>
      <c r="P2562" s="13"/>
    </row>
    <row r="2563" spans="1:16">
      <c r="A2563">
        <v>2562</v>
      </c>
      <c r="B2563" s="13">
        <v>4</v>
      </c>
      <c r="C2563" s="13">
        <v>17</v>
      </c>
      <c r="D2563" s="13">
        <v>17</v>
      </c>
      <c r="E2563" s="14">
        <f t="shared" si="662"/>
        <v>107</v>
      </c>
      <c r="F2563" s="24">
        <f>'1 Solar Profile'!E2565*S$10</f>
        <v>9.5574149999999997E-2</v>
      </c>
      <c r="G2563" s="24">
        <f>'2 Load Profile'!E2564</f>
        <v>1.2034793117070584</v>
      </c>
      <c r="H2563" s="24">
        <f t="shared" si="672"/>
        <v>1.1079051617070583</v>
      </c>
      <c r="I2563" s="13">
        <f t="shared" si="673"/>
        <v>0</v>
      </c>
      <c r="J2563" s="24">
        <f t="shared" si="674"/>
        <v>9.5574149999999997E-2</v>
      </c>
      <c r="K2563" s="24">
        <f t="shared" si="675"/>
        <v>1.1079051617070583</v>
      </c>
      <c r="L2563" s="13"/>
      <c r="M2563" s="24"/>
      <c r="N2563" s="24">
        <f t="shared" si="667"/>
        <v>0</v>
      </c>
      <c r="O2563" s="13"/>
      <c r="P2563" s="13"/>
    </row>
    <row r="2564" spans="1:16">
      <c r="A2564">
        <v>2563</v>
      </c>
      <c r="B2564" s="13">
        <v>4</v>
      </c>
      <c r="C2564" s="13">
        <v>17</v>
      </c>
      <c r="D2564" s="13">
        <v>18</v>
      </c>
      <c r="E2564" s="14">
        <f t="shared" si="662"/>
        <v>107</v>
      </c>
      <c r="F2564" s="24">
        <f>'1 Solar Profile'!E2566*S$10</f>
        <v>0</v>
      </c>
      <c r="G2564" s="24">
        <f>'2 Load Profile'!E2565</f>
        <v>1.309239252657312</v>
      </c>
      <c r="H2564" s="24">
        <f t="shared" si="672"/>
        <v>1.309239252657312</v>
      </c>
      <c r="I2564" s="13">
        <f t="shared" si="673"/>
        <v>0</v>
      </c>
      <c r="J2564" s="24">
        <f t="shared" si="674"/>
        <v>0</v>
      </c>
      <c r="K2564" s="24">
        <f t="shared" si="675"/>
        <v>1.309239252657312</v>
      </c>
      <c r="L2564" s="13"/>
      <c r="M2564" s="24"/>
      <c r="N2564" s="24">
        <f t="shared" si="667"/>
        <v>0</v>
      </c>
      <c r="O2564" s="13"/>
      <c r="P2564" s="13"/>
    </row>
    <row r="2565" spans="1:16">
      <c r="A2565">
        <v>2564</v>
      </c>
      <c r="B2565" s="13">
        <v>4</v>
      </c>
      <c r="C2565" s="13">
        <v>17</v>
      </c>
      <c r="D2565" s="13">
        <v>19</v>
      </c>
      <c r="E2565" s="14">
        <f t="shared" si="662"/>
        <v>107</v>
      </c>
      <c r="F2565" s="24">
        <f>'1 Solar Profile'!E2567*S$10</f>
        <v>0</v>
      </c>
      <c r="G2565" s="24">
        <f>'2 Load Profile'!E2566</f>
        <v>1.5372790487538674</v>
      </c>
      <c r="H2565" s="24">
        <f t="shared" si="672"/>
        <v>1.5372790487538674</v>
      </c>
      <c r="I2565" s="13">
        <f t="shared" si="673"/>
        <v>0</v>
      </c>
      <c r="J2565" s="24">
        <f t="shared" si="674"/>
        <v>0</v>
      </c>
      <c r="K2565" s="24">
        <f t="shared" si="675"/>
        <v>1.5372790487538674</v>
      </c>
      <c r="L2565" s="13"/>
      <c r="M2565" s="24"/>
      <c r="N2565" s="24">
        <f t="shared" si="667"/>
        <v>0</v>
      </c>
      <c r="O2565" s="13"/>
      <c r="P2565" s="13"/>
    </row>
    <row r="2566" spans="1:16">
      <c r="A2566">
        <v>2565</v>
      </c>
      <c r="B2566" s="13">
        <v>4</v>
      </c>
      <c r="C2566" s="13">
        <v>17</v>
      </c>
      <c r="D2566" s="13">
        <v>20</v>
      </c>
      <c r="E2566" s="14">
        <f t="shared" si="662"/>
        <v>107</v>
      </c>
      <c r="F2566" s="24">
        <f>'1 Solar Profile'!E2568*S$10</f>
        <v>0</v>
      </c>
      <c r="G2566" s="24">
        <f>'2 Load Profile'!E2567</f>
        <v>1.5637693594131163</v>
      </c>
      <c r="H2566" s="24">
        <f t="shared" si="672"/>
        <v>1.5637693594131163</v>
      </c>
      <c r="I2566" s="13">
        <f t="shared" si="673"/>
        <v>0</v>
      </c>
      <c r="J2566" s="24">
        <f t="shared" si="674"/>
        <v>0</v>
      </c>
      <c r="K2566" s="24">
        <f t="shared" si="675"/>
        <v>1.5637693594131163</v>
      </c>
      <c r="L2566" s="13"/>
      <c r="M2566" s="24"/>
      <c r="N2566" s="24">
        <f t="shared" si="667"/>
        <v>0</v>
      </c>
      <c r="O2566" s="24"/>
      <c r="P2566" s="24"/>
    </row>
    <row r="2567" spans="1:16">
      <c r="A2567">
        <v>2566</v>
      </c>
      <c r="B2567" s="13">
        <v>4</v>
      </c>
      <c r="C2567" s="13">
        <v>17</v>
      </c>
      <c r="D2567" s="13">
        <v>21</v>
      </c>
      <c r="E2567" s="14">
        <f t="shared" si="662"/>
        <v>107</v>
      </c>
      <c r="F2567" s="24">
        <f>'1 Solar Profile'!E2569*S$10</f>
        <v>0</v>
      </c>
      <c r="G2567" s="24">
        <f>'2 Load Profile'!E2568</f>
        <v>1.2814203302782434</v>
      </c>
      <c r="H2567" s="24">
        <f t="shared" si="672"/>
        <v>1.2814203302782434</v>
      </c>
      <c r="I2567" s="13">
        <f t="shared" si="673"/>
        <v>0</v>
      </c>
      <c r="J2567" s="24">
        <f t="shared" si="674"/>
        <v>0</v>
      </c>
      <c r="K2567" s="24">
        <f t="shared" si="675"/>
        <v>1.2814203302782434</v>
      </c>
      <c r="L2567" s="13"/>
      <c r="M2567" s="24"/>
      <c r="N2567" s="24">
        <f t="shared" si="667"/>
        <v>0</v>
      </c>
      <c r="O2567" s="13"/>
      <c r="P2567" s="13"/>
    </row>
    <row r="2568" spans="1:16">
      <c r="A2568">
        <v>2567</v>
      </c>
      <c r="B2568" s="13">
        <v>4</v>
      </c>
      <c r="C2568" s="13">
        <v>17</v>
      </c>
      <c r="D2568" s="13">
        <v>22</v>
      </c>
      <c r="E2568" s="14">
        <f t="shared" si="662"/>
        <v>107</v>
      </c>
      <c r="F2568" s="24">
        <f>'1 Solar Profile'!E2570*S$10</f>
        <v>0</v>
      </c>
      <c r="G2568" s="24">
        <f>'2 Load Profile'!E2569</f>
        <v>1.008723478338474</v>
      </c>
      <c r="H2568" s="24">
        <f t="shared" si="672"/>
        <v>1.008723478338474</v>
      </c>
      <c r="I2568" s="13">
        <f t="shared" si="673"/>
        <v>0</v>
      </c>
      <c r="J2568" s="24">
        <f t="shared" si="674"/>
        <v>0</v>
      </c>
      <c r="K2568" s="24">
        <f t="shared" si="675"/>
        <v>1.008723478338474</v>
      </c>
      <c r="L2568" s="13"/>
      <c r="M2568" s="24"/>
      <c r="N2568" s="24">
        <f t="shared" si="667"/>
        <v>0</v>
      </c>
      <c r="O2568" s="13"/>
      <c r="P2568" s="13"/>
    </row>
    <row r="2569" spans="1:16">
      <c r="A2569">
        <v>2568</v>
      </c>
      <c r="B2569" s="13">
        <v>4</v>
      </c>
      <c r="C2569" s="13">
        <v>17</v>
      </c>
      <c r="D2569" s="13">
        <v>23</v>
      </c>
      <c r="E2569" s="14">
        <f t="shared" si="662"/>
        <v>107</v>
      </c>
      <c r="F2569" s="24">
        <f>'1 Solar Profile'!E2571*S$10</f>
        <v>0</v>
      </c>
      <c r="G2569" s="24">
        <f>'2 Load Profile'!E2570</f>
        <v>0.73382620520286268</v>
      </c>
      <c r="H2569" s="24">
        <f t="shared" si="672"/>
        <v>0.73382620520286268</v>
      </c>
      <c r="I2569" s="13">
        <f t="shared" si="673"/>
        <v>0</v>
      </c>
      <c r="J2569" s="24">
        <f t="shared" si="674"/>
        <v>0</v>
      </c>
      <c r="K2569" s="24">
        <f t="shared" si="675"/>
        <v>0.73382620520286268</v>
      </c>
      <c r="L2569" s="13">
        <f t="shared" ref="L2569" si="676">SUM(I2546:I2569)</f>
        <v>-2.0724409800518284</v>
      </c>
      <c r="M2569" s="24">
        <f t="shared" ref="M2569" si="677">SUMIF(H2546:H2569,"&gt;0",H2546:H2569)</f>
        <v>15.888528629854981</v>
      </c>
      <c r="N2569" s="24">
        <f t="shared" si="667"/>
        <v>13.816087649803153</v>
      </c>
      <c r="O2569" s="13">
        <f t="shared" ref="O2569" si="678">IF(M2569&gt;(L2569*-1),(M2569+L2569)*S$12,0)</f>
        <v>1.9441584058173504</v>
      </c>
      <c r="P2569" s="13">
        <f t="shared" ref="P2569" si="679">IF(M2569&lt;(L2569*-1),(M2569+L2569)*S$14,0)</f>
        <v>0</v>
      </c>
    </row>
    <row r="2570" spans="1:16">
      <c r="A2570">
        <v>2569</v>
      </c>
      <c r="B2570" s="13">
        <v>4</v>
      </c>
      <c r="C2570" s="13">
        <v>18</v>
      </c>
      <c r="D2570" s="13">
        <v>0</v>
      </c>
      <c r="E2570" s="14">
        <f t="shared" si="662"/>
        <v>108</v>
      </c>
      <c r="F2570" s="24">
        <f>'1 Solar Profile'!E2572*S$10</f>
        <v>0</v>
      </c>
      <c r="G2570" s="24">
        <f>'2 Load Profile'!E2571</f>
        <v>0.63183538848587406</v>
      </c>
      <c r="H2570" s="24">
        <f t="shared" si="672"/>
        <v>0.63183538848587406</v>
      </c>
      <c r="I2570" s="13">
        <f t="shared" si="673"/>
        <v>0</v>
      </c>
      <c r="J2570" s="24">
        <f t="shared" si="674"/>
        <v>0</v>
      </c>
      <c r="K2570" s="24">
        <f t="shared" si="675"/>
        <v>0.63183538848587406</v>
      </c>
      <c r="L2570" s="13"/>
      <c r="M2570" s="24"/>
      <c r="N2570" s="24">
        <f t="shared" si="667"/>
        <v>0</v>
      </c>
      <c r="O2570" s="13"/>
      <c r="P2570" s="13"/>
    </row>
    <row r="2571" spans="1:16">
      <c r="A2571">
        <v>2570</v>
      </c>
      <c r="B2571" s="13">
        <v>4</v>
      </c>
      <c r="C2571" s="13">
        <v>18</v>
      </c>
      <c r="D2571" s="13">
        <v>1</v>
      </c>
      <c r="E2571" s="14">
        <f t="shared" si="662"/>
        <v>108</v>
      </c>
      <c r="F2571" s="24">
        <f>'1 Solar Profile'!E2573*S$10</f>
        <v>0</v>
      </c>
      <c r="G2571" s="24">
        <f>'2 Load Profile'!E2572</f>
        <v>0.58454626341240423</v>
      </c>
      <c r="H2571" s="24">
        <f t="shared" si="672"/>
        <v>0.58454626341240423</v>
      </c>
      <c r="I2571" s="13">
        <f t="shared" si="673"/>
        <v>0</v>
      </c>
      <c r="J2571" s="24">
        <f t="shared" si="674"/>
        <v>0</v>
      </c>
      <c r="K2571" s="24">
        <f t="shared" si="675"/>
        <v>0.58454626341240423</v>
      </c>
      <c r="L2571" s="13"/>
      <c r="M2571" s="24"/>
      <c r="N2571" s="24">
        <f t="shared" si="667"/>
        <v>0</v>
      </c>
      <c r="O2571" s="13"/>
      <c r="P2571" s="13"/>
    </row>
    <row r="2572" spans="1:16">
      <c r="A2572">
        <v>2571</v>
      </c>
      <c r="B2572" s="13">
        <v>4</v>
      </c>
      <c r="C2572" s="13">
        <v>18</v>
      </c>
      <c r="D2572" s="13">
        <v>2</v>
      </c>
      <c r="E2572" s="14">
        <f t="shared" si="662"/>
        <v>108</v>
      </c>
      <c r="F2572" s="24">
        <f>'1 Solar Profile'!E2574*S$10</f>
        <v>0</v>
      </c>
      <c r="G2572" s="24">
        <f>'2 Load Profile'!E2573</f>
        <v>0.57578233613679752</v>
      </c>
      <c r="H2572" s="24">
        <f t="shared" si="672"/>
        <v>0.57578233613679752</v>
      </c>
      <c r="I2572" s="13">
        <f t="shared" si="673"/>
        <v>0</v>
      </c>
      <c r="J2572" s="24">
        <f t="shared" si="674"/>
        <v>0</v>
      </c>
      <c r="K2572" s="24">
        <f t="shared" si="675"/>
        <v>0.57578233613679752</v>
      </c>
      <c r="L2572" s="13"/>
      <c r="M2572" s="24"/>
      <c r="N2572" s="24">
        <f t="shared" si="667"/>
        <v>0</v>
      </c>
      <c r="O2572" s="13"/>
      <c r="P2572" s="13"/>
    </row>
    <row r="2573" spans="1:16">
      <c r="A2573">
        <v>2572</v>
      </c>
      <c r="B2573" s="13">
        <v>4</v>
      </c>
      <c r="C2573" s="13">
        <v>18</v>
      </c>
      <c r="D2573" s="13">
        <v>3</v>
      </c>
      <c r="E2573" s="14">
        <f t="shared" si="662"/>
        <v>108</v>
      </c>
      <c r="F2573" s="24">
        <f>'1 Solar Profile'!E2575*S$10</f>
        <v>0</v>
      </c>
      <c r="G2573" s="24">
        <f>'2 Load Profile'!E2574</f>
        <v>0.57621626256227632</v>
      </c>
      <c r="H2573" s="24">
        <f t="shared" si="672"/>
        <v>0.57621626256227632</v>
      </c>
      <c r="I2573" s="13">
        <f t="shared" si="673"/>
        <v>0</v>
      </c>
      <c r="J2573" s="24">
        <f t="shared" si="674"/>
        <v>0</v>
      </c>
      <c r="K2573" s="24">
        <f t="shared" si="675"/>
        <v>0.57621626256227632</v>
      </c>
      <c r="L2573" s="13"/>
      <c r="M2573" s="24"/>
      <c r="N2573" s="24">
        <f t="shared" si="667"/>
        <v>0</v>
      </c>
      <c r="O2573" s="13"/>
      <c r="P2573" s="13"/>
    </row>
    <row r="2574" spans="1:16">
      <c r="A2574">
        <v>2573</v>
      </c>
      <c r="B2574" s="13">
        <v>4</v>
      </c>
      <c r="C2574" s="13">
        <v>18</v>
      </c>
      <c r="D2574" s="13">
        <v>4</v>
      </c>
      <c r="E2574" s="14">
        <f t="shared" si="662"/>
        <v>108</v>
      </c>
      <c r="F2574" s="24">
        <f>'1 Solar Profile'!E2576*S$10</f>
        <v>0</v>
      </c>
      <c r="G2574" s="24">
        <f>'2 Load Profile'!E2575</f>
        <v>0.62968302489003447</v>
      </c>
      <c r="H2574" s="24">
        <f t="shared" si="672"/>
        <v>0.62968302489003447</v>
      </c>
      <c r="I2574" s="13">
        <f t="shared" si="673"/>
        <v>0</v>
      </c>
      <c r="J2574" s="24">
        <f t="shared" si="674"/>
        <v>0</v>
      </c>
      <c r="K2574" s="24">
        <f t="shared" si="675"/>
        <v>0.62968302489003447</v>
      </c>
      <c r="L2574" s="13"/>
      <c r="M2574" s="24"/>
      <c r="N2574" s="24">
        <f t="shared" si="667"/>
        <v>0</v>
      </c>
      <c r="O2574" s="13"/>
      <c r="P2574" s="13"/>
    </row>
    <row r="2575" spans="1:16">
      <c r="A2575">
        <v>2574</v>
      </c>
      <c r="B2575" s="13">
        <v>4</v>
      </c>
      <c r="C2575" s="13">
        <v>18</v>
      </c>
      <c r="D2575" s="13">
        <v>5</v>
      </c>
      <c r="E2575" s="14">
        <f t="shared" si="662"/>
        <v>108</v>
      </c>
      <c r="F2575" s="24">
        <f>'1 Solar Profile'!E2577*S$10</f>
        <v>0</v>
      </c>
      <c r="G2575" s="24">
        <f>'2 Load Profile'!E2576</f>
        <v>0.77408793587164393</v>
      </c>
      <c r="H2575" s="24">
        <f t="shared" si="672"/>
        <v>0.77408793587164393</v>
      </c>
      <c r="I2575" s="13">
        <f t="shared" si="673"/>
        <v>0</v>
      </c>
      <c r="J2575" s="24">
        <f t="shared" si="674"/>
        <v>0</v>
      </c>
      <c r="K2575" s="24">
        <f t="shared" si="675"/>
        <v>0.77408793587164393</v>
      </c>
      <c r="L2575" s="13"/>
      <c r="M2575" s="24"/>
      <c r="N2575" s="24">
        <f t="shared" si="667"/>
        <v>0</v>
      </c>
      <c r="O2575" s="13"/>
      <c r="P2575" s="13"/>
    </row>
    <row r="2576" spans="1:16">
      <c r="A2576">
        <v>2575</v>
      </c>
      <c r="B2576" s="13">
        <v>4</v>
      </c>
      <c r="C2576" s="13">
        <v>18</v>
      </c>
      <c r="D2576" s="13">
        <v>6</v>
      </c>
      <c r="E2576" s="14">
        <f t="shared" si="662"/>
        <v>108</v>
      </c>
      <c r="F2576" s="24">
        <f>'1 Solar Profile'!E2578*S$10</f>
        <v>0.42159442499999999</v>
      </c>
      <c r="G2576" s="24">
        <f>'2 Load Profile'!E2577</f>
        <v>0.99814142072702527</v>
      </c>
      <c r="H2576" s="24">
        <f t="shared" si="672"/>
        <v>0.57654699572702528</v>
      </c>
      <c r="I2576" s="13">
        <f t="shared" si="673"/>
        <v>0</v>
      </c>
      <c r="J2576" s="24">
        <f t="shared" si="674"/>
        <v>0.42159442499999999</v>
      </c>
      <c r="K2576" s="24">
        <f t="shared" si="675"/>
        <v>0.57654699572702528</v>
      </c>
      <c r="L2576" s="13"/>
      <c r="M2576" s="24"/>
      <c r="N2576" s="24">
        <f t="shared" si="667"/>
        <v>0</v>
      </c>
      <c r="O2576" s="13"/>
      <c r="P2576" s="13"/>
    </row>
    <row r="2577" spans="1:16">
      <c r="A2577">
        <v>2576</v>
      </c>
      <c r="B2577" s="13">
        <v>4</v>
      </c>
      <c r="C2577" s="13">
        <v>18</v>
      </c>
      <c r="D2577" s="13">
        <v>7</v>
      </c>
      <c r="E2577" s="14">
        <f t="shared" si="662"/>
        <v>108</v>
      </c>
      <c r="F2577" s="24">
        <f>'1 Solar Profile'!E2579*S$10</f>
        <v>9.3114000000000002E-2</v>
      </c>
      <c r="G2577" s="24">
        <f>'2 Load Profile'!E2578</f>
        <v>0.92515639626671053</v>
      </c>
      <c r="H2577" s="24">
        <f t="shared" si="672"/>
        <v>0.8320423962667105</v>
      </c>
      <c r="I2577" s="13">
        <f t="shared" si="673"/>
        <v>0</v>
      </c>
      <c r="J2577" s="24">
        <f t="shared" si="674"/>
        <v>9.3114000000000002E-2</v>
      </c>
      <c r="K2577" s="24">
        <f t="shared" si="675"/>
        <v>0.8320423962667105</v>
      </c>
      <c r="L2577" s="13"/>
      <c r="M2577" s="24"/>
      <c r="N2577" s="24">
        <f t="shared" si="667"/>
        <v>0</v>
      </c>
      <c r="O2577" s="13"/>
      <c r="P2577" s="13"/>
    </row>
    <row r="2578" spans="1:16">
      <c r="A2578">
        <v>2577</v>
      </c>
      <c r="B2578" s="13">
        <v>4</v>
      </c>
      <c r="C2578" s="13">
        <v>18</v>
      </c>
      <c r="D2578" s="13">
        <v>8</v>
      </c>
      <c r="E2578" s="14">
        <f t="shared" si="662"/>
        <v>108</v>
      </c>
      <c r="F2578" s="24">
        <f>'1 Solar Profile'!E2580*S$10</f>
        <v>0.317162475</v>
      </c>
      <c r="G2578" s="24">
        <f>'2 Load Profile'!E2579</f>
        <v>0.82948614333605242</v>
      </c>
      <c r="H2578" s="24">
        <f t="shared" si="672"/>
        <v>0.51232366833605236</v>
      </c>
      <c r="I2578" s="13">
        <f t="shared" si="673"/>
        <v>0</v>
      </c>
      <c r="J2578" s="24">
        <f t="shared" si="674"/>
        <v>0.317162475</v>
      </c>
      <c r="K2578" s="24">
        <f t="shared" si="675"/>
        <v>0.51232366833605236</v>
      </c>
      <c r="L2578" s="13"/>
      <c r="M2578" s="24"/>
      <c r="N2578" s="24">
        <f t="shared" si="667"/>
        <v>0</v>
      </c>
      <c r="O2578" s="13"/>
      <c r="P2578" s="13"/>
    </row>
    <row r="2579" spans="1:16">
      <c r="A2579">
        <v>2578</v>
      </c>
      <c r="B2579" s="13">
        <v>4</v>
      </c>
      <c r="C2579" s="13">
        <v>18</v>
      </c>
      <c r="D2579" s="13">
        <v>9</v>
      </c>
      <c r="E2579" s="14">
        <f t="shared" si="662"/>
        <v>108</v>
      </c>
      <c r="F2579" s="24">
        <f>'1 Solar Profile'!E2581*S$10</f>
        <v>0.49156852500000003</v>
      </c>
      <c r="G2579" s="24">
        <f>'2 Load Profile'!E2580</f>
        <v>0.84527195974709368</v>
      </c>
      <c r="H2579" s="24">
        <f t="shared" si="672"/>
        <v>0.35370343474709365</v>
      </c>
      <c r="I2579" s="13">
        <f t="shared" si="673"/>
        <v>0</v>
      </c>
      <c r="J2579" s="24">
        <f t="shared" si="674"/>
        <v>0.49156852500000003</v>
      </c>
      <c r="K2579" s="24">
        <f t="shared" si="675"/>
        <v>0.35370343474709365</v>
      </c>
      <c r="L2579" s="13"/>
      <c r="M2579" s="24"/>
      <c r="N2579" s="24">
        <f t="shared" si="667"/>
        <v>0</v>
      </c>
      <c r="O2579" s="13"/>
      <c r="P2579" s="13"/>
    </row>
    <row r="2580" spans="1:16">
      <c r="A2580">
        <v>2579</v>
      </c>
      <c r="B2580" s="13">
        <v>4</v>
      </c>
      <c r="C2580" s="13">
        <v>18</v>
      </c>
      <c r="D2580" s="13">
        <v>10</v>
      </c>
      <c r="E2580" s="14">
        <f t="shared" si="662"/>
        <v>108</v>
      </c>
      <c r="F2580" s="24">
        <f>'1 Solar Profile'!E2582*S$10</f>
        <v>0.93327254999999998</v>
      </c>
      <c r="G2580" s="24">
        <f>'2 Load Profile'!E2581</f>
        <v>0.83067165114203256</v>
      </c>
      <c r="H2580" s="24">
        <f t="shared" si="672"/>
        <v>-0.10260089885796742</v>
      </c>
      <c r="I2580" s="13">
        <f t="shared" si="673"/>
        <v>-0.10260089885796742</v>
      </c>
      <c r="J2580" s="24">
        <f t="shared" si="674"/>
        <v>0.83067165114203256</v>
      </c>
      <c r="K2580" s="24">
        <f t="shared" si="675"/>
        <v>0</v>
      </c>
      <c r="L2580" s="13"/>
      <c r="M2580" s="24"/>
      <c r="N2580" s="24">
        <f t="shared" si="667"/>
        <v>0</v>
      </c>
      <c r="O2580" s="13"/>
      <c r="P2580" s="13"/>
    </row>
    <row r="2581" spans="1:16">
      <c r="A2581">
        <v>2580</v>
      </c>
      <c r="B2581" s="13">
        <v>4</v>
      </c>
      <c r="C2581" s="13">
        <v>18</v>
      </c>
      <c r="D2581" s="13">
        <v>11</v>
      </c>
      <c r="E2581" s="14">
        <f t="shared" si="662"/>
        <v>108</v>
      </c>
      <c r="F2581" s="24">
        <f>'1 Solar Profile'!E2583*S$10</f>
        <v>0.79439062500000002</v>
      </c>
      <c r="G2581" s="24">
        <f>'2 Load Profile'!E2582</f>
        <v>0.80751275537099576</v>
      </c>
      <c r="H2581" s="24">
        <f t="shared" si="672"/>
        <v>1.3122130370995744E-2</v>
      </c>
      <c r="I2581" s="13">
        <f t="shared" si="673"/>
        <v>0</v>
      </c>
      <c r="J2581" s="24">
        <f t="shared" si="674"/>
        <v>0.79439062500000002</v>
      </c>
      <c r="K2581" s="24">
        <f t="shared" si="675"/>
        <v>1.3122130370995744E-2</v>
      </c>
      <c r="L2581" s="13"/>
      <c r="M2581" s="24"/>
      <c r="N2581" s="24">
        <f t="shared" si="667"/>
        <v>0</v>
      </c>
      <c r="O2581" s="13"/>
      <c r="P2581" s="13"/>
    </row>
    <row r="2582" spans="1:16">
      <c r="A2582">
        <v>2581</v>
      </c>
      <c r="B2582" s="13">
        <v>4</v>
      </c>
      <c r="C2582" s="13">
        <v>18</v>
      </c>
      <c r="D2582" s="13">
        <v>12</v>
      </c>
      <c r="E2582" s="14">
        <f t="shared" si="662"/>
        <v>108</v>
      </c>
      <c r="F2582" s="24">
        <f>'1 Solar Profile'!E2584*S$10</f>
        <v>0.980130375</v>
      </c>
      <c r="G2582" s="24">
        <f>'2 Load Profile'!E2583</f>
        <v>0.77494606397235521</v>
      </c>
      <c r="H2582" s="24">
        <f t="shared" si="672"/>
        <v>-0.20518431102764478</v>
      </c>
      <c r="I2582" s="13">
        <f t="shared" si="673"/>
        <v>-0.20518431102764478</v>
      </c>
      <c r="J2582" s="24">
        <f t="shared" si="674"/>
        <v>0.77494606397235521</v>
      </c>
      <c r="K2582" s="24">
        <f t="shared" si="675"/>
        <v>0</v>
      </c>
      <c r="L2582" s="13"/>
      <c r="M2582" s="24"/>
      <c r="N2582" s="24">
        <f t="shared" si="667"/>
        <v>0</v>
      </c>
      <c r="O2582" s="13"/>
      <c r="P2582" s="13"/>
    </row>
    <row r="2583" spans="1:16">
      <c r="A2583">
        <v>2582</v>
      </c>
      <c r="B2583" s="13">
        <v>4</v>
      </c>
      <c r="C2583" s="13">
        <v>18</v>
      </c>
      <c r="D2583" s="13">
        <v>13</v>
      </c>
      <c r="E2583" s="14">
        <f t="shared" si="662"/>
        <v>108</v>
      </c>
      <c r="F2583" s="24">
        <f>'1 Solar Profile'!E2585*S$10</f>
        <v>0.67818554999999991</v>
      </c>
      <c r="G2583" s="24">
        <f>'2 Load Profile'!E2584</f>
        <v>0.7504035534191007</v>
      </c>
      <c r="H2583" s="24">
        <f t="shared" si="672"/>
        <v>7.2218003419100785E-2</v>
      </c>
      <c r="I2583" s="13">
        <f t="shared" si="673"/>
        <v>0</v>
      </c>
      <c r="J2583" s="24">
        <f t="shared" si="674"/>
        <v>0.67818554999999991</v>
      </c>
      <c r="K2583" s="24">
        <f t="shared" si="675"/>
        <v>7.2218003419100785E-2</v>
      </c>
      <c r="L2583" s="13"/>
      <c r="M2583" s="24"/>
      <c r="N2583" s="24">
        <f t="shared" si="667"/>
        <v>0</v>
      </c>
      <c r="O2583" s="13"/>
      <c r="P2583" s="13"/>
    </row>
    <row r="2584" spans="1:16">
      <c r="A2584">
        <v>2583</v>
      </c>
      <c r="B2584" s="13">
        <v>4</v>
      </c>
      <c r="C2584" s="13">
        <v>18</v>
      </c>
      <c r="D2584" s="13">
        <v>14</v>
      </c>
      <c r="E2584" s="14">
        <f t="shared" ref="E2584:E2647" si="680">IF(D2584&lt;D2583, E2583+1,E2583)</f>
        <v>108</v>
      </c>
      <c r="F2584" s="24">
        <f>'1 Solar Profile'!E2586*S$10</f>
        <v>0.83546819999999999</v>
      </c>
      <c r="G2584" s="24">
        <f>'2 Load Profile'!E2585</f>
        <v>0.76300293377217621</v>
      </c>
      <c r="H2584" s="24">
        <f t="shared" si="672"/>
        <v>-7.2465266227823788E-2</v>
      </c>
      <c r="I2584" s="13">
        <f t="shared" si="673"/>
        <v>-7.2465266227823788E-2</v>
      </c>
      <c r="J2584" s="24">
        <f t="shared" si="674"/>
        <v>0.76300293377217621</v>
      </c>
      <c r="K2584" s="24">
        <f t="shared" si="675"/>
        <v>0</v>
      </c>
      <c r="L2584" s="13"/>
      <c r="M2584" s="24"/>
      <c r="N2584" s="24">
        <f t="shared" si="667"/>
        <v>0</v>
      </c>
      <c r="O2584" s="13"/>
      <c r="P2584" s="13"/>
    </row>
    <row r="2585" spans="1:16">
      <c r="A2585">
        <v>2584</v>
      </c>
      <c r="B2585" s="13">
        <v>4</v>
      </c>
      <c r="C2585" s="13">
        <v>18</v>
      </c>
      <c r="D2585" s="13">
        <v>15</v>
      </c>
      <c r="E2585" s="14">
        <f t="shared" si="680"/>
        <v>108</v>
      </c>
      <c r="F2585" s="24">
        <f>'1 Solar Profile'!E2587*S$10</f>
        <v>0.61867574999999997</v>
      </c>
      <c r="G2585" s="24">
        <f>'2 Load Profile'!E2586</f>
        <v>0.86914478140838181</v>
      </c>
      <c r="H2585" s="24">
        <f t="shared" si="672"/>
        <v>0.25046903140838184</v>
      </c>
      <c r="I2585" s="13">
        <f t="shared" si="673"/>
        <v>0</v>
      </c>
      <c r="J2585" s="24">
        <f t="shared" si="674"/>
        <v>0.61867574999999997</v>
      </c>
      <c r="K2585" s="24">
        <f t="shared" si="675"/>
        <v>0.25046903140838184</v>
      </c>
      <c r="L2585" s="13"/>
      <c r="M2585" s="24"/>
      <c r="N2585" s="24">
        <f t="shared" si="667"/>
        <v>0</v>
      </c>
      <c r="O2585" s="13"/>
      <c r="P2585" s="13"/>
    </row>
    <row r="2586" spans="1:16">
      <c r="A2586">
        <v>2585</v>
      </c>
      <c r="B2586" s="13">
        <v>4</v>
      </c>
      <c r="C2586" s="13">
        <v>18</v>
      </c>
      <c r="D2586" s="13">
        <v>16</v>
      </c>
      <c r="E2586" s="14">
        <f t="shared" si="680"/>
        <v>108</v>
      </c>
      <c r="F2586" s="24">
        <f>'1 Solar Profile'!E2588*S$10</f>
        <v>0.24000794999999997</v>
      </c>
      <c r="G2586" s="24">
        <f>'2 Load Profile'!E2587</f>
        <v>1.075311833949715</v>
      </c>
      <c r="H2586" s="24">
        <f t="shared" si="672"/>
        <v>0.835303883949715</v>
      </c>
      <c r="I2586" s="13">
        <f t="shared" si="673"/>
        <v>0</v>
      </c>
      <c r="J2586" s="24">
        <f t="shared" si="674"/>
        <v>0.24000794999999997</v>
      </c>
      <c r="K2586" s="24">
        <f t="shared" si="675"/>
        <v>0.835303883949715</v>
      </c>
      <c r="L2586" s="13"/>
      <c r="M2586" s="24"/>
      <c r="N2586" s="24">
        <f t="shared" si="667"/>
        <v>0</v>
      </c>
      <c r="O2586" s="13"/>
      <c r="P2586" s="13"/>
    </row>
    <row r="2587" spans="1:16">
      <c r="A2587">
        <v>2586</v>
      </c>
      <c r="B2587" s="13">
        <v>4</v>
      </c>
      <c r="C2587" s="13">
        <v>18</v>
      </c>
      <c r="D2587" s="13">
        <v>17</v>
      </c>
      <c r="E2587" s="14">
        <f t="shared" si="680"/>
        <v>108</v>
      </c>
      <c r="F2587" s="24">
        <f>'1 Solar Profile'!E2589*S$10</f>
        <v>0.18467662499999998</v>
      </c>
      <c r="G2587" s="24">
        <f>'2 Load Profile'!E2588</f>
        <v>1.1746634806500948</v>
      </c>
      <c r="H2587" s="24">
        <f t="shared" si="672"/>
        <v>0.98998685565009481</v>
      </c>
      <c r="I2587" s="13">
        <f t="shared" si="673"/>
        <v>0</v>
      </c>
      <c r="J2587" s="24">
        <f t="shared" si="674"/>
        <v>0.18467662499999998</v>
      </c>
      <c r="K2587" s="24">
        <f t="shared" si="675"/>
        <v>0.98998685565009481</v>
      </c>
      <c r="L2587" s="13"/>
      <c r="M2587" s="24"/>
      <c r="N2587" s="24">
        <f t="shared" si="667"/>
        <v>0</v>
      </c>
      <c r="O2587" s="13"/>
      <c r="P2587" s="13"/>
    </row>
    <row r="2588" spans="1:16">
      <c r="A2588">
        <v>2587</v>
      </c>
      <c r="B2588" s="13">
        <v>4</v>
      </c>
      <c r="C2588" s="13">
        <v>18</v>
      </c>
      <c r="D2588" s="13">
        <v>18</v>
      </c>
      <c r="E2588" s="14">
        <f t="shared" si="680"/>
        <v>108</v>
      </c>
      <c r="F2588" s="24">
        <f>'1 Solar Profile'!E2590*S$10</f>
        <v>0</v>
      </c>
      <c r="G2588" s="24">
        <f>'2 Load Profile'!E2589</f>
        <v>1.2815014130602318</v>
      </c>
      <c r="H2588" s="24">
        <f t="shared" si="672"/>
        <v>1.2815014130602318</v>
      </c>
      <c r="I2588" s="13">
        <f t="shared" si="673"/>
        <v>0</v>
      </c>
      <c r="J2588" s="24">
        <f t="shared" si="674"/>
        <v>0</v>
      </c>
      <c r="K2588" s="24">
        <f t="shared" si="675"/>
        <v>1.2815014130602318</v>
      </c>
      <c r="L2588" s="13"/>
      <c r="M2588" s="24"/>
      <c r="N2588" s="24">
        <f t="shared" si="667"/>
        <v>0</v>
      </c>
      <c r="O2588" s="13"/>
      <c r="P2588" s="13"/>
    </row>
    <row r="2589" spans="1:16">
      <c r="A2589">
        <v>2588</v>
      </c>
      <c r="B2589" s="13">
        <v>4</v>
      </c>
      <c r="C2589" s="13">
        <v>18</v>
      </c>
      <c r="D2589" s="13">
        <v>19</v>
      </c>
      <c r="E2589" s="14">
        <f t="shared" si="680"/>
        <v>108</v>
      </c>
      <c r="F2589" s="24">
        <f>'1 Solar Profile'!E2591*S$10</f>
        <v>0</v>
      </c>
      <c r="G2589" s="24">
        <f>'2 Load Profile'!E2590</f>
        <v>1.5110581167093908</v>
      </c>
      <c r="H2589" s="24">
        <f t="shared" si="672"/>
        <v>1.5110581167093908</v>
      </c>
      <c r="I2589" s="13">
        <f t="shared" si="673"/>
        <v>0</v>
      </c>
      <c r="J2589" s="24">
        <f t="shared" si="674"/>
        <v>0</v>
      </c>
      <c r="K2589" s="24">
        <f t="shared" si="675"/>
        <v>1.5110581167093908</v>
      </c>
      <c r="L2589" s="13"/>
      <c r="M2589" s="24"/>
      <c r="N2589" s="24">
        <f t="shared" si="667"/>
        <v>0</v>
      </c>
      <c r="O2589" s="13"/>
      <c r="P2589" s="13"/>
    </row>
    <row r="2590" spans="1:16">
      <c r="A2590">
        <v>2589</v>
      </c>
      <c r="B2590" s="13">
        <v>4</v>
      </c>
      <c r="C2590" s="13">
        <v>18</v>
      </c>
      <c r="D2590" s="13">
        <v>20</v>
      </c>
      <c r="E2590" s="14">
        <f t="shared" si="680"/>
        <v>108</v>
      </c>
      <c r="F2590" s="24">
        <f>'1 Solar Profile'!E2592*S$10</f>
        <v>0</v>
      </c>
      <c r="G2590" s="24">
        <f>'2 Load Profile'!E2591</f>
        <v>1.5402757910634335</v>
      </c>
      <c r="H2590" s="24">
        <f t="shared" si="672"/>
        <v>1.5402757910634335</v>
      </c>
      <c r="I2590" s="13">
        <f t="shared" si="673"/>
        <v>0</v>
      </c>
      <c r="J2590" s="24">
        <f t="shared" si="674"/>
        <v>0</v>
      </c>
      <c r="K2590" s="24">
        <f t="shared" si="675"/>
        <v>1.5402757910634335</v>
      </c>
      <c r="L2590" s="13"/>
      <c r="M2590" s="24"/>
      <c r="N2590" s="24">
        <f t="shared" si="667"/>
        <v>0</v>
      </c>
      <c r="O2590" s="24"/>
      <c r="P2590" s="24"/>
    </row>
    <row r="2591" spans="1:16">
      <c r="A2591">
        <v>2590</v>
      </c>
      <c r="B2591" s="13">
        <v>4</v>
      </c>
      <c r="C2591" s="13">
        <v>18</v>
      </c>
      <c r="D2591" s="13">
        <v>21</v>
      </c>
      <c r="E2591" s="14">
        <f t="shared" si="680"/>
        <v>108</v>
      </c>
      <c r="F2591" s="24">
        <f>'1 Solar Profile'!E2593*S$10</f>
        <v>0</v>
      </c>
      <c r="G2591" s="24">
        <f>'2 Load Profile'!E2592</f>
        <v>1.2643155607241086</v>
      </c>
      <c r="H2591" s="24">
        <f t="shared" si="672"/>
        <v>1.2643155607241086</v>
      </c>
      <c r="I2591" s="13">
        <f t="shared" si="673"/>
        <v>0</v>
      </c>
      <c r="J2591" s="24">
        <f t="shared" si="674"/>
        <v>0</v>
      </c>
      <c r="K2591" s="24">
        <f t="shared" si="675"/>
        <v>1.2643155607241086</v>
      </c>
      <c r="L2591" s="13"/>
      <c r="M2591" s="24"/>
      <c r="N2591" s="24">
        <f t="shared" si="667"/>
        <v>0</v>
      </c>
      <c r="O2591" s="13"/>
      <c r="P2591" s="13"/>
    </row>
    <row r="2592" spans="1:16">
      <c r="A2592">
        <v>2591</v>
      </c>
      <c r="B2592" s="13">
        <v>4</v>
      </c>
      <c r="C2592" s="13">
        <v>18</v>
      </c>
      <c r="D2592" s="13">
        <v>22</v>
      </c>
      <c r="E2592" s="14">
        <f t="shared" si="680"/>
        <v>108</v>
      </c>
      <c r="F2592" s="24">
        <f>'1 Solar Profile'!E2594*S$10</f>
        <v>0</v>
      </c>
      <c r="G2592" s="24">
        <f>'2 Load Profile'!E2593</f>
        <v>0.9955658351916834</v>
      </c>
      <c r="H2592" s="24">
        <f t="shared" si="672"/>
        <v>0.9955658351916834</v>
      </c>
      <c r="I2592" s="13">
        <f t="shared" si="673"/>
        <v>0</v>
      </c>
      <c r="J2592" s="24">
        <f t="shared" si="674"/>
        <v>0</v>
      </c>
      <c r="K2592" s="24">
        <f t="shared" si="675"/>
        <v>0.9955658351916834</v>
      </c>
      <c r="L2592" s="13"/>
      <c r="M2592" s="24"/>
      <c r="N2592" s="24">
        <f t="shared" si="667"/>
        <v>0</v>
      </c>
      <c r="O2592" s="13"/>
      <c r="P2592" s="13"/>
    </row>
    <row r="2593" spans="1:16">
      <c r="A2593">
        <v>2592</v>
      </c>
      <c r="B2593" s="13">
        <v>4</v>
      </c>
      <c r="C2593" s="13">
        <v>18</v>
      </c>
      <c r="D2593" s="13">
        <v>23</v>
      </c>
      <c r="E2593" s="14">
        <f t="shared" si="680"/>
        <v>108</v>
      </c>
      <c r="F2593" s="24">
        <f>'1 Solar Profile'!E2595*S$10</f>
        <v>0</v>
      </c>
      <c r="G2593" s="24">
        <f>'2 Load Profile'!E2594</f>
        <v>0.72239453933143438</v>
      </c>
      <c r="H2593" s="24">
        <f t="shared" si="672"/>
        <v>0.72239453933143438</v>
      </c>
      <c r="I2593" s="13">
        <f t="shared" si="673"/>
        <v>0</v>
      </c>
      <c r="J2593" s="24">
        <f t="shared" si="674"/>
        <v>0</v>
      </c>
      <c r="K2593" s="24">
        <f t="shared" si="675"/>
        <v>0.72239453933143438</v>
      </c>
      <c r="L2593" s="13">
        <f t="shared" ref="L2593" si="681">SUM(I2570:I2593)</f>
        <v>-0.38025047611343599</v>
      </c>
      <c r="M2593" s="24">
        <f t="shared" ref="M2593" si="682">SUMIF(H2570:H2593,"&gt;0",H2570:H2593)</f>
        <v>15.522978867314482</v>
      </c>
      <c r="N2593" s="24">
        <f t="shared" si="667"/>
        <v>15.142728391201047</v>
      </c>
      <c r="O2593" s="13">
        <f t="shared" ref="O2593" si="683">IF(M2593&gt;(L2593*-1),(M2593+L2593)*S$12,0)</f>
        <v>2.130839311024638</v>
      </c>
      <c r="P2593" s="13">
        <f t="shared" ref="P2593" si="684">IF(M2593&lt;(L2593*-1),(M2593+L2593)*S$14,0)</f>
        <v>0</v>
      </c>
    </row>
    <row r="2594" spans="1:16">
      <c r="A2594">
        <v>2593</v>
      </c>
      <c r="B2594" s="13">
        <v>4</v>
      </c>
      <c r="C2594" s="13">
        <v>19</v>
      </c>
      <c r="D2594" s="13">
        <v>0</v>
      </c>
      <c r="E2594" s="14">
        <f t="shared" si="680"/>
        <v>109</v>
      </c>
      <c r="F2594" s="24">
        <f>'1 Solar Profile'!E2596*S$10</f>
        <v>0</v>
      </c>
      <c r="G2594" s="24">
        <f>'2 Load Profile'!E2595</f>
        <v>0.62536499130632583</v>
      </c>
      <c r="H2594" s="24">
        <f t="shared" si="672"/>
        <v>0.62536499130632583</v>
      </c>
      <c r="I2594" s="13">
        <f t="shared" si="673"/>
        <v>0</v>
      </c>
      <c r="J2594" s="24">
        <f t="shared" si="674"/>
        <v>0</v>
      </c>
      <c r="K2594" s="24">
        <f t="shared" si="675"/>
        <v>0.62536499130632583</v>
      </c>
      <c r="L2594" s="13"/>
      <c r="M2594" s="24"/>
      <c r="N2594" s="24">
        <f t="shared" si="667"/>
        <v>0</v>
      </c>
      <c r="O2594" s="13"/>
      <c r="P2594" s="13"/>
    </row>
    <row r="2595" spans="1:16">
      <c r="A2595">
        <v>2594</v>
      </c>
      <c r="B2595" s="13">
        <v>4</v>
      </c>
      <c r="C2595" s="13">
        <v>19</v>
      </c>
      <c r="D2595" s="13">
        <v>1</v>
      </c>
      <c r="E2595" s="14">
        <f t="shared" si="680"/>
        <v>109</v>
      </c>
      <c r="F2595" s="24">
        <f>'1 Solar Profile'!E2597*S$10</f>
        <v>0</v>
      </c>
      <c r="G2595" s="24">
        <f>'2 Load Profile'!E2596</f>
        <v>0.57891939204343301</v>
      </c>
      <c r="H2595" s="24">
        <f t="shared" si="672"/>
        <v>0.57891939204343301</v>
      </c>
      <c r="I2595" s="13">
        <f t="shared" si="673"/>
        <v>0</v>
      </c>
      <c r="J2595" s="24">
        <f t="shared" si="674"/>
        <v>0</v>
      </c>
      <c r="K2595" s="24">
        <f t="shared" si="675"/>
        <v>0.57891939204343301</v>
      </c>
      <c r="L2595" s="13"/>
      <c r="M2595" s="24"/>
      <c r="N2595" s="24">
        <f t="shared" si="667"/>
        <v>0</v>
      </c>
      <c r="O2595" s="13"/>
      <c r="P2595" s="13"/>
    </row>
    <row r="2596" spans="1:16">
      <c r="A2596">
        <v>2595</v>
      </c>
      <c r="B2596" s="13">
        <v>4</v>
      </c>
      <c r="C2596" s="13">
        <v>19</v>
      </c>
      <c r="D2596" s="13">
        <v>2</v>
      </c>
      <c r="E2596" s="14">
        <f t="shared" si="680"/>
        <v>109</v>
      </c>
      <c r="F2596" s="24">
        <f>'1 Solar Profile'!E2598*S$10</f>
        <v>0</v>
      </c>
      <c r="G2596" s="24">
        <f>'2 Load Profile'!E2597</f>
        <v>0.56642744807678425</v>
      </c>
      <c r="H2596" s="24">
        <f t="shared" si="672"/>
        <v>0.56642744807678425</v>
      </c>
      <c r="I2596" s="13">
        <f t="shared" si="673"/>
        <v>0</v>
      </c>
      <c r="J2596" s="24">
        <f t="shared" si="674"/>
        <v>0</v>
      </c>
      <c r="K2596" s="24">
        <f t="shared" si="675"/>
        <v>0.56642744807678425</v>
      </c>
      <c r="L2596" s="13"/>
      <c r="M2596" s="24"/>
      <c r="N2596" s="24">
        <f t="shared" si="667"/>
        <v>0</v>
      </c>
      <c r="O2596" s="13"/>
      <c r="P2596" s="13"/>
    </row>
    <row r="2597" spans="1:16">
      <c r="A2597">
        <v>2596</v>
      </c>
      <c r="B2597" s="13">
        <v>4</v>
      </c>
      <c r="C2597" s="13">
        <v>19</v>
      </c>
      <c r="D2597" s="13">
        <v>3</v>
      </c>
      <c r="E2597" s="14">
        <f t="shared" si="680"/>
        <v>109</v>
      </c>
      <c r="F2597" s="24">
        <f>'1 Solar Profile'!E2599*S$10</f>
        <v>0</v>
      </c>
      <c r="G2597" s="24">
        <f>'2 Load Profile'!E2598</f>
        <v>0.56638641773700149</v>
      </c>
      <c r="H2597" s="24">
        <f t="shared" si="672"/>
        <v>0.56638641773700149</v>
      </c>
      <c r="I2597" s="13">
        <f t="shared" si="673"/>
        <v>0</v>
      </c>
      <c r="J2597" s="24">
        <f t="shared" si="674"/>
        <v>0</v>
      </c>
      <c r="K2597" s="24">
        <f t="shared" si="675"/>
        <v>0.56638641773700149</v>
      </c>
      <c r="L2597" s="13"/>
      <c r="M2597" s="24"/>
      <c r="N2597" s="24">
        <f t="shared" si="667"/>
        <v>0</v>
      </c>
      <c r="O2597" s="13"/>
      <c r="P2597" s="13"/>
    </row>
    <row r="2598" spans="1:16">
      <c r="A2598">
        <v>2597</v>
      </c>
      <c r="B2598" s="13">
        <v>4</v>
      </c>
      <c r="C2598" s="13">
        <v>19</v>
      </c>
      <c r="D2598" s="13">
        <v>4</v>
      </c>
      <c r="E2598" s="14">
        <f t="shared" si="680"/>
        <v>109</v>
      </c>
      <c r="F2598" s="24">
        <f>'1 Solar Profile'!E2600*S$10</f>
        <v>0</v>
      </c>
      <c r="G2598" s="24">
        <f>'2 Load Profile'!E2599</f>
        <v>0.61233376623642932</v>
      </c>
      <c r="H2598" s="24">
        <f t="shared" si="672"/>
        <v>0.61233376623642932</v>
      </c>
      <c r="I2598" s="13">
        <f t="shared" si="673"/>
        <v>0</v>
      </c>
      <c r="J2598" s="24">
        <f t="shared" si="674"/>
        <v>0</v>
      </c>
      <c r="K2598" s="24">
        <f t="shared" si="675"/>
        <v>0.61233376623642932</v>
      </c>
      <c r="L2598" s="13"/>
      <c r="M2598" s="24"/>
      <c r="N2598" s="24">
        <f t="shared" si="667"/>
        <v>0</v>
      </c>
      <c r="O2598" s="13"/>
      <c r="P2598" s="13"/>
    </row>
    <row r="2599" spans="1:16">
      <c r="A2599">
        <v>2598</v>
      </c>
      <c r="B2599" s="13">
        <v>4</v>
      </c>
      <c r="C2599" s="13">
        <v>19</v>
      </c>
      <c r="D2599" s="13">
        <v>5</v>
      </c>
      <c r="E2599" s="14">
        <f t="shared" si="680"/>
        <v>109</v>
      </c>
      <c r="F2599" s="24">
        <f>'1 Solar Profile'!E2601*S$10</f>
        <v>0</v>
      </c>
      <c r="G2599" s="24">
        <f>'2 Load Profile'!E2600</f>
        <v>0.76063876620048476</v>
      </c>
      <c r="H2599" s="24">
        <f t="shared" si="672"/>
        <v>0.76063876620048476</v>
      </c>
      <c r="I2599" s="13">
        <f t="shared" si="673"/>
        <v>0</v>
      </c>
      <c r="J2599" s="24">
        <f t="shared" si="674"/>
        <v>0</v>
      </c>
      <c r="K2599" s="24">
        <f t="shared" si="675"/>
        <v>0.76063876620048476</v>
      </c>
      <c r="L2599" s="13"/>
      <c r="M2599" s="24"/>
      <c r="N2599" s="24">
        <f t="shared" si="667"/>
        <v>0</v>
      </c>
      <c r="O2599" s="13"/>
      <c r="P2599" s="13"/>
    </row>
    <row r="2600" spans="1:16">
      <c r="A2600">
        <v>2599</v>
      </c>
      <c r="B2600" s="13">
        <v>4</v>
      </c>
      <c r="C2600" s="13">
        <v>19</v>
      </c>
      <c r="D2600" s="13">
        <v>6</v>
      </c>
      <c r="E2600" s="14">
        <f t="shared" si="680"/>
        <v>109</v>
      </c>
      <c r="F2600" s="24">
        <f>'1 Solar Profile'!E2602*S$10</f>
        <v>5.7385125000000002E-2</v>
      </c>
      <c r="G2600" s="24">
        <f>'2 Load Profile'!E2601</f>
        <v>0.96513798133752882</v>
      </c>
      <c r="H2600" s="24">
        <f t="shared" si="672"/>
        <v>0.90775285633752878</v>
      </c>
      <c r="I2600" s="13">
        <f t="shared" si="673"/>
        <v>0</v>
      </c>
      <c r="J2600" s="24">
        <f t="shared" si="674"/>
        <v>5.7385125000000002E-2</v>
      </c>
      <c r="K2600" s="24">
        <f t="shared" si="675"/>
        <v>0.90775285633752878</v>
      </c>
      <c r="L2600" s="13"/>
      <c r="M2600" s="24"/>
      <c r="N2600" s="24">
        <f t="shared" si="667"/>
        <v>0</v>
      </c>
      <c r="O2600" s="13"/>
      <c r="P2600" s="13"/>
    </row>
    <row r="2601" spans="1:16">
      <c r="A2601">
        <v>2600</v>
      </c>
      <c r="B2601" s="13">
        <v>4</v>
      </c>
      <c r="C2601" s="13">
        <v>19</v>
      </c>
      <c r="D2601" s="13">
        <v>7</v>
      </c>
      <c r="E2601" s="14">
        <f t="shared" si="680"/>
        <v>109</v>
      </c>
      <c r="F2601" s="24">
        <f>'1 Solar Profile'!E2603*S$10</f>
        <v>0.25876462499999997</v>
      </c>
      <c r="G2601" s="24">
        <f>'2 Load Profile'!E2602</f>
        <v>0.89324987855927118</v>
      </c>
      <c r="H2601" s="24">
        <f t="shared" si="672"/>
        <v>0.63448525355927121</v>
      </c>
      <c r="I2601" s="13">
        <f t="shared" si="673"/>
        <v>0</v>
      </c>
      <c r="J2601" s="24">
        <f t="shared" si="674"/>
        <v>0.25876462499999997</v>
      </c>
      <c r="K2601" s="24">
        <f t="shared" si="675"/>
        <v>0.63448525355927121</v>
      </c>
      <c r="L2601" s="13"/>
      <c r="M2601" s="24"/>
      <c r="N2601" s="24">
        <f t="shared" ref="N2601:N2664" si="685">M2601+L2601</f>
        <v>0</v>
      </c>
      <c r="O2601" s="13"/>
      <c r="P2601" s="13"/>
    </row>
    <row r="2602" spans="1:16">
      <c r="A2602">
        <v>2601</v>
      </c>
      <c r="B2602" s="13">
        <v>4</v>
      </c>
      <c r="C2602" s="13">
        <v>19</v>
      </c>
      <c r="D2602" s="13">
        <v>8</v>
      </c>
      <c r="E2602" s="14">
        <f t="shared" si="680"/>
        <v>109</v>
      </c>
      <c r="F2602" s="24">
        <f>'1 Solar Profile'!E2604*S$10</f>
        <v>1.33427385</v>
      </c>
      <c r="G2602" s="24">
        <f>'2 Load Profile'!E2603</f>
        <v>0.78829691633580823</v>
      </c>
      <c r="H2602" s="24">
        <f t="shared" si="672"/>
        <v>-0.54597693366419175</v>
      </c>
      <c r="I2602" s="13">
        <f t="shared" si="673"/>
        <v>-0.54597693366419175</v>
      </c>
      <c r="J2602" s="24">
        <f t="shared" si="674"/>
        <v>0.78829691633580823</v>
      </c>
      <c r="K2602" s="24">
        <f t="shared" si="675"/>
        <v>0</v>
      </c>
      <c r="L2602" s="13"/>
      <c r="M2602" s="24"/>
      <c r="N2602" s="24">
        <f t="shared" si="685"/>
        <v>0</v>
      </c>
      <c r="O2602" s="13"/>
      <c r="P2602" s="13"/>
    </row>
    <row r="2603" spans="1:16">
      <c r="A2603">
        <v>2602</v>
      </c>
      <c r="B2603" s="13">
        <v>4</v>
      </c>
      <c r="C2603" s="13">
        <v>19</v>
      </c>
      <c r="D2603" s="13">
        <v>9</v>
      </c>
      <c r="E2603" s="14">
        <f t="shared" si="680"/>
        <v>109</v>
      </c>
      <c r="F2603" s="24">
        <f>'1 Solar Profile'!E2605*S$10</f>
        <v>0.67834777499999999</v>
      </c>
      <c r="G2603" s="24">
        <f>'2 Load Profile'!E2604</f>
        <v>0.78359267203010174</v>
      </c>
      <c r="H2603" s="24">
        <f t="shared" si="672"/>
        <v>0.10524489703010176</v>
      </c>
      <c r="I2603" s="13">
        <f t="shared" si="673"/>
        <v>0</v>
      </c>
      <c r="J2603" s="24">
        <f t="shared" si="674"/>
        <v>0.67834777499999999</v>
      </c>
      <c r="K2603" s="24">
        <f t="shared" si="675"/>
        <v>0.10524489703010176</v>
      </c>
      <c r="L2603" s="13"/>
      <c r="M2603" s="24"/>
      <c r="N2603" s="24">
        <f t="shared" si="685"/>
        <v>0</v>
      </c>
      <c r="O2603" s="13"/>
      <c r="P2603" s="13"/>
    </row>
    <row r="2604" spans="1:16">
      <c r="A2604">
        <v>2603</v>
      </c>
      <c r="B2604" s="13">
        <v>4</v>
      </c>
      <c r="C2604" s="13">
        <v>19</v>
      </c>
      <c r="D2604" s="13">
        <v>10</v>
      </c>
      <c r="E2604" s="14">
        <f t="shared" si="680"/>
        <v>109</v>
      </c>
      <c r="F2604" s="24">
        <f>'1 Solar Profile'!E2606*S$10</f>
        <v>0.701783775</v>
      </c>
      <c r="G2604" s="24">
        <f>'2 Load Profile'!E2605</f>
        <v>0.7771801371604723</v>
      </c>
      <c r="H2604" s="24">
        <f t="shared" si="672"/>
        <v>7.5396362160472297E-2</v>
      </c>
      <c r="I2604" s="13">
        <f t="shared" si="673"/>
        <v>0</v>
      </c>
      <c r="J2604" s="24">
        <f t="shared" si="674"/>
        <v>0.701783775</v>
      </c>
      <c r="K2604" s="24">
        <f t="shared" si="675"/>
        <v>7.5396362160472297E-2</v>
      </c>
      <c r="L2604" s="13"/>
      <c r="M2604" s="24"/>
      <c r="N2604" s="24">
        <f t="shared" si="685"/>
        <v>0</v>
      </c>
      <c r="O2604" s="13"/>
      <c r="P2604" s="13"/>
    </row>
    <row r="2605" spans="1:16">
      <c r="A2605">
        <v>2604</v>
      </c>
      <c r="B2605" s="13">
        <v>4</v>
      </c>
      <c r="C2605" s="13">
        <v>19</v>
      </c>
      <c r="D2605" s="13">
        <v>11</v>
      </c>
      <c r="E2605" s="14">
        <f t="shared" si="680"/>
        <v>109</v>
      </c>
      <c r="F2605" s="24">
        <f>'1 Solar Profile'!E2607*S$10</f>
        <v>0.62416147499999997</v>
      </c>
      <c r="G2605" s="24">
        <f>'2 Load Profile'!E2606</f>
        <v>0.74491446359097235</v>
      </c>
      <c r="H2605" s="24">
        <f t="shared" si="672"/>
        <v>0.12075298859097239</v>
      </c>
      <c r="I2605" s="13">
        <f t="shared" si="673"/>
        <v>0</v>
      </c>
      <c r="J2605" s="24">
        <f t="shared" si="674"/>
        <v>0.62416147499999997</v>
      </c>
      <c r="K2605" s="24">
        <f t="shared" si="675"/>
        <v>0.12075298859097239</v>
      </c>
      <c r="L2605" s="13"/>
      <c r="M2605" s="24"/>
      <c r="N2605" s="24">
        <f t="shared" si="685"/>
        <v>0</v>
      </c>
      <c r="O2605" s="13"/>
      <c r="P2605" s="13"/>
    </row>
    <row r="2606" spans="1:16">
      <c r="A2606">
        <v>2605</v>
      </c>
      <c r="B2606" s="13">
        <v>4</v>
      </c>
      <c r="C2606" s="13">
        <v>19</v>
      </c>
      <c r="D2606" s="13">
        <v>12</v>
      </c>
      <c r="E2606" s="14">
        <f t="shared" si="680"/>
        <v>109</v>
      </c>
      <c r="F2606" s="24">
        <f>'1 Solar Profile'!E2608*S$10</f>
        <v>0.79373227499999999</v>
      </c>
      <c r="G2606" s="24">
        <f>'2 Load Profile'!E2607</f>
        <v>0.70885367429997725</v>
      </c>
      <c r="H2606" s="24">
        <f t="shared" si="672"/>
        <v>-8.4878600700022733E-2</v>
      </c>
      <c r="I2606" s="13">
        <f t="shared" si="673"/>
        <v>-8.4878600700022733E-2</v>
      </c>
      <c r="J2606" s="24">
        <f t="shared" si="674"/>
        <v>0.70885367429997725</v>
      </c>
      <c r="K2606" s="24">
        <f t="shared" si="675"/>
        <v>0</v>
      </c>
      <c r="L2606" s="13"/>
      <c r="M2606" s="24"/>
      <c r="N2606" s="24">
        <f t="shared" si="685"/>
        <v>0</v>
      </c>
      <c r="O2606" s="13"/>
      <c r="P2606" s="13"/>
    </row>
    <row r="2607" spans="1:16">
      <c r="A2607">
        <v>2606</v>
      </c>
      <c r="B2607" s="13">
        <v>4</v>
      </c>
      <c r="C2607" s="13">
        <v>19</v>
      </c>
      <c r="D2607" s="13">
        <v>13</v>
      </c>
      <c r="E2607" s="14">
        <f t="shared" si="680"/>
        <v>109</v>
      </c>
      <c r="F2607" s="24">
        <f>'1 Solar Profile'!E2609*S$10</f>
        <v>0.73160954999999994</v>
      </c>
      <c r="G2607" s="24">
        <f>'2 Load Profile'!E2608</f>
        <v>0.68638790571414754</v>
      </c>
      <c r="H2607" s="24">
        <f t="shared" si="672"/>
        <v>-4.5221644285852403E-2</v>
      </c>
      <c r="I2607" s="13">
        <f t="shared" si="673"/>
        <v>-4.5221644285852403E-2</v>
      </c>
      <c r="J2607" s="24">
        <f t="shared" si="674"/>
        <v>0.68638790571414754</v>
      </c>
      <c r="K2607" s="24">
        <f t="shared" si="675"/>
        <v>0</v>
      </c>
      <c r="L2607" s="13"/>
      <c r="M2607" s="24"/>
      <c r="N2607" s="24">
        <f t="shared" si="685"/>
        <v>0</v>
      </c>
      <c r="O2607" s="13"/>
      <c r="P2607" s="13"/>
    </row>
    <row r="2608" spans="1:16">
      <c r="A2608">
        <v>2607</v>
      </c>
      <c r="B2608" s="13">
        <v>4</v>
      </c>
      <c r="C2608" s="13">
        <v>19</v>
      </c>
      <c r="D2608" s="13">
        <v>14</v>
      </c>
      <c r="E2608" s="14">
        <f t="shared" si="680"/>
        <v>109</v>
      </c>
      <c r="F2608" s="24">
        <f>'1 Solar Profile'!E2610*S$10</f>
        <v>0.46455727499999994</v>
      </c>
      <c r="G2608" s="24">
        <f>'2 Load Profile'!E2609</f>
        <v>0.70086018693906549</v>
      </c>
      <c r="H2608" s="24">
        <f t="shared" si="672"/>
        <v>0.23630291193906555</v>
      </c>
      <c r="I2608" s="13">
        <f t="shared" si="673"/>
        <v>0</v>
      </c>
      <c r="J2608" s="24">
        <f t="shared" si="674"/>
        <v>0.46455727499999994</v>
      </c>
      <c r="K2608" s="24">
        <f t="shared" si="675"/>
        <v>0.23630291193906555</v>
      </c>
      <c r="L2608" s="13"/>
      <c r="M2608" s="24"/>
      <c r="N2608" s="24">
        <f t="shared" si="685"/>
        <v>0</v>
      </c>
      <c r="O2608" s="13"/>
      <c r="P2608" s="13"/>
    </row>
    <row r="2609" spans="1:16">
      <c r="A2609">
        <v>2608</v>
      </c>
      <c r="B2609" s="13">
        <v>4</v>
      </c>
      <c r="C2609" s="13">
        <v>19</v>
      </c>
      <c r="D2609" s="13">
        <v>15</v>
      </c>
      <c r="E2609" s="14">
        <f t="shared" si="680"/>
        <v>109</v>
      </c>
      <c r="F2609" s="24">
        <f>'1 Solar Profile'!E2611*S$10</f>
        <v>0.43875877500000005</v>
      </c>
      <c r="G2609" s="24">
        <f>'2 Load Profile'!E2610</f>
        <v>0.80812548356725677</v>
      </c>
      <c r="H2609" s="24">
        <f t="shared" si="672"/>
        <v>0.36936670856725673</v>
      </c>
      <c r="I2609" s="13">
        <f t="shared" si="673"/>
        <v>0</v>
      </c>
      <c r="J2609" s="24">
        <f t="shared" si="674"/>
        <v>0.43875877500000005</v>
      </c>
      <c r="K2609" s="24">
        <f t="shared" si="675"/>
        <v>0.36936670856725673</v>
      </c>
      <c r="L2609" s="13"/>
      <c r="M2609" s="24"/>
      <c r="N2609" s="24">
        <f t="shared" si="685"/>
        <v>0</v>
      </c>
      <c r="O2609" s="13"/>
      <c r="P2609" s="13"/>
    </row>
    <row r="2610" spans="1:16">
      <c r="A2610">
        <v>2609</v>
      </c>
      <c r="B2610" s="13">
        <v>4</v>
      </c>
      <c r="C2610" s="13">
        <v>19</v>
      </c>
      <c r="D2610" s="13">
        <v>16</v>
      </c>
      <c r="E2610" s="14">
        <f t="shared" si="680"/>
        <v>109</v>
      </c>
      <c r="F2610" s="24">
        <f>'1 Solar Profile'!E2612*S$10</f>
        <v>0.32412712499999996</v>
      </c>
      <c r="G2610" s="24">
        <f>'2 Load Profile'!E2611</f>
        <v>0.99635977865406267</v>
      </c>
      <c r="H2610" s="24">
        <f t="shared" si="672"/>
        <v>0.67223265365406271</v>
      </c>
      <c r="I2610" s="13">
        <f t="shared" si="673"/>
        <v>0</v>
      </c>
      <c r="J2610" s="24">
        <f t="shared" si="674"/>
        <v>0.32412712499999996</v>
      </c>
      <c r="K2610" s="24">
        <f t="shared" si="675"/>
        <v>0.67223265365406271</v>
      </c>
      <c r="L2610" s="13"/>
      <c r="M2610" s="24"/>
      <c r="N2610" s="24">
        <f t="shared" si="685"/>
        <v>0</v>
      </c>
      <c r="O2610" s="13"/>
      <c r="P2610" s="13"/>
    </row>
    <row r="2611" spans="1:16">
      <c r="A2611">
        <v>2610</v>
      </c>
      <c r="B2611" s="13">
        <v>4</v>
      </c>
      <c r="C2611" s="13">
        <v>19</v>
      </c>
      <c r="D2611" s="13">
        <v>17</v>
      </c>
      <c r="E2611" s="14">
        <f t="shared" si="680"/>
        <v>109</v>
      </c>
      <c r="F2611" s="24">
        <f>'1 Solar Profile'!E2613*S$10</f>
        <v>9.0527849999999993E-2</v>
      </c>
      <c r="G2611" s="24">
        <f>'2 Load Profile'!E2612</f>
        <v>1.113221342286286</v>
      </c>
      <c r="H2611" s="24">
        <f t="shared" si="672"/>
        <v>1.022693492286286</v>
      </c>
      <c r="I2611" s="13">
        <f t="shared" si="673"/>
        <v>0</v>
      </c>
      <c r="J2611" s="24">
        <f t="shared" si="674"/>
        <v>9.0527849999999993E-2</v>
      </c>
      <c r="K2611" s="24">
        <f t="shared" si="675"/>
        <v>1.022693492286286</v>
      </c>
      <c r="L2611" s="13"/>
      <c r="M2611" s="24"/>
      <c r="N2611" s="24">
        <f t="shared" si="685"/>
        <v>0</v>
      </c>
      <c r="O2611" s="13"/>
      <c r="P2611" s="13"/>
    </row>
    <row r="2612" spans="1:16">
      <c r="A2612">
        <v>2611</v>
      </c>
      <c r="B2612" s="13">
        <v>4</v>
      </c>
      <c r="C2612" s="13">
        <v>19</v>
      </c>
      <c r="D2612" s="13">
        <v>18</v>
      </c>
      <c r="E2612" s="14">
        <f t="shared" si="680"/>
        <v>109</v>
      </c>
      <c r="F2612" s="24">
        <f>'1 Solar Profile'!E2614*S$10</f>
        <v>0</v>
      </c>
      <c r="G2612" s="24">
        <f>'2 Load Profile'!E2613</f>
        <v>1.2205428101233229</v>
      </c>
      <c r="H2612" s="24">
        <f t="shared" si="672"/>
        <v>1.2205428101233229</v>
      </c>
      <c r="I2612" s="13">
        <f t="shared" si="673"/>
        <v>0</v>
      </c>
      <c r="J2612" s="24">
        <f t="shared" si="674"/>
        <v>0</v>
      </c>
      <c r="K2612" s="24">
        <f t="shared" si="675"/>
        <v>1.2205428101233229</v>
      </c>
      <c r="L2612" s="13"/>
      <c r="M2612" s="24"/>
      <c r="N2612" s="24">
        <f t="shared" si="685"/>
        <v>0</v>
      </c>
      <c r="O2612" s="13"/>
      <c r="P2612" s="13"/>
    </row>
    <row r="2613" spans="1:16">
      <c r="A2613">
        <v>2612</v>
      </c>
      <c r="B2613" s="13">
        <v>4</v>
      </c>
      <c r="C2613" s="13">
        <v>19</v>
      </c>
      <c r="D2613" s="13">
        <v>19</v>
      </c>
      <c r="E2613" s="14">
        <f t="shared" si="680"/>
        <v>109</v>
      </c>
      <c r="F2613" s="24">
        <f>'1 Solar Profile'!E2615*S$10</f>
        <v>0</v>
      </c>
      <c r="G2613" s="24">
        <f>'2 Load Profile'!E2614</f>
        <v>1.447464223178498</v>
      </c>
      <c r="H2613" s="24">
        <f t="shared" si="672"/>
        <v>1.447464223178498</v>
      </c>
      <c r="I2613" s="13">
        <f t="shared" si="673"/>
        <v>0</v>
      </c>
      <c r="J2613" s="24">
        <f t="shared" si="674"/>
        <v>0</v>
      </c>
      <c r="K2613" s="24">
        <f t="shared" si="675"/>
        <v>1.447464223178498</v>
      </c>
      <c r="L2613" s="13"/>
      <c r="M2613" s="24"/>
      <c r="N2613" s="24">
        <f t="shared" si="685"/>
        <v>0</v>
      </c>
      <c r="O2613" s="13"/>
      <c r="P2613" s="13"/>
    </row>
    <row r="2614" spans="1:16">
      <c r="A2614">
        <v>2613</v>
      </c>
      <c r="B2614" s="13">
        <v>4</v>
      </c>
      <c r="C2614" s="13">
        <v>19</v>
      </c>
      <c r="D2614" s="13">
        <v>20</v>
      </c>
      <c r="E2614" s="14">
        <f t="shared" si="680"/>
        <v>109</v>
      </c>
      <c r="F2614" s="24">
        <f>'1 Solar Profile'!E2616*S$10</f>
        <v>0</v>
      </c>
      <c r="G2614" s="24">
        <f>'2 Load Profile'!E2615</f>
        <v>1.4699858431344923</v>
      </c>
      <c r="H2614" s="24">
        <f t="shared" si="672"/>
        <v>1.4699858431344923</v>
      </c>
      <c r="I2614" s="13">
        <f t="shared" si="673"/>
        <v>0</v>
      </c>
      <c r="J2614" s="24">
        <f t="shared" si="674"/>
        <v>0</v>
      </c>
      <c r="K2614" s="24">
        <f t="shared" si="675"/>
        <v>1.4699858431344923</v>
      </c>
      <c r="L2614" s="13"/>
      <c r="M2614" s="24"/>
      <c r="N2614" s="24">
        <f t="shared" si="685"/>
        <v>0</v>
      </c>
      <c r="O2614" s="24"/>
      <c r="P2614" s="24"/>
    </row>
    <row r="2615" spans="1:16">
      <c r="A2615">
        <v>2614</v>
      </c>
      <c r="B2615" s="13">
        <v>4</v>
      </c>
      <c r="C2615" s="13">
        <v>19</v>
      </c>
      <c r="D2615" s="13">
        <v>21</v>
      </c>
      <c r="E2615" s="14">
        <f t="shared" si="680"/>
        <v>109</v>
      </c>
      <c r="F2615" s="24">
        <f>'1 Solar Profile'!E2617*S$10</f>
        <v>0</v>
      </c>
      <c r="G2615" s="24">
        <f>'2 Load Profile'!E2616</f>
        <v>1.1814456663182806</v>
      </c>
      <c r="H2615" s="24">
        <f t="shared" si="672"/>
        <v>1.1814456663182806</v>
      </c>
      <c r="I2615" s="13">
        <f t="shared" si="673"/>
        <v>0</v>
      </c>
      <c r="J2615" s="24">
        <f t="shared" si="674"/>
        <v>0</v>
      </c>
      <c r="K2615" s="24">
        <f t="shared" si="675"/>
        <v>1.1814456663182806</v>
      </c>
      <c r="L2615" s="13"/>
      <c r="M2615" s="24"/>
      <c r="N2615" s="24">
        <f t="shared" si="685"/>
        <v>0</v>
      </c>
      <c r="O2615" s="13"/>
      <c r="P2615" s="13"/>
    </row>
    <row r="2616" spans="1:16">
      <c r="A2616">
        <v>2615</v>
      </c>
      <c r="B2616" s="13">
        <v>4</v>
      </c>
      <c r="C2616" s="13">
        <v>19</v>
      </c>
      <c r="D2616" s="13">
        <v>22</v>
      </c>
      <c r="E2616" s="14">
        <f t="shared" si="680"/>
        <v>109</v>
      </c>
      <c r="F2616" s="24">
        <f>'1 Solar Profile'!E2618*S$10</f>
        <v>0</v>
      </c>
      <c r="G2616" s="24">
        <f>'2 Load Profile'!E2617</f>
        <v>0.90105092964699973</v>
      </c>
      <c r="H2616" s="24">
        <f t="shared" si="672"/>
        <v>0.90105092964699973</v>
      </c>
      <c r="I2616" s="13">
        <f t="shared" si="673"/>
        <v>0</v>
      </c>
      <c r="J2616" s="24">
        <f t="shared" si="674"/>
        <v>0</v>
      </c>
      <c r="K2616" s="24">
        <f t="shared" si="675"/>
        <v>0.90105092964699973</v>
      </c>
      <c r="L2616" s="13"/>
      <c r="M2616" s="24"/>
      <c r="N2616" s="24">
        <f t="shared" si="685"/>
        <v>0</v>
      </c>
      <c r="O2616" s="13"/>
      <c r="P2616" s="13"/>
    </row>
    <row r="2617" spans="1:16">
      <c r="A2617">
        <v>2616</v>
      </c>
      <c r="B2617" s="13">
        <v>4</v>
      </c>
      <c r="C2617" s="13">
        <v>19</v>
      </c>
      <c r="D2617" s="13">
        <v>23</v>
      </c>
      <c r="E2617" s="14">
        <f t="shared" si="680"/>
        <v>109</v>
      </c>
      <c r="F2617" s="24">
        <f>'1 Solar Profile'!E2619*S$10</f>
        <v>0</v>
      </c>
      <c r="G2617" s="24">
        <f>'2 Load Profile'!E2618</f>
        <v>0.62637905638842106</v>
      </c>
      <c r="H2617" s="24">
        <f t="shared" si="672"/>
        <v>0.62637905638842106</v>
      </c>
      <c r="I2617" s="13">
        <f t="shared" si="673"/>
        <v>0</v>
      </c>
      <c r="J2617" s="24">
        <f t="shared" si="674"/>
        <v>0</v>
      </c>
      <c r="K2617" s="24">
        <f t="shared" si="675"/>
        <v>0.62637905638842106</v>
      </c>
      <c r="L2617" s="13">
        <f t="shared" ref="L2617" si="686">SUM(I2594:I2617)</f>
        <v>-0.67607717865006689</v>
      </c>
      <c r="M2617" s="24">
        <f t="shared" ref="M2617" si="687">SUMIF(H2594:H2617,"&gt;0",H2594:H2617)</f>
        <v>14.70116743451549</v>
      </c>
      <c r="N2617" s="24">
        <f t="shared" si="685"/>
        <v>14.025090255865424</v>
      </c>
      <c r="O2617" s="13">
        <f t="shared" ref="O2617" si="688">IF(M2617&gt;(L2617*-1),(M2617+L2617)*S$12,0)</f>
        <v>1.973568625534615</v>
      </c>
      <c r="P2617" s="13">
        <f t="shared" ref="P2617" si="689">IF(M2617&lt;(L2617*-1),(M2617+L2617)*S$14,0)</f>
        <v>0</v>
      </c>
    </row>
    <row r="2618" spans="1:16">
      <c r="A2618">
        <v>2617</v>
      </c>
      <c r="B2618" s="13">
        <v>4</v>
      </c>
      <c r="C2618" s="13">
        <v>20</v>
      </c>
      <c r="D2618" s="13">
        <v>0</v>
      </c>
      <c r="E2618" s="14">
        <f t="shared" si="680"/>
        <v>110</v>
      </c>
      <c r="F2618" s="24">
        <f>'1 Solar Profile'!E2620*S$10</f>
        <v>0</v>
      </c>
      <c r="G2618" s="24">
        <f>'2 Load Profile'!E2619</f>
        <v>0.53021289266349991</v>
      </c>
      <c r="H2618" s="24">
        <f t="shared" si="672"/>
        <v>0.53021289266349991</v>
      </c>
      <c r="I2618" s="13">
        <f t="shared" si="673"/>
        <v>0</v>
      </c>
      <c r="J2618" s="24">
        <f t="shared" si="674"/>
        <v>0</v>
      </c>
      <c r="K2618" s="24">
        <f t="shared" si="675"/>
        <v>0.53021289266349991</v>
      </c>
      <c r="L2618" s="13"/>
      <c r="M2618" s="24"/>
      <c r="N2618" s="24">
        <f t="shared" si="685"/>
        <v>0</v>
      </c>
      <c r="O2618" s="13"/>
      <c r="P2618" s="13"/>
    </row>
    <row r="2619" spans="1:16">
      <c r="A2619">
        <v>2618</v>
      </c>
      <c r="B2619" s="13">
        <v>4</v>
      </c>
      <c r="C2619" s="13">
        <v>20</v>
      </c>
      <c r="D2619" s="13">
        <v>1</v>
      </c>
      <c r="E2619" s="14">
        <f t="shared" si="680"/>
        <v>110</v>
      </c>
      <c r="F2619" s="24">
        <f>'1 Solar Profile'!E2621*S$10</f>
        <v>0</v>
      </c>
      <c r="G2619" s="24">
        <f>'2 Load Profile'!E2620</f>
        <v>0.48901771739904704</v>
      </c>
      <c r="H2619" s="24">
        <f t="shared" si="672"/>
        <v>0.48901771739904704</v>
      </c>
      <c r="I2619" s="13">
        <f t="shared" si="673"/>
        <v>0</v>
      </c>
      <c r="J2619" s="24">
        <f t="shared" si="674"/>
        <v>0</v>
      </c>
      <c r="K2619" s="24">
        <f t="shared" si="675"/>
        <v>0.48901771739904704</v>
      </c>
      <c r="L2619" s="13"/>
      <c r="M2619" s="24"/>
      <c r="N2619" s="24">
        <f t="shared" si="685"/>
        <v>0</v>
      </c>
      <c r="O2619" s="13"/>
      <c r="P2619" s="13"/>
    </row>
    <row r="2620" spans="1:16">
      <c r="A2620">
        <v>2619</v>
      </c>
      <c r="B2620" s="13">
        <v>4</v>
      </c>
      <c r="C2620" s="13">
        <v>20</v>
      </c>
      <c r="D2620" s="13">
        <v>2</v>
      </c>
      <c r="E2620" s="14">
        <f t="shared" si="680"/>
        <v>110</v>
      </c>
      <c r="F2620" s="24">
        <f>'1 Solar Profile'!E2622*S$10</f>
        <v>0</v>
      </c>
      <c r="G2620" s="24">
        <f>'2 Load Profile'!E2621</f>
        <v>0.4836771760949517</v>
      </c>
      <c r="H2620" s="24">
        <f t="shared" si="672"/>
        <v>0.4836771760949517</v>
      </c>
      <c r="I2620" s="13">
        <f t="shared" si="673"/>
        <v>0</v>
      </c>
      <c r="J2620" s="24">
        <f t="shared" si="674"/>
        <v>0</v>
      </c>
      <c r="K2620" s="24">
        <f t="shared" si="675"/>
        <v>0.4836771760949517</v>
      </c>
      <c r="L2620" s="13"/>
      <c r="M2620" s="24"/>
      <c r="N2620" s="24">
        <f t="shared" si="685"/>
        <v>0</v>
      </c>
      <c r="O2620" s="13"/>
      <c r="P2620" s="13"/>
    </row>
    <row r="2621" spans="1:16">
      <c r="A2621">
        <v>2620</v>
      </c>
      <c r="B2621" s="13">
        <v>4</v>
      </c>
      <c r="C2621" s="13">
        <v>20</v>
      </c>
      <c r="D2621" s="13">
        <v>3</v>
      </c>
      <c r="E2621" s="14">
        <f t="shared" si="680"/>
        <v>110</v>
      </c>
      <c r="F2621" s="24">
        <f>'1 Solar Profile'!E2623*S$10</f>
        <v>0</v>
      </c>
      <c r="G2621" s="24">
        <f>'2 Load Profile'!E2622</f>
        <v>0.4840470925066655</v>
      </c>
      <c r="H2621" s="24">
        <f t="shared" si="672"/>
        <v>0.4840470925066655</v>
      </c>
      <c r="I2621" s="13">
        <f t="shared" si="673"/>
        <v>0</v>
      </c>
      <c r="J2621" s="24">
        <f t="shared" si="674"/>
        <v>0</v>
      </c>
      <c r="K2621" s="24">
        <f t="shared" si="675"/>
        <v>0.4840470925066655</v>
      </c>
      <c r="L2621" s="13"/>
      <c r="M2621" s="24"/>
      <c r="N2621" s="24">
        <f t="shared" si="685"/>
        <v>0</v>
      </c>
      <c r="O2621" s="13"/>
      <c r="P2621" s="13"/>
    </row>
    <row r="2622" spans="1:16">
      <c r="A2622">
        <v>2621</v>
      </c>
      <c r="B2622" s="13">
        <v>4</v>
      </c>
      <c r="C2622" s="13">
        <v>20</v>
      </c>
      <c r="D2622" s="13">
        <v>4</v>
      </c>
      <c r="E2622" s="14">
        <f t="shared" si="680"/>
        <v>110</v>
      </c>
      <c r="F2622" s="24">
        <f>'1 Solar Profile'!E2624*S$10</f>
        <v>0</v>
      </c>
      <c r="G2622" s="24">
        <f>'2 Load Profile'!E2623</f>
        <v>0.53661091071712541</v>
      </c>
      <c r="H2622" s="24">
        <f t="shared" si="672"/>
        <v>0.53661091071712541</v>
      </c>
      <c r="I2622" s="13">
        <f t="shared" si="673"/>
        <v>0</v>
      </c>
      <c r="J2622" s="24">
        <f t="shared" si="674"/>
        <v>0</v>
      </c>
      <c r="K2622" s="24">
        <f t="shared" si="675"/>
        <v>0.53661091071712541</v>
      </c>
      <c r="L2622" s="13"/>
      <c r="M2622" s="24"/>
      <c r="N2622" s="24">
        <f t="shared" si="685"/>
        <v>0</v>
      </c>
      <c r="O2622" s="13"/>
      <c r="P2622" s="13"/>
    </row>
    <row r="2623" spans="1:16">
      <c r="A2623">
        <v>2622</v>
      </c>
      <c r="B2623" s="13">
        <v>4</v>
      </c>
      <c r="C2623" s="13">
        <v>20</v>
      </c>
      <c r="D2623" s="13">
        <v>5</v>
      </c>
      <c r="E2623" s="14">
        <f t="shared" si="680"/>
        <v>110</v>
      </c>
      <c r="F2623" s="24">
        <f>'1 Solar Profile'!E2625*S$10</f>
        <v>0.10508872500000001</v>
      </c>
      <c r="G2623" s="24">
        <f>'2 Load Profile'!E2624</f>
        <v>0.68543578364238633</v>
      </c>
      <c r="H2623" s="24">
        <f t="shared" si="672"/>
        <v>0.58034705864238634</v>
      </c>
      <c r="I2623" s="13">
        <f t="shared" si="673"/>
        <v>0</v>
      </c>
      <c r="J2623" s="24">
        <f t="shared" si="674"/>
        <v>0.10508872500000001</v>
      </c>
      <c r="K2623" s="24">
        <f t="shared" si="675"/>
        <v>0.58034705864238634</v>
      </c>
      <c r="L2623" s="13"/>
      <c r="M2623" s="24"/>
      <c r="N2623" s="24">
        <f t="shared" si="685"/>
        <v>0</v>
      </c>
      <c r="O2623" s="13"/>
      <c r="P2623" s="13"/>
    </row>
    <row r="2624" spans="1:16">
      <c r="A2624">
        <v>2623</v>
      </c>
      <c r="B2624" s="13">
        <v>4</v>
      </c>
      <c r="C2624" s="13">
        <v>20</v>
      </c>
      <c r="D2624" s="13">
        <v>6</v>
      </c>
      <c r="E2624" s="14">
        <f t="shared" si="680"/>
        <v>110</v>
      </c>
      <c r="F2624" s="24">
        <f>'1 Solar Profile'!E2626*S$10</f>
        <v>1.031289525</v>
      </c>
      <c r="G2624" s="24">
        <f>'2 Load Profile'!E2625</f>
        <v>0.90436808230344579</v>
      </c>
      <c r="H2624" s="24">
        <f t="shared" ref="H2624:H2687" si="690">G2624-F2624</f>
        <v>-0.12692144269655425</v>
      </c>
      <c r="I2624" s="13">
        <f t="shared" ref="I2624:I2687" si="691">IF(H2624&lt;0,H2624,0)</f>
        <v>-0.12692144269655425</v>
      </c>
      <c r="J2624" s="24">
        <f t="shared" ref="J2624:J2687" si="692">F2624+I2624</f>
        <v>0.90436808230344579</v>
      </c>
      <c r="K2624" s="24">
        <f t="shared" ref="K2624:K2687" si="693">IF(H2624&gt;0,H2624,0)</f>
        <v>0</v>
      </c>
      <c r="L2624" s="13"/>
      <c r="M2624" s="24"/>
      <c r="N2624" s="24">
        <f t="shared" si="685"/>
        <v>0</v>
      </c>
      <c r="O2624" s="13"/>
      <c r="P2624" s="13"/>
    </row>
    <row r="2625" spans="1:16">
      <c r="A2625">
        <v>2624</v>
      </c>
      <c r="B2625" s="13">
        <v>4</v>
      </c>
      <c r="C2625" s="13">
        <v>20</v>
      </c>
      <c r="D2625" s="13">
        <v>7</v>
      </c>
      <c r="E2625" s="14">
        <f t="shared" si="680"/>
        <v>110</v>
      </c>
      <c r="F2625" s="24">
        <f>'1 Solar Profile'!E2627*S$10</f>
        <v>2.4714758249999997</v>
      </c>
      <c r="G2625" s="24">
        <f>'2 Load Profile'!E2626</f>
        <v>0.845924313014909</v>
      </c>
      <c r="H2625" s="24">
        <f t="shared" si="690"/>
        <v>-1.6255515119850907</v>
      </c>
      <c r="I2625" s="13">
        <f t="shared" si="691"/>
        <v>-1.6255515119850907</v>
      </c>
      <c r="J2625" s="24">
        <f t="shared" si="692"/>
        <v>0.845924313014909</v>
      </c>
      <c r="K2625" s="24">
        <f t="shared" si="693"/>
        <v>0</v>
      </c>
      <c r="L2625" s="13"/>
      <c r="M2625" s="24"/>
      <c r="N2625" s="24">
        <f t="shared" si="685"/>
        <v>0</v>
      </c>
      <c r="O2625" s="13"/>
      <c r="P2625" s="13"/>
    </row>
    <row r="2626" spans="1:16">
      <c r="A2626">
        <v>2625</v>
      </c>
      <c r="B2626" s="13">
        <v>4</v>
      </c>
      <c r="C2626" s="13">
        <v>20</v>
      </c>
      <c r="D2626" s="13">
        <v>8</v>
      </c>
      <c r="E2626" s="14">
        <f t="shared" si="680"/>
        <v>110</v>
      </c>
      <c r="F2626" s="24">
        <f>'1 Solar Profile'!E2628*S$10</f>
        <v>3.7260546749999994</v>
      </c>
      <c r="G2626" s="24">
        <f>'2 Load Profile'!E2627</f>
        <v>0.75900632887229746</v>
      </c>
      <c r="H2626" s="24">
        <f t="shared" si="690"/>
        <v>-2.9670483461277017</v>
      </c>
      <c r="I2626" s="13">
        <f t="shared" si="691"/>
        <v>-2.9670483461277017</v>
      </c>
      <c r="J2626" s="24">
        <f t="shared" si="692"/>
        <v>0.75900632887229769</v>
      </c>
      <c r="K2626" s="24">
        <f t="shared" si="693"/>
        <v>0</v>
      </c>
      <c r="L2626" s="13"/>
      <c r="M2626" s="24"/>
      <c r="N2626" s="24">
        <f t="shared" si="685"/>
        <v>0</v>
      </c>
      <c r="O2626" s="13"/>
      <c r="P2626" s="13"/>
    </row>
    <row r="2627" spans="1:16">
      <c r="A2627">
        <v>2626</v>
      </c>
      <c r="B2627" s="13">
        <v>4</v>
      </c>
      <c r="C2627" s="13">
        <v>20</v>
      </c>
      <c r="D2627" s="13">
        <v>9</v>
      </c>
      <c r="E2627" s="14">
        <f t="shared" si="680"/>
        <v>110</v>
      </c>
      <c r="F2627" s="24">
        <f>'1 Solar Profile'!E2629*S$10</f>
        <v>4.6960436249999997</v>
      </c>
      <c r="G2627" s="24">
        <f>'2 Load Profile'!E2628</f>
        <v>0.76242291183829691</v>
      </c>
      <c r="H2627" s="24">
        <f t="shared" si="690"/>
        <v>-3.9336207131617029</v>
      </c>
      <c r="I2627" s="13">
        <f t="shared" si="691"/>
        <v>-3.9336207131617029</v>
      </c>
      <c r="J2627" s="24">
        <f t="shared" si="692"/>
        <v>0.7624229118382968</v>
      </c>
      <c r="K2627" s="24">
        <f t="shared" si="693"/>
        <v>0</v>
      </c>
      <c r="L2627" s="13"/>
      <c r="M2627" s="24"/>
      <c r="N2627" s="24">
        <f t="shared" si="685"/>
        <v>0</v>
      </c>
      <c r="O2627" s="13"/>
      <c r="P2627" s="13"/>
    </row>
    <row r="2628" spans="1:16">
      <c r="A2628">
        <v>2627</v>
      </c>
      <c r="B2628" s="13">
        <v>4</v>
      </c>
      <c r="C2628" s="13">
        <v>20</v>
      </c>
      <c r="D2628" s="13">
        <v>10</v>
      </c>
      <c r="E2628" s="14">
        <f t="shared" si="680"/>
        <v>110</v>
      </c>
      <c r="F2628" s="24">
        <f>'1 Solar Profile'!E2630*S$10</f>
        <v>4.3860379499999995</v>
      </c>
      <c r="G2628" s="24">
        <f>'2 Load Profile'!E2629</f>
        <v>0.77642254501854857</v>
      </c>
      <c r="H2628" s="24">
        <f t="shared" si="690"/>
        <v>-3.6096154049814508</v>
      </c>
      <c r="I2628" s="13">
        <f t="shared" si="691"/>
        <v>-3.6096154049814508</v>
      </c>
      <c r="J2628" s="24">
        <f t="shared" si="692"/>
        <v>0.77642254501854868</v>
      </c>
      <c r="K2628" s="24">
        <f t="shared" si="693"/>
        <v>0</v>
      </c>
      <c r="L2628" s="13"/>
      <c r="M2628" s="24"/>
      <c r="N2628" s="24">
        <f t="shared" si="685"/>
        <v>0</v>
      </c>
      <c r="O2628" s="13"/>
      <c r="P2628" s="13"/>
    </row>
    <row r="2629" spans="1:16">
      <c r="A2629">
        <v>2628</v>
      </c>
      <c r="B2629" s="13">
        <v>4</v>
      </c>
      <c r="C2629" s="13">
        <v>20</v>
      </c>
      <c r="D2629" s="13">
        <v>11</v>
      </c>
      <c r="E2629" s="14">
        <f t="shared" si="680"/>
        <v>110</v>
      </c>
      <c r="F2629" s="24">
        <f>'1 Solar Profile'!E2631*S$10</f>
        <v>4.8511606499999997</v>
      </c>
      <c r="G2629" s="24">
        <f>'2 Load Profile'!E2630</f>
        <v>0.75433637531715203</v>
      </c>
      <c r="H2629" s="24">
        <f t="shared" si="690"/>
        <v>-4.0968242746828478</v>
      </c>
      <c r="I2629" s="13">
        <f t="shared" si="691"/>
        <v>-4.0968242746828478</v>
      </c>
      <c r="J2629" s="24">
        <f t="shared" si="692"/>
        <v>0.75433637531715192</v>
      </c>
      <c r="K2629" s="24">
        <f t="shared" si="693"/>
        <v>0</v>
      </c>
      <c r="L2629" s="13"/>
      <c r="M2629" s="24"/>
      <c r="N2629" s="24">
        <f t="shared" si="685"/>
        <v>0</v>
      </c>
      <c r="O2629" s="13"/>
      <c r="P2629" s="13"/>
    </row>
    <row r="2630" spans="1:16">
      <c r="A2630">
        <v>2629</v>
      </c>
      <c r="B2630" s="13">
        <v>4</v>
      </c>
      <c r="C2630" s="13">
        <v>20</v>
      </c>
      <c r="D2630" s="13">
        <v>12</v>
      </c>
      <c r="E2630" s="14">
        <f t="shared" si="680"/>
        <v>110</v>
      </c>
      <c r="F2630" s="24">
        <f>'1 Solar Profile'!E2632*S$10</f>
        <v>4.8163074750000003</v>
      </c>
      <c r="G2630" s="24">
        <f>'2 Load Profile'!E2631</f>
        <v>0.72120013302513442</v>
      </c>
      <c r="H2630" s="24">
        <f t="shared" si="690"/>
        <v>-4.0951073419748658</v>
      </c>
      <c r="I2630" s="13">
        <f t="shared" si="691"/>
        <v>-4.0951073419748658</v>
      </c>
      <c r="J2630" s="24">
        <f t="shared" si="692"/>
        <v>0.72120013302513453</v>
      </c>
      <c r="K2630" s="24">
        <f t="shared" si="693"/>
        <v>0</v>
      </c>
      <c r="L2630" s="13"/>
      <c r="M2630" s="24"/>
      <c r="N2630" s="24">
        <f t="shared" si="685"/>
        <v>0</v>
      </c>
      <c r="O2630" s="13"/>
      <c r="P2630" s="13"/>
    </row>
    <row r="2631" spans="1:16">
      <c r="A2631">
        <v>2630</v>
      </c>
      <c r="B2631" s="13">
        <v>4</v>
      </c>
      <c r="C2631" s="13">
        <v>20</v>
      </c>
      <c r="D2631" s="13">
        <v>13</v>
      </c>
      <c r="E2631" s="14">
        <f t="shared" si="680"/>
        <v>110</v>
      </c>
      <c r="F2631" s="24">
        <f>'1 Solar Profile'!E2633*S$10</f>
        <v>4.9355444249999998</v>
      </c>
      <c r="G2631" s="24">
        <f>'2 Load Profile'!E2632</f>
        <v>0.7156900827344681</v>
      </c>
      <c r="H2631" s="24">
        <f t="shared" si="690"/>
        <v>-4.2198543422655312</v>
      </c>
      <c r="I2631" s="13">
        <f t="shared" si="691"/>
        <v>-4.2198543422655312</v>
      </c>
      <c r="J2631" s="24">
        <f t="shared" si="692"/>
        <v>0.71569008273446855</v>
      </c>
      <c r="K2631" s="24">
        <f t="shared" si="693"/>
        <v>0</v>
      </c>
      <c r="L2631" s="13"/>
      <c r="M2631" s="24"/>
      <c r="N2631" s="24">
        <f t="shared" si="685"/>
        <v>0</v>
      </c>
      <c r="O2631" s="13"/>
      <c r="P2631" s="13"/>
    </row>
    <row r="2632" spans="1:16">
      <c r="A2632">
        <v>2631</v>
      </c>
      <c r="B2632" s="13">
        <v>4</v>
      </c>
      <c r="C2632" s="13">
        <v>20</v>
      </c>
      <c r="D2632" s="13">
        <v>14</v>
      </c>
      <c r="E2632" s="14">
        <f t="shared" si="680"/>
        <v>110</v>
      </c>
      <c r="F2632" s="24">
        <f>'1 Solar Profile'!E2634*S$10</f>
        <v>3.7372844249999995</v>
      </c>
      <c r="G2632" s="24">
        <f>'2 Load Profile'!E2633</f>
        <v>0.73099411823597249</v>
      </c>
      <c r="H2632" s="24">
        <f t="shared" si="690"/>
        <v>-3.006290306764027</v>
      </c>
      <c r="I2632" s="13">
        <f t="shared" si="691"/>
        <v>-3.006290306764027</v>
      </c>
      <c r="J2632" s="24">
        <f t="shared" si="692"/>
        <v>0.73099411823597249</v>
      </c>
      <c r="K2632" s="24">
        <f t="shared" si="693"/>
        <v>0</v>
      </c>
      <c r="L2632" s="13"/>
      <c r="M2632" s="24"/>
      <c r="N2632" s="24">
        <f t="shared" si="685"/>
        <v>0</v>
      </c>
      <c r="O2632" s="13"/>
      <c r="P2632" s="13"/>
    </row>
    <row r="2633" spans="1:16">
      <c r="A2633">
        <v>2632</v>
      </c>
      <c r="B2633" s="13">
        <v>4</v>
      </c>
      <c r="C2633" s="13">
        <v>20</v>
      </c>
      <c r="D2633" s="13">
        <v>15</v>
      </c>
      <c r="E2633" s="14">
        <f t="shared" si="680"/>
        <v>110</v>
      </c>
      <c r="F2633" s="24">
        <f>'1 Solar Profile'!E2635*S$10</f>
        <v>3.1193914500000002</v>
      </c>
      <c r="G2633" s="24">
        <f>'2 Load Profile'!E2634</f>
        <v>0.82812864319833868</v>
      </c>
      <c r="H2633" s="24">
        <f t="shared" si="690"/>
        <v>-2.2912628068016616</v>
      </c>
      <c r="I2633" s="13">
        <f t="shared" si="691"/>
        <v>-2.2912628068016616</v>
      </c>
      <c r="J2633" s="24">
        <f t="shared" si="692"/>
        <v>0.82812864319833857</v>
      </c>
      <c r="K2633" s="24">
        <f t="shared" si="693"/>
        <v>0</v>
      </c>
      <c r="L2633" s="13"/>
      <c r="M2633" s="24"/>
      <c r="N2633" s="24">
        <f t="shared" si="685"/>
        <v>0</v>
      </c>
      <c r="O2633" s="13"/>
      <c r="P2633" s="13"/>
    </row>
    <row r="2634" spans="1:16">
      <c r="A2634">
        <v>2633</v>
      </c>
      <c r="B2634" s="13">
        <v>4</v>
      </c>
      <c r="C2634" s="13">
        <v>20</v>
      </c>
      <c r="D2634" s="13">
        <v>16</v>
      </c>
      <c r="E2634" s="14">
        <f t="shared" si="680"/>
        <v>110</v>
      </c>
      <c r="F2634" s="24">
        <f>'1 Solar Profile'!E2636*S$10</f>
        <v>1.7892472499999998</v>
      </c>
      <c r="G2634" s="24">
        <f>'2 Load Profile'!E2635</f>
        <v>1.0114522932553296</v>
      </c>
      <c r="H2634" s="24">
        <f t="shared" si="690"/>
        <v>-0.77779495674467025</v>
      </c>
      <c r="I2634" s="13">
        <f t="shared" si="691"/>
        <v>-0.77779495674467025</v>
      </c>
      <c r="J2634" s="24">
        <f t="shared" si="692"/>
        <v>1.0114522932553296</v>
      </c>
      <c r="K2634" s="24">
        <f t="shared" si="693"/>
        <v>0</v>
      </c>
      <c r="L2634" s="13"/>
      <c r="M2634" s="24"/>
      <c r="N2634" s="24">
        <f t="shared" si="685"/>
        <v>0</v>
      </c>
      <c r="O2634" s="13"/>
      <c r="P2634" s="13"/>
    </row>
    <row r="2635" spans="1:16">
      <c r="A2635">
        <v>2634</v>
      </c>
      <c r="B2635" s="13">
        <v>4</v>
      </c>
      <c r="C2635" s="13">
        <v>20</v>
      </c>
      <c r="D2635" s="13">
        <v>17</v>
      </c>
      <c r="E2635" s="14">
        <f t="shared" si="680"/>
        <v>110</v>
      </c>
      <c r="F2635" s="24">
        <f>'1 Solar Profile'!E2637*S$10</f>
        <v>0.53676157499999988</v>
      </c>
      <c r="G2635" s="24">
        <f>'2 Load Profile'!E2636</f>
        <v>1.1257618318826488</v>
      </c>
      <c r="H2635" s="24">
        <f t="shared" si="690"/>
        <v>0.5890002568826489</v>
      </c>
      <c r="I2635" s="13">
        <f t="shared" si="691"/>
        <v>0</v>
      </c>
      <c r="J2635" s="24">
        <f t="shared" si="692"/>
        <v>0.53676157499999988</v>
      </c>
      <c r="K2635" s="24">
        <f t="shared" si="693"/>
        <v>0.5890002568826489</v>
      </c>
      <c r="L2635" s="13"/>
      <c r="M2635" s="24"/>
      <c r="N2635" s="24">
        <f t="shared" si="685"/>
        <v>0</v>
      </c>
      <c r="O2635" s="13"/>
      <c r="P2635" s="13"/>
    </row>
    <row r="2636" spans="1:16">
      <c r="A2636">
        <v>2635</v>
      </c>
      <c r="B2636" s="13">
        <v>4</v>
      </c>
      <c r="C2636" s="13">
        <v>20</v>
      </c>
      <c r="D2636" s="13">
        <v>18</v>
      </c>
      <c r="E2636" s="14">
        <f t="shared" si="680"/>
        <v>110</v>
      </c>
      <c r="F2636" s="24">
        <f>'1 Solar Profile'!E2638*S$10</f>
        <v>0</v>
      </c>
      <c r="G2636" s="24">
        <f>'2 Load Profile'!E2637</f>
        <v>1.2355671448599728</v>
      </c>
      <c r="H2636" s="24">
        <f t="shared" si="690"/>
        <v>1.2355671448599728</v>
      </c>
      <c r="I2636" s="13">
        <f t="shared" si="691"/>
        <v>0</v>
      </c>
      <c r="J2636" s="24">
        <f t="shared" si="692"/>
        <v>0</v>
      </c>
      <c r="K2636" s="24">
        <f t="shared" si="693"/>
        <v>1.2355671448599728</v>
      </c>
      <c r="L2636" s="13"/>
      <c r="M2636" s="24"/>
      <c r="N2636" s="24">
        <f t="shared" si="685"/>
        <v>0</v>
      </c>
      <c r="O2636" s="13"/>
      <c r="P2636" s="13"/>
    </row>
    <row r="2637" spans="1:16">
      <c r="A2637">
        <v>2636</v>
      </c>
      <c r="B2637" s="13">
        <v>4</v>
      </c>
      <c r="C2637" s="13">
        <v>20</v>
      </c>
      <c r="D2637" s="13">
        <v>19</v>
      </c>
      <c r="E2637" s="14">
        <f t="shared" si="680"/>
        <v>110</v>
      </c>
      <c r="F2637" s="24">
        <f>'1 Solar Profile'!E2639*S$10</f>
        <v>0</v>
      </c>
      <c r="G2637" s="24">
        <f>'2 Load Profile'!E2638</f>
        <v>1.4696551078803011</v>
      </c>
      <c r="H2637" s="24">
        <f t="shared" si="690"/>
        <v>1.4696551078803011</v>
      </c>
      <c r="I2637" s="13">
        <f t="shared" si="691"/>
        <v>0</v>
      </c>
      <c r="J2637" s="24">
        <f t="shared" si="692"/>
        <v>0</v>
      </c>
      <c r="K2637" s="24">
        <f t="shared" si="693"/>
        <v>1.4696551078803011</v>
      </c>
      <c r="L2637" s="13"/>
      <c r="M2637" s="24"/>
      <c r="N2637" s="24">
        <f t="shared" si="685"/>
        <v>0</v>
      </c>
      <c r="O2637" s="13"/>
      <c r="P2637" s="13"/>
    </row>
    <row r="2638" spans="1:16">
      <c r="A2638">
        <v>2637</v>
      </c>
      <c r="B2638" s="13">
        <v>4</v>
      </c>
      <c r="C2638" s="13">
        <v>20</v>
      </c>
      <c r="D2638" s="13">
        <v>20</v>
      </c>
      <c r="E2638" s="14">
        <f t="shared" si="680"/>
        <v>110</v>
      </c>
      <c r="F2638" s="24">
        <f>'1 Solar Profile'!E2640*S$10</f>
        <v>0</v>
      </c>
      <c r="G2638" s="24">
        <f>'2 Load Profile'!E2639</f>
        <v>1.4975930277112293</v>
      </c>
      <c r="H2638" s="24">
        <f t="shared" si="690"/>
        <v>1.4975930277112293</v>
      </c>
      <c r="I2638" s="13">
        <f t="shared" si="691"/>
        <v>0</v>
      </c>
      <c r="J2638" s="24">
        <f t="shared" si="692"/>
        <v>0</v>
      </c>
      <c r="K2638" s="24">
        <f t="shared" si="693"/>
        <v>1.4975930277112293</v>
      </c>
      <c r="L2638" s="13"/>
      <c r="M2638" s="24"/>
      <c r="N2638" s="24">
        <f t="shared" si="685"/>
        <v>0</v>
      </c>
      <c r="O2638" s="24"/>
      <c r="P2638" s="24"/>
    </row>
    <row r="2639" spans="1:16">
      <c r="A2639">
        <v>2638</v>
      </c>
      <c r="B2639" s="13">
        <v>4</v>
      </c>
      <c r="C2639" s="13">
        <v>20</v>
      </c>
      <c r="D2639" s="13">
        <v>21</v>
      </c>
      <c r="E2639" s="14">
        <f t="shared" si="680"/>
        <v>110</v>
      </c>
      <c r="F2639" s="24">
        <f>'1 Solar Profile'!E2641*S$10</f>
        <v>0</v>
      </c>
      <c r="G2639" s="24">
        <f>'2 Load Profile'!E2640</f>
        <v>1.2226249865910979</v>
      </c>
      <c r="H2639" s="24">
        <f t="shared" si="690"/>
        <v>1.2226249865910979</v>
      </c>
      <c r="I2639" s="13">
        <f t="shared" si="691"/>
        <v>0</v>
      </c>
      <c r="J2639" s="24">
        <f t="shared" si="692"/>
        <v>0</v>
      </c>
      <c r="K2639" s="24">
        <f t="shared" si="693"/>
        <v>1.2226249865910979</v>
      </c>
      <c r="L2639" s="13"/>
      <c r="M2639" s="24"/>
      <c r="N2639" s="24">
        <f t="shared" si="685"/>
        <v>0</v>
      </c>
      <c r="O2639" s="13"/>
      <c r="P2639" s="13"/>
    </row>
    <row r="2640" spans="1:16">
      <c r="A2640">
        <v>2639</v>
      </c>
      <c r="B2640" s="13">
        <v>4</v>
      </c>
      <c r="C2640" s="13">
        <v>20</v>
      </c>
      <c r="D2640" s="13">
        <v>22</v>
      </c>
      <c r="E2640" s="14">
        <f t="shared" si="680"/>
        <v>110</v>
      </c>
      <c r="F2640" s="24">
        <f>'1 Solar Profile'!E2642*S$10</f>
        <v>0</v>
      </c>
      <c r="G2640" s="24">
        <f>'2 Load Profile'!E2641</f>
        <v>0.95996193913307593</v>
      </c>
      <c r="H2640" s="24">
        <f t="shared" si="690"/>
        <v>0.95996193913307593</v>
      </c>
      <c r="I2640" s="13">
        <f t="shared" si="691"/>
        <v>0</v>
      </c>
      <c r="J2640" s="24">
        <f t="shared" si="692"/>
        <v>0</v>
      </c>
      <c r="K2640" s="24">
        <f t="shared" si="693"/>
        <v>0.95996193913307593</v>
      </c>
      <c r="L2640" s="13"/>
      <c r="M2640" s="24"/>
      <c r="N2640" s="24">
        <f t="shared" si="685"/>
        <v>0</v>
      </c>
      <c r="O2640" s="13"/>
      <c r="P2640" s="13"/>
    </row>
    <row r="2641" spans="1:16">
      <c r="A2641">
        <v>2640</v>
      </c>
      <c r="B2641" s="13">
        <v>4</v>
      </c>
      <c r="C2641" s="13">
        <v>20</v>
      </c>
      <c r="D2641" s="13">
        <v>23</v>
      </c>
      <c r="E2641" s="14">
        <f t="shared" si="680"/>
        <v>110</v>
      </c>
      <c r="F2641" s="24">
        <f>'1 Solar Profile'!E2643*S$10</f>
        <v>0</v>
      </c>
      <c r="G2641" s="24">
        <f>'2 Load Profile'!E2642</f>
        <v>0.6914409690266059</v>
      </c>
      <c r="H2641" s="24">
        <f t="shared" si="690"/>
        <v>0.6914409690266059</v>
      </c>
      <c r="I2641" s="13">
        <f t="shared" si="691"/>
        <v>0</v>
      </c>
      <c r="J2641" s="24">
        <f t="shared" si="692"/>
        <v>0</v>
      </c>
      <c r="K2641" s="24">
        <f t="shared" si="693"/>
        <v>0.6914409690266059</v>
      </c>
      <c r="L2641" s="13">
        <f t="shared" ref="L2641" si="694">SUM(I2618:I2641)</f>
        <v>-30.749891448186105</v>
      </c>
      <c r="M2641" s="24">
        <f t="shared" ref="M2641" si="695">SUMIF(H2618:H2641,"&gt;0",H2618:H2641)</f>
        <v>10.769756280108608</v>
      </c>
      <c r="N2641" s="24">
        <f t="shared" si="685"/>
        <v>-19.980135168077496</v>
      </c>
      <c r="O2641" s="13">
        <f t="shared" ref="O2641" si="696">IF(M2641&gt;(L2641*-1),(M2641+L2641)*S$12,0)</f>
        <v>0</v>
      </c>
      <c r="P2641" s="13">
        <f t="shared" ref="P2641" si="697">IF(M2641&lt;(L2641*-1),(M2641+L2641)*S$14,0)</f>
        <v>-0.52847457519564978</v>
      </c>
    </row>
    <row r="2642" spans="1:16">
      <c r="A2642">
        <v>2641</v>
      </c>
      <c r="B2642" s="13">
        <v>4</v>
      </c>
      <c r="C2642" s="13">
        <v>21</v>
      </c>
      <c r="D2642" s="13">
        <v>0</v>
      </c>
      <c r="E2642" s="14">
        <f t="shared" si="680"/>
        <v>111</v>
      </c>
      <c r="F2642" s="24">
        <f>'1 Solar Profile'!E2644*S$10</f>
        <v>0</v>
      </c>
      <c r="G2642" s="24">
        <f>'2 Load Profile'!E2643</f>
        <v>0.59474279501397431</v>
      </c>
      <c r="H2642" s="24">
        <f t="shared" si="690"/>
        <v>0.59474279501397431</v>
      </c>
      <c r="I2642" s="13">
        <f t="shared" si="691"/>
        <v>0</v>
      </c>
      <c r="J2642" s="24">
        <f t="shared" si="692"/>
        <v>0</v>
      </c>
      <c r="K2642" s="24">
        <f t="shared" si="693"/>
        <v>0.59474279501397431</v>
      </c>
      <c r="L2642" s="13"/>
      <c r="M2642" s="24"/>
      <c r="N2642" s="24">
        <f t="shared" si="685"/>
        <v>0</v>
      </c>
      <c r="O2642" s="13"/>
      <c r="P2642" s="13"/>
    </row>
    <row r="2643" spans="1:16">
      <c r="A2643">
        <v>2642</v>
      </c>
      <c r="B2643" s="13">
        <v>4</v>
      </c>
      <c r="C2643" s="13">
        <v>21</v>
      </c>
      <c r="D2643" s="13">
        <v>1</v>
      </c>
      <c r="E2643" s="14">
        <f t="shared" si="680"/>
        <v>111</v>
      </c>
      <c r="F2643" s="24">
        <f>'1 Solar Profile'!E2645*S$10</f>
        <v>0</v>
      </c>
      <c r="G2643" s="24">
        <f>'2 Load Profile'!E2644</f>
        <v>0.55435329154928736</v>
      </c>
      <c r="H2643" s="24">
        <f t="shared" si="690"/>
        <v>0.55435329154928736</v>
      </c>
      <c r="I2643" s="13">
        <f t="shared" si="691"/>
        <v>0</v>
      </c>
      <c r="J2643" s="24">
        <f t="shared" si="692"/>
        <v>0</v>
      </c>
      <c r="K2643" s="24">
        <f t="shared" si="693"/>
        <v>0.55435329154928736</v>
      </c>
      <c r="L2643" s="13"/>
      <c r="M2643" s="24"/>
      <c r="N2643" s="24">
        <f t="shared" si="685"/>
        <v>0</v>
      </c>
      <c r="O2643" s="13"/>
      <c r="P2643" s="13"/>
    </row>
    <row r="2644" spans="1:16">
      <c r="A2644">
        <v>2643</v>
      </c>
      <c r="B2644" s="13">
        <v>4</v>
      </c>
      <c r="C2644" s="13">
        <v>21</v>
      </c>
      <c r="D2644" s="13">
        <v>2</v>
      </c>
      <c r="E2644" s="14">
        <f t="shared" si="680"/>
        <v>111</v>
      </c>
      <c r="F2644" s="24">
        <f>'1 Solar Profile'!E2646*S$10</f>
        <v>0</v>
      </c>
      <c r="G2644" s="24">
        <f>'2 Load Profile'!E2645</f>
        <v>0.55035112623555471</v>
      </c>
      <c r="H2644" s="24">
        <f t="shared" si="690"/>
        <v>0.55035112623555471</v>
      </c>
      <c r="I2644" s="13">
        <f t="shared" si="691"/>
        <v>0</v>
      </c>
      <c r="J2644" s="24">
        <f t="shared" si="692"/>
        <v>0</v>
      </c>
      <c r="K2644" s="24">
        <f t="shared" si="693"/>
        <v>0.55035112623555471</v>
      </c>
      <c r="L2644" s="13"/>
      <c r="M2644" s="24"/>
      <c r="N2644" s="24">
        <f t="shared" si="685"/>
        <v>0</v>
      </c>
      <c r="O2644" s="13"/>
      <c r="P2644" s="13"/>
    </row>
    <row r="2645" spans="1:16">
      <c r="A2645">
        <v>2644</v>
      </c>
      <c r="B2645" s="13">
        <v>4</v>
      </c>
      <c r="C2645" s="13">
        <v>21</v>
      </c>
      <c r="D2645" s="13">
        <v>3</v>
      </c>
      <c r="E2645" s="14">
        <f t="shared" si="680"/>
        <v>111</v>
      </c>
      <c r="F2645" s="24">
        <f>'1 Solar Profile'!E2647*S$10</f>
        <v>0</v>
      </c>
      <c r="G2645" s="24">
        <f>'2 Load Profile'!E2646</f>
        <v>0.55285110576678509</v>
      </c>
      <c r="H2645" s="24">
        <f t="shared" si="690"/>
        <v>0.55285110576678509</v>
      </c>
      <c r="I2645" s="13">
        <f t="shared" si="691"/>
        <v>0</v>
      </c>
      <c r="J2645" s="24">
        <f t="shared" si="692"/>
        <v>0</v>
      </c>
      <c r="K2645" s="24">
        <f t="shared" si="693"/>
        <v>0.55285110576678509</v>
      </c>
      <c r="L2645" s="13"/>
      <c r="M2645" s="24"/>
      <c r="N2645" s="24">
        <f t="shared" si="685"/>
        <v>0</v>
      </c>
      <c r="O2645" s="13"/>
      <c r="P2645" s="13"/>
    </row>
    <row r="2646" spans="1:16">
      <c r="A2646">
        <v>2645</v>
      </c>
      <c r="B2646" s="13">
        <v>4</v>
      </c>
      <c r="C2646" s="13">
        <v>21</v>
      </c>
      <c r="D2646" s="13">
        <v>4</v>
      </c>
      <c r="E2646" s="14">
        <f t="shared" si="680"/>
        <v>111</v>
      </c>
      <c r="F2646" s="24">
        <f>'1 Solar Profile'!E2648*S$10</f>
        <v>0</v>
      </c>
      <c r="G2646" s="24">
        <f>'2 Load Profile'!E2647</f>
        <v>0.60348940228973313</v>
      </c>
      <c r="H2646" s="24">
        <f t="shared" si="690"/>
        <v>0.60348940228973313</v>
      </c>
      <c r="I2646" s="13">
        <f t="shared" si="691"/>
        <v>0</v>
      </c>
      <c r="J2646" s="24">
        <f t="shared" si="692"/>
        <v>0</v>
      </c>
      <c r="K2646" s="24">
        <f t="shared" si="693"/>
        <v>0.60348940228973313</v>
      </c>
      <c r="L2646" s="13"/>
      <c r="M2646" s="24"/>
      <c r="N2646" s="24">
        <f t="shared" si="685"/>
        <v>0</v>
      </c>
      <c r="O2646" s="13"/>
      <c r="P2646" s="13"/>
    </row>
    <row r="2647" spans="1:16">
      <c r="A2647">
        <v>2646</v>
      </c>
      <c r="B2647" s="13">
        <v>4</v>
      </c>
      <c r="C2647" s="13">
        <v>21</v>
      </c>
      <c r="D2647" s="13">
        <v>5</v>
      </c>
      <c r="E2647" s="14">
        <f t="shared" si="680"/>
        <v>111</v>
      </c>
      <c r="F2647" s="24">
        <f>'1 Solar Profile'!E2649*S$10</f>
        <v>0.12787267499999999</v>
      </c>
      <c r="G2647" s="24">
        <f>'2 Load Profile'!E2648</f>
        <v>0.74818533614169602</v>
      </c>
      <c r="H2647" s="24">
        <f t="shared" si="690"/>
        <v>0.62031266114169603</v>
      </c>
      <c r="I2647" s="13">
        <f t="shared" si="691"/>
        <v>0</v>
      </c>
      <c r="J2647" s="24">
        <f t="shared" si="692"/>
        <v>0.12787267499999999</v>
      </c>
      <c r="K2647" s="24">
        <f t="shared" si="693"/>
        <v>0.62031266114169603</v>
      </c>
      <c r="L2647" s="13"/>
      <c r="M2647" s="24"/>
      <c r="N2647" s="24">
        <f t="shared" si="685"/>
        <v>0</v>
      </c>
      <c r="O2647" s="13"/>
      <c r="P2647" s="13"/>
    </row>
    <row r="2648" spans="1:16">
      <c r="A2648">
        <v>2647</v>
      </c>
      <c r="B2648" s="13">
        <v>4</v>
      </c>
      <c r="C2648" s="13">
        <v>21</v>
      </c>
      <c r="D2648" s="13">
        <v>6</v>
      </c>
      <c r="E2648" s="14">
        <f t="shared" ref="E2648:E2711" si="698">IF(D2648&lt;D2647, E2647+1,E2647)</f>
        <v>111</v>
      </c>
      <c r="F2648" s="24">
        <f>'1 Solar Profile'!E2650*S$10</f>
        <v>0.93014145000000004</v>
      </c>
      <c r="G2648" s="24">
        <f>'2 Load Profile'!E2649</f>
        <v>0.96420804577658348</v>
      </c>
      <c r="H2648" s="24">
        <f t="shared" si="690"/>
        <v>3.4066595776583442E-2</v>
      </c>
      <c r="I2648" s="13">
        <f t="shared" si="691"/>
        <v>0</v>
      </c>
      <c r="J2648" s="24">
        <f t="shared" si="692"/>
        <v>0.93014145000000004</v>
      </c>
      <c r="K2648" s="24">
        <f t="shared" si="693"/>
        <v>3.4066595776583442E-2</v>
      </c>
      <c r="L2648" s="13"/>
      <c r="M2648" s="24"/>
      <c r="N2648" s="24">
        <f t="shared" si="685"/>
        <v>0</v>
      </c>
      <c r="O2648" s="13"/>
      <c r="P2648" s="13"/>
    </row>
    <row r="2649" spans="1:16">
      <c r="A2649">
        <v>2648</v>
      </c>
      <c r="B2649" s="13">
        <v>4</v>
      </c>
      <c r="C2649" s="13">
        <v>21</v>
      </c>
      <c r="D2649" s="13">
        <v>7</v>
      </c>
      <c r="E2649" s="14">
        <f t="shared" si="698"/>
        <v>111</v>
      </c>
      <c r="F2649" s="24">
        <f>'1 Solar Profile'!E2651*S$10</f>
        <v>1.9243381499999996</v>
      </c>
      <c r="G2649" s="24">
        <f>'2 Load Profile'!E2650</f>
        <v>0.90172669915021564</v>
      </c>
      <c r="H2649" s="24">
        <f t="shared" si="690"/>
        <v>-1.0226114508497841</v>
      </c>
      <c r="I2649" s="13">
        <f t="shared" si="691"/>
        <v>-1.0226114508497841</v>
      </c>
      <c r="J2649" s="24">
        <f t="shared" si="692"/>
        <v>0.90172669915021553</v>
      </c>
      <c r="K2649" s="24">
        <f t="shared" si="693"/>
        <v>0</v>
      </c>
      <c r="L2649" s="13"/>
      <c r="M2649" s="24"/>
      <c r="N2649" s="24">
        <f t="shared" si="685"/>
        <v>0</v>
      </c>
      <c r="O2649" s="13"/>
      <c r="P2649" s="13"/>
    </row>
    <row r="2650" spans="1:16">
      <c r="A2650">
        <v>2649</v>
      </c>
      <c r="B2650" s="13">
        <v>4</v>
      </c>
      <c r="C2650" s="13">
        <v>21</v>
      </c>
      <c r="D2650" s="13">
        <v>8</v>
      </c>
      <c r="E2650" s="14">
        <f t="shared" si="698"/>
        <v>111</v>
      </c>
      <c r="F2650" s="24">
        <f>'1 Solar Profile'!E2652*S$10</f>
        <v>3.5125996500000003</v>
      </c>
      <c r="G2650" s="24">
        <f>'2 Load Profile'!E2651</f>
        <v>0.80946672707682998</v>
      </c>
      <c r="H2650" s="24">
        <f t="shared" si="690"/>
        <v>-2.7031329229231704</v>
      </c>
      <c r="I2650" s="13">
        <f t="shared" si="691"/>
        <v>-2.7031329229231704</v>
      </c>
      <c r="J2650" s="24">
        <f t="shared" si="692"/>
        <v>0.80946672707682987</v>
      </c>
      <c r="K2650" s="24">
        <f t="shared" si="693"/>
        <v>0</v>
      </c>
      <c r="L2650" s="13"/>
      <c r="M2650" s="24"/>
      <c r="N2650" s="24">
        <f t="shared" si="685"/>
        <v>0</v>
      </c>
      <c r="O2650" s="13"/>
      <c r="P2650" s="13"/>
    </row>
    <row r="2651" spans="1:16">
      <c r="A2651">
        <v>2650</v>
      </c>
      <c r="B2651" s="13">
        <v>4</v>
      </c>
      <c r="C2651" s="13">
        <v>21</v>
      </c>
      <c r="D2651" s="13">
        <v>9</v>
      </c>
      <c r="E2651" s="14">
        <f t="shared" si="698"/>
        <v>111</v>
      </c>
      <c r="F2651" s="24">
        <f>'1 Solar Profile'!E2653*S$10</f>
        <v>3.9469342499999995</v>
      </c>
      <c r="G2651" s="24">
        <f>'2 Load Profile'!E2652</f>
        <v>0.83011273764203508</v>
      </c>
      <c r="H2651" s="24">
        <f t="shared" si="690"/>
        <v>-3.1168215123579643</v>
      </c>
      <c r="I2651" s="13">
        <f t="shared" si="691"/>
        <v>-3.1168215123579643</v>
      </c>
      <c r="J2651" s="24">
        <f t="shared" si="692"/>
        <v>0.83011273764203519</v>
      </c>
      <c r="K2651" s="24">
        <f t="shared" si="693"/>
        <v>0</v>
      </c>
      <c r="L2651" s="13"/>
      <c r="M2651" s="24"/>
      <c r="N2651" s="24">
        <f t="shared" si="685"/>
        <v>0</v>
      </c>
      <c r="O2651" s="13"/>
      <c r="P2651" s="13"/>
    </row>
    <row r="2652" spans="1:16">
      <c r="A2652">
        <v>2651</v>
      </c>
      <c r="B2652" s="13">
        <v>4</v>
      </c>
      <c r="C2652" s="13">
        <v>21</v>
      </c>
      <c r="D2652" s="13">
        <v>10</v>
      </c>
      <c r="E2652" s="14">
        <f t="shared" si="698"/>
        <v>111</v>
      </c>
      <c r="F2652" s="24">
        <f>'1 Solar Profile'!E2654*S$10</f>
        <v>4.9640913000000007</v>
      </c>
      <c r="G2652" s="24">
        <f>'2 Load Profile'!E2653</f>
        <v>0.82801829517702119</v>
      </c>
      <c r="H2652" s="24">
        <f t="shared" si="690"/>
        <v>-4.136073004822979</v>
      </c>
      <c r="I2652" s="13">
        <f t="shared" si="691"/>
        <v>-4.136073004822979</v>
      </c>
      <c r="J2652" s="24">
        <f t="shared" si="692"/>
        <v>0.82801829517702163</v>
      </c>
      <c r="K2652" s="24">
        <f t="shared" si="693"/>
        <v>0</v>
      </c>
      <c r="L2652" s="13"/>
      <c r="M2652" s="24"/>
      <c r="N2652" s="24">
        <f t="shared" si="685"/>
        <v>0</v>
      </c>
      <c r="O2652" s="13"/>
      <c r="P2652" s="13"/>
    </row>
    <row r="2653" spans="1:16">
      <c r="A2653">
        <v>2652</v>
      </c>
      <c r="B2653" s="13">
        <v>4</v>
      </c>
      <c r="C2653" s="13">
        <v>21</v>
      </c>
      <c r="D2653" s="13">
        <v>11</v>
      </c>
      <c r="E2653" s="14">
        <f t="shared" si="698"/>
        <v>111</v>
      </c>
      <c r="F2653" s="24">
        <f>'1 Solar Profile'!E2655*S$10</f>
        <v>5.1946870499999998</v>
      </c>
      <c r="G2653" s="24">
        <f>'2 Load Profile'!E2654</f>
        <v>0.81103055165528859</v>
      </c>
      <c r="H2653" s="24">
        <f t="shared" si="690"/>
        <v>-4.3836564983447115</v>
      </c>
      <c r="I2653" s="13">
        <f t="shared" si="691"/>
        <v>-4.3836564983447115</v>
      </c>
      <c r="J2653" s="24">
        <f t="shared" si="692"/>
        <v>0.81103055165528826</v>
      </c>
      <c r="K2653" s="24">
        <f t="shared" si="693"/>
        <v>0</v>
      </c>
      <c r="L2653" s="13"/>
      <c r="M2653" s="24"/>
      <c r="N2653" s="24">
        <f t="shared" si="685"/>
        <v>0</v>
      </c>
      <c r="O2653" s="13"/>
      <c r="P2653" s="13"/>
    </row>
    <row r="2654" spans="1:16">
      <c r="A2654">
        <v>2653</v>
      </c>
      <c r="B2654" s="13">
        <v>4</v>
      </c>
      <c r="C2654" s="13">
        <v>21</v>
      </c>
      <c r="D2654" s="13">
        <v>12</v>
      </c>
      <c r="E2654" s="14">
        <f t="shared" si="698"/>
        <v>111</v>
      </c>
      <c r="F2654" s="24">
        <f>'1 Solar Profile'!E2656*S$10</f>
        <v>5.135563125</v>
      </c>
      <c r="G2654" s="24">
        <f>'2 Load Profile'!E2655</f>
        <v>0.79204209035012763</v>
      </c>
      <c r="H2654" s="24">
        <f t="shared" si="690"/>
        <v>-4.3435210346498723</v>
      </c>
      <c r="I2654" s="13">
        <f t="shared" si="691"/>
        <v>-4.3435210346498723</v>
      </c>
      <c r="J2654" s="24">
        <f t="shared" si="692"/>
        <v>0.79204209035012774</v>
      </c>
      <c r="K2654" s="24">
        <f t="shared" si="693"/>
        <v>0</v>
      </c>
      <c r="L2654" s="13"/>
      <c r="M2654" s="24"/>
      <c r="N2654" s="24">
        <f t="shared" si="685"/>
        <v>0</v>
      </c>
      <c r="O2654" s="13"/>
      <c r="P2654" s="13"/>
    </row>
    <row r="2655" spans="1:16">
      <c r="A2655">
        <v>2654</v>
      </c>
      <c r="B2655" s="13">
        <v>4</v>
      </c>
      <c r="C2655" s="13">
        <v>21</v>
      </c>
      <c r="D2655" s="13">
        <v>13</v>
      </c>
      <c r="E2655" s="14">
        <f t="shared" si="698"/>
        <v>111</v>
      </c>
      <c r="F2655" s="24">
        <f>'1 Solar Profile'!E2657*S$10</f>
        <v>4.7175911999999993</v>
      </c>
      <c r="G2655" s="24">
        <f>'2 Load Profile'!E2656</f>
        <v>0.78675930566213392</v>
      </c>
      <c r="H2655" s="24">
        <f t="shared" si="690"/>
        <v>-3.9308318943378655</v>
      </c>
      <c r="I2655" s="13">
        <f t="shared" si="691"/>
        <v>-3.9308318943378655</v>
      </c>
      <c r="J2655" s="24">
        <f t="shared" si="692"/>
        <v>0.78675930566213381</v>
      </c>
      <c r="K2655" s="24">
        <f t="shared" si="693"/>
        <v>0</v>
      </c>
      <c r="L2655" s="13"/>
      <c r="M2655" s="24"/>
      <c r="N2655" s="24">
        <f t="shared" si="685"/>
        <v>0</v>
      </c>
      <c r="O2655" s="13"/>
      <c r="P2655" s="13"/>
    </row>
    <row r="2656" spans="1:16">
      <c r="A2656">
        <v>2655</v>
      </c>
      <c r="B2656" s="13">
        <v>4</v>
      </c>
      <c r="C2656" s="13">
        <v>21</v>
      </c>
      <c r="D2656" s="13">
        <v>14</v>
      </c>
      <c r="E2656" s="14">
        <f t="shared" si="698"/>
        <v>111</v>
      </c>
      <c r="F2656" s="24">
        <f>'1 Solar Profile'!E2658*S$10</f>
        <v>3.9776577749999995</v>
      </c>
      <c r="G2656" s="24">
        <f>'2 Load Profile'!E2657</f>
        <v>0.80991286343587088</v>
      </c>
      <c r="H2656" s="24">
        <f t="shared" si="690"/>
        <v>-3.1677449115641285</v>
      </c>
      <c r="I2656" s="13">
        <f t="shared" si="691"/>
        <v>-3.1677449115641285</v>
      </c>
      <c r="J2656" s="24">
        <f t="shared" si="692"/>
        <v>0.80991286343587099</v>
      </c>
      <c r="K2656" s="24">
        <f t="shared" si="693"/>
        <v>0</v>
      </c>
      <c r="L2656" s="13"/>
      <c r="M2656" s="24"/>
      <c r="N2656" s="24">
        <f t="shared" si="685"/>
        <v>0</v>
      </c>
      <c r="O2656" s="13"/>
      <c r="P2656" s="13"/>
    </row>
    <row r="2657" spans="1:16">
      <c r="A2657">
        <v>2656</v>
      </c>
      <c r="B2657" s="13">
        <v>4</v>
      </c>
      <c r="C2657" s="13">
        <v>21</v>
      </c>
      <c r="D2657" s="13">
        <v>15</v>
      </c>
      <c r="E2657" s="14">
        <f t="shared" si="698"/>
        <v>111</v>
      </c>
      <c r="F2657" s="24">
        <f>'1 Solar Profile'!E2659*S$10</f>
        <v>2.9810229749999997</v>
      </c>
      <c r="G2657" s="24">
        <f>'2 Load Profile'!E2658</f>
        <v>0.92335364575986578</v>
      </c>
      <c r="H2657" s="24">
        <f t="shared" si="690"/>
        <v>-2.057669329240134</v>
      </c>
      <c r="I2657" s="13">
        <f t="shared" si="691"/>
        <v>-2.057669329240134</v>
      </c>
      <c r="J2657" s="24">
        <f t="shared" si="692"/>
        <v>0.92335364575986567</v>
      </c>
      <c r="K2657" s="24">
        <f t="shared" si="693"/>
        <v>0</v>
      </c>
      <c r="L2657" s="13"/>
      <c r="M2657" s="24"/>
      <c r="N2657" s="24">
        <f t="shared" si="685"/>
        <v>0</v>
      </c>
      <c r="O2657" s="13"/>
      <c r="P2657" s="13"/>
    </row>
    <row r="2658" spans="1:16">
      <c r="A2658">
        <v>2657</v>
      </c>
      <c r="B2658" s="13">
        <v>4</v>
      </c>
      <c r="C2658" s="13">
        <v>21</v>
      </c>
      <c r="D2658" s="13">
        <v>16</v>
      </c>
      <c r="E2658" s="14">
        <f t="shared" si="698"/>
        <v>111</v>
      </c>
      <c r="F2658" s="24">
        <f>'1 Solar Profile'!E2660*S$10</f>
        <v>1.7222798249999998</v>
      </c>
      <c r="G2658" s="24">
        <f>'2 Load Profile'!E2659</f>
        <v>1.1299040727525931</v>
      </c>
      <c r="H2658" s="24">
        <f t="shared" si="690"/>
        <v>-0.59237575224740668</v>
      </c>
      <c r="I2658" s="13">
        <f t="shared" si="691"/>
        <v>-0.59237575224740668</v>
      </c>
      <c r="J2658" s="24">
        <f t="shared" si="692"/>
        <v>1.1299040727525931</v>
      </c>
      <c r="K2658" s="24">
        <f t="shared" si="693"/>
        <v>0</v>
      </c>
      <c r="L2658" s="13"/>
      <c r="M2658" s="24"/>
      <c r="N2658" s="24">
        <f t="shared" si="685"/>
        <v>0</v>
      </c>
      <c r="O2658" s="13"/>
      <c r="P2658" s="13"/>
    </row>
    <row r="2659" spans="1:16">
      <c r="A2659">
        <v>2658</v>
      </c>
      <c r="B2659" s="13">
        <v>4</v>
      </c>
      <c r="C2659" s="13">
        <v>21</v>
      </c>
      <c r="D2659" s="13">
        <v>17</v>
      </c>
      <c r="E2659" s="14">
        <f t="shared" si="698"/>
        <v>111</v>
      </c>
      <c r="F2659" s="24">
        <f>'1 Solar Profile'!E2661*S$10</f>
        <v>0.53150422500000005</v>
      </c>
      <c r="G2659" s="24">
        <f>'2 Load Profile'!E2660</f>
        <v>1.2478607612719834</v>
      </c>
      <c r="H2659" s="24">
        <f t="shared" si="690"/>
        <v>0.71635653627198337</v>
      </c>
      <c r="I2659" s="13">
        <f t="shared" si="691"/>
        <v>0</v>
      </c>
      <c r="J2659" s="24">
        <f t="shared" si="692"/>
        <v>0.53150422500000005</v>
      </c>
      <c r="K2659" s="24">
        <f t="shared" si="693"/>
        <v>0.71635653627198337</v>
      </c>
      <c r="L2659" s="13"/>
      <c r="M2659" s="24"/>
      <c r="N2659" s="24">
        <f t="shared" si="685"/>
        <v>0</v>
      </c>
      <c r="O2659" s="13"/>
      <c r="P2659" s="13"/>
    </row>
    <row r="2660" spans="1:16">
      <c r="A2660">
        <v>2659</v>
      </c>
      <c r="B2660" s="13">
        <v>4</v>
      </c>
      <c r="C2660" s="13">
        <v>21</v>
      </c>
      <c r="D2660" s="13">
        <v>18</v>
      </c>
      <c r="E2660" s="14">
        <f t="shared" si="698"/>
        <v>111</v>
      </c>
      <c r="F2660" s="24">
        <f>'1 Solar Profile'!E2662*S$10</f>
        <v>0</v>
      </c>
      <c r="G2660" s="24">
        <f>'2 Load Profile'!E2661</f>
        <v>1.3326540248877616</v>
      </c>
      <c r="H2660" s="24">
        <f t="shared" si="690"/>
        <v>1.3326540248877616</v>
      </c>
      <c r="I2660" s="13">
        <f t="shared" si="691"/>
        <v>0</v>
      </c>
      <c r="J2660" s="24">
        <f t="shared" si="692"/>
        <v>0</v>
      </c>
      <c r="K2660" s="24">
        <f t="shared" si="693"/>
        <v>1.3326540248877616</v>
      </c>
      <c r="L2660" s="13"/>
      <c r="M2660" s="24"/>
      <c r="N2660" s="24">
        <f t="shared" si="685"/>
        <v>0</v>
      </c>
      <c r="O2660" s="13"/>
      <c r="P2660" s="13"/>
    </row>
    <row r="2661" spans="1:16">
      <c r="A2661">
        <v>2660</v>
      </c>
      <c r="B2661" s="13">
        <v>4</v>
      </c>
      <c r="C2661" s="13">
        <v>21</v>
      </c>
      <c r="D2661" s="13">
        <v>19</v>
      </c>
      <c r="E2661" s="14">
        <f t="shared" si="698"/>
        <v>111</v>
      </c>
      <c r="F2661" s="24">
        <f>'1 Solar Profile'!E2663*S$10</f>
        <v>0</v>
      </c>
      <c r="G2661" s="24">
        <f>'2 Load Profile'!E2662</f>
        <v>1.5578403682420769</v>
      </c>
      <c r="H2661" s="24">
        <f t="shared" si="690"/>
        <v>1.5578403682420769</v>
      </c>
      <c r="I2661" s="13">
        <f t="shared" si="691"/>
        <v>0</v>
      </c>
      <c r="J2661" s="24">
        <f t="shared" si="692"/>
        <v>0</v>
      </c>
      <c r="K2661" s="24">
        <f t="shared" si="693"/>
        <v>1.5578403682420769</v>
      </c>
      <c r="L2661" s="13"/>
      <c r="M2661" s="24"/>
      <c r="N2661" s="24">
        <f t="shared" si="685"/>
        <v>0</v>
      </c>
      <c r="O2661" s="13"/>
      <c r="P2661" s="13"/>
    </row>
    <row r="2662" spans="1:16">
      <c r="A2662">
        <v>2661</v>
      </c>
      <c r="B2662" s="13">
        <v>4</v>
      </c>
      <c r="C2662" s="13">
        <v>21</v>
      </c>
      <c r="D2662" s="13">
        <v>20</v>
      </c>
      <c r="E2662" s="14">
        <f t="shared" si="698"/>
        <v>111</v>
      </c>
      <c r="F2662" s="24">
        <f>'1 Solar Profile'!E2664*S$10</f>
        <v>0</v>
      </c>
      <c r="G2662" s="24">
        <f>'2 Load Profile'!E2663</f>
        <v>1.5809687837544271</v>
      </c>
      <c r="H2662" s="24">
        <f t="shared" si="690"/>
        <v>1.5809687837544271</v>
      </c>
      <c r="I2662" s="13">
        <f t="shared" si="691"/>
        <v>0</v>
      </c>
      <c r="J2662" s="24">
        <f t="shared" si="692"/>
        <v>0</v>
      </c>
      <c r="K2662" s="24">
        <f t="shared" si="693"/>
        <v>1.5809687837544271</v>
      </c>
      <c r="L2662" s="13"/>
      <c r="M2662" s="24"/>
      <c r="N2662" s="24">
        <f t="shared" si="685"/>
        <v>0</v>
      </c>
      <c r="O2662" s="24"/>
      <c r="P2662" s="24"/>
    </row>
    <row r="2663" spans="1:16">
      <c r="A2663">
        <v>2662</v>
      </c>
      <c r="B2663" s="13">
        <v>4</v>
      </c>
      <c r="C2663" s="13">
        <v>21</v>
      </c>
      <c r="D2663" s="13">
        <v>21</v>
      </c>
      <c r="E2663" s="14">
        <f t="shared" si="698"/>
        <v>111</v>
      </c>
      <c r="F2663" s="24">
        <f>'1 Solar Profile'!E2665*S$10</f>
        <v>0</v>
      </c>
      <c r="G2663" s="24">
        <f>'2 Load Profile'!E2664</f>
        <v>1.3000717174574195</v>
      </c>
      <c r="H2663" s="24">
        <f t="shared" si="690"/>
        <v>1.3000717174574195</v>
      </c>
      <c r="I2663" s="13">
        <f t="shared" si="691"/>
        <v>0</v>
      </c>
      <c r="J2663" s="24">
        <f t="shared" si="692"/>
        <v>0</v>
      </c>
      <c r="K2663" s="24">
        <f t="shared" si="693"/>
        <v>1.3000717174574195</v>
      </c>
      <c r="L2663" s="13"/>
      <c r="M2663" s="24"/>
      <c r="N2663" s="24">
        <f t="shared" si="685"/>
        <v>0</v>
      </c>
      <c r="O2663" s="13"/>
      <c r="P2663" s="13"/>
    </row>
    <row r="2664" spans="1:16">
      <c r="A2664">
        <v>2663</v>
      </c>
      <c r="B2664" s="13">
        <v>4</v>
      </c>
      <c r="C2664" s="13">
        <v>21</v>
      </c>
      <c r="D2664" s="13">
        <v>22</v>
      </c>
      <c r="E2664" s="14">
        <f t="shared" si="698"/>
        <v>111</v>
      </c>
      <c r="F2664" s="24">
        <f>'1 Solar Profile'!E2666*S$10</f>
        <v>0</v>
      </c>
      <c r="G2664" s="24">
        <f>'2 Load Profile'!E2665</f>
        <v>1.0304126289762325</v>
      </c>
      <c r="H2664" s="24">
        <f t="shared" si="690"/>
        <v>1.0304126289762325</v>
      </c>
      <c r="I2664" s="13">
        <f t="shared" si="691"/>
        <v>0</v>
      </c>
      <c r="J2664" s="24">
        <f t="shared" si="692"/>
        <v>0</v>
      </c>
      <c r="K2664" s="24">
        <f t="shared" si="693"/>
        <v>1.0304126289762325</v>
      </c>
      <c r="L2664" s="13"/>
      <c r="M2664" s="24"/>
      <c r="N2664" s="24">
        <f t="shared" si="685"/>
        <v>0</v>
      </c>
      <c r="O2664" s="13"/>
      <c r="P2664" s="13"/>
    </row>
    <row r="2665" spans="1:16">
      <c r="A2665">
        <v>2664</v>
      </c>
      <c r="B2665" s="13">
        <v>4</v>
      </c>
      <c r="C2665" s="13">
        <v>21</v>
      </c>
      <c r="D2665" s="13">
        <v>23</v>
      </c>
      <c r="E2665" s="14">
        <f t="shared" si="698"/>
        <v>111</v>
      </c>
      <c r="F2665" s="24">
        <f>'1 Solar Profile'!E2667*S$10</f>
        <v>0</v>
      </c>
      <c r="G2665" s="24">
        <f>'2 Load Profile'!E2666</f>
        <v>0.76147462139717315</v>
      </c>
      <c r="H2665" s="24">
        <f t="shared" si="690"/>
        <v>0.76147462139717315</v>
      </c>
      <c r="I2665" s="13">
        <f t="shared" si="691"/>
        <v>0</v>
      </c>
      <c r="J2665" s="24">
        <f t="shared" si="692"/>
        <v>0</v>
      </c>
      <c r="K2665" s="24">
        <f t="shared" si="693"/>
        <v>0.76147462139717315</v>
      </c>
      <c r="L2665" s="13">
        <f t="shared" ref="L2665" si="699">SUM(I2642:I2665)</f>
        <v>-29.454438311338016</v>
      </c>
      <c r="M2665" s="24">
        <f t="shared" ref="M2665" si="700">SUMIF(H2642:H2665,"&gt;0",H2642:H2665)</f>
        <v>11.789945658760688</v>
      </c>
      <c r="N2665" s="24">
        <f t="shared" ref="N2665:N2728" si="701">M2665+L2665</f>
        <v>-17.66449265257733</v>
      </c>
      <c r="O2665" s="13">
        <f t="shared" ref="O2665" si="702">IF(M2665&gt;(L2665*-1),(M2665+L2665)*S$12,0)</f>
        <v>0</v>
      </c>
      <c r="P2665" s="13">
        <f t="shared" ref="P2665" si="703">IF(M2665&lt;(L2665*-1),(M2665+L2665)*S$14,0)</f>
        <v>-0.46722583066067042</v>
      </c>
    </row>
    <row r="2666" spans="1:16">
      <c r="A2666">
        <v>2665</v>
      </c>
      <c r="B2666" s="13">
        <v>4</v>
      </c>
      <c r="C2666" s="13">
        <v>22</v>
      </c>
      <c r="D2666" s="13">
        <v>0</v>
      </c>
      <c r="E2666" s="14">
        <f t="shared" si="698"/>
        <v>112</v>
      </c>
      <c r="F2666" s="24">
        <f>'1 Solar Profile'!E2668*S$10</f>
        <v>0</v>
      </c>
      <c r="G2666" s="24">
        <f>'2 Load Profile'!E2667</f>
        <v>0.6665456148298613</v>
      </c>
      <c r="H2666" s="24">
        <f t="shared" si="690"/>
        <v>0.6665456148298613</v>
      </c>
      <c r="I2666" s="13">
        <f t="shared" si="691"/>
        <v>0</v>
      </c>
      <c r="J2666" s="24">
        <f t="shared" si="692"/>
        <v>0</v>
      </c>
      <c r="K2666" s="24">
        <f t="shared" si="693"/>
        <v>0.6665456148298613</v>
      </c>
      <c r="L2666" s="13"/>
      <c r="M2666" s="24"/>
      <c r="N2666" s="24">
        <f t="shared" si="701"/>
        <v>0</v>
      </c>
      <c r="O2666" s="13"/>
      <c r="P2666" s="13"/>
    </row>
    <row r="2667" spans="1:16">
      <c r="A2667">
        <v>2666</v>
      </c>
      <c r="B2667" s="13">
        <v>4</v>
      </c>
      <c r="C2667" s="13">
        <v>22</v>
      </c>
      <c r="D2667" s="13">
        <v>1</v>
      </c>
      <c r="E2667" s="14">
        <f t="shared" si="698"/>
        <v>112</v>
      </c>
      <c r="F2667" s="24">
        <f>'1 Solar Profile'!E2669*S$10</f>
        <v>0</v>
      </c>
      <c r="G2667" s="24">
        <f>'2 Load Profile'!E2668</f>
        <v>0.61945896969942527</v>
      </c>
      <c r="H2667" s="24">
        <f t="shared" si="690"/>
        <v>0.61945896969942527</v>
      </c>
      <c r="I2667" s="13">
        <f t="shared" si="691"/>
        <v>0</v>
      </c>
      <c r="J2667" s="24">
        <f t="shared" si="692"/>
        <v>0</v>
      </c>
      <c r="K2667" s="24">
        <f t="shared" si="693"/>
        <v>0.61945896969942527</v>
      </c>
      <c r="L2667" s="13"/>
      <c r="M2667" s="24"/>
      <c r="N2667" s="24">
        <f t="shared" si="701"/>
        <v>0</v>
      </c>
      <c r="O2667" s="13"/>
      <c r="P2667" s="13"/>
    </row>
    <row r="2668" spans="1:16">
      <c r="A2668">
        <v>2667</v>
      </c>
      <c r="B2668" s="13">
        <v>4</v>
      </c>
      <c r="C2668" s="13">
        <v>22</v>
      </c>
      <c r="D2668" s="13">
        <v>2</v>
      </c>
      <c r="E2668" s="14">
        <f t="shared" si="698"/>
        <v>112</v>
      </c>
      <c r="F2668" s="24">
        <f>'1 Solar Profile'!E2670*S$10</f>
        <v>0</v>
      </c>
      <c r="G2668" s="24">
        <f>'2 Load Profile'!E2669</f>
        <v>0.61856864450480742</v>
      </c>
      <c r="H2668" s="24">
        <f t="shared" si="690"/>
        <v>0.61856864450480742</v>
      </c>
      <c r="I2668" s="13">
        <f t="shared" si="691"/>
        <v>0</v>
      </c>
      <c r="J2668" s="24">
        <f t="shared" si="692"/>
        <v>0</v>
      </c>
      <c r="K2668" s="24">
        <f t="shared" si="693"/>
        <v>0.61856864450480742</v>
      </c>
      <c r="L2668" s="13"/>
      <c r="M2668" s="24"/>
      <c r="N2668" s="24">
        <f t="shared" si="701"/>
        <v>0</v>
      </c>
      <c r="O2668" s="13"/>
      <c r="P2668" s="13"/>
    </row>
    <row r="2669" spans="1:16">
      <c r="A2669">
        <v>2668</v>
      </c>
      <c r="B2669" s="13">
        <v>4</v>
      </c>
      <c r="C2669" s="13">
        <v>22</v>
      </c>
      <c r="D2669" s="13">
        <v>3</v>
      </c>
      <c r="E2669" s="14">
        <f t="shared" si="698"/>
        <v>112</v>
      </c>
      <c r="F2669" s="24">
        <f>'1 Solar Profile'!E2671*S$10</f>
        <v>0</v>
      </c>
      <c r="G2669" s="24">
        <f>'2 Load Profile'!E2670</f>
        <v>0.62343118689986321</v>
      </c>
      <c r="H2669" s="24">
        <f t="shared" si="690"/>
        <v>0.62343118689986321</v>
      </c>
      <c r="I2669" s="13">
        <f t="shared" si="691"/>
        <v>0</v>
      </c>
      <c r="J2669" s="24">
        <f t="shared" si="692"/>
        <v>0</v>
      </c>
      <c r="K2669" s="24">
        <f t="shared" si="693"/>
        <v>0.62343118689986321</v>
      </c>
      <c r="L2669" s="13"/>
      <c r="M2669" s="24"/>
      <c r="N2669" s="24">
        <f t="shared" si="701"/>
        <v>0</v>
      </c>
      <c r="O2669" s="13"/>
      <c r="P2669" s="13"/>
    </row>
    <row r="2670" spans="1:16">
      <c r="A2670">
        <v>2669</v>
      </c>
      <c r="B2670" s="13">
        <v>4</v>
      </c>
      <c r="C2670" s="13">
        <v>22</v>
      </c>
      <c r="D2670" s="13">
        <v>4</v>
      </c>
      <c r="E2670" s="14">
        <f t="shared" si="698"/>
        <v>112</v>
      </c>
      <c r="F2670" s="24">
        <f>'1 Solar Profile'!E2672*S$10</f>
        <v>0</v>
      </c>
      <c r="G2670" s="24">
        <f>'2 Load Profile'!E2671</f>
        <v>0.6746852850114573</v>
      </c>
      <c r="H2670" s="24">
        <f t="shared" si="690"/>
        <v>0.6746852850114573</v>
      </c>
      <c r="I2670" s="13">
        <f t="shared" si="691"/>
        <v>0</v>
      </c>
      <c r="J2670" s="24">
        <f t="shared" si="692"/>
        <v>0</v>
      </c>
      <c r="K2670" s="24">
        <f t="shared" si="693"/>
        <v>0.6746852850114573</v>
      </c>
      <c r="L2670" s="13"/>
      <c r="M2670" s="24"/>
      <c r="N2670" s="24">
        <f t="shared" si="701"/>
        <v>0</v>
      </c>
      <c r="O2670" s="13"/>
      <c r="P2670" s="13"/>
    </row>
    <row r="2671" spans="1:16">
      <c r="A2671">
        <v>2670</v>
      </c>
      <c r="B2671" s="13">
        <v>4</v>
      </c>
      <c r="C2671" s="13">
        <v>22</v>
      </c>
      <c r="D2671" s="13">
        <v>5</v>
      </c>
      <c r="E2671" s="14">
        <f t="shared" si="698"/>
        <v>112</v>
      </c>
      <c r="F2671" s="24">
        <f>'1 Solar Profile'!E2673*S$10</f>
        <v>0.14202247500000001</v>
      </c>
      <c r="G2671" s="24">
        <f>'2 Load Profile'!E2672</f>
        <v>0.82106215494841128</v>
      </c>
      <c r="H2671" s="24">
        <f t="shared" si="690"/>
        <v>0.6790396799484113</v>
      </c>
      <c r="I2671" s="13">
        <f t="shared" si="691"/>
        <v>0</v>
      </c>
      <c r="J2671" s="24">
        <f t="shared" si="692"/>
        <v>0.14202247500000001</v>
      </c>
      <c r="K2671" s="24">
        <f t="shared" si="693"/>
        <v>0.6790396799484113</v>
      </c>
      <c r="L2671" s="13"/>
      <c r="M2671" s="24"/>
      <c r="N2671" s="24">
        <f t="shared" si="701"/>
        <v>0</v>
      </c>
      <c r="O2671" s="13"/>
      <c r="P2671" s="13"/>
    </row>
    <row r="2672" spans="1:16">
      <c r="A2672">
        <v>2671</v>
      </c>
      <c r="B2672" s="13">
        <v>4</v>
      </c>
      <c r="C2672" s="13">
        <v>22</v>
      </c>
      <c r="D2672" s="13">
        <v>6</v>
      </c>
      <c r="E2672" s="14">
        <f t="shared" si="698"/>
        <v>112</v>
      </c>
      <c r="F2672" s="24">
        <f>'1 Solar Profile'!E2674*S$10</f>
        <v>0.99688679999999985</v>
      </c>
      <c r="G2672" s="24">
        <f>'2 Load Profile'!E2673</f>
        <v>1.0597078789156906</v>
      </c>
      <c r="H2672" s="24">
        <f t="shared" si="690"/>
        <v>6.2821078915690776E-2</v>
      </c>
      <c r="I2672" s="13">
        <f t="shared" si="691"/>
        <v>0</v>
      </c>
      <c r="J2672" s="24">
        <f t="shared" si="692"/>
        <v>0.99688679999999985</v>
      </c>
      <c r="K2672" s="24">
        <f t="shared" si="693"/>
        <v>6.2821078915690776E-2</v>
      </c>
      <c r="L2672" s="13"/>
      <c r="M2672" s="24"/>
      <c r="N2672" s="24">
        <f t="shared" si="701"/>
        <v>0</v>
      </c>
      <c r="O2672" s="13"/>
      <c r="P2672" s="13"/>
    </row>
    <row r="2673" spans="1:17">
      <c r="A2673">
        <v>2672</v>
      </c>
      <c r="B2673" s="13">
        <v>4</v>
      </c>
      <c r="C2673" s="13">
        <v>22</v>
      </c>
      <c r="D2673" s="13">
        <v>7</v>
      </c>
      <c r="E2673" s="14">
        <f t="shared" si="698"/>
        <v>112</v>
      </c>
      <c r="F2673" s="24">
        <f>'1 Solar Profile'!E2675*S$10</f>
        <v>2.2658926500000001</v>
      </c>
      <c r="G2673" s="24">
        <f>'2 Load Profile'!E2674</f>
        <v>0.99327948492257179</v>
      </c>
      <c r="H2673" s="24">
        <f t="shared" si="690"/>
        <v>-1.2726131650774284</v>
      </c>
      <c r="I2673" s="13">
        <f t="shared" si="691"/>
        <v>-1.2726131650774284</v>
      </c>
      <c r="J2673" s="24">
        <f t="shared" si="692"/>
        <v>0.99327948492257168</v>
      </c>
      <c r="K2673" s="24">
        <f t="shared" si="693"/>
        <v>0</v>
      </c>
      <c r="L2673" s="13"/>
      <c r="M2673" s="24"/>
      <c r="N2673" s="24">
        <f t="shared" si="701"/>
        <v>0</v>
      </c>
      <c r="O2673" s="13"/>
      <c r="P2673" s="13"/>
    </row>
    <row r="2674" spans="1:17">
      <c r="A2674">
        <v>2673</v>
      </c>
      <c r="B2674" s="13">
        <v>4</v>
      </c>
      <c r="C2674" s="13">
        <v>22</v>
      </c>
      <c r="D2674" s="13">
        <v>8</v>
      </c>
      <c r="E2674" s="14">
        <f t="shared" si="698"/>
        <v>112</v>
      </c>
      <c r="F2674" s="24">
        <f>'1 Solar Profile'!E2676*S$10</f>
        <v>3.3721773750000001</v>
      </c>
      <c r="G2674" s="24">
        <f>'2 Load Profile'!E2675</f>
        <v>0.91851359133277377</v>
      </c>
      <c r="H2674" s="24">
        <f t="shared" si="690"/>
        <v>-2.4536637836672264</v>
      </c>
      <c r="I2674" s="13">
        <f t="shared" si="691"/>
        <v>-2.4536637836672264</v>
      </c>
      <c r="J2674" s="24">
        <f t="shared" si="692"/>
        <v>0.91851359133277377</v>
      </c>
      <c r="K2674" s="24">
        <f t="shared" si="693"/>
        <v>0</v>
      </c>
      <c r="L2674" s="13"/>
      <c r="M2674" s="24"/>
      <c r="N2674" s="24">
        <f t="shared" si="701"/>
        <v>0</v>
      </c>
      <c r="O2674" s="13"/>
      <c r="P2674" s="13"/>
    </row>
    <row r="2675" spans="1:17">
      <c r="A2675">
        <v>2674</v>
      </c>
      <c r="B2675" s="13">
        <v>4</v>
      </c>
      <c r="C2675" s="13">
        <v>22</v>
      </c>
      <c r="D2675" s="13">
        <v>9</v>
      </c>
      <c r="E2675" s="14">
        <f t="shared" si="698"/>
        <v>112</v>
      </c>
      <c r="F2675" s="24">
        <f>'1 Solar Profile'!E2677*S$10</f>
        <v>4.1898559500000001</v>
      </c>
      <c r="G2675" s="24">
        <f>'2 Load Profile'!E2676</f>
        <v>0.94029176649402713</v>
      </c>
      <c r="H2675" s="24">
        <f t="shared" si="690"/>
        <v>-3.249564183505973</v>
      </c>
      <c r="I2675" s="13">
        <f t="shared" si="691"/>
        <v>-3.249564183505973</v>
      </c>
      <c r="J2675" s="24">
        <f t="shared" si="692"/>
        <v>0.94029176649402713</v>
      </c>
      <c r="K2675" s="24">
        <f t="shared" si="693"/>
        <v>0</v>
      </c>
      <c r="L2675" s="13"/>
      <c r="M2675" s="24"/>
      <c r="N2675" s="24">
        <f t="shared" si="701"/>
        <v>0</v>
      </c>
      <c r="O2675" s="13"/>
      <c r="P2675" s="13"/>
    </row>
    <row r="2676" spans="1:17">
      <c r="A2676">
        <v>2675</v>
      </c>
      <c r="B2676" s="13">
        <v>4</v>
      </c>
      <c r="C2676" s="13">
        <v>22</v>
      </c>
      <c r="D2676" s="13">
        <v>10</v>
      </c>
      <c r="E2676" s="14">
        <f t="shared" si="698"/>
        <v>112</v>
      </c>
      <c r="F2676" s="24">
        <f>'1 Solar Profile'!E2678*S$10</f>
        <v>4.7070481499999994</v>
      </c>
      <c r="G2676" s="24">
        <f>'2 Load Profile'!E2677</f>
        <v>0.9331879609740642</v>
      </c>
      <c r="H2676" s="24">
        <f t="shared" si="690"/>
        <v>-3.7738601890259353</v>
      </c>
      <c r="I2676" s="13">
        <f t="shared" si="691"/>
        <v>-3.7738601890259353</v>
      </c>
      <c r="J2676" s="24">
        <f t="shared" si="692"/>
        <v>0.93318796097406409</v>
      </c>
      <c r="K2676" s="24">
        <f t="shared" si="693"/>
        <v>0</v>
      </c>
      <c r="L2676" s="13"/>
      <c r="M2676" s="24"/>
      <c r="N2676" s="24">
        <f t="shared" si="701"/>
        <v>0</v>
      </c>
      <c r="O2676" s="13"/>
      <c r="P2676" s="13"/>
    </row>
    <row r="2677" spans="1:17">
      <c r="A2677">
        <v>2676</v>
      </c>
      <c r="B2677" s="13">
        <v>4</v>
      </c>
      <c r="C2677" s="13">
        <v>22</v>
      </c>
      <c r="D2677" s="13">
        <v>11</v>
      </c>
      <c r="E2677" s="14">
        <f t="shared" si="698"/>
        <v>112</v>
      </c>
      <c r="F2677" s="24">
        <f>'1 Solar Profile'!E2679*S$10</f>
        <v>4.6652019749999996</v>
      </c>
      <c r="G2677" s="24">
        <f>'2 Load Profile'!E2678</f>
        <v>0.90526057468085164</v>
      </c>
      <c r="H2677" s="24">
        <f t="shared" si="690"/>
        <v>-3.759941400319148</v>
      </c>
      <c r="I2677" s="13">
        <f t="shared" si="691"/>
        <v>-3.759941400319148</v>
      </c>
      <c r="J2677" s="24">
        <f t="shared" si="692"/>
        <v>0.90526057468085153</v>
      </c>
      <c r="K2677" s="24">
        <f t="shared" si="693"/>
        <v>0</v>
      </c>
      <c r="L2677" s="13"/>
      <c r="M2677" s="24"/>
      <c r="N2677" s="24">
        <f t="shared" si="701"/>
        <v>0</v>
      </c>
      <c r="O2677" s="13"/>
      <c r="P2677" s="13"/>
    </row>
    <row r="2678" spans="1:17">
      <c r="A2678">
        <v>2677</v>
      </c>
      <c r="B2678" s="13">
        <v>4</v>
      </c>
      <c r="C2678" s="13">
        <v>22</v>
      </c>
      <c r="D2678" s="13">
        <v>12</v>
      </c>
      <c r="E2678" s="14">
        <f t="shared" si="698"/>
        <v>112</v>
      </c>
      <c r="F2678" s="24">
        <f>'1 Solar Profile'!E2680*S$10</f>
        <v>4.8245242499999996</v>
      </c>
      <c r="G2678" s="24">
        <f>'2 Load Profile'!E2679</f>
        <v>0.87598730905534206</v>
      </c>
      <c r="H2678" s="24">
        <f t="shared" si="690"/>
        <v>-3.9485369409446576</v>
      </c>
      <c r="I2678" s="13">
        <f t="shared" si="691"/>
        <v>-3.9485369409446576</v>
      </c>
      <c r="J2678" s="24">
        <f t="shared" si="692"/>
        <v>0.87598730905534206</v>
      </c>
      <c r="K2678" s="24">
        <f t="shared" si="693"/>
        <v>0</v>
      </c>
      <c r="L2678" s="13"/>
      <c r="M2678" s="24"/>
      <c r="N2678" s="24">
        <f t="shared" si="701"/>
        <v>0</v>
      </c>
      <c r="O2678" s="13"/>
      <c r="P2678" s="13"/>
    </row>
    <row r="2679" spans="1:17">
      <c r="A2679">
        <v>2678</v>
      </c>
      <c r="B2679" s="13">
        <v>4</v>
      </c>
      <c r="C2679" s="13">
        <v>22</v>
      </c>
      <c r="D2679" s="13">
        <v>13</v>
      </c>
      <c r="E2679" s="14">
        <f t="shared" si="698"/>
        <v>112</v>
      </c>
      <c r="F2679" s="24">
        <f>'1 Solar Profile'!E2681*S$10</f>
        <v>4.5069585749999996</v>
      </c>
      <c r="G2679" s="24">
        <f>'2 Load Profile'!E2680</f>
        <v>0.85659414336742767</v>
      </c>
      <c r="H2679" s="24">
        <f t="shared" si="690"/>
        <v>-3.6503644316325721</v>
      </c>
      <c r="I2679" s="13">
        <f t="shared" si="691"/>
        <v>-3.6503644316325721</v>
      </c>
      <c r="J2679" s="24">
        <f t="shared" si="692"/>
        <v>0.85659414336742756</v>
      </c>
      <c r="K2679" s="24">
        <f t="shared" si="693"/>
        <v>0</v>
      </c>
      <c r="L2679" s="13"/>
      <c r="M2679" s="24"/>
      <c r="N2679" s="24">
        <f t="shared" si="701"/>
        <v>0</v>
      </c>
      <c r="O2679" s="13"/>
      <c r="P2679" s="13"/>
    </row>
    <row r="2680" spans="1:17">
      <c r="A2680">
        <v>2679</v>
      </c>
      <c r="B2680" s="13">
        <v>4</v>
      </c>
      <c r="C2680" s="13">
        <v>22</v>
      </c>
      <c r="D2680" s="13">
        <v>14</v>
      </c>
      <c r="E2680" s="14">
        <f t="shared" si="698"/>
        <v>112</v>
      </c>
      <c r="F2680" s="24">
        <f>'1 Solar Profile'!E2682*S$10</f>
        <v>3.8145413249999995</v>
      </c>
      <c r="G2680" s="24">
        <f>'2 Load Profile'!E2681</f>
        <v>0.86052625206198308</v>
      </c>
      <c r="H2680" s="24">
        <f t="shared" si="690"/>
        <v>-2.9540150729380166</v>
      </c>
      <c r="I2680" s="13">
        <f t="shared" si="691"/>
        <v>-2.9540150729380166</v>
      </c>
      <c r="J2680" s="24">
        <f t="shared" si="692"/>
        <v>0.86052625206198297</v>
      </c>
      <c r="K2680" s="24">
        <f t="shared" si="693"/>
        <v>0</v>
      </c>
      <c r="L2680" s="13"/>
      <c r="M2680" s="24"/>
      <c r="N2680" s="24">
        <f t="shared" si="701"/>
        <v>0</v>
      </c>
      <c r="O2680" s="13"/>
      <c r="P2680" s="13"/>
    </row>
    <row r="2681" spans="1:17">
      <c r="A2681">
        <v>2680</v>
      </c>
      <c r="B2681" s="13">
        <v>4</v>
      </c>
      <c r="C2681" s="13">
        <v>22</v>
      </c>
      <c r="D2681" s="13">
        <v>15</v>
      </c>
      <c r="E2681" s="14">
        <f t="shared" si="698"/>
        <v>112</v>
      </c>
      <c r="F2681" s="24">
        <f>'1 Solar Profile'!E2683*S$10</f>
        <v>2.8692657000000001</v>
      </c>
      <c r="G2681" s="24">
        <f>'2 Load Profile'!E2682</f>
        <v>0.9559192884920259</v>
      </c>
      <c r="H2681" s="24">
        <f t="shared" si="690"/>
        <v>-1.9133464115079741</v>
      </c>
      <c r="I2681" s="13">
        <f t="shared" si="691"/>
        <v>-1.9133464115079741</v>
      </c>
      <c r="J2681" s="24">
        <f t="shared" si="692"/>
        <v>0.95591928849202601</v>
      </c>
      <c r="K2681" s="24">
        <f t="shared" si="693"/>
        <v>0</v>
      </c>
      <c r="L2681" s="13"/>
      <c r="M2681" s="24"/>
      <c r="N2681" s="24">
        <f t="shared" si="701"/>
        <v>0</v>
      </c>
      <c r="O2681" s="13"/>
      <c r="P2681" s="13"/>
    </row>
    <row r="2682" spans="1:17">
      <c r="A2682">
        <v>2681</v>
      </c>
      <c r="B2682" s="13">
        <v>4</v>
      </c>
      <c r="C2682" s="13">
        <v>22</v>
      </c>
      <c r="D2682" s="13">
        <v>16</v>
      </c>
      <c r="E2682" s="14">
        <f t="shared" si="698"/>
        <v>112</v>
      </c>
      <c r="F2682" s="24">
        <f>'1 Solar Profile'!E2684*S$10</f>
        <v>1.6616438999999996</v>
      </c>
      <c r="G2682" s="24">
        <f>'2 Load Profile'!E2683</f>
        <v>1.1531062616301744</v>
      </c>
      <c r="H2682" s="24">
        <f t="shared" si="690"/>
        <v>-0.50853763836982524</v>
      </c>
      <c r="I2682" s="13">
        <f t="shared" si="691"/>
        <v>-0.50853763836982524</v>
      </c>
      <c r="J2682" s="24">
        <f t="shared" si="692"/>
        <v>1.1531062616301744</v>
      </c>
      <c r="K2682" s="24">
        <f t="shared" si="693"/>
        <v>0</v>
      </c>
      <c r="L2682" s="13"/>
      <c r="M2682" s="24"/>
      <c r="N2682" s="24">
        <f t="shared" si="701"/>
        <v>0</v>
      </c>
      <c r="O2682" s="13"/>
      <c r="P2682" s="13"/>
    </row>
    <row r="2683" spans="1:17">
      <c r="A2683">
        <v>2682</v>
      </c>
      <c r="B2683" s="13">
        <v>4</v>
      </c>
      <c r="C2683" s="13">
        <v>22</v>
      </c>
      <c r="D2683" s="13">
        <v>17</v>
      </c>
      <c r="E2683" s="14">
        <f t="shared" si="698"/>
        <v>112</v>
      </c>
      <c r="F2683" s="24">
        <f>'1 Solar Profile'!E2685*S$10</f>
        <v>0.52159275000000005</v>
      </c>
      <c r="G2683" s="24">
        <f>'2 Load Profile'!E2684</f>
        <v>1.2529942998567511</v>
      </c>
      <c r="H2683" s="24">
        <f t="shared" si="690"/>
        <v>0.7314015498567511</v>
      </c>
      <c r="I2683" s="13">
        <f t="shared" si="691"/>
        <v>0</v>
      </c>
      <c r="J2683" s="24">
        <f t="shared" si="692"/>
        <v>0.52159275000000005</v>
      </c>
      <c r="K2683" s="24">
        <f t="shared" si="693"/>
        <v>0.7314015498567511</v>
      </c>
      <c r="L2683" s="13"/>
      <c r="M2683" s="24"/>
      <c r="N2683" s="24">
        <f t="shared" si="701"/>
        <v>0</v>
      </c>
      <c r="O2683" s="13"/>
      <c r="P2683" s="13"/>
    </row>
    <row r="2684" spans="1:17">
      <c r="A2684">
        <v>2683</v>
      </c>
      <c r="B2684" s="13">
        <v>4</v>
      </c>
      <c r="C2684" s="13">
        <v>22</v>
      </c>
      <c r="D2684" s="13">
        <v>18</v>
      </c>
      <c r="E2684" s="14">
        <f t="shared" si="698"/>
        <v>112</v>
      </c>
      <c r="F2684" s="24">
        <f>'1 Solar Profile'!E2686*S$10</f>
        <v>0</v>
      </c>
      <c r="G2684" s="24">
        <f>'2 Load Profile'!E2685</f>
        <v>1.3562666164234507</v>
      </c>
      <c r="H2684" s="24">
        <f t="shared" si="690"/>
        <v>1.3562666164234507</v>
      </c>
      <c r="I2684" s="13">
        <f t="shared" si="691"/>
        <v>0</v>
      </c>
      <c r="J2684" s="24">
        <f t="shared" si="692"/>
        <v>0</v>
      </c>
      <c r="K2684" s="24">
        <f t="shared" si="693"/>
        <v>1.3562666164234507</v>
      </c>
      <c r="L2684" s="13"/>
      <c r="M2684" s="24"/>
      <c r="N2684" s="24">
        <f t="shared" si="701"/>
        <v>0</v>
      </c>
      <c r="O2684" s="13"/>
      <c r="P2684" s="13"/>
    </row>
    <row r="2685" spans="1:17">
      <c r="A2685">
        <v>2684</v>
      </c>
      <c r="B2685" s="13">
        <v>4</v>
      </c>
      <c r="C2685" s="13">
        <v>22</v>
      </c>
      <c r="D2685" s="13">
        <v>19</v>
      </c>
      <c r="E2685" s="14">
        <f t="shared" si="698"/>
        <v>112</v>
      </c>
      <c r="F2685" s="24">
        <f>'1 Solar Profile'!E2687*S$10</f>
        <v>0</v>
      </c>
      <c r="G2685" s="24">
        <f>'2 Load Profile'!E2686</f>
        <v>1.5904591648543749</v>
      </c>
      <c r="H2685" s="24">
        <f t="shared" si="690"/>
        <v>1.5904591648543749</v>
      </c>
      <c r="I2685" s="13">
        <f t="shared" si="691"/>
        <v>0</v>
      </c>
      <c r="J2685" s="24">
        <f t="shared" si="692"/>
        <v>0</v>
      </c>
      <c r="K2685" s="24">
        <f t="shared" si="693"/>
        <v>1.5904591648543749</v>
      </c>
      <c r="L2685" s="13"/>
      <c r="M2685" s="24"/>
      <c r="N2685" s="24">
        <f t="shared" si="701"/>
        <v>0</v>
      </c>
      <c r="O2685" s="13"/>
      <c r="P2685" s="13"/>
    </row>
    <row r="2686" spans="1:17">
      <c r="A2686">
        <v>2685</v>
      </c>
      <c r="B2686" s="13">
        <v>4</v>
      </c>
      <c r="C2686" s="13">
        <v>22</v>
      </c>
      <c r="D2686" s="13">
        <v>20</v>
      </c>
      <c r="E2686" s="14">
        <f t="shared" si="698"/>
        <v>112</v>
      </c>
      <c r="F2686" s="24">
        <f>'1 Solar Profile'!E2688*S$10</f>
        <v>0</v>
      </c>
      <c r="G2686" s="24">
        <f>'2 Load Profile'!E2687</f>
        <v>1.6219527000554936</v>
      </c>
      <c r="H2686" s="24">
        <f t="shared" si="690"/>
        <v>1.6219527000554936</v>
      </c>
      <c r="I2686" s="13">
        <f t="shared" si="691"/>
        <v>0</v>
      </c>
      <c r="J2686" s="24">
        <f t="shared" si="692"/>
        <v>0</v>
      </c>
      <c r="K2686" s="24">
        <f t="shared" si="693"/>
        <v>1.6219527000554936</v>
      </c>
      <c r="L2686" s="13"/>
      <c r="M2686" s="24"/>
      <c r="N2686" s="24">
        <f t="shared" si="701"/>
        <v>0</v>
      </c>
      <c r="O2686" s="24"/>
      <c r="P2686" s="24"/>
      <c r="Q2686" s="41"/>
    </row>
    <row r="2687" spans="1:17">
      <c r="A2687">
        <v>2686</v>
      </c>
      <c r="B2687" s="13">
        <v>4</v>
      </c>
      <c r="C2687" s="13">
        <v>22</v>
      </c>
      <c r="D2687" s="13">
        <v>21</v>
      </c>
      <c r="E2687" s="14">
        <f t="shared" si="698"/>
        <v>112</v>
      </c>
      <c r="F2687" s="24">
        <f>'1 Solar Profile'!E2689*S$10</f>
        <v>0</v>
      </c>
      <c r="G2687" s="24">
        <f>'2 Load Profile'!E2688</f>
        <v>1.3408068884149567</v>
      </c>
      <c r="H2687" s="24">
        <f t="shared" si="690"/>
        <v>1.3408068884149567</v>
      </c>
      <c r="I2687" s="13">
        <f t="shared" si="691"/>
        <v>0</v>
      </c>
      <c r="J2687" s="24">
        <f t="shared" si="692"/>
        <v>0</v>
      </c>
      <c r="K2687" s="24">
        <f t="shared" si="693"/>
        <v>1.3408068884149567</v>
      </c>
      <c r="L2687" s="13"/>
      <c r="M2687" s="24"/>
      <c r="N2687" s="24">
        <f t="shared" si="701"/>
        <v>0</v>
      </c>
      <c r="O2687" s="13"/>
      <c r="P2687" s="13"/>
    </row>
    <row r="2688" spans="1:17">
      <c r="A2688">
        <v>2687</v>
      </c>
      <c r="B2688" s="13">
        <v>4</v>
      </c>
      <c r="C2688" s="13">
        <v>22</v>
      </c>
      <c r="D2688" s="13">
        <v>22</v>
      </c>
      <c r="E2688" s="14">
        <f t="shared" si="698"/>
        <v>112</v>
      </c>
      <c r="F2688" s="24">
        <f>'1 Solar Profile'!E2690*S$10</f>
        <v>0</v>
      </c>
      <c r="G2688" s="24">
        <f>'2 Load Profile'!E2689</f>
        <v>1.0660591371055719</v>
      </c>
      <c r="H2688" s="24">
        <f t="shared" ref="H2688:H2751" si="704">G2688-F2688</f>
        <v>1.0660591371055719</v>
      </c>
      <c r="I2688" s="13">
        <f t="shared" ref="I2688:I2751" si="705">IF(H2688&lt;0,H2688,0)</f>
        <v>0</v>
      </c>
      <c r="J2688" s="24">
        <f t="shared" ref="J2688:J2751" si="706">F2688+I2688</f>
        <v>0</v>
      </c>
      <c r="K2688" s="24">
        <f t="shared" ref="K2688:K2751" si="707">IF(H2688&gt;0,H2688,0)</f>
        <v>1.0660591371055719</v>
      </c>
      <c r="L2688" s="13"/>
      <c r="M2688" s="24"/>
      <c r="N2688" s="24">
        <f t="shared" si="701"/>
        <v>0</v>
      </c>
      <c r="O2688" s="13"/>
      <c r="P2688" s="13"/>
    </row>
    <row r="2689" spans="1:16">
      <c r="A2689">
        <v>2688</v>
      </c>
      <c r="B2689" s="13">
        <v>4</v>
      </c>
      <c r="C2689" s="13">
        <v>22</v>
      </c>
      <c r="D2689" s="13">
        <v>23</v>
      </c>
      <c r="E2689" s="14">
        <f t="shared" si="698"/>
        <v>112</v>
      </c>
      <c r="F2689" s="24">
        <f>'1 Solar Profile'!E2691*S$10</f>
        <v>0</v>
      </c>
      <c r="G2689" s="24">
        <f>'2 Load Profile'!E2690</f>
        <v>0.78986372607529121</v>
      </c>
      <c r="H2689" s="24">
        <f t="shared" si="704"/>
        <v>0.78986372607529121</v>
      </c>
      <c r="I2689" s="13">
        <f t="shared" si="705"/>
        <v>0</v>
      </c>
      <c r="J2689" s="24">
        <f t="shared" si="706"/>
        <v>0</v>
      </c>
      <c r="K2689" s="24">
        <f t="shared" si="707"/>
        <v>0.78986372607529121</v>
      </c>
      <c r="L2689" s="13">
        <f t="shared" ref="L2689" si="708">SUM(I2666:I2689)</f>
        <v>-27.484443216988755</v>
      </c>
      <c r="M2689" s="24">
        <f t="shared" ref="M2689" si="709">SUMIF(H2666:H2689,"&gt;0",H2666:H2689)</f>
        <v>12.441360242595406</v>
      </c>
      <c r="N2689" s="24">
        <f t="shared" si="701"/>
        <v>-15.043082974393348</v>
      </c>
      <c r="O2689" s="13">
        <f t="shared" ref="O2689" si="710">IF(M2689&gt;(L2689*-1),(M2689+L2689)*S$12,0)</f>
        <v>0</v>
      </c>
      <c r="P2689" s="13">
        <f t="shared" ref="P2689" si="711">IF(M2689&lt;(L2689*-1),(M2689+L2689)*S$14,0)</f>
        <v>-0.3978895446727041</v>
      </c>
    </row>
    <row r="2690" spans="1:16">
      <c r="A2690">
        <v>2689</v>
      </c>
      <c r="B2690" s="13">
        <v>4</v>
      </c>
      <c r="C2690" s="13">
        <v>23</v>
      </c>
      <c r="D2690" s="13">
        <v>0</v>
      </c>
      <c r="E2690" s="14">
        <f t="shared" si="698"/>
        <v>113</v>
      </c>
      <c r="F2690" s="24">
        <f>'1 Solar Profile'!E2692*S$10</f>
        <v>0</v>
      </c>
      <c r="G2690" s="24">
        <f>'2 Load Profile'!E2691</f>
        <v>0.69045124385196466</v>
      </c>
      <c r="H2690" s="24">
        <f t="shared" si="704"/>
        <v>0.69045124385196466</v>
      </c>
      <c r="I2690" s="13">
        <f t="shared" si="705"/>
        <v>0</v>
      </c>
      <c r="J2690" s="24">
        <f t="shared" si="706"/>
        <v>0</v>
      </c>
      <c r="K2690" s="24">
        <f t="shared" si="707"/>
        <v>0.69045124385196466</v>
      </c>
      <c r="L2690" s="13"/>
      <c r="M2690" s="24"/>
      <c r="N2690" s="24">
        <f t="shared" si="701"/>
        <v>0</v>
      </c>
      <c r="O2690" s="13"/>
      <c r="P2690" s="13"/>
    </row>
    <row r="2691" spans="1:16">
      <c r="A2691">
        <v>2690</v>
      </c>
      <c r="B2691" s="13">
        <v>4</v>
      </c>
      <c r="C2691" s="13">
        <v>23</v>
      </c>
      <c r="D2691" s="13">
        <v>1</v>
      </c>
      <c r="E2691" s="14">
        <f t="shared" si="698"/>
        <v>113</v>
      </c>
      <c r="F2691" s="24">
        <f>'1 Solar Profile'!E2693*S$10</f>
        <v>0</v>
      </c>
      <c r="G2691" s="24">
        <f>'2 Load Profile'!E2692</f>
        <v>0.64556960427180088</v>
      </c>
      <c r="H2691" s="24">
        <f t="shared" si="704"/>
        <v>0.64556960427180088</v>
      </c>
      <c r="I2691" s="13">
        <f t="shared" si="705"/>
        <v>0</v>
      </c>
      <c r="J2691" s="24">
        <f t="shared" si="706"/>
        <v>0</v>
      </c>
      <c r="K2691" s="24">
        <f t="shared" si="707"/>
        <v>0.64556960427180088</v>
      </c>
      <c r="L2691" s="13"/>
      <c r="M2691" s="24"/>
      <c r="N2691" s="24">
        <f t="shared" si="701"/>
        <v>0</v>
      </c>
      <c r="O2691" s="13"/>
      <c r="P2691" s="13"/>
    </row>
    <row r="2692" spans="1:16">
      <c r="A2692">
        <v>2691</v>
      </c>
      <c r="B2692" s="13">
        <v>4</v>
      </c>
      <c r="C2692" s="13">
        <v>23</v>
      </c>
      <c r="D2692" s="13">
        <v>2</v>
      </c>
      <c r="E2692" s="14">
        <f t="shared" si="698"/>
        <v>113</v>
      </c>
      <c r="F2692" s="24">
        <f>'1 Solar Profile'!E2694*S$10</f>
        <v>0</v>
      </c>
      <c r="G2692" s="24">
        <f>'2 Load Profile'!E2693</f>
        <v>0.63742514937706041</v>
      </c>
      <c r="H2692" s="24">
        <f t="shared" si="704"/>
        <v>0.63742514937706041</v>
      </c>
      <c r="I2692" s="13">
        <f t="shared" si="705"/>
        <v>0</v>
      </c>
      <c r="J2692" s="24">
        <f t="shared" si="706"/>
        <v>0</v>
      </c>
      <c r="K2692" s="24">
        <f t="shared" si="707"/>
        <v>0.63742514937706041</v>
      </c>
      <c r="L2692" s="13"/>
      <c r="M2692" s="24"/>
      <c r="N2692" s="24">
        <f t="shared" si="701"/>
        <v>0</v>
      </c>
      <c r="O2692" s="13"/>
      <c r="P2692" s="13"/>
    </row>
    <row r="2693" spans="1:16">
      <c r="A2693">
        <v>2692</v>
      </c>
      <c r="B2693" s="13">
        <v>4</v>
      </c>
      <c r="C2693" s="13">
        <v>23</v>
      </c>
      <c r="D2693" s="13">
        <v>3</v>
      </c>
      <c r="E2693" s="14">
        <f t="shared" si="698"/>
        <v>113</v>
      </c>
      <c r="F2693" s="24">
        <f>'1 Solar Profile'!E2695*S$10</f>
        <v>0</v>
      </c>
      <c r="G2693" s="24">
        <f>'2 Load Profile'!E2694</f>
        <v>0.64367270630810247</v>
      </c>
      <c r="H2693" s="24">
        <f t="shared" si="704"/>
        <v>0.64367270630810247</v>
      </c>
      <c r="I2693" s="13">
        <f t="shared" si="705"/>
        <v>0</v>
      </c>
      <c r="J2693" s="24">
        <f t="shared" si="706"/>
        <v>0</v>
      </c>
      <c r="K2693" s="24">
        <f t="shared" si="707"/>
        <v>0.64367270630810247</v>
      </c>
      <c r="L2693" s="13"/>
      <c r="M2693" s="24"/>
      <c r="N2693" s="24">
        <f t="shared" si="701"/>
        <v>0</v>
      </c>
      <c r="O2693" s="13"/>
      <c r="P2693" s="13"/>
    </row>
    <row r="2694" spans="1:16">
      <c r="A2694">
        <v>2693</v>
      </c>
      <c r="B2694" s="13">
        <v>4</v>
      </c>
      <c r="C2694" s="13">
        <v>23</v>
      </c>
      <c r="D2694" s="13">
        <v>4</v>
      </c>
      <c r="E2694" s="14">
        <f t="shared" si="698"/>
        <v>113</v>
      </c>
      <c r="F2694" s="24">
        <f>'1 Solar Profile'!E2696*S$10</f>
        <v>0</v>
      </c>
      <c r="G2694" s="24">
        <f>'2 Load Profile'!E2695</f>
        <v>0.69770197940194467</v>
      </c>
      <c r="H2694" s="24">
        <f t="shared" si="704"/>
        <v>0.69770197940194467</v>
      </c>
      <c r="I2694" s="13">
        <f t="shared" si="705"/>
        <v>0</v>
      </c>
      <c r="J2694" s="24">
        <f t="shared" si="706"/>
        <v>0</v>
      </c>
      <c r="K2694" s="24">
        <f t="shared" si="707"/>
        <v>0.69770197940194467</v>
      </c>
      <c r="L2694" s="13"/>
      <c r="M2694" s="24"/>
      <c r="N2694" s="24">
        <f t="shared" si="701"/>
        <v>0</v>
      </c>
      <c r="O2694" s="13"/>
      <c r="P2694" s="13"/>
    </row>
    <row r="2695" spans="1:16">
      <c r="A2695">
        <v>2694</v>
      </c>
      <c r="B2695" s="13">
        <v>4</v>
      </c>
      <c r="C2695" s="13">
        <v>23</v>
      </c>
      <c r="D2695" s="13">
        <v>5</v>
      </c>
      <c r="E2695" s="14">
        <f t="shared" si="698"/>
        <v>113</v>
      </c>
      <c r="F2695" s="24">
        <f>'1 Solar Profile'!E2697*S$10</f>
        <v>7.0838774999999993E-2</v>
      </c>
      <c r="G2695" s="24">
        <f>'2 Load Profile'!E2696</f>
        <v>0.86642420325664338</v>
      </c>
      <c r="H2695" s="24">
        <f t="shared" si="704"/>
        <v>0.79558542825664336</v>
      </c>
      <c r="I2695" s="13">
        <f t="shared" si="705"/>
        <v>0</v>
      </c>
      <c r="J2695" s="24">
        <f t="shared" si="706"/>
        <v>7.0838774999999993E-2</v>
      </c>
      <c r="K2695" s="24">
        <f t="shared" si="707"/>
        <v>0.79558542825664336</v>
      </c>
      <c r="L2695" s="13"/>
      <c r="M2695" s="24"/>
      <c r="N2695" s="24">
        <f t="shared" si="701"/>
        <v>0</v>
      </c>
      <c r="O2695" s="13"/>
      <c r="P2695" s="13"/>
    </row>
    <row r="2696" spans="1:16">
      <c r="A2696">
        <v>2695</v>
      </c>
      <c r="B2696" s="13">
        <v>4</v>
      </c>
      <c r="C2696" s="13">
        <v>23</v>
      </c>
      <c r="D2696" s="13">
        <v>6</v>
      </c>
      <c r="E2696" s="14">
        <f t="shared" si="698"/>
        <v>113</v>
      </c>
      <c r="F2696" s="24">
        <f>'1 Solar Profile'!E2698*S$10</f>
        <v>0.60481102499999995</v>
      </c>
      <c r="G2696" s="24">
        <f>'2 Load Profile'!E2697</f>
        <v>1.0886370210971559</v>
      </c>
      <c r="H2696" s="24">
        <f t="shared" si="704"/>
        <v>0.48382599609715593</v>
      </c>
      <c r="I2696" s="13">
        <f t="shared" si="705"/>
        <v>0</v>
      </c>
      <c r="J2696" s="24">
        <f t="shared" si="706"/>
        <v>0.60481102499999995</v>
      </c>
      <c r="K2696" s="24">
        <f t="shared" si="707"/>
        <v>0.48382599609715593</v>
      </c>
      <c r="L2696" s="13"/>
      <c r="M2696" s="24"/>
      <c r="N2696" s="24">
        <f t="shared" si="701"/>
        <v>0</v>
      </c>
      <c r="O2696" s="13"/>
      <c r="P2696" s="13"/>
    </row>
    <row r="2697" spans="1:16">
      <c r="A2697">
        <v>2696</v>
      </c>
      <c r="B2697" s="13">
        <v>4</v>
      </c>
      <c r="C2697" s="13">
        <v>23</v>
      </c>
      <c r="D2697" s="13">
        <v>7</v>
      </c>
      <c r="E2697" s="14">
        <f t="shared" si="698"/>
        <v>113</v>
      </c>
      <c r="F2697" s="24">
        <f>'1 Solar Profile'!E2699*S$10</f>
        <v>1.19709135</v>
      </c>
      <c r="G2697" s="24">
        <f>'2 Load Profile'!E2698</f>
        <v>1.0068756085197412</v>
      </c>
      <c r="H2697" s="24">
        <f t="shared" si="704"/>
        <v>-0.19021574148025877</v>
      </c>
      <c r="I2697" s="13">
        <f t="shared" si="705"/>
        <v>-0.19021574148025877</v>
      </c>
      <c r="J2697" s="24">
        <f t="shared" si="706"/>
        <v>1.0068756085197412</v>
      </c>
      <c r="K2697" s="24">
        <f t="shared" si="707"/>
        <v>0</v>
      </c>
      <c r="L2697" s="13"/>
      <c r="M2697" s="24"/>
      <c r="N2697" s="24">
        <f t="shared" si="701"/>
        <v>0</v>
      </c>
      <c r="O2697" s="13"/>
      <c r="P2697" s="13"/>
    </row>
    <row r="2698" spans="1:16">
      <c r="A2698">
        <v>2697</v>
      </c>
      <c r="B2698" s="13">
        <v>4</v>
      </c>
      <c r="C2698" s="13">
        <v>23</v>
      </c>
      <c r="D2698" s="13">
        <v>8</v>
      </c>
      <c r="E2698" s="14">
        <f t="shared" si="698"/>
        <v>113</v>
      </c>
      <c r="F2698" s="24">
        <f>'1 Solar Profile'!E2700*S$10</f>
        <v>1.6150680000000002</v>
      </c>
      <c r="G2698" s="24">
        <f>'2 Load Profile'!E2699</f>
        <v>0.90822799017295219</v>
      </c>
      <c r="H2698" s="24">
        <f t="shared" si="704"/>
        <v>-0.70684000982704798</v>
      </c>
      <c r="I2698" s="13">
        <f t="shared" si="705"/>
        <v>-0.70684000982704798</v>
      </c>
      <c r="J2698" s="24">
        <f t="shared" si="706"/>
        <v>0.90822799017295219</v>
      </c>
      <c r="K2698" s="24">
        <f t="shared" si="707"/>
        <v>0</v>
      </c>
      <c r="L2698" s="13"/>
      <c r="M2698" s="24"/>
      <c r="N2698" s="24">
        <f t="shared" si="701"/>
        <v>0</v>
      </c>
      <c r="O2698" s="13"/>
      <c r="P2698" s="13"/>
    </row>
    <row r="2699" spans="1:16">
      <c r="A2699">
        <v>2698</v>
      </c>
      <c r="B2699" s="13">
        <v>4</v>
      </c>
      <c r="C2699" s="13">
        <v>23</v>
      </c>
      <c r="D2699" s="13">
        <v>9</v>
      </c>
      <c r="E2699" s="14">
        <f t="shared" si="698"/>
        <v>113</v>
      </c>
      <c r="F2699" s="24">
        <f>'1 Solar Profile'!E2701*S$10</f>
        <v>2.4155853749999996</v>
      </c>
      <c r="G2699" s="24">
        <f>'2 Load Profile'!E2700</f>
        <v>0.91621759351585619</v>
      </c>
      <c r="H2699" s="24">
        <f t="shared" si="704"/>
        <v>-1.4993677814841435</v>
      </c>
      <c r="I2699" s="13">
        <f t="shared" si="705"/>
        <v>-1.4993677814841435</v>
      </c>
      <c r="J2699" s="24">
        <f t="shared" si="706"/>
        <v>0.91621759351585608</v>
      </c>
      <c r="K2699" s="24">
        <f t="shared" si="707"/>
        <v>0</v>
      </c>
      <c r="L2699" s="13"/>
      <c r="M2699" s="24"/>
      <c r="N2699" s="24">
        <f t="shared" si="701"/>
        <v>0</v>
      </c>
      <c r="O2699" s="13"/>
      <c r="P2699" s="13"/>
    </row>
    <row r="2700" spans="1:16">
      <c r="A2700">
        <v>2699</v>
      </c>
      <c r="B2700" s="13">
        <v>4</v>
      </c>
      <c r="C2700" s="13">
        <v>23</v>
      </c>
      <c r="D2700" s="13">
        <v>10</v>
      </c>
      <c r="E2700" s="14">
        <f t="shared" si="698"/>
        <v>113</v>
      </c>
      <c r="F2700" s="24">
        <f>'1 Solar Profile'!E2702*S$10</f>
        <v>2.2436867249999999</v>
      </c>
      <c r="G2700" s="24">
        <f>'2 Load Profile'!E2701</f>
        <v>0.8909237341084979</v>
      </c>
      <c r="H2700" s="24">
        <f t="shared" si="704"/>
        <v>-1.352762990891502</v>
      </c>
      <c r="I2700" s="13">
        <f t="shared" si="705"/>
        <v>-1.352762990891502</v>
      </c>
      <c r="J2700" s="24">
        <f t="shared" si="706"/>
        <v>0.8909237341084979</v>
      </c>
      <c r="K2700" s="24">
        <f t="shared" si="707"/>
        <v>0</v>
      </c>
      <c r="L2700" s="13"/>
      <c r="M2700" s="24"/>
      <c r="N2700" s="24">
        <f t="shared" si="701"/>
        <v>0</v>
      </c>
      <c r="O2700" s="13"/>
      <c r="P2700" s="13"/>
    </row>
    <row r="2701" spans="1:16">
      <c r="A2701">
        <v>2700</v>
      </c>
      <c r="B2701" s="13">
        <v>4</v>
      </c>
      <c r="C2701" s="13">
        <v>23</v>
      </c>
      <c r="D2701" s="13">
        <v>11</v>
      </c>
      <c r="E2701" s="14">
        <f t="shared" si="698"/>
        <v>113</v>
      </c>
      <c r="F2701" s="24">
        <f>'1 Solar Profile'!E2703*S$10</f>
        <v>1.009844325</v>
      </c>
      <c r="G2701" s="24">
        <f>'2 Load Profile'!E2702</f>
        <v>0.84664019194308415</v>
      </c>
      <c r="H2701" s="24">
        <f t="shared" si="704"/>
        <v>-0.16320413305691583</v>
      </c>
      <c r="I2701" s="13">
        <f t="shared" si="705"/>
        <v>-0.16320413305691583</v>
      </c>
      <c r="J2701" s="24">
        <f t="shared" si="706"/>
        <v>0.84664019194308415</v>
      </c>
      <c r="K2701" s="24">
        <f t="shared" si="707"/>
        <v>0</v>
      </c>
      <c r="L2701" s="13"/>
      <c r="M2701" s="24"/>
      <c r="N2701" s="24">
        <f t="shared" si="701"/>
        <v>0</v>
      </c>
      <c r="O2701" s="13"/>
      <c r="P2701" s="13"/>
    </row>
    <row r="2702" spans="1:16">
      <c r="A2702">
        <v>2701</v>
      </c>
      <c r="B2702" s="13">
        <v>4</v>
      </c>
      <c r="C2702" s="13">
        <v>23</v>
      </c>
      <c r="D2702" s="13">
        <v>12</v>
      </c>
      <c r="E2702" s="14">
        <f t="shared" si="698"/>
        <v>113</v>
      </c>
      <c r="F2702" s="24">
        <f>'1 Solar Profile'!E2704*S$10</f>
        <v>0.83488072499999988</v>
      </c>
      <c r="G2702" s="24">
        <f>'2 Load Profile'!E2703</f>
        <v>0.80366755456636396</v>
      </c>
      <c r="H2702" s="24">
        <f t="shared" si="704"/>
        <v>-3.1213170433635917E-2</v>
      </c>
      <c r="I2702" s="13">
        <f t="shared" si="705"/>
        <v>-3.1213170433635917E-2</v>
      </c>
      <c r="J2702" s="24">
        <f t="shared" si="706"/>
        <v>0.80366755456636396</v>
      </c>
      <c r="K2702" s="24">
        <f t="shared" si="707"/>
        <v>0</v>
      </c>
      <c r="L2702" s="13"/>
      <c r="M2702" s="24"/>
      <c r="N2702" s="24">
        <f t="shared" si="701"/>
        <v>0</v>
      </c>
      <c r="O2702" s="13"/>
      <c r="P2702" s="13"/>
    </row>
    <row r="2703" spans="1:16">
      <c r="A2703">
        <v>2702</v>
      </c>
      <c r="B2703" s="13">
        <v>4</v>
      </c>
      <c r="C2703" s="13">
        <v>23</v>
      </c>
      <c r="D2703" s="13">
        <v>13</v>
      </c>
      <c r="E2703" s="14">
        <f t="shared" si="698"/>
        <v>113</v>
      </c>
      <c r="F2703" s="24">
        <f>'1 Solar Profile'!E2705*S$10</f>
        <v>0.6533635499999999</v>
      </c>
      <c r="G2703" s="24">
        <f>'2 Load Profile'!E2704</f>
        <v>0.7769236862781409</v>
      </c>
      <c r="H2703" s="24">
        <f t="shared" si="704"/>
        <v>0.123560136278141</v>
      </c>
      <c r="I2703" s="13">
        <f t="shared" si="705"/>
        <v>0</v>
      </c>
      <c r="J2703" s="24">
        <f t="shared" si="706"/>
        <v>0.6533635499999999</v>
      </c>
      <c r="K2703" s="24">
        <f t="shared" si="707"/>
        <v>0.123560136278141</v>
      </c>
      <c r="L2703" s="13"/>
      <c r="M2703" s="24"/>
      <c r="N2703" s="24">
        <f t="shared" si="701"/>
        <v>0</v>
      </c>
      <c r="O2703" s="13"/>
      <c r="P2703" s="13"/>
    </row>
    <row r="2704" spans="1:16">
      <c r="A2704">
        <v>2703</v>
      </c>
      <c r="B2704" s="13">
        <v>4</v>
      </c>
      <c r="C2704" s="13">
        <v>23</v>
      </c>
      <c r="D2704" s="13">
        <v>14</v>
      </c>
      <c r="E2704" s="14">
        <f t="shared" si="698"/>
        <v>113</v>
      </c>
      <c r="F2704" s="24">
        <f>'1 Solar Profile'!E2706*S$10</f>
        <v>0.74736899999999995</v>
      </c>
      <c r="G2704" s="24">
        <f>'2 Load Profile'!E2705</f>
        <v>0.78391291694318066</v>
      </c>
      <c r="H2704" s="24">
        <f t="shared" si="704"/>
        <v>3.654391694318071E-2</v>
      </c>
      <c r="I2704" s="13">
        <f t="shared" si="705"/>
        <v>0</v>
      </c>
      <c r="J2704" s="24">
        <f t="shared" si="706"/>
        <v>0.74736899999999995</v>
      </c>
      <c r="K2704" s="24">
        <f t="shared" si="707"/>
        <v>3.654391694318071E-2</v>
      </c>
      <c r="L2704" s="13"/>
      <c r="M2704" s="24"/>
      <c r="N2704" s="24">
        <f t="shared" si="701"/>
        <v>0</v>
      </c>
      <c r="O2704" s="13"/>
      <c r="P2704" s="13"/>
    </row>
    <row r="2705" spans="1:17">
      <c r="A2705">
        <v>2704</v>
      </c>
      <c r="B2705" s="13">
        <v>4</v>
      </c>
      <c r="C2705" s="13">
        <v>23</v>
      </c>
      <c r="D2705" s="13">
        <v>15</v>
      </c>
      <c r="E2705" s="14">
        <f t="shared" si="698"/>
        <v>113</v>
      </c>
      <c r="F2705" s="24">
        <f>'1 Solar Profile'!E2707*S$10</f>
        <v>0.42818737500000004</v>
      </c>
      <c r="G2705" s="24">
        <f>'2 Load Profile'!E2706</f>
        <v>0.88288526162089198</v>
      </c>
      <c r="H2705" s="24">
        <f t="shared" si="704"/>
        <v>0.45469788662089194</v>
      </c>
      <c r="I2705" s="13">
        <f t="shared" si="705"/>
        <v>0</v>
      </c>
      <c r="J2705" s="24">
        <f t="shared" si="706"/>
        <v>0.42818737500000004</v>
      </c>
      <c r="K2705" s="24">
        <f t="shared" si="707"/>
        <v>0.45469788662089194</v>
      </c>
      <c r="L2705" s="13"/>
      <c r="M2705" s="24"/>
      <c r="N2705" s="24">
        <f t="shared" si="701"/>
        <v>0</v>
      </c>
      <c r="O2705" s="13"/>
      <c r="P2705" s="13"/>
    </row>
    <row r="2706" spans="1:17">
      <c r="A2706">
        <v>2705</v>
      </c>
      <c r="B2706" s="13">
        <v>4</v>
      </c>
      <c r="C2706" s="13">
        <v>23</v>
      </c>
      <c r="D2706" s="13">
        <v>16</v>
      </c>
      <c r="E2706" s="14">
        <f t="shared" si="698"/>
        <v>113</v>
      </c>
      <c r="F2706" s="24">
        <f>'1 Solar Profile'!E2708*S$10</f>
        <v>1.1944799999999998E-2</v>
      </c>
      <c r="G2706" s="24">
        <f>'2 Load Profile'!E2707</f>
        <v>1.0783050883633183</v>
      </c>
      <c r="H2706" s="24">
        <f t="shared" si="704"/>
        <v>1.0663602883633183</v>
      </c>
      <c r="I2706" s="13">
        <f t="shared" si="705"/>
        <v>0</v>
      </c>
      <c r="J2706" s="24">
        <f t="shared" si="706"/>
        <v>1.1944799999999998E-2</v>
      </c>
      <c r="K2706" s="24">
        <f t="shared" si="707"/>
        <v>1.0663602883633183</v>
      </c>
      <c r="L2706" s="13"/>
      <c r="M2706" s="24"/>
      <c r="N2706" s="24">
        <f t="shared" si="701"/>
        <v>0</v>
      </c>
      <c r="O2706" s="13"/>
      <c r="P2706" s="13"/>
    </row>
    <row r="2707" spans="1:17">
      <c r="A2707">
        <v>2706</v>
      </c>
      <c r="B2707" s="13">
        <v>4</v>
      </c>
      <c r="C2707" s="13">
        <v>23</v>
      </c>
      <c r="D2707" s="13">
        <v>17</v>
      </c>
      <c r="E2707" s="14">
        <f t="shared" si="698"/>
        <v>113</v>
      </c>
      <c r="F2707" s="24">
        <f>'1 Solar Profile'!E2709*S$10</f>
        <v>0.22324050000000001</v>
      </c>
      <c r="G2707" s="24">
        <f>'2 Load Profile'!E2708</f>
        <v>1.1799423344471707</v>
      </c>
      <c r="H2707" s="24">
        <f t="shared" si="704"/>
        <v>0.95670183444717072</v>
      </c>
      <c r="I2707" s="13">
        <f t="shared" si="705"/>
        <v>0</v>
      </c>
      <c r="J2707" s="24">
        <f t="shared" si="706"/>
        <v>0.22324050000000001</v>
      </c>
      <c r="K2707" s="24">
        <f t="shared" si="707"/>
        <v>0.95670183444717072</v>
      </c>
      <c r="L2707" s="13"/>
      <c r="M2707" s="24"/>
      <c r="N2707" s="24">
        <f t="shared" si="701"/>
        <v>0</v>
      </c>
      <c r="O2707" s="13"/>
      <c r="P2707" s="13"/>
    </row>
    <row r="2708" spans="1:17">
      <c r="A2708">
        <v>2707</v>
      </c>
      <c r="B2708" s="13">
        <v>4</v>
      </c>
      <c r="C2708" s="13">
        <v>23</v>
      </c>
      <c r="D2708" s="13">
        <v>18</v>
      </c>
      <c r="E2708" s="14">
        <f t="shared" si="698"/>
        <v>113</v>
      </c>
      <c r="F2708" s="24">
        <f>'1 Solar Profile'!E2710*S$10</f>
        <v>0</v>
      </c>
      <c r="G2708" s="24">
        <f>'2 Load Profile'!E2709</f>
        <v>1.2921145069717528</v>
      </c>
      <c r="H2708" s="24">
        <f t="shared" si="704"/>
        <v>1.2921145069717528</v>
      </c>
      <c r="I2708" s="13">
        <f t="shared" si="705"/>
        <v>0</v>
      </c>
      <c r="J2708" s="24">
        <f t="shared" si="706"/>
        <v>0</v>
      </c>
      <c r="K2708" s="24">
        <f t="shared" si="707"/>
        <v>1.2921145069717528</v>
      </c>
      <c r="L2708" s="13"/>
      <c r="M2708" s="24"/>
      <c r="N2708" s="24">
        <f t="shared" si="701"/>
        <v>0</v>
      </c>
      <c r="O2708" s="13"/>
      <c r="P2708" s="13"/>
    </row>
    <row r="2709" spans="1:17">
      <c r="A2709">
        <v>2708</v>
      </c>
      <c r="B2709" s="13">
        <v>4</v>
      </c>
      <c r="C2709" s="13">
        <v>23</v>
      </c>
      <c r="D2709" s="13">
        <v>19</v>
      </c>
      <c r="E2709" s="14">
        <f t="shared" si="698"/>
        <v>113</v>
      </c>
      <c r="F2709" s="24">
        <f>'1 Solar Profile'!E2711*S$10</f>
        <v>0</v>
      </c>
      <c r="G2709" s="24">
        <f>'2 Load Profile'!E2710</f>
        <v>1.5355245929688057</v>
      </c>
      <c r="H2709" s="24">
        <f t="shared" si="704"/>
        <v>1.5355245929688057</v>
      </c>
      <c r="I2709" s="13">
        <f t="shared" si="705"/>
        <v>0</v>
      </c>
      <c r="J2709" s="24">
        <f t="shared" si="706"/>
        <v>0</v>
      </c>
      <c r="K2709" s="24">
        <f t="shared" si="707"/>
        <v>1.5355245929688057</v>
      </c>
      <c r="L2709" s="13"/>
      <c r="M2709" s="24"/>
      <c r="N2709" s="24">
        <f t="shared" si="701"/>
        <v>0</v>
      </c>
      <c r="O2709" s="13"/>
      <c r="P2709" s="13"/>
    </row>
    <row r="2710" spans="1:17">
      <c r="A2710">
        <v>2709</v>
      </c>
      <c r="B2710" s="13">
        <v>4</v>
      </c>
      <c r="C2710" s="13">
        <v>23</v>
      </c>
      <c r="D2710" s="13">
        <v>20</v>
      </c>
      <c r="E2710" s="14">
        <f t="shared" si="698"/>
        <v>113</v>
      </c>
      <c r="F2710" s="24">
        <f>'1 Solar Profile'!E2712*S$10</f>
        <v>0</v>
      </c>
      <c r="G2710" s="24">
        <f>'2 Load Profile'!E2711</f>
        <v>1.5715523681067347</v>
      </c>
      <c r="H2710" s="24">
        <f t="shared" si="704"/>
        <v>1.5715523681067347</v>
      </c>
      <c r="I2710" s="13">
        <f t="shared" si="705"/>
        <v>0</v>
      </c>
      <c r="J2710" s="24">
        <f t="shared" si="706"/>
        <v>0</v>
      </c>
      <c r="K2710" s="24">
        <f t="shared" si="707"/>
        <v>1.5715523681067347</v>
      </c>
      <c r="L2710" s="13"/>
      <c r="M2710" s="24"/>
      <c r="N2710" s="24">
        <f t="shared" si="701"/>
        <v>0</v>
      </c>
      <c r="O2710" s="24"/>
      <c r="P2710" s="24"/>
      <c r="Q2710" s="41"/>
    </row>
    <row r="2711" spans="1:17">
      <c r="A2711">
        <v>2710</v>
      </c>
      <c r="B2711" s="13">
        <v>4</v>
      </c>
      <c r="C2711" s="13">
        <v>23</v>
      </c>
      <c r="D2711" s="13">
        <v>21</v>
      </c>
      <c r="E2711" s="14">
        <f t="shared" si="698"/>
        <v>113</v>
      </c>
      <c r="F2711" s="24">
        <f>'1 Solar Profile'!E2713*S$10</f>
        <v>0</v>
      </c>
      <c r="G2711" s="24">
        <f>'2 Load Profile'!E2712</f>
        <v>1.2921788836971091</v>
      </c>
      <c r="H2711" s="24">
        <f t="shared" si="704"/>
        <v>1.2921788836971091</v>
      </c>
      <c r="I2711" s="13">
        <f t="shared" si="705"/>
        <v>0</v>
      </c>
      <c r="J2711" s="24">
        <f t="shared" si="706"/>
        <v>0</v>
      </c>
      <c r="K2711" s="24">
        <f t="shared" si="707"/>
        <v>1.2921788836971091</v>
      </c>
      <c r="L2711" s="13"/>
      <c r="M2711" s="24"/>
      <c r="N2711" s="24">
        <f t="shared" si="701"/>
        <v>0</v>
      </c>
      <c r="O2711" s="13"/>
      <c r="P2711" s="13"/>
    </row>
    <row r="2712" spans="1:17">
      <c r="A2712">
        <v>2711</v>
      </c>
      <c r="B2712" s="13">
        <v>4</v>
      </c>
      <c r="C2712" s="13">
        <v>23</v>
      </c>
      <c r="D2712" s="13">
        <v>22</v>
      </c>
      <c r="E2712" s="14">
        <f t="shared" ref="E2712:E2775" si="712">IF(D2712&lt;D2711, E2711+1,E2711)</f>
        <v>113</v>
      </c>
      <c r="F2712" s="24">
        <f>'1 Solar Profile'!E2714*S$10</f>
        <v>0</v>
      </c>
      <c r="G2712" s="24">
        <f>'2 Load Profile'!E2713</f>
        <v>1.0199210112663506</v>
      </c>
      <c r="H2712" s="24">
        <f t="shared" si="704"/>
        <v>1.0199210112663506</v>
      </c>
      <c r="I2712" s="13">
        <f t="shared" si="705"/>
        <v>0</v>
      </c>
      <c r="J2712" s="24">
        <f t="shared" si="706"/>
        <v>0</v>
      </c>
      <c r="K2712" s="24">
        <f t="shared" si="707"/>
        <v>1.0199210112663506</v>
      </c>
      <c r="L2712" s="13"/>
      <c r="M2712" s="24"/>
      <c r="N2712" s="24">
        <f t="shared" si="701"/>
        <v>0</v>
      </c>
      <c r="O2712" s="13"/>
      <c r="P2712" s="13"/>
    </row>
    <row r="2713" spans="1:17">
      <c r="A2713">
        <v>2712</v>
      </c>
      <c r="B2713" s="13">
        <v>4</v>
      </c>
      <c r="C2713" s="13">
        <v>23</v>
      </c>
      <c r="D2713" s="13">
        <v>23</v>
      </c>
      <c r="E2713" s="14">
        <f t="shared" si="712"/>
        <v>113</v>
      </c>
      <c r="F2713" s="24">
        <f>'1 Solar Profile'!E2715*S$10</f>
        <v>0</v>
      </c>
      <c r="G2713" s="24">
        <f>'2 Load Profile'!E2714</f>
        <v>0.74931223167119454</v>
      </c>
      <c r="H2713" s="24">
        <f t="shared" si="704"/>
        <v>0.74931223167119454</v>
      </c>
      <c r="I2713" s="13">
        <f t="shared" si="705"/>
        <v>0</v>
      </c>
      <c r="J2713" s="24">
        <f t="shared" si="706"/>
        <v>0</v>
      </c>
      <c r="K2713" s="24">
        <f t="shared" si="707"/>
        <v>0.74931223167119454</v>
      </c>
      <c r="L2713" s="13">
        <f t="shared" ref="L2713" si="713">SUM(I2690:I2713)</f>
        <v>-3.9436038271735039</v>
      </c>
      <c r="M2713" s="24">
        <f t="shared" ref="M2713" si="714">SUMIF(H2690:H2713,"&gt;0",H2690:H2713)</f>
        <v>14.692699764899324</v>
      </c>
      <c r="N2713" s="24">
        <f t="shared" si="701"/>
        <v>10.749095937725819</v>
      </c>
      <c r="O2713" s="13">
        <f t="shared" ref="O2713" si="715">IF(M2713&gt;(L2713*-1),(M2713+L2713)*S$12,0)</f>
        <v>1.5125805330689641</v>
      </c>
      <c r="P2713" s="13">
        <f t="shared" ref="P2713" si="716">IF(M2713&lt;(L2713*-1),(M2713+L2713)*S$14,0)</f>
        <v>0</v>
      </c>
    </row>
    <row r="2714" spans="1:17">
      <c r="A2714">
        <v>2713</v>
      </c>
      <c r="B2714" s="13">
        <v>4</v>
      </c>
      <c r="C2714" s="13">
        <v>24</v>
      </c>
      <c r="D2714" s="13">
        <v>0</v>
      </c>
      <c r="E2714" s="14">
        <f t="shared" si="712"/>
        <v>114</v>
      </c>
      <c r="F2714" s="24">
        <f>'1 Solar Profile'!E2716*S$10</f>
        <v>0</v>
      </c>
      <c r="G2714" s="24">
        <f>'2 Load Profile'!E2715</f>
        <v>0.65360126548220476</v>
      </c>
      <c r="H2714" s="24">
        <f t="shared" si="704"/>
        <v>0.65360126548220476</v>
      </c>
      <c r="I2714" s="13">
        <f t="shared" si="705"/>
        <v>0</v>
      </c>
      <c r="J2714" s="24">
        <f t="shared" si="706"/>
        <v>0</v>
      </c>
      <c r="K2714" s="24">
        <f t="shared" si="707"/>
        <v>0.65360126548220476</v>
      </c>
      <c r="L2714" s="13"/>
      <c r="M2714" s="24"/>
      <c r="N2714" s="24">
        <f t="shared" si="701"/>
        <v>0</v>
      </c>
      <c r="O2714" s="13"/>
      <c r="P2714" s="13"/>
    </row>
    <row r="2715" spans="1:17">
      <c r="A2715">
        <v>2714</v>
      </c>
      <c r="B2715" s="13">
        <v>4</v>
      </c>
      <c r="C2715" s="13">
        <v>24</v>
      </c>
      <c r="D2715" s="13">
        <v>1</v>
      </c>
      <c r="E2715" s="14">
        <f t="shared" si="712"/>
        <v>114</v>
      </c>
      <c r="F2715" s="24">
        <f>'1 Solar Profile'!E2717*S$10</f>
        <v>0</v>
      </c>
      <c r="G2715" s="24">
        <f>'2 Load Profile'!E2716</f>
        <v>0.61572075401457516</v>
      </c>
      <c r="H2715" s="24">
        <f t="shared" si="704"/>
        <v>0.61572075401457516</v>
      </c>
      <c r="I2715" s="13">
        <f t="shared" si="705"/>
        <v>0</v>
      </c>
      <c r="J2715" s="24">
        <f t="shared" si="706"/>
        <v>0</v>
      </c>
      <c r="K2715" s="24">
        <f t="shared" si="707"/>
        <v>0.61572075401457516</v>
      </c>
      <c r="L2715" s="13"/>
      <c r="M2715" s="24"/>
      <c r="N2715" s="24">
        <f t="shared" si="701"/>
        <v>0</v>
      </c>
      <c r="O2715" s="13"/>
      <c r="P2715" s="13"/>
    </row>
    <row r="2716" spans="1:17">
      <c r="A2716">
        <v>2715</v>
      </c>
      <c r="B2716" s="13">
        <v>4</v>
      </c>
      <c r="C2716" s="13">
        <v>24</v>
      </c>
      <c r="D2716" s="13">
        <v>2</v>
      </c>
      <c r="E2716" s="14">
        <f t="shared" si="712"/>
        <v>114</v>
      </c>
      <c r="F2716" s="24">
        <f>'1 Solar Profile'!E2718*S$10</f>
        <v>0</v>
      </c>
      <c r="G2716" s="24">
        <f>'2 Load Profile'!E2717</f>
        <v>0.6130116330726062</v>
      </c>
      <c r="H2716" s="24">
        <f t="shared" si="704"/>
        <v>0.6130116330726062</v>
      </c>
      <c r="I2716" s="13">
        <f t="shared" si="705"/>
        <v>0</v>
      </c>
      <c r="J2716" s="24">
        <f t="shared" si="706"/>
        <v>0</v>
      </c>
      <c r="K2716" s="24">
        <f t="shared" si="707"/>
        <v>0.6130116330726062</v>
      </c>
      <c r="L2716" s="13"/>
      <c r="M2716" s="24"/>
      <c r="N2716" s="24">
        <f t="shared" si="701"/>
        <v>0</v>
      </c>
      <c r="O2716" s="13"/>
      <c r="P2716" s="13"/>
    </row>
    <row r="2717" spans="1:17">
      <c r="A2717">
        <v>2716</v>
      </c>
      <c r="B2717" s="13">
        <v>4</v>
      </c>
      <c r="C2717" s="13">
        <v>24</v>
      </c>
      <c r="D2717" s="13">
        <v>3</v>
      </c>
      <c r="E2717" s="14">
        <f t="shared" si="712"/>
        <v>114</v>
      </c>
      <c r="F2717" s="24">
        <f>'1 Solar Profile'!E2719*S$10</f>
        <v>0</v>
      </c>
      <c r="G2717" s="24">
        <f>'2 Load Profile'!E2718</f>
        <v>0.61645801526147992</v>
      </c>
      <c r="H2717" s="24">
        <f t="shared" si="704"/>
        <v>0.61645801526147992</v>
      </c>
      <c r="I2717" s="13">
        <f t="shared" si="705"/>
        <v>0</v>
      </c>
      <c r="J2717" s="24">
        <f t="shared" si="706"/>
        <v>0</v>
      </c>
      <c r="K2717" s="24">
        <f t="shared" si="707"/>
        <v>0.61645801526147992</v>
      </c>
      <c r="L2717" s="13"/>
      <c r="M2717" s="24"/>
      <c r="N2717" s="24">
        <f t="shared" si="701"/>
        <v>0</v>
      </c>
      <c r="O2717" s="13"/>
      <c r="P2717" s="13"/>
    </row>
    <row r="2718" spans="1:17">
      <c r="A2718">
        <v>2717</v>
      </c>
      <c r="B2718" s="13">
        <v>4</v>
      </c>
      <c r="C2718" s="13">
        <v>24</v>
      </c>
      <c r="D2718" s="13">
        <v>4</v>
      </c>
      <c r="E2718" s="14">
        <f t="shared" si="712"/>
        <v>114</v>
      </c>
      <c r="F2718" s="24">
        <f>'1 Solar Profile'!E2720*S$10</f>
        <v>0</v>
      </c>
      <c r="G2718" s="24">
        <f>'2 Load Profile'!E2719</f>
        <v>0.66760554275687056</v>
      </c>
      <c r="H2718" s="24">
        <f t="shared" si="704"/>
        <v>0.66760554275687056</v>
      </c>
      <c r="I2718" s="13">
        <f t="shared" si="705"/>
        <v>0</v>
      </c>
      <c r="J2718" s="24">
        <f t="shared" si="706"/>
        <v>0</v>
      </c>
      <c r="K2718" s="24">
        <f t="shared" si="707"/>
        <v>0.66760554275687056</v>
      </c>
      <c r="L2718" s="13"/>
      <c r="M2718" s="24"/>
      <c r="N2718" s="24">
        <f t="shared" si="701"/>
        <v>0</v>
      </c>
      <c r="O2718" s="13"/>
      <c r="P2718" s="13"/>
    </row>
    <row r="2719" spans="1:17">
      <c r="A2719">
        <v>2718</v>
      </c>
      <c r="B2719" s="13">
        <v>4</v>
      </c>
      <c r="C2719" s="13">
        <v>24</v>
      </c>
      <c r="D2719" s="13">
        <v>5</v>
      </c>
      <c r="E2719" s="14">
        <f t="shared" si="712"/>
        <v>114</v>
      </c>
      <c r="F2719" s="24">
        <f>'1 Solar Profile'!E2721*S$10</f>
        <v>0.15986407499999999</v>
      </c>
      <c r="G2719" s="24">
        <f>'2 Load Profile'!E2720</f>
        <v>0.81108685337302144</v>
      </c>
      <c r="H2719" s="24">
        <f t="shared" si="704"/>
        <v>0.65122277837302145</v>
      </c>
      <c r="I2719" s="13">
        <f t="shared" si="705"/>
        <v>0</v>
      </c>
      <c r="J2719" s="24">
        <f t="shared" si="706"/>
        <v>0.15986407499999999</v>
      </c>
      <c r="K2719" s="24">
        <f t="shared" si="707"/>
        <v>0.65122277837302145</v>
      </c>
      <c r="L2719" s="13"/>
      <c r="M2719" s="24"/>
      <c r="N2719" s="24">
        <f t="shared" si="701"/>
        <v>0</v>
      </c>
      <c r="O2719" s="13"/>
      <c r="P2719" s="13"/>
    </row>
    <row r="2720" spans="1:17">
      <c r="A2720">
        <v>2719</v>
      </c>
      <c r="B2720" s="13">
        <v>4</v>
      </c>
      <c r="C2720" s="13">
        <v>24</v>
      </c>
      <c r="D2720" s="13">
        <v>6</v>
      </c>
      <c r="E2720" s="14">
        <f t="shared" si="712"/>
        <v>114</v>
      </c>
      <c r="F2720" s="24">
        <f>'1 Solar Profile'!E2722*S$10</f>
        <v>1.2568500000000002E-2</v>
      </c>
      <c r="G2720" s="24">
        <f>'2 Load Profile'!E2721</f>
        <v>1.0186817475850136</v>
      </c>
      <c r="H2720" s="24">
        <f t="shared" si="704"/>
        <v>1.0061132475850136</v>
      </c>
      <c r="I2720" s="13">
        <f t="shared" si="705"/>
        <v>0</v>
      </c>
      <c r="J2720" s="24">
        <f t="shared" si="706"/>
        <v>1.2568500000000002E-2</v>
      </c>
      <c r="K2720" s="24">
        <f t="shared" si="707"/>
        <v>1.0061132475850136</v>
      </c>
      <c r="L2720" s="13"/>
      <c r="M2720" s="24"/>
      <c r="N2720" s="24">
        <f t="shared" si="701"/>
        <v>0</v>
      </c>
      <c r="O2720" s="13"/>
      <c r="P2720" s="13"/>
    </row>
    <row r="2721" spans="1:16">
      <c r="A2721">
        <v>2720</v>
      </c>
      <c r="B2721" s="13">
        <v>4</v>
      </c>
      <c r="C2721" s="13">
        <v>24</v>
      </c>
      <c r="D2721" s="13">
        <v>7</v>
      </c>
      <c r="E2721" s="14">
        <f t="shared" si="712"/>
        <v>114</v>
      </c>
      <c r="F2721" s="24">
        <f>'1 Solar Profile'!E2723*S$10</f>
        <v>0.573991425</v>
      </c>
      <c r="G2721" s="24">
        <f>'2 Load Profile'!E2722</f>
        <v>0.94626267031845246</v>
      </c>
      <c r="H2721" s="24">
        <f t="shared" si="704"/>
        <v>0.37227124531845246</v>
      </c>
      <c r="I2721" s="13">
        <f t="shared" si="705"/>
        <v>0</v>
      </c>
      <c r="J2721" s="24">
        <f t="shared" si="706"/>
        <v>0.573991425</v>
      </c>
      <c r="K2721" s="24">
        <f t="shared" si="707"/>
        <v>0.37227124531845246</v>
      </c>
      <c r="L2721" s="13"/>
      <c r="M2721" s="24"/>
      <c r="N2721" s="24">
        <f t="shared" si="701"/>
        <v>0</v>
      </c>
      <c r="O2721" s="13"/>
      <c r="P2721" s="13"/>
    </row>
    <row r="2722" spans="1:16">
      <c r="A2722">
        <v>2721</v>
      </c>
      <c r="B2722" s="13">
        <v>4</v>
      </c>
      <c r="C2722" s="13">
        <v>24</v>
      </c>
      <c r="D2722" s="13">
        <v>8</v>
      </c>
      <c r="E2722" s="14">
        <f t="shared" si="712"/>
        <v>114</v>
      </c>
      <c r="F2722" s="24">
        <f>'1 Solar Profile'!E2724*S$10</f>
        <v>3.5591519249999997</v>
      </c>
      <c r="G2722" s="24">
        <f>'2 Load Profile'!E2723</f>
        <v>0.83682475364461295</v>
      </c>
      <c r="H2722" s="24">
        <f t="shared" si="704"/>
        <v>-2.7223271713553867</v>
      </c>
      <c r="I2722" s="13">
        <f t="shared" si="705"/>
        <v>-2.7223271713553867</v>
      </c>
      <c r="J2722" s="24">
        <f t="shared" si="706"/>
        <v>0.83682475364461295</v>
      </c>
      <c r="K2722" s="24">
        <f t="shared" si="707"/>
        <v>0</v>
      </c>
      <c r="L2722" s="13"/>
      <c r="M2722" s="24"/>
      <c r="N2722" s="24">
        <f t="shared" si="701"/>
        <v>0</v>
      </c>
      <c r="O2722" s="13"/>
      <c r="P2722" s="13"/>
    </row>
    <row r="2723" spans="1:16">
      <c r="A2723">
        <v>2722</v>
      </c>
      <c r="B2723" s="13">
        <v>4</v>
      </c>
      <c r="C2723" s="13">
        <v>24</v>
      </c>
      <c r="D2723" s="13">
        <v>9</v>
      </c>
      <c r="E2723" s="14">
        <f t="shared" si="712"/>
        <v>114</v>
      </c>
      <c r="F2723" s="24">
        <f>'1 Solar Profile'!E2725*S$10</f>
        <v>1.3819632749999999</v>
      </c>
      <c r="G2723" s="24">
        <f>'2 Load Profile'!E2724</f>
        <v>0.83246867763937593</v>
      </c>
      <c r="H2723" s="24">
        <f t="shared" si="704"/>
        <v>-0.549494597360624</v>
      </c>
      <c r="I2723" s="13">
        <f t="shared" si="705"/>
        <v>-0.549494597360624</v>
      </c>
      <c r="J2723" s="24">
        <f t="shared" si="706"/>
        <v>0.83246867763937593</v>
      </c>
      <c r="K2723" s="24">
        <f t="shared" si="707"/>
        <v>0</v>
      </c>
      <c r="L2723" s="13"/>
      <c r="M2723" s="24"/>
      <c r="N2723" s="24">
        <f t="shared" si="701"/>
        <v>0</v>
      </c>
      <c r="O2723" s="13"/>
      <c r="P2723" s="13"/>
    </row>
    <row r="2724" spans="1:16">
      <c r="A2724">
        <v>2723</v>
      </c>
      <c r="B2724" s="13">
        <v>4</v>
      </c>
      <c r="C2724" s="13">
        <v>24</v>
      </c>
      <c r="D2724" s="13">
        <v>10</v>
      </c>
      <c r="E2724" s="14">
        <f t="shared" si="712"/>
        <v>114</v>
      </c>
      <c r="F2724" s="24">
        <f>'1 Solar Profile'!E2726*S$10</f>
        <v>1.461626775</v>
      </c>
      <c r="G2724" s="24">
        <f>'2 Load Profile'!E2725</f>
        <v>0.81497413502206983</v>
      </c>
      <c r="H2724" s="24">
        <f t="shared" si="704"/>
        <v>-0.64665263997793021</v>
      </c>
      <c r="I2724" s="13">
        <f t="shared" si="705"/>
        <v>-0.64665263997793021</v>
      </c>
      <c r="J2724" s="24">
        <f t="shared" si="706"/>
        <v>0.81497413502206983</v>
      </c>
      <c r="K2724" s="24">
        <f t="shared" si="707"/>
        <v>0</v>
      </c>
      <c r="L2724" s="13"/>
      <c r="M2724" s="24"/>
      <c r="N2724" s="24">
        <f t="shared" si="701"/>
        <v>0</v>
      </c>
      <c r="O2724" s="13"/>
      <c r="P2724" s="13"/>
    </row>
    <row r="2725" spans="1:16">
      <c r="A2725">
        <v>2724</v>
      </c>
      <c r="B2725" s="13">
        <v>4</v>
      </c>
      <c r="C2725" s="13">
        <v>24</v>
      </c>
      <c r="D2725" s="13">
        <v>11</v>
      </c>
      <c r="E2725" s="14">
        <f t="shared" si="712"/>
        <v>114</v>
      </c>
      <c r="F2725" s="24">
        <f>'1 Solar Profile'!E2727*S$10</f>
        <v>2.1728699999999996</v>
      </c>
      <c r="G2725" s="24">
        <f>'2 Load Profile'!E2726</f>
        <v>0.78134014929690931</v>
      </c>
      <c r="H2725" s="24">
        <f t="shared" si="704"/>
        <v>-1.3915298507030904</v>
      </c>
      <c r="I2725" s="13">
        <f t="shared" si="705"/>
        <v>-1.3915298507030904</v>
      </c>
      <c r="J2725" s="24">
        <f t="shared" si="706"/>
        <v>0.7813401492969092</v>
      </c>
      <c r="K2725" s="24">
        <f t="shared" si="707"/>
        <v>0</v>
      </c>
      <c r="L2725" s="13"/>
      <c r="M2725" s="24"/>
      <c r="N2725" s="24">
        <f t="shared" si="701"/>
        <v>0</v>
      </c>
      <c r="O2725" s="13"/>
      <c r="P2725" s="13"/>
    </row>
    <row r="2726" spans="1:16">
      <c r="A2726">
        <v>2725</v>
      </c>
      <c r="B2726" s="13">
        <v>4</v>
      </c>
      <c r="C2726" s="13">
        <v>24</v>
      </c>
      <c r="D2726" s="13">
        <v>12</v>
      </c>
      <c r="E2726" s="14">
        <f t="shared" si="712"/>
        <v>114</v>
      </c>
      <c r="F2726" s="24">
        <f>'1 Solar Profile'!E2728*S$10</f>
        <v>5.2499994750000001</v>
      </c>
      <c r="G2726" s="24">
        <f>'2 Load Profile'!E2727</f>
        <v>0.74901407860403468</v>
      </c>
      <c r="H2726" s="24">
        <f t="shared" si="704"/>
        <v>-4.500985396395965</v>
      </c>
      <c r="I2726" s="13">
        <f t="shared" si="705"/>
        <v>-4.500985396395965</v>
      </c>
      <c r="J2726" s="24">
        <f t="shared" si="706"/>
        <v>0.74901407860403513</v>
      </c>
      <c r="K2726" s="24">
        <f t="shared" si="707"/>
        <v>0</v>
      </c>
      <c r="L2726" s="13"/>
      <c r="M2726" s="24"/>
      <c r="N2726" s="24">
        <f t="shared" si="701"/>
        <v>0</v>
      </c>
      <c r="O2726" s="13"/>
      <c r="P2726" s="13"/>
    </row>
    <row r="2727" spans="1:16">
      <c r="A2727">
        <v>2726</v>
      </c>
      <c r="B2727" s="13">
        <v>4</v>
      </c>
      <c r="C2727" s="13">
        <v>24</v>
      </c>
      <c r="D2727" s="13">
        <v>13</v>
      </c>
      <c r="E2727" s="14">
        <f t="shared" si="712"/>
        <v>114</v>
      </c>
      <c r="F2727" s="24">
        <f>'1 Solar Profile'!E2729*S$10</f>
        <v>4.8543704999999999</v>
      </c>
      <c r="G2727" s="24">
        <f>'2 Load Profile'!E2728</f>
        <v>0.7321849888543227</v>
      </c>
      <c r="H2727" s="24">
        <f t="shared" si="704"/>
        <v>-4.1221855111456769</v>
      </c>
      <c r="I2727" s="13">
        <f t="shared" si="705"/>
        <v>-4.1221855111456769</v>
      </c>
      <c r="J2727" s="24">
        <f t="shared" si="706"/>
        <v>0.73218498885432304</v>
      </c>
      <c r="K2727" s="24">
        <f t="shared" si="707"/>
        <v>0</v>
      </c>
      <c r="L2727" s="13"/>
      <c r="M2727" s="24"/>
      <c r="N2727" s="24">
        <f t="shared" si="701"/>
        <v>0</v>
      </c>
      <c r="O2727" s="13"/>
      <c r="P2727" s="13"/>
    </row>
    <row r="2728" spans="1:16">
      <c r="A2728">
        <v>2727</v>
      </c>
      <c r="B2728" s="13">
        <v>4</v>
      </c>
      <c r="C2728" s="13">
        <v>24</v>
      </c>
      <c r="D2728" s="13">
        <v>14</v>
      </c>
      <c r="E2728" s="14">
        <f t="shared" si="712"/>
        <v>114</v>
      </c>
      <c r="F2728" s="24">
        <f>'1 Solar Profile'!E2730*S$10</f>
        <v>4.1253250499999998</v>
      </c>
      <c r="G2728" s="24">
        <f>'2 Load Profile'!E2729</f>
        <v>0.75297840736941313</v>
      </c>
      <c r="H2728" s="24">
        <f t="shared" si="704"/>
        <v>-3.3723466426305868</v>
      </c>
      <c r="I2728" s="13">
        <f t="shared" si="705"/>
        <v>-3.3723466426305868</v>
      </c>
      <c r="J2728" s="24">
        <f t="shared" si="706"/>
        <v>0.75297840736941302</v>
      </c>
      <c r="K2728" s="24">
        <f t="shared" si="707"/>
        <v>0</v>
      </c>
      <c r="L2728" s="13"/>
      <c r="M2728" s="24"/>
      <c r="N2728" s="24">
        <f t="shared" si="701"/>
        <v>0</v>
      </c>
      <c r="O2728" s="13"/>
      <c r="P2728" s="13"/>
    </row>
    <row r="2729" spans="1:16">
      <c r="A2729">
        <v>2728</v>
      </c>
      <c r="B2729" s="13">
        <v>4</v>
      </c>
      <c r="C2729" s="13">
        <v>24</v>
      </c>
      <c r="D2729" s="13">
        <v>15</v>
      </c>
      <c r="E2729" s="14">
        <f t="shared" si="712"/>
        <v>114</v>
      </c>
      <c r="F2729" s="24">
        <f>'1 Solar Profile'!E2731*S$10</f>
        <v>3.0785186250000001</v>
      </c>
      <c r="G2729" s="24">
        <f>'2 Load Profile'!E2730</f>
        <v>0.85497592875071005</v>
      </c>
      <c r="H2729" s="24">
        <f t="shared" si="704"/>
        <v>-2.2235426962492899</v>
      </c>
      <c r="I2729" s="13">
        <f t="shared" si="705"/>
        <v>-2.2235426962492899</v>
      </c>
      <c r="J2729" s="24">
        <f t="shared" si="706"/>
        <v>0.85497592875071016</v>
      </c>
      <c r="K2729" s="24">
        <f t="shared" si="707"/>
        <v>0</v>
      </c>
      <c r="L2729" s="13"/>
      <c r="M2729" s="24"/>
      <c r="N2729" s="24">
        <f t="shared" ref="N2729:N2792" si="717">M2729+L2729</f>
        <v>0</v>
      </c>
      <c r="O2729" s="13"/>
      <c r="P2729" s="13"/>
    </row>
    <row r="2730" spans="1:16">
      <c r="A2730">
        <v>2729</v>
      </c>
      <c r="B2730" s="13">
        <v>4</v>
      </c>
      <c r="C2730" s="13">
        <v>24</v>
      </c>
      <c r="D2730" s="13">
        <v>16</v>
      </c>
      <c r="E2730" s="14">
        <f t="shared" si="712"/>
        <v>114</v>
      </c>
      <c r="F2730" s="24">
        <f>'1 Solar Profile'!E2732*S$10</f>
        <v>1.795303125</v>
      </c>
      <c r="G2730" s="24">
        <f>'2 Load Profile'!E2731</f>
        <v>1.0510695747156582</v>
      </c>
      <c r="H2730" s="24">
        <f t="shared" si="704"/>
        <v>-0.74423355028434179</v>
      </c>
      <c r="I2730" s="13">
        <f t="shared" si="705"/>
        <v>-0.74423355028434179</v>
      </c>
      <c r="J2730" s="24">
        <f t="shared" si="706"/>
        <v>1.0510695747156582</v>
      </c>
      <c r="K2730" s="24">
        <f t="shared" si="707"/>
        <v>0</v>
      </c>
      <c r="L2730" s="13"/>
      <c r="M2730" s="24"/>
      <c r="N2730" s="24">
        <f t="shared" si="717"/>
        <v>0</v>
      </c>
      <c r="O2730" s="13"/>
      <c r="P2730" s="13"/>
    </row>
    <row r="2731" spans="1:16">
      <c r="A2731">
        <v>2730</v>
      </c>
      <c r="B2731" s="13">
        <v>4</v>
      </c>
      <c r="C2731" s="13">
        <v>24</v>
      </c>
      <c r="D2731" s="13">
        <v>17</v>
      </c>
      <c r="E2731" s="14">
        <f t="shared" si="712"/>
        <v>114</v>
      </c>
      <c r="F2731" s="24">
        <f>'1 Solar Profile'!E2733*S$10</f>
        <v>0.55199339999999997</v>
      </c>
      <c r="G2731" s="24">
        <f>'2 Load Profile'!E2732</f>
        <v>1.1573792236939819</v>
      </c>
      <c r="H2731" s="24">
        <f t="shared" si="704"/>
        <v>0.60538582369398197</v>
      </c>
      <c r="I2731" s="13">
        <f t="shared" si="705"/>
        <v>0</v>
      </c>
      <c r="J2731" s="24">
        <f t="shared" si="706"/>
        <v>0.55199339999999997</v>
      </c>
      <c r="K2731" s="24">
        <f t="shared" si="707"/>
        <v>0.60538582369398197</v>
      </c>
      <c r="L2731" s="13"/>
      <c r="M2731" s="24"/>
      <c r="N2731" s="24">
        <f t="shared" si="717"/>
        <v>0</v>
      </c>
      <c r="O2731" s="13"/>
      <c r="P2731" s="13"/>
    </row>
    <row r="2732" spans="1:16">
      <c r="A2732">
        <v>2731</v>
      </c>
      <c r="B2732" s="13">
        <v>4</v>
      </c>
      <c r="C2732" s="13">
        <v>24</v>
      </c>
      <c r="D2732" s="13">
        <v>18</v>
      </c>
      <c r="E2732" s="14">
        <f t="shared" si="712"/>
        <v>114</v>
      </c>
      <c r="F2732" s="24">
        <f>'1 Solar Profile'!E2734*S$10</f>
        <v>0</v>
      </c>
      <c r="G2732" s="24">
        <f>'2 Load Profile'!E2733</f>
        <v>1.2654371715627541</v>
      </c>
      <c r="H2732" s="24">
        <f t="shared" si="704"/>
        <v>1.2654371715627541</v>
      </c>
      <c r="I2732" s="13">
        <f t="shared" si="705"/>
        <v>0</v>
      </c>
      <c r="J2732" s="24">
        <f t="shared" si="706"/>
        <v>0</v>
      </c>
      <c r="K2732" s="24">
        <f t="shared" si="707"/>
        <v>1.2654371715627541</v>
      </c>
      <c r="L2732" s="13"/>
      <c r="M2732" s="24"/>
      <c r="N2732" s="24">
        <f t="shared" si="717"/>
        <v>0</v>
      </c>
      <c r="O2732" s="13"/>
      <c r="P2732" s="13"/>
    </row>
    <row r="2733" spans="1:16">
      <c r="A2733">
        <v>2732</v>
      </c>
      <c r="B2733" s="13">
        <v>4</v>
      </c>
      <c r="C2733" s="13">
        <v>24</v>
      </c>
      <c r="D2733" s="13">
        <v>19</v>
      </c>
      <c r="E2733" s="14">
        <f t="shared" si="712"/>
        <v>114</v>
      </c>
      <c r="F2733" s="24">
        <f>'1 Solar Profile'!E2735*S$10</f>
        <v>0</v>
      </c>
      <c r="G2733" s="24">
        <f>'2 Load Profile'!E2734</f>
        <v>1.4942017744982576</v>
      </c>
      <c r="H2733" s="24">
        <f t="shared" si="704"/>
        <v>1.4942017744982576</v>
      </c>
      <c r="I2733" s="13">
        <f t="shared" si="705"/>
        <v>0</v>
      </c>
      <c r="J2733" s="24">
        <f t="shared" si="706"/>
        <v>0</v>
      </c>
      <c r="K2733" s="24">
        <f t="shared" si="707"/>
        <v>1.4942017744982576</v>
      </c>
      <c r="L2733" s="13"/>
      <c r="M2733" s="24"/>
      <c r="N2733" s="24">
        <f t="shared" si="717"/>
        <v>0</v>
      </c>
      <c r="O2733" s="13"/>
      <c r="P2733" s="13"/>
    </row>
    <row r="2734" spans="1:16">
      <c r="A2734">
        <v>2733</v>
      </c>
      <c r="B2734" s="13">
        <v>4</v>
      </c>
      <c r="C2734" s="13">
        <v>24</v>
      </c>
      <c r="D2734" s="13">
        <v>20</v>
      </c>
      <c r="E2734" s="14">
        <f t="shared" si="712"/>
        <v>114</v>
      </c>
      <c r="F2734" s="24">
        <f>'1 Solar Profile'!E2736*S$10</f>
        <v>0</v>
      </c>
      <c r="G2734" s="24">
        <f>'2 Load Profile'!E2735</f>
        <v>1.5218367749304149</v>
      </c>
      <c r="H2734" s="24">
        <f t="shared" si="704"/>
        <v>1.5218367749304149</v>
      </c>
      <c r="I2734" s="13">
        <f t="shared" si="705"/>
        <v>0</v>
      </c>
      <c r="J2734" s="24">
        <f t="shared" si="706"/>
        <v>0</v>
      </c>
      <c r="K2734" s="24">
        <f t="shared" si="707"/>
        <v>1.5218367749304149</v>
      </c>
      <c r="L2734" s="13"/>
      <c r="M2734" s="24"/>
      <c r="N2734" s="24">
        <f t="shared" si="717"/>
        <v>0</v>
      </c>
      <c r="O2734" s="24"/>
      <c r="P2734" s="24"/>
    </row>
    <row r="2735" spans="1:16">
      <c r="A2735">
        <v>2734</v>
      </c>
      <c r="B2735" s="13">
        <v>4</v>
      </c>
      <c r="C2735" s="13">
        <v>24</v>
      </c>
      <c r="D2735" s="13">
        <v>21</v>
      </c>
      <c r="E2735" s="14">
        <f t="shared" si="712"/>
        <v>114</v>
      </c>
      <c r="F2735" s="24">
        <f>'1 Solar Profile'!E2737*S$10</f>
        <v>0</v>
      </c>
      <c r="G2735" s="24">
        <f>'2 Load Profile'!E2736</f>
        <v>1.245996793825374</v>
      </c>
      <c r="H2735" s="24">
        <f t="shared" si="704"/>
        <v>1.245996793825374</v>
      </c>
      <c r="I2735" s="13">
        <f t="shared" si="705"/>
        <v>0</v>
      </c>
      <c r="J2735" s="24">
        <f t="shared" si="706"/>
        <v>0</v>
      </c>
      <c r="K2735" s="24">
        <f t="shared" si="707"/>
        <v>1.245996793825374</v>
      </c>
      <c r="L2735" s="13"/>
      <c r="M2735" s="24"/>
      <c r="N2735" s="24">
        <f t="shared" si="717"/>
        <v>0</v>
      </c>
      <c r="O2735" s="13"/>
      <c r="P2735" s="13"/>
    </row>
    <row r="2736" spans="1:16">
      <c r="A2736">
        <v>2735</v>
      </c>
      <c r="B2736" s="13">
        <v>4</v>
      </c>
      <c r="C2736" s="13">
        <v>24</v>
      </c>
      <c r="D2736" s="13">
        <v>22</v>
      </c>
      <c r="E2736" s="14">
        <f t="shared" si="712"/>
        <v>114</v>
      </c>
      <c r="F2736" s="24">
        <f>'1 Solar Profile'!E2738*S$10</f>
        <v>0</v>
      </c>
      <c r="G2736" s="24">
        <f>'2 Load Profile'!E2737</f>
        <v>0.97859863395260405</v>
      </c>
      <c r="H2736" s="24">
        <f t="shared" si="704"/>
        <v>0.97859863395260405</v>
      </c>
      <c r="I2736" s="13">
        <f t="shared" si="705"/>
        <v>0</v>
      </c>
      <c r="J2736" s="24">
        <f t="shared" si="706"/>
        <v>0</v>
      </c>
      <c r="K2736" s="24">
        <f t="shared" si="707"/>
        <v>0.97859863395260405</v>
      </c>
      <c r="L2736" s="13"/>
      <c r="M2736" s="24"/>
      <c r="N2736" s="24">
        <f t="shared" si="717"/>
        <v>0</v>
      </c>
      <c r="O2736" s="13"/>
      <c r="P2736" s="13"/>
    </row>
    <row r="2737" spans="1:16">
      <c r="A2737">
        <v>2736</v>
      </c>
      <c r="B2737" s="13">
        <v>4</v>
      </c>
      <c r="C2737" s="13">
        <v>24</v>
      </c>
      <c r="D2737" s="13">
        <v>23</v>
      </c>
      <c r="E2737" s="14">
        <f t="shared" si="712"/>
        <v>114</v>
      </c>
      <c r="F2737" s="24">
        <f>'1 Solar Profile'!E2739*S$10</f>
        <v>0</v>
      </c>
      <c r="G2737" s="24">
        <f>'2 Load Profile'!E2738</f>
        <v>0.707200917105691</v>
      </c>
      <c r="H2737" s="24">
        <f t="shared" si="704"/>
        <v>0.707200917105691</v>
      </c>
      <c r="I2737" s="13">
        <f t="shared" si="705"/>
        <v>0</v>
      </c>
      <c r="J2737" s="24">
        <f t="shared" si="706"/>
        <v>0</v>
      </c>
      <c r="K2737" s="24">
        <f t="shared" si="707"/>
        <v>0.707200917105691</v>
      </c>
      <c r="L2737" s="13">
        <f t="shared" ref="L2737" si="718">SUM(I2714:I2737)</f>
        <v>-20.273298056102892</v>
      </c>
      <c r="M2737" s="24">
        <f t="shared" ref="M2737" si="719">SUMIF(H2714:H2737,"&gt;0",H2714:H2737)</f>
        <v>13.014662371433301</v>
      </c>
      <c r="N2737" s="24">
        <f t="shared" si="717"/>
        <v>-7.2586356846695903</v>
      </c>
      <c r="O2737" s="13">
        <f t="shared" ref="O2737" si="720">IF(M2737&gt;(L2737*-1),(M2737+L2737)*S$12,0)</f>
        <v>0</v>
      </c>
      <c r="P2737" s="13">
        <f t="shared" ref="P2737" si="721">IF(M2737&lt;(L2737*-1),(M2737+L2737)*S$14,0)</f>
        <v>-0.19199091385951067</v>
      </c>
    </row>
    <row r="2738" spans="1:16">
      <c r="A2738">
        <v>2737</v>
      </c>
      <c r="B2738" s="13">
        <v>4</v>
      </c>
      <c r="C2738" s="13">
        <v>25</v>
      </c>
      <c r="D2738" s="13">
        <v>0</v>
      </c>
      <c r="E2738" s="14">
        <f t="shared" si="712"/>
        <v>115</v>
      </c>
      <c r="F2738" s="24">
        <f>'1 Solar Profile'!E2740*S$10</f>
        <v>0</v>
      </c>
      <c r="G2738" s="24">
        <f>'2 Load Profile'!E2739</f>
        <v>0.60821639650025439</v>
      </c>
      <c r="H2738" s="24">
        <f t="shared" si="704"/>
        <v>0.60821639650025439</v>
      </c>
      <c r="I2738" s="13">
        <f t="shared" si="705"/>
        <v>0</v>
      </c>
      <c r="J2738" s="24">
        <f t="shared" si="706"/>
        <v>0</v>
      </c>
      <c r="K2738" s="24">
        <f t="shared" si="707"/>
        <v>0.60821639650025439</v>
      </c>
      <c r="L2738" s="13"/>
      <c r="M2738" s="24"/>
      <c r="N2738" s="24">
        <f t="shared" si="717"/>
        <v>0</v>
      </c>
      <c r="O2738" s="13"/>
      <c r="P2738" s="13"/>
    </row>
    <row r="2739" spans="1:16">
      <c r="A2739">
        <v>2738</v>
      </c>
      <c r="B2739" s="13">
        <v>4</v>
      </c>
      <c r="C2739" s="13">
        <v>25</v>
      </c>
      <c r="D2739" s="13">
        <v>1</v>
      </c>
      <c r="E2739" s="14">
        <f t="shared" si="712"/>
        <v>115</v>
      </c>
      <c r="F2739" s="24">
        <f>'1 Solar Profile'!E2741*S$10</f>
        <v>0</v>
      </c>
      <c r="G2739" s="24">
        <f>'2 Load Profile'!E2740</f>
        <v>0.56416609301679221</v>
      </c>
      <c r="H2739" s="24">
        <f t="shared" si="704"/>
        <v>0.56416609301679221</v>
      </c>
      <c r="I2739" s="13">
        <f t="shared" si="705"/>
        <v>0</v>
      </c>
      <c r="J2739" s="24">
        <f t="shared" si="706"/>
        <v>0</v>
      </c>
      <c r="K2739" s="24">
        <f t="shared" si="707"/>
        <v>0.56416609301679221</v>
      </c>
      <c r="L2739" s="13"/>
      <c r="M2739" s="24"/>
      <c r="N2739" s="24">
        <f t="shared" si="717"/>
        <v>0</v>
      </c>
      <c r="O2739" s="13"/>
      <c r="P2739" s="13"/>
    </row>
    <row r="2740" spans="1:16">
      <c r="A2740">
        <v>2739</v>
      </c>
      <c r="B2740" s="13">
        <v>4</v>
      </c>
      <c r="C2740" s="13">
        <v>25</v>
      </c>
      <c r="D2740" s="13">
        <v>2</v>
      </c>
      <c r="E2740" s="14">
        <f t="shared" si="712"/>
        <v>115</v>
      </c>
      <c r="F2740" s="24">
        <f>'1 Solar Profile'!E2742*S$10</f>
        <v>0</v>
      </c>
      <c r="G2740" s="24">
        <f>'2 Load Profile'!E2741</f>
        <v>0.56034923837481931</v>
      </c>
      <c r="H2740" s="24">
        <f t="shared" si="704"/>
        <v>0.56034923837481931</v>
      </c>
      <c r="I2740" s="13">
        <f t="shared" si="705"/>
        <v>0</v>
      </c>
      <c r="J2740" s="24">
        <f t="shared" si="706"/>
        <v>0</v>
      </c>
      <c r="K2740" s="24">
        <f t="shared" si="707"/>
        <v>0.56034923837481931</v>
      </c>
      <c r="L2740" s="13"/>
      <c r="M2740" s="24"/>
      <c r="N2740" s="24">
        <f t="shared" si="717"/>
        <v>0</v>
      </c>
      <c r="O2740" s="13"/>
      <c r="P2740" s="13"/>
    </row>
    <row r="2741" spans="1:16">
      <c r="A2741">
        <v>2740</v>
      </c>
      <c r="B2741" s="13">
        <v>4</v>
      </c>
      <c r="C2741" s="13">
        <v>25</v>
      </c>
      <c r="D2741" s="13">
        <v>3</v>
      </c>
      <c r="E2741" s="14">
        <f t="shared" si="712"/>
        <v>115</v>
      </c>
      <c r="F2741" s="24">
        <f>'1 Solar Profile'!E2743*S$10</f>
        <v>0</v>
      </c>
      <c r="G2741" s="24">
        <f>'2 Load Profile'!E2742</f>
        <v>0.56332902647705263</v>
      </c>
      <c r="H2741" s="24">
        <f t="shared" si="704"/>
        <v>0.56332902647705263</v>
      </c>
      <c r="I2741" s="13">
        <f t="shared" si="705"/>
        <v>0</v>
      </c>
      <c r="J2741" s="24">
        <f t="shared" si="706"/>
        <v>0</v>
      </c>
      <c r="K2741" s="24">
        <f t="shared" si="707"/>
        <v>0.56332902647705263</v>
      </c>
      <c r="L2741" s="13"/>
      <c r="M2741" s="24"/>
      <c r="N2741" s="24">
        <f t="shared" si="717"/>
        <v>0</v>
      </c>
      <c r="O2741" s="13"/>
      <c r="P2741" s="13"/>
    </row>
    <row r="2742" spans="1:16">
      <c r="A2742">
        <v>2741</v>
      </c>
      <c r="B2742" s="13">
        <v>4</v>
      </c>
      <c r="C2742" s="13">
        <v>25</v>
      </c>
      <c r="D2742" s="13">
        <v>4</v>
      </c>
      <c r="E2742" s="14">
        <f t="shared" si="712"/>
        <v>115</v>
      </c>
      <c r="F2742" s="24">
        <f>'1 Solar Profile'!E2744*S$10</f>
        <v>0</v>
      </c>
      <c r="G2742" s="24">
        <f>'2 Load Profile'!E2743</f>
        <v>0.61356680776870964</v>
      </c>
      <c r="H2742" s="24">
        <f t="shared" si="704"/>
        <v>0.61356680776870964</v>
      </c>
      <c r="I2742" s="13">
        <f t="shared" si="705"/>
        <v>0</v>
      </c>
      <c r="J2742" s="24">
        <f t="shared" si="706"/>
        <v>0</v>
      </c>
      <c r="K2742" s="24">
        <f t="shared" si="707"/>
        <v>0.61356680776870964</v>
      </c>
      <c r="L2742" s="13"/>
      <c r="M2742" s="24"/>
      <c r="N2742" s="24">
        <f t="shared" si="717"/>
        <v>0</v>
      </c>
      <c r="O2742" s="13"/>
      <c r="P2742" s="13"/>
    </row>
    <row r="2743" spans="1:16">
      <c r="A2743">
        <v>2742</v>
      </c>
      <c r="B2743" s="13">
        <v>4</v>
      </c>
      <c r="C2743" s="13">
        <v>25</v>
      </c>
      <c r="D2743" s="13">
        <v>5</v>
      </c>
      <c r="E2743" s="14">
        <f t="shared" si="712"/>
        <v>115</v>
      </c>
      <c r="F2743" s="24">
        <f>'1 Solar Profile'!E2745*S$10</f>
        <v>5.7534749999999996E-2</v>
      </c>
      <c r="G2743" s="24">
        <f>'2 Load Profile'!E2744</f>
        <v>0.75914078978913135</v>
      </c>
      <c r="H2743" s="24">
        <f t="shared" si="704"/>
        <v>0.70160603978913139</v>
      </c>
      <c r="I2743" s="13">
        <f t="shared" si="705"/>
        <v>0</v>
      </c>
      <c r="J2743" s="24">
        <f t="shared" si="706"/>
        <v>5.7534749999999996E-2</v>
      </c>
      <c r="K2743" s="24">
        <f t="shared" si="707"/>
        <v>0.70160603978913139</v>
      </c>
      <c r="L2743" s="13"/>
      <c r="M2743" s="24"/>
      <c r="N2743" s="24">
        <f t="shared" si="717"/>
        <v>0</v>
      </c>
      <c r="O2743" s="13"/>
      <c r="P2743" s="13"/>
    </row>
    <row r="2744" spans="1:16">
      <c r="A2744">
        <v>2743</v>
      </c>
      <c r="B2744" s="13">
        <v>4</v>
      </c>
      <c r="C2744" s="13">
        <v>25</v>
      </c>
      <c r="D2744" s="13">
        <v>6</v>
      </c>
      <c r="E2744" s="14">
        <f t="shared" si="712"/>
        <v>115</v>
      </c>
      <c r="F2744" s="24">
        <f>'1 Solar Profile'!E2746*S$10</f>
        <v>1.0628541</v>
      </c>
      <c r="G2744" s="24">
        <f>'2 Load Profile'!E2745</f>
        <v>0.98065572697989889</v>
      </c>
      <c r="H2744" s="24">
        <f t="shared" si="704"/>
        <v>-8.2198373020101134E-2</v>
      </c>
      <c r="I2744" s="13">
        <f t="shared" si="705"/>
        <v>-8.2198373020101134E-2</v>
      </c>
      <c r="J2744" s="24">
        <f t="shared" si="706"/>
        <v>0.98065572697989889</v>
      </c>
      <c r="K2744" s="24">
        <f t="shared" si="707"/>
        <v>0</v>
      </c>
      <c r="L2744" s="13"/>
      <c r="M2744" s="24"/>
      <c r="N2744" s="24">
        <f t="shared" si="717"/>
        <v>0</v>
      </c>
      <c r="O2744" s="13"/>
      <c r="P2744" s="13"/>
    </row>
    <row r="2745" spans="1:16">
      <c r="A2745">
        <v>2744</v>
      </c>
      <c r="B2745" s="13">
        <v>4</v>
      </c>
      <c r="C2745" s="13">
        <v>25</v>
      </c>
      <c r="D2745" s="13">
        <v>7</v>
      </c>
      <c r="E2745" s="14">
        <f t="shared" si="712"/>
        <v>115</v>
      </c>
      <c r="F2745" s="24">
        <f>'1 Solar Profile'!E2747*S$10</f>
        <v>1.0490697</v>
      </c>
      <c r="G2745" s="24">
        <f>'2 Load Profile'!E2746</f>
        <v>0.90530123555181297</v>
      </c>
      <c r="H2745" s="24">
        <f t="shared" si="704"/>
        <v>-0.14376846444818703</v>
      </c>
      <c r="I2745" s="13">
        <f t="shared" si="705"/>
        <v>-0.14376846444818703</v>
      </c>
      <c r="J2745" s="24">
        <f t="shared" si="706"/>
        <v>0.90530123555181297</v>
      </c>
      <c r="K2745" s="24">
        <f t="shared" si="707"/>
        <v>0</v>
      </c>
      <c r="L2745" s="13"/>
      <c r="M2745" s="24"/>
      <c r="N2745" s="24">
        <f t="shared" si="717"/>
        <v>0</v>
      </c>
      <c r="O2745" s="13"/>
      <c r="P2745" s="13"/>
    </row>
    <row r="2746" spans="1:16">
      <c r="A2746">
        <v>2745</v>
      </c>
      <c r="B2746" s="13">
        <v>4</v>
      </c>
      <c r="C2746" s="13">
        <v>25</v>
      </c>
      <c r="D2746" s="13">
        <v>8</v>
      </c>
      <c r="E2746" s="14">
        <f t="shared" si="712"/>
        <v>115</v>
      </c>
      <c r="F2746" s="24">
        <f>'1 Solar Profile'!E2748*S$10</f>
        <v>1.3249388249999998</v>
      </c>
      <c r="G2746" s="24">
        <f>'2 Load Profile'!E2747</f>
        <v>0.80162242424100694</v>
      </c>
      <c r="H2746" s="24">
        <f t="shared" si="704"/>
        <v>-0.52331640075899288</v>
      </c>
      <c r="I2746" s="13">
        <f t="shared" si="705"/>
        <v>-0.52331640075899288</v>
      </c>
      <c r="J2746" s="24">
        <f t="shared" si="706"/>
        <v>0.80162242424100694</v>
      </c>
      <c r="K2746" s="24">
        <f t="shared" si="707"/>
        <v>0</v>
      </c>
      <c r="L2746" s="13"/>
      <c r="M2746" s="24"/>
      <c r="N2746" s="24">
        <f t="shared" si="717"/>
        <v>0</v>
      </c>
      <c r="O2746" s="13"/>
      <c r="P2746" s="13"/>
    </row>
    <row r="2747" spans="1:16">
      <c r="A2747">
        <v>2746</v>
      </c>
      <c r="B2747" s="13">
        <v>4</v>
      </c>
      <c r="C2747" s="13">
        <v>25</v>
      </c>
      <c r="D2747" s="13">
        <v>9</v>
      </c>
      <c r="E2747" s="14">
        <f t="shared" si="712"/>
        <v>115</v>
      </c>
      <c r="F2747" s="24">
        <f>'1 Solar Profile'!E2749*S$10</f>
        <v>2.1924315000000001</v>
      </c>
      <c r="G2747" s="24">
        <f>'2 Load Profile'!E2748</f>
        <v>0.80232255019505683</v>
      </c>
      <c r="H2747" s="24">
        <f t="shared" si="704"/>
        <v>-1.3901089498049433</v>
      </c>
      <c r="I2747" s="13">
        <f t="shared" si="705"/>
        <v>-1.3901089498049433</v>
      </c>
      <c r="J2747" s="24">
        <f t="shared" si="706"/>
        <v>0.80232255019505683</v>
      </c>
      <c r="K2747" s="24">
        <f t="shared" si="707"/>
        <v>0</v>
      </c>
      <c r="L2747" s="13"/>
      <c r="M2747" s="24"/>
      <c r="N2747" s="24">
        <f t="shared" si="717"/>
        <v>0</v>
      </c>
      <c r="O2747" s="13"/>
      <c r="P2747" s="13"/>
    </row>
    <row r="2748" spans="1:16">
      <c r="A2748">
        <v>2747</v>
      </c>
      <c r="B2748" s="13">
        <v>4</v>
      </c>
      <c r="C2748" s="13">
        <v>25</v>
      </c>
      <c r="D2748" s="13">
        <v>10</v>
      </c>
      <c r="E2748" s="14">
        <f t="shared" si="712"/>
        <v>115</v>
      </c>
      <c r="F2748" s="24">
        <f>'1 Solar Profile'!E2750*S$10</f>
        <v>1.451527875</v>
      </c>
      <c r="G2748" s="24">
        <f>'2 Load Profile'!E2749</f>
        <v>0.79151707331679977</v>
      </c>
      <c r="H2748" s="24">
        <f t="shared" si="704"/>
        <v>-0.66001080168320025</v>
      </c>
      <c r="I2748" s="13">
        <f t="shared" si="705"/>
        <v>-0.66001080168320025</v>
      </c>
      <c r="J2748" s="24">
        <f t="shared" si="706"/>
        <v>0.79151707331679977</v>
      </c>
      <c r="K2748" s="24">
        <f t="shared" si="707"/>
        <v>0</v>
      </c>
      <c r="L2748" s="13"/>
      <c r="M2748" s="24"/>
      <c r="N2748" s="24">
        <f t="shared" si="717"/>
        <v>0</v>
      </c>
      <c r="O2748" s="13"/>
      <c r="P2748" s="13"/>
    </row>
    <row r="2749" spans="1:16">
      <c r="A2749">
        <v>2748</v>
      </c>
      <c r="B2749" s="13">
        <v>4</v>
      </c>
      <c r="C2749" s="13">
        <v>25</v>
      </c>
      <c r="D2749" s="13">
        <v>11</v>
      </c>
      <c r="E2749" s="14">
        <f t="shared" si="712"/>
        <v>115</v>
      </c>
      <c r="F2749" s="24">
        <f>'1 Solar Profile'!E2751*S$10</f>
        <v>1.262275875</v>
      </c>
      <c r="G2749" s="24">
        <f>'2 Load Profile'!E2750</f>
        <v>0.76606571449771843</v>
      </c>
      <c r="H2749" s="24">
        <f t="shared" si="704"/>
        <v>-0.49621016050228162</v>
      </c>
      <c r="I2749" s="13">
        <f t="shared" si="705"/>
        <v>-0.49621016050228162</v>
      </c>
      <c r="J2749" s="24">
        <f t="shared" si="706"/>
        <v>0.76606571449771843</v>
      </c>
      <c r="K2749" s="24">
        <f t="shared" si="707"/>
        <v>0</v>
      </c>
      <c r="L2749" s="13"/>
      <c r="M2749" s="24"/>
      <c r="N2749" s="24">
        <f t="shared" si="717"/>
        <v>0</v>
      </c>
      <c r="O2749" s="13"/>
      <c r="P2749" s="13"/>
    </row>
    <row r="2750" spans="1:16">
      <c r="A2750">
        <v>2749</v>
      </c>
      <c r="B2750" s="13">
        <v>4</v>
      </c>
      <c r="C2750" s="13">
        <v>25</v>
      </c>
      <c r="D2750" s="13">
        <v>12</v>
      </c>
      <c r="E2750" s="14">
        <f t="shared" si="712"/>
        <v>115</v>
      </c>
      <c r="F2750" s="24">
        <f>'1 Solar Profile'!E2752*S$10</f>
        <v>1.8702431999999998</v>
      </c>
      <c r="G2750" s="24">
        <f>'2 Load Profile'!E2751</f>
        <v>0.73380506460129724</v>
      </c>
      <c r="H2750" s="24">
        <f t="shared" si="704"/>
        <v>-1.1364381353987025</v>
      </c>
      <c r="I2750" s="13">
        <f t="shared" si="705"/>
        <v>-1.1364381353987025</v>
      </c>
      <c r="J2750" s="24">
        <f t="shared" si="706"/>
        <v>0.73380506460129724</v>
      </c>
      <c r="K2750" s="24">
        <f t="shared" si="707"/>
        <v>0</v>
      </c>
      <c r="L2750" s="13"/>
      <c r="M2750" s="24"/>
      <c r="N2750" s="24">
        <f t="shared" si="717"/>
        <v>0</v>
      </c>
      <c r="O2750" s="13"/>
      <c r="P2750" s="13"/>
    </row>
    <row r="2751" spans="1:16">
      <c r="A2751">
        <v>2750</v>
      </c>
      <c r="B2751" s="13">
        <v>4</v>
      </c>
      <c r="C2751" s="13">
        <v>25</v>
      </c>
      <c r="D2751" s="13">
        <v>13</v>
      </c>
      <c r="E2751" s="14">
        <f t="shared" si="712"/>
        <v>115</v>
      </c>
      <c r="F2751" s="24">
        <f>'1 Solar Profile'!E2753*S$10</f>
        <v>4.8096609749999999</v>
      </c>
      <c r="G2751" s="24">
        <f>'2 Load Profile'!E2752</f>
        <v>0.7188076551347744</v>
      </c>
      <c r="H2751" s="24">
        <f t="shared" si="704"/>
        <v>-4.090853319865225</v>
      </c>
      <c r="I2751" s="13">
        <f t="shared" si="705"/>
        <v>-4.090853319865225</v>
      </c>
      <c r="J2751" s="24">
        <f t="shared" si="706"/>
        <v>0.71880765513477485</v>
      </c>
      <c r="K2751" s="24">
        <f t="shared" si="707"/>
        <v>0</v>
      </c>
      <c r="L2751" s="13"/>
      <c r="M2751" s="24"/>
      <c r="N2751" s="24">
        <f t="shared" si="717"/>
        <v>0</v>
      </c>
      <c r="O2751" s="13"/>
      <c r="P2751" s="13"/>
    </row>
    <row r="2752" spans="1:16">
      <c r="A2752">
        <v>2751</v>
      </c>
      <c r="B2752" s="13">
        <v>4</v>
      </c>
      <c r="C2752" s="13">
        <v>25</v>
      </c>
      <c r="D2752" s="13">
        <v>14</v>
      </c>
      <c r="E2752" s="14">
        <f t="shared" si="712"/>
        <v>115</v>
      </c>
      <c r="F2752" s="24">
        <f>'1 Solar Profile'!E2754*S$10</f>
        <v>2.9401092000000002</v>
      </c>
      <c r="G2752" s="24">
        <f>'2 Load Profile'!E2753</f>
        <v>0.73935494124130852</v>
      </c>
      <c r="H2752" s="24">
        <f t="shared" ref="H2752:H2815" si="722">G2752-F2752</f>
        <v>-2.2007542587586917</v>
      </c>
      <c r="I2752" s="13">
        <f t="shared" ref="I2752:I2815" si="723">IF(H2752&lt;0,H2752,0)</f>
        <v>-2.2007542587586917</v>
      </c>
      <c r="J2752" s="24">
        <f t="shared" ref="J2752:J2815" si="724">F2752+I2752</f>
        <v>0.73935494124130852</v>
      </c>
      <c r="K2752" s="24">
        <f t="shared" ref="K2752:K2815" si="725">IF(H2752&gt;0,H2752,0)</f>
        <v>0</v>
      </c>
      <c r="L2752" s="13"/>
      <c r="M2752" s="24"/>
      <c r="N2752" s="24">
        <f t="shared" si="717"/>
        <v>0</v>
      </c>
      <c r="O2752" s="13"/>
      <c r="P2752" s="13"/>
    </row>
    <row r="2753" spans="1:16">
      <c r="A2753">
        <v>2752</v>
      </c>
      <c r="B2753" s="13">
        <v>4</v>
      </c>
      <c r="C2753" s="13">
        <v>25</v>
      </c>
      <c r="D2753" s="13">
        <v>15</v>
      </c>
      <c r="E2753" s="14">
        <f t="shared" si="712"/>
        <v>115</v>
      </c>
      <c r="F2753" s="24">
        <f>'1 Solar Profile'!E2755*S$10</f>
        <v>3.0012916500000002</v>
      </c>
      <c r="G2753" s="24">
        <f>'2 Load Profile'!E2754</f>
        <v>0.84232083948435388</v>
      </c>
      <c r="H2753" s="24">
        <f t="shared" si="722"/>
        <v>-2.1589708105156462</v>
      </c>
      <c r="I2753" s="13">
        <f t="shared" si="723"/>
        <v>-2.1589708105156462</v>
      </c>
      <c r="J2753" s="24">
        <f t="shared" si="724"/>
        <v>0.84232083948435399</v>
      </c>
      <c r="K2753" s="24">
        <f t="shared" si="725"/>
        <v>0</v>
      </c>
      <c r="L2753" s="13"/>
      <c r="M2753" s="24"/>
      <c r="N2753" s="24">
        <f t="shared" si="717"/>
        <v>0</v>
      </c>
      <c r="O2753" s="13"/>
      <c r="P2753" s="13"/>
    </row>
    <row r="2754" spans="1:16">
      <c r="A2754">
        <v>2753</v>
      </c>
      <c r="B2754" s="13">
        <v>4</v>
      </c>
      <c r="C2754" s="13">
        <v>25</v>
      </c>
      <c r="D2754" s="13">
        <v>16</v>
      </c>
      <c r="E2754" s="14">
        <f t="shared" si="712"/>
        <v>115</v>
      </c>
      <c r="F2754" s="24">
        <f>'1 Solar Profile'!E2756*S$10</f>
        <v>1.74529215</v>
      </c>
      <c r="G2754" s="24">
        <f>'2 Load Profile'!E2755</f>
        <v>1.0242436760773999</v>
      </c>
      <c r="H2754" s="24">
        <f t="shared" si="722"/>
        <v>-0.72104847392260019</v>
      </c>
      <c r="I2754" s="13">
        <f t="shared" si="723"/>
        <v>-0.72104847392260019</v>
      </c>
      <c r="J2754" s="24">
        <f t="shared" si="724"/>
        <v>1.0242436760773999</v>
      </c>
      <c r="K2754" s="24">
        <f t="shared" si="725"/>
        <v>0</v>
      </c>
      <c r="L2754" s="13"/>
      <c r="M2754" s="24"/>
      <c r="N2754" s="24">
        <f t="shared" si="717"/>
        <v>0</v>
      </c>
      <c r="O2754" s="13"/>
      <c r="P2754" s="13"/>
    </row>
    <row r="2755" spans="1:16">
      <c r="A2755">
        <v>2754</v>
      </c>
      <c r="B2755" s="13">
        <v>4</v>
      </c>
      <c r="C2755" s="13">
        <v>25</v>
      </c>
      <c r="D2755" s="13">
        <v>17</v>
      </c>
      <c r="E2755" s="14">
        <f t="shared" si="712"/>
        <v>115</v>
      </c>
      <c r="F2755" s="24">
        <f>'1 Solar Profile'!E2757*S$10</f>
        <v>0.56101342499999995</v>
      </c>
      <c r="G2755" s="24">
        <f>'2 Load Profile'!E2756</f>
        <v>1.1427800225763081</v>
      </c>
      <c r="H2755" s="24">
        <f t="shared" si="722"/>
        <v>0.58176659757630811</v>
      </c>
      <c r="I2755" s="13">
        <f t="shared" si="723"/>
        <v>0</v>
      </c>
      <c r="J2755" s="24">
        <f t="shared" si="724"/>
        <v>0.56101342499999995</v>
      </c>
      <c r="K2755" s="24">
        <f t="shared" si="725"/>
        <v>0.58176659757630811</v>
      </c>
      <c r="L2755" s="13"/>
      <c r="M2755" s="24"/>
      <c r="N2755" s="24">
        <f t="shared" si="717"/>
        <v>0</v>
      </c>
      <c r="O2755" s="13"/>
      <c r="P2755" s="13"/>
    </row>
    <row r="2756" spans="1:16">
      <c r="A2756">
        <v>2755</v>
      </c>
      <c r="B2756" s="13">
        <v>4</v>
      </c>
      <c r="C2756" s="13">
        <v>25</v>
      </c>
      <c r="D2756" s="13">
        <v>18</v>
      </c>
      <c r="E2756" s="14">
        <f t="shared" si="712"/>
        <v>115</v>
      </c>
      <c r="F2756" s="24">
        <f>'1 Solar Profile'!E2758*S$10</f>
        <v>1.3557600000000001E-2</v>
      </c>
      <c r="G2756" s="24">
        <f>'2 Load Profile'!E2757</f>
        <v>1.2522146112735253</v>
      </c>
      <c r="H2756" s="24">
        <f t="shared" si="722"/>
        <v>1.2386570112735253</v>
      </c>
      <c r="I2756" s="13">
        <f t="shared" si="723"/>
        <v>0</v>
      </c>
      <c r="J2756" s="24">
        <f t="shared" si="724"/>
        <v>1.3557600000000001E-2</v>
      </c>
      <c r="K2756" s="24">
        <f t="shared" si="725"/>
        <v>1.2386570112735253</v>
      </c>
      <c r="L2756" s="13"/>
      <c r="M2756" s="24"/>
      <c r="N2756" s="24">
        <f t="shared" si="717"/>
        <v>0</v>
      </c>
      <c r="O2756" s="13"/>
      <c r="P2756" s="13"/>
    </row>
    <row r="2757" spans="1:16">
      <c r="A2757">
        <v>2756</v>
      </c>
      <c r="B2757" s="13">
        <v>4</v>
      </c>
      <c r="C2757" s="13">
        <v>25</v>
      </c>
      <c r="D2757" s="13">
        <v>19</v>
      </c>
      <c r="E2757" s="14">
        <f t="shared" si="712"/>
        <v>115</v>
      </c>
      <c r="F2757" s="24">
        <f>'1 Solar Profile'!E2759*S$10</f>
        <v>0</v>
      </c>
      <c r="G2757" s="24">
        <f>'2 Load Profile'!E2758</f>
        <v>1.4897661303493845</v>
      </c>
      <c r="H2757" s="24">
        <f t="shared" si="722"/>
        <v>1.4897661303493845</v>
      </c>
      <c r="I2757" s="13">
        <f t="shared" si="723"/>
        <v>0</v>
      </c>
      <c r="J2757" s="24">
        <f t="shared" si="724"/>
        <v>0</v>
      </c>
      <c r="K2757" s="24">
        <f t="shared" si="725"/>
        <v>1.4897661303493845</v>
      </c>
      <c r="L2757" s="13"/>
      <c r="M2757" s="24"/>
      <c r="N2757" s="24">
        <f t="shared" si="717"/>
        <v>0</v>
      </c>
      <c r="O2757" s="13"/>
      <c r="P2757" s="13"/>
    </row>
    <row r="2758" spans="1:16">
      <c r="A2758">
        <v>2757</v>
      </c>
      <c r="B2758" s="13">
        <v>4</v>
      </c>
      <c r="C2758" s="13">
        <v>25</v>
      </c>
      <c r="D2758" s="13">
        <v>20</v>
      </c>
      <c r="E2758" s="14">
        <f t="shared" si="712"/>
        <v>115</v>
      </c>
      <c r="F2758" s="24">
        <f>'1 Solar Profile'!E2760*S$10</f>
        <v>0</v>
      </c>
      <c r="G2758" s="24">
        <f>'2 Load Profile'!E2759</f>
        <v>1.5263743088380106</v>
      </c>
      <c r="H2758" s="24">
        <f t="shared" si="722"/>
        <v>1.5263743088380106</v>
      </c>
      <c r="I2758" s="13">
        <f t="shared" si="723"/>
        <v>0</v>
      </c>
      <c r="J2758" s="24">
        <f t="shared" si="724"/>
        <v>0</v>
      </c>
      <c r="K2758" s="24">
        <f t="shared" si="725"/>
        <v>1.5263743088380106</v>
      </c>
      <c r="L2758" s="13"/>
      <c r="M2758" s="24"/>
      <c r="N2758" s="24">
        <f t="shared" si="717"/>
        <v>0</v>
      </c>
      <c r="O2758" s="24"/>
      <c r="P2758" s="24"/>
    </row>
    <row r="2759" spans="1:16">
      <c r="A2759">
        <v>2758</v>
      </c>
      <c r="B2759" s="13">
        <v>4</v>
      </c>
      <c r="C2759" s="13">
        <v>25</v>
      </c>
      <c r="D2759" s="13">
        <v>21</v>
      </c>
      <c r="E2759" s="14">
        <f t="shared" si="712"/>
        <v>115</v>
      </c>
      <c r="F2759" s="24">
        <f>'1 Solar Profile'!E2761*S$10</f>
        <v>0</v>
      </c>
      <c r="G2759" s="24">
        <f>'2 Load Profile'!E2760</f>
        <v>1.2612464622655362</v>
      </c>
      <c r="H2759" s="24">
        <f t="shared" si="722"/>
        <v>1.2612464622655362</v>
      </c>
      <c r="I2759" s="13">
        <f t="shared" si="723"/>
        <v>0</v>
      </c>
      <c r="J2759" s="24">
        <f t="shared" si="724"/>
        <v>0</v>
      </c>
      <c r="K2759" s="24">
        <f t="shared" si="725"/>
        <v>1.2612464622655362</v>
      </c>
      <c r="L2759" s="13"/>
      <c r="M2759" s="24"/>
      <c r="N2759" s="24">
        <f t="shared" si="717"/>
        <v>0</v>
      </c>
      <c r="O2759" s="13"/>
      <c r="P2759" s="13"/>
    </row>
    <row r="2760" spans="1:16">
      <c r="A2760">
        <v>2759</v>
      </c>
      <c r="B2760" s="13">
        <v>4</v>
      </c>
      <c r="C2760" s="13">
        <v>25</v>
      </c>
      <c r="D2760" s="13">
        <v>22</v>
      </c>
      <c r="E2760" s="14">
        <f t="shared" si="712"/>
        <v>115</v>
      </c>
      <c r="F2760" s="24">
        <f>'1 Solar Profile'!E2762*S$10</f>
        <v>0</v>
      </c>
      <c r="G2760" s="24">
        <f>'2 Load Profile'!E2761</f>
        <v>0.99994121915960565</v>
      </c>
      <c r="H2760" s="24">
        <f t="shared" si="722"/>
        <v>0.99994121915960565</v>
      </c>
      <c r="I2760" s="13">
        <f t="shared" si="723"/>
        <v>0</v>
      </c>
      <c r="J2760" s="24">
        <f t="shared" si="724"/>
        <v>0</v>
      </c>
      <c r="K2760" s="24">
        <f t="shared" si="725"/>
        <v>0.99994121915960565</v>
      </c>
      <c r="L2760" s="13"/>
      <c r="M2760" s="24"/>
      <c r="N2760" s="24">
        <f t="shared" si="717"/>
        <v>0</v>
      </c>
      <c r="O2760" s="13"/>
      <c r="P2760" s="13"/>
    </row>
    <row r="2761" spans="1:16">
      <c r="A2761">
        <v>2760</v>
      </c>
      <c r="B2761" s="13">
        <v>4</v>
      </c>
      <c r="C2761" s="13">
        <v>25</v>
      </c>
      <c r="D2761" s="13">
        <v>23</v>
      </c>
      <c r="E2761" s="14">
        <f t="shared" si="712"/>
        <v>115</v>
      </c>
      <c r="F2761" s="24">
        <f>'1 Solar Profile'!E2763*S$10</f>
        <v>0</v>
      </c>
      <c r="G2761" s="24">
        <f>'2 Load Profile'!E2762</f>
        <v>0.73752754569355539</v>
      </c>
      <c r="H2761" s="24">
        <f t="shared" si="722"/>
        <v>0.73752754569355539</v>
      </c>
      <c r="I2761" s="13">
        <f t="shared" si="723"/>
        <v>0</v>
      </c>
      <c r="J2761" s="24">
        <f t="shared" si="724"/>
        <v>0</v>
      </c>
      <c r="K2761" s="24">
        <f t="shared" si="725"/>
        <v>0.73752754569355539</v>
      </c>
      <c r="L2761" s="13">
        <f t="shared" ref="L2761" si="726">SUM(I2738:I2761)</f>
        <v>-13.603678148678574</v>
      </c>
      <c r="M2761" s="24">
        <f t="shared" ref="M2761" si="727">SUMIF(H2738:H2761,"&gt;0",H2738:H2761)</f>
        <v>11.446512877082686</v>
      </c>
      <c r="N2761" s="24">
        <f t="shared" si="717"/>
        <v>-2.157165271595888</v>
      </c>
      <c r="O2761" s="13">
        <f t="shared" ref="O2761" si="728">IF(M2761&gt;(L2761*-1),(M2761+L2761)*S$12,0)</f>
        <v>0</v>
      </c>
      <c r="P2761" s="13">
        <f t="shared" ref="P2761" si="729">IF(M2761&lt;(L2761*-1),(M2761+L2761)*S$14,0)</f>
        <v>-5.705702143371124E-2</v>
      </c>
    </row>
    <row r="2762" spans="1:16">
      <c r="A2762">
        <v>2761</v>
      </c>
      <c r="B2762" s="13">
        <v>4</v>
      </c>
      <c r="C2762" s="13">
        <v>26</v>
      </c>
      <c r="D2762" s="13">
        <v>0</v>
      </c>
      <c r="E2762" s="14">
        <f t="shared" si="712"/>
        <v>116</v>
      </c>
      <c r="F2762" s="24">
        <f>'1 Solar Profile'!E2764*S$10</f>
        <v>0</v>
      </c>
      <c r="G2762" s="24">
        <f>'2 Load Profile'!E2763</f>
        <v>0.64668343972181763</v>
      </c>
      <c r="H2762" s="24">
        <f t="shared" si="722"/>
        <v>0.64668343972181763</v>
      </c>
      <c r="I2762" s="13">
        <f t="shared" si="723"/>
        <v>0</v>
      </c>
      <c r="J2762" s="24">
        <f t="shared" si="724"/>
        <v>0</v>
      </c>
      <c r="K2762" s="24">
        <f t="shared" si="725"/>
        <v>0.64668343972181763</v>
      </c>
      <c r="L2762" s="13"/>
      <c r="M2762" s="24"/>
      <c r="N2762" s="24">
        <f t="shared" si="717"/>
        <v>0</v>
      </c>
      <c r="O2762" s="13"/>
      <c r="P2762" s="13"/>
    </row>
    <row r="2763" spans="1:16">
      <c r="A2763">
        <v>2762</v>
      </c>
      <c r="B2763" s="13">
        <v>4</v>
      </c>
      <c r="C2763" s="13">
        <v>26</v>
      </c>
      <c r="D2763" s="13">
        <v>1</v>
      </c>
      <c r="E2763" s="14">
        <f t="shared" si="712"/>
        <v>116</v>
      </c>
      <c r="F2763" s="24">
        <f>'1 Solar Profile'!E2765*S$10</f>
        <v>0</v>
      </c>
      <c r="G2763" s="24">
        <f>'2 Load Profile'!E2764</f>
        <v>0.61187803287879938</v>
      </c>
      <c r="H2763" s="24">
        <f t="shared" si="722"/>
        <v>0.61187803287879938</v>
      </c>
      <c r="I2763" s="13">
        <f t="shared" si="723"/>
        <v>0</v>
      </c>
      <c r="J2763" s="24">
        <f t="shared" si="724"/>
        <v>0</v>
      </c>
      <c r="K2763" s="24">
        <f t="shared" si="725"/>
        <v>0.61187803287879938</v>
      </c>
      <c r="L2763" s="13"/>
      <c r="M2763" s="24"/>
      <c r="N2763" s="24">
        <f t="shared" si="717"/>
        <v>0</v>
      </c>
      <c r="O2763" s="13"/>
      <c r="P2763" s="13"/>
    </row>
    <row r="2764" spans="1:16">
      <c r="A2764">
        <v>2763</v>
      </c>
      <c r="B2764" s="13">
        <v>4</v>
      </c>
      <c r="C2764" s="13">
        <v>26</v>
      </c>
      <c r="D2764" s="13">
        <v>2</v>
      </c>
      <c r="E2764" s="14">
        <f t="shared" si="712"/>
        <v>116</v>
      </c>
      <c r="F2764" s="24">
        <f>'1 Solar Profile'!E2766*S$10</f>
        <v>0</v>
      </c>
      <c r="G2764" s="24">
        <f>'2 Load Profile'!E2765</f>
        <v>0.61268840575573291</v>
      </c>
      <c r="H2764" s="24">
        <f t="shared" si="722"/>
        <v>0.61268840575573291</v>
      </c>
      <c r="I2764" s="13">
        <f t="shared" si="723"/>
        <v>0</v>
      </c>
      <c r="J2764" s="24">
        <f t="shared" si="724"/>
        <v>0</v>
      </c>
      <c r="K2764" s="24">
        <f t="shared" si="725"/>
        <v>0.61268840575573291</v>
      </c>
      <c r="L2764" s="13"/>
      <c r="M2764" s="24"/>
      <c r="N2764" s="24">
        <f t="shared" si="717"/>
        <v>0</v>
      </c>
      <c r="O2764" s="13"/>
      <c r="P2764" s="13"/>
    </row>
    <row r="2765" spans="1:16">
      <c r="A2765">
        <v>2764</v>
      </c>
      <c r="B2765" s="13">
        <v>4</v>
      </c>
      <c r="C2765" s="13">
        <v>26</v>
      </c>
      <c r="D2765" s="13">
        <v>3</v>
      </c>
      <c r="E2765" s="14">
        <f t="shared" si="712"/>
        <v>116</v>
      </c>
      <c r="F2765" s="24">
        <f>'1 Solar Profile'!E2767*S$10</f>
        <v>0</v>
      </c>
      <c r="G2765" s="24">
        <f>'2 Load Profile'!E2766</f>
        <v>0.61900118680082106</v>
      </c>
      <c r="H2765" s="24">
        <f t="shared" si="722"/>
        <v>0.61900118680082106</v>
      </c>
      <c r="I2765" s="13">
        <f t="shared" si="723"/>
        <v>0</v>
      </c>
      <c r="J2765" s="24">
        <f t="shared" si="724"/>
        <v>0</v>
      </c>
      <c r="K2765" s="24">
        <f t="shared" si="725"/>
        <v>0.61900118680082106</v>
      </c>
      <c r="L2765" s="13"/>
      <c r="M2765" s="24"/>
      <c r="N2765" s="24">
        <f t="shared" si="717"/>
        <v>0</v>
      </c>
      <c r="O2765" s="13"/>
      <c r="P2765" s="13"/>
    </row>
    <row r="2766" spans="1:16">
      <c r="A2766">
        <v>2765</v>
      </c>
      <c r="B2766" s="13">
        <v>4</v>
      </c>
      <c r="C2766" s="13">
        <v>26</v>
      </c>
      <c r="D2766" s="13">
        <v>4</v>
      </c>
      <c r="E2766" s="14">
        <f t="shared" si="712"/>
        <v>116</v>
      </c>
      <c r="F2766" s="24">
        <f>'1 Solar Profile'!E2768*S$10</f>
        <v>0</v>
      </c>
      <c r="G2766" s="24">
        <f>'2 Load Profile'!E2767</f>
        <v>0.66736764711343155</v>
      </c>
      <c r="H2766" s="24">
        <f t="shared" si="722"/>
        <v>0.66736764711343155</v>
      </c>
      <c r="I2766" s="13">
        <f t="shared" si="723"/>
        <v>0</v>
      </c>
      <c r="J2766" s="24">
        <f t="shared" si="724"/>
        <v>0</v>
      </c>
      <c r="K2766" s="24">
        <f t="shared" si="725"/>
        <v>0.66736764711343155</v>
      </c>
      <c r="L2766" s="13"/>
      <c r="M2766" s="24"/>
      <c r="N2766" s="24">
        <f t="shared" si="717"/>
        <v>0</v>
      </c>
      <c r="O2766" s="13"/>
      <c r="P2766" s="13"/>
    </row>
    <row r="2767" spans="1:16">
      <c r="A2767">
        <v>2766</v>
      </c>
      <c r="B2767" s="13">
        <v>4</v>
      </c>
      <c r="C2767" s="13">
        <v>26</v>
      </c>
      <c r="D2767" s="13">
        <v>5</v>
      </c>
      <c r="E2767" s="14">
        <f t="shared" si="712"/>
        <v>116</v>
      </c>
      <c r="F2767" s="24">
        <f>'1 Solar Profile'!E2769*S$10</f>
        <v>0.13064309999999998</v>
      </c>
      <c r="G2767" s="24">
        <f>'2 Load Profile'!E2768</f>
        <v>0.8313036689194454</v>
      </c>
      <c r="H2767" s="24">
        <f t="shared" si="722"/>
        <v>0.70066056891944539</v>
      </c>
      <c r="I2767" s="13">
        <f t="shared" si="723"/>
        <v>0</v>
      </c>
      <c r="J2767" s="24">
        <f t="shared" si="724"/>
        <v>0.13064309999999998</v>
      </c>
      <c r="K2767" s="24">
        <f t="shared" si="725"/>
        <v>0.70066056891944539</v>
      </c>
      <c r="L2767" s="13"/>
      <c r="M2767" s="24"/>
      <c r="N2767" s="24">
        <f t="shared" si="717"/>
        <v>0</v>
      </c>
      <c r="O2767" s="13"/>
      <c r="P2767" s="13"/>
    </row>
    <row r="2768" spans="1:16">
      <c r="A2768">
        <v>2767</v>
      </c>
      <c r="B2768" s="13">
        <v>4</v>
      </c>
      <c r="C2768" s="13">
        <v>26</v>
      </c>
      <c r="D2768" s="13">
        <v>6</v>
      </c>
      <c r="E2768" s="14">
        <f t="shared" si="712"/>
        <v>116</v>
      </c>
      <c r="F2768" s="24">
        <f>'1 Solar Profile'!E2770*S$10</f>
        <v>0.87570314999999999</v>
      </c>
      <c r="G2768" s="24">
        <f>'2 Load Profile'!E2769</f>
        <v>1.0274649313550119</v>
      </c>
      <c r="H2768" s="24">
        <f t="shared" si="722"/>
        <v>0.15176178135501195</v>
      </c>
      <c r="I2768" s="13">
        <f t="shared" si="723"/>
        <v>0</v>
      </c>
      <c r="J2768" s="24">
        <f t="shared" si="724"/>
        <v>0.87570314999999999</v>
      </c>
      <c r="K2768" s="24">
        <f t="shared" si="725"/>
        <v>0.15176178135501195</v>
      </c>
      <c r="L2768" s="13"/>
      <c r="M2768" s="24"/>
      <c r="N2768" s="24">
        <f t="shared" si="717"/>
        <v>0</v>
      </c>
      <c r="O2768" s="13"/>
      <c r="P2768" s="13"/>
    </row>
    <row r="2769" spans="1:16">
      <c r="A2769">
        <v>2768</v>
      </c>
      <c r="B2769" s="13">
        <v>4</v>
      </c>
      <c r="C2769" s="13">
        <v>26</v>
      </c>
      <c r="D2769" s="13">
        <v>7</v>
      </c>
      <c r="E2769" s="14">
        <f t="shared" si="712"/>
        <v>116</v>
      </c>
      <c r="F2769" s="24">
        <f>'1 Solar Profile'!E2771*S$10</f>
        <v>2.2273145999999997</v>
      </c>
      <c r="G2769" s="24">
        <f>'2 Load Profile'!E2770</f>
        <v>0.95166362161299611</v>
      </c>
      <c r="H2769" s="24">
        <f t="shared" si="722"/>
        <v>-1.2756509783870036</v>
      </c>
      <c r="I2769" s="13">
        <f t="shared" si="723"/>
        <v>-1.2756509783870036</v>
      </c>
      <c r="J2769" s="24">
        <f t="shared" si="724"/>
        <v>0.95166362161299611</v>
      </c>
      <c r="K2769" s="24">
        <f t="shared" si="725"/>
        <v>0</v>
      </c>
      <c r="L2769" s="13"/>
      <c r="M2769" s="24"/>
      <c r="N2769" s="24">
        <f t="shared" si="717"/>
        <v>0</v>
      </c>
      <c r="O2769" s="13"/>
      <c r="P2769" s="13"/>
    </row>
    <row r="2770" spans="1:16">
      <c r="A2770">
        <v>2769</v>
      </c>
      <c r="B2770" s="13">
        <v>4</v>
      </c>
      <c r="C2770" s="13">
        <v>26</v>
      </c>
      <c r="D2770" s="13">
        <v>8</v>
      </c>
      <c r="E2770" s="14">
        <f t="shared" si="712"/>
        <v>116</v>
      </c>
      <c r="F2770" s="24">
        <f>'1 Solar Profile'!E2772*S$10</f>
        <v>3.2715443249999998</v>
      </c>
      <c r="G2770" s="24">
        <f>'2 Load Profile'!E2771</f>
        <v>0.84031521015520061</v>
      </c>
      <c r="H2770" s="24">
        <f t="shared" si="722"/>
        <v>-2.4312291148447991</v>
      </c>
      <c r="I2770" s="13">
        <f t="shared" si="723"/>
        <v>-2.4312291148447991</v>
      </c>
      <c r="J2770" s="24">
        <f t="shared" si="724"/>
        <v>0.84031521015520072</v>
      </c>
      <c r="K2770" s="24">
        <f t="shared" si="725"/>
        <v>0</v>
      </c>
      <c r="L2770" s="13"/>
      <c r="M2770" s="24"/>
      <c r="N2770" s="24">
        <f t="shared" si="717"/>
        <v>0</v>
      </c>
      <c r="O2770" s="13"/>
      <c r="P2770" s="13"/>
    </row>
    <row r="2771" spans="1:16">
      <c r="A2771">
        <v>2770</v>
      </c>
      <c r="B2771" s="13">
        <v>4</v>
      </c>
      <c r="C2771" s="13">
        <v>26</v>
      </c>
      <c r="D2771" s="13">
        <v>9</v>
      </c>
      <c r="E2771" s="14">
        <f t="shared" si="712"/>
        <v>116</v>
      </c>
      <c r="F2771" s="24">
        <f>'1 Solar Profile'!E2773*S$10</f>
        <v>4.3431900749999999</v>
      </c>
      <c r="G2771" s="24">
        <f>'2 Load Profile'!E2772</f>
        <v>0.83640764172681337</v>
      </c>
      <c r="H2771" s="24">
        <f t="shared" si="722"/>
        <v>-3.5067824332731865</v>
      </c>
      <c r="I2771" s="13">
        <f t="shared" si="723"/>
        <v>-3.5067824332731865</v>
      </c>
      <c r="J2771" s="24">
        <f t="shared" si="724"/>
        <v>0.83640764172681337</v>
      </c>
      <c r="K2771" s="24">
        <f t="shared" si="725"/>
        <v>0</v>
      </c>
      <c r="L2771" s="13"/>
      <c r="M2771" s="24"/>
      <c r="N2771" s="24">
        <f t="shared" si="717"/>
        <v>0</v>
      </c>
      <c r="O2771" s="13"/>
      <c r="P2771" s="13"/>
    </row>
    <row r="2772" spans="1:16">
      <c r="A2772">
        <v>2771</v>
      </c>
      <c r="B2772" s="13">
        <v>4</v>
      </c>
      <c r="C2772" s="13">
        <v>26</v>
      </c>
      <c r="D2772" s="13">
        <v>10</v>
      </c>
      <c r="E2772" s="14">
        <f t="shared" si="712"/>
        <v>116</v>
      </c>
      <c r="F2772" s="24">
        <f>'1 Solar Profile'!E2774*S$10</f>
        <v>4.6190355749999998</v>
      </c>
      <c r="G2772" s="24">
        <f>'2 Load Profile'!E2773</f>
        <v>0.81786259539467321</v>
      </c>
      <c r="H2772" s="24">
        <f t="shared" si="722"/>
        <v>-3.8011729796053269</v>
      </c>
      <c r="I2772" s="13">
        <f t="shared" si="723"/>
        <v>-3.8011729796053269</v>
      </c>
      <c r="J2772" s="24">
        <f t="shared" si="724"/>
        <v>0.81786259539467299</v>
      </c>
      <c r="K2772" s="24">
        <f t="shared" si="725"/>
        <v>0</v>
      </c>
      <c r="L2772" s="13"/>
      <c r="M2772" s="24"/>
      <c r="N2772" s="24">
        <f t="shared" si="717"/>
        <v>0</v>
      </c>
      <c r="O2772" s="13"/>
      <c r="P2772" s="13"/>
    </row>
    <row r="2773" spans="1:16">
      <c r="A2773">
        <v>2772</v>
      </c>
      <c r="B2773" s="13">
        <v>4</v>
      </c>
      <c r="C2773" s="13">
        <v>26</v>
      </c>
      <c r="D2773" s="13">
        <v>11</v>
      </c>
      <c r="E2773" s="14">
        <f t="shared" si="712"/>
        <v>116</v>
      </c>
      <c r="F2773" s="24">
        <f>'1 Solar Profile'!E2775*S$10</f>
        <v>5.0881461750000003</v>
      </c>
      <c r="G2773" s="24">
        <f>'2 Load Profile'!E2774</f>
        <v>0.77976100095313039</v>
      </c>
      <c r="H2773" s="24">
        <f t="shared" si="722"/>
        <v>-4.3083851740468697</v>
      </c>
      <c r="I2773" s="13">
        <f t="shared" si="723"/>
        <v>-4.3083851740468697</v>
      </c>
      <c r="J2773" s="24">
        <f t="shared" si="724"/>
        <v>0.77976100095313061</v>
      </c>
      <c r="K2773" s="24">
        <f t="shared" si="725"/>
        <v>0</v>
      </c>
      <c r="L2773" s="13"/>
      <c r="M2773" s="24"/>
      <c r="N2773" s="24">
        <f t="shared" si="717"/>
        <v>0</v>
      </c>
      <c r="O2773" s="13"/>
      <c r="P2773" s="13"/>
    </row>
    <row r="2774" spans="1:16">
      <c r="A2774">
        <v>2773</v>
      </c>
      <c r="B2774" s="13">
        <v>4</v>
      </c>
      <c r="C2774" s="13">
        <v>26</v>
      </c>
      <c r="D2774" s="13">
        <v>12</v>
      </c>
      <c r="E2774" s="14">
        <f t="shared" si="712"/>
        <v>116</v>
      </c>
      <c r="F2774" s="24">
        <f>'1 Solar Profile'!E2776*S$10</f>
        <v>4.3362773999999993</v>
      </c>
      <c r="G2774" s="24">
        <f>'2 Load Profile'!E2775</f>
        <v>0.74157580178321647</v>
      </c>
      <c r="H2774" s="24">
        <f t="shared" si="722"/>
        <v>-3.5947015982167829</v>
      </c>
      <c r="I2774" s="13">
        <f t="shared" si="723"/>
        <v>-3.5947015982167829</v>
      </c>
      <c r="J2774" s="24">
        <f t="shared" si="724"/>
        <v>0.74157580178321636</v>
      </c>
      <c r="K2774" s="24">
        <f t="shared" si="725"/>
        <v>0</v>
      </c>
      <c r="L2774" s="13"/>
      <c r="M2774" s="24"/>
      <c r="N2774" s="24">
        <f t="shared" si="717"/>
        <v>0</v>
      </c>
      <c r="O2774" s="13"/>
      <c r="P2774" s="13"/>
    </row>
    <row r="2775" spans="1:16">
      <c r="A2775">
        <v>2774</v>
      </c>
      <c r="B2775" s="13">
        <v>4</v>
      </c>
      <c r="C2775" s="13">
        <v>26</v>
      </c>
      <c r="D2775" s="13">
        <v>13</v>
      </c>
      <c r="E2775" s="14">
        <f t="shared" si="712"/>
        <v>116</v>
      </c>
      <c r="F2775" s="24">
        <f>'1 Solar Profile'!E2777*S$10</f>
        <v>4.3682955750000003</v>
      </c>
      <c r="G2775" s="24">
        <f>'2 Load Profile'!E2776</f>
        <v>0.72093739565837966</v>
      </c>
      <c r="H2775" s="24">
        <f t="shared" si="722"/>
        <v>-3.6473581793416208</v>
      </c>
      <c r="I2775" s="13">
        <f t="shared" si="723"/>
        <v>-3.6473581793416208</v>
      </c>
      <c r="J2775" s="24">
        <f t="shared" si="724"/>
        <v>0.72093739565837955</v>
      </c>
      <c r="K2775" s="24">
        <f t="shared" si="725"/>
        <v>0</v>
      </c>
      <c r="L2775" s="13"/>
      <c r="M2775" s="24"/>
      <c r="N2775" s="24">
        <f t="shared" si="717"/>
        <v>0</v>
      </c>
      <c r="O2775" s="13"/>
      <c r="P2775" s="13"/>
    </row>
    <row r="2776" spans="1:16">
      <c r="A2776">
        <v>2775</v>
      </c>
      <c r="B2776" s="13">
        <v>4</v>
      </c>
      <c r="C2776" s="13">
        <v>26</v>
      </c>
      <c r="D2776" s="13">
        <v>14</v>
      </c>
      <c r="E2776" s="14">
        <f t="shared" ref="E2776:E2839" si="730">IF(D2776&lt;D2775, E2775+1,E2775)</f>
        <v>116</v>
      </c>
      <c r="F2776" s="24">
        <f>'1 Solar Profile'!E2778*S$10</f>
        <v>3.8618921249999993</v>
      </c>
      <c r="G2776" s="24">
        <f>'2 Load Profile'!E2777</f>
        <v>0.73048917107988942</v>
      </c>
      <c r="H2776" s="24">
        <f t="shared" si="722"/>
        <v>-3.13140295392011</v>
      </c>
      <c r="I2776" s="13">
        <f t="shared" si="723"/>
        <v>-3.13140295392011</v>
      </c>
      <c r="J2776" s="24">
        <f t="shared" si="724"/>
        <v>0.73048917107988931</v>
      </c>
      <c r="K2776" s="24">
        <f t="shared" si="725"/>
        <v>0</v>
      </c>
      <c r="L2776" s="13"/>
      <c r="M2776" s="24"/>
      <c r="N2776" s="24">
        <f t="shared" si="717"/>
        <v>0</v>
      </c>
      <c r="O2776" s="13"/>
      <c r="P2776" s="13"/>
    </row>
    <row r="2777" spans="1:16">
      <c r="A2777">
        <v>2776</v>
      </c>
      <c r="B2777" s="13">
        <v>4</v>
      </c>
      <c r="C2777" s="13">
        <v>26</v>
      </c>
      <c r="D2777" s="13">
        <v>15</v>
      </c>
      <c r="E2777" s="14">
        <f t="shared" si="730"/>
        <v>116</v>
      </c>
      <c r="F2777" s="24">
        <f>'1 Solar Profile'!E2779*S$10</f>
        <v>1.9852103249999999</v>
      </c>
      <c r="G2777" s="24">
        <f>'2 Load Profile'!E2778</f>
        <v>0.83338181155971536</v>
      </c>
      <c r="H2777" s="24">
        <f t="shared" si="722"/>
        <v>-1.1518285134402846</v>
      </c>
      <c r="I2777" s="13">
        <f t="shared" si="723"/>
        <v>-1.1518285134402846</v>
      </c>
      <c r="J2777" s="24">
        <f t="shared" si="724"/>
        <v>0.83338181155971536</v>
      </c>
      <c r="K2777" s="24">
        <f t="shared" si="725"/>
        <v>0</v>
      </c>
      <c r="L2777" s="13"/>
      <c r="M2777" s="24"/>
      <c r="N2777" s="24">
        <f t="shared" si="717"/>
        <v>0</v>
      </c>
      <c r="O2777" s="13"/>
      <c r="P2777" s="13"/>
    </row>
    <row r="2778" spans="1:16">
      <c r="A2778">
        <v>2777</v>
      </c>
      <c r="B2778" s="13">
        <v>4</v>
      </c>
      <c r="C2778" s="13">
        <v>26</v>
      </c>
      <c r="D2778" s="13">
        <v>16</v>
      </c>
      <c r="E2778" s="14">
        <f t="shared" si="730"/>
        <v>116</v>
      </c>
      <c r="F2778" s="24">
        <f>'1 Solar Profile'!E2780*S$10</f>
        <v>1.4385388499999998</v>
      </c>
      <c r="G2778" s="24">
        <f>'2 Load Profile'!E2779</f>
        <v>1.0308001466252552</v>
      </c>
      <c r="H2778" s="24">
        <f t="shared" si="722"/>
        <v>-0.4077387033747446</v>
      </c>
      <c r="I2778" s="13">
        <f t="shared" si="723"/>
        <v>-0.4077387033747446</v>
      </c>
      <c r="J2778" s="24">
        <f t="shared" si="724"/>
        <v>1.0308001466252552</v>
      </c>
      <c r="K2778" s="24">
        <f t="shared" si="725"/>
        <v>0</v>
      </c>
      <c r="L2778" s="13"/>
      <c r="M2778" s="24"/>
      <c r="N2778" s="24">
        <f t="shared" si="717"/>
        <v>0</v>
      </c>
      <c r="O2778" s="13"/>
      <c r="P2778" s="13"/>
    </row>
    <row r="2779" spans="1:16">
      <c r="A2779">
        <v>2778</v>
      </c>
      <c r="B2779" s="13">
        <v>4</v>
      </c>
      <c r="C2779" s="13">
        <v>26</v>
      </c>
      <c r="D2779" s="13">
        <v>17</v>
      </c>
      <c r="E2779" s="14">
        <f t="shared" si="730"/>
        <v>116</v>
      </c>
      <c r="F2779" s="24">
        <f>'1 Solar Profile'!E2781*S$10</f>
        <v>0.56047004999999994</v>
      </c>
      <c r="G2779" s="24">
        <f>'2 Load Profile'!E2780</f>
        <v>1.1376244923249783</v>
      </c>
      <c r="H2779" s="24">
        <f t="shared" si="722"/>
        <v>0.57715444232497837</v>
      </c>
      <c r="I2779" s="13">
        <f t="shared" si="723"/>
        <v>0</v>
      </c>
      <c r="J2779" s="24">
        <f t="shared" si="724"/>
        <v>0.56047004999999994</v>
      </c>
      <c r="K2779" s="24">
        <f t="shared" si="725"/>
        <v>0.57715444232497837</v>
      </c>
      <c r="L2779" s="13"/>
      <c r="M2779" s="24"/>
      <c r="N2779" s="24">
        <f t="shared" si="717"/>
        <v>0</v>
      </c>
      <c r="O2779" s="13"/>
      <c r="P2779" s="13"/>
    </row>
    <row r="2780" spans="1:16">
      <c r="A2780">
        <v>2779</v>
      </c>
      <c r="B2780" s="13">
        <v>4</v>
      </c>
      <c r="C2780" s="13">
        <v>26</v>
      </c>
      <c r="D2780" s="13">
        <v>18</v>
      </c>
      <c r="E2780" s="14">
        <f t="shared" si="730"/>
        <v>116</v>
      </c>
      <c r="F2780" s="24">
        <f>'1 Solar Profile'!E2782*S$10</f>
        <v>1.1191949999999999E-2</v>
      </c>
      <c r="G2780" s="24">
        <f>'2 Load Profile'!E2781</f>
        <v>1.2518085990446703</v>
      </c>
      <c r="H2780" s="24">
        <f t="shared" si="722"/>
        <v>1.2406166490446704</v>
      </c>
      <c r="I2780" s="13">
        <f t="shared" si="723"/>
        <v>0</v>
      </c>
      <c r="J2780" s="24">
        <f t="shared" si="724"/>
        <v>1.1191949999999999E-2</v>
      </c>
      <c r="K2780" s="24">
        <f t="shared" si="725"/>
        <v>1.2406166490446704</v>
      </c>
      <c r="L2780" s="13"/>
      <c r="M2780" s="24"/>
      <c r="N2780" s="24">
        <f t="shared" si="717"/>
        <v>0</v>
      </c>
      <c r="O2780" s="13"/>
      <c r="P2780" s="13"/>
    </row>
    <row r="2781" spans="1:16">
      <c r="A2781">
        <v>2780</v>
      </c>
      <c r="B2781" s="13">
        <v>4</v>
      </c>
      <c r="C2781" s="13">
        <v>26</v>
      </c>
      <c r="D2781" s="13">
        <v>19</v>
      </c>
      <c r="E2781" s="14">
        <f t="shared" si="730"/>
        <v>116</v>
      </c>
      <c r="F2781" s="24">
        <f>'1 Solar Profile'!E2783*S$10</f>
        <v>0</v>
      </c>
      <c r="G2781" s="24">
        <f>'2 Load Profile'!E2782</f>
        <v>1.4946397788669217</v>
      </c>
      <c r="H2781" s="24">
        <f t="shared" si="722"/>
        <v>1.4946397788669217</v>
      </c>
      <c r="I2781" s="13">
        <f t="shared" si="723"/>
        <v>0</v>
      </c>
      <c r="J2781" s="24">
        <f t="shared" si="724"/>
        <v>0</v>
      </c>
      <c r="K2781" s="24">
        <f t="shared" si="725"/>
        <v>1.4946397788669217</v>
      </c>
      <c r="L2781" s="13"/>
      <c r="M2781" s="24"/>
      <c r="N2781" s="24">
        <f t="shared" si="717"/>
        <v>0</v>
      </c>
      <c r="O2781" s="13"/>
      <c r="P2781" s="13"/>
    </row>
    <row r="2782" spans="1:16">
      <c r="A2782">
        <v>2781</v>
      </c>
      <c r="B2782" s="13">
        <v>4</v>
      </c>
      <c r="C2782" s="13">
        <v>26</v>
      </c>
      <c r="D2782" s="13">
        <v>20</v>
      </c>
      <c r="E2782" s="14">
        <f t="shared" si="730"/>
        <v>116</v>
      </c>
      <c r="F2782" s="24">
        <f>'1 Solar Profile'!E2784*S$10</f>
        <v>0</v>
      </c>
      <c r="G2782" s="24">
        <f>'2 Load Profile'!E2783</f>
        <v>1.5350431070828801</v>
      </c>
      <c r="H2782" s="24">
        <f t="shared" si="722"/>
        <v>1.5350431070828801</v>
      </c>
      <c r="I2782" s="13">
        <f t="shared" si="723"/>
        <v>0</v>
      </c>
      <c r="J2782" s="24">
        <f t="shared" si="724"/>
        <v>0</v>
      </c>
      <c r="K2782" s="24">
        <f t="shared" si="725"/>
        <v>1.5350431070828801</v>
      </c>
      <c r="L2782" s="13"/>
      <c r="M2782" s="24"/>
      <c r="N2782" s="24">
        <f t="shared" si="717"/>
        <v>0</v>
      </c>
      <c r="O2782" s="24"/>
      <c r="P2782" s="24"/>
    </row>
    <row r="2783" spans="1:16">
      <c r="A2783">
        <v>2782</v>
      </c>
      <c r="B2783" s="13">
        <v>4</v>
      </c>
      <c r="C2783" s="13">
        <v>26</v>
      </c>
      <c r="D2783" s="13">
        <v>21</v>
      </c>
      <c r="E2783" s="14">
        <f t="shared" si="730"/>
        <v>116</v>
      </c>
      <c r="F2783" s="24">
        <f>'1 Solar Profile'!E2785*S$10</f>
        <v>0</v>
      </c>
      <c r="G2783" s="24">
        <f>'2 Load Profile'!E2784</f>
        <v>1.2649322528980478</v>
      </c>
      <c r="H2783" s="24">
        <f t="shared" si="722"/>
        <v>1.2649322528980478</v>
      </c>
      <c r="I2783" s="13">
        <f t="shared" si="723"/>
        <v>0</v>
      </c>
      <c r="J2783" s="24">
        <f t="shared" si="724"/>
        <v>0</v>
      </c>
      <c r="K2783" s="24">
        <f t="shared" si="725"/>
        <v>1.2649322528980478</v>
      </c>
      <c r="L2783" s="13"/>
      <c r="M2783" s="24"/>
      <c r="N2783" s="24">
        <f t="shared" si="717"/>
        <v>0</v>
      </c>
      <c r="O2783" s="13"/>
      <c r="P2783" s="13"/>
    </row>
    <row r="2784" spans="1:16">
      <c r="A2784">
        <v>2783</v>
      </c>
      <c r="B2784" s="13">
        <v>4</v>
      </c>
      <c r="C2784" s="13">
        <v>26</v>
      </c>
      <c r="D2784" s="13">
        <v>22</v>
      </c>
      <c r="E2784" s="14">
        <f t="shared" si="730"/>
        <v>116</v>
      </c>
      <c r="F2784" s="24">
        <f>'1 Solar Profile'!E2786*S$10</f>
        <v>0</v>
      </c>
      <c r="G2784" s="24">
        <f>'2 Load Profile'!E2785</f>
        <v>1.0068903587812195</v>
      </c>
      <c r="H2784" s="24">
        <f t="shared" si="722"/>
        <v>1.0068903587812195</v>
      </c>
      <c r="I2784" s="13">
        <f t="shared" si="723"/>
        <v>0</v>
      </c>
      <c r="J2784" s="24">
        <f t="shared" si="724"/>
        <v>0</v>
      </c>
      <c r="K2784" s="24">
        <f t="shared" si="725"/>
        <v>1.0068903587812195</v>
      </c>
      <c r="L2784" s="13"/>
      <c r="M2784" s="24"/>
      <c r="N2784" s="24">
        <f t="shared" si="717"/>
        <v>0</v>
      </c>
      <c r="O2784" s="13"/>
      <c r="P2784" s="13"/>
    </row>
    <row r="2785" spans="1:16">
      <c r="A2785">
        <v>2784</v>
      </c>
      <c r="B2785" s="13">
        <v>4</v>
      </c>
      <c r="C2785" s="13">
        <v>26</v>
      </c>
      <c r="D2785" s="13">
        <v>23</v>
      </c>
      <c r="E2785" s="14">
        <f t="shared" si="730"/>
        <v>116</v>
      </c>
      <c r="F2785" s="24">
        <f>'1 Solar Profile'!E2787*S$10</f>
        <v>0</v>
      </c>
      <c r="G2785" s="24">
        <f>'2 Load Profile'!E2786</f>
        <v>0.747838815745696</v>
      </c>
      <c r="H2785" s="24">
        <f t="shared" si="722"/>
        <v>0.747838815745696</v>
      </c>
      <c r="I2785" s="13">
        <f t="shared" si="723"/>
        <v>0</v>
      </c>
      <c r="J2785" s="24">
        <f t="shared" si="724"/>
        <v>0</v>
      </c>
      <c r="K2785" s="24">
        <f t="shared" si="725"/>
        <v>0.747838815745696</v>
      </c>
      <c r="L2785" s="13">
        <f t="shared" ref="L2785" si="731">SUM(I2762:I2785)</f>
        <v>-27.256250628450726</v>
      </c>
      <c r="M2785" s="24">
        <f t="shared" ref="M2785" si="732">SUMIF(H2762:H2785,"&gt;0",H2762:H2785)</f>
        <v>11.877156467289474</v>
      </c>
      <c r="N2785" s="24">
        <f t="shared" si="717"/>
        <v>-15.379094161161252</v>
      </c>
      <c r="O2785" s="13">
        <f t="shared" ref="O2785" si="733">IF(M2785&gt;(L2785*-1),(M2785+L2785)*S$12,0)</f>
        <v>0</v>
      </c>
      <c r="P2785" s="13">
        <f t="shared" ref="P2785" si="734">IF(M2785&lt;(L2785*-1),(M2785+L2785)*S$14,0)</f>
        <v>-0.40677704056271513</v>
      </c>
    </row>
    <row r="2786" spans="1:16">
      <c r="A2786">
        <v>2785</v>
      </c>
      <c r="B2786" s="13">
        <v>4</v>
      </c>
      <c r="C2786" s="13">
        <v>27</v>
      </c>
      <c r="D2786" s="13">
        <v>0</v>
      </c>
      <c r="E2786" s="14">
        <f t="shared" si="730"/>
        <v>117</v>
      </c>
      <c r="F2786" s="24">
        <f>'1 Solar Profile'!E2788*S$10</f>
        <v>0</v>
      </c>
      <c r="G2786" s="24">
        <f>'2 Load Profile'!E2787</f>
        <v>0.65993506397258461</v>
      </c>
      <c r="H2786" s="24">
        <f t="shared" si="722"/>
        <v>0.65993506397258461</v>
      </c>
      <c r="I2786" s="13">
        <f t="shared" si="723"/>
        <v>0</v>
      </c>
      <c r="J2786" s="24">
        <f t="shared" si="724"/>
        <v>0</v>
      </c>
      <c r="K2786" s="24">
        <f t="shared" si="725"/>
        <v>0.65993506397258461</v>
      </c>
      <c r="L2786" s="13"/>
      <c r="M2786" s="24"/>
      <c r="N2786" s="24">
        <f t="shared" si="717"/>
        <v>0</v>
      </c>
      <c r="O2786" s="13"/>
      <c r="P2786" s="13"/>
    </row>
    <row r="2787" spans="1:16">
      <c r="A2787">
        <v>2786</v>
      </c>
      <c r="B2787" s="13">
        <v>4</v>
      </c>
      <c r="C2787" s="13">
        <v>27</v>
      </c>
      <c r="D2787" s="13">
        <v>1</v>
      </c>
      <c r="E2787" s="14">
        <f t="shared" si="730"/>
        <v>117</v>
      </c>
      <c r="F2787" s="24">
        <f>'1 Solar Profile'!E2789*S$10</f>
        <v>0</v>
      </c>
      <c r="G2787" s="24">
        <f>'2 Load Profile'!E2788</f>
        <v>0.61933252864561461</v>
      </c>
      <c r="H2787" s="24">
        <f t="shared" si="722"/>
        <v>0.61933252864561461</v>
      </c>
      <c r="I2787" s="13">
        <f t="shared" si="723"/>
        <v>0</v>
      </c>
      <c r="J2787" s="24">
        <f t="shared" si="724"/>
        <v>0</v>
      </c>
      <c r="K2787" s="24">
        <f t="shared" si="725"/>
        <v>0.61933252864561461</v>
      </c>
      <c r="L2787" s="13"/>
      <c r="M2787" s="24"/>
      <c r="N2787" s="24">
        <f t="shared" si="717"/>
        <v>0</v>
      </c>
      <c r="O2787" s="13"/>
      <c r="P2787" s="13"/>
    </row>
    <row r="2788" spans="1:16">
      <c r="A2788">
        <v>2787</v>
      </c>
      <c r="B2788" s="13">
        <v>4</v>
      </c>
      <c r="C2788" s="13">
        <v>27</v>
      </c>
      <c r="D2788" s="13">
        <v>2</v>
      </c>
      <c r="E2788" s="14">
        <f t="shared" si="730"/>
        <v>117</v>
      </c>
      <c r="F2788" s="24">
        <f>'1 Solar Profile'!E2790*S$10</f>
        <v>0</v>
      </c>
      <c r="G2788" s="24">
        <f>'2 Load Profile'!E2789</f>
        <v>0.61690924514342649</v>
      </c>
      <c r="H2788" s="24">
        <f t="shared" si="722"/>
        <v>0.61690924514342649</v>
      </c>
      <c r="I2788" s="13">
        <f t="shared" si="723"/>
        <v>0</v>
      </c>
      <c r="J2788" s="24">
        <f t="shared" si="724"/>
        <v>0</v>
      </c>
      <c r="K2788" s="24">
        <f t="shared" si="725"/>
        <v>0.61690924514342649</v>
      </c>
      <c r="L2788" s="13"/>
      <c r="M2788" s="24"/>
      <c r="N2788" s="24">
        <f t="shared" si="717"/>
        <v>0</v>
      </c>
      <c r="O2788" s="13"/>
      <c r="P2788" s="13"/>
    </row>
    <row r="2789" spans="1:16">
      <c r="A2789">
        <v>2788</v>
      </c>
      <c r="B2789" s="13">
        <v>4</v>
      </c>
      <c r="C2789" s="13">
        <v>27</v>
      </c>
      <c r="D2789" s="13">
        <v>3</v>
      </c>
      <c r="E2789" s="14">
        <f t="shared" si="730"/>
        <v>117</v>
      </c>
      <c r="F2789" s="24">
        <f>'1 Solar Profile'!E2791*S$10</f>
        <v>0</v>
      </c>
      <c r="G2789" s="24">
        <f>'2 Load Profile'!E2790</f>
        <v>0.6232932812836699</v>
      </c>
      <c r="H2789" s="24">
        <f t="shared" si="722"/>
        <v>0.6232932812836699</v>
      </c>
      <c r="I2789" s="13">
        <f t="shared" si="723"/>
        <v>0</v>
      </c>
      <c r="J2789" s="24">
        <f t="shared" si="724"/>
        <v>0</v>
      </c>
      <c r="K2789" s="24">
        <f t="shared" si="725"/>
        <v>0.6232932812836699</v>
      </c>
      <c r="L2789" s="13"/>
      <c r="M2789" s="24"/>
      <c r="N2789" s="24">
        <f t="shared" si="717"/>
        <v>0</v>
      </c>
      <c r="O2789" s="13"/>
      <c r="P2789" s="13"/>
    </row>
    <row r="2790" spans="1:16">
      <c r="A2790">
        <v>2789</v>
      </c>
      <c r="B2790" s="13">
        <v>4</v>
      </c>
      <c r="C2790" s="13">
        <v>27</v>
      </c>
      <c r="D2790" s="13">
        <v>4</v>
      </c>
      <c r="E2790" s="14">
        <f t="shared" si="730"/>
        <v>117</v>
      </c>
      <c r="F2790" s="24">
        <f>'1 Solar Profile'!E2792*S$10</f>
        <v>0</v>
      </c>
      <c r="G2790" s="24">
        <f>'2 Load Profile'!E2791</f>
        <v>0.67379258951810728</v>
      </c>
      <c r="H2790" s="24">
        <f t="shared" si="722"/>
        <v>0.67379258951810728</v>
      </c>
      <c r="I2790" s="13">
        <f t="shared" si="723"/>
        <v>0</v>
      </c>
      <c r="J2790" s="24">
        <f t="shared" si="724"/>
        <v>0</v>
      </c>
      <c r="K2790" s="24">
        <f t="shared" si="725"/>
        <v>0.67379258951810728</v>
      </c>
      <c r="L2790" s="13"/>
      <c r="M2790" s="24"/>
      <c r="N2790" s="24">
        <f t="shared" si="717"/>
        <v>0</v>
      </c>
      <c r="O2790" s="13"/>
      <c r="P2790" s="13"/>
    </row>
    <row r="2791" spans="1:16">
      <c r="A2791">
        <v>2790</v>
      </c>
      <c r="B2791" s="13">
        <v>4</v>
      </c>
      <c r="C2791" s="13">
        <v>27</v>
      </c>
      <c r="D2791" s="13">
        <v>5</v>
      </c>
      <c r="E2791" s="14">
        <f t="shared" si="730"/>
        <v>117</v>
      </c>
      <c r="F2791" s="24">
        <f>'1 Solar Profile'!E2793*S$10</f>
        <v>0.18013589999999999</v>
      </c>
      <c r="G2791" s="24">
        <f>'2 Load Profile'!E2792</f>
        <v>0.81954419413394342</v>
      </c>
      <c r="H2791" s="24">
        <f t="shared" si="722"/>
        <v>0.6394082941339434</v>
      </c>
      <c r="I2791" s="13">
        <f t="shared" si="723"/>
        <v>0</v>
      </c>
      <c r="J2791" s="24">
        <f t="shared" si="724"/>
        <v>0.18013589999999999</v>
      </c>
      <c r="K2791" s="24">
        <f t="shared" si="725"/>
        <v>0.6394082941339434</v>
      </c>
      <c r="L2791" s="13"/>
      <c r="M2791" s="24"/>
      <c r="N2791" s="24">
        <f t="shared" si="717"/>
        <v>0</v>
      </c>
      <c r="O2791" s="13"/>
      <c r="P2791" s="13"/>
    </row>
    <row r="2792" spans="1:16">
      <c r="A2792">
        <v>2791</v>
      </c>
      <c r="B2792" s="13">
        <v>4</v>
      </c>
      <c r="C2792" s="13">
        <v>27</v>
      </c>
      <c r="D2792" s="13">
        <v>6</v>
      </c>
      <c r="E2792" s="14">
        <f t="shared" si="730"/>
        <v>117</v>
      </c>
      <c r="F2792" s="24">
        <f>'1 Solar Profile'!E2794*S$10</f>
        <v>1.0209386249999999</v>
      </c>
      <c r="G2792" s="24">
        <f>'2 Load Profile'!E2793</f>
        <v>1.0271740821901492</v>
      </c>
      <c r="H2792" s="24">
        <f t="shared" si="722"/>
        <v>6.235457190149285E-3</v>
      </c>
      <c r="I2792" s="13">
        <f t="shared" si="723"/>
        <v>0</v>
      </c>
      <c r="J2792" s="24">
        <f t="shared" si="724"/>
        <v>1.0209386249999999</v>
      </c>
      <c r="K2792" s="24">
        <f t="shared" si="725"/>
        <v>6.235457190149285E-3</v>
      </c>
      <c r="L2792" s="13"/>
      <c r="M2792" s="24"/>
      <c r="N2792" s="24">
        <f t="shared" si="717"/>
        <v>0</v>
      </c>
      <c r="O2792" s="13"/>
      <c r="P2792" s="13"/>
    </row>
    <row r="2793" spans="1:16">
      <c r="A2793">
        <v>2792</v>
      </c>
      <c r="B2793" s="13">
        <v>4</v>
      </c>
      <c r="C2793" s="13">
        <v>27</v>
      </c>
      <c r="D2793" s="13">
        <v>7</v>
      </c>
      <c r="E2793" s="14">
        <f t="shared" si="730"/>
        <v>117</v>
      </c>
      <c r="F2793" s="24">
        <f>'1 Solar Profile'!E2795*S$10</f>
        <v>2.237493825</v>
      </c>
      <c r="G2793" s="24">
        <f>'2 Load Profile'!E2794</f>
        <v>0.94754085138230748</v>
      </c>
      <c r="H2793" s="24">
        <f t="shared" si="722"/>
        <v>-1.2899529736176927</v>
      </c>
      <c r="I2793" s="13">
        <f t="shared" si="723"/>
        <v>-1.2899529736176927</v>
      </c>
      <c r="J2793" s="24">
        <f t="shared" si="724"/>
        <v>0.94754085138230737</v>
      </c>
      <c r="K2793" s="24">
        <f t="shared" si="725"/>
        <v>0</v>
      </c>
      <c r="L2793" s="13"/>
      <c r="M2793" s="24"/>
      <c r="N2793" s="24">
        <f t="shared" ref="N2793:N2856" si="735">M2793+L2793</f>
        <v>0</v>
      </c>
      <c r="O2793" s="13"/>
      <c r="P2793" s="13"/>
    </row>
    <row r="2794" spans="1:16">
      <c r="A2794">
        <v>2793</v>
      </c>
      <c r="B2794" s="13">
        <v>4</v>
      </c>
      <c r="C2794" s="13">
        <v>27</v>
      </c>
      <c r="D2794" s="13">
        <v>8</v>
      </c>
      <c r="E2794" s="14">
        <f t="shared" si="730"/>
        <v>117</v>
      </c>
      <c r="F2794" s="24">
        <f>'1 Solar Profile'!E2796*S$10</f>
        <v>3.2042650499999996</v>
      </c>
      <c r="G2794" s="24">
        <f>'2 Load Profile'!E2795</f>
        <v>0.83350784821979118</v>
      </c>
      <c r="H2794" s="24">
        <f t="shared" si="722"/>
        <v>-2.3707572017802083</v>
      </c>
      <c r="I2794" s="13">
        <f t="shared" si="723"/>
        <v>-2.3707572017802083</v>
      </c>
      <c r="J2794" s="24">
        <f t="shared" si="724"/>
        <v>0.83350784821979129</v>
      </c>
      <c r="K2794" s="24">
        <f t="shared" si="725"/>
        <v>0</v>
      </c>
      <c r="L2794" s="13"/>
      <c r="M2794" s="24"/>
      <c r="N2794" s="24">
        <f t="shared" si="735"/>
        <v>0</v>
      </c>
      <c r="O2794" s="13"/>
      <c r="P2794" s="13"/>
    </row>
    <row r="2795" spans="1:16">
      <c r="A2795">
        <v>2794</v>
      </c>
      <c r="B2795" s="13">
        <v>4</v>
      </c>
      <c r="C2795" s="13">
        <v>27</v>
      </c>
      <c r="D2795" s="13">
        <v>9</v>
      </c>
      <c r="E2795" s="14">
        <f t="shared" si="730"/>
        <v>117</v>
      </c>
      <c r="F2795" s="24">
        <f>'1 Solar Profile'!E2797*S$10</f>
        <v>3.9564976499999998</v>
      </c>
      <c r="G2795" s="24">
        <f>'2 Load Profile'!E2796</f>
        <v>0.81751489398515209</v>
      </c>
      <c r="H2795" s="24">
        <f t="shared" si="722"/>
        <v>-3.1389827560148476</v>
      </c>
      <c r="I2795" s="13">
        <f t="shared" si="723"/>
        <v>-3.1389827560148476</v>
      </c>
      <c r="J2795" s="24">
        <f t="shared" si="724"/>
        <v>0.8175148939851522</v>
      </c>
      <c r="K2795" s="24">
        <f t="shared" si="725"/>
        <v>0</v>
      </c>
      <c r="L2795" s="13"/>
      <c r="M2795" s="24"/>
      <c r="N2795" s="24">
        <f t="shared" si="735"/>
        <v>0</v>
      </c>
      <c r="O2795" s="13"/>
      <c r="P2795" s="13"/>
    </row>
    <row r="2796" spans="1:16">
      <c r="A2796">
        <v>2795</v>
      </c>
      <c r="B2796" s="13">
        <v>4</v>
      </c>
      <c r="C2796" s="13">
        <v>27</v>
      </c>
      <c r="D2796" s="13">
        <v>10</v>
      </c>
      <c r="E2796" s="14">
        <f t="shared" si="730"/>
        <v>117</v>
      </c>
      <c r="F2796" s="24">
        <f>'1 Solar Profile'!E2798*S$10</f>
        <v>4.4048324249999995</v>
      </c>
      <c r="G2796" s="24">
        <f>'2 Load Profile'!E2797</f>
        <v>0.7975895038646631</v>
      </c>
      <c r="H2796" s="24">
        <f t="shared" si="722"/>
        <v>-3.6072429211353363</v>
      </c>
      <c r="I2796" s="13">
        <f t="shared" si="723"/>
        <v>-3.6072429211353363</v>
      </c>
      <c r="J2796" s="24">
        <f t="shared" si="724"/>
        <v>0.79758950386466321</v>
      </c>
      <c r="K2796" s="24">
        <f t="shared" si="725"/>
        <v>0</v>
      </c>
      <c r="L2796" s="13"/>
      <c r="M2796" s="24"/>
      <c r="N2796" s="24">
        <f t="shared" si="735"/>
        <v>0</v>
      </c>
      <c r="O2796" s="13"/>
      <c r="P2796" s="13"/>
    </row>
    <row r="2797" spans="1:16">
      <c r="A2797">
        <v>2796</v>
      </c>
      <c r="B2797" s="13">
        <v>4</v>
      </c>
      <c r="C2797" s="13">
        <v>27</v>
      </c>
      <c r="D2797" s="13">
        <v>11</v>
      </c>
      <c r="E2797" s="14">
        <f t="shared" si="730"/>
        <v>117</v>
      </c>
      <c r="F2797" s="24">
        <f>'1 Solar Profile'!E2799*S$10</f>
        <v>4.6970626499999995</v>
      </c>
      <c r="G2797" s="24">
        <f>'2 Load Profile'!E2798</f>
        <v>0.75966742991185865</v>
      </c>
      <c r="H2797" s="24">
        <f t="shared" si="722"/>
        <v>-3.937395220088141</v>
      </c>
      <c r="I2797" s="13">
        <f t="shared" si="723"/>
        <v>-3.937395220088141</v>
      </c>
      <c r="J2797" s="24">
        <f t="shared" si="724"/>
        <v>0.75966742991185843</v>
      </c>
      <c r="K2797" s="24">
        <f t="shared" si="725"/>
        <v>0</v>
      </c>
      <c r="L2797" s="13"/>
      <c r="M2797" s="24"/>
      <c r="N2797" s="24">
        <f t="shared" si="735"/>
        <v>0</v>
      </c>
      <c r="O2797" s="13"/>
      <c r="P2797" s="13"/>
    </row>
    <row r="2798" spans="1:16">
      <c r="A2798">
        <v>2797</v>
      </c>
      <c r="B2798" s="13">
        <v>4</v>
      </c>
      <c r="C2798" s="13">
        <v>27</v>
      </c>
      <c r="D2798" s="13">
        <v>12</v>
      </c>
      <c r="E2798" s="14">
        <f t="shared" si="730"/>
        <v>117</v>
      </c>
      <c r="F2798" s="24">
        <f>'1 Solar Profile'!E2800*S$10</f>
        <v>4.845526875</v>
      </c>
      <c r="G2798" s="24">
        <f>'2 Load Profile'!E2799</f>
        <v>0.71923646873673741</v>
      </c>
      <c r="H2798" s="24">
        <f t="shared" si="722"/>
        <v>-4.1262904062632622</v>
      </c>
      <c r="I2798" s="13">
        <f t="shared" si="723"/>
        <v>-4.1262904062632622</v>
      </c>
      <c r="J2798" s="24">
        <f t="shared" si="724"/>
        <v>0.71923646873673786</v>
      </c>
      <c r="K2798" s="24">
        <f t="shared" si="725"/>
        <v>0</v>
      </c>
      <c r="L2798" s="13"/>
      <c r="M2798" s="24"/>
      <c r="N2798" s="24">
        <f t="shared" si="735"/>
        <v>0</v>
      </c>
      <c r="O2798" s="13"/>
      <c r="P2798" s="13"/>
    </row>
    <row r="2799" spans="1:16">
      <c r="A2799">
        <v>2798</v>
      </c>
      <c r="B2799" s="13">
        <v>4</v>
      </c>
      <c r="C2799" s="13">
        <v>27</v>
      </c>
      <c r="D2799" s="13">
        <v>13</v>
      </c>
      <c r="E2799" s="14">
        <f t="shared" si="730"/>
        <v>117</v>
      </c>
      <c r="F2799" s="24">
        <f>'1 Solar Profile'!E2801*S$10</f>
        <v>4.4578957499999996</v>
      </c>
      <c r="G2799" s="24">
        <f>'2 Load Profile'!E2800</f>
        <v>0.69656476080328766</v>
      </c>
      <c r="H2799" s="24">
        <f t="shared" si="722"/>
        <v>-3.7613309891967122</v>
      </c>
      <c r="I2799" s="13">
        <f t="shared" si="723"/>
        <v>-3.7613309891967122</v>
      </c>
      <c r="J2799" s="24">
        <f t="shared" si="724"/>
        <v>0.69656476080328744</v>
      </c>
      <c r="K2799" s="24">
        <f t="shared" si="725"/>
        <v>0</v>
      </c>
      <c r="L2799" s="13"/>
      <c r="M2799" s="24"/>
      <c r="N2799" s="24">
        <f t="shared" si="735"/>
        <v>0</v>
      </c>
      <c r="O2799" s="13"/>
      <c r="P2799" s="13"/>
    </row>
    <row r="2800" spans="1:16">
      <c r="A2800">
        <v>2799</v>
      </c>
      <c r="B2800" s="13">
        <v>4</v>
      </c>
      <c r="C2800" s="13">
        <v>27</v>
      </c>
      <c r="D2800" s="13">
        <v>14</v>
      </c>
      <c r="E2800" s="14">
        <f t="shared" si="730"/>
        <v>117</v>
      </c>
      <c r="F2800" s="24">
        <f>'1 Solar Profile'!E2802*S$10</f>
        <v>3.7969517249999996</v>
      </c>
      <c r="G2800" s="24">
        <f>'2 Load Profile'!E2801</f>
        <v>0.70420305719889376</v>
      </c>
      <c r="H2800" s="24">
        <f t="shared" si="722"/>
        <v>-3.0927486678011058</v>
      </c>
      <c r="I2800" s="13">
        <f t="shared" si="723"/>
        <v>-3.0927486678011058</v>
      </c>
      <c r="J2800" s="24">
        <f t="shared" si="724"/>
        <v>0.70420305719889376</v>
      </c>
      <c r="K2800" s="24">
        <f t="shared" si="725"/>
        <v>0</v>
      </c>
      <c r="L2800" s="13"/>
      <c r="M2800" s="24"/>
      <c r="N2800" s="24">
        <f t="shared" si="735"/>
        <v>0</v>
      </c>
      <c r="O2800" s="13"/>
      <c r="P2800" s="13"/>
    </row>
    <row r="2801" spans="1:16">
      <c r="A2801">
        <v>2800</v>
      </c>
      <c r="B2801" s="13">
        <v>4</v>
      </c>
      <c r="C2801" s="13">
        <v>27</v>
      </c>
      <c r="D2801" s="13">
        <v>15</v>
      </c>
      <c r="E2801" s="14">
        <f t="shared" si="730"/>
        <v>117</v>
      </c>
      <c r="F2801" s="24">
        <f>'1 Solar Profile'!E2803*S$10</f>
        <v>1.8231695999999999</v>
      </c>
      <c r="G2801" s="24">
        <f>'2 Load Profile'!E2802</f>
        <v>0.80812548356725677</v>
      </c>
      <c r="H2801" s="24">
        <f t="shared" si="722"/>
        <v>-1.0150441164327431</v>
      </c>
      <c r="I2801" s="13">
        <f t="shared" si="723"/>
        <v>-1.0150441164327431</v>
      </c>
      <c r="J2801" s="24">
        <f t="shared" si="724"/>
        <v>0.80812548356725689</v>
      </c>
      <c r="K2801" s="24">
        <f t="shared" si="725"/>
        <v>0</v>
      </c>
      <c r="L2801" s="13"/>
      <c r="M2801" s="24"/>
      <c r="N2801" s="24">
        <f t="shared" si="735"/>
        <v>0</v>
      </c>
      <c r="O2801" s="13"/>
      <c r="P2801" s="13"/>
    </row>
    <row r="2802" spans="1:16">
      <c r="A2802">
        <v>2801</v>
      </c>
      <c r="B2802" s="13">
        <v>4</v>
      </c>
      <c r="C2802" s="13">
        <v>27</v>
      </c>
      <c r="D2802" s="13">
        <v>16</v>
      </c>
      <c r="E2802" s="14">
        <f t="shared" si="730"/>
        <v>117</v>
      </c>
      <c r="F2802" s="24">
        <f>'1 Solar Profile'!E2804*S$10</f>
        <v>0.69250387499999999</v>
      </c>
      <c r="G2802" s="24">
        <f>'2 Load Profile'!E2803</f>
        <v>0.99635977865406267</v>
      </c>
      <c r="H2802" s="24">
        <f t="shared" si="722"/>
        <v>0.30385590365406268</v>
      </c>
      <c r="I2802" s="13">
        <f t="shared" si="723"/>
        <v>0</v>
      </c>
      <c r="J2802" s="24">
        <f t="shared" si="724"/>
        <v>0.69250387499999999</v>
      </c>
      <c r="K2802" s="24">
        <f t="shared" si="725"/>
        <v>0.30385590365406268</v>
      </c>
      <c r="L2802" s="13"/>
      <c r="M2802" s="24"/>
      <c r="N2802" s="24">
        <f t="shared" si="735"/>
        <v>0</v>
      </c>
      <c r="O2802" s="13"/>
      <c r="P2802" s="13"/>
    </row>
    <row r="2803" spans="1:16">
      <c r="A2803">
        <v>2802</v>
      </c>
      <c r="B2803" s="13">
        <v>4</v>
      </c>
      <c r="C2803" s="13">
        <v>27</v>
      </c>
      <c r="D2803" s="13">
        <v>17</v>
      </c>
      <c r="E2803" s="14">
        <f t="shared" si="730"/>
        <v>117</v>
      </c>
      <c r="F2803" s="24">
        <f>'1 Solar Profile'!E2805*S$10</f>
        <v>0.12271612500000001</v>
      </c>
      <c r="G2803" s="24">
        <f>'2 Load Profile'!E2804</f>
        <v>1.113221342286286</v>
      </c>
      <c r="H2803" s="24">
        <f t="shared" si="722"/>
        <v>0.99050521728628604</v>
      </c>
      <c r="I2803" s="13">
        <f t="shared" si="723"/>
        <v>0</v>
      </c>
      <c r="J2803" s="24">
        <f t="shared" si="724"/>
        <v>0.12271612500000001</v>
      </c>
      <c r="K2803" s="24">
        <f t="shared" si="725"/>
        <v>0.99050521728628604</v>
      </c>
      <c r="L2803" s="13"/>
      <c r="M2803" s="24"/>
      <c r="N2803" s="24">
        <f t="shared" si="735"/>
        <v>0</v>
      </c>
      <c r="O2803" s="13"/>
      <c r="P2803" s="13"/>
    </row>
    <row r="2804" spans="1:16">
      <c r="A2804">
        <v>2803</v>
      </c>
      <c r="B2804" s="13">
        <v>4</v>
      </c>
      <c r="C2804" s="13">
        <v>27</v>
      </c>
      <c r="D2804" s="13">
        <v>18</v>
      </c>
      <c r="E2804" s="14">
        <f t="shared" si="730"/>
        <v>117</v>
      </c>
      <c r="F2804" s="24">
        <f>'1 Solar Profile'!E2806*S$10</f>
        <v>0</v>
      </c>
      <c r="G2804" s="24">
        <f>'2 Load Profile'!E2805</f>
        <v>1.2205428101233229</v>
      </c>
      <c r="H2804" s="24">
        <f t="shared" si="722"/>
        <v>1.2205428101233229</v>
      </c>
      <c r="I2804" s="13">
        <f t="shared" si="723"/>
        <v>0</v>
      </c>
      <c r="J2804" s="24">
        <f t="shared" si="724"/>
        <v>0</v>
      </c>
      <c r="K2804" s="24">
        <f t="shared" si="725"/>
        <v>1.2205428101233229</v>
      </c>
      <c r="L2804" s="13"/>
      <c r="M2804" s="24"/>
      <c r="N2804" s="24">
        <f t="shared" si="735"/>
        <v>0</v>
      </c>
      <c r="O2804" s="13"/>
      <c r="P2804" s="13"/>
    </row>
    <row r="2805" spans="1:16">
      <c r="A2805">
        <v>2804</v>
      </c>
      <c r="B2805" s="13">
        <v>4</v>
      </c>
      <c r="C2805" s="13">
        <v>27</v>
      </c>
      <c r="D2805" s="13">
        <v>19</v>
      </c>
      <c r="E2805" s="14">
        <f t="shared" si="730"/>
        <v>117</v>
      </c>
      <c r="F2805" s="24">
        <f>'1 Solar Profile'!E2807*S$10</f>
        <v>0</v>
      </c>
      <c r="G2805" s="24">
        <f>'2 Load Profile'!E2806</f>
        <v>1.447464223178498</v>
      </c>
      <c r="H2805" s="24">
        <f t="shared" si="722"/>
        <v>1.447464223178498</v>
      </c>
      <c r="I2805" s="13">
        <f t="shared" si="723"/>
        <v>0</v>
      </c>
      <c r="J2805" s="24">
        <f t="shared" si="724"/>
        <v>0</v>
      </c>
      <c r="K2805" s="24">
        <f t="shared" si="725"/>
        <v>1.447464223178498</v>
      </c>
      <c r="L2805" s="13"/>
      <c r="M2805" s="24"/>
      <c r="N2805" s="24">
        <f t="shared" si="735"/>
        <v>0</v>
      </c>
      <c r="O2805" s="13"/>
      <c r="P2805" s="13"/>
    </row>
    <row r="2806" spans="1:16">
      <c r="A2806">
        <v>2805</v>
      </c>
      <c r="B2806" s="13">
        <v>4</v>
      </c>
      <c r="C2806" s="13">
        <v>27</v>
      </c>
      <c r="D2806" s="13">
        <v>20</v>
      </c>
      <c r="E2806" s="14">
        <f t="shared" si="730"/>
        <v>117</v>
      </c>
      <c r="F2806" s="24">
        <f>'1 Solar Profile'!E2808*S$10</f>
        <v>0</v>
      </c>
      <c r="G2806" s="24">
        <f>'2 Load Profile'!E2807</f>
        <v>1.4699858431344923</v>
      </c>
      <c r="H2806" s="24">
        <f t="shared" si="722"/>
        <v>1.4699858431344923</v>
      </c>
      <c r="I2806" s="13">
        <f t="shared" si="723"/>
        <v>0</v>
      </c>
      <c r="J2806" s="24">
        <f t="shared" si="724"/>
        <v>0</v>
      </c>
      <c r="K2806" s="24">
        <f t="shared" si="725"/>
        <v>1.4699858431344923</v>
      </c>
      <c r="L2806" s="13"/>
      <c r="M2806" s="24"/>
      <c r="N2806" s="24">
        <f t="shared" si="735"/>
        <v>0</v>
      </c>
      <c r="O2806" s="24"/>
      <c r="P2806" s="24"/>
    </row>
    <row r="2807" spans="1:16">
      <c r="A2807">
        <v>2806</v>
      </c>
      <c r="B2807" s="13">
        <v>4</v>
      </c>
      <c r="C2807" s="13">
        <v>27</v>
      </c>
      <c r="D2807" s="13">
        <v>21</v>
      </c>
      <c r="E2807" s="14">
        <f t="shared" si="730"/>
        <v>117</v>
      </c>
      <c r="F2807" s="24">
        <f>'1 Solar Profile'!E2809*S$10</f>
        <v>0</v>
      </c>
      <c r="G2807" s="24">
        <f>'2 Load Profile'!E2808</f>
        <v>1.1890390998243898</v>
      </c>
      <c r="H2807" s="24">
        <f t="shared" si="722"/>
        <v>1.1890390998243898</v>
      </c>
      <c r="I2807" s="13">
        <f t="shared" si="723"/>
        <v>0</v>
      </c>
      <c r="J2807" s="24">
        <f t="shared" si="724"/>
        <v>0</v>
      </c>
      <c r="K2807" s="24">
        <f t="shared" si="725"/>
        <v>1.1890390998243898</v>
      </c>
      <c r="L2807" s="13"/>
      <c r="M2807" s="24"/>
      <c r="N2807" s="24">
        <f t="shared" si="735"/>
        <v>0</v>
      </c>
      <c r="O2807" s="13"/>
      <c r="P2807" s="13"/>
    </row>
    <row r="2808" spans="1:16">
      <c r="A2808">
        <v>2807</v>
      </c>
      <c r="B2808" s="13">
        <v>4</v>
      </c>
      <c r="C2808" s="13">
        <v>27</v>
      </c>
      <c r="D2808" s="13">
        <v>22</v>
      </c>
      <c r="E2808" s="14">
        <f t="shared" si="730"/>
        <v>117</v>
      </c>
      <c r="F2808" s="24">
        <f>'1 Solar Profile'!E2810*S$10</f>
        <v>0</v>
      </c>
      <c r="G2808" s="24">
        <f>'2 Load Profile'!E2809</f>
        <v>0.92644223507738088</v>
      </c>
      <c r="H2808" s="24">
        <f t="shared" si="722"/>
        <v>0.92644223507738088</v>
      </c>
      <c r="I2808" s="13">
        <f t="shared" si="723"/>
        <v>0</v>
      </c>
      <c r="J2808" s="24">
        <f t="shared" si="724"/>
        <v>0</v>
      </c>
      <c r="K2808" s="24">
        <f t="shared" si="725"/>
        <v>0.92644223507738088</v>
      </c>
      <c r="L2808" s="13"/>
      <c r="M2808" s="24"/>
      <c r="N2808" s="24">
        <f t="shared" si="735"/>
        <v>0</v>
      </c>
      <c r="O2808" s="13"/>
      <c r="P2808" s="13"/>
    </row>
    <row r="2809" spans="1:16">
      <c r="A2809">
        <v>2808</v>
      </c>
      <c r="B2809" s="13">
        <v>4</v>
      </c>
      <c r="C2809" s="13">
        <v>27</v>
      </c>
      <c r="D2809" s="13">
        <v>23</v>
      </c>
      <c r="E2809" s="14">
        <f t="shared" si="730"/>
        <v>117</v>
      </c>
      <c r="F2809" s="24">
        <f>'1 Solar Profile'!E2811*S$10</f>
        <v>0</v>
      </c>
      <c r="G2809" s="24">
        <f>'2 Load Profile'!E2810</f>
        <v>0.66156849941803553</v>
      </c>
      <c r="H2809" s="24">
        <f t="shared" si="722"/>
        <v>0.66156849941803553</v>
      </c>
      <c r="I2809" s="13">
        <f t="shared" si="723"/>
        <v>0</v>
      </c>
      <c r="J2809" s="24">
        <f t="shared" si="724"/>
        <v>0</v>
      </c>
      <c r="K2809" s="24">
        <f t="shared" si="725"/>
        <v>0.66156849941803553</v>
      </c>
      <c r="L2809" s="13">
        <f t="shared" ref="L2809" si="736">SUM(I2786:I2809)</f>
        <v>-26.339745252330051</v>
      </c>
      <c r="M2809" s="24">
        <f t="shared" ref="M2809" si="737">SUMIF(H2786:H2809,"&gt;0",H2786:H2809)</f>
        <v>12.048310291583965</v>
      </c>
      <c r="N2809" s="24">
        <f t="shared" si="735"/>
        <v>-14.291434960746086</v>
      </c>
      <c r="O2809" s="13">
        <f t="shared" ref="O2809" si="738">IF(M2809&gt;(L2809*-1),(M2809+L2809)*S$12,0)</f>
        <v>0</v>
      </c>
      <c r="P2809" s="13">
        <f t="shared" ref="P2809" si="739">IF(M2809&lt;(L2809*-1),(M2809+L2809)*S$14,0)</f>
        <v>-0.378008454711734</v>
      </c>
    </row>
    <row r="2810" spans="1:16">
      <c r="A2810">
        <v>2809</v>
      </c>
      <c r="B2810" s="13">
        <v>4</v>
      </c>
      <c r="C2810" s="13">
        <v>28</v>
      </c>
      <c r="D2810" s="13">
        <v>0</v>
      </c>
      <c r="E2810" s="14">
        <f t="shared" si="730"/>
        <v>118</v>
      </c>
      <c r="F2810" s="24">
        <f>'1 Solar Profile'!E2812*S$10</f>
        <v>0</v>
      </c>
      <c r="G2810" s="24">
        <f>'2 Load Profile'!E2811</f>
        <v>0.56937070012415147</v>
      </c>
      <c r="H2810" s="24">
        <f t="shared" si="722"/>
        <v>0.56937070012415147</v>
      </c>
      <c r="I2810" s="13">
        <f t="shared" si="723"/>
        <v>0</v>
      </c>
      <c r="J2810" s="24">
        <f t="shared" si="724"/>
        <v>0</v>
      </c>
      <c r="K2810" s="24">
        <f t="shared" si="725"/>
        <v>0.56937070012415147</v>
      </c>
      <c r="L2810" s="13"/>
      <c r="M2810" s="24"/>
      <c r="N2810" s="24">
        <f t="shared" si="735"/>
        <v>0</v>
      </c>
      <c r="O2810" s="13"/>
      <c r="P2810" s="13"/>
    </row>
    <row r="2811" spans="1:16">
      <c r="A2811">
        <v>2810</v>
      </c>
      <c r="B2811" s="13">
        <v>4</v>
      </c>
      <c r="C2811" s="13">
        <v>28</v>
      </c>
      <c r="D2811" s="13">
        <v>1</v>
      </c>
      <c r="E2811" s="14">
        <f t="shared" si="730"/>
        <v>118</v>
      </c>
      <c r="F2811" s="24">
        <f>'1 Solar Profile'!E2813*S$10</f>
        <v>0</v>
      </c>
      <c r="G2811" s="24">
        <f>'2 Load Profile'!E2812</f>
        <v>0.53090582132814634</v>
      </c>
      <c r="H2811" s="24">
        <f t="shared" si="722"/>
        <v>0.53090582132814634</v>
      </c>
      <c r="I2811" s="13">
        <f t="shared" si="723"/>
        <v>0</v>
      </c>
      <c r="J2811" s="24">
        <f t="shared" si="724"/>
        <v>0</v>
      </c>
      <c r="K2811" s="24">
        <f t="shared" si="725"/>
        <v>0.53090582132814634</v>
      </c>
      <c r="L2811" s="13"/>
      <c r="M2811" s="24"/>
      <c r="N2811" s="24">
        <f t="shared" si="735"/>
        <v>0</v>
      </c>
      <c r="O2811" s="13"/>
      <c r="P2811" s="13"/>
    </row>
    <row r="2812" spans="1:16">
      <c r="A2812">
        <v>2811</v>
      </c>
      <c r="B2812" s="13">
        <v>4</v>
      </c>
      <c r="C2812" s="13">
        <v>28</v>
      </c>
      <c r="D2812" s="13">
        <v>2</v>
      </c>
      <c r="E2812" s="14">
        <f t="shared" si="730"/>
        <v>118</v>
      </c>
      <c r="F2812" s="24">
        <f>'1 Solar Profile'!E2814*S$10</f>
        <v>0</v>
      </c>
      <c r="G2812" s="24">
        <f>'2 Load Profile'!E2813</f>
        <v>0.5286118234220627</v>
      </c>
      <c r="H2812" s="24">
        <f t="shared" si="722"/>
        <v>0.5286118234220627</v>
      </c>
      <c r="I2812" s="13">
        <f t="shared" si="723"/>
        <v>0</v>
      </c>
      <c r="J2812" s="24">
        <f t="shared" si="724"/>
        <v>0</v>
      </c>
      <c r="K2812" s="24">
        <f t="shared" si="725"/>
        <v>0.5286118234220627</v>
      </c>
      <c r="L2812" s="13"/>
      <c r="M2812" s="24"/>
      <c r="N2812" s="24">
        <f t="shared" si="735"/>
        <v>0</v>
      </c>
      <c r="O2812" s="13"/>
      <c r="P2812" s="13"/>
    </row>
    <row r="2813" spans="1:16">
      <c r="A2813">
        <v>2812</v>
      </c>
      <c r="B2813" s="13">
        <v>4</v>
      </c>
      <c r="C2813" s="13">
        <v>28</v>
      </c>
      <c r="D2813" s="13">
        <v>3</v>
      </c>
      <c r="E2813" s="14">
        <f t="shared" si="730"/>
        <v>118</v>
      </c>
      <c r="F2813" s="24">
        <f>'1 Solar Profile'!E2815*S$10</f>
        <v>0</v>
      </c>
      <c r="G2813" s="24">
        <f>'2 Load Profile'!E2814</f>
        <v>0.53403694183764627</v>
      </c>
      <c r="H2813" s="24">
        <f t="shared" si="722"/>
        <v>0.53403694183764627</v>
      </c>
      <c r="I2813" s="13">
        <f t="shared" si="723"/>
        <v>0</v>
      </c>
      <c r="J2813" s="24">
        <f t="shared" si="724"/>
        <v>0</v>
      </c>
      <c r="K2813" s="24">
        <f t="shared" si="725"/>
        <v>0.53403694183764627</v>
      </c>
      <c r="L2813" s="13"/>
      <c r="M2813" s="24"/>
      <c r="N2813" s="24">
        <f t="shared" si="735"/>
        <v>0</v>
      </c>
      <c r="O2813" s="13"/>
      <c r="P2813" s="13"/>
    </row>
    <row r="2814" spans="1:16">
      <c r="A2814">
        <v>2813</v>
      </c>
      <c r="B2814" s="13">
        <v>4</v>
      </c>
      <c r="C2814" s="13">
        <v>28</v>
      </c>
      <c r="D2814" s="13">
        <v>4</v>
      </c>
      <c r="E2814" s="14">
        <f t="shared" si="730"/>
        <v>118</v>
      </c>
      <c r="F2814" s="24">
        <f>'1 Solar Profile'!E2816*S$10</f>
        <v>0</v>
      </c>
      <c r="G2814" s="24">
        <f>'2 Load Profile'!E2815</f>
        <v>0.58766594417459173</v>
      </c>
      <c r="H2814" s="24">
        <f t="shared" si="722"/>
        <v>0.58766594417459173</v>
      </c>
      <c r="I2814" s="13">
        <f t="shared" si="723"/>
        <v>0</v>
      </c>
      <c r="J2814" s="24">
        <f t="shared" si="724"/>
        <v>0</v>
      </c>
      <c r="K2814" s="24">
        <f t="shared" si="725"/>
        <v>0.58766594417459173</v>
      </c>
      <c r="L2814" s="13"/>
      <c r="M2814" s="24"/>
      <c r="N2814" s="24">
        <f t="shared" si="735"/>
        <v>0</v>
      </c>
      <c r="O2814" s="13"/>
      <c r="P2814" s="13"/>
    </row>
    <row r="2815" spans="1:16">
      <c r="A2815">
        <v>2814</v>
      </c>
      <c r="B2815" s="13">
        <v>4</v>
      </c>
      <c r="C2815" s="13">
        <v>28</v>
      </c>
      <c r="D2815" s="13">
        <v>5</v>
      </c>
      <c r="E2815" s="14">
        <f t="shared" si="730"/>
        <v>118</v>
      </c>
      <c r="F2815" s="24">
        <f>'1 Solar Profile'!E2817*S$10</f>
        <v>0.115968825</v>
      </c>
      <c r="G2815" s="24">
        <f>'2 Load Profile'!E2816</f>
        <v>0.7340409621720555</v>
      </c>
      <c r="H2815" s="24">
        <f t="shared" si="722"/>
        <v>0.61807213717205545</v>
      </c>
      <c r="I2815" s="13">
        <f t="shared" si="723"/>
        <v>0</v>
      </c>
      <c r="J2815" s="24">
        <f t="shared" si="724"/>
        <v>0.115968825</v>
      </c>
      <c r="K2815" s="24">
        <f t="shared" si="725"/>
        <v>0.61807213717205545</v>
      </c>
      <c r="L2815" s="13"/>
      <c r="M2815" s="24"/>
      <c r="N2815" s="24">
        <f t="shared" si="735"/>
        <v>0</v>
      </c>
      <c r="O2815" s="13"/>
      <c r="P2815" s="13"/>
    </row>
    <row r="2816" spans="1:16">
      <c r="A2816">
        <v>2815</v>
      </c>
      <c r="B2816" s="13">
        <v>4</v>
      </c>
      <c r="C2816" s="13">
        <v>28</v>
      </c>
      <c r="D2816" s="13">
        <v>6</v>
      </c>
      <c r="E2816" s="14">
        <f t="shared" si="730"/>
        <v>118</v>
      </c>
      <c r="F2816" s="24">
        <f>'1 Solar Profile'!E2818*S$10</f>
        <v>0.61788195000000001</v>
      </c>
      <c r="G2816" s="24">
        <f>'2 Load Profile'!E2817</f>
        <v>0.94497279308489368</v>
      </c>
      <c r="H2816" s="24">
        <f t="shared" ref="H2816:H2879" si="740">G2816-F2816</f>
        <v>0.32709084308489367</v>
      </c>
      <c r="I2816" s="13">
        <f t="shared" ref="I2816:I2879" si="741">IF(H2816&lt;0,H2816,0)</f>
        <v>0</v>
      </c>
      <c r="J2816" s="24">
        <f t="shared" ref="J2816:J2879" si="742">F2816+I2816</f>
        <v>0.61788195000000001</v>
      </c>
      <c r="K2816" s="24">
        <f t="shared" ref="K2816:K2879" si="743">IF(H2816&gt;0,H2816,0)</f>
        <v>0.32709084308489367</v>
      </c>
      <c r="L2816" s="13"/>
      <c r="M2816" s="24"/>
      <c r="N2816" s="24">
        <f t="shared" si="735"/>
        <v>0</v>
      </c>
      <c r="O2816" s="13"/>
      <c r="P2816" s="13"/>
    </row>
    <row r="2817" spans="1:16">
      <c r="A2817">
        <v>2816</v>
      </c>
      <c r="B2817" s="13">
        <v>4</v>
      </c>
      <c r="C2817" s="13">
        <v>28</v>
      </c>
      <c r="D2817" s="13">
        <v>7</v>
      </c>
      <c r="E2817" s="14">
        <f t="shared" si="730"/>
        <v>118</v>
      </c>
      <c r="F2817" s="24">
        <f>'1 Solar Profile'!E2819*S$10</f>
        <v>1.408164975</v>
      </c>
      <c r="G2817" s="24">
        <f>'2 Load Profile'!E2818</f>
        <v>0.87515104027415214</v>
      </c>
      <c r="H2817" s="24">
        <f t="shared" si="740"/>
        <v>-0.5330139347258479</v>
      </c>
      <c r="I2817" s="13">
        <f t="shared" si="741"/>
        <v>-0.5330139347258479</v>
      </c>
      <c r="J2817" s="24">
        <f t="shared" si="742"/>
        <v>0.87515104027415214</v>
      </c>
      <c r="K2817" s="24">
        <f t="shared" si="743"/>
        <v>0</v>
      </c>
      <c r="L2817" s="13"/>
      <c r="M2817" s="24"/>
      <c r="N2817" s="24">
        <f t="shared" si="735"/>
        <v>0</v>
      </c>
      <c r="O2817" s="13"/>
      <c r="P2817" s="13"/>
    </row>
    <row r="2818" spans="1:16">
      <c r="A2818">
        <v>2817</v>
      </c>
      <c r="B2818" s="13">
        <v>4</v>
      </c>
      <c r="C2818" s="13">
        <v>28</v>
      </c>
      <c r="D2818" s="13">
        <v>8</v>
      </c>
      <c r="E2818" s="14">
        <f t="shared" si="730"/>
        <v>118</v>
      </c>
      <c r="F2818" s="24">
        <f>'1 Solar Profile'!E2820*S$10</f>
        <v>2.2384766250000001</v>
      </c>
      <c r="G2818" s="24">
        <f>'2 Load Profile'!E2819</f>
        <v>0.77427347906980126</v>
      </c>
      <c r="H2818" s="24">
        <f t="shared" si="740"/>
        <v>-1.464203145930199</v>
      </c>
      <c r="I2818" s="13">
        <f t="shared" si="741"/>
        <v>-1.464203145930199</v>
      </c>
      <c r="J2818" s="24">
        <f t="shared" si="742"/>
        <v>0.77427347906980115</v>
      </c>
      <c r="K2818" s="24">
        <f t="shared" si="743"/>
        <v>0</v>
      </c>
      <c r="L2818" s="13"/>
      <c r="M2818" s="24"/>
      <c r="N2818" s="24">
        <f t="shared" si="735"/>
        <v>0</v>
      </c>
      <c r="O2818" s="13"/>
      <c r="P2818" s="13"/>
    </row>
    <row r="2819" spans="1:16">
      <c r="A2819">
        <v>2818</v>
      </c>
      <c r="B2819" s="13">
        <v>4</v>
      </c>
      <c r="C2819" s="13">
        <v>28</v>
      </c>
      <c r="D2819" s="13">
        <v>9</v>
      </c>
      <c r="E2819" s="14">
        <f t="shared" si="730"/>
        <v>118</v>
      </c>
      <c r="F2819" s="24">
        <f>'1 Solar Profile'!E2821*S$10</f>
        <v>1.9676585249999998</v>
      </c>
      <c r="G2819" s="24">
        <f>'2 Load Profile'!E2820</f>
        <v>0.76252814152163861</v>
      </c>
      <c r="H2819" s="24">
        <f t="shared" si="740"/>
        <v>-1.2051303834783611</v>
      </c>
      <c r="I2819" s="13">
        <f t="shared" si="741"/>
        <v>-1.2051303834783611</v>
      </c>
      <c r="J2819" s="24">
        <f t="shared" si="742"/>
        <v>0.76252814152163872</v>
      </c>
      <c r="K2819" s="24">
        <f t="shared" si="743"/>
        <v>0</v>
      </c>
      <c r="L2819" s="13"/>
      <c r="M2819" s="24"/>
      <c r="N2819" s="24">
        <f t="shared" si="735"/>
        <v>0</v>
      </c>
      <c r="O2819" s="13"/>
      <c r="P2819" s="13"/>
    </row>
    <row r="2820" spans="1:16">
      <c r="A2820">
        <v>2819</v>
      </c>
      <c r="B2820" s="13">
        <v>4</v>
      </c>
      <c r="C2820" s="13">
        <v>28</v>
      </c>
      <c r="D2820" s="13">
        <v>10</v>
      </c>
      <c r="E2820" s="14">
        <f t="shared" si="730"/>
        <v>118</v>
      </c>
      <c r="F2820" s="24">
        <f>'1 Solar Profile'!E2822*S$10</f>
        <v>3.2406822000000002</v>
      </c>
      <c r="G2820" s="24">
        <f>'2 Load Profile'!E2821</f>
        <v>0.75757481365218826</v>
      </c>
      <c r="H2820" s="24">
        <f t="shared" si="740"/>
        <v>-2.4831073863478119</v>
      </c>
      <c r="I2820" s="13">
        <f t="shared" si="741"/>
        <v>-2.4831073863478119</v>
      </c>
      <c r="J2820" s="24">
        <f t="shared" si="742"/>
        <v>0.75757481365218826</v>
      </c>
      <c r="K2820" s="24">
        <f t="shared" si="743"/>
        <v>0</v>
      </c>
      <c r="L2820" s="13"/>
      <c r="M2820" s="24"/>
      <c r="N2820" s="24">
        <f t="shared" si="735"/>
        <v>0</v>
      </c>
      <c r="O2820" s="13"/>
      <c r="P2820" s="13"/>
    </row>
    <row r="2821" spans="1:16">
      <c r="A2821">
        <v>2820</v>
      </c>
      <c r="B2821" s="13">
        <v>4</v>
      </c>
      <c r="C2821" s="13">
        <v>28</v>
      </c>
      <c r="D2821" s="13">
        <v>11</v>
      </c>
      <c r="E2821" s="14">
        <f t="shared" si="730"/>
        <v>118</v>
      </c>
      <c r="F2821" s="24">
        <f>'1 Solar Profile'!E2823*S$10</f>
        <v>2.7003737249999999</v>
      </c>
      <c r="G2821" s="24">
        <f>'2 Load Profile'!E2822</f>
        <v>0.7280887597197131</v>
      </c>
      <c r="H2821" s="24">
        <f t="shared" si="740"/>
        <v>-1.972284965280287</v>
      </c>
      <c r="I2821" s="13">
        <f t="shared" si="741"/>
        <v>-1.972284965280287</v>
      </c>
      <c r="J2821" s="24">
        <f t="shared" si="742"/>
        <v>0.72808875971971299</v>
      </c>
      <c r="K2821" s="24">
        <f t="shared" si="743"/>
        <v>0</v>
      </c>
      <c r="L2821" s="13"/>
      <c r="M2821" s="24"/>
      <c r="N2821" s="24">
        <f t="shared" si="735"/>
        <v>0</v>
      </c>
      <c r="O2821" s="13"/>
      <c r="P2821" s="13"/>
    </row>
    <row r="2822" spans="1:16">
      <c r="A2822">
        <v>2821</v>
      </c>
      <c r="B2822" s="13">
        <v>4</v>
      </c>
      <c r="C2822" s="13">
        <v>28</v>
      </c>
      <c r="D2822" s="13">
        <v>12</v>
      </c>
      <c r="E2822" s="14">
        <f t="shared" si="730"/>
        <v>118</v>
      </c>
      <c r="F2822" s="24">
        <f>'1 Solar Profile'!E2824*S$10</f>
        <v>3.4898330249999998</v>
      </c>
      <c r="G2822" s="24">
        <f>'2 Load Profile'!E2823</f>
        <v>0.69524217914550057</v>
      </c>
      <c r="H2822" s="24">
        <f t="shared" si="740"/>
        <v>-2.7945908458544992</v>
      </c>
      <c r="I2822" s="13">
        <f t="shared" si="741"/>
        <v>-2.7945908458544992</v>
      </c>
      <c r="J2822" s="24">
        <f t="shared" si="742"/>
        <v>0.69524217914550057</v>
      </c>
      <c r="K2822" s="24">
        <f t="shared" si="743"/>
        <v>0</v>
      </c>
      <c r="L2822" s="13"/>
      <c r="M2822" s="24"/>
      <c r="N2822" s="24">
        <f t="shared" si="735"/>
        <v>0</v>
      </c>
      <c r="O2822" s="13"/>
      <c r="P2822" s="13"/>
    </row>
    <row r="2823" spans="1:16">
      <c r="A2823">
        <v>2822</v>
      </c>
      <c r="B2823" s="13">
        <v>4</v>
      </c>
      <c r="C2823" s="13">
        <v>28</v>
      </c>
      <c r="D2823" s="13">
        <v>13</v>
      </c>
      <c r="E2823" s="14">
        <f t="shared" si="730"/>
        <v>118</v>
      </c>
      <c r="F2823" s="24">
        <f>'1 Solar Profile'!E2825*S$10</f>
        <v>4.3501027499999996</v>
      </c>
      <c r="G2823" s="24">
        <f>'2 Load Profile'!E2824</f>
        <v>0.67863432493642883</v>
      </c>
      <c r="H2823" s="24">
        <f t="shared" si="740"/>
        <v>-3.671468425063571</v>
      </c>
      <c r="I2823" s="13">
        <f t="shared" si="741"/>
        <v>-3.671468425063571</v>
      </c>
      <c r="J2823" s="24">
        <f t="shared" si="742"/>
        <v>0.67863432493642861</v>
      </c>
      <c r="K2823" s="24">
        <f t="shared" si="743"/>
        <v>0</v>
      </c>
      <c r="L2823" s="13"/>
      <c r="M2823" s="24"/>
      <c r="N2823" s="24">
        <f t="shared" si="735"/>
        <v>0</v>
      </c>
      <c r="O2823" s="13"/>
      <c r="P2823" s="13"/>
    </row>
    <row r="2824" spans="1:16">
      <c r="A2824">
        <v>2823</v>
      </c>
      <c r="B2824" s="13">
        <v>4</v>
      </c>
      <c r="C2824" s="13">
        <v>28</v>
      </c>
      <c r="D2824" s="13">
        <v>14</v>
      </c>
      <c r="E2824" s="14">
        <f t="shared" si="730"/>
        <v>118</v>
      </c>
      <c r="F2824" s="24">
        <f>'1 Solar Profile'!E2826*S$10</f>
        <v>3.6951468749999994</v>
      </c>
      <c r="G2824" s="24">
        <f>'2 Load Profile'!E2825</f>
        <v>0.70086018693906549</v>
      </c>
      <c r="H2824" s="24">
        <f t="shared" si="740"/>
        <v>-2.9942866880609338</v>
      </c>
      <c r="I2824" s="13">
        <f t="shared" si="741"/>
        <v>-2.9942866880609338</v>
      </c>
      <c r="J2824" s="24">
        <f t="shared" si="742"/>
        <v>0.7008601869390656</v>
      </c>
      <c r="K2824" s="24">
        <f t="shared" si="743"/>
        <v>0</v>
      </c>
      <c r="L2824" s="13"/>
      <c r="M2824" s="24"/>
      <c r="N2824" s="24">
        <f t="shared" si="735"/>
        <v>0</v>
      </c>
      <c r="O2824" s="13"/>
      <c r="P2824" s="13"/>
    </row>
    <row r="2825" spans="1:16">
      <c r="A2825">
        <v>2824</v>
      </c>
      <c r="B2825" s="13">
        <v>4</v>
      </c>
      <c r="C2825" s="13">
        <v>28</v>
      </c>
      <c r="D2825" s="13">
        <v>15</v>
      </c>
      <c r="E2825" s="14">
        <f t="shared" si="730"/>
        <v>118</v>
      </c>
      <c r="F2825" s="24">
        <f>'1 Solar Profile'!E2827*S$10</f>
        <v>2.7581336999999997</v>
      </c>
      <c r="G2825" s="24">
        <f>'2 Load Profile'!E2826</f>
        <v>0.80812548356725677</v>
      </c>
      <c r="H2825" s="24">
        <f t="shared" si="740"/>
        <v>-1.9500082164327428</v>
      </c>
      <c r="I2825" s="13">
        <f t="shared" si="741"/>
        <v>-1.9500082164327428</v>
      </c>
      <c r="J2825" s="24">
        <f t="shared" si="742"/>
        <v>0.80812548356725689</v>
      </c>
      <c r="K2825" s="24">
        <f t="shared" si="743"/>
        <v>0</v>
      </c>
      <c r="L2825" s="13"/>
      <c r="M2825" s="24"/>
      <c r="N2825" s="24">
        <f t="shared" si="735"/>
        <v>0</v>
      </c>
      <c r="O2825" s="13"/>
      <c r="P2825" s="13"/>
    </row>
    <row r="2826" spans="1:16">
      <c r="A2826">
        <v>2825</v>
      </c>
      <c r="B2826" s="13">
        <v>4</v>
      </c>
      <c r="C2826" s="13">
        <v>28</v>
      </c>
      <c r="D2826" s="13">
        <v>16</v>
      </c>
      <c r="E2826" s="14">
        <f t="shared" si="730"/>
        <v>118</v>
      </c>
      <c r="F2826" s="24">
        <f>'1 Solar Profile'!E2828*S$10</f>
        <v>1.612571625</v>
      </c>
      <c r="G2826" s="24">
        <f>'2 Load Profile'!E2827</f>
        <v>0.99635977865406267</v>
      </c>
      <c r="H2826" s="24">
        <f t="shared" si="740"/>
        <v>-0.61621184634593729</v>
      </c>
      <c r="I2826" s="13">
        <f t="shared" si="741"/>
        <v>-0.61621184634593729</v>
      </c>
      <c r="J2826" s="24">
        <f t="shared" si="742"/>
        <v>0.99635977865406267</v>
      </c>
      <c r="K2826" s="24">
        <f t="shared" si="743"/>
        <v>0</v>
      </c>
      <c r="L2826" s="13"/>
      <c r="M2826" s="24"/>
      <c r="N2826" s="24">
        <f t="shared" si="735"/>
        <v>0</v>
      </c>
      <c r="O2826" s="13"/>
      <c r="P2826" s="13"/>
    </row>
    <row r="2827" spans="1:16">
      <c r="A2827">
        <v>2826</v>
      </c>
      <c r="B2827" s="13">
        <v>4</v>
      </c>
      <c r="C2827" s="13">
        <v>28</v>
      </c>
      <c r="D2827" s="13">
        <v>17</v>
      </c>
      <c r="E2827" s="14">
        <f t="shared" si="730"/>
        <v>118</v>
      </c>
      <c r="F2827" s="24">
        <f>'1 Solar Profile'!E2829*S$10</f>
        <v>0.55908089999999988</v>
      </c>
      <c r="G2827" s="24">
        <f>'2 Load Profile'!E2828</f>
        <v>1.113221342286286</v>
      </c>
      <c r="H2827" s="24">
        <f t="shared" si="740"/>
        <v>0.55414044228628612</v>
      </c>
      <c r="I2827" s="13">
        <f t="shared" si="741"/>
        <v>0</v>
      </c>
      <c r="J2827" s="24">
        <f t="shared" si="742"/>
        <v>0.55908089999999988</v>
      </c>
      <c r="K2827" s="24">
        <f t="shared" si="743"/>
        <v>0.55414044228628612</v>
      </c>
      <c r="L2827" s="13"/>
      <c r="M2827" s="24"/>
      <c r="N2827" s="24">
        <f t="shared" si="735"/>
        <v>0</v>
      </c>
      <c r="O2827" s="13"/>
      <c r="P2827" s="13"/>
    </row>
    <row r="2828" spans="1:16">
      <c r="A2828">
        <v>2827</v>
      </c>
      <c r="B2828" s="13">
        <v>4</v>
      </c>
      <c r="C2828" s="13">
        <v>28</v>
      </c>
      <c r="D2828" s="13">
        <v>18</v>
      </c>
      <c r="E2828" s="14">
        <f t="shared" si="730"/>
        <v>118</v>
      </c>
      <c r="F2828" s="24">
        <f>'1 Solar Profile'!E2830*S$10</f>
        <v>2.1201075E-2</v>
      </c>
      <c r="G2828" s="24">
        <f>'2 Load Profile'!E2829</f>
        <v>1.2205428101233229</v>
      </c>
      <c r="H2828" s="24">
        <f t="shared" si="740"/>
        <v>1.1993417351233229</v>
      </c>
      <c r="I2828" s="13">
        <f t="shared" si="741"/>
        <v>0</v>
      </c>
      <c r="J2828" s="24">
        <f t="shared" si="742"/>
        <v>2.1201075E-2</v>
      </c>
      <c r="K2828" s="24">
        <f t="shared" si="743"/>
        <v>1.1993417351233229</v>
      </c>
      <c r="L2828" s="13"/>
      <c r="M2828" s="24"/>
      <c r="N2828" s="24">
        <f t="shared" si="735"/>
        <v>0</v>
      </c>
      <c r="O2828" s="13"/>
      <c r="P2828" s="13"/>
    </row>
    <row r="2829" spans="1:16">
      <c r="A2829">
        <v>2828</v>
      </c>
      <c r="B2829" s="13">
        <v>4</v>
      </c>
      <c r="C2829" s="13">
        <v>28</v>
      </c>
      <c r="D2829" s="13">
        <v>19</v>
      </c>
      <c r="E2829" s="14">
        <f t="shared" si="730"/>
        <v>118</v>
      </c>
      <c r="F2829" s="24">
        <f>'1 Solar Profile'!E2831*S$10</f>
        <v>0</v>
      </c>
      <c r="G2829" s="24">
        <f>'2 Load Profile'!E2830</f>
        <v>1.447464223178498</v>
      </c>
      <c r="H2829" s="24">
        <f t="shared" si="740"/>
        <v>1.447464223178498</v>
      </c>
      <c r="I2829" s="13">
        <f t="shared" si="741"/>
        <v>0</v>
      </c>
      <c r="J2829" s="24">
        <f t="shared" si="742"/>
        <v>0</v>
      </c>
      <c r="K2829" s="24">
        <f t="shared" si="743"/>
        <v>1.447464223178498</v>
      </c>
      <c r="L2829" s="13"/>
      <c r="M2829" s="24"/>
      <c r="N2829" s="24">
        <f t="shared" si="735"/>
        <v>0</v>
      </c>
      <c r="O2829" s="13"/>
      <c r="P2829" s="13"/>
    </row>
    <row r="2830" spans="1:16">
      <c r="A2830">
        <v>2829</v>
      </c>
      <c r="B2830" s="13">
        <v>4</v>
      </c>
      <c r="C2830" s="13">
        <v>28</v>
      </c>
      <c r="D2830" s="13">
        <v>20</v>
      </c>
      <c r="E2830" s="14">
        <f t="shared" si="730"/>
        <v>118</v>
      </c>
      <c r="F2830" s="24">
        <f>'1 Solar Profile'!E2832*S$10</f>
        <v>0</v>
      </c>
      <c r="G2830" s="24">
        <f>'2 Load Profile'!E2831</f>
        <v>1.4699858431344923</v>
      </c>
      <c r="H2830" s="24">
        <f t="shared" si="740"/>
        <v>1.4699858431344923</v>
      </c>
      <c r="I2830" s="13">
        <f t="shared" si="741"/>
        <v>0</v>
      </c>
      <c r="J2830" s="24">
        <f t="shared" si="742"/>
        <v>0</v>
      </c>
      <c r="K2830" s="24">
        <f t="shared" si="743"/>
        <v>1.4699858431344923</v>
      </c>
      <c r="L2830" s="13"/>
      <c r="M2830" s="24"/>
      <c r="N2830" s="24">
        <f t="shared" si="735"/>
        <v>0</v>
      </c>
      <c r="O2830" s="24"/>
      <c r="P2830" s="24"/>
    </row>
    <row r="2831" spans="1:16">
      <c r="A2831">
        <v>2830</v>
      </c>
      <c r="B2831" s="13">
        <v>4</v>
      </c>
      <c r="C2831" s="13">
        <v>28</v>
      </c>
      <c r="D2831" s="13">
        <v>21</v>
      </c>
      <c r="E2831" s="14">
        <f t="shared" si="730"/>
        <v>118</v>
      </c>
      <c r="F2831" s="24">
        <f>'1 Solar Profile'!E2833*S$10</f>
        <v>0</v>
      </c>
      <c r="G2831" s="24">
        <f>'2 Load Profile'!E2832</f>
        <v>1.1895131025880679</v>
      </c>
      <c r="H2831" s="24">
        <f t="shared" si="740"/>
        <v>1.1895131025880679</v>
      </c>
      <c r="I2831" s="13">
        <f t="shared" si="741"/>
        <v>0</v>
      </c>
      <c r="J2831" s="24">
        <f t="shared" si="742"/>
        <v>0</v>
      </c>
      <c r="K2831" s="24">
        <f t="shared" si="743"/>
        <v>1.1895131025880679</v>
      </c>
      <c r="L2831" s="13"/>
      <c r="M2831" s="24"/>
      <c r="N2831" s="24">
        <f t="shared" si="735"/>
        <v>0</v>
      </c>
      <c r="O2831" s="13"/>
      <c r="P2831" s="13"/>
    </row>
    <row r="2832" spans="1:16">
      <c r="A2832">
        <v>2831</v>
      </c>
      <c r="B2832" s="13">
        <v>4</v>
      </c>
      <c r="C2832" s="13">
        <v>28</v>
      </c>
      <c r="D2832" s="13">
        <v>22</v>
      </c>
      <c r="E2832" s="14">
        <f t="shared" si="730"/>
        <v>118</v>
      </c>
      <c r="F2832" s="24">
        <f>'1 Solar Profile'!E2834*S$10</f>
        <v>0</v>
      </c>
      <c r="G2832" s="24">
        <f>'2 Load Profile'!E2833</f>
        <v>0.93165370860654229</v>
      </c>
      <c r="H2832" s="24">
        <f t="shared" si="740"/>
        <v>0.93165370860654229</v>
      </c>
      <c r="I2832" s="13">
        <f t="shared" si="741"/>
        <v>0</v>
      </c>
      <c r="J2832" s="24">
        <f t="shared" si="742"/>
        <v>0</v>
      </c>
      <c r="K2832" s="24">
        <f t="shared" si="743"/>
        <v>0.93165370860654229</v>
      </c>
      <c r="L2832" s="13"/>
      <c r="M2832" s="24"/>
      <c r="N2832" s="24">
        <f t="shared" si="735"/>
        <v>0</v>
      </c>
      <c r="O2832" s="13"/>
      <c r="P2832" s="13"/>
    </row>
    <row r="2833" spans="1:16">
      <c r="A2833">
        <v>2832</v>
      </c>
      <c r="B2833" s="13">
        <v>4</v>
      </c>
      <c r="C2833" s="13">
        <v>28</v>
      </c>
      <c r="D2833" s="13">
        <v>23</v>
      </c>
      <c r="E2833" s="14">
        <f t="shared" si="730"/>
        <v>118</v>
      </c>
      <c r="F2833" s="24">
        <f>'1 Solar Profile'!E2835*S$10</f>
        <v>0</v>
      </c>
      <c r="G2833" s="24">
        <f>'2 Load Profile'!E2834</f>
        <v>0.66972597854826788</v>
      </c>
      <c r="H2833" s="24">
        <f t="shared" si="740"/>
        <v>0.66972597854826788</v>
      </c>
      <c r="I2833" s="13">
        <f t="shared" si="741"/>
        <v>0</v>
      </c>
      <c r="J2833" s="24">
        <f t="shared" si="742"/>
        <v>0</v>
      </c>
      <c r="K2833" s="24">
        <f t="shared" si="743"/>
        <v>0.66972597854826788</v>
      </c>
      <c r="L2833" s="13">
        <f t="shared" ref="L2833" si="744">SUM(I2810:I2833)</f>
        <v>-19.684305837520192</v>
      </c>
      <c r="M2833" s="24">
        <f t="shared" ref="M2833" si="745">SUMIF(H2810:H2833,"&gt;0",H2810:H2833)</f>
        <v>11.157579244609025</v>
      </c>
      <c r="N2833" s="24">
        <f t="shared" si="735"/>
        <v>-8.5267265929111673</v>
      </c>
      <c r="O2833" s="13">
        <f t="shared" ref="O2833" si="746">IF(M2833&gt;(L2833*-1),(M2833+L2833)*S$12,0)</f>
        <v>0</v>
      </c>
      <c r="P2833" s="13">
        <f t="shared" ref="P2833" si="747">IF(M2833&lt;(L2833*-1),(M2833+L2833)*S$14,0)</f>
        <v>-0.22553191838250039</v>
      </c>
    </row>
    <row r="2834" spans="1:16">
      <c r="A2834">
        <v>2833</v>
      </c>
      <c r="B2834" s="13">
        <v>4</v>
      </c>
      <c r="C2834" s="13">
        <v>29</v>
      </c>
      <c r="D2834" s="13">
        <v>0</v>
      </c>
      <c r="E2834" s="14">
        <f t="shared" si="730"/>
        <v>119</v>
      </c>
      <c r="F2834" s="24">
        <f>'1 Solar Profile'!E2836*S$10</f>
        <v>0</v>
      </c>
      <c r="G2834" s="24">
        <f>'2 Load Profile'!E2835</f>
        <v>0.585254875201349</v>
      </c>
      <c r="H2834" s="24">
        <f t="shared" si="740"/>
        <v>0.585254875201349</v>
      </c>
      <c r="I2834" s="13">
        <f t="shared" si="741"/>
        <v>0</v>
      </c>
      <c r="J2834" s="24">
        <f t="shared" si="742"/>
        <v>0</v>
      </c>
      <c r="K2834" s="24">
        <f t="shared" si="743"/>
        <v>0.585254875201349</v>
      </c>
      <c r="L2834" s="13"/>
      <c r="M2834" s="24"/>
      <c r="N2834" s="24">
        <f t="shared" si="735"/>
        <v>0</v>
      </c>
      <c r="O2834" s="13"/>
      <c r="P2834" s="13"/>
    </row>
    <row r="2835" spans="1:16">
      <c r="A2835">
        <v>2834</v>
      </c>
      <c r="B2835" s="13">
        <v>4</v>
      </c>
      <c r="C2835" s="13">
        <v>29</v>
      </c>
      <c r="D2835" s="13">
        <v>1</v>
      </c>
      <c r="E2835" s="14">
        <f t="shared" si="730"/>
        <v>119</v>
      </c>
      <c r="F2835" s="24">
        <f>'1 Solar Profile'!E2837*S$10</f>
        <v>0</v>
      </c>
      <c r="G2835" s="24">
        <f>'2 Load Profile'!E2836</f>
        <v>0.553418662263788</v>
      </c>
      <c r="H2835" s="24">
        <f t="shared" si="740"/>
        <v>0.553418662263788</v>
      </c>
      <c r="I2835" s="13">
        <f t="shared" si="741"/>
        <v>0</v>
      </c>
      <c r="J2835" s="24">
        <f t="shared" si="742"/>
        <v>0</v>
      </c>
      <c r="K2835" s="24">
        <f t="shared" si="743"/>
        <v>0.553418662263788</v>
      </c>
      <c r="L2835" s="13"/>
      <c r="M2835" s="24"/>
      <c r="N2835" s="24">
        <f t="shared" si="735"/>
        <v>0</v>
      </c>
      <c r="O2835" s="13"/>
      <c r="P2835" s="13"/>
    </row>
    <row r="2836" spans="1:16">
      <c r="A2836">
        <v>2835</v>
      </c>
      <c r="B2836" s="13">
        <v>4</v>
      </c>
      <c r="C2836" s="13">
        <v>29</v>
      </c>
      <c r="D2836" s="13">
        <v>2</v>
      </c>
      <c r="E2836" s="14">
        <f t="shared" si="730"/>
        <v>119</v>
      </c>
      <c r="F2836" s="24">
        <f>'1 Solar Profile'!E2838*S$10</f>
        <v>0</v>
      </c>
      <c r="G2836" s="24">
        <f>'2 Load Profile'!E2837</f>
        <v>0.55810913972005316</v>
      </c>
      <c r="H2836" s="24">
        <f t="shared" si="740"/>
        <v>0.55810913972005316</v>
      </c>
      <c r="I2836" s="13">
        <f t="shared" si="741"/>
        <v>0</v>
      </c>
      <c r="J2836" s="24">
        <f t="shared" si="742"/>
        <v>0</v>
      </c>
      <c r="K2836" s="24">
        <f t="shared" si="743"/>
        <v>0.55810913972005316</v>
      </c>
      <c r="L2836" s="13"/>
      <c r="M2836" s="24"/>
      <c r="N2836" s="24">
        <f t="shared" si="735"/>
        <v>0</v>
      </c>
      <c r="O2836" s="13"/>
      <c r="P2836" s="13"/>
    </row>
    <row r="2837" spans="1:16">
      <c r="A2837">
        <v>2836</v>
      </c>
      <c r="B2837" s="13">
        <v>4</v>
      </c>
      <c r="C2837" s="13">
        <v>29</v>
      </c>
      <c r="D2837" s="13">
        <v>3</v>
      </c>
      <c r="E2837" s="14">
        <f t="shared" si="730"/>
        <v>119</v>
      </c>
      <c r="F2837" s="24">
        <f>'1 Solar Profile'!E2839*S$10</f>
        <v>0</v>
      </c>
      <c r="G2837" s="24">
        <f>'2 Load Profile'!E2838</f>
        <v>0.56709695866787668</v>
      </c>
      <c r="H2837" s="24">
        <f t="shared" si="740"/>
        <v>0.56709695866787668</v>
      </c>
      <c r="I2837" s="13">
        <f t="shared" si="741"/>
        <v>0</v>
      </c>
      <c r="J2837" s="24">
        <f t="shared" si="742"/>
        <v>0</v>
      </c>
      <c r="K2837" s="24">
        <f t="shared" si="743"/>
        <v>0.56709695866787668</v>
      </c>
      <c r="L2837" s="13"/>
      <c r="M2837" s="24"/>
      <c r="N2837" s="24">
        <f t="shared" si="735"/>
        <v>0</v>
      </c>
      <c r="O2837" s="13"/>
      <c r="P2837" s="13"/>
    </row>
    <row r="2838" spans="1:16">
      <c r="A2838">
        <v>2837</v>
      </c>
      <c r="B2838" s="13">
        <v>4</v>
      </c>
      <c r="C2838" s="13">
        <v>29</v>
      </c>
      <c r="D2838" s="13">
        <v>4</v>
      </c>
      <c r="E2838" s="14">
        <f t="shared" si="730"/>
        <v>119</v>
      </c>
      <c r="F2838" s="24">
        <f>'1 Solar Profile'!E2840*S$10</f>
        <v>0</v>
      </c>
      <c r="G2838" s="24">
        <f>'2 Load Profile'!E2839</f>
        <v>0.62350961079304523</v>
      </c>
      <c r="H2838" s="24">
        <f t="shared" si="740"/>
        <v>0.62350961079304523</v>
      </c>
      <c r="I2838" s="13">
        <f t="shared" si="741"/>
        <v>0</v>
      </c>
      <c r="J2838" s="24">
        <f t="shared" si="742"/>
        <v>0</v>
      </c>
      <c r="K2838" s="24">
        <f t="shared" si="743"/>
        <v>0.62350961079304523</v>
      </c>
      <c r="L2838" s="13"/>
      <c r="M2838" s="24"/>
      <c r="N2838" s="24">
        <f t="shared" si="735"/>
        <v>0</v>
      </c>
      <c r="O2838" s="13"/>
      <c r="P2838" s="13"/>
    </row>
    <row r="2839" spans="1:16">
      <c r="A2839">
        <v>2838</v>
      </c>
      <c r="B2839" s="13">
        <v>4</v>
      </c>
      <c r="C2839" s="13">
        <v>29</v>
      </c>
      <c r="D2839" s="13">
        <v>5</v>
      </c>
      <c r="E2839" s="14">
        <f t="shared" si="730"/>
        <v>119</v>
      </c>
      <c r="F2839" s="24">
        <f>'1 Solar Profile'!E2841*S$10</f>
        <v>0.19411244999999999</v>
      </c>
      <c r="G2839" s="24">
        <f>'2 Load Profile'!E2840</f>
        <v>0.78838854644166267</v>
      </c>
      <c r="H2839" s="24">
        <f t="shared" si="740"/>
        <v>0.59427609644166268</v>
      </c>
      <c r="I2839" s="13">
        <f t="shared" si="741"/>
        <v>0</v>
      </c>
      <c r="J2839" s="24">
        <f t="shared" si="742"/>
        <v>0.19411244999999999</v>
      </c>
      <c r="K2839" s="24">
        <f t="shared" si="743"/>
        <v>0.59427609644166268</v>
      </c>
      <c r="L2839" s="13"/>
      <c r="M2839" s="24"/>
      <c r="N2839" s="24">
        <f t="shared" si="735"/>
        <v>0</v>
      </c>
      <c r="O2839" s="13"/>
      <c r="P2839" s="13"/>
    </row>
    <row r="2840" spans="1:16">
      <c r="A2840">
        <v>2839</v>
      </c>
      <c r="B2840" s="13">
        <v>4</v>
      </c>
      <c r="C2840" s="13">
        <v>29</v>
      </c>
      <c r="D2840" s="13">
        <v>6</v>
      </c>
      <c r="E2840" s="14">
        <f t="shared" ref="E2840:E2903" si="748">IF(D2840&lt;D2839, E2839+1,E2839)</f>
        <v>119</v>
      </c>
      <c r="F2840" s="24">
        <f>'1 Solar Profile'!E2842*S$10</f>
        <v>1.0364822999999999</v>
      </c>
      <c r="G2840" s="24">
        <f>'2 Load Profile'!E2841</f>
        <v>0.99681932526079664</v>
      </c>
      <c r="H2840" s="24">
        <f t="shared" si="740"/>
        <v>-3.9662974739203216E-2</v>
      </c>
      <c r="I2840" s="13">
        <f t="shared" si="741"/>
        <v>-3.9662974739203216E-2</v>
      </c>
      <c r="J2840" s="24">
        <f t="shared" si="742"/>
        <v>0.99681932526079664</v>
      </c>
      <c r="K2840" s="24">
        <f t="shared" si="743"/>
        <v>0</v>
      </c>
      <c r="L2840" s="13"/>
      <c r="M2840" s="24"/>
      <c r="N2840" s="24">
        <f t="shared" si="735"/>
        <v>0</v>
      </c>
      <c r="O2840" s="13"/>
      <c r="P2840" s="13"/>
    </row>
    <row r="2841" spans="1:16">
      <c r="A2841">
        <v>2840</v>
      </c>
      <c r="B2841" s="13">
        <v>4</v>
      </c>
      <c r="C2841" s="13">
        <v>29</v>
      </c>
      <c r="D2841" s="13">
        <v>7</v>
      </c>
      <c r="E2841" s="14">
        <f t="shared" si="748"/>
        <v>119</v>
      </c>
      <c r="F2841" s="24">
        <f>'1 Solar Profile'!E2843*S$10</f>
        <v>2.2174314750000002</v>
      </c>
      <c r="G2841" s="24">
        <f>'2 Load Profile'!E2842</f>
        <v>0.93617274517707605</v>
      </c>
      <c r="H2841" s="24">
        <f t="shared" si="740"/>
        <v>-1.2812587298229241</v>
      </c>
      <c r="I2841" s="13">
        <f t="shared" si="741"/>
        <v>-1.2812587298229241</v>
      </c>
      <c r="J2841" s="24">
        <f t="shared" si="742"/>
        <v>0.93617274517707605</v>
      </c>
      <c r="K2841" s="24">
        <f t="shared" si="743"/>
        <v>0</v>
      </c>
      <c r="L2841" s="13"/>
      <c r="M2841" s="24"/>
      <c r="N2841" s="24">
        <f t="shared" si="735"/>
        <v>0</v>
      </c>
      <c r="O2841" s="13"/>
      <c r="P2841" s="13"/>
    </row>
    <row r="2842" spans="1:16">
      <c r="A2842">
        <v>2841</v>
      </c>
      <c r="B2842" s="13">
        <v>4</v>
      </c>
      <c r="C2842" s="13">
        <v>29</v>
      </c>
      <c r="D2842" s="13">
        <v>8</v>
      </c>
      <c r="E2842" s="14">
        <f t="shared" si="748"/>
        <v>119</v>
      </c>
      <c r="F2842" s="24">
        <f>'1 Solar Profile'!E2844*S$10</f>
        <v>3.2798130749999994</v>
      </c>
      <c r="G2842" s="24">
        <f>'2 Load Profile'!E2843</f>
        <v>0.84437057897921142</v>
      </c>
      <c r="H2842" s="24">
        <f t="shared" si="740"/>
        <v>-2.4354424960207881</v>
      </c>
      <c r="I2842" s="13">
        <f t="shared" si="741"/>
        <v>-2.4354424960207881</v>
      </c>
      <c r="J2842" s="24">
        <f t="shared" si="742"/>
        <v>0.84437057897921131</v>
      </c>
      <c r="K2842" s="24">
        <f t="shared" si="743"/>
        <v>0</v>
      </c>
      <c r="L2842" s="13"/>
      <c r="M2842" s="24"/>
      <c r="N2842" s="24">
        <f t="shared" si="735"/>
        <v>0</v>
      </c>
      <c r="O2842" s="13"/>
      <c r="P2842" s="13"/>
    </row>
    <row r="2843" spans="1:16">
      <c r="A2843">
        <v>2842</v>
      </c>
      <c r="B2843" s="13">
        <v>4</v>
      </c>
      <c r="C2843" s="13">
        <v>29</v>
      </c>
      <c r="D2843" s="13">
        <v>9</v>
      </c>
      <c r="E2843" s="14">
        <f t="shared" si="748"/>
        <v>119</v>
      </c>
      <c r="F2843" s="24">
        <f>'1 Solar Profile'!E2845*S$10</f>
        <v>4.094811</v>
      </c>
      <c r="G2843" s="24">
        <f>'2 Load Profile'!E2844</f>
        <v>0.843401669972071</v>
      </c>
      <c r="H2843" s="24">
        <f t="shared" si="740"/>
        <v>-3.2514093300279292</v>
      </c>
      <c r="I2843" s="13">
        <f t="shared" si="741"/>
        <v>-3.2514093300279292</v>
      </c>
      <c r="J2843" s="24">
        <f t="shared" si="742"/>
        <v>0.84340166997207078</v>
      </c>
      <c r="K2843" s="24">
        <f t="shared" si="743"/>
        <v>0</v>
      </c>
      <c r="L2843" s="13"/>
      <c r="M2843" s="24"/>
      <c r="N2843" s="24">
        <f t="shared" si="735"/>
        <v>0</v>
      </c>
      <c r="O2843" s="13"/>
      <c r="P2843" s="13"/>
    </row>
    <row r="2844" spans="1:16">
      <c r="A2844">
        <v>2843</v>
      </c>
      <c r="B2844" s="13">
        <v>4</v>
      </c>
      <c r="C2844" s="13">
        <v>29</v>
      </c>
      <c r="D2844" s="13">
        <v>10</v>
      </c>
      <c r="E2844" s="14">
        <f t="shared" si="748"/>
        <v>119</v>
      </c>
      <c r="F2844" s="24">
        <f>'1 Solar Profile'!E2846*S$10</f>
        <v>4.3176908249999997</v>
      </c>
      <c r="G2844" s="24">
        <f>'2 Load Profile'!E2845</f>
        <v>0.83199773632008589</v>
      </c>
      <c r="H2844" s="24">
        <f t="shared" si="740"/>
        <v>-3.4856930886799136</v>
      </c>
      <c r="I2844" s="13">
        <f t="shared" si="741"/>
        <v>-3.4856930886799136</v>
      </c>
      <c r="J2844" s="24">
        <f t="shared" si="742"/>
        <v>0.83199773632008611</v>
      </c>
      <c r="K2844" s="24">
        <f t="shared" si="743"/>
        <v>0</v>
      </c>
      <c r="L2844" s="13"/>
      <c r="M2844" s="24"/>
      <c r="N2844" s="24">
        <f t="shared" si="735"/>
        <v>0</v>
      </c>
      <c r="O2844" s="13"/>
      <c r="P2844" s="13"/>
    </row>
    <row r="2845" spans="1:16">
      <c r="A2845">
        <v>2844</v>
      </c>
      <c r="B2845" s="13">
        <v>4</v>
      </c>
      <c r="C2845" s="13">
        <v>29</v>
      </c>
      <c r="D2845" s="13">
        <v>11</v>
      </c>
      <c r="E2845" s="14">
        <f t="shared" si="748"/>
        <v>119</v>
      </c>
      <c r="F2845" s="24">
        <f>'1 Solar Profile'!E2847*S$10</f>
        <v>4.2510399749999994</v>
      </c>
      <c r="G2845" s="24">
        <f>'2 Load Profile'!E2846</f>
        <v>0.79469858404289062</v>
      </c>
      <c r="H2845" s="24">
        <f t="shared" si="740"/>
        <v>-3.4563413909571086</v>
      </c>
      <c r="I2845" s="13">
        <f t="shared" si="741"/>
        <v>-3.4563413909571086</v>
      </c>
      <c r="J2845" s="24">
        <f t="shared" si="742"/>
        <v>0.79469858404289084</v>
      </c>
      <c r="K2845" s="24">
        <f t="shared" si="743"/>
        <v>0</v>
      </c>
      <c r="L2845" s="13"/>
      <c r="M2845" s="24"/>
      <c r="N2845" s="24">
        <f t="shared" si="735"/>
        <v>0</v>
      </c>
      <c r="O2845" s="13"/>
      <c r="P2845" s="13"/>
    </row>
    <row r="2846" spans="1:16">
      <c r="A2846">
        <v>2845</v>
      </c>
      <c r="B2846" s="13">
        <v>4</v>
      </c>
      <c r="C2846" s="13">
        <v>29</v>
      </c>
      <c r="D2846" s="13">
        <v>12</v>
      </c>
      <c r="E2846" s="14">
        <f t="shared" si="748"/>
        <v>119</v>
      </c>
      <c r="F2846" s="24">
        <f>'1 Solar Profile'!E2848*S$10</f>
        <v>4.3127988749999995</v>
      </c>
      <c r="G2846" s="24">
        <f>'2 Load Profile'!E2847</f>
        <v>0.75251971182767552</v>
      </c>
      <c r="H2846" s="24">
        <f t="shared" si="740"/>
        <v>-3.5602791631723241</v>
      </c>
      <c r="I2846" s="13">
        <f t="shared" si="741"/>
        <v>-3.5602791631723241</v>
      </c>
      <c r="J2846" s="24">
        <f t="shared" si="742"/>
        <v>0.75251971182767541</v>
      </c>
      <c r="K2846" s="24">
        <f t="shared" si="743"/>
        <v>0</v>
      </c>
      <c r="L2846" s="13"/>
      <c r="M2846" s="24"/>
      <c r="N2846" s="24">
        <f t="shared" si="735"/>
        <v>0</v>
      </c>
      <c r="O2846" s="13"/>
      <c r="P2846" s="13"/>
    </row>
    <row r="2847" spans="1:16">
      <c r="A2847">
        <v>2846</v>
      </c>
      <c r="B2847" s="13">
        <v>4</v>
      </c>
      <c r="C2847" s="13">
        <v>29</v>
      </c>
      <c r="D2847" s="13">
        <v>13</v>
      </c>
      <c r="E2847" s="14">
        <f t="shared" si="748"/>
        <v>119</v>
      </c>
      <c r="F2847" s="24">
        <f>'1 Solar Profile'!E2849*S$10</f>
        <v>4.3717889249999997</v>
      </c>
      <c r="G2847" s="24">
        <f>'2 Load Profile'!E2848</f>
        <v>0.72680619098383492</v>
      </c>
      <c r="H2847" s="24">
        <f t="shared" si="740"/>
        <v>-3.6449827340161649</v>
      </c>
      <c r="I2847" s="13">
        <f t="shared" si="741"/>
        <v>-3.6449827340161649</v>
      </c>
      <c r="J2847" s="24">
        <f t="shared" si="742"/>
        <v>0.72680619098383481</v>
      </c>
      <c r="K2847" s="24">
        <f t="shared" si="743"/>
        <v>0</v>
      </c>
      <c r="L2847" s="13"/>
      <c r="M2847" s="24"/>
      <c r="N2847" s="24">
        <f t="shared" si="735"/>
        <v>0</v>
      </c>
      <c r="O2847" s="13"/>
      <c r="P2847" s="13"/>
    </row>
    <row r="2848" spans="1:16">
      <c r="A2848">
        <v>2847</v>
      </c>
      <c r="B2848" s="13">
        <v>4</v>
      </c>
      <c r="C2848" s="13">
        <v>29</v>
      </c>
      <c r="D2848" s="13">
        <v>14</v>
      </c>
      <c r="E2848" s="14">
        <f t="shared" si="748"/>
        <v>119</v>
      </c>
      <c r="F2848" s="24">
        <f>'1 Solar Profile'!E2850*S$10</f>
        <v>2.8691034749999997</v>
      </c>
      <c r="G2848" s="24">
        <f>'2 Load Profile'!E2849</f>
        <v>0.73554589691287808</v>
      </c>
      <c r="H2848" s="24">
        <f t="shared" si="740"/>
        <v>-2.1335575780871219</v>
      </c>
      <c r="I2848" s="13">
        <f t="shared" si="741"/>
        <v>-2.1335575780871219</v>
      </c>
      <c r="J2848" s="24">
        <f t="shared" si="742"/>
        <v>0.73554589691287786</v>
      </c>
      <c r="K2848" s="24">
        <f t="shared" si="743"/>
        <v>0</v>
      </c>
      <c r="L2848" s="13"/>
      <c r="M2848" s="24"/>
      <c r="N2848" s="24">
        <f t="shared" si="735"/>
        <v>0</v>
      </c>
      <c r="O2848" s="13"/>
      <c r="P2848" s="13"/>
    </row>
    <row r="2849" spans="1:17">
      <c r="A2849">
        <v>2848</v>
      </c>
      <c r="B2849" s="13">
        <v>4</v>
      </c>
      <c r="C2849" s="13">
        <v>29</v>
      </c>
      <c r="D2849" s="13">
        <v>15</v>
      </c>
      <c r="E2849" s="14">
        <f t="shared" si="748"/>
        <v>119</v>
      </c>
      <c r="F2849" s="24">
        <f>'1 Solar Profile'!E2851*S$10</f>
        <v>2.68035705</v>
      </c>
      <c r="G2849" s="24">
        <f>'2 Load Profile'!E2850</f>
        <v>0.84113680587735251</v>
      </c>
      <c r="H2849" s="24">
        <f t="shared" si="740"/>
        <v>-1.8392202441226475</v>
      </c>
      <c r="I2849" s="13">
        <f t="shared" si="741"/>
        <v>-1.8392202441226475</v>
      </c>
      <c r="J2849" s="24">
        <f t="shared" si="742"/>
        <v>0.84113680587735251</v>
      </c>
      <c r="K2849" s="24">
        <f t="shared" si="743"/>
        <v>0</v>
      </c>
      <c r="L2849" s="13"/>
      <c r="M2849" s="24"/>
      <c r="N2849" s="24">
        <f t="shared" si="735"/>
        <v>0</v>
      </c>
      <c r="O2849" s="13"/>
      <c r="P2849" s="13"/>
    </row>
    <row r="2850" spans="1:17">
      <c r="A2850">
        <v>2849</v>
      </c>
      <c r="B2850" s="13">
        <v>4</v>
      </c>
      <c r="C2850" s="13">
        <v>29</v>
      </c>
      <c r="D2850" s="13">
        <v>16</v>
      </c>
      <c r="E2850" s="14">
        <f t="shared" si="748"/>
        <v>119</v>
      </c>
      <c r="F2850" s="24">
        <f>'1 Solar Profile'!E2852*S$10</f>
        <v>1.5447064499999998</v>
      </c>
      <c r="G2850" s="24">
        <f>'2 Load Profile'!E2851</f>
        <v>1.028850912759655</v>
      </c>
      <c r="H2850" s="24">
        <f t="shared" si="740"/>
        <v>-0.51585553724034483</v>
      </c>
      <c r="I2850" s="13">
        <f t="shared" si="741"/>
        <v>-0.51585553724034483</v>
      </c>
      <c r="J2850" s="24">
        <f t="shared" si="742"/>
        <v>1.028850912759655</v>
      </c>
      <c r="K2850" s="24">
        <f t="shared" si="743"/>
        <v>0</v>
      </c>
      <c r="L2850" s="13"/>
      <c r="M2850" s="24"/>
      <c r="N2850" s="24">
        <f t="shared" si="735"/>
        <v>0</v>
      </c>
      <c r="O2850" s="13"/>
      <c r="P2850" s="13"/>
    </row>
    <row r="2851" spans="1:17">
      <c r="A2851">
        <v>2850</v>
      </c>
      <c r="B2851" s="13">
        <v>4</v>
      </c>
      <c r="C2851" s="13">
        <v>29</v>
      </c>
      <c r="D2851" s="13">
        <v>17</v>
      </c>
      <c r="E2851" s="14">
        <f t="shared" si="748"/>
        <v>119</v>
      </c>
      <c r="F2851" s="24">
        <f>'1 Solar Profile'!E2853*S$10</f>
        <v>0.5399399250000001</v>
      </c>
      <c r="G2851" s="24">
        <f>'2 Load Profile'!E2852</f>
        <v>1.1447551532652411</v>
      </c>
      <c r="H2851" s="24">
        <f t="shared" si="740"/>
        <v>0.60481522826524103</v>
      </c>
      <c r="I2851" s="13">
        <f t="shared" si="741"/>
        <v>0</v>
      </c>
      <c r="J2851" s="24">
        <f t="shared" si="742"/>
        <v>0.5399399250000001</v>
      </c>
      <c r="K2851" s="24">
        <f t="shared" si="743"/>
        <v>0.60481522826524103</v>
      </c>
      <c r="L2851" s="13"/>
      <c r="M2851" s="24"/>
      <c r="N2851" s="24">
        <f t="shared" si="735"/>
        <v>0</v>
      </c>
      <c r="O2851" s="13"/>
      <c r="P2851" s="13"/>
    </row>
    <row r="2852" spans="1:17">
      <c r="A2852">
        <v>2851</v>
      </c>
      <c r="B2852" s="13">
        <v>4</v>
      </c>
      <c r="C2852" s="13">
        <v>29</v>
      </c>
      <c r="D2852" s="13">
        <v>18</v>
      </c>
      <c r="E2852" s="14">
        <f t="shared" si="748"/>
        <v>119</v>
      </c>
      <c r="F2852" s="24">
        <f>'1 Solar Profile'!E2854*S$10</f>
        <v>2.6105624999999997E-2</v>
      </c>
      <c r="G2852" s="24">
        <f>'2 Load Profile'!E2853</f>
        <v>1.2520163655167107</v>
      </c>
      <c r="H2852" s="24">
        <f t="shared" si="740"/>
        <v>1.2259107405167107</v>
      </c>
      <c r="I2852" s="13">
        <f t="shared" si="741"/>
        <v>0</v>
      </c>
      <c r="J2852" s="24">
        <f t="shared" si="742"/>
        <v>2.6105624999999997E-2</v>
      </c>
      <c r="K2852" s="24">
        <f t="shared" si="743"/>
        <v>1.2259107405167107</v>
      </c>
      <c r="L2852" s="13"/>
      <c r="M2852" s="24"/>
      <c r="N2852" s="24">
        <f t="shared" si="735"/>
        <v>0</v>
      </c>
      <c r="O2852" s="13"/>
      <c r="P2852" s="13"/>
    </row>
    <row r="2853" spans="1:17">
      <c r="A2853">
        <v>2852</v>
      </c>
      <c r="B2853" s="13">
        <v>4</v>
      </c>
      <c r="C2853" s="13">
        <v>29</v>
      </c>
      <c r="D2853" s="13">
        <v>19</v>
      </c>
      <c r="E2853" s="14">
        <f t="shared" si="748"/>
        <v>119</v>
      </c>
      <c r="F2853" s="24">
        <f>'1 Solar Profile'!E2855*S$10</f>
        <v>0</v>
      </c>
      <c r="G2853" s="24">
        <f>'2 Load Profile'!E2854</f>
        <v>1.4796935454275424</v>
      </c>
      <c r="H2853" s="24">
        <f t="shared" si="740"/>
        <v>1.4796935454275424</v>
      </c>
      <c r="I2853" s="13">
        <f t="shared" si="741"/>
        <v>0</v>
      </c>
      <c r="J2853" s="24">
        <f t="shared" si="742"/>
        <v>0</v>
      </c>
      <c r="K2853" s="24">
        <f t="shared" si="743"/>
        <v>1.4796935454275424</v>
      </c>
      <c r="L2853" s="13"/>
      <c r="M2853" s="24"/>
      <c r="N2853" s="24">
        <f t="shared" si="735"/>
        <v>0</v>
      </c>
      <c r="O2853" s="13"/>
      <c r="P2853" s="13"/>
    </row>
    <row r="2854" spans="1:17">
      <c r="A2854">
        <v>2853</v>
      </c>
      <c r="B2854" s="13">
        <v>4</v>
      </c>
      <c r="C2854" s="13">
        <v>29</v>
      </c>
      <c r="D2854" s="13">
        <v>20</v>
      </c>
      <c r="E2854" s="14">
        <f t="shared" si="748"/>
        <v>119</v>
      </c>
      <c r="F2854" s="24">
        <f>'1 Solar Profile'!E2856*S$10</f>
        <v>0</v>
      </c>
      <c r="G2854" s="24">
        <f>'2 Load Profile'!E2855</f>
        <v>1.5115702942416378</v>
      </c>
      <c r="H2854" s="24">
        <f t="shared" si="740"/>
        <v>1.5115702942416378</v>
      </c>
      <c r="I2854" s="13">
        <f t="shared" si="741"/>
        <v>0</v>
      </c>
      <c r="J2854" s="24">
        <f t="shared" si="742"/>
        <v>0</v>
      </c>
      <c r="K2854" s="24">
        <f t="shared" si="743"/>
        <v>1.5115702942416378</v>
      </c>
      <c r="L2854" s="13"/>
      <c r="M2854" s="24"/>
      <c r="N2854" s="24">
        <f t="shared" si="735"/>
        <v>0</v>
      </c>
      <c r="O2854" s="24"/>
      <c r="P2854" s="24"/>
      <c r="Q2854" s="41"/>
    </row>
    <row r="2855" spans="1:17">
      <c r="A2855">
        <v>2854</v>
      </c>
      <c r="B2855" s="13">
        <v>4</v>
      </c>
      <c r="C2855" s="13">
        <v>29</v>
      </c>
      <c r="D2855" s="13">
        <v>21</v>
      </c>
      <c r="E2855" s="14">
        <f t="shared" si="748"/>
        <v>119</v>
      </c>
      <c r="F2855" s="24">
        <f>'1 Solar Profile'!E2857*S$10</f>
        <v>0</v>
      </c>
      <c r="G2855" s="24">
        <f>'2 Load Profile'!E2856</f>
        <v>1.2309919766008903</v>
      </c>
      <c r="H2855" s="24">
        <f t="shared" si="740"/>
        <v>1.2309919766008903</v>
      </c>
      <c r="I2855" s="13">
        <f t="shared" si="741"/>
        <v>0</v>
      </c>
      <c r="J2855" s="24">
        <f t="shared" si="742"/>
        <v>0</v>
      </c>
      <c r="K2855" s="24">
        <f t="shared" si="743"/>
        <v>1.2309919766008903</v>
      </c>
      <c r="L2855" s="13"/>
      <c r="M2855" s="24"/>
      <c r="N2855" s="24">
        <f t="shared" si="735"/>
        <v>0</v>
      </c>
      <c r="O2855" s="13"/>
      <c r="P2855" s="13"/>
    </row>
    <row r="2856" spans="1:17">
      <c r="A2856">
        <v>2855</v>
      </c>
      <c r="B2856" s="13">
        <v>4</v>
      </c>
      <c r="C2856" s="13">
        <v>29</v>
      </c>
      <c r="D2856" s="13">
        <v>22</v>
      </c>
      <c r="E2856" s="14">
        <f t="shared" si="748"/>
        <v>119</v>
      </c>
      <c r="F2856" s="24">
        <f>'1 Solar Profile'!E2858*S$10</f>
        <v>0</v>
      </c>
      <c r="G2856" s="24">
        <f>'2 Load Profile'!E2857</f>
        <v>0.95563503737857758</v>
      </c>
      <c r="H2856" s="24">
        <f t="shared" si="740"/>
        <v>0.95563503737857758</v>
      </c>
      <c r="I2856" s="13">
        <f t="shared" si="741"/>
        <v>0</v>
      </c>
      <c r="J2856" s="24">
        <f t="shared" si="742"/>
        <v>0</v>
      </c>
      <c r="K2856" s="24">
        <f t="shared" si="743"/>
        <v>0.95563503737857758</v>
      </c>
      <c r="L2856" s="13"/>
      <c r="M2856" s="24"/>
      <c r="N2856" s="24">
        <f t="shared" si="735"/>
        <v>0</v>
      </c>
      <c r="O2856" s="13"/>
      <c r="P2856" s="13"/>
    </row>
    <row r="2857" spans="1:17">
      <c r="A2857">
        <v>2856</v>
      </c>
      <c r="B2857" s="13">
        <v>4</v>
      </c>
      <c r="C2857" s="13">
        <v>29</v>
      </c>
      <c r="D2857" s="13">
        <v>23</v>
      </c>
      <c r="E2857" s="14">
        <f t="shared" si="748"/>
        <v>119</v>
      </c>
      <c r="F2857" s="24">
        <f>'1 Solar Profile'!E2859*S$10</f>
        <v>0</v>
      </c>
      <c r="G2857" s="24">
        <f>'2 Load Profile'!E2858</f>
        <v>0.6814440958026925</v>
      </c>
      <c r="H2857" s="24">
        <f t="shared" si="740"/>
        <v>0.6814440958026925</v>
      </c>
      <c r="I2857" s="13">
        <f t="shared" si="741"/>
        <v>0</v>
      </c>
      <c r="J2857" s="24">
        <f t="shared" si="742"/>
        <v>0</v>
      </c>
      <c r="K2857" s="24">
        <f t="shared" si="743"/>
        <v>0.6814440958026925</v>
      </c>
      <c r="L2857" s="13">
        <f t="shared" ref="L2857" si="749">SUM(I2834:I2857)</f>
        <v>-25.643703266886465</v>
      </c>
      <c r="M2857" s="24">
        <f t="shared" ref="M2857" si="750">SUMIF(H2834:H2857,"&gt;0",H2834:H2857)</f>
        <v>11.171726261321067</v>
      </c>
      <c r="N2857" s="24">
        <f t="shared" ref="N2857:N2920" si="751">M2857+L2857</f>
        <v>-14.471977005565398</v>
      </c>
      <c r="O2857" s="13">
        <f t="shared" ref="O2857" si="752">IF(M2857&gt;(L2857*-1),(M2857+L2857)*S$12,0)</f>
        <v>0</v>
      </c>
      <c r="P2857" s="13">
        <f t="shared" ref="P2857" si="753">IF(M2857&lt;(L2857*-1),(M2857+L2857)*S$14,0)</f>
        <v>-0.38278379179720479</v>
      </c>
    </row>
    <row r="2858" spans="1:17">
      <c r="A2858">
        <v>2857</v>
      </c>
      <c r="B2858" s="13">
        <v>4</v>
      </c>
      <c r="C2858" s="13">
        <v>30</v>
      </c>
      <c r="D2858" s="13">
        <v>0</v>
      </c>
      <c r="E2858" s="14">
        <f t="shared" si="748"/>
        <v>120</v>
      </c>
      <c r="F2858" s="24">
        <f>'1 Solar Profile'!E2860*S$10</f>
        <v>0</v>
      </c>
      <c r="G2858" s="24">
        <f>'2 Load Profile'!E2859</f>
        <v>0.5854811757735181</v>
      </c>
      <c r="H2858" s="24">
        <f t="shared" si="740"/>
        <v>0.5854811757735181</v>
      </c>
      <c r="I2858" s="13">
        <f t="shared" si="741"/>
        <v>0</v>
      </c>
      <c r="J2858" s="24">
        <f t="shared" si="742"/>
        <v>0</v>
      </c>
      <c r="K2858" s="24">
        <f t="shared" si="743"/>
        <v>0.5854811757735181</v>
      </c>
      <c r="L2858" s="13"/>
      <c r="M2858" s="24"/>
      <c r="N2858" s="24">
        <f t="shared" si="751"/>
        <v>0</v>
      </c>
      <c r="O2858" s="13"/>
      <c r="P2858" s="13"/>
    </row>
    <row r="2859" spans="1:17">
      <c r="A2859">
        <v>2858</v>
      </c>
      <c r="B2859" s="13">
        <v>4</v>
      </c>
      <c r="C2859" s="13">
        <v>30</v>
      </c>
      <c r="D2859" s="13">
        <v>1</v>
      </c>
      <c r="E2859" s="14">
        <f t="shared" si="748"/>
        <v>120</v>
      </c>
      <c r="F2859" s="24">
        <f>'1 Solar Profile'!E2861*S$10</f>
        <v>0</v>
      </c>
      <c r="G2859" s="24">
        <f>'2 Load Profile'!E2860</f>
        <v>0.54370326270362579</v>
      </c>
      <c r="H2859" s="24">
        <f t="shared" si="740"/>
        <v>0.54370326270362579</v>
      </c>
      <c r="I2859" s="13">
        <f t="shared" si="741"/>
        <v>0</v>
      </c>
      <c r="J2859" s="24">
        <f t="shared" si="742"/>
        <v>0</v>
      </c>
      <c r="K2859" s="24">
        <f t="shared" si="743"/>
        <v>0.54370326270362579</v>
      </c>
      <c r="L2859" s="13"/>
      <c r="M2859" s="24"/>
      <c r="N2859" s="24">
        <f t="shared" si="751"/>
        <v>0</v>
      </c>
      <c r="O2859" s="13"/>
      <c r="P2859" s="13"/>
    </row>
    <row r="2860" spans="1:17">
      <c r="A2860">
        <v>2859</v>
      </c>
      <c r="B2860" s="13">
        <v>4</v>
      </c>
      <c r="C2860" s="13">
        <v>30</v>
      </c>
      <c r="D2860" s="13">
        <v>2</v>
      </c>
      <c r="E2860" s="14">
        <f t="shared" si="748"/>
        <v>120</v>
      </c>
      <c r="F2860" s="24">
        <f>'1 Solar Profile'!E2862*S$10</f>
        <v>0</v>
      </c>
      <c r="G2860" s="24">
        <f>'2 Load Profile'!E2861</f>
        <v>0.53774725159756254</v>
      </c>
      <c r="H2860" s="24">
        <f t="shared" si="740"/>
        <v>0.53774725159756254</v>
      </c>
      <c r="I2860" s="13">
        <f t="shared" si="741"/>
        <v>0</v>
      </c>
      <c r="J2860" s="24">
        <f t="shared" si="742"/>
        <v>0</v>
      </c>
      <c r="K2860" s="24">
        <f t="shared" si="743"/>
        <v>0.53774725159756254</v>
      </c>
      <c r="L2860" s="13"/>
      <c r="M2860" s="24"/>
      <c r="N2860" s="24">
        <f t="shared" si="751"/>
        <v>0</v>
      </c>
      <c r="O2860" s="13"/>
      <c r="P2860" s="13"/>
    </row>
    <row r="2861" spans="1:17">
      <c r="A2861">
        <v>2860</v>
      </c>
      <c r="B2861" s="13">
        <v>4</v>
      </c>
      <c r="C2861" s="13">
        <v>30</v>
      </c>
      <c r="D2861" s="13">
        <v>3</v>
      </c>
      <c r="E2861" s="14">
        <f t="shared" si="748"/>
        <v>120</v>
      </c>
      <c r="F2861" s="24">
        <f>'1 Solar Profile'!E2863*S$10</f>
        <v>0</v>
      </c>
      <c r="G2861" s="24">
        <f>'2 Load Profile'!E2862</f>
        <v>0.54013571955641104</v>
      </c>
      <c r="H2861" s="24">
        <f t="shared" si="740"/>
        <v>0.54013571955641104</v>
      </c>
      <c r="I2861" s="13">
        <f t="shared" si="741"/>
        <v>0</v>
      </c>
      <c r="J2861" s="24">
        <f t="shared" si="742"/>
        <v>0</v>
      </c>
      <c r="K2861" s="24">
        <f t="shared" si="743"/>
        <v>0.54013571955641104</v>
      </c>
      <c r="L2861" s="13"/>
      <c r="M2861" s="24"/>
      <c r="N2861" s="24">
        <f t="shared" si="751"/>
        <v>0</v>
      </c>
      <c r="O2861" s="13"/>
      <c r="P2861" s="13"/>
    </row>
    <row r="2862" spans="1:17">
      <c r="A2862">
        <v>2861</v>
      </c>
      <c r="B2862" s="13">
        <v>4</v>
      </c>
      <c r="C2862" s="13">
        <v>30</v>
      </c>
      <c r="D2862" s="13">
        <v>4</v>
      </c>
      <c r="E2862" s="14">
        <f t="shared" si="748"/>
        <v>120</v>
      </c>
      <c r="F2862" s="24">
        <f>'1 Solar Profile'!E2864*S$10</f>
        <v>0</v>
      </c>
      <c r="G2862" s="24">
        <f>'2 Load Profile'!E2863</f>
        <v>0.59035570660465864</v>
      </c>
      <c r="H2862" s="24">
        <f t="shared" si="740"/>
        <v>0.59035570660465864</v>
      </c>
      <c r="I2862" s="13">
        <f t="shared" si="741"/>
        <v>0</v>
      </c>
      <c r="J2862" s="24">
        <f t="shared" si="742"/>
        <v>0</v>
      </c>
      <c r="K2862" s="24">
        <f t="shared" si="743"/>
        <v>0.59035570660465864</v>
      </c>
      <c r="L2862" s="13"/>
      <c r="M2862" s="24"/>
      <c r="N2862" s="24">
        <f t="shared" si="751"/>
        <v>0</v>
      </c>
      <c r="O2862" s="13"/>
      <c r="P2862" s="13"/>
    </row>
    <row r="2863" spans="1:17">
      <c r="A2863">
        <v>2862</v>
      </c>
      <c r="B2863" s="13">
        <v>4</v>
      </c>
      <c r="C2863" s="13">
        <v>30</v>
      </c>
      <c r="D2863" s="13">
        <v>5</v>
      </c>
      <c r="E2863" s="14">
        <f t="shared" si="748"/>
        <v>120</v>
      </c>
      <c r="F2863" s="24">
        <f>'1 Solar Profile'!E2865*S$10</f>
        <v>0.15024869999999999</v>
      </c>
      <c r="G2863" s="24">
        <f>'2 Load Profile'!E2864</f>
        <v>0.7410443631611946</v>
      </c>
      <c r="H2863" s="24">
        <f t="shared" si="740"/>
        <v>0.59079566316119458</v>
      </c>
      <c r="I2863" s="13">
        <f t="shared" si="741"/>
        <v>0</v>
      </c>
      <c r="J2863" s="24">
        <f t="shared" si="742"/>
        <v>0.15024869999999999</v>
      </c>
      <c r="K2863" s="24">
        <f t="shared" si="743"/>
        <v>0.59079566316119458</v>
      </c>
      <c r="L2863" s="13"/>
      <c r="M2863" s="24"/>
      <c r="N2863" s="24">
        <f t="shared" si="751"/>
        <v>0</v>
      </c>
      <c r="O2863" s="13"/>
      <c r="P2863" s="13"/>
    </row>
    <row r="2864" spans="1:17">
      <c r="A2864">
        <v>2863</v>
      </c>
      <c r="B2864" s="13">
        <v>4</v>
      </c>
      <c r="C2864" s="13">
        <v>30</v>
      </c>
      <c r="D2864" s="13">
        <v>6</v>
      </c>
      <c r="E2864" s="14">
        <f t="shared" si="748"/>
        <v>120</v>
      </c>
      <c r="F2864" s="24">
        <f>'1 Solar Profile'!E2866*S$10</f>
        <v>0.7167888</v>
      </c>
      <c r="G2864" s="24">
        <f>'2 Load Profile'!E2865</f>
        <v>0.97484366809544143</v>
      </c>
      <c r="H2864" s="24">
        <f t="shared" si="740"/>
        <v>0.25805486809544143</v>
      </c>
      <c r="I2864" s="13">
        <f t="shared" si="741"/>
        <v>0</v>
      </c>
      <c r="J2864" s="24">
        <f t="shared" si="742"/>
        <v>0.7167888</v>
      </c>
      <c r="K2864" s="24">
        <f t="shared" si="743"/>
        <v>0.25805486809544143</v>
      </c>
      <c r="L2864" s="13"/>
      <c r="M2864" s="24"/>
      <c r="N2864" s="24">
        <f t="shared" si="751"/>
        <v>0</v>
      </c>
      <c r="O2864" s="13"/>
      <c r="P2864" s="13"/>
    </row>
    <row r="2865" spans="1:17">
      <c r="A2865">
        <v>2864</v>
      </c>
      <c r="B2865" s="13">
        <v>4</v>
      </c>
      <c r="C2865" s="13">
        <v>30</v>
      </c>
      <c r="D2865" s="13">
        <v>7</v>
      </c>
      <c r="E2865" s="14">
        <f t="shared" si="748"/>
        <v>120</v>
      </c>
      <c r="F2865" s="24">
        <f>'1 Solar Profile'!E2867*S$10</f>
        <v>2.1298551749999999</v>
      </c>
      <c r="G2865" s="24">
        <f>'2 Load Profile'!E2866</f>
        <v>0.92157803007262884</v>
      </c>
      <c r="H2865" s="24">
        <f t="shared" si="740"/>
        <v>-1.208277144927371</v>
      </c>
      <c r="I2865" s="13">
        <f t="shared" si="741"/>
        <v>-1.208277144927371</v>
      </c>
      <c r="J2865" s="24">
        <f t="shared" si="742"/>
        <v>0.92157803007262884</v>
      </c>
      <c r="K2865" s="24">
        <f t="shared" si="743"/>
        <v>0</v>
      </c>
      <c r="L2865" s="13"/>
      <c r="M2865" s="24"/>
      <c r="N2865" s="24">
        <f t="shared" si="751"/>
        <v>0</v>
      </c>
      <c r="O2865" s="13"/>
      <c r="P2865" s="13"/>
    </row>
    <row r="2866" spans="1:17">
      <c r="A2866">
        <v>2865</v>
      </c>
      <c r="B2866" s="13">
        <v>4</v>
      </c>
      <c r="C2866" s="13">
        <v>30</v>
      </c>
      <c r="D2866" s="13">
        <v>8</v>
      </c>
      <c r="E2866" s="14">
        <f t="shared" si="748"/>
        <v>120</v>
      </c>
      <c r="F2866" s="24">
        <f>'1 Solar Profile'!E2868*S$10</f>
        <v>2.0854811249999998</v>
      </c>
      <c r="G2866" s="24">
        <f>'2 Load Profile'!E2867</f>
        <v>0.84336556680231656</v>
      </c>
      <c r="H2866" s="24">
        <f t="shared" si="740"/>
        <v>-1.2421155581976833</v>
      </c>
      <c r="I2866" s="13">
        <f t="shared" si="741"/>
        <v>-1.2421155581976833</v>
      </c>
      <c r="J2866" s="24">
        <f t="shared" si="742"/>
        <v>0.84336556680231656</v>
      </c>
      <c r="K2866" s="24">
        <f t="shared" si="743"/>
        <v>0</v>
      </c>
      <c r="L2866" s="13"/>
      <c r="M2866" s="24"/>
      <c r="N2866" s="24">
        <f t="shared" si="751"/>
        <v>0</v>
      </c>
      <c r="O2866" s="13"/>
      <c r="P2866" s="13"/>
    </row>
    <row r="2867" spans="1:17">
      <c r="A2867">
        <v>2866</v>
      </c>
      <c r="B2867" s="13">
        <v>4</v>
      </c>
      <c r="C2867" s="13">
        <v>30</v>
      </c>
      <c r="D2867" s="13">
        <v>9</v>
      </c>
      <c r="E2867" s="14">
        <f t="shared" si="748"/>
        <v>120</v>
      </c>
      <c r="F2867" s="24">
        <f>'1 Solar Profile'!E2869*S$10</f>
        <v>3.019137975</v>
      </c>
      <c r="G2867" s="24">
        <f>'2 Load Profile'!E2868</f>
        <v>0.85486699978377123</v>
      </c>
      <c r="H2867" s="24">
        <f t="shared" si="740"/>
        <v>-2.1642709752162288</v>
      </c>
      <c r="I2867" s="13">
        <f t="shared" si="741"/>
        <v>-2.1642709752162288</v>
      </c>
      <c r="J2867" s="24">
        <f t="shared" si="742"/>
        <v>0.85486699978377123</v>
      </c>
      <c r="K2867" s="24">
        <f t="shared" si="743"/>
        <v>0</v>
      </c>
      <c r="L2867" s="13"/>
      <c r="M2867" s="24"/>
      <c r="N2867" s="24">
        <f t="shared" si="751"/>
        <v>0</v>
      </c>
      <c r="O2867" s="13"/>
      <c r="P2867" s="13"/>
    </row>
    <row r="2868" spans="1:17">
      <c r="A2868">
        <v>2867</v>
      </c>
      <c r="B2868" s="13">
        <v>4</v>
      </c>
      <c r="C2868" s="13">
        <v>30</v>
      </c>
      <c r="D2868" s="13">
        <v>10</v>
      </c>
      <c r="E2868" s="14">
        <f t="shared" si="748"/>
        <v>120</v>
      </c>
      <c r="F2868" s="24">
        <f>'1 Solar Profile'!E2870*S$10</f>
        <v>4.1596080750000004</v>
      </c>
      <c r="G2868" s="24">
        <f>'2 Load Profile'!E2869</f>
        <v>0.86822486562129375</v>
      </c>
      <c r="H2868" s="24">
        <f t="shared" si="740"/>
        <v>-3.2913832093787065</v>
      </c>
      <c r="I2868" s="13">
        <f t="shared" si="741"/>
        <v>-3.2913832093787065</v>
      </c>
      <c r="J2868" s="24">
        <f t="shared" si="742"/>
        <v>0.86822486562129386</v>
      </c>
      <c r="K2868" s="24">
        <f t="shared" si="743"/>
        <v>0</v>
      </c>
      <c r="L2868" s="13"/>
      <c r="M2868" s="24"/>
      <c r="N2868" s="24">
        <f t="shared" si="751"/>
        <v>0</v>
      </c>
      <c r="O2868" s="13"/>
      <c r="P2868" s="13"/>
    </row>
    <row r="2869" spans="1:17">
      <c r="A2869">
        <v>2868</v>
      </c>
      <c r="B2869" s="13">
        <v>4</v>
      </c>
      <c r="C2869" s="13">
        <v>30</v>
      </c>
      <c r="D2869" s="13">
        <v>11</v>
      </c>
      <c r="E2869" s="14">
        <f t="shared" si="748"/>
        <v>120</v>
      </c>
      <c r="F2869" s="24">
        <f>'1 Solar Profile'!E2871*S$10</f>
        <v>4.7499101999999995</v>
      </c>
      <c r="G2869" s="24">
        <f>'2 Load Profile'!E2870</f>
        <v>0.8450170621043348</v>
      </c>
      <c r="H2869" s="24">
        <f t="shared" si="740"/>
        <v>-3.9048931378956646</v>
      </c>
      <c r="I2869" s="13">
        <f t="shared" si="741"/>
        <v>-3.9048931378956646</v>
      </c>
      <c r="J2869" s="24">
        <f t="shared" si="742"/>
        <v>0.84501706210433492</v>
      </c>
      <c r="K2869" s="24">
        <f t="shared" si="743"/>
        <v>0</v>
      </c>
      <c r="L2869" s="13"/>
      <c r="M2869" s="24"/>
      <c r="N2869" s="24">
        <f t="shared" si="751"/>
        <v>0</v>
      </c>
      <c r="O2869" s="13"/>
      <c r="P2869" s="13"/>
    </row>
    <row r="2870" spans="1:17">
      <c r="A2870">
        <v>2869</v>
      </c>
      <c r="B2870" s="13">
        <v>4</v>
      </c>
      <c r="C2870" s="13">
        <v>30</v>
      </c>
      <c r="D2870" s="13">
        <v>12</v>
      </c>
      <c r="E2870" s="14">
        <f t="shared" si="748"/>
        <v>120</v>
      </c>
      <c r="F2870" s="24">
        <f>'1 Solar Profile'!E2872*S$10</f>
        <v>4.6693836000000006</v>
      </c>
      <c r="G2870" s="24">
        <f>'2 Load Profile'!E2871</f>
        <v>0.81828852033866206</v>
      </c>
      <c r="H2870" s="24">
        <f t="shared" si="740"/>
        <v>-3.8510950796613388</v>
      </c>
      <c r="I2870" s="13">
        <f t="shared" si="741"/>
        <v>-3.8510950796613388</v>
      </c>
      <c r="J2870" s="24">
        <f t="shared" si="742"/>
        <v>0.81828852033866184</v>
      </c>
      <c r="K2870" s="24">
        <f t="shared" si="743"/>
        <v>0</v>
      </c>
      <c r="L2870" s="13"/>
      <c r="M2870" s="24"/>
      <c r="N2870" s="24">
        <f t="shared" si="751"/>
        <v>0</v>
      </c>
      <c r="O2870" s="13"/>
      <c r="P2870" s="13"/>
    </row>
    <row r="2871" spans="1:17">
      <c r="A2871">
        <v>2870</v>
      </c>
      <c r="B2871" s="13">
        <v>4</v>
      </c>
      <c r="C2871" s="13">
        <v>30</v>
      </c>
      <c r="D2871" s="13">
        <v>13</v>
      </c>
      <c r="E2871" s="14">
        <f t="shared" si="748"/>
        <v>120</v>
      </c>
      <c r="F2871" s="24">
        <f>'1 Solar Profile'!E2873*S$10</f>
        <v>4.26236265</v>
      </c>
      <c r="G2871" s="24">
        <f>'2 Load Profile'!E2872</f>
        <v>0.78774266714991148</v>
      </c>
      <c r="H2871" s="24">
        <f t="shared" si="740"/>
        <v>-3.4746199828500886</v>
      </c>
      <c r="I2871" s="13">
        <f t="shared" si="741"/>
        <v>-3.4746199828500886</v>
      </c>
      <c r="J2871" s="24">
        <f t="shared" si="742"/>
        <v>0.78774266714991148</v>
      </c>
      <c r="K2871" s="24">
        <f t="shared" si="743"/>
        <v>0</v>
      </c>
      <c r="L2871" s="13"/>
      <c r="M2871" s="24"/>
      <c r="N2871" s="24">
        <f t="shared" si="751"/>
        <v>0</v>
      </c>
      <c r="O2871" s="13"/>
      <c r="P2871" s="13"/>
    </row>
    <row r="2872" spans="1:17">
      <c r="A2872">
        <v>2871</v>
      </c>
      <c r="B2872" s="13">
        <v>4</v>
      </c>
      <c r="C2872" s="13">
        <v>30</v>
      </c>
      <c r="D2872" s="13">
        <v>14</v>
      </c>
      <c r="E2872" s="14">
        <f t="shared" si="748"/>
        <v>120</v>
      </c>
      <c r="F2872" s="24">
        <f>'1 Solar Profile'!E2874*S$10</f>
        <v>3.6273982500000002</v>
      </c>
      <c r="G2872" s="24">
        <f>'2 Load Profile'!E2873</f>
        <v>0.78855856275855574</v>
      </c>
      <c r="H2872" s="24">
        <f t="shared" si="740"/>
        <v>-2.8388396872414443</v>
      </c>
      <c r="I2872" s="13">
        <f t="shared" si="741"/>
        <v>-2.8388396872414443</v>
      </c>
      <c r="J2872" s="24">
        <f t="shared" si="742"/>
        <v>0.78855856275855585</v>
      </c>
      <c r="K2872" s="24">
        <f t="shared" si="743"/>
        <v>0</v>
      </c>
      <c r="L2872" s="13"/>
      <c r="M2872" s="24"/>
      <c r="N2872" s="24">
        <f t="shared" si="751"/>
        <v>0</v>
      </c>
      <c r="O2872" s="13"/>
      <c r="P2872" s="13"/>
    </row>
    <row r="2873" spans="1:17">
      <c r="A2873">
        <v>2872</v>
      </c>
      <c r="B2873" s="13">
        <v>4</v>
      </c>
      <c r="C2873" s="13">
        <v>30</v>
      </c>
      <c r="D2873" s="13">
        <v>15</v>
      </c>
      <c r="E2873" s="14">
        <f t="shared" si="748"/>
        <v>120</v>
      </c>
      <c r="F2873" s="24">
        <f>'1 Solar Profile'!E2875*S$10</f>
        <v>2.7165206250000002</v>
      </c>
      <c r="G2873" s="24">
        <f>'2 Load Profile'!E2874</f>
        <v>0.87779223409758811</v>
      </c>
      <c r="H2873" s="24">
        <f t="shared" si="740"/>
        <v>-1.8387283909024121</v>
      </c>
      <c r="I2873" s="13">
        <f t="shared" si="741"/>
        <v>-1.8387283909024121</v>
      </c>
      <c r="J2873" s="24">
        <f t="shared" si="742"/>
        <v>0.87779223409758811</v>
      </c>
      <c r="K2873" s="24">
        <f t="shared" si="743"/>
        <v>0</v>
      </c>
      <c r="L2873" s="13"/>
      <c r="M2873" s="24"/>
      <c r="N2873" s="24">
        <f t="shared" si="751"/>
        <v>0</v>
      </c>
      <c r="O2873" s="13"/>
      <c r="P2873" s="13"/>
    </row>
    <row r="2874" spans="1:17">
      <c r="A2874">
        <v>2873</v>
      </c>
      <c r="B2874" s="13">
        <v>4</v>
      </c>
      <c r="C2874" s="13">
        <v>30</v>
      </c>
      <c r="D2874" s="13">
        <v>16</v>
      </c>
      <c r="E2874" s="14">
        <f t="shared" si="748"/>
        <v>120</v>
      </c>
      <c r="F2874" s="24">
        <f>'1 Solar Profile'!E2876*S$10</f>
        <v>1.5999338249999999</v>
      </c>
      <c r="G2874" s="24">
        <f>'2 Load Profile'!E2875</f>
        <v>1.054949144392368</v>
      </c>
      <c r="H2874" s="24">
        <f t="shared" si="740"/>
        <v>-0.54498468060763194</v>
      </c>
      <c r="I2874" s="13">
        <f t="shared" si="741"/>
        <v>-0.54498468060763194</v>
      </c>
      <c r="J2874" s="24">
        <f t="shared" si="742"/>
        <v>1.054949144392368</v>
      </c>
      <c r="K2874" s="24">
        <f t="shared" si="743"/>
        <v>0</v>
      </c>
      <c r="L2874" s="13"/>
      <c r="M2874" s="24"/>
      <c r="N2874" s="24">
        <f t="shared" si="751"/>
        <v>0</v>
      </c>
      <c r="O2874" s="13"/>
      <c r="P2874" s="13"/>
    </row>
    <row r="2875" spans="1:17">
      <c r="A2875">
        <v>2874</v>
      </c>
      <c r="B2875" s="13">
        <v>4</v>
      </c>
      <c r="C2875" s="13">
        <v>30</v>
      </c>
      <c r="D2875" s="13">
        <v>17</v>
      </c>
      <c r="E2875" s="14">
        <f t="shared" si="748"/>
        <v>120</v>
      </c>
      <c r="F2875" s="24">
        <f>'1 Solar Profile'!E2877*S$10</f>
        <v>0.50176034999999997</v>
      </c>
      <c r="G2875" s="24">
        <f>'2 Load Profile'!E2876</f>
        <v>1.171530044986463</v>
      </c>
      <c r="H2875" s="24">
        <f t="shared" si="740"/>
        <v>0.66976969498646299</v>
      </c>
      <c r="I2875" s="13">
        <f t="shared" si="741"/>
        <v>0</v>
      </c>
      <c r="J2875" s="24">
        <f t="shared" si="742"/>
        <v>0.50176034999999997</v>
      </c>
      <c r="K2875" s="24">
        <f t="shared" si="743"/>
        <v>0.66976969498646299</v>
      </c>
      <c r="L2875" s="13"/>
      <c r="M2875" s="24"/>
      <c r="N2875" s="24">
        <f t="shared" si="751"/>
        <v>0</v>
      </c>
      <c r="O2875" s="13"/>
      <c r="P2875" s="13"/>
    </row>
    <row r="2876" spans="1:17">
      <c r="A2876">
        <v>2875</v>
      </c>
      <c r="B2876" s="13">
        <v>4</v>
      </c>
      <c r="C2876" s="13">
        <v>30</v>
      </c>
      <c r="D2876" s="13">
        <v>18</v>
      </c>
      <c r="E2876" s="14">
        <f t="shared" si="748"/>
        <v>120</v>
      </c>
      <c r="F2876" s="24">
        <f>'1 Solar Profile'!E2878*S$10</f>
        <v>4.0655474999999996E-2</v>
      </c>
      <c r="G2876" s="24">
        <f>'2 Load Profile'!E2877</f>
        <v>1.274212896106498</v>
      </c>
      <c r="H2876" s="24">
        <f t="shared" si="740"/>
        <v>1.2335574211064979</v>
      </c>
      <c r="I2876" s="13">
        <f t="shared" si="741"/>
        <v>0</v>
      </c>
      <c r="J2876" s="24">
        <f t="shared" si="742"/>
        <v>4.0655474999999996E-2</v>
      </c>
      <c r="K2876" s="24">
        <f t="shared" si="743"/>
        <v>1.2335574211064979</v>
      </c>
      <c r="L2876" s="13"/>
      <c r="M2876" s="24"/>
      <c r="N2876" s="24">
        <f t="shared" si="751"/>
        <v>0</v>
      </c>
      <c r="O2876" s="13"/>
      <c r="P2876" s="13"/>
    </row>
    <row r="2877" spans="1:17">
      <c r="A2877">
        <v>2876</v>
      </c>
      <c r="B2877" s="13">
        <v>4</v>
      </c>
      <c r="C2877" s="13">
        <v>30</v>
      </c>
      <c r="D2877" s="13">
        <v>19</v>
      </c>
      <c r="E2877" s="14">
        <f t="shared" si="748"/>
        <v>120</v>
      </c>
      <c r="F2877" s="24">
        <f>'1 Solar Profile'!E2879*S$10</f>
        <v>0</v>
      </c>
      <c r="G2877" s="24">
        <f>'2 Load Profile'!E2878</f>
        <v>1.5000825104678106</v>
      </c>
      <c r="H2877" s="24">
        <f t="shared" si="740"/>
        <v>1.5000825104678106</v>
      </c>
      <c r="I2877" s="13">
        <f t="shared" si="741"/>
        <v>0</v>
      </c>
      <c r="J2877" s="24">
        <f t="shared" si="742"/>
        <v>0</v>
      </c>
      <c r="K2877" s="24">
        <f t="shared" si="743"/>
        <v>1.5000825104678106</v>
      </c>
      <c r="L2877" s="13"/>
      <c r="M2877" s="24"/>
      <c r="N2877" s="24">
        <f t="shared" si="751"/>
        <v>0</v>
      </c>
      <c r="O2877" s="13"/>
      <c r="P2877" s="13"/>
    </row>
    <row r="2878" spans="1:17">
      <c r="A2878">
        <v>2877</v>
      </c>
      <c r="B2878" s="13">
        <v>4</v>
      </c>
      <c r="C2878" s="13">
        <v>30</v>
      </c>
      <c r="D2878" s="13">
        <v>20</v>
      </c>
      <c r="E2878" s="14">
        <f t="shared" si="748"/>
        <v>120</v>
      </c>
      <c r="F2878" s="24">
        <f>'1 Solar Profile'!E2880*S$10</f>
        <v>0</v>
      </c>
      <c r="G2878" s="24">
        <f>'2 Load Profile'!E2879</f>
        <v>1.5280142219358326</v>
      </c>
      <c r="H2878" s="24">
        <f t="shared" si="740"/>
        <v>1.5280142219358326</v>
      </c>
      <c r="I2878" s="13">
        <f t="shared" si="741"/>
        <v>0</v>
      </c>
      <c r="J2878" s="24">
        <f t="shared" si="742"/>
        <v>0</v>
      </c>
      <c r="K2878" s="24">
        <f t="shared" si="743"/>
        <v>1.5280142219358326</v>
      </c>
      <c r="L2878" s="13"/>
      <c r="M2878" s="24"/>
      <c r="N2878" s="24">
        <f t="shared" si="751"/>
        <v>0</v>
      </c>
      <c r="O2878" s="24"/>
      <c r="P2878" s="24"/>
      <c r="Q2878" s="41"/>
    </row>
    <row r="2879" spans="1:17">
      <c r="A2879">
        <v>2878</v>
      </c>
      <c r="B2879" s="13">
        <v>4</v>
      </c>
      <c r="C2879" s="13">
        <v>30</v>
      </c>
      <c r="D2879" s="13">
        <v>21</v>
      </c>
      <c r="E2879" s="14">
        <f t="shared" si="748"/>
        <v>120</v>
      </c>
      <c r="F2879" s="24">
        <f>'1 Solar Profile'!E2881*S$10</f>
        <v>0</v>
      </c>
      <c r="G2879" s="24">
        <f>'2 Load Profile'!E2880</f>
        <v>1.244994871584244</v>
      </c>
      <c r="H2879" s="24">
        <f t="shared" si="740"/>
        <v>1.244994871584244</v>
      </c>
      <c r="I2879" s="13">
        <f t="shared" si="741"/>
        <v>0</v>
      </c>
      <c r="J2879" s="24">
        <f t="shared" si="742"/>
        <v>0</v>
      </c>
      <c r="K2879" s="24">
        <f t="shared" si="743"/>
        <v>1.244994871584244</v>
      </c>
      <c r="L2879" s="13"/>
      <c r="M2879" s="24"/>
      <c r="N2879" s="24">
        <f t="shared" si="751"/>
        <v>0</v>
      </c>
      <c r="O2879" s="13"/>
      <c r="P2879" s="13"/>
    </row>
    <row r="2880" spans="1:17">
      <c r="A2880">
        <v>2879</v>
      </c>
      <c r="B2880" s="13">
        <v>4</v>
      </c>
      <c r="C2880" s="13">
        <v>30</v>
      </c>
      <c r="D2880" s="13">
        <v>22</v>
      </c>
      <c r="E2880" s="14">
        <f t="shared" si="748"/>
        <v>120</v>
      </c>
      <c r="F2880" s="24">
        <f>'1 Solar Profile'!E2882*S$10</f>
        <v>0</v>
      </c>
      <c r="G2880" s="24">
        <f>'2 Load Profile'!E2881</f>
        <v>0.96809447819878869</v>
      </c>
      <c r="H2880" s="24">
        <f t="shared" ref="H2880:H2943" si="754">G2880-F2880</f>
        <v>0.96809447819878869</v>
      </c>
      <c r="I2880" s="13">
        <f t="shared" ref="I2880:I2943" si="755">IF(H2880&lt;0,H2880,0)</f>
        <v>0</v>
      </c>
      <c r="J2880" s="24">
        <f t="shared" ref="J2880:J2943" si="756">F2880+I2880</f>
        <v>0</v>
      </c>
      <c r="K2880" s="24">
        <f t="shared" ref="K2880:K2943" si="757">IF(H2880&gt;0,H2880,0)</f>
        <v>0.96809447819878869</v>
      </c>
      <c r="L2880" s="13"/>
      <c r="M2880" s="24"/>
      <c r="N2880" s="24">
        <f t="shared" si="751"/>
        <v>0</v>
      </c>
      <c r="O2880" s="13"/>
      <c r="P2880" s="13"/>
    </row>
    <row r="2881" spans="1:16">
      <c r="A2881">
        <v>2880</v>
      </c>
      <c r="B2881" s="13">
        <v>4</v>
      </c>
      <c r="C2881" s="13">
        <v>30</v>
      </c>
      <c r="D2881" s="13">
        <v>23</v>
      </c>
      <c r="E2881" s="14">
        <f t="shared" si="748"/>
        <v>120</v>
      </c>
      <c r="F2881" s="24">
        <f>'1 Solar Profile'!E2883*S$10</f>
        <v>0</v>
      </c>
      <c r="G2881" s="24">
        <f>'2 Load Profile'!E2882</f>
        <v>0.69319216484671864</v>
      </c>
      <c r="H2881" s="24">
        <f t="shared" si="754"/>
        <v>0.69319216484671864</v>
      </c>
      <c r="I2881" s="13">
        <f t="shared" si="755"/>
        <v>0</v>
      </c>
      <c r="J2881" s="24">
        <f t="shared" si="756"/>
        <v>0</v>
      </c>
      <c r="K2881" s="24">
        <f t="shared" si="757"/>
        <v>0.69319216484671864</v>
      </c>
      <c r="L2881" s="13">
        <f t="shared" ref="L2881" si="758">SUM(I2858:I2881)</f>
        <v>-24.359207846878569</v>
      </c>
      <c r="M2881" s="24">
        <f t="shared" ref="M2881" si="759">SUMIF(H2858:H2881,"&gt;0",H2858:H2881)</f>
        <v>11.483979010618768</v>
      </c>
      <c r="N2881" s="24">
        <f t="shared" si="751"/>
        <v>-12.875228836259801</v>
      </c>
      <c r="O2881" s="13">
        <f t="shared" ref="O2881" si="760">IF(M2881&gt;(L2881*-1),(M2881+L2881)*S$12,0)</f>
        <v>0</v>
      </c>
      <c r="P2881" s="13">
        <f t="shared" ref="P2881" si="761">IF(M2881&lt;(L2881*-1),(M2881+L2881)*S$14,0)</f>
        <v>-0.34054980271907176</v>
      </c>
    </row>
    <row r="2882" spans="1:16">
      <c r="A2882">
        <v>2881</v>
      </c>
      <c r="B2882" s="13">
        <v>5</v>
      </c>
      <c r="C2882" s="13">
        <v>1</v>
      </c>
      <c r="D2882" s="13">
        <v>0</v>
      </c>
      <c r="E2882" s="14">
        <f t="shared" si="748"/>
        <v>121</v>
      </c>
      <c r="F2882" s="24">
        <f>'1 Solar Profile'!E2884*S$10</f>
        <v>0</v>
      </c>
      <c r="G2882" s="24">
        <f>'2 Load Profile'!E2883</f>
        <v>0.59273768772036961</v>
      </c>
      <c r="H2882" s="24">
        <f t="shared" si="754"/>
        <v>0.59273768772036961</v>
      </c>
      <c r="I2882" s="13">
        <f t="shared" si="755"/>
        <v>0</v>
      </c>
      <c r="J2882" s="24">
        <f t="shared" si="756"/>
        <v>0</v>
      </c>
      <c r="K2882" s="24">
        <f t="shared" si="757"/>
        <v>0.59273768772036961</v>
      </c>
      <c r="L2882" s="13"/>
      <c r="M2882" s="24"/>
      <c r="N2882" s="24">
        <f t="shared" si="751"/>
        <v>0</v>
      </c>
      <c r="O2882" s="13"/>
      <c r="P2882" s="13"/>
    </row>
    <row r="2883" spans="1:16">
      <c r="A2883">
        <v>2882</v>
      </c>
      <c r="B2883" s="13">
        <v>5</v>
      </c>
      <c r="C2883" s="13">
        <v>1</v>
      </c>
      <c r="D2883" s="13">
        <v>1</v>
      </c>
      <c r="E2883" s="14">
        <f t="shared" si="748"/>
        <v>121</v>
      </c>
      <c r="F2883" s="24">
        <f>'1 Solar Profile'!E2885*S$10</f>
        <v>0</v>
      </c>
      <c r="G2883" s="24">
        <f>'2 Load Profile'!E2884</f>
        <v>0.55671035741554908</v>
      </c>
      <c r="H2883" s="24">
        <f t="shared" si="754"/>
        <v>0.55671035741554908</v>
      </c>
      <c r="I2883" s="13">
        <f t="shared" si="755"/>
        <v>0</v>
      </c>
      <c r="J2883" s="24">
        <f t="shared" si="756"/>
        <v>0</v>
      </c>
      <c r="K2883" s="24">
        <f t="shared" si="757"/>
        <v>0.55671035741554908</v>
      </c>
      <c r="L2883" s="13"/>
      <c r="M2883" s="24"/>
      <c r="N2883" s="24">
        <f t="shared" si="751"/>
        <v>0</v>
      </c>
      <c r="O2883" s="13"/>
      <c r="P2883" s="13"/>
    </row>
    <row r="2884" spans="1:16">
      <c r="A2884">
        <v>2883</v>
      </c>
      <c r="B2884" s="13">
        <v>5</v>
      </c>
      <c r="C2884" s="13">
        <v>1</v>
      </c>
      <c r="D2884" s="13">
        <v>2</v>
      </c>
      <c r="E2884" s="14">
        <f t="shared" si="748"/>
        <v>121</v>
      </c>
      <c r="F2884" s="24">
        <f>'1 Solar Profile'!E2886*S$10</f>
        <v>0</v>
      </c>
      <c r="G2884" s="24">
        <f>'2 Load Profile'!E2885</f>
        <v>0.55922401740301364</v>
      </c>
      <c r="H2884" s="24">
        <f t="shared" si="754"/>
        <v>0.55922401740301364</v>
      </c>
      <c r="I2884" s="13">
        <f t="shared" si="755"/>
        <v>0</v>
      </c>
      <c r="J2884" s="24">
        <f t="shared" si="756"/>
        <v>0</v>
      </c>
      <c r="K2884" s="24">
        <f t="shared" si="757"/>
        <v>0.55922401740301364</v>
      </c>
      <c r="L2884" s="13"/>
      <c r="M2884" s="24"/>
      <c r="N2884" s="24">
        <f t="shared" si="751"/>
        <v>0</v>
      </c>
      <c r="O2884" s="13"/>
      <c r="P2884" s="13"/>
    </row>
    <row r="2885" spans="1:16">
      <c r="A2885">
        <v>2884</v>
      </c>
      <c r="B2885" s="13">
        <v>5</v>
      </c>
      <c r="C2885" s="13">
        <v>1</v>
      </c>
      <c r="D2885" s="13">
        <v>3</v>
      </c>
      <c r="E2885" s="14">
        <f t="shared" si="748"/>
        <v>121</v>
      </c>
      <c r="F2885" s="24">
        <f>'1 Solar Profile'!E2887*S$10</f>
        <v>0</v>
      </c>
      <c r="G2885" s="24">
        <f>'2 Load Profile'!E2886</f>
        <v>0.57029644377640454</v>
      </c>
      <c r="H2885" s="24">
        <f t="shared" si="754"/>
        <v>0.57029644377640454</v>
      </c>
      <c r="I2885" s="13">
        <f t="shared" si="755"/>
        <v>0</v>
      </c>
      <c r="J2885" s="24">
        <f t="shared" si="756"/>
        <v>0</v>
      </c>
      <c r="K2885" s="24">
        <f t="shared" si="757"/>
        <v>0.57029644377640454</v>
      </c>
      <c r="L2885" s="13"/>
      <c r="M2885" s="24"/>
      <c r="N2885" s="24">
        <f t="shared" si="751"/>
        <v>0</v>
      </c>
      <c r="O2885" s="13"/>
      <c r="P2885" s="13"/>
    </row>
    <row r="2886" spans="1:16">
      <c r="A2886">
        <v>2885</v>
      </c>
      <c r="B2886" s="13">
        <v>5</v>
      </c>
      <c r="C2886" s="13">
        <v>1</v>
      </c>
      <c r="D2886" s="13">
        <v>4</v>
      </c>
      <c r="E2886" s="14">
        <f t="shared" si="748"/>
        <v>121</v>
      </c>
      <c r="F2886" s="24">
        <f>'1 Solar Profile'!E2888*S$10</f>
        <v>0</v>
      </c>
      <c r="G2886" s="24">
        <f>'2 Load Profile'!E2887</f>
        <v>0.62714383938621154</v>
      </c>
      <c r="H2886" s="24">
        <f t="shared" si="754"/>
        <v>0.62714383938621154</v>
      </c>
      <c r="I2886" s="13">
        <f t="shared" si="755"/>
        <v>0</v>
      </c>
      <c r="J2886" s="24">
        <f t="shared" si="756"/>
        <v>0</v>
      </c>
      <c r="K2886" s="24">
        <f t="shared" si="757"/>
        <v>0.62714383938621154</v>
      </c>
      <c r="L2886" s="13"/>
      <c r="M2886" s="24"/>
      <c r="N2886" s="24">
        <f t="shared" si="751"/>
        <v>0</v>
      </c>
      <c r="O2886" s="13"/>
      <c r="P2886" s="13"/>
    </row>
    <row r="2887" spans="1:16">
      <c r="A2887">
        <v>2886</v>
      </c>
      <c r="B2887" s="13">
        <v>5</v>
      </c>
      <c r="C2887" s="13">
        <v>1</v>
      </c>
      <c r="D2887" s="13">
        <v>5</v>
      </c>
      <c r="E2887" s="14">
        <f t="shared" si="748"/>
        <v>121</v>
      </c>
      <c r="F2887" s="24">
        <f>'1 Solar Profile'!E2889*S$10</f>
        <v>0.17429895000000001</v>
      </c>
      <c r="G2887" s="24">
        <f>'2 Load Profile'!E2888</f>
        <v>0.77475519012951122</v>
      </c>
      <c r="H2887" s="24">
        <f t="shared" si="754"/>
        <v>0.60045624012951127</v>
      </c>
      <c r="I2887" s="13">
        <f t="shared" si="755"/>
        <v>0</v>
      </c>
      <c r="J2887" s="24">
        <f t="shared" si="756"/>
        <v>0.17429895000000001</v>
      </c>
      <c r="K2887" s="24">
        <f t="shared" si="757"/>
        <v>0.60045624012951127</v>
      </c>
      <c r="L2887" s="13"/>
      <c r="M2887" s="24"/>
      <c r="N2887" s="24">
        <f t="shared" si="751"/>
        <v>0</v>
      </c>
      <c r="O2887" s="13"/>
      <c r="P2887" s="13"/>
    </row>
    <row r="2888" spans="1:16">
      <c r="A2888">
        <v>2887</v>
      </c>
      <c r="B2888" s="13">
        <v>5</v>
      </c>
      <c r="C2888" s="13">
        <v>1</v>
      </c>
      <c r="D2888" s="13">
        <v>6</v>
      </c>
      <c r="E2888" s="14">
        <f t="shared" si="748"/>
        <v>121</v>
      </c>
      <c r="F2888" s="24">
        <f>'1 Solar Profile'!E2890*S$10</f>
        <v>1.041117525</v>
      </c>
      <c r="G2888" s="24">
        <f>'2 Load Profile'!E2889</f>
        <v>0.93547566688126427</v>
      </c>
      <c r="H2888" s="24">
        <f t="shared" si="754"/>
        <v>-0.10564185811873572</v>
      </c>
      <c r="I2888" s="13">
        <f t="shared" si="755"/>
        <v>-0.10564185811873572</v>
      </c>
      <c r="J2888" s="24">
        <f t="shared" si="756"/>
        <v>0.93547566688126427</v>
      </c>
      <c r="K2888" s="24">
        <f t="shared" si="757"/>
        <v>0</v>
      </c>
      <c r="L2888" s="13"/>
      <c r="M2888" s="24"/>
      <c r="N2888" s="24">
        <f t="shared" si="751"/>
        <v>0</v>
      </c>
      <c r="O2888" s="13"/>
      <c r="P2888" s="13"/>
    </row>
    <row r="2889" spans="1:16">
      <c r="A2889">
        <v>2888</v>
      </c>
      <c r="B2889" s="13">
        <v>5</v>
      </c>
      <c r="C2889" s="13">
        <v>1</v>
      </c>
      <c r="D2889" s="13">
        <v>7</v>
      </c>
      <c r="E2889" s="14">
        <f t="shared" si="748"/>
        <v>121</v>
      </c>
      <c r="F2889" s="24">
        <f>'1 Solar Profile'!E2891*S$10</f>
        <v>2.2328207999999998</v>
      </c>
      <c r="G2889" s="24">
        <f>'2 Load Profile'!E2890</f>
        <v>0.85702803946337647</v>
      </c>
      <c r="H2889" s="24">
        <f t="shared" si="754"/>
        <v>-1.3757927605366234</v>
      </c>
      <c r="I2889" s="13">
        <f t="shared" si="755"/>
        <v>-1.3757927605366234</v>
      </c>
      <c r="J2889" s="24">
        <f t="shared" si="756"/>
        <v>0.85702803946337647</v>
      </c>
      <c r="K2889" s="24">
        <f t="shared" si="757"/>
        <v>0</v>
      </c>
      <c r="L2889" s="13"/>
      <c r="M2889" s="24"/>
      <c r="N2889" s="24">
        <f t="shared" si="751"/>
        <v>0</v>
      </c>
      <c r="O2889" s="13"/>
      <c r="P2889" s="13"/>
    </row>
    <row r="2890" spans="1:16">
      <c r="A2890">
        <v>2889</v>
      </c>
      <c r="B2890" s="13">
        <v>5</v>
      </c>
      <c r="C2890" s="13">
        <v>1</v>
      </c>
      <c r="D2890" s="13">
        <v>8</v>
      </c>
      <c r="E2890" s="14">
        <f t="shared" si="748"/>
        <v>121</v>
      </c>
      <c r="F2890" s="24">
        <f>'1 Solar Profile'!E2892*S$10</f>
        <v>3.2640347249999997</v>
      </c>
      <c r="G2890" s="24">
        <f>'2 Load Profile'!E2891</f>
        <v>0.77962075536773501</v>
      </c>
      <c r="H2890" s="24">
        <f t="shared" si="754"/>
        <v>-2.4844139696322647</v>
      </c>
      <c r="I2890" s="13">
        <f t="shared" si="755"/>
        <v>-2.4844139696322647</v>
      </c>
      <c r="J2890" s="24">
        <f t="shared" si="756"/>
        <v>0.77962075536773501</v>
      </c>
      <c r="K2890" s="24">
        <f t="shared" si="757"/>
        <v>0</v>
      </c>
      <c r="L2890" s="13"/>
      <c r="M2890" s="24"/>
      <c r="N2890" s="24">
        <f t="shared" si="751"/>
        <v>0</v>
      </c>
      <c r="O2890" s="13"/>
      <c r="P2890" s="13"/>
    </row>
    <row r="2891" spans="1:16">
      <c r="A2891">
        <v>2890</v>
      </c>
      <c r="B2891" s="13">
        <v>5</v>
      </c>
      <c r="C2891" s="13">
        <v>1</v>
      </c>
      <c r="D2891" s="13">
        <v>9</v>
      </c>
      <c r="E2891" s="14">
        <f t="shared" si="748"/>
        <v>121</v>
      </c>
      <c r="F2891" s="24">
        <f>'1 Solar Profile'!E2893*S$10</f>
        <v>4.0492635749999994</v>
      </c>
      <c r="G2891" s="24">
        <f>'2 Load Profile'!E2892</f>
        <v>0.77317833947740766</v>
      </c>
      <c r="H2891" s="24">
        <f t="shared" si="754"/>
        <v>-3.2760852355225918</v>
      </c>
      <c r="I2891" s="13">
        <f t="shared" si="755"/>
        <v>-3.2760852355225918</v>
      </c>
      <c r="J2891" s="24">
        <f t="shared" si="756"/>
        <v>0.77317833947740766</v>
      </c>
      <c r="K2891" s="24">
        <f t="shared" si="757"/>
        <v>0</v>
      </c>
      <c r="L2891" s="13"/>
      <c r="M2891" s="24"/>
      <c r="N2891" s="24">
        <f t="shared" si="751"/>
        <v>0</v>
      </c>
      <c r="O2891" s="13"/>
      <c r="P2891" s="13"/>
    </row>
    <row r="2892" spans="1:16">
      <c r="A2892">
        <v>2891</v>
      </c>
      <c r="B2892" s="13">
        <v>5</v>
      </c>
      <c r="C2892" s="13">
        <v>1</v>
      </c>
      <c r="D2892" s="13">
        <v>10</v>
      </c>
      <c r="E2892" s="14">
        <f t="shared" si="748"/>
        <v>121</v>
      </c>
      <c r="F2892" s="24">
        <f>'1 Solar Profile'!E2894*S$10</f>
        <v>4.5216407249999993</v>
      </c>
      <c r="G2892" s="24">
        <f>'2 Load Profile'!E2893</f>
        <v>0.76480275793890329</v>
      </c>
      <c r="H2892" s="24">
        <f t="shared" si="754"/>
        <v>-3.7568379670610961</v>
      </c>
      <c r="I2892" s="13">
        <f t="shared" si="755"/>
        <v>-3.7568379670610961</v>
      </c>
      <c r="J2892" s="24">
        <f t="shared" si="756"/>
        <v>0.76480275793890318</v>
      </c>
      <c r="K2892" s="24">
        <f t="shared" si="757"/>
        <v>0</v>
      </c>
      <c r="L2892" s="13"/>
      <c r="M2892" s="24"/>
      <c r="N2892" s="24">
        <f t="shared" si="751"/>
        <v>0</v>
      </c>
      <c r="O2892" s="13"/>
      <c r="P2892" s="13"/>
    </row>
    <row r="2893" spans="1:16">
      <c r="A2893">
        <v>2892</v>
      </c>
      <c r="B2893" s="13">
        <v>5</v>
      </c>
      <c r="C2893" s="13">
        <v>1</v>
      </c>
      <c r="D2893" s="13">
        <v>11</v>
      </c>
      <c r="E2893" s="14">
        <f t="shared" si="748"/>
        <v>121</v>
      </c>
      <c r="F2893" s="24">
        <f>'1 Solar Profile'!E2895*S$10</f>
        <v>4.7975255999999993</v>
      </c>
      <c r="G2893" s="24">
        <f>'2 Load Profile'!E2894</f>
        <v>0.73187662208812798</v>
      </c>
      <c r="H2893" s="24">
        <f t="shared" si="754"/>
        <v>-4.065648977911871</v>
      </c>
      <c r="I2893" s="13">
        <f t="shared" si="755"/>
        <v>-4.065648977911871</v>
      </c>
      <c r="J2893" s="24">
        <f t="shared" si="756"/>
        <v>0.73187662208812831</v>
      </c>
      <c r="K2893" s="24">
        <f t="shared" si="757"/>
        <v>0</v>
      </c>
      <c r="L2893" s="13"/>
      <c r="M2893" s="24"/>
      <c r="N2893" s="24">
        <f t="shared" si="751"/>
        <v>0</v>
      </c>
      <c r="O2893" s="13"/>
      <c r="P2893" s="13"/>
    </row>
    <row r="2894" spans="1:16">
      <c r="A2894">
        <v>2893</v>
      </c>
      <c r="B2894" s="13">
        <v>5</v>
      </c>
      <c r="C2894" s="13">
        <v>1</v>
      </c>
      <c r="D2894" s="13">
        <v>12</v>
      </c>
      <c r="E2894" s="14">
        <f t="shared" si="748"/>
        <v>121</v>
      </c>
      <c r="F2894" s="24">
        <f>'1 Solar Profile'!E2896*S$10</f>
        <v>4.6885938750000005</v>
      </c>
      <c r="G2894" s="24">
        <f>'2 Load Profile'!E2895</f>
        <v>0.6951202967119734</v>
      </c>
      <c r="H2894" s="24">
        <f t="shared" si="754"/>
        <v>-3.9934735782880271</v>
      </c>
      <c r="I2894" s="13">
        <f t="shared" si="755"/>
        <v>-3.9934735782880271</v>
      </c>
      <c r="J2894" s="24">
        <f t="shared" si="756"/>
        <v>0.6951202967119734</v>
      </c>
      <c r="K2894" s="24">
        <f t="shared" si="757"/>
        <v>0</v>
      </c>
      <c r="L2894" s="13"/>
      <c r="M2894" s="24"/>
      <c r="N2894" s="24">
        <f t="shared" si="751"/>
        <v>0</v>
      </c>
      <c r="O2894" s="13"/>
      <c r="P2894" s="13"/>
    </row>
    <row r="2895" spans="1:16">
      <c r="A2895">
        <v>2894</v>
      </c>
      <c r="B2895" s="13">
        <v>5</v>
      </c>
      <c r="C2895" s="13">
        <v>1</v>
      </c>
      <c r="D2895" s="13">
        <v>13</v>
      </c>
      <c r="E2895" s="14">
        <f t="shared" si="748"/>
        <v>121</v>
      </c>
      <c r="F2895" s="24">
        <f>'1 Solar Profile'!E2897*S$10</f>
        <v>4.3431223499999998</v>
      </c>
      <c r="G2895" s="24">
        <f>'2 Load Profile'!E2896</f>
        <v>0.67489731967555333</v>
      </c>
      <c r="H2895" s="24">
        <f t="shared" si="754"/>
        <v>-3.6682250303244466</v>
      </c>
      <c r="I2895" s="13">
        <f t="shared" si="755"/>
        <v>-3.6682250303244466</v>
      </c>
      <c r="J2895" s="24">
        <f t="shared" si="756"/>
        <v>0.67489731967555322</v>
      </c>
      <c r="K2895" s="24">
        <f t="shared" si="757"/>
        <v>0</v>
      </c>
      <c r="L2895" s="13"/>
      <c r="M2895" s="24"/>
      <c r="N2895" s="24">
        <f t="shared" si="751"/>
        <v>0</v>
      </c>
      <c r="O2895" s="13"/>
      <c r="P2895" s="13"/>
    </row>
    <row r="2896" spans="1:16">
      <c r="A2896">
        <v>2895</v>
      </c>
      <c r="B2896" s="13">
        <v>5</v>
      </c>
      <c r="C2896" s="13">
        <v>1</v>
      </c>
      <c r="D2896" s="13">
        <v>14</v>
      </c>
      <c r="E2896" s="14">
        <f t="shared" si="748"/>
        <v>121</v>
      </c>
      <c r="F2896" s="24">
        <f>'1 Solar Profile'!E2898*S$10</f>
        <v>3.6508846500000001</v>
      </c>
      <c r="G2896" s="24">
        <f>'2 Load Profile'!E2897</f>
        <v>0.68852005421862861</v>
      </c>
      <c r="H2896" s="24">
        <f t="shared" si="754"/>
        <v>-2.9623645957813713</v>
      </c>
      <c r="I2896" s="13">
        <f t="shared" si="755"/>
        <v>-2.9623645957813713</v>
      </c>
      <c r="J2896" s="24">
        <f t="shared" si="756"/>
        <v>0.68852005421862872</v>
      </c>
      <c r="K2896" s="24">
        <f t="shared" si="757"/>
        <v>0</v>
      </c>
      <c r="L2896" s="13"/>
      <c r="M2896" s="24"/>
      <c r="N2896" s="24">
        <f t="shared" si="751"/>
        <v>0</v>
      </c>
      <c r="O2896" s="13"/>
      <c r="P2896" s="13"/>
    </row>
    <row r="2897" spans="1:16">
      <c r="A2897">
        <v>2896</v>
      </c>
      <c r="B2897" s="13">
        <v>5</v>
      </c>
      <c r="C2897" s="13">
        <v>1</v>
      </c>
      <c r="D2897" s="13">
        <v>15</v>
      </c>
      <c r="E2897" s="14">
        <f t="shared" si="748"/>
        <v>121</v>
      </c>
      <c r="F2897" s="24">
        <f>'1 Solar Profile'!E2899*S$10</f>
        <v>1.7563943250000003</v>
      </c>
      <c r="G2897" s="24">
        <f>'2 Load Profile'!E2898</f>
        <v>0.7951266412447543</v>
      </c>
      <c r="H2897" s="24">
        <f t="shared" si="754"/>
        <v>-0.96126768375524596</v>
      </c>
      <c r="I2897" s="13">
        <f t="shared" si="755"/>
        <v>-0.96126768375524596</v>
      </c>
      <c r="J2897" s="24">
        <f t="shared" si="756"/>
        <v>0.7951266412447543</v>
      </c>
      <c r="K2897" s="24">
        <f t="shared" si="757"/>
        <v>0</v>
      </c>
      <c r="L2897" s="13"/>
      <c r="M2897" s="24"/>
      <c r="N2897" s="24">
        <f t="shared" si="751"/>
        <v>0</v>
      </c>
      <c r="O2897" s="13"/>
      <c r="P2897" s="13"/>
    </row>
    <row r="2898" spans="1:16">
      <c r="A2898">
        <v>2897</v>
      </c>
      <c r="B2898" s="13">
        <v>5</v>
      </c>
      <c r="C2898" s="13">
        <v>1</v>
      </c>
      <c r="D2898" s="13">
        <v>16</v>
      </c>
      <c r="E2898" s="14">
        <f t="shared" si="748"/>
        <v>121</v>
      </c>
      <c r="F2898" s="24">
        <f>'1 Solar Profile'!E2900*S$10</f>
        <v>1.63599345</v>
      </c>
      <c r="G2898" s="24">
        <f>'2 Load Profile'!E2899</f>
        <v>0.97224707154834489</v>
      </c>
      <c r="H2898" s="24">
        <f t="shared" si="754"/>
        <v>-0.66374637845165507</v>
      </c>
      <c r="I2898" s="13">
        <f t="shared" si="755"/>
        <v>-0.66374637845165507</v>
      </c>
      <c r="J2898" s="24">
        <f t="shared" si="756"/>
        <v>0.97224707154834489</v>
      </c>
      <c r="K2898" s="24">
        <f t="shared" si="757"/>
        <v>0</v>
      </c>
      <c r="L2898" s="13"/>
      <c r="M2898" s="24"/>
      <c r="N2898" s="24">
        <f t="shared" si="751"/>
        <v>0</v>
      </c>
      <c r="O2898" s="13"/>
      <c r="P2898" s="13"/>
    </row>
    <row r="2899" spans="1:16">
      <c r="A2899">
        <v>2898</v>
      </c>
      <c r="B2899" s="13">
        <v>5</v>
      </c>
      <c r="C2899" s="13">
        <v>1</v>
      </c>
      <c r="D2899" s="13">
        <v>17</v>
      </c>
      <c r="E2899" s="14">
        <f t="shared" si="748"/>
        <v>121</v>
      </c>
      <c r="F2899" s="24">
        <f>'1 Solar Profile'!E2901*S$10</f>
        <v>0.54417194999999996</v>
      </c>
      <c r="G2899" s="24">
        <f>'2 Load Profile'!E2900</f>
        <v>1.0617465701898969</v>
      </c>
      <c r="H2899" s="24">
        <f t="shared" si="754"/>
        <v>0.51757462018989697</v>
      </c>
      <c r="I2899" s="13">
        <f t="shared" si="755"/>
        <v>0</v>
      </c>
      <c r="J2899" s="24">
        <f t="shared" si="756"/>
        <v>0.54417194999999996</v>
      </c>
      <c r="K2899" s="24">
        <f t="shared" si="757"/>
        <v>0.51757462018989697</v>
      </c>
      <c r="L2899" s="13"/>
      <c r="M2899" s="24"/>
      <c r="N2899" s="24">
        <f t="shared" si="751"/>
        <v>0</v>
      </c>
      <c r="O2899" s="13"/>
      <c r="P2899" s="13"/>
    </row>
    <row r="2900" spans="1:16">
      <c r="A2900">
        <v>2899</v>
      </c>
      <c r="B2900" s="13">
        <v>5</v>
      </c>
      <c r="C2900" s="13">
        <v>1</v>
      </c>
      <c r="D2900" s="13">
        <v>18</v>
      </c>
      <c r="E2900" s="14">
        <f t="shared" si="748"/>
        <v>121</v>
      </c>
      <c r="F2900" s="24">
        <f>'1 Solar Profile'!E2902*S$10</f>
        <v>3.8289825E-2</v>
      </c>
      <c r="G2900" s="24">
        <f>'2 Load Profile'!E2901</f>
        <v>1.1203790470575661</v>
      </c>
      <c r="H2900" s="24">
        <f t="shared" si="754"/>
        <v>1.082089222057566</v>
      </c>
      <c r="I2900" s="13">
        <f t="shared" si="755"/>
        <v>0</v>
      </c>
      <c r="J2900" s="24">
        <f t="shared" si="756"/>
        <v>3.8289825E-2</v>
      </c>
      <c r="K2900" s="24">
        <f t="shared" si="757"/>
        <v>1.082089222057566</v>
      </c>
      <c r="L2900" s="13"/>
      <c r="M2900" s="24"/>
      <c r="N2900" s="24">
        <f t="shared" si="751"/>
        <v>0</v>
      </c>
      <c r="O2900" s="13"/>
      <c r="P2900" s="13"/>
    </row>
    <row r="2901" spans="1:16">
      <c r="A2901">
        <v>2900</v>
      </c>
      <c r="B2901" s="13">
        <v>5</v>
      </c>
      <c r="C2901" s="13">
        <v>1</v>
      </c>
      <c r="D2901" s="13">
        <v>19</v>
      </c>
      <c r="E2901" s="14">
        <f t="shared" si="748"/>
        <v>121</v>
      </c>
      <c r="F2901" s="24">
        <f>'1 Solar Profile'!E2903*S$10</f>
        <v>0</v>
      </c>
      <c r="G2901" s="24">
        <f>'2 Load Profile'!E2902</f>
        <v>1.3155064952915507</v>
      </c>
      <c r="H2901" s="24">
        <f t="shared" si="754"/>
        <v>1.3155064952915507</v>
      </c>
      <c r="I2901" s="13">
        <f t="shared" si="755"/>
        <v>0</v>
      </c>
      <c r="J2901" s="24">
        <f t="shared" si="756"/>
        <v>0</v>
      </c>
      <c r="K2901" s="24">
        <f t="shared" si="757"/>
        <v>1.3155064952915507</v>
      </c>
      <c r="L2901" s="13"/>
      <c r="M2901" s="24"/>
      <c r="N2901" s="24">
        <f t="shared" si="751"/>
        <v>0</v>
      </c>
      <c r="O2901" s="13"/>
      <c r="P2901" s="13"/>
    </row>
    <row r="2902" spans="1:16">
      <c r="A2902">
        <v>2901</v>
      </c>
      <c r="B2902" s="13">
        <v>5</v>
      </c>
      <c r="C2902" s="13">
        <v>1</v>
      </c>
      <c r="D2902" s="13">
        <v>20</v>
      </c>
      <c r="E2902" s="14">
        <f t="shared" si="748"/>
        <v>121</v>
      </c>
      <c r="F2902" s="24">
        <f>'1 Solar Profile'!E2904*S$10</f>
        <v>0</v>
      </c>
      <c r="G2902" s="24">
        <f>'2 Load Profile'!E2903</f>
        <v>1.4478973555217338</v>
      </c>
      <c r="H2902" s="24">
        <f t="shared" si="754"/>
        <v>1.4478973555217338</v>
      </c>
      <c r="I2902" s="13">
        <f t="shared" si="755"/>
        <v>0</v>
      </c>
      <c r="J2902" s="24">
        <f t="shared" si="756"/>
        <v>0</v>
      </c>
      <c r="K2902" s="24">
        <f t="shared" si="757"/>
        <v>1.4478973555217338</v>
      </c>
      <c r="L2902" s="13"/>
      <c r="M2902" s="24"/>
      <c r="N2902" s="24">
        <f t="shared" si="751"/>
        <v>0</v>
      </c>
      <c r="O2902" s="24"/>
      <c r="P2902" s="24"/>
    </row>
    <row r="2903" spans="1:16">
      <c r="A2903">
        <v>2902</v>
      </c>
      <c r="B2903" s="13">
        <v>5</v>
      </c>
      <c r="C2903" s="13">
        <v>1</v>
      </c>
      <c r="D2903" s="13">
        <v>21</v>
      </c>
      <c r="E2903" s="14">
        <f t="shared" si="748"/>
        <v>121</v>
      </c>
      <c r="F2903" s="24">
        <f>'1 Solar Profile'!E2905*S$10</f>
        <v>0</v>
      </c>
      <c r="G2903" s="24">
        <f>'2 Load Profile'!E2904</f>
        <v>1.204671996582755</v>
      </c>
      <c r="H2903" s="24">
        <f t="shared" si="754"/>
        <v>1.204671996582755</v>
      </c>
      <c r="I2903" s="13">
        <f t="shared" si="755"/>
        <v>0</v>
      </c>
      <c r="J2903" s="24">
        <f t="shared" si="756"/>
        <v>0</v>
      </c>
      <c r="K2903" s="24">
        <f t="shared" si="757"/>
        <v>1.204671996582755</v>
      </c>
      <c r="L2903" s="13"/>
      <c r="M2903" s="24"/>
      <c r="N2903" s="24">
        <f t="shared" si="751"/>
        <v>0</v>
      </c>
      <c r="O2903" s="13"/>
      <c r="P2903" s="13"/>
    </row>
    <row r="2904" spans="1:16">
      <c r="A2904">
        <v>2903</v>
      </c>
      <c r="B2904" s="13">
        <v>5</v>
      </c>
      <c r="C2904" s="13">
        <v>1</v>
      </c>
      <c r="D2904" s="13">
        <v>22</v>
      </c>
      <c r="E2904" s="14">
        <f t="shared" ref="E2904:E2967" si="762">IF(D2904&lt;D2903, E2903+1,E2903)</f>
        <v>121</v>
      </c>
      <c r="F2904" s="24">
        <f>'1 Solar Profile'!E2906*S$10</f>
        <v>0</v>
      </c>
      <c r="G2904" s="24">
        <f>'2 Load Profile'!E2905</f>
        <v>0.94693636178931717</v>
      </c>
      <c r="H2904" s="24">
        <f t="shared" si="754"/>
        <v>0.94693636178931717</v>
      </c>
      <c r="I2904" s="13">
        <f t="shared" si="755"/>
        <v>0</v>
      </c>
      <c r="J2904" s="24">
        <f t="shared" si="756"/>
        <v>0</v>
      </c>
      <c r="K2904" s="24">
        <f t="shared" si="757"/>
        <v>0.94693636178931717</v>
      </c>
      <c r="L2904" s="13"/>
      <c r="M2904" s="24"/>
      <c r="N2904" s="24">
        <f t="shared" si="751"/>
        <v>0</v>
      </c>
      <c r="O2904" s="13"/>
      <c r="P2904" s="13"/>
    </row>
    <row r="2905" spans="1:16">
      <c r="A2905">
        <v>2904</v>
      </c>
      <c r="B2905" s="13">
        <v>5</v>
      </c>
      <c r="C2905" s="13">
        <v>1</v>
      </c>
      <c r="D2905" s="13">
        <v>23</v>
      </c>
      <c r="E2905" s="14">
        <f t="shared" si="762"/>
        <v>121</v>
      </c>
      <c r="F2905" s="24">
        <f>'1 Solar Profile'!E2907*S$10</f>
        <v>0</v>
      </c>
      <c r="G2905" s="24">
        <f>'2 Load Profile'!E2906</f>
        <v>0.68391047480994116</v>
      </c>
      <c r="H2905" s="24">
        <f t="shared" si="754"/>
        <v>0.68391047480994116</v>
      </c>
      <c r="I2905" s="13">
        <f t="shared" si="755"/>
        <v>0</v>
      </c>
      <c r="J2905" s="24">
        <f t="shared" si="756"/>
        <v>0</v>
      </c>
      <c r="K2905" s="24">
        <f t="shared" si="757"/>
        <v>0.68391047480994116</v>
      </c>
      <c r="L2905" s="13">
        <f t="shared" ref="L2905" si="763">SUM(I2882:I2905)</f>
        <v>-27.31349803538393</v>
      </c>
      <c r="M2905" s="24">
        <f t="shared" ref="M2905" si="764">SUMIF(H2882:H2905,"&gt;0",H2882:H2905)</f>
        <v>10.705155112073822</v>
      </c>
      <c r="N2905" s="24">
        <f t="shared" si="751"/>
        <v>-16.608342923310108</v>
      </c>
      <c r="O2905" s="13">
        <f t="shared" ref="O2905" si="765">IF(M2905&gt;(L2905*-1),(M2905+L2905)*S$12,0)</f>
        <v>0</v>
      </c>
      <c r="P2905" s="13">
        <f t="shared" ref="P2905" si="766">IF(M2905&lt;(L2905*-1),(M2905+L2905)*S$14,0)</f>
        <v>-0.43929067032155239</v>
      </c>
    </row>
    <row r="2906" spans="1:16">
      <c r="A2906">
        <v>2905</v>
      </c>
      <c r="B2906" s="13">
        <v>5</v>
      </c>
      <c r="C2906" s="13">
        <v>2</v>
      </c>
      <c r="D2906" s="13">
        <v>0</v>
      </c>
      <c r="E2906" s="14">
        <f t="shared" si="762"/>
        <v>122</v>
      </c>
      <c r="F2906" s="24">
        <f>'1 Solar Profile'!E2908*S$10</f>
        <v>0</v>
      </c>
      <c r="G2906" s="24">
        <f>'2 Load Profile'!E2907</f>
        <v>0.59655757347720051</v>
      </c>
      <c r="H2906" s="24">
        <f t="shared" si="754"/>
        <v>0.59655757347720051</v>
      </c>
      <c r="I2906" s="13">
        <f t="shared" si="755"/>
        <v>0</v>
      </c>
      <c r="J2906" s="24">
        <f t="shared" si="756"/>
        <v>0</v>
      </c>
      <c r="K2906" s="24">
        <f t="shared" si="757"/>
        <v>0.59655757347720051</v>
      </c>
      <c r="L2906" s="13"/>
      <c r="M2906" s="24"/>
      <c r="N2906" s="24">
        <f t="shared" si="751"/>
        <v>0</v>
      </c>
      <c r="O2906" s="13"/>
      <c r="P2906" s="13"/>
    </row>
    <row r="2907" spans="1:16">
      <c r="A2907">
        <v>2906</v>
      </c>
      <c r="B2907" s="13">
        <v>5</v>
      </c>
      <c r="C2907" s="13">
        <v>2</v>
      </c>
      <c r="D2907" s="13">
        <v>1</v>
      </c>
      <c r="E2907" s="14">
        <f t="shared" si="762"/>
        <v>122</v>
      </c>
      <c r="F2907" s="24">
        <f>'1 Solar Profile'!E2909*S$10</f>
        <v>0</v>
      </c>
      <c r="G2907" s="24">
        <f>'2 Load Profile'!E2908</f>
        <v>0.56174943605739547</v>
      </c>
      <c r="H2907" s="24">
        <f t="shared" si="754"/>
        <v>0.56174943605739547</v>
      </c>
      <c r="I2907" s="13">
        <f t="shared" si="755"/>
        <v>0</v>
      </c>
      <c r="J2907" s="24">
        <f t="shared" si="756"/>
        <v>0</v>
      </c>
      <c r="K2907" s="24">
        <f t="shared" si="757"/>
        <v>0.56174943605739547</v>
      </c>
      <c r="L2907" s="13"/>
      <c r="M2907" s="24"/>
      <c r="N2907" s="24">
        <f t="shared" si="751"/>
        <v>0</v>
      </c>
      <c r="O2907" s="13"/>
      <c r="P2907" s="13"/>
    </row>
    <row r="2908" spans="1:16">
      <c r="A2908">
        <v>2907</v>
      </c>
      <c r="B2908" s="13">
        <v>5</v>
      </c>
      <c r="C2908" s="13">
        <v>2</v>
      </c>
      <c r="D2908" s="13">
        <v>2</v>
      </c>
      <c r="E2908" s="14">
        <f t="shared" si="762"/>
        <v>122</v>
      </c>
      <c r="F2908" s="24">
        <f>'1 Solar Profile'!E2910*S$10</f>
        <v>0</v>
      </c>
      <c r="G2908" s="24">
        <f>'2 Load Profile'!E2909</f>
        <v>0.56288222838280921</v>
      </c>
      <c r="H2908" s="24">
        <f t="shared" si="754"/>
        <v>0.56288222838280921</v>
      </c>
      <c r="I2908" s="13">
        <f t="shared" si="755"/>
        <v>0</v>
      </c>
      <c r="J2908" s="24">
        <f t="shared" si="756"/>
        <v>0</v>
      </c>
      <c r="K2908" s="24">
        <f t="shared" si="757"/>
        <v>0.56288222838280921</v>
      </c>
      <c r="L2908" s="13"/>
      <c r="M2908" s="24"/>
      <c r="N2908" s="24">
        <f t="shared" si="751"/>
        <v>0</v>
      </c>
      <c r="O2908" s="13"/>
      <c r="P2908" s="13"/>
    </row>
    <row r="2909" spans="1:16">
      <c r="A2909">
        <v>2908</v>
      </c>
      <c r="B2909" s="13">
        <v>5</v>
      </c>
      <c r="C2909" s="13">
        <v>2</v>
      </c>
      <c r="D2909" s="13">
        <v>3</v>
      </c>
      <c r="E2909" s="14">
        <f t="shared" si="762"/>
        <v>122</v>
      </c>
      <c r="F2909" s="24">
        <f>'1 Solar Profile'!E2911*S$10</f>
        <v>0</v>
      </c>
      <c r="G2909" s="24">
        <f>'2 Load Profile'!E2910</f>
        <v>0.57257974271097156</v>
      </c>
      <c r="H2909" s="24">
        <f t="shared" si="754"/>
        <v>0.57257974271097156</v>
      </c>
      <c r="I2909" s="13">
        <f t="shared" si="755"/>
        <v>0</v>
      </c>
      <c r="J2909" s="24">
        <f t="shared" si="756"/>
        <v>0</v>
      </c>
      <c r="K2909" s="24">
        <f t="shared" si="757"/>
        <v>0.57257974271097156</v>
      </c>
      <c r="L2909" s="13"/>
      <c r="M2909" s="24"/>
      <c r="N2909" s="24">
        <f t="shared" si="751"/>
        <v>0</v>
      </c>
      <c r="O2909" s="13"/>
      <c r="P2909" s="13"/>
    </row>
    <row r="2910" spans="1:16">
      <c r="A2910">
        <v>2909</v>
      </c>
      <c r="B2910" s="13">
        <v>5</v>
      </c>
      <c r="C2910" s="13">
        <v>2</v>
      </c>
      <c r="D2910" s="13">
        <v>4</v>
      </c>
      <c r="E2910" s="14">
        <f t="shared" si="762"/>
        <v>122</v>
      </c>
      <c r="F2910" s="24">
        <f>'1 Solar Profile'!E2912*S$10</f>
        <v>0</v>
      </c>
      <c r="G2910" s="24">
        <f>'2 Load Profile'!E2911</f>
        <v>0.63106774164517954</v>
      </c>
      <c r="H2910" s="24">
        <f t="shared" si="754"/>
        <v>0.63106774164517954</v>
      </c>
      <c r="I2910" s="13">
        <f t="shared" si="755"/>
        <v>0</v>
      </c>
      <c r="J2910" s="24">
        <f t="shared" si="756"/>
        <v>0</v>
      </c>
      <c r="K2910" s="24">
        <f t="shared" si="757"/>
        <v>0.63106774164517954</v>
      </c>
      <c r="L2910" s="13"/>
      <c r="M2910" s="24"/>
      <c r="N2910" s="24">
        <f t="shared" si="751"/>
        <v>0</v>
      </c>
      <c r="O2910" s="13"/>
      <c r="P2910" s="13"/>
    </row>
    <row r="2911" spans="1:16">
      <c r="A2911">
        <v>2910</v>
      </c>
      <c r="B2911" s="13">
        <v>5</v>
      </c>
      <c r="C2911" s="13">
        <v>2</v>
      </c>
      <c r="D2911" s="13">
        <v>5</v>
      </c>
      <c r="E2911" s="14">
        <f t="shared" si="762"/>
        <v>122</v>
      </c>
      <c r="F2911" s="24">
        <f>'1 Solar Profile'!E2913*S$10</f>
        <v>0.21909510000000001</v>
      </c>
      <c r="G2911" s="24">
        <f>'2 Load Profile'!E2912</f>
        <v>0.77454575645239154</v>
      </c>
      <c r="H2911" s="24">
        <f t="shared" si="754"/>
        <v>0.55545065645239156</v>
      </c>
      <c r="I2911" s="13">
        <f t="shared" si="755"/>
        <v>0</v>
      </c>
      <c r="J2911" s="24">
        <f t="shared" si="756"/>
        <v>0.21909510000000001</v>
      </c>
      <c r="K2911" s="24">
        <f t="shared" si="757"/>
        <v>0.55545065645239156</v>
      </c>
      <c r="L2911" s="13"/>
      <c r="M2911" s="24"/>
      <c r="N2911" s="24">
        <f t="shared" si="751"/>
        <v>0</v>
      </c>
      <c r="O2911" s="13"/>
      <c r="P2911" s="13"/>
    </row>
    <row r="2912" spans="1:16">
      <c r="A2912">
        <v>2911</v>
      </c>
      <c r="B2912" s="13">
        <v>5</v>
      </c>
      <c r="C2912" s="13">
        <v>2</v>
      </c>
      <c r="D2912" s="13">
        <v>6</v>
      </c>
      <c r="E2912" s="14">
        <f t="shared" si="762"/>
        <v>122</v>
      </c>
      <c r="F2912" s="24">
        <f>'1 Solar Profile'!E2914*S$10</f>
        <v>1.055831175</v>
      </c>
      <c r="G2912" s="24">
        <f>'2 Load Profile'!E2913</f>
        <v>0.93145650967805493</v>
      </c>
      <c r="H2912" s="24">
        <f t="shared" si="754"/>
        <v>-0.12437466532194508</v>
      </c>
      <c r="I2912" s="13">
        <f t="shared" si="755"/>
        <v>-0.12437466532194508</v>
      </c>
      <c r="J2912" s="24">
        <f t="shared" si="756"/>
        <v>0.93145650967805493</v>
      </c>
      <c r="K2912" s="24">
        <f t="shared" si="757"/>
        <v>0</v>
      </c>
      <c r="L2912" s="13"/>
      <c r="M2912" s="24"/>
      <c r="N2912" s="24">
        <f t="shared" si="751"/>
        <v>0</v>
      </c>
      <c r="O2912" s="13"/>
      <c r="P2912" s="13"/>
    </row>
    <row r="2913" spans="1:16">
      <c r="A2913">
        <v>2912</v>
      </c>
      <c r="B2913" s="13">
        <v>5</v>
      </c>
      <c r="C2913" s="13">
        <v>2</v>
      </c>
      <c r="D2913" s="13">
        <v>7</v>
      </c>
      <c r="E2913" s="14">
        <f t="shared" si="762"/>
        <v>122</v>
      </c>
      <c r="F2913" s="24">
        <f>'1 Solar Profile'!E2915*S$10</f>
        <v>2.1978132749999997</v>
      </c>
      <c r="G2913" s="24">
        <f>'2 Load Profile'!E2914</f>
        <v>0.85199838871001177</v>
      </c>
      <c r="H2913" s="24">
        <f t="shared" si="754"/>
        <v>-1.3458148862899879</v>
      </c>
      <c r="I2913" s="13">
        <f t="shared" si="755"/>
        <v>-1.3458148862899879</v>
      </c>
      <c r="J2913" s="24">
        <f t="shared" si="756"/>
        <v>0.85199838871001177</v>
      </c>
      <c r="K2913" s="24">
        <f t="shared" si="757"/>
        <v>0</v>
      </c>
      <c r="L2913" s="13"/>
      <c r="M2913" s="24"/>
      <c r="N2913" s="24">
        <f t="shared" si="751"/>
        <v>0</v>
      </c>
      <c r="O2913" s="13"/>
      <c r="P2913" s="13"/>
    </row>
    <row r="2914" spans="1:16">
      <c r="A2914">
        <v>2913</v>
      </c>
      <c r="B2914" s="13">
        <v>5</v>
      </c>
      <c r="C2914" s="13">
        <v>2</v>
      </c>
      <c r="D2914" s="13">
        <v>8</v>
      </c>
      <c r="E2914" s="14">
        <f t="shared" si="762"/>
        <v>122</v>
      </c>
      <c r="F2914" s="24">
        <f>'1 Solar Profile'!E2916*S$10</f>
        <v>3.250836225</v>
      </c>
      <c r="G2914" s="24">
        <f>'2 Load Profile'!E2915</f>
        <v>0.77579814822488402</v>
      </c>
      <c r="H2914" s="24">
        <f t="shared" si="754"/>
        <v>-2.4750380767751161</v>
      </c>
      <c r="I2914" s="13">
        <f t="shared" si="755"/>
        <v>-2.4750380767751161</v>
      </c>
      <c r="J2914" s="24">
        <f t="shared" si="756"/>
        <v>0.77579814822488391</v>
      </c>
      <c r="K2914" s="24">
        <f t="shared" si="757"/>
        <v>0</v>
      </c>
      <c r="L2914" s="13"/>
      <c r="M2914" s="24"/>
      <c r="N2914" s="24">
        <f t="shared" si="751"/>
        <v>0</v>
      </c>
      <c r="O2914" s="13"/>
      <c r="P2914" s="13"/>
    </row>
    <row r="2915" spans="1:16">
      <c r="A2915">
        <v>2914</v>
      </c>
      <c r="B2915" s="13">
        <v>5</v>
      </c>
      <c r="C2915" s="13">
        <v>2</v>
      </c>
      <c r="D2915" s="13">
        <v>9</v>
      </c>
      <c r="E2915" s="14">
        <f t="shared" si="762"/>
        <v>122</v>
      </c>
      <c r="F2915" s="24">
        <f>'1 Solar Profile'!E2917*S$10</f>
        <v>4.0575858749999991</v>
      </c>
      <c r="G2915" s="24">
        <f>'2 Load Profile'!E2916</f>
        <v>0.76534478432416453</v>
      </c>
      <c r="H2915" s="24">
        <f t="shared" si="754"/>
        <v>-3.2922410906758346</v>
      </c>
      <c r="I2915" s="13">
        <f t="shared" si="755"/>
        <v>-3.2922410906758346</v>
      </c>
      <c r="J2915" s="24">
        <f t="shared" si="756"/>
        <v>0.76534478432416453</v>
      </c>
      <c r="K2915" s="24">
        <f t="shared" si="757"/>
        <v>0</v>
      </c>
      <c r="L2915" s="13"/>
      <c r="M2915" s="24"/>
      <c r="N2915" s="24">
        <f t="shared" si="751"/>
        <v>0</v>
      </c>
      <c r="O2915" s="13"/>
      <c r="P2915" s="13"/>
    </row>
    <row r="2916" spans="1:16">
      <c r="A2916">
        <v>2915</v>
      </c>
      <c r="B2916" s="13">
        <v>5</v>
      </c>
      <c r="C2916" s="13">
        <v>2</v>
      </c>
      <c r="D2916" s="13">
        <v>10</v>
      </c>
      <c r="E2916" s="14">
        <f t="shared" si="762"/>
        <v>122</v>
      </c>
      <c r="F2916" s="24">
        <f>'1 Solar Profile'!E2918*S$10</f>
        <v>4.55335965</v>
      </c>
      <c r="G2916" s="24">
        <f>'2 Load Profile'!E2917</f>
        <v>0.75831626129332519</v>
      </c>
      <c r="H2916" s="24">
        <f t="shared" si="754"/>
        <v>-3.7950433887066746</v>
      </c>
      <c r="I2916" s="13">
        <f t="shared" si="755"/>
        <v>-3.7950433887066746</v>
      </c>
      <c r="J2916" s="24">
        <f t="shared" si="756"/>
        <v>0.75831626129332541</v>
      </c>
      <c r="K2916" s="24">
        <f t="shared" si="757"/>
        <v>0</v>
      </c>
      <c r="L2916" s="13"/>
      <c r="M2916" s="24"/>
      <c r="N2916" s="24">
        <f t="shared" si="751"/>
        <v>0</v>
      </c>
      <c r="O2916" s="13"/>
      <c r="P2916" s="13"/>
    </row>
    <row r="2917" spans="1:16">
      <c r="A2917">
        <v>2916</v>
      </c>
      <c r="B2917" s="13">
        <v>5</v>
      </c>
      <c r="C2917" s="13">
        <v>2</v>
      </c>
      <c r="D2917" s="13">
        <v>11</v>
      </c>
      <c r="E2917" s="14">
        <f t="shared" si="762"/>
        <v>122</v>
      </c>
      <c r="F2917" s="24">
        <f>'1 Solar Profile'!E2919*S$10</f>
        <v>4.7290713749999993</v>
      </c>
      <c r="G2917" s="24">
        <f>'2 Load Profile'!E2918</f>
        <v>0.72595795398624707</v>
      </c>
      <c r="H2917" s="24">
        <f t="shared" si="754"/>
        <v>-4.0031134210137527</v>
      </c>
      <c r="I2917" s="13">
        <f t="shared" si="755"/>
        <v>-4.0031134210137527</v>
      </c>
      <c r="J2917" s="24">
        <f t="shared" si="756"/>
        <v>0.72595795398624663</v>
      </c>
      <c r="K2917" s="24">
        <f t="shared" si="757"/>
        <v>0</v>
      </c>
      <c r="L2917" s="13"/>
      <c r="M2917" s="24"/>
      <c r="N2917" s="24">
        <f t="shared" si="751"/>
        <v>0</v>
      </c>
      <c r="O2917" s="13"/>
      <c r="P2917" s="13"/>
    </row>
    <row r="2918" spans="1:16">
      <c r="A2918">
        <v>2917</v>
      </c>
      <c r="B2918" s="13">
        <v>5</v>
      </c>
      <c r="C2918" s="13">
        <v>2</v>
      </c>
      <c r="D2918" s="13">
        <v>12</v>
      </c>
      <c r="E2918" s="14">
        <f t="shared" si="762"/>
        <v>122</v>
      </c>
      <c r="F2918" s="24">
        <f>'1 Solar Profile'!E2920*S$10</f>
        <v>4.680611775</v>
      </c>
      <c r="G2918" s="24">
        <f>'2 Load Profile'!E2919</f>
        <v>0.69066944552051701</v>
      </c>
      <c r="H2918" s="24">
        <f t="shared" si="754"/>
        <v>-3.9899423294794829</v>
      </c>
      <c r="I2918" s="13">
        <f t="shared" si="755"/>
        <v>-3.9899423294794829</v>
      </c>
      <c r="J2918" s="24">
        <f t="shared" si="756"/>
        <v>0.69066944552051712</v>
      </c>
      <c r="K2918" s="24">
        <f t="shared" si="757"/>
        <v>0</v>
      </c>
      <c r="L2918" s="13"/>
      <c r="M2918" s="24"/>
      <c r="N2918" s="24">
        <f t="shared" si="751"/>
        <v>0</v>
      </c>
      <c r="O2918" s="13"/>
      <c r="P2918" s="13"/>
    </row>
    <row r="2919" spans="1:16">
      <c r="A2919">
        <v>2918</v>
      </c>
      <c r="B2919" s="13">
        <v>5</v>
      </c>
      <c r="C2919" s="13">
        <v>2</v>
      </c>
      <c r="D2919" s="13">
        <v>13</v>
      </c>
      <c r="E2919" s="14">
        <f t="shared" si="762"/>
        <v>122</v>
      </c>
      <c r="F2919" s="24">
        <f>'1 Solar Profile'!E2921*S$10</f>
        <v>4.3952217750000004</v>
      </c>
      <c r="G2919" s="24">
        <f>'2 Load Profile'!E2920</f>
        <v>0.6711447066546663</v>
      </c>
      <c r="H2919" s="24">
        <f t="shared" si="754"/>
        <v>-3.7240770683453341</v>
      </c>
      <c r="I2919" s="13">
        <f t="shared" si="755"/>
        <v>-3.7240770683453341</v>
      </c>
      <c r="J2919" s="24">
        <f t="shared" si="756"/>
        <v>0.6711447066546663</v>
      </c>
      <c r="K2919" s="24">
        <f t="shared" si="757"/>
        <v>0</v>
      </c>
      <c r="L2919" s="13"/>
      <c r="M2919" s="24"/>
      <c r="N2919" s="24">
        <f t="shared" si="751"/>
        <v>0</v>
      </c>
      <c r="O2919" s="13"/>
      <c r="P2919" s="13"/>
    </row>
    <row r="2920" spans="1:16">
      <c r="A2920">
        <v>2919</v>
      </c>
      <c r="B2920" s="13">
        <v>5</v>
      </c>
      <c r="C2920" s="13">
        <v>2</v>
      </c>
      <c r="D2920" s="13">
        <v>14</v>
      </c>
      <c r="E2920" s="14">
        <f t="shared" si="762"/>
        <v>122</v>
      </c>
      <c r="F2920" s="24">
        <f>'1 Solar Profile'!E2922*S$10</f>
        <v>3.7386074249999997</v>
      </c>
      <c r="G2920" s="24">
        <f>'2 Load Profile'!E2921</f>
        <v>0.68818564541498684</v>
      </c>
      <c r="H2920" s="24">
        <f t="shared" si="754"/>
        <v>-3.0504217795850126</v>
      </c>
      <c r="I2920" s="13">
        <f t="shared" si="755"/>
        <v>-3.0504217795850126</v>
      </c>
      <c r="J2920" s="24">
        <f t="shared" si="756"/>
        <v>0.68818564541498706</v>
      </c>
      <c r="K2920" s="24">
        <f t="shared" si="757"/>
        <v>0</v>
      </c>
      <c r="L2920" s="13"/>
      <c r="M2920" s="24"/>
      <c r="N2920" s="24">
        <f t="shared" si="751"/>
        <v>0</v>
      </c>
      <c r="O2920" s="13"/>
      <c r="P2920" s="13"/>
    </row>
    <row r="2921" spans="1:16">
      <c r="A2921">
        <v>2920</v>
      </c>
      <c r="B2921" s="13">
        <v>5</v>
      </c>
      <c r="C2921" s="13">
        <v>2</v>
      </c>
      <c r="D2921" s="13">
        <v>15</v>
      </c>
      <c r="E2921" s="14">
        <f t="shared" si="762"/>
        <v>122</v>
      </c>
      <c r="F2921" s="24">
        <f>'1 Solar Profile'!E2923*S$10</f>
        <v>2.0506531499999996</v>
      </c>
      <c r="G2921" s="24">
        <f>'2 Load Profile'!E2922</f>
        <v>0.7951266412447543</v>
      </c>
      <c r="H2921" s="24">
        <f t="shared" si="754"/>
        <v>-1.2555265087552452</v>
      </c>
      <c r="I2921" s="13">
        <f t="shared" si="755"/>
        <v>-1.2555265087552452</v>
      </c>
      <c r="J2921" s="24">
        <f t="shared" si="756"/>
        <v>0.79512664124475441</v>
      </c>
      <c r="K2921" s="24">
        <f t="shared" si="757"/>
        <v>0</v>
      </c>
      <c r="L2921" s="13"/>
      <c r="M2921" s="24"/>
      <c r="N2921" s="24">
        <f t="shared" ref="N2921:N2984" si="767">M2921+L2921</f>
        <v>0</v>
      </c>
      <c r="O2921" s="13"/>
      <c r="P2921" s="13"/>
    </row>
    <row r="2922" spans="1:16">
      <c r="A2922">
        <v>2921</v>
      </c>
      <c r="B2922" s="13">
        <v>5</v>
      </c>
      <c r="C2922" s="13">
        <v>2</v>
      </c>
      <c r="D2922" s="13">
        <v>16</v>
      </c>
      <c r="E2922" s="14">
        <f t="shared" si="762"/>
        <v>122</v>
      </c>
      <c r="F2922" s="24">
        <f>'1 Solar Profile'!E2924*S$10</f>
        <v>1.5868329750000001</v>
      </c>
      <c r="G2922" s="24">
        <f>'2 Load Profile'!E2923</f>
        <v>0.97224707154834489</v>
      </c>
      <c r="H2922" s="24">
        <f t="shared" si="754"/>
        <v>-0.6145859034516552</v>
      </c>
      <c r="I2922" s="13">
        <f t="shared" si="755"/>
        <v>-0.6145859034516552</v>
      </c>
      <c r="J2922" s="24">
        <f t="shared" si="756"/>
        <v>0.97224707154834489</v>
      </c>
      <c r="K2922" s="24">
        <f t="shared" si="757"/>
        <v>0</v>
      </c>
      <c r="L2922" s="13"/>
      <c r="M2922" s="24"/>
      <c r="N2922" s="24">
        <f t="shared" si="767"/>
        <v>0</v>
      </c>
      <c r="O2922" s="13"/>
      <c r="P2922" s="13"/>
    </row>
    <row r="2923" spans="1:16">
      <c r="A2923">
        <v>2922</v>
      </c>
      <c r="B2923" s="13">
        <v>5</v>
      </c>
      <c r="C2923" s="13">
        <v>2</v>
      </c>
      <c r="D2923" s="13">
        <v>17</v>
      </c>
      <c r="E2923" s="14">
        <f t="shared" si="762"/>
        <v>122</v>
      </c>
      <c r="F2923" s="24">
        <f>'1 Solar Profile'!E2925*S$10</f>
        <v>0.53293117499999998</v>
      </c>
      <c r="G2923" s="24">
        <f>'2 Load Profile'!E2924</f>
        <v>1.0617465701898969</v>
      </c>
      <c r="H2923" s="24">
        <f t="shared" si="754"/>
        <v>0.52881539518989695</v>
      </c>
      <c r="I2923" s="13">
        <f t="shared" si="755"/>
        <v>0</v>
      </c>
      <c r="J2923" s="24">
        <f t="shared" si="756"/>
        <v>0.53293117499999998</v>
      </c>
      <c r="K2923" s="24">
        <f t="shared" si="757"/>
        <v>0.52881539518989695</v>
      </c>
      <c r="L2923" s="13"/>
      <c r="M2923" s="24"/>
      <c r="N2923" s="24">
        <f t="shared" si="767"/>
        <v>0</v>
      </c>
      <c r="O2923" s="13"/>
      <c r="P2923" s="13"/>
    </row>
    <row r="2924" spans="1:16">
      <c r="A2924">
        <v>2923</v>
      </c>
      <c r="B2924" s="13">
        <v>5</v>
      </c>
      <c r="C2924" s="13">
        <v>2</v>
      </c>
      <c r="D2924" s="13">
        <v>18</v>
      </c>
      <c r="E2924" s="14">
        <f t="shared" si="762"/>
        <v>122</v>
      </c>
      <c r="F2924" s="24">
        <f>'1 Solar Profile'!E2926*S$10</f>
        <v>3.9134025000000003E-2</v>
      </c>
      <c r="G2924" s="24">
        <f>'2 Load Profile'!E2925</f>
        <v>1.1203790470575661</v>
      </c>
      <c r="H2924" s="24">
        <f t="shared" si="754"/>
        <v>1.081245022057566</v>
      </c>
      <c r="I2924" s="13">
        <f t="shared" si="755"/>
        <v>0</v>
      </c>
      <c r="J2924" s="24">
        <f t="shared" si="756"/>
        <v>3.9134025000000003E-2</v>
      </c>
      <c r="K2924" s="24">
        <f t="shared" si="757"/>
        <v>1.081245022057566</v>
      </c>
      <c r="L2924" s="13"/>
      <c r="M2924" s="24"/>
      <c r="N2924" s="24">
        <f t="shared" si="767"/>
        <v>0</v>
      </c>
      <c r="O2924" s="13"/>
      <c r="P2924" s="13"/>
    </row>
    <row r="2925" spans="1:16">
      <c r="A2925">
        <v>2924</v>
      </c>
      <c r="B2925" s="13">
        <v>5</v>
      </c>
      <c r="C2925" s="13">
        <v>2</v>
      </c>
      <c r="D2925" s="13">
        <v>19</v>
      </c>
      <c r="E2925" s="14">
        <f t="shared" si="762"/>
        <v>122</v>
      </c>
      <c r="F2925" s="24">
        <f>'1 Solar Profile'!E2927*S$10</f>
        <v>0</v>
      </c>
      <c r="G2925" s="24">
        <f>'2 Load Profile'!E2926</f>
        <v>1.3153128761666932</v>
      </c>
      <c r="H2925" s="24">
        <f t="shared" si="754"/>
        <v>1.3153128761666932</v>
      </c>
      <c r="I2925" s="13">
        <f t="shared" si="755"/>
        <v>0</v>
      </c>
      <c r="J2925" s="24">
        <f t="shared" si="756"/>
        <v>0</v>
      </c>
      <c r="K2925" s="24">
        <f t="shared" si="757"/>
        <v>1.3153128761666932</v>
      </c>
      <c r="L2925" s="13"/>
      <c r="M2925" s="24"/>
      <c r="N2925" s="24">
        <f t="shared" si="767"/>
        <v>0</v>
      </c>
      <c r="O2925" s="13"/>
      <c r="P2925" s="13"/>
    </row>
    <row r="2926" spans="1:16">
      <c r="A2926">
        <v>2925</v>
      </c>
      <c r="B2926" s="13">
        <v>5</v>
      </c>
      <c r="C2926" s="13">
        <v>2</v>
      </c>
      <c r="D2926" s="13">
        <v>20</v>
      </c>
      <c r="E2926" s="14">
        <f t="shared" si="762"/>
        <v>122</v>
      </c>
      <c r="F2926" s="24">
        <f>'1 Solar Profile'!E2928*S$10</f>
        <v>0</v>
      </c>
      <c r="G2926" s="24">
        <f>'2 Load Profile'!E2927</f>
        <v>1.4381556060334402</v>
      </c>
      <c r="H2926" s="24">
        <f t="shared" si="754"/>
        <v>1.4381556060334402</v>
      </c>
      <c r="I2926" s="13">
        <f t="shared" si="755"/>
        <v>0</v>
      </c>
      <c r="J2926" s="24">
        <f t="shared" si="756"/>
        <v>0</v>
      </c>
      <c r="K2926" s="24">
        <f t="shared" si="757"/>
        <v>1.4381556060334402</v>
      </c>
      <c r="L2926" s="13"/>
      <c r="M2926" s="24"/>
      <c r="N2926" s="24">
        <f t="shared" si="767"/>
        <v>0</v>
      </c>
      <c r="O2926" s="24"/>
      <c r="P2926" s="24"/>
    </row>
    <row r="2927" spans="1:16">
      <c r="A2927">
        <v>2926</v>
      </c>
      <c r="B2927" s="13">
        <v>5</v>
      </c>
      <c r="C2927" s="13">
        <v>2</v>
      </c>
      <c r="D2927" s="13">
        <v>21</v>
      </c>
      <c r="E2927" s="14">
        <f t="shared" si="762"/>
        <v>122</v>
      </c>
      <c r="F2927" s="24">
        <f>'1 Solar Profile'!E2929*S$10</f>
        <v>0</v>
      </c>
      <c r="G2927" s="24">
        <f>'2 Load Profile'!E2928</f>
        <v>1.179636524552272</v>
      </c>
      <c r="H2927" s="24">
        <f t="shared" si="754"/>
        <v>1.179636524552272</v>
      </c>
      <c r="I2927" s="13">
        <f t="shared" si="755"/>
        <v>0</v>
      </c>
      <c r="J2927" s="24">
        <f t="shared" si="756"/>
        <v>0</v>
      </c>
      <c r="K2927" s="24">
        <f t="shared" si="757"/>
        <v>1.179636524552272</v>
      </c>
      <c r="L2927" s="13"/>
      <c r="M2927" s="24"/>
      <c r="N2927" s="24">
        <f t="shared" si="767"/>
        <v>0</v>
      </c>
      <c r="O2927" s="13"/>
      <c r="P2927" s="13"/>
    </row>
    <row r="2928" spans="1:16">
      <c r="A2928">
        <v>2927</v>
      </c>
      <c r="B2928" s="13">
        <v>5</v>
      </c>
      <c r="C2928" s="13">
        <v>2</v>
      </c>
      <c r="D2928" s="13">
        <v>22</v>
      </c>
      <c r="E2928" s="14">
        <f t="shared" si="762"/>
        <v>122</v>
      </c>
      <c r="F2928" s="24">
        <f>'1 Solar Profile'!E2930*S$10</f>
        <v>0</v>
      </c>
      <c r="G2928" s="24">
        <f>'2 Load Profile'!E2929</f>
        <v>0.90371611504783189</v>
      </c>
      <c r="H2928" s="24">
        <f t="shared" si="754"/>
        <v>0.90371611504783189</v>
      </c>
      <c r="I2928" s="13">
        <f t="shared" si="755"/>
        <v>0</v>
      </c>
      <c r="J2928" s="24">
        <f t="shared" si="756"/>
        <v>0</v>
      </c>
      <c r="K2928" s="24">
        <f t="shared" si="757"/>
        <v>0.90371611504783189</v>
      </c>
      <c r="L2928" s="13"/>
      <c r="M2928" s="24"/>
      <c r="N2928" s="24">
        <f t="shared" si="767"/>
        <v>0</v>
      </c>
      <c r="O2928" s="13"/>
      <c r="P2928" s="13"/>
    </row>
    <row r="2929" spans="1:16">
      <c r="A2929">
        <v>2928</v>
      </c>
      <c r="B2929" s="13">
        <v>5</v>
      </c>
      <c r="C2929" s="13">
        <v>2</v>
      </c>
      <c r="D2929" s="13">
        <v>23</v>
      </c>
      <c r="E2929" s="14">
        <f t="shared" si="762"/>
        <v>122</v>
      </c>
      <c r="F2929" s="24">
        <f>'1 Solar Profile'!E2931*S$10</f>
        <v>0</v>
      </c>
      <c r="G2929" s="24">
        <f>'2 Load Profile'!E2930</f>
        <v>0.63469128781020934</v>
      </c>
      <c r="H2929" s="24">
        <f t="shared" si="754"/>
        <v>0.63469128781020934</v>
      </c>
      <c r="I2929" s="13">
        <f t="shared" si="755"/>
        <v>0</v>
      </c>
      <c r="J2929" s="24">
        <f t="shared" si="756"/>
        <v>0</v>
      </c>
      <c r="K2929" s="24">
        <f t="shared" si="757"/>
        <v>0.63469128781020934</v>
      </c>
      <c r="L2929" s="13">
        <f t="shared" ref="L2929" si="768">SUM(I2906:I2929)</f>
        <v>-27.670179118400043</v>
      </c>
      <c r="M2929" s="24">
        <f t="shared" ref="M2929" si="769">SUMIF(H2906:H2929,"&gt;0",H2906:H2929)</f>
        <v>10.561860205583859</v>
      </c>
      <c r="N2929" s="24">
        <f t="shared" si="767"/>
        <v>-17.108318912816184</v>
      </c>
      <c r="O2929" s="13">
        <f t="shared" ref="O2929" si="770">IF(M2929&gt;(L2929*-1),(M2929+L2929)*S$12,0)</f>
        <v>0</v>
      </c>
      <c r="P2929" s="13">
        <f t="shared" ref="P2929" si="771">IF(M2929&lt;(L2929*-1),(M2929+L2929)*S$14,0)</f>
        <v>-0.45251503524398812</v>
      </c>
    </row>
    <row r="2930" spans="1:16">
      <c r="A2930">
        <v>2929</v>
      </c>
      <c r="B2930" s="13">
        <v>5</v>
      </c>
      <c r="C2930" s="13">
        <v>3</v>
      </c>
      <c r="D2930" s="13">
        <v>0</v>
      </c>
      <c r="E2930" s="14">
        <f t="shared" si="762"/>
        <v>123</v>
      </c>
      <c r="F2930" s="24">
        <f>'1 Solar Profile'!E2932*S$10</f>
        <v>0</v>
      </c>
      <c r="G2930" s="24">
        <f>'2 Load Profile'!E2931</f>
        <v>0.54056427857413647</v>
      </c>
      <c r="H2930" s="24">
        <f t="shared" si="754"/>
        <v>0.54056427857413647</v>
      </c>
      <c r="I2930" s="13">
        <f t="shared" si="755"/>
        <v>0</v>
      </c>
      <c r="J2930" s="24">
        <f t="shared" si="756"/>
        <v>0</v>
      </c>
      <c r="K2930" s="24">
        <f t="shared" si="757"/>
        <v>0.54056427857413647</v>
      </c>
      <c r="L2930" s="13"/>
      <c r="M2930" s="24"/>
      <c r="N2930" s="24">
        <f t="shared" si="767"/>
        <v>0</v>
      </c>
      <c r="O2930" s="13"/>
      <c r="P2930" s="13"/>
    </row>
    <row r="2931" spans="1:16">
      <c r="A2931">
        <v>2930</v>
      </c>
      <c r="B2931" s="13">
        <v>5</v>
      </c>
      <c r="C2931" s="13">
        <v>3</v>
      </c>
      <c r="D2931" s="13">
        <v>1</v>
      </c>
      <c r="E2931" s="14">
        <f t="shared" si="762"/>
        <v>123</v>
      </c>
      <c r="F2931" s="24">
        <f>'1 Solar Profile'!E2933*S$10</f>
        <v>0</v>
      </c>
      <c r="G2931" s="24">
        <f>'2 Load Profile'!E2932</f>
        <v>0.5045889606562296</v>
      </c>
      <c r="H2931" s="24">
        <f t="shared" si="754"/>
        <v>0.5045889606562296</v>
      </c>
      <c r="I2931" s="13">
        <f t="shared" si="755"/>
        <v>0</v>
      </c>
      <c r="J2931" s="24">
        <f t="shared" si="756"/>
        <v>0</v>
      </c>
      <c r="K2931" s="24">
        <f t="shared" si="757"/>
        <v>0.5045889606562296</v>
      </c>
      <c r="L2931" s="13"/>
      <c r="M2931" s="24"/>
      <c r="N2931" s="24">
        <f t="shared" si="767"/>
        <v>0</v>
      </c>
      <c r="O2931" s="13"/>
      <c r="P2931" s="13"/>
    </row>
    <row r="2932" spans="1:16">
      <c r="A2932">
        <v>2931</v>
      </c>
      <c r="B2932" s="13">
        <v>5</v>
      </c>
      <c r="C2932" s="13">
        <v>3</v>
      </c>
      <c r="D2932" s="13">
        <v>2</v>
      </c>
      <c r="E2932" s="14">
        <f t="shared" si="762"/>
        <v>123</v>
      </c>
      <c r="F2932" s="24">
        <f>'1 Solar Profile'!E2934*S$10</f>
        <v>0</v>
      </c>
      <c r="G2932" s="24">
        <f>'2 Load Profile'!E2933</f>
        <v>0.50653818073567947</v>
      </c>
      <c r="H2932" s="24">
        <f t="shared" si="754"/>
        <v>0.50653818073567947</v>
      </c>
      <c r="I2932" s="13">
        <f t="shared" si="755"/>
        <v>0</v>
      </c>
      <c r="J2932" s="24">
        <f t="shared" si="756"/>
        <v>0</v>
      </c>
      <c r="K2932" s="24">
        <f t="shared" si="757"/>
        <v>0.50653818073567947</v>
      </c>
      <c r="L2932" s="13"/>
      <c r="M2932" s="24"/>
      <c r="N2932" s="24">
        <f t="shared" si="767"/>
        <v>0</v>
      </c>
      <c r="O2932" s="13"/>
      <c r="P2932" s="13"/>
    </row>
    <row r="2933" spans="1:16">
      <c r="A2933">
        <v>2932</v>
      </c>
      <c r="B2933" s="13">
        <v>5</v>
      </c>
      <c r="C2933" s="13">
        <v>3</v>
      </c>
      <c r="D2933" s="13">
        <v>3</v>
      </c>
      <c r="E2933" s="14">
        <f t="shared" si="762"/>
        <v>123</v>
      </c>
      <c r="F2933" s="24">
        <f>'1 Solar Profile'!E2935*S$10</f>
        <v>0</v>
      </c>
      <c r="G2933" s="24">
        <f>'2 Load Profile'!E2934</f>
        <v>0.51682065887297624</v>
      </c>
      <c r="H2933" s="24">
        <f t="shared" si="754"/>
        <v>0.51682065887297624</v>
      </c>
      <c r="I2933" s="13">
        <f t="shared" si="755"/>
        <v>0</v>
      </c>
      <c r="J2933" s="24">
        <f t="shared" si="756"/>
        <v>0</v>
      </c>
      <c r="K2933" s="24">
        <f t="shared" si="757"/>
        <v>0.51682065887297624</v>
      </c>
      <c r="L2933" s="13"/>
      <c r="M2933" s="24"/>
      <c r="N2933" s="24">
        <f t="shared" si="767"/>
        <v>0</v>
      </c>
      <c r="O2933" s="13"/>
      <c r="P2933" s="13"/>
    </row>
    <row r="2934" spans="1:16">
      <c r="A2934">
        <v>2933</v>
      </c>
      <c r="B2934" s="13">
        <v>5</v>
      </c>
      <c r="C2934" s="13">
        <v>3</v>
      </c>
      <c r="D2934" s="13">
        <v>4</v>
      </c>
      <c r="E2934" s="14">
        <f t="shared" si="762"/>
        <v>123</v>
      </c>
      <c r="F2934" s="24">
        <f>'1 Solar Profile'!E2936*S$10</f>
        <v>0</v>
      </c>
      <c r="G2934" s="24">
        <f>'2 Load Profile'!E2935</f>
        <v>0.5728390758177403</v>
      </c>
      <c r="H2934" s="24">
        <f t="shared" si="754"/>
        <v>0.5728390758177403</v>
      </c>
      <c r="I2934" s="13">
        <f t="shared" si="755"/>
        <v>0</v>
      </c>
      <c r="J2934" s="24">
        <f t="shared" si="756"/>
        <v>0</v>
      </c>
      <c r="K2934" s="24">
        <f t="shared" si="757"/>
        <v>0.5728390758177403</v>
      </c>
      <c r="L2934" s="13"/>
      <c r="M2934" s="24"/>
      <c r="N2934" s="24">
        <f t="shared" si="767"/>
        <v>0</v>
      </c>
      <c r="O2934" s="13"/>
      <c r="P2934" s="13"/>
    </row>
    <row r="2935" spans="1:16">
      <c r="A2935">
        <v>2934</v>
      </c>
      <c r="B2935" s="13">
        <v>5</v>
      </c>
      <c r="C2935" s="13">
        <v>3</v>
      </c>
      <c r="D2935" s="13">
        <v>5</v>
      </c>
      <c r="E2935" s="14">
        <f t="shared" si="762"/>
        <v>123</v>
      </c>
      <c r="F2935" s="24">
        <f>'1 Solar Profile'!E2937*S$10</f>
        <v>0.19960132499999997</v>
      </c>
      <c r="G2935" s="24">
        <f>'2 Load Profile'!E2936</f>
        <v>0.71325541646772095</v>
      </c>
      <c r="H2935" s="24">
        <f t="shared" si="754"/>
        <v>0.51365409146772101</v>
      </c>
      <c r="I2935" s="13">
        <f t="shared" si="755"/>
        <v>0</v>
      </c>
      <c r="J2935" s="24">
        <f t="shared" si="756"/>
        <v>0.19960132499999997</v>
      </c>
      <c r="K2935" s="24">
        <f t="shared" si="757"/>
        <v>0.51365409146772101</v>
      </c>
      <c r="L2935" s="13"/>
      <c r="M2935" s="24"/>
      <c r="N2935" s="24">
        <f t="shared" si="767"/>
        <v>0</v>
      </c>
      <c r="O2935" s="13"/>
      <c r="P2935" s="13"/>
    </row>
    <row r="2936" spans="1:16">
      <c r="A2936">
        <v>2935</v>
      </c>
      <c r="B2936" s="13">
        <v>5</v>
      </c>
      <c r="C2936" s="13">
        <v>3</v>
      </c>
      <c r="D2936" s="13">
        <v>6</v>
      </c>
      <c r="E2936" s="14">
        <f t="shared" si="762"/>
        <v>123</v>
      </c>
      <c r="F2936" s="24">
        <f>'1 Solar Profile'!E2938*S$10</f>
        <v>0.47591774999999997</v>
      </c>
      <c r="G2936" s="24">
        <f>'2 Load Profile'!E2937</f>
        <v>0.88212608407171245</v>
      </c>
      <c r="H2936" s="24">
        <f t="shared" si="754"/>
        <v>0.40620833407171247</v>
      </c>
      <c r="I2936" s="13">
        <f t="shared" si="755"/>
        <v>0</v>
      </c>
      <c r="J2936" s="24">
        <f t="shared" si="756"/>
        <v>0.47591774999999997</v>
      </c>
      <c r="K2936" s="24">
        <f t="shared" si="757"/>
        <v>0.40620833407171247</v>
      </c>
      <c r="L2936" s="13"/>
      <c r="M2936" s="24"/>
      <c r="N2936" s="24">
        <f t="shared" si="767"/>
        <v>0</v>
      </c>
      <c r="O2936" s="13"/>
      <c r="P2936" s="13"/>
    </row>
    <row r="2937" spans="1:16">
      <c r="A2937">
        <v>2936</v>
      </c>
      <c r="B2937" s="13">
        <v>5</v>
      </c>
      <c r="C2937" s="13">
        <v>3</v>
      </c>
      <c r="D2937" s="13">
        <v>7</v>
      </c>
      <c r="E2937" s="14">
        <f t="shared" si="762"/>
        <v>123</v>
      </c>
      <c r="F2937" s="24">
        <f>'1 Solar Profile'!E2939*S$10</f>
        <v>1.2365687249999999</v>
      </c>
      <c r="G2937" s="24">
        <f>'2 Load Profile'!E2938</f>
        <v>0.81253566377790853</v>
      </c>
      <c r="H2937" s="24">
        <f t="shared" si="754"/>
        <v>-0.42403306122209139</v>
      </c>
      <c r="I2937" s="13">
        <f t="shared" si="755"/>
        <v>-0.42403306122209139</v>
      </c>
      <c r="J2937" s="24">
        <f t="shared" si="756"/>
        <v>0.81253566377790853</v>
      </c>
      <c r="K2937" s="24">
        <f t="shared" si="757"/>
        <v>0</v>
      </c>
      <c r="L2937" s="13"/>
      <c r="M2937" s="24"/>
      <c r="N2937" s="24">
        <f t="shared" si="767"/>
        <v>0</v>
      </c>
      <c r="O2937" s="13"/>
      <c r="P2937" s="13"/>
    </row>
    <row r="2938" spans="1:16">
      <c r="A2938">
        <v>2937</v>
      </c>
      <c r="B2938" s="13">
        <v>5</v>
      </c>
      <c r="C2938" s="13">
        <v>3</v>
      </c>
      <c r="D2938" s="13">
        <v>8</v>
      </c>
      <c r="E2938" s="14">
        <f t="shared" si="762"/>
        <v>123</v>
      </c>
      <c r="F2938" s="24">
        <f>'1 Solar Profile'!E2940*S$10</f>
        <v>1.6004756250000001</v>
      </c>
      <c r="G2938" s="24">
        <f>'2 Load Profile'!E2939</f>
        <v>0.74248580716657087</v>
      </c>
      <c r="H2938" s="24">
        <f t="shared" si="754"/>
        <v>-0.8579898178334292</v>
      </c>
      <c r="I2938" s="13">
        <f t="shared" si="755"/>
        <v>-0.8579898178334292</v>
      </c>
      <c r="J2938" s="24">
        <f t="shared" si="756"/>
        <v>0.74248580716657087</v>
      </c>
      <c r="K2938" s="24">
        <f t="shared" si="757"/>
        <v>0</v>
      </c>
      <c r="L2938" s="13"/>
      <c r="M2938" s="24"/>
      <c r="N2938" s="24">
        <f t="shared" si="767"/>
        <v>0</v>
      </c>
      <c r="O2938" s="13"/>
      <c r="P2938" s="13"/>
    </row>
    <row r="2939" spans="1:16">
      <c r="A2939">
        <v>2938</v>
      </c>
      <c r="B2939" s="13">
        <v>5</v>
      </c>
      <c r="C2939" s="13">
        <v>3</v>
      </c>
      <c r="D2939" s="13">
        <v>9</v>
      </c>
      <c r="E2939" s="14">
        <f t="shared" si="762"/>
        <v>123</v>
      </c>
      <c r="F2939" s="24">
        <f>'1 Solar Profile'!E2941*S$10</f>
        <v>1.21550625</v>
      </c>
      <c r="G2939" s="24">
        <f>'2 Load Profile'!E2940</f>
        <v>0.7329080531239045</v>
      </c>
      <c r="H2939" s="24">
        <f t="shared" si="754"/>
        <v>-0.48259819687609551</v>
      </c>
      <c r="I2939" s="13">
        <f t="shared" si="755"/>
        <v>-0.48259819687609551</v>
      </c>
      <c r="J2939" s="24">
        <f t="shared" si="756"/>
        <v>0.7329080531239045</v>
      </c>
      <c r="K2939" s="24">
        <f t="shared" si="757"/>
        <v>0</v>
      </c>
      <c r="L2939" s="13"/>
      <c r="M2939" s="24"/>
      <c r="N2939" s="24">
        <f t="shared" si="767"/>
        <v>0</v>
      </c>
      <c r="O2939" s="13"/>
      <c r="P2939" s="13"/>
    </row>
    <row r="2940" spans="1:16">
      <c r="A2940">
        <v>2939</v>
      </c>
      <c r="B2940" s="13">
        <v>5</v>
      </c>
      <c r="C2940" s="13">
        <v>3</v>
      </c>
      <c r="D2940" s="13">
        <v>10</v>
      </c>
      <c r="E2940" s="14">
        <f t="shared" si="762"/>
        <v>123</v>
      </c>
      <c r="F2940" s="24">
        <f>'1 Solar Profile'!E2942*S$10</f>
        <v>1.4627702250000001</v>
      </c>
      <c r="G2940" s="24">
        <f>'2 Load Profile'!E2941</f>
        <v>0.7305677999271688</v>
      </c>
      <c r="H2940" s="24">
        <f t="shared" si="754"/>
        <v>-0.73220242507283129</v>
      </c>
      <c r="I2940" s="13">
        <f t="shared" si="755"/>
        <v>-0.73220242507283129</v>
      </c>
      <c r="J2940" s="24">
        <f t="shared" si="756"/>
        <v>0.7305677999271688</v>
      </c>
      <c r="K2940" s="24">
        <f t="shared" si="757"/>
        <v>0</v>
      </c>
      <c r="L2940" s="13"/>
      <c r="M2940" s="24"/>
      <c r="N2940" s="24">
        <f t="shared" si="767"/>
        <v>0</v>
      </c>
      <c r="O2940" s="13"/>
      <c r="P2940" s="13"/>
    </row>
    <row r="2941" spans="1:16">
      <c r="A2941">
        <v>2940</v>
      </c>
      <c r="B2941" s="13">
        <v>5</v>
      </c>
      <c r="C2941" s="13">
        <v>3</v>
      </c>
      <c r="D2941" s="13">
        <v>11</v>
      </c>
      <c r="E2941" s="14">
        <f t="shared" si="762"/>
        <v>123</v>
      </c>
      <c r="F2941" s="24">
        <f>'1 Solar Profile'!E2943*S$10</f>
        <v>1.2691129499999998</v>
      </c>
      <c r="G2941" s="24">
        <f>'2 Load Profile'!E2942</f>
        <v>0.70359115617163581</v>
      </c>
      <c r="H2941" s="24">
        <f t="shared" si="754"/>
        <v>-0.56552179382836398</v>
      </c>
      <c r="I2941" s="13">
        <f t="shared" si="755"/>
        <v>-0.56552179382836398</v>
      </c>
      <c r="J2941" s="24">
        <f t="shared" si="756"/>
        <v>0.70359115617163581</v>
      </c>
      <c r="K2941" s="24">
        <f t="shared" si="757"/>
        <v>0</v>
      </c>
      <c r="L2941" s="13"/>
      <c r="M2941" s="24"/>
      <c r="N2941" s="24">
        <f t="shared" si="767"/>
        <v>0</v>
      </c>
      <c r="O2941" s="13"/>
      <c r="P2941" s="13"/>
    </row>
    <row r="2942" spans="1:16">
      <c r="A2942">
        <v>2941</v>
      </c>
      <c r="B2942" s="13">
        <v>5</v>
      </c>
      <c r="C2942" s="13">
        <v>3</v>
      </c>
      <c r="D2942" s="13">
        <v>12</v>
      </c>
      <c r="E2942" s="14">
        <f t="shared" si="762"/>
        <v>123</v>
      </c>
      <c r="F2942" s="24">
        <f>'1 Solar Profile'!E2944*S$10</f>
        <v>1.8272330999999999</v>
      </c>
      <c r="G2942" s="24">
        <f>'2 Load Profile'!E2943</f>
        <v>0.67240013138017007</v>
      </c>
      <c r="H2942" s="24">
        <f t="shared" si="754"/>
        <v>-1.15483296861983</v>
      </c>
      <c r="I2942" s="13">
        <f t="shared" si="755"/>
        <v>-1.15483296861983</v>
      </c>
      <c r="J2942" s="24">
        <f t="shared" si="756"/>
        <v>0.67240013138016996</v>
      </c>
      <c r="K2942" s="24">
        <f t="shared" si="757"/>
        <v>0</v>
      </c>
      <c r="L2942" s="13"/>
      <c r="M2942" s="24"/>
      <c r="N2942" s="24">
        <f t="shared" si="767"/>
        <v>0</v>
      </c>
      <c r="O2942" s="13"/>
      <c r="P2942" s="13"/>
    </row>
    <row r="2943" spans="1:16">
      <c r="A2943">
        <v>2942</v>
      </c>
      <c r="B2943" s="13">
        <v>5</v>
      </c>
      <c r="C2943" s="13">
        <v>3</v>
      </c>
      <c r="D2943" s="13">
        <v>13</v>
      </c>
      <c r="E2943" s="14">
        <f t="shared" si="762"/>
        <v>123</v>
      </c>
      <c r="F2943" s="24">
        <f>'1 Solar Profile'!E2945*S$10</f>
        <v>2.1028124249999998</v>
      </c>
      <c r="G2943" s="24">
        <f>'2 Load Profile'!E2944</f>
        <v>0.66296276537978294</v>
      </c>
      <c r="H2943" s="24">
        <f t="shared" si="754"/>
        <v>-1.4398496596202168</v>
      </c>
      <c r="I2943" s="13">
        <f t="shared" si="755"/>
        <v>-1.4398496596202168</v>
      </c>
      <c r="J2943" s="24">
        <f t="shared" si="756"/>
        <v>0.66296276537978294</v>
      </c>
      <c r="K2943" s="24">
        <f t="shared" si="757"/>
        <v>0</v>
      </c>
      <c r="L2943" s="13"/>
      <c r="M2943" s="24"/>
      <c r="N2943" s="24">
        <f t="shared" si="767"/>
        <v>0</v>
      </c>
      <c r="O2943" s="13"/>
      <c r="P2943" s="13"/>
    </row>
    <row r="2944" spans="1:16">
      <c r="A2944">
        <v>2943</v>
      </c>
      <c r="B2944" s="13">
        <v>5</v>
      </c>
      <c r="C2944" s="13">
        <v>3</v>
      </c>
      <c r="D2944" s="13">
        <v>14</v>
      </c>
      <c r="E2944" s="14">
        <f t="shared" si="762"/>
        <v>123</v>
      </c>
      <c r="F2944" s="24">
        <f>'1 Solar Profile'!E2946*S$10</f>
        <v>2.5275064500000002</v>
      </c>
      <c r="G2944" s="24">
        <f>'2 Load Profile'!E2945</f>
        <v>0.68818564541498684</v>
      </c>
      <c r="H2944" s="24">
        <f t="shared" ref="H2944:H3007" si="772">G2944-F2944</f>
        <v>-1.8393208045850133</v>
      </c>
      <c r="I2944" s="13">
        <f t="shared" ref="I2944:I3007" si="773">IF(H2944&lt;0,H2944,0)</f>
        <v>-1.8393208045850133</v>
      </c>
      <c r="J2944" s="24">
        <f t="shared" ref="J2944:J3007" si="774">F2944+I2944</f>
        <v>0.68818564541498684</v>
      </c>
      <c r="K2944" s="24">
        <f t="shared" ref="K2944:K3007" si="775">IF(H2944&gt;0,H2944,0)</f>
        <v>0</v>
      </c>
      <c r="L2944" s="13"/>
      <c r="M2944" s="24"/>
      <c r="N2944" s="24">
        <f t="shared" si="767"/>
        <v>0</v>
      </c>
      <c r="O2944" s="13"/>
      <c r="P2944" s="13"/>
    </row>
    <row r="2945" spans="1:16">
      <c r="A2945">
        <v>2944</v>
      </c>
      <c r="B2945" s="13">
        <v>5</v>
      </c>
      <c r="C2945" s="13">
        <v>3</v>
      </c>
      <c r="D2945" s="13">
        <v>15</v>
      </c>
      <c r="E2945" s="14">
        <f t="shared" si="762"/>
        <v>123</v>
      </c>
      <c r="F2945" s="24">
        <f>'1 Solar Profile'!E2947*S$10</f>
        <v>1.4881072500000001</v>
      </c>
      <c r="G2945" s="24">
        <f>'2 Load Profile'!E2946</f>
        <v>0.7951266412447543</v>
      </c>
      <c r="H2945" s="24">
        <f t="shared" si="772"/>
        <v>-0.69298060875524581</v>
      </c>
      <c r="I2945" s="13">
        <f t="shared" si="773"/>
        <v>-0.69298060875524581</v>
      </c>
      <c r="J2945" s="24">
        <f t="shared" si="774"/>
        <v>0.7951266412447543</v>
      </c>
      <c r="K2945" s="24">
        <f t="shared" si="775"/>
        <v>0</v>
      </c>
      <c r="L2945" s="13"/>
      <c r="M2945" s="24"/>
      <c r="N2945" s="24">
        <f t="shared" si="767"/>
        <v>0</v>
      </c>
      <c r="O2945" s="13"/>
      <c r="P2945" s="13"/>
    </row>
    <row r="2946" spans="1:16">
      <c r="A2946">
        <v>2945</v>
      </c>
      <c r="B2946" s="13">
        <v>5</v>
      </c>
      <c r="C2946" s="13">
        <v>3</v>
      </c>
      <c r="D2946" s="13">
        <v>16</v>
      </c>
      <c r="E2946" s="14">
        <f t="shared" si="762"/>
        <v>123</v>
      </c>
      <c r="F2946" s="24">
        <f>'1 Solar Profile'!E2948*S$10</f>
        <v>1.0341166499999999</v>
      </c>
      <c r="G2946" s="24">
        <f>'2 Load Profile'!E2947</f>
        <v>0.97224707154834489</v>
      </c>
      <c r="H2946" s="24">
        <f t="shared" si="772"/>
        <v>-6.1869578451654972E-2</v>
      </c>
      <c r="I2946" s="13">
        <f t="shared" si="773"/>
        <v>-6.1869578451654972E-2</v>
      </c>
      <c r="J2946" s="24">
        <f t="shared" si="774"/>
        <v>0.97224707154834489</v>
      </c>
      <c r="K2946" s="24">
        <f t="shared" si="775"/>
        <v>0</v>
      </c>
      <c r="L2946" s="13"/>
      <c r="M2946" s="24"/>
      <c r="N2946" s="24">
        <f t="shared" si="767"/>
        <v>0</v>
      </c>
      <c r="O2946" s="13"/>
      <c r="P2946" s="13"/>
    </row>
    <row r="2947" spans="1:16">
      <c r="A2947">
        <v>2946</v>
      </c>
      <c r="B2947" s="13">
        <v>5</v>
      </c>
      <c r="C2947" s="13">
        <v>3</v>
      </c>
      <c r="D2947" s="13">
        <v>17</v>
      </c>
      <c r="E2947" s="14">
        <f t="shared" si="762"/>
        <v>123</v>
      </c>
      <c r="F2947" s="24">
        <f>'1 Solar Profile'!E2949*S$10</f>
        <v>0.3042396</v>
      </c>
      <c r="G2947" s="24">
        <f>'2 Load Profile'!E2948</f>
        <v>1.0617465701898969</v>
      </c>
      <c r="H2947" s="24">
        <f t="shared" si="772"/>
        <v>0.75750697018989688</v>
      </c>
      <c r="I2947" s="13">
        <f t="shared" si="773"/>
        <v>0</v>
      </c>
      <c r="J2947" s="24">
        <f t="shared" si="774"/>
        <v>0.3042396</v>
      </c>
      <c r="K2947" s="24">
        <f t="shared" si="775"/>
        <v>0.75750697018989688</v>
      </c>
      <c r="L2947" s="13"/>
      <c r="M2947" s="24"/>
      <c r="N2947" s="24">
        <f t="shared" si="767"/>
        <v>0</v>
      </c>
      <c r="O2947" s="13"/>
      <c r="P2947" s="13"/>
    </row>
    <row r="2948" spans="1:16">
      <c r="A2948">
        <v>2947</v>
      </c>
      <c r="B2948" s="13">
        <v>5</v>
      </c>
      <c r="C2948" s="13">
        <v>3</v>
      </c>
      <c r="D2948" s="13">
        <v>18</v>
      </c>
      <c r="E2948" s="14">
        <f t="shared" si="762"/>
        <v>123</v>
      </c>
      <c r="F2948" s="24">
        <f>'1 Solar Profile'!E2950*S$10</f>
        <v>1.1001374999999999E-2</v>
      </c>
      <c r="G2948" s="24">
        <f>'2 Load Profile'!E2949</f>
        <v>1.1203790470575661</v>
      </c>
      <c r="H2948" s="24">
        <f t="shared" si="772"/>
        <v>1.1093776720575661</v>
      </c>
      <c r="I2948" s="13">
        <f t="shared" si="773"/>
        <v>0</v>
      </c>
      <c r="J2948" s="24">
        <f t="shared" si="774"/>
        <v>1.1001374999999999E-2</v>
      </c>
      <c r="K2948" s="24">
        <f t="shared" si="775"/>
        <v>1.1093776720575661</v>
      </c>
      <c r="L2948" s="13"/>
      <c r="M2948" s="24"/>
      <c r="N2948" s="24">
        <f t="shared" si="767"/>
        <v>0</v>
      </c>
      <c r="O2948" s="13"/>
      <c r="P2948" s="13"/>
    </row>
    <row r="2949" spans="1:16">
      <c r="A2949">
        <v>2948</v>
      </c>
      <c r="B2949" s="13">
        <v>5</v>
      </c>
      <c r="C2949" s="13">
        <v>3</v>
      </c>
      <c r="D2949" s="13">
        <v>19</v>
      </c>
      <c r="E2949" s="14">
        <f t="shared" si="762"/>
        <v>123</v>
      </c>
      <c r="F2949" s="24">
        <f>'1 Solar Profile'!E2951*S$10</f>
        <v>0</v>
      </c>
      <c r="G2949" s="24">
        <f>'2 Load Profile'!E2950</f>
        <v>1.3153128761666932</v>
      </c>
      <c r="H2949" s="24">
        <f t="shared" si="772"/>
        <v>1.3153128761666932</v>
      </c>
      <c r="I2949" s="13">
        <f t="shared" si="773"/>
        <v>0</v>
      </c>
      <c r="J2949" s="24">
        <f t="shared" si="774"/>
        <v>0</v>
      </c>
      <c r="K2949" s="24">
        <f t="shared" si="775"/>
        <v>1.3153128761666932</v>
      </c>
      <c r="L2949" s="13"/>
      <c r="M2949" s="24"/>
      <c r="N2949" s="24">
        <f t="shared" si="767"/>
        <v>0</v>
      </c>
      <c r="O2949" s="13"/>
      <c r="P2949" s="13"/>
    </row>
    <row r="2950" spans="1:16">
      <c r="A2950">
        <v>2949</v>
      </c>
      <c r="B2950" s="13">
        <v>5</v>
      </c>
      <c r="C2950" s="13">
        <v>3</v>
      </c>
      <c r="D2950" s="13">
        <v>20</v>
      </c>
      <c r="E2950" s="14">
        <f t="shared" si="762"/>
        <v>123</v>
      </c>
      <c r="F2950" s="24">
        <f>'1 Solar Profile'!E2952*S$10</f>
        <v>0</v>
      </c>
      <c r="G2950" s="24">
        <f>'2 Load Profile'!E2951</f>
        <v>1.4381556060334402</v>
      </c>
      <c r="H2950" s="24">
        <f t="shared" si="772"/>
        <v>1.4381556060334402</v>
      </c>
      <c r="I2950" s="13">
        <f t="shared" si="773"/>
        <v>0</v>
      </c>
      <c r="J2950" s="24">
        <f t="shared" si="774"/>
        <v>0</v>
      </c>
      <c r="K2950" s="24">
        <f t="shared" si="775"/>
        <v>1.4381556060334402</v>
      </c>
      <c r="L2950" s="13"/>
      <c r="M2950" s="24"/>
      <c r="N2950" s="24">
        <f t="shared" si="767"/>
        <v>0</v>
      </c>
      <c r="O2950" s="24"/>
      <c r="P2950" s="24"/>
    </row>
    <row r="2951" spans="1:16">
      <c r="A2951">
        <v>2950</v>
      </c>
      <c r="B2951" s="13">
        <v>5</v>
      </c>
      <c r="C2951" s="13">
        <v>3</v>
      </c>
      <c r="D2951" s="13">
        <v>21</v>
      </c>
      <c r="E2951" s="14">
        <f t="shared" si="762"/>
        <v>123</v>
      </c>
      <c r="F2951" s="24">
        <f>'1 Solar Profile'!E2953*S$10</f>
        <v>0</v>
      </c>
      <c r="G2951" s="24">
        <f>'2 Load Profile'!E2952</f>
        <v>1.179636524552272</v>
      </c>
      <c r="H2951" s="24">
        <f t="shared" si="772"/>
        <v>1.179636524552272</v>
      </c>
      <c r="I2951" s="13">
        <f t="shared" si="773"/>
        <v>0</v>
      </c>
      <c r="J2951" s="24">
        <f t="shared" si="774"/>
        <v>0</v>
      </c>
      <c r="K2951" s="24">
        <f t="shared" si="775"/>
        <v>1.179636524552272</v>
      </c>
      <c r="L2951" s="13"/>
      <c r="M2951" s="24"/>
      <c r="N2951" s="24">
        <f t="shared" si="767"/>
        <v>0</v>
      </c>
      <c r="O2951" s="13"/>
      <c r="P2951" s="13"/>
    </row>
    <row r="2952" spans="1:16">
      <c r="A2952">
        <v>2951</v>
      </c>
      <c r="B2952" s="13">
        <v>5</v>
      </c>
      <c r="C2952" s="13">
        <v>3</v>
      </c>
      <c r="D2952" s="13">
        <v>22</v>
      </c>
      <c r="E2952" s="14">
        <f t="shared" si="762"/>
        <v>123</v>
      </c>
      <c r="F2952" s="24">
        <f>'1 Solar Profile'!E2954*S$10</f>
        <v>0</v>
      </c>
      <c r="G2952" s="24">
        <f>'2 Load Profile'!E2953</f>
        <v>0.90371611504783189</v>
      </c>
      <c r="H2952" s="24">
        <f t="shared" si="772"/>
        <v>0.90371611504783189</v>
      </c>
      <c r="I2952" s="13">
        <f t="shared" si="773"/>
        <v>0</v>
      </c>
      <c r="J2952" s="24">
        <f t="shared" si="774"/>
        <v>0</v>
      </c>
      <c r="K2952" s="24">
        <f t="shared" si="775"/>
        <v>0.90371611504783189</v>
      </c>
      <c r="L2952" s="13"/>
      <c r="M2952" s="24"/>
      <c r="N2952" s="24">
        <f t="shared" si="767"/>
        <v>0</v>
      </c>
      <c r="O2952" s="13"/>
      <c r="P2952" s="13"/>
    </row>
    <row r="2953" spans="1:16">
      <c r="A2953">
        <v>2952</v>
      </c>
      <c r="B2953" s="13">
        <v>5</v>
      </c>
      <c r="C2953" s="13">
        <v>3</v>
      </c>
      <c r="D2953" s="13">
        <v>23</v>
      </c>
      <c r="E2953" s="14">
        <f t="shared" si="762"/>
        <v>123</v>
      </c>
      <c r="F2953" s="24">
        <f>'1 Solar Profile'!E2955*S$10</f>
        <v>0</v>
      </c>
      <c r="G2953" s="24">
        <f>'2 Load Profile'!E2954</f>
        <v>0.63239826596354953</v>
      </c>
      <c r="H2953" s="24">
        <f t="shared" si="772"/>
        <v>0.63239826596354953</v>
      </c>
      <c r="I2953" s="13">
        <f t="shared" si="773"/>
        <v>0</v>
      </c>
      <c r="J2953" s="24">
        <f t="shared" si="774"/>
        <v>0</v>
      </c>
      <c r="K2953" s="24">
        <f t="shared" si="775"/>
        <v>0.63239826596354953</v>
      </c>
      <c r="L2953" s="13">
        <f t="shared" ref="L2953" si="776">SUM(I2930:I2953)</f>
        <v>-8.2511989148647729</v>
      </c>
      <c r="M2953" s="24">
        <f t="shared" ref="M2953" si="777">SUMIF(H2930:H2953,"&gt;0",H2930:H2953)</f>
        <v>10.897317610207446</v>
      </c>
      <c r="N2953" s="24">
        <f t="shared" si="767"/>
        <v>2.6461186953426736</v>
      </c>
      <c r="O2953" s="13">
        <f t="shared" ref="O2953" si="778">IF(M2953&gt;(L2953*-1),(M2953+L2953)*S$12,0)</f>
        <v>0.37235388445253503</v>
      </c>
      <c r="P2953" s="13">
        <f t="shared" ref="P2953" si="779">IF(M2953&lt;(L2953*-1),(M2953+L2953)*S$14,0)</f>
        <v>0</v>
      </c>
    </row>
    <row r="2954" spans="1:16">
      <c r="A2954">
        <v>2953</v>
      </c>
      <c r="B2954" s="13">
        <v>5</v>
      </c>
      <c r="C2954" s="13">
        <v>4</v>
      </c>
      <c r="D2954" s="13">
        <v>0</v>
      </c>
      <c r="E2954" s="14">
        <f t="shared" si="762"/>
        <v>124</v>
      </c>
      <c r="F2954" s="24">
        <f>'1 Solar Profile'!E2956*S$10</f>
        <v>0</v>
      </c>
      <c r="G2954" s="24">
        <f>'2 Load Profile'!E2955</f>
        <v>0.53526677579234805</v>
      </c>
      <c r="H2954" s="24">
        <f t="shared" si="772"/>
        <v>0.53526677579234805</v>
      </c>
      <c r="I2954" s="13">
        <f t="shared" si="773"/>
        <v>0</v>
      </c>
      <c r="J2954" s="24">
        <f t="shared" si="774"/>
        <v>0</v>
      </c>
      <c r="K2954" s="24">
        <f t="shared" si="775"/>
        <v>0.53526677579234805</v>
      </c>
      <c r="L2954" s="13"/>
      <c r="M2954" s="24"/>
      <c r="N2954" s="24">
        <f t="shared" si="767"/>
        <v>0</v>
      </c>
      <c r="O2954" s="13"/>
      <c r="P2954" s="13"/>
    </row>
    <row r="2955" spans="1:16">
      <c r="A2955">
        <v>2954</v>
      </c>
      <c r="B2955" s="13">
        <v>5</v>
      </c>
      <c r="C2955" s="13">
        <v>4</v>
      </c>
      <c r="D2955" s="13">
        <v>1</v>
      </c>
      <c r="E2955" s="14">
        <f t="shared" si="762"/>
        <v>124</v>
      </c>
      <c r="F2955" s="24">
        <f>'1 Solar Profile'!E2957*S$10</f>
        <v>0</v>
      </c>
      <c r="G2955" s="24">
        <f>'2 Load Profile'!E2956</f>
        <v>0.49911994346257588</v>
      </c>
      <c r="H2955" s="24">
        <f t="shared" si="772"/>
        <v>0.49911994346257588</v>
      </c>
      <c r="I2955" s="13">
        <f t="shared" si="773"/>
        <v>0</v>
      </c>
      <c r="J2955" s="24">
        <f t="shared" si="774"/>
        <v>0</v>
      </c>
      <c r="K2955" s="24">
        <f t="shared" si="775"/>
        <v>0.49911994346257588</v>
      </c>
      <c r="L2955" s="13"/>
      <c r="M2955" s="24"/>
      <c r="N2955" s="24">
        <f t="shared" si="767"/>
        <v>0</v>
      </c>
      <c r="O2955" s="13"/>
      <c r="P2955" s="13"/>
    </row>
    <row r="2956" spans="1:16">
      <c r="A2956">
        <v>2955</v>
      </c>
      <c r="B2956" s="13">
        <v>5</v>
      </c>
      <c r="C2956" s="13">
        <v>4</v>
      </c>
      <c r="D2956" s="13">
        <v>2</v>
      </c>
      <c r="E2956" s="14">
        <f t="shared" si="762"/>
        <v>124</v>
      </c>
      <c r="F2956" s="24">
        <f>'1 Solar Profile'!E2958*S$10</f>
        <v>0</v>
      </c>
      <c r="G2956" s="24">
        <f>'2 Load Profile'!E2957</f>
        <v>0.50275418859912235</v>
      </c>
      <c r="H2956" s="24">
        <f t="shared" si="772"/>
        <v>0.50275418859912235</v>
      </c>
      <c r="I2956" s="13">
        <f t="shared" si="773"/>
        <v>0</v>
      </c>
      <c r="J2956" s="24">
        <f t="shared" si="774"/>
        <v>0</v>
      </c>
      <c r="K2956" s="24">
        <f t="shared" si="775"/>
        <v>0.50275418859912235</v>
      </c>
      <c r="L2956" s="13"/>
      <c r="M2956" s="24"/>
      <c r="N2956" s="24">
        <f t="shared" si="767"/>
        <v>0</v>
      </c>
      <c r="O2956" s="13"/>
      <c r="P2956" s="13"/>
    </row>
    <row r="2957" spans="1:16">
      <c r="A2957">
        <v>2956</v>
      </c>
      <c r="B2957" s="13">
        <v>5</v>
      </c>
      <c r="C2957" s="13">
        <v>4</v>
      </c>
      <c r="D2957" s="13">
        <v>3</v>
      </c>
      <c r="E2957" s="14">
        <f t="shared" si="762"/>
        <v>124</v>
      </c>
      <c r="F2957" s="24">
        <f>'1 Solar Profile'!E2959*S$10</f>
        <v>0</v>
      </c>
      <c r="G2957" s="24">
        <f>'2 Load Profile'!E2958</f>
        <v>0.51167093259081786</v>
      </c>
      <c r="H2957" s="24">
        <f t="shared" si="772"/>
        <v>0.51167093259081786</v>
      </c>
      <c r="I2957" s="13">
        <f t="shared" si="773"/>
        <v>0</v>
      </c>
      <c r="J2957" s="24">
        <f t="shared" si="774"/>
        <v>0</v>
      </c>
      <c r="K2957" s="24">
        <f t="shared" si="775"/>
        <v>0.51167093259081786</v>
      </c>
      <c r="L2957" s="13"/>
      <c r="M2957" s="24"/>
      <c r="N2957" s="24">
        <f t="shared" si="767"/>
        <v>0</v>
      </c>
      <c r="O2957" s="13"/>
      <c r="P2957" s="13"/>
    </row>
    <row r="2958" spans="1:16">
      <c r="A2958">
        <v>2957</v>
      </c>
      <c r="B2958" s="13">
        <v>5</v>
      </c>
      <c r="C2958" s="13">
        <v>4</v>
      </c>
      <c r="D2958" s="13">
        <v>4</v>
      </c>
      <c r="E2958" s="14">
        <f t="shared" si="762"/>
        <v>124</v>
      </c>
      <c r="F2958" s="24">
        <f>'1 Solar Profile'!E2960*S$10</f>
        <v>0</v>
      </c>
      <c r="G2958" s="24">
        <f>'2 Load Profile'!E2959</f>
        <v>0.56544050954260672</v>
      </c>
      <c r="H2958" s="24">
        <f t="shared" si="772"/>
        <v>0.56544050954260672</v>
      </c>
      <c r="I2958" s="13">
        <f t="shared" si="773"/>
        <v>0</v>
      </c>
      <c r="J2958" s="24">
        <f t="shared" si="774"/>
        <v>0</v>
      </c>
      <c r="K2958" s="24">
        <f t="shared" si="775"/>
        <v>0.56544050954260672</v>
      </c>
      <c r="L2958" s="13"/>
      <c r="M2958" s="24"/>
      <c r="N2958" s="24">
        <f t="shared" si="767"/>
        <v>0</v>
      </c>
      <c r="O2958" s="13"/>
      <c r="P2958" s="13"/>
    </row>
    <row r="2959" spans="1:16">
      <c r="A2959">
        <v>2958</v>
      </c>
      <c r="B2959" s="13">
        <v>5</v>
      </c>
      <c r="C2959" s="13">
        <v>4</v>
      </c>
      <c r="D2959" s="13">
        <v>5</v>
      </c>
      <c r="E2959" s="14">
        <f t="shared" si="762"/>
        <v>124</v>
      </c>
      <c r="F2959" s="24">
        <f>'1 Solar Profile'!E2961*S$10</f>
        <v>0.17543924999999999</v>
      </c>
      <c r="G2959" s="24">
        <f>'2 Load Profile'!E2960</f>
        <v>0.70468354588663251</v>
      </c>
      <c r="H2959" s="24">
        <f t="shared" si="772"/>
        <v>0.52924429588663258</v>
      </c>
      <c r="I2959" s="13">
        <f t="shared" si="773"/>
        <v>0</v>
      </c>
      <c r="J2959" s="24">
        <f t="shared" si="774"/>
        <v>0.17543924999999999</v>
      </c>
      <c r="K2959" s="24">
        <f t="shared" si="775"/>
        <v>0.52924429588663258</v>
      </c>
      <c r="L2959" s="13"/>
      <c r="M2959" s="24"/>
      <c r="N2959" s="24">
        <f t="shared" si="767"/>
        <v>0</v>
      </c>
      <c r="O2959" s="13"/>
      <c r="P2959" s="13"/>
    </row>
    <row r="2960" spans="1:16">
      <c r="A2960">
        <v>2959</v>
      </c>
      <c r="B2960" s="13">
        <v>5</v>
      </c>
      <c r="C2960" s="13">
        <v>4</v>
      </c>
      <c r="D2960" s="13">
        <v>6</v>
      </c>
      <c r="E2960" s="14">
        <f t="shared" si="762"/>
        <v>124</v>
      </c>
      <c r="F2960" s="24">
        <f>'1 Solar Profile'!E2962*S$10</f>
        <v>0.58428562500000003</v>
      </c>
      <c r="G2960" s="24">
        <f>'2 Load Profile'!E2961</f>
        <v>0.87233842394651784</v>
      </c>
      <c r="H2960" s="24">
        <f t="shared" si="772"/>
        <v>0.28805279894651781</v>
      </c>
      <c r="I2960" s="13">
        <f t="shared" si="773"/>
        <v>0</v>
      </c>
      <c r="J2960" s="24">
        <f t="shared" si="774"/>
        <v>0.58428562500000003</v>
      </c>
      <c r="K2960" s="24">
        <f t="shared" si="775"/>
        <v>0.28805279894651781</v>
      </c>
      <c r="L2960" s="13"/>
      <c r="M2960" s="24"/>
      <c r="N2960" s="24">
        <f t="shared" si="767"/>
        <v>0</v>
      </c>
      <c r="O2960" s="13"/>
      <c r="P2960" s="13"/>
    </row>
    <row r="2961" spans="1:16">
      <c r="A2961">
        <v>2960</v>
      </c>
      <c r="B2961" s="13">
        <v>5</v>
      </c>
      <c r="C2961" s="13">
        <v>4</v>
      </c>
      <c r="D2961" s="13">
        <v>7</v>
      </c>
      <c r="E2961" s="14">
        <f t="shared" si="762"/>
        <v>124</v>
      </c>
      <c r="F2961" s="24">
        <f>'1 Solar Profile'!E2963*S$10</f>
        <v>1.6015041000000001</v>
      </c>
      <c r="G2961" s="24">
        <f>'2 Load Profile'!E2962</f>
        <v>0.80269788456374069</v>
      </c>
      <c r="H2961" s="24">
        <f t="shared" si="772"/>
        <v>-0.7988062154362594</v>
      </c>
      <c r="I2961" s="13">
        <f t="shared" si="773"/>
        <v>-0.7988062154362594</v>
      </c>
      <c r="J2961" s="24">
        <f t="shared" si="774"/>
        <v>0.80269788456374069</v>
      </c>
      <c r="K2961" s="24">
        <f t="shared" si="775"/>
        <v>0</v>
      </c>
      <c r="L2961" s="13"/>
      <c r="M2961" s="24"/>
      <c r="N2961" s="24">
        <f t="shared" si="767"/>
        <v>0</v>
      </c>
      <c r="O2961" s="13"/>
      <c r="P2961" s="13"/>
    </row>
    <row r="2962" spans="1:16">
      <c r="A2962">
        <v>2961</v>
      </c>
      <c r="B2962" s="13">
        <v>5</v>
      </c>
      <c r="C2962" s="13">
        <v>4</v>
      </c>
      <c r="D2962" s="13">
        <v>8</v>
      </c>
      <c r="E2962" s="14">
        <f t="shared" si="762"/>
        <v>124</v>
      </c>
      <c r="F2962" s="24">
        <f>'1 Solar Profile'!E2964*S$10</f>
        <v>2.2765286249999996</v>
      </c>
      <c r="G2962" s="24">
        <f>'2 Load Profile'!E2963</f>
        <v>0.73470238488845119</v>
      </c>
      <c r="H2962" s="24">
        <f t="shared" si="772"/>
        <v>-1.5418262401115483</v>
      </c>
      <c r="I2962" s="13">
        <f t="shared" si="773"/>
        <v>-1.5418262401115483</v>
      </c>
      <c r="J2962" s="24">
        <f t="shared" si="774"/>
        <v>0.7347023848884513</v>
      </c>
      <c r="K2962" s="24">
        <f t="shared" si="775"/>
        <v>0</v>
      </c>
      <c r="L2962" s="13"/>
      <c r="M2962" s="24"/>
      <c r="N2962" s="24">
        <f t="shared" si="767"/>
        <v>0</v>
      </c>
      <c r="O2962" s="13"/>
      <c r="P2962" s="13"/>
    </row>
    <row r="2963" spans="1:16">
      <c r="A2963">
        <v>2962</v>
      </c>
      <c r="B2963" s="13">
        <v>5</v>
      </c>
      <c r="C2963" s="13">
        <v>4</v>
      </c>
      <c r="D2963" s="13">
        <v>9</v>
      </c>
      <c r="E2963" s="14">
        <f t="shared" si="762"/>
        <v>124</v>
      </c>
      <c r="F2963" s="24">
        <f>'1 Solar Profile'!E2965*S$10</f>
        <v>3.3961740749999998</v>
      </c>
      <c r="G2963" s="24">
        <f>'2 Load Profile'!E2964</f>
        <v>0.72894491088650704</v>
      </c>
      <c r="H2963" s="24">
        <f t="shared" si="772"/>
        <v>-2.6672291641134929</v>
      </c>
      <c r="I2963" s="13">
        <f t="shared" si="773"/>
        <v>-2.6672291641134929</v>
      </c>
      <c r="J2963" s="24">
        <f t="shared" si="774"/>
        <v>0.72894491088650692</v>
      </c>
      <c r="K2963" s="24">
        <f t="shared" si="775"/>
        <v>0</v>
      </c>
      <c r="L2963" s="13"/>
      <c r="M2963" s="24"/>
      <c r="N2963" s="24">
        <f t="shared" si="767"/>
        <v>0</v>
      </c>
      <c r="O2963" s="13"/>
      <c r="P2963" s="13"/>
    </row>
    <row r="2964" spans="1:16">
      <c r="A2964">
        <v>2963</v>
      </c>
      <c r="B2964" s="13">
        <v>5</v>
      </c>
      <c r="C2964" s="13">
        <v>4</v>
      </c>
      <c r="D2964" s="13">
        <v>10</v>
      </c>
      <c r="E2964" s="14">
        <f t="shared" si="762"/>
        <v>124</v>
      </c>
      <c r="F2964" s="24">
        <f>'1 Solar Profile'!E2966*S$10</f>
        <v>4.5359306999999998</v>
      </c>
      <c r="G2964" s="24">
        <f>'2 Load Profile'!E2965</f>
        <v>0.72707290979072459</v>
      </c>
      <c r="H2964" s="24">
        <f t="shared" si="772"/>
        <v>-3.8088577902092751</v>
      </c>
      <c r="I2964" s="13">
        <f t="shared" si="773"/>
        <v>-3.8088577902092751</v>
      </c>
      <c r="J2964" s="24">
        <f t="shared" si="774"/>
        <v>0.7270729097907247</v>
      </c>
      <c r="K2964" s="24">
        <f t="shared" si="775"/>
        <v>0</v>
      </c>
      <c r="L2964" s="13"/>
      <c r="M2964" s="24"/>
      <c r="N2964" s="24">
        <f t="shared" si="767"/>
        <v>0</v>
      </c>
      <c r="O2964" s="13"/>
      <c r="P2964" s="13"/>
    </row>
    <row r="2965" spans="1:16">
      <c r="A2965">
        <v>2964</v>
      </c>
      <c r="B2965" s="13">
        <v>5</v>
      </c>
      <c r="C2965" s="13">
        <v>4</v>
      </c>
      <c r="D2965" s="13">
        <v>11</v>
      </c>
      <c r="E2965" s="14">
        <f t="shared" si="762"/>
        <v>124</v>
      </c>
      <c r="F2965" s="24">
        <f>'1 Solar Profile'!E2967*S$10</f>
        <v>4.3075147499999993</v>
      </c>
      <c r="G2965" s="24">
        <f>'2 Load Profile'!E2966</f>
        <v>0.69845063352325176</v>
      </c>
      <c r="H2965" s="24">
        <f t="shared" si="772"/>
        <v>-3.6090641164767474</v>
      </c>
      <c r="I2965" s="13">
        <f t="shared" si="773"/>
        <v>-3.6090641164767474</v>
      </c>
      <c r="J2965" s="24">
        <f t="shared" si="774"/>
        <v>0.69845063352325187</v>
      </c>
      <c r="K2965" s="24">
        <f t="shared" si="775"/>
        <v>0</v>
      </c>
      <c r="L2965" s="13"/>
      <c r="M2965" s="24"/>
      <c r="N2965" s="24">
        <f t="shared" si="767"/>
        <v>0</v>
      </c>
      <c r="O2965" s="13"/>
      <c r="P2965" s="13"/>
    </row>
    <row r="2966" spans="1:16">
      <c r="A2966">
        <v>2965</v>
      </c>
      <c r="B2966" s="13">
        <v>5</v>
      </c>
      <c r="C2966" s="13">
        <v>4</v>
      </c>
      <c r="D2966" s="13">
        <v>12</v>
      </c>
      <c r="E2966" s="14">
        <f t="shared" si="762"/>
        <v>124</v>
      </c>
      <c r="F2966" s="24">
        <f>'1 Solar Profile'!E2968*S$10</f>
        <v>3.3976845000000004</v>
      </c>
      <c r="G2966" s="24">
        <f>'2 Load Profile'!E2967</f>
        <v>0.669361324769567</v>
      </c>
      <c r="H2966" s="24">
        <f t="shared" si="772"/>
        <v>-2.7283231752304333</v>
      </c>
      <c r="I2966" s="13">
        <f t="shared" si="773"/>
        <v>-2.7283231752304333</v>
      </c>
      <c r="J2966" s="24">
        <f t="shared" si="774"/>
        <v>0.66936132476956711</v>
      </c>
      <c r="K2966" s="24">
        <f t="shared" si="775"/>
        <v>0</v>
      </c>
      <c r="L2966" s="13"/>
      <c r="M2966" s="24"/>
      <c r="N2966" s="24">
        <f t="shared" si="767"/>
        <v>0</v>
      </c>
      <c r="O2966" s="13"/>
      <c r="P2966" s="13"/>
    </row>
    <row r="2967" spans="1:16">
      <c r="A2967">
        <v>2966</v>
      </c>
      <c r="B2967" s="13">
        <v>5</v>
      </c>
      <c r="C2967" s="13">
        <v>4</v>
      </c>
      <c r="D2967" s="13">
        <v>13</v>
      </c>
      <c r="E2967" s="14">
        <f t="shared" si="762"/>
        <v>124</v>
      </c>
      <c r="F2967" s="24">
        <f>'1 Solar Profile'!E2969*S$10</f>
        <v>3.9768576750000002</v>
      </c>
      <c r="G2967" s="24">
        <f>'2 Load Profile'!E2968</f>
        <v>0.66296276537978294</v>
      </c>
      <c r="H2967" s="24">
        <f t="shared" si="772"/>
        <v>-3.3138949096202173</v>
      </c>
      <c r="I2967" s="13">
        <f t="shared" si="773"/>
        <v>-3.3138949096202173</v>
      </c>
      <c r="J2967" s="24">
        <f t="shared" si="774"/>
        <v>0.66296276537978294</v>
      </c>
      <c r="K2967" s="24">
        <f t="shared" si="775"/>
        <v>0</v>
      </c>
      <c r="L2967" s="13"/>
      <c r="M2967" s="24"/>
      <c r="N2967" s="24">
        <f t="shared" si="767"/>
        <v>0</v>
      </c>
      <c r="O2967" s="13"/>
      <c r="P2967" s="13"/>
    </row>
    <row r="2968" spans="1:16">
      <c r="A2968">
        <v>2967</v>
      </c>
      <c r="B2968" s="13">
        <v>5</v>
      </c>
      <c r="C2968" s="13">
        <v>4</v>
      </c>
      <c r="D2968" s="13">
        <v>14</v>
      </c>
      <c r="E2968" s="14">
        <f t="shared" ref="E2968:E3031" si="780">IF(D2968&lt;D2967, E2967+1,E2967)</f>
        <v>124</v>
      </c>
      <c r="F2968" s="24">
        <f>'1 Solar Profile'!E2970*S$10</f>
        <v>2.9671267499999998</v>
      </c>
      <c r="G2968" s="24">
        <f>'2 Load Profile'!E2969</f>
        <v>0.68818564541498684</v>
      </c>
      <c r="H2968" s="24">
        <f t="shared" si="772"/>
        <v>-2.2789411045850132</v>
      </c>
      <c r="I2968" s="13">
        <f t="shared" si="773"/>
        <v>-2.2789411045850132</v>
      </c>
      <c r="J2968" s="24">
        <f t="shared" si="774"/>
        <v>0.68818564541498661</v>
      </c>
      <c r="K2968" s="24">
        <f t="shared" si="775"/>
        <v>0</v>
      </c>
      <c r="L2968" s="13"/>
      <c r="M2968" s="24"/>
      <c r="N2968" s="24">
        <f t="shared" si="767"/>
        <v>0</v>
      </c>
      <c r="O2968" s="13"/>
      <c r="P2968" s="13"/>
    </row>
    <row r="2969" spans="1:16">
      <c r="A2969">
        <v>2968</v>
      </c>
      <c r="B2969" s="13">
        <v>5</v>
      </c>
      <c r="C2969" s="13">
        <v>4</v>
      </c>
      <c r="D2969" s="13">
        <v>15</v>
      </c>
      <c r="E2969" s="14">
        <f t="shared" si="780"/>
        <v>124</v>
      </c>
      <c r="F2969" s="24">
        <f>'1 Solar Profile'!E2971*S$10</f>
        <v>2.2773555000000001</v>
      </c>
      <c r="G2969" s="24">
        <f>'2 Load Profile'!E2970</f>
        <v>0.7951266412447543</v>
      </c>
      <c r="H2969" s="24">
        <f t="shared" si="772"/>
        <v>-1.4822288587552457</v>
      </c>
      <c r="I2969" s="13">
        <f t="shared" si="773"/>
        <v>-1.4822288587552457</v>
      </c>
      <c r="J2969" s="24">
        <f t="shared" si="774"/>
        <v>0.79512664124475441</v>
      </c>
      <c r="K2969" s="24">
        <f t="shared" si="775"/>
        <v>0</v>
      </c>
      <c r="L2969" s="13"/>
      <c r="M2969" s="24"/>
      <c r="N2969" s="24">
        <f t="shared" si="767"/>
        <v>0</v>
      </c>
      <c r="O2969" s="13"/>
      <c r="P2969" s="13"/>
    </row>
    <row r="2970" spans="1:16">
      <c r="A2970">
        <v>2969</v>
      </c>
      <c r="B2970" s="13">
        <v>5</v>
      </c>
      <c r="C2970" s="13">
        <v>4</v>
      </c>
      <c r="D2970" s="13">
        <v>16</v>
      </c>
      <c r="E2970" s="14">
        <f t="shared" si="780"/>
        <v>124</v>
      </c>
      <c r="F2970" s="24">
        <f>'1 Solar Profile'!E2972*S$10</f>
        <v>0.97931452500000016</v>
      </c>
      <c r="G2970" s="24">
        <f>'2 Load Profile'!E2971</f>
        <v>0.97224707154834489</v>
      </c>
      <c r="H2970" s="24">
        <f t="shared" si="772"/>
        <v>-7.0674534516552701E-3</v>
      </c>
      <c r="I2970" s="13">
        <f t="shared" si="773"/>
        <v>-7.0674534516552701E-3</v>
      </c>
      <c r="J2970" s="24">
        <f t="shared" si="774"/>
        <v>0.97224707154834489</v>
      </c>
      <c r="K2970" s="24">
        <f t="shared" si="775"/>
        <v>0</v>
      </c>
      <c r="L2970" s="13"/>
      <c r="M2970" s="24"/>
      <c r="N2970" s="24">
        <f t="shared" si="767"/>
        <v>0</v>
      </c>
      <c r="O2970" s="13"/>
      <c r="P2970" s="13"/>
    </row>
    <row r="2971" spans="1:16">
      <c r="A2971">
        <v>2970</v>
      </c>
      <c r="B2971" s="13">
        <v>5</v>
      </c>
      <c r="C2971" s="13">
        <v>4</v>
      </c>
      <c r="D2971" s="13">
        <v>17</v>
      </c>
      <c r="E2971" s="14">
        <f t="shared" si="780"/>
        <v>124</v>
      </c>
      <c r="F2971" s="24">
        <f>'1 Solar Profile'!E2973*S$10</f>
        <v>0.49700070000000002</v>
      </c>
      <c r="G2971" s="24">
        <f>'2 Load Profile'!E2972</f>
        <v>1.0617465701898969</v>
      </c>
      <c r="H2971" s="24">
        <f t="shared" si="772"/>
        <v>0.56474587018989686</v>
      </c>
      <c r="I2971" s="13">
        <f t="shared" si="773"/>
        <v>0</v>
      </c>
      <c r="J2971" s="24">
        <f t="shared" si="774"/>
        <v>0.49700070000000002</v>
      </c>
      <c r="K2971" s="24">
        <f t="shared" si="775"/>
        <v>0.56474587018989686</v>
      </c>
      <c r="L2971" s="13"/>
      <c r="M2971" s="24"/>
      <c r="N2971" s="24">
        <f t="shared" si="767"/>
        <v>0</v>
      </c>
      <c r="O2971" s="13"/>
      <c r="P2971" s="13"/>
    </row>
    <row r="2972" spans="1:16">
      <c r="A2972">
        <v>2971</v>
      </c>
      <c r="B2972" s="13">
        <v>5</v>
      </c>
      <c r="C2972" s="13">
        <v>4</v>
      </c>
      <c r="D2972" s="13">
        <v>18</v>
      </c>
      <c r="E2972" s="14">
        <f t="shared" si="780"/>
        <v>124</v>
      </c>
      <c r="F2972" s="24">
        <f>'1 Solar Profile'!E2974*S$10</f>
        <v>5.3526375000000001E-2</v>
      </c>
      <c r="G2972" s="24">
        <f>'2 Load Profile'!E2973</f>
        <v>1.1203790470575661</v>
      </c>
      <c r="H2972" s="24">
        <f t="shared" si="772"/>
        <v>1.0668526720575662</v>
      </c>
      <c r="I2972" s="13">
        <f t="shared" si="773"/>
        <v>0</v>
      </c>
      <c r="J2972" s="24">
        <f t="shared" si="774"/>
        <v>5.3526375000000001E-2</v>
      </c>
      <c r="K2972" s="24">
        <f t="shared" si="775"/>
        <v>1.0668526720575662</v>
      </c>
      <c r="L2972" s="13"/>
      <c r="M2972" s="24"/>
      <c r="N2972" s="24">
        <f t="shared" si="767"/>
        <v>0</v>
      </c>
      <c r="O2972" s="13"/>
      <c r="P2972" s="13"/>
    </row>
    <row r="2973" spans="1:16">
      <c r="A2973">
        <v>2972</v>
      </c>
      <c r="B2973" s="13">
        <v>5</v>
      </c>
      <c r="C2973" s="13">
        <v>4</v>
      </c>
      <c r="D2973" s="13">
        <v>19</v>
      </c>
      <c r="E2973" s="14">
        <f t="shared" si="780"/>
        <v>124</v>
      </c>
      <c r="F2973" s="24">
        <f>'1 Solar Profile'!E2975*S$10</f>
        <v>0</v>
      </c>
      <c r="G2973" s="24">
        <f>'2 Load Profile'!E2974</f>
        <v>1.3153128761666932</v>
      </c>
      <c r="H2973" s="24">
        <f t="shared" si="772"/>
        <v>1.3153128761666932</v>
      </c>
      <c r="I2973" s="13">
        <f t="shared" si="773"/>
        <v>0</v>
      </c>
      <c r="J2973" s="24">
        <f t="shared" si="774"/>
        <v>0</v>
      </c>
      <c r="K2973" s="24">
        <f t="shared" si="775"/>
        <v>1.3153128761666932</v>
      </c>
      <c r="L2973" s="13"/>
      <c r="M2973" s="24"/>
      <c r="N2973" s="24">
        <f t="shared" si="767"/>
        <v>0</v>
      </c>
      <c r="O2973" s="13"/>
      <c r="P2973" s="13"/>
    </row>
    <row r="2974" spans="1:16">
      <c r="A2974">
        <v>2973</v>
      </c>
      <c r="B2974" s="13">
        <v>5</v>
      </c>
      <c r="C2974" s="13">
        <v>4</v>
      </c>
      <c r="D2974" s="13">
        <v>20</v>
      </c>
      <c r="E2974" s="14">
        <f t="shared" si="780"/>
        <v>124</v>
      </c>
      <c r="F2974" s="24">
        <f>'1 Solar Profile'!E2976*S$10</f>
        <v>0</v>
      </c>
      <c r="G2974" s="24">
        <f>'2 Load Profile'!E2975</f>
        <v>1.4381556060334402</v>
      </c>
      <c r="H2974" s="24">
        <f t="shared" si="772"/>
        <v>1.4381556060334402</v>
      </c>
      <c r="I2974" s="13">
        <f t="shared" si="773"/>
        <v>0</v>
      </c>
      <c r="J2974" s="24">
        <f t="shared" si="774"/>
        <v>0</v>
      </c>
      <c r="K2974" s="24">
        <f t="shared" si="775"/>
        <v>1.4381556060334402</v>
      </c>
      <c r="L2974" s="13"/>
      <c r="M2974" s="24"/>
      <c r="N2974" s="24">
        <f t="shared" si="767"/>
        <v>0</v>
      </c>
      <c r="O2974" s="24"/>
      <c r="P2974" s="24"/>
    </row>
    <row r="2975" spans="1:16">
      <c r="A2975">
        <v>2974</v>
      </c>
      <c r="B2975" s="13">
        <v>5</v>
      </c>
      <c r="C2975" s="13">
        <v>4</v>
      </c>
      <c r="D2975" s="13">
        <v>21</v>
      </c>
      <c r="E2975" s="14">
        <f t="shared" si="780"/>
        <v>124</v>
      </c>
      <c r="F2975" s="24">
        <f>'1 Solar Profile'!E2977*S$10</f>
        <v>0</v>
      </c>
      <c r="G2975" s="24">
        <f>'2 Load Profile'!E2976</f>
        <v>1.179636524552272</v>
      </c>
      <c r="H2975" s="24">
        <f t="shared" si="772"/>
        <v>1.179636524552272</v>
      </c>
      <c r="I2975" s="13">
        <f t="shared" si="773"/>
        <v>0</v>
      </c>
      <c r="J2975" s="24">
        <f t="shared" si="774"/>
        <v>0</v>
      </c>
      <c r="K2975" s="24">
        <f t="shared" si="775"/>
        <v>1.179636524552272</v>
      </c>
      <c r="L2975" s="13"/>
      <c r="M2975" s="24"/>
      <c r="N2975" s="24">
        <f t="shared" si="767"/>
        <v>0</v>
      </c>
      <c r="O2975" s="13"/>
      <c r="P2975" s="13"/>
    </row>
    <row r="2976" spans="1:16">
      <c r="A2976">
        <v>2975</v>
      </c>
      <c r="B2976" s="13">
        <v>5</v>
      </c>
      <c r="C2976" s="13">
        <v>4</v>
      </c>
      <c r="D2976" s="13">
        <v>22</v>
      </c>
      <c r="E2976" s="14">
        <f t="shared" si="780"/>
        <v>124</v>
      </c>
      <c r="F2976" s="24">
        <f>'1 Solar Profile'!E2978*S$10</f>
        <v>0</v>
      </c>
      <c r="G2976" s="24">
        <f>'2 Load Profile'!E2977</f>
        <v>0.90371611504783189</v>
      </c>
      <c r="H2976" s="24">
        <f t="shared" si="772"/>
        <v>0.90371611504783189</v>
      </c>
      <c r="I2976" s="13">
        <f t="shared" si="773"/>
        <v>0</v>
      </c>
      <c r="J2976" s="24">
        <f t="shared" si="774"/>
        <v>0</v>
      </c>
      <c r="K2976" s="24">
        <f t="shared" si="775"/>
        <v>0.90371611504783189</v>
      </c>
      <c r="L2976" s="13"/>
      <c r="M2976" s="24"/>
      <c r="N2976" s="24">
        <f t="shared" si="767"/>
        <v>0</v>
      </c>
      <c r="O2976" s="13"/>
      <c r="P2976" s="13"/>
    </row>
    <row r="2977" spans="1:16">
      <c r="A2977">
        <v>2976</v>
      </c>
      <c r="B2977" s="13">
        <v>5</v>
      </c>
      <c r="C2977" s="13">
        <v>4</v>
      </c>
      <c r="D2977" s="13">
        <v>23</v>
      </c>
      <c r="E2977" s="14">
        <f t="shared" si="780"/>
        <v>124</v>
      </c>
      <c r="F2977" s="24">
        <f>'1 Solar Profile'!E2979*S$10</f>
        <v>0</v>
      </c>
      <c r="G2977" s="24">
        <f>'2 Load Profile'!E2978</f>
        <v>0.61806497762252577</v>
      </c>
      <c r="H2977" s="24">
        <f t="shared" si="772"/>
        <v>0.61806497762252577</v>
      </c>
      <c r="I2977" s="13">
        <f t="shared" si="773"/>
        <v>0</v>
      </c>
      <c r="J2977" s="24">
        <f t="shared" si="774"/>
        <v>0</v>
      </c>
      <c r="K2977" s="24">
        <f t="shared" si="775"/>
        <v>0.61806497762252577</v>
      </c>
      <c r="L2977" s="13">
        <f t="shared" ref="L2977" si="781">SUM(I2954:I2977)</f>
        <v>-22.236239027989885</v>
      </c>
      <c r="M2977" s="24">
        <f t="shared" ref="M2977" si="782">SUMIF(H2954:H2977,"&gt;0",H2954:H2977)</f>
        <v>10.518034086490847</v>
      </c>
      <c r="N2977" s="24">
        <f t="shared" si="767"/>
        <v>-11.718204941499039</v>
      </c>
      <c r="O2977" s="13">
        <f t="shared" ref="O2977" si="783">IF(M2977&gt;(L2977*-1),(M2977+L2977)*S$12,0)</f>
        <v>0</v>
      </c>
      <c r="P2977" s="13">
        <f t="shared" ref="P2977" si="784">IF(M2977&lt;(L2977*-1),(M2977+L2977)*S$14,0)</f>
        <v>-0.30994652070264961</v>
      </c>
    </row>
    <row r="2978" spans="1:16">
      <c r="A2978">
        <v>2977</v>
      </c>
      <c r="B2978" s="13">
        <v>5</v>
      </c>
      <c r="C2978" s="13">
        <v>5</v>
      </c>
      <c r="D2978" s="13">
        <v>0</v>
      </c>
      <c r="E2978" s="14">
        <f t="shared" si="780"/>
        <v>125</v>
      </c>
      <c r="F2978" s="24">
        <f>'1 Solar Profile'!E2980*S$10</f>
        <v>0</v>
      </c>
      <c r="G2978" s="24">
        <f>'2 Load Profile'!E2979</f>
        <v>0.508222868491638</v>
      </c>
      <c r="H2978" s="24">
        <f t="shared" si="772"/>
        <v>0.508222868491638</v>
      </c>
      <c r="I2978" s="13">
        <f t="shared" si="773"/>
        <v>0</v>
      </c>
      <c r="J2978" s="24">
        <f t="shared" si="774"/>
        <v>0</v>
      </c>
      <c r="K2978" s="24">
        <f t="shared" si="775"/>
        <v>0.508222868491638</v>
      </c>
      <c r="L2978" s="13"/>
      <c r="M2978" s="24"/>
      <c r="N2978" s="24">
        <f t="shared" si="767"/>
        <v>0</v>
      </c>
      <c r="O2978" s="13"/>
      <c r="P2978" s="13"/>
    </row>
    <row r="2979" spans="1:16">
      <c r="A2979">
        <v>2978</v>
      </c>
      <c r="B2979" s="13">
        <v>5</v>
      </c>
      <c r="C2979" s="13">
        <v>5</v>
      </c>
      <c r="D2979" s="13">
        <v>1</v>
      </c>
      <c r="E2979" s="14">
        <f t="shared" si="780"/>
        <v>125</v>
      </c>
      <c r="F2979" s="24">
        <f>'1 Solar Profile'!E2981*S$10</f>
        <v>0</v>
      </c>
      <c r="G2979" s="24">
        <f>'2 Load Profile'!E2980</f>
        <v>0.46806519292621418</v>
      </c>
      <c r="H2979" s="24">
        <f t="shared" si="772"/>
        <v>0.46806519292621418</v>
      </c>
      <c r="I2979" s="13">
        <f t="shared" si="773"/>
        <v>0</v>
      </c>
      <c r="J2979" s="24">
        <f t="shared" si="774"/>
        <v>0</v>
      </c>
      <c r="K2979" s="24">
        <f t="shared" si="775"/>
        <v>0.46806519292621418</v>
      </c>
      <c r="L2979" s="13"/>
      <c r="M2979" s="24"/>
      <c r="N2979" s="24">
        <f t="shared" si="767"/>
        <v>0</v>
      </c>
      <c r="O2979" s="13"/>
      <c r="P2979" s="13"/>
    </row>
    <row r="2980" spans="1:16">
      <c r="A2980">
        <v>2979</v>
      </c>
      <c r="B2980" s="13">
        <v>5</v>
      </c>
      <c r="C2980" s="13">
        <v>5</v>
      </c>
      <c r="D2980" s="13">
        <v>2</v>
      </c>
      <c r="E2980" s="14">
        <f t="shared" si="780"/>
        <v>125</v>
      </c>
      <c r="F2980" s="24">
        <f>'1 Solar Profile'!E2982*S$10</f>
        <v>0</v>
      </c>
      <c r="G2980" s="24">
        <f>'2 Load Profile'!E2981</f>
        <v>0.46837897397307232</v>
      </c>
      <c r="H2980" s="24">
        <f t="shared" si="772"/>
        <v>0.46837897397307232</v>
      </c>
      <c r="I2980" s="13">
        <f t="shared" si="773"/>
        <v>0</v>
      </c>
      <c r="J2980" s="24">
        <f t="shared" si="774"/>
        <v>0</v>
      </c>
      <c r="K2980" s="24">
        <f t="shared" si="775"/>
        <v>0.46837897397307232</v>
      </c>
      <c r="L2980" s="13"/>
      <c r="M2980" s="24"/>
      <c r="N2980" s="24">
        <f t="shared" si="767"/>
        <v>0</v>
      </c>
      <c r="O2980" s="13"/>
      <c r="P2980" s="13"/>
    </row>
    <row r="2981" spans="1:16">
      <c r="A2981">
        <v>2980</v>
      </c>
      <c r="B2981" s="13">
        <v>5</v>
      </c>
      <c r="C2981" s="13">
        <v>5</v>
      </c>
      <c r="D2981" s="13">
        <v>3</v>
      </c>
      <c r="E2981" s="14">
        <f t="shared" si="780"/>
        <v>125</v>
      </c>
      <c r="F2981" s="24">
        <f>'1 Solar Profile'!E2983*S$10</f>
        <v>0</v>
      </c>
      <c r="G2981" s="24">
        <f>'2 Load Profile'!E2982</f>
        <v>0.47897884420946391</v>
      </c>
      <c r="H2981" s="24">
        <f t="shared" si="772"/>
        <v>0.47897884420946391</v>
      </c>
      <c r="I2981" s="13">
        <f t="shared" si="773"/>
        <v>0</v>
      </c>
      <c r="J2981" s="24">
        <f t="shared" si="774"/>
        <v>0</v>
      </c>
      <c r="K2981" s="24">
        <f t="shared" si="775"/>
        <v>0.47897884420946391</v>
      </c>
      <c r="L2981" s="13"/>
      <c r="M2981" s="24"/>
      <c r="N2981" s="24">
        <f t="shared" si="767"/>
        <v>0</v>
      </c>
      <c r="O2981" s="13"/>
      <c r="P2981" s="13"/>
    </row>
    <row r="2982" spans="1:16">
      <c r="A2982">
        <v>2981</v>
      </c>
      <c r="B2982" s="13">
        <v>5</v>
      </c>
      <c r="C2982" s="13">
        <v>5</v>
      </c>
      <c r="D2982" s="13">
        <v>4</v>
      </c>
      <c r="E2982" s="14">
        <f t="shared" si="780"/>
        <v>125</v>
      </c>
      <c r="F2982" s="24">
        <f>'1 Solar Profile'!E2984*S$10</f>
        <v>0</v>
      </c>
      <c r="G2982" s="24">
        <f>'2 Load Profile'!E2983</f>
        <v>0.53138932642551628</v>
      </c>
      <c r="H2982" s="24">
        <f t="shared" si="772"/>
        <v>0.53138932642551628</v>
      </c>
      <c r="I2982" s="13">
        <f t="shared" si="773"/>
        <v>0</v>
      </c>
      <c r="J2982" s="24">
        <f t="shared" si="774"/>
        <v>0</v>
      </c>
      <c r="K2982" s="24">
        <f t="shared" si="775"/>
        <v>0.53138932642551628</v>
      </c>
      <c r="L2982" s="13"/>
      <c r="M2982" s="24"/>
      <c r="N2982" s="24">
        <f t="shared" si="767"/>
        <v>0</v>
      </c>
      <c r="O2982" s="13"/>
      <c r="P2982" s="13"/>
    </row>
    <row r="2983" spans="1:16">
      <c r="A2983">
        <v>2982</v>
      </c>
      <c r="B2983" s="13">
        <v>5</v>
      </c>
      <c r="C2983" s="13">
        <v>5</v>
      </c>
      <c r="D2983" s="13">
        <v>5</v>
      </c>
      <c r="E2983" s="14">
        <f t="shared" si="780"/>
        <v>125</v>
      </c>
      <c r="F2983" s="24">
        <f>'1 Solar Profile'!E2985*S$10</f>
        <v>0.20352149999999999</v>
      </c>
      <c r="G2983" s="24">
        <f>'2 Load Profile'!E2984</f>
        <v>0.66307822071015599</v>
      </c>
      <c r="H2983" s="24">
        <f t="shared" si="772"/>
        <v>0.45955672071015596</v>
      </c>
      <c r="I2983" s="13">
        <f t="shared" si="773"/>
        <v>0</v>
      </c>
      <c r="J2983" s="24">
        <f t="shared" si="774"/>
        <v>0.20352149999999999</v>
      </c>
      <c r="K2983" s="24">
        <f t="shared" si="775"/>
        <v>0.45955672071015596</v>
      </c>
      <c r="L2983" s="13"/>
      <c r="M2983" s="24"/>
      <c r="N2983" s="24">
        <f t="shared" si="767"/>
        <v>0</v>
      </c>
      <c r="O2983" s="13"/>
      <c r="P2983" s="13"/>
    </row>
    <row r="2984" spans="1:16">
      <c r="A2984">
        <v>2983</v>
      </c>
      <c r="B2984" s="13">
        <v>5</v>
      </c>
      <c r="C2984" s="13">
        <v>5</v>
      </c>
      <c r="D2984" s="13">
        <v>6</v>
      </c>
      <c r="E2984" s="14">
        <f t="shared" si="780"/>
        <v>125</v>
      </c>
      <c r="F2984" s="24">
        <f>'1 Solar Profile'!E2986*S$10</f>
        <v>0.96681217500000016</v>
      </c>
      <c r="G2984" s="24">
        <f>'2 Load Profile'!E2985</f>
        <v>0.8368670366858969</v>
      </c>
      <c r="H2984" s="24">
        <f t="shared" si="772"/>
        <v>-0.12994513831410326</v>
      </c>
      <c r="I2984" s="13">
        <f t="shared" si="773"/>
        <v>-0.12994513831410326</v>
      </c>
      <c r="J2984" s="24">
        <f t="shared" si="774"/>
        <v>0.8368670366858969</v>
      </c>
      <c r="K2984" s="24">
        <f t="shared" si="775"/>
        <v>0</v>
      </c>
      <c r="L2984" s="13"/>
      <c r="M2984" s="24"/>
      <c r="N2984" s="24">
        <f t="shared" si="767"/>
        <v>0</v>
      </c>
      <c r="O2984" s="13"/>
      <c r="P2984" s="13"/>
    </row>
    <row r="2985" spans="1:16">
      <c r="A2985">
        <v>2984</v>
      </c>
      <c r="B2985" s="13">
        <v>5</v>
      </c>
      <c r="C2985" s="13">
        <v>5</v>
      </c>
      <c r="D2985" s="13">
        <v>7</v>
      </c>
      <c r="E2985" s="14">
        <f t="shared" si="780"/>
        <v>125</v>
      </c>
      <c r="F2985" s="24">
        <f>'1 Solar Profile'!E2987*S$10</f>
        <v>1.9484624249999998</v>
      </c>
      <c r="G2985" s="24">
        <f>'2 Load Profile'!E2986</f>
        <v>0.77629703315125131</v>
      </c>
      <c r="H2985" s="24">
        <f t="shared" si="772"/>
        <v>-1.1721653918487485</v>
      </c>
      <c r="I2985" s="13">
        <f t="shared" si="773"/>
        <v>-1.1721653918487485</v>
      </c>
      <c r="J2985" s="24">
        <f t="shared" si="774"/>
        <v>0.77629703315125131</v>
      </c>
      <c r="K2985" s="24">
        <f t="shared" si="775"/>
        <v>0</v>
      </c>
      <c r="L2985" s="13"/>
      <c r="M2985" s="24"/>
      <c r="N2985" s="24">
        <f t="shared" ref="N2985:N3048" si="785">M2985+L2985</f>
        <v>0</v>
      </c>
      <c r="O2985" s="13"/>
      <c r="P2985" s="13"/>
    </row>
    <row r="2986" spans="1:16">
      <c r="A2986">
        <v>2985</v>
      </c>
      <c r="B2986" s="13">
        <v>5</v>
      </c>
      <c r="C2986" s="13">
        <v>5</v>
      </c>
      <c r="D2986" s="13">
        <v>8</v>
      </c>
      <c r="E2986" s="14">
        <f t="shared" si="780"/>
        <v>125</v>
      </c>
      <c r="F2986" s="24">
        <f>'1 Solar Profile'!E2988*S$10</f>
        <v>3.4420427999999994</v>
      </c>
      <c r="G2986" s="24">
        <f>'2 Load Profile'!E2987</f>
        <v>0.71980401971928032</v>
      </c>
      <c r="H2986" s="24">
        <f t="shared" si="772"/>
        <v>-2.7222387802807191</v>
      </c>
      <c r="I2986" s="13">
        <f t="shared" si="773"/>
        <v>-2.7222387802807191</v>
      </c>
      <c r="J2986" s="24">
        <f t="shared" si="774"/>
        <v>0.71980401971928032</v>
      </c>
      <c r="K2986" s="24">
        <f t="shared" si="775"/>
        <v>0</v>
      </c>
      <c r="L2986" s="13"/>
      <c r="M2986" s="24"/>
      <c r="N2986" s="24">
        <f t="shared" si="785"/>
        <v>0</v>
      </c>
      <c r="O2986" s="13"/>
      <c r="P2986" s="13"/>
    </row>
    <row r="2987" spans="1:16">
      <c r="A2987">
        <v>2986</v>
      </c>
      <c r="B2987" s="13">
        <v>5</v>
      </c>
      <c r="C2987" s="13">
        <v>5</v>
      </c>
      <c r="D2987" s="13">
        <v>9</v>
      </c>
      <c r="E2987" s="14">
        <f t="shared" si="780"/>
        <v>125</v>
      </c>
      <c r="F2987" s="24">
        <f>'1 Solar Profile'!E2989*S$10</f>
        <v>4.2185713499999995</v>
      </c>
      <c r="G2987" s="24">
        <f>'2 Load Profile'!E2988</f>
        <v>0.73046698089276685</v>
      </c>
      <c r="H2987" s="24">
        <f t="shared" si="772"/>
        <v>-3.4881043691072326</v>
      </c>
      <c r="I2987" s="13">
        <f t="shared" si="773"/>
        <v>-3.4881043691072326</v>
      </c>
      <c r="J2987" s="24">
        <f t="shared" si="774"/>
        <v>0.73046698089276685</v>
      </c>
      <c r="K2987" s="24">
        <f t="shared" si="775"/>
        <v>0</v>
      </c>
      <c r="L2987" s="13"/>
      <c r="M2987" s="24"/>
      <c r="N2987" s="24">
        <f t="shared" si="785"/>
        <v>0</v>
      </c>
      <c r="O2987" s="13"/>
      <c r="P2987" s="13"/>
    </row>
    <row r="2988" spans="1:16">
      <c r="A2988">
        <v>2987</v>
      </c>
      <c r="B2988" s="13">
        <v>5</v>
      </c>
      <c r="C2988" s="13">
        <v>5</v>
      </c>
      <c r="D2988" s="13">
        <v>10</v>
      </c>
      <c r="E2988" s="14">
        <f t="shared" si="780"/>
        <v>125</v>
      </c>
      <c r="F2988" s="24">
        <f>'1 Solar Profile'!E2990*S$10</f>
        <v>4.80058425</v>
      </c>
      <c r="G2988" s="24">
        <f>'2 Load Profile'!E2989</f>
        <v>0.7399577774153695</v>
      </c>
      <c r="H2988" s="24">
        <f t="shared" si="772"/>
        <v>-4.0606264725846302</v>
      </c>
      <c r="I2988" s="13">
        <f t="shared" si="773"/>
        <v>-4.0606264725846302</v>
      </c>
      <c r="J2988" s="24">
        <f t="shared" si="774"/>
        <v>0.73995777741536983</v>
      </c>
      <c r="K2988" s="24">
        <f t="shared" si="775"/>
        <v>0</v>
      </c>
      <c r="L2988" s="13"/>
      <c r="M2988" s="24"/>
      <c r="N2988" s="24">
        <f t="shared" si="785"/>
        <v>0</v>
      </c>
      <c r="O2988" s="13"/>
      <c r="P2988" s="13"/>
    </row>
    <row r="2989" spans="1:16">
      <c r="A2989">
        <v>2988</v>
      </c>
      <c r="B2989" s="13">
        <v>5</v>
      </c>
      <c r="C2989" s="13">
        <v>5</v>
      </c>
      <c r="D2989" s="13">
        <v>11</v>
      </c>
      <c r="E2989" s="14">
        <f t="shared" si="780"/>
        <v>125</v>
      </c>
      <c r="F2989" s="24">
        <f>'1 Solar Profile'!E2991*S$10</f>
        <v>4.4646225749999999</v>
      </c>
      <c r="G2989" s="24">
        <f>'2 Load Profile'!E2990</f>
        <v>0.71643231802431129</v>
      </c>
      <c r="H2989" s="24">
        <f t="shared" si="772"/>
        <v>-3.7481902569756889</v>
      </c>
      <c r="I2989" s="13">
        <f t="shared" si="773"/>
        <v>-3.7481902569756889</v>
      </c>
      <c r="J2989" s="24">
        <f t="shared" si="774"/>
        <v>0.71643231802431107</v>
      </c>
      <c r="K2989" s="24">
        <f t="shared" si="775"/>
        <v>0</v>
      </c>
      <c r="L2989" s="13"/>
      <c r="M2989" s="24"/>
      <c r="N2989" s="24">
        <f t="shared" si="785"/>
        <v>0</v>
      </c>
      <c r="O2989" s="13"/>
      <c r="P2989" s="13"/>
    </row>
    <row r="2990" spans="1:16">
      <c r="A2990">
        <v>2989</v>
      </c>
      <c r="B2990" s="13">
        <v>5</v>
      </c>
      <c r="C2990" s="13">
        <v>5</v>
      </c>
      <c r="D2990" s="13">
        <v>12</v>
      </c>
      <c r="E2990" s="14">
        <f t="shared" si="780"/>
        <v>125</v>
      </c>
      <c r="F2990" s="24">
        <f>'1 Solar Profile'!E2992*S$10</f>
        <v>3.3670192499999998</v>
      </c>
      <c r="G2990" s="24">
        <f>'2 Load Profile'!E2991</f>
        <v>0.68888042693820006</v>
      </c>
      <c r="H2990" s="24">
        <f t="shared" si="772"/>
        <v>-2.6781388230617997</v>
      </c>
      <c r="I2990" s="13">
        <f t="shared" si="773"/>
        <v>-2.6781388230617997</v>
      </c>
      <c r="J2990" s="24">
        <f t="shared" si="774"/>
        <v>0.68888042693820006</v>
      </c>
      <c r="K2990" s="24">
        <f t="shared" si="775"/>
        <v>0</v>
      </c>
      <c r="L2990" s="13"/>
      <c r="M2990" s="24"/>
      <c r="N2990" s="24">
        <f t="shared" si="785"/>
        <v>0</v>
      </c>
      <c r="O2990" s="13"/>
      <c r="P2990" s="13"/>
    </row>
    <row r="2991" spans="1:16">
      <c r="A2991">
        <v>2990</v>
      </c>
      <c r="B2991" s="13">
        <v>5</v>
      </c>
      <c r="C2991" s="13">
        <v>5</v>
      </c>
      <c r="D2991" s="13">
        <v>13</v>
      </c>
      <c r="E2991" s="14">
        <f t="shared" si="780"/>
        <v>125</v>
      </c>
      <c r="F2991" s="24">
        <f>'1 Solar Profile'!E2993*S$10</f>
        <v>2.6369185499999999</v>
      </c>
      <c r="G2991" s="24">
        <f>'2 Load Profile'!E2992</f>
        <v>0.66941168649478122</v>
      </c>
      <c r="H2991" s="24">
        <f t="shared" si="772"/>
        <v>-1.9675068635052186</v>
      </c>
      <c r="I2991" s="13">
        <f t="shared" si="773"/>
        <v>-1.9675068635052186</v>
      </c>
      <c r="J2991" s="24">
        <f t="shared" si="774"/>
        <v>0.66941168649478122</v>
      </c>
      <c r="K2991" s="24">
        <f t="shared" si="775"/>
        <v>0</v>
      </c>
      <c r="L2991" s="13"/>
      <c r="M2991" s="24"/>
      <c r="N2991" s="24">
        <f t="shared" si="785"/>
        <v>0</v>
      </c>
      <c r="O2991" s="13"/>
      <c r="P2991" s="13"/>
    </row>
    <row r="2992" spans="1:16">
      <c r="A2992">
        <v>2991</v>
      </c>
      <c r="B2992" s="13">
        <v>5</v>
      </c>
      <c r="C2992" s="13">
        <v>5</v>
      </c>
      <c r="D2992" s="13">
        <v>14</v>
      </c>
      <c r="E2992" s="14">
        <f t="shared" si="780"/>
        <v>125</v>
      </c>
      <c r="F2992" s="24">
        <f>'1 Solar Profile'!E2994*S$10</f>
        <v>2.4479878500000001</v>
      </c>
      <c r="G2992" s="24">
        <f>'2 Load Profile'!E2993</f>
        <v>0.68818564541498684</v>
      </c>
      <c r="H2992" s="24">
        <f t="shared" si="772"/>
        <v>-1.7598022045850132</v>
      </c>
      <c r="I2992" s="13">
        <f t="shared" si="773"/>
        <v>-1.7598022045850132</v>
      </c>
      <c r="J2992" s="24">
        <f t="shared" si="774"/>
        <v>0.68818564541498684</v>
      </c>
      <c r="K2992" s="24">
        <f t="shared" si="775"/>
        <v>0</v>
      </c>
      <c r="L2992" s="13"/>
      <c r="M2992" s="24"/>
      <c r="N2992" s="24">
        <f t="shared" si="785"/>
        <v>0</v>
      </c>
      <c r="O2992" s="13"/>
      <c r="P2992" s="13"/>
    </row>
    <row r="2993" spans="1:16">
      <c r="A2993">
        <v>2992</v>
      </c>
      <c r="B2993" s="13">
        <v>5</v>
      </c>
      <c r="C2993" s="13">
        <v>5</v>
      </c>
      <c r="D2993" s="13">
        <v>15</v>
      </c>
      <c r="E2993" s="14">
        <f t="shared" si="780"/>
        <v>125</v>
      </c>
      <c r="F2993" s="24">
        <f>'1 Solar Profile'!E2995*S$10</f>
        <v>1.2986709749999998</v>
      </c>
      <c r="G2993" s="24">
        <f>'2 Load Profile'!E2994</f>
        <v>0.7951266412447543</v>
      </c>
      <c r="H2993" s="24">
        <f t="shared" si="772"/>
        <v>-0.50354433375524554</v>
      </c>
      <c r="I2993" s="13">
        <f t="shared" si="773"/>
        <v>-0.50354433375524554</v>
      </c>
      <c r="J2993" s="24">
        <f t="shared" si="774"/>
        <v>0.7951266412447543</v>
      </c>
      <c r="K2993" s="24">
        <f t="shared" si="775"/>
        <v>0</v>
      </c>
      <c r="L2993" s="13"/>
      <c r="M2993" s="24"/>
      <c r="N2993" s="24">
        <f t="shared" si="785"/>
        <v>0</v>
      </c>
      <c r="O2993" s="13"/>
      <c r="P2993" s="13"/>
    </row>
    <row r="2994" spans="1:16">
      <c r="A2994">
        <v>2993</v>
      </c>
      <c r="B2994" s="13">
        <v>5</v>
      </c>
      <c r="C2994" s="13">
        <v>5</v>
      </c>
      <c r="D2994" s="13">
        <v>16</v>
      </c>
      <c r="E2994" s="14">
        <f t="shared" si="780"/>
        <v>125</v>
      </c>
      <c r="F2994" s="24">
        <f>'1 Solar Profile'!E2996*S$10</f>
        <v>1.0972552499999999</v>
      </c>
      <c r="G2994" s="24">
        <f>'2 Load Profile'!E2995</f>
        <v>0.97224707154834489</v>
      </c>
      <c r="H2994" s="24">
        <f t="shared" si="772"/>
        <v>-0.12500817845165502</v>
      </c>
      <c r="I2994" s="13">
        <f t="shared" si="773"/>
        <v>-0.12500817845165502</v>
      </c>
      <c r="J2994" s="24">
        <f t="shared" si="774"/>
        <v>0.97224707154834489</v>
      </c>
      <c r="K2994" s="24">
        <f t="shared" si="775"/>
        <v>0</v>
      </c>
      <c r="L2994" s="13"/>
      <c r="M2994" s="24"/>
      <c r="N2994" s="24">
        <f t="shared" si="785"/>
        <v>0</v>
      </c>
      <c r="O2994" s="13"/>
      <c r="P2994" s="13"/>
    </row>
    <row r="2995" spans="1:16">
      <c r="A2995">
        <v>2994</v>
      </c>
      <c r="B2995" s="13">
        <v>5</v>
      </c>
      <c r="C2995" s="13">
        <v>5</v>
      </c>
      <c r="D2995" s="13">
        <v>17</v>
      </c>
      <c r="E2995" s="14">
        <f t="shared" si="780"/>
        <v>125</v>
      </c>
      <c r="F2995" s="24">
        <f>'1 Solar Profile'!E2997*S$10</f>
        <v>0.36776092499999996</v>
      </c>
      <c r="G2995" s="24">
        <f>'2 Load Profile'!E2996</f>
        <v>1.0617465701898969</v>
      </c>
      <c r="H2995" s="24">
        <f t="shared" si="772"/>
        <v>0.69398564518989692</v>
      </c>
      <c r="I2995" s="13">
        <f t="shared" si="773"/>
        <v>0</v>
      </c>
      <c r="J2995" s="24">
        <f t="shared" si="774"/>
        <v>0.36776092499999996</v>
      </c>
      <c r="K2995" s="24">
        <f t="shared" si="775"/>
        <v>0.69398564518989692</v>
      </c>
      <c r="L2995" s="13"/>
      <c r="M2995" s="24"/>
      <c r="N2995" s="24">
        <f t="shared" si="785"/>
        <v>0</v>
      </c>
      <c r="O2995" s="13"/>
      <c r="P2995" s="13"/>
    </row>
    <row r="2996" spans="1:16">
      <c r="A2996">
        <v>2995</v>
      </c>
      <c r="B2996" s="13">
        <v>5</v>
      </c>
      <c r="C2996" s="13">
        <v>5</v>
      </c>
      <c r="D2996" s="13">
        <v>18</v>
      </c>
      <c r="E2996" s="14">
        <f t="shared" si="780"/>
        <v>125</v>
      </c>
      <c r="F2996" s="24">
        <f>'1 Solar Profile'!E2998*S$10</f>
        <v>2.6781300000000001E-2</v>
      </c>
      <c r="G2996" s="24">
        <f>'2 Load Profile'!E2997</f>
        <v>1.1203790470575661</v>
      </c>
      <c r="H2996" s="24">
        <f t="shared" si="772"/>
        <v>1.0935977470575662</v>
      </c>
      <c r="I2996" s="13">
        <f t="shared" si="773"/>
        <v>0</v>
      </c>
      <c r="J2996" s="24">
        <f t="shared" si="774"/>
        <v>2.6781300000000001E-2</v>
      </c>
      <c r="K2996" s="24">
        <f t="shared" si="775"/>
        <v>1.0935977470575662</v>
      </c>
      <c r="L2996" s="13"/>
      <c r="M2996" s="24"/>
      <c r="N2996" s="24">
        <f t="shared" si="785"/>
        <v>0</v>
      </c>
      <c r="O2996" s="13"/>
      <c r="P2996" s="13"/>
    </row>
    <row r="2997" spans="1:16">
      <c r="A2997">
        <v>2996</v>
      </c>
      <c r="B2997" s="13">
        <v>5</v>
      </c>
      <c r="C2997" s="13">
        <v>5</v>
      </c>
      <c r="D2997" s="13">
        <v>19</v>
      </c>
      <c r="E2997" s="14">
        <f t="shared" si="780"/>
        <v>125</v>
      </c>
      <c r="F2997" s="24">
        <f>'1 Solar Profile'!E2999*S$10</f>
        <v>0</v>
      </c>
      <c r="G2997" s="24">
        <f>'2 Load Profile'!E2998</f>
        <v>1.3153128761666932</v>
      </c>
      <c r="H2997" s="24">
        <f t="shared" si="772"/>
        <v>1.3153128761666932</v>
      </c>
      <c r="I2997" s="13">
        <f t="shared" si="773"/>
        <v>0</v>
      </c>
      <c r="J2997" s="24">
        <f t="shared" si="774"/>
        <v>0</v>
      </c>
      <c r="K2997" s="24">
        <f t="shared" si="775"/>
        <v>1.3153128761666932</v>
      </c>
      <c r="L2997" s="13"/>
      <c r="M2997" s="24"/>
      <c r="N2997" s="24">
        <f t="shared" si="785"/>
        <v>0</v>
      </c>
      <c r="O2997" s="13"/>
      <c r="P2997" s="13"/>
    </row>
    <row r="2998" spans="1:16">
      <c r="A2998">
        <v>2997</v>
      </c>
      <c r="B2998" s="13">
        <v>5</v>
      </c>
      <c r="C2998" s="13">
        <v>5</v>
      </c>
      <c r="D2998" s="13">
        <v>20</v>
      </c>
      <c r="E2998" s="14">
        <f t="shared" si="780"/>
        <v>125</v>
      </c>
      <c r="F2998" s="24">
        <f>'1 Solar Profile'!E3000*S$10</f>
        <v>0</v>
      </c>
      <c r="G2998" s="24">
        <f>'2 Load Profile'!E2999</f>
        <v>1.4381556060334402</v>
      </c>
      <c r="H2998" s="24">
        <f t="shared" si="772"/>
        <v>1.4381556060334402</v>
      </c>
      <c r="I2998" s="13">
        <f t="shared" si="773"/>
        <v>0</v>
      </c>
      <c r="J2998" s="24">
        <f t="shared" si="774"/>
        <v>0</v>
      </c>
      <c r="K2998" s="24">
        <f t="shared" si="775"/>
        <v>1.4381556060334402</v>
      </c>
      <c r="L2998" s="13"/>
      <c r="M2998" s="24"/>
      <c r="N2998" s="24">
        <f t="shared" si="785"/>
        <v>0</v>
      </c>
      <c r="O2998" s="24"/>
      <c r="P2998" s="24"/>
    </row>
    <row r="2999" spans="1:16">
      <c r="A2999">
        <v>2998</v>
      </c>
      <c r="B2999" s="13">
        <v>5</v>
      </c>
      <c r="C2999" s="13">
        <v>5</v>
      </c>
      <c r="D2999" s="13">
        <v>21</v>
      </c>
      <c r="E2999" s="14">
        <f t="shared" si="780"/>
        <v>125</v>
      </c>
      <c r="F2999" s="24">
        <f>'1 Solar Profile'!E3001*S$10</f>
        <v>0</v>
      </c>
      <c r="G2999" s="24">
        <f>'2 Load Profile'!E3000</f>
        <v>1.179636524552272</v>
      </c>
      <c r="H2999" s="24">
        <f t="shared" si="772"/>
        <v>1.179636524552272</v>
      </c>
      <c r="I2999" s="13">
        <f t="shared" si="773"/>
        <v>0</v>
      </c>
      <c r="J2999" s="24">
        <f t="shared" si="774"/>
        <v>0</v>
      </c>
      <c r="K2999" s="24">
        <f t="shared" si="775"/>
        <v>1.179636524552272</v>
      </c>
      <c r="L2999" s="13"/>
      <c r="M2999" s="24"/>
      <c r="N2999" s="24">
        <f t="shared" si="785"/>
        <v>0</v>
      </c>
      <c r="O2999" s="13"/>
      <c r="P2999" s="13"/>
    </row>
    <row r="3000" spans="1:16">
      <c r="A3000">
        <v>2999</v>
      </c>
      <c r="B3000" s="13">
        <v>5</v>
      </c>
      <c r="C3000" s="13">
        <v>5</v>
      </c>
      <c r="D3000" s="13">
        <v>22</v>
      </c>
      <c r="E3000" s="14">
        <f t="shared" si="780"/>
        <v>125</v>
      </c>
      <c r="F3000" s="24">
        <f>'1 Solar Profile'!E3002*S$10</f>
        <v>0</v>
      </c>
      <c r="G3000" s="24">
        <f>'2 Load Profile'!E3001</f>
        <v>0.90371611504783189</v>
      </c>
      <c r="H3000" s="24">
        <f t="shared" si="772"/>
        <v>0.90371611504783189</v>
      </c>
      <c r="I3000" s="13">
        <f t="shared" si="773"/>
        <v>0</v>
      </c>
      <c r="J3000" s="24">
        <f t="shared" si="774"/>
        <v>0</v>
      </c>
      <c r="K3000" s="24">
        <f t="shared" si="775"/>
        <v>0.90371611504783189</v>
      </c>
      <c r="L3000" s="13"/>
      <c r="M3000" s="24"/>
      <c r="N3000" s="24">
        <f t="shared" si="785"/>
        <v>0</v>
      </c>
      <c r="O3000" s="13"/>
      <c r="P3000" s="13"/>
    </row>
    <row r="3001" spans="1:16">
      <c r="A3001">
        <v>3000</v>
      </c>
      <c r="B3001" s="13">
        <v>5</v>
      </c>
      <c r="C3001" s="13">
        <v>5</v>
      </c>
      <c r="D3001" s="13">
        <v>23</v>
      </c>
      <c r="E3001" s="14">
        <f t="shared" si="780"/>
        <v>125</v>
      </c>
      <c r="F3001" s="24">
        <f>'1 Solar Profile'!E3003*S$10</f>
        <v>0</v>
      </c>
      <c r="G3001" s="24">
        <f>'2 Load Profile'!E3002</f>
        <v>0.61806497762252577</v>
      </c>
      <c r="H3001" s="24">
        <f t="shared" si="772"/>
        <v>0.61806497762252577</v>
      </c>
      <c r="I3001" s="13">
        <f t="shared" si="773"/>
        <v>0</v>
      </c>
      <c r="J3001" s="24">
        <f t="shared" si="774"/>
        <v>0</v>
      </c>
      <c r="K3001" s="24">
        <f t="shared" si="775"/>
        <v>0.61806497762252577</v>
      </c>
      <c r="L3001" s="13">
        <f t="shared" ref="L3001" si="786">SUM(I2978:I3001)</f>
        <v>-22.355270812470057</v>
      </c>
      <c r="M3001" s="24">
        <f t="shared" ref="M3001" si="787">SUMIF(H2978:H3001,"&gt;0",H2978:H3001)</f>
        <v>10.157061418406286</v>
      </c>
      <c r="N3001" s="24">
        <f t="shared" si="785"/>
        <v>-12.19820939406377</v>
      </c>
      <c r="O3001" s="13">
        <f t="shared" ref="O3001" si="788">IF(M3001&gt;(L3001*-1),(M3001+L3001)*S$12,0)</f>
        <v>0</v>
      </c>
      <c r="P3001" s="13">
        <f t="shared" ref="P3001" si="789">IF(M3001&lt;(L3001*-1),(M3001+L3001)*S$14,0)</f>
        <v>-0.32264263847298674</v>
      </c>
    </row>
    <row r="3002" spans="1:16">
      <c r="A3002">
        <v>3001</v>
      </c>
      <c r="B3002" s="13">
        <v>5</v>
      </c>
      <c r="C3002" s="13">
        <v>6</v>
      </c>
      <c r="D3002" s="13">
        <v>0</v>
      </c>
      <c r="E3002" s="14">
        <f t="shared" si="780"/>
        <v>126</v>
      </c>
      <c r="F3002" s="24">
        <f>'1 Solar Profile'!E3004*S$10</f>
        <v>0</v>
      </c>
      <c r="G3002" s="24">
        <f>'2 Load Profile'!E3003</f>
        <v>0.51065726638799758</v>
      </c>
      <c r="H3002" s="24">
        <f t="shared" si="772"/>
        <v>0.51065726638799758</v>
      </c>
      <c r="I3002" s="13">
        <f t="shared" si="773"/>
        <v>0</v>
      </c>
      <c r="J3002" s="24">
        <f t="shared" si="774"/>
        <v>0</v>
      </c>
      <c r="K3002" s="24">
        <f t="shared" si="775"/>
        <v>0.51065726638799758</v>
      </c>
      <c r="L3002" s="13"/>
      <c r="M3002" s="24"/>
      <c r="N3002" s="24">
        <f t="shared" si="785"/>
        <v>0</v>
      </c>
      <c r="O3002" s="13"/>
      <c r="P3002" s="13"/>
    </row>
    <row r="3003" spans="1:16">
      <c r="A3003">
        <v>3002</v>
      </c>
      <c r="B3003" s="13">
        <v>5</v>
      </c>
      <c r="C3003" s="13">
        <v>6</v>
      </c>
      <c r="D3003" s="13">
        <v>1</v>
      </c>
      <c r="E3003" s="14">
        <f t="shared" si="780"/>
        <v>126</v>
      </c>
      <c r="F3003" s="24">
        <f>'1 Solar Profile'!E3005*S$10</f>
        <v>0</v>
      </c>
      <c r="G3003" s="24">
        <f>'2 Load Profile'!E3004</f>
        <v>0.46566701584142278</v>
      </c>
      <c r="H3003" s="24">
        <f t="shared" si="772"/>
        <v>0.46566701584142278</v>
      </c>
      <c r="I3003" s="13">
        <f t="shared" si="773"/>
        <v>0</v>
      </c>
      <c r="J3003" s="24">
        <f t="shared" si="774"/>
        <v>0</v>
      </c>
      <c r="K3003" s="24">
        <f t="shared" si="775"/>
        <v>0.46566701584142278</v>
      </c>
      <c r="L3003" s="13"/>
      <c r="M3003" s="24"/>
      <c r="N3003" s="24">
        <f t="shared" si="785"/>
        <v>0</v>
      </c>
      <c r="O3003" s="13"/>
      <c r="P3003" s="13"/>
    </row>
    <row r="3004" spans="1:16">
      <c r="A3004">
        <v>3003</v>
      </c>
      <c r="B3004" s="13">
        <v>5</v>
      </c>
      <c r="C3004" s="13">
        <v>6</v>
      </c>
      <c r="D3004" s="13">
        <v>2</v>
      </c>
      <c r="E3004" s="14">
        <f t="shared" si="780"/>
        <v>126</v>
      </c>
      <c r="F3004" s="24">
        <f>'1 Solar Profile'!E3006*S$10</f>
        <v>0</v>
      </c>
      <c r="G3004" s="24">
        <f>'2 Load Profile'!E3005</f>
        <v>0.46341161456009961</v>
      </c>
      <c r="H3004" s="24">
        <f t="shared" si="772"/>
        <v>0.46341161456009961</v>
      </c>
      <c r="I3004" s="13">
        <f t="shared" si="773"/>
        <v>0</v>
      </c>
      <c r="J3004" s="24">
        <f t="shared" si="774"/>
        <v>0</v>
      </c>
      <c r="K3004" s="24">
        <f t="shared" si="775"/>
        <v>0.46341161456009961</v>
      </c>
      <c r="L3004" s="13"/>
      <c r="M3004" s="24"/>
      <c r="N3004" s="24">
        <f t="shared" si="785"/>
        <v>0</v>
      </c>
      <c r="O3004" s="13"/>
      <c r="P3004" s="13"/>
    </row>
    <row r="3005" spans="1:16">
      <c r="A3005">
        <v>3004</v>
      </c>
      <c r="B3005" s="13">
        <v>5</v>
      </c>
      <c r="C3005" s="13">
        <v>6</v>
      </c>
      <c r="D3005" s="13">
        <v>3</v>
      </c>
      <c r="E3005" s="14">
        <f t="shared" si="780"/>
        <v>126</v>
      </c>
      <c r="F3005" s="24">
        <f>'1 Solar Profile'!E3007*S$10</f>
        <v>0</v>
      </c>
      <c r="G3005" s="24">
        <f>'2 Load Profile'!E3006</f>
        <v>0.47343004013192663</v>
      </c>
      <c r="H3005" s="24">
        <f t="shared" si="772"/>
        <v>0.47343004013192663</v>
      </c>
      <c r="I3005" s="13">
        <f t="shared" si="773"/>
        <v>0</v>
      </c>
      <c r="J3005" s="24">
        <f t="shared" si="774"/>
        <v>0</v>
      </c>
      <c r="K3005" s="24">
        <f t="shared" si="775"/>
        <v>0.47343004013192663</v>
      </c>
      <c r="L3005" s="13"/>
      <c r="M3005" s="24"/>
      <c r="N3005" s="24">
        <f t="shared" si="785"/>
        <v>0</v>
      </c>
      <c r="O3005" s="13"/>
      <c r="P3005" s="13"/>
    </row>
    <row r="3006" spans="1:16">
      <c r="A3006">
        <v>3005</v>
      </c>
      <c r="B3006" s="13">
        <v>5</v>
      </c>
      <c r="C3006" s="13">
        <v>6</v>
      </c>
      <c r="D3006" s="13">
        <v>4</v>
      </c>
      <c r="E3006" s="14">
        <f t="shared" si="780"/>
        <v>126</v>
      </c>
      <c r="F3006" s="24">
        <f>'1 Solar Profile'!E3008*S$10</f>
        <v>0</v>
      </c>
      <c r="G3006" s="24">
        <f>'2 Load Profile'!E3007</f>
        <v>0.52539342279658785</v>
      </c>
      <c r="H3006" s="24">
        <f t="shared" si="772"/>
        <v>0.52539342279658785</v>
      </c>
      <c r="I3006" s="13">
        <f t="shared" si="773"/>
        <v>0</v>
      </c>
      <c r="J3006" s="24">
        <f t="shared" si="774"/>
        <v>0</v>
      </c>
      <c r="K3006" s="24">
        <f t="shared" si="775"/>
        <v>0.52539342279658785</v>
      </c>
      <c r="L3006" s="13"/>
      <c r="M3006" s="24"/>
      <c r="N3006" s="24">
        <f t="shared" si="785"/>
        <v>0</v>
      </c>
      <c r="O3006" s="13"/>
      <c r="P3006" s="13"/>
    </row>
    <row r="3007" spans="1:16">
      <c r="A3007">
        <v>3006</v>
      </c>
      <c r="B3007" s="13">
        <v>5</v>
      </c>
      <c r="C3007" s="13">
        <v>6</v>
      </c>
      <c r="D3007" s="13">
        <v>5</v>
      </c>
      <c r="E3007" s="14">
        <f t="shared" si="780"/>
        <v>126</v>
      </c>
      <c r="F3007" s="24">
        <f>'1 Solar Profile'!E3009*S$10</f>
        <v>0.21575137500000002</v>
      </c>
      <c r="G3007" s="24">
        <f>'2 Load Profile'!E3008</f>
        <v>0.66273559995646714</v>
      </c>
      <c r="H3007" s="24">
        <f t="shared" si="772"/>
        <v>0.44698422495646711</v>
      </c>
      <c r="I3007" s="13">
        <f t="shared" si="773"/>
        <v>0</v>
      </c>
      <c r="J3007" s="24">
        <f t="shared" si="774"/>
        <v>0.21575137500000002</v>
      </c>
      <c r="K3007" s="24">
        <f t="shared" si="775"/>
        <v>0.44698422495646711</v>
      </c>
      <c r="L3007" s="13"/>
      <c r="M3007" s="24"/>
      <c r="N3007" s="24">
        <f t="shared" si="785"/>
        <v>0</v>
      </c>
      <c r="O3007" s="13"/>
      <c r="P3007" s="13"/>
    </row>
    <row r="3008" spans="1:16">
      <c r="A3008">
        <v>3007</v>
      </c>
      <c r="B3008" s="13">
        <v>5</v>
      </c>
      <c r="C3008" s="13">
        <v>6</v>
      </c>
      <c r="D3008" s="13">
        <v>6</v>
      </c>
      <c r="E3008" s="14">
        <f t="shared" si="780"/>
        <v>126</v>
      </c>
      <c r="F3008" s="24">
        <f>'1 Solar Profile'!E3010*S$10</f>
        <v>0.63667169999999995</v>
      </c>
      <c r="G3008" s="24">
        <f>'2 Load Profile'!E3009</f>
        <v>0.8470120549591853</v>
      </c>
      <c r="H3008" s="24">
        <f t="shared" ref="H3008:H3071" si="790">G3008-F3008</f>
        <v>0.21034035495918535</v>
      </c>
      <c r="I3008" s="13">
        <f t="shared" ref="I3008:I3071" si="791">IF(H3008&lt;0,H3008,0)</f>
        <v>0</v>
      </c>
      <c r="J3008" s="24">
        <f t="shared" ref="J3008:J3071" si="792">F3008+I3008</f>
        <v>0.63667169999999995</v>
      </c>
      <c r="K3008" s="24">
        <f t="shared" ref="K3008:K3071" si="793">IF(H3008&gt;0,H3008,0)</f>
        <v>0.21034035495918535</v>
      </c>
      <c r="L3008" s="13"/>
      <c r="M3008" s="24"/>
      <c r="N3008" s="24">
        <f t="shared" si="785"/>
        <v>0</v>
      </c>
      <c r="O3008" s="13"/>
      <c r="P3008" s="13"/>
    </row>
    <row r="3009" spans="1:17">
      <c r="A3009">
        <v>3008</v>
      </c>
      <c r="B3009" s="13">
        <v>5</v>
      </c>
      <c r="C3009" s="13">
        <v>6</v>
      </c>
      <c r="D3009" s="13">
        <v>7</v>
      </c>
      <c r="E3009" s="14">
        <f t="shared" si="780"/>
        <v>126</v>
      </c>
      <c r="F3009" s="24">
        <f>'1 Solar Profile'!E3011*S$10</f>
        <v>1.87284195</v>
      </c>
      <c r="G3009" s="24">
        <f>'2 Load Profile'!E3010</f>
        <v>0.79931827329494898</v>
      </c>
      <c r="H3009" s="24">
        <f t="shared" si="790"/>
        <v>-1.0735236767050509</v>
      </c>
      <c r="I3009" s="13">
        <f t="shared" si="791"/>
        <v>-1.0735236767050509</v>
      </c>
      <c r="J3009" s="24">
        <f t="shared" si="792"/>
        <v>0.79931827329494909</v>
      </c>
      <c r="K3009" s="24">
        <f t="shared" si="793"/>
        <v>0</v>
      </c>
      <c r="L3009" s="13"/>
      <c r="M3009" s="24"/>
      <c r="N3009" s="24">
        <f t="shared" si="785"/>
        <v>0</v>
      </c>
      <c r="O3009" s="13"/>
      <c r="P3009" s="13"/>
    </row>
    <row r="3010" spans="1:17">
      <c r="A3010">
        <v>3009</v>
      </c>
      <c r="B3010" s="13">
        <v>5</v>
      </c>
      <c r="C3010" s="13">
        <v>6</v>
      </c>
      <c r="D3010" s="13">
        <v>8</v>
      </c>
      <c r="E3010" s="14">
        <f t="shared" si="780"/>
        <v>126</v>
      </c>
      <c r="F3010" s="24">
        <f>'1 Solar Profile'!E3012*S$10</f>
        <v>2.562567525</v>
      </c>
      <c r="G3010" s="24">
        <f>'2 Load Profile'!E3011</f>
        <v>0.75900575077307197</v>
      </c>
      <c r="H3010" s="24">
        <f t="shared" si="790"/>
        <v>-1.8035617742269281</v>
      </c>
      <c r="I3010" s="13">
        <f t="shared" si="791"/>
        <v>-1.8035617742269281</v>
      </c>
      <c r="J3010" s="24">
        <f t="shared" si="792"/>
        <v>0.75900575077307186</v>
      </c>
      <c r="K3010" s="24">
        <f t="shared" si="793"/>
        <v>0</v>
      </c>
      <c r="L3010" s="13"/>
      <c r="M3010" s="24"/>
      <c r="N3010" s="24">
        <f t="shared" si="785"/>
        <v>0</v>
      </c>
      <c r="O3010" s="13"/>
      <c r="P3010" s="13"/>
    </row>
    <row r="3011" spans="1:17">
      <c r="A3011">
        <v>3010</v>
      </c>
      <c r="B3011" s="13">
        <v>5</v>
      </c>
      <c r="C3011" s="13">
        <v>6</v>
      </c>
      <c r="D3011" s="13">
        <v>9</v>
      </c>
      <c r="E3011" s="14">
        <f t="shared" si="780"/>
        <v>126</v>
      </c>
      <c r="F3011" s="24">
        <f>'1 Solar Profile'!E3013*S$10</f>
        <v>3.3375746249999994</v>
      </c>
      <c r="G3011" s="24">
        <f>'2 Load Profile'!E3012</f>
        <v>0.78423822596871173</v>
      </c>
      <c r="H3011" s="24">
        <f t="shared" si="790"/>
        <v>-2.5533363990312878</v>
      </c>
      <c r="I3011" s="13">
        <f t="shared" si="791"/>
        <v>-2.5533363990312878</v>
      </c>
      <c r="J3011" s="24">
        <f t="shared" si="792"/>
        <v>0.78423822596871151</v>
      </c>
      <c r="K3011" s="24">
        <f t="shared" si="793"/>
        <v>0</v>
      </c>
      <c r="L3011" s="13"/>
      <c r="M3011" s="24"/>
      <c r="N3011" s="24">
        <f t="shared" si="785"/>
        <v>0</v>
      </c>
      <c r="O3011" s="13"/>
      <c r="P3011" s="13"/>
    </row>
    <row r="3012" spans="1:17">
      <c r="A3012">
        <v>3011</v>
      </c>
      <c r="B3012" s="13">
        <v>5</v>
      </c>
      <c r="C3012" s="13">
        <v>6</v>
      </c>
      <c r="D3012" s="13">
        <v>10</v>
      </c>
      <c r="E3012" s="14">
        <f t="shared" si="780"/>
        <v>126</v>
      </c>
      <c r="F3012" s="24">
        <f>'1 Solar Profile'!E3014*S$10</f>
        <v>3.8997047249999999</v>
      </c>
      <c r="G3012" s="24">
        <f>'2 Load Profile'!E3013</f>
        <v>0.78753600908433552</v>
      </c>
      <c r="H3012" s="24">
        <f t="shared" si="790"/>
        <v>-3.1121687159156641</v>
      </c>
      <c r="I3012" s="13">
        <f t="shared" si="791"/>
        <v>-3.1121687159156641</v>
      </c>
      <c r="J3012" s="24">
        <f t="shared" si="792"/>
        <v>0.78753600908433574</v>
      </c>
      <c r="K3012" s="24">
        <f t="shared" si="793"/>
        <v>0</v>
      </c>
      <c r="L3012" s="13"/>
      <c r="M3012" s="24"/>
      <c r="N3012" s="24">
        <f t="shared" si="785"/>
        <v>0</v>
      </c>
      <c r="O3012" s="13"/>
      <c r="P3012" s="13"/>
    </row>
    <row r="3013" spans="1:17">
      <c r="A3013">
        <v>3012</v>
      </c>
      <c r="B3013" s="13">
        <v>5</v>
      </c>
      <c r="C3013" s="13">
        <v>6</v>
      </c>
      <c r="D3013" s="13">
        <v>11</v>
      </c>
      <c r="E3013" s="14">
        <f t="shared" si="780"/>
        <v>126</v>
      </c>
      <c r="F3013" s="24">
        <f>'1 Solar Profile'!E3015*S$10</f>
        <v>4.3362837000000001</v>
      </c>
      <c r="G3013" s="24">
        <f>'2 Load Profile'!E3014</f>
        <v>0.77857707579717617</v>
      </c>
      <c r="H3013" s="24">
        <f t="shared" si="790"/>
        <v>-3.5577066242028241</v>
      </c>
      <c r="I3013" s="13">
        <f t="shared" si="791"/>
        <v>-3.5577066242028241</v>
      </c>
      <c r="J3013" s="24">
        <f t="shared" si="792"/>
        <v>0.77857707579717594</v>
      </c>
      <c r="K3013" s="24">
        <f t="shared" si="793"/>
        <v>0</v>
      </c>
      <c r="L3013" s="13"/>
      <c r="M3013" s="24"/>
      <c r="N3013" s="24">
        <f t="shared" si="785"/>
        <v>0</v>
      </c>
      <c r="O3013" s="13"/>
      <c r="P3013" s="13"/>
    </row>
    <row r="3014" spans="1:17">
      <c r="A3014">
        <v>3013</v>
      </c>
      <c r="B3014" s="13">
        <v>5</v>
      </c>
      <c r="C3014" s="13">
        <v>6</v>
      </c>
      <c r="D3014" s="13">
        <v>12</v>
      </c>
      <c r="E3014" s="14">
        <f t="shared" si="780"/>
        <v>126</v>
      </c>
      <c r="F3014" s="24">
        <f>'1 Solar Profile'!E3016*S$10</f>
        <v>4.1503801499999993</v>
      </c>
      <c r="G3014" s="24">
        <f>'2 Load Profile'!E3015</f>
        <v>0.75145847789271802</v>
      </c>
      <c r="H3014" s="24">
        <f t="shared" si="790"/>
        <v>-3.3989216721072815</v>
      </c>
      <c r="I3014" s="13">
        <f t="shared" si="791"/>
        <v>-3.3989216721072815</v>
      </c>
      <c r="J3014" s="24">
        <f t="shared" si="792"/>
        <v>0.7514584778927178</v>
      </c>
      <c r="K3014" s="24">
        <f t="shared" si="793"/>
        <v>0</v>
      </c>
      <c r="L3014" s="13"/>
      <c r="M3014" s="24"/>
      <c r="N3014" s="24">
        <f t="shared" si="785"/>
        <v>0</v>
      </c>
      <c r="O3014" s="13"/>
      <c r="P3014" s="13"/>
    </row>
    <row r="3015" spans="1:17">
      <c r="A3015">
        <v>3014</v>
      </c>
      <c r="B3015" s="13">
        <v>5</v>
      </c>
      <c r="C3015" s="13">
        <v>6</v>
      </c>
      <c r="D3015" s="13">
        <v>13</v>
      </c>
      <c r="E3015" s="14">
        <f t="shared" si="780"/>
        <v>126</v>
      </c>
      <c r="F3015" s="24">
        <f>'1 Solar Profile'!E3017*S$10</f>
        <v>4.4466927749999998</v>
      </c>
      <c r="G3015" s="24">
        <f>'2 Load Profile'!E3016</f>
        <v>0.74497591489528792</v>
      </c>
      <c r="H3015" s="24">
        <f t="shared" si="790"/>
        <v>-3.7017168601047121</v>
      </c>
      <c r="I3015" s="13">
        <f t="shared" si="791"/>
        <v>-3.7017168601047121</v>
      </c>
      <c r="J3015" s="24">
        <f t="shared" si="792"/>
        <v>0.74497591489528769</v>
      </c>
      <c r="K3015" s="24">
        <f t="shared" si="793"/>
        <v>0</v>
      </c>
      <c r="L3015" s="13"/>
      <c r="M3015" s="24"/>
      <c r="N3015" s="24">
        <f t="shared" si="785"/>
        <v>0</v>
      </c>
      <c r="O3015" s="13"/>
      <c r="P3015" s="13"/>
    </row>
    <row r="3016" spans="1:17">
      <c r="A3016">
        <v>3015</v>
      </c>
      <c r="B3016" s="13">
        <v>5</v>
      </c>
      <c r="C3016" s="13">
        <v>6</v>
      </c>
      <c r="D3016" s="13">
        <v>14</v>
      </c>
      <c r="E3016" s="14">
        <f t="shared" si="780"/>
        <v>126</v>
      </c>
      <c r="F3016" s="24">
        <f>'1 Solar Profile'!E3018*S$10</f>
        <v>3.7305276749999998</v>
      </c>
      <c r="G3016" s="24">
        <f>'2 Load Profile'!E3017</f>
        <v>0.76578003789635485</v>
      </c>
      <c r="H3016" s="24">
        <f t="shared" si="790"/>
        <v>-2.964747637103645</v>
      </c>
      <c r="I3016" s="13">
        <f t="shared" si="791"/>
        <v>-2.964747637103645</v>
      </c>
      <c r="J3016" s="24">
        <f t="shared" si="792"/>
        <v>0.76578003789635485</v>
      </c>
      <c r="K3016" s="24">
        <f t="shared" si="793"/>
        <v>0</v>
      </c>
      <c r="L3016" s="13"/>
      <c r="M3016" s="24"/>
      <c r="N3016" s="24">
        <f t="shared" si="785"/>
        <v>0</v>
      </c>
      <c r="O3016" s="13"/>
      <c r="P3016" s="13"/>
    </row>
    <row r="3017" spans="1:17">
      <c r="A3017">
        <v>3016</v>
      </c>
      <c r="B3017" s="13">
        <v>5</v>
      </c>
      <c r="C3017" s="13">
        <v>6</v>
      </c>
      <c r="D3017" s="13">
        <v>15</v>
      </c>
      <c r="E3017" s="14">
        <f t="shared" si="780"/>
        <v>126</v>
      </c>
      <c r="F3017" s="24">
        <f>'1 Solar Profile'!E3019*S$10</f>
        <v>2.8434624749999999</v>
      </c>
      <c r="G3017" s="24">
        <f>'2 Load Profile'!E3018</f>
        <v>0.87127453847536718</v>
      </c>
      <c r="H3017" s="24">
        <f t="shared" si="790"/>
        <v>-1.9721879365246329</v>
      </c>
      <c r="I3017" s="13">
        <f t="shared" si="791"/>
        <v>-1.9721879365246329</v>
      </c>
      <c r="J3017" s="24">
        <f t="shared" si="792"/>
        <v>0.87127453847536707</v>
      </c>
      <c r="K3017" s="24">
        <f t="shared" si="793"/>
        <v>0</v>
      </c>
      <c r="L3017" s="13"/>
      <c r="M3017" s="24"/>
      <c r="N3017" s="24">
        <f t="shared" si="785"/>
        <v>0</v>
      </c>
      <c r="O3017" s="13"/>
      <c r="P3017" s="13"/>
    </row>
    <row r="3018" spans="1:17">
      <c r="A3018">
        <v>3017</v>
      </c>
      <c r="B3018" s="13">
        <v>5</v>
      </c>
      <c r="C3018" s="13">
        <v>6</v>
      </c>
      <c r="D3018" s="13">
        <v>16</v>
      </c>
      <c r="E3018" s="14">
        <f t="shared" si="780"/>
        <v>126</v>
      </c>
      <c r="F3018" s="24">
        <f>'1 Solar Profile'!E3020*S$10</f>
        <v>1.7117336250000001</v>
      </c>
      <c r="G3018" s="24">
        <f>'2 Load Profile'!E3019</f>
        <v>1.0440443658752911</v>
      </c>
      <c r="H3018" s="24">
        <f t="shared" si="790"/>
        <v>-0.667689259124709</v>
      </c>
      <c r="I3018" s="13">
        <f t="shared" si="791"/>
        <v>-0.667689259124709</v>
      </c>
      <c r="J3018" s="24">
        <f t="shared" si="792"/>
        <v>1.0440443658752911</v>
      </c>
      <c r="K3018" s="24">
        <f t="shared" si="793"/>
        <v>0</v>
      </c>
      <c r="L3018" s="13"/>
      <c r="M3018" s="24"/>
      <c r="N3018" s="24">
        <f t="shared" si="785"/>
        <v>0</v>
      </c>
      <c r="O3018" s="13"/>
      <c r="P3018" s="13"/>
    </row>
    <row r="3019" spans="1:17">
      <c r="A3019">
        <v>3018</v>
      </c>
      <c r="B3019" s="13">
        <v>5</v>
      </c>
      <c r="C3019" s="13">
        <v>6</v>
      </c>
      <c r="D3019" s="13">
        <v>17</v>
      </c>
      <c r="E3019" s="14">
        <f t="shared" si="780"/>
        <v>126</v>
      </c>
      <c r="F3019" s="24">
        <f>'1 Solar Profile'!E3021*S$10</f>
        <v>0.59655487499999993</v>
      </c>
      <c r="G3019" s="24">
        <f>'2 Load Profile'!E3020</f>
        <v>1.1292204341149279</v>
      </c>
      <c r="H3019" s="24">
        <f t="shared" si="790"/>
        <v>0.53266555911492797</v>
      </c>
      <c r="I3019" s="13">
        <f t="shared" si="791"/>
        <v>0</v>
      </c>
      <c r="J3019" s="24">
        <f t="shared" si="792"/>
        <v>0.59655487499999993</v>
      </c>
      <c r="K3019" s="24">
        <f t="shared" si="793"/>
        <v>0.53266555911492797</v>
      </c>
      <c r="L3019" s="13"/>
      <c r="M3019" s="24"/>
      <c r="N3019" s="24">
        <f t="shared" si="785"/>
        <v>0</v>
      </c>
      <c r="O3019" s="13"/>
      <c r="P3019" s="13"/>
    </row>
    <row r="3020" spans="1:17">
      <c r="A3020">
        <v>3019</v>
      </c>
      <c r="B3020" s="13">
        <v>5</v>
      </c>
      <c r="C3020" s="13">
        <v>6</v>
      </c>
      <c r="D3020" s="13">
        <v>18</v>
      </c>
      <c r="E3020" s="14">
        <f t="shared" si="780"/>
        <v>126</v>
      </c>
      <c r="F3020" s="24">
        <f>'1 Solar Profile'!E3022*S$10</f>
        <v>5.9338124999999999E-2</v>
      </c>
      <c r="G3020" s="24">
        <f>'2 Load Profile'!E3021</f>
        <v>1.1882794048350449</v>
      </c>
      <c r="H3020" s="24">
        <f t="shared" si="790"/>
        <v>1.1289412798350449</v>
      </c>
      <c r="I3020" s="13">
        <f t="shared" si="791"/>
        <v>0</v>
      </c>
      <c r="J3020" s="24">
        <f t="shared" si="792"/>
        <v>5.9338124999999999E-2</v>
      </c>
      <c r="K3020" s="24">
        <f t="shared" si="793"/>
        <v>1.1289412798350449</v>
      </c>
      <c r="L3020" s="13"/>
      <c r="M3020" s="24"/>
      <c r="N3020" s="24">
        <f t="shared" si="785"/>
        <v>0</v>
      </c>
      <c r="O3020" s="13"/>
      <c r="P3020" s="13"/>
    </row>
    <row r="3021" spans="1:17">
      <c r="A3021">
        <v>3020</v>
      </c>
      <c r="B3021" s="13">
        <v>5</v>
      </c>
      <c r="C3021" s="13">
        <v>6</v>
      </c>
      <c r="D3021" s="13">
        <v>19</v>
      </c>
      <c r="E3021" s="14">
        <f t="shared" si="780"/>
        <v>126</v>
      </c>
      <c r="F3021" s="24">
        <f>'1 Solar Profile'!E3023*S$10</f>
        <v>0</v>
      </c>
      <c r="G3021" s="24">
        <f>'2 Load Profile'!E3022</f>
        <v>1.3863792012456182</v>
      </c>
      <c r="H3021" s="24">
        <f t="shared" si="790"/>
        <v>1.3863792012456182</v>
      </c>
      <c r="I3021" s="13">
        <f t="shared" si="791"/>
        <v>0</v>
      </c>
      <c r="J3021" s="24">
        <f t="shared" si="792"/>
        <v>0</v>
      </c>
      <c r="K3021" s="24">
        <f t="shared" si="793"/>
        <v>1.3863792012456182</v>
      </c>
      <c r="L3021" s="13"/>
      <c r="M3021" s="24"/>
      <c r="N3021" s="24">
        <f t="shared" si="785"/>
        <v>0</v>
      </c>
      <c r="O3021" s="13"/>
      <c r="P3021" s="13"/>
    </row>
    <row r="3022" spans="1:17">
      <c r="A3022">
        <v>3021</v>
      </c>
      <c r="B3022" s="13">
        <v>5</v>
      </c>
      <c r="C3022" s="13">
        <v>6</v>
      </c>
      <c r="D3022" s="13">
        <v>20</v>
      </c>
      <c r="E3022" s="14">
        <f t="shared" si="780"/>
        <v>126</v>
      </c>
      <c r="F3022" s="24">
        <f>'1 Solar Profile'!E3024*S$10</f>
        <v>0</v>
      </c>
      <c r="G3022" s="24">
        <f>'2 Load Profile'!E3023</f>
        <v>1.5122600070570154</v>
      </c>
      <c r="H3022" s="24">
        <f t="shared" si="790"/>
        <v>1.5122600070570154</v>
      </c>
      <c r="I3022" s="13">
        <f t="shared" si="791"/>
        <v>0</v>
      </c>
      <c r="J3022" s="24">
        <f t="shared" si="792"/>
        <v>0</v>
      </c>
      <c r="K3022" s="24">
        <f t="shared" si="793"/>
        <v>1.5122600070570154</v>
      </c>
      <c r="L3022" s="13"/>
      <c r="M3022" s="24"/>
      <c r="N3022" s="24">
        <f t="shared" si="785"/>
        <v>0</v>
      </c>
      <c r="O3022" s="24"/>
      <c r="P3022" s="24"/>
      <c r="Q3022" s="41"/>
    </row>
    <row r="3023" spans="1:17">
      <c r="A3023">
        <v>3022</v>
      </c>
      <c r="B3023" s="13">
        <v>5</v>
      </c>
      <c r="C3023" s="13">
        <v>6</v>
      </c>
      <c r="D3023" s="13">
        <v>21</v>
      </c>
      <c r="E3023" s="14">
        <f t="shared" si="780"/>
        <v>126</v>
      </c>
      <c r="F3023" s="24">
        <f>'1 Solar Profile'!E3025*S$10</f>
        <v>0</v>
      </c>
      <c r="G3023" s="24">
        <f>'2 Load Profile'!E3024</f>
        <v>1.2546875194014382</v>
      </c>
      <c r="H3023" s="24">
        <f t="shared" si="790"/>
        <v>1.2546875194014382</v>
      </c>
      <c r="I3023" s="13">
        <f t="shared" si="791"/>
        <v>0</v>
      </c>
      <c r="J3023" s="24">
        <f t="shared" si="792"/>
        <v>0</v>
      </c>
      <c r="K3023" s="24">
        <f t="shared" si="793"/>
        <v>1.2546875194014382</v>
      </c>
      <c r="L3023" s="13"/>
      <c r="M3023" s="24"/>
      <c r="N3023" s="24">
        <f t="shared" si="785"/>
        <v>0</v>
      </c>
      <c r="O3023" s="13"/>
      <c r="P3023" s="13"/>
    </row>
    <row r="3024" spans="1:17">
      <c r="A3024">
        <v>3023</v>
      </c>
      <c r="B3024" s="13">
        <v>5</v>
      </c>
      <c r="C3024" s="13">
        <v>6</v>
      </c>
      <c r="D3024" s="13">
        <v>22</v>
      </c>
      <c r="E3024" s="14">
        <f t="shared" si="780"/>
        <v>126</v>
      </c>
      <c r="F3024" s="24">
        <f>'1 Solar Profile'!E3026*S$10</f>
        <v>0</v>
      </c>
      <c r="G3024" s="24">
        <f>'2 Load Profile'!E3025</f>
        <v>0.97446746703745768</v>
      </c>
      <c r="H3024" s="24">
        <f t="shared" si="790"/>
        <v>0.97446746703745768</v>
      </c>
      <c r="I3024" s="13">
        <f t="shared" si="791"/>
        <v>0</v>
      </c>
      <c r="J3024" s="24">
        <f t="shared" si="792"/>
        <v>0</v>
      </c>
      <c r="K3024" s="24">
        <f t="shared" si="793"/>
        <v>0.97446746703745768</v>
      </c>
      <c r="L3024" s="13"/>
      <c r="M3024" s="24"/>
      <c r="N3024" s="24">
        <f t="shared" si="785"/>
        <v>0</v>
      </c>
      <c r="O3024" s="13"/>
      <c r="P3024" s="13"/>
    </row>
    <row r="3025" spans="1:16">
      <c r="A3025">
        <v>3024</v>
      </c>
      <c r="B3025" s="13">
        <v>5</v>
      </c>
      <c r="C3025" s="13">
        <v>6</v>
      </c>
      <c r="D3025" s="13">
        <v>23</v>
      </c>
      <c r="E3025" s="14">
        <f t="shared" si="780"/>
        <v>126</v>
      </c>
      <c r="F3025" s="24">
        <f>'1 Solar Profile'!E3027*S$10</f>
        <v>0</v>
      </c>
      <c r="G3025" s="24">
        <f>'2 Load Profile'!E3026</f>
        <v>0.69162796252774872</v>
      </c>
      <c r="H3025" s="24">
        <f t="shared" si="790"/>
        <v>0.69162796252774872</v>
      </c>
      <c r="I3025" s="13">
        <f t="shared" si="791"/>
        <v>0</v>
      </c>
      <c r="J3025" s="24">
        <f t="shared" si="792"/>
        <v>0</v>
      </c>
      <c r="K3025" s="24">
        <f t="shared" si="793"/>
        <v>0.69162796252774872</v>
      </c>
      <c r="L3025" s="13">
        <f t="shared" ref="L3025" si="794">SUM(I3002:I3025)</f>
        <v>-24.805560555046739</v>
      </c>
      <c r="M3025" s="24">
        <f t="shared" ref="M3025" si="795">SUMIF(H3002:H3025,"&gt;0",H3002:H3025)</f>
        <v>10.576912935852938</v>
      </c>
      <c r="N3025" s="24">
        <f t="shared" si="785"/>
        <v>-14.228647619193801</v>
      </c>
      <c r="O3025" s="13">
        <f t="shared" ref="O3025" si="796">IF(M3025&gt;(L3025*-1),(M3025+L3025)*S$12,0)</f>
        <v>0</v>
      </c>
      <c r="P3025" s="13">
        <f t="shared" ref="P3025" si="797">IF(M3025&lt;(L3025*-1),(M3025+L3025)*S$14,0)</f>
        <v>-0.37634772952767603</v>
      </c>
    </row>
    <row r="3026" spans="1:16">
      <c r="A3026">
        <v>3025</v>
      </c>
      <c r="B3026" s="13">
        <v>5</v>
      </c>
      <c r="C3026" s="13">
        <v>7</v>
      </c>
      <c r="D3026" s="13">
        <v>0</v>
      </c>
      <c r="E3026" s="14">
        <f t="shared" si="780"/>
        <v>127</v>
      </c>
      <c r="F3026" s="24">
        <f>'1 Solar Profile'!E3028*S$10</f>
        <v>0</v>
      </c>
      <c r="G3026" s="24">
        <f>'2 Load Profile'!E3027</f>
        <v>0.58688896043400585</v>
      </c>
      <c r="H3026" s="24">
        <f t="shared" si="790"/>
        <v>0.58688896043400585</v>
      </c>
      <c r="I3026" s="13">
        <f t="shared" si="791"/>
        <v>0</v>
      </c>
      <c r="J3026" s="24">
        <f t="shared" si="792"/>
        <v>0</v>
      </c>
      <c r="K3026" s="24">
        <f t="shared" si="793"/>
        <v>0.58688896043400585</v>
      </c>
      <c r="L3026" s="13"/>
      <c r="M3026" s="24"/>
      <c r="N3026" s="24">
        <f t="shared" si="785"/>
        <v>0</v>
      </c>
      <c r="O3026" s="13"/>
      <c r="P3026" s="13"/>
    </row>
    <row r="3027" spans="1:16">
      <c r="A3027">
        <v>3026</v>
      </c>
      <c r="B3027" s="13">
        <v>5</v>
      </c>
      <c r="C3027" s="13">
        <v>7</v>
      </c>
      <c r="D3027" s="13">
        <v>1</v>
      </c>
      <c r="E3027" s="14">
        <f t="shared" si="780"/>
        <v>127</v>
      </c>
      <c r="F3027" s="24">
        <f>'1 Solar Profile'!E3029*S$10</f>
        <v>0</v>
      </c>
      <c r="G3027" s="24">
        <f>'2 Load Profile'!E3028</f>
        <v>0.54030334719303841</v>
      </c>
      <c r="H3027" s="24">
        <f t="shared" si="790"/>
        <v>0.54030334719303841</v>
      </c>
      <c r="I3027" s="13">
        <f t="shared" si="791"/>
        <v>0</v>
      </c>
      <c r="J3027" s="24">
        <f t="shared" si="792"/>
        <v>0</v>
      </c>
      <c r="K3027" s="24">
        <f t="shared" si="793"/>
        <v>0.54030334719303841</v>
      </c>
      <c r="L3027" s="13"/>
      <c r="M3027" s="24"/>
      <c r="N3027" s="24">
        <f t="shared" si="785"/>
        <v>0</v>
      </c>
      <c r="O3027" s="13"/>
      <c r="P3027" s="13"/>
    </row>
    <row r="3028" spans="1:16">
      <c r="A3028">
        <v>3027</v>
      </c>
      <c r="B3028" s="13">
        <v>5</v>
      </c>
      <c r="C3028" s="13">
        <v>7</v>
      </c>
      <c r="D3028" s="13">
        <v>2</v>
      </c>
      <c r="E3028" s="14">
        <f t="shared" si="780"/>
        <v>127</v>
      </c>
      <c r="F3028" s="24">
        <f>'1 Solar Profile'!E3030*S$10</f>
        <v>0</v>
      </c>
      <c r="G3028" s="24">
        <f>'2 Load Profile'!E3029</f>
        <v>0.53046520861989266</v>
      </c>
      <c r="H3028" s="24">
        <f t="shared" si="790"/>
        <v>0.53046520861989266</v>
      </c>
      <c r="I3028" s="13">
        <f t="shared" si="791"/>
        <v>0</v>
      </c>
      <c r="J3028" s="24">
        <f t="shared" si="792"/>
        <v>0</v>
      </c>
      <c r="K3028" s="24">
        <f t="shared" si="793"/>
        <v>0.53046520861989266</v>
      </c>
      <c r="L3028" s="13"/>
      <c r="M3028" s="24"/>
      <c r="N3028" s="24">
        <f t="shared" si="785"/>
        <v>0</v>
      </c>
      <c r="O3028" s="13"/>
      <c r="P3028" s="13"/>
    </row>
    <row r="3029" spans="1:16">
      <c r="A3029">
        <v>3028</v>
      </c>
      <c r="B3029" s="13">
        <v>5</v>
      </c>
      <c r="C3029" s="13">
        <v>7</v>
      </c>
      <c r="D3029" s="13">
        <v>3</v>
      </c>
      <c r="E3029" s="14">
        <f t="shared" si="780"/>
        <v>127</v>
      </c>
      <c r="F3029" s="24">
        <f>'1 Solar Profile'!E3031*S$10</f>
        <v>0</v>
      </c>
      <c r="G3029" s="24">
        <f>'2 Load Profile'!E3030</f>
        <v>0.53200659669868089</v>
      </c>
      <c r="H3029" s="24">
        <f t="shared" si="790"/>
        <v>0.53200659669868089</v>
      </c>
      <c r="I3029" s="13">
        <f t="shared" si="791"/>
        <v>0</v>
      </c>
      <c r="J3029" s="24">
        <f t="shared" si="792"/>
        <v>0</v>
      </c>
      <c r="K3029" s="24">
        <f t="shared" si="793"/>
        <v>0.53200659669868089</v>
      </c>
      <c r="L3029" s="13"/>
      <c r="M3029" s="24"/>
      <c r="N3029" s="24">
        <f t="shared" si="785"/>
        <v>0</v>
      </c>
      <c r="O3029" s="13"/>
      <c r="P3029" s="13"/>
    </row>
    <row r="3030" spans="1:16">
      <c r="A3030">
        <v>3029</v>
      </c>
      <c r="B3030" s="13">
        <v>5</v>
      </c>
      <c r="C3030" s="13">
        <v>7</v>
      </c>
      <c r="D3030" s="13">
        <v>4</v>
      </c>
      <c r="E3030" s="14">
        <f t="shared" si="780"/>
        <v>127</v>
      </c>
      <c r="F3030" s="24">
        <f>'1 Solar Profile'!E3032*S$10</f>
        <v>0</v>
      </c>
      <c r="G3030" s="24">
        <f>'2 Load Profile'!E3031</f>
        <v>0.58338944458468101</v>
      </c>
      <c r="H3030" s="24">
        <f t="shared" si="790"/>
        <v>0.58338944458468101</v>
      </c>
      <c r="I3030" s="13">
        <f t="shared" si="791"/>
        <v>0</v>
      </c>
      <c r="J3030" s="24">
        <f t="shared" si="792"/>
        <v>0</v>
      </c>
      <c r="K3030" s="24">
        <f t="shared" si="793"/>
        <v>0.58338944458468101</v>
      </c>
      <c r="L3030" s="13"/>
      <c r="M3030" s="24"/>
      <c r="N3030" s="24">
        <f t="shared" si="785"/>
        <v>0</v>
      </c>
      <c r="O3030" s="13"/>
      <c r="P3030" s="13"/>
    </row>
    <row r="3031" spans="1:16">
      <c r="A3031">
        <v>3030</v>
      </c>
      <c r="B3031" s="13">
        <v>5</v>
      </c>
      <c r="C3031" s="13">
        <v>7</v>
      </c>
      <c r="D3031" s="13">
        <v>5</v>
      </c>
      <c r="E3031" s="14">
        <f t="shared" si="780"/>
        <v>127</v>
      </c>
      <c r="F3031" s="24">
        <f>'1 Solar Profile'!E3033*S$10</f>
        <v>0.219959775</v>
      </c>
      <c r="G3031" s="24">
        <f>'2 Load Profile'!E3032</f>
        <v>0.72309945459401204</v>
      </c>
      <c r="H3031" s="24">
        <f t="shared" si="790"/>
        <v>0.50313967959401207</v>
      </c>
      <c r="I3031" s="13">
        <f t="shared" si="791"/>
        <v>0</v>
      </c>
      <c r="J3031" s="24">
        <f t="shared" si="792"/>
        <v>0.219959775</v>
      </c>
      <c r="K3031" s="24">
        <f t="shared" si="793"/>
        <v>0.50313967959401207</v>
      </c>
      <c r="L3031" s="13"/>
      <c r="M3031" s="24"/>
      <c r="N3031" s="24">
        <f t="shared" si="785"/>
        <v>0</v>
      </c>
      <c r="O3031" s="13"/>
      <c r="P3031" s="13"/>
    </row>
    <row r="3032" spans="1:16">
      <c r="A3032">
        <v>3031</v>
      </c>
      <c r="B3032" s="13">
        <v>5</v>
      </c>
      <c r="C3032" s="13">
        <v>7</v>
      </c>
      <c r="D3032" s="13">
        <v>6</v>
      </c>
      <c r="E3032" s="14">
        <f t="shared" ref="E3032:E3095" si="798">IF(D3032&lt;D3031, E3031+1,E3031)</f>
        <v>127</v>
      </c>
      <c r="F3032" s="24">
        <f>'1 Solar Profile'!E3034*S$10</f>
        <v>1.1614176</v>
      </c>
      <c r="G3032" s="24">
        <f>'2 Load Profile'!E3033</f>
        <v>0.90130190467053084</v>
      </c>
      <c r="H3032" s="24">
        <f t="shared" si="790"/>
        <v>-0.26011569532946921</v>
      </c>
      <c r="I3032" s="13">
        <f t="shared" si="791"/>
        <v>-0.26011569532946921</v>
      </c>
      <c r="J3032" s="24">
        <f t="shared" si="792"/>
        <v>0.90130190467053084</v>
      </c>
      <c r="K3032" s="24">
        <f t="shared" si="793"/>
        <v>0</v>
      </c>
      <c r="L3032" s="13"/>
      <c r="M3032" s="24"/>
      <c r="N3032" s="24">
        <f t="shared" si="785"/>
        <v>0</v>
      </c>
      <c r="O3032" s="13"/>
      <c r="P3032" s="13"/>
    </row>
    <row r="3033" spans="1:16">
      <c r="A3033">
        <v>3032</v>
      </c>
      <c r="B3033" s="13">
        <v>5</v>
      </c>
      <c r="C3033" s="13">
        <v>7</v>
      </c>
      <c r="D3033" s="13">
        <v>7</v>
      </c>
      <c r="E3033" s="14">
        <f t="shared" si="798"/>
        <v>127</v>
      </c>
      <c r="F3033" s="24">
        <f>'1 Solar Profile'!E3035*S$10</f>
        <v>2.0564255249999999</v>
      </c>
      <c r="G3033" s="24">
        <f>'2 Load Profile'!E3034</f>
        <v>0.84394753625965979</v>
      </c>
      <c r="H3033" s="24">
        <f t="shared" si="790"/>
        <v>-1.2124779887403401</v>
      </c>
      <c r="I3033" s="13">
        <f t="shared" si="791"/>
        <v>-1.2124779887403401</v>
      </c>
      <c r="J3033" s="24">
        <f t="shared" si="792"/>
        <v>0.84394753625965979</v>
      </c>
      <c r="K3033" s="24">
        <f t="shared" si="793"/>
        <v>0</v>
      </c>
      <c r="L3033" s="13"/>
      <c r="M3033" s="24"/>
      <c r="N3033" s="24">
        <f t="shared" si="785"/>
        <v>0</v>
      </c>
      <c r="O3033" s="13"/>
      <c r="P3033" s="13"/>
    </row>
    <row r="3034" spans="1:16">
      <c r="A3034">
        <v>3033</v>
      </c>
      <c r="B3034" s="13">
        <v>5</v>
      </c>
      <c r="C3034" s="13">
        <v>7</v>
      </c>
      <c r="D3034" s="13">
        <v>8</v>
      </c>
      <c r="E3034" s="14">
        <f t="shared" si="798"/>
        <v>127</v>
      </c>
      <c r="F3034" s="24">
        <f>'1 Solar Profile'!E3036*S$10</f>
        <v>3.4350466499999994</v>
      </c>
      <c r="G3034" s="24">
        <f>'2 Load Profile'!E3035</f>
        <v>0.79016126336108228</v>
      </c>
      <c r="H3034" s="24">
        <f t="shared" si="790"/>
        <v>-2.6448853866389173</v>
      </c>
      <c r="I3034" s="13">
        <f t="shared" si="791"/>
        <v>-2.6448853866389173</v>
      </c>
      <c r="J3034" s="24">
        <f t="shared" si="792"/>
        <v>0.79016126336108217</v>
      </c>
      <c r="K3034" s="24">
        <f t="shared" si="793"/>
        <v>0</v>
      </c>
      <c r="L3034" s="13"/>
      <c r="M3034" s="24"/>
      <c r="N3034" s="24">
        <f t="shared" si="785"/>
        <v>0</v>
      </c>
      <c r="O3034" s="13"/>
      <c r="P3034" s="13"/>
    </row>
    <row r="3035" spans="1:16">
      <c r="A3035">
        <v>3034</v>
      </c>
      <c r="B3035" s="13">
        <v>5</v>
      </c>
      <c r="C3035" s="13">
        <v>7</v>
      </c>
      <c r="D3035" s="13">
        <v>9</v>
      </c>
      <c r="E3035" s="14">
        <f t="shared" si="798"/>
        <v>127</v>
      </c>
      <c r="F3035" s="24">
        <f>'1 Solar Profile'!E3037*S$10</f>
        <v>4.1692234499999996</v>
      </c>
      <c r="G3035" s="24">
        <f>'2 Load Profile'!E3036</f>
        <v>0.79671280398167921</v>
      </c>
      <c r="H3035" s="24">
        <f t="shared" si="790"/>
        <v>-3.3725106460183203</v>
      </c>
      <c r="I3035" s="13">
        <f t="shared" si="791"/>
        <v>-3.3725106460183203</v>
      </c>
      <c r="J3035" s="24">
        <f t="shared" si="792"/>
        <v>0.79671280398167932</v>
      </c>
      <c r="K3035" s="24">
        <f t="shared" si="793"/>
        <v>0</v>
      </c>
      <c r="L3035" s="13"/>
      <c r="M3035" s="24"/>
      <c r="N3035" s="24">
        <f t="shared" si="785"/>
        <v>0</v>
      </c>
      <c r="O3035" s="13"/>
      <c r="P3035" s="13"/>
    </row>
    <row r="3036" spans="1:16">
      <c r="A3036">
        <v>3035</v>
      </c>
      <c r="B3036" s="13">
        <v>5</v>
      </c>
      <c r="C3036" s="13">
        <v>7</v>
      </c>
      <c r="D3036" s="13">
        <v>10</v>
      </c>
      <c r="E3036" s="14">
        <f t="shared" si="798"/>
        <v>127</v>
      </c>
      <c r="F3036" s="24">
        <f>'1 Solar Profile'!E3038*S$10</f>
        <v>4.6385624249999999</v>
      </c>
      <c r="G3036" s="24">
        <f>'2 Load Profile'!E3037</f>
        <v>0.79679493634922505</v>
      </c>
      <c r="H3036" s="24">
        <f t="shared" si="790"/>
        <v>-3.8417674886507749</v>
      </c>
      <c r="I3036" s="13">
        <f t="shared" si="791"/>
        <v>-3.8417674886507749</v>
      </c>
      <c r="J3036" s="24">
        <f t="shared" si="792"/>
        <v>0.79679493634922505</v>
      </c>
      <c r="K3036" s="24">
        <f t="shared" si="793"/>
        <v>0</v>
      </c>
      <c r="L3036" s="13"/>
      <c r="M3036" s="24"/>
      <c r="N3036" s="24">
        <f t="shared" si="785"/>
        <v>0</v>
      </c>
      <c r="O3036" s="13"/>
      <c r="P3036" s="13"/>
    </row>
    <row r="3037" spans="1:16">
      <c r="A3037">
        <v>3036</v>
      </c>
      <c r="B3037" s="13">
        <v>5</v>
      </c>
      <c r="C3037" s="13">
        <v>7</v>
      </c>
      <c r="D3037" s="13">
        <v>11</v>
      </c>
      <c r="E3037" s="14">
        <f t="shared" si="798"/>
        <v>127</v>
      </c>
      <c r="F3037" s="24">
        <f>'1 Solar Profile'!E3039*S$10</f>
        <v>4.8192511500000004</v>
      </c>
      <c r="G3037" s="24">
        <f>'2 Load Profile'!E3038</f>
        <v>0.76617499363286856</v>
      </c>
      <c r="H3037" s="24">
        <f t="shared" si="790"/>
        <v>-4.0530761563671316</v>
      </c>
      <c r="I3037" s="13">
        <f t="shared" si="791"/>
        <v>-4.0530761563671316</v>
      </c>
      <c r="J3037" s="24">
        <f t="shared" si="792"/>
        <v>0.76617499363286878</v>
      </c>
      <c r="K3037" s="24">
        <f t="shared" si="793"/>
        <v>0</v>
      </c>
      <c r="L3037" s="13"/>
      <c r="M3037" s="24"/>
      <c r="N3037" s="24">
        <f t="shared" si="785"/>
        <v>0</v>
      </c>
      <c r="O3037" s="13"/>
      <c r="P3037" s="13"/>
    </row>
    <row r="3038" spans="1:16">
      <c r="A3038">
        <v>3037</v>
      </c>
      <c r="B3038" s="13">
        <v>5</v>
      </c>
      <c r="C3038" s="13">
        <v>7</v>
      </c>
      <c r="D3038" s="13">
        <v>12</v>
      </c>
      <c r="E3038" s="14">
        <f t="shared" si="798"/>
        <v>127</v>
      </c>
      <c r="F3038" s="24">
        <f>'1 Solar Profile'!E3040*S$10</f>
        <v>4.3310972249999997</v>
      </c>
      <c r="G3038" s="24">
        <f>'2 Load Profile'!E3039</f>
        <v>0.73614821748492709</v>
      </c>
      <c r="H3038" s="24">
        <f t="shared" si="790"/>
        <v>-3.5949490075150727</v>
      </c>
      <c r="I3038" s="13">
        <f t="shared" si="791"/>
        <v>-3.5949490075150727</v>
      </c>
      <c r="J3038" s="24">
        <f t="shared" si="792"/>
        <v>0.73614821748492698</v>
      </c>
      <c r="K3038" s="24">
        <f t="shared" si="793"/>
        <v>0</v>
      </c>
      <c r="L3038" s="13"/>
      <c r="M3038" s="24"/>
      <c r="N3038" s="24">
        <f t="shared" si="785"/>
        <v>0</v>
      </c>
      <c r="O3038" s="13"/>
      <c r="P3038" s="13"/>
    </row>
    <row r="3039" spans="1:16">
      <c r="A3039">
        <v>3038</v>
      </c>
      <c r="B3039" s="13">
        <v>5</v>
      </c>
      <c r="C3039" s="13">
        <v>7</v>
      </c>
      <c r="D3039" s="13">
        <v>13</v>
      </c>
      <c r="E3039" s="14">
        <f t="shared" si="798"/>
        <v>127</v>
      </c>
      <c r="F3039" s="24">
        <f>'1 Solar Profile'!E3041*S$10</f>
        <v>3.8727769499999996</v>
      </c>
      <c r="G3039" s="24">
        <f>'2 Load Profile'!E3040</f>
        <v>0.71919388699553555</v>
      </c>
      <c r="H3039" s="24">
        <f t="shared" si="790"/>
        <v>-3.1535830630044641</v>
      </c>
      <c r="I3039" s="13">
        <f t="shared" si="791"/>
        <v>-3.1535830630044641</v>
      </c>
      <c r="J3039" s="24">
        <f t="shared" si="792"/>
        <v>0.71919388699553544</v>
      </c>
      <c r="K3039" s="24">
        <f t="shared" si="793"/>
        <v>0</v>
      </c>
      <c r="L3039" s="13"/>
      <c r="M3039" s="24"/>
      <c r="N3039" s="24">
        <f t="shared" si="785"/>
        <v>0</v>
      </c>
      <c r="O3039" s="13"/>
      <c r="P3039" s="13"/>
    </row>
    <row r="3040" spans="1:16">
      <c r="A3040">
        <v>3039</v>
      </c>
      <c r="B3040" s="13">
        <v>5</v>
      </c>
      <c r="C3040" s="13">
        <v>7</v>
      </c>
      <c r="D3040" s="13">
        <v>14</v>
      </c>
      <c r="E3040" s="14">
        <f t="shared" si="798"/>
        <v>127</v>
      </c>
      <c r="F3040" s="24">
        <f>'1 Solar Profile'!E3042*S$10</f>
        <v>3.222713025</v>
      </c>
      <c r="G3040" s="24">
        <f>'2 Load Profile'!E3041</f>
        <v>0.73869407640445162</v>
      </c>
      <c r="H3040" s="24">
        <f t="shared" si="790"/>
        <v>-2.4840189485955486</v>
      </c>
      <c r="I3040" s="13">
        <f t="shared" si="791"/>
        <v>-2.4840189485955486</v>
      </c>
      <c r="J3040" s="24">
        <f t="shared" si="792"/>
        <v>0.73869407640445139</v>
      </c>
      <c r="K3040" s="24">
        <f t="shared" si="793"/>
        <v>0</v>
      </c>
      <c r="L3040" s="13"/>
      <c r="M3040" s="24"/>
      <c r="N3040" s="24">
        <f t="shared" si="785"/>
        <v>0</v>
      </c>
      <c r="O3040" s="13"/>
      <c r="P3040" s="13"/>
    </row>
    <row r="3041" spans="1:17">
      <c r="A3041">
        <v>3040</v>
      </c>
      <c r="B3041" s="13">
        <v>5</v>
      </c>
      <c r="C3041" s="13">
        <v>7</v>
      </c>
      <c r="D3041" s="13">
        <v>15</v>
      </c>
      <c r="E3041" s="14">
        <f t="shared" si="798"/>
        <v>127</v>
      </c>
      <c r="F3041" s="24">
        <f>'1 Solar Profile'!E3043*S$10</f>
        <v>2.5168468499999999</v>
      </c>
      <c r="G3041" s="24">
        <f>'2 Load Profile'!E3042</f>
        <v>0.84318360156963579</v>
      </c>
      <c r="H3041" s="24">
        <f t="shared" si="790"/>
        <v>-1.6736632484303642</v>
      </c>
      <c r="I3041" s="13">
        <f t="shared" si="791"/>
        <v>-1.6736632484303642</v>
      </c>
      <c r="J3041" s="24">
        <f t="shared" si="792"/>
        <v>0.84318360156963568</v>
      </c>
      <c r="K3041" s="24">
        <f t="shared" si="793"/>
        <v>0</v>
      </c>
      <c r="L3041" s="13"/>
      <c r="M3041" s="24"/>
      <c r="N3041" s="24">
        <f t="shared" si="785"/>
        <v>0</v>
      </c>
      <c r="O3041" s="13"/>
      <c r="P3041" s="13"/>
    </row>
    <row r="3042" spans="1:17">
      <c r="A3042">
        <v>3041</v>
      </c>
      <c r="B3042" s="13">
        <v>5</v>
      </c>
      <c r="C3042" s="13">
        <v>7</v>
      </c>
      <c r="D3042" s="13">
        <v>16</v>
      </c>
      <c r="E3042" s="14">
        <f t="shared" si="798"/>
        <v>127</v>
      </c>
      <c r="F3042" s="24">
        <f>'1 Solar Profile'!E3044*S$10</f>
        <v>1.6140820500000002</v>
      </c>
      <c r="G3042" s="24">
        <f>'2 Load Profile'!E3043</f>
        <v>1.0227005601344716</v>
      </c>
      <c r="H3042" s="24">
        <f t="shared" si="790"/>
        <v>-0.59138148986552852</v>
      </c>
      <c r="I3042" s="13">
        <f t="shared" si="791"/>
        <v>-0.59138148986552852</v>
      </c>
      <c r="J3042" s="24">
        <f t="shared" si="792"/>
        <v>1.0227005601344716</v>
      </c>
      <c r="K3042" s="24">
        <f t="shared" si="793"/>
        <v>0</v>
      </c>
      <c r="L3042" s="13"/>
      <c r="M3042" s="24"/>
      <c r="N3042" s="24">
        <f t="shared" si="785"/>
        <v>0</v>
      </c>
      <c r="O3042" s="13"/>
      <c r="P3042" s="13"/>
    </row>
    <row r="3043" spans="1:17">
      <c r="A3043">
        <v>3042</v>
      </c>
      <c r="B3043" s="13">
        <v>5</v>
      </c>
      <c r="C3043" s="13">
        <v>7</v>
      </c>
      <c r="D3043" s="13">
        <v>17</v>
      </c>
      <c r="E3043" s="14">
        <f t="shared" si="798"/>
        <v>127</v>
      </c>
      <c r="F3043" s="24">
        <f>'1 Solar Profile'!E3045*S$10</f>
        <v>0.56353500000000001</v>
      </c>
      <c r="G3043" s="24">
        <f>'2 Load Profile'!E3044</f>
        <v>1.1082735196860893</v>
      </c>
      <c r="H3043" s="24">
        <f t="shared" si="790"/>
        <v>0.54473851968608933</v>
      </c>
      <c r="I3043" s="13">
        <f t="shared" si="791"/>
        <v>0</v>
      </c>
      <c r="J3043" s="24">
        <f t="shared" si="792"/>
        <v>0.56353500000000001</v>
      </c>
      <c r="K3043" s="24">
        <f t="shared" si="793"/>
        <v>0.54473851968608933</v>
      </c>
      <c r="L3043" s="13"/>
      <c r="M3043" s="24"/>
      <c r="N3043" s="24">
        <f t="shared" si="785"/>
        <v>0</v>
      </c>
      <c r="O3043" s="13"/>
      <c r="P3043" s="13"/>
    </row>
    <row r="3044" spans="1:17">
      <c r="A3044">
        <v>3043</v>
      </c>
      <c r="B3044" s="13">
        <v>5</v>
      </c>
      <c r="C3044" s="13">
        <v>7</v>
      </c>
      <c r="D3044" s="13">
        <v>18</v>
      </c>
      <c r="E3044" s="14">
        <f t="shared" si="798"/>
        <v>127</v>
      </c>
      <c r="F3044" s="24">
        <f>'1 Solar Profile'!E3046*S$10</f>
        <v>6.3366974999999992E-2</v>
      </c>
      <c r="G3044" s="24">
        <f>'2 Load Profile'!E3045</f>
        <v>1.1682538739587365</v>
      </c>
      <c r="H3044" s="24">
        <f t="shared" si="790"/>
        <v>1.1048868989587364</v>
      </c>
      <c r="I3044" s="13">
        <f t="shared" si="791"/>
        <v>0</v>
      </c>
      <c r="J3044" s="24">
        <f t="shared" si="792"/>
        <v>6.3366974999999992E-2</v>
      </c>
      <c r="K3044" s="24">
        <f t="shared" si="793"/>
        <v>1.1048868989587364</v>
      </c>
      <c r="L3044" s="13"/>
      <c r="M3044" s="24"/>
      <c r="N3044" s="24">
        <f t="shared" si="785"/>
        <v>0</v>
      </c>
      <c r="O3044" s="13"/>
      <c r="P3044" s="13"/>
    </row>
    <row r="3045" spans="1:17">
      <c r="A3045">
        <v>3044</v>
      </c>
      <c r="B3045" s="13">
        <v>5</v>
      </c>
      <c r="C3045" s="13">
        <v>7</v>
      </c>
      <c r="D3045" s="13">
        <v>19</v>
      </c>
      <c r="E3045" s="14">
        <f t="shared" si="798"/>
        <v>127</v>
      </c>
      <c r="F3045" s="24">
        <f>'1 Solar Profile'!E3047*S$10</f>
        <v>0</v>
      </c>
      <c r="G3045" s="24">
        <f>'2 Load Profile'!E3046</f>
        <v>1.3680186310636215</v>
      </c>
      <c r="H3045" s="24">
        <f t="shared" si="790"/>
        <v>1.3680186310636215</v>
      </c>
      <c r="I3045" s="13">
        <f t="shared" si="791"/>
        <v>0</v>
      </c>
      <c r="J3045" s="24">
        <f t="shared" si="792"/>
        <v>0</v>
      </c>
      <c r="K3045" s="24">
        <f t="shared" si="793"/>
        <v>1.3680186310636215</v>
      </c>
      <c r="L3045" s="13"/>
      <c r="M3045" s="24"/>
      <c r="N3045" s="24">
        <f t="shared" si="785"/>
        <v>0</v>
      </c>
      <c r="O3045" s="13"/>
      <c r="P3045" s="13"/>
    </row>
    <row r="3046" spans="1:17">
      <c r="A3046">
        <v>3045</v>
      </c>
      <c r="B3046" s="13">
        <v>5</v>
      </c>
      <c r="C3046" s="13">
        <v>7</v>
      </c>
      <c r="D3046" s="13">
        <v>20</v>
      </c>
      <c r="E3046" s="14">
        <f t="shared" si="798"/>
        <v>127</v>
      </c>
      <c r="F3046" s="24">
        <f>'1 Solar Profile'!E3048*S$10</f>
        <v>0</v>
      </c>
      <c r="G3046" s="24">
        <f>'2 Load Profile'!E3047</f>
        <v>1.4962965322065693</v>
      </c>
      <c r="H3046" s="24">
        <f t="shared" si="790"/>
        <v>1.4962965322065693</v>
      </c>
      <c r="I3046" s="13">
        <f t="shared" si="791"/>
        <v>0</v>
      </c>
      <c r="J3046" s="24">
        <f t="shared" si="792"/>
        <v>0</v>
      </c>
      <c r="K3046" s="24">
        <f t="shared" si="793"/>
        <v>1.4962965322065693</v>
      </c>
      <c r="L3046" s="13"/>
      <c r="M3046" s="24"/>
      <c r="N3046" s="24">
        <f t="shared" si="785"/>
        <v>0</v>
      </c>
      <c r="O3046" s="24"/>
      <c r="P3046" s="24"/>
      <c r="Q3046" s="41"/>
    </row>
    <row r="3047" spans="1:17">
      <c r="A3047">
        <v>3046</v>
      </c>
      <c r="B3047" s="13">
        <v>5</v>
      </c>
      <c r="C3047" s="13">
        <v>7</v>
      </c>
      <c r="D3047" s="13">
        <v>21</v>
      </c>
      <c r="E3047" s="14">
        <f t="shared" si="798"/>
        <v>127</v>
      </c>
      <c r="F3047" s="24">
        <f>'1 Solar Profile'!E3049*S$10</f>
        <v>0</v>
      </c>
      <c r="G3047" s="24">
        <f>'2 Load Profile'!E3048</f>
        <v>1.2391247307305437</v>
      </c>
      <c r="H3047" s="24">
        <f t="shared" si="790"/>
        <v>1.2391247307305437</v>
      </c>
      <c r="I3047" s="13">
        <f t="shared" si="791"/>
        <v>0</v>
      </c>
      <c r="J3047" s="24">
        <f t="shared" si="792"/>
        <v>0</v>
      </c>
      <c r="K3047" s="24">
        <f t="shared" si="793"/>
        <v>1.2391247307305437</v>
      </c>
      <c r="L3047" s="13"/>
      <c r="M3047" s="24"/>
      <c r="N3047" s="24">
        <f t="shared" si="785"/>
        <v>0</v>
      </c>
      <c r="O3047" s="13"/>
      <c r="P3047" s="13"/>
    </row>
    <row r="3048" spans="1:17">
      <c r="A3048">
        <v>3047</v>
      </c>
      <c r="B3048" s="13">
        <v>5</v>
      </c>
      <c r="C3048" s="13">
        <v>7</v>
      </c>
      <c r="D3048" s="13">
        <v>22</v>
      </c>
      <c r="E3048" s="14">
        <f t="shared" si="798"/>
        <v>127</v>
      </c>
      <c r="F3048" s="24">
        <f>'1 Solar Profile'!E3050*S$10</f>
        <v>0</v>
      </c>
      <c r="G3048" s="24">
        <f>'2 Load Profile'!E3049</f>
        <v>0.96492884084586694</v>
      </c>
      <c r="H3048" s="24">
        <f t="shared" si="790"/>
        <v>0.96492884084586694</v>
      </c>
      <c r="I3048" s="13">
        <f t="shared" si="791"/>
        <v>0</v>
      </c>
      <c r="J3048" s="24">
        <f t="shared" si="792"/>
        <v>0</v>
      </c>
      <c r="K3048" s="24">
        <f t="shared" si="793"/>
        <v>0.96492884084586694</v>
      </c>
      <c r="L3048" s="13"/>
      <c r="M3048" s="24"/>
      <c r="N3048" s="24">
        <f t="shared" si="785"/>
        <v>0</v>
      </c>
      <c r="O3048" s="13"/>
      <c r="P3048" s="13"/>
    </row>
    <row r="3049" spans="1:17">
      <c r="A3049">
        <v>3048</v>
      </c>
      <c r="B3049" s="13">
        <v>5</v>
      </c>
      <c r="C3049" s="13">
        <v>7</v>
      </c>
      <c r="D3049" s="13">
        <v>23</v>
      </c>
      <c r="E3049" s="14">
        <f t="shared" si="798"/>
        <v>127</v>
      </c>
      <c r="F3049" s="24">
        <f>'1 Solar Profile'!E3051*S$10</f>
        <v>0</v>
      </c>
      <c r="G3049" s="24">
        <f>'2 Load Profile'!E3050</f>
        <v>0.68717157573750831</v>
      </c>
      <c r="H3049" s="24">
        <f t="shared" si="790"/>
        <v>0.68717157573750831</v>
      </c>
      <c r="I3049" s="13">
        <f t="shared" si="791"/>
        <v>0</v>
      </c>
      <c r="J3049" s="24">
        <f t="shared" si="792"/>
        <v>0</v>
      </c>
      <c r="K3049" s="24">
        <f t="shared" si="793"/>
        <v>0.68717157573750831</v>
      </c>
      <c r="L3049" s="13">
        <f t="shared" ref="L3049" si="799">SUM(I3026:I3049)</f>
        <v>-26.882429119155937</v>
      </c>
      <c r="M3049" s="24">
        <f t="shared" ref="M3049" si="800">SUMIF(H3026:H3049,"&gt;0",H3026:H3049)</f>
        <v>10.681358966353246</v>
      </c>
      <c r="N3049" s="24">
        <f t="shared" ref="N3049:N3112" si="801">M3049+L3049</f>
        <v>-16.201070152802693</v>
      </c>
      <c r="O3049" s="13">
        <f t="shared" ref="O3049" si="802">IF(M3049&gt;(L3049*-1),(M3049+L3049)*S$12,0)</f>
        <v>0</v>
      </c>
      <c r="P3049" s="13">
        <f t="shared" ref="P3049" si="803">IF(M3049&lt;(L3049*-1),(M3049+L3049)*S$14,0)</f>
        <v>-0.42851830554163123</v>
      </c>
    </row>
    <row r="3050" spans="1:17">
      <c r="A3050">
        <v>3049</v>
      </c>
      <c r="B3050" s="13">
        <v>5</v>
      </c>
      <c r="C3050" s="13">
        <v>8</v>
      </c>
      <c r="D3050" s="13">
        <v>0</v>
      </c>
      <c r="E3050" s="14">
        <f t="shared" si="798"/>
        <v>128</v>
      </c>
      <c r="F3050" s="24">
        <f>'1 Solar Profile'!E3052*S$10</f>
        <v>0</v>
      </c>
      <c r="G3050" s="24">
        <f>'2 Load Profile'!E3051</f>
        <v>0.57928279128247928</v>
      </c>
      <c r="H3050" s="24">
        <f t="shared" si="790"/>
        <v>0.57928279128247928</v>
      </c>
      <c r="I3050" s="13">
        <f t="shared" si="791"/>
        <v>0</v>
      </c>
      <c r="J3050" s="24">
        <f t="shared" si="792"/>
        <v>0</v>
      </c>
      <c r="K3050" s="24">
        <f t="shared" si="793"/>
        <v>0.57928279128247928</v>
      </c>
      <c r="L3050" s="13"/>
      <c r="M3050" s="24"/>
      <c r="N3050" s="24">
        <f t="shared" si="801"/>
        <v>0</v>
      </c>
      <c r="O3050" s="13"/>
      <c r="P3050" s="13"/>
    </row>
    <row r="3051" spans="1:17">
      <c r="A3051">
        <v>3050</v>
      </c>
      <c r="B3051" s="13">
        <v>5</v>
      </c>
      <c r="C3051" s="13">
        <v>8</v>
      </c>
      <c r="D3051" s="13">
        <v>1</v>
      </c>
      <c r="E3051" s="14">
        <f t="shared" si="798"/>
        <v>128</v>
      </c>
      <c r="F3051" s="24">
        <f>'1 Solar Profile'!E3053*S$10</f>
        <v>0</v>
      </c>
      <c r="G3051" s="24">
        <f>'2 Load Profile'!E3052</f>
        <v>0.5345411197265566</v>
      </c>
      <c r="H3051" s="24">
        <f t="shared" si="790"/>
        <v>0.5345411197265566</v>
      </c>
      <c r="I3051" s="13">
        <f t="shared" si="791"/>
        <v>0</v>
      </c>
      <c r="J3051" s="24">
        <f t="shared" si="792"/>
        <v>0</v>
      </c>
      <c r="K3051" s="24">
        <f t="shared" si="793"/>
        <v>0.5345411197265566</v>
      </c>
      <c r="L3051" s="13"/>
      <c r="M3051" s="24"/>
      <c r="N3051" s="24">
        <f t="shared" si="801"/>
        <v>0</v>
      </c>
      <c r="O3051" s="13"/>
      <c r="P3051" s="13"/>
    </row>
    <row r="3052" spans="1:17">
      <c r="A3052">
        <v>3051</v>
      </c>
      <c r="B3052" s="13">
        <v>5</v>
      </c>
      <c r="C3052" s="13">
        <v>8</v>
      </c>
      <c r="D3052" s="13">
        <v>2</v>
      </c>
      <c r="E3052" s="14">
        <f t="shared" si="798"/>
        <v>128</v>
      </c>
      <c r="F3052" s="24">
        <f>'1 Solar Profile'!E3054*S$10</f>
        <v>0</v>
      </c>
      <c r="G3052" s="24">
        <f>'2 Load Profile'!E3053</f>
        <v>0.52896691788431804</v>
      </c>
      <c r="H3052" s="24">
        <f t="shared" si="790"/>
        <v>0.52896691788431804</v>
      </c>
      <c r="I3052" s="13">
        <f t="shared" si="791"/>
        <v>0</v>
      </c>
      <c r="J3052" s="24">
        <f t="shared" si="792"/>
        <v>0</v>
      </c>
      <c r="K3052" s="24">
        <f t="shared" si="793"/>
        <v>0.52896691788431804</v>
      </c>
      <c r="L3052" s="13"/>
      <c r="M3052" s="24"/>
      <c r="N3052" s="24">
        <f t="shared" si="801"/>
        <v>0</v>
      </c>
      <c r="O3052" s="13"/>
      <c r="P3052" s="13"/>
    </row>
    <row r="3053" spans="1:17">
      <c r="A3053">
        <v>3052</v>
      </c>
      <c r="B3053" s="13">
        <v>5</v>
      </c>
      <c r="C3053" s="13">
        <v>8</v>
      </c>
      <c r="D3053" s="13">
        <v>3</v>
      </c>
      <c r="E3053" s="14">
        <f t="shared" si="798"/>
        <v>128</v>
      </c>
      <c r="F3053" s="24">
        <f>'1 Solar Profile'!E3055*S$10</f>
        <v>0</v>
      </c>
      <c r="G3053" s="24">
        <f>'2 Load Profile'!E3054</f>
        <v>0.52989103109455837</v>
      </c>
      <c r="H3053" s="24">
        <f t="shared" si="790"/>
        <v>0.52989103109455837</v>
      </c>
      <c r="I3053" s="13">
        <f t="shared" si="791"/>
        <v>0</v>
      </c>
      <c r="J3053" s="24">
        <f t="shared" si="792"/>
        <v>0</v>
      </c>
      <c r="K3053" s="24">
        <f t="shared" si="793"/>
        <v>0.52989103109455837</v>
      </c>
      <c r="L3053" s="13"/>
      <c r="M3053" s="24"/>
      <c r="N3053" s="24">
        <f t="shared" si="801"/>
        <v>0</v>
      </c>
      <c r="O3053" s="13"/>
      <c r="P3053" s="13"/>
    </row>
    <row r="3054" spans="1:17">
      <c r="A3054">
        <v>3053</v>
      </c>
      <c r="B3054" s="13">
        <v>5</v>
      </c>
      <c r="C3054" s="13">
        <v>8</v>
      </c>
      <c r="D3054" s="13">
        <v>4</v>
      </c>
      <c r="E3054" s="14">
        <f t="shared" si="798"/>
        <v>128</v>
      </c>
      <c r="F3054" s="24">
        <f>'1 Solar Profile'!E3056*S$10</f>
        <v>0</v>
      </c>
      <c r="G3054" s="24">
        <f>'2 Load Profile'!E3055</f>
        <v>0.58043475462815453</v>
      </c>
      <c r="H3054" s="24">
        <f t="shared" si="790"/>
        <v>0.58043475462815453</v>
      </c>
      <c r="I3054" s="13">
        <f t="shared" si="791"/>
        <v>0</v>
      </c>
      <c r="J3054" s="24">
        <f t="shared" si="792"/>
        <v>0</v>
      </c>
      <c r="K3054" s="24">
        <f t="shared" si="793"/>
        <v>0.58043475462815453</v>
      </c>
      <c r="L3054" s="13"/>
      <c r="M3054" s="24"/>
      <c r="N3054" s="24">
        <f t="shared" si="801"/>
        <v>0</v>
      </c>
      <c r="O3054" s="13"/>
      <c r="P3054" s="13"/>
    </row>
    <row r="3055" spans="1:17">
      <c r="A3055">
        <v>3054</v>
      </c>
      <c r="B3055" s="13">
        <v>5</v>
      </c>
      <c r="C3055" s="13">
        <v>8</v>
      </c>
      <c r="D3055" s="13">
        <v>5</v>
      </c>
      <c r="E3055" s="14">
        <f t="shared" si="798"/>
        <v>128</v>
      </c>
      <c r="F3055" s="24">
        <f>'1 Solar Profile'!E3057*S$10</f>
        <v>0.22509112499999998</v>
      </c>
      <c r="G3055" s="24">
        <f>'2 Load Profile'!E3056</f>
        <v>0.7066187592376304</v>
      </c>
      <c r="H3055" s="24">
        <f t="shared" si="790"/>
        <v>0.48152763423763045</v>
      </c>
      <c r="I3055" s="13">
        <f t="shared" si="791"/>
        <v>0</v>
      </c>
      <c r="J3055" s="24">
        <f t="shared" si="792"/>
        <v>0.22509112499999998</v>
      </c>
      <c r="K3055" s="24">
        <f t="shared" si="793"/>
        <v>0.48152763423763045</v>
      </c>
      <c r="L3055" s="13"/>
      <c r="M3055" s="24"/>
      <c r="N3055" s="24">
        <f t="shared" si="801"/>
        <v>0</v>
      </c>
      <c r="O3055" s="13"/>
      <c r="P3055" s="13"/>
    </row>
    <row r="3056" spans="1:17">
      <c r="A3056">
        <v>3055</v>
      </c>
      <c r="B3056" s="13">
        <v>5</v>
      </c>
      <c r="C3056" s="13">
        <v>8</v>
      </c>
      <c r="D3056" s="13">
        <v>6</v>
      </c>
      <c r="E3056" s="14">
        <f t="shared" si="798"/>
        <v>128</v>
      </c>
      <c r="F3056" s="24">
        <f>'1 Solar Profile'!E3058*S$10</f>
        <v>1.112846175</v>
      </c>
      <c r="G3056" s="24">
        <f>'2 Load Profile'!E3057</f>
        <v>0.88873249632674356</v>
      </c>
      <c r="H3056" s="24">
        <f t="shared" si="790"/>
        <v>-0.22411367867325649</v>
      </c>
      <c r="I3056" s="13">
        <f t="shared" si="791"/>
        <v>-0.22411367867325649</v>
      </c>
      <c r="J3056" s="24">
        <f t="shared" si="792"/>
        <v>0.88873249632674356</v>
      </c>
      <c r="K3056" s="24">
        <f t="shared" si="793"/>
        <v>0</v>
      </c>
      <c r="L3056" s="13"/>
      <c r="M3056" s="24"/>
      <c r="N3056" s="24">
        <f t="shared" si="801"/>
        <v>0</v>
      </c>
      <c r="O3056" s="13"/>
      <c r="P3056" s="13"/>
    </row>
    <row r="3057" spans="1:16">
      <c r="A3057">
        <v>3056</v>
      </c>
      <c r="B3057" s="13">
        <v>5</v>
      </c>
      <c r="C3057" s="13">
        <v>8</v>
      </c>
      <c r="D3057" s="13">
        <v>7</v>
      </c>
      <c r="E3057" s="14">
        <f t="shared" si="798"/>
        <v>128</v>
      </c>
      <c r="F3057" s="24">
        <f>'1 Solar Profile'!E3059*S$10</f>
        <v>2.217935475</v>
      </c>
      <c r="G3057" s="24">
        <f>'2 Load Profile'!E3058</f>
        <v>0.82407658764572345</v>
      </c>
      <c r="H3057" s="24">
        <f t="shared" si="790"/>
        <v>-1.3938588873542765</v>
      </c>
      <c r="I3057" s="13">
        <f t="shared" si="791"/>
        <v>-1.3938588873542765</v>
      </c>
      <c r="J3057" s="24">
        <f t="shared" si="792"/>
        <v>0.82407658764572345</v>
      </c>
      <c r="K3057" s="24">
        <f t="shared" si="793"/>
        <v>0</v>
      </c>
      <c r="L3057" s="13"/>
      <c r="M3057" s="24"/>
      <c r="N3057" s="24">
        <f t="shared" si="801"/>
        <v>0</v>
      </c>
      <c r="O3057" s="13"/>
      <c r="P3057" s="13"/>
    </row>
    <row r="3058" spans="1:16">
      <c r="A3058">
        <v>3057</v>
      </c>
      <c r="B3058" s="13">
        <v>5</v>
      </c>
      <c r="C3058" s="13">
        <v>8</v>
      </c>
      <c r="D3058" s="13">
        <v>8</v>
      </c>
      <c r="E3058" s="14">
        <f t="shared" si="798"/>
        <v>128</v>
      </c>
      <c r="F3058" s="24">
        <f>'1 Solar Profile'!E3060*S$10</f>
        <v>3.1594090500000003</v>
      </c>
      <c r="G3058" s="24">
        <f>'2 Load Profile'!E3059</f>
        <v>0.76918629595504251</v>
      </c>
      <c r="H3058" s="24">
        <f t="shared" si="790"/>
        <v>-2.3902227540449577</v>
      </c>
      <c r="I3058" s="13">
        <f t="shared" si="791"/>
        <v>-2.3902227540449577</v>
      </c>
      <c r="J3058" s="24">
        <f t="shared" si="792"/>
        <v>0.76918629595504262</v>
      </c>
      <c r="K3058" s="24">
        <f t="shared" si="793"/>
        <v>0</v>
      </c>
      <c r="L3058" s="13"/>
      <c r="M3058" s="24"/>
      <c r="N3058" s="24">
        <f t="shared" si="801"/>
        <v>0</v>
      </c>
      <c r="O3058" s="13"/>
      <c r="P3058" s="13"/>
    </row>
    <row r="3059" spans="1:16">
      <c r="A3059">
        <v>3058</v>
      </c>
      <c r="B3059" s="13">
        <v>5</v>
      </c>
      <c r="C3059" s="13">
        <v>8</v>
      </c>
      <c r="D3059" s="13">
        <v>9</v>
      </c>
      <c r="E3059" s="14">
        <f t="shared" si="798"/>
        <v>128</v>
      </c>
      <c r="F3059" s="24">
        <f>'1 Solar Profile'!E3061*S$10</f>
        <v>3.8503489500000003</v>
      </c>
      <c r="G3059" s="24">
        <f>'2 Load Profile'!E3060</f>
        <v>0.79148856999203021</v>
      </c>
      <c r="H3059" s="24">
        <f t="shared" si="790"/>
        <v>-3.0588603800079701</v>
      </c>
      <c r="I3059" s="13">
        <f t="shared" si="791"/>
        <v>-3.0588603800079701</v>
      </c>
      <c r="J3059" s="24">
        <f t="shared" si="792"/>
        <v>0.79148856999203021</v>
      </c>
      <c r="K3059" s="24">
        <f t="shared" si="793"/>
        <v>0</v>
      </c>
      <c r="L3059" s="13"/>
      <c r="M3059" s="24"/>
      <c r="N3059" s="24">
        <f t="shared" si="801"/>
        <v>0</v>
      </c>
      <c r="O3059" s="13"/>
      <c r="P3059" s="13"/>
    </row>
    <row r="3060" spans="1:16">
      <c r="A3060">
        <v>3059</v>
      </c>
      <c r="B3060" s="13">
        <v>5</v>
      </c>
      <c r="C3060" s="13">
        <v>8</v>
      </c>
      <c r="D3060" s="13">
        <v>10</v>
      </c>
      <c r="E3060" s="14">
        <f t="shared" si="798"/>
        <v>128</v>
      </c>
      <c r="F3060" s="24">
        <f>'1 Solar Profile'!E3062*S$10</f>
        <v>4.4136634499999996</v>
      </c>
      <c r="G3060" s="24">
        <f>'2 Load Profile'!E3061</f>
        <v>0.79126773700697151</v>
      </c>
      <c r="H3060" s="24">
        <f t="shared" si="790"/>
        <v>-3.6223957129930282</v>
      </c>
      <c r="I3060" s="13">
        <f t="shared" si="791"/>
        <v>-3.6223957129930282</v>
      </c>
      <c r="J3060" s="24">
        <f t="shared" si="792"/>
        <v>0.79126773700697139</v>
      </c>
      <c r="K3060" s="24">
        <f t="shared" si="793"/>
        <v>0</v>
      </c>
      <c r="L3060" s="13"/>
      <c r="M3060" s="24"/>
      <c r="N3060" s="24">
        <f t="shared" si="801"/>
        <v>0</v>
      </c>
      <c r="O3060" s="13"/>
      <c r="P3060" s="13"/>
    </row>
    <row r="3061" spans="1:16">
      <c r="A3061">
        <v>3060</v>
      </c>
      <c r="B3061" s="13">
        <v>5</v>
      </c>
      <c r="C3061" s="13">
        <v>8</v>
      </c>
      <c r="D3061" s="13">
        <v>11</v>
      </c>
      <c r="E3061" s="14">
        <f t="shared" si="798"/>
        <v>128</v>
      </c>
      <c r="F3061" s="24">
        <f>'1 Solar Profile'!E3063*S$10</f>
        <v>4.5793707749999992</v>
      </c>
      <c r="G3061" s="24">
        <f>'2 Load Profile'!E3062</f>
        <v>0.77407472965897128</v>
      </c>
      <c r="H3061" s="24">
        <f t="shared" si="790"/>
        <v>-3.8052960453410281</v>
      </c>
      <c r="I3061" s="13">
        <f t="shared" si="791"/>
        <v>-3.8052960453410281</v>
      </c>
      <c r="J3061" s="24">
        <f t="shared" si="792"/>
        <v>0.77407472965897117</v>
      </c>
      <c r="K3061" s="24">
        <f t="shared" si="793"/>
        <v>0</v>
      </c>
      <c r="L3061" s="13"/>
      <c r="M3061" s="24"/>
      <c r="N3061" s="24">
        <f t="shared" si="801"/>
        <v>0</v>
      </c>
      <c r="O3061" s="13"/>
      <c r="P3061" s="13"/>
    </row>
    <row r="3062" spans="1:16">
      <c r="A3062">
        <v>3061</v>
      </c>
      <c r="B3062" s="13">
        <v>5</v>
      </c>
      <c r="C3062" s="13">
        <v>8</v>
      </c>
      <c r="D3062" s="13">
        <v>12</v>
      </c>
      <c r="E3062" s="14">
        <f t="shared" si="798"/>
        <v>128</v>
      </c>
      <c r="F3062" s="24">
        <f>'1 Solar Profile'!E3064*S$10</f>
        <v>4.5290337750000003</v>
      </c>
      <c r="G3062" s="24">
        <f>'2 Load Profile'!E3063</f>
        <v>0.75656074305563292</v>
      </c>
      <c r="H3062" s="24">
        <f t="shared" si="790"/>
        <v>-3.7724730319443673</v>
      </c>
      <c r="I3062" s="13">
        <f t="shared" si="791"/>
        <v>-3.7724730319443673</v>
      </c>
      <c r="J3062" s="24">
        <f t="shared" si="792"/>
        <v>0.75656074305563292</v>
      </c>
      <c r="K3062" s="24">
        <f t="shared" si="793"/>
        <v>0</v>
      </c>
      <c r="L3062" s="13"/>
      <c r="M3062" s="24"/>
      <c r="N3062" s="24">
        <f t="shared" si="801"/>
        <v>0</v>
      </c>
      <c r="O3062" s="13"/>
      <c r="P3062" s="13"/>
    </row>
    <row r="3063" spans="1:16">
      <c r="A3063">
        <v>3062</v>
      </c>
      <c r="B3063" s="13">
        <v>5</v>
      </c>
      <c r="C3063" s="13">
        <v>8</v>
      </c>
      <c r="D3063" s="13">
        <v>13</v>
      </c>
      <c r="E3063" s="14">
        <f t="shared" si="798"/>
        <v>128</v>
      </c>
      <c r="F3063" s="24">
        <f>'1 Solar Profile'!E3065*S$10</f>
        <v>4.29342165</v>
      </c>
      <c r="G3063" s="24">
        <f>'2 Load Profile'!E3064</f>
        <v>0.74853098801024276</v>
      </c>
      <c r="H3063" s="24">
        <f t="shared" si="790"/>
        <v>-3.5448906619897573</v>
      </c>
      <c r="I3063" s="13">
        <f t="shared" si="791"/>
        <v>-3.5448906619897573</v>
      </c>
      <c r="J3063" s="24">
        <f t="shared" si="792"/>
        <v>0.74853098801024265</v>
      </c>
      <c r="K3063" s="24">
        <f t="shared" si="793"/>
        <v>0</v>
      </c>
      <c r="L3063" s="13"/>
      <c r="M3063" s="24"/>
      <c r="N3063" s="24">
        <f t="shared" si="801"/>
        <v>0</v>
      </c>
      <c r="O3063" s="13"/>
      <c r="P3063" s="13"/>
    </row>
    <row r="3064" spans="1:16">
      <c r="A3064">
        <v>3063</v>
      </c>
      <c r="B3064" s="13">
        <v>5</v>
      </c>
      <c r="C3064" s="13">
        <v>8</v>
      </c>
      <c r="D3064" s="13">
        <v>14</v>
      </c>
      <c r="E3064" s="14">
        <f t="shared" si="798"/>
        <v>128</v>
      </c>
      <c r="F3064" s="24">
        <f>'1 Solar Profile'!E3066*S$10</f>
        <v>3.6736607250000004</v>
      </c>
      <c r="G3064" s="24">
        <f>'2 Load Profile'!E3065</f>
        <v>0.76549981509595166</v>
      </c>
      <c r="H3064" s="24">
        <f t="shared" si="790"/>
        <v>-2.9081609099040486</v>
      </c>
      <c r="I3064" s="13">
        <f t="shared" si="791"/>
        <v>-2.9081609099040486</v>
      </c>
      <c r="J3064" s="24">
        <f t="shared" si="792"/>
        <v>0.76549981509595177</v>
      </c>
      <c r="K3064" s="24">
        <f t="shared" si="793"/>
        <v>0</v>
      </c>
      <c r="L3064" s="13"/>
      <c r="M3064" s="24"/>
      <c r="N3064" s="24">
        <f t="shared" si="801"/>
        <v>0</v>
      </c>
      <c r="O3064" s="13"/>
      <c r="P3064" s="13"/>
    </row>
    <row r="3065" spans="1:16">
      <c r="A3065">
        <v>3064</v>
      </c>
      <c r="B3065" s="13">
        <v>5</v>
      </c>
      <c r="C3065" s="13">
        <v>8</v>
      </c>
      <c r="D3065" s="13">
        <v>15</v>
      </c>
      <c r="E3065" s="14">
        <f t="shared" si="798"/>
        <v>128</v>
      </c>
      <c r="F3065" s="24">
        <f>'1 Solar Profile'!E3067*S$10</f>
        <v>2.8067224500000001</v>
      </c>
      <c r="G3065" s="24">
        <f>'2 Load Profile'!E3066</f>
        <v>0.86533865331022553</v>
      </c>
      <c r="H3065" s="24">
        <f t="shared" si="790"/>
        <v>-1.9413837966897747</v>
      </c>
      <c r="I3065" s="13">
        <f t="shared" si="791"/>
        <v>-1.9413837966897747</v>
      </c>
      <c r="J3065" s="24">
        <f t="shared" si="792"/>
        <v>0.86533865331022541</v>
      </c>
      <c r="K3065" s="24">
        <f t="shared" si="793"/>
        <v>0</v>
      </c>
      <c r="L3065" s="13"/>
      <c r="M3065" s="24"/>
      <c r="N3065" s="24">
        <f t="shared" si="801"/>
        <v>0</v>
      </c>
      <c r="O3065" s="13"/>
      <c r="P3065" s="13"/>
    </row>
    <row r="3066" spans="1:16">
      <c r="A3066">
        <v>3065</v>
      </c>
      <c r="B3066" s="13">
        <v>5</v>
      </c>
      <c r="C3066" s="13">
        <v>8</v>
      </c>
      <c r="D3066" s="13">
        <v>16</v>
      </c>
      <c r="E3066" s="14">
        <f t="shared" si="798"/>
        <v>128</v>
      </c>
      <c r="F3066" s="24">
        <f>'1 Solar Profile'!E3068*S$10</f>
        <v>1.6908097499999997</v>
      </c>
      <c r="G3066" s="24">
        <f>'2 Load Profile'!E3067</f>
        <v>1.0462545329601427</v>
      </c>
      <c r="H3066" s="24">
        <f t="shared" si="790"/>
        <v>-0.64455521703985696</v>
      </c>
      <c r="I3066" s="13">
        <f t="shared" si="791"/>
        <v>-0.64455521703985696</v>
      </c>
      <c r="J3066" s="24">
        <f t="shared" si="792"/>
        <v>1.0462545329601427</v>
      </c>
      <c r="K3066" s="24">
        <f t="shared" si="793"/>
        <v>0</v>
      </c>
      <c r="L3066" s="13"/>
      <c r="M3066" s="24"/>
      <c r="N3066" s="24">
        <f t="shared" si="801"/>
        <v>0</v>
      </c>
      <c r="O3066" s="13"/>
      <c r="P3066" s="13"/>
    </row>
    <row r="3067" spans="1:16">
      <c r="A3067">
        <v>3066</v>
      </c>
      <c r="B3067" s="13">
        <v>5</v>
      </c>
      <c r="C3067" s="13">
        <v>8</v>
      </c>
      <c r="D3067" s="13">
        <v>17</v>
      </c>
      <c r="E3067" s="14">
        <f t="shared" si="798"/>
        <v>128</v>
      </c>
      <c r="F3067" s="24">
        <f>'1 Solar Profile'!E3069*S$10</f>
        <v>0.54437512499999996</v>
      </c>
      <c r="G3067" s="24">
        <f>'2 Load Profile'!E3068</f>
        <v>1.1338711955110488</v>
      </c>
      <c r="H3067" s="24">
        <f t="shared" si="790"/>
        <v>0.5894960705110488</v>
      </c>
      <c r="I3067" s="13">
        <f t="shared" si="791"/>
        <v>0</v>
      </c>
      <c r="J3067" s="24">
        <f t="shared" si="792"/>
        <v>0.54437512499999996</v>
      </c>
      <c r="K3067" s="24">
        <f t="shared" si="793"/>
        <v>0.5894960705110488</v>
      </c>
      <c r="L3067" s="13"/>
      <c r="M3067" s="24"/>
      <c r="N3067" s="24">
        <f t="shared" si="801"/>
        <v>0</v>
      </c>
      <c r="O3067" s="13"/>
      <c r="P3067" s="13"/>
    </row>
    <row r="3068" spans="1:16">
      <c r="A3068">
        <v>3067</v>
      </c>
      <c r="B3068" s="13">
        <v>5</v>
      </c>
      <c r="C3068" s="13">
        <v>8</v>
      </c>
      <c r="D3068" s="13">
        <v>18</v>
      </c>
      <c r="E3068" s="14">
        <f t="shared" si="798"/>
        <v>128</v>
      </c>
      <c r="F3068" s="24">
        <f>'1 Solar Profile'!E3070*S$10</f>
        <v>7.2865799999999994E-2</v>
      </c>
      <c r="G3068" s="24">
        <f>'2 Load Profile'!E3069</f>
        <v>1.1767506568949553</v>
      </c>
      <c r="H3068" s="24">
        <f t="shared" si="790"/>
        <v>1.1038848568949553</v>
      </c>
      <c r="I3068" s="13">
        <f t="shared" si="791"/>
        <v>0</v>
      </c>
      <c r="J3068" s="24">
        <f t="shared" si="792"/>
        <v>7.2865799999999994E-2</v>
      </c>
      <c r="K3068" s="24">
        <f t="shared" si="793"/>
        <v>1.1038848568949553</v>
      </c>
      <c r="L3068" s="13"/>
      <c r="M3068" s="24"/>
      <c r="N3068" s="24">
        <f t="shared" si="801"/>
        <v>0</v>
      </c>
      <c r="O3068" s="13"/>
      <c r="P3068" s="13"/>
    </row>
    <row r="3069" spans="1:16">
      <c r="A3069">
        <v>3068</v>
      </c>
      <c r="B3069" s="13">
        <v>5</v>
      </c>
      <c r="C3069" s="13">
        <v>8</v>
      </c>
      <c r="D3069" s="13">
        <v>19</v>
      </c>
      <c r="E3069" s="14">
        <f t="shared" si="798"/>
        <v>128</v>
      </c>
      <c r="F3069" s="24">
        <f>'1 Solar Profile'!E3071*S$10</f>
        <v>0</v>
      </c>
      <c r="G3069" s="24">
        <f>'2 Load Profile'!E3070</f>
        <v>1.3692688924163927</v>
      </c>
      <c r="H3069" s="24">
        <f t="shared" si="790"/>
        <v>1.3692688924163927</v>
      </c>
      <c r="I3069" s="13">
        <f t="shared" si="791"/>
        <v>0</v>
      </c>
      <c r="J3069" s="24">
        <f t="shared" si="792"/>
        <v>0</v>
      </c>
      <c r="K3069" s="24">
        <f t="shared" si="793"/>
        <v>1.3692688924163927</v>
      </c>
      <c r="L3069" s="13"/>
      <c r="M3069" s="24"/>
      <c r="N3069" s="24">
        <f t="shared" si="801"/>
        <v>0</v>
      </c>
      <c r="O3069" s="13"/>
      <c r="P3069" s="13"/>
    </row>
    <row r="3070" spans="1:16">
      <c r="A3070">
        <v>3069</v>
      </c>
      <c r="B3070" s="13">
        <v>5</v>
      </c>
      <c r="C3070" s="13">
        <v>8</v>
      </c>
      <c r="D3070" s="13">
        <v>20</v>
      </c>
      <c r="E3070" s="14">
        <f t="shared" si="798"/>
        <v>128</v>
      </c>
      <c r="F3070" s="24">
        <f>'1 Solar Profile'!E3072*S$10</f>
        <v>0</v>
      </c>
      <c r="G3070" s="24">
        <f>'2 Load Profile'!E3071</f>
        <v>1.4902485876993505</v>
      </c>
      <c r="H3070" s="24">
        <f t="shared" si="790"/>
        <v>1.4902485876993505</v>
      </c>
      <c r="I3070" s="13">
        <f t="shared" si="791"/>
        <v>0</v>
      </c>
      <c r="J3070" s="24">
        <f t="shared" si="792"/>
        <v>0</v>
      </c>
      <c r="K3070" s="24">
        <f t="shared" si="793"/>
        <v>1.4902485876993505</v>
      </c>
      <c r="L3070" s="13"/>
      <c r="M3070" s="24"/>
      <c r="N3070" s="24">
        <f t="shared" si="801"/>
        <v>0</v>
      </c>
      <c r="O3070" s="24"/>
      <c r="P3070" s="24"/>
    </row>
    <row r="3071" spans="1:16">
      <c r="A3071">
        <v>3070</v>
      </c>
      <c r="B3071" s="13">
        <v>5</v>
      </c>
      <c r="C3071" s="13">
        <v>8</v>
      </c>
      <c r="D3071" s="13">
        <v>21</v>
      </c>
      <c r="E3071" s="14">
        <f t="shared" si="798"/>
        <v>128</v>
      </c>
      <c r="F3071" s="24">
        <f>'1 Solar Profile'!E3073*S$10</f>
        <v>0</v>
      </c>
      <c r="G3071" s="24">
        <f>'2 Load Profile'!E3072</f>
        <v>1.2380308521113415</v>
      </c>
      <c r="H3071" s="24">
        <f t="shared" si="790"/>
        <v>1.2380308521113415</v>
      </c>
      <c r="I3071" s="13">
        <f t="shared" si="791"/>
        <v>0</v>
      </c>
      <c r="J3071" s="24">
        <f t="shared" si="792"/>
        <v>0</v>
      </c>
      <c r="K3071" s="24">
        <f t="shared" si="793"/>
        <v>1.2380308521113415</v>
      </c>
      <c r="L3071" s="13"/>
      <c r="M3071" s="24"/>
      <c r="N3071" s="24">
        <f t="shared" si="801"/>
        <v>0</v>
      </c>
      <c r="O3071" s="13"/>
      <c r="P3071" s="13"/>
    </row>
    <row r="3072" spans="1:16">
      <c r="A3072">
        <v>3071</v>
      </c>
      <c r="B3072" s="13">
        <v>5</v>
      </c>
      <c r="C3072" s="13">
        <v>8</v>
      </c>
      <c r="D3072" s="13">
        <v>22</v>
      </c>
      <c r="E3072" s="14">
        <f t="shared" si="798"/>
        <v>128</v>
      </c>
      <c r="F3072" s="24">
        <f>'1 Solar Profile'!E3074*S$10</f>
        <v>0</v>
      </c>
      <c r="G3072" s="24">
        <f>'2 Load Profile'!E3073</f>
        <v>0.97035421200753469</v>
      </c>
      <c r="H3072" s="24">
        <f t="shared" ref="H3072:H3135" si="804">G3072-F3072</f>
        <v>0.97035421200753469</v>
      </c>
      <c r="I3072" s="13">
        <f t="shared" ref="I3072:I3135" si="805">IF(H3072&lt;0,H3072,0)</f>
        <v>0</v>
      </c>
      <c r="J3072" s="24">
        <f t="shared" ref="J3072:J3135" si="806">F3072+I3072</f>
        <v>0</v>
      </c>
      <c r="K3072" s="24">
        <f t="shared" ref="K3072:K3135" si="807">IF(H3072&gt;0,H3072,0)</f>
        <v>0.97035421200753469</v>
      </c>
      <c r="L3072" s="13"/>
      <c r="M3072" s="24"/>
      <c r="N3072" s="24">
        <f t="shared" si="801"/>
        <v>0</v>
      </c>
      <c r="O3072" s="13"/>
      <c r="P3072" s="13"/>
    </row>
    <row r="3073" spans="1:16">
      <c r="A3073">
        <v>3072</v>
      </c>
      <c r="B3073" s="13">
        <v>5</v>
      </c>
      <c r="C3073" s="13">
        <v>8</v>
      </c>
      <c r="D3073" s="13">
        <v>23</v>
      </c>
      <c r="E3073" s="14">
        <f t="shared" si="798"/>
        <v>128</v>
      </c>
      <c r="F3073" s="24">
        <f>'1 Solar Profile'!E3075*S$10</f>
        <v>0</v>
      </c>
      <c r="G3073" s="24">
        <f>'2 Load Profile'!E3074</f>
        <v>0.69465445075374255</v>
      </c>
      <c r="H3073" s="24">
        <f t="shared" si="804"/>
        <v>0.69465445075374255</v>
      </c>
      <c r="I3073" s="13">
        <f t="shared" si="805"/>
        <v>0</v>
      </c>
      <c r="J3073" s="24">
        <f t="shared" si="806"/>
        <v>0</v>
      </c>
      <c r="K3073" s="24">
        <f t="shared" si="807"/>
        <v>0.69465445075374255</v>
      </c>
      <c r="L3073" s="13">
        <f t="shared" ref="L3073" si="808">SUM(I3050:I3073)</f>
        <v>-27.306211075982322</v>
      </c>
      <c r="M3073" s="24">
        <f t="shared" ref="M3073" si="809">SUMIF(H3050:H3073,"&gt;0",H3050:H3073)</f>
        <v>10.690582171248064</v>
      </c>
      <c r="N3073" s="24">
        <f t="shared" si="801"/>
        <v>-16.615628904734258</v>
      </c>
      <c r="O3073" s="13">
        <f t="shared" ref="O3073" si="810">IF(M3073&gt;(L3073*-1),(M3073+L3073)*S$12,0)</f>
        <v>0</v>
      </c>
      <c r="P3073" s="13">
        <f t="shared" ref="P3073" si="811">IF(M3073&lt;(L3073*-1),(M3073+L3073)*S$14,0)</f>
        <v>-0.43948338453022118</v>
      </c>
    </row>
    <row r="3074" spans="1:16">
      <c r="A3074">
        <v>3073</v>
      </c>
      <c r="B3074" s="13">
        <v>5</v>
      </c>
      <c r="C3074" s="13">
        <v>9</v>
      </c>
      <c r="D3074" s="13">
        <v>0</v>
      </c>
      <c r="E3074" s="14">
        <f t="shared" si="798"/>
        <v>129</v>
      </c>
      <c r="F3074" s="24">
        <f>'1 Solar Profile'!E3076*S$10</f>
        <v>0</v>
      </c>
      <c r="G3074" s="24">
        <f>'2 Load Profile'!E3075</f>
        <v>0.59495506679985122</v>
      </c>
      <c r="H3074" s="24">
        <f t="shared" si="804"/>
        <v>0.59495506679985122</v>
      </c>
      <c r="I3074" s="13">
        <f t="shared" si="805"/>
        <v>0</v>
      </c>
      <c r="J3074" s="24">
        <f t="shared" si="806"/>
        <v>0</v>
      </c>
      <c r="K3074" s="24">
        <f t="shared" si="807"/>
        <v>0.59495506679985122</v>
      </c>
      <c r="L3074" s="13"/>
      <c r="M3074" s="24"/>
      <c r="N3074" s="24">
        <f t="shared" si="801"/>
        <v>0</v>
      </c>
      <c r="O3074" s="13"/>
      <c r="P3074" s="13"/>
    </row>
    <row r="3075" spans="1:16">
      <c r="A3075">
        <v>3074</v>
      </c>
      <c r="B3075" s="13">
        <v>5</v>
      </c>
      <c r="C3075" s="13">
        <v>9</v>
      </c>
      <c r="D3075" s="13">
        <v>1</v>
      </c>
      <c r="E3075" s="14">
        <f t="shared" si="798"/>
        <v>129</v>
      </c>
      <c r="F3075" s="24">
        <f>'1 Solar Profile'!E3077*S$10</f>
        <v>0</v>
      </c>
      <c r="G3075" s="24">
        <f>'2 Load Profile'!E3076</f>
        <v>0.55519591850288108</v>
      </c>
      <c r="H3075" s="24">
        <f t="shared" si="804"/>
        <v>0.55519591850288108</v>
      </c>
      <c r="I3075" s="13">
        <f t="shared" si="805"/>
        <v>0</v>
      </c>
      <c r="J3075" s="24">
        <f t="shared" si="806"/>
        <v>0</v>
      </c>
      <c r="K3075" s="24">
        <f t="shared" si="807"/>
        <v>0.55519591850288108</v>
      </c>
      <c r="L3075" s="13"/>
      <c r="M3075" s="24"/>
      <c r="N3075" s="24">
        <f t="shared" si="801"/>
        <v>0</v>
      </c>
      <c r="O3075" s="13"/>
      <c r="P3075" s="13"/>
    </row>
    <row r="3076" spans="1:16">
      <c r="A3076">
        <v>3075</v>
      </c>
      <c r="B3076" s="13">
        <v>5</v>
      </c>
      <c r="C3076" s="13">
        <v>9</v>
      </c>
      <c r="D3076" s="13">
        <v>2</v>
      </c>
      <c r="E3076" s="14">
        <f t="shared" si="798"/>
        <v>129</v>
      </c>
      <c r="F3076" s="24">
        <f>'1 Solar Profile'!E3078*S$10</f>
        <v>0</v>
      </c>
      <c r="G3076" s="24">
        <f>'2 Load Profile'!E3077</f>
        <v>0.55218244072622902</v>
      </c>
      <c r="H3076" s="24">
        <f t="shared" si="804"/>
        <v>0.55218244072622902</v>
      </c>
      <c r="I3076" s="13">
        <f t="shared" si="805"/>
        <v>0</v>
      </c>
      <c r="J3076" s="24">
        <f t="shared" si="806"/>
        <v>0</v>
      </c>
      <c r="K3076" s="24">
        <f t="shared" si="807"/>
        <v>0.55218244072622902</v>
      </c>
      <c r="L3076" s="13"/>
      <c r="M3076" s="24"/>
      <c r="N3076" s="24">
        <f t="shared" si="801"/>
        <v>0</v>
      </c>
      <c r="O3076" s="13"/>
      <c r="P3076" s="13"/>
    </row>
    <row r="3077" spans="1:16">
      <c r="A3077">
        <v>3076</v>
      </c>
      <c r="B3077" s="13">
        <v>5</v>
      </c>
      <c r="C3077" s="13">
        <v>9</v>
      </c>
      <c r="D3077" s="13">
        <v>3</v>
      </c>
      <c r="E3077" s="14">
        <f t="shared" si="798"/>
        <v>129</v>
      </c>
      <c r="F3077" s="24">
        <f>'1 Solar Profile'!E3079*S$10</f>
        <v>0</v>
      </c>
      <c r="G3077" s="24">
        <f>'2 Load Profile'!E3078</f>
        <v>0.55582988012745116</v>
      </c>
      <c r="H3077" s="24">
        <f t="shared" si="804"/>
        <v>0.55582988012745116</v>
      </c>
      <c r="I3077" s="13">
        <f t="shared" si="805"/>
        <v>0</v>
      </c>
      <c r="J3077" s="24">
        <f t="shared" si="806"/>
        <v>0</v>
      </c>
      <c r="K3077" s="24">
        <f t="shared" si="807"/>
        <v>0.55582988012745116</v>
      </c>
      <c r="L3077" s="13"/>
      <c r="M3077" s="24"/>
      <c r="N3077" s="24">
        <f t="shared" si="801"/>
        <v>0</v>
      </c>
      <c r="O3077" s="13"/>
      <c r="P3077" s="13"/>
    </row>
    <row r="3078" spans="1:16">
      <c r="A3078">
        <v>3077</v>
      </c>
      <c r="B3078" s="13">
        <v>5</v>
      </c>
      <c r="C3078" s="13">
        <v>9</v>
      </c>
      <c r="D3078" s="13">
        <v>4</v>
      </c>
      <c r="E3078" s="14">
        <f t="shared" si="798"/>
        <v>129</v>
      </c>
      <c r="F3078" s="24">
        <f>'1 Solar Profile'!E3080*S$10</f>
        <v>0</v>
      </c>
      <c r="G3078" s="24">
        <f>'2 Load Profile'!E3079</f>
        <v>0.60687495355104371</v>
      </c>
      <c r="H3078" s="24">
        <f t="shared" si="804"/>
        <v>0.60687495355104371</v>
      </c>
      <c r="I3078" s="13">
        <f t="shared" si="805"/>
        <v>0</v>
      </c>
      <c r="J3078" s="24">
        <f t="shared" si="806"/>
        <v>0</v>
      </c>
      <c r="K3078" s="24">
        <f t="shared" si="807"/>
        <v>0.60687495355104371</v>
      </c>
      <c r="L3078" s="13"/>
      <c r="M3078" s="24"/>
      <c r="N3078" s="24">
        <f t="shared" si="801"/>
        <v>0</v>
      </c>
      <c r="O3078" s="13"/>
      <c r="P3078" s="13"/>
    </row>
    <row r="3079" spans="1:16">
      <c r="A3079">
        <v>3078</v>
      </c>
      <c r="B3079" s="13">
        <v>5</v>
      </c>
      <c r="C3079" s="13">
        <v>9</v>
      </c>
      <c r="D3079" s="13">
        <v>5</v>
      </c>
      <c r="E3079" s="14">
        <f t="shared" si="798"/>
        <v>129</v>
      </c>
      <c r="F3079" s="24">
        <f>'1 Solar Profile'!E3081*S$10</f>
        <v>0.21219187499999997</v>
      </c>
      <c r="G3079" s="24">
        <f>'2 Load Profile'!E3080</f>
        <v>0.74758867892008807</v>
      </c>
      <c r="H3079" s="24">
        <f t="shared" si="804"/>
        <v>0.53539680392008804</v>
      </c>
      <c r="I3079" s="13">
        <f t="shared" si="805"/>
        <v>0</v>
      </c>
      <c r="J3079" s="24">
        <f t="shared" si="806"/>
        <v>0.21219187499999997</v>
      </c>
      <c r="K3079" s="24">
        <f t="shared" si="807"/>
        <v>0.53539680392008804</v>
      </c>
      <c r="L3079" s="13"/>
      <c r="M3079" s="24"/>
      <c r="N3079" s="24">
        <f t="shared" si="801"/>
        <v>0</v>
      </c>
      <c r="O3079" s="13"/>
      <c r="P3079" s="13"/>
    </row>
    <row r="3080" spans="1:16">
      <c r="A3080">
        <v>3079</v>
      </c>
      <c r="B3080" s="13">
        <v>5</v>
      </c>
      <c r="C3080" s="13">
        <v>9</v>
      </c>
      <c r="D3080" s="13">
        <v>6</v>
      </c>
      <c r="E3080" s="14">
        <f t="shared" si="798"/>
        <v>129</v>
      </c>
      <c r="F3080" s="24">
        <f>'1 Solar Profile'!E3082*S$10</f>
        <v>0.94118534999999992</v>
      </c>
      <c r="G3080" s="24">
        <f>'2 Load Profile'!E3081</f>
        <v>0.90799396843767755</v>
      </c>
      <c r="H3080" s="24">
        <f t="shared" si="804"/>
        <v>-3.3191381562322375E-2</v>
      </c>
      <c r="I3080" s="13">
        <f t="shared" si="805"/>
        <v>-3.3191381562322375E-2</v>
      </c>
      <c r="J3080" s="24">
        <f t="shared" si="806"/>
        <v>0.90799396843767755</v>
      </c>
      <c r="K3080" s="24">
        <f t="shared" si="807"/>
        <v>0</v>
      </c>
      <c r="L3080" s="13"/>
      <c r="M3080" s="24"/>
      <c r="N3080" s="24">
        <f t="shared" si="801"/>
        <v>0</v>
      </c>
      <c r="O3080" s="13"/>
      <c r="P3080" s="13"/>
    </row>
    <row r="3081" spans="1:16">
      <c r="A3081">
        <v>3080</v>
      </c>
      <c r="B3081" s="13">
        <v>5</v>
      </c>
      <c r="C3081" s="13">
        <v>9</v>
      </c>
      <c r="D3081" s="13">
        <v>7</v>
      </c>
      <c r="E3081" s="14">
        <f t="shared" si="798"/>
        <v>129</v>
      </c>
      <c r="F3081" s="24">
        <f>'1 Solar Profile'!E3083*S$10</f>
        <v>1.6615320750000002</v>
      </c>
      <c r="G3081" s="24">
        <f>'2 Load Profile'!E3082</f>
        <v>0.83476327202621836</v>
      </c>
      <c r="H3081" s="24">
        <f t="shared" si="804"/>
        <v>-0.82676880297378186</v>
      </c>
      <c r="I3081" s="13">
        <f t="shared" si="805"/>
        <v>-0.82676880297378186</v>
      </c>
      <c r="J3081" s="24">
        <f t="shared" si="806"/>
        <v>0.83476327202621836</v>
      </c>
      <c r="K3081" s="24">
        <f t="shared" si="807"/>
        <v>0</v>
      </c>
      <c r="L3081" s="13"/>
      <c r="M3081" s="24"/>
      <c r="N3081" s="24">
        <f t="shared" si="801"/>
        <v>0</v>
      </c>
      <c r="O3081" s="13"/>
      <c r="P3081" s="13"/>
    </row>
    <row r="3082" spans="1:16">
      <c r="A3082">
        <v>3081</v>
      </c>
      <c r="B3082" s="13">
        <v>5</v>
      </c>
      <c r="C3082" s="13">
        <v>9</v>
      </c>
      <c r="D3082" s="13">
        <v>8</v>
      </c>
      <c r="E3082" s="14">
        <f t="shared" si="798"/>
        <v>129</v>
      </c>
      <c r="F3082" s="24">
        <f>'1 Solar Profile'!E3084*S$10</f>
        <v>1.7743367250000002</v>
      </c>
      <c r="G3082" s="24">
        <f>'2 Load Profile'!E3083</f>
        <v>0.76320704231906944</v>
      </c>
      <c r="H3082" s="24">
        <f t="shared" si="804"/>
        <v>-1.0111296826809308</v>
      </c>
      <c r="I3082" s="13">
        <f t="shared" si="805"/>
        <v>-1.0111296826809308</v>
      </c>
      <c r="J3082" s="24">
        <f t="shared" si="806"/>
        <v>0.76320704231906933</v>
      </c>
      <c r="K3082" s="24">
        <f t="shared" si="807"/>
        <v>0</v>
      </c>
      <c r="L3082" s="13"/>
      <c r="M3082" s="24"/>
      <c r="N3082" s="24">
        <f t="shared" si="801"/>
        <v>0</v>
      </c>
      <c r="O3082" s="13"/>
      <c r="P3082" s="13"/>
    </row>
    <row r="3083" spans="1:16">
      <c r="A3083">
        <v>3082</v>
      </c>
      <c r="B3083" s="13">
        <v>5</v>
      </c>
      <c r="C3083" s="13">
        <v>9</v>
      </c>
      <c r="D3083" s="13">
        <v>9</v>
      </c>
      <c r="E3083" s="14">
        <f t="shared" si="798"/>
        <v>129</v>
      </c>
      <c r="F3083" s="24">
        <f>'1 Solar Profile'!E3085*S$10</f>
        <v>2.6874161999999999</v>
      </c>
      <c r="G3083" s="24">
        <f>'2 Load Profile'!E3084</f>
        <v>0.76670426966748562</v>
      </c>
      <c r="H3083" s="24">
        <f t="shared" si="804"/>
        <v>-1.9207119303325144</v>
      </c>
      <c r="I3083" s="13">
        <f t="shared" si="805"/>
        <v>-1.9207119303325144</v>
      </c>
      <c r="J3083" s="24">
        <f t="shared" si="806"/>
        <v>0.76670426966748551</v>
      </c>
      <c r="K3083" s="24">
        <f t="shared" si="807"/>
        <v>0</v>
      </c>
      <c r="L3083" s="13"/>
      <c r="M3083" s="24"/>
      <c r="N3083" s="24">
        <f t="shared" si="801"/>
        <v>0</v>
      </c>
      <c r="O3083" s="13"/>
      <c r="P3083" s="13"/>
    </row>
    <row r="3084" spans="1:16">
      <c r="A3084">
        <v>3083</v>
      </c>
      <c r="B3084" s="13">
        <v>5</v>
      </c>
      <c r="C3084" s="13">
        <v>9</v>
      </c>
      <c r="D3084" s="13">
        <v>10</v>
      </c>
      <c r="E3084" s="14">
        <f t="shared" si="798"/>
        <v>129</v>
      </c>
      <c r="F3084" s="24">
        <f>'1 Solar Profile'!E3086*S$10</f>
        <v>3.2260535999999997</v>
      </c>
      <c r="G3084" s="24">
        <f>'2 Load Profile'!E3085</f>
        <v>0.7584261139323174</v>
      </c>
      <c r="H3084" s="24">
        <f t="shared" si="804"/>
        <v>-2.4676274860676823</v>
      </c>
      <c r="I3084" s="13">
        <f t="shared" si="805"/>
        <v>-2.4676274860676823</v>
      </c>
      <c r="J3084" s="24">
        <f t="shared" si="806"/>
        <v>0.7584261139323174</v>
      </c>
      <c r="K3084" s="24">
        <f t="shared" si="807"/>
        <v>0</v>
      </c>
      <c r="L3084" s="13"/>
      <c r="M3084" s="24"/>
      <c r="N3084" s="24">
        <f t="shared" si="801"/>
        <v>0</v>
      </c>
      <c r="O3084" s="13"/>
      <c r="P3084" s="13"/>
    </row>
    <row r="3085" spans="1:16">
      <c r="A3085">
        <v>3084</v>
      </c>
      <c r="B3085" s="13">
        <v>5</v>
      </c>
      <c r="C3085" s="13">
        <v>9</v>
      </c>
      <c r="D3085" s="13">
        <v>11</v>
      </c>
      <c r="E3085" s="14">
        <f t="shared" si="798"/>
        <v>129</v>
      </c>
      <c r="F3085" s="24">
        <f>'1 Solar Profile'!E3087*S$10</f>
        <v>3.5166489749999998</v>
      </c>
      <c r="G3085" s="24">
        <f>'2 Load Profile'!E3086</f>
        <v>0.72729216839744748</v>
      </c>
      <c r="H3085" s="24">
        <f t="shared" si="804"/>
        <v>-2.7893568066025525</v>
      </c>
      <c r="I3085" s="13">
        <f t="shared" si="805"/>
        <v>-2.7893568066025525</v>
      </c>
      <c r="J3085" s="24">
        <f t="shared" si="806"/>
        <v>0.72729216839744737</v>
      </c>
      <c r="K3085" s="24">
        <f t="shared" si="807"/>
        <v>0</v>
      </c>
      <c r="L3085" s="13"/>
      <c r="M3085" s="24"/>
      <c r="N3085" s="24">
        <f t="shared" si="801"/>
        <v>0</v>
      </c>
      <c r="O3085" s="13"/>
      <c r="P3085" s="13"/>
    </row>
    <row r="3086" spans="1:16">
      <c r="A3086">
        <v>3085</v>
      </c>
      <c r="B3086" s="13">
        <v>5</v>
      </c>
      <c r="C3086" s="13">
        <v>9</v>
      </c>
      <c r="D3086" s="13">
        <v>12</v>
      </c>
      <c r="E3086" s="14">
        <f t="shared" si="798"/>
        <v>129</v>
      </c>
      <c r="F3086" s="24">
        <f>'1 Solar Profile'!E3088*S$10</f>
        <v>3.2151010499999999</v>
      </c>
      <c r="G3086" s="24">
        <f>'2 Load Profile'!E3087</f>
        <v>0.69448930186689439</v>
      </c>
      <c r="H3086" s="24">
        <f t="shared" si="804"/>
        <v>-2.5206117481331054</v>
      </c>
      <c r="I3086" s="13">
        <f t="shared" si="805"/>
        <v>-2.5206117481331054</v>
      </c>
      <c r="J3086" s="24">
        <f t="shared" si="806"/>
        <v>0.6944893018668945</v>
      </c>
      <c r="K3086" s="24">
        <f t="shared" si="807"/>
        <v>0</v>
      </c>
      <c r="L3086" s="13"/>
      <c r="M3086" s="24"/>
      <c r="N3086" s="24">
        <f t="shared" si="801"/>
        <v>0</v>
      </c>
      <c r="O3086" s="13"/>
      <c r="P3086" s="13"/>
    </row>
    <row r="3087" spans="1:16">
      <c r="A3087">
        <v>3086</v>
      </c>
      <c r="B3087" s="13">
        <v>5</v>
      </c>
      <c r="C3087" s="13">
        <v>9</v>
      </c>
      <c r="D3087" s="13">
        <v>13</v>
      </c>
      <c r="E3087" s="14">
        <f t="shared" si="798"/>
        <v>129</v>
      </c>
      <c r="F3087" s="24">
        <f>'1 Solar Profile'!E3089*S$10</f>
        <v>1.2355748999999998</v>
      </c>
      <c r="G3087" s="24">
        <f>'2 Load Profile'!E3088</f>
        <v>0.6773936109521066</v>
      </c>
      <c r="H3087" s="24">
        <f t="shared" si="804"/>
        <v>-0.55818128904789321</v>
      </c>
      <c r="I3087" s="13">
        <f t="shared" si="805"/>
        <v>-0.55818128904789321</v>
      </c>
      <c r="J3087" s="24">
        <f t="shared" si="806"/>
        <v>0.6773936109521066</v>
      </c>
      <c r="K3087" s="24">
        <f t="shared" si="807"/>
        <v>0</v>
      </c>
      <c r="L3087" s="13"/>
      <c r="M3087" s="24"/>
      <c r="N3087" s="24">
        <f t="shared" si="801"/>
        <v>0</v>
      </c>
      <c r="O3087" s="13"/>
      <c r="P3087" s="13"/>
    </row>
    <row r="3088" spans="1:16">
      <c r="A3088">
        <v>3087</v>
      </c>
      <c r="B3088" s="13">
        <v>5</v>
      </c>
      <c r="C3088" s="13">
        <v>9</v>
      </c>
      <c r="D3088" s="13">
        <v>14</v>
      </c>
      <c r="E3088" s="14">
        <f t="shared" si="798"/>
        <v>129</v>
      </c>
      <c r="F3088" s="24">
        <f>'1 Solar Profile'!E3090*S$10</f>
        <v>0.91786590000000012</v>
      </c>
      <c r="G3088" s="24">
        <f>'2 Load Profile'!E3089</f>
        <v>0.69262835450622307</v>
      </c>
      <c r="H3088" s="24">
        <f t="shared" si="804"/>
        <v>-0.22523754549377706</v>
      </c>
      <c r="I3088" s="13">
        <f t="shared" si="805"/>
        <v>-0.22523754549377706</v>
      </c>
      <c r="J3088" s="24">
        <f t="shared" si="806"/>
        <v>0.69262835450622307</v>
      </c>
      <c r="K3088" s="24">
        <f t="shared" si="807"/>
        <v>0</v>
      </c>
      <c r="L3088" s="13"/>
      <c r="M3088" s="24"/>
      <c r="N3088" s="24">
        <f t="shared" si="801"/>
        <v>0</v>
      </c>
      <c r="O3088" s="13"/>
      <c r="P3088" s="13"/>
    </row>
    <row r="3089" spans="1:16">
      <c r="A3089">
        <v>3088</v>
      </c>
      <c r="B3089" s="13">
        <v>5</v>
      </c>
      <c r="C3089" s="13">
        <v>9</v>
      </c>
      <c r="D3089" s="13">
        <v>15</v>
      </c>
      <c r="E3089" s="14">
        <f t="shared" si="798"/>
        <v>129</v>
      </c>
      <c r="F3089" s="24">
        <f>'1 Solar Profile'!E3091*S$10</f>
        <v>0.56587072500000002</v>
      </c>
      <c r="G3089" s="24">
        <f>'2 Load Profile'!E3090</f>
        <v>0.7951266412447543</v>
      </c>
      <c r="H3089" s="24">
        <f t="shared" si="804"/>
        <v>0.22925591624475428</v>
      </c>
      <c r="I3089" s="13">
        <f t="shared" si="805"/>
        <v>0</v>
      </c>
      <c r="J3089" s="24">
        <f t="shared" si="806"/>
        <v>0.56587072500000002</v>
      </c>
      <c r="K3089" s="24">
        <f t="shared" si="807"/>
        <v>0.22925591624475428</v>
      </c>
      <c r="L3089" s="13"/>
      <c r="M3089" s="24"/>
      <c r="N3089" s="24">
        <f t="shared" si="801"/>
        <v>0</v>
      </c>
      <c r="O3089" s="13"/>
      <c r="P3089" s="13"/>
    </row>
    <row r="3090" spans="1:16">
      <c r="A3090">
        <v>3089</v>
      </c>
      <c r="B3090" s="13">
        <v>5</v>
      </c>
      <c r="C3090" s="13">
        <v>9</v>
      </c>
      <c r="D3090" s="13">
        <v>16</v>
      </c>
      <c r="E3090" s="14">
        <f t="shared" si="798"/>
        <v>129</v>
      </c>
      <c r="F3090" s="24">
        <f>'1 Solar Profile'!E3092*S$10</f>
        <v>0.46567709999999995</v>
      </c>
      <c r="G3090" s="24">
        <f>'2 Load Profile'!E3091</f>
        <v>0.97224707154834489</v>
      </c>
      <c r="H3090" s="24">
        <f t="shared" si="804"/>
        <v>0.50656997154834493</v>
      </c>
      <c r="I3090" s="13">
        <f t="shared" si="805"/>
        <v>0</v>
      </c>
      <c r="J3090" s="24">
        <f t="shared" si="806"/>
        <v>0.46567709999999995</v>
      </c>
      <c r="K3090" s="24">
        <f t="shared" si="807"/>
        <v>0.50656997154834493</v>
      </c>
      <c r="L3090" s="13"/>
      <c r="M3090" s="24"/>
      <c r="N3090" s="24">
        <f t="shared" si="801"/>
        <v>0</v>
      </c>
      <c r="O3090" s="13"/>
      <c r="P3090" s="13"/>
    </row>
    <row r="3091" spans="1:16">
      <c r="A3091">
        <v>3090</v>
      </c>
      <c r="B3091" s="13">
        <v>5</v>
      </c>
      <c r="C3091" s="13">
        <v>9</v>
      </c>
      <c r="D3091" s="13">
        <v>17</v>
      </c>
      <c r="E3091" s="14">
        <f t="shared" si="798"/>
        <v>129</v>
      </c>
      <c r="F3091" s="24">
        <f>'1 Solar Profile'!E3093*S$10</f>
        <v>0.45426779999999994</v>
      </c>
      <c r="G3091" s="24">
        <f>'2 Load Profile'!E3092</f>
        <v>1.0617465701898969</v>
      </c>
      <c r="H3091" s="24">
        <f t="shared" si="804"/>
        <v>0.60747877018989693</v>
      </c>
      <c r="I3091" s="13">
        <f t="shared" si="805"/>
        <v>0</v>
      </c>
      <c r="J3091" s="24">
        <f t="shared" si="806"/>
        <v>0.45426779999999994</v>
      </c>
      <c r="K3091" s="24">
        <f t="shared" si="807"/>
        <v>0.60747877018989693</v>
      </c>
      <c r="L3091" s="13"/>
      <c r="M3091" s="24"/>
      <c r="N3091" s="24">
        <f t="shared" si="801"/>
        <v>0</v>
      </c>
      <c r="O3091" s="13"/>
      <c r="P3091" s="13"/>
    </row>
    <row r="3092" spans="1:16">
      <c r="A3092">
        <v>3091</v>
      </c>
      <c r="B3092" s="13">
        <v>5</v>
      </c>
      <c r="C3092" s="13">
        <v>9</v>
      </c>
      <c r="D3092" s="13">
        <v>18</v>
      </c>
      <c r="E3092" s="14">
        <f t="shared" si="798"/>
        <v>129</v>
      </c>
      <c r="F3092" s="24">
        <f>'1 Solar Profile'!E3094*S$10</f>
        <v>4.1677649999999997E-2</v>
      </c>
      <c r="G3092" s="24">
        <f>'2 Load Profile'!E3093</f>
        <v>1.1203790470575661</v>
      </c>
      <c r="H3092" s="24">
        <f t="shared" si="804"/>
        <v>1.0787013970575661</v>
      </c>
      <c r="I3092" s="13">
        <f t="shared" si="805"/>
        <v>0</v>
      </c>
      <c r="J3092" s="24">
        <f t="shared" si="806"/>
        <v>4.1677649999999997E-2</v>
      </c>
      <c r="K3092" s="24">
        <f t="shared" si="807"/>
        <v>1.0787013970575661</v>
      </c>
      <c r="L3092" s="13"/>
      <c r="M3092" s="24"/>
      <c r="N3092" s="24">
        <f t="shared" si="801"/>
        <v>0</v>
      </c>
      <c r="O3092" s="13"/>
      <c r="P3092" s="13"/>
    </row>
    <row r="3093" spans="1:16">
      <c r="A3093">
        <v>3092</v>
      </c>
      <c r="B3093" s="13">
        <v>5</v>
      </c>
      <c r="C3093" s="13">
        <v>9</v>
      </c>
      <c r="D3093" s="13">
        <v>19</v>
      </c>
      <c r="E3093" s="14">
        <f t="shared" si="798"/>
        <v>129</v>
      </c>
      <c r="F3093" s="24">
        <f>'1 Solar Profile'!E3095*S$10</f>
        <v>0</v>
      </c>
      <c r="G3093" s="24">
        <f>'2 Load Profile'!E3094</f>
        <v>1.3184848643394054</v>
      </c>
      <c r="H3093" s="24">
        <f t="shared" si="804"/>
        <v>1.3184848643394054</v>
      </c>
      <c r="I3093" s="13">
        <f t="shared" si="805"/>
        <v>0</v>
      </c>
      <c r="J3093" s="24">
        <f t="shared" si="806"/>
        <v>0</v>
      </c>
      <c r="K3093" s="24">
        <f t="shared" si="807"/>
        <v>1.3184848643394054</v>
      </c>
      <c r="L3093" s="13"/>
      <c r="M3093" s="24"/>
      <c r="N3093" s="24">
        <f t="shared" si="801"/>
        <v>0</v>
      </c>
      <c r="O3093" s="13"/>
      <c r="P3093" s="13"/>
    </row>
    <row r="3094" spans="1:16">
      <c r="A3094">
        <v>3093</v>
      </c>
      <c r="B3094" s="13">
        <v>5</v>
      </c>
      <c r="C3094" s="13">
        <v>9</v>
      </c>
      <c r="D3094" s="13">
        <v>20</v>
      </c>
      <c r="E3094" s="14">
        <f t="shared" si="798"/>
        <v>129</v>
      </c>
      <c r="F3094" s="24">
        <f>'1 Solar Profile'!E3096*S$10</f>
        <v>0</v>
      </c>
      <c r="G3094" s="24">
        <f>'2 Load Profile'!E3095</f>
        <v>1.4494943532535225</v>
      </c>
      <c r="H3094" s="24">
        <f t="shared" si="804"/>
        <v>1.4494943532535225</v>
      </c>
      <c r="I3094" s="13">
        <f t="shared" si="805"/>
        <v>0</v>
      </c>
      <c r="J3094" s="24">
        <f t="shared" si="806"/>
        <v>0</v>
      </c>
      <c r="K3094" s="24">
        <f t="shared" si="807"/>
        <v>1.4494943532535225</v>
      </c>
      <c r="L3094" s="13"/>
      <c r="M3094" s="24"/>
      <c r="N3094" s="24">
        <f t="shared" si="801"/>
        <v>0</v>
      </c>
      <c r="O3094" s="24"/>
      <c r="P3094" s="24"/>
    </row>
    <row r="3095" spans="1:16">
      <c r="A3095">
        <v>3094</v>
      </c>
      <c r="B3095" s="13">
        <v>5</v>
      </c>
      <c r="C3095" s="13">
        <v>9</v>
      </c>
      <c r="D3095" s="13">
        <v>21</v>
      </c>
      <c r="E3095" s="14">
        <f t="shared" si="798"/>
        <v>129</v>
      </c>
      <c r="F3095" s="24">
        <f>'1 Solar Profile'!E3097*S$10</f>
        <v>0</v>
      </c>
      <c r="G3095" s="24">
        <f>'2 Load Profile'!E3096</f>
        <v>1.2074468903275424</v>
      </c>
      <c r="H3095" s="24">
        <f t="shared" si="804"/>
        <v>1.2074468903275424</v>
      </c>
      <c r="I3095" s="13">
        <f t="shared" si="805"/>
        <v>0</v>
      </c>
      <c r="J3095" s="24">
        <f t="shared" si="806"/>
        <v>0</v>
      </c>
      <c r="K3095" s="24">
        <f t="shared" si="807"/>
        <v>1.2074468903275424</v>
      </c>
      <c r="L3095" s="13"/>
      <c r="M3095" s="24"/>
      <c r="N3095" s="24">
        <f t="shared" si="801"/>
        <v>0</v>
      </c>
      <c r="O3095" s="13"/>
      <c r="P3095" s="13"/>
    </row>
    <row r="3096" spans="1:16">
      <c r="A3096">
        <v>3095</v>
      </c>
      <c r="B3096" s="13">
        <v>5</v>
      </c>
      <c r="C3096" s="13">
        <v>9</v>
      </c>
      <c r="D3096" s="13">
        <v>22</v>
      </c>
      <c r="E3096" s="14">
        <f t="shared" ref="E3096:E3159" si="812">IF(D3096&lt;D3095, E3095+1,E3095)</f>
        <v>129</v>
      </c>
      <c r="F3096" s="24">
        <f>'1 Solar Profile'!E3098*S$10</f>
        <v>0</v>
      </c>
      <c r="G3096" s="24">
        <f>'2 Load Profile'!E3097</f>
        <v>0.95008079604346007</v>
      </c>
      <c r="H3096" s="24">
        <f t="shared" si="804"/>
        <v>0.95008079604346007</v>
      </c>
      <c r="I3096" s="13">
        <f t="shared" si="805"/>
        <v>0</v>
      </c>
      <c r="J3096" s="24">
        <f t="shared" si="806"/>
        <v>0</v>
      </c>
      <c r="K3096" s="24">
        <f t="shared" si="807"/>
        <v>0.95008079604346007</v>
      </c>
      <c r="L3096" s="13"/>
      <c r="M3096" s="24"/>
      <c r="N3096" s="24">
        <f t="shared" si="801"/>
        <v>0</v>
      </c>
      <c r="O3096" s="13"/>
      <c r="P3096" s="13"/>
    </row>
    <row r="3097" spans="1:16">
      <c r="A3097">
        <v>3096</v>
      </c>
      <c r="B3097" s="13">
        <v>5</v>
      </c>
      <c r="C3097" s="13">
        <v>9</v>
      </c>
      <c r="D3097" s="13">
        <v>23</v>
      </c>
      <c r="E3097" s="14">
        <f t="shared" si="812"/>
        <v>129</v>
      </c>
      <c r="F3097" s="24">
        <f>'1 Solar Profile'!E3099*S$10</f>
        <v>0</v>
      </c>
      <c r="G3097" s="24">
        <f>'2 Load Profile'!E3098</f>
        <v>0.68484389642869614</v>
      </c>
      <c r="H3097" s="24">
        <f t="shared" si="804"/>
        <v>0.68484389642869614</v>
      </c>
      <c r="I3097" s="13">
        <f t="shared" si="805"/>
        <v>0</v>
      </c>
      <c r="J3097" s="24">
        <f t="shared" si="806"/>
        <v>0</v>
      </c>
      <c r="K3097" s="24">
        <f t="shared" si="807"/>
        <v>0.68484389642869614</v>
      </c>
      <c r="L3097" s="13">
        <f t="shared" ref="L3097" si="813">SUM(I3074:I3097)</f>
        <v>-12.35281667289456</v>
      </c>
      <c r="M3097" s="24">
        <f t="shared" ref="M3097" si="814">SUMIF(H3074:H3097,"&gt;0",H3074:H3097)</f>
        <v>11.432791919060731</v>
      </c>
      <c r="N3097" s="24">
        <f t="shared" si="801"/>
        <v>-0.92002475383382887</v>
      </c>
      <c r="O3097" s="13">
        <f t="shared" ref="O3097" si="815">IF(M3097&gt;(L3097*-1),(M3097+L3097)*S$12,0)</f>
        <v>0</v>
      </c>
      <c r="P3097" s="13">
        <f t="shared" ref="P3097" si="816">IF(M3097&lt;(L3097*-1),(M3097+L3097)*S$14,0)</f>
        <v>-2.4334654738904775E-2</v>
      </c>
    </row>
    <row r="3098" spans="1:16">
      <c r="A3098">
        <v>3097</v>
      </c>
      <c r="B3098" s="13">
        <v>5</v>
      </c>
      <c r="C3098" s="13">
        <v>10</v>
      </c>
      <c r="D3098" s="13">
        <v>0</v>
      </c>
      <c r="E3098" s="14">
        <f t="shared" si="812"/>
        <v>130</v>
      </c>
      <c r="F3098" s="24">
        <f>'1 Solar Profile'!E3100*S$10</f>
        <v>0</v>
      </c>
      <c r="G3098" s="24">
        <f>'2 Load Profile'!E3099</f>
        <v>0.59172173393571736</v>
      </c>
      <c r="H3098" s="24">
        <f t="shared" si="804"/>
        <v>0.59172173393571736</v>
      </c>
      <c r="I3098" s="13">
        <f t="shared" si="805"/>
        <v>0</v>
      </c>
      <c r="J3098" s="24">
        <f t="shared" si="806"/>
        <v>0</v>
      </c>
      <c r="K3098" s="24">
        <f t="shared" si="807"/>
        <v>0.59172173393571736</v>
      </c>
      <c r="L3098" s="13"/>
      <c r="M3098" s="24"/>
      <c r="N3098" s="24">
        <f t="shared" si="801"/>
        <v>0</v>
      </c>
      <c r="O3098" s="13"/>
      <c r="P3098" s="13"/>
    </row>
    <row r="3099" spans="1:16">
      <c r="A3099">
        <v>3098</v>
      </c>
      <c r="B3099" s="13">
        <v>5</v>
      </c>
      <c r="C3099" s="13">
        <v>10</v>
      </c>
      <c r="D3099" s="13">
        <v>1</v>
      </c>
      <c r="E3099" s="14">
        <f t="shared" si="812"/>
        <v>130</v>
      </c>
      <c r="F3099" s="24">
        <f>'1 Solar Profile'!E3101*S$10</f>
        <v>0</v>
      </c>
      <c r="G3099" s="24">
        <f>'2 Load Profile'!E3100</f>
        <v>0.55355852918959536</v>
      </c>
      <c r="H3099" s="24">
        <f t="shared" si="804"/>
        <v>0.55355852918959536</v>
      </c>
      <c r="I3099" s="13">
        <f t="shared" si="805"/>
        <v>0</v>
      </c>
      <c r="J3099" s="24">
        <f t="shared" si="806"/>
        <v>0</v>
      </c>
      <c r="K3099" s="24">
        <f t="shared" si="807"/>
        <v>0.55355852918959536</v>
      </c>
      <c r="L3099" s="13"/>
      <c r="M3099" s="24"/>
      <c r="N3099" s="24">
        <f t="shared" si="801"/>
        <v>0</v>
      </c>
      <c r="O3099" s="13"/>
      <c r="P3099" s="13"/>
    </row>
    <row r="3100" spans="1:16">
      <c r="A3100">
        <v>3099</v>
      </c>
      <c r="B3100" s="13">
        <v>5</v>
      </c>
      <c r="C3100" s="13">
        <v>10</v>
      </c>
      <c r="D3100" s="13">
        <v>2</v>
      </c>
      <c r="E3100" s="14">
        <f t="shared" si="812"/>
        <v>130</v>
      </c>
      <c r="F3100" s="24">
        <f>'1 Solar Profile'!E3102*S$10</f>
        <v>0</v>
      </c>
      <c r="G3100" s="24">
        <f>'2 Load Profile'!E3101</f>
        <v>0.55145311846360057</v>
      </c>
      <c r="H3100" s="24">
        <f t="shared" si="804"/>
        <v>0.55145311846360057</v>
      </c>
      <c r="I3100" s="13">
        <f t="shared" si="805"/>
        <v>0</v>
      </c>
      <c r="J3100" s="24">
        <f t="shared" si="806"/>
        <v>0</v>
      </c>
      <c r="K3100" s="24">
        <f t="shared" si="807"/>
        <v>0.55145311846360057</v>
      </c>
      <c r="L3100" s="13"/>
      <c r="M3100" s="24"/>
      <c r="N3100" s="24">
        <f t="shared" si="801"/>
        <v>0</v>
      </c>
      <c r="O3100" s="13"/>
      <c r="P3100" s="13"/>
    </row>
    <row r="3101" spans="1:16">
      <c r="A3101">
        <v>3100</v>
      </c>
      <c r="B3101" s="13">
        <v>5</v>
      </c>
      <c r="C3101" s="13">
        <v>10</v>
      </c>
      <c r="D3101" s="13">
        <v>3</v>
      </c>
      <c r="E3101" s="14">
        <f t="shared" si="812"/>
        <v>130</v>
      </c>
      <c r="F3101" s="24">
        <f>'1 Solar Profile'!E3103*S$10</f>
        <v>0</v>
      </c>
      <c r="G3101" s="24">
        <f>'2 Load Profile'!E3102</f>
        <v>0.55838708412939131</v>
      </c>
      <c r="H3101" s="24">
        <f t="shared" si="804"/>
        <v>0.55838708412939131</v>
      </c>
      <c r="I3101" s="13">
        <f t="shared" si="805"/>
        <v>0</v>
      </c>
      <c r="J3101" s="24">
        <f t="shared" si="806"/>
        <v>0</v>
      </c>
      <c r="K3101" s="24">
        <f t="shared" si="807"/>
        <v>0.55838708412939131</v>
      </c>
      <c r="L3101" s="13"/>
      <c r="M3101" s="24"/>
      <c r="N3101" s="24">
        <f t="shared" si="801"/>
        <v>0</v>
      </c>
      <c r="O3101" s="13"/>
      <c r="P3101" s="13"/>
    </row>
    <row r="3102" spans="1:16">
      <c r="A3102">
        <v>3101</v>
      </c>
      <c r="B3102" s="13">
        <v>5</v>
      </c>
      <c r="C3102" s="13">
        <v>10</v>
      </c>
      <c r="D3102" s="13">
        <v>4</v>
      </c>
      <c r="E3102" s="14">
        <f t="shared" si="812"/>
        <v>130</v>
      </c>
      <c r="F3102" s="24">
        <f>'1 Solar Profile'!E3104*S$10</f>
        <v>0</v>
      </c>
      <c r="G3102" s="24">
        <f>'2 Load Profile'!E3103</f>
        <v>0.6155086200901988</v>
      </c>
      <c r="H3102" s="24">
        <f t="shared" si="804"/>
        <v>0.6155086200901988</v>
      </c>
      <c r="I3102" s="13">
        <f t="shared" si="805"/>
        <v>0</v>
      </c>
      <c r="J3102" s="24">
        <f t="shared" si="806"/>
        <v>0</v>
      </c>
      <c r="K3102" s="24">
        <f t="shared" si="807"/>
        <v>0.6155086200901988</v>
      </c>
      <c r="L3102" s="13"/>
      <c r="M3102" s="24"/>
      <c r="N3102" s="24">
        <f t="shared" si="801"/>
        <v>0</v>
      </c>
      <c r="O3102" s="13"/>
      <c r="P3102" s="13"/>
    </row>
    <row r="3103" spans="1:16">
      <c r="A3103">
        <v>3102</v>
      </c>
      <c r="B3103" s="13">
        <v>5</v>
      </c>
      <c r="C3103" s="13">
        <v>10</v>
      </c>
      <c r="D3103" s="13">
        <v>5</v>
      </c>
      <c r="E3103" s="14">
        <f t="shared" si="812"/>
        <v>130</v>
      </c>
      <c r="F3103" s="24">
        <f>'1 Solar Profile'!E3105*S$10</f>
        <v>1.1458125E-2</v>
      </c>
      <c r="G3103" s="24">
        <f>'2 Load Profile'!E3104</f>
        <v>0.74290374901060352</v>
      </c>
      <c r="H3103" s="24">
        <f t="shared" si="804"/>
        <v>0.73144562401060353</v>
      </c>
      <c r="I3103" s="13">
        <f t="shared" si="805"/>
        <v>0</v>
      </c>
      <c r="J3103" s="24">
        <f t="shared" si="806"/>
        <v>1.1458125E-2</v>
      </c>
      <c r="K3103" s="24">
        <f t="shared" si="807"/>
        <v>0.73144562401060353</v>
      </c>
      <c r="L3103" s="13"/>
      <c r="M3103" s="24"/>
      <c r="N3103" s="24">
        <f t="shared" si="801"/>
        <v>0</v>
      </c>
      <c r="O3103" s="13"/>
      <c r="P3103" s="13"/>
    </row>
    <row r="3104" spans="1:16">
      <c r="A3104">
        <v>3103</v>
      </c>
      <c r="B3104" s="13">
        <v>5</v>
      </c>
      <c r="C3104" s="13">
        <v>10</v>
      </c>
      <c r="D3104" s="13">
        <v>6</v>
      </c>
      <c r="E3104" s="14">
        <f t="shared" si="812"/>
        <v>130</v>
      </c>
      <c r="F3104" s="24">
        <f>'1 Solar Profile'!E3106*S$10</f>
        <v>0.72267142499999992</v>
      </c>
      <c r="G3104" s="24">
        <f>'2 Load Profile'!E3105</f>
        <v>0.90901741361626776</v>
      </c>
      <c r="H3104" s="24">
        <f t="shared" si="804"/>
        <v>0.18634598861626783</v>
      </c>
      <c r="I3104" s="13">
        <f t="shared" si="805"/>
        <v>0</v>
      </c>
      <c r="J3104" s="24">
        <f t="shared" si="806"/>
        <v>0.72267142499999992</v>
      </c>
      <c r="K3104" s="24">
        <f t="shared" si="807"/>
        <v>0.18634598861626783</v>
      </c>
      <c r="L3104" s="13"/>
      <c r="M3104" s="24"/>
      <c r="N3104" s="24">
        <f t="shared" si="801"/>
        <v>0</v>
      </c>
      <c r="O3104" s="13"/>
      <c r="P3104" s="13"/>
    </row>
    <row r="3105" spans="1:16">
      <c r="A3105">
        <v>3104</v>
      </c>
      <c r="B3105" s="13">
        <v>5</v>
      </c>
      <c r="C3105" s="13">
        <v>10</v>
      </c>
      <c r="D3105" s="13">
        <v>7</v>
      </c>
      <c r="E3105" s="14">
        <f t="shared" si="812"/>
        <v>130</v>
      </c>
      <c r="F3105" s="24">
        <f>'1 Solar Profile'!E3107*S$10</f>
        <v>0.36866654999999998</v>
      </c>
      <c r="G3105" s="24">
        <f>'2 Load Profile'!E3106</f>
        <v>0.83538435279125711</v>
      </c>
      <c r="H3105" s="24">
        <f t="shared" si="804"/>
        <v>0.46671780279125713</v>
      </c>
      <c r="I3105" s="13">
        <f t="shared" si="805"/>
        <v>0</v>
      </c>
      <c r="J3105" s="24">
        <f t="shared" si="806"/>
        <v>0.36866654999999998</v>
      </c>
      <c r="K3105" s="24">
        <f t="shared" si="807"/>
        <v>0.46671780279125713</v>
      </c>
      <c r="L3105" s="13"/>
      <c r="M3105" s="24"/>
      <c r="N3105" s="24">
        <f t="shared" si="801"/>
        <v>0</v>
      </c>
      <c r="O3105" s="13"/>
      <c r="P3105" s="13"/>
    </row>
    <row r="3106" spans="1:16">
      <c r="A3106">
        <v>3105</v>
      </c>
      <c r="B3106" s="13">
        <v>5</v>
      </c>
      <c r="C3106" s="13">
        <v>10</v>
      </c>
      <c r="D3106" s="13">
        <v>8</v>
      </c>
      <c r="E3106" s="14">
        <f t="shared" si="812"/>
        <v>130</v>
      </c>
      <c r="F3106" s="24">
        <f>'1 Solar Profile'!E3108*S$10</f>
        <v>0.57943777499999993</v>
      </c>
      <c r="G3106" s="24">
        <f>'2 Load Profile'!E3107</f>
        <v>0.75988463713945398</v>
      </c>
      <c r="H3106" s="24">
        <f t="shared" si="804"/>
        <v>0.18044686213945405</v>
      </c>
      <c r="I3106" s="13">
        <f t="shared" si="805"/>
        <v>0</v>
      </c>
      <c r="J3106" s="24">
        <f t="shared" si="806"/>
        <v>0.57943777499999993</v>
      </c>
      <c r="K3106" s="24">
        <f t="shared" si="807"/>
        <v>0.18044686213945405</v>
      </c>
      <c r="L3106" s="13"/>
      <c r="M3106" s="24"/>
      <c r="N3106" s="24">
        <f t="shared" si="801"/>
        <v>0</v>
      </c>
      <c r="O3106" s="13"/>
      <c r="P3106" s="13"/>
    </row>
    <row r="3107" spans="1:16">
      <c r="A3107">
        <v>3106</v>
      </c>
      <c r="B3107" s="13">
        <v>5</v>
      </c>
      <c r="C3107" s="13">
        <v>10</v>
      </c>
      <c r="D3107" s="13">
        <v>9</v>
      </c>
      <c r="E3107" s="14">
        <f t="shared" si="812"/>
        <v>130</v>
      </c>
      <c r="F3107" s="24">
        <f>'1 Solar Profile'!E3109*S$10</f>
        <v>1.1165552999999999</v>
      </c>
      <c r="G3107" s="24">
        <f>'2 Load Profile'!E3108</f>
        <v>0.74874177181099077</v>
      </c>
      <c r="H3107" s="24">
        <f t="shared" si="804"/>
        <v>-0.36781352818900914</v>
      </c>
      <c r="I3107" s="13">
        <f t="shared" si="805"/>
        <v>-0.36781352818900914</v>
      </c>
      <c r="J3107" s="24">
        <f t="shared" si="806"/>
        <v>0.74874177181099077</v>
      </c>
      <c r="K3107" s="24">
        <f t="shared" si="807"/>
        <v>0</v>
      </c>
      <c r="L3107" s="13"/>
      <c r="M3107" s="24"/>
      <c r="N3107" s="24">
        <f t="shared" si="801"/>
        <v>0</v>
      </c>
      <c r="O3107" s="13"/>
      <c r="P3107" s="13"/>
    </row>
    <row r="3108" spans="1:16">
      <c r="A3108">
        <v>3107</v>
      </c>
      <c r="B3108" s="13">
        <v>5</v>
      </c>
      <c r="C3108" s="13">
        <v>10</v>
      </c>
      <c r="D3108" s="13">
        <v>10</v>
      </c>
      <c r="E3108" s="14">
        <f t="shared" si="812"/>
        <v>130</v>
      </c>
      <c r="F3108" s="24">
        <f>'1 Solar Profile'!E3110*S$10</f>
        <v>1.0039868999999999</v>
      </c>
      <c r="G3108" s="24">
        <f>'2 Load Profile'!E3109</f>
        <v>0.74302706060835266</v>
      </c>
      <c r="H3108" s="24">
        <f t="shared" si="804"/>
        <v>-0.26095983939164724</v>
      </c>
      <c r="I3108" s="13">
        <f t="shared" si="805"/>
        <v>-0.26095983939164724</v>
      </c>
      <c r="J3108" s="24">
        <f t="shared" si="806"/>
        <v>0.74302706060835266</v>
      </c>
      <c r="K3108" s="24">
        <f t="shared" si="807"/>
        <v>0</v>
      </c>
      <c r="L3108" s="13"/>
      <c r="M3108" s="24"/>
      <c r="N3108" s="24">
        <f t="shared" si="801"/>
        <v>0</v>
      </c>
      <c r="O3108" s="13"/>
      <c r="P3108" s="13"/>
    </row>
    <row r="3109" spans="1:16">
      <c r="A3109">
        <v>3108</v>
      </c>
      <c r="B3109" s="13">
        <v>5</v>
      </c>
      <c r="C3109" s="13">
        <v>10</v>
      </c>
      <c r="D3109" s="13">
        <v>11</v>
      </c>
      <c r="E3109" s="14">
        <f t="shared" si="812"/>
        <v>130</v>
      </c>
      <c r="F3109" s="24">
        <f>'1 Solar Profile'!E3111*S$10</f>
        <v>1.1700029250000001</v>
      </c>
      <c r="G3109" s="24">
        <f>'2 Load Profile'!E3110</f>
        <v>0.71248538094676084</v>
      </c>
      <c r="H3109" s="24">
        <f t="shared" si="804"/>
        <v>-0.4575175440532393</v>
      </c>
      <c r="I3109" s="13">
        <f t="shared" si="805"/>
        <v>-0.4575175440532393</v>
      </c>
      <c r="J3109" s="24">
        <f t="shared" si="806"/>
        <v>0.71248538094676084</v>
      </c>
      <c r="K3109" s="24">
        <f t="shared" si="807"/>
        <v>0</v>
      </c>
      <c r="L3109" s="13"/>
      <c r="M3109" s="24"/>
      <c r="N3109" s="24">
        <f t="shared" si="801"/>
        <v>0</v>
      </c>
      <c r="O3109" s="13"/>
      <c r="P3109" s="13"/>
    </row>
    <row r="3110" spans="1:16">
      <c r="A3110">
        <v>3109</v>
      </c>
      <c r="B3110" s="13">
        <v>5</v>
      </c>
      <c r="C3110" s="13">
        <v>10</v>
      </c>
      <c r="D3110" s="13">
        <v>12</v>
      </c>
      <c r="E3110" s="14">
        <f t="shared" si="812"/>
        <v>130</v>
      </c>
      <c r="F3110" s="24">
        <f>'1 Solar Profile'!E3112*S$10</f>
        <v>1.1953383750000002</v>
      </c>
      <c r="G3110" s="24">
        <f>'2 Load Profile'!E3111</f>
        <v>0.67668635663940357</v>
      </c>
      <c r="H3110" s="24">
        <f t="shared" si="804"/>
        <v>-0.5186520183605966</v>
      </c>
      <c r="I3110" s="13">
        <f t="shared" si="805"/>
        <v>-0.5186520183605966</v>
      </c>
      <c r="J3110" s="24">
        <f t="shared" si="806"/>
        <v>0.67668635663940357</v>
      </c>
      <c r="K3110" s="24">
        <f t="shared" si="807"/>
        <v>0</v>
      </c>
      <c r="L3110" s="13"/>
      <c r="M3110" s="24"/>
      <c r="N3110" s="24">
        <f t="shared" si="801"/>
        <v>0</v>
      </c>
      <c r="O3110" s="13"/>
      <c r="P3110" s="13"/>
    </row>
    <row r="3111" spans="1:16">
      <c r="A3111">
        <v>3110</v>
      </c>
      <c r="B3111" s="13">
        <v>5</v>
      </c>
      <c r="C3111" s="13">
        <v>10</v>
      </c>
      <c r="D3111" s="13">
        <v>13</v>
      </c>
      <c r="E3111" s="14">
        <f t="shared" si="812"/>
        <v>130</v>
      </c>
      <c r="F3111" s="24">
        <f>'1 Solar Profile'!E3113*S$10</f>
        <v>0.72166342500000003</v>
      </c>
      <c r="G3111" s="24">
        <f>'2 Load Profile'!E3112</f>
        <v>0.66296276537978294</v>
      </c>
      <c r="H3111" s="24">
        <f t="shared" si="804"/>
        <v>-5.8700659620217088E-2</v>
      </c>
      <c r="I3111" s="13">
        <f t="shared" si="805"/>
        <v>-5.8700659620217088E-2</v>
      </c>
      <c r="J3111" s="24">
        <f t="shared" si="806"/>
        <v>0.66296276537978294</v>
      </c>
      <c r="K3111" s="24">
        <f t="shared" si="807"/>
        <v>0</v>
      </c>
      <c r="L3111" s="13"/>
      <c r="M3111" s="24"/>
      <c r="N3111" s="24">
        <f t="shared" si="801"/>
        <v>0</v>
      </c>
      <c r="O3111" s="13"/>
      <c r="P3111" s="13"/>
    </row>
    <row r="3112" spans="1:16">
      <c r="A3112">
        <v>3111</v>
      </c>
      <c r="B3112" s="13">
        <v>5</v>
      </c>
      <c r="C3112" s="13">
        <v>10</v>
      </c>
      <c r="D3112" s="13">
        <v>14</v>
      </c>
      <c r="E3112" s="14">
        <f t="shared" si="812"/>
        <v>130</v>
      </c>
      <c r="F3112" s="24">
        <f>'1 Solar Profile'!E3114*S$10</f>
        <v>0.88720852500000003</v>
      </c>
      <c r="G3112" s="24">
        <f>'2 Load Profile'!E3113</f>
        <v>0.68818564541498684</v>
      </c>
      <c r="H3112" s="24">
        <f t="shared" si="804"/>
        <v>-0.19902287958501319</v>
      </c>
      <c r="I3112" s="13">
        <f t="shared" si="805"/>
        <v>-0.19902287958501319</v>
      </c>
      <c r="J3112" s="24">
        <f t="shared" si="806"/>
        <v>0.68818564541498684</v>
      </c>
      <c r="K3112" s="24">
        <f t="shared" si="807"/>
        <v>0</v>
      </c>
      <c r="L3112" s="13"/>
      <c r="M3112" s="24"/>
      <c r="N3112" s="24">
        <f t="shared" si="801"/>
        <v>0</v>
      </c>
      <c r="O3112" s="13"/>
      <c r="P3112" s="13"/>
    </row>
    <row r="3113" spans="1:16">
      <c r="A3113">
        <v>3112</v>
      </c>
      <c r="B3113" s="13">
        <v>5</v>
      </c>
      <c r="C3113" s="13">
        <v>10</v>
      </c>
      <c r="D3113" s="13">
        <v>15</v>
      </c>
      <c r="E3113" s="14">
        <f t="shared" si="812"/>
        <v>130</v>
      </c>
      <c r="F3113" s="24">
        <f>'1 Solar Profile'!E3115*S$10</f>
        <v>0.58694579999999996</v>
      </c>
      <c r="G3113" s="24">
        <f>'2 Load Profile'!E3114</f>
        <v>0.7951266412447543</v>
      </c>
      <c r="H3113" s="24">
        <f t="shared" si="804"/>
        <v>0.20818084124475433</v>
      </c>
      <c r="I3113" s="13">
        <f t="shared" si="805"/>
        <v>0</v>
      </c>
      <c r="J3113" s="24">
        <f t="shared" si="806"/>
        <v>0.58694579999999996</v>
      </c>
      <c r="K3113" s="24">
        <f t="shared" si="807"/>
        <v>0.20818084124475433</v>
      </c>
      <c r="L3113" s="13"/>
      <c r="M3113" s="24"/>
      <c r="N3113" s="24">
        <f t="shared" ref="N3113:N3176" si="817">M3113+L3113</f>
        <v>0</v>
      </c>
      <c r="O3113" s="13"/>
      <c r="P3113" s="13"/>
    </row>
    <row r="3114" spans="1:16">
      <c r="A3114">
        <v>3113</v>
      </c>
      <c r="B3114" s="13">
        <v>5</v>
      </c>
      <c r="C3114" s="13">
        <v>10</v>
      </c>
      <c r="D3114" s="13">
        <v>16</v>
      </c>
      <c r="E3114" s="14">
        <f t="shared" si="812"/>
        <v>130</v>
      </c>
      <c r="F3114" s="24">
        <f>'1 Solar Profile'!E3116*S$10</f>
        <v>0.45042322499999998</v>
      </c>
      <c r="G3114" s="24">
        <f>'2 Load Profile'!E3115</f>
        <v>0.97224707154834489</v>
      </c>
      <c r="H3114" s="24">
        <f t="shared" si="804"/>
        <v>0.52182384654834491</v>
      </c>
      <c r="I3114" s="13">
        <f t="shared" si="805"/>
        <v>0</v>
      </c>
      <c r="J3114" s="24">
        <f t="shared" si="806"/>
        <v>0.45042322499999998</v>
      </c>
      <c r="K3114" s="24">
        <f t="shared" si="807"/>
        <v>0.52182384654834491</v>
      </c>
      <c r="L3114" s="13"/>
      <c r="M3114" s="24"/>
      <c r="N3114" s="24">
        <f t="shared" si="817"/>
        <v>0</v>
      </c>
      <c r="O3114" s="13"/>
      <c r="P3114" s="13"/>
    </row>
    <row r="3115" spans="1:16">
      <c r="A3115">
        <v>3114</v>
      </c>
      <c r="B3115" s="13">
        <v>5</v>
      </c>
      <c r="C3115" s="13">
        <v>10</v>
      </c>
      <c r="D3115" s="13">
        <v>17</v>
      </c>
      <c r="E3115" s="14">
        <f t="shared" si="812"/>
        <v>130</v>
      </c>
      <c r="F3115" s="24">
        <f>'1 Solar Profile'!E3117*S$10</f>
        <v>0.72439762499999993</v>
      </c>
      <c r="G3115" s="24">
        <f>'2 Load Profile'!E3116</f>
        <v>1.0617465701898969</v>
      </c>
      <c r="H3115" s="24">
        <f t="shared" si="804"/>
        <v>0.337348945189897</v>
      </c>
      <c r="I3115" s="13">
        <f t="shared" si="805"/>
        <v>0</v>
      </c>
      <c r="J3115" s="24">
        <f t="shared" si="806"/>
        <v>0.72439762499999993</v>
      </c>
      <c r="K3115" s="24">
        <f t="shared" si="807"/>
        <v>0.337348945189897</v>
      </c>
      <c r="L3115" s="13"/>
      <c r="M3115" s="24"/>
      <c r="N3115" s="24">
        <f t="shared" si="817"/>
        <v>0</v>
      </c>
      <c r="O3115" s="13"/>
      <c r="P3115" s="13"/>
    </row>
    <row r="3116" spans="1:16">
      <c r="A3116">
        <v>3115</v>
      </c>
      <c r="B3116" s="13">
        <v>5</v>
      </c>
      <c r="C3116" s="13">
        <v>10</v>
      </c>
      <c r="D3116" s="13">
        <v>18</v>
      </c>
      <c r="E3116" s="14">
        <f t="shared" si="812"/>
        <v>130</v>
      </c>
      <c r="F3116" s="24">
        <f>'1 Solar Profile'!E3118*S$10</f>
        <v>7.8364124999999993E-2</v>
      </c>
      <c r="G3116" s="24">
        <f>'2 Load Profile'!E3117</f>
        <v>1.1203790470575661</v>
      </c>
      <c r="H3116" s="24">
        <f t="shared" si="804"/>
        <v>1.0420149220575661</v>
      </c>
      <c r="I3116" s="13">
        <f t="shared" si="805"/>
        <v>0</v>
      </c>
      <c r="J3116" s="24">
        <f t="shared" si="806"/>
        <v>7.8364124999999993E-2</v>
      </c>
      <c r="K3116" s="24">
        <f t="shared" si="807"/>
        <v>1.0420149220575661</v>
      </c>
      <c r="L3116" s="13"/>
      <c r="M3116" s="24"/>
      <c r="N3116" s="24">
        <f t="shared" si="817"/>
        <v>0</v>
      </c>
      <c r="O3116" s="13"/>
      <c r="P3116" s="13"/>
    </row>
    <row r="3117" spans="1:16">
      <c r="A3117">
        <v>3116</v>
      </c>
      <c r="B3117" s="13">
        <v>5</v>
      </c>
      <c r="C3117" s="13">
        <v>10</v>
      </c>
      <c r="D3117" s="13">
        <v>19</v>
      </c>
      <c r="E3117" s="14">
        <f t="shared" si="812"/>
        <v>130</v>
      </c>
      <c r="F3117" s="24">
        <f>'1 Solar Profile'!E3119*S$10</f>
        <v>0</v>
      </c>
      <c r="G3117" s="24">
        <f>'2 Load Profile'!E3118</f>
        <v>1.3153128761666932</v>
      </c>
      <c r="H3117" s="24">
        <f t="shared" si="804"/>
        <v>1.3153128761666932</v>
      </c>
      <c r="I3117" s="13">
        <f t="shared" si="805"/>
        <v>0</v>
      </c>
      <c r="J3117" s="24">
        <f t="shared" si="806"/>
        <v>0</v>
      </c>
      <c r="K3117" s="24">
        <f t="shared" si="807"/>
        <v>1.3153128761666932</v>
      </c>
      <c r="L3117" s="13"/>
      <c r="M3117" s="24"/>
      <c r="N3117" s="24">
        <f t="shared" si="817"/>
        <v>0</v>
      </c>
      <c r="O3117" s="13"/>
      <c r="P3117" s="13"/>
    </row>
    <row r="3118" spans="1:16">
      <c r="A3118">
        <v>3117</v>
      </c>
      <c r="B3118" s="13">
        <v>5</v>
      </c>
      <c r="C3118" s="13">
        <v>10</v>
      </c>
      <c r="D3118" s="13">
        <v>20</v>
      </c>
      <c r="E3118" s="14">
        <f t="shared" si="812"/>
        <v>130</v>
      </c>
      <c r="F3118" s="24">
        <f>'1 Solar Profile'!E3120*S$10</f>
        <v>0</v>
      </c>
      <c r="G3118" s="24">
        <f>'2 Load Profile'!E3119</f>
        <v>1.4381556060334402</v>
      </c>
      <c r="H3118" s="24">
        <f t="shared" si="804"/>
        <v>1.4381556060334402</v>
      </c>
      <c r="I3118" s="13">
        <f t="shared" si="805"/>
        <v>0</v>
      </c>
      <c r="J3118" s="24">
        <f t="shared" si="806"/>
        <v>0</v>
      </c>
      <c r="K3118" s="24">
        <f t="shared" si="807"/>
        <v>1.4381556060334402</v>
      </c>
      <c r="L3118" s="13"/>
      <c r="M3118" s="24"/>
      <c r="N3118" s="24">
        <f t="shared" si="817"/>
        <v>0</v>
      </c>
      <c r="O3118" s="24"/>
      <c r="P3118" s="24"/>
    </row>
    <row r="3119" spans="1:16">
      <c r="A3119">
        <v>3118</v>
      </c>
      <c r="B3119" s="13">
        <v>5</v>
      </c>
      <c r="C3119" s="13">
        <v>10</v>
      </c>
      <c r="D3119" s="13">
        <v>21</v>
      </c>
      <c r="E3119" s="14">
        <f t="shared" si="812"/>
        <v>130</v>
      </c>
      <c r="F3119" s="24">
        <f>'1 Solar Profile'!E3121*S$10</f>
        <v>0</v>
      </c>
      <c r="G3119" s="24">
        <f>'2 Load Profile'!E3120</f>
        <v>1.179636524552272</v>
      </c>
      <c r="H3119" s="24">
        <f t="shared" si="804"/>
        <v>1.179636524552272</v>
      </c>
      <c r="I3119" s="13">
        <f t="shared" si="805"/>
        <v>0</v>
      </c>
      <c r="J3119" s="24">
        <f t="shared" si="806"/>
        <v>0</v>
      </c>
      <c r="K3119" s="24">
        <f t="shared" si="807"/>
        <v>1.179636524552272</v>
      </c>
      <c r="L3119" s="13"/>
      <c r="M3119" s="24"/>
      <c r="N3119" s="24">
        <f t="shared" si="817"/>
        <v>0</v>
      </c>
      <c r="O3119" s="13"/>
      <c r="P3119" s="13"/>
    </row>
    <row r="3120" spans="1:16">
      <c r="A3120">
        <v>3119</v>
      </c>
      <c r="B3120" s="13">
        <v>5</v>
      </c>
      <c r="C3120" s="13">
        <v>10</v>
      </c>
      <c r="D3120" s="13">
        <v>22</v>
      </c>
      <c r="E3120" s="14">
        <f t="shared" si="812"/>
        <v>130</v>
      </c>
      <c r="F3120" s="24">
        <f>'1 Solar Profile'!E3122*S$10</f>
        <v>0</v>
      </c>
      <c r="G3120" s="24">
        <f>'2 Load Profile'!E3121</f>
        <v>0.90371611504783189</v>
      </c>
      <c r="H3120" s="24">
        <f t="shared" si="804"/>
        <v>0.90371611504783189</v>
      </c>
      <c r="I3120" s="13">
        <f t="shared" si="805"/>
        <v>0</v>
      </c>
      <c r="J3120" s="24">
        <f t="shared" si="806"/>
        <v>0</v>
      </c>
      <c r="K3120" s="24">
        <f t="shared" si="807"/>
        <v>0.90371611504783189</v>
      </c>
      <c r="L3120" s="13"/>
      <c r="M3120" s="24"/>
      <c r="N3120" s="24">
        <f t="shared" si="817"/>
        <v>0</v>
      </c>
      <c r="O3120" s="13"/>
      <c r="P3120" s="13"/>
    </row>
    <row r="3121" spans="1:16">
      <c r="A3121">
        <v>3120</v>
      </c>
      <c r="B3121" s="13">
        <v>5</v>
      </c>
      <c r="C3121" s="13">
        <v>10</v>
      </c>
      <c r="D3121" s="13">
        <v>23</v>
      </c>
      <c r="E3121" s="14">
        <f t="shared" si="812"/>
        <v>130</v>
      </c>
      <c r="F3121" s="24">
        <f>'1 Solar Profile'!E3123*S$10</f>
        <v>0</v>
      </c>
      <c r="G3121" s="24">
        <f>'2 Load Profile'!E3122</f>
        <v>0.61806497762252577</v>
      </c>
      <c r="H3121" s="24">
        <f t="shared" si="804"/>
        <v>0.61806497762252577</v>
      </c>
      <c r="I3121" s="13">
        <f t="shared" si="805"/>
        <v>0</v>
      </c>
      <c r="J3121" s="24">
        <f t="shared" si="806"/>
        <v>0</v>
      </c>
      <c r="K3121" s="24">
        <f t="shared" si="807"/>
        <v>0.61806497762252577</v>
      </c>
      <c r="L3121" s="13">
        <f t="shared" ref="L3121" si="818">SUM(I3098:I3121)</f>
        <v>-1.8626664691997226</v>
      </c>
      <c r="M3121" s="24">
        <f t="shared" ref="M3121" si="819">SUMIF(H3098:H3121,"&gt;0",H3098:H3121)</f>
        <v>11.999840017829412</v>
      </c>
      <c r="N3121" s="24">
        <f t="shared" si="817"/>
        <v>10.13717354862969</v>
      </c>
      <c r="O3121" s="13">
        <f t="shared" ref="O3121" si="820">IF(M3121&gt;(L3121*-1),(M3121+L3121)*S$12,0)</f>
        <v>1.4264726502425242</v>
      </c>
      <c r="P3121" s="13">
        <f t="shared" ref="P3121" si="821">IF(M3121&lt;(L3121*-1),(M3121+L3121)*S$14,0)</f>
        <v>0</v>
      </c>
    </row>
    <row r="3122" spans="1:16">
      <c r="A3122">
        <v>3121</v>
      </c>
      <c r="B3122" s="13">
        <v>5</v>
      </c>
      <c r="C3122" s="13">
        <v>11</v>
      </c>
      <c r="D3122" s="13">
        <v>0</v>
      </c>
      <c r="E3122" s="14">
        <f t="shared" si="812"/>
        <v>131</v>
      </c>
      <c r="F3122" s="24">
        <f>'1 Solar Profile'!E3124*S$10</f>
        <v>0</v>
      </c>
      <c r="G3122" s="24">
        <f>'2 Load Profile'!E3123</f>
        <v>0.5208060694190132</v>
      </c>
      <c r="H3122" s="24">
        <f t="shared" si="804"/>
        <v>0.5208060694190132</v>
      </c>
      <c r="I3122" s="13">
        <f t="shared" si="805"/>
        <v>0</v>
      </c>
      <c r="J3122" s="24">
        <f t="shared" si="806"/>
        <v>0</v>
      </c>
      <c r="K3122" s="24">
        <f t="shared" si="807"/>
        <v>0.5208060694190132</v>
      </c>
      <c r="L3122" s="13"/>
      <c r="M3122" s="24"/>
      <c r="N3122" s="24">
        <f t="shared" si="817"/>
        <v>0</v>
      </c>
      <c r="O3122" s="13"/>
      <c r="P3122" s="13"/>
    </row>
    <row r="3123" spans="1:16">
      <c r="A3123">
        <v>3122</v>
      </c>
      <c r="B3123" s="13">
        <v>5</v>
      </c>
      <c r="C3123" s="13">
        <v>11</v>
      </c>
      <c r="D3123" s="13">
        <v>1</v>
      </c>
      <c r="E3123" s="14">
        <f t="shared" si="812"/>
        <v>131</v>
      </c>
      <c r="F3123" s="24">
        <f>'1 Solar Profile'!E3125*S$10</f>
        <v>0</v>
      </c>
      <c r="G3123" s="24">
        <f>'2 Load Profile'!E3124</f>
        <v>0.48787812758258114</v>
      </c>
      <c r="H3123" s="24">
        <f t="shared" si="804"/>
        <v>0.48787812758258114</v>
      </c>
      <c r="I3123" s="13">
        <f t="shared" si="805"/>
        <v>0</v>
      </c>
      <c r="J3123" s="24">
        <f t="shared" si="806"/>
        <v>0</v>
      </c>
      <c r="K3123" s="24">
        <f t="shared" si="807"/>
        <v>0.48787812758258114</v>
      </c>
      <c r="L3123" s="13"/>
      <c r="M3123" s="24"/>
      <c r="N3123" s="24">
        <f t="shared" si="817"/>
        <v>0</v>
      </c>
      <c r="O3123" s="13"/>
      <c r="P3123" s="13"/>
    </row>
    <row r="3124" spans="1:16">
      <c r="A3124">
        <v>3123</v>
      </c>
      <c r="B3124" s="13">
        <v>5</v>
      </c>
      <c r="C3124" s="13">
        <v>11</v>
      </c>
      <c r="D3124" s="13">
        <v>2</v>
      </c>
      <c r="E3124" s="14">
        <f t="shared" si="812"/>
        <v>131</v>
      </c>
      <c r="F3124" s="24">
        <f>'1 Solar Profile'!E3126*S$10</f>
        <v>0</v>
      </c>
      <c r="G3124" s="24">
        <f>'2 Load Profile'!E3125</f>
        <v>0.49229249878284848</v>
      </c>
      <c r="H3124" s="24">
        <f t="shared" si="804"/>
        <v>0.49229249878284848</v>
      </c>
      <c r="I3124" s="13">
        <f t="shared" si="805"/>
        <v>0</v>
      </c>
      <c r="J3124" s="24">
        <f t="shared" si="806"/>
        <v>0</v>
      </c>
      <c r="K3124" s="24">
        <f t="shared" si="807"/>
        <v>0.49229249878284848</v>
      </c>
      <c r="L3124" s="13"/>
      <c r="M3124" s="24"/>
      <c r="N3124" s="24">
        <f t="shared" si="817"/>
        <v>0</v>
      </c>
      <c r="O3124" s="13"/>
      <c r="P3124" s="13"/>
    </row>
    <row r="3125" spans="1:16">
      <c r="A3125">
        <v>3124</v>
      </c>
      <c r="B3125" s="13">
        <v>5</v>
      </c>
      <c r="C3125" s="13">
        <v>11</v>
      </c>
      <c r="D3125" s="13">
        <v>3</v>
      </c>
      <c r="E3125" s="14">
        <f t="shared" si="812"/>
        <v>131</v>
      </c>
      <c r="F3125" s="24">
        <f>'1 Solar Profile'!E3127*S$10</f>
        <v>0</v>
      </c>
      <c r="G3125" s="24">
        <f>'2 Load Profile'!E3126</f>
        <v>0.50045113411153175</v>
      </c>
      <c r="H3125" s="24">
        <f t="shared" si="804"/>
        <v>0.50045113411153175</v>
      </c>
      <c r="I3125" s="13">
        <f t="shared" si="805"/>
        <v>0</v>
      </c>
      <c r="J3125" s="24">
        <f t="shared" si="806"/>
        <v>0</v>
      </c>
      <c r="K3125" s="24">
        <f t="shared" si="807"/>
        <v>0.50045113411153175</v>
      </c>
      <c r="L3125" s="13"/>
      <c r="M3125" s="24"/>
      <c r="N3125" s="24">
        <f t="shared" si="817"/>
        <v>0</v>
      </c>
      <c r="O3125" s="13"/>
      <c r="P3125" s="13"/>
    </row>
    <row r="3126" spans="1:16">
      <c r="A3126">
        <v>3125</v>
      </c>
      <c r="B3126" s="13">
        <v>5</v>
      </c>
      <c r="C3126" s="13">
        <v>11</v>
      </c>
      <c r="D3126" s="13">
        <v>4</v>
      </c>
      <c r="E3126" s="14">
        <f t="shared" si="812"/>
        <v>131</v>
      </c>
      <c r="F3126" s="24">
        <f>'1 Solar Profile'!E3128*S$10</f>
        <v>0</v>
      </c>
      <c r="G3126" s="24">
        <f>'2 Load Profile'!E3127</f>
        <v>0.55661580464588367</v>
      </c>
      <c r="H3126" s="24">
        <f t="shared" si="804"/>
        <v>0.55661580464588367</v>
      </c>
      <c r="I3126" s="13">
        <f t="shared" si="805"/>
        <v>0</v>
      </c>
      <c r="J3126" s="24">
        <f t="shared" si="806"/>
        <v>0</v>
      </c>
      <c r="K3126" s="24">
        <f t="shared" si="807"/>
        <v>0.55661580464588367</v>
      </c>
      <c r="L3126" s="13"/>
      <c r="M3126" s="24"/>
      <c r="N3126" s="24">
        <f t="shared" si="817"/>
        <v>0</v>
      </c>
      <c r="O3126" s="13"/>
      <c r="P3126" s="13"/>
    </row>
    <row r="3127" spans="1:16">
      <c r="A3127">
        <v>3126</v>
      </c>
      <c r="B3127" s="13">
        <v>5</v>
      </c>
      <c r="C3127" s="13">
        <v>11</v>
      </c>
      <c r="D3127" s="13">
        <v>5</v>
      </c>
      <c r="E3127" s="14">
        <f t="shared" si="812"/>
        <v>131</v>
      </c>
      <c r="F3127" s="24">
        <f>'1 Solar Profile'!E3129*S$10</f>
        <v>0.20765902500000002</v>
      </c>
      <c r="G3127" s="24">
        <f>'2 Load Profile'!E3128</f>
        <v>0.69707151854041094</v>
      </c>
      <c r="H3127" s="24">
        <f t="shared" si="804"/>
        <v>0.48941249354041094</v>
      </c>
      <c r="I3127" s="13">
        <f t="shared" si="805"/>
        <v>0</v>
      </c>
      <c r="J3127" s="24">
        <f t="shared" si="806"/>
        <v>0.20765902500000002</v>
      </c>
      <c r="K3127" s="24">
        <f t="shared" si="807"/>
        <v>0.48941249354041094</v>
      </c>
      <c r="L3127" s="13"/>
      <c r="M3127" s="24"/>
      <c r="N3127" s="24">
        <f t="shared" si="817"/>
        <v>0</v>
      </c>
      <c r="O3127" s="13"/>
      <c r="P3127" s="13"/>
    </row>
    <row r="3128" spans="1:16">
      <c r="A3128">
        <v>3127</v>
      </c>
      <c r="B3128" s="13">
        <v>5</v>
      </c>
      <c r="C3128" s="13">
        <v>11</v>
      </c>
      <c r="D3128" s="13">
        <v>6</v>
      </c>
      <c r="E3128" s="14">
        <f t="shared" si="812"/>
        <v>131</v>
      </c>
      <c r="F3128" s="24">
        <f>'1 Solar Profile'!E3130*S$10</f>
        <v>0.47149515000000003</v>
      </c>
      <c r="G3128" s="24">
        <f>'2 Load Profile'!E3129</f>
        <v>0.86843353646477717</v>
      </c>
      <c r="H3128" s="24">
        <f t="shared" si="804"/>
        <v>0.39693838646477714</v>
      </c>
      <c r="I3128" s="13">
        <f t="shared" si="805"/>
        <v>0</v>
      </c>
      <c r="J3128" s="24">
        <f t="shared" si="806"/>
        <v>0.47149515000000003</v>
      </c>
      <c r="K3128" s="24">
        <f t="shared" si="807"/>
        <v>0.39693838646477714</v>
      </c>
      <c r="L3128" s="13"/>
      <c r="M3128" s="24"/>
      <c r="N3128" s="24">
        <f t="shared" si="817"/>
        <v>0</v>
      </c>
      <c r="O3128" s="13"/>
      <c r="P3128" s="13"/>
    </row>
    <row r="3129" spans="1:16">
      <c r="A3129">
        <v>3128</v>
      </c>
      <c r="B3129" s="13">
        <v>5</v>
      </c>
      <c r="C3129" s="13">
        <v>11</v>
      </c>
      <c r="D3129" s="13">
        <v>7</v>
      </c>
      <c r="E3129" s="14">
        <f t="shared" si="812"/>
        <v>131</v>
      </c>
      <c r="F3129" s="24">
        <f>'1 Solar Profile'!E3131*S$10</f>
        <v>0.98315122499999996</v>
      </c>
      <c r="G3129" s="24">
        <f>'2 Load Profile'!E3130</f>
        <v>0.80326743269988765</v>
      </c>
      <c r="H3129" s="24">
        <f t="shared" si="804"/>
        <v>-0.17988379230011231</v>
      </c>
      <c r="I3129" s="13">
        <f t="shared" si="805"/>
        <v>-0.17988379230011231</v>
      </c>
      <c r="J3129" s="24">
        <f t="shared" si="806"/>
        <v>0.80326743269988765</v>
      </c>
      <c r="K3129" s="24">
        <f t="shared" si="807"/>
        <v>0</v>
      </c>
      <c r="L3129" s="13"/>
      <c r="M3129" s="24"/>
      <c r="N3129" s="24">
        <f t="shared" si="817"/>
        <v>0</v>
      </c>
      <c r="O3129" s="13"/>
      <c r="P3129" s="13"/>
    </row>
    <row r="3130" spans="1:16">
      <c r="A3130">
        <v>3129</v>
      </c>
      <c r="B3130" s="13">
        <v>5</v>
      </c>
      <c r="C3130" s="13">
        <v>11</v>
      </c>
      <c r="D3130" s="13">
        <v>8</v>
      </c>
      <c r="E3130" s="14">
        <f t="shared" si="812"/>
        <v>131</v>
      </c>
      <c r="F3130" s="24">
        <f>'1 Solar Profile'!E3132*S$10</f>
        <v>2.6862569999999999</v>
      </c>
      <c r="G3130" s="24">
        <f>'2 Load Profile'!E3131</f>
        <v>0.73555414194968549</v>
      </c>
      <c r="H3130" s="24">
        <f t="shared" si="804"/>
        <v>-1.9507028580503145</v>
      </c>
      <c r="I3130" s="13">
        <f t="shared" si="805"/>
        <v>-1.9507028580503145</v>
      </c>
      <c r="J3130" s="24">
        <f t="shared" si="806"/>
        <v>0.73555414194968538</v>
      </c>
      <c r="K3130" s="24">
        <f t="shared" si="807"/>
        <v>0</v>
      </c>
      <c r="L3130" s="13"/>
      <c r="M3130" s="24"/>
      <c r="N3130" s="24">
        <f t="shared" si="817"/>
        <v>0</v>
      </c>
      <c r="O3130" s="13"/>
      <c r="P3130" s="13"/>
    </row>
    <row r="3131" spans="1:16">
      <c r="A3131">
        <v>3130</v>
      </c>
      <c r="B3131" s="13">
        <v>5</v>
      </c>
      <c r="C3131" s="13">
        <v>11</v>
      </c>
      <c r="D3131" s="13">
        <v>9</v>
      </c>
      <c r="E3131" s="14">
        <f t="shared" si="812"/>
        <v>131</v>
      </c>
      <c r="F3131" s="24">
        <f>'1 Solar Profile'!E3133*S$10</f>
        <v>1.0774622249999999</v>
      </c>
      <c r="G3131" s="24">
        <f>'2 Load Profile'!E3132</f>
        <v>0.73063033206564831</v>
      </c>
      <c r="H3131" s="24">
        <f t="shared" si="804"/>
        <v>-0.34683189293435157</v>
      </c>
      <c r="I3131" s="13">
        <f t="shared" si="805"/>
        <v>-0.34683189293435157</v>
      </c>
      <c r="J3131" s="24">
        <f t="shared" si="806"/>
        <v>0.73063033206564831</v>
      </c>
      <c r="K3131" s="24">
        <f t="shared" si="807"/>
        <v>0</v>
      </c>
      <c r="L3131" s="13"/>
      <c r="M3131" s="24"/>
      <c r="N3131" s="24">
        <f t="shared" si="817"/>
        <v>0</v>
      </c>
      <c r="O3131" s="13"/>
      <c r="P3131" s="13"/>
    </row>
    <row r="3132" spans="1:16">
      <c r="A3132">
        <v>3131</v>
      </c>
      <c r="B3132" s="13">
        <v>5</v>
      </c>
      <c r="C3132" s="13">
        <v>11</v>
      </c>
      <c r="D3132" s="13">
        <v>10</v>
      </c>
      <c r="E3132" s="14">
        <f t="shared" si="812"/>
        <v>131</v>
      </c>
      <c r="F3132" s="24">
        <f>'1 Solar Profile'!E3134*S$10</f>
        <v>0.71227957499999994</v>
      </c>
      <c r="G3132" s="24">
        <f>'2 Load Profile'!E3133</f>
        <v>0.72751307031325652</v>
      </c>
      <c r="H3132" s="24">
        <f t="shared" si="804"/>
        <v>1.5233495313256573E-2</v>
      </c>
      <c r="I3132" s="13">
        <f t="shared" si="805"/>
        <v>0</v>
      </c>
      <c r="J3132" s="24">
        <f t="shared" si="806"/>
        <v>0.71227957499999994</v>
      </c>
      <c r="K3132" s="24">
        <f t="shared" si="807"/>
        <v>1.5233495313256573E-2</v>
      </c>
      <c r="L3132" s="13"/>
      <c r="M3132" s="24"/>
      <c r="N3132" s="24">
        <f t="shared" si="817"/>
        <v>0</v>
      </c>
      <c r="O3132" s="13"/>
      <c r="P3132" s="13"/>
    </row>
    <row r="3133" spans="1:16">
      <c r="A3133">
        <v>3132</v>
      </c>
      <c r="B3133" s="13">
        <v>5</v>
      </c>
      <c r="C3133" s="13">
        <v>11</v>
      </c>
      <c r="D3133" s="13">
        <v>11</v>
      </c>
      <c r="E3133" s="14">
        <f t="shared" si="812"/>
        <v>131</v>
      </c>
      <c r="F3133" s="24">
        <f>'1 Solar Profile'!E3135*S$10</f>
        <v>1.4508585000000001</v>
      </c>
      <c r="G3133" s="24">
        <f>'2 Load Profile'!E3134</f>
        <v>0.6984449278952839</v>
      </c>
      <c r="H3133" s="24">
        <f t="shared" si="804"/>
        <v>-0.75241357210471616</v>
      </c>
      <c r="I3133" s="13">
        <f t="shared" si="805"/>
        <v>-0.75241357210471616</v>
      </c>
      <c r="J3133" s="24">
        <f t="shared" si="806"/>
        <v>0.6984449278952839</v>
      </c>
      <c r="K3133" s="24">
        <f t="shared" si="807"/>
        <v>0</v>
      </c>
      <c r="L3133" s="13"/>
      <c r="M3133" s="24"/>
      <c r="N3133" s="24">
        <f t="shared" si="817"/>
        <v>0</v>
      </c>
      <c r="O3133" s="13"/>
      <c r="P3133" s="13"/>
    </row>
    <row r="3134" spans="1:16">
      <c r="A3134">
        <v>3133</v>
      </c>
      <c r="B3134" s="13">
        <v>5</v>
      </c>
      <c r="C3134" s="13">
        <v>11</v>
      </c>
      <c r="D3134" s="13">
        <v>12</v>
      </c>
      <c r="E3134" s="14">
        <f t="shared" si="812"/>
        <v>131</v>
      </c>
      <c r="F3134" s="24">
        <f>'1 Solar Profile'!E3136*S$10</f>
        <v>5.1455218499999997</v>
      </c>
      <c r="G3134" s="24">
        <f>'2 Load Profile'!E3135</f>
        <v>0.669361324769567</v>
      </c>
      <c r="H3134" s="24">
        <f t="shared" si="804"/>
        <v>-4.4761605252304326</v>
      </c>
      <c r="I3134" s="13">
        <f t="shared" si="805"/>
        <v>-4.4761605252304326</v>
      </c>
      <c r="J3134" s="24">
        <f t="shared" si="806"/>
        <v>0.66936132476956711</v>
      </c>
      <c r="K3134" s="24">
        <f t="shared" si="807"/>
        <v>0</v>
      </c>
      <c r="L3134" s="13"/>
      <c r="M3134" s="24"/>
      <c r="N3134" s="24">
        <f t="shared" si="817"/>
        <v>0</v>
      </c>
      <c r="O3134" s="13"/>
      <c r="P3134" s="13"/>
    </row>
    <row r="3135" spans="1:16">
      <c r="A3135">
        <v>3134</v>
      </c>
      <c r="B3135" s="13">
        <v>5</v>
      </c>
      <c r="C3135" s="13">
        <v>11</v>
      </c>
      <c r="D3135" s="13">
        <v>13</v>
      </c>
      <c r="E3135" s="14">
        <f t="shared" si="812"/>
        <v>131</v>
      </c>
      <c r="F3135" s="24">
        <f>'1 Solar Profile'!E3137*S$10</f>
        <v>4.1889251249999999</v>
      </c>
      <c r="G3135" s="24">
        <f>'2 Load Profile'!E3136</f>
        <v>0.66296276537978294</v>
      </c>
      <c r="H3135" s="24">
        <f t="shared" si="804"/>
        <v>-3.525962359620217</v>
      </c>
      <c r="I3135" s="13">
        <f t="shared" si="805"/>
        <v>-3.525962359620217</v>
      </c>
      <c r="J3135" s="24">
        <f t="shared" si="806"/>
        <v>0.66296276537978294</v>
      </c>
      <c r="K3135" s="24">
        <f t="shared" si="807"/>
        <v>0</v>
      </c>
      <c r="L3135" s="13"/>
      <c r="M3135" s="24"/>
      <c r="N3135" s="24">
        <f t="shared" si="817"/>
        <v>0</v>
      </c>
      <c r="O3135" s="13"/>
      <c r="P3135" s="13"/>
    </row>
    <row r="3136" spans="1:16">
      <c r="A3136">
        <v>3135</v>
      </c>
      <c r="B3136" s="13">
        <v>5</v>
      </c>
      <c r="C3136" s="13">
        <v>11</v>
      </c>
      <c r="D3136" s="13">
        <v>14</v>
      </c>
      <c r="E3136" s="14">
        <f t="shared" si="812"/>
        <v>131</v>
      </c>
      <c r="F3136" s="24">
        <f>'1 Solar Profile'!E3138*S$10</f>
        <v>4.1968584</v>
      </c>
      <c r="G3136" s="24">
        <f>'2 Load Profile'!E3137</f>
        <v>0.68818564541498684</v>
      </c>
      <c r="H3136" s="24">
        <f t="shared" ref="H3136:H3199" si="822">G3136-F3136</f>
        <v>-3.5086727545850129</v>
      </c>
      <c r="I3136" s="13">
        <f t="shared" ref="I3136:I3199" si="823">IF(H3136&lt;0,H3136,0)</f>
        <v>-3.5086727545850129</v>
      </c>
      <c r="J3136" s="24">
        <f t="shared" ref="J3136:J3199" si="824">F3136+I3136</f>
        <v>0.68818564541498706</v>
      </c>
      <c r="K3136" s="24">
        <f t="shared" ref="K3136:K3199" si="825">IF(H3136&gt;0,H3136,0)</f>
        <v>0</v>
      </c>
      <c r="L3136" s="13"/>
      <c r="M3136" s="24"/>
      <c r="N3136" s="24">
        <f t="shared" si="817"/>
        <v>0</v>
      </c>
      <c r="O3136" s="13"/>
      <c r="P3136" s="13"/>
    </row>
    <row r="3137" spans="1:16">
      <c r="A3137">
        <v>3136</v>
      </c>
      <c r="B3137" s="13">
        <v>5</v>
      </c>
      <c r="C3137" s="13">
        <v>11</v>
      </c>
      <c r="D3137" s="13">
        <v>15</v>
      </c>
      <c r="E3137" s="14">
        <f t="shared" si="812"/>
        <v>131</v>
      </c>
      <c r="F3137" s="24">
        <f>'1 Solar Profile'!E3139*S$10</f>
        <v>2.2382403750000002</v>
      </c>
      <c r="G3137" s="24">
        <f>'2 Load Profile'!E3138</f>
        <v>0.7951266412447543</v>
      </c>
      <c r="H3137" s="24">
        <f t="shared" si="822"/>
        <v>-1.4431137337552458</v>
      </c>
      <c r="I3137" s="13">
        <f t="shared" si="823"/>
        <v>-1.4431137337552458</v>
      </c>
      <c r="J3137" s="24">
        <f t="shared" si="824"/>
        <v>0.79512664124475441</v>
      </c>
      <c r="K3137" s="24">
        <f t="shared" si="825"/>
        <v>0</v>
      </c>
      <c r="L3137" s="13"/>
      <c r="M3137" s="24"/>
      <c r="N3137" s="24">
        <f t="shared" si="817"/>
        <v>0</v>
      </c>
      <c r="O3137" s="13"/>
      <c r="P3137" s="13"/>
    </row>
    <row r="3138" spans="1:16">
      <c r="A3138">
        <v>3137</v>
      </c>
      <c r="B3138" s="13">
        <v>5</v>
      </c>
      <c r="C3138" s="13">
        <v>11</v>
      </c>
      <c r="D3138" s="13">
        <v>16</v>
      </c>
      <c r="E3138" s="14">
        <f t="shared" si="812"/>
        <v>131</v>
      </c>
      <c r="F3138" s="24">
        <f>'1 Solar Profile'!E3140*S$10</f>
        <v>0.72125234999999999</v>
      </c>
      <c r="G3138" s="24">
        <f>'2 Load Profile'!E3139</f>
        <v>0.97224707154834489</v>
      </c>
      <c r="H3138" s="24">
        <f t="shared" si="822"/>
        <v>0.2509947215483449</v>
      </c>
      <c r="I3138" s="13">
        <f t="shared" si="823"/>
        <v>0</v>
      </c>
      <c r="J3138" s="24">
        <f t="shared" si="824"/>
        <v>0.72125234999999999</v>
      </c>
      <c r="K3138" s="24">
        <f t="shared" si="825"/>
        <v>0.2509947215483449</v>
      </c>
      <c r="L3138" s="13"/>
      <c r="M3138" s="24"/>
      <c r="N3138" s="24">
        <f t="shared" si="817"/>
        <v>0</v>
      </c>
      <c r="O3138" s="13"/>
      <c r="P3138" s="13"/>
    </row>
    <row r="3139" spans="1:16">
      <c r="A3139">
        <v>3138</v>
      </c>
      <c r="B3139" s="13">
        <v>5</v>
      </c>
      <c r="C3139" s="13">
        <v>11</v>
      </c>
      <c r="D3139" s="13">
        <v>17</v>
      </c>
      <c r="E3139" s="14">
        <f t="shared" si="812"/>
        <v>131</v>
      </c>
      <c r="F3139" s="24">
        <f>'1 Solar Profile'!E3141*S$10</f>
        <v>0.58936342499999994</v>
      </c>
      <c r="G3139" s="24">
        <f>'2 Load Profile'!E3140</f>
        <v>1.0617465701898969</v>
      </c>
      <c r="H3139" s="24">
        <f t="shared" si="822"/>
        <v>0.47238314518989699</v>
      </c>
      <c r="I3139" s="13">
        <f t="shared" si="823"/>
        <v>0</v>
      </c>
      <c r="J3139" s="24">
        <f t="shared" si="824"/>
        <v>0.58936342499999994</v>
      </c>
      <c r="K3139" s="24">
        <f t="shared" si="825"/>
        <v>0.47238314518989699</v>
      </c>
      <c r="L3139" s="13"/>
      <c r="M3139" s="24"/>
      <c r="N3139" s="24">
        <f t="shared" si="817"/>
        <v>0</v>
      </c>
      <c r="O3139" s="13"/>
      <c r="P3139" s="13"/>
    </row>
    <row r="3140" spans="1:16">
      <c r="A3140">
        <v>3139</v>
      </c>
      <c r="B3140" s="13">
        <v>5</v>
      </c>
      <c r="C3140" s="13">
        <v>11</v>
      </c>
      <c r="D3140" s="13">
        <v>18</v>
      </c>
      <c r="E3140" s="14">
        <f t="shared" si="812"/>
        <v>131</v>
      </c>
      <c r="F3140" s="24">
        <f>'1 Solar Profile'!E3142*S$10</f>
        <v>7.5500774999999992E-2</v>
      </c>
      <c r="G3140" s="24">
        <f>'2 Load Profile'!E3141</f>
        <v>1.1203790470575661</v>
      </c>
      <c r="H3140" s="24">
        <f t="shared" si="822"/>
        <v>1.044878272057566</v>
      </c>
      <c r="I3140" s="13">
        <f t="shared" si="823"/>
        <v>0</v>
      </c>
      <c r="J3140" s="24">
        <f t="shared" si="824"/>
        <v>7.5500774999999992E-2</v>
      </c>
      <c r="K3140" s="24">
        <f t="shared" si="825"/>
        <v>1.044878272057566</v>
      </c>
      <c r="L3140" s="13"/>
      <c r="M3140" s="24"/>
      <c r="N3140" s="24">
        <f t="shared" si="817"/>
        <v>0</v>
      </c>
      <c r="O3140" s="13"/>
      <c r="P3140" s="13"/>
    </row>
    <row r="3141" spans="1:16">
      <c r="A3141">
        <v>3140</v>
      </c>
      <c r="B3141" s="13">
        <v>5</v>
      </c>
      <c r="C3141" s="13">
        <v>11</v>
      </c>
      <c r="D3141" s="13">
        <v>19</v>
      </c>
      <c r="E3141" s="14">
        <f t="shared" si="812"/>
        <v>131</v>
      </c>
      <c r="F3141" s="24">
        <f>'1 Solar Profile'!E3143*S$10</f>
        <v>0</v>
      </c>
      <c r="G3141" s="24">
        <f>'2 Load Profile'!E3142</f>
        <v>1.3153128761666932</v>
      </c>
      <c r="H3141" s="24">
        <f t="shared" si="822"/>
        <v>1.3153128761666932</v>
      </c>
      <c r="I3141" s="13">
        <f t="shared" si="823"/>
        <v>0</v>
      </c>
      <c r="J3141" s="24">
        <f t="shared" si="824"/>
        <v>0</v>
      </c>
      <c r="K3141" s="24">
        <f t="shared" si="825"/>
        <v>1.3153128761666932</v>
      </c>
      <c r="L3141" s="13"/>
      <c r="M3141" s="24"/>
      <c r="N3141" s="24">
        <f t="shared" si="817"/>
        <v>0</v>
      </c>
      <c r="O3141" s="13"/>
      <c r="P3141" s="13"/>
    </row>
    <row r="3142" spans="1:16">
      <c r="A3142">
        <v>3141</v>
      </c>
      <c r="B3142" s="13">
        <v>5</v>
      </c>
      <c r="C3142" s="13">
        <v>11</v>
      </c>
      <c r="D3142" s="13">
        <v>20</v>
      </c>
      <c r="E3142" s="14">
        <f t="shared" si="812"/>
        <v>131</v>
      </c>
      <c r="F3142" s="24">
        <f>'1 Solar Profile'!E3144*S$10</f>
        <v>0</v>
      </c>
      <c r="G3142" s="24">
        <f>'2 Load Profile'!E3143</f>
        <v>1.4381556060334402</v>
      </c>
      <c r="H3142" s="24">
        <f t="shared" si="822"/>
        <v>1.4381556060334402</v>
      </c>
      <c r="I3142" s="13">
        <f t="shared" si="823"/>
        <v>0</v>
      </c>
      <c r="J3142" s="24">
        <f t="shared" si="824"/>
        <v>0</v>
      </c>
      <c r="K3142" s="24">
        <f t="shared" si="825"/>
        <v>1.4381556060334402</v>
      </c>
      <c r="L3142" s="13"/>
      <c r="M3142" s="24"/>
      <c r="N3142" s="24">
        <f t="shared" si="817"/>
        <v>0</v>
      </c>
      <c r="O3142" s="24"/>
      <c r="P3142" s="24"/>
    </row>
    <row r="3143" spans="1:16">
      <c r="A3143">
        <v>3142</v>
      </c>
      <c r="B3143" s="13">
        <v>5</v>
      </c>
      <c r="C3143" s="13">
        <v>11</v>
      </c>
      <c r="D3143" s="13">
        <v>21</v>
      </c>
      <c r="E3143" s="14">
        <f t="shared" si="812"/>
        <v>131</v>
      </c>
      <c r="F3143" s="24">
        <f>'1 Solar Profile'!E3145*S$10</f>
        <v>0</v>
      </c>
      <c r="G3143" s="24">
        <f>'2 Load Profile'!E3144</f>
        <v>1.179636524552272</v>
      </c>
      <c r="H3143" s="24">
        <f t="shared" si="822"/>
        <v>1.179636524552272</v>
      </c>
      <c r="I3143" s="13">
        <f t="shared" si="823"/>
        <v>0</v>
      </c>
      <c r="J3143" s="24">
        <f t="shared" si="824"/>
        <v>0</v>
      </c>
      <c r="K3143" s="24">
        <f t="shared" si="825"/>
        <v>1.179636524552272</v>
      </c>
      <c r="L3143" s="13"/>
      <c r="M3143" s="24"/>
      <c r="N3143" s="24">
        <f t="shared" si="817"/>
        <v>0</v>
      </c>
      <c r="O3143" s="13"/>
      <c r="P3143" s="13"/>
    </row>
    <row r="3144" spans="1:16">
      <c r="A3144">
        <v>3143</v>
      </c>
      <c r="B3144" s="13">
        <v>5</v>
      </c>
      <c r="C3144" s="13">
        <v>11</v>
      </c>
      <c r="D3144" s="13">
        <v>22</v>
      </c>
      <c r="E3144" s="14">
        <f t="shared" si="812"/>
        <v>131</v>
      </c>
      <c r="F3144" s="24">
        <f>'1 Solar Profile'!E3146*S$10</f>
        <v>0</v>
      </c>
      <c r="G3144" s="24">
        <f>'2 Load Profile'!E3145</f>
        <v>0.90371611504783189</v>
      </c>
      <c r="H3144" s="24">
        <f t="shared" si="822"/>
        <v>0.90371611504783189</v>
      </c>
      <c r="I3144" s="13">
        <f t="shared" si="823"/>
        <v>0</v>
      </c>
      <c r="J3144" s="24">
        <f t="shared" si="824"/>
        <v>0</v>
      </c>
      <c r="K3144" s="24">
        <f t="shared" si="825"/>
        <v>0.90371611504783189</v>
      </c>
      <c r="L3144" s="13"/>
      <c r="M3144" s="24"/>
      <c r="N3144" s="24">
        <f t="shared" si="817"/>
        <v>0</v>
      </c>
      <c r="O3144" s="13"/>
      <c r="P3144" s="13"/>
    </row>
    <row r="3145" spans="1:16">
      <c r="A3145">
        <v>3144</v>
      </c>
      <c r="B3145" s="13">
        <v>5</v>
      </c>
      <c r="C3145" s="13">
        <v>11</v>
      </c>
      <c r="D3145" s="13">
        <v>23</v>
      </c>
      <c r="E3145" s="14">
        <f t="shared" si="812"/>
        <v>131</v>
      </c>
      <c r="F3145" s="24">
        <f>'1 Solar Profile'!E3147*S$10</f>
        <v>0</v>
      </c>
      <c r="G3145" s="24">
        <f>'2 Load Profile'!E3146</f>
        <v>0.61806497762252577</v>
      </c>
      <c r="H3145" s="24">
        <f t="shared" si="822"/>
        <v>0.61806497762252577</v>
      </c>
      <c r="I3145" s="13">
        <f t="shared" si="823"/>
        <v>0</v>
      </c>
      <c r="J3145" s="24">
        <f t="shared" si="824"/>
        <v>0</v>
      </c>
      <c r="K3145" s="24">
        <f t="shared" si="825"/>
        <v>0.61806497762252577</v>
      </c>
      <c r="L3145" s="13">
        <f t="shared" ref="L3145" si="826">SUM(I3122:I3145)</f>
        <v>-16.183741488580406</v>
      </c>
      <c r="M3145" s="24">
        <f t="shared" ref="M3145" si="827">SUMIF(H3122:H3145,"&gt;0",H3122:H3145)</f>
        <v>10.682770248078874</v>
      </c>
      <c r="N3145" s="24">
        <f t="shared" si="817"/>
        <v>-5.5009712405015314</v>
      </c>
      <c r="O3145" s="13">
        <f t="shared" ref="O3145" si="828">IF(M3145&gt;(L3145*-1),(M3145+L3145)*S$12,0)</f>
        <v>0</v>
      </c>
      <c r="P3145" s="13">
        <f t="shared" ref="P3145" si="829">IF(M3145&lt;(L3145*-1),(M3145+L3145)*S$14,0)</f>
        <v>-0.1455006893112655</v>
      </c>
    </row>
    <row r="3146" spans="1:16">
      <c r="A3146">
        <v>3145</v>
      </c>
      <c r="B3146" s="13">
        <v>5</v>
      </c>
      <c r="C3146" s="13">
        <v>12</v>
      </c>
      <c r="D3146" s="13">
        <v>0</v>
      </c>
      <c r="E3146" s="14">
        <f t="shared" si="812"/>
        <v>132</v>
      </c>
      <c r="F3146" s="24">
        <f>'1 Solar Profile'!E3148*S$10</f>
        <v>0</v>
      </c>
      <c r="G3146" s="24">
        <f>'2 Load Profile'!E3147</f>
        <v>0.51906611023026905</v>
      </c>
      <c r="H3146" s="24">
        <f t="shared" si="822"/>
        <v>0.51906611023026905</v>
      </c>
      <c r="I3146" s="13">
        <f t="shared" si="823"/>
        <v>0</v>
      </c>
      <c r="J3146" s="24">
        <f t="shared" si="824"/>
        <v>0</v>
      </c>
      <c r="K3146" s="24">
        <f t="shared" si="825"/>
        <v>0.51906611023026905</v>
      </c>
      <c r="L3146" s="13"/>
      <c r="M3146" s="24"/>
      <c r="N3146" s="24">
        <f t="shared" si="817"/>
        <v>0</v>
      </c>
      <c r="O3146" s="13"/>
      <c r="P3146" s="13"/>
    </row>
    <row r="3147" spans="1:16">
      <c r="A3147">
        <v>3146</v>
      </c>
      <c r="B3147" s="13">
        <v>5</v>
      </c>
      <c r="C3147" s="13">
        <v>12</v>
      </c>
      <c r="D3147" s="13">
        <v>1</v>
      </c>
      <c r="E3147" s="14">
        <f t="shared" si="812"/>
        <v>132</v>
      </c>
      <c r="F3147" s="24">
        <f>'1 Solar Profile'!E3149*S$10</f>
        <v>0</v>
      </c>
      <c r="G3147" s="24">
        <f>'2 Load Profile'!E3148</f>
        <v>0.48772359495034917</v>
      </c>
      <c r="H3147" s="24">
        <f t="shared" si="822"/>
        <v>0.48772359495034917</v>
      </c>
      <c r="I3147" s="13">
        <f t="shared" si="823"/>
        <v>0</v>
      </c>
      <c r="J3147" s="24">
        <f t="shared" si="824"/>
        <v>0</v>
      </c>
      <c r="K3147" s="24">
        <f t="shared" si="825"/>
        <v>0.48772359495034917</v>
      </c>
      <c r="L3147" s="13"/>
      <c r="M3147" s="24"/>
      <c r="N3147" s="24">
        <f t="shared" si="817"/>
        <v>0</v>
      </c>
      <c r="O3147" s="13"/>
      <c r="P3147" s="13"/>
    </row>
    <row r="3148" spans="1:16">
      <c r="A3148">
        <v>3147</v>
      </c>
      <c r="B3148" s="13">
        <v>5</v>
      </c>
      <c r="C3148" s="13">
        <v>12</v>
      </c>
      <c r="D3148" s="13">
        <v>2</v>
      </c>
      <c r="E3148" s="14">
        <f t="shared" si="812"/>
        <v>132</v>
      </c>
      <c r="F3148" s="24">
        <f>'1 Solar Profile'!E3150*S$10</f>
        <v>0</v>
      </c>
      <c r="G3148" s="24">
        <f>'2 Load Profile'!E3149</f>
        <v>0.48884332535812769</v>
      </c>
      <c r="H3148" s="24">
        <f t="shared" si="822"/>
        <v>0.48884332535812769</v>
      </c>
      <c r="I3148" s="13">
        <f t="shared" si="823"/>
        <v>0</v>
      </c>
      <c r="J3148" s="24">
        <f t="shared" si="824"/>
        <v>0</v>
      </c>
      <c r="K3148" s="24">
        <f t="shared" si="825"/>
        <v>0.48884332535812769</v>
      </c>
      <c r="L3148" s="13"/>
      <c r="M3148" s="24"/>
      <c r="N3148" s="24">
        <f t="shared" si="817"/>
        <v>0</v>
      </c>
      <c r="O3148" s="13"/>
      <c r="P3148" s="13"/>
    </row>
    <row r="3149" spans="1:16">
      <c r="A3149">
        <v>3148</v>
      </c>
      <c r="B3149" s="13">
        <v>5</v>
      </c>
      <c r="C3149" s="13">
        <v>12</v>
      </c>
      <c r="D3149" s="13">
        <v>3</v>
      </c>
      <c r="E3149" s="14">
        <f t="shared" si="812"/>
        <v>132</v>
      </c>
      <c r="F3149" s="24">
        <f>'1 Solar Profile'!E3151*S$10</f>
        <v>0</v>
      </c>
      <c r="G3149" s="24">
        <f>'2 Load Profile'!E3150</f>
        <v>0.49872733872418434</v>
      </c>
      <c r="H3149" s="24">
        <f t="shared" si="822"/>
        <v>0.49872733872418434</v>
      </c>
      <c r="I3149" s="13">
        <f t="shared" si="823"/>
        <v>0</v>
      </c>
      <c r="J3149" s="24">
        <f t="shared" si="824"/>
        <v>0</v>
      </c>
      <c r="K3149" s="24">
        <f t="shared" si="825"/>
        <v>0.49872733872418434</v>
      </c>
      <c r="L3149" s="13"/>
      <c r="M3149" s="24"/>
      <c r="N3149" s="24">
        <f t="shared" si="817"/>
        <v>0</v>
      </c>
      <c r="O3149" s="13"/>
      <c r="P3149" s="13"/>
    </row>
    <row r="3150" spans="1:16">
      <c r="A3150">
        <v>3149</v>
      </c>
      <c r="B3150" s="13">
        <v>5</v>
      </c>
      <c r="C3150" s="13">
        <v>12</v>
      </c>
      <c r="D3150" s="13">
        <v>4</v>
      </c>
      <c r="E3150" s="14">
        <f t="shared" si="812"/>
        <v>132</v>
      </c>
      <c r="F3150" s="24">
        <f>'1 Solar Profile'!E3152*S$10</f>
        <v>0</v>
      </c>
      <c r="G3150" s="24">
        <f>'2 Load Profile'!E3151</f>
        <v>0.55354995328518675</v>
      </c>
      <c r="H3150" s="24">
        <f t="shared" si="822"/>
        <v>0.55354995328518675</v>
      </c>
      <c r="I3150" s="13">
        <f t="shared" si="823"/>
        <v>0</v>
      </c>
      <c r="J3150" s="24">
        <f t="shared" si="824"/>
        <v>0</v>
      </c>
      <c r="K3150" s="24">
        <f t="shared" si="825"/>
        <v>0.55354995328518675</v>
      </c>
      <c r="L3150" s="13"/>
      <c r="M3150" s="24"/>
      <c r="N3150" s="24">
        <f t="shared" si="817"/>
        <v>0</v>
      </c>
      <c r="O3150" s="13"/>
      <c r="P3150" s="13"/>
    </row>
    <row r="3151" spans="1:16">
      <c r="A3151">
        <v>3150</v>
      </c>
      <c r="B3151" s="13">
        <v>5</v>
      </c>
      <c r="C3151" s="13">
        <v>12</v>
      </c>
      <c r="D3151" s="13">
        <v>5</v>
      </c>
      <c r="E3151" s="14">
        <f t="shared" si="812"/>
        <v>132</v>
      </c>
      <c r="F3151" s="24">
        <f>'1 Solar Profile'!E3153*S$10</f>
        <v>0.22897979999999998</v>
      </c>
      <c r="G3151" s="24">
        <f>'2 Load Profile'!E3152</f>
        <v>0.68347224618656965</v>
      </c>
      <c r="H3151" s="24">
        <f t="shared" si="822"/>
        <v>0.4544924461865697</v>
      </c>
      <c r="I3151" s="13">
        <f t="shared" si="823"/>
        <v>0</v>
      </c>
      <c r="J3151" s="24">
        <f t="shared" si="824"/>
        <v>0.22897979999999998</v>
      </c>
      <c r="K3151" s="24">
        <f t="shared" si="825"/>
        <v>0.4544924461865697</v>
      </c>
      <c r="L3151" s="13"/>
      <c r="M3151" s="24"/>
      <c r="N3151" s="24">
        <f t="shared" si="817"/>
        <v>0</v>
      </c>
      <c r="O3151" s="13"/>
      <c r="P3151" s="13"/>
    </row>
    <row r="3152" spans="1:16">
      <c r="A3152">
        <v>3151</v>
      </c>
      <c r="B3152" s="13">
        <v>5</v>
      </c>
      <c r="C3152" s="13">
        <v>12</v>
      </c>
      <c r="D3152" s="13">
        <v>6</v>
      </c>
      <c r="E3152" s="14">
        <f t="shared" si="812"/>
        <v>132</v>
      </c>
      <c r="F3152" s="24">
        <f>'1 Solar Profile'!E3154*S$10</f>
        <v>1.3071177</v>
      </c>
      <c r="G3152" s="24">
        <f>'2 Load Profile'!E3153</f>
        <v>0.85989866699134998</v>
      </c>
      <c r="H3152" s="24">
        <f t="shared" si="822"/>
        <v>-0.44721903300865007</v>
      </c>
      <c r="I3152" s="13">
        <f t="shared" si="823"/>
        <v>-0.44721903300865007</v>
      </c>
      <c r="J3152" s="24">
        <f t="shared" si="824"/>
        <v>0.85989866699134998</v>
      </c>
      <c r="K3152" s="24">
        <f t="shared" si="825"/>
        <v>0</v>
      </c>
      <c r="L3152" s="13"/>
      <c r="M3152" s="24"/>
      <c r="N3152" s="24">
        <f t="shared" si="817"/>
        <v>0</v>
      </c>
      <c r="O3152" s="13"/>
      <c r="P3152" s="13"/>
    </row>
    <row r="3153" spans="1:16">
      <c r="A3153">
        <v>3152</v>
      </c>
      <c r="B3153" s="13">
        <v>5</v>
      </c>
      <c r="C3153" s="13">
        <v>12</v>
      </c>
      <c r="D3153" s="13">
        <v>7</v>
      </c>
      <c r="E3153" s="14">
        <f t="shared" si="812"/>
        <v>132</v>
      </c>
      <c r="F3153" s="24">
        <f>'1 Solar Profile'!E3155*S$10</f>
        <v>2.6799286499999999</v>
      </c>
      <c r="G3153" s="24">
        <f>'2 Load Profile'!E3154</f>
        <v>0.79812391202340593</v>
      </c>
      <c r="H3153" s="24">
        <f t="shared" si="822"/>
        <v>-1.8818047379765939</v>
      </c>
      <c r="I3153" s="13">
        <f t="shared" si="823"/>
        <v>-1.8818047379765939</v>
      </c>
      <c r="J3153" s="24">
        <f t="shared" si="824"/>
        <v>0.79812391202340605</v>
      </c>
      <c r="K3153" s="24">
        <f t="shared" si="825"/>
        <v>0</v>
      </c>
      <c r="L3153" s="13"/>
      <c r="M3153" s="24"/>
      <c r="N3153" s="24">
        <f t="shared" si="817"/>
        <v>0</v>
      </c>
      <c r="O3153" s="13"/>
      <c r="P3153" s="13"/>
    </row>
    <row r="3154" spans="1:16">
      <c r="A3154">
        <v>3153</v>
      </c>
      <c r="B3154" s="13">
        <v>5</v>
      </c>
      <c r="C3154" s="13">
        <v>12</v>
      </c>
      <c r="D3154" s="13">
        <v>8</v>
      </c>
      <c r="E3154" s="14">
        <f t="shared" si="812"/>
        <v>132</v>
      </c>
      <c r="F3154" s="24">
        <f>'1 Solar Profile'!E3156*S$10</f>
        <v>3.8532044249999995</v>
      </c>
      <c r="G3154" s="24">
        <f>'2 Load Profile'!E3155</f>
        <v>0.73829553810707793</v>
      </c>
      <c r="H3154" s="24">
        <f t="shared" si="822"/>
        <v>-3.1149088868929216</v>
      </c>
      <c r="I3154" s="13">
        <f t="shared" si="823"/>
        <v>-3.1149088868929216</v>
      </c>
      <c r="J3154" s="24">
        <f t="shared" si="824"/>
        <v>0.73829553810707793</v>
      </c>
      <c r="K3154" s="24">
        <f t="shared" si="825"/>
        <v>0</v>
      </c>
      <c r="L3154" s="13"/>
      <c r="M3154" s="24"/>
      <c r="N3154" s="24">
        <f t="shared" si="817"/>
        <v>0</v>
      </c>
      <c r="O3154" s="13"/>
      <c r="P3154" s="13"/>
    </row>
    <row r="3155" spans="1:16">
      <c r="A3155">
        <v>3154</v>
      </c>
      <c r="B3155" s="13">
        <v>5</v>
      </c>
      <c r="C3155" s="13">
        <v>12</v>
      </c>
      <c r="D3155" s="13">
        <v>9</v>
      </c>
      <c r="E3155" s="14">
        <f t="shared" si="812"/>
        <v>132</v>
      </c>
      <c r="F3155" s="24">
        <f>'1 Solar Profile'!E3157*S$10</f>
        <v>4.6707695999999999</v>
      </c>
      <c r="G3155" s="24">
        <f>'2 Load Profile'!E3156</f>
        <v>0.74121098348979164</v>
      </c>
      <c r="H3155" s="24">
        <f t="shared" si="822"/>
        <v>-3.9295586165102083</v>
      </c>
      <c r="I3155" s="13">
        <f t="shared" si="823"/>
        <v>-3.9295586165102083</v>
      </c>
      <c r="J3155" s="24">
        <f t="shared" si="824"/>
        <v>0.74121098348979153</v>
      </c>
      <c r="K3155" s="24">
        <f t="shared" si="825"/>
        <v>0</v>
      </c>
      <c r="L3155" s="13"/>
      <c r="M3155" s="24"/>
      <c r="N3155" s="24">
        <f t="shared" si="817"/>
        <v>0</v>
      </c>
      <c r="O3155" s="13"/>
      <c r="P3155" s="13"/>
    </row>
    <row r="3156" spans="1:16">
      <c r="A3156">
        <v>3155</v>
      </c>
      <c r="B3156" s="13">
        <v>5</v>
      </c>
      <c r="C3156" s="13">
        <v>12</v>
      </c>
      <c r="D3156" s="13">
        <v>10</v>
      </c>
      <c r="E3156" s="14">
        <f t="shared" si="812"/>
        <v>132</v>
      </c>
      <c r="F3156" s="24">
        <f>'1 Solar Profile'!E3158*S$10</f>
        <v>5.1956351999999999</v>
      </c>
      <c r="G3156" s="24">
        <f>'2 Load Profile'!E3157</f>
        <v>0.7385098327807057</v>
      </c>
      <c r="H3156" s="24">
        <f t="shared" si="822"/>
        <v>-4.4571253672192945</v>
      </c>
      <c r="I3156" s="13">
        <f t="shared" si="823"/>
        <v>-4.4571253672192945</v>
      </c>
      <c r="J3156" s="24">
        <f t="shared" si="824"/>
        <v>0.73850983278070537</v>
      </c>
      <c r="K3156" s="24">
        <f t="shared" si="825"/>
        <v>0</v>
      </c>
      <c r="L3156" s="13"/>
      <c r="M3156" s="24"/>
      <c r="N3156" s="24">
        <f t="shared" si="817"/>
        <v>0</v>
      </c>
      <c r="O3156" s="13"/>
      <c r="P3156" s="13"/>
    </row>
    <row r="3157" spans="1:16">
      <c r="A3157">
        <v>3156</v>
      </c>
      <c r="B3157" s="13">
        <v>5</v>
      </c>
      <c r="C3157" s="13">
        <v>12</v>
      </c>
      <c r="D3157" s="13">
        <v>11</v>
      </c>
      <c r="E3157" s="14">
        <f t="shared" si="812"/>
        <v>132</v>
      </c>
      <c r="F3157" s="24">
        <f>'1 Solar Profile'!E3159*S$10</f>
        <v>5.2499994750000001</v>
      </c>
      <c r="G3157" s="24">
        <f>'2 Load Profile'!E3158</f>
        <v>0.71287344177009548</v>
      </c>
      <c r="H3157" s="24">
        <f t="shared" si="822"/>
        <v>-4.5371260332299048</v>
      </c>
      <c r="I3157" s="13">
        <f t="shared" si="823"/>
        <v>-4.5371260332299048</v>
      </c>
      <c r="J3157" s="24">
        <f t="shared" si="824"/>
        <v>0.71287344177009526</v>
      </c>
      <c r="K3157" s="24">
        <f t="shared" si="825"/>
        <v>0</v>
      </c>
      <c r="L3157" s="13"/>
      <c r="M3157" s="24"/>
      <c r="N3157" s="24">
        <f t="shared" si="817"/>
        <v>0</v>
      </c>
      <c r="O3157" s="13"/>
      <c r="P3157" s="13"/>
    </row>
    <row r="3158" spans="1:16">
      <c r="A3158">
        <v>3157</v>
      </c>
      <c r="B3158" s="13">
        <v>5</v>
      </c>
      <c r="C3158" s="13">
        <v>12</v>
      </c>
      <c r="D3158" s="13">
        <v>12</v>
      </c>
      <c r="E3158" s="14">
        <f t="shared" si="812"/>
        <v>132</v>
      </c>
      <c r="F3158" s="24">
        <f>'1 Solar Profile'!E3160*S$10</f>
        <v>4.3036827749999995</v>
      </c>
      <c r="G3158" s="24">
        <f>'2 Load Profile'!E3159</f>
        <v>0.68048571941419123</v>
      </c>
      <c r="H3158" s="24">
        <f t="shared" si="822"/>
        <v>-3.6231970555858082</v>
      </c>
      <c r="I3158" s="13">
        <f t="shared" si="823"/>
        <v>-3.6231970555858082</v>
      </c>
      <c r="J3158" s="24">
        <f t="shared" si="824"/>
        <v>0.68048571941419134</v>
      </c>
      <c r="K3158" s="24">
        <f t="shared" si="825"/>
        <v>0</v>
      </c>
      <c r="L3158" s="13"/>
      <c r="M3158" s="24"/>
      <c r="N3158" s="24">
        <f t="shared" si="817"/>
        <v>0</v>
      </c>
      <c r="O3158" s="13"/>
      <c r="P3158" s="13"/>
    </row>
    <row r="3159" spans="1:16">
      <c r="A3159">
        <v>3158</v>
      </c>
      <c r="B3159" s="13">
        <v>5</v>
      </c>
      <c r="C3159" s="13">
        <v>12</v>
      </c>
      <c r="D3159" s="13">
        <v>13</v>
      </c>
      <c r="E3159" s="14">
        <f t="shared" si="812"/>
        <v>132</v>
      </c>
      <c r="F3159" s="24">
        <f>'1 Solar Profile'!E3161*S$10</f>
        <v>4.8729901499999997</v>
      </c>
      <c r="G3159" s="24">
        <f>'2 Load Profile'!E3160</f>
        <v>0.66296276537978294</v>
      </c>
      <c r="H3159" s="24">
        <f t="shared" si="822"/>
        <v>-4.2100273846202168</v>
      </c>
      <c r="I3159" s="13">
        <f t="shared" si="823"/>
        <v>-4.2100273846202168</v>
      </c>
      <c r="J3159" s="24">
        <f t="shared" si="824"/>
        <v>0.66296276537978294</v>
      </c>
      <c r="K3159" s="24">
        <f t="shared" si="825"/>
        <v>0</v>
      </c>
      <c r="L3159" s="13"/>
      <c r="M3159" s="24"/>
      <c r="N3159" s="24">
        <f t="shared" si="817"/>
        <v>0</v>
      </c>
      <c r="O3159" s="13"/>
      <c r="P3159" s="13"/>
    </row>
    <row r="3160" spans="1:16">
      <c r="A3160">
        <v>3159</v>
      </c>
      <c r="B3160" s="13">
        <v>5</v>
      </c>
      <c r="C3160" s="13">
        <v>12</v>
      </c>
      <c r="D3160" s="13">
        <v>14</v>
      </c>
      <c r="E3160" s="14">
        <f t="shared" ref="E3160:E3223" si="830">IF(D3160&lt;D3159, E3159+1,E3159)</f>
        <v>132</v>
      </c>
      <c r="F3160" s="24">
        <f>'1 Solar Profile'!E3162*S$10</f>
        <v>4.159861649999999</v>
      </c>
      <c r="G3160" s="24">
        <f>'2 Load Profile'!E3161</f>
        <v>0.68818564541498684</v>
      </c>
      <c r="H3160" s="24">
        <f t="shared" si="822"/>
        <v>-3.4716760045850119</v>
      </c>
      <c r="I3160" s="13">
        <f t="shared" si="823"/>
        <v>-3.4716760045850119</v>
      </c>
      <c r="J3160" s="24">
        <f t="shared" si="824"/>
        <v>0.68818564541498706</v>
      </c>
      <c r="K3160" s="24">
        <f t="shared" si="825"/>
        <v>0</v>
      </c>
      <c r="L3160" s="13"/>
      <c r="M3160" s="24"/>
      <c r="N3160" s="24">
        <f t="shared" si="817"/>
        <v>0</v>
      </c>
      <c r="O3160" s="13"/>
      <c r="P3160" s="13"/>
    </row>
    <row r="3161" spans="1:16">
      <c r="A3161">
        <v>3160</v>
      </c>
      <c r="B3161" s="13">
        <v>5</v>
      </c>
      <c r="C3161" s="13">
        <v>12</v>
      </c>
      <c r="D3161" s="13">
        <v>15</v>
      </c>
      <c r="E3161" s="14">
        <f t="shared" si="830"/>
        <v>132</v>
      </c>
      <c r="F3161" s="24">
        <f>'1 Solar Profile'!E3163*S$10</f>
        <v>3.154099725</v>
      </c>
      <c r="G3161" s="24">
        <f>'2 Load Profile'!E3162</f>
        <v>0.7951266412447543</v>
      </c>
      <c r="H3161" s="24">
        <f t="shared" si="822"/>
        <v>-2.3589730837552456</v>
      </c>
      <c r="I3161" s="13">
        <f t="shared" si="823"/>
        <v>-2.3589730837552456</v>
      </c>
      <c r="J3161" s="24">
        <f t="shared" si="824"/>
        <v>0.79512664124475441</v>
      </c>
      <c r="K3161" s="24">
        <f t="shared" si="825"/>
        <v>0</v>
      </c>
      <c r="L3161" s="13"/>
      <c r="M3161" s="24"/>
      <c r="N3161" s="24">
        <f t="shared" si="817"/>
        <v>0</v>
      </c>
      <c r="O3161" s="13"/>
      <c r="P3161" s="13"/>
    </row>
    <row r="3162" spans="1:16">
      <c r="A3162">
        <v>3161</v>
      </c>
      <c r="B3162" s="13">
        <v>5</v>
      </c>
      <c r="C3162" s="13">
        <v>12</v>
      </c>
      <c r="D3162" s="13">
        <v>16</v>
      </c>
      <c r="E3162" s="14">
        <f t="shared" si="830"/>
        <v>132</v>
      </c>
      <c r="F3162" s="24">
        <f>'1 Solar Profile'!E3164*S$10</f>
        <v>1.9091834999999999</v>
      </c>
      <c r="G3162" s="24">
        <f>'2 Load Profile'!E3163</f>
        <v>0.97224707154834489</v>
      </c>
      <c r="H3162" s="24">
        <f t="shared" si="822"/>
        <v>-0.93693642845165503</v>
      </c>
      <c r="I3162" s="13">
        <f t="shared" si="823"/>
        <v>-0.93693642845165503</v>
      </c>
      <c r="J3162" s="24">
        <f t="shared" si="824"/>
        <v>0.97224707154834489</v>
      </c>
      <c r="K3162" s="24">
        <f t="shared" si="825"/>
        <v>0</v>
      </c>
      <c r="L3162" s="13"/>
      <c r="M3162" s="24"/>
      <c r="N3162" s="24">
        <f t="shared" si="817"/>
        <v>0</v>
      </c>
      <c r="O3162" s="13"/>
      <c r="P3162" s="13"/>
    </row>
    <row r="3163" spans="1:16">
      <c r="A3163">
        <v>3162</v>
      </c>
      <c r="B3163" s="13">
        <v>5</v>
      </c>
      <c r="C3163" s="13">
        <v>12</v>
      </c>
      <c r="D3163" s="13">
        <v>17</v>
      </c>
      <c r="E3163" s="14">
        <f t="shared" si="830"/>
        <v>132</v>
      </c>
      <c r="F3163" s="24">
        <f>'1 Solar Profile'!E3165*S$10</f>
        <v>0.67173434999999992</v>
      </c>
      <c r="G3163" s="24">
        <f>'2 Load Profile'!E3164</f>
        <v>1.0617465701898969</v>
      </c>
      <c r="H3163" s="24">
        <f t="shared" si="822"/>
        <v>0.39001222018989701</v>
      </c>
      <c r="I3163" s="13">
        <f t="shared" si="823"/>
        <v>0</v>
      </c>
      <c r="J3163" s="24">
        <f t="shared" si="824"/>
        <v>0.67173434999999992</v>
      </c>
      <c r="K3163" s="24">
        <f t="shared" si="825"/>
        <v>0.39001222018989701</v>
      </c>
      <c r="L3163" s="13"/>
      <c r="M3163" s="24"/>
      <c r="N3163" s="24">
        <f t="shared" si="817"/>
        <v>0</v>
      </c>
      <c r="O3163" s="13"/>
      <c r="P3163" s="13"/>
    </row>
    <row r="3164" spans="1:16">
      <c r="A3164">
        <v>3163</v>
      </c>
      <c r="B3164" s="13">
        <v>5</v>
      </c>
      <c r="C3164" s="13">
        <v>12</v>
      </c>
      <c r="D3164" s="13">
        <v>18</v>
      </c>
      <c r="E3164" s="14">
        <f t="shared" si="830"/>
        <v>132</v>
      </c>
      <c r="F3164" s="24">
        <f>'1 Solar Profile'!E3166*S$10</f>
        <v>8.0452574999999998E-2</v>
      </c>
      <c r="G3164" s="24">
        <f>'2 Load Profile'!E3165</f>
        <v>1.1203790470575661</v>
      </c>
      <c r="H3164" s="24">
        <f t="shared" si="822"/>
        <v>1.0399264720575661</v>
      </c>
      <c r="I3164" s="13">
        <f t="shared" si="823"/>
        <v>0</v>
      </c>
      <c r="J3164" s="24">
        <f t="shared" si="824"/>
        <v>8.0452574999999998E-2</v>
      </c>
      <c r="K3164" s="24">
        <f t="shared" si="825"/>
        <v>1.0399264720575661</v>
      </c>
      <c r="L3164" s="13"/>
      <c r="M3164" s="24"/>
      <c r="N3164" s="24">
        <f t="shared" si="817"/>
        <v>0</v>
      </c>
      <c r="O3164" s="13"/>
      <c r="P3164" s="13"/>
    </row>
    <row r="3165" spans="1:16">
      <c r="A3165">
        <v>3164</v>
      </c>
      <c r="B3165" s="13">
        <v>5</v>
      </c>
      <c r="C3165" s="13">
        <v>12</v>
      </c>
      <c r="D3165" s="13">
        <v>19</v>
      </c>
      <c r="E3165" s="14">
        <f t="shared" si="830"/>
        <v>132</v>
      </c>
      <c r="F3165" s="24">
        <f>'1 Solar Profile'!E3167*S$10</f>
        <v>0</v>
      </c>
      <c r="G3165" s="24">
        <f>'2 Load Profile'!E3166</f>
        <v>1.3153128761666932</v>
      </c>
      <c r="H3165" s="24">
        <f t="shared" si="822"/>
        <v>1.3153128761666932</v>
      </c>
      <c r="I3165" s="13">
        <f t="shared" si="823"/>
        <v>0</v>
      </c>
      <c r="J3165" s="24">
        <f t="shared" si="824"/>
        <v>0</v>
      </c>
      <c r="K3165" s="24">
        <f t="shared" si="825"/>
        <v>1.3153128761666932</v>
      </c>
      <c r="L3165" s="13"/>
      <c r="M3165" s="24"/>
      <c r="N3165" s="24">
        <f t="shared" si="817"/>
        <v>0</v>
      </c>
      <c r="O3165" s="13"/>
      <c r="P3165" s="13"/>
    </row>
    <row r="3166" spans="1:16">
      <c r="A3166">
        <v>3165</v>
      </c>
      <c r="B3166" s="13">
        <v>5</v>
      </c>
      <c r="C3166" s="13">
        <v>12</v>
      </c>
      <c r="D3166" s="13">
        <v>20</v>
      </c>
      <c r="E3166" s="14">
        <f t="shared" si="830"/>
        <v>132</v>
      </c>
      <c r="F3166" s="24">
        <f>'1 Solar Profile'!E3168*S$10</f>
        <v>0</v>
      </c>
      <c r="G3166" s="24">
        <f>'2 Load Profile'!E3167</f>
        <v>1.4381556060334402</v>
      </c>
      <c r="H3166" s="24">
        <f t="shared" si="822"/>
        <v>1.4381556060334402</v>
      </c>
      <c r="I3166" s="13">
        <f t="shared" si="823"/>
        <v>0</v>
      </c>
      <c r="J3166" s="24">
        <f t="shared" si="824"/>
        <v>0</v>
      </c>
      <c r="K3166" s="24">
        <f t="shared" si="825"/>
        <v>1.4381556060334402</v>
      </c>
      <c r="L3166" s="13"/>
      <c r="M3166" s="24"/>
      <c r="N3166" s="24">
        <f t="shared" si="817"/>
        <v>0</v>
      </c>
      <c r="O3166" s="24"/>
      <c r="P3166" s="24"/>
    </row>
    <row r="3167" spans="1:16">
      <c r="A3167">
        <v>3166</v>
      </c>
      <c r="B3167" s="13">
        <v>5</v>
      </c>
      <c r="C3167" s="13">
        <v>12</v>
      </c>
      <c r="D3167" s="13">
        <v>21</v>
      </c>
      <c r="E3167" s="14">
        <f t="shared" si="830"/>
        <v>132</v>
      </c>
      <c r="F3167" s="24">
        <f>'1 Solar Profile'!E3169*S$10</f>
        <v>0</v>
      </c>
      <c r="G3167" s="24">
        <f>'2 Load Profile'!E3168</f>
        <v>1.179636524552272</v>
      </c>
      <c r="H3167" s="24">
        <f t="shared" si="822"/>
        <v>1.179636524552272</v>
      </c>
      <c r="I3167" s="13">
        <f t="shared" si="823"/>
        <v>0</v>
      </c>
      <c r="J3167" s="24">
        <f t="shared" si="824"/>
        <v>0</v>
      </c>
      <c r="K3167" s="24">
        <f t="shared" si="825"/>
        <v>1.179636524552272</v>
      </c>
      <c r="L3167" s="13"/>
      <c r="M3167" s="24"/>
      <c r="N3167" s="24">
        <f t="shared" si="817"/>
        <v>0</v>
      </c>
      <c r="O3167" s="13"/>
      <c r="P3167" s="13"/>
    </row>
    <row r="3168" spans="1:16">
      <c r="A3168">
        <v>3167</v>
      </c>
      <c r="B3168" s="13">
        <v>5</v>
      </c>
      <c r="C3168" s="13">
        <v>12</v>
      </c>
      <c r="D3168" s="13">
        <v>22</v>
      </c>
      <c r="E3168" s="14">
        <f t="shared" si="830"/>
        <v>132</v>
      </c>
      <c r="F3168" s="24">
        <f>'1 Solar Profile'!E3170*S$10</f>
        <v>0</v>
      </c>
      <c r="G3168" s="24">
        <f>'2 Load Profile'!E3169</f>
        <v>0.91921245263732543</v>
      </c>
      <c r="H3168" s="24">
        <f t="shared" si="822"/>
        <v>0.91921245263732543</v>
      </c>
      <c r="I3168" s="13">
        <f t="shared" si="823"/>
        <v>0</v>
      </c>
      <c r="J3168" s="24">
        <f t="shared" si="824"/>
        <v>0</v>
      </c>
      <c r="K3168" s="24">
        <f t="shared" si="825"/>
        <v>0.91921245263732543</v>
      </c>
      <c r="L3168" s="13"/>
      <c r="M3168" s="24"/>
      <c r="N3168" s="24">
        <f t="shared" si="817"/>
        <v>0</v>
      </c>
      <c r="O3168" s="13"/>
      <c r="P3168" s="13"/>
    </row>
    <row r="3169" spans="1:16">
      <c r="A3169">
        <v>3168</v>
      </c>
      <c r="B3169" s="13">
        <v>5</v>
      </c>
      <c r="C3169" s="13">
        <v>12</v>
      </c>
      <c r="D3169" s="13">
        <v>23</v>
      </c>
      <c r="E3169" s="14">
        <f t="shared" si="830"/>
        <v>132</v>
      </c>
      <c r="F3169" s="24">
        <f>'1 Solar Profile'!E3171*S$10</f>
        <v>0</v>
      </c>
      <c r="G3169" s="24">
        <f>'2 Load Profile'!E3170</f>
        <v>0.65059920171871866</v>
      </c>
      <c r="H3169" s="24">
        <f t="shared" si="822"/>
        <v>0.65059920171871866</v>
      </c>
      <c r="I3169" s="13">
        <f t="shared" si="823"/>
        <v>0</v>
      </c>
      <c r="J3169" s="24">
        <f t="shared" si="824"/>
        <v>0</v>
      </c>
      <c r="K3169" s="24">
        <f t="shared" si="825"/>
        <v>0.65059920171871866</v>
      </c>
      <c r="L3169" s="13">
        <f t="shared" ref="L3169" si="831">SUM(I3146:I3169)</f>
        <v>-32.968552631835507</v>
      </c>
      <c r="M3169" s="24">
        <f t="shared" ref="M3169" si="832">SUMIF(H3146:H3169,"&gt;0",H3146:H3169)</f>
        <v>9.9352581220905982</v>
      </c>
      <c r="N3169" s="24">
        <f t="shared" si="817"/>
        <v>-23.033294509744909</v>
      </c>
      <c r="O3169" s="13">
        <f t="shared" ref="O3169" si="833">IF(M3169&gt;(L3169*-1),(M3169+L3169)*S$12,0)</f>
        <v>0</v>
      </c>
      <c r="P3169" s="13">
        <f t="shared" ref="P3169" si="834">IF(M3169&lt;(L3169*-1),(M3169+L3169)*S$14,0)</f>
        <v>-0.60923063978275283</v>
      </c>
    </row>
    <row r="3170" spans="1:16">
      <c r="A3170">
        <v>3169</v>
      </c>
      <c r="B3170" s="13">
        <v>5</v>
      </c>
      <c r="C3170" s="13">
        <v>13</v>
      </c>
      <c r="D3170" s="13">
        <v>0</v>
      </c>
      <c r="E3170" s="14">
        <f t="shared" si="830"/>
        <v>133</v>
      </c>
      <c r="F3170" s="24">
        <f>'1 Solar Profile'!E3172*S$10</f>
        <v>0</v>
      </c>
      <c r="G3170" s="24">
        <f>'2 Load Profile'!E3171</f>
        <v>0.55718709075601391</v>
      </c>
      <c r="H3170" s="24">
        <f t="shared" si="822"/>
        <v>0.55718709075601391</v>
      </c>
      <c r="I3170" s="13">
        <f t="shared" si="823"/>
        <v>0</v>
      </c>
      <c r="J3170" s="24">
        <f t="shared" si="824"/>
        <v>0</v>
      </c>
      <c r="K3170" s="24">
        <f t="shared" si="825"/>
        <v>0.55718709075601391</v>
      </c>
      <c r="L3170" s="13"/>
      <c r="M3170" s="24"/>
      <c r="N3170" s="24">
        <f t="shared" si="817"/>
        <v>0</v>
      </c>
      <c r="O3170" s="13"/>
      <c r="P3170" s="13"/>
    </row>
    <row r="3171" spans="1:16">
      <c r="A3171">
        <v>3170</v>
      </c>
      <c r="B3171" s="13">
        <v>5</v>
      </c>
      <c r="C3171" s="13">
        <v>13</v>
      </c>
      <c r="D3171" s="13">
        <v>1</v>
      </c>
      <c r="E3171" s="14">
        <f t="shared" si="830"/>
        <v>133</v>
      </c>
      <c r="F3171" s="24">
        <f>'1 Solar Profile'!E3173*S$10</f>
        <v>0</v>
      </c>
      <c r="G3171" s="24">
        <f>'2 Load Profile'!E3172</f>
        <v>0.52080549867240111</v>
      </c>
      <c r="H3171" s="24">
        <f t="shared" si="822"/>
        <v>0.52080549867240111</v>
      </c>
      <c r="I3171" s="13">
        <f t="shared" si="823"/>
        <v>0</v>
      </c>
      <c r="J3171" s="24">
        <f t="shared" si="824"/>
        <v>0</v>
      </c>
      <c r="K3171" s="24">
        <f t="shared" si="825"/>
        <v>0.52080549867240111</v>
      </c>
      <c r="L3171" s="13"/>
      <c r="M3171" s="24"/>
      <c r="N3171" s="24">
        <f t="shared" si="817"/>
        <v>0</v>
      </c>
      <c r="O3171" s="13"/>
      <c r="P3171" s="13"/>
    </row>
    <row r="3172" spans="1:16">
      <c r="A3172">
        <v>3171</v>
      </c>
      <c r="B3172" s="13">
        <v>5</v>
      </c>
      <c r="C3172" s="13">
        <v>13</v>
      </c>
      <c r="D3172" s="13">
        <v>2</v>
      </c>
      <c r="E3172" s="14">
        <f t="shared" si="830"/>
        <v>133</v>
      </c>
      <c r="F3172" s="24">
        <f>'1 Solar Profile'!E3174*S$10</f>
        <v>0</v>
      </c>
      <c r="G3172" s="24">
        <f>'2 Load Profile'!E3173</f>
        <v>0.51605425738116972</v>
      </c>
      <c r="H3172" s="24">
        <f t="shared" si="822"/>
        <v>0.51605425738116972</v>
      </c>
      <c r="I3172" s="13">
        <f t="shared" si="823"/>
        <v>0</v>
      </c>
      <c r="J3172" s="24">
        <f t="shared" si="824"/>
        <v>0</v>
      </c>
      <c r="K3172" s="24">
        <f t="shared" si="825"/>
        <v>0.51605425738116972</v>
      </c>
      <c r="L3172" s="13"/>
      <c r="M3172" s="24"/>
      <c r="N3172" s="24">
        <f t="shared" si="817"/>
        <v>0</v>
      </c>
      <c r="O3172" s="13"/>
      <c r="P3172" s="13"/>
    </row>
    <row r="3173" spans="1:16">
      <c r="A3173">
        <v>3172</v>
      </c>
      <c r="B3173" s="13">
        <v>5</v>
      </c>
      <c r="C3173" s="13">
        <v>13</v>
      </c>
      <c r="D3173" s="13">
        <v>3</v>
      </c>
      <c r="E3173" s="14">
        <f t="shared" si="830"/>
        <v>133</v>
      </c>
      <c r="F3173" s="24">
        <f>'1 Solar Profile'!E3175*S$10</f>
        <v>0</v>
      </c>
      <c r="G3173" s="24">
        <f>'2 Load Profile'!E3174</f>
        <v>0.52104037698713213</v>
      </c>
      <c r="H3173" s="24">
        <f t="shared" si="822"/>
        <v>0.52104037698713213</v>
      </c>
      <c r="I3173" s="13">
        <f t="shared" si="823"/>
        <v>0</v>
      </c>
      <c r="J3173" s="24">
        <f t="shared" si="824"/>
        <v>0</v>
      </c>
      <c r="K3173" s="24">
        <f t="shared" si="825"/>
        <v>0.52104037698713213</v>
      </c>
      <c r="L3173" s="13"/>
      <c r="M3173" s="24"/>
      <c r="N3173" s="24">
        <f t="shared" si="817"/>
        <v>0</v>
      </c>
      <c r="O3173" s="13"/>
      <c r="P3173" s="13"/>
    </row>
    <row r="3174" spans="1:16">
      <c r="A3174">
        <v>3173</v>
      </c>
      <c r="B3174" s="13">
        <v>5</v>
      </c>
      <c r="C3174" s="13">
        <v>13</v>
      </c>
      <c r="D3174" s="13">
        <v>4</v>
      </c>
      <c r="E3174" s="14">
        <f t="shared" si="830"/>
        <v>133</v>
      </c>
      <c r="F3174" s="24">
        <f>'1 Solar Profile'!E3176*S$10</f>
        <v>0</v>
      </c>
      <c r="G3174" s="24">
        <f>'2 Load Profile'!E3175</f>
        <v>0.57325156569896596</v>
      </c>
      <c r="H3174" s="24">
        <f t="shared" si="822"/>
        <v>0.57325156569896596</v>
      </c>
      <c r="I3174" s="13">
        <f t="shared" si="823"/>
        <v>0</v>
      </c>
      <c r="J3174" s="24">
        <f t="shared" si="824"/>
        <v>0</v>
      </c>
      <c r="K3174" s="24">
        <f t="shared" si="825"/>
        <v>0.57325156569896596</v>
      </c>
      <c r="L3174" s="13"/>
      <c r="M3174" s="24"/>
      <c r="N3174" s="24">
        <f t="shared" si="817"/>
        <v>0</v>
      </c>
      <c r="O3174" s="13"/>
      <c r="P3174" s="13"/>
    </row>
    <row r="3175" spans="1:16">
      <c r="A3175">
        <v>3174</v>
      </c>
      <c r="B3175" s="13">
        <v>5</v>
      </c>
      <c r="C3175" s="13">
        <v>13</v>
      </c>
      <c r="D3175" s="13">
        <v>5</v>
      </c>
      <c r="E3175" s="14">
        <f t="shared" si="830"/>
        <v>133</v>
      </c>
      <c r="F3175" s="24">
        <f>'1 Solar Profile'!E3177*S$10</f>
        <v>0.24349027500000001</v>
      </c>
      <c r="G3175" s="24">
        <f>'2 Load Profile'!E3176</f>
        <v>0.70719993920811408</v>
      </c>
      <c r="H3175" s="24">
        <f t="shared" si="822"/>
        <v>0.4637096642081141</v>
      </c>
      <c r="I3175" s="13">
        <f t="shared" si="823"/>
        <v>0</v>
      </c>
      <c r="J3175" s="24">
        <f t="shared" si="824"/>
        <v>0.24349027500000001</v>
      </c>
      <c r="K3175" s="24">
        <f t="shared" si="825"/>
        <v>0.4637096642081141</v>
      </c>
      <c r="L3175" s="13"/>
      <c r="M3175" s="24"/>
      <c r="N3175" s="24">
        <f t="shared" si="817"/>
        <v>0</v>
      </c>
      <c r="O3175" s="13"/>
      <c r="P3175" s="13"/>
    </row>
    <row r="3176" spans="1:16">
      <c r="A3176">
        <v>3175</v>
      </c>
      <c r="B3176" s="13">
        <v>5</v>
      </c>
      <c r="C3176" s="13">
        <v>13</v>
      </c>
      <c r="D3176" s="13">
        <v>6</v>
      </c>
      <c r="E3176" s="14">
        <f t="shared" si="830"/>
        <v>133</v>
      </c>
      <c r="F3176" s="24">
        <f>'1 Solar Profile'!E3178*S$10</f>
        <v>1.2755987999999998</v>
      </c>
      <c r="G3176" s="24">
        <f>'2 Load Profile'!E3177</f>
        <v>0.90176758151865444</v>
      </c>
      <c r="H3176" s="24">
        <f t="shared" si="822"/>
        <v>-0.37383121848134537</v>
      </c>
      <c r="I3176" s="13">
        <f t="shared" si="823"/>
        <v>-0.37383121848134537</v>
      </c>
      <c r="J3176" s="24">
        <f t="shared" si="824"/>
        <v>0.90176758151865444</v>
      </c>
      <c r="K3176" s="24">
        <f t="shared" si="825"/>
        <v>0</v>
      </c>
      <c r="L3176" s="13"/>
      <c r="M3176" s="24"/>
      <c r="N3176" s="24">
        <f t="shared" si="817"/>
        <v>0</v>
      </c>
      <c r="O3176" s="13"/>
      <c r="P3176" s="13"/>
    </row>
    <row r="3177" spans="1:16">
      <c r="A3177">
        <v>3176</v>
      </c>
      <c r="B3177" s="13">
        <v>5</v>
      </c>
      <c r="C3177" s="13">
        <v>13</v>
      </c>
      <c r="D3177" s="13">
        <v>7</v>
      </c>
      <c r="E3177" s="14">
        <f t="shared" si="830"/>
        <v>133</v>
      </c>
      <c r="F3177" s="24">
        <f>'1 Solar Profile'!E3179*S$10</f>
        <v>2.5764905249999996</v>
      </c>
      <c r="G3177" s="24">
        <f>'2 Load Profile'!E3178</f>
        <v>0.84735533101453986</v>
      </c>
      <c r="H3177" s="24">
        <f t="shared" si="822"/>
        <v>-1.7291351939854598</v>
      </c>
      <c r="I3177" s="13">
        <f t="shared" si="823"/>
        <v>-1.7291351939854598</v>
      </c>
      <c r="J3177" s="24">
        <f t="shared" si="824"/>
        <v>0.84735533101453986</v>
      </c>
      <c r="K3177" s="24">
        <f t="shared" si="825"/>
        <v>0</v>
      </c>
      <c r="L3177" s="13"/>
      <c r="M3177" s="24"/>
      <c r="N3177" s="24">
        <f t="shared" ref="N3177:N3240" si="835">M3177+L3177</f>
        <v>0</v>
      </c>
      <c r="O3177" s="13"/>
      <c r="P3177" s="13"/>
    </row>
    <row r="3178" spans="1:16">
      <c r="A3178">
        <v>3177</v>
      </c>
      <c r="B3178" s="13">
        <v>5</v>
      </c>
      <c r="C3178" s="13">
        <v>13</v>
      </c>
      <c r="D3178" s="13">
        <v>8</v>
      </c>
      <c r="E3178" s="14">
        <f t="shared" si="830"/>
        <v>133</v>
      </c>
      <c r="F3178" s="24">
        <f>'1 Solar Profile'!E3180*S$10</f>
        <v>3.6591392249999997</v>
      </c>
      <c r="G3178" s="24">
        <f>'2 Load Profile'!E3179</f>
        <v>0.80333135815859902</v>
      </c>
      <c r="H3178" s="24">
        <f t="shared" si="822"/>
        <v>-2.8558078668414009</v>
      </c>
      <c r="I3178" s="13">
        <f t="shared" si="823"/>
        <v>-2.8558078668414009</v>
      </c>
      <c r="J3178" s="24">
        <f t="shared" si="824"/>
        <v>0.8033313581585988</v>
      </c>
      <c r="K3178" s="24">
        <f t="shared" si="825"/>
        <v>0</v>
      </c>
      <c r="L3178" s="13"/>
      <c r="M3178" s="24"/>
      <c r="N3178" s="24">
        <f t="shared" si="835"/>
        <v>0</v>
      </c>
      <c r="O3178" s="13"/>
      <c r="P3178" s="13"/>
    </row>
    <row r="3179" spans="1:16">
      <c r="A3179">
        <v>3178</v>
      </c>
      <c r="B3179" s="13">
        <v>5</v>
      </c>
      <c r="C3179" s="13">
        <v>13</v>
      </c>
      <c r="D3179" s="13">
        <v>9</v>
      </c>
      <c r="E3179" s="14">
        <f t="shared" si="830"/>
        <v>133</v>
      </c>
      <c r="F3179" s="24">
        <f>'1 Solar Profile'!E3181*S$10</f>
        <v>4.4518572000000001</v>
      </c>
      <c r="G3179" s="24">
        <f>'2 Load Profile'!E3180</f>
        <v>0.82634278623976687</v>
      </c>
      <c r="H3179" s="24">
        <f t="shared" si="822"/>
        <v>-3.6255144137602331</v>
      </c>
      <c r="I3179" s="13">
        <f t="shared" si="823"/>
        <v>-3.6255144137602331</v>
      </c>
      <c r="J3179" s="24">
        <f t="shared" si="824"/>
        <v>0.82634278623976698</v>
      </c>
      <c r="K3179" s="24">
        <f t="shared" si="825"/>
        <v>0</v>
      </c>
      <c r="L3179" s="13"/>
      <c r="M3179" s="24"/>
      <c r="N3179" s="24">
        <f t="shared" si="835"/>
        <v>0</v>
      </c>
      <c r="O3179" s="13"/>
      <c r="P3179" s="13"/>
    </row>
    <row r="3180" spans="1:16">
      <c r="A3180">
        <v>3179</v>
      </c>
      <c r="B3180" s="13">
        <v>5</v>
      </c>
      <c r="C3180" s="13">
        <v>13</v>
      </c>
      <c r="D3180" s="13">
        <v>10</v>
      </c>
      <c r="E3180" s="14">
        <f t="shared" si="830"/>
        <v>133</v>
      </c>
      <c r="F3180" s="24">
        <f>'1 Solar Profile'!E3182*S$10</f>
        <v>4.9298240250000003</v>
      </c>
      <c r="G3180" s="24">
        <f>'2 Load Profile'!E3181</f>
        <v>0.82468022433556409</v>
      </c>
      <c r="H3180" s="24">
        <f t="shared" si="822"/>
        <v>-4.1051438006644361</v>
      </c>
      <c r="I3180" s="13">
        <f t="shared" si="823"/>
        <v>-4.1051438006644361</v>
      </c>
      <c r="J3180" s="24">
        <f t="shared" si="824"/>
        <v>0.8246802243355642</v>
      </c>
      <c r="K3180" s="24">
        <f t="shared" si="825"/>
        <v>0</v>
      </c>
      <c r="L3180" s="13"/>
      <c r="M3180" s="24"/>
      <c r="N3180" s="24">
        <f t="shared" si="835"/>
        <v>0</v>
      </c>
      <c r="O3180" s="13"/>
      <c r="P3180" s="13"/>
    </row>
    <row r="3181" spans="1:16">
      <c r="A3181">
        <v>3180</v>
      </c>
      <c r="B3181" s="13">
        <v>5</v>
      </c>
      <c r="C3181" s="13">
        <v>13</v>
      </c>
      <c r="D3181" s="13">
        <v>11</v>
      </c>
      <c r="E3181" s="14">
        <f t="shared" si="830"/>
        <v>133</v>
      </c>
      <c r="F3181" s="24">
        <f>'1 Solar Profile'!E3183*S$10</f>
        <v>5.1044552999999997</v>
      </c>
      <c r="G3181" s="24">
        <f>'2 Load Profile'!E3182</f>
        <v>0.80049317771338624</v>
      </c>
      <c r="H3181" s="24">
        <f t="shared" si="822"/>
        <v>-4.3039621222866131</v>
      </c>
      <c r="I3181" s="13">
        <f t="shared" si="823"/>
        <v>-4.3039621222866131</v>
      </c>
      <c r="J3181" s="24">
        <f t="shared" si="824"/>
        <v>0.80049317771338657</v>
      </c>
      <c r="K3181" s="24">
        <f t="shared" si="825"/>
        <v>0</v>
      </c>
      <c r="L3181" s="13"/>
      <c r="M3181" s="24"/>
      <c r="N3181" s="24">
        <f t="shared" si="835"/>
        <v>0</v>
      </c>
      <c r="O3181" s="13"/>
      <c r="P3181" s="13"/>
    </row>
    <row r="3182" spans="1:16">
      <c r="A3182">
        <v>3181</v>
      </c>
      <c r="B3182" s="13">
        <v>5</v>
      </c>
      <c r="C3182" s="13">
        <v>13</v>
      </c>
      <c r="D3182" s="13">
        <v>12</v>
      </c>
      <c r="E3182" s="14">
        <f t="shared" si="830"/>
        <v>133</v>
      </c>
      <c r="F3182" s="24">
        <f>'1 Solar Profile'!E3184*S$10</f>
        <v>4.8734799750000004</v>
      </c>
      <c r="G3182" s="24">
        <f>'2 Load Profile'!E3183</f>
        <v>0.77398713981415856</v>
      </c>
      <c r="H3182" s="24">
        <f t="shared" si="822"/>
        <v>-4.099492835185842</v>
      </c>
      <c r="I3182" s="13">
        <f t="shared" si="823"/>
        <v>-4.099492835185842</v>
      </c>
      <c r="J3182" s="24">
        <f t="shared" si="824"/>
        <v>0.77398713981415845</v>
      </c>
      <c r="K3182" s="24">
        <f t="shared" si="825"/>
        <v>0</v>
      </c>
      <c r="L3182" s="13"/>
      <c r="M3182" s="24"/>
      <c r="N3182" s="24">
        <f t="shared" si="835"/>
        <v>0</v>
      </c>
      <c r="O3182" s="13"/>
      <c r="P3182" s="13"/>
    </row>
    <row r="3183" spans="1:16">
      <c r="A3183">
        <v>3182</v>
      </c>
      <c r="B3183" s="13">
        <v>5</v>
      </c>
      <c r="C3183" s="13">
        <v>13</v>
      </c>
      <c r="D3183" s="13">
        <v>13</v>
      </c>
      <c r="E3183" s="14">
        <f t="shared" si="830"/>
        <v>133</v>
      </c>
      <c r="F3183" s="24">
        <f>'1 Solar Profile'!E3185*S$10</f>
        <v>4.4947208249999999</v>
      </c>
      <c r="G3183" s="24">
        <f>'2 Load Profile'!E3184</f>
        <v>0.76271855674522415</v>
      </c>
      <c r="H3183" s="24">
        <f t="shared" si="822"/>
        <v>-3.7320022682547758</v>
      </c>
      <c r="I3183" s="13">
        <f t="shared" si="823"/>
        <v>-3.7320022682547758</v>
      </c>
      <c r="J3183" s="24">
        <f t="shared" si="824"/>
        <v>0.76271855674522415</v>
      </c>
      <c r="K3183" s="24">
        <f t="shared" si="825"/>
        <v>0</v>
      </c>
      <c r="L3183" s="13"/>
      <c r="M3183" s="24"/>
      <c r="N3183" s="24">
        <f t="shared" si="835"/>
        <v>0</v>
      </c>
      <c r="O3183" s="13"/>
      <c r="P3183" s="13"/>
    </row>
    <row r="3184" spans="1:16">
      <c r="A3184">
        <v>3183</v>
      </c>
      <c r="B3184" s="13">
        <v>5</v>
      </c>
      <c r="C3184" s="13">
        <v>13</v>
      </c>
      <c r="D3184" s="13">
        <v>14</v>
      </c>
      <c r="E3184" s="14">
        <f t="shared" si="830"/>
        <v>133</v>
      </c>
      <c r="F3184" s="24">
        <f>'1 Solar Profile'!E3186*S$10</f>
        <v>3.8649365999999996</v>
      </c>
      <c r="G3184" s="24">
        <f>'2 Load Profile'!E3185</f>
        <v>0.78627991802824593</v>
      </c>
      <c r="H3184" s="24">
        <f t="shared" si="822"/>
        <v>-3.0786566819717538</v>
      </c>
      <c r="I3184" s="13">
        <f t="shared" si="823"/>
        <v>-3.0786566819717538</v>
      </c>
      <c r="J3184" s="24">
        <f t="shared" si="824"/>
        <v>0.78627991802824582</v>
      </c>
      <c r="K3184" s="24">
        <f t="shared" si="825"/>
        <v>0</v>
      </c>
      <c r="L3184" s="13"/>
      <c r="M3184" s="24"/>
      <c r="N3184" s="24">
        <f t="shared" si="835"/>
        <v>0</v>
      </c>
      <c r="O3184" s="13"/>
      <c r="P3184" s="13"/>
    </row>
    <row r="3185" spans="1:17">
      <c r="A3185">
        <v>3184</v>
      </c>
      <c r="B3185" s="13">
        <v>5</v>
      </c>
      <c r="C3185" s="13">
        <v>13</v>
      </c>
      <c r="D3185" s="13">
        <v>15</v>
      </c>
      <c r="E3185" s="14">
        <f t="shared" si="830"/>
        <v>133</v>
      </c>
      <c r="F3185" s="24">
        <f>'1 Solar Profile'!E3187*S$10</f>
        <v>2.9699223749999999</v>
      </c>
      <c r="G3185" s="24">
        <f>'2 Load Profile'!E3186</f>
        <v>0.88584516641844457</v>
      </c>
      <c r="H3185" s="24">
        <f t="shared" si="822"/>
        <v>-2.0840772085815553</v>
      </c>
      <c r="I3185" s="13">
        <f t="shared" si="823"/>
        <v>-2.0840772085815553</v>
      </c>
      <c r="J3185" s="24">
        <f t="shared" si="824"/>
        <v>0.88584516641844457</v>
      </c>
      <c r="K3185" s="24">
        <f t="shared" si="825"/>
        <v>0</v>
      </c>
      <c r="L3185" s="13"/>
      <c r="M3185" s="24"/>
      <c r="N3185" s="24">
        <f t="shared" si="835"/>
        <v>0</v>
      </c>
      <c r="O3185" s="13"/>
      <c r="P3185" s="13"/>
    </row>
    <row r="3186" spans="1:17">
      <c r="A3186">
        <v>3185</v>
      </c>
      <c r="B3186" s="13">
        <v>5</v>
      </c>
      <c r="C3186" s="13">
        <v>13</v>
      </c>
      <c r="D3186" s="13">
        <v>16</v>
      </c>
      <c r="E3186" s="14">
        <f t="shared" si="830"/>
        <v>133</v>
      </c>
      <c r="F3186" s="24">
        <f>'1 Solar Profile'!E3188*S$10</f>
        <v>1.5312764250000002</v>
      </c>
      <c r="G3186" s="24">
        <f>'2 Load Profile'!E3187</f>
        <v>1.0566719995642819</v>
      </c>
      <c r="H3186" s="24">
        <f t="shared" si="822"/>
        <v>-0.47460442543571824</v>
      </c>
      <c r="I3186" s="13">
        <f t="shared" si="823"/>
        <v>-0.47460442543571824</v>
      </c>
      <c r="J3186" s="24">
        <f t="shared" si="824"/>
        <v>1.0566719995642819</v>
      </c>
      <c r="K3186" s="24">
        <f t="shared" si="825"/>
        <v>0</v>
      </c>
      <c r="L3186" s="13"/>
      <c r="M3186" s="24"/>
      <c r="N3186" s="24">
        <f t="shared" si="835"/>
        <v>0</v>
      </c>
      <c r="O3186" s="13"/>
      <c r="P3186" s="13"/>
    </row>
    <row r="3187" spans="1:17">
      <c r="A3187">
        <v>3186</v>
      </c>
      <c r="B3187" s="13">
        <v>5</v>
      </c>
      <c r="C3187" s="13">
        <v>13</v>
      </c>
      <c r="D3187" s="13">
        <v>17</v>
      </c>
      <c r="E3187" s="14">
        <f t="shared" si="830"/>
        <v>133</v>
      </c>
      <c r="F3187" s="24">
        <f>'1 Solar Profile'!E3189*S$10</f>
        <v>0.55320457499999998</v>
      </c>
      <c r="G3187" s="24">
        <f>'2 Load Profile'!E3188</f>
        <v>1.1518682635174122</v>
      </c>
      <c r="H3187" s="24">
        <f t="shared" si="822"/>
        <v>0.59866368851741225</v>
      </c>
      <c r="I3187" s="13">
        <f t="shared" si="823"/>
        <v>0</v>
      </c>
      <c r="J3187" s="24">
        <f t="shared" si="824"/>
        <v>0.55320457499999998</v>
      </c>
      <c r="K3187" s="24">
        <f t="shared" si="825"/>
        <v>0.59866368851741225</v>
      </c>
      <c r="L3187" s="13"/>
      <c r="M3187" s="24"/>
      <c r="N3187" s="24">
        <f t="shared" si="835"/>
        <v>0</v>
      </c>
      <c r="O3187" s="13"/>
      <c r="P3187" s="13"/>
    </row>
    <row r="3188" spans="1:17">
      <c r="A3188">
        <v>3187</v>
      </c>
      <c r="B3188" s="13">
        <v>5</v>
      </c>
      <c r="C3188" s="13">
        <v>13</v>
      </c>
      <c r="D3188" s="13">
        <v>18</v>
      </c>
      <c r="E3188" s="14">
        <f t="shared" si="830"/>
        <v>133</v>
      </c>
      <c r="F3188" s="24">
        <f>'1 Solar Profile'!E3190*S$10</f>
        <v>9.8410724999999991E-2</v>
      </c>
      <c r="G3188" s="24">
        <f>'2 Load Profile'!E3189</f>
        <v>1.1967999220071921</v>
      </c>
      <c r="H3188" s="24">
        <f t="shared" si="822"/>
        <v>1.0983891970071922</v>
      </c>
      <c r="I3188" s="13">
        <f t="shared" si="823"/>
        <v>0</v>
      </c>
      <c r="J3188" s="24">
        <f t="shared" si="824"/>
        <v>9.8410724999999991E-2</v>
      </c>
      <c r="K3188" s="24">
        <f t="shared" si="825"/>
        <v>1.0983891970071922</v>
      </c>
      <c r="L3188" s="13"/>
      <c r="M3188" s="24"/>
      <c r="N3188" s="24">
        <f t="shared" si="835"/>
        <v>0</v>
      </c>
      <c r="O3188" s="13"/>
      <c r="P3188" s="13"/>
    </row>
    <row r="3189" spans="1:17">
      <c r="A3189">
        <v>3188</v>
      </c>
      <c r="B3189" s="13">
        <v>5</v>
      </c>
      <c r="C3189" s="13">
        <v>13</v>
      </c>
      <c r="D3189" s="13">
        <v>19</v>
      </c>
      <c r="E3189" s="14">
        <f t="shared" si="830"/>
        <v>133</v>
      </c>
      <c r="F3189" s="24">
        <f>'1 Solar Profile'!E3191*S$10</f>
        <v>0</v>
      </c>
      <c r="G3189" s="24">
        <f>'2 Load Profile'!E3190</f>
        <v>1.3894133031027471</v>
      </c>
      <c r="H3189" s="24">
        <f t="shared" si="822"/>
        <v>1.3894133031027471</v>
      </c>
      <c r="I3189" s="13">
        <f t="shared" si="823"/>
        <v>0</v>
      </c>
      <c r="J3189" s="24">
        <f t="shared" si="824"/>
        <v>0</v>
      </c>
      <c r="K3189" s="24">
        <f t="shared" si="825"/>
        <v>1.3894133031027471</v>
      </c>
      <c r="L3189" s="13"/>
      <c r="M3189" s="24"/>
      <c r="N3189" s="24">
        <f t="shared" si="835"/>
        <v>0</v>
      </c>
      <c r="O3189" s="13"/>
      <c r="P3189" s="13"/>
    </row>
    <row r="3190" spans="1:17">
      <c r="A3190">
        <v>3189</v>
      </c>
      <c r="B3190" s="13">
        <v>5</v>
      </c>
      <c r="C3190" s="13">
        <v>13</v>
      </c>
      <c r="D3190" s="13">
        <v>20</v>
      </c>
      <c r="E3190" s="14">
        <f t="shared" si="830"/>
        <v>133</v>
      </c>
      <c r="F3190" s="24">
        <f>'1 Solar Profile'!E3192*S$10</f>
        <v>0</v>
      </c>
      <c r="G3190" s="24">
        <f>'2 Load Profile'!E3191</f>
        <v>1.5133395949530746</v>
      </c>
      <c r="H3190" s="24">
        <f t="shared" si="822"/>
        <v>1.5133395949530746</v>
      </c>
      <c r="I3190" s="13">
        <f t="shared" si="823"/>
        <v>0</v>
      </c>
      <c r="J3190" s="24">
        <f t="shared" si="824"/>
        <v>0</v>
      </c>
      <c r="K3190" s="24">
        <f t="shared" si="825"/>
        <v>1.5133395949530746</v>
      </c>
      <c r="L3190" s="13"/>
      <c r="M3190" s="24"/>
      <c r="N3190" s="24">
        <f t="shared" si="835"/>
        <v>0</v>
      </c>
      <c r="O3190" s="24"/>
      <c r="P3190" s="24"/>
      <c r="Q3190" s="41"/>
    </row>
    <row r="3191" spans="1:17">
      <c r="A3191">
        <v>3190</v>
      </c>
      <c r="B3191" s="13">
        <v>5</v>
      </c>
      <c r="C3191" s="13">
        <v>13</v>
      </c>
      <c r="D3191" s="13">
        <v>21</v>
      </c>
      <c r="E3191" s="14">
        <f t="shared" si="830"/>
        <v>133</v>
      </c>
      <c r="F3191" s="24">
        <f>'1 Solar Profile'!E3193*S$10</f>
        <v>0</v>
      </c>
      <c r="G3191" s="24">
        <f>'2 Load Profile'!E3192</f>
        <v>1.2606640442987778</v>
      </c>
      <c r="H3191" s="24">
        <f t="shared" si="822"/>
        <v>1.2606640442987778</v>
      </c>
      <c r="I3191" s="13">
        <f t="shared" si="823"/>
        <v>0</v>
      </c>
      <c r="J3191" s="24">
        <f t="shared" si="824"/>
        <v>0</v>
      </c>
      <c r="K3191" s="24">
        <f t="shared" si="825"/>
        <v>1.2606640442987778</v>
      </c>
      <c r="L3191" s="13"/>
      <c r="M3191" s="24"/>
      <c r="N3191" s="24">
        <f t="shared" si="835"/>
        <v>0</v>
      </c>
      <c r="O3191" s="13"/>
      <c r="P3191" s="13"/>
    </row>
    <row r="3192" spans="1:17">
      <c r="A3192">
        <v>3191</v>
      </c>
      <c r="B3192" s="13">
        <v>5</v>
      </c>
      <c r="C3192" s="13">
        <v>13</v>
      </c>
      <c r="D3192" s="13">
        <v>22</v>
      </c>
      <c r="E3192" s="14">
        <f t="shared" si="830"/>
        <v>133</v>
      </c>
      <c r="F3192" s="24">
        <f>'1 Solar Profile'!E3194*S$10</f>
        <v>0</v>
      </c>
      <c r="G3192" s="24">
        <f>'2 Load Profile'!E3193</f>
        <v>0.98003626011349265</v>
      </c>
      <c r="H3192" s="24">
        <f t="shared" si="822"/>
        <v>0.98003626011349265</v>
      </c>
      <c r="I3192" s="13">
        <f t="shared" si="823"/>
        <v>0</v>
      </c>
      <c r="J3192" s="24">
        <f t="shared" si="824"/>
        <v>0</v>
      </c>
      <c r="K3192" s="24">
        <f t="shared" si="825"/>
        <v>0.98003626011349265</v>
      </c>
      <c r="L3192" s="13"/>
      <c r="M3192" s="24"/>
      <c r="N3192" s="24">
        <f t="shared" si="835"/>
        <v>0</v>
      </c>
      <c r="O3192" s="13"/>
      <c r="P3192" s="13"/>
    </row>
    <row r="3193" spans="1:17">
      <c r="A3193">
        <v>3192</v>
      </c>
      <c r="B3193" s="13">
        <v>5</v>
      </c>
      <c r="C3193" s="13">
        <v>13</v>
      </c>
      <c r="D3193" s="13">
        <v>23</v>
      </c>
      <c r="E3193" s="14">
        <f t="shared" si="830"/>
        <v>133</v>
      </c>
      <c r="F3193" s="24">
        <f>'1 Solar Profile'!E3195*S$10</f>
        <v>0</v>
      </c>
      <c r="G3193" s="24">
        <f>'2 Load Profile'!E3194</f>
        <v>0.6969104080764511</v>
      </c>
      <c r="H3193" s="24">
        <f t="shared" si="822"/>
        <v>0.6969104080764511</v>
      </c>
      <c r="I3193" s="13">
        <f t="shared" si="823"/>
        <v>0</v>
      </c>
      <c r="J3193" s="24">
        <f t="shared" si="824"/>
        <v>0</v>
      </c>
      <c r="K3193" s="24">
        <f t="shared" si="825"/>
        <v>0.6969104080764511</v>
      </c>
      <c r="L3193" s="13">
        <f t="shared" ref="L3193" si="836">SUM(I3170:I3193)</f>
        <v>-30.462228035449129</v>
      </c>
      <c r="M3193" s="24">
        <f t="shared" ref="M3193" si="837">SUMIF(H3170:H3193,"&gt;0",H3170:H3193)</f>
        <v>10.689464949772944</v>
      </c>
      <c r="N3193" s="24">
        <f t="shared" si="835"/>
        <v>-19.772763085676186</v>
      </c>
      <c r="O3193" s="13">
        <f t="shared" ref="O3193" si="838">IF(M3193&gt;(L3193*-1),(M3193+L3193)*S$12,0)</f>
        <v>0</v>
      </c>
      <c r="P3193" s="13">
        <f t="shared" ref="P3193" si="839">IF(M3193&lt;(L3193*-1),(M3193+L3193)*S$14,0)</f>
        <v>-0.52298958361613512</v>
      </c>
    </row>
    <row r="3194" spans="1:17">
      <c r="A3194">
        <v>3193</v>
      </c>
      <c r="B3194" s="13">
        <v>5</v>
      </c>
      <c r="C3194" s="13">
        <v>14</v>
      </c>
      <c r="D3194" s="13">
        <v>0</v>
      </c>
      <c r="E3194" s="14">
        <f t="shared" si="830"/>
        <v>134</v>
      </c>
      <c r="F3194" s="24">
        <f>'1 Solar Profile'!E3196*S$10</f>
        <v>0</v>
      </c>
      <c r="G3194" s="24">
        <f>'2 Load Profile'!E3195</f>
        <v>0.59320714840714395</v>
      </c>
      <c r="H3194" s="24">
        <f t="shared" si="822"/>
        <v>0.59320714840714395</v>
      </c>
      <c r="I3194" s="13">
        <f t="shared" si="823"/>
        <v>0</v>
      </c>
      <c r="J3194" s="24">
        <f t="shared" si="824"/>
        <v>0</v>
      </c>
      <c r="K3194" s="24">
        <f t="shared" si="825"/>
        <v>0.59320714840714395</v>
      </c>
      <c r="L3194" s="13"/>
      <c r="M3194" s="24"/>
      <c r="N3194" s="24">
        <f t="shared" si="835"/>
        <v>0</v>
      </c>
      <c r="O3194" s="13"/>
      <c r="P3194" s="13"/>
    </row>
    <row r="3195" spans="1:17">
      <c r="A3195">
        <v>3194</v>
      </c>
      <c r="B3195" s="13">
        <v>5</v>
      </c>
      <c r="C3195" s="13">
        <v>14</v>
      </c>
      <c r="D3195" s="13">
        <v>1</v>
      </c>
      <c r="E3195" s="14">
        <f t="shared" si="830"/>
        <v>134</v>
      </c>
      <c r="F3195" s="24">
        <f>'1 Solar Profile'!E3197*S$10</f>
        <v>0</v>
      </c>
      <c r="G3195" s="24">
        <f>'2 Load Profile'!E3196</f>
        <v>0.54842982678626528</v>
      </c>
      <c r="H3195" s="24">
        <f t="shared" si="822"/>
        <v>0.54842982678626528</v>
      </c>
      <c r="I3195" s="13">
        <f t="shared" si="823"/>
        <v>0</v>
      </c>
      <c r="J3195" s="24">
        <f t="shared" si="824"/>
        <v>0</v>
      </c>
      <c r="K3195" s="24">
        <f t="shared" si="825"/>
        <v>0.54842982678626528</v>
      </c>
      <c r="L3195" s="13"/>
      <c r="M3195" s="24"/>
      <c r="N3195" s="24">
        <f t="shared" si="835"/>
        <v>0</v>
      </c>
      <c r="O3195" s="13"/>
      <c r="P3195" s="13"/>
    </row>
    <row r="3196" spans="1:17">
      <c r="A3196">
        <v>3195</v>
      </c>
      <c r="B3196" s="13">
        <v>5</v>
      </c>
      <c r="C3196" s="13">
        <v>14</v>
      </c>
      <c r="D3196" s="13">
        <v>2</v>
      </c>
      <c r="E3196" s="14">
        <f t="shared" si="830"/>
        <v>134</v>
      </c>
      <c r="F3196" s="24">
        <f>'1 Solar Profile'!E3198*S$10</f>
        <v>0</v>
      </c>
      <c r="G3196" s="24">
        <f>'2 Load Profile'!E3197</f>
        <v>0.54230662736222301</v>
      </c>
      <c r="H3196" s="24">
        <f t="shared" si="822"/>
        <v>0.54230662736222301</v>
      </c>
      <c r="I3196" s="13">
        <f t="shared" si="823"/>
        <v>0</v>
      </c>
      <c r="J3196" s="24">
        <f t="shared" si="824"/>
        <v>0</v>
      </c>
      <c r="K3196" s="24">
        <f t="shared" si="825"/>
        <v>0.54230662736222301</v>
      </c>
      <c r="L3196" s="13"/>
      <c r="M3196" s="24"/>
      <c r="N3196" s="24">
        <f t="shared" si="835"/>
        <v>0</v>
      </c>
      <c r="O3196" s="13"/>
      <c r="P3196" s="13"/>
    </row>
    <row r="3197" spans="1:17">
      <c r="A3197">
        <v>3196</v>
      </c>
      <c r="B3197" s="13">
        <v>5</v>
      </c>
      <c r="C3197" s="13">
        <v>14</v>
      </c>
      <c r="D3197" s="13">
        <v>3</v>
      </c>
      <c r="E3197" s="14">
        <f t="shared" si="830"/>
        <v>134</v>
      </c>
      <c r="F3197" s="24">
        <f>'1 Solar Profile'!E3199*S$10</f>
        <v>0</v>
      </c>
      <c r="G3197" s="24">
        <f>'2 Load Profile'!E3198</f>
        <v>0.54471519828507642</v>
      </c>
      <c r="H3197" s="24">
        <f t="shared" si="822"/>
        <v>0.54471519828507642</v>
      </c>
      <c r="I3197" s="13">
        <f t="shared" si="823"/>
        <v>0</v>
      </c>
      <c r="J3197" s="24">
        <f t="shared" si="824"/>
        <v>0</v>
      </c>
      <c r="K3197" s="24">
        <f t="shared" si="825"/>
        <v>0.54471519828507642</v>
      </c>
      <c r="L3197" s="13"/>
      <c r="M3197" s="24"/>
      <c r="N3197" s="24">
        <f t="shared" si="835"/>
        <v>0</v>
      </c>
      <c r="O3197" s="13"/>
      <c r="P3197" s="13"/>
    </row>
    <row r="3198" spans="1:17">
      <c r="A3198">
        <v>3197</v>
      </c>
      <c r="B3198" s="13">
        <v>5</v>
      </c>
      <c r="C3198" s="13">
        <v>14</v>
      </c>
      <c r="D3198" s="13">
        <v>4</v>
      </c>
      <c r="E3198" s="14">
        <f t="shared" si="830"/>
        <v>134</v>
      </c>
      <c r="F3198" s="24">
        <f>'1 Solar Profile'!E3200*S$10</f>
        <v>0</v>
      </c>
      <c r="G3198" s="24">
        <f>'2 Load Profile'!E3199</f>
        <v>0.59811418054656873</v>
      </c>
      <c r="H3198" s="24">
        <f t="shared" si="822"/>
        <v>0.59811418054656873</v>
      </c>
      <c r="I3198" s="13">
        <f t="shared" si="823"/>
        <v>0</v>
      </c>
      <c r="J3198" s="24">
        <f t="shared" si="824"/>
        <v>0</v>
      </c>
      <c r="K3198" s="24">
        <f t="shared" si="825"/>
        <v>0.59811418054656873</v>
      </c>
      <c r="L3198" s="13"/>
      <c r="M3198" s="24"/>
      <c r="N3198" s="24">
        <f t="shared" si="835"/>
        <v>0</v>
      </c>
      <c r="O3198" s="13"/>
      <c r="P3198" s="13"/>
    </row>
    <row r="3199" spans="1:17">
      <c r="A3199">
        <v>3198</v>
      </c>
      <c r="B3199" s="13">
        <v>5</v>
      </c>
      <c r="C3199" s="13">
        <v>14</v>
      </c>
      <c r="D3199" s="13">
        <v>5</v>
      </c>
      <c r="E3199" s="14">
        <f t="shared" si="830"/>
        <v>134</v>
      </c>
      <c r="F3199" s="24">
        <f>'1 Solar Profile'!E3201*S$10</f>
        <v>0.27034874999999997</v>
      </c>
      <c r="G3199" s="24">
        <f>'2 Load Profile'!E3200</f>
        <v>0.74059127214899123</v>
      </c>
      <c r="H3199" s="24">
        <f t="shared" si="822"/>
        <v>0.47024252214899126</v>
      </c>
      <c r="I3199" s="13">
        <f t="shared" si="823"/>
        <v>0</v>
      </c>
      <c r="J3199" s="24">
        <f t="shared" si="824"/>
        <v>0.27034874999999997</v>
      </c>
      <c r="K3199" s="24">
        <f t="shared" si="825"/>
        <v>0.47024252214899126</v>
      </c>
      <c r="L3199" s="13"/>
      <c r="M3199" s="24"/>
      <c r="N3199" s="24">
        <f t="shared" si="835"/>
        <v>0</v>
      </c>
      <c r="O3199" s="13"/>
      <c r="P3199" s="13"/>
    </row>
    <row r="3200" spans="1:17">
      <c r="A3200">
        <v>3199</v>
      </c>
      <c r="B3200" s="13">
        <v>5</v>
      </c>
      <c r="C3200" s="13">
        <v>14</v>
      </c>
      <c r="D3200" s="13">
        <v>6</v>
      </c>
      <c r="E3200" s="14">
        <f t="shared" si="830"/>
        <v>134</v>
      </c>
      <c r="F3200" s="24">
        <f>'1 Solar Profile'!E3202*S$10</f>
        <v>1.2009123000000002</v>
      </c>
      <c r="G3200" s="24">
        <f>'2 Load Profile'!E3201</f>
        <v>0.91387444522760963</v>
      </c>
      <c r="H3200" s="24">
        <f t="shared" ref="H3200:H3263" si="840">G3200-F3200</f>
        <v>-0.28703785477239052</v>
      </c>
      <c r="I3200" s="13">
        <f t="shared" ref="I3200:I3263" si="841">IF(H3200&lt;0,H3200,0)</f>
        <v>-0.28703785477239052</v>
      </c>
      <c r="J3200" s="24">
        <f t="shared" ref="J3200:J3263" si="842">F3200+I3200</f>
        <v>0.91387444522760963</v>
      </c>
      <c r="K3200" s="24">
        <f t="shared" ref="K3200:K3263" si="843">IF(H3200&gt;0,H3200,0)</f>
        <v>0</v>
      </c>
      <c r="L3200" s="13"/>
      <c r="M3200" s="24"/>
      <c r="N3200" s="24">
        <f t="shared" si="835"/>
        <v>0</v>
      </c>
      <c r="O3200" s="13"/>
      <c r="P3200" s="13"/>
    </row>
    <row r="3201" spans="1:17">
      <c r="A3201">
        <v>3200</v>
      </c>
      <c r="B3201" s="13">
        <v>5</v>
      </c>
      <c r="C3201" s="13">
        <v>14</v>
      </c>
      <c r="D3201" s="13">
        <v>7</v>
      </c>
      <c r="E3201" s="14">
        <f t="shared" si="830"/>
        <v>134</v>
      </c>
      <c r="F3201" s="24">
        <f>'1 Solar Profile'!E3203*S$10</f>
        <v>2.4129535500000001</v>
      </c>
      <c r="G3201" s="24">
        <f>'2 Load Profile'!E3202</f>
        <v>0.85574295429557556</v>
      </c>
      <c r="H3201" s="24">
        <f t="shared" si="840"/>
        <v>-1.5572105957044244</v>
      </c>
      <c r="I3201" s="13">
        <f t="shared" si="841"/>
        <v>-1.5572105957044244</v>
      </c>
      <c r="J3201" s="24">
        <f t="shared" si="842"/>
        <v>0.85574295429557568</v>
      </c>
      <c r="K3201" s="24">
        <f t="shared" si="843"/>
        <v>0</v>
      </c>
      <c r="L3201" s="13"/>
      <c r="M3201" s="24"/>
      <c r="N3201" s="24">
        <f t="shared" si="835"/>
        <v>0</v>
      </c>
      <c r="O3201" s="13"/>
      <c r="P3201" s="13"/>
    </row>
    <row r="3202" spans="1:17">
      <c r="A3202">
        <v>3201</v>
      </c>
      <c r="B3202" s="13">
        <v>5</v>
      </c>
      <c r="C3202" s="13">
        <v>14</v>
      </c>
      <c r="D3202" s="13">
        <v>8</v>
      </c>
      <c r="E3202" s="14">
        <f t="shared" si="830"/>
        <v>134</v>
      </c>
      <c r="F3202" s="24">
        <f>'1 Solar Profile'!E3204*S$10</f>
        <v>3.4582653000000003</v>
      </c>
      <c r="G3202" s="24">
        <f>'2 Load Profile'!E3203</f>
        <v>0.79720882966052586</v>
      </c>
      <c r="H3202" s="24">
        <f t="shared" si="840"/>
        <v>-2.6610564703394743</v>
      </c>
      <c r="I3202" s="13">
        <f t="shared" si="841"/>
        <v>-2.6610564703394743</v>
      </c>
      <c r="J3202" s="24">
        <f t="shared" si="842"/>
        <v>0.79720882966052597</v>
      </c>
      <c r="K3202" s="24">
        <f t="shared" si="843"/>
        <v>0</v>
      </c>
      <c r="L3202" s="13"/>
      <c r="M3202" s="24"/>
      <c r="N3202" s="24">
        <f t="shared" si="835"/>
        <v>0</v>
      </c>
      <c r="O3202" s="13"/>
      <c r="P3202" s="13"/>
    </row>
    <row r="3203" spans="1:17">
      <c r="A3203">
        <v>3202</v>
      </c>
      <c r="B3203" s="13">
        <v>5</v>
      </c>
      <c r="C3203" s="13">
        <v>14</v>
      </c>
      <c r="D3203" s="13">
        <v>9</v>
      </c>
      <c r="E3203" s="14">
        <f t="shared" si="830"/>
        <v>134</v>
      </c>
      <c r="F3203" s="24">
        <f>'1 Solar Profile'!E3205*S$10</f>
        <v>4.2388510500000001</v>
      </c>
      <c r="G3203" s="24">
        <f>'2 Load Profile'!E3204</f>
        <v>0.80263476329711569</v>
      </c>
      <c r="H3203" s="24">
        <f t="shared" si="840"/>
        <v>-3.4362162867028845</v>
      </c>
      <c r="I3203" s="13">
        <f t="shared" si="841"/>
        <v>-3.4362162867028845</v>
      </c>
      <c r="J3203" s="24">
        <f t="shared" si="842"/>
        <v>0.80263476329711558</v>
      </c>
      <c r="K3203" s="24">
        <f t="shared" si="843"/>
        <v>0</v>
      </c>
      <c r="L3203" s="13"/>
      <c r="M3203" s="24"/>
      <c r="N3203" s="24">
        <f t="shared" si="835"/>
        <v>0</v>
      </c>
      <c r="O3203" s="13"/>
      <c r="P3203" s="13"/>
    </row>
    <row r="3204" spans="1:17">
      <c r="A3204">
        <v>3203</v>
      </c>
      <c r="B3204" s="13">
        <v>5</v>
      </c>
      <c r="C3204" s="13">
        <v>14</v>
      </c>
      <c r="D3204" s="13">
        <v>10</v>
      </c>
      <c r="E3204" s="14">
        <f t="shared" si="830"/>
        <v>134</v>
      </c>
      <c r="F3204" s="24">
        <f>'1 Solar Profile'!E3206*S$10</f>
        <v>4.6827222749999997</v>
      </c>
      <c r="G3204" s="24">
        <f>'2 Load Profile'!E3205</f>
        <v>0.79658431982043088</v>
      </c>
      <c r="H3204" s="24">
        <f t="shared" si="840"/>
        <v>-3.8861379551795689</v>
      </c>
      <c r="I3204" s="13">
        <f t="shared" si="841"/>
        <v>-3.8861379551795689</v>
      </c>
      <c r="J3204" s="24">
        <f t="shared" si="842"/>
        <v>0.79658431982043076</v>
      </c>
      <c r="K3204" s="24">
        <f t="shared" si="843"/>
        <v>0</v>
      </c>
      <c r="L3204" s="13"/>
      <c r="M3204" s="24"/>
      <c r="N3204" s="24">
        <f t="shared" si="835"/>
        <v>0</v>
      </c>
      <c r="O3204" s="13"/>
      <c r="P3204" s="13"/>
    </row>
    <row r="3205" spans="1:17">
      <c r="A3205">
        <v>3204</v>
      </c>
      <c r="B3205" s="13">
        <v>5</v>
      </c>
      <c r="C3205" s="13">
        <v>14</v>
      </c>
      <c r="D3205" s="13">
        <v>11</v>
      </c>
      <c r="E3205" s="14">
        <f t="shared" si="830"/>
        <v>134</v>
      </c>
      <c r="F3205" s="24">
        <f>'1 Solar Profile'!E3207*S$10</f>
        <v>4.8667358250000001</v>
      </c>
      <c r="G3205" s="24">
        <f>'2 Load Profile'!E3206</f>
        <v>0.76122598266653752</v>
      </c>
      <c r="H3205" s="24">
        <f t="shared" si="840"/>
        <v>-4.1055098423334631</v>
      </c>
      <c r="I3205" s="13">
        <f t="shared" si="841"/>
        <v>-4.1055098423334631</v>
      </c>
      <c r="J3205" s="24">
        <f t="shared" si="842"/>
        <v>0.76122598266653707</v>
      </c>
      <c r="K3205" s="24">
        <f t="shared" si="843"/>
        <v>0</v>
      </c>
      <c r="L3205" s="13"/>
      <c r="M3205" s="24"/>
      <c r="N3205" s="24">
        <f t="shared" si="835"/>
        <v>0</v>
      </c>
      <c r="O3205" s="13"/>
      <c r="P3205" s="13"/>
    </row>
    <row r="3206" spans="1:17">
      <c r="A3206">
        <v>3205</v>
      </c>
      <c r="B3206" s="13">
        <v>5</v>
      </c>
      <c r="C3206" s="13">
        <v>14</v>
      </c>
      <c r="D3206" s="13">
        <v>12</v>
      </c>
      <c r="E3206" s="14">
        <f t="shared" si="830"/>
        <v>134</v>
      </c>
      <c r="F3206" s="24">
        <f>'1 Solar Profile'!E3208*S$10</f>
        <v>4.7312826750000001</v>
      </c>
      <c r="G3206" s="24">
        <f>'2 Load Profile'!E3207</f>
        <v>0.72434333755469282</v>
      </c>
      <c r="H3206" s="24">
        <f t="shared" si="840"/>
        <v>-4.0069393374453073</v>
      </c>
      <c r="I3206" s="13">
        <f t="shared" si="841"/>
        <v>-4.0069393374453073</v>
      </c>
      <c r="J3206" s="24">
        <f t="shared" si="842"/>
        <v>0.72434333755469282</v>
      </c>
      <c r="K3206" s="24">
        <f t="shared" si="843"/>
        <v>0</v>
      </c>
      <c r="L3206" s="13"/>
      <c r="M3206" s="24"/>
      <c r="N3206" s="24">
        <f t="shared" si="835"/>
        <v>0</v>
      </c>
      <c r="O3206" s="13"/>
      <c r="P3206" s="13"/>
    </row>
    <row r="3207" spans="1:17">
      <c r="A3207">
        <v>3206</v>
      </c>
      <c r="B3207" s="13">
        <v>5</v>
      </c>
      <c r="C3207" s="13">
        <v>14</v>
      </c>
      <c r="D3207" s="13">
        <v>13</v>
      </c>
      <c r="E3207" s="14">
        <f t="shared" si="830"/>
        <v>134</v>
      </c>
      <c r="F3207" s="24">
        <f>'1 Solar Profile'!E3209*S$10</f>
        <v>4.3644825000000003</v>
      </c>
      <c r="G3207" s="24">
        <f>'2 Load Profile'!E3208</f>
        <v>0.70285353924205984</v>
      </c>
      <c r="H3207" s="24">
        <f t="shared" si="840"/>
        <v>-3.6616289607579402</v>
      </c>
      <c r="I3207" s="13">
        <f t="shared" si="841"/>
        <v>-3.6616289607579402</v>
      </c>
      <c r="J3207" s="24">
        <f t="shared" si="842"/>
        <v>0.70285353924206007</v>
      </c>
      <c r="K3207" s="24">
        <f t="shared" si="843"/>
        <v>0</v>
      </c>
      <c r="L3207" s="13"/>
      <c r="M3207" s="24"/>
      <c r="N3207" s="24">
        <f t="shared" si="835"/>
        <v>0</v>
      </c>
      <c r="O3207" s="13"/>
      <c r="P3207" s="13"/>
    </row>
    <row r="3208" spans="1:17">
      <c r="A3208">
        <v>3207</v>
      </c>
      <c r="B3208" s="13">
        <v>5</v>
      </c>
      <c r="C3208" s="13">
        <v>14</v>
      </c>
      <c r="D3208" s="13">
        <v>14</v>
      </c>
      <c r="E3208" s="14">
        <f t="shared" si="830"/>
        <v>134</v>
      </c>
      <c r="F3208" s="24">
        <f>'1 Solar Profile'!E3210*S$10</f>
        <v>3.7258436249999991</v>
      </c>
      <c r="G3208" s="24">
        <f>'2 Load Profile'!E3209</f>
        <v>0.72224568199764028</v>
      </c>
      <c r="H3208" s="24">
        <f t="shared" si="840"/>
        <v>-3.0035979430023589</v>
      </c>
      <c r="I3208" s="13">
        <f t="shared" si="841"/>
        <v>-3.0035979430023589</v>
      </c>
      <c r="J3208" s="24">
        <f t="shared" si="842"/>
        <v>0.72224568199764017</v>
      </c>
      <c r="K3208" s="24">
        <f t="shared" si="843"/>
        <v>0</v>
      </c>
      <c r="L3208" s="13"/>
      <c r="M3208" s="24"/>
      <c r="N3208" s="24">
        <f t="shared" si="835"/>
        <v>0</v>
      </c>
      <c r="O3208" s="13"/>
      <c r="P3208" s="13"/>
    </row>
    <row r="3209" spans="1:17">
      <c r="A3209">
        <v>3208</v>
      </c>
      <c r="B3209" s="13">
        <v>5</v>
      </c>
      <c r="C3209" s="13">
        <v>14</v>
      </c>
      <c r="D3209" s="13">
        <v>15</v>
      </c>
      <c r="E3209" s="14">
        <f t="shared" si="830"/>
        <v>134</v>
      </c>
      <c r="F3209" s="24">
        <f>'1 Solar Profile'!E3211*S$10</f>
        <v>2.8225259999999999</v>
      </c>
      <c r="G3209" s="24">
        <f>'2 Load Profile'!E3210</f>
        <v>0.82813796263577333</v>
      </c>
      <c r="H3209" s="24">
        <f t="shared" si="840"/>
        <v>-1.9943880373642267</v>
      </c>
      <c r="I3209" s="13">
        <f t="shared" si="841"/>
        <v>-1.9943880373642267</v>
      </c>
      <c r="J3209" s="24">
        <f t="shared" si="842"/>
        <v>0.82813796263577322</v>
      </c>
      <c r="K3209" s="24">
        <f t="shared" si="843"/>
        <v>0</v>
      </c>
      <c r="L3209" s="13"/>
      <c r="M3209" s="24"/>
      <c r="N3209" s="24">
        <f t="shared" si="835"/>
        <v>0</v>
      </c>
      <c r="O3209" s="13"/>
      <c r="P3209" s="13"/>
    </row>
    <row r="3210" spans="1:17">
      <c r="A3210">
        <v>3209</v>
      </c>
      <c r="B3210" s="13">
        <v>5</v>
      </c>
      <c r="C3210" s="13">
        <v>14</v>
      </c>
      <c r="D3210" s="13">
        <v>16</v>
      </c>
      <c r="E3210" s="14">
        <f t="shared" si="830"/>
        <v>134</v>
      </c>
      <c r="F3210" s="24">
        <f>'1 Solar Profile'!E3212*S$10</f>
        <v>1.6896473999999999</v>
      </c>
      <c r="G3210" s="24">
        <f>'2 Load Profile'!E3211</f>
        <v>1.0047382065730139</v>
      </c>
      <c r="H3210" s="24">
        <f t="shared" si="840"/>
        <v>-0.68490919342698597</v>
      </c>
      <c r="I3210" s="13">
        <f t="shared" si="841"/>
        <v>-0.68490919342698597</v>
      </c>
      <c r="J3210" s="24">
        <f t="shared" si="842"/>
        <v>1.0047382065730139</v>
      </c>
      <c r="K3210" s="24">
        <f t="shared" si="843"/>
        <v>0</v>
      </c>
      <c r="L3210" s="13"/>
      <c r="M3210" s="24"/>
      <c r="N3210" s="24">
        <f t="shared" si="835"/>
        <v>0</v>
      </c>
      <c r="O3210" s="13"/>
      <c r="P3210" s="13"/>
    </row>
    <row r="3211" spans="1:17">
      <c r="A3211">
        <v>3210</v>
      </c>
      <c r="B3211" s="13">
        <v>5</v>
      </c>
      <c r="C3211" s="13">
        <v>14</v>
      </c>
      <c r="D3211" s="13">
        <v>17</v>
      </c>
      <c r="E3211" s="14">
        <f t="shared" si="830"/>
        <v>134</v>
      </c>
      <c r="F3211" s="24">
        <f>'1 Solar Profile'!E3213*S$10</f>
        <v>0.61484692500000004</v>
      </c>
      <c r="G3211" s="24">
        <f>'2 Load Profile'!E3212</f>
        <v>1.0932803802497755</v>
      </c>
      <c r="H3211" s="24">
        <f t="shared" si="840"/>
        <v>0.47843345524977543</v>
      </c>
      <c r="I3211" s="13">
        <f t="shared" si="841"/>
        <v>0</v>
      </c>
      <c r="J3211" s="24">
        <f t="shared" si="842"/>
        <v>0.61484692500000004</v>
      </c>
      <c r="K3211" s="24">
        <f t="shared" si="843"/>
        <v>0.47843345524977543</v>
      </c>
      <c r="L3211" s="13"/>
      <c r="M3211" s="24"/>
      <c r="N3211" s="24">
        <f t="shared" si="835"/>
        <v>0</v>
      </c>
      <c r="O3211" s="13"/>
      <c r="P3211" s="13"/>
    </row>
    <row r="3212" spans="1:17">
      <c r="A3212">
        <v>3211</v>
      </c>
      <c r="B3212" s="13">
        <v>5</v>
      </c>
      <c r="C3212" s="13">
        <v>14</v>
      </c>
      <c r="D3212" s="13">
        <v>18</v>
      </c>
      <c r="E3212" s="14">
        <f t="shared" si="830"/>
        <v>134</v>
      </c>
      <c r="F3212" s="24">
        <f>'1 Solar Profile'!E3214*S$10</f>
        <v>7.72317E-2</v>
      </c>
      <c r="G3212" s="24">
        <f>'2 Load Profile'!E3213</f>
        <v>1.1518526024509537</v>
      </c>
      <c r="H3212" s="24">
        <f t="shared" si="840"/>
        <v>1.0746209024509537</v>
      </c>
      <c r="I3212" s="13">
        <f t="shared" si="841"/>
        <v>0</v>
      </c>
      <c r="J3212" s="24">
        <f t="shared" si="842"/>
        <v>7.72317E-2</v>
      </c>
      <c r="K3212" s="24">
        <f t="shared" si="843"/>
        <v>1.0746209024509537</v>
      </c>
      <c r="L3212" s="13"/>
      <c r="M3212" s="24"/>
      <c r="N3212" s="24">
        <f t="shared" si="835"/>
        <v>0</v>
      </c>
      <c r="O3212" s="13"/>
      <c r="P3212" s="13"/>
    </row>
    <row r="3213" spans="1:17">
      <c r="A3213">
        <v>3212</v>
      </c>
      <c r="B3213" s="13">
        <v>5</v>
      </c>
      <c r="C3213" s="13">
        <v>14</v>
      </c>
      <c r="D3213" s="13">
        <v>19</v>
      </c>
      <c r="E3213" s="14">
        <f t="shared" si="830"/>
        <v>134</v>
      </c>
      <c r="F3213" s="24">
        <f>'1 Solar Profile'!E3215*S$10</f>
        <v>0</v>
      </c>
      <c r="G3213" s="24">
        <f>'2 Load Profile'!E3214</f>
        <v>1.3473476335609866</v>
      </c>
      <c r="H3213" s="24">
        <f t="shared" si="840"/>
        <v>1.3473476335609866</v>
      </c>
      <c r="I3213" s="13">
        <f t="shared" si="841"/>
        <v>0</v>
      </c>
      <c r="J3213" s="24">
        <f t="shared" si="842"/>
        <v>0</v>
      </c>
      <c r="K3213" s="24">
        <f t="shared" si="843"/>
        <v>1.3473476335609866</v>
      </c>
      <c r="L3213" s="13"/>
      <c r="M3213" s="24"/>
      <c r="N3213" s="24">
        <f t="shared" si="835"/>
        <v>0</v>
      </c>
      <c r="O3213" s="13"/>
      <c r="P3213" s="13"/>
    </row>
    <row r="3214" spans="1:17">
      <c r="A3214">
        <v>3213</v>
      </c>
      <c r="B3214" s="13">
        <v>5</v>
      </c>
      <c r="C3214" s="13">
        <v>14</v>
      </c>
      <c r="D3214" s="13">
        <v>20</v>
      </c>
      <c r="E3214" s="14">
        <f t="shared" si="830"/>
        <v>134</v>
      </c>
      <c r="F3214" s="24">
        <f>'1 Solar Profile'!E3216*S$10</f>
        <v>0</v>
      </c>
      <c r="G3214" s="24">
        <f>'2 Load Profile'!E3215</f>
        <v>1.4708810385163849</v>
      </c>
      <c r="H3214" s="24">
        <f t="shared" si="840"/>
        <v>1.4708810385163849</v>
      </c>
      <c r="I3214" s="13">
        <f t="shared" si="841"/>
        <v>0</v>
      </c>
      <c r="J3214" s="24">
        <f t="shared" si="842"/>
        <v>0</v>
      </c>
      <c r="K3214" s="24">
        <f t="shared" si="843"/>
        <v>1.4708810385163849</v>
      </c>
      <c r="L3214" s="13"/>
      <c r="M3214" s="24"/>
      <c r="N3214" s="24">
        <f t="shared" si="835"/>
        <v>0</v>
      </c>
      <c r="O3214" s="24"/>
      <c r="P3214" s="24"/>
      <c r="Q3214" s="41"/>
    </row>
    <row r="3215" spans="1:17">
      <c r="A3215">
        <v>3214</v>
      </c>
      <c r="B3215" s="13">
        <v>5</v>
      </c>
      <c r="C3215" s="13">
        <v>14</v>
      </c>
      <c r="D3215" s="13">
        <v>21</v>
      </c>
      <c r="E3215" s="14">
        <f t="shared" si="830"/>
        <v>134</v>
      </c>
      <c r="F3215" s="24">
        <f>'1 Solar Profile'!E3217*S$10</f>
        <v>0</v>
      </c>
      <c r="G3215" s="24">
        <f>'2 Load Profile'!E3216</f>
        <v>1.2056401556233329</v>
      </c>
      <c r="H3215" s="24">
        <f t="shared" si="840"/>
        <v>1.2056401556233329</v>
      </c>
      <c r="I3215" s="13">
        <f t="shared" si="841"/>
        <v>0</v>
      </c>
      <c r="J3215" s="24">
        <f t="shared" si="842"/>
        <v>0</v>
      </c>
      <c r="K3215" s="24">
        <f t="shared" si="843"/>
        <v>1.2056401556233329</v>
      </c>
      <c r="L3215" s="13"/>
      <c r="M3215" s="24"/>
      <c r="N3215" s="24">
        <f t="shared" si="835"/>
        <v>0</v>
      </c>
      <c r="O3215" s="13"/>
      <c r="P3215" s="13"/>
    </row>
    <row r="3216" spans="1:17">
      <c r="A3216">
        <v>3215</v>
      </c>
      <c r="B3216" s="13">
        <v>5</v>
      </c>
      <c r="C3216" s="13">
        <v>14</v>
      </c>
      <c r="D3216" s="13">
        <v>22</v>
      </c>
      <c r="E3216" s="14">
        <f t="shared" si="830"/>
        <v>134</v>
      </c>
      <c r="F3216" s="24">
        <f>'1 Solar Profile'!E3218*S$10</f>
        <v>0</v>
      </c>
      <c r="G3216" s="24">
        <f>'2 Load Profile'!E3217</f>
        <v>0.92117769314221176</v>
      </c>
      <c r="H3216" s="24">
        <f t="shared" si="840"/>
        <v>0.92117769314221176</v>
      </c>
      <c r="I3216" s="13">
        <f t="shared" si="841"/>
        <v>0</v>
      </c>
      <c r="J3216" s="24">
        <f t="shared" si="842"/>
        <v>0</v>
      </c>
      <c r="K3216" s="24">
        <f t="shared" si="843"/>
        <v>0.92117769314221176</v>
      </c>
      <c r="L3216" s="13"/>
      <c r="M3216" s="24"/>
      <c r="N3216" s="24">
        <f t="shared" si="835"/>
        <v>0</v>
      </c>
      <c r="O3216" s="13"/>
      <c r="P3216" s="13"/>
    </row>
    <row r="3217" spans="1:16">
      <c r="A3217">
        <v>3216</v>
      </c>
      <c r="B3217" s="13">
        <v>5</v>
      </c>
      <c r="C3217" s="13">
        <v>14</v>
      </c>
      <c r="D3217" s="13">
        <v>23</v>
      </c>
      <c r="E3217" s="14">
        <f t="shared" si="830"/>
        <v>134</v>
      </c>
      <c r="F3217" s="24">
        <f>'1 Solar Profile'!E3219*S$10</f>
        <v>0</v>
      </c>
      <c r="G3217" s="24">
        <f>'2 Load Profile'!E3218</f>
        <v>0.64415893738687591</v>
      </c>
      <c r="H3217" s="24">
        <f t="shared" si="840"/>
        <v>0.64415893738687591</v>
      </c>
      <c r="I3217" s="13">
        <f t="shared" si="841"/>
        <v>0</v>
      </c>
      <c r="J3217" s="24">
        <f t="shared" si="842"/>
        <v>0</v>
      </c>
      <c r="K3217" s="24">
        <f t="shared" si="843"/>
        <v>0.64415893738687591</v>
      </c>
      <c r="L3217" s="13">
        <f t="shared" ref="L3217" si="844">SUM(I3194:I3217)</f>
        <v>-29.284632477029028</v>
      </c>
      <c r="M3217" s="24">
        <f t="shared" ref="M3217" si="845">SUMIF(H3194:H3217,"&gt;0",H3194:H3217)</f>
        <v>10.439275319466791</v>
      </c>
      <c r="N3217" s="24">
        <f t="shared" si="835"/>
        <v>-18.845357157562237</v>
      </c>
      <c r="O3217" s="13">
        <f t="shared" ref="O3217" si="846">IF(M3217&gt;(L3217*-1),(M3217+L3217)*S$12,0)</f>
        <v>0</v>
      </c>
      <c r="P3217" s="13">
        <f t="shared" ref="P3217" si="847">IF(M3217&lt;(L3217*-1),(M3217+L3217)*S$14,0)</f>
        <v>-0.49845969681752117</v>
      </c>
    </row>
    <row r="3218" spans="1:16">
      <c r="A3218">
        <v>3217</v>
      </c>
      <c r="B3218" s="13">
        <v>5</v>
      </c>
      <c r="C3218" s="13">
        <v>15</v>
      </c>
      <c r="D3218" s="13">
        <v>0</v>
      </c>
      <c r="E3218" s="14">
        <f t="shared" si="830"/>
        <v>135</v>
      </c>
      <c r="F3218" s="24">
        <f>'1 Solar Profile'!E3220*S$10</f>
        <v>0</v>
      </c>
      <c r="G3218" s="24">
        <f>'2 Load Profile'!E3219</f>
        <v>0.54035170533111176</v>
      </c>
      <c r="H3218" s="24">
        <f t="shared" si="840"/>
        <v>0.54035170533111176</v>
      </c>
      <c r="I3218" s="13">
        <f t="shared" si="841"/>
        <v>0</v>
      </c>
      <c r="J3218" s="24">
        <f t="shared" si="842"/>
        <v>0</v>
      </c>
      <c r="K3218" s="24">
        <f t="shared" si="843"/>
        <v>0.54035170533111176</v>
      </c>
      <c r="L3218" s="13"/>
      <c r="M3218" s="24"/>
      <c r="N3218" s="24">
        <f t="shared" si="835"/>
        <v>0</v>
      </c>
      <c r="O3218" s="13"/>
      <c r="P3218" s="13"/>
    </row>
    <row r="3219" spans="1:16">
      <c r="A3219">
        <v>3218</v>
      </c>
      <c r="B3219" s="13">
        <v>5</v>
      </c>
      <c r="C3219" s="13">
        <v>15</v>
      </c>
      <c r="D3219" s="13">
        <v>1</v>
      </c>
      <c r="E3219" s="14">
        <f t="shared" si="830"/>
        <v>135</v>
      </c>
      <c r="F3219" s="24">
        <f>'1 Solar Profile'!E3221*S$10</f>
        <v>0</v>
      </c>
      <c r="G3219" s="24">
        <f>'2 Load Profile'!E3220</f>
        <v>0.50283399570269272</v>
      </c>
      <c r="H3219" s="24">
        <f t="shared" si="840"/>
        <v>0.50283399570269272</v>
      </c>
      <c r="I3219" s="13">
        <f t="shared" si="841"/>
        <v>0</v>
      </c>
      <c r="J3219" s="24">
        <f t="shared" si="842"/>
        <v>0</v>
      </c>
      <c r="K3219" s="24">
        <f t="shared" si="843"/>
        <v>0.50283399570269272</v>
      </c>
      <c r="L3219" s="13"/>
      <c r="M3219" s="24"/>
      <c r="N3219" s="24">
        <f t="shared" si="835"/>
        <v>0</v>
      </c>
      <c r="O3219" s="13"/>
      <c r="P3219" s="13"/>
    </row>
    <row r="3220" spans="1:16">
      <c r="A3220">
        <v>3219</v>
      </c>
      <c r="B3220" s="13">
        <v>5</v>
      </c>
      <c r="C3220" s="13">
        <v>15</v>
      </c>
      <c r="D3220" s="13">
        <v>2</v>
      </c>
      <c r="E3220" s="14">
        <f t="shared" si="830"/>
        <v>135</v>
      </c>
      <c r="F3220" s="24">
        <f>'1 Solar Profile'!E3222*S$10</f>
        <v>0</v>
      </c>
      <c r="G3220" s="24">
        <f>'2 Load Profile'!E3221</f>
        <v>0.49972586130071167</v>
      </c>
      <c r="H3220" s="24">
        <f t="shared" si="840"/>
        <v>0.49972586130071167</v>
      </c>
      <c r="I3220" s="13">
        <f t="shared" si="841"/>
        <v>0</v>
      </c>
      <c r="J3220" s="24">
        <f t="shared" si="842"/>
        <v>0</v>
      </c>
      <c r="K3220" s="24">
        <f t="shared" si="843"/>
        <v>0.49972586130071167</v>
      </c>
      <c r="L3220" s="13"/>
      <c r="M3220" s="24"/>
      <c r="N3220" s="24">
        <f t="shared" si="835"/>
        <v>0</v>
      </c>
      <c r="O3220" s="13"/>
      <c r="P3220" s="13"/>
    </row>
    <row r="3221" spans="1:16">
      <c r="A3221">
        <v>3220</v>
      </c>
      <c r="B3221" s="13">
        <v>5</v>
      </c>
      <c r="C3221" s="13">
        <v>15</v>
      </c>
      <c r="D3221" s="13">
        <v>3</v>
      </c>
      <c r="E3221" s="14">
        <f t="shared" si="830"/>
        <v>135</v>
      </c>
      <c r="F3221" s="24">
        <f>'1 Solar Profile'!E3223*S$10</f>
        <v>0</v>
      </c>
      <c r="G3221" s="24">
        <f>'2 Load Profile'!E3222</f>
        <v>0.50334036926576786</v>
      </c>
      <c r="H3221" s="24">
        <f t="shared" si="840"/>
        <v>0.50334036926576786</v>
      </c>
      <c r="I3221" s="13">
        <f t="shared" si="841"/>
        <v>0</v>
      </c>
      <c r="J3221" s="24">
        <f t="shared" si="842"/>
        <v>0</v>
      </c>
      <c r="K3221" s="24">
        <f t="shared" si="843"/>
        <v>0.50334036926576786</v>
      </c>
      <c r="L3221" s="13"/>
      <c r="M3221" s="24"/>
      <c r="N3221" s="24">
        <f t="shared" si="835"/>
        <v>0</v>
      </c>
      <c r="O3221" s="13"/>
      <c r="P3221" s="13"/>
    </row>
    <row r="3222" spans="1:16">
      <c r="A3222">
        <v>3221</v>
      </c>
      <c r="B3222" s="13">
        <v>5</v>
      </c>
      <c r="C3222" s="13">
        <v>15</v>
      </c>
      <c r="D3222" s="13">
        <v>4</v>
      </c>
      <c r="E3222" s="14">
        <f t="shared" si="830"/>
        <v>135</v>
      </c>
      <c r="F3222" s="24">
        <f>'1 Solar Profile'!E3224*S$10</f>
        <v>0</v>
      </c>
      <c r="G3222" s="24">
        <f>'2 Load Profile'!E3223</f>
        <v>0.55498911889949787</v>
      </c>
      <c r="H3222" s="24">
        <f t="shared" si="840"/>
        <v>0.55498911889949787</v>
      </c>
      <c r="I3222" s="13">
        <f t="shared" si="841"/>
        <v>0</v>
      </c>
      <c r="J3222" s="24">
        <f t="shared" si="842"/>
        <v>0</v>
      </c>
      <c r="K3222" s="24">
        <f t="shared" si="843"/>
        <v>0.55498911889949787</v>
      </c>
      <c r="L3222" s="13"/>
      <c r="M3222" s="24"/>
      <c r="N3222" s="24">
        <f t="shared" si="835"/>
        <v>0</v>
      </c>
      <c r="O3222" s="13"/>
      <c r="P3222" s="13"/>
    </row>
    <row r="3223" spans="1:16">
      <c r="A3223">
        <v>3222</v>
      </c>
      <c r="B3223" s="13">
        <v>5</v>
      </c>
      <c r="C3223" s="13">
        <v>15</v>
      </c>
      <c r="D3223" s="13">
        <v>5</v>
      </c>
      <c r="E3223" s="14">
        <f t="shared" si="830"/>
        <v>135</v>
      </c>
      <c r="F3223" s="24">
        <f>'1 Solar Profile'!E3225*S$10</f>
        <v>0.24843892500000003</v>
      </c>
      <c r="G3223" s="24">
        <f>'2 Load Profile'!E3224</f>
        <v>0.68217351640652468</v>
      </c>
      <c r="H3223" s="24">
        <f t="shared" si="840"/>
        <v>0.43373459140652465</v>
      </c>
      <c r="I3223" s="13">
        <f t="shared" si="841"/>
        <v>0</v>
      </c>
      <c r="J3223" s="24">
        <f t="shared" si="842"/>
        <v>0.24843892500000003</v>
      </c>
      <c r="K3223" s="24">
        <f t="shared" si="843"/>
        <v>0.43373459140652465</v>
      </c>
      <c r="L3223" s="13"/>
      <c r="M3223" s="24"/>
      <c r="N3223" s="24">
        <f t="shared" si="835"/>
        <v>0</v>
      </c>
      <c r="O3223" s="13"/>
      <c r="P3223" s="13"/>
    </row>
    <row r="3224" spans="1:16">
      <c r="A3224">
        <v>3223</v>
      </c>
      <c r="B3224" s="13">
        <v>5</v>
      </c>
      <c r="C3224" s="13">
        <v>15</v>
      </c>
      <c r="D3224" s="13">
        <v>6</v>
      </c>
      <c r="E3224" s="14">
        <f t="shared" ref="E3224:E3287" si="848">IF(D3224&lt;D3223, E3223+1,E3223)</f>
        <v>135</v>
      </c>
      <c r="F3224" s="24">
        <f>'1 Solar Profile'!E3226*S$10</f>
        <v>0.73856317499999991</v>
      </c>
      <c r="G3224" s="24">
        <f>'2 Load Profile'!E3225</f>
        <v>0.85666701971382897</v>
      </c>
      <c r="H3224" s="24">
        <f t="shared" si="840"/>
        <v>0.11810384471382906</v>
      </c>
      <c r="I3224" s="13">
        <f t="shared" si="841"/>
        <v>0</v>
      </c>
      <c r="J3224" s="24">
        <f t="shared" si="842"/>
        <v>0.73856317499999991</v>
      </c>
      <c r="K3224" s="24">
        <f t="shared" si="843"/>
        <v>0.11810384471382906</v>
      </c>
      <c r="L3224" s="13"/>
      <c r="M3224" s="24"/>
      <c r="N3224" s="24">
        <f t="shared" si="835"/>
        <v>0</v>
      </c>
      <c r="O3224" s="13"/>
      <c r="P3224" s="13"/>
    </row>
    <row r="3225" spans="1:16">
      <c r="A3225">
        <v>3224</v>
      </c>
      <c r="B3225" s="13">
        <v>5</v>
      </c>
      <c r="C3225" s="13">
        <v>15</v>
      </c>
      <c r="D3225" s="13">
        <v>7</v>
      </c>
      <c r="E3225" s="14">
        <f t="shared" si="848"/>
        <v>135</v>
      </c>
      <c r="F3225" s="24">
        <f>'1 Solar Profile'!E3227*S$10</f>
        <v>1.2384886499999999</v>
      </c>
      <c r="G3225" s="24">
        <f>'2 Load Profile'!E3226</f>
        <v>0.79435954493098515</v>
      </c>
      <c r="H3225" s="24">
        <f t="shared" si="840"/>
        <v>-0.44412910506901471</v>
      </c>
      <c r="I3225" s="13">
        <f t="shared" si="841"/>
        <v>-0.44412910506901471</v>
      </c>
      <c r="J3225" s="24">
        <f t="shared" si="842"/>
        <v>0.79435954493098515</v>
      </c>
      <c r="K3225" s="24">
        <f t="shared" si="843"/>
        <v>0</v>
      </c>
      <c r="L3225" s="13"/>
      <c r="M3225" s="24"/>
      <c r="N3225" s="24">
        <f t="shared" si="835"/>
        <v>0</v>
      </c>
      <c r="O3225" s="13"/>
      <c r="P3225" s="13"/>
    </row>
    <row r="3226" spans="1:16">
      <c r="A3226">
        <v>3225</v>
      </c>
      <c r="B3226" s="13">
        <v>5</v>
      </c>
      <c r="C3226" s="13">
        <v>15</v>
      </c>
      <c r="D3226" s="13">
        <v>8</v>
      </c>
      <c r="E3226" s="14">
        <f t="shared" si="848"/>
        <v>135</v>
      </c>
      <c r="F3226" s="24">
        <f>'1 Solar Profile'!E3228*S$10</f>
        <v>2.8065302999999999</v>
      </c>
      <c r="G3226" s="24">
        <f>'2 Load Profile'!E3227</f>
        <v>0.73427601694950717</v>
      </c>
      <c r="H3226" s="24">
        <f t="shared" si="840"/>
        <v>-2.0722542830504929</v>
      </c>
      <c r="I3226" s="13">
        <f t="shared" si="841"/>
        <v>-2.0722542830504929</v>
      </c>
      <c r="J3226" s="24">
        <f t="shared" si="842"/>
        <v>0.73427601694950706</v>
      </c>
      <c r="K3226" s="24">
        <f t="shared" si="843"/>
        <v>0</v>
      </c>
      <c r="L3226" s="13"/>
      <c r="M3226" s="24"/>
      <c r="N3226" s="24">
        <f t="shared" si="835"/>
        <v>0</v>
      </c>
      <c r="O3226" s="13"/>
      <c r="P3226" s="13"/>
    </row>
    <row r="3227" spans="1:16">
      <c r="A3227">
        <v>3226</v>
      </c>
      <c r="B3227" s="13">
        <v>5</v>
      </c>
      <c r="C3227" s="13">
        <v>15</v>
      </c>
      <c r="D3227" s="13">
        <v>9</v>
      </c>
      <c r="E3227" s="14">
        <f t="shared" si="848"/>
        <v>135</v>
      </c>
      <c r="F3227" s="24">
        <f>'1 Solar Profile'!E3229*S$10</f>
        <v>3.4269495749999996</v>
      </c>
      <c r="G3227" s="24">
        <f>'2 Load Profile'!E3228</f>
        <v>0.73244112908873948</v>
      </c>
      <c r="H3227" s="24">
        <f t="shared" si="840"/>
        <v>-2.6945084459112603</v>
      </c>
      <c r="I3227" s="13">
        <f t="shared" si="841"/>
        <v>-2.6945084459112603</v>
      </c>
      <c r="J3227" s="24">
        <f t="shared" si="842"/>
        <v>0.73244112908873937</v>
      </c>
      <c r="K3227" s="24">
        <f t="shared" si="843"/>
        <v>0</v>
      </c>
      <c r="L3227" s="13"/>
      <c r="M3227" s="24"/>
      <c r="N3227" s="24">
        <f t="shared" si="835"/>
        <v>0</v>
      </c>
      <c r="O3227" s="13"/>
      <c r="P3227" s="13"/>
    </row>
    <row r="3228" spans="1:16">
      <c r="A3228">
        <v>3227</v>
      </c>
      <c r="B3228" s="13">
        <v>5</v>
      </c>
      <c r="C3228" s="13">
        <v>15</v>
      </c>
      <c r="D3228" s="13">
        <v>10</v>
      </c>
      <c r="E3228" s="14">
        <f t="shared" si="848"/>
        <v>135</v>
      </c>
      <c r="F3228" s="24">
        <f>'1 Solar Profile'!E3230*S$10</f>
        <v>4.5362598749999998</v>
      </c>
      <c r="G3228" s="24">
        <f>'2 Load Profile'!E3229</f>
        <v>0.7305845795099345</v>
      </c>
      <c r="H3228" s="24">
        <f t="shared" si="840"/>
        <v>-3.8056752954900652</v>
      </c>
      <c r="I3228" s="13">
        <f t="shared" si="841"/>
        <v>-3.8056752954900652</v>
      </c>
      <c r="J3228" s="24">
        <f t="shared" si="842"/>
        <v>0.73058457950993461</v>
      </c>
      <c r="K3228" s="24">
        <f t="shared" si="843"/>
        <v>0</v>
      </c>
      <c r="L3228" s="13"/>
      <c r="M3228" s="24"/>
      <c r="N3228" s="24">
        <f t="shared" si="835"/>
        <v>0</v>
      </c>
      <c r="O3228" s="13"/>
      <c r="P3228" s="13"/>
    </row>
    <row r="3229" spans="1:16">
      <c r="A3229">
        <v>3228</v>
      </c>
      <c r="B3229" s="13">
        <v>5</v>
      </c>
      <c r="C3229" s="13">
        <v>15</v>
      </c>
      <c r="D3229" s="13">
        <v>11</v>
      </c>
      <c r="E3229" s="14">
        <f t="shared" si="848"/>
        <v>135</v>
      </c>
      <c r="F3229" s="24">
        <f>'1 Solar Profile'!E3231*S$10</f>
        <v>4.67810595</v>
      </c>
      <c r="G3229" s="24">
        <f>'2 Load Profile'!E3230</f>
        <v>0.70688423637193876</v>
      </c>
      <c r="H3229" s="24">
        <f t="shared" si="840"/>
        <v>-3.9712217136280614</v>
      </c>
      <c r="I3229" s="13">
        <f t="shared" si="841"/>
        <v>-3.9712217136280614</v>
      </c>
      <c r="J3229" s="24">
        <f t="shared" si="842"/>
        <v>0.70688423637193853</v>
      </c>
      <c r="K3229" s="24">
        <f t="shared" si="843"/>
        <v>0</v>
      </c>
      <c r="L3229" s="13"/>
      <c r="M3229" s="24"/>
      <c r="N3229" s="24">
        <f t="shared" si="835"/>
        <v>0</v>
      </c>
      <c r="O3229" s="13"/>
      <c r="P3229" s="13"/>
    </row>
    <row r="3230" spans="1:16">
      <c r="A3230">
        <v>3229</v>
      </c>
      <c r="B3230" s="13">
        <v>5</v>
      </c>
      <c r="C3230" s="13">
        <v>15</v>
      </c>
      <c r="D3230" s="13">
        <v>12</v>
      </c>
      <c r="E3230" s="14">
        <f t="shared" si="848"/>
        <v>135</v>
      </c>
      <c r="F3230" s="24">
        <f>'1 Solar Profile'!E3232*S$10</f>
        <v>4.60241145</v>
      </c>
      <c r="G3230" s="24">
        <f>'2 Load Profile'!E3231</f>
        <v>0.67719167969784488</v>
      </c>
      <c r="H3230" s="24">
        <f t="shared" si="840"/>
        <v>-3.9252197703021552</v>
      </c>
      <c r="I3230" s="13">
        <f t="shared" si="841"/>
        <v>-3.9252197703021552</v>
      </c>
      <c r="J3230" s="24">
        <f t="shared" si="842"/>
        <v>0.67719167969784477</v>
      </c>
      <c r="K3230" s="24">
        <f t="shared" si="843"/>
        <v>0</v>
      </c>
      <c r="L3230" s="13"/>
      <c r="M3230" s="24"/>
      <c r="N3230" s="24">
        <f t="shared" si="835"/>
        <v>0</v>
      </c>
      <c r="O3230" s="13"/>
      <c r="P3230" s="13"/>
    </row>
    <row r="3231" spans="1:16">
      <c r="A3231">
        <v>3230</v>
      </c>
      <c r="B3231" s="13">
        <v>5</v>
      </c>
      <c r="C3231" s="13">
        <v>15</v>
      </c>
      <c r="D3231" s="13">
        <v>13</v>
      </c>
      <c r="E3231" s="14">
        <f t="shared" si="848"/>
        <v>135</v>
      </c>
      <c r="F3231" s="24">
        <f>'1 Solar Profile'!E3233*S$10</f>
        <v>4.2539757749999998</v>
      </c>
      <c r="G3231" s="24">
        <f>'2 Load Profile'!E3232</f>
        <v>0.66363111701519439</v>
      </c>
      <c r="H3231" s="24">
        <f t="shared" si="840"/>
        <v>-3.5903446579848053</v>
      </c>
      <c r="I3231" s="13">
        <f t="shared" si="841"/>
        <v>-3.5903446579848053</v>
      </c>
      <c r="J3231" s="24">
        <f t="shared" si="842"/>
        <v>0.6636311170151945</v>
      </c>
      <c r="K3231" s="24">
        <f t="shared" si="843"/>
        <v>0</v>
      </c>
      <c r="L3231" s="13"/>
      <c r="M3231" s="24"/>
      <c r="N3231" s="24">
        <f t="shared" si="835"/>
        <v>0</v>
      </c>
      <c r="O3231" s="13"/>
      <c r="P3231" s="13"/>
    </row>
    <row r="3232" spans="1:16">
      <c r="A3232">
        <v>3231</v>
      </c>
      <c r="B3232" s="13">
        <v>5</v>
      </c>
      <c r="C3232" s="13">
        <v>15</v>
      </c>
      <c r="D3232" s="13">
        <v>14</v>
      </c>
      <c r="E3232" s="14">
        <f t="shared" si="848"/>
        <v>135</v>
      </c>
      <c r="F3232" s="24">
        <f>'1 Solar Profile'!E3234*S$10</f>
        <v>3.6589958999999999</v>
      </c>
      <c r="G3232" s="24">
        <f>'2 Load Profile'!E3233</f>
        <v>0.68818564541498684</v>
      </c>
      <c r="H3232" s="24">
        <f t="shared" si="840"/>
        <v>-2.9708102545850128</v>
      </c>
      <c r="I3232" s="13">
        <f t="shared" si="841"/>
        <v>-2.9708102545850128</v>
      </c>
      <c r="J3232" s="24">
        <f t="shared" si="842"/>
        <v>0.68818564541498706</v>
      </c>
      <c r="K3232" s="24">
        <f t="shared" si="843"/>
        <v>0</v>
      </c>
      <c r="L3232" s="13"/>
      <c r="M3232" s="24"/>
      <c r="N3232" s="24">
        <f t="shared" si="835"/>
        <v>0</v>
      </c>
      <c r="O3232" s="13"/>
      <c r="P3232" s="13"/>
    </row>
    <row r="3233" spans="1:16">
      <c r="A3233">
        <v>3232</v>
      </c>
      <c r="B3233" s="13">
        <v>5</v>
      </c>
      <c r="C3233" s="13">
        <v>15</v>
      </c>
      <c r="D3233" s="13">
        <v>15</v>
      </c>
      <c r="E3233" s="14">
        <f t="shared" si="848"/>
        <v>135</v>
      </c>
      <c r="F3233" s="24">
        <f>'1 Solar Profile'!E3235*S$10</f>
        <v>2.7410323499999998</v>
      </c>
      <c r="G3233" s="24">
        <f>'2 Load Profile'!E3234</f>
        <v>0.7951266412447543</v>
      </c>
      <c r="H3233" s="24">
        <f t="shared" si="840"/>
        <v>-1.9459057087552454</v>
      </c>
      <c r="I3233" s="13">
        <f t="shared" si="841"/>
        <v>-1.9459057087552454</v>
      </c>
      <c r="J3233" s="24">
        <f t="shared" si="842"/>
        <v>0.79512664124475441</v>
      </c>
      <c r="K3233" s="24">
        <f t="shared" si="843"/>
        <v>0</v>
      </c>
      <c r="L3233" s="13"/>
      <c r="M3233" s="24"/>
      <c r="N3233" s="24">
        <f t="shared" si="835"/>
        <v>0</v>
      </c>
      <c r="O3233" s="13"/>
      <c r="P3233" s="13"/>
    </row>
    <row r="3234" spans="1:16">
      <c r="A3234">
        <v>3233</v>
      </c>
      <c r="B3234" s="13">
        <v>5</v>
      </c>
      <c r="C3234" s="13">
        <v>15</v>
      </c>
      <c r="D3234" s="13">
        <v>16</v>
      </c>
      <c r="E3234" s="14">
        <f t="shared" si="848"/>
        <v>135</v>
      </c>
      <c r="F3234" s="24">
        <f>'1 Solar Profile'!E3236*S$10</f>
        <v>1.5442418249999998</v>
      </c>
      <c r="G3234" s="24">
        <f>'2 Load Profile'!E3235</f>
        <v>0.97224707154834489</v>
      </c>
      <c r="H3234" s="24">
        <f t="shared" si="840"/>
        <v>-0.57199475345165496</v>
      </c>
      <c r="I3234" s="13">
        <f t="shared" si="841"/>
        <v>-0.57199475345165496</v>
      </c>
      <c r="J3234" s="24">
        <f t="shared" si="842"/>
        <v>0.97224707154834489</v>
      </c>
      <c r="K3234" s="24">
        <f t="shared" si="843"/>
        <v>0</v>
      </c>
      <c r="L3234" s="13"/>
      <c r="M3234" s="24"/>
      <c r="N3234" s="24">
        <f t="shared" si="835"/>
        <v>0</v>
      </c>
      <c r="O3234" s="13"/>
      <c r="P3234" s="13"/>
    </row>
    <row r="3235" spans="1:16">
      <c r="A3235">
        <v>3234</v>
      </c>
      <c r="B3235" s="13">
        <v>5</v>
      </c>
      <c r="C3235" s="13">
        <v>15</v>
      </c>
      <c r="D3235" s="13">
        <v>17</v>
      </c>
      <c r="E3235" s="14">
        <f t="shared" si="848"/>
        <v>135</v>
      </c>
      <c r="F3235" s="24">
        <f>'1 Solar Profile'!E3237*S$10</f>
        <v>0.47785657500000006</v>
      </c>
      <c r="G3235" s="24">
        <f>'2 Load Profile'!E3236</f>
        <v>1.0617465701898969</v>
      </c>
      <c r="H3235" s="24">
        <f t="shared" si="840"/>
        <v>0.58388999518989682</v>
      </c>
      <c r="I3235" s="13">
        <f t="shared" si="841"/>
        <v>0</v>
      </c>
      <c r="J3235" s="24">
        <f t="shared" si="842"/>
        <v>0.47785657500000006</v>
      </c>
      <c r="K3235" s="24">
        <f t="shared" si="843"/>
        <v>0.58388999518989682</v>
      </c>
      <c r="L3235" s="13"/>
      <c r="M3235" s="24"/>
      <c r="N3235" s="24">
        <f t="shared" si="835"/>
        <v>0</v>
      </c>
      <c r="O3235" s="13"/>
      <c r="P3235" s="13"/>
    </row>
    <row r="3236" spans="1:16">
      <c r="A3236">
        <v>3235</v>
      </c>
      <c r="B3236" s="13">
        <v>5</v>
      </c>
      <c r="C3236" s="13">
        <v>15</v>
      </c>
      <c r="D3236" s="13">
        <v>18</v>
      </c>
      <c r="E3236" s="14">
        <f t="shared" si="848"/>
        <v>135</v>
      </c>
      <c r="F3236" s="24">
        <f>'1 Solar Profile'!E3238*S$10</f>
        <v>8.2556774999999999E-2</v>
      </c>
      <c r="G3236" s="24">
        <f>'2 Load Profile'!E3237</f>
        <v>1.1203790470575661</v>
      </c>
      <c r="H3236" s="24">
        <f t="shared" si="840"/>
        <v>1.0378222720575661</v>
      </c>
      <c r="I3236" s="13">
        <f t="shared" si="841"/>
        <v>0</v>
      </c>
      <c r="J3236" s="24">
        <f t="shared" si="842"/>
        <v>8.2556774999999999E-2</v>
      </c>
      <c r="K3236" s="24">
        <f t="shared" si="843"/>
        <v>1.0378222720575661</v>
      </c>
      <c r="L3236" s="13"/>
      <c r="M3236" s="24"/>
      <c r="N3236" s="24">
        <f t="shared" si="835"/>
        <v>0</v>
      </c>
      <c r="O3236" s="13"/>
      <c r="P3236" s="13"/>
    </row>
    <row r="3237" spans="1:16">
      <c r="A3237">
        <v>3236</v>
      </c>
      <c r="B3237" s="13">
        <v>5</v>
      </c>
      <c r="C3237" s="13">
        <v>15</v>
      </c>
      <c r="D3237" s="13">
        <v>19</v>
      </c>
      <c r="E3237" s="14">
        <f t="shared" si="848"/>
        <v>135</v>
      </c>
      <c r="F3237" s="24">
        <f>'1 Solar Profile'!E3239*S$10</f>
        <v>0</v>
      </c>
      <c r="G3237" s="24">
        <f>'2 Load Profile'!E3238</f>
        <v>1.3153128761666932</v>
      </c>
      <c r="H3237" s="24">
        <f t="shared" si="840"/>
        <v>1.3153128761666932</v>
      </c>
      <c r="I3237" s="13">
        <f t="shared" si="841"/>
        <v>0</v>
      </c>
      <c r="J3237" s="24">
        <f t="shared" si="842"/>
        <v>0</v>
      </c>
      <c r="K3237" s="24">
        <f t="shared" si="843"/>
        <v>1.3153128761666932</v>
      </c>
      <c r="L3237" s="13"/>
      <c r="M3237" s="24"/>
      <c r="N3237" s="24">
        <f t="shared" si="835"/>
        <v>0</v>
      </c>
      <c r="O3237" s="13"/>
      <c r="P3237" s="13"/>
    </row>
    <row r="3238" spans="1:16">
      <c r="A3238">
        <v>3237</v>
      </c>
      <c r="B3238" s="13">
        <v>5</v>
      </c>
      <c r="C3238" s="13">
        <v>15</v>
      </c>
      <c r="D3238" s="13">
        <v>20</v>
      </c>
      <c r="E3238" s="14">
        <f t="shared" si="848"/>
        <v>135</v>
      </c>
      <c r="F3238" s="24">
        <f>'1 Solar Profile'!E3240*S$10</f>
        <v>0</v>
      </c>
      <c r="G3238" s="24">
        <f>'2 Load Profile'!E3239</f>
        <v>1.4381556060334402</v>
      </c>
      <c r="H3238" s="24">
        <f t="shared" si="840"/>
        <v>1.4381556060334402</v>
      </c>
      <c r="I3238" s="13">
        <f t="shared" si="841"/>
        <v>0</v>
      </c>
      <c r="J3238" s="24">
        <f t="shared" si="842"/>
        <v>0</v>
      </c>
      <c r="K3238" s="24">
        <f t="shared" si="843"/>
        <v>1.4381556060334402</v>
      </c>
      <c r="L3238" s="13"/>
      <c r="M3238" s="24"/>
      <c r="N3238" s="24">
        <f t="shared" si="835"/>
        <v>0</v>
      </c>
      <c r="O3238" s="24"/>
      <c r="P3238" s="24"/>
    </row>
    <row r="3239" spans="1:16">
      <c r="A3239">
        <v>3238</v>
      </c>
      <c r="B3239" s="13">
        <v>5</v>
      </c>
      <c r="C3239" s="13">
        <v>15</v>
      </c>
      <c r="D3239" s="13">
        <v>21</v>
      </c>
      <c r="E3239" s="14">
        <f t="shared" si="848"/>
        <v>135</v>
      </c>
      <c r="F3239" s="24">
        <f>'1 Solar Profile'!E3241*S$10</f>
        <v>0</v>
      </c>
      <c r="G3239" s="24">
        <f>'2 Load Profile'!E3240</f>
        <v>1.179636524552272</v>
      </c>
      <c r="H3239" s="24">
        <f t="shared" si="840"/>
        <v>1.179636524552272</v>
      </c>
      <c r="I3239" s="13">
        <f t="shared" si="841"/>
        <v>0</v>
      </c>
      <c r="J3239" s="24">
        <f t="shared" si="842"/>
        <v>0</v>
      </c>
      <c r="K3239" s="24">
        <f t="shared" si="843"/>
        <v>1.179636524552272</v>
      </c>
      <c r="L3239" s="13"/>
      <c r="M3239" s="24"/>
      <c r="N3239" s="24">
        <f t="shared" si="835"/>
        <v>0</v>
      </c>
      <c r="O3239" s="13"/>
      <c r="P3239" s="13"/>
    </row>
    <row r="3240" spans="1:16">
      <c r="A3240">
        <v>3239</v>
      </c>
      <c r="B3240" s="13">
        <v>5</v>
      </c>
      <c r="C3240" s="13">
        <v>15</v>
      </c>
      <c r="D3240" s="13">
        <v>22</v>
      </c>
      <c r="E3240" s="14">
        <f t="shared" si="848"/>
        <v>135</v>
      </c>
      <c r="F3240" s="24">
        <f>'1 Solar Profile'!E3242*S$10</f>
        <v>0</v>
      </c>
      <c r="G3240" s="24">
        <f>'2 Load Profile'!E3241</f>
        <v>0.90371611504783189</v>
      </c>
      <c r="H3240" s="24">
        <f t="shared" si="840"/>
        <v>0.90371611504783189</v>
      </c>
      <c r="I3240" s="13">
        <f t="shared" si="841"/>
        <v>0</v>
      </c>
      <c r="J3240" s="24">
        <f t="shared" si="842"/>
        <v>0</v>
      </c>
      <c r="K3240" s="24">
        <f t="shared" si="843"/>
        <v>0.90371611504783189</v>
      </c>
      <c r="L3240" s="13"/>
      <c r="M3240" s="24"/>
      <c r="N3240" s="24">
        <f t="shared" si="835"/>
        <v>0</v>
      </c>
      <c r="O3240" s="13"/>
      <c r="P3240" s="13"/>
    </row>
    <row r="3241" spans="1:16">
      <c r="A3241">
        <v>3240</v>
      </c>
      <c r="B3241" s="13">
        <v>5</v>
      </c>
      <c r="C3241" s="13">
        <v>15</v>
      </c>
      <c r="D3241" s="13">
        <v>23</v>
      </c>
      <c r="E3241" s="14">
        <f t="shared" si="848"/>
        <v>135</v>
      </c>
      <c r="F3241" s="24">
        <f>'1 Solar Profile'!E3243*S$10</f>
        <v>0</v>
      </c>
      <c r="G3241" s="24">
        <f>'2 Load Profile'!E3242</f>
        <v>0.61806497762252577</v>
      </c>
      <c r="H3241" s="24">
        <f t="shared" si="840"/>
        <v>0.61806497762252577</v>
      </c>
      <c r="I3241" s="13">
        <f t="shared" si="841"/>
        <v>0</v>
      </c>
      <c r="J3241" s="24">
        <f t="shared" si="842"/>
        <v>0</v>
      </c>
      <c r="K3241" s="24">
        <f t="shared" si="843"/>
        <v>0.61806497762252577</v>
      </c>
      <c r="L3241" s="13">
        <f t="shared" ref="L3241" si="849">SUM(I3218:I3241)</f>
        <v>-25.992063988227766</v>
      </c>
      <c r="M3241" s="24">
        <f t="shared" ref="M3241" si="850">SUMIF(H3218:H3241,"&gt;0",H3218:H3241)</f>
        <v>10.229677853290362</v>
      </c>
      <c r="N3241" s="24">
        <f t="shared" ref="N3241:N3304" si="851">M3241+L3241</f>
        <v>-15.762386134937405</v>
      </c>
      <c r="O3241" s="13">
        <f t="shared" ref="O3241" si="852">IF(M3241&gt;(L3241*-1),(M3241+L3241)*S$12,0)</f>
        <v>0</v>
      </c>
      <c r="P3241" s="13">
        <f t="shared" ref="P3241" si="853">IF(M3241&lt;(L3241*-1),(M3241+L3241)*S$14,0)</f>
        <v>-0.41691511326909436</v>
      </c>
    </row>
    <row r="3242" spans="1:16">
      <c r="A3242">
        <v>3241</v>
      </c>
      <c r="B3242" s="13">
        <v>5</v>
      </c>
      <c r="C3242" s="13">
        <v>16</v>
      </c>
      <c r="D3242" s="13">
        <v>0</v>
      </c>
      <c r="E3242" s="14">
        <f t="shared" si="848"/>
        <v>136</v>
      </c>
      <c r="F3242" s="24">
        <f>'1 Solar Profile'!E3244*S$10</f>
        <v>0</v>
      </c>
      <c r="G3242" s="24">
        <f>'2 Load Profile'!E3243</f>
        <v>0.51606021299799176</v>
      </c>
      <c r="H3242" s="24">
        <f t="shared" si="840"/>
        <v>0.51606021299799176</v>
      </c>
      <c r="I3242" s="13">
        <f t="shared" si="841"/>
        <v>0</v>
      </c>
      <c r="J3242" s="24">
        <f t="shared" si="842"/>
        <v>0</v>
      </c>
      <c r="K3242" s="24">
        <f t="shared" si="843"/>
        <v>0.51606021299799176</v>
      </c>
      <c r="L3242" s="13"/>
      <c r="M3242" s="24"/>
      <c r="N3242" s="24">
        <f t="shared" si="851"/>
        <v>0</v>
      </c>
      <c r="O3242" s="13"/>
      <c r="P3242" s="13"/>
    </row>
    <row r="3243" spans="1:16">
      <c r="A3243">
        <v>3242</v>
      </c>
      <c r="B3243" s="13">
        <v>5</v>
      </c>
      <c r="C3243" s="13">
        <v>16</v>
      </c>
      <c r="D3243" s="13">
        <v>1</v>
      </c>
      <c r="E3243" s="14">
        <f t="shared" si="848"/>
        <v>136</v>
      </c>
      <c r="F3243" s="24">
        <f>'1 Solar Profile'!E3245*S$10</f>
        <v>0</v>
      </c>
      <c r="G3243" s="24">
        <f>'2 Load Profile'!E3244</f>
        <v>0.47575100374751045</v>
      </c>
      <c r="H3243" s="24">
        <f t="shared" si="840"/>
        <v>0.47575100374751045</v>
      </c>
      <c r="I3243" s="13">
        <f t="shared" si="841"/>
        <v>0</v>
      </c>
      <c r="J3243" s="24">
        <f t="shared" si="842"/>
        <v>0</v>
      </c>
      <c r="K3243" s="24">
        <f t="shared" si="843"/>
        <v>0.47575100374751045</v>
      </c>
      <c r="L3243" s="13"/>
      <c r="M3243" s="24"/>
      <c r="N3243" s="24">
        <f t="shared" si="851"/>
        <v>0</v>
      </c>
      <c r="O3243" s="13"/>
      <c r="P3243" s="13"/>
    </row>
    <row r="3244" spans="1:16">
      <c r="A3244">
        <v>3243</v>
      </c>
      <c r="B3244" s="13">
        <v>5</v>
      </c>
      <c r="C3244" s="13">
        <v>16</v>
      </c>
      <c r="D3244" s="13">
        <v>2</v>
      </c>
      <c r="E3244" s="14">
        <f t="shared" si="848"/>
        <v>136</v>
      </c>
      <c r="F3244" s="24">
        <f>'1 Solar Profile'!E3246*S$10</f>
        <v>0</v>
      </c>
      <c r="G3244" s="24">
        <f>'2 Load Profile'!E3245</f>
        <v>0.47455685294452488</v>
      </c>
      <c r="H3244" s="24">
        <f t="shared" si="840"/>
        <v>0.47455685294452488</v>
      </c>
      <c r="I3244" s="13">
        <f t="shared" si="841"/>
        <v>0</v>
      </c>
      <c r="J3244" s="24">
        <f t="shared" si="842"/>
        <v>0</v>
      </c>
      <c r="K3244" s="24">
        <f t="shared" si="843"/>
        <v>0.47455685294452488</v>
      </c>
      <c r="L3244" s="13"/>
      <c r="M3244" s="24"/>
      <c r="N3244" s="24">
        <f t="shared" si="851"/>
        <v>0</v>
      </c>
      <c r="O3244" s="13"/>
      <c r="P3244" s="13"/>
    </row>
    <row r="3245" spans="1:16">
      <c r="A3245">
        <v>3244</v>
      </c>
      <c r="B3245" s="13">
        <v>5</v>
      </c>
      <c r="C3245" s="13">
        <v>16</v>
      </c>
      <c r="D3245" s="13">
        <v>3</v>
      </c>
      <c r="E3245" s="14">
        <f t="shared" si="848"/>
        <v>136</v>
      </c>
      <c r="F3245" s="24">
        <f>'1 Solar Profile'!E3247*S$10</f>
        <v>0</v>
      </c>
      <c r="G3245" s="24">
        <f>'2 Load Profile'!E3246</f>
        <v>0.48054624307709243</v>
      </c>
      <c r="H3245" s="24">
        <f t="shared" si="840"/>
        <v>0.48054624307709243</v>
      </c>
      <c r="I3245" s="13">
        <f t="shared" si="841"/>
        <v>0</v>
      </c>
      <c r="J3245" s="24">
        <f t="shared" si="842"/>
        <v>0</v>
      </c>
      <c r="K3245" s="24">
        <f t="shared" si="843"/>
        <v>0.48054624307709243</v>
      </c>
      <c r="L3245" s="13"/>
      <c r="M3245" s="24"/>
      <c r="N3245" s="24">
        <f t="shared" si="851"/>
        <v>0</v>
      </c>
      <c r="O3245" s="13"/>
      <c r="P3245" s="13"/>
    </row>
    <row r="3246" spans="1:16">
      <c r="A3246">
        <v>3245</v>
      </c>
      <c r="B3246" s="13">
        <v>5</v>
      </c>
      <c r="C3246" s="13">
        <v>16</v>
      </c>
      <c r="D3246" s="13">
        <v>4</v>
      </c>
      <c r="E3246" s="14">
        <f t="shared" si="848"/>
        <v>136</v>
      </c>
      <c r="F3246" s="24">
        <f>'1 Solar Profile'!E3248*S$10</f>
        <v>0</v>
      </c>
      <c r="G3246" s="24">
        <f>'2 Load Profile'!E3247</f>
        <v>0.53171490565958834</v>
      </c>
      <c r="H3246" s="24">
        <f t="shared" si="840"/>
        <v>0.53171490565958834</v>
      </c>
      <c r="I3246" s="13">
        <f t="shared" si="841"/>
        <v>0</v>
      </c>
      <c r="J3246" s="24">
        <f t="shared" si="842"/>
        <v>0</v>
      </c>
      <c r="K3246" s="24">
        <f t="shared" si="843"/>
        <v>0.53171490565958834</v>
      </c>
      <c r="L3246" s="13"/>
      <c r="M3246" s="24"/>
      <c r="N3246" s="24">
        <f t="shared" si="851"/>
        <v>0</v>
      </c>
      <c r="O3246" s="13"/>
      <c r="P3246" s="13"/>
    </row>
    <row r="3247" spans="1:16">
      <c r="A3247">
        <v>3246</v>
      </c>
      <c r="B3247" s="13">
        <v>5</v>
      </c>
      <c r="C3247" s="13">
        <v>16</v>
      </c>
      <c r="D3247" s="13">
        <v>5</v>
      </c>
      <c r="E3247" s="14">
        <f t="shared" si="848"/>
        <v>136</v>
      </c>
      <c r="F3247" s="24">
        <f>'1 Solar Profile'!E3249*S$10</f>
        <v>0.27339795</v>
      </c>
      <c r="G3247" s="24">
        <f>'2 Load Profile'!E3248</f>
        <v>0.65809534360668565</v>
      </c>
      <c r="H3247" s="24">
        <f t="shared" si="840"/>
        <v>0.38469739360668564</v>
      </c>
      <c r="I3247" s="13">
        <f t="shared" si="841"/>
        <v>0</v>
      </c>
      <c r="J3247" s="24">
        <f t="shared" si="842"/>
        <v>0.27339795</v>
      </c>
      <c r="K3247" s="24">
        <f t="shared" si="843"/>
        <v>0.38469739360668564</v>
      </c>
      <c r="L3247" s="13"/>
      <c r="M3247" s="24"/>
      <c r="N3247" s="24">
        <f t="shared" si="851"/>
        <v>0</v>
      </c>
      <c r="O3247" s="13"/>
      <c r="P3247" s="13"/>
    </row>
    <row r="3248" spans="1:16">
      <c r="A3248">
        <v>3247</v>
      </c>
      <c r="B3248" s="13">
        <v>5</v>
      </c>
      <c r="C3248" s="13">
        <v>16</v>
      </c>
      <c r="D3248" s="13">
        <v>6</v>
      </c>
      <c r="E3248" s="14">
        <f t="shared" si="848"/>
        <v>136</v>
      </c>
      <c r="F3248" s="24">
        <f>'1 Solar Profile'!E3250*S$10</f>
        <v>1.1816878499999999</v>
      </c>
      <c r="G3248" s="24">
        <f>'2 Load Profile'!E3249</f>
        <v>0.83334072423717909</v>
      </c>
      <c r="H3248" s="24">
        <f t="shared" si="840"/>
        <v>-0.34834712576282079</v>
      </c>
      <c r="I3248" s="13">
        <f t="shared" si="841"/>
        <v>-0.34834712576282079</v>
      </c>
      <c r="J3248" s="24">
        <f t="shared" si="842"/>
        <v>0.83334072423717909</v>
      </c>
      <c r="K3248" s="24">
        <f t="shared" si="843"/>
        <v>0</v>
      </c>
      <c r="L3248" s="13"/>
      <c r="M3248" s="24"/>
      <c r="N3248" s="24">
        <f t="shared" si="851"/>
        <v>0</v>
      </c>
      <c r="O3248" s="13"/>
      <c r="P3248" s="13"/>
    </row>
    <row r="3249" spans="1:16">
      <c r="A3249">
        <v>3248</v>
      </c>
      <c r="B3249" s="13">
        <v>5</v>
      </c>
      <c r="C3249" s="13">
        <v>16</v>
      </c>
      <c r="D3249" s="13">
        <v>7</v>
      </c>
      <c r="E3249" s="14">
        <f t="shared" si="848"/>
        <v>136</v>
      </c>
      <c r="F3249" s="24">
        <f>'1 Solar Profile'!E3251*S$10</f>
        <v>1.4368047749999999</v>
      </c>
      <c r="G3249" s="24">
        <f>'2 Load Profile'!E3250</f>
        <v>0.76684320464954958</v>
      </c>
      <c r="H3249" s="24">
        <f t="shared" si="840"/>
        <v>-0.66996157035045034</v>
      </c>
      <c r="I3249" s="13">
        <f t="shared" si="841"/>
        <v>-0.66996157035045034</v>
      </c>
      <c r="J3249" s="24">
        <f t="shared" si="842"/>
        <v>0.76684320464954958</v>
      </c>
      <c r="K3249" s="24">
        <f t="shared" si="843"/>
        <v>0</v>
      </c>
      <c r="L3249" s="13"/>
      <c r="M3249" s="24"/>
      <c r="N3249" s="24">
        <f t="shared" si="851"/>
        <v>0</v>
      </c>
      <c r="O3249" s="13"/>
      <c r="P3249" s="13"/>
    </row>
    <row r="3250" spans="1:16">
      <c r="A3250">
        <v>3249</v>
      </c>
      <c r="B3250" s="13">
        <v>5</v>
      </c>
      <c r="C3250" s="13">
        <v>16</v>
      </c>
      <c r="D3250" s="13">
        <v>8</v>
      </c>
      <c r="E3250" s="14">
        <f t="shared" si="848"/>
        <v>136</v>
      </c>
      <c r="F3250" s="24">
        <f>'1 Solar Profile'!E3252*S$10</f>
        <v>3.2836529249999997</v>
      </c>
      <c r="G3250" s="24">
        <f>'2 Load Profile'!E3251</f>
        <v>0.70238124228468146</v>
      </c>
      <c r="H3250" s="24">
        <f t="shared" si="840"/>
        <v>-2.5812716827153181</v>
      </c>
      <c r="I3250" s="13">
        <f t="shared" si="841"/>
        <v>-2.5812716827153181</v>
      </c>
      <c r="J3250" s="24">
        <f t="shared" si="842"/>
        <v>0.70238124228468157</v>
      </c>
      <c r="K3250" s="24">
        <f t="shared" si="843"/>
        <v>0</v>
      </c>
      <c r="L3250" s="13"/>
      <c r="M3250" s="24"/>
      <c r="N3250" s="24">
        <f t="shared" si="851"/>
        <v>0</v>
      </c>
      <c r="O3250" s="13"/>
      <c r="P3250" s="13"/>
    </row>
    <row r="3251" spans="1:16">
      <c r="A3251">
        <v>3250</v>
      </c>
      <c r="B3251" s="13">
        <v>5</v>
      </c>
      <c r="C3251" s="13">
        <v>16</v>
      </c>
      <c r="D3251" s="13">
        <v>9</v>
      </c>
      <c r="E3251" s="14">
        <f t="shared" si="848"/>
        <v>136</v>
      </c>
      <c r="F3251" s="24">
        <f>'1 Solar Profile'!E3253*S$10</f>
        <v>4.0713009749999998</v>
      </c>
      <c r="G3251" s="24">
        <f>'2 Load Profile'!E3252</f>
        <v>0.69527421815821988</v>
      </c>
      <c r="H3251" s="24">
        <f t="shared" si="840"/>
        <v>-3.3760267568417799</v>
      </c>
      <c r="I3251" s="13">
        <f t="shared" si="841"/>
        <v>-3.3760267568417799</v>
      </c>
      <c r="J3251" s="24">
        <f t="shared" si="842"/>
        <v>0.69527421815821988</v>
      </c>
      <c r="K3251" s="24">
        <f t="shared" si="843"/>
        <v>0</v>
      </c>
      <c r="L3251" s="13"/>
      <c r="M3251" s="24"/>
      <c r="N3251" s="24">
        <f t="shared" si="851"/>
        <v>0</v>
      </c>
      <c r="O3251" s="13"/>
      <c r="P3251" s="13"/>
    </row>
    <row r="3252" spans="1:16">
      <c r="A3252">
        <v>3251</v>
      </c>
      <c r="B3252" s="13">
        <v>5</v>
      </c>
      <c r="C3252" s="13">
        <v>16</v>
      </c>
      <c r="D3252" s="13">
        <v>10</v>
      </c>
      <c r="E3252" s="14">
        <f t="shared" si="848"/>
        <v>136</v>
      </c>
      <c r="F3252" s="24">
        <f>'1 Solar Profile'!E3254*S$10</f>
        <v>4.5181946250000005</v>
      </c>
      <c r="G3252" s="24">
        <f>'2 Load Profile'!E3253</f>
        <v>0.70361052846968797</v>
      </c>
      <c r="H3252" s="24">
        <f t="shared" si="840"/>
        <v>-3.8145840965303126</v>
      </c>
      <c r="I3252" s="13">
        <f t="shared" si="841"/>
        <v>-3.8145840965303126</v>
      </c>
      <c r="J3252" s="24">
        <f t="shared" si="842"/>
        <v>0.70361052846968786</v>
      </c>
      <c r="K3252" s="24">
        <f t="shared" si="843"/>
        <v>0</v>
      </c>
      <c r="L3252" s="13"/>
      <c r="M3252" s="24"/>
      <c r="N3252" s="24">
        <f t="shared" si="851"/>
        <v>0</v>
      </c>
      <c r="O3252" s="13"/>
      <c r="P3252" s="13"/>
    </row>
    <row r="3253" spans="1:16">
      <c r="A3253">
        <v>3252</v>
      </c>
      <c r="B3253" s="13">
        <v>5</v>
      </c>
      <c r="C3253" s="13">
        <v>16</v>
      </c>
      <c r="D3253" s="13">
        <v>11</v>
      </c>
      <c r="E3253" s="14">
        <f t="shared" si="848"/>
        <v>136</v>
      </c>
      <c r="F3253" s="24">
        <f>'1 Solar Profile'!E3255*S$10</f>
        <v>4.5804307499999997</v>
      </c>
      <c r="G3253" s="24">
        <f>'2 Load Profile'!E3254</f>
        <v>0.6893053372215453</v>
      </c>
      <c r="H3253" s="24">
        <f t="shared" si="840"/>
        <v>-3.8911254127784543</v>
      </c>
      <c r="I3253" s="13">
        <f t="shared" si="841"/>
        <v>-3.8911254127784543</v>
      </c>
      <c r="J3253" s="24">
        <f t="shared" si="842"/>
        <v>0.68930533722154541</v>
      </c>
      <c r="K3253" s="24">
        <f t="shared" si="843"/>
        <v>0</v>
      </c>
      <c r="L3253" s="13"/>
      <c r="M3253" s="24"/>
      <c r="N3253" s="24">
        <f t="shared" si="851"/>
        <v>0</v>
      </c>
      <c r="O3253" s="13"/>
      <c r="P3253" s="13"/>
    </row>
    <row r="3254" spans="1:16">
      <c r="A3254">
        <v>3253</v>
      </c>
      <c r="B3254" s="13">
        <v>5</v>
      </c>
      <c r="C3254" s="13">
        <v>16</v>
      </c>
      <c r="D3254" s="13">
        <v>12</v>
      </c>
      <c r="E3254" s="14">
        <f t="shared" si="848"/>
        <v>136</v>
      </c>
      <c r="F3254" s="24">
        <f>'1 Solar Profile'!E3256*S$10</f>
        <v>4.4940593250000003</v>
      </c>
      <c r="G3254" s="24">
        <f>'2 Load Profile'!E3255</f>
        <v>0.669361324769567</v>
      </c>
      <c r="H3254" s="24">
        <f t="shared" si="840"/>
        <v>-3.8246980002304332</v>
      </c>
      <c r="I3254" s="13">
        <f t="shared" si="841"/>
        <v>-3.8246980002304332</v>
      </c>
      <c r="J3254" s="24">
        <f t="shared" si="842"/>
        <v>0.66936132476956711</v>
      </c>
      <c r="K3254" s="24">
        <f t="shared" si="843"/>
        <v>0</v>
      </c>
      <c r="L3254" s="13"/>
      <c r="M3254" s="24"/>
      <c r="N3254" s="24">
        <f t="shared" si="851"/>
        <v>0</v>
      </c>
      <c r="O3254" s="13"/>
      <c r="P3254" s="13"/>
    </row>
    <row r="3255" spans="1:16">
      <c r="A3255">
        <v>3254</v>
      </c>
      <c r="B3255" s="13">
        <v>5</v>
      </c>
      <c r="C3255" s="13">
        <v>16</v>
      </c>
      <c r="D3255" s="13">
        <v>13</v>
      </c>
      <c r="E3255" s="14">
        <f t="shared" si="848"/>
        <v>136</v>
      </c>
      <c r="F3255" s="24">
        <f>'1 Solar Profile'!E3257*S$10</f>
        <v>4.1807839499999995</v>
      </c>
      <c r="G3255" s="24">
        <f>'2 Load Profile'!E3256</f>
        <v>0.66296276537978294</v>
      </c>
      <c r="H3255" s="24">
        <f t="shared" si="840"/>
        <v>-3.5178211846202165</v>
      </c>
      <c r="I3255" s="13">
        <f t="shared" si="841"/>
        <v>-3.5178211846202165</v>
      </c>
      <c r="J3255" s="24">
        <f t="shared" si="842"/>
        <v>0.66296276537978294</v>
      </c>
      <c r="K3255" s="24">
        <f t="shared" si="843"/>
        <v>0</v>
      </c>
      <c r="L3255" s="13"/>
      <c r="M3255" s="24"/>
      <c r="N3255" s="24">
        <f t="shared" si="851"/>
        <v>0</v>
      </c>
      <c r="O3255" s="13"/>
      <c r="P3255" s="13"/>
    </row>
    <row r="3256" spans="1:16">
      <c r="A3256">
        <v>3255</v>
      </c>
      <c r="B3256" s="13">
        <v>5</v>
      </c>
      <c r="C3256" s="13">
        <v>16</v>
      </c>
      <c r="D3256" s="13">
        <v>14</v>
      </c>
      <c r="E3256" s="14">
        <f t="shared" si="848"/>
        <v>136</v>
      </c>
      <c r="F3256" s="24">
        <f>'1 Solar Profile'!E3258*S$10</f>
        <v>3.6246152249999994</v>
      </c>
      <c r="G3256" s="24">
        <f>'2 Load Profile'!E3257</f>
        <v>0.68818564541498684</v>
      </c>
      <c r="H3256" s="24">
        <f t="shared" si="840"/>
        <v>-2.9364295795850124</v>
      </c>
      <c r="I3256" s="13">
        <f t="shared" si="841"/>
        <v>-2.9364295795850124</v>
      </c>
      <c r="J3256" s="24">
        <f t="shared" si="842"/>
        <v>0.68818564541498706</v>
      </c>
      <c r="K3256" s="24">
        <f t="shared" si="843"/>
        <v>0</v>
      </c>
      <c r="L3256" s="13"/>
      <c r="M3256" s="24"/>
      <c r="N3256" s="24">
        <f t="shared" si="851"/>
        <v>0</v>
      </c>
      <c r="O3256" s="13"/>
      <c r="P3256" s="13"/>
    </row>
    <row r="3257" spans="1:16">
      <c r="A3257">
        <v>3256</v>
      </c>
      <c r="B3257" s="13">
        <v>5</v>
      </c>
      <c r="C3257" s="13">
        <v>16</v>
      </c>
      <c r="D3257" s="13">
        <v>15</v>
      </c>
      <c r="E3257" s="14">
        <f t="shared" si="848"/>
        <v>136</v>
      </c>
      <c r="F3257" s="24">
        <f>'1 Solar Profile'!E3259*S$10</f>
        <v>2.798067825</v>
      </c>
      <c r="G3257" s="24">
        <f>'2 Load Profile'!E3258</f>
        <v>0.7951266412447543</v>
      </c>
      <c r="H3257" s="24">
        <f t="shared" si="840"/>
        <v>-2.0029411837552455</v>
      </c>
      <c r="I3257" s="13">
        <f t="shared" si="841"/>
        <v>-2.0029411837552455</v>
      </c>
      <c r="J3257" s="24">
        <f t="shared" si="842"/>
        <v>0.79512664124475441</v>
      </c>
      <c r="K3257" s="24">
        <f t="shared" si="843"/>
        <v>0</v>
      </c>
      <c r="L3257" s="13"/>
      <c r="M3257" s="24"/>
      <c r="N3257" s="24">
        <f t="shared" si="851"/>
        <v>0</v>
      </c>
      <c r="O3257" s="13"/>
      <c r="P3257" s="13"/>
    </row>
    <row r="3258" spans="1:16">
      <c r="A3258">
        <v>3257</v>
      </c>
      <c r="B3258" s="13">
        <v>5</v>
      </c>
      <c r="C3258" s="13">
        <v>16</v>
      </c>
      <c r="D3258" s="13">
        <v>16</v>
      </c>
      <c r="E3258" s="14">
        <f t="shared" si="848"/>
        <v>136</v>
      </c>
      <c r="F3258" s="24">
        <f>'1 Solar Profile'!E3260*S$10</f>
        <v>1.5524145</v>
      </c>
      <c r="G3258" s="24">
        <f>'2 Load Profile'!E3259</f>
        <v>0.97224707154834489</v>
      </c>
      <c r="H3258" s="24">
        <f t="shared" si="840"/>
        <v>-0.58016742845165514</v>
      </c>
      <c r="I3258" s="13">
        <f t="shared" si="841"/>
        <v>-0.58016742845165514</v>
      </c>
      <c r="J3258" s="24">
        <f t="shared" si="842"/>
        <v>0.97224707154834489</v>
      </c>
      <c r="K3258" s="24">
        <f t="shared" si="843"/>
        <v>0</v>
      </c>
      <c r="L3258" s="13"/>
      <c r="M3258" s="24"/>
      <c r="N3258" s="24">
        <f t="shared" si="851"/>
        <v>0</v>
      </c>
      <c r="O3258" s="13"/>
      <c r="P3258" s="13"/>
    </row>
    <row r="3259" spans="1:16">
      <c r="A3259">
        <v>3258</v>
      </c>
      <c r="B3259" s="13">
        <v>5</v>
      </c>
      <c r="C3259" s="13">
        <v>16</v>
      </c>
      <c r="D3259" s="13">
        <v>17</v>
      </c>
      <c r="E3259" s="14">
        <f t="shared" si="848"/>
        <v>136</v>
      </c>
      <c r="F3259" s="24">
        <f>'1 Solar Profile'!E3261*S$10</f>
        <v>0.64535152500000004</v>
      </c>
      <c r="G3259" s="24">
        <f>'2 Load Profile'!E3260</f>
        <v>1.0617465701898969</v>
      </c>
      <c r="H3259" s="24">
        <f t="shared" si="840"/>
        <v>0.4163950451898969</v>
      </c>
      <c r="I3259" s="13">
        <f t="shared" si="841"/>
        <v>0</v>
      </c>
      <c r="J3259" s="24">
        <f t="shared" si="842"/>
        <v>0.64535152500000004</v>
      </c>
      <c r="K3259" s="24">
        <f t="shared" si="843"/>
        <v>0.4163950451898969</v>
      </c>
      <c r="L3259" s="13"/>
      <c r="M3259" s="24"/>
      <c r="N3259" s="24">
        <f t="shared" si="851"/>
        <v>0</v>
      </c>
      <c r="O3259" s="13"/>
      <c r="P3259" s="13"/>
    </row>
    <row r="3260" spans="1:16">
      <c r="A3260">
        <v>3259</v>
      </c>
      <c r="B3260" s="13">
        <v>5</v>
      </c>
      <c r="C3260" s="13">
        <v>16</v>
      </c>
      <c r="D3260" s="13">
        <v>18</v>
      </c>
      <c r="E3260" s="14">
        <f t="shared" si="848"/>
        <v>136</v>
      </c>
      <c r="F3260" s="24">
        <f>'1 Solar Profile'!E3262*S$10</f>
        <v>8.8633124999999993E-2</v>
      </c>
      <c r="G3260" s="24">
        <f>'2 Load Profile'!E3261</f>
        <v>1.1203790470575661</v>
      </c>
      <c r="H3260" s="24">
        <f t="shared" si="840"/>
        <v>1.031745922057566</v>
      </c>
      <c r="I3260" s="13">
        <f t="shared" si="841"/>
        <v>0</v>
      </c>
      <c r="J3260" s="24">
        <f t="shared" si="842"/>
        <v>8.8633124999999993E-2</v>
      </c>
      <c r="K3260" s="24">
        <f t="shared" si="843"/>
        <v>1.031745922057566</v>
      </c>
      <c r="L3260" s="13"/>
      <c r="M3260" s="24"/>
      <c r="N3260" s="24">
        <f t="shared" si="851"/>
        <v>0</v>
      </c>
      <c r="O3260" s="13"/>
      <c r="P3260" s="13"/>
    </row>
    <row r="3261" spans="1:16">
      <c r="A3261">
        <v>3260</v>
      </c>
      <c r="B3261" s="13">
        <v>5</v>
      </c>
      <c r="C3261" s="13">
        <v>16</v>
      </c>
      <c r="D3261" s="13">
        <v>19</v>
      </c>
      <c r="E3261" s="14">
        <f t="shared" si="848"/>
        <v>136</v>
      </c>
      <c r="F3261" s="24">
        <f>'1 Solar Profile'!E3263*S$10</f>
        <v>0</v>
      </c>
      <c r="G3261" s="24">
        <f>'2 Load Profile'!E3262</f>
        <v>1.3153128761666932</v>
      </c>
      <c r="H3261" s="24">
        <f t="shared" si="840"/>
        <v>1.3153128761666932</v>
      </c>
      <c r="I3261" s="13">
        <f t="shared" si="841"/>
        <v>0</v>
      </c>
      <c r="J3261" s="24">
        <f t="shared" si="842"/>
        <v>0</v>
      </c>
      <c r="K3261" s="24">
        <f t="shared" si="843"/>
        <v>1.3153128761666932</v>
      </c>
      <c r="L3261" s="13"/>
      <c r="M3261" s="24"/>
      <c r="N3261" s="24">
        <f t="shared" si="851"/>
        <v>0</v>
      </c>
      <c r="O3261" s="13"/>
      <c r="P3261" s="13"/>
    </row>
    <row r="3262" spans="1:16">
      <c r="A3262">
        <v>3261</v>
      </c>
      <c r="B3262" s="13">
        <v>5</v>
      </c>
      <c r="C3262" s="13">
        <v>16</v>
      </c>
      <c r="D3262" s="13">
        <v>20</v>
      </c>
      <c r="E3262" s="14">
        <f t="shared" si="848"/>
        <v>136</v>
      </c>
      <c r="F3262" s="24">
        <f>'1 Solar Profile'!E3264*S$10</f>
        <v>0</v>
      </c>
      <c r="G3262" s="24">
        <f>'2 Load Profile'!E3263</f>
        <v>1.4381556060334402</v>
      </c>
      <c r="H3262" s="24">
        <f t="shared" si="840"/>
        <v>1.4381556060334402</v>
      </c>
      <c r="I3262" s="13">
        <f t="shared" si="841"/>
        <v>0</v>
      </c>
      <c r="J3262" s="24">
        <f t="shared" si="842"/>
        <v>0</v>
      </c>
      <c r="K3262" s="24">
        <f t="shared" si="843"/>
        <v>1.4381556060334402</v>
      </c>
      <c r="L3262" s="13"/>
      <c r="M3262" s="24"/>
      <c r="N3262" s="24">
        <f t="shared" si="851"/>
        <v>0</v>
      </c>
      <c r="O3262" s="24"/>
      <c r="P3262" s="24"/>
    </row>
    <row r="3263" spans="1:16">
      <c r="A3263">
        <v>3262</v>
      </c>
      <c r="B3263" s="13">
        <v>5</v>
      </c>
      <c r="C3263" s="13">
        <v>16</v>
      </c>
      <c r="D3263" s="13">
        <v>21</v>
      </c>
      <c r="E3263" s="14">
        <f t="shared" si="848"/>
        <v>136</v>
      </c>
      <c r="F3263" s="24">
        <f>'1 Solar Profile'!E3265*S$10</f>
        <v>0</v>
      </c>
      <c r="G3263" s="24">
        <f>'2 Load Profile'!E3264</f>
        <v>1.179636524552272</v>
      </c>
      <c r="H3263" s="24">
        <f t="shared" si="840"/>
        <v>1.179636524552272</v>
      </c>
      <c r="I3263" s="13">
        <f t="shared" si="841"/>
        <v>0</v>
      </c>
      <c r="J3263" s="24">
        <f t="shared" si="842"/>
        <v>0</v>
      </c>
      <c r="K3263" s="24">
        <f t="shared" si="843"/>
        <v>1.179636524552272</v>
      </c>
      <c r="L3263" s="13"/>
      <c r="M3263" s="24"/>
      <c r="N3263" s="24">
        <f t="shared" si="851"/>
        <v>0</v>
      </c>
      <c r="O3263" s="13"/>
      <c r="P3263" s="13"/>
    </row>
    <row r="3264" spans="1:16">
      <c r="A3264">
        <v>3263</v>
      </c>
      <c r="B3264" s="13">
        <v>5</v>
      </c>
      <c r="C3264" s="13">
        <v>16</v>
      </c>
      <c r="D3264" s="13">
        <v>22</v>
      </c>
      <c r="E3264" s="14">
        <f t="shared" si="848"/>
        <v>136</v>
      </c>
      <c r="F3264" s="24">
        <f>'1 Solar Profile'!E3266*S$10</f>
        <v>0</v>
      </c>
      <c r="G3264" s="24">
        <f>'2 Load Profile'!E3265</f>
        <v>0.90371611504783189</v>
      </c>
      <c r="H3264" s="24">
        <f t="shared" ref="H3264:H3327" si="854">G3264-F3264</f>
        <v>0.90371611504783189</v>
      </c>
      <c r="I3264" s="13">
        <f t="shared" ref="I3264:I3327" si="855">IF(H3264&lt;0,H3264,0)</f>
        <v>0</v>
      </c>
      <c r="J3264" s="24">
        <f t="shared" ref="J3264:J3327" si="856">F3264+I3264</f>
        <v>0</v>
      </c>
      <c r="K3264" s="24">
        <f t="shared" ref="K3264:K3327" si="857">IF(H3264&gt;0,H3264,0)</f>
        <v>0.90371611504783189</v>
      </c>
      <c r="L3264" s="13"/>
      <c r="M3264" s="24"/>
      <c r="N3264" s="24">
        <f t="shared" si="851"/>
        <v>0</v>
      </c>
      <c r="O3264" s="13"/>
      <c r="P3264" s="13"/>
    </row>
    <row r="3265" spans="1:16">
      <c r="A3265">
        <v>3264</v>
      </c>
      <c r="B3265" s="13">
        <v>5</v>
      </c>
      <c r="C3265" s="13">
        <v>16</v>
      </c>
      <c r="D3265" s="13">
        <v>23</v>
      </c>
      <c r="E3265" s="14">
        <f t="shared" si="848"/>
        <v>136</v>
      </c>
      <c r="F3265" s="24">
        <f>'1 Solar Profile'!E3267*S$10</f>
        <v>0</v>
      </c>
      <c r="G3265" s="24">
        <f>'2 Load Profile'!E3266</f>
        <v>0.61806497762252577</v>
      </c>
      <c r="H3265" s="24">
        <f t="shared" si="854"/>
        <v>0.61806497762252577</v>
      </c>
      <c r="I3265" s="13">
        <f t="shared" si="855"/>
        <v>0</v>
      </c>
      <c r="J3265" s="24">
        <f t="shared" si="856"/>
        <v>0</v>
      </c>
      <c r="K3265" s="24">
        <f t="shared" si="857"/>
        <v>0.61806497762252577</v>
      </c>
      <c r="L3265" s="13">
        <f t="shared" ref="L3265" si="858">SUM(I3242:I3265)</f>
        <v>-27.543374021621698</v>
      </c>
      <c r="M3265" s="24">
        <f t="shared" ref="M3265" si="859">SUMIF(H3242:H3265,"&gt;0",H3242:H3265)</f>
        <v>9.76635367870362</v>
      </c>
      <c r="N3265" s="24">
        <f t="shared" si="851"/>
        <v>-17.777020342918078</v>
      </c>
      <c r="O3265" s="13">
        <f t="shared" ref="O3265" si="860">IF(M3265&gt;(L3265*-1),(M3265+L3265)*S$12,0)</f>
        <v>0</v>
      </c>
      <c r="P3265" s="13">
        <f t="shared" ref="P3265" si="861">IF(M3265&lt;(L3265*-1),(M3265+L3265)*S$14,0)</f>
        <v>-0.47020218807018321</v>
      </c>
    </row>
    <row r="3266" spans="1:16">
      <c r="A3266">
        <v>3265</v>
      </c>
      <c r="B3266" s="13">
        <v>5</v>
      </c>
      <c r="C3266" s="13">
        <v>17</v>
      </c>
      <c r="D3266" s="13">
        <v>0</v>
      </c>
      <c r="E3266" s="14">
        <f t="shared" si="848"/>
        <v>137</v>
      </c>
      <c r="F3266" s="24">
        <f>'1 Solar Profile'!E3268*S$10</f>
        <v>0</v>
      </c>
      <c r="G3266" s="24">
        <f>'2 Load Profile'!E3267</f>
        <v>0.50702964871331913</v>
      </c>
      <c r="H3266" s="24">
        <f t="shared" si="854"/>
        <v>0.50702964871331913</v>
      </c>
      <c r="I3266" s="13">
        <f t="shared" si="855"/>
        <v>0</v>
      </c>
      <c r="J3266" s="24">
        <f t="shared" si="856"/>
        <v>0</v>
      </c>
      <c r="K3266" s="24">
        <f t="shared" si="857"/>
        <v>0.50702964871331913</v>
      </c>
      <c r="L3266" s="13"/>
      <c r="M3266" s="24"/>
      <c r="N3266" s="24">
        <f t="shared" si="851"/>
        <v>0</v>
      </c>
      <c r="O3266" s="13"/>
      <c r="P3266" s="13"/>
    </row>
    <row r="3267" spans="1:16">
      <c r="A3267">
        <v>3266</v>
      </c>
      <c r="B3267" s="13">
        <v>5</v>
      </c>
      <c r="C3267" s="13">
        <v>17</v>
      </c>
      <c r="D3267" s="13">
        <v>1</v>
      </c>
      <c r="E3267" s="14">
        <f t="shared" si="848"/>
        <v>137</v>
      </c>
      <c r="F3267" s="24">
        <f>'1 Solar Profile'!E3269*S$10</f>
        <v>0</v>
      </c>
      <c r="G3267" s="24">
        <f>'2 Load Profile'!E3268</f>
        <v>0.45650455762105574</v>
      </c>
      <c r="H3267" s="24">
        <f t="shared" si="854"/>
        <v>0.45650455762105574</v>
      </c>
      <c r="I3267" s="13">
        <f t="shared" si="855"/>
        <v>0</v>
      </c>
      <c r="J3267" s="24">
        <f t="shared" si="856"/>
        <v>0</v>
      </c>
      <c r="K3267" s="24">
        <f t="shared" si="857"/>
        <v>0.45650455762105574</v>
      </c>
      <c r="L3267" s="13"/>
      <c r="M3267" s="24"/>
      <c r="N3267" s="24">
        <f t="shared" si="851"/>
        <v>0</v>
      </c>
      <c r="O3267" s="13"/>
      <c r="P3267" s="13"/>
    </row>
    <row r="3268" spans="1:16">
      <c r="A3268">
        <v>3267</v>
      </c>
      <c r="B3268" s="13">
        <v>5</v>
      </c>
      <c r="C3268" s="13">
        <v>17</v>
      </c>
      <c r="D3268" s="13">
        <v>2</v>
      </c>
      <c r="E3268" s="14">
        <f t="shared" si="848"/>
        <v>137</v>
      </c>
      <c r="F3268" s="24">
        <f>'1 Solar Profile'!E3270*S$10</f>
        <v>0</v>
      </c>
      <c r="G3268" s="24">
        <f>'2 Load Profile'!E3269</f>
        <v>0.44536312513312132</v>
      </c>
      <c r="H3268" s="24">
        <f t="shared" si="854"/>
        <v>0.44536312513312132</v>
      </c>
      <c r="I3268" s="13">
        <f t="shared" si="855"/>
        <v>0</v>
      </c>
      <c r="J3268" s="24">
        <f t="shared" si="856"/>
        <v>0</v>
      </c>
      <c r="K3268" s="24">
        <f t="shared" si="857"/>
        <v>0.44536312513312132</v>
      </c>
      <c r="L3268" s="13"/>
      <c r="M3268" s="24"/>
      <c r="N3268" s="24">
        <f t="shared" si="851"/>
        <v>0</v>
      </c>
      <c r="O3268" s="13"/>
      <c r="P3268" s="13"/>
    </row>
    <row r="3269" spans="1:16">
      <c r="A3269">
        <v>3268</v>
      </c>
      <c r="B3269" s="13">
        <v>5</v>
      </c>
      <c r="C3269" s="13">
        <v>17</v>
      </c>
      <c r="D3269" s="13">
        <v>3</v>
      </c>
      <c r="E3269" s="14">
        <f t="shared" si="848"/>
        <v>137</v>
      </c>
      <c r="F3269" s="24">
        <f>'1 Solar Profile'!E3271*S$10</f>
        <v>0</v>
      </c>
      <c r="G3269" s="24">
        <f>'2 Load Profile'!E3270</f>
        <v>0.44309825920024964</v>
      </c>
      <c r="H3269" s="24">
        <f t="shared" si="854"/>
        <v>0.44309825920024964</v>
      </c>
      <c r="I3269" s="13">
        <f t="shared" si="855"/>
        <v>0</v>
      </c>
      <c r="J3269" s="24">
        <f t="shared" si="856"/>
        <v>0</v>
      </c>
      <c r="K3269" s="24">
        <f t="shared" si="857"/>
        <v>0.44309825920024964</v>
      </c>
      <c r="L3269" s="13"/>
      <c r="M3269" s="24"/>
      <c r="N3269" s="24">
        <f t="shared" si="851"/>
        <v>0</v>
      </c>
      <c r="O3269" s="13"/>
      <c r="P3269" s="13"/>
    </row>
    <row r="3270" spans="1:16">
      <c r="A3270">
        <v>3269</v>
      </c>
      <c r="B3270" s="13">
        <v>5</v>
      </c>
      <c r="C3270" s="13">
        <v>17</v>
      </c>
      <c r="D3270" s="13">
        <v>4</v>
      </c>
      <c r="E3270" s="14">
        <f t="shared" si="848"/>
        <v>137</v>
      </c>
      <c r="F3270" s="24">
        <f>'1 Solar Profile'!E3272*S$10</f>
        <v>0</v>
      </c>
      <c r="G3270" s="24">
        <f>'2 Load Profile'!E3271</f>
        <v>0.49177293279325085</v>
      </c>
      <c r="H3270" s="24">
        <f t="shared" si="854"/>
        <v>0.49177293279325085</v>
      </c>
      <c r="I3270" s="13">
        <f t="shared" si="855"/>
        <v>0</v>
      </c>
      <c r="J3270" s="24">
        <f t="shared" si="856"/>
        <v>0</v>
      </c>
      <c r="K3270" s="24">
        <f t="shared" si="857"/>
        <v>0.49177293279325085</v>
      </c>
      <c r="L3270" s="13"/>
      <c r="M3270" s="24"/>
      <c r="N3270" s="24">
        <f t="shared" si="851"/>
        <v>0</v>
      </c>
      <c r="O3270" s="13"/>
      <c r="P3270" s="13"/>
    </row>
    <row r="3271" spans="1:16">
      <c r="A3271">
        <v>3270</v>
      </c>
      <c r="B3271" s="13">
        <v>5</v>
      </c>
      <c r="C3271" s="13">
        <v>17</v>
      </c>
      <c r="D3271" s="13">
        <v>5</v>
      </c>
      <c r="E3271" s="14">
        <f t="shared" si="848"/>
        <v>137</v>
      </c>
      <c r="F3271" s="24">
        <f>'1 Solar Profile'!E3273*S$10</f>
        <v>0.27577304999999996</v>
      </c>
      <c r="G3271" s="24">
        <f>'2 Load Profile'!E3272</f>
        <v>0.62139268036006756</v>
      </c>
      <c r="H3271" s="24">
        <f t="shared" si="854"/>
        <v>0.3456196303600676</v>
      </c>
      <c r="I3271" s="13">
        <f t="shared" si="855"/>
        <v>0</v>
      </c>
      <c r="J3271" s="24">
        <f t="shared" si="856"/>
        <v>0.27577304999999996</v>
      </c>
      <c r="K3271" s="24">
        <f t="shared" si="857"/>
        <v>0.3456196303600676</v>
      </c>
      <c r="L3271" s="13"/>
      <c r="M3271" s="24"/>
      <c r="N3271" s="24">
        <f t="shared" si="851"/>
        <v>0</v>
      </c>
      <c r="O3271" s="13"/>
      <c r="P3271" s="13"/>
    </row>
    <row r="3272" spans="1:16">
      <c r="A3272">
        <v>3271</v>
      </c>
      <c r="B3272" s="13">
        <v>5</v>
      </c>
      <c r="C3272" s="13">
        <v>17</v>
      </c>
      <c r="D3272" s="13">
        <v>6</v>
      </c>
      <c r="E3272" s="14">
        <f t="shared" si="848"/>
        <v>137</v>
      </c>
      <c r="F3272" s="24">
        <f>'1 Solar Profile'!E3274*S$10</f>
        <v>0.83063137499999995</v>
      </c>
      <c r="G3272" s="24">
        <f>'2 Load Profile'!E3273</f>
        <v>0.79935933580241525</v>
      </c>
      <c r="H3272" s="24">
        <f t="shared" si="854"/>
        <v>-3.12720391975847E-2</v>
      </c>
      <c r="I3272" s="13">
        <f t="shared" si="855"/>
        <v>-3.12720391975847E-2</v>
      </c>
      <c r="J3272" s="24">
        <f t="shared" si="856"/>
        <v>0.79935933580241525</v>
      </c>
      <c r="K3272" s="24">
        <f t="shared" si="857"/>
        <v>0</v>
      </c>
      <c r="L3272" s="13"/>
      <c r="M3272" s="24"/>
      <c r="N3272" s="24">
        <f t="shared" si="851"/>
        <v>0</v>
      </c>
      <c r="O3272" s="13"/>
      <c r="P3272" s="13"/>
    </row>
    <row r="3273" spans="1:16">
      <c r="A3273">
        <v>3272</v>
      </c>
      <c r="B3273" s="13">
        <v>5</v>
      </c>
      <c r="C3273" s="13">
        <v>17</v>
      </c>
      <c r="D3273" s="13">
        <v>7</v>
      </c>
      <c r="E3273" s="14">
        <f t="shared" si="848"/>
        <v>137</v>
      </c>
      <c r="F3273" s="24">
        <f>'1 Solar Profile'!E3275*S$10</f>
        <v>1.1810988</v>
      </c>
      <c r="G3273" s="24">
        <f>'2 Load Profile'!E3274</f>
        <v>0.73708562973458358</v>
      </c>
      <c r="H3273" s="24">
        <f t="shared" si="854"/>
        <v>-0.44401317026541642</v>
      </c>
      <c r="I3273" s="13">
        <f t="shared" si="855"/>
        <v>-0.44401317026541642</v>
      </c>
      <c r="J3273" s="24">
        <f t="shared" si="856"/>
        <v>0.73708562973458358</v>
      </c>
      <c r="K3273" s="24">
        <f t="shared" si="857"/>
        <v>0</v>
      </c>
      <c r="L3273" s="13"/>
      <c r="M3273" s="24"/>
      <c r="N3273" s="24">
        <f t="shared" si="851"/>
        <v>0</v>
      </c>
      <c r="O3273" s="13"/>
      <c r="P3273" s="13"/>
    </row>
    <row r="3274" spans="1:16">
      <c r="A3274">
        <v>3273</v>
      </c>
      <c r="B3274" s="13">
        <v>5</v>
      </c>
      <c r="C3274" s="13">
        <v>17</v>
      </c>
      <c r="D3274" s="13">
        <v>8</v>
      </c>
      <c r="E3274" s="14">
        <f t="shared" si="848"/>
        <v>137</v>
      </c>
      <c r="F3274" s="24">
        <f>'1 Solar Profile'!E3276*S$10</f>
        <v>1.3378333499999999</v>
      </c>
      <c r="G3274" s="24">
        <f>'2 Load Profile'!E3275</f>
        <v>0.68024552791723036</v>
      </c>
      <c r="H3274" s="24">
        <f t="shared" si="854"/>
        <v>-0.65758782208276956</v>
      </c>
      <c r="I3274" s="13">
        <f t="shared" si="855"/>
        <v>-0.65758782208276956</v>
      </c>
      <c r="J3274" s="24">
        <f t="shared" si="856"/>
        <v>0.68024552791723036</v>
      </c>
      <c r="K3274" s="24">
        <f t="shared" si="857"/>
        <v>0</v>
      </c>
      <c r="L3274" s="13"/>
      <c r="M3274" s="24"/>
      <c r="N3274" s="24">
        <f t="shared" si="851"/>
        <v>0</v>
      </c>
      <c r="O3274" s="13"/>
      <c r="P3274" s="13"/>
    </row>
    <row r="3275" spans="1:16">
      <c r="A3275">
        <v>3274</v>
      </c>
      <c r="B3275" s="13">
        <v>5</v>
      </c>
      <c r="C3275" s="13">
        <v>17</v>
      </c>
      <c r="D3275" s="13">
        <v>9</v>
      </c>
      <c r="E3275" s="14">
        <f t="shared" si="848"/>
        <v>137</v>
      </c>
      <c r="F3275" s="24">
        <f>'1 Solar Profile'!E3277*S$10</f>
        <v>1.2527770499999999</v>
      </c>
      <c r="G3275" s="24">
        <f>'2 Load Profile'!E3276</f>
        <v>0.68900728157651248</v>
      </c>
      <c r="H3275" s="24">
        <f t="shared" si="854"/>
        <v>-0.56376976842348747</v>
      </c>
      <c r="I3275" s="13">
        <f t="shared" si="855"/>
        <v>-0.56376976842348747</v>
      </c>
      <c r="J3275" s="24">
        <f t="shared" si="856"/>
        <v>0.68900728157651248</v>
      </c>
      <c r="K3275" s="24">
        <f t="shared" si="857"/>
        <v>0</v>
      </c>
      <c r="L3275" s="13"/>
      <c r="M3275" s="24"/>
      <c r="N3275" s="24">
        <f t="shared" si="851"/>
        <v>0</v>
      </c>
      <c r="O3275" s="13"/>
      <c r="P3275" s="13"/>
    </row>
    <row r="3276" spans="1:16">
      <c r="A3276">
        <v>3275</v>
      </c>
      <c r="B3276" s="13">
        <v>5</v>
      </c>
      <c r="C3276" s="13">
        <v>17</v>
      </c>
      <c r="D3276" s="13">
        <v>10</v>
      </c>
      <c r="E3276" s="14">
        <f t="shared" si="848"/>
        <v>137</v>
      </c>
      <c r="F3276" s="24">
        <f>'1 Solar Profile'!E3278*S$10</f>
        <v>1.6427171249999999</v>
      </c>
      <c r="G3276" s="24">
        <f>'2 Load Profile'!E3277</f>
        <v>0.7030794234724973</v>
      </c>
      <c r="H3276" s="24">
        <f t="shared" si="854"/>
        <v>-0.93963770152750259</v>
      </c>
      <c r="I3276" s="13">
        <f t="shared" si="855"/>
        <v>-0.93963770152750259</v>
      </c>
      <c r="J3276" s="24">
        <f t="shared" si="856"/>
        <v>0.7030794234724973</v>
      </c>
      <c r="K3276" s="24">
        <f t="shared" si="857"/>
        <v>0</v>
      </c>
      <c r="L3276" s="13"/>
      <c r="M3276" s="24"/>
      <c r="N3276" s="24">
        <f t="shared" si="851"/>
        <v>0</v>
      </c>
      <c r="O3276" s="13"/>
      <c r="P3276" s="13"/>
    </row>
    <row r="3277" spans="1:16">
      <c r="A3277">
        <v>3276</v>
      </c>
      <c r="B3277" s="13">
        <v>5</v>
      </c>
      <c r="C3277" s="13">
        <v>17</v>
      </c>
      <c r="D3277" s="13">
        <v>11</v>
      </c>
      <c r="E3277" s="14">
        <f t="shared" si="848"/>
        <v>137</v>
      </c>
      <c r="F3277" s="24">
        <f>'1 Solar Profile'!E3279*S$10</f>
        <v>1.906246125</v>
      </c>
      <c r="G3277" s="24">
        <f>'2 Load Profile'!E3278</f>
        <v>0.6893053372215453</v>
      </c>
      <c r="H3277" s="24">
        <f t="shared" si="854"/>
        <v>-1.2169407877784546</v>
      </c>
      <c r="I3277" s="13">
        <f t="shared" si="855"/>
        <v>-1.2169407877784546</v>
      </c>
      <c r="J3277" s="24">
        <f t="shared" si="856"/>
        <v>0.68930533722154541</v>
      </c>
      <c r="K3277" s="24">
        <f t="shared" si="857"/>
        <v>0</v>
      </c>
      <c r="L3277" s="13"/>
      <c r="M3277" s="24"/>
      <c r="N3277" s="24">
        <f t="shared" si="851"/>
        <v>0</v>
      </c>
      <c r="O3277" s="13"/>
      <c r="P3277" s="13"/>
    </row>
    <row r="3278" spans="1:16">
      <c r="A3278">
        <v>3277</v>
      </c>
      <c r="B3278" s="13">
        <v>5</v>
      </c>
      <c r="C3278" s="13">
        <v>17</v>
      </c>
      <c r="D3278" s="13">
        <v>12</v>
      </c>
      <c r="E3278" s="14">
        <f t="shared" si="848"/>
        <v>137</v>
      </c>
      <c r="F3278" s="24">
        <f>'1 Solar Profile'!E3280*S$10</f>
        <v>3.3597128249999995</v>
      </c>
      <c r="G3278" s="24">
        <f>'2 Load Profile'!E3279</f>
        <v>0.669361324769567</v>
      </c>
      <c r="H3278" s="24">
        <f t="shared" si="854"/>
        <v>-2.6903515002304323</v>
      </c>
      <c r="I3278" s="13">
        <f t="shared" si="855"/>
        <v>-2.6903515002304323</v>
      </c>
      <c r="J3278" s="24">
        <f t="shared" si="856"/>
        <v>0.66936132476956711</v>
      </c>
      <c r="K3278" s="24">
        <f t="shared" si="857"/>
        <v>0</v>
      </c>
      <c r="L3278" s="13"/>
      <c r="M3278" s="24"/>
      <c r="N3278" s="24">
        <f t="shared" si="851"/>
        <v>0</v>
      </c>
      <c r="O3278" s="13"/>
      <c r="P3278" s="13"/>
    </row>
    <row r="3279" spans="1:16">
      <c r="A3279">
        <v>3278</v>
      </c>
      <c r="B3279" s="13">
        <v>5</v>
      </c>
      <c r="C3279" s="13">
        <v>17</v>
      </c>
      <c r="D3279" s="13">
        <v>13</v>
      </c>
      <c r="E3279" s="14">
        <f t="shared" si="848"/>
        <v>137</v>
      </c>
      <c r="F3279" s="24">
        <f>'1 Solar Profile'!E3281*S$10</f>
        <v>3.4901338499999999</v>
      </c>
      <c r="G3279" s="24">
        <f>'2 Load Profile'!E3280</f>
        <v>0.66296276537978294</v>
      </c>
      <c r="H3279" s="24">
        <f t="shared" si="854"/>
        <v>-2.8271710846202169</v>
      </c>
      <c r="I3279" s="13">
        <f t="shared" si="855"/>
        <v>-2.8271710846202169</v>
      </c>
      <c r="J3279" s="24">
        <f t="shared" si="856"/>
        <v>0.66296276537978294</v>
      </c>
      <c r="K3279" s="24">
        <f t="shared" si="857"/>
        <v>0</v>
      </c>
      <c r="L3279" s="13"/>
      <c r="M3279" s="24"/>
      <c r="N3279" s="24">
        <f t="shared" si="851"/>
        <v>0</v>
      </c>
      <c r="O3279" s="13"/>
      <c r="P3279" s="13"/>
    </row>
    <row r="3280" spans="1:16">
      <c r="A3280">
        <v>3279</v>
      </c>
      <c r="B3280" s="13">
        <v>5</v>
      </c>
      <c r="C3280" s="13">
        <v>17</v>
      </c>
      <c r="D3280" s="13">
        <v>14</v>
      </c>
      <c r="E3280" s="14">
        <f t="shared" si="848"/>
        <v>137</v>
      </c>
      <c r="F3280" s="24">
        <f>'1 Solar Profile'!E3282*S$10</f>
        <v>1.965003075</v>
      </c>
      <c r="G3280" s="24">
        <f>'2 Load Profile'!E3281</f>
        <v>0.68818564541498684</v>
      </c>
      <c r="H3280" s="24">
        <f t="shared" si="854"/>
        <v>-1.2768174295850132</v>
      </c>
      <c r="I3280" s="13">
        <f t="shared" si="855"/>
        <v>-1.2768174295850132</v>
      </c>
      <c r="J3280" s="24">
        <f t="shared" si="856"/>
        <v>0.68818564541498684</v>
      </c>
      <c r="K3280" s="24">
        <f t="shared" si="857"/>
        <v>0</v>
      </c>
      <c r="L3280" s="13"/>
      <c r="M3280" s="24"/>
      <c r="N3280" s="24">
        <f t="shared" si="851"/>
        <v>0</v>
      </c>
      <c r="O3280" s="13"/>
      <c r="P3280" s="13"/>
    </row>
    <row r="3281" spans="1:16">
      <c r="A3281">
        <v>3280</v>
      </c>
      <c r="B3281" s="13">
        <v>5</v>
      </c>
      <c r="C3281" s="13">
        <v>17</v>
      </c>
      <c r="D3281" s="13">
        <v>15</v>
      </c>
      <c r="E3281" s="14">
        <f t="shared" si="848"/>
        <v>137</v>
      </c>
      <c r="F3281" s="24">
        <f>'1 Solar Profile'!E3283*S$10</f>
        <v>0.76883152499999996</v>
      </c>
      <c r="G3281" s="24">
        <f>'2 Load Profile'!E3282</f>
        <v>0.7951266412447543</v>
      </c>
      <c r="H3281" s="24">
        <f t="shared" si="854"/>
        <v>2.6295116244754335E-2</v>
      </c>
      <c r="I3281" s="13">
        <f t="shared" si="855"/>
        <v>0</v>
      </c>
      <c r="J3281" s="24">
        <f t="shared" si="856"/>
        <v>0.76883152499999996</v>
      </c>
      <c r="K3281" s="24">
        <f t="shared" si="857"/>
        <v>2.6295116244754335E-2</v>
      </c>
      <c r="L3281" s="13"/>
      <c r="M3281" s="24"/>
      <c r="N3281" s="24">
        <f t="shared" si="851"/>
        <v>0</v>
      </c>
      <c r="O3281" s="13"/>
      <c r="P3281" s="13"/>
    </row>
    <row r="3282" spans="1:16">
      <c r="A3282">
        <v>3281</v>
      </c>
      <c r="B3282" s="13">
        <v>5</v>
      </c>
      <c r="C3282" s="13">
        <v>17</v>
      </c>
      <c r="D3282" s="13">
        <v>16</v>
      </c>
      <c r="E3282" s="14">
        <f t="shared" si="848"/>
        <v>137</v>
      </c>
      <c r="F3282" s="24">
        <f>'1 Solar Profile'!E3284*S$10</f>
        <v>0.40942912499999995</v>
      </c>
      <c r="G3282" s="24">
        <f>'2 Load Profile'!E3283</f>
        <v>0.97224707154834489</v>
      </c>
      <c r="H3282" s="24">
        <f t="shared" si="854"/>
        <v>0.56281794654834494</v>
      </c>
      <c r="I3282" s="13">
        <f t="shared" si="855"/>
        <v>0</v>
      </c>
      <c r="J3282" s="24">
        <f t="shared" si="856"/>
        <v>0.40942912499999995</v>
      </c>
      <c r="K3282" s="24">
        <f t="shared" si="857"/>
        <v>0.56281794654834494</v>
      </c>
      <c r="L3282" s="13"/>
      <c r="M3282" s="24"/>
      <c r="N3282" s="24">
        <f t="shared" si="851"/>
        <v>0</v>
      </c>
      <c r="O3282" s="13"/>
      <c r="P3282" s="13"/>
    </row>
    <row r="3283" spans="1:16">
      <c r="A3283">
        <v>3282</v>
      </c>
      <c r="B3283" s="13">
        <v>5</v>
      </c>
      <c r="C3283" s="13">
        <v>17</v>
      </c>
      <c r="D3283" s="13">
        <v>17</v>
      </c>
      <c r="E3283" s="14">
        <f t="shared" si="848"/>
        <v>137</v>
      </c>
      <c r="F3283" s="24">
        <f>'1 Solar Profile'!E3285*S$10</f>
        <v>0.36270989999999997</v>
      </c>
      <c r="G3283" s="24">
        <f>'2 Load Profile'!E3284</f>
        <v>1.0617465701898969</v>
      </c>
      <c r="H3283" s="24">
        <f t="shared" si="854"/>
        <v>0.6990366701898969</v>
      </c>
      <c r="I3283" s="13">
        <f t="shared" si="855"/>
        <v>0</v>
      </c>
      <c r="J3283" s="24">
        <f t="shared" si="856"/>
        <v>0.36270989999999997</v>
      </c>
      <c r="K3283" s="24">
        <f t="shared" si="857"/>
        <v>0.6990366701898969</v>
      </c>
      <c r="L3283" s="13"/>
      <c r="M3283" s="24"/>
      <c r="N3283" s="24">
        <f t="shared" si="851"/>
        <v>0</v>
      </c>
      <c r="O3283" s="13"/>
      <c r="P3283" s="13"/>
    </row>
    <row r="3284" spans="1:16">
      <c r="A3284">
        <v>3283</v>
      </c>
      <c r="B3284" s="13">
        <v>5</v>
      </c>
      <c r="C3284" s="13">
        <v>17</v>
      </c>
      <c r="D3284" s="13">
        <v>18</v>
      </c>
      <c r="E3284" s="14">
        <f t="shared" si="848"/>
        <v>137</v>
      </c>
      <c r="F3284" s="24">
        <f>'1 Solar Profile'!E3286*S$10</f>
        <v>5.1998625E-2</v>
      </c>
      <c r="G3284" s="24">
        <f>'2 Load Profile'!E3285</f>
        <v>1.1203790470575661</v>
      </c>
      <c r="H3284" s="24">
        <f t="shared" si="854"/>
        <v>1.0683804220575661</v>
      </c>
      <c r="I3284" s="13">
        <f t="shared" si="855"/>
        <v>0</v>
      </c>
      <c r="J3284" s="24">
        <f t="shared" si="856"/>
        <v>5.1998625E-2</v>
      </c>
      <c r="K3284" s="24">
        <f t="shared" si="857"/>
        <v>1.0683804220575661</v>
      </c>
      <c r="L3284" s="13"/>
      <c r="M3284" s="24"/>
      <c r="N3284" s="24">
        <f t="shared" si="851"/>
        <v>0</v>
      </c>
      <c r="O3284" s="13"/>
      <c r="P3284" s="13"/>
    </row>
    <row r="3285" spans="1:16">
      <c r="A3285">
        <v>3284</v>
      </c>
      <c r="B3285" s="13">
        <v>5</v>
      </c>
      <c r="C3285" s="13">
        <v>17</v>
      </c>
      <c r="D3285" s="13">
        <v>19</v>
      </c>
      <c r="E3285" s="14">
        <f t="shared" si="848"/>
        <v>137</v>
      </c>
      <c r="F3285" s="24">
        <f>'1 Solar Profile'!E3287*S$10</f>
        <v>0</v>
      </c>
      <c r="G3285" s="24">
        <f>'2 Load Profile'!E3286</f>
        <v>1.3153128761666932</v>
      </c>
      <c r="H3285" s="24">
        <f t="shared" si="854"/>
        <v>1.3153128761666932</v>
      </c>
      <c r="I3285" s="13">
        <f t="shared" si="855"/>
        <v>0</v>
      </c>
      <c r="J3285" s="24">
        <f t="shared" si="856"/>
        <v>0</v>
      </c>
      <c r="K3285" s="24">
        <f t="shared" si="857"/>
        <v>1.3153128761666932</v>
      </c>
      <c r="L3285" s="13"/>
      <c r="M3285" s="24"/>
      <c r="N3285" s="24">
        <f t="shared" si="851"/>
        <v>0</v>
      </c>
      <c r="O3285" s="13"/>
      <c r="P3285" s="13"/>
    </row>
    <row r="3286" spans="1:16">
      <c r="A3286">
        <v>3285</v>
      </c>
      <c r="B3286" s="13">
        <v>5</v>
      </c>
      <c r="C3286" s="13">
        <v>17</v>
      </c>
      <c r="D3286" s="13">
        <v>20</v>
      </c>
      <c r="E3286" s="14">
        <f t="shared" si="848"/>
        <v>137</v>
      </c>
      <c r="F3286" s="24">
        <f>'1 Solar Profile'!E3288*S$10</f>
        <v>0</v>
      </c>
      <c r="G3286" s="24">
        <f>'2 Load Profile'!E3287</f>
        <v>1.4381556060334402</v>
      </c>
      <c r="H3286" s="24">
        <f t="shared" si="854"/>
        <v>1.4381556060334402</v>
      </c>
      <c r="I3286" s="13">
        <f t="shared" si="855"/>
        <v>0</v>
      </c>
      <c r="J3286" s="24">
        <f t="shared" si="856"/>
        <v>0</v>
      </c>
      <c r="K3286" s="24">
        <f t="shared" si="857"/>
        <v>1.4381556060334402</v>
      </c>
      <c r="L3286" s="13"/>
      <c r="M3286" s="24"/>
      <c r="N3286" s="24">
        <f t="shared" si="851"/>
        <v>0</v>
      </c>
      <c r="O3286" s="24"/>
      <c r="P3286" s="24"/>
    </row>
    <row r="3287" spans="1:16">
      <c r="A3287">
        <v>3286</v>
      </c>
      <c r="B3287" s="13">
        <v>5</v>
      </c>
      <c r="C3287" s="13">
        <v>17</v>
      </c>
      <c r="D3287" s="13">
        <v>21</v>
      </c>
      <c r="E3287" s="14">
        <f t="shared" si="848"/>
        <v>137</v>
      </c>
      <c r="F3287" s="24">
        <f>'1 Solar Profile'!E3289*S$10</f>
        <v>0</v>
      </c>
      <c r="G3287" s="24">
        <f>'2 Load Profile'!E3288</f>
        <v>1.179636524552272</v>
      </c>
      <c r="H3287" s="24">
        <f t="shared" si="854"/>
        <v>1.179636524552272</v>
      </c>
      <c r="I3287" s="13">
        <f t="shared" si="855"/>
        <v>0</v>
      </c>
      <c r="J3287" s="24">
        <f t="shared" si="856"/>
        <v>0</v>
      </c>
      <c r="K3287" s="24">
        <f t="shared" si="857"/>
        <v>1.179636524552272</v>
      </c>
      <c r="L3287" s="13"/>
      <c r="M3287" s="24"/>
      <c r="N3287" s="24">
        <f t="shared" si="851"/>
        <v>0</v>
      </c>
      <c r="O3287" s="13"/>
      <c r="P3287" s="13"/>
    </row>
    <row r="3288" spans="1:16">
      <c r="A3288">
        <v>3287</v>
      </c>
      <c r="B3288" s="13">
        <v>5</v>
      </c>
      <c r="C3288" s="13">
        <v>17</v>
      </c>
      <c r="D3288" s="13">
        <v>22</v>
      </c>
      <c r="E3288" s="14">
        <f t="shared" ref="E3288:E3351" si="862">IF(D3288&lt;D3287, E3287+1,E3287)</f>
        <v>137</v>
      </c>
      <c r="F3288" s="24">
        <f>'1 Solar Profile'!E3290*S$10</f>
        <v>0</v>
      </c>
      <c r="G3288" s="24">
        <f>'2 Load Profile'!E3289</f>
        <v>0.90371611504783189</v>
      </c>
      <c r="H3288" s="24">
        <f t="shared" si="854"/>
        <v>0.90371611504783189</v>
      </c>
      <c r="I3288" s="13">
        <f t="shared" si="855"/>
        <v>0</v>
      </c>
      <c r="J3288" s="24">
        <f t="shared" si="856"/>
        <v>0</v>
      </c>
      <c r="K3288" s="24">
        <f t="shared" si="857"/>
        <v>0.90371611504783189</v>
      </c>
      <c r="L3288" s="13"/>
      <c r="M3288" s="24"/>
      <c r="N3288" s="24">
        <f t="shared" si="851"/>
        <v>0</v>
      </c>
      <c r="O3288" s="13"/>
      <c r="P3288" s="13"/>
    </row>
    <row r="3289" spans="1:16">
      <c r="A3289">
        <v>3288</v>
      </c>
      <c r="B3289" s="13">
        <v>5</v>
      </c>
      <c r="C3289" s="13">
        <v>17</v>
      </c>
      <c r="D3289" s="13">
        <v>23</v>
      </c>
      <c r="E3289" s="14">
        <f t="shared" si="862"/>
        <v>137</v>
      </c>
      <c r="F3289" s="24">
        <f>'1 Solar Profile'!E3291*S$10</f>
        <v>0</v>
      </c>
      <c r="G3289" s="24">
        <f>'2 Load Profile'!E3290</f>
        <v>0.61806497762252577</v>
      </c>
      <c r="H3289" s="24">
        <f t="shared" si="854"/>
        <v>0.61806497762252577</v>
      </c>
      <c r="I3289" s="13">
        <f t="shared" si="855"/>
        <v>0</v>
      </c>
      <c r="J3289" s="24">
        <f t="shared" si="856"/>
        <v>0</v>
      </c>
      <c r="K3289" s="24">
        <f t="shared" si="857"/>
        <v>0.61806497762252577</v>
      </c>
      <c r="L3289" s="13">
        <f t="shared" ref="L3289" si="863">SUM(I3266:I3289)</f>
        <v>-10.647561303710877</v>
      </c>
      <c r="M3289" s="24">
        <f t="shared" ref="M3289" si="864">SUMIF(H3266:H3289,"&gt;0",H3266:H3289)</f>
        <v>10.50080440828439</v>
      </c>
      <c r="N3289" s="24">
        <f t="shared" si="851"/>
        <v>-0.14675689542648662</v>
      </c>
      <c r="O3289" s="13">
        <f t="shared" ref="O3289" si="865">IF(M3289&gt;(L3289*-1),(M3289+L3289)*S$12,0)</f>
        <v>0</v>
      </c>
      <c r="P3289" s="13">
        <f t="shared" ref="P3289" si="866">IF(M3289&lt;(L3289*-1),(M3289+L3289)*S$14,0)</f>
        <v>-3.8817198840305715E-3</v>
      </c>
    </row>
    <row r="3290" spans="1:16">
      <c r="A3290">
        <v>3289</v>
      </c>
      <c r="B3290" s="13">
        <v>5</v>
      </c>
      <c r="C3290" s="13">
        <v>18</v>
      </c>
      <c r="D3290" s="13">
        <v>0</v>
      </c>
      <c r="E3290" s="14">
        <f t="shared" si="862"/>
        <v>138</v>
      </c>
      <c r="F3290" s="24">
        <f>'1 Solar Profile'!E3292*S$10</f>
        <v>0</v>
      </c>
      <c r="G3290" s="24">
        <f>'2 Load Profile'!E3291</f>
        <v>0.50702964871331913</v>
      </c>
      <c r="H3290" s="24">
        <f t="shared" si="854"/>
        <v>0.50702964871331913</v>
      </c>
      <c r="I3290" s="13">
        <f t="shared" si="855"/>
        <v>0</v>
      </c>
      <c r="J3290" s="24">
        <f t="shared" si="856"/>
        <v>0</v>
      </c>
      <c r="K3290" s="24">
        <f t="shared" si="857"/>
        <v>0.50702964871331913</v>
      </c>
      <c r="L3290" s="13"/>
      <c r="M3290" s="24"/>
      <c r="N3290" s="24">
        <f t="shared" si="851"/>
        <v>0</v>
      </c>
      <c r="O3290" s="13"/>
      <c r="P3290" s="13"/>
    </row>
    <row r="3291" spans="1:16">
      <c r="A3291">
        <v>3290</v>
      </c>
      <c r="B3291" s="13">
        <v>5</v>
      </c>
      <c r="C3291" s="13">
        <v>18</v>
      </c>
      <c r="D3291" s="13">
        <v>1</v>
      </c>
      <c r="E3291" s="14">
        <f t="shared" si="862"/>
        <v>138</v>
      </c>
      <c r="F3291" s="24">
        <f>'1 Solar Profile'!E3293*S$10</f>
        <v>0</v>
      </c>
      <c r="G3291" s="24">
        <f>'2 Load Profile'!E3292</f>
        <v>0.45650455762105574</v>
      </c>
      <c r="H3291" s="24">
        <f t="shared" si="854"/>
        <v>0.45650455762105574</v>
      </c>
      <c r="I3291" s="13">
        <f t="shared" si="855"/>
        <v>0</v>
      </c>
      <c r="J3291" s="24">
        <f t="shared" si="856"/>
        <v>0</v>
      </c>
      <c r="K3291" s="24">
        <f t="shared" si="857"/>
        <v>0.45650455762105574</v>
      </c>
      <c r="L3291" s="13"/>
      <c r="M3291" s="24"/>
      <c r="N3291" s="24">
        <f t="shared" si="851"/>
        <v>0</v>
      </c>
      <c r="O3291" s="13"/>
      <c r="P3291" s="13"/>
    </row>
    <row r="3292" spans="1:16">
      <c r="A3292">
        <v>3291</v>
      </c>
      <c r="B3292" s="13">
        <v>5</v>
      </c>
      <c r="C3292" s="13">
        <v>18</v>
      </c>
      <c r="D3292" s="13">
        <v>2</v>
      </c>
      <c r="E3292" s="14">
        <f t="shared" si="862"/>
        <v>138</v>
      </c>
      <c r="F3292" s="24">
        <f>'1 Solar Profile'!E3294*S$10</f>
        <v>0</v>
      </c>
      <c r="G3292" s="24">
        <f>'2 Load Profile'!E3293</f>
        <v>0.44904477716338753</v>
      </c>
      <c r="H3292" s="24">
        <f t="shared" si="854"/>
        <v>0.44904477716338753</v>
      </c>
      <c r="I3292" s="13">
        <f t="shared" si="855"/>
        <v>0</v>
      </c>
      <c r="J3292" s="24">
        <f t="shared" si="856"/>
        <v>0</v>
      </c>
      <c r="K3292" s="24">
        <f t="shared" si="857"/>
        <v>0.44904477716338753</v>
      </c>
      <c r="L3292" s="13"/>
      <c r="M3292" s="24"/>
      <c r="N3292" s="24">
        <f t="shared" si="851"/>
        <v>0</v>
      </c>
      <c r="O3292" s="13"/>
      <c r="P3292" s="13"/>
    </row>
    <row r="3293" spans="1:16">
      <c r="A3293">
        <v>3292</v>
      </c>
      <c r="B3293" s="13">
        <v>5</v>
      </c>
      <c r="C3293" s="13">
        <v>18</v>
      </c>
      <c r="D3293" s="13">
        <v>3</v>
      </c>
      <c r="E3293" s="14">
        <f t="shared" si="862"/>
        <v>138</v>
      </c>
      <c r="F3293" s="24">
        <f>'1 Solar Profile'!E3295*S$10</f>
        <v>0</v>
      </c>
      <c r="G3293" s="24">
        <f>'2 Load Profile'!E3294</f>
        <v>0.45830527972568957</v>
      </c>
      <c r="H3293" s="24">
        <f t="shared" si="854"/>
        <v>0.45830527972568957</v>
      </c>
      <c r="I3293" s="13">
        <f t="shared" si="855"/>
        <v>0</v>
      </c>
      <c r="J3293" s="24">
        <f t="shared" si="856"/>
        <v>0</v>
      </c>
      <c r="K3293" s="24">
        <f t="shared" si="857"/>
        <v>0.45830527972568957</v>
      </c>
      <c r="L3293" s="13"/>
      <c r="M3293" s="24"/>
      <c r="N3293" s="24">
        <f t="shared" si="851"/>
        <v>0</v>
      </c>
      <c r="O3293" s="13"/>
      <c r="P3293" s="13"/>
    </row>
    <row r="3294" spans="1:16">
      <c r="A3294">
        <v>3293</v>
      </c>
      <c r="B3294" s="13">
        <v>5</v>
      </c>
      <c r="C3294" s="13">
        <v>18</v>
      </c>
      <c r="D3294" s="13">
        <v>4</v>
      </c>
      <c r="E3294" s="14">
        <f t="shared" si="862"/>
        <v>138</v>
      </c>
      <c r="F3294" s="24">
        <f>'1 Solar Profile'!E3296*S$10</f>
        <v>0</v>
      </c>
      <c r="G3294" s="24">
        <f>'2 Load Profile'!E3295</f>
        <v>0.5149542246245844</v>
      </c>
      <c r="H3294" s="24">
        <f t="shared" si="854"/>
        <v>0.5149542246245844</v>
      </c>
      <c r="I3294" s="13">
        <f t="shared" si="855"/>
        <v>0</v>
      </c>
      <c r="J3294" s="24">
        <f t="shared" si="856"/>
        <v>0</v>
      </c>
      <c r="K3294" s="24">
        <f t="shared" si="857"/>
        <v>0.5149542246245844</v>
      </c>
      <c r="L3294" s="13"/>
      <c r="M3294" s="24"/>
      <c r="N3294" s="24">
        <f t="shared" si="851"/>
        <v>0</v>
      </c>
      <c r="O3294" s="13"/>
      <c r="P3294" s="13"/>
    </row>
    <row r="3295" spans="1:16">
      <c r="A3295">
        <v>3294</v>
      </c>
      <c r="B3295" s="13">
        <v>5</v>
      </c>
      <c r="C3295" s="13">
        <v>18</v>
      </c>
      <c r="D3295" s="13">
        <v>5</v>
      </c>
      <c r="E3295" s="14">
        <f t="shared" si="862"/>
        <v>138</v>
      </c>
      <c r="F3295" s="24">
        <f>'1 Solar Profile'!E3297*S$10</f>
        <v>0.3211425</v>
      </c>
      <c r="G3295" s="24">
        <f>'2 Load Profile'!E3296</f>
        <v>0.65273212224760246</v>
      </c>
      <c r="H3295" s="24">
        <f t="shared" si="854"/>
        <v>0.33158962224760247</v>
      </c>
      <c r="I3295" s="13">
        <f t="shared" si="855"/>
        <v>0</v>
      </c>
      <c r="J3295" s="24">
        <f t="shared" si="856"/>
        <v>0.3211425</v>
      </c>
      <c r="K3295" s="24">
        <f t="shared" si="857"/>
        <v>0.33158962224760247</v>
      </c>
      <c r="L3295" s="13"/>
      <c r="M3295" s="24"/>
      <c r="N3295" s="24">
        <f t="shared" si="851"/>
        <v>0</v>
      </c>
      <c r="O3295" s="13"/>
      <c r="P3295" s="13"/>
    </row>
    <row r="3296" spans="1:16">
      <c r="A3296">
        <v>3295</v>
      </c>
      <c r="B3296" s="13">
        <v>5</v>
      </c>
      <c r="C3296" s="13">
        <v>18</v>
      </c>
      <c r="D3296" s="13">
        <v>6</v>
      </c>
      <c r="E3296" s="14">
        <f t="shared" si="862"/>
        <v>138</v>
      </c>
      <c r="F3296" s="24">
        <f>'1 Solar Profile'!E3298*S$10</f>
        <v>1.1383911</v>
      </c>
      <c r="G3296" s="24">
        <f>'2 Load Profile'!E3297</f>
        <v>0.83088477307382924</v>
      </c>
      <c r="H3296" s="24">
        <f t="shared" si="854"/>
        <v>-0.30750632692617075</v>
      </c>
      <c r="I3296" s="13">
        <f t="shared" si="855"/>
        <v>-0.30750632692617075</v>
      </c>
      <c r="J3296" s="24">
        <f t="shared" si="856"/>
        <v>0.83088477307382924</v>
      </c>
      <c r="K3296" s="24">
        <f t="shared" si="857"/>
        <v>0</v>
      </c>
      <c r="L3296" s="13"/>
      <c r="M3296" s="24"/>
      <c r="N3296" s="24">
        <f t="shared" si="851"/>
        <v>0</v>
      </c>
      <c r="O3296" s="13"/>
      <c r="P3296" s="13"/>
    </row>
    <row r="3297" spans="1:16">
      <c r="A3297">
        <v>3296</v>
      </c>
      <c r="B3297" s="13">
        <v>5</v>
      </c>
      <c r="C3297" s="13">
        <v>18</v>
      </c>
      <c r="D3297" s="13">
        <v>7</v>
      </c>
      <c r="E3297" s="14">
        <f t="shared" si="862"/>
        <v>138</v>
      </c>
      <c r="F3297" s="24">
        <f>'1 Solar Profile'!E3299*S$10</f>
        <v>2.1509396999999999</v>
      </c>
      <c r="G3297" s="24">
        <f>'2 Load Profile'!E3298</f>
        <v>0.77439991828545862</v>
      </c>
      <c r="H3297" s="24">
        <f t="shared" si="854"/>
        <v>-1.3765397817145413</v>
      </c>
      <c r="I3297" s="13">
        <f t="shared" si="855"/>
        <v>-1.3765397817145413</v>
      </c>
      <c r="J3297" s="24">
        <f t="shared" si="856"/>
        <v>0.77439991828545862</v>
      </c>
      <c r="K3297" s="24">
        <f t="shared" si="857"/>
        <v>0</v>
      </c>
      <c r="L3297" s="13"/>
      <c r="M3297" s="24"/>
      <c r="N3297" s="24">
        <f t="shared" si="851"/>
        <v>0</v>
      </c>
      <c r="O3297" s="13"/>
      <c r="P3297" s="13"/>
    </row>
    <row r="3298" spans="1:16">
      <c r="A3298">
        <v>3297</v>
      </c>
      <c r="B3298" s="13">
        <v>5</v>
      </c>
      <c r="C3298" s="13">
        <v>18</v>
      </c>
      <c r="D3298" s="13">
        <v>8</v>
      </c>
      <c r="E3298" s="14">
        <f t="shared" si="862"/>
        <v>138</v>
      </c>
      <c r="F3298" s="24">
        <f>'1 Solar Profile'!E3300*S$10</f>
        <v>3.0672416249999999</v>
      </c>
      <c r="G3298" s="24">
        <f>'2 Load Profile'!E3299</f>
        <v>0.72271986030496216</v>
      </c>
      <c r="H3298" s="24">
        <f t="shared" si="854"/>
        <v>-2.3445217646950378</v>
      </c>
      <c r="I3298" s="13">
        <f t="shared" si="855"/>
        <v>-2.3445217646950378</v>
      </c>
      <c r="J3298" s="24">
        <f t="shared" si="856"/>
        <v>0.72271986030496205</v>
      </c>
      <c r="K3298" s="24">
        <f t="shared" si="857"/>
        <v>0</v>
      </c>
      <c r="L3298" s="13"/>
      <c r="M3298" s="24"/>
      <c r="N3298" s="24">
        <f t="shared" si="851"/>
        <v>0</v>
      </c>
      <c r="O3298" s="13"/>
      <c r="P3298" s="13"/>
    </row>
    <row r="3299" spans="1:16">
      <c r="A3299">
        <v>3298</v>
      </c>
      <c r="B3299" s="13">
        <v>5</v>
      </c>
      <c r="C3299" s="13">
        <v>18</v>
      </c>
      <c r="D3299" s="13">
        <v>9</v>
      </c>
      <c r="E3299" s="14">
        <f t="shared" si="862"/>
        <v>138</v>
      </c>
      <c r="F3299" s="24">
        <f>'1 Solar Profile'!E3301*S$10</f>
        <v>3.85002135</v>
      </c>
      <c r="G3299" s="24">
        <f>'2 Load Profile'!E3300</f>
        <v>0.737377552380997</v>
      </c>
      <c r="H3299" s="24">
        <f t="shared" si="854"/>
        <v>-3.1126437976190031</v>
      </c>
      <c r="I3299" s="13">
        <f t="shared" si="855"/>
        <v>-3.1126437976190031</v>
      </c>
      <c r="J3299" s="24">
        <f t="shared" si="856"/>
        <v>0.73737755238099689</v>
      </c>
      <c r="K3299" s="24">
        <f t="shared" si="857"/>
        <v>0</v>
      </c>
      <c r="L3299" s="13"/>
      <c r="M3299" s="24"/>
      <c r="N3299" s="24">
        <f t="shared" si="851"/>
        <v>0</v>
      </c>
      <c r="O3299" s="13"/>
      <c r="P3299" s="13"/>
    </row>
    <row r="3300" spans="1:16">
      <c r="A3300">
        <v>3299</v>
      </c>
      <c r="B3300" s="13">
        <v>5</v>
      </c>
      <c r="C3300" s="13">
        <v>18</v>
      </c>
      <c r="D3300" s="13">
        <v>10</v>
      </c>
      <c r="E3300" s="14">
        <f t="shared" si="862"/>
        <v>138</v>
      </c>
      <c r="F3300" s="24">
        <f>'1 Solar Profile'!E3302*S$10</f>
        <v>4.3277283000000004</v>
      </c>
      <c r="G3300" s="24">
        <f>'2 Load Profile'!E3301</f>
        <v>0.73949866001744025</v>
      </c>
      <c r="H3300" s="24">
        <f t="shared" si="854"/>
        <v>-3.5882296399825604</v>
      </c>
      <c r="I3300" s="13">
        <f t="shared" si="855"/>
        <v>-3.5882296399825604</v>
      </c>
      <c r="J3300" s="24">
        <f t="shared" si="856"/>
        <v>0.73949866001744002</v>
      </c>
      <c r="K3300" s="24">
        <f t="shared" si="857"/>
        <v>0</v>
      </c>
      <c r="L3300" s="13"/>
      <c r="M3300" s="24"/>
      <c r="N3300" s="24">
        <f t="shared" si="851"/>
        <v>0</v>
      </c>
      <c r="O3300" s="13"/>
      <c r="P3300" s="13"/>
    </row>
    <row r="3301" spans="1:16">
      <c r="A3301">
        <v>3300</v>
      </c>
      <c r="B3301" s="13">
        <v>5</v>
      </c>
      <c r="C3301" s="13">
        <v>18</v>
      </c>
      <c r="D3301" s="13">
        <v>11</v>
      </c>
      <c r="E3301" s="14">
        <f t="shared" si="862"/>
        <v>138</v>
      </c>
      <c r="F3301" s="24">
        <f>'1 Solar Profile'!E3303*S$10</f>
        <v>4.1128652249999993</v>
      </c>
      <c r="G3301" s="24">
        <f>'2 Load Profile'!E3302</f>
        <v>0.71952142478199166</v>
      </c>
      <c r="H3301" s="24">
        <f t="shared" si="854"/>
        <v>-3.3933438002180076</v>
      </c>
      <c r="I3301" s="13">
        <f t="shared" si="855"/>
        <v>-3.3933438002180076</v>
      </c>
      <c r="J3301" s="24">
        <f t="shared" si="856"/>
        <v>0.71952142478199166</v>
      </c>
      <c r="K3301" s="24">
        <f t="shared" si="857"/>
        <v>0</v>
      </c>
      <c r="L3301" s="13"/>
      <c r="M3301" s="24"/>
      <c r="N3301" s="24">
        <f t="shared" si="851"/>
        <v>0</v>
      </c>
      <c r="O3301" s="13"/>
      <c r="P3301" s="13"/>
    </row>
    <row r="3302" spans="1:16">
      <c r="A3302">
        <v>3301</v>
      </c>
      <c r="B3302" s="13">
        <v>5</v>
      </c>
      <c r="C3302" s="13">
        <v>18</v>
      </c>
      <c r="D3302" s="13">
        <v>12</v>
      </c>
      <c r="E3302" s="14">
        <f t="shared" si="862"/>
        <v>138</v>
      </c>
      <c r="F3302" s="24">
        <f>'1 Solar Profile'!E3304*S$10</f>
        <v>3.2669894250000002</v>
      </c>
      <c r="G3302" s="24">
        <f>'2 Load Profile'!E3303</f>
        <v>0.69540531249721116</v>
      </c>
      <c r="H3302" s="24">
        <f t="shared" si="854"/>
        <v>-2.571584112502789</v>
      </c>
      <c r="I3302" s="13">
        <f t="shared" si="855"/>
        <v>-2.571584112502789</v>
      </c>
      <c r="J3302" s="24">
        <f t="shared" si="856"/>
        <v>0.69540531249721127</v>
      </c>
      <c r="K3302" s="24">
        <f t="shared" si="857"/>
        <v>0</v>
      </c>
      <c r="L3302" s="13"/>
      <c r="M3302" s="24"/>
      <c r="N3302" s="24">
        <f t="shared" si="851"/>
        <v>0</v>
      </c>
      <c r="O3302" s="13"/>
      <c r="P3302" s="13"/>
    </row>
    <row r="3303" spans="1:16">
      <c r="A3303">
        <v>3302</v>
      </c>
      <c r="B3303" s="13">
        <v>5</v>
      </c>
      <c r="C3303" s="13">
        <v>18</v>
      </c>
      <c r="D3303" s="13">
        <v>13</v>
      </c>
      <c r="E3303" s="14">
        <f t="shared" si="862"/>
        <v>138</v>
      </c>
      <c r="F3303" s="24">
        <f>'1 Solar Profile'!E3305*S$10</f>
        <v>3.1664508749999998</v>
      </c>
      <c r="G3303" s="24">
        <f>'2 Load Profile'!E3304</f>
        <v>0.68597198308155916</v>
      </c>
      <c r="H3303" s="24">
        <f t="shared" si="854"/>
        <v>-2.4804788919184406</v>
      </c>
      <c r="I3303" s="13">
        <f t="shared" si="855"/>
        <v>-2.4804788919184406</v>
      </c>
      <c r="J3303" s="24">
        <f t="shared" si="856"/>
        <v>0.68597198308155916</v>
      </c>
      <c r="K3303" s="24">
        <f t="shared" si="857"/>
        <v>0</v>
      </c>
      <c r="L3303" s="13"/>
      <c r="M3303" s="24"/>
      <c r="N3303" s="24">
        <f t="shared" si="851"/>
        <v>0</v>
      </c>
      <c r="O3303" s="13"/>
      <c r="P3303" s="13"/>
    </row>
    <row r="3304" spans="1:16">
      <c r="A3304">
        <v>3303</v>
      </c>
      <c r="B3304" s="13">
        <v>5</v>
      </c>
      <c r="C3304" s="13">
        <v>18</v>
      </c>
      <c r="D3304" s="13">
        <v>14</v>
      </c>
      <c r="E3304" s="14">
        <f t="shared" si="862"/>
        <v>138</v>
      </c>
      <c r="F3304" s="24">
        <f>'1 Solar Profile'!E3306*S$10</f>
        <v>1.6256630249999997</v>
      </c>
      <c r="G3304" s="24">
        <f>'2 Load Profile'!E3305</f>
        <v>0.70433097428983671</v>
      </c>
      <c r="H3304" s="24">
        <f t="shared" si="854"/>
        <v>-0.921332050710163</v>
      </c>
      <c r="I3304" s="13">
        <f t="shared" si="855"/>
        <v>-0.921332050710163</v>
      </c>
      <c r="J3304" s="24">
        <f t="shared" si="856"/>
        <v>0.70433097428983671</v>
      </c>
      <c r="K3304" s="24">
        <f t="shared" si="857"/>
        <v>0</v>
      </c>
      <c r="L3304" s="13"/>
      <c r="M3304" s="24"/>
      <c r="N3304" s="24">
        <f t="shared" si="851"/>
        <v>0</v>
      </c>
      <c r="O3304" s="13"/>
      <c r="P3304" s="13"/>
    </row>
    <row r="3305" spans="1:16">
      <c r="A3305">
        <v>3304</v>
      </c>
      <c r="B3305" s="13">
        <v>5</v>
      </c>
      <c r="C3305" s="13">
        <v>18</v>
      </c>
      <c r="D3305" s="13">
        <v>15</v>
      </c>
      <c r="E3305" s="14">
        <f t="shared" si="862"/>
        <v>138</v>
      </c>
      <c r="F3305" s="24">
        <f>'1 Solar Profile'!E3307*S$10</f>
        <v>2.3599610999999996</v>
      </c>
      <c r="G3305" s="24">
        <f>'2 Load Profile'!E3306</f>
        <v>0.80565438234407727</v>
      </c>
      <c r="H3305" s="24">
        <f t="shared" si="854"/>
        <v>-1.5543067176559222</v>
      </c>
      <c r="I3305" s="13">
        <f t="shared" si="855"/>
        <v>-1.5543067176559222</v>
      </c>
      <c r="J3305" s="24">
        <f t="shared" si="856"/>
        <v>0.80565438234407738</v>
      </c>
      <c r="K3305" s="24">
        <f t="shared" si="857"/>
        <v>0</v>
      </c>
      <c r="L3305" s="13"/>
      <c r="M3305" s="24"/>
      <c r="N3305" s="24">
        <f t="shared" ref="N3305:N3368" si="867">M3305+L3305</f>
        <v>0</v>
      </c>
      <c r="O3305" s="13"/>
      <c r="P3305" s="13"/>
    </row>
    <row r="3306" spans="1:16">
      <c r="A3306">
        <v>3305</v>
      </c>
      <c r="B3306" s="13">
        <v>5</v>
      </c>
      <c r="C3306" s="13">
        <v>18</v>
      </c>
      <c r="D3306" s="13">
        <v>16</v>
      </c>
      <c r="E3306" s="14">
        <f t="shared" si="862"/>
        <v>138</v>
      </c>
      <c r="F3306" s="24">
        <f>'1 Solar Profile'!E3308*S$10</f>
        <v>0.92164432499999993</v>
      </c>
      <c r="G3306" s="24">
        <f>'2 Load Profile'!E3307</f>
        <v>0.98512026965650978</v>
      </c>
      <c r="H3306" s="24">
        <f t="shared" si="854"/>
        <v>6.3475944656509853E-2</v>
      </c>
      <c r="I3306" s="13">
        <f t="shared" si="855"/>
        <v>0</v>
      </c>
      <c r="J3306" s="24">
        <f t="shared" si="856"/>
        <v>0.92164432499999993</v>
      </c>
      <c r="K3306" s="24">
        <f t="shared" si="857"/>
        <v>6.3475944656509853E-2</v>
      </c>
      <c r="L3306" s="13"/>
      <c r="M3306" s="24"/>
      <c r="N3306" s="24">
        <f t="shared" si="867"/>
        <v>0</v>
      </c>
      <c r="O3306" s="13"/>
      <c r="P3306" s="13"/>
    </row>
    <row r="3307" spans="1:16">
      <c r="A3307">
        <v>3306</v>
      </c>
      <c r="B3307" s="13">
        <v>5</v>
      </c>
      <c r="C3307" s="13">
        <v>18</v>
      </c>
      <c r="D3307" s="13">
        <v>17</v>
      </c>
      <c r="E3307" s="14">
        <f t="shared" si="862"/>
        <v>138</v>
      </c>
      <c r="F3307" s="24">
        <f>'1 Solar Profile'!E3309*S$10</f>
        <v>0.6533635499999999</v>
      </c>
      <c r="G3307" s="24">
        <f>'2 Load Profile'!E3308</f>
        <v>1.06983980861812</v>
      </c>
      <c r="H3307" s="24">
        <f t="shared" si="854"/>
        <v>0.4164762586181201</v>
      </c>
      <c r="I3307" s="13">
        <f t="shared" si="855"/>
        <v>0</v>
      </c>
      <c r="J3307" s="24">
        <f t="shared" si="856"/>
        <v>0.6533635499999999</v>
      </c>
      <c r="K3307" s="24">
        <f t="shared" si="857"/>
        <v>0.4164762586181201</v>
      </c>
      <c r="L3307" s="13"/>
      <c r="M3307" s="24"/>
      <c r="N3307" s="24">
        <f t="shared" si="867"/>
        <v>0</v>
      </c>
      <c r="O3307" s="13"/>
      <c r="P3307" s="13"/>
    </row>
    <row r="3308" spans="1:16">
      <c r="A3308">
        <v>3307</v>
      </c>
      <c r="B3308" s="13">
        <v>5</v>
      </c>
      <c r="C3308" s="13">
        <v>18</v>
      </c>
      <c r="D3308" s="13">
        <v>18</v>
      </c>
      <c r="E3308" s="14">
        <f t="shared" si="862"/>
        <v>138</v>
      </c>
      <c r="F3308" s="24">
        <f>'1 Solar Profile'!E3310*S$10</f>
        <v>0.103819275</v>
      </c>
      <c r="G3308" s="24">
        <f>'2 Load Profile'!E3309</f>
        <v>1.1287307197355747</v>
      </c>
      <c r="H3308" s="24">
        <f t="shared" si="854"/>
        <v>1.0249114447355747</v>
      </c>
      <c r="I3308" s="13">
        <f t="shared" si="855"/>
        <v>0</v>
      </c>
      <c r="J3308" s="24">
        <f t="shared" si="856"/>
        <v>0.103819275</v>
      </c>
      <c r="K3308" s="24">
        <f t="shared" si="857"/>
        <v>1.0249114447355747</v>
      </c>
      <c r="L3308" s="13"/>
      <c r="M3308" s="24"/>
      <c r="N3308" s="24">
        <f t="shared" si="867"/>
        <v>0</v>
      </c>
      <c r="O3308" s="13"/>
      <c r="P3308" s="13"/>
    </row>
    <row r="3309" spans="1:16">
      <c r="A3309">
        <v>3308</v>
      </c>
      <c r="B3309" s="13">
        <v>5</v>
      </c>
      <c r="C3309" s="13">
        <v>18</v>
      </c>
      <c r="D3309" s="13">
        <v>19</v>
      </c>
      <c r="E3309" s="14">
        <f t="shared" si="862"/>
        <v>138</v>
      </c>
      <c r="F3309" s="24">
        <f>'1 Solar Profile'!E3311*S$10</f>
        <v>0</v>
      </c>
      <c r="G3309" s="24">
        <f>'2 Load Profile'!E3310</f>
        <v>1.3280648692008368</v>
      </c>
      <c r="H3309" s="24">
        <f t="shared" si="854"/>
        <v>1.3280648692008368</v>
      </c>
      <c r="I3309" s="13">
        <f t="shared" si="855"/>
        <v>0</v>
      </c>
      <c r="J3309" s="24">
        <f t="shared" si="856"/>
        <v>0</v>
      </c>
      <c r="K3309" s="24">
        <f t="shared" si="857"/>
        <v>1.3280648692008368</v>
      </c>
      <c r="L3309" s="13"/>
      <c r="M3309" s="24"/>
      <c r="N3309" s="24">
        <f t="shared" si="867"/>
        <v>0</v>
      </c>
      <c r="O3309" s="13"/>
      <c r="P3309" s="13"/>
    </row>
    <row r="3310" spans="1:16">
      <c r="A3310">
        <v>3309</v>
      </c>
      <c r="B3310" s="13">
        <v>5</v>
      </c>
      <c r="C3310" s="13">
        <v>18</v>
      </c>
      <c r="D3310" s="13">
        <v>20</v>
      </c>
      <c r="E3310" s="14">
        <f t="shared" si="862"/>
        <v>138</v>
      </c>
      <c r="F3310" s="24">
        <f>'1 Solar Profile'!E3312*S$10</f>
        <v>0</v>
      </c>
      <c r="G3310" s="24">
        <f>'2 Load Profile'!E3311</f>
        <v>1.4588980939148577</v>
      </c>
      <c r="H3310" s="24">
        <f t="shared" si="854"/>
        <v>1.4588980939148577</v>
      </c>
      <c r="I3310" s="13">
        <f t="shared" si="855"/>
        <v>0</v>
      </c>
      <c r="J3310" s="24">
        <f t="shared" si="856"/>
        <v>0</v>
      </c>
      <c r="K3310" s="24">
        <f t="shared" si="857"/>
        <v>1.4588980939148577</v>
      </c>
      <c r="L3310" s="13"/>
      <c r="M3310" s="24"/>
      <c r="N3310" s="24">
        <f t="shared" si="867"/>
        <v>0</v>
      </c>
      <c r="O3310" s="24"/>
      <c r="P3310" s="24"/>
    </row>
    <row r="3311" spans="1:16">
      <c r="A3311">
        <v>3310</v>
      </c>
      <c r="B3311" s="13">
        <v>5</v>
      </c>
      <c r="C3311" s="13">
        <v>18</v>
      </c>
      <c r="D3311" s="13">
        <v>21</v>
      </c>
      <c r="E3311" s="14">
        <f t="shared" si="862"/>
        <v>138</v>
      </c>
      <c r="F3311" s="24">
        <f>'1 Solar Profile'!E3313*S$10</f>
        <v>0</v>
      </c>
      <c r="G3311" s="24">
        <f>'2 Load Profile'!E3312</f>
        <v>1.2156365895285979</v>
      </c>
      <c r="H3311" s="24">
        <f t="shared" si="854"/>
        <v>1.2156365895285979</v>
      </c>
      <c r="I3311" s="13">
        <f t="shared" si="855"/>
        <v>0</v>
      </c>
      <c r="J3311" s="24">
        <f t="shared" si="856"/>
        <v>0</v>
      </c>
      <c r="K3311" s="24">
        <f t="shared" si="857"/>
        <v>1.2156365895285979</v>
      </c>
      <c r="L3311" s="13"/>
      <c r="M3311" s="24"/>
      <c r="N3311" s="24">
        <f t="shared" si="867"/>
        <v>0</v>
      </c>
      <c r="O3311" s="13"/>
      <c r="P3311" s="13"/>
    </row>
    <row r="3312" spans="1:16">
      <c r="A3312">
        <v>3311</v>
      </c>
      <c r="B3312" s="13">
        <v>5</v>
      </c>
      <c r="C3312" s="13">
        <v>18</v>
      </c>
      <c r="D3312" s="13">
        <v>22</v>
      </c>
      <c r="E3312" s="14">
        <f t="shared" si="862"/>
        <v>138</v>
      </c>
      <c r="F3312" s="24">
        <f>'1 Solar Profile'!E3314*S$10</f>
        <v>0</v>
      </c>
      <c r="G3312" s="24">
        <f>'2 Load Profile'!E3313</f>
        <v>0.95240689545947654</v>
      </c>
      <c r="H3312" s="24">
        <f t="shared" si="854"/>
        <v>0.95240689545947654</v>
      </c>
      <c r="I3312" s="13">
        <f t="shared" si="855"/>
        <v>0</v>
      </c>
      <c r="J3312" s="24">
        <f t="shared" si="856"/>
        <v>0</v>
      </c>
      <c r="K3312" s="24">
        <f t="shared" si="857"/>
        <v>0.95240689545947654</v>
      </c>
      <c r="L3312" s="13"/>
      <c r="M3312" s="24"/>
      <c r="N3312" s="24">
        <f t="shared" si="867"/>
        <v>0</v>
      </c>
      <c r="O3312" s="13"/>
      <c r="P3312" s="13"/>
    </row>
    <row r="3313" spans="1:16">
      <c r="A3313">
        <v>3312</v>
      </c>
      <c r="B3313" s="13">
        <v>5</v>
      </c>
      <c r="C3313" s="13">
        <v>18</v>
      </c>
      <c r="D3313" s="13">
        <v>23</v>
      </c>
      <c r="E3313" s="14">
        <f t="shared" si="862"/>
        <v>138</v>
      </c>
      <c r="F3313" s="24">
        <f>'1 Solar Profile'!E3315*S$10</f>
        <v>0</v>
      </c>
      <c r="G3313" s="24">
        <f>'2 Load Profile'!E3314</f>
        <v>0.68504985323877288</v>
      </c>
      <c r="H3313" s="24">
        <f t="shared" si="854"/>
        <v>0.68504985323877288</v>
      </c>
      <c r="I3313" s="13">
        <f t="shared" si="855"/>
        <v>0</v>
      </c>
      <c r="J3313" s="24">
        <f t="shared" si="856"/>
        <v>0</v>
      </c>
      <c r="K3313" s="24">
        <f t="shared" si="857"/>
        <v>0.68504985323877288</v>
      </c>
      <c r="L3313" s="13">
        <f t="shared" ref="L3313" si="868">SUM(I3290:I3313)</f>
        <v>-21.650486883942634</v>
      </c>
      <c r="M3313" s="24">
        <f t="shared" ref="M3313" si="869">SUMIF(H3290:H3313,"&gt;0",H3290:H3313)</f>
        <v>9.8623480594483866</v>
      </c>
      <c r="N3313" s="24">
        <f t="shared" si="867"/>
        <v>-11.788138824494247</v>
      </c>
      <c r="O3313" s="13">
        <f t="shared" ref="O3313" si="870">IF(M3313&gt;(L3313*-1),(M3313+L3313)*S$12,0)</f>
        <v>0</v>
      </c>
      <c r="P3313" s="13">
        <f t="shared" ref="P3313" si="871">IF(M3313&lt;(L3313*-1),(M3313+L3313)*S$14,0)</f>
        <v>-0.31179627190787285</v>
      </c>
    </row>
    <row r="3314" spans="1:16">
      <c r="A3314">
        <v>3313</v>
      </c>
      <c r="B3314" s="13">
        <v>5</v>
      </c>
      <c r="C3314" s="13">
        <v>19</v>
      </c>
      <c r="D3314" s="13">
        <v>0</v>
      </c>
      <c r="E3314" s="14">
        <f t="shared" si="862"/>
        <v>139</v>
      </c>
      <c r="F3314" s="24">
        <f>'1 Solar Profile'!E3316*S$10</f>
        <v>0</v>
      </c>
      <c r="G3314" s="24">
        <f>'2 Load Profile'!E3315</f>
        <v>0.58447657626204819</v>
      </c>
      <c r="H3314" s="24">
        <f t="shared" si="854"/>
        <v>0.58447657626204819</v>
      </c>
      <c r="I3314" s="13">
        <f t="shared" si="855"/>
        <v>0</v>
      </c>
      <c r="J3314" s="24">
        <f t="shared" si="856"/>
        <v>0</v>
      </c>
      <c r="K3314" s="24">
        <f t="shared" si="857"/>
        <v>0.58447657626204819</v>
      </c>
      <c r="L3314" s="13"/>
      <c r="M3314" s="24"/>
      <c r="N3314" s="24">
        <f t="shared" si="867"/>
        <v>0</v>
      </c>
      <c r="O3314" s="13"/>
      <c r="P3314" s="13"/>
    </row>
    <row r="3315" spans="1:16">
      <c r="A3315">
        <v>3314</v>
      </c>
      <c r="B3315" s="13">
        <v>5</v>
      </c>
      <c r="C3315" s="13">
        <v>19</v>
      </c>
      <c r="D3315" s="13">
        <v>1</v>
      </c>
      <c r="E3315" s="14">
        <f t="shared" si="862"/>
        <v>139</v>
      </c>
      <c r="F3315" s="24">
        <f>'1 Solar Profile'!E3317*S$10</f>
        <v>0</v>
      </c>
      <c r="G3315" s="24">
        <f>'2 Load Profile'!E3316</f>
        <v>0.54604628140206179</v>
      </c>
      <c r="H3315" s="24">
        <f t="shared" si="854"/>
        <v>0.54604628140206179</v>
      </c>
      <c r="I3315" s="13">
        <f t="shared" si="855"/>
        <v>0</v>
      </c>
      <c r="J3315" s="24">
        <f t="shared" si="856"/>
        <v>0</v>
      </c>
      <c r="K3315" s="24">
        <f t="shared" si="857"/>
        <v>0.54604628140206179</v>
      </c>
      <c r="L3315" s="13"/>
      <c r="M3315" s="24"/>
      <c r="N3315" s="24">
        <f t="shared" si="867"/>
        <v>0</v>
      </c>
      <c r="O3315" s="13"/>
      <c r="P3315" s="13"/>
    </row>
    <row r="3316" spans="1:16">
      <c r="A3316">
        <v>3315</v>
      </c>
      <c r="B3316" s="13">
        <v>5</v>
      </c>
      <c r="C3316" s="13">
        <v>19</v>
      </c>
      <c r="D3316" s="13">
        <v>2</v>
      </c>
      <c r="E3316" s="14">
        <f t="shared" si="862"/>
        <v>139</v>
      </c>
      <c r="F3316" s="24">
        <f>'1 Solar Profile'!E3318*S$10</f>
        <v>0</v>
      </c>
      <c r="G3316" s="24">
        <f>'2 Load Profile'!E3317</f>
        <v>0.54402833276922258</v>
      </c>
      <c r="H3316" s="24">
        <f t="shared" si="854"/>
        <v>0.54402833276922258</v>
      </c>
      <c r="I3316" s="13">
        <f t="shared" si="855"/>
        <v>0</v>
      </c>
      <c r="J3316" s="24">
        <f t="shared" si="856"/>
        <v>0</v>
      </c>
      <c r="K3316" s="24">
        <f t="shared" si="857"/>
        <v>0.54402833276922258</v>
      </c>
      <c r="L3316" s="13"/>
      <c r="M3316" s="24"/>
      <c r="N3316" s="24">
        <f t="shared" si="867"/>
        <v>0</v>
      </c>
      <c r="O3316" s="13"/>
      <c r="P3316" s="13"/>
    </row>
    <row r="3317" spans="1:16">
      <c r="A3317">
        <v>3316</v>
      </c>
      <c r="B3317" s="13">
        <v>5</v>
      </c>
      <c r="C3317" s="13">
        <v>19</v>
      </c>
      <c r="D3317" s="13">
        <v>3</v>
      </c>
      <c r="E3317" s="14">
        <f t="shared" si="862"/>
        <v>139</v>
      </c>
      <c r="F3317" s="24">
        <f>'1 Solar Profile'!E3319*S$10</f>
        <v>0</v>
      </c>
      <c r="G3317" s="24">
        <f>'2 Load Profile'!E3318</f>
        <v>0.54888286541109854</v>
      </c>
      <c r="H3317" s="24">
        <f t="shared" si="854"/>
        <v>0.54888286541109854</v>
      </c>
      <c r="I3317" s="13">
        <f t="shared" si="855"/>
        <v>0</v>
      </c>
      <c r="J3317" s="24">
        <f t="shared" si="856"/>
        <v>0</v>
      </c>
      <c r="K3317" s="24">
        <f t="shared" si="857"/>
        <v>0.54888286541109854</v>
      </c>
      <c r="L3317" s="13"/>
      <c r="M3317" s="24"/>
      <c r="N3317" s="24">
        <f t="shared" si="867"/>
        <v>0</v>
      </c>
      <c r="O3317" s="13"/>
      <c r="P3317" s="13"/>
    </row>
    <row r="3318" spans="1:16">
      <c r="A3318">
        <v>3317</v>
      </c>
      <c r="B3318" s="13">
        <v>5</v>
      </c>
      <c r="C3318" s="13">
        <v>19</v>
      </c>
      <c r="D3318" s="13">
        <v>4</v>
      </c>
      <c r="E3318" s="14">
        <f t="shared" si="862"/>
        <v>139</v>
      </c>
      <c r="F3318" s="24">
        <f>'1 Solar Profile'!E3320*S$10</f>
        <v>0</v>
      </c>
      <c r="G3318" s="24">
        <f>'2 Load Profile'!E3319</f>
        <v>0.60186515944913643</v>
      </c>
      <c r="H3318" s="24">
        <f t="shared" si="854"/>
        <v>0.60186515944913643</v>
      </c>
      <c r="I3318" s="13">
        <f t="shared" si="855"/>
        <v>0</v>
      </c>
      <c r="J3318" s="24">
        <f t="shared" si="856"/>
        <v>0</v>
      </c>
      <c r="K3318" s="24">
        <f t="shared" si="857"/>
        <v>0.60186515944913643</v>
      </c>
      <c r="L3318" s="13"/>
      <c r="M3318" s="24"/>
      <c r="N3318" s="24">
        <f t="shared" si="867"/>
        <v>0</v>
      </c>
      <c r="O3318" s="13"/>
      <c r="P3318" s="13"/>
    </row>
    <row r="3319" spans="1:16">
      <c r="A3319">
        <v>3318</v>
      </c>
      <c r="B3319" s="13">
        <v>5</v>
      </c>
      <c r="C3319" s="13">
        <v>19</v>
      </c>
      <c r="D3319" s="13">
        <v>5</v>
      </c>
      <c r="E3319" s="14">
        <f t="shared" si="862"/>
        <v>139</v>
      </c>
      <c r="F3319" s="24">
        <f>'1 Solar Profile'!E3321*S$10</f>
        <v>0.30841649999999998</v>
      </c>
      <c r="G3319" s="24">
        <f>'2 Load Profile'!E3320</f>
        <v>0.74057261856889511</v>
      </c>
      <c r="H3319" s="24">
        <f t="shared" si="854"/>
        <v>0.43215611856889513</v>
      </c>
      <c r="I3319" s="13">
        <f t="shared" si="855"/>
        <v>0</v>
      </c>
      <c r="J3319" s="24">
        <f t="shared" si="856"/>
        <v>0.30841649999999998</v>
      </c>
      <c r="K3319" s="24">
        <f t="shared" si="857"/>
        <v>0.43215611856889513</v>
      </c>
      <c r="L3319" s="13"/>
      <c r="M3319" s="24"/>
      <c r="N3319" s="24">
        <f t="shared" si="867"/>
        <v>0</v>
      </c>
      <c r="O3319" s="13"/>
      <c r="P3319" s="13"/>
    </row>
    <row r="3320" spans="1:16">
      <c r="A3320">
        <v>3319</v>
      </c>
      <c r="B3320" s="13">
        <v>5</v>
      </c>
      <c r="C3320" s="13">
        <v>19</v>
      </c>
      <c r="D3320" s="13">
        <v>6</v>
      </c>
      <c r="E3320" s="14">
        <f t="shared" si="862"/>
        <v>139</v>
      </c>
      <c r="F3320" s="24">
        <f>'1 Solar Profile'!E3322*S$10</f>
        <v>0.95099129999999998</v>
      </c>
      <c r="G3320" s="24">
        <f>'2 Load Profile'!E3321</f>
        <v>0.89840824508120487</v>
      </c>
      <c r="H3320" s="24">
        <f t="shared" si="854"/>
        <v>-5.2583054918795114E-2</v>
      </c>
      <c r="I3320" s="13">
        <f t="shared" si="855"/>
        <v>-5.2583054918795114E-2</v>
      </c>
      <c r="J3320" s="24">
        <f t="shared" si="856"/>
        <v>0.89840824508120487</v>
      </c>
      <c r="K3320" s="24">
        <f t="shared" si="857"/>
        <v>0</v>
      </c>
      <c r="L3320" s="13"/>
      <c r="M3320" s="24"/>
      <c r="N3320" s="24">
        <f t="shared" si="867"/>
        <v>0</v>
      </c>
      <c r="O3320" s="13"/>
      <c r="P3320" s="13"/>
    </row>
    <row r="3321" spans="1:16">
      <c r="A3321">
        <v>3320</v>
      </c>
      <c r="B3321" s="13">
        <v>5</v>
      </c>
      <c r="C3321" s="13">
        <v>19</v>
      </c>
      <c r="D3321" s="13">
        <v>7</v>
      </c>
      <c r="E3321" s="14">
        <f t="shared" si="862"/>
        <v>139</v>
      </c>
      <c r="F3321" s="24">
        <f>'1 Solar Profile'!E3323*S$10</f>
        <v>1.9833282000000001</v>
      </c>
      <c r="G3321" s="24">
        <f>'2 Load Profile'!E3322</f>
        <v>0.82621834142048356</v>
      </c>
      <c r="H3321" s="24">
        <f t="shared" si="854"/>
        <v>-1.1571098585795165</v>
      </c>
      <c r="I3321" s="13">
        <f t="shared" si="855"/>
        <v>-1.1571098585795165</v>
      </c>
      <c r="J3321" s="24">
        <f t="shared" si="856"/>
        <v>0.82621834142048356</v>
      </c>
      <c r="K3321" s="24">
        <f t="shared" si="857"/>
        <v>0</v>
      </c>
      <c r="L3321" s="13"/>
      <c r="M3321" s="24"/>
      <c r="N3321" s="24">
        <f t="shared" si="867"/>
        <v>0</v>
      </c>
      <c r="O3321" s="13"/>
      <c r="P3321" s="13"/>
    </row>
    <row r="3322" spans="1:16">
      <c r="A3322">
        <v>3321</v>
      </c>
      <c r="B3322" s="13">
        <v>5</v>
      </c>
      <c r="C3322" s="13">
        <v>19</v>
      </c>
      <c r="D3322" s="13">
        <v>8</v>
      </c>
      <c r="E3322" s="14">
        <f t="shared" si="862"/>
        <v>139</v>
      </c>
      <c r="F3322" s="24">
        <f>'1 Solar Profile'!E3324*S$10</f>
        <v>3.0819127499999999</v>
      </c>
      <c r="G3322" s="24">
        <f>'2 Load Profile'!E3323</f>
        <v>0.75104314071196843</v>
      </c>
      <c r="H3322" s="24">
        <f t="shared" si="854"/>
        <v>-2.3308696092880314</v>
      </c>
      <c r="I3322" s="13">
        <f t="shared" si="855"/>
        <v>-2.3308696092880314</v>
      </c>
      <c r="J3322" s="24">
        <f t="shared" si="856"/>
        <v>0.75104314071196843</v>
      </c>
      <c r="K3322" s="24">
        <f t="shared" si="857"/>
        <v>0</v>
      </c>
      <c r="L3322" s="13"/>
      <c r="M3322" s="24"/>
      <c r="N3322" s="24">
        <f t="shared" si="867"/>
        <v>0</v>
      </c>
      <c r="O3322" s="13"/>
      <c r="P3322" s="13"/>
    </row>
    <row r="3323" spans="1:16">
      <c r="A3323">
        <v>3322</v>
      </c>
      <c r="B3323" s="13">
        <v>5</v>
      </c>
      <c r="C3323" s="13">
        <v>19</v>
      </c>
      <c r="D3323" s="13">
        <v>9</v>
      </c>
      <c r="E3323" s="14">
        <f t="shared" si="862"/>
        <v>139</v>
      </c>
      <c r="F3323" s="24">
        <f>'1 Solar Profile'!E3325*S$10</f>
        <v>3.6934584749999999</v>
      </c>
      <c r="G3323" s="24">
        <f>'2 Load Profile'!E3324</f>
        <v>0.74683852854196198</v>
      </c>
      <c r="H3323" s="24">
        <f t="shared" si="854"/>
        <v>-2.9466199464580378</v>
      </c>
      <c r="I3323" s="13">
        <f t="shared" si="855"/>
        <v>-2.9466199464580378</v>
      </c>
      <c r="J3323" s="24">
        <f t="shared" si="856"/>
        <v>0.74683852854196209</v>
      </c>
      <c r="K3323" s="24">
        <f t="shared" si="857"/>
        <v>0</v>
      </c>
      <c r="L3323" s="13"/>
      <c r="M3323" s="24"/>
      <c r="N3323" s="24">
        <f t="shared" si="867"/>
        <v>0</v>
      </c>
      <c r="O3323" s="13"/>
      <c r="P3323" s="13"/>
    </row>
    <row r="3324" spans="1:16">
      <c r="A3324">
        <v>3323</v>
      </c>
      <c r="B3324" s="13">
        <v>5</v>
      </c>
      <c r="C3324" s="13">
        <v>19</v>
      </c>
      <c r="D3324" s="13">
        <v>10</v>
      </c>
      <c r="E3324" s="14">
        <f t="shared" si="862"/>
        <v>139</v>
      </c>
      <c r="F3324" s="24">
        <f>'1 Solar Profile'!E3326*S$10</f>
        <v>4.3774431749999998</v>
      </c>
      <c r="G3324" s="24">
        <f>'2 Load Profile'!E3325</f>
        <v>0.74177800416509587</v>
      </c>
      <c r="H3324" s="24">
        <f t="shared" si="854"/>
        <v>-3.6356651708349039</v>
      </c>
      <c r="I3324" s="13">
        <f t="shared" si="855"/>
        <v>-3.6356651708349039</v>
      </c>
      <c r="J3324" s="24">
        <f t="shared" si="856"/>
        <v>0.74177800416509587</v>
      </c>
      <c r="K3324" s="24">
        <f t="shared" si="857"/>
        <v>0</v>
      </c>
      <c r="L3324" s="13"/>
      <c r="M3324" s="24"/>
      <c r="N3324" s="24">
        <f t="shared" si="867"/>
        <v>0</v>
      </c>
      <c r="O3324" s="13"/>
      <c r="P3324" s="13"/>
    </row>
    <row r="3325" spans="1:16">
      <c r="A3325">
        <v>3324</v>
      </c>
      <c r="B3325" s="13">
        <v>5</v>
      </c>
      <c r="C3325" s="13">
        <v>19</v>
      </c>
      <c r="D3325" s="13">
        <v>11</v>
      </c>
      <c r="E3325" s="14">
        <f t="shared" si="862"/>
        <v>139</v>
      </c>
      <c r="F3325" s="24">
        <f>'1 Solar Profile'!E3327*S$10</f>
        <v>4.6276240499999997</v>
      </c>
      <c r="G3325" s="24">
        <f>'2 Load Profile'!E3326</f>
        <v>0.71240350316345269</v>
      </c>
      <c r="H3325" s="24">
        <f t="shared" si="854"/>
        <v>-3.9152205468365469</v>
      </c>
      <c r="I3325" s="13">
        <f t="shared" si="855"/>
        <v>-3.9152205468365469</v>
      </c>
      <c r="J3325" s="24">
        <f t="shared" si="856"/>
        <v>0.7124035031634528</v>
      </c>
      <c r="K3325" s="24">
        <f t="shared" si="857"/>
        <v>0</v>
      </c>
      <c r="L3325" s="13"/>
      <c r="M3325" s="24"/>
      <c r="N3325" s="24">
        <f t="shared" si="867"/>
        <v>0</v>
      </c>
      <c r="O3325" s="13"/>
      <c r="P3325" s="13"/>
    </row>
    <row r="3326" spans="1:16">
      <c r="A3326">
        <v>3325</v>
      </c>
      <c r="B3326" s="13">
        <v>5</v>
      </c>
      <c r="C3326" s="13">
        <v>19</v>
      </c>
      <c r="D3326" s="13">
        <v>12</v>
      </c>
      <c r="E3326" s="14">
        <f t="shared" si="862"/>
        <v>139</v>
      </c>
      <c r="F3326" s="24">
        <f>'1 Solar Profile'!E3328*S$10</f>
        <v>4.4989796249999996</v>
      </c>
      <c r="G3326" s="24">
        <f>'2 Load Profile'!E3327</f>
        <v>0.67750880342655206</v>
      </c>
      <c r="H3326" s="24">
        <f t="shared" si="854"/>
        <v>-3.8214708215734476</v>
      </c>
      <c r="I3326" s="13">
        <f t="shared" si="855"/>
        <v>-3.8214708215734476</v>
      </c>
      <c r="J3326" s="24">
        <f t="shared" si="856"/>
        <v>0.67750880342655195</v>
      </c>
      <c r="K3326" s="24">
        <f t="shared" si="857"/>
        <v>0</v>
      </c>
      <c r="L3326" s="13"/>
      <c r="M3326" s="24"/>
      <c r="N3326" s="24">
        <f t="shared" si="867"/>
        <v>0</v>
      </c>
      <c r="O3326" s="13"/>
      <c r="P3326" s="13"/>
    </row>
    <row r="3327" spans="1:16">
      <c r="A3327">
        <v>3326</v>
      </c>
      <c r="B3327" s="13">
        <v>5</v>
      </c>
      <c r="C3327" s="13">
        <v>19</v>
      </c>
      <c r="D3327" s="13">
        <v>13</v>
      </c>
      <c r="E3327" s="14">
        <f t="shared" si="862"/>
        <v>139</v>
      </c>
      <c r="F3327" s="24">
        <f>'1 Solar Profile'!E3329*S$10</f>
        <v>3.8676188249999996</v>
      </c>
      <c r="G3327" s="24">
        <f>'2 Load Profile'!E3328</f>
        <v>0.66296276537978294</v>
      </c>
      <c r="H3327" s="24">
        <f t="shared" si="854"/>
        <v>-3.2046560596202167</v>
      </c>
      <c r="I3327" s="13">
        <f t="shared" si="855"/>
        <v>-3.2046560596202167</v>
      </c>
      <c r="J3327" s="24">
        <f t="shared" si="856"/>
        <v>0.66296276537978294</v>
      </c>
      <c r="K3327" s="24">
        <f t="shared" si="857"/>
        <v>0</v>
      </c>
      <c r="L3327" s="13"/>
      <c r="M3327" s="24"/>
      <c r="N3327" s="24">
        <f t="shared" si="867"/>
        <v>0</v>
      </c>
      <c r="O3327" s="13"/>
      <c r="P3327" s="13"/>
    </row>
    <row r="3328" spans="1:16">
      <c r="A3328">
        <v>3327</v>
      </c>
      <c r="B3328" s="13">
        <v>5</v>
      </c>
      <c r="C3328" s="13">
        <v>19</v>
      </c>
      <c r="D3328" s="13">
        <v>14</v>
      </c>
      <c r="E3328" s="14">
        <f t="shared" si="862"/>
        <v>139</v>
      </c>
      <c r="F3328" s="24">
        <f>'1 Solar Profile'!E3330*S$10</f>
        <v>3.1566354749999999</v>
      </c>
      <c r="G3328" s="24">
        <f>'2 Load Profile'!E3329</f>
        <v>0.68818564541498684</v>
      </c>
      <c r="H3328" s="24">
        <f t="shared" ref="H3328:H3391" si="872">G3328-F3328</f>
        <v>-2.4684498295850128</v>
      </c>
      <c r="I3328" s="13">
        <f t="shared" ref="I3328:I3391" si="873">IF(H3328&lt;0,H3328,0)</f>
        <v>-2.4684498295850128</v>
      </c>
      <c r="J3328" s="24">
        <f t="shared" ref="J3328:J3391" si="874">F3328+I3328</f>
        <v>0.68818564541498706</v>
      </c>
      <c r="K3328" s="24">
        <f t="shared" ref="K3328:K3391" si="875">IF(H3328&gt;0,H3328,0)</f>
        <v>0</v>
      </c>
      <c r="L3328" s="13"/>
      <c r="M3328" s="24"/>
      <c r="N3328" s="24">
        <f t="shared" si="867"/>
        <v>0</v>
      </c>
      <c r="O3328" s="13"/>
      <c r="P3328" s="13"/>
    </row>
    <row r="3329" spans="1:16">
      <c r="A3329">
        <v>3328</v>
      </c>
      <c r="B3329" s="13">
        <v>5</v>
      </c>
      <c r="C3329" s="13">
        <v>19</v>
      </c>
      <c r="D3329" s="13">
        <v>15</v>
      </c>
      <c r="E3329" s="14">
        <f t="shared" si="862"/>
        <v>139</v>
      </c>
      <c r="F3329" s="24">
        <f>'1 Solar Profile'!E3331*S$10</f>
        <v>2.517720975</v>
      </c>
      <c r="G3329" s="24">
        <f>'2 Load Profile'!E3330</f>
        <v>0.7951266412447543</v>
      </c>
      <c r="H3329" s="24">
        <f t="shared" si="872"/>
        <v>-1.7225943337552456</v>
      </c>
      <c r="I3329" s="13">
        <f t="shared" si="873"/>
        <v>-1.7225943337552456</v>
      </c>
      <c r="J3329" s="24">
        <f t="shared" si="874"/>
        <v>0.79512664124475441</v>
      </c>
      <c r="K3329" s="24">
        <f t="shared" si="875"/>
        <v>0</v>
      </c>
      <c r="L3329" s="13"/>
      <c r="M3329" s="24"/>
      <c r="N3329" s="24">
        <f t="shared" si="867"/>
        <v>0</v>
      </c>
      <c r="O3329" s="13"/>
      <c r="P3329" s="13"/>
    </row>
    <row r="3330" spans="1:16">
      <c r="A3330">
        <v>3329</v>
      </c>
      <c r="B3330" s="13">
        <v>5</v>
      </c>
      <c r="C3330" s="13">
        <v>19</v>
      </c>
      <c r="D3330" s="13">
        <v>16</v>
      </c>
      <c r="E3330" s="14">
        <f t="shared" si="862"/>
        <v>139</v>
      </c>
      <c r="F3330" s="24">
        <f>'1 Solar Profile'!E3332*S$10</f>
        <v>1.37371815</v>
      </c>
      <c r="G3330" s="24">
        <f>'2 Load Profile'!E3331</f>
        <v>0.97224707154834489</v>
      </c>
      <c r="H3330" s="24">
        <f t="shared" si="872"/>
        <v>-0.40147107845165508</v>
      </c>
      <c r="I3330" s="13">
        <f t="shared" si="873"/>
        <v>-0.40147107845165508</v>
      </c>
      <c r="J3330" s="24">
        <f t="shared" si="874"/>
        <v>0.97224707154834489</v>
      </c>
      <c r="K3330" s="24">
        <f t="shared" si="875"/>
        <v>0</v>
      </c>
      <c r="L3330" s="13"/>
      <c r="M3330" s="24"/>
      <c r="N3330" s="24">
        <f t="shared" si="867"/>
        <v>0</v>
      </c>
      <c r="O3330" s="13"/>
      <c r="P3330" s="13"/>
    </row>
    <row r="3331" spans="1:16">
      <c r="A3331">
        <v>3330</v>
      </c>
      <c r="B3331" s="13">
        <v>5</v>
      </c>
      <c r="C3331" s="13">
        <v>19</v>
      </c>
      <c r="D3331" s="13">
        <v>17</v>
      </c>
      <c r="E3331" s="14">
        <f t="shared" si="862"/>
        <v>139</v>
      </c>
      <c r="F3331" s="24">
        <f>'1 Solar Profile'!E3333*S$10</f>
        <v>0.66349237500000002</v>
      </c>
      <c r="G3331" s="24">
        <f>'2 Load Profile'!E3332</f>
        <v>1.0617465701898969</v>
      </c>
      <c r="H3331" s="24">
        <f t="shared" si="872"/>
        <v>0.39825419518989691</v>
      </c>
      <c r="I3331" s="13">
        <f t="shared" si="873"/>
        <v>0</v>
      </c>
      <c r="J3331" s="24">
        <f t="shared" si="874"/>
        <v>0.66349237500000002</v>
      </c>
      <c r="K3331" s="24">
        <f t="shared" si="875"/>
        <v>0.39825419518989691</v>
      </c>
      <c r="L3331" s="13"/>
      <c r="M3331" s="24"/>
      <c r="N3331" s="24">
        <f t="shared" si="867"/>
        <v>0</v>
      </c>
      <c r="O3331" s="13"/>
      <c r="P3331" s="13"/>
    </row>
    <row r="3332" spans="1:16">
      <c r="A3332">
        <v>3331</v>
      </c>
      <c r="B3332" s="13">
        <v>5</v>
      </c>
      <c r="C3332" s="13">
        <v>19</v>
      </c>
      <c r="D3332" s="13">
        <v>18</v>
      </c>
      <c r="E3332" s="14">
        <f t="shared" si="862"/>
        <v>139</v>
      </c>
      <c r="F3332" s="24">
        <f>'1 Solar Profile'!E3334*S$10</f>
        <v>0.11493877499999999</v>
      </c>
      <c r="G3332" s="24">
        <f>'2 Load Profile'!E3333</f>
        <v>1.1203790470575661</v>
      </c>
      <c r="H3332" s="24">
        <f t="shared" si="872"/>
        <v>1.0054402720575661</v>
      </c>
      <c r="I3332" s="13">
        <f t="shared" si="873"/>
        <v>0</v>
      </c>
      <c r="J3332" s="24">
        <f t="shared" si="874"/>
        <v>0.11493877499999999</v>
      </c>
      <c r="K3332" s="24">
        <f t="shared" si="875"/>
        <v>1.0054402720575661</v>
      </c>
      <c r="L3332" s="13"/>
      <c r="M3332" s="24"/>
      <c r="N3332" s="24">
        <f t="shared" si="867"/>
        <v>0</v>
      </c>
      <c r="O3332" s="13"/>
      <c r="P3332" s="13"/>
    </row>
    <row r="3333" spans="1:16">
      <c r="A3333">
        <v>3332</v>
      </c>
      <c r="B3333" s="13">
        <v>5</v>
      </c>
      <c r="C3333" s="13">
        <v>19</v>
      </c>
      <c r="D3333" s="13">
        <v>19</v>
      </c>
      <c r="E3333" s="14">
        <f t="shared" si="862"/>
        <v>139</v>
      </c>
      <c r="F3333" s="24">
        <f>'1 Solar Profile'!E3335*S$10</f>
        <v>0</v>
      </c>
      <c r="G3333" s="24">
        <f>'2 Load Profile'!E3334</f>
        <v>1.3153128761666932</v>
      </c>
      <c r="H3333" s="24">
        <f t="shared" si="872"/>
        <v>1.3153128761666932</v>
      </c>
      <c r="I3333" s="13">
        <f t="shared" si="873"/>
        <v>0</v>
      </c>
      <c r="J3333" s="24">
        <f t="shared" si="874"/>
        <v>0</v>
      </c>
      <c r="K3333" s="24">
        <f t="shared" si="875"/>
        <v>1.3153128761666932</v>
      </c>
      <c r="L3333" s="13"/>
      <c r="M3333" s="24"/>
      <c r="N3333" s="24">
        <f t="shared" si="867"/>
        <v>0</v>
      </c>
      <c r="O3333" s="13"/>
      <c r="P3333" s="13"/>
    </row>
    <row r="3334" spans="1:16">
      <c r="A3334">
        <v>3333</v>
      </c>
      <c r="B3334" s="13">
        <v>5</v>
      </c>
      <c r="C3334" s="13">
        <v>19</v>
      </c>
      <c r="D3334" s="13">
        <v>20</v>
      </c>
      <c r="E3334" s="14">
        <f t="shared" si="862"/>
        <v>139</v>
      </c>
      <c r="F3334" s="24">
        <f>'1 Solar Profile'!E3336*S$10</f>
        <v>0</v>
      </c>
      <c r="G3334" s="24">
        <f>'2 Load Profile'!E3335</f>
        <v>1.4381556060334402</v>
      </c>
      <c r="H3334" s="24">
        <f t="shared" si="872"/>
        <v>1.4381556060334402</v>
      </c>
      <c r="I3334" s="13">
        <f t="shared" si="873"/>
        <v>0</v>
      </c>
      <c r="J3334" s="24">
        <f t="shared" si="874"/>
        <v>0</v>
      </c>
      <c r="K3334" s="24">
        <f t="shared" si="875"/>
        <v>1.4381556060334402</v>
      </c>
      <c r="L3334" s="13"/>
      <c r="M3334" s="24"/>
      <c r="N3334" s="24">
        <f t="shared" si="867"/>
        <v>0</v>
      </c>
      <c r="O3334" s="24"/>
      <c r="P3334" s="24"/>
    </row>
    <row r="3335" spans="1:16">
      <c r="A3335">
        <v>3334</v>
      </c>
      <c r="B3335" s="13">
        <v>5</v>
      </c>
      <c r="C3335" s="13">
        <v>19</v>
      </c>
      <c r="D3335" s="13">
        <v>21</v>
      </c>
      <c r="E3335" s="14">
        <f t="shared" si="862"/>
        <v>139</v>
      </c>
      <c r="F3335" s="24">
        <f>'1 Solar Profile'!E3337*S$10</f>
        <v>0</v>
      </c>
      <c r="G3335" s="24">
        <f>'2 Load Profile'!E3336</f>
        <v>1.179636524552272</v>
      </c>
      <c r="H3335" s="24">
        <f t="shared" si="872"/>
        <v>1.179636524552272</v>
      </c>
      <c r="I3335" s="13">
        <f t="shared" si="873"/>
        <v>0</v>
      </c>
      <c r="J3335" s="24">
        <f t="shared" si="874"/>
        <v>0</v>
      </c>
      <c r="K3335" s="24">
        <f t="shared" si="875"/>
        <v>1.179636524552272</v>
      </c>
      <c r="L3335" s="13"/>
      <c r="M3335" s="24"/>
      <c r="N3335" s="24">
        <f t="shared" si="867"/>
        <v>0</v>
      </c>
      <c r="O3335" s="13"/>
      <c r="P3335" s="13"/>
    </row>
    <row r="3336" spans="1:16">
      <c r="A3336">
        <v>3335</v>
      </c>
      <c r="B3336" s="13">
        <v>5</v>
      </c>
      <c r="C3336" s="13">
        <v>19</v>
      </c>
      <c r="D3336" s="13">
        <v>22</v>
      </c>
      <c r="E3336" s="14">
        <f t="shared" si="862"/>
        <v>139</v>
      </c>
      <c r="F3336" s="24">
        <f>'1 Solar Profile'!E3338*S$10</f>
        <v>0</v>
      </c>
      <c r="G3336" s="24">
        <f>'2 Load Profile'!E3337</f>
        <v>0.9126187953283218</v>
      </c>
      <c r="H3336" s="24">
        <f t="shared" si="872"/>
        <v>0.9126187953283218</v>
      </c>
      <c r="I3336" s="13">
        <f t="shared" si="873"/>
        <v>0</v>
      </c>
      <c r="J3336" s="24">
        <f t="shared" si="874"/>
        <v>0</v>
      </c>
      <c r="K3336" s="24">
        <f t="shared" si="875"/>
        <v>0.9126187953283218</v>
      </c>
      <c r="L3336" s="13"/>
      <c r="M3336" s="24"/>
      <c r="N3336" s="24">
        <f t="shared" si="867"/>
        <v>0</v>
      </c>
      <c r="O3336" s="13"/>
      <c r="P3336" s="13"/>
    </row>
    <row r="3337" spans="1:16">
      <c r="A3337">
        <v>3336</v>
      </c>
      <c r="B3337" s="13">
        <v>5</v>
      </c>
      <c r="C3337" s="13">
        <v>19</v>
      </c>
      <c r="D3337" s="13">
        <v>23</v>
      </c>
      <c r="E3337" s="14">
        <f t="shared" si="862"/>
        <v>139</v>
      </c>
      <c r="F3337" s="24">
        <f>'1 Solar Profile'!E3339*S$10</f>
        <v>0</v>
      </c>
      <c r="G3337" s="24">
        <f>'2 Load Profile'!E3338</f>
        <v>0.64989737914913592</v>
      </c>
      <c r="H3337" s="24">
        <f t="shared" si="872"/>
        <v>0.64989737914913592</v>
      </c>
      <c r="I3337" s="13">
        <f t="shared" si="873"/>
        <v>0</v>
      </c>
      <c r="J3337" s="24">
        <f t="shared" si="874"/>
        <v>0</v>
      </c>
      <c r="K3337" s="24">
        <f t="shared" si="875"/>
        <v>0.64989737914913592</v>
      </c>
      <c r="L3337" s="13">
        <f t="shared" ref="L3337" si="876">SUM(I3314:I3337)</f>
        <v>-25.656710309901413</v>
      </c>
      <c r="M3337" s="24">
        <f t="shared" ref="M3337" si="877">SUMIF(H3314:H3337,"&gt;0",H3314:H3337)</f>
        <v>10.15677098233979</v>
      </c>
      <c r="N3337" s="24">
        <f t="shared" si="867"/>
        <v>-15.499939327561624</v>
      </c>
      <c r="O3337" s="13">
        <f t="shared" ref="O3337" si="878">IF(M3337&gt;(L3337*-1),(M3337+L3337)*S$12,0)</f>
        <v>0</v>
      </c>
      <c r="P3337" s="13">
        <f t="shared" ref="P3337" si="879">IF(M3337&lt;(L3337*-1),(M3337+L3337)*S$14,0)</f>
        <v>-0.40997339521400494</v>
      </c>
    </row>
    <row r="3338" spans="1:16">
      <c r="A3338">
        <v>3337</v>
      </c>
      <c r="B3338" s="13">
        <v>5</v>
      </c>
      <c r="C3338" s="13">
        <v>20</v>
      </c>
      <c r="D3338" s="13">
        <v>0</v>
      </c>
      <c r="E3338" s="14">
        <f t="shared" si="862"/>
        <v>140</v>
      </c>
      <c r="F3338" s="24">
        <f>'1 Solar Profile'!E3340*S$10</f>
        <v>0</v>
      </c>
      <c r="G3338" s="24">
        <f>'2 Load Profile'!E3339</f>
        <v>0.56317944766807249</v>
      </c>
      <c r="H3338" s="24">
        <f t="shared" si="872"/>
        <v>0.56317944766807249</v>
      </c>
      <c r="I3338" s="13">
        <f t="shared" si="873"/>
        <v>0</v>
      </c>
      <c r="J3338" s="24">
        <f t="shared" si="874"/>
        <v>0</v>
      </c>
      <c r="K3338" s="24">
        <f t="shared" si="875"/>
        <v>0.56317944766807249</v>
      </c>
      <c r="L3338" s="13"/>
      <c r="M3338" s="24"/>
      <c r="N3338" s="24">
        <f t="shared" si="867"/>
        <v>0</v>
      </c>
      <c r="O3338" s="13"/>
      <c r="P3338" s="13"/>
    </row>
    <row r="3339" spans="1:16">
      <c r="A3339">
        <v>3338</v>
      </c>
      <c r="B3339" s="13">
        <v>5</v>
      </c>
      <c r="C3339" s="13">
        <v>20</v>
      </c>
      <c r="D3339" s="13">
        <v>1</v>
      </c>
      <c r="E3339" s="14">
        <f t="shared" si="862"/>
        <v>140</v>
      </c>
      <c r="F3339" s="24">
        <f>'1 Solar Profile'!E3341*S$10</f>
        <v>0</v>
      </c>
      <c r="G3339" s="24">
        <f>'2 Load Profile'!E3340</f>
        <v>0.52812425141042763</v>
      </c>
      <c r="H3339" s="24">
        <f t="shared" si="872"/>
        <v>0.52812425141042763</v>
      </c>
      <c r="I3339" s="13">
        <f t="shared" si="873"/>
        <v>0</v>
      </c>
      <c r="J3339" s="24">
        <f t="shared" si="874"/>
        <v>0</v>
      </c>
      <c r="K3339" s="24">
        <f t="shared" si="875"/>
        <v>0.52812425141042763</v>
      </c>
      <c r="L3339" s="13"/>
      <c r="M3339" s="24"/>
      <c r="N3339" s="24">
        <f t="shared" si="867"/>
        <v>0</v>
      </c>
      <c r="O3339" s="13"/>
      <c r="P3339" s="13"/>
    </row>
    <row r="3340" spans="1:16">
      <c r="A3340">
        <v>3339</v>
      </c>
      <c r="B3340" s="13">
        <v>5</v>
      </c>
      <c r="C3340" s="13">
        <v>20</v>
      </c>
      <c r="D3340" s="13">
        <v>2</v>
      </c>
      <c r="E3340" s="14">
        <f t="shared" si="862"/>
        <v>140</v>
      </c>
      <c r="F3340" s="24">
        <f>'1 Solar Profile'!E3342*S$10</f>
        <v>0</v>
      </c>
      <c r="G3340" s="24">
        <f>'2 Load Profile'!E3341</f>
        <v>0.52946133701714537</v>
      </c>
      <c r="H3340" s="24">
        <f t="shared" si="872"/>
        <v>0.52946133701714537</v>
      </c>
      <c r="I3340" s="13">
        <f t="shared" si="873"/>
        <v>0</v>
      </c>
      <c r="J3340" s="24">
        <f t="shared" si="874"/>
        <v>0</v>
      </c>
      <c r="K3340" s="24">
        <f t="shared" si="875"/>
        <v>0.52946133701714537</v>
      </c>
      <c r="L3340" s="13"/>
      <c r="M3340" s="24"/>
      <c r="N3340" s="24">
        <f t="shared" si="867"/>
        <v>0</v>
      </c>
      <c r="O3340" s="13"/>
      <c r="P3340" s="13"/>
    </row>
    <row r="3341" spans="1:16">
      <c r="A3341">
        <v>3340</v>
      </c>
      <c r="B3341" s="13">
        <v>5</v>
      </c>
      <c r="C3341" s="13">
        <v>20</v>
      </c>
      <c r="D3341" s="13">
        <v>3</v>
      </c>
      <c r="E3341" s="14">
        <f t="shared" si="862"/>
        <v>140</v>
      </c>
      <c r="F3341" s="24">
        <f>'1 Solar Profile'!E3343*S$10</f>
        <v>0</v>
      </c>
      <c r="G3341" s="24">
        <f>'2 Load Profile'!E3342</f>
        <v>0.53758598397149204</v>
      </c>
      <c r="H3341" s="24">
        <f t="shared" si="872"/>
        <v>0.53758598397149204</v>
      </c>
      <c r="I3341" s="13">
        <f t="shared" si="873"/>
        <v>0</v>
      </c>
      <c r="J3341" s="24">
        <f t="shared" si="874"/>
        <v>0</v>
      </c>
      <c r="K3341" s="24">
        <f t="shared" si="875"/>
        <v>0.53758598397149204</v>
      </c>
      <c r="L3341" s="13"/>
      <c r="M3341" s="24"/>
      <c r="N3341" s="24">
        <f t="shared" si="867"/>
        <v>0</v>
      </c>
      <c r="O3341" s="13"/>
      <c r="P3341" s="13"/>
    </row>
    <row r="3342" spans="1:16">
      <c r="A3342">
        <v>3341</v>
      </c>
      <c r="B3342" s="13">
        <v>5</v>
      </c>
      <c r="C3342" s="13">
        <v>20</v>
      </c>
      <c r="D3342" s="13">
        <v>4</v>
      </c>
      <c r="E3342" s="14">
        <f t="shared" si="862"/>
        <v>140</v>
      </c>
      <c r="F3342" s="24">
        <f>'1 Solar Profile'!E3344*S$10</f>
        <v>0</v>
      </c>
      <c r="G3342" s="24">
        <f>'2 Load Profile'!E3343</f>
        <v>0.59212292376928433</v>
      </c>
      <c r="H3342" s="24">
        <f t="shared" si="872"/>
        <v>0.59212292376928433</v>
      </c>
      <c r="I3342" s="13">
        <f t="shared" si="873"/>
        <v>0</v>
      </c>
      <c r="J3342" s="24">
        <f t="shared" si="874"/>
        <v>0</v>
      </c>
      <c r="K3342" s="24">
        <f t="shared" si="875"/>
        <v>0.59212292376928433</v>
      </c>
      <c r="L3342" s="13"/>
      <c r="M3342" s="24"/>
      <c r="N3342" s="24">
        <f t="shared" si="867"/>
        <v>0</v>
      </c>
      <c r="O3342" s="13"/>
      <c r="P3342" s="13"/>
    </row>
    <row r="3343" spans="1:16">
      <c r="A3343">
        <v>3342</v>
      </c>
      <c r="B3343" s="13">
        <v>5</v>
      </c>
      <c r="C3343" s="13">
        <v>20</v>
      </c>
      <c r="D3343" s="13">
        <v>5</v>
      </c>
      <c r="E3343" s="14">
        <f t="shared" si="862"/>
        <v>140</v>
      </c>
      <c r="F3343" s="24">
        <f>'1 Solar Profile'!E3345*S$10</f>
        <v>0.27818752499999999</v>
      </c>
      <c r="G3343" s="24">
        <f>'2 Load Profile'!E3344</f>
        <v>0.7257677051155389</v>
      </c>
      <c r="H3343" s="24">
        <f t="shared" si="872"/>
        <v>0.44758018011553891</v>
      </c>
      <c r="I3343" s="13">
        <f t="shared" si="873"/>
        <v>0</v>
      </c>
      <c r="J3343" s="24">
        <f t="shared" si="874"/>
        <v>0.27818752499999999</v>
      </c>
      <c r="K3343" s="24">
        <f t="shared" si="875"/>
        <v>0.44758018011553891</v>
      </c>
      <c r="L3343" s="13"/>
      <c r="M3343" s="24"/>
      <c r="N3343" s="24">
        <f t="shared" si="867"/>
        <v>0</v>
      </c>
      <c r="O3343" s="13"/>
      <c r="P3343" s="13"/>
    </row>
    <row r="3344" spans="1:16">
      <c r="A3344">
        <v>3343</v>
      </c>
      <c r="B3344" s="13">
        <v>5</v>
      </c>
      <c r="C3344" s="13">
        <v>20</v>
      </c>
      <c r="D3344" s="13">
        <v>6</v>
      </c>
      <c r="E3344" s="14">
        <f t="shared" si="862"/>
        <v>140</v>
      </c>
      <c r="F3344" s="24">
        <f>'1 Solar Profile'!E3346*S$10</f>
        <v>0.97673782499999995</v>
      </c>
      <c r="G3344" s="24">
        <f>'2 Load Profile'!E3345</f>
        <v>0.90313055659609198</v>
      </c>
      <c r="H3344" s="24">
        <f t="shared" si="872"/>
        <v>-7.3607268403907966E-2</v>
      </c>
      <c r="I3344" s="13">
        <f t="shared" si="873"/>
        <v>-7.3607268403907966E-2</v>
      </c>
      <c r="J3344" s="24">
        <f t="shared" si="874"/>
        <v>0.90313055659609198</v>
      </c>
      <c r="K3344" s="24">
        <f t="shared" si="875"/>
        <v>0</v>
      </c>
      <c r="L3344" s="13"/>
      <c r="M3344" s="24"/>
      <c r="N3344" s="24">
        <f t="shared" si="867"/>
        <v>0</v>
      </c>
      <c r="O3344" s="13"/>
      <c r="P3344" s="13"/>
    </row>
    <row r="3345" spans="1:17">
      <c r="A3345">
        <v>3344</v>
      </c>
      <c r="B3345" s="13">
        <v>5</v>
      </c>
      <c r="C3345" s="13">
        <v>20</v>
      </c>
      <c r="D3345" s="13">
        <v>7</v>
      </c>
      <c r="E3345" s="14">
        <f t="shared" si="862"/>
        <v>140</v>
      </c>
      <c r="F3345" s="24">
        <f>'1 Solar Profile'!E3347*S$10</f>
        <v>1.4651594999999999</v>
      </c>
      <c r="G3345" s="24">
        <f>'2 Load Profile'!E3346</f>
        <v>0.84020046527109338</v>
      </c>
      <c r="H3345" s="24">
        <f t="shared" si="872"/>
        <v>-0.62495903472890657</v>
      </c>
      <c r="I3345" s="13">
        <f t="shared" si="873"/>
        <v>-0.62495903472890657</v>
      </c>
      <c r="J3345" s="24">
        <f t="shared" si="874"/>
        <v>0.84020046527109338</v>
      </c>
      <c r="K3345" s="24">
        <f t="shared" si="875"/>
        <v>0</v>
      </c>
      <c r="L3345" s="13"/>
      <c r="M3345" s="24"/>
      <c r="N3345" s="24">
        <f t="shared" si="867"/>
        <v>0</v>
      </c>
      <c r="O3345" s="13"/>
      <c r="P3345" s="13"/>
    </row>
    <row r="3346" spans="1:17">
      <c r="A3346">
        <v>3345</v>
      </c>
      <c r="B3346" s="13">
        <v>5</v>
      </c>
      <c r="C3346" s="13">
        <v>20</v>
      </c>
      <c r="D3346" s="13">
        <v>8</v>
      </c>
      <c r="E3346" s="14">
        <f t="shared" si="862"/>
        <v>140</v>
      </c>
      <c r="F3346" s="24">
        <f>'1 Solar Profile'!E3348*S$10</f>
        <v>1.9739128500000001</v>
      </c>
      <c r="G3346" s="24">
        <f>'2 Load Profile'!E3347</f>
        <v>0.77918336769951668</v>
      </c>
      <c r="H3346" s="24">
        <f t="shared" si="872"/>
        <v>-1.1947294823004833</v>
      </c>
      <c r="I3346" s="13">
        <f t="shared" si="873"/>
        <v>-1.1947294823004833</v>
      </c>
      <c r="J3346" s="24">
        <f t="shared" si="874"/>
        <v>0.77918336769951679</v>
      </c>
      <c r="K3346" s="24">
        <f t="shared" si="875"/>
        <v>0</v>
      </c>
      <c r="L3346" s="13"/>
      <c r="M3346" s="24"/>
      <c r="N3346" s="24">
        <f t="shared" si="867"/>
        <v>0</v>
      </c>
      <c r="O3346" s="13"/>
      <c r="P3346" s="13"/>
    </row>
    <row r="3347" spans="1:17">
      <c r="A3347">
        <v>3346</v>
      </c>
      <c r="B3347" s="13">
        <v>5</v>
      </c>
      <c r="C3347" s="13">
        <v>20</v>
      </c>
      <c r="D3347" s="13">
        <v>9</v>
      </c>
      <c r="E3347" s="14">
        <f t="shared" si="862"/>
        <v>140</v>
      </c>
      <c r="F3347" s="24">
        <f>'1 Solar Profile'!E3349*S$10</f>
        <v>2.7821209499999995</v>
      </c>
      <c r="G3347" s="24">
        <f>'2 Load Profile'!E3348</f>
        <v>0.77384828111545834</v>
      </c>
      <c r="H3347" s="24">
        <f t="shared" si="872"/>
        <v>-2.0082726688845414</v>
      </c>
      <c r="I3347" s="13">
        <f t="shared" si="873"/>
        <v>-2.0082726688845414</v>
      </c>
      <c r="J3347" s="24">
        <f t="shared" si="874"/>
        <v>0.77384828111545811</v>
      </c>
      <c r="K3347" s="24">
        <f t="shared" si="875"/>
        <v>0</v>
      </c>
      <c r="L3347" s="13"/>
      <c r="M3347" s="24"/>
      <c r="N3347" s="24">
        <f t="shared" si="867"/>
        <v>0</v>
      </c>
      <c r="O3347" s="13"/>
      <c r="P3347" s="13"/>
    </row>
    <row r="3348" spans="1:17">
      <c r="A3348">
        <v>3347</v>
      </c>
      <c r="B3348" s="13">
        <v>5</v>
      </c>
      <c r="C3348" s="13">
        <v>20</v>
      </c>
      <c r="D3348" s="13">
        <v>10</v>
      </c>
      <c r="E3348" s="14">
        <f t="shared" si="862"/>
        <v>140</v>
      </c>
      <c r="F3348" s="24">
        <f>'1 Solar Profile'!E3350*S$10</f>
        <v>3.9922643249999998</v>
      </c>
      <c r="G3348" s="24">
        <f>'2 Load Profile'!E3349</f>
        <v>0.77392635024504564</v>
      </c>
      <c r="H3348" s="24">
        <f t="shared" si="872"/>
        <v>-3.2183379747549541</v>
      </c>
      <c r="I3348" s="13">
        <f t="shared" si="873"/>
        <v>-3.2183379747549541</v>
      </c>
      <c r="J3348" s="24">
        <f t="shared" si="874"/>
        <v>0.77392635024504575</v>
      </c>
      <c r="K3348" s="24">
        <f t="shared" si="875"/>
        <v>0</v>
      </c>
      <c r="L3348" s="13"/>
      <c r="M3348" s="24"/>
      <c r="N3348" s="24">
        <f t="shared" si="867"/>
        <v>0</v>
      </c>
      <c r="O3348" s="13"/>
      <c r="P3348" s="13"/>
    </row>
    <row r="3349" spans="1:17">
      <c r="A3349">
        <v>3348</v>
      </c>
      <c r="B3349" s="13">
        <v>5</v>
      </c>
      <c r="C3349" s="13">
        <v>20</v>
      </c>
      <c r="D3349" s="13">
        <v>11</v>
      </c>
      <c r="E3349" s="14">
        <f t="shared" si="862"/>
        <v>140</v>
      </c>
      <c r="F3349" s="24">
        <f>'1 Solar Profile'!E3351*S$10</f>
        <v>3.6984890249999993</v>
      </c>
      <c r="G3349" s="24">
        <f>'2 Load Profile'!E3350</f>
        <v>0.74141978759939231</v>
      </c>
      <c r="H3349" s="24">
        <f t="shared" si="872"/>
        <v>-2.9570692374006069</v>
      </c>
      <c r="I3349" s="13">
        <f t="shared" si="873"/>
        <v>-2.9570692374006069</v>
      </c>
      <c r="J3349" s="24">
        <f t="shared" si="874"/>
        <v>0.74141978759939242</v>
      </c>
      <c r="K3349" s="24">
        <f t="shared" si="875"/>
        <v>0</v>
      </c>
      <c r="L3349" s="13"/>
      <c r="M3349" s="24"/>
      <c r="N3349" s="24">
        <f t="shared" si="867"/>
        <v>0</v>
      </c>
      <c r="O3349" s="13"/>
      <c r="P3349" s="13"/>
    </row>
    <row r="3350" spans="1:17">
      <c r="A3350">
        <v>3349</v>
      </c>
      <c r="B3350" s="13">
        <v>5</v>
      </c>
      <c r="C3350" s="13">
        <v>20</v>
      </c>
      <c r="D3350" s="13">
        <v>12</v>
      </c>
      <c r="E3350" s="14">
        <f t="shared" si="862"/>
        <v>140</v>
      </c>
      <c r="F3350" s="24">
        <f>'1 Solar Profile'!E3352*S$10</f>
        <v>4.6251103499999999</v>
      </c>
      <c r="G3350" s="24">
        <f>'2 Load Profile'!E3351</f>
        <v>0.70942206807582664</v>
      </c>
      <c r="H3350" s="24">
        <f t="shared" si="872"/>
        <v>-3.9156882819241732</v>
      </c>
      <c r="I3350" s="13">
        <f t="shared" si="873"/>
        <v>-3.9156882819241732</v>
      </c>
      <c r="J3350" s="24">
        <f t="shared" si="874"/>
        <v>0.70942206807582675</v>
      </c>
      <c r="K3350" s="24">
        <f t="shared" si="875"/>
        <v>0</v>
      </c>
      <c r="L3350" s="13"/>
      <c r="M3350" s="24"/>
      <c r="N3350" s="24">
        <f t="shared" si="867"/>
        <v>0</v>
      </c>
      <c r="O3350" s="13"/>
      <c r="P3350" s="13"/>
    </row>
    <row r="3351" spans="1:17">
      <c r="A3351">
        <v>3350</v>
      </c>
      <c r="B3351" s="13">
        <v>5</v>
      </c>
      <c r="C3351" s="13">
        <v>20</v>
      </c>
      <c r="D3351" s="13">
        <v>13</v>
      </c>
      <c r="E3351" s="14">
        <f t="shared" si="862"/>
        <v>140</v>
      </c>
      <c r="F3351" s="24">
        <f>'1 Solar Profile'!E3353*S$10</f>
        <v>4.2895833750000003</v>
      </c>
      <c r="G3351" s="24">
        <f>'2 Load Profile'!E3352</f>
        <v>0.69892216672791729</v>
      </c>
      <c r="H3351" s="24">
        <f t="shared" si="872"/>
        <v>-3.590661208272083</v>
      </c>
      <c r="I3351" s="13">
        <f t="shared" si="873"/>
        <v>-3.590661208272083</v>
      </c>
      <c r="J3351" s="24">
        <f t="shared" si="874"/>
        <v>0.69892216672791729</v>
      </c>
      <c r="K3351" s="24">
        <f t="shared" si="875"/>
        <v>0</v>
      </c>
      <c r="L3351" s="13"/>
      <c r="M3351" s="24"/>
      <c r="N3351" s="24">
        <f t="shared" si="867"/>
        <v>0</v>
      </c>
      <c r="O3351" s="13"/>
      <c r="P3351" s="13"/>
    </row>
    <row r="3352" spans="1:17">
      <c r="A3352">
        <v>3351</v>
      </c>
      <c r="B3352" s="13">
        <v>5</v>
      </c>
      <c r="C3352" s="13">
        <v>20</v>
      </c>
      <c r="D3352" s="13">
        <v>14</v>
      </c>
      <c r="E3352" s="14">
        <f t="shared" ref="E3352:E3415" si="880">IF(D3352&lt;D3351, E3351+1,E3351)</f>
        <v>140</v>
      </c>
      <c r="F3352" s="24">
        <f>'1 Solar Profile'!E3354*S$10</f>
        <v>2.3814126</v>
      </c>
      <c r="G3352" s="24">
        <f>'2 Load Profile'!E3353</f>
        <v>0.72224568199764028</v>
      </c>
      <c r="H3352" s="24">
        <f t="shared" si="872"/>
        <v>-1.6591669180023598</v>
      </c>
      <c r="I3352" s="13">
        <f t="shared" si="873"/>
        <v>-1.6591669180023598</v>
      </c>
      <c r="J3352" s="24">
        <f t="shared" si="874"/>
        <v>0.72224568199764017</v>
      </c>
      <c r="K3352" s="24">
        <f t="shared" si="875"/>
        <v>0</v>
      </c>
      <c r="L3352" s="13"/>
      <c r="M3352" s="24"/>
      <c r="N3352" s="24">
        <f t="shared" si="867"/>
        <v>0</v>
      </c>
      <c r="O3352" s="13"/>
      <c r="P3352" s="13"/>
    </row>
    <row r="3353" spans="1:17">
      <c r="A3353">
        <v>3352</v>
      </c>
      <c r="B3353" s="13">
        <v>5</v>
      </c>
      <c r="C3353" s="13">
        <v>20</v>
      </c>
      <c r="D3353" s="13">
        <v>15</v>
      </c>
      <c r="E3353" s="14">
        <f t="shared" si="880"/>
        <v>140</v>
      </c>
      <c r="F3353" s="24">
        <f>'1 Solar Profile'!E3355*S$10</f>
        <v>2.78603325</v>
      </c>
      <c r="G3353" s="24">
        <f>'2 Load Profile'!E3354</f>
        <v>0.82813796263577333</v>
      </c>
      <c r="H3353" s="24">
        <f t="shared" si="872"/>
        <v>-1.9578952873642268</v>
      </c>
      <c r="I3353" s="13">
        <f t="shared" si="873"/>
        <v>-1.9578952873642268</v>
      </c>
      <c r="J3353" s="24">
        <f t="shared" si="874"/>
        <v>0.82813796263577322</v>
      </c>
      <c r="K3353" s="24">
        <f t="shared" si="875"/>
        <v>0</v>
      </c>
      <c r="L3353" s="13"/>
      <c r="M3353" s="24"/>
      <c r="N3353" s="24">
        <f t="shared" si="867"/>
        <v>0</v>
      </c>
      <c r="O3353" s="13"/>
      <c r="P3353" s="13"/>
    </row>
    <row r="3354" spans="1:17">
      <c r="A3354">
        <v>3353</v>
      </c>
      <c r="B3354" s="13">
        <v>5</v>
      </c>
      <c r="C3354" s="13">
        <v>20</v>
      </c>
      <c r="D3354" s="13">
        <v>16</v>
      </c>
      <c r="E3354" s="14">
        <f t="shared" si="880"/>
        <v>140</v>
      </c>
      <c r="F3354" s="24">
        <f>'1 Solar Profile'!E3356*S$10</f>
        <v>1.7283372749999999</v>
      </c>
      <c r="G3354" s="24">
        <f>'2 Load Profile'!E3355</f>
        <v>1.0047382065730139</v>
      </c>
      <c r="H3354" s="24">
        <f t="shared" si="872"/>
        <v>-0.72359906842698596</v>
      </c>
      <c r="I3354" s="13">
        <f t="shared" si="873"/>
        <v>-0.72359906842698596</v>
      </c>
      <c r="J3354" s="24">
        <f t="shared" si="874"/>
        <v>1.0047382065730139</v>
      </c>
      <c r="K3354" s="24">
        <f t="shared" si="875"/>
        <v>0</v>
      </c>
      <c r="L3354" s="13"/>
      <c r="M3354" s="24"/>
      <c r="N3354" s="24">
        <f t="shared" si="867"/>
        <v>0</v>
      </c>
      <c r="O3354" s="13"/>
      <c r="P3354" s="13"/>
    </row>
    <row r="3355" spans="1:17">
      <c r="A3355">
        <v>3354</v>
      </c>
      <c r="B3355" s="13">
        <v>5</v>
      </c>
      <c r="C3355" s="13">
        <v>20</v>
      </c>
      <c r="D3355" s="13">
        <v>17</v>
      </c>
      <c r="E3355" s="14">
        <f t="shared" si="880"/>
        <v>140</v>
      </c>
      <c r="F3355" s="24">
        <f>'1 Solar Profile'!E3357*S$10</f>
        <v>0.67315185</v>
      </c>
      <c r="G3355" s="24">
        <f>'2 Load Profile'!E3356</f>
        <v>1.0932803802497755</v>
      </c>
      <c r="H3355" s="24">
        <f t="shared" si="872"/>
        <v>0.42012853024977548</v>
      </c>
      <c r="I3355" s="13">
        <f t="shared" si="873"/>
        <v>0</v>
      </c>
      <c r="J3355" s="24">
        <f t="shared" si="874"/>
        <v>0.67315185</v>
      </c>
      <c r="K3355" s="24">
        <f t="shared" si="875"/>
        <v>0.42012853024977548</v>
      </c>
      <c r="L3355" s="13"/>
      <c r="M3355" s="24"/>
      <c r="N3355" s="24">
        <f t="shared" si="867"/>
        <v>0</v>
      </c>
      <c r="O3355" s="13"/>
      <c r="P3355" s="13"/>
    </row>
    <row r="3356" spans="1:17">
      <c r="A3356">
        <v>3355</v>
      </c>
      <c r="B3356" s="13">
        <v>5</v>
      </c>
      <c r="C3356" s="13">
        <v>20</v>
      </c>
      <c r="D3356" s="13">
        <v>18</v>
      </c>
      <c r="E3356" s="14">
        <f t="shared" si="880"/>
        <v>140</v>
      </c>
      <c r="F3356" s="24">
        <f>'1 Solar Profile'!E3358*S$10</f>
        <v>0.12333825000000001</v>
      </c>
      <c r="G3356" s="24">
        <f>'2 Load Profile'!E3357</f>
        <v>1.1518526024509537</v>
      </c>
      <c r="H3356" s="24">
        <f t="shared" si="872"/>
        <v>1.0285143524509537</v>
      </c>
      <c r="I3356" s="13">
        <f t="shared" si="873"/>
        <v>0</v>
      </c>
      <c r="J3356" s="24">
        <f t="shared" si="874"/>
        <v>0.12333825000000001</v>
      </c>
      <c r="K3356" s="24">
        <f t="shared" si="875"/>
        <v>1.0285143524509537</v>
      </c>
      <c r="L3356" s="13"/>
      <c r="M3356" s="24"/>
      <c r="N3356" s="24">
        <f t="shared" si="867"/>
        <v>0</v>
      </c>
      <c r="O3356" s="13"/>
      <c r="P3356" s="13"/>
    </row>
    <row r="3357" spans="1:17">
      <c r="A3357">
        <v>3356</v>
      </c>
      <c r="B3357" s="13">
        <v>5</v>
      </c>
      <c r="C3357" s="13">
        <v>20</v>
      </c>
      <c r="D3357" s="13">
        <v>19</v>
      </c>
      <c r="E3357" s="14">
        <f t="shared" si="880"/>
        <v>140</v>
      </c>
      <c r="F3357" s="24">
        <f>'1 Solar Profile'!E3359*S$10</f>
        <v>0</v>
      </c>
      <c r="G3357" s="24">
        <f>'2 Load Profile'!E3358</f>
        <v>1.3473476335609866</v>
      </c>
      <c r="H3357" s="24">
        <f t="shared" si="872"/>
        <v>1.3473476335609866</v>
      </c>
      <c r="I3357" s="13">
        <f t="shared" si="873"/>
        <v>0</v>
      </c>
      <c r="J3357" s="24">
        <f t="shared" si="874"/>
        <v>0</v>
      </c>
      <c r="K3357" s="24">
        <f t="shared" si="875"/>
        <v>1.3473476335609866</v>
      </c>
      <c r="L3357" s="13"/>
      <c r="M3357" s="24"/>
      <c r="N3357" s="24">
        <f t="shared" si="867"/>
        <v>0</v>
      </c>
      <c r="O3357" s="13"/>
      <c r="P3357" s="13"/>
    </row>
    <row r="3358" spans="1:17">
      <c r="A3358">
        <v>3357</v>
      </c>
      <c r="B3358" s="13">
        <v>5</v>
      </c>
      <c r="C3358" s="13">
        <v>20</v>
      </c>
      <c r="D3358" s="13">
        <v>20</v>
      </c>
      <c r="E3358" s="14">
        <f t="shared" si="880"/>
        <v>140</v>
      </c>
      <c r="F3358" s="24">
        <f>'1 Solar Profile'!E3360*S$10</f>
        <v>0</v>
      </c>
      <c r="G3358" s="24">
        <f>'2 Load Profile'!E3359</f>
        <v>1.4708810385163849</v>
      </c>
      <c r="H3358" s="24">
        <f t="shared" si="872"/>
        <v>1.4708810385163849</v>
      </c>
      <c r="I3358" s="13">
        <f t="shared" si="873"/>
        <v>0</v>
      </c>
      <c r="J3358" s="24">
        <f t="shared" si="874"/>
        <v>0</v>
      </c>
      <c r="K3358" s="24">
        <f t="shared" si="875"/>
        <v>1.4708810385163849</v>
      </c>
      <c r="L3358" s="13"/>
      <c r="M3358" s="24"/>
      <c r="N3358" s="24">
        <f t="shared" si="867"/>
        <v>0</v>
      </c>
      <c r="O3358" s="24"/>
      <c r="P3358" s="24"/>
      <c r="Q3358" s="41"/>
    </row>
    <row r="3359" spans="1:17">
      <c r="A3359">
        <v>3358</v>
      </c>
      <c r="B3359" s="13">
        <v>5</v>
      </c>
      <c r="C3359" s="13">
        <v>20</v>
      </c>
      <c r="D3359" s="13">
        <v>21</v>
      </c>
      <c r="E3359" s="14">
        <f t="shared" si="880"/>
        <v>140</v>
      </c>
      <c r="F3359" s="24">
        <f>'1 Solar Profile'!E3361*S$10</f>
        <v>0</v>
      </c>
      <c r="G3359" s="24">
        <f>'2 Load Profile'!E3360</f>
        <v>1.2056401556233329</v>
      </c>
      <c r="H3359" s="24">
        <f t="shared" si="872"/>
        <v>1.2056401556233329</v>
      </c>
      <c r="I3359" s="13">
        <f t="shared" si="873"/>
        <v>0</v>
      </c>
      <c r="J3359" s="24">
        <f t="shared" si="874"/>
        <v>0</v>
      </c>
      <c r="K3359" s="24">
        <f t="shared" si="875"/>
        <v>1.2056401556233329</v>
      </c>
      <c r="L3359" s="13"/>
      <c r="M3359" s="24"/>
      <c r="N3359" s="24">
        <f t="shared" si="867"/>
        <v>0</v>
      </c>
      <c r="O3359" s="13"/>
      <c r="P3359" s="13"/>
    </row>
    <row r="3360" spans="1:17">
      <c r="A3360">
        <v>3359</v>
      </c>
      <c r="B3360" s="13">
        <v>5</v>
      </c>
      <c r="C3360" s="13">
        <v>20</v>
      </c>
      <c r="D3360" s="13">
        <v>22</v>
      </c>
      <c r="E3360" s="14">
        <f t="shared" si="880"/>
        <v>140</v>
      </c>
      <c r="F3360" s="24">
        <f>'1 Solar Profile'!E3362*S$10</f>
        <v>0</v>
      </c>
      <c r="G3360" s="24">
        <f>'2 Load Profile'!E3361</f>
        <v>0.91799382866076884</v>
      </c>
      <c r="H3360" s="24">
        <f t="shared" si="872"/>
        <v>0.91799382866076884</v>
      </c>
      <c r="I3360" s="13">
        <f t="shared" si="873"/>
        <v>0</v>
      </c>
      <c r="J3360" s="24">
        <f t="shared" si="874"/>
        <v>0</v>
      </c>
      <c r="K3360" s="24">
        <f t="shared" si="875"/>
        <v>0.91799382866076884</v>
      </c>
      <c r="L3360" s="13"/>
      <c r="M3360" s="24"/>
      <c r="N3360" s="24">
        <f t="shared" si="867"/>
        <v>0</v>
      </c>
      <c r="O3360" s="13"/>
      <c r="P3360" s="13"/>
    </row>
    <row r="3361" spans="1:16">
      <c r="A3361">
        <v>3360</v>
      </c>
      <c r="B3361" s="13">
        <v>5</v>
      </c>
      <c r="C3361" s="13">
        <v>20</v>
      </c>
      <c r="D3361" s="13">
        <v>23</v>
      </c>
      <c r="E3361" s="14">
        <f t="shared" si="880"/>
        <v>140</v>
      </c>
      <c r="F3361" s="24">
        <f>'1 Solar Profile'!E3363*S$10</f>
        <v>0</v>
      </c>
      <c r="G3361" s="24">
        <f>'2 Load Profile'!E3362</f>
        <v>0.62410669722345813</v>
      </c>
      <c r="H3361" s="24">
        <f t="shared" si="872"/>
        <v>0.62410669722345813</v>
      </c>
      <c r="I3361" s="13">
        <f t="shared" si="873"/>
        <v>0</v>
      </c>
      <c r="J3361" s="24">
        <f t="shared" si="874"/>
        <v>0</v>
      </c>
      <c r="K3361" s="24">
        <f t="shared" si="875"/>
        <v>0.62410669722345813</v>
      </c>
      <c r="L3361" s="13">
        <f t="shared" ref="L3361" si="881">SUM(I3338:I3361)</f>
        <v>-21.923986430463231</v>
      </c>
      <c r="M3361" s="24">
        <f t="shared" ref="M3361" si="882">SUMIF(H3338:H3361,"&gt;0",H3338:H3361)</f>
        <v>10.212666360237623</v>
      </c>
      <c r="N3361" s="24">
        <f t="shared" si="867"/>
        <v>-11.711320070225607</v>
      </c>
      <c r="O3361" s="13">
        <f t="shared" ref="O3361" si="883">IF(M3361&gt;(L3361*-1),(M3361+L3361)*S$12,0)</f>
        <v>0</v>
      </c>
      <c r="P3361" s="13">
        <f t="shared" ref="P3361" si="884">IF(M3361&lt;(L3361*-1),(M3361+L3361)*S$14,0)</f>
        <v>-0.30976441585746733</v>
      </c>
    </row>
    <row r="3362" spans="1:16">
      <c r="A3362">
        <v>3361</v>
      </c>
      <c r="B3362" s="13">
        <v>5</v>
      </c>
      <c r="C3362" s="13">
        <v>21</v>
      </c>
      <c r="D3362" s="13">
        <v>0</v>
      </c>
      <c r="E3362" s="14">
        <f t="shared" si="880"/>
        <v>141</v>
      </c>
      <c r="F3362" s="24">
        <f>'1 Solar Profile'!E3364*S$10</f>
        <v>0</v>
      </c>
      <c r="G3362" s="24">
        <f>'2 Load Profile'!E3363</f>
        <v>0.51065726638799758</v>
      </c>
      <c r="H3362" s="24">
        <f t="shared" si="872"/>
        <v>0.51065726638799758</v>
      </c>
      <c r="I3362" s="13">
        <f t="shared" si="873"/>
        <v>0</v>
      </c>
      <c r="J3362" s="24">
        <f t="shared" si="874"/>
        <v>0</v>
      </c>
      <c r="K3362" s="24">
        <f t="shared" si="875"/>
        <v>0.51065726638799758</v>
      </c>
      <c r="L3362" s="13"/>
      <c r="M3362" s="24"/>
      <c r="N3362" s="24">
        <f t="shared" si="867"/>
        <v>0</v>
      </c>
      <c r="O3362" s="13"/>
      <c r="P3362" s="13"/>
    </row>
    <row r="3363" spans="1:16">
      <c r="A3363">
        <v>3362</v>
      </c>
      <c r="B3363" s="13">
        <v>5</v>
      </c>
      <c r="C3363" s="13">
        <v>21</v>
      </c>
      <c r="D3363" s="13">
        <v>1</v>
      </c>
      <c r="E3363" s="14">
        <f t="shared" si="880"/>
        <v>141</v>
      </c>
      <c r="F3363" s="24">
        <f>'1 Solar Profile'!E3365*S$10</f>
        <v>0</v>
      </c>
      <c r="G3363" s="24">
        <f>'2 Load Profile'!E3364</f>
        <v>0.46266422508829058</v>
      </c>
      <c r="H3363" s="24">
        <f t="shared" si="872"/>
        <v>0.46266422508829058</v>
      </c>
      <c r="I3363" s="13">
        <f t="shared" si="873"/>
        <v>0</v>
      </c>
      <c r="J3363" s="24">
        <f t="shared" si="874"/>
        <v>0</v>
      </c>
      <c r="K3363" s="24">
        <f t="shared" si="875"/>
        <v>0.46266422508829058</v>
      </c>
      <c r="L3363" s="13"/>
      <c r="M3363" s="24"/>
      <c r="N3363" s="24">
        <f t="shared" si="867"/>
        <v>0</v>
      </c>
      <c r="O3363" s="13"/>
      <c r="P3363" s="13"/>
    </row>
    <row r="3364" spans="1:16">
      <c r="A3364">
        <v>3363</v>
      </c>
      <c r="B3364" s="13">
        <v>5</v>
      </c>
      <c r="C3364" s="13">
        <v>21</v>
      </c>
      <c r="D3364" s="13">
        <v>2</v>
      </c>
      <c r="E3364" s="14">
        <f t="shared" si="880"/>
        <v>141</v>
      </c>
      <c r="F3364" s="24">
        <f>'1 Solar Profile'!E3366*S$10</f>
        <v>0</v>
      </c>
      <c r="G3364" s="24">
        <f>'2 Load Profile'!E3365</f>
        <v>0.4621406822539415</v>
      </c>
      <c r="H3364" s="24">
        <f t="shared" si="872"/>
        <v>0.4621406822539415</v>
      </c>
      <c r="I3364" s="13">
        <f t="shared" si="873"/>
        <v>0</v>
      </c>
      <c r="J3364" s="24">
        <f t="shared" si="874"/>
        <v>0</v>
      </c>
      <c r="K3364" s="24">
        <f t="shared" si="875"/>
        <v>0.4621406822539415</v>
      </c>
      <c r="L3364" s="13"/>
      <c r="M3364" s="24"/>
      <c r="N3364" s="24">
        <f t="shared" si="867"/>
        <v>0</v>
      </c>
      <c r="O3364" s="13"/>
      <c r="P3364" s="13"/>
    </row>
    <row r="3365" spans="1:16">
      <c r="A3365">
        <v>3364</v>
      </c>
      <c r="B3365" s="13">
        <v>5</v>
      </c>
      <c r="C3365" s="13">
        <v>21</v>
      </c>
      <c r="D3365" s="13">
        <v>3</v>
      </c>
      <c r="E3365" s="14">
        <f t="shared" si="880"/>
        <v>141</v>
      </c>
      <c r="F3365" s="24">
        <f>'1 Solar Profile'!E3367*S$10</f>
        <v>0</v>
      </c>
      <c r="G3365" s="24">
        <f>'2 Load Profile'!E3366</f>
        <v>0.47497584253596142</v>
      </c>
      <c r="H3365" s="24">
        <f t="shared" si="872"/>
        <v>0.47497584253596142</v>
      </c>
      <c r="I3365" s="13">
        <f t="shared" si="873"/>
        <v>0</v>
      </c>
      <c r="J3365" s="24">
        <f t="shared" si="874"/>
        <v>0</v>
      </c>
      <c r="K3365" s="24">
        <f t="shared" si="875"/>
        <v>0.47497584253596142</v>
      </c>
      <c r="L3365" s="13"/>
      <c r="M3365" s="24"/>
      <c r="N3365" s="24">
        <f t="shared" si="867"/>
        <v>0</v>
      </c>
      <c r="O3365" s="13"/>
      <c r="P3365" s="13"/>
    </row>
    <row r="3366" spans="1:16">
      <c r="A3366">
        <v>3365</v>
      </c>
      <c r="B3366" s="13">
        <v>5</v>
      </c>
      <c r="C3366" s="13">
        <v>21</v>
      </c>
      <c r="D3366" s="13">
        <v>4</v>
      </c>
      <c r="E3366" s="14">
        <f t="shared" si="880"/>
        <v>141</v>
      </c>
      <c r="F3366" s="24">
        <f>'1 Solar Profile'!E3368*S$10</f>
        <v>0</v>
      </c>
      <c r="G3366" s="24">
        <f>'2 Load Profile'!E3367</f>
        <v>0.53513820523789279</v>
      </c>
      <c r="H3366" s="24">
        <f t="shared" si="872"/>
        <v>0.53513820523789279</v>
      </c>
      <c r="I3366" s="13">
        <f t="shared" si="873"/>
        <v>0</v>
      </c>
      <c r="J3366" s="24">
        <f t="shared" si="874"/>
        <v>0</v>
      </c>
      <c r="K3366" s="24">
        <f t="shared" si="875"/>
        <v>0.53513820523789279</v>
      </c>
      <c r="L3366" s="13"/>
      <c r="M3366" s="24"/>
      <c r="N3366" s="24">
        <f t="shared" si="867"/>
        <v>0</v>
      </c>
      <c r="O3366" s="13"/>
      <c r="P3366" s="13"/>
    </row>
    <row r="3367" spans="1:16">
      <c r="A3367">
        <v>3366</v>
      </c>
      <c r="B3367" s="13">
        <v>5</v>
      </c>
      <c r="C3367" s="13">
        <v>21</v>
      </c>
      <c r="D3367" s="13">
        <v>5</v>
      </c>
      <c r="E3367" s="14">
        <f t="shared" si="880"/>
        <v>141</v>
      </c>
      <c r="F3367" s="24">
        <f>'1 Solar Profile'!E3369*S$10</f>
        <v>0.29025674999999995</v>
      </c>
      <c r="G3367" s="24">
        <f>'2 Load Profile'!E3368</f>
        <v>0.68051458301701551</v>
      </c>
      <c r="H3367" s="24">
        <f t="shared" si="872"/>
        <v>0.39025783301701555</v>
      </c>
      <c r="I3367" s="13">
        <f t="shared" si="873"/>
        <v>0</v>
      </c>
      <c r="J3367" s="24">
        <f t="shared" si="874"/>
        <v>0.29025674999999995</v>
      </c>
      <c r="K3367" s="24">
        <f t="shared" si="875"/>
        <v>0.39025783301701555</v>
      </c>
      <c r="L3367" s="13"/>
      <c r="M3367" s="24"/>
      <c r="N3367" s="24">
        <f t="shared" si="867"/>
        <v>0</v>
      </c>
      <c r="O3367" s="13"/>
      <c r="P3367" s="13"/>
    </row>
    <row r="3368" spans="1:16">
      <c r="A3368">
        <v>3367</v>
      </c>
      <c r="B3368" s="13">
        <v>5</v>
      </c>
      <c r="C3368" s="13">
        <v>21</v>
      </c>
      <c r="D3368" s="13">
        <v>6</v>
      </c>
      <c r="E3368" s="14">
        <f t="shared" si="880"/>
        <v>141</v>
      </c>
      <c r="F3368" s="24">
        <f>'1 Solar Profile'!E3370*S$10</f>
        <v>0.90867734999999994</v>
      </c>
      <c r="G3368" s="24">
        <f>'2 Load Profile'!E3369</f>
        <v>0.85944632502663265</v>
      </c>
      <c r="H3368" s="24">
        <f t="shared" si="872"/>
        <v>-4.9231024973367288E-2</v>
      </c>
      <c r="I3368" s="13">
        <f t="shared" si="873"/>
        <v>-4.9231024973367288E-2</v>
      </c>
      <c r="J3368" s="24">
        <f t="shared" si="874"/>
        <v>0.85944632502663265</v>
      </c>
      <c r="K3368" s="24">
        <f t="shared" si="875"/>
        <v>0</v>
      </c>
      <c r="L3368" s="13"/>
      <c r="M3368" s="24"/>
      <c r="N3368" s="24">
        <f t="shared" si="867"/>
        <v>0</v>
      </c>
      <c r="O3368" s="13"/>
      <c r="P3368" s="13"/>
    </row>
    <row r="3369" spans="1:16">
      <c r="A3369">
        <v>3368</v>
      </c>
      <c r="B3369" s="13">
        <v>5</v>
      </c>
      <c r="C3369" s="13">
        <v>21</v>
      </c>
      <c r="D3369" s="13">
        <v>7</v>
      </c>
      <c r="E3369" s="14">
        <f t="shared" si="880"/>
        <v>141</v>
      </c>
      <c r="F3369" s="24">
        <f>'1 Solar Profile'!E3371*S$10</f>
        <v>2.0204777250000001</v>
      </c>
      <c r="G3369" s="24">
        <f>'2 Load Profile'!E3370</f>
        <v>0.80404387050893167</v>
      </c>
      <c r="H3369" s="24">
        <f t="shared" si="872"/>
        <v>-1.2164338544910684</v>
      </c>
      <c r="I3369" s="13">
        <f t="shared" si="873"/>
        <v>-1.2164338544910684</v>
      </c>
      <c r="J3369" s="24">
        <f t="shared" si="874"/>
        <v>0.80404387050893167</v>
      </c>
      <c r="K3369" s="24">
        <f t="shared" si="875"/>
        <v>0</v>
      </c>
      <c r="L3369" s="13"/>
      <c r="M3369" s="24"/>
      <c r="N3369" s="24">
        <f t="shared" ref="N3369:N3432" si="885">M3369+L3369</f>
        <v>0</v>
      </c>
      <c r="O3369" s="13"/>
      <c r="P3369" s="13"/>
    </row>
    <row r="3370" spans="1:16">
      <c r="A3370">
        <v>3369</v>
      </c>
      <c r="B3370" s="13">
        <v>5</v>
      </c>
      <c r="C3370" s="13">
        <v>21</v>
      </c>
      <c r="D3370" s="13">
        <v>8</v>
      </c>
      <c r="E3370" s="14">
        <f t="shared" si="880"/>
        <v>141</v>
      </c>
      <c r="F3370" s="24">
        <f>'1 Solar Profile'!E3372*S$10</f>
        <v>1.779921675</v>
      </c>
      <c r="G3370" s="24">
        <f>'2 Load Profile'!E3371</f>
        <v>0.74746400157440729</v>
      </c>
      <c r="H3370" s="24">
        <f t="shared" si="872"/>
        <v>-1.0324576734255926</v>
      </c>
      <c r="I3370" s="13">
        <f t="shared" si="873"/>
        <v>-1.0324576734255926</v>
      </c>
      <c r="J3370" s="24">
        <f t="shared" si="874"/>
        <v>0.7474640015744074</v>
      </c>
      <c r="K3370" s="24">
        <f t="shared" si="875"/>
        <v>0</v>
      </c>
      <c r="L3370" s="13"/>
      <c r="M3370" s="24"/>
      <c r="N3370" s="24">
        <f t="shared" si="885"/>
        <v>0</v>
      </c>
      <c r="O3370" s="13"/>
      <c r="P3370" s="13"/>
    </row>
    <row r="3371" spans="1:16">
      <c r="A3371">
        <v>3370</v>
      </c>
      <c r="B3371" s="13">
        <v>5</v>
      </c>
      <c r="C3371" s="13">
        <v>21</v>
      </c>
      <c r="D3371" s="13">
        <v>9</v>
      </c>
      <c r="E3371" s="14">
        <f t="shared" si="880"/>
        <v>141</v>
      </c>
      <c r="F3371" s="24">
        <f>'1 Solar Profile'!E3373*S$10</f>
        <v>1.8489728249999999</v>
      </c>
      <c r="G3371" s="24">
        <f>'2 Load Profile'!E3372</f>
        <v>0.74495860316713014</v>
      </c>
      <c r="H3371" s="24">
        <f t="shared" si="872"/>
        <v>-1.1040142218328697</v>
      </c>
      <c r="I3371" s="13">
        <f t="shared" si="873"/>
        <v>-1.1040142218328697</v>
      </c>
      <c r="J3371" s="24">
        <f t="shared" si="874"/>
        <v>0.74495860316713025</v>
      </c>
      <c r="K3371" s="24">
        <f t="shared" si="875"/>
        <v>0</v>
      </c>
      <c r="L3371" s="13"/>
      <c r="M3371" s="24"/>
      <c r="N3371" s="24">
        <f t="shared" si="885"/>
        <v>0</v>
      </c>
      <c r="O3371" s="13"/>
      <c r="P3371" s="13"/>
    </row>
    <row r="3372" spans="1:16">
      <c r="A3372">
        <v>3371</v>
      </c>
      <c r="B3372" s="13">
        <v>5</v>
      </c>
      <c r="C3372" s="13">
        <v>21</v>
      </c>
      <c r="D3372" s="13">
        <v>10</v>
      </c>
      <c r="E3372" s="14">
        <f t="shared" si="880"/>
        <v>141</v>
      </c>
      <c r="F3372" s="24">
        <f>'1 Solar Profile'!E3374*S$10</f>
        <v>3.7287857249999998</v>
      </c>
      <c r="G3372" s="24">
        <f>'2 Load Profile'!E3373</f>
        <v>0.75245567056530382</v>
      </c>
      <c r="H3372" s="24">
        <f t="shared" si="872"/>
        <v>-2.9763300544346958</v>
      </c>
      <c r="I3372" s="13">
        <f t="shared" si="873"/>
        <v>-2.9763300544346958</v>
      </c>
      <c r="J3372" s="24">
        <f t="shared" si="874"/>
        <v>0.75245567056530405</v>
      </c>
      <c r="K3372" s="24">
        <f t="shared" si="875"/>
        <v>0</v>
      </c>
      <c r="L3372" s="13"/>
      <c r="M3372" s="24"/>
      <c r="N3372" s="24">
        <f t="shared" si="885"/>
        <v>0</v>
      </c>
      <c r="O3372" s="13"/>
      <c r="P3372" s="13"/>
    </row>
    <row r="3373" spans="1:16">
      <c r="A3373">
        <v>3372</v>
      </c>
      <c r="B3373" s="13">
        <v>5</v>
      </c>
      <c r="C3373" s="13">
        <v>21</v>
      </c>
      <c r="D3373" s="13">
        <v>11</v>
      </c>
      <c r="E3373" s="14">
        <f t="shared" si="880"/>
        <v>141</v>
      </c>
      <c r="F3373" s="24">
        <f>'1 Solar Profile'!E3375*S$10</f>
        <v>3.3903276749999995</v>
      </c>
      <c r="G3373" s="24">
        <f>'2 Load Profile'!E3374</f>
        <v>0.73324685787125921</v>
      </c>
      <c r="H3373" s="24">
        <f t="shared" si="872"/>
        <v>-2.6570808171287403</v>
      </c>
      <c r="I3373" s="13">
        <f t="shared" si="873"/>
        <v>-2.6570808171287403</v>
      </c>
      <c r="J3373" s="24">
        <f t="shared" si="874"/>
        <v>0.73324685787125921</v>
      </c>
      <c r="K3373" s="24">
        <f t="shared" si="875"/>
        <v>0</v>
      </c>
      <c r="L3373" s="13"/>
      <c r="M3373" s="24"/>
      <c r="N3373" s="24">
        <f t="shared" si="885"/>
        <v>0</v>
      </c>
      <c r="O3373" s="13"/>
      <c r="P3373" s="13"/>
    </row>
    <row r="3374" spans="1:16">
      <c r="A3374">
        <v>3373</v>
      </c>
      <c r="B3374" s="13">
        <v>5</v>
      </c>
      <c r="C3374" s="13">
        <v>21</v>
      </c>
      <c r="D3374" s="13">
        <v>12</v>
      </c>
      <c r="E3374" s="14">
        <f t="shared" si="880"/>
        <v>141</v>
      </c>
      <c r="F3374" s="24">
        <f>'1 Solar Profile'!E3376*S$10</f>
        <v>3.9058425000000003</v>
      </c>
      <c r="G3374" s="24">
        <f>'2 Load Profile'!E3375</f>
        <v>0.70942206807582664</v>
      </c>
      <c r="H3374" s="24">
        <f t="shared" si="872"/>
        <v>-3.1964204319241736</v>
      </c>
      <c r="I3374" s="13">
        <f t="shared" si="873"/>
        <v>-3.1964204319241736</v>
      </c>
      <c r="J3374" s="24">
        <f t="shared" si="874"/>
        <v>0.70942206807582675</v>
      </c>
      <c r="K3374" s="24">
        <f t="shared" si="875"/>
        <v>0</v>
      </c>
      <c r="L3374" s="13"/>
      <c r="M3374" s="24"/>
      <c r="N3374" s="24">
        <f t="shared" si="885"/>
        <v>0</v>
      </c>
      <c r="O3374" s="13"/>
      <c r="P3374" s="13"/>
    </row>
    <row r="3375" spans="1:16">
      <c r="A3375">
        <v>3374</v>
      </c>
      <c r="B3375" s="13">
        <v>5</v>
      </c>
      <c r="C3375" s="13">
        <v>21</v>
      </c>
      <c r="D3375" s="13">
        <v>13</v>
      </c>
      <c r="E3375" s="14">
        <f t="shared" si="880"/>
        <v>141</v>
      </c>
      <c r="F3375" s="24">
        <f>'1 Solar Profile'!E3377*S$10</f>
        <v>3.5175010499999995</v>
      </c>
      <c r="G3375" s="24">
        <f>'2 Load Profile'!E3376</f>
        <v>0.69892216672791729</v>
      </c>
      <c r="H3375" s="24">
        <f t="shared" si="872"/>
        <v>-2.8185788832720822</v>
      </c>
      <c r="I3375" s="13">
        <f t="shared" si="873"/>
        <v>-2.8185788832720822</v>
      </c>
      <c r="J3375" s="24">
        <f t="shared" si="874"/>
        <v>0.69892216672791729</v>
      </c>
      <c r="K3375" s="24">
        <f t="shared" si="875"/>
        <v>0</v>
      </c>
      <c r="L3375" s="13"/>
      <c r="M3375" s="24"/>
      <c r="N3375" s="24">
        <f t="shared" si="885"/>
        <v>0</v>
      </c>
      <c r="O3375" s="13"/>
      <c r="P3375" s="13"/>
    </row>
    <row r="3376" spans="1:16">
      <c r="A3376">
        <v>3375</v>
      </c>
      <c r="B3376" s="13">
        <v>5</v>
      </c>
      <c r="C3376" s="13">
        <v>21</v>
      </c>
      <c r="D3376" s="13">
        <v>14</v>
      </c>
      <c r="E3376" s="14">
        <f t="shared" si="880"/>
        <v>141</v>
      </c>
      <c r="F3376" s="24">
        <f>'1 Solar Profile'!E3378*S$10</f>
        <v>3.7319262749999997</v>
      </c>
      <c r="G3376" s="24">
        <f>'2 Load Profile'!E3377</f>
        <v>0.72224568199764028</v>
      </c>
      <c r="H3376" s="24">
        <f t="shared" si="872"/>
        <v>-3.0096805930023596</v>
      </c>
      <c r="I3376" s="13">
        <f t="shared" si="873"/>
        <v>-3.0096805930023596</v>
      </c>
      <c r="J3376" s="24">
        <f t="shared" si="874"/>
        <v>0.72224568199764017</v>
      </c>
      <c r="K3376" s="24">
        <f t="shared" si="875"/>
        <v>0</v>
      </c>
      <c r="L3376" s="13"/>
      <c r="M3376" s="24"/>
      <c r="N3376" s="24">
        <f t="shared" si="885"/>
        <v>0</v>
      </c>
      <c r="O3376" s="13"/>
      <c r="P3376" s="13"/>
    </row>
    <row r="3377" spans="1:17">
      <c r="A3377">
        <v>3376</v>
      </c>
      <c r="B3377" s="13">
        <v>5</v>
      </c>
      <c r="C3377" s="13">
        <v>21</v>
      </c>
      <c r="D3377" s="13">
        <v>15</v>
      </c>
      <c r="E3377" s="14">
        <f t="shared" si="880"/>
        <v>141</v>
      </c>
      <c r="F3377" s="24">
        <f>'1 Solar Profile'!E3379*S$10</f>
        <v>2.8457934749999998</v>
      </c>
      <c r="G3377" s="24">
        <f>'2 Load Profile'!E3378</f>
        <v>0.82813796263577333</v>
      </c>
      <c r="H3377" s="24">
        <f t="shared" si="872"/>
        <v>-2.0176555123642266</v>
      </c>
      <c r="I3377" s="13">
        <f t="shared" si="873"/>
        <v>-2.0176555123642266</v>
      </c>
      <c r="J3377" s="24">
        <f t="shared" si="874"/>
        <v>0.82813796263577322</v>
      </c>
      <c r="K3377" s="24">
        <f t="shared" si="875"/>
        <v>0</v>
      </c>
      <c r="L3377" s="13"/>
      <c r="M3377" s="24"/>
      <c r="N3377" s="24">
        <f t="shared" si="885"/>
        <v>0</v>
      </c>
      <c r="O3377" s="13"/>
      <c r="P3377" s="13"/>
    </row>
    <row r="3378" spans="1:17">
      <c r="A3378">
        <v>3377</v>
      </c>
      <c r="B3378" s="13">
        <v>5</v>
      </c>
      <c r="C3378" s="13">
        <v>21</v>
      </c>
      <c r="D3378" s="13">
        <v>16</v>
      </c>
      <c r="E3378" s="14">
        <f t="shared" si="880"/>
        <v>141</v>
      </c>
      <c r="F3378" s="24">
        <f>'1 Solar Profile'!E3380*S$10</f>
        <v>1.7560950749999999</v>
      </c>
      <c r="G3378" s="24">
        <f>'2 Load Profile'!E3379</f>
        <v>1.0047382065730139</v>
      </c>
      <c r="H3378" s="24">
        <f t="shared" si="872"/>
        <v>-0.75135686842698601</v>
      </c>
      <c r="I3378" s="13">
        <f t="shared" si="873"/>
        <v>-0.75135686842698601</v>
      </c>
      <c r="J3378" s="24">
        <f t="shared" si="874"/>
        <v>1.0047382065730139</v>
      </c>
      <c r="K3378" s="24">
        <f t="shared" si="875"/>
        <v>0</v>
      </c>
      <c r="L3378" s="13"/>
      <c r="M3378" s="24"/>
      <c r="N3378" s="24">
        <f t="shared" si="885"/>
        <v>0</v>
      </c>
      <c r="O3378" s="13"/>
      <c r="P3378" s="13"/>
    </row>
    <row r="3379" spans="1:17">
      <c r="A3379">
        <v>3378</v>
      </c>
      <c r="B3379" s="13">
        <v>5</v>
      </c>
      <c r="C3379" s="13">
        <v>21</v>
      </c>
      <c r="D3379" s="13">
        <v>17</v>
      </c>
      <c r="E3379" s="14">
        <f t="shared" si="880"/>
        <v>141</v>
      </c>
      <c r="F3379" s="24">
        <f>'1 Solar Profile'!E3381*S$10</f>
        <v>0.67754924999999999</v>
      </c>
      <c r="G3379" s="24">
        <f>'2 Load Profile'!E3380</f>
        <v>1.0932803802497755</v>
      </c>
      <c r="H3379" s="24">
        <f t="shared" si="872"/>
        <v>0.41573113024977548</v>
      </c>
      <c r="I3379" s="13">
        <f t="shared" si="873"/>
        <v>0</v>
      </c>
      <c r="J3379" s="24">
        <f t="shared" si="874"/>
        <v>0.67754924999999999</v>
      </c>
      <c r="K3379" s="24">
        <f t="shared" si="875"/>
        <v>0.41573113024977548</v>
      </c>
      <c r="L3379" s="13"/>
      <c r="M3379" s="24"/>
      <c r="N3379" s="24">
        <f t="shared" si="885"/>
        <v>0</v>
      </c>
      <c r="O3379" s="13"/>
      <c r="P3379" s="13"/>
    </row>
    <row r="3380" spans="1:17">
      <c r="A3380">
        <v>3379</v>
      </c>
      <c r="B3380" s="13">
        <v>5</v>
      </c>
      <c r="C3380" s="13">
        <v>21</v>
      </c>
      <c r="D3380" s="13">
        <v>18</v>
      </c>
      <c r="E3380" s="14">
        <f t="shared" si="880"/>
        <v>141</v>
      </c>
      <c r="F3380" s="24">
        <f>'1 Solar Profile'!E3382*S$10</f>
        <v>0.11189745000000001</v>
      </c>
      <c r="G3380" s="24">
        <f>'2 Load Profile'!E3381</f>
        <v>1.1518526024509537</v>
      </c>
      <c r="H3380" s="24">
        <f t="shared" si="872"/>
        <v>1.0399551524509536</v>
      </c>
      <c r="I3380" s="13">
        <f t="shared" si="873"/>
        <v>0</v>
      </c>
      <c r="J3380" s="24">
        <f t="shared" si="874"/>
        <v>0.11189745000000001</v>
      </c>
      <c r="K3380" s="24">
        <f t="shared" si="875"/>
        <v>1.0399551524509536</v>
      </c>
      <c r="L3380" s="13"/>
      <c r="M3380" s="24"/>
      <c r="N3380" s="24">
        <f t="shared" si="885"/>
        <v>0</v>
      </c>
      <c r="O3380" s="13"/>
      <c r="P3380" s="13"/>
    </row>
    <row r="3381" spans="1:17">
      <c r="A3381">
        <v>3380</v>
      </c>
      <c r="B3381" s="13">
        <v>5</v>
      </c>
      <c r="C3381" s="13">
        <v>21</v>
      </c>
      <c r="D3381" s="13">
        <v>19</v>
      </c>
      <c r="E3381" s="14">
        <f t="shared" si="880"/>
        <v>141</v>
      </c>
      <c r="F3381" s="24">
        <f>'1 Solar Profile'!E3383*S$10</f>
        <v>0</v>
      </c>
      <c r="G3381" s="24">
        <f>'2 Load Profile'!E3382</f>
        <v>1.3473476335609866</v>
      </c>
      <c r="H3381" s="24">
        <f t="shared" si="872"/>
        <v>1.3473476335609866</v>
      </c>
      <c r="I3381" s="13">
        <f t="shared" si="873"/>
        <v>0</v>
      </c>
      <c r="J3381" s="24">
        <f t="shared" si="874"/>
        <v>0</v>
      </c>
      <c r="K3381" s="24">
        <f t="shared" si="875"/>
        <v>1.3473476335609866</v>
      </c>
      <c r="L3381" s="13"/>
      <c r="M3381" s="24"/>
      <c r="N3381" s="24">
        <f t="shared" si="885"/>
        <v>0</v>
      </c>
      <c r="O3381" s="13"/>
      <c r="P3381" s="13"/>
    </row>
    <row r="3382" spans="1:17">
      <c r="A3382">
        <v>3381</v>
      </c>
      <c r="B3382" s="13">
        <v>5</v>
      </c>
      <c r="C3382" s="13">
        <v>21</v>
      </c>
      <c r="D3382" s="13">
        <v>20</v>
      </c>
      <c r="E3382" s="14">
        <f t="shared" si="880"/>
        <v>141</v>
      </c>
      <c r="F3382" s="24">
        <f>'1 Solar Profile'!E3384*S$10</f>
        <v>0</v>
      </c>
      <c r="G3382" s="24">
        <f>'2 Load Profile'!E3383</f>
        <v>1.4708810385163849</v>
      </c>
      <c r="H3382" s="24">
        <f t="shared" si="872"/>
        <v>1.4708810385163849</v>
      </c>
      <c r="I3382" s="13">
        <f t="shared" si="873"/>
        <v>0</v>
      </c>
      <c r="J3382" s="24">
        <f t="shared" si="874"/>
        <v>0</v>
      </c>
      <c r="K3382" s="24">
        <f t="shared" si="875"/>
        <v>1.4708810385163849</v>
      </c>
      <c r="L3382" s="13"/>
      <c r="M3382" s="24"/>
      <c r="N3382" s="24">
        <f t="shared" si="885"/>
        <v>0</v>
      </c>
      <c r="O3382" s="24"/>
      <c r="P3382" s="24"/>
      <c r="Q3382" s="41"/>
    </row>
    <row r="3383" spans="1:17">
      <c r="A3383">
        <v>3382</v>
      </c>
      <c r="B3383" s="13">
        <v>5</v>
      </c>
      <c r="C3383" s="13">
        <v>21</v>
      </c>
      <c r="D3383" s="13">
        <v>21</v>
      </c>
      <c r="E3383" s="14">
        <f t="shared" si="880"/>
        <v>141</v>
      </c>
      <c r="F3383" s="24">
        <f>'1 Solar Profile'!E3385*S$10</f>
        <v>0</v>
      </c>
      <c r="G3383" s="24">
        <f>'2 Load Profile'!E3384</f>
        <v>1.2056401556233329</v>
      </c>
      <c r="H3383" s="24">
        <f t="shared" si="872"/>
        <v>1.2056401556233329</v>
      </c>
      <c r="I3383" s="13">
        <f t="shared" si="873"/>
        <v>0</v>
      </c>
      <c r="J3383" s="24">
        <f t="shared" si="874"/>
        <v>0</v>
      </c>
      <c r="K3383" s="24">
        <f t="shared" si="875"/>
        <v>1.2056401556233329</v>
      </c>
      <c r="L3383" s="13"/>
      <c r="M3383" s="24"/>
      <c r="N3383" s="24">
        <f t="shared" si="885"/>
        <v>0</v>
      </c>
      <c r="O3383" s="13"/>
      <c r="P3383" s="13"/>
    </row>
    <row r="3384" spans="1:17">
      <c r="A3384">
        <v>3383</v>
      </c>
      <c r="B3384" s="13">
        <v>5</v>
      </c>
      <c r="C3384" s="13">
        <v>21</v>
      </c>
      <c r="D3384" s="13">
        <v>22</v>
      </c>
      <c r="E3384" s="14">
        <f t="shared" si="880"/>
        <v>141</v>
      </c>
      <c r="F3384" s="24">
        <f>'1 Solar Profile'!E3386*S$10</f>
        <v>0</v>
      </c>
      <c r="G3384" s="24">
        <f>'2 Load Profile'!E3385</f>
        <v>0.91799382866076884</v>
      </c>
      <c r="H3384" s="24">
        <f t="shared" si="872"/>
        <v>0.91799382866076884</v>
      </c>
      <c r="I3384" s="13">
        <f t="shared" si="873"/>
        <v>0</v>
      </c>
      <c r="J3384" s="24">
        <f t="shared" si="874"/>
        <v>0</v>
      </c>
      <c r="K3384" s="24">
        <f t="shared" si="875"/>
        <v>0.91799382866076884</v>
      </c>
      <c r="L3384" s="13"/>
      <c r="M3384" s="24"/>
      <c r="N3384" s="24">
        <f t="shared" si="885"/>
        <v>0</v>
      </c>
      <c r="O3384" s="13"/>
      <c r="P3384" s="13"/>
    </row>
    <row r="3385" spans="1:17">
      <c r="A3385">
        <v>3384</v>
      </c>
      <c r="B3385" s="13">
        <v>5</v>
      </c>
      <c r="C3385" s="13">
        <v>21</v>
      </c>
      <c r="D3385" s="13">
        <v>23</v>
      </c>
      <c r="E3385" s="14">
        <f t="shared" si="880"/>
        <v>141</v>
      </c>
      <c r="F3385" s="24">
        <f>'1 Solar Profile'!E3387*S$10</f>
        <v>0</v>
      </c>
      <c r="G3385" s="24">
        <f>'2 Load Profile'!E3386</f>
        <v>0.62410669722345813</v>
      </c>
      <c r="H3385" s="24">
        <f t="shared" si="872"/>
        <v>0.62410669722345813</v>
      </c>
      <c r="I3385" s="13">
        <f t="shared" si="873"/>
        <v>0</v>
      </c>
      <c r="J3385" s="24">
        <f t="shared" si="874"/>
        <v>0</v>
      </c>
      <c r="K3385" s="24">
        <f t="shared" si="875"/>
        <v>0.62410669722345813</v>
      </c>
      <c r="L3385" s="13">
        <f t="shared" ref="L3385" si="886">SUM(I3362:I3385)</f>
        <v>-20.829239935276156</v>
      </c>
      <c r="M3385" s="24">
        <f t="shared" ref="M3385" si="887">SUMIF(H3362:H3385,"&gt;0",H3362:H3385)</f>
        <v>9.8574896908067622</v>
      </c>
      <c r="N3385" s="24">
        <f t="shared" si="885"/>
        <v>-10.971750244469394</v>
      </c>
      <c r="O3385" s="13">
        <f t="shared" ref="O3385" si="888">IF(M3385&gt;(L3385*-1),(M3385+L3385)*S$12,0)</f>
        <v>0</v>
      </c>
      <c r="P3385" s="13">
        <f t="shared" ref="P3385" si="889">IF(M3385&lt;(L3385*-1),(M3385+L3385)*S$14,0)</f>
        <v>-0.29020279396621551</v>
      </c>
    </row>
    <row r="3386" spans="1:17">
      <c r="A3386">
        <v>3385</v>
      </c>
      <c r="B3386" s="13">
        <v>5</v>
      </c>
      <c r="C3386" s="13">
        <v>22</v>
      </c>
      <c r="D3386" s="13">
        <v>0</v>
      </c>
      <c r="E3386" s="14">
        <f t="shared" si="880"/>
        <v>142</v>
      </c>
      <c r="F3386" s="24">
        <f>'1 Solar Profile'!E3388*S$10</f>
        <v>0</v>
      </c>
      <c r="G3386" s="24">
        <f>'2 Load Profile'!E3387</f>
        <v>0.50702964871331913</v>
      </c>
      <c r="H3386" s="24">
        <f t="shared" si="872"/>
        <v>0.50702964871331913</v>
      </c>
      <c r="I3386" s="13">
        <f t="shared" si="873"/>
        <v>0</v>
      </c>
      <c r="J3386" s="24">
        <f t="shared" si="874"/>
        <v>0</v>
      </c>
      <c r="K3386" s="24">
        <f t="shared" si="875"/>
        <v>0.50702964871331913</v>
      </c>
      <c r="L3386" s="13"/>
      <c r="M3386" s="24"/>
      <c r="N3386" s="24">
        <f t="shared" si="885"/>
        <v>0</v>
      </c>
      <c r="O3386" s="13"/>
      <c r="P3386" s="13"/>
    </row>
    <row r="3387" spans="1:17">
      <c r="A3387">
        <v>3386</v>
      </c>
      <c r="B3387" s="13">
        <v>5</v>
      </c>
      <c r="C3387" s="13">
        <v>22</v>
      </c>
      <c r="D3387" s="13">
        <v>1</v>
      </c>
      <c r="E3387" s="14">
        <f t="shared" si="880"/>
        <v>142</v>
      </c>
      <c r="F3387" s="24">
        <f>'1 Solar Profile'!E3389*S$10</f>
        <v>0</v>
      </c>
      <c r="G3387" s="24">
        <f>'2 Load Profile'!E3388</f>
        <v>0.46763985711037065</v>
      </c>
      <c r="H3387" s="24">
        <f t="shared" si="872"/>
        <v>0.46763985711037065</v>
      </c>
      <c r="I3387" s="13">
        <f t="shared" si="873"/>
        <v>0</v>
      </c>
      <c r="J3387" s="24">
        <f t="shared" si="874"/>
        <v>0</v>
      </c>
      <c r="K3387" s="24">
        <f t="shared" si="875"/>
        <v>0.46763985711037065</v>
      </c>
      <c r="L3387" s="13"/>
      <c r="M3387" s="24"/>
      <c r="N3387" s="24">
        <f t="shared" si="885"/>
        <v>0</v>
      </c>
      <c r="O3387" s="13"/>
      <c r="P3387" s="13"/>
    </row>
    <row r="3388" spans="1:17">
      <c r="A3388">
        <v>3387</v>
      </c>
      <c r="B3388" s="13">
        <v>5</v>
      </c>
      <c r="C3388" s="13">
        <v>22</v>
      </c>
      <c r="D3388" s="13">
        <v>2</v>
      </c>
      <c r="E3388" s="14">
        <f t="shared" si="880"/>
        <v>142</v>
      </c>
      <c r="F3388" s="24">
        <f>'1 Solar Profile'!E3390*S$10</f>
        <v>0</v>
      </c>
      <c r="G3388" s="24">
        <f>'2 Load Profile'!E3389</f>
        <v>0.46903600809836832</v>
      </c>
      <c r="H3388" s="24">
        <f t="shared" si="872"/>
        <v>0.46903600809836832</v>
      </c>
      <c r="I3388" s="13">
        <f t="shared" si="873"/>
        <v>0</v>
      </c>
      <c r="J3388" s="24">
        <f t="shared" si="874"/>
        <v>0</v>
      </c>
      <c r="K3388" s="24">
        <f t="shared" si="875"/>
        <v>0.46903600809836832</v>
      </c>
      <c r="L3388" s="13"/>
      <c r="M3388" s="24"/>
      <c r="N3388" s="24">
        <f t="shared" si="885"/>
        <v>0</v>
      </c>
      <c r="O3388" s="13"/>
      <c r="P3388" s="13"/>
    </row>
    <row r="3389" spans="1:17">
      <c r="A3389">
        <v>3388</v>
      </c>
      <c r="B3389" s="13">
        <v>5</v>
      </c>
      <c r="C3389" s="13">
        <v>22</v>
      </c>
      <c r="D3389" s="13">
        <v>3</v>
      </c>
      <c r="E3389" s="14">
        <f t="shared" si="880"/>
        <v>142</v>
      </c>
      <c r="F3389" s="24">
        <f>'1 Solar Profile'!E3391*S$10</f>
        <v>0</v>
      </c>
      <c r="G3389" s="24">
        <f>'2 Load Profile'!E3390</f>
        <v>0.47649471966986928</v>
      </c>
      <c r="H3389" s="24">
        <f t="shared" si="872"/>
        <v>0.47649471966986928</v>
      </c>
      <c r="I3389" s="13">
        <f t="shared" si="873"/>
        <v>0</v>
      </c>
      <c r="J3389" s="24">
        <f t="shared" si="874"/>
        <v>0</v>
      </c>
      <c r="K3389" s="24">
        <f t="shared" si="875"/>
        <v>0.47649471966986928</v>
      </c>
      <c r="L3389" s="13"/>
      <c r="M3389" s="24"/>
      <c r="N3389" s="24">
        <f t="shared" si="885"/>
        <v>0</v>
      </c>
      <c r="O3389" s="13"/>
      <c r="P3389" s="13"/>
    </row>
    <row r="3390" spans="1:17">
      <c r="A3390">
        <v>3389</v>
      </c>
      <c r="B3390" s="13">
        <v>5</v>
      </c>
      <c r="C3390" s="13">
        <v>22</v>
      </c>
      <c r="D3390" s="13">
        <v>4</v>
      </c>
      <c r="E3390" s="14">
        <f t="shared" si="880"/>
        <v>142</v>
      </c>
      <c r="F3390" s="24">
        <f>'1 Solar Profile'!E3392*S$10</f>
        <v>0</v>
      </c>
      <c r="G3390" s="24">
        <f>'2 Load Profile'!E3391</f>
        <v>0.53047489109261203</v>
      </c>
      <c r="H3390" s="24">
        <f t="shared" si="872"/>
        <v>0.53047489109261203</v>
      </c>
      <c r="I3390" s="13">
        <f t="shared" si="873"/>
        <v>0</v>
      </c>
      <c r="J3390" s="24">
        <f t="shared" si="874"/>
        <v>0</v>
      </c>
      <c r="K3390" s="24">
        <f t="shared" si="875"/>
        <v>0.53047489109261203</v>
      </c>
      <c r="L3390" s="13"/>
      <c r="M3390" s="24"/>
      <c r="N3390" s="24">
        <f t="shared" si="885"/>
        <v>0</v>
      </c>
      <c r="O3390" s="13"/>
      <c r="P3390" s="13"/>
    </row>
    <row r="3391" spans="1:17">
      <c r="A3391">
        <v>3390</v>
      </c>
      <c r="B3391" s="13">
        <v>5</v>
      </c>
      <c r="C3391" s="13">
        <v>22</v>
      </c>
      <c r="D3391" s="13">
        <v>5</v>
      </c>
      <c r="E3391" s="14">
        <f t="shared" si="880"/>
        <v>142</v>
      </c>
      <c r="F3391" s="24">
        <f>'1 Solar Profile'!E3393*S$10</f>
        <v>0.31459207499999997</v>
      </c>
      <c r="G3391" s="24">
        <f>'2 Load Profile'!E3392</f>
        <v>0.65982090362123957</v>
      </c>
      <c r="H3391" s="24">
        <f t="shared" si="872"/>
        <v>0.3452288286212396</v>
      </c>
      <c r="I3391" s="13">
        <f t="shared" si="873"/>
        <v>0</v>
      </c>
      <c r="J3391" s="24">
        <f t="shared" si="874"/>
        <v>0.31459207499999997</v>
      </c>
      <c r="K3391" s="24">
        <f t="shared" si="875"/>
        <v>0.3452288286212396</v>
      </c>
      <c r="L3391" s="13"/>
      <c r="M3391" s="24"/>
      <c r="N3391" s="24">
        <f t="shared" si="885"/>
        <v>0</v>
      </c>
      <c r="O3391" s="13"/>
      <c r="P3391" s="13"/>
    </row>
    <row r="3392" spans="1:17">
      <c r="A3392">
        <v>3391</v>
      </c>
      <c r="B3392" s="13">
        <v>5</v>
      </c>
      <c r="C3392" s="13">
        <v>22</v>
      </c>
      <c r="D3392" s="13">
        <v>6</v>
      </c>
      <c r="E3392" s="14">
        <f t="shared" si="880"/>
        <v>142</v>
      </c>
      <c r="F3392" s="24">
        <f>'1 Solar Profile'!E3394*S$10</f>
        <v>1.1582739</v>
      </c>
      <c r="G3392" s="24">
        <f>'2 Load Profile'!E3393</f>
        <v>0.8358286206674278</v>
      </c>
      <c r="H3392" s="24">
        <f t="shared" ref="H3392:H3455" si="890">G3392-F3392</f>
        <v>-0.32244527933257217</v>
      </c>
      <c r="I3392" s="13">
        <f t="shared" ref="I3392:I3455" si="891">IF(H3392&lt;0,H3392,0)</f>
        <v>-0.32244527933257217</v>
      </c>
      <c r="J3392" s="24">
        <f t="shared" ref="J3392:J3455" si="892">F3392+I3392</f>
        <v>0.8358286206674278</v>
      </c>
      <c r="K3392" s="24">
        <f t="shared" ref="K3392:K3455" si="893">IF(H3392&gt;0,H3392,0)</f>
        <v>0</v>
      </c>
      <c r="L3392" s="13"/>
      <c r="M3392" s="24"/>
      <c r="N3392" s="24">
        <f t="shared" si="885"/>
        <v>0</v>
      </c>
      <c r="O3392" s="13"/>
      <c r="P3392" s="13"/>
    </row>
    <row r="3393" spans="1:16">
      <c r="A3393">
        <v>3392</v>
      </c>
      <c r="B3393" s="13">
        <v>5</v>
      </c>
      <c r="C3393" s="13">
        <v>22</v>
      </c>
      <c r="D3393" s="13">
        <v>7</v>
      </c>
      <c r="E3393" s="14">
        <f t="shared" si="880"/>
        <v>142</v>
      </c>
      <c r="F3393" s="24">
        <f>'1 Solar Profile'!E3395*S$10</f>
        <v>2.1734559</v>
      </c>
      <c r="G3393" s="24">
        <f>'2 Load Profile'!E3394</f>
        <v>0.7718879098787701</v>
      </c>
      <c r="H3393" s="24">
        <f t="shared" si="890"/>
        <v>-1.4015679901212299</v>
      </c>
      <c r="I3393" s="13">
        <f t="shared" si="891"/>
        <v>-1.4015679901212299</v>
      </c>
      <c r="J3393" s="24">
        <f t="shared" si="892"/>
        <v>0.7718879098787701</v>
      </c>
      <c r="K3393" s="24">
        <f t="shared" si="893"/>
        <v>0</v>
      </c>
      <c r="L3393" s="13"/>
      <c r="M3393" s="24"/>
      <c r="N3393" s="24">
        <f t="shared" si="885"/>
        <v>0</v>
      </c>
      <c r="O3393" s="13"/>
      <c r="P3393" s="13"/>
    </row>
    <row r="3394" spans="1:16">
      <c r="A3394">
        <v>3393</v>
      </c>
      <c r="B3394" s="13">
        <v>5</v>
      </c>
      <c r="C3394" s="13">
        <v>22</v>
      </c>
      <c r="D3394" s="13">
        <v>8</v>
      </c>
      <c r="E3394" s="14">
        <f t="shared" si="880"/>
        <v>142</v>
      </c>
      <c r="F3394" s="24">
        <f>'1 Solar Profile'!E3396*S$10</f>
        <v>3.1497401250000001</v>
      </c>
      <c r="G3394" s="24">
        <f>'2 Load Profile'!E3395</f>
        <v>0.7061802043420411</v>
      </c>
      <c r="H3394" s="24">
        <f t="shared" si="890"/>
        <v>-2.4435599206579592</v>
      </c>
      <c r="I3394" s="13">
        <f t="shared" si="891"/>
        <v>-2.4435599206579592</v>
      </c>
      <c r="J3394" s="24">
        <f t="shared" si="892"/>
        <v>0.70618020434204087</v>
      </c>
      <c r="K3394" s="24">
        <f t="shared" si="893"/>
        <v>0</v>
      </c>
      <c r="L3394" s="13"/>
      <c r="M3394" s="24"/>
      <c r="N3394" s="24">
        <f t="shared" si="885"/>
        <v>0</v>
      </c>
      <c r="O3394" s="13"/>
      <c r="P3394" s="13"/>
    </row>
    <row r="3395" spans="1:16">
      <c r="A3395">
        <v>3394</v>
      </c>
      <c r="B3395" s="13">
        <v>5</v>
      </c>
      <c r="C3395" s="13">
        <v>22</v>
      </c>
      <c r="D3395" s="13">
        <v>9</v>
      </c>
      <c r="E3395" s="14">
        <f t="shared" si="880"/>
        <v>142</v>
      </c>
      <c r="F3395" s="24">
        <f>'1 Solar Profile'!E3397*S$10</f>
        <v>3.9953024999999993</v>
      </c>
      <c r="G3395" s="24">
        <f>'2 Load Profile'!E3396</f>
        <v>0.7069996549392451</v>
      </c>
      <c r="H3395" s="24">
        <f t="shared" si="890"/>
        <v>-3.2883028450607541</v>
      </c>
      <c r="I3395" s="13">
        <f t="shared" si="891"/>
        <v>-3.2883028450607541</v>
      </c>
      <c r="J3395" s="24">
        <f t="shared" si="892"/>
        <v>0.70699965493924521</v>
      </c>
      <c r="K3395" s="24">
        <f t="shared" si="893"/>
        <v>0</v>
      </c>
      <c r="L3395" s="13"/>
      <c r="M3395" s="24"/>
      <c r="N3395" s="24">
        <f t="shared" si="885"/>
        <v>0</v>
      </c>
      <c r="O3395" s="13"/>
      <c r="P3395" s="13"/>
    </row>
    <row r="3396" spans="1:16">
      <c r="A3396">
        <v>3395</v>
      </c>
      <c r="B3396" s="13">
        <v>5</v>
      </c>
      <c r="C3396" s="13">
        <v>22</v>
      </c>
      <c r="D3396" s="13">
        <v>10</v>
      </c>
      <c r="E3396" s="14">
        <f t="shared" si="880"/>
        <v>142</v>
      </c>
      <c r="F3396" s="24">
        <f>'1 Solar Profile'!E3398*S$10</f>
        <v>4.5641105999999994</v>
      </c>
      <c r="G3396" s="24">
        <f>'2 Load Profile'!E3397</f>
        <v>0.70983178602181529</v>
      </c>
      <c r="H3396" s="24">
        <f t="shared" si="890"/>
        <v>-3.8542788139781843</v>
      </c>
      <c r="I3396" s="13">
        <f t="shared" si="891"/>
        <v>-3.8542788139781843</v>
      </c>
      <c r="J3396" s="24">
        <f t="shared" si="892"/>
        <v>0.70983178602181507</v>
      </c>
      <c r="K3396" s="24">
        <f t="shared" si="893"/>
        <v>0</v>
      </c>
      <c r="L3396" s="13"/>
      <c r="M3396" s="24"/>
      <c r="N3396" s="24">
        <f t="shared" si="885"/>
        <v>0</v>
      </c>
      <c r="O3396" s="13"/>
      <c r="P3396" s="13"/>
    </row>
    <row r="3397" spans="1:16">
      <c r="A3397">
        <v>3396</v>
      </c>
      <c r="B3397" s="13">
        <v>5</v>
      </c>
      <c r="C3397" s="13">
        <v>22</v>
      </c>
      <c r="D3397" s="13">
        <v>11</v>
      </c>
      <c r="E3397" s="14">
        <f t="shared" si="880"/>
        <v>142</v>
      </c>
      <c r="F3397" s="24">
        <f>'1 Solar Profile'!E3399*S$10</f>
        <v>4.813275599999999</v>
      </c>
      <c r="G3397" s="24">
        <f>'2 Load Profile'!E3398</f>
        <v>0.6893053372215453</v>
      </c>
      <c r="H3397" s="24">
        <f t="shared" si="890"/>
        <v>-4.123970262778454</v>
      </c>
      <c r="I3397" s="13">
        <f t="shared" si="891"/>
        <v>-4.123970262778454</v>
      </c>
      <c r="J3397" s="24">
        <f t="shared" si="892"/>
        <v>0.68930533722154497</v>
      </c>
      <c r="K3397" s="24">
        <f t="shared" si="893"/>
        <v>0</v>
      </c>
      <c r="L3397" s="13"/>
      <c r="M3397" s="24"/>
      <c r="N3397" s="24">
        <f t="shared" si="885"/>
        <v>0</v>
      </c>
      <c r="O3397" s="13"/>
      <c r="P3397" s="13"/>
    </row>
    <row r="3398" spans="1:16">
      <c r="A3398">
        <v>3397</v>
      </c>
      <c r="B3398" s="13">
        <v>5</v>
      </c>
      <c r="C3398" s="13">
        <v>22</v>
      </c>
      <c r="D3398" s="13">
        <v>12</v>
      </c>
      <c r="E3398" s="14">
        <f t="shared" si="880"/>
        <v>142</v>
      </c>
      <c r="F3398" s="24">
        <f>'1 Solar Profile'!E3400*S$10</f>
        <v>0.29581964999999999</v>
      </c>
      <c r="G3398" s="24">
        <f>'2 Load Profile'!E3399</f>
        <v>0.669361324769567</v>
      </c>
      <c r="H3398" s="24">
        <f t="shared" si="890"/>
        <v>0.37354167476956701</v>
      </c>
      <c r="I3398" s="13">
        <f t="shared" si="891"/>
        <v>0</v>
      </c>
      <c r="J3398" s="24">
        <f t="shared" si="892"/>
        <v>0.29581964999999999</v>
      </c>
      <c r="K3398" s="24">
        <f t="shared" si="893"/>
        <v>0.37354167476956701</v>
      </c>
      <c r="L3398" s="13"/>
      <c r="M3398" s="24"/>
      <c r="N3398" s="24">
        <f t="shared" si="885"/>
        <v>0</v>
      </c>
      <c r="O3398" s="13"/>
      <c r="P3398" s="13"/>
    </row>
    <row r="3399" spans="1:16">
      <c r="A3399">
        <v>3398</v>
      </c>
      <c r="B3399" s="13">
        <v>5</v>
      </c>
      <c r="C3399" s="13">
        <v>22</v>
      </c>
      <c r="D3399" s="13">
        <v>13</v>
      </c>
      <c r="E3399" s="14">
        <f t="shared" si="880"/>
        <v>142</v>
      </c>
      <c r="F3399" s="24">
        <f>'1 Solar Profile'!E3401*S$10</f>
        <v>0.27866160000000001</v>
      </c>
      <c r="G3399" s="24">
        <f>'2 Load Profile'!E3400</f>
        <v>0.66296276537978294</v>
      </c>
      <c r="H3399" s="24">
        <f t="shared" si="890"/>
        <v>0.38430116537978293</v>
      </c>
      <c r="I3399" s="13">
        <f t="shared" si="891"/>
        <v>0</v>
      </c>
      <c r="J3399" s="24">
        <f t="shared" si="892"/>
        <v>0.27866160000000001</v>
      </c>
      <c r="K3399" s="24">
        <f t="shared" si="893"/>
        <v>0.38430116537978293</v>
      </c>
      <c r="L3399" s="13"/>
      <c r="M3399" s="24"/>
      <c r="N3399" s="24">
        <f t="shared" si="885"/>
        <v>0</v>
      </c>
      <c r="O3399" s="13"/>
      <c r="P3399" s="13"/>
    </row>
    <row r="3400" spans="1:16">
      <c r="A3400">
        <v>3399</v>
      </c>
      <c r="B3400" s="13">
        <v>5</v>
      </c>
      <c r="C3400" s="13">
        <v>22</v>
      </c>
      <c r="D3400" s="13">
        <v>14</v>
      </c>
      <c r="E3400" s="14">
        <f t="shared" si="880"/>
        <v>142</v>
      </c>
      <c r="F3400" s="24">
        <f>'1 Solar Profile'!E3402*S$10</f>
        <v>0.24095925000000001</v>
      </c>
      <c r="G3400" s="24">
        <f>'2 Load Profile'!E3401</f>
        <v>0.68818564541498684</v>
      </c>
      <c r="H3400" s="24">
        <f t="shared" si="890"/>
        <v>0.44722639541498682</v>
      </c>
      <c r="I3400" s="13">
        <f t="shared" si="891"/>
        <v>0</v>
      </c>
      <c r="J3400" s="24">
        <f t="shared" si="892"/>
        <v>0.24095925000000001</v>
      </c>
      <c r="K3400" s="24">
        <f t="shared" si="893"/>
        <v>0.44722639541498682</v>
      </c>
      <c r="L3400" s="13"/>
      <c r="M3400" s="24"/>
      <c r="N3400" s="24">
        <f t="shared" si="885"/>
        <v>0</v>
      </c>
      <c r="O3400" s="13"/>
      <c r="P3400" s="13"/>
    </row>
    <row r="3401" spans="1:16">
      <c r="A3401">
        <v>3400</v>
      </c>
      <c r="B3401" s="13">
        <v>5</v>
      </c>
      <c r="C3401" s="13">
        <v>22</v>
      </c>
      <c r="D3401" s="13">
        <v>15</v>
      </c>
      <c r="E3401" s="14">
        <f t="shared" si="880"/>
        <v>142</v>
      </c>
      <c r="F3401" s="24">
        <f>'1 Solar Profile'!E3403*S$10</f>
        <v>0.18422302499999998</v>
      </c>
      <c r="G3401" s="24">
        <f>'2 Load Profile'!E3402</f>
        <v>0.7951266412447543</v>
      </c>
      <c r="H3401" s="24">
        <f t="shared" si="890"/>
        <v>0.61090361624475431</v>
      </c>
      <c r="I3401" s="13">
        <f t="shared" si="891"/>
        <v>0</v>
      </c>
      <c r="J3401" s="24">
        <f t="shared" si="892"/>
        <v>0.18422302499999998</v>
      </c>
      <c r="K3401" s="24">
        <f t="shared" si="893"/>
        <v>0.61090361624475431</v>
      </c>
      <c r="L3401" s="13"/>
      <c r="M3401" s="24"/>
      <c r="N3401" s="24">
        <f t="shared" si="885"/>
        <v>0</v>
      </c>
      <c r="O3401" s="13"/>
      <c r="P3401" s="13"/>
    </row>
    <row r="3402" spans="1:16">
      <c r="A3402">
        <v>3401</v>
      </c>
      <c r="B3402" s="13">
        <v>5</v>
      </c>
      <c r="C3402" s="13">
        <v>22</v>
      </c>
      <c r="D3402" s="13">
        <v>16</v>
      </c>
      <c r="E3402" s="14">
        <f t="shared" si="880"/>
        <v>142</v>
      </c>
      <c r="F3402" s="24">
        <f>'1 Solar Profile'!E3404*S$10</f>
        <v>0.11799899999999999</v>
      </c>
      <c r="G3402" s="24">
        <f>'2 Load Profile'!E3403</f>
        <v>0.97224707154834489</v>
      </c>
      <c r="H3402" s="24">
        <f t="shared" si="890"/>
        <v>0.85424807154834492</v>
      </c>
      <c r="I3402" s="13">
        <f t="shared" si="891"/>
        <v>0</v>
      </c>
      <c r="J3402" s="24">
        <f t="shared" si="892"/>
        <v>0.11799899999999999</v>
      </c>
      <c r="K3402" s="24">
        <f t="shared" si="893"/>
        <v>0.85424807154834492</v>
      </c>
      <c r="L3402" s="13"/>
      <c r="M3402" s="24"/>
      <c r="N3402" s="24">
        <f t="shared" si="885"/>
        <v>0</v>
      </c>
      <c r="O3402" s="13"/>
      <c r="P3402" s="13"/>
    </row>
    <row r="3403" spans="1:16">
      <c r="A3403">
        <v>3402</v>
      </c>
      <c r="B3403" s="13">
        <v>5</v>
      </c>
      <c r="C3403" s="13">
        <v>22</v>
      </c>
      <c r="D3403" s="13">
        <v>17</v>
      </c>
      <c r="E3403" s="14">
        <f t="shared" si="880"/>
        <v>142</v>
      </c>
      <c r="F3403" s="24">
        <f>'1 Solar Profile'!E3405*S$10</f>
        <v>4.5953774999999995E-2</v>
      </c>
      <c r="G3403" s="24">
        <f>'2 Load Profile'!E3404</f>
        <v>1.0617465701898969</v>
      </c>
      <c r="H3403" s="24">
        <f t="shared" si="890"/>
        <v>1.0157927951898968</v>
      </c>
      <c r="I3403" s="13">
        <f t="shared" si="891"/>
        <v>0</v>
      </c>
      <c r="J3403" s="24">
        <f t="shared" si="892"/>
        <v>4.5953774999999995E-2</v>
      </c>
      <c r="K3403" s="24">
        <f t="shared" si="893"/>
        <v>1.0157927951898968</v>
      </c>
      <c r="L3403" s="13"/>
      <c r="M3403" s="24"/>
      <c r="N3403" s="24">
        <f t="shared" si="885"/>
        <v>0</v>
      </c>
      <c r="O3403" s="13"/>
      <c r="P3403" s="13"/>
    </row>
    <row r="3404" spans="1:16">
      <c r="A3404">
        <v>3403</v>
      </c>
      <c r="B3404" s="13">
        <v>5</v>
      </c>
      <c r="C3404" s="13">
        <v>22</v>
      </c>
      <c r="D3404" s="13">
        <v>18</v>
      </c>
      <c r="E3404" s="14">
        <f t="shared" si="880"/>
        <v>142</v>
      </c>
      <c r="F3404" s="24">
        <f>'1 Solar Profile'!E3406*S$10</f>
        <v>0</v>
      </c>
      <c r="G3404" s="24">
        <f>'2 Load Profile'!E3405</f>
        <v>1.1203790470575661</v>
      </c>
      <c r="H3404" s="24">
        <f t="shared" si="890"/>
        <v>1.1203790470575661</v>
      </c>
      <c r="I3404" s="13">
        <f t="shared" si="891"/>
        <v>0</v>
      </c>
      <c r="J3404" s="24">
        <f t="shared" si="892"/>
        <v>0</v>
      </c>
      <c r="K3404" s="24">
        <f t="shared" si="893"/>
        <v>1.1203790470575661</v>
      </c>
      <c r="L3404" s="13"/>
      <c r="M3404" s="24"/>
      <c r="N3404" s="24">
        <f t="shared" si="885"/>
        <v>0</v>
      </c>
      <c r="O3404" s="13"/>
      <c r="P3404" s="13"/>
    </row>
    <row r="3405" spans="1:16">
      <c r="A3405">
        <v>3404</v>
      </c>
      <c r="B3405" s="13">
        <v>5</v>
      </c>
      <c r="C3405" s="13">
        <v>22</v>
      </c>
      <c r="D3405" s="13">
        <v>19</v>
      </c>
      <c r="E3405" s="14">
        <f t="shared" si="880"/>
        <v>142</v>
      </c>
      <c r="F3405" s="24">
        <f>'1 Solar Profile'!E3407*S$10</f>
        <v>0</v>
      </c>
      <c r="G3405" s="24">
        <f>'2 Load Profile'!E3406</f>
        <v>1.3153128761666932</v>
      </c>
      <c r="H3405" s="24">
        <f t="shared" si="890"/>
        <v>1.3153128761666932</v>
      </c>
      <c r="I3405" s="13">
        <f t="shared" si="891"/>
        <v>0</v>
      </c>
      <c r="J3405" s="24">
        <f t="shared" si="892"/>
        <v>0</v>
      </c>
      <c r="K3405" s="24">
        <f t="shared" si="893"/>
        <v>1.3153128761666932</v>
      </c>
      <c r="L3405" s="13"/>
      <c r="M3405" s="24"/>
      <c r="N3405" s="24">
        <f t="shared" si="885"/>
        <v>0</v>
      </c>
      <c r="O3405" s="13"/>
      <c r="P3405" s="13"/>
    </row>
    <row r="3406" spans="1:16">
      <c r="A3406">
        <v>3405</v>
      </c>
      <c r="B3406" s="13">
        <v>5</v>
      </c>
      <c r="C3406" s="13">
        <v>22</v>
      </c>
      <c r="D3406" s="13">
        <v>20</v>
      </c>
      <c r="E3406" s="14">
        <f t="shared" si="880"/>
        <v>142</v>
      </c>
      <c r="F3406" s="24">
        <f>'1 Solar Profile'!E3408*S$10</f>
        <v>0</v>
      </c>
      <c r="G3406" s="24">
        <f>'2 Load Profile'!E3407</f>
        <v>1.4381556060334402</v>
      </c>
      <c r="H3406" s="24">
        <f t="shared" si="890"/>
        <v>1.4381556060334402</v>
      </c>
      <c r="I3406" s="13">
        <f t="shared" si="891"/>
        <v>0</v>
      </c>
      <c r="J3406" s="24">
        <f t="shared" si="892"/>
        <v>0</v>
      </c>
      <c r="K3406" s="24">
        <f t="shared" si="893"/>
        <v>1.4381556060334402</v>
      </c>
      <c r="L3406" s="13"/>
      <c r="M3406" s="24"/>
      <c r="N3406" s="24">
        <f t="shared" si="885"/>
        <v>0</v>
      </c>
      <c r="O3406" s="24"/>
      <c r="P3406" s="24"/>
    </row>
    <row r="3407" spans="1:16">
      <c r="A3407">
        <v>3406</v>
      </c>
      <c r="B3407" s="13">
        <v>5</v>
      </c>
      <c r="C3407" s="13">
        <v>22</v>
      </c>
      <c r="D3407" s="13">
        <v>21</v>
      </c>
      <c r="E3407" s="14">
        <f t="shared" si="880"/>
        <v>142</v>
      </c>
      <c r="F3407" s="24">
        <f>'1 Solar Profile'!E3409*S$10</f>
        <v>0</v>
      </c>
      <c r="G3407" s="24">
        <f>'2 Load Profile'!E3408</f>
        <v>1.1799471595996887</v>
      </c>
      <c r="H3407" s="24">
        <f t="shared" si="890"/>
        <v>1.1799471595996887</v>
      </c>
      <c r="I3407" s="13">
        <f t="shared" si="891"/>
        <v>0</v>
      </c>
      <c r="J3407" s="24">
        <f t="shared" si="892"/>
        <v>0</v>
      </c>
      <c r="K3407" s="24">
        <f t="shared" si="893"/>
        <v>1.1799471595996887</v>
      </c>
      <c r="L3407" s="13"/>
      <c r="M3407" s="24"/>
      <c r="N3407" s="24">
        <f t="shared" si="885"/>
        <v>0</v>
      </c>
      <c r="O3407" s="13"/>
      <c r="P3407" s="13"/>
    </row>
    <row r="3408" spans="1:16">
      <c r="A3408">
        <v>3407</v>
      </c>
      <c r="B3408" s="13">
        <v>5</v>
      </c>
      <c r="C3408" s="13">
        <v>22</v>
      </c>
      <c r="D3408" s="13">
        <v>22</v>
      </c>
      <c r="E3408" s="14">
        <f t="shared" si="880"/>
        <v>142</v>
      </c>
      <c r="F3408" s="24">
        <f>'1 Solar Profile'!E3410*S$10</f>
        <v>0</v>
      </c>
      <c r="G3408" s="24">
        <f>'2 Load Profile'!E3409</f>
        <v>0.92270085041617234</v>
      </c>
      <c r="H3408" s="24">
        <f t="shared" si="890"/>
        <v>0.92270085041617234</v>
      </c>
      <c r="I3408" s="13">
        <f t="shared" si="891"/>
        <v>0</v>
      </c>
      <c r="J3408" s="24">
        <f t="shared" si="892"/>
        <v>0</v>
      </c>
      <c r="K3408" s="24">
        <f t="shared" si="893"/>
        <v>0.92270085041617234</v>
      </c>
      <c r="L3408" s="13"/>
      <c r="M3408" s="24"/>
      <c r="N3408" s="24">
        <f t="shared" si="885"/>
        <v>0</v>
      </c>
      <c r="O3408" s="13"/>
      <c r="P3408" s="13"/>
    </row>
    <row r="3409" spans="1:16">
      <c r="A3409">
        <v>3408</v>
      </c>
      <c r="B3409" s="13">
        <v>5</v>
      </c>
      <c r="C3409" s="13">
        <v>22</v>
      </c>
      <c r="D3409" s="13">
        <v>23</v>
      </c>
      <c r="E3409" s="14">
        <f t="shared" si="880"/>
        <v>142</v>
      </c>
      <c r="F3409" s="24">
        <f>'1 Solar Profile'!E3411*S$10</f>
        <v>0</v>
      </c>
      <c r="G3409" s="24">
        <f>'2 Load Profile'!E3410</f>
        <v>0.65694060281131328</v>
      </c>
      <c r="H3409" s="24">
        <f t="shared" si="890"/>
        <v>0.65694060281131328</v>
      </c>
      <c r="I3409" s="13">
        <f t="shared" si="891"/>
        <v>0</v>
      </c>
      <c r="J3409" s="24">
        <f t="shared" si="892"/>
        <v>0</v>
      </c>
      <c r="K3409" s="24">
        <f t="shared" si="893"/>
        <v>0.65694060281131328</v>
      </c>
      <c r="L3409" s="13">
        <f t="shared" ref="L3409" si="894">SUM(I3386:I3409)</f>
        <v>-15.434125111929152</v>
      </c>
      <c r="M3409" s="24">
        <f t="shared" ref="M3409" si="895">SUMIF(H3386:H3409,"&gt;0",H3386:H3409)</f>
        <v>13.115353813937986</v>
      </c>
      <c r="N3409" s="24">
        <f t="shared" si="885"/>
        <v>-2.3187712979911659</v>
      </c>
      <c r="O3409" s="13">
        <f t="shared" ref="O3409" si="896">IF(M3409&gt;(L3409*-1),(M3409+L3409)*S$12,0)</f>
        <v>0</v>
      </c>
      <c r="P3409" s="13">
        <f t="shared" ref="P3409" si="897">IF(M3409&lt;(L3409*-1),(M3409+L3409)*S$14,0)</f>
        <v>-6.1331500831866344E-2</v>
      </c>
    </row>
    <row r="3410" spans="1:16">
      <c r="A3410">
        <v>3409</v>
      </c>
      <c r="B3410" s="13">
        <v>5</v>
      </c>
      <c r="C3410" s="13">
        <v>23</v>
      </c>
      <c r="D3410" s="13">
        <v>0</v>
      </c>
      <c r="E3410" s="14">
        <f t="shared" si="880"/>
        <v>143</v>
      </c>
      <c r="F3410" s="24">
        <f>'1 Solar Profile'!E3412*S$10</f>
        <v>0</v>
      </c>
      <c r="G3410" s="24">
        <f>'2 Load Profile'!E3411</f>
        <v>0.56673273225982745</v>
      </c>
      <c r="H3410" s="24">
        <f t="shared" si="890"/>
        <v>0.56673273225982745</v>
      </c>
      <c r="I3410" s="13">
        <f t="shared" si="891"/>
        <v>0</v>
      </c>
      <c r="J3410" s="24">
        <f t="shared" si="892"/>
        <v>0</v>
      </c>
      <c r="K3410" s="24">
        <f t="shared" si="893"/>
        <v>0.56673273225982745</v>
      </c>
      <c r="L3410" s="13"/>
      <c r="M3410" s="24"/>
      <c r="N3410" s="24">
        <f t="shared" si="885"/>
        <v>0</v>
      </c>
      <c r="O3410" s="13"/>
      <c r="P3410" s="13"/>
    </row>
    <row r="3411" spans="1:16">
      <c r="A3411">
        <v>3410</v>
      </c>
      <c r="B3411" s="13">
        <v>5</v>
      </c>
      <c r="C3411" s="13">
        <v>23</v>
      </c>
      <c r="D3411" s="13">
        <v>1</v>
      </c>
      <c r="E3411" s="14">
        <f t="shared" si="880"/>
        <v>143</v>
      </c>
      <c r="F3411" s="24">
        <f>'1 Solar Profile'!E3413*S$10</f>
        <v>0</v>
      </c>
      <c r="G3411" s="24">
        <f>'2 Load Profile'!E3412</f>
        <v>0.53242099642122709</v>
      </c>
      <c r="H3411" s="24">
        <f t="shared" si="890"/>
        <v>0.53242099642122709</v>
      </c>
      <c r="I3411" s="13">
        <f t="shared" si="891"/>
        <v>0</v>
      </c>
      <c r="J3411" s="24">
        <f t="shared" si="892"/>
        <v>0</v>
      </c>
      <c r="K3411" s="24">
        <f t="shared" si="893"/>
        <v>0.53242099642122709</v>
      </c>
      <c r="L3411" s="13"/>
      <c r="M3411" s="24"/>
      <c r="N3411" s="24">
        <f t="shared" si="885"/>
        <v>0</v>
      </c>
      <c r="O3411" s="13"/>
      <c r="P3411" s="13"/>
    </row>
    <row r="3412" spans="1:16">
      <c r="A3412">
        <v>3411</v>
      </c>
      <c r="B3412" s="13">
        <v>5</v>
      </c>
      <c r="C3412" s="13">
        <v>23</v>
      </c>
      <c r="D3412" s="13">
        <v>2</v>
      </c>
      <c r="E3412" s="14">
        <f t="shared" si="880"/>
        <v>143</v>
      </c>
      <c r="F3412" s="24">
        <f>'1 Solar Profile'!E3414*S$10</f>
        <v>0</v>
      </c>
      <c r="G3412" s="24">
        <f>'2 Load Profile'!E3413</f>
        <v>0.53141712665663321</v>
      </c>
      <c r="H3412" s="24">
        <f t="shared" si="890"/>
        <v>0.53141712665663321</v>
      </c>
      <c r="I3412" s="13">
        <f t="shared" si="891"/>
        <v>0</v>
      </c>
      <c r="J3412" s="24">
        <f t="shared" si="892"/>
        <v>0</v>
      </c>
      <c r="K3412" s="24">
        <f t="shared" si="893"/>
        <v>0.53141712665663321</v>
      </c>
      <c r="L3412" s="13"/>
      <c r="M3412" s="24"/>
      <c r="N3412" s="24">
        <f t="shared" si="885"/>
        <v>0</v>
      </c>
      <c r="O3412" s="13"/>
      <c r="P3412" s="13"/>
    </row>
    <row r="3413" spans="1:16">
      <c r="A3413">
        <v>3412</v>
      </c>
      <c r="B3413" s="13">
        <v>5</v>
      </c>
      <c r="C3413" s="13">
        <v>23</v>
      </c>
      <c r="D3413" s="13">
        <v>3</v>
      </c>
      <c r="E3413" s="14">
        <f t="shared" si="880"/>
        <v>143</v>
      </c>
      <c r="F3413" s="24">
        <f>'1 Solar Profile'!E3415*S$10</f>
        <v>0</v>
      </c>
      <c r="G3413" s="24">
        <f>'2 Load Profile'!E3414</f>
        <v>0.5387681647199265</v>
      </c>
      <c r="H3413" s="24">
        <f t="shared" si="890"/>
        <v>0.5387681647199265</v>
      </c>
      <c r="I3413" s="13">
        <f t="shared" si="891"/>
        <v>0</v>
      </c>
      <c r="J3413" s="24">
        <f t="shared" si="892"/>
        <v>0</v>
      </c>
      <c r="K3413" s="24">
        <f t="shared" si="893"/>
        <v>0.5387681647199265</v>
      </c>
      <c r="L3413" s="13"/>
      <c r="M3413" s="24"/>
      <c r="N3413" s="24">
        <f t="shared" si="885"/>
        <v>0</v>
      </c>
      <c r="O3413" s="13"/>
      <c r="P3413" s="13"/>
    </row>
    <row r="3414" spans="1:16">
      <c r="A3414">
        <v>3413</v>
      </c>
      <c r="B3414" s="13">
        <v>5</v>
      </c>
      <c r="C3414" s="13">
        <v>23</v>
      </c>
      <c r="D3414" s="13">
        <v>4</v>
      </c>
      <c r="E3414" s="14">
        <f t="shared" si="880"/>
        <v>143</v>
      </c>
      <c r="F3414" s="24">
        <f>'1 Solar Profile'!E3416*S$10</f>
        <v>0</v>
      </c>
      <c r="G3414" s="24">
        <f>'2 Load Profile'!E3415</f>
        <v>0.58918445092060145</v>
      </c>
      <c r="H3414" s="24">
        <f t="shared" si="890"/>
        <v>0.58918445092060145</v>
      </c>
      <c r="I3414" s="13">
        <f t="shared" si="891"/>
        <v>0</v>
      </c>
      <c r="J3414" s="24">
        <f t="shared" si="892"/>
        <v>0</v>
      </c>
      <c r="K3414" s="24">
        <f t="shared" si="893"/>
        <v>0.58918445092060145</v>
      </c>
      <c r="L3414" s="13"/>
      <c r="M3414" s="24"/>
      <c r="N3414" s="24">
        <f t="shared" si="885"/>
        <v>0</v>
      </c>
      <c r="O3414" s="13"/>
      <c r="P3414" s="13"/>
    </row>
    <row r="3415" spans="1:16">
      <c r="A3415">
        <v>3414</v>
      </c>
      <c r="B3415" s="13">
        <v>5</v>
      </c>
      <c r="C3415" s="13">
        <v>23</v>
      </c>
      <c r="D3415" s="13">
        <v>5</v>
      </c>
      <c r="E3415" s="14">
        <f t="shared" si="880"/>
        <v>143</v>
      </c>
      <c r="F3415" s="24">
        <f>'1 Solar Profile'!E3417*S$10</f>
        <v>1.1028149999999999E-2</v>
      </c>
      <c r="G3415" s="24">
        <f>'2 Load Profile'!E3416</f>
        <v>0.71659679230888373</v>
      </c>
      <c r="H3415" s="24">
        <f t="shared" si="890"/>
        <v>0.70556864230888372</v>
      </c>
      <c r="I3415" s="13">
        <f t="shared" si="891"/>
        <v>0</v>
      </c>
      <c r="J3415" s="24">
        <f t="shared" si="892"/>
        <v>1.1028149999999999E-2</v>
      </c>
      <c r="K3415" s="24">
        <f t="shared" si="893"/>
        <v>0.70556864230888372</v>
      </c>
      <c r="L3415" s="13"/>
      <c r="M3415" s="24"/>
      <c r="N3415" s="24">
        <f t="shared" si="885"/>
        <v>0</v>
      </c>
      <c r="O3415" s="13"/>
      <c r="P3415" s="13"/>
    </row>
    <row r="3416" spans="1:16">
      <c r="A3416">
        <v>3415</v>
      </c>
      <c r="B3416" s="13">
        <v>5</v>
      </c>
      <c r="C3416" s="13">
        <v>23</v>
      </c>
      <c r="D3416" s="13">
        <v>6</v>
      </c>
      <c r="E3416" s="14">
        <f t="shared" ref="E3416:E3479" si="898">IF(D3416&lt;D3415, E3415+1,E3415)</f>
        <v>143</v>
      </c>
      <c r="F3416" s="24">
        <f>'1 Solar Profile'!E3418*S$10</f>
        <v>0.5508594</v>
      </c>
      <c r="G3416" s="24">
        <f>'2 Load Profile'!E3417</f>
        <v>0.88454817645053607</v>
      </c>
      <c r="H3416" s="24">
        <f t="shared" si="890"/>
        <v>0.33368877645053607</v>
      </c>
      <c r="I3416" s="13">
        <f t="shared" si="891"/>
        <v>0</v>
      </c>
      <c r="J3416" s="24">
        <f t="shared" si="892"/>
        <v>0.5508594</v>
      </c>
      <c r="K3416" s="24">
        <f t="shared" si="893"/>
        <v>0.33368877645053607</v>
      </c>
      <c r="L3416" s="13"/>
      <c r="M3416" s="24"/>
      <c r="N3416" s="24">
        <f t="shared" si="885"/>
        <v>0</v>
      </c>
      <c r="O3416" s="13"/>
      <c r="P3416" s="13"/>
    </row>
    <row r="3417" spans="1:16">
      <c r="A3417">
        <v>3416</v>
      </c>
      <c r="B3417" s="13">
        <v>5</v>
      </c>
      <c r="C3417" s="13">
        <v>23</v>
      </c>
      <c r="D3417" s="13">
        <v>7</v>
      </c>
      <c r="E3417" s="14">
        <f t="shared" si="898"/>
        <v>143</v>
      </c>
      <c r="F3417" s="24">
        <f>'1 Solar Profile'!E3419*S$10</f>
        <v>0.41764904999999991</v>
      </c>
      <c r="G3417" s="24">
        <f>'2 Load Profile'!E3418</f>
        <v>0.81434452430645599</v>
      </c>
      <c r="H3417" s="24">
        <f t="shared" si="890"/>
        <v>0.39669547430645608</v>
      </c>
      <c r="I3417" s="13">
        <f t="shared" si="891"/>
        <v>0</v>
      </c>
      <c r="J3417" s="24">
        <f t="shared" si="892"/>
        <v>0.41764904999999991</v>
      </c>
      <c r="K3417" s="24">
        <f t="shared" si="893"/>
        <v>0.39669547430645608</v>
      </c>
      <c r="L3417" s="13"/>
      <c r="M3417" s="24"/>
      <c r="N3417" s="24">
        <f t="shared" si="885"/>
        <v>0</v>
      </c>
      <c r="O3417" s="13"/>
      <c r="P3417" s="13"/>
    </row>
    <row r="3418" spans="1:16">
      <c r="A3418">
        <v>3417</v>
      </c>
      <c r="B3418" s="13">
        <v>5</v>
      </c>
      <c r="C3418" s="13">
        <v>23</v>
      </c>
      <c r="D3418" s="13">
        <v>8</v>
      </c>
      <c r="E3418" s="14">
        <f t="shared" si="898"/>
        <v>143</v>
      </c>
      <c r="F3418" s="24">
        <f>'1 Solar Profile'!E3420*S$10</f>
        <v>0.82628910000000011</v>
      </c>
      <c r="G3418" s="24">
        <f>'2 Load Profile'!E3419</f>
        <v>0.74942544353541607</v>
      </c>
      <c r="H3418" s="24">
        <f t="shared" si="890"/>
        <v>-7.686365646458404E-2</v>
      </c>
      <c r="I3418" s="13">
        <f t="shared" si="891"/>
        <v>-7.686365646458404E-2</v>
      </c>
      <c r="J3418" s="24">
        <f t="shared" si="892"/>
        <v>0.74942544353541607</v>
      </c>
      <c r="K3418" s="24">
        <f t="shared" si="893"/>
        <v>0</v>
      </c>
      <c r="L3418" s="13"/>
      <c r="M3418" s="24"/>
      <c r="N3418" s="24">
        <f t="shared" si="885"/>
        <v>0</v>
      </c>
      <c r="O3418" s="13"/>
      <c r="P3418" s="13"/>
    </row>
    <row r="3419" spans="1:16">
      <c r="A3419">
        <v>3418</v>
      </c>
      <c r="B3419" s="13">
        <v>5</v>
      </c>
      <c r="C3419" s="13">
        <v>23</v>
      </c>
      <c r="D3419" s="13">
        <v>9</v>
      </c>
      <c r="E3419" s="14">
        <f t="shared" si="898"/>
        <v>143</v>
      </c>
      <c r="F3419" s="24">
        <f>'1 Solar Profile'!E3421*S$10</f>
        <v>1.5682149000000001</v>
      </c>
      <c r="G3419" s="24">
        <f>'2 Load Profile'!E3420</f>
        <v>0.75349773623722993</v>
      </c>
      <c r="H3419" s="24">
        <f t="shared" si="890"/>
        <v>-0.81471716376277015</v>
      </c>
      <c r="I3419" s="13">
        <f t="shared" si="891"/>
        <v>-0.81471716376277015</v>
      </c>
      <c r="J3419" s="24">
        <f t="shared" si="892"/>
        <v>0.75349773623722993</v>
      </c>
      <c r="K3419" s="24">
        <f t="shared" si="893"/>
        <v>0</v>
      </c>
      <c r="L3419" s="13"/>
      <c r="M3419" s="24"/>
      <c r="N3419" s="24">
        <f t="shared" si="885"/>
        <v>0</v>
      </c>
      <c r="O3419" s="13"/>
      <c r="P3419" s="13"/>
    </row>
    <row r="3420" spans="1:16">
      <c r="A3420">
        <v>3419</v>
      </c>
      <c r="B3420" s="13">
        <v>5</v>
      </c>
      <c r="C3420" s="13">
        <v>23</v>
      </c>
      <c r="D3420" s="13">
        <v>10</v>
      </c>
      <c r="E3420" s="14">
        <f t="shared" si="898"/>
        <v>143</v>
      </c>
      <c r="F3420" s="24">
        <f>'1 Solar Profile'!E3422*S$10</f>
        <v>1.7493084000000001</v>
      </c>
      <c r="G3420" s="24">
        <f>'2 Load Profile'!E3421</f>
        <v>0.75635533493432827</v>
      </c>
      <c r="H3420" s="24">
        <f t="shared" si="890"/>
        <v>-0.99295306506567182</v>
      </c>
      <c r="I3420" s="13">
        <f t="shared" si="891"/>
        <v>-0.99295306506567182</v>
      </c>
      <c r="J3420" s="24">
        <f t="shared" si="892"/>
        <v>0.75635533493432827</v>
      </c>
      <c r="K3420" s="24">
        <f t="shared" si="893"/>
        <v>0</v>
      </c>
      <c r="L3420" s="13"/>
      <c r="M3420" s="24"/>
      <c r="N3420" s="24">
        <f t="shared" si="885"/>
        <v>0</v>
      </c>
      <c r="O3420" s="13"/>
      <c r="P3420" s="13"/>
    </row>
    <row r="3421" spans="1:16">
      <c r="A3421">
        <v>3420</v>
      </c>
      <c r="B3421" s="13">
        <v>5</v>
      </c>
      <c r="C3421" s="13">
        <v>23</v>
      </c>
      <c r="D3421" s="13">
        <v>11</v>
      </c>
      <c r="E3421" s="14">
        <f t="shared" si="898"/>
        <v>143</v>
      </c>
      <c r="F3421" s="24">
        <f>'1 Solar Profile'!E3423*S$10</f>
        <v>1.787900625</v>
      </c>
      <c r="G3421" s="24">
        <f>'2 Load Profile'!E3422</f>
        <v>0.73915639218919271</v>
      </c>
      <c r="H3421" s="24">
        <f t="shared" si="890"/>
        <v>-1.0487442328108072</v>
      </c>
      <c r="I3421" s="13">
        <f t="shared" si="891"/>
        <v>-1.0487442328108072</v>
      </c>
      <c r="J3421" s="24">
        <f t="shared" si="892"/>
        <v>0.73915639218919282</v>
      </c>
      <c r="K3421" s="24">
        <f t="shared" si="893"/>
        <v>0</v>
      </c>
      <c r="L3421" s="13"/>
      <c r="M3421" s="24"/>
      <c r="N3421" s="24">
        <f t="shared" si="885"/>
        <v>0</v>
      </c>
      <c r="O3421" s="13"/>
      <c r="P3421" s="13"/>
    </row>
    <row r="3422" spans="1:16">
      <c r="A3422">
        <v>3421</v>
      </c>
      <c r="B3422" s="13">
        <v>5</v>
      </c>
      <c r="C3422" s="13">
        <v>23</v>
      </c>
      <c r="D3422" s="13">
        <v>12</v>
      </c>
      <c r="E3422" s="14">
        <f t="shared" si="898"/>
        <v>143</v>
      </c>
      <c r="F3422" s="24">
        <f>'1 Solar Profile'!E3424*S$10</f>
        <v>1.8961110000000001</v>
      </c>
      <c r="G3422" s="24">
        <f>'2 Load Profile'!E3423</f>
        <v>0.71531662236311444</v>
      </c>
      <c r="H3422" s="24">
        <f t="shared" si="890"/>
        <v>-1.1807943776368857</v>
      </c>
      <c r="I3422" s="13">
        <f t="shared" si="891"/>
        <v>-1.1807943776368857</v>
      </c>
      <c r="J3422" s="24">
        <f t="shared" si="892"/>
        <v>0.71531662236311444</v>
      </c>
      <c r="K3422" s="24">
        <f t="shared" si="893"/>
        <v>0</v>
      </c>
      <c r="L3422" s="13"/>
      <c r="M3422" s="24"/>
      <c r="N3422" s="24">
        <f t="shared" si="885"/>
        <v>0</v>
      </c>
      <c r="O3422" s="13"/>
      <c r="P3422" s="13"/>
    </row>
    <row r="3423" spans="1:16">
      <c r="A3423">
        <v>3422</v>
      </c>
      <c r="B3423" s="13">
        <v>5</v>
      </c>
      <c r="C3423" s="13">
        <v>23</v>
      </c>
      <c r="D3423" s="13">
        <v>13</v>
      </c>
      <c r="E3423" s="14">
        <f t="shared" si="898"/>
        <v>143</v>
      </c>
      <c r="F3423" s="24">
        <f>'1 Solar Profile'!E3425*S$10</f>
        <v>1.6760283749999998</v>
      </c>
      <c r="G3423" s="24">
        <f>'2 Load Profile'!E3424</f>
        <v>0.70521784927063502</v>
      </c>
      <c r="H3423" s="24">
        <f t="shared" si="890"/>
        <v>-0.97081052572936477</v>
      </c>
      <c r="I3423" s="13">
        <f t="shared" si="891"/>
        <v>-0.97081052572936477</v>
      </c>
      <c r="J3423" s="24">
        <f t="shared" si="892"/>
        <v>0.70521784927063502</v>
      </c>
      <c r="K3423" s="24">
        <f t="shared" si="893"/>
        <v>0</v>
      </c>
      <c r="L3423" s="13"/>
      <c r="M3423" s="24"/>
      <c r="N3423" s="24">
        <f t="shared" si="885"/>
        <v>0</v>
      </c>
      <c r="O3423" s="13"/>
      <c r="P3423" s="13"/>
    </row>
    <row r="3424" spans="1:16">
      <c r="A3424">
        <v>3423</v>
      </c>
      <c r="B3424" s="13">
        <v>5</v>
      </c>
      <c r="C3424" s="13">
        <v>23</v>
      </c>
      <c r="D3424" s="13">
        <v>14</v>
      </c>
      <c r="E3424" s="14">
        <f t="shared" si="898"/>
        <v>143</v>
      </c>
      <c r="F3424" s="24">
        <f>'1 Solar Profile'!E3426*S$10</f>
        <v>2.6052342749999999</v>
      </c>
      <c r="G3424" s="24">
        <f>'2 Load Profile'!E3425</f>
        <v>0.72672228479831591</v>
      </c>
      <c r="H3424" s="24">
        <f t="shared" si="890"/>
        <v>-1.878511990201684</v>
      </c>
      <c r="I3424" s="13">
        <f t="shared" si="891"/>
        <v>-1.878511990201684</v>
      </c>
      <c r="J3424" s="24">
        <f t="shared" si="892"/>
        <v>0.72672228479831591</v>
      </c>
      <c r="K3424" s="24">
        <f t="shared" si="893"/>
        <v>0</v>
      </c>
      <c r="L3424" s="13"/>
      <c r="M3424" s="24"/>
      <c r="N3424" s="24">
        <f t="shared" si="885"/>
        <v>0</v>
      </c>
      <c r="O3424" s="13"/>
      <c r="P3424" s="13"/>
    </row>
    <row r="3425" spans="1:16">
      <c r="A3425">
        <v>3424</v>
      </c>
      <c r="B3425" s="13">
        <v>5</v>
      </c>
      <c r="C3425" s="13">
        <v>23</v>
      </c>
      <c r="D3425" s="13">
        <v>15</v>
      </c>
      <c r="E3425" s="14">
        <f t="shared" si="898"/>
        <v>143</v>
      </c>
      <c r="F3425" s="24">
        <f>'1 Solar Profile'!E3427*S$10</f>
        <v>1.9434696749999998</v>
      </c>
      <c r="G3425" s="24">
        <f>'2 Load Profile'!E3426</f>
        <v>0.82709828104872951</v>
      </c>
      <c r="H3425" s="24">
        <f t="shared" si="890"/>
        <v>-1.1163713939512703</v>
      </c>
      <c r="I3425" s="13">
        <f t="shared" si="891"/>
        <v>-1.1163713939512703</v>
      </c>
      <c r="J3425" s="24">
        <f t="shared" si="892"/>
        <v>0.82709828104872951</v>
      </c>
      <c r="K3425" s="24">
        <f t="shared" si="893"/>
        <v>0</v>
      </c>
      <c r="L3425" s="13"/>
      <c r="M3425" s="24"/>
      <c r="N3425" s="24">
        <f t="shared" si="885"/>
        <v>0</v>
      </c>
      <c r="O3425" s="13"/>
      <c r="P3425" s="13"/>
    </row>
    <row r="3426" spans="1:16">
      <c r="A3426">
        <v>3425</v>
      </c>
      <c r="B3426" s="13">
        <v>5</v>
      </c>
      <c r="C3426" s="13">
        <v>23</v>
      </c>
      <c r="D3426" s="13">
        <v>16</v>
      </c>
      <c r="E3426" s="14">
        <f t="shared" si="898"/>
        <v>143</v>
      </c>
      <c r="F3426" s="24">
        <f>'1 Solar Profile'!E3428*S$10</f>
        <v>2.0604890250000003</v>
      </c>
      <c r="G3426" s="24">
        <f>'2 Load Profile'!E3427</f>
        <v>1.0010570407343062</v>
      </c>
      <c r="H3426" s="24">
        <f t="shared" si="890"/>
        <v>-1.0594319842656941</v>
      </c>
      <c r="I3426" s="13">
        <f t="shared" si="891"/>
        <v>-1.0594319842656941</v>
      </c>
      <c r="J3426" s="24">
        <f t="shared" si="892"/>
        <v>1.0010570407343062</v>
      </c>
      <c r="K3426" s="24">
        <f t="shared" si="893"/>
        <v>0</v>
      </c>
      <c r="L3426" s="13"/>
      <c r="M3426" s="24"/>
      <c r="N3426" s="24">
        <f t="shared" si="885"/>
        <v>0</v>
      </c>
      <c r="O3426" s="13"/>
      <c r="P3426" s="13"/>
    </row>
    <row r="3427" spans="1:16">
      <c r="A3427">
        <v>3426</v>
      </c>
      <c r="B3427" s="13">
        <v>5</v>
      </c>
      <c r="C3427" s="13">
        <v>23</v>
      </c>
      <c r="D3427" s="13">
        <v>17</v>
      </c>
      <c r="E3427" s="14">
        <f t="shared" si="898"/>
        <v>143</v>
      </c>
      <c r="F3427" s="24">
        <f>'1 Solar Profile'!E3429*S$10</f>
        <v>0.78499417500000002</v>
      </c>
      <c r="G3427" s="24">
        <f>'2 Load Profile'!E3428</f>
        <v>1.0889412639663318</v>
      </c>
      <c r="H3427" s="24">
        <f t="shared" si="890"/>
        <v>0.30394708896633182</v>
      </c>
      <c r="I3427" s="13">
        <f t="shared" si="891"/>
        <v>0</v>
      </c>
      <c r="J3427" s="24">
        <f t="shared" si="892"/>
        <v>0.78499417500000002</v>
      </c>
      <c r="K3427" s="24">
        <f t="shared" si="893"/>
        <v>0.30394708896633182</v>
      </c>
      <c r="L3427" s="13"/>
      <c r="M3427" s="24"/>
      <c r="N3427" s="24">
        <f t="shared" si="885"/>
        <v>0</v>
      </c>
      <c r="O3427" s="13"/>
      <c r="P3427" s="13"/>
    </row>
    <row r="3428" spans="1:16">
      <c r="A3428">
        <v>3427</v>
      </c>
      <c r="B3428" s="13">
        <v>5</v>
      </c>
      <c r="C3428" s="13">
        <v>23</v>
      </c>
      <c r="D3428" s="13">
        <v>18</v>
      </c>
      <c r="E3428" s="14">
        <f t="shared" si="898"/>
        <v>143</v>
      </c>
      <c r="F3428" s="24">
        <f>'1 Solar Profile'!E3430*S$10</f>
        <v>0.12576374999999998</v>
      </c>
      <c r="G3428" s="24">
        <f>'2 Load Profile'!E3429</f>
        <v>1.1472489795781651</v>
      </c>
      <c r="H3428" s="24">
        <f t="shared" si="890"/>
        <v>1.0214852295781651</v>
      </c>
      <c r="I3428" s="13">
        <f t="shared" si="891"/>
        <v>0</v>
      </c>
      <c r="J3428" s="24">
        <f t="shared" si="892"/>
        <v>0.12576374999999998</v>
      </c>
      <c r="K3428" s="24">
        <f t="shared" si="893"/>
        <v>1.0214852295781651</v>
      </c>
      <c r="L3428" s="13"/>
      <c r="M3428" s="24"/>
      <c r="N3428" s="24">
        <f t="shared" si="885"/>
        <v>0</v>
      </c>
      <c r="O3428" s="13"/>
      <c r="P3428" s="13"/>
    </row>
    <row r="3429" spans="1:16">
      <c r="A3429">
        <v>3428</v>
      </c>
      <c r="B3429" s="13">
        <v>5</v>
      </c>
      <c r="C3429" s="13">
        <v>23</v>
      </c>
      <c r="D3429" s="13">
        <v>19</v>
      </c>
      <c r="E3429" s="14">
        <f t="shared" si="898"/>
        <v>143</v>
      </c>
      <c r="F3429" s="24">
        <f>'1 Solar Profile'!E3431*S$10</f>
        <v>0</v>
      </c>
      <c r="G3429" s="24">
        <f>'2 Load Profile'!E3430</f>
        <v>1.3445760144863752</v>
      </c>
      <c r="H3429" s="24">
        <f t="shared" si="890"/>
        <v>1.3445760144863752</v>
      </c>
      <c r="I3429" s="13">
        <f t="shared" si="891"/>
        <v>0</v>
      </c>
      <c r="J3429" s="24">
        <f t="shared" si="892"/>
        <v>0</v>
      </c>
      <c r="K3429" s="24">
        <f t="shared" si="893"/>
        <v>1.3445760144863752</v>
      </c>
      <c r="L3429" s="13"/>
      <c r="M3429" s="24"/>
      <c r="N3429" s="24">
        <f t="shared" si="885"/>
        <v>0</v>
      </c>
      <c r="O3429" s="13"/>
      <c r="P3429" s="13"/>
    </row>
    <row r="3430" spans="1:16">
      <c r="A3430">
        <v>3429</v>
      </c>
      <c r="B3430" s="13">
        <v>5</v>
      </c>
      <c r="C3430" s="13">
        <v>23</v>
      </c>
      <c r="D3430" s="13">
        <v>20</v>
      </c>
      <c r="E3430" s="14">
        <f t="shared" si="898"/>
        <v>143</v>
      </c>
      <c r="F3430" s="24">
        <f>'1 Solar Profile'!E3432*S$10</f>
        <v>0</v>
      </c>
      <c r="G3430" s="24">
        <f>'2 Load Profile'!E3431</f>
        <v>1.4723310106341829</v>
      </c>
      <c r="H3430" s="24">
        <f t="shared" si="890"/>
        <v>1.4723310106341829</v>
      </c>
      <c r="I3430" s="13">
        <f t="shared" si="891"/>
        <v>0</v>
      </c>
      <c r="J3430" s="24">
        <f t="shared" si="892"/>
        <v>0</v>
      </c>
      <c r="K3430" s="24">
        <f t="shared" si="893"/>
        <v>1.4723310106341829</v>
      </c>
      <c r="L3430" s="13"/>
      <c r="M3430" s="24"/>
      <c r="N3430" s="24">
        <f t="shared" si="885"/>
        <v>0</v>
      </c>
      <c r="O3430" s="24"/>
      <c r="P3430" s="24"/>
    </row>
    <row r="3431" spans="1:16">
      <c r="A3431">
        <v>3430</v>
      </c>
      <c r="B3431" s="13">
        <v>5</v>
      </c>
      <c r="C3431" s="13">
        <v>23</v>
      </c>
      <c r="D3431" s="13">
        <v>21</v>
      </c>
      <c r="E3431" s="14">
        <f t="shared" si="898"/>
        <v>143</v>
      </c>
      <c r="F3431" s="24">
        <f>'1 Solar Profile'!E3433*S$10</f>
        <v>0</v>
      </c>
      <c r="G3431" s="24">
        <f>'2 Load Profile'!E3432</f>
        <v>1.2234281272537146</v>
      </c>
      <c r="H3431" s="24">
        <f t="shared" si="890"/>
        <v>1.2234281272537146</v>
      </c>
      <c r="I3431" s="13">
        <f t="shared" si="891"/>
        <v>0</v>
      </c>
      <c r="J3431" s="24">
        <f t="shared" si="892"/>
        <v>0</v>
      </c>
      <c r="K3431" s="24">
        <f t="shared" si="893"/>
        <v>1.2234281272537146</v>
      </c>
      <c r="L3431" s="13"/>
      <c r="M3431" s="24"/>
      <c r="N3431" s="24">
        <f t="shared" si="885"/>
        <v>0</v>
      </c>
      <c r="O3431" s="13"/>
      <c r="P3431" s="13"/>
    </row>
    <row r="3432" spans="1:16">
      <c r="A3432">
        <v>3431</v>
      </c>
      <c r="B3432" s="13">
        <v>5</v>
      </c>
      <c r="C3432" s="13">
        <v>23</v>
      </c>
      <c r="D3432" s="13">
        <v>22</v>
      </c>
      <c r="E3432" s="14">
        <f t="shared" si="898"/>
        <v>143</v>
      </c>
      <c r="F3432" s="24">
        <f>'1 Solar Profile'!E3434*S$10</f>
        <v>0</v>
      </c>
      <c r="G3432" s="24">
        <f>'2 Load Profile'!E3433</f>
        <v>0.95966833917173955</v>
      </c>
      <c r="H3432" s="24">
        <f t="shared" si="890"/>
        <v>0.95966833917173955</v>
      </c>
      <c r="I3432" s="13">
        <f t="shared" si="891"/>
        <v>0</v>
      </c>
      <c r="J3432" s="24">
        <f t="shared" si="892"/>
        <v>0</v>
      </c>
      <c r="K3432" s="24">
        <f t="shared" si="893"/>
        <v>0.95966833917173955</v>
      </c>
      <c r="L3432" s="13"/>
      <c r="M3432" s="24"/>
      <c r="N3432" s="24">
        <f t="shared" si="885"/>
        <v>0</v>
      </c>
      <c r="O3432" s="13"/>
      <c r="P3432" s="13"/>
    </row>
    <row r="3433" spans="1:16">
      <c r="A3433">
        <v>3432</v>
      </c>
      <c r="B3433" s="13">
        <v>5</v>
      </c>
      <c r="C3433" s="13">
        <v>23</v>
      </c>
      <c r="D3433" s="13">
        <v>23</v>
      </c>
      <c r="E3433" s="14">
        <f t="shared" si="898"/>
        <v>143</v>
      </c>
      <c r="F3433" s="24">
        <f>'1 Solar Profile'!E3435*S$10</f>
        <v>0</v>
      </c>
      <c r="G3433" s="24">
        <f>'2 Load Profile'!E3434</f>
        <v>0.68569377030183343</v>
      </c>
      <c r="H3433" s="24">
        <f t="shared" si="890"/>
        <v>0.68569377030183343</v>
      </c>
      <c r="I3433" s="13">
        <f t="shared" si="891"/>
        <v>0</v>
      </c>
      <c r="J3433" s="24">
        <f t="shared" si="892"/>
        <v>0</v>
      </c>
      <c r="K3433" s="24">
        <f t="shared" si="893"/>
        <v>0.68569377030183343</v>
      </c>
      <c r="L3433" s="13">
        <f t="shared" ref="L3433" si="899">SUM(I3410:I3433)</f>
        <v>-9.1391983898887332</v>
      </c>
      <c r="M3433" s="24">
        <f t="shared" ref="M3433" si="900">SUMIF(H3410:H3433,"&gt;0",H3410:H3433)</f>
        <v>11.205605944436435</v>
      </c>
      <c r="N3433" s="24">
        <f t="shared" ref="N3433:N3496" si="901">M3433+L3433</f>
        <v>2.0664075545477019</v>
      </c>
      <c r="O3433" s="13">
        <f t="shared" ref="O3433" si="902">IF(M3433&gt;(L3433*-1),(M3433+L3433)*S$12,0)</f>
        <v>0.29077867185328898</v>
      </c>
      <c r="P3433" s="13">
        <f t="shared" ref="P3433" si="903">IF(M3433&lt;(L3433*-1),(M3433+L3433)*S$14,0)</f>
        <v>0</v>
      </c>
    </row>
    <row r="3434" spans="1:16">
      <c r="A3434">
        <v>3433</v>
      </c>
      <c r="B3434" s="13">
        <v>5</v>
      </c>
      <c r="C3434" s="13">
        <v>24</v>
      </c>
      <c r="D3434" s="13">
        <v>0</v>
      </c>
      <c r="E3434" s="14">
        <f t="shared" si="898"/>
        <v>144</v>
      </c>
      <c r="F3434" s="24">
        <f>'1 Solar Profile'!E3436*S$10</f>
        <v>0</v>
      </c>
      <c r="G3434" s="24">
        <f>'2 Load Profile'!E3435</f>
        <v>0.58581346242912846</v>
      </c>
      <c r="H3434" s="24">
        <f t="shared" si="890"/>
        <v>0.58581346242912846</v>
      </c>
      <c r="I3434" s="13">
        <f t="shared" si="891"/>
        <v>0</v>
      </c>
      <c r="J3434" s="24">
        <f t="shared" si="892"/>
        <v>0</v>
      </c>
      <c r="K3434" s="24">
        <f t="shared" si="893"/>
        <v>0.58581346242912846</v>
      </c>
      <c r="L3434" s="13"/>
      <c r="M3434" s="24"/>
      <c r="N3434" s="24">
        <f t="shared" si="901"/>
        <v>0</v>
      </c>
      <c r="O3434" s="13"/>
      <c r="P3434" s="13"/>
    </row>
    <row r="3435" spans="1:16">
      <c r="A3435">
        <v>3434</v>
      </c>
      <c r="B3435" s="13">
        <v>5</v>
      </c>
      <c r="C3435" s="13">
        <v>24</v>
      </c>
      <c r="D3435" s="13">
        <v>1</v>
      </c>
      <c r="E3435" s="14">
        <f t="shared" si="898"/>
        <v>144</v>
      </c>
      <c r="F3435" s="24">
        <f>'1 Solar Profile'!E3437*S$10</f>
        <v>0</v>
      </c>
      <c r="G3435" s="24">
        <f>'2 Load Profile'!E3436</f>
        <v>0.54326761300939064</v>
      </c>
      <c r="H3435" s="24">
        <f t="shared" si="890"/>
        <v>0.54326761300939064</v>
      </c>
      <c r="I3435" s="13">
        <f t="shared" si="891"/>
        <v>0</v>
      </c>
      <c r="J3435" s="24">
        <f t="shared" si="892"/>
        <v>0</v>
      </c>
      <c r="K3435" s="24">
        <f t="shared" si="893"/>
        <v>0.54326761300939064</v>
      </c>
      <c r="L3435" s="13"/>
      <c r="M3435" s="24"/>
      <c r="N3435" s="24">
        <f t="shared" si="901"/>
        <v>0</v>
      </c>
      <c r="O3435" s="13"/>
      <c r="P3435" s="13"/>
    </row>
    <row r="3436" spans="1:16">
      <c r="A3436">
        <v>3435</v>
      </c>
      <c r="B3436" s="13">
        <v>5</v>
      </c>
      <c r="C3436" s="13">
        <v>24</v>
      </c>
      <c r="D3436" s="13">
        <v>2</v>
      </c>
      <c r="E3436" s="14">
        <f t="shared" si="898"/>
        <v>144</v>
      </c>
      <c r="F3436" s="24">
        <f>'1 Solar Profile'!E3438*S$10</f>
        <v>0</v>
      </c>
      <c r="G3436" s="24">
        <f>'2 Load Profile'!E3437</f>
        <v>0.53837054458014622</v>
      </c>
      <c r="H3436" s="24">
        <f t="shared" si="890"/>
        <v>0.53837054458014622</v>
      </c>
      <c r="I3436" s="13">
        <f t="shared" si="891"/>
        <v>0</v>
      </c>
      <c r="J3436" s="24">
        <f t="shared" si="892"/>
        <v>0</v>
      </c>
      <c r="K3436" s="24">
        <f t="shared" si="893"/>
        <v>0.53837054458014622</v>
      </c>
      <c r="L3436" s="13"/>
      <c r="M3436" s="24"/>
      <c r="N3436" s="24">
        <f t="shared" si="901"/>
        <v>0</v>
      </c>
      <c r="O3436" s="13"/>
      <c r="P3436" s="13"/>
    </row>
    <row r="3437" spans="1:16">
      <c r="A3437">
        <v>3436</v>
      </c>
      <c r="B3437" s="13">
        <v>5</v>
      </c>
      <c r="C3437" s="13">
        <v>24</v>
      </c>
      <c r="D3437" s="13">
        <v>3</v>
      </c>
      <c r="E3437" s="14">
        <f t="shared" si="898"/>
        <v>144</v>
      </c>
      <c r="F3437" s="24">
        <f>'1 Solar Profile'!E3439*S$10</f>
        <v>0</v>
      </c>
      <c r="G3437" s="24">
        <f>'2 Load Profile'!E3438</f>
        <v>0.54111894134453475</v>
      </c>
      <c r="H3437" s="24">
        <f t="shared" si="890"/>
        <v>0.54111894134453475</v>
      </c>
      <c r="I3437" s="13">
        <f t="shared" si="891"/>
        <v>0</v>
      </c>
      <c r="J3437" s="24">
        <f t="shared" si="892"/>
        <v>0</v>
      </c>
      <c r="K3437" s="24">
        <f t="shared" si="893"/>
        <v>0.54111894134453475</v>
      </c>
      <c r="L3437" s="13"/>
      <c r="M3437" s="24"/>
      <c r="N3437" s="24">
        <f t="shared" si="901"/>
        <v>0</v>
      </c>
      <c r="O3437" s="13"/>
      <c r="P3437" s="13"/>
    </row>
    <row r="3438" spans="1:16">
      <c r="A3438">
        <v>3437</v>
      </c>
      <c r="B3438" s="13">
        <v>5</v>
      </c>
      <c r="C3438" s="13">
        <v>24</v>
      </c>
      <c r="D3438" s="13">
        <v>4</v>
      </c>
      <c r="E3438" s="14">
        <f t="shared" si="898"/>
        <v>144</v>
      </c>
      <c r="F3438" s="24">
        <f>'1 Solar Profile'!E3440*S$10</f>
        <v>0</v>
      </c>
      <c r="G3438" s="24">
        <f>'2 Load Profile'!E3439</f>
        <v>0.59078694656903075</v>
      </c>
      <c r="H3438" s="24">
        <f t="shared" si="890"/>
        <v>0.59078694656903075</v>
      </c>
      <c r="I3438" s="13">
        <f t="shared" si="891"/>
        <v>0</v>
      </c>
      <c r="J3438" s="24">
        <f t="shared" si="892"/>
        <v>0</v>
      </c>
      <c r="K3438" s="24">
        <f t="shared" si="893"/>
        <v>0.59078694656903075</v>
      </c>
      <c r="L3438" s="13"/>
      <c r="M3438" s="24"/>
      <c r="N3438" s="24">
        <f t="shared" si="901"/>
        <v>0</v>
      </c>
      <c r="O3438" s="13"/>
      <c r="P3438" s="13"/>
    </row>
    <row r="3439" spans="1:16">
      <c r="A3439">
        <v>3438</v>
      </c>
      <c r="B3439" s="13">
        <v>5</v>
      </c>
      <c r="C3439" s="13">
        <v>24</v>
      </c>
      <c r="D3439" s="13">
        <v>5</v>
      </c>
      <c r="E3439" s="14">
        <f t="shared" si="898"/>
        <v>144</v>
      </c>
      <c r="F3439" s="24">
        <f>'1 Solar Profile'!E3441*S$10</f>
        <v>0.28500255000000002</v>
      </c>
      <c r="G3439" s="24">
        <f>'2 Load Profile'!E3440</f>
        <v>0.71628516373958684</v>
      </c>
      <c r="H3439" s="24">
        <f t="shared" si="890"/>
        <v>0.43128261373958682</v>
      </c>
      <c r="I3439" s="13">
        <f t="shared" si="891"/>
        <v>0</v>
      </c>
      <c r="J3439" s="24">
        <f t="shared" si="892"/>
        <v>0.28500255000000002</v>
      </c>
      <c r="K3439" s="24">
        <f t="shared" si="893"/>
        <v>0.43128261373958682</v>
      </c>
      <c r="L3439" s="13"/>
      <c r="M3439" s="24"/>
      <c r="N3439" s="24">
        <f t="shared" si="901"/>
        <v>0</v>
      </c>
      <c r="O3439" s="13"/>
      <c r="P3439" s="13"/>
    </row>
    <row r="3440" spans="1:16">
      <c r="A3440">
        <v>3439</v>
      </c>
      <c r="B3440" s="13">
        <v>5</v>
      </c>
      <c r="C3440" s="13">
        <v>24</v>
      </c>
      <c r="D3440" s="13">
        <v>6</v>
      </c>
      <c r="E3440" s="14">
        <f t="shared" si="898"/>
        <v>144</v>
      </c>
      <c r="F3440" s="24">
        <f>'1 Solar Profile'!E3442*S$10</f>
        <v>1.3687521749999998</v>
      </c>
      <c r="G3440" s="24">
        <f>'2 Load Profile'!E3441</f>
        <v>0.90031145618255015</v>
      </c>
      <c r="H3440" s="24">
        <f t="shared" si="890"/>
        <v>-0.46844071881744964</v>
      </c>
      <c r="I3440" s="13">
        <f t="shared" si="891"/>
        <v>-0.46844071881744964</v>
      </c>
      <c r="J3440" s="24">
        <f t="shared" si="892"/>
        <v>0.90031145618255015</v>
      </c>
      <c r="K3440" s="24">
        <f t="shared" si="893"/>
        <v>0</v>
      </c>
      <c r="L3440" s="13"/>
      <c r="M3440" s="24"/>
      <c r="N3440" s="24">
        <f t="shared" si="901"/>
        <v>0</v>
      </c>
      <c r="O3440" s="13"/>
      <c r="P3440" s="13"/>
    </row>
    <row r="3441" spans="1:16">
      <c r="A3441">
        <v>3440</v>
      </c>
      <c r="B3441" s="13">
        <v>5</v>
      </c>
      <c r="C3441" s="13">
        <v>24</v>
      </c>
      <c r="D3441" s="13">
        <v>7</v>
      </c>
      <c r="E3441" s="14">
        <f t="shared" si="898"/>
        <v>144</v>
      </c>
      <c r="F3441" s="24">
        <f>'1 Solar Profile'!E3443*S$10</f>
        <v>2.6771708249999997</v>
      </c>
      <c r="G3441" s="24">
        <f>'2 Load Profile'!E3442</f>
        <v>0.83789664611171344</v>
      </c>
      <c r="H3441" s="24">
        <f t="shared" si="890"/>
        <v>-1.8392741788882863</v>
      </c>
      <c r="I3441" s="13">
        <f t="shared" si="891"/>
        <v>-1.8392741788882863</v>
      </c>
      <c r="J3441" s="24">
        <f t="shared" si="892"/>
        <v>0.83789664611171344</v>
      </c>
      <c r="K3441" s="24">
        <f t="shared" si="893"/>
        <v>0</v>
      </c>
      <c r="L3441" s="13"/>
      <c r="M3441" s="24"/>
      <c r="N3441" s="24">
        <f t="shared" si="901"/>
        <v>0</v>
      </c>
      <c r="O3441" s="13"/>
      <c r="P3441" s="13"/>
    </row>
    <row r="3442" spans="1:16">
      <c r="A3442">
        <v>3441</v>
      </c>
      <c r="B3442" s="13">
        <v>5</v>
      </c>
      <c r="C3442" s="13">
        <v>24</v>
      </c>
      <c r="D3442" s="13">
        <v>8</v>
      </c>
      <c r="E3442" s="14">
        <f t="shared" si="898"/>
        <v>144</v>
      </c>
      <c r="F3442" s="24">
        <f>'1 Solar Profile'!E3444*S$10</f>
        <v>3.8117630249999994</v>
      </c>
      <c r="G3442" s="24">
        <f>'2 Load Profile'!E3443</f>
        <v>0.78328848338644941</v>
      </c>
      <c r="H3442" s="24">
        <f t="shared" si="890"/>
        <v>-3.0284745416135501</v>
      </c>
      <c r="I3442" s="13">
        <f t="shared" si="891"/>
        <v>-3.0284745416135501</v>
      </c>
      <c r="J3442" s="24">
        <f t="shared" si="892"/>
        <v>0.7832884833864493</v>
      </c>
      <c r="K3442" s="24">
        <f t="shared" si="893"/>
        <v>0</v>
      </c>
      <c r="L3442" s="13"/>
      <c r="M3442" s="24"/>
      <c r="N3442" s="24">
        <f t="shared" si="901"/>
        <v>0</v>
      </c>
      <c r="O3442" s="13"/>
      <c r="P3442" s="13"/>
    </row>
    <row r="3443" spans="1:16">
      <c r="A3443">
        <v>3442</v>
      </c>
      <c r="B3443" s="13">
        <v>5</v>
      </c>
      <c r="C3443" s="13">
        <v>24</v>
      </c>
      <c r="D3443" s="13">
        <v>9</v>
      </c>
      <c r="E3443" s="14">
        <f t="shared" si="898"/>
        <v>144</v>
      </c>
      <c r="F3443" s="24">
        <f>'1 Solar Profile'!E3445*S$10</f>
        <v>4.6059678000000002</v>
      </c>
      <c r="G3443" s="24">
        <f>'2 Load Profile'!E3444</f>
        <v>0.79261349042576479</v>
      </c>
      <c r="H3443" s="24">
        <f t="shared" si="890"/>
        <v>-3.8133543095742355</v>
      </c>
      <c r="I3443" s="13">
        <f t="shared" si="891"/>
        <v>-3.8133543095742355</v>
      </c>
      <c r="J3443" s="24">
        <f t="shared" si="892"/>
        <v>0.79261349042576468</v>
      </c>
      <c r="K3443" s="24">
        <f t="shared" si="893"/>
        <v>0</v>
      </c>
      <c r="L3443" s="13"/>
      <c r="M3443" s="24"/>
      <c r="N3443" s="24">
        <f t="shared" si="901"/>
        <v>0</v>
      </c>
      <c r="O3443" s="13"/>
      <c r="P3443" s="13"/>
    </row>
    <row r="3444" spans="1:16">
      <c r="A3444">
        <v>3443</v>
      </c>
      <c r="B3444" s="13">
        <v>5</v>
      </c>
      <c r="C3444" s="13">
        <v>24</v>
      </c>
      <c r="D3444" s="13">
        <v>10</v>
      </c>
      <c r="E3444" s="14">
        <f t="shared" si="898"/>
        <v>144</v>
      </c>
      <c r="F3444" s="24">
        <f>'1 Solar Profile'!E3446*S$10</f>
        <v>5.1264375749999997</v>
      </c>
      <c r="G3444" s="24">
        <f>'2 Load Profile'!E3445</f>
        <v>0.82585784462556144</v>
      </c>
      <c r="H3444" s="24">
        <f t="shared" si="890"/>
        <v>-4.3005797303744382</v>
      </c>
      <c r="I3444" s="13">
        <f t="shared" si="891"/>
        <v>-4.3005797303744382</v>
      </c>
      <c r="J3444" s="24">
        <f t="shared" si="892"/>
        <v>0.82585784462556155</v>
      </c>
      <c r="K3444" s="24">
        <f t="shared" si="893"/>
        <v>0</v>
      </c>
      <c r="L3444" s="13"/>
      <c r="M3444" s="24"/>
      <c r="N3444" s="24">
        <f t="shared" si="901"/>
        <v>0</v>
      </c>
      <c r="O3444" s="13"/>
      <c r="P3444" s="13"/>
    </row>
    <row r="3445" spans="1:16">
      <c r="A3445">
        <v>3444</v>
      </c>
      <c r="B3445" s="13">
        <v>5</v>
      </c>
      <c r="C3445" s="13">
        <v>24</v>
      </c>
      <c r="D3445" s="13">
        <v>11</v>
      </c>
      <c r="E3445" s="14">
        <f t="shared" si="898"/>
        <v>144</v>
      </c>
      <c r="F3445" s="24">
        <f>'1 Solar Profile'!E3447*S$10</f>
        <v>5.2499994750000001</v>
      </c>
      <c r="G3445" s="24">
        <f>'2 Load Profile'!E3446</f>
        <v>0.79497920296533864</v>
      </c>
      <c r="H3445" s="24">
        <f t="shared" si="890"/>
        <v>-4.4550202720346617</v>
      </c>
      <c r="I3445" s="13">
        <f t="shared" si="891"/>
        <v>-4.4550202720346617</v>
      </c>
      <c r="J3445" s="24">
        <f t="shared" si="892"/>
        <v>0.79497920296533842</v>
      </c>
      <c r="K3445" s="24">
        <f t="shared" si="893"/>
        <v>0</v>
      </c>
      <c r="L3445" s="13"/>
      <c r="M3445" s="24"/>
      <c r="N3445" s="24">
        <f t="shared" si="901"/>
        <v>0</v>
      </c>
      <c r="O3445" s="13"/>
      <c r="P3445" s="13"/>
    </row>
    <row r="3446" spans="1:16">
      <c r="A3446">
        <v>3445</v>
      </c>
      <c r="B3446" s="13">
        <v>5</v>
      </c>
      <c r="C3446" s="13">
        <v>24</v>
      </c>
      <c r="D3446" s="13">
        <v>12</v>
      </c>
      <c r="E3446" s="14">
        <f t="shared" si="898"/>
        <v>144</v>
      </c>
      <c r="F3446" s="24">
        <f>'1 Solar Profile'!E3448*S$10</f>
        <v>5.2153793999999998</v>
      </c>
      <c r="G3446" s="24">
        <f>'2 Load Profile'!E3447</f>
        <v>0.77028352552778401</v>
      </c>
      <c r="H3446" s="24">
        <f t="shared" si="890"/>
        <v>-4.4450958744722158</v>
      </c>
      <c r="I3446" s="13">
        <f t="shared" si="891"/>
        <v>-4.4450958744722158</v>
      </c>
      <c r="J3446" s="24">
        <f t="shared" si="892"/>
        <v>0.77028352552778401</v>
      </c>
      <c r="K3446" s="24">
        <f t="shared" si="893"/>
        <v>0</v>
      </c>
      <c r="L3446" s="13"/>
      <c r="M3446" s="24"/>
      <c r="N3446" s="24">
        <f t="shared" si="901"/>
        <v>0</v>
      </c>
      <c r="O3446" s="13"/>
      <c r="P3446" s="13"/>
    </row>
    <row r="3447" spans="1:16">
      <c r="A3447">
        <v>3446</v>
      </c>
      <c r="B3447" s="13">
        <v>5</v>
      </c>
      <c r="C3447" s="13">
        <v>24</v>
      </c>
      <c r="D3447" s="13">
        <v>13</v>
      </c>
      <c r="E3447" s="14">
        <f t="shared" si="898"/>
        <v>144</v>
      </c>
      <c r="F3447" s="24">
        <f>'1 Solar Profile'!E3449*S$10</f>
        <v>4.8431155500000003</v>
      </c>
      <c r="G3447" s="24">
        <f>'2 Load Profile'!E3448</f>
        <v>0.7615119607250489</v>
      </c>
      <c r="H3447" s="24">
        <f t="shared" si="890"/>
        <v>-4.0816035892749518</v>
      </c>
      <c r="I3447" s="13">
        <f t="shared" si="891"/>
        <v>-4.0816035892749518</v>
      </c>
      <c r="J3447" s="24">
        <f t="shared" si="892"/>
        <v>0.76151196072504845</v>
      </c>
      <c r="K3447" s="24">
        <f t="shared" si="893"/>
        <v>0</v>
      </c>
      <c r="L3447" s="13"/>
      <c r="M3447" s="24"/>
      <c r="N3447" s="24">
        <f t="shared" si="901"/>
        <v>0</v>
      </c>
      <c r="O3447" s="13"/>
      <c r="P3447" s="13"/>
    </row>
    <row r="3448" spans="1:16">
      <c r="A3448">
        <v>3447</v>
      </c>
      <c r="B3448" s="13">
        <v>5</v>
      </c>
      <c r="C3448" s="13">
        <v>24</v>
      </c>
      <c r="D3448" s="13">
        <v>14</v>
      </c>
      <c r="E3448" s="14">
        <f t="shared" si="898"/>
        <v>144</v>
      </c>
      <c r="F3448" s="24">
        <f>'1 Solar Profile'!E3450*S$10</f>
        <v>4.1745768749999996</v>
      </c>
      <c r="G3448" s="24">
        <f>'2 Load Profile'!E3449</f>
        <v>0.78656431987026809</v>
      </c>
      <c r="H3448" s="24">
        <f t="shared" si="890"/>
        <v>-3.3880125551297313</v>
      </c>
      <c r="I3448" s="13">
        <f t="shared" si="891"/>
        <v>-3.3880125551297313</v>
      </c>
      <c r="J3448" s="24">
        <f t="shared" si="892"/>
        <v>0.78656431987026831</v>
      </c>
      <c r="K3448" s="24">
        <f t="shared" si="893"/>
        <v>0</v>
      </c>
      <c r="L3448" s="13"/>
      <c r="M3448" s="24"/>
      <c r="N3448" s="24">
        <f t="shared" si="901"/>
        <v>0</v>
      </c>
      <c r="O3448" s="13"/>
      <c r="P3448" s="13"/>
    </row>
    <row r="3449" spans="1:16">
      <c r="A3449">
        <v>3448</v>
      </c>
      <c r="B3449" s="13">
        <v>5</v>
      </c>
      <c r="C3449" s="13">
        <v>24</v>
      </c>
      <c r="D3449" s="13">
        <v>15</v>
      </c>
      <c r="E3449" s="14">
        <f t="shared" si="898"/>
        <v>144</v>
      </c>
      <c r="F3449" s="24">
        <f>'1 Solar Profile'!E3451*S$10</f>
        <v>3.254769</v>
      </c>
      <c r="G3449" s="24">
        <f>'2 Load Profile'!E3450</f>
        <v>0.88850549266092194</v>
      </c>
      <c r="H3449" s="24">
        <f t="shared" si="890"/>
        <v>-2.3662635073390783</v>
      </c>
      <c r="I3449" s="13">
        <f t="shared" si="891"/>
        <v>-2.3662635073390783</v>
      </c>
      <c r="J3449" s="24">
        <f t="shared" si="892"/>
        <v>0.88850549266092171</v>
      </c>
      <c r="K3449" s="24">
        <f t="shared" si="893"/>
        <v>0</v>
      </c>
      <c r="L3449" s="13"/>
      <c r="M3449" s="24"/>
      <c r="N3449" s="24">
        <f t="shared" si="901"/>
        <v>0</v>
      </c>
      <c r="O3449" s="13"/>
      <c r="P3449" s="13"/>
    </row>
    <row r="3450" spans="1:16">
      <c r="A3450">
        <v>3449</v>
      </c>
      <c r="B3450" s="13">
        <v>5</v>
      </c>
      <c r="C3450" s="13">
        <v>24</v>
      </c>
      <c r="D3450" s="13">
        <v>16</v>
      </c>
      <c r="E3450" s="14">
        <f t="shared" si="898"/>
        <v>144</v>
      </c>
      <c r="F3450" s="24">
        <f>'1 Solar Profile'!E3452*S$10</f>
        <v>2.0451327749999999</v>
      </c>
      <c r="G3450" s="24">
        <f>'2 Load Profile'!E3451</f>
        <v>1.060445756863041</v>
      </c>
      <c r="H3450" s="24">
        <f t="shared" si="890"/>
        <v>-0.98468701813695891</v>
      </c>
      <c r="I3450" s="13">
        <f t="shared" si="891"/>
        <v>-0.98468701813695891</v>
      </c>
      <c r="J3450" s="24">
        <f t="shared" si="892"/>
        <v>1.060445756863041</v>
      </c>
      <c r="K3450" s="24">
        <f t="shared" si="893"/>
        <v>0</v>
      </c>
      <c r="L3450" s="13"/>
      <c r="M3450" s="24"/>
      <c r="N3450" s="24">
        <f t="shared" si="901"/>
        <v>0</v>
      </c>
      <c r="O3450" s="13"/>
      <c r="P3450" s="13"/>
    </row>
    <row r="3451" spans="1:16">
      <c r="A3451">
        <v>3450</v>
      </c>
      <c r="B3451" s="13">
        <v>5</v>
      </c>
      <c r="C3451" s="13">
        <v>24</v>
      </c>
      <c r="D3451" s="13">
        <v>17</v>
      </c>
      <c r="E3451" s="14">
        <f t="shared" si="898"/>
        <v>144</v>
      </c>
      <c r="F3451" s="24">
        <f>'1 Solar Profile'!E3453*S$10</f>
        <v>0.78208987499999993</v>
      </c>
      <c r="G3451" s="24">
        <f>'2 Load Profile'!E3452</f>
        <v>1.1613107708326917</v>
      </c>
      <c r="H3451" s="24">
        <f t="shared" si="890"/>
        <v>0.37922089583269181</v>
      </c>
      <c r="I3451" s="13">
        <f t="shared" si="891"/>
        <v>0</v>
      </c>
      <c r="J3451" s="24">
        <f t="shared" si="892"/>
        <v>0.78208987499999993</v>
      </c>
      <c r="K3451" s="24">
        <f t="shared" si="893"/>
        <v>0.37922089583269181</v>
      </c>
      <c r="L3451" s="13"/>
      <c r="M3451" s="24"/>
      <c r="N3451" s="24">
        <f t="shared" si="901"/>
        <v>0</v>
      </c>
      <c r="O3451" s="13"/>
      <c r="P3451" s="13"/>
    </row>
    <row r="3452" spans="1:16">
      <c r="A3452">
        <v>3451</v>
      </c>
      <c r="B3452" s="13">
        <v>5</v>
      </c>
      <c r="C3452" s="13">
        <v>24</v>
      </c>
      <c r="D3452" s="13">
        <v>18</v>
      </c>
      <c r="E3452" s="14">
        <f t="shared" si="898"/>
        <v>144</v>
      </c>
      <c r="F3452" s="24">
        <f>'1 Solar Profile'!E3454*S$10</f>
        <v>0.10709842499999998</v>
      </c>
      <c r="G3452" s="24">
        <f>'2 Load Profile'!E3453</f>
        <v>1.2027628197547442</v>
      </c>
      <c r="H3452" s="24">
        <f t="shared" si="890"/>
        <v>1.0956643947547442</v>
      </c>
      <c r="I3452" s="13">
        <f t="shared" si="891"/>
        <v>0</v>
      </c>
      <c r="J3452" s="24">
        <f t="shared" si="892"/>
        <v>0.10709842499999998</v>
      </c>
      <c r="K3452" s="24">
        <f t="shared" si="893"/>
        <v>1.0956643947547442</v>
      </c>
      <c r="L3452" s="13"/>
      <c r="M3452" s="24"/>
      <c r="N3452" s="24">
        <f t="shared" si="901"/>
        <v>0</v>
      </c>
      <c r="O3452" s="13"/>
      <c r="P3452" s="13"/>
    </row>
    <row r="3453" spans="1:16">
      <c r="A3453">
        <v>3452</v>
      </c>
      <c r="B3453" s="13">
        <v>5</v>
      </c>
      <c r="C3453" s="13">
        <v>24</v>
      </c>
      <c r="D3453" s="13">
        <v>19</v>
      </c>
      <c r="E3453" s="14">
        <f t="shared" si="898"/>
        <v>144</v>
      </c>
      <c r="F3453" s="24">
        <f>'1 Solar Profile'!E3455*S$10</f>
        <v>0</v>
      </c>
      <c r="G3453" s="24">
        <f>'2 Load Profile'!E3454</f>
        <v>1.391470844639457</v>
      </c>
      <c r="H3453" s="24">
        <f t="shared" si="890"/>
        <v>1.391470844639457</v>
      </c>
      <c r="I3453" s="13">
        <f t="shared" si="891"/>
        <v>0</v>
      </c>
      <c r="J3453" s="24">
        <f t="shared" si="892"/>
        <v>0</v>
      </c>
      <c r="K3453" s="24">
        <f t="shared" si="893"/>
        <v>1.391470844639457</v>
      </c>
      <c r="L3453" s="13"/>
      <c r="M3453" s="24"/>
      <c r="N3453" s="24">
        <f t="shared" si="901"/>
        <v>0</v>
      </c>
      <c r="O3453" s="13"/>
      <c r="P3453" s="13"/>
    </row>
    <row r="3454" spans="1:16">
      <c r="A3454">
        <v>3453</v>
      </c>
      <c r="B3454" s="13">
        <v>5</v>
      </c>
      <c r="C3454" s="13">
        <v>24</v>
      </c>
      <c r="D3454" s="13">
        <v>20</v>
      </c>
      <c r="E3454" s="14">
        <f t="shared" si="898"/>
        <v>144</v>
      </c>
      <c r="F3454" s="24">
        <f>'1 Solar Profile'!E3456*S$10</f>
        <v>0</v>
      </c>
      <c r="G3454" s="24">
        <f>'2 Load Profile'!E3455</f>
        <v>1.5121818506151445</v>
      </c>
      <c r="H3454" s="24">
        <f t="shared" si="890"/>
        <v>1.5121818506151445</v>
      </c>
      <c r="I3454" s="13">
        <f t="shared" si="891"/>
        <v>0</v>
      </c>
      <c r="J3454" s="24">
        <f t="shared" si="892"/>
        <v>0</v>
      </c>
      <c r="K3454" s="24">
        <f t="shared" si="893"/>
        <v>1.5121818506151445</v>
      </c>
      <c r="L3454" s="13"/>
      <c r="M3454" s="24"/>
      <c r="N3454" s="24">
        <f t="shared" si="901"/>
        <v>0</v>
      </c>
      <c r="O3454" s="24"/>
      <c r="P3454" s="24"/>
    </row>
    <row r="3455" spans="1:16">
      <c r="A3455">
        <v>3454</v>
      </c>
      <c r="B3455" s="13">
        <v>5</v>
      </c>
      <c r="C3455" s="13">
        <v>24</v>
      </c>
      <c r="D3455" s="13">
        <v>21</v>
      </c>
      <c r="E3455" s="14">
        <f t="shared" si="898"/>
        <v>144</v>
      </c>
      <c r="F3455" s="24">
        <f>'1 Solar Profile'!E3457*S$10</f>
        <v>0</v>
      </c>
      <c r="G3455" s="24">
        <f>'2 Load Profile'!E3456</f>
        <v>1.2564570002519022</v>
      </c>
      <c r="H3455" s="24">
        <f t="shared" si="890"/>
        <v>1.2564570002519022</v>
      </c>
      <c r="I3455" s="13">
        <f t="shared" si="891"/>
        <v>0</v>
      </c>
      <c r="J3455" s="24">
        <f t="shared" si="892"/>
        <v>0</v>
      </c>
      <c r="K3455" s="24">
        <f t="shared" si="893"/>
        <v>1.2564570002519022</v>
      </c>
      <c r="L3455" s="13"/>
      <c r="M3455" s="24"/>
      <c r="N3455" s="24">
        <f t="shared" si="901"/>
        <v>0</v>
      </c>
      <c r="O3455" s="13"/>
      <c r="P3455" s="13"/>
    </row>
    <row r="3456" spans="1:16">
      <c r="A3456">
        <v>3455</v>
      </c>
      <c r="B3456" s="13">
        <v>5</v>
      </c>
      <c r="C3456" s="13">
        <v>24</v>
      </c>
      <c r="D3456" s="13">
        <v>22</v>
      </c>
      <c r="E3456" s="14">
        <f t="shared" si="898"/>
        <v>144</v>
      </c>
      <c r="F3456" s="24">
        <f>'1 Solar Profile'!E3458*S$10</f>
        <v>0</v>
      </c>
      <c r="G3456" s="24">
        <f>'2 Load Profile'!E3457</f>
        <v>0.98595416446266082</v>
      </c>
      <c r="H3456" s="24">
        <f t="shared" ref="H3456:H3519" si="904">G3456-F3456</f>
        <v>0.98595416446266082</v>
      </c>
      <c r="I3456" s="13">
        <f t="shared" ref="I3456:I3519" si="905">IF(H3456&lt;0,H3456,0)</f>
        <v>0</v>
      </c>
      <c r="J3456" s="24">
        <f t="shared" ref="J3456:J3519" si="906">F3456+I3456</f>
        <v>0</v>
      </c>
      <c r="K3456" s="24">
        <f t="shared" ref="K3456:K3519" si="907">IF(H3456&gt;0,H3456,0)</f>
        <v>0.98595416446266082</v>
      </c>
      <c r="L3456" s="13"/>
      <c r="M3456" s="24"/>
      <c r="N3456" s="24">
        <f t="shared" si="901"/>
        <v>0</v>
      </c>
      <c r="O3456" s="13"/>
      <c r="P3456" s="13"/>
    </row>
    <row r="3457" spans="1:16">
      <c r="A3457">
        <v>3456</v>
      </c>
      <c r="B3457" s="13">
        <v>5</v>
      </c>
      <c r="C3457" s="13">
        <v>24</v>
      </c>
      <c r="D3457" s="13">
        <v>23</v>
      </c>
      <c r="E3457" s="14">
        <f t="shared" si="898"/>
        <v>144</v>
      </c>
      <c r="F3457" s="24">
        <f>'1 Solar Profile'!E3459*S$10</f>
        <v>0</v>
      </c>
      <c r="G3457" s="24">
        <f>'2 Load Profile'!E3458</f>
        <v>0.71279452892812512</v>
      </c>
      <c r="H3457" s="24">
        <f t="shared" si="904"/>
        <v>0.71279452892812512</v>
      </c>
      <c r="I3457" s="13">
        <f t="shared" si="905"/>
        <v>0</v>
      </c>
      <c r="J3457" s="24">
        <f t="shared" si="906"/>
        <v>0</v>
      </c>
      <c r="K3457" s="24">
        <f t="shared" si="907"/>
        <v>0.71279452892812512</v>
      </c>
      <c r="L3457" s="13">
        <f t="shared" ref="L3457" si="908">SUM(I3434:I3457)</f>
        <v>-33.170806295655559</v>
      </c>
      <c r="M3457" s="24">
        <f t="shared" ref="M3457" si="909">SUMIF(H3434:H3457,"&gt;0",H3434:H3457)</f>
        <v>10.564383801156545</v>
      </c>
      <c r="N3457" s="24">
        <f t="shared" si="901"/>
        <v>-22.606422494499014</v>
      </c>
      <c r="O3457" s="13">
        <f t="shared" ref="O3457" si="910">IF(M3457&gt;(L3457*-1),(M3457+L3457)*S$12,0)</f>
        <v>0</v>
      </c>
      <c r="P3457" s="13">
        <f t="shared" ref="P3457" si="911">IF(M3457&lt;(L3457*-1),(M3457+L3457)*S$14,0)</f>
        <v>-0.59793987497949896</v>
      </c>
    </row>
    <row r="3458" spans="1:16">
      <c r="A3458">
        <v>3457</v>
      </c>
      <c r="B3458" s="13">
        <v>5</v>
      </c>
      <c r="C3458" s="13">
        <v>25</v>
      </c>
      <c r="D3458" s="13">
        <v>0</v>
      </c>
      <c r="E3458" s="14">
        <f t="shared" si="898"/>
        <v>145</v>
      </c>
      <c r="F3458" s="24">
        <f>'1 Solar Profile'!E3460*S$10</f>
        <v>0</v>
      </c>
      <c r="G3458" s="24">
        <f>'2 Load Profile'!E3459</f>
        <v>0.60627377906760238</v>
      </c>
      <c r="H3458" s="24">
        <f t="shared" si="904"/>
        <v>0.60627377906760238</v>
      </c>
      <c r="I3458" s="13">
        <f t="shared" si="905"/>
        <v>0</v>
      </c>
      <c r="J3458" s="24">
        <f t="shared" si="906"/>
        <v>0</v>
      </c>
      <c r="K3458" s="24">
        <f t="shared" si="907"/>
        <v>0.60627377906760238</v>
      </c>
      <c r="L3458" s="13"/>
      <c r="M3458" s="24"/>
      <c r="N3458" s="24">
        <f t="shared" si="901"/>
        <v>0</v>
      </c>
      <c r="O3458" s="13"/>
      <c r="P3458" s="13"/>
    </row>
    <row r="3459" spans="1:16">
      <c r="A3459">
        <v>3458</v>
      </c>
      <c r="B3459" s="13">
        <v>5</v>
      </c>
      <c r="C3459" s="13">
        <v>25</v>
      </c>
      <c r="D3459" s="13">
        <v>1</v>
      </c>
      <c r="E3459" s="14">
        <f t="shared" si="898"/>
        <v>145</v>
      </c>
      <c r="F3459" s="24">
        <f>'1 Solar Profile'!E3461*S$10</f>
        <v>0</v>
      </c>
      <c r="G3459" s="24">
        <f>'2 Load Profile'!E3460</f>
        <v>0.56555373427390154</v>
      </c>
      <c r="H3459" s="24">
        <f t="shared" si="904"/>
        <v>0.56555373427390154</v>
      </c>
      <c r="I3459" s="13">
        <f t="shared" si="905"/>
        <v>0</v>
      </c>
      <c r="J3459" s="24">
        <f t="shared" si="906"/>
        <v>0</v>
      </c>
      <c r="K3459" s="24">
        <f t="shared" si="907"/>
        <v>0.56555373427390154</v>
      </c>
      <c r="L3459" s="13"/>
      <c r="M3459" s="24"/>
      <c r="N3459" s="24">
        <f t="shared" si="901"/>
        <v>0</v>
      </c>
      <c r="O3459" s="13"/>
      <c r="P3459" s="13"/>
    </row>
    <row r="3460" spans="1:16">
      <c r="A3460">
        <v>3459</v>
      </c>
      <c r="B3460" s="13">
        <v>5</v>
      </c>
      <c r="C3460" s="13">
        <v>25</v>
      </c>
      <c r="D3460" s="13">
        <v>2</v>
      </c>
      <c r="E3460" s="14">
        <f t="shared" si="898"/>
        <v>145</v>
      </c>
      <c r="F3460" s="24">
        <f>'1 Solar Profile'!E3462*S$10</f>
        <v>0</v>
      </c>
      <c r="G3460" s="24">
        <f>'2 Load Profile'!E3461</f>
        <v>0.56304976043546295</v>
      </c>
      <c r="H3460" s="24">
        <f t="shared" si="904"/>
        <v>0.56304976043546295</v>
      </c>
      <c r="I3460" s="13">
        <f t="shared" si="905"/>
        <v>0</v>
      </c>
      <c r="J3460" s="24">
        <f t="shared" si="906"/>
        <v>0</v>
      </c>
      <c r="K3460" s="24">
        <f t="shared" si="907"/>
        <v>0.56304976043546295</v>
      </c>
      <c r="L3460" s="13"/>
      <c r="M3460" s="24"/>
      <c r="N3460" s="24">
        <f t="shared" si="901"/>
        <v>0</v>
      </c>
      <c r="O3460" s="13"/>
      <c r="P3460" s="13"/>
    </row>
    <row r="3461" spans="1:16">
      <c r="A3461">
        <v>3460</v>
      </c>
      <c r="B3461" s="13">
        <v>5</v>
      </c>
      <c r="C3461" s="13">
        <v>25</v>
      </c>
      <c r="D3461" s="13">
        <v>3</v>
      </c>
      <c r="E3461" s="14">
        <f t="shared" si="898"/>
        <v>145</v>
      </c>
      <c r="F3461" s="24">
        <f>'1 Solar Profile'!E3463*S$10</f>
        <v>0</v>
      </c>
      <c r="G3461" s="24">
        <f>'2 Load Profile'!E3462</f>
        <v>0.56534743372915019</v>
      </c>
      <c r="H3461" s="24">
        <f t="shared" si="904"/>
        <v>0.56534743372915019</v>
      </c>
      <c r="I3461" s="13">
        <f t="shared" si="905"/>
        <v>0</v>
      </c>
      <c r="J3461" s="24">
        <f t="shared" si="906"/>
        <v>0</v>
      </c>
      <c r="K3461" s="24">
        <f t="shared" si="907"/>
        <v>0.56534743372915019</v>
      </c>
      <c r="L3461" s="13"/>
      <c r="M3461" s="24"/>
      <c r="N3461" s="24">
        <f t="shared" si="901"/>
        <v>0</v>
      </c>
      <c r="O3461" s="13"/>
      <c r="P3461" s="13"/>
    </row>
    <row r="3462" spans="1:16">
      <c r="A3462">
        <v>3461</v>
      </c>
      <c r="B3462" s="13">
        <v>5</v>
      </c>
      <c r="C3462" s="13">
        <v>25</v>
      </c>
      <c r="D3462" s="13">
        <v>4</v>
      </c>
      <c r="E3462" s="14">
        <f t="shared" si="898"/>
        <v>145</v>
      </c>
      <c r="F3462" s="24">
        <f>'1 Solar Profile'!E3464*S$10</f>
        <v>0</v>
      </c>
      <c r="G3462" s="24">
        <f>'2 Load Profile'!E3463</f>
        <v>0.61472736264309691</v>
      </c>
      <c r="H3462" s="24">
        <f t="shared" si="904"/>
        <v>0.61472736264309691</v>
      </c>
      <c r="I3462" s="13">
        <f t="shared" si="905"/>
        <v>0</v>
      </c>
      <c r="J3462" s="24">
        <f t="shared" si="906"/>
        <v>0</v>
      </c>
      <c r="K3462" s="24">
        <f t="shared" si="907"/>
        <v>0.61472736264309691</v>
      </c>
      <c r="L3462" s="13"/>
      <c r="M3462" s="24"/>
      <c r="N3462" s="24">
        <f t="shared" si="901"/>
        <v>0</v>
      </c>
      <c r="O3462" s="13"/>
      <c r="P3462" s="13"/>
    </row>
    <row r="3463" spans="1:16">
      <c r="A3463">
        <v>3462</v>
      </c>
      <c r="B3463" s="13">
        <v>5</v>
      </c>
      <c r="C3463" s="13">
        <v>25</v>
      </c>
      <c r="D3463" s="13">
        <v>5</v>
      </c>
      <c r="E3463" s="14">
        <f t="shared" si="898"/>
        <v>145</v>
      </c>
      <c r="F3463" s="24">
        <f>'1 Solar Profile'!E3465*S$10</f>
        <v>0.149440725</v>
      </c>
      <c r="G3463" s="24">
        <f>'2 Load Profile'!E3464</f>
        <v>0.74688487022582128</v>
      </c>
      <c r="H3463" s="24">
        <f t="shared" si="904"/>
        <v>0.59744414522582123</v>
      </c>
      <c r="I3463" s="13">
        <f t="shared" si="905"/>
        <v>0</v>
      </c>
      <c r="J3463" s="24">
        <f t="shared" si="906"/>
        <v>0.149440725</v>
      </c>
      <c r="K3463" s="24">
        <f t="shared" si="907"/>
        <v>0.59744414522582123</v>
      </c>
      <c r="L3463" s="13"/>
      <c r="M3463" s="24"/>
      <c r="N3463" s="24">
        <f t="shared" si="901"/>
        <v>0</v>
      </c>
      <c r="O3463" s="13"/>
      <c r="P3463" s="13"/>
    </row>
    <row r="3464" spans="1:16">
      <c r="A3464">
        <v>3463</v>
      </c>
      <c r="B3464" s="13">
        <v>5</v>
      </c>
      <c r="C3464" s="13">
        <v>25</v>
      </c>
      <c r="D3464" s="13">
        <v>6</v>
      </c>
      <c r="E3464" s="14">
        <f t="shared" si="898"/>
        <v>145</v>
      </c>
      <c r="F3464" s="24">
        <f>'1 Solar Profile'!E3466*S$10</f>
        <v>0.37973722500000001</v>
      </c>
      <c r="G3464" s="24">
        <f>'2 Load Profile'!E3465</f>
        <v>0.90835756987359129</v>
      </c>
      <c r="H3464" s="24">
        <f t="shared" si="904"/>
        <v>0.52862034487359133</v>
      </c>
      <c r="I3464" s="13">
        <f t="shared" si="905"/>
        <v>0</v>
      </c>
      <c r="J3464" s="24">
        <f t="shared" si="906"/>
        <v>0.37973722500000001</v>
      </c>
      <c r="K3464" s="24">
        <f t="shared" si="907"/>
        <v>0.52862034487359133</v>
      </c>
      <c r="L3464" s="13"/>
      <c r="M3464" s="24"/>
      <c r="N3464" s="24">
        <f t="shared" si="901"/>
        <v>0</v>
      </c>
      <c r="O3464" s="13"/>
      <c r="P3464" s="13"/>
    </row>
    <row r="3465" spans="1:16">
      <c r="A3465">
        <v>3464</v>
      </c>
      <c r="B3465" s="13">
        <v>5</v>
      </c>
      <c r="C3465" s="13">
        <v>25</v>
      </c>
      <c r="D3465" s="13">
        <v>7</v>
      </c>
      <c r="E3465" s="14">
        <f t="shared" si="898"/>
        <v>145</v>
      </c>
      <c r="F3465" s="24">
        <f>'1 Solar Profile'!E3467*S$10</f>
        <v>1.1752161749999999</v>
      </c>
      <c r="G3465" s="24">
        <f>'2 Load Profile'!E3466</f>
        <v>0.83503943250773971</v>
      </c>
      <c r="H3465" s="24">
        <f t="shared" si="904"/>
        <v>-0.34017674249226015</v>
      </c>
      <c r="I3465" s="13">
        <f t="shared" si="905"/>
        <v>-0.34017674249226015</v>
      </c>
      <c r="J3465" s="24">
        <f t="shared" si="906"/>
        <v>0.83503943250773971</v>
      </c>
      <c r="K3465" s="24">
        <f t="shared" si="907"/>
        <v>0</v>
      </c>
      <c r="L3465" s="13"/>
      <c r="M3465" s="24"/>
      <c r="N3465" s="24">
        <f t="shared" si="901"/>
        <v>0</v>
      </c>
      <c r="O3465" s="13"/>
      <c r="P3465" s="13"/>
    </row>
    <row r="3466" spans="1:16">
      <c r="A3466">
        <v>3465</v>
      </c>
      <c r="B3466" s="13">
        <v>5</v>
      </c>
      <c r="C3466" s="13">
        <v>25</v>
      </c>
      <c r="D3466" s="13">
        <v>8</v>
      </c>
      <c r="E3466" s="14">
        <f t="shared" si="898"/>
        <v>145</v>
      </c>
      <c r="F3466" s="24">
        <f>'1 Solar Profile'!E3468*S$10</f>
        <v>1.242717525</v>
      </c>
      <c r="G3466" s="24">
        <f>'2 Load Profile'!E3467</f>
        <v>0.76504181621432998</v>
      </c>
      <c r="H3466" s="24">
        <f t="shared" si="904"/>
        <v>-0.47767570878567001</v>
      </c>
      <c r="I3466" s="13">
        <f t="shared" si="905"/>
        <v>-0.47767570878567001</v>
      </c>
      <c r="J3466" s="24">
        <f t="shared" si="906"/>
        <v>0.76504181621432998</v>
      </c>
      <c r="K3466" s="24">
        <f t="shared" si="907"/>
        <v>0</v>
      </c>
      <c r="L3466" s="13"/>
      <c r="M3466" s="24"/>
      <c r="N3466" s="24">
        <f t="shared" si="901"/>
        <v>0</v>
      </c>
      <c r="O3466" s="13"/>
      <c r="P3466" s="13"/>
    </row>
    <row r="3467" spans="1:16">
      <c r="A3467">
        <v>3466</v>
      </c>
      <c r="B3467" s="13">
        <v>5</v>
      </c>
      <c r="C3467" s="13">
        <v>25</v>
      </c>
      <c r="D3467" s="13">
        <v>9</v>
      </c>
      <c r="E3467" s="14">
        <f t="shared" si="898"/>
        <v>145</v>
      </c>
      <c r="F3467" s="24">
        <f>'1 Solar Profile'!E3469*S$10</f>
        <v>1.9139746499999999</v>
      </c>
      <c r="G3467" s="24">
        <f>'2 Load Profile'!E3468</f>
        <v>0.76538838624047023</v>
      </c>
      <c r="H3467" s="24">
        <f t="shared" si="904"/>
        <v>-1.1485862637595297</v>
      </c>
      <c r="I3467" s="13">
        <f t="shared" si="905"/>
        <v>-1.1485862637595297</v>
      </c>
      <c r="J3467" s="24">
        <f t="shared" si="906"/>
        <v>0.76538838624047023</v>
      </c>
      <c r="K3467" s="24">
        <f t="shared" si="907"/>
        <v>0</v>
      </c>
      <c r="L3467" s="13"/>
      <c r="M3467" s="24"/>
      <c r="N3467" s="24">
        <f t="shared" si="901"/>
        <v>0</v>
      </c>
      <c r="O3467" s="13"/>
      <c r="P3467" s="13"/>
    </row>
    <row r="3468" spans="1:16">
      <c r="A3468">
        <v>3467</v>
      </c>
      <c r="B3468" s="13">
        <v>5</v>
      </c>
      <c r="C3468" s="13">
        <v>25</v>
      </c>
      <c r="D3468" s="13">
        <v>10</v>
      </c>
      <c r="E3468" s="14">
        <f t="shared" si="898"/>
        <v>145</v>
      </c>
      <c r="F3468" s="24">
        <f>'1 Solar Profile'!E3470*S$10</f>
        <v>1.7526473999999999</v>
      </c>
      <c r="G3468" s="24">
        <f>'2 Load Profile'!E3469</f>
        <v>0.76405900892978451</v>
      </c>
      <c r="H3468" s="24">
        <f t="shared" si="904"/>
        <v>-0.98858839107021534</v>
      </c>
      <c r="I3468" s="13">
        <f t="shared" si="905"/>
        <v>-0.98858839107021534</v>
      </c>
      <c r="J3468" s="24">
        <f t="shared" si="906"/>
        <v>0.76405900892978451</v>
      </c>
      <c r="K3468" s="24">
        <f t="shared" si="907"/>
        <v>0</v>
      </c>
      <c r="L3468" s="13"/>
      <c r="M3468" s="24"/>
      <c r="N3468" s="24">
        <f t="shared" si="901"/>
        <v>0</v>
      </c>
      <c r="O3468" s="13"/>
      <c r="P3468" s="13"/>
    </row>
    <row r="3469" spans="1:16">
      <c r="A3469">
        <v>3468</v>
      </c>
      <c r="B3469" s="13">
        <v>5</v>
      </c>
      <c r="C3469" s="13">
        <v>25</v>
      </c>
      <c r="D3469" s="13">
        <v>11</v>
      </c>
      <c r="E3469" s="14">
        <f t="shared" si="898"/>
        <v>145</v>
      </c>
      <c r="F3469" s="24">
        <f>'1 Solar Profile'!E3471*S$10</f>
        <v>2.1188648249999997</v>
      </c>
      <c r="G3469" s="24">
        <f>'2 Load Profile'!E3470</f>
        <v>0.73825646907690912</v>
      </c>
      <c r="H3469" s="24">
        <f t="shared" si="904"/>
        <v>-1.3806083559230906</v>
      </c>
      <c r="I3469" s="13">
        <f t="shared" si="905"/>
        <v>-1.3806083559230906</v>
      </c>
      <c r="J3469" s="24">
        <f t="shared" si="906"/>
        <v>0.73825646907690912</v>
      </c>
      <c r="K3469" s="24">
        <f t="shared" si="907"/>
        <v>0</v>
      </c>
      <c r="L3469" s="13"/>
      <c r="M3469" s="24"/>
      <c r="N3469" s="24">
        <f t="shared" si="901"/>
        <v>0</v>
      </c>
      <c r="O3469" s="13"/>
      <c r="P3469" s="13"/>
    </row>
    <row r="3470" spans="1:16">
      <c r="A3470">
        <v>3469</v>
      </c>
      <c r="B3470" s="13">
        <v>5</v>
      </c>
      <c r="C3470" s="13">
        <v>25</v>
      </c>
      <c r="D3470" s="13">
        <v>12</v>
      </c>
      <c r="E3470" s="14">
        <f t="shared" si="898"/>
        <v>145</v>
      </c>
      <c r="F3470" s="24">
        <f>'1 Solar Profile'!E3472*S$10</f>
        <v>3.1754787749999998</v>
      </c>
      <c r="G3470" s="24">
        <f>'2 Load Profile'!E3471</f>
        <v>0.70812535291184253</v>
      </c>
      <c r="H3470" s="24">
        <f t="shared" si="904"/>
        <v>-2.4673534220881574</v>
      </c>
      <c r="I3470" s="13">
        <f t="shared" si="905"/>
        <v>-2.4673534220881574</v>
      </c>
      <c r="J3470" s="24">
        <f t="shared" si="906"/>
        <v>0.70812535291184231</v>
      </c>
      <c r="K3470" s="24">
        <f t="shared" si="907"/>
        <v>0</v>
      </c>
      <c r="L3470" s="13"/>
      <c r="M3470" s="24"/>
      <c r="N3470" s="24">
        <f t="shared" si="901"/>
        <v>0</v>
      </c>
      <c r="O3470" s="13"/>
      <c r="P3470" s="13"/>
    </row>
    <row r="3471" spans="1:16">
      <c r="A3471">
        <v>3470</v>
      </c>
      <c r="B3471" s="13">
        <v>5</v>
      </c>
      <c r="C3471" s="13">
        <v>25</v>
      </c>
      <c r="D3471" s="13">
        <v>13</v>
      </c>
      <c r="E3471" s="14">
        <f t="shared" si="898"/>
        <v>145</v>
      </c>
      <c r="F3471" s="24">
        <f>'1 Solar Profile'!E3473*S$10</f>
        <v>3.0937473</v>
      </c>
      <c r="G3471" s="24">
        <f>'2 Load Profile'!E3472</f>
        <v>0.69305124190181733</v>
      </c>
      <c r="H3471" s="24">
        <f t="shared" si="904"/>
        <v>-2.4006960580981827</v>
      </c>
      <c r="I3471" s="13">
        <f t="shared" si="905"/>
        <v>-2.4006960580981827</v>
      </c>
      <c r="J3471" s="24">
        <f t="shared" si="906"/>
        <v>0.69305124190181733</v>
      </c>
      <c r="K3471" s="24">
        <f t="shared" si="907"/>
        <v>0</v>
      </c>
      <c r="L3471" s="13"/>
      <c r="M3471" s="24"/>
      <c r="N3471" s="24">
        <f t="shared" si="901"/>
        <v>0</v>
      </c>
      <c r="O3471" s="13"/>
      <c r="P3471" s="13"/>
    </row>
    <row r="3472" spans="1:16">
      <c r="A3472">
        <v>3471</v>
      </c>
      <c r="B3472" s="13">
        <v>5</v>
      </c>
      <c r="C3472" s="13">
        <v>25</v>
      </c>
      <c r="D3472" s="13">
        <v>14</v>
      </c>
      <c r="E3472" s="14">
        <f t="shared" si="898"/>
        <v>145</v>
      </c>
      <c r="F3472" s="24">
        <f>'1 Solar Profile'!E3474*S$10</f>
        <v>2.0789086499999998</v>
      </c>
      <c r="G3472" s="24">
        <f>'2 Load Profile'!E3473</f>
        <v>0.70596659438053255</v>
      </c>
      <c r="H3472" s="24">
        <f t="shared" si="904"/>
        <v>-1.3729420556194674</v>
      </c>
      <c r="I3472" s="13">
        <f t="shared" si="905"/>
        <v>-1.3729420556194674</v>
      </c>
      <c r="J3472" s="24">
        <f t="shared" si="906"/>
        <v>0.70596659438053244</v>
      </c>
      <c r="K3472" s="24">
        <f t="shared" si="907"/>
        <v>0</v>
      </c>
      <c r="L3472" s="13"/>
      <c r="M3472" s="24"/>
      <c r="N3472" s="24">
        <f t="shared" si="901"/>
        <v>0</v>
      </c>
      <c r="O3472" s="13"/>
      <c r="P3472" s="13"/>
    </row>
    <row r="3473" spans="1:16">
      <c r="A3473">
        <v>3472</v>
      </c>
      <c r="B3473" s="13">
        <v>5</v>
      </c>
      <c r="C3473" s="13">
        <v>25</v>
      </c>
      <c r="D3473" s="13">
        <v>15</v>
      </c>
      <c r="E3473" s="14">
        <f t="shared" si="898"/>
        <v>145</v>
      </c>
      <c r="F3473" s="24">
        <f>'1 Solar Profile'!E3475*S$10</f>
        <v>1.557569475</v>
      </c>
      <c r="G3473" s="24">
        <f>'2 Load Profile'!E3474</f>
        <v>0.80318938470906387</v>
      </c>
      <c r="H3473" s="24">
        <f t="shared" si="904"/>
        <v>-0.75438009029093611</v>
      </c>
      <c r="I3473" s="13">
        <f t="shared" si="905"/>
        <v>-0.75438009029093611</v>
      </c>
      <c r="J3473" s="24">
        <f t="shared" si="906"/>
        <v>0.80318938470906387</v>
      </c>
      <c r="K3473" s="24">
        <f t="shared" si="907"/>
        <v>0</v>
      </c>
      <c r="L3473" s="13"/>
      <c r="M3473" s="24"/>
      <c r="N3473" s="24">
        <f t="shared" si="901"/>
        <v>0</v>
      </c>
      <c r="O3473" s="13"/>
      <c r="P3473" s="13"/>
    </row>
    <row r="3474" spans="1:16">
      <c r="A3474">
        <v>3473</v>
      </c>
      <c r="B3474" s="13">
        <v>5</v>
      </c>
      <c r="C3474" s="13">
        <v>25</v>
      </c>
      <c r="D3474" s="13">
        <v>16</v>
      </c>
      <c r="E3474" s="14">
        <f t="shared" si="898"/>
        <v>145</v>
      </c>
      <c r="F3474" s="24">
        <f>'1 Solar Profile'!E3476*S$10</f>
        <v>0.62115322499999992</v>
      </c>
      <c r="G3474" s="24">
        <f>'2 Load Profile'!E3475</f>
        <v>0.9805056932279671</v>
      </c>
      <c r="H3474" s="24">
        <f t="shared" si="904"/>
        <v>0.35935246822796718</v>
      </c>
      <c r="I3474" s="13">
        <f t="shared" si="905"/>
        <v>0</v>
      </c>
      <c r="J3474" s="24">
        <f t="shared" si="906"/>
        <v>0.62115322499999992</v>
      </c>
      <c r="K3474" s="24">
        <f t="shared" si="907"/>
        <v>0.35935246822796718</v>
      </c>
      <c r="L3474" s="13"/>
      <c r="M3474" s="24"/>
      <c r="N3474" s="24">
        <f t="shared" si="901"/>
        <v>0</v>
      </c>
      <c r="O3474" s="13"/>
      <c r="P3474" s="13"/>
    </row>
    <row r="3475" spans="1:16">
      <c r="A3475">
        <v>3474</v>
      </c>
      <c r="B3475" s="13">
        <v>5</v>
      </c>
      <c r="C3475" s="13">
        <v>25</v>
      </c>
      <c r="D3475" s="13">
        <v>17</v>
      </c>
      <c r="E3475" s="14">
        <f t="shared" si="898"/>
        <v>145</v>
      </c>
      <c r="F3475" s="24">
        <f>'1 Solar Profile'!E3477*S$10</f>
        <v>0.64957567500000002</v>
      </c>
      <c r="G3475" s="24">
        <f>'2 Load Profile'!E3476</f>
        <v>1.0634265853600646</v>
      </c>
      <c r="H3475" s="24">
        <f t="shared" si="904"/>
        <v>0.41385091036006461</v>
      </c>
      <c r="I3475" s="13">
        <f t="shared" si="905"/>
        <v>0</v>
      </c>
      <c r="J3475" s="24">
        <f t="shared" si="906"/>
        <v>0.64957567500000002</v>
      </c>
      <c r="K3475" s="24">
        <f t="shared" si="907"/>
        <v>0.41385091036006461</v>
      </c>
      <c r="L3475" s="13"/>
      <c r="M3475" s="24"/>
      <c r="N3475" s="24">
        <f t="shared" si="901"/>
        <v>0</v>
      </c>
      <c r="O3475" s="13"/>
      <c r="P3475" s="13"/>
    </row>
    <row r="3476" spans="1:16">
      <c r="A3476">
        <v>3475</v>
      </c>
      <c r="B3476" s="13">
        <v>5</v>
      </c>
      <c r="C3476" s="13">
        <v>25</v>
      </c>
      <c r="D3476" s="13">
        <v>18</v>
      </c>
      <c r="E3476" s="14">
        <f t="shared" si="898"/>
        <v>145</v>
      </c>
      <c r="F3476" s="24">
        <f>'1 Solar Profile'!E3478*S$10</f>
        <v>0.14751292500000002</v>
      </c>
      <c r="G3476" s="24">
        <f>'2 Load Profile'!E3477</f>
        <v>1.1234404280293397</v>
      </c>
      <c r="H3476" s="24">
        <f t="shared" si="904"/>
        <v>0.97592750302933973</v>
      </c>
      <c r="I3476" s="13">
        <f t="shared" si="905"/>
        <v>0</v>
      </c>
      <c r="J3476" s="24">
        <f t="shared" si="906"/>
        <v>0.14751292500000002</v>
      </c>
      <c r="K3476" s="24">
        <f t="shared" si="907"/>
        <v>0.97592750302933973</v>
      </c>
      <c r="L3476" s="13"/>
      <c r="M3476" s="24"/>
      <c r="N3476" s="24">
        <f t="shared" si="901"/>
        <v>0</v>
      </c>
      <c r="O3476" s="13"/>
      <c r="P3476" s="13"/>
    </row>
    <row r="3477" spans="1:16">
      <c r="A3477">
        <v>3476</v>
      </c>
      <c r="B3477" s="13">
        <v>5</v>
      </c>
      <c r="C3477" s="13">
        <v>25</v>
      </c>
      <c r="D3477" s="13">
        <v>19</v>
      </c>
      <c r="E3477" s="14">
        <f t="shared" si="898"/>
        <v>145</v>
      </c>
      <c r="F3477" s="24">
        <f>'1 Solar Profile'!E3479*S$10</f>
        <v>0</v>
      </c>
      <c r="G3477" s="24">
        <f>'2 Load Profile'!E3478</f>
        <v>1.3240775920100829</v>
      </c>
      <c r="H3477" s="24">
        <f t="shared" si="904"/>
        <v>1.3240775920100829</v>
      </c>
      <c r="I3477" s="13">
        <f t="shared" si="905"/>
        <v>0</v>
      </c>
      <c r="J3477" s="24">
        <f t="shared" si="906"/>
        <v>0</v>
      </c>
      <c r="K3477" s="24">
        <f t="shared" si="907"/>
        <v>1.3240775920100829</v>
      </c>
      <c r="L3477" s="13"/>
      <c r="M3477" s="24"/>
      <c r="N3477" s="24">
        <f t="shared" si="901"/>
        <v>0</v>
      </c>
      <c r="O3477" s="13"/>
      <c r="P3477" s="13"/>
    </row>
    <row r="3478" spans="1:16">
      <c r="A3478">
        <v>3477</v>
      </c>
      <c r="B3478" s="13">
        <v>5</v>
      </c>
      <c r="C3478" s="13">
        <v>25</v>
      </c>
      <c r="D3478" s="13">
        <v>20</v>
      </c>
      <c r="E3478" s="14">
        <f t="shared" si="898"/>
        <v>145</v>
      </c>
      <c r="F3478" s="24">
        <f>'1 Solar Profile'!E3480*S$10</f>
        <v>0</v>
      </c>
      <c r="G3478" s="24">
        <f>'2 Load Profile'!E3479</f>
        <v>1.4551887271276052</v>
      </c>
      <c r="H3478" s="24">
        <f t="shared" si="904"/>
        <v>1.4551887271276052</v>
      </c>
      <c r="I3478" s="13">
        <f t="shared" si="905"/>
        <v>0</v>
      </c>
      <c r="J3478" s="24">
        <f t="shared" si="906"/>
        <v>0</v>
      </c>
      <c r="K3478" s="24">
        <f t="shared" si="907"/>
        <v>1.4551887271276052</v>
      </c>
      <c r="L3478" s="13"/>
      <c r="M3478" s="24"/>
      <c r="N3478" s="24">
        <f t="shared" si="901"/>
        <v>0</v>
      </c>
      <c r="O3478" s="24"/>
      <c r="P3478" s="24"/>
    </row>
    <row r="3479" spans="1:16">
      <c r="A3479">
        <v>3478</v>
      </c>
      <c r="B3479" s="13">
        <v>5</v>
      </c>
      <c r="C3479" s="13">
        <v>25</v>
      </c>
      <c r="D3479" s="13">
        <v>21</v>
      </c>
      <c r="E3479" s="14">
        <f t="shared" si="898"/>
        <v>145</v>
      </c>
      <c r="F3479" s="24">
        <f>'1 Solar Profile'!E3481*S$10</f>
        <v>0</v>
      </c>
      <c r="G3479" s="24">
        <f>'2 Load Profile'!E3480</f>
        <v>1.208310544836271</v>
      </c>
      <c r="H3479" s="24">
        <f t="shared" si="904"/>
        <v>1.208310544836271</v>
      </c>
      <c r="I3479" s="13">
        <f t="shared" si="905"/>
        <v>0</v>
      </c>
      <c r="J3479" s="24">
        <f t="shared" si="906"/>
        <v>0</v>
      </c>
      <c r="K3479" s="24">
        <f t="shared" si="907"/>
        <v>1.208310544836271</v>
      </c>
      <c r="L3479" s="13"/>
      <c r="M3479" s="24"/>
      <c r="N3479" s="24">
        <f t="shared" si="901"/>
        <v>0</v>
      </c>
      <c r="O3479" s="13"/>
      <c r="P3479" s="13"/>
    </row>
    <row r="3480" spans="1:16">
      <c r="A3480">
        <v>3479</v>
      </c>
      <c r="B3480" s="13">
        <v>5</v>
      </c>
      <c r="C3480" s="13">
        <v>25</v>
      </c>
      <c r="D3480" s="13">
        <v>22</v>
      </c>
      <c r="E3480" s="14">
        <f t="shared" ref="E3480:E3543" si="912">IF(D3480&lt;D3479, E3479+1,E3479)</f>
        <v>145</v>
      </c>
      <c r="F3480" s="24">
        <f>'1 Solar Profile'!E3482*S$10</f>
        <v>0</v>
      </c>
      <c r="G3480" s="24">
        <f>'2 Load Profile'!E3481</f>
        <v>0.9475777605823017</v>
      </c>
      <c r="H3480" s="24">
        <f t="shared" si="904"/>
        <v>0.9475777605823017</v>
      </c>
      <c r="I3480" s="13">
        <f t="shared" si="905"/>
        <v>0</v>
      </c>
      <c r="J3480" s="24">
        <f t="shared" si="906"/>
        <v>0</v>
      </c>
      <c r="K3480" s="24">
        <f t="shared" si="907"/>
        <v>0.9475777605823017</v>
      </c>
      <c r="L3480" s="13"/>
      <c r="M3480" s="24"/>
      <c r="N3480" s="24">
        <f t="shared" si="901"/>
        <v>0</v>
      </c>
      <c r="O3480" s="13"/>
      <c r="P3480" s="13"/>
    </row>
    <row r="3481" spans="1:16">
      <c r="A3481">
        <v>3480</v>
      </c>
      <c r="B3481" s="13">
        <v>5</v>
      </c>
      <c r="C3481" s="13">
        <v>25</v>
      </c>
      <c r="D3481" s="13">
        <v>23</v>
      </c>
      <c r="E3481" s="14">
        <f t="shared" si="912"/>
        <v>145</v>
      </c>
      <c r="F3481" s="24">
        <f>'1 Solar Profile'!E3483*S$10</f>
        <v>0</v>
      </c>
      <c r="G3481" s="24">
        <f>'2 Load Profile'!E3482</f>
        <v>0.67942113728292475</v>
      </c>
      <c r="H3481" s="24">
        <f t="shared" si="904"/>
        <v>0.67942113728292475</v>
      </c>
      <c r="I3481" s="13">
        <f t="shared" si="905"/>
        <v>0</v>
      </c>
      <c r="J3481" s="24">
        <f t="shared" si="906"/>
        <v>0</v>
      </c>
      <c r="K3481" s="24">
        <f t="shared" si="907"/>
        <v>0.67942113728292475</v>
      </c>
      <c r="L3481" s="13">
        <f t="shared" ref="L3481" si="913">SUM(I3458:I3481)</f>
        <v>-11.33100708812751</v>
      </c>
      <c r="M3481" s="24">
        <f t="shared" ref="M3481" si="914">SUMIF(H3458:H3481,"&gt;0",H3458:H3481)</f>
        <v>11.404723203705183</v>
      </c>
      <c r="N3481" s="24">
        <f t="shared" si="901"/>
        <v>7.371611557767288E-2</v>
      </c>
      <c r="O3481" s="13">
        <f t="shared" ref="O3481" si="915">IF(M3481&gt;(L3481*-1),(M3481+L3481)*S$12,0)</f>
        <v>1.0373110635743395E-2</v>
      </c>
      <c r="P3481" s="13">
        <f t="shared" ref="P3481" si="916">IF(M3481&lt;(L3481*-1),(M3481+L3481)*S$14,0)</f>
        <v>0</v>
      </c>
    </row>
    <row r="3482" spans="1:16">
      <c r="A3482">
        <v>3481</v>
      </c>
      <c r="B3482" s="13">
        <v>5</v>
      </c>
      <c r="C3482" s="13">
        <v>26</v>
      </c>
      <c r="D3482" s="13">
        <v>0</v>
      </c>
      <c r="E3482" s="14">
        <f t="shared" si="912"/>
        <v>146</v>
      </c>
      <c r="F3482" s="24">
        <f>'1 Solar Profile'!E3484*S$10</f>
        <v>0</v>
      </c>
      <c r="G3482" s="24">
        <f>'2 Load Profile'!E3483</f>
        <v>0.56788858789520047</v>
      </c>
      <c r="H3482" s="24">
        <f t="shared" si="904"/>
        <v>0.56788858789520047</v>
      </c>
      <c r="I3482" s="13">
        <f t="shared" si="905"/>
        <v>0</v>
      </c>
      <c r="J3482" s="24">
        <f t="shared" si="906"/>
        <v>0</v>
      </c>
      <c r="K3482" s="24">
        <f t="shared" si="907"/>
        <v>0.56788858789520047</v>
      </c>
      <c r="L3482" s="13"/>
      <c r="M3482" s="24"/>
      <c r="N3482" s="24">
        <f t="shared" si="901"/>
        <v>0</v>
      </c>
      <c r="O3482" s="13"/>
      <c r="P3482" s="13"/>
    </row>
    <row r="3483" spans="1:16">
      <c r="A3483">
        <v>3482</v>
      </c>
      <c r="B3483" s="13">
        <v>5</v>
      </c>
      <c r="C3483" s="13">
        <v>26</v>
      </c>
      <c r="D3483" s="13">
        <v>1</v>
      </c>
      <c r="E3483" s="14">
        <f t="shared" si="912"/>
        <v>146</v>
      </c>
      <c r="F3483" s="24">
        <f>'1 Solar Profile'!E3485*S$10</f>
        <v>0</v>
      </c>
      <c r="G3483" s="24">
        <f>'2 Load Profile'!E3484</f>
        <v>0.53335480497126009</v>
      </c>
      <c r="H3483" s="24">
        <f t="shared" si="904"/>
        <v>0.53335480497126009</v>
      </c>
      <c r="I3483" s="13">
        <f t="shared" si="905"/>
        <v>0</v>
      </c>
      <c r="J3483" s="24">
        <f t="shared" si="906"/>
        <v>0</v>
      </c>
      <c r="K3483" s="24">
        <f t="shared" si="907"/>
        <v>0.53335480497126009</v>
      </c>
      <c r="L3483" s="13"/>
      <c r="M3483" s="24"/>
      <c r="N3483" s="24">
        <f t="shared" si="901"/>
        <v>0</v>
      </c>
      <c r="O3483" s="13"/>
      <c r="P3483" s="13"/>
    </row>
    <row r="3484" spans="1:16">
      <c r="A3484">
        <v>3483</v>
      </c>
      <c r="B3484" s="13">
        <v>5</v>
      </c>
      <c r="C3484" s="13">
        <v>26</v>
      </c>
      <c r="D3484" s="13">
        <v>2</v>
      </c>
      <c r="E3484" s="14">
        <f t="shared" si="912"/>
        <v>146</v>
      </c>
      <c r="F3484" s="24">
        <f>'1 Solar Profile'!E3486*S$10</f>
        <v>0</v>
      </c>
      <c r="G3484" s="24">
        <f>'2 Load Profile'!E3485</f>
        <v>0.5348481951900298</v>
      </c>
      <c r="H3484" s="24">
        <f t="shared" si="904"/>
        <v>0.5348481951900298</v>
      </c>
      <c r="I3484" s="13">
        <f t="shared" si="905"/>
        <v>0</v>
      </c>
      <c r="J3484" s="24">
        <f t="shared" si="906"/>
        <v>0</v>
      </c>
      <c r="K3484" s="24">
        <f t="shared" si="907"/>
        <v>0.5348481951900298</v>
      </c>
      <c r="L3484" s="13"/>
      <c r="M3484" s="24"/>
      <c r="N3484" s="24">
        <f t="shared" si="901"/>
        <v>0</v>
      </c>
      <c r="O3484" s="13"/>
      <c r="P3484" s="13"/>
    </row>
    <row r="3485" spans="1:16">
      <c r="A3485">
        <v>3484</v>
      </c>
      <c r="B3485" s="13">
        <v>5</v>
      </c>
      <c r="C3485" s="13">
        <v>26</v>
      </c>
      <c r="D3485" s="13">
        <v>3</v>
      </c>
      <c r="E3485" s="14">
        <f t="shared" si="912"/>
        <v>146</v>
      </c>
      <c r="F3485" s="24">
        <f>'1 Solar Profile'!E3487*S$10</f>
        <v>0</v>
      </c>
      <c r="G3485" s="24">
        <f>'2 Load Profile'!E3486</f>
        <v>0.53223356176328251</v>
      </c>
      <c r="H3485" s="24">
        <f t="shared" si="904"/>
        <v>0.53223356176328251</v>
      </c>
      <c r="I3485" s="13">
        <f t="shared" si="905"/>
        <v>0</v>
      </c>
      <c r="J3485" s="24">
        <f t="shared" si="906"/>
        <v>0</v>
      </c>
      <c r="K3485" s="24">
        <f t="shared" si="907"/>
        <v>0.53223356176328251</v>
      </c>
      <c r="L3485" s="13"/>
      <c r="M3485" s="24"/>
      <c r="N3485" s="24">
        <f t="shared" si="901"/>
        <v>0</v>
      </c>
      <c r="O3485" s="13"/>
      <c r="P3485" s="13"/>
    </row>
    <row r="3486" spans="1:16">
      <c r="A3486">
        <v>3485</v>
      </c>
      <c r="B3486" s="13">
        <v>5</v>
      </c>
      <c r="C3486" s="13">
        <v>26</v>
      </c>
      <c r="D3486" s="13">
        <v>4</v>
      </c>
      <c r="E3486" s="14">
        <f t="shared" si="912"/>
        <v>146</v>
      </c>
      <c r="F3486" s="24">
        <f>'1 Solar Profile'!E3488*S$10</f>
        <v>0</v>
      </c>
      <c r="G3486" s="24">
        <f>'2 Load Profile'!E3487</f>
        <v>0.5762686453370881</v>
      </c>
      <c r="H3486" s="24">
        <f t="shared" si="904"/>
        <v>0.5762686453370881</v>
      </c>
      <c r="I3486" s="13">
        <f t="shared" si="905"/>
        <v>0</v>
      </c>
      <c r="J3486" s="24">
        <f t="shared" si="906"/>
        <v>0</v>
      </c>
      <c r="K3486" s="24">
        <f t="shared" si="907"/>
        <v>0.5762686453370881</v>
      </c>
      <c r="L3486" s="13"/>
      <c r="M3486" s="24"/>
      <c r="N3486" s="24">
        <f t="shared" si="901"/>
        <v>0</v>
      </c>
      <c r="O3486" s="13"/>
      <c r="P3486" s="13"/>
    </row>
    <row r="3487" spans="1:16">
      <c r="A3487">
        <v>3486</v>
      </c>
      <c r="B3487" s="13">
        <v>5</v>
      </c>
      <c r="C3487" s="13">
        <v>26</v>
      </c>
      <c r="D3487" s="13">
        <v>5</v>
      </c>
      <c r="E3487" s="14">
        <f t="shared" si="912"/>
        <v>146</v>
      </c>
      <c r="F3487" s="24">
        <f>'1 Solar Profile'!E3489*S$10</f>
        <v>0.31659547499999996</v>
      </c>
      <c r="G3487" s="24">
        <f>'2 Load Profile'!E3488</f>
        <v>0.67607583790345738</v>
      </c>
      <c r="H3487" s="24">
        <f t="shared" si="904"/>
        <v>0.35948036290345742</v>
      </c>
      <c r="I3487" s="13">
        <f t="shared" si="905"/>
        <v>0</v>
      </c>
      <c r="J3487" s="24">
        <f t="shared" si="906"/>
        <v>0.31659547499999996</v>
      </c>
      <c r="K3487" s="24">
        <f t="shared" si="907"/>
        <v>0.35948036290345742</v>
      </c>
      <c r="L3487" s="13"/>
      <c r="M3487" s="24"/>
      <c r="N3487" s="24">
        <f t="shared" si="901"/>
        <v>0</v>
      </c>
      <c r="O3487" s="13"/>
      <c r="P3487" s="13"/>
    </row>
    <row r="3488" spans="1:16">
      <c r="A3488">
        <v>3487</v>
      </c>
      <c r="B3488" s="13">
        <v>5</v>
      </c>
      <c r="C3488" s="13">
        <v>26</v>
      </c>
      <c r="D3488" s="13">
        <v>6</v>
      </c>
      <c r="E3488" s="14">
        <f t="shared" si="912"/>
        <v>146</v>
      </c>
      <c r="F3488" s="24">
        <f>'1 Solar Profile'!E3490*S$10</f>
        <v>1.1911787999999999</v>
      </c>
      <c r="G3488" s="24">
        <f>'2 Load Profile'!E3489</f>
        <v>0.80433445681786675</v>
      </c>
      <c r="H3488" s="24">
        <f t="shared" si="904"/>
        <v>-0.38684434318213312</v>
      </c>
      <c r="I3488" s="13">
        <f t="shared" si="905"/>
        <v>-0.38684434318213312</v>
      </c>
      <c r="J3488" s="24">
        <f t="shared" si="906"/>
        <v>0.80433445681786675</v>
      </c>
      <c r="K3488" s="24">
        <f t="shared" si="907"/>
        <v>0</v>
      </c>
      <c r="L3488" s="13"/>
      <c r="M3488" s="24"/>
      <c r="N3488" s="24">
        <f t="shared" si="901"/>
        <v>0</v>
      </c>
      <c r="O3488" s="13"/>
      <c r="P3488" s="13"/>
    </row>
    <row r="3489" spans="1:16">
      <c r="A3489">
        <v>3488</v>
      </c>
      <c r="B3489" s="13">
        <v>5</v>
      </c>
      <c r="C3489" s="13">
        <v>26</v>
      </c>
      <c r="D3489" s="13">
        <v>7</v>
      </c>
      <c r="E3489" s="14">
        <f t="shared" si="912"/>
        <v>146</v>
      </c>
      <c r="F3489" s="24">
        <f>'1 Solar Profile'!E3491*S$10</f>
        <v>2.4617848499999999</v>
      </c>
      <c r="G3489" s="24">
        <f>'2 Load Profile'!E3490</f>
        <v>0.68450262855586563</v>
      </c>
      <c r="H3489" s="24">
        <f t="shared" si="904"/>
        <v>-1.7772822214441342</v>
      </c>
      <c r="I3489" s="13">
        <f t="shared" si="905"/>
        <v>-1.7772822214441342</v>
      </c>
      <c r="J3489" s="24">
        <f t="shared" si="906"/>
        <v>0.68450262855586574</v>
      </c>
      <c r="K3489" s="24">
        <f t="shared" si="907"/>
        <v>0</v>
      </c>
      <c r="L3489" s="13"/>
      <c r="M3489" s="24"/>
      <c r="N3489" s="24">
        <f t="shared" si="901"/>
        <v>0</v>
      </c>
      <c r="O3489" s="13"/>
      <c r="P3489" s="13"/>
    </row>
    <row r="3490" spans="1:16">
      <c r="A3490">
        <v>3489</v>
      </c>
      <c r="B3490" s="13">
        <v>5</v>
      </c>
      <c r="C3490" s="13">
        <v>26</v>
      </c>
      <c r="D3490" s="13">
        <v>8</v>
      </c>
      <c r="E3490" s="14">
        <f t="shared" si="912"/>
        <v>146</v>
      </c>
      <c r="F3490" s="24">
        <f>'1 Solar Profile'!E3492*S$10</f>
        <v>2.5882116749999997</v>
      </c>
      <c r="G3490" s="24">
        <f>'2 Load Profile'!E3491</f>
        <v>0.56202324278356475</v>
      </c>
      <c r="H3490" s="24">
        <f t="shared" si="904"/>
        <v>-2.026188432216435</v>
      </c>
      <c r="I3490" s="13">
        <f t="shared" si="905"/>
        <v>-2.026188432216435</v>
      </c>
      <c r="J3490" s="24">
        <f t="shared" si="906"/>
        <v>0.56202324278356475</v>
      </c>
      <c r="K3490" s="24">
        <f t="shared" si="907"/>
        <v>0</v>
      </c>
      <c r="L3490" s="13"/>
      <c r="M3490" s="24"/>
      <c r="N3490" s="24">
        <f t="shared" si="901"/>
        <v>0</v>
      </c>
      <c r="O3490" s="13"/>
      <c r="P3490" s="13"/>
    </row>
    <row r="3491" spans="1:16">
      <c r="A3491">
        <v>3490</v>
      </c>
      <c r="B3491" s="13">
        <v>5</v>
      </c>
      <c r="C3491" s="13">
        <v>26</v>
      </c>
      <c r="D3491" s="13">
        <v>9</v>
      </c>
      <c r="E3491" s="14">
        <f t="shared" si="912"/>
        <v>146</v>
      </c>
      <c r="F3491" s="24">
        <f>'1 Solar Profile'!E3493*S$10</f>
        <v>2.453379075</v>
      </c>
      <c r="G3491" s="24">
        <f>'2 Load Profile'!E3492</f>
        <v>0.54199332331615657</v>
      </c>
      <c r="H3491" s="24">
        <f t="shared" si="904"/>
        <v>-1.9113857516838433</v>
      </c>
      <c r="I3491" s="13">
        <f t="shared" si="905"/>
        <v>-1.9113857516838433</v>
      </c>
      <c r="J3491" s="24">
        <f t="shared" si="906"/>
        <v>0.54199332331615668</v>
      </c>
      <c r="K3491" s="24">
        <f t="shared" si="907"/>
        <v>0</v>
      </c>
      <c r="L3491" s="13"/>
      <c r="M3491" s="24"/>
      <c r="N3491" s="24">
        <f t="shared" si="901"/>
        <v>0</v>
      </c>
      <c r="O3491" s="13"/>
      <c r="P3491" s="13"/>
    </row>
    <row r="3492" spans="1:16">
      <c r="A3492">
        <v>3491</v>
      </c>
      <c r="B3492" s="13">
        <v>5</v>
      </c>
      <c r="C3492" s="13">
        <v>26</v>
      </c>
      <c r="D3492" s="13">
        <v>10</v>
      </c>
      <c r="E3492" s="14">
        <f t="shared" si="912"/>
        <v>146</v>
      </c>
      <c r="F3492" s="24">
        <f>'1 Solar Profile'!E3494*S$10</f>
        <v>3.8937890249999998</v>
      </c>
      <c r="G3492" s="24">
        <f>'2 Load Profile'!E3493</f>
        <v>0.53455977606388272</v>
      </c>
      <c r="H3492" s="24">
        <f t="shared" si="904"/>
        <v>-3.3592292489361171</v>
      </c>
      <c r="I3492" s="13">
        <f t="shared" si="905"/>
        <v>-3.3592292489361171</v>
      </c>
      <c r="J3492" s="24">
        <f t="shared" si="906"/>
        <v>0.53455977606388272</v>
      </c>
      <c r="K3492" s="24">
        <f t="shared" si="907"/>
        <v>0</v>
      </c>
      <c r="L3492" s="13"/>
      <c r="M3492" s="24"/>
      <c r="N3492" s="24">
        <f t="shared" si="901"/>
        <v>0</v>
      </c>
      <c r="O3492" s="13"/>
      <c r="P3492" s="13"/>
    </row>
    <row r="3493" spans="1:16">
      <c r="A3493">
        <v>3492</v>
      </c>
      <c r="B3493" s="13">
        <v>5</v>
      </c>
      <c r="C3493" s="13">
        <v>26</v>
      </c>
      <c r="D3493" s="13">
        <v>11</v>
      </c>
      <c r="E3493" s="14">
        <f t="shared" si="912"/>
        <v>146</v>
      </c>
      <c r="F3493" s="24">
        <f>'1 Solar Profile'!E3495*S$10</f>
        <v>3.7408880249999994</v>
      </c>
      <c r="G3493" s="24">
        <f>'2 Load Profile'!E3494</f>
        <v>0.52915299047063746</v>
      </c>
      <c r="H3493" s="24">
        <f t="shared" si="904"/>
        <v>-3.211735034529362</v>
      </c>
      <c r="I3493" s="13">
        <f t="shared" si="905"/>
        <v>-3.211735034529362</v>
      </c>
      <c r="J3493" s="24">
        <f t="shared" si="906"/>
        <v>0.52915299047063735</v>
      </c>
      <c r="K3493" s="24">
        <f t="shared" si="907"/>
        <v>0</v>
      </c>
      <c r="L3493" s="13"/>
      <c r="M3493" s="24"/>
      <c r="N3493" s="24">
        <f t="shared" si="901"/>
        <v>0</v>
      </c>
      <c r="O3493" s="13"/>
      <c r="P3493" s="13"/>
    </row>
    <row r="3494" spans="1:16">
      <c r="A3494">
        <v>3493</v>
      </c>
      <c r="B3494" s="13">
        <v>5</v>
      </c>
      <c r="C3494" s="13">
        <v>26</v>
      </c>
      <c r="D3494" s="13">
        <v>12</v>
      </c>
      <c r="E3494" s="14">
        <f t="shared" si="912"/>
        <v>146</v>
      </c>
      <c r="F3494" s="24">
        <f>'1 Solar Profile'!E3496*S$10</f>
        <v>3.6374924249999996</v>
      </c>
      <c r="G3494" s="24">
        <f>'2 Load Profile'!E3495</f>
        <v>0.51726132856398332</v>
      </c>
      <c r="H3494" s="24">
        <f t="shared" si="904"/>
        <v>-3.120231096436016</v>
      </c>
      <c r="I3494" s="13">
        <f t="shared" si="905"/>
        <v>-3.120231096436016</v>
      </c>
      <c r="J3494" s="24">
        <f t="shared" si="906"/>
        <v>0.51726132856398355</v>
      </c>
      <c r="K3494" s="24">
        <f t="shared" si="907"/>
        <v>0</v>
      </c>
      <c r="L3494" s="13"/>
      <c r="M3494" s="24"/>
      <c r="N3494" s="24">
        <f t="shared" si="901"/>
        <v>0</v>
      </c>
      <c r="O3494" s="13"/>
      <c r="P3494" s="13"/>
    </row>
    <row r="3495" spans="1:16">
      <c r="A3495">
        <v>3494</v>
      </c>
      <c r="B3495" s="13">
        <v>5</v>
      </c>
      <c r="C3495" s="13">
        <v>26</v>
      </c>
      <c r="D3495" s="13">
        <v>13</v>
      </c>
      <c r="E3495" s="14">
        <f t="shared" si="912"/>
        <v>146</v>
      </c>
      <c r="F3495" s="24">
        <f>'1 Solar Profile'!E3497*S$10</f>
        <v>2.9866583249999996</v>
      </c>
      <c r="G3495" s="24">
        <f>'2 Load Profile'!E3496</f>
        <v>0.52076108245416575</v>
      </c>
      <c r="H3495" s="24">
        <f t="shared" si="904"/>
        <v>-2.4658972425458341</v>
      </c>
      <c r="I3495" s="13">
        <f t="shared" si="905"/>
        <v>-2.4658972425458341</v>
      </c>
      <c r="J3495" s="24">
        <f t="shared" si="906"/>
        <v>0.52076108245416552</v>
      </c>
      <c r="K3495" s="24">
        <f t="shared" si="907"/>
        <v>0</v>
      </c>
      <c r="L3495" s="13"/>
      <c r="M3495" s="24"/>
      <c r="N3495" s="24">
        <f t="shared" si="901"/>
        <v>0</v>
      </c>
      <c r="O3495" s="13"/>
      <c r="P3495" s="13"/>
    </row>
    <row r="3496" spans="1:16">
      <c r="A3496">
        <v>3495</v>
      </c>
      <c r="B3496" s="13">
        <v>5</v>
      </c>
      <c r="C3496" s="13">
        <v>26</v>
      </c>
      <c r="D3496" s="13">
        <v>14</v>
      </c>
      <c r="E3496" s="14">
        <f t="shared" si="912"/>
        <v>146</v>
      </c>
      <c r="F3496" s="24">
        <f>'1 Solar Profile'!E3498*S$10</f>
        <v>2.3538201750000001</v>
      </c>
      <c r="G3496" s="24">
        <f>'2 Load Profile'!E3497</f>
        <v>0.5451247167914276</v>
      </c>
      <c r="H3496" s="24">
        <f t="shared" si="904"/>
        <v>-1.8086954582085726</v>
      </c>
      <c r="I3496" s="13">
        <f t="shared" si="905"/>
        <v>-1.8086954582085726</v>
      </c>
      <c r="J3496" s="24">
        <f t="shared" si="906"/>
        <v>0.54512471679142749</v>
      </c>
      <c r="K3496" s="24">
        <f t="shared" si="907"/>
        <v>0</v>
      </c>
      <c r="L3496" s="13"/>
      <c r="M3496" s="24"/>
      <c r="N3496" s="24">
        <f t="shared" si="901"/>
        <v>0</v>
      </c>
      <c r="O3496" s="13"/>
      <c r="P3496" s="13"/>
    </row>
    <row r="3497" spans="1:16">
      <c r="A3497">
        <v>3496</v>
      </c>
      <c r="B3497" s="13">
        <v>5</v>
      </c>
      <c r="C3497" s="13">
        <v>26</v>
      </c>
      <c r="D3497" s="13">
        <v>15</v>
      </c>
      <c r="E3497" s="14">
        <f t="shared" si="912"/>
        <v>146</v>
      </c>
      <c r="F3497" s="24">
        <f>'1 Solar Profile'!E3499*S$10</f>
        <v>0.77501497499999994</v>
      </c>
      <c r="G3497" s="24">
        <f>'2 Load Profile'!E3498</f>
        <v>0.6484829293446368</v>
      </c>
      <c r="H3497" s="24">
        <f t="shared" si="904"/>
        <v>-0.12653204565536313</v>
      </c>
      <c r="I3497" s="13">
        <f t="shared" si="905"/>
        <v>-0.12653204565536313</v>
      </c>
      <c r="J3497" s="24">
        <f t="shared" si="906"/>
        <v>0.6484829293446368</v>
      </c>
      <c r="K3497" s="24">
        <f t="shared" si="907"/>
        <v>0</v>
      </c>
      <c r="L3497" s="13"/>
      <c r="M3497" s="24"/>
      <c r="N3497" s="24">
        <f t="shared" ref="N3497:N3560" si="917">M3497+L3497</f>
        <v>0</v>
      </c>
      <c r="O3497" s="13"/>
      <c r="P3497" s="13"/>
    </row>
    <row r="3498" spans="1:16">
      <c r="A3498">
        <v>3497</v>
      </c>
      <c r="B3498" s="13">
        <v>5</v>
      </c>
      <c r="C3498" s="13">
        <v>26</v>
      </c>
      <c r="D3498" s="13">
        <v>16</v>
      </c>
      <c r="E3498" s="14">
        <f t="shared" si="912"/>
        <v>146</v>
      </c>
      <c r="F3498" s="24">
        <f>'1 Solar Profile'!E3500*S$10</f>
        <v>1.0606569749999999</v>
      </c>
      <c r="G3498" s="24">
        <f>'2 Load Profile'!E3499</f>
        <v>0.8291171018853285</v>
      </c>
      <c r="H3498" s="24">
        <f t="shared" si="904"/>
        <v>-0.23153987311467139</v>
      </c>
      <c r="I3498" s="13">
        <f t="shared" si="905"/>
        <v>-0.23153987311467139</v>
      </c>
      <c r="J3498" s="24">
        <f t="shared" si="906"/>
        <v>0.8291171018853285</v>
      </c>
      <c r="K3498" s="24">
        <f t="shared" si="907"/>
        <v>0</v>
      </c>
      <c r="L3498" s="13"/>
      <c r="M3498" s="24"/>
      <c r="N3498" s="24">
        <f t="shared" si="917"/>
        <v>0</v>
      </c>
      <c r="O3498" s="13"/>
      <c r="P3498" s="13"/>
    </row>
    <row r="3499" spans="1:16">
      <c r="A3499">
        <v>3498</v>
      </c>
      <c r="B3499" s="13">
        <v>5</v>
      </c>
      <c r="C3499" s="13">
        <v>26</v>
      </c>
      <c r="D3499" s="13">
        <v>17</v>
      </c>
      <c r="E3499" s="14">
        <f t="shared" si="912"/>
        <v>146</v>
      </c>
      <c r="F3499" s="24">
        <f>'1 Solar Profile'!E3501*S$10</f>
        <v>0.14128379999999999</v>
      </c>
      <c r="G3499" s="24">
        <f>'2 Load Profile'!E3500</f>
        <v>0.91214446261611926</v>
      </c>
      <c r="H3499" s="24">
        <f t="shared" si="904"/>
        <v>0.7708606626161193</v>
      </c>
      <c r="I3499" s="13">
        <f t="shared" si="905"/>
        <v>0</v>
      </c>
      <c r="J3499" s="24">
        <f t="shared" si="906"/>
        <v>0.14128379999999999</v>
      </c>
      <c r="K3499" s="24">
        <f t="shared" si="907"/>
        <v>0.7708606626161193</v>
      </c>
      <c r="L3499" s="13"/>
      <c r="M3499" s="24"/>
      <c r="N3499" s="24">
        <f t="shared" si="917"/>
        <v>0</v>
      </c>
      <c r="O3499" s="13"/>
      <c r="P3499" s="13"/>
    </row>
    <row r="3500" spans="1:16">
      <c r="A3500">
        <v>3499</v>
      </c>
      <c r="B3500" s="13">
        <v>5</v>
      </c>
      <c r="C3500" s="13">
        <v>26</v>
      </c>
      <c r="D3500" s="13">
        <v>18</v>
      </c>
      <c r="E3500" s="14">
        <f t="shared" si="912"/>
        <v>146</v>
      </c>
      <c r="F3500" s="24">
        <f>'1 Solar Profile'!E3502*S$10</f>
        <v>0</v>
      </c>
      <c r="G3500" s="24">
        <f>'2 Load Profile'!E3501</f>
        <v>0.96999525466603498</v>
      </c>
      <c r="H3500" s="24">
        <f t="shared" si="904"/>
        <v>0.96999525466603498</v>
      </c>
      <c r="I3500" s="13">
        <f t="shared" si="905"/>
        <v>0</v>
      </c>
      <c r="J3500" s="24">
        <f t="shared" si="906"/>
        <v>0</v>
      </c>
      <c r="K3500" s="24">
        <f t="shared" si="907"/>
        <v>0.96999525466603498</v>
      </c>
      <c r="L3500" s="13"/>
      <c r="M3500" s="24"/>
      <c r="N3500" s="24">
        <f t="shared" si="917"/>
        <v>0</v>
      </c>
      <c r="O3500" s="13"/>
      <c r="P3500" s="13"/>
    </row>
    <row r="3501" spans="1:16">
      <c r="A3501">
        <v>3500</v>
      </c>
      <c r="B3501" s="13">
        <v>5</v>
      </c>
      <c r="C3501" s="13">
        <v>26</v>
      </c>
      <c r="D3501" s="13">
        <v>19</v>
      </c>
      <c r="E3501" s="14">
        <f t="shared" si="912"/>
        <v>146</v>
      </c>
      <c r="F3501" s="24">
        <f>'1 Solar Profile'!E3503*S$10</f>
        <v>0</v>
      </c>
      <c r="G3501" s="24">
        <f>'2 Load Profile'!E3502</f>
        <v>1.1773127605100746</v>
      </c>
      <c r="H3501" s="24">
        <f t="shared" si="904"/>
        <v>1.1773127605100746</v>
      </c>
      <c r="I3501" s="13">
        <f t="shared" si="905"/>
        <v>0</v>
      </c>
      <c r="J3501" s="24">
        <f t="shared" si="906"/>
        <v>0</v>
      </c>
      <c r="K3501" s="24">
        <f t="shared" si="907"/>
        <v>1.1773127605100746</v>
      </c>
      <c r="L3501" s="13"/>
      <c r="M3501" s="24"/>
      <c r="N3501" s="24">
        <f t="shared" si="917"/>
        <v>0</v>
      </c>
      <c r="O3501" s="13"/>
      <c r="P3501" s="13"/>
    </row>
    <row r="3502" spans="1:16">
      <c r="A3502">
        <v>3501</v>
      </c>
      <c r="B3502" s="13">
        <v>5</v>
      </c>
      <c r="C3502" s="13">
        <v>26</v>
      </c>
      <c r="D3502" s="13">
        <v>20</v>
      </c>
      <c r="E3502" s="14">
        <f t="shared" si="912"/>
        <v>146</v>
      </c>
      <c r="F3502" s="24">
        <f>'1 Solar Profile'!E3504*S$10</f>
        <v>0</v>
      </c>
      <c r="G3502" s="24">
        <f>'2 Load Profile'!E3503</f>
        <v>1.3115650000669636</v>
      </c>
      <c r="H3502" s="24">
        <f t="shared" si="904"/>
        <v>1.3115650000669636</v>
      </c>
      <c r="I3502" s="13">
        <f t="shared" si="905"/>
        <v>0</v>
      </c>
      <c r="J3502" s="24">
        <f t="shared" si="906"/>
        <v>0</v>
      </c>
      <c r="K3502" s="24">
        <f t="shared" si="907"/>
        <v>1.3115650000669636</v>
      </c>
      <c r="L3502" s="13"/>
      <c r="M3502" s="24"/>
      <c r="N3502" s="24">
        <f t="shared" si="917"/>
        <v>0</v>
      </c>
      <c r="O3502" s="24"/>
      <c r="P3502" s="24"/>
    </row>
    <row r="3503" spans="1:16">
      <c r="A3503">
        <v>3502</v>
      </c>
      <c r="B3503" s="13">
        <v>5</v>
      </c>
      <c r="C3503" s="13">
        <v>26</v>
      </c>
      <c r="D3503" s="13">
        <v>21</v>
      </c>
      <c r="E3503" s="14">
        <f t="shared" si="912"/>
        <v>146</v>
      </c>
      <c r="F3503" s="24">
        <f>'1 Solar Profile'!E3505*S$10</f>
        <v>0</v>
      </c>
      <c r="G3503" s="24">
        <f>'2 Load Profile'!E3504</f>
        <v>1.1090985426451441</v>
      </c>
      <c r="H3503" s="24">
        <f t="shared" si="904"/>
        <v>1.1090985426451441</v>
      </c>
      <c r="I3503" s="13">
        <f t="shared" si="905"/>
        <v>0</v>
      </c>
      <c r="J3503" s="24">
        <f t="shared" si="906"/>
        <v>0</v>
      </c>
      <c r="K3503" s="24">
        <f t="shared" si="907"/>
        <v>1.1090985426451441</v>
      </c>
      <c r="L3503" s="13"/>
      <c r="M3503" s="24"/>
      <c r="N3503" s="24">
        <f t="shared" si="917"/>
        <v>0</v>
      </c>
      <c r="O3503" s="13"/>
      <c r="P3503" s="13"/>
    </row>
    <row r="3504" spans="1:16">
      <c r="A3504">
        <v>3503</v>
      </c>
      <c r="B3504" s="13">
        <v>5</v>
      </c>
      <c r="C3504" s="13">
        <v>26</v>
      </c>
      <c r="D3504" s="13">
        <v>22</v>
      </c>
      <c r="E3504" s="14">
        <f t="shared" si="912"/>
        <v>146</v>
      </c>
      <c r="F3504" s="24">
        <f>'1 Solar Profile'!E3506*S$10</f>
        <v>0</v>
      </c>
      <c r="G3504" s="24">
        <f>'2 Load Profile'!E3505</f>
        <v>0.90957716899049501</v>
      </c>
      <c r="H3504" s="24">
        <f t="shared" si="904"/>
        <v>0.90957716899049501</v>
      </c>
      <c r="I3504" s="13">
        <f t="shared" si="905"/>
        <v>0</v>
      </c>
      <c r="J3504" s="24">
        <f t="shared" si="906"/>
        <v>0</v>
      </c>
      <c r="K3504" s="24">
        <f t="shared" si="907"/>
        <v>0.90957716899049501</v>
      </c>
      <c r="L3504" s="13"/>
      <c r="M3504" s="24"/>
      <c r="N3504" s="24">
        <f t="shared" si="917"/>
        <v>0</v>
      </c>
      <c r="O3504" s="13"/>
      <c r="P3504" s="13"/>
    </row>
    <row r="3505" spans="1:16">
      <c r="A3505">
        <v>3504</v>
      </c>
      <c r="B3505" s="13">
        <v>5</v>
      </c>
      <c r="C3505" s="13">
        <v>26</v>
      </c>
      <c r="D3505" s="13">
        <v>23</v>
      </c>
      <c r="E3505" s="14">
        <f t="shared" si="912"/>
        <v>146</v>
      </c>
      <c r="F3505" s="24">
        <f>'1 Solar Profile'!E3507*S$10</f>
        <v>0</v>
      </c>
      <c r="G3505" s="24">
        <f>'2 Load Profile'!E3506</f>
        <v>0.68125157589353247</v>
      </c>
      <c r="H3505" s="24">
        <f t="shared" si="904"/>
        <v>0.68125157589353247</v>
      </c>
      <c r="I3505" s="13">
        <f t="shared" si="905"/>
        <v>0</v>
      </c>
      <c r="J3505" s="24">
        <f t="shared" si="906"/>
        <v>0</v>
      </c>
      <c r="K3505" s="24">
        <f t="shared" si="907"/>
        <v>0.68125157589353247</v>
      </c>
      <c r="L3505" s="13">
        <f t="shared" ref="L3505" si="918">SUM(I3482:I3505)</f>
        <v>-20.425560747952481</v>
      </c>
      <c r="M3505" s="24">
        <f t="shared" ref="M3505" si="919">SUMIF(H3482:H3505,"&gt;0",H3482:H3505)</f>
        <v>10.033735123448682</v>
      </c>
      <c r="N3505" s="24">
        <f t="shared" si="917"/>
        <v>-10.391825624503799</v>
      </c>
      <c r="O3505" s="13">
        <f t="shared" ref="O3505" si="920">IF(M3505&gt;(L3505*-1),(M3505+L3505)*S$12,0)</f>
        <v>0</v>
      </c>
      <c r="P3505" s="13">
        <f t="shared" ref="P3505" si="921">IF(M3505&lt;(L3505*-1),(M3505+L3505)*S$14,0)</f>
        <v>-0.27486378776812548</v>
      </c>
    </row>
    <row r="3506" spans="1:16">
      <c r="A3506">
        <v>3505</v>
      </c>
      <c r="B3506" s="13">
        <v>5</v>
      </c>
      <c r="C3506" s="13">
        <v>27</v>
      </c>
      <c r="D3506" s="13">
        <v>0</v>
      </c>
      <c r="E3506" s="14">
        <f t="shared" si="912"/>
        <v>147</v>
      </c>
      <c r="F3506" s="24">
        <f>'1 Solar Profile'!E3508*S$10</f>
        <v>0</v>
      </c>
      <c r="G3506" s="24">
        <f>'2 Load Profile'!E3507</f>
        <v>0.59792938455774414</v>
      </c>
      <c r="H3506" s="24">
        <f t="shared" si="904"/>
        <v>0.59792938455774414</v>
      </c>
      <c r="I3506" s="13">
        <f t="shared" si="905"/>
        <v>0</v>
      </c>
      <c r="J3506" s="24">
        <f t="shared" si="906"/>
        <v>0</v>
      </c>
      <c r="K3506" s="24">
        <f t="shared" si="907"/>
        <v>0.59792938455774414</v>
      </c>
      <c r="L3506" s="13"/>
      <c r="M3506" s="24"/>
      <c r="N3506" s="24">
        <f t="shared" si="917"/>
        <v>0</v>
      </c>
      <c r="O3506" s="13"/>
      <c r="P3506" s="13"/>
    </row>
    <row r="3507" spans="1:16">
      <c r="A3507">
        <v>3506</v>
      </c>
      <c r="B3507" s="13">
        <v>5</v>
      </c>
      <c r="C3507" s="13">
        <v>27</v>
      </c>
      <c r="D3507" s="13">
        <v>1</v>
      </c>
      <c r="E3507" s="14">
        <f t="shared" si="912"/>
        <v>147</v>
      </c>
      <c r="F3507" s="24">
        <f>'1 Solar Profile'!E3509*S$10</f>
        <v>0</v>
      </c>
      <c r="G3507" s="24">
        <f>'2 Load Profile'!E3508</f>
        <v>0.5650327060333219</v>
      </c>
      <c r="H3507" s="24">
        <f t="shared" si="904"/>
        <v>0.5650327060333219</v>
      </c>
      <c r="I3507" s="13">
        <f t="shared" si="905"/>
        <v>0</v>
      </c>
      <c r="J3507" s="24">
        <f t="shared" si="906"/>
        <v>0</v>
      </c>
      <c r="K3507" s="24">
        <f t="shared" si="907"/>
        <v>0.5650327060333219</v>
      </c>
      <c r="L3507" s="13"/>
      <c r="M3507" s="24"/>
      <c r="N3507" s="24">
        <f t="shared" si="917"/>
        <v>0</v>
      </c>
      <c r="O3507" s="13"/>
      <c r="P3507" s="13"/>
    </row>
    <row r="3508" spans="1:16">
      <c r="A3508">
        <v>3507</v>
      </c>
      <c r="B3508" s="13">
        <v>5</v>
      </c>
      <c r="C3508" s="13">
        <v>27</v>
      </c>
      <c r="D3508" s="13">
        <v>2</v>
      </c>
      <c r="E3508" s="14">
        <f t="shared" si="912"/>
        <v>147</v>
      </c>
      <c r="F3508" s="24">
        <f>'1 Solar Profile'!E3510*S$10</f>
        <v>0</v>
      </c>
      <c r="G3508" s="24">
        <f>'2 Load Profile'!E3509</f>
        <v>0.56937142068026081</v>
      </c>
      <c r="H3508" s="24">
        <f t="shared" si="904"/>
        <v>0.56937142068026081</v>
      </c>
      <c r="I3508" s="13">
        <f t="shared" si="905"/>
        <v>0</v>
      </c>
      <c r="J3508" s="24">
        <f t="shared" si="906"/>
        <v>0</v>
      </c>
      <c r="K3508" s="24">
        <f t="shared" si="907"/>
        <v>0.56937142068026081</v>
      </c>
      <c r="L3508" s="13"/>
      <c r="M3508" s="24"/>
      <c r="N3508" s="24">
        <f t="shared" si="917"/>
        <v>0</v>
      </c>
      <c r="O3508" s="13"/>
      <c r="P3508" s="13"/>
    </row>
    <row r="3509" spans="1:16">
      <c r="A3509">
        <v>3508</v>
      </c>
      <c r="B3509" s="13">
        <v>5</v>
      </c>
      <c r="C3509" s="13">
        <v>27</v>
      </c>
      <c r="D3509" s="13">
        <v>3</v>
      </c>
      <c r="E3509" s="14">
        <f t="shared" si="912"/>
        <v>147</v>
      </c>
      <c r="F3509" s="24">
        <f>'1 Solar Profile'!E3511*S$10</f>
        <v>0</v>
      </c>
      <c r="G3509" s="24">
        <f>'2 Load Profile'!E3510</f>
        <v>0.56723404630583374</v>
      </c>
      <c r="H3509" s="24">
        <f t="shared" si="904"/>
        <v>0.56723404630583374</v>
      </c>
      <c r="I3509" s="13">
        <f t="shared" si="905"/>
        <v>0</v>
      </c>
      <c r="J3509" s="24">
        <f t="shared" si="906"/>
        <v>0</v>
      </c>
      <c r="K3509" s="24">
        <f t="shared" si="907"/>
        <v>0.56723404630583374</v>
      </c>
      <c r="L3509" s="13"/>
      <c r="M3509" s="24"/>
      <c r="N3509" s="24">
        <f t="shared" si="917"/>
        <v>0</v>
      </c>
      <c r="O3509" s="13"/>
      <c r="P3509" s="13"/>
    </row>
    <row r="3510" spans="1:16">
      <c r="A3510">
        <v>3509</v>
      </c>
      <c r="B3510" s="13">
        <v>5</v>
      </c>
      <c r="C3510" s="13">
        <v>27</v>
      </c>
      <c r="D3510" s="13">
        <v>4</v>
      </c>
      <c r="E3510" s="14">
        <f t="shared" si="912"/>
        <v>147</v>
      </c>
      <c r="F3510" s="24">
        <f>'1 Solar Profile'!E3512*S$10</f>
        <v>0</v>
      </c>
      <c r="G3510" s="24">
        <f>'2 Load Profile'!E3511</f>
        <v>0.61032289817025653</v>
      </c>
      <c r="H3510" s="24">
        <f t="shared" si="904"/>
        <v>0.61032289817025653</v>
      </c>
      <c r="I3510" s="13">
        <f t="shared" si="905"/>
        <v>0</v>
      </c>
      <c r="J3510" s="24">
        <f t="shared" si="906"/>
        <v>0</v>
      </c>
      <c r="K3510" s="24">
        <f t="shared" si="907"/>
        <v>0.61032289817025653</v>
      </c>
      <c r="L3510" s="13"/>
      <c r="M3510" s="24"/>
      <c r="N3510" s="24">
        <f t="shared" si="917"/>
        <v>0</v>
      </c>
      <c r="O3510" s="13"/>
      <c r="P3510" s="13"/>
    </row>
    <row r="3511" spans="1:16">
      <c r="A3511">
        <v>3510</v>
      </c>
      <c r="B3511" s="13">
        <v>5</v>
      </c>
      <c r="C3511" s="13">
        <v>27</v>
      </c>
      <c r="D3511" s="13">
        <v>5</v>
      </c>
      <c r="E3511" s="14">
        <f t="shared" si="912"/>
        <v>147</v>
      </c>
      <c r="F3511" s="24">
        <f>'1 Solar Profile'!E3513*S$10</f>
        <v>1.0836E-2</v>
      </c>
      <c r="G3511" s="24">
        <f>'2 Load Profile'!E3512</f>
        <v>0.71083884682060783</v>
      </c>
      <c r="H3511" s="24">
        <f t="shared" si="904"/>
        <v>0.70000284682060787</v>
      </c>
      <c r="I3511" s="13">
        <f t="shared" si="905"/>
        <v>0</v>
      </c>
      <c r="J3511" s="24">
        <f t="shared" si="906"/>
        <v>1.0836E-2</v>
      </c>
      <c r="K3511" s="24">
        <f t="shared" si="907"/>
        <v>0.70000284682060787</v>
      </c>
      <c r="L3511" s="13"/>
      <c r="M3511" s="24"/>
      <c r="N3511" s="24">
        <f t="shared" si="917"/>
        <v>0</v>
      </c>
      <c r="O3511" s="13"/>
      <c r="P3511" s="13"/>
    </row>
    <row r="3512" spans="1:16">
      <c r="A3512">
        <v>3511</v>
      </c>
      <c r="B3512" s="13">
        <v>5</v>
      </c>
      <c r="C3512" s="13">
        <v>27</v>
      </c>
      <c r="D3512" s="13">
        <v>6</v>
      </c>
      <c r="E3512" s="14">
        <f t="shared" si="912"/>
        <v>147</v>
      </c>
      <c r="F3512" s="24">
        <f>'1 Solar Profile'!E3514*S$10</f>
        <v>0.483592725</v>
      </c>
      <c r="G3512" s="24">
        <f>'2 Load Profile'!E3513</f>
        <v>0.8303720073325136</v>
      </c>
      <c r="H3512" s="24">
        <f t="shared" si="904"/>
        <v>0.34677928233251359</v>
      </c>
      <c r="I3512" s="13">
        <f t="shared" si="905"/>
        <v>0</v>
      </c>
      <c r="J3512" s="24">
        <f t="shared" si="906"/>
        <v>0.483592725</v>
      </c>
      <c r="K3512" s="24">
        <f t="shared" si="907"/>
        <v>0.34677928233251359</v>
      </c>
      <c r="L3512" s="13"/>
      <c r="M3512" s="24"/>
      <c r="N3512" s="24">
        <f t="shared" si="917"/>
        <v>0</v>
      </c>
      <c r="O3512" s="13"/>
      <c r="P3512" s="13"/>
    </row>
    <row r="3513" spans="1:16">
      <c r="A3513">
        <v>3512</v>
      </c>
      <c r="B3513" s="13">
        <v>5</v>
      </c>
      <c r="C3513" s="13">
        <v>27</v>
      </c>
      <c r="D3513" s="13">
        <v>7</v>
      </c>
      <c r="E3513" s="14">
        <f t="shared" si="912"/>
        <v>147</v>
      </c>
      <c r="F3513" s="24">
        <f>'1 Solar Profile'!E3515*S$10</f>
        <v>0.87190739999999989</v>
      </c>
      <c r="G3513" s="24">
        <f>'2 Load Profile'!E3514</f>
        <v>0.69916003663720938</v>
      </c>
      <c r="H3513" s="24">
        <f t="shared" si="904"/>
        <v>-0.17274736336279051</v>
      </c>
      <c r="I3513" s="13">
        <f t="shared" si="905"/>
        <v>-0.17274736336279051</v>
      </c>
      <c r="J3513" s="24">
        <f t="shared" si="906"/>
        <v>0.69916003663720938</v>
      </c>
      <c r="K3513" s="24">
        <f t="shared" si="907"/>
        <v>0</v>
      </c>
      <c r="L3513" s="13"/>
      <c r="M3513" s="24"/>
      <c r="N3513" s="24">
        <f t="shared" si="917"/>
        <v>0</v>
      </c>
      <c r="O3513" s="13"/>
      <c r="P3513" s="13"/>
    </row>
    <row r="3514" spans="1:16">
      <c r="A3514">
        <v>3513</v>
      </c>
      <c r="B3514" s="13">
        <v>5</v>
      </c>
      <c r="C3514" s="13">
        <v>27</v>
      </c>
      <c r="D3514" s="13">
        <v>8</v>
      </c>
      <c r="E3514" s="14">
        <f t="shared" si="912"/>
        <v>147</v>
      </c>
      <c r="F3514" s="24">
        <f>'1 Solar Profile'!E3516*S$10</f>
        <v>1.42218405</v>
      </c>
      <c r="G3514" s="24">
        <f>'2 Load Profile'!E3515</f>
        <v>0.56441412148051895</v>
      </c>
      <c r="H3514" s="24">
        <f t="shared" si="904"/>
        <v>-0.85776992851948108</v>
      </c>
      <c r="I3514" s="13">
        <f t="shared" si="905"/>
        <v>-0.85776992851948108</v>
      </c>
      <c r="J3514" s="24">
        <f t="shared" si="906"/>
        <v>0.56441412148051895</v>
      </c>
      <c r="K3514" s="24">
        <f t="shared" si="907"/>
        <v>0</v>
      </c>
      <c r="L3514" s="13"/>
      <c r="M3514" s="24"/>
      <c r="N3514" s="24">
        <f t="shared" si="917"/>
        <v>0</v>
      </c>
      <c r="O3514" s="13"/>
      <c r="P3514" s="13"/>
    </row>
    <row r="3515" spans="1:16">
      <c r="A3515">
        <v>3514</v>
      </c>
      <c r="B3515" s="13">
        <v>5</v>
      </c>
      <c r="C3515" s="13">
        <v>27</v>
      </c>
      <c r="D3515" s="13">
        <v>9</v>
      </c>
      <c r="E3515" s="14">
        <f t="shared" si="912"/>
        <v>147</v>
      </c>
      <c r="F3515" s="24">
        <f>'1 Solar Profile'!E3517*S$10</f>
        <v>1.58373495</v>
      </c>
      <c r="G3515" s="24">
        <f>'2 Load Profile'!E3516</f>
        <v>0.52776632251572175</v>
      </c>
      <c r="H3515" s="24">
        <f t="shared" si="904"/>
        <v>-1.0559686274842783</v>
      </c>
      <c r="I3515" s="13">
        <f t="shared" si="905"/>
        <v>-1.0559686274842783</v>
      </c>
      <c r="J3515" s="24">
        <f t="shared" si="906"/>
        <v>0.52776632251572164</v>
      </c>
      <c r="K3515" s="24">
        <f t="shared" si="907"/>
        <v>0</v>
      </c>
      <c r="L3515" s="13"/>
      <c r="M3515" s="24"/>
      <c r="N3515" s="24">
        <f t="shared" si="917"/>
        <v>0</v>
      </c>
      <c r="O3515" s="13"/>
      <c r="P3515" s="13"/>
    </row>
    <row r="3516" spans="1:16">
      <c r="A3516">
        <v>3515</v>
      </c>
      <c r="B3516" s="13">
        <v>5</v>
      </c>
      <c r="C3516" s="13">
        <v>27</v>
      </c>
      <c r="D3516" s="13">
        <v>10</v>
      </c>
      <c r="E3516" s="14">
        <f t="shared" si="912"/>
        <v>147</v>
      </c>
      <c r="F3516" s="24">
        <f>'1 Solar Profile'!E3518*S$10</f>
        <v>3.2270867999999999</v>
      </c>
      <c r="G3516" s="24">
        <f>'2 Load Profile'!E3517</f>
        <v>0.5179684284718058</v>
      </c>
      <c r="H3516" s="24">
        <f t="shared" si="904"/>
        <v>-2.7091183715281941</v>
      </c>
      <c r="I3516" s="13">
        <f t="shared" si="905"/>
        <v>-2.7091183715281941</v>
      </c>
      <c r="J3516" s="24">
        <f t="shared" si="906"/>
        <v>0.5179684284718058</v>
      </c>
      <c r="K3516" s="24">
        <f t="shared" si="907"/>
        <v>0</v>
      </c>
      <c r="L3516" s="13"/>
      <c r="M3516" s="24"/>
      <c r="N3516" s="24">
        <f t="shared" si="917"/>
        <v>0</v>
      </c>
      <c r="O3516" s="13"/>
      <c r="P3516" s="13"/>
    </row>
    <row r="3517" spans="1:16">
      <c r="A3517">
        <v>3516</v>
      </c>
      <c r="B3517" s="13">
        <v>5</v>
      </c>
      <c r="C3517" s="13">
        <v>27</v>
      </c>
      <c r="D3517" s="13">
        <v>11</v>
      </c>
      <c r="E3517" s="14">
        <f t="shared" si="912"/>
        <v>147</v>
      </c>
      <c r="F3517" s="24">
        <f>'1 Solar Profile'!E3519*S$10</f>
        <v>2.03591115</v>
      </c>
      <c r="G3517" s="24">
        <f>'2 Load Profile'!E3518</f>
        <v>0.51034706330661594</v>
      </c>
      <c r="H3517" s="24">
        <f t="shared" si="904"/>
        <v>-1.5255640866933842</v>
      </c>
      <c r="I3517" s="13">
        <f t="shared" si="905"/>
        <v>-1.5255640866933842</v>
      </c>
      <c r="J3517" s="24">
        <f t="shared" si="906"/>
        <v>0.51034706330661583</v>
      </c>
      <c r="K3517" s="24">
        <f t="shared" si="907"/>
        <v>0</v>
      </c>
      <c r="L3517" s="13"/>
      <c r="M3517" s="24"/>
      <c r="N3517" s="24">
        <f t="shared" si="917"/>
        <v>0</v>
      </c>
      <c r="O3517" s="13"/>
      <c r="P3517" s="13"/>
    </row>
    <row r="3518" spans="1:16">
      <c r="A3518">
        <v>3517</v>
      </c>
      <c r="B3518" s="13">
        <v>5</v>
      </c>
      <c r="C3518" s="13">
        <v>27</v>
      </c>
      <c r="D3518" s="13">
        <v>12</v>
      </c>
      <c r="E3518" s="14">
        <f t="shared" si="912"/>
        <v>147</v>
      </c>
      <c r="F3518" s="24">
        <f>'1 Solar Profile'!E3520*S$10</f>
        <v>1.952160525</v>
      </c>
      <c r="G3518" s="24">
        <f>'2 Load Profile'!E3519</f>
        <v>0.49279519603924332</v>
      </c>
      <c r="H3518" s="24">
        <f t="shared" si="904"/>
        <v>-1.4593653289607567</v>
      </c>
      <c r="I3518" s="13">
        <f t="shared" si="905"/>
        <v>-1.4593653289607567</v>
      </c>
      <c r="J3518" s="24">
        <f t="shared" si="906"/>
        <v>0.49279519603924338</v>
      </c>
      <c r="K3518" s="24">
        <f t="shared" si="907"/>
        <v>0</v>
      </c>
      <c r="L3518" s="13"/>
      <c r="M3518" s="24"/>
      <c r="N3518" s="24">
        <f t="shared" si="917"/>
        <v>0</v>
      </c>
      <c r="O3518" s="13"/>
      <c r="P3518" s="13"/>
    </row>
    <row r="3519" spans="1:16">
      <c r="A3519">
        <v>3518</v>
      </c>
      <c r="B3519" s="13">
        <v>5</v>
      </c>
      <c r="C3519" s="13">
        <v>27</v>
      </c>
      <c r="D3519" s="13">
        <v>13</v>
      </c>
      <c r="E3519" s="14">
        <f t="shared" si="912"/>
        <v>147</v>
      </c>
      <c r="F3519" s="24">
        <f>'1 Solar Profile'!E3521*S$10</f>
        <v>1.9185831</v>
      </c>
      <c r="G3519" s="24">
        <f>'2 Load Profile'!E3520</f>
        <v>0.49623029840014493</v>
      </c>
      <c r="H3519" s="24">
        <f t="shared" si="904"/>
        <v>-1.422352801599855</v>
      </c>
      <c r="I3519" s="13">
        <f t="shared" si="905"/>
        <v>-1.422352801599855</v>
      </c>
      <c r="J3519" s="24">
        <f t="shared" si="906"/>
        <v>0.49623029840014499</v>
      </c>
      <c r="K3519" s="24">
        <f t="shared" si="907"/>
        <v>0</v>
      </c>
      <c r="L3519" s="13"/>
      <c r="M3519" s="24"/>
      <c r="N3519" s="24">
        <f t="shared" si="917"/>
        <v>0</v>
      </c>
      <c r="O3519" s="13"/>
      <c r="P3519" s="13"/>
    </row>
    <row r="3520" spans="1:16">
      <c r="A3520">
        <v>3519</v>
      </c>
      <c r="B3520" s="13">
        <v>5</v>
      </c>
      <c r="C3520" s="13">
        <v>27</v>
      </c>
      <c r="D3520" s="13">
        <v>14</v>
      </c>
      <c r="E3520" s="14">
        <f t="shared" si="912"/>
        <v>147</v>
      </c>
      <c r="F3520" s="24">
        <f>'1 Solar Profile'!E3522*S$10</f>
        <v>1.9066225500000002</v>
      </c>
      <c r="G3520" s="24">
        <f>'2 Load Profile'!E3521</f>
        <v>0.53021798159102229</v>
      </c>
      <c r="H3520" s="24">
        <f t="shared" ref="H3520:H3583" si="922">G3520-F3520</f>
        <v>-1.3764045684089781</v>
      </c>
      <c r="I3520" s="13">
        <f t="shared" ref="I3520:I3583" si="923">IF(H3520&lt;0,H3520,0)</f>
        <v>-1.3764045684089781</v>
      </c>
      <c r="J3520" s="24">
        <f t="shared" ref="J3520:J3583" si="924">F3520+I3520</f>
        <v>0.53021798159102218</v>
      </c>
      <c r="K3520" s="24">
        <f t="shared" ref="K3520:K3583" si="925">IF(H3520&gt;0,H3520,0)</f>
        <v>0</v>
      </c>
      <c r="L3520" s="13"/>
      <c r="M3520" s="24"/>
      <c r="N3520" s="24">
        <f t="shared" si="917"/>
        <v>0</v>
      </c>
      <c r="O3520" s="13"/>
      <c r="P3520" s="13"/>
    </row>
    <row r="3521" spans="1:17">
      <c r="A3521">
        <v>3520</v>
      </c>
      <c r="B3521" s="13">
        <v>5</v>
      </c>
      <c r="C3521" s="13">
        <v>27</v>
      </c>
      <c r="D3521" s="13">
        <v>15</v>
      </c>
      <c r="E3521" s="14">
        <f t="shared" si="912"/>
        <v>147</v>
      </c>
      <c r="F3521" s="24">
        <f>'1 Solar Profile'!E3523*S$10</f>
        <v>0.96346530000000008</v>
      </c>
      <c r="G3521" s="24">
        <f>'2 Load Profile'!E3522</f>
        <v>0.64159033683422684</v>
      </c>
      <c r="H3521" s="24">
        <f t="shared" si="922"/>
        <v>-0.32187496316577324</v>
      </c>
      <c r="I3521" s="13">
        <f t="shared" si="923"/>
        <v>-0.32187496316577324</v>
      </c>
      <c r="J3521" s="24">
        <f t="shared" si="924"/>
        <v>0.64159033683422684</v>
      </c>
      <c r="K3521" s="24">
        <f t="shared" si="925"/>
        <v>0</v>
      </c>
      <c r="L3521" s="13"/>
      <c r="M3521" s="24"/>
      <c r="N3521" s="24">
        <f t="shared" si="917"/>
        <v>0</v>
      </c>
      <c r="O3521" s="13"/>
      <c r="P3521" s="13"/>
    </row>
    <row r="3522" spans="1:17">
      <c r="A3522">
        <v>3521</v>
      </c>
      <c r="B3522" s="13">
        <v>5</v>
      </c>
      <c r="C3522" s="13">
        <v>27</v>
      </c>
      <c r="D3522" s="13">
        <v>16</v>
      </c>
      <c r="E3522" s="14">
        <f t="shared" si="912"/>
        <v>147</v>
      </c>
      <c r="F3522" s="24">
        <f>'1 Solar Profile'!E3524*S$10</f>
        <v>1.0670735249999999</v>
      </c>
      <c r="G3522" s="24">
        <f>'2 Load Profile'!E3523</f>
        <v>0.81920358799631543</v>
      </c>
      <c r="H3522" s="24">
        <f t="shared" si="922"/>
        <v>-0.24786993700368443</v>
      </c>
      <c r="I3522" s="13">
        <f t="shared" si="923"/>
        <v>-0.24786993700368443</v>
      </c>
      <c r="J3522" s="24">
        <f t="shared" si="924"/>
        <v>0.81920358799631543</v>
      </c>
      <c r="K3522" s="24">
        <f t="shared" si="925"/>
        <v>0</v>
      </c>
      <c r="L3522" s="13"/>
      <c r="M3522" s="24"/>
      <c r="N3522" s="24">
        <f t="shared" si="917"/>
        <v>0</v>
      </c>
      <c r="O3522" s="13"/>
      <c r="P3522" s="13"/>
    </row>
    <row r="3523" spans="1:17">
      <c r="A3523">
        <v>3522</v>
      </c>
      <c r="B3523" s="13">
        <v>5</v>
      </c>
      <c r="C3523" s="13">
        <v>27</v>
      </c>
      <c r="D3523" s="13">
        <v>17</v>
      </c>
      <c r="E3523" s="14">
        <f t="shared" si="912"/>
        <v>147</v>
      </c>
      <c r="F3523" s="24">
        <f>'1 Solar Profile'!E3525*S$10</f>
        <v>0.42557602499999997</v>
      </c>
      <c r="G3523" s="24">
        <f>'2 Load Profile'!E3524</f>
        <v>0.90721537079845904</v>
      </c>
      <c r="H3523" s="24">
        <f t="shared" si="922"/>
        <v>0.48163934579845907</v>
      </c>
      <c r="I3523" s="13">
        <f t="shared" si="923"/>
        <v>0</v>
      </c>
      <c r="J3523" s="24">
        <f t="shared" si="924"/>
        <v>0.42557602499999997</v>
      </c>
      <c r="K3523" s="24">
        <f t="shared" si="925"/>
        <v>0.48163934579845907</v>
      </c>
      <c r="L3523" s="13"/>
      <c r="M3523" s="24"/>
      <c r="N3523" s="24">
        <f t="shared" si="917"/>
        <v>0</v>
      </c>
      <c r="O3523" s="13"/>
      <c r="P3523" s="13"/>
    </row>
    <row r="3524" spans="1:17">
      <c r="A3524">
        <v>3523</v>
      </c>
      <c r="B3524" s="13">
        <v>5</v>
      </c>
      <c r="C3524" s="13">
        <v>27</v>
      </c>
      <c r="D3524" s="13">
        <v>18</v>
      </c>
      <c r="E3524" s="14">
        <f t="shared" si="912"/>
        <v>147</v>
      </c>
      <c r="F3524" s="24">
        <f>'1 Solar Profile'!E3526*S$10</f>
        <v>2.5337024999999999E-2</v>
      </c>
      <c r="G3524" s="24">
        <f>'2 Load Profile'!E3525</f>
        <v>0.96244475398841567</v>
      </c>
      <c r="H3524" s="24">
        <f t="shared" si="922"/>
        <v>0.93710772898841566</v>
      </c>
      <c r="I3524" s="13">
        <f t="shared" si="923"/>
        <v>0</v>
      </c>
      <c r="J3524" s="24">
        <f t="shared" si="924"/>
        <v>2.5337024999999999E-2</v>
      </c>
      <c r="K3524" s="24">
        <f t="shared" si="925"/>
        <v>0.93710772898841566</v>
      </c>
      <c r="L3524" s="13"/>
      <c r="M3524" s="24"/>
      <c r="N3524" s="24">
        <f t="shared" si="917"/>
        <v>0</v>
      </c>
      <c r="O3524" s="13"/>
      <c r="P3524" s="13"/>
    </row>
    <row r="3525" spans="1:17">
      <c r="A3525">
        <v>3524</v>
      </c>
      <c r="B3525" s="13">
        <v>5</v>
      </c>
      <c r="C3525" s="13">
        <v>27</v>
      </c>
      <c r="D3525" s="13">
        <v>19</v>
      </c>
      <c r="E3525" s="14">
        <f t="shared" si="912"/>
        <v>147</v>
      </c>
      <c r="F3525" s="24">
        <f>'1 Solar Profile'!E3527*S$10</f>
        <v>0</v>
      </c>
      <c r="G3525" s="24">
        <f>'2 Load Profile'!E3526</f>
        <v>1.1580150942407959</v>
      </c>
      <c r="H3525" s="24">
        <f t="shared" si="922"/>
        <v>1.1580150942407959</v>
      </c>
      <c r="I3525" s="13">
        <f t="shared" si="923"/>
        <v>0</v>
      </c>
      <c r="J3525" s="24">
        <f t="shared" si="924"/>
        <v>0</v>
      </c>
      <c r="K3525" s="24">
        <f t="shared" si="925"/>
        <v>1.1580150942407959</v>
      </c>
      <c r="L3525" s="13"/>
      <c r="M3525" s="24"/>
      <c r="N3525" s="24">
        <f t="shared" si="917"/>
        <v>0</v>
      </c>
      <c r="O3525" s="13"/>
      <c r="P3525" s="13"/>
    </row>
    <row r="3526" spans="1:17">
      <c r="A3526">
        <v>3525</v>
      </c>
      <c r="B3526" s="13">
        <v>5</v>
      </c>
      <c r="C3526" s="13">
        <v>27</v>
      </c>
      <c r="D3526" s="13">
        <v>20</v>
      </c>
      <c r="E3526" s="14">
        <f t="shared" si="912"/>
        <v>147</v>
      </c>
      <c r="F3526" s="24">
        <f>'1 Solar Profile'!E3528*S$10</f>
        <v>0</v>
      </c>
      <c r="G3526" s="24">
        <f>'2 Load Profile'!E3527</f>
        <v>1.2814390463555532</v>
      </c>
      <c r="H3526" s="24">
        <f t="shared" si="922"/>
        <v>1.2814390463555532</v>
      </c>
      <c r="I3526" s="13">
        <f t="shared" si="923"/>
        <v>0</v>
      </c>
      <c r="J3526" s="24">
        <f t="shared" si="924"/>
        <v>0</v>
      </c>
      <c r="K3526" s="24">
        <f t="shared" si="925"/>
        <v>1.2814390463555532</v>
      </c>
      <c r="L3526" s="13"/>
      <c r="M3526" s="24"/>
      <c r="N3526" s="24">
        <f t="shared" si="917"/>
        <v>0</v>
      </c>
      <c r="O3526" s="24"/>
      <c r="P3526" s="24"/>
      <c r="Q3526" s="41"/>
    </row>
    <row r="3527" spans="1:17">
      <c r="A3527">
        <v>3526</v>
      </c>
      <c r="B3527" s="13">
        <v>5</v>
      </c>
      <c r="C3527" s="13">
        <v>27</v>
      </c>
      <c r="D3527" s="13">
        <v>21</v>
      </c>
      <c r="E3527" s="14">
        <f t="shared" si="912"/>
        <v>147</v>
      </c>
      <c r="F3527" s="24">
        <f>'1 Solar Profile'!E3529*S$10</f>
        <v>0</v>
      </c>
      <c r="G3527" s="24">
        <f>'2 Load Profile'!E3528</f>
        <v>1.0564194823300985</v>
      </c>
      <c r="H3527" s="24">
        <f t="shared" si="922"/>
        <v>1.0564194823300985</v>
      </c>
      <c r="I3527" s="13">
        <f t="shared" si="923"/>
        <v>0</v>
      </c>
      <c r="J3527" s="24">
        <f t="shared" si="924"/>
        <v>0</v>
      </c>
      <c r="K3527" s="24">
        <f t="shared" si="925"/>
        <v>1.0564194823300985</v>
      </c>
      <c r="L3527" s="13"/>
      <c r="M3527" s="24"/>
      <c r="N3527" s="24">
        <f t="shared" si="917"/>
        <v>0</v>
      </c>
      <c r="O3527" s="13"/>
      <c r="P3527" s="13"/>
    </row>
    <row r="3528" spans="1:17">
      <c r="A3528">
        <v>3527</v>
      </c>
      <c r="B3528" s="13">
        <v>5</v>
      </c>
      <c r="C3528" s="13">
        <v>27</v>
      </c>
      <c r="D3528" s="13">
        <v>22</v>
      </c>
      <c r="E3528" s="14">
        <f t="shared" si="912"/>
        <v>147</v>
      </c>
      <c r="F3528" s="24">
        <f>'1 Solar Profile'!E3530*S$10</f>
        <v>0</v>
      </c>
      <c r="G3528" s="24">
        <f>'2 Load Profile'!E3529</f>
        <v>0.83508504076841616</v>
      </c>
      <c r="H3528" s="24">
        <f t="shared" si="922"/>
        <v>0.83508504076841616</v>
      </c>
      <c r="I3528" s="13">
        <f t="shared" si="923"/>
        <v>0</v>
      </c>
      <c r="J3528" s="24">
        <f t="shared" si="924"/>
        <v>0</v>
      </c>
      <c r="K3528" s="24">
        <f t="shared" si="925"/>
        <v>0.83508504076841616</v>
      </c>
      <c r="L3528" s="13"/>
      <c r="M3528" s="24"/>
      <c r="N3528" s="24">
        <f t="shared" si="917"/>
        <v>0</v>
      </c>
      <c r="O3528" s="13"/>
      <c r="P3528" s="13"/>
    </row>
    <row r="3529" spans="1:17">
      <c r="A3529">
        <v>3528</v>
      </c>
      <c r="B3529" s="13">
        <v>5</v>
      </c>
      <c r="C3529" s="13">
        <v>27</v>
      </c>
      <c r="D3529" s="13">
        <v>23</v>
      </c>
      <c r="E3529" s="14">
        <f t="shared" si="912"/>
        <v>147</v>
      </c>
      <c r="F3529" s="24">
        <f>'1 Solar Profile'!E3531*S$10</f>
        <v>0</v>
      </c>
      <c r="G3529" s="24">
        <f>'2 Load Profile'!E3530</f>
        <v>0.60370634574232418</v>
      </c>
      <c r="H3529" s="24">
        <f t="shared" si="922"/>
        <v>0.60370634574232418</v>
      </c>
      <c r="I3529" s="13">
        <f t="shared" si="923"/>
        <v>0</v>
      </c>
      <c r="J3529" s="24">
        <f t="shared" si="924"/>
        <v>0</v>
      </c>
      <c r="K3529" s="24">
        <f t="shared" si="925"/>
        <v>0.60370634574232418</v>
      </c>
      <c r="L3529" s="13">
        <f t="shared" ref="L3529" si="926">SUM(I3506:I3529)</f>
        <v>-11.149035976727177</v>
      </c>
      <c r="M3529" s="24">
        <f t="shared" ref="M3529" si="927">SUMIF(H3506:H3529,"&gt;0",H3506:H3529)</f>
        <v>10.310084669124599</v>
      </c>
      <c r="N3529" s="24">
        <f t="shared" si="917"/>
        <v>-0.83895130760257786</v>
      </c>
      <c r="O3529" s="13">
        <f t="shared" ref="O3529" si="928">IF(M3529&gt;(L3529*-1),(M3529+L3529)*S$12,0)</f>
        <v>0</v>
      </c>
      <c r="P3529" s="13">
        <f t="shared" ref="P3529" si="929">IF(M3529&lt;(L3529*-1),(M3529+L3529)*S$14,0)</f>
        <v>-2.2190262086088184E-2</v>
      </c>
    </row>
    <row r="3530" spans="1:17">
      <c r="A3530">
        <v>3529</v>
      </c>
      <c r="B3530" s="13">
        <v>5</v>
      </c>
      <c r="C3530" s="13">
        <v>28</v>
      </c>
      <c r="D3530" s="13">
        <v>0</v>
      </c>
      <c r="E3530" s="14">
        <f t="shared" si="912"/>
        <v>148</v>
      </c>
      <c r="F3530" s="24">
        <f>'1 Solar Profile'!E3532*S$10</f>
        <v>0</v>
      </c>
      <c r="G3530" s="24">
        <f>'2 Load Profile'!E3531</f>
        <v>0.5209969846203073</v>
      </c>
      <c r="H3530" s="24">
        <f t="shared" si="922"/>
        <v>0.5209969846203073</v>
      </c>
      <c r="I3530" s="13">
        <f t="shared" si="923"/>
        <v>0</v>
      </c>
      <c r="J3530" s="24">
        <f t="shared" si="924"/>
        <v>0</v>
      </c>
      <c r="K3530" s="24">
        <f t="shared" si="925"/>
        <v>0.5209969846203073</v>
      </c>
      <c r="L3530" s="13"/>
      <c r="M3530" s="24"/>
      <c r="N3530" s="24">
        <f t="shared" si="917"/>
        <v>0</v>
      </c>
      <c r="O3530" s="13"/>
      <c r="P3530" s="13"/>
    </row>
    <row r="3531" spans="1:17">
      <c r="A3531">
        <v>3530</v>
      </c>
      <c r="B3531" s="13">
        <v>5</v>
      </c>
      <c r="C3531" s="13">
        <v>28</v>
      </c>
      <c r="D3531" s="13">
        <v>1</v>
      </c>
      <c r="E3531" s="14">
        <f t="shared" si="912"/>
        <v>148</v>
      </c>
      <c r="F3531" s="24">
        <f>'1 Solar Profile'!E3533*S$10</f>
        <v>0</v>
      </c>
      <c r="G3531" s="24">
        <f>'2 Load Profile'!E3532</f>
        <v>0.48648152992332183</v>
      </c>
      <c r="H3531" s="24">
        <f t="shared" si="922"/>
        <v>0.48648152992332183</v>
      </c>
      <c r="I3531" s="13">
        <f t="shared" si="923"/>
        <v>0</v>
      </c>
      <c r="J3531" s="24">
        <f t="shared" si="924"/>
        <v>0</v>
      </c>
      <c r="K3531" s="24">
        <f t="shared" si="925"/>
        <v>0.48648152992332183</v>
      </c>
      <c r="L3531" s="13"/>
      <c r="M3531" s="24"/>
      <c r="N3531" s="24">
        <f t="shared" si="917"/>
        <v>0</v>
      </c>
      <c r="O3531" s="13"/>
      <c r="P3531" s="13"/>
    </row>
    <row r="3532" spans="1:17">
      <c r="A3532">
        <v>3531</v>
      </c>
      <c r="B3532" s="13">
        <v>5</v>
      </c>
      <c r="C3532" s="13">
        <v>28</v>
      </c>
      <c r="D3532" s="13">
        <v>2</v>
      </c>
      <c r="E3532" s="14">
        <f t="shared" si="912"/>
        <v>148</v>
      </c>
      <c r="F3532" s="24">
        <f>'1 Solar Profile'!E3534*S$10</f>
        <v>0</v>
      </c>
      <c r="G3532" s="24">
        <f>'2 Load Profile'!E3533</f>
        <v>0.49786328993156431</v>
      </c>
      <c r="H3532" s="24">
        <f t="shared" si="922"/>
        <v>0.49786328993156431</v>
      </c>
      <c r="I3532" s="13">
        <f t="shared" si="923"/>
        <v>0</v>
      </c>
      <c r="J3532" s="24">
        <f t="shared" si="924"/>
        <v>0</v>
      </c>
      <c r="K3532" s="24">
        <f t="shared" si="925"/>
        <v>0.49786328993156431</v>
      </c>
      <c r="L3532" s="13"/>
      <c r="M3532" s="24"/>
      <c r="N3532" s="24">
        <f t="shared" si="917"/>
        <v>0</v>
      </c>
      <c r="O3532" s="13"/>
      <c r="P3532" s="13"/>
    </row>
    <row r="3533" spans="1:17">
      <c r="A3533">
        <v>3532</v>
      </c>
      <c r="B3533" s="13">
        <v>5</v>
      </c>
      <c r="C3533" s="13">
        <v>28</v>
      </c>
      <c r="D3533" s="13">
        <v>3</v>
      </c>
      <c r="E3533" s="14">
        <f t="shared" si="912"/>
        <v>148</v>
      </c>
      <c r="F3533" s="24">
        <f>'1 Solar Profile'!E3535*S$10</f>
        <v>0</v>
      </c>
      <c r="G3533" s="24">
        <f>'2 Load Profile'!E3534</f>
        <v>0.49719294206162534</v>
      </c>
      <c r="H3533" s="24">
        <f t="shared" si="922"/>
        <v>0.49719294206162534</v>
      </c>
      <c r="I3533" s="13">
        <f t="shared" si="923"/>
        <v>0</v>
      </c>
      <c r="J3533" s="24">
        <f t="shared" si="924"/>
        <v>0</v>
      </c>
      <c r="K3533" s="24">
        <f t="shared" si="925"/>
        <v>0.49719294206162534</v>
      </c>
      <c r="L3533" s="13"/>
      <c r="M3533" s="24"/>
      <c r="N3533" s="24">
        <f t="shared" si="917"/>
        <v>0</v>
      </c>
      <c r="O3533" s="13"/>
      <c r="P3533" s="13"/>
    </row>
    <row r="3534" spans="1:17">
      <c r="A3534">
        <v>3533</v>
      </c>
      <c r="B3534" s="13">
        <v>5</v>
      </c>
      <c r="C3534" s="13">
        <v>28</v>
      </c>
      <c r="D3534" s="13">
        <v>4</v>
      </c>
      <c r="E3534" s="14">
        <f t="shared" si="912"/>
        <v>148</v>
      </c>
      <c r="F3534" s="24">
        <f>'1 Solar Profile'!E3536*S$10</f>
        <v>0</v>
      </c>
      <c r="G3534" s="24">
        <f>'2 Load Profile'!E3535</f>
        <v>0.54494049063013839</v>
      </c>
      <c r="H3534" s="24">
        <f t="shared" si="922"/>
        <v>0.54494049063013839</v>
      </c>
      <c r="I3534" s="13">
        <f t="shared" si="923"/>
        <v>0</v>
      </c>
      <c r="J3534" s="24">
        <f t="shared" si="924"/>
        <v>0</v>
      </c>
      <c r="K3534" s="24">
        <f t="shared" si="925"/>
        <v>0.54494049063013839</v>
      </c>
      <c r="L3534" s="13"/>
      <c r="M3534" s="24"/>
      <c r="N3534" s="24">
        <f t="shared" si="917"/>
        <v>0</v>
      </c>
      <c r="O3534" s="13"/>
      <c r="P3534" s="13"/>
    </row>
    <row r="3535" spans="1:17">
      <c r="A3535">
        <v>3534</v>
      </c>
      <c r="B3535" s="13">
        <v>5</v>
      </c>
      <c r="C3535" s="13">
        <v>28</v>
      </c>
      <c r="D3535" s="13">
        <v>5</v>
      </c>
      <c r="E3535" s="14">
        <f t="shared" si="912"/>
        <v>148</v>
      </c>
      <c r="F3535" s="24">
        <f>'1 Solar Profile'!E3537*S$10</f>
        <v>0.309645</v>
      </c>
      <c r="G3535" s="24">
        <f>'2 Load Profile'!E3536</f>
        <v>0.6464262581735335</v>
      </c>
      <c r="H3535" s="24">
        <f t="shared" si="922"/>
        <v>0.33678125817353349</v>
      </c>
      <c r="I3535" s="13">
        <f t="shared" si="923"/>
        <v>0</v>
      </c>
      <c r="J3535" s="24">
        <f t="shared" si="924"/>
        <v>0.309645</v>
      </c>
      <c r="K3535" s="24">
        <f t="shared" si="925"/>
        <v>0.33678125817353349</v>
      </c>
      <c r="L3535" s="13"/>
      <c r="M3535" s="24"/>
      <c r="N3535" s="24">
        <f t="shared" si="917"/>
        <v>0</v>
      </c>
      <c r="O3535" s="13"/>
      <c r="P3535" s="13"/>
    </row>
    <row r="3536" spans="1:17">
      <c r="A3536">
        <v>3535</v>
      </c>
      <c r="B3536" s="13">
        <v>5</v>
      </c>
      <c r="C3536" s="13">
        <v>28</v>
      </c>
      <c r="D3536" s="13">
        <v>6</v>
      </c>
      <c r="E3536" s="14">
        <f t="shared" si="912"/>
        <v>148</v>
      </c>
      <c r="F3536" s="24">
        <f>'1 Solar Profile'!E3538*S$10</f>
        <v>0.72355185</v>
      </c>
      <c r="G3536" s="24">
        <f>'2 Load Profile'!E3537</f>
        <v>0.77256973425908848</v>
      </c>
      <c r="H3536" s="24">
        <f t="shared" si="922"/>
        <v>4.9017884259088484E-2</v>
      </c>
      <c r="I3536" s="13">
        <f t="shared" si="923"/>
        <v>0</v>
      </c>
      <c r="J3536" s="24">
        <f t="shared" si="924"/>
        <v>0.72355185</v>
      </c>
      <c r="K3536" s="24">
        <f t="shared" si="925"/>
        <v>4.9017884259088484E-2</v>
      </c>
      <c r="L3536" s="13"/>
      <c r="M3536" s="24"/>
      <c r="N3536" s="24">
        <f t="shared" si="917"/>
        <v>0</v>
      </c>
      <c r="O3536" s="13"/>
      <c r="P3536" s="13"/>
    </row>
    <row r="3537" spans="1:17">
      <c r="A3537">
        <v>3536</v>
      </c>
      <c r="B3537" s="13">
        <v>5</v>
      </c>
      <c r="C3537" s="13">
        <v>28</v>
      </c>
      <c r="D3537" s="13">
        <v>7</v>
      </c>
      <c r="E3537" s="14">
        <f t="shared" si="912"/>
        <v>148</v>
      </c>
      <c r="F3537" s="24">
        <f>'1 Solar Profile'!E3539*S$10</f>
        <v>0.920957625</v>
      </c>
      <c r="G3537" s="24">
        <f>'2 Load Profile'!E3538</f>
        <v>0.64977356205921832</v>
      </c>
      <c r="H3537" s="24">
        <f t="shared" si="922"/>
        <v>-0.27118406294078168</v>
      </c>
      <c r="I3537" s="13">
        <f t="shared" si="923"/>
        <v>-0.27118406294078168</v>
      </c>
      <c r="J3537" s="24">
        <f t="shared" si="924"/>
        <v>0.64977356205921832</v>
      </c>
      <c r="K3537" s="24">
        <f t="shared" si="925"/>
        <v>0</v>
      </c>
      <c r="L3537" s="13"/>
      <c r="M3537" s="24"/>
      <c r="N3537" s="24">
        <f t="shared" si="917"/>
        <v>0</v>
      </c>
      <c r="O3537" s="13"/>
      <c r="P3537" s="13"/>
    </row>
    <row r="3538" spans="1:17">
      <c r="A3538">
        <v>3537</v>
      </c>
      <c r="B3538" s="13">
        <v>5</v>
      </c>
      <c r="C3538" s="13">
        <v>28</v>
      </c>
      <c r="D3538" s="13">
        <v>8</v>
      </c>
      <c r="E3538" s="14">
        <f t="shared" si="912"/>
        <v>148</v>
      </c>
      <c r="F3538" s="24">
        <f>'1 Solar Profile'!E3540*S$10</f>
        <v>1.6420697999999998</v>
      </c>
      <c r="G3538" s="24">
        <f>'2 Load Profile'!E3539</f>
        <v>0.52405183647141662</v>
      </c>
      <c r="H3538" s="24">
        <f t="shared" si="922"/>
        <v>-1.1180179635285832</v>
      </c>
      <c r="I3538" s="13">
        <f t="shared" si="923"/>
        <v>-1.1180179635285832</v>
      </c>
      <c r="J3538" s="24">
        <f t="shared" si="924"/>
        <v>0.52405183647141662</v>
      </c>
      <c r="K3538" s="24">
        <f t="shared" si="925"/>
        <v>0</v>
      </c>
      <c r="L3538" s="13"/>
      <c r="M3538" s="24"/>
      <c r="N3538" s="24">
        <f t="shared" si="917"/>
        <v>0</v>
      </c>
      <c r="O3538" s="13"/>
      <c r="P3538" s="13"/>
    </row>
    <row r="3539" spans="1:17">
      <c r="A3539">
        <v>3538</v>
      </c>
      <c r="B3539" s="13">
        <v>5</v>
      </c>
      <c r="C3539" s="13">
        <v>28</v>
      </c>
      <c r="D3539" s="13">
        <v>9</v>
      </c>
      <c r="E3539" s="14">
        <f t="shared" si="912"/>
        <v>148</v>
      </c>
      <c r="F3539" s="24">
        <f>'1 Solar Profile'!E3541*S$10</f>
        <v>2.1997442249999999</v>
      </c>
      <c r="G3539" s="24">
        <f>'2 Load Profile'!E3540</f>
        <v>0.48659776279255795</v>
      </c>
      <c r="H3539" s="24">
        <f t="shared" si="922"/>
        <v>-1.7131464622074419</v>
      </c>
      <c r="I3539" s="13">
        <f t="shared" si="923"/>
        <v>-1.7131464622074419</v>
      </c>
      <c r="J3539" s="24">
        <f t="shared" si="924"/>
        <v>0.48659776279255795</v>
      </c>
      <c r="K3539" s="24">
        <f t="shared" si="925"/>
        <v>0</v>
      </c>
      <c r="L3539" s="13"/>
      <c r="M3539" s="24"/>
      <c r="N3539" s="24">
        <f t="shared" si="917"/>
        <v>0</v>
      </c>
      <c r="O3539" s="13"/>
      <c r="P3539" s="13"/>
    </row>
    <row r="3540" spans="1:17">
      <c r="A3540">
        <v>3539</v>
      </c>
      <c r="B3540" s="13">
        <v>5</v>
      </c>
      <c r="C3540" s="13">
        <v>28</v>
      </c>
      <c r="D3540" s="13">
        <v>10</v>
      </c>
      <c r="E3540" s="14">
        <f t="shared" si="912"/>
        <v>148</v>
      </c>
      <c r="F3540" s="24">
        <f>'1 Solar Profile'!E3542*S$10</f>
        <v>2.6226836999999996</v>
      </c>
      <c r="G3540" s="24">
        <f>'2 Load Profile'!E3541</f>
        <v>0.4844618414783462</v>
      </c>
      <c r="H3540" s="24">
        <f t="shared" si="922"/>
        <v>-2.1382218585216535</v>
      </c>
      <c r="I3540" s="13">
        <f t="shared" si="923"/>
        <v>-2.1382218585216535</v>
      </c>
      <c r="J3540" s="24">
        <f t="shared" si="924"/>
        <v>0.48446184147834614</v>
      </c>
      <c r="K3540" s="24">
        <f t="shared" si="925"/>
        <v>0</v>
      </c>
      <c r="L3540" s="13"/>
      <c r="M3540" s="24"/>
      <c r="N3540" s="24">
        <f t="shared" si="917"/>
        <v>0</v>
      </c>
      <c r="O3540" s="13"/>
      <c r="P3540" s="13"/>
    </row>
    <row r="3541" spans="1:17">
      <c r="A3541">
        <v>3540</v>
      </c>
      <c r="B3541" s="13">
        <v>5</v>
      </c>
      <c r="C3541" s="13">
        <v>28</v>
      </c>
      <c r="D3541" s="13">
        <v>11</v>
      </c>
      <c r="E3541" s="14">
        <f t="shared" si="912"/>
        <v>148</v>
      </c>
      <c r="F3541" s="24">
        <f>'1 Solar Profile'!E3543*S$10</f>
        <v>2.0130358499999996</v>
      </c>
      <c r="G3541" s="24">
        <f>'2 Load Profile'!E3542</f>
        <v>0.48631913091387058</v>
      </c>
      <c r="H3541" s="24">
        <f t="shared" si="922"/>
        <v>-1.526716719086129</v>
      </c>
      <c r="I3541" s="13">
        <f t="shared" si="923"/>
        <v>-1.526716719086129</v>
      </c>
      <c r="J3541" s="24">
        <f t="shared" si="924"/>
        <v>0.48631913091387058</v>
      </c>
      <c r="K3541" s="24">
        <f t="shared" si="925"/>
        <v>0</v>
      </c>
      <c r="L3541" s="13"/>
      <c r="M3541" s="24"/>
      <c r="N3541" s="24">
        <f t="shared" si="917"/>
        <v>0</v>
      </c>
      <c r="O3541" s="13"/>
      <c r="P3541" s="13"/>
    </row>
    <row r="3542" spans="1:17">
      <c r="A3542">
        <v>3541</v>
      </c>
      <c r="B3542" s="13">
        <v>5</v>
      </c>
      <c r="C3542" s="13">
        <v>28</v>
      </c>
      <c r="D3542" s="13">
        <v>12</v>
      </c>
      <c r="E3542" s="14">
        <f t="shared" si="912"/>
        <v>148</v>
      </c>
      <c r="F3542" s="24">
        <f>'1 Solar Profile'!E3544*S$10</f>
        <v>3.1595476499999999</v>
      </c>
      <c r="G3542" s="24">
        <f>'2 Load Profile'!E3543</f>
        <v>0.48295907483938827</v>
      </c>
      <c r="H3542" s="24">
        <f t="shared" si="922"/>
        <v>-2.6765885751606118</v>
      </c>
      <c r="I3542" s="13">
        <f t="shared" si="923"/>
        <v>-2.6765885751606118</v>
      </c>
      <c r="J3542" s="24">
        <f t="shared" si="924"/>
        <v>0.48295907483938816</v>
      </c>
      <c r="K3542" s="24">
        <f t="shared" si="925"/>
        <v>0</v>
      </c>
      <c r="L3542" s="13"/>
      <c r="M3542" s="24"/>
      <c r="N3542" s="24">
        <f t="shared" si="917"/>
        <v>0</v>
      </c>
      <c r="O3542" s="13"/>
      <c r="P3542" s="13"/>
    </row>
    <row r="3543" spans="1:17">
      <c r="A3543">
        <v>3542</v>
      </c>
      <c r="B3543" s="13">
        <v>5</v>
      </c>
      <c r="C3543" s="13">
        <v>28</v>
      </c>
      <c r="D3543" s="13">
        <v>13</v>
      </c>
      <c r="E3543" s="14">
        <f t="shared" si="912"/>
        <v>148</v>
      </c>
      <c r="F3543" s="24">
        <f>'1 Solar Profile'!E3545*S$10</f>
        <v>3.445440075</v>
      </c>
      <c r="G3543" s="24">
        <f>'2 Load Profile'!E3544</f>
        <v>0.49623029840014493</v>
      </c>
      <c r="H3543" s="24">
        <f t="shared" si="922"/>
        <v>-2.9492097765998553</v>
      </c>
      <c r="I3543" s="13">
        <f t="shared" si="923"/>
        <v>-2.9492097765998553</v>
      </c>
      <c r="J3543" s="24">
        <f t="shared" si="924"/>
        <v>0.49623029840014476</v>
      </c>
      <c r="K3543" s="24">
        <f t="shared" si="925"/>
        <v>0</v>
      </c>
      <c r="L3543" s="13"/>
      <c r="M3543" s="24"/>
      <c r="N3543" s="24">
        <f t="shared" si="917"/>
        <v>0</v>
      </c>
      <c r="O3543" s="13"/>
      <c r="P3543" s="13"/>
    </row>
    <row r="3544" spans="1:17">
      <c r="A3544">
        <v>3543</v>
      </c>
      <c r="B3544" s="13">
        <v>5</v>
      </c>
      <c r="C3544" s="13">
        <v>28</v>
      </c>
      <c r="D3544" s="13">
        <v>14</v>
      </c>
      <c r="E3544" s="14">
        <f t="shared" ref="E3544:E3607" si="930">IF(D3544&lt;D3543, E3543+1,E3543)</f>
        <v>148</v>
      </c>
      <c r="F3544" s="24">
        <f>'1 Solar Profile'!E3546*S$10</f>
        <v>2.8732094999999997</v>
      </c>
      <c r="G3544" s="24">
        <f>'2 Load Profile'!E3545</f>
        <v>0.53021798159102229</v>
      </c>
      <c r="H3544" s="24">
        <f t="shared" si="922"/>
        <v>-2.3429915184089776</v>
      </c>
      <c r="I3544" s="13">
        <f t="shared" si="923"/>
        <v>-2.3429915184089776</v>
      </c>
      <c r="J3544" s="24">
        <f t="shared" si="924"/>
        <v>0.53021798159102218</v>
      </c>
      <c r="K3544" s="24">
        <f t="shared" si="925"/>
        <v>0</v>
      </c>
      <c r="L3544" s="13"/>
      <c r="M3544" s="24"/>
      <c r="N3544" s="24">
        <f t="shared" si="917"/>
        <v>0</v>
      </c>
      <c r="O3544" s="13"/>
      <c r="P3544" s="13"/>
    </row>
    <row r="3545" spans="1:17">
      <c r="A3545">
        <v>3544</v>
      </c>
      <c r="B3545" s="13">
        <v>5</v>
      </c>
      <c r="C3545" s="13">
        <v>28</v>
      </c>
      <c r="D3545" s="13">
        <v>15</v>
      </c>
      <c r="E3545" s="14">
        <f t="shared" si="930"/>
        <v>148</v>
      </c>
      <c r="F3545" s="24">
        <f>'1 Solar Profile'!E3547*S$10</f>
        <v>1.1788733250000001</v>
      </c>
      <c r="G3545" s="24">
        <f>'2 Load Profile'!E3546</f>
        <v>0.64159033683422684</v>
      </c>
      <c r="H3545" s="24">
        <f t="shared" si="922"/>
        <v>-0.53728298816577325</v>
      </c>
      <c r="I3545" s="13">
        <f t="shared" si="923"/>
        <v>-0.53728298816577325</v>
      </c>
      <c r="J3545" s="24">
        <f t="shared" si="924"/>
        <v>0.64159033683422684</v>
      </c>
      <c r="K3545" s="24">
        <f t="shared" si="925"/>
        <v>0</v>
      </c>
      <c r="L3545" s="13"/>
      <c r="M3545" s="24"/>
      <c r="N3545" s="24">
        <f t="shared" si="917"/>
        <v>0</v>
      </c>
      <c r="O3545" s="13"/>
      <c r="P3545" s="13"/>
    </row>
    <row r="3546" spans="1:17">
      <c r="A3546">
        <v>3545</v>
      </c>
      <c r="B3546" s="13">
        <v>5</v>
      </c>
      <c r="C3546" s="13">
        <v>28</v>
      </c>
      <c r="D3546" s="13">
        <v>16</v>
      </c>
      <c r="E3546" s="14">
        <f t="shared" si="930"/>
        <v>148</v>
      </c>
      <c r="F3546" s="24">
        <f>'1 Solar Profile'!E3548*S$10</f>
        <v>1.5040950749999999</v>
      </c>
      <c r="G3546" s="24">
        <f>'2 Load Profile'!E3547</f>
        <v>0.81920358799631543</v>
      </c>
      <c r="H3546" s="24">
        <f t="shared" si="922"/>
        <v>-0.68489148700368452</v>
      </c>
      <c r="I3546" s="13">
        <f t="shared" si="923"/>
        <v>-0.68489148700368452</v>
      </c>
      <c r="J3546" s="24">
        <f t="shared" si="924"/>
        <v>0.81920358799631543</v>
      </c>
      <c r="K3546" s="24">
        <f t="shared" si="925"/>
        <v>0</v>
      </c>
      <c r="L3546" s="13"/>
      <c r="M3546" s="24"/>
      <c r="N3546" s="24">
        <f t="shared" si="917"/>
        <v>0</v>
      </c>
      <c r="O3546" s="13"/>
      <c r="P3546" s="13"/>
    </row>
    <row r="3547" spans="1:17">
      <c r="A3547">
        <v>3546</v>
      </c>
      <c r="B3547" s="13">
        <v>5</v>
      </c>
      <c r="C3547" s="13">
        <v>28</v>
      </c>
      <c r="D3547" s="13">
        <v>17</v>
      </c>
      <c r="E3547" s="14">
        <f t="shared" si="930"/>
        <v>148</v>
      </c>
      <c r="F3547" s="24">
        <f>'1 Solar Profile'!E3549*S$10</f>
        <v>0.40594365000000004</v>
      </c>
      <c r="G3547" s="24">
        <f>'2 Load Profile'!E3548</f>
        <v>0.90721537079845904</v>
      </c>
      <c r="H3547" s="24">
        <f t="shared" si="922"/>
        <v>0.50127172079845894</v>
      </c>
      <c r="I3547" s="13">
        <f t="shared" si="923"/>
        <v>0</v>
      </c>
      <c r="J3547" s="24">
        <f t="shared" si="924"/>
        <v>0.40594365000000004</v>
      </c>
      <c r="K3547" s="24">
        <f t="shared" si="925"/>
        <v>0.50127172079845894</v>
      </c>
      <c r="L3547" s="13"/>
      <c r="M3547" s="24"/>
      <c r="N3547" s="24">
        <f t="shared" si="917"/>
        <v>0</v>
      </c>
      <c r="O3547" s="13"/>
      <c r="P3547" s="13"/>
    </row>
    <row r="3548" spans="1:17">
      <c r="A3548">
        <v>3547</v>
      </c>
      <c r="B3548" s="13">
        <v>5</v>
      </c>
      <c r="C3548" s="13">
        <v>28</v>
      </c>
      <c r="D3548" s="13">
        <v>18</v>
      </c>
      <c r="E3548" s="14">
        <f t="shared" si="930"/>
        <v>148</v>
      </c>
      <c r="F3548" s="24">
        <f>'1 Solar Profile'!E3550*S$10</f>
        <v>8.6302125000000007E-2</v>
      </c>
      <c r="G3548" s="24">
        <f>'2 Load Profile'!E3549</f>
        <v>0.96244475398841567</v>
      </c>
      <c r="H3548" s="24">
        <f t="shared" si="922"/>
        <v>0.87614262898841566</v>
      </c>
      <c r="I3548" s="13">
        <f t="shared" si="923"/>
        <v>0</v>
      </c>
      <c r="J3548" s="24">
        <f t="shared" si="924"/>
        <v>8.6302125000000007E-2</v>
      </c>
      <c r="K3548" s="24">
        <f t="shared" si="925"/>
        <v>0.87614262898841566</v>
      </c>
      <c r="L3548" s="13"/>
      <c r="M3548" s="24"/>
      <c r="N3548" s="24">
        <f t="shared" si="917"/>
        <v>0</v>
      </c>
      <c r="O3548" s="13"/>
      <c r="P3548" s="13"/>
    </row>
    <row r="3549" spans="1:17">
      <c r="A3549">
        <v>3548</v>
      </c>
      <c r="B3549" s="13">
        <v>5</v>
      </c>
      <c r="C3549" s="13">
        <v>28</v>
      </c>
      <c r="D3549" s="13">
        <v>19</v>
      </c>
      <c r="E3549" s="14">
        <f t="shared" si="930"/>
        <v>148</v>
      </c>
      <c r="F3549" s="24">
        <f>'1 Solar Profile'!E3551*S$10</f>
        <v>0</v>
      </c>
      <c r="G3549" s="24">
        <f>'2 Load Profile'!E3550</f>
        <v>1.1580150942407959</v>
      </c>
      <c r="H3549" s="24">
        <f t="shared" si="922"/>
        <v>1.1580150942407959</v>
      </c>
      <c r="I3549" s="13">
        <f t="shared" si="923"/>
        <v>0</v>
      </c>
      <c r="J3549" s="24">
        <f t="shared" si="924"/>
        <v>0</v>
      </c>
      <c r="K3549" s="24">
        <f t="shared" si="925"/>
        <v>1.1580150942407959</v>
      </c>
      <c r="L3549" s="13"/>
      <c r="M3549" s="24"/>
      <c r="N3549" s="24">
        <f t="shared" si="917"/>
        <v>0</v>
      </c>
      <c r="O3549" s="13"/>
      <c r="P3549" s="13"/>
    </row>
    <row r="3550" spans="1:17">
      <c r="A3550">
        <v>3549</v>
      </c>
      <c r="B3550" s="13">
        <v>5</v>
      </c>
      <c r="C3550" s="13">
        <v>28</v>
      </c>
      <c r="D3550" s="13">
        <v>20</v>
      </c>
      <c r="E3550" s="14">
        <f t="shared" si="930"/>
        <v>148</v>
      </c>
      <c r="F3550" s="24">
        <f>'1 Solar Profile'!E3552*S$10</f>
        <v>0</v>
      </c>
      <c r="G3550" s="24">
        <f>'2 Load Profile'!E3551</f>
        <v>1.2814390463555532</v>
      </c>
      <c r="H3550" s="24">
        <f t="shared" si="922"/>
        <v>1.2814390463555532</v>
      </c>
      <c r="I3550" s="13">
        <f t="shared" si="923"/>
        <v>0</v>
      </c>
      <c r="J3550" s="24">
        <f t="shared" si="924"/>
        <v>0</v>
      </c>
      <c r="K3550" s="24">
        <f t="shared" si="925"/>
        <v>1.2814390463555532</v>
      </c>
      <c r="L3550" s="13"/>
      <c r="M3550" s="24"/>
      <c r="N3550" s="24">
        <f t="shared" si="917"/>
        <v>0</v>
      </c>
      <c r="O3550" s="24"/>
      <c r="P3550" s="24"/>
      <c r="Q3550" s="41"/>
    </row>
    <row r="3551" spans="1:17">
      <c r="A3551">
        <v>3550</v>
      </c>
      <c r="B3551" s="13">
        <v>5</v>
      </c>
      <c r="C3551" s="13">
        <v>28</v>
      </c>
      <c r="D3551" s="13">
        <v>21</v>
      </c>
      <c r="E3551" s="14">
        <f t="shared" si="930"/>
        <v>148</v>
      </c>
      <c r="F3551" s="24">
        <f>'1 Solar Profile'!E3553*S$10</f>
        <v>0</v>
      </c>
      <c r="G3551" s="24">
        <f>'2 Load Profile'!E3552</f>
        <v>1.0564194823300985</v>
      </c>
      <c r="H3551" s="24">
        <f t="shared" si="922"/>
        <v>1.0564194823300985</v>
      </c>
      <c r="I3551" s="13">
        <f t="shared" si="923"/>
        <v>0</v>
      </c>
      <c r="J3551" s="24">
        <f t="shared" si="924"/>
        <v>0</v>
      </c>
      <c r="K3551" s="24">
        <f t="shared" si="925"/>
        <v>1.0564194823300985</v>
      </c>
      <c r="L3551" s="13"/>
      <c r="M3551" s="24"/>
      <c r="N3551" s="24">
        <f t="shared" si="917"/>
        <v>0</v>
      </c>
      <c r="O3551" s="13"/>
      <c r="P3551" s="13"/>
    </row>
    <row r="3552" spans="1:17">
      <c r="A3552">
        <v>3551</v>
      </c>
      <c r="B3552" s="13">
        <v>5</v>
      </c>
      <c r="C3552" s="13">
        <v>28</v>
      </c>
      <c r="D3552" s="13">
        <v>22</v>
      </c>
      <c r="E3552" s="14">
        <f t="shared" si="930"/>
        <v>148</v>
      </c>
      <c r="F3552" s="24">
        <f>'1 Solar Profile'!E3554*S$10</f>
        <v>0</v>
      </c>
      <c r="G3552" s="24">
        <f>'2 Load Profile'!E3553</f>
        <v>0.83508504076841616</v>
      </c>
      <c r="H3552" s="24">
        <f t="shared" si="922"/>
        <v>0.83508504076841616</v>
      </c>
      <c r="I3552" s="13">
        <f t="shared" si="923"/>
        <v>0</v>
      </c>
      <c r="J3552" s="24">
        <f t="shared" si="924"/>
        <v>0</v>
      </c>
      <c r="K3552" s="24">
        <f t="shared" si="925"/>
        <v>0.83508504076841616</v>
      </c>
      <c r="L3552" s="13"/>
      <c r="M3552" s="24"/>
      <c r="N3552" s="24">
        <f t="shared" si="917"/>
        <v>0</v>
      </c>
      <c r="O3552" s="13"/>
      <c r="P3552" s="13"/>
    </row>
    <row r="3553" spans="1:16">
      <c r="A3553">
        <v>3552</v>
      </c>
      <c r="B3553" s="13">
        <v>5</v>
      </c>
      <c r="C3553" s="13">
        <v>28</v>
      </c>
      <c r="D3553" s="13">
        <v>23</v>
      </c>
      <c r="E3553" s="14">
        <f t="shared" si="930"/>
        <v>148</v>
      </c>
      <c r="F3553" s="24">
        <f>'1 Solar Profile'!E3555*S$10</f>
        <v>0</v>
      </c>
      <c r="G3553" s="24">
        <f>'2 Load Profile'!E3554</f>
        <v>0.58866120862432358</v>
      </c>
      <c r="H3553" s="24">
        <f t="shared" si="922"/>
        <v>0.58866120862432358</v>
      </c>
      <c r="I3553" s="13">
        <f t="shared" si="923"/>
        <v>0</v>
      </c>
      <c r="J3553" s="24">
        <f t="shared" si="924"/>
        <v>0</v>
      </c>
      <c r="K3553" s="24">
        <f t="shared" si="925"/>
        <v>0.58866120862432358</v>
      </c>
      <c r="L3553" s="13">
        <f t="shared" ref="L3553" si="931">SUM(I3530:I3553)</f>
        <v>-15.958251411623491</v>
      </c>
      <c r="M3553" s="24">
        <f t="shared" ref="M3553" si="932">SUMIF(H3530:H3553,"&gt;0",H3530:H3553)</f>
        <v>9.2303086017056408</v>
      </c>
      <c r="N3553" s="24">
        <f t="shared" si="917"/>
        <v>-6.7279428099178507</v>
      </c>
      <c r="O3553" s="13">
        <f t="shared" ref="O3553" si="933">IF(M3553&gt;(L3553*-1),(M3553+L3553)*S$12,0)</f>
        <v>0</v>
      </c>
      <c r="P3553" s="13">
        <f t="shared" ref="P3553" si="934">IF(M3553&lt;(L3553*-1),(M3553+L3553)*S$14,0)</f>
        <v>-0.17795408732232715</v>
      </c>
    </row>
    <row r="3554" spans="1:16">
      <c r="A3554">
        <v>3553</v>
      </c>
      <c r="B3554" s="13">
        <v>5</v>
      </c>
      <c r="C3554" s="13">
        <v>29</v>
      </c>
      <c r="D3554" s="13">
        <v>0</v>
      </c>
      <c r="E3554" s="14">
        <f t="shared" si="930"/>
        <v>149</v>
      </c>
      <c r="F3554" s="24">
        <f>'1 Solar Profile'!E3556*S$10</f>
        <v>0</v>
      </c>
      <c r="G3554" s="24">
        <f>'2 Load Profile'!E3555</f>
        <v>0.50702964871331913</v>
      </c>
      <c r="H3554" s="24">
        <f t="shared" si="922"/>
        <v>0.50702964871331913</v>
      </c>
      <c r="I3554" s="13">
        <f t="shared" si="923"/>
        <v>0</v>
      </c>
      <c r="J3554" s="24">
        <f t="shared" si="924"/>
        <v>0</v>
      </c>
      <c r="K3554" s="24">
        <f t="shared" si="925"/>
        <v>0.50702964871331913</v>
      </c>
      <c r="L3554" s="13"/>
      <c r="M3554" s="24"/>
      <c r="N3554" s="24">
        <f t="shared" si="917"/>
        <v>0</v>
      </c>
      <c r="O3554" s="13"/>
      <c r="P3554" s="13"/>
    </row>
    <row r="3555" spans="1:16">
      <c r="A3555">
        <v>3554</v>
      </c>
      <c r="B3555" s="13">
        <v>5</v>
      </c>
      <c r="C3555" s="13">
        <v>29</v>
      </c>
      <c r="D3555" s="13">
        <v>1</v>
      </c>
      <c r="E3555" s="14">
        <f t="shared" si="930"/>
        <v>149</v>
      </c>
      <c r="F3555" s="24">
        <f>'1 Solar Profile'!E3557*S$10</f>
        <v>0</v>
      </c>
      <c r="G3555" s="24">
        <f>'2 Load Profile'!E3556</f>
        <v>0.45650455762105574</v>
      </c>
      <c r="H3555" s="24">
        <f t="shared" si="922"/>
        <v>0.45650455762105574</v>
      </c>
      <c r="I3555" s="13">
        <f t="shared" si="923"/>
        <v>0</v>
      </c>
      <c r="J3555" s="24">
        <f t="shared" si="924"/>
        <v>0</v>
      </c>
      <c r="K3555" s="24">
        <f t="shared" si="925"/>
        <v>0.45650455762105574</v>
      </c>
      <c r="L3555" s="13"/>
      <c r="M3555" s="24"/>
      <c r="N3555" s="24">
        <f t="shared" si="917"/>
        <v>0</v>
      </c>
      <c r="O3555" s="13"/>
      <c r="P3555" s="13"/>
    </row>
    <row r="3556" spans="1:16">
      <c r="A3556">
        <v>3555</v>
      </c>
      <c r="B3556" s="13">
        <v>5</v>
      </c>
      <c r="C3556" s="13">
        <v>29</v>
      </c>
      <c r="D3556" s="13">
        <v>2</v>
      </c>
      <c r="E3556" s="14">
        <f t="shared" si="930"/>
        <v>149</v>
      </c>
      <c r="F3556" s="24">
        <f>'1 Solar Profile'!E3558*S$10</f>
        <v>0</v>
      </c>
      <c r="G3556" s="24">
        <f>'2 Load Profile'!E3557</f>
        <v>0.45424182486513531</v>
      </c>
      <c r="H3556" s="24">
        <f t="shared" si="922"/>
        <v>0.45424182486513531</v>
      </c>
      <c r="I3556" s="13">
        <f t="shared" si="923"/>
        <v>0</v>
      </c>
      <c r="J3556" s="24">
        <f t="shared" si="924"/>
        <v>0</v>
      </c>
      <c r="K3556" s="24">
        <f t="shared" si="925"/>
        <v>0.45424182486513531</v>
      </c>
      <c r="L3556" s="13"/>
      <c r="M3556" s="24"/>
      <c r="N3556" s="24">
        <f t="shared" si="917"/>
        <v>0</v>
      </c>
      <c r="O3556" s="13"/>
      <c r="P3556" s="13"/>
    </row>
    <row r="3557" spans="1:16">
      <c r="A3557">
        <v>3556</v>
      </c>
      <c r="B3557" s="13">
        <v>5</v>
      </c>
      <c r="C3557" s="13">
        <v>29</v>
      </c>
      <c r="D3557" s="13">
        <v>3</v>
      </c>
      <c r="E3557" s="14">
        <f t="shared" si="930"/>
        <v>149</v>
      </c>
      <c r="F3557" s="24">
        <f>'1 Solar Profile'!E3559*S$10</f>
        <v>0</v>
      </c>
      <c r="G3557" s="24">
        <f>'2 Load Profile'!E3558</f>
        <v>0.46612546139430611</v>
      </c>
      <c r="H3557" s="24">
        <f t="shared" si="922"/>
        <v>0.46612546139430611</v>
      </c>
      <c r="I3557" s="13">
        <f t="shared" si="923"/>
        <v>0</v>
      </c>
      <c r="J3557" s="24">
        <f t="shared" si="924"/>
        <v>0</v>
      </c>
      <c r="K3557" s="24">
        <f t="shared" si="925"/>
        <v>0.46612546139430611</v>
      </c>
      <c r="L3557" s="13"/>
      <c r="M3557" s="24"/>
      <c r="N3557" s="24">
        <f t="shared" si="917"/>
        <v>0</v>
      </c>
      <c r="O3557" s="13"/>
      <c r="P3557" s="13"/>
    </row>
    <row r="3558" spans="1:16">
      <c r="A3558">
        <v>3557</v>
      </c>
      <c r="B3558" s="13">
        <v>5</v>
      </c>
      <c r="C3558" s="13">
        <v>29</v>
      </c>
      <c r="D3558" s="13">
        <v>4</v>
      </c>
      <c r="E3558" s="14">
        <f t="shared" si="930"/>
        <v>149</v>
      </c>
      <c r="F3558" s="24">
        <f>'1 Solar Profile'!E3560*S$10</f>
        <v>0</v>
      </c>
      <c r="G3558" s="24">
        <f>'2 Load Profile'!E3559</f>
        <v>0.52433745517094998</v>
      </c>
      <c r="H3558" s="24">
        <f t="shared" si="922"/>
        <v>0.52433745517094998</v>
      </c>
      <c r="I3558" s="13">
        <f t="shared" si="923"/>
        <v>0</v>
      </c>
      <c r="J3558" s="24">
        <f t="shared" si="924"/>
        <v>0</v>
      </c>
      <c r="K3558" s="24">
        <f t="shared" si="925"/>
        <v>0.52433745517094998</v>
      </c>
      <c r="L3558" s="13"/>
      <c r="M3558" s="24"/>
      <c r="N3558" s="24">
        <f t="shared" si="917"/>
        <v>0</v>
      </c>
      <c r="O3558" s="13"/>
      <c r="P3558" s="13"/>
    </row>
    <row r="3559" spans="1:16">
      <c r="A3559">
        <v>3558</v>
      </c>
      <c r="B3559" s="13">
        <v>5</v>
      </c>
      <c r="C3559" s="13">
        <v>29</v>
      </c>
      <c r="D3559" s="13">
        <v>5</v>
      </c>
      <c r="E3559" s="14">
        <f t="shared" si="930"/>
        <v>149</v>
      </c>
      <c r="F3559" s="24">
        <f>'1 Solar Profile'!E3561*S$10</f>
        <v>0.306808425</v>
      </c>
      <c r="G3559" s="24">
        <f>'2 Load Profile'!E3560</f>
        <v>0.65697955879505177</v>
      </c>
      <c r="H3559" s="24">
        <f t="shared" si="922"/>
        <v>0.35017113379505177</v>
      </c>
      <c r="I3559" s="13">
        <f t="shared" si="923"/>
        <v>0</v>
      </c>
      <c r="J3559" s="24">
        <f t="shared" si="924"/>
        <v>0.306808425</v>
      </c>
      <c r="K3559" s="24">
        <f t="shared" si="925"/>
        <v>0.35017113379505177</v>
      </c>
      <c r="L3559" s="13"/>
      <c r="M3559" s="24"/>
      <c r="N3559" s="24">
        <f t="shared" si="917"/>
        <v>0</v>
      </c>
      <c r="O3559" s="13"/>
      <c r="P3559" s="13"/>
    </row>
    <row r="3560" spans="1:16">
      <c r="A3560">
        <v>3559</v>
      </c>
      <c r="B3560" s="13">
        <v>5</v>
      </c>
      <c r="C3560" s="13">
        <v>29</v>
      </c>
      <c r="D3560" s="13">
        <v>6</v>
      </c>
      <c r="E3560" s="14">
        <f t="shared" si="930"/>
        <v>149</v>
      </c>
      <c r="F3560" s="24">
        <f>'1 Solar Profile'!E3562*S$10</f>
        <v>0.9570708</v>
      </c>
      <c r="G3560" s="24">
        <f>'2 Load Profile'!E3561</f>
        <v>0.83234552963727415</v>
      </c>
      <c r="H3560" s="24">
        <f t="shared" si="922"/>
        <v>-0.12472527036272585</v>
      </c>
      <c r="I3560" s="13">
        <f t="shared" si="923"/>
        <v>-0.12472527036272585</v>
      </c>
      <c r="J3560" s="24">
        <f t="shared" si="924"/>
        <v>0.83234552963727415</v>
      </c>
      <c r="K3560" s="24">
        <f t="shared" si="925"/>
        <v>0</v>
      </c>
      <c r="L3560" s="13"/>
      <c r="M3560" s="24"/>
      <c r="N3560" s="24">
        <f t="shared" si="917"/>
        <v>0</v>
      </c>
      <c r="O3560" s="13"/>
      <c r="P3560" s="13"/>
    </row>
    <row r="3561" spans="1:16">
      <c r="A3561">
        <v>3560</v>
      </c>
      <c r="B3561" s="13">
        <v>5</v>
      </c>
      <c r="C3561" s="13">
        <v>29</v>
      </c>
      <c r="D3561" s="13">
        <v>7</v>
      </c>
      <c r="E3561" s="14">
        <f t="shared" si="930"/>
        <v>149</v>
      </c>
      <c r="F3561" s="24">
        <f>'1 Solar Profile'!E3563*S$10</f>
        <v>2.2184394749999998</v>
      </c>
      <c r="G3561" s="24">
        <f>'2 Load Profile'!E3562</f>
        <v>0.76589227553930606</v>
      </c>
      <c r="H3561" s="24">
        <f t="shared" si="922"/>
        <v>-1.4525471994606938</v>
      </c>
      <c r="I3561" s="13">
        <f t="shared" si="923"/>
        <v>-1.4525471994606938</v>
      </c>
      <c r="J3561" s="24">
        <f t="shared" si="924"/>
        <v>0.76589227553930606</v>
      </c>
      <c r="K3561" s="24">
        <f t="shared" si="925"/>
        <v>0</v>
      </c>
      <c r="L3561" s="13"/>
      <c r="M3561" s="24"/>
      <c r="N3561" s="24">
        <f t="shared" ref="N3561:N3624" si="935">M3561+L3561</f>
        <v>0</v>
      </c>
      <c r="O3561" s="13"/>
      <c r="P3561" s="13"/>
    </row>
    <row r="3562" spans="1:16">
      <c r="A3562">
        <v>3561</v>
      </c>
      <c r="B3562" s="13">
        <v>5</v>
      </c>
      <c r="C3562" s="13">
        <v>29</v>
      </c>
      <c r="D3562" s="13">
        <v>8</v>
      </c>
      <c r="E3562" s="14">
        <f t="shared" si="930"/>
        <v>149</v>
      </c>
      <c r="F3562" s="24">
        <f>'1 Solar Profile'!E3564*S$10</f>
        <v>2.0826854999999997</v>
      </c>
      <c r="G3562" s="24">
        <f>'2 Load Profile'!E3563</f>
        <v>0.69921056839160756</v>
      </c>
      <c r="H3562" s="24">
        <f t="shared" si="922"/>
        <v>-1.3834749316083923</v>
      </c>
      <c r="I3562" s="13">
        <f t="shared" si="923"/>
        <v>-1.3834749316083923</v>
      </c>
      <c r="J3562" s="24">
        <f t="shared" si="924"/>
        <v>0.69921056839160745</v>
      </c>
      <c r="K3562" s="24">
        <f t="shared" si="925"/>
        <v>0</v>
      </c>
      <c r="L3562" s="13"/>
      <c r="M3562" s="24"/>
      <c r="N3562" s="24">
        <f t="shared" si="935"/>
        <v>0</v>
      </c>
      <c r="O3562" s="13"/>
      <c r="P3562" s="13"/>
    </row>
    <row r="3563" spans="1:16">
      <c r="A3563">
        <v>3562</v>
      </c>
      <c r="B3563" s="13">
        <v>5</v>
      </c>
      <c r="C3563" s="13">
        <v>29</v>
      </c>
      <c r="D3563" s="13">
        <v>9</v>
      </c>
      <c r="E3563" s="14">
        <f t="shared" si="930"/>
        <v>149</v>
      </c>
      <c r="F3563" s="24">
        <f>'1 Solar Profile'!E3565*S$10</f>
        <v>1.8172901249999998</v>
      </c>
      <c r="G3563" s="24">
        <f>'2 Load Profile'!E3564</f>
        <v>0.68900728157651248</v>
      </c>
      <c r="H3563" s="24">
        <f t="shared" si="922"/>
        <v>-1.1282828434234873</v>
      </c>
      <c r="I3563" s="13">
        <f t="shared" si="923"/>
        <v>-1.1282828434234873</v>
      </c>
      <c r="J3563" s="24">
        <f t="shared" si="924"/>
        <v>0.68900728157651248</v>
      </c>
      <c r="K3563" s="24">
        <f t="shared" si="925"/>
        <v>0</v>
      </c>
      <c r="L3563" s="13"/>
      <c r="M3563" s="24"/>
      <c r="N3563" s="24">
        <f t="shared" si="935"/>
        <v>0</v>
      </c>
      <c r="O3563" s="13"/>
      <c r="P3563" s="13"/>
    </row>
    <row r="3564" spans="1:16">
      <c r="A3564">
        <v>3563</v>
      </c>
      <c r="B3564" s="13">
        <v>5</v>
      </c>
      <c r="C3564" s="13">
        <v>29</v>
      </c>
      <c r="D3564" s="13">
        <v>10</v>
      </c>
      <c r="E3564" s="14">
        <f t="shared" si="930"/>
        <v>149</v>
      </c>
      <c r="F3564" s="24">
        <f>'1 Solar Profile'!E3566*S$10</f>
        <v>2.8111056749999999</v>
      </c>
      <c r="G3564" s="24">
        <f>'2 Load Profile'!E3565</f>
        <v>0.7030794234724973</v>
      </c>
      <c r="H3564" s="24">
        <f t="shared" si="922"/>
        <v>-2.1080262515275026</v>
      </c>
      <c r="I3564" s="13">
        <f t="shared" si="923"/>
        <v>-2.1080262515275026</v>
      </c>
      <c r="J3564" s="24">
        <f t="shared" si="924"/>
        <v>0.7030794234724973</v>
      </c>
      <c r="K3564" s="24">
        <f t="shared" si="925"/>
        <v>0</v>
      </c>
      <c r="L3564" s="13"/>
      <c r="M3564" s="24"/>
      <c r="N3564" s="24">
        <f t="shared" si="935"/>
        <v>0</v>
      </c>
      <c r="O3564" s="13"/>
      <c r="P3564" s="13"/>
    </row>
    <row r="3565" spans="1:16">
      <c r="A3565">
        <v>3564</v>
      </c>
      <c r="B3565" s="13">
        <v>5</v>
      </c>
      <c r="C3565" s="13">
        <v>29</v>
      </c>
      <c r="D3565" s="13">
        <v>11</v>
      </c>
      <c r="E3565" s="14">
        <f t="shared" si="930"/>
        <v>149</v>
      </c>
      <c r="F3565" s="24">
        <f>'1 Solar Profile'!E3567*S$10</f>
        <v>1.5751543499999998</v>
      </c>
      <c r="G3565" s="24">
        <f>'2 Load Profile'!E3566</f>
        <v>0.6893053372215453</v>
      </c>
      <c r="H3565" s="24">
        <f t="shared" si="922"/>
        <v>-0.88584901277845451</v>
      </c>
      <c r="I3565" s="13">
        <f t="shared" si="923"/>
        <v>-0.88584901277845451</v>
      </c>
      <c r="J3565" s="24">
        <f t="shared" si="924"/>
        <v>0.6893053372215453</v>
      </c>
      <c r="K3565" s="24">
        <f t="shared" si="925"/>
        <v>0</v>
      </c>
      <c r="L3565" s="13"/>
      <c r="M3565" s="24"/>
      <c r="N3565" s="24">
        <f t="shared" si="935"/>
        <v>0</v>
      </c>
      <c r="O3565" s="13"/>
      <c r="P3565" s="13"/>
    </row>
    <row r="3566" spans="1:16">
      <c r="A3566">
        <v>3565</v>
      </c>
      <c r="B3566" s="13">
        <v>5</v>
      </c>
      <c r="C3566" s="13">
        <v>29</v>
      </c>
      <c r="D3566" s="13">
        <v>12</v>
      </c>
      <c r="E3566" s="14">
        <f t="shared" si="930"/>
        <v>149</v>
      </c>
      <c r="F3566" s="24">
        <f>'1 Solar Profile'!E3568*S$10</f>
        <v>1.5880599</v>
      </c>
      <c r="G3566" s="24">
        <f>'2 Load Profile'!E3567</f>
        <v>0.669361324769567</v>
      </c>
      <c r="H3566" s="24">
        <f t="shared" si="922"/>
        <v>-0.91869857523043297</v>
      </c>
      <c r="I3566" s="13">
        <f t="shared" si="923"/>
        <v>-0.91869857523043297</v>
      </c>
      <c r="J3566" s="24">
        <f t="shared" si="924"/>
        <v>0.669361324769567</v>
      </c>
      <c r="K3566" s="24">
        <f t="shared" si="925"/>
        <v>0</v>
      </c>
      <c r="L3566" s="13"/>
      <c r="M3566" s="24"/>
      <c r="N3566" s="24">
        <f t="shared" si="935"/>
        <v>0</v>
      </c>
      <c r="O3566" s="13"/>
      <c r="P3566" s="13"/>
    </row>
    <row r="3567" spans="1:16">
      <c r="A3567">
        <v>3566</v>
      </c>
      <c r="B3567" s="13">
        <v>5</v>
      </c>
      <c r="C3567" s="13">
        <v>29</v>
      </c>
      <c r="D3567" s="13">
        <v>13</v>
      </c>
      <c r="E3567" s="14">
        <f t="shared" si="930"/>
        <v>149</v>
      </c>
      <c r="F3567" s="24">
        <f>'1 Solar Profile'!E3569*S$10</f>
        <v>3.3471726749999995</v>
      </c>
      <c r="G3567" s="24">
        <f>'2 Load Profile'!E3568</f>
        <v>0.66296276537978294</v>
      </c>
      <c r="H3567" s="24">
        <f t="shared" si="922"/>
        <v>-2.6842099096202165</v>
      </c>
      <c r="I3567" s="13">
        <f t="shared" si="923"/>
        <v>-2.6842099096202165</v>
      </c>
      <c r="J3567" s="24">
        <f t="shared" si="924"/>
        <v>0.66296276537978294</v>
      </c>
      <c r="K3567" s="24">
        <f t="shared" si="925"/>
        <v>0</v>
      </c>
      <c r="L3567" s="13"/>
      <c r="M3567" s="24"/>
      <c r="N3567" s="24">
        <f t="shared" si="935"/>
        <v>0</v>
      </c>
      <c r="O3567" s="13"/>
      <c r="P3567" s="13"/>
    </row>
    <row r="3568" spans="1:16">
      <c r="A3568">
        <v>3567</v>
      </c>
      <c r="B3568" s="13">
        <v>5</v>
      </c>
      <c r="C3568" s="13">
        <v>29</v>
      </c>
      <c r="D3568" s="13">
        <v>14</v>
      </c>
      <c r="E3568" s="14">
        <f t="shared" si="930"/>
        <v>149</v>
      </c>
      <c r="F3568" s="24">
        <f>'1 Solar Profile'!E3570*S$10</f>
        <v>3.3599049750000001</v>
      </c>
      <c r="G3568" s="24">
        <f>'2 Load Profile'!E3569</f>
        <v>0.68818564541498684</v>
      </c>
      <c r="H3568" s="24">
        <f t="shared" si="922"/>
        <v>-2.671719329585013</v>
      </c>
      <c r="I3568" s="13">
        <f t="shared" si="923"/>
        <v>-2.671719329585013</v>
      </c>
      <c r="J3568" s="24">
        <f t="shared" si="924"/>
        <v>0.68818564541498706</v>
      </c>
      <c r="K3568" s="24">
        <f t="shared" si="925"/>
        <v>0</v>
      </c>
      <c r="L3568" s="13"/>
      <c r="M3568" s="24"/>
      <c r="N3568" s="24">
        <f t="shared" si="935"/>
        <v>0</v>
      </c>
      <c r="O3568" s="13"/>
      <c r="P3568" s="13"/>
    </row>
    <row r="3569" spans="1:16">
      <c r="A3569">
        <v>3568</v>
      </c>
      <c r="B3569" s="13">
        <v>5</v>
      </c>
      <c r="C3569" s="13">
        <v>29</v>
      </c>
      <c r="D3569" s="13">
        <v>15</v>
      </c>
      <c r="E3569" s="14">
        <f t="shared" si="930"/>
        <v>149</v>
      </c>
      <c r="F3569" s="24">
        <f>'1 Solar Profile'!E3571*S$10</f>
        <v>2.04911595</v>
      </c>
      <c r="G3569" s="24">
        <f>'2 Load Profile'!E3570</f>
        <v>0.7951266412447543</v>
      </c>
      <c r="H3569" s="24">
        <f t="shared" si="922"/>
        <v>-1.2539893087552456</v>
      </c>
      <c r="I3569" s="13">
        <f t="shared" si="923"/>
        <v>-1.2539893087552456</v>
      </c>
      <c r="J3569" s="24">
        <f t="shared" si="924"/>
        <v>0.79512664124475441</v>
      </c>
      <c r="K3569" s="24">
        <f t="shared" si="925"/>
        <v>0</v>
      </c>
      <c r="L3569" s="13"/>
      <c r="M3569" s="24"/>
      <c r="N3569" s="24">
        <f t="shared" si="935"/>
        <v>0</v>
      </c>
      <c r="O3569" s="13"/>
      <c r="P3569" s="13"/>
    </row>
    <row r="3570" spans="1:16">
      <c r="A3570">
        <v>3569</v>
      </c>
      <c r="B3570" s="13">
        <v>5</v>
      </c>
      <c r="C3570" s="13">
        <v>29</v>
      </c>
      <c r="D3570" s="13">
        <v>16</v>
      </c>
      <c r="E3570" s="14">
        <f t="shared" si="930"/>
        <v>149</v>
      </c>
      <c r="F3570" s="24">
        <f>'1 Solar Profile'!E3572*S$10</f>
        <v>1.5662681999999999</v>
      </c>
      <c r="G3570" s="24">
        <f>'2 Load Profile'!E3571</f>
        <v>0.97224707154834489</v>
      </c>
      <c r="H3570" s="24">
        <f t="shared" si="922"/>
        <v>-0.594021128451655</v>
      </c>
      <c r="I3570" s="13">
        <f t="shared" si="923"/>
        <v>-0.594021128451655</v>
      </c>
      <c r="J3570" s="24">
        <f t="shared" si="924"/>
        <v>0.97224707154834489</v>
      </c>
      <c r="K3570" s="24">
        <f t="shared" si="925"/>
        <v>0</v>
      </c>
      <c r="L3570" s="13"/>
      <c r="M3570" s="24"/>
      <c r="N3570" s="24">
        <f t="shared" si="935"/>
        <v>0</v>
      </c>
      <c r="O3570" s="13"/>
      <c r="P3570" s="13"/>
    </row>
    <row r="3571" spans="1:16">
      <c r="A3571">
        <v>3570</v>
      </c>
      <c r="B3571" s="13">
        <v>5</v>
      </c>
      <c r="C3571" s="13">
        <v>29</v>
      </c>
      <c r="D3571" s="13">
        <v>17</v>
      </c>
      <c r="E3571" s="14">
        <f t="shared" si="930"/>
        <v>149</v>
      </c>
      <c r="F3571" s="24">
        <f>'1 Solar Profile'!E3573*S$10</f>
        <v>0.72622620000000004</v>
      </c>
      <c r="G3571" s="24">
        <f>'2 Load Profile'!E3572</f>
        <v>1.0617465701898969</v>
      </c>
      <c r="H3571" s="24">
        <f t="shared" si="922"/>
        <v>0.33552037018989689</v>
      </c>
      <c r="I3571" s="13">
        <f t="shared" si="923"/>
        <v>0</v>
      </c>
      <c r="J3571" s="24">
        <f t="shared" si="924"/>
        <v>0.72622620000000004</v>
      </c>
      <c r="K3571" s="24">
        <f t="shared" si="925"/>
        <v>0.33552037018989689</v>
      </c>
      <c r="L3571" s="13"/>
      <c r="M3571" s="24"/>
      <c r="N3571" s="24">
        <f t="shared" si="935"/>
        <v>0</v>
      </c>
      <c r="O3571" s="13"/>
      <c r="P3571" s="13"/>
    </row>
    <row r="3572" spans="1:16">
      <c r="A3572">
        <v>3571</v>
      </c>
      <c r="B3572" s="13">
        <v>5</v>
      </c>
      <c r="C3572" s="13">
        <v>29</v>
      </c>
      <c r="D3572" s="13">
        <v>18</v>
      </c>
      <c r="E3572" s="14">
        <f t="shared" si="930"/>
        <v>149</v>
      </c>
      <c r="F3572" s="24">
        <f>'1 Solar Profile'!E3574*S$10</f>
        <v>0.13878742499999999</v>
      </c>
      <c r="G3572" s="24">
        <f>'2 Load Profile'!E3573</f>
        <v>1.1203790470575661</v>
      </c>
      <c r="H3572" s="24">
        <f t="shared" si="922"/>
        <v>0.98159162205756612</v>
      </c>
      <c r="I3572" s="13">
        <f t="shared" si="923"/>
        <v>0</v>
      </c>
      <c r="J3572" s="24">
        <f t="shared" si="924"/>
        <v>0.13878742499999999</v>
      </c>
      <c r="K3572" s="24">
        <f t="shared" si="925"/>
        <v>0.98159162205756612</v>
      </c>
      <c r="L3572" s="13"/>
      <c r="M3572" s="24"/>
      <c r="N3572" s="24">
        <f t="shared" si="935"/>
        <v>0</v>
      </c>
      <c r="O3572" s="13"/>
      <c r="P3572" s="13"/>
    </row>
    <row r="3573" spans="1:16">
      <c r="A3573">
        <v>3572</v>
      </c>
      <c r="B3573" s="13">
        <v>5</v>
      </c>
      <c r="C3573" s="13">
        <v>29</v>
      </c>
      <c r="D3573" s="13">
        <v>19</v>
      </c>
      <c r="E3573" s="14">
        <f t="shared" si="930"/>
        <v>149</v>
      </c>
      <c r="F3573" s="24">
        <f>'1 Solar Profile'!E3575*S$10</f>
        <v>0</v>
      </c>
      <c r="G3573" s="24">
        <f>'2 Load Profile'!E3574</f>
        <v>1.3153128761666932</v>
      </c>
      <c r="H3573" s="24">
        <f t="shared" si="922"/>
        <v>1.3153128761666932</v>
      </c>
      <c r="I3573" s="13">
        <f t="shared" si="923"/>
        <v>0</v>
      </c>
      <c r="J3573" s="24">
        <f t="shared" si="924"/>
        <v>0</v>
      </c>
      <c r="K3573" s="24">
        <f t="shared" si="925"/>
        <v>1.3153128761666932</v>
      </c>
      <c r="L3573" s="13"/>
      <c r="M3573" s="24"/>
      <c r="N3573" s="24">
        <f t="shared" si="935"/>
        <v>0</v>
      </c>
      <c r="O3573" s="13"/>
      <c r="P3573" s="13"/>
    </row>
    <row r="3574" spans="1:16">
      <c r="A3574">
        <v>3573</v>
      </c>
      <c r="B3574" s="13">
        <v>5</v>
      </c>
      <c r="C3574" s="13">
        <v>29</v>
      </c>
      <c r="D3574" s="13">
        <v>20</v>
      </c>
      <c r="E3574" s="14">
        <f t="shared" si="930"/>
        <v>149</v>
      </c>
      <c r="F3574" s="24">
        <f>'1 Solar Profile'!E3576*S$10</f>
        <v>0</v>
      </c>
      <c r="G3574" s="24">
        <f>'2 Load Profile'!E3575</f>
        <v>1.4381556060334402</v>
      </c>
      <c r="H3574" s="24">
        <f t="shared" si="922"/>
        <v>1.4381556060334402</v>
      </c>
      <c r="I3574" s="13">
        <f t="shared" si="923"/>
        <v>0</v>
      </c>
      <c r="J3574" s="24">
        <f t="shared" si="924"/>
        <v>0</v>
      </c>
      <c r="K3574" s="24">
        <f t="shared" si="925"/>
        <v>1.4381556060334402</v>
      </c>
      <c r="L3574" s="13"/>
      <c r="M3574" s="24"/>
      <c r="N3574" s="24">
        <f t="shared" si="935"/>
        <v>0</v>
      </c>
      <c r="O3574" s="24"/>
      <c r="P3574" s="24"/>
    </row>
    <row r="3575" spans="1:16">
      <c r="A3575">
        <v>3574</v>
      </c>
      <c r="B3575" s="13">
        <v>5</v>
      </c>
      <c r="C3575" s="13">
        <v>29</v>
      </c>
      <c r="D3575" s="13">
        <v>21</v>
      </c>
      <c r="E3575" s="14">
        <f t="shared" si="930"/>
        <v>149</v>
      </c>
      <c r="F3575" s="24">
        <f>'1 Solar Profile'!E3577*S$10</f>
        <v>0</v>
      </c>
      <c r="G3575" s="24">
        <f>'2 Load Profile'!E3576</f>
        <v>1.179636524552272</v>
      </c>
      <c r="H3575" s="24">
        <f t="shared" si="922"/>
        <v>1.179636524552272</v>
      </c>
      <c r="I3575" s="13">
        <f t="shared" si="923"/>
        <v>0</v>
      </c>
      <c r="J3575" s="24">
        <f t="shared" si="924"/>
        <v>0</v>
      </c>
      <c r="K3575" s="24">
        <f t="shared" si="925"/>
        <v>1.179636524552272</v>
      </c>
      <c r="L3575" s="13"/>
      <c r="M3575" s="24"/>
      <c r="N3575" s="24">
        <f t="shared" si="935"/>
        <v>0</v>
      </c>
      <c r="O3575" s="13"/>
      <c r="P3575" s="13"/>
    </row>
    <row r="3576" spans="1:16">
      <c r="A3576">
        <v>3575</v>
      </c>
      <c r="B3576" s="13">
        <v>5</v>
      </c>
      <c r="C3576" s="13">
        <v>29</v>
      </c>
      <c r="D3576" s="13">
        <v>22</v>
      </c>
      <c r="E3576" s="14">
        <f t="shared" si="930"/>
        <v>149</v>
      </c>
      <c r="F3576" s="24">
        <f>'1 Solar Profile'!E3578*S$10</f>
        <v>0</v>
      </c>
      <c r="G3576" s="24">
        <f>'2 Load Profile'!E3577</f>
        <v>0.90371611504783189</v>
      </c>
      <c r="H3576" s="24">
        <f t="shared" si="922"/>
        <v>0.90371611504783189</v>
      </c>
      <c r="I3576" s="13">
        <f t="shared" si="923"/>
        <v>0</v>
      </c>
      <c r="J3576" s="24">
        <f t="shared" si="924"/>
        <v>0</v>
      </c>
      <c r="K3576" s="24">
        <f t="shared" si="925"/>
        <v>0.90371611504783189</v>
      </c>
      <c r="L3576" s="13"/>
      <c r="M3576" s="24"/>
      <c r="N3576" s="24">
        <f t="shared" si="935"/>
        <v>0</v>
      </c>
      <c r="O3576" s="13"/>
      <c r="P3576" s="13"/>
    </row>
    <row r="3577" spans="1:16">
      <c r="A3577">
        <v>3576</v>
      </c>
      <c r="B3577" s="13">
        <v>5</v>
      </c>
      <c r="C3577" s="13">
        <v>29</v>
      </c>
      <c r="D3577" s="13">
        <v>23</v>
      </c>
      <c r="E3577" s="14">
        <f t="shared" si="930"/>
        <v>149</v>
      </c>
      <c r="F3577" s="24">
        <f>'1 Solar Profile'!E3579*S$10</f>
        <v>0</v>
      </c>
      <c r="G3577" s="24">
        <f>'2 Load Profile'!E3578</f>
        <v>0.61806497762252577</v>
      </c>
      <c r="H3577" s="24">
        <f t="shared" si="922"/>
        <v>0.61806497762252577</v>
      </c>
      <c r="I3577" s="13">
        <f t="shared" si="923"/>
        <v>0</v>
      </c>
      <c r="J3577" s="24">
        <f t="shared" si="924"/>
        <v>0</v>
      </c>
      <c r="K3577" s="24">
        <f t="shared" si="925"/>
        <v>0.61806497762252577</v>
      </c>
      <c r="L3577" s="13">
        <f t="shared" ref="L3577" si="936">SUM(I3554:I3577)</f>
        <v>-15.205543760803819</v>
      </c>
      <c r="M3577" s="24">
        <f t="shared" ref="M3577" si="937">SUMIF(H3554:H3577,"&gt;0",H3554:H3577)</f>
        <v>9.5304081732300432</v>
      </c>
      <c r="N3577" s="24">
        <f t="shared" si="935"/>
        <v>-5.6751355875737755</v>
      </c>
      <c r="O3577" s="13">
        <f t="shared" ref="O3577" si="938">IF(M3577&gt;(L3577*-1),(M3577+L3577)*S$12,0)</f>
        <v>0</v>
      </c>
      <c r="P3577" s="13">
        <f t="shared" ref="P3577" si="939">IF(M3577&lt;(L3577*-1),(M3577+L3577)*S$14,0)</f>
        <v>-0.15010733629132636</v>
      </c>
    </row>
    <row r="3578" spans="1:16">
      <c r="A3578">
        <v>3577</v>
      </c>
      <c r="B3578" s="13">
        <v>5</v>
      </c>
      <c r="C3578" s="13">
        <v>30</v>
      </c>
      <c r="D3578" s="13">
        <v>0</v>
      </c>
      <c r="E3578" s="14">
        <f t="shared" si="930"/>
        <v>150</v>
      </c>
      <c r="F3578" s="24">
        <f>'1 Solar Profile'!E3580*S$10</f>
        <v>0</v>
      </c>
      <c r="G3578" s="24">
        <f>'2 Load Profile'!E3579</f>
        <v>0.50702964871331913</v>
      </c>
      <c r="H3578" s="24">
        <f t="shared" si="922"/>
        <v>0.50702964871331913</v>
      </c>
      <c r="I3578" s="13">
        <f t="shared" si="923"/>
        <v>0</v>
      </c>
      <c r="J3578" s="24">
        <f t="shared" si="924"/>
        <v>0</v>
      </c>
      <c r="K3578" s="24">
        <f t="shared" si="925"/>
        <v>0.50702964871331913</v>
      </c>
      <c r="L3578" s="13"/>
      <c r="M3578" s="24"/>
      <c r="N3578" s="24">
        <f t="shared" si="935"/>
        <v>0</v>
      </c>
      <c r="O3578" s="13"/>
      <c r="P3578" s="13"/>
    </row>
    <row r="3579" spans="1:16">
      <c r="A3579">
        <v>3578</v>
      </c>
      <c r="B3579" s="13">
        <v>5</v>
      </c>
      <c r="C3579" s="13">
        <v>30</v>
      </c>
      <c r="D3579" s="13">
        <v>1</v>
      </c>
      <c r="E3579" s="14">
        <f t="shared" si="930"/>
        <v>150</v>
      </c>
      <c r="F3579" s="24">
        <f>'1 Solar Profile'!E3581*S$10</f>
        <v>0</v>
      </c>
      <c r="G3579" s="24">
        <f>'2 Load Profile'!E3580</f>
        <v>0.45650455762105574</v>
      </c>
      <c r="H3579" s="24">
        <f t="shared" si="922"/>
        <v>0.45650455762105574</v>
      </c>
      <c r="I3579" s="13">
        <f t="shared" si="923"/>
        <v>0</v>
      </c>
      <c r="J3579" s="24">
        <f t="shared" si="924"/>
        <v>0</v>
      </c>
      <c r="K3579" s="24">
        <f t="shared" si="925"/>
        <v>0.45650455762105574</v>
      </c>
      <c r="L3579" s="13"/>
      <c r="M3579" s="24"/>
      <c r="N3579" s="24">
        <f t="shared" si="935"/>
        <v>0</v>
      </c>
      <c r="O3579" s="13"/>
      <c r="P3579" s="13"/>
    </row>
    <row r="3580" spans="1:16">
      <c r="A3580">
        <v>3579</v>
      </c>
      <c r="B3580" s="13">
        <v>5</v>
      </c>
      <c r="C3580" s="13">
        <v>30</v>
      </c>
      <c r="D3580" s="13">
        <v>2</v>
      </c>
      <c r="E3580" s="14">
        <f t="shared" si="930"/>
        <v>150</v>
      </c>
      <c r="F3580" s="24">
        <f>'1 Solar Profile'!E3582*S$10</f>
        <v>0</v>
      </c>
      <c r="G3580" s="24">
        <f>'2 Load Profile'!E3581</f>
        <v>0.44536312513312132</v>
      </c>
      <c r="H3580" s="24">
        <f t="shared" si="922"/>
        <v>0.44536312513312132</v>
      </c>
      <c r="I3580" s="13">
        <f t="shared" si="923"/>
        <v>0</v>
      </c>
      <c r="J3580" s="24">
        <f t="shared" si="924"/>
        <v>0</v>
      </c>
      <c r="K3580" s="24">
        <f t="shared" si="925"/>
        <v>0.44536312513312132</v>
      </c>
      <c r="L3580" s="13"/>
      <c r="M3580" s="24"/>
      <c r="N3580" s="24">
        <f t="shared" si="935"/>
        <v>0</v>
      </c>
      <c r="O3580" s="13"/>
      <c r="P3580" s="13"/>
    </row>
    <row r="3581" spans="1:16">
      <c r="A3581">
        <v>3580</v>
      </c>
      <c r="B3581" s="13">
        <v>5</v>
      </c>
      <c r="C3581" s="13">
        <v>30</v>
      </c>
      <c r="D3581" s="13">
        <v>3</v>
      </c>
      <c r="E3581" s="14">
        <f t="shared" si="930"/>
        <v>150</v>
      </c>
      <c r="F3581" s="24">
        <f>'1 Solar Profile'!E3583*S$10</f>
        <v>0</v>
      </c>
      <c r="G3581" s="24">
        <f>'2 Load Profile'!E3582</f>
        <v>0.44309825920024964</v>
      </c>
      <c r="H3581" s="24">
        <f t="shared" si="922"/>
        <v>0.44309825920024964</v>
      </c>
      <c r="I3581" s="13">
        <f t="shared" si="923"/>
        <v>0</v>
      </c>
      <c r="J3581" s="24">
        <f t="shared" si="924"/>
        <v>0</v>
      </c>
      <c r="K3581" s="24">
        <f t="shared" si="925"/>
        <v>0.44309825920024964</v>
      </c>
      <c r="L3581" s="13"/>
      <c r="M3581" s="24"/>
      <c r="N3581" s="24">
        <f t="shared" si="935"/>
        <v>0</v>
      </c>
      <c r="O3581" s="13"/>
      <c r="P3581" s="13"/>
    </row>
    <row r="3582" spans="1:16">
      <c r="A3582">
        <v>3581</v>
      </c>
      <c r="B3582" s="13">
        <v>5</v>
      </c>
      <c r="C3582" s="13">
        <v>30</v>
      </c>
      <c r="D3582" s="13">
        <v>4</v>
      </c>
      <c r="E3582" s="14">
        <f t="shared" si="930"/>
        <v>150</v>
      </c>
      <c r="F3582" s="24">
        <f>'1 Solar Profile'!E3584*S$10</f>
        <v>0</v>
      </c>
      <c r="G3582" s="24">
        <f>'2 Load Profile'!E3583</f>
        <v>0.50220678653441775</v>
      </c>
      <c r="H3582" s="24">
        <f t="shared" si="922"/>
        <v>0.50220678653441775</v>
      </c>
      <c r="I3582" s="13">
        <f t="shared" si="923"/>
        <v>0</v>
      </c>
      <c r="J3582" s="24">
        <f t="shared" si="924"/>
        <v>0</v>
      </c>
      <c r="K3582" s="24">
        <f t="shared" si="925"/>
        <v>0.50220678653441775</v>
      </c>
      <c r="L3582" s="13"/>
      <c r="M3582" s="24"/>
      <c r="N3582" s="24">
        <f t="shared" si="935"/>
        <v>0</v>
      </c>
      <c r="O3582" s="13"/>
      <c r="P3582" s="13"/>
    </row>
    <row r="3583" spans="1:16">
      <c r="A3583">
        <v>3582</v>
      </c>
      <c r="B3583" s="13">
        <v>5</v>
      </c>
      <c r="C3583" s="13">
        <v>30</v>
      </c>
      <c r="D3583" s="13">
        <v>5</v>
      </c>
      <c r="E3583" s="14">
        <f t="shared" si="930"/>
        <v>150</v>
      </c>
      <c r="F3583" s="24">
        <f>'1 Solar Profile'!E3585*S$10</f>
        <v>0.27843637500000001</v>
      </c>
      <c r="G3583" s="24">
        <f>'2 Load Profile'!E3584</f>
        <v>0.63794024222050472</v>
      </c>
      <c r="H3583" s="24">
        <f t="shared" si="922"/>
        <v>0.3595038672205047</v>
      </c>
      <c r="I3583" s="13">
        <f t="shared" si="923"/>
        <v>0</v>
      </c>
      <c r="J3583" s="24">
        <f t="shared" si="924"/>
        <v>0.27843637500000001</v>
      </c>
      <c r="K3583" s="24">
        <f t="shared" si="925"/>
        <v>0.3595038672205047</v>
      </c>
      <c r="L3583" s="13"/>
      <c r="M3583" s="24"/>
      <c r="N3583" s="24">
        <f t="shared" si="935"/>
        <v>0</v>
      </c>
      <c r="O3583" s="13"/>
      <c r="P3583" s="13"/>
    </row>
    <row r="3584" spans="1:16">
      <c r="A3584">
        <v>3583</v>
      </c>
      <c r="B3584" s="13">
        <v>5</v>
      </c>
      <c r="C3584" s="13">
        <v>30</v>
      </c>
      <c r="D3584" s="13">
        <v>6</v>
      </c>
      <c r="E3584" s="14">
        <f t="shared" si="930"/>
        <v>150</v>
      </c>
      <c r="F3584" s="24">
        <f>'1 Solar Profile'!E3586*S$10</f>
        <v>1.1798986500000002</v>
      </c>
      <c r="G3584" s="24">
        <f>'2 Load Profile'!E3585</f>
        <v>0.81675143629591984</v>
      </c>
      <c r="H3584" s="24">
        <f t="shared" ref="H3584:H3647" si="940">G3584-F3584</f>
        <v>-0.36314721370408032</v>
      </c>
      <c r="I3584" s="13">
        <f t="shared" ref="I3584:I3647" si="941">IF(H3584&lt;0,H3584,0)</f>
        <v>-0.36314721370408032</v>
      </c>
      <c r="J3584" s="24">
        <f t="shared" ref="J3584:J3647" si="942">F3584+I3584</f>
        <v>0.81675143629591984</v>
      </c>
      <c r="K3584" s="24">
        <f t="shared" ref="K3584:K3647" si="943">IF(H3584&gt;0,H3584,0)</f>
        <v>0</v>
      </c>
      <c r="L3584" s="13"/>
      <c r="M3584" s="24"/>
      <c r="N3584" s="24">
        <f t="shared" si="935"/>
        <v>0</v>
      </c>
      <c r="O3584" s="13"/>
      <c r="P3584" s="13"/>
    </row>
    <row r="3585" spans="1:16">
      <c r="A3585">
        <v>3584</v>
      </c>
      <c r="B3585" s="13">
        <v>5</v>
      </c>
      <c r="C3585" s="13">
        <v>30</v>
      </c>
      <c r="D3585" s="13">
        <v>7</v>
      </c>
      <c r="E3585" s="14">
        <f t="shared" si="930"/>
        <v>150</v>
      </c>
      <c r="F3585" s="24">
        <f>'1 Solar Profile'!E3587*S$10</f>
        <v>2.2876355250000002</v>
      </c>
      <c r="G3585" s="24">
        <f>'2 Load Profile'!E3586</f>
        <v>0.7519594344178997</v>
      </c>
      <c r="H3585" s="24">
        <f t="shared" si="940"/>
        <v>-1.5356760905821005</v>
      </c>
      <c r="I3585" s="13">
        <f t="shared" si="941"/>
        <v>-1.5356760905821005</v>
      </c>
      <c r="J3585" s="24">
        <f t="shared" si="942"/>
        <v>0.7519594344178997</v>
      </c>
      <c r="K3585" s="24">
        <f t="shared" si="943"/>
        <v>0</v>
      </c>
      <c r="L3585" s="13"/>
      <c r="M3585" s="24"/>
      <c r="N3585" s="24">
        <f t="shared" si="935"/>
        <v>0</v>
      </c>
      <c r="O3585" s="13"/>
      <c r="P3585" s="13"/>
    </row>
    <row r="3586" spans="1:16">
      <c r="A3586">
        <v>3585</v>
      </c>
      <c r="B3586" s="13">
        <v>5</v>
      </c>
      <c r="C3586" s="13">
        <v>30</v>
      </c>
      <c r="D3586" s="13">
        <v>8</v>
      </c>
      <c r="E3586" s="14">
        <f t="shared" si="930"/>
        <v>150</v>
      </c>
      <c r="F3586" s="24">
        <f>'1 Solar Profile'!E3588*S$10</f>
        <v>3.2669421750000001</v>
      </c>
      <c r="G3586" s="24">
        <f>'2 Load Profile'!E3587</f>
        <v>0.68464559644635792</v>
      </c>
      <c r="H3586" s="24">
        <f t="shared" si="940"/>
        <v>-2.5822965785536423</v>
      </c>
      <c r="I3586" s="13">
        <f t="shared" si="941"/>
        <v>-2.5822965785536423</v>
      </c>
      <c r="J3586" s="24">
        <f t="shared" si="942"/>
        <v>0.68464559644635781</v>
      </c>
      <c r="K3586" s="24">
        <f t="shared" si="943"/>
        <v>0</v>
      </c>
      <c r="L3586" s="13"/>
      <c r="M3586" s="24"/>
      <c r="N3586" s="24">
        <f t="shared" si="935"/>
        <v>0</v>
      </c>
      <c r="O3586" s="13"/>
      <c r="P3586" s="13"/>
    </row>
    <row r="3587" spans="1:16">
      <c r="A3587">
        <v>3586</v>
      </c>
      <c r="B3587" s="13">
        <v>5</v>
      </c>
      <c r="C3587" s="13">
        <v>30</v>
      </c>
      <c r="D3587" s="13">
        <v>9</v>
      </c>
      <c r="E3587" s="14">
        <f t="shared" si="930"/>
        <v>150</v>
      </c>
      <c r="F3587" s="24">
        <f>'1 Solar Profile'!E3589*S$10</f>
        <v>2.8167756750000001</v>
      </c>
      <c r="G3587" s="24">
        <f>'2 Load Profile'!E3588</f>
        <v>0.68900728157651248</v>
      </c>
      <c r="H3587" s="24">
        <f t="shared" si="940"/>
        <v>-2.1277683934234877</v>
      </c>
      <c r="I3587" s="13">
        <f t="shared" si="941"/>
        <v>-2.1277683934234877</v>
      </c>
      <c r="J3587" s="24">
        <f t="shared" si="942"/>
        <v>0.68900728157651248</v>
      </c>
      <c r="K3587" s="24">
        <f t="shared" si="943"/>
        <v>0</v>
      </c>
      <c r="L3587" s="13"/>
      <c r="M3587" s="24"/>
      <c r="N3587" s="24">
        <f t="shared" si="935"/>
        <v>0</v>
      </c>
      <c r="O3587" s="13"/>
      <c r="P3587" s="13"/>
    </row>
    <row r="3588" spans="1:16">
      <c r="A3588">
        <v>3587</v>
      </c>
      <c r="B3588" s="13">
        <v>5</v>
      </c>
      <c r="C3588" s="13">
        <v>30</v>
      </c>
      <c r="D3588" s="13">
        <v>10</v>
      </c>
      <c r="E3588" s="14">
        <f t="shared" si="930"/>
        <v>150</v>
      </c>
      <c r="F3588" s="24">
        <f>'1 Solar Profile'!E3590*S$10</f>
        <v>4.2442469999999997</v>
      </c>
      <c r="G3588" s="24">
        <f>'2 Load Profile'!E3589</f>
        <v>0.7030794234724973</v>
      </c>
      <c r="H3588" s="24">
        <f t="shared" si="940"/>
        <v>-3.5411675765275024</v>
      </c>
      <c r="I3588" s="13">
        <f t="shared" si="941"/>
        <v>-3.5411675765275024</v>
      </c>
      <c r="J3588" s="24">
        <f t="shared" si="942"/>
        <v>0.7030794234724973</v>
      </c>
      <c r="K3588" s="24">
        <f t="shared" si="943"/>
        <v>0</v>
      </c>
      <c r="L3588" s="13"/>
      <c r="M3588" s="24"/>
      <c r="N3588" s="24">
        <f t="shared" si="935"/>
        <v>0</v>
      </c>
      <c r="O3588" s="13"/>
      <c r="P3588" s="13"/>
    </row>
    <row r="3589" spans="1:16">
      <c r="A3589">
        <v>3588</v>
      </c>
      <c r="B3589" s="13">
        <v>5</v>
      </c>
      <c r="C3589" s="13">
        <v>30</v>
      </c>
      <c r="D3589" s="13">
        <v>11</v>
      </c>
      <c r="E3589" s="14">
        <f t="shared" si="930"/>
        <v>150</v>
      </c>
      <c r="F3589" s="24">
        <f>'1 Solar Profile'!E3591*S$10</f>
        <v>4.045048875</v>
      </c>
      <c r="G3589" s="24">
        <f>'2 Load Profile'!E3590</f>
        <v>0.6893053372215453</v>
      </c>
      <c r="H3589" s="24">
        <f t="shared" si="940"/>
        <v>-3.3557435377784546</v>
      </c>
      <c r="I3589" s="13">
        <f t="shared" si="941"/>
        <v>-3.3557435377784546</v>
      </c>
      <c r="J3589" s="24">
        <f t="shared" si="942"/>
        <v>0.68930533722154541</v>
      </c>
      <c r="K3589" s="24">
        <f t="shared" si="943"/>
        <v>0</v>
      </c>
      <c r="L3589" s="13"/>
      <c r="M3589" s="24"/>
      <c r="N3589" s="24">
        <f t="shared" si="935"/>
        <v>0</v>
      </c>
      <c r="O3589" s="13"/>
      <c r="P3589" s="13"/>
    </row>
    <row r="3590" spans="1:16">
      <c r="A3590">
        <v>3589</v>
      </c>
      <c r="B3590" s="13">
        <v>5</v>
      </c>
      <c r="C3590" s="13">
        <v>30</v>
      </c>
      <c r="D3590" s="13">
        <v>12</v>
      </c>
      <c r="E3590" s="14">
        <f t="shared" si="930"/>
        <v>150</v>
      </c>
      <c r="F3590" s="24">
        <f>'1 Solar Profile'!E3592*S$10</f>
        <v>3.6022659749999999</v>
      </c>
      <c r="G3590" s="24">
        <f>'2 Load Profile'!E3591</f>
        <v>0.669361324769567</v>
      </c>
      <c r="H3590" s="24">
        <f t="shared" si="940"/>
        <v>-2.9329046502304328</v>
      </c>
      <c r="I3590" s="13">
        <f t="shared" si="941"/>
        <v>-2.9329046502304328</v>
      </c>
      <c r="J3590" s="24">
        <f t="shared" si="942"/>
        <v>0.66936132476956711</v>
      </c>
      <c r="K3590" s="24">
        <f t="shared" si="943"/>
        <v>0</v>
      </c>
      <c r="L3590" s="13"/>
      <c r="M3590" s="24"/>
      <c r="N3590" s="24">
        <f t="shared" si="935"/>
        <v>0</v>
      </c>
      <c r="O3590" s="13"/>
      <c r="P3590" s="13"/>
    </row>
    <row r="3591" spans="1:16">
      <c r="A3591">
        <v>3590</v>
      </c>
      <c r="B3591" s="13">
        <v>5</v>
      </c>
      <c r="C3591" s="13">
        <v>30</v>
      </c>
      <c r="D3591" s="13">
        <v>13</v>
      </c>
      <c r="E3591" s="14">
        <f t="shared" si="930"/>
        <v>150</v>
      </c>
      <c r="F3591" s="24">
        <f>'1 Solar Profile'!E3593*S$10</f>
        <v>3.3204779999999996</v>
      </c>
      <c r="G3591" s="24">
        <f>'2 Load Profile'!E3592</f>
        <v>0.66296276537978294</v>
      </c>
      <c r="H3591" s="24">
        <f t="shared" si="940"/>
        <v>-2.6575152346202167</v>
      </c>
      <c r="I3591" s="13">
        <f t="shared" si="941"/>
        <v>-2.6575152346202167</v>
      </c>
      <c r="J3591" s="24">
        <f t="shared" si="942"/>
        <v>0.66296276537978294</v>
      </c>
      <c r="K3591" s="24">
        <f t="shared" si="943"/>
        <v>0</v>
      </c>
      <c r="L3591" s="13"/>
      <c r="M3591" s="24"/>
      <c r="N3591" s="24">
        <f t="shared" si="935"/>
        <v>0</v>
      </c>
      <c r="O3591" s="13"/>
      <c r="P3591" s="13"/>
    </row>
    <row r="3592" spans="1:16">
      <c r="A3592">
        <v>3591</v>
      </c>
      <c r="B3592" s="13">
        <v>5</v>
      </c>
      <c r="C3592" s="13">
        <v>30</v>
      </c>
      <c r="D3592" s="13">
        <v>14</v>
      </c>
      <c r="E3592" s="14">
        <f t="shared" si="930"/>
        <v>150</v>
      </c>
      <c r="F3592" s="24">
        <f>'1 Solar Profile'!E3594*S$10</f>
        <v>1.8501304499999998</v>
      </c>
      <c r="G3592" s="24">
        <f>'2 Load Profile'!E3593</f>
        <v>0.68818564541498684</v>
      </c>
      <c r="H3592" s="24">
        <f t="shared" si="940"/>
        <v>-1.1619448045850129</v>
      </c>
      <c r="I3592" s="13">
        <f t="shared" si="941"/>
        <v>-1.1619448045850129</v>
      </c>
      <c r="J3592" s="24">
        <f t="shared" si="942"/>
        <v>0.68818564541498684</v>
      </c>
      <c r="K3592" s="24">
        <f t="shared" si="943"/>
        <v>0</v>
      </c>
      <c r="L3592" s="13"/>
      <c r="M3592" s="24"/>
      <c r="N3592" s="24">
        <f t="shared" si="935"/>
        <v>0</v>
      </c>
      <c r="O3592" s="13"/>
      <c r="P3592" s="13"/>
    </row>
    <row r="3593" spans="1:16">
      <c r="A3593">
        <v>3592</v>
      </c>
      <c r="B3593" s="13">
        <v>5</v>
      </c>
      <c r="C3593" s="13">
        <v>30</v>
      </c>
      <c r="D3593" s="13">
        <v>15</v>
      </c>
      <c r="E3593" s="14">
        <f t="shared" si="930"/>
        <v>150</v>
      </c>
      <c r="F3593" s="24">
        <f>'1 Solar Profile'!E3595*S$10</f>
        <v>0.9519630750000001</v>
      </c>
      <c r="G3593" s="24">
        <f>'2 Load Profile'!E3594</f>
        <v>0.7951266412447543</v>
      </c>
      <c r="H3593" s="24">
        <f t="shared" si="940"/>
        <v>-0.15683643375524581</v>
      </c>
      <c r="I3593" s="13">
        <f t="shared" si="941"/>
        <v>-0.15683643375524581</v>
      </c>
      <c r="J3593" s="24">
        <f t="shared" si="942"/>
        <v>0.7951266412447543</v>
      </c>
      <c r="K3593" s="24">
        <f t="shared" si="943"/>
        <v>0</v>
      </c>
      <c r="L3593" s="13"/>
      <c r="M3593" s="24"/>
      <c r="N3593" s="24">
        <f t="shared" si="935"/>
        <v>0</v>
      </c>
      <c r="O3593" s="13"/>
      <c r="P3593" s="13"/>
    </row>
    <row r="3594" spans="1:16">
      <c r="A3594">
        <v>3593</v>
      </c>
      <c r="B3594" s="13">
        <v>5</v>
      </c>
      <c r="C3594" s="13">
        <v>30</v>
      </c>
      <c r="D3594" s="13">
        <v>16</v>
      </c>
      <c r="E3594" s="14">
        <f t="shared" si="930"/>
        <v>150</v>
      </c>
      <c r="F3594" s="24">
        <f>'1 Solar Profile'!E3596*S$10</f>
        <v>1.28972025</v>
      </c>
      <c r="G3594" s="24">
        <f>'2 Load Profile'!E3595</f>
        <v>0.97224707154834489</v>
      </c>
      <c r="H3594" s="24">
        <f t="shared" si="940"/>
        <v>-0.31747317845165512</v>
      </c>
      <c r="I3594" s="13">
        <f t="shared" si="941"/>
        <v>-0.31747317845165512</v>
      </c>
      <c r="J3594" s="24">
        <f t="shared" si="942"/>
        <v>0.97224707154834489</v>
      </c>
      <c r="K3594" s="24">
        <f t="shared" si="943"/>
        <v>0</v>
      </c>
      <c r="L3594" s="13"/>
      <c r="M3594" s="24"/>
      <c r="N3594" s="24">
        <f t="shared" si="935"/>
        <v>0</v>
      </c>
      <c r="O3594" s="13"/>
      <c r="P3594" s="13"/>
    </row>
    <row r="3595" spans="1:16">
      <c r="A3595">
        <v>3594</v>
      </c>
      <c r="B3595" s="13">
        <v>5</v>
      </c>
      <c r="C3595" s="13">
        <v>30</v>
      </c>
      <c r="D3595" s="13">
        <v>17</v>
      </c>
      <c r="E3595" s="14">
        <f t="shared" si="930"/>
        <v>150</v>
      </c>
      <c r="F3595" s="24">
        <f>'1 Solar Profile'!E3597*S$10</f>
        <v>0.69264404999999996</v>
      </c>
      <c r="G3595" s="24">
        <f>'2 Load Profile'!E3596</f>
        <v>1.0617465701898969</v>
      </c>
      <c r="H3595" s="24">
        <f t="shared" si="940"/>
        <v>0.36910252018989698</v>
      </c>
      <c r="I3595" s="13">
        <f t="shared" si="941"/>
        <v>0</v>
      </c>
      <c r="J3595" s="24">
        <f t="shared" si="942"/>
        <v>0.69264404999999996</v>
      </c>
      <c r="K3595" s="24">
        <f t="shared" si="943"/>
        <v>0.36910252018989698</v>
      </c>
      <c r="L3595" s="13"/>
      <c r="M3595" s="24"/>
      <c r="N3595" s="24">
        <f t="shared" si="935"/>
        <v>0</v>
      </c>
      <c r="O3595" s="13"/>
      <c r="P3595" s="13"/>
    </row>
    <row r="3596" spans="1:16">
      <c r="A3596">
        <v>3595</v>
      </c>
      <c r="B3596" s="13">
        <v>5</v>
      </c>
      <c r="C3596" s="13">
        <v>30</v>
      </c>
      <c r="D3596" s="13">
        <v>18</v>
      </c>
      <c r="E3596" s="14">
        <f t="shared" si="930"/>
        <v>150</v>
      </c>
      <c r="F3596" s="24">
        <f>'1 Solar Profile'!E3598*S$10</f>
        <v>0.12125295</v>
      </c>
      <c r="G3596" s="24">
        <f>'2 Load Profile'!E3597</f>
        <v>1.1203790470575661</v>
      </c>
      <c r="H3596" s="24">
        <f t="shared" si="940"/>
        <v>0.99912609705756605</v>
      </c>
      <c r="I3596" s="13">
        <f t="shared" si="941"/>
        <v>0</v>
      </c>
      <c r="J3596" s="24">
        <f t="shared" si="942"/>
        <v>0.12125295</v>
      </c>
      <c r="K3596" s="24">
        <f t="shared" si="943"/>
        <v>0.99912609705756605</v>
      </c>
      <c r="L3596" s="13"/>
      <c r="M3596" s="24"/>
      <c r="N3596" s="24">
        <f t="shared" si="935"/>
        <v>0</v>
      </c>
      <c r="O3596" s="13"/>
      <c r="P3596" s="13"/>
    </row>
    <row r="3597" spans="1:16">
      <c r="A3597">
        <v>3596</v>
      </c>
      <c r="B3597" s="13">
        <v>5</v>
      </c>
      <c r="C3597" s="13">
        <v>30</v>
      </c>
      <c r="D3597" s="13">
        <v>19</v>
      </c>
      <c r="E3597" s="14">
        <f t="shared" si="930"/>
        <v>150</v>
      </c>
      <c r="F3597" s="24">
        <f>'1 Solar Profile'!E3599*S$10</f>
        <v>0</v>
      </c>
      <c r="G3597" s="24">
        <f>'2 Load Profile'!E3598</f>
        <v>1.3153128761666932</v>
      </c>
      <c r="H3597" s="24">
        <f t="shared" si="940"/>
        <v>1.3153128761666932</v>
      </c>
      <c r="I3597" s="13">
        <f t="shared" si="941"/>
        <v>0</v>
      </c>
      <c r="J3597" s="24">
        <f t="shared" si="942"/>
        <v>0</v>
      </c>
      <c r="K3597" s="24">
        <f t="shared" si="943"/>
        <v>1.3153128761666932</v>
      </c>
      <c r="L3597" s="13"/>
      <c r="M3597" s="24"/>
      <c r="N3597" s="24">
        <f t="shared" si="935"/>
        <v>0</v>
      </c>
      <c r="O3597" s="13"/>
      <c r="P3597" s="13"/>
    </row>
    <row r="3598" spans="1:16">
      <c r="A3598">
        <v>3597</v>
      </c>
      <c r="B3598" s="13">
        <v>5</v>
      </c>
      <c r="C3598" s="13">
        <v>30</v>
      </c>
      <c r="D3598" s="13">
        <v>20</v>
      </c>
      <c r="E3598" s="14">
        <f t="shared" si="930"/>
        <v>150</v>
      </c>
      <c r="F3598" s="24">
        <f>'1 Solar Profile'!E3600*S$10</f>
        <v>0</v>
      </c>
      <c r="G3598" s="24">
        <f>'2 Load Profile'!E3599</f>
        <v>1.4381556060334402</v>
      </c>
      <c r="H3598" s="24">
        <f t="shared" si="940"/>
        <v>1.4381556060334402</v>
      </c>
      <c r="I3598" s="13">
        <f t="shared" si="941"/>
        <v>0</v>
      </c>
      <c r="J3598" s="24">
        <f t="shared" si="942"/>
        <v>0</v>
      </c>
      <c r="K3598" s="24">
        <f t="shared" si="943"/>
        <v>1.4381556060334402</v>
      </c>
      <c r="L3598" s="13"/>
      <c r="M3598" s="24"/>
      <c r="N3598" s="24">
        <f t="shared" si="935"/>
        <v>0</v>
      </c>
      <c r="O3598" s="24"/>
      <c r="P3598" s="24"/>
    </row>
    <row r="3599" spans="1:16">
      <c r="A3599">
        <v>3598</v>
      </c>
      <c r="B3599" s="13">
        <v>5</v>
      </c>
      <c r="C3599" s="13">
        <v>30</v>
      </c>
      <c r="D3599" s="13">
        <v>21</v>
      </c>
      <c r="E3599" s="14">
        <f t="shared" si="930"/>
        <v>150</v>
      </c>
      <c r="F3599" s="24">
        <f>'1 Solar Profile'!E3601*S$10</f>
        <v>0</v>
      </c>
      <c r="G3599" s="24">
        <f>'2 Load Profile'!E3600</f>
        <v>1.179636524552272</v>
      </c>
      <c r="H3599" s="24">
        <f t="shared" si="940"/>
        <v>1.179636524552272</v>
      </c>
      <c r="I3599" s="13">
        <f t="shared" si="941"/>
        <v>0</v>
      </c>
      <c r="J3599" s="24">
        <f t="shared" si="942"/>
        <v>0</v>
      </c>
      <c r="K3599" s="24">
        <f t="shared" si="943"/>
        <v>1.179636524552272</v>
      </c>
      <c r="L3599" s="13"/>
      <c r="M3599" s="24"/>
      <c r="N3599" s="24">
        <f t="shared" si="935"/>
        <v>0</v>
      </c>
      <c r="O3599" s="13"/>
      <c r="P3599" s="13"/>
    </row>
    <row r="3600" spans="1:16">
      <c r="A3600">
        <v>3599</v>
      </c>
      <c r="B3600" s="13">
        <v>5</v>
      </c>
      <c r="C3600" s="13">
        <v>30</v>
      </c>
      <c r="D3600" s="13">
        <v>22</v>
      </c>
      <c r="E3600" s="14">
        <f t="shared" si="930"/>
        <v>150</v>
      </c>
      <c r="F3600" s="24">
        <f>'1 Solar Profile'!E3602*S$10</f>
        <v>0</v>
      </c>
      <c r="G3600" s="24">
        <f>'2 Load Profile'!E3601</f>
        <v>0.90371611504783189</v>
      </c>
      <c r="H3600" s="24">
        <f t="shared" si="940"/>
        <v>0.90371611504783189</v>
      </c>
      <c r="I3600" s="13">
        <f t="shared" si="941"/>
        <v>0</v>
      </c>
      <c r="J3600" s="24">
        <f t="shared" si="942"/>
        <v>0</v>
      </c>
      <c r="K3600" s="24">
        <f t="shared" si="943"/>
        <v>0.90371611504783189</v>
      </c>
      <c r="L3600" s="13"/>
      <c r="M3600" s="24"/>
      <c r="N3600" s="24">
        <f t="shared" si="935"/>
        <v>0</v>
      </c>
      <c r="O3600" s="13"/>
      <c r="P3600" s="13"/>
    </row>
    <row r="3601" spans="1:16">
      <c r="A3601">
        <v>3600</v>
      </c>
      <c r="B3601" s="13">
        <v>5</v>
      </c>
      <c r="C3601" s="13">
        <v>30</v>
      </c>
      <c r="D3601" s="13">
        <v>23</v>
      </c>
      <c r="E3601" s="14">
        <f t="shared" si="930"/>
        <v>150</v>
      </c>
      <c r="F3601" s="24">
        <f>'1 Solar Profile'!E3603*S$10</f>
        <v>0</v>
      </c>
      <c r="G3601" s="24">
        <f>'2 Load Profile'!E3602</f>
        <v>0.61806497762252577</v>
      </c>
      <c r="H3601" s="24">
        <f t="shared" si="940"/>
        <v>0.61806497762252577</v>
      </c>
      <c r="I3601" s="13">
        <f t="shared" si="941"/>
        <v>0</v>
      </c>
      <c r="J3601" s="24">
        <f t="shared" si="942"/>
        <v>0</v>
      </c>
      <c r="K3601" s="24">
        <f t="shared" si="943"/>
        <v>0.61806497762252577</v>
      </c>
      <c r="L3601" s="13">
        <f t="shared" ref="L3601" si="944">SUM(I3578:I3601)</f>
        <v>-20.732473692211833</v>
      </c>
      <c r="M3601" s="24">
        <f t="shared" ref="M3601" si="945">SUMIF(H3578:H3601,"&gt;0",H3578:H3601)</f>
        <v>9.5368209610928947</v>
      </c>
      <c r="N3601" s="24">
        <f t="shared" si="935"/>
        <v>-11.195652731118939</v>
      </c>
      <c r="O3601" s="13">
        <f t="shared" ref="O3601" si="946">IF(M3601&gt;(L3601*-1),(M3601+L3601)*S$12,0)</f>
        <v>0</v>
      </c>
      <c r="P3601" s="13">
        <f t="shared" ref="P3601" si="947">IF(M3601&lt;(L3601*-1),(M3601+L3601)*S$14,0)</f>
        <v>-0.29612501473809594</v>
      </c>
    </row>
    <row r="3602" spans="1:16">
      <c r="A3602">
        <v>3601</v>
      </c>
      <c r="B3602" s="13">
        <v>5</v>
      </c>
      <c r="C3602" s="13">
        <v>31</v>
      </c>
      <c r="D3602" s="13">
        <v>0</v>
      </c>
      <c r="E3602" s="14">
        <f t="shared" si="930"/>
        <v>151</v>
      </c>
      <c r="F3602" s="24">
        <f>'1 Solar Profile'!E3604*S$10</f>
        <v>0</v>
      </c>
      <c r="G3602" s="24">
        <f>'2 Load Profile'!E3603</f>
        <v>0.50702964871331913</v>
      </c>
      <c r="H3602" s="24">
        <f t="shared" si="940"/>
        <v>0.50702964871331913</v>
      </c>
      <c r="I3602" s="13">
        <f t="shared" si="941"/>
        <v>0</v>
      </c>
      <c r="J3602" s="24">
        <f t="shared" si="942"/>
        <v>0</v>
      </c>
      <c r="K3602" s="24">
        <f t="shared" si="943"/>
        <v>0.50702964871331913</v>
      </c>
      <c r="L3602" s="13"/>
      <c r="M3602" s="24"/>
      <c r="N3602" s="24">
        <f t="shared" si="935"/>
        <v>0</v>
      </c>
      <c r="O3602" s="13"/>
      <c r="P3602" s="13"/>
    </row>
    <row r="3603" spans="1:16">
      <c r="A3603">
        <v>3602</v>
      </c>
      <c r="B3603" s="13">
        <v>5</v>
      </c>
      <c r="C3603" s="13">
        <v>31</v>
      </c>
      <c r="D3603" s="13">
        <v>1</v>
      </c>
      <c r="E3603" s="14">
        <f t="shared" si="930"/>
        <v>151</v>
      </c>
      <c r="F3603" s="24">
        <f>'1 Solar Profile'!E3605*S$10</f>
        <v>0</v>
      </c>
      <c r="G3603" s="24">
        <f>'2 Load Profile'!E3604</f>
        <v>0.45650455762105574</v>
      </c>
      <c r="H3603" s="24">
        <f t="shared" si="940"/>
        <v>0.45650455762105574</v>
      </c>
      <c r="I3603" s="13">
        <f t="shared" si="941"/>
        <v>0</v>
      </c>
      <c r="J3603" s="24">
        <f t="shared" si="942"/>
        <v>0</v>
      </c>
      <c r="K3603" s="24">
        <f t="shared" si="943"/>
        <v>0.45650455762105574</v>
      </c>
      <c r="L3603" s="13"/>
      <c r="M3603" s="24"/>
      <c r="N3603" s="24">
        <f t="shared" si="935"/>
        <v>0</v>
      </c>
      <c r="O3603" s="13"/>
      <c r="P3603" s="13"/>
    </row>
    <row r="3604" spans="1:16">
      <c r="A3604">
        <v>3603</v>
      </c>
      <c r="B3604" s="13">
        <v>5</v>
      </c>
      <c r="C3604" s="13">
        <v>31</v>
      </c>
      <c r="D3604" s="13">
        <v>2</v>
      </c>
      <c r="E3604" s="14">
        <f t="shared" si="930"/>
        <v>151</v>
      </c>
      <c r="F3604" s="24">
        <f>'1 Solar Profile'!E3606*S$10</f>
        <v>0</v>
      </c>
      <c r="G3604" s="24">
        <f>'2 Load Profile'!E3605</f>
        <v>0.44536312513312132</v>
      </c>
      <c r="H3604" s="24">
        <f t="shared" si="940"/>
        <v>0.44536312513312132</v>
      </c>
      <c r="I3604" s="13">
        <f t="shared" si="941"/>
        <v>0</v>
      </c>
      <c r="J3604" s="24">
        <f t="shared" si="942"/>
        <v>0</v>
      </c>
      <c r="K3604" s="24">
        <f t="shared" si="943"/>
        <v>0.44536312513312132</v>
      </c>
      <c r="L3604" s="13"/>
      <c r="M3604" s="24"/>
      <c r="N3604" s="24">
        <f t="shared" si="935"/>
        <v>0</v>
      </c>
      <c r="O3604" s="13"/>
      <c r="P3604" s="13"/>
    </row>
    <row r="3605" spans="1:16">
      <c r="A3605">
        <v>3604</v>
      </c>
      <c r="B3605" s="13">
        <v>5</v>
      </c>
      <c r="C3605" s="13">
        <v>31</v>
      </c>
      <c r="D3605" s="13">
        <v>3</v>
      </c>
      <c r="E3605" s="14">
        <f t="shared" si="930"/>
        <v>151</v>
      </c>
      <c r="F3605" s="24">
        <f>'1 Solar Profile'!E3607*S$10</f>
        <v>0</v>
      </c>
      <c r="G3605" s="24">
        <f>'2 Load Profile'!E3606</f>
        <v>0.45172527438154325</v>
      </c>
      <c r="H3605" s="24">
        <f t="shared" si="940"/>
        <v>0.45172527438154325</v>
      </c>
      <c r="I3605" s="13">
        <f t="shared" si="941"/>
        <v>0</v>
      </c>
      <c r="J3605" s="24">
        <f t="shared" si="942"/>
        <v>0</v>
      </c>
      <c r="K3605" s="24">
        <f t="shared" si="943"/>
        <v>0.45172527438154325</v>
      </c>
      <c r="L3605" s="13"/>
      <c r="M3605" s="24"/>
      <c r="N3605" s="24">
        <f t="shared" si="935"/>
        <v>0</v>
      </c>
      <c r="O3605" s="13"/>
      <c r="P3605" s="13"/>
    </row>
    <row r="3606" spans="1:16">
      <c r="A3606">
        <v>3605</v>
      </c>
      <c r="B3606" s="13">
        <v>5</v>
      </c>
      <c r="C3606" s="13">
        <v>31</v>
      </c>
      <c r="D3606" s="13">
        <v>4</v>
      </c>
      <c r="E3606" s="14">
        <f t="shared" si="930"/>
        <v>151</v>
      </c>
      <c r="F3606" s="24">
        <f>'1 Solar Profile'!E3608*S$10</f>
        <v>0</v>
      </c>
      <c r="G3606" s="24">
        <f>'2 Load Profile'!E3607</f>
        <v>0.50707508878296492</v>
      </c>
      <c r="H3606" s="24">
        <f t="shared" si="940"/>
        <v>0.50707508878296492</v>
      </c>
      <c r="I3606" s="13">
        <f t="shared" si="941"/>
        <v>0</v>
      </c>
      <c r="J3606" s="24">
        <f t="shared" si="942"/>
        <v>0</v>
      </c>
      <c r="K3606" s="24">
        <f t="shared" si="943"/>
        <v>0.50707508878296492</v>
      </c>
      <c r="L3606" s="13"/>
      <c r="M3606" s="24"/>
      <c r="N3606" s="24">
        <f t="shared" si="935"/>
        <v>0</v>
      </c>
      <c r="O3606" s="13"/>
      <c r="P3606" s="13"/>
    </row>
    <row r="3607" spans="1:16">
      <c r="A3607">
        <v>3606</v>
      </c>
      <c r="B3607" s="13">
        <v>5</v>
      </c>
      <c r="C3607" s="13">
        <v>31</v>
      </c>
      <c r="D3607" s="13">
        <v>5</v>
      </c>
      <c r="E3607" s="14">
        <f t="shared" si="930"/>
        <v>151</v>
      </c>
      <c r="F3607" s="24">
        <f>'1 Solar Profile'!E3609*S$10</f>
        <v>0.32393654999999999</v>
      </c>
      <c r="G3607" s="24">
        <f>'2 Load Profile'!E3608</f>
        <v>0.63811176858036667</v>
      </c>
      <c r="H3607" s="24">
        <f t="shared" si="940"/>
        <v>0.31417521858036668</v>
      </c>
      <c r="I3607" s="13">
        <f t="shared" si="941"/>
        <v>0</v>
      </c>
      <c r="J3607" s="24">
        <f t="shared" si="942"/>
        <v>0.32393654999999999</v>
      </c>
      <c r="K3607" s="24">
        <f t="shared" si="943"/>
        <v>0.31417521858036668</v>
      </c>
      <c r="L3607" s="13"/>
      <c r="M3607" s="24"/>
      <c r="N3607" s="24">
        <f t="shared" si="935"/>
        <v>0</v>
      </c>
      <c r="O3607" s="13"/>
      <c r="P3607" s="13"/>
    </row>
    <row r="3608" spans="1:16">
      <c r="A3608">
        <v>3607</v>
      </c>
      <c r="B3608" s="13">
        <v>5</v>
      </c>
      <c r="C3608" s="13">
        <v>31</v>
      </c>
      <c r="D3608" s="13">
        <v>6</v>
      </c>
      <c r="E3608" s="14">
        <f t="shared" ref="E3608:E3671" si="948">IF(D3608&lt;D3607, E3607+1,E3607)</f>
        <v>151</v>
      </c>
      <c r="F3608" s="24">
        <f>'1 Solar Profile'!E3610*S$10</f>
        <v>1.1452706999999998</v>
      </c>
      <c r="G3608" s="24">
        <f>'2 Load Profile'!E3609</f>
        <v>0.81696949734574165</v>
      </c>
      <c r="H3608" s="24">
        <f t="shared" si="940"/>
        <v>-0.32830120265425811</v>
      </c>
      <c r="I3608" s="13">
        <f t="shared" si="941"/>
        <v>-0.32830120265425811</v>
      </c>
      <c r="J3608" s="24">
        <f t="shared" si="942"/>
        <v>0.81696949734574165</v>
      </c>
      <c r="K3608" s="24">
        <f t="shared" si="943"/>
        <v>0</v>
      </c>
      <c r="L3608" s="13"/>
      <c r="M3608" s="24"/>
      <c r="N3608" s="24">
        <f t="shared" si="935"/>
        <v>0</v>
      </c>
      <c r="O3608" s="13"/>
      <c r="P3608" s="13"/>
    </row>
    <row r="3609" spans="1:16">
      <c r="A3609">
        <v>3608</v>
      </c>
      <c r="B3609" s="13">
        <v>5</v>
      </c>
      <c r="C3609" s="13">
        <v>31</v>
      </c>
      <c r="D3609" s="13">
        <v>7</v>
      </c>
      <c r="E3609" s="14">
        <f t="shared" si="948"/>
        <v>151</v>
      </c>
      <c r="F3609" s="24">
        <f>'1 Solar Profile'!E3611*S$10</f>
        <v>1.6313913000000002</v>
      </c>
      <c r="G3609" s="24">
        <f>'2 Load Profile'!E3610</f>
        <v>0.75358709622370923</v>
      </c>
      <c r="H3609" s="24">
        <f t="shared" si="940"/>
        <v>-0.87780420377629098</v>
      </c>
      <c r="I3609" s="13">
        <f t="shared" si="941"/>
        <v>-0.87780420377629098</v>
      </c>
      <c r="J3609" s="24">
        <f t="shared" si="942"/>
        <v>0.75358709622370923</v>
      </c>
      <c r="K3609" s="24">
        <f t="shared" si="943"/>
        <v>0</v>
      </c>
      <c r="L3609" s="13"/>
      <c r="M3609" s="24"/>
      <c r="N3609" s="24">
        <f t="shared" si="935"/>
        <v>0</v>
      </c>
      <c r="O3609" s="13"/>
      <c r="P3609" s="13"/>
    </row>
    <row r="3610" spans="1:16">
      <c r="A3610">
        <v>3609</v>
      </c>
      <c r="B3610" s="13">
        <v>5</v>
      </c>
      <c r="C3610" s="13">
        <v>31</v>
      </c>
      <c r="D3610" s="13">
        <v>8</v>
      </c>
      <c r="E3610" s="14">
        <f t="shared" si="948"/>
        <v>151</v>
      </c>
      <c r="F3610" s="24">
        <f>'1 Solar Profile'!E3612*S$10</f>
        <v>3.0979746000000001</v>
      </c>
      <c r="G3610" s="24">
        <f>'2 Load Profile'!E3611</f>
        <v>0.68992366902826396</v>
      </c>
      <c r="H3610" s="24">
        <f t="shared" si="940"/>
        <v>-2.4080509309717364</v>
      </c>
      <c r="I3610" s="13">
        <f t="shared" si="941"/>
        <v>-2.4080509309717364</v>
      </c>
      <c r="J3610" s="24">
        <f t="shared" si="942"/>
        <v>0.68992366902826374</v>
      </c>
      <c r="K3610" s="24">
        <f t="shared" si="943"/>
        <v>0</v>
      </c>
      <c r="L3610" s="13"/>
      <c r="M3610" s="24"/>
      <c r="N3610" s="24">
        <f t="shared" si="935"/>
        <v>0</v>
      </c>
      <c r="O3610" s="13"/>
      <c r="P3610" s="13"/>
    </row>
    <row r="3611" spans="1:16">
      <c r="A3611">
        <v>3610</v>
      </c>
      <c r="B3611" s="13">
        <v>5</v>
      </c>
      <c r="C3611" s="13">
        <v>31</v>
      </c>
      <c r="D3611" s="13">
        <v>9</v>
      </c>
      <c r="E3611" s="14">
        <f t="shared" si="948"/>
        <v>151</v>
      </c>
      <c r="F3611" s="24">
        <f>'1 Solar Profile'!E3613*S$10</f>
        <v>2.4967892249999997</v>
      </c>
      <c r="G3611" s="24">
        <f>'2 Load Profile'!E3612</f>
        <v>0.69558783652850742</v>
      </c>
      <c r="H3611" s="24">
        <f t="shared" si="940"/>
        <v>-1.8012013884714921</v>
      </c>
      <c r="I3611" s="13">
        <f t="shared" si="941"/>
        <v>-1.8012013884714921</v>
      </c>
      <c r="J3611" s="24">
        <f t="shared" si="942"/>
        <v>0.69558783652850753</v>
      </c>
      <c r="K3611" s="24">
        <f t="shared" si="943"/>
        <v>0</v>
      </c>
      <c r="L3611" s="13"/>
      <c r="M3611" s="24"/>
      <c r="N3611" s="24">
        <f t="shared" si="935"/>
        <v>0</v>
      </c>
      <c r="O3611" s="13"/>
      <c r="P3611" s="13"/>
    </row>
    <row r="3612" spans="1:16">
      <c r="A3612">
        <v>3611</v>
      </c>
      <c r="B3612" s="13">
        <v>5</v>
      </c>
      <c r="C3612" s="13">
        <v>31</v>
      </c>
      <c r="D3612" s="13">
        <v>10</v>
      </c>
      <c r="E3612" s="14">
        <f t="shared" si="948"/>
        <v>151</v>
      </c>
      <c r="F3612" s="24">
        <f>'1 Solar Profile'!E3614*S$10</f>
        <v>3.0180764249999998</v>
      </c>
      <c r="G3612" s="24">
        <f>'2 Load Profile'!E3613</f>
        <v>0.70317517471814039</v>
      </c>
      <c r="H3612" s="24">
        <f t="shared" si="940"/>
        <v>-2.3149012502818596</v>
      </c>
      <c r="I3612" s="13">
        <f t="shared" si="941"/>
        <v>-2.3149012502818596</v>
      </c>
      <c r="J3612" s="24">
        <f t="shared" si="942"/>
        <v>0.70317517471814028</v>
      </c>
      <c r="K3612" s="24">
        <f t="shared" si="943"/>
        <v>0</v>
      </c>
      <c r="L3612" s="13"/>
      <c r="M3612" s="24"/>
      <c r="N3612" s="24">
        <f t="shared" si="935"/>
        <v>0</v>
      </c>
      <c r="O3612" s="13"/>
      <c r="P3612" s="13"/>
    </row>
    <row r="3613" spans="1:16">
      <c r="A3613">
        <v>3612</v>
      </c>
      <c r="B3613" s="13">
        <v>5</v>
      </c>
      <c r="C3613" s="13">
        <v>31</v>
      </c>
      <c r="D3613" s="13">
        <v>11</v>
      </c>
      <c r="E3613" s="14">
        <f t="shared" si="948"/>
        <v>151</v>
      </c>
      <c r="F3613" s="24">
        <f>'1 Solar Profile'!E3615*S$10</f>
        <v>2.1503868750000001</v>
      </c>
      <c r="G3613" s="24">
        <f>'2 Load Profile'!E3614</f>
        <v>0.6893053372215453</v>
      </c>
      <c r="H3613" s="24">
        <f t="shared" si="940"/>
        <v>-1.4610815377784547</v>
      </c>
      <c r="I3613" s="13">
        <f t="shared" si="941"/>
        <v>-1.4610815377784547</v>
      </c>
      <c r="J3613" s="24">
        <f t="shared" si="942"/>
        <v>0.68930533722154541</v>
      </c>
      <c r="K3613" s="24">
        <f t="shared" si="943"/>
        <v>0</v>
      </c>
      <c r="L3613" s="13"/>
      <c r="M3613" s="24"/>
      <c r="N3613" s="24">
        <f t="shared" si="935"/>
        <v>0</v>
      </c>
      <c r="O3613" s="13"/>
      <c r="P3613" s="13"/>
    </row>
    <row r="3614" spans="1:16">
      <c r="A3614">
        <v>3613</v>
      </c>
      <c r="B3614" s="13">
        <v>5</v>
      </c>
      <c r="C3614" s="13">
        <v>31</v>
      </c>
      <c r="D3614" s="13">
        <v>12</v>
      </c>
      <c r="E3614" s="14">
        <f t="shared" si="948"/>
        <v>151</v>
      </c>
      <c r="F3614" s="24">
        <f>'1 Solar Profile'!E3616*S$10</f>
        <v>3.2295028499999998</v>
      </c>
      <c r="G3614" s="24">
        <f>'2 Load Profile'!E3615</f>
        <v>0.669361324769567</v>
      </c>
      <c r="H3614" s="24">
        <f t="shared" si="940"/>
        <v>-2.5601415252304327</v>
      </c>
      <c r="I3614" s="13">
        <f t="shared" si="941"/>
        <v>-2.5601415252304327</v>
      </c>
      <c r="J3614" s="24">
        <f t="shared" si="942"/>
        <v>0.66936132476956711</v>
      </c>
      <c r="K3614" s="24">
        <f t="shared" si="943"/>
        <v>0</v>
      </c>
      <c r="L3614" s="13"/>
      <c r="M3614" s="24"/>
      <c r="N3614" s="24">
        <f t="shared" si="935"/>
        <v>0</v>
      </c>
      <c r="O3614" s="13"/>
      <c r="P3614" s="13"/>
    </row>
    <row r="3615" spans="1:16">
      <c r="A3615">
        <v>3614</v>
      </c>
      <c r="B3615" s="13">
        <v>5</v>
      </c>
      <c r="C3615" s="13">
        <v>31</v>
      </c>
      <c r="D3615" s="13">
        <v>13</v>
      </c>
      <c r="E3615" s="14">
        <f t="shared" si="948"/>
        <v>151</v>
      </c>
      <c r="F3615" s="24">
        <f>'1 Solar Profile'!E3617*S$10</f>
        <v>3.2824937249999997</v>
      </c>
      <c r="G3615" s="24">
        <f>'2 Load Profile'!E3616</f>
        <v>0.66296276537978294</v>
      </c>
      <c r="H3615" s="24">
        <f t="shared" si="940"/>
        <v>-2.6195309596202168</v>
      </c>
      <c r="I3615" s="13">
        <f t="shared" si="941"/>
        <v>-2.6195309596202168</v>
      </c>
      <c r="J3615" s="24">
        <f t="shared" si="942"/>
        <v>0.66296276537978294</v>
      </c>
      <c r="K3615" s="24">
        <f t="shared" si="943"/>
        <v>0</v>
      </c>
      <c r="L3615" s="13"/>
      <c r="M3615" s="24"/>
      <c r="N3615" s="24">
        <f t="shared" si="935"/>
        <v>0</v>
      </c>
      <c r="O3615" s="13"/>
      <c r="P3615" s="13"/>
    </row>
    <row r="3616" spans="1:16">
      <c r="A3616">
        <v>3615</v>
      </c>
      <c r="B3616" s="13">
        <v>5</v>
      </c>
      <c r="C3616" s="13">
        <v>31</v>
      </c>
      <c r="D3616" s="13">
        <v>14</v>
      </c>
      <c r="E3616" s="14">
        <f t="shared" si="948"/>
        <v>151</v>
      </c>
      <c r="F3616" s="24">
        <f>'1 Solar Profile'!E3618*S$10</f>
        <v>1.9687940999999998</v>
      </c>
      <c r="G3616" s="24">
        <f>'2 Load Profile'!E3617</f>
        <v>0.68818564541498684</v>
      </c>
      <c r="H3616" s="24">
        <f t="shared" si="940"/>
        <v>-1.2806084545850129</v>
      </c>
      <c r="I3616" s="13">
        <f t="shared" si="941"/>
        <v>-1.2806084545850129</v>
      </c>
      <c r="J3616" s="24">
        <f t="shared" si="942"/>
        <v>0.68818564541498684</v>
      </c>
      <c r="K3616" s="24">
        <f t="shared" si="943"/>
        <v>0</v>
      </c>
      <c r="L3616" s="13"/>
      <c r="M3616" s="24"/>
      <c r="N3616" s="24">
        <f t="shared" si="935"/>
        <v>0</v>
      </c>
      <c r="O3616" s="13"/>
      <c r="P3616" s="13"/>
    </row>
    <row r="3617" spans="1:16">
      <c r="A3617">
        <v>3616</v>
      </c>
      <c r="B3617" s="13">
        <v>5</v>
      </c>
      <c r="C3617" s="13">
        <v>31</v>
      </c>
      <c r="D3617" s="13">
        <v>15</v>
      </c>
      <c r="E3617" s="14">
        <f t="shared" si="948"/>
        <v>151</v>
      </c>
      <c r="F3617" s="24">
        <f>'1 Solar Profile'!E3619*S$10</f>
        <v>1.8910489500000001</v>
      </c>
      <c r="G3617" s="24">
        <f>'2 Load Profile'!E3618</f>
        <v>0.7951266412447543</v>
      </c>
      <c r="H3617" s="24">
        <f t="shared" si="940"/>
        <v>-1.0959223087552457</v>
      </c>
      <c r="I3617" s="13">
        <f t="shared" si="941"/>
        <v>-1.0959223087552457</v>
      </c>
      <c r="J3617" s="24">
        <f t="shared" si="942"/>
        <v>0.79512664124475441</v>
      </c>
      <c r="K3617" s="24">
        <f t="shared" si="943"/>
        <v>0</v>
      </c>
      <c r="L3617" s="13"/>
      <c r="M3617" s="24"/>
      <c r="N3617" s="24">
        <f t="shared" si="935"/>
        <v>0</v>
      </c>
      <c r="O3617" s="13"/>
      <c r="P3617" s="13"/>
    </row>
    <row r="3618" spans="1:16">
      <c r="A3618">
        <v>3617</v>
      </c>
      <c r="B3618" s="13">
        <v>5</v>
      </c>
      <c r="C3618" s="13">
        <v>31</v>
      </c>
      <c r="D3618" s="13">
        <v>16</v>
      </c>
      <c r="E3618" s="14">
        <f t="shared" si="948"/>
        <v>151</v>
      </c>
      <c r="F3618" s="24">
        <f>'1 Solar Profile'!E3620*S$10</f>
        <v>0.71468144999999994</v>
      </c>
      <c r="G3618" s="24">
        <f>'2 Load Profile'!E3619</f>
        <v>0.97224707154834489</v>
      </c>
      <c r="H3618" s="24">
        <f t="shared" si="940"/>
        <v>0.25756562154834495</v>
      </c>
      <c r="I3618" s="13">
        <f t="shared" si="941"/>
        <v>0</v>
      </c>
      <c r="J3618" s="24">
        <f t="shared" si="942"/>
        <v>0.71468144999999994</v>
      </c>
      <c r="K3618" s="24">
        <f t="shared" si="943"/>
        <v>0.25756562154834495</v>
      </c>
      <c r="L3618" s="13"/>
      <c r="M3618" s="24"/>
      <c r="N3618" s="24">
        <f t="shared" si="935"/>
        <v>0</v>
      </c>
      <c r="O3618" s="13"/>
      <c r="P3618" s="13"/>
    </row>
    <row r="3619" spans="1:16">
      <c r="A3619">
        <v>3618</v>
      </c>
      <c r="B3619" s="13">
        <v>5</v>
      </c>
      <c r="C3619" s="13">
        <v>31</v>
      </c>
      <c r="D3619" s="13">
        <v>17</v>
      </c>
      <c r="E3619" s="14">
        <f t="shared" si="948"/>
        <v>151</v>
      </c>
      <c r="F3619" s="24">
        <f>'1 Solar Profile'!E3621*S$10</f>
        <v>0.37281195</v>
      </c>
      <c r="G3619" s="24">
        <f>'2 Load Profile'!E3620</f>
        <v>1.0617465701898969</v>
      </c>
      <c r="H3619" s="24">
        <f t="shared" si="940"/>
        <v>0.68893462018989693</v>
      </c>
      <c r="I3619" s="13">
        <f t="shared" si="941"/>
        <v>0</v>
      </c>
      <c r="J3619" s="24">
        <f t="shared" si="942"/>
        <v>0.37281195</v>
      </c>
      <c r="K3619" s="24">
        <f t="shared" si="943"/>
        <v>0.68893462018989693</v>
      </c>
      <c r="L3619" s="13"/>
      <c r="M3619" s="24"/>
      <c r="N3619" s="24">
        <f t="shared" si="935"/>
        <v>0</v>
      </c>
      <c r="O3619" s="13"/>
      <c r="P3619" s="13"/>
    </row>
    <row r="3620" spans="1:16">
      <c r="A3620">
        <v>3619</v>
      </c>
      <c r="B3620" s="13">
        <v>5</v>
      </c>
      <c r="C3620" s="13">
        <v>31</v>
      </c>
      <c r="D3620" s="13">
        <v>18</v>
      </c>
      <c r="E3620" s="14">
        <f t="shared" si="948"/>
        <v>151</v>
      </c>
      <c r="F3620" s="24">
        <f>'1 Solar Profile'!E3622*S$10</f>
        <v>0.1282932</v>
      </c>
      <c r="G3620" s="24">
        <f>'2 Load Profile'!E3621</f>
        <v>1.1203790470575661</v>
      </c>
      <c r="H3620" s="24">
        <f t="shared" si="940"/>
        <v>0.99208584705756608</v>
      </c>
      <c r="I3620" s="13">
        <f t="shared" si="941"/>
        <v>0</v>
      </c>
      <c r="J3620" s="24">
        <f t="shared" si="942"/>
        <v>0.1282932</v>
      </c>
      <c r="K3620" s="24">
        <f t="shared" si="943"/>
        <v>0.99208584705756608</v>
      </c>
      <c r="L3620" s="13"/>
      <c r="M3620" s="24"/>
      <c r="N3620" s="24">
        <f t="shared" si="935"/>
        <v>0</v>
      </c>
      <c r="O3620" s="13"/>
      <c r="P3620" s="13"/>
    </row>
    <row r="3621" spans="1:16">
      <c r="A3621">
        <v>3620</v>
      </c>
      <c r="B3621" s="13">
        <v>5</v>
      </c>
      <c r="C3621" s="13">
        <v>31</v>
      </c>
      <c r="D3621" s="13">
        <v>19</v>
      </c>
      <c r="E3621" s="14">
        <f t="shared" si="948"/>
        <v>151</v>
      </c>
      <c r="F3621" s="24">
        <f>'1 Solar Profile'!E3623*S$10</f>
        <v>0</v>
      </c>
      <c r="G3621" s="24">
        <f>'2 Load Profile'!E3622</f>
        <v>1.3153128761666932</v>
      </c>
      <c r="H3621" s="24">
        <f t="shared" si="940"/>
        <v>1.3153128761666932</v>
      </c>
      <c r="I3621" s="13">
        <f t="shared" si="941"/>
        <v>0</v>
      </c>
      <c r="J3621" s="24">
        <f t="shared" si="942"/>
        <v>0</v>
      </c>
      <c r="K3621" s="24">
        <f t="shared" si="943"/>
        <v>1.3153128761666932</v>
      </c>
      <c r="L3621" s="13"/>
      <c r="M3621" s="24"/>
      <c r="N3621" s="24">
        <f t="shared" si="935"/>
        <v>0</v>
      </c>
      <c r="O3621" s="13"/>
      <c r="P3621" s="13"/>
    </row>
    <row r="3622" spans="1:16">
      <c r="A3622">
        <v>3621</v>
      </c>
      <c r="B3622" s="13">
        <v>5</v>
      </c>
      <c r="C3622" s="13">
        <v>31</v>
      </c>
      <c r="D3622" s="13">
        <v>20</v>
      </c>
      <c r="E3622" s="14">
        <f t="shared" si="948"/>
        <v>151</v>
      </c>
      <c r="F3622" s="24">
        <f>'1 Solar Profile'!E3624*S$10</f>
        <v>0</v>
      </c>
      <c r="G3622" s="24">
        <f>'2 Load Profile'!E3623</f>
        <v>1.4381556060334402</v>
      </c>
      <c r="H3622" s="24">
        <f t="shared" si="940"/>
        <v>1.4381556060334402</v>
      </c>
      <c r="I3622" s="13">
        <f t="shared" si="941"/>
        <v>0</v>
      </c>
      <c r="J3622" s="24">
        <f t="shared" si="942"/>
        <v>0</v>
      </c>
      <c r="K3622" s="24">
        <f t="shared" si="943"/>
        <v>1.4381556060334402</v>
      </c>
      <c r="L3622" s="13"/>
      <c r="M3622" s="24"/>
      <c r="N3622" s="24">
        <f t="shared" si="935"/>
        <v>0</v>
      </c>
      <c r="O3622" s="24"/>
      <c r="P3622" s="24"/>
    </row>
    <row r="3623" spans="1:16">
      <c r="A3623">
        <v>3622</v>
      </c>
      <c r="B3623" s="13">
        <v>5</v>
      </c>
      <c r="C3623" s="13">
        <v>31</v>
      </c>
      <c r="D3623" s="13">
        <v>21</v>
      </c>
      <c r="E3623" s="14">
        <f t="shared" si="948"/>
        <v>151</v>
      </c>
      <c r="F3623" s="24">
        <f>'1 Solar Profile'!E3625*S$10</f>
        <v>0</v>
      </c>
      <c r="G3623" s="24">
        <f>'2 Load Profile'!E3624</f>
        <v>1.179636524552272</v>
      </c>
      <c r="H3623" s="24">
        <f t="shared" si="940"/>
        <v>1.179636524552272</v>
      </c>
      <c r="I3623" s="13">
        <f t="shared" si="941"/>
        <v>0</v>
      </c>
      <c r="J3623" s="24">
        <f t="shared" si="942"/>
        <v>0</v>
      </c>
      <c r="K3623" s="24">
        <f t="shared" si="943"/>
        <v>1.179636524552272</v>
      </c>
      <c r="L3623" s="13"/>
      <c r="M3623" s="24"/>
      <c r="N3623" s="24">
        <f t="shared" si="935"/>
        <v>0</v>
      </c>
      <c r="O3623" s="13"/>
      <c r="P3623" s="13"/>
    </row>
    <row r="3624" spans="1:16">
      <c r="A3624">
        <v>3623</v>
      </c>
      <c r="B3624" s="13">
        <v>5</v>
      </c>
      <c r="C3624" s="13">
        <v>31</v>
      </c>
      <c r="D3624" s="13">
        <v>22</v>
      </c>
      <c r="E3624" s="14">
        <f t="shared" si="948"/>
        <v>151</v>
      </c>
      <c r="F3624" s="24">
        <f>'1 Solar Profile'!E3626*S$10</f>
        <v>0</v>
      </c>
      <c r="G3624" s="24">
        <f>'2 Load Profile'!E3625</f>
        <v>0.90371611504783189</v>
      </c>
      <c r="H3624" s="24">
        <f t="shared" si="940"/>
        <v>0.90371611504783189</v>
      </c>
      <c r="I3624" s="13">
        <f t="shared" si="941"/>
        <v>0</v>
      </c>
      <c r="J3624" s="24">
        <f t="shared" si="942"/>
        <v>0</v>
      </c>
      <c r="K3624" s="24">
        <f t="shared" si="943"/>
        <v>0.90371611504783189</v>
      </c>
      <c r="L3624" s="13"/>
      <c r="M3624" s="24"/>
      <c r="N3624" s="24">
        <f t="shared" si="935"/>
        <v>0</v>
      </c>
      <c r="O3624" s="13"/>
      <c r="P3624" s="13"/>
    </row>
    <row r="3625" spans="1:16">
      <c r="A3625">
        <v>3624</v>
      </c>
      <c r="B3625" s="13">
        <v>5</v>
      </c>
      <c r="C3625" s="13">
        <v>31</v>
      </c>
      <c r="D3625" s="13">
        <v>23</v>
      </c>
      <c r="E3625" s="14">
        <f t="shared" si="948"/>
        <v>151</v>
      </c>
      <c r="F3625" s="24">
        <f>'1 Solar Profile'!E3627*S$10</f>
        <v>0</v>
      </c>
      <c r="G3625" s="24">
        <f>'2 Load Profile'!E3626</f>
        <v>0.61806497762252577</v>
      </c>
      <c r="H3625" s="24">
        <f t="shared" si="940"/>
        <v>0.61806497762252577</v>
      </c>
      <c r="I3625" s="13">
        <f t="shared" si="941"/>
        <v>0</v>
      </c>
      <c r="J3625" s="24">
        <f t="shared" si="942"/>
        <v>0</v>
      </c>
      <c r="K3625" s="24">
        <f t="shared" si="943"/>
        <v>0.61806497762252577</v>
      </c>
      <c r="L3625" s="13">
        <f t="shared" ref="L3625" si="949">SUM(I3602:I3625)</f>
        <v>-16.747543762125002</v>
      </c>
      <c r="M3625" s="24">
        <f t="shared" ref="M3625" si="950">SUMIF(H3602:H3625,"&gt;0",H3602:H3625)</f>
        <v>10.075345101430942</v>
      </c>
      <c r="N3625" s="24">
        <f t="shared" ref="N3625:N3688" si="951">M3625+L3625</f>
        <v>-6.6721986606940593</v>
      </c>
      <c r="O3625" s="13">
        <f t="shared" ref="O3625" si="952">IF(M3625&gt;(L3625*-1),(M3625+L3625)*S$12,0)</f>
        <v>0</v>
      </c>
      <c r="P3625" s="13">
        <f t="shared" ref="P3625" si="953">IF(M3625&lt;(L3625*-1),(M3625+L3625)*S$14,0)</f>
        <v>-0.17647965457535789</v>
      </c>
    </row>
    <row r="3626" spans="1:16">
      <c r="A3626">
        <v>3625</v>
      </c>
      <c r="B3626" s="13">
        <v>6</v>
      </c>
      <c r="C3626" s="13">
        <v>1</v>
      </c>
      <c r="D3626" s="13">
        <v>0</v>
      </c>
      <c r="E3626" s="14">
        <f t="shared" si="948"/>
        <v>152</v>
      </c>
      <c r="F3626" s="24">
        <f>'1 Solar Profile'!E3628*S$10</f>
        <v>0</v>
      </c>
      <c r="G3626" s="24">
        <f>'2 Load Profile'!E3627</f>
        <v>0.46915494856747447</v>
      </c>
      <c r="H3626" s="24">
        <f t="shared" si="940"/>
        <v>0.46915494856747447</v>
      </c>
      <c r="I3626" s="13">
        <f t="shared" si="941"/>
        <v>0</v>
      </c>
      <c r="J3626" s="24">
        <f t="shared" si="942"/>
        <v>0</v>
      </c>
      <c r="K3626" s="24">
        <f t="shared" si="943"/>
        <v>0.46915494856747447</v>
      </c>
      <c r="L3626" s="13"/>
      <c r="M3626" s="24"/>
      <c r="N3626" s="24">
        <f t="shared" si="951"/>
        <v>0</v>
      </c>
      <c r="O3626" s="13"/>
      <c r="P3626" s="13"/>
    </row>
    <row r="3627" spans="1:16">
      <c r="A3627">
        <v>3626</v>
      </c>
      <c r="B3627" s="13">
        <v>6</v>
      </c>
      <c r="C3627" s="13">
        <v>1</v>
      </c>
      <c r="D3627" s="13">
        <v>1</v>
      </c>
      <c r="E3627" s="14">
        <f t="shared" si="948"/>
        <v>152</v>
      </c>
      <c r="F3627" s="24">
        <f>'1 Solar Profile'!E3629*S$10</f>
        <v>0</v>
      </c>
      <c r="G3627" s="24">
        <f>'2 Load Profile'!E3628</f>
        <v>0.41824819802088353</v>
      </c>
      <c r="H3627" s="24">
        <f t="shared" si="940"/>
        <v>0.41824819802088353</v>
      </c>
      <c r="I3627" s="13">
        <f t="shared" si="941"/>
        <v>0</v>
      </c>
      <c r="J3627" s="24">
        <f t="shared" si="942"/>
        <v>0</v>
      </c>
      <c r="K3627" s="24">
        <f t="shared" si="943"/>
        <v>0.41824819802088353</v>
      </c>
      <c r="L3627" s="13"/>
      <c r="M3627" s="24"/>
      <c r="N3627" s="24">
        <f t="shared" si="951"/>
        <v>0</v>
      </c>
      <c r="O3627" s="13"/>
      <c r="P3627" s="13"/>
    </row>
    <row r="3628" spans="1:16">
      <c r="A3628">
        <v>3627</v>
      </c>
      <c r="B3628" s="13">
        <v>6</v>
      </c>
      <c r="C3628" s="13">
        <v>1</v>
      </c>
      <c r="D3628" s="13">
        <v>2</v>
      </c>
      <c r="E3628" s="14">
        <f t="shared" si="948"/>
        <v>152</v>
      </c>
      <c r="F3628" s="24">
        <f>'1 Solar Profile'!E3630*S$10</f>
        <v>0</v>
      </c>
      <c r="G3628" s="24">
        <f>'2 Load Profile'!E3629</f>
        <v>0.407613867004747</v>
      </c>
      <c r="H3628" s="24">
        <f t="shared" si="940"/>
        <v>0.407613867004747</v>
      </c>
      <c r="I3628" s="13">
        <f t="shared" si="941"/>
        <v>0</v>
      </c>
      <c r="J3628" s="24">
        <f t="shared" si="942"/>
        <v>0</v>
      </c>
      <c r="K3628" s="24">
        <f t="shared" si="943"/>
        <v>0.407613867004747</v>
      </c>
      <c r="L3628" s="13"/>
      <c r="M3628" s="24"/>
      <c r="N3628" s="24">
        <f t="shared" si="951"/>
        <v>0</v>
      </c>
      <c r="O3628" s="13"/>
      <c r="P3628" s="13"/>
    </row>
    <row r="3629" spans="1:16">
      <c r="A3629">
        <v>3628</v>
      </c>
      <c r="B3629" s="13">
        <v>6</v>
      </c>
      <c r="C3629" s="13">
        <v>1</v>
      </c>
      <c r="D3629" s="13">
        <v>3</v>
      </c>
      <c r="E3629" s="14">
        <f t="shared" si="948"/>
        <v>152</v>
      </c>
      <c r="F3629" s="24">
        <f>'1 Solar Profile'!E3631*S$10</f>
        <v>0</v>
      </c>
      <c r="G3629" s="24">
        <f>'2 Load Profile'!E3630</f>
        <v>0.40832332434422819</v>
      </c>
      <c r="H3629" s="24">
        <f t="shared" si="940"/>
        <v>0.40832332434422819</v>
      </c>
      <c r="I3629" s="13">
        <f t="shared" si="941"/>
        <v>0</v>
      </c>
      <c r="J3629" s="24">
        <f t="shared" si="942"/>
        <v>0</v>
      </c>
      <c r="K3629" s="24">
        <f t="shared" si="943"/>
        <v>0.40832332434422819</v>
      </c>
      <c r="L3629" s="13"/>
      <c r="M3629" s="24"/>
      <c r="N3629" s="24">
        <f t="shared" si="951"/>
        <v>0</v>
      </c>
      <c r="O3629" s="13"/>
      <c r="P3629" s="13"/>
    </row>
    <row r="3630" spans="1:16">
      <c r="A3630">
        <v>3629</v>
      </c>
      <c r="B3630" s="13">
        <v>6</v>
      </c>
      <c r="C3630" s="13">
        <v>1</v>
      </c>
      <c r="D3630" s="13">
        <v>4</v>
      </c>
      <c r="E3630" s="14">
        <f t="shared" si="948"/>
        <v>152</v>
      </c>
      <c r="F3630" s="24">
        <f>'1 Solar Profile'!E3632*S$10</f>
        <v>5.4211500000000004E-3</v>
      </c>
      <c r="G3630" s="24">
        <f>'2 Load Profile'!E3631</f>
        <v>0.45680685204769117</v>
      </c>
      <c r="H3630" s="24">
        <f t="shared" si="940"/>
        <v>0.45138570204769118</v>
      </c>
      <c r="I3630" s="13">
        <f t="shared" si="941"/>
        <v>0</v>
      </c>
      <c r="J3630" s="24">
        <f t="shared" si="942"/>
        <v>5.4211500000000004E-3</v>
      </c>
      <c r="K3630" s="24">
        <f t="shared" si="943"/>
        <v>0.45138570204769118</v>
      </c>
      <c r="L3630" s="13"/>
      <c r="M3630" s="24"/>
      <c r="N3630" s="24">
        <f t="shared" si="951"/>
        <v>0</v>
      </c>
      <c r="O3630" s="13"/>
      <c r="P3630" s="13"/>
    </row>
    <row r="3631" spans="1:16">
      <c r="A3631">
        <v>3630</v>
      </c>
      <c r="B3631" s="13">
        <v>6</v>
      </c>
      <c r="C3631" s="13">
        <v>1</v>
      </c>
      <c r="D3631" s="13">
        <v>5</v>
      </c>
      <c r="E3631" s="14">
        <f t="shared" si="948"/>
        <v>152</v>
      </c>
      <c r="F3631" s="24">
        <f>'1 Solar Profile'!E3633*S$10</f>
        <v>0.32412397500000001</v>
      </c>
      <c r="G3631" s="24">
        <f>'2 Load Profile'!E3632</f>
        <v>0.57101075016439706</v>
      </c>
      <c r="H3631" s="24">
        <f t="shared" si="940"/>
        <v>0.24688677516439705</v>
      </c>
      <c r="I3631" s="13">
        <f t="shared" si="941"/>
        <v>0</v>
      </c>
      <c r="J3631" s="24">
        <f t="shared" si="942"/>
        <v>0.32412397500000001</v>
      </c>
      <c r="K3631" s="24">
        <f t="shared" si="943"/>
        <v>0.24688677516439705</v>
      </c>
      <c r="L3631" s="13"/>
      <c r="M3631" s="24"/>
      <c r="N3631" s="24">
        <f t="shared" si="951"/>
        <v>0</v>
      </c>
      <c r="O3631" s="13"/>
      <c r="P3631" s="13"/>
    </row>
    <row r="3632" spans="1:16">
      <c r="A3632">
        <v>3631</v>
      </c>
      <c r="B3632" s="13">
        <v>6</v>
      </c>
      <c r="C3632" s="13">
        <v>1</v>
      </c>
      <c r="D3632" s="13">
        <v>6</v>
      </c>
      <c r="E3632" s="14">
        <f t="shared" si="948"/>
        <v>152</v>
      </c>
      <c r="F3632" s="24">
        <f>'1 Solar Profile'!E3634*S$10</f>
        <v>1.0701447749999999</v>
      </c>
      <c r="G3632" s="24">
        <f>'2 Load Profile'!E3633</f>
        <v>0.73094191376203488</v>
      </c>
      <c r="H3632" s="24">
        <f t="shared" si="940"/>
        <v>-0.33920286123796506</v>
      </c>
      <c r="I3632" s="13">
        <f t="shared" si="941"/>
        <v>-0.33920286123796506</v>
      </c>
      <c r="J3632" s="24">
        <f t="shared" si="942"/>
        <v>0.73094191376203488</v>
      </c>
      <c r="K3632" s="24">
        <f t="shared" si="943"/>
        <v>0</v>
      </c>
      <c r="L3632" s="13"/>
      <c r="M3632" s="24"/>
      <c r="N3632" s="24">
        <f t="shared" si="951"/>
        <v>0</v>
      </c>
      <c r="O3632" s="13"/>
      <c r="P3632" s="13"/>
    </row>
    <row r="3633" spans="1:16">
      <c r="A3633">
        <v>3632</v>
      </c>
      <c r="B3633" s="13">
        <v>6</v>
      </c>
      <c r="C3633" s="13">
        <v>1</v>
      </c>
      <c r="D3633" s="13">
        <v>7</v>
      </c>
      <c r="E3633" s="14">
        <f t="shared" si="948"/>
        <v>152</v>
      </c>
      <c r="F3633" s="24">
        <f>'1 Solar Profile'!E3635*S$10</f>
        <v>1.9093488750000001</v>
      </c>
      <c r="G3633" s="24">
        <f>'2 Load Profile'!E3634</f>
        <v>0.67815980748981564</v>
      </c>
      <c r="H3633" s="24">
        <f t="shared" si="940"/>
        <v>-1.2311890675101844</v>
      </c>
      <c r="I3633" s="13">
        <f t="shared" si="941"/>
        <v>-1.2311890675101844</v>
      </c>
      <c r="J3633" s="24">
        <f t="shared" si="942"/>
        <v>0.67815980748981564</v>
      </c>
      <c r="K3633" s="24">
        <f t="shared" si="943"/>
        <v>0</v>
      </c>
      <c r="L3633" s="13"/>
      <c r="M3633" s="24"/>
      <c r="N3633" s="24">
        <f t="shared" si="951"/>
        <v>0</v>
      </c>
      <c r="O3633" s="13"/>
      <c r="P3633" s="13"/>
    </row>
    <row r="3634" spans="1:16">
      <c r="A3634">
        <v>3633</v>
      </c>
      <c r="B3634" s="13">
        <v>6</v>
      </c>
      <c r="C3634" s="13">
        <v>1</v>
      </c>
      <c r="D3634" s="13">
        <v>8</v>
      </c>
      <c r="E3634" s="14">
        <f t="shared" si="948"/>
        <v>152</v>
      </c>
      <c r="F3634" s="24">
        <f>'1 Solar Profile'!E3636*S$10</f>
        <v>2.9895421500000001</v>
      </c>
      <c r="G3634" s="24">
        <f>'2 Load Profile'!E3635</f>
        <v>0.63507706197078895</v>
      </c>
      <c r="H3634" s="24">
        <f t="shared" si="940"/>
        <v>-2.3544650880292113</v>
      </c>
      <c r="I3634" s="13">
        <f t="shared" si="941"/>
        <v>-2.3544650880292113</v>
      </c>
      <c r="J3634" s="24">
        <f t="shared" si="942"/>
        <v>0.63507706197078884</v>
      </c>
      <c r="K3634" s="24">
        <f t="shared" si="943"/>
        <v>0</v>
      </c>
      <c r="L3634" s="13"/>
      <c r="M3634" s="24"/>
      <c r="N3634" s="24">
        <f t="shared" si="951"/>
        <v>0</v>
      </c>
      <c r="O3634" s="13"/>
      <c r="P3634" s="13"/>
    </row>
    <row r="3635" spans="1:16">
      <c r="A3635">
        <v>3634</v>
      </c>
      <c r="B3635" s="13">
        <v>6</v>
      </c>
      <c r="C3635" s="13">
        <v>1</v>
      </c>
      <c r="D3635" s="13">
        <v>9</v>
      </c>
      <c r="E3635" s="14">
        <f t="shared" si="948"/>
        <v>152</v>
      </c>
      <c r="F3635" s="24">
        <f>'1 Solar Profile'!E3637*S$10</f>
        <v>4.1102570250000001</v>
      </c>
      <c r="G3635" s="24">
        <f>'2 Load Profile'!E3636</f>
        <v>0.64822672477485299</v>
      </c>
      <c r="H3635" s="24">
        <f t="shared" si="940"/>
        <v>-3.4620303002251474</v>
      </c>
      <c r="I3635" s="13">
        <f t="shared" si="941"/>
        <v>-3.4620303002251474</v>
      </c>
      <c r="J3635" s="24">
        <f t="shared" si="942"/>
        <v>0.64822672477485277</v>
      </c>
      <c r="K3635" s="24">
        <f t="shared" si="943"/>
        <v>0</v>
      </c>
      <c r="L3635" s="13"/>
      <c r="M3635" s="24"/>
      <c r="N3635" s="24">
        <f t="shared" si="951"/>
        <v>0</v>
      </c>
      <c r="O3635" s="13"/>
      <c r="P3635" s="13"/>
    </row>
    <row r="3636" spans="1:16">
      <c r="A3636">
        <v>3635</v>
      </c>
      <c r="B3636" s="13">
        <v>6</v>
      </c>
      <c r="C3636" s="13">
        <v>1</v>
      </c>
      <c r="D3636" s="13">
        <v>10</v>
      </c>
      <c r="E3636" s="14">
        <f t="shared" si="948"/>
        <v>152</v>
      </c>
      <c r="F3636" s="24">
        <f>'1 Solar Profile'!E3638*S$10</f>
        <v>4.630139325</v>
      </c>
      <c r="G3636" s="24">
        <f>'2 Load Profile'!E3637</f>
        <v>0.65769505906363868</v>
      </c>
      <c r="H3636" s="24">
        <f t="shared" si="940"/>
        <v>-3.9724442659363612</v>
      </c>
      <c r="I3636" s="13">
        <f t="shared" si="941"/>
        <v>-3.9724442659363612</v>
      </c>
      <c r="J3636" s="24">
        <f t="shared" si="942"/>
        <v>0.65769505906363879</v>
      </c>
      <c r="K3636" s="24">
        <f t="shared" si="943"/>
        <v>0</v>
      </c>
      <c r="L3636" s="13"/>
      <c r="M3636" s="24"/>
      <c r="N3636" s="24">
        <f t="shared" si="951"/>
        <v>0</v>
      </c>
      <c r="O3636" s="13"/>
      <c r="P3636" s="13"/>
    </row>
    <row r="3637" spans="1:16">
      <c r="A3637">
        <v>3636</v>
      </c>
      <c r="B3637" s="13">
        <v>6</v>
      </c>
      <c r="C3637" s="13">
        <v>1</v>
      </c>
      <c r="D3637" s="13">
        <v>11</v>
      </c>
      <c r="E3637" s="14">
        <f t="shared" si="948"/>
        <v>152</v>
      </c>
      <c r="F3637" s="24">
        <f>'1 Solar Profile'!E3639*S$10</f>
        <v>4.8045768749999995</v>
      </c>
      <c r="G3637" s="24">
        <f>'2 Load Profile'!E3638</f>
        <v>0.64364861455134947</v>
      </c>
      <c r="H3637" s="24">
        <f t="shared" si="940"/>
        <v>-4.1609282604486504</v>
      </c>
      <c r="I3637" s="13">
        <f t="shared" si="941"/>
        <v>-4.1609282604486504</v>
      </c>
      <c r="J3637" s="24">
        <f t="shared" si="942"/>
        <v>0.64364861455134914</v>
      </c>
      <c r="K3637" s="24">
        <f t="shared" si="943"/>
        <v>0</v>
      </c>
      <c r="L3637" s="13"/>
      <c r="M3637" s="24"/>
      <c r="N3637" s="24">
        <f t="shared" si="951"/>
        <v>0</v>
      </c>
      <c r="O3637" s="13"/>
      <c r="P3637" s="13"/>
    </row>
    <row r="3638" spans="1:16">
      <c r="A3638">
        <v>3637</v>
      </c>
      <c r="B3638" s="13">
        <v>6</v>
      </c>
      <c r="C3638" s="13">
        <v>1</v>
      </c>
      <c r="D3638" s="13">
        <v>12</v>
      </c>
      <c r="E3638" s="14">
        <f t="shared" si="948"/>
        <v>152</v>
      </c>
      <c r="F3638" s="24">
        <f>'1 Solar Profile'!E3640*S$10</f>
        <v>4.7448008999999995</v>
      </c>
      <c r="G3638" s="24">
        <f>'2 Load Profile'!E3639</f>
        <v>0.62384541935045534</v>
      </c>
      <c r="H3638" s="24">
        <f t="shared" si="940"/>
        <v>-4.1209554806495445</v>
      </c>
      <c r="I3638" s="13">
        <f t="shared" si="941"/>
        <v>-4.1209554806495445</v>
      </c>
      <c r="J3638" s="24">
        <f t="shared" si="942"/>
        <v>0.62384541935045501</v>
      </c>
      <c r="K3638" s="24">
        <f t="shared" si="943"/>
        <v>0</v>
      </c>
      <c r="L3638" s="13"/>
      <c r="M3638" s="24"/>
      <c r="N3638" s="24">
        <f t="shared" si="951"/>
        <v>0</v>
      </c>
      <c r="O3638" s="13"/>
      <c r="P3638" s="13"/>
    </row>
    <row r="3639" spans="1:16">
      <c r="A3639">
        <v>3638</v>
      </c>
      <c r="B3639" s="13">
        <v>6</v>
      </c>
      <c r="C3639" s="13">
        <v>1</v>
      </c>
      <c r="D3639" s="13">
        <v>13</v>
      </c>
      <c r="E3639" s="14">
        <f t="shared" si="948"/>
        <v>152</v>
      </c>
      <c r="F3639" s="24">
        <f>'1 Solar Profile'!E3641*S$10</f>
        <v>4.4079509249999997</v>
      </c>
      <c r="G3639" s="24">
        <f>'2 Load Profile'!E3640</f>
        <v>0.61567050901209819</v>
      </c>
      <c r="H3639" s="24">
        <f t="shared" si="940"/>
        <v>-3.7922804159879018</v>
      </c>
      <c r="I3639" s="13">
        <f t="shared" si="941"/>
        <v>-3.7922804159879018</v>
      </c>
      <c r="J3639" s="24">
        <f t="shared" si="942"/>
        <v>0.61567050901209797</v>
      </c>
      <c r="K3639" s="24">
        <f t="shared" si="943"/>
        <v>0</v>
      </c>
      <c r="L3639" s="13"/>
      <c r="M3639" s="24"/>
      <c r="N3639" s="24">
        <f t="shared" si="951"/>
        <v>0</v>
      </c>
      <c r="O3639" s="13"/>
      <c r="P3639" s="13"/>
    </row>
    <row r="3640" spans="1:16">
      <c r="A3640">
        <v>3639</v>
      </c>
      <c r="B3640" s="13">
        <v>6</v>
      </c>
      <c r="C3640" s="13">
        <v>1</v>
      </c>
      <c r="D3640" s="13">
        <v>14</v>
      </c>
      <c r="E3640" s="14">
        <f t="shared" si="948"/>
        <v>152</v>
      </c>
      <c r="F3640" s="24">
        <f>'1 Solar Profile'!E3642*S$10</f>
        <v>3.2675926500000001</v>
      </c>
      <c r="G3640" s="24">
        <f>'2 Load Profile'!E3641</f>
        <v>0.64084819069482057</v>
      </c>
      <c r="H3640" s="24">
        <f t="shared" si="940"/>
        <v>-2.6267444593051796</v>
      </c>
      <c r="I3640" s="13">
        <f t="shared" si="941"/>
        <v>-2.6267444593051796</v>
      </c>
      <c r="J3640" s="24">
        <f t="shared" si="942"/>
        <v>0.64084819069482046</v>
      </c>
      <c r="K3640" s="24">
        <f t="shared" si="943"/>
        <v>0</v>
      </c>
      <c r="L3640" s="13"/>
      <c r="M3640" s="24"/>
      <c r="N3640" s="24">
        <f t="shared" si="951"/>
        <v>0</v>
      </c>
      <c r="O3640" s="13"/>
      <c r="P3640" s="13"/>
    </row>
    <row r="3641" spans="1:16">
      <c r="A3641">
        <v>3640</v>
      </c>
      <c r="B3641" s="13">
        <v>6</v>
      </c>
      <c r="C3641" s="13">
        <v>1</v>
      </c>
      <c r="D3641" s="13">
        <v>15</v>
      </c>
      <c r="E3641" s="14">
        <f t="shared" si="948"/>
        <v>152</v>
      </c>
      <c r="F3641" s="24">
        <f>'1 Solar Profile'!E3643*S$10</f>
        <v>2.9579429249999998</v>
      </c>
      <c r="G3641" s="24">
        <f>'2 Load Profile'!E3642</f>
        <v>0.73197740895484653</v>
      </c>
      <c r="H3641" s="24">
        <f t="shared" si="940"/>
        <v>-2.2259655160451532</v>
      </c>
      <c r="I3641" s="13">
        <f t="shared" si="941"/>
        <v>-2.2259655160451532</v>
      </c>
      <c r="J3641" s="24">
        <f t="shared" si="942"/>
        <v>0.73197740895484653</v>
      </c>
      <c r="K3641" s="24">
        <f t="shared" si="943"/>
        <v>0</v>
      </c>
      <c r="L3641" s="13"/>
      <c r="M3641" s="24"/>
      <c r="N3641" s="24">
        <f t="shared" si="951"/>
        <v>0</v>
      </c>
      <c r="O3641" s="13"/>
      <c r="P3641" s="13"/>
    </row>
    <row r="3642" spans="1:16">
      <c r="A3642">
        <v>3641</v>
      </c>
      <c r="B3642" s="13">
        <v>6</v>
      </c>
      <c r="C3642" s="13">
        <v>1</v>
      </c>
      <c r="D3642" s="13">
        <v>16</v>
      </c>
      <c r="E3642" s="14">
        <f t="shared" si="948"/>
        <v>152</v>
      </c>
      <c r="F3642" s="24">
        <f>'1 Solar Profile'!E3644*S$10</f>
        <v>1.6432856999999998</v>
      </c>
      <c r="G3642" s="24">
        <f>'2 Load Profile'!E3643</f>
        <v>1.0363177655122997</v>
      </c>
      <c r="H3642" s="24">
        <f t="shared" si="940"/>
        <v>-0.60696793448770014</v>
      </c>
      <c r="I3642" s="13">
        <f t="shared" si="941"/>
        <v>-0.60696793448770014</v>
      </c>
      <c r="J3642" s="24">
        <f t="shared" si="942"/>
        <v>1.0363177655122997</v>
      </c>
      <c r="K3642" s="24">
        <f t="shared" si="943"/>
        <v>0</v>
      </c>
      <c r="L3642" s="13"/>
      <c r="M3642" s="24"/>
      <c r="N3642" s="24">
        <f t="shared" si="951"/>
        <v>0</v>
      </c>
      <c r="O3642" s="13"/>
      <c r="P3642" s="13"/>
    </row>
    <row r="3643" spans="1:16">
      <c r="A3643">
        <v>3642</v>
      </c>
      <c r="B3643" s="13">
        <v>6</v>
      </c>
      <c r="C3643" s="13">
        <v>1</v>
      </c>
      <c r="D3643" s="13">
        <v>17</v>
      </c>
      <c r="E3643" s="14">
        <f t="shared" si="948"/>
        <v>152</v>
      </c>
      <c r="F3643" s="24">
        <f>'1 Solar Profile'!E3645*S$10</f>
        <v>0.70953750000000004</v>
      </c>
      <c r="G3643" s="24">
        <f>'2 Load Profile'!E3644</f>
        <v>1.081732702087512</v>
      </c>
      <c r="H3643" s="24">
        <f t="shared" si="940"/>
        <v>0.372195202087512</v>
      </c>
      <c r="I3643" s="13">
        <f t="shared" si="941"/>
        <v>0</v>
      </c>
      <c r="J3643" s="24">
        <f t="shared" si="942"/>
        <v>0.70953750000000004</v>
      </c>
      <c r="K3643" s="24">
        <f t="shared" si="943"/>
        <v>0.372195202087512</v>
      </c>
      <c r="L3643" s="13"/>
      <c r="M3643" s="24"/>
      <c r="N3643" s="24">
        <f t="shared" si="951"/>
        <v>0</v>
      </c>
      <c r="O3643" s="13"/>
      <c r="P3643" s="13"/>
    </row>
    <row r="3644" spans="1:16">
      <c r="A3644">
        <v>3643</v>
      </c>
      <c r="B3644" s="13">
        <v>6</v>
      </c>
      <c r="C3644" s="13">
        <v>1</v>
      </c>
      <c r="D3644" s="13">
        <v>18</v>
      </c>
      <c r="E3644" s="14">
        <f t="shared" si="948"/>
        <v>152</v>
      </c>
      <c r="F3644" s="24">
        <f>'1 Solar Profile'!E3646*S$10</f>
        <v>0.16798635000000001</v>
      </c>
      <c r="G3644" s="24">
        <f>'2 Load Profile'!E3645</f>
        <v>1.1022600166580054</v>
      </c>
      <c r="H3644" s="24">
        <f t="shared" si="940"/>
        <v>0.93427366665800538</v>
      </c>
      <c r="I3644" s="13">
        <f t="shared" si="941"/>
        <v>0</v>
      </c>
      <c r="J3644" s="24">
        <f t="shared" si="942"/>
        <v>0.16798635000000001</v>
      </c>
      <c r="K3644" s="24">
        <f t="shared" si="943"/>
        <v>0.93427366665800538</v>
      </c>
      <c r="L3644" s="13"/>
      <c r="M3644" s="24"/>
      <c r="N3644" s="24">
        <f t="shared" si="951"/>
        <v>0</v>
      </c>
      <c r="O3644" s="13"/>
      <c r="P3644" s="13"/>
    </row>
    <row r="3645" spans="1:16">
      <c r="A3645">
        <v>3644</v>
      </c>
      <c r="B3645" s="13">
        <v>6</v>
      </c>
      <c r="C3645" s="13">
        <v>1</v>
      </c>
      <c r="D3645" s="13">
        <v>19</v>
      </c>
      <c r="E3645" s="14">
        <f t="shared" si="948"/>
        <v>152</v>
      </c>
      <c r="F3645" s="24">
        <f>'1 Solar Profile'!E3647*S$10</f>
        <v>0</v>
      </c>
      <c r="G3645" s="24">
        <f>'2 Load Profile'!E3646</f>
        <v>1.2541137186975386</v>
      </c>
      <c r="H3645" s="24">
        <f t="shared" si="940"/>
        <v>1.2541137186975386</v>
      </c>
      <c r="I3645" s="13">
        <f t="shared" si="941"/>
        <v>0</v>
      </c>
      <c r="J3645" s="24">
        <f t="shared" si="942"/>
        <v>0</v>
      </c>
      <c r="K3645" s="24">
        <f t="shared" si="943"/>
        <v>1.2541137186975386</v>
      </c>
      <c r="L3645" s="13"/>
      <c r="M3645" s="24"/>
      <c r="N3645" s="24">
        <f t="shared" si="951"/>
        <v>0</v>
      </c>
      <c r="O3645" s="13"/>
      <c r="P3645" s="13"/>
    </row>
    <row r="3646" spans="1:16">
      <c r="A3646">
        <v>3645</v>
      </c>
      <c r="B3646" s="13">
        <v>6</v>
      </c>
      <c r="C3646" s="13">
        <v>1</v>
      </c>
      <c r="D3646" s="13">
        <v>20</v>
      </c>
      <c r="E3646" s="14">
        <f t="shared" si="948"/>
        <v>152</v>
      </c>
      <c r="F3646" s="24">
        <f>'1 Solar Profile'!E3648*S$10</f>
        <v>0</v>
      </c>
      <c r="G3646" s="24">
        <f>'2 Load Profile'!E3647</f>
        <v>1.3760271021314858</v>
      </c>
      <c r="H3646" s="24">
        <f t="shared" si="940"/>
        <v>1.3760271021314858</v>
      </c>
      <c r="I3646" s="13">
        <f t="shared" si="941"/>
        <v>0</v>
      </c>
      <c r="J3646" s="24">
        <f t="shared" si="942"/>
        <v>0</v>
      </c>
      <c r="K3646" s="24">
        <f t="shared" si="943"/>
        <v>1.3760271021314858</v>
      </c>
      <c r="L3646" s="13"/>
      <c r="M3646" s="24"/>
      <c r="N3646" s="24">
        <f t="shared" si="951"/>
        <v>0</v>
      </c>
      <c r="O3646" s="24"/>
      <c r="P3646" s="24"/>
    </row>
    <row r="3647" spans="1:16">
      <c r="A3647">
        <v>3646</v>
      </c>
      <c r="B3647" s="13">
        <v>6</v>
      </c>
      <c r="C3647" s="13">
        <v>1</v>
      </c>
      <c r="D3647" s="13">
        <v>21</v>
      </c>
      <c r="E3647" s="14">
        <f t="shared" si="948"/>
        <v>152</v>
      </c>
      <c r="F3647" s="24">
        <f>'1 Solar Profile'!E3649*S$10</f>
        <v>0</v>
      </c>
      <c r="G3647" s="24">
        <f>'2 Load Profile'!E3648</f>
        <v>1.1205858751523261</v>
      </c>
      <c r="H3647" s="24">
        <f t="shared" si="940"/>
        <v>1.1205858751523261</v>
      </c>
      <c r="I3647" s="13">
        <f t="shared" si="941"/>
        <v>0</v>
      </c>
      <c r="J3647" s="24">
        <f t="shared" si="942"/>
        <v>0</v>
      </c>
      <c r="K3647" s="24">
        <f t="shared" si="943"/>
        <v>1.1205858751523261</v>
      </c>
      <c r="L3647" s="13"/>
      <c r="M3647" s="24"/>
      <c r="N3647" s="24">
        <f t="shared" si="951"/>
        <v>0</v>
      </c>
      <c r="O3647" s="13"/>
      <c r="P3647" s="13"/>
    </row>
    <row r="3648" spans="1:16">
      <c r="A3648">
        <v>3647</v>
      </c>
      <c r="B3648" s="13">
        <v>6</v>
      </c>
      <c r="C3648" s="13">
        <v>1</v>
      </c>
      <c r="D3648" s="13">
        <v>22</v>
      </c>
      <c r="E3648" s="14">
        <f t="shared" si="948"/>
        <v>152</v>
      </c>
      <c r="F3648" s="24">
        <f>'1 Solar Profile'!E3650*S$10</f>
        <v>0</v>
      </c>
      <c r="G3648" s="24">
        <f>'2 Load Profile'!E3649</f>
        <v>0.85190916474687961</v>
      </c>
      <c r="H3648" s="24">
        <f t="shared" ref="H3648:H3711" si="954">G3648-F3648</f>
        <v>0.85190916474687961</v>
      </c>
      <c r="I3648" s="13">
        <f t="shared" ref="I3648:I3711" si="955">IF(H3648&lt;0,H3648,0)</f>
        <v>0</v>
      </c>
      <c r="J3648" s="24">
        <f t="shared" ref="J3648:J3711" si="956">F3648+I3648</f>
        <v>0</v>
      </c>
      <c r="K3648" s="24">
        <f t="shared" ref="K3648:K3711" si="957">IF(H3648&gt;0,H3648,0)</f>
        <v>0.85190916474687961</v>
      </c>
      <c r="L3648" s="13"/>
      <c r="M3648" s="24"/>
      <c r="N3648" s="24">
        <f t="shared" si="951"/>
        <v>0</v>
      </c>
      <c r="O3648" s="13"/>
      <c r="P3648" s="13"/>
    </row>
    <row r="3649" spans="1:16">
      <c r="A3649">
        <v>3648</v>
      </c>
      <c r="B3649" s="13">
        <v>6</v>
      </c>
      <c r="C3649" s="13">
        <v>1</v>
      </c>
      <c r="D3649" s="13">
        <v>23</v>
      </c>
      <c r="E3649" s="14">
        <f t="shared" si="948"/>
        <v>152</v>
      </c>
      <c r="F3649" s="24">
        <f>'1 Solar Profile'!E3651*S$10</f>
        <v>0</v>
      </c>
      <c r="G3649" s="24">
        <f>'2 Load Profile'!E3650</f>
        <v>0.57578483878257025</v>
      </c>
      <c r="H3649" s="24">
        <f t="shared" si="954"/>
        <v>0.57578483878257025</v>
      </c>
      <c r="I3649" s="13">
        <f t="shared" si="955"/>
        <v>0</v>
      </c>
      <c r="J3649" s="24">
        <f t="shared" si="956"/>
        <v>0</v>
      </c>
      <c r="K3649" s="24">
        <f t="shared" si="957"/>
        <v>0.57578483878257025</v>
      </c>
      <c r="L3649" s="13">
        <f t="shared" ref="L3649" si="958">SUM(I3626:I3649)</f>
        <v>-28.893173649862998</v>
      </c>
      <c r="M3649" s="24">
        <f t="shared" ref="M3649" si="959">SUMIF(H3626:H3649,"&gt;0",H3626:H3649)</f>
        <v>8.8865023834057411</v>
      </c>
      <c r="N3649" s="24">
        <f t="shared" si="951"/>
        <v>-20.006671266457257</v>
      </c>
      <c r="O3649" s="13">
        <f t="shared" ref="O3649" si="960">IF(M3649&gt;(L3649*-1),(M3649+L3649)*S$12,0)</f>
        <v>0</v>
      </c>
      <c r="P3649" s="13">
        <f t="shared" ref="P3649" si="961">IF(M3649&lt;(L3649*-1),(M3649+L3649)*S$14,0)</f>
        <v>-0.52917645499779442</v>
      </c>
    </row>
    <row r="3650" spans="1:16">
      <c r="A3650">
        <v>3649</v>
      </c>
      <c r="B3650" s="13">
        <v>6</v>
      </c>
      <c r="C3650" s="13">
        <v>2</v>
      </c>
      <c r="D3650" s="13">
        <v>0</v>
      </c>
      <c r="E3650" s="14">
        <f t="shared" si="948"/>
        <v>153</v>
      </c>
      <c r="F3650" s="24">
        <f>'1 Solar Profile'!E3652*S$10</f>
        <v>0</v>
      </c>
      <c r="G3650" s="24">
        <f>'2 Load Profile'!E3651</f>
        <v>0.46915494856747447</v>
      </c>
      <c r="H3650" s="24">
        <f t="shared" si="954"/>
        <v>0.46915494856747447</v>
      </c>
      <c r="I3650" s="13">
        <f t="shared" si="955"/>
        <v>0</v>
      </c>
      <c r="J3650" s="24">
        <f t="shared" si="956"/>
        <v>0</v>
      </c>
      <c r="K3650" s="24">
        <f t="shared" si="957"/>
        <v>0.46915494856747447</v>
      </c>
      <c r="L3650" s="13"/>
      <c r="M3650" s="24"/>
      <c r="N3650" s="24">
        <f t="shared" si="951"/>
        <v>0</v>
      </c>
      <c r="O3650" s="13"/>
      <c r="P3650" s="13"/>
    </row>
    <row r="3651" spans="1:16">
      <c r="A3651">
        <v>3650</v>
      </c>
      <c r="B3651" s="13">
        <v>6</v>
      </c>
      <c r="C3651" s="13">
        <v>2</v>
      </c>
      <c r="D3651" s="13">
        <v>1</v>
      </c>
      <c r="E3651" s="14">
        <f t="shared" si="948"/>
        <v>153</v>
      </c>
      <c r="F3651" s="24">
        <f>'1 Solar Profile'!E3653*S$10</f>
        <v>0</v>
      </c>
      <c r="G3651" s="24">
        <f>'2 Load Profile'!E3652</f>
        <v>0.41824819802088353</v>
      </c>
      <c r="H3651" s="24">
        <f t="shared" si="954"/>
        <v>0.41824819802088353</v>
      </c>
      <c r="I3651" s="13">
        <f t="shared" si="955"/>
        <v>0</v>
      </c>
      <c r="J3651" s="24">
        <f t="shared" si="956"/>
        <v>0</v>
      </c>
      <c r="K3651" s="24">
        <f t="shared" si="957"/>
        <v>0.41824819802088353</v>
      </c>
      <c r="L3651" s="13"/>
      <c r="M3651" s="24"/>
      <c r="N3651" s="24">
        <f t="shared" si="951"/>
        <v>0</v>
      </c>
      <c r="O3651" s="13"/>
      <c r="P3651" s="13"/>
    </row>
    <row r="3652" spans="1:16">
      <c r="A3652">
        <v>3651</v>
      </c>
      <c r="B3652" s="13">
        <v>6</v>
      </c>
      <c r="C3652" s="13">
        <v>2</v>
      </c>
      <c r="D3652" s="13">
        <v>2</v>
      </c>
      <c r="E3652" s="14">
        <f t="shared" si="948"/>
        <v>153</v>
      </c>
      <c r="F3652" s="24">
        <f>'1 Solar Profile'!E3654*S$10</f>
        <v>0</v>
      </c>
      <c r="G3652" s="24">
        <f>'2 Load Profile'!E3653</f>
        <v>0.407613867004747</v>
      </c>
      <c r="H3652" s="24">
        <f t="shared" si="954"/>
        <v>0.407613867004747</v>
      </c>
      <c r="I3652" s="13">
        <f t="shared" si="955"/>
        <v>0</v>
      </c>
      <c r="J3652" s="24">
        <f t="shared" si="956"/>
        <v>0</v>
      </c>
      <c r="K3652" s="24">
        <f t="shared" si="957"/>
        <v>0.407613867004747</v>
      </c>
      <c r="L3652" s="13"/>
      <c r="M3652" s="24"/>
      <c r="N3652" s="24">
        <f t="shared" si="951"/>
        <v>0</v>
      </c>
      <c r="O3652" s="13"/>
      <c r="P3652" s="13"/>
    </row>
    <row r="3653" spans="1:16">
      <c r="A3653">
        <v>3652</v>
      </c>
      <c r="B3653" s="13">
        <v>6</v>
      </c>
      <c r="C3653" s="13">
        <v>2</v>
      </c>
      <c r="D3653" s="13">
        <v>3</v>
      </c>
      <c r="E3653" s="14">
        <f t="shared" si="948"/>
        <v>153</v>
      </c>
      <c r="F3653" s="24">
        <f>'1 Solar Profile'!E3655*S$10</f>
        <v>0</v>
      </c>
      <c r="G3653" s="24">
        <f>'2 Load Profile'!E3654</f>
        <v>0.40627450392604081</v>
      </c>
      <c r="H3653" s="24">
        <f t="shared" si="954"/>
        <v>0.40627450392604081</v>
      </c>
      <c r="I3653" s="13">
        <f t="shared" si="955"/>
        <v>0</v>
      </c>
      <c r="J3653" s="24">
        <f t="shared" si="956"/>
        <v>0</v>
      </c>
      <c r="K3653" s="24">
        <f t="shared" si="957"/>
        <v>0.40627450392604081</v>
      </c>
      <c r="L3653" s="13"/>
      <c r="M3653" s="24"/>
      <c r="N3653" s="24">
        <f t="shared" si="951"/>
        <v>0</v>
      </c>
      <c r="O3653" s="13"/>
      <c r="P3653" s="13"/>
    </row>
    <row r="3654" spans="1:16">
      <c r="A3654">
        <v>3653</v>
      </c>
      <c r="B3654" s="13">
        <v>6</v>
      </c>
      <c r="C3654" s="13">
        <v>2</v>
      </c>
      <c r="D3654" s="13">
        <v>4</v>
      </c>
      <c r="E3654" s="14">
        <f t="shared" si="948"/>
        <v>153</v>
      </c>
      <c r="F3654" s="24">
        <f>'1 Solar Profile'!E3656*S$10</f>
        <v>0</v>
      </c>
      <c r="G3654" s="24">
        <f>'2 Load Profile'!E3655</f>
        <v>0.4501416262383876</v>
      </c>
      <c r="H3654" s="24">
        <f t="shared" si="954"/>
        <v>0.4501416262383876</v>
      </c>
      <c r="I3654" s="13">
        <f t="shared" si="955"/>
        <v>0</v>
      </c>
      <c r="J3654" s="24">
        <f t="shared" si="956"/>
        <v>0</v>
      </c>
      <c r="K3654" s="24">
        <f t="shared" si="957"/>
        <v>0.4501416262383876</v>
      </c>
      <c r="L3654" s="13"/>
      <c r="M3654" s="24"/>
      <c r="N3654" s="24">
        <f t="shared" si="951"/>
        <v>0</v>
      </c>
      <c r="O3654" s="13"/>
      <c r="P3654" s="13"/>
    </row>
    <row r="3655" spans="1:16">
      <c r="A3655">
        <v>3654</v>
      </c>
      <c r="B3655" s="13">
        <v>6</v>
      </c>
      <c r="C3655" s="13">
        <v>2</v>
      </c>
      <c r="D3655" s="13">
        <v>5</v>
      </c>
      <c r="E3655" s="14">
        <f t="shared" si="948"/>
        <v>153</v>
      </c>
      <c r="F3655" s="24">
        <f>'1 Solar Profile'!E3657*S$10</f>
        <v>0.33662474999999997</v>
      </c>
      <c r="G3655" s="24">
        <f>'2 Load Profile'!E3656</f>
        <v>0.5717702245753411</v>
      </c>
      <c r="H3655" s="24">
        <f t="shared" si="954"/>
        <v>0.23514547457534113</v>
      </c>
      <c r="I3655" s="13">
        <f t="shared" si="955"/>
        <v>0</v>
      </c>
      <c r="J3655" s="24">
        <f t="shared" si="956"/>
        <v>0.33662474999999997</v>
      </c>
      <c r="K3655" s="24">
        <f t="shared" si="957"/>
        <v>0.23514547457534113</v>
      </c>
      <c r="L3655" s="13"/>
      <c r="M3655" s="24"/>
      <c r="N3655" s="24">
        <f t="shared" si="951"/>
        <v>0</v>
      </c>
      <c r="O3655" s="13"/>
      <c r="P3655" s="13"/>
    </row>
    <row r="3656" spans="1:16">
      <c r="A3656">
        <v>3655</v>
      </c>
      <c r="B3656" s="13">
        <v>6</v>
      </c>
      <c r="C3656" s="13">
        <v>2</v>
      </c>
      <c r="D3656" s="13">
        <v>6</v>
      </c>
      <c r="E3656" s="14">
        <f t="shared" si="948"/>
        <v>153</v>
      </c>
      <c r="F3656" s="24">
        <f>'1 Solar Profile'!E3658*S$10</f>
        <v>0.83874892499999998</v>
      </c>
      <c r="G3656" s="24">
        <f>'2 Load Profile'!E3657</f>
        <v>0.73589269946541591</v>
      </c>
      <c r="H3656" s="24">
        <f t="shared" si="954"/>
        <v>-0.10285622553458407</v>
      </c>
      <c r="I3656" s="13">
        <f t="shared" si="955"/>
        <v>-0.10285622553458407</v>
      </c>
      <c r="J3656" s="24">
        <f t="shared" si="956"/>
        <v>0.73589269946541591</v>
      </c>
      <c r="K3656" s="24">
        <f t="shared" si="957"/>
        <v>0</v>
      </c>
      <c r="L3656" s="13"/>
      <c r="M3656" s="24"/>
      <c r="N3656" s="24">
        <f t="shared" si="951"/>
        <v>0</v>
      </c>
      <c r="O3656" s="13"/>
      <c r="P3656" s="13"/>
    </row>
    <row r="3657" spans="1:16">
      <c r="A3657">
        <v>3656</v>
      </c>
      <c r="B3657" s="13">
        <v>6</v>
      </c>
      <c r="C3657" s="13">
        <v>2</v>
      </c>
      <c r="D3657" s="13">
        <v>7</v>
      </c>
      <c r="E3657" s="14">
        <f t="shared" si="948"/>
        <v>153</v>
      </c>
      <c r="F3657" s="24">
        <f>'1 Solar Profile'!E3659*S$10</f>
        <v>1.2626381249999998</v>
      </c>
      <c r="G3657" s="24">
        <f>'2 Load Profile'!E3658</f>
        <v>0.69022910853526442</v>
      </c>
      <c r="H3657" s="24">
        <f t="shared" si="954"/>
        <v>-0.57240901646473541</v>
      </c>
      <c r="I3657" s="13">
        <f t="shared" si="955"/>
        <v>-0.57240901646473541</v>
      </c>
      <c r="J3657" s="24">
        <f t="shared" si="956"/>
        <v>0.69022910853526442</v>
      </c>
      <c r="K3657" s="24">
        <f t="shared" si="957"/>
        <v>0</v>
      </c>
      <c r="L3657" s="13"/>
      <c r="M3657" s="24"/>
      <c r="N3657" s="24">
        <f t="shared" si="951"/>
        <v>0</v>
      </c>
      <c r="O3657" s="13"/>
      <c r="P3657" s="13"/>
    </row>
    <row r="3658" spans="1:16">
      <c r="A3658">
        <v>3657</v>
      </c>
      <c r="B3658" s="13">
        <v>6</v>
      </c>
      <c r="C3658" s="13">
        <v>2</v>
      </c>
      <c r="D3658" s="13">
        <v>8</v>
      </c>
      <c r="E3658" s="14">
        <f t="shared" si="948"/>
        <v>153</v>
      </c>
      <c r="F3658" s="24">
        <f>'1 Solar Profile'!E3660*S$10</f>
        <v>1.8632486250000002</v>
      </c>
      <c r="G3658" s="24">
        <f>'2 Load Profile'!E3659</f>
        <v>0.6548812653987901</v>
      </c>
      <c r="H3658" s="24">
        <f t="shared" si="954"/>
        <v>-1.2083673596012101</v>
      </c>
      <c r="I3658" s="13">
        <f t="shared" si="955"/>
        <v>-1.2083673596012101</v>
      </c>
      <c r="J3658" s="24">
        <f t="shared" si="956"/>
        <v>0.6548812653987901</v>
      </c>
      <c r="K3658" s="24">
        <f t="shared" si="957"/>
        <v>0</v>
      </c>
      <c r="L3658" s="13"/>
      <c r="M3658" s="24"/>
      <c r="N3658" s="24">
        <f t="shared" si="951"/>
        <v>0</v>
      </c>
      <c r="O3658" s="13"/>
      <c r="P3658" s="13"/>
    </row>
    <row r="3659" spans="1:16">
      <c r="A3659">
        <v>3658</v>
      </c>
      <c r="B3659" s="13">
        <v>6</v>
      </c>
      <c r="C3659" s="13">
        <v>2</v>
      </c>
      <c r="D3659" s="13">
        <v>9</v>
      </c>
      <c r="E3659" s="14">
        <f t="shared" si="948"/>
        <v>153</v>
      </c>
      <c r="F3659" s="24">
        <f>'1 Solar Profile'!E3661*S$10</f>
        <v>1.9266108749999997</v>
      </c>
      <c r="G3659" s="24">
        <f>'2 Load Profile'!E3660</f>
        <v>0.67571563980845306</v>
      </c>
      <c r="H3659" s="24">
        <f t="shared" si="954"/>
        <v>-1.2508952351915466</v>
      </c>
      <c r="I3659" s="13">
        <f t="shared" si="955"/>
        <v>-1.2508952351915466</v>
      </c>
      <c r="J3659" s="24">
        <f t="shared" si="956"/>
        <v>0.67571563980845317</v>
      </c>
      <c r="K3659" s="24">
        <f t="shared" si="957"/>
        <v>0</v>
      </c>
      <c r="L3659" s="13"/>
      <c r="M3659" s="24"/>
      <c r="N3659" s="24">
        <f t="shared" si="951"/>
        <v>0</v>
      </c>
      <c r="O3659" s="13"/>
      <c r="P3659" s="13"/>
    </row>
    <row r="3660" spans="1:16">
      <c r="A3660">
        <v>3659</v>
      </c>
      <c r="B3660" s="13">
        <v>6</v>
      </c>
      <c r="C3660" s="13">
        <v>2</v>
      </c>
      <c r="D3660" s="13">
        <v>10</v>
      </c>
      <c r="E3660" s="14">
        <f t="shared" si="948"/>
        <v>153</v>
      </c>
      <c r="F3660" s="24">
        <f>'1 Solar Profile'!E3662*S$10</f>
        <v>2.8407046500000002</v>
      </c>
      <c r="G3660" s="24">
        <f>'2 Load Profile'!E3661</f>
        <v>0.67414739998567141</v>
      </c>
      <c r="H3660" s="24">
        <f t="shared" si="954"/>
        <v>-2.1665572500143289</v>
      </c>
      <c r="I3660" s="13">
        <f t="shared" si="955"/>
        <v>-2.1665572500143289</v>
      </c>
      <c r="J3660" s="24">
        <f t="shared" si="956"/>
        <v>0.6741473999856713</v>
      </c>
      <c r="K3660" s="24">
        <f t="shared" si="957"/>
        <v>0</v>
      </c>
      <c r="L3660" s="13"/>
      <c r="M3660" s="24"/>
      <c r="N3660" s="24">
        <f t="shared" si="951"/>
        <v>0</v>
      </c>
      <c r="O3660" s="13"/>
      <c r="P3660" s="13"/>
    </row>
    <row r="3661" spans="1:16">
      <c r="A3661">
        <v>3660</v>
      </c>
      <c r="B3661" s="13">
        <v>6</v>
      </c>
      <c r="C3661" s="13">
        <v>2</v>
      </c>
      <c r="D3661" s="13">
        <v>11</v>
      </c>
      <c r="E3661" s="14">
        <f t="shared" si="948"/>
        <v>153</v>
      </c>
      <c r="F3661" s="24">
        <f>'1 Solar Profile'!E3663*S$10</f>
        <v>2.1856464</v>
      </c>
      <c r="G3661" s="24">
        <f>'2 Load Profile'!E3662</f>
        <v>0.65318458920674694</v>
      </c>
      <c r="H3661" s="24">
        <f t="shared" si="954"/>
        <v>-1.5324618107932531</v>
      </c>
      <c r="I3661" s="13">
        <f t="shared" si="955"/>
        <v>-1.5324618107932531</v>
      </c>
      <c r="J3661" s="24">
        <f t="shared" si="956"/>
        <v>0.65318458920674694</v>
      </c>
      <c r="K3661" s="24">
        <f t="shared" si="957"/>
        <v>0</v>
      </c>
      <c r="L3661" s="13"/>
      <c r="M3661" s="24"/>
      <c r="N3661" s="24">
        <f t="shared" si="951"/>
        <v>0</v>
      </c>
      <c r="O3661" s="13"/>
      <c r="P3661" s="13"/>
    </row>
    <row r="3662" spans="1:16">
      <c r="A3662">
        <v>3661</v>
      </c>
      <c r="B3662" s="13">
        <v>6</v>
      </c>
      <c r="C3662" s="13">
        <v>2</v>
      </c>
      <c r="D3662" s="13">
        <v>12</v>
      </c>
      <c r="E3662" s="14">
        <f t="shared" si="948"/>
        <v>153</v>
      </c>
      <c r="F3662" s="24">
        <f>'1 Solar Profile'!E3664*S$10</f>
        <v>2.110778775</v>
      </c>
      <c r="G3662" s="24">
        <f>'2 Load Profile'!E3663</f>
        <v>0.62644936023922271</v>
      </c>
      <c r="H3662" s="24">
        <f t="shared" si="954"/>
        <v>-1.4843294147607773</v>
      </c>
      <c r="I3662" s="13">
        <f t="shared" si="955"/>
        <v>-1.4843294147607773</v>
      </c>
      <c r="J3662" s="24">
        <f t="shared" si="956"/>
        <v>0.62644936023922271</v>
      </c>
      <c r="K3662" s="24">
        <f t="shared" si="957"/>
        <v>0</v>
      </c>
      <c r="L3662" s="13"/>
      <c r="M3662" s="24"/>
      <c r="N3662" s="24">
        <f t="shared" si="951"/>
        <v>0</v>
      </c>
      <c r="O3662" s="13"/>
      <c r="P3662" s="13"/>
    </row>
    <row r="3663" spans="1:16">
      <c r="A3663">
        <v>3662</v>
      </c>
      <c r="B3663" s="13">
        <v>6</v>
      </c>
      <c r="C3663" s="13">
        <v>2</v>
      </c>
      <c r="D3663" s="13">
        <v>13</v>
      </c>
      <c r="E3663" s="14">
        <f t="shared" si="948"/>
        <v>153</v>
      </c>
      <c r="F3663" s="24">
        <f>'1 Solar Profile'!E3665*S$10</f>
        <v>1.4730912</v>
      </c>
      <c r="G3663" s="24">
        <f>'2 Load Profile'!E3664</f>
        <v>0.61567050901209819</v>
      </c>
      <c r="H3663" s="24">
        <f t="shared" si="954"/>
        <v>-0.85742069098790186</v>
      </c>
      <c r="I3663" s="13">
        <f t="shared" si="955"/>
        <v>-0.85742069098790186</v>
      </c>
      <c r="J3663" s="24">
        <f t="shared" si="956"/>
        <v>0.61567050901209819</v>
      </c>
      <c r="K3663" s="24">
        <f t="shared" si="957"/>
        <v>0</v>
      </c>
      <c r="L3663" s="13"/>
      <c r="M3663" s="24"/>
      <c r="N3663" s="24">
        <f t="shared" si="951"/>
        <v>0</v>
      </c>
      <c r="O3663" s="13"/>
      <c r="P3663" s="13"/>
    </row>
    <row r="3664" spans="1:16">
      <c r="A3664">
        <v>3663</v>
      </c>
      <c r="B3664" s="13">
        <v>6</v>
      </c>
      <c r="C3664" s="13">
        <v>2</v>
      </c>
      <c r="D3664" s="13">
        <v>14</v>
      </c>
      <c r="E3664" s="14">
        <f t="shared" si="948"/>
        <v>153</v>
      </c>
      <c r="F3664" s="24">
        <f>'1 Solar Profile'!E3666*S$10</f>
        <v>1.2546544500000001</v>
      </c>
      <c r="G3664" s="24">
        <f>'2 Load Profile'!E3665</f>
        <v>0.64084819069482057</v>
      </c>
      <c r="H3664" s="24">
        <f t="shared" si="954"/>
        <v>-0.61380625930517951</v>
      </c>
      <c r="I3664" s="13">
        <f t="shared" si="955"/>
        <v>-0.61380625930517951</v>
      </c>
      <c r="J3664" s="24">
        <f t="shared" si="956"/>
        <v>0.64084819069482057</v>
      </c>
      <c r="K3664" s="24">
        <f t="shared" si="957"/>
        <v>0</v>
      </c>
      <c r="L3664" s="13"/>
      <c r="M3664" s="24"/>
      <c r="N3664" s="24">
        <f t="shared" si="951"/>
        <v>0</v>
      </c>
      <c r="O3664" s="13"/>
      <c r="P3664" s="13"/>
    </row>
    <row r="3665" spans="1:16">
      <c r="A3665">
        <v>3664</v>
      </c>
      <c r="B3665" s="13">
        <v>6</v>
      </c>
      <c r="C3665" s="13">
        <v>2</v>
      </c>
      <c r="D3665" s="13">
        <v>15</v>
      </c>
      <c r="E3665" s="14">
        <f t="shared" si="948"/>
        <v>153</v>
      </c>
      <c r="F3665" s="24">
        <f>'1 Solar Profile'!E3667*S$10</f>
        <v>0.72700109999999996</v>
      </c>
      <c r="G3665" s="24">
        <f>'2 Load Profile'!E3666</f>
        <v>0.73197740895484653</v>
      </c>
      <c r="H3665" s="24">
        <f t="shared" si="954"/>
        <v>4.9763089548465755E-3</v>
      </c>
      <c r="I3665" s="13">
        <f t="shared" si="955"/>
        <v>0</v>
      </c>
      <c r="J3665" s="24">
        <f t="shared" si="956"/>
        <v>0.72700109999999996</v>
      </c>
      <c r="K3665" s="24">
        <f t="shared" si="957"/>
        <v>4.9763089548465755E-3</v>
      </c>
      <c r="L3665" s="13"/>
      <c r="M3665" s="24"/>
      <c r="N3665" s="24">
        <f t="shared" si="951"/>
        <v>0</v>
      </c>
      <c r="O3665" s="13"/>
      <c r="P3665" s="13"/>
    </row>
    <row r="3666" spans="1:16">
      <c r="A3666">
        <v>3665</v>
      </c>
      <c r="B3666" s="13">
        <v>6</v>
      </c>
      <c r="C3666" s="13">
        <v>2</v>
      </c>
      <c r="D3666" s="13">
        <v>16</v>
      </c>
      <c r="E3666" s="14">
        <f t="shared" si="948"/>
        <v>153</v>
      </c>
      <c r="F3666" s="24">
        <f>'1 Solar Profile'!E3668*S$10</f>
        <v>0.71782672499999989</v>
      </c>
      <c r="G3666" s="24">
        <f>'2 Load Profile'!E3667</f>
        <v>0.89043647458293063</v>
      </c>
      <c r="H3666" s="24">
        <f t="shared" si="954"/>
        <v>0.17260974958293074</v>
      </c>
      <c r="I3666" s="13">
        <f t="shared" si="955"/>
        <v>0</v>
      </c>
      <c r="J3666" s="24">
        <f t="shared" si="956"/>
        <v>0.71782672499999989</v>
      </c>
      <c r="K3666" s="24">
        <f t="shared" si="957"/>
        <v>0.17260974958293074</v>
      </c>
      <c r="L3666" s="13"/>
      <c r="M3666" s="24"/>
      <c r="N3666" s="24">
        <f t="shared" si="951"/>
        <v>0</v>
      </c>
      <c r="O3666" s="13"/>
      <c r="P3666" s="13"/>
    </row>
    <row r="3667" spans="1:16">
      <c r="A3667">
        <v>3666</v>
      </c>
      <c r="B3667" s="13">
        <v>6</v>
      </c>
      <c r="C3667" s="13">
        <v>2</v>
      </c>
      <c r="D3667" s="13">
        <v>17</v>
      </c>
      <c r="E3667" s="14">
        <f t="shared" si="948"/>
        <v>153</v>
      </c>
      <c r="F3667" s="24">
        <f>'1 Solar Profile'!E3669*S$10</f>
        <v>0.33709882499999999</v>
      </c>
      <c r="G3667" s="24">
        <f>'2 Load Profile'!E3668</f>
        <v>0.96407650292817715</v>
      </c>
      <c r="H3667" s="24">
        <f t="shared" si="954"/>
        <v>0.62697767792817716</v>
      </c>
      <c r="I3667" s="13">
        <f t="shared" si="955"/>
        <v>0</v>
      </c>
      <c r="J3667" s="24">
        <f t="shared" si="956"/>
        <v>0.33709882499999999</v>
      </c>
      <c r="K3667" s="24">
        <f t="shared" si="957"/>
        <v>0.62697767792817716</v>
      </c>
      <c r="L3667" s="13"/>
      <c r="M3667" s="24"/>
      <c r="N3667" s="24">
        <f t="shared" si="951"/>
        <v>0</v>
      </c>
      <c r="O3667" s="13"/>
      <c r="P3667" s="13"/>
    </row>
    <row r="3668" spans="1:16">
      <c r="A3668">
        <v>3667</v>
      </c>
      <c r="B3668" s="13">
        <v>6</v>
      </c>
      <c r="C3668" s="13">
        <v>2</v>
      </c>
      <c r="D3668" s="13">
        <v>18</v>
      </c>
      <c r="E3668" s="14">
        <f t="shared" si="948"/>
        <v>153</v>
      </c>
      <c r="F3668" s="24">
        <f>'1 Solar Profile'!E3670*S$10</f>
        <v>0</v>
      </c>
      <c r="G3668" s="24">
        <f>'2 Load Profile'!E3669</f>
        <v>0.99992409676124194</v>
      </c>
      <c r="H3668" s="24">
        <f t="shared" si="954"/>
        <v>0.99992409676124194</v>
      </c>
      <c r="I3668" s="13">
        <f t="shared" si="955"/>
        <v>0</v>
      </c>
      <c r="J3668" s="24">
        <f t="shared" si="956"/>
        <v>0</v>
      </c>
      <c r="K3668" s="24">
        <f t="shared" si="957"/>
        <v>0.99992409676124194</v>
      </c>
      <c r="L3668" s="13"/>
      <c r="M3668" s="24"/>
      <c r="N3668" s="24">
        <f t="shared" si="951"/>
        <v>0</v>
      </c>
      <c r="O3668" s="13"/>
      <c r="P3668" s="13"/>
    </row>
    <row r="3669" spans="1:16">
      <c r="A3669">
        <v>3668</v>
      </c>
      <c r="B3669" s="13">
        <v>6</v>
      </c>
      <c r="C3669" s="13">
        <v>2</v>
      </c>
      <c r="D3669" s="13">
        <v>19</v>
      </c>
      <c r="E3669" s="14">
        <f t="shared" si="948"/>
        <v>153</v>
      </c>
      <c r="F3669" s="24">
        <f>'1 Solar Profile'!E3671*S$10</f>
        <v>0</v>
      </c>
      <c r="G3669" s="24">
        <f>'2 Load Profile'!E3670</f>
        <v>1.1666334609106239</v>
      </c>
      <c r="H3669" s="24">
        <f t="shared" si="954"/>
        <v>1.1666334609106239</v>
      </c>
      <c r="I3669" s="13">
        <f t="shared" si="955"/>
        <v>0</v>
      </c>
      <c r="J3669" s="24">
        <f t="shared" si="956"/>
        <v>0</v>
      </c>
      <c r="K3669" s="24">
        <f t="shared" si="957"/>
        <v>1.1666334609106239</v>
      </c>
      <c r="L3669" s="13"/>
      <c r="M3669" s="24"/>
      <c r="N3669" s="24">
        <f t="shared" si="951"/>
        <v>0</v>
      </c>
      <c r="O3669" s="13"/>
      <c r="P3669" s="13"/>
    </row>
    <row r="3670" spans="1:16">
      <c r="A3670">
        <v>3669</v>
      </c>
      <c r="B3670" s="13">
        <v>6</v>
      </c>
      <c r="C3670" s="13">
        <v>2</v>
      </c>
      <c r="D3670" s="13">
        <v>20</v>
      </c>
      <c r="E3670" s="14">
        <f t="shared" si="948"/>
        <v>153</v>
      </c>
      <c r="F3670" s="24">
        <f>'1 Solar Profile'!E3672*S$10</f>
        <v>0</v>
      </c>
      <c r="G3670" s="24">
        <f>'2 Load Profile'!E3671</f>
        <v>1.3264104981079179</v>
      </c>
      <c r="H3670" s="24">
        <f t="shared" si="954"/>
        <v>1.3264104981079179</v>
      </c>
      <c r="I3670" s="13">
        <f t="shared" si="955"/>
        <v>0</v>
      </c>
      <c r="J3670" s="24">
        <f t="shared" si="956"/>
        <v>0</v>
      </c>
      <c r="K3670" s="24">
        <f t="shared" si="957"/>
        <v>1.3264104981079179</v>
      </c>
      <c r="L3670" s="13"/>
      <c r="M3670" s="24"/>
      <c r="N3670" s="24">
        <f t="shared" si="951"/>
        <v>0</v>
      </c>
      <c r="O3670" s="24"/>
      <c r="P3670" s="24"/>
    </row>
    <row r="3671" spans="1:16">
      <c r="A3671">
        <v>3670</v>
      </c>
      <c r="B3671" s="13">
        <v>6</v>
      </c>
      <c r="C3671" s="13">
        <v>2</v>
      </c>
      <c r="D3671" s="13">
        <v>21</v>
      </c>
      <c r="E3671" s="14">
        <f t="shared" si="948"/>
        <v>153</v>
      </c>
      <c r="F3671" s="24">
        <f>'1 Solar Profile'!E3673*S$10</f>
        <v>0</v>
      </c>
      <c r="G3671" s="24">
        <f>'2 Load Profile'!E3672</f>
        <v>1.1205858751523261</v>
      </c>
      <c r="H3671" s="24">
        <f t="shared" si="954"/>
        <v>1.1205858751523261</v>
      </c>
      <c r="I3671" s="13">
        <f t="shared" si="955"/>
        <v>0</v>
      </c>
      <c r="J3671" s="24">
        <f t="shared" si="956"/>
        <v>0</v>
      </c>
      <c r="K3671" s="24">
        <f t="shared" si="957"/>
        <v>1.1205858751523261</v>
      </c>
      <c r="L3671" s="13"/>
      <c r="M3671" s="24"/>
      <c r="N3671" s="24">
        <f t="shared" si="951"/>
        <v>0</v>
      </c>
      <c r="O3671" s="13"/>
      <c r="P3671" s="13"/>
    </row>
    <row r="3672" spans="1:16">
      <c r="A3672">
        <v>3671</v>
      </c>
      <c r="B3672" s="13">
        <v>6</v>
      </c>
      <c r="C3672" s="13">
        <v>2</v>
      </c>
      <c r="D3672" s="13">
        <v>22</v>
      </c>
      <c r="E3672" s="14">
        <f t="shared" ref="E3672:E3735" si="962">IF(D3672&lt;D3671, E3671+1,E3671)</f>
        <v>153</v>
      </c>
      <c r="F3672" s="24">
        <f>'1 Solar Profile'!E3674*S$10</f>
        <v>0</v>
      </c>
      <c r="G3672" s="24">
        <f>'2 Load Profile'!E3673</f>
        <v>0.85190916474687961</v>
      </c>
      <c r="H3672" s="24">
        <f t="shared" si="954"/>
        <v>0.85190916474687961</v>
      </c>
      <c r="I3672" s="13">
        <f t="shared" si="955"/>
        <v>0</v>
      </c>
      <c r="J3672" s="24">
        <f t="shared" si="956"/>
        <v>0</v>
      </c>
      <c r="K3672" s="24">
        <f t="shared" si="957"/>
        <v>0.85190916474687961</v>
      </c>
      <c r="L3672" s="13"/>
      <c r="M3672" s="24"/>
      <c r="N3672" s="24">
        <f t="shared" si="951"/>
        <v>0</v>
      </c>
      <c r="O3672" s="13"/>
      <c r="P3672" s="13"/>
    </row>
    <row r="3673" spans="1:16">
      <c r="A3673">
        <v>3672</v>
      </c>
      <c r="B3673" s="13">
        <v>6</v>
      </c>
      <c r="C3673" s="13">
        <v>2</v>
      </c>
      <c r="D3673" s="13">
        <v>23</v>
      </c>
      <c r="E3673" s="14">
        <f t="shared" si="962"/>
        <v>153</v>
      </c>
      <c r="F3673" s="24">
        <f>'1 Solar Profile'!E3675*S$10</f>
        <v>0</v>
      </c>
      <c r="G3673" s="24">
        <f>'2 Load Profile'!E3674</f>
        <v>0.59107295128076542</v>
      </c>
      <c r="H3673" s="24">
        <f t="shared" si="954"/>
        <v>0.59107295128076542</v>
      </c>
      <c r="I3673" s="13">
        <f t="shared" si="955"/>
        <v>0</v>
      </c>
      <c r="J3673" s="24">
        <f t="shared" si="956"/>
        <v>0</v>
      </c>
      <c r="K3673" s="24">
        <f t="shared" si="957"/>
        <v>0.59107295128076542</v>
      </c>
      <c r="L3673" s="13">
        <f t="shared" ref="L3673" si="963">SUM(I3650:I3673)</f>
        <v>-9.7891032626535175</v>
      </c>
      <c r="M3673" s="24">
        <f t="shared" ref="M3673" si="964">SUMIF(H3650:H3673,"&gt;0",H3650:H3673)</f>
        <v>9.2476784017585825</v>
      </c>
      <c r="N3673" s="24">
        <f t="shared" si="951"/>
        <v>-0.54142486089493502</v>
      </c>
      <c r="O3673" s="13">
        <f t="shared" ref="O3673" si="965">IF(M3673&gt;(L3673*-1),(M3673+L3673)*S$12,0)</f>
        <v>0</v>
      </c>
      <c r="P3673" s="13">
        <f t="shared" ref="P3673" si="966">IF(M3673&lt;(L3673*-1),(M3673+L3673)*S$14,0)</f>
        <v>-1.4320687570671032E-2</v>
      </c>
    </row>
    <row r="3674" spans="1:16">
      <c r="A3674">
        <v>3673</v>
      </c>
      <c r="B3674" s="13">
        <v>6</v>
      </c>
      <c r="C3674" s="13">
        <v>3</v>
      </c>
      <c r="D3674" s="13">
        <v>0</v>
      </c>
      <c r="E3674" s="14">
        <f t="shared" si="962"/>
        <v>154</v>
      </c>
      <c r="F3674" s="24">
        <f>'1 Solar Profile'!E3676*S$10</f>
        <v>0</v>
      </c>
      <c r="G3674" s="24">
        <f>'2 Load Profile'!E3675</f>
        <v>0.50625203080983083</v>
      </c>
      <c r="H3674" s="24">
        <f t="shared" si="954"/>
        <v>0.50625203080983083</v>
      </c>
      <c r="I3674" s="13">
        <f t="shared" si="955"/>
        <v>0</v>
      </c>
      <c r="J3674" s="24">
        <f t="shared" si="956"/>
        <v>0</v>
      </c>
      <c r="K3674" s="24">
        <f t="shared" si="957"/>
        <v>0.50625203080983083</v>
      </c>
      <c r="L3674" s="13"/>
      <c r="M3674" s="24"/>
      <c r="N3674" s="24">
        <f t="shared" si="951"/>
        <v>0</v>
      </c>
      <c r="O3674" s="13"/>
      <c r="P3674" s="13"/>
    </row>
    <row r="3675" spans="1:16">
      <c r="A3675">
        <v>3674</v>
      </c>
      <c r="B3675" s="13">
        <v>6</v>
      </c>
      <c r="C3675" s="13">
        <v>3</v>
      </c>
      <c r="D3675" s="13">
        <v>1</v>
      </c>
      <c r="E3675" s="14">
        <f t="shared" si="962"/>
        <v>154</v>
      </c>
      <c r="F3675" s="24">
        <f>'1 Solar Profile'!E3677*S$10</f>
        <v>0</v>
      </c>
      <c r="G3675" s="24">
        <f>'2 Load Profile'!E3676</f>
        <v>0.46962861494909114</v>
      </c>
      <c r="H3675" s="24">
        <f t="shared" si="954"/>
        <v>0.46962861494909114</v>
      </c>
      <c r="I3675" s="13">
        <f t="shared" si="955"/>
        <v>0</v>
      </c>
      <c r="J3675" s="24">
        <f t="shared" si="956"/>
        <v>0</v>
      </c>
      <c r="K3675" s="24">
        <f t="shared" si="957"/>
        <v>0.46962861494909114</v>
      </c>
      <c r="L3675" s="13"/>
      <c r="M3675" s="24"/>
      <c r="N3675" s="24">
        <f t="shared" si="951"/>
        <v>0</v>
      </c>
      <c r="O3675" s="13"/>
      <c r="P3675" s="13"/>
    </row>
    <row r="3676" spans="1:16">
      <c r="A3676">
        <v>3675</v>
      </c>
      <c r="B3676" s="13">
        <v>6</v>
      </c>
      <c r="C3676" s="13">
        <v>3</v>
      </c>
      <c r="D3676" s="13">
        <v>2</v>
      </c>
      <c r="E3676" s="14">
        <f t="shared" si="962"/>
        <v>154</v>
      </c>
      <c r="F3676" s="24">
        <f>'1 Solar Profile'!E3678*S$10</f>
        <v>0</v>
      </c>
      <c r="G3676" s="24">
        <f>'2 Load Profile'!E3677</f>
        <v>0.47049715343124465</v>
      </c>
      <c r="H3676" s="24">
        <f t="shared" si="954"/>
        <v>0.47049715343124465</v>
      </c>
      <c r="I3676" s="13">
        <f t="shared" si="955"/>
        <v>0</v>
      </c>
      <c r="J3676" s="24">
        <f t="shared" si="956"/>
        <v>0</v>
      </c>
      <c r="K3676" s="24">
        <f t="shared" si="957"/>
        <v>0.47049715343124465</v>
      </c>
      <c r="L3676" s="13"/>
      <c r="M3676" s="24"/>
      <c r="N3676" s="24">
        <f t="shared" si="951"/>
        <v>0</v>
      </c>
      <c r="O3676" s="13"/>
      <c r="P3676" s="13"/>
    </row>
    <row r="3677" spans="1:16">
      <c r="A3677">
        <v>3676</v>
      </c>
      <c r="B3677" s="13">
        <v>6</v>
      </c>
      <c r="C3677" s="13">
        <v>3</v>
      </c>
      <c r="D3677" s="13">
        <v>3</v>
      </c>
      <c r="E3677" s="14">
        <f t="shared" si="962"/>
        <v>154</v>
      </c>
      <c r="F3677" s="24">
        <f>'1 Solar Profile'!E3679*S$10</f>
        <v>0</v>
      </c>
      <c r="G3677" s="24">
        <f>'2 Load Profile'!E3678</f>
        <v>0.48097819716403722</v>
      </c>
      <c r="H3677" s="24">
        <f t="shared" si="954"/>
        <v>0.48097819716403722</v>
      </c>
      <c r="I3677" s="13">
        <f t="shared" si="955"/>
        <v>0</v>
      </c>
      <c r="J3677" s="24">
        <f t="shared" si="956"/>
        <v>0</v>
      </c>
      <c r="K3677" s="24">
        <f t="shared" si="957"/>
        <v>0.48097819716403722</v>
      </c>
      <c r="L3677" s="13"/>
      <c r="M3677" s="24"/>
      <c r="N3677" s="24">
        <f t="shared" si="951"/>
        <v>0</v>
      </c>
      <c r="O3677" s="13"/>
      <c r="P3677" s="13"/>
    </row>
    <row r="3678" spans="1:16">
      <c r="A3678">
        <v>3677</v>
      </c>
      <c r="B3678" s="13">
        <v>6</v>
      </c>
      <c r="C3678" s="13">
        <v>3</v>
      </c>
      <c r="D3678" s="13">
        <v>4</v>
      </c>
      <c r="E3678" s="14">
        <f t="shared" si="962"/>
        <v>154</v>
      </c>
      <c r="F3678" s="24">
        <f>'1 Solar Profile'!E3680*S$10</f>
        <v>5.4431999999999996E-3</v>
      </c>
      <c r="G3678" s="24">
        <f>'2 Load Profile'!E3679</f>
        <v>0.53040511479181895</v>
      </c>
      <c r="H3678" s="24">
        <f t="shared" si="954"/>
        <v>0.52496191479181897</v>
      </c>
      <c r="I3678" s="13">
        <f t="shared" si="955"/>
        <v>0</v>
      </c>
      <c r="J3678" s="24">
        <f t="shared" si="956"/>
        <v>5.4431999999999996E-3</v>
      </c>
      <c r="K3678" s="24">
        <f t="shared" si="957"/>
        <v>0.52496191479181897</v>
      </c>
      <c r="L3678" s="13"/>
      <c r="M3678" s="24"/>
      <c r="N3678" s="24">
        <f t="shared" si="951"/>
        <v>0</v>
      </c>
      <c r="O3678" s="13"/>
      <c r="P3678" s="13"/>
    </row>
    <row r="3679" spans="1:16">
      <c r="A3679">
        <v>3678</v>
      </c>
      <c r="B3679" s="13">
        <v>6</v>
      </c>
      <c r="C3679" s="13">
        <v>3</v>
      </c>
      <c r="D3679" s="13">
        <v>5</v>
      </c>
      <c r="E3679" s="14">
        <f t="shared" si="962"/>
        <v>154</v>
      </c>
      <c r="F3679" s="24">
        <f>'1 Solar Profile'!E3681*S$10</f>
        <v>0.16391497499999999</v>
      </c>
      <c r="G3679" s="24">
        <f>'2 Load Profile'!E3680</f>
        <v>0.6508320111918654</v>
      </c>
      <c r="H3679" s="24">
        <f t="shared" si="954"/>
        <v>0.48691703619186544</v>
      </c>
      <c r="I3679" s="13">
        <f t="shared" si="955"/>
        <v>0</v>
      </c>
      <c r="J3679" s="24">
        <f t="shared" si="956"/>
        <v>0.16391497499999999</v>
      </c>
      <c r="K3679" s="24">
        <f t="shared" si="957"/>
        <v>0.48691703619186544</v>
      </c>
      <c r="L3679" s="13"/>
      <c r="M3679" s="24"/>
      <c r="N3679" s="24">
        <f t="shared" si="951"/>
        <v>0</v>
      </c>
      <c r="O3679" s="13"/>
      <c r="P3679" s="13"/>
    </row>
    <row r="3680" spans="1:16">
      <c r="A3680">
        <v>3679</v>
      </c>
      <c r="B3680" s="13">
        <v>6</v>
      </c>
      <c r="C3680" s="13">
        <v>3</v>
      </c>
      <c r="D3680" s="13">
        <v>6</v>
      </c>
      <c r="E3680" s="14">
        <f t="shared" si="962"/>
        <v>154</v>
      </c>
      <c r="F3680" s="24">
        <f>'1 Solar Profile'!E3682*S$10</f>
        <v>0.38035934999999998</v>
      </c>
      <c r="G3680" s="24">
        <f>'2 Load Profile'!E3681</f>
        <v>0.81859255917281737</v>
      </c>
      <c r="H3680" s="24">
        <f t="shared" si="954"/>
        <v>0.43823320917281738</v>
      </c>
      <c r="I3680" s="13">
        <f t="shared" si="955"/>
        <v>0</v>
      </c>
      <c r="J3680" s="24">
        <f t="shared" si="956"/>
        <v>0.38035934999999998</v>
      </c>
      <c r="K3680" s="24">
        <f t="shared" si="957"/>
        <v>0.43823320917281738</v>
      </c>
      <c r="L3680" s="13"/>
      <c r="M3680" s="24"/>
      <c r="N3680" s="24">
        <f t="shared" si="951"/>
        <v>0</v>
      </c>
      <c r="O3680" s="13"/>
      <c r="P3680" s="13"/>
    </row>
    <row r="3681" spans="1:17">
      <c r="A3681">
        <v>3680</v>
      </c>
      <c r="B3681" s="13">
        <v>6</v>
      </c>
      <c r="C3681" s="13">
        <v>3</v>
      </c>
      <c r="D3681" s="13">
        <v>7</v>
      </c>
      <c r="E3681" s="14">
        <f t="shared" si="962"/>
        <v>154</v>
      </c>
      <c r="F3681" s="24">
        <f>'1 Solar Profile'!E3683*S$10</f>
        <v>0.97315784999999999</v>
      </c>
      <c r="G3681" s="24">
        <f>'2 Load Profile'!E3682</f>
        <v>0.77252640255132388</v>
      </c>
      <c r="H3681" s="24">
        <f t="shared" si="954"/>
        <v>-0.20063144744867611</v>
      </c>
      <c r="I3681" s="13">
        <f t="shared" si="955"/>
        <v>-0.20063144744867611</v>
      </c>
      <c r="J3681" s="24">
        <f t="shared" si="956"/>
        <v>0.77252640255132388</v>
      </c>
      <c r="K3681" s="24">
        <f t="shared" si="957"/>
        <v>0</v>
      </c>
      <c r="L3681" s="13"/>
      <c r="M3681" s="24"/>
      <c r="N3681" s="24">
        <f t="shared" si="951"/>
        <v>0</v>
      </c>
      <c r="O3681" s="13"/>
      <c r="P3681" s="13"/>
    </row>
    <row r="3682" spans="1:17">
      <c r="A3682">
        <v>3681</v>
      </c>
      <c r="B3682" s="13">
        <v>6</v>
      </c>
      <c r="C3682" s="13">
        <v>3</v>
      </c>
      <c r="D3682" s="13">
        <v>8</v>
      </c>
      <c r="E3682" s="14">
        <f t="shared" si="962"/>
        <v>154</v>
      </c>
      <c r="F3682" s="24">
        <f>'1 Solar Profile'!E3684*S$10</f>
        <v>1.21855545</v>
      </c>
      <c r="G3682" s="24">
        <f>'2 Load Profile'!E3683</f>
        <v>0.73128615944327646</v>
      </c>
      <c r="H3682" s="24">
        <f t="shared" si="954"/>
        <v>-0.48726929055672352</v>
      </c>
      <c r="I3682" s="13">
        <f t="shared" si="955"/>
        <v>-0.48726929055672352</v>
      </c>
      <c r="J3682" s="24">
        <f t="shared" si="956"/>
        <v>0.73128615944327646</v>
      </c>
      <c r="K3682" s="24">
        <f t="shared" si="957"/>
        <v>0</v>
      </c>
      <c r="L3682" s="13"/>
      <c r="M3682" s="24"/>
      <c r="N3682" s="24">
        <f t="shared" si="951"/>
        <v>0</v>
      </c>
      <c r="O3682" s="13"/>
      <c r="P3682" s="13"/>
    </row>
    <row r="3683" spans="1:17">
      <c r="A3683">
        <v>3682</v>
      </c>
      <c r="B3683" s="13">
        <v>6</v>
      </c>
      <c r="C3683" s="13">
        <v>3</v>
      </c>
      <c r="D3683" s="13">
        <v>9</v>
      </c>
      <c r="E3683" s="14">
        <f t="shared" si="962"/>
        <v>154</v>
      </c>
      <c r="F3683" s="24">
        <f>'1 Solar Profile'!E3685*S$10</f>
        <v>1.0720788749999999</v>
      </c>
      <c r="G3683" s="24">
        <f>'2 Load Profile'!E3684</f>
        <v>0.73757328078681239</v>
      </c>
      <c r="H3683" s="24">
        <f t="shared" si="954"/>
        <v>-0.33450559421318748</v>
      </c>
      <c r="I3683" s="13">
        <f t="shared" si="955"/>
        <v>-0.33450559421318748</v>
      </c>
      <c r="J3683" s="24">
        <f t="shared" si="956"/>
        <v>0.73757328078681239</v>
      </c>
      <c r="K3683" s="24">
        <f t="shared" si="957"/>
        <v>0</v>
      </c>
      <c r="L3683" s="13"/>
      <c r="M3683" s="24"/>
      <c r="N3683" s="24">
        <f t="shared" si="951"/>
        <v>0</v>
      </c>
      <c r="O3683" s="13"/>
      <c r="P3683" s="13"/>
    </row>
    <row r="3684" spans="1:17">
      <c r="A3684">
        <v>3683</v>
      </c>
      <c r="B3684" s="13">
        <v>6</v>
      </c>
      <c r="C3684" s="13">
        <v>3</v>
      </c>
      <c r="D3684" s="13">
        <v>10</v>
      </c>
      <c r="E3684" s="14">
        <f t="shared" si="962"/>
        <v>154</v>
      </c>
      <c r="F3684" s="24">
        <f>'1 Solar Profile'!E3686*S$10</f>
        <v>1.1185524</v>
      </c>
      <c r="G3684" s="24">
        <f>'2 Load Profile'!E3685</f>
        <v>0.73123847498840222</v>
      </c>
      <c r="H3684" s="24">
        <f t="shared" si="954"/>
        <v>-0.38731392501159778</v>
      </c>
      <c r="I3684" s="13">
        <f t="shared" si="955"/>
        <v>-0.38731392501159778</v>
      </c>
      <c r="J3684" s="24">
        <f t="shared" si="956"/>
        <v>0.73123847498840222</v>
      </c>
      <c r="K3684" s="24">
        <f t="shared" si="957"/>
        <v>0</v>
      </c>
      <c r="L3684" s="13"/>
      <c r="M3684" s="24"/>
      <c r="N3684" s="24">
        <f t="shared" si="951"/>
        <v>0</v>
      </c>
      <c r="O3684" s="13"/>
      <c r="P3684" s="13"/>
    </row>
    <row r="3685" spans="1:17">
      <c r="A3685">
        <v>3684</v>
      </c>
      <c r="B3685" s="13">
        <v>6</v>
      </c>
      <c r="C3685" s="13">
        <v>3</v>
      </c>
      <c r="D3685" s="13">
        <v>11</v>
      </c>
      <c r="E3685" s="14">
        <f t="shared" si="962"/>
        <v>154</v>
      </c>
      <c r="F3685" s="24">
        <f>'1 Solar Profile'!E3687*S$10</f>
        <v>1.604633625</v>
      </c>
      <c r="G3685" s="24">
        <f>'2 Load Profile'!E3686</f>
        <v>0.6996547075970444</v>
      </c>
      <c r="H3685" s="24">
        <f t="shared" si="954"/>
        <v>-0.90497891740295555</v>
      </c>
      <c r="I3685" s="13">
        <f t="shared" si="955"/>
        <v>-0.90497891740295555</v>
      </c>
      <c r="J3685" s="24">
        <f t="shared" si="956"/>
        <v>0.6996547075970444</v>
      </c>
      <c r="K3685" s="24">
        <f t="shared" si="957"/>
        <v>0</v>
      </c>
      <c r="L3685" s="13"/>
      <c r="M3685" s="24"/>
      <c r="N3685" s="24">
        <f t="shared" si="951"/>
        <v>0</v>
      </c>
      <c r="O3685" s="13"/>
      <c r="P3685" s="13"/>
    </row>
    <row r="3686" spans="1:17">
      <c r="A3686">
        <v>3685</v>
      </c>
      <c r="B3686" s="13">
        <v>6</v>
      </c>
      <c r="C3686" s="13">
        <v>3</v>
      </c>
      <c r="D3686" s="13">
        <v>12</v>
      </c>
      <c r="E3686" s="14">
        <f t="shared" si="962"/>
        <v>154</v>
      </c>
      <c r="F3686" s="24">
        <f>'1 Solar Profile'!E3688*S$10</f>
        <v>1.3095242999999999</v>
      </c>
      <c r="G3686" s="24">
        <f>'2 Load Profile'!E3687</f>
        <v>0.66543026566056895</v>
      </c>
      <c r="H3686" s="24">
        <f t="shared" si="954"/>
        <v>-0.64409403433943091</v>
      </c>
      <c r="I3686" s="13">
        <f t="shared" si="955"/>
        <v>-0.64409403433943091</v>
      </c>
      <c r="J3686" s="24">
        <f t="shared" si="956"/>
        <v>0.66543026566056895</v>
      </c>
      <c r="K3686" s="24">
        <f t="shared" si="957"/>
        <v>0</v>
      </c>
      <c r="L3686" s="13"/>
      <c r="M3686" s="24"/>
      <c r="N3686" s="24">
        <f t="shared" si="951"/>
        <v>0</v>
      </c>
      <c r="O3686" s="13"/>
      <c r="P3686" s="13"/>
    </row>
    <row r="3687" spans="1:17">
      <c r="A3687">
        <v>3686</v>
      </c>
      <c r="B3687" s="13">
        <v>6</v>
      </c>
      <c r="C3687" s="13">
        <v>3</v>
      </c>
      <c r="D3687" s="13">
        <v>13</v>
      </c>
      <c r="E3687" s="14">
        <f t="shared" si="962"/>
        <v>154</v>
      </c>
      <c r="F3687" s="24">
        <f>'1 Solar Profile'!E3689*S$10</f>
        <v>1.1379879000000002</v>
      </c>
      <c r="G3687" s="24">
        <f>'2 Load Profile'!E3688</f>
        <v>0.65162990944115584</v>
      </c>
      <c r="H3687" s="24">
        <f t="shared" si="954"/>
        <v>-0.48635799055884432</v>
      </c>
      <c r="I3687" s="13">
        <f t="shared" si="955"/>
        <v>-0.48635799055884432</v>
      </c>
      <c r="J3687" s="24">
        <f t="shared" si="956"/>
        <v>0.65162990944115584</v>
      </c>
      <c r="K3687" s="24">
        <f t="shared" si="957"/>
        <v>0</v>
      </c>
      <c r="L3687" s="13"/>
      <c r="M3687" s="24"/>
      <c r="N3687" s="24">
        <f t="shared" si="951"/>
        <v>0</v>
      </c>
      <c r="O3687" s="13"/>
      <c r="P3687" s="13"/>
    </row>
    <row r="3688" spans="1:17">
      <c r="A3688">
        <v>3687</v>
      </c>
      <c r="B3688" s="13">
        <v>6</v>
      </c>
      <c r="C3688" s="13">
        <v>3</v>
      </c>
      <c r="D3688" s="13">
        <v>14</v>
      </c>
      <c r="E3688" s="14">
        <f t="shared" si="962"/>
        <v>154</v>
      </c>
      <c r="F3688" s="24">
        <f>'1 Solar Profile'!E3690*S$10</f>
        <v>1.9396597499999999</v>
      </c>
      <c r="G3688" s="24">
        <f>'2 Load Profile'!E3689</f>
        <v>0.6749082281965505</v>
      </c>
      <c r="H3688" s="24">
        <f t="shared" si="954"/>
        <v>-1.2647515218034493</v>
      </c>
      <c r="I3688" s="13">
        <f t="shared" si="955"/>
        <v>-1.2647515218034493</v>
      </c>
      <c r="J3688" s="24">
        <f t="shared" si="956"/>
        <v>0.67490822819655061</v>
      </c>
      <c r="K3688" s="24">
        <f t="shared" si="957"/>
        <v>0</v>
      </c>
      <c r="L3688" s="13"/>
      <c r="M3688" s="24"/>
      <c r="N3688" s="24">
        <f t="shared" si="951"/>
        <v>0</v>
      </c>
      <c r="O3688" s="13"/>
      <c r="P3688" s="13"/>
    </row>
    <row r="3689" spans="1:17">
      <c r="A3689">
        <v>3688</v>
      </c>
      <c r="B3689" s="13">
        <v>6</v>
      </c>
      <c r="C3689" s="13">
        <v>3</v>
      </c>
      <c r="D3689" s="13">
        <v>15</v>
      </c>
      <c r="E3689" s="14">
        <f t="shared" si="962"/>
        <v>154</v>
      </c>
      <c r="F3689" s="24">
        <f>'1 Solar Profile'!E3691*S$10</f>
        <v>1.2049931250000001</v>
      </c>
      <c r="G3689" s="24">
        <f>'2 Load Profile'!E3690</f>
        <v>0.76498873126494227</v>
      </c>
      <c r="H3689" s="24">
        <f t="shared" si="954"/>
        <v>-0.44000439373505784</v>
      </c>
      <c r="I3689" s="13">
        <f t="shared" si="955"/>
        <v>-0.44000439373505784</v>
      </c>
      <c r="J3689" s="24">
        <f t="shared" si="956"/>
        <v>0.76498873126494227</v>
      </c>
      <c r="K3689" s="24">
        <f t="shared" si="957"/>
        <v>0</v>
      </c>
      <c r="L3689" s="13"/>
      <c r="M3689" s="24"/>
      <c r="N3689" s="24">
        <f t="shared" ref="N3689:N3752" si="967">M3689+L3689</f>
        <v>0</v>
      </c>
      <c r="O3689" s="13"/>
      <c r="P3689" s="13"/>
    </row>
    <row r="3690" spans="1:17">
      <c r="A3690">
        <v>3689</v>
      </c>
      <c r="B3690" s="13">
        <v>6</v>
      </c>
      <c r="C3690" s="13">
        <v>3</v>
      </c>
      <c r="D3690" s="13">
        <v>16</v>
      </c>
      <c r="E3690" s="14">
        <f t="shared" si="962"/>
        <v>154</v>
      </c>
      <c r="F3690" s="24">
        <f>'1 Solar Profile'!E3692*S$10</f>
        <v>0.82648440000000001</v>
      </c>
      <c r="G3690" s="24">
        <f>'2 Load Profile'!E3691</f>
        <v>0.92292760868852308</v>
      </c>
      <c r="H3690" s="24">
        <f t="shared" si="954"/>
        <v>9.6443208688523074E-2</v>
      </c>
      <c r="I3690" s="13">
        <f t="shared" si="955"/>
        <v>0</v>
      </c>
      <c r="J3690" s="24">
        <f t="shared" si="956"/>
        <v>0.82648440000000001</v>
      </c>
      <c r="K3690" s="24">
        <f t="shared" si="957"/>
        <v>9.6443208688523074E-2</v>
      </c>
      <c r="L3690" s="13"/>
      <c r="M3690" s="24"/>
      <c r="N3690" s="24">
        <f t="shared" si="967"/>
        <v>0</v>
      </c>
      <c r="O3690" s="13"/>
      <c r="P3690" s="13"/>
    </row>
    <row r="3691" spans="1:17">
      <c r="A3691">
        <v>3690</v>
      </c>
      <c r="B3691" s="13">
        <v>6</v>
      </c>
      <c r="C3691" s="13">
        <v>3</v>
      </c>
      <c r="D3691" s="13">
        <v>17</v>
      </c>
      <c r="E3691" s="14">
        <f t="shared" si="962"/>
        <v>154</v>
      </c>
      <c r="F3691" s="24">
        <f>'1 Solar Profile'!E3693*S$10</f>
        <v>0.324694125</v>
      </c>
      <c r="G3691" s="24">
        <f>'2 Load Profile'!E3692</f>
        <v>0.9956103139071325</v>
      </c>
      <c r="H3691" s="24">
        <f t="shared" si="954"/>
        <v>0.67091618890713245</v>
      </c>
      <c r="I3691" s="13">
        <f t="shared" si="955"/>
        <v>0</v>
      </c>
      <c r="J3691" s="24">
        <f t="shared" si="956"/>
        <v>0.324694125</v>
      </c>
      <c r="K3691" s="24">
        <f t="shared" si="957"/>
        <v>0.67091618890713245</v>
      </c>
      <c r="L3691" s="13"/>
      <c r="M3691" s="24"/>
      <c r="N3691" s="24">
        <f t="shared" si="967"/>
        <v>0</v>
      </c>
      <c r="O3691" s="13"/>
      <c r="P3691" s="13"/>
    </row>
    <row r="3692" spans="1:17">
      <c r="A3692">
        <v>3691</v>
      </c>
      <c r="B3692" s="13">
        <v>6</v>
      </c>
      <c r="C3692" s="13">
        <v>3</v>
      </c>
      <c r="D3692" s="13">
        <v>18</v>
      </c>
      <c r="E3692" s="14">
        <f t="shared" si="962"/>
        <v>154</v>
      </c>
      <c r="F3692" s="24">
        <f>'1 Solar Profile'!E3694*S$10</f>
        <v>0.18414742499999998</v>
      </c>
      <c r="G3692" s="24">
        <f>'2 Load Profile'!E3693</f>
        <v>1.0313976512355527</v>
      </c>
      <c r="H3692" s="24">
        <f t="shared" si="954"/>
        <v>0.84725022623555279</v>
      </c>
      <c r="I3692" s="13">
        <f t="shared" si="955"/>
        <v>0</v>
      </c>
      <c r="J3692" s="24">
        <f t="shared" si="956"/>
        <v>0.18414742499999998</v>
      </c>
      <c r="K3692" s="24">
        <f t="shared" si="957"/>
        <v>0.84725022623555279</v>
      </c>
      <c r="L3692" s="13"/>
      <c r="M3692" s="24"/>
      <c r="N3692" s="24">
        <f t="shared" si="967"/>
        <v>0</v>
      </c>
      <c r="O3692" s="13"/>
      <c r="P3692" s="13"/>
    </row>
    <row r="3693" spans="1:17">
      <c r="A3693">
        <v>3692</v>
      </c>
      <c r="B3693" s="13">
        <v>6</v>
      </c>
      <c r="C3693" s="13">
        <v>3</v>
      </c>
      <c r="D3693" s="13">
        <v>19</v>
      </c>
      <c r="E3693" s="14">
        <f t="shared" si="962"/>
        <v>154</v>
      </c>
      <c r="F3693" s="24">
        <f>'1 Solar Profile'!E3695*S$10</f>
        <v>0</v>
      </c>
      <c r="G3693" s="24">
        <f>'2 Load Profile'!E3694</f>
        <v>1.1986682183049173</v>
      </c>
      <c r="H3693" s="24">
        <f t="shared" si="954"/>
        <v>1.1986682183049173</v>
      </c>
      <c r="I3693" s="13">
        <f t="shared" si="955"/>
        <v>0</v>
      </c>
      <c r="J3693" s="24">
        <f t="shared" si="956"/>
        <v>0</v>
      </c>
      <c r="K3693" s="24">
        <f t="shared" si="957"/>
        <v>1.1986682183049173</v>
      </c>
      <c r="L3693" s="13"/>
      <c r="M3693" s="24"/>
      <c r="N3693" s="24">
        <f t="shared" si="967"/>
        <v>0</v>
      </c>
      <c r="O3693" s="13"/>
      <c r="P3693" s="13"/>
    </row>
    <row r="3694" spans="1:17">
      <c r="A3694">
        <v>3693</v>
      </c>
      <c r="B3694" s="13">
        <v>6</v>
      </c>
      <c r="C3694" s="13">
        <v>3</v>
      </c>
      <c r="D3694" s="13">
        <v>20</v>
      </c>
      <c r="E3694" s="14">
        <f t="shared" si="962"/>
        <v>154</v>
      </c>
      <c r="F3694" s="24">
        <f>'1 Solar Profile'!E3696*S$10</f>
        <v>0</v>
      </c>
      <c r="G3694" s="24">
        <f>'2 Load Profile'!E3695</f>
        <v>1.3591359305908626</v>
      </c>
      <c r="H3694" s="24">
        <f t="shared" si="954"/>
        <v>1.3591359305908626</v>
      </c>
      <c r="I3694" s="13">
        <f t="shared" si="955"/>
        <v>0</v>
      </c>
      <c r="J3694" s="24">
        <f t="shared" si="956"/>
        <v>0</v>
      </c>
      <c r="K3694" s="24">
        <f t="shared" si="957"/>
        <v>1.3591359305908626</v>
      </c>
      <c r="L3694" s="13"/>
      <c r="M3694" s="24"/>
      <c r="N3694" s="24">
        <f t="shared" si="967"/>
        <v>0</v>
      </c>
      <c r="O3694" s="24"/>
      <c r="P3694" s="24"/>
      <c r="Q3694" s="41"/>
    </row>
    <row r="3695" spans="1:17">
      <c r="A3695">
        <v>3694</v>
      </c>
      <c r="B3695" s="13">
        <v>6</v>
      </c>
      <c r="C3695" s="13">
        <v>3</v>
      </c>
      <c r="D3695" s="13">
        <v>21</v>
      </c>
      <c r="E3695" s="14">
        <f t="shared" si="962"/>
        <v>154</v>
      </c>
      <c r="F3695" s="24">
        <f>'1 Solar Profile'!E3697*S$10</f>
        <v>0</v>
      </c>
      <c r="G3695" s="24">
        <f>'2 Load Profile'!E3696</f>
        <v>1.1465895062233868</v>
      </c>
      <c r="H3695" s="24">
        <f t="shared" si="954"/>
        <v>1.1465895062233868</v>
      </c>
      <c r="I3695" s="13">
        <f t="shared" si="955"/>
        <v>0</v>
      </c>
      <c r="J3695" s="24">
        <f t="shared" si="956"/>
        <v>0</v>
      </c>
      <c r="K3695" s="24">
        <f t="shared" si="957"/>
        <v>1.1465895062233868</v>
      </c>
      <c r="L3695" s="13"/>
      <c r="M3695" s="24"/>
      <c r="N3695" s="24">
        <f t="shared" si="967"/>
        <v>0</v>
      </c>
      <c r="O3695" s="13"/>
      <c r="P3695" s="13"/>
    </row>
    <row r="3696" spans="1:17">
      <c r="A3696">
        <v>3695</v>
      </c>
      <c r="B3696" s="13">
        <v>6</v>
      </c>
      <c r="C3696" s="13">
        <v>3</v>
      </c>
      <c r="D3696" s="13">
        <v>22</v>
      </c>
      <c r="E3696" s="14">
        <f t="shared" si="962"/>
        <v>154</v>
      </c>
      <c r="F3696" s="24">
        <f>'1 Solar Profile'!E3698*S$10</f>
        <v>0</v>
      </c>
      <c r="G3696" s="24">
        <f>'2 Load Profile'!E3697</f>
        <v>0.86618687835981667</v>
      </c>
      <c r="H3696" s="24">
        <f t="shared" si="954"/>
        <v>0.86618687835981667</v>
      </c>
      <c r="I3696" s="13">
        <f t="shared" si="955"/>
        <v>0</v>
      </c>
      <c r="J3696" s="24">
        <f t="shared" si="956"/>
        <v>0</v>
      </c>
      <c r="K3696" s="24">
        <f t="shared" si="957"/>
        <v>0.86618687835981667</v>
      </c>
      <c r="L3696" s="13"/>
      <c r="M3696" s="24"/>
      <c r="N3696" s="24">
        <f t="shared" si="967"/>
        <v>0</v>
      </c>
      <c r="O3696" s="13"/>
      <c r="P3696" s="13"/>
    </row>
    <row r="3697" spans="1:16">
      <c r="A3697">
        <v>3696</v>
      </c>
      <c r="B3697" s="13">
        <v>6</v>
      </c>
      <c r="C3697" s="13">
        <v>3</v>
      </c>
      <c r="D3697" s="13">
        <v>23</v>
      </c>
      <c r="E3697" s="14">
        <f t="shared" si="962"/>
        <v>154</v>
      </c>
      <c r="F3697" s="24">
        <f>'1 Solar Profile'!E3699*S$10</f>
        <v>0</v>
      </c>
      <c r="G3697" s="24">
        <f>'2 Load Profile'!E3698</f>
        <v>0.58182655746442591</v>
      </c>
      <c r="H3697" s="24">
        <f t="shared" si="954"/>
        <v>0.58182655746442591</v>
      </c>
      <c r="I3697" s="13">
        <f t="shared" si="955"/>
        <v>0</v>
      </c>
      <c r="J3697" s="24">
        <f t="shared" si="956"/>
        <v>0</v>
      </c>
      <c r="K3697" s="24">
        <f t="shared" si="957"/>
        <v>0.58182655746442591</v>
      </c>
      <c r="L3697" s="13">
        <f t="shared" ref="L3697" si="968">SUM(I3674:I3697)</f>
        <v>-5.1499071150699232</v>
      </c>
      <c r="M3697" s="24">
        <f t="shared" ref="M3697" si="969">SUMIF(H3674:H3697,"&gt;0",H3674:H3697)</f>
        <v>10.144484871285322</v>
      </c>
      <c r="N3697" s="24">
        <f t="shared" si="967"/>
        <v>4.9945777562153983</v>
      </c>
      <c r="O3697" s="13">
        <f t="shared" ref="O3697" si="970">IF(M3697&gt;(L3697*-1),(M3697+L3697)*S$12,0)</f>
        <v>0.70282199812136226</v>
      </c>
      <c r="P3697" s="13">
        <f t="shared" ref="P3697" si="971">IF(M3697&lt;(L3697*-1),(M3697+L3697)*S$14,0)</f>
        <v>0</v>
      </c>
    </row>
    <row r="3698" spans="1:16">
      <c r="A3698">
        <v>3697</v>
      </c>
      <c r="B3698" s="13">
        <v>6</v>
      </c>
      <c r="C3698" s="13">
        <v>4</v>
      </c>
      <c r="D3698" s="13">
        <v>0</v>
      </c>
      <c r="E3698" s="14">
        <f t="shared" si="962"/>
        <v>155</v>
      </c>
      <c r="F3698" s="24">
        <f>'1 Solar Profile'!E3700*S$10</f>
        <v>0</v>
      </c>
      <c r="G3698" s="24">
        <f>'2 Load Profile'!E3699</f>
        <v>0.47462014332125713</v>
      </c>
      <c r="H3698" s="24">
        <f t="shared" si="954"/>
        <v>0.47462014332125713</v>
      </c>
      <c r="I3698" s="13">
        <f t="shared" si="955"/>
        <v>0</v>
      </c>
      <c r="J3698" s="24">
        <f t="shared" si="956"/>
        <v>0</v>
      </c>
      <c r="K3698" s="24">
        <f t="shared" si="957"/>
        <v>0.47462014332125713</v>
      </c>
      <c r="L3698" s="13"/>
      <c r="M3698" s="24"/>
      <c r="N3698" s="24">
        <f t="shared" si="967"/>
        <v>0</v>
      </c>
      <c r="O3698" s="13"/>
      <c r="P3698" s="13"/>
    </row>
    <row r="3699" spans="1:16">
      <c r="A3699">
        <v>3698</v>
      </c>
      <c r="B3699" s="13">
        <v>6</v>
      </c>
      <c r="C3699" s="13">
        <v>4</v>
      </c>
      <c r="D3699" s="13">
        <v>1</v>
      </c>
      <c r="E3699" s="14">
        <f t="shared" si="962"/>
        <v>155</v>
      </c>
      <c r="F3699" s="24">
        <f>'1 Solar Profile'!E3701*S$10</f>
        <v>0</v>
      </c>
      <c r="G3699" s="24">
        <f>'2 Load Profile'!E3700</f>
        <v>0.43602332279757078</v>
      </c>
      <c r="H3699" s="24">
        <f t="shared" si="954"/>
        <v>0.43602332279757078</v>
      </c>
      <c r="I3699" s="13">
        <f t="shared" si="955"/>
        <v>0</v>
      </c>
      <c r="J3699" s="24">
        <f t="shared" si="956"/>
        <v>0</v>
      </c>
      <c r="K3699" s="24">
        <f t="shared" si="957"/>
        <v>0.43602332279757078</v>
      </c>
      <c r="L3699" s="13"/>
      <c r="M3699" s="24"/>
      <c r="N3699" s="24">
        <f t="shared" si="967"/>
        <v>0</v>
      </c>
      <c r="O3699" s="13"/>
      <c r="P3699" s="13"/>
    </row>
    <row r="3700" spans="1:16">
      <c r="A3700">
        <v>3699</v>
      </c>
      <c r="B3700" s="13">
        <v>6</v>
      </c>
      <c r="C3700" s="13">
        <v>4</v>
      </c>
      <c r="D3700" s="13">
        <v>2</v>
      </c>
      <c r="E3700" s="14">
        <f t="shared" si="962"/>
        <v>155</v>
      </c>
      <c r="F3700" s="24">
        <f>'1 Solar Profile'!E3702*S$10</f>
        <v>0</v>
      </c>
      <c r="G3700" s="24">
        <f>'2 Load Profile'!E3701</f>
        <v>0.4398518396034104</v>
      </c>
      <c r="H3700" s="24">
        <f t="shared" si="954"/>
        <v>0.4398518396034104</v>
      </c>
      <c r="I3700" s="13">
        <f t="shared" si="955"/>
        <v>0</v>
      </c>
      <c r="J3700" s="24">
        <f t="shared" si="956"/>
        <v>0</v>
      </c>
      <c r="K3700" s="24">
        <f t="shared" si="957"/>
        <v>0.4398518396034104</v>
      </c>
      <c r="L3700" s="13"/>
      <c r="M3700" s="24"/>
      <c r="N3700" s="24">
        <f t="shared" si="967"/>
        <v>0</v>
      </c>
      <c r="O3700" s="13"/>
      <c r="P3700" s="13"/>
    </row>
    <row r="3701" spans="1:16">
      <c r="A3701">
        <v>3700</v>
      </c>
      <c r="B3701" s="13">
        <v>6</v>
      </c>
      <c r="C3701" s="13">
        <v>4</v>
      </c>
      <c r="D3701" s="13">
        <v>3</v>
      </c>
      <c r="E3701" s="14">
        <f t="shared" si="962"/>
        <v>155</v>
      </c>
      <c r="F3701" s="24">
        <f>'1 Solar Profile'!E3703*S$10</f>
        <v>0</v>
      </c>
      <c r="G3701" s="24">
        <f>'2 Load Profile'!E3702</f>
        <v>0.453173837554806</v>
      </c>
      <c r="H3701" s="24">
        <f t="shared" si="954"/>
        <v>0.453173837554806</v>
      </c>
      <c r="I3701" s="13">
        <f t="shared" si="955"/>
        <v>0</v>
      </c>
      <c r="J3701" s="24">
        <f t="shared" si="956"/>
        <v>0</v>
      </c>
      <c r="K3701" s="24">
        <f t="shared" si="957"/>
        <v>0.453173837554806</v>
      </c>
      <c r="L3701" s="13"/>
      <c r="M3701" s="24"/>
      <c r="N3701" s="24">
        <f t="shared" si="967"/>
        <v>0</v>
      </c>
      <c r="O3701" s="13"/>
      <c r="P3701" s="13"/>
    </row>
    <row r="3702" spans="1:16">
      <c r="A3702">
        <v>3701</v>
      </c>
      <c r="B3702" s="13">
        <v>6</v>
      </c>
      <c r="C3702" s="13">
        <v>4</v>
      </c>
      <c r="D3702" s="13">
        <v>4</v>
      </c>
      <c r="E3702" s="14">
        <f t="shared" si="962"/>
        <v>155</v>
      </c>
      <c r="F3702" s="24">
        <f>'1 Solar Profile'!E3704*S$10</f>
        <v>0</v>
      </c>
      <c r="G3702" s="24">
        <f>'2 Load Profile'!E3703</f>
        <v>0.50458554444824677</v>
      </c>
      <c r="H3702" s="24">
        <f t="shared" si="954"/>
        <v>0.50458554444824677</v>
      </c>
      <c r="I3702" s="13">
        <f t="shared" si="955"/>
        <v>0</v>
      </c>
      <c r="J3702" s="24">
        <f t="shared" si="956"/>
        <v>0</v>
      </c>
      <c r="K3702" s="24">
        <f t="shared" si="957"/>
        <v>0.50458554444824677</v>
      </c>
      <c r="L3702" s="13"/>
      <c r="M3702" s="24"/>
      <c r="N3702" s="24">
        <f t="shared" si="967"/>
        <v>0</v>
      </c>
      <c r="O3702" s="13"/>
      <c r="P3702" s="13"/>
    </row>
    <row r="3703" spans="1:16">
      <c r="A3703">
        <v>3702</v>
      </c>
      <c r="B3703" s="13">
        <v>6</v>
      </c>
      <c r="C3703" s="13">
        <v>4</v>
      </c>
      <c r="D3703" s="13">
        <v>5</v>
      </c>
      <c r="E3703" s="14">
        <f t="shared" si="962"/>
        <v>155</v>
      </c>
      <c r="F3703" s="24">
        <f>'1 Solar Profile'!E3705*S$10</f>
        <v>0.32702354999999994</v>
      </c>
      <c r="G3703" s="24">
        <f>'2 Load Profile'!E3704</f>
        <v>0.62654250038804604</v>
      </c>
      <c r="H3703" s="24">
        <f t="shared" si="954"/>
        <v>0.2995189503880461</v>
      </c>
      <c r="I3703" s="13">
        <f t="shared" si="955"/>
        <v>0</v>
      </c>
      <c r="J3703" s="24">
        <f t="shared" si="956"/>
        <v>0.32702354999999994</v>
      </c>
      <c r="K3703" s="24">
        <f t="shared" si="957"/>
        <v>0.2995189503880461</v>
      </c>
      <c r="L3703" s="13"/>
      <c r="M3703" s="24"/>
      <c r="N3703" s="24">
        <f t="shared" si="967"/>
        <v>0</v>
      </c>
      <c r="O3703" s="13"/>
      <c r="P3703" s="13"/>
    </row>
    <row r="3704" spans="1:16">
      <c r="A3704">
        <v>3703</v>
      </c>
      <c r="B3704" s="13">
        <v>6</v>
      </c>
      <c r="C3704" s="13">
        <v>4</v>
      </c>
      <c r="D3704" s="13">
        <v>6</v>
      </c>
      <c r="E3704" s="14">
        <f t="shared" si="962"/>
        <v>155</v>
      </c>
      <c r="F3704" s="24">
        <f>'1 Solar Profile'!E3706*S$10</f>
        <v>0.96712245000000008</v>
      </c>
      <c r="G3704" s="24">
        <f>'2 Load Profile'!E3705</f>
        <v>0.79560194174469034</v>
      </c>
      <c r="H3704" s="24">
        <f t="shared" si="954"/>
        <v>-0.17152050825530973</v>
      </c>
      <c r="I3704" s="13">
        <f t="shared" si="955"/>
        <v>-0.17152050825530973</v>
      </c>
      <c r="J3704" s="24">
        <f t="shared" si="956"/>
        <v>0.79560194174469034</v>
      </c>
      <c r="K3704" s="24">
        <f t="shared" si="957"/>
        <v>0</v>
      </c>
      <c r="L3704" s="13"/>
      <c r="M3704" s="24"/>
      <c r="N3704" s="24">
        <f t="shared" si="967"/>
        <v>0</v>
      </c>
      <c r="O3704" s="13"/>
      <c r="P3704" s="13"/>
    </row>
    <row r="3705" spans="1:16">
      <c r="A3705">
        <v>3704</v>
      </c>
      <c r="B3705" s="13">
        <v>6</v>
      </c>
      <c r="C3705" s="13">
        <v>4</v>
      </c>
      <c r="D3705" s="13">
        <v>7</v>
      </c>
      <c r="E3705" s="14">
        <f t="shared" si="962"/>
        <v>155</v>
      </c>
      <c r="F3705" s="24">
        <f>'1 Solar Profile'!E3707*S$10</f>
        <v>1.3737212999999999</v>
      </c>
      <c r="G3705" s="24">
        <f>'2 Load Profile'!E3706</f>
        <v>0.75073019970118682</v>
      </c>
      <c r="H3705" s="24">
        <f t="shared" si="954"/>
        <v>-0.62299110029881311</v>
      </c>
      <c r="I3705" s="13">
        <f t="shared" si="955"/>
        <v>-0.62299110029881311</v>
      </c>
      <c r="J3705" s="24">
        <f t="shared" si="956"/>
        <v>0.75073019970118682</v>
      </c>
      <c r="K3705" s="24">
        <f t="shared" si="957"/>
        <v>0</v>
      </c>
      <c r="L3705" s="13"/>
      <c r="M3705" s="24"/>
      <c r="N3705" s="24">
        <f t="shared" si="967"/>
        <v>0</v>
      </c>
      <c r="O3705" s="13"/>
      <c r="P3705" s="13"/>
    </row>
    <row r="3706" spans="1:16">
      <c r="A3706">
        <v>3705</v>
      </c>
      <c r="B3706" s="13">
        <v>6</v>
      </c>
      <c r="C3706" s="13">
        <v>4</v>
      </c>
      <c r="D3706" s="13">
        <v>8</v>
      </c>
      <c r="E3706" s="14">
        <f t="shared" si="962"/>
        <v>155</v>
      </c>
      <c r="F3706" s="24">
        <f>'1 Solar Profile'!E3708*S$10</f>
        <v>3.01152285</v>
      </c>
      <c r="G3706" s="24">
        <f>'2 Load Profile'!E3707</f>
        <v>0.71061850554156747</v>
      </c>
      <c r="H3706" s="24">
        <f t="shared" si="954"/>
        <v>-2.3009043444584325</v>
      </c>
      <c r="I3706" s="13">
        <f t="shared" si="955"/>
        <v>-2.3009043444584325</v>
      </c>
      <c r="J3706" s="24">
        <f t="shared" si="956"/>
        <v>0.71061850554156747</v>
      </c>
      <c r="K3706" s="24">
        <f t="shared" si="957"/>
        <v>0</v>
      </c>
      <c r="L3706" s="13"/>
      <c r="M3706" s="24"/>
      <c r="N3706" s="24">
        <f t="shared" si="967"/>
        <v>0</v>
      </c>
      <c r="O3706" s="13"/>
      <c r="P3706" s="13"/>
    </row>
    <row r="3707" spans="1:16">
      <c r="A3707">
        <v>3706</v>
      </c>
      <c r="B3707" s="13">
        <v>6</v>
      </c>
      <c r="C3707" s="13">
        <v>4</v>
      </c>
      <c r="D3707" s="13">
        <v>9</v>
      </c>
      <c r="E3707" s="14">
        <f t="shared" si="962"/>
        <v>155</v>
      </c>
      <c r="F3707" s="24">
        <f>'1 Solar Profile'!E3709*S$10</f>
        <v>3.8507899499999998</v>
      </c>
      <c r="G3707" s="24">
        <f>'2 Load Profile'!E3708</f>
        <v>0.71149611714860805</v>
      </c>
      <c r="H3707" s="24">
        <f t="shared" si="954"/>
        <v>-3.1392938328513917</v>
      </c>
      <c r="I3707" s="13">
        <f t="shared" si="955"/>
        <v>-3.1392938328513917</v>
      </c>
      <c r="J3707" s="24">
        <f t="shared" si="956"/>
        <v>0.71149611714860805</v>
      </c>
      <c r="K3707" s="24">
        <f t="shared" si="957"/>
        <v>0</v>
      </c>
      <c r="L3707" s="13"/>
      <c r="M3707" s="24"/>
      <c r="N3707" s="24">
        <f t="shared" si="967"/>
        <v>0</v>
      </c>
      <c r="O3707" s="13"/>
      <c r="P3707" s="13"/>
    </row>
    <row r="3708" spans="1:16">
      <c r="A3708">
        <v>3707</v>
      </c>
      <c r="B3708" s="13">
        <v>6</v>
      </c>
      <c r="C3708" s="13">
        <v>4</v>
      </c>
      <c r="D3708" s="13">
        <v>10</v>
      </c>
      <c r="E3708" s="14">
        <f t="shared" si="962"/>
        <v>155</v>
      </c>
      <c r="F3708" s="24">
        <f>'1 Solar Profile'!E3710*S$10</f>
        <v>4.3115357249999997</v>
      </c>
      <c r="G3708" s="24">
        <f>'2 Load Profile'!E3709</f>
        <v>0.7117771487364809</v>
      </c>
      <c r="H3708" s="24">
        <f t="shared" si="954"/>
        <v>-3.5997585762635187</v>
      </c>
      <c r="I3708" s="13">
        <f t="shared" si="955"/>
        <v>-3.5997585762635187</v>
      </c>
      <c r="J3708" s="24">
        <f t="shared" si="956"/>
        <v>0.71177714873648101</v>
      </c>
      <c r="K3708" s="24">
        <f t="shared" si="957"/>
        <v>0</v>
      </c>
      <c r="L3708" s="13"/>
      <c r="M3708" s="24"/>
      <c r="N3708" s="24">
        <f t="shared" si="967"/>
        <v>0</v>
      </c>
      <c r="O3708" s="13"/>
      <c r="P3708" s="13"/>
    </row>
    <row r="3709" spans="1:16">
      <c r="A3709">
        <v>3708</v>
      </c>
      <c r="B3709" s="13">
        <v>6</v>
      </c>
      <c r="C3709" s="13">
        <v>4</v>
      </c>
      <c r="D3709" s="13">
        <v>11</v>
      </c>
      <c r="E3709" s="14">
        <f t="shared" si="962"/>
        <v>155</v>
      </c>
      <c r="F3709" s="24">
        <f>'1 Solar Profile'!E3711*S$10</f>
        <v>4.5184040999999997</v>
      </c>
      <c r="G3709" s="24">
        <f>'2 Load Profile'!E3710</f>
        <v>0.68759013520106316</v>
      </c>
      <c r="H3709" s="24">
        <f t="shared" si="954"/>
        <v>-3.8308139647989368</v>
      </c>
      <c r="I3709" s="13">
        <f t="shared" si="955"/>
        <v>-3.8308139647989368</v>
      </c>
      <c r="J3709" s="24">
        <f t="shared" si="956"/>
        <v>0.68759013520106294</v>
      </c>
      <c r="K3709" s="24">
        <f t="shared" si="957"/>
        <v>0</v>
      </c>
      <c r="L3709" s="13"/>
      <c r="M3709" s="24"/>
      <c r="N3709" s="24">
        <f t="shared" si="967"/>
        <v>0</v>
      </c>
      <c r="O3709" s="13"/>
      <c r="P3709" s="13"/>
    </row>
    <row r="3710" spans="1:16">
      <c r="A3710">
        <v>3709</v>
      </c>
      <c r="B3710" s="13">
        <v>6</v>
      </c>
      <c r="C3710" s="13">
        <v>4</v>
      </c>
      <c r="D3710" s="13">
        <v>12</v>
      </c>
      <c r="E3710" s="14">
        <f t="shared" si="962"/>
        <v>155</v>
      </c>
      <c r="F3710" s="24">
        <f>'1 Solar Profile'!E3712*S$10</f>
        <v>4.4078233499999993</v>
      </c>
      <c r="G3710" s="24">
        <f>'2 Load Profile'!E3711</f>
        <v>0.66390616265671498</v>
      </c>
      <c r="H3710" s="24">
        <f t="shared" si="954"/>
        <v>-3.7439171873432842</v>
      </c>
      <c r="I3710" s="13">
        <f t="shared" si="955"/>
        <v>-3.7439171873432842</v>
      </c>
      <c r="J3710" s="24">
        <f t="shared" si="956"/>
        <v>0.66390616265671509</v>
      </c>
      <c r="K3710" s="24">
        <f t="shared" si="957"/>
        <v>0</v>
      </c>
      <c r="L3710" s="13"/>
      <c r="M3710" s="24"/>
      <c r="N3710" s="24">
        <f t="shared" si="967"/>
        <v>0</v>
      </c>
      <c r="O3710" s="13"/>
      <c r="P3710" s="13"/>
    </row>
    <row r="3711" spans="1:16">
      <c r="A3711">
        <v>3710</v>
      </c>
      <c r="B3711" s="13">
        <v>6</v>
      </c>
      <c r="C3711" s="13">
        <v>4</v>
      </c>
      <c r="D3711" s="13">
        <v>13</v>
      </c>
      <c r="E3711" s="14">
        <f t="shared" si="962"/>
        <v>155</v>
      </c>
      <c r="F3711" s="24">
        <f>'1 Solar Profile'!E3713*S$10</f>
        <v>3.6509019749999996</v>
      </c>
      <c r="G3711" s="24">
        <f>'2 Load Profile'!E3712</f>
        <v>0.65162990944115584</v>
      </c>
      <c r="H3711" s="24">
        <f t="shared" si="954"/>
        <v>-2.9992720655588436</v>
      </c>
      <c r="I3711" s="13">
        <f t="shared" si="955"/>
        <v>-2.9992720655588436</v>
      </c>
      <c r="J3711" s="24">
        <f t="shared" si="956"/>
        <v>0.65162990944115595</v>
      </c>
      <c r="K3711" s="24">
        <f t="shared" si="957"/>
        <v>0</v>
      </c>
      <c r="L3711" s="13"/>
      <c r="M3711" s="24"/>
      <c r="N3711" s="24">
        <f t="shared" si="967"/>
        <v>0</v>
      </c>
      <c r="O3711" s="13"/>
      <c r="P3711" s="13"/>
    </row>
    <row r="3712" spans="1:16">
      <c r="A3712">
        <v>3711</v>
      </c>
      <c r="B3712" s="13">
        <v>6</v>
      </c>
      <c r="C3712" s="13">
        <v>4</v>
      </c>
      <c r="D3712" s="13">
        <v>14</v>
      </c>
      <c r="E3712" s="14">
        <f t="shared" si="962"/>
        <v>155</v>
      </c>
      <c r="F3712" s="24">
        <f>'1 Solar Profile'!E3714*S$10</f>
        <v>2.1737409749999999</v>
      </c>
      <c r="G3712" s="24">
        <f>'2 Load Profile'!E3713</f>
        <v>0.6749082281965505</v>
      </c>
      <c r="H3712" s="24">
        <f t="shared" ref="H3712:H3775" si="972">G3712-F3712</f>
        <v>-1.4988327468034495</v>
      </c>
      <c r="I3712" s="13">
        <f t="shared" ref="I3712:I3775" si="973">IF(H3712&lt;0,H3712,0)</f>
        <v>-1.4988327468034495</v>
      </c>
      <c r="J3712" s="24">
        <f t="shared" ref="J3712:J3775" si="974">F3712+I3712</f>
        <v>0.67490822819655039</v>
      </c>
      <c r="K3712" s="24">
        <f t="shared" ref="K3712:K3775" si="975">IF(H3712&gt;0,H3712,0)</f>
        <v>0</v>
      </c>
      <c r="L3712" s="13"/>
      <c r="M3712" s="24"/>
      <c r="N3712" s="24">
        <f t="shared" si="967"/>
        <v>0</v>
      </c>
      <c r="O3712" s="13"/>
      <c r="P3712" s="13"/>
    </row>
    <row r="3713" spans="1:17">
      <c r="A3713">
        <v>3712</v>
      </c>
      <c r="B3713" s="13">
        <v>6</v>
      </c>
      <c r="C3713" s="13">
        <v>4</v>
      </c>
      <c r="D3713" s="13">
        <v>15</v>
      </c>
      <c r="E3713" s="14">
        <f t="shared" si="962"/>
        <v>155</v>
      </c>
      <c r="F3713" s="24">
        <f>'1 Solar Profile'!E3715*S$10</f>
        <v>0.60656085000000004</v>
      </c>
      <c r="G3713" s="24">
        <f>'2 Load Profile'!E3714</f>
        <v>0.76498873126494227</v>
      </c>
      <c r="H3713" s="24">
        <f t="shared" si="972"/>
        <v>0.15842788126494223</v>
      </c>
      <c r="I3713" s="13">
        <f t="shared" si="973"/>
        <v>0</v>
      </c>
      <c r="J3713" s="24">
        <f t="shared" si="974"/>
        <v>0.60656085000000004</v>
      </c>
      <c r="K3713" s="24">
        <f t="shared" si="975"/>
        <v>0.15842788126494223</v>
      </c>
      <c r="L3713" s="13"/>
      <c r="M3713" s="24"/>
      <c r="N3713" s="24">
        <f t="shared" si="967"/>
        <v>0</v>
      </c>
      <c r="O3713" s="13"/>
      <c r="P3713" s="13"/>
    </row>
    <row r="3714" spans="1:17">
      <c r="A3714">
        <v>3713</v>
      </c>
      <c r="B3714" s="13">
        <v>6</v>
      </c>
      <c r="C3714" s="13">
        <v>4</v>
      </c>
      <c r="D3714" s="13">
        <v>16</v>
      </c>
      <c r="E3714" s="14">
        <f t="shared" si="962"/>
        <v>155</v>
      </c>
      <c r="F3714" s="24">
        <f>'1 Solar Profile'!E3716*S$10</f>
        <v>8.1332999999999996E-3</v>
      </c>
      <c r="G3714" s="24">
        <f>'2 Load Profile'!E3715</f>
        <v>0.92292760868852308</v>
      </c>
      <c r="H3714" s="24">
        <f t="shared" si="972"/>
        <v>0.91479430868852307</v>
      </c>
      <c r="I3714" s="13">
        <f t="shared" si="973"/>
        <v>0</v>
      </c>
      <c r="J3714" s="24">
        <f t="shared" si="974"/>
        <v>8.1332999999999996E-3</v>
      </c>
      <c r="K3714" s="24">
        <f t="shared" si="975"/>
        <v>0.91479430868852307</v>
      </c>
      <c r="L3714" s="13"/>
      <c r="M3714" s="24"/>
      <c r="N3714" s="24">
        <f t="shared" si="967"/>
        <v>0</v>
      </c>
      <c r="O3714" s="13"/>
      <c r="P3714" s="13"/>
    </row>
    <row r="3715" spans="1:17">
      <c r="A3715">
        <v>3714</v>
      </c>
      <c r="B3715" s="13">
        <v>6</v>
      </c>
      <c r="C3715" s="13">
        <v>4</v>
      </c>
      <c r="D3715" s="13">
        <v>17</v>
      </c>
      <c r="E3715" s="14">
        <f t="shared" si="962"/>
        <v>155</v>
      </c>
      <c r="F3715" s="24">
        <f>'1 Solar Profile'!E3717*S$10</f>
        <v>0.39194662499999999</v>
      </c>
      <c r="G3715" s="24">
        <f>'2 Load Profile'!E3716</f>
        <v>0.9956103139071325</v>
      </c>
      <c r="H3715" s="24">
        <f t="shared" si="972"/>
        <v>0.60366368890713251</v>
      </c>
      <c r="I3715" s="13">
        <f t="shared" si="973"/>
        <v>0</v>
      </c>
      <c r="J3715" s="24">
        <f t="shared" si="974"/>
        <v>0.39194662499999999</v>
      </c>
      <c r="K3715" s="24">
        <f t="shared" si="975"/>
        <v>0.60366368890713251</v>
      </c>
      <c r="L3715" s="13"/>
      <c r="M3715" s="24"/>
      <c r="N3715" s="24">
        <f t="shared" si="967"/>
        <v>0</v>
      </c>
      <c r="O3715" s="13"/>
      <c r="P3715" s="13"/>
    </row>
    <row r="3716" spans="1:17">
      <c r="A3716">
        <v>3715</v>
      </c>
      <c r="B3716" s="13">
        <v>6</v>
      </c>
      <c r="C3716" s="13">
        <v>4</v>
      </c>
      <c r="D3716" s="13">
        <v>18</v>
      </c>
      <c r="E3716" s="14">
        <f t="shared" si="962"/>
        <v>155</v>
      </c>
      <c r="F3716" s="24">
        <f>'1 Solar Profile'!E3718*S$10</f>
        <v>0</v>
      </c>
      <c r="G3716" s="24">
        <f>'2 Load Profile'!E3717</f>
        <v>1.0313976512355527</v>
      </c>
      <c r="H3716" s="24">
        <f t="shared" si="972"/>
        <v>1.0313976512355527</v>
      </c>
      <c r="I3716" s="13">
        <f t="shared" si="973"/>
        <v>0</v>
      </c>
      <c r="J3716" s="24">
        <f t="shared" si="974"/>
        <v>0</v>
      </c>
      <c r="K3716" s="24">
        <f t="shared" si="975"/>
        <v>1.0313976512355527</v>
      </c>
      <c r="L3716" s="13"/>
      <c r="M3716" s="24"/>
      <c r="N3716" s="24">
        <f t="shared" si="967"/>
        <v>0</v>
      </c>
      <c r="O3716" s="13"/>
      <c r="P3716" s="13"/>
    </row>
    <row r="3717" spans="1:17">
      <c r="A3717">
        <v>3716</v>
      </c>
      <c r="B3717" s="13">
        <v>6</v>
      </c>
      <c r="C3717" s="13">
        <v>4</v>
      </c>
      <c r="D3717" s="13">
        <v>19</v>
      </c>
      <c r="E3717" s="14">
        <f t="shared" si="962"/>
        <v>155</v>
      </c>
      <c r="F3717" s="24">
        <f>'1 Solar Profile'!E3719*S$10</f>
        <v>0</v>
      </c>
      <c r="G3717" s="24">
        <f>'2 Load Profile'!E3718</f>
        <v>1.1986682183049173</v>
      </c>
      <c r="H3717" s="24">
        <f t="shared" si="972"/>
        <v>1.1986682183049173</v>
      </c>
      <c r="I3717" s="13">
        <f t="shared" si="973"/>
        <v>0</v>
      </c>
      <c r="J3717" s="24">
        <f t="shared" si="974"/>
        <v>0</v>
      </c>
      <c r="K3717" s="24">
        <f t="shared" si="975"/>
        <v>1.1986682183049173</v>
      </c>
      <c r="L3717" s="13"/>
      <c r="M3717" s="24"/>
      <c r="N3717" s="24">
        <f t="shared" si="967"/>
        <v>0</v>
      </c>
      <c r="O3717" s="13"/>
      <c r="P3717" s="13"/>
    </row>
    <row r="3718" spans="1:17">
      <c r="A3718">
        <v>3717</v>
      </c>
      <c r="B3718" s="13">
        <v>6</v>
      </c>
      <c r="C3718" s="13">
        <v>4</v>
      </c>
      <c r="D3718" s="13">
        <v>20</v>
      </c>
      <c r="E3718" s="14">
        <f t="shared" si="962"/>
        <v>155</v>
      </c>
      <c r="F3718" s="24">
        <f>'1 Solar Profile'!E3720*S$10</f>
        <v>0</v>
      </c>
      <c r="G3718" s="24">
        <f>'2 Load Profile'!E3719</f>
        <v>1.3591359305908626</v>
      </c>
      <c r="H3718" s="24">
        <f t="shared" si="972"/>
        <v>1.3591359305908626</v>
      </c>
      <c r="I3718" s="13">
        <f t="shared" si="973"/>
        <v>0</v>
      </c>
      <c r="J3718" s="24">
        <f t="shared" si="974"/>
        <v>0</v>
      </c>
      <c r="K3718" s="24">
        <f t="shared" si="975"/>
        <v>1.3591359305908626</v>
      </c>
      <c r="L3718" s="13"/>
      <c r="M3718" s="24"/>
      <c r="N3718" s="24">
        <f t="shared" si="967"/>
        <v>0</v>
      </c>
      <c r="O3718" s="24"/>
      <c r="P3718" s="24"/>
      <c r="Q3718" s="41"/>
    </row>
    <row r="3719" spans="1:17">
      <c r="A3719">
        <v>3718</v>
      </c>
      <c r="B3719" s="13">
        <v>6</v>
      </c>
      <c r="C3719" s="13">
        <v>4</v>
      </c>
      <c r="D3719" s="13">
        <v>21</v>
      </c>
      <c r="E3719" s="14">
        <f t="shared" si="962"/>
        <v>155</v>
      </c>
      <c r="F3719" s="24">
        <f>'1 Solar Profile'!E3721*S$10</f>
        <v>0</v>
      </c>
      <c r="G3719" s="24">
        <f>'2 Load Profile'!E3720</f>
        <v>1.1465895062233868</v>
      </c>
      <c r="H3719" s="24">
        <f t="shared" si="972"/>
        <v>1.1465895062233868</v>
      </c>
      <c r="I3719" s="13">
        <f t="shared" si="973"/>
        <v>0</v>
      </c>
      <c r="J3719" s="24">
        <f t="shared" si="974"/>
        <v>0</v>
      </c>
      <c r="K3719" s="24">
        <f t="shared" si="975"/>
        <v>1.1465895062233868</v>
      </c>
      <c r="L3719" s="13"/>
      <c r="M3719" s="24"/>
      <c r="N3719" s="24">
        <f t="shared" si="967"/>
        <v>0</v>
      </c>
      <c r="O3719" s="13"/>
      <c r="P3719" s="13"/>
    </row>
    <row r="3720" spans="1:17">
      <c r="A3720">
        <v>3719</v>
      </c>
      <c r="B3720" s="13">
        <v>6</v>
      </c>
      <c r="C3720" s="13">
        <v>4</v>
      </c>
      <c r="D3720" s="13">
        <v>22</v>
      </c>
      <c r="E3720" s="14">
        <f t="shared" si="962"/>
        <v>155</v>
      </c>
      <c r="F3720" s="24">
        <f>'1 Solar Profile'!E3722*S$10</f>
        <v>0</v>
      </c>
      <c r="G3720" s="24">
        <f>'2 Load Profile'!E3721</f>
        <v>0.86618687835981667</v>
      </c>
      <c r="H3720" s="24">
        <f t="shared" si="972"/>
        <v>0.86618687835981667</v>
      </c>
      <c r="I3720" s="13">
        <f t="shared" si="973"/>
        <v>0</v>
      </c>
      <c r="J3720" s="24">
        <f t="shared" si="974"/>
        <v>0</v>
      </c>
      <c r="K3720" s="24">
        <f t="shared" si="975"/>
        <v>0.86618687835981667</v>
      </c>
      <c r="L3720" s="13"/>
      <c r="M3720" s="24"/>
      <c r="N3720" s="24">
        <f t="shared" si="967"/>
        <v>0</v>
      </c>
      <c r="O3720" s="13"/>
      <c r="P3720" s="13"/>
    </row>
    <row r="3721" spans="1:17">
      <c r="A3721">
        <v>3720</v>
      </c>
      <c r="B3721" s="13">
        <v>6</v>
      </c>
      <c r="C3721" s="13">
        <v>4</v>
      </c>
      <c r="D3721" s="13">
        <v>23</v>
      </c>
      <c r="E3721" s="14">
        <f t="shared" si="962"/>
        <v>155</v>
      </c>
      <c r="F3721" s="24">
        <f>'1 Solar Profile'!E3723*S$10</f>
        <v>0</v>
      </c>
      <c r="G3721" s="24">
        <f>'2 Load Profile'!E3722</f>
        <v>0.58182655746442591</v>
      </c>
      <c r="H3721" s="24">
        <f t="shared" si="972"/>
        <v>0.58182655746442591</v>
      </c>
      <c r="I3721" s="13">
        <f t="shared" si="973"/>
        <v>0</v>
      </c>
      <c r="J3721" s="24">
        <f t="shared" si="974"/>
        <v>0</v>
      </c>
      <c r="K3721" s="24">
        <f t="shared" si="975"/>
        <v>0.58182655746442591</v>
      </c>
      <c r="L3721" s="13">
        <f t="shared" ref="L3721" si="976">SUM(I3698:I3721)</f>
        <v>-21.90730432663198</v>
      </c>
      <c r="M3721" s="24">
        <f t="shared" ref="M3721" si="977">SUMIF(H3698:H3721,"&gt;0",H3698:H3721)</f>
        <v>10.468464259152896</v>
      </c>
      <c r="N3721" s="24">
        <f t="shared" si="967"/>
        <v>-11.438840067479084</v>
      </c>
      <c r="O3721" s="13">
        <f t="shared" ref="O3721" si="978">IF(M3721&gt;(L3721*-1),(M3721+L3721)*S$12,0)</f>
        <v>0</v>
      </c>
      <c r="P3721" s="13">
        <f t="shared" ref="P3721" si="979">IF(M3721&lt;(L3721*-1),(M3721+L3721)*S$14,0)</f>
        <v>-0.30255731978482181</v>
      </c>
    </row>
    <row r="3722" spans="1:17">
      <c r="A3722">
        <v>3721</v>
      </c>
      <c r="B3722" s="13">
        <v>6</v>
      </c>
      <c r="C3722" s="13">
        <v>5</v>
      </c>
      <c r="D3722" s="13">
        <v>0</v>
      </c>
      <c r="E3722" s="14">
        <f t="shared" si="962"/>
        <v>156</v>
      </c>
      <c r="F3722" s="24">
        <f>'1 Solar Profile'!E3724*S$10</f>
        <v>0</v>
      </c>
      <c r="G3722" s="24">
        <f>'2 Load Profile'!E3723</f>
        <v>0.46915494856747447</v>
      </c>
      <c r="H3722" s="24">
        <f t="shared" si="972"/>
        <v>0.46915494856747447</v>
      </c>
      <c r="I3722" s="13">
        <f t="shared" si="973"/>
        <v>0</v>
      </c>
      <c r="J3722" s="24">
        <f t="shared" si="974"/>
        <v>0</v>
      </c>
      <c r="K3722" s="24">
        <f t="shared" si="975"/>
        <v>0.46915494856747447</v>
      </c>
      <c r="L3722" s="13"/>
      <c r="M3722" s="24"/>
      <c r="N3722" s="24">
        <f t="shared" si="967"/>
        <v>0</v>
      </c>
      <c r="O3722" s="13"/>
      <c r="P3722" s="13"/>
    </row>
    <row r="3723" spans="1:17">
      <c r="A3723">
        <v>3722</v>
      </c>
      <c r="B3723" s="13">
        <v>6</v>
      </c>
      <c r="C3723" s="13">
        <v>5</v>
      </c>
      <c r="D3723" s="13">
        <v>1</v>
      </c>
      <c r="E3723" s="14">
        <f t="shared" si="962"/>
        <v>156</v>
      </c>
      <c r="F3723" s="24">
        <f>'1 Solar Profile'!E3725*S$10</f>
        <v>0</v>
      </c>
      <c r="G3723" s="24">
        <f>'2 Load Profile'!E3724</f>
        <v>0.41824819802088353</v>
      </c>
      <c r="H3723" s="24">
        <f t="shared" si="972"/>
        <v>0.41824819802088353</v>
      </c>
      <c r="I3723" s="13">
        <f t="shared" si="973"/>
        <v>0</v>
      </c>
      <c r="J3723" s="24">
        <f t="shared" si="974"/>
        <v>0</v>
      </c>
      <c r="K3723" s="24">
        <f t="shared" si="975"/>
        <v>0.41824819802088353</v>
      </c>
      <c r="L3723" s="13"/>
      <c r="M3723" s="24"/>
      <c r="N3723" s="24">
        <f t="shared" si="967"/>
        <v>0</v>
      </c>
      <c r="O3723" s="13"/>
      <c r="P3723" s="13"/>
    </row>
    <row r="3724" spans="1:17">
      <c r="A3724">
        <v>3723</v>
      </c>
      <c r="B3724" s="13">
        <v>6</v>
      </c>
      <c r="C3724" s="13">
        <v>5</v>
      </c>
      <c r="D3724" s="13">
        <v>2</v>
      </c>
      <c r="E3724" s="14">
        <f t="shared" si="962"/>
        <v>156</v>
      </c>
      <c r="F3724" s="24">
        <f>'1 Solar Profile'!E3726*S$10</f>
        <v>0</v>
      </c>
      <c r="G3724" s="24">
        <f>'2 Load Profile'!E3725</f>
        <v>0.4087461703813724</v>
      </c>
      <c r="H3724" s="24">
        <f t="shared" si="972"/>
        <v>0.4087461703813724</v>
      </c>
      <c r="I3724" s="13">
        <f t="shared" si="973"/>
        <v>0</v>
      </c>
      <c r="J3724" s="24">
        <f t="shared" si="974"/>
        <v>0</v>
      </c>
      <c r="K3724" s="24">
        <f t="shared" si="975"/>
        <v>0.4087461703813724</v>
      </c>
      <c r="L3724" s="13"/>
      <c r="M3724" s="24"/>
      <c r="N3724" s="24">
        <f t="shared" si="967"/>
        <v>0</v>
      </c>
      <c r="O3724" s="13"/>
      <c r="P3724" s="13"/>
    </row>
    <row r="3725" spans="1:17">
      <c r="A3725">
        <v>3724</v>
      </c>
      <c r="B3725" s="13">
        <v>6</v>
      </c>
      <c r="C3725" s="13">
        <v>5</v>
      </c>
      <c r="D3725" s="13">
        <v>3</v>
      </c>
      <c r="E3725" s="14">
        <f t="shared" si="962"/>
        <v>156</v>
      </c>
      <c r="F3725" s="24">
        <f>'1 Solar Profile'!E3727*S$10</f>
        <v>0</v>
      </c>
      <c r="G3725" s="24">
        <f>'2 Load Profile'!E3726</f>
        <v>0.42052420959653342</v>
      </c>
      <c r="H3725" s="24">
        <f t="shared" si="972"/>
        <v>0.42052420959653342</v>
      </c>
      <c r="I3725" s="13">
        <f t="shared" si="973"/>
        <v>0</v>
      </c>
      <c r="J3725" s="24">
        <f t="shared" si="974"/>
        <v>0</v>
      </c>
      <c r="K3725" s="24">
        <f t="shared" si="975"/>
        <v>0.42052420959653342</v>
      </c>
      <c r="L3725" s="13"/>
      <c r="M3725" s="24"/>
      <c r="N3725" s="24">
        <f t="shared" si="967"/>
        <v>0</v>
      </c>
      <c r="O3725" s="13"/>
      <c r="P3725" s="13"/>
    </row>
    <row r="3726" spans="1:17">
      <c r="A3726">
        <v>3725</v>
      </c>
      <c r="B3726" s="13">
        <v>6</v>
      </c>
      <c r="C3726" s="13">
        <v>5</v>
      </c>
      <c r="D3726" s="13">
        <v>4</v>
      </c>
      <c r="E3726" s="14">
        <f t="shared" si="962"/>
        <v>156</v>
      </c>
      <c r="F3726" s="24">
        <f>'1 Solar Profile'!E3728*S$10</f>
        <v>0</v>
      </c>
      <c r="G3726" s="24">
        <f>'2 Load Profile'!E3727</f>
        <v>0.47529019984389165</v>
      </c>
      <c r="H3726" s="24">
        <f t="shared" si="972"/>
        <v>0.47529019984389165</v>
      </c>
      <c r="I3726" s="13">
        <f t="shared" si="973"/>
        <v>0</v>
      </c>
      <c r="J3726" s="24">
        <f t="shared" si="974"/>
        <v>0</v>
      </c>
      <c r="K3726" s="24">
        <f t="shared" si="975"/>
        <v>0.47529019984389165</v>
      </c>
      <c r="L3726" s="13"/>
      <c r="M3726" s="24"/>
      <c r="N3726" s="24">
        <f t="shared" si="967"/>
        <v>0</v>
      </c>
      <c r="O3726" s="13"/>
      <c r="P3726" s="13"/>
    </row>
    <row r="3727" spans="1:17">
      <c r="A3727">
        <v>3726</v>
      </c>
      <c r="B3727" s="13">
        <v>6</v>
      </c>
      <c r="C3727" s="13">
        <v>5</v>
      </c>
      <c r="D3727" s="13">
        <v>5</v>
      </c>
      <c r="E3727" s="14">
        <f t="shared" si="962"/>
        <v>156</v>
      </c>
      <c r="F3727" s="24">
        <f>'1 Solar Profile'!E3729*S$10</f>
        <v>0.35989065000000003</v>
      </c>
      <c r="G3727" s="24">
        <f>'2 Load Profile'!E3728</f>
        <v>0.60312985490101123</v>
      </c>
      <c r="H3727" s="24">
        <f t="shared" si="972"/>
        <v>0.2432392049010112</v>
      </c>
      <c r="I3727" s="13">
        <f t="shared" si="973"/>
        <v>0</v>
      </c>
      <c r="J3727" s="24">
        <f t="shared" si="974"/>
        <v>0.35989065000000003</v>
      </c>
      <c r="K3727" s="24">
        <f t="shared" si="975"/>
        <v>0.2432392049010112</v>
      </c>
      <c r="L3727" s="13"/>
      <c r="M3727" s="24"/>
      <c r="N3727" s="24">
        <f t="shared" si="967"/>
        <v>0</v>
      </c>
      <c r="O3727" s="13"/>
      <c r="P3727" s="13"/>
    </row>
    <row r="3728" spans="1:17">
      <c r="A3728">
        <v>3727</v>
      </c>
      <c r="B3728" s="13">
        <v>6</v>
      </c>
      <c r="C3728" s="13">
        <v>5</v>
      </c>
      <c r="D3728" s="13">
        <v>6</v>
      </c>
      <c r="E3728" s="14">
        <f t="shared" si="962"/>
        <v>156</v>
      </c>
      <c r="F3728" s="24">
        <f>'1 Solar Profile'!E3730*S$10</f>
        <v>1.0400622749999999</v>
      </c>
      <c r="G3728" s="24">
        <f>'2 Load Profile'!E3729</f>
        <v>0.76298682695353282</v>
      </c>
      <c r="H3728" s="24">
        <f t="shared" si="972"/>
        <v>-0.27707544804646711</v>
      </c>
      <c r="I3728" s="13">
        <f t="shared" si="973"/>
        <v>-0.27707544804646711</v>
      </c>
      <c r="J3728" s="24">
        <f t="shared" si="974"/>
        <v>0.76298682695353282</v>
      </c>
      <c r="K3728" s="24">
        <f t="shared" si="975"/>
        <v>0</v>
      </c>
      <c r="L3728" s="13"/>
      <c r="M3728" s="24"/>
      <c r="N3728" s="24">
        <f t="shared" si="967"/>
        <v>0</v>
      </c>
      <c r="O3728" s="13"/>
      <c r="P3728" s="13"/>
    </row>
    <row r="3729" spans="1:16">
      <c r="A3729">
        <v>3728</v>
      </c>
      <c r="B3729" s="13">
        <v>6</v>
      </c>
      <c r="C3729" s="13">
        <v>5</v>
      </c>
      <c r="D3729" s="13">
        <v>7</v>
      </c>
      <c r="E3729" s="14">
        <f t="shared" si="962"/>
        <v>156</v>
      </c>
      <c r="F3729" s="24">
        <f>'1 Solar Profile'!E3731*S$10</f>
        <v>2.1640673249999995</v>
      </c>
      <c r="G3729" s="24">
        <f>'2 Load Profile'!E3730</f>
        <v>0.71168395987659394</v>
      </c>
      <c r="H3729" s="24">
        <f t="shared" si="972"/>
        <v>-1.4523833651234055</v>
      </c>
      <c r="I3729" s="13">
        <f t="shared" si="973"/>
        <v>-1.4523833651234055</v>
      </c>
      <c r="J3729" s="24">
        <f t="shared" si="974"/>
        <v>0.71168395987659405</v>
      </c>
      <c r="K3729" s="24">
        <f t="shared" si="975"/>
        <v>0</v>
      </c>
      <c r="L3729" s="13"/>
      <c r="M3729" s="24"/>
      <c r="N3729" s="24">
        <f t="shared" si="967"/>
        <v>0</v>
      </c>
      <c r="O3729" s="13"/>
      <c r="P3729" s="13"/>
    </row>
    <row r="3730" spans="1:16">
      <c r="A3730">
        <v>3729</v>
      </c>
      <c r="B3730" s="13">
        <v>6</v>
      </c>
      <c r="C3730" s="13">
        <v>5</v>
      </c>
      <c r="D3730" s="13">
        <v>8</v>
      </c>
      <c r="E3730" s="14">
        <f t="shared" si="962"/>
        <v>156</v>
      </c>
      <c r="F3730" s="24">
        <f>'1 Solar Profile'!E3732*S$10</f>
        <v>2.7731875499999998</v>
      </c>
      <c r="G3730" s="24">
        <f>'2 Load Profile'!E3731</f>
        <v>0.66531227919304647</v>
      </c>
      <c r="H3730" s="24">
        <f t="shared" si="972"/>
        <v>-2.1078752708069532</v>
      </c>
      <c r="I3730" s="13">
        <f t="shared" si="973"/>
        <v>-2.1078752708069532</v>
      </c>
      <c r="J3730" s="24">
        <f t="shared" si="974"/>
        <v>0.66531227919304659</v>
      </c>
      <c r="K3730" s="24">
        <f t="shared" si="975"/>
        <v>0</v>
      </c>
      <c r="L3730" s="13"/>
      <c r="M3730" s="24"/>
      <c r="N3730" s="24">
        <f t="shared" si="967"/>
        <v>0</v>
      </c>
      <c r="O3730" s="13"/>
      <c r="P3730" s="13"/>
    </row>
    <row r="3731" spans="1:16">
      <c r="A3731">
        <v>3730</v>
      </c>
      <c r="B3731" s="13">
        <v>6</v>
      </c>
      <c r="C3731" s="13">
        <v>5</v>
      </c>
      <c r="D3731" s="13">
        <v>9</v>
      </c>
      <c r="E3731" s="14">
        <f t="shared" si="962"/>
        <v>156</v>
      </c>
      <c r="F3731" s="24">
        <f>'1 Solar Profile'!E3733*S$10</f>
        <v>3.6476984249999993</v>
      </c>
      <c r="G3731" s="24">
        <f>'2 Load Profile'!E3732</f>
        <v>0.66984358359897245</v>
      </c>
      <c r="H3731" s="24">
        <f t="shared" si="972"/>
        <v>-2.9778548414010269</v>
      </c>
      <c r="I3731" s="13">
        <f t="shared" si="973"/>
        <v>-2.9778548414010269</v>
      </c>
      <c r="J3731" s="24">
        <f t="shared" si="974"/>
        <v>0.66984358359897245</v>
      </c>
      <c r="K3731" s="24">
        <f t="shared" si="975"/>
        <v>0</v>
      </c>
      <c r="L3731" s="13"/>
      <c r="M3731" s="24"/>
      <c r="N3731" s="24">
        <f t="shared" si="967"/>
        <v>0</v>
      </c>
      <c r="O3731" s="13"/>
      <c r="P3731" s="13"/>
    </row>
    <row r="3732" spans="1:16">
      <c r="A3732">
        <v>3731</v>
      </c>
      <c r="B3732" s="13">
        <v>6</v>
      </c>
      <c r="C3732" s="13">
        <v>5</v>
      </c>
      <c r="D3732" s="13">
        <v>10</v>
      </c>
      <c r="E3732" s="14">
        <f t="shared" si="962"/>
        <v>156</v>
      </c>
      <c r="F3732" s="24">
        <f>'1 Solar Profile'!E3734*S$10</f>
        <v>4.3818815249999998</v>
      </c>
      <c r="G3732" s="24">
        <f>'2 Load Profile'!E3733</f>
        <v>0.66774122053121565</v>
      </c>
      <c r="H3732" s="24">
        <f t="shared" si="972"/>
        <v>-3.714140304468784</v>
      </c>
      <c r="I3732" s="13">
        <f t="shared" si="973"/>
        <v>-3.714140304468784</v>
      </c>
      <c r="J3732" s="24">
        <f t="shared" si="974"/>
        <v>0.66774122053121587</v>
      </c>
      <c r="K3732" s="24">
        <f t="shared" si="975"/>
        <v>0</v>
      </c>
      <c r="L3732" s="13"/>
      <c r="M3732" s="24"/>
      <c r="N3732" s="24">
        <f t="shared" si="967"/>
        <v>0</v>
      </c>
      <c r="O3732" s="13"/>
      <c r="P3732" s="13"/>
    </row>
    <row r="3733" spans="1:16">
      <c r="A3733">
        <v>3732</v>
      </c>
      <c r="B3733" s="13">
        <v>6</v>
      </c>
      <c r="C3733" s="13">
        <v>5</v>
      </c>
      <c r="D3733" s="13">
        <v>11</v>
      </c>
      <c r="E3733" s="14">
        <f t="shared" si="962"/>
        <v>156</v>
      </c>
      <c r="F3733" s="24">
        <f>'1 Solar Profile'!E3735*S$10</f>
        <v>4.5766003499999997</v>
      </c>
      <c r="G3733" s="24">
        <f>'2 Load Profile'!E3734</f>
        <v>0.64433102714073653</v>
      </c>
      <c r="H3733" s="24">
        <f t="shared" si="972"/>
        <v>-3.9322693228592631</v>
      </c>
      <c r="I3733" s="13">
        <f t="shared" si="973"/>
        <v>-3.9322693228592631</v>
      </c>
      <c r="J3733" s="24">
        <f t="shared" si="974"/>
        <v>0.64433102714073653</v>
      </c>
      <c r="K3733" s="24">
        <f t="shared" si="975"/>
        <v>0</v>
      </c>
      <c r="L3733" s="13"/>
      <c r="M3733" s="24"/>
      <c r="N3733" s="24">
        <f t="shared" si="967"/>
        <v>0</v>
      </c>
      <c r="O3733" s="13"/>
      <c r="P3733" s="13"/>
    </row>
    <row r="3734" spans="1:16">
      <c r="A3734">
        <v>3733</v>
      </c>
      <c r="B3734" s="13">
        <v>6</v>
      </c>
      <c r="C3734" s="13">
        <v>5</v>
      </c>
      <c r="D3734" s="13">
        <v>12</v>
      </c>
      <c r="E3734" s="14">
        <f t="shared" si="962"/>
        <v>156</v>
      </c>
      <c r="F3734" s="24">
        <f>'1 Solar Profile'!E3736*S$10</f>
        <v>2.8608677999999998</v>
      </c>
      <c r="G3734" s="24">
        <f>'2 Load Profile'!E3735</f>
        <v>0.62384541935045534</v>
      </c>
      <c r="H3734" s="24">
        <f t="shared" si="972"/>
        <v>-2.2370223806495444</v>
      </c>
      <c r="I3734" s="13">
        <f t="shared" si="973"/>
        <v>-2.2370223806495444</v>
      </c>
      <c r="J3734" s="24">
        <f t="shared" si="974"/>
        <v>0.62384541935045545</v>
      </c>
      <c r="K3734" s="24">
        <f t="shared" si="975"/>
        <v>0</v>
      </c>
      <c r="L3734" s="13"/>
      <c r="M3734" s="24"/>
      <c r="N3734" s="24">
        <f t="shared" si="967"/>
        <v>0</v>
      </c>
      <c r="O3734" s="13"/>
      <c r="P3734" s="13"/>
    </row>
    <row r="3735" spans="1:16">
      <c r="A3735">
        <v>3734</v>
      </c>
      <c r="B3735" s="13">
        <v>6</v>
      </c>
      <c r="C3735" s="13">
        <v>5</v>
      </c>
      <c r="D3735" s="13">
        <v>13</v>
      </c>
      <c r="E3735" s="14">
        <f t="shared" si="962"/>
        <v>156</v>
      </c>
      <c r="F3735" s="24">
        <f>'1 Solar Profile'!E3737*S$10</f>
        <v>0.796154625</v>
      </c>
      <c r="G3735" s="24">
        <f>'2 Load Profile'!E3736</f>
        <v>0.61567050901209819</v>
      </c>
      <c r="H3735" s="24">
        <f t="shared" si="972"/>
        <v>-0.18048411598790182</v>
      </c>
      <c r="I3735" s="13">
        <f t="shared" si="973"/>
        <v>-0.18048411598790182</v>
      </c>
      <c r="J3735" s="24">
        <f t="shared" si="974"/>
        <v>0.61567050901209819</v>
      </c>
      <c r="K3735" s="24">
        <f t="shared" si="975"/>
        <v>0</v>
      </c>
      <c r="L3735" s="13"/>
      <c r="M3735" s="24"/>
      <c r="N3735" s="24">
        <f t="shared" si="967"/>
        <v>0</v>
      </c>
      <c r="O3735" s="13"/>
      <c r="P3735" s="13"/>
    </row>
    <row r="3736" spans="1:16">
      <c r="A3736">
        <v>3735</v>
      </c>
      <c r="B3736" s="13">
        <v>6</v>
      </c>
      <c r="C3736" s="13">
        <v>5</v>
      </c>
      <c r="D3736" s="13">
        <v>14</v>
      </c>
      <c r="E3736" s="14">
        <f t="shared" ref="E3736:E3799" si="980">IF(D3736&lt;D3735, E3735+1,E3735)</f>
        <v>156</v>
      </c>
      <c r="F3736" s="24">
        <f>'1 Solar Profile'!E3738*S$10</f>
        <v>0.44401612500000004</v>
      </c>
      <c r="G3736" s="24">
        <f>'2 Load Profile'!E3737</f>
        <v>0.64084819069482057</v>
      </c>
      <c r="H3736" s="24">
        <f t="shared" si="972"/>
        <v>0.19683206569482053</v>
      </c>
      <c r="I3736" s="13">
        <f t="shared" si="973"/>
        <v>0</v>
      </c>
      <c r="J3736" s="24">
        <f t="shared" si="974"/>
        <v>0.44401612500000004</v>
      </c>
      <c r="K3736" s="24">
        <f t="shared" si="975"/>
        <v>0.19683206569482053</v>
      </c>
      <c r="L3736" s="13"/>
      <c r="M3736" s="24"/>
      <c r="N3736" s="24">
        <f t="shared" si="967"/>
        <v>0</v>
      </c>
      <c r="O3736" s="13"/>
      <c r="P3736" s="13"/>
    </row>
    <row r="3737" spans="1:16">
      <c r="A3737">
        <v>3736</v>
      </c>
      <c r="B3737" s="13">
        <v>6</v>
      </c>
      <c r="C3737" s="13">
        <v>5</v>
      </c>
      <c r="D3737" s="13">
        <v>15</v>
      </c>
      <c r="E3737" s="14">
        <f t="shared" si="980"/>
        <v>156</v>
      </c>
      <c r="F3737" s="24">
        <f>'1 Solar Profile'!E3739*S$10</f>
        <v>2.7152401500000001</v>
      </c>
      <c r="G3737" s="24">
        <f>'2 Load Profile'!E3738</f>
        <v>0.73197740895484653</v>
      </c>
      <c r="H3737" s="24">
        <f t="shared" si="972"/>
        <v>-1.9832627410451535</v>
      </c>
      <c r="I3737" s="13">
        <f t="shared" si="973"/>
        <v>-1.9832627410451535</v>
      </c>
      <c r="J3737" s="24">
        <f t="shared" si="974"/>
        <v>0.73197740895484653</v>
      </c>
      <c r="K3737" s="24">
        <f t="shared" si="975"/>
        <v>0</v>
      </c>
      <c r="L3737" s="13"/>
      <c r="M3737" s="24"/>
      <c r="N3737" s="24">
        <f t="shared" si="967"/>
        <v>0</v>
      </c>
      <c r="O3737" s="13"/>
      <c r="P3737" s="13"/>
    </row>
    <row r="3738" spans="1:16">
      <c r="A3738">
        <v>3737</v>
      </c>
      <c r="B3738" s="13">
        <v>6</v>
      </c>
      <c r="C3738" s="13">
        <v>5</v>
      </c>
      <c r="D3738" s="13">
        <v>16</v>
      </c>
      <c r="E3738" s="14">
        <f t="shared" si="980"/>
        <v>156</v>
      </c>
      <c r="F3738" s="24">
        <f>'1 Solar Profile'!E3740*S$10</f>
        <v>1.2321398250000002</v>
      </c>
      <c r="G3738" s="24">
        <f>'2 Load Profile'!E3739</f>
        <v>0.89043647458293063</v>
      </c>
      <c r="H3738" s="24">
        <f t="shared" si="972"/>
        <v>-0.34170335041706956</v>
      </c>
      <c r="I3738" s="13">
        <f t="shared" si="973"/>
        <v>-0.34170335041706956</v>
      </c>
      <c r="J3738" s="24">
        <f t="shared" si="974"/>
        <v>0.89043647458293063</v>
      </c>
      <c r="K3738" s="24">
        <f t="shared" si="975"/>
        <v>0</v>
      </c>
      <c r="L3738" s="13"/>
      <c r="M3738" s="24"/>
      <c r="N3738" s="24">
        <f t="shared" si="967"/>
        <v>0</v>
      </c>
      <c r="O3738" s="13"/>
      <c r="P3738" s="13"/>
    </row>
    <row r="3739" spans="1:16">
      <c r="A3739">
        <v>3738</v>
      </c>
      <c r="B3739" s="13">
        <v>6</v>
      </c>
      <c r="C3739" s="13">
        <v>5</v>
      </c>
      <c r="D3739" s="13">
        <v>17</v>
      </c>
      <c r="E3739" s="14">
        <f t="shared" si="980"/>
        <v>156</v>
      </c>
      <c r="F3739" s="24">
        <f>'1 Solar Profile'!E3741*S$10</f>
        <v>0.76568152499999997</v>
      </c>
      <c r="G3739" s="24">
        <f>'2 Load Profile'!E3740</f>
        <v>0.96407650292817715</v>
      </c>
      <c r="H3739" s="24">
        <f t="shared" si="972"/>
        <v>0.19839497792817717</v>
      </c>
      <c r="I3739" s="13">
        <f t="shared" si="973"/>
        <v>0</v>
      </c>
      <c r="J3739" s="24">
        <f t="shared" si="974"/>
        <v>0.76568152499999997</v>
      </c>
      <c r="K3739" s="24">
        <f t="shared" si="975"/>
        <v>0.19839497792817717</v>
      </c>
      <c r="L3739" s="13"/>
      <c r="M3739" s="24"/>
      <c r="N3739" s="24">
        <f t="shared" si="967"/>
        <v>0</v>
      </c>
      <c r="O3739" s="13"/>
      <c r="P3739" s="13"/>
    </row>
    <row r="3740" spans="1:16">
      <c r="A3740">
        <v>3739</v>
      </c>
      <c r="B3740" s="13">
        <v>6</v>
      </c>
      <c r="C3740" s="13">
        <v>5</v>
      </c>
      <c r="D3740" s="13">
        <v>18</v>
      </c>
      <c r="E3740" s="14">
        <f t="shared" si="980"/>
        <v>156</v>
      </c>
      <c r="F3740" s="24">
        <f>'1 Solar Profile'!E3742*S$10</f>
        <v>0.157810275</v>
      </c>
      <c r="G3740" s="24">
        <f>'2 Load Profile'!E3741</f>
        <v>0.99992409676124194</v>
      </c>
      <c r="H3740" s="24">
        <f t="shared" si="972"/>
        <v>0.84211382176124194</v>
      </c>
      <c r="I3740" s="13">
        <f t="shared" si="973"/>
        <v>0</v>
      </c>
      <c r="J3740" s="24">
        <f t="shared" si="974"/>
        <v>0.157810275</v>
      </c>
      <c r="K3740" s="24">
        <f t="shared" si="975"/>
        <v>0.84211382176124194</v>
      </c>
      <c r="L3740" s="13"/>
      <c r="M3740" s="24"/>
      <c r="N3740" s="24">
        <f t="shared" si="967"/>
        <v>0</v>
      </c>
      <c r="O3740" s="13"/>
      <c r="P3740" s="13"/>
    </row>
    <row r="3741" spans="1:16">
      <c r="A3741">
        <v>3740</v>
      </c>
      <c r="B3741" s="13">
        <v>6</v>
      </c>
      <c r="C3741" s="13">
        <v>5</v>
      </c>
      <c r="D3741" s="13">
        <v>19</v>
      </c>
      <c r="E3741" s="14">
        <f t="shared" si="980"/>
        <v>156</v>
      </c>
      <c r="F3741" s="24">
        <f>'1 Solar Profile'!E3743*S$10</f>
        <v>0</v>
      </c>
      <c r="G3741" s="24">
        <f>'2 Load Profile'!E3742</f>
        <v>1.1666334609106239</v>
      </c>
      <c r="H3741" s="24">
        <f t="shared" si="972"/>
        <v>1.1666334609106239</v>
      </c>
      <c r="I3741" s="13">
        <f t="shared" si="973"/>
        <v>0</v>
      </c>
      <c r="J3741" s="24">
        <f t="shared" si="974"/>
        <v>0</v>
      </c>
      <c r="K3741" s="24">
        <f t="shared" si="975"/>
        <v>1.1666334609106239</v>
      </c>
      <c r="L3741" s="13"/>
      <c r="M3741" s="24"/>
      <c r="N3741" s="24">
        <f t="shared" si="967"/>
        <v>0</v>
      </c>
      <c r="O3741" s="13"/>
      <c r="P3741" s="13"/>
    </row>
    <row r="3742" spans="1:16">
      <c r="A3742">
        <v>3741</v>
      </c>
      <c r="B3742" s="13">
        <v>6</v>
      </c>
      <c r="C3742" s="13">
        <v>5</v>
      </c>
      <c r="D3742" s="13">
        <v>20</v>
      </c>
      <c r="E3742" s="14">
        <f t="shared" si="980"/>
        <v>156</v>
      </c>
      <c r="F3742" s="24">
        <f>'1 Solar Profile'!E3744*S$10</f>
        <v>0</v>
      </c>
      <c r="G3742" s="24">
        <f>'2 Load Profile'!E3743</f>
        <v>1.3264104981079179</v>
      </c>
      <c r="H3742" s="24">
        <f t="shared" si="972"/>
        <v>1.3264104981079179</v>
      </c>
      <c r="I3742" s="13">
        <f t="shared" si="973"/>
        <v>0</v>
      </c>
      <c r="J3742" s="24">
        <f t="shared" si="974"/>
        <v>0</v>
      </c>
      <c r="K3742" s="24">
        <f t="shared" si="975"/>
        <v>1.3264104981079179</v>
      </c>
      <c r="L3742" s="13"/>
      <c r="M3742" s="24"/>
      <c r="N3742" s="24">
        <f t="shared" si="967"/>
        <v>0</v>
      </c>
      <c r="O3742" s="24"/>
      <c r="P3742" s="24"/>
    </row>
    <row r="3743" spans="1:16">
      <c r="A3743">
        <v>3742</v>
      </c>
      <c r="B3743" s="13">
        <v>6</v>
      </c>
      <c r="C3743" s="13">
        <v>5</v>
      </c>
      <c r="D3743" s="13">
        <v>21</v>
      </c>
      <c r="E3743" s="14">
        <f t="shared" si="980"/>
        <v>156</v>
      </c>
      <c r="F3743" s="24">
        <f>'1 Solar Profile'!E3745*S$10</f>
        <v>0</v>
      </c>
      <c r="G3743" s="24">
        <f>'2 Load Profile'!E3744</f>
        <v>1.1205858751523261</v>
      </c>
      <c r="H3743" s="24">
        <f t="shared" si="972"/>
        <v>1.1205858751523261</v>
      </c>
      <c r="I3743" s="13">
        <f t="shared" si="973"/>
        <v>0</v>
      </c>
      <c r="J3743" s="24">
        <f t="shared" si="974"/>
        <v>0</v>
      </c>
      <c r="K3743" s="24">
        <f t="shared" si="975"/>
        <v>1.1205858751523261</v>
      </c>
      <c r="L3743" s="13"/>
      <c r="M3743" s="24"/>
      <c r="N3743" s="24">
        <f t="shared" si="967"/>
        <v>0</v>
      </c>
      <c r="O3743" s="13"/>
      <c r="P3743" s="13"/>
    </row>
    <row r="3744" spans="1:16">
      <c r="A3744">
        <v>3743</v>
      </c>
      <c r="B3744" s="13">
        <v>6</v>
      </c>
      <c r="C3744" s="13">
        <v>5</v>
      </c>
      <c r="D3744" s="13">
        <v>22</v>
      </c>
      <c r="E3744" s="14">
        <f t="shared" si="980"/>
        <v>156</v>
      </c>
      <c r="F3744" s="24">
        <f>'1 Solar Profile'!E3746*S$10</f>
        <v>0</v>
      </c>
      <c r="G3744" s="24">
        <f>'2 Load Profile'!E3745</f>
        <v>0.85190916474687961</v>
      </c>
      <c r="H3744" s="24">
        <f t="shared" si="972"/>
        <v>0.85190916474687961</v>
      </c>
      <c r="I3744" s="13">
        <f t="shared" si="973"/>
        <v>0</v>
      </c>
      <c r="J3744" s="24">
        <f t="shared" si="974"/>
        <v>0</v>
      </c>
      <c r="K3744" s="24">
        <f t="shared" si="975"/>
        <v>0.85190916474687961</v>
      </c>
      <c r="L3744" s="13"/>
      <c r="M3744" s="24"/>
      <c r="N3744" s="24">
        <f t="shared" si="967"/>
        <v>0</v>
      </c>
      <c r="O3744" s="13"/>
      <c r="P3744" s="13"/>
    </row>
    <row r="3745" spans="1:16">
      <c r="A3745">
        <v>3744</v>
      </c>
      <c r="B3745" s="13">
        <v>6</v>
      </c>
      <c r="C3745" s="13">
        <v>5</v>
      </c>
      <c r="D3745" s="13">
        <v>23</v>
      </c>
      <c r="E3745" s="14">
        <f t="shared" si="980"/>
        <v>156</v>
      </c>
      <c r="F3745" s="24">
        <f>'1 Solar Profile'!E3747*S$10</f>
        <v>0</v>
      </c>
      <c r="G3745" s="24">
        <f>'2 Load Profile'!E3746</f>
        <v>0.57578483878257025</v>
      </c>
      <c r="H3745" s="24">
        <f t="shared" si="972"/>
        <v>0.57578483878257025</v>
      </c>
      <c r="I3745" s="13">
        <f t="shared" si="973"/>
        <v>0</v>
      </c>
      <c r="J3745" s="24">
        <f t="shared" si="974"/>
        <v>0</v>
      </c>
      <c r="K3745" s="24">
        <f t="shared" si="975"/>
        <v>0.57578483878257025</v>
      </c>
      <c r="L3745" s="13">
        <f t="shared" ref="L3745" si="981">SUM(I3722:I3745)</f>
        <v>-19.204071140805567</v>
      </c>
      <c r="M3745" s="24">
        <f t="shared" ref="M3745" si="982">SUMIF(H3722:H3745,"&gt;0",H3722:H3745)</f>
        <v>8.713867634395724</v>
      </c>
      <c r="N3745" s="24">
        <f t="shared" si="967"/>
        <v>-10.490203506409843</v>
      </c>
      <c r="O3745" s="13">
        <f t="shared" ref="O3745" si="983">IF(M3745&gt;(L3745*-1),(M3745+L3745)*S$12,0)</f>
        <v>0</v>
      </c>
      <c r="P3745" s="13">
        <f t="shared" ref="P3745" si="984">IF(M3745&lt;(L3745*-1),(M3745+L3745)*S$14,0)</f>
        <v>-0.27746588274454037</v>
      </c>
    </row>
    <row r="3746" spans="1:16">
      <c r="A3746">
        <v>3745</v>
      </c>
      <c r="B3746" s="13">
        <v>6</v>
      </c>
      <c r="C3746" s="13">
        <v>6</v>
      </c>
      <c r="D3746" s="13">
        <v>0</v>
      </c>
      <c r="E3746" s="14">
        <f t="shared" si="980"/>
        <v>157</v>
      </c>
      <c r="F3746" s="24">
        <f>'1 Solar Profile'!E3748*S$10</f>
        <v>0</v>
      </c>
      <c r="G3746" s="24">
        <f>'2 Load Profile'!E3747</f>
        <v>0.46915494856747447</v>
      </c>
      <c r="H3746" s="24">
        <f t="shared" si="972"/>
        <v>0.46915494856747447</v>
      </c>
      <c r="I3746" s="13">
        <f t="shared" si="973"/>
        <v>0</v>
      </c>
      <c r="J3746" s="24">
        <f t="shared" si="974"/>
        <v>0</v>
      </c>
      <c r="K3746" s="24">
        <f t="shared" si="975"/>
        <v>0.46915494856747447</v>
      </c>
      <c r="L3746" s="13"/>
      <c r="M3746" s="24"/>
      <c r="N3746" s="24">
        <f t="shared" si="967"/>
        <v>0</v>
      </c>
      <c r="O3746" s="13"/>
      <c r="P3746" s="13"/>
    </row>
    <row r="3747" spans="1:16">
      <c r="A3747">
        <v>3746</v>
      </c>
      <c r="B3747" s="13">
        <v>6</v>
      </c>
      <c r="C3747" s="13">
        <v>6</v>
      </c>
      <c r="D3747" s="13">
        <v>1</v>
      </c>
      <c r="E3747" s="14">
        <f t="shared" si="980"/>
        <v>157</v>
      </c>
      <c r="F3747" s="24">
        <f>'1 Solar Profile'!E3749*S$10</f>
        <v>0</v>
      </c>
      <c r="G3747" s="24">
        <f>'2 Load Profile'!E3748</f>
        <v>0.42743335008238836</v>
      </c>
      <c r="H3747" s="24">
        <f t="shared" si="972"/>
        <v>0.42743335008238836</v>
      </c>
      <c r="I3747" s="13">
        <f t="shared" si="973"/>
        <v>0</v>
      </c>
      <c r="J3747" s="24">
        <f t="shared" si="974"/>
        <v>0</v>
      </c>
      <c r="K3747" s="24">
        <f t="shared" si="975"/>
        <v>0.42743335008238836</v>
      </c>
      <c r="L3747" s="13"/>
      <c r="M3747" s="24"/>
      <c r="N3747" s="24">
        <f t="shared" si="967"/>
        <v>0</v>
      </c>
      <c r="O3747" s="13"/>
      <c r="P3747" s="13"/>
    </row>
    <row r="3748" spans="1:16">
      <c r="A3748">
        <v>3747</v>
      </c>
      <c r="B3748" s="13">
        <v>6</v>
      </c>
      <c r="C3748" s="13">
        <v>6</v>
      </c>
      <c r="D3748" s="13">
        <v>2</v>
      </c>
      <c r="E3748" s="14">
        <f t="shared" si="980"/>
        <v>157</v>
      </c>
      <c r="F3748" s="24">
        <f>'1 Solar Profile'!E3750*S$10</f>
        <v>0</v>
      </c>
      <c r="G3748" s="24">
        <f>'2 Load Profile'!E3749</f>
        <v>0.43048676541666242</v>
      </c>
      <c r="H3748" s="24">
        <f t="shared" si="972"/>
        <v>0.43048676541666242</v>
      </c>
      <c r="I3748" s="13">
        <f t="shared" si="973"/>
        <v>0</v>
      </c>
      <c r="J3748" s="24">
        <f t="shared" si="974"/>
        <v>0</v>
      </c>
      <c r="K3748" s="24">
        <f t="shared" si="975"/>
        <v>0.43048676541666242</v>
      </c>
      <c r="L3748" s="13"/>
      <c r="M3748" s="24"/>
      <c r="N3748" s="24">
        <f t="shared" si="967"/>
        <v>0</v>
      </c>
      <c r="O3748" s="13"/>
      <c r="P3748" s="13"/>
    </row>
    <row r="3749" spans="1:16">
      <c r="A3749">
        <v>3748</v>
      </c>
      <c r="B3749" s="13">
        <v>6</v>
      </c>
      <c r="C3749" s="13">
        <v>6</v>
      </c>
      <c r="D3749" s="13">
        <v>3</v>
      </c>
      <c r="E3749" s="14">
        <f t="shared" si="980"/>
        <v>157</v>
      </c>
      <c r="F3749" s="24">
        <f>'1 Solar Profile'!E3751*S$10</f>
        <v>0</v>
      </c>
      <c r="G3749" s="24">
        <f>'2 Load Profile'!E3750</f>
        <v>0.4406845276618937</v>
      </c>
      <c r="H3749" s="24">
        <f t="shared" si="972"/>
        <v>0.4406845276618937</v>
      </c>
      <c r="I3749" s="13">
        <f t="shared" si="973"/>
        <v>0</v>
      </c>
      <c r="J3749" s="24">
        <f t="shared" si="974"/>
        <v>0</v>
      </c>
      <c r="K3749" s="24">
        <f t="shared" si="975"/>
        <v>0.4406845276618937</v>
      </c>
      <c r="L3749" s="13"/>
      <c r="M3749" s="24"/>
      <c r="N3749" s="24">
        <f t="shared" si="967"/>
        <v>0</v>
      </c>
      <c r="O3749" s="13"/>
      <c r="P3749" s="13"/>
    </row>
    <row r="3750" spans="1:16">
      <c r="A3750">
        <v>3749</v>
      </c>
      <c r="B3750" s="13">
        <v>6</v>
      </c>
      <c r="C3750" s="13">
        <v>6</v>
      </c>
      <c r="D3750" s="13">
        <v>4</v>
      </c>
      <c r="E3750" s="14">
        <f t="shared" si="980"/>
        <v>157</v>
      </c>
      <c r="F3750" s="24">
        <f>'1 Solar Profile'!E3752*S$10</f>
        <v>1.0187099999999999E-2</v>
      </c>
      <c r="G3750" s="24">
        <f>'2 Load Profile'!E3751</f>
        <v>0.49002906385235206</v>
      </c>
      <c r="H3750" s="24">
        <f t="shared" si="972"/>
        <v>0.47984196385235206</v>
      </c>
      <c r="I3750" s="13">
        <f t="shared" si="973"/>
        <v>0</v>
      </c>
      <c r="J3750" s="24">
        <f t="shared" si="974"/>
        <v>1.0187099999999999E-2</v>
      </c>
      <c r="K3750" s="24">
        <f t="shared" si="975"/>
        <v>0.47984196385235206</v>
      </c>
      <c r="L3750" s="13"/>
      <c r="M3750" s="24"/>
      <c r="N3750" s="24">
        <f t="shared" si="967"/>
        <v>0</v>
      </c>
      <c r="O3750" s="13"/>
      <c r="P3750" s="13"/>
    </row>
    <row r="3751" spans="1:16">
      <c r="A3751">
        <v>3750</v>
      </c>
      <c r="B3751" s="13">
        <v>6</v>
      </c>
      <c r="C3751" s="13">
        <v>6</v>
      </c>
      <c r="D3751" s="13">
        <v>5</v>
      </c>
      <c r="E3751" s="14">
        <f t="shared" si="980"/>
        <v>157</v>
      </c>
      <c r="F3751" s="24">
        <f>'1 Solar Profile'!E3753*S$10</f>
        <v>0.26803507500000001</v>
      </c>
      <c r="G3751" s="24">
        <f>'2 Load Profile'!E3752</f>
        <v>0.60973864388831145</v>
      </c>
      <c r="H3751" s="24">
        <f t="shared" si="972"/>
        <v>0.34170356888831144</v>
      </c>
      <c r="I3751" s="13">
        <f t="shared" si="973"/>
        <v>0</v>
      </c>
      <c r="J3751" s="24">
        <f t="shared" si="974"/>
        <v>0.26803507500000001</v>
      </c>
      <c r="K3751" s="24">
        <f t="shared" si="975"/>
        <v>0.34170356888831144</v>
      </c>
      <c r="L3751" s="13"/>
      <c r="M3751" s="24"/>
      <c r="N3751" s="24">
        <f t="shared" si="967"/>
        <v>0</v>
      </c>
      <c r="O3751" s="13"/>
      <c r="P3751" s="13"/>
    </row>
    <row r="3752" spans="1:16">
      <c r="A3752">
        <v>3751</v>
      </c>
      <c r="B3752" s="13">
        <v>6</v>
      </c>
      <c r="C3752" s="13">
        <v>6</v>
      </c>
      <c r="D3752" s="13">
        <v>6</v>
      </c>
      <c r="E3752" s="14">
        <f t="shared" si="980"/>
        <v>157</v>
      </c>
      <c r="F3752" s="24">
        <f>'1 Solar Profile'!E3754*S$10</f>
        <v>1.233283275</v>
      </c>
      <c r="G3752" s="24">
        <f>'2 Load Profile'!E3753</f>
        <v>0.76505819691782095</v>
      </c>
      <c r="H3752" s="24">
        <f t="shared" si="972"/>
        <v>-0.46822507808217906</v>
      </c>
      <c r="I3752" s="13">
        <f t="shared" si="973"/>
        <v>-0.46822507808217906</v>
      </c>
      <c r="J3752" s="24">
        <f t="shared" si="974"/>
        <v>0.76505819691782095</v>
      </c>
      <c r="K3752" s="24">
        <f t="shared" si="975"/>
        <v>0</v>
      </c>
      <c r="L3752" s="13"/>
      <c r="M3752" s="24"/>
      <c r="N3752" s="24">
        <f t="shared" si="967"/>
        <v>0</v>
      </c>
      <c r="O3752" s="13"/>
      <c r="P3752" s="13"/>
    </row>
    <row r="3753" spans="1:16">
      <c r="A3753">
        <v>3752</v>
      </c>
      <c r="B3753" s="13">
        <v>6</v>
      </c>
      <c r="C3753" s="13">
        <v>6</v>
      </c>
      <c r="D3753" s="13">
        <v>7</v>
      </c>
      <c r="E3753" s="14">
        <f t="shared" si="980"/>
        <v>157</v>
      </c>
      <c r="F3753" s="24">
        <f>'1 Solar Profile'!E3755*S$10</f>
        <v>2.3659870499999998</v>
      </c>
      <c r="G3753" s="24">
        <f>'2 Load Profile'!E3754</f>
        <v>0.70836005384477629</v>
      </c>
      <c r="H3753" s="24">
        <f t="shared" si="972"/>
        <v>-1.6576269961552235</v>
      </c>
      <c r="I3753" s="13">
        <f t="shared" si="973"/>
        <v>-1.6576269961552235</v>
      </c>
      <c r="J3753" s="24">
        <f t="shared" si="974"/>
        <v>0.70836005384477629</v>
      </c>
      <c r="K3753" s="24">
        <f t="shared" si="975"/>
        <v>0</v>
      </c>
      <c r="L3753" s="13"/>
      <c r="M3753" s="24"/>
      <c r="N3753" s="24">
        <f t="shared" ref="N3753:N3816" si="985">M3753+L3753</f>
        <v>0</v>
      </c>
      <c r="O3753" s="13"/>
      <c r="P3753" s="13"/>
    </row>
    <row r="3754" spans="1:16">
      <c r="A3754">
        <v>3753</v>
      </c>
      <c r="B3754" s="13">
        <v>6</v>
      </c>
      <c r="C3754" s="13">
        <v>6</v>
      </c>
      <c r="D3754" s="13">
        <v>8</v>
      </c>
      <c r="E3754" s="14">
        <f t="shared" si="980"/>
        <v>157</v>
      </c>
      <c r="F3754" s="24">
        <f>'1 Solar Profile'!E3756*S$10</f>
        <v>3.3597632249999996</v>
      </c>
      <c r="G3754" s="24">
        <f>'2 Load Profile'!E3755</f>
        <v>0.65855376985895897</v>
      </c>
      <c r="H3754" s="24">
        <f t="shared" si="972"/>
        <v>-2.7012094551410408</v>
      </c>
      <c r="I3754" s="13">
        <f t="shared" si="973"/>
        <v>-2.7012094551410408</v>
      </c>
      <c r="J3754" s="24">
        <f t="shared" si="974"/>
        <v>0.65855376985895875</v>
      </c>
      <c r="K3754" s="24">
        <f t="shared" si="975"/>
        <v>0</v>
      </c>
      <c r="L3754" s="13"/>
      <c r="M3754" s="24"/>
      <c r="N3754" s="24">
        <f t="shared" si="985"/>
        <v>0</v>
      </c>
      <c r="O3754" s="13"/>
      <c r="P3754" s="13"/>
    </row>
    <row r="3755" spans="1:16">
      <c r="A3755">
        <v>3754</v>
      </c>
      <c r="B3755" s="13">
        <v>6</v>
      </c>
      <c r="C3755" s="13">
        <v>6</v>
      </c>
      <c r="D3755" s="13">
        <v>9</v>
      </c>
      <c r="E3755" s="14">
        <f t="shared" si="980"/>
        <v>157</v>
      </c>
      <c r="F3755" s="24">
        <f>'1 Solar Profile'!E3757*S$10</f>
        <v>4.089656025</v>
      </c>
      <c r="G3755" s="24">
        <f>'2 Load Profile'!E3756</f>
        <v>0.65007465157633915</v>
      </c>
      <c r="H3755" s="24">
        <f t="shared" si="972"/>
        <v>-3.4395813734236609</v>
      </c>
      <c r="I3755" s="13">
        <f t="shared" si="973"/>
        <v>-3.4395813734236609</v>
      </c>
      <c r="J3755" s="24">
        <f t="shared" si="974"/>
        <v>0.65007465157633915</v>
      </c>
      <c r="K3755" s="24">
        <f t="shared" si="975"/>
        <v>0</v>
      </c>
      <c r="L3755" s="13"/>
      <c r="M3755" s="24"/>
      <c r="N3755" s="24">
        <f t="shared" si="985"/>
        <v>0</v>
      </c>
      <c r="O3755" s="13"/>
      <c r="P3755" s="13"/>
    </row>
    <row r="3756" spans="1:16">
      <c r="A3756">
        <v>3755</v>
      </c>
      <c r="B3756" s="13">
        <v>6</v>
      </c>
      <c r="C3756" s="13">
        <v>6</v>
      </c>
      <c r="D3756" s="13">
        <v>10</v>
      </c>
      <c r="E3756" s="14">
        <f t="shared" si="980"/>
        <v>157</v>
      </c>
      <c r="F3756" s="24">
        <f>'1 Solar Profile'!E3758*S$10</f>
        <v>4.5620142749999992</v>
      </c>
      <c r="G3756" s="24">
        <f>'2 Load Profile'!E3757</f>
        <v>0.65769505906363868</v>
      </c>
      <c r="H3756" s="24">
        <f t="shared" si="972"/>
        <v>-3.9043192159363604</v>
      </c>
      <c r="I3756" s="13">
        <f t="shared" si="973"/>
        <v>-3.9043192159363604</v>
      </c>
      <c r="J3756" s="24">
        <f t="shared" si="974"/>
        <v>0.65769505906363879</v>
      </c>
      <c r="K3756" s="24">
        <f t="shared" si="975"/>
        <v>0</v>
      </c>
      <c r="L3756" s="13"/>
      <c r="M3756" s="24"/>
      <c r="N3756" s="24">
        <f t="shared" si="985"/>
        <v>0</v>
      </c>
      <c r="O3756" s="13"/>
      <c r="P3756" s="13"/>
    </row>
    <row r="3757" spans="1:16">
      <c r="A3757">
        <v>3756</v>
      </c>
      <c r="B3757" s="13">
        <v>6</v>
      </c>
      <c r="C3757" s="13">
        <v>6</v>
      </c>
      <c r="D3757" s="13">
        <v>11</v>
      </c>
      <c r="E3757" s="14">
        <f t="shared" si="980"/>
        <v>157</v>
      </c>
      <c r="F3757" s="24">
        <f>'1 Solar Profile'!E3759*S$10</f>
        <v>4.7521971000000001</v>
      </c>
      <c r="G3757" s="24">
        <f>'2 Load Profile'!E3758</f>
        <v>0.64364861455134947</v>
      </c>
      <c r="H3757" s="24">
        <f t="shared" si="972"/>
        <v>-4.1085484854486509</v>
      </c>
      <c r="I3757" s="13">
        <f t="shared" si="973"/>
        <v>-4.1085484854486509</v>
      </c>
      <c r="J3757" s="24">
        <f t="shared" si="974"/>
        <v>0.64364861455134914</v>
      </c>
      <c r="K3757" s="24">
        <f t="shared" si="975"/>
        <v>0</v>
      </c>
      <c r="L3757" s="13"/>
      <c r="M3757" s="24"/>
      <c r="N3757" s="24">
        <f t="shared" si="985"/>
        <v>0</v>
      </c>
      <c r="O3757" s="13"/>
      <c r="P3757" s="13"/>
    </row>
    <row r="3758" spans="1:16">
      <c r="A3758">
        <v>3757</v>
      </c>
      <c r="B3758" s="13">
        <v>6</v>
      </c>
      <c r="C3758" s="13">
        <v>6</v>
      </c>
      <c r="D3758" s="13">
        <v>12</v>
      </c>
      <c r="E3758" s="14">
        <f t="shared" si="980"/>
        <v>157</v>
      </c>
      <c r="F3758" s="24">
        <f>'1 Solar Profile'!E3760*S$10</f>
        <v>4.6753512749999997</v>
      </c>
      <c r="G3758" s="24">
        <f>'2 Load Profile'!E3759</f>
        <v>0.62384541935045534</v>
      </c>
      <c r="H3758" s="24">
        <f t="shared" si="972"/>
        <v>-4.0515058556495447</v>
      </c>
      <c r="I3758" s="13">
        <f t="shared" si="973"/>
        <v>-4.0515058556495447</v>
      </c>
      <c r="J3758" s="24">
        <f t="shared" si="974"/>
        <v>0.62384541935045501</v>
      </c>
      <c r="K3758" s="24">
        <f t="shared" si="975"/>
        <v>0</v>
      </c>
      <c r="L3758" s="13"/>
      <c r="M3758" s="24"/>
      <c r="N3758" s="24">
        <f t="shared" si="985"/>
        <v>0</v>
      </c>
      <c r="O3758" s="13"/>
      <c r="P3758" s="13"/>
    </row>
    <row r="3759" spans="1:16">
      <c r="A3759">
        <v>3758</v>
      </c>
      <c r="B3759" s="13">
        <v>6</v>
      </c>
      <c r="C3759" s="13">
        <v>6</v>
      </c>
      <c r="D3759" s="13">
        <v>13</v>
      </c>
      <c r="E3759" s="14">
        <f t="shared" si="980"/>
        <v>157</v>
      </c>
      <c r="F3759" s="24">
        <f>'1 Solar Profile'!E3761*S$10</f>
        <v>4.3156055249999996</v>
      </c>
      <c r="G3759" s="24">
        <f>'2 Load Profile'!E3760</f>
        <v>0.61567050901209819</v>
      </c>
      <c r="H3759" s="24">
        <f t="shared" si="972"/>
        <v>-3.6999350159879016</v>
      </c>
      <c r="I3759" s="13">
        <f t="shared" si="973"/>
        <v>-3.6999350159879016</v>
      </c>
      <c r="J3759" s="24">
        <f t="shared" si="974"/>
        <v>0.61567050901209797</v>
      </c>
      <c r="K3759" s="24">
        <f t="shared" si="975"/>
        <v>0</v>
      </c>
      <c r="L3759" s="13"/>
      <c r="M3759" s="24"/>
      <c r="N3759" s="24">
        <f t="shared" si="985"/>
        <v>0</v>
      </c>
      <c r="O3759" s="13"/>
      <c r="P3759" s="13"/>
    </row>
    <row r="3760" spans="1:16">
      <c r="A3760">
        <v>3759</v>
      </c>
      <c r="B3760" s="13">
        <v>6</v>
      </c>
      <c r="C3760" s="13">
        <v>6</v>
      </c>
      <c r="D3760" s="13">
        <v>14</v>
      </c>
      <c r="E3760" s="14">
        <f t="shared" si="980"/>
        <v>157</v>
      </c>
      <c r="F3760" s="24">
        <f>'1 Solar Profile'!E3762*S$10</f>
        <v>3.6837423</v>
      </c>
      <c r="G3760" s="24">
        <f>'2 Load Profile'!E3761</f>
        <v>0.64084819069482057</v>
      </c>
      <c r="H3760" s="24">
        <f t="shared" si="972"/>
        <v>-3.0428941093051796</v>
      </c>
      <c r="I3760" s="13">
        <f t="shared" si="973"/>
        <v>-3.0428941093051796</v>
      </c>
      <c r="J3760" s="24">
        <f t="shared" si="974"/>
        <v>0.64084819069482046</v>
      </c>
      <c r="K3760" s="24">
        <f t="shared" si="975"/>
        <v>0</v>
      </c>
      <c r="L3760" s="13"/>
      <c r="M3760" s="24"/>
      <c r="N3760" s="24">
        <f t="shared" si="985"/>
        <v>0</v>
      </c>
      <c r="O3760" s="13"/>
      <c r="P3760" s="13"/>
    </row>
    <row r="3761" spans="1:16">
      <c r="A3761">
        <v>3760</v>
      </c>
      <c r="B3761" s="13">
        <v>6</v>
      </c>
      <c r="C3761" s="13">
        <v>6</v>
      </c>
      <c r="D3761" s="13">
        <v>15</v>
      </c>
      <c r="E3761" s="14">
        <f t="shared" si="980"/>
        <v>157</v>
      </c>
      <c r="F3761" s="24">
        <f>'1 Solar Profile'!E3763*S$10</f>
        <v>2.5520512499999999</v>
      </c>
      <c r="G3761" s="24">
        <f>'2 Load Profile'!E3762</f>
        <v>0.73197740895484653</v>
      </c>
      <c r="H3761" s="24">
        <f t="shared" si="972"/>
        <v>-1.8200738410451534</v>
      </c>
      <c r="I3761" s="13">
        <f t="shared" si="973"/>
        <v>-1.8200738410451534</v>
      </c>
      <c r="J3761" s="24">
        <f t="shared" si="974"/>
        <v>0.73197740895484653</v>
      </c>
      <c r="K3761" s="24">
        <f t="shared" si="975"/>
        <v>0</v>
      </c>
      <c r="L3761" s="13"/>
      <c r="M3761" s="24"/>
      <c r="N3761" s="24">
        <f t="shared" si="985"/>
        <v>0</v>
      </c>
      <c r="O3761" s="13"/>
      <c r="P3761" s="13"/>
    </row>
    <row r="3762" spans="1:16">
      <c r="A3762">
        <v>3761</v>
      </c>
      <c r="B3762" s="13">
        <v>6</v>
      </c>
      <c r="C3762" s="13">
        <v>6</v>
      </c>
      <c r="D3762" s="13">
        <v>16</v>
      </c>
      <c r="E3762" s="14">
        <f t="shared" si="980"/>
        <v>157</v>
      </c>
      <c r="F3762" s="24">
        <f>'1 Solar Profile'!E3764*S$10</f>
        <v>1.58167485</v>
      </c>
      <c r="G3762" s="24">
        <f>'2 Load Profile'!E3763</f>
        <v>0.89043647458293063</v>
      </c>
      <c r="H3762" s="24">
        <f t="shared" si="972"/>
        <v>-0.69123837541706934</v>
      </c>
      <c r="I3762" s="13">
        <f t="shared" si="973"/>
        <v>-0.69123837541706934</v>
      </c>
      <c r="J3762" s="24">
        <f t="shared" si="974"/>
        <v>0.89043647458293063</v>
      </c>
      <c r="K3762" s="24">
        <f t="shared" si="975"/>
        <v>0</v>
      </c>
      <c r="L3762" s="13"/>
      <c r="M3762" s="24"/>
      <c r="N3762" s="24">
        <f t="shared" si="985"/>
        <v>0</v>
      </c>
      <c r="O3762" s="13"/>
      <c r="P3762" s="13"/>
    </row>
    <row r="3763" spans="1:16">
      <c r="A3763">
        <v>3762</v>
      </c>
      <c r="B3763" s="13">
        <v>6</v>
      </c>
      <c r="C3763" s="13">
        <v>6</v>
      </c>
      <c r="D3763" s="13">
        <v>17</v>
      </c>
      <c r="E3763" s="14">
        <f t="shared" si="980"/>
        <v>157</v>
      </c>
      <c r="F3763" s="24">
        <f>'1 Solar Profile'!E3765*S$10</f>
        <v>0.7330994999999999</v>
      </c>
      <c r="G3763" s="24">
        <f>'2 Load Profile'!E3764</f>
        <v>0.96407650292817715</v>
      </c>
      <c r="H3763" s="24">
        <f t="shared" si="972"/>
        <v>0.23097700292817724</v>
      </c>
      <c r="I3763" s="13">
        <f t="shared" si="973"/>
        <v>0</v>
      </c>
      <c r="J3763" s="24">
        <f t="shared" si="974"/>
        <v>0.7330994999999999</v>
      </c>
      <c r="K3763" s="24">
        <f t="shared" si="975"/>
        <v>0.23097700292817724</v>
      </c>
      <c r="L3763" s="13"/>
      <c r="M3763" s="24"/>
      <c r="N3763" s="24">
        <f t="shared" si="985"/>
        <v>0</v>
      </c>
      <c r="O3763" s="13"/>
      <c r="P3763" s="13"/>
    </row>
    <row r="3764" spans="1:16">
      <c r="A3764">
        <v>3763</v>
      </c>
      <c r="B3764" s="13">
        <v>6</v>
      </c>
      <c r="C3764" s="13">
        <v>6</v>
      </c>
      <c r="D3764" s="13">
        <v>18</v>
      </c>
      <c r="E3764" s="14">
        <f t="shared" si="980"/>
        <v>157</v>
      </c>
      <c r="F3764" s="24">
        <f>'1 Solar Profile'!E3766*S$10</f>
        <v>0.163225125</v>
      </c>
      <c r="G3764" s="24">
        <f>'2 Load Profile'!E3765</f>
        <v>0.99992409676124194</v>
      </c>
      <c r="H3764" s="24">
        <f t="shared" si="972"/>
        <v>0.83669897176124197</v>
      </c>
      <c r="I3764" s="13">
        <f t="shared" si="973"/>
        <v>0</v>
      </c>
      <c r="J3764" s="24">
        <f t="shared" si="974"/>
        <v>0.163225125</v>
      </c>
      <c r="K3764" s="24">
        <f t="shared" si="975"/>
        <v>0.83669897176124197</v>
      </c>
      <c r="L3764" s="13"/>
      <c r="M3764" s="24"/>
      <c r="N3764" s="24">
        <f t="shared" si="985"/>
        <v>0</v>
      </c>
      <c r="O3764" s="13"/>
      <c r="P3764" s="13"/>
    </row>
    <row r="3765" spans="1:16">
      <c r="A3765">
        <v>3764</v>
      </c>
      <c r="B3765" s="13">
        <v>6</v>
      </c>
      <c r="C3765" s="13">
        <v>6</v>
      </c>
      <c r="D3765" s="13">
        <v>19</v>
      </c>
      <c r="E3765" s="14">
        <f t="shared" si="980"/>
        <v>157</v>
      </c>
      <c r="F3765" s="24">
        <f>'1 Solar Profile'!E3767*S$10</f>
        <v>0</v>
      </c>
      <c r="G3765" s="24">
        <f>'2 Load Profile'!E3766</f>
        <v>1.1666334609106239</v>
      </c>
      <c r="H3765" s="24">
        <f t="shared" si="972"/>
        <v>1.1666334609106239</v>
      </c>
      <c r="I3765" s="13">
        <f t="shared" si="973"/>
        <v>0</v>
      </c>
      <c r="J3765" s="24">
        <f t="shared" si="974"/>
        <v>0</v>
      </c>
      <c r="K3765" s="24">
        <f t="shared" si="975"/>
        <v>1.1666334609106239</v>
      </c>
      <c r="L3765" s="13"/>
      <c r="M3765" s="24"/>
      <c r="N3765" s="24">
        <f t="shared" si="985"/>
        <v>0</v>
      </c>
      <c r="O3765" s="13"/>
      <c r="P3765" s="13"/>
    </row>
    <row r="3766" spans="1:16">
      <c r="A3766">
        <v>3765</v>
      </c>
      <c r="B3766" s="13">
        <v>6</v>
      </c>
      <c r="C3766" s="13">
        <v>6</v>
      </c>
      <c r="D3766" s="13">
        <v>20</v>
      </c>
      <c r="E3766" s="14">
        <f t="shared" si="980"/>
        <v>157</v>
      </c>
      <c r="F3766" s="24">
        <f>'1 Solar Profile'!E3768*S$10</f>
        <v>0</v>
      </c>
      <c r="G3766" s="24">
        <f>'2 Load Profile'!E3767</f>
        <v>1.3264104981079179</v>
      </c>
      <c r="H3766" s="24">
        <f t="shared" si="972"/>
        <v>1.3264104981079179</v>
      </c>
      <c r="I3766" s="13">
        <f t="shared" si="973"/>
        <v>0</v>
      </c>
      <c r="J3766" s="24">
        <f t="shared" si="974"/>
        <v>0</v>
      </c>
      <c r="K3766" s="24">
        <f t="shared" si="975"/>
        <v>1.3264104981079179</v>
      </c>
      <c r="L3766" s="13"/>
      <c r="M3766" s="24"/>
      <c r="N3766" s="24">
        <f t="shared" si="985"/>
        <v>0</v>
      </c>
      <c r="O3766" s="24"/>
      <c r="P3766" s="24"/>
    </row>
    <row r="3767" spans="1:16">
      <c r="A3767">
        <v>3766</v>
      </c>
      <c r="B3767" s="13">
        <v>6</v>
      </c>
      <c r="C3767" s="13">
        <v>6</v>
      </c>
      <c r="D3767" s="13">
        <v>21</v>
      </c>
      <c r="E3767" s="14">
        <f t="shared" si="980"/>
        <v>157</v>
      </c>
      <c r="F3767" s="24">
        <f>'1 Solar Profile'!E3769*S$10</f>
        <v>0</v>
      </c>
      <c r="G3767" s="24">
        <f>'2 Load Profile'!E3768</f>
        <v>1.1205858751523261</v>
      </c>
      <c r="H3767" s="24">
        <f t="shared" si="972"/>
        <v>1.1205858751523261</v>
      </c>
      <c r="I3767" s="13">
        <f t="shared" si="973"/>
        <v>0</v>
      </c>
      <c r="J3767" s="24">
        <f t="shared" si="974"/>
        <v>0</v>
      </c>
      <c r="K3767" s="24">
        <f t="shared" si="975"/>
        <v>1.1205858751523261</v>
      </c>
      <c r="L3767" s="13"/>
      <c r="M3767" s="24"/>
      <c r="N3767" s="24">
        <f t="shared" si="985"/>
        <v>0</v>
      </c>
      <c r="O3767" s="13"/>
      <c r="P3767" s="13"/>
    </row>
    <row r="3768" spans="1:16">
      <c r="A3768">
        <v>3767</v>
      </c>
      <c r="B3768" s="13">
        <v>6</v>
      </c>
      <c r="C3768" s="13">
        <v>6</v>
      </c>
      <c r="D3768" s="13">
        <v>22</v>
      </c>
      <c r="E3768" s="14">
        <f t="shared" si="980"/>
        <v>157</v>
      </c>
      <c r="F3768" s="24">
        <f>'1 Solar Profile'!E3770*S$10</f>
        <v>0</v>
      </c>
      <c r="G3768" s="24">
        <f>'2 Load Profile'!E3769</f>
        <v>0.85190916474687961</v>
      </c>
      <c r="H3768" s="24">
        <f t="shared" si="972"/>
        <v>0.85190916474687961</v>
      </c>
      <c r="I3768" s="13">
        <f t="shared" si="973"/>
        <v>0</v>
      </c>
      <c r="J3768" s="24">
        <f t="shared" si="974"/>
        <v>0</v>
      </c>
      <c r="K3768" s="24">
        <f t="shared" si="975"/>
        <v>0.85190916474687961</v>
      </c>
      <c r="L3768" s="13"/>
      <c r="M3768" s="24"/>
      <c r="N3768" s="24">
        <f t="shared" si="985"/>
        <v>0</v>
      </c>
      <c r="O3768" s="13"/>
      <c r="P3768" s="13"/>
    </row>
    <row r="3769" spans="1:16">
      <c r="A3769">
        <v>3768</v>
      </c>
      <c r="B3769" s="13">
        <v>6</v>
      </c>
      <c r="C3769" s="13">
        <v>6</v>
      </c>
      <c r="D3769" s="13">
        <v>23</v>
      </c>
      <c r="E3769" s="14">
        <f t="shared" si="980"/>
        <v>157</v>
      </c>
      <c r="F3769" s="24">
        <f>'1 Solar Profile'!E3771*S$10</f>
        <v>0</v>
      </c>
      <c r="G3769" s="24">
        <f>'2 Load Profile'!E3770</f>
        <v>0.57578483878257025</v>
      </c>
      <c r="H3769" s="24">
        <f t="shared" si="972"/>
        <v>0.57578483878257025</v>
      </c>
      <c r="I3769" s="13">
        <f t="shared" si="973"/>
        <v>0</v>
      </c>
      <c r="J3769" s="24">
        <f t="shared" si="974"/>
        <v>0</v>
      </c>
      <c r="K3769" s="24">
        <f t="shared" si="975"/>
        <v>0.57578483878257025</v>
      </c>
      <c r="L3769" s="13">
        <f t="shared" ref="L3769" si="986">SUM(I3746:I3769)</f>
        <v>-29.585157801591965</v>
      </c>
      <c r="M3769" s="24">
        <f t="shared" ref="M3769" si="987">SUMIF(H3746:H3769,"&gt;0",H3746:H3769)</f>
        <v>8.6983049368588201</v>
      </c>
      <c r="N3769" s="24">
        <f t="shared" si="985"/>
        <v>-20.886852864733143</v>
      </c>
      <c r="O3769" s="13">
        <f t="shared" ref="O3769" si="988">IF(M3769&gt;(L3769*-1),(M3769+L3769)*S$12,0)</f>
        <v>0</v>
      </c>
      <c r="P3769" s="13">
        <f t="shared" ref="P3769" si="989">IF(M3769&lt;(L3769*-1),(M3769+L3769)*S$14,0)</f>
        <v>-0.55245725827219161</v>
      </c>
    </row>
    <row r="3770" spans="1:16">
      <c r="A3770">
        <v>3769</v>
      </c>
      <c r="B3770" s="13">
        <v>6</v>
      </c>
      <c r="C3770" s="13">
        <v>7</v>
      </c>
      <c r="D3770" s="13">
        <v>0</v>
      </c>
      <c r="E3770" s="14">
        <f t="shared" si="980"/>
        <v>158</v>
      </c>
      <c r="F3770" s="24">
        <f>'1 Solar Profile'!E3772*S$10</f>
        <v>0</v>
      </c>
      <c r="G3770" s="24">
        <f>'2 Load Profile'!E3771</f>
        <v>0.46915494856747447</v>
      </c>
      <c r="H3770" s="24">
        <f t="shared" si="972"/>
        <v>0.46915494856747447</v>
      </c>
      <c r="I3770" s="13">
        <f t="shared" si="973"/>
        <v>0</v>
      </c>
      <c r="J3770" s="24">
        <f t="shared" si="974"/>
        <v>0</v>
      </c>
      <c r="K3770" s="24">
        <f t="shared" si="975"/>
        <v>0.46915494856747447</v>
      </c>
      <c r="L3770" s="13"/>
      <c r="M3770" s="24"/>
      <c r="N3770" s="24">
        <f t="shared" si="985"/>
        <v>0</v>
      </c>
      <c r="O3770" s="13"/>
      <c r="P3770" s="13"/>
    </row>
    <row r="3771" spans="1:16">
      <c r="A3771">
        <v>3770</v>
      </c>
      <c r="B3771" s="13">
        <v>6</v>
      </c>
      <c r="C3771" s="13">
        <v>7</v>
      </c>
      <c r="D3771" s="13">
        <v>1</v>
      </c>
      <c r="E3771" s="14">
        <f t="shared" si="980"/>
        <v>158</v>
      </c>
      <c r="F3771" s="24">
        <f>'1 Solar Profile'!E3773*S$10</f>
        <v>0</v>
      </c>
      <c r="G3771" s="24">
        <f>'2 Load Profile'!E3772</f>
        <v>0.41824819802088353</v>
      </c>
      <c r="H3771" s="24">
        <f t="shared" si="972"/>
        <v>0.41824819802088353</v>
      </c>
      <c r="I3771" s="13">
        <f t="shared" si="973"/>
        <v>0</v>
      </c>
      <c r="J3771" s="24">
        <f t="shared" si="974"/>
        <v>0</v>
      </c>
      <c r="K3771" s="24">
        <f t="shared" si="975"/>
        <v>0.41824819802088353</v>
      </c>
      <c r="L3771" s="13"/>
      <c r="M3771" s="24"/>
      <c r="N3771" s="24">
        <f t="shared" si="985"/>
        <v>0</v>
      </c>
      <c r="O3771" s="13"/>
      <c r="P3771" s="13"/>
    </row>
    <row r="3772" spans="1:16">
      <c r="A3772">
        <v>3771</v>
      </c>
      <c r="B3772" s="13">
        <v>6</v>
      </c>
      <c r="C3772" s="13">
        <v>7</v>
      </c>
      <c r="D3772" s="13">
        <v>2</v>
      </c>
      <c r="E3772" s="14">
        <f t="shared" si="980"/>
        <v>158</v>
      </c>
      <c r="F3772" s="24">
        <f>'1 Solar Profile'!E3774*S$10</f>
        <v>0</v>
      </c>
      <c r="G3772" s="24">
        <f>'2 Load Profile'!E3773</f>
        <v>0.407613867004747</v>
      </c>
      <c r="H3772" s="24">
        <f t="shared" si="972"/>
        <v>0.407613867004747</v>
      </c>
      <c r="I3772" s="13">
        <f t="shared" si="973"/>
        <v>0</v>
      </c>
      <c r="J3772" s="24">
        <f t="shared" si="974"/>
        <v>0</v>
      </c>
      <c r="K3772" s="24">
        <f t="shared" si="975"/>
        <v>0.407613867004747</v>
      </c>
      <c r="L3772" s="13"/>
      <c r="M3772" s="24"/>
      <c r="N3772" s="24">
        <f t="shared" si="985"/>
        <v>0</v>
      </c>
      <c r="O3772" s="13"/>
      <c r="P3772" s="13"/>
    </row>
    <row r="3773" spans="1:16">
      <c r="A3773">
        <v>3772</v>
      </c>
      <c r="B3773" s="13">
        <v>6</v>
      </c>
      <c r="C3773" s="13">
        <v>7</v>
      </c>
      <c r="D3773" s="13">
        <v>3</v>
      </c>
      <c r="E3773" s="14">
        <f t="shared" si="980"/>
        <v>158</v>
      </c>
      <c r="F3773" s="24">
        <f>'1 Solar Profile'!E3775*S$10</f>
        <v>0</v>
      </c>
      <c r="G3773" s="24">
        <f>'2 Load Profile'!E3774</f>
        <v>0.40627450392604081</v>
      </c>
      <c r="H3773" s="24">
        <f t="shared" si="972"/>
        <v>0.40627450392604081</v>
      </c>
      <c r="I3773" s="13">
        <f t="shared" si="973"/>
        <v>0</v>
      </c>
      <c r="J3773" s="24">
        <f t="shared" si="974"/>
        <v>0</v>
      </c>
      <c r="K3773" s="24">
        <f t="shared" si="975"/>
        <v>0.40627450392604081</v>
      </c>
      <c r="L3773" s="13"/>
      <c r="M3773" s="24"/>
      <c r="N3773" s="24">
        <f t="shared" si="985"/>
        <v>0</v>
      </c>
      <c r="O3773" s="13"/>
      <c r="P3773" s="13"/>
    </row>
    <row r="3774" spans="1:16">
      <c r="A3774">
        <v>3773</v>
      </c>
      <c r="B3774" s="13">
        <v>6</v>
      </c>
      <c r="C3774" s="13">
        <v>7</v>
      </c>
      <c r="D3774" s="13">
        <v>4</v>
      </c>
      <c r="E3774" s="14">
        <f t="shared" si="980"/>
        <v>158</v>
      </c>
      <c r="F3774" s="24">
        <f>'1 Solar Profile'!E3776*S$10</f>
        <v>2.0311200000000001E-2</v>
      </c>
      <c r="G3774" s="24">
        <f>'2 Load Profile'!E3775</f>
        <v>0.4501416262383876</v>
      </c>
      <c r="H3774" s="24">
        <f t="shared" si="972"/>
        <v>0.42983042623838763</v>
      </c>
      <c r="I3774" s="13">
        <f t="shared" si="973"/>
        <v>0</v>
      </c>
      <c r="J3774" s="24">
        <f t="shared" si="974"/>
        <v>2.0311200000000001E-2</v>
      </c>
      <c r="K3774" s="24">
        <f t="shared" si="975"/>
        <v>0.42983042623838763</v>
      </c>
      <c r="L3774" s="13"/>
      <c r="M3774" s="24"/>
      <c r="N3774" s="24">
        <f t="shared" si="985"/>
        <v>0</v>
      </c>
      <c r="O3774" s="13"/>
      <c r="P3774" s="13"/>
    </row>
    <row r="3775" spans="1:16">
      <c r="A3775">
        <v>3774</v>
      </c>
      <c r="B3775" s="13">
        <v>6</v>
      </c>
      <c r="C3775" s="13">
        <v>7</v>
      </c>
      <c r="D3775" s="13">
        <v>5</v>
      </c>
      <c r="E3775" s="14">
        <f t="shared" si="980"/>
        <v>158</v>
      </c>
      <c r="F3775" s="24">
        <f>'1 Solar Profile'!E3777*S$10</f>
        <v>0.30707144999999997</v>
      </c>
      <c r="G3775" s="24">
        <f>'2 Load Profile'!E3776</f>
        <v>0.56600668007199106</v>
      </c>
      <c r="H3775" s="24">
        <f t="shared" si="972"/>
        <v>0.2589352300719911</v>
      </c>
      <c r="I3775" s="13">
        <f t="shared" si="973"/>
        <v>0</v>
      </c>
      <c r="J3775" s="24">
        <f t="shared" si="974"/>
        <v>0.30707144999999997</v>
      </c>
      <c r="K3775" s="24">
        <f t="shared" si="975"/>
        <v>0.2589352300719911</v>
      </c>
      <c r="L3775" s="13"/>
      <c r="M3775" s="24"/>
      <c r="N3775" s="24">
        <f t="shared" si="985"/>
        <v>0</v>
      </c>
      <c r="O3775" s="13"/>
      <c r="P3775" s="13"/>
    </row>
    <row r="3776" spans="1:16">
      <c r="A3776">
        <v>3775</v>
      </c>
      <c r="B3776" s="13">
        <v>6</v>
      </c>
      <c r="C3776" s="13">
        <v>7</v>
      </c>
      <c r="D3776" s="13">
        <v>6</v>
      </c>
      <c r="E3776" s="14">
        <f t="shared" si="980"/>
        <v>158</v>
      </c>
      <c r="F3776" s="24">
        <f>'1 Solar Profile'!E3778*S$10</f>
        <v>1.0513723499999998</v>
      </c>
      <c r="G3776" s="24">
        <f>'2 Load Profile'!E3777</f>
        <v>0.72664701425718903</v>
      </c>
      <c r="H3776" s="24">
        <f t="shared" ref="H3776:H3839" si="990">G3776-F3776</f>
        <v>-0.32472533574281082</v>
      </c>
      <c r="I3776" s="13">
        <f t="shared" ref="I3776:I3839" si="991">IF(H3776&lt;0,H3776,0)</f>
        <v>-0.32472533574281082</v>
      </c>
      <c r="J3776" s="24">
        <f t="shared" ref="J3776:J3839" si="992">F3776+I3776</f>
        <v>0.72664701425718903</v>
      </c>
      <c r="K3776" s="24">
        <f t="shared" ref="K3776:K3839" si="993">IF(H3776&gt;0,H3776,0)</f>
        <v>0</v>
      </c>
      <c r="L3776" s="13"/>
      <c r="M3776" s="24"/>
      <c r="N3776" s="24">
        <f t="shared" si="985"/>
        <v>0</v>
      </c>
      <c r="O3776" s="13"/>
      <c r="P3776" s="13"/>
    </row>
    <row r="3777" spans="1:16">
      <c r="A3777">
        <v>3776</v>
      </c>
      <c r="B3777" s="13">
        <v>6</v>
      </c>
      <c r="C3777" s="13">
        <v>7</v>
      </c>
      <c r="D3777" s="13">
        <v>7</v>
      </c>
      <c r="E3777" s="14">
        <f t="shared" si="980"/>
        <v>158</v>
      </c>
      <c r="F3777" s="24">
        <f>'1 Solar Profile'!E3779*S$10</f>
        <v>2.2929984000000001</v>
      </c>
      <c r="G3777" s="24">
        <f>'2 Load Profile'!E3778</f>
        <v>0.67438053848826607</v>
      </c>
      <c r="H3777" s="24">
        <f t="shared" si="990"/>
        <v>-1.6186178615117339</v>
      </c>
      <c r="I3777" s="13">
        <f t="shared" si="991"/>
        <v>-1.6186178615117339</v>
      </c>
      <c r="J3777" s="24">
        <f t="shared" si="992"/>
        <v>0.67438053848826618</v>
      </c>
      <c r="K3777" s="24">
        <f t="shared" si="993"/>
        <v>0</v>
      </c>
      <c r="L3777" s="13"/>
      <c r="M3777" s="24"/>
      <c r="N3777" s="24">
        <f t="shared" si="985"/>
        <v>0</v>
      </c>
      <c r="O3777" s="13"/>
      <c r="P3777" s="13"/>
    </row>
    <row r="3778" spans="1:16">
      <c r="A3778">
        <v>3777</v>
      </c>
      <c r="B3778" s="13">
        <v>6</v>
      </c>
      <c r="C3778" s="13">
        <v>7</v>
      </c>
      <c r="D3778" s="13">
        <v>8</v>
      </c>
      <c r="E3778" s="14">
        <f t="shared" si="980"/>
        <v>158</v>
      </c>
      <c r="F3778" s="24">
        <f>'1 Solar Profile'!E3780*S$10</f>
        <v>3.2064243750000001</v>
      </c>
      <c r="G3778" s="24">
        <f>'2 Load Profile'!E3779</f>
        <v>0.63507706197078895</v>
      </c>
      <c r="H3778" s="24">
        <f t="shared" si="990"/>
        <v>-2.5713473130292113</v>
      </c>
      <c r="I3778" s="13">
        <f t="shared" si="991"/>
        <v>-2.5713473130292113</v>
      </c>
      <c r="J3778" s="24">
        <f t="shared" si="992"/>
        <v>0.63507706197078884</v>
      </c>
      <c r="K3778" s="24">
        <f t="shared" si="993"/>
        <v>0</v>
      </c>
      <c r="L3778" s="13"/>
      <c r="M3778" s="24"/>
      <c r="N3778" s="24">
        <f t="shared" si="985"/>
        <v>0</v>
      </c>
      <c r="O3778" s="13"/>
      <c r="P3778" s="13"/>
    </row>
    <row r="3779" spans="1:16">
      <c r="A3779">
        <v>3778</v>
      </c>
      <c r="B3779" s="13">
        <v>6</v>
      </c>
      <c r="C3779" s="13">
        <v>7</v>
      </c>
      <c r="D3779" s="13">
        <v>9</v>
      </c>
      <c r="E3779" s="14">
        <f t="shared" si="980"/>
        <v>158</v>
      </c>
      <c r="F3779" s="24">
        <f>'1 Solar Profile'!E3781*S$10</f>
        <v>3.8872653749999997</v>
      </c>
      <c r="G3779" s="24">
        <f>'2 Load Profile'!E3780</f>
        <v>0.64822672477485299</v>
      </c>
      <c r="H3779" s="24">
        <f t="shared" si="990"/>
        <v>-3.2390386502251465</v>
      </c>
      <c r="I3779" s="13">
        <f t="shared" si="991"/>
        <v>-3.2390386502251465</v>
      </c>
      <c r="J3779" s="24">
        <f t="shared" si="992"/>
        <v>0.64822672477485321</v>
      </c>
      <c r="K3779" s="24">
        <f t="shared" si="993"/>
        <v>0</v>
      </c>
      <c r="L3779" s="13"/>
      <c r="M3779" s="24"/>
      <c r="N3779" s="24">
        <f t="shared" si="985"/>
        <v>0</v>
      </c>
      <c r="O3779" s="13"/>
      <c r="P3779" s="13"/>
    </row>
    <row r="3780" spans="1:16">
      <c r="A3780">
        <v>3779</v>
      </c>
      <c r="B3780" s="13">
        <v>6</v>
      </c>
      <c r="C3780" s="13">
        <v>7</v>
      </c>
      <c r="D3780" s="13">
        <v>10</v>
      </c>
      <c r="E3780" s="14">
        <f t="shared" si="980"/>
        <v>158</v>
      </c>
      <c r="F3780" s="24">
        <f>'1 Solar Profile'!E3782*S$10</f>
        <v>4.2854442749999997</v>
      </c>
      <c r="G3780" s="24">
        <f>'2 Load Profile'!E3781</f>
        <v>0.65769505906363868</v>
      </c>
      <c r="H3780" s="24">
        <f t="shared" si="990"/>
        <v>-3.6277492159363609</v>
      </c>
      <c r="I3780" s="13">
        <f t="shared" si="991"/>
        <v>-3.6277492159363609</v>
      </c>
      <c r="J3780" s="24">
        <f t="shared" si="992"/>
        <v>0.65769505906363879</v>
      </c>
      <c r="K3780" s="24">
        <f t="shared" si="993"/>
        <v>0</v>
      </c>
      <c r="L3780" s="13"/>
      <c r="M3780" s="24"/>
      <c r="N3780" s="24">
        <f t="shared" si="985"/>
        <v>0</v>
      </c>
      <c r="O3780" s="13"/>
      <c r="P3780" s="13"/>
    </row>
    <row r="3781" spans="1:16">
      <c r="A3781">
        <v>3780</v>
      </c>
      <c r="B3781" s="13">
        <v>6</v>
      </c>
      <c r="C3781" s="13">
        <v>7</v>
      </c>
      <c r="D3781" s="13">
        <v>11</v>
      </c>
      <c r="E3781" s="14">
        <f t="shared" si="980"/>
        <v>158</v>
      </c>
      <c r="F3781" s="24">
        <f>'1 Solar Profile'!E3783*S$10</f>
        <v>4.4486741249999993</v>
      </c>
      <c r="G3781" s="24">
        <f>'2 Load Profile'!E3782</f>
        <v>0.64364861455134947</v>
      </c>
      <c r="H3781" s="24">
        <f t="shared" si="990"/>
        <v>-3.8050255104486497</v>
      </c>
      <c r="I3781" s="13">
        <f t="shared" si="991"/>
        <v>-3.8050255104486497</v>
      </c>
      <c r="J3781" s="24">
        <f t="shared" si="992"/>
        <v>0.64364861455134958</v>
      </c>
      <c r="K3781" s="24">
        <f t="shared" si="993"/>
        <v>0</v>
      </c>
      <c r="L3781" s="13"/>
      <c r="M3781" s="24"/>
      <c r="N3781" s="24">
        <f t="shared" si="985"/>
        <v>0</v>
      </c>
      <c r="O3781" s="13"/>
      <c r="P3781" s="13"/>
    </row>
    <row r="3782" spans="1:16">
      <c r="A3782">
        <v>3781</v>
      </c>
      <c r="B3782" s="13">
        <v>6</v>
      </c>
      <c r="C3782" s="13">
        <v>7</v>
      </c>
      <c r="D3782" s="13">
        <v>12</v>
      </c>
      <c r="E3782" s="14">
        <f t="shared" si="980"/>
        <v>158</v>
      </c>
      <c r="F3782" s="24">
        <f>'1 Solar Profile'!E3784*S$10</f>
        <v>2.2168219500000004</v>
      </c>
      <c r="G3782" s="24">
        <f>'2 Load Profile'!E3783</f>
        <v>0.62384541935045534</v>
      </c>
      <c r="H3782" s="24">
        <f t="shared" si="990"/>
        <v>-1.5929765306495449</v>
      </c>
      <c r="I3782" s="13">
        <f t="shared" si="991"/>
        <v>-1.5929765306495449</v>
      </c>
      <c r="J3782" s="24">
        <f t="shared" si="992"/>
        <v>0.62384541935045545</v>
      </c>
      <c r="K3782" s="24">
        <f t="shared" si="993"/>
        <v>0</v>
      </c>
      <c r="L3782" s="13"/>
      <c r="M3782" s="24"/>
      <c r="N3782" s="24">
        <f t="shared" si="985"/>
        <v>0</v>
      </c>
      <c r="O3782" s="13"/>
      <c r="P3782" s="13"/>
    </row>
    <row r="3783" spans="1:16">
      <c r="A3783">
        <v>3782</v>
      </c>
      <c r="B3783" s="13">
        <v>6</v>
      </c>
      <c r="C3783" s="13">
        <v>7</v>
      </c>
      <c r="D3783" s="13">
        <v>13</v>
      </c>
      <c r="E3783" s="14">
        <f t="shared" si="980"/>
        <v>158</v>
      </c>
      <c r="F3783" s="24">
        <f>'1 Solar Profile'!E3785*S$10</f>
        <v>0.70894687499999998</v>
      </c>
      <c r="G3783" s="24">
        <f>'2 Load Profile'!E3784</f>
        <v>0.61567050901209819</v>
      </c>
      <c r="H3783" s="24">
        <f t="shared" si="990"/>
        <v>-9.3276365987901788E-2</v>
      </c>
      <c r="I3783" s="13">
        <f t="shared" si="991"/>
        <v>-9.3276365987901788E-2</v>
      </c>
      <c r="J3783" s="24">
        <f t="shared" si="992"/>
        <v>0.61567050901209819</v>
      </c>
      <c r="K3783" s="24">
        <f t="shared" si="993"/>
        <v>0</v>
      </c>
      <c r="L3783" s="13"/>
      <c r="M3783" s="24"/>
      <c r="N3783" s="24">
        <f t="shared" si="985"/>
        <v>0</v>
      </c>
      <c r="O3783" s="13"/>
      <c r="P3783" s="13"/>
    </row>
    <row r="3784" spans="1:16">
      <c r="A3784">
        <v>3783</v>
      </c>
      <c r="B3784" s="13">
        <v>6</v>
      </c>
      <c r="C3784" s="13">
        <v>7</v>
      </c>
      <c r="D3784" s="13">
        <v>14</v>
      </c>
      <c r="E3784" s="14">
        <f t="shared" si="980"/>
        <v>158</v>
      </c>
      <c r="F3784" s="24">
        <f>'1 Solar Profile'!E3786*S$10</f>
        <v>3.1217381999999998</v>
      </c>
      <c r="G3784" s="24">
        <f>'2 Load Profile'!E3785</f>
        <v>0.64084819069482057</v>
      </c>
      <c r="H3784" s="24">
        <f t="shared" si="990"/>
        <v>-2.4808900093051793</v>
      </c>
      <c r="I3784" s="13">
        <f t="shared" si="991"/>
        <v>-2.4808900093051793</v>
      </c>
      <c r="J3784" s="24">
        <f t="shared" si="992"/>
        <v>0.64084819069482046</v>
      </c>
      <c r="K3784" s="24">
        <f t="shared" si="993"/>
        <v>0</v>
      </c>
      <c r="L3784" s="13"/>
      <c r="M3784" s="24"/>
      <c r="N3784" s="24">
        <f t="shared" si="985"/>
        <v>0</v>
      </c>
      <c r="O3784" s="13"/>
      <c r="P3784" s="13"/>
    </row>
    <row r="3785" spans="1:16">
      <c r="A3785">
        <v>3784</v>
      </c>
      <c r="B3785" s="13">
        <v>6</v>
      </c>
      <c r="C3785" s="13">
        <v>7</v>
      </c>
      <c r="D3785" s="13">
        <v>15</v>
      </c>
      <c r="E3785" s="14">
        <f t="shared" si="980"/>
        <v>158</v>
      </c>
      <c r="F3785" s="24">
        <f>'1 Solar Profile'!E3787*S$10</f>
        <v>1.3605905249999999</v>
      </c>
      <c r="G3785" s="24">
        <f>'2 Load Profile'!E3786</f>
        <v>0.73197740895484653</v>
      </c>
      <c r="H3785" s="24">
        <f t="shared" si="990"/>
        <v>-0.62861311604515335</v>
      </c>
      <c r="I3785" s="13">
        <f t="shared" si="991"/>
        <v>-0.62861311604515335</v>
      </c>
      <c r="J3785" s="24">
        <f t="shared" si="992"/>
        <v>0.73197740895484653</v>
      </c>
      <c r="K3785" s="24">
        <f t="shared" si="993"/>
        <v>0</v>
      </c>
      <c r="L3785" s="13"/>
      <c r="M3785" s="24"/>
      <c r="N3785" s="24">
        <f t="shared" si="985"/>
        <v>0</v>
      </c>
      <c r="O3785" s="13"/>
      <c r="P3785" s="13"/>
    </row>
    <row r="3786" spans="1:16">
      <c r="A3786">
        <v>3785</v>
      </c>
      <c r="B3786" s="13">
        <v>6</v>
      </c>
      <c r="C3786" s="13">
        <v>7</v>
      </c>
      <c r="D3786" s="13">
        <v>16</v>
      </c>
      <c r="E3786" s="14">
        <f t="shared" si="980"/>
        <v>158</v>
      </c>
      <c r="F3786" s="24">
        <f>'1 Solar Profile'!E3788*S$10</f>
        <v>1.2025975499999999</v>
      </c>
      <c r="G3786" s="24">
        <f>'2 Load Profile'!E3787</f>
        <v>0.89043647458293063</v>
      </c>
      <c r="H3786" s="24">
        <f t="shared" si="990"/>
        <v>-0.31216107541706928</v>
      </c>
      <c r="I3786" s="13">
        <f t="shared" si="991"/>
        <v>-0.31216107541706928</v>
      </c>
      <c r="J3786" s="24">
        <f t="shared" si="992"/>
        <v>0.89043647458293063</v>
      </c>
      <c r="K3786" s="24">
        <f t="shared" si="993"/>
        <v>0</v>
      </c>
      <c r="L3786" s="13"/>
      <c r="M3786" s="24"/>
      <c r="N3786" s="24">
        <f t="shared" si="985"/>
        <v>0</v>
      </c>
      <c r="O3786" s="13"/>
      <c r="P3786" s="13"/>
    </row>
    <row r="3787" spans="1:16">
      <c r="A3787">
        <v>3786</v>
      </c>
      <c r="B3787" s="13">
        <v>6</v>
      </c>
      <c r="C3787" s="13">
        <v>7</v>
      </c>
      <c r="D3787" s="13">
        <v>17</v>
      </c>
      <c r="E3787" s="14">
        <f t="shared" si="980"/>
        <v>158</v>
      </c>
      <c r="F3787" s="24">
        <f>'1 Solar Profile'!E3789*S$10</f>
        <v>8.2692224999999994E-2</v>
      </c>
      <c r="G3787" s="24">
        <f>'2 Load Profile'!E3788</f>
        <v>0.96407650292817715</v>
      </c>
      <c r="H3787" s="24">
        <f t="shared" si="990"/>
        <v>0.8813842779281772</v>
      </c>
      <c r="I3787" s="13">
        <f t="shared" si="991"/>
        <v>0</v>
      </c>
      <c r="J3787" s="24">
        <f t="shared" si="992"/>
        <v>8.2692224999999994E-2</v>
      </c>
      <c r="K3787" s="24">
        <f t="shared" si="993"/>
        <v>0.8813842779281772</v>
      </c>
      <c r="L3787" s="13"/>
      <c r="M3787" s="24"/>
      <c r="N3787" s="24">
        <f t="shared" si="985"/>
        <v>0</v>
      </c>
      <c r="O3787" s="13"/>
      <c r="P3787" s="13"/>
    </row>
    <row r="3788" spans="1:16">
      <c r="A3788">
        <v>3787</v>
      </c>
      <c r="B3788" s="13">
        <v>6</v>
      </c>
      <c r="C3788" s="13">
        <v>7</v>
      </c>
      <c r="D3788" s="13">
        <v>18</v>
      </c>
      <c r="E3788" s="14">
        <f t="shared" si="980"/>
        <v>158</v>
      </c>
      <c r="F3788" s="24">
        <f>'1 Solar Profile'!E3790*S$10</f>
        <v>2.8524825000000004E-2</v>
      </c>
      <c r="G3788" s="24">
        <f>'2 Load Profile'!E3789</f>
        <v>0.99992409676124194</v>
      </c>
      <c r="H3788" s="24">
        <f t="shared" si="990"/>
        <v>0.97139927176124197</v>
      </c>
      <c r="I3788" s="13">
        <f t="shared" si="991"/>
        <v>0</v>
      </c>
      <c r="J3788" s="24">
        <f t="shared" si="992"/>
        <v>2.8524825000000004E-2</v>
      </c>
      <c r="K3788" s="24">
        <f t="shared" si="993"/>
        <v>0.97139927176124197</v>
      </c>
      <c r="L3788" s="13"/>
      <c r="M3788" s="24"/>
      <c r="N3788" s="24">
        <f t="shared" si="985"/>
        <v>0</v>
      </c>
      <c r="O3788" s="13"/>
      <c r="P3788" s="13"/>
    </row>
    <row r="3789" spans="1:16">
      <c r="A3789">
        <v>3788</v>
      </c>
      <c r="B3789" s="13">
        <v>6</v>
      </c>
      <c r="C3789" s="13">
        <v>7</v>
      </c>
      <c r="D3789" s="13">
        <v>19</v>
      </c>
      <c r="E3789" s="14">
        <f t="shared" si="980"/>
        <v>158</v>
      </c>
      <c r="F3789" s="24">
        <f>'1 Solar Profile'!E3791*S$10</f>
        <v>0</v>
      </c>
      <c r="G3789" s="24">
        <f>'2 Load Profile'!E3790</f>
        <v>1.1666334609106239</v>
      </c>
      <c r="H3789" s="24">
        <f t="shared" si="990"/>
        <v>1.1666334609106239</v>
      </c>
      <c r="I3789" s="13">
        <f t="shared" si="991"/>
        <v>0</v>
      </c>
      <c r="J3789" s="24">
        <f t="shared" si="992"/>
        <v>0</v>
      </c>
      <c r="K3789" s="24">
        <f t="shared" si="993"/>
        <v>1.1666334609106239</v>
      </c>
      <c r="L3789" s="13"/>
      <c r="M3789" s="24"/>
      <c r="N3789" s="24">
        <f t="shared" si="985"/>
        <v>0</v>
      </c>
      <c r="O3789" s="13"/>
      <c r="P3789" s="13"/>
    </row>
    <row r="3790" spans="1:16">
      <c r="A3790">
        <v>3789</v>
      </c>
      <c r="B3790" s="13">
        <v>6</v>
      </c>
      <c r="C3790" s="13">
        <v>7</v>
      </c>
      <c r="D3790" s="13">
        <v>20</v>
      </c>
      <c r="E3790" s="14">
        <f t="shared" si="980"/>
        <v>158</v>
      </c>
      <c r="F3790" s="24">
        <f>'1 Solar Profile'!E3792*S$10</f>
        <v>0</v>
      </c>
      <c r="G3790" s="24">
        <f>'2 Load Profile'!E3791</f>
        <v>1.3264104981079179</v>
      </c>
      <c r="H3790" s="24">
        <f t="shared" si="990"/>
        <v>1.3264104981079179</v>
      </c>
      <c r="I3790" s="13">
        <f t="shared" si="991"/>
        <v>0</v>
      </c>
      <c r="J3790" s="24">
        <f t="shared" si="992"/>
        <v>0</v>
      </c>
      <c r="K3790" s="24">
        <f t="shared" si="993"/>
        <v>1.3264104981079179</v>
      </c>
      <c r="L3790" s="13"/>
      <c r="M3790" s="24"/>
      <c r="N3790" s="24">
        <f t="shared" si="985"/>
        <v>0</v>
      </c>
      <c r="O3790" s="24"/>
      <c r="P3790" s="24"/>
    </row>
    <row r="3791" spans="1:16">
      <c r="A3791">
        <v>3790</v>
      </c>
      <c r="B3791" s="13">
        <v>6</v>
      </c>
      <c r="C3791" s="13">
        <v>7</v>
      </c>
      <c r="D3791" s="13">
        <v>21</v>
      </c>
      <c r="E3791" s="14">
        <f t="shared" si="980"/>
        <v>158</v>
      </c>
      <c r="F3791" s="24">
        <f>'1 Solar Profile'!E3793*S$10</f>
        <v>0</v>
      </c>
      <c r="G3791" s="24">
        <f>'2 Load Profile'!E3792</f>
        <v>1.1205858751523261</v>
      </c>
      <c r="H3791" s="24">
        <f t="shared" si="990"/>
        <v>1.1205858751523261</v>
      </c>
      <c r="I3791" s="13">
        <f t="shared" si="991"/>
        <v>0</v>
      </c>
      <c r="J3791" s="24">
        <f t="shared" si="992"/>
        <v>0</v>
      </c>
      <c r="K3791" s="24">
        <f t="shared" si="993"/>
        <v>1.1205858751523261</v>
      </c>
      <c r="L3791" s="13"/>
      <c r="M3791" s="24"/>
      <c r="N3791" s="24">
        <f t="shared" si="985"/>
        <v>0</v>
      </c>
      <c r="O3791" s="13"/>
      <c r="P3791" s="13"/>
    </row>
    <row r="3792" spans="1:16">
      <c r="A3792">
        <v>3791</v>
      </c>
      <c r="B3792" s="13">
        <v>6</v>
      </c>
      <c r="C3792" s="13">
        <v>7</v>
      </c>
      <c r="D3792" s="13">
        <v>22</v>
      </c>
      <c r="E3792" s="14">
        <f t="shared" si="980"/>
        <v>158</v>
      </c>
      <c r="F3792" s="24">
        <f>'1 Solar Profile'!E3794*S$10</f>
        <v>0</v>
      </c>
      <c r="G3792" s="24">
        <f>'2 Load Profile'!E3793</f>
        <v>0.85190916474687961</v>
      </c>
      <c r="H3792" s="24">
        <f t="shared" si="990"/>
        <v>0.85190916474687961</v>
      </c>
      <c r="I3792" s="13">
        <f t="shared" si="991"/>
        <v>0</v>
      </c>
      <c r="J3792" s="24">
        <f t="shared" si="992"/>
        <v>0</v>
      </c>
      <c r="K3792" s="24">
        <f t="shared" si="993"/>
        <v>0.85190916474687961</v>
      </c>
      <c r="L3792" s="13"/>
      <c r="M3792" s="24"/>
      <c r="N3792" s="24">
        <f t="shared" si="985"/>
        <v>0</v>
      </c>
      <c r="O3792" s="13"/>
      <c r="P3792" s="13"/>
    </row>
    <row r="3793" spans="1:16">
      <c r="A3793">
        <v>3792</v>
      </c>
      <c r="B3793" s="13">
        <v>6</v>
      </c>
      <c r="C3793" s="13">
        <v>7</v>
      </c>
      <c r="D3793" s="13">
        <v>23</v>
      </c>
      <c r="E3793" s="14">
        <f t="shared" si="980"/>
        <v>158</v>
      </c>
      <c r="F3793" s="24">
        <f>'1 Solar Profile'!E3795*S$10</f>
        <v>0</v>
      </c>
      <c r="G3793" s="24">
        <f>'2 Load Profile'!E3794</f>
        <v>0.57578483878257025</v>
      </c>
      <c r="H3793" s="24">
        <f t="shared" si="990"/>
        <v>0.57578483878257025</v>
      </c>
      <c r="I3793" s="13">
        <f t="shared" si="991"/>
        <v>0</v>
      </c>
      <c r="J3793" s="24">
        <f t="shared" si="992"/>
        <v>0</v>
      </c>
      <c r="K3793" s="24">
        <f t="shared" si="993"/>
        <v>0.57578483878257025</v>
      </c>
      <c r="L3793" s="13">
        <f t="shared" ref="L3793" si="994">SUM(I3770:I3793)</f>
        <v>-20.294420984298757</v>
      </c>
      <c r="M3793" s="24">
        <f t="shared" ref="M3793" si="995">SUMIF(H3770:H3793,"&gt;0",H3770:H3793)</f>
        <v>9.2841645612192618</v>
      </c>
      <c r="N3793" s="24">
        <f t="shared" si="985"/>
        <v>-11.010256423079495</v>
      </c>
      <c r="O3793" s="13">
        <f t="shared" ref="O3793" si="996">IF(M3793&gt;(L3793*-1),(M3793+L3793)*S$12,0)</f>
        <v>0</v>
      </c>
      <c r="P3793" s="13">
        <f t="shared" ref="P3793" si="997">IF(M3793&lt;(L3793*-1),(M3793+L3793)*S$14,0)</f>
        <v>-0.29122128239045264</v>
      </c>
    </row>
    <row r="3794" spans="1:16">
      <c r="A3794">
        <v>3793</v>
      </c>
      <c r="B3794" s="13">
        <v>6</v>
      </c>
      <c r="C3794" s="13">
        <v>8</v>
      </c>
      <c r="D3794" s="13">
        <v>0</v>
      </c>
      <c r="E3794" s="14">
        <f t="shared" si="980"/>
        <v>159</v>
      </c>
      <c r="F3794" s="24">
        <f>'1 Solar Profile'!E3796*S$10</f>
        <v>0</v>
      </c>
      <c r="G3794" s="24">
        <f>'2 Load Profile'!E3795</f>
        <v>0.46915494856747447</v>
      </c>
      <c r="H3794" s="24">
        <f t="shared" si="990"/>
        <v>0.46915494856747447</v>
      </c>
      <c r="I3794" s="13">
        <f t="shared" si="991"/>
        <v>0</v>
      </c>
      <c r="J3794" s="24">
        <f t="shared" si="992"/>
        <v>0</v>
      </c>
      <c r="K3794" s="24">
        <f t="shared" si="993"/>
        <v>0.46915494856747447</v>
      </c>
      <c r="L3794" s="13"/>
      <c r="M3794" s="24"/>
      <c r="N3794" s="24">
        <f t="shared" si="985"/>
        <v>0</v>
      </c>
      <c r="O3794" s="13"/>
      <c r="P3794" s="13"/>
    </row>
    <row r="3795" spans="1:16">
      <c r="A3795">
        <v>3794</v>
      </c>
      <c r="B3795" s="13">
        <v>6</v>
      </c>
      <c r="C3795" s="13">
        <v>8</v>
      </c>
      <c r="D3795" s="13">
        <v>1</v>
      </c>
      <c r="E3795" s="14">
        <f t="shared" si="980"/>
        <v>159</v>
      </c>
      <c r="F3795" s="24">
        <f>'1 Solar Profile'!E3797*S$10</f>
        <v>0</v>
      </c>
      <c r="G3795" s="24">
        <f>'2 Load Profile'!E3796</f>
        <v>0.41824819802088353</v>
      </c>
      <c r="H3795" s="24">
        <f t="shared" si="990"/>
        <v>0.41824819802088353</v>
      </c>
      <c r="I3795" s="13">
        <f t="shared" si="991"/>
        <v>0</v>
      </c>
      <c r="J3795" s="24">
        <f t="shared" si="992"/>
        <v>0</v>
      </c>
      <c r="K3795" s="24">
        <f t="shared" si="993"/>
        <v>0.41824819802088353</v>
      </c>
      <c r="L3795" s="13"/>
      <c r="M3795" s="24"/>
      <c r="N3795" s="24">
        <f t="shared" si="985"/>
        <v>0</v>
      </c>
      <c r="O3795" s="13"/>
      <c r="P3795" s="13"/>
    </row>
    <row r="3796" spans="1:16">
      <c r="A3796">
        <v>3795</v>
      </c>
      <c r="B3796" s="13">
        <v>6</v>
      </c>
      <c r="C3796" s="13">
        <v>8</v>
      </c>
      <c r="D3796" s="13">
        <v>2</v>
      </c>
      <c r="E3796" s="14">
        <f t="shared" si="980"/>
        <v>159</v>
      </c>
      <c r="F3796" s="24">
        <f>'1 Solar Profile'!E3798*S$10</f>
        <v>0</v>
      </c>
      <c r="G3796" s="24">
        <f>'2 Load Profile'!E3797</f>
        <v>0.4091043556984692</v>
      </c>
      <c r="H3796" s="24">
        <f t="shared" si="990"/>
        <v>0.4091043556984692</v>
      </c>
      <c r="I3796" s="13">
        <f t="shared" si="991"/>
        <v>0</v>
      </c>
      <c r="J3796" s="24">
        <f t="shared" si="992"/>
        <v>0</v>
      </c>
      <c r="K3796" s="24">
        <f t="shared" si="993"/>
        <v>0.4091043556984692</v>
      </c>
      <c r="L3796" s="13"/>
      <c r="M3796" s="24"/>
      <c r="N3796" s="24">
        <f t="shared" si="985"/>
        <v>0</v>
      </c>
      <c r="O3796" s="13"/>
      <c r="P3796" s="13"/>
    </row>
    <row r="3797" spans="1:16">
      <c r="A3797">
        <v>3796</v>
      </c>
      <c r="B3797" s="13">
        <v>6</v>
      </c>
      <c r="C3797" s="13">
        <v>8</v>
      </c>
      <c r="D3797" s="13">
        <v>3</v>
      </c>
      <c r="E3797" s="14">
        <f t="shared" si="980"/>
        <v>159</v>
      </c>
      <c r="F3797" s="24">
        <f>'1 Solar Profile'!E3799*S$10</f>
        <v>0</v>
      </c>
      <c r="G3797" s="24">
        <f>'2 Load Profile'!E3798</f>
        <v>0.42309199492817623</v>
      </c>
      <c r="H3797" s="24">
        <f t="shared" si="990"/>
        <v>0.42309199492817623</v>
      </c>
      <c r="I3797" s="13">
        <f t="shared" si="991"/>
        <v>0</v>
      </c>
      <c r="J3797" s="24">
        <f t="shared" si="992"/>
        <v>0</v>
      </c>
      <c r="K3797" s="24">
        <f t="shared" si="993"/>
        <v>0.42309199492817623</v>
      </c>
      <c r="L3797" s="13"/>
      <c r="M3797" s="24"/>
      <c r="N3797" s="24">
        <f t="shared" si="985"/>
        <v>0</v>
      </c>
      <c r="O3797" s="13"/>
      <c r="P3797" s="13"/>
    </row>
    <row r="3798" spans="1:16">
      <c r="A3798">
        <v>3797</v>
      </c>
      <c r="B3798" s="13">
        <v>6</v>
      </c>
      <c r="C3798" s="13">
        <v>8</v>
      </c>
      <c r="D3798" s="13">
        <v>4</v>
      </c>
      <c r="E3798" s="14">
        <f t="shared" si="980"/>
        <v>159</v>
      </c>
      <c r="F3798" s="24">
        <f>'1 Solar Profile'!E3800*S$10</f>
        <v>3.0117149999999999E-2</v>
      </c>
      <c r="G3798" s="24">
        <f>'2 Load Profile'!E3799</f>
        <v>0.47942264151837938</v>
      </c>
      <c r="H3798" s="24">
        <f t="shared" si="990"/>
        <v>0.4493054915183794</v>
      </c>
      <c r="I3798" s="13">
        <f t="shared" si="991"/>
        <v>0</v>
      </c>
      <c r="J3798" s="24">
        <f t="shared" si="992"/>
        <v>3.0117149999999999E-2</v>
      </c>
      <c r="K3798" s="24">
        <f t="shared" si="993"/>
        <v>0.4493054915183794</v>
      </c>
      <c r="L3798" s="13"/>
      <c r="M3798" s="24"/>
      <c r="N3798" s="24">
        <f t="shared" si="985"/>
        <v>0</v>
      </c>
      <c r="O3798" s="13"/>
      <c r="P3798" s="13"/>
    </row>
    <row r="3799" spans="1:16">
      <c r="A3799">
        <v>3798</v>
      </c>
      <c r="B3799" s="13">
        <v>6</v>
      </c>
      <c r="C3799" s="13">
        <v>8</v>
      </c>
      <c r="D3799" s="13">
        <v>5</v>
      </c>
      <c r="E3799" s="14">
        <f t="shared" si="980"/>
        <v>159</v>
      </c>
      <c r="F3799" s="24">
        <f>'1 Solar Profile'!E3801*S$10</f>
        <v>0.30500189999999999</v>
      </c>
      <c r="G3799" s="24">
        <f>'2 Load Profile'!E3800</f>
        <v>0.6117750062222358</v>
      </c>
      <c r="H3799" s="24">
        <f t="shared" si="990"/>
        <v>0.3067731062222358</v>
      </c>
      <c r="I3799" s="13">
        <f t="shared" si="991"/>
        <v>0</v>
      </c>
      <c r="J3799" s="24">
        <f t="shared" si="992"/>
        <v>0.30500189999999999</v>
      </c>
      <c r="K3799" s="24">
        <f t="shared" si="993"/>
        <v>0.3067731062222358</v>
      </c>
      <c r="L3799" s="13"/>
      <c r="M3799" s="24"/>
      <c r="N3799" s="24">
        <f t="shared" si="985"/>
        <v>0</v>
      </c>
      <c r="O3799" s="13"/>
      <c r="P3799" s="13"/>
    </row>
    <row r="3800" spans="1:16">
      <c r="A3800">
        <v>3799</v>
      </c>
      <c r="B3800" s="13">
        <v>6</v>
      </c>
      <c r="C3800" s="13">
        <v>8</v>
      </c>
      <c r="D3800" s="13">
        <v>6</v>
      </c>
      <c r="E3800" s="14">
        <f t="shared" ref="E3800:E3863" si="998">IF(D3800&lt;D3799, E3799+1,E3799)</f>
        <v>159</v>
      </c>
      <c r="F3800" s="24">
        <f>'1 Solar Profile'!E3802*S$10</f>
        <v>1.0962960749999999</v>
      </c>
      <c r="G3800" s="24">
        <f>'2 Load Profile'!E3801</f>
        <v>0.77360226451056247</v>
      </c>
      <c r="H3800" s="24">
        <f t="shared" si="990"/>
        <v>-0.32269381048943746</v>
      </c>
      <c r="I3800" s="13">
        <f t="shared" si="991"/>
        <v>-0.32269381048943746</v>
      </c>
      <c r="J3800" s="24">
        <f t="shared" si="992"/>
        <v>0.77360226451056247</v>
      </c>
      <c r="K3800" s="24">
        <f t="shared" si="993"/>
        <v>0</v>
      </c>
      <c r="L3800" s="13"/>
      <c r="M3800" s="24"/>
      <c r="N3800" s="24">
        <f t="shared" si="985"/>
        <v>0</v>
      </c>
      <c r="O3800" s="13"/>
      <c r="P3800" s="13"/>
    </row>
    <row r="3801" spans="1:16">
      <c r="A3801">
        <v>3800</v>
      </c>
      <c r="B3801" s="13">
        <v>6</v>
      </c>
      <c r="C3801" s="13">
        <v>8</v>
      </c>
      <c r="D3801" s="13">
        <v>7</v>
      </c>
      <c r="E3801" s="14">
        <f t="shared" si="998"/>
        <v>159</v>
      </c>
      <c r="F3801" s="24">
        <f>'1 Solar Profile'!E3803*S$10</f>
        <v>2.2633695</v>
      </c>
      <c r="G3801" s="24">
        <f>'2 Load Profile'!E3802</f>
        <v>0.72800378464802673</v>
      </c>
      <c r="H3801" s="24">
        <f t="shared" si="990"/>
        <v>-1.5353657153519733</v>
      </c>
      <c r="I3801" s="13">
        <f t="shared" si="991"/>
        <v>-1.5353657153519733</v>
      </c>
      <c r="J3801" s="24">
        <f t="shared" si="992"/>
        <v>0.72800378464802673</v>
      </c>
      <c r="K3801" s="24">
        <f t="shared" si="993"/>
        <v>0</v>
      </c>
      <c r="L3801" s="13"/>
      <c r="M3801" s="24"/>
      <c r="N3801" s="24">
        <f t="shared" si="985"/>
        <v>0</v>
      </c>
      <c r="O3801" s="13"/>
      <c r="P3801" s="13"/>
    </row>
    <row r="3802" spans="1:16">
      <c r="A3802">
        <v>3801</v>
      </c>
      <c r="B3802" s="13">
        <v>6</v>
      </c>
      <c r="C3802" s="13">
        <v>8</v>
      </c>
      <c r="D3802" s="13">
        <v>8</v>
      </c>
      <c r="E3802" s="14">
        <f t="shared" si="998"/>
        <v>159</v>
      </c>
      <c r="F3802" s="24">
        <f>'1 Solar Profile'!E3804*S$10</f>
        <v>3.2300367749999999</v>
      </c>
      <c r="G3802" s="24">
        <f>'2 Load Profile'!E3803</f>
        <v>0.69398254137254112</v>
      </c>
      <c r="H3802" s="24">
        <f t="shared" si="990"/>
        <v>-2.5360542336274587</v>
      </c>
      <c r="I3802" s="13">
        <f t="shared" si="991"/>
        <v>-2.5360542336274587</v>
      </c>
      <c r="J3802" s="24">
        <f t="shared" si="992"/>
        <v>0.69398254137254112</v>
      </c>
      <c r="K3802" s="24">
        <f t="shared" si="993"/>
        <v>0</v>
      </c>
      <c r="L3802" s="13"/>
      <c r="M3802" s="24"/>
      <c r="N3802" s="24">
        <f t="shared" si="985"/>
        <v>0</v>
      </c>
      <c r="O3802" s="13"/>
      <c r="P3802" s="13"/>
    </row>
    <row r="3803" spans="1:16">
      <c r="A3803">
        <v>3802</v>
      </c>
      <c r="B3803" s="13">
        <v>6</v>
      </c>
      <c r="C3803" s="13">
        <v>8</v>
      </c>
      <c r="D3803" s="13">
        <v>9</v>
      </c>
      <c r="E3803" s="14">
        <f t="shared" si="998"/>
        <v>159</v>
      </c>
      <c r="F3803" s="24">
        <f>'1 Solar Profile'!E3805*S$10</f>
        <v>3.9302408250000003</v>
      </c>
      <c r="G3803" s="24">
        <f>'2 Load Profile'!E3804</f>
        <v>0.72478893625388174</v>
      </c>
      <c r="H3803" s="24">
        <f t="shared" si="990"/>
        <v>-3.2054518887461185</v>
      </c>
      <c r="I3803" s="13">
        <f t="shared" si="991"/>
        <v>-3.2054518887461185</v>
      </c>
      <c r="J3803" s="24">
        <f t="shared" si="992"/>
        <v>0.72478893625388174</v>
      </c>
      <c r="K3803" s="24">
        <f t="shared" si="993"/>
        <v>0</v>
      </c>
      <c r="L3803" s="13"/>
      <c r="M3803" s="24"/>
      <c r="N3803" s="24">
        <f t="shared" si="985"/>
        <v>0</v>
      </c>
      <c r="O3803" s="13"/>
      <c r="P3803" s="13"/>
    </row>
    <row r="3804" spans="1:16">
      <c r="A3804">
        <v>3803</v>
      </c>
      <c r="B3804" s="13">
        <v>6</v>
      </c>
      <c r="C3804" s="13">
        <v>8</v>
      </c>
      <c r="D3804" s="13">
        <v>10</v>
      </c>
      <c r="E3804" s="14">
        <f t="shared" si="998"/>
        <v>159</v>
      </c>
      <c r="F3804" s="24">
        <f>'1 Solar Profile'!E3806*S$10</f>
        <v>4.3508020500000004</v>
      </c>
      <c r="G3804" s="24">
        <f>'2 Load Profile'!E3805</f>
        <v>0.71716645808684443</v>
      </c>
      <c r="H3804" s="24">
        <f t="shared" si="990"/>
        <v>-3.6336355919131558</v>
      </c>
      <c r="I3804" s="13">
        <f t="shared" si="991"/>
        <v>-3.6336355919131558</v>
      </c>
      <c r="J3804" s="24">
        <f t="shared" si="992"/>
        <v>0.71716645808684465</v>
      </c>
      <c r="K3804" s="24">
        <f t="shared" si="993"/>
        <v>0</v>
      </c>
      <c r="L3804" s="13"/>
      <c r="M3804" s="24"/>
      <c r="N3804" s="24">
        <f t="shared" si="985"/>
        <v>0</v>
      </c>
      <c r="O3804" s="13"/>
      <c r="P3804" s="13"/>
    </row>
    <row r="3805" spans="1:16">
      <c r="A3805">
        <v>3804</v>
      </c>
      <c r="B3805" s="13">
        <v>6</v>
      </c>
      <c r="C3805" s="13">
        <v>8</v>
      </c>
      <c r="D3805" s="13">
        <v>11</v>
      </c>
      <c r="E3805" s="14">
        <f t="shared" si="998"/>
        <v>159</v>
      </c>
      <c r="F3805" s="24">
        <f>'1 Solar Profile'!E3807*S$10</f>
        <v>4.5489197249999993</v>
      </c>
      <c r="G3805" s="24">
        <f>'2 Load Profile'!E3806</f>
        <v>0.69289407060046559</v>
      </c>
      <c r="H3805" s="24">
        <f t="shared" si="990"/>
        <v>-3.8560256543995335</v>
      </c>
      <c r="I3805" s="13">
        <f t="shared" si="991"/>
        <v>-3.8560256543995335</v>
      </c>
      <c r="J3805" s="24">
        <f t="shared" si="992"/>
        <v>0.69289407060046582</v>
      </c>
      <c r="K3805" s="24">
        <f t="shared" si="993"/>
        <v>0</v>
      </c>
      <c r="L3805" s="13"/>
      <c r="M3805" s="24"/>
      <c r="N3805" s="24">
        <f t="shared" si="985"/>
        <v>0</v>
      </c>
      <c r="O3805" s="13"/>
      <c r="P3805" s="13"/>
    </row>
    <row r="3806" spans="1:16">
      <c r="A3806">
        <v>3805</v>
      </c>
      <c r="B3806" s="13">
        <v>6</v>
      </c>
      <c r="C3806" s="13">
        <v>8</v>
      </c>
      <c r="D3806" s="13">
        <v>12</v>
      </c>
      <c r="E3806" s="14">
        <f t="shared" si="998"/>
        <v>159</v>
      </c>
      <c r="F3806" s="24">
        <f>'1 Solar Profile'!E3808*S$10</f>
        <v>4.4873844749999998</v>
      </c>
      <c r="G3806" s="24">
        <f>'2 Load Profile'!E3807</f>
        <v>0.6668264910937769</v>
      </c>
      <c r="H3806" s="24">
        <f t="shared" si="990"/>
        <v>-3.8205579839062231</v>
      </c>
      <c r="I3806" s="13">
        <f t="shared" si="991"/>
        <v>-3.8205579839062231</v>
      </c>
      <c r="J3806" s="24">
        <f t="shared" si="992"/>
        <v>0.66682649109377667</v>
      </c>
      <c r="K3806" s="24">
        <f t="shared" si="993"/>
        <v>0</v>
      </c>
      <c r="L3806" s="13"/>
      <c r="M3806" s="24"/>
      <c r="N3806" s="24">
        <f t="shared" si="985"/>
        <v>0</v>
      </c>
      <c r="O3806" s="13"/>
      <c r="P3806" s="13"/>
    </row>
    <row r="3807" spans="1:16">
      <c r="A3807">
        <v>3806</v>
      </c>
      <c r="B3807" s="13">
        <v>6</v>
      </c>
      <c r="C3807" s="13">
        <v>8</v>
      </c>
      <c r="D3807" s="13">
        <v>13</v>
      </c>
      <c r="E3807" s="14">
        <f t="shared" si="998"/>
        <v>159</v>
      </c>
      <c r="F3807" s="24">
        <f>'1 Solar Profile'!E3809*S$10</f>
        <v>4.1724443249999998</v>
      </c>
      <c r="G3807" s="24">
        <f>'2 Load Profile'!E3808</f>
        <v>0.65454207188200397</v>
      </c>
      <c r="H3807" s="24">
        <f t="shared" si="990"/>
        <v>-3.5179022531179958</v>
      </c>
      <c r="I3807" s="13">
        <f t="shared" si="991"/>
        <v>-3.5179022531179958</v>
      </c>
      <c r="J3807" s="24">
        <f t="shared" si="992"/>
        <v>0.65454207188200408</v>
      </c>
      <c r="K3807" s="24">
        <f t="shared" si="993"/>
        <v>0</v>
      </c>
      <c r="L3807" s="13"/>
      <c r="M3807" s="24"/>
      <c r="N3807" s="24">
        <f t="shared" si="985"/>
        <v>0</v>
      </c>
      <c r="O3807" s="13"/>
      <c r="P3807" s="13"/>
    </row>
    <row r="3808" spans="1:16">
      <c r="A3808">
        <v>3807</v>
      </c>
      <c r="B3808" s="13">
        <v>6</v>
      </c>
      <c r="C3808" s="13">
        <v>8</v>
      </c>
      <c r="D3808" s="13">
        <v>14</v>
      </c>
      <c r="E3808" s="14">
        <f t="shared" si="998"/>
        <v>159</v>
      </c>
      <c r="F3808" s="24">
        <f>'1 Solar Profile'!E3810*S$10</f>
        <v>2.166332175</v>
      </c>
      <c r="G3808" s="24">
        <f>'2 Load Profile'!E3809</f>
        <v>0.67643223561643084</v>
      </c>
      <c r="H3808" s="24">
        <f t="shared" si="990"/>
        <v>-1.489899939383569</v>
      </c>
      <c r="I3808" s="13">
        <f t="shared" si="991"/>
        <v>-1.489899939383569</v>
      </c>
      <c r="J3808" s="24">
        <f t="shared" si="992"/>
        <v>0.67643223561643095</v>
      </c>
      <c r="K3808" s="24">
        <f t="shared" si="993"/>
        <v>0</v>
      </c>
      <c r="L3808" s="13"/>
      <c r="M3808" s="24"/>
      <c r="N3808" s="24">
        <f t="shared" si="985"/>
        <v>0</v>
      </c>
      <c r="O3808" s="13"/>
      <c r="P3808" s="13"/>
    </row>
    <row r="3809" spans="1:16">
      <c r="A3809">
        <v>3808</v>
      </c>
      <c r="B3809" s="13">
        <v>6</v>
      </c>
      <c r="C3809" s="13">
        <v>8</v>
      </c>
      <c r="D3809" s="13">
        <v>15</v>
      </c>
      <c r="E3809" s="14">
        <f t="shared" si="998"/>
        <v>159</v>
      </c>
      <c r="F3809" s="24">
        <f>'1 Solar Profile'!E3811*S$10</f>
        <v>2.5624572750000003</v>
      </c>
      <c r="G3809" s="24">
        <f>'2 Load Profile'!E3810</f>
        <v>0.76416163027353645</v>
      </c>
      <c r="H3809" s="24">
        <f t="shared" si="990"/>
        <v>-1.7982956447264637</v>
      </c>
      <c r="I3809" s="13">
        <f t="shared" si="991"/>
        <v>-1.7982956447264637</v>
      </c>
      <c r="J3809" s="24">
        <f t="shared" si="992"/>
        <v>0.76416163027353656</v>
      </c>
      <c r="K3809" s="24">
        <f t="shared" si="993"/>
        <v>0</v>
      </c>
      <c r="L3809" s="13"/>
      <c r="M3809" s="24"/>
      <c r="N3809" s="24">
        <f t="shared" si="985"/>
        <v>0</v>
      </c>
      <c r="O3809" s="13"/>
      <c r="P3809" s="13"/>
    </row>
    <row r="3810" spans="1:16">
      <c r="A3810">
        <v>3809</v>
      </c>
      <c r="B3810" s="13">
        <v>6</v>
      </c>
      <c r="C3810" s="13">
        <v>8</v>
      </c>
      <c r="D3810" s="13">
        <v>16</v>
      </c>
      <c r="E3810" s="14">
        <f t="shared" si="998"/>
        <v>159</v>
      </c>
      <c r="F3810" s="24">
        <f>'1 Solar Profile'!E3812*S$10</f>
        <v>1.2357560249999999</v>
      </c>
      <c r="G3810" s="24">
        <f>'2 Load Profile'!E3811</f>
        <v>0.93353611732653696</v>
      </c>
      <c r="H3810" s="24">
        <f t="shared" si="990"/>
        <v>-0.30221990767346296</v>
      </c>
      <c r="I3810" s="13">
        <f t="shared" si="991"/>
        <v>-0.30221990767346296</v>
      </c>
      <c r="J3810" s="24">
        <f t="shared" si="992"/>
        <v>0.93353611732653696</v>
      </c>
      <c r="K3810" s="24">
        <f t="shared" si="993"/>
        <v>0</v>
      </c>
      <c r="L3810" s="13"/>
      <c r="M3810" s="24"/>
      <c r="N3810" s="24">
        <f t="shared" si="985"/>
        <v>0</v>
      </c>
      <c r="O3810" s="13"/>
      <c r="P3810" s="13"/>
    </row>
    <row r="3811" spans="1:16">
      <c r="A3811">
        <v>3810</v>
      </c>
      <c r="B3811" s="13">
        <v>6</v>
      </c>
      <c r="C3811" s="13">
        <v>8</v>
      </c>
      <c r="D3811" s="13">
        <v>17</v>
      </c>
      <c r="E3811" s="14">
        <f t="shared" si="998"/>
        <v>159</v>
      </c>
      <c r="F3811" s="24">
        <f>'1 Solar Profile'!E3813*S$10</f>
        <v>0.39784027500000002</v>
      </c>
      <c r="G3811" s="24">
        <f>'2 Load Profile'!E3812</f>
        <v>0.99066241226634222</v>
      </c>
      <c r="H3811" s="24">
        <f t="shared" si="990"/>
        <v>0.59282213726634225</v>
      </c>
      <c r="I3811" s="13">
        <f t="shared" si="991"/>
        <v>0</v>
      </c>
      <c r="J3811" s="24">
        <f t="shared" si="992"/>
        <v>0.39784027500000002</v>
      </c>
      <c r="K3811" s="24">
        <f t="shared" si="993"/>
        <v>0.59282213726634225</v>
      </c>
      <c r="L3811" s="13"/>
      <c r="M3811" s="24"/>
      <c r="N3811" s="24">
        <f t="shared" si="985"/>
        <v>0</v>
      </c>
      <c r="O3811" s="13"/>
      <c r="P3811" s="13"/>
    </row>
    <row r="3812" spans="1:16">
      <c r="A3812">
        <v>3811</v>
      </c>
      <c r="B3812" s="13">
        <v>6</v>
      </c>
      <c r="C3812" s="13">
        <v>8</v>
      </c>
      <c r="D3812" s="13">
        <v>18</v>
      </c>
      <c r="E3812" s="14">
        <f t="shared" si="998"/>
        <v>159</v>
      </c>
      <c r="F3812" s="24">
        <f>'1 Solar Profile'!E3814*S$10</f>
        <v>0.110065725</v>
      </c>
      <c r="G3812" s="24">
        <f>'2 Load Profile'!E3813</f>
        <v>1.0242258294466202</v>
      </c>
      <c r="H3812" s="24">
        <f t="shared" si="990"/>
        <v>0.91416010444662021</v>
      </c>
      <c r="I3812" s="13">
        <f t="shared" si="991"/>
        <v>0</v>
      </c>
      <c r="J3812" s="24">
        <f t="shared" si="992"/>
        <v>0.110065725</v>
      </c>
      <c r="K3812" s="24">
        <f t="shared" si="993"/>
        <v>0.91416010444662021</v>
      </c>
      <c r="L3812" s="13"/>
      <c r="M3812" s="24"/>
      <c r="N3812" s="24">
        <f t="shared" si="985"/>
        <v>0</v>
      </c>
      <c r="O3812" s="13"/>
      <c r="P3812" s="13"/>
    </row>
    <row r="3813" spans="1:16">
      <c r="A3813">
        <v>3812</v>
      </c>
      <c r="B3813" s="13">
        <v>6</v>
      </c>
      <c r="C3813" s="13">
        <v>8</v>
      </c>
      <c r="D3813" s="13">
        <v>19</v>
      </c>
      <c r="E3813" s="14">
        <f t="shared" si="998"/>
        <v>159</v>
      </c>
      <c r="F3813" s="24">
        <f>'1 Solar Profile'!E3815*S$10</f>
        <v>0</v>
      </c>
      <c r="G3813" s="24">
        <f>'2 Load Profile'!E3814</f>
        <v>1.191805675006236</v>
      </c>
      <c r="H3813" s="24">
        <f t="shared" si="990"/>
        <v>1.191805675006236</v>
      </c>
      <c r="I3813" s="13">
        <f t="shared" si="991"/>
        <v>0</v>
      </c>
      <c r="J3813" s="24">
        <f t="shared" si="992"/>
        <v>0</v>
      </c>
      <c r="K3813" s="24">
        <f t="shared" si="993"/>
        <v>1.191805675006236</v>
      </c>
      <c r="L3813" s="13"/>
      <c r="M3813" s="24"/>
      <c r="N3813" s="24">
        <f t="shared" si="985"/>
        <v>0</v>
      </c>
      <c r="O3813" s="13"/>
      <c r="P3813" s="13"/>
    </row>
    <row r="3814" spans="1:16">
      <c r="A3814">
        <v>3813</v>
      </c>
      <c r="B3814" s="13">
        <v>6</v>
      </c>
      <c r="C3814" s="13">
        <v>8</v>
      </c>
      <c r="D3814" s="13">
        <v>20</v>
      </c>
      <c r="E3814" s="14">
        <f t="shared" si="998"/>
        <v>159</v>
      </c>
      <c r="F3814" s="24">
        <f>'1 Solar Profile'!E3816*S$10</f>
        <v>0</v>
      </c>
      <c r="G3814" s="24">
        <f>'2 Load Profile'!E3815</f>
        <v>1.3535046182434216</v>
      </c>
      <c r="H3814" s="24">
        <f t="shared" si="990"/>
        <v>1.3535046182434216</v>
      </c>
      <c r="I3814" s="13">
        <f t="shared" si="991"/>
        <v>0</v>
      </c>
      <c r="J3814" s="24">
        <f t="shared" si="992"/>
        <v>0</v>
      </c>
      <c r="K3814" s="24">
        <f t="shared" si="993"/>
        <v>1.3535046182434216</v>
      </c>
      <c r="L3814" s="13"/>
      <c r="M3814" s="24"/>
      <c r="N3814" s="24">
        <f t="shared" si="985"/>
        <v>0</v>
      </c>
      <c r="O3814" s="24"/>
      <c r="P3814" s="24"/>
    </row>
    <row r="3815" spans="1:16">
      <c r="A3815">
        <v>3814</v>
      </c>
      <c r="B3815" s="13">
        <v>6</v>
      </c>
      <c r="C3815" s="13">
        <v>8</v>
      </c>
      <c r="D3815" s="13">
        <v>21</v>
      </c>
      <c r="E3815" s="14">
        <f t="shared" si="998"/>
        <v>159</v>
      </c>
      <c r="F3815" s="24">
        <f>'1 Solar Profile'!E3817*S$10</f>
        <v>0</v>
      </c>
      <c r="G3815" s="24">
        <f>'2 Load Profile'!E3816</f>
        <v>1.1542134971906231</v>
      </c>
      <c r="H3815" s="24">
        <f t="shared" si="990"/>
        <v>1.1542134971906231</v>
      </c>
      <c r="I3815" s="13">
        <f t="shared" si="991"/>
        <v>0</v>
      </c>
      <c r="J3815" s="24">
        <f t="shared" si="992"/>
        <v>0</v>
      </c>
      <c r="K3815" s="24">
        <f t="shared" si="993"/>
        <v>1.1542134971906231</v>
      </c>
      <c r="L3815" s="13"/>
      <c r="M3815" s="24"/>
      <c r="N3815" s="24">
        <f t="shared" si="985"/>
        <v>0</v>
      </c>
      <c r="O3815" s="13"/>
      <c r="P3815" s="13"/>
    </row>
    <row r="3816" spans="1:16">
      <c r="A3816">
        <v>3815</v>
      </c>
      <c r="B3816" s="13">
        <v>6</v>
      </c>
      <c r="C3816" s="13">
        <v>8</v>
      </c>
      <c r="D3816" s="13">
        <v>22</v>
      </c>
      <c r="E3816" s="14">
        <f t="shared" si="998"/>
        <v>159</v>
      </c>
      <c r="F3816" s="24">
        <f>'1 Solar Profile'!E3818*S$10</f>
        <v>0</v>
      </c>
      <c r="G3816" s="24">
        <f>'2 Load Profile'!E3817</f>
        <v>0.89739398883116228</v>
      </c>
      <c r="H3816" s="24">
        <f t="shared" si="990"/>
        <v>0.89739398883116228</v>
      </c>
      <c r="I3816" s="13">
        <f t="shared" si="991"/>
        <v>0</v>
      </c>
      <c r="J3816" s="24">
        <f t="shared" si="992"/>
        <v>0</v>
      </c>
      <c r="K3816" s="24">
        <f t="shared" si="993"/>
        <v>0.89739398883116228</v>
      </c>
      <c r="L3816" s="13"/>
      <c r="M3816" s="24"/>
      <c r="N3816" s="24">
        <f t="shared" si="985"/>
        <v>0</v>
      </c>
      <c r="O3816" s="13"/>
      <c r="P3816" s="13"/>
    </row>
    <row r="3817" spans="1:16">
      <c r="A3817">
        <v>3816</v>
      </c>
      <c r="B3817" s="13">
        <v>6</v>
      </c>
      <c r="C3817" s="13">
        <v>8</v>
      </c>
      <c r="D3817" s="13">
        <v>23</v>
      </c>
      <c r="E3817" s="14">
        <f t="shared" si="998"/>
        <v>159</v>
      </c>
      <c r="F3817" s="24">
        <f>'1 Solar Profile'!E3819*S$10</f>
        <v>0</v>
      </c>
      <c r="G3817" s="24">
        <f>'2 Load Profile'!E3818</f>
        <v>0.63543428133830537</v>
      </c>
      <c r="H3817" s="24">
        <f t="shared" si="990"/>
        <v>0.63543428133830537</v>
      </c>
      <c r="I3817" s="13">
        <f t="shared" si="991"/>
        <v>0</v>
      </c>
      <c r="J3817" s="24">
        <f t="shared" si="992"/>
        <v>0</v>
      </c>
      <c r="K3817" s="24">
        <f t="shared" si="993"/>
        <v>0.63543428133830537</v>
      </c>
      <c r="L3817" s="13">
        <f t="shared" ref="L3817" si="999">SUM(I3794:I3817)</f>
        <v>-26.018102623335391</v>
      </c>
      <c r="M3817" s="24">
        <f t="shared" ref="M3817" si="1000">SUMIF(H3794:H3817,"&gt;0",H3794:H3817)</f>
        <v>9.2150123972783291</v>
      </c>
      <c r="N3817" s="24">
        <f t="shared" ref="N3817:N3880" si="1001">M3817+L3817</f>
        <v>-16.803090226057062</v>
      </c>
      <c r="O3817" s="13">
        <f t="shared" ref="O3817" si="1002">IF(M3817&gt;(L3817*-1),(M3817+L3817)*S$12,0)</f>
        <v>0</v>
      </c>
      <c r="P3817" s="13">
        <f t="shared" ref="P3817" si="1003">IF(M3817&lt;(L3817*-1),(M3817+L3817)*S$14,0)</f>
        <v>-0.44444173647920932</v>
      </c>
    </row>
    <row r="3818" spans="1:16">
      <c r="A3818">
        <v>3817</v>
      </c>
      <c r="B3818" s="13">
        <v>6</v>
      </c>
      <c r="C3818" s="13">
        <v>9</v>
      </c>
      <c r="D3818" s="13">
        <v>0</v>
      </c>
      <c r="E3818" s="14">
        <f t="shared" si="998"/>
        <v>160</v>
      </c>
      <c r="F3818" s="24">
        <f>'1 Solar Profile'!E3820*S$10</f>
        <v>0</v>
      </c>
      <c r="G3818" s="24">
        <f>'2 Load Profile'!E3819</f>
        <v>0.54100497124206048</v>
      </c>
      <c r="H3818" s="24">
        <f t="shared" si="990"/>
        <v>0.54100497124206048</v>
      </c>
      <c r="I3818" s="13">
        <f t="shared" si="991"/>
        <v>0</v>
      </c>
      <c r="J3818" s="24">
        <f t="shared" si="992"/>
        <v>0</v>
      </c>
      <c r="K3818" s="24">
        <f t="shared" si="993"/>
        <v>0.54100497124206048</v>
      </c>
      <c r="L3818" s="13"/>
      <c r="M3818" s="24"/>
      <c r="N3818" s="24">
        <f t="shared" si="1001"/>
        <v>0</v>
      </c>
      <c r="O3818" s="13"/>
      <c r="P3818" s="13"/>
    </row>
    <row r="3819" spans="1:16">
      <c r="A3819">
        <v>3818</v>
      </c>
      <c r="B3819" s="13">
        <v>6</v>
      </c>
      <c r="C3819" s="13">
        <v>9</v>
      </c>
      <c r="D3819" s="13">
        <v>1</v>
      </c>
      <c r="E3819" s="14">
        <f t="shared" si="998"/>
        <v>160</v>
      </c>
      <c r="F3819" s="24">
        <f>'1 Solar Profile'!E3821*S$10</f>
        <v>0</v>
      </c>
      <c r="G3819" s="24">
        <f>'2 Load Profile'!E3820</f>
        <v>0.49999979669761485</v>
      </c>
      <c r="H3819" s="24">
        <f t="shared" si="990"/>
        <v>0.49999979669761485</v>
      </c>
      <c r="I3819" s="13">
        <f t="shared" si="991"/>
        <v>0</v>
      </c>
      <c r="J3819" s="24">
        <f t="shared" si="992"/>
        <v>0</v>
      </c>
      <c r="K3819" s="24">
        <f t="shared" si="993"/>
        <v>0.49999979669761485</v>
      </c>
      <c r="L3819" s="13"/>
      <c r="M3819" s="24"/>
      <c r="N3819" s="24">
        <f t="shared" si="1001"/>
        <v>0</v>
      </c>
      <c r="O3819" s="13"/>
      <c r="P3819" s="13"/>
    </row>
    <row r="3820" spans="1:16">
      <c r="A3820">
        <v>3819</v>
      </c>
      <c r="B3820" s="13">
        <v>6</v>
      </c>
      <c r="C3820" s="13">
        <v>9</v>
      </c>
      <c r="D3820" s="13">
        <v>2</v>
      </c>
      <c r="E3820" s="14">
        <f t="shared" si="998"/>
        <v>160</v>
      </c>
      <c r="F3820" s="24">
        <f>'1 Solar Profile'!E3822*S$10</f>
        <v>0</v>
      </c>
      <c r="G3820" s="24">
        <f>'2 Load Profile'!E3821</f>
        <v>0.49752944727915149</v>
      </c>
      <c r="H3820" s="24">
        <f t="shared" si="990"/>
        <v>0.49752944727915149</v>
      </c>
      <c r="I3820" s="13">
        <f t="shared" si="991"/>
        <v>0</v>
      </c>
      <c r="J3820" s="24">
        <f t="shared" si="992"/>
        <v>0</v>
      </c>
      <c r="K3820" s="24">
        <f t="shared" si="993"/>
        <v>0.49752944727915149</v>
      </c>
      <c r="L3820" s="13"/>
      <c r="M3820" s="24"/>
      <c r="N3820" s="24">
        <f t="shared" si="1001"/>
        <v>0</v>
      </c>
      <c r="O3820" s="13"/>
      <c r="P3820" s="13"/>
    </row>
    <row r="3821" spans="1:16">
      <c r="A3821">
        <v>3820</v>
      </c>
      <c r="B3821" s="13">
        <v>6</v>
      </c>
      <c r="C3821" s="13">
        <v>9</v>
      </c>
      <c r="D3821" s="13">
        <v>3</v>
      </c>
      <c r="E3821" s="14">
        <f t="shared" si="998"/>
        <v>160</v>
      </c>
      <c r="F3821" s="24">
        <f>'1 Solar Profile'!E3823*S$10</f>
        <v>0</v>
      </c>
      <c r="G3821" s="24">
        <f>'2 Load Profile'!E3822</f>
        <v>0.50353978960256707</v>
      </c>
      <c r="H3821" s="24">
        <f t="shared" si="990"/>
        <v>0.50353978960256707</v>
      </c>
      <c r="I3821" s="13">
        <f t="shared" si="991"/>
        <v>0</v>
      </c>
      <c r="J3821" s="24">
        <f t="shared" si="992"/>
        <v>0</v>
      </c>
      <c r="K3821" s="24">
        <f t="shared" si="993"/>
        <v>0.50353978960256707</v>
      </c>
      <c r="L3821" s="13"/>
      <c r="M3821" s="24"/>
      <c r="N3821" s="24">
        <f t="shared" si="1001"/>
        <v>0</v>
      </c>
      <c r="O3821" s="13"/>
      <c r="P3821" s="13"/>
    </row>
    <row r="3822" spans="1:16">
      <c r="A3822">
        <v>3821</v>
      </c>
      <c r="B3822" s="13">
        <v>6</v>
      </c>
      <c r="C3822" s="13">
        <v>9</v>
      </c>
      <c r="D3822" s="13">
        <v>4</v>
      </c>
      <c r="E3822" s="14">
        <f t="shared" si="998"/>
        <v>160</v>
      </c>
      <c r="F3822" s="24">
        <f>'1 Solar Profile'!E3824*S$10</f>
        <v>0</v>
      </c>
      <c r="G3822" s="24">
        <f>'2 Load Profile'!E3823</f>
        <v>0.54847293883470583</v>
      </c>
      <c r="H3822" s="24">
        <f t="shared" si="990"/>
        <v>0.54847293883470583</v>
      </c>
      <c r="I3822" s="13">
        <f t="shared" si="991"/>
        <v>0</v>
      </c>
      <c r="J3822" s="24">
        <f t="shared" si="992"/>
        <v>0</v>
      </c>
      <c r="K3822" s="24">
        <f t="shared" si="993"/>
        <v>0.54847293883470583</v>
      </c>
      <c r="L3822" s="13"/>
      <c r="M3822" s="24"/>
      <c r="N3822" s="24">
        <f t="shared" si="1001"/>
        <v>0</v>
      </c>
      <c r="O3822" s="13"/>
      <c r="P3822" s="13"/>
    </row>
    <row r="3823" spans="1:16">
      <c r="A3823">
        <v>3822</v>
      </c>
      <c r="B3823" s="13">
        <v>6</v>
      </c>
      <c r="C3823" s="13">
        <v>9</v>
      </c>
      <c r="D3823" s="13">
        <v>5</v>
      </c>
      <c r="E3823" s="14">
        <f t="shared" si="998"/>
        <v>160</v>
      </c>
      <c r="F3823" s="24">
        <f>'1 Solar Profile'!E3825*S$10</f>
        <v>3.4919325000000001E-2</v>
      </c>
      <c r="G3823" s="24">
        <f>'2 Load Profile'!E3824</f>
        <v>0.66911436243477762</v>
      </c>
      <c r="H3823" s="24">
        <f t="shared" si="990"/>
        <v>0.63419503743477756</v>
      </c>
      <c r="I3823" s="13">
        <f t="shared" si="991"/>
        <v>0</v>
      </c>
      <c r="J3823" s="24">
        <f t="shared" si="992"/>
        <v>3.4919325000000001E-2</v>
      </c>
      <c r="K3823" s="24">
        <f t="shared" si="993"/>
        <v>0.63419503743477756</v>
      </c>
      <c r="L3823" s="13"/>
      <c r="M3823" s="24"/>
      <c r="N3823" s="24">
        <f t="shared" si="1001"/>
        <v>0</v>
      </c>
      <c r="O3823" s="13"/>
      <c r="P3823" s="13"/>
    </row>
    <row r="3824" spans="1:16">
      <c r="A3824">
        <v>3823</v>
      </c>
      <c r="B3824" s="13">
        <v>6</v>
      </c>
      <c r="C3824" s="13">
        <v>9</v>
      </c>
      <c r="D3824" s="13">
        <v>6</v>
      </c>
      <c r="E3824" s="14">
        <f t="shared" si="998"/>
        <v>160</v>
      </c>
      <c r="F3824" s="24">
        <f>'1 Solar Profile'!E3826*S$10</f>
        <v>0.7249158</v>
      </c>
      <c r="G3824" s="24">
        <f>'2 Load Profile'!E3825</f>
        <v>0.81709491362906517</v>
      </c>
      <c r="H3824" s="24">
        <f t="shared" si="990"/>
        <v>9.2179113629065168E-2</v>
      </c>
      <c r="I3824" s="13">
        <f t="shared" si="991"/>
        <v>0</v>
      </c>
      <c r="J3824" s="24">
        <f t="shared" si="992"/>
        <v>0.7249158</v>
      </c>
      <c r="K3824" s="24">
        <f t="shared" si="993"/>
        <v>9.2179113629065168E-2</v>
      </c>
      <c r="L3824" s="13"/>
      <c r="M3824" s="24"/>
      <c r="N3824" s="24">
        <f t="shared" si="1001"/>
        <v>0</v>
      </c>
      <c r="O3824" s="13"/>
      <c r="P3824" s="13"/>
    </row>
    <row r="3825" spans="1:16">
      <c r="A3825">
        <v>3824</v>
      </c>
      <c r="B3825" s="13">
        <v>6</v>
      </c>
      <c r="C3825" s="13">
        <v>9</v>
      </c>
      <c r="D3825" s="13">
        <v>7</v>
      </c>
      <c r="E3825" s="14">
        <f t="shared" si="998"/>
        <v>160</v>
      </c>
      <c r="F3825" s="24">
        <f>'1 Solar Profile'!E3827*S$10</f>
        <v>0.60073807499999998</v>
      </c>
      <c r="G3825" s="24">
        <f>'2 Load Profile'!E3826</f>
        <v>0.75521065527126352</v>
      </c>
      <c r="H3825" s="24">
        <f t="shared" si="990"/>
        <v>0.15447258027126354</v>
      </c>
      <c r="I3825" s="13">
        <f t="shared" si="991"/>
        <v>0</v>
      </c>
      <c r="J3825" s="24">
        <f t="shared" si="992"/>
        <v>0.60073807499999998</v>
      </c>
      <c r="K3825" s="24">
        <f t="shared" si="993"/>
        <v>0.15447258027126354</v>
      </c>
      <c r="L3825" s="13"/>
      <c r="M3825" s="24"/>
      <c r="N3825" s="24">
        <f t="shared" si="1001"/>
        <v>0</v>
      </c>
      <c r="O3825" s="13"/>
      <c r="P3825" s="13"/>
    </row>
    <row r="3826" spans="1:16">
      <c r="A3826">
        <v>3825</v>
      </c>
      <c r="B3826" s="13">
        <v>6</v>
      </c>
      <c r="C3826" s="13">
        <v>9</v>
      </c>
      <c r="D3826" s="13">
        <v>8</v>
      </c>
      <c r="E3826" s="14">
        <f t="shared" si="998"/>
        <v>160</v>
      </c>
      <c r="F3826" s="24">
        <f>'1 Solar Profile'!E3828*S$10</f>
        <v>1.7013055499999998</v>
      </c>
      <c r="G3826" s="24">
        <f>'2 Load Profile'!E3827</f>
        <v>0.69646171116980737</v>
      </c>
      <c r="H3826" s="24">
        <f t="shared" si="990"/>
        <v>-1.0048438388301926</v>
      </c>
      <c r="I3826" s="13">
        <f t="shared" si="991"/>
        <v>-1.0048438388301926</v>
      </c>
      <c r="J3826" s="24">
        <f t="shared" si="992"/>
        <v>0.69646171116980726</v>
      </c>
      <c r="K3826" s="24">
        <f t="shared" si="993"/>
        <v>0</v>
      </c>
      <c r="L3826" s="13"/>
      <c r="M3826" s="24"/>
      <c r="N3826" s="24">
        <f t="shared" si="1001"/>
        <v>0</v>
      </c>
      <c r="O3826" s="13"/>
      <c r="P3826" s="13"/>
    </row>
    <row r="3827" spans="1:16">
      <c r="A3827">
        <v>3826</v>
      </c>
      <c r="B3827" s="13">
        <v>6</v>
      </c>
      <c r="C3827" s="13">
        <v>9</v>
      </c>
      <c r="D3827" s="13">
        <v>9</v>
      </c>
      <c r="E3827" s="14">
        <f t="shared" si="998"/>
        <v>160</v>
      </c>
      <c r="F3827" s="24">
        <f>'1 Solar Profile'!E3829*S$10</f>
        <v>0.98987017500000007</v>
      </c>
      <c r="G3827" s="24">
        <f>'2 Load Profile'!E3828</f>
        <v>0.69029354316245084</v>
      </c>
      <c r="H3827" s="24">
        <f t="shared" si="990"/>
        <v>-0.29957663183754923</v>
      </c>
      <c r="I3827" s="13">
        <f t="shared" si="991"/>
        <v>-0.29957663183754923</v>
      </c>
      <c r="J3827" s="24">
        <f t="shared" si="992"/>
        <v>0.69029354316245084</v>
      </c>
      <c r="K3827" s="24">
        <f t="shared" si="993"/>
        <v>0</v>
      </c>
      <c r="L3827" s="13"/>
      <c r="M3827" s="24"/>
      <c r="N3827" s="24">
        <f t="shared" si="1001"/>
        <v>0</v>
      </c>
      <c r="O3827" s="13"/>
      <c r="P3827" s="13"/>
    </row>
    <row r="3828" spans="1:16">
      <c r="A3828">
        <v>3827</v>
      </c>
      <c r="B3828" s="13">
        <v>6</v>
      </c>
      <c r="C3828" s="13">
        <v>9</v>
      </c>
      <c r="D3828" s="13">
        <v>10</v>
      </c>
      <c r="E3828" s="14">
        <f t="shared" si="998"/>
        <v>160</v>
      </c>
      <c r="F3828" s="24">
        <f>'1 Solar Profile'!E3830*S$10</f>
        <v>1.1607183000000001</v>
      </c>
      <c r="G3828" s="24">
        <f>'2 Load Profile'!E3829</f>
        <v>0.68288632745677502</v>
      </c>
      <c r="H3828" s="24">
        <f t="shared" si="990"/>
        <v>-0.47783197254322507</v>
      </c>
      <c r="I3828" s="13">
        <f t="shared" si="991"/>
        <v>-0.47783197254322507</v>
      </c>
      <c r="J3828" s="24">
        <f t="shared" si="992"/>
        <v>0.68288632745677502</v>
      </c>
      <c r="K3828" s="24">
        <f t="shared" si="993"/>
        <v>0</v>
      </c>
      <c r="L3828" s="13"/>
      <c r="M3828" s="24"/>
      <c r="N3828" s="24">
        <f t="shared" si="1001"/>
        <v>0</v>
      </c>
      <c r="O3828" s="13"/>
      <c r="P3828" s="13"/>
    </row>
    <row r="3829" spans="1:16">
      <c r="A3829">
        <v>3828</v>
      </c>
      <c r="B3829" s="13">
        <v>6</v>
      </c>
      <c r="C3829" s="13">
        <v>9</v>
      </c>
      <c r="D3829" s="13">
        <v>11</v>
      </c>
      <c r="E3829" s="14">
        <f t="shared" si="998"/>
        <v>160</v>
      </c>
      <c r="F3829" s="24">
        <f>'1 Solar Profile'!E3831*S$10</f>
        <v>2.1543527250000003</v>
      </c>
      <c r="G3829" s="24">
        <f>'2 Load Profile'!E3830</f>
        <v>0.65551058200986967</v>
      </c>
      <c r="H3829" s="24">
        <f t="shared" si="990"/>
        <v>-1.4988421429901306</v>
      </c>
      <c r="I3829" s="13">
        <f t="shared" si="991"/>
        <v>-1.4988421429901306</v>
      </c>
      <c r="J3829" s="24">
        <f t="shared" si="992"/>
        <v>0.65551058200986967</v>
      </c>
      <c r="K3829" s="24">
        <f t="shared" si="993"/>
        <v>0</v>
      </c>
      <c r="L3829" s="13"/>
      <c r="M3829" s="24"/>
      <c r="N3829" s="24">
        <f t="shared" si="1001"/>
        <v>0</v>
      </c>
      <c r="O3829" s="13"/>
      <c r="P3829" s="13"/>
    </row>
    <row r="3830" spans="1:16">
      <c r="A3830">
        <v>3829</v>
      </c>
      <c r="B3830" s="13">
        <v>6</v>
      </c>
      <c r="C3830" s="13">
        <v>9</v>
      </c>
      <c r="D3830" s="13">
        <v>12</v>
      </c>
      <c r="E3830" s="14">
        <f t="shared" si="998"/>
        <v>160</v>
      </c>
      <c r="F3830" s="24">
        <f>'1 Solar Profile'!E3832*S$10</f>
        <v>2.6712346499999997</v>
      </c>
      <c r="G3830" s="24">
        <f>'2 Load Profile'!E3831</f>
        <v>0.62384541935045534</v>
      </c>
      <c r="H3830" s="24">
        <f t="shared" si="990"/>
        <v>-2.0473892306495443</v>
      </c>
      <c r="I3830" s="13">
        <f t="shared" si="991"/>
        <v>-2.0473892306495443</v>
      </c>
      <c r="J3830" s="24">
        <f t="shared" si="992"/>
        <v>0.62384541935045545</v>
      </c>
      <c r="K3830" s="24">
        <f t="shared" si="993"/>
        <v>0</v>
      </c>
      <c r="L3830" s="13"/>
      <c r="M3830" s="24"/>
      <c r="N3830" s="24">
        <f t="shared" si="1001"/>
        <v>0</v>
      </c>
      <c r="O3830" s="13"/>
      <c r="P3830" s="13"/>
    </row>
    <row r="3831" spans="1:16">
      <c r="A3831">
        <v>3830</v>
      </c>
      <c r="B3831" s="13">
        <v>6</v>
      </c>
      <c r="C3831" s="13">
        <v>9</v>
      </c>
      <c r="D3831" s="13">
        <v>13</v>
      </c>
      <c r="E3831" s="14">
        <f t="shared" si="998"/>
        <v>160</v>
      </c>
      <c r="F3831" s="24">
        <f>'1 Solar Profile'!E3833*S$10</f>
        <v>3.7485598499999999</v>
      </c>
      <c r="G3831" s="24">
        <f>'2 Load Profile'!E3832</f>
        <v>0.61567050901209819</v>
      </c>
      <c r="H3831" s="24">
        <f t="shared" si="990"/>
        <v>-3.1328893409879015</v>
      </c>
      <c r="I3831" s="13">
        <f t="shared" si="991"/>
        <v>-3.1328893409879015</v>
      </c>
      <c r="J3831" s="24">
        <f t="shared" si="992"/>
        <v>0.61567050901209841</v>
      </c>
      <c r="K3831" s="24">
        <f t="shared" si="993"/>
        <v>0</v>
      </c>
      <c r="L3831" s="13"/>
      <c r="M3831" s="24"/>
      <c r="N3831" s="24">
        <f t="shared" si="1001"/>
        <v>0</v>
      </c>
      <c r="O3831" s="13"/>
      <c r="P3831" s="13"/>
    </row>
    <row r="3832" spans="1:16">
      <c r="A3832">
        <v>3831</v>
      </c>
      <c r="B3832" s="13">
        <v>6</v>
      </c>
      <c r="C3832" s="13">
        <v>9</v>
      </c>
      <c r="D3832" s="13">
        <v>14</v>
      </c>
      <c r="E3832" s="14">
        <f t="shared" si="998"/>
        <v>160</v>
      </c>
      <c r="F3832" s="24">
        <f>'1 Solar Profile'!E3834*S$10</f>
        <v>3.38456475</v>
      </c>
      <c r="G3832" s="24">
        <f>'2 Load Profile'!E3833</f>
        <v>0.64084819069482057</v>
      </c>
      <c r="H3832" s="24">
        <f t="shared" si="990"/>
        <v>-2.7437165593051795</v>
      </c>
      <c r="I3832" s="13">
        <f t="shared" si="991"/>
        <v>-2.7437165593051795</v>
      </c>
      <c r="J3832" s="24">
        <f t="shared" si="992"/>
        <v>0.64084819069482046</v>
      </c>
      <c r="K3832" s="24">
        <f t="shared" si="993"/>
        <v>0</v>
      </c>
      <c r="L3832" s="13"/>
      <c r="M3832" s="24"/>
      <c r="N3832" s="24">
        <f t="shared" si="1001"/>
        <v>0</v>
      </c>
      <c r="O3832" s="13"/>
      <c r="P3832" s="13"/>
    </row>
    <row r="3833" spans="1:16">
      <c r="A3833">
        <v>3832</v>
      </c>
      <c r="B3833" s="13">
        <v>6</v>
      </c>
      <c r="C3833" s="13">
        <v>9</v>
      </c>
      <c r="D3833" s="13">
        <v>15</v>
      </c>
      <c r="E3833" s="14">
        <f t="shared" si="998"/>
        <v>160</v>
      </c>
      <c r="F3833" s="24">
        <f>'1 Solar Profile'!E3835*S$10</f>
        <v>2.1484023749999999</v>
      </c>
      <c r="G3833" s="24">
        <f>'2 Load Profile'!E3834</f>
        <v>0.73197740895484653</v>
      </c>
      <c r="H3833" s="24">
        <f t="shared" si="990"/>
        <v>-1.4164249660451533</v>
      </c>
      <c r="I3833" s="13">
        <f t="shared" si="991"/>
        <v>-1.4164249660451533</v>
      </c>
      <c r="J3833" s="24">
        <f t="shared" si="992"/>
        <v>0.73197740895484653</v>
      </c>
      <c r="K3833" s="24">
        <f t="shared" si="993"/>
        <v>0</v>
      </c>
      <c r="L3833" s="13"/>
      <c r="M3833" s="24"/>
      <c r="N3833" s="24">
        <f t="shared" si="1001"/>
        <v>0</v>
      </c>
      <c r="O3833" s="13"/>
      <c r="P3833" s="13"/>
    </row>
    <row r="3834" spans="1:16">
      <c r="A3834">
        <v>3833</v>
      </c>
      <c r="B3834" s="13">
        <v>6</v>
      </c>
      <c r="C3834" s="13">
        <v>9</v>
      </c>
      <c r="D3834" s="13">
        <v>16</v>
      </c>
      <c r="E3834" s="14">
        <f t="shared" si="998"/>
        <v>160</v>
      </c>
      <c r="F3834" s="24">
        <f>'1 Solar Profile'!E3836*S$10</f>
        <v>1.6354091249999998</v>
      </c>
      <c r="G3834" s="24">
        <f>'2 Load Profile'!E3835</f>
        <v>0.89043647458293063</v>
      </c>
      <c r="H3834" s="24">
        <f t="shared" si="990"/>
        <v>-0.74497265041706917</v>
      </c>
      <c r="I3834" s="13">
        <f t="shared" si="991"/>
        <v>-0.74497265041706917</v>
      </c>
      <c r="J3834" s="24">
        <f t="shared" si="992"/>
        <v>0.89043647458293063</v>
      </c>
      <c r="K3834" s="24">
        <f t="shared" si="993"/>
        <v>0</v>
      </c>
      <c r="L3834" s="13"/>
      <c r="M3834" s="24"/>
      <c r="N3834" s="24">
        <f t="shared" si="1001"/>
        <v>0</v>
      </c>
      <c r="O3834" s="13"/>
      <c r="P3834" s="13"/>
    </row>
    <row r="3835" spans="1:16">
      <c r="A3835">
        <v>3834</v>
      </c>
      <c r="B3835" s="13">
        <v>6</v>
      </c>
      <c r="C3835" s="13">
        <v>9</v>
      </c>
      <c r="D3835" s="13">
        <v>17</v>
      </c>
      <c r="E3835" s="14">
        <f t="shared" si="998"/>
        <v>160</v>
      </c>
      <c r="F3835" s="24">
        <f>'1 Solar Profile'!E3837*S$10</f>
        <v>0.73039680000000007</v>
      </c>
      <c r="G3835" s="24">
        <f>'2 Load Profile'!E3836</f>
        <v>0.96407650292817715</v>
      </c>
      <c r="H3835" s="24">
        <f t="shared" si="990"/>
        <v>0.23367970292817708</v>
      </c>
      <c r="I3835" s="13">
        <f t="shared" si="991"/>
        <v>0</v>
      </c>
      <c r="J3835" s="24">
        <f t="shared" si="992"/>
        <v>0.73039680000000007</v>
      </c>
      <c r="K3835" s="24">
        <f t="shared" si="993"/>
        <v>0.23367970292817708</v>
      </c>
      <c r="L3835" s="13"/>
      <c r="M3835" s="24"/>
      <c r="N3835" s="24">
        <f t="shared" si="1001"/>
        <v>0</v>
      </c>
      <c r="O3835" s="13"/>
      <c r="P3835" s="13"/>
    </row>
    <row r="3836" spans="1:16">
      <c r="A3836">
        <v>3835</v>
      </c>
      <c r="B3836" s="13">
        <v>6</v>
      </c>
      <c r="C3836" s="13">
        <v>9</v>
      </c>
      <c r="D3836" s="13">
        <v>18</v>
      </c>
      <c r="E3836" s="14">
        <f t="shared" si="998"/>
        <v>160</v>
      </c>
      <c r="F3836" s="24">
        <f>'1 Solar Profile'!E3838*S$10</f>
        <v>0.18536962499999998</v>
      </c>
      <c r="G3836" s="24">
        <f>'2 Load Profile'!E3837</f>
        <v>0.99992409676124194</v>
      </c>
      <c r="H3836" s="24">
        <f t="shared" si="990"/>
        <v>0.81455447176124196</v>
      </c>
      <c r="I3836" s="13">
        <f t="shared" si="991"/>
        <v>0</v>
      </c>
      <c r="J3836" s="24">
        <f t="shared" si="992"/>
        <v>0.18536962499999998</v>
      </c>
      <c r="K3836" s="24">
        <f t="shared" si="993"/>
        <v>0.81455447176124196</v>
      </c>
      <c r="L3836" s="13"/>
      <c r="M3836" s="24"/>
      <c r="N3836" s="24">
        <f t="shared" si="1001"/>
        <v>0</v>
      </c>
      <c r="O3836" s="13"/>
      <c r="P3836" s="13"/>
    </row>
    <row r="3837" spans="1:16">
      <c r="A3837">
        <v>3836</v>
      </c>
      <c r="B3837" s="13">
        <v>6</v>
      </c>
      <c r="C3837" s="13">
        <v>9</v>
      </c>
      <c r="D3837" s="13">
        <v>19</v>
      </c>
      <c r="E3837" s="14">
        <f t="shared" si="998"/>
        <v>160</v>
      </c>
      <c r="F3837" s="24">
        <f>'1 Solar Profile'!E3839*S$10</f>
        <v>0</v>
      </c>
      <c r="G3837" s="24">
        <f>'2 Load Profile'!E3838</f>
        <v>1.1666334609106239</v>
      </c>
      <c r="H3837" s="24">
        <f t="shared" si="990"/>
        <v>1.1666334609106239</v>
      </c>
      <c r="I3837" s="13">
        <f t="shared" si="991"/>
        <v>0</v>
      </c>
      <c r="J3837" s="24">
        <f t="shared" si="992"/>
        <v>0</v>
      </c>
      <c r="K3837" s="24">
        <f t="shared" si="993"/>
        <v>1.1666334609106239</v>
      </c>
      <c r="L3837" s="13"/>
      <c r="M3837" s="24"/>
      <c r="N3837" s="24">
        <f t="shared" si="1001"/>
        <v>0</v>
      </c>
      <c r="O3837" s="13"/>
      <c r="P3837" s="13"/>
    </row>
    <row r="3838" spans="1:16">
      <c r="A3838">
        <v>3837</v>
      </c>
      <c r="B3838" s="13">
        <v>6</v>
      </c>
      <c r="C3838" s="13">
        <v>9</v>
      </c>
      <c r="D3838" s="13">
        <v>20</v>
      </c>
      <c r="E3838" s="14">
        <f t="shared" si="998"/>
        <v>160</v>
      </c>
      <c r="F3838" s="24">
        <f>'1 Solar Profile'!E3840*S$10</f>
        <v>0</v>
      </c>
      <c r="G3838" s="24">
        <f>'2 Load Profile'!E3839</f>
        <v>1.3264104981079179</v>
      </c>
      <c r="H3838" s="24">
        <f t="shared" si="990"/>
        <v>1.3264104981079179</v>
      </c>
      <c r="I3838" s="13">
        <f t="shared" si="991"/>
        <v>0</v>
      </c>
      <c r="J3838" s="24">
        <f t="shared" si="992"/>
        <v>0</v>
      </c>
      <c r="K3838" s="24">
        <f t="shared" si="993"/>
        <v>1.3264104981079179</v>
      </c>
      <c r="L3838" s="13"/>
      <c r="M3838" s="24"/>
      <c r="N3838" s="24">
        <f t="shared" si="1001"/>
        <v>0</v>
      </c>
      <c r="O3838" s="24"/>
      <c r="P3838" s="24"/>
    </row>
    <row r="3839" spans="1:16">
      <c r="A3839">
        <v>3838</v>
      </c>
      <c r="B3839" s="13">
        <v>6</v>
      </c>
      <c r="C3839" s="13">
        <v>9</v>
      </c>
      <c r="D3839" s="13">
        <v>21</v>
      </c>
      <c r="E3839" s="14">
        <f t="shared" si="998"/>
        <v>160</v>
      </c>
      <c r="F3839" s="24">
        <f>'1 Solar Profile'!E3841*S$10</f>
        <v>0</v>
      </c>
      <c r="G3839" s="24">
        <f>'2 Load Profile'!E3840</f>
        <v>1.1205858751523261</v>
      </c>
      <c r="H3839" s="24">
        <f t="shared" si="990"/>
        <v>1.1205858751523261</v>
      </c>
      <c r="I3839" s="13">
        <f t="shared" si="991"/>
        <v>0</v>
      </c>
      <c r="J3839" s="24">
        <f t="shared" si="992"/>
        <v>0</v>
      </c>
      <c r="K3839" s="24">
        <f t="shared" si="993"/>
        <v>1.1205858751523261</v>
      </c>
      <c r="L3839" s="13"/>
      <c r="M3839" s="24"/>
      <c r="N3839" s="24">
        <f t="shared" si="1001"/>
        <v>0</v>
      </c>
      <c r="O3839" s="13"/>
      <c r="P3839" s="13"/>
    </row>
    <row r="3840" spans="1:16">
      <c r="A3840">
        <v>3839</v>
      </c>
      <c r="B3840" s="13">
        <v>6</v>
      </c>
      <c r="C3840" s="13">
        <v>9</v>
      </c>
      <c r="D3840" s="13">
        <v>22</v>
      </c>
      <c r="E3840" s="14">
        <f t="shared" si="998"/>
        <v>160</v>
      </c>
      <c r="F3840" s="24">
        <f>'1 Solar Profile'!E3842*S$10</f>
        <v>0</v>
      </c>
      <c r="G3840" s="24">
        <f>'2 Load Profile'!E3841</f>
        <v>0.85190916474687961</v>
      </c>
      <c r="H3840" s="24">
        <f t="shared" ref="H3840:H3903" si="1004">G3840-F3840</f>
        <v>0.85190916474687961</v>
      </c>
      <c r="I3840" s="13">
        <f t="shared" ref="I3840:I3903" si="1005">IF(H3840&lt;0,H3840,0)</f>
        <v>0</v>
      </c>
      <c r="J3840" s="24">
        <f t="shared" ref="J3840:J3903" si="1006">F3840+I3840</f>
        <v>0</v>
      </c>
      <c r="K3840" s="24">
        <f t="shared" ref="K3840:K3903" si="1007">IF(H3840&gt;0,H3840,0)</f>
        <v>0.85190916474687961</v>
      </c>
      <c r="L3840" s="13"/>
      <c r="M3840" s="24"/>
      <c r="N3840" s="24">
        <f t="shared" si="1001"/>
        <v>0</v>
      </c>
      <c r="O3840" s="13"/>
      <c r="P3840" s="13"/>
    </row>
    <row r="3841" spans="1:16">
      <c r="A3841">
        <v>3840</v>
      </c>
      <c r="B3841" s="13">
        <v>6</v>
      </c>
      <c r="C3841" s="13">
        <v>9</v>
      </c>
      <c r="D3841" s="13">
        <v>23</v>
      </c>
      <c r="E3841" s="14">
        <f t="shared" si="998"/>
        <v>160</v>
      </c>
      <c r="F3841" s="24">
        <f>'1 Solar Profile'!E3843*S$10</f>
        <v>0</v>
      </c>
      <c r="G3841" s="24">
        <f>'2 Load Profile'!E3842</f>
        <v>0.57578483878257025</v>
      </c>
      <c r="H3841" s="24">
        <f t="shared" si="1004"/>
        <v>0.57578483878257025</v>
      </c>
      <c r="I3841" s="13">
        <f t="shared" si="1005"/>
        <v>0</v>
      </c>
      <c r="J3841" s="24">
        <f t="shared" si="1006"/>
        <v>0</v>
      </c>
      <c r="K3841" s="24">
        <f t="shared" si="1007"/>
        <v>0.57578483878257025</v>
      </c>
      <c r="L3841" s="13">
        <f t="shared" ref="L3841" si="1008">SUM(I3818:I3841)</f>
        <v>-13.366487333605946</v>
      </c>
      <c r="M3841" s="24">
        <f t="shared" ref="M3841" si="1009">SUMIF(H3818:H3841,"&gt;0",H3818:H3841)</f>
        <v>9.5609516873809444</v>
      </c>
      <c r="N3841" s="24">
        <f t="shared" si="1001"/>
        <v>-3.8055356462250014</v>
      </c>
      <c r="O3841" s="13">
        <f t="shared" ref="O3841" si="1010">IF(M3841&gt;(L3841*-1),(M3841+L3841)*S$12,0)</f>
        <v>0</v>
      </c>
      <c r="P3841" s="13">
        <f t="shared" ref="P3841" si="1011">IF(M3841&lt;(L3841*-1),(M3841+L3841)*S$14,0)</f>
        <v>-0.10065641784265129</v>
      </c>
    </row>
    <row r="3842" spans="1:16">
      <c r="A3842">
        <v>3841</v>
      </c>
      <c r="B3842" s="13">
        <v>6</v>
      </c>
      <c r="C3842" s="13">
        <v>10</v>
      </c>
      <c r="D3842" s="13">
        <v>0</v>
      </c>
      <c r="E3842" s="14">
        <f t="shared" si="998"/>
        <v>161</v>
      </c>
      <c r="F3842" s="24">
        <f>'1 Solar Profile'!E3844*S$10</f>
        <v>0</v>
      </c>
      <c r="G3842" s="24">
        <f>'2 Load Profile'!E3843</f>
        <v>0.47278256624215281</v>
      </c>
      <c r="H3842" s="24">
        <f t="shared" si="1004"/>
        <v>0.47278256624215281</v>
      </c>
      <c r="I3842" s="13">
        <f t="shared" si="1005"/>
        <v>0</v>
      </c>
      <c r="J3842" s="24">
        <f t="shared" si="1006"/>
        <v>0</v>
      </c>
      <c r="K3842" s="24">
        <f t="shared" si="1007"/>
        <v>0.47278256624215281</v>
      </c>
      <c r="L3842" s="13"/>
      <c r="M3842" s="24"/>
      <c r="N3842" s="24">
        <f t="shared" si="1001"/>
        <v>0</v>
      </c>
      <c r="O3842" s="13"/>
      <c r="P3842" s="13"/>
    </row>
    <row r="3843" spans="1:16">
      <c r="A3843">
        <v>3842</v>
      </c>
      <c r="B3843" s="13">
        <v>6</v>
      </c>
      <c r="C3843" s="13">
        <v>10</v>
      </c>
      <c r="D3843" s="13">
        <v>1</v>
      </c>
      <c r="E3843" s="14">
        <f t="shared" si="998"/>
        <v>161</v>
      </c>
      <c r="F3843" s="24">
        <f>'1 Solar Profile'!E3845*S$10</f>
        <v>0</v>
      </c>
      <c r="G3843" s="24">
        <f>'2 Load Profile'!E3844</f>
        <v>0.42402100038353141</v>
      </c>
      <c r="H3843" s="24">
        <f t="shared" si="1004"/>
        <v>0.42402100038353141</v>
      </c>
      <c r="I3843" s="13">
        <f t="shared" si="1005"/>
        <v>0</v>
      </c>
      <c r="J3843" s="24">
        <f t="shared" si="1006"/>
        <v>0</v>
      </c>
      <c r="K3843" s="24">
        <f t="shared" si="1007"/>
        <v>0.42402100038353141</v>
      </c>
      <c r="L3843" s="13"/>
      <c r="M3843" s="24"/>
      <c r="N3843" s="24">
        <f t="shared" si="1001"/>
        <v>0</v>
      </c>
      <c r="O3843" s="13"/>
      <c r="P3843" s="13"/>
    </row>
    <row r="3844" spans="1:16">
      <c r="A3844">
        <v>3843</v>
      </c>
      <c r="B3844" s="13">
        <v>6</v>
      </c>
      <c r="C3844" s="13">
        <v>10</v>
      </c>
      <c r="D3844" s="13">
        <v>2</v>
      </c>
      <c r="E3844" s="14">
        <f t="shared" si="998"/>
        <v>161</v>
      </c>
      <c r="F3844" s="24">
        <f>'1 Solar Profile'!E3846*S$10</f>
        <v>0</v>
      </c>
      <c r="G3844" s="24">
        <f>'2 Load Profile'!E3845</f>
        <v>0.42247519797949662</v>
      </c>
      <c r="H3844" s="24">
        <f t="shared" si="1004"/>
        <v>0.42247519797949662</v>
      </c>
      <c r="I3844" s="13">
        <f t="shared" si="1005"/>
        <v>0</v>
      </c>
      <c r="J3844" s="24">
        <f t="shared" si="1006"/>
        <v>0</v>
      </c>
      <c r="K3844" s="24">
        <f t="shared" si="1007"/>
        <v>0.42247519797949662</v>
      </c>
      <c r="L3844" s="13"/>
      <c r="M3844" s="24"/>
      <c r="N3844" s="24">
        <f t="shared" si="1001"/>
        <v>0</v>
      </c>
      <c r="O3844" s="13"/>
      <c r="P3844" s="13"/>
    </row>
    <row r="3845" spans="1:16">
      <c r="A3845">
        <v>3844</v>
      </c>
      <c r="B3845" s="13">
        <v>6</v>
      </c>
      <c r="C3845" s="13">
        <v>10</v>
      </c>
      <c r="D3845" s="13">
        <v>3</v>
      </c>
      <c r="E3845" s="14">
        <f t="shared" si="998"/>
        <v>161</v>
      </c>
      <c r="F3845" s="24">
        <f>'1 Solar Profile'!E3847*S$10</f>
        <v>0</v>
      </c>
      <c r="G3845" s="24">
        <f>'2 Load Profile'!E3846</f>
        <v>0.43208178621453375</v>
      </c>
      <c r="H3845" s="24">
        <f t="shared" si="1004"/>
        <v>0.43208178621453375</v>
      </c>
      <c r="I3845" s="13">
        <f t="shared" si="1005"/>
        <v>0</v>
      </c>
      <c r="J3845" s="24">
        <f t="shared" si="1006"/>
        <v>0</v>
      </c>
      <c r="K3845" s="24">
        <f t="shared" si="1007"/>
        <v>0.43208178621453375</v>
      </c>
      <c r="L3845" s="13"/>
      <c r="M3845" s="24"/>
      <c r="N3845" s="24">
        <f t="shared" si="1001"/>
        <v>0</v>
      </c>
      <c r="O3845" s="13"/>
      <c r="P3845" s="13"/>
    </row>
    <row r="3846" spans="1:16">
      <c r="A3846">
        <v>3845</v>
      </c>
      <c r="B3846" s="13">
        <v>6</v>
      </c>
      <c r="C3846" s="13">
        <v>10</v>
      </c>
      <c r="D3846" s="13">
        <v>4</v>
      </c>
      <c r="E3846" s="14">
        <f t="shared" si="998"/>
        <v>161</v>
      </c>
      <c r="F3846" s="24">
        <f>'1 Solar Profile'!E3848*S$10</f>
        <v>0</v>
      </c>
      <c r="G3846" s="24">
        <f>'2 Load Profile'!E3847</f>
        <v>0.48293649036837427</v>
      </c>
      <c r="H3846" s="24">
        <f t="shared" si="1004"/>
        <v>0.48293649036837427</v>
      </c>
      <c r="I3846" s="13">
        <f t="shared" si="1005"/>
        <v>0</v>
      </c>
      <c r="J3846" s="24">
        <f t="shared" si="1006"/>
        <v>0</v>
      </c>
      <c r="K3846" s="24">
        <f t="shared" si="1007"/>
        <v>0.48293649036837427</v>
      </c>
      <c r="L3846" s="13"/>
      <c r="M3846" s="24"/>
      <c r="N3846" s="24">
        <f t="shared" si="1001"/>
        <v>0</v>
      </c>
      <c r="O3846" s="13"/>
      <c r="P3846" s="13"/>
    </row>
    <row r="3847" spans="1:16">
      <c r="A3847">
        <v>3846</v>
      </c>
      <c r="B3847" s="13">
        <v>6</v>
      </c>
      <c r="C3847" s="13">
        <v>10</v>
      </c>
      <c r="D3847" s="13">
        <v>5</v>
      </c>
      <c r="E3847" s="14">
        <f t="shared" si="998"/>
        <v>161</v>
      </c>
      <c r="F3847" s="24">
        <f>'1 Solar Profile'!E3849*S$10</f>
        <v>2.9765925000000002E-2</v>
      </c>
      <c r="G3847" s="24">
        <f>'2 Load Profile'!E3848</f>
        <v>0.60801678591458463</v>
      </c>
      <c r="H3847" s="24">
        <f t="shared" si="1004"/>
        <v>0.57825086091458466</v>
      </c>
      <c r="I3847" s="13">
        <f t="shared" si="1005"/>
        <v>0</v>
      </c>
      <c r="J3847" s="24">
        <f t="shared" si="1006"/>
        <v>2.9765925000000002E-2</v>
      </c>
      <c r="K3847" s="24">
        <f t="shared" si="1007"/>
        <v>0.57825086091458466</v>
      </c>
      <c r="L3847" s="13"/>
      <c r="M3847" s="24"/>
      <c r="N3847" s="24">
        <f t="shared" si="1001"/>
        <v>0</v>
      </c>
      <c r="O3847" s="13"/>
      <c r="P3847" s="13"/>
    </row>
    <row r="3848" spans="1:16">
      <c r="A3848">
        <v>3847</v>
      </c>
      <c r="B3848" s="13">
        <v>6</v>
      </c>
      <c r="C3848" s="13">
        <v>10</v>
      </c>
      <c r="D3848" s="13">
        <v>6</v>
      </c>
      <c r="E3848" s="14">
        <f t="shared" si="998"/>
        <v>161</v>
      </c>
      <c r="F3848" s="24">
        <f>'1 Solar Profile'!E3850*S$10</f>
        <v>0.739464075</v>
      </c>
      <c r="G3848" s="24">
        <f>'2 Load Profile'!E3849</f>
        <v>0.77399968888701198</v>
      </c>
      <c r="H3848" s="24">
        <f t="shared" si="1004"/>
        <v>3.4535613887011984E-2</v>
      </c>
      <c r="I3848" s="13">
        <f t="shared" si="1005"/>
        <v>0</v>
      </c>
      <c r="J3848" s="24">
        <f t="shared" si="1006"/>
        <v>0.739464075</v>
      </c>
      <c r="K3848" s="24">
        <f t="shared" si="1007"/>
        <v>3.4535613887011984E-2</v>
      </c>
      <c r="L3848" s="13"/>
      <c r="M3848" s="24"/>
      <c r="N3848" s="24">
        <f t="shared" si="1001"/>
        <v>0</v>
      </c>
      <c r="O3848" s="13"/>
      <c r="P3848" s="13"/>
    </row>
    <row r="3849" spans="1:16">
      <c r="A3849">
        <v>3848</v>
      </c>
      <c r="B3849" s="13">
        <v>6</v>
      </c>
      <c r="C3849" s="13">
        <v>10</v>
      </c>
      <c r="D3849" s="13">
        <v>7</v>
      </c>
      <c r="E3849" s="14">
        <f t="shared" si="998"/>
        <v>161</v>
      </c>
      <c r="F3849" s="24">
        <f>'1 Solar Profile'!E3851*S$10</f>
        <v>1.2784117500000001</v>
      </c>
      <c r="G3849" s="24">
        <f>'2 Load Profile'!E3850</f>
        <v>0.7288478196270789</v>
      </c>
      <c r="H3849" s="24">
        <f t="shared" si="1004"/>
        <v>-0.54956393037292117</v>
      </c>
      <c r="I3849" s="13">
        <f t="shared" si="1005"/>
        <v>-0.54956393037292117</v>
      </c>
      <c r="J3849" s="24">
        <f t="shared" si="1006"/>
        <v>0.7288478196270789</v>
      </c>
      <c r="K3849" s="24">
        <f t="shared" si="1007"/>
        <v>0</v>
      </c>
      <c r="L3849" s="13"/>
      <c r="M3849" s="24"/>
      <c r="N3849" s="24">
        <f t="shared" si="1001"/>
        <v>0</v>
      </c>
      <c r="O3849" s="13"/>
      <c r="P3849" s="13"/>
    </row>
    <row r="3850" spans="1:16">
      <c r="A3850">
        <v>3849</v>
      </c>
      <c r="B3850" s="13">
        <v>6</v>
      </c>
      <c r="C3850" s="13">
        <v>10</v>
      </c>
      <c r="D3850" s="13">
        <v>8</v>
      </c>
      <c r="E3850" s="14">
        <f t="shared" si="998"/>
        <v>161</v>
      </c>
      <c r="F3850" s="24">
        <f>'1 Solar Profile'!E3852*S$10</f>
        <v>1.9494735749999998</v>
      </c>
      <c r="G3850" s="24">
        <f>'2 Load Profile'!E3851</f>
        <v>0.68960431745770834</v>
      </c>
      <c r="H3850" s="24">
        <f t="shared" si="1004"/>
        <v>-1.2598692575422916</v>
      </c>
      <c r="I3850" s="13">
        <f t="shared" si="1005"/>
        <v>-1.2598692575422916</v>
      </c>
      <c r="J3850" s="24">
        <f t="shared" si="1006"/>
        <v>0.68960431745770823</v>
      </c>
      <c r="K3850" s="24">
        <f t="shared" si="1007"/>
        <v>0</v>
      </c>
      <c r="L3850" s="13"/>
      <c r="M3850" s="24"/>
      <c r="N3850" s="24">
        <f t="shared" si="1001"/>
        <v>0</v>
      </c>
      <c r="O3850" s="13"/>
      <c r="P3850" s="13"/>
    </row>
    <row r="3851" spans="1:16">
      <c r="A3851">
        <v>3850</v>
      </c>
      <c r="B3851" s="13">
        <v>6</v>
      </c>
      <c r="C3851" s="13">
        <v>10</v>
      </c>
      <c r="D3851" s="13">
        <v>9</v>
      </c>
      <c r="E3851" s="14">
        <f t="shared" si="998"/>
        <v>161</v>
      </c>
      <c r="F3851" s="24">
        <f>'1 Solar Profile'!E3853*S$10</f>
        <v>2.618839125</v>
      </c>
      <c r="G3851" s="24">
        <f>'2 Load Profile'!E3852</f>
        <v>0.69502264389669999</v>
      </c>
      <c r="H3851" s="24">
        <f t="shared" si="1004"/>
        <v>-1.9238164811033001</v>
      </c>
      <c r="I3851" s="13">
        <f t="shared" si="1005"/>
        <v>-1.9238164811033001</v>
      </c>
      <c r="J3851" s="24">
        <f t="shared" si="1006"/>
        <v>0.69502264389669999</v>
      </c>
      <c r="K3851" s="24">
        <f t="shared" si="1007"/>
        <v>0</v>
      </c>
      <c r="L3851" s="13"/>
      <c r="M3851" s="24"/>
      <c r="N3851" s="24">
        <f t="shared" si="1001"/>
        <v>0</v>
      </c>
      <c r="O3851" s="13"/>
      <c r="P3851" s="13"/>
    </row>
    <row r="3852" spans="1:16">
      <c r="A3852">
        <v>3851</v>
      </c>
      <c r="B3852" s="13">
        <v>6</v>
      </c>
      <c r="C3852" s="13">
        <v>10</v>
      </c>
      <c r="D3852" s="13">
        <v>10</v>
      </c>
      <c r="E3852" s="14">
        <f t="shared" si="998"/>
        <v>161</v>
      </c>
      <c r="F3852" s="24">
        <f>'1 Solar Profile'!E3854*S$10</f>
        <v>3.8662406999999996</v>
      </c>
      <c r="G3852" s="24">
        <f>'2 Load Profile'!E3853</f>
        <v>0.70593625382149949</v>
      </c>
      <c r="H3852" s="24">
        <f t="shared" si="1004"/>
        <v>-3.1603044461785004</v>
      </c>
      <c r="I3852" s="13">
        <f t="shared" si="1005"/>
        <v>-3.1603044461785004</v>
      </c>
      <c r="J3852" s="24">
        <f t="shared" si="1006"/>
        <v>0.70593625382149927</v>
      </c>
      <c r="K3852" s="24">
        <f t="shared" si="1007"/>
        <v>0</v>
      </c>
      <c r="L3852" s="13"/>
      <c r="M3852" s="24"/>
      <c r="N3852" s="24">
        <f t="shared" si="1001"/>
        <v>0</v>
      </c>
      <c r="O3852" s="13"/>
      <c r="P3852" s="13"/>
    </row>
    <row r="3853" spans="1:16">
      <c r="A3853">
        <v>3852</v>
      </c>
      <c r="B3853" s="13">
        <v>6</v>
      </c>
      <c r="C3853" s="13">
        <v>10</v>
      </c>
      <c r="D3853" s="13">
        <v>11</v>
      </c>
      <c r="E3853" s="14">
        <f t="shared" si="998"/>
        <v>161</v>
      </c>
      <c r="F3853" s="24">
        <f>'1 Solar Profile'!E3855*S$10</f>
        <v>4.0836048749999998</v>
      </c>
      <c r="G3853" s="24">
        <f>'2 Load Profile'!E3854</f>
        <v>0.68759013520106316</v>
      </c>
      <c r="H3853" s="24">
        <f t="shared" si="1004"/>
        <v>-3.3960147397989369</v>
      </c>
      <c r="I3853" s="13">
        <f t="shared" si="1005"/>
        <v>-3.3960147397989369</v>
      </c>
      <c r="J3853" s="24">
        <f t="shared" si="1006"/>
        <v>0.68759013520106294</v>
      </c>
      <c r="K3853" s="24">
        <f t="shared" si="1007"/>
        <v>0</v>
      </c>
      <c r="L3853" s="13"/>
      <c r="M3853" s="24"/>
      <c r="N3853" s="24">
        <f t="shared" si="1001"/>
        <v>0</v>
      </c>
      <c r="O3853" s="13"/>
      <c r="P3853" s="13"/>
    </row>
    <row r="3854" spans="1:16">
      <c r="A3854">
        <v>3853</v>
      </c>
      <c r="B3854" s="13">
        <v>6</v>
      </c>
      <c r="C3854" s="13">
        <v>10</v>
      </c>
      <c r="D3854" s="13">
        <v>12</v>
      </c>
      <c r="E3854" s="14">
        <f t="shared" si="998"/>
        <v>161</v>
      </c>
      <c r="F3854" s="24">
        <f>'1 Solar Profile'!E3856*S$10</f>
        <v>4.0903600500000001</v>
      </c>
      <c r="G3854" s="24">
        <f>'2 Load Profile'!E3855</f>
        <v>0.66390616265671498</v>
      </c>
      <c r="H3854" s="24">
        <f t="shared" si="1004"/>
        <v>-3.426453887343285</v>
      </c>
      <c r="I3854" s="13">
        <f t="shared" si="1005"/>
        <v>-3.426453887343285</v>
      </c>
      <c r="J3854" s="24">
        <f t="shared" si="1006"/>
        <v>0.66390616265671509</v>
      </c>
      <c r="K3854" s="24">
        <f t="shared" si="1007"/>
        <v>0</v>
      </c>
      <c r="L3854" s="13"/>
      <c r="M3854" s="24"/>
      <c r="N3854" s="24">
        <f t="shared" si="1001"/>
        <v>0</v>
      </c>
      <c r="O3854" s="13"/>
      <c r="P3854" s="13"/>
    </row>
    <row r="3855" spans="1:16">
      <c r="A3855">
        <v>3854</v>
      </c>
      <c r="B3855" s="13">
        <v>6</v>
      </c>
      <c r="C3855" s="13">
        <v>10</v>
      </c>
      <c r="D3855" s="13">
        <v>13</v>
      </c>
      <c r="E3855" s="14">
        <f t="shared" si="998"/>
        <v>161</v>
      </c>
      <c r="F3855" s="24">
        <f>'1 Solar Profile'!E3857*S$10</f>
        <v>2.6156450250000001</v>
      </c>
      <c r="G3855" s="24">
        <f>'2 Load Profile'!E3856</f>
        <v>0.65162990944115584</v>
      </c>
      <c r="H3855" s="24">
        <f t="shared" si="1004"/>
        <v>-1.9640151155588441</v>
      </c>
      <c r="I3855" s="13">
        <f t="shared" si="1005"/>
        <v>-1.9640151155588441</v>
      </c>
      <c r="J3855" s="24">
        <f t="shared" si="1006"/>
        <v>0.65162990944115595</v>
      </c>
      <c r="K3855" s="24">
        <f t="shared" si="1007"/>
        <v>0</v>
      </c>
      <c r="L3855" s="13"/>
      <c r="M3855" s="24"/>
      <c r="N3855" s="24">
        <f t="shared" si="1001"/>
        <v>0</v>
      </c>
      <c r="O3855" s="13"/>
      <c r="P3855" s="13"/>
    </row>
    <row r="3856" spans="1:16">
      <c r="A3856">
        <v>3855</v>
      </c>
      <c r="B3856" s="13">
        <v>6</v>
      </c>
      <c r="C3856" s="13">
        <v>10</v>
      </c>
      <c r="D3856" s="13">
        <v>14</v>
      </c>
      <c r="E3856" s="14">
        <f t="shared" si="998"/>
        <v>161</v>
      </c>
      <c r="F3856" s="24">
        <f>'1 Solar Profile'!E3858*S$10</f>
        <v>3.5748783000000004</v>
      </c>
      <c r="G3856" s="24">
        <f>'2 Load Profile'!E3857</f>
        <v>0.6749082281965505</v>
      </c>
      <c r="H3856" s="24">
        <f t="shared" si="1004"/>
        <v>-2.89997007180345</v>
      </c>
      <c r="I3856" s="13">
        <f t="shared" si="1005"/>
        <v>-2.89997007180345</v>
      </c>
      <c r="J3856" s="24">
        <f t="shared" si="1006"/>
        <v>0.67490822819655039</v>
      </c>
      <c r="K3856" s="24">
        <f t="shared" si="1007"/>
        <v>0</v>
      </c>
      <c r="L3856" s="13"/>
      <c r="M3856" s="24"/>
      <c r="N3856" s="24">
        <f t="shared" si="1001"/>
        <v>0</v>
      </c>
      <c r="O3856" s="13"/>
      <c r="P3856" s="13"/>
    </row>
    <row r="3857" spans="1:17">
      <c r="A3857">
        <v>3856</v>
      </c>
      <c r="B3857" s="13">
        <v>6</v>
      </c>
      <c r="C3857" s="13">
        <v>10</v>
      </c>
      <c r="D3857" s="13">
        <v>15</v>
      </c>
      <c r="E3857" s="14">
        <f t="shared" si="998"/>
        <v>161</v>
      </c>
      <c r="F3857" s="24">
        <f>'1 Solar Profile'!E3859*S$10</f>
        <v>2.6837259750000002</v>
      </c>
      <c r="G3857" s="24">
        <f>'2 Load Profile'!E3858</f>
        <v>0.76498873126494227</v>
      </c>
      <c r="H3857" s="24">
        <f t="shared" si="1004"/>
        <v>-1.9187372437350581</v>
      </c>
      <c r="I3857" s="13">
        <f t="shared" si="1005"/>
        <v>-1.9187372437350581</v>
      </c>
      <c r="J3857" s="24">
        <f t="shared" si="1006"/>
        <v>0.76498873126494216</v>
      </c>
      <c r="K3857" s="24">
        <f t="shared" si="1007"/>
        <v>0</v>
      </c>
      <c r="L3857" s="13"/>
      <c r="M3857" s="24"/>
      <c r="N3857" s="24">
        <f t="shared" si="1001"/>
        <v>0</v>
      </c>
      <c r="O3857" s="13"/>
      <c r="P3857" s="13"/>
    </row>
    <row r="3858" spans="1:17">
      <c r="A3858">
        <v>3857</v>
      </c>
      <c r="B3858" s="13">
        <v>6</v>
      </c>
      <c r="C3858" s="13">
        <v>10</v>
      </c>
      <c r="D3858" s="13">
        <v>16</v>
      </c>
      <c r="E3858" s="14">
        <f t="shared" si="998"/>
        <v>161</v>
      </c>
      <c r="F3858" s="24">
        <f>'1 Solar Profile'!E3860*S$10</f>
        <v>1.5670651499999999</v>
      </c>
      <c r="G3858" s="24">
        <f>'2 Load Profile'!E3859</f>
        <v>0.93630489002070127</v>
      </c>
      <c r="H3858" s="24">
        <f t="shared" si="1004"/>
        <v>-0.63076025997929863</v>
      </c>
      <c r="I3858" s="13">
        <f t="shared" si="1005"/>
        <v>-0.63076025997929863</v>
      </c>
      <c r="J3858" s="24">
        <f t="shared" si="1006"/>
        <v>0.93630489002070127</v>
      </c>
      <c r="K3858" s="24">
        <f t="shared" si="1007"/>
        <v>0</v>
      </c>
      <c r="L3858" s="13"/>
      <c r="M3858" s="24"/>
      <c r="N3858" s="24">
        <f t="shared" si="1001"/>
        <v>0</v>
      </c>
      <c r="O3858" s="13"/>
      <c r="P3858" s="13"/>
    </row>
    <row r="3859" spans="1:17">
      <c r="A3859">
        <v>3858</v>
      </c>
      <c r="B3859" s="13">
        <v>6</v>
      </c>
      <c r="C3859" s="13">
        <v>10</v>
      </c>
      <c r="D3859" s="13">
        <v>17</v>
      </c>
      <c r="E3859" s="14">
        <f t="shared" si="998"/>
        <v>161</v>
      </c>
      <c r="F3859" s="24">
        <f>'1 Solar Profile'!E3861*S$10</f>
        <v>0.71214254999999993</v>
      </c>
      <c r="G3859" s="24">
        <f>'2 Load Profile'!E3860</f>
        <v>1.0116907063389338</v>
      </c>
      <c r="H3859" s="24">
        <f t="shared" si="1004"/>
        <v>0.29954815633893384</v>
      </c>
      <c r="I3859" s="13">
        <f t="shared" si="1005"/>
        <v>0</v>
      </c>
      <c r="J3859" s="24">
        <f t="shared" si="1006"/>
        <v>0.71214254999999993</v>
      </c>
      <c r="K3859" s="24">
        <f t="shared" si="1007"/>
        <v>0.29954815633893384</v>
      </c>
      <c r="L3859" s="13"/>
      <c r="M3859" s="24"/>
      <c r="N3859" s="24">
        <f t="shared" si="1001"/>
        <v>0</v>
      </c>
      <c r="O3859" s="13"/>
      <c r="P3859" s="13"/>
    </row>
    <row r="3860" spans="1:17">
      <c r="A3860">
        <v>3859</v>
      </c>
      <c r="B3860" s="13">
        <v>6</v>
      </c>
      <c r="C3860" s="13">
        <v>10</v>
      </c>
      <c r="D3860" s="13">
        <v>18</v>
      </c>
      <c r="E3860" s="14">
        <f t="shared" si="998"/>
        <v>161</v>
      </c>
      <c r="F3860" s="24">
        <f>'1 Solar Profile'!E3862*S$10</f>
        <v>0.18610987500000001</v>
      </c>
      <c r="G3860" s="24">
        <f>'2 Load Profile'!E3861</f>
        <v>1.118046537081776</v>
      </c>
      <c r="H3860" s="24">
        <f t="shared" si="1004"/>
        <v>0.93193666208177606</v>
      </c>
      <c r="I3860" s="13">
        <f t="shared" si="1005"/>
        <v>0</v>
      </c>
      <c r="J3860" s="24">
        <f t="shared" si="1006"/>
        <v>0.18610987500000001</v>
      </c>
      <c r="K3860" s="24">
        <f t="shared" si="1007"/>
        <v>0.93193666208177606</v>
      </c>
      <c r="L3860" s="13"/>
      <c r="M3860" s="24"/>
      <c r="N3860" s="24">
        <f t="shared" si="1001"/>
        <v>0</v>
      </c>
      <c r="O3860" s="13"/>
      <c r="P3860" s="13"/>
    </row>
    <row r="3861" spans="1:17">
      <c r="A3861">
        <v>3860</v>
      </c>
      <c r="B3861" s="13">
        <v>6</v>
      </c>
      <c r="C3861" s="13">
        <v>10</v>
      </c>
      <c r="D3861" s="13">
        <v>19</v>
      </c>
      <c r="E3861" s="14">
        <f t="shared" si="998"/>
        <v>161</v>
      </c>
      <c r="F3861" s="24">
        <f>'1 Solar Profile'!E3863*S$10</f>
        <v>0</v>
      </c>
      <c r="G3861" s="24">
        <f>'2 Load Profile'!E3862</f>
        <v>1.2981306688886434</v>
      </c>
      <c r="H3861" s="24">
        <f t="shared" si="1004"/>
        <v>1.2981306688886434</v>
      </c>
      <c r="I3861" s="13">
        <f t="shared" si="1005"/>
        <v>0</v>
      </c>
      <c r="J3861" s="24">
        <f t="shared" si="1006"/>
        <v>0</v>
      </c>
      <c r="K3861" s="24">
        <f t="shared" si="1007"/>
        <v>1.2981306688886434</v>
      </c>
      <c r="L3861" s="13"/>
      <c r="M3861" s="24"/>
      <c r="N3861" s="24">
        <f t="shared" si="1001"/>
        <v>0</v>
      </c>
      <c r="O3861" s="13"/>
      <c r="P3861" s="13"/>
    </row>
    <row r="3862" spans="1:17">
      <c r="A3862">
        <v>3861</v>
      </c>
      <c r="B3862" s="13">
        <v>6</v>
      </c>
      <c r="C3862" s="13">
        <v>10</v>
      </c>
      <c r="D3862" s="13">
        <v>20</v>
      </c>
      <c r="E3862" s="14">
        <f t="shared" si="998"/>
        <v>161</v>
      </c>
      <c r="F3862" s="24">
        <f>'1 Solar Profile'!E3864*S$10</f>
        <v>0</v>
      </c>
      <c r="G3862" s="24">
        <f>'2 Load Profile'!E3863</f>
        <v>1.4383889053744519</v>
      </c>
      <c r="H3862" s="24">
        <f t="shared" si="1004"/>
        <v>1.4383889053744519</v>
      </c>
      <c r="I3862" s="13">
        <f t="shared" si="1005"/>
        <v>0</v>
      </c>
      <c r="J3862" s="24">
        <f t="shared" si="1006"/>
        <v>0</v>
      </c>
      <c r="K3862" s="24">
        <f t="shared" si="1007"/>
        <v>1.4383889053744519</v>
      </c>
      <c r="L3862" s="13"/>
      <c r="M3862" s="24"/>
      <c r="N3862" s="24">
        <f t="shared" si="1001"/>
        <v>0</v>
      </c>
      <c r="O3862" s="24"/>
      <c r="P3862" s="24"/>
      <c r="Q3862" s="41"/>
    </row>
    <row r="3863" spans="1:17">
      <c r="A3863">
        <v>3862</v>
      </c>
      <c r="B3863" s="13">
        <v>6</v>
      </c>
      <c r="C3863" s="13">
        <v>10</v>
      </c>
      <c r="D3863" s="13">
        <v>21</v>
      </c>
      <c r="E3863" s="14">
        <f t="shared" si="998"/>
        <v>161</v>
      </c>
      <c r="F3863" s="24">
        <f>'1 Solar Profile'!E3865*S$10</f>
        <v>0</v>
      </c>
      <c r="G3863" s="24">
        <f>'2 Load Profile'!E3864</f>
        <v>1.1465895062233868</v>
      </c>
      <c r="H3863" s="24">
        <f t="shared" si="1004"/>
        <v>1.1465895062233868</v>
      </c>
      <c r="I3863" s="13">
        <f t="shared" si="1005"/>
        <v>0</v>
      </c>
      <c r="J3863" s="24">
        <f t="shared" si="1006"/>
        <v>0</v>
      </c>
      <c r="K3863" s="24">
        <f t="shared" si="1007"/>
        <v>1.1465895062233868</v>
      </c>
      <c r="L3863" s="13"/>
      <c r="M3863" s="24"/>
      <c r="N3863" s="24">
        <f t="shared" si="1001"/>
        <v>0</v>
      </c>
      <c r="O3863" s="13"/>
      <c r="P3863" s="13"/>
    </row>
    <row r="3864" spans="1:17">
      <c r="A3864">
        <v>3863</v>
      </c>
      <c r="B3864" s="13">
        <v>6</v>
      </c>
      <c r="C3864" s="13">
        <v>10</v>
      </c>
      <c r="D3864" s="13">
        <v>22</v>
      </c>
      <c r="E3864" s="14">
        <f t="shared" ref="E3864:E3927" si="1012">IF(D3864&lt;D3863, E3863+1,E3863)</f>
        <v>161</v>
      </c>
      <c r="F3864" s="24">
        <f>'1 Solar Profile'!E3866*S$10</f>
        <v>0</v>
      </c>
      <c r="G3864" s="24">
        <f>'2 Load Profile'!E3865</f>
        <v>0.86618687835981667</v>
      </c>
      <c r="H3864" s="24">
        <f t="shared" si="1004"/>
        <v>0.86618687835981667</v>
      </c>
      <c r="I3864" s="13">
        <f t="shared" si="1005"/>
        <v>0</v>
      </c>
      <c r="J3864" s="24">
        <f t="shared" si="1006"/>
        <v>0</v>
      </c>
      <c r="K3864" s="24">
        <f t="shared" si="1007"/>
        <v>0.86618687835981667</v>
      </c>
      <c r="L3864" s="13"/>
      <c r="M3864" s="24"/>
      <c r="N3864" s="24">
        <f t="shared" si="1001"/>
        <v>0</v>
      </c>
      <c r="O3864" s="13"/>
      <c r="P3864" s="13"/>
    </row>
    <row r="3865" spans="1:17">
      <c r="A3865">
        <v>3864</v>
      </c>
      <c r="B3865" s="13">
        <v>6</v>
      </c>
      <c r="C3865" s="13">
        <v>10</v>
      </c>
      <c r="D3865" s="13">
        <v>23</v>
      </c>
      <c r="E3865" s="14">
        <f t="shared" si="1012"/>
        <v>161</v>
      </c>
      <c r="F3865" s="24">
        <f>'1 Solar Profile'!E3867*S$10</f>
        <v>0</v>
      </c>
      <c r="G3865" s="24">
        <f>'2 Load Profile'!E3866</f>
        <v>0.58182655746442591</v>
      </c>
      <c r="H3865" s="24">
        <f t="shared" si="1004"/>
        <v>0.58182655746442591</v>
      </c>
      <c r="I3865" s="13">
        <f t="shared" si="1005"/>
        <v>0</v>
      </c>
      <c r="J3865" s="24">
        <f t="shared" si="1006"/>
        <v>0</v>
      </c>
      <c r="K3865" s="24">
        <f t="shared" si="1007"/>
        <v>0.58182655746442591</v>
      </c>
      <c r="L3865" s="13">
        <f t="shared" ref="L3865" si="1013">SUM(I3842:I3865)</f>
        <v>-21.129505433415886</v>
      </c>
      <c r="M3865" s="24">
        <f t="shared" ref="M3865" si="1014">SUMIF(H3842:H3865,"&gt;0",H3842:H3865)</f>
        <v>9.4096908507211197</v>
      </c>
      <c r="N3865" s="24">
        <f t="shared" si="1001"/>
        <v>-11.719814582694767</v>
      </c>
      <c r="O3865" s="13">
        <f t="shared" ref="O3865" si="1015">IF(M3865&gt;(L3865*-1),(M3865+L3865)*S$12,0)</f>
        <v>0</v>
      </c>
      <c r="P3865" s="13">
        <f t="shared" ref="P3865" si="1016">IF(M3865&lt;(L3865*-1),(M3865+L3865)*S$14,0)</f>
        <v>-0.30998909571227662</v>
      </c>
    </row>
    <row r="3866" spans="1:17">
      <c r="A3866">
        <v>3865</v>
      </c>
      <c r="B3866" s="13">
        <v>6</v>
      </c>
      <c r="C3866" s="13">
        <v>11</v>
      </c>
      <c r="D3866" s="13">
        <v>0</v>
      </c>
      <c r="E3866" s="14">
        <f t="shared" si="1012"/>
        <v>162</v>
      </c>
      <c r="F3866" s="24">
        <f>'1 Solar Profile'!E3868*S$10</f>
        <v>0</v>
      </c>
      <c r="G3866" s="24">
        <f>'2 Load Profile'!E3867</f>
        <v>0.47278256624215281</v>
      </c>
      <c r="H3866" s="24">
        <f t="shared" si="1004"/>
        <v>0.47278256624215281</v>
      </c>
      <c r="I3866" s="13">
        <f t="shared" si="1005"/>
        <v>0</v>
      </c>
      <c r="J3866" s="24">
        <f t="shared" si="1006"/>
        <v>0</v>
      </c>
      <c r="K3866" s="24">
        <f t="shared" si="1007"/>
        <v>0.47278256624215281</v>
      </c>
      <c r="L3866" s="13"/>
      <c r="M3866" s="24"/>
      <c r="N3866" s="24">
        <f t="shared" si="1001"/>
        <v>0</v>
      </c>
      <c r="O3866" s="13"/>
      <c r="P3866" s="13"/>
    </row>
    <row r="3867" spans="1:17">
      <c r="A3867">
        <v>3866</v>
      </c>
      <c r="B3867" s="13">
        <v>6</v>
      </c>
      <c r="C3867" s="13">
        <v>11</v>
      </c>
      <c r="D3867" s="13">
        <v>1</v>
      </c>
      <c r="E3867" s="14">
        <f t="shared" si="1012"/>
        <v>162</v>
      </c>
      <c r="F3867" s="24">
        <f>'1 Solar Profile'!E3869*S$10</f>
        <v>0</v>
      </c>
      <c r="G3867" s="24">
        <f>'2 Load Profile'!E3868</f>
        <v>0.4206481268658081</v>
      </c>
      <c r="H3867" s="24">
        <f t="shared" si="1004"/>
        <v>0.4206481268658081</v>
      </c>
      <c r="I3867" s="13">
        <f t="shared" si="1005"/>
        <v>0</v>
      </c>
      <c r="J3867" s="24">
        <f t="shared" si="1006"/>
        <v>0</v>
      </c>
      <c r="K3867" s="24">
        <f t="shared" si="1007"/>
        <v>0.4206481268658081</v>
      </c>
      <c r="L3867" s="13"/>
      <c r="M3867" s="24"/>
      <c r="N3867" s="24">
        <f t="shared" si="1001"/>
        <v>0</v>
      </c>
      <c r="O3867" s="13"/>
      <c r="P3867" s="13"/>
    </row>
    <row r="3868" spans="1:17">
      <c r="A3868">
        <v>3867</v>
      </c>
      <c r="B3868" s="13">
        <v>6</v>
      </c>
      <c r="C3868" s="13">
        <v>11</v>
      </c>
      <c r="D3868" s="13">
        <v>2</v>
      </c>
      <c r="E3868" s="14">
        <f t="shared" si="1012"/>
        <v>162</v>
      </c>
      <c r="F3868" s="24">
        <f>'1 Solar Profile'!E3870*S$10</f>
        <v>0</v>
      </c>
      <c r="G3868" s="24">
        <f>'2 Load Profile'!E3869</f>
        <v>0.40886877888546885</v>
      </c>
      <c r="H3868" s="24">
        <f t="shared" si="1004"/>
        <v>0.40886877888546885</v>
      </c>
      <c r="I3868" s="13">
        <f t="shared" si="1005"/>
        <v>0</v>
      </c>
      <c r="J3868" s="24">
        <f t="shared" si="1006"/>
        <v>0</v>
      </c>
      <c r="K3868" s="24">
        <f t="shared" si="1007"/>
        <v>0.40886877888546885</v>
      </c>
      <c r="L3868" s="13"/>
      <c r="M3868" s="24"/>
      <c r="N3868" s="24">
        <f t="shared" si="1001"/>
        <v>0</v>
      </c>
      <c r="O3868" s="13"/>
      <c r="P3868" s="13"/>
    </row>
    <row r="3869" spans="1:17">
      <c r="A3869">
        <v>3868</v>
      </c>
      <c r="B3869" s="13">
        <v>6</v>
      </c>
      <c r="C3869" s="13">
        <v>11</v>
      </c>
      <c r="D3869" s="13">
        <v>3</v>
      </c>
      <c r="E3869" s="14">
        <f t="shared" si="1012"/>
        <v>162</v>
      </c>
      <c r="F3869" s="24">
        <f>'1 Solar Profile'!E3871*S$10</f>
        <v>0</v>
      </c>
      <c r="G3869" s="24">
        <f>'2 Load Profile'!E3870</f>
        <v>0.40872950108780698</v>
      </c>
      <c r="H3869" s="24">
        <f t="shared" si="1004"/>
        <v>0.40872950108780698</v>
      </c>
      <c r="I3869" s="13">
        <f t="shared" si="1005"/>
        <v>0</v>
      </c>
      <c r="J3869" s="24">
        <f t="shared" si="1006"/>
        <v>0</v>
      </c>
      <c r="K3869" s="24">
        <f t="shared" si="1007"/>
        <v>0.40872950108780698</v>
      </c>
      <c r="L3869" s="13"/>
      <c r="M3869" s="24"/>
      <c r="N3869" s="24">
        <f t="shared" si="1001"/>
        <v>0</v>
      </c>
      <c r="O3869" s="13"/>
      <c r="P3869" s="13"/>
    </row>
    <row r="3870" spans="1:17">
      <c r="A3870">
        <v>3869</v>
      </c>
      <c r="B3870" s="13">
        <v>6</v>
      </c>
      <c r="C3870" s="13">
        <v>11</v>
      </c>
      <c r="D3870" s="13">
        <v>4</v>
      </c>
      <c r="E3870" s="14">
        <f t="shared" si="1012"/>
        <v>162</v>
      </c>
      <c r="F3870" s="24">
        <f>'1 Solar Profile'!E3872*S$10</f>
        <v>1.9482749999999997E-2</v>
      </c>
      <c r="G3870" s="24">
        <f>'2 Load Profile'!E3871</f>
        <v>0.4539068011992014</v>
      </c>
      <c r="H3870" s="24">
        <f t="shared" si="1004"/>
        <v>0.43442405119920141</v>
      </c>
      <c r="I3870" s="13">
        <f t="shared" si="1005"/>
        <v>0</v>
      </c>
      <c r="J3870" s="24">
        <f t="shared" si="1006"/>
        <v>1.9482749999999997E-2</v>
      </c>
      <c r="K3870" s="24">
        <f t="shared" si="1007"/>
        <v>0.43442405119920141</v>
      </c>
      <c r="L3870" s="13"/>
      <c r="M3870" s="24"/>
      <c r="N3870" s="24">
        <f t="shared" si="1001"/>
        <v>0</v>
      </c>
      <c r="O3870" s="13"/>
      <c r="P3870" s="13"/>
    </row>
    <row r="3871" spans="1:17">
      <c r="A3871">
        <v>3870</v>
      </c>
      <c r="B3871" s="13">
        <v>6</v>
      </c>
      <c r="C3871" s="13">
        <v>11</v>
      </c>
      <c r="D3871" s="13">
        <v>5</v>
      </c>
      <c r="E3871" s="14">
        <f t="shared" si="1012"/>
        <v>162</v>
      </c>
      <c r="F3871" s="24">
        <f>'1 Solar Profile'!E3873*S$10</f>
        <v>0.32610532499999995</v>
      </c>
      <c r="G3871" s="24">
        <f>'2 Load Profile'!E3872</f>
        <v>0.57577234025893376</v>
      </c>
      <c r="H3871" s="24">
        <f t="shared" si="1004"/>
        <v>0.24966701525893381</v>
      </c>
      <c r="I3871" s="13">
        <f t="shared" si="1005"/>
        <v>0</v>
      </c>
      <c r="J3871" s="24">
        <f t="shared" si="1006"/>
        <v>0.32610532499999995</v>
      </c>
      <c r="K3871" s="24">
        <f t="shared" si="1007"/>
        <v>0.24966701525893381</v>
      </c>
      <c r="L3871" s="13"/>
      <c r="M3871" s="24"/>
      <c r="N3871" s="24">
        <f t="shared" si="1001"/>
        <v>0</v>
      </c>
      <c r="O3871" s="13"/>
      <c r="P3871" s="13"/>
    </row>
    <row r="3872" spans="1:17">
      <c r="A3872">
        <v>3871</v>
      </c>
      <c r="B3872" s="13">
        <v>6</v>
      </c>
      <c r="C3872" s="13">
        <v>11</v>
      </c>
      <c r="D3872" s="13">
        <v>6</v>
      </c>
      <c r="E3872" s="14">
        <f t="shared" si="1012"/>
        <v>162</v>
      </c>
      <c r="F3872" s="24">
        <f>'1 Solar Profile'!E3874*S$10</f>
        <v>1.1022338249999999</v>
      </c>
      <c r="G3872" s="24">
        <f>'2 Load Profile'!E3873</f>
        <v>0.74609592837868088</v>
      </c>
      <c r="H3872" s="24">
        <f t="shared" si="1004"/>
        <v>-0.35613789662131901</v>
      </c>
      <c r="I3872" s="13">
        <f t="shared" si="1005"/>
        <v>-0.35613789662131901</v>
      </c>
      <c r="J3872" s="24">
        <f t="shared" si="1006"/>
        <v>0.74609592837868088</v>
      </c>
      <c r="K3872" s="24">
        <f t="shared" si="1007"/>
        <v>0</v>
      </c>
      <c r="L3872" s="13"/>
      <c r="M3872" s="24"/>
      <c r="N3872" s="24">
        <f t="shared" si="1001"/>
        <v>0</v>
      </c>
      <c r="O3872" s="13"/>
      <c r="P3872" s="13"/>
    </row>
    <row r="3873" spans="1:17">
      <c r="A3873">
        <v>3872</v>
      </c>
      <c r="B3873" s="13">
        <v>6</v>
      </c>
      <c r="C3873" s="13">
        <v>11</v>
      </c>
      <c r="D3873" s="13">
        <v>7</v>
      </c>
      <c r="E3873" s="14">
        <f t="shared" si="1012"/>
        <v>162</v>
      </c>
      <c r="F3873" s="24">
        <f>'1 Solar Profile'!E3875*S$10</f>
        <v>2.2320931499999999</v>
      </c>
      <c r="G3873" s="24">
        <f>'2 Load Profile'!E3874</f>
        <v>0.70419290415891933</v>
      </c>
      <c r="H3873" s="24">
        <f t="shared" si="1004"/>
        <v>-1.5279002458410806</v>
      </c>
      <c r="I3873" s="13">
        <f t="shared" si="1005"/>
        <v>-1.5279002458410806</v>
      </c>
      <c r="J3873" s="24">
        <f t="shared" si="1006"/>
        <v>0.70419290415891922</v>
      </c>
      <c r="K3873" s="24">
        <f t="shared" si="1007"/>
        <v>0</v>
      </c>
      <c r="L3873" s="13"/>
      <c r="M3873" s="24"/>
      <c r="N3873" s="24">
        <f t="shared" si="1001"/>
        <v>0</v>
      </c>
      <c r="O3873" s="13"/>
      <c r="P3873" s="13"/>
    </row>
    <row r="3874" spans="1:17">
      <c r="A3874">
        <v>3873</v>
      </c>
      <c r="B3874" s="13">
        <v>6</v>
      </c>
      <c r="C3874" s="13">
        <v>11</v>
      </c>
      <c r="D3874" s="13">
        <v>8</v>
      </c>
      <c r="E3874" s="14">
        <f t="shared" si="1012"/>
        <v>162</v>
      </c>
      <c r="F3874" s="24">
        <f>'1 Solar Profile'!E3876*S$10</f>
        <v>2.77895205</v>
      </c>
      <c r="G3874" s="24">
        <f>'2 Load Profile'!E3875</f>
        <v>0.67646405680797927</v>
      </c>
      <c r="H3874" s="24">
        <f t="shared" si="1004"/>
        <v>-2.1024879931920206</v>
      </c>
      <c r="I3874" s="13">
        <f t="shared" si="1005"/>
        <v>-2.1024879931920206</v>
      </c>
      <c r="J3874" s="24">
        <f t="shared" si="1006"/>
        <v>0.67646405680797939</v>
      </c>
      <c r="K3874" s="24">
        <f t="shared" si="1007"/>
        <v>0</v>
      </c>
      <c r="L3874" s="13"/>
      <c r="M3874" s="24"/>
      <c r="N3874" s="24">
        <f t="shared" si="1001"/>
        <v>0</v>
      </c>
      <c r="O3874" s="13"/>
      <c r="P3874" s="13"/>
    </row>
    <row r="3875" spans="1:17">
      <c r="A3875">
        <v>3874</v>
      </c>
      <c r="B3875" s="13">
        <v>6</v>
      </c>
      <c r="C3875" s="13">
        <v>11</v>
      </c>
      <c r="D3875" s="13">
        <v>9</v>
      </c>
      <c r="E3875" s="14">
        <f t="shared" si="1012"/>
        <v>162</v>
      </c>
      <c r="F3875" s="24">
        <f>'1 Solar Profile'!E3877*S$10</f>
        <v>2.273224275</v>
      </c>
      <c r="G3875" s="24">
        <f>'2 Load Profile'!E3876</f>
        <v>0.69502264389669999</v>
      </c>
      <c r="H3875" s="24">
        <f t="shared" si="1004"/>
        <v>-1.5782016311033</v>
      </c>
      <c r="I3875" s="13">
        <f t="shared" si="1005"/>
        <v>-1.5782016311033</v>
      </c>
      <c r="J3875" s="24">
        <f t="shared" si="1006"/>
        <v>0.69502264389669999</v>
      </c>
      <c r="K3875" s="24">
        <f t="shared" si="1007"/>
        <v>0</v>
      </c>
      <c r="L3875" s="13"/>
      <c r="M3875" s="24"/>
      <c r="N3875" s="24">
        <f t="shared" si="1001"/>
        <v>0</v>
      </c>
      <c r="O3875" s="13"/>
      <c r="P3875" s="13"/>
    </row>
    <row r="3876" spans="1:17">
      <c r="A3876">
        <v>3875</v>
      </c>
      <c r="B3876" s="13">
        <v>6</v>
      </c>
      <c r="C3876" s="13">
        <v>11</v>
      </c>
      <c r="D3876" s="13">
        <v>10</v>
      </c>
      <c r="E3876" s="14">
        <f t="shared" si="1012"/>
        <v>162</v>
      </c>
      <c r="F3876" s="24">
        <f>'1 Solar Profile'!E3878*S$10</f>
        <v>3.8065938750000003</v>
      </c>
      <c r="G3876" s="24">
        <f>'2 Load Profile'!E3877</f>
        <v>0.70593625382149949</v>
      </c>
      <c r="H3876" s="24">
        <f t="shared" si="1004"/>
        <v>-3.1006576211785006</v>
      </c>
      <c r="I3876" s="13">
        <f t="shared" si="1005"/>
        <v>-3.1006576211785006</v>
      </c>
      <c r="J3876" s="24">
        <f t="shared" si="1006"/>
        <v>0.70593625382149972</v>
      </c>
      <c r="K3876" s="24">
        <f t="shared" si="1007"/>
        <v>0</v>
      </c>
      <c r="L3876" s="13"/>
      <c r="M3876" s="24"/>
      <c r="N3876" s="24">
        <f t="shared" si="1001"/>
        <v>0</v>
      </c>
      <c r="O3876" s="13"/>
      <c r="P3876" s="13"/>
    </row>
    <row r="3877" spans="1:17">
      <c r="A3877">
        <v>3876</v>
      </c>
      <c r="B3877" s="13">
        <v>6</v>
      </c>
      <c r="C3877" s="13">
        <v>11</v>
      </c>
      <c r="D3877" s="13">
        <v>11</v>
      </c>
      <c r="E3877" s="14">
        <f t="shared" si="1012"/>
        <v>162</v>
      </c>
      <c r="F3877" s="24">
        <f>'1 Solar Profile'!E3879*S$10</f>
        <v>3.4218213750000004</v>
      </c>
      <c r="G3877" s="24">
        <f>'2 Load Profile'!E3878</f>
        <v>0.68759013520106316</v>
      </c>
      <c r="H3877" s="24">
        <f t="shared" si="1004"/>
        <v>-2.7342312397989375</v>
      </c>
      <c r="I3877" s="13">
        <f t="shared" si="1005"/>
        <v>-2.7342312397989375</v>
      </c>
      <c r="J3877" s="24">
        <f t="shared" si="1006"/>
        <v>0.68759013520106294</v>
      </c>
      <c r="K3877" s="24">
        <f t="shared" si="1007"/>
        <v>0</v>
      </c>
      <c r="L3877" s="13"/>
      <c r="M3877" s="24"/>
      <c r="N3877" s="24">
        <f t="shared" si="1001"/>
        <v>0</v>
      </c>
      <c r="O3877" s="13"/>
      <c r="P3877" s="13"/>
    </row>
    <row r="3878" spans="1:17">
      <c r="A3878">
        <v>3877</v>
      </c>
      <c r="B3878" s="13">
        <v>6</v>
      </c>
      <c r="C3878" s="13">
        <v>11</v>
      </c>
      <c r="D3878" s="13">
        <v>12</v>
      </c>
      <c r="E3878" s="14">
        <f t="shared" si="1012"/>
        <v>162</v>
      </c>
      <c r="F3878" s="24">
        <f>'1 Solar Profile'!E3880*S$10</f>
        <v>3.7350321750000002</v>
      </c>
      <c r="G3878" s="24">
        <f>'2 Load Profile'!E3879</f>
        <v>0.66390616265671498</v>
      </c>
      <c r="H3878" s="24">
        <f t="shared" si="1004"/>
        <v>-3.0711260123432851</v>
      </c>
      <c r="I3878" s="13">
        <f t="shared" si="1005"/>
        <v>-3.0711260123432851</v>
      </c>
      <c r="J3878" s="24">
        <f t="shared" si="1006"/>
        <v>0.66390616265671509</v>
      </c>
      <c r="K3878" s="24">
        <f t="shared" si="1007"/>
        <v>0</v>
      </c>
      <c r="L3878" s="13"/>
      <c r="M3878" s="24"/>
      <c r="N3878" s="24">
        <f t="shared" si="1001"/>
        <v>0</v>
      </c>
      <c r="O3878" s="13"/>
      <c r="P3878" s="13"/>
    </row>
    <row r="3879" spans="1:17">
      <c r="A3879">
        <v>3878</v>
      </c>
      <c r="B3879" s="13">
        <v>6</v>
      </c>
      <c r="C3879" s="13">
        <v>11</v>
      </c>
      <c r="D3879" s="13">
        <v>13</v>
      </c>
      <c r="E3879" s="14">
        <f t="shared" si="1012"/>
        <v>162</v>
      </c>
      <c r="F3879" s="24">
        <f>'1 Solar Profile'!E3881*S$10</f>
        <v>3.2866533000000002</v>
      </c>
      <c r="G3879" s="24">
        <f>'2 Load Profile'!E3880</f>
        <v>0.65162990944115584</v>
      </c>
      <c r="H3879" s="24">
        <f t="shared" si="1004"/>
        <v>-2.6350233905588443</v>
      </c>
      <c r="I3879" s="13">
        <f t="shared" si="1005"/>
        <v>-2.6350233905588443</v>
      </c>
      <c r="J3879" s="24">
        <f t="shared" si="1006"/>
        <v>0.65162990944115595</v>
      </c>
      <c r="K3879" s="24">
        <f t="shared" si="1007"/>
        <v>0</v>
      </c>
      <c r="L3879" s="13"/>
      <c r="M3879" s="24"/>
      <c r="N3879" s="24">
        <f t="shared" si="1001"/>
        <v>0</v>
      </c>
      <c r="O3879" s="13"/>
      <c r="P3879" s="13"/>
    </row>
    <row r="3880" spans="1:17">
      <c r="A3880">
        <v>3879</v>
      </c>
      <c r="B3880" s="13">
        <v>6</v>
      </c>
      <c r="C3880" s="13">
        <v>11</v>
      </c>
      <c r="D3880" s="13">
        <v>14</v>
      </c>
      <c r="E3880" s="14">
        <f t="shared" si="1012"/>
        <v>162</v>
      </c>
      <c r="F3880" s="24">
        <f>'1 Solar Profile'!E3882*S$10</f>
        <v>3.5887099499999997</v>
      </c>
      <c r="G3880" s="24">
        <f>'2 Load Profile'!E3881</f>
        <v>0.6749082281965505</v>
      </c>
      <c r="H3880" s="24">
        <f t="shared" si="1004"/>
        <v>-2.9138017218034493</v>
      </c>
      <c r="I3880" s="13">
        <f t="shared" si="1005"/>
        <v>-2.9138017218034493</v>
      </c>
      <c r="J3880" s="24">
        <f t="shared" si="1006"/>
        <v>0.67490822819655039</v>
      </c>
      <c r="K3880" s="24">
        <f t="shared" si="1007"/>
        <v>0</v>
      </c>
      <c r="L3880" s="13"/>
      <c r="M3880" s="24"/>
      <c r="N3880" s="24">
        <f t="shared" si="1001"/>
        <v>0</v>
      </c>
      <c r="O3880" s="13"/>
      <c r="P3880" s="13"/>
    </row>
    <row r="3881" spans="1:17">
      <c r="A3881">
        <v>3880</v>
      </c>
      <c r="B3881" s="13">
        <v>6</v>
      </c>
      <c r="C3881" s="13">
        <v>11</v>
      </c>
      <c r="D3881" s="13">
        <v>15</v>
      </c>
      <c r="E3881" s="14">
        <f t="shared" si="1012"/>
        <v>162</v>
      </c>
      <c r="F3881" s="24">
        <f>'1 Solar Profile'!E3883*S$10</f>
        <v>2.4078174749999999</v>
      </c>
      <c r="G3881" s="24">
        <f>'2 Load Profile'!E3882</f>
        <v>0.82793963416205829</v>
      </c>
      <c r="H3881" s="24">
        <f t="shared" si="1004"/>
        <v>-1.5798778408379417</v>
      </c>
      <c r="I3881" s="13">
        <f t="shared" si="1005"/>
        <v>-1.5798778408379417</v>
      </c>
      <c r="J3881" s="24">
        <f t="shared" si="1006"/>
        <v>0.82793963416205818</v>
      </c>
      <c r="K3881" s="24">
        <f t="shared" si="1007"/>
        <v>0</v>
      </c>
      <c r="L3881" s="13"/>
      <c r="M3881" s="24"/>
      <c r="N3881" s="24">
        <f t="shared" ref="N3881:N3944" si="1017">M3881+L3881</f>
        <v>0</v>
      </c>
      <c r="O3881" s="13"/>
      <c r="P3881" s="13"/>
    </row>
    <row r="3882" spans="1:17">
      <c r="A3882">
        <v>3881</v>
      </c>
      <c r="B3882" s="13">
        <v>6</v>
      </c>
      <c r="C3882" s="13">
        <v>11</v>
      </c>
      <c r="D3882" s="13">
        <v>16</v>
      </c>
      <c r="E3882" s="14">
        <f t="shared" si="1012"/>
        <v>162</v>
      </c>
      <c r="F3882" s="24">
        <f>'1 Solar Profile'!E3884*S$10</f>
        <v>0.86263537499999998</v>
      </c>
      <c r="G3882" s="24">
        <f>'2 Load Profile'!E3883</f>
        <v>1.1717278615344728</v>
      </c>
      <c r="H3882" s="24">
        <f t="shared" si="1004"/>
        <v>0.30909248653447285</v>
      </c>
      <c r="I3882" s="13">
        <f t="shared" si="1005"/>
        <v>0</v>
      </c>
      <c r="J3882" s="24">
        <f t="shared" si="1006"/>
        <v>0.86263537499999998</v>
      </c>
      <c r="K3882" s="24">
        <f t="shared" si="1007"/>
        <v>0.30909248653447285</v>
      </c>
      <c r="L3882" s="13"/>
      <c r="M3882" s="24"/>
      <c r="N3882" s="24">
        <f t="shared" si="1017"/>
        <v>0</v>
      </c>
      <c r="O3882" s="13"/>
      <c r="P3882" s="13"/>
    </row>
    <row r="3883" spans="1:17">
      <c r="A3883">
        <v>3882</v>
      </c>
      <c r="B3883" s="13">
        <v>6</v>
      </c>
      <c r="C3883" s="13">
        <v>11</v>
      </c>
      <c r="D3883" s="13">
        <v>17</v>
      </c>
      <c r="E3883" s="14">
        <f t="shared" si="1012"/>
        <v>162</v>
      </c>
      <c r="F3883" s="24">
        <f>'1 Solar Profile'!E3885*S$10</f>
        <v>0.63939014999999999</v>
      </c>
      <c r="G3883" s="24">
        <f>'2 Load Profile'!E3884</f>
        <v>1.2708273476024174</v>
      </c>
      <c r="H3883" s="24">
        <f t="shared" si="1004"/>
        <v>0.63143719760241745</v>
      </c>
      <c r="I3883" s="13">
        <f t="shared" si="1005"/>
        <v>0</v>
      </c>
      <c r="J3883" s="24">
        <f t="shared" si="1006"/>
        <v>0.63939014999999999</v>
      </c>
      <c r="K3883" s="24">
        <f t="shared" si="1007"/>
        <v>0.63143719760241745</v>
      </c>
      <c r="L3883" s="13"/>
      <c r="M3883" s="24"/>
      <c r="N3883" s="24">
        <f t="shared" si="1017"/>
        <v>0</v>
      </c>
      <c r="O3883" s="13"/>
      <c r="P3883" s="13"/>
    </row>
    <row r="3884" spans="1:17">
      <c r="A3884">
        <v>3883</v>
      </c>
      <c r="B3884" s="13">
        <v>6</v>
      </c>
      <c r="C3884" s="13">
        <v>11</v>
      </c>
      <c r="D3884" s="13">
        <v>18</v>
      </c>
      <c r="E3884" s="14">
        <f t="shared" si="1012"/>
        <v>162</v>
      </c>
      <c r="F3884" s="24">
        <f>'1 Solar Profile'!E3886*S$10</f>
        <v>0.188748</v>
      </c>
      <c r="G3884" s="24">
        <f>'2 Load Profile'!E3885</f>
        <v>1.3447874499124821</v>
      </c>
      <c r="H3884" s="24">
        <f t="shared" si="1004"/>
        <v>1.1560394499124822</v>
      </c>
      <c r="I3884" s="13">
        <f t="shared" si="1005"/>
        <v>0</v>
      </c>
      <c r="J3884" s="24">
        <f t="shared" si="1006"/>
        <v>0.188748</v>
      </c>
      <c r="K3884" s="24">
        <f t="shared" si="1007"/>
        <v>1.1560394499124822</v>
      </c>
      <c r="L3884" s="13"/>
      <c r="M3884" s="24"/>
      <c r="N3884" s="24">
        <f t="shared" si="1017"/>
        <v>0</v>
      </c>
      <c r="O3884" s="13"/>
      <c r="P3884" s="13"/>
    </row>
    <row r="3885" spans="1:17">
      <c r="A3885">
        <v>3884</v>
      </c>
      <c r="B3885" s="13">
        <v>6</v>
      </c>
      <c r="C3885" s="13">
        <v>11</v>
      </c>
      <c r="D3885" s="13">
        <v>19</v>
      </c>
      <c r="E3885" s="14">
        <f t="shared" si="1012"/>
        <v>162</v>
      </c>
      <c r="F3885" s="24">
        <f>'1 Solar Profile'!E3887*S$10</f>
        <v>0</v>
      </c>
      <c r="G3885" s="24">
        <f>'2 Load Profile'!E3886</f>
        <v>1.491880996536161</v>
      </c>
      <c r="H3885" s="24">
        <f t="shared" si="1004"/>
        <v>1.491880996536161</v>
      </c>
      <c r="I3885" s="13">
        <f t="shared" si="1005"/>
        <v>0</v>
      </c>
      <c r="J3885" s="24">
        <f t="shared" si="1006"/>
        <v>0</v>
      </c>
      <c r="K3885" s="24">
        <f t="shared" si="1007"/>
        <v>1.491880996536161</v>
      </c>
      <c r="L3885" s="13"/>
      <c r="M3885" s="24"/>
      <c r="N3885" s="24">
        <f t="shared" si="1017"/>
        <v>0</v>
      </c>
      <c r="O3885" s="13"/>
      <c r="P3885" s="13"/>
    </row>
    <row r="3886" spans="1:17">
      <c r="A3886">
        <v>3885</v>
      </c>
      <c r="B3886" s="13">
        <v>6</v>
      </c>
      <c r="C3886" s="13">
        <v>11</v>
      </c>
      <c r="D3886" s="13">
        <v>20</v>
      </c>
      <c r="E3886" s="14">
        <f t="shared" si="1012"/>
        <v>162</v>
      </c>
      <c r="F3886" s="24">
        <f>'1 Solar Profile'!E3888*S$10</f>
        <v>0</v>
      </c>
      <c r="G3886" s="24">
        <f>'2 Load Profile'!E3887</f>
        <v>1.6135625437991552</v>
      </c>
      <c r="H3886" s="24">
        <f t="shared" si="1004"/>
        <v>1.6135625437991552</v>
      </c>
      <c r="I3886" s="13">
        <f t="shared" si="1005"/>
        <v>0</v>
      </c>
      <c r="J3886" s="24">
        <f t="shared" si="1006"/>
        <v>0</v>
      </c>
      <c r="K3886" s="24">
        <f t="shared" si="1007"/>
        <v>1.6135625437991552</v>
      </c>
      <c r="L3886" s="13"/>
      <c r="M3886" s="24"/>
      <c r="N3886" s="24">
        <f t="shared" si="1017"/>
        <v>0</v>
      </c>
      <c r="O3886" s="24"/>
      <c r="P3886" s="24"/>
      <c r="Q3886" s="41"/>
    </row>
    <row r="3887" spans="1:17">
      <c r="A3887">
        <v>3886</v>
      </c>
      <c r="B3887" s="13">
        <v>6</v>
      </c>
      <c r="C3887" s="13">
        <v>11</v>
      </c>
      <c r="D3887" s="13">
        <v>21</v>
      </c>
      <c r="E3887" s="14">
        <f t="shared" si="1012"/>
        <v>162</v>
      </c>
      <c r="F3887" s="24">
        <f>'1 Solar Profile'!E3889*S$10</f>
        <v>0</v>
      </c>
      <c r="G3887" s="24">
        <f>'2 Load Profile'!E3888</f>
        <v>1.3161878316421571</v>
      </c>
      <c r="H3887" s="24">
        <f t="shared" si="1004"/>
        <v>1.3161878316421571</v>
      </c>
      <c r="I3887" s="13">
        <f t="shared" si="1005"/>
        <v>0</v>
      </c>
      <c r="J3887" s="24">
        <f t="shared" si="1006"/>
        <v>0</v>
      </c>
      <c r="K3887" s="24">
        <f t="shared" si="1007"/>
        <v>1.3161878316421571</v>
      </c>
      <c r="L3887" s="13"/>
      <c r="M3887" s="24"/>
      <c r="N3887" s="24">
        <f t="shared" si="1017"/>
        <v>0</v>
      </c>
      <c r="O3887" s="13"/>
      <c r="P3887" s="13"/>
    </row>
    <row r="3888" spans="1:17">
      <c r="A3888">
        <v>3887</v>
      </c>
      <c r="B3888" s="13">
        <v>6</v>
      </c>
      <c r="C3888" s="13">
        <v>11</v>
      </c>
      <c r="D3888" s="13">
        <v>22</v>
      </c>
      <c r="E3888" s="14">
        <f t="shared" si="1012"/>
        <v>162</v>
      </c>
      <c r="F3888" s="24">
        <f>'1 Solar Profile'!E3890*S$10</f>
        <v>0</v>
      </c>
      <c r="G3888" s="24">
        <f>'2 Load Profile'!E3889</f>
        <v>0.94204772221221422</v>
      </c>
      <c r="H3888" s="24">
        <f t="shared" si="1004"/>
        <v>0.94204772221221422</v>
      </c>
      <c r="I3888" s="13">
        <f t="shared" si="1005"/>
        <v>0</v>
      </c>
      <c r="J3888" s="24">
        <f t="shared" si="1006"/>
        <v>0</v>
      </c>
      <c r="K3888" s="24">
        <f t="shared" si="1007"/>
        <v>0.94204772221221422</v>
      </c>
      <c r="L3888" s="13"/>
      <c r="M3888" s="24"/>
      <c r="N3888" s="24">
        <f t="shared" si="1017"/>
        <v>0</v>
      </c>
      <c r="O3888" s="13"/>
      <c r="P3888" s="13"/>
    </row>
    <row r="3889" spans="1:16">
      <c r="A3889">
        <v>3888</v>
      </c>
      <c r="B3889" s="13">
        <v>6</v>
      </c>
      <c r="C3889" s="13">
        <v>11</v>
      </c>
      <c r="D3889" s="13">
        <v>23</v>
      </c>
      <c r="E3889" s="14">
        <f t="shared" si="1012"/>
        <v>162</v>
      </c>
      <c r="F3889" s="24">
        <f>'1 Solar Profile'!E3891*S$10</f>
        <v>0</v>
      </c>
      <c r="G3889" s="24">
        <f>'2 Load Profile'!E3890</f>
        <v>0.58182655746442591</v>
      </c>
      <c r="H3889" s="24">
        <f t="shared" si="1004"/>
        <v>0.58182655746442591</v>
      </c>
      <c r="I3889" s="13">
        <f t="shared" si="1005"/>
        <v>0</v>
      </c>
      <c r="J3889" s="24">
        <f t="shared" si="1006"/>
        <v>0</v>
      </c>
      <c r="K3889" s="24">
        <f t="shared" si="1007"/>
        <v>0.58182655746442591</v>
      </c>
      <c r="L3889" s="13">
        <f t="shared" ref="L3889" si="1018">SUM(I3866:I3889)</f>
        <v>-21.599445593278677</v>
      </c>
      <c r="M3889" s="24">
        <f t="shared" ref="M3889" si="1019">SUMIF(H3866:H3889,"&gt;0",H3866:H3889)</f>
        <v>10.437194825242859</v>
      </c>
      <c r="N3889" s="24">
        <f t="shared" si="1017"/>
        <v>-11.162250768035818</v>
      </c>
      <c r="O3889" s="13">
        <f t="shared" ref="O3889" si="1020">IF(M3889&gt;(L3889*-1),(M3889+L3889)*S$12,0)</f>
        <v>0</v>
      </c>
      <c r="P3889" s="13">
        <f t="shared" ref="P3889" si="1021">IF(M3889&lt;(L3889*-1),(M3889+L3889)*S$14,0)</f>
        <v>-0.2952415328145474</v>
      </c>
    </row>
    <row r="3890" spans="1:16">
      <c r="A3890">
        <v>3889</v>
      </c>
      <c r="B3890" s="13">
        <v>6</v>
      </c>
      <c r="C3890" s="13">
        <v>12</v>
      </c>
      <c r="D3890" s="13">
        <v>0</v>
      </c>
      <c r="E3890" s="14">
        <f t="shared" si="1012"/>
        <v>163</v>
      </c>
      <c r="F3890" s="24">
        <f>'1 Solar Profile'!E3892*S$10</f>
        <v>0</v>
      </c>
      <c r="G3890" s="24">
        <f>'2 Load Profile'!E3891</f>
        <v>0.46915494856747447</v>
      </c>
      <c r="H3890" s="24">
        <f t="shared" si="1004"/>
        <v>0.46915494856747447</v>
      </c>
      <c r="I3890" s="13">
        <f t="shared" si="1005"/>
        <v>0</v>
      </c>
      <c r="J3890" s="24">
        <f t="shared" si="1006"/>
        <v>0</v>
      </c>
      <c r="K3890" s="24">
        <f t="shared" si="1007"/>
        <v>0.46915494856747447</v>
      </c>
      <c r="L3890" s="13"/>
      <c r="M3890" s="24"/>
      <c r="N3890" s="24">
        <f t="shared" si="1017"/>
        <v>0</v>
      </c>
      <c r="O3890" s="13"/>
      <c r="P3890" s="13"/>
    </row>
    <row r="3891" spans="1:16">
      <c r="A3891">
        <v>3890</v>
      </c>
      <c r="B3891" s="13">
        <v>6</v>
      </c>
      <c r="C3891" s="13">
        <v>12</v>
      </c>
      <c r="D3891" s="13">
        <v>1</v>
      </c>
      <c r="E3891" s="14">
        <f t="shared" si="1012"/>
        <v>163</v>
      </c>
      <c r="F3891" s="24">
        <f>'1 Solar Profile'!E3893*S$10</f>
        <v>0</v>
      </c>
      <c r="G3891" s="24">
        <f>'2 Load Profile'!E3892</f>
        <v>0.41824819802088353</v>
      </c>
      <c r="H3891" s="24">
        <f t="shared" si="1004"/>
        <v>0.41824819802088353</v>
      </c>
      <c r="I3891" s="13">
        <f t="shared" si="1005"/>
        <v>0</v>
      </c>
      <c r="J3891" s="24">
        <f t="shared" si="1006"/>
        <v>0</v>
      </c>
      <c r="K3891" s="24">
        <f t="shared" si="1007"/>
        <v>0.41824819802088353</v>
      </c>
      <c r="L3891" s="13"/>
      <c r="M3891" s="24"/>
      <c r="N3891" s="24">
        <f t="shared" si="1017"/>
        <v>0</v>
      </c>
      <c r="O3891" s="13"/>
      <c r="P3891" s="13"/>
    </row>
    <row r="3892" spans="1:16">
      <c r="A3892">
        <v>3891</v>
      </c>
      <c r="B3892" s="13">
        <v>6</v>
      </c>
      <c r="C3892" s="13">
        <v>12</v>
      </c>
      <c r="D3892" s="13">
        <v>2</v>
      </c>
      <c r="E3892" s="14">
        <f t="shared" si="1012"/>
        <v>163</v>
      </c>
      <c r="F3892" s="24">
        <f>'1 Solar Profile'!E3894*S$10</f>
        <v>0</v>
      </c>
      <c r="G3892" s="24">
        <f>'2 Load Profile'!E3893</f>
        <v>0.407613867004747</v>
      </c>
      <c r="H3892" s="24">
        <f t="shared" si="1004"/>
        <v>0.407613867004747</v>
      </c>
      <c r="I3892" s="13">
        <f t="shared" si="1005"/>
        <v>0</v>
      </c>
      <c r="J3892" s="24">
        <f t="shared" si="1006"/>
        <v>0</v>
      </c>
      <c r="K3892" s="24">
        <f t="shared" si="1007"/>
        <v>0.407613867004747</v>
      </c>
      <c r="L3892" s="13"/>
      <c r="M3892" s="24"/>
      <c r="N3892" s="24">
        <f t="shared" si="1017"/>
        <v>0</v>
      </c>
      <c r="O3892" s="13"/>
      <c r="P3892" s="13"/>
    </row>
    <row r="3893" spans="1:16">
      <c r="A3893">
        <v>3892</v>
      </c>
      <c r="B3893" s="13">
        <v>6</v>
      </c>
      <c r="C3893" s="13">
        <v>12</v>
      </c>
      <c r="D3893" s="13">
        <v>3</v>
      </c>
      <c r="E3893" s="14">
        <f t="shared" si="1012"/>
        <v>163</v>
      </c>
      <c r="F3893" s="24">
        <f>'1 Solar Profile'!E3895*S$10</f>
        <v>0</v>
      </c>
      <c r="G3893" s="24">
        <f>'2 Load Profile'!E3894</f>
        <v>0.40627450392604081</v>
      </c>
      <c r="H3893" s="24">
        <f t="shared" si="1004"/>
        <v>0.40627450392604081</v>
      </c>
      <c r="I3893" s="13">
        <f t="shared" si="1005"/>
        <v>0</v>
      </c>
      <c r="J3893" s="24">
        <f t="shared" si="1006"/>
        <v>0</v>
      </c>
      <c r="K3893" s="24">
        <f t="shared" si="1007"/>
        <v>0.40627450392604081</v>
      </c>
      <c r="L3893" s="13"/>
      <c r="M3893" s="24"/>
      <c r="N3893" s="24">
        <f t="shared" si="1017"/>
        <v>0</v>
      </c>
      <c r="O3893" s="13"/>
      <c r="P3893" s="13"/>
    </row>
    <row r="3894" spans="1:16">
      <c r="A3894">
        <v>3893</v>
      </c>
      <c r="B3894" s="13">
        <v>6</v>
      </c>
      <c r="C3894" s="13">
        <v>12</v>
      </c>
      <c r="D3894" s="13">
        <v>4</v>
      </c>
      <c r="E3894" s="14">
        <f t="shared" si="1012"/>
        <v>163</v>
      </c>
      <c r="F3894" s="24">
        <f>'1 Solar Profile'!E3896*S$10</f>
        <v>0</v>
      </c>
      <c r="G3894" s="24">
        <f>'2 Load Profile'!E3895</f>
        <v>0.4501416262383876</v>
      </c>
      <c r="H3894" s="24">
        <f t="shared" si="1004"/>
        <v>0.4501416262383876</v>
      </c>
      <c r="I3894" s="13">
        <f t="shared" si="1005"/>
        <v>0</v>
      </c>
      <c r="J3894" s="24">
        <f t="shared" si="1006"/>
        <v>0</v>
      </c>
      <c r="K3894" s="24">
        <f t="shared" si="1007"/>
        <v>0.4501416262383876</v>
      </c>
      <c r="L3894" s="13"/>
      <c r="M3894" s="24"/>
      <c r="N3894" s="24">
        <f t="shared" si="1017"/>
        <v>0</v>
      </c>
      <c r="O3894" s="13"/>
      <c r="P3894" s="13"/>
    </row>
    <row r="3895" spans="1:16">
      <c r="A3895">
        <v>3894</v>
      </c>
      <c r="B3895" s="13">
        <v>6</v>
      </c>
      <c r="C3895" s="13">
        <v>12</v>
      </c>
      <c r="D3895" s="13">
        <v>5</v>
      </c>
      <c r="E3895" s="14">
        <f t="shared" si="1012"/>
        <v>163</v>
      </c>
      <c r="F3895" s="24">
        <f>'1 Solar Profile'!E3897*S$10</f>
        <v>6.0615449999999994E-2</v>
      </c>
      <c r="G3895" s="24">
        <f>'2 Load Profile'!E3896</f>
        <v>0.56600668007199106</v>
      </c>
      <c r="H3895" s="24">
        <f t="shared" si="1004"/>
        <v>0.50539123007199105</v>
      </c>
      <c r="I3895" s="13">
        <f t="shared" si="1005"/>
        <v>0</v>
      </c>
      <c r="J3895" s="24">
        <f t="shared" si="1006"/>
        <v>6.0615449999999994E-2</v>
      </c>
      <c r="K3895" s="24">
        <f t="shared" si="1007"/>
        <v>0.50539123007199105</v>
      </c>
      <c r="L3895" s="13"/>
      <c r="M3895" s="24"/>
      <c r="N3895" s="24">
        <f t="shared" si="1017"/>
        <v>0</v>
      </c>
      <c r="O3895" s="13"/>
      <c r="P3895" s="13"/>
    </row>
    <row r="3896" spans="1:16">
      <c r="A3896">
        <v>3895</v>
      </c>
      <c r="B3896" s="13">
        <v>6</v>
      </c>
      <c r="C3896" s="13">
        <v>12</v>
      </c>
      <c r="D3896" s="13">
        <v>6</v>
      </c>
      <c r="E3896" s="14">
        <f t="shared" si="1012"/>
        <v>163</v>
      </c>
      <c r="F3896" s="24">
        <f>'1 Solar Profile'!E3898*S$10</f>
        <v>0.56081024999999995</v>
      </c>
      <c r="G3896" s="24">
        <f>'2 Load Profile'!E3897</f>
        <v>0.72664701425718903</v>
      </c>
      <c r="H3896" s="24">
        <f t="shared" si="1004"/>
        <v>0.16583676425718907</v>
      </c>
      <c r="I3896" s="13">
        <f t="shared" si="1005"/>
        <v>0</v>
      </c>
      <c r="J3896" s="24">
        <f t="shared" si="1006"/>
        <v>0.56081024999999995</v>
      </c>
      <c r="K3896" s="24">
        <f t="shared" si="1007"/>
        <v>0.16583676425718907</v>
      </c>
      <c r="L3896" s="13"/>
      <c r="M3896" s="24"/>
      <c r="N3896" s="24">
        <f t="shared" si="1017"/>
        <v>0</v>
      </c>
      <c r="O3896" s="13"/>
      <c r="P3896" s="13"/>
    </row>
    <row r="3897" spans="1:16">
      <c r="A3897">
        <v>3896</v>
      </c>
      <c r="B3897" s="13">
        <v>6</v>
      </c>
      <c r="C3897" s="13">
        <v>12</v>
      </c>
      <c r="D3897" s="13">
        <v>7</v>
      </c>
      <c r="E3897" s="14">
        <f t="shared" si="1012"/>
        <v>163</v>
      </c>
      <c r="F3897" s="24">
        <f>'1 Solar Profile'!E3899*S$10</f>
        <v>0.94719082499999996</v>
      </c>
      <c r="G3897" s="24">
        <f>'2 Load Profile'!E3898</f>
        <v>0.67438053848826607</v>
      </c>
      <c r="H3897" s="24">
        <f t="shared" si="1004"/>
        <v>-0.27281028651173389</v>
      </c>
      <c r="I3897" s="13">
        <f t="shared" si="1005"/>
        <v>-0.27281028651173389</v>
      </c>
      <c r="J3897" s="24">
        <f t="shared" si="1006"/>
        <v>0.67438053848826607</v>
      </c>
      <c r="K3897" s="24">
        <f t="shared" si="1007"/>
        <v>0</v>
      </c>
      <c r="L3897" s="13"/>
      <c r="M3897" s="24"/>
      <c r="N3897" s="24">
        <f t="shared" si="1017"/>
        <v>0</v>
      </c>
      <c r="O3897" s="13"/>
      <c r="P3897" s="13"/>
    </row>
    <row r="3898" spans="1:16">
      <c r="A3898">
        <v>3897</v>
      </c>
      <c r="B3898" s="13">
        <v>6</v>
      </c>
      <c r="C3898" s="13">
        <v>12</v>
      </c>
      <c r="D3898" s="13">
        <v>8</v>
      </c>
      <c r="E3898" s="14">
        <f t="shared" si="1012"/>
        <v>163</v>
      </c>
      <c r="F3898" s="24">
        <f>'1 Solar Profile'!E3900*S$10</f>
        <v>1.40083965</v>
      </c>
      <c r="G3898" s="24">
        <f>'2 Load Profile'!E3899</f>
        <v>0.63507706197078895</v>
      </c>
      <c r="H3898" s="24">
        <f t="shared" si="1004"/>
        <v>-0.76576258802921104</v>
      </c>
      <c r="I3898" s="13">
        <f t="shared" si="1005"/>
        <v>-0.76576258802921104</v>
      </c>
      <c r="J3898" s="24">
        <f t="shared" si="1006"/>
        <v>0.63507706197078895</v>
      </c>
      <c r="K3898" s="24">
        <f t="shared" si="1007"/>
        <v>0</v>
      </c>
      <c r="L3898" s="13"/>
      <c r="M3898" s="24"/>
      <c r="N3898" s="24">
        <f t="shared" si="1017"/>
        <v>0</v>
      </c>
      <c r="O3898" s="13"/>
      <c r="P3898" s="13"/>
    </row>
    <row r="3899" spans="1:16">
      <c r="A3899">
        <v>3898</v>
      </c>
      <c r="B3899" s="13">
        <v>6</v>
      </c>
      <c r="C3899" s="13">
        <v>12</v>
      </c>
      <c r="D3899" s="13">
        <v>9</v>
      </c>
      <c r="E3899" s="14">
        <f t="shared" si="1012"/>
        <v>163</v>
      </c>
      <c r="F3899" s="24">
        <f>'1 Solar Profile'!E3901*S$10</f>
        <v>2.0205864</v>
      </c>
      <c r="G3899" s="24">
        <f>'2 Load Profile'!E3900</f>
        <v>0.64822672477485299</v>
      </c>
      <c r="H3899" s="24">
        <f t="shared" si="1004"/>
        <v>-1.372359675225147</v>
      </c>
      <c r="I3899" s="13">
        <f t="shared" si="1005"/>
        <v>-1.372359675225147</v>
      </c>
      <c r="J3899" s="24">
        <f t="shared" si="1006"/>
        <v>0.64822672477485299</v>
      </c>
      <c r="K3899" s="24">
        <f t="shared" si="1007"/>
        <v>0</v>
      </c>
      <c r="L3899" s="13"/>
      <c r="M3899" s="24"/>
      <c r="N3899" s="24">
        <f t="shared" si="1017"/>
        <v>0</v>
      </c>
      <c r="O3899" s="13"/>
      <c r="P3899" s="13"/>
    </row>
    <row r="3900" spans="1:16">
      <c r="A3900">
        <v>3899</v>
      </c>
      <c r="B3900" s="13">
        <v>6</v>
      </c>
      <c r="C3900" s="13">
        <v>12</v>
      </c>
      <c r="D3900" s="13">
        <v>10</v>
      </c>
      <c r="E3900" s="14">
        <f t="shared" si="1012"/>
        <v>163</v>
      </c>
      <c r="F3900" s="24">
        <f>'1 Solar Profile'!E3902*S$10</f>
        <v>2.3925415499999998</v>
      </c>
      <c r="G3900" s="24">
        <f>'2 Load Profile'!E3901</f>
        <v>0.65769505906363868</v>
      </c>
      <c r="H3900" s="24">
        <f t="shared" si="1004"/>
        <v>-1.734846490936361</v>
      </c>
      <c r="I3900" s="13">
        <f t="shared" si="1005"/>
        <v>-1.734846490936361</v>
      </c>
      <c r="J3900" s="24">
        <f t="shared" si="1006"/>
        <v>0.65769505906363879</v>
      </c>
      <c r="K3900" s="24">
        <f t="shared" si="1007"/>
        <v>0</v>
      </c>
      <c r="L3900" s="13"/>
      <c r="M3900" s="24"/>
      <c r="N3900" s="24">
        <f t="shared" si="1017"/>
        <v>0</v>
      </c>
      <c r="O3900" s="13"/>
      <c r="P3900" s="13"/>
    </row>
    <row r="3901" spans="1:16">
      <c r="A3901">
        <v>3900</v>
      </c>
      <c r="B3901" s="13">
        <v>6</v>
      </c>
      <c r="C3901" s="13">
        <v>12</v>
      </c>
      <c r="D3901" s="13">
        <v>11</v>
      </c>
      <c r="E3901" s="14">
        <f t="shared" si="1012"/>
        <v>163</v>
      </c>
      <c r="F3901" s="24">
        <f>'1 Solar Profile'!E3903*S$10</f>
        <v>3.2321031749999998</v>
      </c>
      <c r="G3901" s="24">
        <f>'2 Load Profile'!E3902</f>
        <v>0.64364861455134947</v>
      </c>
      <c r="H3901" s="24">
        <f t="shared" si="1004"/>
        <v>-2.5884545604486502</v>
      </c>
      <c r="I3901" s="13">
        <f t="shared" si="1005"/>
        <v>-2.5884545604486502</v>
      </c>
      <c r="J3901" s="24">
        <f t="shared" si="1006"/>
        <v>0.64364861455134958</v>
      </c>
      <c r="K3901" s="24">
        <f t="shared" si="1007"/>
        <v>0</v>
      </c>
      <c r="L3901" s="13"/>
      <c r="M3901" s="24"/>
      <c r="N3901" s="24">
        <f t="shared" si="1017"/>
        <v>0</v>
      </c>
      <c r="O3901" s="13"/>
      <c r="P3901" s="13"/>
    </row>
    <row r="3902" spans="1:16">
      <c r="A3902">
        <v>3901</v>
      </c>
      <c r="B3902" s="13">
        <v>6</v>
      </c>
      <c r="C3902" s="13">
        <v>12</v>
      </c>
      <c r="D3902" s="13">
        <v>12</v>
      </c>
      <c r="E3902" s="14">
        <f t="shared" si="1012"/>
        <v>163</v>
      </c>
      <c r="F3902" s="24">
        <f>'1 Solar Profile'!E3904*S$10</f>
        <v>2.6466095249999997</v>
      </c>
      <c r="G3902" s="24">
        <f>'2 Load Profile'!E3903</f>
        <v>0.62384541935045534</v>
      </c>
      <c r="H3902" s="24">
        <f t="shared" si="1004"/>
        <v>-2.0227641056495442</v>
      </c>
      <c r="I3902" s="13">
        <f t="shared" si="1005"/>
        <v>-2.0227641056495442</v>
      </c>
      <c r="J3902" s="24">
        <f t="shared" si="1006"/>
        <v>0.62384541935045545</v>
      </c>
      <c r="K3902" s="24">
        <f t="shared" si="1007"/>
        <v>0</v>
      </c>
      <c r="L3902" s="13"/>
      <c r="M3902" s="24"/>
      <c r="N3902" s="24">
        <f t="shared" si="1017"/>
        <v>0</v>
      </c>
      <c r="O3902" s="13"/>
      <c r="P3902" s="13"/>
    </row>
    <row r="3903" spans="1:16">
      <c r="A3903">
        <v>3902</v>
      </c>
      <c r="B3903" s="13">
        <v>6</v>
      </c>
      <c r="C3903" s="13">
        <v>12</v>
      </c>
      <c r="D3903" s="13">
        <v>13</v>
      </c>
      <c r="E3903" s="14">
        <f t="shared" si="1012"/>
        <v>163</v>
      </c>
      <c r="F3903" s="24">
        <f>'1 Solar Profile'!E3905*S$10</f>
        <v>3.1959758249999997</v>
      </c>
      <c r="G3903" s="24">
        <f>'2 Load Profile'!E3904</f>
        <v>0.61567050901209819</v>
      </c>
      <c r="H3903" s="24">
        <f t="shared" si="1004"/>
        <v>-2.5803053159879017</v>
      </c>
      <c r="I3903" s="13">
        <f t="shared" si="1005"/>
        <v>-2.5803053159879017</v>
      </c>
      <c r="J3903" s="24">
        <f t="shared" si="1006"/>
        <v>0.61567050901209797</v>
      </c>
      <c r="K3903" s="24">
        <f t="shared" si="1007"/>
        <v>0</v>
      </c>
      <c r="L3903" s="13"/>
      <c r="M3903" s="24"/>
      <c r="N3903" s="24">
        <f t="shared" si="1017"/>
        <v>0</v>
      </c>
      <c r="O3903" s="13"/>
      <c r="P3903" s="13"/>
    </row>
    <row r="3904" spans="1:16">
      <c r="A3904">
        <v>3903</v>
      </c>
      <c r="B3904" s="13">
        <v>6</v>
      </c>
      <c r="C3904" s="13">
        <v>12</v>
      </c>
      <c r="D3904" s="13">
        <v>14</v>
      </c>
      <c r="E3904" s="14">
        <f t="shared" si="1012"/>
        <v>163</v>
      </c>
      <c r="F3904" s="24">
        <f>'1 Solar Profile'!E3906*S$10</f>
        <v>1.9505461500000001</v>
      </c>
      <c r="G3904" s="24">
        <f>'2 Load Profile'!E3905</f>
        <v>0.64084819069482057</v>
      </c>
      <c r="H3904" s="24">
        <f t="shared" ref="H3904:H3967" si="1022">G3904-F3904</f>
        <v>-1.3096979593051796</v>
      </c>
      <c r="I3904" s="13">
        <f t="shared" ref="I3904:I3967" si="1023">IF(H3904&lt;0,H3904,0)</f>
        <v>-1.3096979593051796</v>
      </c>
      <c r="J3904" s="24">
        <f t="shared" ref="J3904:J3967" si="1024">F3904+I3904</f>
        <v>0.64084819069482046</v>
      </c>
      <c r="K3904" s="24">
        <f t="shared" ref="K3904:K3967" si="1025">IF(H3904&gt;0,H3904,0)</f>
        <v>0</v>
      </c>
      <c r="L3904" s="13"/>
      <c r="M3904" s="24"/>
      <c r="N3904" s="24">
        <f t="shared" si="1017"/>
        <v>0</v>
      </c>
      <c r="O3904" s="13"/>
      <c r="P3904" s="13"/>
    </row>
    <row r="3905" spans="1:16">
      <c r="A3905">
        <v>3904</v>
      </c>
      <c r="B3905" s="13">
        <v>6</v>
      </c>
      <c r="C3905" s="13">
        <v>12</v>
      </c>
      <c r="D3905" s="13">
        <v>15</v>
      </c>
      <c r="E3905" s="14">
        <f t="shared" si="1012"/>
        <v>163</v>
      </c>
      <c r="F3905" s="24">
        <f>'1 Solar Profile'!E3907*S$10</f>
        <v>1.2163110749999999</v>
      </c>
      <c r="G3905" s="24">
        <f>'2 Load Profile'!E3906</f>
        <v>0.73197740895484653</v>
      </c>
      <c r="H3905" s="24">
        <f t="shared" si="1022"/>
        <v>-0.48433366604515338</v>
      </c>
      <c r="I3905" s="13">
        <f t="shared" si="1023"/>
        <v>-0.48433366604515338</v>
      </c>
      <c r="J3905" s="24">
        <f t="shared" si="1024"/>
        <v>0.73197740895484653</v>
      </c>
      <c r="K3905" s="24">
        <f t="shared" si="1025"/>
        <v>0</v>
      </c>
      <c r="L3905" s="13"/>
      <c r="M3905" s="24"/>
      <c r="N3905" s="24">
        <f t="shared" si="1017"/>
        <v>0</v>
      </c>
      <c r="O3905" s="13"/>
      <c r="P3905" s="13"/>
    </row>
    <row r="3906" spans="1:16">
      <c r="A3906">
        <v>3905</v>
      </c>
      <c r="B3906" s="13">
        <v>6</v>
      </c>
      <c r="C3906" s="13">
        <v>12</v>
      </c>
      <c r="D3906" s="13">
        <v>16</v>
      </c>
      <c r="E3906" s="14">
        <f t="shared" si="1012"/>
        <v>163</v>
      </c>
      <c r="F3906" s="24">
        <f>'1 Solar Profile'!E3908*S$10</f>
        <v>0.55727437499999999</v>
      </c>
      <c r="G3906" s="24">
        <f>'2 Load Profile'!E3907</f>
        <v>0.89043647458293063</v>
      </c>
      <c r="H3906" s="24">
        <f t="shared" si="1022"/>
        <v>0.33316209958293064</v>
      </c>
      <c r="I3906" s="13">
        <f t="shared" si="1023"/>
        <v>0</v>
      </c>
      <c r="J3906" s="24">
        <f t="shared" si="1024"/>
        <v>0.55727437499999999</v>
      </c>
      <c r="K3906" s="24">
        <f t="shared" si="1025"/>
        <v>0.33316209958293064</v>
      </c>
      <c r="L3906" s="13"/>
      <c r="M3906" s="24"/>
      <c r="N3906" s="24">
        <f t="shared" si="1017"/>
        <v>0</v>
      </c>
      <c r="O3906" s="13"/>
      <c r="P3906" s="13"/>
    </row>
    <row r="3907" spans="1:16">
      <c r="A3907">
        <v>3906</v>
      </c>
      <c r="B3907" s="13">
        <v>6</v>
      </c>
      <c r="C3907" s="13">
        <v>12</v>
      </c>
      <c r="D3907" s="13">
        <v>17</v>
      </c>
      <c r="E3907" s="14">
        <f t="shared" si="1012"/>
        <v>163</v>
      </c>
      <c r="F3907" s="24">
        <f>'1 Solar Profile'!E3909*S$10</f>
        <v>0.39821354999999997</v>
      </c>
      <c r="G3907" s="24">
        <f>'2 Load Profile'!E3908</f>
        <v>0.96407650292817715</v>
      </c>
      <c r="H3907" s="24">
        <f t="shared" si="1022"/>
        <v>0.56586295292817712</v>
      </c>
      <c r="I3907" s="13">
        <f t="shared" si="1023"/>
        <v>0</v>
      </c>
      <c r="J3907" s="24">
        <f t="shared" si="1024"/>
        <v>0.39821354999999997</v>
      </c>
      <c r="K3907" s="24">
        <f t="shared" si="1025"/>
        <v>0.56586295292817712</v>
      </c>
      <c r="L3907" s="13"/>
      <c r="M3907" s="24"/>
      <c r="N3907" s="24">
        <f t="shared" si="1017"/>
        <v>0</v>
      </c>
      <c r="O3907" s="13"/>
      <c r="P3907" s="13"/>
    </row>
    <row r="3908" spans="1:16">
      <c r="A3908">
        <v>3907</v>
      </c>
      <c r="B3908" s="13">
        <v>6</v>
      </c>
      <c r="C3908" s="13">
        <v>12</v>
      </c>
      <c r="D3908" s="13">
        <v>18</v>
      </c>
      <c r="E3908" s="14">
        <f t="shared" si="1012"/>
        <v>163</v>
      </c>
      <c r="F3908" s="24">
        <f>'1 Solar Profile'!E3910*S$10</f>
        <v>0.13731795000000002</v>
      </c>
      <c r="G3908" s="24">
        <f>'2 Load Profile'!E3909</f>
        <v>0.99992409676124194</v>
      </c>
      <c r="H3908" s="24">
        <f t="shared" si="1022"/>
        <v>0.86260614676124192</v>
      </c>
      <c r="I3908" s="13">
        <f t="shared" si="1023"/>
        <v>0</v>
      </c>
      <c r="J3908" s="24">
        <f t="shared" si="1024"/>
        <v>0.13731795000000002</v>
      </c>
      <c r="K3908" s="24">
        <f t="shared" si="1025"/>
        <v>0.86260614676124192</v>
      </c>
      <c r="L3908" s="13"/>
      <c r="M3908" s="24"/>
      <c r="N3908" s="24">
        <f t="shared" si="1017"/>
        <v>0</v>
      </c>
      <c r="O3908" s="13"/>
      <c r="P3908" s="13"/>
    </row>
    <row r="3909" spans="1:16">
      <c r="A3909">
        <v>3908</v>
      </c>
      <c r="B3909" s="13">
        <v>6</v>
      </c>
      <c r="C3909" s="13">
        <v>12</v>
      </c>
      <c r="D3909" s="13">
        <v>19</v>
      </c>
      <c r="E3909" s="14">
        <f t="shared" si="1012"/>
        <v>163</v>
      </c>
      <c r="F3909" s="24">
        <f>'1 Solar Profile'!E3911*S$10</f>
        <v>0</v>
      </c>
      <c r="G3909" s="24">
        <f>'2 Load Profile'!E3910</f>
        <v>1.1666334609106239</v>
      </c>
      <c r="H3909" s="24">
        <f t="shared" si="1022"/>
        <v>1.1666334609106239</v>
      </c>
      <c r="I3909" s="13">
        <f t="shared" si="1023"/>
        <v>0</v>
      </c>
      <c r="J3909" s="24">
        <f t="shared" si="1024"/>
        <v>0</v>
      </c>
      <c r="K3909" s="24">
        <f t="shared" si="1025"/>
        <v>1.1666334609106239</v>
      </c>
      <c r="L3909" s="13"/>
      <c r="M3909" s="24"/>
      <c r="N3909" s="24">
        <f t="shared" si="1017"/>
        <v>0</v>
      </c>
      <c r="O3909" s="13"/>
      <c r="P3909" s="13"/>
    </row>
    <row r="3910" spans="1:16">
      <c r="A3910">
        <v>3909</v>
      </c>
      <c r="B3910" s="13">
        <v>6</v>
      </c>
      <c r="C3910" s="13">
        <v>12</v>
      </c>
      <c r="D3910" s="13">
        <v>20</v>
      </c>
      <c r="E3910" s="14">
        <f t="shared" si="1012"/>
        <v>163</v>
      </c>
      <c r="F3910" s="24">
        <f>'1 Solar Profile'!E3912*S$10</f>
        <v>0</v>
      </c>
      <c r="G3910" s="24">
        <f>'2 Load Profile'!E3911</f>
        <v>1.3264104981079179</v>
      </c>
      <c r="H3910" s="24">
        <f t="shared" si="1022"/>
        <v>1.3264104981079179</v>
      </c>
      <c r="I3910" s="13">
        <f t="shared" si="1023"/>
        <v>0</v>
      </c>
      <c r="J3910" s="24">
        <f t="shared" si="1024"/>
        <v>0</v>
      </c>
      <c r="K3910" s="24">
        <f t="shared" si="1025"/>
        <v>1.3264104981079179</v>
      </c>
      <c r="L3910" s="13"/>
      <c r="M3910" s="24"/>
      <c r="N3910" s="24">
        <f t="shared" si="1017"/>
        <v>0</v>
      </c>
      <c r="O3910" s="24"/>
      <c r="P3910" s="24"/>
    </row>
    <row r="3911" spans="1:16">
      <c r="A3911">
        <v>3910</v>
      </c>
      <c r="B3911" s="13">
        <v>6</v>
      </c>
      <c r="C3911" s="13">
        <v>12</v>
      </c>
      <c r="D3911" s="13">
        <v>21</v>
      </c>
      <c r="E3911" s="14">
        <f t="shared" si="1012"/>
        <v>163</v>
      </c>
      <c r="F3911" s="24">
        <f>'1 Solar Profile'!E3913*S$10</f>
        <v>0</v>
      </c>
      <c r="G3911" s="24">
        <f>'2 Load Profile'!E3912</f>
        <v>1.1205858751523261</v>
      </c>
      <c r="H3911" s="24">
        <f t="shared" si="1022"/>
        <v>1.1205858751523261</v>
      </c>
      <c r="I3911" s="13">
        <f t="shared" si="1023"/>
        <v>0</v>
      </c>
      <c r="J3911" s="24">
        <f t="shared" si="1024"/>
        <v>0</v>
      </c>
      <c r="K3911" s="24">
        <f t="shared" si="1025"/>
        <v>1.1205858751523261</v>
      </c>
      <c r="L3911" s="13"/>
      <c r="M3911" s="24"/>
      <c r="N3911" s="24">
        <f t="shared" si="1017"/>
        <v>0</v>
      </c>
      <c r="O3911" s="13"/>
      <c r="P3911" s="13"/>
    </row>
    <row r="3912" spans="1:16">
      <c r="A3912">
        <v>3911</v>
      </c>
      <c r="B3912" s="13">
        <v>6</v>
      </c>
      <c r="C3912" s="13">
        <v>12</v>
      </c>
      <c r="D3912" s="13">
        <v>22</v>
      </c>
      <c r="E3912" s="14">
        <f t="shared" si="1012"/>
        <v>163</v>
      </c>
      <c r="F3912" s="24">
        <f>'1 Solar Profile'!E3914*S$10</f>
        <v>0</v>
      </c>
      <c r="G3912" s="24">
        <f>'2 Load Profile'!E3913</f>
        <v>0.85190916474687961</v>
      </c>
      <c r="H3912" s="24">
        <f t="shared" si="1022"/>
        <v>0.85190916474687961</v>
      </c>
      <c r="I3912" s="13">
        <f t="shared" si="1023"/>
        <v>0</v>
      </c>
      <c r="J3912" s="24">
        <f t="shared" si="1024"/>
        <v>0</v>
      </c>
      <c r="K3912" s="24">
        <f t="shared" si="1025"/>
        <v>0.85190916474687961</v>
      </c>
      <c r="L3912" s="13"/>
      <c r="M3912" s="24"/>
      <c r="N3912" s="24">
        <f t="shared" si="1017"/>
        <v>0</v>
      </c>
      <c r="O3912" s="13"/>
      <c r="P3912" s="13"/>
    </row>
    <row r="3913" spans="1:16">
      <c r="A3913">
        <v>3912</v>
      </c>
      <c r="B3913" s="13">
        <v>6</v>
      </c>
      <c r="C3913" s="13">
        <v>12</v>
      </c>
      <c r="D3913" s="13">
        <v>23</v>
      </c>
      <c r="E3913" s="14">
        <f t="shared" si="1012"/>
        <v>163</v>
      </c>
      <c r="F3913" s="24">
        <f>'1 Solar Profile'!E3915*S$10</f>
        <v>0</v>
      </c>
      <c r="G3913" s="24">
        <f>'2 Load Profile'!E3914</f>
        <v>0.57597051432776813</v>
      </c>
      <c r="H3913" s="24">
        <f t="shared" si="1022"/>
        <v>0.57597051432776813</v>
      </c>
      <c r="I3913" s="13">
        <f t="shared" si="1023"/>
        <v>0</v>
      </c>
      <c r="J3913" s="24">
        <f t="shared" si="1024"/>
        <v>0</v>
      </c>
      <c r="K3913" s="24">
        <f t="shared" si="1025"/>
        <v>0.57597051432776813</v>
      </c>
      <c r="L3913" s="13">
        <f t="shared" ref="L3913" si="1026">SUM(I3890:I3913)</f>
        <v>-13.131334648138882</v>
      </c>
      <c r="M3913" s="24">
        <f t="shared" ref="M3913" si="1027">SUMIF(H3890:H3913,"&gt;0",H3890:H3913)</f>
        <v>9.6258018506045797</v>
      </c>
      <c r="N3913" s="24">
        <f t="shared" si="1017"/>
        <v>-3.5055327975343022</v>
      </c>
      <c r="O3913" s="13">
        <f t="shared" ref="O3913" si="1028">IF(M3913&gt;(L3913*-1),(M3913+L3913)*S$12,0)</f>
        <v>0</v>
      </c>
      <c r="P3913" s="13">
        <f t="shared" ref="P3913" si="1029">IF(M3913&lt;(L3913*-1),(M3913+L3913)*S$14,0)</f>
        <v>-9.2721342494782297E-2</v>
      </c>
    </row>
    <row r="3914" spans="1:16">
      <c r="A3914">
        <v>3913</v>
      </c>
      <c r="B3914" s="13">
        <v>6</v>
      </c>
      <c r="C3914" s="13">
        <v>13</v>
      </c>
      <c r="D3914" s="13">
        <v>0</v>
      </c>
      <c r="E3914" s="14">
        <f t="shared" si="1012"/>
        <v>164</v>
      </c>
      <c r="F3914" s="24">
        <f>'1 Solar Profile'!E3916*S$10</f>
        <v>0</v>
      </c>
      <c r="G3914" s="24">
        <f>'2 Load Profile'!E3915</f>
        <v>0.48137406554368428</v>
      </c>
      <c r="H3914" s="24">
        <f t="shared" si="1022"/>
        <v>0.48137406554368428</v>
      </c>
      <c r="I3914" s="13">
        <f t="shared" si="1023"/>
        <v>0</v>
      </c>
      <c r="J3914" s="24">
        <f t="shared" si="1024"/>
        <v>0</v>
      </c>
      <c r="K3914" s="24">
        <f t="shared" si="1025"/>
        <v>0.48137406554368428</v>
      </c>
      <c r="L3914" s="13"/>
      <c r="M3914" s="24"/>
      <c r="N3914" s="24">
        <f t="shared" si="1017"/>
        <v>0</v>
      </c>
      <c r="O3914" s="13"/>
      <c r="P3914" s="13"/>
    </row>
    <row r="3915" spans="1:16">
      <c r="A3915">
        <v>3914</v>
      </c>
      <c r="B3915" s="13">
        <v>6</v>
      </c>
      <c r="C3915" s="13">
        <v>13</v>
      </c>
      <c r="D3915" s="13">
        <v>1</v>
      </c>
      <c r="E3915" s="14">
        <f t="shared" si="1012"/>
        <v>164</v>
      </c>
      <c r="F3915" s="24">
        <f>'1 Solar Profile'!E3917*S$10</f>
        <v>0</v>
      </c>
      <c r="G3915" s="24">
        <f>'2 Load Profile'!E3916</f>
        <v>0.44912368908628136</v>
      </c>
      <c r="H3915" s="24">
        <f t="shared" si="1022"/>
        <v>0.44912368908628136</v>
      </c>
      <c r="I3915" s="13">
        <f t="shared" si="1023"/>
        <v>0</v>
      </c>
      <c r="J3915" s="24">
        <f t="shared" si="1024"/>
        <v>0</v>
      </c>
      <c r="K3915" s="24">
        <f t="shared" si="1025"/>
        <v>0.44912368908628136</v>
      </c>
      <c r="L3915" s="13"/>
      <c r="M3915" s="24"/>
      <c r="N3915" s="24">
        <f t="shared" si="1017"/>
        <v>0</v>
      </c>
      <c r="O3915" s="13"/>
      <c r="P3915" s="13"/>
    </row>
    <row r="3916" spans="1:16">
      <c r="A3916">
        <v>3915</v>
      </c>
      <c r="B3916" s="13">
        <v>6</v>
      </c>
      <c r="C3916" s="13">
        <v>13</v>
      </c>
      <c r="D3916" s="13">
        <v>2</v>
      </c>
      <c r="E3916" s="14">
        <f t="shared" si="1012"/>
        <v>164</v>
      </c>
      <c r="F3916" s="24">
        <f>'1 Solar Profile'!E3918*S$10</f>
        <v>0</v>
      </c>
      <c r="G3916" s="24">
        <f>'2 Load Profile'!E3917</f>
        <v>0.45579213809746688</v>
      </c>
      <c r="H3916" s="24">
        <f t="shared" si="1022"/>
        <v>0.45579213809746688</v>
      </c>
      <c r="I3916" s="13">
        <f t="shared" si="1023"/>
        <v>0</v>
      </c>
      <c r="J3916" s="24">
        <f t="shared" si="1024"/>
        <v>0</v>
      </c>
      <c r="K3916" s="24">
        <f t="shared" si="1025"/>
        <v>0.45579213809746688</v>
      </c>
      <c r="L3916" s="13"/>
      <c r="M3916" s="24"/>
      <c r="N3916" s="24">
        <f t="shared" si="1017"/>
        <v>0</v>
      </c>
      <c r="O3916" s="13"/>
      <c r="P3916" s="13"/>
    </row>
    <row r="3917" spans="1:16">
      <c r="A3917">
        <v>3916</v>
      </c>
      <c r="B3917" s="13">
        <v>6</v>
      </c>
      <c r="C3917" s="13">
        <v>13</v>
      </c>
      <c r="D3917" s="13">
        <v>3</v>
      </c>
      <c r="E3917" s="14">
        <f t="shared" si="1012"/>
        <v>164</v>
      </c>
      <c r="F3917" s="24">
        <f>'1 Solar Profile'!E3919*S$10</f>
        <v>0</v>
      </c>
      <c r="G3917" s="24">
        <f>'2 Load Profile'!E3918</f>
        <v>0.47022308476822428</v>
      </c>
      <c r="H3917" s="24">
        <f t="shared" si="1022"/>
        <v>0.47022308476822428</v>
      </c>
      <c r="I3917" s="13">
        <f t="shared" si="1023"/>
        <v>0</v>
      </c>
      <c r="J3917" s="24">
        <f t="shared" si="1024"/>
        <v>0</v>
      </c>
      <c r="K3917" s="24">
        <f t="shared" si="1025"/>
        <v>0.47022308476822428</v>
      </c>
      <c r="L3917" s="13"/>
      <c r="M3917" s="24"/>
      <c r="N3917" s="24">
        <f t="shared" si="1017"/>
        <v>0</v>
      </c>
      <c r="O3917" s="13"/>
      <c r="P3917" s="13"/>
    </row>
    <row r="3918" spans="1:16">
      <c r="A3918">
        <v>3917</v>
      </c>
      <c r="B3918" s="13">
        <v>6</v>
      </c>
      <c r="C3918" s="13">
        <v>13</v>
      </c>
      <c r="D3918" s="13">
        <v>4</v>
      </c>
      <c r="E3918" s="14">
        <f t="shared" si="1012"/>
        <v>164</v>
      </c>
      <c r="F3918" s="24">
        <f>'1 Solar Profile'!E3920*S$10</f>
        <v>1.42947E-2</v>
      </c>
      <c r="G3918" s="24">
        <f>'2 Load Profile'!E3919</f>
        <v>0.52165839079332288</v>
      </c>
      <c r="H3918" s="24">
        <f t="shared" si="1022"/>
        <v>0.50736369079332289</v>
      </c>
      <c r="I3918" s="13">
        <f t="shared" si="1023"/>
        <v>0</v>
      </c>
      <c r="J3918" s="24">
        <f t="shared" si="1024"/>
        <v>1.42947E-2</v>
      </c>
      <c r="K3918" s="24">
        <f t="shared" si="1025"/>
        <v>0.50736369079332289</v>
      </c>
      <c r="L3918" s="13"/>
      <c r="M3918" s="24"/>
      <c r="N3918" s="24">
        <f t="shared" si="1017"/>
        <v>0</v>
      </c>
      <c r="O3918" s="13"/>
      <c r="P3918" s="13"/>
    </row>
    <row r="3919" spans="1:16">
      <c r="A3919">
        <v>3918</v>
      </c>
      <c r="B3919" s="13">
        <v>6</v>
      </c>
      <c r="C3919" s="13">
        <v>13</v>
      </c>
      <c r="D3919" s="13">
        <v>5</v>
      </c>
      <c r="E3919" s="14">
        <f t="shared" si="1012"/>
        <v>164</v>
      </c>
      <c r="F3919" s="24">
        <f>'1 Solar Profile'!E3921*S$10</f>
        <v>0.30455775000000002</v>
      </c>
      <c r="G3919" s="24">
        <f>'2 Load Profile'!E3920</f>
        <v>0.6387175182274718</v>
      </c>
      <c r="H3919" s="24">
        <f t="shared" si="1022"/>
        <v>0.33415976822747179</v>
      </c>
      <c r="I3919" s="13">
        <f t="shared" si="1023"/>
        <v>0</v>
      </c>
      <c r="J3919" s="24">
        <f t="shared" si="1024"/>
        <v>0.30455775000000002</v>
      </c>
      <c r="K3919" s="24">
        <f t="shared" si="1025"/>
        <v>0.33415976822747179</v>
      </c>
      <c r="L3919" s="13"/>
      <c r="M3919" s="24"/>
      <c r="N3919" s="24">
        <f t="shared" si="1017"/>
        <v>0</v>
      </c>
      <c r="O3919" s="13"/>
      <c r="P3919" s="13"/>
    </row>
    <row r="3920" spans="1:16">
      <c r="A3920">
        <v>3919</v>
      </c>
      <c r="B3920" s="13">
        <v>6</v>
      </c>
      <c r="C3920" s="13">
        <v>13</v>
      </c>
      <c r="D3920" s="13">
        <v>6</v>
      </c>
      <c r="E3920" s="14">
        <f t="shared" si="1012"/>
        <v>164</v>
      </c>
      <c r="F3920" s="24">
        <f>'1 Solar Profile'!E3922*S$10</f>
        <v>1.1888698499999999</v>
      </c>
      <c r="G3920" s="24">
        <f>'2 Load Profile'!E3921</f>
        <v>0.79917040213042179</v>
      </c>
      <c r="H3920" s="24">
        <f t="shared" si="1022"/>
        <v>-0.38969944786957811</v>
      </c>
      <c r="I3920" s="13">
        <f t="shared" si="1023"/>
        <v>-0.38969944786957811</v>
      </c>
      <c r="J3920" s="24">
        <f t="shared" si="1024"/>
        <v>0.79917040213042179</v>
      </c>
      <c r="K3920" s="24">
        <f t="shared" si="1025"/>
        <v>0</v>
      </c>
      <c r="L3920" s="13"/>
      <c r="M3920" s="24"/>
      <c r="N3920" s="24">
        <f t="shared" si="1017"/>
        <v>0</v>
      </c>
      <c r="O3920" s="13"/>
      <c r="P3920" s="13"/>
    </row>
    <row r="3921" spans="1:16">
      <c r="A3921">
        <v>3920</v>
      </c>
      <c r="B3921" s="13">
        <v>6</v>
      </c>
      <c r="C3921" s="13">
        <v>13</v>
      </c>
      <c r="D3921" s="13">
        <v>7</v>
      </c>
      <c r="E3921" s="14">
        <f t="shared" si="1012"/>
        <v>164</v>
      </c>
      <c r="F3921" s="24">
        <f>'1 Solar Profile'!E3923*S$10</f>
        <v>2.2294566000000002</v>
      </c>
      <c r="G3921" s="24">
        <f>'2 Load Profile'!E3922</f>
        <v>0.74642133298818558</v>
      </c>
      <c r="H3921" s="24">
        <f t="shared" si="1022"/>
        <v>-1.4830352670118145</v>
      </c>
      <c r="I3921" s="13">
        <f t="shared" si="1023"/>
        <v>-1.4830352670118145</v>
      </c>
      <c r="J3921" s="24">
        <f t="shared" si="1024"/>
        <v>0.74642133298818569</v>
      </c>
      <c r="K3921" s="24">
        <f t="shared" si="1025"/>
        <v>0</v>
      </c>
      <c r="L3921" s="13"/>
      <c r="M3921" s="24"/>
      <c r="N3921" s="24">
        <f t="shared" si="1017"/>
        <v>0</v>
      </c>
      <c r="O3921" s="13"/>
      <c r="P3921" s="13"/>
    </row>
    <row r="3922" spans="1:16">
      <c r="A3922">
        <v>3921</v>
      </c>
      <c r="B3922" s="13">
        <v>6</v>
      </c>
      <c r="C3922" s="13">
        <v>13</v>
      </c>
      <c r="D3922" s="13">
        <v>8</v>
      </c>
      <c r="E3922" s="14">
        <f t="shared" si="1012"/>
        <v>164</v>
      </c>
      <c r="F3922" s="24">
        <f>'1 Solar Profile'!E3924*S$10</f>
        <v>3.0760616249999999</v>
      </c>
      <c r="G3922" s="24">
        <f>'2 Load Profile'!E3923</f>
        <v>0.69815620271660561</v>
      </c>
      <c r="H3922" s="24">
        <f t="shared" si="1022"/>
        <v>-2.3779054222833942</v>
      </c>
      <c r="I3922" s="13">
        <f t="shared" si="1023"/>
        <v>-2.3779054222833942</v>
      </c>
      <c r="J3922" s="24">
        <f t="shared" si="1024"/>
        <v>0.69815620271660572</v>
      </c>
      <c r="K3922" s="24">
        <f t="shared" si="1025"/>
        <v>0</v>
      </c>
      <c r="L3922" s="13"/>
      <c r="M3922" s="24"/>
      <c r="N3922" s="24">
        <f t="shared" si="1017"/>
        <v>0</v>
      </c>
      <c r="O3922" s="13"/>
      <c r="P3922" s="13"/>
    </row>
    <row r="3923" spans="1:16">
      <c r="A3923">
        <v>3922</v>
      </c>
      <c r="B3923" s="13">
        <v>6</v>
      </c>
      <c r="C3923" s="13">
        <v>13</v>
      </c>
      <c r="D3923" s="13">
        <v>9</v>
      </c>
      <c r="E3923" s="14">
        <f t="shared" si="1012"/>
        <v>164</v>
      </c>
      <c r="F3923" s="24">
        <f>'1 Solar Profile'!E3925*S$10</f>
        <v>3.7496277</v>
      </c>
      <c r="G3923" s="24">
        <f>'2 Load Profile'!E3924</f>
        <v>0.71012047995188676</v>
      </c>
      <c r="H3923" s="24">
        <f t="shared" si="1022"/>
        <v>-3.0395072200481135</v>
      </c>
      <c r="I3923" s="13">
        <f t="shared" si="1023"/>
        <v>-3.0395072200481135</v>
      </c>
      <c r="J3923" s="24">
        <f t="shared" si="1024"/>
        <v>0.71012047995188654</v>
      </c>
      <c r="K3923" s="24">
        <f t="shared" si="1025"/>
        <v>0</v>
      </c>
      <c r="L3923" s="13"/>
      <c r="M3923" s="24"/>
      <c r="N3923" s="24">
        <f t="shared" si="1017"/>
        <v>0</v>
      </c>
      <c r="O3923" s="13"/>
      <c r="P3923" s="13"/>
    </row>
    <row r="3924" spans="1:16">
      <c r="A3924">
        <v>3923</v>
      </c>
      <c r="B3924" s="13">
        <v>6</v>
      </c>
      <c r="C3924" s="13">
        <v>13</v>
      </c>
      <c r="D3924" s="13">
        <v>10</v>
      </c>
      <c r="E3924" s="14">
        <f t="shared" si="1012"/>
        <v>164</v>
      </c>
      <c r="F3924" s="24">
        <f>'1 Solar Profile'!E3926*S$10</f>
        <v>4.1665034249999993</v>
      </c>
      <c r="G3924" s="24">
        <f>'2 Load Profile'!E3925</f>
        <v>0.70102748830347494</v>
      </c>
      <c r="H3924" s="24">
        <f t="shared" si="1022"/>
        <v>-3.4654759366965244</v>
      </c>
      <c r="I3924" s="13">
        <f t="shared" si="1023"/>
        <v>-3.4654759366965244</v>
      </c>
      <c r="J3924" s="24">
        <f t="shared" si="1024"/>
        <v>0.70102748830347483</v>
      </c>
      <c r="K3924" s="24">
        <f t="shared" si="1025"/>
        <v>0</v>
      </c>
      <c r="L3924" s="13"/>
      <c r="M3924" s="24"/>
      <c r="N3924" s="24">
        <f t="shared" si="1017"/>
        <v>0</v>
      </c>
      <c r="O3924" s="13"/>
      <c r="P3924" s="13"/>
    </row>
    <row r="3925" spans="1:16">
      <c r="A3925">
        <v>3924</v>
      </c>
      <c r="B3925" s="13">
        <v>6</v>
      </c>
      <c r="C3925" s="13">
        <v>13</v>
      </c>
      <c r="D3925" s="13">
        <v>11</v>
      </c>
      <c r="E3925" s="14">
        <f t="shared" si="1012"/>
        <v>164</v>
      </c>
      <c r="F3925" s="24">
        <f>'1 Solar Profile'!E3927*S$10</f>
        <v>4.4278589249999998</v>
      </c>
      <c r="G3925" s="24">
        <f>'2 Load Profile'!E3926</f>
        <v>0.67793127539949161</v>
      </c>
      <c r="H3925" s="24">
        <f t="shared" si="1022"/>
        <v>-3.7499276496005081</v>
      </c>
      <c r="I3925" s="13">
        <f t="shared" si="1023"/>
        <v>-3.7499276496005081</v>
      </c>
      <c r="J3925" s="24">
        <f t="shared" si="1024"/>
        <v>0.67793127539949172</v>
      </c>
      <c r="K3925" s="24">
        <f t="shared" si="1025"/>
        <v>0</v>
      </c>
      <c r="L3925" s="13"/>
      <c r="M3925" s="24"/>
      <c r="N3925" s="24">
        <f t="shared" si="1017"/>
        <v>0</v>
      </c>
      <c r="O3925" s="13"/>
      <c r="P3925" s="13"/>
    </row>
    <row r="3926" spans="1:16">
      <c r="A3926">
        <v>3925</v>
      </c>
      <c r="B3926" s="13">
        <v>6</v>
      </c>
      <c r="C3926" s="13">
        <v>13</v>
      </c>
      <c r="D3926" s="13">
        <v>12</v>
      </c>
      <c r="E3926" s="14">
        <f t="shared" si="1012"/>
        <v>164</v>
      </c>
      <c r="F3926" s="24">
        <f>'1 Solar Profile'!E3928*S$10</f>
        <v>1.3733873999999999</v>
      </c>
      <c r="G3926" s="24">
        <f>'2 Load Profile'!E3927</f>
        <v>0.65049479001361332</v>
      </c>
      <c r="H3926" s="24">
        <f t="shared" si="1022"/>
        <v>-0.7228926099863866</v>
      </c>
      <c r="I3926" s="13">
        <f t="shared" si="1023"/>
        <v>-0.7228926099863866</v>
      </c>
      <c r="J3926" s="24">
        <f t="shared" si="1024"/>
        <v>0.65049479001361332</v>
      </c>
      <c r="K3926" s="24">
        <f t="shared" si="1025"/>
        <v>0</v>
      </c>
      <c r="L3926" s="13"/>
      <c r="M3926" s="24"/>
      <c r="N3926" s="24">
        <f t="shared" si="1017"/>
        <v>0</v>
      </c>
      <c r="O3926" s="13"/>
      <c r="P3926" s="13"/>
    </row>
    <row r="3927" spans="1:16">
      <c r="A3927">
        <v>3926</v>
      </c>
      <c r="B3927" s="13">
        <v>6</v>
      </c>
      <c r="C3927" s="13">
        <v>13</v>
      </c>
      <c r="D3927" s="13">
        <v>13</v>
      </c>
      <c r="E3927" s="14">
        <f t="shared" si="1012"/>
        <v>164</v>
      </c>
      <c r="F3927" s="24">
        <f>'1 Solar Profile'!E3929*S$10</f>
        <v>3.8505662999999997</v>
      </c>
      <c r="G3927" s="24">
        <f>'2 Load Profile'!E3928</f>
        <v>0.63511852979106664</v>
      </c>
      <c r="H3927" s="24">
        <f t="shared" si="1022"/>
        <v>-3.2154477702089332</v>
      </c>
      <c r="I3927" s="13">
        <f t="shared" si="1023"/>
        <v>-3.2154477702089332</v>
      </c>
      <c r="J3927" s="24">
        <f t="shared" si="1024"/>
        <v>0.63511852979106642</v>
      </c>
      <c r="K3927" s="24">
        <f t="shared" si="1025"/>
        <v>0</v>
      </c>
      <c r="L3927" s="13"/>
      <c r="M3927" s="24"/>
      <c r="N3927" s="24">
        <f t="shared" si="1017"/>
        <v>0</v>
      </c>
      <c r="O3927" s="13"/>
      <c r="P3927" s="13"/>
    </row>
    <row r="3928" spans="1:16">
      <c r="A3928">
        <v>3927</v>
      </c>
      <c r="B3928" s="13">
        <v>6</v>
      </c>
      <c r="C3928" s="13">
        <v>13</v>
      </c>
      <c r="D3928" s="13">
        <v>14</v>
      </c>
      <c r="E3928" s="14">
        <f t="shared" ref="E3928:E3991" si="1030">IF(D3928&lt;D3927, E3927+1,E3927)</f>
        <v>164</v>
      </c>
      <c r="F3928" s="24">
        <f>'1 Solar Profile'!E3930*S$10</f>
        <v>1.1703635999999999</v>
      </c>
      <c r="G3928" s="24">
        <f>'2 Load Profile'!E3929</f>
        <v>0.65233325859708757</v>
      </c>
      <c r="H3928" s="24">
        <f t="shared" si="1022"/>
        <v>-0.51803034140291238</v>
      </c>
      <c r="I3928" s="13">
        <f t="shared" si="1023"/>
        <v>-0.51803034140291238</v>
      </c>
      <c r="J3928" s="24">
        <f t="shared" si="1024"/>
        <v>0.65233325859708757</v>
      </c>
      <c r="K3928" s="24">
        <f t="shared" si="1025"/>
        <v>0</v>
      </c>
      <c r="L3928" s="13"/>
      <c r="M3928" s="24"/>
      <c r="N3928" s="24">
        <f t="shared" si="1017"/>
        <v>0</v>
      </c>
      <c r="O3928" s="13"/>
      <c r="P3928" s="13"/>
    </row>
    <row r="3929" spans="1:16">
      <c r="A3929">
        <v>3928</v>
      </c>
      <c r="B3929" s="13">
        <v>6</v>
      </c>
      <c r="C3929" s="13">
        <v>13</v>
      </c>
      <c r="D3929" s="13">
        <v>15</v>
      </c>
      <c r="E3929" s="14">
        <f t="shared" si="1030"/>
        <v>164</v>
      </c>
      <c r="F3929" s="24">
        <f>'1 Solar Profile'!E3931*S$10</f>
        <v>2.8512587250000001</v>
      </c>
      <c r="G3929" s="24">
        <f>'2 Load Profile'!E3930</f>
        <v>0.73534125070613299</v>
      </c>
      <c r="H3929" s="24">
        <f t="shared" si="1022"/>
        <v>-2.1159174742938669</v>
      </c>
      <c r="I3929" s="13">
        <f t="shared" si="1023"/>
        <v>-2.1159174742938669</v>
      </c>
      <c r="J3929" s="24">
        <f t="shared" si="1024"/>
        <v>0.73534125070613321</v>
      </c>
      <c r="K3929" s="24">
        <f t="shared" si="1025"/>
        <v>0</v>
      </c>
      <c r="L3929" s="13"/>
      <c r="M3929" s="24"/>
      <c r="N3929" s="24">
        <f t="shared" si="1017"/>
        <v>0</v>
      </c>
      <c r="O3929" s="13"/>
      <c r="P3929" s="13"/>
    </row>
    <row r="3930" spans="1:16">
      <c r="A3930">
        <v>3929</v>
      </c>
      <c r="B3930" s="13">
        <v>6</v>
      </c>
      <c r="C3930" s="13">
        <v>13</v>
      </c>
      <c r="D3930" s="13">
        <v>16</v>
      </c>
      <c r="E3930" s="14">
        <f t="shared" si="1030"/>
        <v>164</v>
      </c>
      <c r="F3930" s="24">
        <f>'1 Solar Profile'!E3932*S$10</f>
        <v>1.8224687250000002</v>
      </c>
      <c r="G3930" s="24">
        <f>'2 Load Profile'!E3931</f>
        <v>0.89842197516757938</v>
      </c>
      <c r="H3930" s="24">
        <f t="shared" si="1022"/>
        <v>-0.92404674983242086</v>
      </c>
      <c r="I3930" s="13">
        <f t="shared" si="1023"/>
        <v>-0.92404674983242086</v>
      </c>
      <c r="J3930" s="24">
        <f t="shared" si="1024"/>
        <v>0.89842197516757938</v>
      </c>
      <c r="K3930" s="24">
        <f t="shared" si="1025"/>
        <v>0</v>
      </c>
      <c r="L3930" s="13"/>
      <c r="M3930" s="24"/>
      <c r="N3930" s="24">
        <f t="shared" si="1017"/>
        <v>0</v>
      </c>
      <c r="O3930" s="13"/>
      <c r="P3930" s="13"/>
    </row>
    <row r="3931" spans="1:16">
      <c r="A3931">
        <v>3930</v>
      </c>
      <c r="B3931" s="13">
        <v>6</v>
      </c>
      <c r="C3931" s="13">
        <v>13</v>
      </c>
      <c r="D3931" s="13">
        <v>17</v>
      </c>
      <c r="E3931" s="14">
        <f t="shared" si="1030"/>
        <v>164</v>
      </c>
      <c r="F3931" s="24">
        <f>'1 Solar Profile'!E3933*S$10</f>
        <v>0.79933927500000002</v>
      </c>
      <c r="G3931" s="24">
        <f>'2 Load Profile'!E3932</f>
        <v>0.96407650292817715</v>
      </c>
      <c r="H3931" s="24">
        <f t="shared" si="1022"/>
        <v>0.16473722792817713</v>
      </c>
      <c r="I3931" s="13">
        <f t="shared" si="1023"/>
        <v>0</v>
      </c>
      <c r="J3931" s="24">
        <f t="shared" si="1024"/>
        <v>0.79933927500000002</v>
      </c>
      <c r="K3931" s="24">
        <f t="shared" si="1025"/>
        <v>0.16473722792817713</v>
      </c>
      <c r="L3931" s="13"/>
      <c r="M3931" s="24"/>
      <c r="N3931" s="24">
        <f t="shared" si="1017"/>
        <v>0</v>
      </c>
      <c r="O3931" s="13"/>
      <c r="P3931" s="13"/>
    </row>
    <row r="3932" spans="1:16">
      <c r="A3932">
        <v>3931</v>
      </c>
      <c r="B3932" s="13">
        <v>6</v>
      </c>
      <c r="C3932" s="13">
        <v>13</v>
      </c>
      <c r="D3932" s="13">
        <v>18</v>
      </c>
      <c r="E3932" s="14">
        <f t="shared" si="1030"/>
        <v>164</v>
      </c>
      <c r="F3932" s="24">
        <f>'1 Solar Profile'!E3934*S$10</f>
        <v>0.17552902500000001</v>
      </c>
      <c r="G3932" s="24">
        <f>'2 Load Profile'!E3933</f>
        <v>0.99992409676124194</v>
      </c>
      <c r="H3932" s="24">
        <f t="shared" si="1022"/>
        <v>0.82439507176124194</v>
      </c>
      <c r="I3932" s="13">
        <f t="shared" si="1023"/>
        <v>0</v>
      </c>
      <c r="J3932" s="24">
        <f t="shared" si="1024"/>
        <v>0.17552902500000001</v>
      </c>
      <c r="K3932" s="24">
        <f t="shared" si="1025"/>
        <v>0.82439507176124194</v>
      </c>
      <c r="L3932" s="13"/>
      <c r="M3932" s="24"/>
      <c r="N3932" s="24">
        <f t="shared" si="1017"/>
        <v>0</v>
      </c>
      <c r="O3932" s="13"/>
      <c r="P3932" s="13"/>
    </row>
    <row r="3933" spans="1:16">
      <c r="A3933">
        <v>3932</v>
      </c>
      <c r="B3933" s="13">
        <v>6</v>
      </c>
      <c r="C3933" s="13">
        <v>13</v>
      </c>
      <c r="D3933" s="13">
        <v>19</v>
      </c>
      <c r="E3933" s="14">
        <f t="shared" si="1030"/>
        <v>164</v>
      </c>
      <c r="F3933" s="24">
        <f>'1 Solar Profile'!E3935*S$10</f>
        <v>0</v>
      </c>
      <c r="G3933" s="24">
        <f>'2 Load Profile'!E3934</f>
        <v>1.1677755855405458</v>
      </c>
      <c r="H3933" s="24">
        <f t="shared" si="1022"/>
        <v>1.1677755855405458</v>
      </c>
      <c r="I3933" s="13">
        <f t="shared" si="1023"/>
        <v>0</v>
      </c>
      <c r="J3933" s="24">
        <f t="shared" si="1024"/>
        <v>0</v>
      </c>
      <c r="K3933" s="24">
        <f t="shared" si="1025"/>
        <v>1.1677755855405458</v>
      </c>
      <c r="L3933" s="13"/>
      <c r="M3933" s="24"/>
      <c r="N3933" s="24">
        <f t="shared" si="1017"/>
        <v>0</v>
      </c>
      <c r="O3933" s="13"/>
      <c r="P3933" s="13"/>
    </row>
    <row r="3934" spans="1:16">
      <c r="A3934">
        <v>3933</v>
      </c>
      <c r="B3934" s="13">
        <v>6</v>
      </c>
      <c r="C3934" s="13">
        <v>13</v>
      </c>
      <c r="D3934" s="13">
        <v>20</v>
      </c>
      <c r="E3934" s="14">
        <f t="shared" si="1030"/>
        <v>164</v>
      </c>
      <c r="F3934" s="24">
        <f>'1 Solar Profile'!E3936*S$10</f>
        <v>0</v>
      </c>
      <c r="G3934" s="24">
        <f>'2 Load Profile'!E3935</f>
        <v>1.332943233500768</v>
      </c>
      <c r="H3934" s="24">
        <f t="shared" si="1022"/>
        <v>1.332943233500768</v>
      </c>
      <c r="I3934" s="13">
        <f t="shared" si="1023"/>
        <v>0</v>
      </c>
      <c r="J3934" s="24">
        <f t="shared" si="1024"/>
        <v>0</v>
      </c>
      <c r="K3934" s="24">
        <f t="shared" si="1025"/>
        <v>1.332943233500768</v>
      </c>
      <c r="L3934" s="13"/>
      <c r="M3934" s="24"/>
      <c r="N3934" s="24">
        <f t="shared" si="1017"/>
        <v>0</v>
      </c>
      <c r="O3934" s="24"/>
      <c r="P3934" s="24"/>
    </row>
    <row r="3935" spans="1:16">
      <c r="A3935">
        <v>3934</v>
      </c>
      <c r="B3935" s="13">
        <v>6</v>
      </c>
      <c r="C3935" s="13">
        <v>13</v>
      </c>
      <c r="D3935" s="13">
        <v>21</v>
      </c>
      <c r="E3935" s="14">
        <f t="shared" si="1030"/>
        <v>164</v>
      </c>
      <c r="F3935" s="24">
        <f>'1 Solar Profile'!E3937*S$10</f>
        <v>0</v>
      </c>
      <c r="G3935" s="24">
        <f>'2 Load Profile'!E3936</f>
        <v>1.1401054616743644</v>
      </c>
      <c r="H3935" s="24">
        <f t="shared" si="1022"/>
        <v>1.1401054616743644</v>
      </c>
      <c r="I3935" s="13">
        <f t="shared" si="1023"/>
        <v>0</v>
      </c>
      <c r="J3935" s="24">
        <f t="shared" si="1024"/>
        <v>0</v>
      </c>
      <c r="K3935" s="24">
        <f t="shared" si="1025"/>
        <v>1.1401054616743644</v>
      </c>
      <c r="L3935" s="13"/>
      <c r="M3935" s="24"/>
      <c r="N3935" s="24">
        <f t="shared" si="1017"/>
        <v>0</v>
      </c>
      <c r="O3935" s="13"/>
      <c r="P3935" s="13"/>
    </row>
    <row r="3936" spans="1:16">
      <c r="A3936">
        <v>3935</v>
      </c>
      <c r="B3936" s="13">
        <v>6</v>
      </c>
      <c r="C3936" s="13">
        <v>13</v>
      </c>
      <c r="D3936" s="13">
        <v>22</v>
      </c>
      <c r="E3936" s="14">
        <f t="shared" si="1030"/>
        <v>164</v>
      </c>
      <c r="F3936" s="24">
        <f>'1 Solar Profile'!E3938*S$10</f>
        <v>0</v>
      </c>
      <c r="G3936" s="24">
        <f>'2 Load Profile'!E3937</f>
        <v>0.88634484634613142</v>
      </c>
      <c r="H3936" s="24">
        <f t="shared" si="1022"/>
        <v>0.88634484634613142</v>
      </c>
      <c r="I3936" s="13">
        <f t="shared" si="1023"/>
        <v>0</v>
      </c>
      <c r="J3936" s="24">
        <f t="shared" si="1024"/>
        <v>0</v>
      </c>
      <c r="K3936" s="24">
        <f t="shared" si="1025"/>
        <v>0.88634484634613142</v>
      </c>
      <c r="L3936" s="13"/>
      <c r="M3936" s="24"/>
      <c r="N3936" s="24">
        <f t="shared" si="1017"/>
        <v>0</v>
      </c>
      <c r="O3936" s="13"/>
      <c r="P3936" s="13"/>
    </row>
    <row r="3937" spans="1:16">
      <c r="A3937">
        <v>3936</v>
      </c>
      <c r="B3937" s="13">
        <v>6</v>
      </c>
      <c r="C3937" s="13">
        <v>13</v>
      </c>
      <c r="D3937" s="13">
        <v>23</v>
      </c>
      <c r="E3937" s="14">
        <f t="shared" si="1030"/>
        <v>164</v>
      </c>
      <c r="F3937" s="24">
        <f>'1 Solar Profile'!E3939*S$10</f>
        <v>0</v>
      </c>
      <c r="G3937" s="24">
        <f>'2 Load Profile'!E3938</f>
        <v>0.62641816034350328</v>
      </c>
      <c r="H3937" s="24">
        <f t="shared" si="1022"/>
        <v>0.62641816034350328</v>
      </c>
      <c r="I3937" s="13">
        <f t="shared" si="1023"/>
        <v>0</v>
      </c>
      <c r="J3937" s="24">
        <f t="shared" si="1024"/>
        <v>0</v>
      </c>
      <c r="K3937" s="24">
        <f t="shared" si="1025"/>
        <v>0.62641816034350328</v>
      </c>
      <c r="L3937" s="13">
        <f t="shared" ref="L3937" si="1031">SUM(I3914:I3937)</f>
        <v>-22.001885889234451</v>
      </c>
      <c r="M3937" s="24">
        <f t="shared" ref="M3937" si="1032">SUMIF(H3914:H3937,"&gt;0",H3914:H3937)</f>
        <v>8.8407560236111848</v>
      </c>
      <c r="N3937" s="24">
        <f t="shared" si="1017"/>
        <v>-13.161129865623266</v>
      </c>
      <c r="O3937" s="13">
        <f t="shared" ref="O3937" si="1033">IF(M3937&gt;(L3937*-1),(M3937+L3937)*S$12,0)</f>
        <v>0</v>
      </c>
      <c r="P3937" s="13">
        <f t="shared" ref="P3937" si="1034">IF(M3937&lt;(L3937*-1),(M3937+L3937)*S$14,0)</f>
        <v>-0.34811188494573542</v>
      </c>
    </row>
    <row r="3938" spans="1:16">
      <c r="A3938">
        <v>3937</v>
      </c>
      <c r="B3938" s="13">
        <v>6</v>
      </c>
      <c r="C3938" s="13">
        <v>14</v>
      </c>
      <c r="D3938" s="13">
        <v>0</v>
      </c>
      <c r="E3938" s="14">
        <f t="shared" si="1030"/>
        <v>165</v>
      </c>
      <c r="F3938" s="24">
        <f>'1 Solar Profile'!E3940*S$10</f>
        <v>0</v>
      </c>
      <c r="G3938" s="24">
        <f>'2 Load Profile'!E3939</f>
        <v>0.53311144357886409</v>
      </c>
      <c r="H3938" s="24">
        <f t="shared" si="1022"/>
        <v>0.53311144357886409</v>
      </c>
      <c r="I3938" s="13">
        <f t="shared" si="1023"/>
        <v>0</v>
      </c>
      <c r="J3938" s="24">
        <f t="shared" si="1024"/>
        <v>0</v>
      </c>
      <c r="K3938" s="24">
        <f t="shared" si="1025"/>
        <v>0.53311144357886409</v>
      </c>
      <c r="L3938" s="13"/>
      <c r="M3938" s="24"/>
      <c r="N3938" s="24">
        <f t="shared" si="1017"/>
        <v>0</v>
      </c>
      <c r="O3938" s="13"/>
      <c r="P3938" s="13"/>
    </row>
    <row r="3939" spans="1:16">
      <c r="A3939">
        <v>3938</v>
      </c>
      <c r="B3939" s="13">
        <v>6</v>
      </c>
      <c r="C3939" s="13">
        <v>14</v>
      </c>
      <c r="D3939" s="13">
        <v>1</v>
      </c>
      <c r="E3939" s="14">
        <f t="shared" si="1030"/>
        <v>165</v>
      </c>
      <c r="F3939" s="24">
        <f>'1 Solar Profile'!E3941*S$10</f>
        <v>0</v>
      </c>
      <c r="G3939" s="24">
        <f>'2 Load Profile'!E3940</f>
        <v>0.49323184844612555</v>
      </c>
      <c r="H3939" s="24">
        <f t="shared" si="1022"/>
        <v>0.49323184844612555</v>
      </c>
      <c r="I3939" s="13">
        <f t="shared" si="1023"/>
        <v>0</v>
      </c>
      <c r="J3939" s="24">
        <f t="shared" si="1024"/>
        <v>0</v>
      </c>
      <c r="K3939" s="24">
        <f t="shared" si="1025"/>
        <v>0.49323184844612555</v>
      </c>
      <c r="L3939" s="13"/>
      <c r="M3939" s="24"/>
      <c r="N3939" s="24">
        <f t="shared" si="1017"/>
        <v>0</v>
      </c>
      <c r="O3939" s="13"/>
      <c r="P3939" s="13"/>
    </row>
    <row r="3940" spans="1:16">
      <c r="A3940">
        <v>3939</v>
      </c>
      <c r="B3940" s="13">
        <v>6</v>
      </c>
      <c r="C3940" s="13">
        <v>14</v>
      </c>
      <c r="D3940" s="13">
        <v>2</v>
      </c>
      <c r="E3940" s="14">
        <f t="shared" si="1030"/>
        <v>165</v>
      </c>
      <c r="F3940" s="24">
        <f>'1 Solar Profile'!E3942*S$10</f>
        <v>0</v>
      </c>
      <c r="G3940" s="24">
        <f>'2 Load Profile'!E3941</f>
        <v>0.49111630581891974</v>
      </c>
      <c r="H3940" s="24">
        <f t="shared" si="1022"/>
        <v>0.49111630581891974</v>
      </c>
      <c r="I3940" s="13">
        <f t="shared" si="1023"/>
        <v>0</v>
      </c>
      <c r="J3940" s="24">
        <f t="shared" si="1024"/>
        <v>0</v>
      </c>
      <c r="K3940" s="24">
        <f t="shared" si="1025"/>
        <v>0.49111630581891974</v>
      </c>
      <c r="L3940" s="13"/>
      <c r="M3940" s="24"/>
      <c r="N3940" s="24">
        <f t="shared" si="1017"/>
        <v>0</v>
      </c>
      <c r="O3940" s="13"/>
      <c r="P3940" s="13"/>
    </row>
    <row r="3941" spans="1:16">
      <c r="A3941">
        <v>3940</v>
      </c>
      <c r="B3941" s="13">
        <v>6</v>
      </c>
      <c r="C3941" s="13">
        <v>14</v>
      </c>
      <c r="D3941" s="13">
        <v>3</v>
      </c>
      <c r="E3941" s="14">
        <f t="shared" si="1030"/>
        <v>165</v>
      </c>
      <c r="F3941" s="24">
        <f>'1 Solar Profile'!E3943*S$10</f>
        <v>0</v>
      </c>
      <c r="G3941" s="24">
        <f>'2 Load Profile'!E3942</f>
        <v>0.49629358601964718</v>
      </c>
      <c r="H3941" s="24">
        <f t="shared" si="1022"/>
        <v>0.49629358601964718</v>
      </c>
      <c r="I3941" s="13">
        <f t="shared" si="1023"/>
        <v>0</v>
      </c>
      <c r="J3941" s="24">
        <f t="shared" si="1024"/>
        <v>0</v>
      </c>
      <c r="K3941" s="24">
        <f t="shared" si="1025"/>
        <v>0.49629358601964718</v>
      </c>
      <c r="L3941" s="13"/>
      <c r="M3941" s="24"/>
      <c r="N3941" s="24">
        <f t="shared" si="1017"/>
        <v>0</v>
      </c>
      <c r="O3941" s="13"/>
      <c r="P3941" s="13"/>
    </row>
    <row r="3942" spans="1:16">
      <c r="A3942">
        <v>3941</v>
      </c>
      <c r="B3942" s="13">
        <v>6</v>
      </c>
      <c r="C3942" s="13">
        <v>14</v>
      </c>
      <c r="D3942" s="13">
        <v>4</v>
      </c>
      <c r="E3942" s="14">
        <f t="shared" si="1030"/>
        <v>165</v>
      </c>
      <c r="F3942" s="24">
        <f>'1 Solar Profile'!E3944*S$10</f>
        <v>0</v>
      </c>
      <c r="G3942" s="24">
        <f>'2 Load Profile'!E3943</f>
        <v>0.54166073520339841</v>
      </c>
      <c r="H3942" s="24">
        <f t="shared" si="1022"/>
        <v>0.54166073520339841</v>
      </c>
      <c r="I3942" s="13">
        <f t="shared" si="1023"/>
        <v>0</v>
      </c>
      <c r="J3942" s="24">
        <f t="shared" si="1024"/>
        <v>0</v>
      </c>
      <c r="K3942" s="24">
        <f t="shared" si="1025"/>
        <v>0.54166073520339841</v>
      </c>
      <c r="L3942" s="13"/>
      <c r="M3942" s="24"/>
      <c r="N3942" s="24">
        <f t="shared" si="1017"/>
        <v>0</v>
      </c>
      <c r="O3942" s="13"/>
      <c r="P3942" s="13"/>
    </row>
    <row r="3943" spans="1:16">
      <c r="A3943">
        <v>3942</v>
      </c>
      <c r="B3943" s="13">
        <v>6</v>
      </c>
      <c r="C3943" s="13">
        <v>14</v>
      </c>
      <c r="D3943" s="13">
        <v>5</v>
      </c>
      <c r="E3943" s="14">
        <f t="shared" si="1030"/>
        <v>165</v>
      </c>
      <c r="F3943" s="24">
        <f>'1 Solar Profile'!E3945*S$10</f>
        <v>0.37753064999999997</v>
      </c>
      <c r="G3943" s="24">
        <f>'2 Load Profile'!E3944</f>
        <v>0.66174128399385879</v>
      </c>
      <c r="H3943" s="24">
        <f t="shared" si="1022"/>
        <v>0.28421063399385882</v>
      </c>
      <c r="I3943" s="13">
        <f t="shared" si="1023"/>
        <v>0</v>
      </c>
      <c r="J3943" s="24">
        <f t="shared" si="1024"/>
        <v>0.37753064999999997</v>
      </c>
      <c r="K3943" s="24">
        <f t="shared" si="1025"/>
        <v>0.28421063399385882</v>
      </c>
      <c r="L3943" s="13"/>
      <c r="M3943" s="24"/>
      <c r="N3943" s="24">
        <f t="shared" si="1017"/>
        <v>0</v>
      </c>
      <c r="O3943" s="13"/>
      <c r="P3943" s="13"/>
    </row>
    <row r="3944" spans="1:16">
      <c r="A3944">
        <v>3943</v>
      </c>
      <c r="B3944" s="13">
        <v>6</v>
      </c>
      <c r="C3944" s="13">
        <v>14</v>
      </c>
      <c r="D3944" s="13">
        <v>6</v>
      </c>
      <c r="E3944" s="14">
        <f t="shared" si="1030"/>
        <v>165</v>
      </c>
      <c r="F3944" s="24">
        <f>'1 Solar Profile'!E3946*S$10</f>
        <v>1.1845275749999999</v>
      </c>
      <c r="G3944" s="24">
        <f>'2 Load Profile'!E3945</f>
        <v>0.80991499385559218</v>
      </c>
      <c r="H3944" s="24">
        <f t="shared" si="1022"/>
        <v>-0.37461258114440776</v>
      </c>
      <c r="I3944" s="13">
        <f t="shared" si="1023"/>
        <v>-0.37461258114440776</v>
      </c>
      <c r="J3944" s="24">
        <f t="shared" si="1024"/>
        <v>0.80991499385559218</v>
      </c>
      <c r="K3944" s="24">
        <f t="shared" si="1025"/>
        <v>0</v>
      </c>
      <c r="L3944" s="13"/>
      <c r="M3944" s="24"/>
      <c r="N3944" s="24">
        <f t="shared" si="1017"/>
        <v>0</v>
      </c>
      <c r="O3944" s="13"/>
      <c r="P3944" s="13"/>
    </row>
    <row r="3945" spans="1:16">
      <c r="A3945">
        <v>3944</v>
      </c>
      <c r="B3945" s="13">
        <v>6</v>
      </c>
      <c r="C3945" s="13">
        <v>14</v>
      </c>
      <c r="D3945" s="13">
        <v>7</v>
      </c>
      <c r="E3945" s="14">
        <f t="shared" si="1030"/>
        <v>165</v>
      </c>
      <c r="F3945" s="24">
        <f>'1 Solar Profile'!E3947*S$10</f>
        <v>2.2885049250000002</v>
      </c>
      <c r="G3945" s="24">
        <f>'2 Load Profile'!E3946</f>
        <v>0.75197888116116207</v>
      </c>
      <c r="H3945" s="24">
        <f t="shared" si="1022"/>
        <v>-1.5365260438388382</v>
      </c>
      <c r="I3945" s="13">
        <f t="shared" si="1023"/>
        <v>-1.5365260438388382</v>
      </c>
      <c r="J3945" s="24">
        <f t="shared" si="1024"/>
        <v>0.75197888116116207</v>
      </c>
      <c r="K3945" s="24">
        <f t="shared" si="1025"/>
        <v>0</v>
      </c>
      <c r="L3945" s="13"/>
      <c r="M3945" s="24"/>
      <c r="N3945" s="24">
        <f t="shared" ref="N3945:N4008" si="1035">M3945+L3945</f>
        <v>0</v>
      </c>
      <c r="O3945" s="13"/>
      <c r="P3945" s="13"/>
    </row>
    <row r="3946" spans="1:16">
      <c r="A3946">
        <v>3945</v>
      </c>
      <c r="B3946" s="13">
        <v>6</v>
      </c>
      <c r="C3946" s="13">
        <v>14</v>
      </c>
      <c r="D3946" s="13">
        <v>8</v>
      </c>
      <c r="E3946" s="14">
        <f t="shared" si="1030"/>
        <v>165</v>
      </c>
      <c r="F3946" s="24">
        <f>'1 Solar Profile'!E3948*S$10</f>
        <v>3.3100845749999999</v>
      </c>
      <c r="G3946" s="24">
        <f>'2 Load Profile'!E3947</f>
        <v>0.69970524302774917</v>
      </c>
      <c r="H3946" s="24">
        <f t="shared" si="1022"/>
        <v>-2.6103793319722506</v>
      </c>
      <c r="I3946" s="13">
        <f t="shared" si="1023"/>
        <v>-2.6103793319722506</v>
      </c>
      <c r="J3946" s="24">
        <f t="shared" si="1024"/>
        <v>0.69970524302774928</v>
      </c>
      <c r="K3946" s="24">
        <f t="shared" si="1025"/>
        <v>0</v>
      </c>
      <c r="L3946" s="13"/>
      <c r="M3946" s="24"/>
      <c r="N3946" s="24">
        <f t="shared" si="1035"/>
        <v>0</v>
      </c>
      <c r="O3946" s="13"/>
      <c r="P3946" s="13"/>
    </row>
    <row r="3947" spans="1:16">
      <c r="A3947">
        <v>3946</v>
      </c>
      <c r="B3947" s="13">
        <v>6</v>
      </c>
      <c r="C3947" s="13">
        <v>14</v>
      </c>
      <c r="D3947" s="13">
        <v>9</v>
      </c>
      <c r="E3947" s="14">
        <f t="shared" si="1030"/>
        <v>165</v>
      </c>
      <c r="F3947" s="24">
        <f>'1 Solar Profile'!E3949*S$10</f>
        <v>2.9158557749999998</v>
      </c>
      <c r="G3947" s="24">
        <f>'2 Load Profile'!E3948</f>
        <v>0.70790312660655186</v>
      </c>
      <c r="H3947" s="24">
        <f t="shared" si="1022"/>
        <v>-2.207952648393448</v>
      </c>
      <c r="I3947" s="13">
        <f t="shared" si="1023"/>
        <v>-2.207952648393448</v>
      </c>
      <c r="J3947" s="24">
        <f t="shared" si="1024"/>
        <v>0.70790312660655186</v>
      </c>
      <c r="K3947" s="24">
        <f t="shared" si="1025"/>
        <v>0</v>
      </c>
      <c r="L3947" s="13"/>
      <c r="M3947" s="24"/>
      <c r="N3947" s="24">
        <f t="shared" si="1035"/>
        <v>0</v>
      </c>
      <c r="O3947" s="13"/>
      <c r="P3947" s="13"/>
    </row>
    <row r="3948" spans="1:16">
      <c r="A3948">
        <v>3947</v>
      </c>
      <c r="B3948" s="13">
        <v>6</v>
      </c>
      <c r="C3948" s="13">
        <v>14</v>
      </c>
      <c r="D3948" s="13">
        <v>10</v>
      </c>
      <c r="E3948" s="14">
        <f t="shared" si="1030"/>
        <v>165</v>
      </c>
      <c r="F3948" s="24">
        <f>'1 Solar Profile'!E3950*S$10</f>
        <v>0.74270069999999999</v>
      </c>
      <c r="G3948" s="24">
        <f>'2 Load Profile'!E3949</f>
        <v>0.69449639070525082</v>
      </c>
      <c r="H3948" s="24">
        <f t="shared" si="1022"/>
        <v>-4.820430929474917E-2</v>
      </c>
      <c r="I3948" s="13">
        <f t="shared" si="1023"/>
        <v>-4.820430929474917E-2</v>
      </c>
      <c r="J3948" s="24">
        <f t="shared" si="1024"/>
        <v>0.69449639070525082</v>
      </c>
      <c r="K3948" s="24">
        <f t="shared" si="1025"/>
        <v>0</v>
      </c>
      <c r="L3948" s="13"/>
      <c r="M3948" s="24"/>
      <c r="N3948" s="24">
        <f t="shared" si="1035"/>
        <v>0</v>
      </c>
      <c r="O3948" s="13"/>
      <c r="P3948" s="13"/>
    </row>
    <row r="3949" spans="1:16">
      <c r="A3949">
        <v>3948</v>
      </c>
      <c r="B3949" s="13">
        <v>6</v>
      </c>
      <c r="C3949" s="13">
        <v>14</v>
      </c>
      <c r="D3949" s="13">
        <v>11</v>
      </c>
      <c r="E3949" s="14">
        <f t="shared" si="1030"/>
        <v>165</v>
      </c>
      <c r="F3949" s="24">
        <f>'1 Solar Profile'!E3951*S$10</f>
        <v>4.8558730499999996</v>
      </c>
      <c r="G3949" s="24">
        <f>'2 Load Profile'!E3950</f>
        <v>0.66786176570818767</v>
      </c>
      <c r="H3949" s="24">
        <f t="shared" si="1022"/>
        <v>-4.1880112842918118</v>
      </c>
      <c r="I3949" s="13">
        <f t="shared" si="1023"/>
        <v>-4.1880112842918118</v>
      </c>
      <c r="J3949" s="24">
        <f t="shared" si="1024"/>
        <v>0.66786176570818778</v>
      </c>
      <c r="K3949" s="24">
        <f t="shared" si="1025"/>
        <v>0</v>
      </c>
      <c r="L3949" s="13"/>
      <c r="M3949" s="24"/>
      <c r="N3949" s="24">
        <f t="shared" si="1035"/>
        <v>0</v>
      </c>
      <c r="O3949" s="13"/>
      <c r="P3949" s="13"/>
    </row>
    <row r="3950" spans="1:16">
      <c r="A3950">
        <v>3949</v>
      </c>
      <c r="B3950" s="13">
        <v>6</v>
      </c>
      <c r="C3950" s="13">
        <v>14</v>
      </c>
      <c r="D3950" s="13">
        <v>12</v>
      </c>
      <c r="E3950" s="14">
        <f t="shared" si="1030"/>
        <v>165</v>
      </c>
      <c r="F3950" s="24">
        <f>'1 Solar Profile'!E3952*S$10</f>
        <v>3.4122359249999996</v>
      </c>
      <c r="G3950" s="24">
        <f>'2 Load Profile'!E3951</f>
        <v>0.63654585402156039</v>
      </c>
      <c r="H3950" s="24">
        <f t="shared" si="1022"/>
        <v>-2.7756900709784391</v>
      </c>
      <c r="I3950" s="13">
        <f t="shared" si="1023"/>
        <v>-2.7756900709784391</v>
      </c>
      <c r="J3950" s="24">
        <f t="shared" si="1024"/>
        <v>0.6365458540215605</v>
      </c>
      <c r="K3950" s="24">
        <f t="shared" si="1025"/>
        <v>0</v>
      </c>
      <c r="L3950" s="13"/>
      <c r="M3950" s="24"/>
      <c r="N3950" s="24">
        <f t="shared" si="1035"/>
        <v>0</v>
      </c>
      <c r="O3950" s="13"/>
      <c r="P3950" s="13"/>
    </row>
    <row r="3951" spans="1:16">
      <c r="A3951">
        <v>3950</v>
      </c>
      <c r="B3951" s="13">
        <v>6</v>
      </c>
      <c r="C3951" s="13">
        <v>14</v>
      </c>
      <c r="D3951" s="13">
        <v>13</v>
      </c>
      <c r="E3951" s="14">
        <f t="shared" si="1030"/>
        <v>165</v>
      </c>
      <c r="F3951" s="24">
        <f>'1 Solar Profile'!E3953*S$10</f>
        <v>0.45308812500000001</v>
      </c>
      <c r="G3951" s="24">
        <f>'2 Load Profile'!E3952</f>
        <v>0.62003697701724381</v>
      </c>
      <c r="H3951" s="24">
        <f t="shared" si="1022"/>
        <v>0.1669488520172438</v>
      </c>
      <c r="I3951" s="13">
        <f t="shared" si="1023"/>
        <v>0</v>
      </c>
      <c r="J3951" s="24">
        <f t="shared" si="1024"/>
        <v>0.45308812500000001</v>
      </c>
      <c r="K3951" s="24">
        <f t="shared" si="1025"/>
        <v>0.1669488520172438</v>
      </c>
      <c r="L3951" s="13"/>
      <c r="M3951" s="24"/>
      <c r="N3951" s="24">
        <f t="shared" si="1035"/>
        <v>0</v>
      </c>
      <c r="O3951" s="13"/>
      <c r="P3951" s="13"/>
    </row>
    <row r="3952" spans="1:16">
      <c r="A3952">
        <v>3951</v>
      </c>
      <c r="B3952" s="13">
        <v>6</v>
      </c>
      <c r="C3952" s="13">
        <v>14</v>
      </c>
      <c r="D3952" s="13">
        <v>14</v>
      </c>
      <c r="E3952" s="14">
        <f t="shared" si="1030"/>
        <v>165</v>
      </c>
      <c r="F3952" s="24">
        <f>'1 Solar Profile'!E3954*S$10</f>
        <v>2.0176506000000001</v>
      </c>
      <c r="G3952" s="24">
        <f>'2 Load Profile'!E3953</f>
        <v>0.64084819069482057</v>
      </c>
      <c r="H3952" s="24">
        <f t="shared" si="1022"/>
        <v>-1.3768024093051796</v>
      </c>
      <c r="I3952" s="13">
        <f t="shared" si="1023"/>
        <v>-1.3768024093051796</v>
      </c>
      <c r="J3952" s="24">
        <f t="shared" si="1024"/>
        <v>0.64084819069482046</v>
      </c>
      <c r="K3952" s="24">
        <f t="shared" si="1025"/>
        <v>0</v>
      </c>
      <c r="L3952" s="13"/>
      <c r="M3952" s="24"/>
      <c r="N3952" s="24">
        <f t="shared" si="1035"/>
        <v>0</v>
      </c>
      <c r="O3952" s="13"/>
      <c r="P3952" s="13"/>
    </row>
    <row r="3953" spans="1:16">
      <c r="A3953">
        <v>3952</v>
      </c>
      <c r="B3953" s="13">
        <v>6</v>
      </c>
      <c r="C3953" s="13">
        <v>14</v>
      </c>
      <c r="D3953" s="13">
        <v>15</v>
      </c>
      <c r="E3953" s="14">
        <f t="shared" si="1030"/>
        <v>165</v>
      </c>
      <c r="F3953" s="24">
        <f>'1 Solar Profile'!E3955*S$10</f>
        <v>2.46685635</v>
      </c>
      <c r="G3953" s="24">
        <f>'2 Load Profile'!E3954</f>
        <v>0.73197740895484653</v>
      </c>
      <c r="H3953" s="24">
        <f t="shared" si="1022"/>
        <v>-1.7348789410451535</v>
      </c>
      <c r="I3953" s="13">
        <f t="shared" si="1023"/>
        <v>-1.7348789410451535</v>
      </c>
      <c r="J3953" s="24">
        <f t="shared" si="1024"/>
        <v>0.73197740895484653</v>
      </c>
      <c r="K3953" s="24">
        <f t="shared" si="1025"/>
        <v>0</v>
      </c>
      <c r="L3953" s="13"/>
      <c r="M3953" s="24"/>
      <c r="N3953" s="24">
        <f t="shared" si="1035"/>
        <v>0</v>
      </c>
      <c r="O3953" s="13"/>
      <c r="P3953" s="13"/>
    </row>
    <row r="3954" spans="1:16">
      <c r="A3954">
        <v>3953</v>
      </c>
      <c r="B3954" s="13">
        <v>6</v>
      </c>
      <c r="C3954" s="13">
        <v>14</v>
      </c>
      <c r="D3954" s="13">
        <v>16</v>
      </c>
      <c r="E3954" s="14">
        <f t="shared" si="1030"/>
        <v>165</v>
      </c>
      <c r="F3954" s="24">
        <f>'1 Solar Profile'!E3956*S$10</f>
        <v>1.59494895</v>
      </c>
      <c r="G3954" s="24">
        <f>'2 Load Profile'!E3955</f>
        <v>0.89043647458293063</v>
      </c>
      <c r="H3954" s="24">
        <f t="shared" si="1022"/>
        <v>-0.70451247541706941</v>
      </c>
      <c r="I3954" s="13">
        <f t="shared" si="1023"/>
        <v>-0.70451247541706941</v>
      </c>
      <c r="J3954" s="24">
        <f t="shared" si="1024"/>
        <v>0.89043647458293063</v>
      </c>
      <c r="K3954" s="24">
        <f t="shared" si="1025"/>
        <v>0</v>
      </c>
      <c r="L3954" s="13"/>
      <c r="M3954" s="24"/>
      <c r="N3954" s="24">
        <f t="shared" si="1035"/>
        <v>0</v>
      </c>
      <c r="O3954" s="13"/>
      <c r="P3954" s="13"/>
    </row>
    <row r="3955" spans="1:16">
      <c r="A3955">
        <v>3954</v>
      </c>
      <c r="B3955" s="13">
        <v>6</v>
      </c>
      <c r="C3955" s="13">
        <v>14</v>
      </c>
      <c r="D3955" s="13">
        <v>17</v>
      </c>
      <c r="E3955" s="14">
        <f t="shared" si="1030"/>
        <v>165</v>
      </c>
      <c r="F3955" s="24">
        <f>'1 Solar Profile'!E3957*S$10</f>
        <v>0.48165232499999999</v>
      </c>
      <c r="G3955" s="24">
        <f>'2 Load Profile'!E3956</f>
        <v>0.96407650292817715</v>
      </c>
      <c r="H3955" s="24">
        <f t="shared" si="1022"/>
        <v>0.48242417792817716</v>
      </c>
      <c r="I3955" s="13">
        <f t="shared" si="1023"/>
        <v>0</v>
      </c>
      <c r="J3955" s="24">
        <f t="shared" si="1024"/>
        <v>0.48165232499999999</v>
      </c>
      <c r="K3955" s="24">
        <f t="shared" si="1025"/>
        <v>0.48242417792817716</v>
      </c>
      <c r="L3955" s="13"/>
      <c r="M3955" s="24"/>
      <c r="N3955" s="24">
        <f t="shared" si="1035"/>
        <v>0</v>
      </c>
      <c r="O3955" s="13"/>
      <c r="P3955" s="13"/>
    </row>
    <row r="3956" spans="1:16">
      <c r="A3956">
        <v>3955</v>
      </c>
      <c r="B3956" s="13">
        <v>6</v>
      </c>
      <c r="C3956" s="13">
        <v>14</v>
      </c>
      <c r="D3956" s="13">
        <v>18</v>
      </c>
      <c r="E3956" s="14">
        <f t="shared" si="1030"/>
        <v>165</v>
      </c>
      <c r="F3956" s="24">
        <f>'1 Solar Profile'!E3958*S$10</f>
        <v>0.148306725</v>
      </c>
      <c r="G3956" s="24">
        <f>'2 Load Profile'!E3957</f>
        <v>0.99992409676124194</v>
      </c>
      <c r="H3956" s="24">
        <f t="shared" si="1022"/>
        <v>0.85161737176124197</v>
      </c>
      <c r="I3956" s="13">
        <f t="shared" si="1023"/>
        <v>0</v>
      </c>
      <c r="J3956" s="24">
        <f t="shared" si="1024"/>
        <v>0.148306725</v>
      </c>
      <c r="K3956" s="24">
        <f t="shared" si="1025"/>
        <v>0.85161737176124197</v>
      </c>
      <c r="L3956" s="13"/>
      <c r="M3956" s="24"/>
      <c r="N3956" s="24">
        <f t="shared" si="1035"/>
        <v>0</v>
      </c>
      <c r="O3956" s="13"/>
      <c r="P3956" s="13"/>
    </row>
    <row r="3957" spans="1:16">
      <c r="A3957">
        <v>3956</v>
      </c>
      <c r="B3957" s="13">
        <v>6</v>
      </c>
      <c r="C3957" s="13">
        <v>14</v>
      </c>
      <c r="D3957" s="13">
        <v>19</v>
      </c>
      <c r="E3957" s="14">
        <f t="shared" si="1030"/>
        <v>165</v>
      </c>
      <c r="F3957" s="24">
        <f>'1 Solar Profile'!E3959*S$10</f>
        <v>0</v>
      </c>
      <c r="G3957" s="24">
        <f>'2 Load Profile'!E3958</f>
        <v>1.1666334609106239</v>
      </c>
      <c r="H3957" s="24">
        <f t="shared" si="1022"/>
        <v>1.1666334609106239</v>
      </c>
      <c r="I3957" s="13">
        <f t="shared" si="1023"/>
        <v>0</v>
      </c>
      <c r="J3957" s="24">
        <f t="shared" si="1024"/>
        <v>0</v>
      </c>
      <c r="K3957" s="24">
        <f t="shared" si="1025"/>
        <v>1.1666334609106239</v>
      </c>
      <c r="L3957" s="13"/>
      <c r="M3957" s="24"/>
      <c r="N3957" s="24">
        <f t="shared" si="1035"/>
        <v>0</v>
      </c>
      <c r="O3957" s="13"/>
      <c r="P3957" s="13"/>
    </row>
    <row r="3958" spans="1:16">
      <c r="A3958">
        <v>3957</v>
      </c>
      <c r="B3958" s="13">
        <v>6</v>
      </c>
      <c r="C3958" s="13">
        <v>14</v>
      </c>
      <c r="D3958" s="13">
        <v>20</v>
      </c>
      <c r="E3958" s="14">
        <f t="shared" si="1030"/>
        <v>165</v>
      </c>
      <c r="F3958" s="24">
        <f>'1 Solar Profile'!E3960*S$10</f>
        <v>0</v>
      </c>
      <c r="G3958" s="24">
        <f>'2 Load Profile'!E3959</f>
        <v>1.3264104981079179</v>
      </c>
      <c r="H3958" s="24">
        <f t="shared" si="1022"/>
        <v>1.3264104981079179</v>
      </c>
      <c r="I3958" s="13">
        <f t="shared" si="1023"/>
        <v>0</v>
      </c>
      <c r="J3958" s="24">
        <f t="shared" si="1024"/>
        <v>0</v>
      </c>
      <c r="K3958" s="24">
        <f t="shared" si="1025"/>
        <v>1.3264104981079179</v>
      </c>
      <c r="L3958" s="13"/>
      <c r="M3958" s="24"/>
      <c r="N3958" s="24">
        <f t="shared" si="1035"/>
        <v>0</v>
      </c>
      <c r="O3958" s="24"/>
      <c r="P3958" s="24"/>
    </row>
    <row r="3959" spans="1:16">
      <c r="A3959">
        <v>3958</v>
      </c>
      <c r="B3959" s="13">
        <v>6</v>
      </c>
      <c r="C3959" s="13">
        <v>14</v>
      </c>
      <c r="D3959" s="13">
        <v>21</v>
      </c>
      <c r="E3959" s="14">
        <f t="shared" si="1030"/>
        <v>165</v>
      </c>
      <c r="F3959" s="24">
        <f>'1 Solar Profile'!E3961*S$10</f>
        <v>0</v>
      </c>
      <c r="G3959" s="24">
        <f>'2 Load Profile'!E3960</f>
        <v>1.1205858751523261</v>
      </c>
      <c r="H3959" s="24">
        <f t="shared" si="1022"/>
        <v>1.1205858751523261</v>
      </c>
      <c r="I3959" s="13">
        <f t="shared" si="1023"/>
        <v>0</v>
      </c>
      <c r="J3959" s="24">
        <f t="shared" si="1024"/>
        <v>0</v>
      </c>
      <c r="K3959" s="24">
        <f t="shared" si="1025"/>
        <v>1.1205858751523261</v>
      </c>
      <c r="L3959" s="13"/>
      <c r="M3959" s="24"/>
      <c r="N3959" s="24">
        <f t="shared" si="1035"/>
        <v>0</v>
      </c>
      <c r="O3959" s="13"/>
      <c r="P3959" s="13"/>
    </row>
    <row r="3960" spans="1:16">
      <c r="A3960">
        <v>3959</v>
      </c>
      <c r="B3960" s="13">
        <v>6</v>
      </c>
      <c r="C3960" s="13">
        <v>14</v>
      </c>
      <c r="D3960" s="13">
        <v>22</v>
      </c>
      <c r="E3960" s="14">
        <f t="shared" si="1030"/>
        <v>165</v>
      </c>
      <c r="F3960" s="24">
        <f>'1 Solar Profile'!E3962*S$10</f>
        <v>0</v>
      </c>
      <c r="G3960" s="24">
        <f>'2 Load Profile'!E3961</f>
        <v>0.85190916474687961</v>
      </c>
      <c r="H3960" s="24">
        <f t="shared" si="1022"/>
        <v>0.85190916474687961</v>
      </c>
      <c r="I3960" s="13">
        <f t="shared" si="1023"/>
        <v>0</v>
      </c>
      <c r="J3960" s="24">
        <f t="shared" si="1024"/>
        <v>0</v>
      </c>
      <c r="K3960" s="24">
        <f t="shared" si="1025"/>
        <v>0.85190916474687961</v>
      </c>
      <c r="L3960" s="13"/>
      <c r="M3960" s="24"/>
      <c r="N3960" s="24">
        <f t="shared" si="1035"/>
        <v>0</v>
      </c>
      <c r="O3960" s="13"/>
      <c r="P3960" s="13"/>
    </row>
    <row r="3961" spans="1:16">
      <c r="A3961">
        <v>3960</v>
      </c>
      <c r="B3961" s="13">
        <v>6</v>
      </c>
      <c r="C3961" s="13">
        <v>14</v>
      </c>
      <c r="D3961" s="13">
        <v>23</v>
      </c>
      <c r="E3961" s="14">
        <f t="shared" si="1030"/>
        <v>165</v>
      </c>
      <c r="F3961" s="24">
        <f>'1 Solar Profile'!E3963*S$10</f>
        <v>0</v>
      </c>
      <c r="G3961" s="24">
        <f>'2 Load Profile'!E3962</f>
        <v>0.57725119068478259</v>
      </c>
      <c r="H3961" s="24">
        <f t="shared" si="1022"/>
        <v>0.57725119068478259</v>
      </c>
      <c r="I3961" s="13">
        <f t="shared" si="1023"/>
        <v>0</v>
      </c>
      <c r="J3961" s="24">
        <f t="shared" si="1024"/>
        <v>0</v>
      </c>
      <c r="K3961" s="24">
        <f t="shared" si="1025"/>
        <v>0.57725119068478259</v>
      </c>
      <c r="L3961" s="13">
        <f t="shared" ref="L3961" si="1036">SUM(I3938:I3961)</f>
        <v>-17.557570095681346</v>
      </c>
      <c r="M3961" s="24">
        <f t="shared" ref="M3961" si="1037">SUMIF(H3938:H3961,"&gt;0",H3938:H3961)</f>
        <v>9.3834051443700055</v>
      </c>
      <c r="N3961" s="24">
        <f t="shared" si="1035"/>
        <v>-8.1741649513113401</v>
      </c>
      <c r="O3961" s="13">
        <f t="shared" ref="O3961" si="1038">IF(M3961&gt;(L3961*-1),(M3961+L3961)*S$12,0)</f>
        <v>0</v>
      </c>
      <c r="P3961" s="13">
        <f t="shared" ref="P3961" si="1039">IF(M3961&lt;(L3961*-1),(M3961+L3961)*S$14,0)</f>
        <v>-0.21620666296218496</v>
      </c>
    </row>
    <row r="3962" spans="1:16">
      <c r="A3962">
        <v>3961</v>
      </c>
      <c r="B3962" s="13">
        <v>6</v>
      </c>
      <c r="C3962" s="13">
        <v>15</v>
      </c>
      <c r="D3962" s="13">
        <v>0</v>
      </c>
      <c r="E3962" s="14">
        <f t="shared" si="1030"/>
        <v>166</v>
      </c>
      <c r="F3962" s="24">
        <f>'1 Solar Profile'!E3964*S$10</f>
        <v>0</v>
      </c>
      <c r="G3962" s="24">
        <f>'2 Load Profile'!E3963</f>
        <v>0.4794797428328153</v>
      </c>
      <c r="H3962" s="24">
        <f t="shared" si="1022"/>
        <v>0.4794797428328153</v>
      </c>
      <c r="I3962" s="13">
        <f t="shared" si="1023"/>
        <v>0</v>
      </c>
      <c r="J3962" s="24">
        <f t="shared" si="1024"/>
        <v>0</v>
      </c>
      <c r="K3962" s="24">
        <f t="shared" si="1025"/>
        <v>0.4794797428328153</v>
      </c>
      <c r="L3962" s="13"/>
      <c r="M3962" s="24"/>
      <c r="N3962" s="24">
        <f t="shared" si="1035"/>
        <v>0</v>
      </c>
      <c r="O3962" s="13"/>
      <c r="P3962" s="13"/>
    </row>
    <row r="3963" spans="1:16">
      <c r="A3963">
        <v>3962</v>
      </c>
      <c r="B3963" s="13">
        <v>6</v>
      </c>
      <c r="C3963" s="13">
        <v>15</v>
      </c>
      <c r="D3963" s="13">
        <v>1</v>
      </c>
      <c r="E3963" s="14">
        <f t="shared" si="1030"/>
        <v>166</v>
      </c>
      <c r="F3963" s="24">
        <f>'1 Solar Profile'!E3965*S$10</f>
        <v>0</v>
      </c>
      <c r="G3963" s="24">
        <f>'2 Load Profile'!E3964</f>
        <v>0.43657252165716537</v>
      </c>
      <c r="H3963" s="24">
        <f t="shared" si="1022"/>
        <v>0.43657252165716537</v>
      </c>
      <c r="I3963" s="13">
        <f t="shared" si="1023"/>
        <v>0</v>
      </c>
      <c r="J3963" s="24">
        <f t="shared" si="1024"/>
        <v>0</v>
      </c>
      <c r="K3963" s="24">
        <f t="shared" si="1025"/>
        <v>0.43657252165716537</v>
      </c>
      <c r="L3963" s="13"/>
      <c r="M3963" s="24"/>
      <c r="N3963" s="24">
        <f t="shared" si="1035"/>
        <v>0</v>
      </c>
      <c r="O3963" s="13"/>
      <c r="P3963" s="13"/>
    </row>
    <row r="3964" spans="1:16">
      <c r="A3964">
        <v>3963</v>
      </c>
      <c r="B3964" s="13">
        <v>6</v>
      </c>
      <c r="C3964" s="13">
        <v>15</v>
      </c>
      <c r="D3964" s="13">
        <v>2</v>
      </c>
      <c r="E3964" s="14">
        <f t="shared" si="1030"/>
        <v>166</v>
      </c>
      <c r="F3964" s="24">
        <f>'1 Solar Profile'!E3966*S$10</f>
        <v>0</v>
      </c>
      <c r="G3964" s="24">
        <f>'2 Load Profile'!E3965</f>
        <v>0.43216210432473279</v>
      </c>
      <c r="H3964" s="24">
        <f t="shared" si="1022"/>
        <v>0.43216210432473279</v>
      </c>
      <c r="I3964" s="13">
        <f t="shared" si="1023"/>
        <v>0</v>
      </c>
      <c r="J3964" s="24">
        <f t="shared" si="1024"/>
        <v>0</v>
      </c>
      <c r="K3964" s="24">
        <f t="shared" si="1025"/>
        <v>0.43216210432473279</v>
      </c>
      <c r="L3964" s="13"/>
      <c r="M3964" s="24"/>
      <c r="N3964" s="24">
        <f t="shared" si="1035"/>
        <v>0</v>
      </c>
      <c r="O3964" s="13"/>
      <c r="P3964" s="13"/>
    </row>
    <row r="3965" spans="1:16">
      <c r="A3965">
        <v>3964</v>
      </c>
      <c r="B3965" s="13">
        <v>6</v>
      </c>
      <c r="C3965" s="13">
        <v>15</v>
      </c>
      <c r="D3965" s="13">
        <v>3</v>
      </c>
      <c r="E3965" s="14">
        <f t="shared" si="1030"/>
        <v>166</v>
      </c>
      <c r="F3965" s="24">
        <f>'1 Solar Profile'!E3967*S$10</f>
        <v>0</v>
      </c>
      <c r="G3965" s="24">
        <f>'2 Load Profile'!E3966</f>
        <v>0.43526763682066083</v>
      </c>
      <c r="H3965" s="24">
        <f t="shared" si="1022"/>
        <v>0.43526763682066083</v>
      </c>
      <c r="I3965" s="13">
        <f t="shared" si="1023"/>
        <v>0</v>
      </c>
      <c r="J3965" s="24">
        <f t="shared" si="1024"/>
        <v>0</v>
      </c>
      <c r="K3965" s="24">
        <f t="shared" si="1025"/>
        <v>0.43526763682066083</v>
      </c>
      <c r="L3965" s="13"/>
      <c r="M3965" s="24"/>
      <c r="N3965" s="24">
        <f t="shared" si="1035"/>
        <v>0</v>
      </c>
      <c r="O3965" s="13"/>
      <c r="P3965" s="13"/>
    </row>
    <row r="3966" spans="1:16">
      <c r="A3966">
        <v>3965</v>
      </c>
      <c r="B3966" s="13">
        <v>6</v>
      </c>
      <c r="C3966" s="13">
        <v>15</v>
      </c>
      <c r="D3966" s="13">
        <v>4</v>
      </c>
      <c r="E3966" s="14">
        <f t="shared" si="1030"/>
        <v>166</v>
      </c>
      <c r="F3966" s="24">
        <f>'1 Solar Profile'!E3968*S$10</f>
        <v>1.4475825000000001E-2</v>
      </c>
      <c r="G3966" s="24">
        <f>'2 Load Profile'!E3967</f>
        <v>0.48035902991662549</v>
      </c>
      <c r="H3966" s="24">
        <f t="shared" si="1022"/>
        <v>0.46588320491662549</v>
      </c>
      <c r="I3966" s="13">
        <f t="shared" si="1023"/>
        <v>0</v>
      </c>
      <c r="J3966" s="24">
        <f t="shared" si="1024"/>
        <v>1.4475825000000001E-2</v>
      </c>
      <c r="K3966" s="24">
        <f t="shared" si="1025"/>
        <v>0.46588320491662549</v>
      </c>
      <c r="L3966" s="13"/>
      <c r="M3966" s="24"/>
      <c r="N3966" s="24">
        <f t="shared" si="1035"/>
        <v>0</v>
      </c>
      <c r="O3966" s="13"/>
      <c r="P3966" s="13"/>
    </row>
    <row r="3967" spans="1:16">
      <c r="A3967">
        <v>3966</v>
      </c>
      <c r="B3967" s="13">
        <v>6</v>
      </c>
      <c r="C3967" s="13">
        <v>15</v>
      </c>
      <c r="D3967" s="13">
        <v>5</v>
      </c>
      <c r="E3967" s="14">
        <f t="shared" si="1030"/>
        <v>166</v>
      </c>
      <c r="F3967" s="24">
        <f>'1 Solar Profile'!E3969*S$10</f>
        <v>0.31383764999999997</v>
      </c>
      <c r="G3967" s="24">
        <f>'2 Load Profile'!E3968</f>
        <v>0.59336641244607369</v>
      </c>
      <c r="H3967" s="24">
        <f t="shared" si="1022"/>
        <v>0.27952876244607372</v>
      </c>
      <c r="I3967" s="13">
        <f t="shared" si="1023"/>
        <v>0</v>
      </c>
      <c r="J3967" s="24">
        <f t="shared" si="1024"/>
        <v>0.31383764999999997</v>
      </c>
      <c r="K3967" s="24">
        <f t="shared" si="1025"/>
        <v>0.27952876244607372</v>
      </c>
      <c r="L3967" s="13"/>
      <c r="M3967" s="24"/>
      <c r="N3967" s="24">
        <f t="shared" si="1035"/>
        <v>0</v>
      </c>
      <c r="O3967" s="13"/>
      <c r="P3967" s="13"/>
    </row>
    <row r="3968" spans="1:16">
      <c r="A3968">
        <v>3967</v>
      </c>
      <c r="B3968" s="13">
        <v>6</v>
      </c>
      <c r="C3968" s="13">
        <v>15</v>
      </c>
      <c r="D3968" s="13">
        <v>6</v>
      </c>
      <c r="E3968" s="14">
        <f t="shared" si="1030"/>
        <v>166</v>
      </c>
      <c r="F3968" s="24">
        <f>'1 Solar Profile'!E3970*S$10</f>
        <v>1.1998397249999999</v>
      </c>
      <c r="G3968" s="24">
        <f>'2 Load Profile'!E3969</f>
        <v>0.75573685239903576</v>
      </c>
      <c r="H3968" s="24">
        <f t="shared" ref="H3968:H4031" si="1040">G3968-F3968</f>
        <v>-0.44410287260096415</v>
      </c>
      <c r="I3968" s="13">
        <f t="shared" ref="I3968:I4031" si="1041">IF(H3968&lt;0,H3968,0)</f>
        <v>-0.44410287260096415</v>
      </c>
      <c r="J3968" s="24">
        <f t="shared" ref="J3968:J4031" si="1042">F3968+I3968</f>
        <v>0.75573685239903576</v>
      </c>
      <c r="K3968" s="24">
        <f t="shared" ref="K3968:K4031" si="1043">IF(H3968&gt;0,H3968,0)</f>
        <v>0</v>
      </c>
      <c r="L3968" s="13"/>
      <c r="M3968" s="24"/>
      <c r="N3968" s="24">
        <f t="shared" si="1035"/>
        <v>0</v>
      </c>
      <c r="O3968" s="13"/>
      <c r="P3968" s="13"/>
    </row>
    <row r="3969" spans="1:16">
      <c r="A3969">
        <v>3968</v>
      </c>
      <c r="B3969" s="13">
        <v>6</v>
      </c>
      <c r="C3969" s="13">
        <v>15</v>
      </c>
      <c r="D3969" s="13">
        <v>7</v>
      </c>
      <c r="E3969" s="14">
        <f t="shared" si="1030"/>
        <v>166</v>
      </c>
      <c r="F3969" s="24">
        <f>'1 Solar Profile'!E3971*S$10</f>
        <v>1.231090875</v>
      </c>
      <c r="G3969" s="24">
        <f>'2 Load Profile'!E3970</f>
        <v>0.70158319330681718</v>
      </c>
      <c r="H3969" s="24">
        <f t="shared" si="1040"/>
        <v>-0.52950768169318285</v>
      </c>
      <c r="I3969" s="13">
        <f t="shared" si="1041"/>
        <v>-0.52950768169318285</v>
      </c>
      <c r="J3969" s="24">
        <f t="shared" si="1042"/>
        <v>0.70158319330681718</v>
      </c>
      <c r="K3969" s="24">
        <f t="shared" si="1043"/>
        <v>0</v>
      </c>
      <c r="L3969" s="13"/>
      <c r="M3969" s="24"/>
      <c r="N3969" s="24">
        <f t="shared" si="1035"/>
        <v>0</v>
      </c>
      <c r="O3969" s="13"/>
      <c r="P3969" s="13"/>
    </row>
    <row r="3970" spans="1:16">
      <c r="A3970">
        <v>3969</v>
      </c>
      <c r="B3970" s="13">
        <v>6</v>
      </c>
      <c r="C3970" s="13">
        <v>15</v>
      </c>
      <c r="D3970" s="13">
        <v>8</v>
      </c>
      <c r="E3970" s="14">
        <f t="shared" si="1030"/>
        <v>166</v>
      </c>
      <c r="F3970" s="24">
        <f>'1 Solar Profile'!E3972*S$10</f>
        <v>0.52891334999999995</v>
      </c>
      <c r="G3970" s="24">
        <f>'2 Load Profile'!E3971</f>
        <v>0.66093971862865475</v>
      </c>
      <c r="H3970" s="24">
        <f t="shared" si="1040"/>
        <v>0.1320263686286548</v>
      </c>
      <c r="I3970" s="13">
        <f t="shared" si="1041"/>
        <v>0</v>
      </c>
      <c r="J3970" s="24">
        <f t="shared" si="1042"/>
        <v>0.52891334999999995</v>
      </c>
      <c r="K3970" s="24">
        <f t="shared" si="1043"/>
        <v>0.1320263686286548</v>
      </c>
      <c r="L3970" s="13"/>
      <c r="M3970" s="24"/>
      <c r="N3970" s="24">
        <f t="shared" si="1035"/>
        <v>0</v>
      </c>
      <c r="O3970" s="13"/>
      <c r="P3970" s="13"/>
    </row>
    <row r="3971" spans="1:16">
      <c r="A3971">
        <v>3970</v>
      </c>
      <c r="B3971" s="13">
        <v>6</v>
      </c>
      <c r="C3971" s="13">
        <v>15</v>
      </c>
      <c r="D3971" s="13">
        <v>9</v>
      </c>
      <c r="E3971" s="14">
        <f t="shared" si="1030"/>
        <v>166</v>
      </c>
      <c r="F3971" s="24">
        <f>'1 Solar Profile'!E3973*S$10</f>
        <v>1.0066895999999999</v>
      </c>
      <c r="G3971" s="24">
        <f>'2 Load Profile'!E3972</f>
        <v>0.6736676447211154</v>
      </c>
      <c r="H3971" s="24">
        <f t="shared" si="1040"/>
        <v>-0.33302195527888445</v>
      </c>
      <c r="I3971" s="13">
        <f t="shared" si="1041"/>
        <v>-0.33302195527888445</v>
      </c>
      <c r="J3971" s="24">
        <f t="shared" si="1042"/>
        <v>0.6736676447211154</v>
      </c>
      <c r="K3971" s="24">
        <f t="shared" si="1043"/>
        <v>0</v>
      </c>
      <c r="L3971" s="13"/>
      <c r="M3971" s="24"/>
      <c r="N3971" s="24">
        <f t="shared" si="1035"/>
        <v>0</v>
      </c>
      <c r="O3971" s="13"/>
      <c r="P3971" s="13"/>
    </row>
    <row r="3972" spans="1:16">
      <c r="A3972">
        <v>3971</v>
      </c>
      <c r="B3972" s="13">
        <v>6</v>
      </c>
      <c r="C3972" s="13">
        <v>15</v>
      </c>
      <c r="D3972" s="13">
        <v>10</v>
      </c>
      <c r="E3972" s="14">
        <f t="shared" si="1030"/>
        <v>166</v>
      </c>
      <c r="F3972" s="24">
        <f>'1 Solar Profile'!E3974*S$10</f>
        <v>1.0928420999999999</v>
      </c>
      <c r="G3972" s="24">
        <f>'2 Load Profile'!E3973</f>
        <v>0.67126499173294074</v>
      </c>
      <c r="H3972" s="24">
        <f t="shared" si="1040"/>
        <v>-0.42157710826705919</v>
      </c>
      <c r="I3972" s="13">
        <f t="shared" si="1041"/>
        <v>-0.42157710826705919</v>
      </c>
      <c r="J3972" s="24">
        <f t="shared" si="1042"/>
        <v>0.67126499173294074</v>
      </c>
      <c r="K3972" s="24">
        <f t="shared" si="1043"/>
        <v>0</v>
      </c>
      <c r="L3972" s="13"/>
      <c r="M3972" s="24"/>
      <c r="N3972" s="24">
        <f t="shared" si="1035"/>
        <v>0</v>
      </c>
      <c r="O3972" s="13"/>
      <c r="P3972" s="13"/>
    </row>
    <row r="3973" spans="1:16">
      <c r="A3973">
        <v>3972</v>
      </c>
      <c r="B3973" s="13">
        <v>6</v>
      </c>
      <c r="C3973" s="13">
        <v>15</v>
      </c>
      <c r="D3973" s="13">
        <v>11</v>
      </c>
      <c r="E3973" s="14">
        <f t="shared" si="1030"/>
        <v>166</v>
      </c>
      <c r="F3973" s="24">
        <f>'1 Solar Profile'!E3975*S$10</f>
        <v>3.8891049750000004</v>
      </c>
      <c r="G3973" s="24">
        <f>'2 Load Profile'!E3974</f>
        <v>0.64889463433438621</v>
      </c>
      <c r="H3973" s="24">
        <f t="shared" si="1040"/>
        <v>-3.2402103406656142</v>
      </c>
      <c r="I3973" s="13">
        <f t="shared" si="1041"/>
        <v>-3.2402103406656142</v>
      </c>
      <c r="J3973" s="24">
        <f t="shared" si="1042"/>
        <v>0.64889463433438621</v>
      </c>
      <c r="K3973" s="24">
        <f t="shared" si="1043"/>
        <v>0</v>
      </c>
      <c r="L3973" s="13"/>
      <c r="M3973" s="24"/>
      <c r="N3973" s="24">
        <f t="shared" si="1035"/>
        <v>0</v>
      </c>
      <c r="O3973" s="13"/>
      <c r="P3973" s="13"/>
    </row>
    <row r="3974" spans="1:16">
      <c r="A3974">
        <v>3973</v>
      </c>
      <c r="B3974" s="13">
        <v>6</v>
      </c>
      <c r="C3974" s="13">
        <v>15</v>
      </c>
      <c r="D3974" s="13">
        <v>12</v>
      </c>
      <c r="E3974" s="14">
        <f t="shared" si="1030"/>
        <v>166</v>
      </c>
      <c r="F3974" s="24">
        <f>'1 Solar Profile'!E3976*S$10</f>
        <v>2.1248466749999997</v>
      </c>
      <c r="G3974" s="24">
        <f>'2 Load Profile'!E3975</f>
        <v>0.62384541935045534</v>
      </c>
      <c r="H3974" s="24">
        <f t="shared" si="1040"/>
        <v>-1.5010012556495442</v>
      </c>
      <c r="I3974" s="13">
        <f t="shared" si="1041"/>
        <v>-1.5010012556495442</v>
      </c>
      <c r="J3974" s="24">
        <f t="shared" si="1042"/>
        <v>0.62384541935045545</v>
      </c>
      <c r="K3974" s="24">
        <f t="shared" si="1043"/>
        <v>0</v>
      </c>
      <c r="L3974" s="13"/>
      <c r="M3974" s="24"/>
      <c r="N3974" s="24">
        <f t="shared" si="1035"/>
        <v>0</v>
      </c>
      <c r="O3974" s="13"/>
      <c r="P3974" s="13"/>
    </row>
    <row r="3975" spans="1:16">
      <c r="A3975">
        <v>3974</v>
      </c>
      <c r="B3975" s="13">
        <v>6</v>
      </c>
      <c r="C3975" s="13">
        <v>15</v>
      </c>
      <c r="D3975" s="13">
        <v>13</v>
      </c>
      <c r="E3975" s="14">
        <f t="shared" si="1030"/>
        <v>166</v>
      </c>
      <c r="F3975" s="24">
        <f>'1 Solar Profile'!E3977*S$10</f>
        <v>3.0606675750000001</v>
      </c>
      <c r="G3975" s="24">
        <f>'2 Load Profile'!E3976</f>
        <v>0.61567050901209819</v>
      </c>
      <c r="H3975" s="24">
        <f t="shared" si="1040"/>
        <v>-2.4449970659879021</v>
      </c>
      <c r="I3975" s="13">
        <f t="shared" si="1041"/>
        <v>-2.4449970659879021</v>
      </c>
      <c r="J3975" s="24">
        <f t="shared" si="1042"/>
        <v>0.61567050901209797</v>
      </c>
      <c r="K3975" s="24">
        <f t="shared" si="1043"/>
        <v>0</v>
      </c>
      <c r="L3975" s="13"/>
      <c r="M3975" s="24"/>
      <c r="N3975" s="24">
        <f t="shared" si="1035"/>
        <v>0</v>
      </c>
      <c r="O3975" s="13"/>
      <c r="P3975" s="13"/>
    </row>
    <row r="3976" spans="1:16">
      <c r="A3976">
        <v>3975</v>
      </c>
      <c r="B3976" s="13">
        <v>6</v>
      </c>
      <c r="C3976" s="13">
        <v>15</v>
      </c>
      <c r="D3976" s="13">
        <v>14</v>
      </c>
      <c r="E3976" s="14">
        <f t="shared" si="1030"/>
        <v>166</v>
      </c>
      <c r="F3976" s="24">
        <f>'1 Solar Profile'!E3978*S$10</f>
        <v>2.9407234500000001</v>
      </c>
      <c r="G3976" s="24">
        <f>'2 Load Profile'!E3977</f>
        <v>0.64084819069482057</v>
      </c>
      <c r="H3976" s="24">
        <f t="shared" si="1040"/>
        <v>-2.2998752593051797</v>
      </c>
      <c r="I3976" s="13">
        <f t="shared" si="1041"/>
        <v>-2.2998752593051797</v>
      </c>
      <c r="J3976" s="24">
        <f t="shared" si="1042"/>
        <v>0.64084819069482046</v>
      </c>
      <c r="K3976" s="24">
        <f t="shared" si="1043"/>
        <v>0</v>
      </c>
      <c r="L3976" s="13"/>
      <c r="M3976" s="24"/>
      <c r="N3976" s="24">
        <f t="shared" si="1035"/>
        <v>0</v>
      </c>
      <c r="O3976" s="13"/>
      <c r="P3976" s="13"/>
    </row>
    <row r="3977" spans="1:16">
      <c r="A3977">
        <v>3976</v>
      </c>
      <c r="B3977" s="13">
        <v>6</v>
      </c>
      <c r="C3977" s="13">
        <v>15</v>
      </c>
      <c r="D3977" s="13">
        <v>15</v>
      </c>
      <c r="E3977" s="14">
        <f t="shared" si="1030"/>
        <v>166</v>
      </c>
      <c r="F3977" s="24">
        <f>'1 Solar Profile'!E3979*S$10</f>
        <v>2.019148425</v>
      </c>
      <c r="G3977" s="24">
        <f>'2 Load Profile'!E3978</f>
        <v>0.73197740895484653</v>
      </c>
      <c r="H3977" s="24">
        <f t="shared" si="1040"/>
        <v>-1.2871710160451535</v>
      </c>
      <c r="I3977" s="13">
        <f t="shared" si="1041"/>
        <v>-1.2871710160451535</v>
      </c>
      <c r="J3977" s="24">
        <f t="shared" si="1042"/>
        <v>0.73197740895484653</v>
      </c>
      <c r="K3977" s="24">
        <f t="shared" si="1043"/>
        <v>0</v>
      </c>
      <c r="L3977" s="13"/>
      <c r="M3977" s="24"/>
      <c r="N3977" s="24">
        <f t="shared" si="1035"/>
        <v>0</v>
      </c>
      <c r="O3977" s="13"/>
      <c r="P3977" s="13"/>
    </row>
    <row r="3978" spans="1:16">
      <c r="A3978">
        <v>3977</v>
      </c>
      <c r="B3978" s="13">
        <v>6</v>
      </c>
      <c r="C3978" s="13">
        <v>15</v>
      </c>
      <c r="D3978" s="13">
        <v>16</v>
      </c>
      <c r="E3978" s="14">
        <f t="shared" si="1030"/>
        <v>166</v>
      </c>
      <c r="F3978" s="24">
        <f>'1 Solar Profile'!E3980*S$10</f>
        <v>0.63414225000000002</v>
      </c>
      <c r="G3978" s="24">
        <f>'2 Load Profile'!E3979</f>
        <v>0.89043647458293063</v>
      </c>
      <c r="H3978" s="24">
        <f t="shared" si="1040"/>
        <v>0.25629422458293061</v>
      </c>
      <c r="I3978" s="13">
        <f t="shared" si="1041"/>
        <v>0</v>
      </c>
      <c r="J3978" s="24">
        <f t="shared" si="1042"/>
        <v>0.63414225000000002</v>
      </c>
      <c r="K3978" s="24">
        <f t="shared" si="1043"/>
        <v>0.25629422458293061</v>
      </c>
      <c r="L3978" s="13"/>
      <c r="M3978" s="24"/>
      <c r="N3978" s="24">
        <f t="shared" si="1035"/>
        <v>0</v>
      </c>
      <c r="O3978" s="13"/>
      <c r="P3978" s="13"/>
    </row>
    <row r="3979" spans="1:16">
      <c r="A3979">
        <v>3978</v>
      </c>
      <c r="B3979" s="13">
        <v>6</v>
      </c>
      <c r="C3979" s="13">
        <v>15</v>
      </c>
      <c r="D3979" s="13">
        <v>17</v>
      </c>
      <c r="E3979" s="14">
        <f t="shared" si="1030"/>
        <v>166</v>
      </c>
      <c r="F3979" s="24">
        <f>'1 Solar Profile'!E3981*S$10</f>
        <v>0.48487004999999994</v>
      </c>
      <c r="G3979" s="24">
        <f>'2 Load Profile'!E3980</f>
        <v>0.96407650292817715</v>
      </c>
      <c r="H3979" s="24">
        <f t="shared" si="1040"/>
        <v>0.47920645292817721</v>
      </c>
      <c r="I3979" s="13">
        <f t="shared" si="1041"/>
        <v>0</v>
      </c>
      <c r="J3979" s="24">
        <f t="shared" si="1042"/>
        <v>0.48487004999999994</v>
      </c>
      <c r="K3979" s="24">
        <f t="shared" si="1043"/>
        <v>0.47920645292817721</v>
      </c>
      <c r="L3979" s="13"/>
      <c r="M3979" s="24"/>
      <c r="N3979" s="24">
        <f t="shared" si="1035"/>
        <v>0</v>
      </c>
      <c r="O3979" s="13"/>
      <c r="P3979" s="13"/>
    </row>
    <row r="3980" spans="1:16">
      <c r="A3980">
        <v>3979</v>
      </c>
      <c r="B3980" s="13">
        <v>6</v>
      </c>
      <c r="C3980" s="13">
        <v>15</v>
      </c>
      <c r="D3980" s="13">
        <v>18</v>
      </c>
      <c r="E3980" s="14">
        <f t="shared" si="1030"/>
        <v>166</v>
      </c>
      <c r="F3980" s="24">
        <f>'1 Solar Profile'!E3982*S$10</f>
        <v>0.18353160000000002</v>
      </c>
      <c r="G3980" s="24">
        <f>'2 Load Profile'!E3981</f>
        <v>0.99992409676124194</v>
      </c>
      <c r="H3980" s="24">
        <f t="shared" si="1040"/>
        <v>0.81639249676124193</v>
      </c>
      <c r="I3980" s="13">
        <f t="shared" si="1041"/>
        <v>0</v>
      </c>
      <c r="J3980" s="24">
        <f t="shared" si="1042"/>
        <v>0.18353160000000002</v>
      </c>
      <c r="K3980" s="24">
        <f t="shared" si="1043"/>
        <v>0.81639249676124193</v>
      </c>
      <c r="L3980" s="13"/>
      <c r="M3980" s="24"/>
      <c r="N3980" s="24">
        <f t="shared" si="1035"/>
        <v>0</v>
      </c>
      <c r="O3980" s="13"/>
      <c r="P3980" s="13"/>
    </row>
    <row r="3981" spans="1:16">
      <c r="A3981">
        <v>3980</v>
      </c>
      <c r="B3981" s="13">
        <v>6</v>
      </c>
      <c r="C3981" s="13">
        <v>15</v>
      </c>
      <c r="D3981" s="13">
        <v>19</v>
      </c>
      <c r="E3981" s="14">
        <f t="shared" si="1030"/>
        <v>166</v>
      </c>
      <c r="F3981" s="24">
        <f>'1 Solar Profile'!E3983*S$10</f>
        <v>0</v>
      </c>
      <c r="G3981" s="24">
        <f>'2 Load Profile'!E3982</f>
        <v>1.1666334609106239</v>
      </c>
      <c r="H3981" s="24">
        <f t="shared" si="1040"/>
        <v>1.1666334609106239</v>
      </c>
      <c r="I3981" s="13">
        <f t="shared" si="1041"/>
        <v>0</v>
      </c>
      <c r="J3981" s="24">
        <f t="shared" si="1042"/>
        <v>0</v>
      </c>
      <c r="K3981" s="24">
        <f t="shared" si="1043"/>
        <v>1.1666334609106239</v>
      </c>
      <c r="L3981" s="13"/>
      <c r="M3981" s="24"/>
      <c r="N3981" s="24">
        <f t="shared" si="1035"/>
        <v>0</v>
      </c>
      <c r="O3981" s="13"/>
      <c r="P3981" s="13"/>
    </row>
    <row r="3982" spans="1:16">
      <c r="A3982">
        <v>3981</v>
      </c>
      <c r="B3982" s="13">
        <v>6</v>
      </c>
      <c r="C3982" s="13">
        <v>15</v>
      </c>
      <c r="D3982" s="13">
        <v>20</v>
      </c>
      <c r="E3982" s="14">
        <f t="shared" si="1030"/>
        <v>166</v>
      </c>
      <c r="F3982" s="24">
        <f>'1 Solar Profile'!E3984*S$10</f>
        <v>0</v>
      </c>
      <c r="G3982" s="24">
        <f>'2 Load Profile'!E3983</f>
        <v>1.3264104981079179</v>
      </c>
      <c r="H3982" s="24">
        <f t="shared" si="1040"/>
        <v>1.3264104981079179</v>
      </c>
      <c r="I3982" s="13">
        <f t="shared" si="1041"/>
        <v>0</v>
      </c>
      <c r="J3982" s="24">
        <f t="shared" si="1042"/>
        <v>0</v>
      </c>
      <c r="K3982" s="24">
        <f t="shared" si="1043"/>
        <v>1.3264104981079179</v>
      </c>
      <c r="L3982" s="13"/>
      <c r="M3982" s="24"/>
      <c r="N3982" s="24">
        <f t="shared" si="1035"/>
        <v>0</v>
      </c>
      <c r="O3982" s="24"/>
      <c r="P3982" s="24"/>
    </row>
    <row r="3983" spans="1:16">
      <c r="A3983">
        <v>3982</v>
      </c>
      <c r="B3983" s="13">
        <v>6</v>
      </c>
      <c r="C3983" s="13">
        <v>15</v>
      </c>
      <c r="D3983" s="13">
        <v>21</v>
      </c>
      <c r="E3983" s="14">
        <f t="shared" si="1030"/>
        <v>166</v>
      </c>
      <c r="F3983" s="24">
        <f>'1 Solar Profile'!E3985*S$10</f>
        <v>0</v>
      </c>
      <c r="G3983" s="24">
        <f>'2 Load Profile'!E3984</f>
        <v>1.1205858751523261</v>
      </c>
      <c r="H3983" s="24">
        <f t="shared" si="1040"/>
        <v>1.1205858751523261</v>
      </c>
      <c r="I3983" s="13">
        <f t="shared" si="1041"/>
        <v>0</v>
      </c>
      <c r="J3983" s="24">
        <f t="shared" si="1042"/>
        <v>0</v>
      </c>
      <c r="K3983" s="24">
        <f t="shared" si="1043"/>
        <v>1.1205858751523261</v>
      </c>
      <c r="L3983" s="13"/>
      <c r="M3983" s="24"/>
      <c r="N3983" s="24">
        <f t="shared" si="1035"/>
        <v>0</v>
      </c>
      <c r="O3983" s="13"/>
      <c r="P3983" s="13"/>
    </row>
    <row r="3984" spans="1:16">
      <c r="A3984">
        <v>3983</v>
      </c>
      <c r="B3984" s="13">
        <v>6</v>
      </c>
      <c r="C3984" s="13">
        <v>15</v>
      </c>
      <c r="D3984" s="13">
        <v>22</v>
      </c>
      <c r="E3984" s="14">
        <f t="shared" si="1030"/>
        <v>166</v>
      </c>
      <c r="F3984" s="24">
        <f>'1 Solar Profile'!E3986*S$10</f>
        <v>0</v>
      </c>
      <c r="G3984" s="24">
        <f>'2 Load Profile'!E3985</f>
        <v>0.85190916474687961</v>
      </c>
      <c r="H3984" s="24">
        <f t="shared" si="1040"/>
        <v>0.85190916474687961</v>
      </c>
      <c r="I3984" s="13">
        <f t="shared" si="1041"/>
        <v>0</v>
      </c>
      <c r="J3984" s="24">
        <f t="shared" si="1042"/>
        <v>0</v>
      </c>
      <c r="K3984" s="24">
        <f t="shared" si="1043"/>
        <v>0.85190916474687961</v>
      </c>
      <c r="L3984" s="13"/>
      <c r="M3984" s="24"/>
      <c r="N3984" s="24">
        <f t="shared" si="1035"/>
        <v>0</v>
      </c>
      <c r="O3984" s="13"/>
      <c r="P3984" s="13"/>
    </row>
    <row r="3985" spans="1:16">
      <c r="A3985">
        <v>3984</v>
      </c>
      <c r="B3985" s="13">
        <v>6</v>
      </c>
      <c r="C3985" s="13">
        <v>15</v>
      </c>
      <c r="D3985" s="13">
        <v>23</v>
      </c>
      <c r="E3985" s="14">
        <f t="shared" si="1030"/>
        <v>166</v>
      </c>
      <c r="F3985" s="24">
        <f>'1 Solar Profile'!E3987*S$10</f>
        <v>0</v>
      </c>
      <c r="G3985" s="24">
        <f>'2 Load Profile'!E3986</f>
        <v>0.57578483878257025</v>
      </c>
      <c r="H3985" s="24">
        <f t="shared" si="1040"/>
        <v>0.57578483878257025</v>
      </c>
      <c r="I3985" s="13">
        <f t="shared" si="1041"/>
        <v>0</v>
      </c>
      <c r="J3985" s="24">
        <f t="shared" si="1042"/>
        <v>0</v>
      </c>
      <c r="K3985" s="24">
        <f t="shared" si="1043"/>
        <v>0.57578483878257025</v>
      </c>
      <c r="L3985" s="13">
        <f t="shared" ref="L3985" si="1044">SUM(I3962:I3985)</f>
        <v>-12.501464555493484</v>
      </c>
      <c r="M3985" s="24">
        <f t="shared" ref="M3985" si="1045">SUMIF(H3962:H3985,"&gt;0",H3962:H3985)</f>
        <v>9.2541373535993969</v>
      </c>
      <c r="N3985" s="24">
        <f t="shared" si="1035"/>
        <v>-3.2473272018940875</v>
      </c>
      <c r="O3985" s="13">
        <f t="shared" ref="O3985" si="1046">IF(M3985&gt;(L3985*-1),(M3985+L3985)*S$12,0)</f>
        <v>0</v>
      </c>
      <c r="P3985" s="13">
        <f t="shared" ref="P3985" si="1047">IF(M3985&lt;(L3985*-1),(M3985+L3985)*S$14,0)</f>
        <v>-8.5891804490098617E-2</v>
      </c>
    </row>
    <row r="3986" spans="1:16">
      <c r="A3986">
        <v>3985</v>
      </c>
      <c r="B3986" s="13">
        <v>6</v>
      </c>
      <c r="C3986" s="13">
        <v>16</v>
      </c>
      <c r="D3986" s="13">
        <v>0</v>
      </c>
      <c r="E3986" s="14">
        <f t="shared" si="1030"/>
        <v>167</v>
      </c>
      <c r="F3986" s="24">
        <f>'1 Solar Profile'!E3988*S$10</f>
        <v>0</v>
      </c>
      <c r="G3986" s="24">
        <f>'2 Load Profile'!E3987</f>
        <v>0.46915494856747447</v>
      </c>
      <c r="H3986" s="24">
        <f t="shared" si="1040"/>
        <v>0.46915494856747447</v>
      </c>
      <c r="I3986" s="13">
        <f t="shared" si="1041"/>
        <v>0</v>
      </c>
      <c r="J3986" s="24">
        <f t="shared" si="1042"/>
        <v>0</v>
      </c>
      <c r="K3986" s="24">
        <f t="shared" si="1043"/>
        <v>0.46915494856747447</v>
      </c>
      <c r="L3986" s="13"/>
      <c r="M3986" s="24"/>
      <c r="N3986" s="24">
        <f t="shared" si="1035"/>
        <v>0</v>
      </c>
      <c r="O3986" s="13"/>
      <c r="P3986" s="13"/>
    </row>
    <row r="3987" spans="1:16">
      <c r="A3987">
        <v>3986</v>
      </c>
      <c r="B3987" s="13">
        <v>6</v>
      </c>
      <c r="C3987" s="13">
        <v>16</v>
      </c>
      <c r="D3987" s="13">
        <v>1</v>
      </c>
      <c r="E3987" s="14">
        <f t="shared" si="1030"/>
        <v>167</v>
      </c>
      <c r="F3987" s="24">
        <f>'1 Solar Profile'!E3989*S$10</f>
        <v>0</v>
      </c>
      <c r="G3987" s="24">
        <f>'2 Load Profile'!E3988</f>
        <v>0.42208900104364894</v>
      </c>
      <c r="H3987" s="24">
        <f t="shared" si="1040"/>
        <v>0.42208900104364894</v>
      </c>
      <c r="I3987" s="13">
        <f t="shared" si="1041"/>
        <v>0</v>
      </c>
      <c r="J3987" s="24">
        <f t="shared" si="1042"/>
        <v>0</v>
      </c>
      <c r="K3987" s="24">
        <f t="shared" si="1043"/>
        <v>0.42208900104364894</v>
      </c>
      <c r="L3987" s="13"/>
      <c r="M3987" s="24"/>
      <c r="N3987" s="24">
        <f t="shared" si="1035"/>
        <v>0</v>
      </c>
      <c r="O3987" s="13"/>
      <c r="P3987" s="13"/>
    </row>
    <row r="3988" spans="1:16">
      <c r="A3988">
        <v>3987</v>
      </c>
      <c r="B3988" s="13">
        <v>6</v>
      </c>
      <c r="C3988" s="13">
        <v>16</v>
      </c>
      <c r="D3988" s="13">
        <v>2</v>
      </c>
      <c r="E3988" s="14">
        <f t="shared" si="1030"/>
        <v>167</v>
      </c>
      <c r="F3988" s="24">
        <f>'1 Solar Profile'!E3990*S$10</f>
        <v>0</v>
      </c>
      <c r="G3988" s="24">
        <f>'2 Load Profile'!E3989</f>
        <v>0.41992607358056333</v>
      </c>
      <c r="H3988" s="24">
        <f t="shared" si="1040"/>
        <v>0.41992607358056333</v>
      </c>
      <c r="I3988" s="13">
        <f t="shared" si="1041"/>
        <v>0</v>
      </c>
      <c r="J3988" s="24">
        <f t="shared" si="1042"/>
        <v>0</v>
      </c>
      <c r="K3988" s="24">
        <f t="shared" si="1043"/>
        <v>0.41992607358056333</v>
      </c>
      <c r="L3988" s="13"/>
      <c r="M3988" s="24"/>
      <c r="N3988" s="24">
        <f t="shared" si="1035"/>
        <v>0</v>
      </c>
      <c r="O3988" s="13"/>
      <c r="P3988" s="13"/>
    </row>
    <row r="3989" spans="1:16">
      <c r="A3989">
        <v>3988</v>
      </c>
      <c r="B3989" s="13">
        <v>6</v>
      </c>
      <c r="C3989" s="13">
        <v>16</v>
      </c>
      <c r="D3989" s="13">
        <v>3</v>
      </c>
      <c r="E3989" s="14">
        <f t="shared" si="1030"/>
        <v>167</v>
      </c>
      <c r="F3989" s="24">
        <f>'1 Solar Profile'!E3991*S$10</f>
        <v>0</v>
      </c>
      <c r="G3989" s="24">
        <f>'2 Load Profile'!E3990</f>
        <v>0.42538688617678305</v>
      </c>
      <c r="H3989" s="24">
        <f t="shared" si="1040"/>
        <v>0.42538688617678305</v>
      </c>
      <c r="I3989" s="13">
        <f t="shared" si="1041"/>
        <v>0</v>
      </c>
      <c r="J3989" s="24">
        <f t="shared" si="1042"/>
        <v>0</v>
      </c>
      <c r="K3989" s="24">
        <f t="shared" si="1043"/>
        <v>0.42538688617678305</v>
      </c>
      <c r="L3989" s="13"/>
      <c r="M3989" s="24"/>
      <c r="N3989" s="24">
        <f t="shared" si="1035"/>
        <v>0</v>
      </c>
      <c r="O3989" s="13"/>
      <c r="P3989" s="13"/>
    </row>
    <row r="3990" spans="1:16">
      <c r="A3990">
        <v>3989</v>
      </c>
      <c r="B3990" s="13">
        <v>6</v>
      </c>
      <c r="C3990" s="13">
        <v>16</v>
      </c>
      <c r="D3990" s="13">
        <v>4</v>
      </c>
      <c r="E3990" s="14">
        <f t="shared" si="1030"/>
        <v>167</v>
      </c>
      <c r="F3990" s="24">
        <f>'1 Solar Profile'!E3992*S$10</f>
        <v>1.9890675E-2</v>
      </c>
      <c r="G3990" s="24">
        <f>'2 Load Profile'!E3991</f>
        <v>0.4740575654625761</v>
      </c>
      <c r="H3990" s="24">
        <f t="shared" si="1040"/>
        <v>0.45416689046257608</v>
      </c>
      <c r="I3990" s="13">
        <f t="shared" si="1041"/>
        <v>0</v>
      </c>
      <c r="J3990" s="24">
        <f t="shared" si="1042"/>
        <v>1.9890675E-2</v>
      </c>
      <c r="K3990" s="24">
        <f t="shared" si="1043"/>
        <v>0.45416689046257608</v>
      </c>
      <c r="L3990" s="13"/>
      <c r="M3990" s="24"/>
      <c r="N3990" s="24">
        <f t="shared" si="1035"/>
        <v>0</v>
      </c>
      <c r="O3990" s="13"/>
      <c r="P3990" s="13"/>
    </row>
    <row r="3991" spans="1:16">
      <c r="A3991">
        <v>3990</v>
      </c>
      <c r="B3991" s="13">
        <v>6</v>
      </c>
      <c r="C3991" s="13">
        <v>16</v>
      </c>
      <c r="D3991" s="13">
        <v>5</v>
      </c>
      <c r="E3991" s="14">
        <f t="shared" si="1030"/>
        <v>167</v>
      </c>
      <c r="F3991" s="24">
        <f>'1 Solar Profile'!E3993*S$10</f>
        <v>0.27949950000000001</v>
      </c>
      <c r="G3991" s="24">
        <f>'2 Load Profile'!E3992</f>
        <v>0.58995871143701395</v>
      </c>
      <c r="H3991" s="24">
        <f t="shared" si="1040"/>
        <v>0.31045921143701394</v>
      </c>
      <c r="I3991" s="13">
        <f t="shared" si="1041"/>
        <v>0</v>
      </c>
      <c r="J3991" s="24">
        <f t="shared" si="1042"/>
        <v>0.27949950000000001</v>
      </c>
      <c r="K3991" s="24">
        <f t="shared" si="1043"/>
        <v>0.31045921143701394</v>
      </c>
      <c r="L3991" s="13"/>
      <c r="M3991" s="24"/>
      <c r="N3991" s="24">
        <f t="shared" si="1035"/>
        <v>0</v>
      </c>
      <c r="O3991" s="13"/>
      <c r="P3991" s="13"/>
    </row>
    <row r="3992" spans="1:16">
      <c r="A3992">
        <v>3991</v>
      </c>
      <c r="B3992" s="13">
        <v>6</v>
      </c>
      <c r="C3992" s="13">
        <v>16</v>
      </c>
      <c r="D3992" s="13">
        <v>6</v>
      </c>
      <c r="E3992" s="14">
        <f t="shared" ref="E3992:E4055" si="1048">IF(D3992&lt;D3991, E3991+1,E3991)</f>
        <v>167</v>
      </c>
      <c r="F3992" s="24">
        <f>'1 Solar Profile'!E3994*S$10</f>
        <v>1.2817932750000001</v>
      </c>
      <c r="G3992" s="24">
        <f>'2 Load Profile'!E3993</f>
        <v>0.75601323253988129</v>
      </c>
      <c r="H3992" s="24">
        <f t="shared" si="1040"/>
        <v>-0.52578004246011878</v>
      </c>
      <c r="I3992" s="13">
        <f t="shared" si="1041"/>
        <v>-0.52578004246011878</v>
      </c>
      <c r="J3992" s="24">
        <f t="shared" si="1042"/>
        <v>0.75601323253988129</v>
      </c>
      <c r="K3992" s="24">
        <f t="shared" si="1043"/>
        <v>0</v>
      </c>
      <c r="L3992" s="13"/>
      <c r="M3992" s="24"/>
      <c r="N3992" s="24">
        <f t="shared" si="1035"/>
        <v>0</v>
      </c>
      <c r="O3992" s="13"/>
      <c r="P3992" s="13"/>
    </row>
    <row r="3993" spans="1:16">
      <c r="A3993">
        <v>3992</v>
      </c>
      <c r="B3993" s="13">
        <v>6</v>
      </c>
      <c r="C3993" s="13">
        <v>16</v>
      </c>
      <c r="D3993" s="13">
        <v>7</v>
      </c>
      <c r="E3993" s="14">
        <f t="shared" si="1048"/>
        <v>167</v>
      </c>
      <c r="F3993" s="24">
        <f>'1 Solar Profile'!E3995*S$10</f>
        <v>2.4908278500000001</v>
      </c>
      <c r="G3993" s="24">
        <f>'2 Load Profile'!E3994</f>
        <v>0.70277390032951992</v>
      </c>
      <c r="H3993" s="24">
        <f t="shared" si="1040"/>
        <v>-1.7880539496704801</v>
      </c>
      <c r="I3993" s="13">
        <f t="shared" si="1041"/>
        <v>-1.7880539496704801</v>
      </c>
      <c r="J3993" s="24">
        <f t="shared" si="1042"/>
        <v>0.70277390032951992</v>
      </c>
      <c r="K3993" s="24">
        <f t="shared" si="1043"/>
        <v>0</v>
      </c>
      <c r="L3993" s="13"/>
      <c r="M3993" s="24"/>
      <c r="N3993" s="24">
        <f t="shared" si="1035"/>
        <v>0</v>
      </c>
      <c r="O3993" s="13"/>
      <c r="P3993" s="13"/>
    </row>
    <row r="3994" spans="1:16">
      <c r="A3994">
        <v>3993</v>
      </c>
      <c r="B3994" s="13">
        <v>6</v>
      </c>
      <c r="C3994" s="13">
        <v>16</v>
      </c>
      <c r="D3994" s="13">
        <v>8</v>
      </c>
      <c r="E3994" s="14">
        <f t="shared" si="1048"/>
        <v>167</v>
      </c>
      <c r="F3994" s="24">
        <f>'1 Solar Profile'!E3996*S$10</f>
        <v>3.5296569000000004</v>
      </c>
      <c r="G3994" s="24">
        <f>'2 Load Profile'!E3995</f>
        <v>0.66351826359087418</v>
      </c>
      <c r="H3994" s="24">
        <f t="shared" si="1040"/>
        <v>-2.8661386364091261</v>
      </c>
      <c r="I3994" s="13">
        <f t="shared" si="1041"/>
        <v>-2.8661386364091261</v>
      </c>
      <c r="J3994" s="24">
        <f t="shared" si="1042"/>
        <v>0.66351826359087429</v>
      </c>
      <c r="K3994" s="24">
        <f t="shared" si="1043"/>
        <v>0</v>
      </c>
      <c r="L3994" s="13"/>
      <c r="M3994" s="24"/>
      <c r="N3994" s="24">
        <f t="shared" si="1035"/>
        <v>0</v>
      </c>
      <c r="O3994" s="13"/>
      <c r="P3994" s="13"/>
    </row>
    <row r="3995" spans="1:16">
      <c r="A3995">
        <v>3994</v>
      </c>
      <c r="B3995" s="13">
        <v>6</v>
      </c>
      <c r="C3995" s="13">
        <v>16</v>
      </c>
      <c r="D3995" s="13">
        <v>9</v>
      </c>
      <c r="E3995" s="14">
        <f t="shared" si="1048"/>
        <v>167</v>
      </c>
      <c r="F3995" s="24">
        <f>'1 Solar Profile'!E3997*S$10</f>
        <v>4.29196635</v>
      </c>
      <c r="G3995" s="24">
        <f>'2 Load Profile'!E3996</f>
        <v>0.68196301751954436</v>
      </c>
      <c r="H3995" s="24">
        <f t="shared" si="1040"/>
        <v>-3.6100033324804555</v>
      </c>
      <c r="I3995" s="13">
        <f t="shared" si="1041"/>
        <v>-3.6100033324804555</v>
      </c>
      <c r="J3995" s="24">
        <f t="shared" si="1042"/>
        <v>0.68196301751954458</v>
      </c>
      <c r="K3995" s="24">
        <f t="shared" si="1043"/>
        <v>0</v>
      </c>
      <c r="L3995" s="13"/>
      <c r="M3995" s="24"/>
      <c r="N3995" s="24">
        <f t="shared" si="1035"/>
        <v>0</v>
      </c>
      <c r="O3995" s="13"/>
      <c r="P3995" s="13"/>
    </row>
    <row r="3996" spans="1:16">
      <c r="A3996">
        <v>3995</v>
      </c>
      <c r="B3996" s="13">
        <v>6</v>
      </c>
      <c r="C3996" s="13">
        <v>16</v>
      </c>
      <c r="D3996" s="13">
        <v>10</v>
      </c>
      <c r="E3996" s="14">
        <f t="shared" si="1048"/>
        <v>167</v>
      </c>
      <c r="F3996" s="24">
        <f>'1 Solar Profile'!E3998*S$10</f>
        <v>4.7736485999999996</v>
      </c>
      <c r="G3996" s="24">
        <f>'2 Load Profile'!E3997</f>
        <v>0.68071252272129901</v>
      </c>
      <c r="H3996" s="24">
        <f t="shared" si="1040"/>
        <v>-4.0929360772787007</v>
      </c>
      <c r="I3996" s="13">
        <f t="shared" si="1041"/>
        <v>-4.0929360772787007</v>
      </c>
      <c r="J3996" s="24">
        <f t="shared" si="1042"/>
        <v>0.6807125227212989</v>
      </c>
      <c r="K3996" s="24">
        <f t="shared" si="1043"/>
        <v>0</v>
      </c>
      <c r="L3996" s="13"/>
      <c r="M3996" s="24"/>
      <c r="N3996" s="24">
        <f t="shared" si="1035"/>
        <v>0</v>
      </c>
      <c r="O3996" s="13"/>
      <c r="P3996" s="13"/>
    </row>
    <row r="3997" spans="1:16">
      <c r="A3997">
        <v>3996</v>
      </c>
      <c r="B3997" s="13">
        <v>6</v>
      </c>
      <c r="C3997" s="13">
        <v>16</v>
      </c>
      <c r="D3997" s="13">
        <v>11</v>
      </c>
      <c r="E3997" s="14">
        <f t="shared" si="1048"/>
        <v>167</v>
      </c>
      <c r="F3997" s="24">
        <f>'1 Solar Profile'!E3999*S$10</f>
        <v>4.9393259999999994</v>
      </c>
      <c r="G3997" s="24">
        <f>'2 Load Profile'!E3998</f>
        <v>0.65878049872085631</v>
      </c>
      <c r="H3997" s="24">
        <f t="shared" si="1040"/>
        <v>-4.2805455012791427</v>
      </c>
      <c r="I3997" s="13">
        <f t="shared" si="1041"/>
        <v>-4.2805455012791427</v>
      </c>
      <c r="J3997" s="24">
        <f t="shared" si="1042"/>
        <v>0.65878049872085676</v>
      </c>
      <c r="K3997" s="24">
        <f t="shared" si="1043"/>
        <v>0</v>
      </c>
      <c r="L3997" s="13"/>
      <c r="M3997" s="24"/>
      <c r="N3997" s="24">
        <f t="shared" si="1035"/>
        <v>0</v>
      </c>
      <c r="O3997" s="13"/>
      <c r="P3997" s="13"/>
    </row>
    <row r="3998" spans="1:16">
      <c r="A3998">
        <v>3997</v>
      </c>
      <c r="B3998" s="13">
        <v>6</v>
      </c>
      <c r="C3998" s="13">
        <v>16</v>
      </c>
      <c r="D3998" s="13">
        <v>12</v>
      </c>
      <c r="E3998" s="14">
        <f t="shared" si="1048"/>
        <v>167</v>
      </c>
      <c r="F3998" s="24">
        <f>'1 Solar Profile'!E4000*S$10</f>
        <v>4.8552367499999995</v>
      </c>
      <c r="G3998" s="24">
        <f>'2 Load Profile'!E3999</f>
        <v>0.63378638238329721</v>
      </c>
      <c r="H3998" s="24">
        <f t="shared" si="1040"/>
        <v>-4.2214503676167023</v>
      </c>
      <c r="I3998" s="13">
        <f t="shared" si="1041"/>
        <v>-4.2214503676167023</v>
      </c>
      <c r="J3998" s="24">
        <f t="shared" si="1042"/>
        <v>0.63378638238329721</v>
      </c>
      <c r="K3998" s="24">
        <f t="shared" si="1043"/>
        <v>0</v>
      </c>
      <c r="L3998" s="13"/>
      <c r="M3998" s="24"/>
      <c r="N3998" s="24">
        <f t="shared" si="1035"/>
        <v>0</v>
      </c>
      <c r="O3998" s="13"/>
      <c r="P3998" s="13"/>
    </row>
    <row r="3999" spans="1:16">
      <c r="A3999">
        <v>3998</v>
      </c>
      <c r="B3999" s="13">
        <v>6</v>
      </c>
      <c r="C3999" s="13">
        <v>16</v>
      </c>
      <c r="D3999" s="13">
        <v>13</v>
      </c>
      <c r="E3999" s="14">
        <f t="shared" si="1048"/>
        <v>167</v>
      </c>
      <c r="F3999" s="24">
        <f>'1 Solar Profile'!E4001*S$10</f>
        <v>4.4369387999999992</v>
      </c>
      <c r="G3999" s="24">
        <f>'2 Load Profile'!E4000</f>
        <v>0.61567050901209819</v>
      </c>
      <c r="H3999" s="24">
        <f t="shared" si="1040"/>
        <v>-3.8212682909879012</v>
      </c>
      <c r="I3999" s="13">
        <f t="shared" si="1041"/>
        <v>-3.8212682909879012</v>
      </c>
      <c r="J3999" s="24">
        <f t="shared" si="1042"/>
        <v>0.61567050901209797</v>
      </c>
      <c r="K3999" s="24">
        <f t="shared" si="1043"/>
        <v>0</v>
      </c>
      <c r="L3999" s="13"/>
      <c r="M3999" s="24"/>
      <c r="N3999" s="24">
        <f t="shared" si="1035"/>
        <v>0</v>
      </c>
      <c r="O3999" s="13"/>
      <c r="P3999" s="13"/>
    </row>
    <row r="4000" spans="1:16">
      <c r="A4000">
        <v>3999</v>
      </c>
      <c r="B4000" s="13">
        <v>6</v>
      </c>
      <c r="C4000" s="13">
        <v>16</v>
      </c>
      <c r="D4000" s="13">
        <v>14</v>
      </c>
      <c r="E4000" s="14">
        <f t="shared" si="1048"/>
        <v>167</v>
      </c>
      <c r="F4000" s="24">
        <f>'1 Solar Profile'!E4002*S$10</f>
        <v>3.8585247750000002</v>
      </c>
      <c r="G4000" s="24">
        <f>'2 Load Profile'!E4001</f>
        <v>0.64084819069482057</v>
      </c>
      <c r="H4000" s="24">
        <f t="shared" si="1040"/>
        <v>-3.2176765843051798</v>
      </c>
      <c r="I4000" s="13">
        <f t="shared" si="1041"/>
        <v>-3.2176765843051798</v>
      </c>
      <c r="J4000" s="24">
        <f t="shared" si="1042"/>
        <v>0.64084819069482046</v>
      </c>
      <c r="K4000" s="24">
        <f t="shared" si="1043"/>
        <v>0</v>
      </c>
      <c r="L4000" s="13"/>
      <c r="M4000" s="24"/>
      <c r="N4000" s="24">
        <f t="shared" si="1035"/>
        <v>0</v>
      </c>
      <c r="O4000" s="13"/>
      <c r="P4000" s="13"/>
    </row>
    <row r="4001" spans="1:16">
      <c r="A4001">
        <v>4000</v>
      </c>
      <c r="B4001" s="13">
        <v>6</v>
      </c>
      <c r="C4001" s="13">
        <v>16</v>
      </c>
      <c r="D4001" s="13">
        <v>15</v>
      </c>
      <c r="E4001" s="14">
        <f t="shared" si="1048"/>
        <v>167</v>
      </c>
      <c r="F4001" s="24">
        <f>'1 Solar Profile'!E4003*S$10</f>
        <v>3.026512125</v>
      </c>
      <c r="G4001" s="24">
        <f>'2 Load Profile'!E4002</f>
        <v>0.73197740895484653</v>
      </c>
      <c r="H4001" s="24">
        <f t="shared" si="1040"/>
        <v>-2.2945347160451535</v>
      </c>
      <c r="I4001" s="13">
        <f t="shared" si="1041"/>
        <v>-2.2945347160451535</v>
      </c>
      <c r="J4001" s="24">
        <f t="shared" si="1042"/>
        <v>0.73197740895484653</v>
      </c>
      <c r="K4001" s="24">
        <f t="shared" si="1043"/>
        <v>0</v>
      </c>
      <c r="L4001" s="13"/>
      <c r="M4001" s="24"/>
      <c r="N4001" s="24">
        <f t="shared" si="1035"/>
        <v>0</v>
      </c>
      <c r="O4001" s="13"/>
      <c r="P4001" s="13"/>
    </row>
    <row r="4002" spans="1:16">
      <c r="A4002">
        <v>4001</v>
      </c>
      <c r="B4002" s="13">
        <v>6</v>
      </c>
      <c r="C4002" s="13">
        <v>16</v>
      </c>
      <c r="D4002" s="13">
        <v>16</v>
      </c>
      <c r="E4002" s="14">
        <f t="shared" si="1048"/>
        <v>167</v>
      </c>
      <c r="F4002" s="24">
        <f>'1 Solar Profile'!E4004*S$10</f>
        <v>1.9812366000000001</v>
      </c>
      <c r="G4002" s="24">
        <f>'2 Load Profile'!E4003</f>
        <v>0.89043647458293063</v>
      </c>
      <c r="H4002" s="24">
        <f t="shared" si="1040"/>
        <v>-1.0908001254170694</v>
      </c>
      <c r="I4002" s="13">
        <f t="shared" si="1041"/>
        <v>-1.0908001254170694</v>
      </c>
      <c r="J4002" s="24">
        <f t="shared" si="1042"/>
        <v>0.89043647458293074</v>
      </c>
      <c r="K4002" s="24">
        <f t="shared" si="1043"/>
        <v>0</v>
      </c>
      <c r="L4002" s="13"/>
      <c r="M4002" s="24"/>
      <c r="N4002" s="24">
        <f t="shared" si="1035"/>
        <v>0</v>
      </c>
      <c r="O4002" s="13"/>
      <c r="P4002" s="13"/>
    </row>
    <row r="4003" spans="1:16">
      <c r="A4003">
        <v>4002</v>
      </c>
      <c r="B4003" s="13">
        <v>6</v>
      </c>
      <c r="C4003" s="13">
        <v>16</v>
      </c>
      <c r="D4003" s="13">
        <v>17</v>
      </c>
      <c r="E4003" s="14">
        <f t="shared" si="1048"/>
        <v>167</v>
      </c>
      <c r="F4003" s="24">
        <f>'1 Solar Profile'!E4005*S$10</f>
        <v>0.8360919</v>
      </c>
      <c r="G4003" s="24">
        <f>'2 Load Profile'!E4004</f>
        <v>0.96407650292817715</v>
      </c>
      <c r="H4003" s="24">
        <f t="shared" si="1040"/>
        <v>0.12798460292817715</v>
      </c>
      <c r="I4003" s="13">
        <f t="shared" si="1041"/>
        <v>0</v>
      </c>
      <c r="J4003" s="24">
        <f t="shared" si="1042"/>
        <v>0.8360919</v>
      </c>
      <c r="K4003" s="24">
        <f t="shared" si="1043"/>
        <v>0.12798460292817715</v>
      </c>
      <c r="L4003" s="13"/>
      <c r="M4003" s="24"/>
      <c r="N4003" s="24">
        <f t="shared" si="1035"/>
        <v>0</v>
      </c>
      <c r="O4003" s="13"/>
      <c r="P4003" s="13"/>
    </row>
    <row r="4004" spans="1:16">
      <c r="A4004">
        <v>4003</v>
      </c>
      <c r="B4004" s="13">
        <v>6</v>
      </c>
      <c r="C4004" s="13">
        <v>16</v>
      </c>
      <c r="D4004" s="13">
        <v>18</v>
      </c>
      <c r="E4004" s="14">
        <f t="shared" si="1048"/>
        <v>167</v>
      </c>
      <c r="F4004" s="24">
        <f>'1 Solar Profile'!E4006*S$10</f>
        <v>0.13258192499999999</v>
      </c>
      <c r="G4004" s="24">
        <f>'2 Load Profile'!E4005</f>
        <v>0.99992409676124194</v>
      </c>
      <c r="H4004" s="24">
        <f t="shared" si="1040"/>
        <v>0.86734217176124195</v>
      </c>
      <c r="I4004" s="13">
        <f t="shared" si="1041"/>
        <v>0</v>
      </c>
      <c r="J4004" s="24">
        <f t="shared" si="1042"/>
        <v>0.13258192499999999</v>
      </c>
      <c r="K4004" s="24">
        <f t="shared" si="1043"/>
        <v>0.86734217176124195</v>
      </c>
      <c r="L4004" s="13"/>
      <c r="M4004" s="24"/>
      <c r="N4004" s="24">
        <f t="shared" si="1035"/>
        <v>0</v>
      </c>
      <c r="O4004" s="13"/>
      <c r="P4004" s="13"/>
    </row>
    <row r="4005" spans="1:16">
      <c r="A4005">
        <v>4004</v>
      </c>
      <c r="B4005" s="13">
        <v>6</v>
      </c>
      <c r="C4005" s="13">
        <v>16</v>
      </c>
      <c r="D4005" s="13">
        <v>19</v>
      </c>
      <c r="E4005" s="14">
        <f t="shared" si="1048"/>
        <v>167</v>
      </c>
      <c r="F4005" s="24">
        <f>'1 Solar Profile'!E4007*S$10</f>
        <v>0</v>
      </c>
      <c r="G4005" s="24">
        <f>'2 Load Profile'!E4006</f>
        <v>1.1666334609106239</v>
      </c>
      <c r="H4005" s="24">
        <f t="shared" si="1040"/>
        <v>1.1666334609106239</v>
      </c>
      <c r="I4005" s="13">
        <f t="shared" si="1041"/>
        <v>0</v>
      </c>
      <c r="J4005" s="24">
        <f t="shared" si="1042"/>
        <v>0</v>
      </c>
      <c r="K4005" s="24">
        <f t="shared" si="1043"/>
        <v>1.1666334609106239</v>
      </c>
      <c r="L4005" s="13"/>
      <c r="M4005" s="24"/>
      <c r="N4005" s="24">
        <f t="shared" si="1035"/>
        <v>0</v>
      </c>
      <c r="O4005" s="13"/>
      <c r="P4005" s="13"/>
    </row>
    <row r="4006" spans="1:16">
      <c r="A4006">
        <v>4005</v>
      </c>
      <c r="B4006" s="13">
        <v>6</v>
      </c>
      <c r="C4006" s="13">
        <v>16</v>
      </c>
      <c r="D4006" s="13">
        <v>20</v>
      </c>
      <c r="E4006" s="14">
        <f t="shared" si="1048"/>
        <v>167</v>
      </c>
      <c r="F4006" s="24">
        <f>'1 Solar Profile'!E4008*S$10</f>
        <v>0</v>
      </c>
      <c r="G4006" s="24">
        <f>'2 Load Profile'!E4007</f>
        <v>1.3264104981079179</v>
      </c>
      <c r="H4006" s="24">
        <f t="shared" si="1040"/>
        <v>1.3264104981079179</v>
      </c>
      <c r="I4006" s="13">
        <f t="shared" si="1041"/>
        <v>0</v>
      </c>
      <c r="J4006" s="24">
        <f t="shared" si="1042"/>
        <v>0</v>
      </c>
      <c r="K4006" s="24">
        <f t="shared" si="1043"/>
        <v>1.3264104981079179</v>
      </c>
      <c r="L4006" s="13"/>
      <c r="M4006" s="24"/>
      <c r="N4006" s="24">
        <f t="shared" si="1035"/>
        <v>0</v>
      </c>
      <c r="O4006" s="24"/>
      <c r="P4006" s="24"/>
    </row>
    <row r="4007" spans="1:16">
      <c r="A4007">
        <v>4006</v>
      </c>
      <c r="B4007" s="13">
        <v>6</v>
      </c>
      <c r="C4007" s="13">
        <v>16</v>
      </c>
      <c r="D4007" s="13">
        <v>21</v>
      </c>
      <c r="E4007" s="14">
        <f t="shared" si="1048"/>
        <v>167</v>
      </c>
      <c r="F4007" s="24">
        <f>'1 Solar Profile'!E4009*S$10</f>
        <v>0</v>
      </c>
      <c r="G4007" s="24">
        <f>'2 Load Profile'!E4008</f>
        <v>1.1205858751523261</v>
      </c>
      <c r="H4007" s="24">
        <f t="shared" si="1040"/>
        <v>1.1205858751523261</v>
      </c>
      <c r="I4007" s="13">
        <f t="shared" si="1041"/>
        <v>0</v>
      </c>
      <c r="J4007" s="24">
        <f t="shared" si="1042"/>
        <v>0</v>
      </c>
      <c r="K4007" s="24">
        <f t="shared" si="1043"/>
        <v>1.1205858751523261</v>
      </c>
      <c r="L4007" s="13"/>
      <c r="M4007" s="24"/>
      <c r="N4007" s="24">
        <f t="shared" si="1035"/>
        <v>0</v>
      </c>
      <c r="O4007" s="13"/>
      <c r="P4007" s="13"/>
    </row>
    <row r="4008" spans="1:16">
      <c r="A4008">
        <v>4007</v>
      </c>
      <c r="B4008" s="13">
        <v>6</v>
      </c>
      <c r="C4008" s="13">
        <v>16</v>
      </c>
      <c r="D4008" s="13">
        <v>22</v>
      </c>
      <c r="E4008" s="14">
        <f t="shared" si="1048"/>
        <v>167</v>
      </c>
      <c r="F4008" s="24">
        <f>'1 Solar Profile'!E4010*S$10</f>
        <v>0</v>
      </c>
      <c r="G4008" s="24">
        <f>'2 Load Profile'!E4009</f>
        <v>0.85190916474687961</v>
      </c>
      <c r="H4008" s="24">
        <f t="shared" si="1040"/>
        <v>0.85190916474687961</v>
      </c>
      <c r="I4008" s="13">
        <f t="shared" si="1041"/>
        <v>0</v>
      </c>
      <c r="J4008" s="24">
        <f t="shared" si="1042"/>
        <v>0</v>
      </c>
      <c r="K4008" s="24">
        <f t="shared" si="1043"/>
        <v>0.85190916474687961</v>
      </c>
      <c r="L4008" s="13"/>
      <c r="M4008" s="24"/>
      <c r="N4008" s="24">
        <f t="shared" si="1035"/>
        <v>0</v>
      </c>
      <c r="O4008" s="13"/>
      <c r="P4008" s="13"/>
    </row>
    <row r="4009" spans="1:16">
      <c r="A4009">
        <v>4008</v>
      </c>
      <c r="B4009" s="13">
        <v>6</v>
      </c>
      <c r="C4009" s="13">
        <v>16</v>
      </c>
      <c r="D4009" s="13">
        <v>23</v>
      </c>
      <c r="E4009" s="14">
        <f t="shared" si="1048"/>
        <v>167</v>
      </c>
      <c r="F4009" s="24">
        <f>'1 Solar Profile'!E4011*S$10</f>
        <v>0</v>
      </c>
      <c r="G4009" s="24">
        <f>'2 Load Profile'!E4010</f>
        <v>0.57578483878257025</v>
      </c>
      <c r="H4009" s="24">
        <f t="shared" si="1040"/>
        <v>0.57578483878257025</v>
      </c>
      <c r="I4009" s="13">
        <f t="shared" si="1041"/>
        <v>0</v>
      </c>
      <c r="J4009" s="24">
        <f t="shared" si="1042"/>
        <v>0</v>
      </c>
      <c r="K4009" s="24">
        <f t="shared" si="1043"/>
        <v>0.57578483878257025</v>
      </c>
      <c r="L4009" s="13">
        <f t="shared" ref="L4009" si="1049">SUM(I3986:I4009)</f>
        <v>-31.809187623950027</v>
      </c>
      <c r="M4009" s="24">
        <f t="shared" ref="M4009" si="1050">SUMIF(H3986:H4009,"&gt;0",H3986:H4009)</f>
        <v>8.5378336236577965</v>
      </c>
      <c r="N4009" s="24">
        <f t="shared" ref="N4009:N4072" si="1051">M4009+L4009</f>
        <v>-23.271354000292231</v>
      </c>
      <c r="O4009" s="13">
        <f t="shared" ref="O4009" si="1052">IF(M4009&gt;(L4009*-1),(M4009+L4009)*S$12,0)</f>
        <v>0</v>
      </c>
      <c r="P4009" s="13">
        <f t="shared" ref="P4009" si="1053">IF(M4009&lt;(L4009*-1),(M4009+L4009)*S$14,0)</f>
        <v>-0.61552731330772958</v>
      </c>
    </row>
    <row r="4010" spans="1:16">
      <c r="A4010">
        <v>4009</v>
      </c>
      <c r="B4010" s="13">
        <v>6</v>
      </c>
      <c r="C4010" s="13">
        <v>17</v>
      </c>
      <c r="D4010" s="13">
        <v>0</v>
      </c>
      <c r="E4010" s="14">
        <f t="shared" si="1048"/>
        <v>168</v>
      </c>
      <c r="F4010" s="24">
        <f>'1 Solar Profile'!E4012*S$10</f>
        <v>0</v>
      </c>
      <c r="G4010" s="24">
        <f>'2 Load Profile'!E4011</f>
        <v>0.47278256624215281</v>
      </c>
      <c r="H4010" s="24">
        <f t="shared" si="1040"/>
        <v>0.47278256624215281</v>
      </c>
      <c r="I4010" s="13">
        <f t="shared" si="1041"/>
        <v>0</v>
      </c>
      <c r="J4010" s="24">
        <f t="shared" si="1042"/>
        <v>0</v>
      </c>
      <c r="K4010" s="24">
        <f t="shared" si="1043"/>
        <v>0.47278256624215281</v>
      </c>
      <c r="L4010" s="13"/>
      <c r="M4010" s="24"/>
      <c r="N4010" s="24">
        <f t="shared" si="1051"/>
        <v>0</v>
      </c>
      <c r="O4010" s="13"/>
      <c r="P4010" s="13"/>
    </row>
    <row r="4011" spans="1:16">
      <c r="A4011">
        <v>4010</v>
      </c>
      <c r="B4011" s="13">
        <v>6</v>
      </c>
      <c r="C4011" s="13">
        <v>17</v>
      </c>
      <c r="D4011" s="13">
        <v>1</v>
      </c>
      <c r="E4011" s="14">
        <f t="shared" si="1048"/>
        <v>168</v>
      </c>
      <c r="F4011" s="24">
        <f>'1 Solar Profile'!E4013*S$10</f>
        <v>0</v>
      </c>
      <c r="G4011" s="24">
        <f>'2 Load Profile'!E4012</f>
        <v>0.4206481268658081</v>
      </c>
      <c r="H4011" s="24">
        <f t="shared" si="1040"/>
        <v>0.4206481268658081</v>
      </c>
      <c r="I4011" s="13">
        <f t="shared" si="1041"/>
        <v>0</v>
      </c>
      <c r="J4011" s="24">
        <f t="shared" si="1042"/>
        <v>0</v>
      </c>
      <c r="K4011" s="24">
        <f t="shared" si="1043"/>
        <v>0.4206481268658081</v>
      </c>
      <c r="L4011" s="13"/>
      <c r="M4011" s="24"/>
      <c r="N4011" s="24">
        <f t="shared" si="1051"/>
        <v>0</v>
      </c>
      <c r="O4011" s="13"/>
      <c r="P4011" s="13"/>
    </row>
    <row r="4012" spans="1:16">
      <c r="A4012">
        <v>4011</v>
      </c>
      <c r="B4012" s="13">
        <v>6</v>
      </c>
      <c r="C4012" s="13">
        <v>17</v>
      </c>
      <c r="D4012" s="13">
        <v>2</v>
      </c>
      <c r="E4012" s="14">
        <f t="shared" si="1048"/>
        <v>168</v>
      </c>
      <c r="F4012" s="24">
        <f>'1 Solar Profile'!E4014*S$10</f>
        <v>0</v>
      </c>
      <c r="G4012" s="24">
        <f>'2 Load Profile'!E4013</f>
        <v>0.40886877888546885</v>
      </c>
      <c r="H4012" s="24">
        <f t="shared" si="1040"/>
        <v>0.40886877888546885</v>
      </c>
      <c r="I4012" s="13">
        <f t="shared" si="1041"/>
        <v>0</v>
      </c>
      <c r="J4012" s="24">
        <f t="shared" si="1042"/>
        <v>0</v>
      </c>
      <c r="K4012" s="24">
        <f t="shared" si="1043"/>
        <v>0.40886877888546885</v>
      </c>
      <c r="L4012" s="13"/>
      <c r="M4012" s="24"/>
      <c r="N4012" s="24">
        <f t="shared" si="1051"/>
        <v>0</v>
      </c>
      <c r="O4012" s="13"/>
      <c r="P4012" s="13"/>
    </row>
    <row r="4013" spans="1:16">
      <c r="A4013">
        <v>4012</v>
      </c>
      <c r="B4013" s="13">
        <v>6</v>
      </c>
      <c r="C4013" s="13">
        <v>17</v>
      </c>
      <c r="D4013" s="13">
        <v>3</v>
      </c>
      <c r="E4013" s="14">
        <f t="shared" si="1048"/>
        <v>168</v>
      </c>
      <c r="F4013" s="24">
        <f>'1 Solar Profile'!E4015*S$10</f>
        <v>0</v>
      </c>
      <c r="G4013" s="24">
        <f>'2 Load Profile'!E4014</f>
        <v>0.40872950108780698</v>
      </c>
      <c r="H4013" s="24">
        <f t="shared" si="1040"/>
        <v>0.40872950108780698</v>
      </c>
      <c r="I4013" s="13">
        <f t="shared" si="1041"/>
        <v>0</v>
      </c>
      <c r="J4013" s="24">
        <f t="shared" si="1042"/>
        <v>0</v>
      </c>
      <c r="K4013" s="24">
        <f t="shared" si="1043"/>
        <v>0.40872950108780698</v>
      </c>
      <c r="L4013" s="13"/>
      <c r="M4013" s="24"/>
      <c r="N4013" s="24">
        <f t="shared" si="1051"/>
        <v>0</v>
      </c>
      <c r="O4013" s="13"/>
      <c r="P4013" s="13"/>
    </row>
    <row r="4014" spans="1:16">
      <c r="A4014">
        <v>4013</v>
      </c>
      <c r="B4014" s="13">
        <v>6</v>
      </c>
      <c r="C4014" s="13">
        <v>17</v>
      </c>
      <c r="D4014" s="13">
        <v>4</v>
      </c>
      <c r="E4014" s="14">
        <f t="shared" si="1048"/>
        <v>168</v>
      </c>
      <c r="F4014" s="24">
        <f>'1 Solar Profile'!E4016*S$10</f>
        <v>1.2359024999999999E-2</v>
      </c>
      <c r="G4014" s="24">
        <f>'2 Load Profile'!E4015</f>
        <v>0.4539068011992014</v>
      </c>
      <c r="H4014" s="24">
        <f t="shared" si="1040"/>
        <v>0.44154777619920138</v>
      </c>
      <c r="I4014" s="13">
        <f t="shared" si="1041"/>
        <v>0</v>
      </c>
      <c r="J4014" s="24">
        <f t="shared" si="1042"/>
        <v>1.2359024999999999E-2</v>
      </c>
      <c r="K4014" s="24">
        <f t="shared" si="1043"/>
        <v>0.44154777619920138</v>
      </c>
      <c r="L4014" s="13"/>
      <c r="M4014" s="24"/>
      <c r="N4014" s="24">
        <f t="shared" si="1051"/>
        <v>0</v>
      </c>
      <c r="O4014" s="13"/>
      <c r="P4014" s="13"/>
    </row>
    <row r="4015" spans="1:16">
      <c r="A4015">
        <v>4014</v>
      </c>
      <c r="B4015" s="13">
        <v>6</v>
      </c>
      <c r="C4015" s="13">
        <v>17</v>
      </c>
      <c r="D4015" s="13">
        <v>5</v>
      </c>
      <c r="E4015" s="14">
        <f t="shared" si="1048"/>
        <v>168</v>
      </c>
      <c r="F4015" s="24">
        <f>'1 Solar Profile'!E4017*S$10</f>
        <v>0.26941162499999999</v>
      </c>
      <c r="G4015" s="24">
        <f>'2 Load Profile'!E4016</f>
        <v>0.57577234025893376</v>
      </c>
      <c r="H4015" s="24">
        <f t="shared" si="1040"/>
        <v>0.30636071525893377</v>
      </c>
      <c r="I4015" s="13">
        <f t="shared" si="1041"/>
        <v>0</v>
      </c>
      <c r="J4015" s="24">
        <f t="shared" si="1042"/>
        <v>0.26941162499999999</v>
      </c>
      <c r="K4015" s="24">
        <f t="shared" si="1043"/>
        <v>0.30636071525893377</v>
      </c>
      <c r="L4015" s="13"/>
      <c r="M4015" s="24"/>
      <c r="N4015" s="24">
        <f t="shared" si="1051"/>
        <v>0</v>
      </c>
      <c r="O4015" s="13"/>
      <c r="P4015" s="13"/>
    </row>
    <row r="4016" spans="1:16">
      <c r="A4016">
        <v>4015</v>
      </c>
      <c r="B4016" s="13">
        <v>6</v>
      </c>
      <c r="C4016" s="13">
        <v>17</v>
      </c>
      <c r="D4016" s="13">
        <v>6</v>
      </c>
      <c r="E4016" s="14">
        <f t="shared" si="1048"/>
        <v>168</v>
      </c>
      <c r="F4016" s="24">
        <f>'1 Solar Profile'!E4018*S$10</f>
        <v>1.2187775250000001</v>
      </c>
      <c r="G4016" s="24">
        <f>'2 Load Profile'!E4017</f>
        <v>0.74609592837868088</v>
      </c>
      <c r="H4016" s="24">
        <f t="shared" si="1040"/>
        <v>-0.47268159662131926</v>
      </c>
      <c r="I4016" s="13">
        <f t="shared" si="1041"/>
        <v>-0.47268159662131926</v>
      </c>
      <c r="J4016" s="24">
        <f t="shared" si="1042"/>
        <v>0.74609592837868088</v>
      </c>
      <c r="K4016" s="24">
        <f t="shared" si="1043"/>
        <v>0</v>
      </c>
      <c r="L4016" s="13"/>
      <c r="M4016" s="24"/>
      <c r="N4016" s="24">
        <f t="shared" si="1051"/>
        <v>0</v>
      </c>
      <c r="O4016" s="13"/>
      <c r="P4016" s="13"/>
    </row>
    <row r="4017" spans="1:17">
      <c r="A4017">
        <v>4016</v>
      </c>
      <c r="B4017" s="13">
        <v>6</v>
      </c>
      <c r="C4017" s="13">
        <v>17</v>
      </c>
      <c r="D4017" s="13">
        <v>7</v>
      </c>
      <c r="E4017" s="14">
        <f t="shared" si="1048"/>
        <v>168</v>
      </c>
      <c r="F4017" s="24">
        <f>'1 Solar Profile'!E4019*S$10</f>
        <v>2.3931195750000001</v>
      </c>
      <c r="G4017" s="24">
        <f>'2 Load Profile'!E4018</f>
        <v>0.70419290415891933</v>
      </c>
      <c r="H4017" s="24">
        <f t="shared" si="1040"/>
        <v>-1.6889266708410808</v>
      </c>
      <c r="I4017" s="13">
        <f t="shared" si="1041"/>
        <v>-1.6889266708410808</v>
      </c>
      <c r="J4017" s="24">
        <f t="shared" si="1042"/>
        <v>0.70419290415891922</v>
      </c>
      <c r="K4017" s="24">
        <f t="shared" si="1043"/>
        <v>0</v>
      </c>
      <c r="L4017" s="13"/>
      <c r="M4017" s="24"/>
      <c r="N4017" s="24">
        <f t="shared" si="1051"/>
        <v>0</v>
      </c>
      <c r="O4017" s="13"/>
      <c r="P4017" s="13"/>
    </row>
    <row r="4018" spans="1:17">
      <c r="A4018">
        <v>4017</v>
      </c>
      <c r="B4018" s="13">
        <v>6</v>
      </c>
      <c r="C4018" s="13">
        <v>17</v>
      </c>
      <c r="D4018" s="13">
        <v>8</v>
      </c>
      <c r="E4018" s="14">
        <f t="shared" si="1048"/>
        <v>168</v>
      </c>
      <c r="F4018" s="24">
        <f>'1 Solar Profile'!E4020*S$10</f>
        <v>3.4033340250000004</v>
      </c>
      <c r="G4018" s="24">
        <f>'2 Load Profile'!E4019</f>
        <v>0.67646405680797927</v>
      </c>
      <c r="H4018" s="24">
        <f t="shared" si="1040"/>
        <v>-2.726869968192021</v>
      </c>
      <c r="I4018" s="13">
        <f t="shared" si="1041"/>
        <v>-2.726869968192021</v>
      </c>
      <c r="J4018" s="24">
        <f t="shared" si="1042"/>
        <v>0.67646405680797939</v>
      </c>
      <c r="K4018" s="24">
        <f t="shared" si="1043"/>
        <v>0</v>
      </c>
      <c r="L4018" s="13"/>
      <c r="M4018" s="24"/>
      <c r="N4018" s="24">
        <f t="shared" si="1051"/>
        <v>0</v>
      </c>
      <c r="O4018" s="13"/>
      <c r="P4018" s="13"/>
    </row>
    <row r="4019" spans="1:17">
      <c r="A4019">
        <v>4018</v>
      </c>
      <c r="B4019" s="13">
        <v>6</v>
      </c>
      <c r="C4019" s="13">
        <v>17</v>
      </c>
      <c r="D4019" s="13">
        <v>9</v>
      </c>
      <c r="E4019" s="14">
        <f t="shared" si="1048"/>
        <v>168</v>
      </c>
      <c r="F4019" s="24">
        <f>'1 Solar Profile'!E4021*S$10</f>
        <v>4.1960441250000002</v>
      </c>
      <c r="G4019" s="24">
        <f>'2 Load Profile'!E4020</f>
        <v>0.69502264389669999</v>
      </c>
      <c r="H4019" s="24">
        <f t="shared" si="1040"/>
        <v>-3.5010214811033</v>
      </c>
      <c r="I4019" s="13">
        <f t="shared" si="1041"/>
        <v>-3.5010214811033</v>
      </c>
      <c r="J4019" s="24">
        <f t="shared" si="1042"/>
        <v>0.69502264389670021</v>
      </c>
      <c r="K4019" s="24">
        <f t="shared" si="1043"/>
        <v>0</v>
      </c>
      <c r="L4019" s="13"/>
      <c r="M4019" s="24"/>
      <c r="N4019" s="24">
        <f t="shared" si="1051"/>
        <v>0</v>
      </c>
      <c r="O4019" s="13"/>
      <c r="P4019" s="13"/>
    </row>
    <row r="4020" spans="1:17">
      <c r="A4020">
        <v>4019</v>
      </c>
      <c r="B4020" s="13">
        <v>6</v>
      </c>
      <c r="C4020" s="13">
        <v>17</v>
      </c>
      <c r="D4020" s="13">
        <v>10</v>
      </c>
      <c r="E4020" s="14">
        <f t="shared" si="1048"/>
        <v>168</v>
      </c>
      <c r="F4020" s="24">
        <f>'1 Solar Profile'!E4022*S$10</f>
        <v>3.3473931750000001</v>
      </c>
      <c r="G4020" s="24">
        <f>'2 Load Profile'!E4021</f>
        <v>0.70593625382149949</v>
      </c>
      <c r="H4020" s="24">
        <f t="shared" si="1040"/>
        <v>-2.6414569211785004</v>
      </c>
      <c r="I4020" s="13">
        <f t="shared" si="1041"/>
        <v>-2.6414569211785004</v>
      </c>
      <c r="J4020" s="24">
        <f t="shared" si="1042"/>
        <v>0.70593625382149972</v>
      </c>
      <c r="K4020" s="24">
        <f t="shared" si="1043"/>
        <v>0</v>
      </c>
      <c r="L4020" s="13"/>
      <c r="M4020" s="24"/>
      <c r="N4020" s="24">
        <f t="shared" si="1051"/>
        <v>0</v>
      </c>
      <c r="O4020" s="13"/>
      <c r="P4020" s="13"/>
    </row>
    <row r="4021" spans="1:17">
      <c r="A4021">
        <v>4020</v>
      </c>
      <c r="B4021" s="13">
        <v>6</v>
      </c>
      <c r="C4021" s="13">
        <v>17</v>
      </c>
      <c r="D4021" s="13">
        <v>11</v>
      </c>
      <c r="E4021" s="14">
        <f t="shared" si="1048"/>
        <v>168</v>
      </c>
      <c r="F4021" s="24">
        <f>'1 Solar Profile'!E4023*S$10</f>
        <v>4.9023512999999994</v>
      </c>
      <c r="G4021" s="24">
        <f>'2 Load Profile'!E4022</f>
        <v>0.68759013520106316</v>
      </c>
      <c r="H4021" s="24">
        <f t="shared" si="1040"/>
        <v>-4.2147611647989365</v>
      </c>
      <c r="I4021" s="13">
        <f t="shared" si="1041"/>
        <v>-4.2147611647989365</v>
      </c>
      <c r="J4021" s="24">
        <f t="shared" si="1042"/>
        <v>0.68759013520106294</v>
      </c>
      <c r="K4021" s="24">
        <f t="shared" si="1043"/>
        <v>0</v>
      </c>
      <c r="L4021" s="13"/>
      <c r="M4021" s="24"/>
      <c r="N4021" s="24">
        <f t="shared" si="1051"/>
        <v>0</v>
      </c>
      <c r="O4021" s="13"/>
      <c r="P4021" s="13"/>
    </row>
    <row r="4022" spans="1:17">
      <c r="A4022">
        <v>4021</v>
      </c>
      <c r="B4022" s="13">
        <v>6</v>
      </c>
      <c r="C4022" s="13">
        <v>17</v>
      </c>
      <c r="D4022" s="13">
        <v>12</v>
      </c>
      <c r="E4022" s="14">
        <f t="shared" si="1048"/>
        <v>168</v>
      </c>
      <c r="F4022" s="24">
        <f>'1 Solar Profile'!E4024*S$10</f>
        <v>4.8662806500000002</v>
      </c>
      <c r="G4022" s="24">
        <f>'2 Load Profile'!E4023</f>
        <v>0.66390616265671498</v>
      </c>
      <c r="H4022" s="24">
        <f t="shared" si="1040"/>
        <v>-4.2023744873432856</v>
      </c>
      <c r="I4022" s="13">
        <f t="shared" si="1041"/>
        <v>-4.2023744873432856</v>
      </c>
      <c r="J4022" s="24">
        <f t="shared" si="1042"/>
        <v>0.66390616265671465</v>
      </c>
      <c r="K4022" s="24">
        <f t="shared" si="1043"/>
        <v>0</v>
      </c>
      <c r="L4022" s="13"/>
      <c r="M4022" s="24"/>
      <c r="N4022" s="24">
        <f t="shared" si="1051"/>
        <v>0</v>
      </c>
      <c r="O4022" s="13"/>
      <c r="P4022" s="13"/>
    </row>
    <row r="4023" spans="1:17">
      <c r="A4023">
        <v>4022</v>
      </c>
      <c r="B4023" s="13">
        <v>6</v>
      </c>
      <c r="C4023" s="13">
        <v>17</v>
      </c>
      <c r="D4023" s="13">
        <v>13</v>
      </c>
      <c r="E4023" s="14">
        <f t="shared" si="1048"/>
        <v>168</v>
      </c>
      <c r="F4023" s="24">
        <f>'1 Solar Profile'!E4025*S$10</f>
        <v>4.5326058749999998</v>
      </c>
      <c r="G4023" s="24">
        <f>'2 Load Profile'!E4024</f>
        <v>0.65162990944115584</v>
      </c>
      <c r="H4023" s="24">
        <f t="shared" si="1040"/>
        <v>-3.8809759655588438</v>
      </c>
      <c r="I4023" s="13">
        <f t="shared" si="1041"/>
        <v>-3.8809759655588438</v>
      </c>
      <c r="J4023" s="24">
        <f t="shared" si="1042"/>
        <v>0.65162990944115595</v>
      </c>
      <c r="K4023" s="24">
        <f t="shared" si="1043"/>
        <v>0</v>
      </c>
      <c r="L4023" s="13"/>
      <c r="M4023" s="24"/>
      <c r="N4023" s="24">
        <f t="shared" si="1051"/>
        <v>0</v>
      </c>
      <c r="O4023" s="13"/>
      <c r="P4023" s="13"/>
    </row>
    <row r="4024" spans="1:17">
      <c r="A4024">
        <v>4023</v>
      </c>
      <c r="B4024" s="13">
        <v>6</v>
      </c>
      <c r="C4024" s="13">
        <v>17</v>
      </c>
      <c r="D4024" s="13">
        <v>14</v>
      </c>
      <c r="E4024" s="14">
        <f t="shared" si="1048"/>
        <v>168</v>
      </c>
      <c r="F4024" s="24">
        <f>'1 Solar Profile'!E4026*S$10</f>
        <v>3.9600256500000004</v>
      </c>
      <c r="G4024" s="24">
        <f>'2 Load Profile'!E4025</f>
        <v>0.6749082281965505</v>
      </c>
      <c r="H4024" s="24">
        <f t="shared" si="1040"/>
        <v>-3.28511742180345</v>
      </c>
      <c r="I4024" s="13">
        <f t="shared" si="1041"/>
        <v>-3.28511742180345</v>
      </c>
      <c r="J4024" s="24">
        <f t="shared" si="1042"/>
        <v>0.67490822819655039</v>
      </c>
      <c r="K4024" s="24">
        <f t="shared" si="1043"/>
        <v>0</v>
      </c>
      <c r="L4024" s="13"/>
      <c r="M4024" s="24"/>
      <c r="N4024" s="24">
        <f t="shared" si="1051"/>
        <v>0</v>
      </c>
      <c r="O4024" s="13"/>
      <c r="P4024" s="13"/>
    </row>
    <row r="4025" spans="1:17">
      <c r="A4025">
        <v>4024</v>
      </c>
      <c r="B4025" s="13">
        <v>6</v>
      </c>
      <c r="C4025" s="13">
        <v>17</v>
      </c>
      <c r="D4025" s="13">
        <v>15</v>
      </c>
      <c r="E4025" s="14">
        <f t="shared" si="1048"/>
        <v>168</v>
      </c>
      <c r="F4025" s="24">
        <f>'1 Solar Profile'!E4027*S$10</f>
        <v>3.0859746750000001</v>
      </c>
      <c r="G4025" s="24">
        <f>'2 Load Profile'!E4026</f>
        <v>0.76498873126494227</v>
      </c>
      <c r="H4025" s="24">
        <f t="shared" si="1040"/>
        <v>-2.320985943735058</v>
      </c>
      <c r="I4025" s="13">
        <f t="shared" si="1041"/>
        <v>-2.320985943735058</v>
      </c>
      <c r="J4025" s="24">
        <f t="shared" si="1042"/>
        <v>0.76498873126494216</v>
      </c>
      <c r="K4025" s="24">
        <f t="shared" si="1043"/>
        <v>0</v>
      </c>
      <c r="L4025" s="13"/>
      <c r="M4025" s="24"/>
      <c r="N4025" s="24">
        <f t="shared" si="1051"/>
        <v>0</v>
      </c>
      <c r="O4025" s="13"/>
      <c r="P4025" s="13"/>
    </row>
    <row r="4026" spans="1:17">
      <c r="A4026">
        <v>4025</v>
      </c>
      <c r="B4026" s="13">
        <v>6</v>
      </c>
      <c r="C4026" s="13">
        <v>17</v>
      </c>
      <c r="D4026" s="13">
        <v>16</v>
      </c>
      <c r="E4026" s="14">
        <f t="shared" si="1048"/>
        <v>168</v>
      </c>
      <c r="F4026" s="24">
        <f>'1 Solar Profile'!E4028*S$10</f>
        <v>1.60809705</v>
      </c>
      <c r="G4026" s="24">
        <f>'2 Load Profile'!E4027</f>
        <v>1.1382331434971309</v>
      </c>
      <c r="H4026" s="24">
        <f t="shared" si="1040"/>
        <v>-0.46986390650286913</v>
      </c>
      <c r="I4026" s="13">
        <f t="shared" si="1041"/>
        <v>-0.46986390650286913</v>
      </c>
      <c r="J4026" s="24">
        <f t="shared" si="1042"/>
        <v>1.1382331434971309</v>
      </c>
      <c r="K4026" s="24">
        <f t="shared" si="1043"/>
        <v>0</v>
      </c>
      <c r="L4026" s="13"/>
      <c r="M4026" s="24"/>
      <c r="N4026" s="24">
        <f t="shared" si="1051"/>
        <v>0</v>
      </c>
      <c r="O4026" s="13"/>
      <c r="P4026" s="13"/>
    </row>
    <row r="4027" spans="1:17">
      <c r="A4027">
        <v>4026</v>
      </c>
      <c r="B4027" s="13">
        <v>6</v>
      </c>
      <c r="C4027" s="13">
        <v>17</v>
      </c>
      <c r="D4027" s="13">
        <v>17</v>
      </c>
      <c r="E4027" s="14">
        <f t="shared" si="1048"/>
        <v>168</v>
      </c>
      <c r="F4027" s="24">
        <f>'1 Solar Profile'!E4029*S$10</f>
        <v>0.75277912499999988</v>
      </c>
      <c r="G4027" s="24">
        <f>'2 Load Profile'!E4028</f>
        <v>1.2428359696769735</v>
      </c>
      <c r="H4027" s="24">
        <f t="shared" si="1040"/>
        <v>0.49005684467697364</v>
      </c>
      <c r="I4027" s="13">
        <f t="shared" si="1041"/>
        <v>0</v>
      </c>
      <c r="J4027" s="24">
        <f t="shared" si="1042"/>
        <v>0.75277912499999988</v>
      </c>
      <c r="K4027" s="24">
        <f t="shared" si="1043"/>
        <v>0.49005684467697364</v>
      </c>
      <c r="L4027" s="13"/>
      <c r="M4027" s="24"/>
      <c r="N4027" s="24">
        <f t="shared" si="1051"/>
        <v>0</v>
      </c>
      <c r="O4027" s="13"/>
      <c r="P4027" s="13"/>
    </row>
    <row r="4028" spans="1:17">
      <c r="A4028">
        <v>4027</v>
      </c>
      <c r="B4028" s="13">
        <v>6</v>
      </c>
      <c r="C4028" s="13">
        <v>17</v>
      </c>
      <c r="D4028" s="13">
        <v>18</v>
      </c>
      <c r="E4028" s="14">
        <f t="shared" si="1048"/>
        <v>168</v>
      </c>
      <c r="F4028" s="24">
        <f>'1 Solar Profile'!E4030*S$10</f>
        <v>0.148725675</v>
      </c>
      <c r="G4028" s="24">
        <f>'2 Load Profile'!E4029</f>
        <v>1.3213496088576138</v>
      </c>
      <c r="H4028" s="24">
        <f t="shared" si="1040"/>
        <v>1.1726239338576137</v>
      </c>
      <c r="I4028" s="13">
        <f t="shared" si="1041"/>
        <v>0</v>
      </c>
      <c r="J4028" s="24">
        <f t="shared" si="1042"/>
        <v>0.148725675</v>
      </c>
      <c r="K4028" s="24">
        <f t="shared" si="1043"/>
        <v>1.1726239338576137</v>
      </c>
      <c r="L4028" s="13"/>
      <c r="M4028" s="24"/>
      <c r="N4028" s="24">
        <f t="shared" si="1051"/>
        <v>0</v>
      </c>
      <c r="O4028" s="13"/>
      <c r="P4028" s="13"/>
    </row>
    <row r="4029" spans="1:17">
      <c r="A4029">
        <v>4028</v>
      </c>
      <c r="B4029" s="13">
        <v>6</v>
      </c>
      <c r="C4029" s="13">
        <v>17</v>
      </c>
      <c r="D4029" s="13">
        <v>19</v>
      </c>
      <c r="E4029" s="14">
        <f t="shared" si="1048"/>
        <v>168</v>
      </c>
      <c r="F4029" s="24">
        <f>'1 Solar Profile'!E4031*S$10</f>
        <v>0</v>
      </c>
      <c r="G4029" s="24">
        <f>'2 Load Profile'!E4030</f>
        <v>1.5211121519068007</v>
      </c>
      <c r="H4029" s="24">
        <f t="shared" si="1040"/>
        <v>1.5211121519068007</v>
      </c>
      <c r="I4029" s="13">
        <f t="shared" si="1041"/>
        <v>0</v>
      </c>
      <c r="J4029" s="24">
        <f t="shared" si="1042"/>
        <v>0</v>
      </c>
      <c r="K4029" s="24">
        <f t="shared" si="1043"/>
        <v>1.5211121519068007</v>
      </c>
      <c r="L4029" s="13"/>
      <c r="M4029" s="24"/>
      <c r="N4029" s="24">
        <f t="shared" si="1051"/>
        <v>0</v>
      </c>
      <c r="O4029" s="13"/>
      <c r="P4029" s="13"/>
    </row>
    <row r="4030" spans="1:17">
      <c r="A4030">
        <v>4029</v>
      </c>
      <c r="B4030" s="13">
        <v>6</v>
      </c>
      <c r="C4030" s="13">
        <v>17</v>
      </c>
      <c r="D4030" s="13">
        <v>20</v>
      </c>
      <c r="E4030" s="14">
        <f t="shared" si="1048"/>
        <v>168</v>
      </c>
      <c r="F4030" s="24">
        <f>'1 Solar Profile'!E4032*S$10</f>
        <v>0</v>
      </c>
      <c r="G4030" s="24">
        <f>'2 Load Profile'!E4031</f>
        <v>1.6680932494998939</v>
      </c>
      <c r="H4030" s="24">
        <f t="shared" si="1040"/>
        <v>1.6680932494998939</v>
      </c>
      <c r="I4030" s="13">
        <f t="shared" si="1041"/>
        <v>0</v>
      </c>
      <c r="J4030" s="24">
        <f t="shared" si="1042"/>
        <v>0</v>
      </c>
      <c r="K4030" s="24">
        <f t="shared" si="1043"/>
        <v>1.6680932494998939</v>
      </c>
      <c r="L4030" s="13"/>
      <c r="M4030" s="24"/>
      <c r="N4030" s="24">
        <f t="shared" si="1051"/>
        <v>0</v>
      </c>
      <c r="O4030" s="24"/>
      <c r="P4030" s="24"/>
      <c r="Q4030" s="41"/>
    </row>
    <row r="4031" spans="1:17">
      <c r="A4031">
        <v>4030</v>
      </c>
      <c r="B4031" s="13">
        <v>6</v>
      </c>
      <c r="C4031" s="13">
        <v>17</v>
      </c>
      <c r="D4031" s="13">
        <v>21</v>
      </c>
      <c r="E4031" s="14">
        <f t="shared" si="1048"/>
        <v>168</v>
      </c>
      <c r="F4031" s="24">
        <f>'1 Solar Profile'!E4033*S$10</f>
        <v>0</v>
      </c>
      <c r="G4031" s="24">
        <f>'2 Load Profile'!E4032</f>
        <v>1.3831869511086374</v>
      </c>
      <c r="H4031" s="24">
        <f t="shared" si="1040"/>
        <v>1.3831869511086374</v>
      </c>
      <c r="I4031" s="13">
        <f t="shared" si="1041"/>
        <v>0</v>
      </c>
      <c r="J4031" s="24">
        <f t="shared" si="1042"/>
        <v>0</v>
      </c>
      <c r="K4031" s="24">
        <f t="shared" si="1043"/>
        <v>1.3831869511086374</v>
      </c>
      <c r="L4031" s="13"/>
      <c r="M4031" s="24"/>
      <c r="N4031" s="24">
        <f t="shared" si="1051"/>
        <v>0</v>
      </c>
      <c r="O4031" s="13"/>
      <c r="P4031" s="13"/>
    </row>
    <row r="4032" spans="1:17">
      <c r="A4032">
        <v>4031</v>
      </c>
      <c r="B4032" s="13">
        <v>6</v>
      </c>
      <c r="C4032" s="13">
        <v>17</v>
      </c>
      <c r="D4032" s="13">
        <v>22</v>
      </c>
      <c r="E4032" s="14">
        <f t="shared" si="1048"/>
        <v>168</v>
      </c>
      <c r="F4032" s="24">
        <f>'1 Solar Profile'!E4034*S$10</f>
        <v>0</v>
      </c>
      <c r="G4032" s="24">
        <f>'2 Load Profile'!E4033</f>
        <v>0.97827112557660156</v>
      </c>
      <c r="H4032" s="24">
        <f t="shared" ref="H4032:H4095" si="1054">G4032-F4032</f>
        <v>0.97827112557660156</v>
      </c>
      <c r="I4032" s="13">
        <f t="shared" ref="I4032:I4095" si="1055">IF(H4032&lt;0,H4032,0)</f>
        <v>0</v>
      </c>
      <c r="J4032" s="24">
        <f t="shared" ref="J4032:J4095" si="1056">F4032+I4032</f>
        <v>0</v>
      </c>
      <c r="K4032" s="24">
        <f t="shared" ref="K4032:K4095" si="1057">IF(H4032&gt;0,H4032,0)</f>
        <v>0.97827112557660156</v>
      </c>
      <c r="L4032" s="13"/>
      <c r="M4032" s="24"/>
      <c r="N4032" s="24">
        <f t="shared" si="1051"/>
        <v>0</v>
      </c>
      <c r="O4032" s="13"/>
      <c r="P4032" s="13"/>
    </row>
    <row r="4033" spans="1:16">
      <c r="A4033">
        <v>4032</v>
      </c>
      <c r="B4033" s="13">
        <v>6</v>
      </c>
      <c r="C4033" s="13">
        <v>17</v>
      </c>
      <c r="D4033" s="13">
        <v>23</v>
      </c>
      <c r="E4033" s="14">
        <f t="shared" si="1048"/>
        <v>168</v>
      </c>
      <c r="F4033" s="24">
        <f>'1 Solar Profile'!E4035*S$10</f>
        <v>0</v>
      </c>
      <c r="G4033" s="24">
        <f>'2 Load Profile'!E4034</f>
        <v>0.58182655746442591</v>
      </c>
      <c r="H4033" s="24">
        <f t="shared" si="1054"/>
        <v>0.58182655746442591</v>
      </c>
      <c r="I4033" s="13">
        <f t="shared" si="1055"/>
        <v>0</v>
      </c>
      <c r="J4033" s="24">
        <f t="shared" si="1056"/>
        <v>0</v>
      </c>
      <c r="K4033" s="24">
        <f t="shared" si="1057"/>
        <v>0.58182655746442591</v>
      </c>
      <c r="L4033" s="13">
        <f t="shared" ref="L4033" si="1058">SUM(I4010:I4033)</f>
        <v>-29.405035527678663</v>
      </c>
      <c r="M4033" s="24">
        <f t="shared" ref="M4033" si="1059">SUMIF(H4010:H4033,"&gt;0",H4010:H4033)</f>
        <v>10.254108278630317</v>
      </c>
      <c r="N4033" s="24">
        <f t="shared" si="1051"/>
        <v>-19.150927249048344</v>
      </c>
      <c r="O4033" s="13">
        <f t="shared" ref="O4033" si="1060">IF(M4033&gt;(L4033*-1),(M4033+L4033)*S$12,0)</f>
        <v>0</v>
      </c>
      <c r="P4033" s="13">
        <f t="shared" ref="P4033" si="1061">IF(M4033&lt;(L4033*-1),(M4033+L4033)*S$14,0)</f>
        <v>-0.50654202573732876</v>
      </c>
    </row>
    <row r="4034" spans="1:16">
      <c r="A4034">
        <v>4033</v>
      </c>
      <c r="B4034" s="13">
        <v>6</v>
      </c>
      <c r="C4034" s="13">
        <v>18</v>
      </c>
      <c r="D4034" s="13">
        <v>0</v>
      </c>
      <c r="E4034" s="14">
        <f t="shared" si="1048"/>
        <v>169</v>
      </c>
      <c r="F4034" s="24">
        <f>'1 Solar Profile'!E4036*S$10</f>
        <v>0</v>
      </c>
      <c r="G4034" s="24">
        <f>'2 Load Profile'!E4035</f>
        <v>0.47278256624215281</v>
      </c>
      <c r="H4034" s="24">
        <f t="shared" si="1054"/>
        <v>0.47278256624215281</v>
      </c>
      <c r="I4034" s="13">
        <f t="shared" si="1055"/>
        <v>0</v>
      </c>
      <c r="J4034" s="24">
        <f t="shared" si="1056"/>
        <v>0</v>
      </c>
      <c r="K4034" s="24">
        <f t="shared" si="1057"/>
        <v>0.47278256624215281</v>
      </c>
      <c r="L4034" s="13"/>
      <c r="M4034" s="24"/>
      <c r="N4034" s="24">
        <f t="shared" si="1051"/>
        <v>0</v>
      </c>
      <c r="O4034" s="13"/>
      <c r="P4034" s="13"/>
    </row>
    <row r="4035" spans="1:16">
      <c r="A4035">
        <v>4034</v>
      </c>
      <c r="B4035" s="13">
        <v>6</v>
      </c>
      <c r="C4035" s="13">
        <v>18</v>
      </c>
      <c r="D4035" s="13">
        <v>1</v>
      </c>
      <c r="E4035" s="14">
        <f t="shared" si="1048"/>
        <v>169</v>
      </c>
      <c r="F4035" s="24">
        <f>'1 Solar Profile'!E4037*S$10</f>
        <v>0</v>
      </c>
      <c r="G4035" s="24">
        <f>'2 Load Profile'!E4036</f>
        <v>0.4206481268658081</v>
      </c>
      <c r="H4035" s="24">
        <f t="shared" si="1054"/>
        <v>0.4206481268658081</v>
      </c>
      <c r="I4035" s="13">
        <f t="shared" si="1055"/>
        <v>0</v>
      </c>
      <c r="J4035" s="24">
        <f t="shared" si="1056"/>
        <v>0</v>
      </c>
      <c r="K4035" s="24">
        <f t="shared" si="1057"/>
        <v>0.4206481268658081</v>
      </c>
      <c r="L4035" s="13"/>
      <c r="M4035" s="24"/>
      <c r="N4035" s="24">
        <f t="shared" si="1051"/>
        <v>0</v>
      </c>
      <c r="O4035" s="13"/>
      <c r="P4035" s="13"/>
    </row>
    <row r="4036" spans="1:16">
      <c r="A4036">
        <v>4035</v>
      </c>
      <c r="B4036" s="13">
        <v>6</v>
      </c>
      <c r="C4036" s="13">
        <v>18</v>
      </c>
      <c r="D4036" s="13">
        <v>2</v>
      </c>
      <c r="E4036" s="14">
        <f t="shared" si="1048"/>
        <v>169</v>
      </c>
      <c r="F4036" s="24">
        <f>'1 Solar Profile'!E4038*S$10</f>
        <v>0</v>
      </c>
      <c r="G4036" s="24">
        <f>'2 Load Profile'!E4037</f>
        <v>0.40886877888546885</v>
      </c>
      <c r="H4036" s="24">
        <f t="shared" si="1054"/>
        <v>0.40886877888546885</v>
      </c>
      <c r="I4036" s="13">
        <f t="shared" si="1055"/>
        <v>0</v>
      </c>
      <c r="J4036" s="24">
        <f t="shared" si="1056"/>
        <v>0</v>
      </c>
      <c r="K4036" s="24">
        <f t="shared" si="1057"/>
        <v>0.40886877888546885</v>
      </c>
      <c r="L4036" s="13"/>
      <c r="M4036" s="24"/>
      <c r="N4036" s="24">
        <f t="shared" si="1051"/>
        <v>0</v>
      </c>
      <c r="O4036" s="13"/>
      <c r="P4036" s="13"/>
    </row>
    <row r="4037" spans="1:16">
      <c r="A4037">
        <v>4036</v>
      </c>
      <c r="B4037" s="13">
        <v>6</v>
      </c>
      <c r="C4037" s="13">
        <v>18</v>
      </c>
      <c r="D4037" s="13">
        <v>3</v>
      </c>
      <c r="E4037" s="14">
        <f t="shared" si="1048"/>
        <v>169</v>
      </c>
      <c r="F4037" s="24">
        <f>'1 Solar Profile'!E4039*S$10</f>
        <v>0</v>
      </c>
      <c r="G4037" s="24">
        <f>'2 Load Profile'!E4038</f>
        <v>0.40872950108780698</v>
      </c>
      <c r="H4037" s="24">
        <f t="shared" si="1054"/>
        <v>0.40872950108780698</v>
      </c>
      <c r="I4037" s="13">
        <f t="shared" si="1055"/>
        <v>0</v>
      </c>
      <c r="J4037" s="24">
        <f t="shared" si="1056"/>
        <v>0</v>
      </c>
      <c r="K4037" s="24">
        <f t="shared" si="1057"/>
        <v>0.40872950108780698</v>
      </c>
      <c r="L4037" s="13"/>
      <c r="M4037" s="24"/>
      <c r="N4037" s="24">
        <f t="shared" si="1051"/>
        <v>0</v>
      </c>
      <c r="O4037" s="13"/>
      <c r="P4037" s="13"/>
    </row>
    <row r="4038" spans="1:16">
      <c r="A4038">
        <v>4037</v>
      </c>
      <c r="B4038" s="13">
        <v>6</v>
      </c>
      <c r="C4038" s="13">
        <v>18</v>
      </c>
      <c r="D4038" s="13">
        <v>4</v>
      </c>
      <c r="E4038" s="14">
        <f t="shared" si="1048"/>
        <v>169</v>
      </c>
      <c r="F4038" s="24">
        <f>'1 Solar Profile'!E4040*S$10</f>
        <v>1.5518474999999999E-2</v>
      </c>
      <c r="G4038" s="24">
        <f>'2 Load Profile'!E4039</f>
        <v>0.4539068011992014</v>
      </c>
      <c r="H4038" s="24">
        <f t="shared" si="1054"/>
        <v>0.43838832619920143</v>
      </c>
      <c r="I4038" s="13">
        <f t="shared" si="1055"/>
        <v>0</v>
      </c>
      <c r="J4038" s="24">
        <f t="shared" si="1056"/>
        <v>1.5518474999999999E-2</v>
      </c>
      <c r="K4038" s="24">
        <f t="shared" si="1057"/>
        <v>0.43838832619920143</v>
      </c>
      <c r="L4038" s="13"/>
      <c r="M4038" s="24"/>
      <c r="N4038" s="24">
        <f t="shared" si="1051"/>
        <v>0</v>
      </c>
      <c r="O4038" s="13"/>
      <c r="P4038" s="13"/>
    </row>
    <row r="4039" spans="1:16">
      <c r="A4039">
        <v>4038</v>
      </c>
      <c r="B4039" s="13">
        <v>6</v>
      </c>
      <c r="C4039" s="13">
        <v>18</v>
      </c>
      <c r="D4039" s="13">
        <v>5</v>
      </c>
      <c r="E4039" s="14">
        <f t="shared" si="1048"/>
        <v>169</v>
      </c>
      <c r="F4039" s="24">
        <f>'1 Solar Profile'!E4041*S$10</f>
        <v>0.27960659999999998</v>
      </c>
      <c r="G4039" s="24">
        <f>'2 Load Profile'!E4040</f>
        <v>0.57577234025893376</v>
      </c>
      <c r="H4039" s="24">
        <f t="shared" si="1054"/>
        <v>0.29616574025893377</v>
      </c>
      <c r="I4039" s="13">
        <f t="shared" si="1055"/>
        <v>0</v>
      </c>
      <c r="J4039" s="24">
        <f t="shared" si="1056"/>
        <v>0.27960659999999998</v>
      </c>
      <c r="K4039" s="24">
        <f t="shared" si="1057"/>
        <v>0.29616574025893377</v>
      </c>
      <c r="L4039" s="13"/>
      <c r="M4039" s="24"/>
      <c r="N4039" s="24">
        <f t="shared" si="1051"/>
        <v>0</v>
      </c>
      <c r="O4039" s="13"/>
      <c r="P4039" s="13"/>
    </row>
    <row r="4040" spans="1:16">
      <c r="A4040">
        <v>4039</v>
      </c>
      <c r="B4040" s="13">
        <v>6</v>
      </c>
      <c r="C4040" s="13">
        <v>18</v>
      </c>
      <c r="D4040" s="13">
        <v>6</v>
      </c>
      <c r="E4040" s="14">
        <f t="shared" si="1048"/>
        <v>169</v>
      </c>
      <c r="F4040" s="24">
        <f>'1 Solar Profile'!E4042*S$10</f>
        <v>1.224491625</v>
      </c>
      <c r="G4040" s="24">
        <f>'2 Load Profile'!E4041</f>
        <v>0.74609592837868088</v>
      </c>
      <c r="H4040" s="24">
        <f t="shared" si="1054"/>
        <v>-0.47839569662131909</v>
      </c>
      <c r="I4040" s="13">
        <f t="shared" si="1055"/>
        <v>-0.47839569662131909</v>
      </c>
      <c r="J4040" s="24">
        <f t="shared" si="1056"/>
        <v>0.74609592837868088</v>
      </c>
      <c r="K4040" s="24">
        <f t="shared" si="1057"/>
        <v>0</v>
      </c>
      <c r="L4040" s="13"/>
      <c r="M4040" s="24"/>
      <c r="N4040" s="24">
        <f t="shared" si="1051"/>
        <v>0</v>
      </c>
      <c r="O4040" s="13"/>
      <c r="P4040" s="13"/>
    </row>
    <row r="4041" spans="1:16">
      <c r="A4041">
        <v>4040</v>
      </c>
      <c r="B4041" s="13">
        <v>6</v>
      </c>
      <c r="C4041" s="13">
        <v>18</v>
      </c>
      <c r="D4041" s="13">
        <v>7</v>
      </c>
      <c r="E4041" s="14">
        <f t="shared" si="1048"/>
        <v>169</v>
      </c>
      <c r="F4041" s="24">
        <f>'1 Solar Profile'!E4043*S$10</f>
        <v>2.3925462749999999</v>
      </c>
      <c r="G4041" s="24">
        <f>'2 Load Profile'!E4042</f>
        <v>0.70419290415891933</v>
      </c>
      <c r="H4041" s="24">
        <f t="shared" si="1054"/>
        <v>-1.6883533708410807</v>
      </c>
      <c r="I4041" s="13">
        <f t="shared" si="1055"/>
        <v>-1.6883533708410807</v>
      </c>
      <c r="J4041" s="24">
        <f t="shared" si="1056"/>
        <v>0.70419290415891922</v>
      </c>
      <c r="K4041" s="24">
        <f t="shared" si="1057"/>
        <v>0</v>
      </c>
      <c r="L4041" s="13"/>
      <c r="M4041" s="24"/>
      <c r="N4041" s="24">
        <f t="shared" si="1051"/>
        <v>0</v>
      </c>
      <c r="O4041" s="13"/>
      <c r="P4041" s="13"/>
    </row>
    <row r="4042" spans="1:16">
      <c r="A4042">
        <v>4041</v>
      </c>
      <c r="B4042" s="13">
        <v>6</v>
      </c>
      <c r="C4042" s="13">
        <v>18</v>
      </c>
      <c r="D4042" s="13">
        <v>8</v>
      </c>
      <c r="E4042" s="14">
        <f t="shared" si="1048"/>
        <v>169</v>
      </c>
      <c r="F4042" s="24">
        <f>'1 Solar Profile'!E4044*S$10</f>
        <v>3.3844151249999999</v>
      </c>
      <c r="G4042" s="24">
        <f>'2 Load Profile'!E4043</f>
        <v>0.67646405680797927</v>
      </c>
      <c r="H4042" s="24">
        <f t="shared" si="1054"/>
        <v>-2.7079510681920205</v>
      </c>
      <c r="I4042" s="13">
        <f t="shared" si="1055"/>
        <v>-2.7079510681920205</v>
      </c>
      <c r="J4042" s="24">
        <f t="shared" si="1056"/>
        <v>0.67646405680797939</v>
      </c>
      <c r="K4042" s="24">
        <f t="shared" si="1057"/>
        <v>0</v>
      </c>
      <c r="L4042" s="13"/>
      <c r="M4042" s="24"/>
      <c r="N4042" s="24">
        <f t="shared" si="1051"/>
        <v>0</v>
      </c>
      <c r="O4042" s="13"/>
      <c r="P4042" s="13"/>
    </row>
    <row r="4043" spans="1:16">
      <c r="A4043">
        <v>4042</v>
      </c>
      <c r="B4043" s="13">
        <v>6</v>
      </c>
      <c r="C4043" s="13">
        <v>18</v>
      </c>
      <c r="D4043" s="13">
        <v>9</v>
      </c>
      <c r="E4043" s="14">
        <f t="shared" si="1048"/>
        <v>169</v>
      </c>
      <c r="F4043" s="24">
        <f>'1 Solar Profile'!E4045*S$10</f>
        <v>4.1079260249999994</v>
      </c>
      <c r="G4043" s="24">
        <f>'2 Load Profile'!E4044</f>
        <v>0.69502264389669999</v>
      </c>
      <c r="H4043" s="24">
        <f t="shared" si="1054"/>
        <v>-3.4129033811032992</v>
      </c>
      <c r="I4043" s="13">
        <f t="shared" si="1055"/>
        <v>-3.4129033811032992</v>
      </c>
      <c r="J4043" s="24">
        <f t="shared" si="1056"/>
        <v>0.69502264389670021</v>
      </c>
      <c r="K4043" s="24">
        <f t="shared" si="1057"/>
        <v>0</v>
      </c>
      <c r="L4043" s="13"/>
      <c r="M4043" s="24"/>
      <c r="N4043" s="24">
        <f t="shared" si="1051"/>
        <v>0</v>
      </c>
      <c r="O4043" s="13"/>
      <c r="P4043" s="13"/>
    </row>
    <row r="4044" spans="1:16">
      <c r="A4044">
        <v>4043</v>
      </c>
      <c r="B4044" s="13">
        <v>6</v>
      </c>
      <c r="C4044" s="13">
        <v>18</v>
      </c>
      <c r="D4044" s="13">
        <v>10</v>
      </c>
      <c r="E4044" s="14">
        <f t="shared" si="1048"/>
        <v>169</v>
      </c>
      <c r="F4044" s="24">
        <f>'1 Solar Profile'!E4046*S$10</f>
        <v>4.6514632499999999</v>
      </c>
      <c r="G4044" s="24">
        <f>'2 Load Profile'!E4045</f>
        <v>0.70593625382149949</v>
      </c>
      <c r="H4044" s="24">
        <f t="shared" si="1054"/>
        <v>-3.9455269961785007</v>
      </c>
      <c r="I4044" s="13">
        <f t="shared" si="1055"/>
        <v>-3.9455269961785007</v>
      </c>
      <c r="J4044" s="24">
        <f t="shared" si="1056"/>
        <v>0.70593625382149927</v>
      </c>
      <c r="K4044" s="24">
        <f t="shared" si="1057"/>
        <v>0</v>
      </c>
      <c r="L4044" s="13"/>
      <c r="M4044" s="24"/>
      <c r="N4044" s="24">
        <f t="shared" si="1051"/>
        <v>0</v>
      </c>
      <c r="O4044" s="13"/>
      <c r="P4044" s="13"/>
    </row>
    <row r="4045" spans="1:16">
      <c r="A4045">
        <v>4044</v>
      </c>
      <c r="B4045" s="13">
        <v>6</v>
      </c>
      <c r="C4045" s="13">
        <v>18</v>
      </c>
      <c r="D4045" s="13">
        <v>11</v>
      </c>
      <c r="E4045" s="14">
        <f t="shared" si="1048"/>
        <v>169</v>
      </c>
      <c r="F4045" s="24">
        <f>'1 Solar Profile'!E4047*S$10</f>
        <v>4.8470451749999999</v>
      </c>
      <c r="G4045" s="24">
        <f>'2 Load Profile'!E4046</f>
        <v>0.68759013520106316</v>
      </c>
      <c r="H4045" s="24">
        <f t="shared" si="1054"/>
        <v>-4.1594550397989369</v>
      </c>
      <c r="I4045" s="13">
        <f t="shared" si="1055"/>
        <v>-4.1594550397989369</v>
      </c>
      <c r="J4045" s="24">
        <f t="shared" si="1056"/>
        <v>0.68759013520106294</v>
      </c>
      <c r="K4045" s="24">
        <f t="shared" si="1057"/>
        <v>0</v>
      </c>
      <c r="L4045" s="13"/>
      <c r="M4045" s="24"/>
      <c r="N4045" s="24">
        <f t="shared" si="1051"/>
        <v>0</v>
      </c>
      <c r="O4045" s="13"/>
      <c r="P4045" s="13"/>
    </row>
    <row r="4046" spans="1:16">
      <c r="A4046">
        <v>4045</v>
      </c>
      <c r="B4046" s="13">
        <v>6</v>
      </c>
      <c r="C4046" s="13">
        <v>18</v>
      </c>
      <c r="D4046" s="13">
        <v>12</v>
      </c>
      <c r="E4046" s="14">
        <f t="shared" si="1048"/>
        <v>169</v>
      </c>
      <c r="F4046" s="24">
        <f>'1 Solar Profile'!E4048*S$10</f>
        <v>4.790234925</v>
      </c>
      <c r="G4046" s="24">
        <f>'2 Load Profile'!E4047</f>
        <v>0.66390616265671498</v>
      </c>
      <c r="H4046" s="24">
        <f t="shared" si="1054"/>
        <v>-4.1263287623432854</v>
      </c>
      <c r="I4046" s="13">
        <f t="shared" si="1055"/>
        <v>-4.1263287623432854</v>
      </c>
      <c r="J4046" s="24">
        <f t="shared" si="1056"/>
        <v>0.66390616265671465</v>
      </c>
      <c r="K4046" s="24">
        <f t="shared" si="1057"/>
        <v>0</v>
      </c>
      <c r="L4046" s="13"/>
      <c r="M4046" s="24"/>
      <c r="N4046" s="24">
        <f t="shared" si="1051"/>
        <v>0</v>
      </c>
      <c r="O4046" s="13"/>
      <c r="P4046" s="13"/>
    </row>
    <row r="4047" spans="1:16">
      <c r="A4047">
        <v>4046</v>
      </c>
      <c r="B4047" s="13">
        <v>6</v>
      </c>
      <c r="C4047" s="13">
        <v>18</v>
      </c>
      <c r="D4047" s="13">
        <v>13</v>
      </c>
      <c r="E4047" s="14">
        <f t="shared" si="1048"/>
        <v>169</v>
      </c>
      <c r="F4047" s="24">
        <f>'1 Solar Profile'!E4049*S$10</f>
        <v>4.471788825</v>
      </c>
      <c r="G4047" s="24">
        <f>'2 Load Profile'!E4048</f>
        <v>0.65162990944115584</v>
      </c>
      <c r="H4047" s="24">
        <f t="shared" si="1054"/>
        <v>-3.820158915558844</v>
      </c>
      <c r="I4047" s="13">
        <f t="shared" si="1055"/>
        <v>-3.820158915558844</v>
      </c>
      <c r="J4047" s="24">
        <f t="shared" si="1056"/>
        <v>0.65162990944115595</v>
      </c>
      <c r="K4047" s="24">
        <f t="shared" si="1057"/>
        <v>0</v>
      </c>
      <c r="L4047" s="13"/>
      <c r="M4047" s="24"/>
      <c r="N4047" s="24">
        <f t="shared" si="1051"/>
        <v>0</v>
      </c>
      <c r="O4047" s="13"/>
      <c r="P4047" s="13"/>
    </row>
    <row r="4048" spans="1:16">
      <c r="A4048">
        <v>4047</v>
      </c>
      <c r="B4048" s="13">
        <v>6</v>
      </c>
      <c r="C4048" s="13">
        <v>18</v>
      </c>
      <c r="D4048" s="13">
        <v>14</v>
      </c>
      <c r="E4048" s="14">
        <f t="shared" si="1048"/>
        <v>169</v>
      </c>
      <c r="F4048" s="24">
        <f>'1 Solar Profile'!E4050*S$10</f>
        <v>3.8579688000000001</v>
      </c>
      <c r="G4048" s="24">
        <f>'2 Load Profile'!E4049</f>
        <v>0.6749082281965505</v>
      </c>
      <c r="H4048" s="24">
        <f t="shared" si="1054"/>
        <v>-3.1830605718034497</v>
      </c>
      <c r="I4048" s="13">
        <f t="shared" si="1055"/>
        <v>-3.1830605718034497</v>
      </c>
      <c r="J4048" s="24">
        <f t="shared" si="1056"/>
        <v>0.67490822819655039</v>
      </c>
      <c r="K4048" s="24">
        <f t="shared" si="1057"/>
        <v>0</v>
      </c>
      <c r="L4048" s="13"/>
      <c r="M4048" s="24"/>
      <c r="N4048" s="24">
        <f t="shared" si="1051"/>
        <v>0</v>
      </c>
      <c r="O4048" s="13"/>
      <c r="P4048" s="13"/>
    </row>
    <row r="4049" spans="1:17">
      <c r="A4049">
        <v>4048</v>
      </c>
      <c r="B4049" s="13">
        <v>6</v>
      </c>
      <c r="C4049" s="13">
        <v>18</v>
      </c>
      <c r="D4049" s="13">
        <v>15</v>
      </c>
      <c r="E4049" s="14">
        <f t="shared" si="1048"/>
        <v>169</v>
      </c>
      <c r="F4049" s="24">
        <f>'1 Solar Profile'!E4051*S$10</f>
        <v>3.041257275</v>
      </c>
      <c r="G4049" s="24">
        <f>'2 Load Profile'!E4050</f>
        <v>0.76498873126494227</v>
      </c>
      <c r="H4049" s="24">
        <f t="shared" si="1054"/>
        <v>-2.2762685437350578</v>
      </c>
      <c r="I4049" s="13">
        <f t="shared" si="1055"/>
        <v>-2.2762685437350578</v>
      </c>
      <c r="J4049" s="24">
        <f t="shared" si="1056"/>
        <v>0.76498873126494216</v>
      </c>
      <c r="K4049" s="24">
        <f t="shared" si="1057"/>
        <v>0</v>
      </c>
      <c r="L4049" s="13"/>
      <c r="M4049" s="24"/>
      <c r="N4049" s="24">
        <f t="shared" si="1051"/>
        <v>0</v>
      </c>
      <c r="O4049" s="13"/>
      <c r="P4049" s="13"/>
    </row>
    <row r="4050" spans="1:17">
      <c r="A4050">
        <v>4049</v>
      </c>
      <c r="B4050" s="13">
        <v>6</v>
      </c>
      <c r="C4050" s="13">
        <v>18</v>
      </c>
      <c r="D4050" s="13">
        <v>16</v>
      </c>
      <c r="E4050" s="14">
        <f t="shared" si="1048"/>
        <v>169</v>
      </c>
      <c r="F4050" s="24">
        <f>'1 Solar Profile'!E4052*S$10</f>
        <v>1.995173775</v>
      </c>
      <c r="G4050" s="24">
        <f>'2 Load Profile'!E4051</f>
        <v>0.92292760868852308</v>
      </c>
      <c r="H4050" s="24">
        <f t="shared" si="1054"/>
        <v>-1.0722461663114768</v>
      </c>
      <c r="I4050" s="13">
        <f t="shared" si="1055"/>
        <v>-1.0722461663114768</v>
      </c>
      <c r="J4050" s="24">
        <f t="shared" si="1056"/>
        <v>0.92292760868852319</v>
      </c>
      <c r="K4050" s="24">
        <f t="shared" si="1057"/>
        <v>0</v>
      </c>
      <c r="L4050" s="13"/>
      <c r="M4050" s="24"/>
      <c r="N4050" s="24">
        <f t="shared" si="1051"/>
        <v>0</v>
      </c>
      <c r="O4050" s="13"/>
      <c r="P4050" s="13"/>
    </row>
    <row r="4051" spans="1:17">
      <c r="A4051">
        <v>4050</v>
      </c>
      <c r="B4051" s="13">
        <v>6</v>
      </c>
      <c r="C4051" s="13">
        <v>18</v>
      </c>
      <c r="D4051" s="13">
        <v>17</v>
      </c>
      <c r="E4051" s="14">
        <f t="shared" si="1048"/>
        <v>169</v>
      </c>
      <c r="F4051" s="24">
        <f>'1 Solar Profile'!E4053*S$10</f>
        <v>0.88717544999999987</v>
      </c>
      <c r="G4051" s="24">
        <f>'2 Load Profile'!E4052</f>
        <v>0.9956103139071325</v>
      </c>
      <c r="H4051" s="24">
        <f t="shared" si="1054"/>
        <v>0.10843486390713264</v>
      </c>
      <c r="I4051" s="13">
        <f t="shared" si="1055"/>
        <v>0</v>
      </c>
      <c r="J4051" s="24">
        <f t="shared" si="1056"/>
        <v>0.88717544999999987</v>
      </c>
      <c r="K4051" s="24">
        <f t="shared" si="1057"/>
        <v>0.10843486390713264</v>
      </c>
      <c r="L4051" s="13"/>
      <c r="M4051" s="24"/>
      <c r="N4051" s="24">
        <f t="shared" si="1051"/>
        <v>0</v>
      </c>
      <c r="O4051" s="13"/>
      <c r="P4051" s="13"/>
    </row>
    <row r="4052" spans="1:17">
      <c r="A4052">
        <v>4051</v>
      </c>
      <c r="B4052" s="13">
        <v>6</v>
      </c>
      <c r="C4052" s="13">
        <v>18</v>
      </c>
      <c r="D4052" s="13">
        <v>18</v>
      </c>
      <c r="E4052" s="14">
        <f t="shared" si="1048"/>
        <v>169</v>
      </c>
      <c r="F4052" s="24">
        <f>'1 Solar Profile'!E4054*S$10</f>
        <v>0.17829787499999999</v>
      </c>
      <c r="G4052" s="24">
        <f>'2 Load Profile'!E4053</f>
        <v>1.0595647759209279</v>
      </c>
      <c r="H4052" s="24">
        <f t="shared" si="1054"/>
        <v>0.88126690092092796</v>
      </c>
      <c r="I4052" s="13">
        <f t="shared" si="1055"/>
        <v>0</v>
      </c>
      <c r="J4052" s="24">
        <f t="shared" si="1056"/>
        <v>0.17829787499999999</v>
      </c>
      <c r="K4052" s="24">
        <f t="shared" si="1057"/>
        <v>0.88126690092092796</v>
      </c>
      <c r="L4052" s="13"/>
      <c r="M4052" s="24"/>
      <c r="N4052" s="24">
        <f t="shared" si="1051"/>
        <v>0</v>
      </c>
      <c r="O4052" s="13"/>
      <c r="P4052" s="13"/>
    </row>
    <row r="4053" spans="1:17">
      <c r="A4053">
        <v>4052</v>
      </c>
      <c r="B4053" s="13">
        <v>6</v>
      </c>
      <c r="C4053" s="13">
        <v>18</v>
      </c>
      <c r="D4053" s="13">
        <v>19</v>
      </c>
      <c r="E4053" s="14">
        <f t="shared" si="1048"/>
        <v>169</v>
      </c>
      <c r="F4053" s="24">
        <f>'1 Solar Profile'!E4055*S$10</f>
        <v>0</v>
      </c>
      <c r="G4053" s="24">
        <f>'2 Load Profile'!E4054</f>
        <v>1.2253182470269712</v>
      </c>
      <c r="H4053" s="24">
        <f t="shared" si="1054"/>
        <v>1.2253182470269712</v>
      </c>
      <c r="I4053" s="13">
        <f t="shared" si="1055"/>
        <v>0</v>
      </c>
      <c r="J4053" s="24">
        <f t="shared" si="1056"/>
        <v>0</v>
      </c>
      <c r="K4053" s="24">
        <f t="shared" si="1057"/>
        <v>1.2253182470269712</v>
      </c>
      <c r="L4053" s="13"/>
      <c r="M4053" s="24"/>
      <c r="N4053" s="24">
        <f t="shared" si="1051"/>
        <v>0</v>
      </c>
      <c r="O4053" s="13"/>
      <c r="P4053" s="13"/>
    </row>
    <row r="4054" spans="1:17">
      <c r="A4054">
        <v>4053</v>
      </c>
      <c r="B4054" s="13">
        <v>6</v>
      </c>
      <c r="C4054" s="13">
        <v>18</v>
      </c>
      <c r="D4054" s="13">
        <v>20</v>
      </c>
      <c r="E4054" s="14">
        <f t="shared" si="1048"/>
        <v>169</v>
      </c>
      <c r="F4054" s="24">
        <f>'1 Solar Profile'!E4056*S$10</f>
        <v>0</v>
      </c>
      <c r="G4054" s="24">
        <f>'2 Load Profile'!E4055</f>
        <v>1.3591359305908626</v>
      </c>
      <c r="H4054" s="24">
        <f t="shared" si="1054"/>
        <v>1.3591359305908626</v>
      </c>
      <c r="I4054" s="13">
        <f t="shared" si="1055"/>
        <v>0</v>
      </c>
      <c r="J4054" s="24">
        <f t="shared" si="1056"/>
        <v>0</v>
      </c>
      <c r="K4054" s="24">
        <f t="shared" si="1057"/>
        <v>1.3591359305908626</v>
      </c>
      <c r="L4054" s="13"/>
      <c r="M4054" s="24"/>
      <c r="N4054" s="24">
        <f t="shared" si="1051"/>
        <v>0</v>
      </c>
      <c r="O4054" s="24"/>
      <c r="P4054" s="24"/>
      <c r="Q4054" s="41"/>
    </row>
    <row r="4055" spans="1:17">
      <c r="A4055">
        <v>4054</v>
      </c>
      <c r="B4055" s="13">
        <v>6</v>
      </c>
      <c r="C4055" s="13">
        <v>18</v>
      </c>
      <c r="D4055" s="13">
        <v>21</v>
      </c>
      <c r="E4055" s="14">
        <f t="shared" si="1048"/>
        <v>169</v>
      </c>
      <c r="F4055" s="24">
        <f>'1 Solar Profile'!E4057*S$10</f>
        <v>0</v>
      </c>
      <c r="G4055" s="24">
        <f>'2 Load Profile'!E4056</f>
        <v>1.1465895062233868</v>
      </c>
      <c r="H4055" s="24">
        <f t="shared" si="1054"/>
        <v>1.1465895062233868</v>
      </c>
      <c r="I4055" s="13">
        <f t="shared" si="1055"/>
        <v>0</v>
      </c>
      <c r="J4055" s="24">
        <f t="shared" si="1056"/>
        <v>0</v>
      </c>
      <c r="K4055" s="24">
        <f t="shared" si="1057"/>
        <v>1.1465895062233868</v>
      </c>
      <c r="L4055" s="13"/>
      <c r="M4055" s="24"/>
      <c r="N4055" s="24">
        <f t="shared" si="1051"/>
        <v>0</v>
      </c>
      <c r="O4055" s="13"/>
      <c r="P4055" s="13"/>
    </row>
    <row r="4056" spans="1:17">
      <c r="A4056">
        <v>4055</v>
      </c>
      <c r="B4056" s="13">
        <v>6</v>
      </c>
      <c r="C4056" s="13">
        <v>18</v>
      </c>
      <c r="D4056" s="13">
        <v>22</v>
      </c>
      <c r="E4056" s="14">
        <f t="shared" ref="E4056:E4119" si="1062">IF(D4056&lt;D4055, E4055+1,E4055)</f>
        <v>169</v>
      </c>
      <c r="F4056" s="24">
        <f>'1 Solar Profile'!E4058*S$10</f>
        <v>0</v>
      </c>
      <c r="G4056" s="24">
        <f>'2 Load Profile'!E4057</f>
        <v>0.86618687835981667</v>
      </c>
      <c r="H4056" s="24">
        <f t="shared" si="1054"/>
        <v>0.86618687835981667</v>
      </c>
      <c r="I4056" s="13">
        <f t="shared" si="1055"/>
        <v>0</v>
      </c>
      <c r="J4056" s="24">
        <f t="shared" si="1056"/>
        <v>0</v>
      </c>
      <c r="K4056" s="24">
        <f t="shared" si="1057"/>
        <v>0.86618687835981667</v>
      </c>
      <c r="L4056" s="13"/>
      <c r="M4056" s="24"/>
      <c r="N4056" s="24">
        <f t="shared" si="1051"/>
        <v>0</v>
      </c>
      <c r="O4056" s="13"/>
      <c r="P4056" s="13"/>
    </row>
    <row r="4057" spans="1:17">
      <c r="A4057">
        <v>4056</v>
      </c>
      <c r="B4057" s="13">
        <v>6</v>
      </c>
      <c r="C4057" s="13">
        <v>18</v>
      </c>
      <c r="D4057" s="13">
        <v>23</v>
      </c>
      <c r="E4057" s="14">
        <f t="shared" si="1062"/>
        <v>169</v>
      </c>
      <c r="F4057" s="24">
        <f>'1 Solar Profile'!E4059*S$10</f>
        <v>0</v>
      </c>
      <c r="G4057" s="24">
        <f>'2 Load Profile'!E4058</f>
        <v>0.58182655746442591</v>
      </c>
      <c r="H4057" s="24">
        <f t="shared" si="1054"/>
        <v>0.58182655746442591</v>
      </c>
      <c r="I4057" s="13">
        <f t="shared" si="1055"/>
        <v>0</v>
      </c>
      <c r="J4057" s="24">
        <f t="shared" si="1056"/>
        <v>0</v>
      </c>
      <c r="K4057" s="24">
        <f t="shared" si="1057"/>
        <v>0.58182655746442591</v>
      </c>
      <c r="L4057" s="13">
        <f t="shared" ref="L4057" si="1063">SUM(I4034:I4057)</f>
        <v>-30.870648512487264</v>
      </c>
      <c r="M4057" s="24">
        <f t="shared" ref="M4057" si="1064">SUMIF(H4034:H4057,"&gt;0",H4034:H4057)</f>
        <v>8.614341924032896</v>
      </c>
      <c r="N4057" s="24">
        <f t="shared" si="1051"/>
        <v>-22.256306588454368</v>
      </c>
      <c r="O4057" s="13">
        <f t="shared" ref="O4057" si="1065">IF(M4057&gt;(L4057*-1),(M4057+L4057)*S$12,0)</f>
        <v>0</v>
      </c>
      <c r="P4057" s="13">
        <f t="shared" ref="P4057" si="1066">IF(M4057&lt;(L4057*-1),(M4057+L4057)*S$14,0)</f>
        <v>-0.58867930926461809</v>
      </c>
    </row>
    <row r="4058" spans="1:17">
      <c r="A4058">
        <v>4057</v>
      </c>
      <c r="B4058" s="13">
        <v>6</v>
      </c>
      <c r="C4058" s="13">
        <v>19</v>
      </c>
      <c r="D4058" s="13">
        <v>0</v>
      </c>
      <c r="E4058" s="14">
        <f t="shared" si="1062"/>
        <v>170</v>
      </c>
      <c r="F4058" s="24">
        <f>'1 Solar Profile'!E4060*S$10</f>
        <v>0</v>
      </c>
      <c r="G4058" s="24">
        <f>'2 Load Profile'!E4059</f>
        <v>0.46915494856747447</v>
      </c>
      <c r="H4058" s="24">
        <f t="shared" si="1054"/>
        <v>0.46915494856747447</v>
      </c>
      <c r="I4058" s="13">
        <f t="shared" si="1055"/>
        <v>0</v>
      </c>
      <c r="J4058" s="24">
        <f t="shared" si="1056"/>
        <v>0</v>
      </c>
      <c r="K4058" s="24">
        <f t="shared" si="1057"/>
        <v>0.46915494856747447</v>
      </c>
      <c r="L4058" s="13"/>
      <c r="M4058" s="24"/>
      <c r="N4058" s="24">
        <f t="shared" si="1051"/>
        <v>0</v>
      </c>
      <c r="O4058" s="13"/>
      <c r="P4058" s="13"/>
    </row>
    <row r="4059" spans="1:17">
      <c r="A4059">
        <v>4058</v>
      </c>
      <c r="B4059" s="13">
        <v>6</v>
      </c>
      <c r="C4059" s="13">
        <v>19</v>
      </c>
      <c r="D4059" s="13">
        <v>1</v>
      </c>
      <c r="E4059" s="14">
        <f t="shared" si="1062"/>
        <v>170</v>
      </c>
      <c r="F4059" s="24">
        <f>'1 Solar Profile'!E4061*S$10</f>
        <v>0</v>
      </c>
      <c r="G4059" s="24">
        <f>'2 Load Profile'!E4060</f>
        <v>0.41824819802088353</v>
      </c>
      <c r="H4059" s="24">
        <f t="shared" si="1054"/>
        <v>0.41824819802088353</v>
      </c>
      <c r="I4059" s="13">
        <f t="shared" si="1055"/>
        <v>0</v>
      </c>
      <c r="J4059" s="24">
        <f t="shared" si="1056"/>
        <v>0</v>
      </c>
      <c r="K4059" s="24">
        <f t="shared" si="1057"/>
        <v>0.41824819802088353</v>
      </c>
      <c r="L4059" s="13"/>
      <c r="M4059" s="24"/>
      <c r="N4059" s="24">
        <f t="shared" si="1051"/>
        <v>0</v>
      </c>
      <c r="O4059" s="13"/>
      <c r="P4059" s="13"/>
    </row>
    <row r="4060" spans="1:17">
      <c r="A4060">
        <v>4059</v>
      </c>
      <c r="B4060" s="13">
        <v>6</v>
      </c>
      <c r="C4060" s="13">
        <v>19</v>
      </c>
      <c r="D4060" s="13">
        <v>2</v>
      </c>
      <c r="E4060" s="14">
        <f t="shared" si="1062"/>
        <v>170</v>
      </c>
      <c r="F4060" s="24">
        <f>'1 Solar Profile'!E4062*S$10</f>
        <v>0</v>
      </c>
      <c r="G4060" s="24">
        <f>'2 Load Profile'!E4061</f>
        <v>0.407613867004747</v>
      </c>
      <c r="H4060" s="24">
        <f t="shared" si="1054"/>
        <v>0.407613867004747</v>
      </c>
      <c r="I4060" s="13">
        <f t="shared" si="1055"/>
        <v>0</v>
      </c>
      <c r="J4060" s="24">
        <f t="shared" si="1056"/>
        <v>0</v>
      </c>
      <c r="K4060" s="24">
        <f t="shared" si="1057"/>
        <v>0.407613867004747</v>
      </c>
      <c r="L4060" s="13"/>
      <c r="M4060" s="24"/>
      <c r="N4060" s="24">
        <f t="shared" si="1051"/>
        <v>0</v>
      </c>
      <c r="O4060" s="13"/>
      <c r="P4060" s="13"/>
    </row>
    <row r="4061" spans="1:17">
      <c r="A4061">
        <v>4060</v>
      </c>
      <c r="B4061" s="13">
        <v>6</v>
      </c>
      <c r="C4061" s="13">
        <v>19</v>
      </c>
      <c r="D4061" s="13">
        <v>3</v>
      </c>
      <c r="E4061" s="14">
        <f t="shared" si="1062"/>
        <v>170</v>
      </c>
      <c r="F4061" s="24">
        <f>'1 Solar Profile'!E4063*S$10</f>
        <v>0</v>
      </c>
      <c r="G4061" s="24">
        <f>'2 Load Profile'!E4062</f>
        <v>0.40849050714774726</v>
      </c>
      <c r="H4061" s="24">
        <f t="shared" si="1054"/>
        <v>0.40849050714774726</v>
      </c>
      <c r="I4061" s="13">
        <f t="shared" si="1055"/>
        <v>0</v>
      </c>
      <c r="J4061" s="24">
        <f t="shared" si="1056"/>
        <v>0</v>
      </c>
      <c r="K4061" s="24">
        <f t="shared" si="1057"/>
        <v>0.40849050714774726</v>
      </c>
      <c r="L4061" s="13"/>
      <c r="M4061" s="24"/>
      <c r="N4061" s="24">
        <f t="shared" si="1051"/>
        <v>0</v>
      </c>
      <c r="O4061" s="13"/>
      <c r="P4061" s="13"/>
    </row>
    <row r="4062" spans="1:17">
      <c r="A4062">
        <v>4061</v>
      </c>
      <c r="B4062" s="13">
        <v>6</v>
      </c>
      <c r="C4062" s="13">
        <v>19</v>
      </c>
      <c r="D4062" s="13">
        <v>4</v>
      </c>
      <c r="E4062" s="14">
        <f t="shared" si="1062"/>
        <v>170</v>
      </c>
      <c r="F4062" s="24">
        <f>'1 Solar Profile'!E4064*S$10</f>
        <v>1.6907624999999999E-2</v>
      </c>
      <c r="G4062" s="24">
        <f>'2 Load Profile'!E4063</f>
        <v>0.45888632183467271</v>
      </c>
      <c r="H4062" s="24">
        <f t="shared" si="1054"/>
        <v>0.44197869683467272</v>
      </c>
      <c r="I4062" s="13">
        <f t="shared" si="1055"/>
        <v>0</v>
      </c>
      <c r="J4062" s="24">
        <f t="shared" si="1056"/>
        <v>1.6907624999999999E-2</v>
      </c>
      <c r="K4062" s="24">
        <f t="shared" si="1057"/>
        <v>0.44197869683467272</v>
      </c>
      <c r="L4062" s="13"/>
      <c r="M4062" s="24"/>
      <c r="N4062" s="24">
        <f t="shared" si="1051"/>
        <v>0</v>
      </c>
      <c r="O4062" s="13"/>
      <c r="P4062" s="13"/>
    </row>
    <row r="4063" spans="1:17">
      <c r="A4063">
        <v>4062</v>
      </c>
      <c r="B4063" s="13">
        <v>6</v>
      </c>
      <c r="C4063" s="13">
        <v>19</v>
      </c>
      <c r="D4063" s="13">
        <v>5</v>
      </c>
      <c r="E4063" s="14">
        <f t="shared" si="1062"/>
        <v>170</v>
      </c>
      <c r="F4063" s="24">
        <f>'1 Solar Profile'!E4065*S$10</f>
        <v>0.33297389999999999</v>
      </c>
      <c r="G4063" s="24">
        <f>'2 Load Profile'!E4064</f>
        <v>0.58274700999228934</v>
      </c>
      <c r="H4063" s="24">
        <f t="shared" si="1054"/>
        <v>0.24977310999228935</v>
      </c>
      <c r="I4063" s="13">
        <f t="shared" si="1055"/>
        <v>0</v>
      </c>
      <c r="J4063" s="24">
        <f t="shared" si="1056"/>
        <v>0.33297389999999999</v>
      </c>
      <c r="K4063" s="24">
        <f t="shared" si="1057"/>
        <v>0.24977310999228935</v>
      </c>
      <c r="L4063" s="13"/>
      <c r="M4063" s="24"/>
      <c r="N4063" s="24">
        <f t="shared" si="1051"/>
        <v>0</v>
      </c>
      <c r="O4063" s="13"/>
      <c r="P4063" s="13"/>
    </row>
    <row r="4064" spans="1:17">
      <c r="A4064">
        <v>4063</v>
      </c>
      <c r="B4064" s="13">
        <v>6</v>
      </c>
      <c r="C4064" s="13">
        <v>19</v>
      </c>
      <c r="D4064" s="13">
        <v>6</v>
      </c>
      <c r="E4064" s="14">
        <f t="shared" si="1062"/>
        <v>170</v>
      </c>
      <c r="F4064" s="24">
        <f>'1 Solar Profile'!E4066*S$10</f>
        <v>1.197918225</v>
      </c>
      <c r="G4064" s="24">
        <f>'2 Load Profile'!E4065</f>
        <v>0.74211745686150288</v>
      </c>
      <c r="H4064" s="24">
        <f t="shared" si="1054"/>
        <v>-0.45580076813849713</v>
      </c>
      <c r="I4064" s="13">
        <f t="shared" si="1055"/>
        <v>-0.45580076813849713</v>
      </c>
      <c r="J4064" s="24">
        <f t="shared" si="1056"/>
        <v>0.74211745686150288</v>
      </c>
      <c r="K4064" s="24">
        <f t="shared" si="1057"/>
        <v>0</v>
      </c>
      <c r="L4064" s="13"/>
      <c r="M4064" s="24"/>
      <c r="N4064" s="24">
        <f t="shared" si="1051"/>
        <v>0</v>
      </c>
      <c r="O4064" s="13"/>
      <c r="P4064" s="13"/>
    </row>
    <row r="4065" spans="1:16">
      <c r="A4065">
        <v>4064</v>
      </c>
      <c r="B4065" s="13">
        <v>6</v>
      </c>
      <c r="C4065" s="13">
        <v>19</v>
      </c>
      <c r="D4065" s="13">
        <v>7</v>
      </c>
      <c r="E4065" s="14">
        <f t="shared" si="1062"/>
        <v>170</v>
      </c>
      <c r="F4065" s="24">
        <f>'1 Solar Profile'!E4067*S$10</f>
        <v>2.2562867249999998</v>
      </c>
      <c r="G4065" s="24">
        <f>'2 Load Profile'!E4066</f>
        <v>0.68966210899872349</v>
      </c>
      <c r="H4065" s="24">
        <f t="shared" si="1054"/>
        <v>-1.5666246160012762</v>
      </c>
      <c r="I4065" s="13">
        <f t="shared" si="1055"/>
        <v>-1.5666246160012762</v>
      </c>
      <c r="J4065" s="24">
        <f t="shared" si="1056"/>
        <v>0.6896621089987236</v>
      </c>
      <c r="K4065" s="24">
        <f t="shared" si="1057"/>
        <v>0</v>
      </c>
      <c r="L4065" s="13"/>
      <c r="M4065" s="24"/>
      <c r="N4065" s="24">
        <f t="shared" si="1051"/>
        <v>0</v>
      </c>
      <c r="O4065" s="13"/>
      <c r="P4065" s="13"/>
    </row>
    <row r="4066" spans="1:16">
      <c r="A4066">
        <v>4065</v>
      </c>
      <c r="B4066" s="13">
        <v>6</v>
      </c>
      <c r="C4066" s="13">
        <v>19</v>
      </c>
      <c r="D4066" s="13">
        <v>8</v>
      </c>
      <c r="E4066" s="14">
        <f t="shared" si="1062"/>
        <v>170</v>
      </c>
      <c r="F4066" s="24">
        <f>'1 Solar Profile'!E4068*S$10</f>
        <v>3.13722045</v>
      </c>
      <c r="G4066" s="24">
        <f>'2 Load Profile'!E4067</f>
        <v>0.64193523873621072</v>
      </c>
      <c r="H4066" s="24">
        <f t="shared" si="1054"/>
        <v>-2.4952852112637895</v>
      </c>
      <c r="I4066" s="13">
        <f t="shared" si="1055"/>
        <v>-2.4952852112637895</v>
      </c>
      <c r="J4066" s="24">
        <f t="shared" si="1056"/>
        <v>0.6419352387362105</v>
      </c>
      <c r="K4066" s="24">
        <f t="shared" si="1057"/>
        <v>0</v>
      </c>
      <c r="L4066" s="13"/>
      <c r="M4066" s="24"/>
      <c r="N4066" s="24">
        <f t="shared" si="1051"/>
        <v>0</v>
      </c>
      <c r="O4066" s="13"/>
      <c r="P4066" s="13"/>
    </row>
    <row r="4067" spans="1:16">
      <c r="A4067">
        <v>4066</v>
      </c>
      <c r="B4067" s="13">
        <v>6</v>
      </c>
      <c r="C4067" s="13">
        <v>19</v>
      </c>
      <c r="D4067" s="13">
        <v>9</v>
      </c>
      <c r="E4067" s="14">
        <f t="shared" si="1062"/>
        <v>170</v>
      </c>
      <c r="F4067" s="24">
        <f>'1 Solar Profile'!E4069*S$10</f>
        <v>1.367911125</v>
      </c>
      <c r="G4067" s="24">
        <f>'2 Load Profile'!E4068</f>
        <v>0.64822672477485299</v>
      </c>
      <c r="H4067" s="24">
        <f t="shared" si="1054"/>
        <v>-0.71968440022514701</v>
      </c>
      <c r="I4067" s="13">
        <f t="shared" si="1055"/>
        <v>-0.71968440022514701</v>
      </c>
      <c r="J4067" s="24">
        <f t="shared" si="1056"/>
        <v>0.64822672477485299</v>
      </c>
      <c r="K4067" s="24">
        <f t="shared" si="1057"/>
        <v>0</v>
      </c>
      <c r="L4067" s="13"/>
      <c r="M4067" s="24"/>
      <c r="N4067" s="24">
        <f t="shared" si="1051"/>
        <v>0</v>
      </c>
      <c r="O4067" s="13"/>
      <c r="P4067" s="13"/>
    </row>
    <row r="4068" spans="1:16">
      <c r="A4068">
        <v>4067</v>
      </c>
      <c r="B4068" s="13">
        <v>6</v>
      </c>
      <c r="C4068" s="13">
        <v>19</v>
      </c>
      <c r="D4068" s="13">
        <v>10</v>
      </c>
      <c r="E4068" s="14">
        <f t="shared" si="1062"/>
        <v>170</v>
      </c>
      <c r="F4068" s="24">
        <f>'1 Solar Profile'!E4070*S$10</f>
        <v>2.9339604000000001</v>
      </c>
      <c r="G4068" s="24">
        <f>'2 Load Profile'!E4069</f>
        <v>0.65769505906363868</v>
      </c>
      <c r="H4068" s="24">
        <f t="shared" si="1054"/>
        <v>-2.2762653409363613</v>
      </c>
      <c r="I4068" s="13">
        <f t="shared" si="1055"/>
        <v>-2.2762653409363613</v>
      </c>
      <c r="J4068" s="24">
        <f t="shared" si="1056"/>
        <v>0.65769505906363879</v>
      </c>
      <c r="K4068" s="24">
        <f t="shared" si="1057"/>
        <v>0</v>
      </c>
      <c r="L4068" s="13"/>
      <c r="M4068" s="24"/>
      <c r="N4068" s="24">
        <f t="shared" si="1051"/>
        <v>0</v>
      </c>
      <c r="O4068" s="13"/>
      <c r="P4068" s="13"/>
    </row>
    <row r="4069" spans="1:16">
      <c r="A4069">
        <v>4068</v>
      </c>
      <c r="B4069" s="13">
        <v>6</v>
      </c>
      <c r="C4069" s="13">
        <v>19</v>
      </c>
      <c r="D4069" s="13">
        <v>11</v>
      </c>
      <c r="E4069" s="14">
        <f t="shared" si="1062"/>
        <v>170</v>
      </c>
      <c r="F4069" s="24">
        <f>'1 Solar Profile'!E4071*S$10</f>
        <v>3.0318041249999998</v>
      </c>
      <c r="G4069" s="24">
        <f>'2 Load Profile'!E4070</f>
        <v>0.64364861455134947</v>
      </c>
      <c r="H4069" s="24">
        <f t="shared" si="1054"/>
        <v>-2.3881555104486503</v>
      </c>
      <c r="I4069" s="13">
        <f t="shared" si="1055"/>
        <v>-2.3881555104486503</v>
      </c>
      <c r="J4069" s="24">
        <f t="shared" si="1056"/>
        <v>0.64364861455134958</v>
      </c>
      <c r="K4069" s="24">
        <f t="shared" si="1057"/>
        <v>0</v>
      </c>
      <c r="L4069" s="13"/>
      <c r="M4069" s="24"/>
      <c r="N4069" s="24">
        <f t="shared" si="1051"/>
        <v>0</v>
      </c>
      <c r="O4069" s="13"/>
      <c r="P4069" s="13"/>
    </row>
    <row r="4070" spans="1:16">
      <c r="A4070">
        <v>4069</v>
      </c>
      <c r="B4070" s="13">
        <v>6</v>
      </c>
      <c r="C4070" s="13">
        <v>19</v>
      </c>
      <c r="D4070" s="13">
        <v>12</v>
      </c>
      <c r="E4070" s="14">
        <f t="shared" si="1062"/>
        <v>170</v>
      </c>
      <c r="F4070" s="24">
        <f>'1 Solar Profile'!E4072*S$10</f>
        <v>4.5586311750000004</v>
      </c>
      <c r="G4070" s="24">
        <f>'2 Load Profile'!E4071</f>
        <v>0.62384541935045534</v>
      </c>
      <c r="H4070" s="24">
        <f t="shared" si="1054"/>
        <v>-3.9347857556495449</v>
      </c>
      <c r="I4070" s="13">
        <f t="shared" si="1055"/>
        <v>-3.9347857556495449</v>
      </c>
      <c r="J4070" s="24">
        <f t="shared" si="1056"/>
        <v>0.62384541935045545</v>
      </c>
      <c r="K4070" s="24">
        <f t="shared" si="1057"/>
        <v>0</v>
      </c>
      <c r="L4070" s="13"/>
      <c r="M4070" s="24"/>
      <c r="N4070" s="24">
        <f t="shared" si="1051"/>
        <v>0</v>
      </c>
      <c r="O4070" s="13"/>
      <c r="P4070" s="13"/>
    </row>
    <row r="4071" spans="1:16">
      <c r="A4071">
        <v>4070</v>
      </c>
      <c r="B4071" s="13">
        <v>6</v>
      </c>
      <c r="C4071" s="13">
        <v>19</v>
      </c>
      <c r="D4071" s="13">
        <v>13</v>
      </c>
      <c r="E4071" s="14">
        <f t="shared" si="1062"/>
        <v>170</v>
      </c>
      <c r="F4071" s="24">
        <f>'1 Solar Profile'!E4073*S$10</f>
        <v>4.2179366249999992</v>
      </c>
      <c r="G4071" s="24">
        <f>'2 Load Profile'!E4072</f>
        <v>0.61567050901209819</v>
      </c>
      <c r="H4071" s="24">
        <f t="shared" si="1054"/>
        <v>-3.6022661159879013</v>
      </c>
      <c r="I4071" s="13">
        <f t="shared" si="1055"/>
        <v>-3.6022661159879013</v>
      </c>
      <c r="J4071" s="24">
        <f t="shared" si="1056"/>
        <v>0.61567050901209797</v>
      </c>
      <c r="K4071" s="24">
        <f t="shared" si="1057"/>
        <v>0</v>
      </c>
      <c r="L4071" s="13"/>
      <c r="M4071" s="24"/>
      <c r="N4071" s="24">
        <f t="shared" si="1051"/>
        <v>0</v>
      </c>
      <c r="O4071" s="13"/>
      <c r="P4071" s="13"/>
    </row>
    <row r="4072" spans="1:16">
      <c r="A4072">
        <v>4071</v>
      </c>
      <c r="B4072" s="13">
        <v>6</v>
      </c>
      <c r="C4072" s="13">
        <v>19</v>
      </c>
      <c r="D4072" s="13">
        <v>14</v>
      </c>
      <c r="E4072" s="14">
        <f t="shared" si="1062"/>
        <v>170</v>
      </c>
      <c r="F4072" s="24">
        <f>'1 Solar Profile'!E4074*S$10</f>
        <v>3.6896958</v>
      </c>
      <c r="G4072" s="24">
        <f>'2 Load Profile'!E4073</f>
        <v>0.64084819069482057</v>
      </c>
      <c r="H4072" s="24">
        <f t="shared" si="1054"/>
        <v>-3.0488476093051795</v>
      </c>
      <c r="I4072" s="13">
        <f t="shared" si="1055"/>
        <v>-3.0488476093051795</v>
      </c>
      <c r="J4072" s="24">
        <f t="shared" si="1056"/>
        <v>0.64084819069482046</v>
      </c>
      <c r="K4072" s="24">
        <f t="shared" si="1057"/>
        <v>0</v>
      </c>
      <c r="L4072" s="13"/>
      <c r="M4072" s="24"/>
      <c r="N4072" s="24">
        <f t="shared" si="1051"/>
        <v>0</v>
      </c>
      <c r="O4072" s="13"/>
      <c r="P4072" s="13"/>
    </row>
    <row r="4073" spans="1:16">
      <c r="A4073">
        <v>4072</v>
      </c>
      <c r="B4073" s="13">
        <v>6</v>
      </c>
      <c r="C4073" s="13">
        <v>19</v>
      </c>
      <c r="D4073" s="13">
        <v>15</v>
      </c>
      <c r="E4073" s="14">
        <f t="shared" si="1062"/>
        <v>170</v>
      </c>
      <c r="F4073" s="24">
        <f>'1 Solar Profile'!E4075*S$10</f>
        <v>2.9367654750000001</v>
      </c>
      <c r="G4073" s="24">
        <f>'2 Load Profile'!E4074</f>
        <v>0.73197740895484653</v>
      </c>
      <c r="H4073" s="24">
        <f t="shared" si="1054"/>
        <v>-2.2047880660451535</v>
      </c>
      <c r="I4073" s="13">
        <f t="shared" si="1055"/>
        <v>-2.2047880660451535</v>
      </c>
      <c r="J4073" s="24">
        <f t="shared" si="1056"/>
        <v>0.73197740895484653</v>
      </c>
      <c r="K4073" s="24">
        <f t="shared" si="1057"/>
        <v>0</v>
      </c>
      <c r="L4073" s="13"/>
      <c r="M4073" s="24"/>
      <c r="N4073" s="24">
        <f t="shared" ref="N4073:N4136" si="1067">M4073+L4073</f>
        <v>0</v>
      </c>
      <c r="O4073" s="13"/>
      <c r="P4073" s="13"/>
    </row>
    <row r="4074" spans="1:16">
      <c r="A4074">
        <v>4073</v>
      </c>
      <c r="B4074" s="13">
        <v>6</v>
      </c>
      <c r="C4074" s="13">
        <v>19</v>
      </c>
      <c r="D4074" s="13">
        <v>16</v>
      </c>
      <c r="E4074" s="14">
        <f t="shared" si="1062"/>
        <v>170</v>
      </c>
      <c r="F4074" s="24">
        <f>'1 Solar Profile'!E4076*S$10</f>
        <v>1.9459739249999999</v>
      </c>
      <c r="G4074" s="24">
        <f>'2 Load Profile'!E4075</f>
        <v>0.95287628813457714</v>
      </c>
      <c r="H4074" s="24">
        <f t="shared" si="1054"/>
        <v>-0.99309763686542274</v>
      </c>
      <c r="I4074" s="13">
        <f t="shared" si="1055"/>
        <v>-0.99309763686542274</v>
      </c>
      <c r="J4074" s="24">
        <f t="shared" si="1056"/>
        <v>0.95287628813457714</v>
      </c>
      <c r="K4074" s="24">
        <f t="shared" si="1057"/>
        <v>0</v>
      </c>
      <c r="L4074" s="13"/>
      <c r="M4074" s="24"/>
      <c r="N4074" s="24">
        <f t="shared" si="1067"/>
        <v>0</v>
      </c>
      <c r="O4074" s="13"/>
      <c r="P4074" s="13"/>
    </row>
    <row r="4075" spans="1:16">
      <c r="A4075">
        <v>4074</v>
      </c>
      <c r="B4075" s="13">
        <v>6</v>
      </c>
      <c r="C4075" s="13">
        <v>19</v>
      </c>
      <c r="D4075" s="13">
        <v>17</v>
      </c>
      <c r="E4075" s="14">
        <f t="shared" si="1062"/>
        <v>170</v>
      </c>
      <c r="F4075" s="24">
        <f>'1 Solar Profile'!E4077*S$10</f>
        <v>0.847628775</v>
      </c>
      <c r="G4075" s="24">
        <f>'2 Load Profile'!E4076</f>
        <v>1.1071486782929485</v>
      </c>
      <c r="H4075" s="24">
        <f t="shared" si="1054"/>
        <v>0.2595199032929485</v>
      </c>
      <c r="I4075" s="13">
        <f t="shared" si="1055"/>
        <v>0</v>
      </c>
      <c r="J4075" s="24">
        <f t="shared" si="1056"/>
        <v>0.847628775</v>
      </c>
      <c r="K4075" s="24">
        <f t="shared" si="1057"/>
        <v>0.2595199032929485</v>
      </c>
      <c r="L4075" s="13"/>
      <c r="M4075" s="24"/>
      <c r="N4075" s="24">
        <f t="shared" si="1067"/>
        <v>0</v>
      </c>
      <c r="O4075" s="13"/>
      <c r="P4075" s="13"/>
    </row>
    <row r="4076" spans="1:16">
      <c r="A4076">
        <v>4075</v>
      </c>
      <c r="B4076" s="13">
        <v>6</v>
      </c>
      <c r="C4076" s="13">
        <v>19</v>
      </c>
      <c r="D4076" s="13">
        <v>18</v>
      </c>
      <c r="E4076" s="14">
        <f t="shared" si="1062"/>
        <v>170</v>
      </c>
      <c r="F4076" s="24">
        <f>'1 Solar Profile'!E4078*S$10</f>
        <v>0.15279232500000001</v>
      </c>
      <c r="G4076" s="24">
        <f>'2 Load Profile'!E4077</f>
        <v>1.2139956507412122</v>
      </c>
      <c r="H4076" s="24">
        <f t="shared" si="1054"/>
        <v>1.0612033257412121</v>
      </c>
      <c r="I4076" s="13">
        <f t="shared" si="1055"/>
        <v>0</v>
      </c>
      <c r="J4076" s="24">
        <f t="shared" si="1056"/>
        <v>0.15279232500000001</v>
      </c>
      <c r="K4076" s="24">
        <f t="shared" si="1057"/>
        <v>1.0612033257412121</v>
      </c>
      <c r="L4076" s="13"/>
      <c r="M4076" s="24"/>
      <c r="N4076" s="24">
        <f t="shared" si="1067"/>
        <v>0</v>
      </c>
      <c r="O4076" s="13"/>
      <c r="P4076" s="13"/>
    </row>
    <row r="4077" spans="1:16">
      <c r="A4077">
        <v>4076</v>
      </c>
      <c r="B4077" s="13">
        <v>6</v>
      </c>
      <c r="C4077" s="13">
        <v>19</v>
      </c>
      <c r="D4077" s="13">
        <v>19</v>
      </c>
      <c r="E4077" s="14">
        <f t="shared" si="1062"/>
        <v>170</v>
      </c>
      <c r="F4077" s="24">
        <f>'1 Solar Profile'!E4079*S$10</f>
        <v>0</v>
      </c>
      <c r="G4077" s="24">
        <f>'2 Load Profile'!E4078</f>
        <v>1.3826605168590842</v>
      </c>
      <c r="H4077" s="24">
        <f t="shared" si="1054"/>
        <v>1.3826605168590842</v>
      </c>
      <c r="I4077" s="13">
        <f t="shared" si="1055"/>
        <v>0</v>
      </c>
      <c r="J4077" s="24">
        <f t="shared" si="1056"/>
        <v>0</v>
      </c>
      <c r="K4077" s="24">
        <f t="shared" si="1057"/>
        <v>1.3826605168590842</v>
      </c>
      <c r="L4077" s="13"/>
      <c r="M4077" s="24"/>
      <c r="N4077" s="24">
        <f t="shared" si="1067"/>
        <v>0</v>
      </c>
      <c r="O4077" s="13"/>
      <c r="P4077" s="13"/>
    </row>
    <row r="4078" spans="1:16">
      <c r="A4078">
        <v>4077</v>
      </c>
      <c r="B4078" s="13">
        <v>6</v>
      </c>
      <c r="C4078" s="13">
        <v>19</v>
      </c>
      <c r="D4078" s="13">
        <v>20</v>
      </c>
      <c r="E4078" s="14">
        <f t="shared" si="1062"/>
        <v>170</v>
      </c>
      <c r="F4078" s="24">
        <f>'1 Solar Profile'!E4080*S$10</f>
        <v>0</v>
      </c>
      <c r="G4078" s="24">
        <f>'2 Load Profile'!E4079</f>
        <v>1.3888543436489162</v>
      </c>
      <c r="H4078" s="24">
        <f t="shared" si="1054"/>
        <v>1.3888543436489162</v>
      </c>
      <c r="I4078" s="13">
        <f t="shared" si="1055"/>
        <v>0</v>
      </c>
      <c r="J4078" s="24">
        <f t="shared" si="1056"/>
        <v>0</v>
      </c>
      <c r="K4078" s="24">
        <f t="shared" si="1057"/>
        <v>1.3888543436489162</v>
      </c>
      <c r="L4078" s="13"/>
      <c r="M4078" s="24"/>
      <c r="N4078" s="24">
        <f t="shared" si="1067"/>
        <v>0</v>
      </c>
      <c r="O4078" s="24"/>
      <c r="P4078" s="24"/>
    </row>
    <row r="4079" spans="1:16">
      <c r="A4079">
        <v>4078</v>
      </c>
      <c r="B4079" s="13">
        <v>6</v>
      </c>
      <c r="C4079" s="13">
        <v>19</v>
      </c>
      <c r="D4079" s="13">
        <v>21</v>
      </c>
      <c r="E4079" s="14">
        <f t="shared" si="1062"/>
        <v>170</v>
      </c>
      <c r="F4079" s="24">
        <f>'1 Solar Profile'!E4081*S$10</f>
        <v>0</v>
      </c>
      <c r="G4079" s="24">
        <f>'2 Load Profile'!E4080</f>
        <v>1.1205858751523261</v>
      </c>
      <c r="H4079" s="24">
        <f t="shared" si="1054"/>
        <v>1.1205858751523261</v>
      </c>
      <c r="I4079" s="13">
        <f t="shared" si="1055"/>
        <v>0</v>
      </c>
      <c r="J4079" s="24">
        <f t="shared" si="1056"/>
        <v>0</v>
      </c>
      <c r="K4079" s="24">
        <f t="shared" si="1057"/>
        <v>1.1205858751523261</v>
      </c>
      <c r="L4079" s="13"/>
      <c r="M4079" s="24"/>
      <c r="N4079" s="24">
        <f t="shared" si="1067"/>
        <v>0</v>
      </c>
      <c r="O4079" s="13"/>
      <c r="P4079" s="13"/>
    </row>
    <row r="4080" spans="1:16">
      <c r="A4080">
        <v>4079</v>
      </c>
      <c r="B4080" s="13">
        <v>6</v>
      </c>
      <c r="C4080" s="13">
        <v>19</v>
      </c>
      <c r="D4080" s="13">
        <v>22</v>
      </c>
      <c r="E4080" s="14">
        <f t="shared" si="1062"/>
        <v>170</v>
      </c>
      <c r="F4080" s="24">
        <f>'1 Solar Profile'!E4082*S$10</f>
        <v>0</v>
      </c>
      <c r="G4080" s="24">
        <f>'2 Load Profile'!E4081</f>
        <v>0.85190916474687961</v>
      </c>
      <c r="H4080" s="24">
        <f t="shared" si="1054"/>
        <v>0.85190916474687961</v>
      </c>
      <c r="I4080" s="13">
        <f t="shared" si="1055"/>
        <v>0</v>
      </c>
      <c r="J4080" s="24">
        <f t="shared" si="1056"/>
        <v>0</v>
      </c>
      <c r="K4080" s="24">
        <f t="shared" si="1057"/>
        <v>0.85190916474687961</v>
      </c>
      <c r="L4080" s="13"/>
      <c r="M4080" s="24"/>
      <c r="N4080" s="24">
        <f t="shared" si="1067"/>
        <v>0</v>
      </c>
      <c r="O4080" s="13"/>
      <c r="P4080" s="13"/>
    </row>
    <row r="4081" spans="1:16">
      <c r="A4081">
        <v>4080</v>
      </c>
      <c r="B4081" s="13">
        <v>6</v>
      </c>
      <c r="C4081" s="13">
        <v>19</v>
      </c>
      <c r="D4081" s="13">
        <v>23</v>
      </c>
      <c r="E4081" s="14">
        <f t="shared" si="1062"/>
        <v>170</v>
      </c>
      <c r="F4081" s="24">
        <f>'1 Solar Profile'!E4083*S$10</f>
        <v>0</v>
      </c>
      <c r="G4081" s="24">
        <f>'2 Load Profile'!E4082</f>
        <v>0.57578483878257025</v>
      </c>
      <c r="H4081" s="24">
        <f t="shared" si="1054"/>
        <v>0.57578483878257025</v>
      </c>
      <c r="I4081" s="13">
        <f t="shared" si="1055"/>
        <v>0</v>
      </c>
      <c r="J4081" s="24">
        <f t="shared" si="1056"/>
        <v>0</v>
      </c>
      <c r="K4081" s="24">
        <f t="shared" si="1057"/>
        <v>0.57578483878257025</v>
      </c>
      <c r="L4081" s="13">
        <f t="shared" ref="L4081" si="1068">SUM(I4058:I4081)</f>
        <v>-23.685601030866923</v>
      </c>
      <c r="M4081" s="24">
        <f t="shared" ref="M4081" si="1069">SUMIF(H4058:H4081,"&gt;0",H4058:H4081)</f>
        <v>9.0357772957917533</v>
      </c>
      <c r="N4081" s="24">
        <f t="shared" si="1067"/>
        <v>-14.64982373507517</v>
      </c>
      <c r="O4081" s="13">
        <f t="shared" ref="O4081" si="1070">IF(M4081&gt;(L4081*-1),(M4081+L4081)*S$12,0)</f>
        <v>0</v>
      </c>
      <c r="P4081" s="13">
        <f t="shared" ref="P4081" si="1071">IF(M4081&lt;(L4081*-1),(M4081+L4081)*S$14,0)</f>
        <v>-0.38748783779273827</v>
      </c>
    </row>
    <row r="4082" spans="1:16">
      <c r="A4082">
        <v>4081</v>
      </c>
      <c r="B4082" s="13">
        <v>6</v>
      </c>
      <c r="C4082" s="13">
        <v>20</v>
      </c>
      <c r="D4082" s="13">
        <v>0</v>
      </c>
      <c r="E4082" s="14">
        <f t="shared" si="1062"/>
        <v>171</v>
      </c>
      <c r="F4082" s="24">
        <f>'1 Solar Profile'!E4084*S$10</f>
        <v>0</v>
      </c>
      <c r="G4082" s="24">
        <f>'2 Load Profile'!E4083</f>
        <v>0.46915494856747447</v>
      </c>
      <c r="H4082" s="24">
        <f t="shared" si="1054"/>
        <v>0.46915494856747447</v>
      </c>
      <c r="I4082" s="13">
        <f t="shared" si="1055"/>
        <v>0</v>
      </c>
      <c r="J4082" s="24">
        <f t="shared" si="1056"/>
        <v>0</v>
      </c>
      <c r="K4082" s="24">
        <f t="shared" si="1057"/>
        <v>0.46915494856747447</v>
      </c>
      <c r="L4082" s="13"/>
      <c r="M4082" s="24"/>
      <c r="N4082" s="24">
        <f t="shared" si="1067"/>
        <v>0</v>
      </c>
      <c r="O4082" s="13"/>
      <c r="P4082" s="13"/>
    </row>
    <row r="4083" spans="1:16">
      <c r="A4083">
        <v>4082</v>
      </c>
      <c r="B4083" s="13">
        <v>6</v>
      </c>
      <c r="C4083" s="13">
        <v>20</v>
      </c>
      <c r="D4083" s="13">
        <v>1</v>
      </c>
      <c r="E4083" s="14">
        <f t="shared" si="1062"/>
        <v>171</v>
      </c>
      <c r="F4083" s="24">
        <f>'1 Solar Profile'!E4085*S$10</f>
        <v>0</v>
      </c>
      <c r="G4083" s="24">
        <f>'2 Load Profile'!E4084</f>
        <v>0.41824819802088353</v>
      </c>
      <c r="H4083" s="24">
        <f t="shared" si="1054"/>
        <v>0.41824819802088353</v>
      </c>
      <c r="I4083" s="13">
        <f t="shared" si="1055"/>
        <v>0</v>
      </c>
      <c r="J4083" s="24">
        <f t="shared" si="1056"/>
        <v>0</v>
      </c>
      <c r="K4083" s="24">
        <f t="shared" si="1057"/>
        <v>0.41824819802088353</v>
      </c>
      <c r="L4083" s="13"/>
      <c r="M4083" s="24"/>
      <c r="N4083" s="24">
        <f t="shared" si="1067"/>
        <v>0</v>
      </c>
      <c r="O4083" s="13"/>
      <c r="P4083" s="13"/>
    </row>
    <row r="4084" spans="1:16">
      <c r="A4084">
        <v>4083</v>
      </c>
      <c r="B4084" s="13">
        <v>6</v>
      </c>
      <c r="C4084" s="13">
        <v>20</v>
      </c>
      <c r="D4084" s="13">
        <v>2</v>
      </c>
      <c r="E4084" s="14">
        <f t="shared" si="1062"/>
        <v>171</v>
      </c>
      <c r="F4084" s="24">
        <f>'1 Solar Profile'!E4086*S$10</f>
        <v>0</v>
      </c>
      <c r="G4084" s="24">
        <f>'2 Load Profile'!E4085</f>
        <v>0.407613867004747</v>
      </c>
      <c r="H4084" s="24">
        <f t="shared" si="1054"/>
        <v>0.407613867004747</v>
      </c>
      <c r="I4084" s="13">
        <f t="shared" si="1055"/>
        <v>0</v>
      </c>
      <c r="J4084" s="24">
        <f t="shared" si="1056"/>
        <v>0</v>
      </c>
      <c r="K4084" s="24">
        <f t="shared" si="1057"/>
        <v>0.407613867004747</v>
      </c>
      <c r="L4084" s="13"/>
      <c r="M4084" s="24"/>
      <c r="N4084" s="24">
        <f t="shared" si="1067"/>
        <v>0</v>
      </c>
      <c r="O4084" s="13"/>
      <c r="P4084" s="13"/>
    </row>
    <row r="4085" spans="1:16">
      <c r="A4085">
        <v>4084</v>
      </c>
      <c r="B4085" s="13">
        <v>6</v>
      </c>
      <c r="C4085" s="13">
        <v>20</v>
      </c>
      <c r="D4085" s="13">
        <v>3</v>
      </c>
      <c r="E4085" s="14">
        <f t="shared" si="1062"/>
        <v>171</v>
      </c>
      <c r="F4085" s="24">
        <f>'1 Solar Profile'!E4087*S$10</f>
        <v>0</v>
      </c>
      <c r="G4085" s="24">
        <f>'2 Load Profile'!E4086</f>
        <v>0.40627450392604081</v>
      </c>
      <c r="H4085" s="24">
        <f t="shared" si="1054"/>
        <v>0.40627450392604081</v>
      </c>
      <c r="I4085" s="13">
        <f t="shared" si="1055"/>
        <v>0</v>
      </c>
      <c r="J4085" s="24">
        <f t="shared" si="1056"/>
        <v>0</v>
      </c>
      <c r="K4085" s="24">
        <f t="shared" si="1057"/>
        <v>0.40627450392604081</v>
      </c>
      <c r="L4085" s="13"/>
      <c r="M4085" s="24"/>
      <c r="N4085" s="24">
        <f t="shared" si="1067"/>
        <v>0</v>
      </c>
      <c r="O4085" s="13"/>
      <c r="P4085" s="13"/>
    </row>
    <row r="4086" spans="1:16">
      <c r="A4086">
        <v>4085</v>
      </c>
      <c r="B4086" s="13">
        <v>6</v>
      </c>
      <c r="C4086" s="13">
        <v>20</v>
      </c>
      <c r="D4086" s="13">
        <v>4</v>
      </c>
      <c r="E4086" s="14">
        <f t="shared" si="1062"/>
        <v>171</v>
      </c>
      <c r="F4086" s="24">
        <f>'1 Solar Profile'!E4088*S$10</f>
        <v>1.5403499999999997E-2</v>
      </c>
      <c r="G4086" s="24">
        <f>'2 Load Profile'!E4087</f>
        <v>0.4501416262383876</v>
      </c>
      <c r="H4086" s="24">
        <f t="shared" si="1054"/>
        <v>0.43473812623838759</v>
      </c>
      <c r="I4086" s="13">
        <f t="shared" si="1055"/>
        <v>0</v>
      </c>
      <c r="J4086" s="24">
        <f t="shared" si="1056"/>
        <v>1.5403499999999997E-2</v>
      </c>
      <c r="K4086" s="24">
        <f t="shared" si="1057"/>
        <v>0.43473812623838759</v>
      </c>
      <c r="L4086" s="13"/>
      <c r="M4086" s="24"/>
      <c r="N4086" s="24">
        <f t="shared" si="1067"/>
        <v>0</v>
      </c>
      <c r="O4086" s="13"/>
      <c r="P4086" s="13"/>
    </row>
    <row r="4087" spans="1:16">
      <c r="A4087">
        <v>4086</v>
      </c>
      <c r="B4087" s="13">
        <v>6</v>
      </c>
      <c r="C4087" s="13">
        <v>20</v>
      </c>
      <c r="D4087" s="13">
        <v>5</v>
      </c>
      <c r="E4087" s="14">
        <f t="shared" si="1062"/>
        <v>171</v>
      </c>
      <c r="F4087" s="24">
        <f>'1 Solar Profile'!E4089*S$10</f>
        <v>0.28400399999999998</v>
      </c>
      <c r="G4087" s="24">
        <f>'2 Load Profile'!E4088</f>
        <v>0.56600668007199106</v>
      </c>
      <c r="H4087" s="24">
        <f t="shared" si="1054"/>
        <v>0.28200268007199109</v>
      </c>
      <c r="I4087" s="13">
        <f t="shared" si="1055"/>
        <v>0</v>
      </c>
      <c r="J4087" s="24">
        <f t="shared" si="1056"/>
        <v>0.28400399999999998</v>
      </c>
      <c r="K4087" s="24">
        <f t="shared" si="1057"/>
        <v>0.28200268007199109</v>
      </c>
      <c r="L4087" s="13"/>
      <c r="M4087" s="24"/>
      <c r="N4087" s="24">
        <f t="shared" si="1067"/>
        <v>0</v>
      </c>
      <c r="O4087" s="13"/>
      <c r="P4087" s="13"/>
    </row>
    <row r="4088" spans="1:16">
      <c r="A4088">
        <v>4087</v>
      </c>
      <c r="B4088" s="13">
        <v>6</v>
      </c>
      <c r="C4088" s="13">
        <v>20</v>
      </c>
      <c r="D4088" s="13">
        <v>6</v>
      </c>
      <c r="E4088" s="14">
        <f t="shared" si="1062"/>
        <v>171</v>
      </c>
      <c r="F4088" s="24">
        <f>'1 Solar Profile'!E4090*S$10</f>
        <v>1.1981781</v>
      </c>
      <c r="G4088" s="24">
        <f>'2 Load Profile'!E4089</f>
        <v>0.72664701425718903</v>
      </c>
      <c r="H4088" s="24">
        <f t="shared" si="1054"/>
        <v>-0.471531085742811</v>
      </c>
      <c r="I4088" s="13">
        <f t="shared" si="1055"/>
        <v>-0.471531085742811</v>
      </c>
      <c r="J4088" s="24">
        <f t="shared" si="1056"/>
        <v>0.72664701425718903</v>
      </c>
      <c r="K4088" s="24">
        <f t="shared" si="1057"/>
        <v>0</v>
      </c>
      <c r="L4088" s="13"/>
      <c r="M4088" s="24"/>
      <c r="N4088" s="24">
        <f t="shared" si="1067"/>
        <v>0</v>
      </c>
      <c r="O4088" s="13"/>
      <c r="P4088" s="13"/>
    </row>
    <row r="4089" spans="1:16">
      <c r="A4089">
        <v>4088</v>
      </c>
      <c r="B4089" s="13">
        <v>6</v>
      </c>
      <c r="C4089" s="13">
        <v>20</v>
      </c>
      <c r="D4089" s="13">
        <v>7</v>
      </c>
      <c r="E4089" s="14">
        <f t="shared" si="1062"/>
        <v>171</v>
      </c>
      <c r="F4089" s="24">
        <f>'1 Solar Profile'!E4091*S$10</f>
        <v>2.2936504499999999</v>
      </c>
      <c r="G4089" s="24">
        <f>'2 Load Profile'!E4090</f>
        <v>0.67438053848826607</v>
      </c>
      <c r="H4089" s="24">
        <f t="shared" si="1054"/>
        <v>-1.6192699115117337</v>
      </c>
      <c r="I4089" s="13">
        <f t="shared" si="1055"/>
        <v>-1.6192699115117337</v>
      </c>
      <c r="J4089" s="24">
        <f t="shared" si="1056"/>
        <v>0.67438053848826618</v>
      </c>
      <c r="K4089" s="24">
        <f t="shared" si="1057"/>
        <v>0</v>
      </c>
      <c r="L4089" s="13"/>
      <c r="M4089" s="24"/>
      <c r="N4089" s="24">
        <f t="shared" si="1067"/>
        <v>0</v>
      </c>
      <c r="O4089" s="13"/>
      <c r="P4089" s="13"/>
    </row>
    <row r="4090" spans="1:16">
      <c r="A4090">
        <v>4089</v>
      </c>
      <c r="B4090" s="13">
        <v>6</v>
      </c>
      <c r="C4090" s="13">
        <v>20</v>
      </c>
      <c r="D4090" s="13">
        <v>8</v>
      </c>
      <c r="E4090" s="14">
        <f t="shared" si="1062"/>
        <v>171</v>
      </c>
      <c r="F4090" s="24">
        <f>'1 Solar Profile'!E4092*S$10</f>
        <v>3.2200181999999997</v>
      </c>
      <c r="G4090" s="24">
        <f>'2 Load Profile'!E4091</f>
        <v>0.63507706197078895</v>
      </c>
      <c r="H4090" s="24">
        <f t="shared" si="1054"/>
        <v>-2.5849411380292109</v>
      </c>
      <c r="I4090" s="13">
        <f t="shared" si="1055"/>
        <v>-2.5849411380292109</v>
      </c>
      <c r="J4090" s="24">
        <f t="shared" si="1056"/>
        <v>0.63507706197078884</v>
      </c>
      <c r="K4090" s="24">
        <f t="shared" si="1057"/>
        <v>0</v>
      </c>
      <c r="L4090" s="13"/>
      <c r="M4090" s="24"/>
      <c r="N4090" s="24">
        <f t="shared" si="1067"/>
        <v>0</v>
      </c>
      <c r="O4090" s="13"/>
      <c r="P4090" s="13"/>
    </row>
    <row r="4091" spans="1:16">
      <c r="A4091">
        <v>4090</v>
      </c>
      <c r="B4091" s="13">
        <v>6</v>
      </c>
      <c r="C4091" s="13">
        <v>20</v>
      </c>
      <c r="D4091" s="13">
        <v>9</v>
      </c>
      <c r="E4091" s="14">
        <f t="shared" si="1062"/>
        <v>171</v>
      </c>
      <c r="F4091" s="24">
        <f>'1 Solar Profile'!E4093*S$10</f>
        <v>3.893801625</v>
      </c>
      <c r="G4091" s="24">
        <f>'2 Load Profile'!E4092</f>
        <v>0.64822672477485299</v>
      </c>
      <c r="H4091" s="24">
        <f t="shared" si="1054"/>
        <v>-3.2455749002251473</v>
      </c>
      <c r="I4091" s="13">
        <f t="shared" si="1055"/>
        <v>-3.2455749002251473</v>
      </c>
      <c r="J4091" s="24">
        <f t="shared" si="1056"/>
        <v>0.64822672477485277</v>
      </c>
      <c r="K4091" s="24">
        <f t="shared" si="1057"/>
        <v>0</v>
      </c>
      <c r="L4091" s="13"/>
      <c r="M4091" s="24"/>
      <c r="N4091" s="24">
        <f t="shared" si="1067"/>
        <v>0</v>
      </c>
      <c r="O4091" s="13"/>
      <c r="P4091" s="13"/>
    </row>
    <row r="4092" spans="1:16">
      <c r="A4092">
        <v>4091</v>
      </c>
      <c r="B4092" s="13">
        <v>6</v>
      </c>
      <c r="C4092" s="13">
        <v>20</v>
      </c>
      <c r="D4092" s="13">
        <v>10</v>
      </c>
      <c r="E4092" s="14">
        <f t="shared" si="1062"/>
        <v>171</v>
      </c>
      <c r="F4092" s="24">
        <f>'1 Solar Profile'!E4094*S$10</f>
        <v>4.3136084249999991</v>
      </c>
      <c r="G4092" s="24">
        <f>'2 Load Profile'!E4093</f>
        <v>0.65769505906363868</v>
      </c>
      <c r="H4092" s="24">
        <f t="shared" si="1054"/>
        <v>-3.6559133659363603</v>
      </c>
      <c r="I4092" s="13">
        <f t="shared" si="1055"/>
        <v>-3.6559133659363603</v>
      </c>
      <c r="J4092" s="24">
        <f t="shared" si="1056"/>
        <v>0.65769505906363879</v>
      </c>
      <c r="K4092" s="24">
        <f t="shared" si="1057"/>
        <v>0</v>
      </c>
      <c r="L4092" s="13"/>
      <c r="M4092" s="24"/>
      <c r="N4092" s="24">
        <f t="shared" si="1067"/>
        <v>0</v>
      </c>
      <c r="O4092" s="13"/>
      <c r="P4092" s="13"/>
    </row>
    <row r="4093" spans="1:16">
      <c r="A4093">
        <v>4092</v>
      </c>
      <c r="B4093" s="13">
        <v>6</v>
      </c>
      <c r="C4093" s="13">
        <v>20</v>
      </c>
      <c r="D4093" s="13">
        <v>11</v>
      </c>
      <c r="E4093" s="14">
        <f t="shared" si="1062"/>
        <v>171</v>
      </c>
      <c r="F4093" s="24">
        <f>'1 Solar Profile'!E4095*S$10</f>
        <v>3.9785255999999998</v>
      </c>
      <c r="G4093" s="24">
        <f>'2 Load Profile'!E4094</f>
        <v>0.64364861455134947</v>
      </c>
      <c r="H4093" s="24">
        <f t="shared" si="1054"/>
        <v>-3.3348769854486502</v>
      </c>
      <c r="I4093" s="13">
        <f t="shared" si="1055"/>
        <v>-3.3348769854486502</v>
      </c>
      <c r="J4093" s="24">
        <f t="shared" si="1056"/>
        <v>0.64364861455134958</v>
      </c>
      <c r="K4093" s="24">
        <f t="shared" si="1057"/>
        <v>0</v>
      </c>
      <c r="L4093" s="13"/>
      <c r="M4093" s="24"/>
      <c r="N4093" s="24">
        <f t="shared" si="1067"/>
        <v>0</v>
      </c>
      <c r="O4093" s="13"/>
      <c r="P4093" s="13"/>
    </row>
    <row r="4094" spans="1:16">
      <c r="A4094">
        <v>4093</v>
      </c>
      <c r="B4094" s="13">
        <v>6</v>
      </c>
      <c r="C4094" s="13">
        <v>20</v>
      </c>
      <c r="D4094" s="13">
        <v>12</v>
      </c>
      <c r="E4094" s="14">
        <f t="shared" si="1062"/>
        <v>171</v>
      </c>
      <c r="F4094" s="24">
        <f>'1 Solar Profile'!E4096*S$10</f>
        <v>4.1198708250000005</v>
      </c>
      <c r="G4094" s="24">
        <f>'2 Load Profile'!E4095</f>
        <v>0.62384541935045534</v>
      </c>
      <c r="H4094" s="24">
        <f t="shared" si="1054"/>
        <v>-3.496025405649545</v>
      </c>
      <c r="I4094" s="13">
        <f t="shared" si="1055"/>
        <v>-3.496025405649545</v>
      </c>
      <c r="J4094" s="24">
        <f t="shared" si="1056"/>
        <v>0.62384541935045545</v>
      </c>
      <c r="K4094" s="24">
        <f t="shared" si="1057"/>
        <v>0</v>
      </c>
      <c r="L4094" s="13"/>
      <c r="M4094" s="24"/>
      <c r="N4094" s="24">
        <f t="shared" si="1067"/>
        <v>0</v>
      </c>
      <c r="O4094" s="13"/>
      <c r="P4094" s="13"/>
    </row>
    <row r="4095" spans="1:16">
      <c r="A4095">
        <v>4094</v>
      </c>
      <c r="B4095" s="13">
        <v>6</v>
      </c>
      <c r="C4095" s="13">
        <v>20</v>
      </c>
      <c r="D4095" s="13">
        <v>13</v>
      </c>
      <c r="E4095" s="14">
        <f t="shared" si="1062"/>
        <v>171</v>
      </c>
      <c r="F4095" s="24">
        <f>'1 Solar Profile'!E4097*S$10</f>
        <v>4.1469419249999993</v>
      </c>
      <c r="G4095" s="24">
        <f>'2 Load Profile'!E4096</f>
        <v>0.61567050901209819</v>
      </c>
      <c r="H4095" s="24">
        <f t="shared" si="1054"/>
        <v>-3.5312714159879013</v>
      </c>
      <c r="I4095" s="13">
        <f t="shared" si="1055"/>
        <v>-3.5312714159879013</v>
      </c>
      <c r="J4095" s="24">
        <f t="shared" si="1056"/>
        <v>0.61567050901209797</v>
      </c>
      <c r="K4095" s="24">
        <f t="shared" si="1057"/>
        <v>0</v>
      </c>
      <c r="L4095" s="13"/>
      <c r="M4095" s="24"/>
      <c r="N4095" s="24">
        <f t="shared" si="1067"/>
        <v>0</v>
      </c>
      <c r="O4095" s="13"/>
      <c r="P4095" s="13"/>
    </row>
    <row r="4096" spans="1:16">
      <c r="A4096">
        <v>4095</v>
      </c>
      <c r="B4096" s="13">
        <v>6</v>
      </c>
      <c r="C4096" s="13">
        <v>20</v>
      </c>
      <c r="D4096" s="13">
        <v>14</v>
      </c>
      <c r="E4096" s="14">
        <f t="shared" si="1062"/>
        <v>171</v>
      </c>
      <c r="F4096" s="24">
        <f>'1 Solar Profile'!E4098*S$10</f>
        <v>3.49419105</v>
      </c>
      <c r="G4096" s="24">
        <f>'2 Load Profile'!E4097</f>
        <v>0.64084819069482057</v>
      </c>
      <c r="H4096" s="24">
        <f t="shared" ref="H4096:H4159" si="1072">G4096-F4096</f>
        <v>-2.8533428593051795</v>
      </c>
      <c r="I4096" s="13">
        <f t="shared" ref="I4096:I4159" si="1073">IF(H4096&lt;0,H4096,0)</f>
        <v>-2.8533428593051795</v>
      </c>
      <c r="J4096" s="24">
        <f t="shared" ref="J4096:J4159" si="1074">F4096+I4096</f>
        <v>0.64084819069482046</v>
      </c>
      <c r="K4096" s="24">
        <f t="shared" ref="K4096:K4159" si="1075">IF(H4096&gt;0,H4096,0)</f>
        <v>0</v>
      </c>
      <c r="L4096" s="13"/>
      <c r="M4096" s="24"/>
      <c r="N4096" s="24">
        <f t="shared" si="1067"/>
        <v>0</v>
      </c>
      <c r="O4096" s="13"/>
      <c r="P4096" s="13"/>
    </row>
    <row r="4097" spans="1:16">
      <c r="A4097">
        <v>4096</v>
      </c>
      <c r="B4097" s="13">
        <v>6</v>
      </c>
      <c r="C4097" s="13">
        <v>20</v>
      </c>
      <c r="D4097" s="13">
        <v>15</v>
      </c>
      <c r="E4097" s="14">
        <f t="shared" si="1062"/>
        <v>171</v>
      </c>
      <c r="F4097" s="24">
        <f>'1 Solar Profile'!E4099*S$10</f>
        <v>2.7674892</v>
      </c>
      <c r="G4097" s="24">
        <f>'2 Load Profile'!E4098</f>
        <v>0.73197740895484653</v>
      </c>
      <c r="H4097" s="24">
        <f t="shared" si="1072"/>
        <v>-2.0355117910451535</v>
      </c>
      <c r="I4097" s="13">
        <f t="shared" si="1073"/>
        <v>-2.0355117910451535</v>
      </c>
      <c r="J4097" s="24">
        <f t="shared" si="1074"/>
        <v>0.73197740895484653</v>
      </c>
      <c r="K4097" s="24">
        <f t="shared" si="1075"/>
        <v>0</v>
      </c>
      <c r="L4097" s="13"/>
      <c r="M4097" s="24"/>
      <c r="N4097" s="24">
        <f t="shared" si="1067"/>
        <v>0</v>
      </c>
      <c r="O4097" s="13"/>
      <c r="P4097" s="13"/>
    </row>
    <row r="4098" spans="1:16">
      <c r="A4098">
        <v>4097</v>
      </c>
      <c r="B4098" s="13">
        <v>6</v>
      </c>
      <c r="C4098" s="13">
        <v>20</v>
      </c>
      <c r="D4098" s="13">
        <v>16</v>
      </c>
      <c r="E4098" s="14">
        <f t="shared" si="1062"/>
        <v>171</v>
      </c>
      <c r="F4098" s="24">
        <f>'1 Solar Profile'!E4100*S$10</f>
        <v>1.8429122250000001</v>
      </c>
      <c r="G4098" s="24">
        <f>'2 Load Profile'!E4099</f>
        <v>0.89043647458293063</v>
      </c>
      <c r="H4098" s="24">
        <f t="shared" si="1072"/>
        <v>-0.95247575041706944</v>
      </c>
      <c r="I4098" s="13">
        <f t="shared" si="1073"/>
        <v>-0.95247575041706944</v>
      </c>
      <c r="J4098" s="24">
        <f t="shared" si="1074"/>
        <v>0.89043647458293063</v>
      </c>
      <c r="K4098" s="24">
        <f t="shared" si="1075"/>
        <v>0</v>
      </c>
      <c r="L4098" s="13"/>
      <c r="M4098" s="24"/>
      <c r="N4098" s="24">
        <f t="shared" si="1067"/>
        <v>0</v>
      </c>
      <c r="O4098" s="13"/>
      <c r="P4098" s="13"/>
    </row>
    <row r="4099" spans="1:16">
      <c r="A4099">
        <v>4098</v>
      </c>
      <c r="B4099" s="13">
        <v>6</v>
      </c>
      <c r="C4099" s="13">
        <v>20</v>
      </c>
      <c r="D4099" s="13">
        <v>17</v>
      </c>
      <c r="E4099" s="14">
        <f t="shared" si="1062"/>
        <v>171</v>
      </c>
      <c r="F4099" s="24">
        <f>'1 Solar Profile'!E4101*S$10</f>
        <v>0.8429494500000001</v>
      </c>
      <c r="G4099" s="24">
        <f>'2 Load Profile'!E4100</f>
        <v>0.97180926753839503</v>
      </c>
      <c r="H4099" s="24">
        <f t="shared" si="1072"/>
        <v>0.12885981753839493</v>
      </c>
      <c r="I4099" s="13">
        <f t="shared" si="1073"/>
        <v>0</v>
      </c>
      <c r="J4099" s="24">
        <f t="shared" si="1074"/>
        <v>0.8429494500000001</v>
      </c>
      <c r="K4099" s="24">
        <f t="shared" si="1075"/>
        <v>0.12885981753839493</v>
      </c>
      <c r="L4099" s="13"/>
      <c r="M4099" s="24"/>
      <c r="N4099" s="24">
        <f t="shared" si="1067"/>
        <v>0</v>
      </c>
      <c r="O4099" s="13"/>
      <c r="P4099" s="13"/>
    </row>
    <row r="4100" spans="1:16">
      <c r="A4100">
        <v>4099</v>
      </c>
      <c r="B4100" s="13">
        <v>6</v>
      </c>
      <c r="C4100" s="13">
        <v>20</v>
      </c>
      <c r="D4100" s="13">
        <v>18</v>
      </c>
      <c r="E4100" s="14">
        <f t="shared" si="1062"/>
        <v>171</v>
      </c>
      <c r="F4100" s="24">
        <f>'1 Solar Profile'!E4102*S$10</f>
        <v>0.180701325</v>
      </c>
      <c r="G4100" s="24">
        <f>'2 Load Profile'!E4101</f>
        <v>0.99992409676124194</v>
      </c>
      <c r="H4100" s="24">
        <f t="shared" si="1072"/>
        <v>0.81922277176124192</v>
      </c>
      <c r="I4100" s="13">
        <f t="shared" si="1073"/>
        <v>0</v>
      </c>
      <c r="J4100" s="24">
        <f t="shared" si="1074"/>
        <v>0.180701325</v>
      </c>
      <c r="K4100" s="24">
        <f t="shared" si="1075"/>
        <v>0.81922277176124192</v>
      </c>
      <c r="L4100" s="13"/>
      <c r="M4100" s="24"/>
      <c r="N4100" s="24">
        <f t="shared" si="1067"/>
        <v>0</v>
      </c>
      <c r="O4100" s="13"/>
      <c r="P4100" s="13"/>
    </row>
    <row r="4101" spans="1:16">
      <c r="A4101">
        <v>4100</v>
      </c>
      <c r="B4101" s="13">
        <v>6</v>
      </c>
      <c r="C4101" s="13">
        <v>20</v>
      </c>
      <c r="D4101" s="13">
        <v>19</v>
      </c>
      <c r="E4101" s="14">
        <f t="shared" si="1062"/>
        <v>171</v>
      </c>
      <c r="F4101" s="24">
        <f>'1 Solar Profile'!E4103*S$10</f>
        <v>0</v>
      </c>
      <c r="G4101" s="24">
        <f>'2 Load Profile'!E4102</f>
        <v>1.1666334609106239</v>
      </c>
      <c r="H4101" s="24">
        <f t="shared" si="1072"/>
        <v>1.1666334609106239</v>
      </c>
      <c r="I4101" s="13">
        <f t="shared" si="1073"/>
        <v>0</v>
      </c>
      <c r="J4101" s="24">
        <f t="shared" si="1074"/>
        <v>0</v>
      </c>
      <c r="K4101" s="24">
        <f t="shared" si="1075"/>
        <v>1.1666334609106239</v>
      </c>
      <c r="L4101" s="13"/>
      <c r="M4101" s="24"/>
      <c r="N4101" s="24">
        <f t="shared" si="1067"/>
        <v>0</v>
      </c>
      <c r="O4101" s="13"/>
      <c r="P4101" s="13"/>
    </row>
    <row r="4102" spans="1:16">
      <c r="A4102">
        <v>4101</v>
      </c>
      <c r="B4102" s="13">
        <v>6</v>
      </c>
      <c r="C4102" s="13">
        <v>20</v>
      </c>
      <c r="D4102" s="13">
        <v>20</v>
      </c>
      <c r="E4102" s="14">
        <f t="shared" si="1062"/>
        <v>171</v>
      </c>
      <c r="F4102" s="24">
        <f>'1 Solar Profile'!E4104*S$10</f>
        <v>0</v>
      </c>
      <c r="G4102" s="24">
        <f>'2 Load Profile'!E4103</f>
        <v>1.3264104981079179</v>
      </c>
      <c r="H4102" s="24">
        <f t="shared" si="1072"/>
        <v>1.3264104981079179</v>
      </c>
      <c r="I4102" s="13">
        <f t="shared" si="1073"/>
        <v>0</v>
      </c>
      <c r="J4102" s="24">
        <f t="shared" si="1074"/>
        <v>0</v>
      </c>
      <c r="K4102" s="24">
        <f t="shared" si="1075"/>
        <v>1.3264104981079179</v>
      </c>
      <c r="L4102" s="13"/>
      <c r="M4102" s="24"/>
      <c r="N4102" s="24">
        <f t="shared" si="1067"/>
        <v>0</v>
      </c>
      <c r="O4102" s="24"/>
      <c r="P4102" s="24"/>
    </row>
    <row r="4103" spans="1:16">
      <c r="A4103">
        <v>4102</v>
      </c>
      <c r="B4103" s="13">
        <v>6</v>
      </c>
      <c r="C4103" s="13">
        <v>20</v>
      </c>
      <c r="D4103" s="13">
        <v>21</v>
      </c>
      <c r="E4103" s="14">
        <f t="shared" si="1062"/>
        <v>171</v>
      </c>
      <c r="F4103" s="24">
        <f>'1 Solar Profile'!E4105*S$10</f>
        <v>0</v>
      </c>
      <c r="G4103" s="24">
        <f>'2 Load Profile'!E4104</f>
        <v>1.1205858751523261</v>
      </c>
      <c r="H4103" s="24">
        <f t="shared" si="1072"/>
        <v>1.1205858751523261</v>
      </c>
      <c r="I4103" s="13">
        <f t="shared" si="1073"/>
        <v>0</v>
      </c>
      <c r="J4103" s="24">
        <f t="shared" si="1074"/>
        <v>0</v>
      </c>
      <c r="K4103" s="24">
        <f t="shared" si="1075"/>
        <v>1.1205858751523261</v>
      </c>
      <c r="L4103" s="13"/>
      <c r="M4103" s="24"/>
      <c r="N4103" s="24">
        <f t="shared" si="1067"/>
        <v>0</v>
      </c>
      <c r="O4103" s="13"/>
      <c r="P4103" s="13"/>
    </row>
    <row r="4104" spans="1:16">
      <c r="A4104">
        <v>4103</v>
      </c>
      <c r="B4104" s="13">
        <v>6</v>
      </c>
      <c r="C4104" s="13">
        <v>20</v>
      </c>
      <c r="D4104" s="13">
        <v>22</v>
      </c>
      <c r="E4104" s="14">
        <f t="shared" si="1062"/>
        <v>171</v>
      </c>
      <c r="F4104" s="24">
        <f>'1 Solar Profile'!E4106*S$10</f>
        <v>0</v>
      </c>
      <c r="G4104" s="24">
        <f>'2 Load Profile'!E4105</f>
        <v>0.85190916474687961</v>
      </c>
      <c r="H4104" s="24">
        <f t="shared" si="1072"/>
        <v>0.85190916474687961</v>
      </c>
      <c r="I4104" s="13">
        <f t="shared" si="1073"/>
        <v>0</v>
      </c>
      <c r="J4104" s="24">
        <f t="shared" si="1074"/>
        <v>0</v>
      </c>
      <c r="K4104" s="24">
        <f t="shared" si="1075"/>
        <v>0.85190916474687961</v>
      </c>
      <c r="L4104" s="13"/>
      <c r="M4104" s="24"/>
      <c r="N4104" s="24">
        <f t="shared" si="1067"/>
        <v>0</v>
      </c>
      <c r="O4104" s="13"/>
      <c r="P4104" s="13"/>
    </row>
    <row r="4105" spans="1:16">
      <c r="A4105">
        <v>4104</v>
      </c>
      <c r="B4105" s="13">
        <v>6</v>
      </c>
      <c r="C4105" s="13">
        <v>20</v>
      </c>
      <c r="D4105" s="13">
        <v>23</v>
      </c>
      <c r="E4105" s="14">
        <f t="shared" si="1062"/>
        <v>171</v>
      </c>
      <c r="F4105" s="24">
        <f>'1 Solar Profile'!E4107*S$10</f>
        <v>0</v>
      </c>
      <c r="G4105" s="24">
        <f>'2 Load Profile'!E4106</f>
        <v>0.57578483878257025</v>
      </c>
      <c r="H4105" s="24">
        <f t="shared" si="1072"/>
        <v>0.57578483878257025</v>
      </c>
      <c r="I4105" s="13">
        <f t="shared" si="1073"/>
        <v>0</v>
      </c>
      <c r="J4105" s="24">
        <f t="shared" si="1074"/>
        <v>0</v>
      </c>
      <c r="K4105" s="24">
        <f t="shared" si="1075"/>
        <v>0.57578483878257025</v>
      </c>
      <c r="L4105" s="13">
        <f t="shared" ref="L4105" si="1076">SUM(I4082:I4105)</f>
        <v>-27.780734609298761</v>
      </c>
      <c r="M4105" s="24">
        <f t="shared" ref="M4105" si="1077">SUMIF(H4082:H4105,"&gt;0",H4082:H4105)</f>
        <v>8.4074387508294794</v>
      </c>
      <c r="N4105" s="24">
        <f t="shared" si="1067"/>
        <v>-19.373295858469284</v>
      </c>
      <c r="O4105" s="13">
        <f t="shared" ref="O4105" si="1078">IF(M4105&gt;(L4105*-1),(M4105+L4105)*S$12,0)</f>
        <v>0</v>
      </c>
      <c r="P4105" s="13">
        <f t="shared" ref="P4105" si="1079">IF(M4105&lt;(L4105*-1),(M4105+L4105)*S$14,0)</f>
        <v>-0.51242367545651257</v>
      </c>
    </row>
    <row r="4106" spans="1:16">
      <c r="A4106">
        <v>4105</v>
      </c>
      <c r="B4106" s="13">
        <v>6</v>
      </c>
      <c r="C4106" s="13">
        <v>21</v>
      </c>
      <c r="D4106" s="13">
        <v>0</v>
      </c>
      <c r="E4106" s="14">
        <f t="shared" si="1062"/>
        <v>172</v>
      </c>
      <c r="F4106" s="24">
        <f>'1 Solar Profile'!E4108*S$10</f>
        <v>0</v>
      </c>
      <c r="G4106" s="24">
        <f>'2 Load Profile'!E4107</f>
        <v>0.46915494856747447</v>
      </c>
      <c r="H4106" s="24">
        <f t="shared" si="1072"/>
        <v>0.46915494856747447</v>
      </c>
      <c r="I4106" s="13">
        <f t="shared" si="1073"/>
        <v>0</v>
      </c>
      <c r="J4106" s="24">
        <f t="shared" si="1074"/>
        <v>0</v>
      </c>
      <c r="K4106" s="24">
        <f t="shared" si="1075"/>
        <v>0.46915494856747447</v>
      </c>
      <c r="L4106" s="13"/>
      <c r="M4106" s="24"/>
      <c r="N4106" s="24">
        <f t="shared" si="1067"/>
        <v>0</v>
      </c>
      <c r="O4106" s="13"/>
      <c r="P4106" s="13"/>
    </row>
    <row r="4107" spans="1:16">
      <c r="A4107">
        <v>4106</v>
      </c>
      <c r="B4107" s="13">
        <v>6</v>
      </c>
      <c r="C4107" s="13">
        <v>21</v>
      </c>
      <c r="D4107" s="13">
        <v>1</v>
      </c>
      <c r="E4107" s="14">
        <f t="shared" si="1062"/>
        <v>172</v>
      </c>
      <c r="F4107" s="24">
        <f>'1 Solar Profile'!E4109*S$10</f>
        <v>0</v>
      </c>
      <c r="G4107" s="24">
        <f>'2 Load Profile'!E4108</f>
        <v>0.41824819802088353</v>
      </c>
      <c r="H4107" s="24">
        <f t="shared" si="1072"/>
        <v>0.41824819802088353</v>
      </c>
      <c r="I4107" s="13">
        <f t="shared" si="1073"/>
        <v>0</v>
      </c>
      <c r="J4107" s="24">
        <f t="shared" si="1074"/>
        <v>0</v>
      </c>
      <c r="K4107" s="24">
        <f t="shared" si="1075"/>
        <v>0.41824819802088353</v>
      </c>
      <c r="L4107" s="13"/>
      <c r="M4107" s="24"/>
      <c r="N4107" s="24">
        <f t="shared" si="1067"/>
        <v>0</v>
      </c>
      <c r="O4107" s="13"/>
      <c r="P4107" s="13"/>
    </row>
    <row r="4108" spans="1:16">
      <c r="A4108">
        <v>4107</v>
      </c>
      <c r="B4108" s="13">
        <v>6</v>
      </c>
      <c r="C4108" s="13">
        <v>21</v>
      </c>
      <c r="D4108" s="13">
        <v>2</v>
      </c>
      <c r="E4108" s="14">
        <f t="shared" si="1062"/>
        <v>172</v>
      </c>
      <c r="F4108" s="24">
        <f>'1 Solar Profile'!E4110*S$10</f>
        <v>0</v>
      </c>
      <c r="G4108" s="24">
        <f>'2 Load Profile'!E4109</f>
        <v>0.407613867004747</v>
      </c>
      <c r="H4108" s="24">
        <f t="shared" si="1072"/>
        <v>0.407613867004747</v>
      </c>
      <c r="I4108" s="13">
        <f t="shared" si="1073"/>
        <v>0</v>
      </c>
      <c r="J4108" s="24">
        <f t="shared" si="1074"/>
        <v>0</v>
      </c>
      <c r="K4108" s="24">
        <f t="shared" si="1075"/>
        <v>0.407613867004747</v>
      </c>
      <c r="L4108" s="13"/>
      <c r="M4108" s="24"/>
      <c r="N4108" s="24">
        <f t="shared" si="1067"/>
        <v>0</v>
      </c>
      <c r="O4108" s="13"/>
      <c r="P4108" s="13"/>
    </row>
    <row r="4109" spans="1:16">
      <c r="A4109">
        <v>4108</v>
      </c>
      <c r="B4109" s="13">
        <v>6</v>
      </c>
      <c r="C4109" s="13">
        <v>21</v>
      </c>
      <c r="D4109" s="13">
        <v>3</v>
      </c>
      <c r="E4109" s="14">
        <f t="shared" si="1062"/>
        <v>172</v>
      </c>
      <c r="F4109" s="24">
        <f>'1 Solar Profile'!E4111*S$10</f>
        <v>0</v>
      </c>
      <c r="G4109" s="24">
        <f>'2 Load Profile'!E4110</f>
        <v>0.40627450392604081</v>
      </c>
      <c r="H4109" s="24">
        <f t="shared" si="1072"/>
        <v>0.40627450392604081</v>
      </c>
      <c r="I4109" s="13">
        <f t="shared" si="1073"/>
        <v>0</v>
      </c>
      <c r="J4109" s="24">
        <f t="shared" si="1074"/>
        <v>0</v>
      </c>
      <c r="K4109" s="24">
        <f t="shared" si="1075"/>
        <v>0.40627450392604081</v>
      </c>
      <c r="L4109" s="13"/>
      <c r="M4109" s="24"/>
      <c r="N4109" s="24">
        <f t="shared" si="1067"/>
        <v>0</v>
      </c>
      <c r="O4109" s="13"/>
      <c r="P4109" s="13"/>
    </row>
    <row r="4110" spans="1:16">
      <c r="A4110">
        <v>4109</v>
      </c>
      <c r="B4110" s="13">
        <v>6</v>
      </c>
      <c r="C4110" s="13">
        <v>21</v>
      </c>
      <c r="D4110" s="13">
        <v>4</v>
      </c>
      <c r="E4110" s="14">
        <f t="shared" si="1062"/>
        <v>172</v>
      </c>
      <c r="F4110" s="24">
        <f>'1 Solar Profile'!E4112*S$10</f>
        <v>9.9272249999999996E-3</v>
      </c>
      <c r="G4110" s="24">
        <f>'2 Load Profile'!E4111</f>
        <v>0.4501416262383876</v>
      </c>
      <c r="H4110" s="24">
        <f t="shared" si="1072"/>
        <v>0.44021440123838762</v>
      </c>
      <c r="I4110" s="13">
        <f t="shared" si="1073"/>
        <v>0</v>
      </c>
      <c r="J4110" s="24">
        <f t="shared" si="1074"/>
        <v>9.9272249999999996E-3</v>
      </c>
      <c r="K4110" s="24">
        <f t="shared" si="1075"/>
        <v>0.44021440123838762</v>
      </c>
      <c r="L4110" s="13"/>
      <c r="M4110" s="24"/>
      <c r="N4110" s="24">
        <f t="shared" si="1067"/>
        <v>0</v>
      </c>
      <c r="O4110" s="13"/>
      <c r="P4110" s="13"/>
    </row>
    <row r="4111" spans="1:16">
      <c r="A4111">
        <v>4110</v>
      </c>
      <c r="B4111" s="13">
        <v>6</v>
      </c>
      <c r="C4111" s="13">
        <v>21</v>
      </c>
      <c r="D4111" s="13">
        <v>5</v>
      </c>
      <c r="E4111" s="14">
        <f t="shared" si="1062"/>
        <v>172</v>
      </c>
      <c r="F4111" s="24">
        <f>'1 Solar Profile'!E4113*S$10</f>
        <v>0.31773892500000001</v>
      </c>
      <c r="G4111" s="24">
        <f>'2 Load Profile'!E4112</f>
        <v>0.56793676129886317</v>
      </c>
      <c r="H4111" s="24">
        <f t="shared" si="1072"/>
        <v>0.25019783629886316</v>
      </c>
      <c r="I4111" s="13">
        <f t="shared" si="1073"/>
        <v>0</v>
      </c>
      <c r="J4111" s="24">
        <f t="shared" si="1074"/>
        <v>0.31773892500000001</v>
      </c>
      <c r="K4111" s="24">
        <f t="shared" si="1075"/>
        <v>0.25019783629886316</v>
      </c>
      <c r="L4111" s="13"/>
      <c r="M4111" s="24"/>
      <c r="N4111" s="24">
        <f t="shared" si="1067"/>
        <v>0</v>
      </c>
      <c r="O4111" s="13"/>
      <c r="P4111" s="13"/>
    </row>
    <row r="4112" spans="1:16">
      <c r="A4112">
        <v>4111</v>
      </c>
      <c r="B4112" s="13">
        <v>6</v>
      </c>
      <c r="C4112" s="13">
        <v>21</v>
      </c>
      <c r="D4112" s="13">
        <v>6</v>
      </c>
      <c r="E4112" s="14">
        <f t="shared" si="1062"/>
        <v>172</v>
      </c>
      <c r="F4112" s="24">
        <f>'1 Solar Profile'!E4114*S$10</f>
        <v>1.0143330749999999</v>
      </c>
      <c r="G4112" s="24">
        <f>'2 Load Profile'!E4113</f>
        <v>0.72874524883254377</v>
      </c>
      <c r="H4112" s="24">
        <f t="shared" si="1072"/>
        <v>-0.28558782616745615</v>
      </c>
      <c r="I4112" s="13">
        <f t="shared" si="1073"/>
        <v>-0.28558782616745615</v>
      </c>
      <c r="J4112" s="24">
        <f t="shared" si="1074"/>
        <v>0.72874524883254377</v>
      </c>
      <c r="K4112" s="24">
        <f t="shared" si="1075"/>
        <v>0</v>
      </c>
      <c r="L4112" s="13"/>
      <c r="M4112" s="24"/>
      <c r="N4112" s="24">
        <f t="shared" si="1067"/>
        <v>0</v>
      </c>
      <c r="O4112" s="13"/>
      <c r="P4112" s="13"/>
    </row>
    <row r="4113" spans="1:16">
      <c r="A4113">
        <v>4112</v>
      </c>
      <c r="B4113" s="13">
        <v>6</v>
      </c>
      <c r="C4113" s="13">
        <v>21</v>
      </c>
      <c r="D4113" s="13">
        <v>7</v>
      </c>
      <c r="E4113" s="14">
        <f t="shared" si="1062"/>
        <v>172</v>
      </c>
      <c r="F4113" s="24">
        <f>'1 Solar Profile'!E4115*S$10</f>
        <v>2.2528122749999997</v>
      </c>
      <c r="G4113" s="24">
        <f>'2 Load Profile'!E4114</f>
        <v>0.67982230046326819</v>
      </c>
      <c r="H4113" s="24">
        <f t="shared" si="1072"/>
        <v>-1.5729899745367315</v>
      </c>
      <c r="I4113" s="13">
        <f t="shared" si="1073"/>
        <v>-1.5729899745367315</v>
      </c>
      <c r="J4113" s="24">
        <f t="shared" si="1074"/>
        <v>0.67982230046326819</v>
      </c>
      <c r="K4113" s="24">
        <f t="shared" si="1075"/>
        <v>0</v>
      </c>
      <c r="L4113" s="13"/>
      <c r="M4113" s="24"/>
      <c r="N4113" s="24">
        <f t="shared" si="1067"/>
        <v>0</v>
      </c>
      <c r="O4113" s="13"/>
      <c r="P4113" s="13"/>
    </row>
    <row r="4114" spans="1:16">
      <c r="A4114">
        <v>4113</v>
      </c>
      <c r="B4114" s="13">
        <v>6</v>
      </c>
      <c r="C4114" s="13">
        <v>21</v>
      </c>
      <c r="D4114" s="13">
        <v>8</v>
      </c>
      <c r="E4114" s="14">
        <f t="shared" si="1062"/>
        <v>172</v>
      </c>
      <c r="F4114" s="24">
        <f>'1 Solar Profile'!E4116*S$10</f>
        <v>3.1986186750000001</v>
      </c>
      <c r="G4114" s="24">
        <f>'2 Load Profile'!E4115</f>
        <v>0.63962575346915962</v>
      </c>
      <c r="H4114" s="24">
        <f t="shared" si="1072"/>
        <v>-2.5589929215308405</v>
      </c>
      <c r="I4114" s="13">
        <f t="shared" si="1073"/>
        <v>-2.5589929215308405</v>
      </c>
      <c r="J4114" s="24">
        <f t="shared" si="1074"/>
        <v>0.63962575346915962</v>
      </c>
      <c r="K4114" s="24">
        <f t="shared" si="1075"/>
        <v>0</v>
      </c>
      <c r="L4114" s="13"/>
      <c r="M4114" s="24"/>
      <c r="N4114" s="24">
        <f t="shared" si="1067"/>
        <v>0</v>
      </c>
      <c r="O4114" s="13"/>
      <c r="P4114" s="13"/>
    </row>
    <row r="4115" spans="1:16">
      <c r="A4115">
        <v>4114</v>
      </c>
      <c r="B4115" s="13">
        <v>6</v>
      </c>
      <c r="C4115" s="13">
        <v>21</v>
      </c>
      <c r="D4115" s="13">
        <v>9</v>
      </c>
      <c r="E4115" s="14">
        <f t="shared" si="1062"/>
        <v>172</v>
      </c>
      <c r="F4115" s="24">
        <f>'1 Solar Profile'!E4117*S$10</f>
        <v>3.880685025</v>
      </c>
      <c r="G4115" s="24">
        <f>'2 Load Profile'!E4116</f>
        <v>0.65085388613569017</v>
      </c>
      <c r="H4115" s="24">
        <f t="shared" si="1072"/>
        <v>-3.2298311388643097</v>
      </c>
      <c r="I4115" s="13">
        <f t="shared" si="1073"/>
        <v>-3.2298311388643097</v>
      </c>
      <c r="J4115" s="24">
        <f t="shared" si="1074"/>
        <v>0.65085388613569028</v>
      </c>
      <c r="K4115" s="24">
        <f t="shared" si="1075"/>
        <v>0</v>
      </c>
      <c r="L4115" s="13"/>
      <c r="M4115" s="24"/>
      <c r="N4115" s="24">
        <f t="shared" si="1067"/>
        <v>0</v>
      </c>
      <c r="O4115" s="13"/>
      <c r="P4115" s="13"/>
    </row>
    <row r="4116" spans="1:16">
      <c r="A4116">
        <v>4115</v>
      </c>
      <c r="B4116" s="13">
        <v>6</v>
      </c>
      <c r="C4116" s="13">
        <v>21</v>
      </c>
      <c r="D4116" s="13">
        <v>10</v>
      </c>
      <c r="E4116" s="14">
        <f t="shared" si="1062"/>
        <v>172</v>
      </c>
      <c r="F4116" s="24">
        <f>'1 Solar Profile'!E4118*S$10</f>
        <v>4.3175837249999995</v>
      </c>
      <c r="G4116" s="24">
        <f>'2 Load Profile'!E4117</f>
        <v>0.65769505906363868</v>
      </c>
      <c r="H4116" s="24">
        <f t="shared" si="1072"/>
        <v>-3.6598886659363608</v>
      </c>
      <c r="I4116" s="13">
        <f t="shared" si="1073"/>
        <v>-3.6598886659363608</v>
      </c>
      <c r="J4116" s="24">
        <f t="shared" si="1074"/>
        <v>0.65769505906363879</v>
      </c>
      <c r="K4116" s="24">
        <f t="shared" si="1075"/>
        <v>0</v>
      </c>
      <c r="L4116" s="13"/>
      <c r="M4116" s="24"/>
      <c r="N4116" s="24">
        <f t="shared" si="1067"/>
        <v>0</v>
      </c>
      <c r="O4116" s="13"/>
      <c r="P4116" s="13"/>
    </row>
    <row r="4117" spans="1:16">
      <c r="A4117">
        <v>4116</v>
      </c>
      <c r="B4117" s="13">
        <v>6</v>
      </c>
      <c r="C4117" s="13">
        <v>21</v>
      </c>
      <c r="D4117" s="13">
        <v>11</v>
      </c>
      <c r="E4117" s="14">
        <f t="shared" si="1062"/>
        <v>172</v>
      </c>
      <c r="F4117" s="24">
        <f>'1 Solar Profile'!E4119*S$10</f>
        <v>4.4600471999999991</v>
      </c>
      <c r="G4117" s="24">
        <f>'2 Load Profile'!E4118</f>
        <v>0.64364861455134947</v>
      </c>
      <c r="H4117" s="24">
        <f t="shared" si="1072"/>
        <v>-3.8163985854486495</v>
      </c>
      <c r="I4117" s="13">
        <f t="shared" si="1073"/>
        <v>-3.8163985854486495</v>
      </c>
      <c r="J4117" s="24">
        <f t="shared" si="1074"/>
        <v>0.64364861455134958</v>
      </c>
      <c r="K4117" s="24">
        <f t="shared" si="1075"/>
        <v>0</v>
      </c>
      <c r="L4117" s="13"/>
      <c r="M4117" s="24"/>
      <c r="N4117" s="24">
        <f t="shared" si="1067"/>
        <v>0</v>
      </c>
      <c r="O4117" s="13"/>
      <c r="P4117" s="13"/>
    </row>
    <row r="4118" spans="1:16">
      <c r="A4118">
        <v>4117</v>
      </c>
      <c r="B4118" s="13">
        <v>6</v>
      </c>
      <c r="C4118" s="13">
        <v>21</v>
      </c>
      <c r="D4118" s="13">
        <v>12</v>
      </c>
      <c r="E4118" s="14">
        <f t="shared" si="1062"/>
        <v>172</v>
      </c>
      <c r="F4118" s="24">
        <f>'1 Solar Profile'!E4120*S$10</f>
        <v>4.3876223999999997</v>
      </c>
      <c r="G4118" s="24">
        <f>'2 Load Profile'!E4119</f>
        <v>0.62384541935045534</v>
      </c>
      <c r="H4118" s="24">
        <f t="shared" si="1072"/>
        <v>-3.7637769806495442</v>
      </c>
      <c r="I4118" s="13">
        <f t="shared" si="1073"/>
        <v>-3.7637769806495442</v>
      </c>
      <c r="J4118" s="24">
        <f t="shared" si="1074"/>
        <v>0.62384541935045545</v>
      </c>
      <c r="K4118" s="24">
        <f t="shared" si="1075"/>
        <v>0</v>
      </c>
      <c r="L4118" s="13"/>
      <c r="M4118" s="24"/>
      <c r="N4118" s="24">
        <f t="shared" si="1067"/>
        <v>0</v>
      </c>
      <c r="O4118" s="13"/>
      <c r="P4118" s="13"/>
    </row>
    <row r="4119" spans="1:16">
      <c r="A4119">
        <v>4118</v>
      </c>
      <c r="B4119" s="13">
        <v>6</v>
      </c>
      <c r="C4119" s="13">
        <v>21</v>
      </c>
      <c r="D4119" s="13">
        <v>13</v>
      </c>
      <c r="E4119" s="14">
        <f t="shared" si="1062"/>
        <v>172</v>
      </c>
      <c r="F4119" s="24">
        <f>'1 Solar Profile'!E4121*S$10</f>
        <v>4.1008401000000001</v>
      </c>
      <c r="G4119" s="24">
        <f>'2 Load Profile'!E4120</f>
        <v>0.61567050901209819</v>
      </c>
      <c r="H4119" s="24">
        <f t="shared" si="1072"/>
        <v>-3.4851695909879021</v>
      </c>
      <c r="I4119" s="13">
        <f t="shared" si="1073"/>
        <v>-3.4851695909879021</v>
      </c>
      <c r="J4119" s="24">
        <f t="shared" si="1074"/>
        <v>0.61567050901209797</v>
      </c>
      <c r="K4119" s="24">
        <f t="shared" si="1075"/>
        <v>0</v>
      </c>
      <c r="L4119" s="13"/>
      <c r="M4119" s="24"/>
      <c r="N4119" s="24">
        <f t="shared" si="1067"/>
        <v>0</v>
      </c>
      <c r="O4119" s="13"/>
      <c r="P4119" s="13"/>
    </row>
    <row r="4120" spans="1:16">
      <c r="A4120">
        <v>4119</v>
      </c>
      <c r="B4120" s="13">
        <v>6</v>
      </c>
      <c r="C4120" s="13">
        <v>21</v>
      </c>
      <c r="D4120" s="13">
        <v>14</v>
      </c>
      <c r="E4120" s="14">
        <f t="shared" ref="E4120:E4183" si="1080">IF(D4120&lt;D4119, E4119+1,E4119)</f>
        <v>172</v>
      </c>
      <c r="F4120" s="24">
        <f>'1 Solar Profile'!E4122*S$10</f>
        <v>2.7823445999999996</v>
      </c>
      <c r="G4120" s="24">
        <f>'2 Load Profile'!E4121</f>
        <v>0.64084819069482057</v>
      </c>
      <c r="H4120" s="24">
        <f t="shared" si="1072"/>
        <v>-2.1414964093051791</v>
      </c>
      <c r="I4120" s="13">
        <f t="shared" si="1073"/>
        <v>-2.1414964093051791</v>
      </c>
      <c r="J4120" s="24">
        <f t="shared" si="1074"/>
        <v>0.64084819069482046</v>
      </c>
      <c r="K4120" s="24">
        <f t="shared" si="1075"/>
        <v>0</v>
      </c>
      <c r="L4120" s="13"/>
      <c r="M4120" s="24"/>
      <c r="N4120" s="24">
        <f t="shared" si="1067"/>
        <v>0</v>
      </c>
      <c r="O4120" s="13"/>
      <c r="P4120" s="13"/>
    </row>
    <row r="4121" spans="1:16">
      <c r="A4121">
        <v>4120</v>
      </c>
      <c r="B4121" s="13">
        <v>6</v>
      </c>
      <c r="C4121" s="13">
        <v>21</v>
      </c>
      <c r="D4121" s="13">
        <v>15</v>
      </c>
      <c r="E4121" s="14">
        <f t="shared" si="1080"/>
        <v>172</v>
      </c>
      <c r="F4121" s="24">
        <f>'1 Solar Profile'!E4123*S$10</f>
        <v>2.675321775</v>
      </c>
      <c r="G4121" s="24">
        <f>'2 Load Profile'!E4122</f>
        <v>0.73197740895484653</v>
      </c>
      <c r="H4121" s="24">
        <f t="shared" si="1072"/>
        <v>-1.9433443660451535</v>
      </c>
      <c r="I4121" s="13">
        <f t="shared" si="1073"/>
        <v>-1.9433443660451535</v>
      </c>
      <c r="J4121" s="24">
        <f t="shared" si="1074"/>
        <v>0.73197740895484653</v>
      </c>
      <c r="K4121" s="24">
        <f t="shared" si="1075"/>
        <v>0</v>
      </c>
      <c r="L4121" s="13"/>
      <c r="M4121" s="24"/>
      <c r="N4121" s="24">
        <f t="shared" si="1067"/>
        <v>0</v>
      </c>
      <c r="O4121" s="13"/>
      <c r="P4121" s="13"/>
    </row>
    <row r="4122" spans="1:16">
      <c r="A4122">
        <v>4121</v>
      </c>
      <c r="B4122" s="13">
        <v>6</v>
      </c>
      <c r="C4122" s="13">
        <v>21</v>
      </c>
      <c r="D4122" s="13">
        <v>16</v>
      </c>
      <c r="E4122" s="14">
        <f t="shared" si="1080"/>
        <v>172</v>
      </c>
      <c r="F4122" s="24">
        <f>'1 Solar Profile'!E4124*S$10</f>
        <v>1.804302675</v>
      </c>
      <c r="G4122" s="24">
        <f>'2 Load Profile'!E4123</f>
        <v>0.89043647458293063</v>
      </c>
      <c r="H4122" s="24">
        <f t="shared" si="1072"/>
        <v>-0.91386620041706934</v>
      </c>
      <c r="I4122" s="13">
        <f t="shared" si="1073"/>
        <v>-0.91386620041706934</v>
      </c>
      <c r="J4122" s="24">
        <f t="shared" si="1074"/>
        <v>0.89043647458293063</v>
      </c>
      <c r="K4122" s="24">
        <f t="shared" si="1075"/>
        <v>0</v>
      </c>
      <c r="L4122" s="13"/>
      <c r="M4122" s="24"/>
      <c r="N4122" s="24">
        <f t="shared" si="1067"/>
        <v>0</v>
      </c>
      <c r="O4122" s="13"/>
      <c r="P4122" s="13"/>
    </row>
    <row r="4123" spans="1:16">
      <c r="A4123">
        <v>4122</v>
      </c>
      <c r="B4123" s="13">
        <v>6</v>
      </c>
      <c r="C4123" s="13">
        <v>21</v>
      </c>
      <c r="D4123" s="13">
        <v>17</v>
      </c>
      <c r="E4123" s="14">
        <f t="shared" si="1080"/>
        <v>172</v>
      </c>
      <c r="F4123" s="24">
        <f>'1 Solar Profile'!E4125*S$10</f>
        <v>0.76674779999999998</v>
      </c>
      <c r="G4123" s="24">
        <f>'2 Load Profile'!E4124</f>
        <v>0.96407650292817715</v>
      </c>
      <c r="H4123" s="24">
        <f t="shared" si="1072"/>
        <v>0.19732870292817717</v>
      </c>
      <c r="I4123" s="13">
        <f t="shared" si="1073"/>
        <v>0</v>
      </c>
      <c r="J4123" s="24">
        <f t="shared" si="1074"/>
        <v>0.76674779999999998</v>
      </c>
      <c r="K4123" s="24">
        <f t="shared" si="1075"/>
        <v>0.19732870292817717</v>
      </c>
      <c r="L4123" s="13"/>
      <c r="M4123" s="24"/>
      <c r="N4123" s="24">
        <f t="shared" si="1067"/>
        <v>0</v>
      </c>
      <c r="O4123" s="13"/>
      <c r="P4123" s="13"/>
    </row>
    <row r="4124" spans="1:16">
      <c r="A4124">
        <v>4123</v>
      </c>
      <c r="B4124" s="13">
        <v>6</v>
      </c>
      <c r="C4124" s="13">
        <v>21</v>
      </c>
      <c r="D4124" s="13">
        <v>18</v>
      </c>
      <c r="E4124" s="14">
        <f t="shared" si="1080"/>
        <v>172</v>
      </c>
      <c r="F4124" s="24">
        <f>'1 Solar Profile'!E4126*S$10</f>
        <v>0.189656775</v>
      </c>
      <c r="G4124" s="24">
        <f>'2 Load Profile'!E4125</f>
        <v>0.99992409676124194</v>
      </c>
      <c r="H4124" s="24">
        <f t="shared" si="1072"/>
        <v>0.81026732176124194</v>
      </c>
      <c r="I4124" s="13">
        <f t="shared" si="1073"/>
        <v>0</v>
      </c>
      <c r="J4124" s="24">
        <f t="shared" si="1074"/>
        <v>0.189656775</v>
      </c>
      <c r="K4124" s="24">
        <f t="shared" si="1075"/>
        <v>0.81026732176124194</v>
      </c>
      <c r="L4124" s="13"/>
      <c r="M4124" s="24"/>
      <c r="N4124" s="24">
        <f t="shared" si="1067"/>
        <v>0</v>
      </c>
      <c r="O4124" s="13"/>
      <c r="P4124" s="13"/>
    </row>
    <row r="4125" spans="1:16">
      <c r="A4125">
        <v>4124</v>
      </c>
      <c r="B4125" s="13">
        <v>6</v>
      </c>
      <c r="C4125" s="13">
        <v>21</v>
      </c>
      <c r="D4125" s="13">
        <v>19</v>
      </c>
      <c r="E4125" s="14">
        <f t="shared" si="1080"/>
        <v>172</v>
      </c>
      <c r="F4125" s="24">
        <f>'1 Solar Profile'!E4127*S$10</f>
        <v>0</v>
      </c>
      <c r="G4125" s="24">
        <f>'2 Load Profile'!E4126</f>
        <v>1.1666334609106239</v>
      </c>
      <c r="H4125" s="24">
        <f t="shared" si="1072"/>
        <v>1.1666334609106239</v>
      </c>
      <c r="I4125" s="13">
        <f t="shared" si="1073"/>
        <v>0</v>
      </c>
      <c r="J4125" s="24">
        <f t="shared" si="1074"/>
        <v>0</v>
      </c>
      <c r="K4125" s="24">
        <f t="shared" si="1075"/>
        <v>1.1666334609106239</v>
      </c>
      <c r="L4125" s="13"/>
      <c r="M4125" s="24"/>
      <c r="N4125" s="24">
        <f t="shared" si="1067"/>
        <v>0</v>
      </c>
      <c r="O4125" s="13"/>
      <c r="P4125" s="13"/>
    </row>
    <row r="4126" spans="1:16">
      <c r="A4126">
        <v>4125</v>
      </c>
      <c r="B4126" s="13">
        <v>6</v>
      </c>
      <c r="C4126" s="13">
        <v>21</v>
      </c>
      <c r="D4126" s="13">
        <v>20</v>
      </c>
      <c r="E4126" s="14">
        <f t="shared" si="1080"/>
        <v>172</v>
      </c>
      <c r="F4126" s="24">
        <f>'1 Solar Profile'!E4128*S$10</f>
        <v>0</v>
      </c>
      <c r="G4126" s="24">
        <f>'2 Load Profile'!E4127</f>
        <v>1.3264104981079179</v>
      </c>
      <c r="H4126" s="24">
        <f t="shared" si="1072"/>
        <v>1.3264104981079179</v>
      </c>
      <c r="I4126" s="13">
        <f t="shared" si="1073"/>
        <v>0</v>
      </c>
      <c r="J4126" s="24">
        <f t="shared" si="1074"/>
        <v>0</v>
      </c>
      <c r="K4126" s="24">
        <f t="shared" si="1075"/>
        <v>1.3264104981079179</v>
      </c>
      <c r="L4126" s="13"/>
      <c r="M4126" s="24"/>
      <c r="N4126" s="24">
        <f t="shared" si="1067"/>
        <v>0</v>
      </c>
      <c r="O4126" s="24"/>
      <c r="P4126" s="24"/>
    </row>
    <row r="4127" spans="1:16">
      <c r="A4127">
        <v>4126</v>
      </c>
      <c r="B4127" s="13">
        <v>6</v>
      </c>
      <c r="C4127" s="13">
        <v>21</v>
      </c>
      <c r="D4127" s="13">
        <v>21</v>
      </c>
      <c r="E4127" s="14">
        <f t="shared" si="1080"/>
        <v>172</v>
      </c>
      <c r="F4127" s="24">
        <f>'1 Solar Profile'!E4129*S$10</f>
        <v>0</v>
      </c>
      <c r="G4127" s="24">
        <f>'2 Load Profile'!E4128</f>
        <v>1.1205858751523261</v>
      </c>
      <c r="H4127" s="24">
        <f t="shared" si="1072"/>
        <v>1.1205858751523261</v>
      </c>
      <c r="I4127" s="13">
        <f t="shared" si="1073"/>
        <v>0</v>
      </c>
      <c r="J4127" s="24">
        <f t="shared" si="1074"/>
        <v>0</v>
      </c>
      <c r="K4127" s="24">
        <f t="shared" si="1075"/>
        <v>1.1205858751523261</v>
      </c>
      <c r="L4127" s="13"/>
      <c r="M4127" s="24"/>
      <c r="N4127" s="24">
        <f t="shared" si="1067"/>
        <v>0</v>
      </c>
      <c r="O4127" s="13"/>
      <c r="P4127" s="13"/>
    </row>
    <row r="4128" spans="1:16">
      <c r="A4128">
        <v>4127</v>
      </c>
      <c r="B4128" s="13">
        <v>6</v>
      </c>
      <c r="C4128" s="13">
        <v>21</v>
      </c>
      <c r="D4128" s="13">
        <v>22</v>
      </c>
      <c r="E4128" s="14">
        <f t="shared" si="1080"/>
        <v>172</v>
      </c>
      <c r="F4128" s="24">
        <f>'1 Solar Profile'!E4130*S$10</f>
        <v>0</v>
      </c>
      <c r="G4128" s="24">
        <f>'2 Load Profile'!E4129</f>
        <v>0.85190916474687961</v>
      </c>
      <c r="H4128" s="24">
        <f t="shared" si="1072"/>
        <v>0.85190916474687961</v>
      </c>
      <c r="I4128" s="13">
        <f t="shared" si="1073"/>
        <v>0</v>
      </c>
      <c r="J4128" s="24">
        <f t="shared" si="1074"/>
        <v>0</v>
      </c>
      <c r="K4128" s="24">
        <f t="shared" si="1075"/>
        <v>0.85190916474687961</v>
      </c>
      <c r="L4128" s="13"/>
      <c r="M4128" s="24"/>
      <c r="N4128" s="24">
        <f t="shared" si="1067"/>
        <v>0</v>
      </c>
      <c r="O4128" s="13"/>
      <c r="P4128" s="13"/>
    </row>
    <row r="4129" spans="1:16">
      <c r="A4129">
        <v>4128</v>
      </c>
      <c r="B4129" s="13">
        <v>6</v>
      </c>
      <c r="C4129" s="13">
        <v>21</v>
      </c>
      <c r="D4129" s="13">
        <v>23</v>
      </c>
      <c r="E4129" s="14">
        <f t="shared" si="1080"/>
        <v>172</v>
      </c>
      <c r="F4129" s="24">
        <f>'1 Solar Profile'!E4131*S$10</f>
        <v>0</v>
      </c>
      <c r="G4129" s="24">
        <f>'2 Load Profile'!E4130</f>
        <v>0.57578483878257025</v>
      </c>
      <c r="H4129" s="24">
        <f t="shared" si="1072"/>
        <v>0.57578483878257025</v>
      </c>
      <c r="I4129" s="13">
        <f t="shared" si="1073"/>
        <v>0</v>
      </c>
      <c r="J4129" s="24">
        <f t="shared" si="1074"/>
        <v>0</v>
      </c>
      <c r="K4129" s="24">
        <f t="shared" si="1075"/>
        <v>0.57578483878257025</v>
      </c>
      <c r="L4129" s="13">
        <f t="shared" ref="L4129" si="1081">SUM(I4106:I4129)</f>
        <v>-27.371342659889194</v>
      </c>
      <c r="M4129" s="24">
        <f t="shared" ref="M4129" si="1082">SUMIF(H4106:H4129,"&gt;0",H4106:H4129)</f>
        <v>8.4406236174461338</v>
      </c>
      <c r="N4129" s="24">
        <f t="shared" si="1067"/>
        <v>-18.930719042443059</v>
      </c>
      <c r="O4129" s="13">
        <f t="shared" ref="O4129" si="1083">IF(M4129&gt;(L4129*-1),(M4129+L4129)*S$12,0)</f>
        <v>0</v>
      </c>
      <c r="P4129" s="13">
        <f t="shared" ref="P4129" si="1084">IF(M4129&lt;(L4129*-1),(M4129+L4129)*S$14,0)</f>
        <v>-0.50071751867261893</v>
      </c>
    </row>
    <row r="4130" spans="1:16">
      <c r="A4130">
        <v>4129</v>
      </c>
      <c r="B4130" s="13">
        <v>6</v>
      </c>
      <c r="C4130" s="13">
        <v>22</v>
      </c>
      <c r="D4130" s="13">
        <v>0</v>
      </c>
      <c r="E4130" s="14">
        <f t="shared" si="1080"/>
        <v>173</v>
      </c>
      <c r="F4130" s="24">
        <f>'1 Solar Profile'!E4132*S$10</f>
        <v>0</v>
      </c>
      <c r="G4130" s="24">
        <f>'2 Load Profile'!E4131</f>
        <v>0.47883073040869584</v>
      </c>
      <c r="H4130" s="24">
        <f t="shared" si="1072"/>
        <v>0.47883073040869584</v>
      </c>
      <c r="I4130" s="13">
        <f t="shared" si="1073"/>
        <v>0</v>
      </c>
      <c r="J4130" s="24">
        <f t="shared" si="1074"/>
        <v>0</v>
      </c>
      <c r="K4130" s="24">
        <f t="shared" si="1075"/>
        <v>0.47883073040869584</v>
      </c>
      <c r="L4130" s="13"/>
      <c r="M4130" s="24"/>
      <c r="N4130" s="24">
        <f t="shared" si="1067"/>
        <v>0</v>
      </c>
      <c r="O4130" s="13"/>
      <c r="P4130" s="13"/>
    </row>
    <row r="4131" spans="1:16">
      <c r="A4131">
        <v>4130</v>
      </c>
      <c r="B4131" s="13">
        <v>6</v>
      </c>
      <c r="C4131" s="13">
        <v>22</v>
      </c>
      <c r="D4131" s="13">
        <v>1</v>
      </c>
      <c r="E4131" s="14">
        <f t="shared" si="1080"/>
        <v>173</v>
      </c>
      <c r="F4131" s="24">
        <f>'1 Solar Profile'!E4133*S$10</f>
        <v>0</v>
      </c>
      <c r="G4131" s="24">
        <f>'2 Load Profile'!E4132</f>
        <v>0.44229186776345092</v>
      </c>
      <c r="H4131" s="24">
        <f t="shared" si="1072"/>
        <v>0.44229186776345092</v>
      </c>
      <c r="I4131" s="13">
        <f t="shared" si="1073"/>
        <v>0</v>
      </c>
      <c r="J4131" s="24">
        <f t="shared" si="1074"/>
        <v>0</v>
      </c>
      <c r="K4131" s="24">
        <f t="shared" si="1075"/>
        <v>0.44229186776345092</v>
      </c>
      <c r="L4131" s="13"/>
      <c r="M4131" s="24"/>
      <c r="N4131" s="24">
        <f t="shared" si="1067"/>
        <v>0</v>
      </c>
      <c r="O4131" s="13"/>
      <c r="P4131" s="13"/>
    </row>
    <row r="4132" spans="1:16">
      <c r="A4132">
        <v>4131</v>
      </c>
      <c r="B4132" s="13">
        <v>6</v>
      </c>
      <c r="C4132" s="13">
        <v>22</v>
      </c>
      <c r="D4132" s="13">
        <v>2</v>
      </c>
      <c r="E4132" s="14">
        <f t="shared" si="1080"/>
        <v>173</v>
      </c>
      <c r="F4132" s="24">
        <f>'1 Solar Profile'!E4134*S$10</f>
        <v>0</v>
      </c>
      <c r="G4132" s="24">
        <f>'2 Load Profile'!E4133</f>
        <v>0.44549147419009921</v>
      </c>
      <c r="H4132" s="24">
        <f t="shared" si="1072"/>
        <v>0.44549147419009921</v>
      </c>
      <c r="I4132" s="13">
        <f t="shared" si="1073"/>
        <v>0</v>
      </c>
      <c r="J4132" s="24">
        <f t="shared" si="1074"/>
        <v>0</v>
      </c>
      <c r="K4132" s="24">
        <f t="shared" si="1075"/>
        <v>0.44549147419009921</v>
      </c>
      <c r="L4132" s="13"/>
      <c r="M4132" s="24"/>
      <c r="N4132" s="24">
        <f t="shared" si="1067"/>
        <v>0</v>
      </c>
      <c r="O4132" s="13"/>
      <c r="P4132" s="13"/>
    </row>
    <row r="4133" spans="1:16">
      <c r="A4133">
        <v>4132</v>
      </c>
      <c r="B4133" s="13">
        <v>6</v>
      </c>
      <c r="C4133" s="13">
        <v>22</v>
      </c>
      <c r="D4133" s="13">
        <v>3</v>
      </c>
      <c r="E4133" s="14">
        <f t="shared" si="1080"/>
        <v>173</v>
      </c>
      <c r="F4133" s="24">
        <f>'1 Solar Profile'!E4135*S$10</f>
        <v>0</v>
      </c>
      <c r="G4133" s="24">
        <f>'2 Load Profile'!E4134</f>
        <v>0.45620891087597509</v>
      </c>
      <c r="H4133" s="24">
        <f t="shared" si="1072"/>
        <v>0.45620891087597509</v>
      </c>
      <c r="I4133" s="13">
        <f t="shared" si="1073"/>
        <v>0</v>
      </c>
      <c r="J4133" s="24">
        <f t="shared" si="1074"/>
        <v>0</v>
      </c>
      <c r="K4133" s="24">
        <f t="shared" si="1075"/>
        <v>0.45620891087597509</v>
      </c>
      <c r="L4133" s="13"/>
      <c r="M4133" s="24"/>
      <c r="N4133" s="24">
        <f t="shared" si="1067"/>
        <v>0</v>
      </c>
      <c r="O4133" s="13"/>
      <c r="P4133" s="13"/>
    </row>
    <row r="4134" spans="1:16">
      <c r="A4134">
        <v>4133</v>
      </c>
      <c r="B4134" s="13">
        <v>6</v>
      </c>
      <c r="C4134" s="13">
        <v>22</v>
      </c>
      <c r="D4134" s="13">
        <v>4</v>
      </c>
      <c r="E4134" s="14">
        <f t="shared" si="1080"/>
        <v>173</v>
      </c>
      <c r="F4134" s="24">
        <f>'1 Solar Profile'!E4136*S$10</f>
        <v>1.4913675E-2</v>
      </c>
      <c r="G4134" s="24">
        <f>'2 Load Profile'!E4135</f>
        <v>0.50602674949368887</v>
      </c>
      <c r="H4134" s="24">
        <f t="shared" si="1072"/>
        <v>0.49111307449368885</v>
      </c>
      <c r="I4134" s="13">
        <f t="shared" si="1073"/>
        <v>0</v>
      </c>
      <c r="J4134" s="24">
        <f t="shared" si="1074"/>
        <v>1.4913675E-2</v>
      </c>
      <c r="K4134" s="24">
        <f t="shared" si="1075"/>
        <v>0.49111307449368885</v>
      </c>
      <c r="L4134" s="13"/>
      <c r="M4134" s="24"/>
      <c r="N4134" s="24">
        <f t="shared" si="1067"/>
        <v>0</v>
      </c>
      <c r="O4134" s="13"/>
      <c r="P4134" s="13"/>
    </row>
    <row r="4135" spans="1:16">
      <c r="A4135">
        <v>4134</v>
      </c>
      <c r="B4135" s="13">
        <v>6</v>
      </c>
      <c r="C4135" s="13">
        <v>22</v>
      </c>
      <c r="D4135" s="13">
        <v>5</v>
      </c>
      <c r="E4135" s="14">
        <f t="shared" si="1080"/>
        <v>173</v>
      </c>
      <c r="F4135" s="24">
        <f>'1 Solar Profile'!E4137*S$10</f>
        <v>0.32211269999999997</v>
      </c>
      <c r="G4135" s="24">
        <f>'2 Load Profile'!E4136</f>
        <v>0.62848942645212758</v>
      </c>
      <c r="H4135" s="24">
        <f t="shared" si="1072"/>
        <v>0.3063767264521276</v>
      </c>
      <c r="I4135" s="13">
        <f t="shared" si="1073"/>
        <v>0</v>
      </c>
      <c r="J4135" s="24">
        <f t="shared" si="1074"/>
        <v>0.32211269999999997</v>
      </c>
      <c r="K4135" s="24">
        <f t="shared" si="1075"/>
        <v>0.3063767264521276</v>
      </c>
      <c r="L4135" s="13"/>
      <c r="M4135" s="24"/>
      <c r="N4135" s="24">
        <f t="shared" si="1067"/>
        <v>0</v>
      </c>
      <c r="O4135" s="13"/>
      <c r="P4135" s="13"/>
    </row>
    <row r="4136" spans="1:16">
      <c r="A4136">
        <v>4135</v>
      </c>
      <c r="B4136" s="13">
        <v>6</v>
      </c>
      <c r="C4136" s="13">
        <v>22</v>
      </c>
      <c r="D4136" s="13">
        <v>6</v>
      </c>
      <c r="E4136" s="14">
        <f t="shared" si="1080"/>
        <v>173</v>
      </c>
      <c r="F4136" s="24">
        <f>'1 Solar Profile'!E4138*S$10</f>
        <v>1.1806515</v>
      </c>
      <c r="G4136" s="24">
        <f>'2 Load Profile'!E4137</f>
        <v>0.78179540105836409</v>
      </c>
      <c r="H4136" s="24">
        <f t="shared" si="1072"/>
        <v>-0.39885609894163587</v>
      </c>
      <c r="I4136" s="13">
        <f t="shared" si="1073"/>
        <v>-0.39885609894163587</v>
      </c>
      <c r="J4136" s="24">
        <f t="shared" si="1074"/>
        <v>0.78179540105836409</v>
      </c>
      <c r="K4136" s="24">
        <f t="shared" si="1075"/>
        <v>0</v>
      </c>
      <c r="L4136" s="13"/>
      <c r="M4136" s="24"/>
      <c r="N4136" s="24">
        <f t="shared" si="1067"/>
        <v>0</v>
      </c>
      <c r="O4136" s="13"/>
      <c r="P4136" s="13"/>
    </row>
    <row r="4137" spans="1:16">
      <c r="A4137">
        <v>4136</v>
      </c>
      <c r="B4137" s="13">
        <v>6</v>
      </c>
      <c r="C4137" s="13">
        <v>22</v>
      </c>
      <c r="D4137" s="13">
        <v>7</v>
      </c>
      <c r="E4137" s="14">
        <f t="shared" si="1080"/>
        <v>173</v>
      </c>
      <c r="F4137" s="24">
        <f>'1 Solar Profile'!E4139*S$10</f>
        <v>2.2979202750000001</v>
      </c>
      <c r="G4137" s="24">
        <f>'2 Load Profile'!E4138</f>
        <v>0.72549779435537398</v>
      </c>
      <c r="H4137" s="24">
        <f t="shared" si="1072"/>
        <v>-1.5724224806446261</v>
      </c>
      <c r="I4137" s="13">
        <f t="shared" si="1073"/>
        <v>-1.5724224806446261</v>
      </c>
      <c r="J4137" s="24">
        <f t="shared" si="1074"/>
        <v>0.72549779435537398</v>
      </c>
      <c r="K4137" s="24">
        <f t="shared" si="1075"/>
        <v>0</v>
      </c>
      <c r="L4137" s="13"/>
      <c r="M4137" s="24"/>
      <c r="N4137" s="24">
        <f t="shared" ref="N4137:N4200" si="1085">M4137+L4137</f>
        <v>0</v>
      </c>
      <c r="O4137" s="13"/>
      <c r="P4137" s="13"/>
    </row>
    <row r="4138" spans="1:16">
      <c r="A4138">
        <v>4137</v>
      </c>
      <c r="B4138" s="13">
        <v>6</v>
      </c>
      <c r="C4138" s="13">
        <v>22</v>
      </c>
      <c r="D4138" s="13">
        <v>8</v>
      </c>
      <c r="E4138" s="14">
        <f t="shared" si="1080"/>
        <v>173</v>
      </c>
      <c r="F4138" s="24">
        <f>'1 Solar Profile'!E4140*S$10</f>
        <v>3.2435550000000002</v>
      </c>
      <c r="G4138" s="24">
        <f>'2 Load Profile'!E4139</f>
        <v>0.6731141271202481</v>
      </c>
      <c r="H4138" s="24">
        <f t="shared" si="1072"/>
        <v>-2.5704408728797521</v>
      </c>
      <c r="I4138" s="13">
        <f t="shared" si="1073"/>
        <v>-2.5704408728797521</v>
      </c>
      <c r="J4138" s="24">
        <f t="shared" si="1074"/>
        <v>0.6731141271202481</v>
      </c>
      <c r="K4138" s="24">
        <f t="shared" si="1075"/>
        <v>0</v>
      </c>
      <c r="L4138" s="13"/>
      <c r="M4138" s="24"/>
      <c r="N4138" s="24">
        <f t="shared" si="1085"/>
        <v>0</v>
      </c>
      <c r="O4138" s="13"/>
      <c r="P4138" s="13"/>
    </row>
    <row r="4139" spans="1:16">
      <c r="A4139">
        <v>4138</v>
      </c>
      <c r="B4139" s="13">
        <v>6</v>
      </c>
      <c r="C4139" s="13">
        <v>22</v>
      </c>
      <c r="D4139" s="13">
        <v>9</v>
      </c>
      <c r="E4139" s="14">
        <f t="shared" si="1080"/>
        <v>173</v>
      </c>
      <c r="F4139" s="24">
        <f>'1 Solar Profile'!E4141*S$10</f>
        <v>3.9478288500000001</v>
      </c>
      <c r="G4139" s="24">
        <f>'2 Load Profile'!E4140</f>
        <v>0.67254126019824534</v>
      </c>
      <c r="H4139" s="24">
        <f t="shared" si="1072"/>
        <v>-3.2752875898017546</v>
      </c>
      <c r="I4139" s="13">
        <f t="shared" si="1073"/>
        <v>-3.2752875898017546</v>
      </c>
      <c r="J4139" s="24">
        <f t="shared" si="1074"/>
        <v>0.67254126019824545</v>
      </c>
      <c r="K4139" s="24">
        <f t="shared" si="1075"/>
        <v>0</v>
      </c>
      <c r="L4139" s="13"/>
      <c r="M4139" s="24"/>
      <c r="N4139" s="24">
        <f t="shared" si="1085"/>
        <v>0</v>
      </c>
      <c r="O4139" s="13"/>
      <c r="P4139" s="13"/>
    </row>
    <row r="4140" spans="1:16">
      <c r="A4140">
        <v>4139</v>
      </c>
      <c r="B4140" s="13">
        <v>6</v>
      </c>
      <c r="C4140" s="13">
        <v>22</v>
      </c>
      <c r="D4140" s="13">
        <v>10</v>
      </c>
      <c r="E4140" s="14">
        <f t="shared" si="1080"/>
        <v>173</v>
      </c>
      <c r="F4140" s="24">
        <f>'1 Solar Profile'!E4142*S$10</f>
        <v>4.3811727750000005</v>
      </c>
      <c r="G4140" s="24">
        <f>'2 Load Profile'!E4141</f>
        <v>0.66727911061964851</v>
      </c>
      <c r="H4140" s="24">
        <f t="shared" si="1072"/>
        <v>-3.7138936643803522</v>
      </c>
      <c r="I4140" s="13">
        <f t="shared" si="1073"/>
        <v>-3.7138936643803522</v>
      </c>
      <c r="J4140" s="24">
        <f t="shared" si="1074"/>
        <v>0.66727911061964829</v>
      </c>
      <c r="K4140" s="24">
        <f t="shared" si="1075"/>
        <v>0</v>
      </c>
      <c r="L4140" s="13"/>
      <c r="M4140" s="24"/>
      <c r="N4140" s="24">
        <f t="shared" si="1085"/>
        <v>0</v>
      </c>
      <c r="O4140" s="13"/>
      <c r="P4140" s="13"/>
    </row>
    <row r="4141" spans="1:16">
      <c r="A4141">
        <v>4140</v>
      </c>
      <c r="B4141" s="13">
        <v>6</v>
      </c>
      <c r="C4141" s="13">
        <v>22</v>
      </c>
      <c r="D4141" s="13">
        <v>11</v>
      </c>
      <c r="E4141" s="14">
        <f t="shared" si="1080"/>
        <v>173</v>
      </c>
      <c r="F4141" s="24">
        <f>'1 Solar Profile'!E4143*S$10</f>
        <v>4.6507576500000001</v>
      </c>
      <c r="G4141" s="24">
        <f>'2 Load Profile'!E4142</f>
        <v>0.64364861455134947</v>
      </c>
      <c r="H4141" s="24">
        <f t="shared" si="1072"/>
        <v>-4.0071090354486509</v>
      </c>
      <c r="I4141" s="13">
        <f t="shared" si="1073"/>
        <v>-4.0071090354486509</v>
      </c>
      <c r="J4141" s="24">
        <f t="shared" si="1074"/>
        <v>0.64364861455134914</v>
      </c>
      <c r="K4141" s="24">
        <f t="shared" si="1075"/>
        <v>0</v>
      </c>
      <c r="L4141" s="13"/>
      <c r="M4141" s="24"/>
      <c r="N4141" s="24">
        <f t="shared" si="1085"/>
        <v>0</v>
      </c>
      <c r="O4141" s="13"/>
      <c r="P4141" s="13"/>
    </row>
    <row r="4142" spans="1:16">
      <c r="A4142">
        <v>4141</v>
      </c>
      <c r="B4142" s="13">
        <v>6</v>
      </c>
      <c r="C4142" s="13">
        <v>22</v>
      </c>
      <c r="D4142" s="13">
        <v>12</v>
      </c>
      <c r="E4142" s="14">
        <f t="shared" si="1080"/>
        <v>173</v>
      </c>
      <c r="F4142" s="24">
        <f>'1 Solar Profile'!E4144*S$10</f>
        <v>4.6067615999999996</v>
      </c>
      <c r="G4142" s="24">
        <f>'2 Load Profile'!E4143</f>
        <v>0.62384541935045534</v>
      </c>
      <c r="H4142" s="24">
        <f t="shared" si="1072"/>
        <v>-3.9829161806495441</v>
      </c>
      <c r="I4142" s="13">
        <f t="shared" si="1073"/>
        <v>-3.9829161806495441</v>
      </c>
      <c r="J4142" s="24">
        <f t="shared" si="1074"/>
        <v>0.62384541935045545</v>
      </c>
      <c r="K4142" s="24">
        <f t="shared" si="1075"/>
        <v>0</v>
      </c>
      <c r="L4142" s="13"/>
      <c r="M4142" s="24"/>
      <c r="N4142" s="24">
        <f t="shared" si="1085"/>
        <v>0</v>
      </c>
      <c r="O4142" s="13"/>
      <c r="P4142" s="13"/>
    </row>
    <row r="4143" spans="1:16">
      <c r="A4143">
        <v>4142</v>
      </c>
      <c r="B4143" s="13">
        <v>6</v>
      </c>
      <c r="C4143" s="13">
        <v>22</v>
      </c>
      <c r="D4143" s="13">
        <v>13</v>
      </c>
      <c r="E4143" s="14">
        <f t="shared" si="1080"/>
        <v>173</v>
      </c>
      <c r="F4143" s="24">
        <f>'1 Solar Profile'!E4145*S$10</f>
        <v>4.2482475000000006</v>
      </c>
      <c r="G4143" s="24">
        <f>'2 Load Profile'!E4144</f>
        <v>0.61567050901209819</v>
      </c>
      <c r="H4143" s="24">
        <f t="shared" si="1072"/>
        <v>-3.6325769909879027</v>
      </c>
      <c r="I4143" s="13">
        <f t="shared" si="1073"/>
        <v>-3.6325769909879027</v>
      </c>
      <c r="J4143" s="24">
        <f t="shared" si="1074"/>
        <v>0.61567050901209797</v>
      </c>
      <c r="K4143" s="24">
        <f t="shared" si="1075"/>
        <v>0</v>
      </c>
      <c r="L4143" s="13"/>
      <c r="M4143" s="24"/>
      <c r="N4143" s="24">
        <f t="shared" si="1085"/>
        <v>0</v>
      </c>
      <c r="O4143" s="13"/>
      <c r="P4143" s="13"/>
    </row>
    <row r="4144" spans="1:16">
      <c r="A4144">
        <v>4143</v>
      </c>
      <c r="B4144" s="13">
        <v>6</v>
      </c>
      <c r="C4144" s="13">
        <v>22</v>
      </c>
      <c r="D4144" s="13">
        <v>14</v>
      </c>
      <c r="E4144" s="14">
        <f t="shared" si="1080"/>
        <v>173</v>
      </c>
      <c r="F4144" s="24">
        <f>'1 Solar Profile'!E4146*S$10</f>
        <v>3.7354700249999997</v>
      </c>
      <c r="G4144" s="24">
        <f>'2 Load Profile'!E4145</f>
        <v>0.64084819069482057</v>
      </c>
      <c r="H4144" s="24">
        <f t="shared" si="1072"/>
        <v>-3.0946218343051792</v>
      </c>
      <c r="I4144" s="13">
        <f t="shared" si="1073"/>
        <v>-3.0946218343051792</v>
      </c>
      <c r="J4144" s="24">
        <f t="shared" si="1074"/>
        <v>0.64084819069482046</v>
      </c>
      <c r="K4144" s="24">
        <f t="shared" si="1075"/>
        <v>0</v>
      </c>
      <c r="L4144" s="13"/>
      <c r="M4144" s="24"/>
      <c r="N4144" s="24">
        <f t="shared" si="1085"/>
        <v>0</v>
      </c>
      <c r="O4144" s="13"/>
      <c r="P4144" s="13"/>
    </row>
    <row r="4145" spans="1:16">
      <c r="A4145">
        <v>4144</v>
      </c>
      <c r="B4145" s="13">
        <v>6</v>
      </c>
      <c r="C4145" s="13">
        <v>22</v>
      </c>
      <c r="D4145" s="13">
        <v>15</v>
      </c>
      <c r="E4145" s="14">
        <f t="shared" si="1080"/>
        <v>173</v>
      </c>
      <c r="F4145" s="24">
        <f>'1 Solar Profile'!E4147*S$10</f>
        <v>2.9453114249999999</v>
      </c>
      <c r="G4145" s="24">
        <f>'2 Load Profile'!E4146</f>
        <v>0.73197740895484653</v>
      </c>
      <c r="H4145" s="24">
        <f t="shared" si="1072"/>
        <v>-2.2133340160451533</v>
      </c>
      <c r="I4145" s="13">
        <f t="shared" si="1073"/>
        <v>-2.2133340160451533</v>
      </c>
      <c r="J4145" s="24">
        <f t="shared" si="1074"/>
        <v>0.73197740895484653</v>
      </c>
      <c r="K4145" s="24">
        <f t="shared" si="1075"/>
        <v>0</v>
      </c>
      <c r="L4145" s="13"/>
      <c r="M4145" s="24"/>
      <c r="N4145" s="24">
        <f t="shared" si="1085"/>
        <v>0</v>
      </c>
      <c r="O4145" s="13"/>
      <c r="P4145" s="13"/>
    </row>
    <row r="4146" spans="1:16">
      <c r="A4146">
        <v>4145</v>
      </c>
      <c r="B4146" s="13">
        <v>6</v>
      </c>
      <c r="C4146" s="13">
        <v>22</v>
      </c>
      <c r="D4146" s="13">
        <v>16</v>
      </c>
      <c r="E4146" s="14">
        <f t="shared" si="1080"/>
        <v>173</v>
      </c>
      <c r="F4146" s="24">
        <f>'1 Solar Profile'!E4148*S$10</f>
        <v>1.9443469500000001</v>
      </c>
      <c r="G4146" s="24">
        <f>'2 Load Profile'!E4147</f>
        <v>0.89043647458293063</v>
      </c>
      <c r="H4146" s="24">
        <f t="shared" si="1072"/>
        <v>-1.0539104754170694</v>
      </c>
      <c r="I4146" s="13">
        <f t="shared" si="1073"/>
        <v>-1.0539104754170694</v>
      </c>
      <c r="J4146" s="24">
        <f t="shared" si="1074"/>
        <v>0.89043647458293074</v>
      </c>
      <c r="K4146" s="24">
        <f t="shared" si="1075"/>
        <v>0</v>
      </c>
      <c r="L4146" s="13"/>
      <c r="M4146" s="24"/>
      <c r="N4146" s="24">
        <f t="shared" si="1085"/>
        <v>0</v>
      </c>
      <c r="O4146" s="13"/>
      <c r="P4146" s="13"/>
    </row>
    <row r="4147" spans="1:16">
      <c r="A4147">
        <v>4146</v>
      </c>
      <c r="B4147" s="13">
        <v>6</v>
      </c>
      <c r="C4147" s="13">
        <v>22</v>
      </c>
      <c r="D4147" s="13">
        <v>17</v>
      </c>
      <c r="E4147" s="14">
        <f t="shared" si="1080"/>
        <v>173</v>
      </c>
      <c r="F4147" s="24">
        <f>'1 Solar Profile'!E4149*S$10</f>
        <v>0.85849627500000003</v>
      </c>
      <c r="G4147" s="24">
        <f>'2 Load Profile'!E4148</f>
        <v>0.96407650292817715</v>
      </c>
      <c r="H4147" s="24">
        <f t="shared" si="1072"/>
        <v>0.10558022792817712</v>
      </c>
      <c r="I4147" s="13">
        <f t="shared" si="1073"/>
        <v>0</v>
      </c>
      <c r="J4147" s="24">
        <f t="shared" si="1074"/>
        <v>0.85849627500000003</v>
      </c>
      <c r="K4147" s="24">
        <f t="shared" si="1075"/>
        <v>0.10558022792817712</v>
      </c>
      <c r="L4147" s="13"/>
      <c r="M4147" s="24"/>
      <c r="N4147" s="24">
        <f t="shared" si="1085"/>
        <v>0</v>
      </c>
      <c r="O4147" s="13"/>
      <c r="P4147" s="13"/>
    </row>
    <row r="4148" spans="1:16">
      <c r="A4148">
        <v>4147</v>
      </c>
      <c r="B4148" s="13">
        <v>6</v>
      </c>
      <c r="C4148" s="13">
        <v>22</v>
      </c>
      <c r="D4148" s="13">
        <v>18</v>
      </c>
      <c r="E4148" s="14">
        <f t="shared" si="1080"/>
        <v>173</v>
      </c>
      <c r="F4148" s="24">
        <f>'1 Solar Profile'!E4150*S$10</f>
        <v>0.1760661</v>
      </c>
      <c r="G4148" s="24">
        <f>'2 Load Profile'!E4149</f>
        <v>0.99992409676124194</v>
      </c>
      <c r="H4148" s="24">
        <f t="shared" si="1072"/>
        <v>0.82385799676124194</v>
      </c>
      <c r="I4148" s="13">
        <f t="shared" si="1073"/>
        <v>0</v>
      </c>
      <c r="J4148" s="24">
        <f t="shared" si="1074"/>
        <v>0.1760661</v>
      </c>
      <c r="K4148" s="24">
        <f t="shared" si="1075"/>
        <v>0.82385799676124194</v>
      </c>
      <c r="L4148" s="13"/>
      <c r="M4148" s="24"/>
      <c r="N4148" s="24">
        <f t="shared" si="1085"/>
        <v>0</v>
      </c>
      <c r="O4148" s="13"/>
      <c r="P4148" s="13"/>
    </row>
    <row r="4149" spans="1:16">
      <c r="A4149">
        <v>4148</v>
      </c>
      <c r="B4149" s="13">
        <v>6</v>
      </c>
      <c r="C4149" s="13">
        <v>22</v>
      </c>
      <c r="D4149" s="13">
        <v>19</v>
      </c>
      <c r="E4149" s="14">
        <f t="shared" si="1080"/>
        <v>173</v>
      </c>
      <c r="F4149" s="24">
        <f>'1 Solar Profile'!E4151*S$10</f>
        <v>0</v>
      </c>
      <c r="G4149" s="24">
        <f>'2 Load Profile'!E4150</f>
        <v>1.1666334609106239</v>
      </c>
      <c r="H4149" s="24">
        <f t="shared" si="1072"/>
        <v>1.1666334609106239</v>
      </c>
      <c r="I4149" s="13">
        <f t="shared" si="1073"/>
        <v>0</v>
      </c>
      <c r="J4149" s="24">
        <f t="shared" si="1074"/>
        <v>0</v>
      </c>
      <c r="K4149" s="24">
        <f t="shared" si="1075"/>
        <v>1.1666334609106239</v>
      </c>
      <c r="L4149" s="13"/>
      <c r="M4149" s="24"/>
      <c r="N4149" s="24">
        <f t="shared" si="1085"/>
        <v>0</v>
      </c>
      <c r="O4149" s="13"/>
      <c r="P4149" s="13"/>
    </row>
    <row r="4150" spans="1:16">
      <c r="A4150">
        <v>4149</v>
      </c>
      <c r="B4150" s="13">
        <v>6</v>
      </c>
      <c r="C4150" s="13">
        <v>22</v>
      </c>
      <c r="D4150" s="13">
        <v>20</v>
      </c>
      <c r="E4150" s="14">
        <f t="shared" si="1080"/>
        <v>173</v>
      </c>
      <c r="F4150" s="24">
        <f>'1 Solar Profile'!E4152*S$10</f>
        <v>0</v>
      </c>
      <c r="G4150" s="24">
        <f>'2 Load Profile'!E4151</f>
        <v>1.3264104981079179</v>
      </c>
      <c r="H4150" s="24">
        <f t="shared" si="1072"/>
        <v>1.3264104981079179</v>
      </c>
      <c r="I4150" s="13">
        <f t="shared" si="1073"/>
        <v>0</v>
      </c>
      <c r="J4150" s="24">
        <f t="shared" si="1074"/>
        <v>0</v>
      </c>
      <c r="K4150" s="24">
        <f t="shared" si="1075"/>
        <v>1.3264104981079179</v>
      </c>
      <c r="L4150" s="13"/>
      <c r="M4150" s="24"/>
      <c r="N4150" s="24">
        <f t="shared" si="1085"/>
        <v>0</v>
      </c>
      <c r="O4150" s="24"/>
      <c r="P4150" s="24"/>
    </row>
    <row r="4151" spans="1:16">
      <c r="A4151">
        <v>4150</v>
      </c>
      <c r="B4151" s="13">
        <v>6</v>
      </c>
      <c r="C4151" s="13">
        <v>22</v>
      </c>
      <c r="D4151" s="13">
        <v>21</v>
      </c>
      <c r="E4151" s="14">
        <f t="shared" si="1080"/>
        <v>173</v>
      </c>
      <c r="F4151" s="24">
        <f>'1 Solar Profile'!E4153*S$10</f>
        <v>0</v>
      </c>
      <c r="G4151" s="24">
        <f>'2 Load Profile'!E4152</f>
        <v>1.1205858751523261</v>
      </c>
      <c r="H4151" s="24">
        <f t="shared" si="1072"/>
        <v>1.1205858751523261</v>
      </c>
      <c r="I4151" s="13">
        <f t="shared" si="1073"/>
        <v>0</v>
      </c>
      <c r="J4151" s="24">
        <f t="shared" si="1074"/>
        <v>0</v>
      </c>
      <c r="K4151" s="24">
        <f t="shared" si="1075"/>
        <v>1.1205858751523261</v>
      </c>
      <c r="L4151" s="13"/>
      <c r="M4151" s="24"/>
      <c r="N4151" s="24">
        <f t="shared" si="1085"/>
        <v>0</v>
      </c>
      <c r="O4151" s="13"/>
      <c r="P4151" s="13"/>
    </row>
    <row r="4152" spans="1:16">
      <c r="A4152">
        <v>4151</v>
      </c>
      <c r="B4152" s="13">
        <v>6</v>
      </c>
      <c r="C4152" s="13">
        <v>22</v>
      </c>
      <c r="D4152" s="13">
        <v>22</v>
      </c>
      <c r="E4152" s="14">
        <f t="shared" si="1080"/>
        <v>173</v>
      </c>
      <c r="F4152" s="24">
        <f>'1 Solar Profile'!E4154*S$10</f>
        <v>0</v>
      </c>
      <c r="G4152" s="24">
        <f>'2 Load Profile'!E4153</f>
        <v>0.85190916474687961</v>
      </c>
      <c r="H4152" s="24">
        <f t="shared" si="1072"/>
        <v>0.85190916474687961</v>
      </c>
      <c r="I4152" s="13">
        <f t="shared" si="1073"/>
        <v>0</v>
      </c>
      <c r="J4152" s="24">
        <f t="shared" si="1074"/>
        <v>0</v>
      </c>
      <c r="K4152" s="24">
        <f t="shared" si="1075"/>
        <v>0.85190916474687961</v>
      </c>
      <c r="L4152" s="13"/>
      <c r="M4152" s="24"/>
      <c r="N4152" s="24">
        <f t="shared" si="1085"/>
        <v>0</v>
      </c>
      <c r="O4152" s="13"/>
      <c r="P4152" s="13"/>
    </row>
    <row r="4153" spans="1:16">
      <c r="A4153">
        <v>4152</v>
      </c>
      <c r="B4153" s="13">
        <v>6</v>
      </c>
      <c r="C4153" s="13">
        <v>22</v>
      </c>
      <c r="D4153" s="13">
        <v>23</v>
      </c>
      <c r="E4153" s="14">
        <f t="shared" si="1080"/>
        <v>173</v>
      </c>
      <c r="F4153" s="24">
        <f>'1 Solar Profile'!E4155*S$10</f>
        <v>0</v>
      </c>
      <c r="G4153" s="24">
        <f>'2 Load Profile'!E4154</f>
        <v>0.57578483878257025</v>
      </c>
      <c r="H4153" s="24">
        <f t="shared" si="1072"/>
        <v>0.57578483878257025</v>
      </c>
      <c r="I4153" s="13">
        <f t="shared" si="1073"/>
        <v>0</v>
      </c>
      <c r="J4153" s="24">
        <f t="shared" si="1074"/>
        <v>0</v>
      </c>
      <c r="K4153" s="24">
        <f t="shared" si="1075"/>
        <v>0.57578483878257025</v>
      </c>
      <c r="L4153" s="13">
        <f t="shared" ref="L4153" si="1086">SUM(I4130:I4153)</f>
        <v>-29.51536923950162</v>
      </c>
      <c r="M4153" s="24">
        <f t="shared" ref="M4153" si="1087">SUMIF(H4130:H4153,"&gt;0",H4130:H4153)</f>
        <v>8.5910748465737736</v>
      </c>
      <c r="N4153" s="24">
        <f t="shared" si="1085"/>
        <v>-20.924294392927848</v>
      </c>
      <c r="O4153" s="13">
        <f t="shared" ref="O4153" si="1088">IF(M4153&gt;(L4153*-1),(M4153+L4153)*S$12,0)</f>
        <v>0</v>
      </c>
      <c r="P4153" s="13">
        <f t="shared" ref="P4153" si="1089">IF(M4153&lt;(L4153*-1),(M4153+L4153)*S$14,0)</f>
        <v>-0.55344758669294158</v>
      </c>
    </row>
    <row r="4154" spans="1:16">
      <c r="A4154">
        <v>4153</v>
      </c>
      <c r="B4154" s="13">
        <v>6</v>
      </c>
      <c r="C4154" s="13">
        <v>23</v>
      </c>
      <c r="D4154" s="13">
        <v>0</v>
      </c>
      <c r="E4154" s="14">
        <f t="shared" si="1080"/>
        <v>174</v>
      </c>
      <c r="F4154" s="24">
        <f>'1 Solar Profile'!E4156*S$10</f>
        <v>0</v>
      </c>
      <c r="G4154" s="24">
        <f>'2 Load Profile'!E4155</f>
        <v>0.46915494856747447</v>
      </c>
      <c r="H4154" s="24">
        <f t="shared" si="1072"/>
        <v>0.46915494856747447</v>
      </c>
      <c r="I4154" s="13">
        <f t="shared" si="1073"/>
        <v>0</v>
      </c>
      <c r="J4154" s="24">
        <f t="shared" si="1074"/>
        <v>0</v>
      </c>
      <c r="K4154" s="24">
        <f t="shared" si="1075"/>
        <v>0.46915494856747447</v>
      </c>
      <c r="L4154" s="13"/>
      <c r="M4154" s="24"/>
      <c r="N4154" s="24">
        <f t="shared" si="1085"/>
        <v>0</v>
      </c>
      <c r="O4154" s="13"/>
      <c r="P4154" s="13"/>
    </row>
    <row r="4155" spans="1:16">
      <c r="A4155">
        <v>4154</v>
      </c>
      <c r="B4155" s="13">
        <v>6</v>
      </c>
      <c r="C4155" s="13">
        <v>23</v>
      </c>
      <c r="D4155" s="13">
        <v>1</v>
      </c>
      <c r="E4155" s="14">
        <f t="shared" si="1080"/>
        <v>174</v>
      </c>
      <c r="F4155" s="24">
        <f>'1 Solar Profile'!E4157*S$10</f>
        <v>0</v>
      </c>
      <c r="G4155" s="24">
        <f>'2 Load Profile'!E4156</f>
        <v>0.42365412060113561</v>
      </c>
      <c r="H4155" s="24">
        <f t="shared" si="1072"/>
        <v>0.42365412060113561</v>
      </c>
      <c r="I4155" s="13">
        <f t="shared" si="1073"/>
        <v>0</v>
      </c>
      <c r="J4155" s="24">
        <f t="shared" si="1074"/>
        <v>0</v>
      </c>
      <c r="K4155" s="24">
        <f t="shared" si="1075"/>
        <v>0.42365412060113561</v>
      </c>
      <c r="L4155" s="13"/>
      <c r="M4155" s="24"/>
      <c r="N4155" s="24">
        <f t="shared" si="1085"/>
        <v>0</v>
      </c>
      <c r="O4155" s="13"/>
      <c r="P4155" s="13"/>
    </row>
    <row r="4156" spans="1:16">
      <c r="A4156">
        <v>4155</v>
      </c>
      <c r="B4156" s="13">
        <v>6</v>
      </c>
      <c r="C4156" s="13">
        <v>23</v>
      </c>
      <c r="D4156" s="13">
        <v>2</v>
      </c>
      <c r="E4156" s="14">
        <f t="shared" si="1080"/>
        <v>174</v>
      </c>
      <c r="F4156" s="24">
        <f>'1 Solar Profile'!E4158*S$10</f>
        <v>0</v>
      </c>
      <c r="G4156" s="24">
        <f>'2 Load Profile'!E4157</f>
        <v>0.42641118150129304</v>
      </c>
      <c r="H4156" s="24">
        <f t="shared" si="1072"/>
        <v>0.42641118150129304</v>
      </c>
      <c r="I4156" s="13">
        <f t="shared" si="1073"/>
        <v>0</v>
      </c>
      <c r="J4156" s="24">
        <f t="shared" si="1074"/>
        <v>0</v>
      </c>
      <c r="K4156" s="24">
        <f t="shared" si="1075"/>
        <v>0.42641118150129304</v>
      </c>
      <c r="L4156" s="13"/>
      <c r="M4156" s="24"/>
      <c r="N4156" s="24">
        <f t="shared" si="1085"/>
        <v>0</v>
      </c>
      <c r="O4156" s="13"/>
      <c r="P4156" s="13"/>
    </row>
    <row r="4157" spans="1:16">
      <c r="A4157">
        <v>4156</v>
      </c>
      <c r="B4157" s="13">
        <v>6</v>
      </c>
      <c r="C4157" s="13">
        <v>23</v>
      </c>
      <c r="D4157" s="13">
        <v>3</v>
      </c>
      <c r="E4157" s="14">
        <f t="shared" si="1080"/>
        <v>174</v>
      </c>
      <c r="F4157" s="24">
        <f>'1 Solar Profile'!E4159*S$10</f>
        <v>0</v>
      </c>
      <c r="G4157" s="24">
        <f>'2 Load Profile'!E4158</f>
        <v>0.43974166436850692</v>
      </c>
      <c r="H4157" s="24">
        <f t="shared" si="1072"/>
        <v>0.43974166436850692</v>
      </c>
      <c r="I4157" s="13">
        <f t="shared" si="1073"/>
        <v>0</v>
      </c>
      <c r="J4157" s="24">
        <f t="shared" si="1074"/>
        <v>0</v>
      </c>
      <c r="K4157" s="24">
        <f t="shared" si="1075"/>
        <v>0.43974166436850692</v>
      </c>
      <c r="L4157" s="13"/>
      <c r="M4157" s="24"/>
      <c r="N4157" s="24">
        <f t="shared" si="1085"/>
        <v>0</v>
      </c>
      <c r="O4157" s="13"/>
      <c r="P4157" s="13"/>
    </row>
    <row r="4158" spans="1:16">
      <c r="A4158">
        <v>4157</v>
      </c>
      <c r="B4158" s="13">
        <v>6</v>
      </c>
      <c r="C4158" s="13">
        <v>23</v>
      </c>
      <c r="D4158" s="13">
        <v>4</v>
      </c>
      <c r="E4158" s="14">
        <f t="shared" si="1080"/>
        <v>174</v>
      </c>
      <c r="F4158" s="24">
        <f>'1 Solar Profile'!E4160*S$10</f>
        <v>1.6101225E-2</v>
      </c>
      <c r="G4158" s="24">
        <f>'2 Load Profile'!E4159</f>
        <v>0.49174724184309193</v>
      </c>
      <c r="H4158" s="24">
        <f t="shared" si="1072"/>
        <v>0.47564601684309193</v>
      </c>
      <c r="I4158" s="13">
        <f t="shared" si="1073"/>
        <v>0</v>
      </c>
      <c r="J4158" s="24">
        <f t="shared" si="1074"/>
        <v>1.6101225E-2</v>
      </c>
      <c r="K4158" s="24">
        <f t="shared" si="1075"/>
        <v>0.47564601684309193</v>
      </c>
      <c r="L4158" s="13"/>
      <c r="M4158" s="24"/>
      <c r="N4158" s="24">
        <f t="shared" si="1085"/>
        <v>0</v>
      </c>
      <c r="O4158" s="13"/>
      <c r="P4158" s="13"/>
    </row>
    <row r="4159" spans="1:16">
      <c r="A4159">
        <v>4158</v>
      </c>
      <c r="B4159" s="13">
        <v>6</v>
      </c>
      <c r="C4159" s="13">
        <v>23</v>
      </c>
      <c r="D4159" s="13">
        <v>5</v>
      </c>
      <c r="E4159" s="14">
        <f t="shared" si="1080"/>
        <v>174</v>
      </c>
      <c r="F4159" s="24">
        <f>'1 Solar Profile'!E4161*S$10</f>
        <v>0.30323475</v>
      </c>
      <c r="G4159" s="24">
        <f>'2 Load Profile'!E4160</f>
        <v>0.61551242322945965</v>
      </c>
      <c r="H4159" s="24">
        <f t="shared" si="1072"/>
        <v>0.31227767322945965</v>
      </c>
      <c r="I4159" s="13">
        <f t="shared" si="1073"/>
        <v>0</v>
      </c>
      <c r="J4159" s="24">
        <f t="shared" si="1074"/>
        <v>0.30323475</v>
      </c>
      <c r="K4159" s="24">
        <f t="shared" si="1075"/>
        <v>0.31227767322945965</v>
      </c>
      <c r="L4159" s="13"/>
      <c r="M4159" s="24"/>
      <c r="N4159" s="24">
        <f t="shared" si="1085"/>
        <v>0</v>
      </c>
      <c r="O4159" s="13"/>
      <c r="P4159" s="13"/>
    </row>
    <row r="4160" spans="1:16">
      <c r="A4160">
        <v>4159</v>
      </c>
      <c r="B4160" s="13">
        <v>6</v>
      </c>
      <c r="C4160" s="13">
        <v>23</v>
      </c>
      <c r="D4160" s="13">
        <v>6</v>
      </c>
      <c r="E4160" s="14">
        <f t="shared" si="1080"/>
        <v>174</v>
      </c>
      <c r="F4160" s="24">
        <f>'1 Solar Profile'!E4162*S$10</f>
        <v>1.183607775</v>
      </c>
      <c r="G4160" s="24">
        <f>'2 Load Profile'!E4161</f>
        <v>0.77031100316298962</v>
      </c>
      <c r="H4160" s="24">
        <f t="shared" ref="H4160:H4223" si="1090">G4160-F4160</f>
        <v>-0.41329677183701041</v>
      </c>
      <c r="I4160" s="13">
        <f t="shared" ref="I4160:I4223" si="1091">IF(H4160&lt;0,H4160,0)</f>
        <v>-0.41329677183701041</v>
      </c>
      <c r="J4160" s="24">
        <f t="shared" ref="J4160:J4223" si="1092">F4160+I4160</f>
        <v>0.77031100316298962</v>
      </c>
      <c r="K4160" s="24">
        <f t="shared" ref="K4160:K4223" si="1093">IF(H4160&gt;0,H4160,0)</f>
        <v>0</v>
      </c>
      <c r="L4160" s="13"/>
      <c r="M4160" s="24"/>
      <c r="N4160" s="24">
        <f t="shared" si="1085"/>
        <v>0</v>
      </c>
      <c r="O4160" s="13"/>
      <c r="P4160" s="13"/>
    </row>
    <row r="4161" spans="1:16">
      <c r="A4161">
        <v>4160</v>
      </c>
      <c r="B4161" s="13">
        <v>6</v>
      </c>
      <c r="C4161" s="13">
        <v>23</v>
      </c>
      <c r="D4161" s="13">
        <v>7</v>
      </c>
      <c r="E4161" s="14">
        <f t="shared" si="1080"/>
        <v>174</v>
      </c>
      <c r="F4161" s="24">
        <f>'1 Solar Profile'!E4163*S$10</f>
        <v>2.2416597</v>
      </c>
      <c r="G4161" s="24">
        <f>'2 Load Profile'!E4162</f>
        <v>0.71258906106683695</v>
      </c>
      <c r="H4161" s="24">
        <f t="shared" si="1090"/>
        <v>-1.5290706389331632</v>
      </c>
      <c r="I4161" s="13">
        <f t="shared" si="1091"/>
        <v>-1.5290706389331632</v>
      </c>
      <c r="J4161" s="24">
        <f t="shared" si="1092"/>
        <v>0.71258906106683684</v>
      </c>
      <c r="K4161" s="24">
        <f t="shared" si="1093"/>
        <v>0</v>
      </c>
      <c r="L4161" s="13"/>
      <c r="M4161" s="24"/>
      <c r="N4161" s="24">
        <f t="shared" si="1085"/>
        <v>0</v>
      </c>
      <c r="O4161" s="13"/>
      <c r="P4161" s="13"/>
    </row>
    <row r="4162" spans="1:16">
      <c r="A4162">
        <v>4161</v>
      </c>
      <c r="B4162" s="13">
        <v>6</v>
      </c>
      <c r="C4162" s="13">
        <v>23</v>
      </c>
      <c r="D4162" s="13">
        <v>8</v>
      </c>
      <c r="E4162" s="14">
        <f t="shared" si="1080"/>
        <v>174</v>
      </c>
      <c r="F4162" s="24">
        <f>'1 Solar Profile'!E4164*S$10</f>
        <v>3.1490124750000001</v>
      </c>
      <c r="G4162" s="24">
        <f>'2 Load Profile'!E4163</f>
        <v>0.66025593477687583</v>
      </c>
      <c r="H4162" s="24">
        <f t="shared" si="1090"/>
        <v>-2.4887565402231244</v>
      </c>
      <c r="I4162" s="13">
        <f t="shared" si="1091"/>
        <v>-2.4887565402231244</v>
      </c>
      <c r="J4162" s="24">
        <f t="shared" si="1092"/>
        <v>0.66025593477687572</v>
      </c>
      <c r="K4162" s="24">
        <f t="shared" si="1093"/>
        <v>0</v>
      </c>
      <c r="L4162" s="13"/>
      <c r="M4162" s="24"/>
      <c r="N4162" s="24">
        <f t="shared" si="1085"/>
        <v>0</v>
      </c>
      <c r="O4162" s="13"/>
      <c r="P4162" s="13"/>
    </row>
    <row r="4163" spans="1:16">
      <c r="A4163">
        <v>4162</v>
      </c>
      <c r="B4163" s="13">
        <v>6</v>
      </c>
      <c r="C4163" s="13">
        <v>23</v>
      </c>
      <c r="D4163" s="13">
        <v>9</v>
      </c>
      <c r="E4163" s="14">
        <f t="shared" si="1080"/>
        <v>174</v>
      </c>
      <c r="F4163" s="24">
        <f>'1 Solar Profile'!E4165*S$10</f>
        <v>3.8258608499999998</v>
      </c>
      <c r="G4163" s="24">
        <f>'2 Load Profile'!E4164</f>
        <v>0.65240411389389141</v>
      </c>
      <c r="H4163" s="24">
        <f t="shared" si="1090"/>
        <v>-3.1734567361061083</v>
      </c>
      <c r="I4163" s="13">
        <f t="shared" si="1091"/>
        <v>-3.1734567361061083</v>
      </c>
      <c r="J4163" s="24">
        <f t="shared" si="1092"/>
        <v>0.65240411389389141</v>
      </c>
      <c r="K4163" s="24">
        <f t="shared" si="1093"/>
        <v>0</v>
      </c>
      <c r="L4163" s="13"/>
      <c r="M4163" s="24"/>
      <c r="N4163" s="24">
        <f t="shared" si="1085"/>
        <v>0</v>
      </c>
      <c r="O4163" s="13"/>
      <c r="P4163" s="13"/>
    </row>
    <row r="4164" spans="1:16">
      <c r="A4164">
        <v>4163</v>
      </c>
      <c r="B4164" s="13">
        <v>6</v>
      </c>
      <c r="C4164" s="13">
        <v>23</v>
      </c>
      <c r="D4164" s="13">
        <v>10</v>
      </c>
      <c r="E4164" s="14">
        <f t="shared" si="1080"/>
        <v>174</v>
      </c>
      <c r="F4164" s="24">
        <f>'1 Solar Profile'!E4166*S$10</f>
        <v>4.2640258500000003</v>
      </c>
      <c r="G4164" s="24">
        <f>'2 Load Profile'!E4165</f>
        <v>0.65769505906363868</v>
      </c>
      <c r="H4164" s="24">
        <f t="shared" si="1090"/>
        <v>-3.6063307909363616</v>
      </c>
      <c r="I4164" s="13">
        <f t="shared" si="1091"/>
        <v>-3.6063307909363616</v>
      </c>
      <c r="J4164" s="24">
        <f t="shared" si="1092"/>
        <v>0.65769505906363879</v>
      </c>
      <c r="K4164" s="24">
        <f t="shared" si="1093"/>
        <v>0</v>
      </c>
      <c r="L4164" s="13"/>
      <c r="M4164" s="24"/>
      <c r="N4164" s="24">
        <f t="shared" si="1085"/>
        <v>0</v>
      </c>
      <c r="O4164" s="13"/>
      <c r="P4164" s="13"/>
    </row>
    <row r="4165" spans="1:16">
      <c r="A4165">
        <v>4164</v>
      </c>
      <c r="B4165" s="13">
        <v>6</v>
      </c>
      <c r="C4165" s="13">
        <v>23</v>
      </c>
      <c r="D4165" s="13">
        <v>11</v>
      </c>
      <c r="E4165" s="14">
        <f t="shared" si="1080"/>
        <v>174</v>
      </c>
      <c r="F4165" s="24">
        <f>'1 Solar Profile'!E4167*S$10</f>
        <v>4.4447051249999996</v>
      </c>
      <c r="G4165" s="24">
        <f>'2 Load Profile'!E4166</f>
        <v>0.64364861455134947</v>
      </c>
      <c r="H4165" s="24">
        <f t="shared" si="1090"/>
        <v>-3.80105651044865</v>
      </c>
      <c r="I4165" s="13">
        <f t="shared" si="1091"/>
        <v>-3.80105651044865</v>
      </c>
      <c r="J4165" s="24">
        <f t="shared" si="1092"/>
        <v>0.64364861455134958</v>
      </c>
      <c r="K4165" s="24">
        <f t="shared" si="1093"/>
        <v>0</v>
      </c>
      <c r="L4165" s="13"/>
      <c r="M4165" s="24"/>
      <c r="N4165" s="24">
        <f t="shared" si="1085"/>
        <v>0</v>
      </c>
      <c r="O4165" s="13"/>
      <c r="P4165" s="13"/>
    </row>
    <row r="4166" spans="1:16">
      <c r="A4166">
        <v>4165</v>
      </c>
      <c r="B4166" s="13">
        <v>6</v>
      </c>
      <c r="C4166" s="13">
        <v>23</v>
      </c>
      <c r="D4166" s="13">
        <v>12</v>
      </c>
      <c r="E4166" s="14">
        <f t="shared" si="1080"/>
        <v>174</v>
      </c>
      <c r="F4166" s="24">
        <f>'1 Solar Profile'!E4168*S$10</f>
        <v>4.3488002249999997</v>
      </c>
      <c r="G4166" s="24">
        <f>'2 Load Profile'!E4167</f>
        <v>0.62384541935045534</v>
      </c>
      <c r="H4166" s="24">
        <f t="shared" si="1090"/>
        <v>-3.7249548056495443</v>
      </c>
      <c r="I4166" s="13">
        <f t="shared" si="1091"/>
        <v>-3.7249548056495443</v>
      </c>
      <c r="J4166" s="24">
        <f t="shared" si="1092"/>
        <v>0.62384541935045545</v>
      </c>
      <c r="K4166" s="24">
        <f t="shared" si="1093"/>
        <v>0</v>
      </c>
      <c r="L4166" s="13"/>
      <c r="M4166" s="24"/>
      <c r="N4166" s="24">
        <f t="shared" si="1085"/>
        <v>0</v>
      </c>
      <c r="O4166" s="13"/>
      <c r="P4166" s="13"/>
    </row>
    <row r="4167" spans="1:16">
      <c r="A4167">
        <v>4166</v>
      </c>
      <c r="B4167" s="13">
        <v>6</v>
      </c>
      <c r="C4167" s="13">
        <v>23</v>
      </c>
      <c r="D4167" s="13">
        <v>13</v>
      </c>
      <c r="E4167" s="14">
        <f t="shared" si="1080"/>
        <v>174</v>
      </c>
      <c r="F4167" s="24">
        <f>'1 Solar Profile'!E4169*S$10</f>
        <v>3.6070571250000003</v>
      </c>
      <c r="G4167" s="24">
        <f>'2 Load Profile'!E4168</f>
        <v>0.61567050901209819</v>
      </c>
      <c r="H4167" s="24">
        <f t="shared" si="1090"/>
        <v>-2.9913866159879019</v>
      </c>
      <c r="I4167" s="13">
        <f t="shared" si="1091"/>
        <v>-2.9913866159879019</v>
      </c>
      <c r="J4167" s="24">
        <f t="shared" si="1092"/>
        <v>0.61567050901209841</v>
      </c>
      <c r="K4167" s="24">
        <f t="shared" si="1093"/>
        <v>0</v>
      </c>
      <c r="L4167" s="13"/>
      <c r="M4167" s="24"/>
      <c r="N4167" s="24">
        <f t="shared" si="1085"/>
        <v>0</v>
      </c>
      <c r="O4167" s="13"/>
      <c r="P4167" s="13"/>
    </row>
    <row r="4168" spans="1:16">
      <c r="A4168">
        <v>4167</v>
      </c>
      <c r="B4168" s="13">
        <v>6</v>
      </c>
      <c r="C4168" s="13">
        <v>23</v>
      </c>
      <c r="D4168" s="13">
        <v>14</v>
      </c>
      <c r="E4168" s="14">
        <f t="shared" si="1080"/>
        <v>174</v>
      </c>
      <c r="F4168" s="24">
        <f>'1 Solar Profile'!E4170*S$10</f>
        <v>3.5013147749999995</v>
      </c>
      <c r="G4168" s="24">
        <f>'2 Load Profile'!E4169</f>
        <v>0.64084819069482057</v>
      </c>
      <c r="H4168" s="24">
        <f t="shared" si="1090"/>
        <v>-2.8604665843051791</v>
      </c>
      <c r="I4168" s="13">
        <f t="shared" si="1091"/>
        <v>-2.8604665843051791</v>
      </c>
      <c r="J4168" s="24">
        <f t="shared" si="1092"/>
        <v>0.64084819069482046</v>
      </c>
      <c r="K4168" s="24">
        <f t="shared" si="1093"/>
        <v>0</v>
      </c>
      <c r="L4168" s="13"/>
      <c r="M4168" s="24"/>
      <c r="N4168" s="24">
        <f t="shared" si="1085"/>
        <v>0</v>
      </c>
      <c r="O4168" s="13"/>
      <c r="P4168" s="13"/>
    </row>
    <row r="4169" spans="1:16">
      <c r="A4169">
        <v>4168</v>
      </c>
      <c r="B4169" s="13">
        <v>6</v>
      </c>
      <c r="C4169" s="13">
        <v>23</v>
      </c>
      <c r="D4169" s="13">
        <v>15</v>
      </c>
      <c r="E4169" s="14">
        <f t="shared" si="1080"/>
        <v>174</v>
      </c>
      <c r="F4169" s="24">
        <f>'1 Solar Profile'!E4171*S$10</f>
        <v>2.7238900500000001</v>
      </c>
      <c r="G4169" s="24">
        <f>'2 Load Profile'!E4170</f>
        <v>0.73197740895484653</v>
      </c>
      <c r="H4169" s="24">
        <f t="shared" si="1090"/>
        <v>-1.9919126410451535</v>
      </c>
      <c r="I4169" s="13">
        <f t="shared" si="1091"/>
        <v>-1.9919126410451535</v>
      </c>
      <c r="J4169" s="24">
        <f t="shared" si="1092"/>
        <v>0.73197740895484653</v>
      </c>
      <c r="K4169" s="24">
        <f t="shared" si="1093"/>
        <v>0</v>
      </c>
      <c r="L4169" s="13"/>
      <c r="M4169" s="24"/>
      <c r="N4169" s="24">
        <f t="shared" si="1085"/>
        <v>0</v>
      </c>
      <c r="O4169" s="13"/>
      <c r="P4169" s="13"/>
    </row>
    <row r="4170" spans="1:16">
      <c r="A4170">
        <v>4169</v>
      </c>
      <c r="B4170" s="13">
        <v>6</v>
      </c>
      <c r="C4170" s="13">
        <v>23</v>
      </c>
      <c r="D4170" s="13">
        <v>16</v>
      </c>
      <c r="E4170" s="14">
        <f t="shared" si="1080"/>
        <v>174</v>
      </c>
      <c r="F4170" s="24">
        <f>'1 Solar Profile'!E4172*S$10</f>
        <v>1.7946101249999999</v>
      </c>
      <c r="G4170" s="24">
        <f>'2 Load Profile'!E4171</f>
        <v>0.89043647458293063</v>
      </c>
      <c r="H4170" s="24">
        <f t="shared" si="1090"/>
        <v>-0.90417365041706932</v>
      </c>
      <c r="I4170" s="13">
        <f t="shared" si="1091"/>
        <v>-0.90417365041706932</v>
      </c>
      <c r="J4170" s="24">
        <f t="shared" si="1092"/>
        <v>0.89043647458293063</v>
      </c>
      <c r="K4170" s="24">
        <f t="shared" si="1093"/>
        <v>0</v>
      </c>
      <c r="L4170" s="13"/>
      <c r="M4170" s="24"/>
      <c r="N4170" s="24">
        <f t="shared" si="1085"/>
        <v>0</v>
      </c>
      <c r="O4170" s="13"/>
      <c r="P4170" s="13"/>
    </row>
    <row r="4171" spans="1:16">
      <c r="A4171">
        <v>4170</v>
      </c>
      <c r="B4171" s="13">
        <v>6</v>
      </c>
      <c r="C4171" s="13">
        <v>23</v>
      </c>
      <c r="D4171" s="13">
        <v>17</v>
      </c>
      <c r="E4171" s="14">
        <f t="shared" si="1080"/>
        <v>174</v>
      </c>
      <c r="F4171" s="24">
        <f>'1 Solar Profile'!E4173*S$10</f>
        <v>0.85459342500000002</v>
      </c>
      <c r="G4171" s="24">
        <f>'2 Load Profile'!E4172</f>
        <v>0.96407650292817715</v>
      </c>
      <c r="H4171" s="24">
        <f t="shared" si="1090"/>
        <v>0.10948307792817713</v>
      </c>
      <c r="I4171" s="13">
        <f t="shared" si="1091"/>
        <v>0</v>
      </c>
      <c r="J4171" s="24">
        <f t="shared" si="1092"/>
        <v>0.85459342500000002</v>
      </c>
      <c r="K4171" s="24">
        <f t="shared" si="1093"/>
        <v>0.10948307792817713</v>
      </c>
      <c r="L4171" s="13"/>
      <c r="M4171" s="24"/>
      <c r="N4171" s="24">
        <f t="shared" si="1085"/>
        <v>0</v>
      </c>
      <c r="O4171" s="13"/>
      <c r="P4171" s="13"/>
    </row>
    <row r="4172" spans="1:16">
      <c r="A4172">
        <v>4171</v>
      </c>
      <c r="B4172" s="13">
        <v>6</v>
      </c>
      <c r="C4172" s="13">
        <v>23</v>
      </c>
      <c r="D4172" s="13">
        <v>18</v>
      </c>
      <c r="E4172" s="14">
        <f t="shared" si="1080"/>
        <v>174</v>
      </c>
      <c r="F4172" s="24">
        <f>'1 Solar Profile'!E4174*S$10</f>
        <v>0.22553999999999999</v>
      </c>
      <c r="G4172" s="24">
        <f>'2 Load Profile'!E4173</f>
        <v>0.99992409676124194</v>
      </c>
      <c r="H4172" s="24">
        <f t="shared" si="1090"/>
        <v>0.77438409676124198</v>
      </c>
      <c r="I4172" s="13">
        <f t="shared" si="1091"/>
        <v>0</v>
      </c>
      <c r="J4172" s="24">
        <f t="shared" si="1092"/>
        <v>0.22553999999999999</v>
      </c>
      <c r="K4172" s="24">
        <f t="shared" si="1093"/>
        <v>0.77438409676124198</v>
      </c>
      <c r="L4172" s="13"/>
      <c r="M4172" s="24"/>
      <c r="N4172" s="24">
        <f t="shared" si="1085"/>
        <v>0</v>
      </c>
      <c r="O4172" s="13"/>
      <c r="P4172" s="13"/>
    </row>
    <row r="4173" spans="1:16">
      <c r="A4173">
        <v>4172</v>
      </c>
      <c r="B4173" s="13">
        <v>6</v>
      </c>
      <c r="C4173" s="13">
        <v>23</v>
      </c>
      <c r="D4173" s="13">
        <v>19</v>
      </c>
      <c r="E4173" s="14">
        <f t="shared" si="1080"/>
        <v>174</v>
      </c>
      <c r="F4173" s="24">
        <f>'1 Solar Profile'!E4175*S$10</f>
        <v>0</v>
      </c>
      <c r="G4173" s="24">
        <f>'2 Load Profile'!E4174</f>
        <v>1.1666334609106239</v>
      </c>
      <c r="H4173" s="24">
        <f t="shared" si="1090"/>
        <v>1.1666334609106239</v>
      </c>
      <c r="I4173" s="13">
        <f t="shared" si="1091"/>
        <v>0</v>
      </c>
      <c r="J4173" s="24">
        <f t="shared" si="1092"/>
        <v>0</v>
      </c>
      <c r="K4173" s="24">
        <f t="shared" si="1093"/>
        <v>1.1666334609106239</v>
      </c>
      <c r="L4173" s="13"/>
      <c r="M4173" s="24"/>
      <c r="N4173" s="24">
        <f t="shared" si="1085"/>
        <v>0</v>
      </c>
      <c r="O4173" s="13"/>
      <c r="P4173" s="13"/>
    </row>
    <row r="4174" spans="1:16">
      <c r="A4174">
        <v>4173</v>
      </c>
      <c r="B4174" s="13">
        <v>6</v>
      </c>
      <c r="C4174" s="13">
        <v>23</v>
      </c>
      <c r="D4174" s="13">
        <v>20</v>
      </c>
      <c r="E4174" s="14">
        <f t="shared" si="1080"/>
        <v>174</v>
      </c>
      <c r="F4174" s="24">
        <f>'1 Solar Profile'!E4176*S$10</f>
        <v>0</v>
      </c>
      <c r="G4174" s="24">
        <f>'2 Load Profile'!E4175</f>
        <v>1.3264104981079179</v>
      </c>
      <c r="H4174" s="24">
        <f t="shared" si="1090"/>
        <v>1.3264104981079179</v>
      </c>
      <c r="I4174" s="13">
        <f t="shared" si="1091"/>
        <v>0</v>
      </c>
      <c r="J4174" s="24">
        <f t="shared" si="1092"/>
        <v>0</v>
      </c>
      <c r="K4174" s="24">
        <f t="shared" si="1093"/>
        <v>1.3264104981079179</v>
      </c>
      <c r="L4174" s="13"/>
      <c r="M4174" s="24"/>
      <c r="N4174" s="24">
        <f t="shared" si="1085"/>
        <v>0</v>
      </c>
      <c r="O4174" s="24"/>
      <c r="P4174" s="24"/>
    </row>
    <row r="4175" spans="1:16">
      <c r="A4175">
        <v>4174</v>
      </c>
      <c r="B4175" s="13">
        <v>6</v>
      </c>
      <c r="C4175" s="13">
        <v>23</v>
      </c>
      <c r="D4175" s="13">
        <v>21</v>
      </c>
      <c r="E4175" s="14">
        <f t="shared" si="1080"/>
        <v>174</v>
      </c>
      <c r="F4175" s="24">
        <f>'1 Solar Profile'!E4177*S$10</f>
        <v>0</v>
      </c>
      <c r="G4175" s="24">
        <f>'2 Load Profile'!E4176</f>
        <v>1.1205858751523261</v>
      </c>
      <c r="H4175" s="24">
        <f t="shared" si="1090"/>
        <v>1.1205858751523261</v>
      </c>
      <c r="I4175" s="13">
        <f t="shared" si="1091"/>
        <v>0</v>
      </c>
      <c r="J4175" s="24">
        <f t="shared" si="1092"/>
        <v>0</v>
      </c>
      <c r="K4175" s="24">
        <f t="shared" si="1093"/>
        <v>1.1205858751523261</v>
      </c>
      <c r="L4175" s="13"/>
      <c r="M4175" s="24"/>
      <c r="N4175" s="24">
        <f t="shared" si="1085"/>
        <v>0</v>
      </c>
      <c r="O4175" s="13"/>
      <c r="P4175" s="13"/>
    </row>
    <row r="4176" spans="1:16">
      <c r="A4176">
        <v>4175</v>
      </c>
      <c r="B4176" s="13">
        <v>6</v>
      </c>
      <c r="C4176" s="13">
        <v>23</v>
      </c>
      <c r="D4176" s="13">
        <v>22</v>
      </c>
      <c r="E4176" s="14">
        <f t="shared" si="1080"/>
        <v>174</v>
      </c>
      <c r="F4176" s="24">
        <f>'1 Solar Profile'!E4178*S$10</f>
        <v>0</v>
      </c>
      <c r="G4176" s="24">
        <f>'2 Load Profile'!E4177</f>
        <v>0.85190916474687961</v>
      </c>
      <c r="H4176" s="24">
        <f t="shared" si="1090"/>
        <v>0.85190916474687961</v>
      </c>
      <c r="I4176" s="13">
        <f t="shared" si="1091"/>
        <v>0</v>
      </c>
      <c r="J4176" s="24">
        <f t="shared" si="1092"/>
        <v>0</v>
      </c>
      <c r="K4176" s="24">
        <f t="shared" si="1093"/>
        <v>0.85190916474687961</v>
      </c>
      <c r="L4176" s="13"/>
      <c r="M4176" s="24"/>
      <c r="N4176" s="24">
        <f t="shared" si="1085"/>
        <v>0</v>
      </c>
      <c r="O4176" s="13"/>
      <c r="P4176" s="13"/>
    </row>
    <row r="4177" spans="1:16">
      <c r="A4177">
        <v>4176</v>
      </c>
      <c r="B4177" s="13">
        <v>6</v>
      </c>
      <c r="C4177" s="13">
        <v>23</v>
      </c>
      <c r="D4177" s="13">
        <v>23</v>
      </c>
      <c r="E4177" s="14">
        <f t="shared" si="1080"/>
        <v>174</v>
      </c>
      <c r="F4177" s="24">
        <f>'1 Solar Profile'!E4179*S$10</f>
        <v>0</v>
      </c>
      <c r="G4177" s="24">
        <f>'2 Load Profile'!E4178</f>
        <v>0.57578483878257025</v>
      </c>
      <c r="H4177" s="24">
        <f t="shared" si="1090"/>
        <v>0.57578483878257025</v>
      </c>
      <c r="I4177" s="13">
        <f t="shared" si="1091"/>
        <v>0</v>
      </c>
      <c r="J4177" s="24">
        <f t="shared" si="1092"/>
        <v>0</v>
      </c>
      <c r="K4177" s="24">
        <f t="shared" si="1093"/>
        <v>0.57578483878257025</v>
      </c>
      <c r="L4177" s="13">
        <f t="shared" ref="L4177" si="1094">SUM(I4154:I4177)</f>
        <v>-27.484862285889267</v>
      </c>
      <c r="M4177" s="24">
        <f t="shared" ref="M4177" si="1095">SUMIF(H4154:H4177,"&gt;0",H4154:H4177)</f>
        <v>8.472076617500699</v>
      </c>
      <c r="N4177" s="24">
        <f t="shared" si="1085"/>
        <v>-19.012785668388567</v>
      </c>
      <c r="O4177" s="13">
        <f t="shared" ref="O4177" si="1096">IF(M4177&gt;(L4177*-1),(M4177+L4177)*S$12,0)</f>
        <v>0</v>
      </c>
      <c r="P4177" s="13">
        <f t="shared" ref="P4177" si="1097">IF(M4177&lt;(L4177*-1),(M4177+L4177)*S$14,0)</f>
        <v>-0.50288818092887766</v>
      </c>
    </row>
    <row r="4178" spans="1:16">
      <c r="A4178">
        <v>4177</v>
      </c>
      <c r="B4178" s="13">
        <v>6</v>
      </c>
      <c r="C4178" s="13">
        <v>24</v>
      </c>
      <c r="D4178" s="13">
        <v>0</v>
      </c>
      <c r="E4178" s="14">
        <f t="shared" si="1080"/>
        <v>175</v>
      </c>
      <c r="F4178" s="24">
        <f>'1 Solar Profile'!E4180*S$10</f>
        <v>0</v>
      </c>
      <c r="G4178" s="24">
        <f>'2 Load Profile'!E4179</f>
        <v>0.47278256624215281</v>
      </c>
      <c r="H4178" s="24">
        <f t="shared" si="1090"/>
        <v>0.47278256624215281</v>
      </c>
      <c r="I4178" s="13">
        <f t="shared" si="1091"/>
        <v>0</v>
      </c>
      <c r="J4178" s="24">
        <f t="shared" si="1092"/>
        <v>0</v>
      </c>
      <c r="K4178" s="24">
        <f t="shared" si="1093"/>
        <v>0.47278256624215281</v>
      </c>
      <c r="L4178" s="13"/>
      <c r="M4178" s="24"/>
      <c r="N4178" s="24">
        <f t="shared" si="1085"/>
        <v>0</v>
      </c>
      <c r="O4178" s="13"/>
      <c r="P4178" s="13"/>
    </row>
    <row r="4179" spans="1:16">
      <c r="A4179">
        <v>4178</v>
      </c>
      <c r="B4179" s="13">
        <v>6</v>
      </c>
      <c r="C4179" s="13">
        <v>24</v>
      </c>
      <c r="D4179" s="13">
        <v>1</v>
      </c>
      <c r="E4179" s="14">
        <f t="shared" si="1080"/>
        <v>175</v>
      </c>
      <c r="F4179" s="24">
        <f>'1 Solar Profile'!E4181*S$10</f>
        <v>0</v>
      </c>
      <c r="G4179" s="24">
        <f>'2 Load Profile'!E4180</f>
        <v>0.4206481268658081</v>
      </c>
      <c r="H4179" s="24">
        <f t="shared" si="1090"/>
        <v>0.4206481268658081</v>
      </c>
      <c r="I4179" s="13">
        <f t="shared" si="1091"/>
        <v>0</v>
      </c>
      <c r="J4179" s="24">
        <f t="shared" si="1092"/>
        <v>0</v>
      </c>
      <c r="K4179" s="24">
        <f t="shared" si="1093"/>
        <v>0.4206481268658081</v>
      </c>
      <c r="L4179" s="13"/>
      <c r="M4179" s="24"/>
      <c r="N4179" s="24">
        <f t="shared" si="1085"/>
        <v>0</v>
      </c>
      <c r="O4179" s="13"/>
      <c r="P4179" s="13"/>
    </row>
    <row r="4180" spans="1:16">
      <c r="A4180">
        <v>4179</v>
      </c>
      <c r="B4180" s="13">
        <v>6</v>
      </c>
      <c r="C4180" s="13">
        <v>24</v>
      </c>
      <c r="D4180" s="13">
        <v>2</v>
      </c>
      <c r="E4180" s="14">
        <f t="shared" si="1080"/>
        <v>175</v>
      </c>
      <c r="F4180" s="24">
        <f>'1 Solar Profile'!E4182*S$10</f>
        <v>0</v>
      </c>
      <c r="G4180" s="24">
        <f>'2 Load Profile'!E4181</f>
        <v>0.40886877888546885</v>
      </c>
      <c r="H4180" s="24">
        <f t="shared" si="1090"/>
        <v>0.40886877888546885</v>
      </c>
      <c r="I4180" s="13">
        <f t="shared" si="1091"/>
        <v>0</v>
      </c>
      <c r="J4180" s="24">
        <f t="shared" si="1092"/>
        <v>0</v>
      </c>
      <c r="K4180" s="24">
        <f t="shared" si="1093"/>
        <v>0.40886877888546885</v>
      </c>
      <c r="L4180" s="13"/>
      <c r="M4180" s="24"/>
      <c r="N4180" s="24">
        <f t="shared" si="1085"/>
        <v>0</v>
      </c>
      <c r="O4180" s="13"/>
      <c r="P4180" s="13"/>
    </row>
    <row r="4181" spans="1:16">
      <c r="A4181">
        <v>4180</v>
      </c>
      <c r="B4181" s="13">
        <v>6</v>
      </c>
      <c r="C4181" s="13">
        <v>24</v>
      </c>
      <c r="D4181" s="13">
        <v>3</v>
      </c>
      <c r="E4181" s="14">
        <f t="shared" si="1080"/>
        <v>175</v>
      </c>
      <c r="F4181" s="24">
        <f>'1 Solar Profile'!E4183*S$10</f>
        <v>0</v>
      </c>
      <c r="G4181" s="24">
        <f>'2 Load Profile'!E4182</f>
        <v>0.40872950108780698</v>
      </c>
      <c r="H4181" s="24">
        <f t="shared" si="1090"/>
        <v>0.40872950108780698</v>
      </c>
      <c r="I4181" s="13">
        <f t="shared" si="1091"/>
        <v>0</v>
      </c>
      <c r="J4181" s="24">
        <f t="shared" si="1092"/>
        <v>0</v>
      </c>
      <c r="K4181" s="24">
        <f t="shared" si="1093"/>
        <v>0.40872950108780698</v>
      </c>
      <c r="L4181" s="13"/>
      <c r="M4181" s="24"/>
      <c r="N4181" s="24">
        <f t="shared" si="1085"/>
        <v>0</v>
      </c>
      <c r="O4181" s="13"/>
      <c r="P4181" s="13"/>
    </row>
    <row r="4182" spans="1:16">
      <c r="A4182">
        <v>4181</v>
      </c>
      <c r="B4182" s="13">
        <v>6</v>
      </c>
      <c r="C4182" s="13">
        <v>24</v>
      </c>
      <c r="D4182" s="13">
        <v>4</v>
      </c>
      <c r="E4182" s="14">
        <f t="shared" si="1080"/>
        <v>175</v>
      </c>
      <c r="F4182" s="24">
        <f>'1 Solar Profile'!E4184*S$10</f>
        <v>1.122975E-3</v>
      </c>
      <c r="G4182" s="24">
        <f>'2 Load Profile'!E4183</f>
        <v>0.4539068011992014</v>
      </c>
      <c r="H4182" s="24">
        <f t="shared" si="1090"/>
        <v>0.45278382619920138</v>
      </c>
      <c r="I4182" s="13">
        <f t="shared" si="1091"/>
        <v>0</v>
      </c>
      <c r="J4182" s="24">
        <f t="shared" si="1092"/>
        <v>1.122975E-3</v>
      </c>
      <c r="K4182" s="24">
        <f t="shared" si="1093"/>
        <v>0.45278382619920138</v>
      </c>
      <c r="L4182" s="13"/>
      <c r="M4182" s="24"/>
      <c r="N4182" s="24">
        <f t="shared" si="1085"/>
        <v>0</v>
      </c>
      <c r="O4182" s="13"/>
      <c r="P4182" s="13"/>
    </row>
    <row r="4183" spans="1:16">
      <c r="A4183">
        <v>4182</v>
      </c>
      <c r="B4183" s="13">
        <v>6</v>
      </c>
      <c r="C4183" s="13">
        <v>24</v>
      </c>
      <c r="D4183" s="13">
        <v>5</v>
      </c>
      <c r="E4183" s="14">
        <f t="shared" si="1080"/>
        <v>175</v>
      </c>
      <c r="F4183" s="24">
        <f>'1 Solar Profile'!E4185*S$10</f>
        <v>0.32734327499999999</v>
      </c>
      <c r="G4183" s="24">
        <f>'2 Load Profile'!E4184</f>
        <v>0.57577234025893376</v>
      </c>
      <c r="H4183" s="24">
        <f t="shared" si="1090"/>
        <v>0.24842906525893377</v>
      </c>
      <c r="I4183" s="13">
        <f t="shared" si="1091"/>
        <v>0</v>
      </c>
      <c r="J4183" s="24">
        <f t="shared" si="1092"/>
        <v>0.32734327499999999</v>
      </c>
      <c r="K4183" s="24">
        <f t="shared" si="1093"/>
        <v>0.24842906525893377</v>
      </c>
      <c r="L4183" s="13"/>
      <c r="M4183" s="24"/>
      <c r="N4183" s="24">
        <f t="shared" si="1085"/>
        <v>0</v>
      </c>
      <c r="O4183" s="13"/>
      <c r="P4183" s="13"/>
    </row>
    <row r="4184" spans="1:16">
      <c r="A4184">
        <v>4183</v>
      </c>
      <c r="B4184" s="13">
        <v>6</v>
      </c>
      <c r="C4184" s="13">
        <v>24</v>
      </c>
      <c r="D4184" s="13">
        <v>6</v>
      </c>
      <c r="E4184" s="14">
        <f t="shared" ref="E4184:E4247" si="1098">IF(D4184&lt;D4183, E4183+1,E4183)</f>
        <v>175</v>
      </c>
      <c r="F4184" s="24">
        <f>'1 Solar Profile'!E4186*S$10</f>
        <v>1.134092925</v>
      </c>
      <c r="G4184" s="24">
        <f>'2 Load Profile'!E4185</f>
        <v>0.74609592837868088</v>
      </c>
      <c r="H4184" s="24">
        <f t="shared" si="1090"/>
        <v>-0.38799699662131915</v>
      </c>
      <c r="I4184" s="13">
        <f t="shared" si="1091"/>
        <v>-0.38799699662131915</v>
      </c>
      <c r="J4184" s="24">
        <f t="shared" si="1092"/>
        <v>0.74609592837868088</v>
      </c>
      <c r="K4184" s="24">
        <f t="shared" si="1093"/>
        <v>0</v>
      </c>
      <c r="L4184" s="13"/>
      <c r="M4184" s="24"/>
      <c r="N4184" s="24">
        <f t="shared" si="1085"/>
        <v>0</v>
      </c>
      <c r="O4184" s="13"/>
      <c r="P4184" s="13"/>
    </row>
    <row r="4185" spans="1:16">
      <c r="A4185">
        <v>4184</v>
      </c>
      <c r="B4185" s="13">
        <v>6</v>
      </c>
      <c r="C4185" s="13">
        <v>24</v>
      </c>
      <c r="D4185" s="13">
        <v>7</v>
      </c>
      <c r="E4185" s="14">
        <f t="shared" si="1098"/>
        <v>175</v>
      </c>
      <c r="F4185" s="24">
        <f>'1 Solar Profile'!E4187*S$10</f>
        <v>2.1347219249999996</v>
      </c>
      <c r="G4185" s="24">
        <f>'2 Load Profile'!E4186</f>
        <v>0.70442741392390562</v>
      </c>
      <c r="H4185" s="24">
        <f t="shared" si="1090"/>
        <v>-1.4302945110760938</v>
      </c>
      <c r="I4185" s="13">
        <f t="shared" si="1091"/>
        <v>-1.4302945110760938</v>
      </c>
      <c r="J4185" s="24">
        <f t="shared" si="1092"/>
        <v>0.70442741392390573</v>
      </c>
      <c r="K4185" s="24">
        <f t="shared" si="1093"/>
        <v>0</v>
      </c>
      <c r="L4185" s="13"/>
      <c r="M4185" s="24"/>
      <c r="N4185" s="24">
        <f t="shared" si="1085"/>
        <v>0</v>
      </c>
      <c r="O4185" s="13"/>
      <c r="P4185" s="13"/>
    </row>
    <row r="4186" spans="1:16">
      <c r="A4186">
        <v>4185</v>
      </c>
      <c r="B4186" s="13">
        <v>6</v>
      </c>
      <c r="C4186" s="13">
        <v>24</v>
      </c>
      <c r="D4186" s="13">
        <v>8</v>
      </c>
      <c r="E4186" s="14">
        <f t="shared" si="1098"/>
        <v>175</v>
      </c>
      <c r="F4186" s="24">
        <f>'1 Solar Profile'!E4188*S$10</f>
        <v>3.05227125</v>
      </c>
      <c r="G4186" s="24">
        <f>'2 Load Profile'!E4187</f>
        <v>0.67646405680797927</v>
      </c>
      <c r="H4186" s="24">
        <f t="shared" si="1090"/>
        <v>-2.3758071931920206</v>
      </c>
      <c r="I4186" s="13">
        <f t="shared" si="1091"/>
        <v>-2.3758071931920206</v>
      </c>
      <c r="J4186" s="24">
        <f t="shared" si="1092"/>
        <v>0.67646405680797939</v>
      </c>
      <c r="K4186" s="24">
        <f t="shared" si="1093"/>
        <v>0</v>
      </c>
      <c r="L4186" s="13"/>
      <c r="M4186" s="24"/>
      <c r="N4186" s="24">
        <f t="shared" si="1085"/>
        <v>0</v>
      </c>
      <c r="O4186" s="13"/>
      <c r="P4186" s="13"/>
    </row>
    <row r="4187" spans="1:16">
      <c r="A4187">
        <v>4186</v>
      </c>
      <c r="B4187" s="13">
        <v>6</v>
      </c>
      <c r="C4187" s="13">
        <v>24</v>
      </c>
      <c r="D4187" s="13">
        <v>9</v>
      </c>
      <c r="E4187" s="14">
        <f t="shared" si="1098"/>
        <v>175</v>
      </c>
      <c r="F4187" s="24">
        <f>'1 Solar Profile'!E4189*S$10</f>
        <v>3.7556646749999998</v>
      </c>
      <c r="G4187" s="24">
        <f>'2 Load Profile'!E4188</f>
        <v>0.69502264389669999</v>
      </c>
      <c r="H4187" s="24">
        <f t="shared" si="1090"/>
        <v>-3.0606420311033</v>
      </c>
      <c r="I4187" s="13">
        <f t="shared" si="1091"/>
        <v>-3.0606420311033</v>
      </c>
      <c r="J4187" s="24">
        <f t="shared" si="1092"/>
        <v>0.69502264389669977</v>
      </c>
      <c r="K4187" s="24">
        <f t="shared" si="1093"/>
        <v>0</v>
      </c>
      <c r="L4187" s="13"/>
      <c r="M4187" s="24"/>
      <c r="N4187" s="24">
        <f t="shared" si="1085"/>
        <v>0</v>
      </c>
      <c r="O4187" s="13"/>
      <c r="P4187" s="13"/>
    </row>
    <row r="4188" spans="1:16">
      <c r="A4188">
        <v>4187</v>
      </c>
      <c r="B4188" s="13">
        <v>6</v>
      </c>
      <c r="C4188" s="13">
        <v>24</v>
      </c>
      <c r="D4188" s="13">
        <v>10</v>
      </c>
      <c r="E4188" s="14">
        <f t="shared" si="1098"/>
        <v>175</v>
      </c>
      <c r="F4188" s="24">
        <f>'1 Solar Profile'!E4190*S$10</f>
        <v>4.2712330499999993</v>
      </c>
      <c r="G4188" s="24">
        <f>'2 Load Profile'!E4189</f>
        <v>0.70593625382149949</v>
      </c>
      <c r="H4188" s="24">
        <f t="shared" si="1090"/>
        <v>-3.5652967961785</v>
      </c>
      <c r="I4188" s="13">
        <f t="shared" si="1091"/>
        <v>-3.5652967961785</v>
      </c>
      <c r="J4188" s="24">
        <f t="shared" si="1092"/>
        <v>0.70593625382149927</v>
      </c>
      <c r="K4188" s="24">
        <f t="shared" si="1093"/>
        <v>0</v>
      </c>
      <c r="L4188" s="13"/>
      <c r="M4188" s="24"/>
      <c r="N4188" s="24">
        <f t="shared" si="1085"/>
        <v>0</v>
      </c>
      <c r="O4188" s="13"/>
      <c r="P4188" s="13"/>
    </row>
    <row r="4189" spans="1:16">
      <c r="A4189">
        <v>4188</v>
      </c>
      <c r="B4189" s="13">
        <v>6</v>
      </c>
      <c r="C4189" s="13">
        <v>24</v>
      </c>
      <c r="D4189" s="13">
        <v>11</v>
      </c>
      <c r="E4189" s="14">
        <f t="shared" si="1098"/>
        <v>175</v>
      </c>
      <c r="F4189" s="24">
        <f>'1 Solar Profile'!E4191*S$10</f>
        <v>4.4686766250000005</v>
      </c>
      <c r="G4189" s="24">
        <f>'2 Load Profile'!E4190</f>
        <v>0.68759013520106316</v>
      </c>
      <c r="H4189" s="24">
        <f t="shared" si="1090"/>
        <v>-3.7810864897989376</v>
      </c>
      <c r="I4189" s="13">
        <f t="shared" si="1091"/>
        <v>-3.7810864897989376</v>
      </c>
      <c r="J4189" s="24">
        <f t="shared" si="1092"/>
        <v>0.68759013520106294</v>
      </c>
      <c r="K4189" s="24">
        <f t="shared" si="1093"/>
        <v>0</v>
      </c>
      <c r="L4189" s="13"/>
      <c r="M4189" s="24"/>
      <c r="N4189" s="24">
        <f t="shared" si="1085"/>
        <v>0</v>
      </c>
      <c r="O4189" s="13"/>
      <c r="P4189" s="13"/>
    </row>
    <row r="4190" spans="1:16">
      <c r="A4190">
        <v>4189</v>
      </c>
      <c r="B4190" s="13">
        <v>6</v>
      </c>
      <c r="C4190" s="13">
        <v>24</v>
      </c>
      <c r="D4190" s="13">
        <v>12</v>
      </c>
      <c r="E4190" s="14">
        <f t="shared" si="1098"/>
        <v>175</v>
      </c>
      <c r="F4190" s="24">
        <f>'1 Solar Profile'!E4192*S$10</f>
        <v>4.4150210999999997</v>
      </c>
      <c r="G4190" s="24">
        <f>'2 Load Profile'!E4191</f>
        <v>0.66390616265671498</v>
      </c>
      <c r="H4190" s="24">
        <f t="shared" si="1090"/>
        <v>-3.7511149373432846</v>
      </c>
      <c r="I4190" s="13">
        <f t="shared" si="1091"/>
        <v>-3.7511149373432846</v>
      </c>
      <c r="J4190" s="24">
        <f t="shared" si="1092"/>
        <v>0.66390616265671509</v>
      </c>
      <c r="K4190" s="24">
        <f t="shared" si="1093"/>
        <v>0</v>
      </c>
      <c r="L4190" s="13"/>
      <c r="M4190" s="24"/>
      <c r="N4190" s="24">
        <f t="shared" si="1085"/>
        <v>0</v>
      </c>
      <c r="O4190" s="13"/>
      <c r="P4190" s="13"/>
    </row>
    <row r="4191" spans="1:16">
      <c r="A4191">
        <v>4190</v>
      </c>
      <c r="B4191" s="13">
        <v>6</v>
      </c>
      <c r="C4191" s="13">
        <v>24</v>
      </c>
      <c r="D4191" s="13">
        <v>13</v>
      </c>
      <c r="E4191" s="14">
        <f t="shared" si="1098"/>
        <v>175</v>
      </c>
      <c r="F4191" s="24">
        <f>'1 Solar Profile'!E4193*S$10</f>
        <v>4.1243044500000003</v>
      </c>
      <c r="G4191" s="24">
        <f>'2 Load Profile'!E4192</f>
        <v>0.65162990944115584</v>
      </c>
      <c r="H4191" s="24">
        <f t="shared" si="1090"/>
        <v>-3.4726745405588444</v>
      </c>
      <c r="I4191" s="13">
        <f t="shared" si="1091"/>
        <v>-3.4726745405588444</v>
      </c>
      <c r="J4191" s="24">
        <f t="shared" si="1092"/>
        <v>0.65162990944115595</v>
      </c>
      <c r="K4191" s="24">
        <f t="shared" si="1093"/>
        <v>0</v>
      </c>
      <c r="L4191" s="13"/>
      <c r="M4191" s="24"/>
      <c r="N4191" s="24">
        <f t="shared" si="1085"/>
        <v>0</v>
      </c>
      <c r="O4191" s="13"/>
      <c r="P4191" s="13"/>
    </row>
    <row r="4192" spans="1:16">
      <c r="A4192">
        <v>4191</v>
      </c>
      <c r="B4192" s="13">
        <v>6</v>
      </c>
      <c r="C4192" s="13">
        <v>24</v>
      </c>
      <c r="D4192" s="13">
        <v>14</v>
      </c>
      <c r="E4192" s="14">
        <f t="shared" si="1098"/>
        <v>175</v>
      </c>
      <c r="F4192" s="24">
        <f>'1 Solar Profile'!E4194*S$10</f>
        <v>3.5780219999999998</v>
      </c>
      <c r="G4192" s="24">
        <f>'2 Load Profile'!E4193</f>
        <v>0.6749082281965505</v>
      </c>
      <c r="H4192" s="24">
        <f t="shared" si="1090"/>
        <v>-2.9031137718034494</v>
      </c>
      <c r="I4192" s="13">
        <f t="shared" si="1091"/>
        <v>-2.9031137718034494</v>
      </c>
      <c r="J4192" s="24">
        <f t="shared" si="1092"/>
        <v>0.67490822819655039</v>
      </c>
      <c r="K4192" s="24">
        <f t="shared" si="1093"/>
        <v>0</v>
      </c>
      <c r="L4192" s="13"/>
      <c r="M4192" s="24"/>
      <c r="N4192" s="24">
        <f t="shared" si="1085"/>
        <v>0</v>
      </c>
      <c r="O4192" s="13"/>
      <c r="P4192" s="13"/>
    </row>
    <row r="4193" spans="1:17">
      <c r="A4193">
        <v>4192</v>
      </c>
      <c r="B4193" s="13">
        <v>6</v>
      </c>
      <c r="C4193" s="13">
        <v>24</v>
      </c>
      <c r="D4193" s="13">
        <v>15</v>
      </c>
      <c r="E4193" s="14">
        <f t="shared" si="1098"/>
        <v>175</v>
      </c>
      <c r="F4193" s="24">
        <f>'1 Solar Profile'!E4195*S$10</f>
        <v>2.8075477499999999</v>
      </c>
      <c r="G4193" s="24">
        <f>'2 Load Profile'!E4194</f>
        <v>0.81089450257396867</v>
      </c>
      <c r="H4193" s="24">
        <f t="shared" si="1090"/>
        <v>-1.9966532474260312</v>
      </c>
      <c r="I4193" s="13">
        <f t="shared" si="1091"/>
        <v>-1.9966532474260312</v>
      </c>
      <c r="J4193" s="24">
        <f t="shared" si="1092"/>
        <v>0.81089450257396867</v>
      </c>
      <c r="K4193" s="24">
        <f t="shared" si="1093"/>
        <v>0</v>
      </c>
      <c r="L4193" s="13"/>
      <c r="M4193" s="24"/>
      <c r="N4193" s="24">
        <f t="shared" si="1085"/>
        <v>0</v>
      </c>
      <c r="O4193" s="13"/>
      <c r="P4193" s="13"/>
    </row>
    <row r="4194" spans="1:17">
      <c r="A4194">
        <v>4193</v>
      </c>
      <c r="B4194" s="13">
        <v>6</v>
      </c>
      <c r="C4194" s="13">
        <v>24</v>
      </c>
      <c r="D4194" s="13">
        <v>16</v>
      </c>
      <c r="E4194" s="14">
        <f t="shared" si="1098"/>
        <v>175</v>
      </c>
      <c r="F4194" s="24">
        <f>'1 Solar Profile'!E4196*S$10</f>
        <v>1.8402331499999998</v>
      </c>
      <c r="G4194" s="24">
        <f>'2 Load Profile'!E4195</f>
        <v>1.1937165126057896</v>
      </c>
      <c r="H4194" s="24">
        <f t="shared" si="1090"/>
        <v>-0.64651663739421017</v>
      </c>
      <c r="I4194" s="13">
        <f t="shared" si="1091"/>
        <v>-0.64651663739421017</v>
      </c>
      <c r="J4194" s="24">
        <f t="shared" si="1092"/>
        <v>1.1937165126057896</v>
      </c>
      <c r="K4194" s="24">
        <f t="shared" si="1093"/>
        <v>0</v>
      </c>
      <c r="L4194" s="13"/>
      <c r="M4194" s="24"/>
      <c r="N4194" s="24">
        <f t="shared" si="1085"/>
        <v>0</v>
      </c>
      <c r="O4194" s="13"/>
      <c r="P4194" s="13"/>
    </row>
    <row r="4195" spans="1:17">
      <c r="A4195">
        <v>4194</v>
      </c>
      <c r="B4195" s="13">
        <v>6</v>
      </c>
      <c r="C4195" s="13">
        <v>24</v>
      </c>
      <c r="D4195" s="13">
        <v>17</v>
      </c>
      <c r="E4195" s="14">
        <f t="shared" si="1098"/>
        <v>175</v>
      </c>
      <c r="F4195" s="24">
        <f>'1 Solar Profile'!E4197*S$10</f>
        <v>0.8569228499999999</v>
      </c>
      <c r="G4195" s="24">
        <f>'2 Load Profile'!E4196</f>
        <v>1.2778573126645523</v>
      </c>
      <c r="H4195" s="24">
        <f t="shared" si="1090"/>
        <v>0.42093446266455237</v>
      </c>
      <c r="I4195" s="13">
        <f t="shared" si="1091"/>
        <v>0</v>
      </c>
      <c r="J4195" s="24">
        <f t="shared" si="1092"/>
        <v>0.8569228499999999</v>
      </c>
      <c r="K4195" s="24">
        <f t="shared" si="1093"/>
        <v>0.42093446266455237</v>
      </c>
      <c r="L4195" s="13"/>
      <c r="M4195" s="24"/>
      <c r="N4195" s="24">
        <f t="shared" si="1085"/>
        <v>0</v>
      </c>
      <c r="O4195" s="13"/>
      <c r="P4195" s="13"/>
    </row>
    <row r="4196" spans="1:17">
      <c r="A4196">
        <v>4195</v>
      </c>
      <c r="B4196" s="13">
        <v>6</v>
      </c>
      <c r="C4196" s="13">
        <v>24</v>
      </c>
      <c r="D4196" s="13">
        <v>18</v>
      </c>
      <c r="E4196" s="14">
        <f t="shared" si="1098"/>
        <v>175</v>
      </c>
      <c r="F4196" s="24">
        <f>'1 Solar Profile'!E4198*S$10</f>
        <v>0.20695972499999998</v>
      </c>
      <c r="G4196" s="24">
        <f>'2 Load Profile'!E4197</f>
        <v>1.3405745697287517</v>
      </c>
      <c r="H4196" s="24">
        <f t="shared" si="1090"/>
        <v>1.1336148447287517</v>
      </c>
      <c r="I4196" s="13">
        <f t="shared" si="1091"/>
        <v>0</v>
      </c>
      <c r="J4196" s="24">
        <f t="shared" si="1092"/>
        <v>0.20695972499999998</v>
      </c>
      <c r="K4196" s="24">
        <f t="shared" si="1093"/>
        <v>1.1336148447287517</v>
      </c>
      <c r="L4196" s="13"/>
      <c r="M4196" s="24"/>
      <c r="N4196" s="24">
        <f t="shared" si="1085"/>
        <v>0</v>
      </c>
      <c r="O4196" s="13"/>
      <c r="P4196" s="13"/>
    </row>
    <row r="4197" spans="1:17">
      <c r="A4197">
        <v>4196</v>
      </c>
      <c r="B4197" s="13">
        <v>6</v>
      </c>
      <c r="C4197" s="13">
        <v>24</v>
      </c>
      <c r="D4197" s="13">
        <v>19</v>
      </c>
      <c r="E4197" s="14">
        <f t="shared" si="1098"/>
        <v>175</v>
      </c>
      <c r="F4197" s="24">
        <f>'1 Solar Profile'!E4199*S$10</f>
        <v>0</v>
      </c>
      <c r="G4197" s="24">
        <f>'2 Load Profile'!E4198</f>
        <v>1.4994919467245253</v>
      </c>
      <c r="H4197" s="24">
        <f t="shared" si="1090"/>
        <v>1.4994919467245253</v>
      </c>
      <c r="I4197" s="13">
        <f t="shared" si="1091"/>
        <v>0</v>
      </c>
      <c r="J4197" s="24">
        <f t="shared" si="1092"/>
        <v>0</v>
      </c>
      <c r="K4197" s="24">
        <f t="shared" si="1093"/>
        <v>1.4994919467245253</v>
      </c>
      <c r="L4197" s="13"/>
      <c r="M4197" s="24"/>
      <c r="N4197" s="24">
        <f t="shared" si="1085"/>
        <v>0</v>
      </c>
      <c r="O4197" s="13"/>
      <c r="P4197" s="13"/>
    </row>
    <row r="4198" spans="1:17">
      <c r="A4198">
        <v>4197</v>
      </c>
      <c r="B4198" s="13">
        <v>6</v>
      </c>
      <c r="C4198" s="13">
        <v>24</v>
      </c>
      <c r="D4198" s="13">
        <v>20</v>
      </c>
      <c r="E4198" s="14">
        <f t="shared" si="1098"/>
        <v>175</v>
      </c>
      <c r="F4198" s="24">
        <f>'1 Solar Profile'!E4200*S$10</f>
        <v>0</v>
      </c>
      <c r="G4198" s="24">
        <f>'2 Load Profile'!E4199</f>
        <v>1.6182257182447819</v>
      </c>
      <c r="H4198" s="24">
        <f t="shared" si="1090"/>
        <v>1.6182257182447819</v>
      </c>
      <c r="I4198" s="13">
        <f t="shared" si="1091"/>
        <v>0</v>
      </c>
      <c r="J4198" s="24">
        <f t="shared" si="1092"/>
        <v>0</v>
      </c>
      <c r="K4198" s="24">
        <f t="shared" si="1093"/>
        <v>1.6182257182447819</v>
      </c>
      <c r="L4198" s="13"/>
      <c r="M4198" s="24"/>
      <c r="N4198" s="24">
        <f t="shared" si="1085"/>
        <v>0</v>
      </c>
      <c r="O4198" s="24"/>
      <c r="P4198" s="24"/>
      <c r="Q4198" s="41"/>
    </row>
    <row r="4199" spans="1:17">
      <c r="A4199">
        <v>4198</v>
      </c>
      <c r="B4199" s="13">
        <v>6</v>
      </c>
      <c r="C4199" s="13">
        <v>24</v>
      </c>
      <c r="D4199" s="13">
        <v>21</v>
      </c>
      <c r="E4199" s="14">
        <f t="shared" si="1098"/>
        <v>175</v>
      </c>
      <c r="F4199" s="24">
        <f>'1 Solar Profile'!E4201*S$10</f>
        <v>0</v>
      </c>
      <c r="G4199" s="24">
        <f>'2 Load Profile'!E4200</f>
        <v>1.3179662385652413</v>
      </c>
      <c r="H4199" s="24">
        <f t="shared" si="1090"/>
        <v>1.3179662385652413</v>
      </c>
      <c r="I4199" s="13">
        <f t="shared" si="1091"/>
        <v>0</v>
      </c>
      <c r="J4199" s="24">
        <f t="shared" si="1092"/>
        <v>0</v>
      </c>
      <c r="K4199" s="24">
        <f t="shared" si="1093"/>
        <v>1.3179662385652413</v>
      </c>
      <c r="L4199" s="13"/>
      <c r="M4199" s="24"/>
      <c r="N4199" s="24">
        <f t="shared" si="1085"/>
        <v>0</v>
      </c>
      <c r="O4199" s="13"/>
      <c r="P4199" s="13"/>
    </row>
    <row r="4200" spans="1:17">
      <c r="A4200">
        <v>4199</v>
      </c>
      <c r="B4200" s="13">
        <v>6</v>
      </c>
      <c r="C4200" s="13">
        <v>24</v>
      </c>
      <c r="D4200" s="13">
        <v>22</v>
      </c>
      <c r="E4200" s="14">
        <f t="shared" si="1098"/>
        <v>175</v>
      </c>
      <c r="F4200" s="24">
        <f>'1 Solar Profile'!E4202*S$10</f>
        <v>0</v>
      </c>
      <c r="G4200" s="24">
        <f>'2 Load Profile'!E4201</f>
        <v>0.94428973070830102</v>
      </c>
      <c r="H4200" s="24">
        <f t="shared" si="1090"/>
        <v>0.94428973070830102</v>
      </c>
      <c r="I4200" s="13">
        <f t="shared" si="1091"/>
        <v>0</v>
      </c>
      <c r="J4200" s="24">
        <f t="shared" si="1092"/>
        <v>0</v>
      </c>
      <c r="K4200" s="24">
        <f t="shared" si="1093"/>
        <v>0.94428973070830102</v>
      </c>
      <c r="L4200" s="13"/>
      <c r="M4200" s="24"/>
      <c r="N4200" s="24">
        <f t="shared" si="1085"/>
        <v>0</v>
      </c>
      <c r="O4200" s="13"/>
      <c r="P4200" s="13"/>
    </row>
    <row r="4201" spans="1:17">
      <c r="A4201">
        <v>4200</v>
      </c>
      <c r="B4201" s="13">
        <v>6</v>
      </c>
      <c r="C4201" s="13">
        <v>24</v>
      </c>
      <c r="D4201" s="13">
        <v>23</v>
      </c>
      <c r="E4201" s="14">
        <f t="shared" si="1098"/>
        <v>175</v>
      </c>
      <c r="F4201" s="24">
        <f>'1 Solar Profile'!E4203*S$10</f>
        <v>0</v>
      </c>
      <c r="G4201" s="24">
        <f>'2 Load Profile'!E4202</f>
        <v>0.58182655746442591</v>
      </c>
      <c r="H4201" s="24">
        <f t="shared" si="1090"/>
        <v>0.58182655746442591</v>
      </c>
      <c r="I4201" s="13">
        <f t="shared" si="1091"/>
        <v>0</v>
      </c>
      <c r="J4201" s="24">
        <f t="shared" si="1092"/>
        <v>0</v>
      </c>
      <c r="K4201" s="24">
        <f t="shared" si="1093"/>
        <v>0.58182655746442591</v>
      </c>
      <c r="L4201" s="13">
        <f t="shared" ref="L4201" si="1099">SUM(I4178:I4201)</f>
        <v>-27.371197152495995</v>
      </c>
      <c r="M4201" s="24">
        <f t="shared" ref="M4201" si="1100">SUMIF(H4178:H4201,"&gt;0",H4178:H4201)</f>
        <v>9.928591363639951</v>
      </c>
      <c r="N4201" s="24">
        <f t="shared" ref="N4201:N4264" si="1101">M4201+L4201</f>
        <v>-17.442605788856042</v>
      </c>
      <c r="O4201" s="13">
        <f t="shared" ref="O4201" si="1102">IF(M4201&gt;(L4201*-1),(M4201+L4201)*S$12,0)</f>
        <v>0</v>
      </c>
      <c r="P4201" s="13">
        <f t="shared" ref="P4201" si="1103">IF(M4201&lt;(L4201*-1),(M4201+L4201)*S$14,0)</f>
        <v>-0.46135692311524235</v>
      </c>
    </row>
    <row r="4202" spans="1:17">
      <c r="A4202">
        <v>4201</v>
      </c>
      <c r="B4202" s="13">
        <v>6</v>
      </c>
      <c r="C4202" s="13">
        <v>25</v>
      </c>
      <c r="D4202" s="13">
        <v>0</v>
      </c>
      <c r="E4202" s="14">
        <f t="shared" si="1098"/>
        <v>176</v>
      </c>
      <c r="F4202" s="24">
        <f>'1 Solar Profile'!E4204*S$10</f>
        <v>0</v>
      </c>
      <c r="G4202" s="24">
        <f>'2 Load Profile'!E4203</f>
        <v>0.47278256624215281</v>
      </c>
      <c r="H4202" s="24">
        <f t="shared" si="1090"/>
        <v>0.47278256624215281</v>
      </c>
      <c r="I4202" s="13">
        <f t="shared" si="1091"/>
        <v>0</v>
      </c>
      <c r="J4202" s="24">
        <f t="shared" si="1092"/>
        <v>0</v>
      </c>
      <c r="K4202" s="24">
        <f t="shared" si="1093"/>
        <v>0.47278256624215281</v>
      </c>
      <c r="L4202" s="13"/>
      <c r="M4202" s="24"/>
      <c r="N4202" s="24">
        <f t="shared" si="1101"/>
        <v>0</v>
      </c>
      <c r="O4202" s="13"/>
      <c r="P4202" s="13"/>
    </row>
    <row r="4203" spans="1:17">
      <c r="A4203">
        <v>4202</v>
      </c>
      <c r="B4203" s="13">
        <v>6</v>
      </c>
      <c r="C4203" s="13">
        <v>25</v>
      </c>
      <c r="D4203" s="13">
        <v>1</v>
      </c>
      <c r="E4203" s="14">
        <f t="shared" si="1098"/>
        <v>176</v>
      </c>
      <c r="F4203" s="24">
        <f>'1 Solar Profile'!E4205*S$10</f>
        <v>0</v>
      </c>
      <c r="G4203" s="24">
        <f>'2 Load Profile'!E4204</f>
        <v>0.4206481268658081</v>
      </c>
      <c r="H4203" s="24">
        <f t="shared" si="1090"/>
        <v>0.4206481268658081</v>
      </c>
      <c r="I4203" s="13">
        <f t="shared" si="1091"/>
        <v>0</v>
      </c>
      <c r="J4203" s="24">
        <f t="shared" si="1092"/>
        <v>0</v>
      </c>
      <c r="K4203" s="24">
        <f t="shared" si="1093"/>
        <v>0.4206481268658081</v>
      </c>
      <c r="L4203" s="13"/>
      <c r="M4203" s="24"/>
      <c r="N4203" s="24">
        <f t="shared" si="1101"/>
        <v>0</v>
      </c>
      <c r="O4203" s="13"/>
      <c r="P4203" s="13"/>
    </row>
    <row r="4204" spans="1:17">
      <c r="A4204">
        <v>4203</v>
      </c>
      <c r="B4204" s="13">
        <v>6</v>
      </c>
      <c r="C4204" s="13">
        <v>25</v>
      </c>
      <c r="D4204" s="13">
        <v>2</v>
      </c>
      <c r="E4204" s="14">
        <f t="shared" si="1098"/>
        <v>176</v>
      </c>
      <c r="F4204" s="24">
        <f>'1 Solar Profile'!E4206*S$10</f>
        <v>0</v>
      </c>
      <c r="G4204" s="24">
        <f>'2 Load Profile'!E4205</f>
        <v>0.40886877888546885</v>
      </c>
      <c r="H4204" s="24">
        <f t="shared" si="1090"/>
        <v>0.40886877888546885</v>
      </c>
      <c r="I4204" s="13">
        <f t="shared" si="1091"/>
        <v>0</v>
      </c>
      <c r="J4204" s="24">
        <f t="shared" si="1092"/>
        <v>0</v>
      </c>
      <c r="K4204" s="24">
        <f t="shared" si="1093"/>
        <v>0.40886877888546885</v>
      </c>
      <c r="L4204" s="13"/>
      <c r="M4204" s="24"/>
      <c r="N4204" s="24">
        <f t="shared" si="1101"/>
        <v>0</v>
      </c>
      <c r="O4204" s="13"/>
      <c r="P4204" s="13"/>
    </row>
    <row r="4205" spans="1:17">
      <c r="A4205">
        <v>4204</v>
      </c>
      <c r="B4205" s="13">
        <v>6</v>
      </c>
      <c r="C4205" s="13">
        <v>25</v>
      </c>
      <c r="D4205" s="13">
        <v>3</v>
      </c>
      <c r="E4205" s="14">
        <f t="shared" si="1098"/>
        <v>176</v>
      </c>
      <c r="F4205" s="24">
        <f>'1 Solar Profile'!E4207*S$10</f>
        <v>0</v>
      </c>
      <c r="G4205" s="24">
        <f>'2 Load Profile'!E4206</f>
        <v>0.40872950108780698</v>
      </c>
      <c r="H4205" s="24">
        <f t="shared" si="1090"/>
        <v>0.40872950108780698</v>
      </c>
      <c r="I4205" s="13">
        <f t="shared" si="1091"/>
        <v>0</v>
      </c>
      <c r="J4205" s="24">
        <f t="shared" si="1092"/>
        <v>0</v>
      </c>
      <c r="K4205" s="24">
        <f t="shared" si="1093"/>
        <v>0.40872950108780698</v>
      </c>
      <c r="L4205" s="13"/>
      <c r="M4205" s="24"/>
      <c r="N4205" s="24">
        <f t="shared" si="1101"/>
        <v>0</v>
      </c>
      <c r="O4205" s="13"/>
      <c r="P4205" s="13"/>
    </row>
    <row r="4206" spans="1:17">
      <c r="A4206">
        <v>4205</v>
      </c>
      <c r="B4206" s="13">
        <v>6</v>
      </c>
      <c r="C4206" s="13">
        <v>25</v>
      </c>
      <c r="D4206" s="13">
        <v>4</v>
      </c>
      <c r="E4206" s="14">
        <f t="shared" si="1098"/>
        <v>176</v>
      </c>
      <c r="F4206" s="24">
        <f>'1 Solar Profile'!E4208*S$10</f>
        <v>4.0477499999999993E-3</v>
      </c>
      <c r="G4206" s="24">
        <f>'2 Load Profile'!E4207</f>
        <v>0.4539068011992014</v>
      </c>
      <c r="H4206" s="24">
        <f t="shared" si="1090"/>
        <v>0.44985905119920139</v>
      </c>
      <c r="I4206" s="13">
        <f t="shared" si="1091"/>
        <v>0</v>
      </c>
      <c r="J4206" s="24">
        <f t="shared" si="1092"/>
        <v>4.0477499999999993E-3</v>
      </c>
      <c r="K4206" s="24">
        <f t="shared" si="1093"/>
        <v>0.44985905119920139</v>
      </c>
      <c r="L4206" s="13"/>
      <c r="M4206" s="24"/>
      <c r="N4206" s="24">
        <f t="shared" si="1101"/>
        <v>0</v>
      </c>
      <c r="O4206" s="13"/>
      <c r="P4206" s="13"/>
    </row>
    <row r="4207" spans="1:17">
      <c r="A4207">
        <v>4206</v>
      </c>
      <c r="B4207" s="13">
        <v>6</v>
      </c>
      <c r="C4207" s="13">
        <v>25</v>
      </c>
      <c r="D4207" s="13">
        <v>5</v>
      </c>
      <c r="E4207" s="14">
        <f t="shared" si="1098"/>
        <v>176</v>
      </c>
      <c r="F4207" s="24">
        <f>'1 Solar Profile'!E4209*S$10</f>
        <v>0.35075565000000003</v>
      </c>
      <c r="G4207" s="24">
        <f>'2 Load Profile'!E4208</f>
        <v>0.57577234025893376</v>
      </c>
      <c r="H4207" s="24">
        <f t="shared" si="1090"/>
        <v>0.22501669025893373</v>
      </c>
      <c r="I4207" s="13">
        <f t="shared" si="1091"/>
        <v>0</v>
      </c>
      <c r="J4207" s="24">
        <f t="shared" si="1092"/>
        <v>0.35075565000000003</v>
      </c>
      <c r="K4207" s="24">
        <f t="shared" si="1093"/>
        <v>0.22501669025893373</v>
      </c>
      <c r="L4207" s="13"/>
      <c r="M4207" s="24"/>
      <c r="N4207" s="24">
        <f t="shared" si="1101"/>
        <v>0</v>
      </c>
      <c r="O4207" s="13"/>
      <c r="P4207" s="13"/>
    </row>
    <row r="4208" spans="1:17">
      <c r="A4208">
        <v>4207</v>
      </c>
      <c r="B4208" s="13">
        <v>6</v>
      </c>
      <c r="C4208" s="13">
        <v>25</v>
      </c>
      <c r="D4208" s="13">
        <v>6</v>
      </c>
      <c r="E4208" s="14">
        <f t="shared" si="1098"/>
        <v>176</v>
      </c>
      <c r="F4208" s="24">
        <f>'1 Solar Profile'!E4210*S$10</f>
        <v>1.1263943249999999</v>
      </c>
      <c r="G4208" s="24">
        <f>'2 Load Profile'!E4209</f>
        <v>0.74609592837868088</v>
      </c>
      <c r="H4208" s="24">
        <f t="shared" si="1090"/>
        <v>-0.38029839662131903</v>
      </c>
      <c r="I4208" s="13">
        <f t="shared" si="1091"/>
        <v>-0.38029839662131903</v>
      </c>
      <c r="J4208" s="24">
        <f t="shared" si="1092"/>
        <v>0.74609592837868088</v>
      </c>
      <c r="K4208" s="24">
        <f t="shared" si="1093"/>
        <v>0</v>
      </c>
      <c r="L4208" s="13"/>
      <c r="M4208" s="24"/>
      <c r="N4208" s="24">
        <f t="shared" si="1101"/>
        <v>0</v>
      </c>
      <c r="O4208" s="13"/>
      <c r="P4208" s="13"/>
    </row>
    <row r="4209" spans="1:17">
      <c r="A4209">
        <v>4208</v>
      </c>
      <c r="B4209" s="13">
        <v>6</v>
      </c>
      <c r="C4209" s="13">
        <v>25</v>
      </c>
      <c r="D4209" s="13">
        <v>7</v>
      </c>
      <c r="E4209" s="14">
        <f t="shared" si="1098"/>
        <v>176</v>
      </c>
      <c r="F4209" s="24">
        <f>'1 Solar Profile'!E4211*S$10</f>
        <v>2.0358623250000001</v>
      </c>
      <c r="G4209" s="24">
        <f>'2 Load Profile'!E4210</f>
        <v>0.70419290415891933</v>
      </c>
      <c r="H4209" s="24">
        <f t="shared" si="1090"/>
        <v>-1.3316694208410809</v>
      </c>
      <c r="I4209" s="13">
        <f t="shared" si="1091"/>
        <v>-1.3316694208410809</v>
      </c>
      <c r="J4209" s="24">
        <f t="shared" si="1092"/>
        <v>0.70419290415891922</v>
      </c>
      <c r="K4209" s="24">
        <f t="shared" si="1093"/>
        <v>0</v>
      </c>
      <c r="L4209" s="13"/>
      <c r="M4209" s="24"/>
      <c r="N4209" s="24">
        <f t="shared" si="1101"/>
        <v>0</v>
      </c>
      <c r="O4209" s="13"/>
      <c r="P4209" s="13"/>
    </row>
    <row r="4210" spans="1:17">
      <c r="A4210">
        <v>4209</v>
      </c>
      <c r="B4210" s="13">
        <v>6</v>
      </c>
      <c r="C4210" s="13">
        <v>25</v>
      </c>
      <c r="D4210" s="13">
        <v>8</v>
      </c>
      <c r="E4210" s="14">
        <f t="shared" si="1098"/>
        <v>176</v>
      </c>
      <c r="F4210" s="24">
        <f>'1 Solar Profile'!E4212*S$10</f>
        <v>2.6141598000000004</v>
      </c>
      <c r="G4210" s="24">
        <f>'2 Load Profile'!E4211</f>
        <v>0.67646405680797927</v>
      </c>
      <c r="H4210" s="24">
        <f t="shared" si="1090"/>
        <v>-1.937695743192021</v>
      </c>
      <c r="I4210" s="13">
        <f t="shared" si="1091"/>
        <v>-1.937695743192021</v>
      </c>
      <c r="J4210" s="24">
        <f t="shared" si="1092"/>
        <v>0.67646405680797939</v>
      </c>
      <c r="K4210" s="24">
        <f t="shared" si="1093"/>
        <v>0</v>
      </c>
      <c r="L4210" s="13"/>
      <c r="M4210" s="24"/>
      <c r="N4210" s="24">
        <f t="shared" si="1101"/>
        <v>0</v>
      </c>
      <c r="O4210" s="13"/>
      <c r="P4210" s="13"/>
    </row>
    <row r="4211" spans="1:17">
      <c r="A4211">
        <v>4210</v>
      </c>
      <c r="B4211" s="13">
        <v>6</v>
      </c>
      <c r="C4211" s="13">
        <v>25</v>
      </c>
      <c r="D4211" s="13">
        <v>9</v>
      </c>
      <c r="E4211" s="14">
        <f t="shared" si="1098"/>
        <v>176</v>
      </c>
      <c r="F4211" s="24">
        <f>'1 Solar Profile'!E4213*S$10</f>
        <v>3.1918949999999997</v>
      </c>
      <c r="G4211" s="24">
        <f>'2 Load Profile'!E4212</f>
        <v>0.69502264389669999</v>
      </c>
      <c r="H4211" s="24">
        <f t="shared" si="1090"/>
        <v>-2.4968723561032995</v>
      </c>
      <c r="I4211" s="13">
        <f t="shared" si="1091"/>
        <v>-2.4968723561032995</v>
      </c>
      <c r="J4211" s="24">
        <f t="shared" si="1092"/>
        <v>0.69502264389670021</v>
      </c>
      <c r="K4211" s="24">
        <f t="shared" si="1093"/>
        <v>0</v>
      </c>
      <c r="L4211" s="13"/>
      <c r="M4211" s="24"/>
      <c r="N4211" s="24">
        <f t="shared" si="1101"/>
        <v>0</v>
      </c>
      <c r="O4211" s="13"/>
      <c r="P4211" s="13"/>
    </row>
    <row r="4212" spans="1:17">
      <c r="A4212">
        <v>4211</v>
      </c>
      <c r="B4212" s="13">
        <v>6</v>
      </c>
      <c r="C4212" s="13">
        <v>25</v>
      </c>
      <c r="D4212" s="13">
        <v>10</v>
      </c>
      <c r="E4212" s="14">
        <f t="shared" si="1098"/>
        <v>176</v>
      </c>
      <c r="F4212" s="24">
        <f>'1 Solar Profile'!E4214*S$10</f>
        <v>3.7023335999999998</v>
      </c>
      <c r="G4212" s="24">
        <f>'2 Load Profile'!E4213</f>
        <v>0.70593625382149949</v>
      </c>
      <c r="H4212" s="24">
        <f t="shared" si="1090"/>
        <v>-2.9963973461785001</v>
      </c>
      <c r="I4212" s="13">
        <f t="shared" si="1091"/>
        <v>-2.9963973461785001</v>
      </c>
      <c r="J4212" s="24">
        <f t="shared" si="1092"/>
        <v>0.70593625382149972</v>
      </c>
      <c r="K4212" s="24">
        <f t="shared" si="1093"/>
        <v>0</v>
      </c>
      <c r="L4212" s="13"/>
      <c r="M4212" s="24"/>
      <c r="N4212" s="24">
        <f t="shared" si="1101"/>
        <v>0</v>
      </c>
      <c r="O4212" s="13"/>
      <c r="P4212" s="13"/>
    </row>
    <row r="4213" spans="1:17">
      <c r="A4213">
        <v>4212</v>
      </c>
      <c r="B4213" s="13">
        <v>6</v>
      </c>
      <c r="C4213" s="13">
        <v>25</v>
      </c>
      <c r="D4213" s="13">
        <v>11</v>
      </c>
      <c r="E4213" s="14">
        <f t="shared" si="1098"/>
        <v>176</v>
      </c>
      <c r="F4213" s="24">
        <f>'1 Solar Profile'!E4215*S$10</f>
        <v>4.0598176499999994</v>
      </c>
      <c r="G4213" s="24">
        <f>'2 Load Profile'!E4214</f>
        <v>0.68759013520106316</v>
      </c>
      <c r="H4213" s="24">
        <f t="shared" si="1090"/>
        <v>-3.3722275147989365</v>
      </c>
      <c r="I4213" s="13">
        <f t="shared" si="1091"/>
        <v>-3.3722275147989365</v>
      </c>
      <c r="J4213" s="24">
        <f t="shared" si="1092"/>
        <v>0.68759013520106294</v>
      </c>
      <c r="K4213" s="24">
        <f t="shared" si="1093"/>
        <v>0</v>
      </c>
      <c r="L4213" s="13"/>
      <c r="M4213" s="24"/>
      <c r="N4213" s="24">
        <f t="shared" si="1101"/>
        <v>0</v>
      </c>
      <c r="O4213" s="13"/>
      <c r="P4213" s="13"/>
    </row>
    <row r="4214" spans="1:17">
      <c r="A4214">
        <v>4213</v>
      </c>
      <c r="B4214" s="13">
        <v>6</v>
      </c>
      <c r="C4214" s="13">
        <v>25</v>
      </c>
      <c r="D4214" s="13">
        <v>12</v>
      </c>
      <c r="E4214" s="14">
        <f t="shared" si="1098"/>
        <v>176</v>
      </c>
      <c r="F4214" s="24">
        <f>'1 Solar Profile'!E4216*S$10</f>
        <v>3.9910247999999995</v>
      </c>
      <c r="G4214" s="24">
        <f>'2 Load Profile'!E4215</f>
        <v>0.66390616265671498</v>
      </c>
      <c r="H4214" s="24">
        <f t="shared" si="1090"/>
        <v>-3.3271186373432844</v>
      </c>
      <c r="I4214" s="13">
        <f t="shared" si="1091"/>
        <v>-3.3271186373432844</v>
      </c>
      <c r="J4214" s="24">
        <f t="shared" si="1092"/>
        <v>0.66390616265671509</v>
      </c>
      <c r="K4214" s="24">
        <f t="shared" si="1093"/>
        <v>0</v>
      </c>
      <c r="L4214" s="13"/>
      <c r="M4214" s="24"/>
      <c r="N4214" s="24">
        <f t="shared" si="1101"/>
        <v>0</v>
      </c>
      <c r="O4214" s="13"/>
      <c r="P4214" s="13"/>
    </row>
    <row r="4215" spans="1:17">
      <c r="A4215">
        <v>4214</v>
      </c>
      <c r="B4215" s="13">
        <v>6</v>
      </c>
      <c r="C4215" s="13">
        <v>25</v>
      </c>
      <c r="D4215" s="13">
        <v>13</v>
      </c>
      <c r="E4215" s="14">
        <f t="shared" si="1098"/>
        <v>176</v>
      </c>
      <c r="F4215" s="24">
        <f>'1 Solar Profile'!E4217*S$10</f>
        <v>3.7051559999999997</v>
      </c>
      <c r="G4215" s="24">
        <f>'2 Load Profile'!E4216</f>
        <v>0.65162990944115584</v>
      </c>
      <c r="H4215" s="24">
        <f t="shared" si="1090"/>
        <v>-3.0535260905588437</v>
      </c>
      <c r="I4215" s="13">
        <f t="shared" si="1091"/>
        <v>-3.0535260905588437</v>
      </c>
      <c r="J4215" s="24">
        <f t="shared" si="1092"/>
        <v>0.65162990944115595</v>
      </c>
      <c r="K4215" s="24">
        <f t="shared" si="1093"/>
        <v>0</v>
      </c>
      <c r="L4215" s="13"/>
      <c r="M4215" s="24"/>
      <c r="N4215" s="24">
        <f t="shared" si="1101"/>
        <v>0</v>
      </c>
      <c r="O4215" s="13"/>
      <c r="P4215" s="13"/>
    </row>
    <row r="4216" spans="1:17">
      <c r="A4216">
        <v>4215</v>
      </c>
      <c r="B4216" s="13">
        <v>6</v>
      </c>
      <c r="C4216" s="13">
        <v>25</v>
      </c>
      <c r="D4216" s="13">
        <v>14</v>
      </c>
      <c r="E4216" s="14">
        <f t="shared" si="1098"/>
        <v>176</v>
      </c>
      <c r="F4216" s="24">
        <f>'1 Solar Profile'!E4218*S$10</f>
        <v>3.2025892500000004</v>
      </c>
      <c r="G4216" s="24">
        <f>'2 Load Profile'!E4217</f>
        <v>0.6749082281965505</v>
      </c>
      <c r="H4216" s="24">
        <f t="shared" si="1090"/>
        <v>-2.52768102180345</v>
      </c>
      <c r="I4216" s="13">
        <f t="shared" si="1091"/>
        <v>-2.52768102180345</v>
      </c>
      <c r="J4216" s="24">
        <f t="shared" si="1092"/>
        <v>0.67490822819655039</v>
      </c>
      <c r="K4216" s="24">
        <f t="shared" si="1093"/>
        <v>0</v>
      </c>
      <c r="L4216" s="13"/>
      <c r="M4216" s="24"/>
      <c r="N4216" s="24">
        <f t="shared" si="1101"/>
        <v>0</v>
      </c>
      <c r="O4216" s="13"/>
      <c r="P4216" s="13"/>
    </row>
    <row r="4217" spans="1:17">
      <c r="A4217">
        <v>4216</v>
      </c>
      <c r="B4217" s="13">
        <v>6</v>
      </c>
      <c r="C4217" s="13">
        <v>25</v>
      </c>
      <c r="D4217" s="13">
        <v>15</v>
      </c>
      <c r="E4217" s="14">
        <f t="shared" si="1098"/>
        <v>176</v>
      </c>
      <c r="F4217" s="24">
        <f>'1 Solar Profile'!E4219*S$10</f>
        <v>2.50778115</v>
      </c>
      <c r="G4217" s="24">
        <f>'2 Load Profile'!E4218</f>
        <v>0.76498873126494227</v>
      </c>
      <c r="H4217" s="24">
        <f t="shared" si="1090"/>
        <v>-1.7427924187350579</v>
      </c>
      <c r="I4217" s="13">
        <f t="shared" si="1091"/>
        <v>-1.7427924187350579</v>
      </c>
      <c r="J4217" s="24">
        <f t="shared" si="1092"/>
        <v>0.76498873126494216</v>
      </c>
      <c r="K4217" s="24">
        <f t="shared" si="1093"/>
        <v>0</v>
      </c>
      <c r="L4217" s="13"/>
      <c r="M4217" s="24"/>
      <c r="N4217" s="24">
        <f t="shared" si="1101"/>
        <v>0</v>
      </c>
      <c r="O4217" s="13"/>
      <c r="P4217" s="13"/>
    </row>
    <row r="4218" spans="1:17">
      <c r="A4218">
        <v>4217</v>
      </c>
      <c r="B4218" s="13">
        <v>6</v>
      </c>
      <c r="C4218" s="13">
        <v>25</v>
      </c>
      <c r="D4218" s="13">
        <v>16</v>
      </c>
      <c r="E4218" s="14">
        <f t="shared" si="1098"/>
        <v>176</v>
      </c>
      <c r="F4218" s="24">
        <f>'1 Solar Profile'!E4220*S$10</f>
        <v>1.0526622749999999</v>
      </c>
      <c r="G4218" s="24">
        <f>'2 Load Profile'!E4219</f>
        <v>0.92292760868852308</v>
      </c>
      <c r="H4218" s="24">
        <f t="shared" si="1090"/>
        <v>-0.12973466631147679</v>
      </c>
      <c r="I4218" s="13">
        <f t="shared" si="1091"/>
        <v>-0.12973466631147679</v>
      </c>
      <c r="J4218" s="24">
        <f t="shared" si="1092"/>
        <v>0.92292760868852308</v>
      </c>
      <c r="K4218" s="24">
        <f t="shared" si="1093"/>
        <v>0</v>
      </c>
      <c r="L4218" s="13"/>
      <c r="M4218" s="24"/>
      <c r="N4218" s="24">
        <f t="shared" si="1101"/>
        <v>0</v>
      </c>
      <c r="O4218" s="13"/>
      <c r="P4218" s="13"/>
    </row>
    <row r="4219" spans="1:17">
      <c r="A4219">
        <v>4218</v>
      </c>
      <c r="B4219" s="13">
        <v>6</v>
      </c>
      <c r="C4219" s="13">
        <v>25</v>
      </c>
      <c r="D4219" s="13">
        <v>17</v>
      </c>
      <c r="E4219" s="14">
        <f t="shared" si="1098"/>
        <v>176</v>
      </c>
      <c r="F4219" s="24">
        <f>'1 Solar Profile'!E4221*S$10</f>
        <v>0.85933102499999992</v>
      </c>
      <c r="G4219" s="24">
        <f>'2 Load Profile'!E4220</f>
        <v>0.9956103139071325</v>
      </c>
      <c r="H4219" s="24">
        <f t="shared" si="1090"/>
        <v>0.13627928890713259</v>
      </c>
      <c r="I4219" s="13">
        <f t="shared" si="1091"/>
        <v>0</v>
      </c>
      <c r="J4219" s="24">
        <f t="shared" si="1092"/>
        <v>0.85933102499999992</v>
      </c>
      <c r="K4219" s="24">
        <f t="shared" si="1093"/>
        <v>0.13627928890713259</v>
      </c>
      <c r="L4219" s="13"/>
      <c r="M4219" s="24"/>
      <c r="N4219" s="24">
        <f t="shared" si="1101"/>
        <v>0</v>
      </c>
      <c r="O4219" s="13"/>
      <c r="P4219" s="13"/>
    </row>
    <row r="4220" spans="1:17">
      <c r="A4220">
        <v>4219</v>
      </c>
      <c r="B4220" s="13">
        <v>6</v>
      </c>
      <c r="C4220" s="13">
        <v>25</v>
      </c>
      <c r="D4220" s="13">
        <v>18</v>
      </c>
      <c r="E4220" s="14">
        <f t="shared" si="1098"/>
        <v>176</v>
      </c>
      <c r="F4220" s="24">
        <f>'1 Solar Profile'!E4222*S$10</f>
        <v>0.21377474999999999</v>
      </c>
      <c r="G4220" s="24">
        <f>'2 Load Profile'!E4221</f>
        <v>1.0313976512355527</v>
      </c>
      <c r="H4220" s="24">
        <f t="shared" si="1090"/>
        <v>0.8176229012355527</v>
      </c>
      <c r="I4220" s="13">
        <f t="shared" si="1091"/>
        <v>0</v>
      </c>
      <c r="J4220" s="24">
        <f t="shared" si="1092"/>
        <v>0.21377474999999999</v>
      </c>
      <c r="K4220" s="24">
        <f t="shared" si="1093"/>
        <v>0.8176229012355527</v>
      </c>
      <c r="L4220" s="13"/>
      <c r="M4220" s="24"/>
      <c r="N4220" s="24">
        <f t="shared" si="1101"/>
        <v>0</v>
      </c>
      <c r="O4220" s="13"/>
      <c r="P4220" s="13"/>
    </row>
    <row r="4221" spans="1:17">
      <c r="A4221">
        <v>4220</v>
      </c>
      <c r="B4221" s="13">
        <v>6</v>
      </c>
      <c r="C4221" s="13">
        <v>25</v>
      </c>
      <c r="D4221" s="13">
        <v>19</v>
      </c>
      <c r="E4221" s="14">
        <f t="shared" si="1098"/>
        <v>176</v>
      </c>
      <c r="F4221" s="24">
        <f>'1 Solar Profile'!E4223*S$10</f>
        <v>0</v>
      </c>
      <c r="G4221" s="24">
        <f>'2 Load Profile'!E4222</f>
        <v>1.1986682183049173</v>
      </c>
      <c r="H4221" s="24">
        <f t="shared" si="1090"/>
        <v>1.1986682183049173</v>
      </c>
      <c r="I4221" s="13">
        <f t="shared" si="1091"/>
        <v>0</v>
      </c>
      <c r="J4221" s="24">
        <f t="shared" si="1092"/>
        <v>0</v>
      </c>
      <c r="K4221" s="24">
        <f t="shared" si="1093"/>
        <v>1.1986682183049173</v>
      </c>
      <c r="L4221" s="13"/>
      <c r="M4221" s="24"/>
      <c r="N4221" s="24">
        <f t="shared" si="1101"/>
        <v>0</v>
      </c>
      <c r="O4221" s="13"/>
      <c r="P4221" s="13"/>
    </row>
    <row r="4222" spans="1:17">
      <c r="A4222">
        <v>4221</v>
      </c>
      <c r="B4222" s="13">
        <v>6</v>
      </c>
      <c r="C4222" s="13">
        <v>25</v>
      </c>
      <c r="D4222" s="13">
        <v>20</v>
      </c>
      <c r="E4222" s="14">
        <f t="shared" si="1098"/>
        <v>176</v>
      </c>
      <c r="F4222" s="24">
        <f>'1 Solar Profile'!E4224*S$10</f>
        <v>0</v>
      </c>
      <c r="G4222" s="24">
        <f>'2 Load Profile'!E4223</f>
        <v>1.3591359305908626</v>
      </c>
      <c r="H4222" s="24">
        <f t="shared" si="1090"/>
        <v>1.3591359305908626</v>
      </c>
      <c r="I4222" s="13">
        <f t="shared" si="1091"/>
        <v>0</v>
      </c>
      <c r="J4222" s="24">
        <f t="shared" si="1092"/>
        <v>0</v>
      </c>
      <c r="K4222" s="24">
        <f t="shared" si="1093"/>
        <v>1.3591359305908626</v>
      </c>
      <c r="L4222" s="13"/>
      <c r="M4222" s="24"/>
      <c r="N4222" s="24">
        <f t="shared" si="1101"/>
        <v>0</v>
      </c>
      <c r="O4222" s="24"/>
      <c r="P4222" s="24"/>
      <c r="Q4222" s="41"/>
    </row>
    <row r="4223" spans="1:17">
      <c r="A4223">
        <v>4222</v>
      </c>
      <c r="B4223" s="13">
        <v>6</v>
      </c>
      <c r="C4223" s="13">
        <v>25</v>
      </c>
      <c r="D4223" s="13">
        <v>21</v>
      </c>
      <c r="E4223" s="14">
        <f t="shared" si="1098"/>
        <v>176</v>
      </c>
      <c r="F4223" s="24">
        <f>'1 Solar Profile'!E4225*S$10</f>
        <v>0</v>
      </c>
      <c r="G4223" s="24">
        <f>'2 Load Profile'!E4224</f>
        <v>1.1465895062233868</v>
      </c>
      <c r="H4223" s="24">
        <f t="shared" si="1090"/>
        <v>1.1465895062233868</v>
      </c>
      <c r="I4223" s="13">
        <f t="shared" si="1091"/>
        <v>0</v>
      </c>
      <c r="J4223" s="24">
        <f t="shared" si="1092"/>
        <v>0</v>
      </c>
      <c r="K4223" s="24">
        <f t="shared" si="1093"/>
        <v>1.1465895062233868</v>
      </c>
      <c r="L4223" s="13"/>
      <c r="M4223" s="24"/>
      <c r="N4223" s="24">
        <f t="shared" si="1101"/>
        <v>0</v>
      </c>
      <c r="O4223" s="13"/>
      <c r="P4223" s="13"/>
    </row>
    <row r="4224" spans="1:17">
      <c r="A4224">
        <v>4223</v>
      </c>
      <c r="B4224" s="13">
        <v>6</v>
      </c>
      <c r="C4224" s="13">
        <v>25</v>
      </c>
      <c r="D4224" s="13">
        <v>22</v>
      </c>
      <c r="E4224" s="14">
        <f t="shared" si="1098"/>
        <v>176</v>
      </c>
      <c r="F4224" s="24">
        <f>'1 Solar Profile'!E4226*S$10</f>
        <v>0</v>
      </c>
      <c r="G4224" s="24">
        <f>'2 Load Profile'!E4225</f>
        <v>0.86618687835981667</v>
      </c>
      <c r="H4224" s="24">
        <f t="shared" ref="H4224:H4287" si="1104">G4224-F4224</f>
        <v>0.86618687835981667</v>
      </c>
      <c r="I4224" s="13">
        <f t="shared" ref="I4224:I4287" si="1105">IF(H4224&lt;0,H4224,0)</f>
        <v>0</v>
      </c>
      <c r="J4224" s="24">
        <f t="shared" ref="J4224:J4287" si="1106">F4224+I4224</f>
        <v>0</v>
      </c>
      <c r="K4224" s="24">
        <f t="shared" ref="K4224:K4287" si="1107">IF(H4224&gt;0,H4224,0)</f>
        <v>0.86618687835981667</v>
      </c>
      <c r="L4224" s="13"/>
      <c r="M4224" s="24"/>
      <c r="N4224" s="24">
        <f t="shared" si="1101"/>
        <v>0</v>
      </c>
      <c r="O4224" s="13"/>
      <c r="P4224" s="13"/>
    </row>
    <row r="4225" spans="1:16">
      <c r="A4225">
        <v>4224</v>
      </c>
      <c r="B4225" s="13">
        <v>6</v>
      </c>
      <c r="C4225" s="13">
        <v>25</v>
      </c>
      <c r="D4225" s="13">
        <v>23</v>
      </c>
      <c r="E4225" s="14">
        <f t="shared" si="1098"/>
        <v>176</v>
      </c>
      <c r="F4225" s="24">
        <f>'1 Solar Profile'!E4227*S$10</f>
        <v>0</v>
      </c>
      <c r="G4225" s="24">
        <f>'2 Load Profile'!E4226</f>
        <v>0.58182655746442591</v>
      </c>
      <c r="H4225" s="24">
        <f t="shared" si="1104"/>
        <v>0.58182655746442591</v>
      </c>
      <c r="I4225" s="13">
        <f t="shared" si="1105"/>
        <v>0</v>
      </c>
      <c r="J4225" s="24">
        <f t="shared" si="1106"/>
        <v>0</v>
      </c>
      <c r="K4225" s="24">
        <f t="shared" si="1107"/>
        <v>0.58182655746442591</v>
      </c>
      <c r="L4225" s="13">
        <f t="shared" ref="L4225" si="1108">SUM(I4202:I4225)</f>
        <v>-23.296013612487268</v>
      </c>
      <c r="M4225" s="24">
        <f t="shared" ref="M4225" si="1109">SUMIF(H4202:H4225,"&gt;0",H4202:H4225)</f>
        <v>8.4922139956254643</v>
      </c>
      <c r="N4225" s="24">
        <f t="shared" si="1101"/>
        <v>-14.803799616861804</v>
      </c>
      <c r="O4225" s="13">
        <f t="shared" ref="O4225" si="1110">IF(M4225&gt;(L4225*-1),(M4225+L4225)*S$12,0)</f>
        <v>0</v>
      </c>
      <c r="P4225" s="13">
        <f t="shared" ref="P4225" si="1111">IF(M4225&lt;(L4225*-1),(M4225+L4225)*S$14,0)</f>
        <v>-0.39156049986599473</v>
      </c>
    </row>
    <row r="4226" spans="1:16">
      <c r="A4226">
        <v>4225</v>
      </c>
      <c r="B4226" s="13">
        <v>6</v>
      </c>
      <c r="C4226" s="13">
        <v>26</v>
      </c>
      <c r="D4226" s="13">
        <v>0</v>
      </c>
      <c r="E4226" s="14">
        <f t="shared" si="1098"/>
        <v>177</v>
      </c>
      <c r="F4226" s="24">
        <f>'1 Solar Profile'!E4228*S$10</f>
        <v>0</v>
      </c>
      <c r="G4226" s="24">
        <f>'2 Load Profile'!E4227</f>
        <v>0.46915494856747447</v>
      </c>
      <c r="H4226" s="24">
        <f t="shared" si="1104"/>
        <v>0.46915494856747447</v>
      </c>
      <c r="I4226" s="13">
        <f t="shared" si="1105"/>
        <v>0</v>
      </c>
      <c r="J4226" s="24">
        <f t="shared" si="1106"/>
        <v>0</v>
      </c>
      <c r="K4226" s="24">
        <f t="shared" si="1107"/>
        <v>0.46915494856747447</v>
      </c>
      <c r="L4226" s="13"/>
      <c r="M4226" s="24"/>
      <c r="N4226" s="24">
        <f t="shared" si="1101"/>
        <v>0</v>
      </c>
      <c r="O4226" s="13"/>
      <c r="P4226" s="13"/>
    </row>
    <row r="4227" spans="1:16">
      <c r="A4227">
        <v>4226</v>
      </c>
      <c r="B4227" s="13">
        <v>6</v>
      </c>
      <c r="C4227" s="13">
        <v>26</v>
      </c>
      <c r="D4227" s="13">
        <v>1</v>
      </c>
      <c r="E4227" s="14">
        <f t="shared" si="1098"/>
        <v>177</v>
      </c>
      <c r="F4227" s="24">
        <f>'1 Solar Profile'!E4229*S$10</f>
        <v>0</v>
      </c>
      <c r="G4227" s="24">
        <f>'2 Load Profile'!E4228</f>
        <v>0.41824819802088353</v>
      </c>
      <c r="H4227" s="24">
        <f t="shared" si="1104"/>
        <v>0.41824819802088353</v>
      </c>
      <c r="I4227" s="13">
        <f t="shared" si="1105"/>
        <v>0</v>
      </c>
      <c r="J4227" s="24">
        <f t="shared" si="1106"/>
        <v>0</v>
      </c>
      <c r="K4227" s="24">
        <f t="shared" si="1107"/>
        <v>0.41824819802088353</v>
      </c>
      <c r="L4227" s="13"/>
      <c r="M4227" s="24"/>
      <c r="N4227" s="24">
        <f t="shared" si="1101"/>
        <v>0</v>
      </c>
      <c r="O4227" s="13"/>
      <c r="P4227" s="13"/>
    </row>
    <row r="4228" spans="1:16">
      <c r="A4228">
        <v>4227</v>
      </c>
      <c r="B4228" s="13">
        <v>6</v>
      </c>
      <c r="C4228" s="13">
        <v>26</v>
      </c>
      <c r="D4228" s="13">
        <v>2</v>
      </c>
      <c r="E4228" s="14">
        <f t="shared" si="1098"/>
        <v>177</v>
      </c>
      <c r="F4228" s="24">
        <f>'1 Solar Profile'!E4230*S$10</f>
        <v>0</v>
      </c>
      <c r="G4228" s="24">
        <f>'2 Load Profile'!E4229</f>
        <v>0.407613867004747</v>
      </c>
      <c r="H4228" s="24">
        <f t="shared" si="1104"/>
        <v>0.407613867004747</v>
      </c>
      <c r="I4228" s="13">
        <f t="shared" si="1105"/>
        <v>0</v>
      </c>
      <c r="J4228" s="24">
        <f t="shared" si="1106"/>
        <v>0</v>
      </c>
      <c r="K4228" s="24">
        <f t="shared" si="1107"/>
        <v>0.407613867004747</v>
      </c>
      <c r="L4228" s="13"/>
      <c r="M4228" s="24"/>
      <c r="N4228" s="24">
        <f t="shared" si="1101"/>
        <v>0</v>
      </c>
      <c r="O4228" s="13"/>
      <c r="P4228" s="13"/>
    </row>
    <row r="4229" spans="1:16">
      <c r="A4229">
        <v>4228</v>
      </c>
      <c r="B4229" s="13">
        <v>6</v>
      </c>
      <c r="C4229" s="13">
        <v>26</v>
      </c>
      <c r="D4229" s="13">
        <v>3</v>
      </c>
      <c r="E4229" s="14">
        <f t="shared" si="1098"/>
        <v>177</v>
      </c>
      <c r="F4229" s="24">
        <f>'1 Solar Profile'!E4231*S$10</f>
        <v>0</v>
      </c>
      <c r="G4229" s="24">
        <f>'2 Load Profile'!E4230</f>
        <v>0.40627450392604081</v>
      </c>
      <c r="H4229" s="24">
        <f t="shared" si="1104"/>
        <v>0.40627450392604081</v>
      </c>
      <c r="I4229" s="13">
        <f t="shared" si="1105"/>
        <v>0</v>
      </c>
      <c r="J4229" s="24">
        <f t="shared" si="1106"/>
        <v>0</v>
      </c>
      <c r="K4229" s="24">
        <f t="shared" si="1107"/>
        <v>0.40627450392604081</v>
      </c>
      <c r="L4229" s="13"/>
      <c r="M4229" s="24"/>
      <c r="N4229" s="24">
        <f t="shared" si="1101"/>
        <v>0</v>
      </c>
      <c r="O4229" s="13"/>
      <c r="P4229" s="13"/>
    </row>
    <row r="4230" spans="1:16">
      <c r="A4230">
        <v>4229</v>
      </c>
      <c r="B4230" s="13">
        <v>6</v>
      </c>
      <c r="C4230" s="13">
        <v>26</v>
      </c>
      <c r="D4230" s="13">
        <v>4</v>
      </c>
      <c r="E4230" s="14">
        <f t="shared" si="1098"/>
        <v>177</v>
      </c>
      <c r="F4230" s="24">
        <f>'1 Solar Profile'!E4232*S$10</f>
        <v>0</v>
      </c>
      <c r="G4230" s="24">
        <f>'2 Load Profile'!E4231</f>
        <v>0.4501416262383876</v>
      </c>
      <c r="H4230" s="24">
        <f t="shared" si="1104"/>
        <v>0.4501416262383876</v>
      </c>
      <c r="I4230" s="13">
        <f t="shared" si="1105"/>
        <v>0</v>
      </c>
      <c r="J4230" s="24">
        <f t="shared" si="1106"/>
        <v>0</v>
      </c>
      <c r="K4230" s="24">
        <f t="shared" si="1107"/>
        <v>0.4501416262383876</v>
      </c>
      <c r="L4230" s="13"/>
      <c r="M4230" s="24"/>
      <c r="N4230" s="24">
        <f t="shared" si="1101"/>
        <v>0</v>
      </c>
      <c r="O4230" s="13"/>
      <c r="P4230" s="13"/>
    </row>
    <row r="4231" spans="1:16">
      <c r="A4231">
        <v>4230</v>
      </c>
      <c r="B4231" s="13">
        <v>6</v>
      </c>
      <c r="C4231" s="13">
        <v>26</v>
      </c>
      <c r="D4231" s="13">
        <v>5</v>
      </c>
      <c r="E4231" s="14">
        <f t="shared" si="1098"/>
        <v>177</v>
      </c>
      <c r="F4231" s="24">
        <f>'1 Solar Profile'!E4233*S$10</f>
        <v>0.36284850000000002</v>
      </c>
      <c r="G4231" s="24">
        <f>'2 Load Profile'!E4232</f>
        <v>0.56600668007199106</v>
      </c>
      <c r="H4231" s="24">
        <f t="shared" si="1104"/>
        <v>0.20315818007199105</v>
      </c>
      <c r="I4231" s="13">
        <f t="shared" si="1105"/>
        <v>0</v>
      </c>
      <c r="J4231" s="24">
        <f t="shared" si="1106"/>
        <v>0.36284850000000002</v>
      </c>
      <c r="K4231" s="24">
        <f t="shared" si="1107"/>
        <v>0.20315818007199105</v>
      </c>
      <c r="L4231" s="13"/>
      <c r="M4231" s="24"/>
      <c r="N4231" s="24">
        <f t="shared" si="1101"/>
        <v>0</v>
      </c>
      <c r="O4231" s="13"/>
      <c r="P4231" s="13"/>
    </row>
    <row r="4232" spans="1:16">
      <c r="A4232">
        <v>4231</v>
      </c>
      <c r="B4232" s="13">
        <v>6</v>
      </c>
      <c r="C4232" s="13">
        <v>26</v>
      </c>
      <c r="D4232" s="13">
        <v>6</v>
      </c>
      <c r="E4232" s="14">
        <f t="shared" si="1098"/>
        <v>177</v>
      </c>
      <c r="F4232" s="24">
        <f>'1 Solar Profile'!E4234*S$10</f>
        <v>0.64518929999999997</v>
      </c>
      <c r="G4232" s="24">
        <f>'2 Load Profile'!E4233</f>
        <v>0.72664701425718903</v>
      </c>
      <c r="H4232" s="24">
        <f t="shared" si="1104"/>
        <v>8.1457714257189062E-2</v>
      </c>
      <c r="I4232" s="13">
        <f t="shared" si="1105"/>
        <v>0</v>
      </c>
      <c r="J4232" s="24">
        <f t="shared" si="1106"/>
        <v>0.64518929999999997</v>
      </c>
      <c r="K4232" s="24">
        <f t="shared" si="1107"/>
        <v>8.1457714257189062E-2</v>
      </c>
      <c r="L4232" s="13"/>
      <c r="M4232" s="24"/>
      <c r="N4232" s="24">
        <f t="shared" si="1101"/>
        <v>0</v>
      </c>
      <c r="O4232" s="13"/>
      <c r="P4232" s="13"/>
    </row>
    <row r="4233" spans="1:16">
      <c r="A4233">
        <v>4232</v>
      </c>
      <c r="B4233" s="13">
        <v>6</v>
      </c>
      <c r="C4233" s="13">
        <v>26</v>
      </c>
      <c r="D4233" s="13">
        <v>7</v>
      </c>
      <c r="E4233" s="14">
        <f t="shared" si="1098"/>
        <v>177</v>
      </c>
      <c r="F4233" s="24">
        <f>'1 Solar Profile'!E4235*S$10</f>
        <v>1.5483777749999998</v>
      </c>
      <c r="G4233" s="24">
        <f>'2 Load Profile'!E4234</f>
        <v>0.67438053848826607</v>
      </c>
      <c r="H4233" s="24">
        <f t="shared" si="1104"/>
        <v>-0.87399723651173378</v>
      </c>
      <c r="I4233" s="13">
        <f t="shared" si="1105"/>
        <v>-0.87399723651173378</v>
      </c>
      <c r="J4233" s="24">
        <f t="shared" si="1106"/>
        <v>0.67438053848826607</v>
      </c>
      <c r="K4233" s="24">
        <f t="shared" si="1107"/>
        <v>0</v>
      </c>
      <c r="L4233" s="13"/>
      <c r="M4233" s="24"/>
      <c r="N4233" s="24">
        <f t="shared" si="1101"/>
        <v>0</v>
      </c>
      <c r="O4233" s="13"/>
      <c r="P4233" s="13"/>
    </row>
    <row r="4234" spans="1:16">
      <c r="A4234">
        <v>4233</v>
      </c>
      <c r="B4234" s="13">
        <v>6</v>
      </c>
      <c r="C4234" s="13">
        <v>26</v>
      </c>
      <c r="D4234" s="13">
        <v>8</v>
      </c>
      <c r="E4234" s="14">
        <f t="shared" si="1098"/>
        <v>177</v>
      </c>
      <c r="F4234" s="24">
        <f>'1 Solar Profile'!E4236*S$10</f>
        <v>2.8007185499999996</v>
      </c>
      <c r="G4234" s="24">
        <f>'2 Load Profile'!E4235</f>
        <v>0.63507706197078895</v>
      </c>
      <c r="H4234" s="24">
        <f t="shared" si="1104"/>
        <v>-2.1656414880292107</v>
      </c>
      <c r="I4234" s="13">
        <f t="shared" si="1105"/>
        <v>-2.1656414880292107</v>
      </c>
      <c r="J4234" s="24">
        <f t="shared" si="1106"/>
        <v>0.63507706197078884</v>
      </c>
      <c r="K4234" s="24">
        <f t="shared" si="1107"/>
        <v>0</v>
      </c>
      <c r="L4234" s="13"/>
      <c r="M4234" s="24"/>
      <c r="N4234" s="24">
        <f t="shared" si="1101"/>
        <v>0</v>
      </c>
      <c r="O4234" s="13"/>
      <c r="P4234" s="13"/>
    </row>
    <row r="4235" spans="1:16">
      <c r="A4235">
        <v>4234</v>
      </c>
      <c r="B4235" s="13">
        <v>6</v>
      </c>
      <c r="C4235" s="13">
        <v>26</v>
      </c>
      <c r="D4235" s="13">
        <v>9</v>
      </c>
      <c r="E4235" s="14">
        <f t="shared" si="1098"/>
        <v>177</v>
      </c>
      <c r="F4235" s="24">
        <f>'1 Solar Profile'!E4237*S$10</f>
        <v>3.4636817249999998</v>
      </c>
      <c r="G4235" s="24">
        <f>'2 Load Profile'!E4236</f>
        <v>0.64822672477485299</v>
      </c>
      <c r="H4235" s="24">
        <f t="shared" si="1104"/>
        <v>-2.8154550002251471</v>
      </c>
      <c r="I4235" s="13">
        <f t="shared" si="1105"/>
        <v>-2.8154550002251471</v>
      </c>
      <c r="J4235" s="24">
        <f t="shared" si="1106"/>
        <v>0.64822672477485277</v>
      </c>
      <c r="K4235" s="24">
        <f t="shared" si="1107"/>
        <v>0</v>
      </c>
      <c r="L4235" s="13"/>
      <c r="M4235" s="24"/>
      <c r="N4235" s="24">
        <f t="shared" si="1101"/>
        <v>0</v>
      </c>
      <c r="O4235" s="13"/>
      <c r="P4235" s="13"/>
    </row>
    <row r="4236" spans="1:16">
      <c r="A4236">
        <v>4235</v>
      </c>
      <c r="B4236" s="13">
        <v>6</v>
      </c>
      <c r="C4236" s="13">
        <v>26</v>
      </c>
      <c r="D4236" s="13">
        <v>10</v>
      </c>
      <c r="E4236" s="14">
        <f t="shared" si="1098"/>
        <v>177</v>
      </c>
      <c r="F4236" s="24">
        <f>'1 Solar Profile'!E4238*S$10</f>
        <v>3.8861770500000001</v>
      </c>
      <c r="G4236" s="24">
        <f>'2 Load Profile'!E4237</f>
        <v>0.65769505906363868</v>
      </c>
      <c r="H4236" s="24">
        <f t="shared" si="1104"/>
        <v>-3.2284819909363613</v>
      </c>
      <c r="I4236" s="13">
        <f t="shared" si="1105"/>
        <v>-3.2284819909363613</v>
      </c>
      <c r="J4236" s="24">
        <f t="shared" si="1106"/>
        <v>0.65769505906363879</v>
      </c>
      <c r="K4236" s="24">
        <f t="shared" si="1107"/>
        <v>0</v>
      </c>
      <c r="L4236" s="13"/>
      <c r="M4236" s="24"/>
      <c r="N4236" s="24">
        <f t="shared" si="1101"/>
        <v>0</v>
      </c>
      <c r="O4236" s="13"/>
      <c r="P4236" s="13"/>
    </row>
    <row r="4237" spans="1:16">
      <c r="A4237">
        <v>4236</v>
      </c>
      <c r="B4237" s="13">
        <v>6</v>
      </c>
      <c r="C4237" s="13">
        <v>26</v>
      </c>
      <c r="D4237" s="13">
        <v>11</v>
      </c>
      <c r="E4237" s="14">
        <f t="shared" si="1098"/>
        <v>177</v>
      </c>
      <c r="F4237" s="24">
        <f>'1 Solar Profile'!E4239*S$10</f>
        <v>4.0691132999999997</v>
      </c>
      <c r="G4237" s="24">
        <f>'2 Load Profile'!E4238</f>
        <v>0.64364861455134947</v>
      </c>
      <c r="H4237" s="24">
        <f t="shared" si="1104"/>
        <v>-3.4254646854486501</v>
      </c>
      <c r="I4237" s="13">
        <f t="shared" si="1105"/>
        <v>-3.4254646854486501</v>
      </c>
      <c r="J4237" s="24">
        <f t="shared" si="1106"/>
        <v>0.64364861455134958</v>
      </c>
      <c r="K4237" s="24">
        <f t="shared" si="1107"/>
        <v>0</v>
      </c>
      <c r="L4237" s="13"/>
      <c r="M4237" s="24"/>
      <c r="N4237" s="24">
        <f t="shared" si="1101"/>
        <v>0</v>
      </c>
      <c r="O4237" s="13"/>
      <c r="P4237" s="13"/>
    </row>
    <row r="4238" spans="1:16">
      <c r="A4238">
        <v>4237</v>
      </c>
      <c r="B4238" s="13">
        <v>6</v>
      </c>
      <c r="C4238" s="13">
        <v>26</v>
      </c>
      <c r="D4238" s="13">
        <v>12</v>
      </c>
      <c r="E4238" s="14">
        <f t="shared" si="1098"/>
        <v>177</v>
      </c>
      <c r="F4238" s="24">
        <f>'1 Solar Profile'!E4240*S$10</f>
        <v>3.9940755749999992</v>
      </c>
      <c r="G4238" s="24">
        <f>'2 Load Profile'!E4239</f>
        <v>0.62384541935045534</v>
      </c>
      <c r="H4238" s="24">
        <f t="shared" si="1104"/>
        <v>-3.3702301556495438</v>
      </c>
      <c r="I4238" s="13">
        <f t="shared" si="1105"/>
        <v>-3.3702301556495438</v>
      </c>
      <c r="J4238" s="24">
        <f t="shared" si="1106"/>
        <v>0.62384541935045545</v>
      </c>
      <c r="K4238" s="24">
        <f t="shared" si="1107"/>
        <v>0</v>
      </c>
      <c r="L4238" s="13"/>
      <c r="M4238" s="24"/>
      <c r="N4238" s="24">
        <f t="shared" si="1101"/>
        <v>0</v>
      </c>
      <c r="O4238" s="13"/>
      <c r="P4238" s="13"/>
    </row>
    <row r="4239" spans="1:16">
      <c r="A4239">
        <v>4238</v>
      </c>
      <c r="B4239" s="13">
        <v>6</v>
      </c>
      <c r="C4239" s="13">
        <v>26</v>
      </c>
      <c r="D4239" s="13">
        <v>13</v>
      </c>
      <c r="E4239" s="14">
        <f t="shared" si="1098"/>
        <v>177</v>
      </c>
      <c r="F4239" s="24">
        <f>'1 Solar Profile'!E4241*S$10</f>
        <v>3.7029273750000002</v>
      </c>
      <c r="G4239" s="24">
        <f>'2 Load Profile'!E4240</f>
        <v>0.61567050901209819</v>
      </c>
      <c r="H4239" s="24">
        <f t="shared" si="1104"/>
        <v>-3.0872568659879018</v>
      </c>
      <c r="I4239" s="13">
        <f t="shared" si="1105"/>
        <v>-3.0872568659879018</v>
      </c>
      <c r="J4239" s="24">
        <f t="shared" si="1106"/>
        <v>0.61567050901209841</v>
      </c>
      <c r="K4239" s="24">
        <f t="shared" si="1107"/>
        <v>0</v>
      </c>
      <c r="L4239" s="13"/>
      <c r="M4239" s="24"/>
      <c r="N4239" s="24">
        <f t="shared" si="1101"/>
        <v>0</v>
      </c>
      <c r="O4239" s="13"/>
      <c r="P4239" s="13"/>
    </row>
    <row r="4240" spans="1:16">
      <c r="A4240">
        <v>4239</v>
      </c>
      <c r="B4240" s="13">
        <v>6</v>
      </c>
      <c r="C4240" s="13">
        <v>26</v>
      </c>
      <c r="D4240" s="13">
        <v>14</v>
      </c>
      <c r="E4240" s="14">
        <f t="shared" si="1098"/>
        <v>177</v>
      </c>
      <c r="F4240" s="24">
        <f>'1 Solar Profile'!E4242*S$10</f>
        <v>1.844339175</v>
      </c>
      <c r="G4240" s="24">
        <f>'2 Load Profile'!E4241</f>
        <v>0.64084819069482057</v>
      </c>
      <c r="H4240" s="24">
        <f t="shared" si="1104"/>
        <v>-1.2034909843051795</v>
      </c>
      <c r="I4240" s="13">
        <f t="shared" si="1105"/>
        <v>-1.2034909843051795</v>
      </c>
      <c r="J4240" s="24">
        <f t="shared" si="1106"/>
        <v>0.64084819069482046</v>
      </c>
      <c r="K4240" s="24">
        <f t="shared" si="1107"/>
        <v>0</v>
      </c>
      <c r="L4240" s="13"/>
      <c r="M4240" s="24"/>
      <c r="N4240" s="24">
        <f t="shared" si="1101"/>
        <v>0</v>
      </c>
      <c r="O4240" s="13"/>
      <c r="P4240" s="13"/>
    </row>
    <row r="4241" spans="1:16">
      <c r="A4241">
        <v>4240</v>
      </c>
      <c r="B4241" s="13">
        <v>6</v>
      </c>
      <c r="C4241" s="13">
        <v>26</v>
      </c>
      <c r="D4241" s="13">
        <v>15</v>
      </c>
      <c r="E4241" s="14">
        <f t="shared" si="1098"/>
        <v>177</v>
      </c>
      <c r="F4241" s="24">
        <f>'1 Solar Profile'!E4243*S$10</f>
        <v>2.5213749750000001</v>
      </c>
      <c r="G4241" s="24">
        <f>'2 Load Profile'!E4242</f>
        <v>0.87956433799286871</v>
      </c>
      <c r="H4241" s="24">
        <f t="shared" si="1104"/>
        <v>-1.6418106370071315</v>
      </c>
      <c r="I4241" s="13">
        <f t="shared" si="1105"/>
        <v>-1.6418106370071315</v>
      </c>
      <c r="J4241" s="24">
        <f t="shared" si="1106"/>
        <v>0.87956433799286859</v>
      </c>
      <c r="K4241" s="24">
        <f t="shared" si="1107"/>
        <v>0</v>
      </c>
      <c r="L4241" s="13"/>
      <c r="M4241" s="24"/>
      <c r="N4241" s="24">
        <f t="shared" si="1101"/>
        <v>0</v>
      </c>
      <c r="O4241" s="13"/>
      <c r="P4241" s="13"/>
    </row>
    <row r="4242" spans="1:16">
      <c r="A4242">
        <v>4241</v>
      </c>
      <c r="B4242" s="13">
        <v>6</v>
      </c>
      <c r="C4242" s="13">
        <v>26</v>
      </c>
      <c r="D4242" s="13">
        <v>16</v>
      </c>
      <c r="E4242" s="14">
        <f t="shared" si="1098"/>
        <v>177</v>
      </c>
      <c r="F4242" s="24">
        <f>'1 Solar Profile'!E4244*S$10</f>
        <v>1.6921437749999999</v>
      </c>
      <c r="G4242" s="24">
        <f>'2 Load Profile'!E4243</f>
        <v>1.3028145519698007</v>
      </c>
      <c r="H4242" s="24">
        <f t="shared" si="1104"/>
        <v>-0.38932922303019923</v>
      </c>
      <c r="I4242" s="13">
        <f t="shared" si="1105"/>
        <v>-0.38932922303019923</v>
      </c>
      <c r="J4242" s="24">
        <f t="shared" si="1106"/>
        <v>1.3028145519698007</v>
      </c>
      <c r="K4242" s="24">
        <f t="shared" si="1107"/>
        <v>0</v>
      </c>
      <c r="L4242" s="13"/>
      <c r="M4242" s="24"/>
      <c r="N4242" s="24">
        <f t="shared" si="1101"/>
        <v>0</v>
      </c>
      <c r="O4242" s="13"/>
      <c r="P4242" s="13"/>
    </row>
    <row r="4243" spans="1:16">
      <c r="A4243">
        <v>4242</v>
      </c>
      <c r="B4243" s="13">
        <v>6</v>
      </c>
      <c r="C4243" s="13">
        <v>26</v>
      </c>
      <c r="D4243" s="13">
        <v>17</v>
      </c>
      <c r="E4243" s="14">
        <f t="shared" si="1098"/>
        <v>177</v>
      </c>
      <c r="F4243" s="24">
        <f>'1 Solar Profile'!E4245*S$10</f>
        <v>0.85498875000000008</v>
      </c>
      <c r="G4243" s="24">
        <f>'2 Load Profile'!E4244</f>
        <v>1.3723829695681227</v>
      </c>
      <c r="H4243" s="24">
        <f t="shared" si="1104"/>
        <v>0.51739421956812259</v>
      </c>
      <c r="I4243" s="13">
        <f t="shared" si="1105"/>
        <v>0</v>
      </c>
      <c r="J4243" s="24">
        <f t="shared" si="1106"/>
        <v>0.85498875000000008</v>
      </c>
      <c r="K4243" s="24">
        <f t="shared" si="1107"/>
        <v>0.51739421956812259</v>
      </c>
      <c r="L4243" s="13"/>
      <c r="M4243" s="24"/>
      <c r="N4243" s="24">
        <f t="shared" si="1101"/>
        <v>0</v>
      </c>
      <c r="O4243" s="13"/>
      <c r="P4243" s="13"/>
    </row>
    <row r="4244" spans="1:16">
      <c r="A4244">
        <v>4243</v>
      </c>
      <c r="B4244" s="13">
        <v>6</v>
      </c>
      <c r="C4244" s="13">
        <v>26</v>
      </c>
      <c r="D4244" s="13">
        <v>18</v>
      </c>
      <c r="E4244" s="14">
        <f t="shared" si="1098"/>
        <v>177</v>
      </c>
      <c r="F4244" s="24">
        <f>'1 Solar Profile'!E4246*S$10</f>
        <v>0.218346975</v>
      </c>
      <c r="G4244" s="24">
        <f>'2 Load Profile'!E4245</f>
        <v>1.444028514226994</v>
      </c>
      <c r="H4244" s="24">
        <f t="shared" si="1104"/>
        <v>1.225681539226994</v>
      </c>
      <c r="I4244" s="13">
        <f t="shared" si="1105"/>
        <v>0</v>
      </c>
      <c r="J4244" s="24">
        <f t="shared" si="1106"/>
        <v>0.218346975</v>
      </c>
      <c r="K4244" s="24">
        <f t="shared" si="1107"/>
        <v>1.225681539226994</v>
      </c>
      <c r="L4244" s="13"/>
      <c r="M4244" s="24"/>
      <c r="N4244" s="24">
        <f t="shared" si="1101"/>
        <v>0</v>
      </c>
      <c r="O4244" s="13"/>
      <c r="P4244" s="13"/>
    </row>
    <row r="4245" spans="1:16">
      <c r="A4245">
        <v>4244</v>
      </c>
      <c r="B4245" s="13">
        <v>6</v>
      </c>
      <c r="C4245" s="13">
        <v>26</v>
      </c>
      <c r="D4245" s="13">
        <v>19</v>
      </c>
      <c r="E4245" s="14">
        <f t="shared" si="1098"/>
        <v>177</v>
      </c>
      <c r="F4245" s="24">
        <f>'1 Solar Profile'!E4247*S$10</f>
        <v>0</v>
      </c>
      <c r="G4245" s="24">
        <f>'2 Load Profile'!E4246</f>
        <v>1.6056208739809028</v>
      </c>
      <c r="H4245" s="24">
        <f t="shared" si="1104"/>
        <v>1.6056208739809028</v>
      </c>
      <c r="I4245" s="13">
        <f t="shared" si="1105"/>
        <v>0</v>
      </c>
      <c r="J4245" s="24">
        <f t="shared" si="1106"/>
        <v>0</v>
      </c>
      <c r="K4245" s="24">
        <f t="shared" si="1107"/>
        <v>1.6056208739809028</v>
      </c>
      <c r="L4245" s="13"/>
      <c r="M4245" s="24"/>
      <c r="N4245" s="24">
        <f t="shared" si="1101"/>
        <v>0</v>
      </c>
      <c r="O4245" s="13"/>
      <c r="P4245" s="13"/>
    </row>
    <row r="4246" spans="1:16">
      <c r="A4246">
        <v>4245</v>
      </c>
      <c r="B4246" s="13">
        <v>6</v>
      </c>
      <c r="C4246" s="13">
        <v>26</v>
      </c>
      <c r="D4246" s="13">
        <v>20</v>
      </c>
      <c r="E4246" s="14">
        <f t="shared" si="1098"/>
        <v>177</v>
      </c>
      <c r="F4246" s="24">
        <f>'1 Solar Profile'!E4248*S$10</f>
        <v>0</v>
      </c>
      <c r="G4246" s="24">
        <f>'2 Load Profile'!E4247</f>
        <v>1.7170612022964737</v>
      </c>
      <c r="H4246" s="24">
        <f t="shared" si="1104"/>
        <v>1.7170612022964737</v>
      </c>
      <c r="I4246" s="13">
        <f t="shared" si="1105"/>
        <v>0</v>
      </c>
      <c r="J4246" s="24">
        <f t="shared" si="1106"/>
        <v>0</v>
      </c>
      <c r="K4246" s="24">
        <f t="shared" si="1107"/>
        <v>1.7170612022964737</v>
      </c>
      <c r="L4246" s="13"/>
      <c r="M4246" s="24"/>
      <c r="N4246" s="24">
        <f t="shared" si="1101"/>
        <v>0</v>
      </c>
      <c r="O4246" s="24"/>
      <c r="P4246" s="24"/>
    </row>
    <row r="4247" spans="1:16">
      <c r="A4247">
        <v>4246</v>
      </c>
      <c r="B4247" s="13">
        <v>6</v>
      </c>
      <c r="C4247" s="13">
        <v>26</v>
      </c>
      <c r="D4247" s="13">
        <v>21</v>
      </c>
      <c r="E4247" s="14">
        <f t="shared" si="1098"/>
        <v>177</v>
      </c>
      <c r="F4247" s="24">
        <f>'1 Solar Profile'!E4249*S$10</f>
        <v>0</v>
      </c>
      <c r="G4247" s="24">
        <f>'2 Load Profile'!E4248</f>
        <v>1.3932480631964066</v>
      </c>
      <c r="H4247" s="24">
        <f t="shared" si="1104"/>
        <v>1.3932480631964066</v>
      </c>
      <c r="I4247" s="13">
        <f t="shared" si="1105"/>
        <v>0</v>
      </c>
      <c r="J4247" s="24">
        <f t="shared" si="1106"/>
        <v>0</v>
      </c>
      <c r="K4247" s="24">
        <f t="shared" si="1107"/>
        <v>1.3932480631964066</v>
      </c>
      <c r="L4247" s="13"/>
      <c r="M4247" s="24"/>
      <c r="N4247" s="24">
        <f t="shared" si="1101"/>
        <v>0</v>
      </c>
      <c r="O4247" s="13"/>
      <c r="P4247" s="13"/>
    </row>
    <row r="4248" spans="1:16">
      <c r="A4248">
        <v>4247</v>
      </c>
      <c r="B4248" s="13">
        <v>6</v>
      </c>
      <c r="C4248" s="13">
        <v>26</v>
      </c>
      <c r="D4248" s="13">
        <v>22</v>
      </c>
      <c r="E4248" s="14">
        <f t="shared" ref="E4248:E4311" si="1112">IF(D4248&lt;D4247, E4247+1,E4247)</f>
        <v>177</v>
      </c>
      <c r="F4248" s="24">
        <f>'1 Solar Profile'!E4250*S$10</f>
        <v>0</v>
      </c>
      <c r="G4248" s="24">
        <f>'2 Load Profile'!E4249</f>
        <v>1.0127342894064422</v>
      </c>
      <c r="H4248" s="24">
        <f t="shared" si="1104"/>
        <v>1.0127342894064422</v>
      </c>
      <c r="I4248" s="13">
        <f t="shared" si="1105"/>
        <v>0</v>
      </c>
      <c r="J4248" s="24">
        <f t="shared" si="1106"/>
        <v>0</v>
      </c>
      <c r="K4248" s="24">
        <f t="shared" si="1107"/>
        <v>1.0127342894064422</v>
      </c>
      <c r="L4248" s="13"/>
      <c r="M4248" s="24"/>
      <c r="N4248" s="24">
        <f t="shared" si="1101"/>
        <v>0</v>
      </c>
      <c r="O4248" s="13"/>
      <c r="P4248" s="13"/>
    </row>
    <row r="4249" spans="1:16">
      <c r="A4249">
        <v>4248</v>
      </c>
      <c r="B4249" s="13">
        <v>6</v>
      </c>
      <c r="C4249" s="13">
        <v>26</v>
      </c>
      <c r="D4249" s="13">
        <v>23</v>
      </c>
      <c r="E4249" s="14">
        <f t="shared" si="1112"/>
        <v>177</v>
      </c>
      <c r="F4249" s="24">
        <f>'1 Solar Profile'!E4251*S$10</f>
        <v>0</v>
      </c>
      <c r="G4249" s="24">
        <f>'2 Load Profile'!E4250</f>
        <v>0.62079835851227827</v>
      </c>
      <c r="H4249" s="24">
        <f t="shared" si="1104"/>
        <v>0.62079835851227827</v>
      </c>
      <c r="I4249" s="13">
        <f t="shared" si="1105"/>
        <v>0</v>
      </c>
      <c r="J4249" s="24">
        <f t="shared" si="1106"/>
        <v>0</v>
      </c>
      <c r="K4249" s="24">
        <f t="shared" si="1107"/>
        <v>0.62079835851227827</v>
      </c>
      <c r="L4249" s="13">
        <f t="shared" ref="L4249" si="1113">SUM(I4226:I4249)</f>
        <v>-22.201158267131063</v>
      </c>
      <c r="M4249" s="24">
        <f t="shared" ref="M4249" si="1114">SUMIF(H4226:H4249,"&gt;0",H4226:H4249)</f>
        <v>10.528587584274334</v>
      </c>
      <c r="N4249" s="24">
        <f t="shared" si="1101"/>
        <v>-11.67257068285673</v>
      </c>
      <c r="O4249" s="13">
        <f t="shared" ref="O4249" si="1115">IF(M4249&gt;(L4249*-1),(M4249+L4249)*S$12,0)</f>
        <v>0</v>
      </c>
      <c r="P4249" s="13">
        <f t="shared" ref="P4249" si="1116">IF(M4249&lt;(L4249*-1),(M4249+L4249)*S$14,0)</f>
        <v>-0.30873949456156052</v>
      </c>
    </row>
    <row r="4250" spans="1:16">
      <c r="A4250">
        <v>4249</v>
      </c>
      <c r="B4250" s="13">
        <v>6</v>
      </c>
      <c r="C4250" s="13">
        <v>27</v>
      </c>
      <c r="D4250" s="13">
        <v>0</v>
      </c>
      <c r="E4250" s="14">
        <f t="shared" si="1112"/>
        <v>178</v>
      </c>
      <c r="F4250" s="24">
        <f>'1 Solar Profile'!E4252*S$10</f>
        <v>0</v>
      </c>
      <c r="G4250" s="24">
        <f>'2 Load Profile'!E4251</f>
        <v>0.46915494856747447</v>
      </c>
      <c r="H4250" s="24">
        <f t="shared" si="1104"/>
        <v>0.46915494856747447</v>
      </c>
      <c r="I4250" s="13">
        <f t="shared" si="1105"/>
        <v>0</v>
      </c>
      <c r="J4250" s="24">
        <f t="shared" si="1106"/>
        <v>0</v>
      </c>
      <c r="K4250" s="24">
        <f t="shared" si="1107"/>
        <v>0.46915494856747447</v>
      </c>
      <c r="L4250" s="13"/>
      <c r="M4250" s="24"/>
      <c r="N4250" s="24">
        <f t="shared" si="1101"/>
        <v>0</v>
      </c>
      <c r="O4250" s="13"/>
      <c r="P4250" s="13"/>
    </row>
    <row r="4251" spans="1:16">
      <c r="A4251">
        <v>4250</v>
      </c>
      <c r="B4251" s="13">
        <v>6</v>
      </c>
      <c r="C4251" s="13">
        <v>27</v>
      </c>
      <c r="D4251" s="13">
        <v>1</v>
      </c>
      <c r="E4251" s="14">
        <f t="shared" si="1112"/>
        <v>178</v>
      </c>
      <c r="F4251" s="24">
        <f>'1 Solar Profile'!E4253*S$10</f>
        <v>0</v>
      </c>
      <c r="G4251" s="24">
        <f>'2 Load Profile'!E4252</f>
        <v>0.41824819802088353</v>
      </c>
      <c r="H4251" s="24">
        <f t="shared" si="1104"/>
        <v>0.41824819802088353</v>
      </c>
      <c r="I4251" s="13">
        <f t="shared" si="1105"/>
        <v>0</v>
      </c>
      <c r="J4251" s="24">
        <f t="shared" si="1106"/>
        <v>0</v>
      </c>
      <c r="K4251" s="24">
        <f t="shared" si="1107"/>
        <v>0.41824819802088353</v>
      </c>
      <c r="L4251" s="13"/>
      <c r="M4251" s="24"/>
      <c r="N4251" s="24">
        <f t="shared" si="1101"/>
        <v>0</v>
      </c>
      <c r="O4251" s="13"/>
      <c r="P4251" s="13"/>
    </row>
    <row r="4252" spans="1:16">
      <c r="A4252">
        <v>4251</v>
      </c>
      <c r="B4252" s="13">
        <v>6</v>
      </c>
      <c r="C4252" s="13">
        <v>27</v>
      </c>
      <c r="D4252" s="13">
        <v>2</v>
      </c>
      <c r="E4252" s="14">
        <f t="shared" si="1112"/>
        <v>178</v>
      </c>
      <c r="F4252" s="24">
        <f>'1 Solar Profile'!E4254*S$10</f>
        <v>0</v>
      </c>
      <c r="G4252" s="24">
        <f>'2 Load Profile'!E4253</f>
        <v>0.407613867004747</v>
      </c>
      <c r="H4252" s="24">
        <f t="shared" si="1104"/>
        <v>0.407613867004747</v>
      </c>
      <c r="I4252" s="13">
        <f t="shared" si="1105"/>
        <v>0</v>
      </c>
      <c r="J4252" s="24">
        <f t="shared" si="1106"/>
        <v>0</v>
      </c>
      <c r="K4252" s="24">
        <f t="shared" si="1107"/>
        <v>0.407613867004747</v>
      </c>
      <c r="L4252" s="13"/>
      <c r="M4252" s="24"/>
      <c r="N4252" s="24">
        <f t="shared" si="1101"/>
        <v>0</v>
      </c>
      <c r="O4252" s="13"/>
      <c r="P4252" s="13"/>
    </row>
    <row r="4253" spans="1:16">
      <c r="A4253">
        <v>4252</v>
      </c>
      <c r="B4253" s="13">
        <v>6</v>
      </c>
      <c r="C4253" s="13">
        <v>27</v>
      </c>
      <c r="D4253" s="13">
        <v>3</v>
      </c>
      <c r="E4253" s="14">
        <f t="shared" si="1112"/>
        <v>178</v>
      </c>
      <c r="F4253" s="24">
        <f>'1 Solar Profile'!E4255*S$10</f>
        <v>0</v>
      </c>
      <c r="G4253" s="24">
        <f>'2 Load Profile'!E4254</f>
        <v>0.40627450392604081</v>
      </c>
      <c r="H4253" s="24">
        <f t="shared" si="1104"/>
        <v>0.40627450392604081</v>
      </c>
      <c r="I4253" s="13">
        <f t="shared" si="1105"/>
        <v>0</v>
      </c>
      <c r="J4253" s="24">
        <f t="shared" si="1106"/>
        <v>0</v>
      </c>
      <c r="K4253" s="24">
        <f t="shared" si="1107"/>
        <v>0.40627450392604081</v>
      </c>
      <c r="L4253" s="13"/>
      <c r="M4253" s="24"/>
      <c r="N4253" s="24">
        <f t="shared" si="1101"/>
        <v>0</v>
      </c>
      <c r="O4253" s="13"/>
      <c r="P4253" s="13"/>
    </row>
    <row r="4254" spans="1:16">
      <c r="A4254">
        <v>4253</v>
      </c>
      <c r="B4254" s="13">
        <v>6</v>
      </c>
      <c r="C4254" s="13">
        <v>27</v>
      </c>
      <c r="D4254" s="13">
        <v>4</v>
      </c>
      <c r="E4254" s="14">
        <f t="shared" si="1112"/>
        <v>178</v>
      </c>
      <c r="F4254" s="24">
        <f>'1 Solar Profile'!E4256*S$10</f>
        <v>0</v>
      </c>
      <c r="G4254" s="24">
        <f>'2 Load Profile'!E4255</f>
        <v>0.4501416262383876</v>
      </c>
      <c r="H4254" s="24">
        <f t="shared" si="1104"/>
        <v>0.4501416262383876</v>
      </c>
      <c r="I4254" s="13">
        <f t="shared" si="1105"/>
        <v>0</v>
      </c>
      <c r="J4254" s="24">
        <f t="shared" si="1106"/>
        <v>0</v>
      </c>
      <c r="K4254" s="24">
        <f t="shared" si="1107"/>
        <v>0.4501416262383876</v>
      </c>
      <c r="L4254" s="13"/>
      <c r="M4254" s="24"/>
      <c r="N4254" s="24">
        <f t="shared" si="1101"/>
        <v>0</v>
      </c>
      <c r="O4254" s="13"/>
      <c r="P4254" s="13"/>
    </row>
    <row r="4255" spans="1:16">
      <c r="A4255">
        <v>4254</v>
      </c>
      <c r="B4255" s="13">
        <v>6</v>
      </c>
      <c r="C4255" s="13">
        <v>27</v>
      </c>
      <c r="D4255" s="13">
        <v>5</v>
      </c>
      <c r="E4255" s="14">
        <f t="shared" si="1112"/>
        <v>178</v>
      </c>
      <c r="F4255" s="24">
        <f>'1 Solar Profile'!E4257*S$10</f>
        <v>0.29597715000000002</v>
      </c>
      <c r="G4255" s="24">
        <f>'2 Load Profile'!E4256</f>
        <v>0.56600668007199106</v>
      </c>
      <c r="H4255" s="24">
        <f t="shared" si="1104"/>
        <v>0.27002953007199104</v>
      </c>
      <c r="I4255" s="13">
        <f t="shared" si="1105"/>
        <v>0</v>
      </c>
      <c r="J4255" s="24">
        <f t="shared" si="1106"/>
        <v>0.29597715000000002</v>
      </c>
      <c r="K4255" s="24">
        <f t="shared" si="1107"/>
        <v>0.27002953007199104</v>
      </c>
      <c r="L4255" s="13"/>
      <c r="M4255" s="24"/>
      <c r="N4255" s="24">
        <f t="shared" si="1101"/>
        <v>0</v>
      </c>
      <c r="O4255" s="13"/>
      <c r="P4255" s="13"/>
    </row>
    <row r="4256" spans="1:16">
      <c r="A4256">
        <v>4255</v>
      </c>
      <c r="B4256" s="13">
        <v>6</v>
      </c>
      <c r="C4256" s="13">
        <v>27</v>
      </c>
      <c r="D4256" s="13">
        <v>6</v>
      </c>
      <c r="E4256" s="14">
        <f t="shared" si="1112"/>
        <v>178</v>
      </c>
      <c r="F4256" s="24">
        <f>'1 Solar Profile'!E4258*S$10</f>
        <v>1.1154716999999998</v>
      </c>
      <c r="G4256" s="24">
        <f>'2 Load Profile'!E4257</f>
        <v>0.72664701425718903</v>
      </c>
      <c r="H4256" s="24">
        <f t="shared" si="1104"/>
        <v>-0.38882468574281082</v>
      </c>
      <c r="I4256" s="13">
        <f t="shared" si="1105"/>
        <v>-0.38882468574281082</v>
      </c>
      <c r="J4256" s="24">
        <f t="shared" si="1106"/>
        <v>0.72664701425718903</v>
      </c>
      <c r="K4256" s="24">
        <f t="shared" si="1107"/>
        <v>0</v>
      </c>
      <c r="L4256" s="13"/>
      <c r="M4256" s="24"/>
      <c r="N4256" s="24">
        <f t="shared" si="1101"/>
        <v>0</v>
      </c>
      <c r="O4256" s="13"/>
      <c r="P4256" s="13"/>
    </row>
    <row r="4257" spans="1:16">
      <c r="A4257">
        <v>4256</v>
      </c>
      <c r="B4257" s="13">
        <v>6</v>
      </c>
      <c r="C4257" s="13">
        <v>27</v>
      </c>
      <c r="D4257" s="13">
        <v>7</v>
      </c>
      <c r="E4257" s="14">
        <f t="shared" si="1112"/>
        <v>178</v>
      </c>
      <c r="F4257" s="24">
        <f>'1 Solar Profile'!E4259*S$10</f>
        <v>2.0036346749999998</v>
      </c>
      <c r="G4257" s="24">
        <f>'2 Load Profile'!E4258</f>
        <v>0.67438053848826607</v>
      </c>
      <c r="H4257" s="24">
        <f t="shared" si="1104"/>
        <v>-1.3292541365117336</v>
      </c>
      <c r="I4257" s="13">
        <f t="shared" si="1105"/>
        <v>-1.3292541365117336</v>
      </c>
      <c r="J4257" s="24">
        <f t="shared" si="1106"/>
        <v>0.67438053848826618</v>
      </c>
      <c r="K4257" s="24">
        <f t="shared" si="1107"/>
        <v>0</v>
      </c>
      <c r="L4257" s="13"/>
      <c r="M4257" s="24"/>
      <c r="N4257" s="24">
        <f t="shared" si="1101"/>
        <v>0</v>
      </c>
      <c r="O4257" s="13"/>
      <c r="P4257" s="13"/>
    </row>
    <row r="4258" spans="1:16">
      <c r="A4258">
        <v>4257</v>
      </c>
      <c r="B4258" s="13">
        <v>6</v>
      </c>
      <c r="C4258" s="13">
        <v>27</v>
      </c>
      <c r="D4258" s="13">
        <v>8</v>
      </c>
      <c r="E4258" s="14">
        <f t="shared" si="1112"/>
        <v>178</v>
      </c>
      <c r="F4258" s="24">
        <f>'1 Solar Profile'!E4260*S$10</f>
        <v>2.8807348499999996</v>
      </c>
      <c r="G4258" s="24">
        <f>'2 Load Profile'!E4259</f>
        <v>0.63507706197078895</v>
      </c>
      <c r="H4258" s="24">
        <f t="shared" si="1104"/>
        <v>-2.2456577880292108</v>
      </c>
      <c r="I4258" s="13">
        <f t="shared" si="1105"/>
        <v>-2.2456577880292108</v>
      </c>
      <c r="J4258" s="24">
        <f t="shared" si="1106"/>
        <v>0.63507706197078884</v>
      </c>
      <c r="K4258" s="24">
        <f t="shared" si="1107"/>
        <v>0</v>
      </c>
      <c r="L4258" s="13"/>
      <c r="M4258" s="24"/>
      <c r="N4258" s="24">
        <f t="shared" si="1101"/>
        <v>0</v>
      </c>
      <c r="O4258" s="13"/>
      <c r="P4258" s="13"/>
    </row>
    <row r="4259" spans="1:16">
      <c r="A4259">
        <v>4258</v>
      </c>
      <c r="B4259" s="13">
        <v>6</v>
      </c>
      <c r="C4259" s="13">
        <v>27</v>
      </c>
      <c r="D4259" s="13">
        <v>9</v>
      </c>
      <c r="E4259" s="14">
        <f t="shared" si="1112"/>
        <v>178</v>
      </c>
      <c r="F4259" s="24">
        <f>'1 Solar Profile'!E4261*S$10</f>
        <v>3.5739821250000006</v>
      </c>
      <c r="G4259" s="24">
        <f>'2 Load Profile'!E4260</f>
        <v>0.64822672477485299</v>
      </c>
      <c r="H4259" s="24">
        <f t="shared" si="1104"/>
        <v>-2.9257554002251478</v>
      </c>
      <c r="I4259" s="13">
        <f t="shared" si="1105"/>
        <v>-2.9257554002251478</v>
      </c>
      <c r="J4259" s="24">
        <f t="shared" si="1106"/>
        <v>0.64822672477485277</v>
      </c>
      <c r="K4259" s="24">
        <f t="shared" si="1107"/>
        <v>0</v>
      </c>
      <c r="L4259" s="13"/>
      <c r="M4259" s="24"/>
      <c r="N4259" s="24">
        <f t="shared" si="1101"/>
        <v>0</v>
      </c>
      <c r="O4259" s="13"/>
      <c r="P4259" s="13"/>
    </row>
    <row r="4260" spans="1:16">
      <c r="A4260">
        <v>4259</v>
      </c>
      <c r="B4260" s="13">
        <v>6</v>
      </c>
      <c r="C4260" s="13">
        <v>27</v>
      </c>
      <c r="D4260" s="13">
        <v>10</v>
      </c>
      <c r="E4260" s="14">
        <f t="shared" si="1112"/>
        <v>178</v>
      </c>
      <c r="F4260" s="24">
        <f>'1 Solar Profile'!E4262*S$10</f>
        <v>3.7610574749999999</v>
      </c>
      <c r="G4260" s="24">
        <f>'2 Load Profile'!E4261</f>
        <v>0.65769505906363868</v>
      </c>
      <c r="H4260" s="24">
        <f t="shared" si="1104"/>
        <v>-3.1033624159363611</v>
      </c>
      <c r="I4260" s="13">
        <f t="shared" si="1105"/>
        <v>-3.1033624159363611</v>
      </c>
      <c r="J4260" s="24">
        <f t="shared" si="1106"/>
        <v>0.65769505906363879</v>
      </c>
      <c r="K4260" s="24">
        <f t="shared" si="1107"/>
        <v>0</v>
      </c>
      <c r="L4260" s="13"/>
      <c r="M4260" s="24"/>
      <c r="N4260" s="24">
        <f t="shared" si="1101"/>
        <v>0</v>
      </c>
      <c r="O4260" s="13"/>
      <c r="P4260" s="13"/>
    </row>
    <row r="4261" spans="1:16">
      <c r="A4261">
        <v>4260</v>
      </c>
      <c r="B4261" s="13">
        <v>6</v>
      </c>
      <c r="C4261" s="13">
        <v>27</v>
      </c>
      <c r="D4261" s="13">
        <v>11</v>
      </c>
      <c r="E4261" s="14">
        <f t="shared" si="1112"/>
        <v>178</v>
      </c>
      <c r="F4261" s="24">
        <f>'1 Solar Profile'!E4263*S$10</f>
        <v>3.7730495249999998</v>
      </c>
      <c r="G4261" s="24">
        <f>'2 Load Profile'!E4262</f>
        <v>0.64364861455134947</v>
      </c>
      <c r="H4261" s="24">
        <f t="shared" si="1104"/>
        <v>-3.1294009104486502</v>
      </c>
      <c r="I4261" s="13">
        <f t="shared" si="1105"/>
        <v>-3.1294009104486502</v>
      </c>
      <c r="J4261" s="24">
        <f t="shared" si="1106"/>
        <v>0.64364861455134958</v>
      </c>
      <c r="K4261" s="24">
        <f t="shared" si="1107"/>
        <v>0</v>
      </c>
      <c r="L4261" s="13"/>
      <c r="M4261" s="24"/>
      <c r="N4261" s="24">
        <f t="shared" si="1101"/>
        <v>0</v>
      </c>
      <c r="O4261" s="13"/>
      <c r="P4261" s="13"/>
    </row>
    <row r="4262" spans="1:16">
      <c r="A4262">
        <v>4261</v>
      </c>
      <c r="B4262" s="13">
        <v>6</v>
      </c>
      <c r="C4262" s="13">
        <v>27</v>
      </c>
      <c r="D4262" s="13">
        <v>12</v>
      </c>
      <c r="E4262" s="14">
        <f t="shared" si="1112"/>
        <v>178</v>
      </c>
      <c r="F4262" s="24">
        <f>'1 Solar Profile'!E4264*S$10</f>
        <v>3.6046300500000004</v>
      </c>
      <c r="G4262" s="24">
        <f>'2 Load Profile'!E4263</f>
        <v>0.62384541935045534</v>
      </c>
      <c r="H4262" s="24">
        <f t="shared" si="1104"/>
        <v>-2.9807846306495449</v>
      </c>
      <c r="I4262" s="13">
        <f t="shared" si="1105"/>
        <v>-2.9807846306495449</v>
      </c>
      <c r="J4262" s="24">
        <f t="shared" si="1106"/>
        <v>0.62384541935045545</v>
      </c>
      <c r="K4262" s="24">
        <f t="shared" si="1107"/>
        <v>0</v>
      </c>
      <c r="L4262" s="13"/>
      <c r="M4262" s="24"/>
      <c r="N4262" s="24">
        <f t="shared" si="1101"/>
        <v>0</v>
      </c>
      <c r="O4262" s="13"/>
      <c r="P4262" s="13"/>
    </row>
    <row r="4263" spans="1:16">
      <c r="A4263">
        <v>4262</v>
      </c>
      <c r="B4263" s="13">
        <v>6</v>
      </c>
      <c r="C4263" s="13">
        <v>27</v>
      </c>
      <c r="D4263" s="13">
        <v>13</v>
      </c>
      <c r="E4263" s="14">
        <f t="shared" si="1112"/>
        <v>178</v>
      </c>
      <c r="F4263" s="24">
        <f>'1 Solar Profile'!E4265*S$10</f>
        <v>3.6676993499999995</v>
      </c>
      <c r="G4263" s="24">
        <f>'2 Load Profile'!E4264</f>
        <v>0.64195362578407267</v>
      </c>
      <c r="H4263" s="24">
        <f t="shared" si="1104"/>
        <v>-3.0257457242159269</v>
      </c>
      <c r="I4263" s="13">
        <f t="shared" si="1105"/>
        <v>-3.0257457242159269</v>
      </c>
      <c r="J4263" s="24">
        <f t="shared" si="1106"/>
        <v>0.64195362578407256</v>
      </c>
      <c r="K4263" s="24">
        <f t="shared" si="1107"/>
        <v>0</v>
      </c>
      <c r="L4263" s="13"/>
      <c r="M4263" s="24"/>
      <c r="N4263" s="24">
        <f t="shared" si="1101"/>
        <v>0</v>
      </c>
      <c r="O4263" s="13"/>
      <c r="P4263" s="13"/>
    </row>
    <row r="4264" spans="1:16">
      <c r="A4264">
        <v>4263</v>
      </c>
      <c r="B4264" s="13">
        <v>6</v>
      </c>
      <c r="C4264" s="13">
        <v>27</v>
      </c>
      <c r="D4264" s="13">
        <v>14</v>
      </c>
      <c r="E4264" s="14">
        <f t="shared" si="1112"/>
        <v>178</v>
      </c>
      <c r="F4264" s="24">
        <f>'1 Solar Profile'!E4266*S$10</f>
        <v>3.2009480999999997</v>
      </c>
      <c r="G4264" s="24">
        <f>'2 Load Profile'!E4265</f>
        <v>0.80764788261841547</v>
      </c>
      <c r="H4264" s="24">
        <f t="shared" si="1104"/>
        <v>-2.3933002173815843</v>
      </c>
      <c r="I4264" s="13">
        <f t="shared" si="1105"/>
        <v>-2.3933002173815843</v>
      </c>
      <c r="J4264" s="24">
        <f t="shared" si="1106"/>
        <v>0.80764788261841547</v>
      </c>
      <c r="K4264" s="24">
        <f t="shared" si="1107"/>
        <v>0</v>
      </c>
      <c r="L4264" s="13"/>
      <c r="M4264" s="24"/>
      <c r="N4264" s="24">
        <f t="shared" si="1101"/>
        <v>0</v>
      </c>
      <c r="O4264" s="13"/>
      <c r="P4264" s="13"/>
    </row>
    <row r="4265" spans="1:16">
      <c r="A4265">
        <v>4264</v>
      </c>
      <c r="B4265" s="13">
        <v>6</v>
      </c>
      <c r="C4265" s="13">
        <v>27</v>
      </c>
      <c r="D4265" s="13">
        <v>15</v>
      </c>
      <c r="E4265" s="14">
        <f t="shared" si="1112"/>
        <v>178</v>
      </c>
      <c r="F4265" s="24">
        <f>'1 Solar Profile'!E4267*S$10</f>
        <v>2.0365395749999999</v>
      </c>
      <c r="G4265" s="24">
        <f>'2 Load Profile'!E4266</f>
        <v>1.0693166058421388</v>
      </c>
      <c r="H4265" s="24">
        <f t="shared" si="1104"/>
        <v>-0.9672229691578611</v>
      </c>
      <c r="I4265" s="13">
        <f t="shared" si="1105"/>
        <v>-0.9672229691578611</v>
      </c>
      <c r="J4265" s="24">
        <f t="shared" si="1106"/>
        <v>1.0693166058421388</v>
      </c>
      <c r="K4265" s="24">
        <f t="shared" si="1107"/>
        <v>0</v>
      </c>
      <c r="L4265" s="13"/>
      <c r="M4265" s="24"/>
      <c r="N4265" s="24">
        <f t="shared" ref="N4265:N4328" si="1117">M4265+L4265</f>
        <v>0</v>
      </c>
      <c r="O4265" s="13"/>
      <c r="P4265" s="13"/>
    </row>
    <row r="4266" spans="1:16">
      <c r="A4266">
        <v>4265</v>
      </c>
      <c r="B4266" s="13">
        <v>6</v>
      </c>
      <c r="C4266" s="13">
        <v>27</v>
      </c>
      <c r="D4266" s="13">
        <v>16</v>
      </c>
      <c r="E4266" s="14">
        <f t="shared" si="1112"/>
        <v>178</v>
      </c>
      <c r="F4266" s="24">
        <f>'1 Solar Profile'!E4268*S$10</f>
        <v>0.5893949249999999</v>
      </c>
      <c r="G4266" s="24">
        <f>'2 Load Profile'!E4267</f>
        <v>1.4092621295412344</v>
      </c>
      <c r="H4266" s="24">
        <f t="shared" si="1104"/>
        <v>0.81986720454123452</v>
      </c>
      <c r="I4266" s="13">
        <f t="shared" si="1105"/>
        <v>0</v>
      </c>
      <c r="J4266" s="24">
        <f t="shared" si="1106"/>
        <v>0.5893949249999999</v>
      </c>
      <c r="K4266" s="24">
        <f t="shared" si="1107"/>
        <v>0.81986720454123452</v>
      </c>
      <c r="L4266" s="13"/>
      <c r="M4266" s="24"/>
      <c r="N4266" s="24">
        <f t="shared" si="1117"/>
        <v>0</v>
      </c>
      <c r="O4266" s="13"/>
      <c r="P4266" s="13"/>
    </row>
    <row r="4267" spans="1:16">
      <c r="A4267">
        <v>4266</v>
      </c>
      <c r="B4267" s="13">
        <v>6</v>
      </c>
      <c r="C4267" s="13">
        <v>27</v>
      </c>
      <c r="D4267" s="13">
        <v>17</v>
      </c>
      <c r="E4267" s="14">
        <f t="shared" si="1112"/>
        <v>178</v>
      </c>
      <c r="F4267" s="24">
        <f>'1 Solar Profile'!E4269*S$10</f>
        <v>0.75009689999999996</v>
      </c>
      <c r="G4267" s="24">
        <f>'2 Load Profile'!E4268</f>
        <v>1.4334558348738868</v>
      </c>
      <c r="H4267" s="24">
        <f t="shared" si="1104"/>
        <v>0.68335893487388688</v>
      </c>
      <c r="I4267" s="13">
        <f t="shared" si="1105"/>
        <v>0</v>
      </c>
      <c r="J4267" s="24">
        <f t="shared" si="1106"/>
        <v>0.75009689999999996</v>
      </c>
      <c r="K4267" s="24">
        <f t="shared" si="1107"/>
        <v>0.68335893487388688</v>
      </c>
      <c r="L4267" s="13"/>
      <c r="M4267" s="24"/>
      <c r="N4267" s="24">
        <f t="shared" si="1117"/>
        <v>0</v>
      </c>
      <c r="O4267" s="13"/>
      <c r="P4267" s="13"/>
    </row>
    <row r="4268" spans="1:16">
      <c r="A4268">
        <v>4267</v>
      </c>
      <c r="B4268" s="13">
        <v>6</v>
      </c>
      <c r="C4268" s="13">
        <v>27</v>
      </c>
      <c r="D4268" s="13">
        <v>18</v>
      </c>
      <c r="E4268" s="14">
        <f t="shared" si="1112"/>
        <v>178</v>
      </c>
      <c r="F4268" s="24">
        <f>'1 Solar Profile'!E4270*S$10</f>
        <v>0.1553832</v>
      </c>
      <c r="G4268" s="24">
        <f>'2 Load Profile'!E4269</f>
        <v>1.4582521631548129</v>
      </c>
      <c r="H4268" s="24">
        <f t="shared" si="1104"/>
        <v>1.3028689631548129</v>
      </c>
      <c r="I4268" s="13">
        <f t="shared" si="1105"/>
        <v>0</v>
      </c>
      <c r="J4268" s="24">
        <f t="shared" si="1106"/>
        <v>0.1553832</v>
      </c>
      <c r="K4268" s="24">
        <f t="shared" si="1107"/>
        <v>1.3028689631548129</v>
      </c>
      <c r="L4268" s="13"/>
      <c r="M4268" s="24"/>
      <c r="N4268" s="24">
        <f t="shared" si="1117"/>
        <v>0</v>
      </c>
      <c r="O4268" s="13"/>
      <c r="P4268" s="13"/>
    </row>
    <row r="4269" spans="1:16">
      <c r="A4269">
        <v>4268</v>
      </c>
      <c r="B4269" s="13">
        <v>6</v>
      </c>
      <c r="C4269" s="13">
        <v>27</v>
      </c>
      <c r="D4269" s="13">
        <v>19</v>
      </c>
      <c r="E4269" s="14">
        <f t="shared" si="1112"/>
        <v>178</v>
      </c>
      <c r="F4269" s="24">
        <f>'1 Solar Profile'!E4271*S$10</f>
        <v>0</v>
      </c>
      <c r="G4269" s="24">
        <f>'2 Load Profile'!E4270</f>
        <v>1.5780273101204163</v>
      </c>
      <c r="H4269" s="24">
        <f t="shared" si="1104"/>
        <v>1.5780273101204163</v>
      </c>
      <c r="I4269" s="13">
        <f t="shared" si="1105"/>
        <v>0</v>
      </c>
      <c r="J4269" s="24">
        <f t="shared" si="1106"/>
        <v>0</v>
      </c>
      <c r="K4269" s="24">
        <f t="shared" si="1107"/>
        <v>1.5780273101204163</v>
      </c>
      <c r="L4269" s="13"/>
      <c r="M4269" s="24"/>
      <c r="N4269" s="24">
        <f t="shared" si="1117"/>
        <v>0</v>
      </c>
      <c r="O4269" s="13"/>
      <c r="P4269" s="13"/>
    </row>
    <row r="4270" spans="1:16">
      <c r="A4270">
        <v>4269</v>
      </c>
      <c r="B4270" s="13">
        <v>6</v>
      </c>
      <c r="C4270" s="13">
        <v>27</v>
      </c>
      <c r="D4270" s="13">
        <v>20</v>
      </c>
      <c r="E4270" s="14">
        <f t="shared" si="1112"/>
        <v>178</v>
      </c>
      <c r="F4270" s="24">
        <f>'1 Solar Profile'!E4272*S$10</f>
        <v>0</v>
      </c>
      <c r="G4270" s="24">
        <f>'2 Load Profile'!E4271</f>
        <v>1.6649717838908134</v>
      </c>
      <c r="H4270" s="24">
        <f t="shared" si="1104"/>
        <v>1.6649717838908134</v>
      </c>
      <c r="I4270" s="13">
        <f t="shared" si="1105"/>
        <v>0</v>
      </c>
      <c r="J4270" s="24">
        <f t="shared" si="1106"/>
        <v>0</v>
      </c>
      <c r="K4270" s="24">
        <f t="shared" si="1107"/>
        <v>1.6649717838908134</v>
      </c>
      <c r="L4270" s="13"/>
      <c r="M4270" s="24"/>
      <c r="N4270" s="24">
        <f t="shared" si="1117"/>
        <v>0</v>
      </c>
      <c r="O4270" s="24"/>
      <c r="P4270" s="24"/>
    </row>
    <row r="4271" spans="1:16">
      <c r="A4271">
        <v>4270</v>
      </c>
      <c r="B4271" s="13">
        <v>6</v>
      </c>
      <c r="C4271" s="13">
        <v>27</v>
      </c>
      <c r="D4271" s="13">
        <v>21</v>
      </c>
      <c r="E4271" s="14">
        <f t="shared" si="1112"/>
        <v>178</v>
      </c>
      <c r="F4271" s="24">
        <f>'1 Solar Profile'!E4273*S$10</f>
        <v>0</v>
      </c>
      <c r="G4271" s="24">
        <f>'2 Load Profile'!E4272</f>
        <v>1.3258170594928085</v>
      </c>
      <c r="H4271" s="24">
        <f t="shared" si="1104"/>
        <v>1.3258170594928085</v>
      </c>
      <c r="I4271" s="13">
        <f t="shared" si="1105"/>
        <v>0</v>
      </c>
      <c r="J4271" s="24">
        <f t="shared" si="1106"/>
        <v>0</v>
      </c>
      <c r="K4271" s="24">
        <f t="shared" si="1107"/>
        <v>1.3258170594928085</v>
      </c>
      <c r="L4271" s="13"/>
      <c r="M4271" s="24"/>
      <c r="N4271" s="24">
        <f t="shared" si="1117"/>
        <v>0</v>
      </c>
      <c r="O4271" s="13"/>
      <c r="P4271" s="13"/>
    </row>
    <row r="4272" spans="1:16">
      <c r="A4272">
        <v>4271</v>
      </c>
      <c r="B4272" s="13">
        <v>6</v>
      </c>
      <c r="C4272" s="13">
        <v>27</v>
      </c>
      <c r="D4272" s="13">
        <v>22</v>
      </c>
      <c r="E4272" s="14">
        <f t="shared" si="1112"/>
        <v>178</v>
      </c>
      <c r="F4272" s="24">
        <f>'1 Solar Profile'!E4274*S$10</f>
        <v>0</v>
      </c>
      <c r="G4272" s="24">
        <f>'2 Load Profile'!E4273</f>
        <v>0.92331565204940103</v>
      </c>
      <c r="H4272" s="24">
        <f t="shared" si="1104"/>
        <v>0.92331565204940103</v>
      </c>
      <c r="I4272" s="13">
        <f t="shared" si="1105"/>
        <v>0</v>
      </c>
      <c r="J4272" s="24">
        <f t="shared" si="1106"/>
        <v>0</v>
      </c>
      <c r="K4272" s="24">
        <f t="shared" si="1107"/>
        <v>0.92331565204940103</v>
      </c>
      <c r="L4272" s="13"/>
      <c r="M4272" s="24"/>
      <c r="N4272" s="24">
        <f t="shared" si="1117"/>
        <v>0</v>
      </c>
      <c r="O4272" s="13"/>
      <c r="P4272" s="13"/>
    </row>
    <row r="4273" spans="1:16">
      <c r="A4273">
        <v>4272</v>
      </c>
      <c r="B4273" s="13">
        <v>6</v>
      </c>
      <c r="C4273" s="13">
        <v>27</v>
      </c>
      <c r="D4273" s="13">
        <v>23</v>
      </c>
      <c r="E4273" s="14">
        <f t="shared" si="1112"/>
        <v>178</v>
      </c>
      <c r="F4273" s="24">
        <f>'1 Solar Profile'!E4275*S$10</f>
        <v>0</v>
      </c>
      <c r="G4273" s="24">
        <f>'2 Load Profile'!E4274</f>
        <v>0.57578483878257025</v>
      </c>
      <c r="H4273" s="24">
        <f t="shared" si="1104"/>
        <v>0.57578483878257025</v>
      </c>
      <c r="I4273" s="13">
        <f t="shared" si="1105"/>
        <v>0</v>
      </c>
      <c r="J4273" s="24">
        <f t="shared" si="1106"/>
        <v>0</v>
      </c>
      <c r="K4273" s="24">
        <f t="shared" si="1107"/>
        <v>0.57578483878257025</v>
      </c>
      <c r="L4273" s="13">
        <f t="shared" ref="L4273" si="1118">SUM(I4250:I4273)</f>
        <v>-22.489308878298829</v>
      </c>
      <c r="M4273" s="24">
        <f t="shared" ref="M4273" si="1119">SUMIF(H4250:H4273,"&gt;0",H4250:H4273)</f>
        <v>11.29547442073547</v>
      </c>
      <c r="N4273" s="24">
        <f t="shared" si="1117"/>
        <v>-11.193834457563359</v>
      </c>
      <c r="O4273" s="13">
        <f t="shared" ref="O4273" si="1120">IF(M4273&gt;(L4273*-1),(M4273+L4273)*S$12,0)</f>
        <v>0</v>
      </c>
      <c r="P4273" s="13">
        <f t="shared" ref="P4273" si="1121">IF(M4273&lt;(L4273*-1),(M4273+L4273)*S$14,0)</f>
        <v>-0.29607692140255087</v>
      </c>
    </row>
    <row r="4274" spans="1:16">
      <c r="A4274">
        <v>4273</v>
      </c>
      <c r="B4274" s="13">
        <v>6</v>
      </c>
      <c r="C4274" s="13">
        <v>28</v>
      </c>
      <c r="D4274" s="13">
        <v>0</v>
      </c>
      <c r="E4274" s="14">
        <f t="shared" si="1112"/>
        <v>179</v>
      </c>
      <c r="F4274" s="24">
        <f>'1 Solar Profile'!E4276*S$10</f>
        <v>0</v>
      </c>
      <c r="G4274" s="24">
        <f>'2 Load Profile'!E4275</f>
        <v>0.46915494856747447</v>
      </c>
      <c r="H4274" s="24">
        <f t="shared" si="1104"/>
        <v>0.46915494856747447</v>
      </c>
      <c r="I4274" s="13">
        <f t="shared" si="1105"/>
        <v>0</v>
      </c>
      <c r="J4274" s="24">
        <f t="shared" si="1106"/>
        <v>0</v>
      </c>
      <c r="K4274" s="24">
        <f t="shared" si="1107"/>
        <v>0.46915494856747447</v>
      </c>
      <c r="L4274" s="13"/>
      <c r="M4274" s="24"/>
      <c r="N4274" s="24">
        <f t="shared" si="1117"/>
        <v>0</v>
      </c>
      <c r="O4274" s="13"/>
      <c r="P4274" s="13"/>
    </row>
    <row r="4275" spans="1:16">
      <c r="A4275">
        <v>4274</v>
      </c>
      <c r="B4275" s="13">
        <v>6</v>
      </c>
      <c r="C4275" s="13">
        <v>28</v>
      </c>
      <c r="D4275" s="13">
        <v>1</v>
      </c>
      <c r="E4275" s="14">
        <f t="shared" si="1112"/>
        <v>179</v>
      </c>
      <c r="F4275" s="24">
        <f>'1 Solar Profile'!E4277*S$10</f>
        <v>0</v>
      </c>
      <c r="G4275" s="24">
        <f>'2 Load Profile'!E4276</f>
        <v>0.41824819802088353</v>
      </c>
      <c r="H4275" s="24">
        <f t="shared" si="1104"/>
        <v>0.41824819802088353</v>
      </c>
      <c r="I4275" s="13">
        <f t="shared" si="1105"/>
        <v>0</v>
      </c>
      <c r="J4275" s="24">
        <f t="shared" si="1106"/>
        <v>0</v>
      </c>
      <c r="K4275" s="24">
        <f t="shared" si="1107"/>
        <v>0.41824819802088353</v>
      </c>
      <c r="L4275" s="13"/>
      <c r="M4275" s="24"/>
      <c r="N4275" s="24">
        <f t="shared" si="1117"/>
        <v>0</v>
      </c>
      <c r="O4275" s="13"/>
      <c r="P4275" s="13"/>
    </row>
    <row r="4276" spans="1:16">
      <c r="A4276">
        <v>4275</v>
      </c>
      <c r="B4276" s="13">
        <v>6</v>
      </c>
      <c r="C4276" s="13">
        <v>28</v>
      </c>
      <c r="D4276" s="13">
        <v>2</v>
      </c>
      <c r="E4276" s="14">
        <f t="shared" si="1112"/>
        <v>179</v>
      </c>
      <c r="F4276" s="24">
        <f>'1 Solar Profile'!E4278*S$10</f>
        <v>0</v>
      </c>
      <c r="G4276" s="24">
        <f>'2 Load Profile'!E4277</f>
        <v>0.407613867004747</v>
      </c>
      <c r="H4276" s="24">
        <f t="shared" si="1104"/>
        <v>0.407613867004747</v>
      </c>
      <c r="I4276" s="13">
        <f t="shared" si="1105"/>
        <v>0</v>
      </c>
      <c r="J4276" s="24">
        <f t="shared" si="1106"/>
        <v>0</v>
      </c>
      <c r="K4276" s="24">
        <f t="shared" si="1107"/>
        <v>0.407613867004747</v>
      </c>
      <c r="L4276" s="13"/>
      <c r="M4276" s="24"/>
      <c r="N4276" s="24">
        <f t="shared" si="1117"/>
        <v>0</v>
      </c>
      <c r="O4276" s="13"/>
      <c r="P4276" s="13"/>
    </row>
    <row r="4277" spans="1:16">
      <c r="A4277">
        <v>4276</v>
      </c>
      <c r="B4277" s="13">
        <v>6</v>
      </c>
      <c r="C4277" s="13">
        <v>28</v>
      </c>
      <c r="D4277" s="13">
        <v>3</v>
      </c>
      <c r="E4277" s="14">
        <f t="shared" si="1112"/>
        <v>179</v>
      </c>
      <c r="F4277" s="24">
        <f>'1 Solar Profile'!E4279*S$10</f>
        <v>0</v>
      </c>
      <c r="G4277" s="24">
        <f>'2 Load Profile'!E4278</f>
        <v>0.40627450392604081</v>
      </c>
      <c r="H4277" s="24">
        <f t="shared" si="1104"/>
        <v>0.40627450392604081</v>
      </c>
      <c r="I4277" s="13">
        <f t="shared" si="1105"/>
        <v>0</v>
      </c>
      <c r="J4277" s="24">
        <f t="shared" si="1106"/>
        <v>0</v>
      </c>
      <c r="K4277" s="24">
        <f t="shared" si="1107"/>
        <v>0.40627450392604081</v>
      </c>
      <c r="L4277" s="13"/>
      <c r="M4277" s="24"/>
      <c r="N4277" s="24">
        <f t="shared" si="1117"/>
        <v>0</v>
      </c>
      <c r="O4277" s="13"/>
      <c r="P4277" s="13"/>
    </row>
    <row r="4278" spans="1:16">
      <c r="A4278">
        <v>4277</v>
      </c>
      <c r="B4278" s="13">
        <v>6</v>
      </c>
      <c r="C4278" s="13">
        <v>28</v>
      </c>
      <c r="D4278" s="13">
        <v>4</v>
      </c>
      <c r="E4278" s="14">
        <f t="shared" si="1112"/>
        <v>179</v>
      </c>
      <c r="F4278" s="24">
        <f>'1 Solar Profile'!E4280*S$10</f>
        <v>0</v>
      </c>
      <c r="G4278" s="24">
        <f>'2 Load Profile'!E4279</f>
        <v>0.4501416262383876</v>
      </c>
      <c r="H4278" s="24">
        <f t="shared" si="1104"/>
        <v>0.4501416262383876</v>
      </c>
      <c r="I4278" s="13">
        <f t="shared" si="1105"/>
        <v>0</v>
      </c>
      <c r="J4278" s="24">
        <f t="shared" si="1106"/>
        <v>0</v>
      </c>
      <c r="K4278" s="24">
        <f t="shared" si="1107"/>
        <v>0.4501416262383876</v>
      </c>
      <c r="L4278" s="13"/>
      <c r="M4278" s="24"/>
      <c r="N4278" s="24">
        <f t="shared" si="1117"/>
        <v>0</v>
      </c>
      <c r="O4278" s="13"/>
      <c r="P4278" s="13"/>
    </row>
    <row r="4279" spans="1:16">
      <c r="A4279">
        <v>4278</v>
      </c>
      <c r="B4279" s="13">
        <v>6</v>
      </c>
      <c r="C4279" s="13">
        <v>28</v>
      </c>
      <c r="D4279" s="13">
        <v>5</v>
      </c>
      <c r="E4279" s="14">
        <f t="shared" si="1112"/>
        <v>179</v>
      </c>
      <c r="F4279" s="24">
        <f>'1 Solar Profile'!E4281*S$10</f>
        <v>0.34492814999999999</v>
      </c>
      <c r="G4279" s="24">
        <f>'2 Load Profile'!E4280</f>
        <v>0.56600668007199106</v>
      </c>
      <c r="H4279" s="24">
        <f t="shared" si="1104"/>
        <v>0.22107853007199108</v>
      </c>
      <c r="I4279" s="13">
        <f t="shared" si="1105"/>
        <v>0</v>
      </c>
      <c r="J4279" s="24">
        <f t="shared" si="1106"/>
        <v>0.34492814999999999</v>
      </c>
      <c r="K4279" s="24">
        <f t="shared" si="1107"/>
        <v>0.22107853007199108</v>
      </c>
      <c r="L4279" s="13"/>
      <c r="M4279" s="24"/>
      <c r="N4279" s="24">
        <f t="shared" si="1117"/>
        <v>0</v>
      </c>
      <c r="O4279" s="13"/>
      <c r="P4279" s="13"/>
    </row>
    <row r="4280" spans="1:16">
      <c r="A4280">
        <v>4279</v>
      </c>
      <c r="B4280" s="13">
        <v>6</v>
      </c>
      <c r="C4280" s="13">
        <v>28</v>
      </c>
      <c r="D4280" s="13">
        <v>6</v>
      </c>
      <c r="E4280" s="14">
        <f t="shared" si="1112"/>
        <v>179</v>
      </c>
      <c r="F4280" s="24">
        <f>'1 Solar Profile'!E4282*S$10</f>
        <v>0.82389982499999992</v>
      </c>
      <c r="G4280" s="24">
        <f>'2 Load Profile'!E4281</f>
        <v>0.72664701425718903</v>
      </c>
      <c r="H4280" s="24">
        <f t="shared" si="1104"/>
        <v>-9.7252810742810891E-2</v>
      </c>
      <c r="I4280" s="13">
        <f t="shared" si="1105"/>
        <v>-9.7252810742810891E-2</v>
      </c>
      <c r="J4280" s="24">
        <f t="shared" si="1106"/>
        <v>0.72664701425718903</v>
      </c>
      <c r="K4280" s="24">
        <f t="shared" si="1107"/>
        <v>0</v>
      </c>
      <c r="L4280" s="13"/>
      <c r="M4280" s="24"/>
      <c r="N4280" s="24">
        <f t="shared" si="1117"/>
        <v>0</v>
      </c>
      <c r="O4280" s="13"/>
      <c r="P4280" s="13"/>
    </row>
    <row r="4281" spans="1:16">
      <c r="A4281">
        <v>4280</v>
      </c>
      <c r="B4281" s="13">
        <v>6</v>
      </c>
      <c r="C4281" s="13">
        <v>28</v>
      </c>
      <c r="D4281" s="13">
        <v>7</v>
      </c>
      <c r="E4281" s="14">
        <f t="shared" si="1112"/>
        <v>179</v>
      </c>
      <c r="F4281" s="24">
        <f>'1 Solar Profile'!E4283*S$10</f>
        <v>1.9752216749999998</v>
      </c>
      <c r="G4281" s="24">
        <f>'2 Load Profile'!E4282</f>
        <v>0.67438053848826607</v>
      </c>
      <c r="H4281" s="24">
        <f t="shared" si="1104"/>
        <v>-1.3008411365117336</v>
      </c>
      <c r="I4281" s="13">
        <f t="shared" si="1105"/>
        <v>-1.3008411365117336</v>
      </c>
      <c r="J4281" s="24">
        <f t="shared" si="1106"/>
        <v>0.67438053848826618</v>
      </c>
      <c r="K4281" s="24">
        <f t="shared" si="1107"/>
        <v>0</v>
      </c>
      <c r="L4281" s="13"/>
      <c r="M4281" s="24"/>
      <c r="N4281" s="24">
        <f t="shared" si="1117"/>
        <v>0</v>
      </c>
      <c r="O4281" s="13"/>
      <c r="P4281" s="13"/>
    </row>
    <row r="4282" spans="1:16">
      <c r="A4282">
        <v>4281</v>
      </c>
      <c r="B4282" s="13">
        <v>6</v>
      </c>
      <c r="C4282" s="13">
        <v>28</v>
      </c>
      <c r="D4282" s="13">
        <v>8</v>
      </c>
      <c r="E4282" s="14">
        <f t="shared" si="1112"/>
        <v>179</v>
      </c>
      <c r="F4282" s="24">
        <f>'1 Solar Profile'!E4284*S$10</f>
        <v>2.7918261000000002</v>
      </c>
      <c r="G4282" s="24">
        <f>'2 Load Profile'!E4283</f>
        <v>0.63507706197078895</v>
      </c>
      <c r="H4282" s="24">
        <f t="shared" si="1104"/>
        <v>-2.1567490380292114</v>
      </c>
      <c r="I4282" s="13">
        <f t="shared" si="1105"/>
        <v>-2.1567490380292114</v>
      </c>
      <c r="J4282" s="24">
        <f t="shared" si="1106"/>
        <v>0.63507706197078884</v>
      </c>
      <c r="K4282" s="24">
        <f t="shared" si="1107"/>
        <v>0</v>
      </c>
      <c r="L4282" s="13"/>
      <c r="M4282" s="24"/>
      <c r="N4282" s="24">
        <f t="shared" si="1117"/>
        <v>0</v>
      </c>
      <c r="O4282" s="13"/>
      <c r="P4282" s="13"/>
    </row>
    <row r="4283" spans="1:16">
      <c r="A4283">
        <v>4282</v>
      </c>
      <c r="B4283" s="13">
        <v>6</v>
      </c>
      <c r="C4283" s="13">
        <v>28</v>
      </c>
      <c r="D4283" s="13">
        <v>9</v>
      </c>
      <c r="E4283" s="14">
        <f t="shared" si="1112"/>
        <v>179</v>
      </c>
      <c r="F4283" s="24">
        <f>'1 Solar Profile'!E4285*S$10</f>
        <v>2.5926720749999999</v>
      </c>
      <c r="G4283" s="24">
        <f>'2 Load Profile'!E4284</f>
        <v>0.64822672477485299</v>
      </c>
      <c r="H4283" s="24">
        <f t="shared" si="1104"/>
        <v>-1.9444453502251469</v>
      </c>
      <c r="I4283" s="13">
        <f t="shared" si="1105"/>
        <v>-1.9444453502251469</v>
      </c>
      <c r="J4283" s="24">
        <f t="shared" si="1106"/>
        <v>0.64822672477485299</v>
      </c>
      <c r="K4283" s="24">
        <f t="shared" si="1107"/>
        <v>0</v>
      </c>
      <c r="L4283" s="13"/>
      <c r="M4283" s="24"/>
      <c r="N4283" s="24">
        <f t="shared" si="1117"/>
        <v>0</v>
      </c>
      <c r="O4283" s="13"/>
      <c r="P4283" s="13"/>
    </row>
    <row r="4284" spans="1:16">
      <c r="A4284">
        <v>4283</v>
      </c>
      <c r="B4284" s="13">
        <v>6</v>
      </c>
      <c r="C4284" s="13">
        <v>28</v>
      </c>
      <c r="D4284" s="13">
        <v>10</v>
      </c>
      <c r="E4284" s="14">
        <f t="shared" si="1112"/>
        <v>179</v>
      </c>
      <c r="F4284" s="24">
        <f>'1 Solar Profile'!E4286*S$10</f>
        <v>2.185197525</v>
      </c>
      <c r="G4284" s="24">
        <f>'2 Load Profile'!E4285</f>
        <v>0.65769505906363868</v>
      </c>
      <c r="H4284" s="24">
        <f t="shared" si="1104"/>
        <v>-1.5275024659363612</v>
      </c>
      <c r="I4284" s="13">
        <f t="shared" si="1105"/>
        <v>-1.5275024659363612</v>
      </c>
      <c r="J4284" s="24">
        <f t="shared" si="1106"/>
        <v>0.65769505906363879</v>
      </c>
      <c r="K4284" s="24">
        <f t="shared" si="1107"/>
        <v>0</v>
      </c>
      <c r="L4284" s="13"/>
      <c r="M4284" s="24"/>
      <c r="N4284" s="24">
        <f t="shared" si="1117"/>
        <v>0</v>
      </c>
      <c r="O4284" s="13"/>
      <c r="P4284" s="13"/>
    </row>
    <row r="4285" spans="1:16">
      <c r="A4285">
        <v>4284</v>
      </c>
      <c r="B4285" s="13">
        <v>6</v>
      </c>
      <c r="C4285" s="13">
        <v>28</v>
      </c>
      <c r="D4285" s="13">
        <v>11</v>
      </c>
      <c r="E4285" s="14">
        <f t="shared" si="1112"/>
        <v>179</v>
      </c>
      <c r="F4285" s="24">
        <f>'1 Solar Profile'!E4287*S$10</f>
        <v>4.1142764249999999</v>
      </c>
      <c r="G4285" s="24">
        <f>'2 Load Profile'!E4286</f>
        <v>0.64364861455134947</v>
      </c>
      <c r="H4285" s="24">
        <f t="shared" si="1104"/>
        <v>-3.4706278104486503</v>
      </c>
      <c r="I4285" s="13">
        <f t="shared" si="1105"/>
        <v>-3.4706278104486503</v>
      </c>
      <c r="J4285" s="24">
        <f t="shared" si="1106"/>
        <v>0.64364861455134958</v>
      </c>
      <c r="K4285" s="24">
        <f t="shared" si="1107"/>
        <v>0</v>
      </c>
      <c r="L4285" s="13"/>
      <c r="M4285" s="24"/>
      <c r="N4285" s="24">
        <f t="shared" si="1117"/>
        <v>0</v>
      </c>
      <c r="O4285" s="13"/>
      <c r="P4285" s="13"/>
    </row>
    <row r="4286" spans="1:16">
      <c r="A4286">
        <v>4285</v>
      </c>
      <c r="B4286" s="13">
        <v>6</v>
      </c>
      <c r="C4286" s="13">
        <v>28</v>
      </c>
      <c r="D4286" s="13">
        <v>12</v>
      </c>
      <c r="E4286" s="14">
        <f t="shared" si="1112"/>
        <v>179</v>
      </c>
      <c r="F4286" s="24">
        <f>'1 Solar Profile'!E4288*S$10</f>
        <v>3.3150269250000002</v>
      </c>
      <c r="G4286" s="24">
        <f>'2 Load Profile'!E4287</f>
        <v>0.62384541935045534</v>
      </c>
      <c r="H4286" s="24">
        <f t="shared" si="1104"/>
        <v>-2.6911815056495447</v>
      </c>
      <c r="I4286" s="13">
        <f t="shared" si="1105"/>
        <v>-2.6911815056495447</v>
      </c>
      <c r="J4286" s="24">
        <f t="shared" si="1106"/>
        <v>0.62384541935045545</v>
      </c>
      <c r="K4286" s="24">
        <f t="shared" si="1107"/>
        <v>0</v>
      </c>
      <c r="L4286" s="13"/>
      <c r="M4286" s="24"/>
      <c r="N4286" s="24">
        <f t="shared" si="1117"/>
        <v>0</v>
      </c>
      <c r="O4286" s="13"/>
      <c r="P4286" s="13"/>
    </row>
    <row r="4287" spans="1:16">
      <c r="A4287">
        <v>4286</v>
      </c>
      <c r="B4287" s="13">
        <v>6</v>
      </c>
      <c r="C4287" s="13">
        <v>28</v>
      </c>
      <c r="D4287" s="13">
        <v>13</v>
      </c>
      <c r="E4287" s="14">
        <f t="shared" si="1112"/>
        <v>179</v>
      </c>
      <c r="F4287" s="24">
        <f>'1 Solar Profile'!E4289*S$10</f>
        <v>2.2594335750000001</v>
      </c>
      <c r="G4287" s="24">
        <f>'2 Load Profile'!E4288</f>
        <v>0.62448632000388471</v>
      </c>
      <c r="H4287" s="24">
        <f t="shared" si="1104"/>
        <v>-1.6349472549961153</v>
      </c>
      <c r="I4287" s="13">
        <f t="shared" si="1105"/>
        <v>-1.6349472549961153</v>
      </c>
      <c r="J4287" s="24">
        <f t="shared" si="1106"/>
        <v>0.62448632000388482</v>
      </c>
      <c r="K4287" s="24">
        <f t="shared" si="1107"/>
        <v>0</v>
      </c>
      <c r="L4287" s="13"/>
      <c r="M4287" s="24"/>
      <c r="N4287" s="24">
        <f t="shared" si="1117"/>
        <v>0</v>
      </c>
      <c r="O4287" s="13"/>
      <c r="P4287" s="13"/>
    </row>
    <row r="4288" spans="1:16">
      <c r="A4288">
        <v>4287</v>
      </c>
      <c r="B4288" s="13">
        <v>6</v>
      </c>
      <c r="C4288" s="13">
        <v>28</v>
      </c>
      <c r="D4288" s="13">
        <v>14</v>
      </c>
      <c r="E4288" s="14">
        <f t="shared" si="1112"/>
        <v>179</v>
      </c>
      <c r="F4288" s="24">
        <f>'1 Solar Profile'!E4290*S$10</f>
        <v>3.2079914999999999</v>
      </c>
      <c r="G4288" s="24">
        <f>'2 Load Profile'!E4289</f>
        <v>0.7928123464494885</v>
      </c>
      <c r="H4288" s="24">
        <f t="shared" ref="H4288:H4351" si="1122">G4288-F4288</f>
        <v>-2.4151791535505112</v>
      </c>
      <c r="I4288" s="13">
        <f t="shared" ref="I4288:I4351" si="1123">IF(H4288&lt;0,H4288,0)</f>
        <v>-2.4151791535505112</v>
      </c>
      <c r="J4288" s="24">
        <f t="shared" ref="J4288:J4351" si="1124">F4288+I4288</f>
        <v>0.79281234644948873</v>
      </c>
      <c r="K4288" s="24">
        <f t="shared" ref="K4288:K4351" si="1125">IF(H4288&gt;0,H4288,0)</f>
        <v>0</v>
      </c>
      <c r="L4288" s="13"/>
      <c r="M4288" s="24"/>
      <c r="N4288" s="24">
        <f t="shared" si="1117"/>
        <v>0</v>
      </c>
      <c r="O4288" s="13"/>
      <c r="P4288" s="13"/>
    </row>
    <row r="4289" spans="1:16">
      <c r="A4289">
        <v>4288</v>
      </c>
      <c r="B4289" s="13">
        <v>6</v>
      </c>
      <c r="C4289" s="13">
        <v>28</v>
      </c>
      <c r="D4289" s="13">
        <v>15</v>
      </c>
      <c r="E4289" s="14">
        <f t="shared" si="1112"/>
        <v>179</v>
      </c>
      <c r="F4289" s="24">
        <f>'1 Solar Profile'!E4291*S$10</f>
        <v>2.5027002</v>
      </c>
      <c r="G4289" s="24">
        <f>'2 Load Profile'!E4290</f>
        <v>1.0650797901446893</v>
      </c>
      <c r="H4289" s="24">
        <f t="shared" si="1122"/>
        <v>-1.4376204098553107</v>
      </c>
      <c r="I4289" s="13">
        <f t="shared" si="1123"/>
        <v>-1.4376204098553107</v>
      </c>
      <c r="J4289" s="24">
        <f t="shared" si="1124"/>
        <v>1.0650797901446893</v>
      </c>
      <c r="K4289" s="24">
        <f t="shared" si="1125"/>
        <v>0</v>
      </c>
      <c r="L4289" s="13"/>
      <c r="M4289" s="24"/>
      <c r="N4289" s="24">
        <f t="shared" si="1117"/>
        <v>0</v>
      </c>
      <c r="O4289" s="13"/>
      <c r="P4289" s="13"/>
    </row>
    <row r="4290" spans="1:16">
      <c r="A4290">
        <v>4289</v>
      </c>
      <c r="B4290" s="13">
        <v>6</v>
      </c>
      <c r="C4290" s="13">
        <v>28</v>
      </c>
      <c r="D4290" s="13">
        <v>16</v>
      </c>
      <c r="E4290" s="14">
        <f t="shared" si="1112"/>
        <v>179</v>
      </c>
      <c r="F4290" s="24">
        <f>'1 Solar Profile'!E4292*S$10</f>
        <v>1.6893449999999999</v>
      </c>
      <c r="G4290" s="24">
        <f>'2 Load Profile'!E4291</f>
        <v>1.3893611013860394</v>
      </c>
      <c r="H4290" s="24">
        <f t="shared" si="1122"/>
        <v>-0.29998389861396046</v>
      </c>
      <c r="I4290" s="13">
        <f t="shared" si="1123"/>
        <v>-0.29998389861396046</v>
      </c>
      <c r="J4290" s="24">
        <f t="shared" si="1124"/>
        <v>1.3893611013860394</v>
      </c>
      <c r="K4290" s="24">
        <f t="shared" si="1125"/>
        <v>0</v>
      </c>
      <c r="L4290" s="13"/>
      <c r="M4290" s="24"/>
      <c r="N4290" s="24">
        <f t="shared" si="1117"/>
        <v>0</v>
      </c>
      <c r="O4290" s="13"/>
      <c r="P4290" s="13"/>
    </row>
    <row r="4291" spans="1:16">
      <c r="A4291">
        <v>4290</v>
      </c>
      <c r="B4291" s="13">
        <v>6</v>
      </c>
      <c r="C4291" s="13">
        <v>28</v>
      </c>
      <c r="D4291" s="13">
        <v>17</v>
      </c>
      <c r="E4291" s="14">
        <f t="shared" si="1112"/>
        <v>179</v>
      </c>
      <c r="F4291" s="24">
        <f>'1 Solar Profile'!E4293*S$10</f>
        <v>0.84191939999999998</v>
      </c>
      <c r="G4291" s="24">
        <f>'2 Load Profile'!E4292</f>
        <v>1.4459168620204306</v>
      </c>
      <c r="H4291" s="24">
        <f t="shared" si="1122"/>
        <v>0.60399746202043059</v>
      </c>
      <c r="I4291" s="13">
        <f t="shared" si="1123"/>
        <v>0</v>
      </c>
      <c r="J4291" s="24">
        <f t="shared" si="1124"/>
        <v>0.84191939999999998</v>
      </c>
      <c r="K4291" s="24">
        <f t="shared" si="1125"/>
        <v>0.60399746202043059</v>
      </c>
      <c r="L4291" s="13"/>
      <c r="M4291" s="24"/>
      <c r="N4291" s="24">
        <f t="shared" si="1117"/>
        <v>0</v>
      </c>
      <c r="O4291" s="13"/>
      <c r="P4291" s="13"/>
    </row>
    <row r="4292" spans="1:16">
      <c r="A4292">
        <v>4291</v>
      </c>
      <c r="B4292" s="13">
        <v>6</v>
      </c>
      <c r="C4292" s="13">
        <v>28</v>
      </c>
      <c r="D4292" s="13">
        <v>18</v>
      </c>
      <c r="E4292" s="14">
        <f t="shared" si="1112"/>
        <v>179</v>
      </c>
      <c r="F4292" s="24">
        <f>'1 Solar Profile'!E4294*S$10</f>
        <v>0.21826507499999998</v>
      </c>
      <c r="G4292" s="24">
        <f>'2 Load Profile'!E4293</f>
        <v>1.4614452027786533</v>
      </c>
      <c r="H4292" s="24">
        <f t="shared" si="1122"/>
        <v>1.2431801277786534</v>
      </c>
      <c r="I4292" s="13">
        <f t="shared" si="1123"/>
        <v>0</v>
      </c>
      <c r="J4292" s="24">
        <f t="shared" si="1124"/>
        <v>0.21826507499999998</v>
      </c>
      <c r="K4292" s="24">
        <f t="shared" si="1125"/>
        <v>1.2431801277786534</v>
      </c>
      <c r="L4292" s="13"/>
      <c r="M4292" s="24"/>
      <c r="N4292" s="24">
        <f t="shared" si="1117"/>
        <v>0</v>
      </c>
      <c r="O4292" s="13"/>
      <c r="P4292" s="13"/>
    </row>
    <row r="4293" spans="1:16">
      <c r="A4293">
        <v>4292</v>
      </c>
      <c r="B4293" s="13">
        <v>6</v>
      </c>
      <c r="C4293" s="13">
        <v>28</v>
      </c>
      <c r="D4293" s="13">
        <v>19</v>
      </c>
      <c r="E4293" s="14">
        <f t="shared" si="1112"/>
        <v>179</v>
      </c>
      <c r="F4293" s="24">
        <f>'1 Solar Profile'!E4295*S$10</f>
        <v>0</v>
      </c>
      <c r="G4293" s="24">
        <f>'2 Load Profile'!E4294</f>
        <v>1.5793601597027618</v>
      </c>
      <c r="H4293" s="24">
        <f t="shared" si="1122"/>
        <v>1.5793601597027618</v>
      </c>
      <c r="I4293" s="13">
        <f t="shared" si="1123"/>
        <v>0</v>
      </c>
      <c r="J4293" s="24">
        <f t="shared" si="1124"/>
        <v>0</v>
      </c>
      <c r="K4293" s="24">
        <f t="shared" si="1125"/>
        <v>1.5793601597027618</v>
      </c>
      <c r="L4293" s="13"/>
      <c r="M4293" s="24"/>
      <c r="N4293" s="24">
        <f t="shared" si="1117"/>
        <v>0</v>
      </c>
      <c r="O4293" s="13"/>
      <c r="P4293" s="13"/>
    </row>
    <row r="4294" spans="1:16">
      <c r="A4294">
        <v>4293</v>
      </c>
      <c r="B4294" s="13">
        <v>6</v>
      </c>
      <c r="C4294" s="13">
        <v>28</v>
      </c>
      <c r="D4294" s="13">
        <v>20</v>
      </c>
      <c r="E4294" s="14">
        <f t="shared" si="1112"/>
        <v>179</v>
      </c>
      <c r="F4294" s="24">
        <f>'1 Solar Profile'!E4296*S$10</f>
        <v>0</v>
      </c>
      <c r="G4294" s="24">
        <f>'2 Load Profile'!E4295</f>
        <v>1.6712914809878439</v>
      </c>
      <c r="H4294" s="24">
        <f t="shared" si="1122"/>
        <v>1.6712914809878439</v>
      </c>
      <c r="I4294" s="13">
        <f t="shared" si="1123"/>
        <v>0</v>
      </c>
      <c r="J4294" s="24">
        <f t="shared" si="1124"/>
        <v>0</v>
      </c>
      <c r="K4294" s="24">
        <f t="shared" si="1125"/>
        <v>1.6712914809878439</v>
      </c>
      <c r="L4294" s="13"/>
      <c r="M4294" s="24"/>
      <c r="N4294" s="24">
        <f t="shared" si="1117"/>
        <v>0</v>
      </c>
      <c r="O4294" s="24"/>
      <c r="P4294" s="24"/>
    </row>
    <row r="4295" spans="1:16">
      <c r="A4295">
        <v>4294</v>
      </c>
      <c r="B4295" s="13">
        <v>6</v>
      </c>
      <c r="C4295" s="13">
        <v>28</v>
      </c>
      <c r="D4295" s="13">
        <v>21</v>
      </c>
      <c r="E4295" s="14">
        <f t="shared" si="1112"/>
        <v>179</v>
      </c>
      <c r="F4295" s="24">
        <f>'1 Solar Profile'!E4297*S$10</f>
        <v>0</v>
      </c>
      <c r="G4295" s="24">
        <f>'2 Load Profile'!E4296</f>
        <v>1.3467159714662453</v>
      </c>
      <c r="H4295" s="24">
        <f t="shared" si="1122"/>
        <v>1.3467159714662453</v>
      </c>
      <c r="I4295" s="13">
        <f t="shared" si="1123"/>
        <v>0</v>
      </c>
      <c r="J4295" s="24">
        <f t="shared" si="1124"/>
        <v>0</v>
      </c>
      <c r="K4295" s="24">
        <f t="shared" si="1125"/>
        <v>1.3467159714662453</v>
      </c>
      <c r="L4295" s="13"/>
      <c r="M4295" s="24"/>
      <c r="N4295" s="24">
        <f t="shared" si="1117"/>
        <v>0</v>
      </c>
      <c r="O4295" s="13"/>
      <c r="P4295" s="13"/>
    </row>
    <row r="4296" spans="1:16">
      <c r="A4296">
        <v>4295</v>
      </c>
      <c r="B4296" s="13">
        <v>6</v>
      </c>
      <c r="C4296" s="13">
        <v>28</v>
      </c>
      <c r="D4296" s="13">
        <v>22</v>
      </c>
      <c r="E4296" s="14">
        <f t="shared" si="1112"/>
        <v>179</v>
      </c>
      <c r="F4296" s="24">
        <f>'1 Solar Profile'!E4298*S$10</f>
        <v>0</v>
      </c>
      <c r="G4296" s="24">
        <f>'2 Load Profile'!E4297</f>
        <v>0.955259105610058</v>
      </c>
      <c r="H4296" s="24">
        <f t="shared" si="1122"/>
        <v>0.955259105610058</v>
      </c>
      <c r="I4296" s="13">
        <f t="shared" si="1123"/>
        <v>0</v>
      </c>
      <c r="J4296" s="24">
        <f t="shared" si="1124"/>
        <v>0</v>
      </c>
      <c r="K4296" s="24">
        <f t="shared" si="1125"/>
        <v>0.955259105610058</v>
      </c>
      <c r="L4296" s="13"/>
      <c r="M4296" s="24"/>
      <c r="N4296" s="24">
        <f t="shared" si="1117"/>
        <v>0</v>
      </c>
      <c r="O4296" s="13"/>
      <c r="P4296" s="13"/>
    </row>
    <row r="4297" spans="1:16">
      <c r="A4297">
        <v>4296</v>
      </c>
      <c r="B4297" s="13">
        <v>6</v>
      </c>
      <c r="C4297" s="13">
        <v>28</v>
      </c>
      <c r="D4297" s="13">
        <v>23</v>
      </c>
      <c r="E4297" s="14">
        <f t="shared" si="1112"/>
        <v>179</v>
      </c>
      <c r="F4297" s="24">
        <f>'1 Solar Profile'!E4299*S$10</f>
        <v>0</v>
      </c>
      <c r="G4297" s="24">
        <f>'2 Load Profile'!E4298</f>
        <v>0.57578483878257025</v>
      </c>
      <c r="H4297" s="24">
        <f t="shared" si="1122"/>
        <v>0.57578483878257025</v>
      </c>
      <c r="I4297" s="13">
        <f t="shared" si="1123"/>
        <v>0</v>
      </c>
      <c r="J4297" s="24">
        <f t="shared" si="1124"/>
        <v>0</v>
      </c>
      <c r="K4297" s="24">
        <f t="shared" si="1125"/>
        <v>0.57578483878257025</v>
      </c>
      <c r="L4297" s="13">
        <f t="shared" ref="L4297" si="1126">SUM(I4274:I4297)</f>
        <v>-18.976330834559352</v>
      </c>
      <c r="M4297" s="24">
        <f t="shared" ref="M4297" si="1127">SUMIF(H4274:H4297,"&gt;0",H4274:H4297)</f>
        <v>10.348100820178088</v>
      </c>
      <c r="N4297" s="24">
        <f t="shared" si="1117"/>
        <v>-8.6282300143812645</v>
      </c>
      <c r="O4297" s="13">
        <f t="shared" ref="O4297" si="1128">IF(M4297&gt;(L4297*-1),(M4297+L4297)*S$12,0)</f>
        <v>0</v>
      </c>
      <c r="P4297" s="13">
        <f t="shared" ref="P4297" si="1129">IF(M4297&lt;(L4297*-1),(M4297+L4297)*S$14,0)</f>
        <v>-0.22821668388038446</v>
      </c>
    </row>
    <row r="4298" spans="1:16">
      <c r="A4298">
        <v>4297</v>
      </c>
      <c r="B4298" s="13">
        <v>6</v>
      </c>
      <c r="C4298" s="13">
        <v>29</v>
      </c>
      <c r="D4298" s="13">
        <v>0</v>
      </c>
      <c r="E4298" s="14">
        <f t="shared" si="1112"/>
        <v>180</v>
      </c>
      <c r="F4298" s="24">
        <f>'1 Solar Profile'!E4300*S$10</f>
        <v>0</v>
      </c>
      <c r="G4298" s="24">
        <f>'2 Load Profile'!E4299</f>
        <v>0.46915494856747447</v>
      </c>
      <c r="H4298" s="24">
        <f t="shared" si="1122"/>
        <v>0.46915494856747447</v>
      </c>
      <c r="I4298" s="13">
        <f t="shared" si="1123"/>
        <v>0</v>
      </c>
      <c r="J4298" s="24">
        <f t="shared" si="1124"/>
        <v>0</v>
      </c>
      <c r="K4298" s="24">
        <f t="shared" si="1125"/>
        <v>0.46915494856747447</v>
      </c>
      <c r="L4298" s="13"/>
      <c r="M4298" s="24"/>
      <c r="N4298" s="24">
        <f t="shared" si="1117"/>
        <v>0</v>
      </c>
      <c r="O4298" s="13"/>
      <c r="P4298" s="13"/>
    </row>
    <row r="4299" spans="1:16">
      <c r="A4299">
        <v>4298</v>
      </c>
      <c r="B4299" s="13">
        <v>6</v>
      </c>
      <c r="C4299" s="13">
        <v>29</v>
      </c>
      <c r="D4299" s="13">
        <v>1</v>
      </c>
      <c r="E4299" s="14">
        <f t="shared" si="1112"/>
        <v>180</v>
      </c>
      <c r="F4299" s="24">
        <f>'1 Solar Profile'!E4301*S$10</f>
        <v>0</v>
      </c>
      <c r="G4299" s="24">
        <f>'2 Load Profile'!E4300</f>
        <v>0.41824819802088353</v>
      </c>
      <c r="H4299" s="24">
        <f t="shared" si="1122"/>
        <v>0.41824819802088353</v>
      </c>
      <c r="I4299" s="13">
        <f t="shared" si="1123"/>
        <v>0</v>
      </c>
      <c r="J4299" s="24">
        <f t="shared" si="1124"/>
        <v>0</v>
      </c>
      <c r="K4299" s="24">
        <f t="shared" si="1125"/>
        <v>0.41824819802088353</v>
      </c>
      <c r="L4299" s="13"/>
      <c r="M4299" s="24"/>
      <c r="N4299" s="24">
        <f t="shared" si="1117"/>
        <v>0</v>
      </c>
      <c r="O4299" s="13"/>
      <c r="P4299" s="13"/>
    </row>
    <row r="4300" spans="1:16">
      <c r="A4300">
        <v>4299</v>
      </c>
      <c r="B4300" s="13">
        <v>6</v>
      </c>
      <c r="C4300" s="13">
        <v>29</v>
      </c>
      <c r="D4300" s="13">
        <v>2</v>
      </c>
      <c r="E4300" s="14">
        <f t="shared" si="1112"/>
        <v>180</v>
      </c>
      <c r="F4300" s="24">
        <f>'1 Solar Profile'!E4302*S$10</f>
        <v>0</v>
      </c>
      <c r="G4300" s="24">
        <f>'2 Load Profile'!E4301</f>
        <v>0.407613867004747</v>
      </c>
      <c r="H4300" s="24">
        <f t="shared" si="1122"/>
        <v>0.407613867004747</v>
      </c>
      <c r="I4300" s="13">
        <f t="shared" si="1123"/>
        <v>0</v>
      </c>
      <c r="J4300" s="24">
        <f t="shared" si="1124"/>
        <v>0</v>
      </c>
      <c r="K4300" s="24">
        <f t="shared" si="1125"/>
        <v>0.407613867004747</v>
      </c>
      <c r="L4300" s="13"/>
      <c r="M4300" s="24"/>
      <c r="N4300" s="24">
        <f t="shared" si="1117"/>
        <v>0</v>
      </c>
      <c r="O4300" s="13"/>
      <c r="P4300" s="13"/>
    </row>
    <row r="4301" spans="1:16">
      <c r="A4301">
        <v>4300</v>
      </c>
      <c r="B4301" s="13">
        <v>6</v>
      </c>
      <c r="C4301" s="13">
        <v>29</v>
      </c>
      <c r="D4301" s="13">
        <v>3</v>
      </c>
      <c r="E4301" s="14">
        <f t="shared" si="1112"/>
        <v>180</v>
      </c>
      <c r="F4301" s="24">
        <f>'1 Solar Profile'!E4303*S$10</f>
        <v>0</v>
      </c>
      <c r="G4301" s="24">
        <f>'2 Load Profile'!E4302</f>
        <v>0.40627450392604081</v>
      </c>
      <c r="H4301" s="24">
        <f t="shared" si="1122"/>
        <v>0.40627450392604081</v>
      </c>
      <c r="I4301" s="13">
        <f t="shared" si="1123"/>
        <v>0</v>
      </c>
      <c r="J4301" s="24">
        <f t="shared" si="1124"/>
        <v>0</v>
      </c>
      <c r="K4301" s="24">
        <f t="shared" si="1125"/>
        <v>0.40627450392604081</v>
      </c>
      <c r="L4301" s="13"/>
      <c r="M4301" s="24"/>
      <c r="N4301" s="24">
        <f t="shared" si="1117"/>
        <v>0</v>
      </c>
      <c r="O4301" s="13"/>
      <c r="P4301" s="13"/>
    </row>
    <row r="4302" spans="1:16">
      <c r="A4302">
        <v>4301</v>
      </c>
      <c r="B4302" s="13">
        <v>6</v>
      </c>
      <c r="C4302" s="13">
        <v>29</v>
      </c>
      <c r="D4302" s="13">
        <v>4</v>
      </c>
      <c r="E4302" s="14">
        <f t="shared" si="1112"/>
        <v>180</v>
      </c>
      <c r="F4302" s="24">
        <f>'1 Solar Profile'!E4304*S$10</f>
        <v>0</v>
      </c>
      <c r="G4302" s="24">
        <f>'2 Load Profile'!E4303</f>
        <v>0.4501416262383876</v>
      </c>
      <c r="H4302" s="24">
        <f t="shared" si="1122"/>
        <v>0.4501416262383876</v>
      </c>
      <c r="I4302" s="13">
        <f t="shared" si="1123"/>
        <v>0</v>
      </c>
      <c r="J4302" s="24">
        <f t="shared" si="1124"/>
        <v>0</v>
      </c>
      <c r="K4302" s="24">
        <f t="shared" si="1125"/>
        <v>0.4501416262383876</v>
      </c>
      <c r="L4302" s="13"/>
      <c r="M4302" s="24"/>
      <c r="N4302" s="24">
        <f t="shared" si="1117"/>
        <v>0</v>
      </c>
      <c r="O4302" s="13"/>
      <c r="P4302" s="13"/>
    </row>
    <row r="4303" spans="1:16">
      <c r="A4303">
        <v>4302</v>
      </c>
      <c r="B4303" s="13">
        <v>6</v>
      </c>
      <c r="C4303" s="13">
        <v>29</v>
      </c>
      <c r="D4303" s="13">
        <v>5</v>
      </c>
      <c r="E4303" s="14">
        <f t="shared" si="1112"/>
        <v>180</v>
      </c>
      <c r="F4303" s="24">
        <f>'1 Solar Profile'!E4305*S$10</f>
        <v>0.28932435000000001</v>
      </c>
      <c r="G4303" s="24">
        <f>'2 Load Profile'!E4304</f>
        <v>0.56600668007199106</v>
      </c>
      <c r="H4303" s="24">
        <f t="shared" si="1122"/>
        <v>0.27668233007199106</v>
      </c>
      <c r="I4303" s="13">
        <f t="shared" si="1123"/>
        <v>0</v>
      </c>
      <c r="J4303" s="24">
        <f t="shared" si="1124"/>
        <v>0.28932435000000001</v>
      </c>
      <c r="K4303" s="24">
        <f t="shared" si="1125"/>
        <v>0.27668233007199106</v>
      </c>
      <c r="L4303" s="13"/>
      <c r="M4303" s="24"/>
      <c r="N4303" s="24">
        <f t="shared" si="1117"/>
        <v>0</v>
      </c>
      <c r="O4303" s="13"/>
      <c r="P4303" s="13"/>
    </row>
    <row r="4304" spans="1:16">
      <c r="A4304">
        <v>4303</v>
      </c>
      <c r="B4304" s="13">
        <v>6</v>
      </c>
      <c r="C4304" s="13">
        <v>29</v>
      </c>
      <c r="D4304" s="13">
        <v>6</v>
      </c>
      <c r="E4304" s="14">
        <f t="shared" si="1112"/>
        <v>180</v>
      </c>
      <c r="F4304" s="24">
        <f>'1 Solar Profile'!E4306*S$10</f>
        <v>1.0797018749999998</v>
      </c>
      <c r="G4304" s="24">
        <f>'2 Load Profile'!E4305</f>
        <v>0.72664701425718903</v>
      </c>
      <c r="H4304" s="24">
        <f t="shared" si="1122"/>
        <v>-0.35305486074281078</v>
      </c>
      <c r="I4304" s="13">
        <f t="shared" si="1123"/>
        <v>-0.35305486074281078</v>
      </c>
      <c r="J4304" s="24">
        <f t="shared" si="1124"/>
        <v>0.72664701425718903</v>
      </c>
      <c r="K4304" s="24">
        <f t="shared" si="1125"/>
        <v>0</v>
      </c>
      <c r="L4304" s="13"/>
      <c r="M4304" s="24"/>
      <c r="N4304" s="24">
        <f t="shared" si="1117"/>
        <v>0</v>
      </c>
      <c r="O4304" s="13"/>
      <c r="P4304" s="13"/>
    </row>
    <row r="4305" spans="1:16">
      <c r="A4305">
        <v>4304</v>
      </c>
      <c r="B4305" s="13">
        <v>6</v>
      </c>
      <c r="C4305" s="13">
        <v>29</v>
      </c>
      <c r="D4305" s="13">
        <v>7</v>
      </c>
      <c r="E4305" s="14">
        <f t="shared" si="1112"/>
        <v>180</v>
      </c>
      <c r="F4305" s="24">
        <f>'1 Solar Profile'!E4307*S$10</f>
        <v>1.9702541249999996</v>
      </c>
      <c r="G4305" s="24">
        <f>'2 Load Profile'!E4306</f>
        <v>0.67438053848826607</v>
      </c>
      <c r="H4305" s="24">
        <f t="shared" si="1122"/>
        <v>-1.2958735865117337</v>
      </c>
      <c r="I4305" s="13">
        <f t="shared" si="1123"/>
        <v>-1.2958735865117337</v>
      </c>
      <c r="J4305" s="24">
        <f t="shared" si="1124"/>
        <v>0.67438053848826596</v>
      </c>
      <c r="K4305" s="24">
        <f t="shared" si="1125"/>
        <v>0</v>
      </c>
      <c r="L4305" s="13"/>
      <c r="M4305" s="24"/>
      <c r="N4305" s="24">
        <f t="shared" si="1117"/>
        <v>0</v>
      </c>
      <c r="O4305" s="13"/>
      <c r="P4305" s="13"/>
    </row>
    <row r="4306" spans="1:16">
      <c r="A4306">
        <v>4305</v>
      </c>
      <c r="B4306" s="13">
        <v>6</v>
      </c>
      <c r="C4306" s="13">
        <v>29</v>
      </c>
      <c r="D4306" s="13">
        <v>8</v>
      </c>
      <c r="E4306" s="14">
        <f t="shared" si="1112"/>
        <v>180</v>
      </c>
      <c r="F4306" s="24">
        <f>'1 Solar Profile'!E4308*S$10</f>
        <v>2.7781157250000001</v>
      </c>
      <c r="G4306" s="24">
        <f>'2 Load Profile'!E4307</f>
        <v>0.63507706197078895</v>
      </c>
      <c r="H4306" s="24">
        <f t="shared" si="1122"/>
        <v>-2.1430386630292113</v>
      </c>
      <c r="I4306" s="13">
        <f t="shared" si="1123"/>
        <v>-2.1430386630292113</v>
      </c>
      <c r="J4306" s="24">
        <f t="shared" si="1124"/>
        <v>0.63507706197078884</v>
      </c>
      <c r="K4306" s="24">
        <f t="shared" si="1125"/>
        <v>0</v>
      </c>
      <c r="L4306" s="13"/>
      <c r="M4306" s="24"/>
      <c r="N4306" s="24">
        <f t="shared" si="1117"/>
        <v>0</v>
      </c>
      <c r="O4306" s="13"/>
      <c r="P4306" s="13"/>
    </row>
    <row r="4307" spans="1:16">
      <c r="A4307">
        <v>4306</v>
      </c>
      <c r="B4307" s="13">
        <v>6</v>
      </c>
      <c r="C4307" s="13">
        <v>29</v>
      </c>
      <c r="D4307" s="13">
        <v>9</v>
      </c>
      <c r="E4307" s="14">
        <f t="shared" si="1112"/>
        <v>180</v>
      </c>
      <c r="F4307" s="24">
        <f>'1 Solar Profile'!E4309*S$10</f>
        <v>3.4670128499999997</v>
      </c>
      <c r="G4307" s="24">
        <f>'2 Load Profile'!E4308</f>
        <v>0.64822672477485299</v>
      </c>
      <c r="H4307" s="24">
        <f t="shared" si="1122"/>
        <v>-2.8187861252251469</v>
      </c>
      <c r="I4307" s="13">
        <f t="shared" si="1123"/>
        <v>-2.8187861252251469</v>
      </c>
      <c r="J4307" s="24">
        <f t="shared" si="1124"/>
        <v>0.64822672477485277</v>
      </c>
      <c r="K4307" s="24">
        <f t="shared" si="1125"/>
        <v>0</v>
      </c>
      <c r="L4307" s="13"/>
      <c r="M4307" s="24"/>
      <c r="N4307" s="24">
        <f t="shared" si="1117"/>
        <v>0</v>
      </c>
      <c r="O4307" s="13"/>
      <c r="P4307" s="13"/>
    </row>
    <row r="4308" spans="1:16">
      <c r="A4308">
        <v>4307</v>
      </c>
      <c r="B4308" s="13">
        <v>6</v>
      </c>
      <c r="C4308" s="13">
        <v>29</v>
      </c>
      <c r="D4308" s="13">
        <v>10</v>
      </c>
      <c r="E4308" s="14">
        <f t="shared" si="1112"/>
        <v>180</v>
      </c>
      <c r="F4308" s="24">
        <f>'1 Solar Profile'!E4310*S$10</f>
        <v>3.8829199499999998</v>
      </c>
      <c r="G4308" s="24">
        <f>'2 Load Profile'!E4309</f>
        <v>0.65769505906363868</v>
      </c>
      <c r="H4308" s="24">
        <f t="shared" si="1122"/>
        <v>-3.225224890936361</v>
      </c>
      <c r="I4308" s="13">
        <f t="shared" si="1123"/>
        <v>-3.225224890936361</v>
      </c>
      <c r="J4308" s="24">
        <f t="shared" si="1124"/>
        <v>0.65769505906363879</v>
      </c>
      <c r="K4308" s="24">
        <f t="shared" si="1125"/>
        <v>0</v>
      </c>
      <c r="L4308" s="13"/>
      <c r="M4308" s="24"/>
      <c r="N4308" s="24">
        <f t="shared" si="1117"/>
        <v>0</v>
      </c>
      <c r="O4308" s="13"/>
      <c r="P4308" s="13"/>
    </row>
    <row r="4309" spans="1:16">
      <c r="A4309">
        <v>4308</v>
      </c>
      <c r="B4309" s="13">
        <v>6</v>
      </c>
      <c r="C4309" s="13">
        <v>29</v>
      </c>
      <c r="D4309" s="13">
        <v>11</v>
      </c>
      <c r="E4309" s="14">
        <f t="shared" si="1112"/>
        <v>180</v>
      </c>
      <c r="F4309" s="24">
        <f>'1 Solar Profile'!E4311*S$10</f>
        <v>1.1970850499999999</v>
      </c>
      <c r="G4309" s="24">
        <f>'2 Load Profile'!E4310</f>
        <v>0.64364861455134947</v>
      </c>
      <c r="H4309" s="24">
        <f t="shared" si="1122"/>
        <v>-0.5534364354486504</v>
      </c>
      <c r="I4309" s="13">
        <f t="shared" si="1123"/>
        <v>-0.5534364354486504</v>
      </c>
      <c r="J4309" s="24">
        <f t="shared" si="1124"/>
        <v>0.64364861455134947</v>
      </c>
      <c r="K4309" s="24">
        <f t="shared" si="1125"/>
        <v>0</v>
      </c>
      <c r="L4309" s="13"/>
      <c r="M4309" s="24"/>
      <c r="N4309" s="24">
        <f t="shared" si="1117"/>
        <v>0</v>
      </c>
      <c r="O4309" s="13"/>
      <c r="P4309" s="13"/>
    </row>
    <row r="4310" spans="1:16">
      <c r="A4310">
        <v>4309</v>
      </c>
      <c r="B4310" s="13">
        <v>6</v>
      </c>
      <c r="C4310" s="13">
        <v>29</v>
      </c>
      <c r="D4310" s="13">
        <v>12</v>
      </c>
      <c r="E4310" s="14">
        <f t="shared" si="1112"/>
        <v>180</v>
      </c>
      <c r="F4310" s="24">
        <f>'1 Solar Profile'!E4312*S$10</f>
        <v>3.4379903250000003</v>
      </c>
      <c r="G4310" s="24">
        <f>'2 Load Profile'!E4311</f>
        <v>0.67378927808486488</v>
      </c>
      <c r="H4310" s="24">
        <f t="shared" si="1122"/>
        <v>-2.7642010469151357</v>
      </c>
      <c r="I4310" s="13">
        <f t="shared" si="1123"/>
        <v>-2.7642010469151357</v>
      </c>
      <c r="J4310" s="24">
        <f t="shared" si="1124"/>
        <v>0.67378927808486466</v>
      </c>
      <c r="K4310" s="24">
        <f t="shared" si="1125"/>
        <v>0</v>
      </c>
      <c r="L4310" s="13"/>
      <c r="M4310" s="24"/>
      <c r="N4310" s="24">
        <f t="shared" si="1117"/>
        <v>0</v>
      </c>
      <c r="O4310" s="13"/>
      <c r="P4310" s="13"/>
    </row>
    <row r="4311" spans="1:16">
      <c r="A4311">
        <v>4310</v>
      </c>
      <c r="B4311" s="13">
        <v>6</v>
      </c>
      <c r="C4311" s="13">
        <v>29</v>
      </c>
      <c r="D4311" s="13">
        <v>13</v>
      </c>
      <c r="E4311" s="14">
        <f t="shared" si="1112"/>
        <v>180</v>
      </c>
      <c r="F4311" s="24">
        <f>'1 Solar Profile'!E4313*S$10</f>
        <v>1.104026175</v>
      </c>
      <c r="G4311" s="24">
        <f>'2 Load Profile'!E4312</f>
        <v>0.82920105494375773</v>
      </c>
      <c r="H4311" s="24">
        <f t="shared" si="1122"/>
        <v>-0.27482512005624227</v>
      </c>
      <c r="I4311" s="13">
        <f t="shared" si="1123"/>
        <v>-0.27482512005624227</v>
      </c>
      <c r="J4311" s="24">
        <f t="shared" si="1124"/>
        <v>0.82920105494375773</v>
      </c>
      <c r="K4311" s="24">
        <f t="shared" si="1125"/>
        <v>0</v>
      </c>
      <c r="L4311" s="13"/>
      <c r="M4311" s="24"/>
      <c r="N4311" s="24">
        <f t="shared" si="1117"/>
        <v>0</v>
      </c>
      <c r="O4311" s="13"/>
      <c r="P4311" s="13"/>
    </row>
    <row r="4312" spans="1:16">
      <c r="A4312">
        <v>4311</v>
      </c>
      <c r="B4312" s="13">
        <v>6</v>
      </c>
      <c r="C4312" s="13">
        <v>29</v>
      </c>
      <c r="D4312" s="13">
        <v>14</v>
      </c>
      <c r="E4312" s="14">
        <f t="shared" ref="E4312:E4375" si="1130">IF(D4312&lt;D4311, E4311+1,E4311)</f>
        <v>180</v>
      </c>
      <c r="F4312" s="24">
        <f>'1 Solar Profile'!E4314*S$10</f>
        <v>3.0926195999999999</v>
      </c>
      <c r="G4312" s="24">
        <f>'2 Load Profile'!E4313</f>
        <v>1.018581768586688</v>
      </c>
      <c r="H4312" s="24">
        <f t="shared" si="1122"/>
        <v>-2.0740378314133121</v>
      </c>
      <c r="I4312" s="13">
        <f t="shared" si="1123"/>
        <v>-2.0740378314133121</v>
      </c>
      <c r="J4312" s="24">
        <f t="shared" si="1124"/>
        <v>1.0185817685866878</v>
      </c>
      <c r="K4312" s="24">
        <f t="shared" si="1125"/>
        <v>0</v>
      </c>
      <c r="L4312" s="13"/>
      <c r="M4312" s="24"/>
      <c r="N4312" s="24">
        <f t="shared" si="1117"/>
        <v>0</v>
      </c>
      <c r="O4312" s="13"/>
      <c r="P4312" s="13"/>
    </row>
    <row r="4313" spans="1:16">
      <c r="A4313">
        <v>4312</v>
      </c>
      <c r="B4313" s="13">
        <v>6</v>
      </c>
      <c r="C4313" s="13">
        <v>29</v>
      </c>
      <c r="D4313" s="13">
        <v>15</v>
      </c>
      <c r="E4313" s="14">
        <f t="shared" si="1130"/>
        <v>180</v>
      </c>
      <c r="F4313" s="24">
        <f>'1 Solar Profile'!E4315*S$10</f>
        <v>2.4498762749999998</v>
      </c>
      <c r="G4313" s="24">
        <f>'2 Load Profile'!E4314</f>
        <v>1.2763578822739068</v>
      </c>
      <c r="H4313" s="24">
        <f t="shared" si="1122"/>
        <v>-1.173518392726093</v>
      </c>
      <c r="I4313" s="13">
        <f t="shared" si="1123"/>
        <v>-1.173518392726093</v>
      </c>
      <c r="J4313" s="24">
        <f t="shared" si="1124"/>
        <v>1.2763578822739068</v>
      </c>
      <c r="K4313" s="24">
        <f t="shared" si="1125"/>
        <v>0</v>
      </c>
      <c r="L4313" s="13"/>
      <c r="M4313" s="24"/>
      <c r="N4313" s="24">
        <f t="shared" si="1117"/>
        <v>0</v>
      </c>
      <c r="O4313" s="13"/>
      <c r="P4313" s="13"/>
    </row>
    <row r="4314" spans="1:16">
      <c r="A4314">
        <v>4313</v>
      </c>
      <c r="B4314" s="13">
        <v>6</v>
      </c>
      <c r="C4314" s="13">
        <v>29</v>
      </c>
      <c r="D4314" s="13">
        <v>16</v>
      </c>
      <c r="E4314" s="14">
        <f t="shared" si="1130"/>
        <v>180</v>
      </c>
      <c r="F4314" s="24">
        <f>'1 Solar Profile'!E4316*S$10</f>
        <v>0.98373870000000008</v>
      </c>
      <c r="G4314" s="24">
        <f>'2 Load Profile'!E4315</f>
        <v>1.6478975184913587</v>
      </c>
      <c r="H4314" s="24">
        <f t="shared" si="1122"/>
        <v>0.6641588184913586</v>
      </c>
      <c r="I4314" s="13">
        <f t="shared" si="1123"/>
        <v>0</v>
      </c>
      <c r="J4314" s="24">
        <f t="shared" si="1124"/>
        <v>0.98373870000000008</v>
      </c>
      <c r="K4314" s="24">
        <f t="shared" si="1125"/>
        <v>0.6641588184913586</v>
      </c>
      <c r="L4314" s="13"/>
      <c r="M4314" s="24"/>
      <c r="N4314" s="24">
        <f t="shared" si="1117"/>
        <v>0</v>
      </c>
      <c r="O4314" s="13"/>
      <c r="P4314" s="13"/>
    </row>
    <row r="4315" spans="1:16">
      <c r="A4315">
        <v>4314</v>
      </c>
      <c r="B4315" s="13">
        <v>6</v>
      </c>
      <c r="C4315" s="13">
        <v>29</v>
      </c>
      <c r="D4315" s="13">
        <v>17</v>
      </c>
      <c r="E4315" s="14">
        <f t="shared" si="1130"/>
        <v>180</v>
      </c>
      <c r="F4315" s="24">
        <f>'1 Solar Profile'!E4317*S$10</f>
        <v>0.69700522500000006</v>
      </c>
      <c r="G4315" s="24">
        <f>'2 Load Profile'!E4316</f>
        <v>1.6641106605192342</v>
      </c>
      <c r="H4315" s="24">
        <f t="shared" si="1122"/>
        <v>0.96710543551923411</v>
      </c>
      <c r="I4315" s="13">
        <f t="shared" si="1123"/>
        <v>0</v>
      </c>
      <c r="J4315" s="24">
        <f t="shared" si="1124"/>
        <v>0.69700522500000006</v>
      </c>
      <c r="K4315" s="24">
        <f t="shared" si="1125"/>
        <v>0.96710543551923411</v>
      </c>
      <c r="L4315" s="13"/>
      <c r="M4315" s="24"/>
      <c r="N4315" s="24">
        <f t="shared" si="1117"/>
        <v>0</v>
      </c>
      <c r="O4315" s="13"/>
      <c r="P4315" s="13"/>
    </row>
    <row r="4316" spans="1:16">
      <c r="A4316">
        <v>4315</v>
      </c>
      <c r="B4316" s="13">
        <v>6</v>
      </c>
      <c r="C4316" s="13">
        <v>29</v>
      </c>
      <c r="D4316" s="13">
        <v>18</v>
      </c>
      <c r="E4316" s="14">
        <f t="shared" si="1130"/>
        <v>180</v>
      </c>
      <c r="F4316" s="24">
        <f>'1 Solar Profile'!E4318*S$10</f>
        <v>0.18180697500000001</v>
      </c>
      <c r="G4316" s="24">
        <f>'2 Load Profile'!E4317</f>
        <v>1.6729108003347188</v>
      </c>
      <c r="H4316" s="24">
        <f t="shared" si="1122"/>
        <v>1.4911038253347189</v>
      </c>
      <c r="I4316" s="13">
        <f t="shared" si="1123"/>
        <v>0</v>
      </c>
      <c r="J4316" s="24">
        <f t="shared" si="1124"/>
        <v>0.18180697500000001</v>
      </c>
      <c r="K4316" s="24">
        <f t="shared" si="1125"/>
        <v>1.4911038253347189</v>
      </c>
      <c r="L4316" s="13"/>
      <c r="M4316" s="24"/>
      <c r="N4316" s="24">
        <f t="shared" si="1117"/>
        <v>0</v>
      </c>
      <c r="O4316" s="13"/>
      <c r="P4316" s="13"/>
    </row>
    <row r="4317" spans="1:16">
      <c r="A4317">
        <v>4316</v>
      </c>
      <c r="B4317" s="13">
        <v>6</v>
      </c>
      <c r="C4317" s="13">
        <v>29</v>
      </c>
      <c r="D4317" s="13">
        <v>19</v>
      </c>
      <c r="E4317" s="14">
        <f t="shared" si="1130"/>
        <v>180</v>
      </c>
      <c r="F4317" s="24">
        <f>'1 Solar Profile'!E4319*S$10</f>
        <v>0</v>
      </c>
      <c r="G4317" s="24">
        <f>'2 Load Profile'!E4318</f>
        <v>1.7340616033421068</v>
      </c>
      <c r="H4317" s="24">
        <f t="shared" si="1122"/>
        <v>1.7340616033421068</v>
      </c>
      <c r="I4317" s="13">
        <f t="shared" si="1123"/>
        <v>0</v>
      </c>
      <c r="J4317" s="24">
        <f t="shared" si="1124"/>
        <v>0</v>
      </c>
      <c r="K4317" s="24">
        <f t="shared" si="1125"/>
        <v>1.7340616033421068</v>
      </c>
      <c r="L4317" s="13"/>
      <c r="M4317" s="24"/>
      <c r="N4317" s="24">
        <f t="shared" si="1117"/>
        <v>0</v>
      </c>
      <c r="O4317" s="13"/>
      <c r="P4317" s="13"/>
    </row>
    <row r="4318" spans="1:16">
      <c r="A4318">
        <v>4317</v>
      </c>
      <c r="B4318" s="13">
        <v>6</v>
      </c>
      <c r="C4318" s="13">
        <v>29</v>
      </c>
      <c r="D4318" s="13">
        <v>20</v>
      </c>
      <c r="E4318" s="14">
        <f t="shared" si="1130"/>
        <v>180</v>
      </c>
      <c r="F4318" s="24">
        <f>'1 Solar Profile'!E4320*S$10</f>
        <v>0</v>
      </c>
      <c r="G4318" s="24">
        <f>'2 Load Profile'!E4319</f>
        <v>1.7650936545228708</v>
      </c>
      <c r="H4318" s="24">
        <f t="shared" si="1122"/>
        <v>1.7650936545228708</v>
      </c>
      <c r="I4318" s="13">
        <f t="shared" si="1123"/>
        <v>0</v>
      </c>
      <c r="J4318" s="24">
        <f t="shared" si="1124"/>
        <v>0</v>
      </c>
      <c r="K4318" s="24">
        <f t="shared" si="1125"/>
        <v>1.7650936545228708</v>
      </c>
      <c r="L4318" s="13"/>
      <c r="M4318" s="24"/>
      <c r="N4318" s="24">
        <f t="shared" si="1117"/>
        <v>0</v>
      </c>
      <c r="O4318" s="24"/>
      <c r="P4318" s="24"/>
    </row>
    <row r="4319" spans="1:16">
      <c r="A4319">
        <v>4318</v>
      </c>
      <c r="B4319" s="13">
        <v>6</v>
      </c>
      <c r="C4319" s="13">
        <v>29</v>
      </c>
      <c r="D4319" s="13">
        <v>21</v>
      </c>
      <c r="E4319" s="14">
        <f t="shared" si="1130"/>
        <v>180</v>
      </c>
      <c r="F4319" s="24">
        <f>'1 Solar Profile'!E4321*S$10</f>
        <v>0</v>
      </c>
      <c r="G4319" s="24">
        <f>'2 Load Profile'!E4320</f>
        <v>1.3891382942242931</v>
      </c>
      <c r="H4319" s="24">
        <f t="shared" si="1122"/>
        <v>1.3891382942242931</v>
      </c>
      <c r="I4319" s="13">
        <f t="shared" si="1123"/>
        <v>0</v>
      </c>
      <c r="J4319" s="24">
        <f t="shared" si="1124"/>
        <v>0</v>
      </c>
      <c r="K4319" s="24">
        <f t="shared" si="1125"/>
        <v>1.3891382942242931</v>
      </c>
      <c r="L4319" s="13"/>
      <c r="M4319" s="24"/>
      <c r="N4319" s="24">
        <f t="shared" si="1117"/>
        <v>0</v>
      </c>
      <c r="O4319" s="13"/>
      <c r="P4319" s="13"/>
    </row>
    <row r="4320" spans="1:16">
      <c r="A4320">
        <v>4319</v>
      </c>
      <c r="B4320" s="13">
        <v>6</v>
      </c>
      <c r="C4320" s="13">
        <v>29</v>
      </c>
      <c r="D4320" s="13">
        <v>22</v>
      </c>
      <c r="E4320" s="14">
        <f t="shared" si="1130"/>
        <v>180</v>
      </c>
      <c r="F4320" s="24">
        <f>'1 Solar Profile'!E4322*S$10</f>
        <v>0</v>
      </c>
      <c r="G4320" s="24">
        <f>'2 Load Profile'!E4321</f>
        <v>0.96619225970024714</v>
      </c>
      <c r="H4320" s="24">
        <f t="shared" si="1122"/>
        <v>0.96619225970024714</v>
      </c>
      <c r="I4320" s="13">
        <f t="shared" si="1123"/>
        <v>0</v>
      </c>
      <c r="J4320" s="24">
        <f t="shared" si="1124"/>
        <v>0</v>
      </c>
      <c r="K4320" s="24">
        <f t="shared" si="1125"/>
        <v>0.96619225970024714</v>
      </c>
      <c r="L4320" s="13"/>
      <c r="M4320" s="24"/>
      <c r="N4320" s="24">
        <f t="shared" si="1117"/>
        <v>0</v>
      </c>
      <c r="O4320" s="13"/>
      <c r="P4320" s="13"/>
    </row>
    <row r="4321" spans="1:16">
      <c r="A4321">
        <v>4320</v>
      </c>
      <c r="B4321" s="13">
        <v>6</v>
      </c>
      <c r="C4321" s="13">
        <v>29</v>
      </c>
      <c r="D4321" s="13">
        <v>23</v>
      </c>
      <c r="E4321" s="14">
        <f t="shared" si="1130"/>
        <v>180</v>
      </c>
      <c r="F4321" s="24">
        <f>'1 Solar Profile'!E4323*S$10</f>
        <v>0</v>
      </c>
      <c r="G4321" s="24">
        <f>'2 Load Profile'!E4322</f>
        <v>0.57578483878257025</v>
      </c>
      <c r="H4321" s="24">
        <f t="shared" si="1122"/>
        <v>0.57578483878257025</v>
      </c>
      <c r="I4321" s="13">
        <f t="shared" si="1123"/>
        <v>0</v>
      </c>
      <c r="J4321" s="24">
        <f t="shared" si="1124"/>
        <v>0</v>
      </c>
      <c r="K4321" s="24">
        <f t="shared" si="1125"/>
        <v>0.57578483878257025</v>
      </c>
      <c r="L4321" s="13">
        <f t="shared" ref="L4321" si="1131">SUM(I4298:I4321)</f>
        <v>-16.675996953004699</v>
      </c>
      <c r="M4321" s="24">
        <f t="shared" ref="M4321" si="1132">SUMIF(H4298:H4321,"&gt;0",H4298:H4321)</f>
        <v>11.980754203746924</v>
      </c>
      <c r="N4321" s="24">
        <f t="shared" si="1117"/>
        <v>-4.6952427492577744</v>
      </c>
      <c r="O4321" s="13">
        <f t="shared" ref="O4321" si="1133">IF(M4321&gt;(L4321*-1),(M4321+L4321)*S$12,0)</f>
        <v>0</v>
      </c>
      <c r="P4321" s="13">
        <f t="shared" ref="P4321" si="1134">IF(M4321&lt;(L4321*-1),(M4321+L4321)*S$14,0)</f>
        <v>-0.12418917071786814</v>
      </c>
    </row>
    <row r="4322" spans="1:16">
      <c r="A4322">
        <v>4321</v>
      </c>
      <c r="B4322" s="13">
        <v>6</v>
      </c>
      <c r="C4322" s="13">
        <v>30</v>
      </c>
      <c r="D4322" s="13">
        <v>0</v>
      </c>
      <c r="E4322" s="14">
        <f t="shared" si="1130"/>
        <v>181</v>
      </c>
      <c r="F4322" s="24">
        <f>'1 Solar Profile'!E4324*S$10</f>
        <v>0</v>
      </c>
      <c r="G4322" s="24">
        <f>'2 Load Profile'!E4323</f>
        <v>0.46915494856747447</v>
      </c>
      <c r="H4322" s="24">
        <f t="shared" si="1122"/>
        <v>0.46915494856747447</v>
      </c>
      <c r="I4322" s="13">
        <f t="shared" si="1123"/>
        <v>0</v>
      </c>
      <c r="J4322" s="24">
        <f t="shared" si="1124"/>
        <v>0</v>
      </c>
      <c r="K4322" s="24">
        <f t="shared" si="1125"/>
        <v>0.46915494856747447</v>
      </c>
      <c r="L4322" s="13"/>
      <c r="M4322" s="24"/>
      <c r="N4322" s="24">
        <f t="shared" si="1117"/>
        <v>0</v>
      </c>
      <c r="O4322" s="13"/>
      <c r="P4322" s="13"/>
    </row>
    <row r="4323" spans="1:16">
      <c r="A4323">
        <v>4322</v>
      </c>
      <c r="B4323" s="13">
        <v>6</v>
      </c>
      <c r="C4323" s="13">
        <v>30</v>
      </c>
      <c r="D4323" s="13">
        <v>1</v>
      </c>
      <c r="E4323" s="14">
        <f t="shared" si="1130"/>
        <v>181</v>
      </c>
      <c r="F4323" s="24">
        <f>'1 Solar Profile'!E4325*S$10</f>
        <v>0</v>
      </c>
      <c r="G4323" s="24">
        <f>'2 Load Profile'!E4324</f>
        <v>0.41824819802088353</v>
      </c>
      <c r="H4323" s="24">
        <f t="shared" si="1122"/>
        <v>0.41824819802088353</v>
      </c>
      <c r="I4323" s="13">
        <f t="shared" si="1123"/>
        <v>0</v>
      </c>
      <c r="J4323" s="24">
        <f t="shared" si="1124"/>
        <v>0</v>
      </c>
      <c r="K4323" s="24">
        <f t="shared" si="1125"/>
        <v>0.41824819802088353</v>
      </c>
      <c r="L4323" s="13"/>
      <c r="M4323" s="24"/>
      <c r="N4323" s="24">
        <f t="shared" si="1117"/>
        <v>0</v>
      </c>
      <c r="O4323" s="13"/>
      <c r="P4323" s="13"/>
    </row>
    <row r="4324" spans="1:16">
      <c r="A4324">
        <v>4323</v>
      </c>
      <c r="B4324" s="13">
        <v>6</v>
      </c>
      <c r="C4324" s="13">
        <v>30</v>
      </c>
      <c r="D4324" s="13">
        <v>2</v>
      </c>
      <c r="E4324" s="14">
        <f t="shared" si="1130"/>
        <v>181</v>
      </c>
      <c r="F4324" s="24">
        <f>'1 Solar Profile'!E4326*S$10</f>
        <v>0</v>
      </c>
      <c r="G4324" s="24">
        <f>'2 Load Profile'!E4325</f>
        <v>0.407613867004747</v>
      </c>
      <c r="H4324" s="24">
        <f t="shared" si="1122"/>
        <v>0.407613867004747</v>
      </c>
      <c r="I4324" s="13">
        <f t="shared" si="1123"/>
        <v>0</v>
      </c>
      <c r="J4324" s="24">
        <f t="shared" si="1124"/>
        <v>0</v>
      </c>
      <c r="K4324" s="24">
        <f t="shared" si="1125"/>
        <v>0.407613867004747</v>
      </c>
      <c r="L4324" s="13"/>
      <c r="M4324" s="24"/>
      <c r="N4324" s="24">
        <f t="shared" si="1117"/>
        <v>0</v>
      </c>
      <c r="O4324" s="13"/>
      <c r="P4324" s="13"/>
    </row>
    <row r="4325" spans="1:16">
      <c r="A4325">
        <v>4324</v>
      </c>
      <c r="B4325" s="13">
        <v>6</v>
      </c>
      <c r="C4325" s="13">
        <v>30</v>
      </c>
      <c r="D4325" s="13">
        <v>3</v>
      </c>
      <c r="E4325" s="14">
        <f t="shared" si="1130"/>
        <v>181</v>
      </c>
      <c r="F4325" s="24">
        <f>'1 Solar Profile'!E4327*S$10</f>
        <v>0</v>
      </c>
      <c r="G4325" s="24">
        <f>'2 Load Profile'!E4326</f>
        <v>0.40627450392604081</v>
      </c>
      <c r="H4325" s="24">
        <f t="shared" si="1122"/>
        <v>0.40627450392604081</v>
      </c>
      <c r="I4325" s="13">
        <f t="shared" si="1123"/>
        <v>0</v>
      </c>
      <c r="J4325" s="24">
        <f t="shared" si="1124"/>
        <v>0</v>
      </c>
      <c r="K4325" s="24">
        <f t="shared" si="1125"/>
        <v>0.40627450392604081</v>
      </c>
      <c r="L4325" s="13"/>
      <c r="M4325" s="24"/>
      <c r="N4325" s="24">
        <f t="shared" si="1117"/>
        <v>0</v>
      </c>
      <c r="O4325" s="13"/>
      <c r="P4325" s="13"/>
    </row>
    <row r="4326" spans="1:16">
      <c r="A4326">
        <v>4325</v>
      </c>
      <c r="B4326" s="13">
        <v>6</v>
      </c>
      <c r="C4326" s="13">
        <v>30</v>
      </c>
      <c r="D4326" s="13">
        <v>4</v>
      </c>
      <c r="E4326" s="14">
        <f t="shared" si="1130"/>
        <v>181</v>
      </c>
      <c r="F4326" s="24">
        <f>'1 Solar Profile'!E4328*S$10</f>
        <v>0</v>
      </c>
      <c r="G4326" s="24">
        <f>'2 Load Profile'!E4327</f>
        <v>0.4501416262383876</v>
      </c>
      <c r="H4326" s="24">
        <f t="shared" si="1122"/>
        <v>0.4501416262383876</v>
      </c>
      <c r="I4326" s="13">
        <f t="shared" si="1123"/>
        <v>0</v>
      </c>
      <c r="J4326" s="24">
        <f t="shared" si="1124"/>
        <v>0</v>
      </c>
      <c r="K4326" s="24">
        <f t="shared" si="1125"/>
        <v>0.4501416262383876</v>
      </c>
      <c r="L4326" s="13"/>
      <c r="M4326" s="24"/>
      <c r="N4326" s="24">
        <f t="shared" si="1117"/>
        <v>0</v>
      </c>
      <c r="O4326" s="13"/>
      <c r="P4326" s="13"/>
    </row>
    <row r="4327" spans="1:16">
      <c r="A4327">
        <v>4326</v>
      </c>
      <c r="B4327" s="13">
        <v>6</v>
      </c>
      <c r="C4327" s="13">
        <v>30</v>
      </c>
      <c r="D4327" s="13">
        <v>5</v>
      </c>
      <c r="E4327" s="14">
        <f t="shared" si="1130"/>
        <v>181</v>
      </c>
      <c r="F4327" s="24">
        <f>'1 Solar Profile'!E4329*S$10</f>
        <v>0.23869912499999998</v>
      </c>
      <c r="G4327" s="24">
        <f>'2 Load Profile'!E4328</f>
        <v>0.56600668007199106</v>
      </c>
      <c r="H4327" s="24">
        <f t="shared" si="1122"/>
        <v>0.32730755507199105</v>
      </c>
      <c r="I4327" s="13">
        <f t="shared" si="1123"/>
        <v>0</v>
      </c>
      <c r="J4327" s="24">
        <f t="shared" si="1124"/>
        <v>0.23869912499999998</v>
      </c>
      <c r="K4327" s="24">
        <f t="shared" si="1125"/>
        <v>0.32730755507199105</v>
      </c>
      <c r="L4327" s="13"/>
      <c r="M4327" s="24"/>
      <c r="N4327" s="24">
        <f t="shared" si="1117"/>
        <v>0</v>
      </c>
      <c r="O4327" s="13"/>
      <c r="P4327" s="13"/>
    </row>
    <row r="4328" spans="1:16">
      <c r="A4328">
        <v>4327</v>
      </c>
      <c r="B4328" s="13">
        <v>6</v>
      </c>
      <c r="C4328" s="13">
        <v>30</v>
      </c>
      <c r="D4328" s="13">
        <v>6</v>
      </c>
      <c r="E4328" s="14">
        <f t="shared" si="1130"/>
        <v>181</v>
      </c>
      <c r="F4328" s="24">
        <f>'1 Solar Profile'!E4330*S$10</f>
        <v>0.74208172500000003</v>
      </c>
      <c r="G4328" s="24">
        <f>'2 Load Profile'!E4329</f>
        <v>0.72664701425718903</v>
      </c>
      <c r="H4328" s="24">
        <f t="shared" si="1122"/>
        <v>-1.5434710742810998E-2</v>
      </c>
      <c r="I4328" s="13">
        <f t="shared" si="1123"/>
        <v>-1.5434710742810998E-2</v>
      </c>
      <c r="J4328" s="24">
        <f t="shared" si="1124"/>
        <v>0.72664701425718903</v>
      </c>
      <c r="K4328" s="24">
        <f t="shared" si="1125"/>
        <v>0</v>
      </c>
      <c r="L4328" s="13"/>
      <c r="M4328" s="24"/>
      <c r="N4328" s="24">
        <f t="shared" si="1117"/>
        <v>0</v>
      </c>
      <c r="O4328" s="13"/>
      <c r="P4328" s="13"/>
    </row>
    <row r="4329" spans="1:16">
      <c r="A4329">
        <v>4328</v>
      </c>
      <c r="B4329" s="13">
        <v>6</v>
      </c>
      <c r="C4329" s="13">
        <v>30</v>
      </c>
      <c r="D4329" s="13">
        <v>7</v>
      </c>
      <c r="E4329" s="14">
        <f t="shared" si="1130"/>
        <v>181</v>
      </c>
      <c r="F4329" s="24">
        <f>'1 Solar Profile'!E4331*S$10</f>
        <v>1.8101805749999997</v>
      </c>
      <c r="G4329" s="24">
        <f>'2 Load Profile'!E4330</f>
        <v>0.67438053848826607</v>
      </c>
      <c r="H4329" s="24">
        <f t="shared" si="1122"/>
        <v>-1.1358000365117338</v>
      </c>
      <c r="I4329" s="13">
        <f t="shared" si="1123"/>
        <v>-1.1358000365117338</v>
      </c>
      <c r="J4329" s="24">
        <f t="shared" si="1124"/>
        <v>0.67438053848826596</v>
      </c>
      <c r="K4329" s="24">
        <f t="shared" si="1125"/>
        <v>0</v>
      </c>
      <c r="L4329" s="13"/>
      <c r="M4329" s="24"/>
      <c r="N4329" s="24">
        <f t="shared" ref="N4329:N4392" si="1135">M4329+L4329</f>
        <v>0</v>
      </c>
      <c r="O4329" s="13"/>
      <c r="P4329" s="13"/>
    </row>
    <row r="4330" spans="1:16">
      <c r="A4330">
        <v>4329</v>
      </c>
      <c r="B4330" s="13">
        <v>6</v>
      </c>
      <c r="C4330" s="13">
        <v>30</v>
      </c>
      <c r="D4330" s="13">
        <v>8</v>
      </c>
      <c r="E4330" s="14">
        <f t="shared" si="1130"/>
        <v>181</v>
      </c>
      <c r="F4330" s="24">
        <f>'1 Solar Profile'!E4332*S$10</f>
        <v>2.3253819749999995</v>
      </c>
      <c r="G4330" s="24">
        <f>'2 Load Profile'!E4331</f>
        <v>0.63507706197078895</v>
      </c>
      <c r="H4330" s="24">
        <f t="shared" si="1122"/>
        <v>-1.6903049130292107</v>
      </c>
      <c r="I4330" s="13">
        <f t="shared" si="1123"/>
        <v>-1.6903049130292107</v>
      </c>
      <c r="J4330" s="24">
        <f t="shared" si="1124"/>
        <v>0.63507706197078884</v>
      </c>
      <c r="K4330" s="24">
        <f t="shared" si="1125"/>
        <v>0</v>
      </c>
      <c r="L4330" s="13"/>
      <c r="M4330" s="24"/>
      <c r="N4330" s="24">
        <f t="shared" si="1135"/>
        <v>0</v>
      </c>
      <c r="O4330" s="13"/>
      <c r="P4330" s="13"/>
    </row>
    <row r="4331" spans="1:16">
      <c r="A4331">
        <v>4330</v>
      </c>
      <c r="B4331" s="13">
        <v>6</v>
      </c>
      <c r="C4331" s="13">
        <v>30</v>
      </c>
      <c r="D4331" s="13">
        <v>9</v>
      </c>
      <c r="E4331" s="14">
        <f t="shared" si="1130"/>
        <v>181</v>
      </c>
      <c r="F4331" s="24">
        <f>'1 Solar Profile'!E4333*S$10</f>
        <v>3.6515461500000002</v>
      </c>
      <c r="G4331" s="24">
        <f>'2 Load Profile'!E4332</f>
        <v>0.64822672477485299</v>
      </c>
      <c r="H4331" s="24">
        <f t="shared" si="1122"/>
        <v>-3.0033194252251469</v>
      </c>
      <c r="I4331" s="13">
        <f t="shared" si="1123"/>
        <v>-3.0033194252251469</v>
      </c>
      <c r="J4331" s="24">
        <f t="shared" si="1124"/>
        <v>0.64822672477485321</v>
      </c>
      <c r="K4331" s="24">
        <f t="shared" si="1125"/>
        <v>0</v>
      </c>
      <c r="L4331" s="13"/>
      <c r="M4331" s="24"/>
      <c r="N4331" s="24">
        <f t="shared" si="1135"/>
        <v>0</v>
      </c>
      <c r="O4331" s="13"/>
      <c r="P4331" s="13"/>
    </row>
    <row r="4332" spans="1:16">
      <c r="A4332">
        <v>4331</v>
      </c>
      <c r="B4332" s="13">
        <v>6</v>
      </c>
      <c r="C4332" s="13">
        <v>30</v>
      </c>
      <c r="D4332" s="13">
        <v>10</v>
      </c>
      <c r="E4332" s="14">
        <f t="shared" si="1130"/>
        <v>181</v>
      </c>
      <c r="F4332" s="24">
        <f>'1 Solar Profile'!E4334*S$10</f>
        <v>4.1543601749999999</v>
      </c>
      <c r="G4332" s="24">
        <f>'2 Load Profile'!E4333</f>
        <v>0.65769505906363868</v>
      </c>
      <c r="H4332" s="24">
        <f t="shared" si="1122"/>
        <v>-3.4966651159363611</v>
      </c>
      <c r="I4332" s="13">
        <f t="shared" si="1123"/>
        <v>-3.4966651159363611</v>
      </c>
      <c r="J4332" s="24">
        <f t="shared" si="1124"/>
        <v>0.65769505906363879</v>
      </c>
      <c r="K4332" s="24">
        <f t="shared" si="1125"/>
        <v>0</v>
      </c>
      <c r="L4332" s="13"/>
      <c r="M4332" s="24"/>
      <c r="N4332" s="24">
        <f t="shared" si="1135"/>
        <v>0</v>
      </c>
      <c r="O4332" s="13"/>
      <c r="P4332" s="13"/>
    </row>
    <row r="4333" spans="1:16">
      <c r="A4333">
        <v>4332</v>
      </c>
      <c r="B4333" s="13">
        <v>6</v>
      </c>
      <c r="C4333" s="13">
        <v>30</v>
      </c>
      <c r="D4333" s="13">
        <v>11</v>
      </c>
      <c r="E4333" s="14">
        <f t="shared" si="1130"/>
        <v>181</v>
      </c>
      <c r="F4333" s="24">
        <f>'1 Solar Profile'!E4335*S$10</f>
        <v>4.1776733249999998</v>
      </c>
      <c r="G4333" s="24">
        <f>'2 Load Profile'!E4334</f>
        <v>0.64364861455134947</v>
      </c>
      <c r="H4333" s="24">
        <f t="shared" si="1122"/>
        <v>-3.5340247104486502</v>
      </c>
      <c r="I4333" s="13">
        <f t="shared" si="1123"/>
        <v>-3.5340247104486502</v>
      </c>
      <c r="J4333" s="24">
        <f t="shared" si="1124"/>
        <v>0.64364861455134958</v>
      </c>
      <c r="K4333" s="24">
        <f t="shared" si="1125"/>
        <v>0</v>
      </c>
      <c r="L4333" s="13"/>
      <c r="M4333" s="24"/>
      <c r="N4333" s="24">
        <f t="shared" si="1135"/>
        <v>0</v>
      </c>
      <c r="O4333" s="13"/>
      <c r="P4333" s="13"/>
    </row>
    <row r="4334" spans="1:16">
      <c r="A4334">
        <v>4333</v>
      </c>
      <c r="B4334" s="13">
        <v>6</v>
      </c>
      <c r="C4334" s="13">
        <v>30</v>
      </c>
      <c r="D4334" s="13">
        <v>12</v>
      </c>
      <c r="E4334" s="14">
        <f t="shared" si="1130"/>
        <v>181</v>
      </c>
      <c r="F4334" s="24">
        <f>'1 Solar Profile'!E4336*S$10</f>
        <v>3.9729737250000001</v>
      </c>
      <c r="G4334" s="24">
        <f>'2 Load Profile'!E4335</f>
        <v>0.62384541935045534</v>
      </c>
      <c r="H4334" s="24">
        <f t="shared" si="1122"/>
        <v>-3.3491283056495447</v>
      </c>
      <c r="I4334" s="13">
        <f t="shared" si="1123"/>
        <v>-3.3491283056495447</v>
      </c>
      <c r="J4334" s="24">
        <f t="shared" si="1124"/>
        <v>0.62384541935045545</v>
      </c>
      <c r="K4334" s="24">
        <f t="shared" si="1125"/>
        <v>0</v>
      </c>
      <c r="L4334" s="13"/>
      <c r="M4334" s="24"/>
      <c r="N4334" s="24">
        <f t="shared" si="1135"/>
        <v>0</v>
      </c>
      <c r="O4334" s="13"/>
      <c r="P4334" s="13"/>
    </row>
    <row r="4335" spans="1:16">
      <c r="A4335">
        <v>4334</v>
      </c>
      <c r="B4335" s="13">
        <v>6</v>
      </c>
      <c r="C4335" s="13">
        <v>30</v>
      </c>
      <c r="D4335" s="13">
        <v>13</v>
      </c>
      <c r="E4335" s="14">
        <f t="shared" si="1130"/>
        <v>181</v>
      </c>
      <c r="F4335" s="24">
        <f>'1 Solar Profile'!E4337*S$10</f>
        <v>4.0703984999999996</v>
      </c>
      <c r="G4335" s="24">
        <f>'2 Load Profile'!E4336</f>
        <v>0.61567050901209819</v>
      </c>
      <c r="H4335" s="24">
        <f t="shared" si="1122"/>
        <v>-3.4547279909879016</v>
      </c>
      <c r="I4335" s="13">
        <f t="shared" si="1123"/>
        <v>-3.4547279909879016</v>
      </c>
      <c r="J4335" s="24">
        <f t="shared" si="1124"/>
        <v>0.61567050901209797</v>
      </c>
      <c r="K4335" s="24">
        <f t="shared" si="1125"/>
        <v>0</v>
      </c>
      <c r="L4335" s="13"/>
      <c r="M4335" s="24"/>
      <c r="N4335" s="24">
        <f t="shared" si="1135"/>
        <v>0</v>
      </c>
      <c r="O4335" s="13"/>
      <c r="P4335" s="13"/>
    </row>
    <row r="4336" spans="1:16">
      <c r="A4336">
        <v>4335</v>
      </c>
      <c r="B4336" s="13">
        <v>6</v>
      </c>
      <c r="C4336" s="13">
        <v>30</v>
      </c>
      <c r="D4336" s="13">
        <v>14</v>
      </c>
      <c r="E4336" s="14">
        <f t="shared" si="1130"/>
        <v>181</v>
      </c>
      <c r="F4336" s="24">
        <f>'1 Solar Profile'!E4338*S$10</f>
        <v>3.5061641999999997</v>
      </c>
      <c r="G4336" s="24">
        <f>'2 Load Profile'!E4337</f>
        <v>0.64084819069482057</v>
      </c>
      <c r="H4336" s="24">
        <f t="shared" si="1122"/>
        <v>-2.8653160093051793</v>
      </c>
      <c r="I4336" s="13">
        <f t="shared" si="1123"/>
        <v>-2.8653160093051793</v>
      </c>
      <c r="J4336" s="24">
        <f t="shared" si="1124"/>
        <v>0.64084819069482046</v>
      </c>
      <c r="K4336" s="24">
        <f t="shared" si="1125"/>
        <v>0</v>
      </c>
      <c r="L4336" s="13"/>
      <c r="M4336" s="24"/>
      <c r="N4336" s="24">
        <f t="shared" si="1135"/>
        <v>0</v>
      </c>
      <c r="O4336" s="13"/>
      <c r="P4336" s="13"/>
    </row>
    <row r="4337" spans="1:16">
      <c r="A4337">
        <v>4336</v>
      </c>
      <c r="B4337" s="13">
        <v>6</v>
      </c>
      <c r="C4337" s="13">
        <v>30</v>
      </c>
      <c r="D4337" s="13">
        <v>15</v>
      </c>
      <c r="E4337" s="14">
        <f t="shared" si="1130"/>
        <v>181</v>
      </c>
      <c r="F4337" s="24">
        <f>'1 Solar Profile'!E4339*S$10</f>
        <v>2.78667585</v>
      </c>
      <c r="G4337" s="24">
        <f>'2 Load Profile'!E4338</f>
        <v>0.73702017493229321</v>
      </c>
      <c r="H4337" s="24">
        <f t="shared" si="1122"/>
        <v>-2.0496556750677066</v>
      </c>
      <c r="I4337" s="13">
        <f t="shared" si="1123"/>
        <v>-2.0496556750677066</v>
      </c>
      <c r="J4337" s="24">
        <f t="shared" si="1124"/>
        <v>0.73702017493229333</v>
      </c>
      <c r="K4337" s="24">
        <f t="shared" si="1125"/>
        <v>0</v>
      </c>
      <c r="L4337" s="13"/>
      <c r="M4337" s="24"/>
      <c r="N4337" s="24">
        <f t="shared" si="1135"/>
        <v>0</v>
      </c>
      <c r="O4337" s="13"/>
      <c r="P4337" s="13"/>
    </row>
    <row r="4338" spans="1:16">
      <c r="A4338">
        <v>4337</v>
      </c>
      <c r="B4338" s="13">
        <v>6</v>
      </c>
      <c r="C4338" s="13">
        <v>30</v>
      </c>
      <c r="D4338" s="13">
        <v>16</v>
      </c>
      <c r="E4338" s="14">
        <f t="shared" si="1130"/>
        <v>181</v>
      </c>
      <c r="F4338" s="24">
        <f>'1 Solar Profile'!E4340*S$10</f>
        <v>1.7568400499999999</v>
      </c>
      <c r="G4338" s="24">
        <f>'2 Load Profile'!E4339</f>
        <v>1.012816206710047</v>
      </c>
      <c r="H4338" s="24">
        <f t="shared" si="1122"/>
        <v>-0.74402384328995286</v>
      </c>
      <c r="I4338" s="13">
        <f t="shared" si="1123"/>
        <v>-0.74402384328995286</v>
      </c>
      <c r="J4338" s="24">
        <f t="shared" si="1124"/>
        <v>1.012816206710047</v>
      </c>
      <c r="K4338" s="24">
        <f t="shared" si="1125"/>
        <v>0</v>
      </c>
      <c r="L4338" s="13"/>
      <c r="M4338" s="24"/>
      <c r="N4338" s="24">
        <f t="shared" si="1135"/>
        <v>0</v>
      </c>
      <c r="O4338" s="13"/>
      <c r="P4338" s="13"/>
    </row>
    <row r="4339" spans="1:16">
      <c r="A4339">
        <v>4338</v>
      </c>
      <c r="B4339" s="13">
        <v>6</v>
      </c>
      <c r="C4339" s="13">
        <v>30</v>
      </c>
      <c r="D4339" s="13">
        <v>17</v>
      </c>
      <c r="E4339" s="14">
        <f t="shared" si="1130"/>
        <v>181</v>
      </c>
      <c r="F4339" s="24">
        <f>'1 Solar Profile'!E4341*S$10</f>
        <v>0.786947175</v>
      </c>
      <c r="G4339" s="24">
        <f>'2 Load Profile'!E4340</f>
        <v>1.1502411035274644</v>
      </c>
      <c r="H4339" s="24">
        <f t="shared" si="1122"/>
        <v>0.36329392852746445</v>
      </c>
      <c r="I4339" s="13">
        <f t="shared" si="1123"/>
        <v>0</v>
      </c>
      <c r="J4339" s="24">
        <f t="shared" si="1124"/>
        <v>0.786947175</v>
      </c>
      <c r="K4339" s="24">
        <f t="shared" si="1125"/>
        <v>0.36329392852746445</v>
      </c>
      <c r="L4339" s="13"/>
      <c r="M4339" s="24"/>
      <c r="N4339" s="24">
        <f t="shared" si="1135"/>
        <v>0</v>
      </c>
      <c r="O4339" s="13"/>
      <c r="P4339" s="13"/>
    </row>
    <row r="4340" spans="1:16">
      <c r="A4340">
        <v>4339</v>
      </c>
      <c r="B4340" s="13">
        <v>6</v>
      </c>
      <c r="C4340" s="13">
        <v>30</v>
      </c>
      <c r="D4340" s="13">
        <v>18</v>
      </c>
      <c r="E4340" s="14">
        <f t="shared" si="1130"/>
        <v>181</v>
      </c>
      <c r="F4340" s="24">
        <f>'1 Solar Profile'!E4342*S$10</f>
        <v>0.202354425</v>
      </c>
      <c r="G4340" s="24">
        <f>'2 Load Profile'!E4341</f>
        <v>1.2199647301984475</v>
      </c>
      <c r="H4340" s="24">
        <f t="shared" si="1122"/>
        <v>1.0176103051984475</v>
      </c>
      <c r="I4340" s="13">
        <f t="shared" si="1123"/>
        <v>0</v>
      </c>
      <c r="J4340" s="24">
        <f t="shared" si="1124"/>
        <v>0.202354425</v>
      </c>
      <c r="K4340" s="24">
        <f t="shared" si="1125"/>
        <v>1.0176103051984475</v>
      </c>
      <c r="L4340" s="13"/>
      <c r="M4340" s="24"/>
      <c r="N4340" s="24">
        <f t="shared" si="1135"/>
        <v>0</v>
      </c>
      <c r="O4340" s="13"/>
      <c r="P4340" s="13"/>
    </row>
    <row r="4341" spans="1:16">
      <c r="A4341">
        <v>4340</v>
      </c>
      <c r="B4341" s="13">
        <v>6</v>
      </c>
      <c r="C4341" s="13">
        <v>30</v>
      </c>
      <c r="D4341" s="13">
        <v>19</v>
      </c>
      <c r="E4341" s="14">
        <f t="shared" si="1130"/>
        <v>181</v>
      </c>
      <c r="F4341" s="24">
        <f>'1 Solar Profile'!E4343*S$10</f>
        <v>0</v>
      </c>
      <c r="G4341" s="24">
        <f>'2 Load Profile'!E4342</f>
        <v>1.3835156524461578</v>
      </c>
      <c r="H4341" s="24">
        <f t="shared" si="1122"/>
        <v>1.3835156524461578</v>
      </c>
      <c r="I4341" s="13">
        <f t="shared" si="1123"/>
        <v>0</v>
      </c>
      <c r="J4341" s="24">
        <f t="shared" si="1124"/>
        <v>0</v>
      </c>
      <c r="K4341" s="24">
        <f t="shared" si="1125"/>
        <v>1.3835156524461578</v>
      </c>
      <c r="L4341" s="13"/>
      <c r="M4341" s="24"/>
      <c r="N4341" s="24">
        <f t="shared" si="1135"/>
        <v>0</v>
      </c>
      <c r="O4341" s="13"/>
      <c r="P4341" s="13"/>
    </row>
    <row r="4342" spans="1:16">
      <c r="A4342">
        <v>4341</v>
      </c>
      <c r="B4342" s="13">
        <v>6</v>
      </c>
      <c r="C4342" s="13">
        <v>30</v>
      </c>
      <c r="D4342" s="13">
        <v>20</v>
      </c>
      <c r="E4342" s="14">
        <f t="shared" si="1130"/>
        <v>181</v>
      </c>
      <c r="F4342" s="24">
        <f>'1 Solar Profile'!E4344*S$10</f>
        <v>0</v>
      </c>
      <c r="G4342" s="24">
        <f>'2 Load Profile'!E4343</f>
        <v>1.511009660230114</v>
      </c>
      <c r="H4342" s="24">
        <f t="shared" si="1122"/>
        <v>1.511009660230114</v>
      </c>
      <c r="I4342" s="13">
        <f t="shared" si="1123"/>
        <v>0</v>
      </c>
      <c r="J4342" s="24">
        <f t="shared" si="1124"/>
        <v>0</v>
      </c>
      <c r="K4342" s="24">
        <f t="shared" si="1125"/>
        <v>1.511009660230114</v>
      </c>
      <c r="L4342" s="13"/>
      <c r="M4342" s="24"/>
      <c r="N4342" s="24">
        <f t="shared" si="1135"/>
        <v>0</v>
      </c>
      <c r="O4342" s="24"/>
      <c r="P4342" s="24"/>
    </row>
    <row r="4343" spans="1:16">
      <c r="A4343">
        <v>4342</v>
      </c>
      <c r="B4343" s="13">
        <v>6</v>
      </c>
      <c r="C4343" s="13">
        <v>30</v>
      </c>
      <c r="D4343" s="13">
        <v>21</v>
      </c>
      <c r="E4343" s="14">
        <f t="shared" si="1130"/>
        <v>181</v>
      </c>
      <c r="F4343" s="24">
        <f>'1 Solar Profile'!E4345*S$10</f>
        <v>0</v>
      </c>
      <c r="G4343" s="24">
        <f>'2 Load Profile'!E4344</f>
        <v>1.2120312934690058</v>
      </c>
      <c r="H4343" s="24">
        <f t="shared" si="1122"/>
        <v>1.2120312934690058</v>
      </c>
      <c r="I4343" s="13">
        <f t="shared" si="1123"/>
        <v>0</v>
      </c>
      <c r="J4343" s="24">
        <f t="shared" si="1124"/>
        <v>0</v>
      </c>
      <c r="K4343" s="24">
        <f t="shared" si="1125"/>
        <v>1.2120312934690058</v>
      </c>
      <c r="L4343" s="13"/>
      <c r="M4343" s="24"/>
      <c r="N4343" s="24">
        <f t="shared" si="1135"/>
        <v>0</v>
      </c>
      <c r="O4343" s="13"/>
      <c r="P4343" s="13"/>
    </row>
    <row r="4344" spans="1:16">
      <c r="A4344">
        <v>4343</v>
      </c>
      <c r="B4344" s="13">
        <v>6</v>
      </c>
      <c r="C4344" s="13">
        <v>30</v>
      </c>
      <c r="D4344" s="13">
        <v>22</v>
      </c>
      <c r="E4344" s="14">
        <f t="shared" si="1130"/>
        <v>181</v>
      </c>
      <c r="F4344" s="24">
        <f>'1 Solar Profile'!E4346*S$10</f>
        <v>0</v>
      </c>
      <c r="G4344" s="24">
        <f>'2 Load Profile'!E4345</f>
        <v>0.85190916474687961</v>
      </c>
      <c r="H4344" s="24">
        <f t="shared" si="1122"/>
        <v>0.85190916474687961</v>
      </c>
      <c r="I4344" s="13">
        <f t="shared" si="1123"/>
        <v>0</v>
      </c>
      <c r="J4344" s="24">
        <f t="shared" si="1124"/>
        <v>0</v>
      </c>
      <c r="K4344" s="24">
        <f t="shared" si="1125"/>
        <v>0.85190916474687961</v>
      </c>
      <c r="L4344" s="13"/>
      <c r="M4344" s="24"/>
      <c r="N4344" s="24">
        <f t="shared" si="1135"/>
        <v>0</v>
      </c>
      <c r="O4344" s="13"/>
      <c r="P4344" s="13"/>
    </row>
    <row r="4345" spans="1:16">
      <c r="A4345">
        <v>4344</v>
      </c>
      <c r="B4345" s="13">
        <v>6</v>
      </c>
      <c r="C4345" s="13">
        <v>30</v>
      </c>
      <c r="D4345" s="13">
        <v>23</v>
      </c>
      <c r="E4345" s="14">
        <f t="shared" si="1130"/>
        <v>181</v>
      </c>
      <c r="F4345" s="24">
        <f>'1 Solar Profile'!E4347*S$10</f>
        <v>0</v>
      </c>
      <c r="G4345" s="24">
        <f>'2 Load Profile'!E4346</f>
        <v>0.57578483878257025</v>
      </c>
      <c r="H4345" s="24">
        <f t="shared" si="1122"/>
        <v>0.57578483878257025</v>
      </c>
      <c r="I4345" s="13">
        <f t="shared" si="1123"/>
        <v>0</v>
      </c>
      <c r="J4345" s="24">
        <f t="shared" si="1124"/>
        <v>0</v>
      </c>
      <c r="K4345" s="24">
        <f t="shared" si="1125"/>
        <v>0.57578483878257025</v>
      </c>
      <c r="L4345" s="13">
        <f t="shared" ref="L4345" si="1136">SUM(I4322:I4345)</f>
        <v>-25.338400736194199</v>
      </c>
      <c r="M4345" s="24">
        <f t="shared" ref="M4345" si="1137">SUMIF(H4322:H4345,"&gt;0",H4322:H4345)</f>
        <v>9.3938955422301635</v>
      </c>
      <c r="N4345" s="24">
        <f t="shared" si="1135"/>
        <v>-15.944505193964035</v>
      </c>
      <c r="O4345" s="13">
        <f t="shared" ref="O4345" si="1138">IF(M4345&gt;(L4345*-1),(M4345+L4345)*S$12,0)</f>
        <v>0</v>
      </c>
      <c r="P4345" s="13">
        <f t="shared" ref="P4345" si="1139">IF(M4345&lt;(L4345*-1),(M4345+L4345)*S$14,0)</f>
        <v>-0.42173216238034877</v>
      </c>
    </row>
    <row r="4346" spans="1:16">
      <c r="A4346">
        <v>4345</v>
      </c>
      <c r="B4346" s="13">
        <v>7</v>
      </c>
      <c r="C4346" s="13">
        <v>1</v>
      </c>
      <c r="D4346" s="13">
        <v>0</v>
      </c>
      <c r="E4346" s="14">
        <f t="shared" si="1130"/>
        <v>182</v>
      </c>
      <c r="F4346" s="24">
        <f>'1 Solar Profile'!E4348*S$10</f>
        <v>0</v>
      </c>
      <c r="G4346" s="24">
        <f>'2 Load Profile'!E4347</f>
        <v>0.47382755917327313</v>
      </c>
      <c r="H4346" s="24">
        <f t="shared" si="1122"/>
        <v>0.47382755917327313</v>
      </c>
      <c r="I4346" s="13">
        <f t="shared" si="1123"/>
        <v>0</v>
      </c>
      <c r="J4346" s="24">
        <f t="shared" si="1124"/>
        <v>0</v>
      </c>
      <c r="K4346" s="24">
        <f t="shared" si="1125"/>
        <v>0.47382755917327313</v>
      </c>
      <c r="L4346" s="13"/>
      <c r="M4346" s="24"/>
      <c r="N4346" s="24">
        <f t="shared" si="1135"/>
        <v>0</v>
      </c>
      <c r="O4346" s="13"/>
      <c r="P4346" s="13"/>
    </row>
    <row r="4347" spans="1:16">
      <c r="A4347">
        <v>4346</v>
      </c>
      <c r="B4347" s="13">
        <v>7</v>
      </c>
      <c r="C4347" s="13">
        <v>1</v>
      </c>
      <c r="D4347" s="13">
        <v>1</v>
      </c>
      <c r="E4347" s="14">
        <f t="shared" si="1130"/>
        <v>182</v>
      </c>
      <c r="F4347" s="24">
        <f>'1 Solar Profile'!E4349*S$10</f>
        <v>0</v>
      </c>
      <c r="G4347" s="24">
        <f>'2 Load Profile'!E4348</f>
        <v>0.42091923150656735</v>
      </c>
      <c r="H4347" s="24">
        <f t="shared" si="1122"/>
        <v>0.42091923150656735</v>
      </c>
      <c r="I4347" s="13">
        <f t="shared" si="1123"/>
        <v>0</v>
      </c>
      <c r="J4347" s="24">
        <f t="shared" si="1124"/>
        <v>0</v>
      </c>
      <c r="K4347" s="24">
        <f t="shared" si="1125"/>
        <v>0.42091923150656735</v>
      </c>
      <c r="L4347" s="13"/>
      <c r="M4347" s="24"/>
      <c r="N4347" s="24">
        <f t="shared" si="1135"/>
        <v>0</v>
      </c>
      <c r="O4347" s="13"/>
      <c r="P4347" s="13"/>
    </row>
    <row r="4348" spans="1:16">
      <c r="A4348">
        <v>4347</v>
      </c>
      <c r="B4348" s="13">
        <v>7</v>
      </c>
      <c r="C4348" s="13">
        <v>1</v>
      </c>
      <c r="D4348" s="13">
        <v>2</v>
      </c>
      <c r="E4348" s="14">
        <f t="shared" si="1130"/>
        <v>182</v>
      </c>
      <c r="F4348" s="24">
        <f>'1 Solar Profile'!E4350*S$10</f>
        <v>0</v>
      </c>
      <c r="G4348" s="24">
        <f>'2 Load Profile'!E4349</f>
        <v>0.40915676053112093</v>
      </c>
      <c r="H4348" s="24">
        <f t="shared" si="1122"/>
        <v>0.40915676053112093</v>
      </c>
      <c r="I4348" s="13">
        <f t="shared" si="1123"/>
        <v>0</v>
      </c>
      <c r="J4348" s="24">
        <f t="shared" si="1124"/>
        <v>0</v>
      </c>
      <c r="K4348" s="24">
        <f t="shared" si="1125"/>
        <v>0.40915676053112093</v>
      </c>
      <c r="L4348" s="13"/>
      <c r="M4348" s="24"/>
      <c r="N4348" s="24">
        <f t="shared" si="1135"/>
        <v>0</v>
      </c>
      <c r="O4348" s="13"/>
      <c r="P4348" s="13"/>
    </row>
    <row r="4349" spans="1:16">
      <c r="A4349">
        <v>4348</v>
      </c>
      <c r="B4349" s="13">
        <v>7</v>
      </c>
      <c r="C4349" s="13">
        <v>1</v>
      </c>
      <c r="D4349" s="13">
        <v>3</v>
      </c>
      <c r="E4349" s="14">
        <f t="shared" si="1130"/>
        <v>182</v>
      </c>
      <c r="F4349" s="24">
        <f>'1 Solar Profile'!E4351*S$10</f>
        <v>0</v>
      </c>
      <c r="G4349" s="24">
        <f>'2 Load Profile'!E4350</f>
        <v>0.40909197941202974</v>
      </c>
      <c r="H4349" s="24">
        <f t="shared" si="1122"/>
        <v>0.40909197941202974</v>
      </c>
      <c r="I4349" s="13">
        <f t="shared" si="1123"/>
        <v>0</v>
      </c>
      <c r="J4349" s="24">
        <f t="shared" si="1124"/>
        <v>0</v>
      </c>
      <c r="K4349" s="24">
        <f t="shared" si="1125"/>
        <v>0.40909197941202974</v>
      </c>
      <c r="L4349" s="13"/>
      <c r="M4349" s="24"/>
      <c r="N4349" s="24">
        <f t="shared" si="1135"/>
        <v>0</v>
      </c>
      <c r="O4349" s="13"/>
      <c r="P4349" s="13"/>
    </row>
    <row r="4350" spans="1:16">
      <c r="A4350">
        <v>4349</v>
      </c>
      <c r="B4350" s="13">
        <v>7</v>
      </c>
      <c r="C4350" s="13">
        <v>1</v>
      </c>
      <c r="D4350" s="13">
        <v>4</v>
      </c>
      <c r="E4350" s="14">
        <f t="shared" si="1130"/>
        <v>182</v>
      </c>
      <c r="F4350" s="24">
        <f>'1 Solar Profile'!E4352*S$10</f>
        <v>0</v>
      </c>
      <c r="G4350" s="24">
        <f>'2 Load Profile'!E4351</f>
        <v>0.45424299209250635</v>
      </c>
      <c r="H4350" s="24">
        <f t="shared" si="1122"/>
        <v>0.45424299209250635</v>
      </c>
      <c r="I4350" s="13">
        <f t="shared" si="1123"/>
        <v>0</v>
      </c>
      <c r="J4350" s="24">
        <f t="shared" si="1124"/>
        <v>0</v>
      </c>
      <c r="K4350" s="24">
        <f t="shared" si="1125"/>
        <v>0.45424299209250635</v>
      </c>
      <c r="L4350" s="13"/>
      <c r="M4350" s="24"/>
      <c r="N4350" s="24">
        <f t="shared" si="1135"/>
        <v>0</v>
      </c>
      <c r="O4350" s="13"/>
      <c r="P4350" s="13"/>
    </row>
    <row r="4351" spans="1:16">
      <c r="A4351">
        <v>4350</v>
      </c>
      <c r="B4351" s="13">
        <v>7</v>
      </c>
      <c r="C4351" s="13">
        <v>1</v>
      </c>
      <c r="D4351" s="13">
        <v>5</v>
      </c>
      <c r="E4351" s="14">
        <f t="shared" si="1130"/>
        <v>182</v>
      </c>
      <c r="F4351" s="24">
        <f>'1 Solar Profile'!E4353*S$10</f>
        <v>0.21568994999999996</v>
      </c>
      <c r="G4351" s="24">
        <f>'2 Load Profile'!E4352</f>
        <v>0.58032990636163084</v>
      </c>
      <c r="H4351" s="24">
        <f t="shared" si="1122"/>
        <v>0.36463995636163088</v>
      </c>
      <c r="I4351" s="13">
        <f t="shared" si="1123"/>
        <v>0</v>
      </c>
      <c r="J4351" s="24">
        <f t="shared" si="1124"/>
        <v>0.21568994999999996</v>
      </c>
      <c r="K4351" s="24">
        <f t="shared" si="1125"/>
        <v>0.36463995636163088</v>
      </c>
      <c r="L4351" s="13"/>
      <c r="M4351" s="24"/>
      <c r="N4351" s="24">
        <f t="shared" si="1135"/>
        <v>0</v>
      </c>
      <c r="O4351" s="13"/>
      <c r="P4351" s="13"/>
    </row>
    <row r="4352" spans="1:16">
      <c r="A4352">
        <v>4351</v>
      </c>
      <c r="B4352" s="13">
        <v>7</v>
      </c>
      <c r="C4352" s="13">
        <v>1</v>
      </c>
      <c r="D4352" s="13">
        <v>6</v>
      </c>
      <c r="E4352" s="14">
        <f t="shared" si="1130"/>
        <v>182</v>
      </c>
      <c r="F4352" s="24">
        <f>'1 Solar Profile'!E4354*S$10</f>
        <v>1.1408370750000001</v>
      </c>
      <c r="G4352" s="24">
        <f>'2 Load Profile'!E4353</f>
        <v>0.75981484429528079</v>
      </c>
      <c r="H4352" s="24">
        <f t="shared" ref="H4352:H4415" si="1140">G4352-F4352</f>
        <v>-0.3810222307047193</v>
      </c>
      <c r="I4352" s="13">
        <f t="shared" ref="I4352:I4415" si="1141">IF(H4352&lt;0,H4352,0)</f>
        <v>-0.3810222307047193</v>
      </c>
      <c r="J4352" s="24">
        <f t="shared" ref="J4352:J4415" si="1142">F4352+I4352</f>
        <v>0.75981484429528079</v>
      </c>
      <c r="K4352" s="24">
        <f t="shared" ref="K4352:K4415" si="1143">IF(H4352&gt;0,H4352,0)</f>
        <v>0</v>
      </c>
      <c r="L4352" s="13"/>
      <c r="M4352" s="24"/>
      <c r="N4352" s="24">
        <f t="shared" si="1135"/>
        <v>0</v>
      </c>
      <c r="O4352" s="13"/>
      <c r="P4352" s="13"/>
    </row>
    <row r="4353" spans="1:17">
      <c r="A4353">
        <v>4352</v>
      </c>
      <c r="B4353" s="13">
        <v>7</v>
      </c>
      <c r="C4353" s="13">
        <v>1</v>
      </c>
      <c r="D4353" s="13">
        <v>7</v>
      </c>
      <c r="E4353" s="14">
        <f t="shared" si="1130"/>
        <v>182</v>
      </c>
      <c r="F4353" s="24">
        <f>'1 Solar Profile'!E4355*S$10</f>
        <v>2.3109061499999997</v>
      </c>
      <c r="G4353" s="24">
        <f>'2 Load Profile'!E4354</f>
        <v>0.721414428617839</v>
      </c>
      <c r="H4353" s="24">
        <f t="shared" si="1140"/>
        <v>-1.5894917213821607</v>
      </c>
      <c r="I4353" s="13">
        <f t="shared" si="1141"/>
        <v>-1.5894917213821607</v>
      </c>
      <c r="J4353" s="24">
        <f t="shared" si="1142"/>
        <v>0.721414428617839</v>
      </c>
      <c r="K4353" s="24">
        <f t="shared" si="1143"/>
        <v>0</v>
      </c>
      <c r="L4353" s="13"/>
      <c r="M4353" s="24"/>
      <c r="N4353" s="24">
        <f t="shared" si="1135"/>
        <v>0</v>
      </c>
      <c r="O4353" s="13"/>
      <c r="P4353" s="13"/>
    </row>
    <row r="4354" spans="1:17">
      <c r="A4354">
        <v>4353</v>
      </c>
      <c r="B4354" s="13">
        <v>7</v>
      </c>
      <c r="C4354" s="13">
        <v>1</v>
      </c>
      <c r="D4354" s="13">
        <v>8</v>
      </c>
      <c r="E4354" s="14">
        <f t="shared" si="1130"/>
        <v>182</v>
      </c>
      <c r="F4354" s="24">
        <f>'1 Solar Profile'!E4356*S$10</f>
        <v>3.3284096999999999</v>
      </c>
      <c r="G4354" s="24">
        <f>'2 Load Profile'!E4355</f>
        <v>0.68830356846621921</v>
      </c>
      <c r="H4354" s="24">
        <f t="shared" si="1140"/>
        <v>-2.6401061315337806</v>
      </c>
      <c r="I4354" s="13">
        <f t="shared" si="1141"/>
        <v>-2.6401061315337806</v>
      </c>
      <c r="J4354" s="24">
        <f t="shared" si="1142"/>
        <v>0.68830356846621932</v>
      </c>
      <c r="K4354" s="24">
        <f t="shared" si="1143"/>
        <v>0</v>
      </c>
      <c r="L4354" s="13"/>
      <c r="M4354" s="24"/>
      <c r="N4354" s="24">
        <f t="shared" si="1135"/>
        <v>0</v>
      </c>
      <c r="O4354" s="13"/>
      <c r="P4354" s="13"/>
    </row>
    <row r="4355" spans="1:17">
      <c r="A4355">
        <v>4354</v>
      </c>
      <c r="B4355" s="13">
        <v>7</v>
      </c>
      <c r="C4355" s="13">
        <v>1</v>
      </c>
      <c r="D4355" s="13">
        <v>9</v>
      </c>
      <c r="E4355" s="14">
        <f t="shared" si="1130"/>
        <v>182</v>
      </c>
      <c r="F4355" s="24">
        <f>'1 Solar Profile'!E4357*S$10</f>
        <v>4.0946267249999995</v>
      </c>
      <c r="G4355" s="24">
        <f>'2 Load Profile'!E4356</f>
        <v>0.70205675399461676</v>
      </c>
      <c r="H4355" s="24">
        <f t="shared" si="1140"/>
        <v>-3.3925699710053827</v>
      </c>
      <c r="I4355" s="13">
        <f t="shared" si="1141"/>
        <v>-3.3925699710053827</v>
      </c>
      <c r="J4355" s="24">
        <f t="shared" si="1142"/>
        <v>0.70205675399461676</v>
      </c>
      <c r="K4355" s="24">
        <f t="shared" si="1143"/>
        <v>0</v>
      </c>
      <c r="L4355" s="13"/>
      <c r="M4355" s="24"/>
      <c r="N4355" s="24">
        <f t="shared" si="1135"/>
        <v>0</v>
      </c>
      <c r="O4355" s="13"/>
      <c r="P4355" s="13"/>
    </row>
    <row r="4356" spans="1:17">
      <c r="A4356">
        <v>4355</v>
      </c>
      <c r="B4356" s="13">
        <v>7</v>
      </c>
      <c r="C4356" s="13">
        <v>1</v>
      </c>
      <c r="D4356" s="13">
        <v>10</v>
      </c>
      <c r="E4356" s="14">
        <f t="shared" si="1130"/>
        <v>182</v>
      </c>
      <c r="F4356" s="24">
        <f>'1 Solar Profile'!E4358*S$10</f>
        <v>4.5925519499999998</v>
      </c>
      <c r="G4356" s="24">
        <f>'2 Load Profile'!E4357</f>
        <v>0.71118100619780822</v>
      </c>
      <c r="H4356" s="24">
        <f t="shared" si="1140"/>
        <v>-3.8813709438021915</v>
      </c>
      <c r="I4356" s="13">
        <f t="shared" si="1141"/>
        <v>-3.8813709438021915</v>
      </c>
      <c r="J4356" s="24">
        <f t="shared" si="1142"/>
        <v>0.71118100619780833</v>
      </c>
      <c r="K4356" s="24">
        <f t="shared" si="1143"/>
        <v>0</v>
      </c>
      <c r="L4356" s="13"/>
      <c r="M4356" s="24"/>
      <c r="N4356" s="24">
        <f t="shared" si="1135"/>
        <v>0</v>
      </c>
      <c r="O4356" s="13"/>
      <c r="P4356" s="13"/>
    </row>
    <row r="4357" spans="1:17">
      <c r="A4357">
        <v>4356</v>
      </c>
      <c r="B4357" s="13">
        <v>7</v>
      </c>
      <c r="C4357" s="13">
        <v>1</v>
      </c>
      <c r="D4357" s="13">
        <v>11</v>
      </c>
      <c r="E4357" s="14">
        <f t="shared" si="1130"/>
        <v>182</v>
      </c>
      <c r="F4357" s="24">
        <f>'1 Solar Profile'!E4359*S$10</f>
        <v>4.8108170249999995</v>
      </c>
      <c r="G4357" s="24">
        <f>'2 Load Profile'!E4358</f>
        <v>0.69184413211778351</v>
      </c>
      <c r="H4357" s="24">
        <f t="shared" si="1140"/>
        <v>-4.1189728928822156</v>
      </c>
      <c r="I4357" s="13">
        <f t="shared" si="1141"/>
        <v>-4.1189728928822156</v>
      </c>
      <c r="J4357" s="24">
        <f t="shared" si="1142"/>
        <v>0.69184413211778395</v>
      </c>
      <c r="K4357" s="24">
        <f t="shared" si="1143"/>
        <v>0</v>
      </c>
      <c r="L4357" s="13"/>
      <c r="M4357" s="24"/>
      <c r="N4357" s="24">
        <f t="shared" si="1135"/>
        <v>0</v>
      </c>
      <c r="O4357" s="13"/>
      <c r="P4357" s="13"/>
    </row>
    <row r="4358" spans="1:17">
      <c r="A4358">
        <v>4357</v>
      </c>
      <c r="B4358" s="13">
        <v>7</v>
      </c>
      <c r="C4358" s="13">
        <v>1</v>
      </c>
      <c r="D4358" s="13">
        <v>12</v>
      </c>
      <c r="E4358" s="14">
        <f t="shared" si="1130"/>
        <v>182</v>
      </c>
      <c r="F4358" s="24">
        <f>'1 Solar Profile'!E4360*S$10</f>
        <v>4.7679187499999998</v>
      </c>
      <c r="G4358" s="24">
        <f>'2 Load Profile'!E4359</f>
        <v>0.668031691955567</v>
      </c>
      <c r="H4358" s="24">
        <f t="shared" si="1140"/>
        <v>-4.0998870580444331</v>
      </c>
      <c r="I4358" s="13">
        <f t="shared" si="1141"/>
        <v>-4.0998870580444331</v>
      </c>
      <c r="J4358" s="24">
        <f t="shared" si="1142"/>
        <v>0.66803169195556666</v>
      </c>
      <c r="K4358" s="24">
        <f t="shared" si="1143"/>
        <v>0</v>
      </c>
      <c r="L4358" s="13"/>
      <c r="M4358" s="24"/>
      <c r="N4358" s="24">
        <f t="shared" si="1135"/>
        <v>0</v>
      </c>
      <c r="O4358" s="13"/>
      <c r="P4358" s="13"/>
    </row>
    <row r="4359" spans="1:17">
      <c r="A4359">
        <v>4358</v>
      </c>
      <c r="B4359" s="13">
        <v>7</v>
      </c>
      <c r="C4359" s="13">
        <v>1</v>
      </c>
      <c r="D4359" s="13">
        <v>13</v>
      </c>
      <c r="E4359" s="14">
        <f t="shared" si="1130"/>
        <v>182</v>
      </c>
      <c r="F4359" s="24">
        <f>'1 Solar Profile'!E4361*S$10</f>
        <v>2.9376789749999999</v>
      </c>
      <c r="G4359" s="24">
        <f>'2 Load Profile'!E4360</f>
        <v>0.65567181746825642</v>
      </c>
      <c r="H4359" s="24">
        <f t="shared" si="1140"/>
        <v>-2.2820071575317433</v>
      </c>
      <c r="I4359" s="13">
        <f t="shared" si="1141"/>
        <v>-2.2820071575317433</v>
      </c>
      <c r="J4359" s="24">
        <f t="shared" si="1142"/>
        <v>0.65567181746825653</v>
      </c>
      <c r="K4359" s="24">
        <f t="shared" si="1143"/>
        <v>0</v>
      </c>
      <c r="L4359" s="13"/>
      <c r="M4359" s="24"/>
      <c r="N4359" s="24">
        <f t="shared" si="1135"/>
        <v>0</v>
      </c>
      <c r="O4359" s="13"/>
      <c r="P4359" s="13"/>
    </row>
    <row r="4360" spans="1:17">
      <c r="A4360">
        <v>4359</v>
      </c>
      <c r="B4360" s="13">
        <v>7</v>
      </c>
      <c r="C4360" s="13">
        <v>1</v>
      </c>
      <c r="D4360" s="13">
        <v>14</v>
      </c>
      <c r="E4360" s="14">
        <f t="shared" si="1130"/>
        <v>182</v>
      </c>
      <c r="F4360" s="24">
        <f>'1 Solar Profile'!E4362*S$10</f>
        <v>3.2108202000000001</v>
      </c>
      <c r="G4360" s="24">
        <f>'2 Load Profile'!E4361</f>
        <v>0.67529601421596086</v>
      </c>
      <c r="H4360" s="24">
        <f t="shared" si="1140"/>
        <v>-2.5355241857840394</v>
      </c>
      <c r="I4360" s="13">
        <f t="shared" si="1141"/>
        <v>-2.5355241857840394</v>
      </c>
      <c r="J4360" s="24">
        <f t="shared" si="1142"/>
        <v>0.67529601421596075</v>
      </c>
      <c r="K4360" s="24">
        <f t="shared" si="1143"/>
        <v>0</v>
      </c>
      <c r="L4360" s="13"/>
      <c r="M4360" s="24"/>
      <c r="N4360" s="24">
        <f t="shared" si="1135"/>
        <v>0</v>
      </c>
      <c r="O4360" s="13"/>
      <c r="P4360" s="13"/>
    </row>
    <row r="4361" spans="1:17">
      <c r="A4361">
        <v>4360</v>
      </c>
      <c r="B4361" s="13">
        <v>7</v>
      </c>
      <c r="C4361" s="13">
        <v>1</v>
      </c>
      <c r="D4361" s="13">
        <v>15</v>
      </c>
      <c r="E4361" s="14">
        <f t="shared" si="1130"/>
        <v>182</v>
      </c>
      <c r="F4361" s="24">
        <f>'1 Solar Profile'!E4363*S$10</f>
        <v>2.3522073749999994</v>
      </c>
      <c r="G4361" s="24">
        <f>'2 Load Profile'!E4362</f>
        <v>0.76920522709629302</v>
      </c>
      <c r="H4361" s="24">
        <f t="shared" si="1140"/>
        <v>-1.5830021479037064</v>
      </c>
      <c r="I4361" s="13">
        <f t="shared" si="1141"/>
        <v>-1.5830021479037064</v>
      </c>
      <c r="J4361" s="24">
        <f t="shared" si="1142"/>
        <v>0.76920522709629302</v>
      </c>
      <c r="K4361" s="24">
        <f t="shared" si="1143"/>
        <v>0</v>
      </c>
      <c r="L4361" s="13"/>
      <c r="M4361" s="24"/>
      <c r="N4361" s="24">
        <f t="shared" si="1135"/>
        <v>0</v>
      </c>
      <c r="O4361" s="13"/>
      <c r="P4361" s="13"/>
    </row>
    <row r="4362" spans="1:17">
      <c r="A4362">
        <v>4361</v>
      </c>
      <c r="B4362" s="13">
        <v>7</v>
      </c>
      <c r="C4362" s="13">
        <v>1</v>
      </c>
      <c r="D4362" s="13">
        <v>16</v>
      </c>
      <c r="E4362" s="14">
        <f t="shared" si="1130"/>
        <v>182</v>
      </c>
      <c r="F4362" s="24">
        <f>'1 Solar Profile'!E4364*S$10</f>
        <v>1.4216532749999997</v>
      </c>
      <c r="G4362" s="24">
        <f>'2 Load Profile'!E4363</f>
        <v>0.92383664168876067</v>
      </c>
      <c r="H4362" s="24">
        <f t="shared" si="1140"/>
        <v>-0.49781663331123904</v>
      </c>
      <c r="I4362" s="13">
        <f t="shared" si="1141"/>
        <v>-0.49781663331123904</v>
      </c>
      <c r="J4362" s="24">
        <f t="shared" si="1142"/>
        <v>0.92383664168876067</v>
      </c>
      <c r="K4362" s="24">
        <f t="shared" si="1143"/>
        <v>0</v>
      </c>
      <c r="L4362" s="13"/>
      <c r="M4362" s="24"/>
      <c r="N4362" s="24">
        <f t="shared" si="1135"/>
        <v>0</v>
      </c>
      <c r="O4362" s="13"/>
      <c r="P4362" s="13"/>
    </row>
    <row r="4363" spans="1:17">
      <c r="A4363">
        <v>4362</v>
      </c>
      <c r="B4363" s="13">
        <v>7</v>
      </c>
      <c r="C4363" s="13">
        <v>1</v>
      </c>
      <c r="D4363" s="13">
        <v>17</v>
      </c>
      <c r="E4363" s="14">
        <f t="shared" si="1130"/>
        <v>182</v>
      </c>
      <c r="F4363" s="24">
        <f>'1 Solar Profile'!E4365*S$10</f>
        <v>0.82419435000000008</v>
      </c>
      <c r="G4363" s="24">
        <f>'2 Load Profile'!E4364</f>
        <v>0.99698857966313015</v>
      </c>
      <c r="H4363" s="24">
        <f t="shared" si="1140"/>
        <v>0.17279422966313007</v>
      </c>
      <c r="I4363" s="13">
        <f t="shared" si="1141"/>
        <v>0</v>
      </c>
      <c r="J4363" s="24">
        <f t="shared" si="1142"/>
        <v>0.82419435000000008</v>
      </c>
      <c r="K4363" s="24">
        <f t="shared" si="1143"/>
        <v>0.17279422966313007</v>
      </c>
      <c r="L4363" s="13"/>
      <c r="M4363" s="24"/>
      <c r="N4363" s="24">
        <f t="shared" si="1135"/>
        <v>0</v>
      </c>
      <c r="O4363" s="13"/>
      <c r="P4363" s="13"/>
    </row>
    <row r="4364" spans="1:17">
      <c r="A4364">
        <v>4363</v>
      </c>
      <c r="B4364" s="13">
        <v>7</v>
      </c>
      <c r="C4364" s="13">
        <v>1</v>
      </c>
      <c r="D4364" s="13">
        <v>18</v>
      </c>
      <c r="E4364" s="14">
        <f t="shared" si="1130"/>
        <v>182</v>
      </c>
      <c r="F4364" s="24">
        <f>'1 Solar Profile'!E4366*S$10</f>
        <v>0.21551670000000001</v>
      </c>
      <c r="G4364" s="24">
        <f>'2 Load Profile'!E4365</f>
        <v>1.0307390114833144</v>
      </c>
      <c r="H4364" s="24">
        <f t="shared" si="1140"/>
        <v>0.81522231148331437</v>
      </c>
      <c r="I4364" s="13">
        <f t="shared" si="1141"/>
        <v>0</v>
      </c>
      <c r="J4364" s="24">
        <f t="shared" si="1142"/>
        <v>0.21551670000000001</v>
      </c>
      <c r="K4364" s="24">
        <f t="shared" si="1143"/>
        <v>0.81522231148331437</v>
      </c>
      <c r="L4364" s="13"/>
      <c r="M4364" s="24"/>
      <c r="N4364" s="24">
        <f t="shared" si="1135"/>
        <v>0</v>
      </c>
      <c r="O4364" s="13"/>
      <c r="P4364" s="13"/>
    </row>
    <row r="4365" spans="1:17">
      <c r="A4365">
        <v>4364</v>
      </c>
      <c r="B4365" s="13">
        <v>7</v>
      </c>
      <c r="C4365" s="13">
        <v>1</v>
      </c>
      <c r="D4365" s="13">
        <v>19</v>
      </c>
      <c r="E4365" s="14">
        <f t="shared" si="1130"/>
        <v>182</v>
      </c>
      <c r="F4365" s="24">
        <f>'1 Solar Profile'!E4367*S$10</f>
        <v>0</v>
      </c>
      <c r="G4365" s="24">
        <f>'2 Load Profile'!E4366</f>
        <v>1.2014434006397789</v>
      </c>
      <c r="H4365" s="24">
        <f t="shared" si="1140"/>
        <v>1.2014434006397789</v>
      </c>
      <c r="I4365" s="13">
        <f t="shared" si="1141"/>
        <v>0</v>
      </c>
      <c r="J4365" s="24">
        <f t="shared" si="1142"/>
        <v>0</v>
      </c>
      <c r="K4365" s="24">
        <f t="shared" si="1143"/>
        <v>1.2014434006397789</v>
      </c>
      <c r="L4365" s="13"/>
      <c r="M4365" s="24"/>
      <c r="N4365" s="24">
        <f t="shared" si="1135"/>
        <v>0</v>
      </c>
      <c r="O4365" s="13"/>
      <c r="P4365" s="13"/>
    </row>
    <row r="4366" spans="1:17">
      <c r="A4366">
        <v>4365</v>
      </c>
      <c r="B4366" s="13">
        <v>7</v>
      </c>
      <c r="C4366" s="13">
        <v>1</v>
      </c>
      <c r="D4366" s="13">
        <v>20</v>
      </c>
      <c r="E4366" s="14">
        <f t="shared" si="1130"/>
        <v>182</v>
      </c>
      <c r="F4366" s="24">
        <f>'1 Solar Profile'!E4368*S$10</f>
        <v>0</v>
      </c>
      <c r="G4366" s="24">
        <f>'2 Load Profile'!E4367</f>
        <v>1.3618939942036672</v>
      </c>
      <c r="H4366" s="24">
        <f t="shared" si="1140"/>
        <v>1.3618939942036672</v>
      </c>
      <c r="I4366" s="13">
        <f t="shared" si="1141"/>
        <v>0</v>
      </c>
      <c r="J4366" s="24">
        <f t="shared" si="1142"/>
        <v>0</v>
      </c>
      <c r="K4366" s="24">
        <f t="shared" si="1143"/>
        <v>1.3618939942036672</v>
      </c>
      <c r="L4366" s="13"/>
      <c r="M4366" s="24"/>
      <c r="N4366" s="24">
        <f t="shared" si="1135"/>
        <v>0</v>
      </c>
      <c r="O4366" s="24"/>
      <c r="P4366" s="24"/>
      <c r="Q4366" s="41"/>
    </row>
    <row r="4367" spans="1:17">
      <c r="A4367">
        <v>4366</v>
      </c>
      <c r="B4367" s="13">
        <v>7</v>
      </c>
      <c r="C4367" s="13">
        <v>1</v>
      </c>
      <c r="D4367" s="13">
        <v>21</v>
      </c>
      <c r="E4367" s="14">
        <f t="shared" si="1130"/>
        <v>182</v>
      </c>
      <c r="F4367" s="24">
        <f>'1 Solar Profile'!E4369*S$10</f>
        <v>0</v>
      </c>
      <c r="G4367" s="24">
        <f>'2 Load Profile'!E4368</f>
        <v>1.1475841769495898</v>
      </c>
      <c r="H4367" s="24">
        <f t="shared" si="1140"/>
        <v>1.1475841769495898</v>
      </c>
      <c r="I4367" s="13">
        <f t="shared" si="1141"/>
        <v>0</v>
      </c>
      <c r="J4367" s="24">
        <f t="shared" si="1142"/>
        <v>0</v>
      </c>
      <c r="K4367" s="24">
        <f t="shared" si="1143"/>
        <v>1.1475841769495898</v>
      </c>
      <c r="L4367" s="13"/>
      <c r="M4367" s="24"/>
      <c r="N4367" s="24">
        <f t="shared" si="1135"/>
        <v>0</v>
      </c>
      <c r="O4367" s="13"/>
      <c r="P4367" s="13"/>
    </row>
    <row r="4368" spans="1:17">
      <c r="A4368">
        <v>4367</v>
      </c>
      <c r="B4368" s="13">
        <v>7</v>
      </c>
      <c r="C4368" s="13">
        <v>1</v>
      </c>
      <c r="D4368" s="13">
        <v>22</v>
      </c>
      <c r="E4368" s="14">
        <f t="shared" si="1130"/>
        <v>182</v>
      </c>
      <c r="F4368" s="24">
        <f>'1 Solar Profile'!E4370*S$10</f>
        <v>0</v>
      </c>
      <c r="G4368" s="24">
        <f>'2 Load Profile'!E4369</f>
        <v>0.86427187274756401</v>
      </c>
      <c r="H4368" s="24">
        <f t="shared" si="1140"/>
        <v>0.86427187274756401</v>
      </c>
      <c r="I4368" s="13">
        <f t="shared" si="1141"/>
        <v>0</v>
      </c>
      <c r="J4368" s="24">
        <f t="shared" si="1142"/>
        <v>0</v>
      </c>
      <c r="K4368" s="24">
        <f t="shared" si="1143"/>
        <v>0.86427187274756401</v>
      </c>
      <c r="L4368" s="13"/>
      <c r="M4368" s="24"/>
      <c r="N4368" s="24">
        <f t="shared" si="1135"/>
        <v>0</v>
      </c>
      <c r="O4368" s="13"/>
      <c r="P4368" s="13"/>
    </row>
    <row r="4369" spans="1:16">
      <c r="A4369">
        <v>4368</v>
      </c>
      <c r="B4369" s="13">
        <v>7</v>
      </c>
      <c r="C4369" s="13">
        <v>1</v>
      </c>
      <c r="D4369" s="13">
        <v>23</v>
      </c>
      <c r="E4369" s="14">
        <f t="shared" si="1130"/>
        <v>182</v>
      </c>
      <c r="F4369" s="24">
        <f>'1 Solar Profile'!E4371*S$10</f>
        <v>0</v>
      </c>
      <c r="G4369" s="24">
        <f>'2 Load Profile'!E4370</f>
        <v>0.58420742006382953</v>
      </c>
      <c r="H4369" s="24">
        <f t="shared" si="1140"/>
        <v>0.58420742006382953</v>
      </c>
      <c r="I4369" s="13">
        <f t="shared" si="1141"/>
        <v>0</v>
      </c>
      <c r="J4369" s="24">
        <f t="shared" si="1142"/>
        <v>0</v>
      </c>
      <c r="K4369" s="24">
        <f t="shared" si="1143"/>
        <v>0.58420742006382953</v>
      </c>
      <c r="L4369" s="13">
        <f t="shared" ref="L4369" si="1144">SUM(I4346:I4369)</f>
        <v>-27.001771073885614</v>
      </c>
      <c r="M4369" s="24">
        <f t="shared" ref="M4369" si="1145">SUMIF(H4346:H4369,"&gt;0",H4346:H4369)</f>
        <v>8.6792958848280009</v>
      </c>
      <c r="N4369" s="24">
        <f t="shared" si="1135"/>
        <v>-18.322475189057613</v>
      </c>
      <c r="O4369" s="13">
        <f t="shared" ref="O4369" si="1146">IF(M4369&gt;(L4369*-1),(M4369+L4369)*S$12,0)</f>
        <v>0</v>
      </c>
      <c r="P4369" s="13">
        <f t="shared" ref="P4369" si="1147">IF(M4369&lt;(L4369*-1),(M4369+L4369)*S$14,0)</f>
        <v>-0.48462946875057389</v>
      </c>
    </row>
    <row r="4370" spans="1:16">
      <c r="A4370">
        <v>4369</v>
      </c>
      <c r="B4370" s="13">
        <v>7</v>
      </c>
      <c r="C4370" s="13">
        <v>2</v>
      </c>
      <c r="D4370" s="13">
        <v>0</v>
      </c>
      <c r="E4370" s="14">
        <f t="shared" si="1130"/>
        <v>183</v>
      </c>
      <c r="F4370" s="24">
        <f>'1 Solar Profile'!E4372*S$10</f>
        <v>0</v>
      </c>
      <c r="G4370" s="24">
        <f>'2 Load Profile'!E4371</f>
        <v>0.48657038809393932</v>
      </c>
      <c r="H4370" s="24">
        <f t="shared" si="1140"/>
        <v>0.48657038809393932</v>
      </c>
      <c r="I4370" s="13">
        <f t="shared" si="1141"/>
        <v>0</v>
      </c>
      <c r="J4370" s="24">
        <f t="shared" si="1142"/>
        <v>0</v>
      </c>
      <c r="K4370" s="24">
        <f t="shared" si="1143"/>
        <v>0.48657038809393932</v>
      </c>
      <c r="L4370" s="13"/>
      <c r="M4370" s="24"/>
      <c r="N4370" s="24">
        <f t="shared" si="1135"/>
        <v>0</v>
      </c>
      <c r="O4370" s="13"/>
      <c r="P4370" s="13"/>
    </row>
    <row r="4371" spans="1:16">
      <c r="A4371">
        <v>4370</v>
      </c>
      <c r="B4371" s="13">
        <v>7</v>
      </c>
      <c r="C4371" s="13">
        <v>2</v>
      </c>
      <c r="D4371" s="13">
        <v>1</v>
      </c>
      <c r="E4371" s="14">
        <f t="shared" si="1130"/>
        <v>183</v>
      </c>
      <c r="F4371" s="24">
        <f>'1 Solar Profile'!E4373*S$10</f>
        <v>0</v>
      </c>
      <c r="G4371" s="24">
        <f>'2 Load Profile'!E4372</f>
        <v>0.45025628013390445</v>
      </c>
      <c r="H4371" s="24">
        <f t="shared" si="1140"/>
        <v>0.45025628013390445</v>
      </c>
      <c r="I4371" s="13">
        <f t="shared" si="1141"/>
        <v>0</v>
      </c>
      <c r="J4371" s="24">
        <f t="shared" si="1142"/>
        <v>0</v>
      </c>
      <c r="K4371" s="24">
        <f t="shared" si="1143"/>
        <v>0.45025628013390445</v>
      </c>
      <c r="L4371" s="13"/>
      <c r="M4371" s="24"/>
      <c r="N4371" s="24">
        <f t="shared" si="1135"/>
        <v>0</v>
      </c>
      <c r="O4371" s="13"/>
      <c r="P4371" s="13"/>
    </row>
    <row r="4372" spans="1:16">
      <c r="A4372">
        <v>4371</v>
      </c>
      <c r="B4372" s="13">
        <v>7</v>
      </c>
      <c r="C4372" s="13">
        <v>2</v>
      </c>
      <c r="D4372" s="13">
        <v>2</v>
      </c>
      <c r="E4372" s="14">
        <f t="shared" si="1130"/>
        <v>183</v>
      </c>
      <c r="F4372" s="24">
        <f>'1 Solar Profile'!E4374*S$10</f>
        <v>0</v>
      </c>
      <c r="G4372" s="24">
        <f>'2 Load Profile'!E4373</f>
        <v>0.45136854396281523</v>
      </c>
      <c r="H4372" s="24">
        <f t="shared" si="1140"/>
        <v>0.45136854396281523</v>
      </c>
      <c r="I4372" s="13">
        <f t="shared" si="1141"/>
        <v>0</v>
      </c>
      <c r="J4372" s="24">
        <f t="shared" si="1142"/>
        <v>0</v>
      </c>
      <c r="K4372" s="24">
        <f t="shared" si="1143"/>
        <v>0.45136854396281523</v>
      </c>
      <c r="L4372" s="13"/>
      <c r="M4372" s="24"/>
      <c r="N4372" s="24">
        <f t="shared" si="1135"/>
        <v>0</v>
      </c>
      <c r="O4372" s="13"/>
      <c r="P4372" s="13"/>
    </row>
    <row r="4373" spans="1:16">
      <c r="A4373">
        <v>4372</v>
      </c>
      <c r="B4373" s="13">
        <v>7</v>
      </c>
      <c r="C4373" s="13">
        <v>2</v>
      </c>
      <c r="D4373" s="13">
        <v>3</v>
      </c>
      <c r="E4373" s="14">
        <f t="shared" si="1130"/>
        <v>183</v>
      </c>
      <c r="F4373" s="24">
        <f>'1 Solar Profile'!E4375*S$10</f>
        <v>0</v>
      </c>
      <c r="G4373" s="24">
        <f>'2 Load Profile'!E4374</f>
        <v>0.46313383190825552</v>
      </c>
      <c r="H4373" s="24">
        <f t="shared" si="1140"/>
        <v>0.46313383190825552</v>
      </c>
      <c r="I4373" s="13">
        <f t="shared" si="1141"/>
        <v>0</v>
      </c>
      <c r="J4373" s="24">
        <f t="shared" si="1142"/>
        <v>0</v>
      </c>
      <c r="K4373" s="24">
        <f t="shared" si="1143"/>
        <v>0.46313383190825552</v>
      </c>
      <c r="L4373" s="13"/>
      <c r="M4373" s="24"/>
      <c r="N4373" s="24">
        <f t="shared" si="1135"/>
        <v>0</v>
      </c>
      <c r="O4373" s="13"/>
      <c r="P4373" s="13"/>
    </row>
    <row r="4374" spans="1:16">
      <c r="A4374">
        <v>4373</v>
      </c>
      <c r="B4374" s="13">
        <v>7</v>
      </c>
      <c r="C4374" s="13">
        <v>2</v>
      </c>
      <c r="D4374" s="13">
        <v>4</v>
      </c>
      <c r="E4374" s="14">
        <f t="shared" si="1130"/>
        <v>183</v>
      </c>
      <c r="F4374" s="24">
        <f>'1 Solar Profile'!E4376*S$10</f>
        <v>0</v>
      </c>
      <c r="G4374" s="24">
        <f>'2 Load Profile'!E4375</f>
        <v>0.51641523209596019</v>
      </c>
      <c r="H4374" s="24">
        <f t="shared" si="1140"/>
        <v>0.51641523209596019</v>
      </c>
      <c r="I4374" s="13">
        <f t="shared" si="1141"/>
        <v>0</v>
      </c>
      <c r="J4374" s="24">
        <f t="shared" si="1142"/>
        <v>0</v>
      </c>
      <c r="K4374" s="24">
        <f t="shared" si="1143"/>
        <v>0.51641523209596019</v>
      </c>
      <c r="L4374" s="13"/>
      <c r="M4374" s="24"/>
      <c r="N4374" s="24">
        <f t="shared" si="1135"/>
        <v>0</v>
      </c>
      <c r="O4374" s="13"/>
      <c r="P4374" s="13"/>
    </row>
    <row r="4375" spans="1:16">
      <c r="A4375">
        <v>4374</v>
      </c>
      <c r="B4375" s="13">
        <v>7</v>
      </c>
      <c r="C4375" s="13">
        <v>2</v>
      </c>
      <c r="D4375" s="13">
        <v>5</v>
      </c>
      <c r="E4375" s="14">
        <f t="shared" si="1130"/>
        <v>183</v>
      </c>
      <c r="F4375" s="24">
        <f>'1 Solar Profile'!E4377*S$10</f>
        <v>0.24707025000000002</v>
      </c>
      <c r="G4375" s="24">
        <f>'2 Load Profile'!E4376</f>
        <v>0.65308751540977561</v>
      </c>
      <c r="H4375" s="24">
        <f t="shared" si="1140"/>
        <v>0.40601726540977556</v>
      </c>
      <c r="I4375" s="13">
        <f t="shared" si="1141"/>
        <v>0</v>
      </c>
      <c r="J4375" s="24">
        <f t="shared" si="1142"/>
        <v>0.24707025000000002</v>
      </c>
      <c r="K4375" s="24">
        <f t="shared" si="1143"/>
        <v>0.40601726540977556</v>
      </c>
      <c r="L4375" s="13"/>
      <c r="M4375" s="24"/>
      <c r="N4375" s="24">
        <f t="shared" si="1135"/>
        <v>0</v>
      </c>
      <c r="O4375" s="13"/>
      <c r="P4375" s="13"/>
    </row>
    <row r="4376" spans="1:16">
      <c r="A4376">
        <v>4375</v>
      </c>
      <c r="B4376" s="13">
        <v>7</v>
      </c>
      <c r="C4376" s="13">
        <v>2</v>
      </c>
      <c r="D4376" s="13">
        <v>6</v>
      </c>
      <c r="E4376" s="14">
        <f t="shared" ref="E4376:E4439" si="1148">IF(D4376&lt;D4375, E4375+1,E4375)</f>
        <v>183</v>
      </c>
      <c r="F4376" s="24">
        <f>'1 Solar Profile'!E4378*S$10</f>
        <v>1.1761139250000001</v>
      </c>
      <c r="G4376" s="24">
        <f>'2 Load Profile'!E4377</f>
        <v>0.81941593514647937</v>
      </c>
      <c r="H4376" s="24">
        <f t="shared" si="1140"/>
        <v>-0.35669798985352075</v>
      </c>
      <c r="I4376" s="13">
        <f t="shared" si="1141"/>
        <v>-0.35669798985352075</v>
      </c>
      <c r="J4376" s="24">
        <f t="shared" si="1142"/>
        <v>0.81941593514647937</v>
      </c>
      <c r="K4376" s="24">
        <f t="shared" si="1143"/>
        <v>0</v>
      </c>
      <c r="L4376" s="13"/>
      <c r="M4376" s="24"/>
      <c r="N4376" s="24">
        <f t="shared" si="1135"/>
        <v>0</v>
      </c>
      <c r="O4376" s="13"/>
      <c r="P4376" s="13"/>
    </row>
    <row r="4377" spans="1:16">
      <c r="A4377">
        <v>4376</v>
      </c>
      <c r="B4377" s="13">
        <v>7</v>
      </c>
      <c r="C4377" s="13">
        <v>2</v>
      </c>
      <c r="D4377" s="13">
        <v>7</v>
      </c>
      <c r="E4377" s="14">
        <f t="shared" si="1148"/>
        <v>183</v>
      </c>
      <c r="F4377" s="24">
        <f>'1 Solar Profile'!E4379*S$10</f>
        <v>2.3600540249999997</v>
      </c>
      <c r="G4377" s="24">
        <f>'2 Load Profile'!E4378</f>
        <v>0.77060123838463679</v>
      </c>
      <c r="H4377" s="24">
        <f t="shared" si="1140"/>
        <v>-1.5894527866153629</v>
      </c>
      <c r="I4377" s="13">
        <f t="shared" si="1141"/>
        <v>-1.5894527866153629</v>
      </c>
      <c r="J4377" s="24">
        <f t="shared" si="1142"/>
        <v>0.77060123838463679</v>
      </c>
      <c r="K4377" s="24">
        <f t="shared" si="1143"/>
        <v>0</v>
      </c>
      <c r="L4377" s="13"/>
      <c r="M4377" s="24"/>
      <c r="N4377" s="24">
        <f t="shared" si="1135"/>
        <v>0</v>
      </c>
      <c r="O4377" s="13"/>
      <c r="P4377" s="13"/>
    </row>
    <row r="4378" spans="1:16">
      <c r="A4378">
        <v>4377</v>
      </c>
      <c r="B4378" s="13">
        <v>7</v>
      </c>
      <c r="C4378" s="13">
        <v>2</v>
      </c>
      <c r="D4378" s="13">
        <v>8</v>
      </c>
      <c r="E4378" s="14">
        <f t="shared" si="1148"/>
        <v>183</v>
      </c>
      <c r="F4378" s="24">
        <f>'1 Solar Profile'!E4380*S$10</f>
        <v>3.3757463250000006</v>
      </c>
      <c r="G4378" s="24">
        <f>'2 Load Profile'!E4379</f>
        <v>0.72078466717365108</v>
      </c>
      <c r="H4378" s="24">
        <f t="shared" si="1140"/>
        <v>-2.6549616578263495</v>
      </c>
      <c r="I4378" s="13">
        <f t="shared" si="1141"/>
        <v>-2.6549616578263495</v>
      </c>
      <c r="J4378" s="24">
        <f t="shared" si="1142"/>
        <v>0.72078466717365108</v>
      </c>
      <c r="K4378" s="24">
        <f t="shared" si="1143"/>
        <v>0</v>
      </c>
      <c r="L4378" s="13"/>
      <c r="M4378" s="24"/>
      <c r="N4378" s="24">
        <f t="shared" si="1135"/>
        <v>0</v>
      </c>
      <c r="O4378" s="13"/>
      <c r="P4378" s="13"/>
    </row>
    <row r="4379" spans="1:16">
      <c r="A4379">
        <v>4378</v>
      </c>
      <c r="B4379" s="13">
        <v>7</v>
      </c>
      <c r="C4379" s="13">
        <v>2</v>
      </c>
      <c r="D4379" s="13">
        <v>9</v>
      </c>
      <c r="E4379" s="14">
        <f t="shared" si="1148"/>
        <v>183</v>
      </c>
      <c r="F4379" s="24">
        <f>'1 Solar Profile'!E4381*S$10</f>
        <v>4.1154734249999994</v>
      </c>
      <c r="G4379" s="24">
        <f>'2 Load Profile'!E4380</f>
        <v>0.7259040565730831</v>
      </c>
      <c r="H4379" s="24">
        <f t="shared" si="1140"/>
        <v>-3.3895693684269164</v>
      </c>
      <c r="I4379" s="13">
        <f t="shared" si="1141"/>
        <v>-3.3895693684269164</v>
      </c>
      <c r="J4379" s="24">
        <f t="shared" si="1142"/>
        <v>0.72590405657308299</v>
      </c>
      <c r="K4379" s="24">
        <f t="shared" si="1143"/>
        <v>0</v>
      </c>
      <c r="L4379" s="13"/>
      <c r="M4379" s="24"/>
      <c r="N4379" s="24">
        <f t="shared" si="1135"/>
        <v>0</v>
      </c>
      <c r="O4379" s="13"/>
      <c r="P4379" s="13"/>
    </row>
    <row r="4380" spans="1:16">
      <c r="A4380">
        <v>4379</v>
      </c>
      <c r="B4380" s="13">
        <v>7</v>
      </c>
      <c r="C4380" s="13">
        <v>2</v>
      </c>
      <c r="D4380" s="13">
        <v>10</v>
      </c>
      <c r="E4380" s="14">
        <f t="shared" si="1148"/>
        <v>183</v>
      </c>
      <c r="F4380" s="24">
        <f>'1 Solar Profile'!E4382*S$10</f>
        <v>4.5876269249999995</v>
      </c>
      <c r="G4380" s="24">
        <f>'2 Load Profile'!E4381</f>
        <v>0.72346962191365682</v>
      </c>
      <c r="H4380" s="24">
        <f t="shared" si="1140"/>
        <v>-3.8641573030863428</v>
      </c>
      <c r="I4380" s="13">
        <f t="shared" si="1141"/>
        <v>-3.8641573030863428</v>
      </c>
      <c r="J4380" s="24">
        <f t="shared" si="1142"/>
        <v>0.72346962191365671</v>
      </c>
      <c r="K4380" s="24">
        <f t="shared" si="1143"/>
        <v>0</v>
      </c>
      <c r="L4380" s="13"/>
      <c r="M4380" s="24"/>
      <c r="N4380" s="24">
        <f t="shared" si="1135"/>
        <v>0</v>
      </c>
      <c r="O4380" s="13"/>
      <c r="P4380" s="13"/>
    </row>
    <row r="4381" spans="1:16">
      <c r="A4381">
        <v>4380</v>
      </c>
      <c r="B4381" s="13">
        <v>7</v>
      </c>
      <c r="C4381" s="13">
        <v>2</v>
      </c>
      <c r="D4381" s="13">
        <v>11</v>
      </c>
      <c r="E4381" s="14">
        <f t="shared" si="1148"/>
        <v>183</v>
      </c>
      <c r="F4381" s="24">
        <f>'1 Solar Profile'!E4383*S$10</f>
        <v>4.7893261499999999</v>
      </c>
      <c r="G4381" s="24">
        <f>'2 Load Profile'!E4382</f>
        <v>0.69248596011957297</v>
      </c>
      <c r="H4381" s="24">
        <f t="shared" si="1140"/>
        <v>-4.0968401898804272</v>
      </c>
      <c r="I4381" s="13">
        <f t="shared" si="1141"/>
        <v>-4.0968401898804272</v>
      </c>
      <c r="J4381" s="24">
        <f t="shared" si="1142"/>
        <v>0.69248596011957275</v>
      </c>
      <c r="K4381" s="24">
        <f t="shared" si="1143"/>
        <v>0</v>
      </c>
      <c r="L4381" s="13"/>
      <c r="M4381" s="24"/>
      <c r="N4381" s="24">
        <f t="shared" si="1135"/>
        <v>0</v>
      </c>
      <c r="O4381" s="13"/>
      <c r="P4381" s="13"/>
    </row>
    <row r="4382" spans="1:16">
      <c r="A4382">
        <v>4381</v>
      </c>
      <c r="B4382" s="13">
        <v>7</v>
      </c>
      <c r="C4382" s="13">
        <v>2</v>
      </c>
      <c r="D4382" s="13">
        <v>12</v>
      </c>
      <c r="E4382" s="14">
        <f t="shared" si="1148"/>
        <v>183</v>
      </c>
      <c r="F4382" s="24">
        <f>'1 Solar Profile'!E4384*S$10</f>
        <v>4.7339979750000003</v>
      </c>
      <c r="G4382" s="24">
        <f>'2 Load Profile'!E4383</f>
        <v>0.668031691955567</v>
      </c>
      <c r="H4382" s="24">
        <f t="shared" si="1140"/>
        <v>-4.0659662830444336</v>
      </c>
      <c r="I4382" s="13">
        <f t="shared" si="1141"/>
        <v>-4.0659662830444336</v>
      </c>
      <c r="J4382" s="24">
        <f t="shared" si="1142"/>
        <v>0.66803169195556666</v>
      </c>
      <c r="K4382" s="24">
        <f t="shared" si="1143"/>
        <v>0</v>
      </c>
      <c r="L4382" s="13"/>
      <c r="M4382" s="24"/>
      <c r="N4382" s="24">
        <f t="shared" si="1135"/>
        <v>0</v>
      </c>
      <c r="O4382" s="13"/>
      <c r="P4382" s="13"/>
    </row>
    <row r="4383" spans="1:16">
      <c r="A4383">
        <v>4382</v>
      </c>
      <c r="B4383" s="13">
        <v>7</v>
      </c>
      <c r="C4383" s="13">
        <v>2</v>
      </c>
      <c r="D4383" s="13">
        <v>13</v>
      </c>
      <c r="E4383" s="14">
        <f t="shared" si="1148"/>
        <v>183</v>
      </c>
      <c r="F4383" s="24">
        <f>'1 Solar Profile'!E4385*S$10</f>
        <v>4.4117025749999996</v>
      </c>
      <c r="G4383" s="24">
        <f>'2 Load Profile'!E4384</f>
        <v>0.65567181746825642</v>
      </c>
      <c r="H4383" s="24">
        <f t="shared" si="1140"/>
        <v>-3.7560307575317431</v>
      </c>
      <c r="I4383" s="13">
        <f t="shared" si="1141"/>
        <v>-3.7560307575317431</v>
      </c>
      <c r="J4383" s="24">
        <f t="shared" si="1142"/>
        <v>0.65567181746825653</v>
      </c>
      <c r="K4383" s="24">
        <f t="shared" si="1143"/>
        <v>0</v>
      </c>
      <c r="L4383" s="13"/>
      <c r="M4383" s="24"/>
      <c r="N4383" s="24">
        <f t="shared" si="1135"/>
        <v>0</v>
      </c>
      <c r="O4383" s="13"/>
      <c r="P4383" s="13"/>
    </row>
    <row r="4384" spans="1:16">
      <c r="A4384">
        <v>4383</v>
      </c>
      <c r="B4384" s="13">
        <v>7</v>
      </c>
      <c r="C4384" s="13">
        <v>2</v>
      </c>
      <c r="D4384" s="13">
        <v>14</v>
      </c>
      <c r="E4384" s="14">
        <f t="shared" si="1148"/>
        <v>183</v>
      </c>
      <c r="F4384" s="24">
        <f>'1 Solar Profile'!E4386*S$10</f>
        <v>3.3156411750000001</v>
      </c>
      <c r="G4384" s="24">
        <f>'2 Load Profile'!E4385</f>
        <v>0.67529601421596086</v>
      </c>
      <c r="H4384" s="24">
        <f t="shared" si="1140"/>
        <v>-2.6403451607840394</v>
      </c>
      <c r="I4384" s="13">
        <f t="shared" si="1141"/>
        <v>-2.6403451607840394</v>
      </c>
      <c r="J4384" s="24">
        <f t="shared" si="1142"/>
        <v>0.67529601421596075</v>
      </c>
      <c r="K4384" s="24">
        <f t="shared" si="1143"/>
        <v>0</v>
      </c>
      <c r="L4384" s="13"/>
      <c r="M4384" s="24"/>
      <c r="N4384" s="24">
        <f t="shared" si="1135"/>
        <v>0</v>
      </c>
      <c r="O4384" s="13"/>
      <c r="P4384" s="13"/>
    </row>
    <row r="4385" spans="1:17">
      <c r="A4385">
        <v>4384</v>
      </c>
      <c r="B4385" s="13">
        <v>7</v>
      </c>
      <c r="C4385" s="13">
        <v>2</v>
      </c>
      <c r="D4385" s="13">
        <v>15</v>
      </c>
      <c r="E4385" s="14">
        <f t="shared" si="1148"/>
        <v>183</v>
      </c>
      <c r="F4385" s="24">
        <f>'1 Solar Profile'!E4387*S$10</f>
        <v>2.3658216749999998</v>
      </c>
      <c r="G4385" s="24">
        <f>'2 Load Profile'!E4386</f>
        <v>0.76920522709629302</v>
      </c>
      <c r="H4385" s="24">
        <f t="shared" si="1140"/>
        <v>-1.5966164479037068</v>
      </c>
      <c r="I4385" s="13">
        <f t="shared" si="1141"/>
        <v>-1.5966164479037068</v>
      </c>
      <c r="J4385" s="24">
        <f t="shared" si="1142"/>
        <v>0.76920522709629302</v>
      </c>
      <c r="K4385" s="24">
        <f t="shared" si="1143"/>
        <v>0</v>
      </c>
      <c r="L4385" s="13"/>
      <c r="M4385" s="24"/>
      <c r="N4385" s="24">
        <f t="shared" si="1135"/>
        <v>0</v>
      </c>
      <c r="O4385" s="13"/>
      <c r="P4385" s="13"/>
    </row>
    <row r="4386" spans="1:17">
      <c r="A4386">
        <v>4385</v>
      </c>
      <c r="B4386" s="13">
        <v>7</v>
      </c>
      <c r="C4386" s="13">
        <v>2</v>
      </c>
      <c r="D4386" s="13">
        <v>16</v>
      </c>
      <c r="E4386" s="14">
        <f t="shared" si="1148"/>
        <v>183</v>
      </c>
      <c r="F4386" s="24">
        <f>'1 Solar Profile'!E4388*S$10</f>
        <v>1.685084625</v>
      </c>
      <c r="G4386" s="24">
        <f>'2 Load Profile'!E4387</f>
        <v>0.92383664168876067</v>
      </c>
      <c r="H4386" s="24">
        <f t="shared" si="1140"/>
        <v>-0.76124798331123933</v>
      </c>
      <c r="I4386" s="13">
        <f t="shared" si="1141"/>
        <v>-0.76124798331123933</v>
      </c>
      <c r="J4386" s="24">
        <f t="shared" si="1142"/>
        <v>0.92383664168876067</v>
      </c>
      <c r="K4386" s="24">
        <f t="shared" si="1143"/>
        <v>0</v>
      </c>
      <c r="L4386" s="13"/>
      <c r="M4386" s="24"/>
      <c r="N4386" s="24">
        <f t="shared" si="1135"/>
        <v>0</v>
      </c>
      <c r="O4386" s="13"/>
      <c r="P4386" s="13"/>
    </row>
    <row r="4387" spans="1:17">
      <c r="A4387">
        <v>4386</v>
      </c>
      <c r="B4387" s="13">
        <v>7</v>
      </c>
      <c r="C4387" s="13">
        <v>2</v>
      </c>
      <c r="D4387" s="13">
        <v>17</v>
      </c>
      <c r="E4387" s="14">
        <f t="shared" si="1148"/>
        <v>183</v>
      </c>
      <c r="F4387" s="24">
        <f>'1 Solar Profile'!E4389*S$10</f>
        <v>0.73415632499999994</v>
      </c>
      <c r="G4387" s="24">
        <f>'2 Load Profile'!E4388</f>
        <v>0.99698857966313015</v>
      </c>
      <c r="H4387" s="24">
        <f t="shared" si="1140"/>
        <v>0.2628322546631302</v>
      </c>
      <c r="I4387" s="13">
        <f t="shared" si="1141"/>
        <v>0</v>
      </c>
      <c r="J4387" s="24">
        <f t="shared" si="1142"/>
        <v>0.73415632499999994</v>
      </c>
      <c r="K4387" s="24">
        <f t="shared" si="1143"/>
        <v>0.2628322546631302</v>
      </c>
      <c r="L4387" s="13"/>
      <c r="M4387" s="24"/>
      <c r="N4387" s="24">
        <f t="shared" si="1135"/>
        <v>0</v>
      </c>
      <c r="O4387" s="13"/>
      <c r="P4387" s="13"/>
    </row>
    <row r="4388" spans="1:17">
      <c r="A4388">
        <v>4387</v>
      </c>
      <c r="B4388" s="13">
        <v>7</v>
      </c>
      <c r="C4388" s="13">
        <v>2</v>
      </c>
      <c r="D4388" s="13">
        <v>18</v>
      </c>
      <c r="E4388" s="14">
        <f t="shared" si="1148"/>
        <v>183</v>
      </c>
      <c r="F4388" s="24">
        <f>'1 Solar Profile'!E4390*S$10</f>
        <v>0.18866609999999998</v>
      </c>
      <c r="G4388" s="24">
        <f>'2 Load Profile'!E4389</f>
        <v>1.0307390114833144</v>
      </c>
      <c r="H4388" s="24">
        <f t="shared" si="1140"/>
        <v>0.84207291148331442</v>
      </c>
      <c r="I4388" s="13">
        <f t="shared" si="1141"/>
        <v>0</v>
      </c>
      <c r="J4388" s="24">
        <f t="shared" si="1142"/>
        <v>0.18866609999999998</v>
      </c>
      <c r="K4388" s="24">
        <f t="shared" si="1143"/>
        <v>0.84207291148331442</v>
      </c>
      <c r="L4388" s="13"/>
      <c r="M4388" s="24"/>
      <c r="N4388" s="24">
        <f t="shared" si="1135"/>
        <v>0</v>
      </c>
      <c r="O4388" s="13"/>
      <c r="P4388" s="13"/>
    </row>
    <row r="4389" spans="1:17">
      <c r="A4389">
        <v>4388</v>
      </c>
      <c r="B4389" s="13">
        <v>7</v>
      </c>
      <c r="C4389" s="13">
        <v>2</v>
      </c>
      <c r="D4389" s="13">
        <v>19</v>
      </c>
      <c r="E4389" s="14">
        <f t="shared" si="1148"/>
        <v>183</v>
      </c>
      <c r="F4389" s="24">
        <f>'1 Solar Profile'!E4391*S$10</f>
        <v>0</v>
      </c>
      <c r="G4389" s="24">
        <f>'2 Load Profile'!E4390</f>
        <v>1.2014434006397789</v>
      </c>
      <c r="H4389" s="24">
        <f t="shared" si="1140"/>
        <v>1.2014434006397789</v>
      </c>
      <c r="I4389" s="13">
        <f t="shared" si="1141"/>
        <v>0</v>
      </c>
      <c r="J4389" s="24">
        <f t="shared" si="1142"/>
        <v>0</v>
      </c>
      <c r="K4389" s="24">
        <f t="shared" si="1143"/>
        <v>1.2014434006397789</v>
      </c>
      <c r="L4389" s="13"/>
      <c r="M4389" s="24"/>
      <c r="N4389" s="24">
        <f t="shared" si="1135"/>
        <v>0</v>
      </c>
      <c r="O4389" s="13"/>
      <c r="P4389" s="13"/>
    </row>
    <row r="4390" spans="1:17">
      <c r="A4390">
        <v>4389</v>
      </c>
      <c r="B4390" s="13">
        <v>7</v>
      </c>
      <c r="C4390" s="13">
        <v>2</v>
      </c>
      <c r="D4390" s="13">
        <v>20</v>
      </c>
      <c r="E4390" s="14">
        <f t="shared" si="1148"/>
        <v>183</v>
      </c>
      <c r="F4390" s="24">
        <f>'1 Solar Profile'!E4392*S$10</f>
        <v>0</v>
      </c>
      <c r="G4390" s="24">
        <f>'2 Load Profile'!E4391</f>
        <v>1.3618939942036672</v>
      </c>
      <c r="H4390" s="24">
        <f t="shared" si="1140"/>
        <v>1.3618939942036672</v>
      </c>
      <c r="I4390" s="13">
        <f t="shared" si="1141"/>
        <v>0</v>
      </c>
      <c r="J4390" s="24">
        <f t="shared" si="1142"/>
        <v>0</v>
      </c>
      <c r="K4390" s="24">
        <f t="shared" si="1143"/>
        <v>1.3618939942036672</v>
      </c>
      <c r="L4390" s="13"/>
      <c r="M4390" s="24"/>
      <c r="N4390" s="24">
        <f t="shared" si="1135"/>
        <v>0</v>
      </c>
      <c r="O4390" s="24"/>
      <c r="P4390" s="24"/>
      <c r="Q4390" s="41"/>
    </row>
    <row r="4391" spans="1:17">
      <c r="A4391">
        <v>4390</v>
      </c>
      <c r="B4391" s="13">
        <v>7</v>
      </c>
      <c r="C4391" s="13">
        <v>2</v>
      </c>
      <c r="D4391" s="13">
        <v>21</v>
      </c>
      <c r="E4391" s="14">
        <f t="shared" si="1148"/>
        <v>183</v>
      </c>
      <c r="F4391" s="24">
        <f>'1 Solar Profile'!E4393*S$10</f>
        <v>0</v>
      </c>
      <c r="G4391" s="24">
        <f>'2 Load Profile'!E4392</f>
        <v>1.1475841769495898</v>
      </c>
      <c r="H4391" s="24">
        <f t="shared" si="1140"/>
        <v>1.1475841769495898</v>
      </c>
      <c r="I4391" s="13">
        <f t="shared" si="1141"/>
        <v>0</v>
      </c>
      <c r="J4391" s="24">
        <f t="shared" si="1142"/>
        <v>0</v>
      </c>
      <c r="K4391" s="24">
        <f t="shared" si="1143"/>
        <v>1.1475841769495898</v>
      </c>
      <c r="L4391" s="13"/>
      <c r="M4391" s="24"/>
      <c r="N4391" s="24">
        <f t="shared" si="1135"/>
        <v>0</v>
      </c>
      <c r="O4391" s="13"/>
      <c r="P4391" s="13"/>
    </row>
    <row r="4392" spans="1:17">
      <c r="A4392">
        <v>4391</v>
      </c>
      <c r="B4392" s="13">
        <v>7</v>
      </c>
      <c r="C4392" s="13">
        <v>2</v>
      </c>
      <c r="D4392" s="13">
        <v>22</v>
      </c>
      <c r="E4392" s="14">
        <f t="shared" si="1148"/>
        <v>183</v>
      </c>
      <c r="F4392" s="24">
        <f>'1 Solar Profile'!E4394*S$10</f>
        <v>0</v>
      </c>
      <c r="G4392" s="24">
        <f>'2 Load Profile'!E4393</f>
        <v>0.86427187274756401</v>
      </c>
      <c r="H4392" s="24">
        <f t="shared" si="1140"/>
        <v>0.86427187274756401</v>
      </c>
      <c r="I4392" s="13">
        <f t="shared" si="1141"/>
        <v>0</v>
      </c>
      <c r="J4392" s="24">
        <f t="shared" si="1142"/>
        <v>0</v>
      </c>
      <c r="K4392" s="24">
        <f t="shared" si="1143"/>
        <v>0.86427187274756401</v>
      </c>
      <c r="L4392" s="13"/>
      <c r="M4392" s="24"/>
      <c r="N4392" s="24">
        <f t="shared" si="1135"/>
        <v>0</v>
      </c>
      <c r="O4392" s="13"/>
      <c r="P4392" s="13"/>
    </row>
    <row r="4393" spans="1:17">
      <c r="A4393">
        <v>4392</v>
      </c>
      <c r="B4393" s="13">
        <v>7</v>
      </c>
      <c r="C4393" s="13">
        <v>2</v>
      </c>
      <c r="D4393" s="13">
        <v>23</v>
      </c>
      <c r="E4393" s="14">
        <f t="shared" si="1148"/>
        <v>183</v>
      </c>
      <c r="F4393" s="24">
        <f>'1 Solar Profile'!E4395*S$10</f>
        <v>0</v>
      </c>
      <c r="G4393" s="24">
        <f>'2 Load Profile'!E4394</f>
        <v>0.58420742006382953</v>
      </c>
      <c r="H4393" s="24">
        <f t="shared" si="1140"/>
        <v>0.58420742006382953</v>
      </c>
      <c r="I4393" s="13">
        <f t="shared" si="1141"/>
        <v>0</v>
      </c>
      <c r="J4393" s="24">
        <f t="shared" si="1142"/>
        <v>0</v>
      </c>
      <c r="K4393" s="24">
        <f t="shared" si="1143"/>
        <v>0.58420742006382953</v>
      </c>
      <c r="L4393" s="13">
        <f t="shared" ref="L4393" si="1149">SUM(I4370:I4393)</f>
        <v>-28.77188592826408</v>
      </c>
      <c r="M4393" s="24">
        <f t="shared" ref="M4393" si="1150">SUMIF(H4370:H4393,"&gt;0",H4370:H4393)</f>
        <v>9.0380675723555246</v>
      </c>
      <c r="N4393" s="24">
        <f t="shared" ref="N4393:N4456" si="1151">M4393+L4393</f>
        <v>-19.733818355908554</v>
      </c>
      <c r="O4393" s="13">
        <f t="shared" ref="O4393" si="1152">IF(M4393&gt;(L4393*-1),(M4393+L4393)*S$12,0)</f>
        <v>0</v>
      </c>
      <c r="P4393" s="13">
        <f t="shared" ref="P4393" si="1153">IF(M4393&lt;(L4393*-1),(M4393+L4393)*S$14,0)</f>
        <v>-0.52195949551378129</v>
      </c>
    </row>
    <row r="4394" spans="1:17">
      <c r="A4394">
        <v>4393</v>
      </c>
      <c r="B4394" s="13">
        <v>7</v>
      </c>
      <c r="C4394" s="13">
        <v>3</v>
      </c>
      <c r="D4394" s="13">
        <v>0</v>
      </c>
      <c r="E4394" s="14">
        <f t="shared" si="1148"/>
        <v>184</v>
      </c>
      <c r="F4394" s="24">
        <f>'1 Solar Profile'!E4396*S$10</f>
        <v>0</v>
      </c>
      <c r="G4394" s="24">
        <f>'2 Load Profile'!E4395</f>
        <v>0.47019994149859479</v>
      </c>
      <c r="H4394" s="24">
        <f t="shared" si="1140"/>
        <v>0.47019994149859479</v>
      </c>
      <c r="I4394" s="13">
        <f t="shared" si="1141"/>
        <v>0</v>
      </c>
      <c r="J4394" s="24">
        <f t="shared" si="1142"/>
        <v>0</v>
      </c>
      <c r="K4394" s="24">
        <f t="shared" si="1143"/>
        <v>0.47019994149859479</v>
      </c>
      <c r="L4394" s="13"/>
      <c r="M4394" s="24"/>
      <c r="N4394" s="24">
        <f t="shared" si="1151"/>
        <v>0</v>
      </c>
      <c r="O4394" s="13"/>
      <c r="P4394" s="13"/>
    </row>
    <row r="4395" spans="1:17">
      <c r="A4395">
        <v>4394</v>
      </c>
      <c r="B4395" s="13">
        <v>7</v>
      </c>
      <c r="C4395" s="13">
        <v>3</v>
      </c>
      <c r="D4395" s="13">
        <v>1</v>
      </c>
      <c r="E4395" s="14">
        <f t="shared" si="1148"/>
        <v>184</v>
      </c>
      <c r="F4395" s="24">
        <f>'1 Solar Profile'!E4397*S$10</f>
        <v>0</v>
      </c>
      <c r="G4395" s="24">
        <f>'2 Load Profile'!E4396</f>
        <v>0.42282624482809689</v>
      </c>
      <c r="H4395" s="24">
        <f t="shared" si="1140"/>
        <v>0.42282624482809689</v>
      </c>
      <c r="I4395" s="13">
        <f t="shared" si="1141"/>
        <v>0</v>
      </c>
      <c r="J4395" s="24">
        <f t="shared" si="1142"/>
        <v>0</v>
      </c>
      <c r="K4395" s="24">
        <f t="shared" si="1143"/>
        <v>0.42282624482809689</v>
      </c>
      <c r="L4395" s="13"/>
      <c r="M4395" s="24"/>
      <c r="N4395" s="24">
        <f t="shared" si="1151"/>
        <v>0</v>
      </c>
      <c r="O4395" s="13"/>
      <c r="P4395" s="13"/>
    </row>
    <row r="4396" spans="1:17">
      <c r="A4396">
        <v>4395</v>
      </c>
      <c r="B4396" s="13">
        <v>7</v>
      </c>
      <c r="C4396" s="13">
        <v>3</v>
      </c>
      <c r="D4396" s="13">
        <v>2</v>
      </c>
      <c r="E4396" s="14">
        <f t="shared" si="1148"/>
        <v>184</v>
      </c>
      <c r="F4396" s="24">
        <f>'1 Solar Profile'!E4398*S$10</f>
        <v>0</v>
      </c>
      <c r="G4396" s="24">
        <f>'2 Load Profile'!E4397</f>
        <v>0.42329663929676808</v>
      </c>
      <c r="H4396" s="24">
        <f t="shared" si="1140"/>
        <v>0.42329663929676808</v>
      </c>
      <c r="I4396" s="13">
        <f t="shared" si="1141"/>
        <v>0</v>
      </c>
      <c r="J4396" s="24">
        <f t="shared" si="1142"/>
        <v>0</v>
      </c>
      <c r="K4396" s="24">
        <f t="shared" si="1143"/>
        <v>0.42329663929676808</v>
      </c>
      <c r="L4396" s="13"/>
      <c r="M4396" s="24"/>
      <c r="N4396" s="24">
        <f t="shared" si="1151"/>
        <v>0</v>
      </c>
      <c r="O4396" s="13"/>
      <c r="P4396" s="13"/>
    </row>
    <row r="4397" spans="1:17">
      <c r="A4397">
        <v>4396</v>
      </c>
      <c r="B4397" s="13">
        <v>7</v>
      </c>
      <c r="C4397" s="13">
        <v>3</v>
      </c>
      <c r="D4397" s="13">
        <v>3</v>
      </c>
      <c r="E4397" s="14">
        <f t="shared" si="1148"/>
        <v>184</v>
      </c>
      <c r="F4397" s="24">
        <f>'1 Solar Profile'!E4399*S$10</f>
        <v>0</v>
      </c>
      <c r="G4397" s="24">
        <f>'2 Load Profile'!E4398</f>
        <v>0.43454399537093019</v>
      </c>
      <c r="H4397" s="24">
        <f t="shared" si="1140"/>
        <v>0.43454399537093019</v>
      </c>
      <c r="I4397" s="13">
        <f t="shared" si="1141"/>
        <v>0</v>
      </c>
      <c r="J4397" s="24">
        <f t="shared" si="1142"/>
        <v>0</v>
      </c>
      <c r="K4397" s="24">
        <f t="shared" si="1143"/>
        <v>0.43454399537093019</v>
      </c>
      <c r="L4397" s="13"/>
      <c r="M4397" s="24"/>
      <c r="N4397" s="24">
        <f t="shared" si="1151"/>
        <v>0</v>
      </c>
      <c r="O4397" s="13"/>
      <c r="P4397" s="13"/>
    </row>
    <row r="4398" spans="1:17">
      <c r="A4398">
        <v>4397</v>
      </c>
      <c r="B4398" s="13">
        <v>7</v>
      </c>
      <c r="C4398" s="13">
        <v>3</v>
      </c>
      <c r="D4398" s="13">
        <v>4</v>
      </c>
      <c r="E4398" s="14">
        <f t="shared" si="1148"/>
        <v>184</v>
      </c>
      <c r="F4398" s="24">
        <f>'1 Solar Profile'!E4400*S$10</f>
        <v>0</v>
      </c>
      <c r="G4398" s="24">
        <f>'2 Load Profile'!E4399</f>
        <v>0.48642775474735495</v>
      </c>
      <c r="H4398" s="24">
        <f t="shared" si="1140"/>
        <v>0.48642775474735495</v>
      </c>
      <c r="I4398" s="13">
        <f t="shared" si="1141"/>
        <v>0</v>
      </c>
      <c r="J4398" s="24">
        <f t="shared" si="1142"/>
        <v>0</v>
      </c>
      <c r="K4398" s="24">
        <f t="shared" si="1143"/>
        <v>0.48642775474735495</v>
      </c>
      <c r="L4398" s="13"/>
      <c r="M4398" s="24"/>
      <c r="N4398" s="24">
        <f t="shared" si="1151"/>
        <v>0</v>
      </c>
      <c r="O4398" s="13"/>
      <c r="P4398" s="13"/>
    </row>
    <row r="4399" spans="1:17">
      <c r="A4399">
        <v>4398</v>
      </c>
      <c r="B4399" s="13">
        <v>7</v>
      </c>
      <c r="C4399" s="13">
        <v>3</v>
      </c>
      <c r="D4399" s="13">
        <v>5</v>
      </c>
      <c r="E4399" s="14">
        <f t="shared" si="1148"/>
        <v>184</v>
      </c>
      <c r="F4399" s="24">
        <f>'1 Solar Profile'!E4401*S$10</f>
        <v>0.241203375</v>
      </c>
      <c r="G4399" s="24">
        <f>'2 Load Profile'!E4400</f>
        <v>0.60741213088779356</v>
      </c>
      <c r="H4399" s="24">
        <f t="shared" si="1140"/>
        <v>0.36620875588779356</v>
      </c>
      <c r="I4399" s="13">
        <f t="shared" si="1141"/>
        <v>0</v>
      </c>
      <c r="J4399" s="24">
        <f t="shared" si="1142"/>
        <v>0.241203375</v>
      </c>
      <c r="K4399" s="24">
        <f t="shared" si="1143"/>
        <v>0.36620875588779356</v>
      </c>
      <c r="L4399" s="13"/>
      <c r="M4399" s="24"/>
      <c r="N4399" s="24">
        <f t="shared" si="1151"/>
        <v>0</v>
      </c>
      <c r="O4399" s="13"/>
      <c r="P4399" s="13"/>
    </row>
    <row r="4400" spans="1:17">
      <c r="A4400">
        <v>4399</v>
      </c>
      <c r="B4400" s="13">
        <v>7</v>
      </c>
      <c r="C4400" s="13">
        <v>3</v>
      </c>
      <c r="D4400" s="13">
        <v>6</v>
      </c>
      <c r="E4400" s="14">
        <f t="shared" si="1148"/>
        <v>184</v>
      </c>
      <c r="F4400" s="24">
        <f>'1 Solar Profile'!E4402*S$10</f>
        <v>1.127726775</v>
      </c>
      <c r="G4400" s="24">
        <f>'2 Load Profile'!E4401</f>
        <v>0.775090877368801</v>
      </c>
      <c r="H4400" s="24">
        <f t="shared" si="1140"/>
        <v>-0.35263589763119896</v>
      </c>
      <c r="I4400" s="13">
        <f t="shared" si="1141"/>
        <v>-0.35263589763119896</v>
      </c>
      <c r="J4400" s="24">
        <f t="shared" si="1142"/>
        <v>0.775090877368801</v>
      </c>
      <c r="K4400" s="24">
        <f t="shared" si="1143"/>
        <v>0</v>
      </c>
      <c r="L4400" s="13"/>
      <c r="M4400" s="24"/>
      <c r="N4400" s="24">
        <f t="shared" si="1151"/>
        <v>0</v>
      </c>
      <c r="O4400" s="13"/>
      <c r="P4400" s="13"/>
    </row>
    <row r="4401" spans="1:16">
      <c r="A4401">
        <v>4400</v>
      </c>
      <c r="B4401" s="13">
        <v>7</v>
      </c>
      <c r="C4401" s="13">
        <v>3</v>
      </c>
      <c r="D4401" s="13">
        <v>7</v>
      </c>
      <c r="E4401" s="14">
        <f t="shared" si="1148"/>
        <v>184</v>
      </c>
      <c r="F4401" s="24">
        <f>'1 Solar Profile'!E4403*S$10</f>
        <v>2.2511049750000001</v>
      </c>
      <c r="G4401" s="24">
        <f>'2 Load Profile'!E4402</f>
        <v>0.71963345563269199</v>
      </c>
      <c r="H4401" s="24">
        <f t="shared" si="1140"/>
        <v>-1.5314715193673081</v>
      </c>
      <c r="I4401" s="13">
        <f t="shared" si="1141"/>
        <v>-1.5314715193673081</v>
      </c>
      <c r="J4401" s="24">
        <f t="shared" si="1142"/>
        <v>0.71963345563269199</v>
      </c>
      <c r="K4401" s="24">
        <f t="shared" si="1143"/>
        <v>0</v>
      </c>
      <c r="L4401" s="13"/>
      <c r="M4401" s="24"/>
      <c r="N4401" s="24">
        <f t="shared" si="1151"/>
        <v>0</v>
      </c>
      <c r="O4401" s="13"/>
      <c r="P4401" s="13"/>
    </row>
    <row r="4402" spans="1:16">
      <c r="A4402">
        <v>4401</v>
      </c>
      <c r="B4402" s="13">
        <v>7</v>
      </c>
      <c r="C4402" s="13">
        <v>3</v>
      </c>
      <c r="D4402" s="13">
        <v>8</v>
      </c>
      <c r="E4402" s="14">
        <f t="shared" si="1148"/>
        <v>184</v>
      </c>
      <c r="F4402" s="24">
        <f>'1 Solar Profile'!E4404*S$10</f>
        <v>3.2191204500000001</v>
      </c>
      <c r="G4402" s="24">
        <f>'2 Load Profile'!E4403</f>
        <v>0.66297840438840105</v>
      </c>
      <c r="H4402" s="24">
        <f t="shared" si="1140"/>
        <v>-2.5561420456115993</v>
      </c>
      <c r="I4402" s="13">
        <f t="shared" si="1141"/>
        <v>-2.5561420456115993</v>
      </c>
      <c r="J4402" s="24">
        <f t="shared" si="1142"/>
        <v>0.66297840438840083</v>
      </c>
      <c r="K4402" s="24">
        <f t="shared" si="1143"/>
        <v>0</v>
      </c>
      <c r="L4402" s="13"/>
      <c r="M4402" s="24"/>
      <c r="N4402" s="24">
        <f t="shared" si="1151"/>
        <v>0</v>
      </c>
      <c r="O4402" s="13"/>
      <c r="P4402" s="13"/>
    </row>
    <row r="4403" spans="1:16">
      <c r="A4403">
        <v>4402</v>
      </c>
      <c r="B4403" s="13">
        <v>7</v>
      </c>
      <c r="C4403" s="13">
        <v>3</v>
      </c>
      <c r="D4403" s="13">
        <v>9</v>
      </c>
      <c r="E4403" s="14">
        <f t="shared" si="1148"/>
        <v>184</v>
      </c>
      <c r="F4403" s="24">
        <f>'1 Solar Profile'!E4405*S$10</f>
        <v>3.9330978750000001</v>
      </c>
      <c r="G4403" s="24">
        <f>'2 Load Profile'!E4404</f>
        <v>0.66015346783800433</v>
      </c>
      <c r="H4403" s="24">
        <f t="shared" si="1140"/>
        <v>-3.2729444071619955</v>
      </c>
      <c r="I4403" s="13">
        <f t="shared" si="1141"/>
        <v>-3.2729444071619955</v>
      </c>
      <c r="J4403" s="24">
        <f t="shared" si="1142"/>
        <v>0.66015346783800455</v>
      </c>
      <c r="K4403" s="24">
        <f t="shared" si="1143"/>
        <v>0</v>
      </c>
      <c r="L4403" s="13"/>
      <c r="M4403" s="24"/>
      <c r="N4403" s="24">
        <f t="shared" si="1151"/>
        <v>0</v>
      </c>
      <c r="O4403" s="13"/>
      <c r="P4403" s="13"/>
    </row>
    <row r="4404" spans="1:16">
      <c r="A4404">
        <v>4403</v>
      </c>
      <c r="B4404" s="13">
        <v>7</v>
      </c>
      <c r="C4404" s="13">
        <v>3</v>
      </c>
      <c r="D4404" s="13">
        <v>10</v>
      </c>
      <c r="E4404" s="14">
        <f t="shared" si="1148"/>
        <v>184</v>
      </c>
      <c r="F4404" s="24">
        <f>'1 Solar Profile'!E4406*S$10</f>
        <v>4.3912512000000001</v>
      </c>
      <c r="G4404" s="24">
        <f>'2 Load Profile'!E4405</f>
        <v>0.66214415665680859</v>
      </c>
      <c r="H4404" s="24">
        <f t="shared" si="1140"/>
        <v>-3.7291070433431917</v>
      </c>
      <c r="I4404" s="13">
        <f t="shared" si="1141"/>
        <v>-3.7291070433431917</v>
      </c>
      <c r="J4404" s="24">
        <f t="shared" si="1142"/>
        <v>0.66214415665680848</v>
      </c>
      <c r="K4404" s="24">
        <f t="shared" si="1143"/>
        <v>0</v>
      </c>
      <c r="L4404" s="13"/>
      <c r="M4404" s="24"/>
      <c r="N4404" s="24">
        <f t="shared" si="1151"/>
        <v>0</v>
      </c>
      <c r="O4404" s="13"/>
      <c r="P4404" s="13"/>
    </row>
    <row r="4405" spans="1:16">
      <c r="A4405">
        <v>4404</v>
      </c>
      <c r="B4405" s="13">
        <v>7</v>
      </c>
      <c r="C4405" s="13">
        <v>3</v>
      </c>
      <c r="D4405" s="13">
        <v>11</v>
      </c>
      <c r="E4405" s="14">
        <f t="shared" si="1148"/>
        <v>184</v>
      </c>
      <c r="F4405" s="24">
        <f>'1 Solar Profile'!E4407*S$10</f>
        <v>4.5841067999999998</v>
      </c>
      <c r="G4405" s="24">
        <f>'2 Load Profile'!E4406</f>
        <v>0.64790261146806971</v>
      </c>
      <c r="H4405" s="24">
        <f t="shared" si="1140"/>
        <v>-3.9362041885319301</v>
      </c>
      <c r="I4405" s="13">
        <f t="shared" si="1141"/>
        <v>-3.9362041885319301</v>
      </c>
      <c r="J4405" s="24">
        <f t="shared" si="1142"/>
        <v>0.64790261146806971</v>
      </c>
      <c r="K4405" s="24">
        <f t="shared" si="1143"/>
        <v>0</v>
      </c>
      <c r="L4405" s="13"/>
      <c r="M4405" s="24"/>
      <c r="N4405" s="24">
        <f t="shared" si="1151"/>
        <v>0</v>
      </c>
      <c r="O4405" s="13"/>
      <c r="P4405" s="13"/>
    </row>
    <row r="4406" spans="1:16">
      <c r="A4406">
        <v>4405</v>
      </c>
      <c r="B4406" s="13">
        <v>7</v>
      </c>
      <c r="C4406" s="13">
        <v>3</v>
      </c>
      <c r="D4406" s="13">
        <v>12</v>
      </c>
      <c r="E4406" s="14">
        <f t="shared" si="1148"/>
        <v>184</v>
      </c>
      <c r="F4406" s="24">
        <f>'1 Solar Profile'!E4408*S$10</f>
        <v>4.0854287249999999</v>
      </c>
      <c r="G4406" s="24">
        <f>'2 Load Profile'!E4407</f>
        <v>0.62797094773023066</v>
      </c>
      <c r="H4406" s="24">
        <f t="shared" si="1140"/>
        <v>-3.4574577772697692</v>
      </c>
      <c r="I4406" s="13">
        <f t="shared" si="1141"/>
        <v>-3.4574577772697692</v>
      </c>
      <c r="J4406" s="24">
        <f t="shared" si="1142"/>
        <v>0.62797094773023066</v>
      </c>
      <c r="K4406" s="24">
        <f t="shared" si="1143"/>
        <v>0</v>
      </c>
      <c r="L4406" s="13"/>
      <c r="M4406" s="24"/>
      <c r="N4406" s="24">
        <f t="shared" si="1151"/>
        <v>0</v>
      </c>
      <c r="O4406" s="13"/>
      <c r="P4406" s="13"/>
    </row>
    <row r="4407" spans="1:16">
      <c r="A4407">
        <v>4406</v>
      </c>
      <c r="B4407" s="13">
        <v>7</v>
      </c>
      <c r="C4407" s="13">
        <v>3</v>
      </c>
      <c r="D4407" s="13">
        <v>13</v>
      </c>
      <c r="E4407" s="14">
        <f t="shared" si="1148"/>
        <v>184</v>
      </c>
      <c r="F4407" s="24">
        <f>'1 Solar Profile'!E4409*S$10</f>
        <v>3.6214148250000004</v>
      </c>
      <c r="G4407" s="24">
        <f>'2 Load Profile'!E4408</f>
        <v>0.61971241612012218</v>
      </c>
      <c r="H4407" s="24">
        <f t="shared" si="1140"/>
        <v>-3.0017024088798783</v>
      </c>
      <c r="I4407" s="13">
        <f t="shared" si="1141"/>
        <v>-3.0017024088798783</v>
      </c>
      <c r="J4407" s="24">
        <f t="shared" si="1142"/>
        <v>0.61971241612012218</v>
      </c>
      <c r="K4407" s="24">
        <f t="shared" si="1143"/>
        <v>0</v>
      </c>
      <c r="L4407" s="13"/>
      <c r="M4407" s="24"/>
      <c r="N4407" s="24">
        <f t="shared" si="1151"/>
        <v>0</v>
      </c>
      <c r="O4407" s="13"/>
      <c r="P4407" s="13"/>
    </row>
    <row r="4408" spans="1:16">
      <c r="A4408">
        <v>4407</v>
      </c>
      <c r="B4408" s="13">
        <v>7</v>
      </c>
      <c r="C4408" s="13">
        <v>3</v>
      </c>
      <c r="D4408" s="13">
        <v>14</v>
      </c>
      <c r="E4408" s="14">
        <f t="shared" si="1148"/>
        <v>184</v>
      </c>
      <c r="F4408" s="24">
        <f>'1 Solar Profile'!E4410*S$10</f>
        <v>2.9366315999999997</v>
      </c>
      <c r="G4408" s="24">
        <f>'2 Load Profile'!E4409</f>
        <v>0.64123597671423083</v>
      </c>
      <c r="H4408" s="24">
        <f t="shared" si="1140"/>
        <v>-2.2953956232857688</v>
      </c>
      <c r="I4408" s="13">
        <f t="shared" si="1141"/>
        <v>-2.2953956232857688</v>
      </c>
      <c r="J4408" s="24">
        <f t="shared" si="1142"/>
        <v>0.64123597671423083</v>
      </c>
      <c r="K4408" s="24">
        <f t="shared" si="1143"/>
        <v>0</v>
      </c>
      <c r="L4408" s="13"/>
      <c r="M4408" s="24"/>
      <c r="N4408" s="24">
        <f t="shared" si="1151"/>
        <v>0</v>
      </c>
      <c r="O4408" s="13"/>
      <c r="P4408" s="13"/>
    </row>
    <row r="4409" spans="1:16">
      <c r="A4409">
        <v>4408</v>
      </c>
      <c r="B4409" s="13">
        <v>7</v>
      </c>
      <c r="C4409" s="13">
        <v>3</v>
      </c>
      <c r="D4409" s="13">
        <v>15</v>
      </c>
      <c r="E4409" s="14">
        <f t="shared" si="1148"/>
        <v>184</v>
      </c>
      <c r="F4409" s="24">
        <f>'1 Solar Profile'!E4411*S$10</f>
        <v>2.5758290249999996</v>
      </c>
      <c r="G4409" s="24">
        <f>'2 Load Profile'!E4410</f>
        <v>0.73619390570527377</v>
      </c>
      <c r="H4409" s="24">
        <f t="shared" si="1140"/>
        <v>-1.8396351192947258</v>
      </c>
      <c r="I4409" s="13">
        <f t="shared" si="1141"/>
        <v>-1.8396351192947258</v>
      </c>
      <c r="J4409" s="24">
        <f t="shared" si="1142"/>
        <v>0.73619390570527377</v>
      </c>
      <c r="K4409" s="24">
        <f t="shared" si="1143"/>
        <v>0</v>
      </c>
      <c r="L4409" s="13"/>
      <c r="M4409" s="24"/>
      <c r="N4409" s="24">
        <f t="shared" si="1151"/>
        <v>0</v>
      </c>
      <c r="O4409" s="13"/>
      <c r="P4409" s="13"/>
    </row>
    <row r="4410" spans="1:16">
      <c r="A4410">
        <v>4409</v>
      </c>
      <c r="B4410" s="13">
        <v>7</v>
      </c>
      <c r="C4410" s="13">
        <v>3</v>
      </c>
      <c r="D4410" s="13">
        <v>16</v>
      </c>
      <c r="E4410" s="14">
        <f t="shared" si="1148"/>
        <v>184</v>
      </c>
      <c r="F4410" s="24">
        <f>'1 Solar Profile'!E4412*S$10</f>
        <v>1.911705075</v>
      </c>
      <c r="G4410" s="24">
        <f>'2 Load Profile'!E4411</f>
        <v>0.89134550758316811</v>
      </c>
      <c r="H4410" s="24">
        <f t="shared" si="1140"/>
        <v>-1.0203595674168318</v>
      </c>
      <c r="I4410" s="13">
        <f t="shared" si="1141"/>
        <v>-1.0203595674168318</v>
      </c>
      <c r="J4410" s="24">
        <f t="shared" si="1142"/>
        <v>0.89134550758316822</v>
      </c>
      <c r="K4410" s="24">
        <f t="shared" si="1143"/>
        <v>0</v>
      </c>
      <c r="L4410" s="13"/>
      <c r="M4410" s="24"/>
      <c r="N4410" s="24">
        <f t="shared" si="1151"/>
        <v>0</v>
      </c>
      <c r="O4410" s="13"/>
      <c r="P4410" s="13"/>
    </row>
    <row r="4411" spans="1:16">
      <c r="A4411">
        <v>4410</v>
      </c>
      <c r="B4411" s="13">
        <v>7</v>
      </c>
      <c r="C4411" s="13">
        <v>3</v>
      </c>
      <c r="D4411" s="13">
        <v>17</v>
      </c>
      <c r="E4411" s="14">
        <f t="shared" si="1148"/>
        <v>184</v>
      </c>
      <c r="F4411" s="24">
        <f>'1 Solar Profile'!E4413*S$10</f>
        <v>0.86137065000000002</v>
      </c>
      <c r="G4411" s="24">
        <f>'2 Load Profile'!E4412</f>
        <v>0.96545476868417479</v>
      </c>
      <c r="H4411" s="24">
        <f t="shared" si="1140"/>
        <v>0.10408411868417478</v>
      </c>
      <c r="I4411" s="13">
        <f t="shared" si="1141"/>
        <v>0</v>
      </c>
      <c r="J4411" s="24">
        <f t="shared" si="1142"/>
        <v>0.86137065000000002</v>
      </c>
      <c r="K4411" s="24">
        <f t="shared" si="1143"/>
        <v>0.10408411868417478</v>
      </c>
      <c r="L4411" s="13"/>
      <c r="M4411" s="24"/>
      <c r="N4411" s="24">
        <f t="shared" si="1151"/>
        <v>0</v>
      </c>
      <c r="O4411" s="13"/>
      <c r="P4411" s="13"/>
    </row>
    <row r="4412" spans="1:16">
      <c r="A4412">
        <v>4411</v>
      </c>
      <c r="B4412" s="13">
        <v>7</v>
      </c>
      <c r="C4412" s="13">
        <v>3</v>
      </c>
      <c r="D4412" s="13">
        <v>18</v>
      </c>
      <c r="E4412" s="14">
        <f t="shared" si="1148"/>
        <v>184</v>
      </c>
      <c r="F4412" s="24">
        <f>'1 Solar Profile'!E4414*S$10</f>
        <v>0.19633005000000001</v>
      </c>
      <c r="G4412" s="24">
        <f>'2 Load Profile'!E4413</f>
        <v>0.99926545700900316</v>
      </c>
      <c r="H4412" s="24">
        <f t="shared" si="1140"/>
        <v>0.80293540700900312</v>
      </c>
      <c r="I4412" s="13">
        <f t="shared" si="1141"/>
        <v>0</v>
      </c>
      <c r="J4412" s="24">
        <f t="shared" si="1142"/>
        <v>0.19633005000000001</v>
      </c>
      <c r="K4412" s="24">
        <f t="shared" si="1143"/>
        <v>0.80293540700900312</v>
      </c>
      <c r="L4412" s="13"/>
      <c r="M4412" s="24"/>
      <c r="N4412" s="24">
        <f t="shared" si="1151"/>
        <v>0</v>
      </c>
      <c r="O4412" s="13"/>
      <c r="P4412" s="13"/>
    </row>
    <row r="4413" spans="1:16">
      <c r="A4413">
        <v>4412</v>
      </c>
      <c r="B4413" s="13">
        <v>7</v>
      </c>
      <c r="C4413" s="13">
        <v>3</v>
      </c>
      <c r="D4413" s="13">
        <v>19</v>
      </c>
      <c r="E4413" s="14">
        <f t="shared" si="1148"/>
        <v>184</v>
      </c>
      <c r="F4413" s="24">
        <f>'1 Solar Profile'!E4415*S$10</f>
        <v>0</v>
      </c>
      <c r="G4413" s="24">
        <f>'2 Load Profile'!E4414</f>
        <v>1.1694086432454853</v>
      </c>
      <c r="H4413" s="24">
        <f t="shared" si="1140"/>
        <v>1.1694086432454853</v>
      </c>
      <c r="I4413" s="13">
        <f t="shared" si="1141"/>
        <v>0</v>
      </c>
      <c r="J4413" s="24">
        <f t="shared" si="1142"/>
        <v>0</v>
      </c>
      <c r="K4413" s="24">
        <f t="shared" si="1143"/>
        <v>1.1694086432454853</v>
      </c>
      <c r="L4413" s="13"/>
      <c r="M4413" s="24"/>
      <c r="N4413" s="24">
        <f t="shared" si="1151"/>
        <v>0</v>
      </c>
      <c r="O4413" s="13"/>
      <c r="P4413" s="13"/>
    </row>
    <row r="4414" spans="1:16">
      <c r="A4414">
        <v>4413</v>
      </c>
      <c r="B4414" s="13">
        <v>7</v>
      </c>
      <c r="C4414" s="13">
        <v>3</v>
      </c>
      <c r="D4414" s="13">
        <v>20</v>
      </c>
      <c r="E4414" s="14">
        <f t="shared" si="1148"/>
        <v>184</v>
      </c>
      <c r="F4414" s="24">
        <f>'1 Solar Profile'!E4416*S$10</f>
        <v>0</v>
      </c>
      <c r="G4414" s="24">
        <f>'2 Load Profile'!E4415</f>
        <v>1.3291685626397991</v>
      </c>
      <c r="H4414" s="24">
        <f t="shared" si="1140"/>
        <v>1.3291685626397991</v>
      </c>
      <c r="I4414" s="13">
        <f t="shared" si="1141"/>
        <v>0</v>
      </c>
      <c r="J4414" s="24">
        <f t="shared" si="1142"/>
        <v>0</v>
      </c>
      <c r="K4414" s="24">
        <f t="shared" si="1143"/>
        <v>1.3291685626397991</v>
      </c>
      <c r="L4414" s="13"/>
      <c r="M4414" s="24"/>
      <c r="N4414" s="24">
        <f t="shared" si="1151"/>
        <v>0</v>
      </c>
      <c r="O4414" s="24"/>
      <c r="P4414" s="24"/>
    </row>
    <row r="4415" spans="1:16">
      <c r="A4415">
        <v>4414</v>
      </c>
      <c r="B4415" s="13">
        <v>7</v>
      </c>
      <c r="C4415" s="13">
        <v>3</v>
      </c>
      <c r="D4415" s="13">
        <v>21</v>
      </c>
      <c r="E4415" s="14">
        <f t="shared" si="1148"/>
        <v>184</v>
      </c>
      <c r="F4415" s="24">
        <f>'1 Solar Profile'!E4417*S$10</f>
        <v>0</v>
      </c>
      <c r="G4415" s="24">
        <f>'2 Load Profile'!E4416</f>
        <v>1.1215805458785291</v>
      </c>
      <c r="H4415" s="24">
        <f t="shared" si="1140"/>
        <v>1.1215805458785291</v>
      </c>
      <c r="I4415" s="13">
        <f t="shared" si="1141"/>
        <v>0</v>
      </c>
      <c r="J4415" s="24">
        <f t="shared" si="1142"/>
        <v>0</v>
      </c>
      <c r="K4415" s="24">
        <f t="shared" si="1143"/>
        <v>1.1215805458785291</v>
      </c>
      <c r="L4415" s="13"/>
      <c r="M4415" s="24"/>
      <c r="N4415" s="24">
        <f t="shared" si="1151"/>
        <v>0</v>
      </c>
      <c r="O4415" s="13"/>
      <c r="P4415" s="13"/>
    </row>
    <row r="4416" spans="1:16">
      <c r="A4416">
        <v>4415</v>
      </c>
      <c r="B4416" s="13">
        <v>7</v>
      </c>
      <c r="C4416" s="13">
        <v>3</v>
      </c>
      <c r="D4416" s="13">
        <v>22</v>
      </c>
      <c r="E4416" s="14">
        <f t="shared" si="1148"/>
        <v>184</v>
      </c>
      <c r="F4416" s="24">
        <f>'1 Solar Profile'!E4418*S$10</f>
        <v>0</v>
      </c>
      <c r="G4416" s="24">
        <f>'2 Load Profile'!E4417</f>
        <v>0.84999415821555047</v>
      </c>
      <c r="H4416" s="24">
        <f t="shared" ref="H4416:H4479" si="1154">G4416-F4416</f>
        <v>0.84999415821555047</v>
      </c>
      <c r="I4416" s="13">
        <f t="shared" ref="I4416:I4479" si="1155">IF(H4416&lt;0,H4416,0)</f>
        <v>0</v>
      </c>
      <c r="J4416" s="24">
        <f t="shared" ref="J4416:J4479" si="1156">F4416+I4416</f>
        <v>0</v>
      </c>
      <c r="K4416" s="24">
        <f t="shared" ref="K4416:K4479" si="1157">IF(H4416&gt;0,H4416,0)</f>
        <v>0.84999415821555047</v>
      </c>
      <c r="L4416" s="13"/>
      <c r="M4416" s="24"/>
      <c r="N4416" s="24">
        <f t="shared" si="1151"/>
        <v>0</v>
      </c>
      <c r="O4416" s="13"/>
      <c r="P4416" s="13"/>
    </row>
    <row r="4417" spans="1:16">
      <c r="A4417">
        <v>4416</v>
      </c>
      <c r="B4417" s="13">
        <v>7</v>
      </c>
      <c r="C4417" s="13">
        <v>3</v>
      </c>
      <c r="D4417" s="13">
        <v>23</v>
      </c>
      <c r="E4417" s="14">
        <f t="shared" si="1148"/>
        <v>184</v>
      </c>
      <c r="F4417" s="24">
        <f>'1 Solar Profile'!E4419*S$10</f>
        <v>0</v>
      </c>
      <c r="G4417" s="24">
        <f>'2 Load Profile'!E4418</f>
        <v>0.57816570046289717</v>
      </c>
      <c r="H4417" s="24">
        <f t="shared" si="1154"/>
        <v>0.57816570046289717</v>
      </c>
      <c r="I4417" s="13">
        <f t="shared" si="1155"/>
        <v>0</v>
      </c>
      <c r="J4417" s="24">
        <f t="shared" si="1156"/>
        <v>0</v>
      </c>
      <c r="K4417" s="24">
        <f t="shared" si="1157"/>
        <v>0.57816570046289717</v>
      </c>
      <c r="L4417" s="13">
        <f t="shared" ref="L4417" si="1158">SUM(I4394:I4417)</f>
        <v>-26.993055597794196</v>
      </c>
      <c r="M4417" s="24">
        <f t="shared" ref="M4417" si="1159">SUMIF(H4394:H4417,"&gt;0",H4394:H4417)</f>
        <v>8.558840467764977</v>
      </c>
      <c r="N4417" s="24">
        <f t="shared" si="1151"/>
        <v>-18.434215130029219</v>
      </c>
      <c r="O4417" s="13">
        <f t="shared" ref="O4417" si="1160">IF(M4417&gt;(L4417*-1),(M4417+L4417)*S$12,0)</f>
        <v>0</v>
      </c>
      <c r="P4417" s="13">
        <f t="shared" ref="P4417" si="1161">IF(M4417&lt;(L4417*-1),(M4417+L4417)*S$14,0)</f>
        <v>-0.48758499018927287</v>
      </c>
    </row>
    <row r="4418" spans="1:16">
      <c r="A4418">
        <v>4417</v>
      </c>
      <c r="B4418" s="13">
        <v>7</v>
      </c>
      <c r="C4418" s="13">
        <v>4</v>
      </c>
      <c r="D4418" s="13">
        <v>0</v>
      </c>
      <c r="E4418" s="14">
        <f t="shared" si="1148"/>
        <v>185</v>
      </c>
      <c r="F4418" s="24">
        <f>'1 Solar Profile'!E4420*S$10</f>
        <v>0</v>
      </c>
      <c r="G4418" s="24">
        <f>'2 Load Profile'!E4419</f>
        <v>0.47019994149859479</v>
      </c>
      <c r="H4418" s="24">
        <f t="shared" si="1154"/>
        <v>0.47019994149859479</v>
      </c>
      <c r="I4418" s="13">
        <f t="shared" si="1155"/>
        <v>0</v>
      </c>
      <c r="J4418" s="24">
        <f t="shared" si="1156"/>
        <v>0</v>
      </c>
      <c r="K4418" s="24">
        <f t="shared" si="1157"/>
        <v>0.47019994149859479</v>
      </c>
      <c r="L4418" s="13"/>
      <c r="M4418" s="24"/>
      <c r="N4418" s="24">
        <f t="shared" si="1151"/>
        <v>0</v>
      </c>
      <c r="O4418" s="13"/>
      <c r="P4418" s="13"/>
    </row>
    <row r="4419" spans="1:16">
      <c r="A4419">
        <v>4418</v>
      </c>
      <c r="B4419" s="13">
        <v>7</v>
      </c>
      <c r="C4419" s="13">
        <v>4</v>
      </c>
      <c r="D4419" s="13">
        <v>1</v>
      </c>
      <c r="E4419" s="14">
        <f t="shared" si="1148"/>
        <v>185</v>
      </c>
      <c r="F4419" s="24">
        <f>'1 Solar Profile'!E4421*S$10</f>
        <v>0</v>
      </c>
      <c r="G4419" s="24">
        <f>'2 Load Profile'!E4420</f>
        <v>0.41851930358071948</v>
      </c>
      <c r="H4419" s="24">
        <f t="shared" si="1154"/>
        <v>0.41851930358071948</v>
      </c>
      <c r="I4419" s="13">
        <f t="shared" si="1155"/>
        <v>0</v>
      </c>
      <c r="J4419" s="24">
        <f t="shared" si="1156"/>
        <v>0</v>
      </c>
      <c r="K4419" s="24">
        <f t="shared" si="1157"/>
        <v>0.41851930358071948</v>
      </c>
      <c r="L4419" s="13"/>
      <c r="M4419" s="24"/>
      <c r="N4419" s="24">
        <f t="shared" si="1151"/>
        <v>0</v>
      </c>
      <c r="O4419" s="13"/>
      <c r="P4419" s="13"/>
    </row>
    <row r="4420" spans="1:16">
      <c r="A4420">
        <v>4419</v>
      </c>
      <c r="B4420" s="13">
        <v>7</v>
      </c>
      <c r="C4420" s="13">
        <v>4</v>
      </c>
      <c r="D4420" s="13">
        <v>2</v>
      </c>
      <c r="E4420" s="14">
        <f t="shared" si="1148"/>
        <v>185</v>
      </c>
      <c r="F4420" s="24">
        <f>'1 Solar Profile'!E4422*S$10</f>
        <v>0</v>
      </c>
      <c r="G4420" s="24">
        <f>'2 Load Profile'!E4421</f>
        <v>0.40790184956947578</v>
      </c>
      <c r="H4420" s="24">
        <f t="shared" si="1154"/>
        <v>0.40790184956947578</v>
      </c>
      <c r="I4420" s="13">
        <f t="shared" si="1155"/>
        <v>0</v>
      </c>
      <c r="J4420" s="24">
        <f t="shared" si="1156"/>
        <v>0</v>
      </c>
      <c r="K4420" s="24">
        <f t="shared" si="1157"/>
        <v>0.40790184956947578</v>
      </c>
      <c r="L4420" s="13"/>
      <c r="M4420" s="24"/>
      <c r="N4420" s="24">
        <f t="shared" si="1151"/>
        <v>0</v>
      </c>
      <c r="O4420" s="13"/>
      <c r="P4420" s="13"/>
    </row>
    <row r="4421" spans="1:16">
      <c r="A4421">
        <v>4420</v>
      </c>
      <c r="B4421" s="13">
        <v>7</v>
      </c>
      <c r="C4421" s="13">
        <v>4</v>
      </c>
      <c r="D4421" s="13">
        <v>3</v>
      </c>
      <c r="E4421" s="14">
        <f t="shared" si="1148"/>
        <v>185</v>
      </c>
      <c r="F4421" s="24">
        <f>'1 Solar Profile'!E4423*S$10</f>
        <v>0</v>
      </c>
      <c r="G4421" s="24">
        <f>'2 Load Profile'!E4422</f>
        <v>0.40663698225026351</v>
      </c>
      <c r="H4421" s="24">
        <f t="shared" si="1154"/>
        <v>0.40663698225026351</v>
      </c>
      <c r="I4421" s="13">
        <f t="shared" si="1155"/>
        <v>0</v>
      </c>
      <c r="J4421" s="24">
        <f t="shared" si="1156"/>
        <v>0</v>
      </c>
      <c r="K4421" s="24">
        <f t="shared" si="1157"/>
        <v>0.40663698225026351</v>
      </c>
      <c r="L4421" s="13"/>
      <c r="M4421" s="24"/>
      <c r="N4421" s="24">
        <f t="shared" si="1151"/>
        <v>0</v>
      </c>
      <c r="O4421" s="13"/>
      <c r="P4421" s="13"/>
    </row>
    <row r="4422" spans="1:16">
      <c r="A4422">
        <v>4421</v>
      </c>
      <c r="B4422" s="13">
        <v>7</v>
      </c>
      <c r="C4422" s="13">
        <v>4</v>
      </c>
      <c r="D4422" s="13">
        <v>4</v>
      </c>
      <c r="E4422" s="14">
        <f t="shared" si="1148"/>
        <v>185</v>
      </c>
      <c r="F4422" s="24">
        <f>'1 Solar Profile'!E4424*S$10</f>
        <v>0</v>
      </c>
      <c r="G4422" s="24">
        <f>'2 Load Profile'!E4423</f>
        <v>0.45047781713169249</v>
      </c>
      <c r="H4422" s="24">
        <f t="shared" si="1154"/>
        <v>0.45047781713169249</v>
      </c>
      <c r="I4422" s="13">
        <f t="shared" si="1155"/>
        <v>0</v>
      </c>
      <c r="J4422" s="24">
        <f t="shared" si="1156"/>
        <v>0</v>
      </c>
      <c r="K4422" s="24">
        <f t="shared" si="1157"/>
        <v>0.45047781713169249</v>
      </c>
      <c r="L4422" s="13"/>
      <c r="M4422" s="24"/>
      <c r="N4422" s="24">
        <f t="shared" si="1151"/>
        <v>0</v>
      </c>
      <c r="O4422" s="13"/>
      <c r="P4422" s="13"/>
    </row>
    <row r="4423" spans="1:16">
      <c r="A4423">
        <v>4422</v>
      </c>
      <c r="B4423" s="13">
        <v>7</v>
      </c>
      <c r="C4423" s="13">
        <v>4</v>
      </c>
      <c r="D4423" s="13">
        <v>5</v>
      </c>
      <c r="E4423" s="14">
        <f t="shared" si="1148"/>
        <v>185</v>
      </c>
      <c r="F4423" s="24">
        <f>'1 Solar Profile'!E4425*S$10</f>
        <v>0.25990334999999998</v>
      </c>
      <c r="G4423" s="24">
        <f>'2 Load Profile'!E4424</f>
        <v>0.57056424617468826</v>
      </c>
      <c r="H4423" s="24">
        <f t="shared" si="1154"/>
        <v>0.31066089617468828</v>
      </c>
      <c r="I4423" s="13">
        <f t="shared" si="1155"/>
        <v>0</v>
      </c>
      <c r="J4423" s="24">
        <f t="shared" si="1156"/>
        <v>0.25990334999999998</v>
      </c>
      <c r="K4423" s="24">
        <f t="shared" si="1157"/>
        <v>0.31066089617468828</v>
      </c>
      <c r="L4423" s="13"/>
      <c r="M4423" s="24"/>
      <c r="N4423" s="24">
        <f t="shared" si="1151"/>
        <v>0</v>
      </c>
      <c r="O4423" s="13"/>
      <c r="P4423" s="13"/>
    </row>
    <row r="4424" spans="1:16">
      <c r="A4424">
        <v>4423</v>
      </c>
      <c r="B4424" s="13">
        <v>7</v>
      </c>
      <c r="C4424" s="13">
        <v>4</v>
      </c>
      <c r="D4424" s="13">
        <v>6</v>
      </c>
      <c r="E4424" s="14">
        <f t="shared" si="1148"/>
        <v>185</v>
      </c>
      <c r="F4424" s="24">
        <f>'1 Solar Profile'!E4426*S$10</f>
        <v>1.07543835</v>
      </c>
      <c r="G4424" s="24">
        <f>'2 Load Profile'!E4425</f>
        <v>0.74001215550563193</v>
      </c>
      <c r="H4424" s="24">
        <f t="shared" si="1154"/>
        <v>-0.33542619449436806</v>
      </c>
      <c r="I4424" s="13">
        <f t="shared" si="1155"/>
        <v>-0.33542619449436806</v>
      </c>
      <c r="J4424" s="24">
        <f t="shared" si="1156"/>
        <v>0.74001215550563193</v>
      </c>
      <c r="K4424" s="24">
        <f t="shared" si="1157"/>
        <v>0</v>
      </c>
      <c r="L4424" s="13"/>
      <c r="M4424" s="24"/>
      <c r="N4424" s="24">
        <f t="shared" si="1151"/>
        <v>0</v>
      </c>
      <c r="O4424" s="13"/>
      <c r="P4424" s="13"/>
    </row>
    <row r="4425" spans="1:16">
      <c r="A4425">
        <v>4424</v>
      </c>
      <c r="B4425" s="13">
        <v>7</v>
      </c>
      <c r="C4425" s="13">
        <v>4</v>
      </c>
      <c r="D4425" s="13">
        <v>7</v>
      </c>
      <c r="E4425" s="14">
        <f t="shared" si="1148"/>
        <v>185</v>
      </c>
      <c r="F4425" s="24">
        <f>'1 Solar Profile'!E4427*S$10</f>
        <v>1.7619273</v>
      </c>
      <c r="G4425" s="24">
        <f>'2 Load Profile'!E4426</f>
        <v>0.68718232342008834</v>
      </c>
      <c r="H4425" s="24">
        <f t="shared" si="1154"/>
        <v>-1.0747449765799115</v>
      </c>
      <c r="I4425" s="13">
        <f t="shared" si="1155"/>
        <v>-1.0747449765799115</v>
      </c>
      <c r="J4425" s="24">
        <f t="shared" si="1156"/>
        <v>0.68718232342008845</v>
      </c>
      <c r="K4425" s="24">
        <f t="shared" si="1157"/>
        <v>0</v>
      </c>
      <c r="L4425" s="13"/>
      <c r="M4425" s="24"/>
      <c r="N4425" s="24">
        <f t="shared" si="1151"/>
        <v>0</v>
      </c>
      <c r="O4425" s="13"/>
      <c r="P4425" s="13"/>
    </row>
    <row r="4426" spans="1:16">
      <c r="A4426">
        <v>4425</v>
      </c>
      <c r="B4426" s="13">
        <v>7</v>
      </c>
      <c r="C4426" s="13">
        <v>4</v>
      </c>
      <c r="D4426" s="13">
        <v>8</v>
      </c>
      <c r="E4426" s="14">
        <f t="shared" si="1148"/>
        <v>185</v>
      </c>
      <c r="F4426" s="24">
        <f>'1 Solar Profile'!E4428*S$10</f>
        <v>2.5419192749999997</v>
      </c>
      <c r="G4426" s="24">
        <f>'2 Load Profile'!E4427</f>
        <v>0.63949436686378713</v>
      </c>
      <c r="H4426" s="24">
        <f t="shared" si="1154"/>
        <v>-1.9024249081362126</v>
      </c>
      <c r="I4426" s="13">
        <f t="shared" si="1155"/>
        <v>-1.9024249081362126</v>
      </c>
      <c r="J4426" s="24">
        <f t="shared" si="1156"/>
        <v>0.63949436686378713</v>
      </c>
      <c r="K4426" s="24">
        <f t="shared" si="1157"/>
        <v>0</v>
      </c>
      <c r="L4426" s="13"/>
      <c r="M4426" s="24"/>
      <c r="N4426" s="24">
        <f t="shared" si="1151"/>
        <v>0</v>
      </c>
      <c r="O4426" s="13"/>
      <c r="P4426" s="13"/>
    </row>
    <row r="4427" spans="1:16">
      <c r="A4427">
        <v>4426</v>
      </c>
      <c r="B4427" s="13">
        <v>7</v>
      </c>
      <c r="C4427" s="13">
        <v>4</v>
      </c>
      <c r="D4427" s="13">
        <v>9</v>
      </c>
      <c r="E4427" s="14">
        <f t="shared" si="1148"/>
        <v>185</v>
      </c>
      <c r="F4427" s="24">
        <f>'1 Solar Profile'!E4429*S$10</f>
        <v>3.0132994499999999</v>
      </c>
      <c r="G4427" s="24">
        <f>'2 Load Profile'!E4428</f>
        <v>0.64864966915320088</v>
      </c>
      <c r="H4427" s="24">
        <f t="shared" si="1154"/>
        <v>-2.3646497808467988</v>
      </c>
      <c r="I4427" s="13">
        <f t="shared" si="1155"/>
        <v>-2.3646497808467988</v>
      </c>
      <c r="J4427" s="24">
        <f t="shared" si="1156"/>
        <v>0.6486496691532011</v>
      </c>
      <c r="K4427" s="24">
        <f t="shared" si="1157"/>
        <v>0</v>
      </c>
      <c r="L4427" s="13"/>
      <c r="M4427" s="24"/>
      <c r="N4427" s="24">
        <f t="shared" si="1151"/>
        <v>0</v>
      </c>
      <c r="O4427" s="13"/>
      <c r="P4427" s="13"/>
    </row>
    <row r="4428" spans="1:16">
      <c r="A4428">
        <v>4427</v>
      </c>
      <c r="B4428" s="13">
        <v>7</v>
      </c>
      <c r="C4428" s="13">
        <v>4</v>
      </c>
      <c r="D4428" s="13">
        <v>10</v>
      </c>
      <c r="E4428" s="14">
        <f t="shared" si="1148"/>
        <v>185</v>
      </c>
      <c r="F4428" s="24">
        <f>'1 Solar Profile'!E4430*S$10</f>
        <v>3.4306649999999999</v>
      </c>
      <c r="G4428" s="24">
        <f>'2 Load Profile'!E4429</f>
        <v>0.66187012016147173</v>
      </c>
      <c r="H4428" s="24">
        <f t="shared" si="1154"/>
        <v>-2.768794879838528</v>
      </c>
      <c r="I4428" s="13">
        <f t="shared" si="1155"/>
        <v>-2.768794879838528</v>
      </c>
      <c r="J4428" s="24">
        <f t="shared" si="1156"/>
        <v>0.66187012016147184</v>
      </c>
      <c r="K4428" s="24">
        <f t="shared" si="1157"/>
        <v>0</v>
      </c>
      <c r="L4428" s="13"/>
      <c r="M4428" s="24"/>
      <c r="N4428" s="24">
        <f t="shared" si="1151"/>
        <v>0</v>
      </c>
      <c r="O4428" s="13"/>
      <c r="P4428" s="13"/>
    </row>
    <row r="4429" spans="1:16">
      <c r="A4429">
        <v>4428</v>
      </c>
      <c r="B4429" s="13">
        <v>7</v>
      </c>
      <c r="C4429" s="13">
        <v>4</v>
      </c>
      <c r="D4429" s="13">
        <v>11</v>
      </c>
      <c r="E4429" s="14">
        <f t="shared" si="1148"/>
        <v>185</v>
      </c>
      <c r="F4429" s="24">
        <f>'1 Solar Profile'!E4431*S$10</f>
        <v>4.4260004249999998</v>
      </c>
      <c r="G4429" s="24">
        <f>'2 Load Profile'!E4430</f>
        <v>0.64790261146806971</v>
      </c>
      <c r="H4429" s="24">
        <f t="shared" si="1154"/>
        <v>-3.7780978135319301</v>
      </c>
      <c r="I4429" s="13">
        <f t="shared" si="1155"/>
        <v>-3.7780978135319301</v>
      </c>
      <c r="J4429" s="24">
        <f t="shared" si="1156"/>
        <v>0.64790261146806971</v>
      </c>
      <c r="K4429" s="24">
        <f t="shared" si="1157"/>
        <v>0</v>
      </c>
      <c r="L4429" s="13"/>
      <c r="M4429" s="24"/>
      <c r="N4429" s="24">
        <f t="shared" si="1151"/>
        <v>0</v>
      </c>
      <c r="O4429" s="13"/>
      <c r="P4429" s="13"/>
    </row>
    <row r="4430" spans="1:16">
      <c r="A4430">
        <v>4429</v>
      </c>
      <c r="B4430" s="13">
        <v>7</v>
      </c>
      <c r="C4430" s="13">
        <v>4</v>
      </c>
      <c r="D4430" s="13">
        <v>12</v>
      </c>
      <c r="E4430" s="14">
        <f t="shared" si="1148"/>
        <v>185</v>
      </c>
      <c r="F4430" s="24">
        <f>'1 Solar Profile'!E4432*S$10</f>
        <v>4.0529947499999999</v>
      </c>
      <c r="G4430" s="24">
        <f>'2 Load Profile'!E4431</f>
        <v>0.62797094773023066</v>
      </c>
      <c r="H4430" s="24">
        <f t="shared" si="1154"/>
        <v>-3.4250238022697692</v>
      </c>
      <c r="I4430" s="13">
        <f t="shared" si="1155"/>
        <v>-3.4250238022697692</v>
      </c>
      <c r="J4430" s="24">
        <f t="shared" si="1156"/>
        <v>0.62797094773023066</v>
      </c>
      <c r="K4430" s="24">
        <f t="shared" si="1157"/>
        <v>0</v>
      </c>
      <c r="L4430" s="13"/>
      <c r="M4430" s="24"/>
      <c r="N4430" s="24">
        <f t="shared" si="1151"/>
        <v>0</v>
      </c>
      <c r="O4430" s="13"/>
      <c r="P4430" s="13"/>
    </row>
    <row r="4431" spans="1:16">
      <c r="A4431">
        <v>4430</v>
      </c>
      <c r="B4431" s="13">
        <v>7</v>
      </c>
      <c r="C4431" s="13">
        <v>4</v>
      </c>
      <c r="D4431" s="13">
        <v>13</v>
      </c>
      <c r="E4431" s="14">
        <f t="shared" si="1148"/>
        <v>185</v>
      </c>
      <c r="F4431" s="24">
        <f>'1 Solar Profile'!E4433*S$10</f>
        <v>3.3663577499999997</v>
      </c>
      <c r="G4431" s="24">
        <f>'2 Load Profile'!E4432</f>
        <v>0.61971241612012218</v>
      </c>
      <c r="H4431" s="24">
        <f t="shared" si="1154"/>
        <v>-2.7466453338798775</v>
      </c>
      <c r="I4431" s="13">
        <f t="shared" si="1155"/>
        <v>-2.7466453338798775</v>
      </c>
      <c r="J4431" s="24">
        <f t="shared" si="1156"/>
        <v>0.61971241612012218</v>
      </c>
      <c r="K4431" s="24">
        <f t="shared" si="1157"/>
        <v>0</v>
      </c>
      <c r="L4431" s="13"/>
      <c r="M4431" s="24"/>
      <c r="N4431" s="24">
        <f t="shared" si="1151"/>
        <v>0</v>
      </c>
      <c r="O4431" s="13"/>
      <c r="P4431" s="13"/>
    </row>
    <row r="4432" spans="1:16">
      <c r="A4432">
        <v>4431</v>
      </c>
      <c r="B4432" s="13">
        <v>7</v>
      </c>
      <c r="C4432" s="13">
        <v>4</v>
      </c>
      <c r="D4432" s="13">
        <v>14</v>
      </c>
      <c r="E4432" s="14">
        <f t="shared" si="1148"/>
        <v>185</v>
      </c>
      <c r="F4432" s="24">
        <f>'1 Solar Profile'!E4434*S$10</f>
        <v>2.9737338749999997</v>
      </c>
      <c r="G4432" s="24">
        <f>'2 Load Profile'!E4433</f>
        <v>0.64123597671423083</v>
      </c>
      <c r="H4432" s="24">
        <f t="shared" si="1154"/>
        <v>-2.3324978982857689</v>
      </c>
      <c r="I4432" s="13">
        <f t="shared" si="1155"/>
        <v>-2.3324978982857689</v>
      </c>
      <c r="J4432" s="24">
        <f t="shared" si="1156"/>
        <v>0.64123597671423083</v>
      </c>
      <c r="K4432" s="24">
        <f t="shared" si="1157"/>
        <v>0</v>
      </c>
      <c r="L4432" s="13"/>
      <c r="M4432" s="24"/>
      <c r="N4432" s="24">
        <f t="shared" si="1151"/>
        <v>0</v>
      </c>
      <c r="O4432" s="13"/>
      <c r="P4432" s="13"/>
    </row>
    <row r="4433" spans="1:16">
      <c r="A4433">
        <v>4432</v>
      </c>
      <c r="B4433" s="13">
        <v>7</v>
      </c>
      <c r="C4433" s="13">
        <v>4</v>
      </c>
      <c r="D4433" s="13">
        <v>15</v>
      </c>
      <c r="E4433" s="14">
        <f t="shared" si="1148"/>
        <v>185</v>
      </c>
      <c r="F4433" s="24">
        <f>'1 Solar Profile'!E4435*S$10</f>
        <v>1.62782235</v>
      </c>
      <c r="G4433" s="24">
        <f>'2 Load Profile'!E4434</f>
        <v>0.73619390570527377</v>
      </c>
      <c r="H4433" s="24">
        <f t="shared" si="1154"/>
        <v>-0.89162844429472621</v>
      </c>
      <c r="I4433" s="13">
        <f t="shared" si="1155"/>
        <v>-0.89162844429472621</v>
      </c>
      <c r="J4433" s="24">
        <f t="shared" si="1156"/>
        <v>0.73619390570527377</v>
      </c>
      <c r="K4433" s="24">
        <f t="shared" si="1157"/>
        <v>0</v>
      </c>
      <c r="L4433" s="13"/>
      <c r="M4433" s="24"/>
      <c r="N4433" s="24">
        <f t="shared" si="1151"/>
        <v>0</v>
      </c>
      <c r="O4433" s="13"/>
      <c r="P4433" s="13"/>
    </row>
    <row r="4434" spans="1:16">
      <c r="A4434">
        <v>4433</v>
      </c>
      <c r="B4434" s="13">
        <v>7</v>
      </c>
      <c r="C4434" s="13">
        <v>4</v>
      </c>
      <c r="D4434" s="13">
        <v>16</v>
      </c>
      <c r="E4434" s="14">
        <f t="shared" si="1148"/>
        <v>185</v>
      </c>
      <c r="F4434" s="24">
        <f>'1 Solar Profile'!E4436*S$10</f>
        <v>1.3387925250000001</v>
      </c>
      <c r="G4434" s="24">
        <f>'2 Load Profile'!E4435</f>
        <v>0.89134550758316811</v>
      </c>
      <c r="H4434" s="24">
        <f t="shared" si="1154"/>
        <v>-0.44744701741683202</v>
      </c>
      <c r="I4434" s="13">
        <f t="shared" si="1155"/>
        <v>-0.44744701741683202</v>
      </c>
      <c r="J4434" s="24">
        <f t="shared" si="1156"/>
        <v>0.89134550758316811</v>
      </c>
      <c r="K4434" s="24">
        <f t="shared" si="1157"/>
        <v>0</v>
      </c>
      <c r="L4434" s="13"/>
      <c r="M4434" s="24"/>
      <c r="N4434" s="24">
        <f t="shared" si="1151"/>
        <v>0</v>
      </c>
      <c r="O4434" s="13"/>
      <c r="P4434" s="13"/>
    </row>
    <row r="4435" spans="1:16">
      <c r="A4435">
        <v>4434</v>
      </c>
      <c r="B4435" s="13">
        <v>7</v>
      </c>
      <c r="C4435" s="13">
        <v>4</v>
      </c>
      <c r="D4435" s="13">
        <v>17</v>
      </c>
      <c r="E4435" s="14">
        <f t="shared" si="1148"/>
        <v>185</v>
      </c>
      <c r="F4435" s="24">
        <f>'1 Solar Profile'!E4437*S$10</f>
        <v>0.39897112499999998</v>
      </c>
      <c r="G4435" s="24">
        <f>'2 Load Profile'!E4436</f>
        <v>0.96545476868417479</v>
      </c>
      <c r="H4435" s="24">
        <f t="shared" si="1154"/>
        <v>0.56648364368417481</v>
      </c>
      <c r="I4435" s="13">
        <f t="shared" si="1155"/>
        <v>0</v>
      </c>
      <c r="J4435" s="24">
        <f t="shared" si="1156"/>
        <v>0.39897112499999998</v>
      </c>
      <c r="K4435" s="24">
        <f t="shared" si="1157"/>
        <v>0.56648364368417481</v>
      </c>
      <c r="L4435" s="13"/>
      <c r="M4435" s="24"/>
      <c r="N4435" s="24">
        <f t="shared" si="1151"/>
        <v>0</v>
      </c>
      <c r="O4435" s="13"/>
      <c r="P4435" s="13"/>
    </row>
    <row r="4436" spans="1:16">
      <c r="A4436">
        <v>4435</v>
      </c>
      <c r="B4436" s="13">
        <v>7</v>
      </c>
      <c r="C4436" s="13">
        <v>4</v>
      </c>
      <c r="D4436" s="13">
        <v>18</v>
      </c>
      <c r="E4436" s="14">
        <f t="shared" si="1148"/>
        <v>185</v>
      </c>
      <c r="F4436" s="24">
        <f>'1 Solar Profile'!E4438*S$10</f>
        <v>0</v>
      </c>
      <c r="G4436" s="24">
        <f>'2 Load Profile'!E4437</f>
        <v>0.99926545700900316</v>
      </c>
      <c r="H4436" s="24">
        <f t="shared" si="1154"/>
        <v>0.99926545700900316</v>
      </c>
      <c r="I4436" s="13">
        <f t="shared" si="1155"/>
        <v>0</v>
      </c>
      <c r="J4436" s="24">
        <f t="shared" si="1156"/>
        <v>0</v>
      </c>
      <c r="K4436" s="24">
        <f t="shared" si="1157"/>
        <v>0.99926545700900316</v>
      </c>
      <c r="L4436" s="13"/>
      <c r="M4436" s="24"/>
      <c r="N4436" s="24">
        <f t="shared" si="1151"/>
        <v>0</v>
      </c>
      <c r="O4436" s="13"/>
      <c r="P4436" s="13"/>
    </row>
    <row r="4437" spans="1:16">
      <c r="A4437">
        <v>4436</v>
      </c>
      <c r="B4437" s="13">
        <v>7</v>
      </c>
      <c r="C4437" s="13">
        <v>4</v>
      </c>
      <c r="D4437" s="13">
        <v>19</v>
      </c>
      <c r="E4437" s="14">
        <f t="shared" si="1148"/>
        <v>185</v>
      </c>
      <c r="F4437" s="24">
        <f>'1 Solar Profile'!E4439*S$10</f>
        <v>0</v>
      </c>
      <c r="G4437" s="24">
        <f>'2 Load Profile'!E4438</f>
        <v>1.1694086432454853</v>
      </c>
      <c r="H4437" s="24">
        <f t="shared" si="1154"/>
        <v>1.1694086432454853</v>
      </c>
      <c r="I4437" s="13">
        <f t="shared" si="1155"/>
        <v>0</v>
      </c>
      <c r="J4437" s="24">
        <f t="shared" si="1156"/>
        <v>0</v>
      </c>
      <c r="K4437" s="24">
        <f t="shared" si="1157"/>
        <v>1.1694086432454853</v>
      </c>
      <c r="L4437" s="13"/>
      <c r="M4437" s="24"/>
      <c r="N4437" s="24">
        <f t="shared" si="1151"/>
        <v>0</v>
      </c>
      <c r="O4437" s="13"/>
      <c r="P4437" s="13"/>
    </row>
    <row r="4438" spans="1:16">
      <c r="A4438">
        <v>4437</v>
      </c>
      <c r="B4438" s="13">
        <v>7</v>
      </c>
      <c r="C4438" s="13">
        <v>4</v>
      </c>
      <c r="D4438" s="13">
        <v>20</v>
      </c>
      <c r="E4438" s="14">
        <f t="shared" si="1148"/>
        <v>185</v>
      </c>
      <c r="F4438" s="24">
        <f>'1 Solar Profile'!E4440*S$10</f>
        <v>0</v>
      </c>
      <c r="G4438" s="24">
        <f>'2 Load Profile'!E4439</f>
        <v>1.3291685626397991</v>
      </c>
      <c r="H4438" s="24">
        <f t="shared" si="1154"/>
        <v>1.3291685626397991</v>
      </c>
      <c r="I4438" s="13">
        <f t="shared" si="1155"/>
        <v>0</v>
      </c>
      <c r="J4438" s="24">
        <f t="shared" si="1156"/>
        <v>0</v>
      </c>
      <c r="K4438" s="24">
        <f t="shared" si="1157"/>
        <v>1.3291685626397991</v>
      </c>
      <c r="L4438" s="13"/>
      <c r="M4438" s="24"/>
      <c r="N4438" s="24">
        <f t="shared" si="1151"/>
        <v>0</v>
      </c>
      <c r="O4438" s="24"/>
      <c r="P4438" s="24"/>
    </row>
    <row r="4439" spans="1:16">
      <c r="A4439">
        <v>4438</v>
      </c>
      <c r="B4439" s="13">
        <v>7</v>
      </c>
      <c r="C4439" s="13">
        <v>4</v>
      </c>
      <c r="D4439" s="13">
        <v>21</v>
      </c>
      <c r="E4439" s="14">
        <f t="shared" si="1148"/>
        <v>185</v>
      </c>
      <c r="F4439" s="24">
        <f>'1 Solar Profile'!E4441*S$10</f>
        <v>0</v>
      </c>
      <c r="G4439" s="24">
        <f>'2 Load Profile'!E4440</f>
        <v>1.1215805458785291</v>
      </c>
      <c r="H4439" s="24">
        <f t="shared" si="1154"/>
        <v>1.1215805458785291</v>
      </c>
      <c r="I4439" s="13">
        <f t="shared" si="1155"/>
        <v>0</v>
      </c>
      <c r="J4439" s="24">
        <f t="shared" si="1156"/>
        <v>0</v>
      </c>
      <c r="K4439" s="24">
        <f t="shared" si="1157"/>
        <v>1.1215805458785291</v>
      </c>
      <c r="L4439" s="13"/>
      <c r="M4439" s="24"/>
      <c r="N4439" s="24">
        <f t="shared" si="1151"/>
        <v>0</v>
      </c>
      <c r="O4439" s="13"/>
      <c r="P4439" s="13"/>
    </row>
    <row r="4440" spans="1:16">
      <c r="A4440">
        <v>4439</v>
      </c>
      <c r="B4440" s="13">
        <v>7</v>
      </c>
      <c r="C4440" s="13">
        <v>4</v>
      </c>
      <c r="D4440" s="13">
        <v>22</v>
      </c>
      <c r="E4440" s="14">
        <f t="shared" ref="E4440:E4503" si="1162">IF(D4440&lt;D4439, E4439+1,E4439)</f>
        <v>185</v>
      </c>
      <c r="F4440" s="24">
        <f>'1 Solar Profile'!E4442*S$10</f>
        <v>0</v>
      </c>
      <c r="G4440" s="24">
        <f>'2 Load Profile'!E4441</f>
        <v>0.84999415821555047</v>
      </c>
      <c r="H4440" s="24">
        <f t="shared" si="1154"/>
        <v>0.84999415821555047</v>
      </c>
      <c r="I4440" s="13">
        <f t="shared" si="1155"/>
        <v>0</v>
      </c>
      <c r="J4440" s="24">
        <f t="shared" si="1156"/>
        <v>0</v>
      </c>
      <c r="K4440" s="24">
        <f t="shared" si="1157"/>
        <v>0.84999415821555047</v>
      </c>
      <c r="L4440" s="13"/>
      <c r="M4440" s="24"/>
      <c r="N4440" s="24">
        <f t="shared" si="1151"/>
        <v>0</v>
      </c>
      <c r="O4440" s="13"/>
      <c r="P4440" s="13"/>
    </row>
    <row r="4441" spans="1:16">
      <c r="A4441">
        <v>4440</v>
      </c>
      <c r="B4441" s="13">
        <v>7</v>
      </c>
      <c r="C4441" s="13">
        <v>4</v>
      </c>
      <c r="D4441" s="13">
        <v>23</v>
      </c>
      <c r="E4441" s="14">
        <f t="shared" si="1162"/>
        <v>185</v>
      </c>
      <c r="F4441" s="24">
        <f>'1 Solar Profile'!E4443*S$10</f>
        <v>0</v>
      </c>
      <c r="G4441" s="24">
        <f>'2 Load Profile'!E4442</f>
        <v>0.57816570046289717</v>
      </c>
      <c r="H4441" s="24">
        <f t="shared" si="1154"/>
        <v>0.57816570046289717</v>
      </c>
      <c r="I4441" s="13">
        <f t="shared" si="1155"/>
        <v>0</v>
      </c>
      <c r="J4441" s="24">
        <f t="shared" si="1156"/>
        <v>0</v>
      </c>
      <c r="K4441" s="24">
        <f t="shared" si="1157"/>
        <v>0.57816570046289717</v>
      </c>
      <c r="L4441" s="13">
        <f t="shared" ref="L4441" si="1163">SUM(I4418:I4441)</f>
        <v>-22.067381049574724</v>
      </c>
      <c r="M4441" s="24">
        <f t="shared" ref="M4441" si="1164">SUMIF(H4418:H4441,"&gt;0",H4418:H4441)</f>
        <v>9.0784635013408721</v>
      </c>
      <c r="N4441" s="24">
        <f t="shared" si="1151"/>
        <v>-12.988917548233852</v>
      </c>
      <c r="O4441" s="13">
        <f t="shared" ref="O4441" si="1165">IF(M4441&gt;(L4441*-1),(M4441+L4441)*S$12,0)</f>
        <v>0</v>
      </c>
      <c r="P4441" s="13">
        <f t="shared" ref="P4441" si="1166">IF(M4441&lt;(L4441*-1),(M4441+L4441)*S$14,0)</f>
        <v>-0.34355686915078543</v>
      </c>
    </row>
    <row r="4442" spans="1:16">
      <c r="A4442">
        <v>4441</v>
      </c>
      <c r="B4442" s="13">
        <v>7</v>
      </c>
      <c r="C4442" s="13">
        <v>5</v>
      </c>
      <c r="D4442" s="13">
        <v>0</v>
      </c>
      <c r="E4442" s="14">
        <f t="shared" si="1162"/>
        <v>186</v>
      </c>
      <c r="F4442" s="24">
        <f>'1 Solar Profile'!E4444*S$10</f>
        <v>0</v>
      </c>
      <c r="G4442" s="24">
        <f>'2 Load Profile'!E4443</f>
        <v>0.47019994149859479</v>
      </c>
      <c r="H4442" s="24">
        <f t="shared" si="1154"/>
        <v>0.47019994149859479</v>
      </c>
      <c r="I4442" s="13">
        <f t="shared" si="1155"/>
        <v>0</v>
      </c>
      <c r="J4442" s="24">
        <f t="shared" si="1156"/>
        <v>0</v>
      </c>
      <c r="K4442" s="24">
        <f t="shared" si="1157"/>
        <v>0.47019994149859479</v>
      </c>
      <c r="L4442" s="13"/>
      <c r="M4442" s="24"/>
      <c r="N4442" s="24">
        <f t="shared" si="1151"/>
        <v>0</v>
      </c>
      <c r="O4442" s="13"/>
      <c r="P4442" s="13"/>
    </row>
    <row r="4443" spans="1:16">
      <c r="A4443">
        <v>4442</v>
      </c>
      <c r="B4443" s="13">
        <v>7</v>
      </c>
      <c r="C4443" s="13">
        <v>5</v>
      </c>
      <c r="D4443" s="13">
        <v>1</v>
      </c>
      <c r="E4443" s="14">
        <f t="shared" si="1162"/>
        <v>186</v>
      </c>
      <c r="F4443" s="24">
        <f>'1 Solar Profile'!E4445*S$10</f>
        <v>0</v>
      </c>
      <c r="G4443" s="24">
        <f>'2 Load Profile'!E4444</f>
        <v>0.41851930358071948</v>
      </c>
      <c r="H4443" s="24">
        <f t="shared" si="1154"/>
        <v>0.41851930358071948</v>
      </c>
      <c r="I4443" s="13">
        <f t="shared" si="1155"/>
        <v>0</v>
      </c>
      <c r="J4443" s="24">
        <f t="shared" si="1156"/>
        <v>0</v>
      </c>
      <c r="K4443" s="24">
        <f t="shared" si="1157"/>
        <v>0.41851930358071948</v>
      </c>
      <c r="L4443" s="13"/>
      <c r="M4443" s="24"/>
      <c r="N4443" s="24">
        <f t="shared" si="1151"/>
        <v>0</v>
      </c>
      <c r="O4443" s="13"/>
      <c r="P4443" s="13"/>
    </row>
    <row r="4444" spans="1:16">
      <c r="A4444">
        <v>4443</v>
      </c>
      <c r="B4444" s="13">
        <v>7</v>
      </c>
      <c r="C4444" s="13">
        <v>5</v>
      </c>
      <c r="D4444" s="13">
        <v>2</v>
      </c>
      <c r="E4444" s="14">
        <f t="shared" si="1162"/>
        <v>186</v>
      </c>
      <c r="F4444" s="24">
        <f>'1 Solar Profile'!E4446*S$10</f>
        <v>0</v>
      </c>
      <c r="G4444" s="24">
        <f>'2 Load Profile'!E4445</f>
        <v>0.40790184956947578</v>
      </c>
      <c r="H4444" s="24">
        <f t="shared" si="1154"/>
        <v>0.40790184956947578</v>
      </c>
      <c r="I4444" s="13">
        <f t="shared" si="1155"/>
        <v>0</v>
      </c>
      <c r="J4444" s="24">
        <f t="shared" si="1156"/>
        <v>0</v>
      </c>
      <c r="K4444" s="24">
        <f t="shared" si="1157"/>
        <v>0.40790184956947578</v>
      </c>
      <c r="L4444" s="13"/>
      <c r="M4444" s="24"/>
      <c r="N4444" s="24">
        <f t="shared" si="1151"/>
        <v>0</v>
      </c>
      <c r="O4444" s="13"/>
      <c r="P4444" s="13"/>
    </row>
    <row r="4445" spans="1:16">
      <c r="A4445">
        <v>4444</v>
      </c>
      <c r="B4445" s="13">
        <v>7</v>
      </c>
      <c r="C4445" s="13">
        <v>5</v>
      </c>
      <c r="D4445" s="13">
        <v>3</v>
      </c>
      <c r="E4445" s="14">
        <f t="shared" si="1162"/>
        <v>186</v>
      </c>
      <c r="F4445" s="24">
        <f>'1 Solar Profile'!E4447*S$10</f>
        <v>0</v>
      </c>
      <c r="G4445" s="24">
        <f>'2 Load Profile'!E4446</f>
        <v>0.40663698225026351</v>
      </c>
      <c r="H4445" s="24">
        <f t="shared" si="1154"/>
        <v>0.40663698225026351</v>
      </c>
      <c r="I4445" s="13">
        <f t="shared" si="1155"/>
        <v>0</v>
      </c>
      <c r="J4445" s="24">
        <f t="shared" si="1156"/>
        <v>0</v>
      </c>
      <c r="K4445" s="24">
        <f t="shared" si="1157"/>
        <v>0.40663698225026351</v>
      </c>
      <c r="L4445" s="13"/>
      <c r="M4445" s="24"/>
      <c r="N4445" s="24">
        <f t="shared" si="1151"/>
        <v>0</v>
      </c>
      <c r="O4445" s="13"/>
      <c r="P4445" s="13"/>
    </row>
    <row r="4446" spans="1:16">
      <c r="A4446">
        <v>4445</v>
      </c>
      <c r="B4446" s="13">
        <v>7</v>
      </c>
      <c r="C4446" s="13">
        <v>5</v>
      </c>
      <c r="D4446" s="13">
        <v>4</v>
      </c>
      <c r="E4446" s="14">
        <f t="shared" si="1162"/>
        <v>186</v>
      </c>
      <c r="F4446" s="24">
        <f>'1 Solar Profile'!E4448*S$10</f>
        <v>0</v>
      </c>
      <c r="G4446" s="24">
        <f>'2 Load Profile'!E4447</f>
        <v>0.45047781713169249</v>
      </c>
      <c r="H4446" s="24">
        <f t="shared" si="1154"/>
        <v>0.45047781713169249</v>
      </c>
      <c r="I4446" s="13">
        <f t="shared" si="1155"/>
        <v>0</v>
      </c>
      <c r="J4446" s="24">
        <f t="shared" si="1156"/>
        <v>0</v>
      </c>
      <c r="K4446" s="24">
        <f t="shared" si="1157"/>
        <v>0.45047781713169249</v>
      </c>
      <c r="L4446" s="13"/>
      <c r="M4446" s="24"/>
      <c r="N4446" s="24">
        <f t="shared" si="1151"/>
        <v>0</v>
      </c>
      <c r="O4446" s="13"/>
      <c r="P4446" s="13"/>
    </row>
    <row r="4447" spans="1:16">
      <c r="A4447">
        <v>4446</v>
      </c>
      <c r="B4447" s="13">
        <v>7</v>
      </c>
      <c r="C4447" s="13">
        <v>5</v>
      </c>
      <c r="D4447" s="13">
        <v>5</v>
      </c>
      <c r="E4447" s="14">
        <f t="shared" si="1162"/>
        <v>186</v>
      </c>
      <c r="F4447" s="24">
        <f>'1 Solar Profile'!E4449*S$10</f>
        <v>0.25816927500000003</v>
      </c>
      <c r="G4447" s="24">
        <f>'2 Load Profile'!E4448</f>
        <v>0.57056424617468826</v>
      </c>
      <c r="H4447" s="24">
        <f t="shared" si="1154"/>
        <v>0.31239497117468823</v>
      </c>
      <c r="I4447" s="13">
        <f t="shared" si="1155"/>
        <v>0</v>
      </c>
      <c r="J4447" s="24">
        <f t="shared" si="1156"/>
        <v>0.25816927500000003</v>
      </c>
      <c r="K4447" s="24">
        <f t="shared" si="1157"/>
        <v>0.31239497117468823</v>
      </c>
      <c r="L4447" s="13"/>
      <c r="M4447" s="24"/>
      <c r="N4447" s="24">
        <f t="shared" si="1151"/>
        <v>0</v>
      </c>
      <c r="O4447" s="13"/>
      <c r="P4447" s="13"/>
    </row>
    <row r="4448" spans="1:16">
      <c r="A4448">
        <v>4447</v>
      </c>
      <c r="B4448" s="13">
        <v>7</v>
      </c>
      <c r="C4448" s="13">
        <v>5</v>
      </c>
      <c r="D4448" s="13">
        <v>6</v>
      </c>
      <c r="E4448" s="14">
        <f t="shared" si="1162"/>
        <v>186</v>
      </c>
      <c r="F4448" s="24">
        <f>'1 Solar Profile'!E4450*S$10</f>
        <v>1.1154543749999999</v>
      </c>
      <c r="G4448" s="24">
        <f>'2 Load Profile'!E4449</f>
        <v>0.74001215550563193</v>
      </c>
      <c r="H4448" s="24">
        <f t="shared" si="1154"/>
        <v>-0.37544221949436796</v>
      </c>
      <c r="I4448" s="13">
        <f t="shared" si="1155"/>
        <v>-0.37544221949436796</v>
      </c>
      <c r="J4448" s="24">
        <f t="shared" si="1156"/>
        <v>0.74001215550563193</v>
      </c>
      <c r="K4448" s="24">
        <f t="shared" si="1157"/>
        <v>0</v>
      </c>
      <c r="L4448" s="13"/>
      <c r="M4448" s="24"/>
      <c r="N4448" s="24">
        <f t="shared" si="1151"/>
        <v>0</v>
      </c>
      <c r="O4448" s="13"/>
      <c r="P4448" s="13"/>
    </row>
    <row r="4449" spans="1:16">
      <c r="A4449">
        <v>4448</v>
      </c>
      <c r="B4449" s="13">
        <v>7</v>
      </c>
      <c r="C4449" s="13">
        <v>5</v>
      </c>
      <c r="D4449" s="13">
        <v>7</v>
      </c>
      <c r="E4449" s="14">
        <f t="shared" si="1162"/>
        <v>186</v>
      </c>
      <c r="F4449" s="24">
        <f>'1 Solar Profile'!E4451*S$10</f>
        <v>2.2318994249999999</v>
      </c>
      <c r="G4449" s="24">
        <f>'2 Load Profile'!E4450</f>
        <v>0.68718232342008834</v>
      </c>
      <c r="H4449" s="24">
        <f t="shared" si="1154"/>
        <v>-1.5447171015799115</v>
      </c>
      <c r="I4449" s="13">
        <f t="shared" si="1155"/>
        <v>-1.5447171015799115</v>
      </c>
      <c r="J4449" s="24">
        <f t="shared" si="1156"/>
        <v>0.68718232342008845</v>
      </c>
      <c r="K4449" s="24">
        <f t="shared" si="1157"/>
        <v>0</v>
      </c>
      <c r="L4449" s="13"/>
      <c r="M4449" s="24"/>
      <c r="N4449" s="24">
        <f t="shared" si="1151"/>
        <v>0</v>
      </c>
      <c r="O4449" s="13"/>
      <c r="P4449" s="13"/>
    </row>
    <row r="4450" spans="1:16">
      <c r="A4450">
        <v>4449</v>
      </c>
      <c r="B4450" s="13">
        <v>7</v>
      </c>
      <c r="C4450" s="13">
        <v>5</v>
      </c>
      <c r="D4450" s="13">
        <v>8</v>
      </c>
      <c r="E4450" s="14">
        <f t="shared" si="1162"/>
        <v>186</v>
      </c>
      <c r="F4450" s="24">
        <f>'1 Solar Profile'!E4452*S$10</f>
        <v>3.1865699250000001</v>
      </c>
      <c r="G4450" s="24">
        <f>'2 Load Profile'!E4451</f>
        <v>0.63949436686378713</v>
      </c>
      <c r="H4450" s="24">
        <f t="shared" si="1154"/>
        <v>-2.5470755581362132</v>
      </c>
      <c r="I4450" s="13">
        <f t="shared" si="1155"/>
        <v>-2.5470755581362132</v>
      </c>
      <c r="J4450" s="24">
        <f t="shared" si="1156"/>
        <v>0.63949436686378691</v>
      </c>
      <c r="K4450" s="24">
        <f t="shared" si="1157"/>
        <v>0</v>
      </c>
      <c r="L4450" s="13"/>
      <c r="M4450" s="24"/>
      <c r="N4450" s="24">
        <f t="shared" si="1151"/>
        <v>0</v>
      </c>
      <c r="O4450" s="13"/>
      <c r="P4450" s="13"/>
    </row>
    <row r="4451" spans="1:16">
      <c r="A4451">
        <v>4450</v>
      </c>
      <c r="B4451" s="13">
        <v>7</v>
      </c>
      <c r="C4451" s="13">
        <v>5</v>
      </c>
      <c r="D4451" s="13">
        <v>9</v>
      </c>
      <c r="E4451" s="14">
        <f t="shared" si="1162"/>
        <v>186</v>
      </c>
      <c r="F4451" s="24">
        <f>'1 Solar Profile'!E4453*S$10</f>
        <v>3.8993913</v>
      </c>
      <c r="G4451" s="24">
        <f>'2 Load Profile'!E4452</f>
        <v>0.64864966915320088</v>
      </c>
      <c r="H4451" s="24">
        <f t="shared" si="1154"/>
        <v>-3.2507416308467993</v>
      </c>
      <c r="I4451" s="13">
        <f t="shared" si="1155"/>
        <v>-3.2507416308467993</v>
      </c>
      <c r="J4451" s="24">
        <f t="shared" si="1156"/>
        <v>0.64864966915320066</v>
      </c>
      <c r="K4451" s="24">
        <f t="shared" si="1157"/>
        <v>0</v>
      </c>
      <c r="L4451" s="13"/>
      <c r="M4451" s="24"/>
      <c r="N4451" s="24">
        <f t="shared" si="1151"/>
        <v>0</v>
      </c>
      <c r="O4451" s="13"/>
      <c r="P4451" s="13"/>
    </row>
    <row r="4452" spans="1:16">
      <c r="A4452">
        <v>4451</v>
      </c>
      <c r="B4452" s="13">
        <v>7</v>
      </c>
      <c r="C4452" s="13">
        <v>5</v>
      </c>
      <c r="D4452" s="13">
        <v>10</v>
      </c>
      <c r="E4452" s="14">
        <f t="shared" si="1162"/>
        <v>186</v>
      </c>
      <c r="F4452" s="24">
        <f>'1 Solar Profile'!E4454*S$10</f>
        <v>4.3468850250000006</v>
      </c>
      <c r="G4452" s="24">
        <f>'2 Load Profile'!E4453</f>
        <v>0.66187012016147173</v>
      </c>
      <c r="H4452" s="24">
        <f t="shared" si="1154"/>
        <v>-3.6850149048385288</v>
      </c>
      <c r="I4452" s="13">
        <f t="shared" si="1155"/>
        <v>-3.6850149048385288</v>
      </c>
      <c r="J4452" s="24">
        <f t="shared" si="1156"/>
        <v>0.66187012016147184</v>
      </c>
      <c r="K4452" s="24">
        <f t="shared" si="1157"/>
        <v>0</v>
      </c>
      <c r="L4452" s="13"/>
      <c r="M4452" s="24"/>
      <c r="N4452" s="24">
        <f t="shared" si="1151"/>
        <v>0</v>
      </c>
      <c r="O4452" s="13"/>
      <c r="P4452" s="13"/>
    </row>
    <row r="4453" spans="1:16">
      <c r="A4453">
        <v>4452</v>
      </c>
      <c r="B4453" s="13">
        <v>7</v>
      </c>
      <c r="C4453" s="13">
        <v>5</v>
      </c>
      <c r="D4453" s="13">
        <v>11</v>
      </c>
      <c r="E4453" s="14">
        <f t="shared" si="1162"/>
        <v>186</v>
      </c>
      <c r="F4453" s="24">
        <f>'1 Solar Profile'!E4455*S$10</f>
        <v>4.545942975</v>
      </c>
      <c r="G4453" s="24">
        <f>'2 Load Profile'!E4454</f>
        <v>0.64790261146806971</v>
      </c>
      <c r="H4453" s="24">
        <f t="shared" si="1154"/>
        <v>-3.8980403635319303</v>
      </c>
      <c r="I4453" s="13">
        <f t="shared" si="1155"/>
        <v>-3.8980403635319303</v>
      </c>
      <c r="J4453" s="24">
        <f t="shared" si="1156"/>
        <v>0.64790261146806971</v>
      </c>
      <c r="K4453" s="24">
        <f t="shared" si="1157"/>
        <v>0</v>
      </c>
      <c r="L4453" s="13"/>
      <c r="M4453" s="24"/>
      <c r="N4453" s="24">
        <f t="shared" si="1151"/>
        <v>0</v>
      </c>
      <c r="O4453" s="13"/>
      <c r="P4453" s="13"/>
    </row>
    <row r="4454" spans="1:16">
      <c r="A4454">
        <v>4453</v>
      </c>
      <c r="B4454" s="13">
        <v>7</v>
      </c>
      <c r="C4454" s="13">
        <v>5</v>
      </c>
      <c r="D4454" s="13">
        <v>12</v>
      </c>
      <c r="E4454" s="14">
        <f t="shared" si="1162"/>
        <v>186</v>
      </c>
      <c r="F4454" s="24">
        <f>'1 Solar Profile'!E4456*S$10</f>
        <v>4.0059951749999998</v>
      </c>
      <c r="G4454" s="24">
        <f>'2 Load Profile'!E4455</f>
        <v>0.62797094773023066</v>
      </c>
      <c r="H4454" s="24">
        <f t="shared" si="1154"/>
        <v>-3.3780242272697691</v>
      </c>
      <c r="I4454" s="13">
        <f t="shared" si="1155"/>
        <v>-3.3780242272697691</v>
      </c>
      <c r="J4454" s="24">
        <f t="shared" si="1156"/>
        <v>0.62797094773023066</v>
      </c>
      <c r="K4454" s="24">
        <f t="shared" si="1157"/>
        <v>0</v>
      </c>
      <c r="L4454" s="13"/>
      <c r="M4454" s="24"/>
      <c r="N4454" s="24">
        <f t="shared" si="1151"/>
        <v>0</v>
      </c>
      <c r="O4454" s="13"/>
      <c r="P4454" s="13"/>
    </row>
    <row r="4455" spans="1:16">
      <c r="A4455">
        <v>4454</v>
      </c>
      <c r="B4455" s="13">
        <v>7</v>
      </c>
      <c r="C4455" s="13">
        <v>5</v>
      </c>
      <c r="D4455" s="13">
        <v>13</v>
      </c>
      <c r="E4455" s="14">
        <f t="shared" si="1162"/>
        <v>186</v>
      </c>
      <c r="F4455" s="24">
        <f>'1 Solar Profile'!E4457*S$10</f>
        <v>3.6049418999999996</v>
      </c>
      <c r="G4455" s="24">
        <f>'2 Load Profile'!E4456</f>
        <v>0.61971241612012218</v>
      </c>
      <c r="H4455" s="24">
        <f t="shared" si="1154"/>
        <v>-2.9852294838798774</v>
      </c>
      <c r="I4455" s="13">
        <f t="shared" si="1155"/>
        <v>-2.9852294838798774</v>
      </c>
      <c r="J4455" s="24">
        <f t="shared" si="1156"/>
        <v>0.61971241612012218</v>
      </c>
      <c r="K4455" s="24">
        <f t="shared" si="1157"/>
        <v>0</v>
      </c>
      <c r="L4455" s="13"/>
      <c r="M4455" s="24"/>
      <c r="N4455" s="24">
        <f t="shared" si="1151"/>
        <v>0</v>
      </c>
      <c r="O4455" s="13"/>
      <c r="P4455" s="13"/>
    </row>
    <row r="4456" spans="1:16">
      <c r="A4456">
        <v>4455</v>
      </c>
      <c r="B4456" s="13">
        <v>7</v>
      </c>
      <c r="C4456" s="13">
        <v>5</v>
      </c>
      <c r="D4456" s="13">
        <v>14</v>
      </c>
      <c r="E4456" s="14">
        <f t="shared" si="1162"/>
        <v>186</v>
      </c>
      <c r="F4456" s="24">
        <f>'1 Solar Profile'!E4458*S$10</f>
        <v>1.8060336000000001</v>
      </c>
      <c r="G4456" s="24">
        <f>'2 Load Profile'!E4457</f>
        <v>0.64123597671423083</v>
      </c>
      <c r="H4456" s="24">
        <f t="shared" si="1154"/>
        <v>-1.1647976232857693</v>
      </c>
      <c r="I4456" s="13">
        <f t="shared" si="1155"/>
        <v>-1.1647976232857693</v>
      </c>
      <c r="J4456" s="24">
        <f t="shared" si="1156"/>
        <v>0.64123597671423083</v>
      </c>
      <c r="K4456" s="24">
        <f t="shared" si="1157"/>
        <v>0</v>
      </c>
      <c r="L4456" s="13"/>
      <c r="M4456" s="24"/>
      <c r="N4456" s="24">
        <f t="shared" si="1151"/>
        <v>0</v>
      </c>
      <c r="O4456" s="13"/>
      <c r="P4456" s="13"/>
    </row>
    <row r="4457" spans="1:16">
      <c r="A4457">
        <v>4456</v>
      </c>
      <c r="B4457" s="13">
        <v>7</v>
      </c>
      <c r="C4457" s="13">
        <v>5</v>
      </c>
      <c r="D4457" s="13">
        <v>15</v>
      </c>
      <c r="E4457" s="14">
        <f t="shared" si="1162"/>
        <v>186</v>
      </c>
      <c r="F4457" s="24">
        <f>'1 Solar Profile'!E4459*S$10</f>
        <v>2.3464916999999996</v>
      </c>
      <c r="G4457" s="24">
        <f>'2 Load Profile'!E4458</f>
        <v>0.73619390570527377</v>
      </c>
      <c r="H4457" s="24">
        <f t="shared" si="1154"/>
        <v>-1.6102977942947259</v>
      </c>
      <c r="I4457" s="13">
        <f t="shared" si="1155"/>
        <v>-1.6102977942947259</v>
      </c>
      <c r="J4457" s="24">
        <f t="shared" si="1156"/>
        <v>0.73619390570527377</v>
      </c>
      <c r="K4457" s="24">
        <f t="shared" si="1157"/>
        <v>0</v>
      </c>
      <c r="L4457" s="13"/>
      <c r="M4457" s="24"/>
      <c r="N4457" s="24">
        <f t="shared" ref="N4457:N4520" si="1167">M4457+L4457</f>
        <v>0</v>
      </c>
      <c r="O4457" s="13"/>
      <c r="P4457" s="13"/>
    </row>
    <row r="4458" spans="1:16">
      <c r="A4458">
        <v>4457</v>
      </c>
      <c r="B4458" s="13">
        <v>7</v>
      </c>
      <c r="C4458" s="13">
        <v>5</v>
      </c>
      <c r="D4458" s="13">
        <v>16</v>
      </c>
      <c r="E4458" s="14">
        <f t="shared" si="1162"/>
        <v>186</v>
      </c>
      <c r="F4458" s="24">
        <f>'1 Solar Profile'!E4460*S$10</f>
        <v>1.52190045</v>
      </c>
      <c r="G4458" s="24">
        <f>'2 Load Profile'!E4459</f>
        <v>0.92375188168101507</v>
      </c>
      <c r="H4458" s="24">
        <f t="shared" si="1154"/>
        <v>-0.59814856831898489</v>
      </c>
      <c r="I4458" s="13">
        <f t="shared" si="1155"/>
        <v>-0.59814856831898489</v>
      </c>
      <c r="J4458" s="24">
        <f t="shared" si="1156"/>
        <v>0.92375188168101507</v>
      </c>
      <c r="K4458" s="24">
        <f t="shared" si="1157"/>
        <v>0</v>
      </c>
      <c r="L4458" s="13"/>
      <c r="M4458" s="24"/>
      <c r="N4458" s="24">
        <f t="shared" si="1167"/>
        <v>0</v>
      </c>
      <c r="O4458" s="13"/>
      <c r="P4458" s="13"/>
    </row>
    <row r="4459" spans="1:16">
      <c r="A4459">
        <v>4458</v>
      </c>
      <c r="B4459" s="13">
        <v>7</v>
      </c>
      <c r="C4459" s="13">
        <v>5</v>
      </c>
      <c r="D4459" s="13">
        <v>17</v>
      </c>
      <c r="E4459" s="14">
        <f t="shared" si="1162"/>
        <v>186</v>
      </c>
      <c r="F4459" s="24">
        <f>'1 Solar Profile'!E4461*S$10</f>
        <v>0.7108604999999999</v>
      </c>
      <c r="G4459" s="24">
        <f>'2 Load Profile'!E4460</f>
        <v>1.0627267139902525</v>
      </c>
      <c r="H4459" s="24">
        <f t="shared" si="1154"/>
        <v>0.35186621399025264</v>
      </c>
      <c r="I4459" s="13">
        <f t="shared" si="1155"/>
        <v>0</v>
      </c>
      <c r="J4459" s="24">
        <f t="shared" si="1156"/>
        <v>0.7108604999999999</v>
      </c>
      <c r="K4459" s="24">
        <f t="shared" si="1157"/>
        <v>0.35186621399025264</v>
      </c>
      <c r="L4459" s="13"/>
      <c r="M4459" s="24"/>
      <c r="N4459" s="24">
        <f t="shared" si="1167"/>
        <v>0</v>
      </c>
      <c r="O4459" s="13"/>
      <c r="P4459" s="13"/>
    </row>
    <row r="4460" spans="1:16">
      <c r="A4460">
        <v>4459</v>
      </c>
      <c r="B4460" s="13">
        <v>7</v>
      </c>
      <c r="C4460" s="13">
        <v>5</v>
      </c>
      <c r="D4460" s="13">
        <v>18</v>
      </c>
      <c r="E4460" s="14">
        <f t="shared" si="1162"/>
        <v>186</v>
      </c>
      <c r="F4460" s="24">
        <f>'1 Solar Profile'!E4462*S$10</f>
        <v>0.21371804999999996</v>
      </c>
      <c r="G4460" s="24">
        <f>'2 Load Profile'!E4461</f>
        <v>1.1710850299009596</v>
      </c>
      <c r="H4460" s="24">
        <f t="shared" si="1154"/>
        <v>0.95736697990095965</v>
      </c>
      <c r="I4460" s="13">
        <f t="shared" si="1155"/>
        <v>0</v>
      </c>
      <c r="J4460" s="24">
        <f t="shared" si="1156"/>
        <v>0.21371804999999996</v>
      </c>
      <c r="K4460" s="24">
        <f t="shared" si="1157"/>
        <v>0.95736697990095965</v>
      </c>
      <c r="L4460" s="13"/>
      <c r="M4460" s="24"/>
      <c r="N4460" s="24">
        <f t="shared" si="1167"/>
        <v>0</v>
      </c>
      <c r="O4460" s="13"/>
      <c r="P4460" s="13"/>
    </row>
    <row r="4461" spans="1:16">
      <c r="A4461">
        <v>4460</v>
      </c>
      <c r="B4461" s="13">
        <v>7</v>
      </c>
      <c r="C4461" s="13">
        <v>5</v>
      </c>
      <c r="D4461" s="13">
        <v>19</v>
      </c>
      <c r="E4461" s="14">
        <f t="shared" si="1162"/>
        <v>186</v>
      </c>
      <c r="F4461" s="24">
        <f>'1 Solar Profile'!E4463*S$10</f>
        <v>0</v>
      </c>
      <c r="G4461" s="24">
        <f>'2 Load Profile'!E4462</f>
        <v>1.3641451079923244</v>
      </c>
      <c r="H4461" s="24">
        <f t="shared" si="1154"/>
        <v>1.3641451079923244</v>
      </c>
      <c r="I4461" s="13">
        <f t="shared" si="1155"/>
        <v>0</v>
      </c>
      <c r="J4461" s="24">
        <f t="shared" si="1156"/>
        <v>0</v>
      </c>
      <c r="K4461" s="24">
        <f t="shared" si="1157"/>
        <v>1.3641451079923244</v>
      </c>
      <c r="L4461" s="13"/>
      <c r="M4461" s="24"/>
      <c r="N4461" s="24">
        <f t="shared" si="1167"/>
        <v>0</v>
      </c>
      <c r="O4461" s="13"/>
      <c r="P4461" s="13"/>
    </row>
    <row r="4462" spans="1:16">
      <c r="A4462">
        <v>4461</v>
      </c>
      <c r="B4462" s="13">
        <v>7</v>
      </c>
      <c r="C4462" s="13">
        <v>5</v>
      </c>
      <c r="D4462" s="13">
        <v>20</v>
      </c>
      <c r="E4462" s="14">
        <f t="shared" si="1162"/>
        <v>186</v>
      </c>
      <c r="F4462" s="24">
        <f>'1 Solar Profile'!E4464*S$10</f>
        <v>0</v>
      </c>
      <c r="G4462" s="24">
        <f>'2 Load Profile'!E4463</f>
        <v>1.5055213093396285</v>
      </c>
      <c r="H4462" s="24">
        <f t="shared" si="1154"/>
        <v>1.5055213093396285</v>
      </c>
      <c r="I4462" s="13">
        <f t="shared" si="1155"/>
        <v>0</v>
      </c>
      <c r="J4462" s="24">
        <f t="shared" si="1156"/>
        <v>0</v>
      </c>
      <c r="K4462" s="24">
        <f t="shared" si="1157"/>
        <v>1.5055213093396285</v>
      </c>
      <c r="L4462" s="13"/>
      <c r="M4462" s="24"/>
      <c r="N4462" s="24">
        <f t="shared" si="1167"/>
        <v>0</v>
      </c>
      <c r="O4462" s="24"/>
      <c r="P4462" s="24"/>
    </row>
    <row r="4463" spans="1:16">
      <c r="A4463">
        <v>4462</v>
      </c>
      <c r="B4463" s="13">
        <v>7</v>
      </c>
      <c r="C4463" s="13">
        <v>5</v>
      </c>
      <c r="D4463" s="13">
        <v>21</v>
      </c>
      <c r="E4463" s="14">
        <f t="shared" si="1162"/>
        <v>186</v>
      </c>
      <c r="F4463" s="24">
        <f>'1 Solar Profile'!E4465*S$10</f>
        <v>0</v>
      </c>
      <c r="G4463" s="24">
        <f>'2 Load Profile'!E4464</f>
        <v>1.2264204644288013</v>
      </c>
      <c r="H4463" s="24">
        <f t="shared" si="1154"/>
        <v>1.2264204644288013</v>
      </c>
      <c r="I4463" s="13">
        <f t="shared" si="1155"/>
        <v>0</v>
      </c>
      <c r="J4463" s="24">
        <f t="shared" si="1156"/>
        <v>0</v>
      </c>
      <c r="K4463" s="24">
        <f t="shared" si="1157"/>
        <v>1.2264204644288013</v>
      </c>
      <c r="L4463" s="13"/>
      <c r="M4463" s="24"/>
      <c r="N4463" s="24">
        <f t="shared" si="1167"/>
        <v>0</v>
      </c>
      <c r="O4463" s="13"/>
      <c r="P4463" s="13"/>
    </row>
    <row r="4464" spans="1:16">
      <c r="A4464">
        <v>4463</v>
      </c>
      <c r="B4464" s="13">
        <v>7</v>
      </c>
      <c r="C4464" s="13">
        <v>5</v>
      </c>
      <c r="D4464" s="13">
        <v>22</v>
      </c>
      <c r="E4464" s="14">
        <f t="shared" si="1162"/>
        <v>186</v>
      </c>
      <c r="F4464" s="24">
        <f>'1 Solar Profile'!E4466*S$10</f>
        <v>0</v>
      </c>
      <c r="G4464" s="24">
        <f>'2 Load Profile'!E4465</f>
        <v>0.86558840504270862</v>
      </c>
      <c r="H4464" s="24">
        <f t="shared" si="1154"/>
        <v>0.86558840504270862</v>
      </c>
      <c r="I4464" s="13">
        <f t="shared" si="1155"/>
        <v>0</v>
      </c>
      <c r="J4464" s="24">
        <f t="shared" si="1156"/>
        <v>0</v>
      </c>
      <c r="K4464" s="24">
        <f t="shared" si="1157"/>
        <v>0.86558840504270862</v>
      </c>
      <c r="L4464" s="13"/>
      <c r="M4464" s="24"/>
      <c r="N4464" s="24">
        <f t="shared" si="1167"/>
        <v>0</v>
      </c>
      <c r="O4464" s="13"/>
      <c r="P4464" s="13"/>
    </row>
    <row r="4465" spans="1:16">
      <c r="A4465">
        <v>4464</v>
      </c>
      <c r="B4465" s="13">
        <v>7</v>
      </c>
      <c r="C4465" s="13">
        <v>5</v>
      </c>
      <c r="D4465" s="13">
        <v>23</v>
      </c>
      <c r="E4465" s="14">
        <f t="shared" si="1162"/>
        <v>186</v>
      </c>
      <c r="F4465" s="24">
        <f>'1 Solar Profile'!E4467*S$10</f>
        <v>0</v>
      </c>
      <c r="G4465" s="24">
        <f>'2 Load Profile'!E4466</f>
        <v>0.57816570046289717</v>
      </c>
      <c r="H4465" s="24">
        <f t="shared" si="1154"/>
        <v>0.57816570046289717</v>
      </c>
      <c r="I4465" s="13">
        <f t="shared" si="1155"/>
        <v>0</v>
      </c>
      <c r="J4465" s="24">
        <f t="shared" si="1156"/>
        <v>0</v>
      </c>
      <c r="K4465" s="24">
        <f t="shared" si="1157"/>
        <v>0.57816570046289717</v>
      </c>
      <c r="L4465" s="13">
        <f t="shared" ref="L4465" si="1168">SUM(I4442:I4465)</f>
        <v>-25.037529475476873</v>
      </c>
      <c r="M4465" s="24">
        <f t="shared" ref="M4465" si="1169">SUMIF(H4442:H4465,"&gt;0",H4442:H4465)</f>
        <v>9.3152050463630065</v>
      </c>
      <c r="N4465" s="24">
        <f t="shared" si="1167"/>
        <v>-15.722324429113867</v>
      </c>
      <c r="O4465" s="13">
        <f t="shared" ref="O4465" si="1170">IF(M4465&gt;(L4465*-1),(M4465+L4465)*S$12,0)</f>
        <v>0</v>
      </c>
      <c r="P4465" s="13">
        <f t="shared" ref="P4465" si="1171">IF(M4465&lt;(L4465*-1),(M4465+L4465)*S$14,0)</f>
        <v>-0.41585548115006177</v>
      </c>
    </row>
    <row r="4466" spans="1:16">
      <c r="A4466">
        <v>4465</v>
      </c>
      <c r="B4466" s="13">
        <v>7</v>
      </c>
      <c r="C4466" s="13">
        <v>6</v>
      </c>
      <c r="D4466" s="13">
        <v>0</v>
      </c>
      <c r="E4466" s="14">
        <f t="shared" si="1162"/>
        <v>187</v>
      </c>
      <c r="F4466" s="24">
        <f>'1 Solar Profile'!E4468*S$10</f>
        <v>0</v>
      </c>
      <c r="G4466" s="24">
        <f>'2 Load Profile'!E4467</f>
        <v>0.47019994149859479</v>
      </c>
      <c r="H4466" s="24">
        <f t="shared" si="1154"/>
        <v>0.47019994149859479</v>
      </c>
      <c r="I4466" s="13">
        <f t="shared" si="1155"/>
        <v>0</v>
      </c>
      <c r="J4466" s="24">
        <f t="shared" si="1156"/>
        <v>0</v>
      </c>
      <c r="K4466" s="24">
        <f t="shared" si="1157"/>
        <v>0.47019994149859479</v>
      </c>
      <c r="L4466" s="13"/>
      <c r="M4466" s="24"/>
      <c r="N4466" s="24">
        <f t="shared" si="1167"/>
        <v>0</v>
      </c>
      <c r="O4466" s="13"/>
      <c r="P4466" s="13"/>
    </row>
    <row r="4467" spans="1:16">
      <c r="A4467">
        <v>4466</v>
      </c>
      <c r="B4467" s="13">
        <v>7</v>
      </c>
      <c r="C4467" s="13">
        <v>6</v>
      </c>
      <c r="D4467" s="13">
        <v>1</v>
      </c>
      <c r="E4467" s="14">
        <f t="shared" si="1162"/>
        <v>187</v>
      </c>
      <c r="F4467" s="24">
        <f>'1 Solar Profile'!E4469*S$10</f>
        <v>0</v>
      </c>
      <c r="G4467" s="24">
        <f>'2 Load Profile'!E4468</f>
        <v>0.41851930358071948</v>
      </c>
      <c r="H4467" s="24">
        <f t="shared" si="1154"/>
        <v>0.41851930358071948</v>
      </c>
      <c r="I4467" s="13">
        <f t="shared" si="1155"/>
        <v>0</v>
      </c>
      <c r="J4467" s="24">
        <f t="shared" si="1156"/>
        <v>0</v>
      </c>
      <c r="K4467" s="24">
        <f t="shared" si="1157"/>
        <v>0.41851930358071948</v>
      </c>
      <c r="L4467" s="13"/>
      <c r="M4467" s="24"/>
      <c r="N4467" s="24">
        <f t="shared" si="1167"/>
        <v>0</v>
      </c>
      <c r="O4467" s="13"/>
      <c r="P4467" s="13"/>
    </row>
    <row r="4468" spans="1:16">
      <c r="A4468">
        <v>4467</v>
      </c>
      <c r="B4468" s="13">
        <v>7</v>
      </c>
      <c r="C4468" s="13">
        <v>6</v>
      </c>
      <c r="D4468" s="13">
        <v>2</v>
      </c>
      <c r="E4468" s="14">
        <f t="shared" si="1162"/>
        <v>187</v>
      </c>
      <c r="F4468" s="24">
        <f>'1 Solar Profile'!E4470*S$10</f>
        <v>0</v>
      </c>
      <c r="G4468" s="24">
        <f>'2 Load Profile'!E4469</f>
        <v>0.40790184956947578</v>
      </c>
      <c r="H4468" s="24">
        <f t="shared" si="1154"/>
        <v>0.40790184956947578</v>
      </c>
      <c r="I4468" s="13">
        <f t="shared" si="1155"/>
        <v>0</v>
      </c>
      <c r="J4468" s="24">
        <f t="shared" si="1156"/>
        <v>0</v>
      </c>
      <c r="K4468" s="24">
        <f t="shared" si="1157"/>
        <v>0.40790184956947578</v>
      </c>
      <c r="L4468" s="13"/>
      <c r="M4468" s="24"/>
      <c r="N4468" s="24">
        <f t="shared" si="1167"/>
        <v>0</v>
      </c>
      <c r="O4468" s="13"/>
      <c r="P4468" s="13"/>
    </row>
    <row r="4469" spans="1:16">
      <c r="A4469">
        <v>4468</v>
      </c>
      <c r="B4469" s="13">
        <v>7</v>
      </c>
      <c r="C4469" s="13">
        <v>6</v>
      </c>
      <c r="D4469" s="13">
        <v>3</v>
      </c>
      <c r="E4469" s="14">
        <f t="shared" si="1162"/>
        <v>187</v>
      </c>
      <c r="F4469" s="24">
        <f>'1 Solar Profile'!E4471*S$10</f>
        <v>0</v>
      </c>
      <c r="G4469" s="24">
        <f>'2 Load Profile'!E4470</f>
        <v>0.40663698225026351</v>
      </c>
      <c r="H4469" s="24">
        <f t="shared" si="1154"/>
        <v>0.40663698225026351</v>
      </c>
      <c r="I4469" s="13">
        <f t="shared" si="1155"/>
        <v>0</v>
      </c>
      <c r="J4469" s="24">
        <f t="shared" si="1156"/>
        <v>0</v>
      </c>
      <c r="K4469" s="24">
        <f t="shared" si="1157"/>
        <v>0.40663698225026351</v>
      </c>
      <c r="L4469" s="13"/>
      <c r="M4469" s="24"/>
      <c r="N4469" s="24">
        <f t="shared" si="1167"/>
        <v>0</v>
      </c>
      <c r="O4469" s="13"/>
      <c r="P4469" s="13"/>
    </row>
    <row r="4470" spans="1:16">
      <c r="A4470">
        <v>4469</v>
      </c>
      <c r="B4470" s="13">
        <v>7</v>
      </c>
      <c r="C4470" s="13">
        <v>6</v>
      </c>
      <c r="D4470" s="13">
        <v>4</v>
      </c>
      <c r="E4470" s="14">
        <f t="shared" si="1162"/>
        <v>187</v>
      </c>
      <c r="F4470" s="24">
        <f>'1 Solar Profile'!E4472*S$10</f>
        <v>0</v>
      </c>
      <c r="G4470" s="24">
        <f>'2 Load Profile'!E4471</f>
        <v>0.45047781713169249</v>
      </c>
      <c r="H4470" s="24">
        <f t="shared" si="1154"/>
        <v>0.45047781713169249</v>
      </c>
      <c r="I4470" s="13">
        <f t="shared" si="1155"/>
        <v>0</v>
      </c>
      <c r="J4470" s="24">
        <f t="shared" si="1156"/>
        <v>0</v>
      </c>
      <c r="K4470" s="24">
        <f t="shared" si="1157"/>
        <v>0.45047781713169249</v>
      </c>
      <c r="L4470" s="13"/>
      <c r="M4470" s="24"/>
      <c r="N4470" s="24">
        <f t="shared" si="1167"/>
        <v>0</v>
      </c>
      <c r="O4470" s="13"/>
      <c r="P4470" s="13"/>
    </row>
    <row r="4471" spans="1:16">
      <c r="A4471">
        <v>4470</v>
      </c>
      <c r="B4471" s="13">
        <v>7</v>
      </c>
      <c r="C4471" s="13">
        <v>6</v>
      </c>
      <c r="D4471" s="13">
        <v>5</v>
      </c>
      <c r="E4471" s="14">
        <f t="shared" si="1162"/>
        <v>187</v>
      </c>
      <c r="F4471" s="24">
        <f>'1 Solar Profile'!E4473*S$10</f>
        <v>0.25317652499999999</v>
      </c>
      <c r="G4471" s="24">
        <f>'2 Load Profile'!E4472</f>
        <v>0.57056424617468826</v>
      </c>
      <c r="H4471" s="24">
        <f t="shared" si="1154"/>
        <v>0.31738772117468828</v>
      </c>
      <c r="I4471" s="13">
        <f t="shared" si="1155"/>
        <v>0</v>
      </c>
      <c r="J4471" s="24">
        <f t="shared" si="1156"/>
        <v>0.25317652499999999</v>
      </c>
      <c r="K4471" s="24">
        <f t="shared" si="1157"/>
        <v>0.31738772117468828</v>
      </c>
      <c r="L4471" s="13"/>
      <c r="M4471" s="24"/>
      <c r="N4471" s="24">
        <f t="shared" si="1167"/>
        <v>0</v>
      </c>
      <c r="O4471" s="13"/>
      <c r="P4471" s="13"/>
    </row>
    <row r="4472" spans="1:16">
      <c r="A4472">
        <v>4471</v>
      </c>
      <c r="B4472" s="13">
        <v>7</v>
      </c>
      <c r="C4472" s="13">
        <v>6</v>
      </c>
      <c r="D4472" s="13">
        <v>6</v>
      </c>
      <c r="E4472" s="14">
        <f t="shared" si="1162"/>
        <v>187</v>
      </c>
      <c r="F4472" s="24">
        <f>'1 Solar Profile'!E4474*S$10</f>
        <v>0.79967632500000008</v>
      </c>
      <c r="G4472" s="24">
        <f>'2 Load Profile'!E4473</f>
        <v>0.74001215550563193</v>
      </c>
      <c r="H4472" s="24">
        <f t="shared" si="1154"/>
        <v>-5.9664169494368147E-2</v>
      </c>
      <c r="I4472" s="13">
        <f t="shared" si="1155"/>
        <v>-5.9664169494368147E-2</v>
      </c>
      <c r="J4472" s="24">
        <f t="shared" si="1156"/>
        <v>0.74001215550563193</v>
      </c>
      <c r="K4472" s="24">
        <f t="shared" si="1157"/>
        <v>0</v>
      </c>
      <c r="L4472" s="13"/>
      <c r="M4472" s="24"/>
      <c r="N4472" s="24">
        <f t="shared" si="1167"/>
        <v>0</v>
      </c>
      <c r="O4472" s="13"/>
      <c r="P4472" s="13"/>
    </row>
    <row r="4473" spans="1:16">
      <c r="A4473">
        <v>4472</v>
      </c>
      <c r="B4473" s="13">
        <v>7</v>
      </c>
      <c r="C4473" s="13">
        <v>6</v>
      </c>
      <c r="D4473" s="13">
        <v>7</v>
      </c>
      <c r="E4473" s="14">
        <f t="shared" si="1162"/>
        <v>187</v>
      </c>
      <c r="F4473" s="24">
        <f>'1 Solar Profile'!E4475*S$10</f>
        <v>2.1454618499999998</v>
      </c>
      <c r="G4473" s="24">
        <f>'2 Load Profile'!E4474</f>
        <v>0.68718232342008834</v>
      </c>
      <c r="H4473" s="24">
        <f t="shared" si="1154"/>
        <v>-1.4582795265799113</v>
      </c>
      <c r="I4473" s="13">
        <f t="shared" si="1155"/>
        <v>-1.4582795265799113</v>
      </c>
      <c r="J4473" s="24">
        <f t="shared" si="1156"/>
        <v>0.68718232342008845</v>
      </c>
      <c r="K4473" s="24">
        <f t="shared" si="1157"/>
        <v>0</v>
      </c>
      <c r="L4473" s="13"/>
      <c r="M4473" s="24"/>
      <c r="N4473" s="24">
        <f t="shared" si="1167"/>
        <v>0</v>
      </c>
      <c r="O4473" s="13"/>
      <c r="P4473" s="13"/>
    </row>
    <row r="4474" spans="1:16">
      <c r="A4474">
        <v>4473</v>
      </c>
      <c r="B4474" s="13">
        <v>7</v>
      </c>
      <c r="C4474" s="13">
        <v>6</v>
      </c>
      <c r="D4474" s="13">
        <v>8</v>
      </c>
      <c r="E4474" s="14">
        <f t="shared" si="1162"/>
        <v>187</v>
      </c>
      <c r="F4474" s="24">
        <f>'1 Solar Profile'!E4476*S$10</f>
        <v>3.0576010500000002</v>
      </c>
      <c r="G4474" s="24">
        <f>'2 Load Profile'!E4475</f>
        <v>0.63949436686378713</v>
      </c>
      <c r="H4474" s="24">
        <f t="shared" si="1154"/>
        <v>-2.4181066831362132</v>
      </c>
      <c r="I4474" s="13">
        <f t="shared" si="1155"/>
        <v>-2.4181066831362132</v>
      </c>
      <c r="J4474" s="24">
        <f t="shared" si="1156"/>
        <v>0.63949436686378691</v>
      </c>
      <c r="K4474" s="24">
        <f t="shared" si="1157"/>
        <v>0</v>
      </c>
      <c r="L4474" s="13"/>
      <c r="M4474" s="24"/>
      <c r="N4474" s="24">
        <f t="shared" si="1167"/>
        <v>0</v>
      </c>
      <c r="O4474" s="13"/>
      <c r="P4474" s="13"/>
    </row>
    <row r="4475" spans="1:16">
      <c r="A4475">
        <v>4474</v>
      </c>
      <c r="B4475" s="13">
        <v>7</v>
      </c>
      <c r="C4475" s="13">
        <v>6</v>
      </c>
      <c r="D4475" s="13">
        <v>9</v>
      </c>
      <c r="E4475" s="14">
        <f t="shared" si="1162"/>
        <v>187</v>
      </c>
      <c r="F4475" s="24">
        <f>'1 Solar Profile'!E4477*S$10</f>
        <v>3.7308269249999997</v>
      </c>
      <c r="G4475" s="24">
        <f>'2 Load Profile'!E4476</f>
        <v>0.64864966915320088</v>
      </c>
      <c r="H4475" s="24">
        <f t="shared" si="1154"/>
        <v>-3.0821772558467986</v>
      </c>
      <c r="I4475" s="13">
        <f t="shared" si="1155"/>
        <v>-3.0821772558467986</v>
      </c>
      <c r="J4475" s="24">
        <f t="shared" si="1156"/>
        <v>0.6486496691532011</v>
      </c>
      <c r="K4475" s="24">
        <f t="shared" si="1157"/>
        <v>0</v>
      </c>
      <c r="L4475" s="13"/>
      <c r="M4475" s="24"/>
      <c r="N4475" s="24">
        <f t="shared" si="1167"/>
        <v>0</v>
      </c>
      <c r="O4475" s="13"/>
      <c r="P4475" s="13"/>
    </row>
    <row r="4476" spans="1:16">
      <c r="A4476">
        <v>4475</v>
      </c>
      <c r="B4476" s="13">
        <v>7</v>
      </c>
      <c r="C4476" s="13">
        <v>6</v>
      </c>
      <c r="D4476" s="13">
        <v>10</v>
      </c>
      <c r="E4476" s="14">
        <f t="shared" si="1162"/>
        <v>187</v>
      </c>
      <c r="F4476" s="24">
        <f>'1 Solar Profile'!E4478*S$10</f>
        <v>4.1585685749999994</v>
      </c>
      <c r="G4476" s="24">
        <f>'2 Load Profile'!E4477</f>
        <v>0.66187012016147173</v>
      </c>
      <c r="H4476" s="24">
        <f t="shared" si="1154"/>
        <v>-3.4966984548385276</v>
      </c>
      <c r="I4476" s="13">
        <f t="shared" si="1155"/>
        <v>-3.4966984548385276</v>
      </c>
      <c r="J4476" s="24">
        <f t="shared" si="1156"/>
        <v>0.66187012016147184</v>
      </c>
      <c r="K4476" s="24">
        <f t="shared" si="1157"/>
        <v>0</v>
      </c>
      <c r="L4476" s="13"/>
      <c r="M4476" s="24"/>
      <c r="N4476" s="24">
        <f t="shared" si="1167"/>
        <v>0</v>
      </c>
      <c r="O4476" s="13"/>
      <c r="P4476" s="13"/>
    </row>
    <row r="4477" spans="1:16">
      <c r="A4477">
        <v>4476</v>
      </c>
      <c r="B4477" s="13">
        <v>7</v>
      </c>
      <c r="C4477" s="13">
        <v>6</v>
      </c>
      <c r="D4477" s="13">
        <v>11</v>
      </c>
      <c r="E4477" s="14">
        <f t="shared" si="1162"/>
        <v>187</v>
      </c>
      <c r="F4477" s="24">
        <f>'1 Solar Profile'!E4479*S$10</f>
        <v>4.368229425</v>
      </c>
      <c r="G4477" s="24">
        <f>'2 Load Profile'!E4478</f>
        <v>0.64790261146806971</v>
      </c>
      <c r="H4477" s="24">
        <f t="shared" si="1154"/>
        <v>-3.7203268135319303</v>
      </c>
      <c r="I4477" s="13">
        <f t="shared" si="1155"/>
        <v>-3.7203268135319303</v>
      </c>
      <c r="J4477" s="24">
        <f t="shared" si="1156"/>
        <v>0.64790261146806971</v>
      </c>
      <c r="K4477" s="24">
        <f t="shared" si="1157"/>
        <v>0</v>
      </c>
      <c r="L4477" s="13"/>
      <c r="M4477" s="24"/>
      <c r="N4477" s="24">
        <f t="shared" si="1167"/>
        <v>0</v>
      </c>
      <c r="O4477" s="13"/>
      <c r="P4477" s="13"/>
    </row>
    <row r="4478" spans="1:16">
      <c r="A4478">
        <v>4477</v>
      </c>
      <c r="B4478" s="13">
        <v>7</v>
      </c>
      <c r="C4478" s="13">
        <v>6</v>
      </c>
      <c r="D4478" s="13">
        <v>12</v>
      </c>
      <c r="E4478" s="14">
        <f t="shared" si="1162"/>
        <v>187</v>
      </c>
      <c r="F4478" s="24">
        <f>'1 Solar Profile'!E4480*S$10</f>
        <v>4.3192091249999995</v>
      </c>
      <c r="G4478" s="24">
        <f>'2 Load Profile'!E4479</f>
        <v>0.62797094773023066</v>
      </c>
      <c r="H4478" s="24">
        <f t="shared" si="1154"/>
        <v>-3.6912381772697689</v>
      </c>
      <c r="I4478" s="13">
        <f t="shared" si="1155"/>
        <v>-3.6912381772697689</v>
      </c>
      <c r="J4478" s="24">
        <f t="shared" si="1156"/>
        <v>0.62797094773023066</v>
      </c>
      <c r="K4478" s="24">
        <f t="shared" si="1157"/>
        <v>0</v>
      </c>
      <c r="L4478" s="13"/>
      <c r="M4478" s="24"/>
      <c r="N4478" s="24">
        <f t="shared" si="1167"/>
        <v>0</v>
      </c>
      <c r="O4478" s="13"/>
      <c r="P4478" s="13"/>
    </row>
    <row r="4479" spans="1:16">
      <c r="A4479">
        <v>4478</v>
      </c>
      <c r="B4479" s="13">
        <v>7</v>
      </c>
      <c r="C4479" s="13">
        <v>6</v>
      </c>
      <c r="D4479" s="13">
        <v>13</v>
      </c>
      <c r="E4479" s="14">
        <f t="shared" si="1162"/>
        <v>187</v>
      </c>
      <c r="F4479" s="24">
        <f>'1 Solar Profile'!E4481*S$10</f>
        <v>4.1297444999999993</v>
      </c>
      <c r="G4479" s="24">
        <f>'2 Load Profile'!E4480</f>
        <v>0.61971241612012218</v>
      </c>
      <c r="H4479" s="24">
        <f t="shared" si="1154"/>
        <v>-3.5100320838798771</v>
      </c>
      <c r="I4479" s="13">
        <f t="shared" si="1155"/>
        <v>-3.5100320838798771</v>
      </c>
      <c r="J4479" s="24">
        <f t="shared" si="1156"/>
        <v>0.61971241612012218</v>
      </c>
      <c r="K4479" s="24">
        <f t="shared" si="1157"/>
        <v>0</v>
      </c>
      <c r="L4479" s="13"/>
      <c r="M4479" s="24"/>
      <c r="N4479" s="24">
        <f t="shared" si="1167"/>
        <v>0</v>
      </c>
      <c r="O4479" s="13"/>
      <c r="P4479" s="13"/>
    </row>
    <row r="4480" spans="1:16">
      <c r="A4480">
        <v>4479</v>
      </c>
      <c r="B4480" s="13">
        <v>7</v>
      </c>
      <c r="C4480" s="13">
        <v>6</v>
      </c>
      <c r="D4480" s="13">
        <v>14</v>
      </c>
      <c r="E4480" s="14">
        <f t="shared" si="1162"/>
        <v>187</v>
      </c>
      <c r="F4480" s="24">
        <f>'1 Solar Profile'!E4482*S$10</f>
        <v>3.61213965</v>
      </c>
      <c r="G4480" s="24">
        <f>'2 Load Profile'!E4481</f>
        <v>0.66618338649449271</v>
      </c>
      <c r="H4480" s="24">
        <f t="shared" ref="H4480:H4543" si="1172">G4480-F4480</f>
        <v>-2.9459562635055074</v>
      </c>
      <c r="I4480" s="13">
        <f t="shared" ref="I4480:I4543" si="1173">IF(H4480&lt;0,H4480,0)</f>
        <v>-2.9459562635055074</v>
      </c>
      <c r="J4480" s="24">
        <f t="shared" ref="J4480:J4543" si="1174">F4480+I4480</f>
        <v>0.6661833864944926</v>
      </c>
      <c r="K4480" s="24">
        <f t="shared" ref="K4480:K4543" si="1175">IF(H4480&gt;0,H4480,0)</f>
        <v>0</v>
      </c>
      <c r="L4480" s="13"/>
      <c r="M4480" s="24"/>
      <c r="N4480" s="24">
        <f t="shared" si="1167"/>
        <v>0</v>
      </c>
      <c r="O4480" s="13"/>
      <c r="P4480" s="13"/>
    </row>
    <row r="4481" spans="1:16">
      <c r="A4481">
        <v>4480</v>
      </c>
      <c r="B4481" s="13">
        <v>7</v>
      </c>
      <c r="C4481" s="13">
        <v>6</v>
      </c>
      <c r="D4481" s="13">
        <v>15</v>
      </c>
      <c r="E4481" s="14">
        <f t="shared" si="1162"/>
        <v>187</v>
      </c>
      <c r="F4481" s="24">
        <f>'1 Solar Profile'!E4483*S$10</f>
        <v>2.7452470499999997</v>
      </c>
      <c r="G4481" s="24">
        <f>'2 Load Profile'!E4482</f>
        <v>0.85183352289877801</v>
      </c>
      <c r="H4481" s="24">
        <f t="shared" si="1172"/>
        <v>-1.8934135271012216</v>
      </c>
      <c r="I4481" s="13">
        <f t="shared" si="1173"/>
        <v>-1.8934135271012216</v>
      </c>
      <c r="J4481" s="24">
        <f t="shared" si="1174"/>
        <v>0.85183352289877812</v>
      </c>
      <c r="K4481" s="24">
        <f t="shared" si="1175"/>
        <v>0</v>
      </c>
      <c r="L4481" s="13"/>
      <c r="M4481" s="24"/>
      <c r="N4481" s="24">
        <f t="shared" si="1167"/>
        <v>0</v>
      </c>
      <c r="O4481" s="13"/>
      <c r="P4481" s="13"/>
    </row>
    <row r="4482" spans="1:16">
      <c r="A4482">
        <v>4481</v>
      </c>
      <c r="B4482" s="13">
        <v>7</v>
      </c>
      <c r="C4482" s="13">
        <v>6</v>
      </c>
      <c r="D4482" s="13">
        <v>16</v>
      </c>
      <c r="E4482" s="14">
        <f t="shared" si="1162"/>
        <v>187</v>
      </c>
      <c r="F4482" s="24">
        <f>'1 Solar Profile'!E4484*S$10</f>
        <v>1.6734674249999999</v>
      </c>
      <c r="G4482" s="24">
        <f>'2 Load Profile'!E4483</f>
        <v>1.1303465438338736</v>
      </c>
      <c r="H4482" s="24">
        <f t="shared" si="1172"/>
        <v>-0.54312088116612633</v>
      </c>
      <c r="I4482" s="13">
        <f t="shared" si="1173"/>
        <v>-0.54312088116612633</v>
      </c>
      <c r="J4482" s="24">
        <f t="shared" si="1174"/>
        <v>1.1303465438338736</v>
      </c>
      <c r="K4482" s="24">
        <f t="shared" si="1175"/>
        <v>0</v>
      </c>
      <c r="L4482" s="13"/>
      <c r="M4482" s="24"/>
      <c r="N4482" s="24">
        <f t="shared" si="1167"/>
        <v>0</v>
      </c>
      <c r="O4482" s="13"/>
      <c r="P4482" s="13"/>
    </row>
    <row r="4483" spans="1:16">
      <c r="A4483">
        <v>4482</v>
      </c>
      <c r="B4483" s="13">
        <v>7</v>
      </c>
      <c r="C4483" s="13">
        <v>6</v>
      </c>
      <c r="D4483" s="13">
        <v>17</v>
      </c>
      <c r="E4483" s="14">
        <f t="shared" si="1162"/>
        <v>187</v>
      </c>
      <c r="F4483" s="24">
        <f>'1 Solar Profile'!E4485*S$10</f>
        <v>0.90094882499999995</v>
      </c>
      <c r="G4483" s="24">
        <f>'2 Load Profile'!E4484</f>
        <v>1.1829707371098683</v>
      </c>
      <c r="H4483" s="24">
        <f t="shared" si="1172"/>
        <v>0.28202191210986838</v>
      </c>
      <c r="I4483" s="13">
        <f t="shared" si="1173"/>
        <v>0</v>
      </c>
      <c r="J4483" s="24">
        <f t="shared" si="1174"/>
        <v>0.90094882499999995</v>
      </c>
      <c r="K4483" s="24">
        <f t="shared" si="1175"/>
        <v>0.28202191210986838</v>
      </c>
      <c r="L4483" s="13"/>
      <c r="M4483" s="24"/>
      <c r="N4483" s="24">
        <f t="shared" si="1167"/>
        <v>0</v>
      </c>
      <c r="O4483" s="13"/>
      <c r="P4483" s="13"/>
    </row>
    <row r="4484" spans="1:16">
      <c r="A4484">
        <v>4483</v>
      </c>
      <c r="B4484" s="13">
        <v>7</v>
      </c>
      <c r="C4484" s="13">
        <v>6</v>
      </c>
      <c r="D4484" s="13">
        <v>18</v>
      </c>
      <c r="E4484" s="14">
        <f t="shared" si="1162"/>
        <v>187</v>
      </c>
      <c r="F4484" s="24">
        <f>'1 Solar Profile'!E4486*S$10</f>
        <v>0.23378984999999997</v>
      </c>
      <c r="G4484" s="24">
        <f>'2 Load Profile'!E4485</f>
        <v>1.1805651697295727</v>
      </c>
      <c r="H4484" s="24">
        <f t="shared" si="1172"/>
        <v>0.94677531972957274</v>
      </c>
      <c r="I4484" s="13">
        <f t="shared" si="1173"/>
        <v>0</v>
      </c>
      <c r="J4484" s="24">
        <f t="shared" si="1174"/>
        <v>0.23378984999999997</v>
      </c>
      <c r="K4484" s="24">
        <f t="shared" si="1175"/>
        <v>0.94677531972957274</v>
      </c>
      <c r="L4484" s="13"/>
      <c r="M4484" s="24"/>
      <c r="N4484" s="24">
        <f t="shared" si="1167"/>
        <v>0</v>
      </c>
      <c r="O4484" s="13"/>
      <c r="P4484" s="13"/>
    </row>
    <row r="4485" spans="1:16">
      <c r="A4485">
        <v>4484</v>
      </c>
      <c r="B4485" s="13">
        <v>7</v>
      </c>
      <c r="C4485" s="13">
        <v>6</v>
      </c>
      <c r="D4485" s="13">
        <v>19</v>
      </c>
      <c r="E4485" s="14">
        <f t="shared" si="1162"/>
        <v>187</v>
      </c>
      <c r="F4485" s="24">
        <f>'1 Solar Profile'!E4487*S$10</f>
        <v>0</v>
      </c>
      <c r="G4485" s="24">
        <f>'2 Load Profile'!E4486</f>
        <v>1.315043180470469</v>
      </c>
      <c r="H4485" s="24">
        <f t="shared" si="1172"/>
        <v>1.315043180470469</v>
      </c>
      <c r="I4485" s="13">
        <f t="shared" si="1173"/>
        <v>0</v>
      </c>
      <c r="J4485" s="24">
        <f t="shared" si="1174"/>
        <v>0</v>
      </c>
      <c r="K4485" s="24">
        <f t="shared" si="1175"/>
        <v>1.315043180470469</v>
      </c>
      <c r="L4485" s="13"/>
      <c r="M4485" s="24"/>
      <c r="N4485" s="24">
        <f t="shared" si="1167"/>
        <v>0</v>
      </c>
      <c r="O4485" s="13"/>
      <c r="P4485" s="13"/>
    </row>
    <row r="4486" spans="1:16">
      <c r="A4486">
        <v>4485</v>
      </c>
      <c r="B4486" s="13">
        <v>7</v>
      </c>
      <c r="C4486" s="13">
        <v>6</v>
      </c>
      <c r="D4486" s="13">
        <v>20</v>
      </c>
      <c r="E4486" s="14">
        <f t="shared" si="1162"/>
        <v>187</v>
      </c>
      <c r="F4486" s="24">
        <f>'1 Solar Profile'!E4488*S$10</f>
        <v>0</v>
      </c>
      <c r="G4486" s="24">
        <f>'2 Load Profile'!E4487</f>
        <v>1.4520567803681785</v>
      </c>
      <c r="H4486" s="24">
        <f t="shared" si="1172"/>
        <v>1.4520567803681785</v>
      </c>
      <c r="I4486" s="13">
        <f t="shared" si="1173"/>
        <v>0</v>
      </c>
      <c r="J4486" s="24">
        <f t="shared" si="1174"/>
        <v>0</v>
      </c>
      <c r="K4486" s="24">
        <f t="shared" si="1175"/>
        <v>1.4520567803681785</v>
      </c>
      <c r="L4486" s="13"/>
      <c r="M4486" s="24"/>
      <c r="N4486" s="24">
        <f t="shared" si="1167"/>
        <v>0</v>
      </c>
      <c r="O4486" s="24"/>
      <c r="P4486" s="24"/>
    </row>
    <row r="4487" spans="1:16">
      <c r="A4487">
        <v>4486</v>
      </c>
      <c r="B4487" s="13">
        <v>7</v>
      </c>
      <c r="C4487" s="13">
        <v>6</v>
      </c>
      <c r="D4487" s="13">
        <v>21</v>
      </c>
      <c r="E4487" s="14">
        <f t="shared" si="1162"/>
        <v>187</v>
      </c>
      <c r="F4487" s="24">
        <f>'1 Solar Profile'!E4489*S$10</f>
        <v>0</v>
      </c>
      <c r="G4487" s="24">
        <f>'2 Load Profile'!E4488</f>
        <v>1.1826813704156742</v>
      </c>
      <c r="H4487" s="24">
        <f t="shared" si="1172"/>
        <v>1.1826813704156742</v>
      </c>
      <c r="I4487" s="13">
        <f t="shared" si="1173"/>
        <v>0</v>
      </c>
      <c r="J4487" s="24">
        <f t="shared" si="1174"/>
        <v>0</v>
      </c>
      <c r="K4487" s="24">
        <f t="shared" si="1175"/>
        <v>1.1826813704156742</v>
      </c>
      <c r="L4487" s="13"/>
      <c r="M4487" s="24"/>
      <c r="N4487" s="24">
        <f t="shared" si="1167"/>
        <v>0</v>
      </c>
      <c r="O4487" s="13"/>
      <c r="P4487" s="13"/>
    </row>
    <row r="4488" spans="1:16">
      <c r="A4488">
        <v>4487</v>
      </c>
      <c r="B4488" s="13">
        <v>7</v>
      </c>
      <c r="C4488" s="13">
        <v>6</v>
      </c>
      <c r="D4488" s="13">
        <v>22</v>
      </c>
      <c r="E4488" s="14">
        <f t="shared" si="1162"/>
        <v>187</v>
      </c>
      <c r="F4488" s="24">
        <f>'1 Solar Profile'!E4490*S$10</f>
        <v>0</v>
      </c>
      <c r="G4488" s="24">
        <f>'2 Load Profile'!E4489</f>
        <v>0.84999415821555047</v>
      </c>
      <c r="H4488" s="24">
        <f t="shared" si="1172"/>
        <v>0.84999415821555047</v>
      </c>
      <c r="I4488" s="13">
        <f t="shared" si="1173"/>
        <v>0</v>
      </c>
      <c r="J4488" s="24">
        <f t="shared" si="1174"/>
        <v>0</v>
      </c>
      <c r="K4488" s="24">
        <f t="shared" si="1175"/>
        <v>0.84999415821555047</v>
      </c>
      <c r="L4488" s="13"/>
      <c r="M4488" s="24"/>
      <c r="N4488" s="24">
        <f t="shared" si="1167"/>
        <v>0</v>
      </c>
      <c r="O4488" s="13"/>
      <c r="P4488" s="13"/>
    </row>
    <row r="4489" spans="1:16">
      <c r="A4489">
        <v>4488</v>
      </c>
      <c r="B4489" s="13">
        <v>7</v>
      </c>
      <c r="C4489" s="13">
        <v>6</v>
      </c>
      <c r="D4489" s="13">
        <v>23</v>
      </c>
      <c r="E4489" s="14">
        <f t="shared" si="1162"/>
        <v>187</v>
      </c>
      <c r="F4489" s="24">
        <f>'1 Solar Profile'!E4491*S$10</f>
        <v>0</v>
      </c>
      <c r="G4489" s="24">
        <f>'2 Load Profile'!E4490</f>
        <v>0.57816570046289717</v>
      </c>
      <c r="H4489" s="24">
        <f t="shared" si="1172"/>
        <v>0.57816570046289717</v>
      </c>
      <c r="I4489" s="13">
        <f t="shared" si="1173"/>
        <v>0</v>
      </c>
      <c r="J4489" s="24">
        <f t="shared" si="1174"/>
        <v>0</v>
      </c>
      <c r="K4489" s="24">
        <f t="shared" si="1175"/>
        <v>0.57816570046289717</v>
      </c>
      <c r="L4489" s="13">
        <f t="shared" ref="L4489" si="1176">SUM(I4466:I4489)</f>
        <v>-26.819013836350248</v>
      </c>
      <c r="M4489" s="24">
        <f t="shared" ref="M4489" si="1177">SUMIF(H4466:H4489,"&gt;0",H4466:H4489)</f>
        <v>9.0778620369776437</v>
      </c>
      <c r="N4489" s="24">
        <f t="shared" si="1167"/>
        <v>-17.741151799372602</v>
      </c>
      <c r="O4489" s="13">
        <f t="shared" ref="O4489" si="1178">IF(M4489&gt;(L4489*-1),(M4489+L4489)*S$12,0)</f>
        <v>0</v>
      </c>
      <c r="P4489" s="13">
        <f t="shared" ref="P4489" si="1179">IF(M4489&lt;(L4489*-1),(M4489+L4489)*S$14,0)</f>
        <v>-0.46925346509340538</v>
      </c>
    </row>
    <row r="4490" spans="1:16">
      <c r="A4490">
        <v>4489</v>
      </c>
      <c r="B4490" s="13">
        <v>7</v>
      </c>
      <c r="C4490" s="13">
        <v>7</v>
      </c>
      <c r="D4490" s="13">
        <v>0</v>
      </c>
      <c r="E4490" s="14">
        <f t="shared" si="1162"/>
        <v>188</v>
      </c>
      <c r="F4490" s="24">
        <f>'1 Solar Profile'!E4492*S$10</f>
        <v>0</v>
      </c>
      <c r="G4490" s="24">
        <f>'2 Load Profile'!E4491</f>
        <v>0.47019994149859479</v>
      </c>
      <c r="H4490" s="24">
        <f t="shared" si="1172"/>
        <v>0.47019994149859479</v>
      </c>
      <c r="I4490" s="13">
        <f t="shared" si="1173"/>
        <v>0</v>
      </c>
      <c r="J4490" s="24">
        <f t="shared" si="1174"/>
        <v>0</v>
      </c>
      <c r="K4490" s="24">
        <f t="shared" si="1175"/>
        <v>0.47019994149859479</v>
      </c>
      <c r="L4490" s="13"/>
      <c r="M4490" s="24"/>
      <c r="N4490" s="24">
        <f t="shared" si="1167"/>
        <v>0</v>
      </c>
      <c r="O4490" s="13"/>
      <c r="P4490" s="13"/>
    </row>
    <row r="4491" spans="1:16">
      <c r="A4491">
        <v>4490</v>
      </c>
      <c r="B4491" s="13">
        <v>7</v>
      </c>
      <c r="C4491" s="13">
        <v>7</v>
      </c>
      <c r="D4491" s="13">
        <v>1</v>
      </c>
      <c r="E4491" s="14">
        <f t="shared" si="1162"/>
        <v>188</v>
      </c>
      <c r="F4491" s="24">
        <f>'1 Solar Profile'!E4493*S$10</f>
        <v>0</v>
      </c>
      <c r="G4491" s="24">
        <f>'2 Load Profile'!E4492</f>
        <v>0.41851930358071948</v>
      </c>
      <c r="H4491" s="24">
        <f t="shared" si="1172"/>
        <v>0.41851930358071948</v>
      </c>
      <c r="I4491" s="13">
        <f t="shared" si="1173"/>
        <v>0</v>
      </c>
      <c r="J4491" s="24">
        <f t="shared" si="1174"/>
        <v>0</v>
      </c>
      <c r="K4491" s="24">
        <f t="shared" si="1175"/>
        <v>0.41851930358071948</v>
      </c>
      <c r="L4491" s="13"/>
      <c r="M4491" s="24"/>
      <c r="N4491" s="24">
        <f t="shared" si="1167"/>
        <v>0</v>
      </c>
      <c r="O4491" s="13"/>
      <c r="P4491" s="13"/>
    </row>
    <row r="4492" spans="1:16">
      <c r="A4492">
        <v>4491</v>
      </c>
      <c r="B4492" s="13">
        <v>7</v>
      </c>
      <c r="C4492" s="13">
        <v>7</v>
      </c>
      <c r="D4492" s="13">
        <v>2</v>
      </c>
      <c r="E4492" s="14">
        <f t="shared" si="1162"/>
        <v>188</v>
      </c>
      <c r="F4492" s="24">
        <f>'1 Solar Profile'!E4494*S$10</f>
        <v>0</v>
      </c>
      <c r="G4492" s="24">
        <f>'2 Load Profile'!E4493</f>
        <v>0.40790184956947578</v>
      </c>
      <c r="H4492" s="24">
        <f t="shared" si="1172"/>
        <v>0.40790184956947578</v>
      </c>
      <c r="I4492" s="13">
        <f t="shared" si="1173"/>
        <v>0</v>
      </c>
      <c r="J4492" s="24">
        <f t="shared" si="1174"/>
        <v>0</v>
      </c>
      <c r="K4492" s="24">
        <f t="shared" si="1175"/>
        <v>0.40790184956947578</v>
      </c>
      <c r="L4492" s="13"/>
      <c r="M4492" s="24"/>
      <c r="N4492" s="24">
        <f t="shared" si="1167"/>
        <v>0</v>
      </c>
      <c r="O4492" s="13"/>
      <c r="P4492" s="13"/>
    </row>
    <row r="4493" spans="1:16">
      <c r="A4493">
        <v>4492</v>
      </c>
      <c r="B4493" s="13">
        <v>7</v>
      </c>
      <c r="C4493" s="13">
        <v>7</v>
      </c>
      <c r="D4493" s="13">
        <v>3</v>
      </c>
      <c r="E4493" s="14">
        <f t="shared" si="1162"/>
        <v>188</v>
      </c>
      <c r="F4493" s="24">
        <f>'1 Solar Profile'!E4495*S$10</f>
        <v>0</v>
      </c>
      <c r="G4493" s="24">
        <f>'2 Load Profile'!E4494</f>
        <v>0.40663698225026351</v>
      </c>
      <c r="H4493" s="24">
        <f t="shared" si="1172"/>
        <v>0.40663698225026351</v>
      </c>
      <c r="I4493" s="13">
        <f t="shared" si="1173"/>
        <v>0</v>
      </c>
      <c r="J4493" s="24">
        <f t="shared" si="1174"/>
        <v>0</v>
      </c>
      <c r="K4493" s="24">
        <f t="shared" si="1175"/>
        <v>0.40663698225026351</v>
      </c>
      <c r="L4493" s="13"/>
      <c r="M4493" s="24"/>
      <c r="N4493" s="24">
        <f t="shared" si="1167"/>
        <v>0</v>
      </c>
      <c r="O4493" s="13"/>
      <c r="P4493" s="13"/>
    </row>
    <row r="4494" spans="1:16">
      <c r="A4494">
        <v>4493</v>
      </c>
      <c r="B4494" s="13">
        <v>7</v>
      </c>
      <c r="C4494" s="13">
        <v>7</v>
      </c>
      <c r="D4494" s="13">
        <v>4</v>
      </c>
      <c r="E4494" s="14">
        <f t="shared" si="1162"/>
        <v>188</v>
      </c>
      <c r="F4494" s="24">
        <f>'1 Solar Profile'!E4496*S$10</f>
        <v>0</v>
      </c>
      <c r="G4494" s="24">
        <f>'2 Load Profile'!E4495</f>
        <v>0.45047781713169249</v>
      </c>
      <c r="H4494" s="24">
        <f t="shared" si="1172"/>
        <v>0.45047781713169249</v>
      </c>
      <c r="I4494" s="13">
        <f t="shared" si="1173"/>
        <v>0</v>
      </c>
      <c r="J4494" s="24">
        <f t="shared" si="1174"/>
        <v>0</v>
      </c>
      <c r="K4494" s="24">
        <f t="shared" si="1175"/>
        <v>0.45047781713169249</v>
      </c>
      <c r="L4494" s="13"/>
      <c r="M4494" s="24"/>
      <c r="N4494" s="24">
        <f t="shared" si="1167"/>
        <v>0</v>
      </c>
      <c r="O4494" s="13"/>
      <c r="P4494" s="13"/>
    </row>
    <row r="4495" spans="1:16">
      <c r="A4495">
        <v>4494</v>
      </c>
      <c r="B4495" s="13">
        <v>7</v>
      </c>
      <c r="C4495" s="13">
        <v>7</v>
      </c>
      <c r="D4495" s="13">
        <v>5</v>
      </c>
      <c r="E4495" s="14">
        <f t="shared" si="1162"/>
        <v>188</v>
      </c>
      <c r="F4495" s="24">
        <f>'1 Solar Profile'!E4497*S$10</f>
        <v>0.31150665</v>
      </c>
      <c r="G4495" s="24">
        <f>'2 Load Profile'!E4496</f>
        <v>0.57056424617468826</v>
      </c>
      <c r="H4495" s="24">
        <f t="shared" si="1172"/>
        <v>0.25905759617468826</v>
      </c>
      <c r="I4495" s="13">
        <f t="shared" si="1173"/>
        <v>0</v>
      </c>
      <c r="J4495" s="24">
        <f t="shared" si="1174"/>
        <v>0.31150665</v>
      </c>
      <c r="K4495" s="24">
        <f t="shared" si="1175"/>
        <v>0.25905759617468826</v>
      </c>
      <c r="L4495" s="13"/>
      <c r="M4495" s="24"/>
      <c r="N4495" s="24">
        <f t="shared" si="1167"/>
        <v>0</v>
      </c>
      <c r="O4495" s="13"/>
      <c r="P4495" s="13"/>
    </row>
    <row r="4496" spans="1:16">
      <c r="A4496">
        <v>4495</v>
      </c>
      <c r="B4496" s="13">
        <v>7</v>
      </c>
      <c r="C4496" s="13">
        <v>7</v>
      </c>
      <c r="D4496" s="13">
        <v>6</v>
      </c>
      <c r="E4496" s="14">
        <f t="shared" si="1162"/>
        <v>188</v>
      </c>
      <c r="F4496" s="24">
        <f>'1 Solar Profile'!E4498*S$10</f>
        <v>1.08748395</v>
      </c>
      <c r="G4496" s="24">
        <f>'2 Load Profile'!E4497</f>
        <v>0.74001215550563193</v>
      </c>
      <c r="H4496" s="24">
        <f t="shared" si="1172"/>
        <v>-0.34747179449436805</v>
      </c>
      <c r="I4496" s="13">
        <f t="shared" si="1173"/>
        <v>-0.34747179449436805</v>
      </c>
      <c r="J4496" s="24">
        <f t="shared" si="1174"/>
        <v>0.74001215550563193</v>
      </c>
      <c r="K4496" s="24">
        <f t="shared" si="1175"/>
        <v>0</v>
      </c>
      <c r="L4496" s="13"/>
      <c r="M4496" s="24"/>
      <c r="N4496" s="24">
        <f t="shared" si="1167"/>
        <v>0</v>
      </c>
      <c r="O4496" s="13"/>
      <c r="P4496" s="13"/>
    </row>
    <row r="4497" spans="1:16">
      <c r="A4497">
        <v>4496</v>
      </c>
      <c r="B4497" s="13">
        <v>7</v>
      </c>
      <c r="C4497" s="13">
        <v>7</v>
      </c>
      <c r="D4497" s="13">
        <v>7</v>
      </c>
      <c r="E4497" s="14">
        <f t="shared" si="1162"/>
        <v>188</v>
      </c>
      <c r="F4497" s="24">
        <f>'1 Solar Profile'!E4499*S$10</f>
        <v>2.0926269</v>
      </c>
      <c r="G4497" s="24">
        <f>'2 Load Profile'!E4498</f>
        <v>0.68718232342008834</v>
      </c>
      <c r="H4497" s="24">
        <f t="shared" si="1172"/>
        <v>-1.4054445765799115</v>
      </c>
      <c r="I4497" s="13">
        <f t="shared" si="1173"/>
        <v>-1.4054445765799115</v>
      </c>
      <c r="J4497" s="24">
        <f t="shared" si="1174"/>
        <v>0.68718232342008845</v>
      </c>
      <c r="K4497" s="24">
        <f t="shared" si="1175"/>
        <v>0</v>
      </c>
      <c r="L4497" s="13"/>
      <c r="M4497" s="24"/>
      <c r="N4497" s="24">
        <f t="shared" si="1167"/>
        <v>0</v>
      </c>
      <c r="O4497" s="13"/>
      <c r="P4497" s="13"/>
    </row>
    <row r="4498" spans="1:16">
      <c r="A4498">
        <v>4497</v>
      </c>
      <c r="B4498" s="13">
        <v>7</v>
      </c>
      <c r="C4498" s="13">
        <v>7</v>
      </c>
      <c r="D4498" s="13">
        <v>8</v>
      </c>
      <c r="E4498" s="14">
        <f t="shared" si="1162"/>
        <v>188</v>
      </c>
      <c r="F4498" s="24">
        <f>'1 Solar Profile'!E4500*S$10</f>
        <v>3.0364535249999998</v>
      </c>
      <c r="G4498" s="24">
        <f>'2 Load Profile'!E4499</f>
        <v>0.63949436686378713</v>
      </c>
      <c r="H4498" s="24">
        <f t="shared" si="1172"/>
        <v>-2.3969591581362124</v>
      </c>
      <c r="I4498" s="13">
        <f t="shared" si="1173"/>
        <v>-2.3969591581362124</v>
      </c>
      <c r="J4498" s="24">
        <f t="shared" si="1174"/>
        <v>0.63949436686378736</v>
      </c>
      <c r="K4498" s="24">
        <f t="shared" si="1175"/>
        <v>0</v>
      </c>
      <c r="L4498" s="13"/>
      <c r="M4498" s="24"/>
      <c r="N4498" s="24">
        <f t="shared" si="1167"/>
        <v>0</v>
      </c>
      <c r="O4498" s="13"/>
      <c r="P4498" s="13"/>
    </row>
    <row r="4499" spans="1:16">
      <c r="A4499">
        <v>4498</v>
      </c>
      <c r="B4499" s="13">
        <v>7</v>
      </c>
      <c r="C4499" s="13">
        <v>7</v>
      </c>
      <c r="D4499" s="13">
        <v>9</v>
      </c>
      <c r="E4499" s="14">
        <f t="shared" si="1162"/>
        <v>188</v>
      </c>
      <c r="F4499" s="24">
        <f>'1 Solar Profile'!E4501*S$10</f>
        <v>3.0647609999999998</v>
      </c>
      <c r="G4499" s="24">
        <f>'2 Load Profile'!E4500</f>
        <v>0.64864966915320088</v>
      </c>
      <c r="H4499" s="24">
        <f t="shared" si="1172"/>
        <v>-2.4161113308467987</v>
      </c>
      <c r="I4499" s="13">
        <f t="shared" si="1173"/>
        <v>-2.4161113308467987</v>
      </c>
      <c r="J4499" s="24">
        <f t="shared" si="1174"/>
        <v>0.6486496691532011</v>
      </c>
      <c r="K4499" s="24">
        <f t="shared" si="1175"/>
        <v>0</v>
      </c>
      <c r="L4499" s="13"/>
      <c r="M4499" s="24"/>
      <c r="N4499" s="24">
        <f t="shared" si="1167"/>
        <v>0</v>
      </c>
      <c r="O4499" s="13"/>
      <c r="P4499" s="13"/>
    </row>
    <row r="4500" spans="1:16">
      <c r="A4500">
        <v>4499</v>
      </c>
      <c r="B4500" s="13">
        <v>7</v>
      </c>
      <c r="C4500" s="13">
        <v>7</v>
      </c>
      <c r="D4500" s="13">
        <v>10</v>
      </c>
      <c r="E4500" s="14">
        <f t="shared" si="1162"/>
        <v>188</v>
      </c>
      <c r="F4500" s="24">
        <f>'1 Solar Profile'!E4502*S$10</f>
        <v>4.2597780749999998</v>
      </c>
      <c r="G4500" s="24">
        <f>'2 Load Profile'!E4501</f>
        <v>0.66187012016147173</v>
      </c>
      <c r="H4500" s="24">
        <f t="shared" si="1172"/>
        <v>-3.597907954838528</v>
      </c>
      <c r="I4500" s="13">
        <f t="shared" si="1173"/>
        <v>-3.597907954838528</v>
      </c>
      <c r="J4500" s="24">
        <f t="shared" si="1174"/>
        <v>0.66187012016147184</v>
      </c>
      <c r="K4500" s="24">
        <f t="shared" si="1175"/>
        <v>0</v>
      </c>
      <c r="L4500" s="13"/>
      <c r="M4500" s="24"/>
      <c r="N4500" s="24">
        <f t="shared" si="1167"/>
        <v>0</v>
      </c>
      <c r="O4500" s="13"/>
      <c r="P4500" s="13"/>
    </row>
    <row r="4501" spans="1:16">
      <c r="A4501">
        <v>4500</v>
      </c>
      <c r="B4501" s="13">
        <v>7</v>
      </c>
      <c r="C4501" s="13">
        <v>7</v>
      </c>
      <c r="D4501" s="13">
        <v>11</v>
      </c>
      <c r="E4501" s="14">
        <f t="shared" si="1162"/>
        <v>188</v>
      </c>
      <c r="F4501" s="24">
        <f>'1 Solar Profile'!E4503*S$10</f>
        <v>4.4670953250000007</v>
      </c>
      <c r="G4501" s="24">
        <f>'2 Load Profile'!E4502</f>
        <v>0.64790261146806971</v>
      </c>
      <c r="H4501" s="24">
        <f t="shared" si="1172"/>
        <v>-3.819192713531931</v>
      </c>
      <c r="I4501" s="13">
        <f t="shared" si="1173"/>
        <v>-3.819192713531931</v>
      </c>
      <c r="J4501" s="24">
        <f t="shared" si="1174"/>
        <v>0.64790261146806971</v>
      </c>
      <c r="K4501" s="24">
        <f t="shared" si="1175"/>
        <v>0</v>
      </c>
      <c r="L4501" s="13"/>
      <c r="M4501" s="24"/>
      <c r="N4501" s="24">
        <f t="shared" si="1167"/>
        <v>0</v>
      </c>
      <c r="O4501" s="13"/>
      <c r="P4501" s="13"/>
    </row>
    <row r="4502" spans="1:16">
      <c r="A4502">
        <v>4501</v>
      </c>
      <c r="B4502" s="13">
        <v>7</v>
      </c>
      <c r="C4502" s="13">
        <v>7</v>
      </c>
      <c r="D4502" s="13">
        <v>12</v>
      </c>
      <c r="E4502" s="14">
        <f t="shared" si="1162"/>
        <v>188</v>
      </c>
      <c r="F4502" s="24">
        <f>'1 Solar Profile'!E4504*S$10</f>
        <v>4.3916071499999996</v>
      </c>
      <c r="G4502" s="24">
        <f>'2 Load Profile'!E4503</f>
        <v>0.62797094773023066</v>
      </c>
      <c r="H4502" s="24">
        <f t="shared" si="1172"/>
        <v>-3.7636362022697689</v>
      </c>
      <c r="I4502" s="13">
        <f t="shared" si="1173"/>
        <v>-3.7636362022697689</v>
      </c>
      <c r="J4502" s="24">
        <f t="shared" si="1174"/>
        <v>0.62797094773023066</v>
      </c>
      <c r="K4502" s="24">
        <f t="shared" si="1175"/>
        <v>0</v>
      </c>
      <c r="L4502" s="13"/>
      <c r="M4502" s="24"/>
      <c r="N4502" s="24">
        <f t="shared" si="1167"/>
        <v>0</v>
      </c>
      <c r="O4502" s="13"/>
      <c r="P4502" s="13"/>
    </row>
    <row r="4503" spans="1:16">
      <c r="A4503">
        <v>4502</v>
      </c>
      <c r="B4503" s="13">
        <v>7</v>
      </c>
      <c r="C4503" s="13">
        <v>7</v>
      </c>
      <c r="D4503" s="13">
        <v>13</v>
      </c>
      <c r="E4503" s="14">
        <f t="shared" si="1162"/>
        <v>188</v>
      </c>
      <c r="F4503" s="24">
        <f>'1 Solar Profile'!E4505*S$10</f>
        <v>4.1802909750000001</v>
      </c>
      <c r="G4503" s="24">
        <f>'2 Load Profile'!E4504</f>
        <v>0.61971241612012218</v>
      </c>
      <c r="H4503" s="24">
        <f t="shared" si="1172"/>
        <v>-3.560578558879878</v>
      </c>
      <c r="I4503" s="13">
        <f t="shared" si="1173"/>
        <v>-3.560578558879878</v>
      </c>
      <c r="J4503" s="24">
        <f t="shared" si="1174"/>
        <v>0.61971241612012218</v>
      </c>
      <c r="K4503" s="24">
        <f t="shared" si="1175"/>
        <v>0</v>
      </c>
      <c r="L4503" s="13"/>
      <c r="M4503" s="24"/>
      <c r="N4503" s="24">
        <f t="shared" si="1167"/>
        <v>0</v>
      </c>
      <c r="O4503" s="13"/>
      <c r="P4503" s="13"/>
    </row>
    <row r="4504" spans="1:16">
      <c r="A4504">
        <v>4503</v>
      </c>
      <c r="B4504" s="13">
        <v>7</v>
      </c>
      <c r="C4504" s="13">
        <v>7</v>
      </c>
      <c r="D4504" s="13">
        <v>14</v>
      </c>
      <c r="E4504" s="14">
        <f t="shared" ref="E4504:E4567" si="1180">IF(D4504&lt;D4503, E4503+1,E4503)</f>
        <v>188</v>
      </c>
      <c r="F4504" s="24">
        <f>'1 Solar Profile'!E4506*S$10</f>
        <v>3.6675985500000001</v>
      </c>
      <c r="G4504" s="24">
        <f>'2 Load Profile'!E4505</f>
        <v>0.64123597671423083</v>
      </c>
      <c r="H4504" s="24">
        <f t="shared" si="1172"/>
        <v>-3.0263625732857693</v>
      </c>
      <c r="I4504" s="13">
        <f t="shared" si="1173"/>
        <v>-3.0263625732857693</v>
      </c>
      <c r="J4504" s="24">
        <f t="shared" si="1174"/>
        <v>0.64123597671423083</v>
      </c>
      <c r="K4504" s="24">
        <f t="shared" si="1175"/>
        <v>0</v>
      </c>
      <c r="L4504" s="13"/>
      <c r="M4504" s="24"/>
      <c r="N4504" s="24">
        <f t="shared" si="1167"/>
        <v>0</v>
      </c>
      <c r="O4504" s="13"/>
      <c r="P4504" s="13"/>
    </row>
    <row r="4505" spans="1:16">
      <c r="A4505">
        <v>4504</v>
      </c>
      <c r="B4505" s="13">
        <v>7</v>
      </c>
      <c r="C4505" s="13">
        <v>7</v>
      </c>
      <c r="D4505" s="13">
        <v>15</v>
      </c>
      <c r="E4505" s="14">
        <f t="shared" si="1180"/>
        <v>188</v>
      </c>
      <c r="F4505" s="24">
        <f>'1 Solar Profile'!E4507*S$10</f>
        <v>2.8975337999999997</v>
      </c>
      <c r="G4505" s="24">
        <f>'2 Load Profile'!E4506</f>
        <v>0.73619390570527377</v>
      </c>
      <c r="H4505" s="24">
        <f t="shared" si="1172"/>
        <v>-2.1613398942947262</v>
      </c>
      <c r="I4505" s="13">
        <f t="shared" si="1173"/>
        <v>-2.1613398942947262</v>
      </c>
      <c r="J4505" s="24">
        <f t="shared" si="1174"/>
        <v>0.73619390570527354</v>
      </c>
      <c r="K4505" s="24">
        <f t="shared" si="1175"/>
        <v>0</v>
      </c>
      <c r="L4505" s="13"/>
      <c r="M4505" s="24"/>
      <c r="N4505" s="24">
        <f t="shared" si="1167"/>
        <v>0</v>
      </c>
      <c r="O4505" s="13"/>
      <c r="P4505" s="13"/>
    </row>
    <row r="4506" spans="1:16">
      <c r="A4506">
        <v>4505</v>
      </c>
      <c r="B4506" s="13">
        <v>7</v>
      </c>
      <c r="C4506" s="13">
        <v>7</v>
      </c>
      <c r="D4506" s="13">
        <v>16</v>
      </c>
      <c r="E4506" s="14">
        <f t="shared" si="1180"/>
        <v>188</v>
      </c>
      <c r="F4506" s="24">
        <f>'1 Solar Profile'!E4508*S$10</f>
        <v>1.9330148249999997</v>
      </c>
      <c r="G4506" s="24">
        <f>'2 Load Profile'!E4507</f>
        <v>0.89134550758316811</v>
      </c>
      <c r="H4506" s="24">
        <f t="shared" si="1172"/>
        <v>-1.0416693174168317</v>
      </c>
      <c r="I4506" s="13">
        <f t="shared" si="1173"/>
        <v>-1.0416693174168317</v>
      </c>
      <c r="J4506" s="24">
        <f t="shared" si="1174"/>
        <v>0.891345507583168</v>
      </c>
      <c r="K4506" s="24">
        <f t="shared" si="1175"/>
        <v>0</v>
      </c>
      <c r="L4506" s="13"/>
      <c r="M4506" s="24"/>
      <c r="N4506" s="24">
        <f t="shared" si="1167"/>
        <v>0</v>
      </c>
      <c r="O4506" s="13"/>
      <c r="P4506" s="13"/>
    </row>
    <row r="4507" spans="1:16">
      <c r="A4507">
        <v>4506</v>
      </c>
      <c r="B4507" s="13">
        <v>7</v>
      </c>
      <c r="C4507" s="13">
        <v>7</v>
      </c>
      <c r="D4507" s="13">
        <v>17</v>
      </c>
      <c r="E4507" s="14">
        <f t="shared" si="1180"/>
        <v>188</v>
      </c>
      <c r="F4507" s="24">
        <f>'1 Solar Profile'!E4509*S$10</f>
        <v>0.89063572499999988</v>
      </c>
      <c r="G4507" s="24">
        <f>'2 Load Profile'!E4508</f>
        <v>0.96545476868417479</v>
      </c>
      <c r="H4507" s="24">
        <f t="shared" si="1172"/>
        <v>7.4819043684174913E-2</v>
      </c>
      <c r="I4507" s="13">
        <f t="shared" si="1173"/>
        <v>0</v>
      </c>
      <c r="J4507" s="24">
        <f t="shared" si="1174"/>
        <v>0.89063572499999988</v>
      </c>
      <c r="K4507" s="24">
        <f t="shared" si="1175"/>
        <v>7.4819043684174913E-2</v>
      </c>
      <c r="L4507" s="13"/>
      <c r="M4507" s="24"/>
      <c r="N4507" s="24">
        <f t="shared" si="1167"/>
        <v>0</v>
      </c>
      <c r="O4507" s="13"/>
      <c r="P4507" s="13"/>
    </row>
    <row r="4508" spans="1:16">
      <c r="A4508">
        <v>4507</v>
      </c>
      <c r="B4508" s="13">
        <v>7</v>
      </c>
      <c r="C4508" s="13">
        <v>7</v>
      </c>
      <c r="D4508" s="13">
        <v>18</v>
      </c>
      <c r="E4508" s="14">
        <f t="shared" si="1180"/>
        <v>188</v>
      </c>
      <c r="F4508" s="24">
        <f>'1 Solar Profile'!E4510*S$10</f>
        <v>0.20302694999999998</v>
      </c>
      <c r="G4508" s="24">
        <f>'2 Load Profile'!E4509</f>
        <v>0.99926545700900316</v>
      </c>
      <c r="H4508" s="24">
        <f t="shared" si="1172"/>
        <v>0.79623850700900323</v>
      </c>
      <c r="I4508" s="13">
        <f t="shared" si="1173"/>
        <v>0</v>
      </c>
      <c r="J4508" s="24">
        <f t="shared" si="1174"/>
        <v>0.20302694999999998</v>
      </c>
      <c r="K4508" s="24">
        <f t="shared" si="1175"/>
        <v>0.79623850700900323</v>
      </c>
      <c r="L4508" s="13"/>
      <c r="M4508" s="24"/>
      <c r="N4508" s="24">
        <f t="shared" si="1167"/>
        <v>0</v>
      </c>
      <c r="O4508" s="13"/>
      <c r="P4508" s="13"/>
    </row>
    <row r="4509" spans="1:16">
      <c r="A4509">
        <v>4508</v>
      </c>
      <c r="B4509" s="13">
        <v>7</v>
      </c>
      <c r="C4509" s="13">
        <v>7</v>
      </c>
      <c r="D4509" s="13">
        <v>19</v>
      </c>
      <c r="E4509" s="14">
        <f t="shared" si="1180"/>
        <v>188</v>
      </c>
      <c r="F4509" s="24">
        <f>'1 Solar Profile'!E4511*S$10</f>
        <v>0</v>
      </c>
      <c r="G4509" s="24">
        <f>'2 Load Profile'!E4510</f>
        <v>1.1694086432454853</v>
      </c>
      <c r="H4509" s="24">
        <f t="shared" si="1172"/>
        <v>1.1694086432454853</v>
      </c>
      <c r="I4509" s="13">
        <f t="shared" si="1173"/>
        <v>0</v>
      </c>
      <c r="J4509" s="24">
        <f t="shared" si="1174"/>
        <v>0</v>
      </c>
      <c r="K4509" s="24">
        <f t="shared" si="1175"/>
        <v>1.1694086432454853</v>
      </c>
      <c r="L4509" s="13"/>
      <c r="M4509" s="24"/>
      <c r="N4509" s="24">
        <f t="shared" si="1167"/>
        <v>0</v>
      </c>
      <c r="O4509" s="13"/>
      <c r="P4509" s="13"/>
    </row>
    <row r="4510" spans="1:16">
      <c r="A4510">
        <v>4509</v>
      </c>
      <c r="B4510" s="13">
        <v>7</v>
      </c>
      <c r="C4510" s="13">
        <v>7</v>
      </c>
      <c r="D4510" s="13">
        <v>20</v>
      </c>
      <c r="E4510" s="14">
        <f t="shared" si="1180"/>
        <v>188</v>
      </c>
      <c r="F4510" s="24">
        <f>'1 Solar Profile'!E4512*S$10</f>
        <v>0</v>
      </c>
      <c r="G4510" s="24">
        <f>'2 Load Profile'!E4511</f>
        <v>1.3291685626397991</v>
      </c>
      <c r="H4510" s="24">
        <f t="shared" si="1172"/>
        <v>1.3291685626397991</v>
      </c>
      <c r="I4510" s="13">
        <f t="shared" si="1173"/>
        <v>0</v>
      </c>
      <c r="J4510" s="24">
        <f t="shared" si="1174"/>
        <v>0</v>
      </c>
      <c r="K4510" s="24">
        <f t="shared" si="1175"/>
        <v>1.3291685626397991</v>
      </c>
      <c r="L4510" s="13"/>
      <c r="M4510" s="24"/>
      <c r="N4510" s="24">
        <f t="shared" si="1167"/>
        <v>0</v>
      </c>
      <c r="O4510" s="24"/>
      <c r="P4510" s="24"/>
    </row>
    <row r="4511" spans="1:16">
      <c r="A4511">
        <v>4510</v>
      </c>
      <c r="B4511" s="13">
        <v>7</v>
      </c>
      <c r="C4511" s="13">
        <v>7</v>
      </c>
      <c r="D4511" s="13">
        <v>21</v>
      </c>
      <c r="E4511" s="14">
        <f t="shared" si="1180"/>
        <v>188</v>
      </c>
      <c r="F4511" s="24">
        <f>'1 Solar Profile'!E4513*S$10</f>
        <v>0</v>
      </c>
      <c r="G4511" s="24">
        <f>'2 Load Profile'!E4512</f>
        <v>1.1215805458785291</v>
      </c>
      <c r="H4511" s="24">
        <f t="shared" si="1172"/>
        <v>1.1215805458785291</v>
      </c>
      <c r="I4511" s="13">
        <f t="shared" si="1173"/>
        <v>0</v>
      </c>
      <c r="J4511" s="24">
        <f t="shared" si="1174"/>
        <v>0</v>
      </c>
      <c r="K4511" s="24">
        <f t="shared" si="1175"/>
        <v>1.1215805458785291</v>
      </c>
      <c r="L4511" s="13"/>
      <c r="M4511" s="24"/>
      <c r="N4511" s="24">
        <f t="shared" si="1167"/>
        <v>0</v>
      </c>
      <c r="O4511" s="13"/>
      <c r="P4511" s="13"/>
    </row>
    <row r="4512" spans="1:16">
      <c r="A4512">
        <v>4511</v>
      </c>
      <c r="B4512" s="13">
        <v>7</v>
      </c>
      <c r="C4512" s="13">
        <v>7</v>
      </c>
      <c r="D4512" s="13">
        <v>22</v>
      </c>
      <c r="E4512" s="14">
        <f t="shared" si="1180"/>
        <v>188</v>
      </c>
      <c r="F4512" s="24">
        <f>'1 Solar Profile'!E4514*S$10</f>
        <v>0</v>
      </c>
      <c r="G4512" s="24">
        <f>'2 Load Profile'!E4513</f>
        <v>0.84999415821555047</v>
      </c>
      <c r="H4512" s="24">
        <f t="shared" si="1172"/>
        <v>0.84999415821555047</v>
      </c>
      <c r="I4512" s="13">
        <f t="shared" si="1173"/>
        <v>0</v>
      </c>
      <c r="J4512" s="24">
        <f t="shared" si="1174"/>
        <v>0</v>
      </c>
      <c r="K4512" s="24">
        <f t="shared" si="1175"/>
        <v>0.84999415821555047</v>
      </c>
      <c r="L4512" s="13"/>
      <c r="M4512" s="24"/>
      <c r="N4512" s="24">
        <f t="shared" si="1167"/>
        <v>0</v>
      </c>
      <c r="O4512" s="13"/>
      <c r="P4512" s="13"/>
    </row>
    <row r="4513" spans="1:16">
      <c r="A4513">
        <v>4512</v>
      </c>
      <c r="B4513" s="13">
        <v>7</v>
      </c>
      <c r="C4513" s="13">
        <v>7</v>
      </c>
      <c r="D4513" s="13">
        <v>23</v>
      </c>
      <c r="E4513" s="14">
        <f t="shared" si="1180"/>
        <v>188</v>
      </c>
      <c r="F4513" s="24">
        <f>'1 Solar Profile'!E4515*S$10</f>
        <v>0</v>
      </c>
      <c r="G4513" s="24">
        <f>'2 Load Profile'!E4514</f>
        <v>0.57816570046289717</v>
      </c>
      <c r="H4513" s="24">
        <f t="shared" si="1172"/>
        <v>0.57816570046289717</v>
      </c>
      <c r="I4513" s="13">
        <f t="shared" si="1173"/>
        <v>0</v>
      </c>
      <c r="J4513" s="24">
        <f t="shared" si="1174"/>
        <v>0</v>
      </c>
      <c r="K4513" s="24">
        <f t="shared" si="1175"/>
        <v>0.57816570046289717</v>
      </c>
      <c r="L4513" s="13">
        <f t="shared" ref="L4513" si="1181">SUM(I4490:I4513)</f>
        <v>-27.536674074574726</v>
      </c>
      <c r="M4513" s="24">
        <f t="shared" ref="M4513" si="1182">SUMIF(H4490:H4513,"&gt;0",H4490:H4513)</f>
        <v>8.3321686513408739</v>
      </c>
      <c r="N4513" s="24">
        <f t="shared" si="1167"/>
        <v>-19.204505423233854</v>
      </c>
      <c r="O4513" s="13">
        <f t="shared" ref="O4513" si="1183">IF(M4513&gt;(L4513*-1),(M4513+L4513)*S$12,0)</f>
        <v>0</v>
      </c>
      <c r="P4513" s="13">
        <f t="shared" ref="P4513" si="1184">IF(M4513&lt;(L4513*-1),(M4513+L4513)*S$14,0)</f>
        <v>-0.50795916844453548</v>
      </c>
    </row>
    <row r="4514" spans="1:16">
      <c r="A4514">
        <v>4513</v>
      </c>
      <c r="B4514" s="13">
        <v>7</v>
      </c>
      <c r="C4514" s="13">
        <v>8</v>
      </c>
      <c r="D4514" s="13">
        <v>0</v>
      </c>
      <c r="E4514" s="14">
        <f t="shared" si="1180"/>
        <v>189</v>
      </c>
      <c r="F4514" s="24">
        <f>'1 Solar Profile'!E4516*S$10</f>
        <v>0</v>
      </c>
      <c r="G4514" s="24">
        <f>'2 Load Profile'!E4515</f>
        <v>0.47382755917327313</v>
      </c>
      <c r="H4514" s="24">
        <f t="shared" si="1172"/>
        <v>0.47382755917327313</v>
      </c>
      <c r="I4514" s="13">
        <f t="shared" si="1173"/>
        <v>0</v>
      </c>
      <c r="J4514" s="24">
        <f t="shared" si="1174"/>
        <v>0</v>
      </c>
      <c r="K4514" s="24">
        <f t="shared" si="1175"/>
        <v>0.47382755917327313</v>
      </c>
      <c r="L4514" s="13"/>
      <c r="M4514" s="24"/>
      <c r="N4514" s="24">
        <f t="shared" si="1167"/>
        <v>0</v>
      </c>
      <c r="O4514" s="13"/>
      <c r="P4514" s="13"/>
    </row>
    <row r="4515" spans="1:16">
      <c r="A4515">
        <v>4514</v>
      </c>
      <c r="B4515" s="13">
        <v>7</v>
      </c>
      <c r="C4515" s="13">
        <v>8</v>
      </c>
      <c r="D4515" s="13">
        <v>1</v>
      </c>
      <c r="E4515" s="14">
        <f t="shared" si="1180"/>
        <v>189</v>
      </c>
      <c r="F4515" s="24">
        <f>'1 Solar Profile'!E4517*S$10</f>
        <v>0</v>
      </c>
      <c r="G4515" s="24">
        <f>'2 Load Profile'!E4516</f>
        <v>0.4268316103667949</v>
      </c>
      <c r="H4515" s="24">
        <f t="shared" si="1172"/>
        <v>0.4268316103667949</v>
      </c>
      <c r="I4515" s="13">
        <f t="shared" si="1173"/>
        <v>0</v>
      </c>
      <c r="J4515" s="24">
        <f t="shared" si="1174"/>
        <v>0</v>
      </c>
      <c r="K4515" s="24">
        <f t="shared" si="1175"/>
        <v>0.4268316103667949</v>
      </c>
      <c r="L4515" s="13"/>
      <c r="M4515" s="24"/>
      <c r="N4515" s="24">
        <f t="shared" si="1167"/>
        <v>0</v>
      </c>
      <c r="O4515" s="13"/>
      <c r="P4515" s="13"/>
    </row>
    <row r="4516" spans="1:16">
      <c r="A4516">
        <v>4515</v>
      </c>
      <c r="B4516" s="13">
        <v>7</v>
      </c>
      <c r="C4516" s="13">
        <v>8</v>
      </c>
      <c r="D4516" s="13">
        <v>2</v>
      </c>
      <c r="E4516" s="14">
        <f t="shared" si="1180"/>
        <v>189</v>
      </c>
      <c r="F4516" s="24">
        <f>'1 Solar Profile'!E4518*S$10</f>
        <v>0</v>
      </c>
      <c r="G4516" s="24">
        <f>'2 Load Profile'!E4517</f>
        <v>0.42695283290327279</v>
      </c>
      <c r="H4516" s="24">
        <f t="shared" si="1172"/>
        <v>0.42695283290327279</v>
      </c>
      <c r="I4516" s="13">
        <f t="shared" si="1173"/>
        <v>0</v>
      </c>
      <c r="J4516" s="24">
        <f t="shared" si="1174"/>
        <v>0</v>
      </c>
      <c r="K4516" s="24">
        <f t="shared" si="1175"/>
        <v>0.42695283290327279</v>
      </c>
      <c r="L4516" s="13"/>
      <c r="M4516" s="24"/>
      <c r="N4516" s="24">
        <f t="shared" si="1167"/>
        <v>0</v>
      </c>
      <c r="O4516" s="13"/>
      <c r="P4516" s="13"/>
    </row>
    <row r="4517" spans="1:16">
      <c r="A4517">
        <v>4516</v>
      </c>
      <c r="B4517" s="13">
        <v>7</v>
      </c>
      <c r="C4517" s="13">
        <v>8</v>
      </c>
      <c r="D4517" s="13">
        <v>3</v>
      </c>
      <c r="E4517" s="14">
        <f t="shared" si="1180"/>
        <v>189</v>
      </c>
      <c r="F4517" s="24">
        <f>'1 Solar Profile'!E4519*S$10</f>
        <v>0</v>
      </c>
      <c r="G4517" s="24">
        <f>'2 Load Profile'!E4518</f>
        <v>0.43742394785079841</v>
      </c>
      <c r="H4517" s="24">
        <f t="shared" si="1172"/>
        <v>0.43742394785079841</v>
      </c>
      <c r="I4517" s="13">
        <f t="shared" si="1173"/>
        <v>0</v>
      </c>
      <c r="J4517" s="24">
        <f t="shared" si="1174"/>
        <v>0</v>
      </c>
      <c r="K4517" s="24">
        <f t="shared" si="1175"/>
        <v>0.43742394785079841</v>
      </c>
      <c r="L4517" s="13"/>
      <c r="M4517" s="24"/>
      <c r="N4517" s="24">
        <f t="shared" si="1167"/>
        <v>0</v>
      </c>
      <c r="O4517" s="13"/>
      <c r="P4517" s="13"/>
    </row>
    <row r="4518" spans="1:16">
      <c r="A4518">
        <v>4517</v>
      </c>
      <c r="B4518" s="13">
        <v>7</v>
      </c>
      <c r="C4518" s="13">
        <v>8</v>
      </c>
      <c r="D4518" s="13">
        <v>4</v>
      </c>
      <c r="E4518" s="14">
        <f t="shared" si="1180"/>
        <v>189</v>
      </c>
      <c r="F4518" s="24">
        <f>'1 Solar Profile'!E4520*S$10</f>
        <v>0</v>
      </c>
      <c r="G4518" s="24">
        <f>'2 Load Profile'!E4519</f>
        <v>0.4902116788722386</v>
      </c>
      <c r="H4518" s="24">
        <f t="shared" si="1172"/>
        <v>0.4902116788722386</v>
      </c>
      <c r="I4518" s="13">
        <f t="shared" si="1173"/>
        <v>0</v>
      </c>
      <c r="J4518" s="24">
        <f t="shared" si="1174"/>
        <v>0</v>
      </c>
      <c r="K4518" s="24">
        <f t="shared" si="1175"/>
        <v>0.4902116788722386</v>
      </c>
      <c r="L4518" s="13"/>
      <c r="M4518" s="24"/>
      <c r="N4518" s="24">
        <f t="shared" si="1167"/>
        <v>0</v>
      </c>
      <c r="O4518" s="13"/>
      <c r="P4518" s="13"/>
    </row>
    <row r="4519" spans="1:16">
      <c r="A4519">
        <v>4518</v>
      </c>
      <c r="B4519" s="13">
        <v>7</v>
      </c>
      <c r="C4519" s="13">
        <v>8</v>
      </c>
      <c r="D4519" s="13">
        <v>5</v>
      </c>
      <c r="E4519" s="14">
        <f t="shared" si="1180"/>
        <v>189</v>
      </c>
      <c r="F4519" s="24">
        <f>'1 Solar Profile'!E4521*S$10</f>
        <v>0.22774027499999999</v>
      </c>
      <c r="G4519" s="24">
        <f>'2 Load Profile'!E4520</f>
        <v>0.61739765627206133</v>
      </c>
      <c r="H4519" s="24">
        <f t="shared" si="1172"/>
        <v>0.38965738127206134</v>
      </c>
      <c r="I4519" s="13">
        <f t="shared" si="1173"/>
        <v>0</v>
      </c>
      <c r="J4519" s="24">
        <f t="shared" si="1174"/>
        <v>0.22774027499999999</v>
      </c>
      <c r="K4519" s="24">
        <f t="shared" si="1175"/>
        <v>0.38965738127206134</v>
      </c>
      <c r="L4519" s="13"/>
      <c r="M4519" s="24"/>
      <c r="N4519" s="24">
        <f t="shared" si="1167"/>
        <v>0</v>
      </c>
      <c r="O4519" s="13"/>
      <c r="P4519" s="13"/>
    </row>
    <row r="4520" spans="1:16">
      <c r="A4520">
        <v>4519</v>
      </c>
      <c r="B4520" s="13">
        <v>7</v>
      </c>
      <c r="C4520" s="13">
        <v>8</v>
      </c>
      <c r="D4520" s="13">
        <v>6</v>
      </c>
      <c r="E4520" s="14">
        <f t="shared" si="1180"/>
        <v>189</v>
      </c>
      <c r="F4520" s="24">
        <f>'1 Solar Profile'!E4522*S$10</f>
        <v>1.0818486</v>
      </c>
      <c r="G4520" s="24">
        <f>'2 Load Profile'!E4521</f>
        <v>0.79603882851612351</v>
      </c>
      <c r="H4520" s="24">
        <f t="shared" si="1172"/>
        <v>-0.28580977148387654</v>
      </c>
      <c r="I4520" s="13">
        <f t="shared" si="1173"/>
        <v>-0.28580977148387654</v>
      </c>
      <c r="J4520" s="24">
        <f t="shared" si="1174"/>
        <v>0.79603882851612351</v>
      </c>
      <c r="K4520" s="24">
        <f t="shared" si="1175"/>
        <v>0</v>
      </c>
      <c r="L4520" s="13"/>
      <c r="M4520" s="24"/>
      <c r="N4520" s="24">
        <f t="shared" si="1167"/>
        <v>0</v>
      </c>
      <c r="O4520" s="13"/>
      <c r="P4520" s="13"/>
    </row>
    <row r="4521" spans="1:16">
      <c r="A4521">
        <v>4520</v>
      </c>
      <c r="B4521" s="13">
        <v>7</v>
      </c>
      <c r="C4521" s="13">
        <v>8</v>
      </c>
      <c r="D4521" s="13">
        <v>7</v>
      </c>
      <c r="E4521" s="14">
        <f t="shared" si="1180"/>
        <v>189</v>
      </c>
      <c r="F4521" s="24">
        <f>'1 Solar Profile'!E4523*S$10</f>
        <v>2.1866229000000001</v>
      </c>
      <c r="G4521" s="24">
        <f>'2 Load Profile'!E4522</f>
        <v>0.74956261572842675</v>
      </c>
      <c r="H4521" s="24">
        <f t="shared" si="1172"/>
        <v>-1.4370602842715734</v>
      </c>
      <c r="I4521" s="13">
        <f t="shared" si="1173"/>
        <v>-1.4370602842715734</v>
      </c>
      <c r="J4521" s="24">
        <f t="shared" si="1174"/>
        <v>0.74956261572842675</v>
      </c>
      <c r="K4521" s="24">
        <f t="shared" si="1175"/>
        <v>0</v>
      </c>
      <c r="L4521" s="13"/>
      <c r="M4521" s="24"/>
      <c r="N4521" s="24">
        <f t="shared" ref="N4521:N4584" si="1185">M4521+L4521</f>
        <v>0</v>
      </c>
      <c r="O4521" s="13"/>
      <c r="P4521" s="13"/>
    </row>
    <row r="4522" spans="1:16">
      <c r="A4522">
        <v>4521</v>
      </c>
      <c r="B4522" s="13">
        <v>7</v>
      </c>
      <c r="C4522" s="13">
        <v>8</v>
      </c>
      <c r="D4522" s="13">
        <v>8</v>
      </c>
      <c r="E4522" s="14">
        <f t="shared" si="1180"/>
        <v>189</v>
      </c>
      <c r="F4522" s="24">
        <f>'1 Solar Profile'!E4524*S$10</f>
        <v>3.1692732750000006</v>
      </c>
      <c r="G4522" s="24">
        <f>'2 Load Profile'!E4523</f>
        <v>0.70439752738874783</v>
      </c>
      <c r="H4522" s="24">
        <f t="shared" si="1172"/>
        <v>-2.4648757476112526</v>
      </c>
      <c r="I4522" s="13">
        <f t="shared" si="1173"/>
        <v>-2.4648757476112526</v>
      </c>
      <c r="J4522" s="24">
        <f t="shared" si="1174"/>
        <v>0.70439752738874795</v>
      </c>
      <c r="K4522" s="24">
        <f t="shared" si="1175"/>
        <v>0</v>
      </c>
      <c r="L4522" s="13"/>
      <c r="M4522" s="24"/>
      <c r="N4522" s="24">
        <f t="shared" si="1185"/>
        <v>0</v>
      </c>
      <c r="O4522" s="13"/>
      <c r="P4522" s="13"/>
    </row>
    <row r="4523" spans="1:16">
      <c r="A4523">
        <v>4522</v>
      </c>
      <c r="B4523" s="13">
        <v>7</v>
      </c>
      <c r="C4523" s="13">
        <v>8</v>
      </c>
      <c r="D4523" s="13">
        <v>9</v>
      </c>
      <c r="E4523" s="14">
        <f t="shared" si="1180"/>
        <v>189</v>
      </c>
      <c r="F4523" s="24">
        <f>'1 Solar Profile'!E4525*S$10</f>
        <v>3.9248070749999995</v>
      </c>
      <c r="G4523" s="24">
        <f>'2 Load Profile'!E4524</f>
        <v>0.70647628581038668</v>
      </c>
      <c r="H4523" s="24">
        <f t="shared" si="1172"/>
        <v>-3.2183307891896127</v>
      </c>
      <c r="I4523" s="13">
        <f t="shared" si="1173"/>
        <v>-3.2183307891896127</v>
      </c>
      <c r="J4523" s="24">
        <f t="shared" si="1174"/>
        <v>0.70647628581038679</v>
      </c>
      <c r="K4523" s="24">
        <f t="shared" si="1175"/>
        <v>0</v>
      </c>
      <c r="L4523" s="13"/>
      <c r="M4523" s="24"/>
      <c r="N4523" s="24">
        <f t="shared" si="1185"/>
        <v>0</v>
      </c>
      <c r="O4523" s="13"/>
      <c r="P4523" s="13"/>
    </row>
    <row r="4524" spans="1:16">
      <c r="A4524">
        <v>4523</v>
      </c>
      <c r="B4524" s="13">
        <v>7</v>
      </c>
      <c r="C4524" s="13">
        <v>8</v>
      </c>
      <c r="D4524" s="13">
        <v>10</v>
      </c>
      <c r="E4524" s="14">
        <f t="shared" si="1180"/>
        <v>189</v>
      </c>
      <c r="F4524" s="24">
        <f>'1 Solar Profile'!E4526*S$10</f>
        <v>4.3991797500000001</v>
      </c>
      <c r="G4524" s="24">
        <f>'2 Load Profile'!E4525</f>
        <v>0.71011131400025596</v>
      </c>
      <c r="H4524" s="24">
        <f t="shared" si="1172"/>
        <v>-3.6890684359997441</v>
      </c>
      <c r="I4524" s="13">
        <f t="shared" si="1173"/>
        <v>-3.6890684359997441</v>
      </c>
      <c r="J4524" s="24">
        <f t="shared" si="1174"/>
        <v>0.71011131400025596</v>
      </c>
      <c r="K4524" s="24">
        <f t="shared" si="1175"/>
        <v>0</v>
      </c>
      <c r="L4524" s="13"/>
      <c r="M4524" s="24"/>
      <c r="N4524" s="24">
        <f t="shared" si="1185"/>
        <v>0</v>
      </c>
      <c r="O4524" s="13"/>
      <c r="P4524" s="13"/>
    </row>
    <row r="4525" spans="1:16">
      <c r="A4525">
        <v>4524</v>
      </c>
      <c r="B4525" s="13">
        <v>7</v>
      </c>
      <c r="C4525" s="13">
        <v>8</v>
      </c>
      <c r="D4525" s="13">
        <v>11</v>
      </c>
      <c r="E4525" s="14">
        <f t="shared" si="1180"/>
        <v>189</v>
      </c>
      <c r="F4525" s="24">
        <f>'1 Solar Profile'!E4527*S$10</f>
        <v>4.6055456999999995</v>
      </c>
      <c r="G4525" s="24">
        <f>'2 Load Profile'!E4526</f>
        <v>0.69184413211778351</v>
      </c>
      <c r="H4525" s="24">
        <f t="shared" si="1172"/>
        <v>-3.913701567882216</v>
      </c>
      <c r="I4525" s="13">
        <f t="shared" si="1173"/>
        <v>-3.913701567882216</v>
      </c>
      <c r="J4525" s="24">
        <f t="shared" si="1174"/>
        <v>0.69184413211778351</v>
      </c>
      <c r="K4525" s="24">
        <f t="shared" si="1175"/>
        <v>0</v>
      </c>
      <c r="L4525" s="13"/>
      <c r="M4525" s="24"/>
      <c r="N4525" s="24">
        <f t="shared" si="1185"/>
        <v>0</v>
      </c>
      <c r="O4525" s="13"/>
      <c r="P4525" s="13"/>
    </row>
    <row r="4526" spans="1:16">
      <c r="A4526">
        <v>4525</v>
      </c>
      <c r="B4526" s="13">
        <v>7</v>
      </c>
      <c r="C4526" s="13">
        <v>8</v>
      </c>
      <c r="D4526" s="13">
        <v>12</v>
      </c>
      <c r="E4526" s="14">
        <f t="shared" si="1180"/>
        <v>189</v>
      </c>
      <c r="F4526" s="24">
        <f>'1 Solar Profile'!E4528*S$10</f>
        <v>4.5717021000000004</v>
      </c>
      <c r="G4526" s="24">
        <f>'2 Load Profile'!E4527</f>
        <v>0.668031691955567</v>
      </c>
      <c r="H4526" s="24">
        <f t="shared" si="1172"/>
        <v>-3.9036704080444333</v>
      </c>
      <c r="I4526" s="13">
        <f t="shared" si="1173"/>
        <v>-3.9036704080444333</v>
      </c>
      <c r="J4526" s="24">
        <f t="shared" si="1174"/>
        <v>0.66803169195556711</v>
      </c>
      <c r="K4526" s="24">
        <f t="shared" si="1175"/>
        <v>0</v>
      </c>
      <c r="L4526" s="13"/>
      <c r="M4526" s="24"/>
      <c r="N4526" s="24">
        <f t="shared" si="1185"/>
        <v>0</v>
      </c>
      <c r="O4526" s="13"/>
      <c r="P4526" s="13"/>
    </row>
    <row r="4527" spans="1:16">
      <c r="A4527">
        <v>4526</v>
      </c>
      <c r="B4527" s="13">
        <v>7</v>
      </c>
      <c r="C4527" s="13">
        <v>8</v>
      </c>
      <c r="D4527" s="13">
        <v>13</v>
      </c>
      <c r="E4527" s="14">
        <f t="shared" si="1180"/>
        <v>189</v>
      </c>
      <c r="F4527" s="24">
        <f>'1 Solar Profile'!E4529*S$10</f>
        <v>4.2866271000000005</v>
      </c>
      <c r="G4527" s="24">
        <f>'2 Load Profile'!E4528</f>
        <v>0.65567181746825642</v>
      </c>
      <c r="H4527" s="24">
        <f t="shared" si="1172"/>
        <v>-3.6309552825317439</v>
      </c>
      <c r="I4527" s="13">
        <f t="shared" si="1173"/>
        <v>-3.6309552825317439</v>
      </c>
      <c r="J4527" s="24">
        <f t="shared" si="1174"/>
        <v>0.65567181746825653</v>
      </c>
      <c r="K4527" s="24">
        <f t="shared" si="1175"/>
        <v>0</v>
      </c>
      <c r="L4527" s="13"/>
      <c r="M4527" s="24"/>
      <c r="N4527" s="24">
        <f t="shared" si="1185"/>
        <v>0</v>
      </c>
      <c r="O4527" s="13"/>
      <c r="P4527" s="13"/>
    </row>
    <row r="4528" spans="1:16">
      <c r="A4528">
        <v>4527</v>
      </c>
      <c r="B4528" s="13">
        <v>7</v>
      </c>
      <c r="C4528" s="13">
        <v>8</v>
      </c>
      <c r="D4528" s="13">
        <v>14</v>
      </c>
      <c r="E4528" s="14">
        <f t="shared" si="1180"/>
        <v>189</v>
      </c>
      <c r="F4528" s="24">
        <f>'1 Solar Profile'!E4530*S$10</f>
        <v>3.7683008999999998</v>
      </c>
      <c r="G4528" s="24">
        <f>'2 Load Profile'!E4529</f>
        <v>0.67529601421596086</v>
      </c>
      <c r="H4528" s="24">
        <f t="shared" si="1172"/>
        <v>-3.0930048857840391</v>
      </c>
      <c r="I4528" s="13">
        <f t="shared" si="1173"/>
        <v>-3.0930048857840391</v>
      </c>
      <c r="J4528" s="24">
        <f t="shared" si="1174"/>
        <v>0.67529601421596075</v>
      </c>
      <c r="K4528" s="24">
        <f t="shared" si="1175"/>
        <v>0</v>
      </c>
      <c r="L4528" s="13"/>
      <c r="M4528" s="24"/>
      <c r="N4528" s="24">
        <f t="shared" si="1185"/>
        <v>0</v>
      </c>
      <c r="O4528" s="13"/>
      <c r="P4528" s="13"/>
    </row>
    <row r="4529" spans="1:17">
      <c r="A4529">
        <v>4528</v>
      </c>
      <c r="B4529" s="13">
        <v>7</v>
      </c>
      <c r="C4529" s="13">
        <v>8</v>
      </c>
      <c r="D4529" s="13">
        <v>15</v>
      </c>
      <c r="E4529" s="14">
        <f t="shared" si="1180"/>
        <v>189</v>
      </c>
      <c r="F4529" s="24">
        <f>'1 Solar Profile'!E4531*S$10</f>
        <v>3.0196451249999998</v>
      </c>
      <c r="G4529" s="24">
        <f>'2 Load Profile'!E4530</f>
        <v>0.76920522709629302</v>
      </c>
      <c r="H4529" s="24">
        <f t="shared" si="1172"/>
        <v>-2.250439897903707</v>
      </c>
      <c r="I4529" s="13">
        <f t="shared" si="1173"/>
        <v>-2.250439897903707</v>
      </c>
      <c r="J4529" s="24">
        <f t="shared" si="1174"/>
        <v>0.7692052270962928</v>
      </c>
      <c r="K4529" s="24">
        <f t="shared" si="1175"/>
        <v>0</v>
      </c>
      <c r="L4529" s="13"/>
      <c r="M4529" s="24"/>
      <c r="N4529" s="24">
        <f t="shared" si="1185"/>
        <v>0</v>
      </c>
      <c r="O4529" s="13"/>
      <c r="P4529" s="13"/>
    </row>
    <row r="4530" spans="1:17">
      <c r="A4530">
        <v>4529</v>
      </c>
      <c r="B4530" s="13">
        <v>7</v>
      </c>
      <c r="C4530" s="13">
        <v>8</v>
      </c>
      <c r="D4530" s="13">
        <v>16</v>
      </c>
      <c r="E4530" s="14">
        <f t="shared" si="1180"/>
        <v>189</v>
      </c>
      <c r="F4530" s="24">
        <f>'1 Solar Profile'!E4532*S$10</f>
        <v>1.9916237249999997</v>
      </c>
      <c r="G4530" s="24">
        <f>'2 Load Profile'!E4531</f>
        <v>0.92383664168876067</v>
      </c>
      <c r="H4530" s="24">
        <f t="shared" si="1172"/>
        <v>-1.0677870833112391</v>
      </c>
      <c r="I4530" s="13">
        <f t="shared" si="1173"/>
        <v>-1.0677870833112391</v>
      </c>
      <c r="J4530" s="24">
        <f t="shared" si="1174"/>
        <v>0.92383664168876067</v>
      </c>
      <c r="K4530" s="24">
        <f t="shared" si="1175"/>
        <v>0</v>
      </c>
      <c r="L4530" s="13"/>
      <c r="M4530" s="24"/>
      <c r="N4530" s="24">
        <f t="shared" si="1185"/>
        <v>0</v>
      </c>
      <c r="O4530" s="13"/>
      <c r="P4530" s="13"/>
    </row>
    <row r="4531" spans="1:17">
      <c r="A4531">
        <v>4530</v>
      </c>
      <c r="B4531" s="13">
        <v>7</v>
      </c>
      <c r="C4531" s="13">
        <v>8</v>
      </c>
      <c r="D4531" s="13">
        <v>17</v>
      </c>
      <c r="E4531" s="14">
        <f t="shared" si="1180"/>
        <v>189</v>
      </c>
      <c r="F4531" s="24">
        <f>'1 Solar Profile'!E4533*S$10</f>
        <v>0.88173225000000011</v>
      </c>
      <c r="G4531" s="24">
        <f>'2 Load Profile'!E4532</f>
        <v>0.99944839738203095</v>
      </c>
      <c r="H4531" s="24">
        <f t="shared" si="1172"/>
        <v>0.11771614738203084</v>
      </c>
      <c r="I4531" s="13">
        <f t="shared" si="1173"/>
        <v>0</v>
      </c>
      <c r="J4531" s="24">
        <f t="shared" si="1174"/>
        <v>0.88173225000000011</v>
      </c>
      <c r="K4531" s="24">
        <f t="shared" si="1175"/>
        <v>0.11771614738203084</v>
      </c>
      <c r="L4531" s="13"/>
      <c r="M4531" s="24"/>
      <c r="N4531" s="24">
        <f t="shared" si="1185"/>
        <v>0</v>
      </c>
      <c r="O4531" s="13"/>
      <c r="P4531" s="13"/>
    </row>
    <row r="4532" spans="1:17">
      <c r="A4532">
        <v>4531</v>
      </c>
      <c r="B4532" s="13">
        <v>7</v>
      </c>
      <c r="C4532" s="13">
        <v>8</v>
      </c>
      <c r="D4532" s="13">
        <v>18</v>
      </c>
      <c r="E4532" s="14">
        <f t="shared" si="1180"/>
        <v>189</v>
      </c>
      <c r="F4532" s="24">
        <f>'1 Solar Profile'!E4534*S$10</f>
        <v>0.17901292500000002</v>
      </c>
      <c r="G4532" s="24">
        <f>'2 Load Profile'!E4533</f>
        <v>1.0729104529636517</v>
      </c>
      <c r="H4532" s="24">
        <f t="shared" si="1172"/>
        <v>0.89389752796365174</v>
      </c>
      <c r="I4532" s="13">
        <f t="shared" si="1173"/>
        <v>0</v>
      </c>
      <c r="J4532" s="24">
        <f t="shared" si="1174"/>
        <v>0.17901292500000002</v>
      </c>
      <c r="K4532" s="24">
        <f t="shared" si="1175"/>
        <v>0.89389752796365174</v>
      </c>
      <c r="L4532" s="13"/>
      <c r="M4532" s="24"/>
      <c r="N4532" s="24">
        <f t="shared" si="1185"/>
        <v>0</v>
      </c>
      <c r="O4532" s="13"/>
      <c r="P4532" s="13"/>
    </row>
    <row r="4533" spans="1:17">
      <c r="A4533">
        <v>4532</v>
      </c>
      <c r="B4533" s="13">
        <v>7</v>
      </c>
      <c r="C4533" s="13">
        <v>8</v>
      </c>
      <c r="D4533" s="13">
        <v>19</v>
      </c>
      <c r="E4533" s="14">
        <f t="shared" si="1180"/>
        <v>189</v>
      </c>
      <c r="F4533" s="24">
        <f>'1 Solar Profile'!E4535*S$10</f>
        <v>0</v>
      </c>
      <c r="G4533" s="24">
        <f>'2 Load Profile'!E4534</f>
        <v>1.27044120305394</v>
      </c>
      <c r="H4533" s="24">
        <f t="shared" si="1172"/>
        <v>1.27044120305394</v>
      </c>
      <c r="I4533" s="13">
        <f t="shared" si="1173"/>
        <v>0</v>
      </c>
      <c r="J4533" s="24">
        <f t="shared" si="1174"/>
        <v>0</v>
      </c>
      <c r="K4533" s="24">
        <f t="shared" si="1175"/>
        <v>1.27044120305394</v>
      </c>
      <c r="L4533" s="13"/>
      <c r="M4533" s="24"/>
      <c r="N4533" s="24">
        <f t="shared" si="1185"/>
        <v>0</v>
      </c>
      <c r="O4533" s="13"/>
      <c r="P4533" s="13"/>
    </row>
    <row r="4534" spans="1:17">
      <c r="A4534">
        <v>4533</v>
      </c>
      <c r="B4534" s="13">
        <v>7</v>
      </c>
      <c r="C4534" s="13">
        <v>8</v>
      </c>
      <c r="D4534" s="13">
        <v>20</v>
      </c>
      <c r="E4534" s="14">
        <f t="shared" si="1180"/>
        <v>189</v>
      </c>
      <c r="F4534" s="24">
        <f>'1 Solar Profile'!E4536*S$10</f>
        <v>0</v>
      </c>
      <c r="G4534" s="24">
        <f>'2 Load Profile'!E4535</f>
        <v>1.4300942751899723</v>
      </c>
      <c r="H4534" s="24">
        <f t="shared" si="1172"/>
        <v>1.4300942751899723</v>
      </c>
      <c r="I4534" s="13">
        <f t="shared" si="1173"/>
        <v>0</v>
      </c>
      <c r="J4534" s="24">
        <f t="shared" si="1174"/>
        <v>0</v>
      </c>
      <c r="K4534" s="24">
        <f t="shared" si="1175"/>
        <v>1.4300942751899723</v>
      </c>
      <c r="L4534" s="13"/>
      <c r="M4534" s="24"/>
      <c r="N4534" s="24">
        <f t="shared" si="1185"/>
        <v>0</v>
      </c>
      <c r="O4534" s="24"/>
      <c r="P4534" s="24"/>
      <c r="Q4534" s="41"/>
    </row>
    <row r="4535" spans="1:17">
      <c r="A4535">
        <v>4534</v>
      </c>
      <c r="B4535" s="13">
        <v>7</v>
      </c>
      <c r="C4535" s="13">
        <v>8</v>
      </c>
      <c r="D4535" s="13">
        <v>21</v>
      </c>
      <c r="E4535" s="14">
        <f t="shared" si="1180"/>
        <v>189</v>
      </c>
      <c r="F4535" s="24">
        <f>'1 Solar Profile'!E4537*S$10</f>
        <v>0</v>
      </c>
      <c r="G4535" s="24">
        <f>'2 Load Profile'!E4536</f>
        <v>1.1475841769495898</v>
      </c>
      <c r="H4535" s="24">
        <f t="shared" si="1172"/>
        <v>1.1475841769495898</v>
      </c>
      <c r="I4535" s="13">
        <f t="shared" si="1173"/>
        <v>0</v>
      </c>
      <c r="J4535" s="24">
        <f t="shared" si="1174"/>
        <v>0</v>
      </c>
      <c r="K4535" s="24">
        <f t="shared" si="1175"/>
        <v>1.1475841769495898</v>
      </c>
      <c r="L4535" s="13"/>
      <c r="M4535" s="24"/>
      <c r="N4535" s="24">
        <f t="shared" si="1185"/>
        <v>0</v>
      </c>
      <c r="O4535" s="13"/>
      <c r="P4535" s="13"/>
    </row>
    <row r="4536" spans="1:17">
      <c r="A4536">
        <v>4535</v>
      </c>
      <c r="B4536" s="13">
        <v>7</v>
      </c>
      <c r="C4536" s="13">
        <v>8</v>
      </c>
      <c r="D4536" s="13">
        <v>22</v>
      </c>
      <c r="E4536" s="14">
        <f t="shared" si="1180"/>
        <v>189</v>
      </c>
      <c r="F4536" s="24">
        <f>'1 Solar Profile'!E4538*S$10</f>
        <v>0</v>
      </c>
      <c r="G4536" s="24">
        <f>'2 Load Profile'!E4537</f>
        <v>0.86427187274756401</v>
      </c>
      <c r="H4536" s="24">
        <f t="shared" si="1172"/>
        <v>0.86427187274756401</v>
      </c>
      <c r="I4536" s="13">
        <f t="shared" si="1173"/>
        <v>0</v>
      </c>
      <c r="J4536" s="24">
        <f t="shared" si="1174"/>
        <v>0</v>
      </c>
      <c r="K4536" s="24">
        <f t="shared" si="1175"/>
        <v>0.86427187274756401</v>
      </c>
      <c r="L4536" s="13"/>
      <c r="M4536" s="24"/>
      <c r="N4536" s="24">
        <f t="shared" si="1185"/>
        <v>0</v>
      </c>
      <c r="O4536" s="13"/>
      <c r="P4536" s="13"/>
    </row>
    <row r="4537" spans="1:17">
      <c r="A4537">
        <v>4536</v>
      </c>
      <c r="B4537" s="13">
        <v>7</v>
      </c>
      <c r="C4537" s="13">
        <v>8</v>
      </c>
      <c r="D4537" s="13">
        <v>23</v>
      </c>
      <c r="E4537" s="14">
        <f t="shared" si="1180"/>
        <v>189</v>
      </c>
      <c r="F4537" s="24">
        <f>'1 Solar Profile'!E4539*S$10</f>
        <v>0</v>
      </c>
      <c r="G4537" s="24">
        <f>'2 Load Profile'!E4538</f>
        <v>0.58420742006382953</v>
      </c>
      <c r="H4537" s="24">
        <f t="shared" si="1172"/>
        <v>0.58420742006382953</v>
      </c>
      <c r="I4537" s="13">
        <f t="shared" si="1173"/>
        <v>0</v>
      </c>
      <c r="J4537" s="24">
        <f t="shared" si="1174"/>
        <v>0</v>
      </c>
      <c r="K4537" s="24">
        <f t="shared" si="1175"/>
        <v>0.58420742006382953</v>
      </c>
      <c r="L4537" s="13">
        <f t="shared" ref="L4537" si="1186">SUM(I4514:I4537)</f>
        <v>-28.954704154013438</v>
      </c>
      <c r="M4537" s="24">
        <f t="shared" ref="M4537" si="1187">SUMIF(H4514:H4537,"&gt;0",H4514:H4537)</f>
        <v>8.9531176337890184</v>
      </c>
      <c r="N4537" s="24">
        <f t="shared" si="1185"/>
        <v>-20.001586520224421</v>
      </c>
      <c r="O4537" s="13">
        <f t="shared" ref="O4537" si="1188">IF(M4537&gt;(L4537*-1),(M4537+L4537)*S$12,0)</f>
        <v>0</v>
      </c>
      <c r="P4537" s="13">
        <f t="shared" ref="P4537" si="1189">IF(M4537&lt;(L4537*-1),(M4537+L4537)*S$14,0)</f>
        <v>-0.52904196345993593</v>
      </c>
    </row>
    <row r="4538" spans="1:17">
      <c r="A4538">
        <v>4537</v>
      </c>
      <c r="B4538" s="13">
        <v>7</v>
      </c>
      <c r="C4538" s="13">
        <v>9</v>
      </c>
      <c r="D4538" s="13">
        <v>0</v>
      </c>
      <c r="E4538" s="14">
        <f t="shared" si="1180"/>
        <v>190</v>
      </c>
      <c r="F4538" s="24">
        <f>'1 Solar Profile'!E4540*S$10</f>
        <v>0</v>
      </c>
      <c r="G4538" s="24">
        <f>'2 Load Profile'!E4539</f>
        <v>0.47382755917327313</v>
      </c>
      <c r="H4538" s="24">
        <f t="shared" si="1172"/>
        <v>0.47382755917327313</v>
      </c>
      <c r="I4538" s="13">
        <f t="shared" si="1173"/>
        <v>0</v>
      </c>
      <c r="J4538" s="24">
        <f t="shared" si="1174"/>
        <v>0</v>
      </c>
      <c r="K4538" s="24">
        <f t="shared" si="1175"/>
        <v>0.47382755917327313</v>
      </c>
      <c r="L4538" s="13"/>
      <c r="M4538" s="24"/>
      <c r="N4538" s="24">
        <f t="shared" si="1185"/>
        <v>0</v>
      </c>
      <c r="O4538" s="13"/>
      <c r="P4538" s="13"/>
    </row>
    <row r="4539" spans="1:17">
      <c r="A4539">
        <v>4538</v>
      </c>
      <c r="B4539" s="13">
        <v>7</v>
      </c>
      <c r="C4539" s="13">
        <v>9</v>
      </c>
      <c r="D4539" s="13">
        <v>1</v>
      </c>
      <c r="E4539" s="14">
        <f t="shared" si="1180"/>
        <v>190</v>
      </c>
      <c r="F4539" s="24">
        <f>'1 Solar Profile'!E4541*S$10</f>
        <v>0</v>
      </c>
      <c r="G4539" s="24">
        <f>'2 Load Profile'!E4540</f>
        <v>0.42091923150656735</v>
      </c>
      <c r="H4539" s="24">
        <f t="shared" si="1172"/>
        <v>0.42091923150656735</v>
      </c>
      <c r="I4539" s="13">
        <f t="shared" si="1173"/>
        <v>0</v>
      </c>
      <c r="J4539" s="24">
        <f t="shared" si="1174"/>
        <v>0</v>
      </c>
      <c r="K4539" s="24">
        <f t="shared" si="1175"/>
        <v>0.42091923150656735</v>
      </c>
      <c r="L4539" s="13"/>
      <c r="M4539" s="24"/>
      <c r="N4539" s="24">
        <f t="shared" si="1185"/>
        <v>0</v>
      </c>
      <c r="O4539" s="13"/>
      <c r="P4539" s="13"/>
    </row>
    <row r="4540" spans="1:17">
      <c r="A4540">
        <v>4539</v>
      </c>
      <c r="B4540" s="13">
        <v>7</v>
      </c>
      <c r="C4540" s="13">
        <v>9</v>
      </c>
      <c r="D4540" s="13">
        <v>2</v>
      </c>
      <c r="E4540" s="14">
        <f t="shared" si="1180"/>
        <v>190</v>
      </c>
      <c r="F4540" s="24">
        <f>'1 Solar Profile'!E4542*S$10</f>
        <v>0</v>
      </c>
      <c r="G4540" s="24">
        <f>'2 Load Profile'!E4541</f>
        <v>0.40915676053112093</v>
      </c>
      <c r="H4540" s="24">
        <f t="shared" si="1172"/>
        <v>0.40915676053112093</v>
      </c>
      <c r="I4540" s="13">
        <f t="shared" si="1173"/>
        <v>0</v>
      </c>
      <c r="J4540" s="24">
        <f t="shared" si="1174"/>
        <v>0</v>
      </c>
      <c r="K4540" s="24">
        <f t="shared" si="1175"/>
        <v>0.40915676053112093</v>
      </c>
      <c r="L4540" s="13"/>
      <c r="M4540" s="24"/>
      <c r="N4540" s="24">
        <f t="shared" si="1185"/>
        <v>0</v>
      </c>
      <c r="O4540" s="13"/>
      <c r="P4540" s="13"/>
    </row>
    <row r="4541" spans="1:17">
      <c r="A4541">
        <v>4540</v>
      </c>
      <c r="B4541" s="13">
        <v>7</v>
      </c>
      <c r="C4541" s="13">
        <v>9</v>
      </c>
      <c r="D4541" s="13">
        <v>3</v>
      </c>
      <c r="E4541" s="14">
        <f t="shared" si="1180"/>
        <v>190</v>
      </c>
      <c r="F4541" s="24">
        <f>'1 Solar Profile'!E4543*S$10</f>
        <v>0</v>
      </c>
      <c r="G4541" s="24">
        <f>'2 Load Profile'!E4542</f>
        <v>0.40909197941202974</v>
      </c>
      <c r="H4541" s="24">
        <f t="shared" si="1172"/>
        <v>0.40909197941202974</v>
      </c>
      <c r="I4541" s="13">
        <f t="shared" si="1173"/>
        <v>0</v>
      </c>
      <c r="J4541" s="24">
        <f t="shared" si="1174"/>
        <v>0</v>
      </c>
      <c r="K4541" s="24">
        <f t="shared" si="1175"/>
        <v>0.40909197941202974</v>
      </c>
      <c r="L4541" s="13"/>
      <c r="M4541" s="24"/>
      <c r="N4541" s="24">
        <f t="shared" si="1185"/>
        <v>0</v>
      </c>
      <c r="O4541" s="13"/>
      <c r="P4541" s="13"/>
    </row>
    <row r="4542" spans="1:17">
      <c r="A4542">
        <v>4541</v>
      </c>
      <c r="B4542" s="13">
        <v>7</v>
      </c>
      <c r="C4542" s="13">
        <v>9</v>
      </c>
      <c r="D4542" s="13">
        <v>4</v>
      </c>
      <c r="E4542" s="14">
        <f t="shared" si="1180"/>
        <v>190</v>
      </c>
      <c r="F4542" s="24">
        <f>'1 Solar Profile'!E4544*S$10</f>
        <v>0</v>
      </c>
      <c r="G4542" s="24">
        <f>'2 Load Profile'!E4543</f>
        <v>0.45424299209250635</v>
      </c>
      <c r="H4542" s="24">
        <f t="shared" si="1172"/>
        <v>0.45424299209250635</v>
      </c>
      <c r="I4542" s="13">
        <f t="shared" si="1173"/>
        <v>0</v>
      </c>
      <c r="J4542" s="24">
        <f t="shared" si="1174"/>
        <v>0</v>
      </c>
      <c r="K4542" s="24">
        <f t="shared" si="1175"/>
        <v>0.45424299209250635</v>
      </c>
      <c r="L4542" s="13"/>
      <c r="M4542" s="24"/>
      <c r="N4542" s="24">
        <f t="shared" si="1185"/>
        <v>0</v>
      </c>
      <c r="O4542" s="13"/>
      <c r="P4542" s="13"/>
    </row>
    <row r="4543" spans="1:17">
      <c r="A4543">
        <v>4542</v>
      </c>
      <c r="B4543" s="13">
        <v>7</v>
      </c>
      <c r="C4543" s="13">
        <v>9</v>
      </c>
      <c r="D4543" s="13">
        <v>5</v>
      </c>
      <c r="E4543" s="14">
        <f t="shared" si="1180"/>
        <v>190</v>
      </c>
      <c r="F4543" s="24">
        <f>'1 Solar Profile'!E4545*S$10</f>
        <v>0.23359297499999998</v>
      </c>
      <c r="G4543" s="24">
        <f>'2 Load Profile'!E4544</f>
        <v>0.58032990636163084</v>
      </c>
      <c r="H4543" s="24">
        <f t="shared" si="1172"/>
        <v>0.34673693136163086</v>
      </c>
      <c r="I4543" s="13">
        <f t="shared" si="1173"/>
        <v>0</v>
      </c>
      <c r="J4543" s="24">
        <f t="shared" si="1174"/>
        <v>0.23359297499999998</v>
      </c>
      <c r="K4543" s="24">
        <f t="shared" si="1175"/>
        <v>0.34673693136163086</v>
      </c>
      <c r="L4543" s="13"/>
      <c r="M4543" s="24"/>
      <c r="N4543" s="24">
        <f t="shared" si="1185"/>
        <v>0</v>
      </c>
      <c r="O4543" s="13"/>
      <c r="P4543" s="13"/>
    </row>
    <row r="4544" spans="1:17">
      <c r="A4544">
        <v>4543</v>
      </c>
      <c r="B4544" s="13">
        <v>7</v>
      </c>
      <c r="C4544" s="13">
        <v>9</v>
      </c>
      <c r="D4544" s="13">
        <v>6</v>
      </c>
      <c r="E4544" s="14">
        <f t="shared" si="1180"/>
        <v>190</v>
      </c>
      <c r="F4544" s="24">
        <f>'1 Solar Profile'!E4546*S$10</f>
        <v>1.0850552999999998</v>
      </c>
      <c r="G4544" s="24">
        <f>'2 Load Profile'!E4545</f>
        <v>0.75946106962712367</v>
      </c>
      <c r="H4544" s="24">
        <f t="shared" ref="H4544:H4607" si="1190">G4544-F4544</f>
        <v>-0.32559423037287616</v>
      </c>
      <c r="I4544" s="13">
        <f t="shared" ref="I4544:I4607" si="1191">IF(H4544&lt;0,H4544,0)</f>
        <v>-0.32559423037287616</v>
      </c>
      <c r="J4544" s="24">
        <f t="shared" ref="J4544:J4607" si="1192">F4544+I4544</f>
        <v>0.75946106962712367</v>
      </c>
      <c r="K4544" s="24">
        <f t="shared" ref="K4544:K4607" si="1193">IF(H4544&gt;0,H4544,0)</f>
        <v>0</v>
      </c>
      <c r="L4544" s="13"/>
      <c r="M4544" s="24"/>
      <c r="N4544" s="24">
        <f t="shared" si="1185"/>
        <v>0</v>
      </c>
      <c r="O4544" s="13"/>
      <c r="P4544" s="13"/>
    </row>
    <row r="4545" spans="1:17">
      <c r="A4545">
        <v>4544</v>
      </c>
      <c r="B4545" s="13">
        <v>7</v>
      </c>
      <c r="C4545" s="13">
        <v>9</v>
      </c>
      <c r="D4545" s="13">
        <v>7</v>
      </c>
      <c r="E4545" s="14">
        <f t="shared" si="1180"/>
        <v>190</v>
      </c>
      <c r="F4545" s="24">
        <f>'1 Solar Profile'!E4547*S$10</f>
        <v>2.1618418500000001</v>
      </c>
      <c r="G4545" s="24">
        <f>'2 Load Profile'!E4546</f>
        <v>0.7169946900098183</v>
      </c>
      <c r="H4545" s="24">
        <f t="shared" si="1190"/>
        <v>-1.4448471599901818</v>
      </c>
      <c r="I4545" s="13">
        <f t="shared" si="1191"/>
        <v>-1.4448471599901818</v>
      </c>
      <c r="J4545" s="24">
        <f t="shared" si="1192"/>
        <v>0.7169946900098183</v>
      </c>
      <c r="K4545" s="24">
        <f t="shared" si="1193"/>
        <v>0</v>
      </c>
      <c r="L4545" s="13"/>
      <c r="M4545" s="24"/>
      <c r="N4545" s="24">
        <f t="shared" si="1185"/>
        <v>0</v>
      </c>
      <c r="O4545" s="13"/>
      <c r="P4545" s="13"/>
    </row>
    <row r="4546" spans="1:17">
      <c r="A4546">
        <v>4545</v>
      </c>
      <c r="B4546" s="13">
        <v>7</v>
      </c>
      <c r="C4546" s="13">
        <v>9</v>
      </c>
      <c r="D4546" s="13">
        <v>8</v>
      </c>
      <c r="E4546" s="14">
        <f t="shared" si="1180"/>
        <v>190</v>
      </c>
      <c r="F4546" s="24">
        <f>'1 Solar Profile'!E4548*S$10</f>
        <v>3.0723887249999997</v>
      </c>
      <c r="G4546" s="24">
        <f>'2 Load Profile'!E4547</f>
        <v>0.68088136170097757</v>
      </c>
      <c r="H4546" s="24">
        <f t="shared" si="1190"/>
        <v>-2.3915073632990222</v>
      </c>
      <c r="I4546" s="13">
        <f t="shared" si="1191"/>
        <v>-2.3915073632990222</v>
      </c>
      <c r="J4546" s="24">
        <f t="shared" si="1192"/>
        <v>0.68088136170097746</v>
      </c>
      <c r="K4546" s="24">
        <f t="shared" si="1193"/>
        <v>0</v>
      </c>
      <c r="L4546" s="13"/>
      <c r="M4546" s="24"/>
      <c r="N4546" s="24">
        <f t="shared" si="1185"/>
        <v>0</v>
      </c>
      <c r="O4546" s="13"/>
      <c r="P4546" s="13"/>
    </row>
    <row r="4547" spans="1:17">
      <c r="A4547">
        <v>4546</v>
      </c>
      <c r="B4547" s="13">
        <v>7</v>
      </c>
      <c r="C4547" s="13">
        <v>9</v>
      </c>
      <c r="D4547" s="13">
        <v>9</v>
      </c>
      <c r="E4547" s="14">
        <f t="shared" si="1180"/>
        <v>190</v>
      </c>
      <c r="F4547" s="24">
        <f>'1 Solar Profile'!E4549*S$10</f>
        <v>3.7491992999999995</v>
      </c>
      <c r="G4547" s="24">
        <f>'2 Load Profile'!E4548</f>
        <v>0.69544558827504788</v>
      </c>
      <c r="H4547" s="24">
        <f t="shared" si="1190"/>
        <v>-3.0537537117249514</v>
      </c>
      <c r="I4547" s="13">
        <f t="shared" si="1191"/>
        <v>-3.0537537117249514</v>
      </c>
      <c r="J4547" s="24">
        <f t="shared" si="1192"/>
        <v>0.6954455882750481</v>
      </c>
      <c r="K4547" s="24">
        <f t="shared" si="1193"/>
        <v>0</v>
      </c>
      <c r="L4547" s="13"/>
      <c r="M4547" s="24"/>
      <c r="N4547" s="24">
        <f t="shared" si="1185"/>
        <v>0</v>
      </c>
      <c r="O4547" s="13"/>
      <c r="P4547" s="13"/>
    </row>
    <row r="4548" spans="1:17">
      <c r="A4548">
        <v>4547</v>
      </c>
      <c r="B4548" s="13">
        <v>7</v>
      </c>
      <c r="C4548" s="13">
        <v>9</v>
      </c>
      <c r="D4548" s="13">
        <v>10</v>
      </c>
      <c r="E4548" s="14">
        <f t="shared" si="1180"/>
        <v>190</v>
      </c>
      <c r="F4548" s="24">
        <f>'1 Solar Profile'!E4550*S$10</f>
        <v>4.167583875</v>
      </c>
      <c r="G4548" s="24">
        <f>'2 Load Profile'!E4549</f>
        <v>0.71011131400025596</v>
      </c>
      <c r="H4548" s="24">
        <f t="shared" si="1190"/>
        <v>-3.4574725609997441</v>
      </c>
      <c r="I4548" s="13">
        <f t="shared" si="1191"/>
        <v>-3.4574725609997441</v>
      </c>
      <c r="J4548" s="24">
        <f t="shared" si="1192"/>
        <v>0.71011131400025596</v>
      </c>
      <c r="K4548" s="24">
        <f t="shared" si="1193"/>
        <v>0</v>
      </c>
      <c r="L4548" s="13"/>
      <c r="M4548" s="24"/>
      <c r="N4548" s="24">
        <f t="shared" si="1185"/>
        <v>0</v>
      </c>
      <c r="O4548" s="13"/>
      <c r="P4548" s="13"/>
    </row>
    <row r="4549" spans="1:17">
      <c r="A4549">
        <v>4548</v>
      </c>
      <c r="B4549" s="13">
        <v>7</v>
      </c>
      <c r="C4549" s="13">
        <v>9</v>
      </c>
      <c r="D4549" s="13">
        <v>11</v>
      </c>
      <c r="E4549" s="14">
        <f t="shared" si="1180"/>
        <v>190</v>
      </c>
      <c r="F4549" s="24">
        <f>'1 Solar Profile'!E4551*S$10</f>
        <v>4.5055505249999994</v>
      </c>
      <c r="G4549" s="24">
        <f>'2 Load Profile'!E4550</f>
        <v>0.69184413211778351</v>
      </c>
      <c r="H4549" s="24">
        <f t="shared" si="1190"/>
        <v>-3.8137063928822159</v>
      </c>
      <c r="I4549" s="13">
        <f t="shared" si="1191"/>
        <v>-3.8137063928822159</v>
      </c>
      <c r="J4549" s="24">
        <f t="shared" si="1192"/>
        <v>0.69184413211778351</v>
      </c>
      <c r="K4549" s="24">
        <f t="shared" si="1193"/>
        <v>0</v>
      </c>
      <c r="L4549" s="13"/>
      <c r="M4549" s="24"/>
      <c r="N4549" s="24">
        <f t="shared" si="1185"/>
        <v>0</v>
      </c>
      <c r="O4549" s="13"/>
      <c r="P4549" s="13"/>
    </row>
    <row r="4550" spans="1:17">
      <c r="A4550">
        <v>4549</v>
      </c>
      <c r="B4550" s="13">
        <v>7</v>
      </c>
      <c r="C4550" s="13">
        <v>9</v>
      </c>
      <c r="D4550" s="13">
        <v>12</v>
      </c>
      <c r="E4550" s="14">
        <f t="shared" si="1180"/>
        <v>190</v>
      </c>
      <c r="F4550" s="24">
        <f>'1 Solar Profile'!E4552*S$10</f>
        <v>4.4589856499999998</v>
      </c>
      <c r="G4550" s="24">
        <f>'2 Load Profile'!E4551</f>
        <v>0.668031691955567</v>
      </c>
      <c r="H4550" s="24">
        <f t="shared" si="1190"/>
        <v>-3.7909539580444327</v>
      </c>
      <c r="I4550" s="13">
        <f t="shared" si="1191"/>
        <v>-3.7909539580444327</v>
      </c>
      <c r="J4550" s="24">
        <f t="shared" si="1192"/>
        <v>0.66803169195556711</v>
      </c>
      <c r="K4550" s="24">
        <f t="shared" si="1193"/>
        <v>0</v>
      </c>
      <c r="L4550" s="13"/>
      <c r="M4550" s="24"/>
      <c r="N4550" s="24">
        <f t="shared" si="1185"/>
        <v>0</v>
      </c>
      <c r="O4550" s="13"/>
      <c r="P4550" s="13"/>
    </row>
    <row r="4551" spans="1:17">
      <c r="A4551">
        <v>4550</v>
      </c>
      <c r="B4551" s="13">
        <v>7</v>
      </c>
      <c r="C4551" s="13">
        <v>9</v>
      </c>
      <c r="D4551" s="13">
        <v>13</v>
      </c>
      <c r="E4551" s="14">
        <f t="shared" si="1180"/>
        <v>190</v>
      </c>
      <c r="F4551" s="24">
        <f>'1 Solar Profile'!E4553*S$10</f>
        <v>4.1887581750000003</v>
      </c>
      <c r="G4551" s="24">
        <f>'2 Load Profile'!E4552</f>
        <v>0.65567181746825642</v>
      </c>
      <c r="H4551" s="24">
        <f t="shared" si="1190"/>
        <v>-3.5330863575317437</v>
      </c>
      <c r="I4551" s="13">
        <f t="shared" si="1191"/>
        <v>-3.5330863575317437</v>
      </c>
      <c r="J4551" s="24">
        <f t="shared" si="1192"/>
        <v>0.65567181746825653</v>
      </c>
      <c r="K4551" s="24">
        <f t="shared" si="1193"/>
        <v>0</v>
      </c>
      <c r="L4551" s="13"/>
      <c r="M4551" s="24"/>
      <c r="N4551" s="24">
        <f t="shared" si="1185"/>
        <v>0</v>
      </c>
      <c r="O4551" s="13"/>
      <c r="P4551" s="13"/>
    </row>
    <row r="4552" spans="1:17">
      <c r="A4552">
        <v>4551</v>
      </c>
      <c r="B4552" s="13">
        <v>7</v>
      </c>
      <c r="C4552" s="13">
        <v>9</v>
      </c>
      <c r="D4552" s="13">
        <v>14</v>
      </c>
      <c r="E4552" s="14">
        <f t="shared" si="1180"/>
        <v>190</v>
      </c>
      <c r="F4552" s="24">
        <f>'1 Solar Profile'!E4554*S$10</f>
        <v>3.6767603250000001</v>
      </c>
      <c r="G4552" s="24">
        <f>'2 Load Profile'!E4553</f>
        <v>0.67529601421596086</v>
      </c>
      <c r="H4552" s="24">
        <f t="shared" si="1190"/>
        <v>-3.0014643107840393</v>
      </c>
      <c r="I4552" s="13">
        <f t="shared" si="1191"/>
        <v>-3.0014643107840393</v>
      </c>
      <c r="J4552" s="24">
        <f t="shared" si="1192"/>
        <v>0.67529601421596075</v>
      </c>
      <c r="K4552" s="24">
        <f t="shared" si="1193"/>
        <v>0</v>
      </c>
      <c r="L4552" s="13"/>
      <c r="M4552" s="24"/>
      <c r="N4552" s="24">
        <f t="shared" si="1185"/>
        <v>0</v>
      </c>
      <c r="O4552" s="13"/>
      <c r="P4552" s="13"/>
    </row>
    <row r="4553" spans="1:17">
      <c r="A4553">
        <v>4552</v>
      </c>
      <c r="B4553" s="13">
        <v>7</v>
      </c>
      <c r="C4553" s="13">
        <v>9</v>
      </c>
      <c r="D4553" s="13">
        <v>15</v>
      </c>
      <c r="E4553" s="14">
        <f t="shared" si="1180"/>
        <v>190</v>
      </c>
      <c r="F4553" s="24">
        <f>'1 Solar Profile'!E4555*S$10</f>
        <v>2.9437301250000001</v>
      </c>
      <c r="G4553" s="24">
        <f>'2 Load Profile'!E4554</f>
        <v>0.76920522709629302</v>
      </c>
      <c r="H4553" s="24">
        <f t="shared" si="1190"/>
        <v>-2.1745248979037068</v>
      </c>
      <c r="I4553" s="13">
        <f t="shared" si="1191"/>
        <v>-2.1745248979037068</v>
      </c>
      <c r="J4553" s="24">
        <f t="shared" si="1192"/>
        <v>0.76920522709629324</v>
      </c>
      <c r="K4553" s="24">
        <f t="shared" si="1193"/>
        <v>0</v>
      </c>
      <c r="L4553" s="13"/>
      <c r="M4553" s="24"/>
      <c r="N4553" s="24">
        <f t="shared" si="1185"/>
        <v>0</v>
      </c>
      <c r="O4553" s="13"/>
      <c r="P4553" s="13"/>
    </row>
    <row r="4554" spans="1:17">
      <c r="A4554">
        <v>4553</v>
      </c>
      <c r="B4554" s="13">
        <v>7</v>
      </c>
      <c r="C4554" s="13">
        <v>9</v>
      </c>
      <c r="D4554" s="13">
        <v>16</v>
      </c>
      <c r="E4554" s="14">
        <f t="shared" si="1180"/>
        <v>190</v>
      </c>
      <c r="F4554" s="24">
        <f>'1 Solar Profile'!E4556*S$10</f>
        <v>1.95828885</v>
      </c>
      <c r="G4554" s="24">
        <f>'2 Load Profile'!E4555</f>
        <v>0.92383664168876067</v>
      </c>
      <c r="H4554" s="24">
        <f t="shared" si="1190"/>
        <v>-1.0344522083112393</v>
      </c>
      <c r="I4554" s="13">
        <f t="shared" si="1191"/>
        <v>-1.0344522083112393</v>
      </c>
      <c r="J4554" s="24">
        <f t="shared" si="1192"/>
        <v>0.92383664168876067</v>
      </c>
      <c r="K4554" s="24">
        <f t="shared" si="1193"/>
        <v>0</v>
      </c>
      <c r="L4554" s="13"/>
      <c r="M4554" s="24"/>
      <c r="N4554" s="24">
        <f t="shared" si="1185"/>
        <v>0</v>
      </c>
      <c r="O4554" s="13"/>
      <c r="P4554" s="13"/>
    </row>
    <row r="4555" spans="1:17">
      <c r="A4555">
        <v>4554</v>
      </c>
      <c r="B4555" s="13">
        <v>7</v>
      </c>
      <c r="C4555" s="13">
        <v>9</v>
      </c>
      <c r="D4555" s="13">
        <v>17</v>
      </c>
      <c r="E4555" s="14">
        <f t="shared" si="1180"/>
        <v>190</v>
      </c>
      <c r="F4555" s="24">
        <f>'1 Solar Profile'!E4557*S$10</f>
        <v>0.86699182500000005</v>
      </c>
      <c r="G4555" s="24">
        <f>'2 Load Profile'!E4556</f>
        <v>0.99698857966313015</v>
      </c>
      <c r="H4555" s="24">
        <f t="shared" si="1190"/>
        <v>0.1299967546631301</v>
      </c>
      <c r="I4555" s="13">
        <f t="shared" si="1191"/>
        <v>0</v>
      </c>
      <c r="J4555" s="24">
        <f t="shared" si="1192"/>
        <v>0.86699182500000005</v>
      </c>
      <c r="K4555" s="24">
        <f t="shared" si="1193"/>
        <v>0.1299967546631301</v>
      </c>
      <c r="L4555" s="13"/>
      <c r="M4555" s="24"/>
      <c r="N4555" s="24">
        <f t="shared" si="1185"/>
        <v>0</v>
      </c>
      <c r="O4555" s="13"/>
      <c r="P4555" s="13"/>
    </row>
    <row r="4556" spans="1:17">
      <c r="A4556">
        <v>4555</v>
      </c>
      <c r="B4556" s="13">
        <v>7</v>
      </c>
      <c r="C4556" s="13">
        <v>9</v>
      </c>
      <c r="D4556" s="13">
        <v>18</v>
      </c>
      <c r="E4556" s="14">
        <f t="shared" si="1180"/>
        <v>190</v>
      </c>
      <c r="F4556" s="24">
        <f>'1 Solar Profile'!E4558*S$10</f>
        <v>0.15954592500000001</v>
      </c>
      <c r="G4556" s="24">
        <f>'2 Load Profile'!E4557</f>
        <v>1.0307390114833144</v>
      </c>
      <c r="H4556" s="24">
        <f t="shared" si="1190"/>
        <v>0.87119308648331439</v>
      </c>
      <c r="I4556" s="13">
        <f t="shared" si="1191"/>
        <v>0</v>
      </c>
      <c r="J4556" s="24">
        <f t="shared" si="1192"/>
        <v>0.15954592500000001</v>
      </c>
      <c r="K4556" s="24">
        <f t="shared" si="1193"/>
        <v>0.87119308648331439</v>
      </c>
      <c r="L4556" s="13"/>
      <c r="M4556" s="24"/>
      <c r="N4556" s="24">
        <f t="shared" si="1185"/>
        <v>0</v>
      </c>
      <c r="O4556" s="13"/>
      <c r="P4556" s="13"/>
    </row>
    <row r="4557" spans="1:17">
      <c r="A4557">
        <v>4556</v>
      </c>
      <c r="B4557" s="13">
        <v>7</v>
      </c>
      <c r="C4557" s="13">
        <v>9</v>
      </c>
      <c r="D4557" s="13">
        <v>19</v>
      </c>
      <c r="E4557" s="14">
        <f t="shared" si="1180"/>
        <v>190</v>
      </c>
      <c r="F4557" s="24">
        <f>'1 Solar Profile'!E4559*S$10</f>
        <v>0</v>
      </c>
      <c r="G4557" s="24">
        <f>'2 Load Profile'!E4558</f>
        <v>1.2014434006397789</v>
      </c>
      <c r="H4557" s="24">
        <f t="shared" si="1190"/>
        <v>1.2014434006397789</v>
      </c>
      <c r="I4557" s="13">
        <f t="shared" si="1191"/>
        <v>0</v>
      </c>
      <c r="J4557" s="24">
        <f t="shared" si="1192"/>
        <v>0</v>
      </c>
      <c r="K4557" s="24">
        <f t="shared" si="1193"/>
        <v>1.2014434006397789</v>
      </c>
      <c r="L4557" s="13"/>
      <c r="M4557" s="24"/>
      <c r="N4557" s="24">
        <f t="shared" si="1185"/>
        <v>0</v>
      </c>
      <c r="O4557" s="13"/>
      <c r="P4557" s="13"/>
    </row>
    <row r="4558" spans="1:17">
      <c r="A4558">
        <v>4557</v>
      </c>
      <c r="B4558" s="13">
        <v>7</v>
      </c>
      <c r="C4558" s="13">
        <v>9</v>
      </c>
      <c r="D4558" s="13">
        <v>20</v>
      </c>
      <c r="E4558" s="14">
        <f t="shared" si="1180"/>
        <v>190</v>
      </c>
      <c r="F4558" s="24">
        <f>'1 Solar Profile'!E4560*S$10</f>
        <v>0</v>
      </c>
      <c r="G4558" s="24">
        <f>'2 Load Profile'!E4559</f>
        <v>1.3618939942036672</v>
      </c>
      <c r="H4558" s="24">
        <f t="shared" si="1190"/>
        <v>1.3618939942036672</v>
      </c>
      <c r="I4558" s="13">
        <f t="shared" si="1191"/>
        <v>0</v>
      </c>
      <c r="J4558" s="24">
        <f t="shared" si="1192"/>
        <v>0</v>
      </c>
      <c r="K4558" s="24">
        <f t="shared" si="1193"/>
        <v>1.3618939942036672</v>
      </c>
      <c r="L4558" s="13"/>
      <c r="M4558" s="24"/>
      <c r="N4558" s="24">
        <f t="shared" si="1185"/>
        <v>0</v>
      </c>
      <c r="O4558" s="24"/>
      <c r="P4558" s="24"/>
      <c r="Q4558" s="41"/>
    </row>
    <row r="4559" spans="1:17">
      <c r="A4559">
        <v>4558</v>
      </c>
      <c r="B4559" s="13">
        <v>7</v>
      </c>
      <c r="C4559" s="13">
        <v>9</v>
      </c>
      <c r="D4559" s="13">
        <v>21</v>
      </c>
      <c r="E4559" s="14">
        <f t="shared" si="1180"/>
        <v>190</v>
      </c>
      <c r="F4559" s="24">
        <f>'1 Solar Profile'!E4561*S$10</f>
        <v>0</v>
      </c>
      <c r="G4559" s="24">
        <f>'2 Load Profile'!E4560</f>
        <v>1.1475841769495898</v>
      </c>
      <c r="H4559" s="24">
        <f t="shared" si="1190"/>
        <v>1.1475841769495898</v>
      </c>
      <c r="I4559" s="13">
        <f t="shared" si="1191"/>
        <v>0</v>
      </c>
      <c r="J4559" s="24">
        <f t="shared" si="1192"/>
        <v>0</v>
      </c>
      <c r="K4559" s="24">
        <f t="shared" si="1193"/>
        <v>1.1475841769495898</v>
      </c>
      <c r="L4559" s="13"/>
      <c r="M4559" s="24"/>
      <c r="N4559" s="24">
        <f t="shared" si="1185"/>
        <v>0</v>
      </c>
      <c r="O4559" s="13"/>
      <c r="P4559" s="13"/>
    </row>
    <row r="4560" spans="1:17">
      <c r="A4560">
        <v>4559</v>
      </c>
      <c r="B4560" s="13">
        <v>7</v>
      </c>
      <c r="C4560" s="13">
        <v>9</v>
      </c>
      <c r="D4560" s="13">
        <v>22</v>
      </c>
      <c r="E4560" s="14">
        <f t="shared" si="1180"/>
        <v>190</v>
      </c>
      <c r="F4560" s="24">
        <f>'1 Solar Profile'!E4562*S$10</f>
        <v>0</v>
      </c>
      <c r="G4560" s="24">
        <f>'2 Load Profile'!E4561</f>
        <v>0.86427187274756401</v>
      </c>
      <c r="H4560" s="24">
        <f t="shared" si="1190"/>
        <v>0.86427187274756401</v>
      </c>
      <c r="I4560" s="13">
        <f t="shared" si="1191"/>
        <v>0</v>
      </c>
      <c r="J4560" s="24">
        <f t="shared" si="1192"/>
        <v>0</v>
      </c>
      <c r="K4560" s="24">
        <f t="shared" si="1193"/>
        <v>0.86427187274756401</v>
      </c>
      <c r="L4560" s="13"/>
      <c r="M4560" s="24"/>
      <c r="N4560" s="24">
        <f t="shared" si="1185"/>
        <v>0</v>
      </c>
      <c r="O4560" s="13"/>
      <c r="P4560" s="13"/>
    </row>
    <row r="4561" spans="1:16">
      <c r="A4561">
        <v>4560</v>
      </c>
      <c r="B4561" s="13">
        <v>7</v>
      </c>
      <c r="C4561" s="13">
        <v>9</v>
      </c>
      <c r="D4561" s="13">
        <v>23</v>
      </c>
      <c r="E4561" s="14">
        <f t="shared" si="1180"/>
        <v>190</v>
      </c>
      <c r="F4561" s="24">
        <f>'1 Solar Profile'!E4563*S$10</f>
        <v>0</v>
      </c>
      <c r="G4561" s="24">
        <f>'2 Load Profile'!E4562</f>
        <v>0.58420742006382953</v>
      </c>
      <c r="H4561" s="24">
        <f t="shared" si="1190"/>
        <v>0.58420742006382953</v>
      </c>
      <c r="I4561" s="13">
        <f t="shared" si="1191"/>
        <v>0</v>
      </c>
      <c r="J4561" s="24">
        <f t="shared" si="1192"/>
        <v>0</v>
      </c>
      <c r="K4561" s="24">
        <f t="shared" si="1193"/>
        <v>0.58420742006382953</v>
      </c>
      <c r="L4561" s="13">
        <f t="shared" ref="L4561" si="1194">SUM(I4538:I4561)</f>
        <v>-28.021363151844152</v>
      </c>
      <c r="M4561" s="24">
        <f t="shared" ref="M4561" si="1195">SUMIF(H4538:H4561,"&gt;0",H4538:H4561)</f>
        <v>8.6745661598280019</v>
      </c>
      <c r="N4561" s="24">
        <f t="shared" si="1185"/>
        <v>-19.346796992016152</v>
      </c>
      <c r="O4561" s="13">
        <f t="shared" ref="O4561" si="1196">IF(M4561&gt;(L4561*-1),(M4561+L4561)*S$12,0)</f>
        <v>0</v>
      </c>
      <c r="P4561" s="13">
        <f t="shared" ref="P4561" si="1197">IF(M4561&lt;(L4561*-1),(M4561+L4561)*S$14,0)</f>
        <v>-0.51172278043882724</v>
      </c>
    </row>
    <row r="4562" spans="1:16">
      <c r="A4562">
        <v>4561</v>
      </c>
      <c r="B4562" s="13">
        <v>7</v>
      </c>
      <c r="C4562" s="13">
        <v>10</v>
      </c>
      <c r="D4562" s="13">
        <v>0</v>
      </c>
      <c r="E4562" s="14">
        <f t="shared" si="1180"/>
        <v>191</v>
      </c>
      <c r="F4562" s="24">
        <f>'1 Solar Profile'!E4564*S$10</f>
        <v>0</v>
      </c>
      <c r="G4562" s="24">
        <f>'2 Load Profile'!E4563</f>
        <v>0.47019994149859479</v>
      </c>
      <c r="H4562" s="24">
        <f t="shared" si="1190"/>
        <v>0.47019994149859479</v>
      </c>
      <c r="I4562" s="13">
        <f t="shared" si="1191"/>
        <v>0</v>
      </c>
      <c r="J4562" s="24">
        <f t="shared" si="1192"/>
        <v>0</v>
      </c>
      <c r="K4562" s="24">
        <f t="shared" si="1193"/>
        <v>0.47019994149859479</v>
      </c>
      <c r="L4562" s="13"/>
      <c r="M4562" s="24"/>
      <c r="N4562" s="24">
        <f t="shared" si="1185"/>
        <v>0</v>
      </c>
      <c r="O4562" s="13"/>
      <c r="P4562" s="13"/>
    </row>
    <row r="4563" spans="1:16">
      <c r="A4563">
        <v>4562</v>
      </c>
      <c r="B4563" s="13">
        <v>7</v>
      </c>
      <c r="C4563" s="13">
        <v>10</v>
      </c>
      <c r="D4563" s="13">
        <v>1</v>
      </c>
      <c r="E4563" s="14">
        <f t="shared" si="1180"/>
        <v>191</v>
      </c>
      <c r="F4563" s="24">
        <f>'1 Solar Profile'!E4565*S$10</f>
        <v>0</v>
      </c>
      <c r="G4563" s="24">
        <f>'2 Load Profile'!E4564</f>
        <v>0.41851930358071948</v>
      </c>
      <c r="H4563" s="24">
        <f t="shared" si="1190"/>
        <v>0.41851930358071948</v>
      </c>
      <c r="I4563" s="13">
        <f t="shared" si="1191"/>
        <v>0</v>
      </c>
      <c r="J4563" s="24">
        <f t="shared" si="1192"/>
        <v>0</v>
      </c>
      <c r="K4563" s="24">
        <f t="shared" si="1193"/>
        <v>0.41851930358071948</v>
      </c>
      <c r="L4563" s="13"/>
      <c r="M4563" s="24"/>
      <c r="N4563" s="24">
        <f t="shared" si="1185"/>
        <v>0</v>
      </c>
      <c r="O4563" s="13"/>
      <c r="P4563" s="13"/>
    </row>
    <row r="4564" spans="1:16">
      <c r="A4564">
        <v>4563</v>
      </c>
      <c r="B4564" s="13">
        <v>7</v>
      </c>
      <c r="C4564" s="13">
        <v>10</v>
      </c>
      <c r="D4564" s="13">
        <v>2</v>
      </c>
      <c r="E4564" s="14">
        <f t="shared" si="1180"/>
        <v>191</v>
      </c>
      <c r="F4564" s="24">
        <f>'1 Solar Profile'!E4566*S$10</f>
        <v>0</v>
      </c>
      <c r="G4564" s="24">
        <f>'2 Load Profile'!E4565</f>
        <v>0.40790184956947578</v>
      </c>
      <c r="H4564" s="24">
        <f t="shared" si="1190"/>
        <v>0.40790184956947578</v>
      </c>
      <c r="I4564" s="13">
        <f t="shared" si="1191"/>
        <v>0</v>
      </c>
      <c r="J4564" s="24">
        <f t="shared" si="1192"/>
        <v>0</v>
      </c>
      <c r="K4564" s="24">
        <f t="shared" si="1193"/>
        <v>0.40790184956947578</v>
      </c>
      <c r="L4564" s="13"/>
      <c r="M4564" s="24"/>
      <c r="N4564" s="24">
        <f t="shared" si="1185"/>
        <v>0</v>
      </c>
      <c r="O4564" s="13"/>
      <c r="P4564" s="13"/>
    </row>
    <row r="4565" spans="1:16">
      <c r="A4565">
        <v>4564</v>
      </c>
      <c r="B4565" s="13">
        <v>7</v>
      </c>
      <c r="C4565" s="13">
        <v>10</v>
      </c>
      <c r="D4565" s="13">
        <v>3</v>
      </c>
      <c r="E4565" s="14">
        <f t="shared" si="1180"/>
        <v>191</v>
      </c>
      <c r="F4565" s="24">
        <f>'1 Solar Profile'!E4567*S$10</f>
        <v>0</v>
      </c>
      <c r="G4565" s="24">
        <f>'2 Load Profile'!E4566</f>
        <v>0.40663698225026351</v>
      </c>
      <c r="H4565" s="24">
        <f t="shared" si="1190"/>
        <v>0.40663698225026351</v>
      </c>
      <c r="I4565" s="13">
        <f t="shared" si="1191"/>
        <v>0</v>
      </c>
      <c r="J4565" s="24">
        <f t="shared" si="1192"/>
        <v>0</v>
      </c>
      <c r="K4565" s="24">
        <f t="shared" si="1193"/>
        <v>0.40663698225026351</v>
      </c>
      <c r="L4565" s="13"/>
      <c r="M4565" s="24"/>
      <c r="N4565" s="24">
        <f t="shared" si="1185"/>
        <v>0</v>
      </c>
      <c r="O4565" s="13"/>
      <c r="P4565" s="13"/>
    </row>
    <row r="4566" spans="1:16">
      <c r="A4566">
        <v>4565</v>
      </c>
      <c r="B4566" s="13">
        <v>7</v>
      </c>
      <c r="C4566" s="13">
        <v>10</v>
      </c>
      <c r="D4566" s="13">
        <v>4</v>
      </c>
      <c r="E4566" s="14">
        <f t="shared" si="1180"/>
        <v>191</v>
      </c>
      <c r="F4566" s="24">
        <f>'1 Solar Profile'!E4568*S$10</f>
        <v>0</v>
      </c>
      <c r="G4566" s="24">
        <f>'2 Load Profile'!E4567</f>
        <v>0.45106302909152785</v>
      </c>
      <c r="H4566" s="24">
        <f t="shared" si="1190"/>
        <v>0.45106302909152785</v>
      </c>
      <c r="I4566" s="13">
        <f t="shared" si="1191"/>
        <v>0</v>
      </c>
      <c r="J4566" s="24">
        <f t="shared" si="1192"/>
        <v>0</v>
      </c>
      <c r="K4566" s="24">
        <f t="shared" si="1193"/>
        <v>0.45106302909152785</v>
      </c>
      <c r="L4566" s="13"/>
      <c r="M4566" s="24"/>
      <c r="N4566" s="24">
        <f t="shared" si="1185"/>
        <v>0</v>
      </c>
      <c r="O4566" s="13"/>
      <c r="P4566" s="13"/>
    </row>
    <row r="4567" spans="1:16">
      <c r="A4567">
        <v>4566</v>
      </c>
      <c r="B4567" s="13">
        <v>7</v>
      </c>
      <c r="C4567" s="13">
        <v>10</v>
      </c>
      <c r="D4567" s="13">
        <v>5</v>
      </c>
      <c r="E4567" s="14">
        <f t="shared" si="1180"/>
        <v>191</v>
      </c>
      <c r="F4567" s="24">
        <f>'1 Solar Profile'!E4569*S$10</f>
        <v>0.20730622499999998</v>
      </c>
      <c r="G4567" s="24">
        <f>'2 Load Profile'!E4568</f>
        <v>0.57799468970504719</v>
      </c>
      <c r="H4567" s="24">
        <f t="shared" si="1190"/>
        <v>0.37068846470504724</v>
      </c>
      <c r="I4567" s="13">
        <f t="shared" si="1191"/>
        <v>0</v>
      </c>
      <c r="J4567" s="24">
        <f t="shared" si="1192"/>
        <v>0.20730622499999998</v>
      </c>
      <c r="K4567" s="24">
        <f t="shared" si="1193"/>
        <v>0.37068846470504724</v>
      </c>
      <c r="L4567" s="13"/>
      <c r="M4567" s="24"/>
      <c r="N4567" s="24">
        <f t="shared" si="1185"/>
        <v>0</v>
      </c>
      <c r="O4567" s="13"/>
      <c r="P4567" s="13"/>
    </row>
    <row r="4568" spans="1:16">
      <c r="A4568">
        <v>4567</v>
      </c>
      <c r="B4568" s="13">
        <v>7</v>
      </c>
      <c r="C4568" s="13">
        <v>10</v>
      </c>
      <c r="D4568" s="13">
        <v>6</v>
      </c>
      <c r="E4568" s="14">
        <f t="shared" ref="E4568:E4631" si="1198">IF(D4568&lt;D4567, E4567+1,E4567)</f>
        <v>191</v>
      </c>
      <c r="F4568" s="24">
        <f>'1 Solar Profile'!E4570*S$10</f>
        <v>1.0677980249999999</v>
      </c>
      <c r="G4568" s="24">
        <f>'2 Load Profile'!E4569</f>
        <v>0.74468519899654229</v>
      </c>
      <c r="H4568" s="24">
        <f t="shared" si="1190"/>
        <v>-0.32311282600345759</v>
      </c>
      <c r="I4568" s="13">
        <f t="shared" si="1191"/>
        <v>-0.32311282600345759</v>
      </c>
      <c r="J4568" s="24">
        <f t="shared" si="1192"/>
        <v>0.74468519899654229</v>
      </c>
      <c r="K4568" s="24">
        <f t="shared" si="1193"/>
        <v>0</v>
      </c>
      <c r="L4568" s="13"/>
      <c r="M4568" s="24"/>
      <c r="N4568" s="24">
        <f t="shared" si="1185"/>
        <v>0</v>
      </c>
      <c r="O4568" s="13"/>
      <c r="P4568" s="13"/>
    </row>
    <row r="4569" spans="1:16">
      <c r="A4569">
        <v>4568</v>
      </c>
      <c r="B4569" s="13">
        <v>7</v>
      </c>
      <c r="C4569" s="13">
        <v>10</v>
      </c>
      <c r="D4569" s="13">
        <v>7</v>
      </c>
      <c r="E4569" s="14">
        <f t="shared" si="1198"/>
        <v>191</v>
      </c>
      <c r="F4569" s="24">
        <f>'1 Solar Profile'!E4571*S$10</f>
        <v>2.1294094499999998</v>
      </c>
      <c r="G4569" s="24">
        <f>'2 Load Profile'!E4570</f>
        <v>0.6927888565414273</v>
      </c>
      <c r="H4569" s="24">
        <f t="shared" si="1190"/>
        <v>-1.4366205934585725</v>
      </c>
      <c r="I4569" s="13">
        <f t="shared" si="1191"/>
        <v>-1.4366205934585725</v>
      </c>
      <c r="J4569" s="24">
        <f t="shared" si="1192"/>
        <v>0.6927888565414273</v>
      </c>
      <c r="K4569" s="24">
        <f t="shared" si="1193"/>
        <v>0</v>
      </c>
      <c r="L4569" s="13"/>
      <c r="M4569" s="24"/>
      <c r="N4569" s="24">
        <f t="shared" si="1185"/>
        <v>0</v>
      </c>
      <c r="O4569" s="13"/>
      <c r="P4569" s="13"/>
    </row>
    <row r="4570" spans="1:16">
      <c r="A4570">
        <v>4569</v>
      </c>
      <c r="B4570" s="13">
        <v>7</v>
      </c>
      <c r="C4570" s="13">
        <v>10</v>
      </c>
      <c r="D4570" s="13">
        <v>8</v>
      </c>
      <c r="E4570" s="14">
        <f t="shared" si="1198"/>
        <v>191</v>
      </c>
      <c r="F4570" s="24">
        <f>'1 Solar Profile'!E4572*S$10</f>
        <v>3.0027626999999999</v>
      </c>
      <c r="G4570" s="24">
        <f>'2 Load Profile'!E4571</f>
        <v>0.64056045168540943</v>
      </c>
      <c r="H4570" s="24">
        <f t="shared" si="1190"/>
        <v>-2.3622022483145906</v>
      </c>
      <c r="I4570" s="13">
        <f t="shared" si="1191"/>
        <v>-2.3622022483145906</v>
      </c>
      <c r="J4570" s="24">
        <f t="shared" si="1192"/>
        <v>0.64056045168540932</v>
      </c>
      <c r="K4570" s="24">
        <f t="shared" si="1193"/>
        <v>0</v>
      </c>
      <c r="L4570" s="13"/>
      <c r="M4570" s="24"/>
      <c r="N4570" s="24">
        <f t="shared" si="1185"/>
        <v>0</v>
      </c>
      <c r="O4570" s="13"/>
      <c r="P4570" s="13"/>
    </row>
    <row r="4571" spans="1:16">
      <c r="A4571">
        <v>4570</v>
      </c>
      <c r="B4571" s="13">
        <v>7</v>
      </c>
      <c r="C4571" s="13">
        <v>10</v>
      </c>
      <c r="D4571" s="13">
        <v>9</v>
      </c>
      <c r="E4571" s="14">
        <f t="shared" si="1198"/>
        <v>191</v>
      </c>
      <c r="F4571" s="24">
        <f>'1 Solar Profile'!E4573*S$10</f>
        <v>3.6636090749999997</v>
      </c>
      <c r="G4571" s="24">
        <f>'2 Load Profile'!E4572</f>
        <v>0.64864966915320088</v>
      </c>
      <c r="H4571" s="24">
        <f t="shared" si="1190"/>
        <v>-3.014959405846799</v>
      </c>
      <c r="I4571" s="13">
        <f t="shared" si="1191"/>
        <v>-3.014959405846799</v>
      </c>
      <c r="J4571" s="24">
        <f t="shared" si="1192"/>
        <v>0.64864966915320066</v>
      </c>
      <c r="K4571" s="24">
        <f t="shared" si="1193"/>
        <v>0</v>
      </c>
      <c r="L4571" s="13"/>
      <c r="M4571" s="24"/>
      <c r="N4571" s="24">
        <f t="shared" si="1185"/>
        <v>0</v>
      </c>
      <c r="O4571" s="13"/>
      <c r="P4571" s="13"/>
    </row>
    <row r="4572" spans="1:16">
      <c r="A4572">
        <v>4571</v>
      </c>
      <c r="B4572" s="13">
        <v>7</v>
      </c>
      <c r="C4572" s="13">
        <v>10</v>
      </c>
      <c r="D4572" s="13">
        <v>10</v>
      </c>
      <c r="E4572" s="14">
        <f t="shared" si="1198"/>
        <v>191</v>
      </c>
      <c r="F4572" s="24">
        <f>'1 Solar Profile'!E4574*S$10</f>
        <v>4.219136775</v>
      </c>
      <c r="G4572" s="24">
        <f>'2 Load Profile'!E4573</f>
        <v>0.66187012016147173</v>
      </c>
      <c r="H4572" s="24">
        <f t="shared" si="1190"/>
        <v>-3.5572666548385281</v>
      </c>
      <c r="I4572" s="13">
        <f t="shared" si="1191"/>
        <v>-3.5572666548385281</v>
      </c>
      <c r="J4572" s="24">
        <f t="shared" si="1192"/>
        <v>0.66187012016147184</v>
      </c>
      <c r="K4572" s="24">
        <f t="shared" si="1193"/>
        <v>0</v>
      </c>
      <c r="L4572" s="13"/>
      <c r="M4572" s="24"/>
      <c r="N4572" s="24">
        <f t="shared" si="1185"/>
        <v>0</v>
      </c>
      <c r="O4572" s="13"/>
      <c r="P4572" s="13"/>
    </row>
    <row r="4573" spans="1:16">
      <c r="A4573">
        <v>4572</v>
      </c>
      <c r="B4573" s="13">
        <v>7</v>
      </c>
      <c r="C4573" s="13">
        <v>10</v>
      </c>
      <c r="D4573" s="13">
        <v>11</v>
      </c>
      <c r="E4573" s="14">
        <f t="shared" si="1198"/>
        <v>191</v>
      </c>
      <c r="F4573" s="24">
        <f>'1 Solar Profile'!E4575*S$10</f>
        <v>4.4062530749999995</v>
      </c>
      <c r="G4573" s="24">
        <f>'2 Load Profile'!E4574</f>
        <v>0.64790261146806971</v>
      </c>
      <c r="H4573" s="24">
        <f t="shared" si="1190"/>
        <v>-3.7583504635319298</v>
      </c>
      <c r="I4573" s="13">
        <f t="shared" si="1191"/>
        <v>-3.7583504635319298</v>
      </c>
      <c r="J4573" s="24">
        <f t="shared" si="1192"/>
        <v>0.64790261146806971</v>
      </c>
      <c r="K4573" s="24">
        <f t="shared" si="1193"/>
        <v>0</v>
      </c>
      <c r="L4573" s="13"/>
      <c r="M4573" s="24"/>
      <c r="N4573" s="24">
        <f t="shared" si="1185"/>
        <v>0</v>
      </c>
      <c r="O4573" s="13"/>
      <c r="P4573" s="13"/>
    </row>
    <row r="4574" spans="1:16">
      <c r="A4574">
        <v>4573</v>
      </c>
      <c r="B4574" s="13">
        <v>7</v>
      </c>
      <c r="C4574" s="13">
        <v>10</v>
      </c>
      <c r="D4574" s="13">
        <v>12</v>
      </c>
      <c r="E4574" s="14">
        <f t="shared" si="1198"/>
        <v>191</v>
      </c>
      <c r="F4574" s="24">
        <f>'1 Solar Profile'!E4576*S$10</f>
        <v>4.3874145000000002</v>
      </c>
      <c r="G4574" s="24">
        <f>'2 Load Profile'!E4575</f>
        <v>0.62797094773023066</v>
      </c>
      <c r="H4574" s="24">
        <f t="shared" si="1190"/>
        <v>-3.7594435522697696</v>
      </c>
      <c r="I4574" s="13">
        <f t="shared" si="1191"/>
        <v>-3.7594435522697696</v>
      </c>
      <c r="J4574" s="24">
        <f t="shared" si="1192"/>
        <v>0.62797094773023066</v>
      </c>
      <c r="K4574" s="24">
        <f t="shared" si="1193"/>
        <v>0</v>
      </c>
      <c r="L4574" s="13"/>
      <c r="M4574" s="24"/>
      <c r="N4574" s="24">
        <f t="shared" si="1185"/>
        <v>0</v>
      </c>
      <c r="O4574" s="13"/>
      <c r="P4574" s="13"/>
    </row>
    <row r="4575" spans="1:16">
      <c r="A4575">
        <v>4574</v>
      </c>
      <c r="B4575" s="13">
        <v>7</v>
      </c>
      <c r="C4575" s="13">
        <v>10</v>
      </c>
      <c r="D4575" s="13">
        <v>13</v>
      </c>
      <c r="E4575" s="14">
        <f t="shared" si="1198"/>
        <v>191</v>
      </c>
      <c r="F4575" s="24">
        <f>'1 Solar Profile'!E4577*S$10</f>
        <v>4.2038529749999993</v>
      </c>
      <c r="G4575" s="24">
        <f>'2 Load Profile'!E4576</f>
        <v>0.61971241612012218</v>
      </c>
      <c r="H4575" s="24">
        <f t="shared" si="1190"/>
        <v>-3.5841405588798771</v>
      </c>
      <c r="I4575" s="13">
        <f t="shared" si="1191"/>
        <v>-3.5841405588798771</v>
      </c>
      <c r="J4575" s="24">
        <f t="shared" si="1192"/>
        <v>0.61971241612012218</v>
      </c>
      <c r="K4575" s="24">
        <f t="shared" si="1193"/>
        <v>0</v>
      </c>
      <c r="L4575" s="13"/>
      <c r="M4575" s="24"/>
      <c r="N4575" s="24">
        <f t="shared" si="1185"/>
        <v>0</v>
      </c>
      <c r="O4575" s="13"/>
      <c r="P4575" s="13"/>
    </row>
    <row r="4576" spans="1:16">
      <c r="A4576">
        <v>4575</v>
      </c>
      <c r="B4576" s="13">
        <v>7</v>
      </c>
      <c r="C4576" s="13">
        <v>10</v>
      </c>
      <c r="D4576" s="13">
        <v>14</v>
      </c>
      <c r="E4576" s="14">
        <f t="shared" si="1198"/>
        <v>191</v>
      </c>
      <c r="F4576" s="24">
        <f>'1 Solar Profile'!E4578*S$10</f>
        <v>3.7009413000000002</v>
      </c>
      <c r="G4576" s="24">
        <f>'2 Load Profile'!E4577</f>
        <v>0.64123597671423083</v>
      </c>
      <c r="H4576" s="24">
        <f t="shared" si="1190"/>
        <v>-3.0597053232857694</v>
      </c>
      <c r="I4576" s="13">
        <f t="shared" si="1191"/>
        <v>-3.0597053232857694</v>
      </c>
      <c r="J4576" s="24">
        <f t="shared" si="1192"/>
        <v>0.64123597671423083</v>
      </c>
      <c r="K4576" s="24">
        <f t="shared" si="1193"/>
        <v>0</v>
      </c>
      <c r="L4576" s="13"/>
      <c r="M4576" s="24"/>
      <c r="N4576" s="24">
        <f t="shared" si="1185"/>
        <v>0</v>
      </c>
      <c r="O4576" s="13"/>
      <c r="P4576" s="13"/>
    </row>
    <row r="4577" spans="1:16">
      <c r="A4577">
        <v>4576</v>
      </c>
      <c r="B4577" s="13">
        <v>7</v>
      </c>
      <c r="C4577" s="13">
        <v>10</v>
      </c>
      <c r="D4577" s="13">
        <v>15</v>
      </c>
      <c r="E4577" s="14">
        <f t="shared" si="1198"/>
        <v>191</v>
      </c>
      <c r="F4577" s="24">
        <f>'1 Solar Profile'!E4579*S$10</f>
        <v>2.9459681999999998</v>
      </c>
      <c r="G4577" s="24">
        <f>'2 Load Profile'!E4578</f>
        <v>0.73619390570527377</v>
      </c>
      <c r="H4577" s="24">
        <f t="shared" si="1190"/>
        <v>-2.2097742942947258</v>
      </c>
      <c r="I4577" s="13">
        <f t="shared" si="1191"/>
        <v>-2.2097742942947258</v>
      </c>
      <c r="J4577" s="24">
        <f t="shared" si="1192"/>
        <v>0.73619390570527399</v>
      </c>
      <c r="K4577" s="24">
        <f t="shared" si="1193"/>
        <v>0</v>
      </c>
      <c r="L4577" s="13"/>
      <c r="M4577" s="24"/>
      <c r="N4577" s="24">
        <f t="shared" si="1185"/>
        <v>0</v>
      </c>
      <c r="O4577" s="13"/>
      <c r="P4577" s="13"/>
    </row>
    <row r="4578" spans="1:16">
      <c r="A4578">
        <v>4577</v>
      </c>
      <c r="B4578" s="13">
        <v>7</v>
      </c>
      <c r="C4578" s="13">
        <v>10</v>
      </c>
      <c r="D4578" s="13">
        <v>16</v>
      </c>
      <c r="E4578" s="14">
        <f t="shared" si="1198"/>
        <v>191</v>
      </c>
      <c r="F4578" s="24">
        <f>'1 Solar Profile'!E4580*S$10</f>
        <v>1.9301829749999997</v>
      </c>
      <c r="G4578" s="24">
        <f>'2 Load Profile'!E4579</f>
        <v>0.9839767452728192</v>
      </c>
      <c r="H4578" s="24">
        <f t="shared" si="1190"/>
        <v>-0.94620622972718049</v>
      </c>
      <c r="I4578" s="13">
        <f t="shared" si="1191"/>
        <v>-0.94620622972718049</v>
      </c>
      <c r="J4578" s="24">
        <f t="shared" si="1192"/>
        <v>0.9839767452728192</v>
      </c>
      <c r="K4578" s="24">
        <f t="shared" si="1193"/>
        <v>0</v>
      </c>
      <c r="L4578" s="13"/>
      <c r="M4578" s="24"/>
      <c r="N4578" s="24">
        <f t="shared" si="1185"/>
        <v>0</v>
      </c>
      <c r="O4578" s="13"/>
      <c r="P4578" s="13"/>
    </row>
    <row r="4579" spans="1:16">
      <c r="A4579">
        <v>4578</v>
      </c>
      <c r="B4579" s="13">
        <v>7</v>
      </c>
      <c r="C4579" s="13">
        <v>10</v>
      </c>
      <c r="D4579" s="13">
        <v>17</v>
      </c>
      <c r="E4579" s="14">
        <f t="shared" si="1198"/>
        <v>191</v>
      </c>
      <c r="F4579" s="24">
        <f>'1 Solar Profile'!E4581*S$10</f>
        <v>0.85512104999999983</v>
      </c>
      <c r="G4579" s="24">
        <f>'2 Load Profile'!E4580</f>
        <v>1.1572577346252695</v>
      </c>
      <c r="H4579" s="24">
        <f t="shared" si="1190"/>
        <v>0.30213668462526966</v>
      </c>
      <c r="I4579" s="13">
        <f t="shared" si="1191"/>
        <v>0</v>
      </c>
      <c r="J4579" s="24">
        <f t="shared" si="1192"/>
        <v>0.85512104999999983</v>
      </c>
      <c r="K4579" s="24">
        <f t="shared" si="1193"/>
        <v>0.30213668462526966</v>
      </c>
      <c r="L4579" s="13"/>
      <c r="M4579" s="24"/>
      <c r="N4579" s="24">
        <f t="shared" si="1185"/>
        <v>0</v>
      </c>
      <c r="O4579" s="13"/>
      <c r="P4579" s="13"/>
    </row>
    <row r="4580" spans="1:16">
      <c r="A4580">
        <v>4579</v>
      </c>
      <c r="B4580" s="13">
        <v>7</v>
      </c>
      <c r="C4580" s="13">
        <v>10</v>
      </c>
      <c r="D4580" s="13">
        <v>18</v>
      </c>
      <c r="E4580" s="14">
        <f t="shared" si="1198"/>
        <v>191</v>
      </c>
      <c r="F4580" s="24">
        <f>'1 Solar Profile'!E4582*S$10</f>
        <v>0.1485918</v>
      </c>
      <c r="G4580" s="24">
        <f>'2 Load Profile'!E4581</f>
        <v>1.2575867265375447</v>
      </c>
      <c r="H4580" s="24">
        <f t="shared" si="1190"/>
        <v>1.1089949265375447</v>
      </c>
      <c r="I4580" s="13">
        <f t="shared" si="1191"/>
        <v>0</v>
      </c>
      <c r="J4580" s="24">
        <f t="shared" si="1192"/>
        <v>0.1485918</v>
      </c>
      <c r="K4580" s="24">
        <f t="shared" si="1193"/>
        <v>1.1089949265375447</v>
      </c>
      <c r="L4580" s="13"/>
      <c r="M4580" s="24"/>
      <c r="N4580" s="24">
        <f t="shared" si="1185"/>
        <v>0</v>
      </c>
      <c r="O4580" s="13"/>
      <c r="P4580" s="13"/>
    </row>
    <row r="4581" spans="1:16">
      <c r="A4581">
        <v>4580</v>
      </c>
      <c r="B4581" s="13">
        <v>7</v>
      </c>
      <c r="C4581" s="13">
        <v>10</v>
      </c>
      <c r="D4581" s="13">
        <v>19</v>
      </c>
      <c r="E4581" s="14">
        <f t="shared" si="1198"/>
        <v>191</v>
      </c>
      <c r="F4581" s="24">
        <f>'1 Solar Profile'!E4583*S$10</f>
        <v>0</v>
      </c>
      <c r="G4581" s="24">
        <f>'2 Load Profile'!E4582</f>
        <v>1.4363465258455685</v>
      </c>
      <c r="H4581" s="24">
        <f t="shared" si="1190"/>
        <v>1.4363465258455685</v>
      </c>
      <c r="I4581" s="13">
        <f t="shared" si="1191"/>
        <v>0</v>
      </c>
      <c r="J4581" s="24">
        <f t="shared" si="1192"/>
        <v>0</v>
      </c>
      <c r="K4581" s="24">
        <f t="shared" si="1193"/>
        <v>1.4363465258455685</v>
      </c>
      <c r="L4581" s="13"/>
      <c r="M4581" s="24"/>
      <c r="N4581" s="24">
        <f t="shared" si="1185"/>
        <v>0</v>
      </c>
      <c r="O4581" s="13"/>
      <c r="P4581" s="13"/>
    </row>
    <row r="4582" spans="1:16">
      <c r="A4582">
        <v>4581</v>
      </c>
      <c r="B4582" s="13">
        <v>7</v>
      </c>
      <c r="C4582" s="13">
        <v>10</v>
      </c>
      <c r="D4582" s="13">
        <v>20</v>
      </c>
      <c r="E4582" s="14">
        <f t="shared" si="1198"/>
        <v>191</v>
      </c>
      <c r="F4582" s="24">
        <f>'1 Solar Profile'!E4584*S$10</f>
        <v>0</v>
      </c>
      <c r="G4582" s="24">
        <f>'2 Load Profile'!E4583</f>
        <v>1.5675609366894319</v>
      </c>
      <c r="H4582" s="24">
        <f t="shared" si="1190"/>
        <v>1.5675609366894319</v>
      </c>
      <c r="I4582" s="13">
        <f t="shared" si="1191"/>
        <v>0</v>
      </c>
      <c r="J4582" s="24">
        <f t="shared" si="1192"/>
        <v>0</v>
      </c>
      <c r="K4582" s="24">
        <f t="shared" si="1193"/>
        <v>1.5675609366894319</v>
      </c>
      <c r="L4582" s="13"/>
      <c r="M4582" s="24"/>
      <c r="N4582" s="24">
        <f t="shared" si="1185"/>
        <v>0</v>
      </c>
      <c r="O4582" s="24"/>
      <c r="P4582" s="24"/>
    </row>
    <row r="4583" spans="1:16">
      <c r="A4583">
        <v>4582</v>
      </c>
      <c r="B4583" s="13">
        <v>7</v>
      </c>
      <c r="C4583" s="13">
        <v>10</v>
      </c>
      <c r="D4583" s="13">
        <v>21</v>
      </c>
      <c r="E4583" s="14">
        <f t="shared" si="1198"/>
        <v>191</v>
      </c>
      <c r="F4583" s="24">
        <f>'1 Solar Profile'!E4585*S$10</f>
        <v>0</v>
      </c>
      <c r="G4583" s="24">
        <f>'2 Load Profile'!E4584</f>
        <v>1.2819529085553361</v>
      </c>
      <c r="H4583" s="24">
        <f t="shared" si="1190"/>
        <v>1.2819529085553361</v>
      </c>
      <c r="I4583" s="13">
        <f t="shared" si="1191"/>
        <v>0</v>
      </c>
      <c r="J4583" s="24">
        <f t="shared" si="1192"/>
        <v>0</v>
      </c>
      <c r="K4583" s="24">
        <f t="shared" si="1193"/>
        <v>1.2819529085553361</v>
      </c>
      <c r="L4583" s="13"/>
      <c r="M4583" s="24"/>
      <c r="N4583" s="24">
        <f t="shared" si="1185"/>
        <v>0</v>
      </c>
      <c r="O4583" s="13"/>
      <c r="P4583" s="13"/>
    </row>
    <row r="4584" spans="1:16">
      <c r="A4584">
        <v>4583</v>
      </c>
      <c r="B4584" s="13">
        <v>7</v>
      </c>
      <c r="C4584" s="13">
        <v>10</v>
      </c>
      <c r="D4584" s="13">
        <v>22</v>
      </c>
      <c r="E4584" s="14">
        <f t="shared" si="1198"/>
        <v>191</v>
      </c>
      <c r="F4584" s="24">
        <f>'1 Solar Profile'!E4586*S$10</f>
        <v>0</v>
      </c>
      <c r="G4584" s="24">
        <f>'2 Load Profile'!E4585</f>
        <v>0.91504846641336712</v>
      </c>
      <c r="H4584" s="24">
        <f t="shared" si="1190"/>
        <v>0.91504846641336712</v>
      </c>
      <c r="I4584" s="13">
        <f t="shared" si="1191"/>
        <v>0</v>
      </c>
      <c r="J4584" s="24">
        <f t="shared" si="1192"/>
        <v>0</v>
      </c>
      <c r="K4584" s="24">
        <f t="shared" si="1193"/>
        <v>0.91504846641336712</v>
      </c>
      <c r="L4584" s="13"/>
      <c r="M4584" s="24"/>
      <c r="N4584" s="24">
        <f t="shared" si="1185"/>
        <v>0</v>
      </c>
      <c r="O4584" s="13"/>
      <c r="P4584" s="13"/>
    </row>
    <row r="4585" spans="1:16">
      <c r="A4585">
        <v>4584</v>
      </c>
      <c r="B4585" s="13">
        <v>7</v>
      </c>
      <c r="C4585" s="13">
        <v>10</v>
      </c>
      <c r="D4585" s="13">
        <v>23</v>
      </c>
      <c r="E4585" s="14">
        <f t="shared" si="1198"/>
        <v>191</v>
      </c>
      <c r="F4585" s="24">
        <f>'1 Solar Profile'!E4587*S$10</f>
        <v>0</v>
      </c>
      <c r="G4585" s="24">
        <f>'2 Load Profile'!E4586</f>
        <v>0.57816570046289717</v>
      </c>
      <c r="H4585" s="24">
        <f t="shared" si="1190"/>
        <v>0.57816570046289717</v>
      </c>
      <c r="I4585" s="13">
        <f t="shared" si="1191"/>
        <v>0</v>
      </c>
      <c r="J4585" s="24">
        <f t="shared" si="1192"/>
        <v>0</v>
      </c>
      <c r="K4585" s="24">
        <f t="shared" si="1193"/>
        <v>0.57816570046289717</v>
      </c>
      <c r="L4585" s="13">
        <f t="shared" ref="L4585" si="1199">SUM(I4562:I4585)</f>
        <v>-28.0117821504512</v>
      </c>
      <c r="M4585" s="24">
        <f t="shared" ref="M4585" si="1200">SUMIF(H4562:H4585,"&gt;0",H4562:H4585)</f>
        <v>9.7152157198250428</v>
      </c>
      <c r="N4585" s="24">
        <f t="shared" ref="N4585:N4648" si="1201">M4585+L4585</f>
        <v>-18.296566430626157</v>
      </c>
      <c r="O4585" s="13">
        <f t="shared" ref="O4585" si="1202">IF(M4585&gt;(L4585*-1),(M4585+L4585)*S$12,0)</f>
        <v>0</v>
      </c>
      <c r="P4585" s="13">
        <f t="shared" ref="P4585" si="1203">IF(M4585&lt;(L4585*-1),(M4585+L4585)*S$14,0)</f>
        <v>-0.4839441820900619</v>
      </c>
    </row>
    <row r="4586" spans="1:16">
      <c r="A4586">
        <v>4585</v>
      </c>
      <c r="B4586" s="13">
        <v>7</v>
      </c>
      <c r="C4586" s="13">
        <v>11</v>
      </c>
      <c r="D4586" s="13">
        <v>0</v>
      </c>
      <c r="E4586" s="14">
        <f t="shared" si="1198"/>
        <v>192</v>
      </c>
      <c r="F4586" s="24">
        <f>'1 Solar Profile'!E4588*S$10</f>
        <v>0</v>
      </c>
      <c r="G4586" s="24">
        <f>'2 Load Profile'!E4587</f>
        <v>0.47019994149859479</v>
      </c>
      <c r="H4586" s="24">
        <f t="shared" si="1190"/>
        <v>0.47019994149859479</v>
      </c>
      <c r="I4586" s="13">
        <f t="shared" si="1191"/>
        <v>0</v>
      </c>
      <c r="J4586" s="24">
        <f t="shared" si="1192"/>
        <v>0</v>
      </c>
      <c r="K4586" s="24">
        <f t="shared" si="1193"/>
        <v>0.47019994149859479</v>
      </c>
      <c r="L4586" s="13"/>
      <c r="M4586" s="24"/>
      <c r="N4586" s="24">
        <f t="shared" si="1201"/>
        <v>0</v>
      </c>
      <c r="O4586" s="13"/>
      <c r="P4586" s="13"/>
    </row>
    <row r="4587" spans="1:16">
      <c r="A4587">
        <v>4586</v>
      </c>
      <c r="B4587" s="13">
        <v>7</v>
      </c>
      <c r="C4587" s="13">
        <v>11</v>
      </c>
      <c r="D4587" s="13">
        <v>1</v>
      </c>
      <c r="E4587" s="14">
        <f t="shared" si="1198"/>
        <v>192</v>
      </c>
      <c r="F4587" s="24">
        <f>'1 Solar Profile'!E4589*S$10</f>
        <v>0</v>
      </c>
      <c r="G4587" s="24">
        <f>'2 Load Profile'!E4588</f>
        <v>0.41851930358071948</v>
      </c>
      <c r="H4587" s="24">
        <f t="shared" si="1190"/>
        <v>0.41851930358071948</v>
      </c>
      <c r="I4587" s="13">
        <f t="shared" si="1191"/>
        <v>0</v>
      </c>
      <c r="J4587" s="24">
        <f t="shared" si="1192"/>
        <v>0</v>
      </c>
      <c r="K4587" s="24">
        <f t="shared" si="1193"/>
        <v>0.41851930358071948</v>
      </c>
      <c r="L4587" s="13"/>
      <c r="M4587" s="24"/>
      <c r="N4587" s="24">
        <f t="shared" si="1201"/>
        <v>0</v>
      </c>
      <c r="O4587" s="13"/>
      <c r="P4587" s="13"/>
    </row>
    <row r="4588" spans="1:16">
      <c r="A4588">
        <v>4587</v>
      </c>
      <c r="B4588" s="13">
        <v>7</v>
      </c>
      <c r="C4588" s="13">
        <v>11</v>
      </c>
      <c r="D4588" s="13">
        <v>2</v>
      </c>
      <c r="E4588" s="14">
        <f t="shared" si="1198"/>
        <v>192</v>
      </c>
      <c r="F4588" s="24">
        <f>'1 Solar Profile'!E4590*S$10</f>
        <v>0</v>
      </c>
      <c r="G4588" s="24">
        <f>'2 Load Profile'!E4589</f>
        <v>0.40790184956947578</v>
      </c>
      <c r="H4588" s="24">
        <f t="shared" si="1190"/>
        <v>0.40790184956947578</v>
      </c>
      <c r="I4588" s="13">
        <f t="shared" si="1191"/>
        <v>0</v>
      </c>
      <c r="J4588" s="24">
        <f t="shared" si="1192"/>
        <v>0</v>
      </c>
      <c r="K4588" s="24">
        <f t="shared" si="1193"/>
        <v>0.40790184956947578</v>
      </c>
      <c r="L4588" s="13"/>
      <c r="M4588" s="24"/>
      <c r="N4588" s="24">
        <f t="shared" si="1201"/>
        <v>0</v>
      </c>
      <c r="O4588" s="13"/>
      <c r="P4588" s="13"/>
    </row>
    <row r="4589" spans="1:16">
      <c r="A4589">
        <v>4588</v>
      </c>
      <c r="B4589" s="13">
        <v>7</v>
      </c>
      <c r="C4589" s="13">
        <v>11</v>
      </c>
      <c r="D4589" s="13">
        <v>3</v>
      </c>
      <c r="E4589" s="14">
        <f t="shared" si="1198"/>
        <v>192</v>
      </c>
      <c r="F4589" s="24">
        <f>'1 Solar Profile'!E4591*S$10</f>
        <v>0</v>
      </c>
      <c r="G4589" s="24">
        <f>'2 Load Profile'!E4590</f>
        <v>0.40663698225026351</v>
      </c>
      <c r="H4589" s="24">
        <f t="shared" si="1190"/>
        <v>0.40663698225026351</v>
      </c>
      <c r="I4589" s="13">
        <f t="shared" si="1191"/>
        <v>0</v>
      </c>
      <c r="J4589" s="24">
        <f t="shared" si="1192"/>
        <v>0</v>
      </c>
      <c r="K4589" s="24">
        <f t="shared" si="1193"/>
        <v>0.40663698225026351</v>
      </c>
      <c r="L4589" s="13"/>
      <c r="M4589" s="24"/>
      <c r="N4589" s="24">
        <f t="shared" si="1201"/>
        <v>0</v>
      </c>
      <c r="O4589" s="13"/>
      <c r="P4589" s="13"/>
    </row>
    <row r="4590" spans="1:16">
      <c r="A4590">
        <v>4589</v>
      </c>
      <c r="B4590" s="13">
        <v>7</v>
      </c>
      <c r="C4590" s="13">
        <v>11</v>
      </c>
      <c r="D4590" s="13">
        <v>4</v>
      </c>
      <c r="E4590" s="14">
        <f t="shared" si="1198"/>
        <v>192</v>
      </c>
      <c r="F4590" s="24">
        <f>'1 Solar Profile'!E4592*S$10</f>
        <v>0</v>
      </c>
      <c r="G4590" s="24">
        <f>'2 Load Profile'!E4591</f>
        <v>0.45047781713169249</v>
      </c>
      <c r="H4590" s="24">
        <f t="shared" si="1190"/>
        <v>0.45047781713169249</v>
      </c>
      <c r="I4590" s="13">
        <f t="shared" si="1191"/>
        <v>0</v>
      </c>
      <c r="J4590" s="24">
        <f t="shared" si="1192"/>
        <v>0</v>
      </c>
      <c r="K4590" s="24">
        <f t="shared" si="1193"/>
        <v>0.45047781713169249</v>
      </c>
      <c r="L4590" s="13"/>
      <c r="M4590" s="24"/>
      <c r="N4590" s="24">
        <f t="shared" si="1201"/>
        <v>0</v>
      </c>
      <c r="O4590" s="13"/>
      <c r="P4590" s="13"/>
    </row>
    <row r="4591" spans="1:16">
      <c r="A4591">
        <v>4590</v>
      </c>
      <c r="B4591" s="13">
        <v>7</v>
      </c>
      <c r="C4591" s="13">
        <v>11</v>
      </c>
      <c r="D4591" s="13">
        <v>5</v>
      </c>
      <c r="E4591" s="14">
        <f t="shared" si="1198"/>
        <v>192</v>
      </c>
      <c r="F4591" s="24">
        <f>'1 Solar Profile'!E4593*S$10</f>
        <v>0.25142512499999997</v>
      </c>
      <c r="G4591" s="24">
        <f>'2 Load Profile'!E4592</f>
        <v>0.57056424617468826</v>
      </c>
      <c r="H4591" s="24">
        <f t="shared" si="1190"/>
        <v>0.31913912117468829</v>
      </c>
      <c r="I4591" s="13">
        <f t="shared" si="1191"/>
        <v>0</v>
      </c>
      <c r="J4591" s="24">
        <f t="shared" si="1192"/>
        <v>0.25142512499999997</v>
      </c>
      <c r="K4591" s="24">
        <f t="shared" si="1193"/>
        <v>0.31913912117468829</v>
      </c>
      <c r="L4591" s="13"/>
      <c r="M4591" s="24"/>
      <c r="N4591" s="24">
        <f t="shared" si="1201"/>
        <v>0</v>
      </c>
      <c r="O4591" s="13"/>
      <c r="P4591" s="13"/>
    </row>
    <row r="4592" spans="1:16">
      <c r="A4592">
        <v>4591</v>
      </c>
      <c r="B4592" s="13">
        <v>7</v>
      </c>
      <c r="C4592" s="13">
        <v>11</v>
      </c>
      <c r="D4592" s="13">
        <v>6</v>
      </c>
      <c r="E4592" s="14">
        <f t="shared" si="1198"/>
        <v>192</v>
      </c>
      <c r="F4592" s="24">
        <f>'1 Solar Profile'!E4594*S$10</f>
        <v>0.96648142500000001</v>
      </c>
      <c r="G4592" s="24">
        <f>'2 Load Profile'!E4593</f>
        <v>0.74001215550563193</v>
      </c>
      <c r="H4592" s="24">
        <f t="shared" si="1190"/>
        <v>-0.22646926949436808</v>
      </c>
      <c r="I4592" s="13">
        <f t="shared" si="1191"/>
        <v>-0.22646926949436808</v>
      </c>
      <c r="J4592" s="24">
        <f t="shared" si="1192"/>
        <v>0.74001215550563193</v>
      </c>
      <c r="K4592" s="24">
        <f t="shared" si="1193"/>
        <v>0</v>
      </c>
      <c r="L4592" s="13"/>
      <c r="M4592" s="24"/>
      <c r="N4592" s="24">
        <f t="shared" si="1201"/>
        <v>0</v>
      </c>
      <c r="O4592" s="13"/>
      <c r="P4592" s="13"/>
    </row>
    <row r="4593" spans="1:16">
      <c r="A4593">
        <v>4592</v>
      </c>
      <c r="B4593" s="13">
        <v>7</v>
      </c>
      <c r="C4593" s="13">
        <v>11</v>
      </c>
      <c r="D4593" s="13">
        <v>7</v>
      </c>
      <c r="E4593" s="14">
        <f t="shared" si="1198"/>
        <v>192</v>
      </c>
      <c r="F4593" s="24">
        <f>'1 Solar Profile'!E4595*S$10</f>
        <v>1.88555535</v>
      </c>
      <c r="G4593" s="24">
        <f>'2 Load Profile'!E4594</f>
        <v>0.68718232342008834</v>
      </c>
      <c r="H4593" s="24">
        <f t="shared" si="1190"/>
        <v>-1.1983730265799117</v>
      </c>
      <c r="I4593" s="13">
        <f t="shared" si="1191"/>
        <v>-1.1983730265799117</v>
      </c>
      <c r="J4593" s="24">
        <f t="shared" si="1192"/>
        <v>0.68718232342008823</v>
      </c>
      <c r="K4593" s="24">
        <f t="shared" si="1193"/>
        <v>0</v>
      </c>
      <c r="L4593" s="13"/>
      <c r="M4593" s="24"/>
      <c r="N4593" s="24">
        <f t="shared" si="1201"/>
        <v>0</v>
      </c>
      <c r="O4593" s="13"/>
      <c r="P4593" s="13"/>
    </row>
    <row r="4594" spans="1:16">
      <c r="A4594">
        <v>4593</v>
      </c>
      <c r="B4594" s="13">
        <v>7</v>
      </c>
      <c r="C4594" s="13">
        <v>11</v>
      </c>
      <c r="D4594" s="13">
        <v>8</v>
      </c>
      <c r="E4594" s="14">
        <f t="shared" si="1198"/>
        <v>192</v>
      </c>
      <c r="F4594" s="24">
        <f>'1 Solar Profile'!E4596*S$10</f>
        <v>2.7726347249999996</v>
      </c>
      <c r="G4594" s="24">
        <f>'2 Load Profile'!E4595</f>
        <v>0.63949436686378713</v>
      </c>
      <c r="H4594" s="24">
        <f t="shared" si="1190"/>
        <v>-2.1331403581362123</v>
      </c>
      <c r="I4594" s="13">
        <f t="shared" si="1191"/>
        <v>-2.1331403581362123</v>
      </c>
      <c r="J4594" s="24">
        <f t="shared" si="1192"/>
        <v>0.63949436686378736</v>
      </c>
      <c r="K4594" s="24">
        <f t="shared" si="1193"/>
        <v>0</v>
      </c>
      <c r="L4594" s="13"/>
      <c r="M4594" s="24"/>
      <c r="N4594" s="24">
        <f t="shared" si="1201"/>
        <v>0</v>
      </c>
      <c r="O4594" s="13"/>
      <c r="P4594" s="13"/>
    </row>
    <row r="4595" spans="1:16">
      <c r="A4595">
        <v>4594</v>
      </c>
      <c r="B4595" s="13">
        <v>7</v>
      </c>
      <c r="C4595" s="13">
        <v>11</v>
      </c>
      <c r="D4595" s="13">
        <v>9</v>
      </c>
      <c r="E4595" s="14">
        <f t="shared" si="1198"/>
        <v>192</v>
      </c>
      <c r="F4595" s="24">
        <f>'1 Solar Profile'!E4597*S$10</f>
        <v>3.4734987000000004</v>
      </c>
      <c r="G4595" s="24">
        <f>'2 Load Profile'!E4596</f>
        <v>0.64864966915320088</v>
      </c>
      <c r="H4595" s="24">
        <f t="shared" si="1190"/>
        <v>-2.8248490308467993</v>
      </c>
      <c r="I4595" s="13">
        <f t="shared" si="1191"/>
        <v>-2.8248490308467993</v>
      </c>
      <c r="J4595" s="24">
        <f t="shared" si="1192"/>
        <v>0.6486496691532011</v>
      </c>
      <c r="K4595" s="24">
        <f t="shared" si="1193"/>
        <v>0</v>
      </c>
      <c r="L4595" s="13"/>
      <c r="M4595" s="24"/>
      <c r="N4595" s="24">
        <f t="shared" si="1201"/>
        <v>0</v>
      </c>
      <c r="O4595" s="13"/>
      <c r="P4595" s="13"/>
    </row>
    <row r="4596" spans="1:16">
      <c r="A4596">
        <v>4595</v>
      </c>
      <c r="B4596" s="13">
        <v>7</v>
      </c>
      <c r="C4596" s="13">
        <v>11</v>
      </c>
      <c r="D4596" s="13">
        <v>10</v>
      </c>
      <c r="E4596" s="14">
        <f t="shared" si="1198"/>
        <v>192</v>
      </c>
      <c r="F4596" s="24">
        <f>'1 Solar Profile'!E4598*S$10</f>
        <v>4.4368836749999998</v>
      </c>
      <c r="G4596" s="24">
        <f>'2 Load Profile'!E4597</f>
        <v>0.66187012016147173</v>
      </c>
      <c r="H4596" s="24">
        <f t="shared" si="1190"/>
        <v>-3.775013554838528</v>
      </c>
      <c r="I4596" s="13">
        <f t="shared" si="1191"/>
        <v>-3.775013554838528</v>
      </c>
      <c r="J4596" s="24">
        <f t="shared" si="1192"/>
        <v>0.66187012016147184</v>
      </c>
      <c r="K4596" s="24">
        <f t="shared" si="1193"/>
        <v>0</v>
      </c>
      <c r="L4596" s="13"/>
      <c r="M4596" s="24"/>
      <c r="N4596" s="24">
        <f t="shared" si="1201"/>
        <v>0</v>
      </c>
      <c r="O4596" s="13"/>
      <c r="P4596" s="13"/>
    </row>
    <row r="4597" spans="1:16">
      <c r="A4597">
        <v>4596</v>
      </c>
      <c r="B4597" s="13">
        <v>7</v>
      </c>
      <c r="C4597" s="13">
        <v>11</v>
      </c>
      <c r="D4597" s="13">
        <v>11</v>
      </c>
      <c r="E4597" s="14">
        <f t="shared" si="1198"/>
        <v>192</v>
      </c>
      <c r="F4597" s="24">
        <f>'1 Solar Profile'!E4599*S$10</f>
        <v>3.9668123249999998</v>
      </c>
      <c r="G4597" s="24">
        <f>'2 Load Profile'!E4598</f>
        <v>0.64790261146806971</v>
      </c>
      <c r="H4597" s="24">
        <f t="shared" si="1190"/>
        <v>-3.3189097135319301</v>
      </c>
      <c r="I4597" s="13">
        <f t="shared" si="1191"/>
        <v>-3.3189097135319301</v>
      </c>
      <c r="J4597" s="24">
        <f t="shared" si="1192"/>
        <v>0.64790261146806971</v>
      </c>
      <c r="K4597" s="24">
        <f t="shared" si="1193"/>
        <v>0</v>
      </c>
      <c r="L4597" s="13"/>
      <c r="M4597" s="24"/>
      <c r="N4597" s="24">
        <f t="shared" si="1201"/>
        <v>0</v>
      </c>
      <c r="O4597" s="13"/>
      <c r="P4597" s="13"/>
    </row>
    <row r="4598" spans="1:16">
      <c r="A4598">
        <v>4597</v>
      </c>
      <c r="B4598" s="13">
        <v>7</v>
      </c>
      <c r="C4598" s="13">
        <v>11</v>
      </c>
      <c r="D4598" s="13">
        <v>12</v>
      </c>
      <c r="E4598" s="14">
        <f t="shared" si="1198"/>
        <v>192</v>
      </c>
      <c r="F4598" s="24">
        <f>'1 Solar Profile'!E4600*S$10</f>
        <v>4.0095184499999998</v>
      </c>
      <c r="G4598" s="24">
        <f>'2 Load Profile'!E4599</f>
        <v>0.69352801935796238</v>
      </c>
      <c r="H4598" s="24">
        <f t="shared" si="1190"/>
        <v>-3.3159904306420374</v>
      </c>
      <c r="I4598" s="13">
        <f t="shared" si="1191"/>
        <v>-3.3159904306420374</v>
      </c>
      <c r="J4598" s="24">
        <f t="shared" si="1192"/>
        <v>0.69352801935796249</v>
      </c>
      <c r="K4598" s="24">
        <f t="shared" si="1193"/>
        <v>0</v>
      </c>
      <c r="L4598" s="13"/>
      <c r="M4598" s="24"/>
      <c r="N4598" s="24">
        <f t="shared" si="1201"/>
        <v>0</v>
      </c>
      <c r="O4598" s="13"/>
      <c r="P4598" s="13"/>
    </row>
    <row r="4599" spans="1:16">
      <c r="A4599">
        <v>4598</v>
      </c>
      <c r="B4599" s="13">
        <v>7</v>
      </c>
      <c r="C4599" s="13">
        <v>11</v>
      </c>
      <c r="D4599" s="13">
        <v>13</v>
      </c>
      <c r="E4599" s="14">
        <f t="shared" si="1198"/>
        <v>192</v>
      </c>
      <c r="F4599" s="24">
        <f>'1 Solar Profile'!E4601*S$10</f>
        <v>3.4783560000000002</v>
      </c>
      <c r="G4599" s="24">
        <f>'2 Load Profile'!E4600</f>
        <v>0.89016759135048296</v>
      </c>
      <c r="H4599" s="24">
        <f t="shared" si="1190"/>
        <v>-2.5881884086495175</v>
      </c>
      <c r="I4599" s="13">
        <f t="shared" si="1191"/>
        <v>-2.5881884086495175</v>
      </c>
      <c r="J4599" s="24">
        <f t="shared" si="1192"/>
        <v>0.89016759135048273</v>
      </c>
      <c r="K4599" s="24">
        <f t="shared" si="1193"/>
        <v>0</v>
      </c>
      <c r="L4599" s="13"/>
      <c r="M4599" s="24"/>
      <c r="N4599" s="24">
        <f t="shared" si="1201"/>
        <v>0</v>
      </c>
      <c r="O4599" s="13"/>
      <c r="P4599" s="13"/>
    </row>
    <row r="4600" spans="1:16">
      <c r="A4600">
        <v>4599</v>
      </c>
      <c r="B4600" s="13">
        <v>7</v>
      </c>
      <c r="C4600" s="13">
        <v>11</v>
      </c>
      <c r="D4600" s="13">
        <v>14</v>
      </c>
      <c r="E4600" s="14">
        <f t="shared" si="1198"/>
        <v>192</v>
      </c>
      <c r="F4600" s="24">
        <f>'1 Solar Profile'!E4602*S$10</f>
        <v>2.4044170500000002</v>
      </c>
      <c r="G4600" s="24">
        <f>'2 Load Profile'!E4601</f>
        <v>1.0653635559856558</v>
      </c>
      <c r="H4600" s="24">
        <f t="shared" si="1190"/>
        <v>-1.3390534940143444</v>
      </c>
      <c r="I4600" s="13">
        <f t="shared" si="1191"/>
        <v>-1.3390534940143444</v>
      </c>
      <c r="J4600" s="24">
        <f t="shared" si="1192"/>
        <v>1.0653635559856558</v>
      </c>
      <c r="K4600" s="24">
        <f t="shared" si="1193"/>
        <v>0</v>
      </c>
      <c r="L4600" s="13"/>
      <c r="M4600" s="24"/>
      <c r="N4600" s="24">
        <f t="shared" si="1201"/>
        <v>0</v>
      </c>
      <c r="O4600" s="13"/>
      <c r="P4600" s="13"/>
    </row>
    <row r="4601" spans="1:16">
      <c r="A4601">
        <v>4600</v>
      </c>
      <c r="B4601" s="13">
        <v>7</v>
      </c>
      <c r="C4601" s="13">
        <v>11</v>
      </c>
      <c r="D4601" s="13">
        <v>15</v>
      </c>
      <c r="E4601" s="14">
        <f t="shared" si="1198"/>
        <v>192</v>
      </c>
      <c r="F4601" s="24">
        <f>'1 Solar Profile'!E4603*S$10</f>
        <v>1.2947759999999999</v>
      </c>
      <c r="G4601" s="24">
        <f>'2 Load Profile'!E4602</f>
        <v>1.3403164470459574</v>
      </c>
      <c r="H4601" s="24">
        <f t="shared" si="1190"/>
        <v>4.5540447045957499E-2</v>
      </c>
      <c r="I4601" s="13">
        <f t="shared" si="1191"/>
        <v>0</v>
      </c>
      <c r="J4601" s="24">
        <f t="shared" si="1192"/>
        <v>1.2947759999999999</v>
      </c>
      <c r="K4601" s="24">
        <f t="shared" si="1193"/>
        <v>4.5540447045957499E-2</v>
      </c>
      <c r="L4601" s="13"/>
      <c r="M4601" s="24"/>
      <c r="N4601" s="24">
        <f t="shared" si="1201"/>
        <v>0</v>
      </c>
      <c r="O4601" s="13"/>
      <c r="P4601" s="13"/>
    </row>
    <row r="4602" spans="1:16">
      <c r="A4602">
        <v>4601</v>
      </c>
      <c r="B4602" s="13">
        <v>7</v>
      </c>
      <c r="C4602" s="13">
        <v>11</v>
      </c>
      <c r="D4602" s="13">
        <v>16</v>
      </c>
      <c r="E4602" s="14">
        <f t="shared" si="1198"/>
        <v>192</v>
      </c>
      <c r="F4602" s="24">
        <f>'1 Solar Profile'!E4604*S$10</f>
        <v>1.2904730999999998</v>
      </c>
      <c r="G4602" s="24">
        <f>'2 Load Profile'!E4603</f>
        <v>1.7464018987391143</v>
      </c>
      <c r="H4602" s="24">
        <f t="shared" si="1190"/>
        <v>0.45592879873911452</v>
      </c>
      <c r="I4602" s="13">
        <f t="shared" si="1191"/>
        <v>0</v>
      </c>
      <c r="J4602" s="24">
        <f t="shared" si="1192"/>
        <v>1.2904730999999998</v>
      </c>
      <c r="K4602" s="24">
        <f t="shared" si="1193"/>
        <v>0.45592879873911452</v>
      </c>
      <c r="L4602" s="13"/>
      <c r="M4602" s="24"/>
      <c r="N4602" s="24">
        <f t="shared" si="1201"/>
        <v>0</v>
      </c>
      <c r="O4602" s="13"/>
      <c r="P4602" s="13"/>
    </row>
    <row r="4603" spans="1:16">
      <c r="A4603">
        <v>4602</v>
      </c>
      <c r="B4603" s="13">
        <v>7</v>
      </c>
      <c r="C4603" s="13">
        <v>11</v>
      </c>
      <c r="D4603" s="13">
        <v>17</v>
      </c>
      <c r="E4603" s="14">
        <f t="shared" si="1198"/>
        <v>192</v>
      </c>
      <c r="F4603" s="24">
        <f>'1 Solar Profile'!E4605*S$10</f>
        <v>0.625755375</v>
      </c>
      <c r="G4603" s="24">
        <f>'2 Load Profile'!E4604</f>
        <v>1.7010859825652607</v>
      </c>
      <c r="H4603" s="24">
        <f t="shared" si="1190"/>
        <v>1.0753306075652607</v>
      </c>
      <c r="I4603" s="13">
        <f t="shared" si="1191"/>
        <v>0</v>
      </c>
      <c r="J4603" s="24">
        <f t="shared" si="1192"/>
        <v>0.625755375</v>
      </c>
      <c r="K4603" s="24">
        <f t="shared" si="1193"/>
        <v>1.0753306075652607</v>
      </c>
      <c r="L4603" s="13"/>
      <c r="M4603" s="24"/>
      <c r="N4603" s="24">
        <f t="shared" si="1201"/>
        <v>0</v>
      </c>
      <c r="O4603" s="13"/>
      <c r="P4603" s="13"/>
    </row>
    <row r="4604" spans="1:16">
      <c r="A4604">
        <v>4603</v>
      </c>
      <c r="B4604" s="13">
        <v>7</v>
      </c>
      <c r="C4604" s="13">
        <v>11</v>
      </c>
      <c r="D4604" s="13">
        <v>18</v>
      </c>
      <c r="E4604" s="14">
        <f t="shared" si="1198"/>
        <v>192</v>
      </c>
      <c r="F4604" s="24">
        <f>'1 Solar Profile'!E4606*S$10</f>
        <v>0.12440295</v>
      </c>
      <c r="G4604" s="24">
        <f>'2 Load Profile'!E4605</f>
        <v>1.686800908067273</v>
      </c>
      <c r="H4604" s="24">
        <f t="shared" si="1190"/>
        <v>1.5623979580672731</v>
      </c>
      <c r="I4604" s="13">
        <f t="shared" si="1191"/>
        <v>0</v>
      </c>
      <c r="J4604" s="24">
        <f t="shared" si="1192"/>
        <v>0.12440295</v>
      </c>
      <c r="K4604" s="24">
        <f t="shared" si="1193"/>
        <v>1.5623979580672731</v>
      </c>
      <c r="L4604" s="13"/>
      <c r="M4604" s="24"/>
      <c r="N4604" s="24">
        <f t="shared" si="1201"/>
        <v>0</v>
      </c>
      <c r="O4604" s="13"/>
      <c r="P4604" s="13"/>
    </row>
    <row r="4605" spans="1:16">
      <c r="A4605">
        <v>4604</v>
      </c>
      <c r="B4605" s="13">
        <v>7</v>
      </c>
      <c r="C4605" s="13">
        <v>11</v>
      </c>
      <c r="D4605" s="13">
        <v>19</v>
      </c>
      <c r="E4605" s="14">
        <f t="shared" si="1198"/>
        <v>192</v>
      </c>
      <c r="F4605" s="24">
        <f>'1 Solar Profile'!E4607*S$10</f>
        <v>0</v>
      </c>
      <c r="G4605" s="24">
        <f>'2 Load Profile'!E4606</f>
        <v>1.7938096490383926</v>
      </c>
      <c r="H4605" s="24">
        <f t="shared" si="1190"/>
        <v>1.7938096490383926</v>
      </c>
      <c r="I4605" s="13">
        <f t="shared" si="1191"/>
        <v>0</v>
      </c>
      <c r="J4605" s="24">
        <f t="shared" si="1192"/>
        <v>0</v>
      </c>
      <c r="K4605" s="24">
        <f t="shared" si="1193"/>
        <v>1.7938096490383926</v>
      </c>
      <c r="L4605" s="13"/>
      <c r="M4605" s="24"/>
      <c r="N4605" s="24">
        <f t="shared" si="1201"/>
        <v>0</v>
      </c>
      <c r="O4605" s="13"/>
      <c r="P4605" s="13"/>
    </row>
    <row r="4606" spans="1:16">
      <c r="A4606">
        <v>4605</v>
      </c>
      <c r="B4606" s="13">
        <v>7</v>
      </c>
      <c r="C4606" s="13">
        <v>11</v>
      </c>
      <c r="D4606" s="13">
        <v>20</v>
      </c>
      <c r="E4606" s="14">
        <f t="shared" si="1198"/>
        <v>192</v>
      </c>
      <c r="F4606" s="24">
        <f>'1 Solar Profile'!E4608*S$10</f>
        <v>0</v>
      </c>
      <c r="G4606" s="24">
        <f>'2 Load Profile'!E4607</f>
        <v>1.8577209291539203</v>
      </c>
      <c r="H4606" s="24">
        <f t="shared" si="1190"/>
        <v>1.8577209291539203</v>
      </c>
      <c r="I4606" s="13">
        <f t="shared" si="1191"/>
        <v>0</v>
      </c>
      <c r="J4606" s="24">
        <f t="shared" si="1192"/>
        <v>0</v>
      </c>
      <c r="K4606" s="24">
        <f t="shared" si="1193"/>
        <v>1.8577209291539203</v>
      </c>
      <c r="L4606" s="13"/>
      <c r="M4606" s="24"/>
      <c r="N4606" s="24">
        <f t="shared" si="1201"/>
        <v>0</v>
      </c>
      <c r="O4606" s="24"/>
      <c r="P4606" s="24"/>
    </row>
    <row r="4607" spans="1:16">
      <c r="A4607">
        <v>4606</v>
      </c>
      <c r="B4607" s="13">
        <v>7</v>
      </c>
      <c r="C4607" s="13">
        <v>11</v>
      </c>
      <c r="D4607" s="13">
        <v>21</v>
      </c>
      <c r="E4607" s="14">
        <f t="shared" si="1198"/>
        <v>192</v>
      </c>
      <c r="F4607" s="24">
        <f>'1 Solar Profile'!E4609*S$10</f>
        <v>0</v>
      </c>
      <c r="G4607" s="24">
        <f>'2 Load Profile'!E4608</f>
        <v>1.4876209502567981</v>
      </c>
      <c r="H4607" s="24">
        <f t="shared" si="1190"/>
        <v>1.4876209502567981</v>
      </c>
      <c r="I4607" s="13">
        <f t="shared" si="1191"/>
        <v>0</v>
      </c>
      <c r="J4607" s="24">
        <f t="shared" si="1192"/>
        <v>0</v>
      </c>
      <c r="K4607" s="24">
        <f t="shared" si="1193"/>
        <v>1.4876209502567981</v>
      </c>
      <c r="L4607" s="13"/>
      <c r="M4607" s="24"/>
      <c r="N4607" s="24">
        <f t="shared" si="1201"/>
        <v>0</v>
      </c>
      <c r="O4607" s="13"/>
      <c r="P4607" s="13"/>
    </row>
    <row r="4608" spans="1:16">
      <c r="A4608">
        <v>4607</v>
      </c>
      <c r="B4608" s="13">
        <v>7</v>
      </c>
      <c r="C4608" s="13">
        <v>11</v>
      </c>
      <c r="D4608" s="13">
        <v>22</v>
      </c>
      <c r="E4608" s="14">
        <f t="shared" si="1198"/>
        <v>192</v>
      </c>
      <c r="F4608" s="24">
        <f>'1 Solar Profile'!E4610*S$10</f>
        <v>0</v>
      </c>
      <c r="G4608" s="24">
        <f>'2 Load Profile'!E4609</f>
        <v>1.072309964111406</v>
      </c>
      <c r="H4608" s="24">
        <f t="shared" ref="H4608:H4671" si="1204">G4608-F4608</f>
        <v>1.072309964111406</v>
      </c>
      <c r="I4608" s="13">
        <f t="shared" ref="I4608:I4671" si="1205">IF(H4608&lt;0,H4608,0)</f>
        <v>0</v>
      </c>
      <c r="J4608" s="24">
        <f t="shared" ref="J4608:J4671" si="1206">F4608+I4608</f>
        <v>0</v>
      </c>
      <c r="K4608" s="24">
        <f t="shared" ref="K4608:K4671" si="1207">IF(H4608&gt;0,H4608,0)</f>
        <v>1.072309964111406</v>
      </c>
      <c r="L4608" s="13"/>
      <c r="M4608" s="24"/>
      <c r="N4608" s="24">
        <f t="shared" si="1201"/>
        <v>0</v>
      </c>
      <c r="O4608" s="13"/>
      <c r="P4608" s="13"/>
    </row>
    <row r="4609" spans="1:16">
      <c r="A4609">
        <v>4608</v>
      </c>
      <c r="B4609" s="13">
        <v>7</v>
      </c>
      <c r="C4609" s="13">
        <v>11</v>
      </c>
      <c r="D4609" s="13">
        <v>23</v>
      </c>
      <c r="E4609" s="14">
        <f t="shared" si="1198"/>
        <v>192</v>
      </c>
      <c r="F4609" s="24">
        <f>'1 Solar Profile'!E4611*S$10</f>
        <v>0</v>
      </c>
      <c r="G4609" s="24">
        <f>'2 Load Profile'!E4610</f>
        <v>0.69376860054343137</v>
      </c>
      <c r="H4609" s="24">
        <f t="shared" si="1204"/>
        <v>0.69376860054343137</v>
      </c>
      <c r="I4609" s="13">
        <f t="shared" si="1205"/>
        <v>0</v>
      </c>
      <c r="J4609" s="24">
        <f t="shared" si="1206"/>
        <v>0</v>
      </c>
      <c r="K4609" s="24">
        <f t="shared" si="1207"/>
        <v>0.69376860054343137</v>
      </c>
      <c r="L4609" s="13">
        <f t="shared" ref="L4609" si="1208">SUM(I4586:I4609)</f>
        <v>-20.719987286733648</v>
      </c>
      <c r="M4609" s="24">
        <f t="shared" ref="M4609" si="1209">SUMIF(H4586:H4609,"&gt;0",H4586:H4609)</f>
        <v>12.517302919726987</v>
      </c>
      <c r="N4609" s="24">
        <f t="shared" si="1201"/>
        <v>-8.2026843670066611</v>
      </c>
      <c r="O4609" s="13">
        <f t="shared" ref="O4609" si="1210">IF(M4609&gt;(L4609*-1),(M4609+L4609)*S$12,0)</f>
        <v>0</v>
      </c>
      <c r="P4609" s="13">
        <f t="shared" ref="P4609" si="1211">IF(M4609&lt;(L4609*-1),(M4609+L4609)*S$14,0)</f>
        <v>-0.2169610015073262</v>
      </c>
    </row>
    <row r="4610" spans="1:16">
      <c r="A4610">
        <v>4609</v>
      </c>
      <c r="B4610" s="13">
        <v>7</v>
      </c>
      <c r="C4610" s="13">
        <v>12</v>
      </c>
      <c r="D4610" s="13">
        <v>0</v>
      </c>
      <c r="E4610" s="14">
        <f t="shared" si="1198"/>
        <v>193</v>
      </c>
      <c r="F4610" s="24">
        <f>'1 Solar Profile'!E4612*S$10</f>
        <v>0</v>
      </c>
      <c r="G4610" s="24">
        <f>'2 Load Profile'!E4611</f>
        <v>0.49924995788648002</v>
      </c>
      <c r="H4610" s="24">
        <f t="shared" si="1204"/>
        <v>0.49924995788648002</v>
      </c>
      <c r="I4610" s="13">
        <f t="shared" si="1205"/>
        <v>0</v>
      </c>
      <c r="J4610" s="24">
        <f t="shared" si="1206"/>
        <v>0</v>
      </c>
      <c r="K4610" s="24">
        <f t="shared" si="1207"/>
        <v>0.49924995788648002</v>
      </c>
      <c r="L4610" s="13"/>
      <c r="M4610" s="24"/>
      <c r="N4610" s="24">
        <f t="shared" si="1201"/>
        <v>0</v>
      </c>
      <c r="O4610" s="13"/>
      <c r="P4610" s="13"/>
    </row>
    <row r="4611" spans="1:16">
      <c r="A4611">
        <v>4610</v>
      </c>
      <c r="B4611" s="13">
        <v>7</v>
      </c>
      <c r="C4611" s="13">
        <v>12</v>
      </c>
      <c r="D4611" s="13">
        <v>1</v>
      </c>
      <c r="E4611" s="14">
        <f t="shared" si="1198"/>
        <v>193</v>
      </c>
      <c r="F4611" s="24">
        <f>'1 Solar Profile'!E4613*S$10</f>
        <v>0</v>
      </c>
      <c r="G4611" s="24">
        <f>'2 Load Profile'!E4612</f>
        <v>0.41851930358071948</v>
      </c>
      <c r="H4611" s="24">
        <f t="shared" si="1204"/>
        <v>0.41851930358071948</v>
      </c>
      <c r="I4611" s="13">
        <f t="shared" si="1205"/>
        <v>0</v>
      </c>
      <c r="J4611" s="24">
        <f t="shared" si="1206"/>
        <v>0</v>
      </c>
      <c r="K4611" s="24">
        <f t="shared" si="1207"/>
        <v>0.41851930358071948</v>
      </c>
      <c r="L4611" s="13"/>
      <c r="M4611" s="24"/>
      <c r="N4611" s="24">
        <f t="shared" si="1201"/>
        <v>0</v>
      </c>
      <c r="O4611" s="13"/>
      <c r="P4611" s="13"/>
    </row>
    <row r="4612" spans="1:16">
      <c r="A4612">
        <v>4611</v>
      </c>
      <c r="B4612" s="13">
        <v>7</v>
      </c>
      <c r="C4612" s="13">
        <v>12</v>
      </c>
      <c r="D4612" s="13">
        <v>2</v>
      </c>
      <c r="E4612" s="14">
        <f t="shared" si="1198"/>
        <v>193</v>
      </c>
      <c r="F4612" s="24">
        <f>'1 Solar Profile'!E4614*S$10</f>
        <v>0</v>
      </c>
      <c r="G4612" s="24">
        <f>'2 Load Profile'!E4613</f>
        <v>0.40790184956947578</v>
      </c>
      <c r="H4612" s="24">
        <f t="shared" si="1204"/>
        <v>0.40790184956947578</v>
      </c>
      <c r="I4612" s="13">
        <f t="shared" si="1205"/>
        <v>0</v>
      </c>
      <c r="J4612" s="24">
        <f t="shared" si="1206"/>
        <v>0</v>
      </c>
      <c r="K4612" s="24">
        <f t="shared" si="1207"/>
        <v>0.40790184956947578</v>
      </c>
      <c r="L4612" s="13"/>
      <c r="M4612" s="24"/>
      <c r="N4612" s="24">
        <f t="shared" si="1201"/>
        <v>0</v>
      </c>
      <c r="O4612" s="13"/>
      <c r="P4612" s="13"/>
    </row>
    <row r="4613" spans="1:16">
      <c r="A4613">
        <v>4612</v>
      </c>
      <c r="B4613" s="13">
        <v>7</v>
      </c>
      <c r="C4613" s="13">
        <v>12</v>
      </c>
      <c r="D4613" s="13">
        <v>3</v>
      </c>
      <c r="E4613" s="14">
        <f t="shared" si="1198"/>
        <v>193</v>
      </c>
      <c r="F4613" s="24">
        <f>'1 Solar Profile'!E4615*S$10</f>
        <v>0</v>
      </c>
      <c r="G4613" s="24">
        <f>'2 Load Profile'!E4614</f>
        <v>0.40663698225026351</v>
      </c>
      <c r="H4613" s="24">
        <f t="shared" si="1204"/>
        <v>0.40663698225026351</v>
      </c>
      <c r="I4613" s="13">
        <f t="shared" si="1205"/>
        <v>0</v>
      </c>
      <c r="J4613" s="24">
        <f t="shared" si="1206"/>
        <v>0</v>
      </c>
      <c r="K4613" s="24">
        <f t="shared" si="1207"/>
        <v>0.40663698225026351</v>
      </c>
      <c r="L4613" s="13"/>
      <c r="M4613" s="24"/>
      <c r="N4613" s="24">
        <f t="shared" si="1201"/>
        <v>0</v>
      </c>
      <c r="O4613" s="13"/>
      <c r="P4613" s="13"/>
    </row>
    <row r="4614" spans="1:16">
      <c r="A4614">
        <v>4613</v>
      </c>
      <c r="B4614" s="13">
        <v>7</v>
      </c>
      <c r="C4614" s="13">
        <v>12</v>
      </c>
      <c r="D4614" s="13">
        <v>4</v>
      </c>
      <c r="E4614" s="14">
        <f t="shared" si="1198"/>
        <v>193</v>
      </c>
      <c r="F4614" s="24">
        <f>'1 Solar Profile'!E4616*S$10</f>
        <v>0</v>
      </c>
      <c r="G4614" s="24">
        <f>'2 Load Profile'!E4615</f>
        <v>0.45047781713169249</v>
      </c>
      <c r="H4614" s="24">
        <f t="shared" si="1204"/>
        <v>0.45047781713169249</v>
      </c>
      <c r="I4614" s="13">
        <f t="shared" si="1205"/>
        <v>0</v>
      </c>
      <c r="J4614" s="24">
        <f t="shared" si="1206"/>
        <v>0</v>
      </c>
      <c r="K4614" s="24">
        <f t="shared" si="1207"/>
        <v>0.45047781713169249</v>
      </c>
      <c r="L4614" s="13"/>
      <c r="M4614" s="24"/>
      <c r="N4614" s="24">
        <f t="shared" si="1201"/>
        <v>0</v>
      </c>
      <c r="O4614" s="13"/>
      <c r="P4614" s="13"/>
    </row>
    <row r="4615" spans="1:16">
      <c r="A4615">
        <v>4614</v>
      </c>
      <c r="B4615" s="13">
        <v>7</v>
      </c>
      <c r="C4615" s="13">
        <v>12</v>
      </c>
      <c r="D4615" s="13">
        <v>5</v>
      </c>
      <c r="E4615" s="14">
        <f t="shared" si="1198"/>
        <v>193</v>
      </c>
      <c r="F4615" s="24">
        <f>'1 Solar Profile'!E4617*S$10</f>
        <v>0.17468955</v>
      </c>
      <c r="G4615" s="24">
        <f>'2 Load Profile'!E4616</f>
        <v>0.57056424617468826</v>
      </c>
      <c r="H4615" s="24">
        <f t="shared" si="1204"/>
        <v>0.39587469617468829</v>
      </c>
      <c r="I4615" s="13">
        <f t="shared" si="1205"/>
        <v>0</v>
      </c>
      <c r="J4615" s="24">
        <f t="shared" si="1206"/>
        <v>0.17468955</v>
      </c>
      <c r="K4615" s="24">
        <f t="shared" si="1207"/>
        <v>0.39587469617468829</v>
      </c>
      <c r="L4615" s="13"/>
      <c r="M4615" s="24"/>
      <c r="N4615" s="24">
        <f t="shared" si="1201"/>
        <v>0</v>
      </c>
      <c r="O4615" s="13"/>
      <c r="P4615" s="13"/>
    </row>
    <row r="4616" spans="1:16">
      <c r="A4616">
        <v>4615</v>
      </c>
      <c r="B4616" s="13">
        <v>7</v>
      </c>
      <c r="C4616" s="13">
        <v>12</v>
      </c>
      <c r="D4616" s="13">
        <v>6</v>
      </c>
      <c r="E4616" s="14">
        <f t="shared" si="1198"/>
        <v>193</v>
      </c>
      <c r="F4616" s="24">
        <f>'1 Solar Profile'!E4618*S$10</f>
        <v>0.65733569999999997</v>
      </c>
      <c r="G4616" s="24">
        <f>'2 Load Profile'!E4617</f>
        <v>0.74001215550563193</v>
      </c>
      <c r="H4616" s="24">
        <f t="shared" si="1204"/>
        <v>8.2676455505631963E-2</v>
      </c>
      <c r="I4616" s="13">
        <f t="shared" si="1205"/>
        <v>0</v>
      </c>
      <c r="J4616" s="24">
        <f t="shared" si="1206"/>
        <v>0.65733569999999997</v>
      </c>
      <c r="K4616" s="24">
        <f t="shared" si="1207"/>
        <v>8.2676455505631963E-2</v>
      </c>
      <c r="L4616" s="13"/>
      <c r="M4616" s="24"/>
      <c r="N4616" s="24">
        <f t="shared" si="1201"/>
        <v>0</v>
      </c>
      <c r="O4616" s="13"/>
      <c r="P4616" s="13"/>
    </row>
    <row r="4617" spans="1:16">
      <c r="A4617">
        <v>4616</v>
      </c>
      <c r="B4617" s="13">
        <v>7</v>
      </c>
      <c r="C4617" s="13">
        <v>12</v>
      </c>
      <c r="D4617" s="13">
        <v>7</v>
      </c>
      <c r="E4617" s="14">
        <f t="shared" si="1198"/>
        <v>193</v>
      </c>
      <c r="F4617" s="24">
        <f>'1 Solar Profile'!E4619*S$10</f>
        <v>0.96420397499999999</v>
      </c>
      <c r="G4617" s="24">
        <f>'2 Load Profile'!E4618</f>
        <v>0.68718232342008834</v>
      </c>
      <c r="H4617" s="24">
        <f t="shared" si="1204"/>
        <v>-0.27702165157991165</v>
      </c>
      <c r="I4617" s="13">
        <f t="shared" si="1205"/>
        <v>-0.27702165157991165</v>
      </c>
      <c r="J4617" s="24">
        <f t="shared" si="1206"/>
        <v>0.68718232342008834</v>
      </c>
      <c r="K4617" s="24">
        <f t="shared" si="1207"/>
        <v>0</v>
      </c>
      <c r="L4617" s="13"/>
      <c r="M4617" s="24"/>
      <c r="N4617" s="24">
        <f t="shared" si="1201"/>
        <v>0</v>
      </c>
      <c r="O4617" s="13"/>
      <c r="P4617" s="13"/>
    </row>
    <row r="4618" spans="1:16">
      <c r="A4618">
        <v>4617</v>
      </c>
      <c r="B4618" s="13">
        <v>7</v>
      </c>
      <c r="C4618" s="13">
        <v>12</v>
      </c>
      <c r="D4618" s="13">
        <v>8</v>
      </c>
      <c r="E4618" s="14">
        <f t="shared" si="1198"/>
        <v>193</v>
      </c>
      <c r="F4618" s="24">
        <f>'1 Solar Profile'!E4620*S$10</f>
        <v>1.1913788250000001</v>
      </c>
      <c r="G4618" s="24">
        <f>'2 Load Profile'!E4619</f>
        <v>0.63949436686378713</v>
      </c>
      <c r="H4618" s="24">
        <f t="shared" si="1204"/>
        <v>-0.55188445813621301</v>
      </c>
      <c r="I4618" s="13">
        <f t="shared" si="1205"/>
        <v>-0.55188445813621301</v>
      </c>
      <c r="J4618" s="24">
        <f t="shared" si="1206"/>
        <v>0.63949436686378713</v>
      </c>
      <c r="K4618" s="24">
        <f t="shared" si="1207"/>
        <v>0</v>
      </c>
      <c r="L4618" s="13"/>
      <c r="M4618" s="24"/>
      <c r="N4618" s="24">
        <f t="shared" si="1201"/>
        <v>0</v>
      </c>
      <c r="O4618" s="13"/>
      <c r="P4618" s="13"/>
    </row>
    <row r="4619" spans="1:16">
      <c r="A4619">
        <v>4618</v>
      </c>
      <c r="B4619" s="13">
        <v>7</v>
      </c>
      <c r="C4619" s="13">
        <v>12</v>
      </c>
      <c r="D4619" s="13">
        <v>9</v>
      </c>
      <c r="E4619" s="14">
        <f t="shared" si="1198"/>
        <v>193</v>
      </c>
      <c r="F4619" s="24">
        <f>'1 Solar Profile'!E4621*S$10</f>
        <v>1.5668462249999999</v>
      </c>
      <c r="G4619" s="24">
        <f>'2 Load Profile'!E4620</f>
        <v>0.66551292741627666</v>
      </c>
      <c r="H4619" s="24">
        <f t="shared" si="1204"/>
        <v>-0.90133329758372327</v>
      </c>
      <c r="I4619" s="13">
        <f t="shared" si="1205"/>
        <v>-0.90133329758372327</v>
      </c>
      <c r="J4619" s="24">
        <f t="shared" si="1206"/>
        <v>0.66551292741627666</v>
      </c>
      <c r="K4619" s="24">
        <f t="shared" si="1207"/>
        <v>0</v>
      </c>
      <c r="L4619" s="13"/>
      <c r="M4619" s="24"/>
      <c r="N4619" s="24">
        <f t="shared" si="1201"/>
        <v>0</v>
      </c>
      <c r="O4619" s="13"/>
      <c r="P4619" s="13"/>
    </row>
    <row r="4620" spans="1:16">
      <c r="A4620">
        <v>4619</v>
      </c>
      <c r="B4620" s="13">
        <v>7</v>
      </c>
      <c r="C4620" s="13">
        <v>12</v>
      </c>
      <c r="D4620" s="13">
        <v>10</v>
      </c>
      <c r="E4620" s="14">
        <f t="shared" si="1198"/>
        <v>193</v>
      </c>
      <c r="F4620" s="24">
        <f>'1 Solar Profile'!E4622*S$10</f>
        <v>1.4759277749999999</v>
      </c>
      <c r="G4620" s="24">
        <f>'2 Load Profile'!E4621</f>
        <v>0.76059760627089157</v>
      </c>
      <c r="H4620" s="24">
        <f t="shared" si="1204"/>
        <v>-0.71533016872910837</v>
      </c>
      <c r="I4620" s="13">
        <f t="shared" si="1205"/>
        <v>-0.71533016872910837</v>
      </c>
      <c r="J4620" s="24">
        <f t="shared" si="1206"/>
        <v>0.76059760627089157</v>
      </c>
      <c r="K4620" s="24">
        <f t="shared" si="1207"/>
        <v>0</v>
      </c>
      <c r="L4620" s="13"/>
      <c r="M4620" s="24"/>
      <c r="N4620" s="24">
        <f t="shared" si="1201"/>
        <v>0</v>
      </c>
      <c r="O4620" s="13"/>
      <c r="P4620" s="13"/>
    </row>
    <row r="4621" spans="1:16">
      <c r="A4621">
        <v>4620</v>
      </c>
      <c r="B4621" s="13">
        <v>7</v>
      </c>
      <c r="C4621" s="13">
        <v>12</v>
      </c>
      <c r="D4621" s="13">
        <v>11</v>
      </c>
      <c r="E4621" s="14">
        <f t="shared" si="1198"/>
        <v>193</v>
      </c>
      <c r="F4621" s="24">
        <f>'1 Solar Profile'!E4623*S$10</f>
        <v>3.670841475</v>
      </c>
      <c r="G4621" s="24">
        <f>'2 Load Profile'!E4622</f>
        <v>0.94919776280314272</v>
      </c>
      <c r="H4621" s="24">
        <f t="shared" si="1204"/>
        <v>-2.7216437121968573</v>
      </c>
      <c r="I4621" s="13">
        <f t="shared" si="1205"/>
        <v>-2.7216437121968573</v>
      </c>
      <c r="J4621" s="24">
        <f t="shared" si="1206"/>
        <v>0.94919776280314272</v>
      </c>
      <c r="K4621" s="24">
        <f t="shared" si="1207"/>
        <v>0</v>
      </c>
      <c r="L4621" s="13"/>
      <c r="M4621" s="24"/>
      <c r="N4621" s="24">
        <f t="shared" si="1201"/>
        <v>0</v>
      </c>
      <c r="O4621" s="13"/>
      <c r="P4621" s="13"/>
    </row>
    <row r="4622" spans="1:16">
      <c r="A4622">
        <v>4621</v>
      </c>
      <c r="B4622" s="13">
        <v>7</v>
      </c>
      <c r="C4622" s="13">
        <v>12</v>
      </c>
      <c r="D4622" s="13">
        <v>12</v>
      </c>
      <c r="E4622" s="14">
        <f t="shared" si="1198"/>
        <v>193</v>
      </c>
      <c r="F4622" s="24">
        <f>'1 Solar Profile'!E4624*S$10</f>
        <v>1.6033169249999999</v>
      </c>
      <c r="G4622" s="24">
        <f>'2 Load Profile'!E4623</f>
        <v>1.0887462202726355</v>
      </c>
      <c r="H4622" s="24">
        <f t="shared" si="1204"/>
        <v>-0.51457070472736444</v>
      </c>
      <c r="I4622" s="13">
        <f t="shared" si="1205"/>
        <v>-0.51457070472736444</v>
      </c>
      <c r="J4622" s="24">
        <f t="shared" si="1206"/>
        <v>1.0887462202726355</v>
      </c>
      <c r="K4622" s="24">
        <f t="shared" si="1207"/>
        <v>0</v>
      </c>
      <c r="L4622" s="13"/>
      <c r="M4622" s="24"/>
      <c r="N4622" s="24">
        <f t="shared" si="1201"/>
        <v>0</v>
      </c>
      <c r="O4622" s="13"/>
      <c r="P4622" s="13"/>
    </row>
    <row r="4623" spans="1:16">
      <c r="A4623">
        <v>4622</v>
      </c>
      <c r="B4623" s="13">
        <v>7</v>
      </c>
      <c r="C4623" s="13">
        <v>12</v>
      </c>
      <c r="D4623" s="13">
        <v>13</v>
      </c>
      <c r="E4623" s="14">
        <f t="shared" si="1198"/>
        <v>193</v>
      </c>
      <c r="F4623" s="24">
        <f>'1 Solar Profile'!E4625*S$10</f>
        <v>0.79648222499999999</v>
      </c>
      <c r="G4623" s="24">
        <f>'2 Load Profile'!E4624</f>
        <v>1.1719617242694835</v>
      </c>
      <c r="H4623" s="24">
        <f t="shared" si="1204"/>
        <v>0.37547949926948354</v>
      </c>
      <c r="I4623" s="13">
        <f t="shared" si="1205"/>
        <v>0</v>
      </c>
      <c r="J4623" s="24">
        <f t="shared" si="1206"/>
        <v>0.79648222499999999</v>
      </c>
      <c r="K4623" s="24">
        <f t="shared" si="1207"/>
        <v>0.37547949926948354</v>
      </c>
      <c r="L4623" s="13"/>
      <c r="M4623" s="24"/>
      <c r="N4623" s="24">
        <f t="shared" si="1201"/>
        <v>0</v>
      </c>
      <c r="O4623" s="13"/>
      <c r="P4623" s="13"/>
    </row>
    <row r="4624" spans="1:16">
      <c r="A4624">
        <v>4623</v>
      </c>
      <c r="B4624" s="13">
        <v>7</v>
      </c>
      <c r="C4624" s="13">
        <v>12</v>
      </c>
      <c r="D4624" s="13">
        <v>14</v>
      </c>
      <c r="E4624" s="14">
        <f t="shared" si="1198"/>
        <v>193</v>
      </c>
      <c r="F4624" s="24">
        <f>'1 Solar Profile'!E4626*S$10</f>
        <v>1.6307565749999999</v>
      </c>
      <c r="G4624" s="24">
        <f>'2 Load Profile'!E4625</f>
        <v>1.3608077080768364</v>
      </c>
      <c r="H4624" s="24">
        <f t="shared" si="1204"/>
        <v>-0.26994886692316356</v>
      </c>
      <c r="I4624" s="13">
        <f t="shared" si="1205"/>
        <v>-0.26994886692316356</v>
      </c>
      <c r="J4624" s="24">
        <f t="shared" si="1206"/>
        <v>1.3608077080768364</v>
      </c>
      <c r="K4624" s="24">
        <f t="shared" si="1207"/>
        <v>0</v>
      </c>
      <c r="L4624" s="13"/>
      <c r="M4624" s="24"/>
      <c r="N4624" s="24">
        <f t="shared" si="1201"/>
        <v>0</v>
      </c>
      <c r="O4624" s="13"/>
      <c r="P4624" s="13"/>
    </row>
    <row r="4625" spans="1:16">
      <c r="A4625">
        <v>4624</v>
      </c>
      <c r="B4625" s="13">
        <v>7</v>
      </c>
      <c r="C4625" s="13">
        <v>12</v>
      </c>
      <c r="D4625" s="13">
        <v>15</v>
      </c>
      <c r="E4625" s="14">
        <f t="shared" si="1198"/>
        <v>193</v>
      </c>
      <c r="F4625" s="24">
        <f>'1 Solar Profile'!E4627*S$10</f>
        <v>2.124944325</v>
      </c>
      <c r="G4625" s="24">
        <f>'2 Load Profile'!E4626</f>
        <v>1.6193950594921351</v>
      </c>
      <c r="H4625" s="24">
        <f t="shared" si="1204"/>
        <v>-0.50554926550786483</v>
      </c>
      <c r="I4625" s="13">
        <f t="shared" si="1205"/>
        <v>-0.50554926550786483</v>
      </c>
      <c r="J4625" s="24">
        <f t="shared" si="1206"/>
        <v>1.6193950594921351</v>
      </c>
      <c r="K4625" s="24">
        <f t="shared" si="1207"/>
        <v>0</v>
      </c>
      <c r="L4625" s="13"/>
      <c r="M4625" s="24"/>
      <c r="N4625" s="24">
        <f t="shared" si="1201"/>
        <v>0</v>
      </c>
      <c r="O4625" s="13"/>
      <c r="P4625" s="13"/>
    </row>
    <row r="4626" spans="1:16">
      <c r="A4626">
        <v>4625</v>
      </c>
      <c r="B4626" s="13">
        <v>7</v>
      </c>
      <c r="C4626" s="13">
        <v>12</v>
      </c>
      <c r="D4626" s="13">
        <v>16</v>
      </c>
      <c r="E4626" s="14">
        <f t="shared" si="1198"/>
        <v>193</v>
      </c>
      <c r="F4626" s="24">
        <f>'1 Solar Profile'!E4628*S$10</f>
        <v>1.6789437000000003</v>
      </c>
      <c r="G4626" s="24">
        <f>'2 Load Profile'!E4627</f>
        <v>2.0760092896131561</v>
      </c>
      <c r="H4626" s="24">
        <f t="shared" si="1204"/>
        <v>0.39706558961315586</v>
      </c>
      <c r="I4626" s="13">
        <f t="shared" si="1205"/>
        <v>0</v>
      </c>
      <c r="J4626" s="24">
        <f t="shared" si="1206"/>
        <v>1.6789437000000003</v>
      </c>
      <c r="K4626" s="24">
        <f t="shared" si="1207"/>
        <v>0.39706558961315586</v>
      </c>
      <c r="L4626" s="13"/>
      <c r="M4626" s="24"/>
      <c r="N4626" s="24">
        <f t="shared" si="1201"/>
        <v>0</v>
      </c>
      <c r="O4626" s="13"/>
      <c r="P4626" s="13"/>
    </row>
    <row r="4627" spans="1:16">
      <c r="A4627">
        <v>4626</v>
      </c>
      <c r="B4627" s="13">
        <v>7</v>
      </c>
      <c r="C4627" s="13">
        <v>12</v>
      </c>
      <c r="D4627" s="13">
        <v>17</v>
      </c>
      <c r="E4627" s="14">
        <f t="shared" si="1198"/>
        <v>193</v>
      </c>
      <c r="F4627" s="24">
        <f>'1 Solar Profile'!E4629*S$10</f>
        <v>0.8524608749999999</v>
      </c>
      <c r="G4627" s="24">
        <f>'2 Load Profile'!E4628</f>
        <v>2.0163622283850726</v>
      </c>
      <c r="H4627" s="24">
        <f t="shared" si="1204"/>
        <v>1.1639013533850728</v>
      </c>
      <c r="I4627" s="13">
        <f t="shared" si="1205"/>
        <v>0</v>
      </c>
      <c r="J4627" s="24">
        <f t="shared" si="1206"/>
        <v>0.8524608749999999</v>
      </c>
      <c r="K4627" s="24">
        <f t="shared" si="1207"/>
        <v>1.1639013533850728</v>
      </c>
      <c r="L4627" s="13"/>
      <c r="M4627" s="24"/>
      <c r="N4627" s="24">
        <f t="shared" si="1201"/>
        <v>0</v>
      </c>
      <c r="O4627" s="13"/>
      <c r="P4627" s="13"/>
    </row>
    <row r="4628" spans="1:16">
      <c r="A4628">
        <v>4627</v>
      </c>
      <c r="B4628" s="13">
        <v>7</v>
      </c>
      <c r="C4628" s="13">
        <v>12</v>
      </c>
      <c r="D4628" s="13">
        <v>18</v>
      </c>
      <c r="E4628" s="14">
        <f t="shared" si="1198"/>
        <v>193</v>
      </c>
      <c r="F4628" s="24">
        <f>'1 Solar Profile'!E4630*S$10</f>
        <v>0.20885917500000001</v>
      </c>
      <c r="G4628" s="24">
        <f>'2 Load Profile'!E4629</f>
        <v>1.9780075183904346</v>
      </c>
      <c r="H4628" s="24">
        <f t="shared" si="1204"/>
        <v>1.7691483433904347</v>
      </c>
      <c r="I4628" s="13">
        <f t="shared" si="1205"/>
        <v>0</v>
      </c>
      <c r="J4628" s="24">
        <f t="shared" si="1206"/>
        <v>0.20885917500000001</v>
      </c>
      <c r="K4628" s="24">
        <f t="shared" si="1207"/>
        <v>1.7691483433904347</v>
      </c>
      <c r="L4628" s="13"/>
      <c r="M4628" s="24"/>
      <c r="N4628" s="24">
        <f t="shared" si="1201"/>
        <v>0</v>
      </c>
      <c r="O4628" s="13"/>
      <c r="P4628" s="13"/>
    </row>
    <row r="4629" spans="1:16">
      <c r="A4629">
        <v>4628</v>
      </c>
      <c r="B4629" s="13">
        <v>7</v>
      </c>
      <c r="C4629" s="13">
        <v>12</v>
      </c>
      <c r="D4629" s="13">
        <v>19</v>
      </c>
      <c r="E4629" s="14">
        <f t="shared" si="1198"/>
        <v>193</v>
      </c>
      <c r="F4629" s="24">
        <f>'1 Solar Profile'!E4631*S$10</f>
        <v>0</v>
      </c>
      <c r="G4629" s="24">
        <f>'2 Load Profile'!E4630</f>
        <v>2.0385585374773827</v>
      </c>
      <c r="H4629" s="24">
        <f t="shared" si="1204"/>
        <v>2.0385585374773827</v>
      </c>
      <c r="I4629" s="13">
        <f t="shared" si="1205"/>
        <v>0</v>
      </c>
      <c r="J4629" s="24">
        <f t="shared" si="1206"/>
        <v>0</v>
      </c>
      <c r="K4629" s="24">
        <f t="shared" si="1207"/>
        <v>2.0385585374773827</v>
      </c>
      <c r="L4629" s="13"/>
      <c r="M4629" s="24"/>
      <c r="N4629" s="24">
        <f t="shared" si="1201"/>
        <v>0</v>
      </c>
      <c r="O4629" s="13"/>
      <c r="P4629" s="13"/>
    </row>
    <row r="4630" spans="1:16">
      <c r="A4630">
        <v>4629</v>
      </c>
      <c r="B4630" s="13">
        <v>7</v>
      </c>
      <c r="C4630" s="13">
        <v>12</v>
      </c>
      <c r="D4630" s="13">
        <v>20</v>
      </c>
      <c r="E4630" s="14">
        <f t="shared" si="1198"/>
        <v>193</v>
      </c>
      <c r="F4630" s="24">
        <f>'1 Solar Profile'!E4632*S$10</f>
        <v>0</v>
      </c>
      <c r="G4630" s="24">
        <f>'2 Load Profile'!E4631</f>
        <v>2.1145345885094526</v>
      </c>
      <c r="H4630" s="24">
        <f t="shared" si="1204"/>
        <v>2.1145345885094526</v>
      </c>
      <c r="I4630" s="13">
        <f t="shared" si="1205"/>
        <v>0</v>
      </c>
      <c r="J4630" s="24">
        <f t="shared" si="1206"/>
        <v>0</v>
      </c>
      <c r="K4630" s="24">
        <f t="shared" si="1207"/>
        <v>2.1145345885094526</v>
      </c>
      <c r="L4630" s="13"/>
      <c r="M4630" s="24"/>
      <c r="N4630" s="24">
        <f t="shared" si="1201"/>
        <v>0</v>
      </c>
      <c r="O4630" s="24"/>
      <c r="P4630" s="24"/>
    </row>
    <row r="4631" spans="1:16">
      <c r="A4631">
        <v>4630</v>
      </c>
      <c r="B4631" s="13">
        <v>7</v>
      </c>
      <c r="C4631" s="13">
        <v>12</v>
      </c>
      <c r="D4631" s="13">
        <v>21</v>
      </c>
      <c r="E4631" s="14">
        <f t="shared" si="1198"/>
        <v>193</v>
      </c>
      <c r="F4631" s="24">
        <f>'1 Solar Profile'!E4633*S$10</f>
        <v>0</v>
      </c>
      <c r="G4631" s="24">
        <f>'2 Load Profile'!E4632</f>
        <v>1.7533258584171978</v>
      </c>
      <c r="H4631" s="24">
        <f t="shared" si="1204"/>
        <v>1.7533258584171978</v>
      </c>
      <c r="I4631" s="13">
        <f t="shared" si="1205"/>
        <v>0</v>
      </c>
      <c r="J4631" s="24">
        <f t="shared" si="1206"/>
        <v>0</v>
      </c>
      <c r="K4631" s="24">
        <f t="shared" si="1207"/>
        <v>1.7533258584171978</v>
      </c>
      <c r="L4631" s="13"/>
      <c r="M4631" s="24"/>
      <c r="N4631" s="24">
        <f t="shared" si="1201"/>
        <v>0</v>
      </c>
      <c r="O4631" s="13"/>
      <c r="P4631" s="13"/>
    </row>
    <row r="4632" spans="1:16">
      <c r="A4632">
        <v>4631</v>
      </c>
      <c r="B4632" s="13">
        <v>7</v>
      </c>
      <c r="C4632" s="13">
        <v>12</v>
      </c>
      <c r="D4632" s="13">
        <v>22</v>
      </c>
      <c r="E4632" s="14">
        <f t="shared" ref="E4632:E4695" si="1212">IF(D4632&lt;D4631, E4631+1,E4631)</f>
        <v>193</v>
      </c>
      <c r="F4632" s="24">
        <f>'1 Solar Profile'!E4634*S$10</f>
        <v>0</v>
      </c>
      <c r="G4632" s="24">
        <f>'2 Load Profile'!E4633</f>
        <v>1.3462510271222277</v>
      </c>
      <c r="H4632" s="24">
        <f t="shared" si="1204"/>
        <v>1.3462510271222277</v>
      </c>
      <c r="I4632" s="13">
        <f t="shared" si="1205"/>
        <v>0</v>
      </c>
      <c r="J4632" s="24">
        <f t="shared" si="1206"/>
        <v>0</v>
      </c>
      <c r="K4632" s="24">
        <f t="shared" si="1207"/>
        <v>1.3462510271222277</v>
      </c>
      <c r="L4632" s="13"/>
      <c r="M4632" s="24"/>
      <c r="N4632" s="24">
        <f t="shared" si="1201"/>
        <v>0</v>
      </c>
      <c r="O4632" s="13"/>
      <c r="P4632" s="13"/>
    </row>
    <row r="4633" spans="1:16">
      <c r="A4633">
        <v>4632</v>
      </c>
      <c r="B4633" s="13">
        <v>7</v>
      </c>
      <c r="C4633" s="13">
        <v>12</v>
      </c>
      <c r="D4633" s="13">
        <v>23</v>
      </c>
      <c r="E4633" s="14">
        <f t="shared" si="1212"/>
        <v>193</v>
      </c>
      <c r="F4633" s="24">
        <f>'1 Solar Profile'!E4635*S$10</f>
        <v>0</v>
      </c>
      <c r="G4633" s="24">
        <f>'2 Load Profile'!E4634</f>
        <v>0.90770091073157655</v>
      </c>
      <c r="H4633" s="24">
        <f t="shared" si="1204"/>
        <v>0.90770091073157655</v>
      </c>
      <c r="I4633" s="13">
        <f t="shared" si="1205"/>
        <v>0</v>
      </c>
      <c r="J4633" s="24">
        <f t="shared" si="1206"/>
        <v>0</v>
      </c>
      <c r="K4633" s="24">
        <f t="shared" si="1207"/>
        <v>0.90770091073157655</v>
      </c>
      <c r="L4633" s="13">
        <f t="shared" ref="L4633" si="1213">SUM(I4610:I4633)</f>
        <v>-6.4572821253842063</v>
      </c>
      <c r="M4633" s="24">
        <f t="shared" ref="M4633" si="1214">SUMIF(H4610:H4633,"&gt;0",H4610:H4633)</f>
        <v>14.527302770014934</v>
      </c>
      <c r="N4633" s="24">
        <f t="shared" si="1201"/>
        <v>8.070020644630727</v>
      </c>
      <c r="O4633" s="13">
        <f t="shared" ref="O4633" si="1215">IF(M4633&gt;(L4633*-1),(M4633+L4633)*S$12,0)</f>
        <v>1.1355890950505021</v>
      </c>
      <c r="P4633" s="13">
        <f t="shared" ref="P4633" si="1216">IF(M4633&lt;(L4633*-1),(M4633+L4633)*S$14,0)</f>
        <v>0</v>
      </c>
    </row>
    <row r="4634" spans="1:16">
      <c r="A4634">
        <v>4633</v>
      </c>
      <c r="B4634" s="13">
        <v>7</v>
      </c>
      <c r="C4634" s="13">
        <v>13</v>
      </c>
      <c r="D4634" s="13">
        <v>0</v>
      </c>
      <c r="E4634" s="14">
        <f t="shared" si="1212"/>
        <v>194</v>
      </c>
      <c r="F4634" s="24">
        <f>'1 Solar Profile'!E4636*S$10</f>
        <v>0</v>
      </c>
      <c r="G4634" s="24">
        <f>'2 Load Profile'!E4635</f>
        <v>0.68358527331638053</v>
      </c>
      <c r="H4634" s="24">
        <f t="shared" si="1204"/>
        <v>0.68358527331638053</v>
      </c>
      <c r="I4634" s="13">
        <f t="shared" si="1205"/>
        <v>0</v>
      </c>
      <c r="J4634" s="24">
        <f t="shared" si="1206"/>
        <v>0</v>
      </c>
      <c r="K4634" s="24">
        <f t="shared" si="1207"/>
        <v>0.68358527331638053</v>
      </c>
      <c r="L4634" s="13"/>
      <c r="M4634" s="24"/>
      <c r="N4634" s="24">
        <f t="shared" si="1201"/>
        <v>0</v>
      </c>
      <c r="O4634" s="13"/>
      <c r="P4634" s="13"/>
    </row>
    <row r="4635" spans="1:16">
      <c r="A4635">
        <v>4634</v>
      </c>
      <c r="B4635" s="13">
        <v>7</v>
      </c>
      <c r="C4635" s="13">
        <v>13</v>
      </c>
      <c r="D4635" s="13">
        <v>1</v>
      </c>
      <c r="E4635" s="14">
        <f t="shared" si="1212"/>
        <v>194</v>
      </c>
      <c r="F4635" s="24">
        <f>'1 Solar Profile'!E4637*S$10</f>
        <v>0</v>
      </c>
      <c r="G4635" s="24">
        <f>'2 Load Profile'!E4636</f>
        <v>0.55166612091543021</v>
      </c>
      <c r="H4635" s="24">
        <f t="shared" si="1204"/>
        <v>0.55166612091543021</v>
      </c>
      <c r="I4635" s="13">
        <f t="shared" si="1205"/>
        <v>0</v>
      </c>
      <c r="J4635" s="24">
        <f t="shared" si="1206"/>
        <v>0</v>
      </c>
      <c r="K4635" s="24">
        <f t="shared" si="1207"/>
        <v>0.55166612091543021</v>
      </c>
      <c r="L4635" s="13"/>
      <c r="M4635" s="24"/>
      <c r="N4635" s="24">
        <f t="shared" si="1201"/>
        <v>0</v>
      </c>
      <c r="O4635" s="13"/>
      <c r="P4635" s="13"/>
    </row>
    <row r="4636" spans="1:16">
      <c r="A4636">
        <v>4635</v>
      </c>
      <c r="B4636" s="13">
        <v>7</v>
      </c>
      <c r="C4636" s="13">
        <v>13</v>
      </c>
      <c r="D4636" s="13">
        <v>2</v>
      </c>
      <c r="E4636" s="14">
        <f t="shared" si="1212"/>
        <v>194</v>
      </c>
      <c r="F4636" s="24">
        <f>'1 Solar Profile'!E4638*S$10</f>
        <v>0</v>
      </c>
      <c r="G4636" s="24">
        <f>'2 Load Profile'!E4637</f>
        <v>0.49265293951409361</v>
      </c>
      <c r="H4636" s="24">
        <f t="shared" si="1204"/>
        <v>0.49265293951409361</v>
      </c>
      <c r="I4636" s="13">
        <f t="shared" si="1205"/>
        <v>0</v>
      </c>
      <c r="J4636" s="24">
        <f t="shared" si="1206"/>
        <v>0</v>
      </c>
      <c r="K4636" s="24">
        <f t="shared" si="1207"/>
        <v>0.49265293951409361</v>
      </c>
      <c r="L4636" s="13"/>
      <c r="M4636" s="24"/>
      <c r="N4636" s="24">
        <f t="shared" si="1201"/>
        <v>0</v>
      </c>
      <c r="O4636" s="13"/>
      <c r="P4636" s="13"/>
    </row>
    <row r="4637" spans="1:16">
      <c r="A4637">
        <v>4636</v>
      </c>
      <c r="B4637" s="13">
        <v>7</v>
      </c>
      <c r="C4637" s="13">
        <v>13</v>
      </c>
      <c r="D4637" s="13">
        <v>3</v>
      </c>
      <c r="E4637" s="14">
        <f t="shared" si="1212"/>
        <v>194</v>
      </c>
      <c r="F4637" s="24">
        <f>'1 Solar Profile'!E4639*S$10</f>
        <v>0</v>
      </c>
      <c r="G4637" s="24">
        <f>'2 Load Profile'!E4638</f>
        <v>0.44656291263332465</v>
      </c>
      <c r="H4637" s="24">
        <f t="shared" si="1204"/>
        <v>0.44656291263332465</v>
      </c>
      <c r="I4637" s="13">
        <f t="shared" si="1205"/>
        <v>0</v>
      </c>
      <c r="J4637" s="24">
        <f t="shared" si="1206"/>
        <v>0</v>
      </c>
      <c r="K4637" s="24">
        <f t="shared" si="1207"/>
        <v>0.44656291263332465</v>
      </c>
      <c r="L4637" s="13"/>
      <c r="M4637" s="24"/>
      <c r="N4637" s="24">
        <f t="shared" si="1201"/>
        <v>0</v>
      </c>
      <c r="O4637" s="13"/>
      <c r="P4637" s="13"/>
    </row>
    <row r="4638" spans="1:16">
      <c r="A4638">
        <v>4637</v>
      </c>
      <c r="B4638" s="13">
        <v>7</v>
      </c>
      <c r="C4638" s="13">
        <v>13</v>
      </c>
      <c r="D4638" s="13">
        <v>4</v>
      </c>
      <c r="E4638" s="14">
        <f t="shared" si="1212"/>
        <v>194</v>
      </c>
      <c r="F4638" s="24">
        <f>'1 Solar Profile'!E4640*S$10</f>
        <v>0</v>
      </c>
      <c r="G4638" s="24">
        <f>'2 Load Profile'!E4639</f>
        <v>0.45743431212389712</v>
      </c>
      <c r="H4638" s="24">
        <f t="shared" si="1204"/>
        <v>0.45743431212389712</v>
      </c>
      <c r="I4638" s="13">
        <f t="shared" si="1205"/>
        <v>0</v>
      </c>
      <c r="J4638" s="24">
        <f t="shared" si="1206"/>
        <v>0</v>
      </c>
      <c r="K4638" s="24">
        <f t="shared" si="1207"/>
        <v>0.45743431212389712</v>
      </c>
      <c r="L4638" s="13"/>
      <c r="M4638" s="24"/>
      <c r="N4638" s="24">
        <f t="shared" si="1201"/>
        <v>0</v>
      </c>
      <c r="O4638" s="13"/>
      <c r="P4638" s="13"/>
    </row>
    <row r="4639" spans="1:16">
      <c r="A4639">
        <v>4638</v>
      </c>
      <c r="B4639" s="13">
        <v>7</v>
      </c>
      <c r="C4639" s="13">
        <v>13</v>
      </c>
      <c r="D4639" s="13">
        <v>5</v>
      </c>
      <c r="E4639" s="14">
        <f t="shared" si="1212"/>
        <v>194</v>
      </c>
      <c r="F4639" s="24">
        <f>'1 Solar Profile'!E4641*S$10</f>
        <v>0.24338632499999999</v>
      </c>
      <c r="G4639" s="24">
        <f>'2 Load Profile'!E4640</f>
        <v>0.59838314741499343</v>
      </c>
      <c r="H4639" s="24">
        <f t="shared" si="1204"/>
        <v>0.35499682241499342</v>
      </c>
      <c r="I4639" s="13">
        <f t="shared" si="1205"/>
        <v>0</v>
      </c>
      <c r="J4639" s="24">
        <f t="shared" si="1206"/>
        <v>0.24338632499999999</v>
      </c>
      <c r="K4639" s="24">
        <f t="shared" si="1207"/>
        <v>0.35499682241499342</v>
      </c>
      <c r="L4639" s="13"/>
      <c r="M4639" s="24"/>
      <c r="N4639" s="24">
        <f t="shared" si="1201"/>
        <v>0</v>
      </c>
      <c r="O4639" s="13"/>
      <c r="P4639" s="13"/>
    </row>
    <row r="4640" spans="1:16">
      <c r="A4640">
        <v>4639</v>
      </c>
      <c r="B4640" s="13">
        <v>7</v>
      </c>
      <c r="C4640" s="13">
        <v>13</v>
      </c>
      <c r="D4640" s="13">
        <v>6</v>
      </c>
      <c r="E4640" s="14">
        <f t="shared" si="1212"/>
        <v>194</v>
      </c>
      <c r="F4640" s="24">
        <f>'1 Solar Profile'!E4642*S$10</f>
        <v>0.66985537499999992</v>
      </c>
      <c r="G4640" s="24">
        <f>'2 Load Profile'!E4641</f>
        <v>0.79210929139809116</v>
      </c>
      <c r="H4640" s="24">
        <f t="shared" si="1204"/>
        <v>0.12225391639809124</v>
      </c>
      <c r="I4640" s="13">
        <f t="shared" si="1205"/>
        <v>0</v>
      </c>
      <c r="J4640" s="24">
        <f t="shared" si="1206"/>
        <v>0.66985537499999992</v>
      </c>
      <c r="K4640" s="24">
        <f t="shared" si="1207"/>
        <v>0.12225391639809124</v>
      </c>
      <c r="L4640" s="13"/>
      <c r="M4640" s="24"/>
      <c r="N4640" s="24">
        <f t="shared" si="1201"/>
        <v>0</v>
      </c>
      <c r="O4640" s="13"/>
      <c r="P4640" s="13"/>
    </row>
    <row r="4641" spans="1:16">
      <c r="A4641">
        <v>4640</v>
      </c>
      <c r="B4641" s="13">
        <v>7</v>
      </c>
      <c r="C4641" s="13">
        <v>13</v>
      </c>
      <c r="D4641" s="13">
        <v>7</v>
      </c>
      <c r="E4641" s="14">
        <f t="shared" si="1212"/>
        <v>194</v>
      </c>
      <c r="F4641" s="24">
        <f>'1 Solar Profile'!E4643*S$10</f>
        <v>0.60400304999999999</v>
      </c>
      <c r="G4641" s="24">
        <f>'2 Load Profile'!E4642</f>
        <v>0.74707785886408307</v>
      </c>
      <c r="H4641" s="24">
        <f t="shared" si="1204"/>
        <v>0.14307480886408308</v>
      </c>
      <c r="I4641" s="13">
        <f t="shared" si="1205"/>
        <v>0</v>
      </c>
      <c r="J4641" s="24">
        <f t="shared" si="1206"/>
        <v>0.60400304999999999</v>
      </c>
      <c r="K4641" s="24">
        <f t="shared" si="1207"/>
        <v>0.14307480886408308</v>
      </c>
      <c r="L4641" s="13"/>
      <c r="M4641" s="24"/>
      <c r="N4641" s="24">
        <f t="shared" si="1201"/>
        <v>0</v>
      </c>
      <c r="O4641" s="13"/>
      <c r="P4641" s="13"/>
    </row>
    <row r="4642" spans="1:16">
      <c r="A4642">
        <v>4641</v>
      </c>
      <c r="B4642" s="13">
        <v>7</v>
      </c>
      <c r="C4642" s="13">
        <v>13</v>
      </c>
      <c r="D4642" s="13">
        <v>8</v>
      </c>
      <c r="E4642" s="14">
        <f t="shared" si="1212"/>
        <v>194</v>
      </c>
      <c r="F4642" s="24">
        <f>'1 Solar Profile'!E4644*S$10</f>
        <v>1.332876825</v>
      </c>
      <c r="G4642" s="24">
        <f>'2 Load Profile'!E4643</f>
        <v>0.77914991698503211</v>
      </c>
      <c r="H4642" s="24">
        <f t="shared" si="1204"/>
        <v>-0.55372690801496793</v>
      </c>
      <c r="I4642" s="13">
        <f t="shared" si="1205"/>
        <v>-0.55372690801496793</v>
      </c>
      <c r="J4642" s="24">
        <f t="shared" si="1206"/>
        <v>0.77914991698503211</v>
      </c>
      <c r="K4642" s="24">
        <f t="shared" si="1207"/>
        <v>0</v>
      </c>
      <c r="L4642" s="13"/>
      <c r="M4642" s="24"/>
      <c r="N4642" s="24">
        <f t="shared" si="1201"/>
        <v>0</v>
      </c>
      <c r="O4642" s="13"/>
      <c r="P4642" s="13"/>
    </row>
    <row r="4643" spans="1:16">
      <c r="A4643">
        <v>4642</v>
      </c>
      <c r="B4643" s="13">
        <v>7</v>
      </c>
      <c r="C4643" s="13">
        <v>13</v>
      </c>
      <c r="D4643" s="13">
        <v>9</v>
      </c>
      <c r="E4643" s="14">
        <f t="shared" si="1212"/>
        <v>194</v>
      </c>
      <c r="F4643" s="24">
        <f>'1 Solar Profile'!E4645*S$10</f>
        <v>2.6002604250000001</v>
      </c>
      <c r="G4643" s="24">
        <f>'2 Load Profile'!E4644</f>
        <v>1.0496054092968441</v>
      </c>
      <c r="H4643" s="24">
        <f t="shared" si="1204"/>
        <v>-1.550655015703156</v>
      </c>
      <c r="I4643" s="13">
        <f t="shared" si="1205"/>
        <v>-1.550655015703156</v>
      </c>
      <c r="J4643" s="24">
        <f t="shared" si="1206"/>
        <v>1.0496054092968441</v>
      </c>
      <c r="K4643" s="24">
        <f t="shared" si="1207"/>
        <v>0</v>
      </c>
      <c r="L4643" s="13"/>
      <c r="M4643" s="24"/>
      <c r="N4643" s="24">
        <f t="shared" si="1201"/>
        <v>0</v>
      </c>
      <c r="O4643" s="13"/>
      <c r="P4643" s="13"/>
    </row>
    <row r="4644" spans="1:16">
      <c r="A4644">
        <v>4643</v>
      </c>
      <c r="B4644" s="13">
        <v>7</v>
      </c>
      <c r="C4644" s="13">
        <v>13</v>
      </c>
      <c r="D4644" s="13">
        <v>10</v>
      </c>
      <c r="E4644" s="14">
        <f t="shared" si="1212"/>
        <v>194</v>
      </c>
      <c r="F4644" s="24">
        <f>'1 Solar Profile'!E4646*S$10</f>
        <v>4.2210819000000006</v>
      </c>
      <c r="G4644" s="24">
        <f>'2 Load Profile'!E4645</f>
        <v>1.0641916495953163</v>
      </c>
      <c r="H4644" s="24">
        <f t="shared" si="1204"/>
        <v>-3.1568902504046843</v>
      </c>
      <c r="I4644" s="13">
        <f t="shared" si="1205"/>
        <v>-3.1568902504046843</v>
      </c>
      <c r="J4644" s="24">
        <f t="shared" si="1206"/>
        <v>1.0641916495953163</v>
      </c>
      <c r="K4644" s="24">
        <f t="shared" si="1207"/>
        <v>0</v>
      </c>
      <c r="L4644" s="13"/>
      <c r="M4644" s="24"/>
      <c r="N4644" s="24">
        <f t="shared" si="1201"/>
        <v>0</v>
      </c>
      <c r="O4644" s="13"/>
      <c r="P4644" s="13"/>
    </row>
    <row r="4645" spans="1:16">
      <c r="A4645">
        <v>4644</v>
      </c>
      <c r="B4645" s="13">
        <v>7</v>
      </c>
      <c r="C4645" s="13">
        <v>13</v>
      </c>
      <c r="D4645" s="13">
        <v>11</v>
      </c>
      <c r="E4645" s="14">
        <f t="shared" si="1212"/>
        <v>194</v>
      </c>
      <c r="F4645" s="24">
        <f>'1 Solar Profile'!E4647*S$10</f>
        <v>3.0051409499999999</v>
      </c>
      <c r="G4645" s="24">
        <f>'2 Load Profile'!E4646</f>
        <v>1.2359997735491932</v>
      </c>
      <c r="H4645" s="24">
        <f t="shared" si="1204"/>
        <v>-1.7691411764508067</v>
      </c>
      <c r="I4645" s="13">
        <f t="shared" si="1205"/>
        <v>-1.7691411764508067</v>
      </c>
      <c r="J4645" s="24">
        <f t="shared" si="1206"/>
        <v>1.2359997735491932</v>
      </c>
      <c r="K4645" s="24">
        <f t="shared" si="1207"/>
        <v>0</v>
      </c>
      <c r="L4645" s="13"/>
      <c r="M4645" s="24"/>
      <c r="N4645" s="24">
        <f t="shared" si="1201"/>
        <v>0</v>
      </c>
      <c r="O4645" s="13"/>
      <c r="P4645" s="13"/>
    </row>
    <row r="4646" spans="1:16">
      <c r="A4646">
        <v>4645</v>
      </c>
      <c r="B4646" s="13">
        <v>7</v>
      </c>
      <c r="C4646" s="13">
        <v>13</v>
      </c>
      <c r="D4646" s="13">
        <v>12</v>
      </c>
      <c r="E4646" s="14">
        <f t="shared" si="1212"/>
        <v>194</v>
      </c>
      <c r="F4646" s="24">
        <f>'1 Solar Profile'!E4648*S$10</f>
        <v>1.9213692749999998</v>
      </c>
      <c r="G4646" s="24">
        <f>'2 Load Profile'!E4647</f>
        <v>1.3450366731758803</v>
      </c>
      <c r="H4646" s="24">
        <f t="shared" si="1204"/>
        <v>-0.57633260182411949</v>
      </c>
      <c r="I4646" s="13">
        <f t="shared" si="1205"/>
        <v>-0.57633260182411949</v>
      </c>
      <c r="J4646" s="24">
        <f t="shared" si="1206"/>
        <v>1.3450366731758803</v>
      </c>
      <c r="K4646" s="24">
        <f t="shared" si="1207"/>
        <v>0</v>
      </c>
      <c r="L4646" s="13"/>
      <c r="M4646" s="24"/>
      <c r="N4646" s="24">
        <f t="shared" si="1201"/>
        <v>0</v>
      </c>
      <c r="O4646" s="13"/>
      <c r="P4646" s="13"/>
    </row>
    <row r="4647" spans="1:16">
      <c r="A4647">
        <v>4646</v>
      </c>
      <c r="B4647" s="13">
        <v>7</v>
      </c>
      <c r="C4647" s="13">
        <v>13</v>
      </c>
      <c r="D4647" s="13">
        <v>13</v>
      </c>
      <c r="E4647" s="14">
        <f t="shared" si="1212"/>
        <v>194</v>
      </c>
      <c r="F4647" s="24">
        <f>'1 Solar Profile'!E4649*S$10</f>
        <v>2.9646949500000002</v>
      </c>
      <c r="G4647" s="24">
        <f>'2 Load Profile'!E4648</f>
        <v>1.5431530580012718</v>
      </c>
      <c r="H4647" s="24">
        <f t="shared" si="1204"/>
        <v>-1.4215418919987284</v>
      </c>
      <c r="I4647" s="13">
        <f t="shared" si="1205"/>
        <v>-1.4215418919987284</v>
      </c>
      <c r="J4647" s="24">
        <f t="shared" si="1206"/>
        <v>1.5431530580012718</v>
      </c>
      <c r="K4647" s="24">
        <f t="shared" si="1207"/>
        <v>0</v>
      </c>
      <c r="L4647" s="13"/>
      <c r="M4647" s="24"/>
      <c r="N4647" s="24">
        <f t="shared" si="1201"/>
        <v>0</v>
      </c>
      <c r="O4647" s="13"/>
      <c r="P4647" s="13"/>
    </row>
    <row r="4648" spans="1:16">
      <c r="A4648">
        <v>4647</v>
      </c>
      <c r="B4648" s="13">
        <v>7</v>
      </c>
      <c r="C4648" s="13">
        <v>13</v>
      </c>
      <c r="D4648" s="13">
        <v>14</v>
      </c>
      <c r="E4648" s="14">
        <f t="shared" si="1212"/>
        <v>194</v>
      </c>
      <c r="F4648" s="24">
        <f>'1 Solar Profile'!E4650*S$10</f>
        <v>3.5165513250000004</v>
      </c>
      <c r="G4648" s="24">
        <f>'2 Load Profile'!E4649</f>
        <v>1.8154237322509681</v>
      </c>
      <c r="H4648" s="24">
        <f t="shared" si="1204"/>
        <v>-1.7011275927490324</v>
      </c>
      <c r="I4648" s="13">
        <f t="shared" si="1205"/>
        <v>-1.7011275927490324</v>
      </c>
      <c r="J4648" s="24">
        <f t="shared" si="1206"/>
        <v>1.8154237322509681</v>
      </c>
      <c r="K4648" s="24">
        <f t="shared" si="1207"/>
        <v>0</v>
      </c>
      <c r="L4648" s="13"/>
      <c r="M4648" s="24"/>
      <c r="N4648" s="24">
        <f t="shared" si="1201"/>
        <v>0</v>
      </c>
      <c r="O4648" s="13"/>
      <c r="P4648" s="13"/>
    </row>
    <row r="4649" spans="1:16">
      <c r="A4649">
        <v>4648</v>
      </c>
      <c r="B4649" s="13">
        <v>7</v>
      </c>
      <c r="C4649" s="13">
        <v>13</v>
      </c>
      <c r="D4649" s="13">
        <v>15</v>
      </c>
      <c r="E4649" s="14">
        <f t="shared" si="1212"/>
        <v>194</v>
      </c>
      <c r="F4649" s="24">
        <f>'1 Solar Profile'!E4651*S$10</f>
        <v>2.7105907499999997</v>
      </c>
      <c r="G4649" s="24">
        <f>'2 Load Profile'!E4650</f>
        <v>2.1288972431882391</v>
      </c>
      <c r="H4649" s="24">
        <f t="shared" si="1204"/>
        <v>-0.58169350681176057</v>
      </c>
      <c r="I4649" s="13">
        <f t="shared" si="1205"/>
        <v>-0.58169350681176057</v>
      </c>
      <c r="J4649" s="24">
        <f t="shared" si="1206"/>
        <v>2.1288972431882391</v>
      </c>
      <c r="K4649" s="24">
        <f t="shared" si="1207"/>
        <v>0</v>
      </c>
      <c r="L4649" s="13"/>
      <c r="M4649" s="24"/>
      <c r="N4649" s="24">
        <f t="shared" ref="N4649:N4712" si="1217">M4649+L4649</f>
        <v>0</v>
      </c>
      <c r="O4649" s="13"/>
      <c r="P4649" s="13"/>
    </row>
    <row r="4650" spans="1:16">
      <c r="A4650">
        <v>4649</v>
      </c>
      <c r="B4650" s="13">
        <v>7</v>
      </c>
      <c r="C4650" s="13">
        <v>13</v>
      </c>
      <c r="D4650" s="13">
        <v>16</v>
      </c>
      <c r="E4650" s="14">
        <f t="shared" si="1212"/>
        <v>194</v>
      </c>
      <c r="F4650" s="24">
        <f>'1 Solar Profile'!E4652*S$10</f>
        <v>1.7824999500000003</v>
      </c>
      <c r="G4650" s="24">
        <f>'2 Load Profile'!E4651</f>
        <v>2.4184966999824078</v>
      </c>
      <c r="H4650" s="24">
        <f t="shared" si="1204"/>
        <v>0.63599674998240752</v>
      </c>
      <c r="I4650" s="13">
        <f t="shared" si="1205"/>
        <v>0</v>
      </c>
      <c r="J4650" s="24">
        <f t="shared" si="1206"/>
        <v>1.7824999500000003</v>
      </c>
      <c r="K4650" s="24">
        <f t="shared" si="1207"/>
        <v>0.63599674998240752</v>
      </c>
      <c r="L4650" s="13"/>
      <c r="M4650" s="24"/>
      <c r="N4650" s="24">
        <f t="shared" si="1217"/>
        <v>0</v>
      </c>
      <c r="O4650" s="13"/>
      <c r="P4650" s="13"/>
    </row>
    <row r="4651" spans="1:16">
      <c r="A4651">
        <v>4650</v>
      </c>
      <c r="B4651" s="13">
        <v>7</v>
      </c>
      <c r="C4651" s="13">
        <v>13</v>
      </c>
      <c r="D4651" s="13">
        <v>17</v>
      </c>
      <c r="E4651" s="14">
        <f t="shared" si="1212"/>
        <v>194</v>
      </c>
      <c r="F4651" s="24">
        <f>'1 Solar Profile'!E4653*S$10</f>
        <v>0.86695244999999999</v>
      </c>
      <c r="G4651" s="24">
        <f>'2 Load Profile'!E4652</f>
        <v>2.4925748733150486</v>
      </c>
      <c r="H4651" s="24">
        <f t="shared" si="1204"/>
        <v>1.6256224233150487</v>
      </c>
      <c r="I4651" s="13">
        <f t="shared" si="1205"/>
        <v>0</v>
      </c>
      <c r="J4651" s="24">
        <f t="shared" si="1206"/>
        <v>0.86695244999999999</v>
      </c>
      <c r="K4651" s="24">
        <f t="shared" si="1207"/>
        <v>1.6256224233150487</v>
      </c>
      <c r="L4651" s="13"/>
      <c r="M4651" s="24"/>
      <c r="N4651" s="24">
        <f t="shared" si="1217"/>
        <v>0</v>
      </c>
      <c r="O4651" s="13"/>
      <c r="P4651" s="13"/>
    </row>
    <row r="4652" spans="1:16">
      <c r="A4652">
        <v>4651</v>
      </c>
      <c r="B4652" s="13">
        <v>7</v>
      </c>
      <c r="C4652" s="13">
        <v>13</v>
      </c>
      <c r="D4652" s="13">
        <v>18</v>
      </c>
      <c r="E4652" s="14">
        <f t="shared" si="1212"/>
        <v>194</v>
      </c>
      <c r="F4652" s="24">
        <f>'1 Solar Profile'!E4654*S$10</f>
        <v>0.20554064999999999</v>
      </c>
      <c r="G4652" s="24">
        <f>'2 Load Profile'!E4653</f>
        <v>2.495405708499514</v>
      </c>
      <c r="H4652" s="24">
        <f t="shared" si="1204"/>
        <v>2.2898650584995139</v>
      </c>
      <c r="I4652" s="13">
        <f t="shared" si="1205"/>
        <v>0</v>
      </c>
      <c r="J4652" s="24">
        <f t="shared" si="1206"/>
        <v>0.20554064999999999</v>
      </c>
      <c r="K4652" s="24">
        <f t="shared" si="1207"/>
        <v>2.2898650584995139</v>
      </c>
      <c r="L4652" s="13"/>
      <c r="M4652" s="24"/>
      <c r="N4652" s="24">
        <f t="shared" si="1217"/>
        <v>0</v>
      </c>
      <c r="O4652" s="13"/>
      <c r="P4652" s="13"/>
    </row>
    <row r="4653" spans="1:16">
      <c r="A4653">
        <v>4652</v>
      </c>
      <c r="B4653" s="13">
        <v>7</v>
      </c>
      <c r="C4653" s="13">
        <v>13</v>
      </c>
      <c r="D4653" s="13">
        <v>19</v>
      </c>
      <c r="E4653" s="14">
        <f t="shared" si="1212"/>
        <v>194</v>
      </c>
      <c r="F4653" s="24">
        <f>'1 Solar Profile'!E4655*S$10</f>
        <v>0</v>
      </c>
      <c r="G4653" s="24">
        <f>'2 Load Profile'!E4654</f>
        <v>2.5535098762012232</v>
      </c>
      <c r="H4653" s="24">
        <f t="shared" si="1204"/>
        <v>2.5535098762012232</v>
      </c>
      <c r="I4653" s="13">
        <f t="shared" si="1205"/>
        <v>0</v>
      </c>
      <c r="J4653" s="24">
        <f t="shared" si="1206"/>
        <v>0</v>
      </c>
      <c r="K4653" s="24">
        <f t="shared" si="1207"/>
        <v>2.5535098762012232</v>
      </c>
      <c r="L4653" s="13"/>
      <c r="M4653" s="24"/>
      <c r="N4653" s="24">
        <f t="shared" si="1217"/>
        <v>0</v>
      </c>
      <c r="O4653" s="13"/>
      <c r="P4653" s="13"/>
    </row>
    <row r="4654" spans="1:16">
      <c r="A4654">
        <v>4653</v>
      </c>
      <c r="B4654" s="13">
        <v>7</v>
      </c>
      <c r="C4654" s="13">
        <v>13</v>
      </c>
      <c r="D4654" s="13">
        <v>20</v>
      </c>
      <c r="E4654" s="14">
        <f t="shared" si="1212"/>
        <v>194</v>
      </c>
      <c r="F4654" s="24">
        <f>'1 Solar Profile'!E4656*S$10</f>
        <v>0</v>
      </c>
      <c r="G4654" s="24">
        <f>'2 Load Profile'!E4655</f>
        <v>2.539657333889406</v>
      </c>
      <c r="H4654" s="24">
        <f t="shared" si="1204"/>
        <v>2.539657333889406</v>
      </c>
      <c r="I4654" s="13">
        <f t="shared" si="1205"/>
        <v>0</v>
      </c>
      <c r="J4654" s="24">
        <f t="shared" si="1206"/>
        <v>0</v>
      </c>
      <c r="K4654" s="24">
        <f t="shared" si="1207"/>
        <v>2.539657333889406</v>
      </c>
      <c r="L4654" s="13"/>
      <c r="M4654" s="24"/>
      <c r="N4654" s="24">
        <f t="shared" si="1217"/>
        <v>0</v>
      </c>
      <c r="O4654" s="24"/>
      <c r="P4654" s="24"/>
    </row>
    <row r="4655" spans="1:16">
      <c r="A4655">
        <v>4654</v>
      </c>
      <c r="B4655" s="13">
        <v>7</v>
      </c>
      <c r="C4655" s="13">
        <v>13</v>
      </c>
      <c r="D4655" s="13">
        <v>21</v>
      </c>
      <c r="E4655" s="14">
        <f t="shared" si="1212"/>
        <v>194</v>
      </c>
      <c r="F4655" s="24">
        <f>'1 Solar Profile'!E4657*S$10</f>
        <v>0</v>
      </c>
      <c r="G4655" s="24">
        <f>'2 Load Profile'!E4656</f>
        <v>2.1348430075085076</v>
      </c>
      <c r="H4655" s="24">
        <f t="shared" si="1204"/>
        <v>2.1348430075085076</v>
      </c>
      <c r="I4655" s="13">
        <f t="shared" si="1205"/>
        <v>0</v>
      </c>
      <c r="J4655" s="24">
        <f t="shared" si="1206"/>
        <v>0</v>
      </c>
      <c r="K4655" s="24">
        <f t="shared" si="1207"/>
        <v>2.1348430075085076</v>
      </c>
      <c r="L4655" s="13"/>
      <c r="M4655" s="24"/>
      <c r="N4655" s="24">
        <f t="shared" si="1217"/>
        <v>0</v>
      </c>
      <c r="O4655" s="13"/>
      <c r="P4655" s="13"/>
    </row>
    <row r="4656" spans="1:16">
      <c r="A4656">
        <v>4655</v>
      </c>
      <c r="B4656" s="13">
        <v>7</v>
      </c>
      <c r="C4656" s="13">
        <v>13</v>
      </c>
      <c r="D4656" s="13">
        <v>22</v>
      </c>
      <c r="E4656" s="14">
        <f t="shared" si="1212"/>
        <v>194</v>
      </c>
      <c r="F4656" s="24">
        <f>'1 Solar Profile'!E4658*S$10</f>
        <v>0</v>
      </c>
      <c r="G4656" s="24">
        <f>'2 Load Profile'!E4657</f>
        <v>1.6566724471147061</v>
      </c>
      <c r="H4656" s="24">
        <f t="shared" si="1204"/>
        <v>1.6566724471147061</v>
      </c>
      <c r="I4656" s="13">
        <f t="shared" si="1205"/>
        <v>0</v>
      </c>
      <c r="J4656" s="24">
        <f t="shared" si="1206"/>
        <v>0</v>
      </c>
      <c r="K4656" s="24">
        <f t="shared" si="1207"/>
        <v>1.6566724471147061</v>
      </c>
      <c r="L4656" s="13"/>
      <c r="M4656" s="24"/>
      <c r="N4656" s="24">
        <f t="shared" si="1217"/>
        <v>0</v>
      </c>
      <c r="O4656" s="13"/>
      <c r="P4656" s="13"/>
    </row>
    <row r="4657" spans="1:16">
      <c r="A4657">
        <v>4656</v>
      </c>
      <c r="B4657" s="13">
        <v>7</v>
      </c>
      <c r="C4657" s="13">
        <v>13</v>
      </c>
      <c r="D4657" s="13">
        <v>23</v>
      </c>
      <c r="E4657" s="14">
        <f t="shared" si="1212"/>
        <v>194</v>
      </c>
      <c r="F4657" s="24">
        <f>'1 Solar Profile'!E4659*S$10</f>
        <v>0</v>
      </c>
      <c r="G4657" s="24">
        <f>'2 Load Profile'!E4658</f>
        <v>1.1734946476521404</v>
      </c>
      <c r="H4657" s="24">
        <f t="shared" si="1204"/>
        <v>1.1734946476521404</v>
      </c>
      <c r="I4657" s="13">
        <f t="shared" si="1205"/>
        <v>0</v>
      </c>
      <c r="J4657" s="24">
        <f t="shared" si="1206"/>
        <v>0</v>
      </c>
      <c r="K4657" s="24">
        <f t="shared" si="1207"/>
        <v>1.1734946476521404</v>
      </c>
      <c r="L4657" s="13">
        <f t="shared" ref="L4657" si="1218">SUM(I4634:I4657)</f>
        <v>-11.311108943957255</v>
      </c>
      <c r="M4657" s="24">
        <f t="shared" ref="M4657" si="1219">SUMIF(H4634:H4657,"&gt;0",H4634:H4657)</f>
        <v>17.861888650343246</v>
      </c>
      <c r="N4657" s="24">
        <f t="shared" si="1217"/>
        <v>6.5507797063859918</v>
      </c>
      <c r="O4657" s="13">
        <f t="shared" ref="O4657" si="1220">IF(M4657&gt;(L4657*-1),(M4657+L4657)*S$12,0)</f>
        <v>0.92180606794351772</v>
      </c>
      <c r="P4657" s="13">
        <f t="shared" ref="P4657" si="1221">IF(M4657&lt;(L4657*-1),(M4657+L4657)*S$14,0)</f>
        <v>0</v>
      </c>
    </row>
    <row r="4658" spans="1:16">
      <c r="A4658">
        <v>4657</v>
      </c>
      <c r="B4658" s="13">
        <v>7</v>
      </c>
      <c r="C4658" s="13">
        <v>14</v>
      </c>
      <c r="D4658" s="13">
        <v>0</v>
      </c>
      <c r="E4658" s="14">
        <f t="shared" si="1212"/>
        <v>195</v>
      </c>
      <c r="F4658" s="24">
        <f>'1 Solar Profile'!E4660*S$10</f>
        <v>0</v>
      </c>
      <c r="G4658" s="24">
        <f>'2 Load Profile'!E4659</f>
        <v>0.94454020483504675</v>
      </c>
      <c r="H4658" s="24">
        <f t="shared" si="1204"/>
        <v>0.94454020483504675</v>
      </c>
      <c r="I4658" s="13">
        <f t="shared" si="1205"/>
        <v>0</v>
      </c>
      <c r="J4658" s="24">
        <f t="shared" si="1206"/>
        <v>0</v>
      </c>
      <c r="K4658" s="24">
        <f t="shared" si="1207"/>
        <v>0.94454020483504675</v>
      </c>
      <c r="L4658" s="13"/>
      <c r="M4658" s="24"/>
      <c r="N4658" s="24">
        <f t="shared" si="1217"/>
        <v>0</v>
      </c>
      <c r="O4658" s="13"/>
      <c r="P4658" s="13"/>
    </row>
    <row r="4659" spans="1:16">
      <c r="A4659">
        <v>4658</v>
      </c>
      <c r="B4659" s="13">
        <v>7</v>
      </c>
      <c r="C4659" s="13">
        <v>14</v>
      </c>
      <c r="D4659" s="13">
        <v>1</v>
      </c>
      <c r="E4659" s="14">
        <f t="shared" si="1212"/>
        <v>195</v>
      </c>
      <c r="F4659" s="24">
        <f>'1 Solar Profile'!E4661*S$10</f>
        <v>0</v>
      </c>
      <c r="G4659" s="24">
        <f>'2 Load Profile'!E4660</f>
        <v>0.807912069369079</v>
      </c>
      <c r="H4659" s="24">
        <f t="shared" si="1204"/>
        <v>0.807912069369079</v>
      </c>
      <c r="I4659" s="13">
        <f t="shared" si="1205"/>
        <v>0</v>
      </c>
      <c r="J4659" s="24">
        <f t="shared" si="1206"/>
        <v>0</v>
      </c>
      <c r="K4659" s="24">
        <f t="shared" si="1207"/>
        <v>0.807912069369079</v>
      </c>
      <c r="L4659" s="13"/>
      <c r="M4659" s="24"/>
      <c r="N4659" s="24">
        <f t="shared" si="1217"/>
        <v>0</v>
      </c>
      <c r="O4659" s="13"/>
      <c r="P4659" s="13"/>
    </row>
    <row r="4660" spans="1:16">
      <c r="A4660">
        <v>4659</v>
      </c>
      <c r="B4660" s="13">
        <v>7</v>
      </c>
      <c r="C4660" s="13">
        <v>14</v>
      </c>
      <c r="D4660" s="13">
        <v>2</v>
      </c>
      <c r="E4660" s="14">
        <f t="shared" si="1212"/>
        <v>195</v>
      </c>
      <c r="F4660" s="24">
        <f>'1 Solar Profile'!E4662*S$10</f>
        <v>0</v>
      </c>
      <c r="G4660" s="24">
        <f>'2 Load Profile'!E4661</f>
        <v>0.69732296321212039</v>
      </c>
      <c r="H4660" s="24">
        <f t="shared" si="1204"/>
        <v>0.69732296321212039</v>
      </c>
      <c r="I4660" s="13">
        <f t="shared" si="1205"/>
        <v>0</v>
      </c>
      <c r="J4660" s="24">
        <f t="shared" si="1206"/>
        <v>0</v>
      </c>
      <c r="K4660" s="24">
        <f t="shared" si="1207"/>
        <v>0.69732296321212039</v>
      </c>
      <c r="L4660" s="13"/>
      <c r="M4660" s="24"/>
      <c r="N4660" s="24">
        <f t="shared" si="1217"/>
        <v>0</v>
      </c>
      <c r="O4660" s="13"/>
      <c r="P4660" s="13"/>
    </row>
    <row r="4661" spans="1:16">
      <c r="A4661">
        <v>4660</v>
      </c>
      <c r="B4661" s="13">
        <v>7</v>
      </c>
      <c r="C4661" s="13">
        <v>14</v>
      </c>
      <c r="D4661" s="13">
        <v>3</v>
      </c>
      <c r="E4661" s="14">
        <f t="shared" si="1212"/>
        <v>195</v>
      </c>
      <c r="F4661" s="24">
        <f>'1 Solar Profile'!E4663*S$10</f>
        <v>0</v>
      </c>
      <c r="G4661" s="24">
        <f>'2 Load Profile'!E4662</f>
        <v>0.62412777440873313</v>
      </c>
      <c r="H4661" s="24">
        <f t="shared" si="1204"/>
        <v>0.62412777440873313</v>
      </c>
      <c r="I4661" s="13">
        <f t="shared" si="1205"/>
        <v>0</v>
      </c>
      <c r="J4661" s="24">
        <f t="shared" si="1206"/>
        <v>0</v>
      </c>
      <c r="K4661" s="24">
        <f t="shared" si="1207"/>
        <v>0.62412777440873313</v>
      </c>
      <c r="L4661" s="13"/>
      <c r="M4661" s="24"/>
      <c r="N4661" s="24">
        <f t="shared" si="1217"/>
        <v>0</v>
      </c>
      <c r="O4661" s="13"/>
      <c r="P4661" s="13"/>
    </row>
    <row r="4662" spans="1:16">
      <c r="A4662">
        <v>4661</v>
      </c>
      <c r="B4662" s="13">
        <v>7</v>
      </c>
      <c r="C4662" s="13">
        <v>14</v>
      </c>
      <c r="D4662" s="13">
        <v>4</v>
      </c>
      <c r="E4662" s="14">
        <f t="shared" si="1212"/>
        <v>195</v>
      </c>
      <c r="F4662" s="24">
        <f>'1 Solar Profile'!E4664*S$10</f>
        <v>0</v>
      </c>
      <c r="G4662" s="24">
        <f>'2 Load Profile'!E4663</f>
        <v>0.63821445977394564</v>
      </c>
      <c r="H4662" s="24">
        <f t="shared" si="1204"/>
        <v>0.63821445977394564</v>
      </c>
      <c r="I4662" s="13">
        <f t="shared" si="1205"/>
        <v>0</v>
      </c>
      <c r="J4662" s="24">
        <f t="shared" si="1206"/>
        <v>0</v>
      </c>
      <c r="K4662" s="24">
        <f t="shared" si="1207"/>
        <v>0.63821445977394564</v>
      </c>
      <c r="L4662" s="13"/>
      <c r="M4662" s="24"/>
      <c r="N4662" s="24">
        <f t="shared" si="1217"/>
        <v>0</v>
      </c>
      <c r="O4662" s="13"/>
      <c r="P4662" s="13"/>
    </row>
    <row r="4663" spans="1:16">
      <c r="A4663">
        <v>4662</v>
      </c>
      <c r="B4663" s="13">
        <v>7</v>
      </c>
      <c r="C4663" s="13">
        <v>14</v>
      </c>
      <c r="D4663" s="13">
        <v>5</v>
      </c>
      <c r="E4663" s="14">
        <f t="shared" si="1212"/>
        <v>195</v>
      </c>
      <c r="F4663" s="24">
        <f>'1 Solar Profile'!E4665*S$10</f>
        <v>0.28728314999999999</v>
      </c>
      <c r="G4663" s="24">
        <f>'2 Load Profile'!E4664</f>
        <v>0.81005167526166111</v>
      </c>
      <c r="H4663" s="24">
        <f t="shared" si="1204"/>
        <v>0.52276852526166118</v>
      </c>
      <c r="I4663" s="13">
        <f t="shared" si="1205"/>
        <v>0</v>
      </c>
      <c r="J4663" s="24">
        <f t="shared" si="1206"/>
        <v>0.28728314999999999</v>
      </c>
      <c r="K4663" s="24">
        <f t="shared" si="1207"/>
        <v>0.52276852526166118</v>
      </c>
      <c r="L4663" s="13"/>
      <c r="M4663" s="24"/>
      <c r="N4663" s="24">
        <f t="shared" si="1217"/>
        <v>0</v>
      </c>
      <c r="O4663" s="13"/>
      <c r="P4663" s="13"/>
    </row>
    <row r="4664" spans="1:16">
      <c r="A4664">
        <v>4663</v>
      </c>
      <c r="B4664" s="13">
        <v>7</v>
      </c>
      <c r="C4664" s="13">
        <v>14</v>
      </c>
      <c r="D4664" s="13">
        <v>6</v>
      </c>
      <c r="E4664" s="14">
        <f t="shared" si="1212"/>
        <v>195</v>
      </c>
      <c r="F4664" s="24">
        <f>'1 Solar Profile'!E4666*S$10</f>
        <v>1.0046231999999999</v>
      </c>
      <c r="G4664" s="24">
        <f>'2 Load Profile'!E4665</f>
        <v>0.99105480194079298</v>
      </c>
      <c r="H4664" s="24">
        <f t="shared" si="1204"/>
        <v>-1.3568398059206954E-2</v>
      </c>
      <c r="I4664" s="13">
        <f t="shared" si="1205"/>
        <v>-1.3568398059206954E-2</v>
      </c>
      <c r="J4664" s="24">
        <f t="shared" si="1206"/>
        <v>0.99105480194079298</v>
      </c>
      <c r="K4664" s="24">
        <f t="shared" si="1207"/>
        <v>0</v>
      </c>
      <c r="L4664" s="13"/>
      <c r="M4664" s="24"/>
      <c r="N4664" s="24">
        <f t="shared" si="1217"/>
        <v>0</v>
      </c>
      <c r="O4664" s="13"/>
      <c r="P4664" s="13"/>
    </row>
    <row r="4665" spans="1:16">
      <c r="A4665">
        <v>4664</v>
      </c>
      <c r="B4665" s="13">
        <v>7</v>
      </c>
      <c r="C4665" s="13">
        <v>14</v>
      </c>
      <c r="D4665" s="13">
        <v>7</v>
      </c>
      <c r="E4665" s="14">
        <f t="shared" si="1212"/>
        <v>195</v>
      </c>
      <c r="F4665" s="24">
        <f>'1 Solar Profile'!E4667*S$10</f>
        <v>1.9200935249999997</v>
      </c>
      <c r="G4665" s="24">
        <f>'2 Load Profile'!E4666</f>
        <v>0.90607693626136754</v>
      </c>
      <c r="H4665" s="24">
        <f t="shared" si="1204"/>
        <v>-1.0140165887386323</v>
      </c>
      <c r="I4665" s="13">
        <f t="shared" si="1205"/>
        <v>-1.0140165887386323</v>
      </c>
      <c r="J4665" s="24">
        <f t="shared" si="1206"/>
        <v>0.90607693626136743</v>
      </c>
      <c r="K4665" s="24">
        <f t="shared" si="1207"/>
        <v>0</v>
      </c>
      <c r="L4665" s="13"/>
      <c r="M4665" s="24"/>
      <c r="N4665" s="24">
        <f t="shared" si="1217"/>
        <v>0</v>
      </c>
      <c r="O4665" s="13"/>
      <c r="P4665" s="13"/>
    </row>
    <row r="4666" spans="1:16">
      <c r="A4666">
        <v>4665</v>
      </c>
      <c r="B4666" s="13">
        <v>7</v>
      </c>
      <c r="C4666" s="13">
        <v>14</v>
      </c>
      <c r="D4666" s="13">
        <v>8</v>
      </c>
      <c r="E4666" s="14">
        <f t="shared" si="1212"/>
        <v>195</v>
      </c>
      <c r="F4666" s="24">
        <f>'1 Solar Profile'!E4668*S$10</f>
        <v>2.8057490999999999</v>
      </c>
      <c r="G4666" s="24">
        <f>'2 Load Profile'!E4667</f>
        <v>0.91008177057375017</v>
      </c>
      <c r="H4666" s="24">
        <f t="shared" si="1204"/>
        <v>-1.8956673294262498</v>
      </c>
      <c r="I4666" s="13">
        <f t="shared" si="1205"/>
        <v>-1.8956673294262498</v>
      </c>
      <c r="J4666" s="24">
        <f t="shared" si="1206"/>
        <v>0.91008177057375006</v>
      </c>
      <c r="K4666" s="24">
        <f t="shared" si="1207"/>
        <v>0</v>
      </c>
      <c r="L4666" s="13"/>
      <c r="M4666" s="24"/>
      <c r="N4666" s="24">
        <f t="shared" si="1217"/>
        <v>0</v>
      </c>
      <c r="O4666" s="13"/>
      <c r="P4666" s="13"/>
    </row>
    <row r="4667" spans="1:16">
      <c r="A4667">
        <v>4666</v>
      </c>
      <c r="B4667" s="13">
        <v>7</v>
      </c>
      <c r="C4667" s="13">
        <v>14</v>
      </c>
      <c r="D4667" s="13">
        <v>9</v>
      </c>
      <c r="E4667" s="14">
        <f t="shared" si="1212"/>
        <v>195</v>
      </c>
      <c r="F4667" s="24">
        <f>'1 Solar Profile'!E4669*S$10</f>
        <v>3.5308554750000001</v>
      </c>
      <c r="G4667" s="24">
        <f>'2 Load Profile'!E4668</f>
        <v>1.235628262539457</v>
      </c>
      <c r="H4667" s="24">
        <f t="shared" si="1204"/>
        <v>-2.2952272124605431</v>
      </c>
      <c r="I4667" s="13">
        <f t="shared" si="1205"/>
        <v>-2.2952272124605431</v>
      </c>
      <c r="J4667" s="24">
        <f t="shared" si="1206"/>
        <v>1.235628262539457</v>
      </c>
      <c r="K4667" s="24">
        <f t="shared" si="1207"/>
        <v>0</v>
      </c>
      <c r="L4667" s="13"/>
      <c r="M4667" s="24"/>
      <c r="N4667" s="24">
        <f t="shared" si="1217"/>
        <v>0</v>
      </c>
      <c r="O4667" s="13"/>
      <c r="P4667" s="13"/>
    </row>
    <row r="4668" spans="1:16">
      <c r="A4668">
        <v>4667</v>
      </c>
      <c r="B4668" s="13">
        <v>7</v>
      </c>
      <c r="C4668" s="13">
        <v>14</v>
      </c>
      <c r="D4668" s="13">
        <v>10</v>
      </c>
      <c r="E4668" s="14">
        <f t="shared" si="1212"/>
        <v>195</v>
      </c>
      <c r="F4668" s="24">
        <f>'1 Solar Profile'!E4670*S$10</f>
        <v>4.0301367749999999</v>
      </c>
      <c r="G4668" s="24">
        <f>'2 Load Profile'!E4669</f>
        <v>1.2931704598921638</v>
      </c>
      <c r="H4668" s="24">
        <f t="shared" si="1204"/>
        <v>-2.7369663151078361</v>
      </c>
      <c r="I4668" s="13">
        <f t="shared" si="1205"/>
        <v>-2.7369663151078361</v>
      </c>
      <c r="J4668" s="24">
        <f t="shared" si="1206"/>
        <v>1.2931704598921638</v>
      </c>
      <c r="K4668" s="24">
        <f t="shared" si="1207"/>
        <v>0</v>
      </c>
      <c r="L4668" s="13"/>
      <c r="M4668" s="24"/>
      <c r="N4668" s="24">
        <f t="shared" si="1217"/>
        <v>0</v>
      </c>
      <c r="O4668" s="13"/>
      <c r="P4668" s="13"/>
    </row>
    <row r="4669" spans="1:16">
      <c r="A4669">
        <v>4668</v>
      </c>
      <c r="B4669" s="13">
        <v>7</v>
      </c>
      <c r="C4669" s="13">
        <v>14</v>
      </c>
      <c r="D4669" s="13">
        <v>11</v>
      </c>
      <c r="E4669" s="14">
        <f t="shared" si="1212"/>
        <v>195</v>
      </c>
      <c r="F4669" s="24">
        <f>'1 Solar Profile'!E4671*S$10</f>
        <v>4.267892475</v>
      </c>
      <c r="G4669" s="24">
        <f>'2 Load Profile'!E4670</f>
        <v>1.477059982697698</v>
      </c>
      <c r="H4669" s="24">
        <f t="shared" si="1204"/>
        <v>-2.790832492302302</v>
      </c>
      <c r="I4669" s="13">
        <f t="shared" si="1205"/>
        <v>-2.790832492302302</v>
      </c>
      <c r="J4669" s="24">
        <f t="shared" si="1206"/>
        <v>1.477059982697698</v>
      </c>
      <c r="K4669" s="24">
        <f t="shared" si="1207"/>
        <v>0</v>
      </c>
      <c r="L4669" s="13"/>
      <c r="M4669" s="24"/>
      <c r="N4669" s="24">
        <f t="shared" si="1217"/>
        <v>0</v>
      </c>
      <c r="O4669" s="13"/>
      <c r="P4669" s="13"/>
    </row>
    <row r="4670" spans="1:16">
      <c r="A4670">
        <v>4669</v>
      </c>
      <c r="B4670" s="13">
        <v>7</v>
      </c>
      <c r="C4670" s="13">
        <v>14</v>
      </c>
      <c r="D4670" s="13">
        <v>12</v>
      </c>
      <c r="E4670" s="14">
        <f t="shared" si="1212"/>
        <v>195</v>
      </c>
      <c r="F4670" s="24">
        <f>'1 Solar Profile'!E4672*S$10</f>
        <v>4.2689556</v>
      </c>
      <c r="G4670" s="24">
        <f>'2 Load Profile'!E4671</f>
        <v>1.6224701494115199</v>
      </c>
      <c r="H4670" s="24">
        <f t="shared" si="1204"/>
        <v>-2.6464854505884801</v>
      </c>
      <c r="I4670" s="13">
        <f t="shared" si="1205"/>
        <v>-2.6464854505884801</v>
      </c>
      <c r="J4670" s="24">
        <f t="shared" si="1206"/>
        <v>1.6224701494115199</v>
      </c>
      <c r="K4670" s="24">
        <f t="shared" si="1207"/>
        <v>0</v>
      </c>
      <c r="L4670" s="13"/>
      <c r="M4670" s="24"/>
      <c r="N4670" s="24">
        <f t="shared" si="1217"/>
        <v>0</v>
      </c>
      <c r="O4670" s="13"/>
      <c r="P4670" s="13"/>
    </row>
    <row r="4671" spans="1:16">
      <c r="A4671">
        <v>4670</v>
      </c>
      <c r="B4671" s="13">
        <v>7</v>
      </c>
      <c r="C4671" s="13">
        <v>14</v>
      </c>
      <c r="D4671" s="13">
        <v>13</v>
      </c>
      <c r="E4671" s="14">
        <f t="shared" si="1212"/>
        <v>195</v>
      </c>
      <c r="F4671" s="24">
        <f>'1 Solar Profile'!E4673*S$10</f>
        <v>3.9829119749999999</v>
      </c>
      <c r="G4671" s="24">
        <f>'2 Load Profile'!E4672</f>
        <v>1.7834036304532559</v>
      </c>
      <c r="H4671" s="24">
        <f t="shared" si="1204"/>
        <v>-2.1995083445467438</v>
      </c>
      <c r="I4671" s="13">
        <f t="shared" si="1205"/>
        <v>-2.1995083445467438</v>
      </c>
      <c r="J4671" s="24">
        <f t="shared" si="1206"/>
        <v>1.7834036304532561</v>
      </c>
      <c r="K4671" s="24">
        <f t="shared" si="1207"/>
        <v>0</v>
      </c>
      <c r="L4671" s="13"/>
      <c r="M4671" s="24"/>
      <c r="N4671" s="24">
        <f t="shared" si="1217"/>
        <v>0</v>
      </c>
      <c r="O4671" s="13"/>
      <c r="P4671" s="13"/>
    </row>
    <row r="4672" spans="1:16">
      <c r="A4672">
        <v>4671</v>
      </c>
      <c r="B4672" s="13">
        <v>7</v>
      </c>
      <c r="C4672" s="13">
        <v>14</v>
      </c>
      <c r="D4672" s="13">
        <v>14</v>
      </c>
      <c r="E4672" s="14">
        <f t="shared" si="1212"/>
        <v>195</v>
      </c>
      <c r="F4672" s="24">
        <f>'1 Solar Profile'!E4674*S$10</f>
        <v>3.46417785</v>
      </c>
      <c r="G4672" s="24">
        <f>'2 Load Profile'!E4673</f>
        <v>1.9900378174983115</v>
      </c>
      <c r="H4672" s="24">
        <f t="shared" ref="H4672:H4735" si="1222">G4672-F4672</f>
        <v>-1.4741400325016885</v>
      </c>
      <c r="I4672" s="13">
        <f t="shared" ref="I4672:I4735" si="1223">IF(H4672&lt;0,H4672,0)</f>
        <v>-1.4741400325016885</v>
      </c>
      <c r="J4672" s="24">
        <f t="shared" ref="J4672:J4735" si="1224">F4672+I4672</f>
        <v>1.9900378174983115</v>
      </c>
      <c r="K4672" s="24">
        <f t="shared" ref="K4672:K4735" si="1225">IF(H4672&gt;0,H4672,0)</f>
        <v>0</v>
      </c>
      <c r="L4672" s="13"/>
      <c r="M4672" s="24"/>
      <c r="N4672" s="24">
        <f t="shared" si="1217"/>
        <v>0</v>
      </c>
      <c r="O4672" s="13"/>
      <c r="P4672" s="13"/>
    </row>
    <row r="4673" spans="1:16">
      <c r="A4673">
        <v>4672</v>
      </c>
      <c r="B4673" s="13">
        <v>7</v>
      </c>
      <c r="C4673" s="13">
        <v>14</v>
      </c>
      <c r="D4673" s="13">
        <v>15</v>
      </c>
      <c r="E4673" s="14">
        <f t="shared" si="1212"/>
        <v>195</v>
      </c>
      <c r="F4673" s="24">
        <f>'1 Solar Profile'!E4675*S$10</f>
        <v>1.6825693499999999</v>
      </c>
      <c r="G4673" s="24">
        <f>'2 Load Profile'!E4674</f>
        <v>2.2772643552727359</v>
      </c>
      <c r="H4673" s="24">
        <f t="shared" si="1222"/>
        <v>0.594695005272736</v>
      </c>
      <c r="I4673" s="13">
        <f t="shared" si="1223"/>
        <v>0</v>
      </c>
      <c r="J4673" s="24">
        <f t="shared" si="1224"/>
        <v>1.6825693499999999</v>
      </c>
      <c r="K4673" s="24">
        <f t="shared" si="1225"/>
        <v>0.594695005272736</v>
      </c>
      <c r="L4673" s="13"/>
      <c r="M4673" s="24"/>
      <c r="N4673" s="24">
        <f t="shared" si="1217"/>
        <v>0</v>
      </c>
      <c r="O4673" s="13"/>
      <c r="P4673" s="13"/>
    </row>
    <row r="4674" spans="1:16">
      <c r="A4674">
        <v>4673</v>
      </c>
      <c r="B4674" s="13">
        <v>7</v>
      </c>
      <c r="C4674" s="13">
        <v>14</v>
      </c>
      <c r="D4674" s="13">
        <v>16</v>
      </c>
      <c r="E4674" s="14">
        <f t="shared" si="1212"/>
        <v>195</v>
      </c>
      <c r="F4674" s="24">
        <f>'1 Solar Profile'!E4676*S$10</f>
        <v>1.1191398749999999</v>
      </c>
      <c r="G4674" s="24">
        <f>'2 Load Profile'!E4675</f>
        <v>2.4179789234350868</v>
      </c>
      <c r="H4674" s="24">
        <f t="shared" si="1222"/>
        <v>1.2988390484350869</v>
      </c>
      <c r="I4674" s="13">
        <f t="shared" si="1223"/>
        <v>0</v>
      </c>
      <c r="J4674" s="24">
        <f t="shared" si="1224"/>
        <v>1.1191398749999999</v>
      </c>
      <c r="K4674" s="24">
        <f t="shared" si="1225"/>
        <v>1.2988390484350869</v>
      </c>
      <c r="L4674" s="13"/>
      <c r="M4674" s="24"/>
      <c r="N4674" s="24">
        <f t="shared" si="1217"/>
        <v>0</v>
      </c>
      <c r="O4674" s="13"/>
      <c r="P4674" s="13"/>
    </row>
    <row r="4675" spans="1:16">
      <c r="A4675">
        <v>4674</v>
      </c>
      <c r="B4675" s="13">
        <v>7</v>
      </c>
      <c r="C4675" s="13">
        <v>14</v>
      </c>
      <c r="D4675" s="13">
        <v>17</v>
      </c>
      <c r="E4675" s="14">
        <f t="shared" si="1212"/>
        <v>195</v>
      </c>
      <c r="F4675" s="24">
        <f>'1 Solar Profile'!E4677*S$10</f>
        <v>0.53653320000000004</v>
      </c>
      <c r="G4675" s="24">
        <f>'2 Load Profile'!E4676</f>
        <v>2.4748346036019977</v>
      </c>
      <c r="H4675" s="24">
        <f t="shared" si="1222"/>
        <v>1.9383014036019977</v>
      </c>
      <c r="I4675" s="13">
        <f t="shared" si="1223"/>
        <v>0</v>
      </c>
      <c r="J4675" s="24">
        <f t="shared" si="1224"/>
        <v>0.53653320000000004</v>
      </c>
      <c r="K4675" s="24">
        <f t="shared" si="1225"/>
        <v>1.9383014036019977</v>
      </c>
      <c r="L4675" s="13"/>
      <c r="M4675" s="24"/>
      <c r="N4675" s="24">
        <f t="shared" si="1217"/>
        <v>0</v>
      </c>
      <c r="O4675" s="13"/>
      <c r="P4675" s="13"/>
    </row>
    <row r="4676" spans="1:16">
      <c r="A4676">
        <v>4675</v>
      </c>
      <c r="B4676" s="13">
        <v>7</v>
      </c>
      <c r="C4676" s="13">
        <v>14</v>
      </c>
      <c r="D4676" s="13">
        <v>18</v>
      </c>
      <c r="E4676" s="14">
        <f t="shared" si="1212"/>
        <v>195</v>
      </c>
      <c r="F4676" s="24">
        <f>'1 Solar Profile'!E4678*S$10</f>
        <v>0.2134125</v>
      </c>
      <c r="G4676" s="24">
        <f>'2 Load Profile'!E4677</f>
        <v>2.4780442160163534</v>
      </c>
      <c r="H4676" s="24">
        <f t="shared" si="1222"/>
        <v>2.2646317160163534</v>
      </c>
      <c r="I4676" s="13">
        <f t="shared" si="1223"/>
        <v>0</v>
      </c>
      <c r="J4676" s="24">
        <f t="shared" si="1224"/>
        <v>0.2134125</v>
      </c>
      <c r="K4676" s="24">
        <f t="shared" si="1225"/>
        <v>2.2646317160163534</v>
      </c>
      <c r="L4676" s="13"/>
      <c r="M4676" s="24"/>
      <c r="N4676" s="24">
        <f t="shared" si="1217"/>
        <v>0</v>
      </c>
      <c r="O4676" s="13"/>
      <c r="P4676" s="13"/>
    </row>
    <row r="4677" spans="1:16">
      <c r="A4677">
        <v>4676</v>
      </c>
      <c r="B4677" s="13">
        <v>7</v>
      </c>
      <c r="C4677" s="13">
        <v>14</v>
      </c>
      <c r="D4677" s="13">
        <v>19</v>
      </c>
      <c r="E4677" s="14">
        <f t="shared" si="1212"/>
        <v>195</v>
      </c>
      <c r="F4677" s="24">
        <f>'1 Solar Profile'!E4679*S$10</f>
        <v>0</v>
      </c>
      <c r="G4677" s="24">
        <f>'2 Load Profile'!E4678</f>
        <v>2.5899717928285715</v>
      </c>
      <c r="H4677" s="24">
        <f t="shared" si="1222"/>
        <v>2.5899717928285715</v>
      </c>
      <c r="I4677" s="13">
        <f t="shared" si="1223"/>
        <v>0</v>
      </c>
      <c r="J4677" s="24">
        <f t="shared" si="1224"/>
        <v>0</v>
      </c>
      <c r="K4677" s="24">
        <f t="shared" si="1225"/>
        <v>2.5899717928285715</v>
      </c>
      <c r="L4677" s="13"/>
      <c r="M4677" s="24"/>
      <c r="N4677" s="24">
        <f t="shared" si="1217"/>
        <v>0</v>
      </c>
      <c r="O4677" s="13"/>
      <c r="P4677" s="13"/>
    </row>
    <row r="4678" spans="1:16">
      <c r="A4678">
        <v>4677</v>
      </c>
      <c r="B4678" s="13">
        <v>7</v>
      </c>
      <c r="C4678" s="13">
        <v>14</v>
      </c>
      <c r="D4678" s="13">
        <v>20</v>
      </c>
      <c r="E4678" s="14">
        <f t="shared" si="1212"/>
        <v>195</v>
      </c>
      <c r="F4678" s="24">
        <f>'1 Solar Profile'!E4680*S$10</f>
        <v>0</v>
      </c>
      <c r="G4678" s="24">
        <f>'2 Load Profile'!E4679</f>
        <v>2.6421837590792685</v>
      </c>
      <c r="H4678" s="24">
        <f t="shared" si="1222"/>
        <v>2.6421837590792685</v>
      </c>
      <c r="I4678" s="13">
        <f t="shared" si="1223"/>
        <v>0</v>
      </c>
      <c r="J4678" s="24">
        <f t="shared" si="1224"/>
        <v>0</v>
      </c>
      <c r="K4678" s="24">
        <f t="shared" si="1225"/>
        <v>2.6421837590792685</v>
      </c>
      <c r="L4678" s="13"/>
      <c r="M4678" s="24"/>
      <c r="N4678" s="24">
        <f t="shared" si="1217"/>
        <v>0</v>
      </c>
      <c r="O4678" s="24"/>
      <c r="P4678" s="24"/>
    </row>
    <row r="4679" spans="1:16">
      <c r="A4679">
        <v>4678</v>
      </c>
      <c r="B4679" s="13">
        <v>7</v>
      </c>
      <c r="C4679" s="13">
        <v>14</v>
      </c>
      <c r="D4679" s="13">
        <v>21</v>
      </c>
      <c r="E4679" s="14">
        <f t="shared" si="1212"/>
        <v>195</v>
      </c>
      <c r="F4679" s="24">
        <f>'1 Solar Profile'!E4681*S$10</f>
        <v>0</v>
      </c>
      <c r="G4679" s="24">
        <f>'2 Load Profile'!E4680</f>
        <v>2.2068134209551853</v>
      </c>
      <c r="H4679" s="24">
        <f t="shared" si="1222"/>
        <v>2.2068134209551853</v>
      </c>
      <c r="I4679" s="13">
        <f t="shared" si="1223"/>
        <v>0</v>
      </c>
      <c r="J4679" s="24">
        <f t="shared" si="1224"/>
        <v>0</v>
      </c>
      <c r="K4679" s="24">
        <f t="shared" si="1225"/>
        <v>2.2068134209551853</v>
      </c>
      <c r="L4679" s="13"/>
      <c r="M4679" s="24"/>
      <c r="N4679" s="24">
        <f t="shared" si="1217"/>
        <v>0</v>
      </c>
      <c r="O4679" s="13"/>
      <c r="P4679" s="13"/>
    </row>
    <row r="4680" spans="1:16">
      <c r="A4680">
        <v>4679</v>
      </c>
      <c r="B4680" s="13">
        <v>7</v>
      </c>
      <c r="C4680" s="13">
        <v>14</v>
      </c>
      <c r="D4680" s="13">
        <v>22</v>
      </c>
      <c r="E4680" s="14">
        <f t="shared" si="1212"/>
        <v>195</v>
      </c>
      <c r="F4680" s="24">
        <f>'1 Solar Profile'!E4682*S$10</f>
        <v>0</v>
      </c>
      <c r="G4680" s="24">
        <f>'2 Load Profile'!E4681</f>
        <v>1.6805887218018793</v>
      </c>
      <c r="H4680" s="24">
        <f t="shared" si="1222"/>
        <v>1.6805887218018793</v>
      </c>
      <c r="I4680" s="13">
        <f t="shared" si="1223"/>
        <v>0</v>
      </c>
      <c r="J4680" s="24">
        <f t="shared" si="1224"/>
        <v>0</v>
      </c>
      <c r="K4680" s="24">
        <f t="shared" si="1225"/>
        <v>1.6805887218018793</v>
      </c>
      <c r="L4680" s="13"/>
      <c r="M4680" s="24"/>
      <c r="N4680" s="24">
        <f t="shared" si="1217"/>
        <v>0</v>
      </c>
      <c r="O4680" s="13"/>
      <c r="P4680" s="13"/>
    </row>
    <row r="4681" spans="1:16">
      <c r="A4681">
        <v>4680</v>
      </c>
      <c r="B4681" s="13">
        <v>7</v>
      </c>
      <c r="C4681" s="13">
        <v>14</v>
      </c>
      <c r="D4681" s="13">
        <v>23</v>
      </c>
      <c r="E4681" s="14">
        <f t="shared" si="1212"/>
        <v>195</v>
      </c>
      <c r="F4681" s="24">
        <f>'1 Solar Profile'!E4683*S$10</f>
        <v>0</v>
      </c>
      <c r="G4681" s="24">
        <f>'2 Load Profile'!E4682</f>
        <v>1.199828629803344</v>
      </c>
      <c r="H4681" s="24">
        <f t="shared" si="1222"/>
        <v>1.199828629803344</v>
      </c>
      <c r="I4681" s="13">
        <f t="shared" si="1223"/>
        <v>0</v>
      </c>
      <c r="J4681" s="24">
        <f t="shared" si="1224"/>
        <v>0</v>
      </c>
      <c r="K4681" s="24">
        <f t="shared" si="1225"/>
        <v>1.199828629803344</v>
      </c>
      <c r="L4681" s="13">
        <f t="shared" ref="L4681" si="1226">SUM(I4658:I4681)</f>
        <v>-17.06641216373168</v>
      </c>
      <c r="M4681" s="24">
        <f t="shared" ref="M4681" si="1227">SUMIF(H4658:H4681,"&gt;0",H4658:H4681)</f>
        <v>20.65073949465501</v>
      </c>
      <c r="N4681" s="24">
        <f t="shared" si="1217"/>
        <v>3.5843273309233297</v>
      </c>
      <c r="O4681" s="13">
        <f t="shared" ref="O4681" si="1228">IF(M4681&gt;(L4681*-1),(M4681+L4681)*S$12,0)</f>
        <v>0.50437578902553826</v>
      </c>
      <c r="P4681" s="13">
        <f t="shared" ref="P4681" si="1229">IF(M4681&lt;(L4681*-1),(M4681+L4681)*S$14,0)</f>
        <v>0</v>
      </c>
    </row>
    <row r="4682" spans="1:16">
      <c r="A4682">
        <v>4681</v>
      </c>
      <c r="B4682" s="13">
        <v>7</v>
      </c>
      <c r="C4682" s="13">
        <v>15</v>
      </c>
      <c r="D4682" s="13">
        <v>0</v>
      </c>
      <c r="E4682" s="14">
        <f t="shared" si="1212"/>
        <v>196</v>
      </c>
      <c r="F4682" s="24">
        <f>'1 Solar Profile'!E4684*S$10</f>
        <v>0</v>
      </c>
      <c r="G4682" s="24">
        <f>'2 Load Profile'!E4683</f>
        <v>0.94401634216201646</v>
      </c>
      <c r="H4682" s="24">
        <f t="shared" si="1222"/>
        <v>0.94401634216201646</v>
      </c>
      <c r="I4682" s="13">
        <f t="shared" si="1223"/>
        <v>0</v>
      </c>
      <c r="J4682" s="24">
        <f t="shared" si="1224"/>
        <v>0</v>
      </c>
      <c r="K4682" s="24">
        <f t="shared" si="1225"/>
        <v>0.94401634216201646</v>
      </c>
      <c r="L4682" s="13"/>
      <c r="M4682" s="24"/>
      <c r="N4682" s="24">
        <f t="shared" si="1217"/>
        <v>0</v>
      </c>
      <c r="O4682" s="13"/>
      <c r="P4682" s="13"/>
    </row>
    <row r="4683" spans="1:16">
      <c r="A4683">
        <v>4682</v>
      </c>
      <c r="B4683" s="13">
        <v>7</v>
      </c>
      <c r="C4683" s="13">
        <v>15</v>
      </c>
      <c r="D4683" s="13">
        <v>1</v>
      </c>
      <c r="E4683" s="14">
        <f t="shared" si="1212"/>
        <v>196</v>
      </c>
      <c r="F4683" s="24">
        <f>'1 Solar Profile'!E4685*S$10</f>
        <v>0</v>
      </c>
      <c r="G4683" s="24">
        <f>'2 Load Profile'!E4684</f>
        <v>0.75321078579560163</v>
      </c>
      <c r="H4683" s="24">
        <f t="shared" si="1222"/>
        <v>0.75321078579560163</v>
      </c>
      <c r="I4683" s="13">
        <f t="shared" si="1223"/>
        <v>0</v>
      </c>
      <c r="J4683" s="24">
        <f t="shared" si="1224"/>
        <v>0</v>
      </c>
      <c r="K4683" s="24">
        <f t="shared" si="1225"/>
        <v>0.75321078579560163</v>
      </c>
      <c r="L4683" s="13"/>
      <c r="M4683" s="24"/>
      <c r="N4683" s="24">
        <f t="shared" si="1217"/>
        <v>0</v>
      </c>
      <c r="O4683" s="13"/>
      <c r="P4683" s="13"/>
    </row>
    <row r="4684" spans="1:16">
      <c r="A4684">
        <v>4683</v>
      </c>
      <c r="B4684" s="13">
        <v>7</v>
      </c>
      <c r="C4684" s="13">
        <v>15</v>
      </c>
      <c r="D4684" s="13">
        <v>2</v>
      </c>
      <c r="E4684" s="14">
        <f t="shared" si="1212"/>
        <v>196</v>
      </c>
      <c r="F4684" s="24">
        <f>'1 Solar Profile'!E4686*S$10</f>
        <v>0</v>
      </c>
      <c r="G4684" s="24">
        <f>'2 Load Profile'!E4685</f>
        <v>0.65005860725490949</v>
      </c>
      <c r="H4684" s="24">
        <f t="shared" si="1222"/>
        <v>0.65005860725490949</v>
      </c>
      <c r="I4684" s="13">
        <f t="shared" si="1223"/>
        <v>0</v>
      </c>
      <c r="J4684" s="24">
        <f t="shared" si="1224"/>
        <v>0</v>
      </c>
      <c r="K4684" s="24">
        <f t="shared" si="1225"/>
        <v>0.65005860725490949</v>
      </c>
      <c r="L4684" s="13"/>
      <c r="M4684" s="24"/>
      <c r="N4684" s="24">
        <f t="shared" si="1217"/>
        <v>0</v>
      </c>
      <c r="O4684" s="13"/>
      <c r="P4684" s="13"/>
    </row>
    <row r="4685" spans="1:16">
      <c r="A4685">
        <v>4684</v>
      </c>
      <c r="B4685" s="13">
        <v>7</v>
      </c>
      <c r="C4685" s="13">
        <v>15</v>
      </c>
      <c r="D4685" s="13">
        <v>3</v>
      </c>
      <c r="E4685" s="14">
        <f t="shared" si="1212"/>
        <v>196</v>
      </c>
      <c r="F4685" s="24">
        <f>'1 Solar Profile'!E4687*S$10</f>
        <v>0</v>
      </c>
      <c r="G4685" s="24">
        <f>'2 Load Profile'!E4686</f>
        <v>0.57385785116776977</v>
      </c>
      <c r="H4685" s="24">
        <f t="shared" si="1222"/>
        <v>0.57385785116776977</v>
      </c>
      <c r="I4685" s="13">
        <f t="shared" si="1223"/>
        <v>0</v>
      </c>
      <c r="J4685" s="24">
        <f t="shared" si="1224"/>
        <v>0</v>
      </c>
      <c r="K4685" s="24">
        <f t="shared" si="1225"/>
        <v>0.57385785116776977</v>
      </c>
      <c r="L4685" s="13"/>
      <c r="M4685" s="24"/>
      <c r="N4685" s="24">
        <f t="shared" si="1217"/>
        <v>0</v>
      </c>
      <c r="O4685" s="13"/>
      <c r="P4685" s="13"/>
    </row>
    <row r="4686" spans="1:16">
      <c r="A4686">
        <v>4685</v>
      </c>
      <c r="B4686" s="13">
        <v>7</v>
      </c>
      <c r="C4686" s="13">
        <v>15</v>
      </c>
      <c r="D4686" s="13">
        <v>4</v>
      </c>
      <c r="E4686" s="14">
        <f t="shared" si="1212"/>
        <v>196</v>
      </c>
      <c r="F4686" s="24">
        <f>'1 Solar Profile'!E4688*S$10</f>
        <v>0</v>
      </c>
      <c r="G4686" s="24">
        <f>'2 Load Profile'!E4687</f>
        <v>0.58783850633386081</v>
      </c>
      <c r="H4686" s="24">
        <f t="shared" si="1222"/>
        <v>0.58783850633386081</v>
      </c>
      <c r="I4686" s="13">
        <f t="shared" si="1223"/>
        <v>0</v>
      </c>
      <c r="J4686" s="24">
        <f t="shared" si="1224"/>
        <v>0</v>
      </c>
      <c r="K4686" s="24">
        <f t="shared" si="1225"/>
        <v>0.58783850633386081</v>
      </c>
      <c r="L4686" s="13"/>
      <c r="M4686" s="24"/>
      <c r="N4686" s="24">
        <f t="shared" si="1217"/>
        <v>0</v>
      </c>
      <c r="O4686" s="13"/>
      <c r="P4686" s="13"/>
    </row>
    <row r="4687" spans="1:16">
      <c r="A4687">
        <v>4686</v>
      </c>
      <c r="B4687" s="13">
        <v>7</v>
      </c>
      <c r="C4687" s="13">
        <v>15</v>
      </c>
      <c r="D4687" s="13">
        <v>5</v>
      </c>
      <c r="E4687" s="14">
        <f t="shared" si="1212"/>
        <v>196</v>
      </c>
      <c r="F4687" s="24">
        <f>'1 Solar Profile'!E4689*S$10</f>
        <v>0.23741864999999998</v>
      </c>
      <c r="G4687" s="24">
        <f>'2 Load Profile'!E4688</f>
        <v>0.72775908507999909</v>
      </c>
      <c r="H4687" s="24">
        <f t="shared" si="1222"/>
        <v>0.49034043507999914</v>
      </c>
      <c r="I4687" s="13">
        <f t="shared" si="1223"/>
        <v>0</v>
      </c>
      <c r="J4687" s="24">
        <f t="shared" si="1224"/>
        <v>0.23741864999999998</v>
      </c>
      <c r="K4687" s="24">
        <f t="shared" si="1225"/>
        <v>0.49034043507999914</v>
      </c>
      <c r="L4687" s="13"/>
      <c r="M4687" s="24"/>
      <c r="N4687" s="24">
        <f t="shared" si="1217"/>
        <v>0</v>
      </c>
      <c r="O4687" s="13"/>
      <c r="P4687" s="13"/>
    </row>
    <row r="4688" spans="1:16">
      <c r="A4688">
        <v>4687</v>
      </c>
      <c r="B4688" s="13">
        <v>7</v>
      </c>
      <c r="C4688" s="13">
        <v>15</v>
      </c>
      <c r="D4688" s="13">
        <v>6</v>
      </c>
      <c r="E4688" s="14">
        <f t="shared" si="1212"/>
        <v>196</v>
      </c>
      <c r="F4688" s="24">
        <f>'1 Solar Profile'!E4690*S$10</f>
        <v>0.19618514999999997</v>
      </c>
      <c r="G4688" s="24">
        <f>'2 Load Profile'!E4689</f>
        <v>0.91813166075082864</v>
      </c>
      <c r="H4688" s="24">
        <f t="shared" si="1222"/>
        <v>0.72194651075082872</v>
      </c>
      <c r="I4688" s="13">
        <f t="shared" si="1223"/>
        <v>0</v>
      </c>
      <c r="J4688" s="24">
        <f t="shared" si="1224"/>
        <v>0.19618514999999997</v>
      </c>
      <c r="K4688" s="24">
        <f t="shared" si="1225"/>
        <v>0.72194651075082872</v>
      </c>
      <c r="L4688" s="13"/>
      <c r="M4688" s="24"/>
      <c r="N4688" s="24">
        <f t="shared" si="1217"/>
        <v>0</v>
      </c>
      <c r="O4688" s="13"/>
      <c r="P4688" s="13"/>
    </row>
    <row r="4689" spans="1:17">
      <c r="A4689">
        <v>4688</v>
      </c>
      <c r="B4689" s="13">
        <v>7</v>
      </c>
      <c r="C4689" s="13">
        <v>15</v>
      </c>
      <c r="D4689" s="13">
        <v>7</v>
      </c>
      <c r="E4689" s="14">
        <f t="shared" si="1212"/>
        <v>196</v>
      </c>
      <c r="F4689" s="24">
        <f>'1 Solar Profile'!E4691*S$10</f>
        <v>0.78955537499999995</v>
      </c>
      <c r="G4689" s="24">
        <f>'2 Load Profile'!E4690</f>
        <v>0.89803715317042998</v>
      </c>
      <c r="H4689" s="24">
        <f t="shared" si="1222"/>
        <v>0.10848177817043003</v>
      </c>
      <c r="I4689" s="13">
        <f t="shared" si="1223"/>
        <v>0</v>
      </c>
      <c r="J4689" s="24">
        <f t="shared" si="1224"/>
        <v>0.78955537499999995</v>
      </c>
      <c r="K4689" s="24">
        <f t="shared" si="1225"/>
        <v>0.10848177817043003</v>
      </c>
      <c r="L4689" s="13"/>
      <c r="M4689" s="24"/>
      <c r="N4689" s="24">
        <f t="shared" si="1217"/>
        <v>0</v>
      </c>
      <c r="O4689" s="13"/>
      <c r="P4689" s="13"/>
    </row>
    <row r="4690" spans="1:17">
      <c r="A4690">
        <v>4689</v>
      </c>
      <c r="B4690" s="13">
        <v>7</v>
      </c>
      <c r="C4690" s="13">
        <v>15</v>
      </c>
      <c r="D4690" s="13">
        <v>8</v>
      </c>
      <c r="E4690" s="14">
        <f t="shared" si="1212"/>
        <v>196</v>
      </c>
      <c r="F4690" s="24">
        <f>'1 Solar Profile'!E4692*S$10</f>
        <v>2.4862115249999999</v>
      </c>
      <c r="G4690" s="24">
        <f>'2 Load Profile'!E4691</f>
        <v>0.96504333114573648</v>
      </c>
      <c r="H4690" s="24">
        <f t="shared" si="1222"/>
        <v>-1.5211681938542634</v>
      </c>
      <c r="I4690" s="13">
        <f t="shared" si="1223"/>
        <v>-1.5211681938542634</v>
      </c>
      <c r="J4690" s="24">
        <f t="shared" si="1224"/>
        <v>0.96504333114573648</v>
      </c>
      <c r="K4690" s="24">
        <f t="shared" si="1225"/>
        <v>0</v>
      </c>
      <c r="L4690" s="13"/>
      <c r="M4690" s="24"/>
      <c r="N4690" s="24">
        <f t="shared" si="1217"/>
        <v>0</v>
      </c>
      <c r="O4690" s="13"/>
      <c r="P4690" s="13"/>
    </row>
    <row r="4691" spans="1:17">
      <c r="A4691">
        <v>4690</v>
      </c>
      <c r="B4691" s="13">
        <v>7</v>
      </c>
      <c r="C4691" s="13">
        <v>15</v>
      </c>
      <c r="D4691" s="13">
        <v>9</v>
      </c>
      <c r="E4691" s="14">
        <f t="shared" si="1212"/>
        <v>196</v>
      </c>
      <c r="F4691" s="24">
        <f>'1 Solar Profile'!E4693*S$10</f>
        <v>2.8710060749999999</v>
      </c>
      <c r="G4691" s="24">
        <f>'2 Load Profile'!E4692</f>
        <v>1.311887442492361</v>
      </c>
      <c r="H4691" s="24">
        <f t="shared" si="1222"/>
        <v>-1.5591186325076389</v>
      </c>
      <c r="I4691" s="13">
        <f t="shared" si="1223"/>
        <v>-1.5591186325076389</v>
      </c>
      <c r="J4691" s="24">
        <f t="shared" si="1224"/>
        <v>1.311887442492361</v>
      </c>
      <c r="K4691" s="24">
        <f t="shared" si="1225"/>
        <v>0</v>
      </c>
      <c r="L4691" s="13"/>
      <c r="M4691" s="24"/>
      <c r="N4691" s="24">
        <f t="shared" si="1217"/>
        <v>0</v>
      </c>
      <c r="O4691" s="13"/>
      <c r="P4691" s="13"/>
    </row>
    <row r="4692" spans="1:17">
      <c r="A4692">
        <v>4691</v>
      </c>
      <c r="B4692" s="13">
        <v>7</v>
      </c>
      <c r="C4692" s="13">
        <v>15</v>
      </c>
      <c r="D4692" s="13">
        <v>10</v>
      </c>
      <c r="E4692" s="14">
        <f t="shared" si="1212"/>
        <v>196</v>
      </c>
      <c r="F4692" s="24">
        <f>'1 Solar Profile'!E4694*S$10</f>
        <v>3.092712525</v>
      </c>
      <c r="G4692" s="24">
        <f>'2 Load Profile'!E4693</f>
        <v>1.3379383067516506</v>
      </c>
      <c r="H4692" s="24">
        <f t="shared" si="1222"/>
        <v>-1.7547742182483494</v>
      </c>
      <c r="I4692" s="13">
        <f t="shared" si="1223"/>
        <v>-1.7547742182483494</v>
      </c>
      <c r="J4692" s="24">
        <f t="shared" si="1224"/>
        <v>1.3379383067516506</v>
      </c>
      <c r="K4692" s="24">
        <f t="shared" si="1225"/>
        <v>0</v>
      </c>
      <c r="L4692" s="13"/>
      <c r="M4692" s="24"/>
      <c r="N4692" s="24">
        <f t="shared" si="1217"/>
        <v>0</v>
      </c>
      <c r="O4692" s="13"/>
      <c r="P4692" s="13"/>
    </row>
    <row r="4693" spans="1:17">
      <c r="A4693">
        <v>4692</v>
      </c>
      <c r="B4693" s="13">
        <v>7</v>
      </c>
      <c r="C4693" s="13">
        <v>15</v>
      </c>
      <c r="D4693" s="13">
        <v>11</v>
      </c>
      <c r="E4693" s="14">
        <f t="shared" si="1212"/>
        <v>196</v>
      </c>
      <c r="F4693" s="24">
        <f>'1 Solar Profile'!E4695*S$10</f>
        <v>0.79883842500000013</v>
      </c>
      <c r="G4693" s="24">
        <f>'2 Load Profile'!E4694</f>
        <v>1.4679507849703628</v>
      </c>
      <c r="H4693" s="24">
        <f t="shared" si="1222"/>
        <v>0.66911235997036267</v>
      </c>
      <c r="I4693" s="13">
        <f t="shared" si="1223"/>
        <v>0</v>
      </c>
      <c r="J4693" s="24">
        <f t="shared" si="1224"/>
        <v>0.79883842500000013</v>
      </c>
      <c r="K4693" s="24">
        <f t="shared" si="1225"/>
        <v>0.66911235997036267</v>
      </c>
      <c r="L4693" s="13"/>
      <c r="M4693" s="24"/>
      <c r="N4693" s="24">
        <f t="shared" si="1217"/>
        <v>0</v>
      </c>
      <c r="O4693" s="13"/>
      <c r="P4693" s="13"/>
    </row>
    <row r="4694" spans="1:17">
      <c r="A4694">
        <v>4693</v>
      </c>
      <c r="B4694" s="13">
        <v>7</v>
      </c>
      <c r="C4694" s="13">
        <v>15</v>
      </c>
      <c r="D4694" s="13">
        <v>12</v>
      </c>
      <c r="E4694" s="14">
        <f t="shared" si="1212"/>
        <v>196</v>
      </c>
      <c r="F4694" s="24">
        <f>'1 Solar Profile'!E4696*S$10</f>
        <v>2.5734681000000004</v>
      </c>
      <c r="G4694" s="24">
        <f>'2 Load Profile'!E4695</f>
        <v>1.6346863382094587</v>
      </c>
      <c r="H4694" s="24">
        <f t="shared" si="1222"/>
        <v>-0.93878176179054162</v>
      </c>
      <c r="I4694" s="13">
        <f t="shared" si="1223"/>
        <v>-0.93878176179054162</v>
      </c>
      <c r="J4694" s="24">
        <f t="shared" si="1224"/>
        <v>1.6346863382094587</v>
      </c>
      <c r="K4694" s="24">
        <f t="shared" si="1225"/>
        <v>0</v>
      </c>
      <c r="L4694" s="13"/>
      <c r="M4694" s="24"/>
      <c r="N4694" s="24">
        <f t="shared" si="1217"/>
        <v>0</v>
      </c>
      <c r="O4694" s="13"/>
      <c r="P4694" s="13"/>
    </row>
    <row r="4695" spans="1:17">
      <c r="A4695">
        <v>4694</v>
      </c>
      <c r="B4695" s="13">
        <v>7</v>
      </c>
      <c r="C4695" s="13">
        <v>15</v>
      </c>
      <c r="D4695" s="13">
        <v>13</v>
      </c>
      <c r="E4695" s="14">
        <f t="shared" si="1212"/>
        <v>196</v>
      </c>
      <c r="F4695" s="24">
        <f>'1 Solar Profile'!E4697*S$10</f>
        <v>0.69323625</v>
      </c>
      <c r="G4695" s="24">
        <f>'2 Load Profile'!E4696</f>
        <v>1.7347619756087043</v>
      </c>
      <c r="H4695" s="24">
        <f t="shared" si="1222"/>
        <v>1.0415257256087043</v>
      </c>
      <c r="I4695" s="13">
        <f t="shared" si="1223"/>
        <v>0</v>
      </c>
      <c r="J4695" s="24">
        <f t="shared" si="1224"/>
        <v>0.69323625</v>
      </c>
      <c r="K4695" s="24">
        <f t="shared" si="1225"/>
        <v>1.0415257256087043</v>
      </c>
      <c r="L4695" s="13"/>
      <c r="M4695" s="24"/>
      <c r="N4695" s="24">
        <f t="shared" si="1217"/>
        <v>0</v>
      </c>
      <c r="O4695" s="13"/>
      <c r="P4695" s="13"/>
    </row>
    <row r="4696" spans="1:17">
      <c r="A4696">
        <v>4695</v>
      </c>
      <c r="B4696" s="13">
        <v>7</v>
      </c>
      <c r="C4696" s="13">
        <v>15</v>
      </c>
      <c r="D4696" s="13">
        <v>14</v>
      </c>
      <c r="E4696" s="14">
        <f t="shared" ref="E4696:E4759" si="1230">IF(D4696&lt;D4695, E4695+1,E4695)</f>
        <v>196</v>
      </c>
      <c r="F4696" s="24">
        <f>'1 Solar Profile'!E4698*S$10</f>
        <v>0.61014239999999997</v>
      </c>
      <c r="G4696" s="24">
        <f>'2 Load Profile'!E4697</f>
        <v>1.8917208167638999</v>
      </c>
      <c r="H4696" s="24">
        <f t="shared" si="1222"/>
        <v>1.2815784167638999</v>
      </c>
      <c r="I4696" s="13">
        <f t="shared" si="1223"/>
        <v>0</v>
      </c>
      <c r="J4696" s="24">
        <f t="shared" si="1224"/>
        <v>0.61014239999999997</v>
      </c>
      <c r="K4696" s="24">
        <f t="shared" si="1225"/>
        <v>1.2815784167638999</v>
      </c>
      <c r="L4696" s="13"/>
      <c r="M4696" s="24"/>
      <c r="N4696" s="24">
        <f t="shared" si="1217"/>
        <v>0</v>
      </c>
      <c r="O4696" s="13"/>
      <c r="P4696" s="13"/>
    </row>
    <row r="4697" spans="1:17">
      <c r="A4697">
        <v>4696</v>
      </c>
      <c r="B4697" s="13">
        <v>7</v>
      </c>
      <c r="C4697" s="13">
        <v>15</v>
      </c>
      <c r="D4697" s="13">
        <v>15</v>
      </c>
      <c r="E4697" s="14">
        <f t="shared" si="1230"/>
        <v>196</v>
      </c>
      <c r="F4697" s="24">
        <f>'1 Solar Profile'!E4699*S$10</f>
        <v>1.7370108</v>
      </c>
      <c r="G4697" s="24">
        <f>'2 Load Profile'!E4698</f>
        <v>2.1522618678383387</v>
      </c>
      <c r="H4697" s="24">
        <f t="shared" si="1222"/>
        <v>0.41525106783833876</v>
      </c>
      <c r="I4697" s="13">
        <f t="shared" si="1223"/>
        <v>0</v>
      </c>
      <c r="J4697" s="24">
        <f t="shared" si="1224"/>
        <v>1.7370108</v>
      </c>
      <c r="K4697" s="24">
        <f t="shared" si="1225"/>
        <v>0.41525106783833876</v>
      </c>
      <c r="L4697" s="13"/>
      <c r="M4697" s="24"/>
      <c r="N4697" s="24">
        <f t="shared" si="1217"/>
        <v>0</v>
      </c>
      <c r="O4697" s="13"/>
      <c r="P4697" s="13"/>
    </row>
    <row r="4698" spans="1:17">
      <c r="A4698">
        <v>4697</v>
      </c>
      <c r="B4698" s="13">
        <v>7</v>
      </c>
      <c r="C4698" s="13">
        <v>15</v>
      </c>
      <c r="D4698" s="13">
        <v>16</v>
      </c>
      <c r="E4698" s="14">
        <f t="shared" si="1230"/>
        <v>196</v>
      </c>
      <c r="F4698" s="24">
        <f>'1 Solar Profile'!E4700*S$10</f>
        <v>1.1865766499999999</v>
      </c>
      <c r="G4698" s="24">
        <f>'2 Load Profile'!E4699</f>
        <v>2.3865693008530235</v>
      </c>
      <c r="H4698" s="24">
        <f t="shared" si="1222"/>
        <v>1.1999926508530236</v>
      </c>
      <c r="I4698" s="13">
        <f t="shared" si="1223"/>
        <v>0</v>
      </c>
      <c r="J4698" s="24">
        <f t="shared" si="1224"/>
        <v>1.1865766499999999</v>
      </c>
      <c r="K4698" s="24">
        <f t="shared" si="1225"/>
        <v>1.1999926508530236</v>
      </c>
      <c r="L4698" s="13"/>
      <c r="M4698" s="24"/>
      <c r="N4698" s="24">
        <f t="shared" si="1217"/>
        <v>0</v>
      </c>
      <c r="O4698" s="13"/>
      <c r="P4698" s="13"/>
    </row>
    <row r="4699" spans="1:17">
      <c r="A4699">
        <v>4698</v>
      </c>
      <c r="B4699" s="13">
        <v>7</v>
      </c>
      <c r="C4699" s="13">
        <v>15</v>
      </c>
      <c r="D4699" s="13">
        <v>17</v>
      </c>
      <c r="E4699" s="14">
        <f t="shared" si="1230"/>
        <v>196</v>
      </c>
      <c r="F4699" s="24">
        <f>'1 Solar Profile'!E4701*S$10</f>
        <v>0.78679124999999994</v>
      </c>
      <c r="G4699" s="24">
        <f>'2 Load Profile'!E4700</f>
        <v>2.4461996707297011</v>
      </c>
      <c r="H4699" s="24">
        <f t="shared" si="1222"/>
        <v>1.6594084207297013</v>
      </c>
      <c r="I4699" s="13">
        <f t="shared" si="1223"/>
        <v>0</v>
      </c>
      <c r="J4699" s="24">
        <f t="shared" si="1224"/>
        <v>0.78679124999999994</v>
      </c>
      <c r="K4699" s="24">
        <f t="shared" si="1225"/>
        <v>1.6594084207297013</v>
      </c>
      <c r="L4699" s="13"/>
      <c r="M4699" s="24"/>
      <c r="N4699" s="24">
        <f t="shared" si="1217"/>
        <v>0</v>
      </c>
      <c r="O4699" s="13"/>
      <c r="P4699" s="13"/>
    </row>
    <row r="4700" spans="1:17">
      <c r="A4700">
        <v>4699</v>
      </c>
      <c r="B4700" s="13">
        <v>7</v>
      </c>
      <c r="C4700" s="13">
        <v>15</v>
      </c>
      <c r="D4700" s="13">
        <v>18</v>
      </c>
      <c r="E4700" s="14">
        <f t="shared" si="1230"/>
        <v>196</v>
      </c>
      <c r="F4700" s="24">
        <f>'1 Solar Profile'!E4702*S$10</f>
        <v>0.16719255</v>
      </c>
      <c r="G4700" s="24">
        <f>'2 Load Profile'!E4701</f>
        <v>2.4496708716649742</v>
      </c>
      <c r="H4700" s="24">
        <f t="shared" si="1222"/>
        <v>2.282478321664974</v>
      </c>
      <c r="I4700" s="13">
        <f t="shared" si="1223"/>
        <v>0</v>
      </c>
      <c r="J4700" s="24">
        <f t="shared" si="1224"/>
        <v>0.16719255</v>
      </c>
      <c r="K4700" s="24">
        <f t="shared" si="1225"/>
        <v>2.282478321664974</v>
      </c>
      <c r="L4700" s="13"/>
      <c r="M4700" s="24"/>
      <c r="N4700" s="24">
        <f t="shared" si="1217"/>
        <v>0</v>
      </c>
      <c r="O4700" s="13"/>
      <c r="P4700" s="13"/>
    </row>
    <row r="4701" spans="1:17">
      <c r="A4701">
        <v>4700</v>
      </c>
      <c r="B4701" s="13">
        <v>7</v>
      </c>
      <c r="C4701" s="13">
        <v>15</v>
      </c>
      <c r="D4701" s="13">
        <v>19</v>
      </c>
      <c r="E4701" s="14">
        <f t="shared" si="1230"/>
        <v>196</v>
      </c>
      <c r="F4701" s="24">
        <f>'1 Solar Profile'!E4703*S$10</f>
        <v>0</v>
      </c>
      <c r="G4701" s="24">
        <f>'2 Load Profile'!E4702</f>
        <v>2.2438891098498921</v>
      </c>
      <c r="H4701" s="24">
        <f t="shared" si="1222"/>
        <v>2.2438891098498921</v>
      </c>
      <c r="I4701" s="13">
        <f t="shared" si="1223"/>
        <v>0</v>
      </c>
      <c r="J4701" s="24">
        <f t="shared" si="1224"/>
        <v>0</v>
      </c>
      <c r="K4701" s="24">
        <f t="shared" si="1225"/>
        <v>2.2438891098498921</v>
      </c>
      <c r="L4701" s="13"/>
      <c r="M4701" s="24"/>
      <c r="N4701" s="24">
        <f t="shared" si="1217"/>
        <v>0</v>
      </c>
      <c r="O4701" s="13"/>
      <c r="P4701" s="13"/>
    </row>
    <row r="4702" spans="1:17">
      <c r="A4702">
        <v>4701</v>
      </c>
      <c r="B4702" s="13">
        <v>7</v>
      </c>
      <c r="C4702" s="13">
        <v>15</v>
      </c>
      <c r="D4702" s="13">
        <v>20</v>
      </c>
      <c r="E4702" s="14">
        <f t="shared" si="1230"/>
        <v>196</v>
      </c>
      <c r="F4702" s="24">
        <f>'1 Solar Profile'!E4704*S$10</f>
        <v>0</v>
      </c>
      <c r="G4702" s="24">
        <f>'2 Load Profile'!E4703</f>
        <v>2.1744636840380558</v>
      </c>
      <c r="H4702" s="24">
        <f t="shared" si="1222"/>
        <v>2.1744636840380558</v>
      </c>
      <c r="I4702" s="13">
        <f t="shared" si="1223"/>
        <v>0</v>
      </c>
      <c r="J4702" s="24">
        <f t="shared" si="1224"/>
        <v>0</v>
      </c>
      <c r="K4702" s="24">
        <f t="shared" si="1225"/>
        <v>2.1744636840380558</v>
      </c>
      <c r="L4702" s="13"/>
      <c r="M4702" s="24"/>
      <c r="N4702" s="24">
        <f t="shared" si="1217"/>
        <v>0</v>
      </c>
      <c r="O4702" s="24"/>
      <c r="P4702" s="24"/>
      <c r="Q4702" s="41"/>
    </row>
    <row r="4703" spans="1:17">
      <c r="A4703">
        <v>4702</v>
      </c>
      <c r="B4703" s="13">
        <v>7</v>
      </c>
      <c r="C4703" s="13">
        <v>15</v>
      </c>
      <c r="D4703" s="13">
        <v>21</v>
      </c>
      <c r="E4703" s="14">
        <f t="shared" si="1230"/>
        <v>196</v>
      </c>
      <c r="F4703" s="24">
        <f>'1 Solar Profile'!E4705*S$10</f>
        <v>0</v>
      </c>
      <c r="G4703" s="24">
        <f>'2 Load Profile'!E4704</f>
        <v>1.7005460038828204</v>
      </c>
      <c r="H4703" s="24">
        <f t="shared" si="1222"/>
        <v>1.7005460038828204</v>
      </c>
      <c r="I4703" s="13">
        <f t="shared" si="1223"/>
        <v>0</v>
      </c>
      <c r="J4703" s="24">
        <f t="shared" si="1224"/>
        <v>0</v>
      </c>
      <c r="K4703" s="24">
        <f t="shared" si="1225"/>
        <v>1.7005460038828204</v>
      </c>
      <c r="L4703" s="13"/>
      <c r="M4703" s="24"/>
      <c r="N4703" s="24">
        <f t="shared" si="1217"/>
        <v>0</v>
      </c>
      <c r="O4703" s="13"/>
      <c r="P4703" s="13"/>
    </row>
    <row r="4704" spans="1:17">
      <c r="A4704">
        <v>4703</v>
      </c>
      <c r="B4704" s="13">
        <v>7</v>
      </c>
      <c r="C4704" s="13">
        <v>15</v>
      </c>
      <c r="D4704" s="13">
        <v>22</v>
      </c>
      <c r="E4704" s="14">
        <f t="shared" si="1230"/>
        <v>196</v>
      </c>
      <c r="F4704" s="24">
        <f>'1 Solar Profile'!E4706*S$10</f>
        <v>0</v>
      </c>
      <c r="G4704" s="24">
        <f>'2 Load Profile'!E4705</f>
        <v>1.2528623526146101</v>
      </c>
      <c r="H4704" s="24">
        <f t="shared" si="1222"/>
        <v>1.2528623526146101</v>
      </c>
      <c r="I4704" s="13">
        <f t="shared" si="1223"/>
        <v>0</v>
      </c>
      <c r="J4704" s="24">
        <f t="shared" si="1224"/>
        <v>0</v>
      </c>
      <c r="K4704" s="24">
        <f t="shared" si="1225"/>
        <v>1.2528623526146101</v>
      </c>
      <c r="L4704" s="13"/>
      <c r="M4704" s="24"/>
      <c r="N4704" s="24">
        <f t="shared" si="1217"/>
        <v>0</v>
      </c>
      <c r="O4704" s="13"/>
      <c r="P4704" s="13"/>
    </row>
    <row r="4705" spans="1:16">
      <c r="A4705">
        <v>4704</v>
      </c>
      <c r="B4705" s="13">
        <v>7</v>
      </c>
      <c r="C4705" s="13">
        <v>15</v>
      </c>
      <c r="D4705" s="13">
        <v>23</v>
      </c>
      <c r="E4705" s="14">
        <f t="shared" si="1230"/>
        <v>196</v>
      </c>
      <c r="F4705" s="24">
        <f>'1 Solar Profile'!E4707*S$10</f>
        <v>0</v>
      </c>
      <c r="G4705" s="24">
        <f>'2 Load Profile'!E4706</f>
        <v>0.80055594789272322</v>
      </c>
      <c r="H4705" s="24">
        <f t="shared" si="1222"/>
        <v>0.80055594789272322</v>
      </c>
      <c r="I4705" s="13">
        <f t="shared" si="1223"/>
        <v>0</v>
      </c>
      <c r="J4705" s="24">
        <f t="shared" si="1224"/>
        <v>0</v>
      </c>
      <c r="K4705" s="24">
        <f t="shared" si="1225"/>
        <v>0.80055594789272322</v>
      </c>
      <c r="L4705" s="13">
        <f t="shared" ref="L4705" si="1231">SUM(I4682:I4705)</f>
        <v>-5.7738428064007934</v>
      </c>
      <c r="M4705" s="24">
        <f t="shared" ref="M4705" si="1232">SUMIF(H4682:H4705,"&gt;0",H4682:H4705)</f>
        <v>21.55141487842252</v>
      </c>
      <c r="N4705" s="24">
        <f t="shared" si="1217"/>
        <v>15.777572072021727</v>
      </c>
      <c r="O4705" s="13">
        <f t="shared" ref="O4705" si="1233">IF(M4705&gt;(L4705*-1),(M4705+L4705)*S$12,0)</f>
        <v>2.2201726092586815</v>
      </c>
      <c r="P4705" s="13">
        <f t="shared" ref="P4705" si="1234">IF(M4705&lt;(L4705*-1),(M4705+L4705)*S$14,0)</f>
        <v>0</v>
      </c>
    </row>
    <row r="4706" spans="1:16">
      <c r="A4706">
        <v>4705</v>
      </c>
      <c r="B4706" s="13">
        <v>7</v>
      </c>
      <c r="C4706" s="13">
        <v>16</v>
      </c>
      <c r="D4706" s="13">
        <v>0</v>
      </c>
      <c r="E4706" s="14">
        <f t="shared" si="1230"/>
        <v>197</v>
      </c>
      <c r="F4706" s="24">
        <f>'1 Solar Profile'!E4708*S$10</f>
        <v>0</v>
      </c>
      <c r="G4706" s="24">
        <f>'2 Load Profile'!E4707</f>
        <v>0.57354396810340125</v>
      </c>
      <c r="H4706" s="24">
        <f t="shared" si="1222"/>
        <v>0.57354396810340125</v>
      </c>
      <c r="I4706" s="13">
        <f t="shared" si="1223"/>
        <v>0</v>
      </c>
      <c r="J4706" s="24">
        <f t="shared" si="1224"/>
        <v>0</v>
      </c>
      <c r="K4706" s="24">
        <f t="shared" si="1225"/>
        <v>0.57354396810340125</v>
      </c>
      <c r="L4706" s="13"/>
      <c r="M4706" s="24"/>
      <c r="N4706" s="24">
        <f t="shared" si="1217"/>
        <v>0</v>
      </c>
      <c r="O4706" s="13"/>
      <c r="P4706" s="13"/>
    </row>
    <row r="4707" spans="1:16">
      <c r="A4707">
        <v>4706</v>
      </c>
      <c r="B4707" s="13">
        <v>7</v>
      </c>
      <c r="C4707" s="13">
        <v>16</v>
      </c>
      <c r="D4707" s="13">
        <v>1</v>
      </c>
      <c r="E4707" s="14">
        <f t="shared" si="1230"/>
        <v>197</v>
      </c>
      <c r="F4707" s="24">
        <f>'1 Solar Profile'!E4709*S$10</f>
        <v>0</v>
      </c>
      <c r="G4707" s="24">
        <f>'2 Load Profile'!E4708</f>
        <v>0.44435688966517867</v>
      </c>
      <c r="H4707" s="24">
        <f t="shared" si="1222"/>
        <v>0.44435688966517867</v>
      </c>
      <c r="I4707" s="13">
        <f t="shared" si="1223"/>
        <v>0</v>
      </c>
      <c r="J4707" s="24">
        <f t="shared" si="1224"/>
        <v>0</v>
      </c>
      <c r="K4707" s="24">
        <f t="shared" si="1225"/>
        <v>0.44435688966517867</v>
      </c>
      <c r="L4707" s="13"/>
      <c r="M4707" s="24"/>
      <c r="N4707" s="24">
        <f t="shared" si="1217"/>
        <v>0</v>
      </c>
      <c r="O4707" s="13"/>
      <c r="P4707" s="13"/>
    </row>
    <row r="4708" spans="1:16">
      <c r="A4708">
        <v>4707</v>
      </c>
      <c r="B4708" s="13">
        <v>7</v>
      </c>
      <c r="C4708" s="13">
        <v>16</v>
      </c>
      <c r="D4708" s="13">
        <v>2</v>
      </c>
      <c r="E4708" s="14">
        <f t="shared" si="1230"/>
        <v>197</v>
      </c>
      <c r="F4708" s="24">
        <f>'1 Solar Profile'!E4710*S$10</f>
        <v>0</v>
      </c>
      <c r="G4708" s="24">
        <f>'2 Load Profile'!E4709</f>
        <v>0.40915676053112093</v>
      </c>
      <c r="H4708" s="24">
        <f t="shared" si="1222"/>
        <v>0.40915676053112093</v>
      </c>
      <c r="I4708" s="13">
        <f t="shared" si="1223"/>
        <v>0</v>
      </c>
      <c r="J4708" s="24">
        <f t="shared" si="1224"/>
        <v>0</v>
      </c>
      <c r="K4708" s="24">
        <f t="shared" si="1225"/>
        <v>0.40915676053112093</v>
      </c>
      <c r="L4708" s="13"/>
      <c r="M4708" s="24"/>
      <c r="N4708" s="24">
        <f t="shared" si="1217"/>
        <v>0</v>
      </c>
      <c r="O4708" s="13"/>
      <c r="P4708" s="13"/>
    </row>
    <row r="4709" spans="1:16">
      <c r="A4709">
        <v>4708</v>
      </c>
      <c r="B4709" s="13">
        <v>7</v>
      </c>
      <c r="C4709" s="13">
        <v>16</v>
      </c>
      <c r="D4709" s="13">
        <v>3</v>
      </c>
      <c r="E4709" s="14">
        <f t="shared" si="1230"/>
        <v>197</v>
      </c>
      <c r="F4709" s="24">
        <f>'1 Solar Profile'!E4711*S$10</f>
        <v>0</v>
      </c>
      <c r="G4709" s="24">
        <f>'2 Load Profile'!E4710</f>
        <v>0.40909197941202974</v>
      </c>
      <c r="H4709" s="24">
        <f t="shared" si="1222"/>
        <v>0.40909197941202974</v>
      </c>
      <c r="I4709" s="13">
        <f t="shared" si="1223"/>
        <v>0</v>
      </c>
      <c r="J4709" s="24">
        <f t="shared" si="1224"/>
        <v>0</v>
      </c>
      <c r="K4709" s="24">
        <f t="shared" si="1225"/>
        <v>0.40909197941202974</v>
      </c>
      <c r="L4709" s="13"/>
      <c r="M4709" s="24"/>
      <c r="N4709" s="24">
        <f t="shared" si="1217"/>
        <v>0</v>
      </c>
      <c r="O4709" s="13"/>
      <c r="P4709" s="13"/>
    </row>
    <row r="4710" spans="1:16">
      <c r="A4710">
        <v>4709</v>
      </c>
      <c r="B4710" s="13">
        <v>7</v>
      </c>
      <c r="C4710" s="13">
        <v>16</v>
      </c>
      <c r="D4710" s="13">
        <v>4</v>
      </c>
      <c r="E4710" s="14">
        <f t="shared" si="1230"/>
        <v>197</v>
      </c>
      <c r="F4710" s="24">
        <f>'1 Solar Profile'!E4712*S$10</f>
        <v>0</v>
      </c>
      <c r="G4710" s="24">
        <f>'2 Load Profile'!E4711</f>
        <v>0.45424299209250635</v>
      </c>
      <c r="H4710" s="24">
        <f t="shared" si="1222"/>
        <v>0.45424299209250635</v>
      </c>
      <c r="I4710" s="13">
        <f t="shared" si="1223"/>
        <v>0</v>
      </c>
      <c r="J4710" s="24">
        <f t="shared" si="1224"/>
        <v>0</v>
      </c>
      <c r="K4710" s="24">
        <f t="shared" si="1225"/>
        <v>0.45424299209250635</v>
      </c>
      <c r="L4710" s="13"/>
      <c r="M4710" s="24"/>
      <c r="N4710" s="24">
        <f t="shared" si="1217"/>
        <v>0</v>
      </c>
      <c r="O4710" s="13"/>
      <c r="P4710" s="13"/>
    </row>
    <row r="4711" spans="1:16">
      <c r="A4711">
        <v>4710</v>
      </c>
      <c r="B4711" s="13">
        <v>7</v>
      </c>
      <c r="C4711" s="13">
        <v>16</v>
      </c>
      <c r="D4711" s="13">
        <v>5</v>
      </c>
      <c r="E4711" s="14">
        <f t="shared" si="1230"/>
        <v>197</v>
      </c>
      <c r="F4711" s="24">
        <f>'1 Solar Profile'!E4713*S$10</f>
        <v>0.236528775</v>
      </c>
      <c r="G4711" s="24">
        <f>'2 Load Profile'!E4712</f>
        <v>0.58032990636163084</v>
      </c>
      <c r="H4711" s="24">
        <f t="shared" si="1222"/>
        <v>0.34380113136163082</v>
      </c>
      <c r="I4711" s="13">
        <f t="shared" si="1223"/>
        <v>0</v>
      </c>
      <c r="J4711" s="24">
        <f t="shared" si="1224"/>
        <v>0.236528775</v>
      </c>
      <c r="K4711" s="24">
        <f t="shared" si="1225"/>
        <v>0.34380113136163082</v>
      </c>
      <c r="L4711" s="13"/>
      <c r="M4711" s="24"/>
      <c r="N4711" s="24">
        <f t="shared" si="1217"/>
        <v>0</v>
      </c>
      <c r="O4711" s="13"/>
      <c r="P4711" s="13"/>
    </row>
    <row r="4712" spans="1:16">
      <c r="A4712">
        <v>4711</v>
      </c>
      <c r="B4712" s="13">
        <v>7</v>
      </c>
      <c r="C4712" s="13">
        <v>16</v>
      </c>
      <c r="D4712" s="13">
        <v>6</v>
      </c>
      <c r="E4712" s="14">
        <f t="shared" si="1230"/>
        <v>197</v>
      </c>
      <c r="F4712" s="24">
        <f>'1 Solar Profile'!E4714*S$10</f>
        <v>0.34339409999999998</v>
      </c>
      <c r="G4712" s="24">
        <f>'2 Load Profile'!E4713</f>
        <v>0.75946106962712367</v>
      </c>
      <c r="H4712" s="24">
        <f t="shared" si="1222"/>
        <v>0.4160669696271237</v>
      </c>
      <c r="I4712" s="13">
        <f t="shared" si="1223"/>
        <v>0</v>
      </c>
      <c r="J4712" s="24">
        <f t="shared" si="1224"/>
        <v>0.34339409999999998</v>
      </c>
      <c r="K4712" s="24">
        <f t="shared" si="1225"/>
        <v>0.4160669696271237</v>
      </c>
      <c r="L4712" s="13"/>
      <c r="M4712" s="24"/>
      <c r="N4712" s="24">
        <f t="shared" si="1217"/>
        <v>0</v>
      </c>
      <c r="O4712" s="13"/>
      <c r="P4712" s="13"/>
    </row>
    <row r="4713" spans="1:16">
      <c r="A4713">
        <v>4712</v>
      </c>
      <c r="B4713" s="13">
        <v>7</v>
      </c>
      <c r="C4713" s="13">
        <v>16</v>
      </c>
      <c r="D4713" s="13">
        <v>7</v>
      </c>
      <c r="E4713" s="14">
        <f t="shared" si="1230"/>
        <v>197</v>
      </c>
      <c r="F4713" s="24">
        <f>'1 Solar Profile'!E4715*S$10</f>
        <v>1.4043723749999999</v>
      </c>
      <c r="G4713" s="24">
        <f>'2 Load Profile'!E4714</f>
        <v>0.7169946900098183</v>
      </c>
      <c r="H4713" s="24">
        <f t="shared" si="1222"/>
        <v>-0.68737768499018159</v>
      </c>
      <c r="I4713" s="13">
        <f t="shared" si="1223"/>
        <v>-0.68737768499018159</v>
      </c>
      <c r="J4713" s="24">
        <f t="shared" si="1224"/>
        <v>0.7169946900098183</v>
      </c>
      <c r="K4713" s="24">
        <f t="shared" si="1225"/>
        <v>0</v>
      </c>
      <c r="L4713" s="13"/>
      <c r="M4713" s="24"/>
      <c r="N4713" s="24">
        <f t="shared" ref="N4713:N4776" si="1235">M4713+L4713</f>
        <v>0</v>
      </c>
      <c r="O4713" s="13"/>
      <c r="P4713" s="13"/>
    </row>
    <row r="4714" spans="1:16">
      <c r="A4714">
        <v>4713</v>
      </c>
      <c r="B4714" s="13">
        <v>7</v>
      </c>
      <c r="C4714" s="13">
        <v>16</v>
      </c>
      <c r="D4714" s="13">
        <v>8</v>
      </c>
      <c r="E4714" s="14">
        <f t="shared" si="1230"/>
        <v>197</v>
      </c>
      <c r="F4714" s="24">
        <f>'1 Solar Profile'!E4716*S$10</f>
        <v>2.3494086000000003</v>
      </c>
      <c r="G4714" s="24">
        <f>'2 Load Profile'!E4715</f>
        <v>0.68088136170097757</v>
      </c>
      <c r="H4714" s="24">
        <f t="shared" si="1222"/>
        <v>-1.6685272382990228</v>
      </c>
      <c r="I4714" s="13">
        <f t="shared" si="1223"/>
        <v>-1.6685272382990228</v>
      </c>
      <c r="J4714" s="24">
        <f t="shared" si="1224"/>
        <v>0.68088136170097746</v>
      </c>
      <c r="K4714" s="24">
        <f t="shared" si="1225"/>
        <v>0</v>
      </c>
      <c r="L4714" s="13"/>
      <c r="M4714" s="24"/>
      <c r="N4714" s="24">
        <f t="shared" si="1235"/>
        <v>0</v>
      </c>
      <c r="O4714" s="13"/>
      <c r="P4714" s="13"/>
    </row>
    <row r="4715" spans="1:16">
      <c r="A4715">
        <v>4714</v>
      </c>
      <c r="B4715" s="13">
        <v>7</v>
      </c>
      <c r="C4715" s="13">
        <v>16</v>
      </c>
      <c r="D4715" s="13">
        <v>9</v>
      </c>
      <c r="E4715" s="14">
        <f t="shared" si="1230"/>
        <v>197</v>
      </c>
      <c r="F4715" s="24">
        <f>'1 Solar Profile'!E4717*S$10</f>
        <v>3.1529988000000002</v>
      </c>
      <c r="G4715" s="24">
        <f>'2 Load Profile'!E4716</f>
        <v>0.74645166895183512</v>
      </c>
      <c r="H4715" s="24">
        <f t="shared" si="1222"/>
        <v>-2.406547131048165</v>
      </c>
      <c r="I4715" s="13">
        <f t="shared" si="1223"/>
        <v>-2.406547131048165</v>
      </c>
      <c r="J4715" s="24">
        <f t="shared" si="1224"/>
        <v>0.74645166895183523</v>
      </c>
      <c r="K4715" s="24">
        <f t="shared" si="1225"/>
        <v>0</v>
      </c>
      <c r="L4715" s="13"/>
      <c r="M4715" s="24"/>
      <c r="N4715" s="24">
        <f t="shared" si="1235"/>
        <v>0</v>
      </c>
      <c r="O4715" s="13"/>
      <c r="P4715" s="13"/>
    </row>
    <row r="4716" spans="1:16">
      <c r="A4716">
        <v>4715</v>
      </c>
      <c r="B4716" s="13">
        <v>7</v>
      </c>
      <c r="C4716" s="13">
        <v>16</v>
      </c>
      <c r="D4716" s="13">
        <v>10</v>
      </c>
      <c r="E4716" s="14">
        <f t="shared" si="1230"/>
        <v>197</v>
      </c>
      <c r="F4716" s="24">
        <f>'1 Solar Profile'!E4718*S$10</f>
        <v>3.8847737250000001</v>
      </c>
      <c r="G4716" s="24">
        <f>'2 Load Profile'!E4717</f>
        <v>0.87348094745571458</v>
      </c>
      <c r="H4716" s="24">
        <f t="shared" si="1222"/>
        <v>-3.0112927775442855</v>
      </c>
      <c r="I4716" s="13">
        <f t="shared" si="1223"/>
        <v>-3.0112927775442855</v>
      </c>
      <c r="J4716" s="24">
        <f t="shared" si="1224"/>
        <v>0.87348094745571458</v>
      </c>
      <c r="K4716" s="24">
        <f t="shared" si="1225"/>
        <v>0</v>
      </c>
      <c r="L4716" s="13"/>
      <c r="M4716" s="24"/>
      <c r="N4716" s="24">
        <f t="shared" si="1235"/>
        <v>0</v>
      </c>
      <c r="O4716" s="13"/>
      <c r="P4716" s="13"/>
    </row>
    <row r="4717" spans="1:16">
      <c r="A4717">
        <v>4716</v>
      </c>
      <c r="B4717" s="13">
        <v>7</v>
      </c>
      <c r="C4717" s="13">
        <v>16</v>
      </c>
      <c r="D4717" s="13">
        <v>11</v>
      </c>
      <c r="E4717" s="14">
        <f t="shared" si="1230"/>
        <v>197</v>
      </c>
      <c r="F4717" s="24">
        <f>'1 Solar Profile'!E4719*S$10</f>
        <v>1.943047575</v>
      </c>
      <c r="G4717" s="24">
        <f>'2 Load Profile'!E4718</f>
        <v>0.97707673397552819</v>
      </c>
      <c r="H4717" s="24">
        <f t="shared" si="1222"/>
        <v>-0.96597084102447184</v>
      </c>
      <c r="I4717" s="13">
        <f t="shared" si="1223"/>
        <v>-0.96597084102447184</v>
      </c>
      <c r="J4717" s="24">
        <f t="shared" si="1224"/>
        <v>0.97707673397552819</v>
      </c>
      <c r="K4717" s="24">
        <f t="shared" si="1225"/>
        <v>0</v>
      </c>
      <c r="L4717" s="13"/>
      <c r="M4717" s="24"/>
      <c r="N4717" s="24">
        <f t="shared" si="1235"/>
        <v>0</v>
      </c>
      <c r="O4717" s="13"/>
      <c r="P4717" s="13"/>
    </row>
    <row r="4718" spans="1:16">
      <c r="A4718">
        <v>4717</v>
      </c>
      <c r="B4718" s="13">
        <v>7</v>
      </c>
      <c r="C4718" s="13">
        <v>16</v>
      </c>
      <c r="D4718" s="13">
        <v>12</v>
      </c>
      <c r="E4718" s="14">
        <f t="shared" si="1230"/>
        <v>197</v>
      </c>
      <c r="F4718" s="24">
        <f>'1 Solar Profile'!E4720*S$10</f>
        <v>2.9003861249999998</v>
      </c>
      <c r="G4718" s="24">
        <f>'2 Load Profile'!E4719</f>
        <v>1.1088953504176911</v>
      </c>
      <c r="H4718" s="24">
        <f t="shared" si="1222"/>
        <v>-1.7914907745823088</v>
      </c>
      <c r="I4718" s="13">
        <f t="shared" si="1223"/>
        <v>-1.7914907745823088</v>
      </c>
      <c r="J4718" s="24">
        <f t="shared" si="1224"/>
        <v>1.1088953504176911</v>
      </c>
      <c r="K4718" s="24">
        <f t="shared" si="1225"/>
        <v>0</v>
      </c>
      <c r="L4718" s="13"/>
      <c r="M4718" s="24"/>
      <c r="N4718" s="24">
        <f t="shared" si="1235"/>
        <v>0</v>
      </c>
      <c r="O4718" s="13"/>
      <c r="P4718" s="13"/>
    </row>
    <row r="4719" spans="1:16">
      <c r="A4719">
        <v>4718</v>
      </c>
      <c r="B4719" s="13">
        <v>7</v>
      </c>
      <c r="C4719" s="13">
        <v>16</v>
      </c>
      <c r="D4719" s="13">
        <v>13</v>
      </c>
      <c r="E4719" s="14">
        <f t="shared" si="1230"/>
        <v>197</v>
      </c>
      <c r="F4719" s="24">
        <f>'1 Solar Profile'!E4721*S$10</f>
        <v>3.5846716499999998</v>
      </c>
      <c r="G4719" s="24">
        <f>'2 Load Profile'!E4720</f>
        <v>1.2527139750388376</v>
      </c>
      <c r="H4719" s="24">
        <f t="shared" si="1222"/>
        <v>-2.3319576749611621</v>
      </c>
      <c r="I4719" s="13">
        <f t="shared" si="1223"/>
        <v>-2.3319576749611621</v>
      </c>
      <c r="J4719" s="24">
        <f t="shared" si="1224"/>
        <v>1.2527139750388376</v>
      </c>
      <c r="K4719" s="24">
        <f t="shared" si="1225"/>
        <v>0</v>
      </c>
      <c r="L4719" s="13"/>
      <c r="M4719" s="24"/>
      <c r="N4719" s="24">
        <f t="shared" si="1235"/>
        <v>0</v>
      </c>
      <c r="O4719" s="13"/>
      <c r="P4719" s="13"/>
    </row>
    <row r="4720" spans="1:16">
      <c r="A4720">
        <v>4719</v>
      </c>
      <c r="B4720" s="13">
        <v>7</v>
      </c>
      <c r="C4720" s="13">
        <v>16</v>
      </c>
      <c r="D4720" s="13">
        <v>14</v>
      </c>
      <c r="E4720" s="14">
        <f t="shared" si="1230"/>
        <v>197</v>
      </c>
      <c r="F4720" s="24">
        <f>'1 Solar Profile'!E4722*S$10</f>
        <v>3.14195175</v>
      </c>
      <c r="G4720" s="24">
        <f>'2 Load Profile'!E4721</f>
        <v>1.236661946232152</v>
      </c>
      <c r="H4720" s="24">
        <f t="shared" si="1222"/>
        <v>-1.9052898037678481</v>
      </c>
      <c r="I4720" s="13">
        <f t="shared" si="1223"/>
        <v>-1.9052898037678481</v>
      </c>
      <c r="J4720" s="24">
        <f t="shared" si="1224"/>
        <v>1.236661946232152</v>
      </c>
      <c r="K4720" s="24">
        <f t="shared" si="1225"/>
        <v>0</v>
      </c>
      <c r="L4720" s="13"/>
      <c r="M4720" s="24"/>
      <c r="N4720" s="24">
        <f t="shared" si="1235"/>
        <v>0</v>
      </c>
      <c r="O4720" s="13"/>
      <c r="P4720" s="13"/>
    </row>
    <row r="4721" spans="1:17">
      <c r="A4721">
        <v>4720</v>
      </c>
      <c r="B4721" s="13">
        <v>7</v>
      </c>
      <c r="C4721" s="13">
        <v>16</v>
      </c>
      <c r="D4721" s="13">
        <v>15</v>
      </c>
      <c r="E4721" s="14">
        <f t="shared" si="1230"/>
        <v>197</v>
      </c>
      <c r="F4721" s="24">
        <f>'1 Solar Profile'!E4723*S$10</f>
        <v>2.5639062749999999</v>
      </c>
      <c r="G4721" s="24">
        <f>'2 Load Profile'!E4722</f>
        <v>1.1626945317480999</v>
      </c>
      <c r="H4721" s="24">
        <f t="shared" si="1222"/>
        <v>-1.4012117432519</v>
      </c>
      <c r="I4721" s="13">
        <f t="shared" si="1223"/>
        <v>-1.4012117432519</v>
      </c>
      <c r="J4721" s="24">
        <f t="shared" si="1224"/>
        <v>1.1626945317480999</v>
      </c>
      <c r="K4721" s="24">
        <f t="shared" si="1225"/>
        <v>0</v>
      </c>
      <c r="L4721" s="13"/>
      <c r="M4721" s="24"/>
      <c r="N4721" s="24">
        <f t="shared" si="1235"/>
        <v>0</v>
      </c>
      <c r="O4721" s="13"/>
      <c r="P4721" s="13"/>
    </row>
    <row r="4722" spans="1:17">
      <c r="A4722">
        <v>4721</v>
      </c>
      <c r="B4722" s="13">
        <v>7</v>
      </c>
      <c r="C4722" s="13">
        <v>16</v>
      </c>
      <c r="D4722" s="13">
        <v>16</v>
      </c>
      <c r="E4722" s="14">
        <f t="shared" si="1230"/>
        <v>197</v>
      </c>
      <c r="F4722" s="24">
        <f>'1 Solar Profile'!E4724*S$10</f>
        <v>1.709087625</v>
      </c>
      <c r="G4722" s="24">
        <f>'2 Load Profile'!E4723</f>
        <v>1.2711509388736522</v>
      </c>
      <c r="H4722" s="24">
        <f t="shared" si="1222"/>
        <v>-0.43793668612634784</v>
      </c>
      <c r="I4722" s="13">
        <f t="shared" si="1223"/>
        <v>-0.43793668612634784</v>
      </c>
      <c r="J4722" s="24">
        <f t="shared" si="1224"/>
        <v>1.2711509388736522</v>
      </c>
      <c r="K4722" s="24">
        <f t="shared" si="1225"/>
        <v>0</v>
      </c>
      <c r="L4722" s="13"/>
      <c r="M4722" s="24"/>
      <c r="N4722" s="24">
        <f t="shared" si="1235"/>
        <v>0</v>
      </c>
      <c r="O4722" s="13"/>
      <c r="P4722" s="13"/>
    </row>
    <row r="4723" spans="1:17">
      <c r="A4723">
        <v>4722</v>
      </c>
      <c r="B4723" s="13">
        <v>7</v>
      </c>
      <c r="C4723" s="13">
        <v>16</v>
      </c>
      <c r="D4723" s="13">
        <v>17</v>
      </c>
      <c r="E4723" s="14">
        <f t="shared" si="1230"/>
        <v>197</v>
      </c>
      <c r="F4723" s="24">
        <f>'1 Solar Profile'!E4725*S$10</f>
        <v>0.82350449999999997</v>
      </c>
      <c r="G4723" s="24">
        <f>'2 Load Profile'!E4724</f>
        <v>1.3942114356856863</v>
      </c>
      <c r="H4723" s="24">
        <f t="shared" si="1222"/>
        <v>0.57070693568568631</v>
      </c>
      <c r="I4723" s="13">
        <f t="shared" si="1223"/>
        <v>0</v>
      </c>
      <c r="J4723" s="24">
        <f t="shared" si="1224"/>
        <v>0.82350449999999997</v>
      </c>
      <c r="K4723" s="24">
        <f t="shared" si="1225"/>
        <v>0.57070693568568631</v>
      </c>
      <c r="L4723" s="13"/>
      <c r="M4723" s="24"/>
      <c r="N4723" s="24">
        <f t="shared" si="1235"/>
        <v>0</v>
      </c>
      <c r="O4723" s="13"/>
      <c r="P4723" s="13"/>
    </row>
    <row r="4724" spans="1:17">
      <c r="A4724">
        <v>4723</v>
      </c>
      <c r="B4724" s="13">
        <v>7</v>
      </c>
      <c r="C4724" s="13">
        <v>16</v>
      </c>
      <c r="D4724" s="13">
        <v>18</v>
      </c>
      <c r="E4724" s="14">
        <f t="shared" si="1230"/>
        <v>197</v>
      </c>
      <c r="F4724" s="24">
        <f>'1 Solar Profile'!E4726*S$10</f>
        <v>0.20014154999999997</v>
      </c>
      <c r="G4724" s="24">
        <f>'2 Load Profile'!E4725</f>
        <v>1.4169121303782342</v>
      </c>
      <c r="H4724" s="24">
        <f t="shared" si="1222"/>
        <v>1.2167705803782343</v>
      </c>
      <c r="I4724" s="13">
        <f t="shared" si="1223"/>
        <v>0</v>
      </c>
      <c r="J4724" s="24">
        <f t="shared" si="1224"/>
        <v>0.20014154999999997</v>
      </c>
      <c r="K4724" s="24">
        <f t="shared" si="1225"/>
        <v>1.2167705803782343</v>
      </c>
      <c r="L4724" s="13"/>
      <c r="M4724" s="24"/>
      <c r="N4724" s="24">
        <f t="shared" si="1235"/>
        <v>0</v>
      </c>
      <c r="O4724" s="13"/>
      <c r="P4724" s="13"/>
    </row>
    <row r="4725" spans="1:17">
      <c r="A4725">
        <v>4724</v>
      </c>
      <c r="B4725" s="13">
        <v>7</v>
      </c>
      <c r="C4725" s="13">
        <v>16</v>
      </c>
      <c r="D4725" s="13">
        <v>19</v>
      </c>
      <c r="E4725" s="14">
        <f t="shared" si="1230"/>
        <v>197</v>
      </c>
      <c r="F4725" s="24">
        <f>'1 Solar Profile'!E4727*S$10</f>
        <v>0</v>
      </c>
      <c r="G4725" s="24">
        <f>'2 Load Profile'!E4726</f>
        <v>1.5447689335678643</v>
      </c>
      <c r="H4725" s="24">
        <f t="shared" si="1222"/>
        <v>1.5447689335678643</v>
      </c>
      <c r="I4725" s="13">
        <f t="shared" si="1223"/>
        <v>0</v>
      </c>
      <c r="J4725" s="24">
        <f t="shared" si="1224"/>
        <v>0</v>
      </c>
      <c r="K4725" s="24">
        <f t="shared" si="1225"/>
        <v>1.5447689335678643</v>
      </c>
      <c r="L4725" s="13"/>
      <c r="M4725" s="24"/>
      <c r="N4725" s="24">
        <f t="shared" si="1235"/>
        <v>0</v>
      </c>
      <c r="O4725" s="13"/>
      <c r="P4725" s="13"/>
    </row>
    <row r="4726" spans="1:17">
      <c r="A4726">
        <v>4725</v>
      </c>
      <c r="B4726" s="13">
        <v>7</v>
      </c>
      <c r="C4726" s="13">
        <v>16</v>
      </c>
      <c r="D4726" s="13">
        <v>20</v>
      </c>
      <c r="E4726" s="14">
        <f t="shared" si="1230"/>
        <v>197</v>
      </c>
      <c r="F4726" s="24">
        <f>'1 Solar Profile'!E4728*S$10</f>
        <v>0</v>
      </c>
      <c r="G4726" s="24">
        <f>'2 Load Profile'!E4727</f>
        <v>1.6616915248100581</v>
      </c>
      <c r="H4726" s="24">
        <f t="shared" si="1222"/>
        <v>1.6616915248100581</v>
      </c>
      <c r="I4726" s="13">
        <f t="shared" si="1223"/>
        <v>0</v>
      </c>
      <c r="J4726" s="24">
        <f t="shared" si="1224"/>
        <v>0</v>
      </c>
      <c r="K4726" s="24">
        <f t="shared" si="1225"/>
        <v>1.6616915248100581</v>
      </c>
      <c r="L4726" s="13"/>
      <c r="M4726" s="24"/>
      <c r="N4726" s="24">
        <f t="shared" si="1235"/>
        <v>0</v>
      </c>
      <c r="O4726" s="24"/>
      <c r="P4726" s="24"/>
      <c r="Q4726" s="41"/>
    </row>
    <row r="4727" spans="1:17">
      <c r="A4727">
        <v>4726</v>
      </c>
      <c r="B4727" s="13">
        <v>7</v>
      </c>
      <c r="C4727" s="13">
        <v>16</v>
      </c>
      <c r="D4727" s="13">
        <v>21</v>
      </c>
      <c r="E4727" s="14">
        <f t="shared" si="1230"/>
        <v>197</v>
      </c>
      <c r="F4727" s="24">
        <f>'1 Solar Profile'!E4729*S$10</f>
        <v>0</v>
      </c>
      <c r="G4727" s="24">
        <f>'2 Load Profile'!E4728</f>
        <v>1.3724429016387023</v>
      </c>
      <c r="H4727" s="24">
        <f t="shared" si="1222"/>
        <v>1.3724429016387023</v>
      </c>
      <c r="I4727" s="13">
        <f t="shared" si="1223"/>
        <v>0</v>
      </c>
      <c r="J4727" s="24">
        <f t="shared" si="1224"/>
        <v>0</v>
      </c>
      <c r="K4727" s="24">
        <f t="shared" si="1225"/>
        <v>1.3724429016387023</v>
      </c>
      <c r="L4727" s="13"/>
      <c r="M4727" s="24"/>
      <c r="N4727" s="24">
        <f t="shared" si="1235"/>
        <v>0</v>
      </c>
      <c r="O4727" s="13"/>
      <c r="P4727" s="13"/>
    </row>
    <row r="4728" spans="1:17">
      <c r="A4728">
        <v>4727</v>
      </c>
      <c r="B4728" s="13">
        <v>7</v>
      </c>
      <c r="C4728" s="13">
        <v>16</v>
      </c>
      <c r="D4728" s="13">
        <v>22</v>
      </c>
      <c r="E4728" s="14">
        <f t="shared" si="1230"/>
        <v>197</v>
      </c>
      <c r="F4728" s="24">
        <f>'1 Solar Profile'!E4730*S$10</f>
        <v>0</v>
      </c>
      <c r="G4728" s="24">
        <f>'2 Load Profile'!E4729</f>
        <v>0.99833785866003</v>
      </c>
      <c r="H4728" s="24">
        <f t="shared" si="1222"/>
        <v>0.99833785866003</v>
      </c>
      <c r="I4728" s="13">
        <f t="shared" si="1223"/>
        <v>0</v>
      </c>
      <c r="J4728" s="24">
        <f t="shared" si="1224"/>
        <v>0</v>
      </c>
      <c r="K4728" s="24">
        <f t="shared" si="1225"/>
        <v>0.99833785866003</v>
      </c>
      <c r="L4728" s="13"/>
      <c r="M4728" s="24"/>
      <c r="N4728" s="24">
        <f t="shared" si="1235"/>
        <v>0</v>
      </c>
      <c r="O4728" s="13"/>
      <c r="P4728" s="13"/>
    </row>
    <row r="4729" spans="1:17">
      <c r="A4729">
        <v>4728</v>
      </c>
      <c r="B4729" s="13">
        <v>7</v>
      </c>
      <c r="C4729" s="13">
        <v>16</v>
      </c>
      <c r="D4729" s="13">
        <v>23</v>
      </c>
      <c r="E4729" s="14">
        <f t="shared" si="1230"/>
        <v>197</v>
      </c>
      <c r="F4729" s="24">
        <f>'1 Solar Profile'!E4731*S$10</f>
        <v>0</v>
      </c>
      <c r="G4729" s="24">
        <f>'2 Load Profile'!E4730</f>
        <v>0.60510934568966734</v>
      </c>
      <c r="H4729" s="24">
        <f t="shared" si="1222"/>
        <v>0.60510934568966734</v>
      </c>
      <c r="I4729" s="13">
        <f t="shared" si="1223"/>
        <v>0</v>
      </c>
      <c r="J4729" s="24">
        <f t="shared" si="1224"/>
        <v>0</v>
      </c>
      <c r="K4729" s="24">
        <f t="shared" si="1225"/>
        <v>0.60510934568966734</v>
      </c>
      <c r="L4729" s="13">
        <f t="shared" ref="L4729" si="1236">SUM(I4706:I4729)</f>
        <v>-16.607602355595695</v>
      </c>
      <c r="M4729" s="24">
        <f t="shared" ref="M4729" si="1237">SUMIF(H4706:H4729,"&gt;0",H4706:H4729)</f>
        <v>11.020088771223234</v>
      </c>
      <c r="N4729" s="24">
        <f t="shared" si="1235"/>
        <v>-5.587513584372461</v>
      </c>
      <c r="O4729" s="13">
        <f t="shared" ref="O4729" si="1238">IF(M4729&gt;(L4729*-1),(M4729+L4729)*S$12,0)</f>
        <v>0</v>
      </c>
      <c r="P4729" s="13">
        <f t="shared" ref="P4729" si="1239">IF(M4729&lt;(L4729*-1),(M4729+L4729)*S$14,0)</f>
        <v>-0.1477897343066516</v>
      </c>
    </row>
    <row r="4730" spans="1:17">
      <c r="A4730">
        <v>4729</v>
      </c>
      <c r="B4730" s="13">
        <v>7</v>
      </c>
      <c r="C4730" s="13">
        <v>17</v>
      </c>
      <c r="D4730" s="13">
        <v>0</v>
      </c>
      <c r="E4730" s="14">
        <f t="shared" si="1230"/>
        <v>198</v>
      </c>
      <c r="F4730" s="24">
        <f>'1 Solar Profile'!E4732*S$10</f>
        <v>0</v>
      </c>
      <c r="G4730" s="24">
        <f>'2 Load Profile'!E4731</f>
        <v>0.47019994149859479</v>
      </c>
      <c r="H4730" s="24">
        <f t="shared" si="1222"/>
        <v>0.47019994149859479</v>
      </c>
      <c r="I4730" s="13">
        <f t="shared" si="1223"/>
        <v>0</v>
      </c>
      <c r="J4730" s="24">
        <f t="shared" si="1224"/>
        <v>0</v>
      </c>
      <c r="K4730" s="24">
        <f t="shared" si="1225"/>
        <v>0.47019994149859479</v>
      </c>
      <c r="L4730" s="13"/>
      <c r="M4730" s="24"/>
      <c r="N4730" s="24">
        <f t="shared" si="1235"/>
        <v>0</v>
      </c>
      <c r="O4730" s="13"/>
      <c r="P4730" s="13"/>
    </row>
    <row r="4731" spans="1:17">
      <c r="A4731">
        <v>4730</v>
      </c>
      <c r="B4731" s="13">
        <v>7</v>
      </c>
      <c r="C4731" s="13">
        <v>17</v>
      </c>
      <c r="D4731" s="13">
        <v>1</v>
      </c>
      <c r="E4731" s="14">
        <f t="shared" si="1230"/>
        <v>198</v>
      </c>
      <c r="F4731" s="24">
        <f>'1 Solar Profile'!E4733*S$10</f>
        <v>0</v>
      </c>
      <c r="G4731" s="24">
        <f>'2 Load Profile'!E4732</f>
        <v>0.41851930358071948</v>
      </c>
      <c r="H4731" s="24">
        <f t="shared" si="1222"/>
        <v>0.41851930358071948</v>
      </c>
      <c r="I4731" s="13">
        <f t="shared" si="1223"/>
        <v>0</v>
      </c>
      <c r="J4731" s="24">
        <f t="shared" si="1224"/>
        <v>0</v>
      </c>
      <c r="K4731" s="24">
        <f t="shared" si="1225"/>
        <v>0.41851930358071948</v>
      </c>
      <c r="L4731" s="13"/>
      <c r="M4731" s="24"/>
      <c r="N4731" s="24">
        <f t="shared" si="1235"/>
        <v>0</v>
      </c>
      <c r="O4731" s="13"/>
      <c r="P4731" s="13"/>
    </row>
    <row r="4732" spans="1:17">
      <c r="A4732">
        <v>4731</v>
      </c>
      <c r="B4732" s="13">
        <v>7</v>
      </c>
      <c r="C4732" s="13">
        <v>17</v>
      </c>
      <c r="D4732" s="13">
        <v>2</v>
      </c>
      <c r="E4732" s="14">
        <f t="shared" si="1230"/>
        <v>198</v>
      </c>
      <c r="F4732" s="24">
        <f>'1 Solar Profile'!E4734*S$10</f>
        <v>0</v>
      </c>
      <c r="G4732" s="24">
        <f>'2 Load Profile'!E4733</f>
        <v>0.40790184956947578</v>
      </c>
      <c r="H4732" s="24">
        <f t="shared" si="1222"/>
        <v>0.40790184956947578</v>
      </c>
      <c r="I4732" s="13">
        <f t="shared" si="1223"/>
        <v>0</v>
      </c>
      <c r="J4732" s="24">
        <f t="shared" si="1224"/>
        <v>0</v>
      </c>
      <c r="K4732" s="24">
        <f t="shared" si="1225"/>
        <v>0.40790184956947578</v>
      </c>
      <c r="L4732" s="13"/>
      <c r="M4732" s="24"/>
      <c r="N4732" s="24">
        <f t="shared" si="1235"/>
        <v>0</v>
      </c>
      <c r="O4732" s="13"/>
      <c r="P4732" s="13"/>
    </row>
    <row r="4733" spans="1:17">
      <c r="A4733">
        <v>4732</v>
      </c>
      <c r="B4733" s="13">
        <v>7</v>
      </c>
      <c r="C4733" s="13">
        <v>17</v>
      </c>
      <c r="D4733" s="13">
        <v>3</v>
      </c>
      <c r="E4733" s="14">
        <f t="shared" si="1230"/>
        <v>198</v>
      </c>
      <c r="F4733" s="24">
        <f>'1 Solar Profile'!E4735*S$10</f>
        <v>0</v>
      </c>
      <c r="G4733" s="24">
        <f>'2 Load Profile'!E4734</f>
        <v>0.40663698225026351</v>
      </c>
      <c r="H4733" s="24">
        <f t="shared" si="1222"/>
        <v>0.40663698225026351</v>
      </c>
      <c r="I4733" s="13">
        <f t="shared" si="1223"/>
        <v>0</v>
      </c>
      <c r="J4733" s="24">
        <f t="shared" si="1224"/>
        <v>0</v>
      </c>
      <c r="K4733" s="24">
        <f t="shared" si="1225"/>
        <v>0.40663698225026351</v>
      </c>
      <c r="L4733" s="13"/>
      <c r="M4733" s="24"/>
      <c r="N4733" s="24">
        <f t="shared" si="1235"/>
        <v>0</v>
      </c>
      <c r="O4733" s="13"/>
      <c r="P4733" s="13"/>
    </row>
    <row r="4734" spans="1:17">
      <c r="A4734">
        <v>4733</v>
      </c>
      <c r="B4734" s="13">
        <v>7</v>
      </c>
      <c r="C4734" s="13">
        <v>17</v>
      </c>
      <c r="D4734" s="13">
        <v>4</v>
      </c>
      <c r="E4734" s="14">
        <f t="shared" si="1230"/>
        <v>198</v>
      </c>
      <c r="F4734" s="24">
        <f>'1 Solar Profile'!E4736*S$10</f>
        <v>0</v>
      </c>
      <c r="G4734" s="24">
        <f>'2 Load Profile'!E4735</f>
        <v>0.45047781713169249</v>
      </c>
      <c r="H4734" s="24">
        <f t="shared" si="1222"/>
        <v>0.45047781713169249</v>
      </c>
      <c r="I4734" s="13">
        <f t="shared" si="1223"/>
        <v>0</v>
      </c>
      <c r="J4734" s="24">
        <f t="shared" si="1224"/>
        <v>0</v>
      </c>
      <c r="K4734" s="24">
        <f t="shared" si="1225"/>
        <v>0.45047781713169249</v>
      </c>
      <c r="L4734" s="13"/>
      <c r="M4734" s="24"/>
      <c r="N4734" s="24">
        <f t="shared" si="1235"/>
        <v>0</v>
      </c>
      <c r="O4734" s="13"/>
      <c r="P4734" s="13"/>
    </row>
    <row r="4735" spans="1:17">
      <c r="A4735">
        <v>4734</v>
      </c>
      <c r="B4735" s="13">
        <v>7</v>
      </c>
      <c r="C4735" s="13">
        <v>17</v>
      </c>
      <c r="D4735" s="13">
        <v>5</v>
      </c>
      <c r="E4735" s="14">
        <f t="shared" si="1230"/>
        <v>198</v>
      </c>
      <c r="F4735" s="24">
        <f>'1 Solar Profile'!E4737*S$10</f>
        <v>0.26342347499999996</v>
      </c>
      <c r="G4735" s="24">
        <f>'2 Load Profile'!E4736</f>
        <v>0.57056424617468826</v>
      </c>
      <c r="H4735" s="24">
        <f t="shared" si="1222"/>
        <v>0.3071407711746883</v>
      </c>
      <c r="I4735" s="13">
        <f t="shared" si="1223"/>
        <v>0</v>
      </c>
      <c r="J4735" s="24">
        <f t="shared" si="1224"/>
        <v>0.26342347499999996</v>
      </c>
      <c r="K4735" s="24">
        <f t="shared" si="1225"/>
        <v>0.3071407711746883</v>
      </c>
      <c r="L4735" s="13"/>
      <c r="M4735" s="24"/>
      <c r="N4735" s="24">
        <f t="shared" si="1235"/>
        <v>0</v>
      </c>
      <c r="O4735" s="13"/>
      <c r="P4735" s="13"/>
    </row>
    <row r="4736" spans="1:17">
      <c r="A4736">
        <v>4735</v>
      </c>
      <c r="B4736" s="13">
        <v>7</v>
      </c>
      <c r="C4736" s="13">
        <v>17</v>
      </c>
      <c r="D4736" s="13">
        <v>6</v>
      </c>
      <c r="E4736" s="14">
        <f t="shared" si="1230"/>
        <v>198</v>
      </c>
      <c r="F4736" s="24">
        <f>'1 Solar Profile'!E4738*S$10</f>
        <v>0.98130847499999996</v>
      </c>
      <c r="G4736" s="24">
        <f>'2 Load Profile'!E4737</f>
        <v>0.74001215550563193</v>
      </c>
      <c r="H4736" s="24">
        <f t="shared" ref="H4736:H4799" si="1240">G4736-F4736</f>
        <v>-0.24129631949436803</v>
      </c>
      <c r="I4736" s="13">
        <f t="shared" ref="I4736:I4799" si="1241">IF(H4736&lt;0,H4736,0)</f>
        <v>-0.24129631949436803</v>
      </c>
      <c r="J4736" s="24">
        <f t="shared" ref="J4736:J4799" si="1242">F4736+I4736</f>
        <v>0.74001215550563193</v>
      </c>
      <c r="K4736" s="24">
        <f t="shared" ref="K4736:K4799" si="1243">IF(H4736&gt;0,H4736,0)</f>
        <v>0</v>
      </c>
      <c r="L4736" s="13"/>
      <c r="M4736" s="24"/>
      <c r="N4736" s="24">
        <f t="shared" si="1235"/>
        <v>0</v>
      </c>
      <c r="O4736" s="13"/>
      <c r="P4736" s="13"/>
    </row>
    <row r="4737" spans="1:16">
      <c r="A4737">
        <v>4736</v>
      </c>
      <c r="B4737" s="13">
        <v>7</v>
      </c>
      <c r="C4737" s="13">
        <v>17</v>
      </c>
      <c r="D4737" s="13">
        <v>7</v>
      </c>
      <c r="E4737" s="14">
        <f t="shared" si="1230"/>
        <v>198</v>
      </c>
      <c r="F4737" s="24">
        <f>'1 Solar Profile'!E4739*S$10</f>
        <v>1.9211975999999999</v>
      </c>
      <c r="G4737" s="24">
        <f>'2 Load Profile'!E4738</f>
        <v>0.68718232342008834</v>
      </c>
      <c r="H4737" s="24">
        <f t="shared" si="1240"/>
        <v>-1.2340152765799117</v>
      </c>
      <c r="I4737" s="13">
        <f t="shared" si="1241"/>
        <v>-1.2340152765799117</v>
      </c>
      <c r="J4737" s="24">
        <f t="shared" si="1242"/>
        <v>0.68718232342008823</v>
      </c>
      <c r="K4737" s="24">
        <f t="shared" si="1243"/>
        <v>0</v>
      </c>
      <c r="L4737" s="13"/>
      <c r="M4737" s="24"/>
      <c r="N4737" s="24">
        <f t="shared" si="1235"/>
        <v>0</v>
      </c>
      <c r="O4737" s="13"/>
      <c r="P4737" s="13"/>
    </row>
    <row r="4738" spans="1:16">
      <c r="A4738">
        <v>4737</v>
      </c>
      <c r="B4738" s="13">
        <v>7</v>
      </c>
      <c r="C4738" s="13">
        <v>17</v>
      </c>
      <c r="D4738" s="13">
        <v>8</v>
      </c>
      <c r="E4738" s="14">
        <f t="shared" si="1230"/>
        <v>198</v>
      </c>
      <c r="F4738" s="24">
        <f>'1 Solar Profile'!E4740*S$10</f>
        <v>2.8195744499999997</v>
      </c>
      <c r="G4738" s="24">
        <f>'2 Load Profile'!E4739</f>
        <v>0.63949436686378713</v>
      </c>
      <c r="H4738" s="24">
        <f t="shared" si="1240"/>
        <v>-2.1800800831362128</v>
      </c>
      <c r="I4738" s="13">
        <f t="shared" si="1241"/>
        <v>-2.1800800831362128</v>
      </c>
      <c r="J4738" s="24">
        <f t="shared" si="1242"/>
        <v>0.63949436686378691</v>
      </c>
      <c r="K4738" s="24">
        <f t="shared" si="1243"/>
        <v>0</v>
      </c>
      <c r="L4738" s="13"/>
      <c r="M4738" s="24"/>
      <c r="N4738" s="24">
        <f t="shared" si="1235"/>
        <v>0</v>
      </c>
      <c r="O4738" s="13"/>
      <c r="P4738" s="13"/>
    </row>
    <row r="4739" spans="1:16">
      <c r="A4739">
        <v>4738</v>
      </c>
      <c r="B4739" s="13">
        <v>7</v>
      </c>
      <c r="C4739" s="13">
        <v>17</v>
      </c>
      <c r="D4739" s="13">
        <v>9</v>
      </c>
      <c r="E4739" s="14">
        <f t="shared" si="1230"/>
        <v>198</v>
      </c>
      <c r="F4739" s="24">
        <f>'1 Solar Profile'!E4741*S$10</f>
        <v>3.5118987749999997</v>
      </c>
      <c r="G4739" s="24">
        <f>'2 Load Profile'!E4740</f>
        <v>0.64864966915320088</v>
      </c>
      <c r="H4739" s="24">
        <f t="shared" si="1240"/>
        <v>-2.8632491058467986</v>
      </c>
      <c r="I4739" s="13">
        <f t="shared" si="1241"/>
        <v>-2.8632491058467986</v>
      </c>
      <c r="J4739" s="24">
        <f t="shared" si="1242"/>
        <v>0.6486496691532011</v>
      </c>
      <c r="K4739" s="24">
        <f t="shared" si="1243"/>
        <v>0</v>
      </c>
      <c r="L4739" s="13"/>
      <c r="M4739" s="24"/>
      <c r="N4739" s="24">
        <f t="shared" si="1235"/>
        <v>0</v>
      </c>
      <c r="O4739" s="13"/>
      <c r="P4739" s="13"/>
    </row>
    <row r="4740" spans="1:16">
      <c r="A4740">
        <v>4739</v>
      </c>
      <c r="B4740" s="13">
        <v>7</v>
      </c>
      <c r="C4740" s="13">
        <v>17</v>
      </c>
      <c r="D4740" s="13">
        <v>10</v>
      </c>
      <c r="E4740" s="14">
        <f t="shared" si="1230"/>
        <v>198</v>
      </c>
      <c r="F4740" s="24">
        <f>'1 Solar Profile'!E4742*S$10</f>
        <v>3.9873140999999999</v>
      </c>
      <c r="G4740" s="24">
        <f>'2 Load Profile'!E4741</f>
        <v>0.66187012016147173</v>
      </c>
      <c r="H4740" s="24">
        <f t="shared" si="1240"/>
        <v>-3.325443979838528</v>
      </c>
      <c r="I4740" s="13">
        <f t="shared" si="1241"/>
        <v>-3.325443979838528</v>
      </c>
      <c r="J4740" s="24">
        <f t="shared" si="1242"/>
        <v>0.66187012016147184</v>
      </c>
      <c r="K4740" s="24">
        <f t="shared" si="1243"/>
        <v>0</v>
      </c>
      <c r="L4740" s="13"/>
      <c r="M4740" s="24"/>
      <c r="N4740" s="24">
        <f t="shared" si="1235"/>
        <v>0</v>
      </c>
      <c r="O4740" s="13"/>
      <c r="P4740" s="13"/>
    </row>
    <row r="4741" spans="1:16">
      <c r="A4741">
        <v>4740</v>
      </c>
      <c r="B4741" s="13">
        <v>7</v>
      </c>
      <c r="C4741" s="13">
        <v>17</v>
      </c>
      <c r="D4741" s="13">
        <v>11</v>
      </c>
      <c r="E4741" s="14">
        <f t="shared" si="1230"/>
        <v>198</v>
      </c>
      <c r="F4741" s="24">
        <f>'1 Solar Profile'!E4743*S$10</f>
        <v>4.2106522499999999</v>
      </c>
      <c r="G4741" s="24">
        <f>'2 Load Profile'!E4742</f>
        <v>0.6783447928084344</v>
      </c>
      <c r="H4741" s="24">
        <f t="shared" si="1240"/>
        <v>-3.5323074571915654</v>
      </c>
      <c r="I4741" s="13">
        <f t="shared" si="1241"/>
        <v>-3.5323074571915654</v>
      </c>
      <c r="J4741" s="24">
        <f t="shared" si="1242"/>
        <v>0.67834479280843452</v>
      </c>
      <c r="K4741" s="24">
        <f t="shared" si="1243"/>
        <v>0</v>
      </c>
      <c r="L4741" s="13"/>
      <c r="M4741" s="24"/>
      <c r="N4741" s="24">
        <f t="shared" si="1235"/>
        <v>0</v>
      </c>
      <c r="O4741" s="13"/>
      <c r="P4741" s="13"/>
    </row>
    <row r="4742" spans="1:16">
      <c r="A4742">
        <v>4741</v>
      </c>
      <c r="B4742" s="13">
        <v>7</v>
      </c>
      <c r="C4742" s="13">
        <v>17</v>
      </c>
      <c r="D4742" s="13">
        <v>12</v>
      </c>
      <c r="E4742" s="14">
        <f t="shared" si="1230"/>
        <v>198</v>
      </c>
      <c r="F4742" s="24">
        <f>'1 Solar Profile'!E4744*S$10</f>
        <v>2.9877750000000001</v>
      </c>
      <c r="G4742" s="24">
        <f>'2 Load Profile'!E4743</f>
        <v>0.79084033970215706</v>
      </c>
      <c r="H4742" s="24">
        <f t="shared" si="1240"/>
        <v>-2.1969346602978428</v>
      </c>
      <c r="I4742" s="13">
        <f t="shared" si="1241"/>
        <v>-2.1969346602978428</v>
      </c>
      <c r="J4742" s="24">
        <f t="shared" si="1242"/>
        <v>0.79084033970215728</v>
      </c>
      <c r="K4742" s="24">
        <f t="shared" si="1243"/>
        <v>0</v>
      </c>
      <c r="L4742" s="13"/>
      <c r="M4742" s="24"/>
      <c r="N4742" s="24">
        <f t="shared" si="1235"/>
        <v>0</v>
      </c>
      <c r="O4742" s="13"/>
      <c r="P4742" s="13"/>
    </row>
    <row r="4743" spans="1:16">
      <c r="A4743">
        <v>4742</v>
      </c>
      <c r="B4743" s="13">
        <v>7</v>
      </c>
      <c r="C4743" s="13">
        <v>17</v>
      </c>
      <c r="D4743" s="13">
        <v>13</v>
      </c>
      <c r="E4743" s="14">
        <f t="shared" si="1230"/>
        <v>198</v>
      </c>
      <c r="F4743" s="24">
        <f>'1 Solar Profile'!E4745*S$10</f>
        <v>4.0131582749999994</v>
      </c>
      <c r="G4743" s="24">
        <f>'2 Load Profile'!E4744</f>
        <v>0.92699187877008382</v>
      </c>
      <c r="H4743" s="24">
        <f t="shared" si="1240"/>
        <v>-3.0861663962299155</v>
      </c>
      <c r="I4743" s="13">
        <f t="shared" si="1241"/>
        <v>-3.0861663962299155</v>
      </c>
      <c r="J4743" s="24">
        <f t="shared" si="1242"/>
        <v>0.92699187877008393</v>
      </c>
      <c r="K4743" s="24">
        <f t="shared" si="1243"/>
        <v>0</v>
      </c>
      <c r="L4743" s="13"/>
      <c r="M4743" s="24"/>
      <c r="N4743" s="24">
        <f t="shared" si="1235"/>
        <v>0</v>
      </c>
      <c r="O4743" s="13"/>
      <c r="P4743" s="13"/>
    </row>
    <row r="4744" spans="1:16">
      <c r="A4744">
        <v>4743</v>
      </c>
      <c r="B4744" s="13">
        <v>7</v>
      </c>
      <c r="C4744" s="13">
        <v>17</v>
      </c>
      <c r="D4744" s="13">
        <v>14</v>
      </c>
      <c r="E4744" s="14">
        <f t="shared" si="1230"/>
        <v>198</v>
      </c>
      <c r="F4744" s="24">
        <f>'1 Solar Profile'!E4746*S$10</f>
        <v>3.4649889750000002</v>
      </c>
      <c r="G4744" s="24">
        <f>'2 Load Profile'!E4745</f>
        <v>1.1164968350354298</v>
      </c>
      <c r="H4744" s="24">
        <f t="shared" si="1240"/>
        <v>-2.3484921399645704</v>
      </c>
      <c r="I4744" s="13">
        <f t="shared" si="1241"/>
        <v>-2.3484921399645704</v>
      </c>
      <c r="J4744" s="24">
        <f t="shared" si="1242"/>
        <v>1.1164968350354298</v>
      </c>
      <c r="K4744" s="24">
        <f t="shared" si="1243"/>
        <v>0</v>
      </c>
      <c r="L4744" s="13"/>
      <c r="M4744" s="24"/>
      <c r="N4744" s="24">
        <f t="shared" si="1235"/>
        <v>0</v>
      </c>
      <c r="O4744" s="13"/>
      <c r="P4744" s="13"/>
    </row>
    <row r="4745" spans="1:16">
      <c r="A4745">
        <v>4744</v>
      </c>
      <c r="B4745" s="13">
        <v>7</v>
      </c>
      <c r="C4745" s="13">
        <v>17</v>
      </c>
      <c r="D4745" s="13">
        <v>15</v>
      </c>
      <c r="E4745" s="14">
        <f t="shared" si="1230"/>
        <v>198</v>
      </c>
      <c r="F4745" s="24">
        <f>'1 Solar Profile'!E4747*S$10</f>
        <v>2.670999975</v>
      </c>
      <c r="G4745" s="24">
        <f>'2 Load Profile'!E4746</f>
        <v>1.3408505077937189</v>
      </c>
      <c r="H4745" s="24">
        <f t="shared" si="1240"/>
        <v>-1.330149467206281</v>
      </c>
      <c r="I4745" s="13">
        <f t="shared" si="1241"/>
        <v>-1.330149467206281</v>
      </c>
      <c r="J4745" s="24">
        <f t="shared" si="1242"/>
        <v>1.3408505077937189</v>
      </c>
      <c r="K4745" s="24">
        <f t="shared" si="1243"/>
        <v>0</v>
      </c>
      <c r="L4745" s="13"/>
      <c r="M4745" s="24"/>
      <c r="N4745" s="24">
        <f t="shared" si="1235"/>
        <v>0</v>
      </c>
      <c r="O4745" s="13"/>
      <c r="P4745" s="13"/>
    </row>
    <row r="4746" spans="1:16">
      <c r="A4746">
        <v>4745</v>
      </c>
      <c r="B4746" s="13">
        <v>7</v>
      </c>
      <c r="C4746" s="13">
        <v>17</v>
      </c>
      <c r="D4746" s="13">
        <v>16</v>
      </c>
      <c r="E4746" s="14">
        <f t="shared" si="1230"/>
        <v>198</v>
      </c>
      <c r="F4746" s="24">
        <f>'1 Solar Profile'!E4748*S$10</f>
        <v>1.7473191750000001</v>
      </c>
      <c r="G4746" s="24">
        <f>'2 Load Profile'!E4747</f>
        <v>1.6753189117192373</v>
      </c>
      <c r="H4746" s="24">
        <f t="shared" si="1240"/>
        <v>-7.2000263280762811E-2</v>
      </c>
      <c r="I4746" s="13">
        <f t="shared" si="1241"/>
        <v>-7.2000263280762811E-2</v>
      </c>
      <c r="J4746" s="24">
        <f t="shared" si="1242"/>
        <v>1.6753189117192373</v>
      </c>
      <c r="K4746" s="24">
        <f t="shared" si="1243"/>
        <v>0</v>
      </c>
      <c r="L4746" s="13"/>
      <c r="M4746" s="24"/>
      <c r="N4746" s="24">
        <f t="shared" si="1235"/>
        <v>0</v>
      </c>
      <c r="O4746" s="13"/>
      <c r="P4746" s="13"/>
    </row>
    <row r="4747" spans="1:16">
      <c r="A4747">
        <v>4746</v>
      </c>
      <c r="B4747" s="13">
        <v>7</v>
      </c>
      <c r="C4747" s="13">
        <v>17</v>
      </c>
      <c r="D4747" s="13">
        <v>17</v>
      </c>
      <c r="E4747" s="14">
        <f t="shared" si="1230"/>
        <v>198</v>
      </c>
      <c r="F4747" s="24">
        <f>'1 Solar Profile'!E4749*S$10</f>
        <v>0.83478465000000002</v>
      </c>
      <c r="G4747" s="24">
        <f>'2 Load Profile'!E4748</f>
        <v>1.7025854184703659</v>
      </c>
      <c r="H4747" s="24">
        <f t="shared" si="1240"/>
        <v>0.86780076847036591</v>
      </c>
      <c r="I4747" s="13">
        <f t="shared" si="1241"/>
        <v>0</v>
      </c>
      <c r="J4747" s="24">
        <f t="shared" si="1242"/>
        <v>0.83478465000000002</v>
      </c>
      <c r="K4747" s="24">
        <f t="shared" si="1243"/>
        <v>0.86780076847036591</v>
      </c>
      <c r="L4747" s="13"/>
      <c r="M4747" s="24"/>
      <c r="N4747" s="24">
        <f t="shared" si="1235"/>
        <v>0</v>
      </c>
      <c r="O4747" s="13"/>
      <c r="P4747" s="13"/>
    </row>
    <row r="4748" spans="1:16">
      <c r="A4748">
        <v>4747</v>
      </c>
      <c r="B4748" s="13">
        <v>7</v>
      </c>
      <c r="C4748" s="13">
        <v>17</v>
      </c>
      <c r="D4748" s="13">
        <v>18</v>
      </c>
      <c r="E4748" s="14">
        <f t="shared" si="1230"/>
        <v>198</v>
      </c>
      <c r="F4748" s="24">
        <f>'1 Solar Profile'!E4750*S$10</f>
        <v>0.19720574999999999</v>
      </c>
      <c r="G4748" s="24">
        <f>'2 Load Profile'!E4749</f>
        <v>1.6402299715616502</v>
      </c>
      <c r="H4748" s="24">
        <f t="shared" si="1240"/>
        <v>1.4430242215616502</v>
      </c>
      <c r="I4748" s="13">
        <f t="shared" si="1241"/>
        <v>0</v>
      </c>
      <c r="J4748" s="24">
        <f t="shared" si="1242"/>
        <v>0.19720574999999999</v>
      </c>
      <c r="K4748" s="24">
        <f t="shared" si="1243"/>
        <v>1.4430242215616502</v>
      </c>
      <c r="L4748" s="13"/>
      <c r="M4748" s="24"/>
      <c r="N4748" s="24">
        <f t="shared" si="1235"/>
        <v>0</v>
      </c>
      <c r="O4748" s="13"/>
      <c r="P4748" s="13"/>
    </row>
    <row r="4749" spans="1:16">
      <c r="A4749">
        <v>4748</v>
      </c>
      <c r="B4749" s="13">
        <v>7</v>
      </c>
      <c r="C4749" s="13">
        <v>17</v>
      </c>
      <c r="D4749" s="13">
        <v>19</v>
      </c>
      <c r="E4749" s="14">
        <f t="shared" si="1230"/>
        <v>198</v>
      </c>
      <c r="F4749" s="24">
        <f>'1 Solar Profile'!E4751*S$10</f>
        <v>0</v>
      </c>
      <c r="G4749" s="24">
        <f>'2 Load Profile'!E4750</f>
        <v>1.7383977004586892</v>
      </c>
      <c r="H4749" s="24">
        <f t="shared" si="1240"/>
        <v>1.7383977004586892</v>
      </c>
      <c r="I4749" s="13">
        <f t="shared" si="1241"/>
        <v>0</v>
      </c>
      <c r="J4749" s="24">
        <f t="shared" si="1242"/>
        <v>0</v>
      </c>
      <c r="K4749" s="24">
        <f t="shared" si="1243"/>
        <v>1.7383977004586892</v>
      </c>
      <c r="L4749" s="13"/>
      <c r="M4749" s="24"/>
      <c r="N4749" s="24">
        <f t="shared" si="1235"/>
        <v>0</v>
      </c>
      <c r="O4749" s="13"/>
      <c r="P4749" s="13"/>
    </row>
    <row r="4750" spans="1:16">
      <c r="A4750">
        <v>4749</v>
      </c>
      <c r="B4750" s="13">
        <v>7</v>
      </c>
      <c r="C4750" s="13">
        <v>17</v>
      </c>
      <c r="D4750" s="13">
        <v>20</v>
      </c>
      <c r="E4750" s="14">
        <f t="shared" si="1230"/>
        <v>198</v>
      </c>
      <c r="F4750" s="24">
        <f>'1 Solar Profile'!E4752*S$10</f>
        <v>0</v>
      </c>
      <c r="G4750" s="24">
        <f>'2 Load Profile'!E4751</f>
        <v>1.5401744453980997</v>
      </c>
      <c r="H4750" s="24">
        <f t="shared" si="1240"/>
        <v>1.5401744453980997</v>
      </c>
      <c r="I4750" s="13">
        <f t="shared" si="1241"/>
        <v>0</v>
      </c>
      <c r="J4750" s="24">
        <f t="shared" si="1242"/>
        <v>0</v>
      </c>
      <c r="K4750" s="24">
        <f t="shared" si="1243"/>
        <v>1.5401744453980997</v>
      </c>
      <c r="L4750" s="13"/>
      <c r="M4750" s="24"/>
      <c r="N4750" s="24">
        <f t="shared" si="1235"/>
        <v>0</v>
      </c>
      <c r="O4750" s="24"/>
      <c r="P4750" s="24"/>
    </row>
    <row r="4751" spans="1:16">
      <c r="A4751">
        <v>4750</v>
      </c>
      <c r="B4751" s="13">
        <v>7</v>
      </c>
      <c r="C4751" s="13">
        <v>17</v>
      </c>
      <c r="D4751" s="13">
        <v>21</v>
      </c>
      <c r="E4751" s="14">
        <f t="shared" si="1230"/>
        <v>198</v>
      </c>
      <c r="F4751" s="24">
        <f>'1 Solar Profile'!E4753*S$10</f>
        <v>0</v>
      </c>
      <c r="G4751" s="24">
        <f>'2 Load Profile'!E4752</f>
        <v>1.3768023451408586</v>
      </c>
      <c r="H4751" s="24">
        <f t="shared" si="1240"/>
        <v>1.3768023451408586</v>
      </c>
      <c r="I4751" s="13">
        <f t="shared" si="1241"/>
        <v>0</v>
      </c>
      <c r="J4751" s="24">
        <f t="shared" si="1242"/>
        <v>0</v>
      </c>
      <c r="K4751" s="24">
        <f t="shared" si="1243"/>
        <v>1.3768023451408586</v>
      </c>
      <c r="L4751" s="13"/>
      <c r="M4751" s="24"/>
      <c r="N4751" s="24">
        <f t="shared" si="1235"/>
        <v>0</v>
      </c>
      <c r="O4751" s="13"/>
      <c r="P4751" s="13"/>
    </row>
    <row r="4752" spans="1:16">
      <c r="A4752">
        <v>4751</v>
      </c>
      <c r="B4752" s="13">
        <v>7</v>
      </c>
      <c r="C4752" s="13">
        <v>17</v>
      </c>
      <c r="D4752" s="13">
        <v>22</v>
      </c>
      <c r="E4752" s="14">
        <f t="shared" si="1230"/>
        <v>198</v>
      </c>
      <c r="F4752" s="24">
        <f>'1 Solar Profile'!E4754*S$10</f>
        <v>0</v>
      </c>
      <c r="G4752" s="24">
        <f>'2 Load Profile'!E4753</f>
        <v>0.979417020259024</v>
      </c>
      <c r="H4752" s="24">
        <f t="shared" si="1240"/>
        <v>0.979417020259024</v>
      </c>
      <c r="I4752" s="13">
        <f t="shared" si="1241"/>
        <v>0</v>
      </c>
      <c r="J4752" s="24">
        <f t="shared" si="1242"/>
        <v>0</v>
      </c>
      <c r="K4752" s="24">
        <f t="shared" si="1243"/>
        <v>0.979417020259024</v>
      </c>
      <c r="L4752" s="13"/>
      <c r="M4752" s="24"/>
      <c r="N4752" s="24">
        <f t="shared" si="1235"/>
        <v>0</v>
      </c>
      <c r="O4752" s="13"/>
      <c r="P4752" s="13"/>
    </row>
    <row r="4753" spans="1:16">
      <c r="A4753">
        <v>4752</v>
      </c>
      <c r="B4753" s="13">
        <v>7</v>
      </c>
      <c r="C4753" s="13">
        <v>17</v>
      </c>
      <c r="D4753" s="13">
        <v>23</v>
      </c>
      <c r="E4753" s="14">
        <f t="shared" si="1230"/>
        <v>198</v>
      </c>
      <c r="F4753" s="24">
        <f>'1 Solar Profile'!E4755*S$10</f>
        <v>0</v>
      </c>
      <c r="G4753" s="24">
        <f>'2 Load Profile'!E4754</f>
        <v>0.57816570046289717</v>
      </c>
      <c r="H4753" s="24">
        <f t="shared" si="1240"/>
        <v>0.57816570046289717</v>
      </c>
      <c r="I4753" s="13">
        <f t="shared" si="1241"/>
        <v>0</v>
      </c>
      <c r="J4753" s="24">
        <f t="shared" si="1242"/>
        <v>0</v>
      </c>
      <c r="K4753" s="24">
        <f t="shared" si="1243"/>
        <v>0.57816570046289717</v>
      </c>
      <c r="L4753" s="13">
        <f t="shared" ref="L4753" si="1244">SUM(I4730:I4753)</f>
        <v>-22.410135149066758</v>
      </c>
      <c r="M4753" s="24">
        <f t="shared" ref="M4753" si="1245">SUMIF(H4730:H4753,"&gt;0",H4730:H4753)</f>
        <v>10.98465886695702</v>
      </c>
      <c r="N4753" s="24">
        <f t="shared" si="1235"/>
        <v>-11.425476282109738</v>
      </c>
      <c r="O4753" s="13">
        <f t="shared" ref="O4753" si="1246">IF(M4753&gt;(L4753*-1),(M4753+L4753)*S$12,0)</f>
        <v>0</v>
      </c>
      <c r="P4753" s="13">
        <f t="shared" ref="P4753" si="1247">IF(M4753&lt;(L4753*-1),(M4753+L4753)*S$14,0)</f>
        <v>-0.30220384766180258</v>
      </c>
    </row>
    <row r="4754" spans="1:16">
      <c r="A4754">
        <v>4753</v>
      </c>
      <c r="B4754" s="13">
        <v>7</v>
      </c>
      <c r="C4754" s="13">
        <v>18</v>
      </c>
      <c r="D4754" s="13">
        <v>0</v>
      </c>
      <c r="E4754" s="14">
        <f t="shared" si="1230"/>
        <v>199</v>
      </c>
      <c r="F4754" s="24">
        <f>'1 Solar Profile'!E4756*S$10</f>
        <v>0</v>
      </c>
      <c r="G4754" s="24">
        <f>'2 Load Profile'!E4755</f>
        <v>0.47019994149859479</v>
      </c>
      <c r="H4754" s="24">
        <f t="shared" si="1240"/>
        <v>0.47019994149859479</v>
      </c>
      <c r="I4754" s="13">
        <f t="shared" si="1241"/>
        <v>0</v>
      </c>
      <c r="J4754" s="24">
        <f t="shared" si="1242"/>
        <v>0</v>
      </c>
      <c r="K4754" s="24">
        <f t="shared" si="1243"/>
        <v>0.47019994149859479</v>
      </c>
      <c r="L4754" s="13"/>
      <c r="M4754" s="24"/>
      <c r="N4754" s="24">
        <f t="shared" si="1235"/>
        <v>0</v>
      </c>
      <c r="O4754" s="13"/>
      <c r="P4754" s="13"/>
    </row>
    <row r="4755" spans="1:16">
      <c r="A4755">
        <v>4754</v>
      </c>
      <c r="B4755" s="13">
        <v>7</v>
      </c>
      <c r="C4755" s="13">
        <v>18</v>
      </c>
      <c r="D4755" s="13">
        <v>1</v>
      </c>
      <c r="E4755" s="14">
        <f t="shared" si="1230"/>
        <v>199</v>
      </c>
      <c r="F4755" s="24">
        <f>'1 Solar Profile'!E4757*S$10</f>
        <v>0</v>
      </c>
      <c r="G4755" s="24">
        <f>'2 Load Profile'!E4756</f>
        <v>0.41851930358071948</v>
      </c>
      <c r="H4755" s="24">
        <f t="shared" si="1240"/>
        <v>0.41851930358071948</v>
      </c>
      <c r="I4755" s="13">
        <f t="shared" si="1241"/>
        <v>0</v>
      </c>
      <c r="J4755" s="24">
        <f t="shared" si="1242"/>
        <v>0</v>
      </c>
      <c r="K4755" s="24">
        <f t="shared" si="1243"/>
        <v>0.41851930358071948</v>
      </c>
      <c r="L4755" s="13"/>
      <c r="M4755" s="24"/>
      <c r="N4755" s="24">
        <f t="shared" si="1235"/>
        <v>0</v>
      </c>
      <c r="O4755" s="13"/>
      <c r="P4755" s="13"/>
    </row>
    <row r="4756" spans="1:16">
      <c r="A4756">
        <v>4755</v>
      </c>
      <c r="B4756" s="13">
        <v>7</v>
      </c>
      <c r="C4756" s="13">
        <v>18</v>
      </c>
      <c r="D4756" s="13">
        <v>2</v>
      </c>
      <c r="E4756" s="14">
        <f t="shared" si="1230"/>
        <v>199</v>
      </c>
      <c r="F4756" s="24">
        <f>'1 Solar Profile'!E4758*S$10</f>
        <v>0</v>
      </c>
      <c r="G4756" s="24">
        <f>'2 Load Profile'!E4757</f>
        <v>0.40790184956947578</v>
      </c>
      <c r="H4756" s="24">
        <f t="shared" si="1240"/>
        <v>0.40790184956947578</v>
      </c>
      <c r="I4756" s="13">
        <f t="shared" si="1241"/>
        <v>0</v>
      </c>
      <c r="J4756" s="24">
        <f t="shared" si="1242"/>
        <v>0</v>
      </c>
      <c r="K4756" s="24">
        <f t="shared" si="1243"/>
        <v>0.40790184956947578</v>
      </c>
      <c r="L4756" s="13"/>
      <c r="M4756" s="24"/>
      <c r="N4756" s="24">
        <f t="shared" si="1235"/>
        <v>0</v>
      </c>
      <c r="O4756" s="13"/>
      <c r="P4756" s="13"/>
    </row>
    <row r="4757" spans="1:16">
      <c r="A4757">
        <v>4756</v>
      </c>
      <c r="B4757" s="13">
        <v>7</v>
      </c>
      <c r="C4757" s="13">
        <v>18</v>
      </c>
      <c r="D4757" s="13">
        <v>3</v>
      </c>
      <c r="E4757" s="14">
        <f t="shared" si="1230"/>
        <v>199</v>
      </c>
      <c r="F4757" s="24">
        <f>'1 Solar Profile'!E4759*S$10</f>
        <v>0</v>
      </c>
      <c r="G4757" s="24">
        <f>'2 Load Profile'!E4758</f>
        <v>0.40663698225026351</v>
      </c>
      <c r="H4757" s="24">
        <f t="shared" si="1240"/>
        <v>0.40663698225026351</v>
      </c>
      <c r="I4757" s="13">
        <f t="shared" si="1241"/>
        <v>0</v>
      </c>
      <c r="J4757" s="24">
        <f t="shared" si="1242"/>
        <v>0</v>
      </c>
      <c r="K4757" s="24">
        <f t="shared" si="1243"/>
        <v>0.40663698225026351</v>
      </c>
      <c r="L4757" s="13"/>
      <c r="M4757" s="24"/>
      <c r="N4757" s="24">
        <f t="shared" si="1235"/>
        <v>0</v>
      </c>
      <c r="O4757" s="13"/>
      <c r="P4757" s="13"/>
    </row>
    <row r="4758" spans="1:16">
      <c r="A4758">
        <v>4757</v>
      </c>
      <c r="B4758" s="13">
        <v>7</v>
      </c>
      <c r="C4758" s="13">
        <v>18</v>
      </c>
      <c r="D4758" s="13">
        <v>4</v>
      </c>
      <c r="E4758" s="14">
        <f t="shared" si="1230"/>
        <v>199</v>
      </c>
      <c r="F4758" s="24">
        <f>'1 Solar Profile'!E4760*S$10</f>
        <v>0</v>
      </c>
      <c r="G4758" s="24">
        <f>'2 Load Profile'!E4759</f>
        <v>0.45047781713169249</v>
      </c>
      <c r="H4758" s="24">
        <f t="shared" si="1240"/>
        <v>0.45047781713169249</v>
      </c>
      <c r="I4758" s="13">
        <f t="shared" si="1241"/>
        <v>0</v>
      </c>
      <c r="J4758" s="24">
        <f t="shared" si="1242"/>
        <v>0</v>
      </c>
      <c r="K4758" s="24">
        <f t="shared" si="1243"/>
        <v>0.45047781713169249</v>
      </c>
      <c r="L4758" s="13"/>
      <c r="M4758" s="24"/>
      <c r="N4758" s="24">
        <f t="shared" si="1235"/>
        <v>0</v>
      </c>
      <c r="O4758" s="13"/>
      <c r="P4758" s="13"/>
    </row>
    <row r="4759" spans="1:16">
      <c r="A4759">
        <v>4758</v>
      </c>
      <c r="B4759" s="13">
        <v>7</v>
      </c>
      <c r="C4759" s="13">
        <v>18</v>
      </c>
      <c r="D4759" s="13">
        <v>5</v>
      </c>
      <c r="E4759" s="14">
        <f t="shared" si="1230"/>
        <v>199</v>
      </c>
      <c r="F4759" s="24">
        <f>'1 Solar Profile'!E4761*S$10</f>
        <v>0.20178112500000001</v>
      </c>
      <c r="G4759" s="24">
        <f>'2 Load Profile'!E4760</f>
        <v>0.57056424617468826</v>
      </c>
      <c r="H4759" s="24">
        <f t="shared" si="1240"/>
        <v>0.36878312117468826</v>
      </c>
      <c r="I4759" s="13">
        <f t="shared" si="1241"/>
        <v>0</v>
      </c>
      <c r="J4759" s="24">
        <f t="shared" si="1242"/>
        <v>0.20178112500000001</v>
      </c>
      <c r="K4759" s="24">
        <f t="shared" si="1243"/>
        <v>0.36878312117468826</v>
      </c>
      <c r="L4759" s="13"/>
      <c r="M4759" s="24"/>
      <c r="N4759" s="24">
        <f t="shared" si="1235"/>
        <v>0</v>
      </c>
      <c r="O4759" s="13"/>
      <c r="P4759" s="13"/>
    </row>
    <row r="4760" spans="1:16">
      <c r="A4760">
        <v>4759</v>
      </c>
      <c r="B4760" s="13">
        <v>7</v>
      </c>
      <c r="C4760" s="13">
        <v>18</v>
      </c>
      <c r="D4760" s="13">
        <v>6</v>
      </c>
      <c r="E4760" s="14">
        <f t="shared" ref="E4760:E4823" si="1248">IF(D4760&lt;D4759, E4759+1,E4759)</f>
        <v>199</v>
      </c>
      <c r="F4760" s="24">
        <f>'1 Solar Profile'!E4762*S$10</f>
        <v>0.754360425</v>
      </c>
      <c r="G4760" s="24">
        <f>'2 Load Profile'!E4761</f>
        <v>0.74001215550563193</v>
      </c>
      <c r="H4760" s="24">
        <f t="shared" si="1240"/>
        <v>-1.4348269494368071E-2</v>
      </c>
      <c r="I4760" s="13">
        <f t="shared" si="1241"/>
        <v>-1.4348269494368071E-2</v>
      </c>
      <c r="J4760" s="24">
        <f t="shared" si="1242"/>
        <v>0.74001215550563193</v>
      </c>
      <c r="K4760" s="24">
        <f t="shared" si="1243"/>
        <v>0</v>
      </c>
      <c r="L4760" s="13"/>
      <c r="M4760" s="24"/>
      <c r="N4760" s="24">
        <f t="shared" si="1235"/>
        <v>0</v>
      </c>
      <c r="O4760" s="13"/>
      <c r="P4760" s="13"/>
    </row>
    <row r="4761" spans="1:16">
      <c r="A4761">
        <v>4760</v>
      </c>
      <c r="B4761" s="13">
        <v>7</v>
      </c>
      <c r="C4761" s="13">
        <v>18</v>
      </c>
      <c r="D4761" s="13">
        <v>7</v>
      </c>
      <c r="E4761" s="14">
        <f t="shared" si="1248"/>
        <v>199</v>
      </c>
      <c r="F4761" s="24">
        <f>'1 Solar Profile'!E4763*S$10</f>
        <v>1.8891116999999999</v>
      </c>
      <c r="G4761" s="24">
        <f>'2 Load Profile'!E4762</f>
        <v>0.68718232342008834</v>
      </c>
      <c r="H4761" s="24">
        <f t="shared" si="1240"/>
        <v>-1.2019293765799115</v>
      </c>
      <c r="I4761" s="13">
        <f t="shared" si="1241"/>
        <v>-1.2019293765799115</v>
      </c>
      <c r="J4761" s="24">
        <f t="shared" si="1242"/>
        <v>0.68718232342008845</v>
      </c>
      <c r="K4761" s="24">
        <f t="shared" si="1243"/>
        <v>0</v>
      </c>
      <c r="L4761" s="13"/>
      <c r="M4761" s="24"/>
      <c r="N4761" s="24">
        <f t="shared" si="1235"/>
        <v>0</v>
      </c>
      <c r="O4761" s="13"/>
      <c r="P4761" s="13"/>
    </row>
    <row r="4762" spans="1:16">
      <c r="A4762">
        <v>4761</v>
      </c>
      <c r="B4762" s="13">
        <v>7</v>
      </c>
      <c r="C4762" s="13">
        <v>18</v>
      </c>
      <c r="D4762" s="13">
        <v>8</v>
      </c>
      <c r="E4762" s="14">
        <f t="shared" si="1248"/>
        <v>199</v>
      </c>
      <c r="F4762" s="24">
        <f>'1 Solar Profile'!E4764*S$10</f>
        <v>2.914772175</v>
      </c>
      <c r="G4762" s="24">
        <f>'2 Load Profile'!E4763</f>
        <v>0.63949436686378713</v>
      </c>
      <c r="H4762" s="24">
        <f t="shared" si="1240"/>
        <v>-2.2752778081362131</v>
      </c>
      <c r="I4762" s="13">
        <f t="shared" si="1241"/>
        <v>-2.2752778081362131</v>
      </c>
      <c r="J4762" s="24">
        <f t="shared" si="1242"/>
        <v>0.63949436686378691</v>
      </c>
      <c r="K4762" s="24">
        <f t="shared" si="1243"/>
        <v>0</v>
      </c>
      <c r="L4762" s="13"/>
      <c r="M4762" s="24"/>
      <c r="N4762" s="24">
        <f t="shared" si="1235"/>
        <v>0</v>
      </c>
      <c r="O4762" s="13"/>
      <c r="P4762" s="13"/>
    </row>
    <row r="4763" spans="1:16">
      <c r="A4763">
        <v>4762</v>
      </c>
      <c r="B4763" s="13">
        <v>7</v>
      </c>
      <c r="C4763" s="13">
        <v>18</v>
      </c>
      <c r="D4763" s="13">
        <v>9</v>
      </c>
      <c r="E4763" s="14">
        <f t="shared" si="1248"/>
        <v>199</v>
      </c>
      <c r="F4763" s="24">
        <f>'1 Solar Profile'!E4765*S$10</f>
        <v>3.13516035</v>
      </c>
      <c r="G4763" s="24">
        <f>'2 Load Profile'!E4764</f>
        <v>0.64864966915320088</v>
      </c>
      <c r="H4763" s="24">
        <f t="shared" si="1240"/>
        <v>-2.4865106808467994</v>
      </c>
      <c r="I4763" s="13">
        <f t="shared" si="1241"/>
        <v>-2.4865106808467994</v>
      </c>
      <c r="J4763" s="24">
        <f t="shared" si="1242"/>
        <v>0.64864966915320066</v>
      </c>
      <c r="K4763" s="24">
        <f t="shared" si="1243"/>
        <v>0</v>
      </c>
      <c r="L4763" s="13"/>
      <c r="M4763" s="24"/>
      <c r="N4763" s="24">
        <f t="shared" si="1235"/>
        <v>0</v>
      </c>
      <c r="O4763" s="13"/>
      <c r="P4763" s="13"/>
    </row>
    <row r="4764" spans="1:16">
      <c r="A4764">
        <v>4763</v>
      </c>
      <c r="B4764" s="13">
        <v>7</v>
      </c>
      <c r="C4764" s="13">
        <v>18</v>
      </c>
      <c r="D4764" s="13">
        <v>10</v>
      </c>
      <c r="E4764" s="14">
        <f t="shared" si="1248"/>
        <v>199</v>
      </c>
      <c r="F4764" s="24">
        <f>'1 Solar Profile'!E4766*S$10</f>
        <v>3.10271535</v>
      </c>
      <c r="G4764" s="24">
        <f>'2 Load Profile'!E4765</f>
        <v>0.66187012016147173</v>
      </c>
      <c r="H4764" s="24">
        <f t="shared" si="1240"/>
        <v>-2.4408452298385281</v>
      </c>
      <c r="I4764" s="13">
        <f t="shared" si="1241"/>
        <v>-2.4408452298385281</v>
      </c>
      <c r="J4764" s="24">
        <f t="shared" si="1242"/>
        <v>0.66187012016147184</v>
      </c>
      <c r="K4764" s="24">
        <f t="shared" si="1243"/>
        <v>0</v>
      </c>
      <c r="L4764" s="13"/>
      <c r="M4764" s="24"/>
      <c r="N4764" s="24">
        <f t="shared" si="1235"/>
        <v>0</v>
      </c>
      <c r="O4764" s="13"/>
      <c r="P4764" s="13"/>
    </row>
    <row r="4765" spans="1:16">
      <c r="A4765">
        <v>4764</v>
      </c>
      <c r="B4765" s="13">
        <v>7</v>
      </c>
      <c r="C4765" s="13">
        <v>18</v>
      </c>
      <c r="D4765" s="13">
        <v>11</v>
      </c>
      <c r="E4765" s="14">
        <f t="shared" si="1248"/>
        <v>199</v>
      </c>
      <c r="F4765" s="24">
        <f>'1 Solar Profile'!E4767*S$10</f>
        <v>1.8360278999999999</v>
      </c>
      <c r="G4765" s="24">
        <f>'2 Load Profile'!E4766</f>
        <v>0.64790261146806971</v>
      </c>
      <c r="H4765" s="24">
        <f t="shared" si="1240"/>
        <v>-1.1881252885319302</v>
      </c>
      <c r="I4765" s="13">
        <f t="shared" si="1241"/>
        <v>-1.1881252885319302</v>
      </c>
      <c r="J4765" s="24">
        <f t="shared" si="1242"/>
        <v>0.64790261146806971</v>
      </c>
      <c r="K4765" s="24">
        <f t="shared" si="1243"/>
        <v>0</v>
      </c>
      <c r="L4765" s="13"/>
      <c r="M4765" s="24"/>
      <c r="N4765" s="24">
        <f t="shared" si="1235"/>
        <v>0</v>
      </c>
      <c r="O4765" s="13"/>
      <c r="P4765" s="13"/>
    </row>
    <row r="4766" spans="1:16">
      <c r="A4766">
        <v>4765</v>
      </c>
      <c r="B4766" s="13">
        <v>7</v>
      </c>
      <c r="C4766" s="13">
        <v>18</v>
      </c>
      <c r="D4766" s="13">
        <v>12</v>
      </c>
      <c r="E4766" s="14">
        <f t="shared" si="1248"/>
        <v>199</v>
      </c>
      <c r="F4766" s="24">
        <f>'1 Solar Profile'!E4768*S$10</f>
        <v>4.0287964499999998</v>
      </c>
      <c r="G4766" s="24">
        <f>'2 Load Profile'!E4767</f>
        <v>0.62797094773023066</v>
      </c>
      <c r="H4766" s="24">
        <f t="shared" si="1240"/>
        <v>-3.4008255022697691</v>
      </c>
      <c r="I4766" s="13">
        <f t="shared" si="1241"/>
        <v>-3.4008255022697691</v>
      </c>
      <c r="J4766" s="24">
        <f t="shared" si="1242"/>
        <v>0.62797094773023066</v>
      </c>
      <c r="K4766" s="24">
        <f t="shared" si="1243"/>
        <v>0</v>
      </c>
      <c r="L4766" s="13"/>
      <c r="M4766" s="24"/>
      <c r="N4766" s="24">
        <f t="shared" si="1235"/>
        <v>0</v>
      </c>
      <c r="O4766" s="13"/>
      <c r="P4766" s="13"/>
    </row>
    <row r="4767" spans="1:16">
      <c r="A4767">
        <v>4766</v>
      </c>
      <c r="B4767" s="13">
        <v>7</v>
      </c>
      <c r="C4767" s="13">
        <v>18</v>
      </c>
      <c r="D4767" s="13">
        <v>13</v>
      </c>
      <c r="E4767" s="14">
        <f t="shared" si="1248"/>
        <v>199</v>
      </c>
      <c r="F4767" s="24">
        <f>'1 Solar Profile'!E4769*S$10</f>
        <v>3.3348545999999999</v>
      </c>
      <c r="G4767" s="24">
        <f>'2 Load Profile'!E4768</f>
        <v>0.61971241612012218</v>
      </c>
      <c r="H4767" s="24">
        <f t="shared" si="1240"/>
        <v>-2.7151421838798777</v>
      </c>
      <c r="I4767" s="13">
        <f t="shared" si="1241"/>
        <v>-2.7151421838798777</v>
      </c>
      <c r="J4767" s="24">
        <f t="shared" si="1242"/>
        <v>0.61971241612012218</v>
      </c>
      <c r="K4767" s="24">
        <f t="shared" si="1243"/>
        <v>0</v>
      </c>
      <c r="L4767" s="13"/>
      <c r="M4767" s="24"/>
      <c r="N4767" s="24">
        <f t="shared" si="1235"/>
        <v>0</v>
      </c>
      <c r="O4767" s="13"/>
      <c r="P4767" s="13"/>
    </row>
    <row r="4768" spans="1:16">
      <c r="A4768">
        <v>4767</v>
      </c>
      <c r="B4768" s="13">
        <v>7</v>
      </c>
      <c r="C4768" s="13">
        <v>18</v>
      </c>
      <c r="D4768" s="13">
        <v>14</v>
      </c>
      <c r="E4768" s="14">
        <f t="shared" si="1248"/>
        <v>199</v>
      </c>
      <c r="F4768" s="24">
        <f>'1 Solar Profile'!E4770*S$10</f>
        <v>3.3469238249999997</v>
      </c>
      <c r="G4768" s="24">
        <f>'2 Load Profile'!E4769</f>
        <v>0.70025085656925379</v>
      </c>
      <c r="H4768" s="24">
        <f t="shared" si="1240"/>
        <v>-2.646672968430746</v>
      </c>
      <c r="I4768" s="13">
        <f t="shared" si="1241"/>
        <v>-2.646672968430746</v>
      </c>
      <c r="J4768" s="24">
        <f t="shared" si="1242"/>
        <v>0.70025085656925379</v>
      </c>
      <c r="K4768" s="24">
        <f t="shared" si="1243"/>
        <v>0</v>
      </c>
      <c r="L4768" s="13"/>
      <c r="M4768" s="24"/>
      <c r="N4768" s="24">
        <f t="shared" si="1235"/>
        <v>0</v>
      </c>
      <c r="O4768" s="13"/>
      <c r="P4768" s="13"/>
    </row>
    <row r="4769" spans="1:16">
      <c r="A4769">
        <v>4768</v>
      </c>
      <c r="B4769" s="13">
        <v>7</v>
      </c>
      <c r="C4769" s="13">
        <v>18</v>
      </c>
      <c r="D4769" s="13">
        <v>15</v>
      </c>
      <c r="E4769" s="14">
        <f t="shared" si="1248"/>
        <v>199</v>
      </c>
      <c r="F4769" s="24">
        <f>'1 Solar Profile'!E4771*S$10</f>
        <v>0.56563762499999992</v>
      </c>
      <c r="G4769" s="24">
        <f>'2 Load Profile'!E4770</f>
        <v>0.91326766805278747</v>
      </c>
      <c r="H4769" s="24">
        <f t="shared" si="1240"/>
        <v>0.34763004305278755</v>
      </c>
      <c r="I4769" s="13">
        <f t="shared" si="1241"/>
        <v>0</v>
      </c>
      <c r="J4769" s="24">
        <f t="shared" si="1242"/>
        <v>0.56563762499999992</v>
      </c>
      <c r="K4769" s="24">
        <f t="shared" si="1243"/>
        <v>0.34763004305278755</v>
      </c>
      <c r="L4769" s="13"/>
      <c r="M4769" s="24"/>
      <c r="N4769" s="24">
        <f t="shared" si="1235"/>
        <v>0</v>
      </c>
      <c r="O4769" s="13"/>
      <c r="P4769" s="13"/>
    </row>
    <row r="4770" spans="1:16">
      <c r="A4770">
        <v>4769</v>
      </c>
      <c r="B4770" s="13">
        <v>7</v>
      </c>
      <c r="C4770" s="13">
        <v>18</v>
      </c>
      <c r="D4770" s="13">
        <v>16</v>
      </c>
      <c r="E4770" s="14">
        <f t="shared" si="1248"/>
        <v>199</v>
      </c>
      <c r="F4770" s="24">
        <f>'1 Solar Profile'!E4772*S$10</f>
        <v>0.90074879999999991</v>
      </c>
      <c r="G4770" s="24">
        <f>'2 Load Profile'!E4771</f>
        <v>1.2015277875023964</v>
      </c>
      <c r="H4770" s="24">
        <f t="shared" si="1240"/>
        <v>0.30077898750239651</v>
      </c>
      <c r="I4770" s="13">
        <f t="shared" si="1241"/>
        <v>0</v>
      </c>
      <c r="J4770" s="24">
        <f t="shared" si="1242"/>
        <v>0.90074879999999991</v>
      </c>
      <c r="K4770" s="24">
        <f t="shared" si="1243"/>
        <v>0.30077898750239651</v>
      </c>
      <c r="L4770" s="13"/>
      <c r="M4770" s="24"/>
      <c r="N4770" s="24">
        <f t="shared" si="1235"/>
        <v>0</v>
      </c>
      <c r="O4770" s="13"/>
      <c r="P4770" s="13"/>
    </row>
    <row r="4771" spans="1:16">
      <c r="A4771">
        <v>4770</v>
      </c>
      <c r="B4771" s="13">
        <v>7</v>
      </c>
      <c r="C4771" s="13">
        <v>18</v>
      </c>
      <c r="D4771" s="13">
        <v>17</v>
      </c>
      <c r="E4771" s="14">
        <f t="shared" si="1248"/>
        <v>199</v>
      </c>
      <c r="F4771" s="24">
        <f>'1 Solar Profile'!E4773*S$10</f>
        <v>0.6040959749999999</v>
      </c>
      <c r="G4771" s="24">
        <f>'2 Load Profile'!E4772</f>
        <v>1.3314958697225598</v>
      </c>
      <c r="H4771" s="24">
        <f t="shared" si="1240"/>
        <v>0.72739989472255995</v>
      </c>
      <c r="I4771" s="13">
        <f t="shared" si="1241"/>
        <v>0</v>
      </c>
      <c r="J4771" s="24">
        <f t="shared" si="1242"/>
        <v>0.6040959749999999</v>
      </c>
      <c r="K4771" s="24">
        <f t="shared" si="1243"/>
        <v>0.72739989472255995</v>
      </c>
      <c r="L4771" s="13"/>
      <c r="M4771" s="24"/>
      <c r="N4771" s="24">
        <f t="shared" si="1235"/>
        <v>0</v>
      </c>
      <c r="O4771" s="13"/>
      <c r="P4771" s="13"/>
    </row>
    <row r="4772" spans="1:16">
      <c r="A4772">
        <v>4771</v>
      </c>
      <c r="B4772" s="13">
        <v>7</v>
      </c>
      <c r="C4772" s="13">
        <v>18</v>
      </c>
      <c r="D4772" s="13">
        <v>18</v>
      </c>
      <c r="E4772" s="14">
        <f t="shared" si="1248"/>
        <v>199</v>
      </c>
      <c r="F4772" s="24">
        <f>'1 Solar Profile'!E4774*S$10</f>
        <v>0.15799454999999998</v>
      </c>
      <c r="G4772" s="24">
        <f>'2 Load Profile'!E4773</f>
        <v>1.3738619431502452</v>
      </c>
      <c r="H4772" s="24">
        <f t="shared" si="1240"/>
        <v>1.2158673931502453</v>
      </c>
      <c r="I4772" s="13">
        <f t="shared" si="1241"/>
        <v>0</v>
      </c>
      <c r="J4772" s="24">
        <f t="shared" si="1242"/>
        <v>0.15799454999999998</v>
      </c>
      <c r="K4772" s="24">
        <f t="shared" si="1243"/>
        <v>1.2158673931502453</v>
      </c>
      <c r="L4772" s="13"/>
      <c r="M4772" s="24"/>
      <c r="N4772" s="24">
        <f t="shared" si="1235"/>
        <v>0</v>
      </c>
      <c r="O4772" s="13"/>
      <c r="P4772" s="13"/>
    </row>
    <row r="4773" spans="1:16">
      <c r="A4773">
        <v>4772</v>
      </c>
      <c r="B4773" s="13">
        <v>7</v>
      </c>
      <c r="C4773" s="13">
        <v>18</v>
      </c>
      <c r="D4773" s="13">
        <v>19</v>
      </c>
      <c r="E4773" s="14">
        <f t="shared" si="1248"/>
        <v>199</v>
      </c>
      <c r="F4773" s="24">
        <f>'1 Solar Profile'!E4775*S$10</f>
        <v>0</v>
      </c>
      <c r="G4773" s="24">
        <f>'2 Load Profile'!E4774</f>
        <v>1.5270709413816375</v>
      </c>
      <c r="H4773" s="24">
        <f t="shared" si="1240"/>
        <v>1.5270709413816375</v>
      </c>
      <c r="I4773" s="13">
        <f t="shared" si="1241"/>
        <v>0</v>
      </c>
      <c r="J4773" s="24">
        <f t="shared" si="1242"/>
        <v>0</v>
      </c>
      <c r="K4773" s="24">
        <f t="shared" si="1243"/>
        <v>1.5270709413816375</v>
      </c>
      <c r="L4773" s="13"/>
      <c r="M4773" s="24"/>
      <c r="N4773" s="24">
        <f t="shared" si="1235"/>
        <v>0</v>
      </c>
      <c r="O4773" s="13"/>
      <c r="P4773" s="13"/>
    </row>
    <row r="4774" spans="1:16">
      <c r="A4774">
        <v>4773</v>
      </c>
      <c r="B4774" s="13">
        <v>7</v>
      </c>
      <c r="C4774" s="13">
        <v>18</v>
      </c>
      <c r="D4774" s="13">
        <v>20</v>
      </c>
      <c r="E4774" s="14">
        <f t="shared" si="1248"/>
        <v>199</v>
      </c>
      <c r="F4774" s="24">
        <f>'1 Solar Profile'!E4776*S$10</f>
        <v>0</v>
      </c>
      <c r="G4774" s="24">
        <f>'2 Load Profile'!E4775</f>
        <v>1.6091324435207559</v>
      </c>
      <c r="H4774" s="24">
        <f t="shared" si="1240"/>
        <v>1.6091324435207559</v>
      </c>
      <c r="I4774" s="13">
        <f t="shared" si="1241"/>
        <v>0</v>
      </c>
      <c r="J4774" s="24">
        <f t="shared" si="1242"/>
        <v>0</v>
      </c>
      <c r="K4774" s="24">
        <f t="shared" si="1243"/>
        <v>1.6091324435207559</v>
      </c>
      <c r="L4774" s="13"/>
      <c r="M4774" s="24"/>
      <c r="N4774" s="24">
        <f t="shared" si="1235"/>
        <v>0</v>
      </c>
      <c r="O4774" s="24"/>
      <c r="P4774" s="24"/>
    </row>
    <row r="4775" spans="1:16">
      <c r="A4775">
        <v>4774</v>
      </c>
      <c r="B4775" s="13">
        <v>7</v>
      </c>
      <c r="C4775" s="13">
        <v>18</v>
      </c>
      <c r="D4775" s="13">
        <v>21</v>
      </c>
      <c r="E4775" s="14">
        <f t="shared" si="1248"/>
        <v>199</v>
      </c>
      <c r="F4775" s="24">
        <f>'1 Solar Profile'!E4777*S$10</f>
        <v>0</v>
      </c>
      <c r="G4775" s="24">
        <f>'2 Load Profile'!E4776</f>
        <v>1.2930512510526702</v>
      </c>
      <c r="H4775" s="24">
        <f t="shared" si="1240"/>
        <v>1.2930512510526702</v>
      </c>
      <c r="I4775" s="13">
        <f t="shared" si="1241"/>
        <v>0</v>
      </c>
      <c r="J4775" s="24">
        <f t="shared" si="1242"/>
        <v>0</v>
      </c>
      <c r="K4775" s="24">
        <f t="shared" si="1243"/>
        <v>1.2930512510526702</v>
      </c>
      <c r="L4775" s="13"/>
      <c r="M4775" s="24"/>
      <c r="N4775" s="24">
        <f t="shared" si="1235"/>
        <v>0</v>
      </c>
      <c r="O4775" s="13"/>
      <c r="P4775" s="13"/>
    </row>
    <row r="4776" spans="1:16">
      <c r="A4776">
        <v>4775</v>
      </c>
      <c r="B4776" s="13">
        <v>7</v>
      </c>
      <c r="C4776" s="13">
        <v>18</v>
      </c>
      <c r="D4776" s="13">
        <v>22</v>
      </c>
      <c r="E4776" s="14">
        <f t="shared" si="1248"/>
        <v>199</v>
      </c>
      <c r="F4776" s="24">
        <f>'1 Solar Profile'!E4778*S$10</f>
        <v>0</v>
      </c>
      <c r="G4776" s="24">
        <f>'2 Load Profile'!E4777</f>
        <v>0.90702659336949965</v>
      </c>
      <c r="H4776" s="24">
        <f t="shared" si="1240"/>
        <v>0.90702659336949965</v>
      </c>
      <c r="I4776" s="13">
        <f t="shared" si="1241"/>
        <v>0</v>
      </c>
      <c r="J4776" s="24">
        <f t="shared" si="1242"/>
        <v>0</v>
      </c>
      <c r="K4776" s="24">
        <f t="shared" si="1243"/>
        <v>0.90702659336949965</v>
      </c>
      <c r="L4776" s="13"/>
      <c r="M4776" s="24"/>
      <c r="N4776" s="24">
        <f t="shared" si="1235"/>
        <v>0</v>
      </c>
      <c r="O4776" s="13"/>
      <c r="P4776" s="13"/>
    </row>
    <row r="4777" spans="1:16">
      <c r="A4777">
        <v>4776</v>
      </c>
      <c r="B4777" s="13">
        <v>7</v>
      </c>
      <c r="C4777" s="13">
        <v>18</v>
      </c>
      <c r="D4777" s="13">
        <v>23</v>
      </c>
      <c r="E4777" s="14">
        <f t="shared" si="1248"/>
        <v>199</v>
      </c>
      <c r="F4777" s="24">
        <f>'1 Solar Profile'!E4779*S$10</f>
        <v>0</v>
      </c>
      <c r="G4777" s="24">
        <f>'2 Load Profile'!E4778</f>
        <v>0.57816570046289717</v>
      </c>
      <c r="H4777" s="24">
        <f t="shared" si="1240"/>
        <v>0.57816570046289717</v>
      </c>
      <c r="I4777" s="13">
        <f t="shared" si="1241"/>
        <v>0</v>
      </c>
      <c r="J4777" s="24">
        <f t="shared" si="1242"/>
        <v>0</v>
      </c>
      <c r="K4777" s="24">
        <f t="shared" si="1243"/>
        <v>0.57816570046289717</v>
      </c>
      <c r="L4777" s="13">
        <f t="shared" ref="L4777" si="1249">SUM(I4754:I4777)</f>
        <v>-18.369677308008143</v>
      </c>
      <c r="M4777" s="24">
        <f t="shared" ref="M4777" si="1250">SUMIF(H4754:H4777,"&gt;0",H4754:H4777)</f>
        <v>11.028642263420883</v>
      </c>
      <c r="N4777" s="24">
        <f t="shared" ref="N4777:N4840" si="1251">M4777+L4777</f>
        <v>-7.3410350445872599</v>
      </c>
      <c r="O4777" s="13">
        <f t="shared" ref="O4777" si="1252">IF(M4777&gt;(L4777*-1),(M4777+L4777)*S$12,0)</f>
        <v>0</v>
      </c>
      <c r="P4777" s="13">
        <f t="shared" ref="P4777" si="1253">IF(M4777&lt;(L4777*-1),(M4777+L4777)*S$14,0)</f>
        <v>-0.19417037692933303</v>
      </c>
    </row>
    <row r="4778" spans="1:16">
      <c r="A4778">
        <v>4777</v>
      </c>
      <c r="B4778" s="13">
        <v>7</v>
      </c>
      <c r="C4778" s="13">
        <v>19</v>
      </c>
      <c r="D4778" s="13">
        <v>0</v>
      </c>
      <c r="E4778" s="14">
        <f t="shared" si="1248"/>
        <v>200</v>
      </c>
      <c r="F4778" s="24">
        <f>'1 Solar Profile'!E4780*S$10</f>
        <v>0</v>
      </c>
      <c r="G4778" s="24">
        <f>'2 Load Profile'!E4779</f>
        <v>0.47019994149859479</v>
      </c>
      <c r="H4778" s="24">
        <f t="shared" si="1240"/>
        <v>0.47019994149859479</v>
      </c>
      <c r="I4778" s="13">
        <f t="shared" si="1241"/>
        <v>0</v>
      </c>
      <c r="J4778" s="24">
        <f t="shared" si="1242"/>
        <v>0</v>
      </c>
      <c r="K4778" s="24">
        <f t="shared" si="1243"/>
        <v>0.47019994149859479</v>
      </c>
      <c r="L4778" s="13"/>
      <c r="M4778" s="24"/>
      <c r="N4778" s="24">
        <f t="shared" si="1251"/>
        <v>0</v>
      </c>
      <c r="O4778" s="13"/>
      <c r="P4778" s="13"/>
    </row>
    <row r="4779" spans="1:16">
      <c r="A4779">
        <v>4778</v>
      </c>
      <c r="B4779" s="13">
        <v>7</v>
      </c>
      <c r="C4779" s="13">
        <v>19</v>
      </c>
      <c r="D4779" s="13">
        <v>1</v>
      </c>
      <c r="E4779" s="14">
        <f t="shared" si="1248"/>
        <v>200</v>
      </c>
      <c r="F4779" s="24">
        <f>'1 Solar Profile'!E4781*S$10</f>
        <v>0</v>
      </c>
      <c r="G4779" s="24">
        <f>'2 Load Profile'!E4780</f>
        <v>0.41851930358071948</v>
      </c>
      <c r="H4779" s="24">
        <f t="shared" si="1240"/>
        <v>0.41851930358071948</v>
      </c>
      <c r="I4779" s="13">
        <f t="shared" si="1241"/>
        <v>0</v>
      </c>
      <c r="J4779" s="24">
        <f t="shared" si="1242"/>
        <v>0</v>
      </c>
      <c r="K4779" s="24">
        <f t="shared" si="1243"/>
        <v>0.41851930358071948</v>
      </c>
      <c r="L4779" s="13"/>
      <c r="M4779" s="24"/>
      <c r="N4779" s="24">
        <f t="shared" si="1251"/>
        <v>0</v>
      </c>
      <c r="O4779" s="13"/>
      <c r="P4779" s="13"/>
    </row>
    <row r="4780" spans="1:16">
      <c r="A4780">
        <v>4779</v>
      </c>
      <c r="B4780" s="13">
        <v>7</v>
      </c>
      <c r="C4780" s="13">
        <v>19</v>
      </c>
      <c r="D4780" s="13">
        <v>2</v>
      </c>
      <c r="E4780" s="14">
        <f t="shared" si="1248"/>
        <v>200</v>
      </c>
      <c r="F4780" s="24">
        <f>'1 Solar Profile'!E4782*S$10</f>
        <v>0</v>
      </c>
      <c r="G4780" s="24">
        <f>'2 Load Profile'!E4781</f>
        <v>0.40790184956947578</v>
      </c>
      <c r="H4780" s="24">
        <f t="shared" si="1240"/>
        <v>0.40790184956947578</v>
      </c>
      <c r="I4780" s="13">
        <f t="shared" si="1241"/>
        <v>0</v>
      </c>
      <c r="J4780" s="24">
        <f t="shared" si="1242"/>
        <v>0</v>
      </c>
      <c r="K4780" s="24">
        <f t="shared" si="1243"/>
        <v>0.40790184956947578</v>
      </c>
      <c r="L4780" s="13"/>
      <c r="M4780" s="24"/>
      <c r="N4780" s="24">
        <f t="shared" si="1251"/>
        <v>0</v>
      </c>
      <c r="O4780" s="13"/>
      <c r="P4780" s="13"/>
    </row>
    <row r="4781" spans="1:16">
      <c r="A4781">
        <v>4780</v>
      </c>
      <c r="B4781" s="13">
        <v>7</v>
      </c>
      <c r="C4781" s="13">
        <v>19</v>
      </c>
      <c r="D4781" s="13">
        <v>3</v>
      </c>
      <c r="E4781" s="14">
        <f t="shared" si="1248"/>
        <v>200</v>
      </c>
      <c r="F4781" s="24">
        <f>'1 Solar Profile'!E4783*S$10</f>
        <v>0</v>
      </c>
      <c r="G4781" s="24">
        <f>'2 Load Profile'!E4782</f>
        <v>0.40663698225026351</v>
      </c>
      <c r="H4781" s="24">
        <f t="shared" si="1240"/>
        <v>0.40663698225026351</v>
      </c>
      <c r="I4781" s="13">
        <f t="shared" si="1241"/>
        <v>0</v>
      </c>
      <c r="J4781" s="24">
        <f t="shared" si="1242"/>
        <v>0</v>
      </c>
      <c r="K4781" s="24">
        <f t="shared" si="1243"/>
        <v>0.40663698225026351</v>
      </c>
      <c r="L4781" s="13"/>
      <c r="M4781" s="24"/>
      <c r="N4781" s="24">
        <f t="shared" si="1251"/>
        <v>0</v>
      </c>
      <c r="O4781" s="13"/>
      <c r="P4781" s="13"/>
    </row>
    <row r="4782" spans="1:16">
      <c r="A4782">
        <v>4781</v>
      </c>
      <c r="B4782" s="13">
        <v>7</v>
      </c>
      <c r="C4782" s="13">
        <v>19</v>
      </c>
      <c r="D4782" s="13">
        <v>4</v>
      </c>
      <c r="E4782" s="14">
        <f t="shared" si="1248"/>
        <v>200</v>
      </c>
      <c r="F4782" s="24">
        <f>'1 Solar Profile'!E4784*S$10</f>
        <v>0</v>
      </c>
      <c r="G4782" s="24">
        <f>'2 Load Profile'!E4783</f>
        <v>0.45047781713169249</v>
      </c>
      <c r="H4782" s="24">
        <f t="shared" si="1240"/>
        <v>0.45047781713169249</v>
      </c>
      <c r="I4782" s="13">
        <f t="shared" si="1241"/>
        <v>0</v>
      </c>
      <c r="J4782" s="24">
        <f t="shared" si="1242"/>
        <v>0</v>
      </c>
      <c r="K4782" s="24">
        <f t="shared" si="1243"/>
        <v>0.45047781713169249</v>
      </c>
      <c r="L4782" s="13"/>
      <c r="M4782" s="24"/>
      <c r="N4782" s="24">
        <f t="shared" si="1251"/>
        <v>0</v>
      </c>
      <c r="O4782" s="13"/>
      <c r="P4782" s="13"/>
    </row>
    <row r="4783" spans="1:16">
      <c r="A4783">
        <v>4782</v>
      </c>
      <c r="B4783" s="13">
        <v>7</v>
      </c>
      <c r="C4783" s="13">
        <v>19</v>
      </c>
      <c r="D4783" s="13">
        <v>5</v>
      </c>
      <c r="E4783" s="14">
        <f t="shared" si="1248"/>
        <v>200</v>
      </c>
      <c r="F4783" s="24">
        <f>'1 Solar Profile'!E4785*S$10</f>
        <v>0.15533909999999998</v>
      </c>
      <c r="G4783" s="24">
        <f>'2 Load Profile'!E4784</f>
        <v>0.57056424617468826</v>
      </c>
      <c r="H4783" s="24">
        <f t="shared" si="1240"/>
        <v>0.41522514617468831</v>
      </c>
      <c r="I4783" s="13">
        <f t="shared" si="1241"/>
        <v>0</v>
      </c>
      <c r="J4783" s="24">
        <f t="shared" si="1242"/>
        <v>0.15533909999999998</v>
      </c>
      <c r="K4783" s="24">
        <f t="shared" si="1243"/>
        <v>0.41522514617468831</v>
      </c>
      <c r="L4783" s="13"/>
      <c r="M4783" s="24"/>
      <c r="N4783" s="24">
        <f t="shared" si="1251"/>
        <v>0</v>
      </c>
      <c r="O4783" s="13"/>
      <c r="P4783" s="13"/>
    </row>
    <row r="4784" spans="1:16">
      <c r="A4784">
        <v>4783</v>
      </c>
      <c r="B4784" s="13">
        <v>7</v>
      </c>
      <c r="C4784" s="13">
        <v>19</v>
      </c>
      <c r="D4784" s="13">
        <v>6</v>
      </c>
      <c r="E4784" s="14">
        <f t="shared" si="1248"/>
        <v>200</v>
      </c>
      <c r="F4784" s="24">
        <f>'1 Solar Profile'!E4786*S$10</f>
        <v>1.0178642250000001</v>
      </c>
      <c r="G4784" s="24">
        <f>'2 Load Profile'!E4785</f>
        <v>0.74001215550563193</v>
      </c>
      <c r="H4784" s="24">
        <f t="shared" si="1240"/>
        <v>-0.27785206949436814</v>
      </c>
      <c r="I4784" s="13">
        <f t="shared" si="1241"/>
        <v>-0.27785206949436814</v>
      </c>
      <c r="J4784" s="24">
        <f t="shared" si="1242"/>
        <v>0.74001215550563193</v>
      </c>
      <c r="K4784" s="24">
        <f t="shared" si="1243"/>
        <v>0</v>
      </c>
      <c r="L4784" s="13"/>
      <c r="M4784" s="24"/>
      <c r="N4784" s="24">
        <f t="shared" si="1251"/>
        <v>0</v>
      </c>
      <c r="O4784" s="13"/>
      <c r="P4784" s="13"/>
    </row>
    <row r="4785" spans="1:16">
      <c r="A4785">
        <v>4784</v>
      </c>
      <c r="B4785" s="13">
        <v>7</v>
      </c>
      <c r="C4785" s="13">
        <v>19</v>
      </c>
      <c r="D4785" s="13">
        <v>7</v>
      </c>
      <c r="E4785" s="14">
        <f t="shared" si="1248"/>
        <v>200</v>
      </c>
      <c r="F4785" s="24">
        <f>'1 Solar Profile'!E4787*S$10</f>
        <v>2.15061525</v>
      </c>
      <c r="G4785" s="24">
        <f>'2 Load Profile'!E4786</f>
        <v>0.68718232342008834</v>
      </c>
      <c r="H4785" s="24">
        <f t="shared" si="1240"/>
        <v>-1.4634329265799115</v>
      </c>
      <c r="I4785" s="13">
        <f t="shared" si="1241"/>
        <v>-1.4634329265799115</v>
      </c>
      <c r="J4785" s="24">
        <f t="shared" si="1242"/>
        <v>0.68718232342008845</v>
      </c>
      <c r="K4785" s="24">
        <f t="shared" si="1243"/>
        <v>0</v>
      </c>
      <c r="L4785" s="13"/>
      <c r="M4785" s="24"/>
      <c r="N4785" s="24">
        <f t="shared" si="1251"/>
        <v>0</v>
      </c>
      <c r="O4785" s="13"/>
      <c r="P4785" s="13"/>
    </row>
    <row r="4786" spans="1:16">
      <c r="A4786">
        <v>4785</v>
      </c>
      <c r="B4786" s="13">
        <v>7</v>
      </c>
      <c r="C4786" s="13">
        <v>19</v>
      </c>
      <c r="D4786" s="13">
        <v>8</v>
      </c>
      <c r="E4786" s="14">
        <f t="shared" si="1248"/>
        <v>200</v>
      </c>
      <c r="F4786" s="24">
        <f>'1 Solar Profile'!E4788*S$10</f>
        <v>3.1439330999999995</v>
      </c>
      <c r="G4786" s="24">
        <f>'2 Load Profile'!E4787</f>
        <v>0.63949436686378713</v>
      </c>
      <c r="H4786" s="24">
        <f t="shared" si="1240"/>
        <v>-2.5044387331362126</v>
      </c>
      <c r="I4786" s="13">
        <f t="shared" si="1241"/>
        <v>-2.5044387331362126</v>
      </c>
      <c r="J4786" s="24">
        <f t="shared" si="1242"/>
        <v>0.63949436686378691</v>
      </c>
      <c r="K4786" s="24">
        <f t="shared" si="1243"/>
        <v>0</v>
      </c>
      <c r="L4786" s="13"/>
      <c r="M4786" s="24"/>
      <c r="N4786" s="24">
        <f t="shared" si="1251"/>
        <v>0</v>
      </c>
      <c r="O4786" s="13"/>
      <c r="P4786" s="13"/>
    </row>
    <row r="4787" spans="1:16">
      <c r="A4787">
        <v>4786</v>
      </c>
      <c r="B4787" s="13">
        <v>7</v>
      </c>
      <c r="C4787" s="13">
        <v>19</v>
      </c>
      <c r="D4787" s="13">
        <v>9</v>
      </c>
      <c r="E4787" s="14">
        <f t="shared" si="1248"/>
        <v>200</v>
      </c>
      <c r="F4787" s="24">
        <f>'1 Solar Profile'!E4789*S$10</f>
        <v>3.8847453750000001</v>
      </c>
      <c r="G4787" s="24">
        <f>'2 Load Profile'!E4788</f>
        <v>0.64864966915320088</v>
      </c>
      <c r="H4787" s="24">
        <f t="shared" si="1240"/>
        <v>-3.2360957058467994</v>
      </c>
      <c r="I4787" s="13">
        <f t="shared" si="1241"/>
        <v>-3.2360957058467994</v>
      </c>
      <c r="J4787" s="24">
        <f t="shared" si="1242"/>
        <v>0.64864966915320066</v>
      </c>
      <c r="K4787" s="24">
        <f t="shared" si="1243"/>
        <v>0</v>
      </c>
      <c r="L4787" s="13"/>
      <c r="M4787" s="24"/>
      <c r="N4787" s="24">
        <f t="shared" si="1251"/>
        <v>0</v>
      </c>
      <c r="O4787" s="13"/>
      <c r="P4787" s="13"/>
    </row>
    <row r="4788" spans="1:16">
      <c r="A4788">
        <v>4787</v>
      </c>
      <c r="B4788" s="13">
        <v>7</v>
      </c>
      <c r="C4788" s="13">
        <v>19</v>
      </c>
      <c r="D4788" s="13">
        <v>10</v>
      </c>
      <c r="E4788" s="14">
        <f t="shared" si="1248"/>
        <v>200</v>
      </c>
      <c r="F4788" s="24">
        <f>'1 Solar Profile'!E4790*S$10</f>
        <v>4.3518683249999999</v>
      </c>
      <c r="G4788" s="24">
        <f>'2 Load Profile'!E4789</f>
        <v>0.66187012016147173</v>
      </c>
      <c r="H4788" s="24">
        <f t="shared" si="1240"/>
        <v>-3.689998204838528</v>
      </c>
      <c r="I4788" s="13">
        <f t="shared" si="1241"/>
        <v>-3.689998204838528</v>
      </c>
      <c r="J4788" s="24">
        <f t="shared" si="1242"/>
        <v>0.66187012016147184</v>
      </c>
      <c r="K4788" s="24">
        <f t="shared" si="1243"/>
        <v>0</v>
      </c>
      <c r="L4788" s="13"/>
      <c r="M4788" s="24"/>
      <c r="N4788" s="24">
        <f t="shared" si="1251"/>
        <v>0</v>
      </c>
      <c r="O4788" s="13"/>
      <c r="P4788" s="13"/>
    </row>
    <row r="4789" spans="1:16">
      <c r="A4789">
        <v>4788</v>
      </c>
      <c r="B4789" s="13">
        <v>7</v>
      </c>
      <c r="C4789" s="13">
        <v>19</v>
      </c>
      <c r="D4789" s="13">
        <v>11</v>
      </c>
      <c r="E4789" s="14">
        <f t="shared" si="1248"/>
        <v>200</v>
      </c>
      <c r="F4789" s="24">
        <f>'1 Solar Profile'!E4791*S$10</f>
        <v>4.5550259999999998</v>
      </c>
      <c r="G4789" s="24">
        <f>'2 Load Profile'!E4790</f>
        <v>0.64790261146806971</v>
      </c>
      <c r="H4789" s="24">
        <f t="shared" si="1240"/>
        <v>-3.9071233885319301</v>
      </c>
      <c r="I4789" s="13">
        <f t="shared" si="1241"/>
        <v>-3.9071233885319301</v>
      </c>
      <c r="J4789" s="24">
        <f t="shared" si="1242"/>
        <v>0.64790261146806971</v>
      </c>
      <c r="K4789" s="24">
        <f t="shared" si="1243"/>
        <v>0</v>
      </c>
      <c r="L4789" s="13"/>
      <c r="M4789" s="24"/>
      <c r="N4789" s="24">
        <f t="shared" si="1251"/>
        <v>0</v>
      </c>
      <c r="O4789" s="13"/>
      <c r="P4789" s="13"/>
    </row>
    <row r="4790" spans="1:16">
      <c r="A4790">
        <v>4789</v>
      </c>
      <c r="B4790" s="13">
        <v>7</v>
      </c>
      <c r="C4790" s="13">
        <v>19</v>
      </c>
      <c r="D4790" s="13">
        <v>12</v>
      </c>
      <c r="E4790" s="14">
        <f t="shared" si="1248"/>
        <v>200</v>
      </c>
      <c r="F4790" s="24">
        <f>'1 Solar Profile'!E4792*S$10</f>
        <v>4.38734205</v>
      </c>
      <c r="G4790" s="24">
        <f>'2 Load Profile'!E4791</f>
        <v>0.62797094773023066</v>
      </c>
      <c r="H4790" s="24">
        <f t="shared" si="1240"/>
        <v>-3.7593711022697693</v>
      </c>
      <c r="I4790" s="13">
        <f t="shared" si="1241"/>
        <v>-3.7593711022697693</v>
      </c>
      <c r="J4790" s="24">
        <f t="shared" si="1242"/>
        <v>0.62797094773023066</v>
      </c>
      <c r="K4790" s="24">
        <f t="shared" si="1243"/>
        <v>0</v>
      </c>
      <c r="L4790" s="13"/>
      <c r="M4790" s="24"/>
      <c r="N4790" s="24">
        <f t="shared" si="1251"/>
        <v>0</v>
      </c>
      <c r="O4790" s="13"/>
      <c r="P4790" s="13"/>
    </row>
    <row r="4791" spans="1:16">
      <c r="A4791">
        <v>4790</v>
      </c>
      <c r="B4791" s="13">
        <v>7</v>
      </c>
      <c r="C4791" s="13">
        <v>19</v>
      </c>
      <c r="D4791" s="13">
        <v>13</v>
      </c>
      <c r="E4791" s="14">
        <f t="shared" si="1248"/>
        <v>200</v>
      </c>
      <c r="F4791" s="24">
        <f>'1 Solar Profile'!E4793*S$10</f>
        <v>4.0996430999999998</v>
      </c>
      <c r="G4791" s="24">
        <f>'2 Load Profile'!E4792</f>
        <v>0.67763549446921711</v>
      </c>
      <c r="H4791" s="24">
        <f t="shared" si="1240"/>
        <v>-3.4220076055307826</v>
      </c>
      <c r="I4791" s="13">
        <f t="shared" si="1241"/>
        <v>-3.4220076055307826</v>
      </c>
      <c r="J4791" s="24">
        <f t="shared" si="1242"/>
        <v>0.67763549446921711</v>
      </c>
      <c r="K4791" s="24">
        <f t="shared" si="1243"/>
        <v>0</v>
      </c>
      <c r="L4791" s="13"/>
      <c r="M4791" s="24"/>
      <c r="N4791" s="24">
        <f t="shared" si="1251"/>
        <v>0</v>
      </c>
      <c r="O4791" s="13"/>
      <c r="P4791" s="13"/>
    </row>
    <row r="4792" spans="1:16">
      <c r="A4792">
        <v>4791</v>
      </c>
      <c r="B4792" s="13">
        <v>7</v>
      </c>
      <c r="C4792" s="13">
        <v>19</v>
      </c>
      <c r="D4792" s="13">
        <v>14</v>
      </c>
      <c r="E4792" s="14">
        <f t="shared" si="1248"/>
        <v>200</v>
      </c>
      <c r="F4792" s="24">
        <f>'1 Solar Profile'!E4794*S$10</f>
        <v>3.4757730000000002</v>
      </c>
      <c r="G4792" s="24">
        <f>'2 Load Profile'!E4793</f>
        <v>0.83666160558767555</v>
      </c>
      <c r="H4792" s="24">
        <f t="shared" si="1240"/>
        <v>-2.6391113944123248</v>
      </c>
      <c r="I4792" s="13">
        <f t="shared" si="1241"/>
        <v>-2.6391113944123248</v>
      </c>
      <c r="J4792" s="24">
        <f t="shared" si="1242"/>
        <v>0.83666160558767544</v>
      </c>
      <c r="K4792" s="24">
        <f t="shared" si="1243"/>
        <v>0</v>
      </c>
      <c r="L4792" s="13"/>
      <c r="M4792" s="24"/>
      <c r="N4792" s="24">
        <f t="shared" si="1251"/>
        <v>0</v>
      </c>
      <c r="O4792" s="13"/>
      <c r="P4792" s="13"/>
    </row>
    <row r="4793" spans="1:16">
      <c r="A4793">
        <v>4792</v>
      </c>
      <c r="B4793" s="13">
        <v>7</v>
      </c>
      <c r="C4793" s="13">
        <v>19</v>
      </c>
      <c r="D4793" s="13">
        <v>15</v>
      </c>
      <c r="E4793" s="14">
        <f t="shared" si="1248"/>
        <v>200</v>
      </c>
      <c r="F4793" s="24">
        <f>'1 Solar Profile'!E4795*S$10</f>
        <v>2.778676425</v>
      </c>
      <c r="G4793" s="24">
        <f>'2 Load Profile'!E4794</f>
        <v>1.113244054508957</v>
      </c>
      <c r="H4793" s="24">
        <f t="shared" si="1240"/>
        <v>-1.665432370491043</v>
      </c>
      <c r="I4793" s="13">
        <f t="shared" si="1241"/>
        <v>-1.665432370491043</v>
      </c>
      <c r="J4793" s="24">
        <f t="shared" si="1242"/>
        <v>1.113244054508957</v>
      </c>
      <c r="K4793" s="24">
        <f t="shared" si="1243"/>
        <v>0</v>
      </c>
      <c r="L4793" s="13"/>
      <c r="M4793" s="24"/>
      <c r="N4793" s="24">
        <f t="shared" si="1251"/>
        <v>0</v>
      </c>
      <c r="O4793" s="13"/>
      <c r="P4793" s="13"/>
    </row>
    <row r="4794" spans="1:16">
      <c r="A4794">
        <v>4793</v>
      </c>
      <c r="B4794" s="13">
        <v>7</v>
      </c>
      <c r="C4794" s="13">
        <v>19</v>
      </c>
      <c r="D4794" s="13">
        <v>16</v>
      </c>
      <c r="E4794" s="14">
        <f t="shared" si="1248"/>
        <v>200</v>
      </c>
      <c r="F4794" s="24">
        <f>'1 Solar Profile'!E4796*S$10</f>
        <v>1.84558815</v>
      </c>
      <c r="G4794" s="24">
        <f>'2 Load Profile'!E4795</f>
        <v>1.4684873033291399</v>
      </c>
      <c r="H4794" s="24">
        <f t="shared" si="1240"/>
        <v>-0.37710084667086008</v>
      </c>
      <c r="I4794" s="13">
        <f t="shared" si="1241"/>
        <v>-0.37710084667086008</v>
      </c>
      <c r="J4794" s="24">
        <f t="shared" si="1242"/>
        <v>1.4684873033291399</v>
      </c>
      <c r="K4794" s="24">
        <f t="shared" si="1243"/>
        <v>0</v>
      </c>
      <c r="L4794" s="13"/>
      <c r="M4794" s="24"/>
      <c r="N4794" s="24">
        <f t="shared" si="1251"/>
        <v>0</v>
      </c>
      <c r="O4794" s="13"/>
      <c r="P4794" s="13"/>
    </row>
    <row r="4795" spans="1:16">
      <c r="A4795">
        <v>4794</v>
      </c>
      <c r="B4795" s="13">
        <v>7</v>
      </c>
      <c r="C4795" s="13">
        <v>19</v>
      </c>
      <c r="D4795" s="13">
        <v>17</v>
      </c>
      <c r="E4795" s="14">
        <f t="shared" si="1248"/>
        <v>200</v>
      </c>
      <c r="F4795" s="24">
        <f>'1 Solar Profile'!E4797*S$10</f>
        <v>0.79374487500000002</v>
      </c>
      <c r="G4795" s="24">
        <f>'2 Load Profile'!E4796</f>
        <v>1.5464033873502656</v>
      </c>
      <c r="H4795" s="24">
        <f t="shared" si="1240"/>
        <v>0.7526585123502656</v>
      </c>
      <c r="I4795" s="13">
        <f t="shared" si="1241"/>
        <v>0</v>
      </c>
      <c r="J4795" s="24">
        <f t="shared" si="1242"/>
        <v>0.79374487500000002</v>
      </c>
      <c r="K4795" s="24">
        <f t="shared" si="1243"/>
        <v>0.7526585123502656</v>
      </c>
      <c r="L4795" s="13"/>
      <c r="M4795" s="24"/>
      <c r="N4795" s="24">
        <f t="shared" si="1251"/>
        <v>0</v>
      </c>
      <c r="O4795" s="13"/>
      <c r="P4795" s="13"/>
    </row>
    <row r="4796" spans="1:16">
      <c r="A4796">
        <v>4795</v>
      </c>
      <c r="B4796" s="13">
        <v>7</v>
      </c>
      <c r="C4796" s="13">
        <v>19</v>
      </c>
      <c r="D4796" s="13">
        <v>18</v>
      </c>
      <c r="E4796" s="14">
        <f t="shared" si="1248"/>
        <v>200</v>
      </c>
      <c r="F4796" s="24">
        <f>'1 Solar Profile'!E4798*S$10</f>
        <v>0.118403775</v>
      </c>
      <c r="G4796" s="24">
        <f>'2 Load Profile'!E4797</f>
        <v>1.5555347513687303</v>
      </c>
      <c r="H4796" s="24">
        <f t="shared" si="1240"/>
        <v>1.4371309763687303</v>
      </c>
      <c r="I4796" s="13">
        <f t="shared" si="1241"/>
        <v>0</v>
      </c>
      <c r="J4796" s="24">
        <f t="shared" si="1242"/>
        <v>0.118403775</v>
      </c>
      <c r="K4796" s="24">
        <f t="shared" si="1243"/>
        <v>1.4371309763687303</v>
      </c>
      <c r="L4796" s="13"/>
      <c r="M4796" s="24"/>
      <c r="N4796" s="24">
        <f t="shared" si="1251"/>
        <v>0</v>
      </c>
      <c r="O4796" s="13"/>
      <c r="P4796" s="13"/>
    </row>
    <row r="4797" spans="1:16">
      <c r="A4797">
        <v>4796</v>
      </c>
      <c r="B4797" s="13">
        <v>7</v>
      </c>
      <c r="C4797" s="13">
        <v>19</v>
      </c>
      <c r="D4797" s="13">
        <v>19</v>
      </c>
      <c r="E4797" s="14">
        <f t="shared" si="1248"/>
        <v>200</v>
      </c>
      <c r="F4797" s="24">
        <f>'1 Solar Profile'!E4799*S$10</f>
        <v>0</v>
      </c>
      <c r="G4797" s="24">
        <f>'2 Load Profile'!E4798</f>
        <v>1.6826831045269097</v>
      </c>
      <c r="H4797" s="24">
        <f t="shared" si="1240"/>
        <v>1.6826831045269097</v>
      </c>
      <c r="I4797" s="13">
        <f t="shared" si="1241"/>
        <v>0</v>
      </c>
      <c r="J4797" s="24">
        <f t="shared" si="1242"/>
        <v>0</v>
      </c>
      <c r="K4797" s="24">
        <f t="shared" si="1243"/>
        <v>1.6826831045269097</v>
      </c>
      <c r="L4797" s="13"/>
      <c r="M4797" s="24"/>
      <c r="N4797" s="24">
        <f t="shared" si="1251"/>
        <v>0</v>
      </c>
      <c r="O4797" s="13"/>
      <c r="P4797" s="13"/>
    </row>
    <row r="4798" spans="1:16">
      <c r="A4798">
        <v>4797</v>
      </c>
      <c r="B4798" s="13">
        <v>7</v>
      </c>
      <c r="C4798" s="13">
        <v>19</v>
      </c>
      <c r="D4798" s="13">
        <v>20</v>
      </c>
      <c r="E4798" s="14">
        <f t="shared" si="1248"/>
        <v>200</v>
      </c>
      <c r="F4798" s="24">
        <f>'1 Solar Profile'!E4800*S$10</f>
        <v>0</v>
      </c>
      <c r="G4798" s="24">
        <f>'2 Load Profile'!E4799</f>
        <v>1.7756078135071633</v>
      </c>
      <c r="H4798" s="24">
        <f t="shared" si="1240"/>
        <v>1.7756078135071633</v>
      </c>
      <c r="I4798" s="13">
        <f t="shared" si="1241"/>
        <v>0</v>
      </c>
      <c r="J4798" s="24">
        <f t="shared" si="1242"/>
        <v>0</v>
      </c>
      <c r="K4798" s="24">
        <f t="shared" si="1243"/>
        <v>1.7756078135071633</v>
      </c>
      <c r="L4798" s="13"/>
      <c r="M4798" s="24"/>
      <c r="N4798" s="24">
        <f t="shared" si="1251"/>
        <v>0</v>
      </c>
      <c r="O4798" s="24"/>
      <c r="P4798" s="24"/>
    </row>
    <row r="4799" spans="1:16">
      <c r="A4799">
        <v>4798</v>
      </c>
      <c r="B4799" s="13">
        <v>7</v>
      </c>
      <c r="C4799" s="13">
        <v>19</v>
      </c>
      <c r="D4799" s="13">
        <v>21</v>
      </c>
      <c r="E4799" s="14">
        <f t="shared" si="1248"/>
        <v>200</v>
      </c>
      <c r="F4799" s="24">
        <f>'1 Solar Profile'!E4801*S$10</f>
        <v>0</v>
      </c>
      <c r="G4799" s="24">
        <f>'2 Load Profile'!E4800</f>
        <v>1.4629804210957555</v>
      </c>
      <c r="H4799" s="24">
        <f t="shared" si="1240"/>
        <v>1.4629804210957555</v>
      </c>
      <c r="I4799" s="13">
        <f t="shared" si="1241"/>
        <v>0</v>
      </c>
      <c r="J4799" s="24">
        <f t="shared" si="1242"/>
        <v>0</v>
      </c>
      <c r="K4799" s="24">
        <f t="shared" si="1243"/>
        <v>1.4629804210957555</v>
      </c>
      <c r="L4799" s="13"/>
      <c r="M4799" s="24"/>
      <c r="N4799" s="24">
        <f t="shared" si="1251"/>
        <v>0</v>
      </c>
      <c r="O4799" s="13"/>
      <c r="P4799" s="13"/>
    </row>
    <row r="4800" spans="1:16">
      <c r="A4800">
        <v>4799</v>
      </c>
      <c r="B4800" s="13">
        <v>7</v>
      </c>
      <c r="C4800" s="13">
        <v>19</v>
      </c>
      <c r="D4800" s="13">
        <v>22</v>
      </c>
      <c r="E4800" s="14">
        <f t="shared" si="1248"/>
        <v>200</v>
      </c>
      <c r="F4800" s="24">
        <f>'1 Solar Profile'!E4802*S$10</f>
        <v>0</v>
      </c>
      <c r="G4800" s="24">
        <f>'2 Load Profile'!E4801</f>
        <v>1.063882223133721</v>
      </c>
      <c r="H4800" s="24">
        <f t="shared" ref="H4800:H4863" si="1254">G4800-F4800</f>
        <v>1.063882223133721</v>
      </c>
      <c r="I4800" s="13">
        <f t="shared" ref="I4800:I4863" si="1255">IF(H4800&lt;0,H4800,0)</f>
        <v>0</v>
      </c>
      <c r="J4800" s="24">
        <f t="shared" ref="J4800:J4863" si="1256">F4800+I4800</f>
        <v>0</v>
      </c>
      <c r="K4800" s="24">
        <f t="shared" ref="K4800:K4863" si="1257">IF(H4800&gt;0,H4800,0)</f>
        <v>1.063882223133721</v>
      </c>
      <c r="L4800" s="13"/>
      <c r="M4800" s="24"/>
      <c r="N4800" s="24">
        <f t="shared" si="1251"/>
        <v>0</v>
      </c>
      <c r="O4800" s="13"/>
      <c r="P4800" s="13"/>
    </row>
    <row r="4801" spans="1:16">
      <c r="A4801">
        <v>4800</v>
      </c>
      <c r="B4801" s="13">
        <v>7</v>
      </c>
      <c r="C4801" s="13">
        <v>19</v>
      </c>
      <c r="D4801" s="13">
        <v>23</v>
      </c>
      <c r="E4801" s="14">
        <f t="shared" si="1248"/>
        <v>200</v>
      </c>
      <c r="F4801" s="24">
        <f>'1 Solar Profile'!E4803*S$10</f>
        <v>0</v>
      </c>
      <c r="G4801" s="24">
        <f>'2 Load Profile'!E4802</f>
        <v>0.67144762881066733</v>
      </c>
      <c r="H4801" s="24">
        <f t="shared" si="1254"/>
        <v>0.67144762881066733</v>
      </c>
      <c r="I4801" s="13">
        <f t="shared" si="1255"/>
        <v>0</v>
      </c>
      <c r="J4801" s="24">
        <f t="shared" si="1256"/>
        <v>0</v>
      </c>
      <c r="K4801" s="24">
        <f t="shared" si="1257"/>
        <v>0.67144762881066733</v>
      </c>
      <c r="L4801" s="13">
        <f t="shared" ref="L4801" si="1258">SUM(I4778:I4801)</f>
        <v>-26.941964347802532</v>
      </c>
      <c r="M4801" s="24">
        <f t="shared" ref="M4801" si="1259">SUMIF(H4778:H4801,"&gt;0",H4778:H4801)</f>
        <v>11.415351719998649</v>
      </c>
      <c r="N4801" s="24">
        <f t="shared" si="1251"/>
        <v>-15.526612627803884</v>
      </c>
      <c r="O4801" s="13">
        <f t="shared" ref="O4801" si="1260">IF(M4801&gt;(L4801*-1),(M4801+L4801)*S$12,0)</f>
        <v>0</v>
      </c>
      <c r="P4801" s="13">
        <f t="shared" ref="P4801" si="1261">IF(M4801&lt;(L4801*-1),(M4801+L4801)*S$14,0)</f>
        <v>-0.41067890400541274</v>
      </c>
    </row>
    <row r="4802" spans="1:16">
      <c r="A4802">
        <v>4801</v>
      </c>
      <c r="B4802" s="13">
        <v>7</v>
      </c>
      <c r="C4802" s="13">
        <v>20</v>
      </c>
      <c r="D4802" s="13">
        <v>0</v>
      </c>
      <c r="E4802" s="14">
        <f t="shared" si="1248"/>
        <v>201</v>
      </c>
      <c r="F4802" s="24">
        <f>'1 Solar Profile'!E4804*S$10</f>
        <v>0</v>
      </c>
      <c r="G4802" s="24">
        <f>'2 Load Profile'!E4803</f>
        <v>0.47473441488087925</v>
      </c>
      <c r="H4802" s="24">
        <f t="shared" si="1254"/>
        <v>0.47473441488087925</v>
      </c>
      <c r="I4802" s="13">
        <f t="shared" si="1255"/>
        <v>0</v>
      </c>
      <c r="J4802" s="24">
        <f t="shared" si="1256"/>
        <v>0</v>
      </c>
      <c r="K4802" s="24">
        <f t="shared" si="1257"/>
        <v>0.47473441488087925</v>
      </c>
      <c r="L4802" s="13"/>
      <c r="M4802" s="24"/>
      <c r="N4802" s="24">
        <f t="shared" si="1251"/>
        <v>0</v>
      </c>
      <c r="O4802" s="13"/>
      <c r="P4802" s="13"/>
    </row>
    <row r="4803" spans="1:16">
      <c r="A4803">
        <v>4802</v>
      </c>
      <c r="B4803" s="13">
        <v>7</v>
      </c>
      <c r="C4803" s="13">
        <v>20</v>
      </c>
      <c r="D4803" s="13">
        <v>1</v>
      </c>
      <c r="E4803" s="14">
        <f t="shared" si="1248"/>
        <v>201</v>
      </c>
      <c r="F4803" s="24">
        <f>'1 Solar Profile'!E4805*S$10</f>
        <v>0</v>
      </c>
      <c r="G4803" s="24">
        <f>'2 Load Profile'!E4804</f>
        <v>0.41851930358071948</v>
      </c>
      <c r="H4803" s="24">
        <f t="shared" si="1254"/>
        <v>0.41851930358071948</v>
      </c>
      <c r="I4803" s="13">
        <f t="shared" si="1255"/>
        <v>0</v>
      </c>
      <c r="J4803" s="24">
        <f t="shared" si="1256"/>
        <v>0</v>
      </c>
      <c r="K4803" s="24">
        <f t="shared" si="1257"/>
        <v>0.41851930358071948</v>
      </c>
      <c r="L4803" s="13"/>
      <c r="M4803" s="24"/>
      <c r="N4803" s="24">
        <f t="shared" si="1251"/>
        <v>0</v>
      </c>
      <c r="O4803" s="13"/>
      <c r="P4803" s="13"/>
    </row>
    <row r="4804" spans="1:16">
      <c r="A4804">
        <v>4803</v>
      </c>
      <c r="B4804" s="13">
        <v>7</v>
      </c>
      <c r="C4804" s="13">
        <v>20</v>
      </c>
      <c r="D4804" s="13">
        <v>2</v>
      </c>
      <c r="E4804" s="14">
        <f t="shared" si="1248"/>
        <v>201</v>
      </c>
      <c r="F4804" s="24">
        <f>'1 Solar Profile'!E4806*S$10</f>
        <v>0</v>
      </c>
      <c r="G4804" s="24">
        <f>'2 Load Profile'!E4805</f>
        <v>0.40790184956947578</v>
      </c>
      <c r="H4804" s="24">
        <f t="shared" si="1254"/>
        <v>0.40790184956947578</v>
      </c>
      <c r="I4804" s="13">
        <f t="shared" si="1255"/>
        <v>0</v>
      </c>
      <c r="J4804" s="24">
        <f t="shared" si="1256"/>
        <v>0</v>
      </c>
      <c r="K4804" s="24">
        <f t="shared" si="1257"/>
        <v>0.40790184956947578</v>
      </c>
      <c r="L4804" s="13"/>
      <c r="M4804" s="24"/>
      <c r="N4804" s="24">
        <f t="shared" si="1251"/>
        <v>0</v>
      </c>
      <c r="O4804" s="13"/>
      <c r="P4804" s="13"/>
    </row>
    <row r="4805" spans="1:16">
      <c r="A4805">
        <v>4804</v>
      </c>
      <c r="B4805" s="13">
        <v>7</v>
      </c>
      <c r="C4805" s="13">
        <v>20</v>
      </c>
      <c r="D4805" s="13">
        <v>3</v>
      </c>
      <c r="E4805" s="14">
        <f t="shared" si="1248"/>
        <v>201</v>
      </c>
      <c r="F4805" s="24">
        <f>'1 Solar Profile'!E4807*S$10</f>
        <v>0</v>
      </c>
      <c r="G4805" s="24">
        <f>'2 Load Profile'!E4806</f>
        <v>0.40663698225026351</v>
      </c>
      <c r="H4805" s="24">
        <f t="shared" si="1254"/>
        <v>0.40663698225026351</v>
      </c>
      <c r="I4805" s="13">
        <f t="shared" si="1255"/>
        <v>0</v>
      </c>
      <c r="J4805" s="24">
        <f t="shared" si="1256"/>
        <v>0</v>
      </c>
      <c r="K4805" s="24">
        <f t="shared" si="1257"/>
        <v>0.40663698225026351</v>
      </c>
      <c r="L4805" s="13"/>
      <c r="M4805" s="24"/>
      <c r="N4805" s="24">
        <f t="shared" si="1251"/>
        <v>0</v>
      </c>
      <c r="O4805" s="13"/>
      <c r="P4805" s="13"/>
    </row>
    <row r="4806" spans="1:16">
      <c r="A4806">
        <v>4805</v>
      </c>
      <c r="B4806" s="13">
        <v>7</v>
      </c>
      <c r="C4806" s="13">
        <v>20</v>
      </c>
      <c r="D4806" s="13">
        <v>4</v>
      </c>
      <c r="E4806" s="14">
        <f t="shared" si="1248"/>
        <v>201</v>
      </c>
      <c r="F4806" s="24">
        <f>'1 Solar Profile'!E4808*S$10</f>
        <v>0</v>
      </c>
      <c r="G4806" s="24">
        <f>'2 Load Profile'!E4807</f>
        <v>0.45047781713169249</v>
      </c>
      <c r="H4806" s="24">
        <f t="shared" si="1254"/>
        <v>0.45047781713169249</v>
      </c>
      <c r="I4806" s="13">
        <f t="shared" si="1255"/>
        <v>0</v>
      </c>
      <c r="J4806" s="24">
        <f t="shared" si="1256"/>
        <v>0</v>
      </c>
      <c r="K4806" s="24">
        <f t="shared" si="1257"/>
        <v>0.45047781713169249</v>
      </c>
      <c r="L4806" s="13"/>
      <c r="M4806" s="24"/>
      <c r="N4806" s="24">
        <f t="shared" si="1251"/>
        <v>0</v>
      </c>
      <c r="O4806" s="13"/>
      <c r="P4806" s="13"/>
    </row>
    <row r="4807" spans="1:16">
      <c r="A4807">
        <v>4806</v>
      </c>
      <c r="B4807" s="13">
        <v>7</v>
      </c>
      <c r="C4807" s="13">
        <v>20</v>
      </c>
      <c r="D4807" s="13">
        <v>5</v>
      </c>
      <c r="E4807" s="14">
        <f t="shared" si="1248"/>
        <v>201</v>
      </c>
      <c r="F4807" s="24">
        <f>'1 Solar Profile'!E4809*S$10</f>
        <v>0.16677360000000002</v>
      </c>
      <c r="G4807" s="24">
        <f>'2 Load Profile'!E4808</f>
        <v>0.57056424617468826</v>
      </c>
      <c r="H4807" s="24">
        <f t="shared" si="1254"/>
        <v>0.40379064617468824</v>
      </c>
      <c r="I4807" s="13">
        <f t="shared" si="1255"/>
        <v>0</v>
      </c>
      <c r="J4807" s="24">
        <f t="shared" si="1256"/>
        <v>0.16677360000000002</v>
      </c>
      <c r="K4807" s="24">
        <f t="shared" si="1257"/>
        <v>0.40379064617468824</v>
      </c>
      <c r="L4807" s="13"/>
      <c r="M4807" s="24"/>
      <c r="N4807" s="24">
        <f t="shared" si="1251"/>
        <v>0</v>
      </c>
      <c r="O4807" s="13"/>
      <c r="P4807" s="13"/>
    </row>
    <row r="4808" spans="1:16">
      <c r="A4808">
        <v>4807</v>
      </c>
      <c r="B4808" s="13">
        <v>7</v>
      </c>
      <c r="C4808" s="13">
        <v>20</v>
      </c>
      <c r="D4808" s="13">
        <v>6</v>
      </c>
      <c r="E4808" s="14">
        <f t="shared" si="1248"/>
        <v>201</v>
      </c>
      <c r="F4808" s="24">
        <f>'1 Solar Profile'!E4810*S$10</f>
        <v>0.98640044999999976</v>
      </c>
      <c r="G4808" s="24">
        <f>'2 Load Profile'!E4809</f>
        <v>0.74001215550563193</v>
      </c>
      <c r="H4808" s="24">
        <f t="shared" si="1254"/>
        <v>-0.24638829449436783</v>
      </c>
      <c r="I4808" s="13">
        <f t="shared" si="1255"/>
        <v>-0.24638829449436783</v>
      </c>
      <c r="J4808" s="24">
        <f t="shared" si="1256"/>
        <v>0.74001215550563193</v>
      </c>
      <c r="K4808" s="24">
        <f t="shared" si="1257"/>
        <v>0</v>
      </c>
      <c r="L4808" s="13"/>
      <c r="M4808" s="24"/>
      <c r="N4808" s="24">
        <f t="shared" si="1251"/>
        <v>0</v>
      </c>
      <c r="O4808" s="13"/>
      <c r="P4808" s="13"/>
    </row>
    <row r="4809" spans="1:16">
      <c r="A4809">
        <v>4808</v>
      </c>
      <c r="B4809" s="13">
        <v>7</v>
      </c>
      <c r="C4809" s="13">
        <v>20</v>
      </c>
      <c r="D4809" s="13">
        <v>7</v>
      </c>
      <c r="E4809" s="14">
        <f t="shared" si="1248"/>
        <v>201</v>
      </c>
      <c r="F4809" s="24">
        <f>'1 Solar Profile'!E4811*S$10</f>
        <v>2.08975095</v>
      </c>
      <c r="G4809" s="24">
        <f>'2 Load Profile'!E4810</f>
        <v>0.68718232342008834</v>
      </c>
      <c r="H4809" s="24">
        <f t="shared" si="1254"/>
        <v>-1.4025686265799115</v>
      </c>
      <c r="I4809" s="13">
        <f t="shared" si="1255"/>
        <v>-1.4025686265799115</v>
      </c>
      <c r="J4809" s="24">
        <f t="shared" si="1256"/>
        <v>0.68718232342008845</v>
      </c>
      <c r="K4809" s="24">
        <f t="shared" si="1257"/>
        <v>0</v>
      </c>
      <c r="L4809" s="13"/>
      <c r="M4809" s="24"/>
      <c r="N4809" s="24">
        <f t="shared" si="1251"/>
        <v>0</v>
      </c>
      <c r="O4809" s="13"/>
      <c r="P4809" s="13"/>
    </row>
    <row r="4810" spans="1:16">
      <c r="A4810">
        <v>4809</v>
      </c>
      <c r="B4810" s="13">
        <v>7</v>
      </c>
      <c r="C4810" s="13">
        <v>20</v>
      </c>
      <c r="D4810" s="13">
        <v>8</v>
      </c>
      <c r="E4810" s="14">
        <f t="shared" si="1248"/>
        <v>201</v>
      </c>
      <c r="F4810" s="24">
        <f>'1 Solar Profile'!E4812*S$10</f>
        <v>3.0267956250000001</v>
      </c>
      <c r="G4810" s="24">
        <f>'2 Load Profile'!E4811</f>
        <v>0.63949436686378713</v>
      </c>
      <c r="H4810" s="24">
        <f t="shared" si="1254"/>
        <v>-2.3873012581362127</v>
      </c>
      <c r="I4810" s="13">
        <f t="shared" si="1255"/>
        <v>-2.3873012581362127</v>
      </c>
      <c r="J4810" s="24">
        <f t="shared" si="1256"/>
        <v>0.63949436686378736</v>
      </c>
      <c r="K4810" s="24">
        <f t="shared" si="1257"/>
        <v>0</v>
      </c>
      <c r="L4810" s="13"/>
      <c r="M4810" s="24"/>
      <c r="N4810" s="24">
        <f t="shared" si="1251"/>
        <v>0</v>
      </c>
      <c r="O4810" s="13"/>
      <c r="P4810" s="13"/>
    </row>
    <row r="4811" spans="1:16">
      <c r="A4811">
        <v>4810</v>
      </c>
      <c r="B4811" s="13">
        <v>7</v>
      </c>
      <c r="C4811" s="13">
        <v>20</v>
      </c>
      <c r="D4811" s="13">
        <v>9</v>
      </c>
      <c r="E4811" s="14">
        <f t="shared" si="1248"/>
        <v>201</v>
      </c>
      <c r="F4811" s="24">
        <f>'1 Solar Profile'!E4813*S$10</f>
        <v>3.7387239750000001</v>
      </c>
      <c r="G4811" s="24">
        <f>'2 Load Profile'!E4812</f>
        <v>0.64864966915320088</v>
      </c>
      <c r="H4811" s="24">
        <f t="shared" si="1254"/>
        <v>-3.090074305846799</v>
      </c>
      <c r="I4811" s="13">
        <f t="shared" si="1255"/>
        <v>-3.090074305846799</v>
      </c>
      <c r="J4811" s="24">
        <f t="shared" si="1256"/>
        <v>0.6486496691532011</v>
      </c>
      <c r="K4811" s="24">
        <f t="shared" si="1257"/>
        <v>0</v>
      </c>
      <c r="L4811" s="13"/>
      <c r="M4811" s="24"/>
      <c r="N4811" s="24">
        <f t="shared" si="1251"/>
        <v>0</v>
      </c>
      <c r="O4811" s="13"/>
      <c r="P4811" s="13"/>
    </row>
    <row r="4812" spans="1:16">
      <c r="A4812">
        <v>4811</v>
      </c>
      <c r="B4812" s="13">
        <v>7</v>
      </c>
      <c r="C4812" s="13">
        <v>20</v>
      </c>
      <c r="D4812" s="13">
        <v>10</v>
      </c>
      <c r="E4812" s="14">
        <f t="shared" si="1248"/>
        <v>201</v>
      </c>
      <c r="F4812" s="24">
        <f>'1 Solar Profile'!E4814*S$10</f>
        <v>3.5633020500000003</v>
      </c>
      <c r="G4812" s="24">
        <f>'2 Load Profile'!E4813</f>
        <v>0.66187012016147173</v>
      </c>
      <c r="H4812" s="24">
        <f t="shared" si="1254"/>
        <v>-2.9014319298385285</v>
      </c>
      <c r="I4812" s="13">
        <f t="shared" si="1255"/>
        <v>-2.9014319298385285</v>
      </c>
      <c r="J4812" s="24">
        <f t="shared" si="1256"/>
        <v>0.66187012016147184</v>
      </c>
      <c r="K4812" s="24">
        <f t="shared" si="1257"/>
        <v>0</v>
      </c>
      <c r="L4812" s="13"/>
      <c r="M4812" s="24"/>
      <c r="N4812" s="24">
        <f t="shared" si="1251"/>
        <v>0</v>
      </c>
      <c r="O4812" s="13"/>
      <c r="P4812" s="13"/>
    </row>
    <row r="4813" spans="1:16">
      <c r="A4813">
        <v>4812</v>
      </c>
      <c r="B4813" s="13">
        <v>7</v>
      </c>
      <c r="C4813" s="13">
        <v>20</v>
      </c>
      <c r="D4813" s="13">
        <v>11</v>
      </c>
      <c r="E4813" s="14">
        <f t="shared" si="1248"/>
        <v>201</v>
      </c>
      <c r="F4813" s="24">
        <f>'1 Solar Profile'!E4815*S$10</f>
        <v>3.4901921249999996</v>
      </c>
      <c r="G4813" s="24">
        <f>'2 Load Profile'!E4814</f>
        <v>0.64790261146806971</v>
      </c>
      <c r="H4813" s="24">
        <f t="shared" si="1254"/>
        <v>-2.8422895135319299</v>
      </c>
      <c r="I4813" s="13">
        <f t="shared" si="1255"/>
        <v>-2.8422895135319299</v>
      </c>
      <c r="J4813" s="24">
        <f t="shared" si="1256"/>
        <v>0.64790261146806971</v>
      </c>
      <c r="K4813" s="24">
        <f t="shared" si="1257"/>
        <v>0</v>
      </c>
      <c r="L4813" s="13"/>
      <c r="M4813" s="24"/>
      <c r="N4813" s="24">
        <f t="shared" si="1251"/>
        <v>0</v>
      </c>
      <c r="O4813" s="13"/>
      <c r="P4813" s="13"/>
    </row>
    <row r="4814" spans="1:16">
      <c r="A4814">
        <v>4813</v>
      </c>
      <c r="B4814" s="13">
        <v>7</v>
      </c>
      <c r="C4814" s="13">
        <v>20</v>
      </c>
      <c r="D4814" s="13">
        <v>12</v>
      </c>
      <c r="E4814" s="14">
        <f t="shared" si="1248"/>
        <v>201</v>
      </c>
      <c r="F4814" s="24">
        <f>'1 Solar Profile'!E4816*S$10</f>
        <v>3.1509213749999998</v>
      </c>
      <c r="G4814" s="24">
        <f>'2 Load Profile'!E4815</f>
        <v>0.62797094773023066</v>
      </c>
      <c r="H4814" s="24">
        <f t="shared" si="1254"/>
        <v>-2.5229504272697691</v>
      </c>
      <c r="I4814" s="13">
        <f t="shared" si="1255"/>
        <v>-2.5229504272697691</v>
      </c>
      <c r="J4814" s="24">
        <f t="shared" si="1256"/>
        <v>0.62797094773023066</v>
      </c>
      <c r="K4814" s="24">
        <f t="shared" si="1257"/>
        <v>0</v>
      </c>
      <c r="L4814" s="13"/>
      <c r="M4814" s="24"/>
      <c r="N4814" s="24">
        <f t="shared" si="1251"/>
        <v>0</v>
      </c>
      <c r="O4814" s="13"/>
      <c r="P4814" s="13"/>
    </row>
    <row r="4815" spans="1:16">
      <c r="A4815">
        <v>4814</v>
      </c>
      <c r="B4815" s="13">
        <v>7</v>
      </c>
      <c r="C4815" s="13">
        <v>20</v>
      </c>
      <c r="D4815" s="13">
        <v>13</v>
      </c>
      <c r="E4815" s="14">
        <f t="shared" si="1248"/>
        <v>201</v>
      </c>
      <c r="F4815" s="24">
        <f>'1 Solar Profile'!E4817*S$10</f>
        <v>1.6208608499999999</v>
      </c>
      <c r="G4815" s="24">
        <f>'2 Load Profile'!E4816</f>
        <v>0.61971241612012218</v>
      </c>
      <c r="H4815" s="24">
        <f t="shared" si="1254"/>
        <v>-1.0011484338798777</v>
      </c>
      <c r="I4815" s="13">
        <f t="shared" si="1255"/>
        <v>-1.0011484338798777</v>
      </c>
      <c r="J4815" s="24">
        <f t="shared" si="1256"/>
        <v>0.61971241612012218</v>
      </c>
      <c r="K4815" s="24">
        <f t="shared" si="1257"/>
        <v>0</v>
      </c>
      <c r="L4815" s="13"/>
      <c r="M4815" s="24"/>
      <c r="N4815" s="24">
        <f t="shared" si="1251"/>
        <v>0</v>
      </c>
      <c r="O4815" s="13"/>
      <c r="P4815" s="13"/>
    </row>
    <row r="4816" spans="1:16">
      <c r="A4816">
        <v>4815</v>
      </c>
      <c r="B4816" s="13">
        <v>7</v>
      </c>
      <c r="C4816" s="13">
        <v>20</v>
      </c>
      <c r="D4816" s="13">
        <v>14</v>
      </c>
      <c r="E4816" s="14">
        <f t="shared" si="1248"/>
        <v>201</v>
      </c>
      <c r="F4816" s="24">
        <f>'1 Solar Profile'!E4818*S$10</f>
        <v>1.1957084999999998</v>
      </c>
      <c r="G4816" s="24">
        <f>'2 Load Profile'!E4817</f>
        <v>0.64123597671423083</v>
      </c>
      <c r="H4816" s="24">
        <f t="shared" si="1254"/>
        <v>-0.55447252328576901</v>
      </c>
      <c r="I4816" s="13">
        <f t="shared" si="1255"/>
        <v>-0.55447252328576901</v>
      </c>
      <c r="J4816" s="24">
        <f t="shared" si="1256"/>
        <v>0.64123597671423083</v>
      </c>
      <c r="K4816" s="24">
        <f t="shared" si="1257"/>
        <v>0</v>
      </c>
      <c r="L4816" s="13"/>
      <c r="M4816" s="24"/>
      <c r="N4816" s="24">
        <f t="shared" si="1251"/>
        <v>0</v>
      </c>
      <c r="O4816" s="13"/>
      <c r="P4816" s="13"/>
    </row>
    <row r="4817" spans="1:16">
      <c r="A4817">
        <v>4816</v>
      </c>
      <c r="B4817" s="13">
        <v>7</v>
      </c>
      <c r="C4817" s="13">
        <v>20</v>
      </c>
      <c r="D4817" s="13">
        <v>15</v>
      </c>
      <c r="E4817" s="14">
        <f t="shared" si="1248"/>
        <v>201</v>
      </c>
      <c r="F4817" s="24">
        <f>'1 Solar Profile'!E4819*S$10</f>
        <v>2.1192176250000001</v>
      </c>
      <c r="G4817" s="24">
        <f>'2 Load Profile'!E4818</f>
        <v>0.73619390570527377</v>
      </c>
      <c r="H4817" s="24">
        <f t="shared" si="1254"/>
        <v>-1.3830237192947263</v>
      </c>
      <c r="I4817" s="13">
        <f t="shared" si="1255"/>
        <v>-1.3830237192947263</v>
      </c>
      <c r="J4817" s="24">
        <f t="shared" si="1256"/>
        <v>0.73619390570527377</v>
      </c>
      <c r="K4817" s="24">
        <f t="shared" si="1257"/>
        <v>0</v>
      </c>
      <c r="L4817" s="13"/>
      <c r="M4817" s="24"/>
      <c r="N4817" s="24">
        <f t="shared" si="1251"/>
        <v>0</v>
      </c>
      <c r="O4817" s="13"/>
      <c r="P4817" s="13"/>
    </row>
    <row r="4818" spans="1:16">
      <c r="A4818">
        <v>4817</v>
      </c>
      <c r="B4818" s="13">
        <v>7</v>
      </c>
      <c r="C4818" s="13">
        <v>20</v>
      </c>
      <c r="D4818" s="13">
        <v>16</v>
      </c>
      <c r="E4818" s="14">
        <f t="shared" si="1248"/>
        <v>201</v>
      </c>
      <c r="F4818" s="24">
        <f>'1 Solar Profile'!E4820*S$10</f>
        <v>1.2284448750000001</v>
      </c>
      <c r="G4818" s="24">
        <f>'2 Load Profile'!E4819</f>
        <v>0.89134550758316811</v>
      </c>
      <c r="H4818" s="24">
        <f t="shared" si="1254"/>
        <v>-0.337099367416832</v>
      </c>
      <c r="I4818" s="13">
        <f t="shared" si="1255"/>
        <v>-0.337099367416832</v>
      </c>
      <c r="J4818" s="24">
        <f t="shared" si="1256"/>
        <v>0.89134550758316811</v>
      </c>
      <c r="K4818" s="24">
        <f t="shared" si="1257"/>
        <v>0</v>
      </c>
      <c r="L4818" s="13"/>
      <c r="M4818" s="24"/>
      <c r="N4818" s="24">
        <f t="shared" si="1251"/>
        <v>0</v>
      </c>
      <c r="O4818" s="13"/>
      <c r="P4818" s="13"/>
    </row>
    <row r="4819" spans="1:16">
      <c r="A4819">
        <v>4818</v>
      </c>
      <c r="B4819" s="13">
        <v>7</v>
      </c>
      <c r="C4819" s="13">
        <v>20</v>
      </c>
      <c r="D4819" s="13">
        <v>17</v>
      </c>
      <c r="E4819" s="14">
        <f t="shared" si="1248"/>
        <v>201</v>
      </c>
      <c r="F4819" s="24">
        <f>'1 Solar Profile'!E4821*S$10</f>
        <v>0.67665779999999998</v>
      </c>
      <c r="G4819" s="24">
        <f>'2 Load Profile'!E4820</f>
        <v>0.97295039221289981</v>
      </c>
      <c r="H4819" s="24">
        <f t="shared" si="1254"/>
        <v>0.29629259221289983</v>
      </c>
      <c r="I4819" s="13">
        <f t="shared" si="1255"/>
        <v>0</v>
      </c>
      <c r="J4819" s="24">
        <f t="shared" si="1256"/>
        <v>0.67665779999999998</v>
      </c>
      <c r="K4819" s="24">
        <f t="shared" si="1257"/>
        <v>0.29629259221289983</v>
      </c>
      <c r="L4819" s="13"/>
      <c r="M4819" s="24"/>
      <c r="N4819" s="24">
        <f t="shared" si="1251"/>
        <v>0</v>
      </c>
      <c r="O4819" s="13"/>
      <c r="P4819" s="13"/>
    </row>
    <row r="4820" spans="1:16">
      <c r="A4820">
        <v>4819</v>
      </c>
      <c r="B4820" s="13">
        <v>7</v>
      </c>
      <c r="C4820" s="13">
        <v>20</v>
      </c>
      <c r="D4820" s="13">
        <v>18</v>
      </c>
      <c r="E4820" s="14">
        <f t="shared" si="1248"/>
        <v>201</v>
      </c>
      <c r="F4820" s="24">
        <f>'1 Solar Profile'!E4822*S$10</f>
        <v>0.15020145000000001</v>
      </c>
      <c r="G4820" s="24">
        <f>'2 Load Profile'!E4821</f>
        <v>1.0116380937949545</v>
      </c>
      <c r="H4820" s="24">
        <f t="shared" si="1254"/>
        <v>0.86143664379495455</v>
      </c>
      <c r="I4820" s="13">
        <f t="shared" si="1255"/>
        <v>0</v>
      </c>
      <c r="J4820" s="24">
        <f t="shared" si="1256"/>
        <v>0.15020145000000001</v>
      </c>
      <c r="K4820" s="24">
        <f t="shared" si="1257"/>
        <v>0.86143664379495455</v>
      </c>
      <c r="L4820" s="13"/>
      <c r="M4820" s="24"/>
      <c r="N4820" s="24">
        <f t="shared" si="1251"/>
        <v>0</v>
      </c>
      <c r="O4820" s="13"/>
      <c r="P4820" s="13"/>
    </row>
    <row r="4821" spans="1:16">
      <c r="A4821">
        <v>4820</v>
      </c>
      <c r="B4821" s="13">
        <v>7</v>
      </c>
      <c r="C4821" s="13">
        <v>20</v>
      </c>
      <c r="D4821" s="13">
        <v>19</v>
      </c>
      <c r="E4821" s="14">
        <f t="shared" si="1248"/>
        <v>201</v>
      </c>
      <c r="F4821" s="24">
        <f>'1 Solar Profile'!E4823*S$10</f>
        <v>0</v>
      </c>
      <c r="G4821" s="24">
        <f>'2 Load Profile'!E4822</f>
        <v>1.1920388567054341</v>
      </c>
      <c r="H4821" s="24">
        <f t="shared" si="1254"/>
        <v>1.1920388567054341</v>
      </c>
      <c r="I4821" s="13">
        <f t="shared" si="1255"/>
        <v>0</v>
      </c>
      <c r="J4821" s="24">
        <f t="shared" si="1256"/>
        <v>0</v>
      </c>
      <c r="K4821" s="24">
        <f t="shared" si="1257"/>
        <v>1.1920388567054341</v>
      </c>
      <c r="L4821" s="13"/>
      <c r="M4821" s="24"/>
      <c r="N4821" s="24">
        <f t="shared" si="1251"/>
        <v>0</v>
      </c>
      <c r="O4821" s="13"/>
      <c r="P4821" s="13"/>
    </row>
    <row r="4822" spans="1:16">
      <c r="A4822">
        <v>4821</v>
      </c>
      <c r="B4822" s="13">
        <v>7</v>
      </c>
      <c r="C4822" s="13">
        <v>20</v>
      </c>
      <c r="D4822" s="13">
        <v>20</v>
      </c>
      <c r="E4822" s="14">
        <f t="shared" si="1248"/>
        <v>201</v>
      </c>
      <c r="F4822" s="24">
        <f>'1 Solar Profile'!E4824*S$10</f>
        <v>0</v>
      </c>
      <c r="G4822" s="24">
        <f>'2 Load Profile'!E4823</f>
        <v>1.3580067079592355</v>
      </c>
      <c r="H4822" s="24">
        <f t="shared" si="1254"/>
        <v>1.3580067079592355</v>
      </c>
      <c r="I4822" s="13">
        <f t="shared" si="1255"/>
        <v>0</v>
      </c>
      <c r="J4822" s="24">
        <f t="shared" si="1256"/>
        <v>0</v>
      </c>
      <c r="K4822" s="24">
        <f t="shared" si="1257"/>
        <v>1.3580067079592355</v>
      </c>
      <c r="L4822" s="13"/>
      <c r="M4822" s="24"/>
      <c r="N4822" s="24">
        <f t="shared" si="1251"/>
        <v>0</v>
      </c>
      <c r="O4822" s="24"/>
      <c r="P4822" s="24"/>
    </row>
    <row r="4823" spans="1:16">
      <c r="A4823">
        <v>4822</v>
      </c>
      <c r="B4823" s="13">
        <v>7</v>
      </c>
      <c r="C4823" s="13">
        <v>20</v>
      </c>
      <c r="D4823" s="13">
        <v>21</v>
      </c>
      <c r="E4823" s="14">
        <f t="shared" si="1248"/>
        <v>201</v>
      </c>
      <c r="F4823" s="24">
        <f>'1 Solar Profile'!E4825*S$10</f>
        <v>0</v>
      </c>
      <c r="G4823" s="24">
        <f>'2 Load Profile'!E4824</f>
        <v>1.1215805458785291</v>
      </c>
      <c r="H4823" s="24">
        <f t="shared" si="1254"/>
        <v>1.1215805458785291</v>
      </c>
      <c r="I4823" s="13">
        <f t="shared" si="1255"/>
        <v>0</v>
      </c>
      <c r="J4823" s="24">
        <f t="shared" si="1256"/>
        <v>0</v>
      </c>
      <c r="K4823" s="24">
        <f t="shared" si="1257"/>
        <v>1.1215805458785291</v>
      </c>
      <c r="L4823" s="13"/>
      <c r="M4823" s="24"/>
      <c r="N4823" s="24">
        <f t="shared" si="1251"/>
        <v>0</v>
      </c>
      <c r="O4823" s="13"/>
      <c r="P4823" s="13"/>
    </row>
    <row r="4824" spans="1:16">
      <c r="A4824">
        <v>4823</v>
      </c>
      <c r="B4824" s="13">
        <v>7</v>
      </c>
      <c r="C4824" s="13">
        <v>20</v>
      </c>
      <c r="D4824" s="13">
        <v>22</v>
      </c>
      <c r="E4824" s="14">
        <f t="shared" ref="E4824:E4887" si="1262">IF(D4824&lt;D4823, E4823+1,E4823)</f>
        <v>201</v>
      </c>
      <c r="F4824" s="24">
        <f>'1 Solar Profile'!E4826*S$10</f>
        <v>0</v>
      </c>
      <c r="G4824" s="24">
        <f>'2 Load Profile'!E4825</f>
        <v>0.84999415821555047</v>
      </c>
      <c r="H4824" s="24">
        <f t="shared" si="1254"/>
        <v>0.84999415821555047</v>
      </c>
      <c r="I4824" s="13">
        <f t="shared" si="1255"/>
        <v>0</v>
      </c>
      <c r="J4824" s="24">
        <f t="shared" si="1256"/>
        <v>0</v>
      </c>
      <c r="K4824" s="24">
        <f t="shared" si="1257"/>
        <v>0.84999415821555047</v>
      </c>
      <c r="L4824" s="13"/>
      <c r="M4824" s="24"/>
      <c r="N4824" s="24">
        <f t="shared" si="1251"/>
        <v>0</v>
      </c>
      <c r="O4824" s="13"/>
      <c r="P4824" s="13"/>
    </row>
    <row r="4825" spans="1:16">
      <c r="A4825">
        <v>4824</v>
      </c>
      <c r="B4825" s="13">
        <v>7</v>
      </c>
      <c r="C4825" s="13">
        <v>20</v>
      </c>
      <c r="D4825" s="13">
        <v>23</v>
      </c>
      <c r="E4825" s="14">
        <f t="shared" si="1262"/>
        <v>201</v>
      </c>
      <c r="F4825" s="24">
        <f>'1 Solar Profile'!E4827*S$10</f>
        <v>0</v>
      </c>
      <c r="G4825" s="24">
        <f>'2 Load Profile'!E4826</f>
        <v>0.57816570046289717</v>
      </c>
      <c r="H4825" s="24">
        <f t="shared" si="1254"/>
        <v>0.57816570046289717</v>
      </c>
      <c r="I4825" s="13">
        <f t="shared" si="1255"/>
        <v>0</v>
      </c>
      <c r="J4825" s="24">
        <f t="shared" si="1256"/>
        <v>0</v>
      </c>
      <c r="K4825" s="24">
        <f t="shared" si="1257"/>
        <v>0.57816570046289717</v>
      </c>
      <c r="L4825" s="13">
        <f t="shared" ref="L4825" si="1263">SUM(I4802:I4825)</f>
        <v>-18.668748399574724</v>
      </c>
      <c r="M4825" s="24">
        <f t="shared" ref="M4825" si="1264">SUMIF(H4802:H4825,"&gt;0",H4802:H4825)</f>
        <v>8.8195762188172182</v>
      </c>
      <c r="N4825" s="24">
        <f t="shared" si="1251"/>
        <v>-9.8491721807575061</v>
      </c>
      <c r="O4825" s="13">
        <f t="shared" ref="O4825" si="1265">IF(M4825&gt;(L4825*-1),(M4825+L4825)*S$12,0)</f>
        <v>0</v>
      </c>
      <c r="P4825" s="13">
        <f t="shared" ref="P4825" si="1266">IF(M4825&lt;(L4825*-1),(M4825+L4825)*S$14,0)</f>
        <v>-0.26051060418103605</v>
      </c>
    </row>
    <row r="4826" spans="1:16">
      <c r="A4826">
        <v>4825</v>
      </c>
      <c r="B4826" s="13">
        <v>7</v>
      </c>
      <c r="C4826" s="13">
        <v>21</v>
      </c>
      <c r="D4826" s="13">
        <v>0</v>
      </c>
      <c r="E4826" s="14">
        <f t="shared" si="1262"/>
        <v>202</v>
      </c>
      <c r="F4826" s="24">
        <f>'1 Solar Profile'!E4828*S$10</f>
        <v>0</v>
      </c>
      <c r="G4826" s="24">
        <f>'2 Load Profile'!E4827</f>
        <v>0.47019994149859479</v>
      </c>
      <c r="H4826" s="24">
        <f t="shared" si="1254"/>
        <v>0.47019994149859479</v>
      </c>
      <c r="I4826" s="13">
        <f t="shared" si="1255"/>
        <v>0</v>
      </c>
      <c r="J4826" s="24">
        <f t="shared" si="1256"/>
        <v>0</v>
      </c>
      <c r="K4826" s="24">
        <f t="shared" si="1257"/>
        <v>0.47019994149859479</v>
      </c>
      <c r="L4826" s="13"/>
      <c r="M4826" s="24"/>
      <c r="N4826" s="24">
        <f t="shared" si="1251"/>
        <v>0</v>
      </c>
      <c r="O4826" s="13"/>
      <c r="P4826" s="13"/>
    </row>
    <row r="4827" spans="1:16">
      <c r="A4827">
        <v>4826</v>
      </c>
      <c r="B4827" s="13">
        <v>7</v>
      </c>
      <c r="C4827" s="13">
        <v>21</v>
      </c>
      <c r="D4827" s="13">
        <v>1</v>
      </c>
      <c r="E4827" s="14">
        <f t="shared" si="1262"/>
        <v>202</v>
      </c>
      <c r="F4827" s="24">
        <f>'1 Solar Profile'!E4829*S$10</f>
        <v>0</v>
      </c>
      <c r="G4827" s="24">
        <f>'2 Load Profile'!E4828</f>
        <v>0.41851930358071948</v>
      </c>
      <c r="H4827" s="24">
        <f t="shared" si="1254"/>
        <v>0.41851930358071948</v>
      </c>
      <c r="I4827" s="13">
        <f t="shared" si="1255"/>
        <v>0</v>
      </c>
      <c r="J4827" s="24">
        <f t="shared" si="1256"/>
        <v>0</v>
      </c>
      <c r="K4827" s="24">
        <f t="shared" si="1257"/>
        <v>0.41851930358071948</v>
      </c>
      <c r="L4827" s="13"/>
      <c r="M4827" s="24"/>
      <c r="N4827" s="24">
        <f t="shared" si="1251"/>
        <v>0</v>
      </c>
      <c r="O4827" s="13"/>
      <c r="P4827" s="13"/>
    </row>
    <row r="4828" spans="1:16">
      <c r="A4828">
        <v>4827</v>
      </c>
      <c r="B4828" s="13">
        <v>7</v>
      </c>
      <c r="C4828" s="13">
        <v>21</v>
      </c>
      <c r="D4828" s="13">
        <v>2</v>
      </c>
      <c r="E4828" s="14">
        <f t="shared" si="1262"/>
        <v>202</v>
      </c>
      <c r="F4828" s="24">
        <f>'1 Solar Profile'!E4830*S$10</f>
        <v>0</v>
      </c>
      <c r="G4828" s="24">
        <f>'2 Load Profile'!E4829</f>
        <v>0.40790184956947578</v>
      </c>
      <c r="H4828" s="24">
        <f t="shared" si="1254"/>
        <v>0.40790184956947578</v>
      </c>
      <c r="I4828" s="13">
        <f t="shared" si="1255"/>
        <v>0</v>
      </c>
      <c r="J4828" s="24">
        <f t="shared" si="1256"/>
        <v>0</v>
      </c>
      <c r="K4828" s="24">
        <f t="shared" si="1257"/>
        <v>0.40790184956947578</v>
      </c>
      <c r="L4828" s="13"/>
      <c r="M4828" s="24"/>
      <c r="N4828" s="24">
        <f t="shared" si="1251"/>
        <v>0</v>
      </c>
      <c r="O4828" s="13"/>
      <c r="P4828" s="13"/>
    </row>
    <row r="4829" spans="1:16">
      <c r="A4829">
        <v>4828</v>
      </c>
      <c r="B4829" s="13">
        <v>7</v>
      </c>
      <c r="C4829" s="13">
        <v>21</v>
      </c>
      <c r="D4829" s="13">
        <v>3</v>
      </c>
      <c r="E4829" s="14">
        <f t="shared" si="1262"/>
        <v>202</v>
      </c>
      <c r="F4829" s="24">
        <f>'1 Solar Profile'!E4831*S$10</f>
        <v>0</v>
      </c>
      <c r="G4829" s="24">
        <f>'2 Load Profile'!E4830</f>
        <v>0.40663698225026351</v>
      </c>
      <c r="H4829" s="24">
        <f t="shared" si="1254"/>
        <v>0.40663698225026351</v>
      </c>
      <c r="I4829" s="13">
        <f t="shared" si="1255"/>
        <v>0</v>
      </c>
      <c r="J4829" s="24">
        <f t="shared" si="1256"/>
        <v>0</v>
      </c>
      <c r="K4829" s="24">
        <f t="shared" si="1257"/>
        <v>0.40663698225026351</v>
      </c>
      <c r="L4829" s="13"/>
      <c r="M4829" s="24"/>
      <c r="N4829" s="24">
        <f t="shared" si="1251"/>
        <v>0</v>
      </c>
      <c r="O4829" s="13"/>
      <c r="P4829" s="13"/>
    </row>
    <row r="4830" spans="1:16">
      <c r="A4830">
        <v>4829</v>
      </c>
      <c r="B4830" s="13">
        <v>7</v>
      </c>
      <c r="C4830" s="13">
        <v>21</v>
      </c>
      <c r="D4830" s="13">
        <v>4</v>
      </c>
      <c r="E4830" s="14">
        <f t="shared" si="1262"/>
        <v>202</v>
      </c>
      <c r="F4830" s="24">
        <f>'1 Solar Profile'!E4832*S$10</f>
        <v>0</v>
      </c>
      <c r="G4830" s="24">
        <f>'2 Load Profile'!E4831</f>
        <v>0.45047781713169249</v>
      </c>
      <c r="H4830" s="24">
        <f t="shared" si="1254"/>
        <v>0.45047781713169249</v>
      </c>
      <c r="I4830" s="13">
        <f t="shared" si="1255"/>
        <v>0</v>
      </c>
      <c r="J4830" s="24">
        <f t="shared" si="1256"/>
        <v>0</v>
      </c>
      <c r="K4830" s="24">
        <f t="shared" si="1257"/>
        <v>0.45047781713169249</v>
      </c>
      <c r="L4830" s="13"/>
      <c r="M4830" s="24"/>
      <c r="N4830" s="24">
        <f t="shared" si="1251"/>
        <v>0</v>
      </c>
      <c r="O4830" s="13"/>
      <c r="P4830" s="13"/>
    </row>
    <row r="4831" spans="1:16">
      <c r="A4831">
        <v>4830</v>
      </c>
      <c r="B4831" s="13">
        <v>7</v>
      </c>
      <c r="C4831" s="13">
        <v>21</v>
      </c>
      <c r="D4831" s="13">
        <v>5</v>
      </c>
      <c r="E4831" s="14">
        <f t="shared" si="1262"/>
        <v>202</v>
      </c>
      <c r="F4831" s="24">
        <f>'1 Solar Profile'!E4833*S$10</f>
        <v>0.19928789999999999</v>
      </c>
      <c r="G4831" s="24">
        <f>'2 Load Profile'!E4832</f>
        <v>0.57056424617468826</v>
      </c>
      <c r="H4831" s="24">
        <f t="shared" si="1254"/>
        <v>0.3712763461746883</v>
      </c>
      <c r="I4831" s="13">
        <f t="shared" si="1255"/>
        <v>0</v>
      </c>
      <c r="J4831" s="24">
        <f t="shared" si="1256"/>
        <v>0.19928789999999999</v>
      </c>
      <c r="K4831" s="24">
        <f t="shared" si="1257"/>
        <v>0.3712763461746883</v>
      </c>
      <c r="L4831" s="13"/>
      <c r="M4831" s="24"/>
      <c r="N4831" s="24">
        <f t="shared" si="1251"/>
        <v>0</v>
      </c>
      <c r="O4831" s="13"/>
      <c r="P4831" s="13"/>
    </row>
    <row r="4832" spans="1:16">
      <c r="A4832">
        <v>4831</v>
      </c>
      <c r="B4832" s="13">
        <v>7</v>
      </c>
      <c r="C4832" s="13">
        <v>21</v>
      </c>
      <c r="D4832" s="13">
        <v>6</v>
      </c>
      <c r="E4832" s="14">
        <f t="shared" si="1262"/>
        <v>202</v>
      </c>
      <c r="F4832" s="24">
        <f>'1 Solar Profile'!E4834*S$10</f>
        <v>0.90108112500000004</v>
      </c>
      <c r="G4832" s="24">
        <f>'2 Load Profile'!E4833</f>
        <v>0.74001215550563193</v>
      </c>
      <c r="H4832" s="24">
        <f t="shared" si="1254"/>
        <v>-0.16106896949436811</v>
      </c>
      <c r="I4832" s="13">
        <f t="shared" si="1255"/>
        <v>-0.16106896949436811</v>
      </c>
      <c r="J4832" s="24">
        <f t="shared" si="1256"/>
        <v>0.74001215550563193</v>
      </c>
      <c r="K4832" s="24">
        <f t="shared" si="1257"/>
        <v>0</v>
      </c>
      <c r="L4832" s="13"/>
      <c r="M4832" s="24"/>
      <c r="N4832" s="24">
        <f t="shared" si="1251"/>
        <v>0</v>
      </c>
      <c r="O4832" s="13"/>
      <c r="P4832" s="13"/>
    </row>
    <row r="4833" spans="1:16">
      <c r="A4833">
        <v>4832</v>
      </c>
      <c r="B4833" s="13">
        <v>7</v>
      </c>
      <c r="C4833" s="13">
        <v>21</v>
      </c>
      <c r="D4833" s="13">
        <v>7</v>
      </c>
      <c r="E4833" s="14">
        <f t="shared" si="1262"/>
        <v>202</v>
      </c>
      <c r="F4833" s="24">
        <f>'1 Solar Profile'!E4835*S$10</f>
        <v>1.8089694000000001</v>
      </c>
      <c r="G4833" s="24">
        <f>'2 Load Profile'!E4834</f>
        <v>0.68718232342008834</v>
      </c>
      <c r="H4833" s="24">
        <f t="shared" si="1254"/>
        <v>-1.1217870765799116</v>
      </c>
      <c r="I4833" s="13">
        <f t="shared" si="1255"/>
        <v>-1.1217870765799116</v>
      </c>
      <c r="J4833" s="24">
        <f t="shared" si="1256"/>
        <v>0.68718232342008845</v>
      </c>
      <c r="K4833" s="24">
        <f t="shared" si="1257"/>
        <v>0</v>
      </c>
      <c r="L4833" s="13"/>
      <c r="M4833" s="24"/>
      <c r="N4833" s="24">
        <f t="shared" si="1251"/>
        <v>0</v>
      </c>
      <c r="O4833" s="13"/>
      <c r="P4833" s="13"/>
    </row>
    <row r="4834" spans="1:16">
      <c r="A4834">
        <v>4833</v>
      </c>
      <c r="B4834" s="13">
        <v>7</v>
      </c>
      <c r="C4834" s="13">
        <v>21</v>
      </c>
      <c r="D4834" s="13">
        <v>8</v>
      </c>
      <c r="E4834" s="14">
        <f t="shared" si="1262"/>
        <v>202</v>
      </c>
      <c r="F4834" s="24">
        <f>'1 Solar Profile'!E4836*S$10</f>
        <v>2.5611453000000002</v>
      </c>
      <c r="G4834" s="24">
        <f>'2 Load Profile'!E4835</f>
        <v>0.63949436686378713</v>
      </c>
      <c r="H4834" s="24">
        <f t="shared" si="1254"/>
        <v>-1.921650933136213</v>
      </c>
      <c r="I4834" s="13">
        <f t="shared" si="1255"/>
        <v>-1.921650933136213</v>
      </c>
      <c r="J4834" s="24">
        <f t="shared" si="1256"/>
        <v>0.63949436686378713</v>
      </c>
      <c r="K4834" s="24">
        <f t="shared" si="1257"/>
        <v>0</v>
      </c>
      <c r="L4834" s="13"/>
      <c r="M4834" s="24"/>
      <c r="N4834" s="24">
        <f t="shared" si="1251"/>
        <v>0</v>
      </c>
      <c r="O4834" s="13"/>
      <c r="P4834" s="13"/>
    </row>
    <row r="4835" spans="1:16">
      <c r="A4835">
        <v>4834</v>
      </c>
      <c r="B4835" s="13">
        <v>7</v>
      </c>
      <c r="C4835" s="13">
        <v>21</v>
      </c>
      <c r="D4835" s="13">
        <v>9</v>
      </c>
      <c r="E4835" s="14">
        <f t="shared" si="1262"/>
        <v>202</v>
      </c>
      <c r="F4835" s="24">
        <f>'1 Solar Profile'!E4837*S$10</f>
        <v>2.7487640249999998</v>
      </c>
      <c r="G4835" s="24">
        <f>'2 Load Profile'!E4836</f>
        <v>0.64864966915320088</v>
      </c>
      <c r="H4835" s="24">
        <f t="shared" si="1254"/>
        <v>-2.1001143558467987</v>
      </c>
      <c r="I4835" s="13">
        <f t="shared" si="1255"/>
        <v>-2.1001143558467987</v>
      </c>
      <c r="J4835" s="24">
        <f t="shared" si="1256"/>
        <v>0.6486496691532011</v>
      </c>
      <c r="K4835" s="24">
        <f t="shared" si="1257"/>
        <v>0</v>
      </c>
      <c r="L4835" s="13"/>
      <c r="M4835" s="24"/>
      <c r="N4835" s="24">
        <f t="shared" si="1251"/>
        <v>0</v>
      </c>
      <c r="O4835" s="13"/>
      <c r="P4835" s="13"/>
    </row>
    <row r="4836" spans="1:16">
      <c r="A4836">
        <v>4835</v>
      </c>
      <c r="B4836" s="13">
        <v>7</v>
      </c>
      <c r="C4836" s="13">
        <v>21</v>
      </c>
      <c r="D4836" s="13">
        <v>10</v>
      </c>
      <c r="E4836" s="14">
        <f t="shared" si="1262"/>
        <v>202</v>
      </c>
      <c r="F4836" s="24">
        <f>'1 Solar Profile'!E4838*S$10</f>
        <v>3.1152114000000002</v>
      </c>
      <c r="G4836" s="24">
        <f>'2 Load Profile'!E4837</f>
        <v>0.66187012016147173</v>
      </c>
      <c r="H4836" s="24">
        <f t="shared" si="1254"/>
        <v>-2.4533412798385283</v>
      </c>
      <c r="I4836" s="13">
        <f t="shared" si="1255"/>
        <v>-2.4533412798385283</v>
      </c>
      <c r="J4836" s="24">
        <f t="shared" si="1256"/>
        <v>0.66187012016147184</v>
      </c>
      <c r="K4836" s="24">
        <f t="shared" si="1257"/>
        <v>0</v>
      </c>
      <c r="L4836" s="13"/>
      <c r="M4836" s="24"/>
      <c r="N4836" s="24">
        <f t="shared" si="1251"/>
        <v>0</v>
      </c>
      <c r="O4836" s="13"/>
      <c r="P4836" s="13"/>
    </row>
    <row r="4837" spans="1:16">
      <c r="A4837">
        <v>4836</v>
      </c>
      <c r="B4837" s="13">
        <v>7</v>
      </c>
      <c r="C4837" s="13">
        <v>21</v>
      </c>
      <c r="D4837" s="13">
        <v>11</v>
      </c>
      <c r="E4837" s="14">
        <f t="shared" si="1262"/>
        <v>202</v>
      </c>
      <c r="F4837" s="24">
        <f>'1 Solar Profile'!E4839*S$10</f>
        <v>3.788739675</v>
      </c>
      <c r="G4837" s="24">
        <f>'2 Load Profile'!E4838</f>
        <v>0.64790261146806971</v>
      </c>
      <c r="H4837" s="24">
        <f t="shared" si="1254"/>
        <v>-3.1408370635319303</v>
      </c>
      <c r="I4837" s="13">
        <f t="shared" si="1255"/>
        <v>-3.1408370635319303</v>
      </c>
      <c r="J4837" s="24">
        <f t="shared" si="1256"/>
        <v>0.64790261146806971</v>
      </c>
      <c r="K4837" s="24">
        <f t="shared" si="1257"/>
        <v>0</v>
      </c>
      <c r="L4837" s="13"/>
      <c r="M4837" s="24"/>
      <c r="N4837" s="24">
        <f t="shared" si="1251"/>
        <v>0</v>
      </c>
      <c r="O4837" s="13"/>
      <c r="P4837" s="13"/>
    </row>
    <row r="4838" spans="1:16">
      <c r="A4838">
        <v>4837</v>
      </c>
      <c r="B4838" s="13">
        <v>7</v>
      </c>
      <c r="C4838" s="13">
        <v>21</v>
      </c>
      <c r="D4838" s="13">
        <v>12</v>
      </c>
      <c r="E4838" s="14">
        <f t="shared" si="1262"/>
        <v>202</v>
      </c>
      <c r="F4838" s="24">
        <f>'1 Solar Profile'!E4840*S$10</f>
        <v>2.9327240249999997</v>
      </c>
      <c r="G4838" s="24">
        <f>'2 Load Profile'!E4839</f>
        <v>0.62797094773023066</v>
      </c>
      <c r="H4838" s="24">
        <f t="shared" si="1254"/>
        <v>-2.3047530772697691</v>
      </c>
      <c r="I4838" s="13">
        <f t="shared" si="1255"/>
        <v>-2.3047530772697691</v>
      </c>
      <c r="J4838" s="24">
        <f t="shared" si="1256"/>
        <v>0.62797094773023066</v>
      </c>
      <c r="K4838" s="24">
        <f t="shared" si="1257"/>
        <v>0</v>
      </c>
      <c r="L4838" s="13"/>
      <c r="M4838" s="24"/>
      <c r="N4838" s="24">
        <f t="shared" si="1251"/>
        <v>0</v>
      </c>
      <c r="O4838" s="13"/>
      <c r="P4838" s="13"/>
    </row>
    <row r="4839" spans="1:16">
      <c r="A4839">
        <v>4838</v>
      </c>
      <c r="B4839" s="13">
        <v>7</v>
      </c>
      <c r="C4839" s="13">
        <v>21</v>
      </c>
      <c r="D4839" s="13">
        <v>13</v>
      </c>
      <c r="E4839" s="14">
        <f t="shared" si="1262"/>
        <v>202</v>
      </c>
      <c r="F4839" s="24">
        <f>'1 Solar Profile'!E4841*S$10</f>
        <v>3.6406439999999995</v>
      </c>
      <c r="G4839" s="24">
        <f>'2 Load Profile'!E4840</f>
        <v>0.61971241612012218</v>
      </c>
      <c r="H4839" s="24">
        <f t="shared" si="1254"/>
        <v>-3.0209315838798774</v>
      </c>
      <c r="I4839" s="13">
        <f t="shared" si="1255"/>
        <v>-3.0209315838798774</v>
      </c>
      <c r="J4839" s="24">
        <f t="shared" si="1256"/>
        <v>0.61971241612012218</v>
      </c>
      <c r="K4839" s="24">
        <f t="shared" si="1257"/>
        <v>0</v>
      </c>
      <c r="L4839" s="13"/>
      <c r="M4839" s="24"/>
      <c r="N4839" s="24">
        <f t="shared" si="1251"/>
        <v>0</v>
      </c>
      <c r="O4839" s="13"/>
      <c r="P4839" s="13"/>
    </row>
    <row r="4840" spans="1:16">
      <c r="A4840">
        <v>4839</v>
      </c>
      <c r="B4840" s="13">
        <v>7</v>
      </c>
      <c r="C4840" s="13">
        <v>21</v>
      </c>
      <c r="D4840" s="13">
        <v>14</v>
      </c>
      <c r="E4840" s="14">
        <f t="shared" si="1262"/>
        <v>202</v>
      </c>
      <c r="F4840" s="24">
        <f>'1 Solar Profile'!E4842*S$10</f>
        <v>2.7923726249999996</v>
      </c>
      <c r="G4840" s="24">
        <f>'2 Load Profile'!E4841</f>
        <v>0.65282434515790921</v>
      </c>
      <c r="H4840" s="24">
        <f t="shared" si="1254"/>
        <v>-2.1395482798420904</v>
      </c>
      <c r="I4840" s="13">
        <f t="shared" si="1255"/>
        <v>-2.1395482798420904</v>
      </c>
      <c r="J4840" s="24">
        <f t="shared" si="1256"/>
        <v>0.65282434515790921</v>
      </c>
      <c r="K4840" s="24">
        <f t="shared" si="1257"/>
        <v>0</v>
      </c>
      <c r="L4840" s="13"/>
      <c r="M4840" s="24"/>
      <c r="N4840" s="24">
        <f t="shared" si="1251"/>
        <v>0</v>
      </c>
      <c r="O4840" s="13"/>
      <c r="P4840" s="13"/>
    </row>
    <row r="4841" spans="1:16">
      <c r="A4841">
        <v>4840</v>
      </c>
      <c r="B4841" s="13">
        <v>7</v>
      </c>
      <c r="C4841" s="13">
        <v>21</v>
      </c>
      <c r="D4841" s="13">
        <v>15</v>
      </c>
      <c r="E4841" s="14">
        <f t="shared" si="1262"/>
        <v>202</v>
      </c>
      <c r="F4841" s="24">
        <f>'1 Solar Profile'!E4843*S$10</f>
        <v>1.5780334500000002</v>
      </c>
      <c r="G4841" s="24">
        <f>'2 Load Profile'!E4842</f>
        <v>0.82898785856675072</v>
      </c>
      <c r="H4841" s="24">
        <f t="shared" si="1254"/>
        <v>-0.74904559143324945</v>
      </c>
      <c r="I4841" s="13">
        <f t="shared" si="1255"/>
        <v>-0.74904559143324945</v>
      </c>
      <c r="J4841" s="24">
        <f t="shared" si="1256"/>
        <v>0.82898785856675072</v>
      </c>
      <c r="K4841" s="24">
        <f t="shared" si="1257"/>
        <v>0</v>
      </c>
      <c r="L4841" s="13"/>
      <c r="M4841" s="24"/>
      <c r="N4841" s="24">
        <f t="shared" ref="N4841:N4904" si="1267">M4841+L4841</f>
        <v>0</v>
      </c>
      <c r="O4841" s="13"/>
      <c r="P4841" s="13"/>
    </row>
    <row r="4842" spans="1:16">
      <c r="A4842">
        <v>4841</v>
      </c>
      <c r="B4842" s="13">
        <v>7</v>
      </c>
      <c r="C4842" s="13">
        <v>21</v>
      </c>
      <c r="D4842" s="13">
        <v>16</v>
      </c>
      <c r="E4842" s="14">
        <f t="shared" si="1262"/>
        <v>202</v>
      </c>
      <c r="F4842" s="24">
        <f>'1 Solar Profile'!E4844*S$10</f>
        <v>1.742076</v>
      </c>
      <c r="G4842" s="24">
        <f>'2 Load Profile'!E4843</f>
        <v>1.1656338290085557</v>
      </c>
      <c r="H4842" s="24">
        <f t="shared" si="1254"/>
        <v>-0.57644217099144424</v>
      </c>
      <c r="I4842" s="13">
        <f t="shared" si="1255"/>
        <v>-0.57644217099144424</v>
      </c>
      <c r="J4842" s="24">
        <f t="shared" si="1256"/>
        <v>1.1656338290085557</v>
      </c>
      <c r="K4842" s="24">
        <f t="shared" si="1257"/>
        <v>0</v>
      </c>
      <c r="L4842" s="13"/>
      <c r="M4842" s="24"/>
      <c r="N4842" s="24">
        <f t="shared" si="1267"/>
        <v>0</v>
      </c>
      <c r="O4842" s="13"/>
      <c r="P4842" s="13"/>
    </row>
    <row r="4843" spans="1:16">
      <c r="A4843">
        <v>4842</v>
      </c>
      <c r="B4843" s="13">
        <v>7</v>
      </c>
      <c r="C4843" s="13">
        <v>21</v>
      </c>
      <c r="D4843" s="13">
        <v>17</v>
      </c>
      <c r="E4843" s="14">
        <f t="shared" si="1262"/>
        <v>202</v>
      </c>
      <c r="F4843" s="24">
        <f>'1 Solar Profile'!E4845*S$10</f>
        <v>0.69615157499999991</v>
      </c>
      <c r="G4843" s="24">
        <f>'2 Load Profile'!E4844</f>
        <v>1.3275711016933687</v>
      </c>
      <c r="H4843" s="24">
        <f t="shared" si="1254"/>
        <v>0.63141952669336876</v>
      </c>
      <c r="I4843" s="13">
        <f t="shared" si="1255"/>
        <v>0</v>
      </c>
      <c r="J4843" s="24">
        <f t="shared" si="1256"/>
        <v>0.69615157499999991</v>
      </c>
      <c r="K4843" s="24">
        <f t="shared" si="1257"/>
        <v>0.63141952669336876</v>
      </c>
      <c r="L4843" s="13"/>
      <c r="M4843" s="24"/>
      <c r="N4843" s="24">
        <f t="shared" si="1267"/>
        <v>0</v>
      </c>
      <c r="O4843" s="13"/>
      <c r="P4843" s="13"/>
    </row>
    <row r="4844" spans="1:16">
      <c r="A4844">
        <v>4843</v>
      </c>
      <c r="B4844" s="13">
        <v>7</v>
      </c>
      <c r="C4844" s="13">
        <v>21</v>
      </c>
      <c r="D4844" s="13">
        <v>18</v>
      </c>
      <c r="E4844" s="14">
        <f t="shared" si="1262"/>
        <v>202</v>
      </c>
      <c r="F4844" s="24">
        <f>'1 Solar Profile'!E4846*S$10</f>
        <v>0.1498707</v>
      </c>
      <c r="G4844" s="24">
        <f>'2 Load Profile'!E4845</f>
        <v>1.3694649204412026</v>
      </c>
      <c r="H4844" s="24">
        <f t="shared" si="1254"/>
        <v>1.2195942204412027</v>
      </c>
      <c r="I4844" s="13">
        <f t="shared" si="1255"/>
        <v>0</v>
      </c>
      <c r="J4844" s="24">
        <f t="shared" si="1256"/>
        <v>0.1498707</v>
      </c>
      <c r="K4844" s="24">
        <f t="shared" si="1257"/>
        <v>1.2195942204412027</v>
      </c>
      <c r="L4844" s="13"/>
      <c r="M4844" s="24"/>
      <c r="N4844" s="24">
        <f t="shared" si="1267"/>
        <v>0</v>
      </c>
      <c r="O4844" s="13"/>
      <c r="P4844" s="13"/>
    </row>
    <row r="4845" spans="1:16">
      <c r="A4845">
        <v>4844</v>
      </c>
      <c r="B4845" s="13">
        <v>7</v>
      </c>
      <c r="C4845" s="13">
        <v>21</v>
      </c>
      <c r="D4845" s="13">
        <v>19</v>
      </c>
      <c r="E4845" s="14">
        <f t="shared" si="1262"/>
        <v>202</v>
      </c>
      <c r="F4845" s="24">
        <f>'1 Solar Profile'!E4847*S$10</f>
        <v>0</v>
      </c>
      <c r="G4845" s="24">
        <f>'2 Load Profile'!E4846</f>
        <v>1.5170146654753063</v>
      </c>
      <c r="H4845" s="24">
        <f t="shared" si="1254"/>
        <v>1.5170146654753063</v>
      </c>
      <c r="I4845" s="13">
        <f t="shared" si="1255"/>
        <v>0</v>
      </c>
      <c r="J4845" s="24">
        <f t="shared" si="1256"/>
        <v>0</v>
      </c>
      <c r="K4845" s="24">
        <f t="shared" si="1257"/>
        <v>1.5170146654753063</v>
      </c>
      <c r="L4845" s="13"/>
      <c r="M4845" s="24"/>
      <c r="N4845" s="24">
        <f t="shared" si="1267"/>
        <v>0</v>
      </c>
      <c r="O4845" s="13"/>
      <c r="P4845" s="13"/>
    </row>
    <row r="4846" spans="1:16">
      <c r="A4846">
        <v>4845</v>
      </c>
      <c r="B4846" s="13">
        <v>7</v>
      </c>
      <c r="C4846" s="13">
        <v>21</v>
      </c>
      <c r="D4846" s="13">
        <v>20</v>
      </c>
      <c r="E4846" s="14">
        <f t="shared" si="1262"/>
        <v>202</v>
      </c>
      <c r="F4846" s="24">
        <f>'1 Solar Profile'!E4848*S$10</f>
        <v>0</v>
      </c>
      <c r="G4846" s="24">
        <f>'2 Load Profile'!E4847</f>
        <v>1.5830401711811719</v>
      </c>
      <c r="H4846" s="24">
        <f t="shared" si="1254"/>
        <v>1.5830401711811719</v>
      </c>
      <c r="I4846" s="13">
        <f t="shared" si="1255"/>
        <v>0</v>
      </c>
      <c r="J4846" s="24">
        <f t="shared" si="1256"/>
        <v>0</v>
      </c>
      <c r="K4846" s="24">
        <f t="shared" si="1257"/>
        <v>1.5830401711811719</v>
      </c>
      <c r="L4846" s="13"/>
      <c r="M4846" s="24"/>
      <c r="N4846" s="24">
        <f t="shared" si="1267"/>
        <v>0</v>
      </c>
      <c r="O4846" s="24"/>
      <c r="P4846" s="24"/>
    </row>
    <row r="4847" spans="1:16">
      <c r="A4847">
        <v>4846</v>
      </c>
      <c r="B4847" s="13">
        <v>7</v>
      </c>
      <c r="C4847" s="13">
        <v>21</v>
      </c>
      <c r="D4847" s="13">
        <v>21</v>
      </c>
      <c r="E4847" s="14">
        <f t="shared" si="1262"/>
        <v>202</v>
      </c>
      <c r="F4847" s="24">
        <f>'1 Solar Profile'!E4849*S$10</f>
        <v>0</v>
      </c>
      <c r="G4847" s="24">
        <f>'2 Load Profile'!E4848</f>
        <v>1.2826332927425124</v>
      </c>
      <c r="H4847" s="24">
        <f t="shared" si="1254"/>
        <v>1.2826332927425124</v>
      </c>
      <c r="I4847" s="13">
        <f t="shared" si="1255"/>
        <v>0</v>
      </c>
      <c r="J4847" s="24">
        <f t="shared" si="1256"/>
        <v>0</v>
      </c>
      <c r="K4847" s="24">
        <f t="shared" si="1257"/>
        <v>1.2826332927425124</v>
      </c>
      <c r="L4847" s="13"/>
      <c r="M4847" s="24"/>
      <c r="N4847" s="24">
        <f t="shared" si="1267"/>
        <v>0</v>
      </c>
      <c r="O4847" s="13"/>
      <c r="P4847" s="13"/>
    </row>
    <row r="4848" spans="1:16">
      <c r="A4848">
        <v>4847</v>
      </c>
      <c r="B4848" s="13">
        <v>7</v>
      </c>
      <c r="C4848" s="13">
        <v>21</v>
      </c>
      <c r="D4848" s="13">
        <v>22</v>
      </c>
      <c r="E4848" s="14">
        <f t="shared" si="1262"/>
        <v>202</v>
      </c>
      <c r="F4848" s="24">
        <f>'1 Solar Profile'!E4850*S$10</f>
        <v>0</v>
      </c>
      <c r="G4848" s="24">
        <f>'2 Load Profile'!E4849</f>
        <v>0.91522178772996565</v>
      </c>
      <c r="H4848" s="24">
        <f t="shared" si="1254"/>
        <v>0.91522178772996565</v>
      </c>
      <c r="I4848" s="13">
        <f t="shared" si="1255"/>
        <v>0</v>
      </c>
      <c r="J4848" s="24">
        <f t="shared" si="1256"/>
        <v>0</v>
      </c>
      <c r="K4848" s="24">
        <f t="shared" si="1257"/>
        <v>0.91522178772996565</v>
      </c>
      <c r="L4848" s="13"/>
      <c r="M4848" s="24"/>
      <c r="N4848" s="24">
        <f t="shared" si="1267"/>
        <v>0</v>
      </c>
      <c r="O4848" s="13"/>
      <c r="P4848" s="13"/>
    </row>
    <row r="4849" spans="1:16">
      <c r="A4849">
        <v>4848</v>
      </c>
      <c r="B4849" s="13">
        <v>7</v>
      </c>
      <c r="C4849" s="13">
        <v>21</v>
      </c>
      <c r="D4849" s="13">
        <v>23</v>
      </c>
      <c r="E4849" s="14">
        <f t="shared" si="1262"/>
        <v>202</v>
      </c>
      <c r="F4849" s="24">
        <f>'1 Solar Profile'!E4851*S$10</f>
        <v>0</v>
      </c>
      <c r="G4849" s="24">
        <f>'2 Load Profile'!E4850</f>
        <v>0.57816570046289717</v>
      </c>
      <c r="H4849" s="24">
        <f t="shared" si="1254"/>
        <v>0.57816570046289717</v>
      </c>
      <c r="I4849" s="13">
        <f t="shared" si="1255"/>
        <v>0</v>
      </c>
      <c r="J4849" s="24">
        <f t="shared" si="1256"/>
        <v>0</v>
      </c>
      <c r="K4849" s="24">
        <f t="shared" si="1257"/>
        <v>0.57816570046289717</v>
      </c>
      <c r="L4849" s="13">
        <f t="shared" ref="L4849" si="1268">SUM(I4826:I4849)</f>
        <v>-19.689520381844183</v>
      </c>
      <c r="M4849" s="24">
        <f t="shared" ref="M4849" si="1269">SUMIF(H4826:H4849,"&gt;0",H4826:H4849)</f>
        <v>10.252101604931859</v>
      </c>
      <c r="N4849" s="24">
        <f t="shared" si="1267"/>
        <v>-9.4374187769123239</v>
      </c>
      <c r="O4849" s="13">
        <f t="shared" ref="O4849" si="1270">IF(M4849&gt;(L4849*-1),(M4849+L4849)*S$12,0)</f>
        <v>0</v>
      </c>
      <c r="P4849" s="13">
        <f t="shared" ref="P4849" si="1271">IF(M4849&lt;(L4849*-1),(M4849+L4849)*S$14,0)</f>
        <v>-0.24961972664933099</v>
      </c>
    </row>
    <row r="4850" spans="1:16">
      <c r="A4850">
        <v>4849</v>
      </c>
      <c r="B4850" s="13">
        <v>7</v>
      </c>
      <c r="C4850" s="13">
        <v>22</v>
      </c>
      <c r="D4850" s="13">
        <v>0</v>
      </c>
      <c r="E4850" s="14">
        <f t="shared" si="1262"/>
        <v>203</v>
      </c>
      <c r="F4850" s="24">
        <f>'1 Solar Profile'!E4852*S$10</f>
        <v>0</v>
      </c>
      <c r="G4850" s="24">
        <f>'2 Load Profile'!E4851</f>
        <v>0.47382755917327313</v>
      </c>
      <c r="H4850" s="24">
        <f t="shared" si="1254"/>
        <v>0.47382755917327313</v>
      </c>
      <c r="I4850" s="13">
        <f t="shared" si="1255"/>
        <v>0</v>
      </c>
      <c r="J4850" s="24">
        <f t="shared" si="1256"/>
        <v>0</v>
      </c>
      <c r="K4850" s="24">
        <f t="shared" si="1257"/>
        <v>0.47382755917327313</v>
      </c>
      <c r="L4850" s="13"/>
      <c r="M4850" s="24"/>
      <c r="N4850" s="24">
        <f t="shared" si="1267"/>
        <v>0</v>
      </c>
      <c r="O4850" s="13"/>
      <c r="P4850" s="13"/>
    </row>
    <row r="4851" spans="1:16">
      <c r="A4851">
        <v>4850</v>
      </c>
      <c r="B4851" s="13">
        <v>7</v>
      </c>
      <c r="C4851" s="13">
        <v>22</v>
      </c>
      <c r="D4851" s="13">
        <v>1</v>
      </c>
      <c r="E4851" s="14">
        <f t="shared" si="1262"/>
        <v>203</v>
      </c>
      <c r="F4851" s="24">
        <f>'1 Solar Profile'!E4853*S$10</f>
        <v>0</v>
      </c>
      <c r="G4851" s="24">
        <f>'2 Load Profile'!E4852</f>
        <v>0.42091923150656735</v>
      </c>
      <c r="H4851" s="24">
        <f t="shared" si="1254"/>
        <v>0.42091923150656735</v>
      </c>
      <c r="I4851" s="13">
        <f t="shared" si="1255"/>
        <v>0</v>
      </c>
      <c r="J4851" s="24">
        <f t="shared" si="1256"/>
        <v>0</v>
      </c>
      <c r="K4851" s="24">
        <f t="shared" si="1257"/>
        <v>0.42091923150656735</v>
      </c>
      <c r="L4851" s="13"/>
      <c r="M4851" s="24"/>
      <c r="N4851" s="24">
        <f t="shared" si="1267"/>
        <v>0</v>
      </c>
      <c r="O4851" s="13"/>
      <c r="P4851" s="13"/>
    </row>
    <row r="4852" spans="1:16">
      <c r="A4852">
        <v>4851</v>
      </c>
      <c r="B4852" s="13">
        <v>7</v>
      </c>
      <c r="C4852" s="13">
        <v>22</v>
      </c>
      <c r="D4852" s="13">
        <v>2</v>
      </c>
      <c r="E4852" s="14">
        <f t="shared" si="1262"/>
        <v>203</v>
      </c>
      <c r="F4852" s="24">
        <f>'1 Solar Profile'!E4854*S$10</f>
        <v>0</v>
      </c>
      <c r="G4852" s="24">
        <f>'2 Load Profile'!E4853</f>
        <v>0.40915676053112093</v>
      </c>
      <c r="H4852" s="24">
        <f t="shared" si="1254"/>
        <v>0.40915676053112093</v>
      </c>
      <c r="I4852" s="13">
        <f t="shared" si="1255"/>
        <v>0</v>
      </c>
      <c r="J4852" s="24">
        <f t="shared" si="1256"/>
        <v>0</v>
      </c>
      <c r="K4852" s="24">
        <f t="shared" si="1257"/>
        <v>0.40915676053112093</v>
      </c>
      <c r="L4852" s="13"/>
      <c r="M4852" s="24"/>
      <c r="N4852" s="24">
        <f t="shared" si="1267"/>
        <v>0</v>
      </c>
      <c r="O4852" s="13"/>
      <c r="P4852" s="13"/>
    </row>
    <row r="4853" spans="1:16">
      <c r="A4853">
        <v>4852</v>
      </c>
      <c r="B4853" s="13">
        <v>7</v>
      </c>
      <c r="C4853" s="13">
        <v>22</v>
      </c>
      <c r="D4853" s="13">
        <v>3</v>
      </c>
      <c r="E4853" s="14">
        <f t="shared" si="1262"/>
        <v>203</v>
      </c>
      <c r="F4853" s="24">
        <f>'1 Solar Profile'!E4855*S$10</f>
        <v>0</v>
      </c>
      <c r="G4853" s="24">
        <f>'2 Load Profile'!E4854</f>
        <v>0.40909197941202974</v>
      </c>
      <c r="H4853" s="24">
        <f t="shared" si="1254"/>
        <v>0.40909197941202974</v>
      </c>
      <c r="I4853" s="13">
        <f t="shared" si="1255"/>
        <v>0</v>
      </c>
      <c r="J4853" s="24">
        <f t="shared" si="1256"/>
        <v>0</v>
      </c>
      <c r="K4853" s="24">
        <f t="shared" si="1257"/>
        <v>0.40909197941202974</v>
      </c>
      <c r="L4853" s="13"/>
      <c r="M4853" s="24"/>
      <c r="N4853" s="24">
        <f t="shared" si="1267"/>
        <v>0</v>
      </c>
      <c r="O4853" s="13"/>
      <c r="P4853" s="13"/>
    </row>
    <row r="4854" spans="1:16">
      <c r="A4854">
        <v>4853</v>
      </c>
      <c r="B4854" s="13">
        <v>7</v>
      </c>
      <c r="C4854" s="13">
        <v>22</v>
      </c>
      <c r="D4854" s="13">
        <v>4</v>
      </c>
      <c r="E4854" s="14">
        <f t="shared" si="1262"/>
        <v>203</v>
      </c>
      <c r="F4854" s="24">
        <f>'1 Solar Profile'!E4856*S$10</f>
        <v>0</v>
      </c>
      <c r="G4854" s="24">
        <f>'2 Load Profile'!E4855</f>
        <v>0.45424299209250635</v>
      </c>
      <c r="H4854" s="24">
        <f t="shared" si="1254"/>
        <v>0.45424299209250635</v>
      </c>
      <c r="I4854" s="13">
        <f t="shared" si="1255"/>
        <v>0</v>
      </c>
      <c r="J4854" s="24">
        <f t="shared" si="1256"/>
        <v>0</v>
      </c>
      <c r="K4854" s="24">
        <f t="shared" si="1257"/>
        <v>0.45424299209250635</v>
      </c>
      <c r="L4854" s="13"/>
      <c r="M4854" s="24"/>
      <c r="N4854" s="24">
        <f t="shared" si="1267"/>
        <v>0</v>
      </c>
      <c r="O4854" s="13"/>
      <c r="P4854" s="13"/>
    </row>
    <row r="4855" spans="1:16">
      <c r="A4855">
        <v>4854</v>
      </c>
      <c r="B4855" s="13">
        <v>7</v>
      </c>
      <c r="C4855" s="13">
        <v>22</v>
      </c>
      <c r="D4855" s="13">
        <v>5</v>
      </c>
      <c r="E4855" s="14">
        <f t="shared" si="1262"/>
        <v>203</v>
      </c>
      <c r="F4855" s="24">
        <f>'1 Solar Profile'!E4857*S$10</f>
        <v>0.21637665</v>
      </c>
      <c r="G4855" s="24">
        <f>'2 Load Profile'!E4856</f>
        <v>0.58032990636163084</v>
      </c>
      <c r="H4855" s="24">
        <f t="shared" si="1254"/>
        <v>0.36395325636163084</v>
      </c>
      <c r="I4855" s="13">
        <f t="shared" si="1255"/>
        <v>0</v>
      </c>
      <c r="J4855" s="24">
        <f t="shared" si="1256"/>
        <v>0.21637665</v>
      </c>
      <c r="K4855" s="24">
        <f t="shared" si="1257"/>
        <v>0.36395325636163084</v>
      </c>
      <c r="L4855" s="13"/>
      <c r="M4855" s="24"/>
      <c r="N4855" s="24">
        <f t="shared" si="1267"/>
        <v>0</v>
      </c>
      <c r="O4855" s="13"/>
      <c r="P4855" s="13"/>
    </row>
    <row r="4856" spans="1:16">
      <c r="A4856">
        <v>4855</v>
      </c>
      <c r="B4856" s="13">
        <v>7</v>
      </c>
      <c r="C4856" s="13">
        <v>22</v>
      </c>
      <c r="D4856" s="13">
        <v>6</v>
      </c>
      <c r="E4856" s="14">
        <f t="shared" si="1262"/>
        <v>203</v>
      </c>
      <c r="F4856" s="24">
        <f>'1 Solar Profile'!E4858*S$10</f>
        <v>0.97840102499999992</v>
      </c>
      <c r="G4856" s="24">
        <f>'2 Load Profile'!E4857</f>
        <v>0.75946106962712367</v>
      </c>
      <c r="H4856" s="24">
        <f t="shared" si="1254"/>
        <v>-0.21893995537287625</v>
      </c>
      <c r="I4856" s="13">
        <f t="shared" si="1255"/>
        <v>-0.21893995537287625</v>
      </c>
      <c r="J4856" s="24">
        <f t="shared" si="1256"/>
        <v>0.75946106962712367</v>
      </c>
      <c r="K4856" s="24">
        <f t="shared" si="1257"/>
        <v>0</v>
      </c>
      <c r="L4856" s="13"/>
      <c r="M4856" s="24"/>
      <c r="N4856" s="24">
        <f t="shared" si="1267"/>
        <v>0</v>
      </c>
      <c r="O4856" s="13"/>
      <c r="P4856" s="13"/>
    </row>
    <row r="4857" spans="1:16">
      <c r="A4857">
        <v>4856</v>
      </c>
      <c r="B4857" s="13">
        <v>7</v>
      </c>
      <c r="C4857" s="13">
        <v>22</v>
      </c>
      <c r="D4857" s="13">
        <v>7</v>
      </c>
      <c r="E4857" s="14">
        <f t="shared" si="1262"/>
        <v>203</v>
      </c>
      <c r="F4857" s="24">
        <f>'1 Solar Profile'!E4859*S$10</f>
        <v>2.0439578249999997</v>
      </c>
      <c r="G4857" s="24">
        <f>'2 Load Profile'!E4858</f>
        <v>0.7169946900098183</v>
      </c>
      <c r="H4857" s="24">
        <f t="shared" si="1254"/>
        <v>-1.3269631349901814</v>
      </c>
      <c r="I4857" s="13">
        <f t="shared" si="1255"/>
        <v>-1.3269631349901814</v>
      </c>
      <c r="J4857" s="24">
        <f t="shared" si="1256"/>
        <v>0.7169946900098183</v>
      </c>
      <c r="K4857" s="24">
        <f t="shared" si="1257"/>
        <v>0</v>
      </c>
      <c r="L4857" s="13"/>
      <c r="M4857" s="24"/>
      <c r="N4857" s="24">
        <f t="shared" si="1267"/>
        <v>0</v>
      </c>
      <c r="O4857" s="13"/>
      <c r="P4857" s="13"/>
    </row>
    <row r="4858" spans="1:16">
      <c r="A4858">
        <v>4857</v>
      </c>
      <c r="B4858" s="13">
        <v>7</v>
      </c>
      <c r="C4858" s="13">
        <v>22</v>
      </c>
      <c r="D4858" s="13">
        <v>8</v>
      </c>
      <c r="E4858" s="14">
        <f t="shared" si="1262"/>
        <v>203</v>
      </c>
      <c r="F4858" s="24">
        <f>'1 Solar Profile'!E4860*S$10</f>
        <v>3.0053189249999996</v>
      </c>
      <c r="G4858" s="24">
        <f>'2 Load Profile'!E4859</f>
        <v>0.68088136170097757</v>
      </c>
      <c r="H4858" s="24">
        <f t="shared" si="1254"/>
        <v>-2.3244375632990222</v>
      </c>
      <c r="I4858" s="13">
        <f t="shared" si="1255"/>
        <v>-2.3244375632990222</v>
      </c>
      <c r="J4858" s="24">
        <f t="shared" si="1256"/>
        <v>0.68088136170097746</v>
      </c>
      <c r="K4858" s="24">
        <f t="shared" si="1257"/>
        <v>0</v>
      </c>
      <c r="L4858" s="13"/>
      <c r="M4858" s="24"/>
      <c r="N4858" s="24">
        <f t="shared" si="1267"/>
        <v>0</v>
      </c>
      <c r="O4858" s="13"/>
      <c r="P4858" s="13"/>
    </row>
    <row r="4859" spans="1:16">
      <c r="A4859">
        <v>4858</v>
      </c>
      <c r="B4859" s="13">
        <v>7</v>
      </c>
      <c r="C4859" s="13">
        <v>22</v>
      </c>
      <c r="D4859" s="13">
        <v>9</v>
      </c>
      <c r="E4859" s="14">
        <f t="shared" si="1262"/>
        <v>203</v>
      </c>
      <c r="F4859" s="24">
        <f>'1 Solar Profile'!E4861*S$10</f>
        <v>3.8005742250000001</v>
      </c>
      <c r="G4859" s="24">
        <f>'2 Load Profile'!E4860</f>
        <v>0.69544558827504788</v>
      </c>
      <c r="H4859" s="24">
        <f t="shared" si="1254"/>
        <v>-3.1051286367249524</v>
      </c>
      <c r="I4859" s="13">
        <f t="shared" si="1255"/>
        <v>-3.1051286367249524</v>
      </c>
      <c r="J4859" s="24">
        <f t="shared" si="1256"/>
        <v>0.69544558827504765</v>
      </c>
      <c r="K4859" s="24">
        <f t="shared" si="1257"/>
        <v>0</v>
      </c>
      <c r="L4859" s="13"/>
      <c r="M4859" s="24"/>
      <c r="N4859" s="24">
        <f t="shared" si="1267"/>
        <v>0</v>
      </c>
      <c r="O4859" s="13"/>
      <c r="P4859" s="13"/>
    </row>
    <row r="4860" spans="1:16">
      <c r="A4860">
        <v>4859</v>
      </c>
      <c r="B4860" s="13">
        <v>7</v>
      </c>
      <c r="C4860" s="13">
        <v>22</v>
      </c>
      <c r="D4860" s="13">
        <v>10</v>
      </c>
      <c r="E4860" s="14">
        <f t="shared" si="1262"/>
        <v>203</v>
      </c>
      <c r="F4860" s="24">
        <f>'1 Solar Profile'!E4862*S$10</f>
        <v>4.2837605999999999</v>
      </c>
      <c r="G4860" s="24">
        <f>'2 Load Profile'!E4861</f>
        <v>0.71011131400025596</v>
      </c>
      <c r="H4860" s="24">
        <f t="shared" si="1254"/>
        <v>-3.573649285999744</v>
      </c>
      <c r="I4860" s="13">
        <f t="shared" si="1255"/>
        <v>-3.573649285999744</v>
      </c>
      <c r="J4860" s="24">
        <f t="shared" si="1256"/>
        <v>0.71011131400025596</v>
      </c>
      <c r="K4860" s="24">
        <f t="shared" si="1257"/>
        <v>0</v>
      </c>
      <c r="L4860" s="13"/>
      <c r="M4860" s="24"/>
      <c r="N4860" s="24">
        <f t="shared" si="1267"/>
        <v>0</v>
      </c>
      <c r="O4860" s="13"/>
      <c r="P4860" s="13"/>
    </row>
    <row r="4861" spans="1:16">
      <c r="A4861">
        <v>4860</v>
      </c>
      <c r="B4861" s="13">
        <v>7</v>
      </c>
      <c r="C4861" s="13">
        <v>22</v>
      </c>
      <c r="D4861" s="13">
        <v>11</v>
      </c>
      <c r="E4861" s="14">
        <f t="shared" si="1262"/>
        <v>203</v>
      </c>
      <c r="F4861" s="24">
        <f>'1 Solar Profile'!E4863*S$10</f>
        <v>4.5087399000000001</v>
      </c>
      <c r="G4861" s="24">
        <f>'2 Load Profile'!E4862</f>
        <v>0.69184413211778351</v>
      </c>
      <c r="H4861" s="24">
        <f t="shared" si="1254"/>
        <v>-3.8168957678822166</v>
      </c>
      <c r="I4861" s="13">
        <f t="shared" si="1255"/>
        <v>-3.8168957678822166</v>
      </c>
      <c r="J4861" s="24">
        <f t="shared" si="1256"/>
        <v>0.69184413211778351</v>
      </c>
      <c r="K4861" s="24">
        <f t="shared" si="1257"/>
        <v>0</v>
      </c>
      <c r="L4861" s="13"/>
      <c r="M4861" s="24"/>
      <c r="N4861" s="24">
        <f t="shared" si="1267"/>
        <v>0</v>
      </c>
      <c r="O4861" s="13"/>
      <c r="P4861" s="13"/>
    </row>
    <row r="4862" spans="1:16">
      <c r="A4862">
        <v>4861</v>
      </c>
      <c r="B4862" s="13">
        <v>7</v>
      </c>
      <c r="C4862" s="13">
        <v>22</v>
      </c>
      <c r="D4862" s="13">
        <v>12</v>
      </c>
      <c r="E4862" s="14">
        <f t="shared" si="1262"/>
        <v>203</v>
      </c>
      <c r="F4862" s="24">
        <f>'1 Solar Profile'!E4864*S$10</f>
        <v>4.5250836750000003</v>
      </c>
      <c r="G4862" s="24">
        <f>'2 Load Profile'!E4863</f>
        <v>0.70771717258112288</v>
      </c>
      <c r="H4862" s="24">
        <f t="shared" si="1254"/>
        <v>-3.8173665024188774</v>
      </c>
      <c r="I4862" s="13">
        <f t="shared" si="1255"/>
        <v>-3.8173665024188774</v>
      </c>
      <c r="J4862" s="24">
        <f t="shared" si="1256"/>
        <v>0.70771717258112288</v>
      </c>
      <c r="K4862" s="24">
        <f t="shared" si="1257"/>
        <v>0</v>
      </c>
      <c r="L4862" s="13"/>
      <c r="M4862" s="24"/>
      <c r="N4862" s="24">
        <f t="shared" si="1267"/>
        <v>0</v>
      </c>
      <c r="O4862" s="13"/>
      <c r="P4862" s="13"/>
    </row>
    <row r="4863" spans="1:16">
      <c r="A4863">
        <v>4862</v>
      </c>
      <c r="B4863" s="13">
        <v>7</v>
      </c>
      <c r="C4863" s="13">
        <v>22</v>
      </c>
      <c r="D4863" s="13">
        <v>13</v>
      </c>
      <c r="E4863" s="14">
        <f t="shared" si="1262"/>
        <v>203</v>
      </c>
      <c r="F4863" s="24">
        <f>'1 Solar Profile'!E4865*S$10</f>
        <v>4.2205999500000004</v>
      </c>
      <c r="G4863" s="24">
        <f>'2 Load Profile'!E4864</f>
        <v>0.77729545279119161</v>
      </c>
      <c r="H4863" s="24">
        <f t="shared" si="1254"/>
        <v>-3.4433044972088087</v>
      </c>
      <c r="I4863" s="13">
        <f t="shared" si="1255"/>
        <v>-3.4433044972088087</v>
      </c>
      <c r="J4863" s="24">
        <f t="shared" si="1256"/>
        <v>0.77729545279119172</v>
      </c>
      <c r="K4863" s="24">
        <f t="shared" si="1257"/>
        <v>0</v>
      </c>
      <c r="L4863" s="13"/>
      <c r="M4863" s="24"/>
      <c r="N4863" s="24">
        <f t="shared" si="1267"/>
        <v>0</v>
      </c>
      <c r="O4863" s="13"/>
      <c r="P4863" s="13"/>
    </row>
    <row r="4864" spans="1:16">
      <c r="A4864">
        <v>4863</v>
      </c>
      <c r="B4864" s="13">
        <v>7</v>
      </c>
      <c r="C4864" s="13">
        <v>22</v>
      </c>
      <c r="D4864" s="13">
        <v>14</v>
      </c>
      <c r="E4864" s="14">
        <f t="shared" si="1262"/>
        <v>203</v>
      </c>
      <c r="F4864" s="24">
        <f>'1 Solar Profile'!E4866*S$10</f>
        <v>3.6957548249999999</v>
      </c>
      <c r="G4864" s="24">
        <f>'2 Load Profile'!E4865</f>
        <v>0.94300115304915366</v>
      </c>
      <c r="H4864" s="24">
        <f t="shared" ref="H4864:H4927" si="1272">G4864-F4864</f>
        <v>-2.7527536719508463</v>
      </c>
      <c r="I4864" s="13">
        <f t="shared" ref="I4864:I4927" si="1273">IF(H4864&lt;0,H4864,0)</f>
        <v>-2.7527536719508463</v>
      </c>
      <c r="J4864" s="24">
        <f t="shared" ref="J4864:J4927" si="1274">F4864+I4864</f>
        <v>0.94300115304915355</v>
      </c>
      <c r="K4864" s="24">
        <f t="shared" ref="K4864:K4927" si="1275">IF(H4864&gt;0,H4864,0)</f>
        <v>0</v>
      </c>
      <c r="L4864" s="13"/>
      <c r="M4864" s="24"/>
      <c r="N4864" s="24">
        <f t="shared" si="1267"/>
        <v>0</v>
      </c>
      <c r="O4864" s="13"/>
      <c r="P4864" s="13"/>
    </row>
    <row r="4865" spans="1:17">
      <c r="A4865">
        <v>4864</v>
      </c>
      <c r="B4865" s="13">
        <v>7</v>
      </c>
      <c r="C4865" s="13">
        <v>22</v>
      </c>
      <c r="D4865" s="13">
        <v>15</v>
      </c>
      <c r="E4865" s="14">
        <f t="shared" si="1262"/>
        <v>203</v>
      </c>
      <c r="F4865" s="24">
        <f>'1 Solar Profile'!E4867*S$10</f>
        <v>2.9095573499999996</v>
      </c>
      <c r="G4865" s="24">
        <f>'2 Load Profile'!E4866</f>
        <v>0.99875068400424005</v>
      </c>
      <c r="H4865" s="24">
        <f t="shared" si="1272"/>
        <v>-1.9108066659957594</v>
      </c>
      <c r="I4865" s="13">
        <f t="shared" si="1273"/>
        <v>-1.9108066659957594</v>
      </c>
      <c r="J4865" s="24">
        <f t="shared" si="1274"/>
        <v>0.99875068400424016</v>
      </c>
      <c r="K4865" s="24">
        <f t="shared" si="1275"/>
        <v>0</v>
      </c>
      <c r="L4865" s="13"/>
      <c r="M4865" s="24"/>
      <c r="N4865" s="24">
        <f t="shared" si="1267"/>
        <v>0</v>
      </c>
      <c r="O4865" s="13"/>
      <c r="P4865" s="13"/>
    </row>
    <row r="4866" spans="1:17">
      <c r="A4866">
        <v>4865</v>
      </c>
      <c r="B4866" s="13">
        <v>7</v>
      </c>
      <c r="C4866" s="13">
        <v>22</v>
      </c>
      <c r="D4866" s="13">
        <v>16</v>
      </c>
      <c r="E4866" s="14">
        <f t="shared" si="1262"/>
        <v>203</v>
      </c>
      <c r="F4866" s="24">
        <f>'1 Solar Profile'!E4868*S$10</f>
        <v>1.8988247249999999</v>
      </c>
      <c r="G4866" s="24">
        <f>'2 Load Profile'!E4867</f>
        <v>1.1074248709421532</v>
      </c>
      <c r="H4866" s="24">
        <f t="shared" si="1272"/>
        <v>-0.79139985405784663</v>
      </c>
      <c r="I4866" s="13">
        <f t="shared" si="1273"/>
        <v>-0.79139985405784663</v>
      </c>
      <c r="J4866" s="24">
        <f t="shared" si="1274"/>
        <v>1.1074248709421532</v>
      </c>
      <c r="K4866" s="24">
        <f t="shared" si="1275"/>
        <v>0</v>
      </c>
      <c r="L4866" s="13"/>
      <c r="M4866" s="24"/>
      <c r="N4866" s="24">
        <f t="shared" si="1267"/>
        <v>0</v>
      </c>
      <c r="O4866" s="13"/>
      <c r="P4866" s="13"/>
    </row>
    <row r="4867" spans="1:17">
      <c r="A4867">
        <v>4866</v>
      </c>
      <c r="B4867" s="13">
        <v>7</v>
      </c>
      <c r="C4867" s="13">
        <v>22</v>
      </c>
      <c r="D4867" s="13">
        <v>17</v>
      </c>
      <c r="E4867" s="14">
        <f t="shared" si="1262"/>
        <v>203</v>
      </c>
      <c r="F4867" s="24">
        <f>'1 Solar Profile'!E4869*S$10</f>
        <v>0.81196289999999993</v>
      </c>
      <c r="G4867" s="24">
        <f>'2 Load Profile'!E4868</f>
        <v>1.2655027770936182</v>
      </c>
      <c r="H4867" s="24">
        <f t="shared" si="1272"/>
        <v>0.45353987709361832</v>
      </c>
      <c r="I4867" s="13">
        <f t="shared" si="1273"/>
        <v>0</v>
      </c>
      <c r="J4867" s="24">
        <f t="shared" si="1274"/>
        <v>0.81196289999999993</v>
      </c>
      <c r="K4867" s="24">
        <f t="shared" si="1275"/>
        <v>0.45353987709361832</v>
      </c>
      <c r="L4867" s="13"/>
      <c r="M4867" s="24"/>
      <c r="N4867" s="24">
        <f t="shared" si="1267"/>
        <v>0</v>
      </c>
      <c r="O4867" s="13"/>
      <c r="P4867" s="13"/>
    </row>
    <row r="4868" spans="1:17">
      <c r="A4868">
        <v>4867</v>
      </c>
      <c r="B4868" s="13">
        <v>7</v>
      </c>
      <c r="C4868" s="13">
        <v>22</v>
      </c>
      <c r="D4868" s="13">
        <v>18</v>
      </c>
      <c r="E4868" s="14">
        <f t="shared" si="1262"/>
        <v>203</v>
      </c>
      <c r="F4868" s="24">
        <f>'1 Solar Profile'!E4870*S$10</f>
        <v>0.13158809999999999</v>
      </c>
      <c r="G4868" s="24">
        <f>'2 Load Profile'!E4869</f>
        <v>1.2549929184690651</v>
      </c>
      <c r="H4868" s="24">
        <f t="shared" si="1272"/>
        <v>1.1234048184690653</v>
      </c>
      <c r="I4868" s="13">
        <f t="shared" si="1273"/>
        <v>0</v>
      </c>
      <c r="J4868" s="24">
        <f t="shared" si="1274"/>
        <v>0.13158809999999999</v>
      </c>
      <c r="K4868" s="24">
        <f t="shared" si="1275"/>
        <v>1.1234048184690653</v>
      </c>
      <c r="L4868" s="13"/>
      <c r="M4868" s="24"/>
      <c r="N4868" s="24">
        <f t="shared" si="1267"/>
        <v>0</v>
      </c>
      <c r="O4868" s="13"/>
      <c r="P4868" s="13"/>
    </row>
    <row r="4869" spans="1:17">
      <c r="A4869">
        <v>4868</v>
      </c>
      <c r="B4869" s="13">
        <v>7</v>
      </c>
      <c r="C4869" s="13">
        <v>22</v>
      </c>
      <c r="D4869" s="13">
        <v>19</v>
      </c>
      <c r="E4869" s="14">
        <f t="shared" si="1262"/>
        <v>203</v>
      </c>
      <c r="F4869" s="24">
        <f>'1 Solar Profile'!E4871*S$10</f>
        <v>0</v>
      </c>
      <c r="G4869" s="24">
        <f>'2 Load Profile'!E4870</f>
        <v>1.4012900750482691</v>
      </c>
      <c r="H4869" s="24">
        <f t="shared" si="1272"/>
        <v>1.4012900750482691</v>
      </c>
      <c r="I4869" s="13">
        <f t="shared" si="1273"/>
        <v>0</v>
      </c>
      <c r="J4869" s="24">
        <f t="shared" si="1274"/>
        <v>0</v>
      </c>
      <c r="K4869" s="24">
        <f t="shared" si="1275"/>
        <v>1.4012900750482691</v>
      </c>
      <c r="L4869" s="13"/>
      <c r="M4869" s="24"/>
      <c r="N4869" s="24">
        <f t="shared" si="1267"/>
        <v>0</v>
      </c>
      <c r="O4869" s="13"/>
      <c r="P4869" s="13"/>
    </row>
    <row r="4870" spans="1:17">
      <c r="A4870">
        <v>4869</v>
      </c>
      <c r="B4870" s="13">
        <v>7</v>
      </c>
      <c r="C4870" s="13">
        <v>22</v>
      </c>
      <c r="D4870" s="13">
        <v>20</v>
      </c>
      <c r="E4870" s="14">
        <f t="shared" si="1262"/>
        <v>203</v>
      </c>
      <c r="F4870" s="24">
        <f>'1 Solar Profile'!E4872*S$10</f>
        <v>0</v>
      </c>
      <c r="G4870" s="24">
        <f>'2 Load Profile'!E4871</f>
        <v>1.5453613005395763</v>
      </c>
      <c r="H4870" s="24">
        <f t="shared" si="1272"/>
        <v>1.5453613005395763</v>
      </c>
      <c r="I4870" s="13">
        <f t="shared" si="1273"/>
        <v>0</v>
      </c>
      <c r="J4870" s="24">
        <f t="shared" si="1274"/>
        <v>0</v>
      </c>
      <c r="K4870" s="24">
        <f t="shared" si="1275"/>
        <v>1.5453613005395763</v>
      </c>
      <c r="L4870" s="13"/>
      <c r="M4870" s="24"/>
      <c r="N4870" s="24">
        <f t="shared" si="1267"/>
        <v>0</v>
      </c>
      <c r="O4870" s="24"/>
      <c r="P4870" s="24"/>
      <c r="Q4870" s="41"/>
    </row>
    <row r="4871" spans="1:17">
      <c r="A4871">
        <v>4870</v>
      </c>
      <c r="B4871" s="13">
        <v>7</v>
      </c>
      <c r="C4871" s="13">
        <v>22</v>
      </c>
      <c r="D4871" s="13">
        <v>21</v>
      </c>
      <c r="E4871" s="14">
        <f t="shared" si="1262"/>
        <v>203</v>
      </c>
      <c r="F4871" s="24">
        <f>'1 Solar Profile'!E4873*S$10</f>
        <v>0</v>
      </c>
      <c r="G4871" s="24">
        <f>'2 Load Profile'!E4872</f>
        <v>1.271586511365447</v>
      </c>
      <c r="H4871" s="24">
        <f t="shared" si="1272"/>
        <v>1.271586511365447</v>
      </c>
      <c r="I4871" s="13">
        <f t="shared" si="1273"/>
        <v>0</v>
      </c>
      <c r="J4871" s="24">
        <f t="shared" si="1274"/>
        <v>0</v>
      </c>
      <c r="K4871" s="24">
        <f t="shared" si="1275"/>
        <v>1.271586511365447</v>
      </c>
      <c r="L4871" s="13"/>
      <c r="M4871" s="24"/>
      <c r="N4871" s="24">
        <f t="shared" si="1267"/>
        <v>0</v>
      </c>
      <c r="O4871" s="13"/>
      <c r="P4871" s="13"/>
    </row>
    <row r="4872" spans="1:17">
      <c r="A4872">
        <v>4871</v>
      </c>
      <c r="B4872" s="13">
        <v>7</v>
      </c>
      <c r="C4872" s="13">
        <v>22</v>
      </c>
      <c r="D4872" s="13">
        <v>22</v>
      </c>
      <c r="E4872" s="14">
        <f t="shared" si="1262"/>
        <v>203</v>
      </c>
      <c r="F4872" s="24">
        <f>'1 Solar Profile'!E4874*S$10</f>
        <v>0</v>
      </c>
      <c r="G4872" s="24">
        <f>'2 Load Profile'!E4873</f>
        <v>0.88969467401635238</v>
      </c>
      <c r="H4872" s="24">
        <f t="shared" si="1272"/>
        <v>0.88969467401635238</v>
      </c>
      <c r="I4872" s="13">
        <f t="shared" si="1273"/>
        <v>0</v>
      </c>
      <c r="J4872" s="24">
        <f t="shared" si="1274"/>
        <v>0</v>
      </c>
      <c r="K4872" s="24">
        <f t="shared" si="1275"/>
        <v>0.88969467401635238</v>
      </c>
      <c r="L4872" s="13"/>
      <c r="M4872" s="24"/>
      <c r="N4872" s="24">
        <f t="shared" si="1267"/>
        <v>0</v>
      </c>
      <c r="O4872" s="13"/>
      <c r="P4872" s="13"/>
    </row>
    <row r="4873" spans="1:17">
      <c r="A4873">
        <v>4872</v>
      </c>
      <c r="B4873" s="13">
        <v>7</v>
      </c>
      <c r="C4873" s="13">
        <v>22</v>
      </c>
      <c r="D4873" s="13">
        <v>23</v>
      </c>
      <c r="E4873" s="14">
        <f t="shared" si="1262"/>
        <v>203</v>
      </c>
      <c r="F4873" s="24">
        <f>'1 Solar Profile'!E4875*S$10</f>
        <v>0</v>
      </c>
      <c r="G4873" s="24">
        <f>'2 Load Profile'!E4874</f>
        <v>0.58420742006382953</v>
      </c>
      <c r="H4873" s="24">
        <f t="shared" si="1272"/>
        <v>0.58420742006382953</v>
      </c>
      <c r="I4873" s="13">
        <f t="shared" si="1273"/>
        <v>0</v>
      </c>
      <c r="J4873" s="24">
        <f t="shared" si="1274"/>
        <v>0</v>
      </c>
      <c r="K4873" s="24">
        <f t="shared" si="1275"/>
        <v>0.58420742006382953</v>
      </c>
      <c r="L4873" s="13">
        <f t="shared" ref="L4873" si="1276">SUM(I4850:I4873)</f>
        <v>-27.081645535901135</v>
      </c>
      <c r="M4873" s="24">
        <f t="shared" ref="M4873" si="1277">SUMIF(H4850:H4873,"&gt;0",H4850:H4873)</f>
        <v>9.800276455673286</v>
      </c>
      <c r="N4873" s="24">
        <f t="shared" si="1267"/>
        <v>-17.281369080227847</v>
      </c>
      <c r="O4873" s="13">
        <f t="shared" ref="O4873" si="1278">IF(M4873&gt;(L4873*-1),(M4873+L4873)*S$12,0)</f>
        <v>0</v>
      </c>
      <c r="P4873" s="13">
        <f t="shared" ref="P4873" si="1279">IF(M4873&lt;(L4873*-1),(M4873+L4873)*S$14,0)</f>
        <v>-0.45709221217202656</v>
      </c>
    </row>
    <row r="4874" spans="1:17">
      <c r="A4874">
        <v>4873</v>
      </c>
      <c r="B4874" s="13">
        <v>7</v>
      </c>
      <c r="C4874" s="13">
        <v>23</v>
      </c>
      <c r="D4874" s="13">
        <v>0</v>
      </c>
      <c r="E4874" s="14">
        <f t="shared" si="1262"/>
        <v>204</v>
      </c>
      <c r="F4874" s="24">
        <f>'1 Solar Profile'!E4876*S$10</f>
        <v>0</v>
      </c>
      <c r="G4874" s="24">
        <f>'2 Load Profile'!E4875</f>
        <v>0.47382755917327313</v>
      </c>
      <c r="H4874" s="24">
        <f t="shared" si="1272"/>
        <v>0.47382755917327313</v>
      </c>
      <c r="I4874" s="13">
        <f t="shared" si="1273"/>
        <v>0</v>
      </c>
      <c r="J4874" s="24">
        <f t="shared" si="1274"/>
        <v>0</v>
      </c>
      <c r="K4874" s="24">
        <f t="shared" si="1275"/>
        <v>0.47382755917327313</v>
      </c>
      <c r="L4874" s="13"/>
      <c r="M4874" s="24"/>
      <c r="N4874" s="24">
        <f t="shared" si="1267"/>
        <v>0</v>
      </c>
      <c r="O4874" s="13"/>
      <c r="P4874" s="13"/>
    </row>
    <row r="4875" spans="1:17">
      <c r="A4875">
        <v>4874</v>
      </c>
      <c r="B4875" s="13">
        <v>7</v>
      </c>
      <c r="C4875" s="13">
        <v>23</v>
      </c>
      <c r="D4875" s="13">
        <v>1</v>
      </c>
      <c r="E4875" s="14">
        <f t="shared" si="1262"/>
        <v>204</v>
      </c>
      <c r="F4875" s="24">
        <f>'1 Solar Profile'!E4877*S$10</f>
        <v>0</v>
      </c>
      <c r="G4875" s="24">
        <f>'2 Load Profile'!E4876</f>
        <v>0.42091923150656735</v>
      </c>
      <c r="H4875" s="24">
        <f t="shared" si="1272"/>
        <v>0.42091923150656735</v>
      </c>
      <c r="I4875" s="13">
        <f t="shared" si="1273"/>
        <v>0</v>
      </c>
      <c r="J4875" s="24">
        <f t="shared" si="1274"/>
        <v>0</v>
      </c>
      <c r="K4875" s="24">
        <f t="shared" si="1275"/>
        <v>0.42091923150656735</v>
      </c>
      <c r="L4875" s="13"/>
      <c r="M4875" s="24"/>
      <c r="N4875" s="24">
        <f t="shared" si="1267"/>
        <v>0</v>
      </c>
      <c r="O4875" s="13"/>
      <c r="P4875" s="13"/>
    </row>
    <row r="4876" spans="1:17">
      <c r="A4876">
        <v>4875</v>
      </c>
      <c r="B4876" s="13">
        <v>7</v>
      </c>
      <c r="C4876" s="13">
        <v>23</v>
      </c>
      <c r="D4876" s="13">
        <v>2</v>
      </c>
      <c r="E4876" s="14">
        <f t="shared" si="1262"/>
        <v>204</v>
      </c>
      <c r="F4876" s="24">
        <f>'1 Solar Profile'!E4878*S$10</f>
        <v>0</v>
      </c>
      <c r="G4876" s="24">
        <f>'2 Load Profile'!E4877</f>
        <v>0.40915676053112093</v>
      </c>
      <c r="H4876" s="24">
        <f t="shared" si="1272"/>
        <v>0.40915676053112093</v>
      </c>
      <c r="I4876" s="13">
        <f t="shared" si="1273"/>
        <v>0</v>
      </c>
      <c r="J4876" s="24">
        <f t="shared" si="1274"/>
        <v>0</v>
      </c>
      <c r="K4876" s="24">
        <f t="shared" si="1275"/>
        <v>0.40915676053112093</v>
      </c>
      <c r="L4876" s="13"/>
      <c r="M4876" s="24"/>
      <c r="N4876" s="24">
        <f t="shared" si="1267"/>
        <v>0</v>
      </c>
      <c r="O4876" s="13"/>
      <c r="P4876" s="13"/>
    </row>
    <row r="4877" spans="1:17">
      <c r="A4877">
        <v>4876</v>
      </c>
      <c r="B4877" s="13">
        <v>7</v>
      </c>
      <c r="C4877" s="13">
        <v>23</v>
      </c>
      <c r="D4877" s="13">
        <v>3</v>
      </c>
      <c r="E4877" s="14">
        <f t="shared" si="1262"/>
        <v>204</v>
      </c>
      <c r="F4877" s="24">
        <f>'1 Solar Profile'!E4879*S$10</f>
        <v>0</v>
      </c>
      <c r="G4877" s="24">
        <f>'2 Load Profile'!E4878</f>
        <v>0.40909197941202974</v>
      </c>
      <c r="H4877" s="24">
        <f t="shared" si="1272"/>
        <v>0.40909197941202974</v>
      </c>
      <c r="I4877" s="13">
        <f t="shared" si="1273"/>
        <v>0</v>
      </c>
      <c r="J4877" s="24">
        <f t="shared" si="1274"/>
        <v>0</v>
      </c>
      <c r="K4877" s="24">
        <f t="shared" si="1275"/>
        <v>0.40909197941202974</v>
      </c>
      <c r="L4877" s="13"/>
      <c r="M4877" s="24"/>
      <c r="N4877" s="24">
        <f t="shared" si="1267"/>
        <v>0</v>
      </c>
      <c r="O4877" s="13"/>
      <c r="P4877" s="13"/>
    </row>
    <row r="4878" spans="1:17">
      <c r="A4878">
        <v>4877</v>
      </c>
      <c r="B4878" s="13">
        <v>7</v>
      </c>
      <c r="C4878" s="13">
        <v>23</v>
      </c>
      <c r="D4878" s="13">
        <v>4</v>
      </c>
      <c r="E4878" s="14">
        <f t="shared" si="1262"/>
        <v>204</v>
      </c>
      <c r="F4878" s="24">
        <f>'1 Solar Profile'!E4880*S$10</f>
        <v>0</v>
      </c>
      <c r="G4878" s="24">
        <f>'2 Load Profile'!E4879</f>
        <v>0.45424299209250635</v>
      </c>
      <c r="H4878" s="24">
        <f t="shared" si="1272"/>
        <v>0.45424299209250635</v>
      </c>
      <c r="I4878" s="13">
        <f t="shared" si="1273"/>
        <v>0</v>
      </c>
      <c r="J4878" s="24">
        <f t="shared" si="1274"/>
        <v>0</v>
      </c>
      <c r="K4878" s="24">
        <f t="shared" si="1275"/>
        <v>0.45424299209250635</v>
      </c>
      <c r="L4878" s="13"/>
      <c r="M4878" s="24"/>
      <c r="N4878" s="24">
        <f t="shared" si="1267"/>
        <v>0</v>
      </c>
      <c r="O4878" s="13"/>
      <c r="P4878" s="13"/>
    </row>
    <row r="4879" spans="1:17">
      <c r="A4879">
        <v>4878</v>
      </c>
      <c r="B4879" s="13">
        <v>7</v>
      </c>
      <c r="C4879" s="13">
        <v>23</v>
      </c>
      <c r="D4879" s="13">
        <v>5</v>
      </c>
      <c r="E4879" s="14">
        <f t="shared" si="1262"/>
        <v>204</v>
      </c>
      <c r="F4879" s="24">
        <f>'1 Solar Profile'!E4881*S$10</f>
        <v>0.19494719999999999</v>
      </c>
      <c r="G4879" s="24">
        <f>'2 Load Profile'!E4880</f>
        <v>0.58032990636163084</v>
      </c>
      <c r="H4879" s="24">
        <f t="shared" si="1272"/>
        <v>0.38538270636163086</v>
      </c>
      <c r="I4879" s="13">
        <f t="shared" si="1273"/>
        <v>0</v>
      </c>
      <c r="J4879" s="24">
        <f t="shared" si="1274"/>
        <v>0.19494719999999999</v>
      </c>
      <c r="K4879" s="24">
        <f t="shared" si="1275"/>
        <v>0.38538270636163086</v>
      </c>
      <c r="L4879" s="13"/>
      <c r="M4879" s="24"/>
      <c r="N4879" s="24">
        <f t="shared" si="1267"/>
        <v>0</v>
      </c>
      <c r="O4879" s="13"/>
      <c r="P4879" s="13"/>
    </row>
    <row r="4880" spans="1:17">
      <c r="A4880">
        <v>4879</v>
      </c>
      <c r="B4880" s="13">
        <v>7</v>
      </c>
      <c r="C4880" s="13">
        <v>23</v>
      </c>
      <c r="D4880" s="13">
        <v>6</v>
      </c>
      <c r="E4880" s="14">
        <f t="shared" si="1262"/>
        <v>204</v>
      </c>
      <c r="F4880" s="24">
        <f>'1 Solar Profile'!E4882*S$10</f>
        <v>0.95557769999999997</v>
      </c>
      <c r="G4880" s="24">
        <f>'2 Load Profile'!E4881</f>
        <v>0.75946106962712367</v>
      </c>
      <c r="H4880" s="24">
        <f t="shared" si="1272"/>
        <v>-0.1961166303728763</v>
      </c>
      <c r="I4880" s="13">
        <f t="shared" si="1273"/>
        <v>-0.1961166303728763</v>
      </c>
      <c r="J4880" s="24">
        <f t="shared" si="1274"/>
        <v>0.75946106962712367</v>
      </c>
      <c r="K4880" s="24">
        <f t="shared" si="1275"/>
        <v>0</v>
      </c>
      <c r="L4880" s="13"/>
      <c r="M4880" s="24"/>
      <c r="N4880" s="24">
        <f t="shared" si="1267"/>
        <v>0</v>
      </c>
      <c r="O4880" s="13"/>
      <c r="P4880" s="13"/>
    </row>
    <row r="4881" spans="1:17">
      <c r="A4881">
        <v>4880</v>
      </c>
      <c r="B4881" s="13">
        <v>7</v>
      </c>
      <c r="C4881" s="13">
        <v>23</v>
      </c>
      <c r="D4881" s="13">
        <v>7</v>
      </c>
      <c r="E4881" s="14">
        <f t="shared" si="1262"/>
        <v>204</v>
      </c>
      <c r="F4881" s="24">
        <f>'1 Solar Profile'!E4883*S$10</f>
        <v>1.7480468250000001</v>
      </c>
      <c r="G4881" s="24">
        <f>'2 Load Profile'!E4882</f>
        <v>0.7169946900098183</v>
      </c>
      <c r="H4881" s="24">
        <f t="shared" si="1272"/>
        <v>-1.0310521349901818</v>
      </c>
      <c r="I4881" s="13">
        <f t="shared" si="1273"/>
        <v>-1.0310521349901818</v>
      </c>
      <c r="J4881" s="24">
        <f t="shared" si="1274"/>
        <v>0.7169946900098183</v>
      </c>
      <c r="K4881" s="24">
        <f t="shared" si="1275"/>
        <v>0</v>
      </c>
      <c r="L4881" s="13"/>
      <c r="M4881" s="24"/>
      <c r="N4881" s="24">
        <f t="shared" si="1267"/>
        <v>0</v>
      </c>
      <c r="O4881" s="13"/>
      <c r="P4881" s="13"/>
    </row>
    <row r="4882" spans="1:17">
      <c r="A4882">
        <v>4881</v>
      </c>
      <c r="B4882" s="13">
        <v>7</v>
      </c>
      <c r="C4882" s="13">
        <v>23</v>
      </c>
      <c r="D4882" s="13">
        <v>8</v>
      </c>
      <c r="E4882" s="14">
        <f t="shared" si="1262"/>
        <v>204</v>
      </c>
      <c r="F4882" s="24">
        <f>'1 Solar Profile'!E4884*S$10</f>
        <v>0.58996979999999999</v>
      </c>
      <c r="G4882" s="24">
        <f>'2 Load Profile'!E4883</f>
        <v>0.68088136170097757</v>
      </c>
      <c r="H4882" s="24">
        <f t="shared" si="1272"/>
        <v>9.0911561700977583E-2</v>
      </c>
      <c r="I4882" s="13">
        <f t="shared" si="1273"/>
        <v>0</v>
      </c>
      <c r="J4882" s="24">
        <f t="shared" si="1274"/>
        <v>0.58996979999999999</v>
      </c>
      <c r="K4882" s="24">
        <f t="shared" si="1275"/>
        <v>9.0911561700977583E-2</v>
      </c>
      <c r="L4882" s="13"/>
      <c r="M4882" s="24"/>
      <c r="N4882" s="24">
        <f t="shared" si="1267"/>
        <v>0</v>
      </c>
      <c r="O4882" s="13"/>
      <c r="P4882" s="13"/>
    </row>
    <row r="4883" spans="1:17">
      <c r="A4883">
        <v>4882</v>
      </c>
      <c r="B4883" s="13">
        <v>7</v>
      </c>
      <c r="C4883" s="13">
        <v>23</v>
      </c>
      <c r="D4883" s="13">
        <v>9</v>
      </c>
      <c r="E4883" s="14">
        <f t="shared" si="1262"/>
        <v>204</v>
      </c>
      <c r="F4883" s="24">
        <f>'1 Solar Profile'!E4885*S$10</f>
        <v>0.95238517499999986</v>
      </c>
      <c r="G4883" s="24">
        <f>'2 Load Profile'!E4884</f>
        <v>0.69544558827504788</v>
      </c>
      <c r="H4883" s="24">
        <f t="shared" si="1272"/>
        <v>-0.25693958672495198</v>
      </c>
      <c r="I4883" s="13">
        <f t="shared" si="1273"/>
        <v>-0.25693958672495198</v>
      </c>
      <c r="J4883" s="24">
        <f t="shared" si="1274"/>
        <v>0.69544558827504788</v>
      </c>
      <c r="K4883" s="24">
        <f t="shared" si="1275"/>
        <v>0</v>
      </c>
      <c r="L4883" s="13"/>
      <c r="M4883" s="24"/>
      <c r="N4883" s="24">
        <f t="shared" si="1267"/>
        <v>0</v>
      </c>
      <c r="O4883" s="13"/>
      <c r="P4883" s="13"/>
    </row>
    <row r="4884" spans="1:17">
      <c r="A4884">
        <v>4883</v>
      </c>
      <c r="B4884" s="13">
        <v>7</v>
      </c>
      <c r="C4884" s="13">
        <v>23</v>
      </c>
      <c r="D4884" s="13">
        <v>10</v>
      </c>
      <c r="E4884" s="14">
        <f t="shared" si="1262"/>
        <v>204</v>
      </c>
      <c r="F4884" s="24">
        <f>'1 Solar Profile'!E4886*S$10</f>
        <v>3.2501038499999999</v>
      </c>
      <c r="G4884" s="24">
        <f>'2 Load Profile'!E4885</f>
        <v>0.71011131400025596</v>
      </c>
      <c r="H4884" s="24">
        <f t="shared" si="1272"/>
        <v>-2.539992535999744</v>
      </c>
      <c r="I4884" s="13">
        <f t="shared" si="1273"/>
        <v>-2.539992535999744</v>
      </c>
      <c r="J4884" s="24">
        <f t="shared" si="1274"/>
        <v>0.71011131400025596</v>
      </c>
      <c r="K4884" s="24">
        <f t="shared" si="1275"/>
        <v>0</v>
      </c>
      <c r="L4884" s="13"/>
      <c r="M4884" s="24"/>
      <c r="N4884" s="24">
        <f t="shared" si="1267"/>
        <v>0</v>
      </c>
      <c r="O4884" s="13"/>
      <c r="P4884" s="13"/>
    </row>
    <row r="4885" spans="1:17">
      <c r="A4885">
        <v>4884</v>
      </c>
      <c r="B4885" s="13">
        <v>7</v>
      </c>
      <c r="C4885" s="13">
        <v>23</v>
      </c>
      <c r="D4885" s="13">
        <v>11</v>
      </c>
      <c r="E4885" s="14">
        <f t="shared" si="1262"/>
        <v>204</v>
      </c>
      <c r="F4885" s="24">
        <f>'1 Solar Profile'!E4887*S$10</f>
        <v>2.3112636750000002</v>
      </c>
      <c r="G4885" s="24">
        <f>'2 Load Profile'!E4886</f>
        <v>0.69184413211778351</v>
      </c>
      <c r="H4885" s="24">
        <f t="shared" si="1272"/>
        <v>-1.6194195428822167</v>
      </c>
      <c r="I4885" s="13">
        <f t="shared" si="1273"/>
        <v>-1.6194195428822167</v>
      </c>
      <c r="J4885" s="24">
        <f t="shared" si="1274"/>
        <v>0.69184413211778351</v>
      </c>
      <c r="K4885" s="24">
        <f t="shared" si="1275"/>
        <v>0</v>
      </c>
      <c r="L4885" s="13"/>
      <c r="M4885" s="24"/>
      <c r="N4885" s="24">
        <f t="shared" si="1267"/>
        <v>0</v>
      </c>
      <c r="O4885" s="13"/>
      <c r="P4885" s="13"/>
    </row>
    <row r="4886" spans="1:17">
      <c r="A4886">
        <v>4885</v>
      </c>
      <c r="B4886" s="13">
        <v>7</v>
      </c>
      <c r="C4886" s="13">
        <v>23</v>
      </c>
      <c r="D4886" s="13">
        <v>12</v>
      </c>
      <c r="E4886" s="14">
        <f t="shared" si="1262"/>
        <v>204</v>
      </c>
      <c r="F4886" s="24">
        <f>'1 Solar Profile'!E4888*S$10</f>
        <v>2.0733992999999997</v>
      </c>
      <c r="G4886" s="24">
        <f>'2 Load Profile'!E4887</f>
        <v>0.70989789888300148</v>
      </c>
      <c r="H4886" s="24">
        <f t="shared" si="1272"/>
        <v>-1.3635014011169981</v>
      </c>
      <c r="I4886" s="13">
        <f t="shared" si="1273"/>
        <v>-1.3635014011169981</v>
      </c>
      <c r="J4886" s="24">
        <f t="shared" si="1274"/>
        <v>0.70989789888300159</v>
      </c>
      <c r="K4886" s="24">
        <f t="shared" si="1275"/>
        <v>0</v>
      </c>
      <c r="L4886" s="13"/>
      <c r="M4886" s="24"/>
      <c r="N4886" s="24">
        <f t="shared" si="1267"/>
        <v>0</v>
      </c>
      <c r="O4886" s="13"/>
      <c r="P4886" s="13"/>
    </row>
    <row r="4887" spans="1:17">
      <c r="A4887">
        <v>4886</v>
      </c>
      <c r="B4887" s="13">
        <v>7</v>
      </c>
      <c r="C4887" s="13">
        <v>23</v>
      </c>
      <c r="D4887" s="13">
        <v>13</v>
      </c>
      <c r="E4887" s="14">
        <f t="shared" si="1262"/>
        <v>204</v>
      </c>
      <c r="F4887" s="24">
        <f>'1 Solar Profile'!E4889*S$10</f>
        <v>3.1584955499999996</v>
      </c>
      <c r="G4887" s="24">
        <f>'2 Load Profile'!E4888</f>
        <v>0.80838134807867268</v>
      </c>
      <c r="H4887" s="24">
        <f t="shared" si="1272"/>
        <v>-2.3501142019213268</v>
      </c>
      <c r="I4887" s="13">
        <f t="shared" si="1273"/>
        <v>-2.3501142019213268</v>
      </c>
      <c r="J4887" s="24">
        <f t="shared" si="1274"/>
        <v>0.80838134807867279</v>
      </c>
      <c r="K4887" s="24">
        <f t="shared" si="1275"/>
        <v>0</v>
      </c>
      <c r="L4887" s="13"/>
      <c r="M4887" s="24"/>
      <c r="N4887" s="24">
        <f t="shared" si="1267"/>
        <v>0</v>
      </c>
      <c r="O4887" s="13"/>
      <c r="P4887" s="13"/>
    </row>
    <row r="4888" spans="1:17">
      <c r="A4888">
        <v>4887</v>
      </c>
      <c r="B4888" s="13">
        <v>7</v>
      </c>
      <c r="C4888" s="13">
        <v>23</v>
      </c>
      <c r="D4888" s="13">
        <v>14</v>
      </c>
      <c r="E4888" s="14">
        <f t="shared" ref="E4888:E4951" si="1280">IF(D4888&lt;D4887, E4887+1,E4887)</f>
        <v>204</v>
      </c>
      <c r="F4888" s="24">
        <f>'1 Solar Profile'!E4890*S$10</f>
        <v>2.0027337749999998</v>
      </c>
      <c r="G4888" s="24">
        <f>'2 Load Profile'!E4889</f>
        <v>1.0013096627432303</v>
      </c>
      <c r="H4888" s="24">
        <f t="shared" si="1272"/>
        <v>-1.0014241122567695</v>
      </c>
      <c r="I4888" s="13">
        <f t="shared" si="1273"/>
        <v>-1.0014241122567695</v>
      </c>
      <c r="J4888" s="24">
        <f t="shared" si="1274"/>
        <v>1.0013096627432303</v>
      </c>
      <c r="K4888" s="24">
        <f t="shared" si="1275"/>
        <v>0</v>
      </c>
      <c r="L4888" s="13"/>
      <c r="M4888" s="24"/>
      <c r="N4888" s="24">
        <f t="shared" si="1267"/>
        <v>0</v>
      </c>
      <c r="O4888" s="13"/>
      <c r="P4888" s="13"/>
    </row>
    <row r="4889" spans="1:17">
      <c r="A4889">
        <v>4888</v>
      </c>
      <c r="B4889" s="13">
        <v>7</v>
      </c>
      <c r="C4889" s="13">
        <v>23</v>
      </c>
      <c r="D4889" s="13">
        <v>15</v>
      </c>
      <c r="E4889" s="14">
        <f t="shared" si="1280"/>
        <v>204</v>
      </c>
      <c r="F4889" s="24">
        <f>'1 Solar Profile'!E4891*S$10</f>
        <v>1.47679245</v>
      </c>
      <c r="G4889" s="24">
        <f>'2 Load Profile'!E4890</f>
        <v>1.3354012332860155</v>
      </c>
      <c r="H4889" s="24">
        <f t="shared" si="1272"/>
        <v>-0.14139121671398458</v>
      </c>
      <c r="I4889" s="13">
        <f t="shared" si="1273"/>
        <v>-0.14139121671398458</v>
      </c>
      <c r="J4889" s="24">
        <f t="shared" si="1274"/>
        <v>1.3354012332860155</v>
      </c>
      <c r="K4889" s="24">
        <f t="shared" si="1275"/>
        <v>0</v>
      </c>
      <c r="L4889" s="13"/>
      <c r="M4889" s="24"/>
      <c r="N4889" s="24">
        <f t="shared" si="1267"/>
        <v>0</v>
      </c>
      <c r="O4889" s="13"/>
      <c r="P4889" s="13"/>
    </row>
    <row r="4890" spans="1:17">
      <c r="A4890">
        <v>4889</v>
      </c>
      <c r="B4890" s="13">
        <v>7</v>
      </c>
      <c r="C4890" s="13">
        <v>23</v>
      </c>
      <c r="D4890" s="13">
        <v>16</v>
      </c>
      <c r="E4890" s="14">
        <f t="shared" si="1280"/>
        <v>204</v>
      </c>
      <c r="F4890" s="24">
        <f>'1 Solar Profile'!E4892*S$10</f>
        <v>1.141873425</v>
      </c>
      <c r="G4890" s="24">
        <f>'2 Load Profile'!E4891</f>
        <v>1.7346978029183686</v>
      </c>
      <c r="H4890" s="24">
        <f t="shared" si="1272"/>
        <v>0.59282437791836862</v>
      </c>
      <c r="I4890" s="13">
        <f t="shared" si="1273"/>
        <v>0</v>
      </c>
      <c r="J4890" s="24">
        <f t="shared" si="1274"/>
        <v>1.141873425</v>
      </c>
      <c r="K4890" s="24">
        <f t="shared" si="1275"/>
        <v>0.59282437791836862</v>
      </c>
      <c r="L4890" s="13"/>
      <c r="M4890" s="24"/>
      <c r="N4890" s="24">
        <f t="shared" si="1267"/>
        <v>0</v>
      </c>
      <c r="O4890" s="13"/>
      <c r="P4890" s="13"/>
    </row>
    <row r="4891" spans="1:17">
      <c r="A4891">
        <v>4890</v>
      </c>
      <c r="B4891" s="13">
        <v>7</v>
      </c>
      <c r="C4891" s="13">
        <v>23</v>
      </c>
      <c r="D4891" s="13">
        <v>17</v>
      </c>
      <c r="E4891" s="14">
        <f t="shared" si="1280"/>
        <v>204</v>
      </c>
      <c r="F4891" s="24">
        <f>'1 Solar Profile'!E4893*S$10</f>
        <v>0.30801172499999996</v>
      </c>
      <c r="G4891" s="24">
        <f>'2 Load Profile'!E4892</f>
        <v>1.7416713550544933</v>
      </c>
      <c r="H4891" s="24">
        <f t="shared" si="1272"/>
        <v>1.4336596300544935</v>
      </c>
      <c r="I4891" s="13">
        <f t="shared" si="1273"/>
        <v>0</v>
      </c>
      <c r="J4891" s="24">
        <f t="shared" si="1274"/>
        <v>0.30801172499999996</v>
      </c>
      <c r="K4891" s="24">
        <f t="shared" si="1275"/>
        <v>1.4336596300544935</v>
      </c>
      <c r="L4891" s="13"/>
      <c r="M4891" s="24"/>
      <c r="N4891" s="24">
        <f t="shared" si="1267"/>
        <v>0</v>
      </c>
      <c r="O4891" s="13"/>
      <c r="P4891" s="13"/>
    </row>
    <row r="4892" spans="1:17">
      <c r="A4892">
        <v>4891</v>
      </c>
      <c r="B4892" s="13">
        <v>7</v>
      </c>
      <c r="C4892" s="13">
        <v>23</v>
      </c>
      <c r="D4892" s="13">
        <v>18</v>
      </c>
      <c r="E4892" s="14">
        <f t="shared" si="1280"/>
        <v>204</v>
      </c>
      <c r="F4892" s="24">
        <f>'1 Solar Profile'!E4894*S$10</f>
        <v>0.15375149999999999</v>
      </c>
      <c r="G4892" s="24">
        <f>'2 Load Profile'!E4893</f>
        <v>1.7383256788535912</v>
      </c>
      <c r="H4892" s="24">
        <f t="shared" si="1272"/>
        <v>1.5845741788535912</v>
      </c>
      <c r="I4892" s="13">
        <f t="shared" si="1273"/>
        <v>0</v>
      </c>
      <c r="J4892" s="24">
        <f t="shared" si="1274"/>
        <v>0.15375149999999999</v>
      </c>
      <c r="K4892" s="24">
        <f t="shared" si="1275"/>
        <v>1.5845741788535912</v>
      </c>
      <c r="L4892" s="13"/>
      <c r="M4892" s="24"/>
      <c r="N4892" s="24">
        <f t="shared" si="1267"/>
        <v>0</v>
      </c>
      <c r="O4892" s="13"/>
      <c r="P4892" s="13"/>
    </row>
    <row r="4893" spans="1:17">
      <c r="A4893">
        <v>4892</v>
      </c>
      <c r="B4893" s="13">
        <v>7</v>
      </c>
      <c r="C4893" s="13">
        <v>23</v>
      </c>
      <c r="D4893" s="13">
        <v>19</v>
      </c>
      <c r="E4893" s="14">
        <f t="shared" si="1280"/>
        <v>204</v>
      </c>
      <c r="F4893" s="24">
        <f>'1 Solar Profile'!E4895*S$10</f>
        <v>0</v>
      </c>
      <c r="G4893" s="24">
        <f>'2 Load Profile'!E4894</f>
        <v>1.8585496752925657</v>
      </c>
      <c r="H4893" s="24">
        <f t="shared" si="1272"/>
        <v>1.8585496752925657</v>
      </c>
      <c r="I4893" s="13">
        <f t="shared" si="1273"/>
        <v>0</v>
      </c>
      <c r="J4893" s="24">
        <f t="shared" si="1274"/>
        <v>0</v>
      </c>
      <c r="K4893" s="24">
        <f t="shared" si="1275"/>
        <v>1.8585496752925657</v>
      </c>
      <c r="L4893" s="13"/>
      <c r="M4893" s="24"/>
      <c r="N4893" s="24">
        <f t="shared" si="1267"/>
        <v>0</v>
      </c>
      <c r="O4893" s="13"/>
      <c r="P4893" s="13"/>
    </row>
    <row r="4894" spans="1:17">
      <c r="A4894">
        <v>4893</v>
      </c>
      <c r="B4894" s="13">
        <v>7</v>
      </c>
      <c r="C4894" s="13">
        <v>23</v>
      </c>
      <c r="D4894" s="13">
        <v>20</v>
      </c>
      <c r="E4894" s="14">
        <f t="shared" si="1280"/>
        <v>204</v>
      </c>
      <c r="F4894" s="24">
        <f>'1 Solar Profile'!E4896*S$10</f>
        <v>0</v>
      </c>
      <c r="G4894" s="24">
        <f>'2 Load Profile'!E4895</f>
        <v>1.9223388395290926</v>
      </c>
      <c r="H4894" s="24">
        <f t="shared" si="1272"/>
        <v>1.9223388395290926</v>
      </c>
      <c r="I4894" s="13">
        <f t="shared" si="1273"/>
        <v>0</v>
      </c>
      <c r="J4894" s="24">
        <f t="shared" si="1274"/>
        <v>0</v>
      </c>
      <c r="K4894" s="24">
        <f t="shared" si="1275"/>
        <v>1.9223388395290926</v>
      </c>
      <c r="L4894" s="13"/>
      <c r="M4894" s="24"/>
      <c r="N4894" s="24">
        <f t="shared" si="1267"/>
        <v>0</v>
      </c>
      <c r="O4894" s="24"/>
      <c r="P4894" s="24"/>
      <c r="Q4894" s="41"/>
    </row>
    <row r="4895" spans="1:17">
      <c r="A4895">
        <v>4894</v>
      </c>
      <c r="B4895" s="13">
        <v>7</v>
      </c>
      <c r="C4895" s="13">
        <v>23</v>
      </c>
      <c r="D4895" s="13">
        <v>21</v>
      </c>
      <c r="E4895" s="14">
        <f t="shared" si="1280"/>
        <v>204</v>
      </c>
      <c r="F4895" s="24">
        <f>'1 Solar Profile'!E4897*S$10</f>
        <v>0</v>
      </c>
      <c r="G4895" s="24">
        <f>'2 Load Profile'!E4896</f>
        <v>1.5669178569052178</v>
      </c>
      <c r="H4895" s="24">
        <f t="shared" si="1272"/>
        <v>1.5669178569052178</v>
      </c>
      <c r="I4895" s="13">
        <f t="shared" si="1273"/>
        <v>0</v>
      </c>
      <c r="J4895" s="24">
        <f t="shared" si="1274"/>
        <v>0</v>
      </c>
      <c r="K4895" s="24">
        <f t="shared" si="1275"/>
        <v>1.5669178569052178</v>
      </c>
      <c r="L4895" s="13"/>
      <c r="M4895" s="24"/>
      <c r="N4895" s="24">
        <f t="shared" si="1267"/>
        <v>0</v>
      </c>
      <c r="O4895" s="13"/>
      <c r="P4895" s="13"/>
    </row>
    <row r="4896" spans="1:17">
      <c r="A4896">
        <v>4895</v>
      </c>
      <c r="B4896" s="13">
        <v>7</v>
      </c>
      <c r="C4896" s="13">
        <v>23</v>
      </c>
      <c r="D4896" s="13">
        <v>22</v>
      </c>
      <c r="E4896" s="14">
        <f t="shared" si="1280"/>
        <v>204</v>
      </c>
      <c r="F4896" s="24">
        <f>'1 Solar Profile'!E4898*S$10</f>
        <v>0</v>
      </c>
      <c r="G4896" s="24">
        <f>'2 Load Profile'!E4897</f>
        <v>1.1327572525290615</v>
      </c>
      <c r="H4896" s="24">
        <f t="shared" si="1272"/>
        <v>1.1327572525290615</v>
      </c>
      <c r="I4896" s="13">
        <f t="shared" si="1273"/>
        <v>0</v>
      </c>
      <c r="J4896" s="24">
        <f t="shared" si="1274"/>
        <v>0</v>
      </c>
      <c r="K4896" s="24">
        <f t="shared" si="1275"/>
        <v>1.1327572525290615</v>
      </c>
      <c r="L4896" s="13"/>
      <c r="M4896" s="24"/>
      <c r="N4896" s="24">
        <f t="shared" si="1267"/>
        <v>0</v>
      </c>
      <c r="O4896" s="13"/>
      <c r="P4896" s="13"/>
    </row>
    <row r="4897" spans="1:16">
      <c r="A4897">
        <v>4896</v>
      </c>
      <c r="B4897" s="13">
        <v>7</v>
      </c>
      <c r="C4897" s="13">
        <v>23</v>
      </c>
      <c r="D4897" s="13">
        <v>23</v>
      </c>
      <c r="E4897" s="14">
        <f t="shared" si="1280"/>
        <v>204</v>
      </c>
      <c r="F4897" s="24">
        <f>'1 Solar Profile'!E4899*S$10</f>
        <v>0</v>
      </c>
      <c r="G4897" s="24">
        <f>'2 Load Profile'!E4898</f>
        <v>0.695252315642095</v>
      </c>
      <c r="H4897" s="24">
        <f t="shared" si="1272"/>
        <v>0.695252315642095</v>
      </c>
      <c r="I4897" s="13">
        <f t="shared" si="1273"/>
        <v>0</v>
      </c>
      <c r="J4897" s="24">
        <f t="shared" si="1274"/>
        <v>0</v>
      </c>
      <c r="K4897" s="24">
        <f t="shared" si="1275"/>
        <v>0.695252315642095</v>
      </c>
      <c r="L4897" s="13">
        <f t="shared" ref="L4897" si="1281">SUM(I4874:I4897)</f>
        <v>-10.499951362979051</v>
      </c>
      <c r="M4897" s="24">
        <f t="shared" ref="M4897" si="1282">SUMIF(H4874:H4897,"&gt;0",H4874:H4897)</f>
        <v>13.430406917502593</v>
      </c>
      <c r="N4897" s="24">
        <f t="shared" si="1267"/>
        <v>2.930455554523542</v>
      </c>
      <c r="O4897" s="13">
        <f t="shared" ref="O4897" si="1283">IF(M4897&gt;(L4897*-1),(M4897+L4897)*S$12,0)</f>
        <v>0.41236491426588928</v>
      </c>
      <c r="P4897" s="13">
        <f t="shared" ref="P4897" si="1284">IF(M4897&lt;(L4897*-1),(M4897+L4897)*S$14,0)</f>
        <v>0</v>
      </c>
    </row>
    <row r="4898" spans="1:16">
      <c r="A4898">
        <v>4897</v>
      </c>
      <c r="B4898" s="13">
        <v>7</v>
      </c>
      <c r="C4898" s="13">
        <v>24</v>
      </c>
      <c r="D4898" s="13">
        <v>0</v>
      </c>
      <c r="E4898" s="14">
        <f t="shared" si="1280"/>
        <v>205</v>
      </c>
      <c r="F4898" s="24">
        <f>'1 Solar Profile'!E4900*S$10</f>
        <v>0</v>
      </c>
      <c r="G4898" s="24">
        <f>'2 Load Profile'!E4899</f>
        <v>0.49198886066612141</v>
      </c>
      <c r="H4898" s="24">
        <f t="shared" si="1272"/>
        <v>0.49198886066612141</v>
      </c>
      <c r="I4898" s="13">
        <f t="shared" si="1273"/>
        <v>0</v>
      </c>
      <c r="J4898" s="24">
        <f t="shared" si="1274"/>
        <v>0</v>
      </c>
      <c r="K4898" s="24">
        <f t="shared" si="1275"/>
        <v>0.49198886066612141</v>
      </c>
      <c r="L4898" s="13"/>
      <c r="M4898" s="24"/>
      <c r="N4898" s="24">
        <f t="shared" si="1267"/>
        <v>0</v>
      </c>
      <c r="O4898" s="13"/>
      <c r="P4898" s="13"/>
    </row>
    <row r="4899" spans="1:16">
      <c r="A4899">
        <v>4898</v>
      </c>
      <c r="B4899" s="13">
        <v>7</v>
      </c>
      <c r="C4899" s="13">
        <v>24</v>
      </c>
      <c r="D4899" s="13">
        <v>1</v>
      </c>
      <c r="E4899" s="14">
        <f t="shared" si="1280"/>
        <v>205</v>
      </c>
      <c r="F4899" s="24">
        <f>'1 Solar Profile'!E4901*S$10</f>
        <v>0</v>
      </c>
      <c r="G4899" s="24">
        <f>'2 Load Profile'!E4900</f>
        <v>0.41851930358071948</v>
      </c>
      <c r="H4899" s="24">
        <f t="shared" si="1272"/>
        <v>0.41851930358071948</v>
      </c>
      <c r="I4899" s="13">
        <f t="shared" si="1273"/>
        <v>0</v>
      </c>
      <c r="J4899" s="24">
        <f t="shared" si="1274"/>
        <v>0</v>
      </c>
      <c r="K4899" s="24">
        <f t="shared" si="1275"/>
        <v>0.41851930358071948</v>
      </c>
      <c r="L4899" s="13"/>
      <c r="M4899" s="24"/>
      <c r="N4899" s="24">
        <f t="shared" si="1267"/>
        <v>0</v>
      </c>
      <c r="O4899" s="13"/>
      <c r="P4899" s="13"/>
    </row>
    <row r="4900" spans="1:16">
      <c r="A4900">
        <v>4899</v>
      </c>
      <c r="B4900" s="13">
        <v>7</v>
      </c>
      <c r="C4900" s="13">
        <v>24</v>
      </c>
      <c r="D4900" s="13">
        <v>2</v>
      </c>
      <c r="E4900" s="14">
        <f t="shared" si="1280"/>
        <v>205</v>
      </c>
      <c r="F4900" s="24">
        <f>'1 Solar Profile'!E4902*S$10</f>
        <v>0</v>
      </c>
      <c r="G4900" s="24">
        <f>'2 Load Profile'!E4901</f>
        <v>0.40790184956947578</v>
      </c>
      <c r="H4900" s="24">
        <f t="shared" si="1272"/>
        <v>0.40790184956947578</v>
      </c>
      <c r="I4900" s="13">
        <f t="shared" si="1273"/>
        <v>0</v>
      </c>
      <c r="J4900" s="24">
        <f t="shared" si="1274"/>
        <v>0</v>
      </c>
      <c r="K4900" s="24">
        <f t="shared" si="1275"/>
        <v>0.40790184956947578</v>
      </c>
      <c r="L4900" s="13"/>
      <c r="M4900" s="24"/>
      <c r="N4900" s="24">
        <f t="shared" si="1267"/>
        <v>0</v>
      </c>
      <c r="O4900" s="13"/>
      <c r="P4900" s="13"/>
    </row>
    <row r="4901" spans="1:16">
      <c r="A4901">
        <v>4900</v>
      </c>
      <c r="B4901" s="13">
        <v>7</v>
      </c>
      <c r="C4901" s="13">
        <v>24</v>
      </c>
      <c r="D4901" s="13">
        <v>3</v>
      </c>
      <c r="E4901" s="14">
        <f t="shared" si="1280"/>
        <v>205</v>
      </c>
      <c r="F4901" s="24">
        <f>'1 Solar Profile'!E4903*S$10</f>
        <v>0</v>
      </c>
      <c r="G4901" s="24">
        <f>'2 Load Profile'!E4902</f>
        <v>0.40663698225026351</v>
      </c>
      <c r="H4901" s="24">
        <f t="shared" si="1272"/>
        <v>0.40663698225026351</v>
      </c>
      <c r="I4901" s="13">
        <f t="shared" si="1273"/>
        <v>0</v>
      </c>
      <c r="J4901" s="24">
        <f t="shared" si="1274"/>
        <v>0</v>
      </c>
      <c r="K4901" s="24">
        <f t="shared" si="1275"/>
        <v>0.40663698225026351</v>
      </c>
      <c r="L4901" s="13"/>
      <c r="M4901" s="24"/>
      <c r="N4901" s="24">
        <f t="shared" si="1267"/>
        <v>0</v>
      </c>
      <c r="O4901" s="13"/>
      <c r="P4901" s="13"/>
    </row>
    <row r="4902" spans="1:16">
      <c r="A4902">
        <v>4901</v>
      </c>
      <c r="B4902" s="13">
        <v>7</v>
      </c>
      <c r="C4902" s="13">
        <v>24</v>
      </c>
      <c r="D4902" s="13">
        <v>4</v>
      </c>
      <c r="E4902" s="14">
        <f t="shared" si="1280"/>
        <v>205</v>
      </c>
      <c r="F4902" s="24">
        <f>'1 Solar Profile'!E4904*S$10</f>
        <v>0</v>
      </c>
      <c r="G4902" s="24">
        <f>'2 Load Profile'!E4903</f>
        <v>0.45047781713169249</v>
      </c>
      <c r="H4902" s="24">
        <f t="shared" si="1272"/>
        <v>0.45047781713169249</v>
      </c>
      <c r="I4902" s="13">
        <f t="shared" si="1273"/>
        <v>0</v>
      </c>
      <c r="J4902" s="24">
        <f t="shared" si="1274"/>
        <v>0</v>
      </c>
      <c r="K4902" s="24">
        <f t="shared" si="1275"/>
        <v>0.45047781713169249</v>
      </c>
      <c r="L4902" s="13"/>
      <c r="M4902" s="24"/>
      <c r="N4902" s="24">
        <f t="shared" si="1267"/>
        <v>0</v>
      </c>
      <c r="O4902" s="13"/>
      <c r="P4902" s="13"/>
    </row>
    <row r="4903" spans="1:16">
      <c r="A4903">
        <v>4902</v>
      </c>
      <c r="B4903" s="13">
        <v>7</v>
      </c>
      <c r="C4903" s="13">
        <v>24</v>
      </c>
      <c r="D4903" s="13">
        <v>5</v>
      </c>
      <c r="E4903" s="14">
        <f t="shared" si="1280"/>
        <v>205</v>
      </c>
      <c r="F4903" s="24">
        <f>'1 Solar Profile'!E4905*S$10</f>
        <v>0.17160097500000002</v>
      </c>
      <c r="G4903" s="24">
        <f>'2 Load Profile'!E4904</f>
        <v>0.57056424617468826</v>
      </c>
      <c r="H4903" s="24">
        <f t="shared" si="1272"/>
        <v>0.39896327117468822</v>
      </c>
      <c r="I4903" s="13">
        <f t="shared" si="1273"/>
        <v>0</v>
      </c>
      <c r="J4903" s="24">
        <f t="shared" si="1274"/>
        <v>0.17160097500000002</v>
      </c>
      <c r="K4903" s="24">
        <f t="shared" si="1275"/>
        <v>0.39896327117468822</v>
      </c>
      <c r="L4903" s="13"/>
      <c r="M4903" s="24"/>
      <c r="N4903" s="24">
        <f t="shared" si="1267"/>
        <v>0</v>
      </c>
      <c r="O4903" s="13"/>
      <c r="P4903" s="13"/>
    </row>
    <row r="4904" spans="1:16">
      <c r="A4904">
        <v>4903</v>
      </c>
      <c r="B4904" s="13">
        <v>7</v>
      </c>
      <c r="C4904" s="13">
        <v>24</v>
      </c>
      <c r="D4904" s="13">
        <v>6</v>
      </c>
      <c r="E4904" s="14">
        <f t="shared" si="1280"/>
        <v>205</v>
      </c>
      <c r="F4904" s="24">
        <f>'1 Solar Profile'!E4906*S$10</f>
        <v>0.9038546999999999</v>
      </c>
      <c r="G4904" s="24">
        <f>'2 Load Profile'!E4905</f>
        <v>0.74001215550563193</v>
      </c>
      <c r="H4904" s="24">
        <f t="shared" si="1272"/>
        <v>-0.16384254449436797</v>
      </c>
      <c r="I4904" s="13">
        <f t="shared" si="1273"/>
        <v>-0.16384254449436797</v>
      </c>
      <c r="J4904" s="24">
        <f t="shared" si="1274"/>
        <v>0.74001215550563193</v>
      </c>
      <c r="K4904" s="24">
        <f t="shared" si="1275"/>
        <v>0</v>
      </c>
      <c r="L4904" s="13"/>
      <c r="M4904" s="24"/>
      <c r="N4904" s="24">
        <f t="shared" si="1267"/>
        <v>0</v>
      </c>
      <c r="O4904" s="13"/>
      <c r="P4904" s="13"/>
    </row>
    <row r="4905" spans="1:16">
      <c r="A4905">
        <v>4904</v>
      </c>
      <c r="B4905" s="13">
        <v>7</v>
      </c>
      <c r="C4905" s="13">
        <v>24</v>
      </c>
      <c r="D4905" s="13">
        <v>7</v>
      </c>
      <c r="E4905" s="14">
        <f t="shared" si="1280"/>
        <v>205</v>
      </c>
      <c r="F4905" s="24">
        <f>'1 Solar Profile'!E4907*S$10</f>
        <v>1.8365145749999998</v>
      </c>
      <c r="G4905" s="24">
        <f>'2 Load Profile'!E4906</f>
        <v>0.68718232342008834</v>
      </c>
      <c r="H4905" s="24">
        <f t="shared" si="1272"/>
        <v>-1.1493322515799114</v>
      </c>
      <c r="I4905" s="13">
        <f t="shared" si="1273"/>
        <v>-1.1493322515799114</v>
      </c>
      <c r="J4905" s="24">
        <f t="shared" si="1274"/>
        <v>0.68718232342008845</v>
      </c>
      <c r="K4905" s="24">
        <f t="shared" si="1275"/>
        <v>0</v>
      </c>
      <c r="L4905" s="13"/>
      <c r="M4905" s="24"/>
      <c r="N4905" s="24">
        <f t="shared" ref="N4905:N4968" si="1285">M4905+L4905</f>
        <v>0</v>
      </c>
      <c r="O4905" s="13"/>
      <c r="P4905" s="13"/>
    </row>
    <row r="4906" spans="1:16">
      <c r="A4906">
        <v>4905</v>
      </c>
      <c r="B4906" s="13">
        <v>7</v>
      </c>
      <c r="C4906" s="13">
        <v>24</v>
      </c>
      <c r="D4906" s="13">
        <v>8</v>
      </c>
      <c r="E4906" s="14">
        <f t="shared" si="1280"/>
        <v>205</v>
      </c>
      <c r="F4906" s="24">
        <f>'1 Solar Profile'!E4908*S$10</f>
        <v>2.699671275</v>
      </c>
      <c r="G4906" s="24">
        <f>'2 Load Profile'!E4907</f>
        <v>0.63949436686378713</v>
      </c>
      <c r="H4906" s="24">
        <f t="shared" si="1272"/>
        <v>-2.0601769081362127</v>
      </c>
      <c r="I4906" s="13">
        <f t="shared" si="1273"/>
        <v>-2.0601769081362127</v>
      </c>
      <c r="J4906" s="24">
        <f t="shared" si="1274"/>
        <v>0.63949436686378736</v>
      </c>
      <c r="K4906" s="24">
        <f t="shared" si="1275"/>
        <v>0</v>
      </c>
      <c r="L4906" s="13"/>
      <c r="M4906" s="24"/>
      <c r="N4906" s="24">
        <f t="shared" si="1285"/>
        <v>0</v>
      </c>
      <c r="O4906" s="13"/>
      <c r="P4906" s="13"/>
    </row>
    <row r="4907" spans="1:16">
      <c r="A4907">
        <v>4906</v>
      </c>
      <c r="B4907" s="13">
        <v>7</v>
      </c>
      <c r="C4907" s="13">
        <v>24</v>
      </c>
      <c r="D4907" s="13">
        <v>9</v>
      </c>
      <c r="E4907" s="14">
        <f t="shared" si="1280"/>
        <v>205</v>
      </c>
      <c r="F4907" s="24">
        <f>'1 Solar Profile'!E4909*S$10</f>
        <v>3.3691439249999999</v>
      </c>
      <c r="G4907" s="24">
        <f>'2 Load Profile'!E4908</f>
        <v>0.64864966915320088</v>
      </c>
      <c r="H4907" s="24">
        <f t="shared" si="1272"/>
        <v>-2.7204942558467993</v>
      </c>
      <c r="I4907" s="13">
        <f t="shared" si="1273"/>
        <v>-2.7204942558467993</v>
      </c>
      <c r="J4907" s="24">
        <f t="shared" si="1274"/>
        <v>0.64864966915320066</v>
      </c>
      <c r="K4907" s="24">
        <f t="shared" si="1275"/>
        <v>0</v>
      </c>
      <c r="L4907" s="13"/>
      <c r="M4907" s="24"/>
      <c r="N4907" s="24">
        <f t="shared" si="1285"/>
        <v>0</v>
      </c>
      <c r="O4907" s="13"/>
      <c r="P4907" s="13"/>
    </row>
    <row r="4908" spans="1:16">
      <c r="A4908">
        <v>4907</v>
      </c>
      <c r="B4908" s="13">
        <v>7</v>
      </c>
      <c r="C4908" s="13">
        <v>24</v>
      </c>
      <c r="D4908" s="13">
        <v>10</v>
      </c>
      <c r="E4908" s="14">
        <f t="shared" si="1280"/>
        <v>205</v>
      </c>
      <c r="F4908" s="24">
        <f>'1 Solar Profile'!E4910*S$10</f>
        <v>3.7080177749999996</v>
      </c>
      <c r="G4908" s="24">
        <f>'2 Load Profile'!E4909</f>
        <v>0.66187012016147173</v>
      </c>
      <c r="H4908" s="24">
        <f t="shared" si="1272"/>
        <v>-3.0461476548385278</v>
      </c>
      <c r="I4908" s="13">
        <f t="shared" si="1273"/>
        <v>-3.0461476548385278</v>
      </c>
      <c r="J4908" s="24">
        <f t="shared" si="1274"/>
        <v>0.66187012016147184</v>
      </c>
      <c r="K4908" s="24">
        <f t="shared" si="1275"/>
        <v>0</v>
      </c>
      <c r="L4908" s="13"/>
      <c r="M4908" s="24"/>
      <c r="N4908" s="24">
        <f t="shared" si="1285"/>
        <v>0</v>
      </c>
      <c r="O4908" s="13"/>
      <c r="P4908" s="13"/>
    </row>
    <row r="4909" spans="1:16">
      <c r="A4909">
        <v>4908</v>
      </c>
      <c r="B4909" s="13">
        <v>7</v>
      </c>
      <c r="C4909" s="13">
        <v>24</v>
      </c>
      <c r="D4909" s="13">
        <v>11</v>
      </c>
      <c r="E4909" s="14">
        <f t="shared" si="1280"/>
        <v>205</v>
      </c>
      <c r="F4909" s="24">
        <f>'1 Solar Profile'!E4911*S$10</f>
        <v>4.4371577249999996</v>
      </c>
      <c r="G4909" s="24">
        <f>'2 Load Profile'!E4910</f>
        <v>0.64790261146806971</v>
      </c>
      <c r="H4909" s="24">
        <f t="shared" si="1272"/>
        <v>-3.7892551135319299</v>
      </c>
      <c r="I4909" s="13">
        <f t="shared" si="1273"/>
        <v>-3.7892551135319299</v>
      </c>
      <c r="J4909" s="24">
        <f t="shared" si="1274"/>
        <v>0.64790261146806971</v>
      </c>
      <c r="K4909" s="24">
        <f t="shared" si="1275"/>
        <v>0</v>
      </c>
      <c r="L4909" s="13"/>
      <c r="M4909" s="24"/>
      <c r="N4909" s="24">
        <f t="shared" si="1285"/>
        <v>0</v>
      </c>
      <c r="O4909" s="13"/>
      <c r="P4909" s="13"/>
    </row>
    <row r="4910" spans="1:16">
      <c r="A4910">
        <v>4909</v>
      </c>
      <c r="B4910" s="13">
        <v>7</v>
      </c>
      <c r="C4910" s="13">
        <v>24</v>
      </c>
      <c r="D4910" s="13">
        <v>12</v>
      </c>
      <c r="E4910" s="14">
        <f t="shared" si="1280"/>
        <v>205</v>
      </c>
      <c r="F4910" s="24">
        <f>'1 Solar Profile'!E4912*S$10</f>
        <v>4.3631878499999992</v>
      </c>
      <c r="G4910" s="24">
        <f>'2 Load Profile'!E4911</f>
        <v>0.62797094773023066</v>
      </c>
      <c r="H4910" s="24">
        <f t="shared" si="1272"/>
        <v>-3.7352169022697685</v>
      </c>
      <c r="I4910" s="13">
        <f t="shared" si="1273"/>
        <v>-3.7352169022697685</v>
      </c>
      <c r="J4910" s="24">
        <f t="shared" si="1274"/>
        <v>0.62797094773023066</v>
      </c>
      <c r="K4910" s="24">
        <f t="shared" si="1275"/>
        <v>0</v>
      </c>
      <c r="L4910" s="13"/>
      <c r="M4910" s="24"/>
      <c r="N4910" s="24">
        <f t="shared" si="1285"/>
        <v>0</v>
      </c>
      <c r="O4910" s="13"/>
      <c r="P4910" s="13"/>
    </row>
    <row r="4911" spans="1:16">
      <c r="A4911">
        <v>4910</v>
      </c>
      <c r="B4911" s="13">
        <v>7</v>
      </c>
      <c r="C4911" s="13">
        <v>24</v>
      </c>
      <c r="D4911" s="13">
        <v>13</v>
      </c>
      <c r="E4911" s="14">
        <f t="shared" si="1280"/>
        <v>205</v>
      </c>
      <c r="F4911" s="24">
        <f>'1 Solar Profile'!E4913*S$10</f>
        <v>4.0618100249999998</v>
      </c>
      <c r="G4911" s="24">
        <f>'2 Load Profile'!E4912</f>
        <v>0.61971241612012218</v>
      </c>
      <c r="H4911" s="24">
        <f t="shared" si="1272"/>
        <v>-3.4420976088798776</v>
      </c>
      <c r="I4911" s="13">
        <f t="shared" si="1273"/>
        <v>-3.4420976088798776</v>
      </c>
      <c r="J4911" s="24">
        <f t="shared" si="1274"/>
        <v>0.61971241612012218</v>
      </c>
      <c r="K4911" s="24">
        <f t="shared" si="1275"/>
        <v>0</v>
      </c>
      <c r="L4911" s="13"/>
      <c r="M4911" s="24"/>
      <c r="N4911" s="24">
        <f t="shared" si="1285"/>
        <v>0</v>
      </c>
      <c r="O4911" s="13"/>
      <c r="P4911" s="13"/>
    </row>
    <row r="4912" spans="1:16">
      <c r="A4912">
        <v>4911</v>
      </c>
      <c r="B4912" s="13">
        <v>7</v>
      </c>
      <c r="C4912" s="13">
        <v>24</v>
      </c>
      <c r="D4912" s="13">
        <v>14</v>
      </c>
      <c r="E4912" s="14">
        <f t="shared" si="1280"/>
        <v>205</v>
      </c>
      <c r="F4912" s="24">
        <f>'1 Solar Profile'!E4914*S$10</f>
        <v>3.51903195</v>
      </c>
      <c r="G4912" s="24">
        <f>'2 Load Profile'!E4913</f>
        <v>0.72428401299379197</v>
      </c>
      <c r="H4912" s="24">
        <f t="shared" si="1272"/>
        <v>-2.7947479370062078</v>
      </c>
      <c r="I4912" s="13">
        <f t="shared" si="1273"/>
        <v>-2.7947479370062078</v>
      </c>
      <c r="J4912" s="24">
        <f t="shared" si="1274"/>
        <v>0.72428401299379219</v>
      </c>
      <c r="K4912" s="24">
        <f t="shared" si="1275"/>
        <v>0</v>
      </c>
      <c r="L4912" s="13"/>
      <c r="M4912" s="24"/>
      <c r="N4912" s="24">
        <f t="shared" si="1285"/>
        <v>0</v>
      </c>
      <c r="O4912" s="13"/>
      <c r="P4912" s="13"/>
    </row>
    <row r="4913" spans="1:16">
      <c r="A4913">
        <v>4912</v>
      </c>
      <c r="B4913" s="13">
        <v>7</v>
      </c>
      <c r="C4913" s="13">
        <v>24</v>
      </c>
      <c r="D4913" s="13">
        <v>15</v>
      </c>
      <c r="E4913" s="14">
        <f t="shared" si="1280"/>
        <v>205</v>
      </c>
      <c r="F4913" s="24">
        <f>'1 Solar Profile'!E4915*S$10</f>
        <v>2.7486742500000001</v>
      </c>
      <c r="G4913" s="24">
        <f>'2 Load Profile'!E4914</f>
        <v>0.99661664863535537</v>
      </c>
      <c r="H4913" s="24">
        <f t="shared" si="1272"/>
        <v>-1.7520576013646447</v>
      </c>
      <c r="I4913" s="13">
        <f t="shared" si="1273"/>
        <v>-1.7520576013646447</v>
      </c>
      <c r="J4913" s="24">
        <f t="shared" si="1274"/>
        <v>0.99661664863535537</v>
      </c>
      <c r="K4913" s="24">
        <f t="shared" si="1275"/>
        <v>0</v>
      </c>
      <c r="L4913" s="13"/>
      <c r="M4913" s="24"/>
      <c r="N4913" s="24">
        <f t="shared" si="1285"/>
        <v>0</v>
      </c>
      <c r="O4913" s="13"/>
      <c r="P4913" s="13"/>
    </row>
    <row r="4914" spans="1:16">
      <c r="A4914">
        <v>4913</v>
      </c>
      <c r="B4914" s="13">
        <v>7</v>
      </c>
      <c r="C4914" s="13">
        <v>24</v>
      </c>
      <c r="D4914" s="13">
        <v>16</v>
      </c>
      <c r="E4914" s="14">
        <f t="shared" si="1280"/>
        <v>205</v>
      </c>
      <c r="F4914" s="24">
        <f>'1 Solar Profile'!E4916*S$10</f>
        <v>1.7681012999999999</v>
      </c>
      <c r="G4914" s="24">
        <f>'2 Load Profile'!E4915</f>
        <v>1.3021233833369776</v>
      </c>
      <c r="H4914" s="24">
        <f t="shared" si="1272"/>
        <v>-0.46597791666302224</v>
      </c>
      <c r="I4914" s="13">
        <f t="shared" si="1273"/>
        <v>-0.46597791666302224</v>
      </c>
      <c r="J4914" s="24">
        <f t="shared" si="1274"/>
        <v>1.3021233833369776</v>
      </c>
      <c r="K4914" s="24">
        <f t="shared" si="1275"/>
        <v>0</v>
      </c>
      <c r="L4914" s="13"/>
      <c r="M4914" s="24"/>
      <c r="N4914" s="24">
        <f t="shared" si="1285"/>
        <v>0</v>
      </c>
      <c r="O4914" s="13"/>
      <c r="P4914" s="13"/>
    </row>
    <row r="4915" spans="1:16">
      <c r="A4915">
        <v>4914</v>
      </c>
      <c r="B4915" s="13">
        <v>7</v>
      </c>
      <c r="C4915" s="13">
        <v>24</v>
      </c>
      <c r="D4915" s="13">
        <v>17</v>
      </c>
      <c r="E4915" s="14">
        <f t="shared" si="1280"/>
        <v>205</v>
      </c>
      <c r="F4915" s="24">
        <f>'1 Solar Profile'!E4917*S$10</f>
        <v>0.75354457499999994</v>
      </c>
      <c r="G4915" s="24">
        <f>'2 Load Profile'!E4916</f>
        <v>1.4393747612363121</v>
      </c>
      <c r="H4915" s="24">
        <f t="shared" si="1272"/>
        <v>0.6858301862363122</v>
      </c>
      <c r="I4915" s="13">
        <f t="shared" si="1273"/>
        <v>0</v>
      </c>
      <c r="J4915" s="24">
        <f t="shared" si="1274"/>
        <v>0.75354457499999994</v>
      </c>
      <c r="K4915" s="24">
        <f t="shared" si="1275"/>
        <v>0.6858301862363122</v>
      </c>
      <c r="L4915" s="13"/>
      <c r="M4915" s="24"/>
      <c r="N4915" s="24">
        <f t="shared" si="1285"/>
        <v>0</v>
      </c>
      <c r="O4915" s="13"/>
      <c r="P4915" s="13"/>
    </row>
    <row r="4916" spans="1:16">
      <c r="A4916">
        <v>4915</v>
      </c>
      <c r="B4916" s="13">
        <v>7</v>
      </c>
      <c r="C4916" s="13">
        <v>24</v>
      </c>
      <c r="D4916" s="13">
        <v>18</v>
      </c>
      <c r="E4916" s="14">
        <f t="shared" si="1280"/>
        <v>205</v>
      </c>
      <c r="F4916" s="24">
        <f>'1 Solar Profile'!E4918*S$10</f>
        <v>0.14011357499999999</v>
      </c>
      <c r="G4916" s="24">
        <f>'2 Load Profile'!E4917</f>
        <v>1.460774644440157</v>
      </c>
      <c r="H4916" s="24">
        <f t="shared" si="1272"/>
        <v>1.320661069440157</v>
      </c>
      <c r="I4916" s="13">
        <f t="shared" si="1273"/>
        <v>0</v>
      </c>
      <c r="J4916" s="24">
        <f t="shared" si="1274"/>
        <v>0.14011357499999999</v>
      </c>
      <c r="K4916" s="24">
        <f t="shared" si="1275"/>
        <v>1.320661069440157</v>
      </c>
      <c r="L4916" s="13"/>
      <c r="M4916" s="24"/>
      <c r="N4916" s="24">
        <f t="shared" si="1285"/>
        <v>0</v>
      </c>
      <c r="O4916" s="13"/>
      <c r="P4916" s="13"/>
    </row>
    <row r="4917" spans="1:16">
      <c r="A4917">
        <v>4916</v>
      </c>
      <c r="B4917" s="13">
        <v>7</v>
      </c>
      <c r="C4917" s="13">
        <v>24</v>
      </c>
      <c r="D4917" s="13">
        <v>19</v>
      </c>
      <c r="E4917" s="14">
        <f t="shared" si="1280"/>
        <v>205</v>
      </c>
      <c r="F4917" s="24">
        <f>'1 Solar Profile'!E4919*S$10</f>
        <v>0</v>
      </c>
      <c r="G4917" s="24">
        <f>'2 Load Profile'!E4918</f>
        <v>1.5969352658237377</v>
      </c>
      <c r="H4917" s="24">
        <f t="shared" si="1272"/>
        <v>1.5969352658237377</v>
      </c>
      <c r="I4917" s="13">
        <f t="shared" si="1273"/>
        <v>0</v>
      </c>
      <c r="J4917" s="24">
        <f t="shared" si="1274"/>
        <v>0</v>
      </c>
      <c r="K4917" s="24">
        <f t="shared" si="1275"/>
        <v>1.5969352658237377</v>
      </c>
      <c r="L4917" s="13"/>
      <c r="M4917" s="24"/>
      <c r="N4917" s="24">
        <f t="shared" si="1285"/>
        <v>0</v>
      </c>
      <c r="O4917" s="13"/>
      <c r="P4917" s="13"/>
    </row>
    <row r="4918" spans="1:16">
      <c r="A4918">
        <v>4917</v>
      </c>
      <c r="B4918" s="13">
        <v>7</v>
      </c>
      <c r="C4918" s="13">
        <v>24</v>
      </c>
      <c r="D4918" s="13">
        <v>20</v>
      </c>
      <c r="E4918" s="14">
        <f t="shared" si="1280"/>
        <v>205</v>
      </c>
      <c r="F4918" s="24">
        <f>'1 Solar Profile'!E4920*S$10</f>
        <v>0</v>
      </c>
      <c r="G4918" s="24">
        <f>'2 Load Profile'!E4919</f>
        <v>1.7018366448690918</v>
      </c>
      <c r="H4918" s="24">
        <f t="shared" si="1272"/>
        <v>1.7018366448690918</v>
      </c>
      <c r="I4918" s="13">
        <f t="shared" si="1273"/>
        <v>0</v>
      </c>
      <c r="J4918" s="24">
        <f t="shared" si="1274"/>
        <v>0</v>
      </c>
      <c r="K4918" s="24">
        <f t="shared" si="1275"/>
        <v>1.7018366448690918</v>
      </c>
      <c r="L4918" s="13"/>
      <c r="M4918" s="24"/>
      <c r="N4918" s="24">
        <f t="shared" si="1285"/>
        <v>0</v>
      </c>
      <c r="O4918" s="24"/>
      <c r="P4918" s="24"/>
    </row>
    <row r="4919" spans="1:16">
      <c r="A4919">
        <v>4918</v>
      </c>
      <c r="B4919" s="13">
        <v>7</v>
      </c>
      <c r="C4919" s="13">
        <v>24</v>
      </c>
      <c r="D4919" s="13">
        <v>21</v>
      </c>
      <c r="E4919" s="14">
        <f t="shared" si="1280"/>
        <v>205</v>
      </c>
      <c r="F4919" s="24">
        <f>'1 Solar Profile'!E4921*S$10</f>
        <v>0</v>
      </c>
      <c r="G4919" s="24">
        <f>'2 Load Profile'!E4920</f>
        <v>1.4076955679524523</v>
      </c>
      <c r="H4919" s="24">
        <f t="shared" si="1272"/>
        <v>1.4076955679524523</v>
      </c>
      <c r="I4919" s="13">
        <f t="shared" si="1273"/>
        <v>0</v>
      </c>
      <c r="J4919" s="24">
        <f t="shared" si="1274"/>
        <v>0</v>
      </c>
      <c r="K4919" s="24">
        <f t="shared" si="1275"/>
        <v>1.4076955679524523</v>
      </c>
      <c r="L4919" s="13"/>
      <c r="M4919" s="24"/>
      <c r="N4919" s="24">
        <f t="shared" si="1285"/>
        <v>0</v>
      </c>
      <c r="O4919" s="13"/>
      <c r="P4919" s="13"/>
    </row>
    <row r="4920" spans="1:16">
      <c r="A4920">
        <v>4919</v>
      </c>
      <c r="B4920" s="13">
        <v>7</v>
      </c>
      <c r="C4920" s="13">
        <v>24</v>
      </c>
      <c r="D4920" s="13">
        <v>22</v>
      </c>
      <c r="E4920" s="14">
        <f t="shared" si="1280"/>
        <v>205</v>
      </c>
      <c r="F4920" s="24">
        <f>'1 Solar Profile'!E4922*S$10</f>
        <v>0</v>
      </c>
      <c r="G4920" s="24">
        <f>'2 Load Profile'!E4921</f>
        <v>1.0170496328527374</v>
      </c>
      <c r="H4920" s="24">
        <f t="shared" si="1272"/>
        <v>1.0170496328527374</v>
      </c>
      <c r="I4920" s="13">
        <f t="shared" si="1273"/>
        <v>0</v>
      </c>
      <c r="J4920" s="24">
        <f t="shared" si="1274"/>
        <v>0</v>
      </c>
      <c r="K4920" s="24">
        <f t="shared" si="1275"/>
        <v>1.0170496328527374</v>
      </c>
      <c r="L4920" s="13"/>
      <c r="M4920" s="24"/>
      <c r="N4920" s="24">
        <f t="shared" si="1285"/>
        <v>0</v>
      </c>
      <c r="O4920" s="13"/>
      <c r="P4920" s="13"/>
    </row>
    <row r="4921" spans="1:16">
      <c r="A4921">
        <v>4920</v>
      </c>
      <c r="B4921" s="13">
        <v>7</v>
      </c>
      <c r="C4921" s="13">
        <v>24</v>
      </c>
      <c r="D4921" s="13">
        <v>23</v>
      </c>
      <c r="E4921" s="14">
        <f t="shared" si="1280"/>
        <v>205</v>
      </c>
      <c r="F4921" s="24">
        <f>'1 Solar Profile'!E4923*S$10</f>
        <v>0</v>
      </c>
      <c r="G4921" s="24">
        <f>'2 Load Profile'!E4922</f>
        <v>0.61792552887660324</v>
      </c>
      <c r="H4921" s="24">
        <f t="shared" si="1272"/>
        <v>0.61792552887660324</v>
      </c>
      <c r="I4921" s="13">
        <f t="shared" si="1273"/>
        <v>0</v>
      </c>
      <c r="J4921" s="24">
        <f t="shared" si="1274"/>
        <v>0</v>
      </c>
      <c r="K4921" s="24">
        <f t="shared" si="1275"/>
        <v>0.61792552887660324</v>
      </c>
      <c r="L4921" s="13">
        <f t="shared" ref="L4921" si="1286">SUM(I4898:I4921)</f>
        <v>-25.119346694611266</v>
      </c>
      <c r="M4921" s="24">
        <f t="shared" ref="M4921" si="1287">SUMIF(H4898:H4921,"&gt;0",H4898:H4921)</f>
        <v>10.922421980424051</v>
      </c>
      <c r="N4921" s="24">
        <f t="shared" si="1285"/>
        <v>-14.196924714187215</v>
      </c>
      <c r="O4921" s="13">
        <f t="shared" ref="O4921" si="1288">IF(M4921&gt;(L4921*-1),(M4921+L4921)*S$12,0)</f>
        <v>0</v>
      </c>
      <c r="P4921" s="13">
        <f t="shared" ref="P4921" si="1289">IF(M4921&lt;(L4921*-1),(M4921+L4921)*S$14,0)</f>
        <v>-0.37550865869025185</v>
      </c>
    </row>
    <row r="4922" spans="1:16">
      <c r="A4922">
        <v>4921</v>
      </c>
      <c r="B4922" s="13">
        <v>7</v>
      </c>
      <c r="C4922" s="13">
        <v>25</v>
      </c>
      <c r="D4922" s="13">
        <v>0</v>
      </c>
      <c r="E4922" s="14">
        <f t="shared" si="1280"/>
        <v>206</v>
      </c>
      <c r="F4922" s="24">
        <f>'1 Solar Profile'!E4924*S$10</f>
        <v>0</v>
      </c>
      <c r="G4922" s="24">
        <f>'2 Load Profile'!E4923</f>
        <v>0.47019994149859479</v>
      </c>
      <c r="H4922" s="24">
        <f t="shared" si="1272"/>
        <v>0.47019994149859479</v>
      </c>
      <c r="I4922" s="13">
        <f t="shared" si="1273"/>
        <v>0</v>
      </c>
      <c r="J4922" s="24">
        <f t="shared" si="1274"/>
        <v>0</v>
      </c>
      <c r="K4922" s="24">
        <f t="shared" si="1275"/>
        <v>0.47019994149859479</v>
      </c>
      <c r="L4922" s="13"/>
      <c r="M4922" s="24"/>
      <c r="N4922" s="24">
        <f t="shared" si="1285"/>
        <v>0</v>
      </c>
      <c r="O4922" s="13"/>
      <c r="P4922" s="13"/>
    </row>
    <row r="4923" spans="1:16">
      <c r="A4923">
        <v>4922</v>
      </c>
      <c r="B4923" s="13">
        <v>7</v>
      </c>
      <c r="C4923" s="13">
        <v>25</v>
      </c>
      <c r="D4923" s="13">
        <v>1</v>
      </c>
      <c r="E4923" s="14">
        <f t="shared" si="1280"/>
        <v>206</v>
      </c>
      <c r="F4923" s="24">
        <f>'1 Solar Profile'!E4925*S$10</f>
        <v>0</v>
      </c>
      <c r="G4923" s="24">
        <f>'2 Load Profile'!E4924</f>
        <v>0.41851930358071948</v>
      </c>
      <c r="H4923" s="24">
        <f t="shared" si="1272"/>
        <v>0.41851930358071948</v>
      </c>
      <c r="I4923" s="13">
        <f t="shared" si="1273"/>
        <v>0</v>
      </c>
      <c r="J4923" s="24">
        <f t="shared" si="1274"/>
        <v>0</v>
      </c>
      <c r="K4923" s="24">
        <f t="shared" si="1275"/>
        <v>0.41851930358071948</v>
      </c>
      <c r="L4923" s="13"/>
      <c r="M4923" s="24"/>
      <c r="N4923" s="24">
        <f t="shared" si="1285"/>
        <v>0</v>
      </c>
      <c r="O4923" s="13"/>
      <c r="P4923" s="13"/>
    </row>
    <row r="4924" spans="1:16">
      <c r="A4924">
        <v>4923</v>
      </c>
      <c r="B4924" s="13">
        <v>7</v>
      </c>
      <c r="C4924" s="13">
        <v>25</v>
      </c>
      <c r="D4924" s="13">
        <v>2</v>
      </c>
      <c r="E4924" s="14">
        <f t="shared" si="1280"/>
        <v>206</v>
      </c>
      <c r="F4924" s="24">
        <f>'1 Solar Profile'!E4926*S$10</f>
        <v>0</v>
      </c>
      <c r="G4924" s="24">
        <f>'2 Load Profile'!E4925</f>
        <v>0.40790184956947578</v>
      </c>
      <c r="H4924" s="24">
        <f t="shared" si="1272"/>
        <v>0.40790184956947578</v>
      </c>
      <c r="I4924" s="13">
        <f t="shared" si="1273"/>
        <v>0</v>
      </c>
      <c r="J4924" s="24">
        <f t="shared" si="1274"/>
        <v>0</v>
      </c>
      <c r="K4924" s="24">
        <f t="shared" si="1275"/>
        <v>0.40790184956947578</v>
      </c>
      <c r="L4924" s="13"/>
      <c r="M4924" s="24"/>
      <c r="N4924" s="24">
        <f t="shared" si="1285"/>
        <v>0</v>
      </c>
      <c r="O4924" s="13"/>
      <c r="P4924" s="13"/>
    </row>
    <row r="4925" spans="1:16">
      <c r="A4925">
        <v>4924</v>
      </c>
      <c r="B4925" s="13">
        <v>7</v>
      </c>
      <c r="C4925" s="13">
        <v>25</v>
      </c>
      <c r="D4925" s="13">
        <v>3</v>
      </c>
      <c r="E4925" s="14">
        <f t="shared" si="1280"/>
        <v>206</v>
      </c>
      <c r="F4925" s="24">
        <f>'1 Solar Profile'!E4927*S$10</f>
        <v>0</v>
      </c>
      <c r="G4925" s="24">
        <f>'2 Load Profile'!E4926</f>
        <v>0.40663698225026351</v>
      </c>
      <c r="H4925" s="24">
        <f t="shared" si="1272"/>
        <v>0.40663698225026351</v>
      </c>
      <c r="I4925" s="13">
        <f t="shared" si="1273"/>
        <v>0</v>
      </c>
      <c r="J4925" s="24">
        <f t="shared" si="1274"/>
        <v>0</v>
      </c>
      <c r="K4925" s="24">
        <f t="shared" si="1275"/>
        <v>0.40663698225026351</v>
      </c>
      <c r="L4925" s="13"/>
      <c r="M4925" s="24"/>
      <c r="N4925" s="24">
        <f t="shared" si="1285"/>
        <v>0</v>
      </c>
      <c r="O4925" s="13"/>
      <c r="P4925" s="13"/>
    </row>
    <row r="4926" spans="1:16">
      <c r="A4926">
        <v>4925</v>
      </c>
      <c r="B4926" s="13">
        <v>7</v>
      </c>
      <c r="C4926" s="13">
        <v>25</v>
      </c>
      <c r="D4926" s="13">
        <v>4</v>
      </c>
      <c r="E4926" s="14">
        <f t="shared" si="1280"/>
        <v>206</v>
      </c>
      <c r="F4926" s="24">
        <f>'1 Solar Profile'!E4928*S$10</f>
        <v>0</v>
      </c>
      <c r="G4926" s="24">
        <f>'2 Load Profile'!E4927</f>
        <v>0.45047781713169249</v>
      </c>
      <c r="H4926" s="24">
        <f t="shared" si="1272"/>
        <v>0.45047781713169249</v>
      </c>
      <c r="I4926" s="13">
        <f t="shared" si="1273"/>
        <v>0</v>
      </c>
      <c r="J4926" s="24">
        <f t="shared" si="1274"/>
        <v>0</v>
      </c>
      <c r="K4926" s="24">
        <f t="shared" si="1275"/>
        <v>0.45047781713169249</v>
      </c>
      <c r="L4926" s="13"/>
      <c r="M4926" s="24"/>
      <c r="N4926" s="24">
        <f t="shared" si="1285"/>
        <v>0</v>
      </c>
      <c r="O4926" s="13"/>
      <c r="P4926" s="13"/>
    </row>
    <row r="4927" spans="1:16">
      <c r="A4927">
        <v>4926</v>
      </c>
      <c r="B4927" s="13">
        <v>7</v>
      </c>
      <c r="C4927" s="13">
        <v>25</v>
      </c>
      <c r="D4927" s="13">
        <v>5</v>
      </c>
      <c r="E4927" s="14">
        <f t="shared" si="1280"/>
        <v>206</v>
      </c>
      <c r="F4927" s="24">
        <f>'1 Solar Profile'!E4929*S$10</f>
        <v>0</v>
      </c>
      <c r="G4927" s="24">
        <f>'2 Load Profile'!E4928</f>
        <v>0.57056424617468826</v>
      </c>
      <c r="H4927" s="24">
        <f t="shared" si="1272"/>
        <v>0.57056424617468826</v>
      </c>
      <c r="I4927" s="13">
        <f t="shared" si="1273"/>
        <v>0</v>
      </c>
      <c r="J4927" s="24">
        <f t="shared" si="1274"/>
        <v>0</v>
      </c>
      <c r="K4927" s="24">
        <f t="shared" si="1275"/>
        <v>0.57056424617468826</v>
      </c>
      <c r="L4927" s="13"/>
      <c r="M4927" s="24"/>
      <c r="N4927" s="24">
        <f t="shared" si="1285"/>
        <v>0</v>
      </c>
      <c r="O4927" s="13"/>
      <c r="P4927" s="13"/>
    </row>
    <row r="4928" spans="1:16">
      <c r="A4928">
        <v>4927</v>
      </c>
      <c r="B4928" s="13">
        <v>7</v>
      </c>
      <c r="C4928" s="13">
        <v>25</v>
      </c>
      <c r="D4928" s="13">
        <v>6</v>
      </c>
      <c r="E4928" s="14">
        <f t="shared" si="1280"/>
        <v>206</v>
      </c>
      <c r="F4928" s="24">
        <f>'1 Solar Profile'!E4930*S$10</f>
        <v>0.37694159999999999</v>
      </c>
      <c r="G4928" s="24">
        <f>'2 Load Profile'!E4929</f>
        <v>0.74001215550563193</v>
      </c>
      <c r="H4928" s="24">
        <f t="shared" ref="H4928:H4991" si="1290">G4928-F4928</f>
        <v>0.36307055550563194</v>
      </c>
      <c r="I4928" s="13">
        <f t="shared" ref="I4928:I4991" si="1291">IF(H4928&lt;0,H4928,0)</f>
        <v>0</v>
      </c>
      <c r="J4928" s="24">
        <f t="shared" ref="J4928:J4991" si="1292">F4928+I4928</f>
        <v>0.37694159999999999</v>
      </c>
      <c r="K4928" s="24">
        <f t="shared" ref="K4928:K4991" si="1293">IF(H4928&gt;0,H4928,0)</f>
        <v>0.36307055550563194</v>
      </c>
      <c r="L4928" s="13"/>
      <c r="M4928" s="24"/>
      <c r="N4928" s="24">
        <f t="shared" si="1285"/>
        <v>0</v>
      </c>
      <c r="O4928" s="13"/>
      <c r="P4928" s="13"/>
    </row>
    <row r="4929" spans="1:16">
      <c r="A4929">
        <v>4928</v>
      </c>
      <c r="B4929" s="13">
        <v>7</v>
      </c>
      <c r="C4929" s="13">
        <v>25</v>
      </c>
      <c r="D4929" s="13">
        <v>7</v>
      </c>
      <c r="E4929" s="14">
        <f t="shared" si="1280"/>
        <v>206</v>
      </c>
      <c r="F4929" s="24">
        <f>'1 Solar Profile'!E4931*S$10</f>
        <v>0.26729167500000001</v>
      </c>
      <c r="G4929" s="24">
        <f>'2 Load Profile'!E4930</f>
        <v>0.68718232342008834</v>
      </c>
      <c r="H4929" s="24">
        <f t="shared" si="1290"/>
        <v>0.41989064842008833</v>
      </c>
      <c r="I4929" s="13">
        <f t="shared" si="1291"/>
        <v>0</v>
      </c>
      <c r="J4929" s="24">
        <f t="shared" si="1292"/>
        <v>0.26729167500000001</v>
      </c>
      <c r="K4929" s="24">
        <f t="shared" si="1293"/>
        <v>0.41989064842008833</v>
      </c>
      <c r="L4929" s="13"/>
      <c r="M4929" s="24"/>
      <c r="N4929" s="24">
        <f t="shared" si="1285"/>
        <v>0</v>
      </c>
      <c r="O4929" s="13"/>
      <c r="P4929" s="13"/>
    </row>
    <row r="4930" spans="1:16">
      <c r="A4930">
        <v>4929</v>
      </c>
      <c r="B4930" s="13">
        <v>7</v>
      </c>
      <c r="C4930" s="13">
        <v>25</v>
      </c>
      <c r="D4930" s="13">
        <v>8</v>
      </c>
      <c r="E4930" s="14">
        <f t="shared" si="1280"/>
        <v>206</v>
      </c>
      <c r="F4930" s="24">
        <f>'1 Solar Profile'!E4932*S$10</f>
        <v>0.47302604999999998</v>
      </c>
      <c r="G4930" s="24">
        <f>'2 Load Profile'!E4931</f>
        <v>0.63949436686378713</v>
      </c>
      <c r="H4930" s="24">
        <f t="shared" si="1290"/>
        <v>0.16646831686378716</v>
      </c>
      <c r="I4930" s="13">
        <f t="shared" si="1291"/>
        <v>0</v>
      </c>
      <c r="J4930" s="24">
        <f t="shared" si="1292"/>
        <v>0.47302604999999998</v>
      </c>
      <c r="K4930" s="24">
        <f t="shared" si="1293"/>
        <v>0.16646831686378716</v>
      </c>
      <c r="L4930" s="13"/>
      <c r="M4930" s="24"/>
      <c r="N4930" s="24">
        <f t="shared" si="1285"/>
        <v>0</v>
      </c>
      <c r="O4930" s="13"/>
      <c r="P4930" s="13"/>
    </row>
    <row r="4931" spans="1:16">
      <c r="A4931">
        <v>4930</v>
      </c>
      <c r="B4931" s="13">
        <v>7</v>
      </c>
      <c r="C4931" s="13">
        <v>25</v>
      </c>
      <c r="D4931" s="13">
        <v>9</v>
      </c>
      <c r="E4931" s="14">
        <f t="shared" si="1280"/>
        <v>206</v>
      </c>
      <c r="F4931" s="24">
        <f>'1 Solar Profile'!E4933*S$10</f>
        <v>0.418992525</v>
      </c>
      <c r="G4931" s="24">
        <f>'2 Load Profile'!E4932</f>
        <v>0.64864966915320088</v>
      </c>
      <c r="H4931" s="24">
        <f t="shared" si="1290"/>
        <v>0.22965714415320088</v>
      </c>
      <c r="I4931" s="13">
        <f t="shared" si="1291"/>
        <v>0</v>
      </c>
      <c r="J4931" s="24">
        <f t="shared" si="1292"/>
        <v>0.418992525</v>
      </c>
      <c r="K4931" s="24">
        <f t="shared" si="1293"/>
        <v>0.22965714415320088</v>
      </c>
      <c r="L4931" s="13"/>
      <c r="M4931" s="24"/>
      <c r="N4931" s="24">
        <f t="shared" si="1285"/>
        <v>0</v>
      </c>
      <c r="O4931" s="13"/>
      <c r="P4931" s="13"/>
    </row>
    <row r="4932" spans="1:16">
      <c r="A4932">
        <v>4931</v>
      </c>
      <c r="B4932" s="13">
        <v>7</v>
      </c>
      <c r="C4932" s="13">
        <v>25</v>
      </c>
      <c r="D4932" s="13">
        <v>10</v>
      </c>
      <c r="E4932" s="14">
        <f t="shared" si="1280"/>
        <v>206</v>
      </c>
      <c r="F4932" s="24">
        <f>'1 Solar Profile'!E4934*S$10</f>
        <v>0.76368914999999993</v>
      </c>
      <c r="G4932" s="24">
        <f>'2 Load Profile'!E4933</f>
        <v>0.66187012016147173</v>
      </c>
      <c r="H4932" s="24">
        <f t="shared" si="1290"/>
        <v>-0.1018190298385282</v>
      </c>
      <c r="I4932" s="13">
        <f t="shared" si="1291"/>
        <v>-0.1018190298385282</v>
      </c>
      <c r="J4932" s="24">
        <f t="shared" si="1292"/>
        <v>0.66187012016147173</v>
      </c>
      <c r="K4932" s="24">
        <f t="shared" si="1293"/>
        <v>0</v>
      </c>
      <c r="L4932" s="13"/>
      <c r="M4932" s="24"/>
      <c r="N4932" s="24">
        <f t="shared" si="1285"/>
        <v>0</v>
      </c>
      <c r="O4932" s="13"/>
      <c r="P4932" s="13"/>
    </row>
    <row r="4933" spans="1:16">
      <c r="A4933">
        <v>4932</v>
      </c>
      <c r="B4933" s="13">
        <v>7</v>
      </c>
      <c r="C4933" s="13">
        <v>25</v>
      </c>
      <c r="D4933" s="13">
        <v>11</v>
      </c>
      <c r="E4933" s="14">
        <f t="shared" si="1280"/>
        <v>206</v>
      </c>
      <c r="F4933" s="24">
        <f>'1 Solar Profile'!E4935*S$10</f>
        <v>0.34512974999999996</v>
      </c>
      <c r="G4933" s="24">
        <f>'2 Load Profile'!E4934</f>
        <v>0.64790261146806971</v>
      </c>
      <c r="H4933" s="24">
        <f t="shared" si="1290"/>
        <v>0.30277286146806975</v>
      </c>
      <c r="I4933" s="13">
        <f t="shared" si="1291"/>
        <v>0</v>
      </c>
      <c r="J4933" s="24">
        <f t="shared" si="1292"/>
        <v>0.34512974999999996</v>
      </c>
      <c r="K4933" s="24">
        <f t="shared" si="1293"/>
        <v>0.30277286146806975</v>
      </c>
      <c r="L4933" s="13"/>
      <c r="M4933" s="24"/>
      <c r="N4933" s="24">
        <f t="shared" si="1285"/>
        <v>0</v>
      </c>
      <c r="O4933" s="13"/>
      <c r="P4933" s="13"/>
    </row>
    <row r="4934" spans="1:16">
      <c r="A4934">
        <v>4933</v>
      </c>
      <c r="B4934" s="13">
        <v>7</v>
      </c>
      <c r="C4934" s="13">
        <v>25</v>
      </c>
      <c r="D4934" s="13">
        <v>12</v>
      </c>
      <c r="E4934" s="14">
        <f t="shared" si="1280"/>
        <v>206</v>
      </c>
      <c r="F4934" s="24">
        <f>'1 Solar Profile'!E4936*S$10</f>
        <v>1.236071025</v>
      </c>
      <c r="G4934" s="24">
        <f>'2 Load Profile'!E4935</f>
        <v>0.65065379763015185</v>
      </c>
      <c r="H4934" s="24">
        <f t="shared" si="1290"/>
        <v>-0.58541722736984814</v>
      </c>
      <c r="I4934" s="13">
        <f t="shared" si="1291"/>
        <v>-0.58541722736984814</v>
      </c>
      <c r="J4934" s="24">
        <f t="shared" si="1292"/>
        <v>0.65065379763015185</v>
      </c>
      <c r="K4934" s="24">
        <f t="shared" si="1293"/>
        <v>0</v>
      </c>
      <c r="L4934" s="13"/>
      <c r="M4934" s="24"/>
      <c r="N4934" s="24">
        <f t="shared" si="1285"/>
        <v>0</v>
      </c>
      <c r="O4934" s="13"/>
      <c r="P4934" s="13"/>
    </row>
    <row r="4935" spans="1:16">
      <c r="A4935">
        <v>4934</v>
      </c>
      <c r="B4935" s="13">
        <v>7</v>
      </c>
      <c r="C4935" s="13">
        <v>25</v>
      </c>
      <c r="D4935" s="13">
        <v>13</v>
      </c>
      <c r="E4935" s="14">
        <f t="shared" si="1280"/>
        <v>206</v>
      </c>
      <c r="F4935" s="24">
        <f>'1 Solar Profile'!E4937*S$10</f>
        <v>3.5397510749999999</v>
      </c>
      <c r="G4935" s="24">
        <f>'2 Load Profile'!E4936</f>
        <v>0.80752249850277524</v>
      </c>
      <c r="H4935" s="24">
        <f t="shared" si="1290"/>
        <v>-2.7322285764972247</v>
      </c>
      <c r="I4935" s="13">
        <f t="shared" si="1291"/>
        <v>-2.7322285764972247</v>
      </c>
      <c r="J4935" s="24">
        <f t="shared" si="1292"/>
        <v>0.80752249850277513</v>
      </c>
      <c r="K4935" s="24">
        <f t="shared" si="1293"/>
        <v>0</v>
      </c>
      <c r="L4935" s="13"/>
      <c r="M4935" s="24"/>
      <c r="N4935" s="24">
        <f t="shared" si="1285"/>
        <v>0</v>
      </c>
      <c r="O4935" s="13"/>
      <c r="P4935" s="13"/>
    </row>
    <row r="4936" spans="1:16">
      <c r="A4936">
        <v>4935</v>
      </c>
      <c r="B4936" s="13">
        <v>7</v>
      </c>
      <c r="C4936" s="13">
        <v>25</v>
      </c>
      <c r="D4936" s="13">
        <v>14</v>
      </c>
      <c r="E4936" s="14">
        <f t="shared" si="1280"/>
        <v>206</v>
      </c>
      <c r="F4936" s="24">
        <f>'1 Solar Profile'!E4938*S$10</f>
        <v>2.9612850750000002</v>
      </c>
      <c r="G4936" s="24">
        <f>'2 Load Profile'!E4937</f>
        <v>0.98670737352794491</v>
      </c>
      <c r="H4936" s="24">
        <f t="shared" si="1290"/>
        <v>-1.9745777014720551</v>
      </c>
      <c r="I4936" s="13">
        <f t="shared" si="1291"/>
        <v>-1.9745777014720551</v>
      </c>
      <c r="J4936" s="24">
        <f t="shared" si="1292"/>
        <v>0.98670737352794502</v>
      </c>
      <c r="K4936" s="24">
        <f t="shared" si="1293"/>
        <v>0</v>
      </c>
      <c r="L4936" s="13"/>
      <c r="M4936" s="24"/>
      <c r="N4936" s="24">
        <f t="shared" si="1285"/>
        <v>0</v>
      </c>
      <c r="O4936" s="13"/>
      <c r="P4936" s="13"/>
    </row>
    <row r="4937" spans="1:16">
      <c r="A4937">
        <v>4936</v>
      </c>
      <c r="B4937" s="13">
        <v>7</v>
      </c>
      <c r="C4937" s="13">
        <v>25</v>
      </c>
      <c r="D4937" s="13">
        <v>15</v>
      </c>
      <c r="E4937" s="14">
        <f t="shared" si="1280"/>
        <v>206</v>
      </c>
      <c r="F4937" s="24">
        <f>'1 Solar Profile'!E4939*S$10</f>
        <v>2.1681654749999999</v>
      </c>
      <c r="G4937" s="24">
        <f>'2 Load Profile'!E4938</f>
        <v>1.2820514629848232</v>
      </c>
      <c r="H4937" s="24">
        <f t="shared" si="1290"/>
        <v>-0.8861140120151767</v>
      </c>
      <c r="I4937" s="13">
        <f t="shared" si="1291"/>
        <v>-0.8861140120151767</v>
      </c>
      <c r="J4937" s="24">
        <f t="shared" si="1292"/>
        <v>1.2820514629848232</v>
      </c>
      <c r="K4937" s="24">
        <f t="shared" si="1293"/>
        <v>0</v>
      </c>
      <c r="L4937" s="13"/>
      <c r="M4937" s="24"/>
      <c r="N4937" s="24">
        <f t="shared" si="1285"/>
        <v>0</v>
      </c>
      <c r="O4937" s="13"/>
      <c r="P4937" s="13"/>
    </row>
    <row r="4938" spans="1:16">
      <c r="A4938">
        <v>4937</v>
      </c>
      <c r="B4938" s="13">
        <v>7</v>
      </c>
      <c r="C4938" s="13">
        <v>25</v>
      </c>
      <c r="D4938" s="13">
        <v>16</v>
      </c>
      <c r="E4938" s="14">
        <f t="shared" si="1280"/>
        <v>206</v>
      </c>
      <c r="F4938" s="24">
        <f>'1 Solar Profile'!E4940*S$10</f>
        <v>1.1217874499999998</v>
      </c>
      <c r="G4938" s="24">
        <f>'2 Load Profile'!E4939</f>
        <v>1.5660573805636142</v>
      </c>
      <c r="H4938" s="24">
        <f t="shared" si="1290"/>
        <v>0.44426993056361441</v>
      </c>
      <c r="I4938" s="13">
        <f t="shared" si="1291"/>
        <v>0</v>
      </c>
      <c r="J4938" s="24">
        <f t="shared" si="1292"/>
        <v>1.1217874499999998</v>
      </c>
      <c r="K4938" s="24">
        <f t="shared" si="1293"/>
        <v>0.44426993056361441</v>
      </c>
      <c r="L4938" s="13"/>
      <c r="M4938" s="24"/>
      <c r="N4938" s="24">
        <f t="shared" si="1285"/>
        <v>0</v>
      </c>
      <c r="O4938" s="13"/>
      <c r="P4938" s="13"/>
    </row>
    <row r="4939" spans="1:16">
      <c r="A4939">
        <v>4938</v>
      </c>
      <c r="B4939" s="13">
        <v>7</v>
      </c>
      <c r="C4939" s="13">
        <v>25</v>
      </c>
      <c r="D4939" s="13">
        <v>17</v>
      </c>
      <c r="E4939" s="14">
        <f t="shared" si="1280"/>
        <v>206</v>
      </c>
      <c r="F4939" s="24">
        <f>'1 Solar Profile'!E4941*S$10</f>
        <v>0.65921782500000004</v>
      </c>
      <c r="G4939" s="24">
        <f>'2 Load Profile'!E4940</f>
        <v>1.725616102126849</v>
      </c>
      <c r="H4939" s="24">
        <f t="shared" si="1290"/>
        <v>1.066398277126849</v>
      </c>
      <c r="I4939" s="13">
        <f t="shared" si="1291"/>
        <v>0</v>
      </c>
      <c r="J4939" s="24">
        <f t="shared" si="1292"/>
        <v>0.65921782500000004</v>
      </c>
      <c r="K4939" s="24">
        <f t="shared" si="1293"/>
        <v>1.066398277126849</v>
      </c>
      <c r="L4939" s="13"/>
      <c r="M4939" s="24"/>
      <c r="N4939" s="24">
        <f t="shared" si="1285"/>
        <v>0</v>
      </c>
      <c r="O4939" s="13"/>
      <c r="P4939" s="13"/>
    </row>
    <row r="4940" spans="1:16">
      <c r="A4940">
        <v>4939</v>
      </c>
      <c r="B4940" s="13">
        <v>7</v>
      </c>
      <c r="C4940" s="13">
        <v>25</v>
      </c>
      <c r="D4940" s="13">
        <v>18</v>
      </c>
      <c r="E4940" s="14">
        <f t="shared" si="1280"/>
        <v>206</v>
      </c>
      <c r="F4940" s="24">
        <f>'1 Solar Profile'!E4942*S$10</f>
        <v>0.13387185000000001</v>
      </c>
      <c r="G4940" s="24">
        <f>'2 Load Profile'!E4941</f>
        <v>1.7647411224463716</v>
      </c>
      <c r="H4940" s="24">
        <f t="shared" si="1290"/>
        <v>1.6308692724463716</v>
      </c>
      <c r="I4940" s="13">
        <f t="shared" si="1291"/>
        <v>0</v>
      </c>
      <c r="J4940" s="24">
        <f t="shared" si="1292"/>
        <v>0.13387185000000001</v>
      </c>
      <c r="K4940" s="24">
        <f t="shared" si="1293"/>
        <v>1.6308692724463716</v>
      </c>
      <c r="L4940" s="13"/>
      <c r="M4940" s="24"/>
      <c r="N4940" s="24">
        <f t="shared" si="1285"/>
        <v>0</v>
      </c>
      <c r="O4940" s="13"/>
      <c r="P4940" s="13"/>
    </row>
    <row r="4941" spans="1:16">
      <c r="A4941">
        <v>4940</v>
      </c>
      <c r="B4941" s="13">
        <v>7</v>
      </c>
      <c r="C4941" s="13">
        <v>25</v>
      </c>
      <c r="D4941" s="13">
        <v>19</v>
      </c>
      <c r="E4941" s="14">
        <f t="shared" si="1280"/>
        <v>206</v>
      </c>
      <c r="F4941" s="24">
        <f>'1 Solar Profile'!E4943*S$10</f>
        <v>0</v>
      </c>
      <c r="G4941" s="24">
        <f>'2 Load Profile'!E4942</f>
        <v>1.8684334735946815</v>
      </c>
      <c r="H4941" s="24">
        <f t="shared" si="1290"/>
        <v>1.8684334735946815</v>
      </c>
      <c r="I4941" s="13">
        <f t="shared" si="1291"/>
        <v>0</v>
      </c>
      <c r="J4941" s="24">
        <f t="shared" si="1292"/>
        <v>0</v>
      </c>
      <c r="K4941" s="24">
        <f t="shared" si="1293"/>
        <v>1.8684334735946815</v>
      </c>
      <c r="L4941" s="13"/>
      <c r="M4941" s="24"/>
      <c r="N4941" s="24">
        <f t="shared" si="1285"/>
        <v>0</v>
      </c>
      <c r="O4941" s="13"/>
      <c r="P4941" s="13"/>
    </row>
    <row r="4942" spans="1:16">
      <c r="A4942">
        <v>4941</v>
      </c>
      <c r="B4942" s="13">
        <v>7</v>
      </c>
      <c r="C4942" s="13">
        <v>25</v>
      </c>
      <c r="D4942" s="13">
        <v>20</v>
      </c>
      <c r="E4942" s="14">
        <f t="shared" si="1280"/>
        <v>206</v>
      </c>
      <c r="F4942" s="24">
        <f>'1 Solar Profile'!E4944*S$10</f>
        <v>0</v>
      </c>
      <c r="G4942" s="24">
        <f>'2 Load Profile'!E4943</f>
        <v>1.930694794185307</v>
      </c>
      <c r="H4942" s="24">
        <f t="shared" si="1290"/>
        <v>1.930694794185307</v>
      </c>
      <c r="I4942" s="13">
        <f t="shared" si="1291"/>
        <v>0</v>
      </c>
      <c r="J4942" s="24">
        <f t="shared" si="1292"/>
        <v>0</v>
      </c>
      <c r="K4942" s="24">
        <f t="shared" si="1293"/>
        <v>1.930694794185307</v>
      </c>
      <c r="L4942" s="13"/>
      <c r="M4942" s="24"/>
      <c r="N4942" s="24">
        <f t="shared" si="1285"/>
        <v>0</v>
      </c>
      <c r="O4942" s="24"/>
      <c r="P4942" s="24"/>
    </row>
    <row r="4943" spans="1:16">
      <c r="A4943">
        <v>4942</v>
      </c>
      <c r="B4943" s="13">
        <v>7</v>
      </c>
      <c r="C4943" s="13">
        <v>25</v>
      </c>
      <c r="D4943" s="13">
        <v>21</v>
      </c>
      <c r="E4943" s="14">
        <f t="shared" si="1280"/>
        <v>206</v>
      </c>
      <c r="F4943" s="24">
        <f>'1 Solar Profile'!E4945*S$10</f>
        <v>0</v>
      </c>
      <c r="G4943" s="24">
        <f>'2 Load Profile'!E4944</f>
        <v>1.5975469738448951</v>
      </c>
      <c r="H4943" s="24">
        <f t="shared" si="1290"/>
        <v>1.5975469738448951</v>
      </c>
      <c r="I4943" s="13">
        <f t="shared" si="1291"/>
        <v>0</v>
      </c>
      <c r="J4943" s="24">
        <f t="shared" si="1292"/>
        <v>0</v>
      </c>
      <c r="K4943" s="24">
        <f t="shared" si="1293"/>
        <v>1.5975469738448951</v>
      </c>
      <c r="L4943" s="13"/>
      <c r="M4943" s="24"/>
      <c r="N4943" s="24">
        <f t="shared" si="1285"/>
        <v>0</v>
      </c>
      <c r="O4943" s="13"/>
      <c r="P4943" s="13"/>
    </row>
    <row r="4944" spans="1:16">
      <c r="A4944">
        <v>4943</v>
      </c>
      <c r="B4944" s="13">
        <v>7</v>
      </c>
      <c r="C4944" s="13">
        <v>25</v>
      </c>
      <c r="D4944" s="13">
        <v>22</v>
      </c>
      <c r="E4944" s="14">
        <f t="shared" si="1280"/>
        <v>206</v>
      </c>
      <c r="F4944" s="24">
        <f>'1 Solar Profile'!E4946*S$10</f>
        <v>0</v>
      </c>
      <c r="G4944" s="24">
        <f>'2 Load Profile'!E4945</f>
        <v>1.1738687173713263</v>
      </c>
      <c r="H4944" s="24">
        <f t="shared" si="1290"/>
        <v>1.1738687173713263</v>
      </c>
      <c r="I4944" s="13">
        <f t="shared" si="1291"/>
        <v>0</v>
      </c>
      <c r="J4944" s="24">
        <f t="shared" si="1292"/>
        <v>0</v>
      </c>
      <c r="K4944" s="24">
        <f t="shared" si="1293"/>
        <v>1.1738687173713263</v>
      </c>
      <c r="L4944" s="13"/>
      <c r="M4944" s="24"/>
      <c r="N4944" s="24">
        <f t="shared" si="1285"/>
        <v>0</v>
      </c>
      <c r="O4944" s="13"/>
      <c r="P4944" s="13"/>
    </row>
    <row r="4945" spans="1:16">
      <c r="A4945">
        <v>4944</v>
      </c>
      <c r="B4945" s="13">
        <v>7</v>
      </c>
      <c r="C4945" s="13">
        <v>25</v>
      </c>
      <c r="D4945" s="13">
        <v>23</v>
      </c>
      <c r="E4945" s="14">
        <f t="shared" si="1280"/>
        <v>206</v>
      </c>
      <c r="F4945" s="24">
        <f>'1 Solar Profile'!E4947*S$10</f>
        <v>0</v>
      </c>
      <c r="G4945" s="24">
        <f>'2 Load Profile'!E4946</f>
        <v>0.73785790872169532</v>
      </c>
      <c r="H4945" s="24">
        <f t="shared" si="1290"/>
        <v>0.73785790872169532</v>
      </c>
      <c r="I4945" s="13">
        <f t="shared" si="1291"/>
        <v>0</v>
      </c>
      <c r="J4945" s="24">
        <f t="shared" si="1292"/>
        <v>0</v>
      </c>
      <c r="K4945" s="24">
        <f t="shared" si="1293"/>
        <v>0.73785790872169532</v>
      </c>
      <c r="L4945" s="13">
        <f t="shared" ref="L4945" si="1294">SUM(I4922:I4945)</f>
        <v>-6.2801565471928322</v>
      </c>
      <c r="M4945" s="24">
        <f t="shared" ref="M4945" si="1295">SUMIF(H4922:H4945,"&gt;0",H4922:H4945)</f>
        <v>14.656099014470952</v>
      </c>
      <c r="N4945" s="24">
        <f t="shared" si="1285"/>
        <v>8.3759424672781186</v>
      </c>
      <c r="O4945" s="13">
        <f t="shared" ref="O4945" si="1296">IF(M4945&gt;(L4945*-1),(M4945+L4945)*S$12,0)</f>
        <v>1.1786374961679751</v>
      </c>
      <c r="P4945" s="13">
        <f t="shared" ref="P4945" si="1297">IF(M4945&lt;(L4945*-1),(M4945+L4945)*S$14,0)</f>
        <v>0</v>
      </c>
    </row>
    <row r="4946" spans="1:16">
      <c r="A4946">
        <v>4945</v>
      </c>
      <c r="B4946" s="13">
        <v>7</v>
      </c>
      <c r="C4946" s="13">
        <v>26</v>
      </c>
      <c r="D4946" s="13">
        <v>0</v>
      </c>
      <c r="E4946" s="14">
        <f t="shared" si="1280"/>
        <v>207</v>
      </c>
      <c r="F4946" s="24">
        <f>'1 Solar Profile'!E4948*S$10</f>
        <v>0</v>
      </c>
      <c r="G4946" s="24">
        <f>'2 Load Profile'!E4947</f>
        <v>0.53558080407083042</v>
      </c>
      <c r="H4946" s="24">
        <f t="shared" si="1290"/>
        <v>0.53558080407083042</v>
      </c>
      <c r="I4946" s="13">
        <f t="shared" si="1291"/>
        <v>0</v>
      </c>
      <c r="J4946" s="24">
        <f t="shared" si="1292"/>
        <v>0</v>
      </c>
      <c r="K4946" s="24">
        <f t="shared" si="1293"/>
        <v>0.53558080407083042</v>
      </c>
      <c r="L4946" s="13"/>
      <c r="M4946" s="24"/>
      <c r="N4946" s="24">
        <f t="shared" si="1285"/>
        <v>0</v>
      </c>
      <c r="O4946" s="13"/>
      <c r="P4946" s="13"/>
    </row>
    <row r="4947" spans="1:16">
      <c r="A4947">
        <v>4946</v>
      </c>
      <c r="B4947" s="13">
        <v>7</v>
      </c>
      <c r="C4947" s="13">
        <v>26</v>
      </c>
      <c r="D4947" s="13">
        <v>1</v>
      </c>
      <c r="E4947" s="14">
        <f t="shared" si="1280"/>
        <v>207</v>
      </c>
      <c r="F4947" s="24">
        <f>'1 Solar Profile'!E4949*S$10</f>
        <v>0</v>
      </c>
      <c r="G4947" s="24">
        <f>'2 Load Profile'!E4948</f>
        <v>0.41851930358071948</v>
      </c>
      <c r="H4947" s="24">
        <f t="shared" si="1290"/>
        <v>0.41851930358071948</v>
      </c>
      <c r="I4947" s="13">
        <f t="shared" si="1291"/>
        <v>0</v>
      </c>
      <c r="J4947" s="24">
        <f t="shared" si="1292"/>
        <v>0</v>
      </c>
      <c r="K4947" s="24">
        <f t="shared" si="1293"/>
        <v>0.41851930358071948</v>
      </c>
      <c r="L4947" s="13"/>
      <c r="M4947" s="24"/>
      <c r="N4947" s="24">
        <f t="shared" si="1285"/>
        <v>0</v>
      </c>
      <c r="O4947" s="13"/>
      <c r="P4947" s="13"/>
    </row>
    <row r="4948" spans="1:16">
      <c r="A4948">
        <v>4947</v>
      </c>
      <c r="B4948" s="13">
        <v>7</v>
      </c>
      <c r="C4948" s="13">
        <v>26</v>
      </c>
      <c r="D4948" s="13">
        <v>2</v>
      </c>
      <c r="E4948" s="14">
        <f t="shared" si="1280"/>
        <v>207</v>
      </c>
      <c r="F4948" s="24">
        <f>'1 Solar Profile'!E4950*S$10</f>
        <v>0</v>
      </c>
      <c r="G4948" s="24">
        <f>'2 Load Profile'!E4949</f>
        <v>0.40790184956947578</v>
      </c>
      <c r="H4948" s="24">
        <f t="shared" si="1290"/>
        <v>0.40790184956947578</v>
      </c>
      <c r="I4948" s="13">
        <f t="shared" si="1291"/>
        <v>0</v>
      </c>
      <c r="J4948" s="24">
        <f t="shared" si="1292"/>
        <v>0</v>
      </c>
      <c r="K4948" s="24">
        <f t="shared" si="1293"/>
        <v>0.40790184956947578</v>
      </c>
      <c r="L4948" s="13"/>
      <c r="M4948" s="24"/>
      <c r="N4948" s="24">
        <f t="shared" si="1285"/>
        <v>0</v>
      </c>
      <c r="O4948" s="13"/>
      <c r="P4948" s="13"/>
    </row>
    <row r="4949" spans="1:16">
      <c r="A4949">
        <v>4948</v>
      </c>
      <c r="B4949" s="13">
        <v>7</v>
      </c>
      <c r="C4949" s="13">
        <v>26</v>
      </c>
      <c r="D4949" s="13">
        <v>3</v>
      </c>
      <c r="E4949" s="14">
        <f t="shared" si="1280"/>
        <v>207</v>
      </c>
      <c r="F4949" s="24">
        <f>'1 Solar Profile'!E4951*S$10</f>
        <v>0</v>
      </c>
      <c r="G4949" s="24">
        <f>'2 Load Profile'!E4950</f>
        <v>0.40663698225026351</v>
      </c>
      <c r="H4949" s="24">
        <f t="shared" si="1290"/>
        <v>0.40663698225026351</v>
      </c>
      <c r="I4949" s="13">
        <f t="shared" si="1291"/>
        <v>0</v>
      </c>
      <c r="J4949" s="24">
        <f t="shared" si="1292"/>
        <v>0</v>
      </c>
      <c r="K4949" s="24">
        <f t="shared" si="1293"/>
        <v>0.40663698225026351</v>
      </c>
      <c r="L4949" s="13"/>
      <c r="M4949" s="24"/>
      <c r="N4949" s="24">
        <f t="shared" si="1285"/>
        <v>0</v>
      </c>
      <c r="O4949" s="13"/>
      <c r="P4949" s="13"/>
    </row>
    <row r="4950" spans="1:16">
      <c r="A4950">
        <v>4949</v>
      </c>
      <c r="B4950" s="13">
        <v>7</v>
      </c>
      <c r="C4950" s="13">
        <v>26</v>
      </c>
      <c r="D4950" s="13">
        <v>4</v>
      </c>
      <c r="E4950" s="14">
        <f t="shared" si="1280"/>
        <v>207</v>
      </c>
      <c r="F4950" s="24">
        <f>'1 Solar Profile'!E4952*S$10</f>
        <v>0</v>
      </c>
      <c r="G4950" s="24">
        <f>'2 Load Profile'!E4951</f>
        <v>0.45047781713169249</v>
      </c>
      <c r="H4950" s="24">
        <f t="shared" si="1290"/>
        <v>0.45047781713169249</v>
      </c>
      <c r="I4950" s="13">
        <f t="shared" si="1291"/>
        <v>0</v>
      </c>
      <c r="J4950" s="24">
        <f t="shared" si="1292"/>
        <v>0</v>
      </c>
      <c r="K4950" s="24">
        <f t="shared" si="1293"/>
        <v>0.45047781713169249</v>
      </c>
      <c r="L4950" s="13"/>
      <c r="M4950" s="24"/>
      <c r="N4950" s="24">
        <f t="shared" si="1285"/>
        <v>0</v>
      </c>
      <c r="O4950" s="13"/>
      <c r="P4950" s="13"/>
    </row>
    <row r="4951" spans="1:16">
      <c r="A4951">
        <v>4950</v>
      </c>
      <c r="B4951" s="13">
        <v>7</v>
      </c>
      <c r="C4951" s="13">
        <v>26</v>
      </c>
      <c r="D4951" s="13">
        <v>5</v>
      </c>
      <c r="E4951" s="14">
        <f t="shared" si="1280"/>
        <v>207</v>
      </c>
      <c r="F4951" s="24">
        <f>'1 Solar Profile'!E4953*S$10</f>
        <v>0.1623888</v>
      </c>
      <c r="G4951" s="24">
        <f>'2 Load Profile'!E4952</f>
        <v>0.57056424617468826</v>
      </c>
      <c r="H4951" s="24">
        <f t="shared" si="1290"/>
        <v>0.40817544617468826</v>
      </c>
      <c r="I4951" s="13">
        <f t="shared" si="1291"/>
        <v>0</v>
      </c>
      <c r="J4951" s="24">
        <f t="shared" si="1292"/>
        <v>0.1623888</v>
      </c>
      <c r="K4951" s="24">
        <f t="shared" si="1293"/>
        <v>0.40817544617468826</v>
      </c>
      <c r="L4951" s="13"/>
      <c r="M4951" s="24"/>
      <c r="N4951" s="24">
        <f t="shared" si="1285"/>
        <v>0</v>
      </c>
      <c r="O4951" s="13"/>
      <c r="P4951" s="13"/>
    </row>
    <row r="4952" spans="1:16">
      <c r="A4952">
        <v>4951</v>
      </c>
      <c r="B4952" s="13">
        <v>7</v>
      </c>
      <c r="C4952" s="13">
        <v>26</v>
      </c>
      <c r="D4952" s="13">
        <v>6</v>
      </c>
      <c r="E4952" s="14">
        <f t="shared" ref="E4952:E5015" si="1298">IF(D4952&lt;D4951, E4951+1,E4951)</f>
        <v>207</v>
      </c>
      <c r="F4952" s="24">
        <f>'1 Solar Profile'!E4954*S$10</f>
        <v>0.68859787500000003</v>
      </c>
      <c r="G4952" s="24">
        <f>'2 Load Profile'!E4953</f>
        <v>0.74001215550563193</v>
      </c>
      <c r="H4952" s="24">
        <f t="shared" si="1290"/>
        <v>5.1414280505631904E-2</v>
      </c>
      <c r="I4952" s="13">
        <f t="shared" si="1291"/>
        <v>0</v>
      </c>
      <c r="J4952" s="24">
        <f t="shared" si="1292"/>
        <v>0.68859787500000003</v>
      </c>
      <c r="K4952" s="24">
        <f t="shared" si="1293"/>
        <v>5.1414280505631904E-2</v>
      </c>
      <c r="L4952" s="13"/>
      <c r="M4952" s="24"/>
      <c r="N4952" s="24">
        <f t="shared" si="1285"/>
        <v>0</v>
      </c>
      <c r="O4952" s="13"/>
      <c r="P4952" s="13"/>
    </row>
    <row r="4953" spans="1:16">
      <c r="A4953">
        <v>4952</v>
      </c>
      <c r="B4953" s="13">
        <v>7</v>
      </c>
      <c r="C4953" s="13">
        <v>26</v>
      </c>
      <c r="D4953" s="13">
        <v>7</v>
      </c>
      <c r="E4953" s="14">
        <f t="shared" si="1298"/>
        <v>207</v>
      </c>
      <c r="F4953" s="24">
        <f>'1 Solar Profile'!E4955*S$10</f>
        <v>1.7016819749999998</v>
      </c>
      <c r="G4953" s="24">
        <f>'2 Load Profile'!E4954</f>
        <v>0.68718232342008834</v>
      </c>
      <c r="H4953" s="24">
        <f t="shared" si="1290"/>
        <v>-1.0144996515799116</v>
      </c>
      <c r="I4953" s="13">
        <f t="shared" si="1291"/>
        <v>-1.0144996515799116</v>
      </c>
      <c r="J4953" s="24">
        <f t="shared" si="1292"/>
        <v>0.68718232342008823</v>
      </c>
      <c r="K4953" s="24">
        <f t="shared" si="1293"/>
        <v>0</v>
      </c>
      <c r="L4953" s="13"/>
      <c r="M4953" s="24"/>
      <c r="N4953" s="24">
        <f t="shared" si="1285"/>
        <v>0</v>
      </c>
      <c r="O4953" s="13"/>
      <c r="P4953" s="13"/>
    </row>
    <row r="4954" spans="1:16">
      <c r="A4954">
        <v>4953</v>
      </c>
      <c r="B4954" s="13">
        <v>7</v>
      </c>
      <c r="C4954" s="13">
        <v>26</v>
      </c>
      <c r="D4954" s="13">
        <v>8</v>
      </c>
      <c r="E4954" s="14">
        <f t="shared" si="1298"/>
        <v>207</v>
      </c>
      <c r="F4954" s="24">
        <f>'1 Solar Profile'!E4956*S$10</f>
        <v>2.0956178250000002</v>
      </c>
      <c r="G4954" s="24">
        <f>'2 Load Profile'!E4955</f>
        <v>0.63949436686378713</v>
      </c>
      <c r="H4954" s="24">
        <f t="shared" si="1290"/>
        <v>-1.456123458136213</v>
      </c>
      <c r="I4954" s="13">
        <f t="shared" si="1291"/>
        <v>-1.456123458136213</v>
      </c>
      <c r="J4954" s="24">
        <f t="shared" si="1292"/>
        <v>0.63949436686378713</v>
      </c>
      <c r="K4954" s="24">
        <f t="shared" si="1293"/>
        <v>0</v>
      </c>
      <c r="L4954" s="13"/>
      <c r="M4954" s="24"/>
      <c r="N4954" s="24">
        <f t="shared" si="1285"/>
        <v>0</v>
      </c>
      <c r="O4954" s="13"/>
      <c r="P4954" s="13"/>
    </row>
    <row r="4955" spans="1:16">
      <c r="A4955">
        <v>4954</v>
      </c>
      <c r="B4955" s="13">
        <v>7</v>
      </c>
      <c r="C4955" s="13">
        <v>26</v>
      </c>
      <c r="D4955" s="13">
        <v>9</v>
      </c>
      <c r="E4955" s="14">
        <f t="shared" si="1298"/>
        <v>207</v>
      </c>
      <c r="F4955" s="24">
        <f>'1 Solar Profile'!E4957*S$10</f>
        <v>3.6895855499999999</v>
      </c>
      <c r="G4955" s="24">
        <f>'2 Load Profile'!E4956</f>
        <v>0.64864966915320088</v>
      </c>
      <c r="H4955" s="24">
        <f t="shared" si="1290"/>
        <v>-3.0409358808467992</v>
      </c>
      <c r="I4955" s="13">
        <f t="shared" si="1291"/>
        <v>-3.0409358808467992</v>
      </c>
      <c r="J4955" s="24">
        <f t="shared" si="1292"/>
        <v>0.64864966915320066</v>
      </c>
      <c r="K4955" s="24">
        <f t="shared" si="1293"/>
        <v>0</v>
      </c>
      <c r="L4955" s="13"/>
      <c r="M4955" s="24"/>
      <c r="N4955" s="24">
        <f t="shared" si="1285"/>
        <v>0</v>
      </c>
      <c r="O4955" s="13"/>
      <c r="P4955" s="13"/>
    </row>
    <row r="4956" spans="1:16">
      <c r="A4956">
        <v>4955</v>
      </c>
      <c r="B4956" s="13">
        <v>7</v>
      </c>
      <c r="C4956" s="13">
        <v>26</v>
      </c>
      <c r="D4956" s="13">
        <v>10</v>
      </c>
      <c r="E4956" s="14">
        <f t="shared" si="1298"/>
        <v>207</v>
      </c>
      <c r="F4956" s="24">
        <f>'1 Solar Profile'!E4958*S$10</f>
        <v>3.7711689749999997</v>
      </c>
      <c r="G4956" s="24">
        <f>'2 Load Profile'!E4957</f>
        <v>0.66187012016147173</v>
      </c>
      <c r="H4956" s="24">
        <f t="shared" si="1290"/>
        <v>-3.1092988548385279</v>
      </c>
      <c r="I4956" s="13">
        <f t="shared" si="1291"/>
        <v>-3.1092988548385279</v>
      </c>
      <c r="J4956" s="24">
        <f t="shared" si="1292"/>
        <v>0.66187012016147184</v>
      </c>
      <c r="K4956" s="24">
        <f t="shared" si="1293"/>
        <v>0</v>
      </c>
      <c r="L4956" s="13"/>
      <c r="M4956" s="24"/>
      <c r="N4956" s="24">
        <f t="shared" si="1285"/>
        <v>0</v>
      </c>
      <c r="O4956" s="13"/>
      <c r="P4956" s="13"/>
    </row>
    <row r="4957" spans="1:16">
      <c r="A4957">
        <v>4956</v>
      </c>
      <c r="B4957" s="13">
        <v>7</v>
      </c>
      <c r="C4957" s="13">
        <v>26</v>
      </c>
      <c r="D4957" s="13">
        <v>11</v>
      </c>
      <c r="E4957" s="14">
        <f t="shared" si="1298"/>
        <v>207</v>
      </c>
      <c r="F4957" s="24">
        <f>'1 Solar Profile'!E4959*S$10</f>
        <v>3.2710292999999999</v>
      </c>
      <c r="G4957" s="24">
        <f>'2 Load Profile'!E4958</f>
        <v>0.64947663595941296</v>
      </c>
      <c r="H4957" s="24">
        <f t="shared" si="1290"/>
        <v>-2.6215526640405868</v>
      </c>
      <c r="I4957" s="13">
        <f t="shared" si="1291"/>
        <v>-2.6215526640405868</v>
      </c>
      <c r="J4957" s="24">
        <f t="shared" si="1292"/>
        <v>0.64947663595941307</v>
      </c>
      <c r="K4957" s="24">
        <f t="shared" si="1293"/>
        <v>0</v>
      </c>
      <c r="L4957" s="13"/>
      <c r="M4957" s="24"/>
      <c r="N4957" s="24">
        <f t="shared" si="1285"/>
        <v>0</v>
      </c>
      <c r="O4957" s="13"/>
      <c r="P4957" s="13"/>
    </row>
    <row r="4958" spans="1:16">
      <c r="A4958">
        <v>4957</v>
      </c>
      <c r="B4958" s="13">
        <v>7</v>
      </c>
      <c r="C4958" s="13">
        <v>26</v>
      </c>
      <c r="D4958" s="13">
        <v>12</v>
      </c>
      <c r="E4958" s="14">
        <f t="shared" si="1298"/>
        <v>207</v>
      </c>
      <c r="F4958" s="24">
        <f>'1 Solar Profile'!E4960*S$10</f>
        <v>3.6480606749999995</v>
      </c>
      <c r="G4958" s="24">
        <f>'2 Load Profile'!E4959</f>
        <v>0.75258846887244157</v>
      </c>
      <c r="H4958" s="24">
        <f t="shared" si="1290"/>
        <v>-2.895472206127558</v>
      </c>
      <c r="I4958" s="13">
        <f t="shared" si="1291"/>
        <v>-2.895472206127558</v>
      </c>
      <c r="J4958" s="24">
        <f t="shared" si="1292"/>
        <v>0.75258846887244157</v>
      </c>
      <c r="K4958" s="24">
        <f t="shared" si="1293"/>
        <v>0</v>
      </c>
      <c r="L4958" s="13"/>
      <c r="M4958" s="24"/>
      <c r="N4958" s="24">
        <f t="shared" si="1285"/>
        <v>0</v>
      </c>
      <c r="O4958" s="13"/>
      <c r="P4958" s="13"/>
    </row>
    <row r="4959" spans="1:16">
      <c r="A4959">
        <v>4958</v>
      </c>
      <c r="B4959" s="13">
        <v>7</v>
      </c>
      <c r="C4959" s="13">
        <v>26</v>
      </c>
      <c r="D4959" s="13">
        <v>13</v>
      </c>
      <c r="E4959" s="14">
        <f t="shared" si="1298"/>
        <v>207</v>
      </c>
      <c r="F4959" s="24">
        <f>'1 Solar Profile'!E4961*S$10</f>
        <v>3.5106277499999998</v>
      </c>
      <c r="G4959" s="24">
        <f>'2 Load Profile'!E4960</f>
        <v>0.8801205411357661</v>
      </c>
      <c r="H4959" s="24">
        <f t="shared" si="1290"/>
        <v>-2.6305072088642336</v>
      </c>
      <c r="I4959" s="13">
        <f t="shared" si="1291"/>
        <v>-2.6305072088642336</v>
      </c>
      <c r="J4959" s="24">
        <f t="shared" si="1292"/>
        <v>0.88012054113576621</v>
      </c>
      <c r="K4959" s="24">
        <f t="shared" si="1293"/>
        <v>0</v>
      </c>
      <c r="L4959" s="13"/>
      <c r="M4959" s="24"/>
      <c r="N4959" s="24">
        <f t="shared" si="1285"/>
        <v>0</v>
      </c>
      <c r="O4959" s="13"/>
      <c r="P4959" s="13"/>
    </row>
    <row r="4960" spans="1:16">
      <c r="A4960">
        <v>4959</v>
      </c>
      <c r="B4960" s="13">
        <v>7</v>
      </c>
      <c r="C4960" s="13">
        <v>26</v>
      </c>
      <c r="D4960" s="13">
        <v>14</v>
      </c>
      <c r="E4960" s="14">
        <f t="shared" si="1298"/>
        <v>207</v>
      </c>
      <c r="F4960" s="24">
        <f>'1 Solar Profile'!E4962*S$10</f>
        <v>2.3186078999999999</v>
      </c>
      <c r="G4960" s="24">
        <f>'2 Load Profile'!E4961</f>
        <v>1.0492842793129318</v>
      </c>
      <c r="H4960" s="24">
        <f t="shared" si="1290"/>
        <v>-1.2693236206870682</v>
      </c>
      <c r="I4960" s="13">
        <f t="shared" si="1291"/>
        <v>-1.2693236206870682</v>
      </c>
      <c r="J4960" s="24">
        <f t="shared" si="1292"/>
        <v>1.0492842793129318</v>
      </c>
      <c r="K4960" s="24">
        <f t="shared" si="1293"/>
        <v>0</v>
      </c>
      <c r="L4960" s="13"/>
      <c r="M4960" s="24"/>
      <c r="N4960" s="24">
        <f t="shared" si="1285"/>
        <v>0</v>
      </c>
      <c r="O4960" s="13"/>
      <c r="P4960" s="13"/>
    </row>
    <row r="4961" spans="1:16">
      <c r="A4961">
        <v>4960</v>
      </c>
      <c r="B4961" s="13">
        <v>7</v>
      </c>
      <c r="C4961" s="13">
        <v>26</v>
      </c>
      <c r="D4961" s="13">
        <v>15</v>
      </c>
      <c r="E4961" s="14">
        <f t="shared" si="1298"/>
        <v>207</v>
      </c>
      <c r="F4961" s="24">
        <f>'1 Solar Profile'!E4963*S$10</f>
        <v>1.4851683</v>
      </c>
      <c r="G4961" s="24">
        <f>'2 Load Profile'!E4962</f>
        <v>1.3285433625731247</v>
      </c>
      <c r="H4961" s="24">
        <f t="shared" si="1290"/>
        <v>-0.15662493742687533</v>
      </c>
      <c r="I4961" s="13">
        <f t="shared" si="1291"/>
        <v>-0.15662493742687533</v>
      </c>
      <c r="J4961" s="24">
        <f t="shared" si="1292"/>
        <v>1.3285433625731247</v>
      </c>
      <c r="K4961" s="24">
        <f t="shared" si="1293"/>
        <v>0</v>
      </c>
      <c r="L4961" s="13"/>
      <c r="M4961" s="24"/>
      <c r="N4961" s="24">
        <f t="shared" si="1285"/>
        <v>0</v>
      </c>
      <c r="O4961" s="13"/>
      <c r="P4961" s="13"/>
    </row>
    <row r="4962" spans="1:16">
      <c r="A4962">
        <v>4961</v>
      </c>
      <c r="B4962" s="13">
        <v>7</v>
      </c>
      <c r="C4962" s="13">
        <v>26</v>
      </c>
      <c r="D4962" s="13">
        <v>16</v>
      </c>
      <c r="E4962" s="14">
        <f t="shared" si="1298"/>
        <v>207</v>
      </c>
      <c r="F4962" s="24">
        <f>'1 Solar Profile'!E4964*S$10</f>
        <v>0.38334869999999993</v>
      </c>
      <c r="G4962" s="24">
        <f>'2 Load Profile'!E4963</f>
        <v>1.6785959687368739</v>
      </c>
      <c r="H4962" s="24">
        <f t="shared" si="1290"/>
        <v>1.2952472687368739</v>
      </c>
      <c r="I4962" s="13">
        <f t="shared" si="1291"/>
        <v>0</v>
      </c>
      <c r="J4962" s="24">
        <f t="shared" si="1292"/>
        <v>0.38334869999999993</v>
      </c>
      <c r="K4962" s="24">
        <f t="shared" si="1293"/>
        <v>1.2952472687368739</v>
      </c>
      <c r="L4962" s="13"/>
      <c r="M4962" s="24"/>
      <c r="N4962" s="24">
        <f t="shared" si="1285"/>
        <v>0</v>
      </c>
      <c r="O4962" s="13"/>
      <c r="P4962" s="13"/>
    </row>
    <row r="4963" spans="1:16">
      <c r="A4963">
        <v>4962</v>
      </c>
      <c r="B4963" s="13">
        <v>7</v>
      </c>
      <c r="C4963" s="13">
        <v>26</v>
      </c>
      <c r="D4963" s="13">
        <v>17</v>
      </c>
      <c r="E4963" s="14">
        <f t="shared" si="1298"/>
        <v>207</v>
      </c>
      <c r="F4963" s="24">
        <f>'1 Solar Profile'!E4965*S$10</f>
        <v>0.34605585</v>
      </c>
      <c r="G4963" s="24">
        <f>'2 Load Profile'!E4964</f>
        <v>1.6834729636125667</v>
      </c>
      <c r="H4963" s="24">
        <f t="shared" si="1290"/>
        <v>1.3374171136125668</v>
      </c>
      <c r="I4963" s="13">
        <f t="shared" si="1291"/>
        <v>0</v>
      </c>
      <c r="J4963" s="24">
        <f t="shared" si="1292"/>
        <v>0.34605585</v>
      </c>
      <c r="K4963" s="24">
        <f t="shared" si="1293"/>
        <v>1.3374171136125668</v>
      </c>
      <c r="L4963" s="13"/>
      <c r="M4963" s="24"/>
      <c r="N4963" s="24">
        <f t="shared" si="1285"/>
        <v>0</v>
      </c>
      <c r="O4963" s="13"/>
      <c r="P4963" s="13"/>
    </row>
    <row r="4964" spans="1:16">
      <c r="A4964">
        <v>4963</v>
      </c>
      <c r="B4964" s="13">
        <v>7</v>
      </c>
      <c r="C4964" s="13">
        <v>26</v>
      </c>
      <c r="D4964" s="13">
        <v>18</v>
      </c>
      <c r="E4964" s="14">
        <f t="shared" si="1298"/>
        <v>207</v>
      </c>
      <c r="F4964" s="24">
        <f>'1 Solar Profile'!E4966*S$10</f>
        <v>1.9547325000000001E-2</v>
      </c>
      <c r="G4964" s="24">
        <f>'2 Load Profile'!E4965</f>
        <v>1.6683010793882245</v>
      </c>
      <c r="H4964" s="24">
        <f t="shared" si="1290"/>
        <v>1.6487537543882245</v>
      </c>
      <c r="I4964" s="13">
        <f t="shared" si="1291"/>
        <v>0</v>
      </c>
      <c r="J4964" s="24">
        <f t="shared" si="1292"/>
        <v>1.9547325000000001E-2</v>
      </c>
      <c r="K4964" s="24">
        <f t="shared" si="1293"/>
        <v>1.6487537543882245</v>
      </c>
      <c r="L4964" s="13"/>
      <c r="M4964" s="24"/>
      <c r="N4964" s="24">
        <f t="shared" si="1285"/>
        <v>0</v>
      </c>
      <c r="O4964" s="13"/>
      <c r="P4964" s="13"/>
    </row>
    <row r="4965" spans="1:16">
      <c r="A4965">
        <v>4964</v>
      </c>
      <c r="B4965" s="13">
        <v>7</v>
      </c>
      <c r="C4965" s="13">
        <v>26</v>
      </c>
      <c r="D4965" s="13">
        <v>19</v>
      </c>
      <c r="E4965" s="14">
        <f t="shared" si="1298"/>
        <v>207</v>
      </c>
      <c r="F4965" s="24">
        <f>'1 Solar Profile'!E4967*S$10</f>
        <v>0</v>
      </c>
      <c r="G4965" s="24">
        <f>'2 Load Profile'!E4966</f>
        <v>1.7865301923424721</v>
      </c>
      <c r="H4965" s="24">
        <f t="shared" si="1290"/>
        <v>1.7865301923424721</v>
      </c>
      <c r="I4965" s="13">
        <f t="shared" si="1291"/>
        <v>0</v>
      </c>
      <c r="J4965" s="24">
        <f t="shared" si="1292"/>
        <v>0</v>
      </c>
      <c r="K4965" s="24">
        <f t="shared" si="1293"/>
        <v>1.7865301923424721</v>
      </c>
      <c r="L4965" s="13"/>
      <c r="M4965" s="24"/>
      <c r="N4965" s="24">
        <f t="shared" si="1285"/>
        <v>0</v>
      </c>
      <c r="O4965" s="13"/>
      <c r="P4965" s="13"/>
    </row>
    <row r="4966" spans="1:16">
      <c r="A4966">
        <v>4965</v>
      </c>
      <c r="B4966" s="13">
        <v>7</v>
      </c>
      <c r="C4966" s="13">
        <v>26</v>
      </c>
      <c r="D4966" s="13">
        <v>20</v>
      </c>
      <c r="E4966" s="14">
        <f t="shared" si="1298"/>
        <v>207</v>
      </c>
      <c r="F4966" s="24">
        <f>'1 Solar Profile'!E4968*S$10</f>
        <v>0</v>
      </c>
      <c r="G4966" s="24">
        <f>'2 Load Profile'!E4967</f>
        <v>1.8778389880739901</v>
      </c>
      <c r="H4966" s="24">
        <f t="shared" si="1290"/>
        <v>1.8778389880739901</v>
      </c>
      <c r="I4966" s="13">
        <f t="shared" si="1291"/>
        <v>0</v>
      </c>
      <c r="J4966" s="24">
        <f t="shared" si="1292"/>
        <v>0</v>
      </c>
      <c r="K4966" s="24">
        <f t="shared" si="1293"/>
        <v>1.8778389880739901</v>
      </c>
      <c r="L4966" s="13"/>
      <c r="M4966" s="24"/>
      <c r="N4966" s="24">
        <f t="shared" si="1285"/>
        <v>0</v>
      </c>
      <c r="O4966" s="24"/>
      <c r="P4966" s="24"/>
    </row>
    <row r="4967" spans="1:16">
      <c r="A4967">
        <v>4966</v>
      </c>
      <c r="B4967" s="13">
        <v>7</v>
      </c>
      <c r="C4967" s="13">
        <v>26</v>
      </c>
      <c r="D4967" s="13">
        <v>21</v>
      </c>
      <c r="E4967" s="14">
        <f t="shared" si="1298"/>
        <v>207</v>
      </c>
      <c r="F4967" s="24">
        <f>'1 Solar Profile'!E4969*S$10</f>
        <v>0</v>
      </c>
      <c r="G4967" s="24">
        <f>'2 Load Profile'!E4968</f>
        <v>1.5532265040979538</v>
      </c>
      <c r="H4967" s="24">
        <f t="shared" si="1290"/>
        <v>1.5532265040979538</v>
      </c>
      <c r="I4967" s="13">
        <f t="shared" si="1291"/>
        <v>0</v>
      </c>
      <c r="J4967" s="24">
        <f t="shared" si="1292"/>
        <v>0</v>
      </c>
      <c r="K4967" s="24">
        <f t="shared" si="1293"/>
        <v>1.5532265040979538</v>
      </c>
      <c r="L4967" s="13"/>
      <c r="M4967" s="24"/>
      <c r="N4967" s="24">
        <f t="shared" si="1285"/>
        <v>0</v>
      </c>
      <c r="O4967" s="13"/>
      <c r="P4967" s="13"/>
    </row>
    <row r="4968" spans="1:16">
      <c r="A4968">
        <v>4967</v>
      </c>
      <c r="B4968" s="13">
        <v>7</v>
      </c>
      <c r="C4968" s="13">
        <v>26</v>
      </c>
      <c r="D4968" s="13">
        <v>22</v>
      </c>
      <c r="E4968" s="14">
        <f t="shared" si="1298"/>
        <v>207</v>
      </c>
      <c r="F4968" s="24">
        <f>'1 Solar Profile'!E4970*S$10</f>
        <v>0</v>
      </c>
      <c r="G4968" s="24">
        <f>'2 Load Profile'!E4969</f>
        <v>1.1534741009286138</v>
      </c>
      <c r="H4968" s="24">
        <f t="shared" si="1290"/>
        <v>1.1534741009286138</v>
      </c>
      <c r="I4968" s="13">
        <f t="shared" si="1291"/>
        <v>0</v>
      </c>
      <c r="J4968" s="24">
        <f t="shared" si="1292"/>
        <v>0</v>
      </c>
      <c r="K4968" s="24">
        <f t="shared" si="1293"/>
        <v>1.1534741009286138</v>
      </c>
      <c r="L4968" s="13"/>
      <c r="M4968" s="24"/>
      <c r="N4968" s="24">
        <f t="shared" si="1285"/>
        <v>0</v>
      </c>
      <c r="O4968" s="13"/>
      <c r="P4968" s="13"/>
    </row>
    <row r="4969" spans="1:16">
      <c r="A4969">
        <v>4968</v>
      </c>
      <c r="B4969" s="13">
        <v>7</v>
      </c>
      <c r="C4969" s="13">
        <v>26</v>
      </c>
      <c r="D4969" s="13">
        <v>23</v>
      </c>
      <c r="E4969" s="14">
        <f t="shared" si="1298"/>
        <v>207</v>
      </c>
      <c r="F4969" s="24">
        <f>'1 Solar Profile'!E4971*S$10</f>
        <v>0</v>
      </c>
      <c r="G4969" s="24">
        <f>'2 Load Profile'!E4970</f>
        <v>0.73896913767027561</v>
      </c>
      <c r="H4969" s="24">
        <f t="shared" si="1290"/>
        <v>0.73896913767027561</v>
      </c>
      <c r="I4969" s="13">
        <f t="shared" si="1291"/>
        <v>0</v>
      </c>
      <c r="J4969" s="24">
        <f t="shared" si="1292"/>
        <v>0</v>
      </c>
      <c r="K4969" s="24">
        <f t="shared" si="1293"/>
        <v>0.73896913767027561</v>
      </c>
      <c r="L4969" s="13">
        <f t="shared" ref="L4969" si="1299">SUM(I4946:I4969)</f>
        <v>-18.194338482547774</v>
      </c>
      <c r="M4969" s="24">
        <f t="shared" ref="M4969" si="1300">SUMIF(H4946:H4969,"&gt;0",H4946:H4969)</f>
        <v>14.070163543134271</v>
      </c>
      <c r="N4969" s="24">
        <f t="shared" ref="N4969:N5032" si="1301">M4969+L4969</f>
        <v>-4.1241749394135034</v>
      </c>
      <c r="O4969" s="13">
        <f t="shared" ref="O4969" si="1302">IF(M4969&gt;(L4969*-1),(M4969+L4969)*S$12,0)</f>
        <v>0</v>
      </c>
      <c r="P4969" s="13">
        <f t="shared" ref="P4969" si="1303">IF(M4969&lt;(L4969*-1),(M4969+L4969)*S$14,0)</f>
        <v>-0.10908442714748717</v>
      </c>
    </row>
    <row r="4970" spans="1:16">
      <c r="A4970">
        <v>4969</v>
      </c>
      <c r="B4970" s="13">
        <v>7</v>
      </c>
      <c r="C4970" s="13">
        <v>27</v>
      </c>
      <c r="D4970" s="13">
        <v>0</v>
      </c>
      <c r="E4970" s="14">
        <f t="shared" si="1298"/>
        <v>208</v>
      </c>
      <c r="F4970" s="24">
        <f>'1 Solar Profile'!E4972*S$10</f>
        <v>0</v>
      </c>
      <c r="G4970" s="24">
        <f>'2 Load Profile'!E4971</f>
        <v>0.52705413551853042</v>
      </c>
      <c r="H4970" s="24">
        <f t="shared" si="1290"/>
        <v>0.52705413551853042</v>
      </c>
      <c r="I4970" s="13">
        <f t="shared" si="1291"/>
        <v>0</v>
      </c>
      <c r="J4970" s="24">
        <f t="shared" si="1292"/>
        <v>0</v>
      </c>
      <c r="K4970" s="24">
        <f t="shared" si="1293"/>
        <v>0.52705413551853042</v>
      </c>
      <c r="L4970" s="13"/>
      <c r="M4970" s="24"/>
      <c r="N4970" s="24">
        <f t="shared" si="1301"/>
        <v>0</v>
      </c>
      <c r="O4970" s="13"/>
      <c r="P4970" s="13"/>
    </row>
    <row r="4971" spans="1:16">
      <c r="A4971">
        <v>4970</v>
      </c>
      <c r="B4971" s="13">
        <v>7</v>
      </c>
      <c r="C4971" s="13">
        <v>27</v>
      </c>
      <c r="D4971" s="13">
        <v>1</v>
      </c>
      <c r="E4971" s="14">
        <f t="shared" si="1298"/>
        <v>208</v>
      </c>
      <c r="F4971" s="24">
        <f>'1 Solar Profile'!E4973*S$10</f>
        <v>0</v>
      </c>
      <c r="G4971" s="24">
        <f>'2 Load Profile'!E4972</f>
        <v>0.41851930358071948</v>
      </c>
      <c r="H4971" s="24">
        <f t="shared" si="1290"/>
        <v>0.41851930358071948</v>
      </c>
      <c r="I4971" s="13">
        <f t="shared" si="1291"/>
        <v>0</v>
      </c>
      <c r="J4971" s="24">
        <f t="shared" si="1292"/>
        <v>0</v>
      </c>
      <c r="K4971" s="24">
        <f t="shared" si="1293"/>
        <v>0.41851930358071948</v>
      </c>
      <c r="L4971" s="13"/>
      <c r="M4971" s="24"/>
      <c r="N4971" s="24">
        <f t="shared" si="1301"/>
        <v>0</v>
      </c>
      <c r="O4971" s="13"/>
      <c r="P4971" s="13"/>
    </row>
    <row r="4972" spans="1:16">
      <c r="A4972">
        <v>4971</v>
      </c>
      <c r="B4972" s="13">
        <v>7</v>
      </c>
      <c r="C4972" s="13">
        <v>27</v>
      </c>
      <c r="D4972" s="13">
        <v>2</v>
      </c>
      <c r="E4972" s="14">
        <f t="shared" si="1298"/>
        <v>208</v>
      </c>
      <c r="F4972" s="24">
        <f>'1 Solar Profile'!E4974*S$10</f>
        <v>0</v>
      </c>
      <c r="G4972" s="24">
        <f>'2 Load Profile'!E4973</f>
        <v>0.40790184956947578</v>
      </c>
      <c r="H4972" s="24">
        <f t="shared" si="1290"/>
        <v>0.40790184956947578</v>
      </c>
      <c r="I4972" s="13">
        <f t="shared" si="1291"/>
        <v>0</v>
      </c>
      <c r="J4972" s="24">
        <f t="shared" si="1292"/>
        <v>0</v>
      </c>
      <c r="K4972" s="24">
        <f t="shared" si="1293"/>
        <v>0.40790184956947578</v>
      </c>
      <c r="L4972" s="13"/>
      <c r="M4972" s="24"/>
      <c r="N4972" s="24">
        <f t="shared" si="1301"/>
        <v>0</v>
      </c>
      <c r="O4972" s="13"/>
      <c r="P4972" s="13"/>
    </row>
    <row r="4973" spans="1:16">
      <c r="A4973">
        <v>4972</v>
      </c>
      <c r="B4973" s="13">
        <v>7</v>
      </c>
      <c r="C4973" s="13">
        <v>27</v>
      </c>
      <c r="D4973" s="13">
        <v>3</v>
      </c>
      <c r="E4973" s="14">
        <f t="shared" si="1298"/>
        <v>208</v>
      </c>
      <c r="F4973" s="24">
        <f>'1 Solar Profile'!E4975*S$10</f>
        <v>0</v>
      </c>
      <c r="G4973" s="24">
        <f>'2 Load Profile'!E4974</f>
        <v>0.40663698225026351</v>
      </c>
      <c r="H4973" s="24">
        <f t="shared" si="1290"/>
        <v>0.40663698225026351</v>
      </c>
      <c r="I4973" s="13">
        <f t="shared" si="1291"/>
        <v>0</v>
      </c>
      <c r="J4973" s="24">
        <f t="shared" si="1292"/>
        <v>0</v>
      </c>
      <c r="K4973" s="24">
        <f t="shared" si="1293"/>
        <v>0.40663698225026351</v>
      </c>
      <c r="L4973" s="13"/>
      <c r="M4973" s="24"/>
      <c r="N4973" s="24">
        <f t="shared" si="1301"/>
        <v>0</v>
      </c>
      <c r="O4973" s="13"/>
      <c r="P4973" s="13"/>
    </row>
    <row r="4974" spans="1:16">
      <c r="A4974">
        <v>4973</v>
      </c>
      <c r="B4974" s="13">
        <v>7</v>
      </c>
      <c r="C4974" s="13">
        <v>27</v>
      </c>
      <c r="D4974" s="13">
        <v>4</v>
      </c>
      <c r="E4974" s="14">
        <f t="shared" si="1298"/>
        <v>208</v>
      </c>
      <c r="F4974" s="24">
        <f>'1 Solar Profile'!E4976*S$10</f>
        <v>0</v>
      </c>
      <c r="G4974" s="24">
        <f>'2 Load Profile'!E4975</f>
        <v>0.45047781713169249</v>
      </c>
      <c r="H4974" s="24">
        <f t="shared" si="1290"/>
        <v>0.45047781713169249</v>
      </c>
      <c r="I4974" s="13">
        <f t="shared" si="1291"/>
        <v>0</v>
      </c>
      <c r="J4974" s="24">
        <f t="shared" si="1292"/>
        <v>0</v>
      </c>
      <c r="K4974" s="24">
        <f t="shared" si="1293"/>
        <v>0.45047781713169249</v>
      </c>
      <c r="L4974" s="13"/>
      <c r="M4974" s="24"/>
      <c r="N4974" s="24">
        <f t="shared" si="1301"/>
        <v>0</v>
      </c>
      <c r="O4974" s="13"/>
      <c r="P4974" s="13"/>
    </row>
    <row r="4975" spans="1:16">
      <c r="A4975">
        <v>4974</v>
      </c>
      <c r="B4975" s="13">
        <v>7</v>
      </c>
      <c r="C4975" s="13">
        <v>27</v>
      </c>
      <c r="D4975" s="13">
        <v>5</v>
      </c>
      <c r="E4975" s="14">
        <f t="shared" si="1298"/>
        <v>208</v>
      </c>
      <c r="F4975" s="24">
        <f>'1 Solar Profile'!E4977*S$10</f>
        <v>9.3417975E-2</v>
      </c>
      <c r="G4975" s="24">
        <f>'2 Load Profile'!E4976</f>
        <v>0.57056424617468826</v>
      </c>
      <c r="H4975" s="24">
        <f t="shared" si="1290"/>
        <v>0.47714627117468827</v>
      </c>
      <c r="I4975" s="13">
        <f t="shared" si="1291"/>
        <v>0</v>
      </c>
      <c r="J4975" s="24">
        <f t="shared" si="1292"/>
        <v>9.3417975E-2</v>
      </c>
      <c r="K4975" s="24">
        <f t="shared" si="1293"/>
        <v>0.47714627117468827</v>
      </c>
      <c r="L4975" s="13"/>
      <c r="M4975" s="24"/>
      <c r="N4975" s="24">
        <f t="shared" si="1301"/>
        <v>0</v>
      </c>
      <c r="O4975" s="13"/>
      <c r="P4975" s="13"/>
    </row>
    <row r="4976" spans="1:16">
      <c r="A4976">
        <v>4975</v>
      </c>
      <c r="B4976" s="13">
        <v>7</v>
      </c>
      <c r="C4976" s="13">
        <v>27</v>
      </c>
      <c r="D4976" s="13">
        <v>6</v>
      </c>
      <c r="E4976" s="14">
        <f t="shared" si="1298"/>
        <v>208</v>
      </c>
      <c r="F4976" s="24">
        <f>'1 Solar Profile'!E4978*S$10</f>
        <v>0.56342947500000007</v>
      </c>
      <c r="G4976" s="24">
        <f>'2 Load Profile'!E4977</f>
        <v>0.74001215550563193</v>
      </c>
      <c r="H4976" s="24">
        <f t="shared" si="1290"/>
        <v>0.17658268050563186</v>
      </c>
      <c r="I4976" s="13">
        <f t="shared" si="1291"/>
        <v>0</v>
      </c>
      <c r="J4976" s="24">
        <f t="shared" si="1292"/>
        <v>0.56342947500000007</v>
      </c>
      <c r="K4976" s="24">
        <f t="shared" si="1293"/>
        <v>0.17658268050563186</v>
      </c>
      <c r="L4976" s="13"/>
      <c r="M4976" s="24"/>
      <c r="N4976" s="24">
        <f t="shared" si="1301"/>
        <v>0</v>
      </c>
      <c r="O4976" s="13"/>
      <c r="P4976" s="13"/>
    </row>
    <row r="4977" spans="1:16">
      <c r="A4977">
        <v>4976</v>
      </c>
      <c r="B4977" s="13">
        <v>7</v>
      </c>
      <c r="C4977" s="13">
        <v>27</v>
      </c>
      <c r="D4977" s="13">
        <v>7</v>
      </c>
      <c r="E4977" s="14">
        <f t="shared" si="1298"/>
        <v>208</v>
      </c>
      <c r="F4977" s="24">
        <f>'1 Solar Profile'!E4979*S$10</f>
        <v>1.52336205</v>
      </c>
      <c r="G4977" s="24">
        <f>'2 Load Profile'!E4978</f>
        <v>0.68718232342008834</v>
      </c>
      <c r="H4977" s="24">
        <f t="shared" si="1290"/>
        <v>-0.83617972657991169</v>
      </c>
      <c r="I4977" s="13">
        <f t="shared" si="1291"/>
        <v>-0.83617972657991169</v>
      </c>
      <c r="J4977" s="24">
        <f t="shared" si="1292"/>
        <v>0.68718232342008834</v>
      </c>
      <c r="K4977" s="24">
        <f t="shared" si="1293"/>
        <v>0</v>
      </c>
      <c r="L4977" s="13"/>
      <c r="M4977" s="24"/>
      <c r="N4977" s="24">
        <f t="shared" si="1301"/>
        <v>0</v>
      </c>
      <c r="O4977" s="13"/>
      <c r="P4977" s="13"/>
    </row>
    <row r="4978" spans="1:16">
      <c r="A4978">
        <v>4977</v>
      </c>
      <c r="B4978" s="13">
        <v>7</v>
      </c>
      <c r="C4978" s="13">
        <v>27</v>
      </c>
      <c r="D4978" s="13">
        <v>8</v>
      </c>
      <c r="E4978" s="14">
        <f t="shared" si="1298"/>
        <v>208</v>
      </c>
      <c r="F4978" s="24">
        <f>'1 Solar Profile'!E4980*S$10</f>
        <v>0.79851082499999992</v>
      </c>
      <c r="G4978" s="24">
        <f>'2 Load Profile'!E4979</f>
        <v>0.63949436686378713</v>
      </c>
      <c r="H4978" s="24">
        <f t="shared" si="1290"/>
        <v>-0.15901645813621279</v>
      </c>
      <c r="I4978" s="13">
        <f t="shared" si="1291"/>
        <v>-0.15901645813621279</v>
      </c>
      <c r="J4978" s="24">
        <f t="shared" si="1292"/>
        <v>0.63949436686378713</v>
      </c>
      <c r="K4978" s="24">
        <f t="shared" si="1293"/>
        <v>0</v>
      </c>
      <c r="L4978" s="13"/>
      <c r="M4978" s="24"/>
      <c r="N4978" s="24">
        <f t="shared" si="1301"/>
        <v>0</v>
      </c>
      <c r="O4978" s="13"/>
      <c r="P4978" s="13"/>
    </row>
    <row r="4979" spans="1:16">
      <c r="A4979">
        <v>4978</v>
      </c>
      <c r="B4979" s="13">
        <v>7</v>
      </c>
      <c r="C4979" s="13">
        <v>27</v>
      </c>
      <c r="D4979" s="13">
        <v>9</v>
      </c>
      <c r="E4979" s="14">
        <f t="shared" si="1298"/>
        <v>208</v>
      </c>
      <c r="F4979" s="24">
        <f>'1 Solar Profile'!E4981*S$10</f>
        <v>1.1081668499999999</v>
      </c>
      <c r="G4979" s="24">
        <f>'2 Load Profile'!E4980</f>
        <v>0.64864966915320088</v>
      </c>
      <c r="H4979" s="24">
        <f t="shared" si="1290"/>
        <v>-0.45951718084679904</v>
      </c>
      <c r="I4979" s="13">
        <f t="shared" si="1291"/>
        <v>-0.45951718084679904</v>
      </c>
      <c r="J4979" s="24">
        <f t="shared" si="1292"/>
        <v>0.64864966915320088</v>
      </c>
      <c r="K4979" s="24">
        <f t="shared" si="1293"/>
        <v>0</v>
      </c>
      <c r="L4979" s="13"/>
      <c r="M4979" s="24"/>
      <c r="N4979" s="24">
        <f t="shared" si="1301"/>
        <v>0</v>
      </c>
      <c r="O4979" s="13"/>
      <c r="P4979" s="13"/>
    </row>
    <row r="4980" spans="1:16">
      <c r="A4980">
        <v>4979</v>
      </c>
      <c r="B4980" s="13">
        <v>7</v>
      </c>
      <c r="C4980" s="13">
        <v>27</v>
      </c>
      <c r="D4980" s="13">
        <v>10</v>
      </c>
      <c r="E4980" s="14">
        <f t="shared" si="1298"/>
        <v>208</v>
      </c>
      <c r="F4980" s="24">
        <f>'1 Solar Profile'!E4982*S$10</f>
        <v>3.5994246749999999</v>
      </c>
      <c r="G4980" s="24">
        <f>'2 Load Profile'!E4981</f>
        <v>0.66187012016147173</v>
      </c>
      <c r="H4980" s="24">
        <f t="shared" si="1290"/>
        <v>-2.937554554838528</v>
      </c>
      <c r="I4980" s="13">
        <f t="shared" si="1291"/>
        <v>-2.937554554838528</v>
      </c>
      <c r="J4980" s="24">
        <f t="shared" si="1292"/>
        <v>0.66187012016147184</v>
      </c>
      <c r="K4980" s="24">
        <f t="shared" si="1293"/>
        <v>0</v>
      </c>
      <c r="L4980" s="13"/>
      <c r="M4980" s="24"/>
      <c r="N4980" s="24">
        <f t="shared" si="1301"/>
        <v>0</v>
      </c>
      <c r="O4980" s="13"/>
      <c r="P4980" s="13"/>
    </row>
    <row r="4981" spans="1:16">
      <c r="A4981">
        <v>4980</v>
      </c>
      <c r="B4981" s="13">
        <v>7</v>
      </c>
      <c r="C4981" s="13">
        <v>27</v>
      </c>
      <c r="D4981" s="13">
        <v>11</v>
      </c>
      <c r="E4981" s="14">
        <f t="shared" si="1298"/>
        <v>208</v>
      </c>
      <c r="F4981" s="24">
        <f>'1 Solar Profile'!E4983*S$10</f>
        <v>3.8454585749999999</v>
      </c>
      <c r="G4981" s="24">
        <f>'2 Load Profile'!E4982</f>
        <v>0.7584806969766773</v>
      </c>
      <c r="H4981" s="24">
        <f t="shared" si="1290"/>
        <v>-3.0869778780233226</v>
      </c>
      <c r="I4981" s="13">
        <f t="shared" si="1291"/>
        <v>-3.0869778780233226</v>
      </c>
      <c r="J4981" s="24">
        <f t="shared" si="1292"/>
        <v>0.7584806969766773</v>
      </c>
      <c r="K4981" s="24">
        <f t="shared" si="1293"/>
        <v>0</v>
      </c>
      <c r="L4981" s="13"/>
      <c r="M4981" s="24"/>
      <c r="N4981" s="24">
        <f t="shared" si="1301"/>
        <v>0</v>
      </c>
      <c r="O4981" s="13"/>
      <c r="P4981" s="13"/>
    </row>
    <row r="4982" spans="1:16">
      <c r="A4982">
        <v>4981</v>
      </c>
      <c r="B4982" s="13">
        <v>7</v>
      </c>
      <c r="C4982" s="13">
        <v>27</v>
      </c>
      <c r="D4982" s="13">
        <v>12</v>
      </c>
      <c r="E4982" s="14">
        <f t="shared" si="1298"/>
        <v>208</v>
      </c>
      <c r="F4982" s="24">
        <f>'1 Solar Profile'!E4984*S$10</f>
        <v>3.0978895500000001</v>
      </c>
      <c r="G4982" s="24">
        <f>'2 Load Profile'!E4983</f>
        <v>0.88270563084295328</v>
      </c>
      <c r="H4982" s="24">
        <f t="shared" si="1290"/>
        <v>-2.215183919157047</v>
      </c>
      <c r="I4982" s="13">
        <f t="shared" si="1291"/>
        <v>-2.215183919157047</v>
      </c>
      <c r="J4982" s="24">
        <f t="shared" si="1292"/>
        <v>0.88270563084295306</v>
      </c>
      <c r="K4982" s="24">
        <f t="shared" si="1293"/>
        <v>0</v>
      </c>
      <c r="L4982" s="13"/>
      <c r="M4982" s="24"/>
      <c r="N4982" s="24">
        <f t="shared" si="1301"/>
        <v>0</v>
      </c>
      <c r="O4982" s="13"/>
      <c r="P4982" s="13"/>
    </row>
    <row r="4983" spans="1:16">
      <c r="A4983">
        <v>4982</v>
      </c>
      <c r="B4983" s="13">
        <v>7</v>
      </c>
      <c r="C4983" s="13">
        <v>27</v>
      </c>
      <c r="D4983" s="13">
        <v>13</v>
      </c>
      <c r="E4983" s="14">
        <f t="shared" si="1298"/>
        <v>208</v>
      </c>
      <c r="F4983" s="24">
        <f>'1 Solar Profile'!E4985*S$10</f>
        <v>3.6330839999999998</v>
      </c>
      <c r="G4983" s="24">
        <f>'2 Load Profile'!E4984</f>
        <v>1.0509443128372153</v>
      </c>
      <c r="H4983" s="24">
        <f t="shared" si="1290"/>
        <v>-2.5821396871627842</v>
      </c>
      <c r="I4983" s="13">
        <f t="shared" si="1291"/>
        <v>-2.5821396871627842</v>
      </c>
      <c r="J4983" s="24">
        <f t="shared" si="1292"/>
        <v>1.0509443128372156</v>
      </c>
      <c r="K4983" s="24">
        <f t="shared" si="1293"/>
        <v>0</v>
      </c>
      <c r="L4983" s="13"/>
      <c r="M4983" s="24"/>
      <c r="N4983" s="24">
        <f t="shared" si="1301"/>
        <v>0</v>
      </c>
      <c r="O4983" s="13"/>
      <c r="P4983" s="13"/>
    </row>
    <row r="4984" spans="1:16">
      <c r="A4984">
        <v>4983</v>
      </c>
      <c r="B4984" s="13">
        <v>7</v>
      </c>
      <c r="C4984" s="13">
        <v>27</v>
      </c>
      <c r="D4984" s="13">
        <v>14</v>
      </c>
      <c r="E4984" s="14">
        <f t="shared" si="1298"/>
        <v>208</v>
      </c>
      <c r="F4984" s="24">
        <f>'1 Solar Profile'!E4986*S$10</f>
        <v>3.9648813750000005</v>
      </c>
      <c r="G4984" s="24">
        <f>'2 Load Profile'!E4985</f>
        <v>1.1368666667375802</v>
      </c>
      <c r="H4984" s="24">
        <f t="shared" si="1290"/>
        <v>-2.8280147082624203</v>
      </c>
      <c r="I4984" s="13">
        <f t="shared" si="1291"/>
        <v>-2.8280147082624203</v>
      </c>
      <c r="J4984" s="24">
        <f t="shared" si="1292"/>
        <v>1.1368666667375802</v>
      </c>
      <c r="K4984" s="24">
        <f t="shared" si="1293"/>
        <v>0</v>
      </c>
      <c r="L4984" s="13"/>
      <c r="M4984" s="24"/>
      <c r="N4984" s="24">
        <f t="shared" si="1301"/>
        <v>0</v>
      </c>
      <c r="O4984" s="13"/>
      <c r="P4984" s="13"/>
    </row>
    <row r="4985" spans="1:16">
      <c r="A4985">
        <v>4984</v>
      </c>
      <c r="B4985" s="13">
        <v>7</v>
      </c>
      <c r="C4985" s="13">
        <v>27</v>
      </c>
      <c r="D4985" s="13">
        <v>15</v>
      </c>
      <c r="E4985" s="14">
        <f t="shared" si="1298"/>
        <v>208</v>
      </c>
      <c r="F4985" s="24">
        <f>'1 Solar Profile'!E4987*S$10</f>
        <v>3.0957569999999999</v>
      </c>
      <c r="G4985" s="24">
        <f>'2 Load Profile'!E4986</f>
        <v>1.4206711943982686</v>
      </c>
      <c r="H4985" s="24">
        <f t="shared" si="1290"/>
        <v>-1.6750858056017313</v>
      </c>
      <c r="I4985" s="13">
        <f t="shared" si="1291"/>
        <v>-1.6750858056017313</v>
      </c>
      <c r="J4985" s="24">
        <f t="shared" si="1292"/>
        <v>1.4206711943982686</v>
      </c>
      <c r="K4985" s="24">
        <f t="shared" si="1293"/>
        <v>0</v>
      </c>
      <c r="L4985" s="13"/>
      <c r="M4985" s="24"/>
      <c r="N4985" s="24">
        <f t="shared" si="1301"/>
        <v>0</v>
      </c>
      <c r="O4985" s="13"/>
      <c r="P4985" s="13"/>
    </row>
    <row r="4986" spans="1:16">
      <c r="A4986">
        <v>4985</v>
      </c>
      <c r="B4986" s="13">
        <v>7</v>
      </c>
      <c r="C4986" s="13">
        <v>27</v>
      </c>
      <c r="D4986" s="13">
        <v>16</v>
      </c>
      <c r="E4986" s="14">
        <f t="shared" si="1298"/>
        <v>208</v>
      </c>
      <c r="F4986" s="24">
        <f>'1 Solar Profile'!E4988*S$10</f>
        <v>2.010834</v>
      </c>
      <c r="G4986" s="24">
        <f>'2 Load Profile'!E4987</f>
        <v>1.7370961288935804</v>
      </c>
      <c r="H4986" s="24">
        <f t="shared" si="1290"/>
        <v>-0.27373787110641956</v>
      </c>
      <c r="I4986" s="13">
        <f t="shared" si="1291"/>
        <v>-0.27373787110641956</v>
      </c>
      <c r="J4986" s="24">
        <f t="shared" si="1292"/>
        <v>1.7370961288935804</v>
      </c>
      <c r="K4986" s="24">
        <f t="shared" si="1293"/>
        <v>0</v>
      </c>
      <c r="L4986" s="13"/>
      <c r="M4986" s="24"/>
      <c r="N4986" s="24">
        <f t="shared" si="1301"/>
        <v>0</v>
      </c>
      <c r="O4986" s="13"/>
      <c r="P4986" s="13"/>
    </row>
    <row r="4987" spans="1:16">
      <c r="A4987">
        <v>4986</v>
      </c>
      <c r="B4987" s="13">
        <v>7</v>
      </c>
      <c r="C4987" s="13">
        <v>27</v>
      </c>
      <c r="D4987" s="13">
        <v>17</v>
      </c>
      <c r="E4987" s="14">
        <f t="shared" si="1298"/>
        <v>208</v>
      </c>
      <c r="F4987" s="24">
        <f>'1 Solar Profile'!E4989*S$10</f>
        <v>0.825440175</v>
      </c>
      <c r="G4987" s="24">
        <f>'2 Load Profile'!E4988</f>
        <v>1.7944979207415515</v>
      </c>
      <c r="H4987" s="24">
        <f t="shared" si="1290"/>
        <v>0.96905774574155146</v>
      </c>
      <c r="I4987" s="13">
        <f t="shared" si="1291"/>
        <v>0</v>
      </c>
      <c r="J4987" s="24">
        <f t="shared" si="1292"/>
        <v>0.825440175</v>
      </c>
      <c r="K4987" s="24">
        <f t="shared" si="1293"/>
        <v>0.96905774574155146</v>
      </c>
      <c r="L4987" s="13"/>
      <c r="M4987" s="24"/>
      <c r="N4987" s="24">
        <f t="shared" si="1301"/>
        <v>0</v>
      </c>
      <c r="O4987" s="13"/>
      <c r="P4987" s="13"/>
    </row>
    <row r="4988" spans="1:16">
      <c r="A4988">
        <v>4987</v>
      </c>
      <c r="B4988" s="13">
        <v>7</v>
      </c>
      <c r="C4988" s="13">
        <v>27</v>
      </c>
      <c r="D4988" s="13">
        <v>18</v>
      </c>
      <c r="E4988" s="14">
        <f t="shared" si="1298"/>
        <v>208</v>
      </c>
      <c r="F4988" s="24">
        <f>'1 Solar Profile'!E4990*S$10</f>
        <v>0.1195677</v>
      </c>
      <c r="G4988" s="24">
        <f>'2 Load Profile'!E4989</f>
        <v>1.7589372369107414</v>
      </c>
      <c r="H4988" s="24">
        <f t="shared" si="1290"/>
        <v>1.6393695369107415</v>
      </c>
      <c r="I4988" s="13">
        <f t="shared" si="1291"/>
        <v>0</v>
      </c>
      <c r="J4988" s="24">
        <f t="shared" si="1292"/>
        <v>0.1195677</v>
      </c>
      <c r="K4988" s="24">
        <f t="shared" si="1293"/>
        <v>1.6393695369107415</v>
      </c>
      <c r="L4988" s="13"/>
      <c r="M4988" s="24"/>
      <c r="N4988" s="24">
        <f t="shared" si="1301"/>
        <v>0</v>
      </c>
      <c r="O4988" s="13"/>
      <c r="P4988" s="13"/>
    </row>
    <row r="4989" spans="1:16">
      <c r="A4989">
        <v>4988</v>
      </c>
      <c r="B4989" s="13">
        <v>7</v>
      </c>
      <c r="C4989" s="13">
        <v>27</v>
      </c>
      <c r="D4989" s="13">
        <v>19</v>
      </c>
      <c r="E4989" s="14">
        <f t="shared" si="1298"/>
        <v>208</v>
      </c>
      <c r="F4989" s="24">
        <f>'1 Solar Profile'!E4991*S$10</f>
        <v>0</v>
      </c>
      <c r="G4989" s="24">
        <f>'2 Load Profile'!E4990</f>
        <v>1.8598408263663893</v>
      </c>
      <c r="H4989" s="24">
        <f t="shared" si="1290"/>
        <v>1.8598408263663893</v>
      </c>
      <c r="I4989" s="13">
        <f t="shared" si="1291"/>
        <v>0</v>
      </c>
      <c r="J4989" s="24">
        <f t="shared" si="1292"/>
        <v>0</v>
      </c>
      <c r="K4989" s="24">
        <f t="shared" si="1293"/>
        <v>1.8598408263663893</v>
      </c>
      <c r="L4989" s="13"/>
      <c r="M4989" s="24"/>
      <c r="N4989" s="24">
        <f t="shared" si="1301"/>
        <v>0</v>
      </c>
      <c r="O4989" s="13"/>
      <c r="P4989" s="13"/>
    </row>
    <row r="4990" spans="1:16">
      <c r="A4990">
        <v>4989</v>
      </c>
      <c r="B4990" s="13">
        <v>7</v>
      </c>
      <c r="C4990" s="13">
        <v>27</v>
      </c>
      <c r="D4990" s="13">
        <v>20</v>
      </c>
      <c r="E4990" s="14">
        <f t="shared" si="1298"/>
        <v>208</v>
      </c>
      <c r="F4990" s="24">
        <f>'1 Solar Profile'!E4992*S$10</f>
        <v>0</v>
      </c>
      <c r="G4990" s="24">
        <f>'2 Load Profile'!E4991</f>
        <v>1.9625017556696891</v>
      </c>
      <c r="H4990" s="24">
        <f t="shared" si="1290"/>
        <v>1.9625017556696891</v>
      </c>
      <c r="I4990" s="13">
        <f t="shared" si="1291"/>
        <v>0</v>
      </c>
      <c r="J4990" s="24">
        <f t="shared" si="1292"/>
        <v>0</v>
      </c>
      <c r="K4990" s="24">
        <f t="shared" si="1293"/>
        <v>1.9625017556696891</v>
      </c>
      <c r="L4990" s="13"/>
      <c r="M4990" s="24"/>
      <c r="N4990" s="24">
        <f t="shared" si="1301"/>
        <v>0</v>
      </c>
      <c r="O4990" s="24"/>
      <c r="P4990" s="24"/>
    </row>
    <row r="4991" spans="1:16">
      <c r="A4991">
        <v>4990</v>
      </c>
      <c r="B4991" s="13">
        <v>7</v>
      </c>
      <c r="C4991" s="13">
        <v>27</v>
      </c>
      <c r="D4991" s="13">
        <v>21</v>
      </c>
      <c r="E4991" s="14">
        <f t="shared" si="1298"/>
        <v>208</v>
      </c>
      <c r="F4991" s="24">
        <f>'1 Solar Profile'!E4993*S$10</f>
        <v>0</v>
      </c>
      <c r="G4991" s="24">
        <f>'2 Load Profile'!E4992</f>
        <v>1.6423284588830891</v>
      </c>
      <c r="H4991" s="24">
        <f t="shared" si="1290"/>
        <v>1.6423284588830891</v>
      </c>
      <c r="I4991" s="13">
        <f t="shared" si="1291"/>
        <v>0</v>
      </c>
      <c r="J4991" s="24">
        <f t="shared" si="1292"/>
        <v>0</v>
      </c>
      <c r="K4991" s="24">
        <f t="shared" si="1293"/>
        <v>1.6423284588830891</v>
      </c>
      <c r="L4991" s="13"/>
      <c r="M4991" s="24"/>
      <c r="N4991" s="24">
        <f t="shared" si="1301"/>
        <v>0</v>
      </c>
      <c r="O4991" s="13"/>
      <c r="P4991" s="13"/>
    </row>
    <row r="4992" spans="1:16">
      <c r="A4992">
        <v>4991</v>
      </c>
      <c r="B4992" s="13">
        <v>7</v>
      </c>
      <c r="C4992" s="13">
        <v>27</v>
      </c>
      <c r="D4992" s="13">
        <v>22</v>
      </c>
      <c r="E4992" s="14">
        <f t="shared" si="1298"/>
        <v>208</v>
      </c>
      <c r="F4992" s="24">
        <f>'1 Solar Profile'!E4994*S$10</f>
        <v>0</v>
      </c>
      <c r="G4992" s="24">
        <f>'2 Load Profile'!E4993</f>
        <v>1.2544431359957851</v>
      </c>
      <c r="H4992" s="24">
        <f t="shared" ref="H4992:H5055" si="1304">G4992-F4992</f>
        <v>1.2544431359957851</v>
      </c>
      <c r="I4992" s="13">
        <f t="shared" ref="I4992:I5055" si="1305">IF(H4992&lt;0,H4992,0)</f>
        <v>0</v>
      </c>
      <c r="J4992" s="24">
        <f t="shared" ref="J4992:J5055" si="1306">F4992+I4992</f>
        <v>0</v>
      </c>
      <c r="K4992" s="24">
        <f t="shared" ref="K4992:K5055" si="1307">IF(H4992&gt;0,H4992,0)</f>
        <v>1.2544431359957851</v>
      </c>
      <c r="L4992" s="13"/>
      <c r="M4992" s="24"/>
      <c r="N4992" s="24">
        <f t="shared" si="1301"/>
        <v>0</v>
      </c>
      <c r="O4992" s="13"/>
      <c r="P4992" s="13"/>
    </row>
    <row r="4993" spans="1:16">
      <c r="A4993">
        <v>4992</v>
      </c>
      <c r="B4993" s="13">
        <v>7</v>
      </c>
      <c r="C4993" s="13">
        <v>27</v>
      </c>
      <c r="D4993" s="13">
        <v>23</v>
      </c>
      <c r="E4993" s="14">
        <f t="shared" si="1298"/>
        <v>208</v>
      </c>
      <c r="F4993" s="24">
        <f>'1 Solar Profile'!E4995*S$10</f>
        <v>0</v>
      </c>
      <c r="G4993" s="24">
        <f>'2 Load Profile'!E4994</f>
        <v>0.76601357619730104</v>
      </c>
      <c r="H4993" s="24">
        <f t="shared" si="1304"/>
        <v>0.76601357619730104</v>
      </c>
      <c r="I4993" s="13">
        <f t="shared" si="1305"/>
        <v>0</v>
      </c>
      <c r="J4993" s="24">
        <f t="shared" si="1306"/>
        <v>0</v>
      </c>
      <c r="K4993" s="24">
        <f t="shared" si="1307"/>
        <v>0.76601357619730104</v>
      </c>
      <c r="L4993" s="13">
        <f t="shared" ref="L4993" si="1308">SUM(I4970:I4993)</f>
        <v>-17.053407789715177</v>
      </c>
      <c r="M4993" s="24">
        <f t="shared" ref="M4993" si="1309">SUMIF(H4970:H4993,"&gt;0",H4970:H4993)</f>
        <v>12.957874075495548</v>
      </c>
      <c r="N4993" s="24">
        <f t="shared" si="1301"/>
        <v>-4.0955337142196289</v>
      </c>
      <c r="O4993" s="13">
        <f t="shared" ref="O4993" si="1310">IF(M4993&gt;(L4993*-1),(M4993+L4993)*S$12,0)</f>
        <v>0</v>
      </c>
      <c r="P4993" s="13">
        <f t="shared" ref="P4993" si="1311">IF(M4993&lt;(L4993*-1),(M4993+L4993)*S$14,0)</f>
        <v>-0.10832686674110918</v>
      </c>
    </row>
    <row r="4994" spans="1:16">
      <c r="A4994">
        <v>4993</v>
      </c>
      <c r="B4994" s="13">
        <v>7</v>
      </c>
      <c r="C4994" s="13">
        <v>28</v>
      </c>
      <c r="D4994" s="13">
        <v>0</v>
      </c>
      <c r="E4994" s="14">
        <f t="shared" si="1298"/>
        <v>209</v>
      </c>
      <c r="F4994" s="24">
        <f>'1 Solar Profile'!E4996*S$10</f>
        <v>0</v>
      </c>
      <c r="G4994" s="24">
        <f>'2 Load Profile'!E4995</f>
        <v>0.55521586614292873</v>
      </c>
      <c r="H4994" s="24">
        <f t="shared" si="1304"/>
        <v>0.55521586614292873</v>
      </c>
      <c r="I4994" s="13">
        <f t="shared" si="1305"/>
        <v>0</v>
      </c>
      <c r="J4994" s="24">
        <f t="shared" si="1306"/>
        <v>0</v>
      </c>
      <c r="K4994" s="24">
        <f t="shared" si="1307"/>
        <v>0.55521586614292873</v>
      </c>
      <c r="L4994" s="13"/>
      <c r="M4994" s="24"/>
      <c r="N4994" s="24">
        <f t="shared" si="1301"/>
        <v>0</v>
      </c>
      <c r="O4994" s="13"/>
      <c r="P4994" s="13"/>
    </row>
    <row r="4995" spans="1:16">
      <c r="A4995">
        <v>4994</v>
      </c>
      <c r="B4995" s="13">
        <v>7</v>
      </c>
      <c r="C4995" s="13">
        <v>28</v>
      </c>
      <c r="D4995" s="13">
        <v>1</v>
      </c>
      <c r="E4995" s="14">
        <f t="shared" si="1298"/>
        <v>209</v>
      </c>
      <c r="F4995" s="24">
        <f>'1 Solar Profile'!E4997*S$10</f>
        <v>0</v>
      </c>
      <c r="G4995" s="24">
        <f>'2 Load Profile'!E4996</f>
        <v>0.4372299647715796</v>
      </c>
      <c r="H4995" s="24">
        <f t="shared" si="1304"/>
        <v>0.4372299647715796</v>
      </c>
      <c r="I4995" s="13">
        <f t="shared" si="1305"/>
        <v>0</v>
      </c>
      <c r="J4995" s="24">
        <f t="shared" si="1306"/>
        <v>0</v>
      </c>
      <c r="K4995" s="24">
        <f t="shared" si="1307"/>
        <v>0.4372299647715796</v>
      </c>
      <c r="L4995" s="13"/>
      <c r="M4995" s="24"/>
      <c r="N4995" s="24">
        <f t="shared" si="1301"/>
        <v>0</v>
      </c>
      <c r="O4995" s="13"/>
      <c r="P4995" s="13"/>
    </row>
    <row r="4996" spans="1:16">
      <c r="A4996">
        <v>4995</v>
      </c>
      <c r="B4996" s="13">
        <v>7</v>
      </c>
      <c r="C4996" s="13">
        <v>28</v>
      </c>
      <c r="D4996" s="13">
        <v>2</v>
      </c>
      <c r="E4996" s="14">
        <f t="shared" si="1298"/>
        <v>209</v>
      </c>
      <c r="F4996" s="24">
        <f>'1 Solar Profile'!E4998*S$10</f>
        <v>0</v>
      </c>
      <c r="G4996" s="24">
        <f>'2 Load Profile'!E4997</f>
        <v>0.40790184956947578</v>
      </c>
      <c r="H4996" s="24">
        <f t="shared" si="1304"/>
        <v>0.40790184956947578</v>
      </c>
      <c r="I4996" s="13">
        <f t="shared" si="1305"/>
        <v>0</v>
      </c>
      <c r="J4996" s="24">
        <f t="shared" si="1306"/>
        <v>0</v>
      </c>
      <c r="K4996" s="24">
        <f t="shared" si="1307"/>
        <v>0.40790184956947578</v>
      </c>
      <c r="L4996" s="13"/>
      <c r="M4996" s="24"/>
      <c r="N4996" s="24">
        <f t="shared" si="1301"/>
        <v>0</v>
      </c>
      <c r="O4996" s="13"/>
      <c r="P4996" s="13"/>
    </row>
    <row r="4997" spans="1:16">
      <c r="A4997">
        <v>4996</v>
      </c>
      <c r="B4997" s="13">
        <v>7</v>
      </c>
      <c r="C4997" s="13">
        <v>28</v>
      </c>
      <c r="D4997" s="13">
        <v>3</v>
      </c>
      <c r="E4997" s="14">
        <f t="shared" si="1298"/>
        <v>209</v>
      </c>
      <c r="F4997" s="24">
        <f>'1 Solar Profile'!E4999*S$10</f>
        <v>0</v>
      </c>
      <c r="G4997" s="24">
        <f>'2 Load Profile'!E4998</f>
        <v>0.40663698225026351</v>
      </c>
      <c r="H4997" s="24">
        <f t="shared" si="1304"/>
        <v>0.40663698225026351</v>
      </c>
      <c r="I4997" s="13">
        <f t="shared" si="1305"/>
        <v>0</v>
      </c>
      <c r="J4997" s="24">
        <f t="shared" si="1306"/>
        <v>0</v>
      </c>
      <c r="K4997" s="24">
        <f t="shared" si="1307"/>
        <v>0.40663698225026351</v>
      </c>
      <c r="L4997" s="13"/>
      <c r="M4997" s="24"/>
      <c r="N4997" s="24">
        <f t="shared" si="1301"/>
        <v>0</v>
      </c>
      <c r="O4997" s="13"/>
      <c r="P4997" s="13"/>
    </row>
    <row r="4998" spans="1:16">
      <c r="A4998">
        <v>4997</v>
      </c>
      <c r="B4998" s="13">
        <v>7</v>
      </c>
      <c r="C4998" s="13">
        <v>28</v>
      </c>
      <c r="D4998" s="13">
        <v>4</v>
      </c>
      <c r="E4998" s="14">
        <f t="shared" si="1298"/>
        <v>209</v>
      </c>
      <c r="F4998" s="24">
        <f>'1 Solar Profile'!E5000*S$10</f>
        <v>0</v>
      </c>
      <c r="G4998" s="24">
        <f>'2 Load Profile'!E4999</f>
        <v>0.45047781713169249</v>
      </c>
      <c r="H4998" s="24">
        <f t="shared" si="1304"/>
        <v>0.45047781713169249</v>
      </c>
      <c r="I4998" s="13">
        <f t="shared" si="1305"/>
        <v>0</v>
      </c>
      <c r="J4998" s="24">
        <f t="shared" si="1306"/>
        <v>0</v>
      </c>
      <c r="K4998" s="24">
        <f t="shared" si="1307"/>
        <v>0.45047781713169249</v>
      </c>
      <c r="L4998" s="13"/>
      <c r="M4998" s="24"/>
      <c r="N4998" s="24">
        <f t="shared" si="1301"/>
        <v>0</v>
      </c>
      <c r="O4998" s="13"/>
      <c r="P4998" s="13"/>
    </row>
    <row r="4999" spans="1:16">
      <c r="A4999">
        <v>4998</v>
      </c>
      <c r="B4999" s="13">
        <v>7</v>
      </c>
      <c r="C4999" s="13">
        <v>28</v>
      </c>
      <c r="D4999" s="13">
        <v>5</v>
      </c>
      <c r="E4999" s="14">
        <f t="shared" si="1298"/>
        <v>209</v>
      </c>
      <c r="F4999" s="24">
        <f>'1 Solar Profile'!E5001*S$10</f>
        <v>0.14875717499999999</v>
      </c>
      <c r="G4999" s="24">
        <f>'2 Load Profile'!E5000</f>
        <v>0.57056424617468826</v>
      </c>
      <c r="H4999" s="24">
        <f t="shared" si="1304"/>
        <v>0.4218070711746883</v>
      </c>
      <c r="I4999" s="13">
        <f t="shared" si="1305"/>
        <v>0</v>
      </c>
      <c r="J4999" s="24">
        <f t="shared" si="1306"/>
        <v>0.14875717499999999</v>
      </c>
      <c r="K4999" s="24">
        <f t="shared" si="1307"/>
        <v>0.4218070711746883</v>
      </c>
      <c r="L4999" s="13"/>
      <c r="M4999" s="24"/>
      <c r="N4999" s="24">
        <f t="shared" si="1301"/>
        <v>0</v>
      </c>
      <c r="O4999" s="13"/>
      <c r="P4999" s="13"/>
    </row>
    <row r="5000" spans="1:16">
      <c r="A5000">
        <v>4999</v>
      </c>
      <c r="B5000" s="13">
        <v>7</v>
      </c>
      <c r="C5000" s="13">
        <v>28</v>
      </c>
      <c r="D5000" s="13">
        <v>6</v>
      </c>
      <c r="E5000" s="14">
        <f t="shared" si="1298"/>
        <v>209</v>
      </c>
      <c r="F5000" s="24">
        <f>'1 Solar Profile'!E5002*S$10</f>
        <v>0.95644709999999999</v>
      </c>
      <c r="G5000" s="24">
        <f>'2 Load Profile'!E5001</f>
        <v>0.74001215550563193</v>
      </c>
      <c r="H5000" s="24">
        <f t="shared" si="1304"/>
        <v>-0.21643494449436806</v>
      </c>
      <c r="I5000" s="13">
        <f t="shared" si="1305"/>
        <v>-0.21643494449436806</v>
      </c>
      <c r="J5000" s="24">
        <f t="shared" si="1306"/>
        <v>0.74001215550563193</v>
      </c>
      <c r="K5000" s="24">
        <f t="shared" si="1307"/>
        <v>0</v>
      </c>
      <c r="L5000" s="13"/>
      <c r="M5000" s="24"/>
      <c r="N5000" s="24">
        <f t="shared" si="1301"/>
        <v>0</v>
      </c>
      <c r="O5000" s="13"/>
      <c r="P5000" s="13"/>
    </row>
    <row r="5001" spans="1:16">
      <c r="A5001">
        <v>5000</v>
      </c>
      <c r="B5001" s="13">
        <v>7</v>
      </c>
      <c r="C5001" s="13">
        <v>28</v>
      </c>
      <c r="D5001" s="13">
        <v>7</v>
      </c>
      <c r="E5001" s="14">
        <f t="shared" si="1298"/>
        <v>209</v>
      </c>
      <c r="F5001" s="24">
        <f>'1 Solar Profile'!E5003*S$10</f>
        <v>2.1253207499999998</v>
      </c>
      <c r="G5001" s="24">
        <f>'2 Load Profile'!E5002</f>
        <v>0.68718232342008834</v>
      </c>
      <c r="H5001" s="24">
        <f t="shared" si="1304"/>
        <v>-1.4381384265799113</v>
      </c>
      <c r="I5001" s="13">
        <f t="shared" si="1305"/>
        <v>-1.4381384265799113</v>
      </c>
      <c r="J5001" s="24">
        <f t="shared" si="1306"/>
        <v>0.68718232342008845</v>
      </c>
      <c r="K5001" s="24">
        <f t="shared" si="1307"/>
        <v>0</v>
      </c>
      <c r="L5001" s="13"/>
      <c r="M5001" s="24"/>
      <c r="N5001" s="24">
        <f t="shared" si="1301"/>
        <v>0</v>
      </c>
      <c r="O5001" s="13"/>
      <c r="P5001" s="13"/>
    </row>
    <row r="5002" spans="1:16">
      <c r="A5002">
        <v>5001</v>
      </c>
      <c r="B5002" s="13">
        <v>7</v>
      </c>
      <c r="C5002" s="13">
        <v>28</v>
      </c>
      <c r="D5002" s="13">
        <v>8</v>
      </c>
      <c r="E5002" s="14">
        <f t="shared" si="1298"/>
        <v>209</v>
      </c>
      <c r="F5002" s="24">
        <f>'1 Solar Profile'!E5004*S$10</f>
        <v>3.12358095</v>
      </c>
      <c r="G5002" s="24">
        <f>'2 Load Profile'!E5003</f>
        <v>0.63949436686378713</v>
      </c>
      <c r="H5002" s="24">
        <f t="shared" si="1304"/>
        <v>-2.4840865831362127</v>
      </c>
      <c r="I5002" s="13">
        <f t="shared" si="1305"/>
        <v>-2.4840865831362127</v>
      </c>
      <c r="J5002" s="24">
        <f t="shared" si="1306"/>
        <v>0.63949436686378736</v>
      </c>
      <c r="K5002" s="24">
        <f t="shared" si="1307"/>
        <v>0</v>
      </c>
      <c r="L5002" s="13"/>
      <c r="M5002" s="24"/>
      <c r="N5002" s="24">
        <f t="shared" si="1301"/>
        <v>0</v>
      </c>
      <c r="O5002" s="13"/>
      <c r="P5002" s="13"/>
    </row>
    <row r="5003" spans="1:16">
      <c r="A5003">
        <v>5002</v>
      </c>
      <c r="B5003" s="13">
        <v>7</v>
      </c>
      <c r="C5003" s="13">
        <v>28</v>
      </c>
      <c r="D5003" s="13">
        <v>9</v>
      </c>
      <c r="E5003" s="14">
        <f t="shared" si="1298"/>
        <v>209</v>
      </c>
      <c r="F5003" s="24">
        <f>'1 Solar Profile'!E5005*S$10</f>
        <v>2.6908071750000002</v>
      </c>
      <c r="G5003" s="24">
        <f>'2 Load Profile'!E5004</f>
        <v>0.70165932318463053</v>
      </c>
      <c r="H5003" s="24">
        <f t="shared" si="1304"/>
        <v>-1.9891478518153698</v>
      </c>
      <c r="I5003" s="13">
        <f t="shared" si="1305"/>
        <v>-1.9891478518153698</v>
      </c>
      <c r="J5003" s="24">
        <f t="shared" si="1306"/>
        <v>0.70165932318463042</v>
      </c>
      <c r="K5003" s="24">
        <f t="shared" si="1307"/>
        <v>0</v>
      </c>
      <c r="L5003" s="13"/>
      <c r="M5003" s="24"/>
      <c r="N5003" s="24">
        <f t="shared" si="1301"/>
        <v>0</v>
      </c>
      <c r="O5003" s="13"/>
      <c r="P5003" s="13"/>
    </row>
    <row r="5004" spans="1:16">
      <c r="A5004">
        <v>5003</v>
      </c>
      <c r="B5004" s="13">
        <v>7</v>
      </c>
      <c r="C5004" s="13">
        <v>28</v>
      </c>
      <c r="D5004" s="13">
        <v>10</v>
      </c>
      <c r="E5004" s="14">
        <f t="shared" si="1298"/>
        <v>209</v>
      </c>
      <c r="F5004" s="24">
        <f>'1 Solar Profile'!E5006*S$10</f>
        <v>3.4153685999999999</v>
      </c>
      <c r="G5004" s="24">
        <f>'2 Load Profile'!E5005</f>
        <v>0.78603118371363667</v>
      </c>
      <c r="H5004" s="24">
        <f t="shared" si="1304"/>
        <v>-2.6293374162863632</v>
      </c>
      <c r="I5004" s="13">
        <f t="shared" si="1305"/>
        <v>-2.6293374162863632</v>
      </c>
      <c r="J5004" s="24">
        <f t="shared" si="1306"/>
        <v>0.78603118371363667</v>
      </c>
      <c r="K5004" s="24">
        <f t="shared" si="1307"/>
        <v>0</v>
      </c>
      <c r="L5004" s="13"/>
      <c r="M5004" s="24"/>
      <c r="N5004" s="24">
        <f t="shared" si="1301"/>
        <v>0</v>
      </c>
      <c r="O5004" s="13"/>
      <c r="P5004" s="13"/>
    </row>
    <row r="5005" spans="1:16">
      <c r="A5005">
        <v>5004</v>
      </c>
      <c r="B5005" s="13">
        <v>7</v>
      </c>
      <c r="C5005" s="13">
        <v>28</v>
      </c>
      <c r="D5005" s="13">
        <v>11</v>
      </c>
      <c r="E5005" s="14">
        <f t="shared" si="1298"/>
        <v>209</v>
      </c>
      <c r="F5005" s="24">
        <f>'1 Solar Profile'!E5007*S$10</f>
        <v>3.4677216</v>
      </c>
      <c r="G5005" s="24">
        <f>'2 Load Profile'!E5006</f>
        <v>0.86878590954101242</v>
      </c>
      <c r="H5005" s="24">
        <f t="shared" si="1304"/>
        <v>-2.5989356904589878</v>
      </c>
      <c r="I5005" s="13">
        <f t="shared" si="1305"/>
        <v>-2.5989356904589878</v>
      </c>
      <c r="J5005" s="24">
        <f t="shared" si="1306"/>
        <v>0.8687859095410122</v>
      </c>
      <c r="K5005" s="24">
        <f t="shared" si="1307"/>
        <v>0</v>
      </c>
      <c r="L5005" s="13"/>
      <c r="M5005" s="24"/>
      <c r="N5005" s="24">
        <f t="shared" si="1301"/>
        <v>0</v>
      </c>
      <c r="O5005" s="13"/>
      <c r="P5005" s="13"/>
    </row>
    <row r="5006" spans="1:16">
      <c r="A5006">
        <v>5005</v>
      </c>
      <c r="B5006" s="13">
        <v>7</v>
      </c>
      <c r="C5006" s="13">
        <v>28</v>
      </c>
      <c r="D5006" s="13">
        <v>12</v>
      </c>
      <c r="E5006" s="14">
        <f t="shared" si="1298"/>
        <v>209</v>
      </c>
      <c r="F5006" s="24">
        <f>'1 Solar Profile'!E5008*S$10</f>
        <v>3.0937882499999998</v>
      </c>
      <c r="G5006" s="24">
        <f>'2 Load Profile'!E5007</f>
        <v>0.94626223008072741</v>
      </c>
      <c r="H5006" s="24">
        <f t="shared" si="1304"/>
        <v>-2.1475260199192725</v>
      </c>
      <c r="I5006" s="13">
        <f t="shared" si="1305"/>
        <v>-2.1475260199192725</v>
      </c>
      <c r="J5006" s="24">
        <f t="shared" si="1306"/>
        <v>0.9462622300807273</v>
      </c>
      <c r="K5006" s="24">
        <f t="shared" si="1307"/>
        <v>0</v>
      </c>
      <c r="L5006" s="13"/>
      <c r="M5006" s="24"/>
      <c r="N5006" s="24">
        <f t="shared" si="1301"/>
        <v>0</v>
      </c>
      <c r="O5006" s="13"/>
      <c r="P5006" s="13"/>
    </row>
    <row r="5007" spans="1:16">
      <c r="A5007">
        <v>5006</v>
      </c>
      <c r="B5007" s="13">
        <v>7</v>
      </c>
      <c r="C5007" s="13">
        <v>28</v>
      </c>
      <c r="D5007" s="13">
        <v>13</v>
      </c>
      <c r="E5007" s="14">
        <f t="shared" si="1298"/>
        <v>209</v>
      </c>
      <c r="F5007" s="24">
        <f>'1 Solar Profile'!E5009*S$10</f>
        <v>1.321429725</v>
      </c>
      <c r="G5007" s="24">
        <f>'2 Load Profile'!E5008</f>
        <v>1.0553829761529496</v>
      </c>
      <c r="H5007" s="24">
        <f t="shared" si="1304"/>
        <v>-0.26604674884705037</v>
      </c>
      <c r="I5007" s="13">
        <f t="shared" si="1305"/>
        <v>-0.26604674884705037</v>
      </c>
      <c r="J5007" s="24">
        <f t="shared" si="1306"/>
        <v>1.0553829761529496</v>
      </c>
      <c r="K5007" s="24">
        <f t="shared" si="1307"/>
        <v>0</v>
      </c>
      <c r="L5007" s="13"/>
      <c r="M5007" s="24"/>
      <c r="N5007" s="24">
        <f t="shared" si="1301"/>
        <v>0</v>
      </c>
      <c r="O5007" s="13"/>
      <c r="P5007" s="13"/>
    </row>
    <row r="5008" spans="1:16">
      <c r="A5008">
        <v>5007</v>
      </c>
      <c r="B5008" s="13">
        <v>7</v>
      </c>
      <c r="C5008" s="13">
        <v>28</v>
      </c>
      <c r="D5008" s="13">
        <v>14</v>
      </c>
      <c r="E5008" s="14">
        <f t="shared" si="1298"/>
        <v>209</v>
      </c>
      <c r="F5008" s="24">
        <f>'1 Solar Profile'!E5010*S$10</f>
        <v>3.7342714499999996</v>
      </c>
      <c r="G5008" s="24">
        <f>'2 Load Profile'!E5009</f>
        <v>1.1789297380495942</v>
      </c>
      <c r="H5008" s="24">
        <f t="shared" si="1304"/>
        <v>-2.5553417119504056</v>
      </c>
      <c r="I5008" s="13">
        <f t="shared" si="1305"/>
        <v>-2.5553417119504056</v>
      </c>
      <c r="J5008" s="24">
        <f t="shared" si="1306"/>
        <v>1.178929738049594</v>
      </c>
      <c r="K5008" s="24">
        <f t="shared" si="1307"/>
        <v>0</v>
      </c>
      <c r="L5008" s="13"/>
      <c r="M5008" s="24"/>
      <c r="N5008" s="24">
        <f t="shared" si="1301"/>
        <v>0</v>
      </c>
      <c r="O5008" s="13"/>
      <c r="P5008" s="13"/>
    </row>
    <row r="5009" spans="1:16">
      <c r="A5009">
        <v>5008</v>
      </c>
      <c r="B5009" s="13">
        <v>7</v>
      </c>
      <c r="C5009" s="13">
        <v>28</v>
      </c>
      <c r="D5009" s="13">
        <v>15</v>
      </c>
      <c r="E5009" s="14">
        <f t="shared" si="1298"/>
        <v>209</v>
      </c>
      <c r="F5009" s="24">
        <f>'1 Solar Profile'!E5011*S$10</f>
        <v>2.8970471249999998</v>
      </c>
      <c r="G5009" s="24">
        <f>'2 Load Profile'!E5010</f>
        <v>1.4033598798249878</v>
      </c>
      <c r="H5009" s="24">
        <f t="shared" si="1304"/>
        <v>-1.4936872451750121</v>
      </c>
      <c r="I5009" s="13">
        <f t="shared" si="1305"/>
        <v>-1.4936872451750121</v>
      </c>
      <c r="J5009" s="24">
        <f t="shared" si="1306"/>
        <v>1.4033598798249878</v>
      </c>
      <c r="K5009" s="24">
        <f t="shared" si="1307"/>
        <v>0</v>
      </c>
      <c r="L5009" s="13"/>
      <c r="M5009" s="24"/>
      <c r="N5009" s="24">
        <f t="shared" si="1301"/>
        <v>0</v>
      </c>
      <c r="O5009" s="13"/>
      <c r="P5009" s="13"/>
    </row>
    <row r="5010" spans="1:16">
      <c r="A5010">
        <v>5009</v>
      </c>
      <c r="B5010" s="13">
        <v>7</v>
      </c>
      <c r="C5010" s="13">
        <v>28</v>
      </c>
      <c r="D5010" s="13">
        <v>16</v>
      </c>
      <c r="E5010" s="14">
        <f t="shared" si="1298"/>
        <v>209</v>
      </c>
      <c r="F5010" s="24">
        <f>'1 Solar Profile'!E5012*S$10</f>
        <v>1.8855600750000001</v>
      </c>
      <c r="G5010" s="24">
        <f>'2 Load Profile'!E5011</f>
        <v>1.7223981426581758</v>
      </c>
      <c r="H5010" s="24">
        <f t="shared" si="1304"/>
        <v>-0.1631619323418243</v>
      </c>
      <c r="I5010" s="13">
        <f t="shared" si="1305"/>
        <v>-0.1631619323418243</v>
      </c>
      <c r="J5010" s="24">
        <f t="shared" si="1306"/>
        <v>1.7223981426581758</v>
      </c>
      <c r="K5010" s="24">
        <f t="shared" si="1307"/>
        <v>0</v>
      </c>
      <c r="L5010" s="13"/>
      <c r="M5010" s="24"/>
      <c r="N5010" s="24">
        <f t="shared" si="1301"/>
        <v>0</v>
      </c>
      <c r="O5010" s="13"/>
      <c r="P5010" s="13"/>
    </row>
    <row r="5011" spans="1:16">
      <c r="A5011">
        <v>5010</v>
      </c>
      <c r="B5011" s="13">
        <v>7</v>
      </c>
      <c r="C5011" s="13">
        <v>28</v>
      </c>
      <c r="D5011" s="13">
        <v>17</v>
      </c>
      <c r="E5011" s="14">
        <f t="shared" si="1298"/>
        <v>209</v>
      </c>
      <c r="F5011" s="24">
        <f>'1 Solar Profile'!E5013*S$10</f>
        <v>0.78511229999999999</v>
      </c>
      <c r="G5011" s="24">
        <f>'2 Load Profile'!E5012</f>
        <v>1.7713635330689992</v>
      </c>
      <c r="H5011" s="24">
        <f t="shared" si="1304"/>
        <v>0.9862512330689992</v>
      </c>
      <c r="I5011" s="13">
        <f t="shared" si="1305"/>
        <v>0</v>
      </c>
      <c r="J5011" s="24">
        <f t="shared" si="1306"/>
        <v>0.78511229999999999</v>
      </c>
      <c r="K5011" s="24">
        <f t="shared" si="1307"/>
        <v>0.9862512330689992</v>
      </c>
      <c r="L5011" s="13"/>
      <c r="M5011" s="24"/>
      <c r="N5011" s="24">
        <f t="shared" si="1301"/>
        <v>0</v>
      </c>
      <c r="O5011" s="13"/>
      <c r="P5011" s="13"/>
    </row>
    <row r="5012" spans="1:16">
      <c r="A5012">
        <v>5011</v>
      </c>
      <c r="B5012" s="13">
        <v>7</v>
      </c>
      <c r="C5012" s="13">
        <v>28</v>
      </c>
      <c r="D5012" s="13">
        <v>18</v>
      </c>
      <c r="E5012" s="14">
        <f t="shared" si="1298"/>
        <v>209</v>
      </c>
      <c r="F5012" s="24">
        <f>'1 Solar Profile'!E5014*S$10</f>
        <v>0.121853025</v>
      </c>
      <c r="G5012" s="24">
        <f>'2 Load Profile'!E5013</f>
        <v>1.7422179336265016</v>
      </c>
      <c r="H5012" s="24">
        <f t="shared" si="1304"/>
        <v>1.6203649086265015</v>
      </c>
      <c r="I5012" s="13">
        <f t="shared" si="1305"/>
        <v>0</v>
      </c>
      <c r="J5012" s="24">
        <f t="shared" si="1306"/>
        <v>0.121853025</v>
      </c>
      <c r="K5012" s="24">
        <f t="shared" si="1307"/>
        <v>1.6203649086265015</v>
      </c>
      <c r="L5012" s="13"/>
      <c r="M5012" s="24"/>
      <c r="N5012" s="24">
        <f t="shared" si="1301"/>
        <v>0</v>
      </c>
      <c r="O5012" s="13"/>
      <c r="P5012" s="13"/>
    </row>
    <row r="5013" spans="1:16">
      <c r="A5013">
        <v>5012</v>
      </c>
      <c r="B5013" s="13">
        <v>7</v>
      </c>
      <c r="C5013" s="13">
        <v>28</v>
      </c>
      <c r="D5013" s="13">
        <v>19</v>
      </c>
      <c r="E5013" s="14">
        <f t="shared" si="1298"/>
        <v>209</v>
      </c>
      <c r="F5013" s="24">
        <f>'1 Solar Profile'!E5015*S$10</f>
        <v>0</v>
      </c>
      <c r="G5013" s="24">
        <f>'2 Load Profile'!E5014</f>
        <v>1.7949590656226149</v>
      </c>
      <c r="H5013" s="24">
        <f t="shared" si="1304"/>
        <v>1.7949590656226149</v>
      </c>
      <c r="I5013" s="13">
        <f t="shared" si="1305"/>
        <v>0</v>
      </c>
      <c r="J5013" s="24">
        <f t="shared" si="1306"/>
        <v>0</v>
      </c>
      <c r="K5013" s="24">
        <f t="shared" si="1307"/>
        <v>1.7949590656226149</v>
      </c>
      <c r="L5013" s="13"/>
      <c r="M5013" s="24"/>
      <c r="N5013" s="24">
        <f t="shared" si="1301"/>
        <v>0</v>
      </c>
      <c r="O5013" s="13"/>
      <c r="P5013" s="13"/>
    </row>
    <row r="5014" spans="1:16">
      <c r="A5014">
        <v>5013</v>
      </c>
      <c r="B5014" s="13">
        <v>7</v>
      </c>
      <c r="C5014" s="13">
        <v>28</v>
      </c>
      <c r="D5014" s="13">
        <v>20</v>
      </c>
      <c r="E5014" s="14">
        <f t="shared" si="1298"/>
        <v>209</v>
      </c>
      <c r="F5014" s="24">
        <f>'1 Solar Profile'!E5016*S$10</f>
        <v>0</v>
      </c>
      <c r="G5014" s="24">
        <f>'2 Load Profile'!E5015</f>
        <v>1.860455444184284</v>
      </c>
      <c r="H5014" s="24">
        <f t="shared" si="1304"/>
        <v>1.860455444184284</v>
      </c>
      <c r="I5014" s="13">
        <f t="shared" si="1305"/>
        <v>0</v>
      </c>
      <c r="J5014" s="24">
        <f t="shared" si="1306"/>
        <v>0</v>
      </c>
      <c r="K5014" s="24">
        <f t="shared" si="1307"/>
        <v>1.860455444184284</v>
      </c>
      <c r="L5014" s="13"/>
      <c r="M5014" s="24"/>
      <c r="N5014" s="24">
        <f t="shared" si="1301"/>
        <v>0</v>
      </c>
      <c r="O5014" s="24"/>
      <c r="P5014" s="24"/>
    </row>
    <row r="5015" spans="1:16">
      <c r="A5015">
        <v>5014</v>
      </c>
      <c r="B5015" s="13">
        <v>7</v>
      </c>
      <c r="C5015" s="13">
        <v>28</v>
      </c>
      <c r="D5015" s="13">
        <v>21</v>
      </c>
      <c r="E5015" s="14">
        <f t="shared" si="1298"/>
        <v>209</v>
      </c>
      <c r="F5015" s="24">
        <f>'1 Solar Profile'!E5017*S$10</f>
        <v>0</v>
      </c>
      <c r="G5015" s="24">
        <f>'2 Load Profile'!E5016</f>
        <v>1.5067109143894037</v>
      </c>
      <c r="H5015" s="24">
        <f t="shared" si="1304"/>
        <v>1.5067109143894037</v>
      </c>
      <c r="I5015" s="13">
        <f t="shared" si="1305"/>
        <v>0</v>
      </c>
      <c r="J5015" s="24">
        <f t="shared" si="1306"/>
        <v>0</v>
      </c>
      <c r="K5015" s="24">
        <f t="shared" si="1307"/>
        <v>1.5067109143894037</v>
      </c>
      <c r="L5015" s="13"/>
      <c r="M5015" s="24"/>
      <c r="N5015" s="24">
        <f t="shared" si="1301"/>
        <v>0</v>
      </c>
      <c r="O5015" s="13"/>
      <c r="P5015" s="13"/>
    </row>
    <row r="5016" spans="1:16">
      <c r="A5016">
        <v>5015</v>
      </c>
      <c r="B5016" s="13">
        <v>7</v>
      </c>
      <c r="C5016" s="13">
        <v>28</v>
      </c>
      <c r="D5016" s="13">
        <v>22</v>
      </c>
      <c r="E5016" s="14">
        <f t="shared" ref="E5016:E5079" si="1312">IF(D5016&lt;D5015, E5015+1,E5015)</f>
        <v>209</v>
      </c>
      <c r="F5016" s="24">
        <f>'1 Solar Profile'!E5018*S$10</f>
        <v>0</v>
      </c>
      <c r="G5016" s="24">
        <f>'2 Load Profile'!E5017</f>
        <v>1.0643034405670058</v>
      </c>
      <c r="H5016" s="24">
        <f t="shared" si="1304"/>
        <v>1.0643034405670058</v>
      </c>
      <c r="I5016" s="13">
        <f t="shared" si="1305"/>
        <v>0</v>
      </c>
      <c r="J5016" s="24">
        <f t="shared" si="1306"/>
        <v>0</v>
      </c>
      <c r="K5016" s="24">
        <f t="shared" si="1307"/>
        <v>1.0643034405670058</v>
      </c>
      <c r="L5016" s="13"/>
      <c r="M5016" s="24"/>
      <c r="N5016" s="24">
        <f t="shared" si="1301"/>
        <v>0</v>
      </c>
      <c r="O5016" s="13"/>
      <c r="P5016" s="13"/>
    </row>
    <row r="5017" spans="1:16">
      <c r="A5017">
        <v>5016</v>
      </c>
      <c r="B5017" s="13">
        <v>7</v>
      </c>
      <c r="C5017" s="13">
        <v>28</v>
      </c>
      <c r="D5017" s="13">
        <v>23</v>
      </c>
      <c r="E5017" s="14">
        <f t="shared" si="1312"/>
        <v>209</v>
      </c>
      <c r="F5017" s="24">
        <f>'1 Solar Profile'!E5019*S$10</f>
        <v>0</v>
      </c>
      <c r="G5017" s="24">
        <f>'2 Load Profile'!E5018</f>
        <v>0.65386432268764083</v>
      </c>
      <c r="H5017" s="24">
        <f t="shared" si="1304"/>
        <v>0.65386432268764083</v>
      </c>
      <c r="I5017" s="13">
        <f t="shared" si="1305"/>
        <v>0</v>
      </c>
      <c r="J5017" s="24">
        <f t="shared" si="1306"/>
        <v>0</v>
      </c>
      <c r="K5017" s="24">
        <f t="shared" si="1307"/>
        <v>0.65386432268764083</v>
      </c>
      <c r="L5017" s="13">
        <f t="shared" ref="L5017" si="1313">SUM(I4994:I5017)</f>
        <v>-17.981844571004775</v>
      </c>
      <c r="M5017" s="24">
        <f t="shared" ref="M5017" si="1314">SUMIF(H4994:H5017,"&gt;0",H4994:H5017)</f>
        <v>12.166178880187077</v>
      </c>
      <c r="N5017" s="24">
        <f t="shared" si="1301"/>
        <v>-5.8156656908176974</v>
      </c>
      <c r="O5017" s="13">
        <f t="shared" ref="O5017" si="1315">IF(M5017&gt;(L5017*-1),(M5017+L5017)*S$12,0)</f>
        <v>0</v>
      </c>
      <c r="P5017" s="13">
        <f t="shared" ref="P5017" si="1316">IF(M5017&lt;(L5017*-1),(M5017+L5017)*S$14,0)</f>
        <v>-0.15382435752212811</v>
      </c>
    </row>
    <row r="5018" spans="1:16">
      <c r="A5018">
        <v>5017</v>
      </c>
      <c r="B5018" s="13">
        <v>7</v>
      </c>
      <c r="C5018" s="13">
        <v>29</v>
      </c>
      <c r="D5018" s="13">
        <v>0</v>
      </c>
      <c r="E5018" s="14">
        <f t="shared" si="1312"/>
        <v>210</v>
      </c>
      <c r="F5018" s="24">
        <f>'1 Solar Profile'!E5020*S$10</f>
        <v>0</v>
      </c>
      <c r="G5018" s="24">
        <f>'2 Load Profile'!E5019</f>
        <v>0.47382755917327313</v>
      </c>
      <c r="H5018" s="24">
        <f t="shared" si="1304"/>
        <v>0.47382755917327313</v>
      </c>
      <c r="I5018" s="13">
        <f t="shared" si="1305"/>
        <v>0</v>
      </c>
      <c r="J5018" s="24">
        <f t="shared" si="1306"/>
        <v>0</v>
      </c>
      <c r="K5018" s="24">
        <f t="shared" si="1307"/>
        <v>0.47382755917327313</v>
      </c>
      <c r="L5018" s="13"/>
      <c r="M5018" s="24"/>
      <c r="N5018" s="24">
        <f t="shared" si="1301"/>
        <v>0</v>
      </c>
      <c r="O5018" s="13"/>
      <c r="P5018" s="13"/>
    </row>
    <row r="5019" spans="1:16">
      <c r="A5019">
        <v>5018</v>
      </c>
      <c r="B5019" s="13">
        <v>7</v>
      </c>
      <c r="C5019" s="13">
        <v>29</v>
      </c>
      <c r="D5019" s="13">
        <v>1</v>
      </c>
      <c r="E5019" s="14">
        <f t="shared" si="1312"/>
        <v>210</v>
      </c>
      <c r="F5019" s="24">
        <f>'1 Solar Profile'!E5021*S$10</f>
        <v>0</v>
      </c>
      <c r="G5019" s="24">
        <f>'2 Load Profile'!E5020</f>
        <v>0.42091923150656735</v>
      </c>
      <c r="H5019" s="24">
        <f t="shared" si="1304"/>
        <v>0.42091923150656735</v>
      </c>
      <c r="I5019" s="13">
        <f t="shared" si="1305"/>
        <v>0</v>
      </c>
      <c r="J5019" s="24">
        <f t="shared" si="1306"/>
        <v>0</v>
      </c>
      <c r="K5019" s="24">
        <f t="shared" si="1307"/>
        <v>0.42091923150656735</v>
      </c>
      <c r="L5019" s="13"/>
      <c r="M5019" s="24"/>
      <c r="N5019" s="24">
        <f t="shared" si="1301"/>
        <v>0</v>
      </c>
      <c r="O5019" s="13"/>
      <c r="P5019" s="13"/>
    </row>
    <row r="5020" spans="1:16">
      <c r="A5020">
        <v>5019</v>
      </c>
      <c r="B5020" s="13">
        <v>7</v>
      </c>
      <c r="C5020" s="13">
        <v>29</v>
      </c>
      <c r="D5020" s="13">
        <v>2</v>
      </c>
      <c r="E5020" s="14">
        <f t="shared" si="1312"/>
        <v>210</v>
      </c>
      <c r="F5020" s="24">
        <f>'1 Solar Profile'!E5022*S$10</f>
        <v>0</v>
      </c>
      <c r="G5020" s="24">
        <f>'2 Load Profile'!E5021</f>
        <v>0.40915676053112093</v>
      </c>
      <c r="H5020" s="24">
        <f t="shared" si="1304"/>
        <v>0.40915676053112093</v>
      </c>
      <c r="I5020" s="13">
        <f t="shared" si="1305"/>
        <v>0</v>
      </c>
      <c r="J5020" s="24">
        <f t="shared" si="1306"/>
        <v>0</v>
      </c>
      <c r="K5020" s="24">
        <f t="shared" si="1307"/>
        <v>0.40915676053112093</v>
      </c>
      <c r="L5020" s="13"/>
      <c r="M5020" s="24"/>
      <c r="N5020" s="24">
        <f t="shared" si="1301"/>
        <v>0</v>
      </c>
      <c r="O5020" s="13"/>
      <c r="P5020" s="13"/>
    </row>
    <row r="5021" spans="1:16">
      <c r="A5021">
        <v>5020</v>
      </c>
      <c r="B5021" s="13">
        <v>7</v>
      </c>
      <c r="C5021" s="13">
        <v>29</v>
      </c>
      <c r="D5021" s="13">
        <v>3</v>
      </c>
      <c r="E5021" s="14">
        <f t="shared" si="1312"/>
        <v>210</v>
      </c>
      <c r="F5021" s="24">
        <f>'1 Solar Profile'!E5023*S$10</f>
        <v>0</v>
      </c>
      <c r="G5021" s="24">
        <f>'2 Load Profile'!E5022</f>
        <v>0.40909197941202974</v>
      </c>
      <c r="H5021" s="24">
        <f t="shared" si="1304"/>
        <v>0.40909197941202974</v>
      </c>
      <c r="I5021" s="13">
        <f t="shared" si="1305"/>
        <v>0</v>
      </c>
      <c r="J5021" s="24">
        <f t="shared" si="1306"/>
        <v>0</v>
      </c>
      <c r="K5021" s="24">
        <f t="shared" si="1307"/>
        <v>0.40909197941202974</v>
      </c>
      <c r="L5021" s="13"/>
      <c r="M5021" s="24"/>
      <c r="N5021" s="24">
        <f t="shared" si="1301"/>
        <v>0</v>
      </c>
      <c r="O5021" s="13"/>
      <c r="P5021" s="13"/>
    </row>
    <row r="5022" spans="1:16">
      <c r="A5022">
        <v>5021</v>
      </c>
      <c r="B5022" s="13">
        <v>7</v>
      </c>
      <c r="C5022" s="13">
        <v>29</v>
      </c>
      <c r="D5022" s="13">
        <v>4</v>
      </c>
      <c r="E5022" s="14">
        <f t="shared" si="1312"/>
        <v>210</v>
      </c>
      <c r="F5022" s="24">
        <f>'1 Solar Profile'!E5024*S$10</f>
        <v>0</v>
      </c>
      <c r="G5022" s="24">
        <f>'2 Load Profile'!E5023</f>
        <v>0.45424299209250635</v>
      </c>
      <c r="H5022" s="24">
        <f t="shared" si="1304"/>
        <v>0.45424299209250635</v>
      </c>
      <c r="I5022" s="13">
        <f t="shared" si="1305"/>
        <v>0</v>
      </c>
      <c r="J5022" s="24">
        <f t="shared" si="1306"/>
        <v>0</v>
      </c>
      <c r="K5022" s="24">
        <f t="shared" si="1307"/>
        <v>0.45424299209250635</v>
      </c>
      <c r="L5022" s="13"/>
      <c r="M5022" s="24"/>
      <c r="N5022" s="24">
        <f t="shared" si="1301"/>
        <v>0</v>
      </c>
      <c r="O5022" s="13"/>
      <c r="P5022" s="13"/>
    </row>
    <row r="5023" spans="1:16">
      <c r="A5023">
        <v>5022</v>
      </c>
      <c r="B5023" s="13">
        <v>7</v>
      </c>
      <c r="C5023" s="13">
        <v>29</v>
      </c>
      <c r="D5023" s="13">
        <v>5</v>
      </c>
      <c r="E5023" s="14">
        <f t="shared" si="1312"/>
        <v>210</v>
      </c>
      <c r="F5023" s="24">
        <f>'1 Solar Profile'!E5025*S$10</f>
        <v>0.1518111</v>
      </c>
      <c r="G5023" s="24">
        <f>'2 Load Profile'!E5024</f>
        <v>0.58032990636163084</v>
      </c>
      <c r="H5023" s="24">
        <f t="shared" si="1304"/>
        <v>0.42851880636163087</v>
      </c>
      <c r="I5023" s="13">
        <f t="shared" si="1305"/>
        <v>0</v>
      </c>
      <c r="J5023" s="24">
        <f t="shared" si="1306"/>
        <v>0.1518111</v>
      </c>
      <c r="K5023" s="24">
        <f t="shared" si="1307"/>
        <v>0.42851880636163087</v>
      </c>
      <c r="L5023" s="13"/>
      <c r="M5023" s="24"/>
      <c r="N5023" s="24">
        <f t="shared" si="1301"/>
        <v>0</v>
      </c>
      <c r="O5023" s="13"/>
      <c r="P5023" s="13"/>
    </row>
    <row r="5024" spans="1:16">
      <c r="A5024">
        <v>5023</v>
      </c>
      <c r="B5024" s="13">
        <v>7</v>
      </c>
      <c r="C5024" s="13">
        <v>29</v>
      </c>
      <c r="D5024" s="13">
        <v>6</v>
      </c>
      <c r="E5024" s="14">
        <f t="shared" si="1312"/>
        <v>210</v>
      </c>
      <c r="F5024" s="24">
        <f>'1 Solar Profile'!E5026*S$10</f>
        <v>0.94527404999999998</v>
      </c>
      <c r="G5024" s="24">
        <f>'2 Load Profile'!E5025</f>
        <v>0.75946106962712367</v>
      </c>
      <c r="H5024" s="24">
        <f t="shared" si="1304"/>
        <v>-0.1858129803728763</v>
      </c>
      <c r="I5024" s="13">
        <f t="shared" si="1305"/>
        <v>-0.1858129803728763</v>
      </c>
      <c r="J5024" s="24">
        <f t="shared" si="1306"/>
        <v>0.75946106962712367</v>
      </c>
      <c r="K5024" s="24">
        <f t="shared" si="1307"/>
        <v>0</v>
      </c>
      <c r="L5024" s="13"/>
      <c r="M5024" s="24"/>
      <c r="N5024" s="24">
        <f t="shared" si="1301"/>
        <v>0</v>
      </c>
      <c r="O5024" s="13"/>
      <c r="P5024" s="13"/>
    </row>
    <row r="5025" spans="1:17">
      <c r="A5025">
        <v>5024</v>
      </c>
      <c r="B5025" s="13">
        <v>7</v>
      </c>
      <c r="C5025" s="13">
        <v>29</v>
      </c>
      <c r="D5025" s="13">
        <v>7</v>
      </c>
      <c r="E5025" s="14">
        <f t="shared" si="1312"/>
        <v>210</v>
      </c>
      <c r="F5025" s="24">
        <f>'1 Solar Profile'!E5027*S$10</f>
        <v>2.0639697750000003</v>
      </c>
      <c r="G5025" s="24">
        <f>'2 Load Profile'!E5026</f>
        <v>0.7169946900098183</v>
      </c>
      <c r="H5025" s="24">
        <f t="shared" si="1304"/>
        <v>-1.346975084990182</v>
      </c>
      <c r="I5025" s="13">
        <f t="shared" si="1305"/>
        <v>-1.346975084990182</v>
      </c>
      <c r="J5025" s="24">
        <f t="shared" si="1306"/>
        <v>0.7169946900098183</v>
      </c>
      <c r="K5025" s="24">
        <f t="shared" si="1307"/>
        <v>0</v>
      </c>
      <c r="L5025" s="13"/>
      <c r="M5025" s="24"/>
      <c r="N5025" s="24">
        <f t="shared" si="1301"/>
        <v>0</v>
      </c>
      <c r="O5025" s="13"/>
      <c r="P5025" s="13"/>
    </row>
    <row r="5026" spans="1:17">
      <c r="A5026">
        <v>5025</v>
      </c>
      <c r="B5026" s="13">
        <v>7</v>
      </c>
      <c r="C5026" s="13">
        <v>29</v>
      </c>
      <c r="D5026" s="13">
        <v>8</v>
      </c>
      <c r="E5026" s="14">
        <f t="shared" si="1312"/>
        <v>210</v>
      </c>
      <c r="F5026" s="24">
        <f>'1 Solar Profile'!E5028*S$10</f>
        <v>2.1841391250000002</v>
      </c>
      <c r="G5026" s="24">
        <f>'2 Load Profile'!E5027</f>
        <v>0.68088136170097757</v>
      </c>
      <c r="H5026" s="24">
        <f t="shared" si="1304"/>
        <v>-1.5032577632990227</v>
      </c>
      <c r="I5026" s="13">
        <f t="shared" si="1305"/>
        <v>-1.5032577632990227</v>
      </c>
      <c r="J5026" s="24">
        <f t="shared" si="1306"/>
        <v>0.68088136170097746</v>
      </c>
      <c r="K5026" s="24">
        <f t="shared" si="1307"/>
        <v>0</v>
      </c>
      <c r="L5026" s="13"/>
      <c r="M5026" s="24"/>
      <c r="N5026" s="24">
        <f t="shared" si="1301"/>
        <v>0</v>
      </c>
      <c r="O5026" s="13"/>
      <c r="P5026" s="13"/>
    </row>
    <row r="5027" spans="1:17">
      <c r="A5027">
        <v>5026</v>
      </c>
      <c r="B5027" s="13">
        <v>7</v>
      </c>
      <c r="C5027" s="13">
        <v>29</v>
      </c>
      <c r="D5027" s="13">
        <v>9</v>
      </c>
      <c r="E5027" s="14">
        <f t="shared" si="1312"/>
        <v>210</v>
      </c>
      <c r="F5027" s="24">
        <f>'1 Solar Profile'!E5029*S$10</f>
        <v>3.8366354249999999</v>
      </c>
      <c r="G5027" s="24">
        <f>'2 Load Profile'!E5028</f>
        <v>0.69544558827504788</v>
      </c>
      <c r="H5027" s="24">
        <f t="shared" si="1304"/>
        <v>-3.1411898367249522</v>
      </c>
      <c r="I5027" s="13">
        <f t="shared" si="1305"/>
        <v>-3.1411898367249522</v>
      </c>
      <c r="J5027" s="24">
        <f t="shared" si="1306"/>
        <v>0.69544558827504765</v>
      </c>
      <c r="K5027" s="24">
        <f t="shared" si="1307"/>
        <v>0</v>
      </c>
      <c r="L5027" s="13"/>
      <c r="M5027" s="24"/>
      <c r="N5027" s="24">
        <f t="shared" si="1301"/>
        <v>0</v>
      </c>
      <c r="O5027" s="13"/>
      <c r="P5027" s="13"/>
    </row>
    <row r="5028" spans="1:17">
      <c r="A5028">
        <v>5027</v>
      </c>
      <c r="B5028" s="13">
        <v>7</v>
      </c>
      <c r="C5028" s="13">
        <v>29</v>
      </c>
      <c r="D5028" s="13">
        <v>10</v>
      </c>
      <c r="E5028" s="14">
        <f t="shared" si="1312"/>
        <v>210</v>
      </c>
      <c r="F5028" s="24">
        <f>'1 Solar Profile'!E5030*S$10</f>
        <v>4.2888037500000005</v>
      </c>
      <c r="G5028" s="24">
        <f>'2 Load Profile'!E5029</f>
        <v>0.71011131400025596</v>
      </c>
      <c r="H5028" s="24">
        <f t="shared" si="1304"/>
        <v>-3.5786924359997445</v>
      </c>
      <c r="I5028" s="13">
        <f t="shared" si="1305"/>
        <v>-3.5786924359997445</v>
      </c>
      <c r="J5028" s="24">
        <f t="shared" si="1306"/>
        <v>0.71011131400025596</v>
      </c>
      <c r="K5028" s="24">
        <f t="shared" si="1307"/>
        <v>0</v>
      </c>
      <c r="L5028" s="13"/>
      <c r="M5028" s="24"/>
      <c r="N5028" s="24">
        <f t="shared" si="1301"/>
        <v>0</v>
      </c>
      <c r="O5028" s="13"/>
      <c r="P5028" s="13"/>
    </row>
    <row r="5029" spans="1:17">
      <c r="A5029">
        <v>5028</v>
      </c>
      <c r="B5029" s="13">
        <v>7</v>
      </c>
      <c r="C5029" s="13">
        <v>29</v>
      </c>
      <c r="D5029" s="13">
        <v>11</v>
      </c>
      <c r="E5029" s="14">
        <f t="shared" si="1312"/>
        <v>210</v>
      </c>
      <c r="F5029" s="24">
        <f>'1 Solar Profile'!E5031*S$10</f>
        <v>3.5691894</v>
      </c>
      <c r="G5029" s="24">
        <f>'2 Load Profile'!E5030</f>
        <v>0.80588066453471296</v>
      </c>
      <c r="H5029" s="24">
        <f t="shared" si="1304"/>
        <v>-2.7633087354652872</v>
      </c>
      <c r="I5029" s="13">
        <f t="shared" si="1305"/>
        <v>-2.7633087354652872</v>
      </c>
      <c r="J5029" s="24">
        <f t="shared" si="1306"/>
        <v>0.80588066453471274</v>
      </c>
      <c r="K5029" s="24">
        <f t="shared" si="1307"/>
        <v>0</v>
      </c>
      <c r="L5029" s="13"/>
      <c r="M5029" s="24"/>
      <c r="N5029" s="24">
        <f t="shared" si="1301"/>
        <v>0</v>
      </c>
      <c r="O5029" s="13"/>
      <c r="P5029" s="13"/>
    </row>
    <row r="5030" spans="1:17">
      <c r="A5030">
        <v>5029</v>
      </c>
      <c r="B5030" s="13">
        <v>7</v>
      </c>
      <c r="C5030" s="13">
        <v>29</v>
      </c>
      <c r="D5030" s="13">
        <v>12</v>
      </c>
      <c r="E5030" s="14">
        <f t="shared" si="1312"/>
        <v>210</v>
      </c>
      <c r="F5030" s="24">
        <f>'1 Solar Profile'!E5032*S$10</f>
        <v>4.3692326999999995</v>
      </c>
      <c r="G5030" s="24">
        <f>'2 Load Profile'!E5031</f>
        <v>0.98383042183340441</v>
      </c>
      <c r="H5030" s="24">
        <f t="shared" si="1304"/>
        <v>-3.3854022781665951</v>
      </c>
      <c r="I5030" s="13">
        <f t="shared" si="1305"/>
        <v>-3.3854022781665951</v>
      </c>
      <c r="J5030" s="24">
        <f t="shared" si="1306"/>
        <v>0.98383042183340441</v>
      </c>
      <c r="K5030" s="24">
        <f t="shared" si="1307"/>
        <v>0</v>
      </c>
      <c r="L5030" s="13"/>
      <c r="M5030" s="24"/>
      <c r="N5030" s="24">
        <f t="shared" si="1301"/>
        <v>0</v>
      </c>
      <c r="O5030" s="13"/>
      <c r="P5030" s="13"/>
    </row>
    <row r="5031" spans="1:17">
      <c r="A5031">
        <v>5030</v>
      </c>
      <c r="B5031" s="13">
        <v>7</v>
      </c>
      <c r="C5031" s="13">
        <v>29</v>
      </c>
      <c r="D5031" s="13">
        <v>13</v>
      </c>
      <c r="E5031" s="14">
        <f t="shared" si="1312"/>
        <v>210</v>
      </c>
      <c r="F5031" s="24">
        <f>'1 Solar Profile'!E5033*S$10</f>
        <v>3.4200794249999995</v>
      </c>
      <c r="G5031" s="24">
        <f>'2 Load Profile'!E5032</f>
        <v>1.1460529428298525</v>
      </c>
      <c r="H5031" s="24">
        <f t="shared" si="1304"/>
        <v>-2.274026482170147</v>
      </c>
      <c r="I5031" s="13">
        <f t="shared" si="1305"/>
        <v>-2.274026482170147</v>
      </c>
      <c r="J5031" s="24">
        <f t="shared" si="1306"/>
        <v>1.1460529428298525</v>
      </c>
      <c r="K5031" s="24">
        <f t="shared" si="1307"/>
        <v>0</v>
      </c>
      <c r="L5031" s="13"/>
      <c r="M5031" s="24"/>
      <c r="N5031" s="24">
        <f t="shared" si="1301"/>
        <v>0</v>
      </c>
      <c r="O5031" s="13"/>
      <c r="P5031" s="13"/>
    </row>
    <row r="5032" spans="1:17">
      <c r="A5032">
        <v>5031</v>
      </c>
      <c r="B5032" s="13">
        <v>7</v>
      </c>
      <c r="C5032" s="13">
        <v>29</v>
      </c>
      <c r="D5032" s="13">
        <v>14</v>
      </c>
      <c r="E5032" s="14">
        <f t="shared" si="1312"/>
        <v>210</v>
      </c>
      <c r="F5032" s="24">
        <f>'1 Solar Profile'!E5034*S$10</f>
        <v>3.2629731749999999</v>
      </c>
      <c r="G5032" s="24">
        <f>'2 Load Profile'!E5033</f>
        <v>1.3420401266296444</v>
      </c>
      <c r="H5032" s="24">
        <f t="shared" si="1304"/>
        <v>-1.9209330483703555</v>
      </c>
      <c r="I5032" s="13">
        <f t="shared" si="1305"/>
        <v>-1.9209330483703555</v>
      </c>
      <c r="J5032" s="24">
        <f t="shared" si="1306"/>
        <v>1.3420401266296444</v>
      </c>
      <c r="K5032" s="24">
        <f t="shared" si="1307"/>
        <v>0</v>
      </c>
      <c r="L5032" s="13"/>
      <c r="M5032" s="24"/>
      <c r="N5032" s="24">
        <f t="shared" si="1301"/>
        <v>0</v>
      </c>
      <c r="O5032" s="13"/>
      <c r="P5032" s="13"/>
    </row>
    <row r="5033" spans="1:17">
      <c r="A5033">
        <v>5032</v>
      </c>
      <c r="B5033" s="13">
        <v>7</v>
      </c>
      <c r="C5033" s="13">
        <v>29</v>
      </c>
      <c r="D5033" s="13">
        <v>15</v>
      </c>
      <c r="E5033" s="14">
        <f t="shared" si="1312"/>
        <v>210</v>
      </c>
      <c r="F5033" s="24">
        <f>'1 Solar Profile'!E5035*S$10</f>
        <v>2.77918515</v>
      </c>
      <c r="G5033" s="24">
        <f>'2 Load Profile'!E5034</f>
        <v>1.6604486537527912</v>
      </c>
      <c r="H5033" s="24">
        <f t="shared" si="1304"/>
        <v>-1.1187364962472088</v>
      </c>
      <c r="I5033" s="13">
        <f t="shared" si="1305"/>
        <v>-1.1187364962472088</v>
      </c>
      <c r="J5033" s="24">
        <f t="shared" si="1306"/>
        <v>1.6604486537527912</v>
      </c>
      <c r="K5033" s="24">
        <f t="shared" si="1307"/>
        <v>0</v>
      </c>
      <c r="L5033" s="13"/>
      <c r="M5033" s="24"/>
      <c r="N5033" s="24">
        <f t="shared" ref="N5033:N5096" si="1317">M5033+L5033</f>
        <v>0</v>
      </c>
      <c r="O5033" s="13"/>
      <c r="P5033" s="13"/>
    </row>
    <row r="5034" spans="1:17">
      <c r="A5034">
        <v>5033</v>
      </c>
      <c r="B5034" s="13">
        <v>7</v>
      </c>
      <c r="C5034" s="13">
        <v>29</v>
      </c>
      <c r="D5034" s="13">
        <v>16</v>
      </c>
      <c r="E5034" s="14">
        <f t="shared" si="1312"/>
        <v>210</v>
      </c>
      <c r="F5034" s="24">
        <f>'1 Solar Profile'!E5036*S$10</f>
        <v>1.8116642249999997</v>
      </c>
      <c r="G5034" s="24">
        <f>'2 Load Profile'!E5035</f>
        <v>2.0970293717357</v>
      </c>
      <c r="H5034" s="24">
        <f t="shared" si="1304"/>
        <v>0.28536514673570035</v>
      </c>
      <c r="I5034" s="13">
        <f t="shared" si="1305"/>
        <v>0</v>
      </c>
      <c r="J5034" s="24">
        <f t="shared" si="1306"/>
        <v>1.8116642249999997</v>
      </c>
      <c r="K5034" s="24">
        <f t="shared" si="1307"/>
        <v>0.28536514673570035</v>
      </c>
      <c r="L5034" s="13"/>
      <c r="M5034" s="24"/>
      <c r="N5034" s="24">
        <f t="shared" si="1317"/>
        <v>0</v>
      </c>
      <c r="O5034" s="13"/>
      <c r="P5034" s="13"/>
    </row>
    <row r="5035" spans="1:17">
      <c r="A5035">
        <v>5034</v>
      </c>
      <c r="B5035" s="13">
        <v>7</v>
      </c>
      <c r="C5035" s="13">
        <v>29</v>
      </c>
      <c r="D5035" s="13">
        <v>17</v>
      </c>
      <c r="E5035" s="14">
        <f t="shared" si="1312"/>
        <v>210</v>
      </c>
      <c r="F5035" s="24">
        <f>'1 Solar Profile'!E5037*S$10</f>
        <v>0.72166814999999995</v>
      </c>
      <c r="G5035" s="24">
        <f>'2 Load Profile'!E5036</f>
        <v>2.0484624433388867</v>
      </c>
      <c r="H5035" s="24">
        <f t="shared" si="1304"/>
        <v>1.3267942933388868</v>
      </c>
      <c r="I5035" s="13">
        <f t="shared" si="1305"/>
        <v>0</v>
      </c>
      <c r="J5035" s="24">
        <f t="shared" si="1306"/>
        <v>0.72166814999999995</v>
      </c>
      <c r="K5035" s="24">
        <f t="shared" si="1307"/>
        <v>1.3267942933388868</v>
      </c>
      <c r="L5035" s="13"/>
      <c r="M5035" s="24"/>
      <c r="N5035" s="24">
        <f t="shared" si="1317"/>
        <v>0</v>
      </c>
      <c r="O5035" s="13"/>
      <c r="P5035" s="13"/>
    </row>
    <row r="5036" spans="1:17">
      <c r="A5036">
        <v>5035</v>
      </c>
      <c r="B5036" s="13">
        <v>7</v>
      </c>
      <c r="C5036" s="13">
        <v>29</v>
      </c>
      <c r="D5036" s="13">
        <v>18</v>
      </c>
      <c r="E5036" s="14">
        <f t="shared" si="1312"/>
        <v>210</v>
      </c>
      <c r="F5036" s="24">
        <f>'1 Solar Profile'!E5038*S$10</f>
        <v>0.13680292499999999</v>
      </c>
      <c r="G5036" s="24">
        <f>'2 Load Profile'!E5037</f>
        <v>2.0467699728416862</v>
      </c>
      <c r="H5036" s="24">
        <f t="shared" si="1304"/>
        <v>1.9099670478416861</v>
      </c>
      <c r="I5036" s="13">
        <f t="shared" si="1305"/>
        <v>0</v>
      </c>
      <c r="J5036" s="24">
        <f t="shared" si="1306"/>
        <v>0.13680292499999999</v>
      </c>
      <c r="K5036" s="24">
        <f t="shared" si="1307"/>
        <v>1.9099670478416861</v>
      </c>
      <c r="L5036" s="13"/>
      <c r="M5036" s="24"/>
      <c r="N5036" s="24">
        <f t="shared" si="1317"/>
        <v>0</v>
      </c>
      <c r="O5036" s="13"/>
      <c r="P5036" s="13"/>
    </row>
    <row r="5037" spans="1:17">
      <c r="A5037">
        <v>5036</v>
      </c>
      <c r="B5037" s="13">
        <v>7</v>
      </c>
      <c r="C5037" s="13">
        <v>29</v>
      </c>
      <c r="D5037" s="13">
        <v>19</v>
      </c>
      <c r="E5037" s="14">
        <f t="shared" si="1312"/>
        <v>210</v>
      </c>
      <c r="F5037" s="24">
        <f>'1 Solar Profile'!E5039*S$10</f>
        <v>0</v>
      </c>
      <c r="G5037" s="24">
        <f>'2 Load Profile'!E5038</f>
        <v>2.1120402723286631</v>
      </c>
      <c r="H5037" s="24">
        <f t="shared" si="1304"/>
        <v>2.1120402723286631</v>
      </c>
      <c r="I5037" s="13">
        <f t="shared" si="1305"/>
        <v>0</v>
      </c>
      <c r="J5037" s="24">
        <f t="shared" si="1306"/>
        <v>0</v>
      </c>
      <c r="K5037" s="24">
        <f t="shared" si="1307"/>
        <v>2.1120402723286631</v>
      </c>
      <c r="L5037" s="13"/>
      <c r="M5037" s="24"/>
      <c r="N5037" s="24">
        <f t="shared" si="1317"/>
        <v>0</v>
      </c>
      <c r="O5037" s="13"/>
      <c r="P5037" s="13"/>
    </row>
    <row r="5038" spans="1:17">
      <c r="A5038">
        <v>5037</v>
      </c>
      <c r="B5038" s="13">
        <v>7</v>
      </c>
      <c r="C5038" s="13">
        <v>29</v>
      </c>
      <c r="D5038" s="13">
        <v>20</v>
      </c>
      <c r="E5038" s="14">
        <f t="shared" si="1312"/>
        <v>210</v>
      </c>
      <c r="F5038" s="24">
        <f>'1 Solar Profile'!E5040*S$10</f>
        <v>0</v>
      </c>
      <c r="G5038" s="24">
        <f>'2 Load Profile'!E5039</f>
        <v>2.1498716168707501</v>
      </c>
      <c r="H5038" s="24">
        <f t="shared" si="1304"/>
        <v>2.1498716168707501</v>
      </c>
      <c r="I5038" s="13">
        <f t="shared" si="1305"/>
        <v>0</v>
      </c>
      <c r="J5038" s="24">
        <f t="shared" si="1306"/>
        <v>0</v>
      </c>
      <c r="K5038" s="24">
        <f t="shared" si="1307"/>
        <v>2.1498716168707501</v>
      </c>
      <c r="L5038" s="13"/>
      <c r="M5038" s="24"/>
      <c r="N5038" s="24">
        <f t="shared" si="1317"/>
        <v>0</v>
      </c>
      <c r="O5038" s="24"/>
      <c r="P5038" s="24"/>
      <c r="Q5038" s="41"/>
    </row>
    <row r="5039" spans="1:17">
      <c r="A5039">
        <v>5038</v>
      </c>
      <c r="B5039" s="13">
        <v>7</v>
      </c>
      <c r="C5039" s="13">
        <v>29</v>
      </c>
      <c r="D5039" s="13">
        <v>21</v>
      </c>
      <c r="E5039" s="14">
        <f t="shared" si="1312"/>
        <v>210</v>
      </c>
      <c r="F5039" s="24">
        <f>'1 Solar Profile'!E5041*S$10</f>
        <v>0</v>
      </c>
      <c r="G5039" s="24">
        <f>'2 Load Profile'!E5040</f>
        <v>1.7601217420040745</v>
      </c>
      <c r="H5039" s="24">
        <f t="shared" si="1304"/>
        <v>1.7601217420040745</v>
      </c>
      <c r="I5039" s="13">
        <f t="shared" si="1305"/>
        <v>0</v>
      </c>
      <c r="J5039" s="24">
        <f t="shared" si="1306"/>
        <v>0</v>
      </c>
      <c r="K5039" s="24">
        <f t="shared" si="1307"/>
        <v>1.7601217420040745</v>
      </c>
      <c r="L5039" s="13"/>
      <c r="M5039" s="24"/>
      <c r="N5039" s="24">
        <f t="shared" si="1317"/>
        <v>0</v>
      </c>
      <c r="O5039" s="13"/>
      <c r="P5039" s="13"/>
    </row>
    <row r="5040" spans="1:17">
      <c r="A5040">
        <v>5039</v>
      </c>
      <c r="B5040" s="13">
        <v>7</v>
      </c>
      <c r="C5040" s="13">
        <v>29</v>
      </c>
      <c r="D5040" s="13">
        <v>22</v>
      </c>
      <c r="E5040" s="14">
        <f t="shared" si="1312"/>
        <v>210</v>
      </c>
      <c r="F5040" s="24">
        <f>'1 Solar Profile'!E5042*S$10</f>
        <v>0</v>
      </c>
      <c r="G5040" s="24">
        <f>'2 Load Profile'!E5041</f>
        <v>1.2873805893566759</v>
      </c>
      <c r="H5040" s="24">
        <f t="shared" si="1304"/>
        <v>1.2873805893566759</v>
      </c>
      <c r="I5040" s="13">
        <f t="shared" si="1305"/>
        <v>0</v>
      </c>
      <c r="J5040" s="24">
        <f t="shared" si="1306"/>
        <v>0</v>
      </c>
      <c r="K5040" s="24">
        <f t="shared" si="1307"/>
        <v>1.2873805893566759</v>
      </c>
      <c r="L5040" s="13"/>
      <c r="M5040" s="24"/>
      <c r="N5040" s="24">
        <f t="shared" si="1317"/>
        <v>0</v>
      </c>
      <c r="O5040" s="13"/>
      <c r="P5040" s="13"/>
    </row>
    <row r="5041" spans="1:16">
      <c r="A5041">
        <v>5040</v>
      </c>
      <c r="B5041" s="13">
        <v>7</v>
      </c>
      <c r="C5041" s="13">
        <v>29</v>
      </c>
      <c r="D5041" s="13">
        <v>23</v>
      </c>
      <c r="E5041" s="14">
        <f t="shared" si="1312"/>
        <v>210</v>
      </c>
      <c r="F5041" s="24">
        <f>'1 Solar Profile'!E5043*S$10</f>
        <v>0</v>
      </c>
      <c r="G5041" s="24">
        <f>'2 Load Profile'!E5042</f>
        <v>0.83852252078066336</v>
      </c>
      <c r="H5041" s="24">
        <f t="shared" si="1304"/>
        <v>0.83852252078066336</v>
      </c>
      <c r="I5041" s="13">
        <f t="shared" si="1305"/>
        <v>0</v>
      </c>
      <c r="J5041" s="24">
        <f t="shared" si="1306"/>
        <v>0</v>
      </c>
      <c r="K5041" s="24">
        <f t="shared" si="1307"/>
        <v>0.83852252078066336</v>
      </c>
      <c r="L5041" s="13">
        <f t="shared" ref="L5041" si="1318">SUM(I5018:I5041)</f>
        <v>-21.218335141806371</v>
      </c>
      <c r="M5041" s="24">
        <f t="shared" ref="M5041" si="1319">SUMIF(H5018:H5041,"&gt;0",H5018:H5041)</f>
        <v>14.26582055833423</v>
      </c>
      <c r="N5041" s="24">
        <f t="shared" si="1317"/>
        <v>-6.9525145834721407</v>
      </c>
      <c r="O5041" s="13">
        <f t="shared" ref="O5041" si="1320">IF(M5041&gt;(L5041*-1),(M5041+L5041)*S$12,0)</f>
        <v>0</v>
      </c>
      <c r="P5041" s="13">
        <f t="shared" ref="P5041" si="1321">IF(M5041&lt;(L5041*-1),(M5041+L5041)*S$14,0)</f>
        <v>-0.18389401073283812</v>
      </c>
    </row>
    <row r="5042" spans="1:16">
      <c r="A5042">
        <v>5041</v>
      </c>
      <c r="B5042" s="13">
        <v>7</v>
      </c>
      <c r="C5042" s="13">
        <v>30</v>
      </c>
      <c r="D5042" s="13">
        <v>0</v>
      </c>
      <c r="E5042" s="14">
        <f t="shared" si="1312"/>
        <v>211</v>
      </c>
      <c r="F5042" s="24">
        <f>'1 Solar Profile'!E5044*S$10</f>
        <v>0</v>
      </c>
      <c r="G5042" s="24">
        <f>'2 Load Profile'!E5043</f>
        <v>0.59194296763820442</v>
      </c>
      <c r="H5042" s="24">
        <f t="shared" si="1304"/>
        <v>0.59194296763820442</v>
      </c>
      <c r="I5042" s="13">
        <f t="shared" si="1305"/>
        <v>0</v>
      </c>
      <c r="J5042" s="24">
        <f t="shared" si="1306"/>
        <v>0</v>
      </c>
      <c r="K5042" s="24">
        <f t="shared" si="1307"/>
        <v>0.59194296763820442</v>
      </c>
      <c r="L5042" s="13"/>
      <c r="M5042" s="24"/>
      <c r="N5042" s="24">
        <f t="shared" si="1317"/>
        <v>0</v>
      </c>
      <c r="O5042" s="13"/>
      <c r="P5042" s="13"/>
    </row>
    <row r="5043" spans="1:16">
      <c r="A5043">
        <v>5042</v>
      </c>
      <c r="B5043" s="13">
        <v>7</v>
      </c>
      <c r="C5043" s="13">
        <v>30</v>
      </c>
      <c r="D5043" s="13">
        <v>1</v>
      </c>
      <c r="E5043" s="14">
        <f t="shared" si="1312"/>
        <v>211</v>
      </c>
      <c r="F5043" s="24">
        <f>'1 Solar Profile'!E5045*S$10</f>
        <v>0</v>
      </c>
      <c r="G5043" s="24">
        <f>'2 Load Profile'!E5044</f>
        <v>0.45085811543347165</v>
      </c>
      <c r="H5043" s="24">
        <f t="shared" si="1304"/>
        <v>0.45085811543347165</v>
      </c>
      <c r="I5043" s="13">
        <f t="shared" si="1305"/>
        <v>0</v>
      </c>
      <c r="J5043" s="24">
        <f t="shared" si="1306"/>
        <v>0</v>
      </c>
      <c r="K5043" s="24">
        <f t="shared" si="1307"/>
        <v>0.45085811543347165</v>
      </c>
      <c r="L5043" s="13"/>
      <c r="M5043" s="24"/>
      <c r="N5043" s="24">
        <f t="shared" si="1317"/>
        <v>0</v>
      </c>
      <c r="O5043" s="13"/>
      <c r="P5043" s="13"/>
    </row>
    <row r="5044" spans="1:16">
      <c r="A5044">
        <v>5043</v>
      </c>
      <c r="B5044" s="13">
        <v>7</v>
      </c>
      <c r="C5044" s="13">
        <v>30</v>
      </c>
      <c r="D5044" s="13">
        <v>2</v>
      </c>
      <c r="E5044" s="14">
        <f t="shared" si="1312"/>
        <v>211</v>
      </c>
      <c r="F5044" s="24">
        <f>'1 Solar Profile'!E5046*S$10</f>
        <v>0</v>
      </c>
      <c r="G5044" s="24">
        <f>'2 Load Profile'!E5045</f>
        <v>0.40915676053112093</v>
      </c>
      <c r="H5044" s="24">
        <f t="shared" si="1304"/>
        <v>0.40915676053112093</v>
      </c>
      <c r="I5044" s="13">
        <f t="shared" si="1305"/>
        <v>0</v>
      </c>
      <c r="J5044" s="24">
        <f t="shared" si="1306"/>
        <v>0</v>
      </c>
      <c r="K5044" s="24">
        <f t="shared" si="1307"/>
        <v>0.40915676053112093</v>
      </c>
      <c r="L5044" s="13"/>
      <c r="M5044" s="24"/>
      <c r="N5044" s="24">
        <f t="shared" si="1317"/>
        <v>0</v>
      </c>
      <c r="O5044" s="13"/>
      <c r="P5044" s="13"/>
    </row>
    <row r="5045" spans="1:16">
      <c r="A5045">
        <v>5044</v>
      </c>
      <c r="B5045" s="13">
        <v>7</v>
      </c>
      <c r="C5045" s="13">
        <v>30</v>
      </c>
      <c r="D5045" s="13">
        <v>3</v>
      </c>
      <c r="E5045" s="14">
        <f t="shared" si="1312"/>
        <v>211</v>
      </c>
      <c r="F5045" s="24">
        <f>'1 Solar Profile'!E5047*S$10</f>
        <v>0</v>
      </c>
      <c r="G5045" s="24">
        <f>'2 Load Profile'!E5046</f>
        <v>0.40909197941202974</v>
      </c>
      <c r="H5045" s="24">
        <f t="shared" si="1304"/>
        <v>0.40909197941202974</v>
      </c>
      <c r="I5045" s="13">
        <f t="shared" si="1305"/>
        <v>0</v>
      </c>
      <c r="J5045" s="24">
        <f t="shared" si="1306"/>
        <v>0</v>
      </c>
      <c r="K5045" s="24">
        <f t="shared" si="1307"/>
        <v>0.40909197941202974</v>
      </c>
      <c r="L5045" s="13"/>
      <c r="M5045" s="24"/>
      <c r="N5045" s="24">
        <f t="shared" si="1317"/>
        <v>0</v>
      </c>
      <c r="O5045" s="13"/>
      <c r="P5045" s="13"/>
    </row>
    <row r="5046" spans="1:16">
      <c r="A5046">
        <v>5045</v>
      </c>
      <c r="B5046" s="13">
        <v>7</v>
      </c>
      <c r="C5046" s="13">
        <v>30</v>
      </c>
      <c r="D5046" s="13">
        <v>4</v>
      </c>
      <c r="E5046" s="14">
        <f t="shared" si="1312"/>
        <v>211</v>
      </c>
      <c r="F5046" s="24">
        <f>'1 Solar Profile'!E5048*S$10</f>
        <v>0</v>
      </c>
      <c r="G5046" s="24">
        <f>'2 Load Profile'!E5047</f>
        <v>0.45424299209250635</v>
      </c>
      <c r="H5046" s="24">
        <f t="shared" si="1304"/>
        <v>0.45424299209250635</v>
      </c>
      <c r="I5046" s="13">
        <f t="shared" si="1305"/>
        <v>0</v>
      </c>
      <c r="J5046" s="24">
        <f t="shared" si="1306"/>
        <v>0</v>
      </c>
      <c r="K5046" s="24">
        <f t="shared" si="1307"/>
        <v>0.45424299209250635</v>
      </c>
      <c r="L5046" s="13"/>
      <c r="M5046" s="24"/>
      <c r="N5046" s="24">
        <f t="shared" si="1317"/>
        <v>0</v>
      </c>
      <c r="O5046" s="13"/>
      <c r="P5046" s="13"/>
    </row>
    <row r="5047" spans="1:16">
      <c r="A5047">
        <v>5046</v>
      </c>
      <c r="B5047" s="13">
        <v>7</v>
      </c>
      <c r="C5047" s="13">
        <v>30</v>
      </c>
      <c r="D5047" s="13">
        <v>5</v>
      </c>
      <c r="E5047" s="14">
        <f t="shared" si="1312"/>
        <v>211</v>
      </c>
      <c r="F5047" s="24">
        <f>'1 Solar Profile'!E5049*S$10</f>
        <v>0.14999984999999999</v>
      </c>
      <c r="G5047" s="24">
        <f>'2 Load Profile'!E5048</f>
        <v>0.58032990636163084</v>
      </c>
      <c r="H5047" s="24">
        <f t="shared" si="1304"/>
        <v>0.43033005636163085</v>
      </c>
      <c r="I5047" s="13">
        <f t="shared" si="1305"/>
        <v>0</v>
      </c>
      <c r="J5047" s="24">
        <f t="shared" si="1306"/>
        <v>0.14999984999999999</v>
      </c>
      <c r="K5047" s="24">
        <f t="shared" si="1307"/>
        <v>0.43033005636163085</v>
      </c>
      <c r="L5047" s="13"/>
      <c r="M5047" s="24"/>
      <c r="N5047" s="24">
        <f t="shared" si="1317"/>
        <v>0</v>
      </c>
      <c r="O5047" s="13"/>
      <c r="P5047" s="13"/>
    </row>
    <row r="5048" spans="1:16">
      <c r="A5048">
        <v>5047</v>
      </c>
      <c r="B5048" s="13">
        <v>7</v>
      </c>
      <c r="C5048" s="13">
        <v>30</v>
      </c>
      <c r="D5048" s="13">
        <v>6</v>
      </c>
      <c r="E5048" s="14">
        <f t="shared" si="1312"/>
        <v>211</v>
      </c>
      <c r="F5048" s="24">
        <f>'1 Solar Profile'!E5050*S$10</f>
        <v>0.92590154999999996</v>
      </c>
      <c r="G5048" s="24">
        <f>'2 Load Profile'!E5049</f>
        <v>0.75946106962712367</v>
      </c>
      <c r="H5048" s="24">
        <f t="shared" si="1304"/>
        <v>-0.16644048037287629</v>
      </c>
      <c r="I5048" s="13">
        <f t="shared" si="1305"/>
        <v>-0.16644048037287629</v>
      </c>
      <c r="J5048" s="24">
        <f t="shared" si="1306"/>
        <v>0.75946106962712367</v>
      </c>
      <c r="K5048" s="24">
        <f t="shared" si="1307"/>
        <v>0</v>
      </c>
      <c r="L5048" s="13"/>
      <c r="M5048" s="24"/>
      <c r="N5048" s="24">
        <f t="shared" si="1317"/>
        <v>0</v>
      </c>
      <c r="O5048" s="13"/>
      <c r="P5048" s="13"/>
    </row>
    <row r="5049" spans="1:16">
      <c r="A5049">
        <v>5048</v>
      </c>
      <c r="B5049" s="13">
        <v>7</v>
      </c>
      <c r="C5049" s="13">
        <v>30</v>
      </c>
      <c r="D5049" s="13">
        <v>7</v>
      </c>
      <c r="E5049" s="14">
        <f t="shared" si="1312"/>
        <v>211</v>
      </c>
      <c r="F5049" s="24">
        <f>'1 Solar Profile'!E5051*S$10</f>
        <v>2.0437782749999998</v>
      </c>
      <c r="G5049" s="24">
        <f>'2 Load Profile'!E5050</f>
        <v>0.7169946900098183</v>
      </c>
      <c r="H5049" s="24">
        <f t="shared" si="1304"/>
        <v>-1.3267835849901815</v>
      </c>
      <c r="I5049" s="13">
        <f t="shared" si="1305"/>
        <v>-1.3267835849901815</v>
      </c>
      <c r="J5049" s="24">
        <f t="shared" si="1306"/>
        <v>0.7169946900098183</v>
      </c>
      <c r="K5049" s="24">
        <f t="shared" si="1307"/>
        <v>0</v>
      </c>
      <c r="L5049" s="13"/>
      <c r="M5049" s="24"/>
      <c r="N5049" s="24">
        <f t="shared" si="1317"/>
        <v>0</v>
      </c>
      <c r="O5049" s="13"/>
      <c r="P5049" s="13"/>
    </row>
    <row r="5050" spans="1:16">
      <c r="A5050">
        <v>5049</v>
      </c>
      <c r="B5050" s="13">
        <v>7</v>
      </c>
      <c r="C5050" s="13">
        <v>30</v>
      </c>
      <c r="D5050" s="13">
        <v>8</v>
      </c>
      <c r="E5050" s="14">
        <f t="shared" si="1312"/>
        <v>211</v>
      </c>
      <c r="F5050" s="24">
        <f>'1 Solar Profile'!E5052*S$10</f>
        <v>3.0339571499999995</v>
      </c>
      <c r="G5050" s="24">
        <f>'2 Load Profile'!E5051</f>
        <v>0.68088136170097757</v>
      </c>
      <c r="H5050" s="24">
        <f t="shared" si="1304"/>
        <v>-2.3530757882990221</v>
      </c>
      <c r="I5050" s="13">
        <f t="shared" si="1305"/>
        <v>-2.3530757882990221</v>
      </c>
      <c r="J5050" s="24">
        <f t="shared" si="1306"/>
        <v>0.68088136170097746</v>
      </c>
      <c r="K5050" s="24">
        <f t="shared" si="1307"/>
        <v>0</v>
      </c>
      <c r="L5050" s="13"/>
      <c r="M5050" s="24"/>
      <c r="N5050" s="24">
        <f t="shared" si="1317"/>
        <v>0</v>
      </c>
      <c r="O5050" s="13"/>
      <c r="P5050" s="13"/>
    </row>
    <row r="5051" spans="1:16">
      <c r="A5051">
        <v>5050</v>
      </c>
      <c r="B5051" s="13">
        <v>7</v>
      </c>
      <c r="C5051" s="13">
        <v>30</v>
      </c>
      <c r="D5051" s="13">
        <v>9</v>
      </c>
      <c r="E5051" s="14">
        <f t="shared" si="1312"/>
        <v>211</v>
      </c>
      <c r="F5051" s="24">
        <f>'1 Solar Profile'!E5053*S$10</f>
        <v>3.7866181500000002</v>
      </c>
      <c r="G5051" s="24">
        <f>'2 Load Profile'!E5052</f>
        <v>0.73306226040299527</v>
      </c>
      <c r="H5051" s="24">
        <f t="shared" si="1304"/>
        <v>-3.0535558895970052</v>
      </c>
      <c r="I5051" s="13">
        <f t="shared" si="1305"/>
        <v>-3.0535558895970052</v>
      </c>
      <c r="J5051" s="24">
        <f t="shared" si="1306"/>
        <v>0.73306226040299505</v>
      </c>
      <c r="K5051" s="24">
        <f t="shared" si="1307"/>
        <v>0</v>
      </c>
      <c r="L5051" s="13"/>
      <c r="M5051" s="24"/>
      <c r="N5051" s="24">
        <f t="shared" si="1317"/>
        <v>0</v>
      </c>
      <c r="O5051" s="13"/>
      <c r="P5051" s="13"/>
    </row>
    <row r="5052" spans="1:16">
      <c r="A5052">
        <v>5051</v>
      </c>
      <c r="B5052" s="13">
        <v>7</v>
      </c>
      <c r="C5052" s="13">
        <v>30</v>
      </c>
      <c r="D5052" s="13">
        <v>10</v>
      </c>
      <c r="E5052" s="14">
        <f t="shared" si="1312"/>
        <v>211</v>
      </c>
      <c r="F5052" s="24">
        <f>'1 Solar Profile'!E5054*S$10</f>
        <v>4.1551334999999998</v>
      </c>
      <c r="G5052" s="24">
        <f>'2 Load Profile'!E5053</f>
        <v>0.81738556243521387</v>
      </c>
      <c r="H5052" s="24">
        <f t="shared" si="1304"/>
        <v>-3.337747937564786</v>
      </c>
      <c r="I5052" s="13">
        <f t="shared" si="1305"/>
        <v>-3.337747937564786</v>
      </c>
      <c r="J5052" s="24">
        <f t="shared" si="1306"/>
        <v>0.81738556243521376</v>
      </c>
      <c r="K5052" s="24">
        <f t="shared" si="1307"/>
        <v>0</v>
      </c>
      <c r="L5052" s="13"/>
      <c r="M5052" s="24"/>
      <c r="N5052" s="24">
        <f t="shared" si="1317"/>
        <v>0</v>
      </c>
      <c r="O5052" s="13"/>
      <c r="P5052" s="13"/>
    </row>
    <row r="5053" spans="1:16">
      <c r="A5053">
        <v>5052</v>
      </c>
      <c r="B5053" s="13">
        <v>7</v>
      </c>
      <c r="C5053" s="13">
        <v>30</v>
      </c>
      <c r="D5053" s="13">
        <v>11</v>
      </c>
      <c r="E5053" s="14">
        <f t="shared" si="1312"/>
        <v>211</v>
      </c>
      <c r="F5053" s="24">
        <f>'1 Solar Profile'!E5055*S$10</f>
        <v>4.3608773250000006</v>
      </c>
      <c r="G5053" s="24">
        <f>'2 Load Profile'!E5054</f>
        <v>0.97983001103703493</v>
      </c>
      <c r="H5053" s="24">
        <f t="shared" si="1304"/>
        <v>-3.3810473139629655</v>
      </c>
      <c r="I5053" s="13">
        <f t="shared" si="1305"/>
        <v>-3.3810473139629655</v>
      </c>
      <c r="J5053" s="24">
        <f t="shared" si="1306"/>
        <v>0.97983001103703504</v>
      </c>
      <c r="K5053" s="24">
        <f t="shared" si="1307"/>
        <v>0</v>
      </c>
      <c r="L5053" s="13"/>
      <c r="M5053" s="24"/>
      <c r="N5053" s="24">
        <f t="shared" si="1317"/>
        <v>0</v>
      </c>
      <c r="O5053" s="13"/>
      <c r="P5053" s="13"/>
    </row>
    <row r="5054" spans="1:16">
      <c r="A5054">
        <v>5053</v>
      </c>
      <c r="B5054" s="13">
        <v>7</v>
      </c>
      <c r="C5054" s="13">
        <v>30</v>
      </c>
      <c r="D5054" s="13">
        <v>12</v>
      </c>
      <c r="E5054" s="14">
        <f t="shared" si="1312"/>
        <v>211</v>
      </c>
      <c r="F5054" s="24">
        <f>'1 Solar Profile'!E5056*S$10</f>
        <v>4.3189602750000002</v>
      </c>
      <c r="G5054" s="24">
        <f>'2 Load Profile'!E5055</f>
        <v>1.1126823801026426</v>
      </c>
      <c r="H5054" s="24">
        <f t="shared" si="1304"/>
        <v>-3.2062778948973576</v>
      </c>
      <c r="I5054" s="13">
        <f t="shared" si="1305"/>
        <v>-3.2062778948973576</v>
      </c>
      <c r="J5054" s="24">
        <f t="shared" si="1306"/>
        <v>1.1126823801026426</v>
      </c>
      <c r="K5054" s="24">
        <f t="shared" si="1307"/>
        <v>0</v>
      </c>
      <c r="L5054" s="13"/>
      <c r="M5054" s="24"/>
      <c r="N5054" s="24">
        <f t="shared" si="1317"/>
        <v>0</v>
      </c>
      <c r="O5054" s="13"/>
      <c r="P5054" s="13"/>
    </row>
    <row r="5055" spans="1:16">
      <c r="A5055">
        <v>5054</v>
      </c>
      <c r="B5055" s="13">
        <v>7</v>
      </c>
      <c r="C5055" s="13">
        <v>30</v>
      </c>
      <c r="D5055" s="13">
        <v>13</v>
      </c>
      <c r="E5055" s="14">
        <f t="shared" si="1312"/>
        <v>211</v>
      </c>
      <c r="F5055" s="24">
        <f>'1 Solar Profile'!E5057*S$10</f>
        <v>4.0482555749999998</v>
      </c>
      <c r="G5055" s="24">
        <f>'2 Load Profile'!E5056</f>
        <v>1.2653900927794055</v>
      </c>
      <c r="H5055" s="24">
        <f t="shared" si="1304"/>
        <v>-2.7828654822205943</v>
      </c>
      <c r="I5055" s="13">
        <f t="shared" si="1305"/>
        <v>-2.7828654822205943</v>
      </c>
      <c r="J5055" s="24">
        <f t="shared" si="1306"/>
        <v>1.2653900927794055</v>
      </c>
      <c r="K5055" s="24">
        <f t="shared" si="1307"/>
        <v>0</v>
      </c>
      <c r="L5055" s="13"/>
      <c r="M5055" s="24"/>
      <c r="N5055" s="24">
        <f t="shared" si="1317"/>
        <v>0</v>
      </c>
      <c r="O5055" s="13"/>
      <c r="P5055" s="13"/>
    </row>
    <row r="5056" spans="1:16">
      <c r="A5056">
        <v>5055</v>
      </c>
      <c r="B5056" s="13">
        <v>7</v>
      </c>
      <c r="C5056" s="13">
        <v>30</v>
      </c>
      <c r="D5056" s="13">
        <v>14</v>
      </c>
      <c r="E5056" s="14">
        <f t="shared" si="1312"/>
        <v>211</v>
      </c>
      <c r="F5056" s="24">
        <f>'1 Solar Profile'!E5058*S$10</f>
        <v>2.3434157249999998</v>
      </c>
      <c r="G5056" s="24">
        <f>'2 Load Profile'!E5057</f>
        <v>1.4886427043343153</v>
      </c>
      <c r="H5056" s="24">
        <f t="shared" ref="H5056:H5119" si="1322">G5056-F5056</f>
        <v>-0.8547730206656845</v>
      </c>
      <c r="I5056" s="13">
        <f t="shared" ref="I5056:I5119" si="1323">IF(H5056&lt;0,H5056,0)</f>
        <v>-0.8547730206656845</v>
      </c>
      <c r="J5056" s="24">
        <f t="shared" ref="J5056:J5119" si="1324">F5056+I5056</f>
        <v>1.4886427043343153</v>
      </c>
      <c r="K5056" s="24">
        <f t="shared" ref="K5056:K5119" si="1325">IF(H5056&gt;0,H5056,0)</f>
        <v>0</v>
      </c>
      <c r="L5056" s="13"/>
      <c r="M5056" s="24"/>
      <c r="N5056" s="24">
        <f t="shared" si="1317"/>
        <v>0</v>
      </c>
      <c r="O5056" s="13"/>
      <c r="P5056" s="13"/>
    </row>
    <row r="5057" spans="1:17">
      <c r="A5057">
        <v>5056</v>
      </c>
      <c r="B5057" s="13">
        <v>7</v>
      </c>
      <c r="C5057" s="13">
        <v>30</v>
      </c>
      <c r="D5057" s="13">
        <v>15</v>
      </c>
      <c r="E5057" s="14">
        <f t="shared" si="1312"/>
        <v>211</v>
      </c>
      <c r="F5057" s="24">
        <f>'1 Solar Profile'!E5059*S$10</f>
        <v>2.7935869499999999</v>
      </c>
      <c r="G5057" s="24">
        <f>'2 Load Profile'!E5058</f>
        <v>1.8278684145380111</v>
      </c>
      <c r="H5057" s="24">
        <f t="shared" si="1322"/>
        <v>-0.96571853546198883</v>
      </c>
      <c r="I5057" s="13">
        <f t="shared" si="1323"/>
        <v>-0.96571853546198883</v>
      </c>
      <c r="J5057" s="24">
        <f t="shared" si="1324"/>
        <v>1.8278684145380111</v>
      </c>
      <c r="K5057" s="24">
        <f t="shared" si="1325"/>
        <v>0</v>
      </c>
      <c r="L5057" s="13"/>
      <c r="M5057" s="24"/>
      <c r="N5057" s="24">
        <f t="shared" si="1317"/>
        <v>0</v>
      </c>
      <c r="O5057" s="13"/>
      <c r="P5057" s="13"/>
    </row>
    <row r="5058" spans="1:17">
      <c r="A5058">
        <v>5057</v>
      </c>
      <c r="B5058" s="13">
        <v>7</v>
      </c>
      <c r="C5058" s="13">
        <v>30</v>
      </c>
      <c r="D5058" s="13">
        <v>16</v>
      </c>
      <c r="E5058" s="14">
        <f t="shared" si="1312"/>
        <v>211</v>
      </c>
      <c r="F5058" s="24">
        <f>'1 Solar Profile'!E5060*S$10</f>
        <v>1.7930997</v>
      </c>
      <c r="G5058" s="24">
        <f>'2 Load Profile'!E5059</f>
        <v>2.2774547429240215</v>
      </c>
      <c r="H5058" s="24">
        <f t="shared" si="1322"/>
        <v>0.48435504292402154</v>
      </c>
      <c r="I5058" s="13">
        <f t="shared" si="1323"/>
        <v>0</v>
      </c>
      <c r="J5058" s="24">
        <f t="shared" si="1324"/>
        <v>1.7930997</v>
      </c>
      <c r="K5058" s="24">
        <f t="shared" si="1325"/>
        <v>0.48435504292402154</v>
      </c>
      <c r="L5058" s="13"/>
      <c r="M5058" s="24"/>
      <c r="N5058" s="24">
        <f t="shared" si="1317"/>
        <v>0</v>
      </c>
      <c r="O5058" s="13"/>
      <c r="P5058" s="13"/>
    </row>
    <row r="5059" spans="1:17">
      <c r="A5059">
        <v>5058</v>
      </c>
      <c r="B5059" s="13">
        <v>7</v>
      </c>
      <c r="C5059" s="13">
        <v>30</v>
      </c>
      <c r="D5059" s="13">
        <v>17</v>
      </c>
      <c r="E5059" s="14">
        <f t="shared" si="1312"/>
        <v>211</v>
      </c>
      <c r="F5059" s="24">
        <f>'1 Solar Profile'!E5061*S$10</f>
        <v>0.7285083750000001</v>
      </c>
      <c r="G5059" s="24">
        <f>'2 Load Profile'!E5060</f>
        <v>2.251878699406646</v>
      </c>
      <c r="H5059" s="24">
        <f t="shared" si="1322"/>
        <v>1.5233703244066459</v>
      </c>
      <c r="I5059" s="13">
        <f t="shared" si="1323"/>
        <v>0</v>
      </c>
      <c r="J5059" s="24">
        <f t="shared" si="1324"/>
        <v>0.7285083750000001</v>
      </c>
      <c r="K5059" s="24">
        <f t="shared" si="1325"/>
        <v>1.5233703244066459</v>
      </c>
      <c r="L5059" s="13"/>
      <c r="M5059" s="24"/>
      <c r="N5059" s="24">
        <f t="shared" si="1317"/>
        <v>0</v>
      </c>
      <c r="O5059" s="13"/>
      <c r="P5059" s="13"/>
    </row>
    <row r="5060" spans="1:17">
      <c r="A5060">
        <v>5059</v>
      </c>
      <c r="B5060" s="13">
        <v>7</v>
      </c>
      <c r="C5060" s="13">
        <v>30</v>
      </c>
      <c r="D5060" s="13">
        <v>18</v>
      </c>
      <c r="E5060" s="14">
        <f t="shared" si="1312"/>
        <v>211</v>
      </c>
      <c r="F5060" s="24">
        <f>'1 Solar Profile'!E5062*S$10</f>
        <v>0.10319399999999999</v>
      </c>
      <c r="G5060" s="24">
        <f>'2 Load Profile'!E5061</f>
        <v>2.2215865352748332</v>
      </c>
      <c r="H5060" s="24">
        <f t="shared" si="1322"/>
        <v>2.1183925352748334</v>
      </c>
      <c r="I5060" s="13">
        <f t="shared" si="1323"/>
        <v>0</v>
      </c>
      <c r="J5060" s="24">
        <f t="shared" si="1324"/>
        <v>0.10319399999999999</v>
      </c>
      <c r="K5060" s="24">
        <f t="shared" si="1325"/>
        <v>2.1183925352748334</v>
      </c>
      <c r="L5060" s="13"/>
      <c r="M5060" s="24"/>
      <c r="N5060" s="24">
        <f t="shared" si="1317"/>
        <v>0</v>
      </c>
      <c r="O5060" s="13"/>
      <c r="P5060" s="13"/>
    </row>
    <row r="5061" spans="1:17">
      <c r="A5061">
        <v>5060</v>
      </c>
      <c r="B5061" s="13">
        <v>7</v>
      </c>
      <c r="C5061" s="13">
        <v>30</v>
      </c>
      <c r="D5061" s="13">
        <v>19</v>
      </c>
      <c r="E5061" s="14">
        <f t="shared" si="1312"/>
        <v>211</v>
      </c>
      <c r="F5061" s="24">
        <f>'1 Solar Profile'!E5063*S$10</f>
        <v>0</v>
      </c>
      <c r="G5061" s="24">
        <f>'2 Load Profile'!E5062</f>
        <v>2.2705586377025782</v>
      </c>
      <c r="H5061" s="24">
        <f t="shared" si="1322"/>
        <v>2.2705586377025782</v>
      </c>
      <c r="I5061" s="13">
        <f t="shared" si="1323"/>
        <v>0</v>
      </c>
      <c r="J5061" s="24">
        <f t="shared" si="1324"/>
        <v>0</v>
      </c>
      <c r="K5061" s="24">
        <f t="shared" si="1325"/>
        <v>2.2705586377025782</v>
      </c>
      <c r="L5061" s="13"/>
      <c r="M5061" s="24"/>
      <c r="N5061" s="24">
        <f t="shared" si="1317"/>
        <v>0</v>
      </c>
      <c r="O5061" s="13"/>
      <c r="P5061" s="13"/>
    </row>
    <row r="5062" spans="1:17">
      <c r="A5062">
        <v>5061</v>
      </c>
      <c r="B5062" s="13">
        <v>7</v>
      </c>
      <c r="C5062" s="13">
        <v>30</v>
      </c>
      <c r="D5062" s="13">
        <v>20</v>
      </c>
      <c r="E5062" s="14">
        <f t="shared" si="1312"/>
        <v>211</v>
      </c>
      <c r="F5062" s="24">
        <f>'1 Solar Profile'!E5064*S$10</f>
        <v>0</v>
      </c>
      <c r="G5062" s="24">
        <f>'2 Load Profile'!E5063</f>
        <v>2.241407119406325</v>
      </c>
      <c r="H5062" s="24">
        <f t="shared" si="1322"/>
        <v>2.241407119406325</v>
      </c>
      <c r="I5062" s="13">
        <f t="shared" si="1323"/>
        <v>0</v>
      </c>
      <c r="J5062" s="24">
        <f t="shared" si="1324"/>
        <v>0</v>
      </c>
      <c r="K5062" s="24">
        <f t="shared" si="1325"/>
        <v>2.241407119406325</v>
      </c>
      <c r="L5062" s="13"/>
      <c r="M5062" s="24"/>
      <c r="N5062" s="24">
        <f t="shared" si="1317"/>
        <v>0</v>
      </c>
      <c r="O5062" s="24"/>
      <c r="P5062" s="24"/>
      <c r="Q5062" s="41"/>
    </row>
    <row r="5063" spans="1:17">
      <c r="A5063">
        <v>5062</v>
      </c>
      <c r="B5063" s="13">
        <v>7</v>
      </c>
      <c r="C5063" s="13">
        <v>30</v>
      </c>
      <c r="D5063" s="13">
        <v>21</v>
      </c>
      <c r="E5063" s="14">
        <f t="shared" si="1312"/>
        <v>211</v>
      </c>
      <c r="F5063" s="24">
        <f>'1 Solar Profile'!E5065*S$10</f>
        <v>0</v>
      </c>
      <c r="G5063" s="24">
        <f>'2 Load Profile'!E5064</f>
        <v>1.8672859438748626</v>
      </c>
      <c r="H5063" s="24">
        <f t="shared" si="1322"/>
        <v>1.8672859438748626</v>
      </c>
      <c r="I5063" s="13">
        <f t="shared" si="1323"/>
        <v>0</v>
      </c>
      <c r="J5063" s="24">
        <f t="shared" si="1324"/>
        <v>0</v>
      </c>
      <c r="K5063" s="24">
        <f t="shared" si="1325"/>
        <v>1.8672859438748626</v>
      </c>
      <c r="L5063" s="13"/>
      <c r="M5063" s="24"/>
      <c r="N5063" s="24">
        <f t="shared" si="1317"/>
        <v>0</v>
      </c>
      <c r="O5063" s="13"/>
      <c r="P5063" s="13"/>
    </row>
    <row r="5064" spans="1:17">
      <c r="A5064">
        <v>5063</v>
      </c>
      <c r="B5064" s="13">
        <v>7</v>
      </c>
      <c r="C5064" s="13">
        <v>30</v>
      </c>
      <c r="D5064" s="13">
        <v>22</v>
      </c>
      <c r="E5064" s="14">
        <f t="shared" si="1312"/>
        <v>211</v>
      </c>
      <c r="F5064" s="24">
        <f>'1 Solar Profile'!E5066*S$10</f>
        <v>0</v>
      </c>
      <c r="G5064" s="24">
        <f>'2 Load Profile'!E5065</f>
        <v>1.3719161466313914</v>
      </c>
      <c r="H5064" s="24">
        <f t="shared" si="1322"/>
        <v>1.3719161466313914</v>
      </c>
      <c r="I5064" s="13">
        <f t="shared" si="1323"/>
        <v>0</v>
      </c>
      <c r="J5064" s="24">
        <f t="shared" si="1324"/>
        <v>0</v>
      </c>
      <c r="K5064" s="24">
        <f t="shared" si="1325"/>
        <v>1.3719161466313914</v>
      </c>
      <c r="L5064" s="13"/>
      <c r="M5064" s="24"/>
      <c r="N5064" s="24">
        <f t="shared" si="1317"/>
        <v>0</v>
      </c>
      <c r="O5064" s="13"/>
      <c r="P5064" s="13"/>
    </row>
    <row r="5065" spans="1:17">
      <c r="A5065">
        <v>5064</v>
      </c>
      <c r="B5065" s="13">
        <v>7</v>
      </c>
      <c r="C5065" s="13">
        <v>30</v>
      </c>
      <c r="D5065" s="13">
        <v>23</v>
      </c>
      <c r="E5065" s="14">
        <f t="shared" si="1312"/>
        <v>211</v>
      </c>
      <c r="F5065" s="24">
        <f>'1 Solar Profile'!E5067*S$10</f>
        <v>0</v>
      </c>
      <c r="G5065" s="24">
        <f>'2 Load Profile'!E5066</f>
        <v>0.93203033979240768</v>
      </c>
      <c r="H5065" s="24">
        <f t="shared" si="1322"/>
        <v>0.93203033979240768</v>
      </c>
      <c r="I5065" s="13">
        <f t="shared" si="1323"/>
        <v>0</v>
      </c>
      <c r="J5065" s="24">
        <f t="shared" si="1324"/>
        <v>0</v>
      </c>
      <c r="K5065" s="24">
        <f t="shared" si="1325"/>
        <v>0.93203033979240768</v>
      </c>
      <c r="L5065" s="13">
        <f t="shared" ref="L5065" si="1326">SUM(I5042:I5065)</f>
        <v>-21.428285928032462</v>
      </c>
      <c r="M5065" s="24">
        <f t="shared" ref="M5065" si="1327">SUMIF(H5042:H5065,"&gt;0",H5042:H5065)</f>
        <v>15.55493896148203</v>
      </c>
      <c r="N5065" s="24">
        <f t="shared" si="1317"/>
        <v>-5.8733469665504323</v>
      </c>
      <c r="O5065" s="13">
        <f t="shared" ref="O5065" si="1328">IF(M5065&gt;(L5065*-1),(M5065+L5065)*S$12,0)</f>
        <v>0</v>
      </c>
      <c r="P5065" s="13">
        <f t="shared" ref="P5065" si="1329">IF(M5065&lt;(L5065*-1),(M5065+L5065)*S$14,0)</f>
        <v>-0.15535002726525896</v>
      </c>
    </row>
    <row r="5066" spans="1:17">
      <c r="A5066">
        <v>5065</v>
      </c>
      <c r="B5066" s="13">
        <v>7</v>
      </c>
      <c r="C5066" s="13">
        <v>31</v>
      </c>
      <c r="D5066" s="13">
        <v>0</v>
      </c>
      <c r="E5066" s="14">
        <f t="shared" si="1312"/>
        <v>212</v>
      </c>
      <c r="F5066" s="24">
        <f>'1 Solar Profile'!E5068*S$10</f>
        <v>0</v>
      </c>
      <c r="G5066" s="24">
        <f>'2 Load Profile'!E5067</f>
        <v>0.65021511865921211</v>
      </c>
      <c r="H5066" s="24">
        <f t="shared" si="1322"/>
        <v>0.65021511865921211</v>
      </c>
      <c r="I5066" s="13">
        <f t="shared" si="1323"/>
        <v>0</v>
      </c>
      <c r="J5066" s="24">
        <f t="shared" si="1324"/>
        <v>0</v>
      </c>
      <c r="K5066" s="24">
        <f t="shared" si="1325"/>
        <v>0.65021511865921211</v>
      </c>
      <c r="L5066" s="13"/>
      <c r="M5066" s="24"/>
      <c r="N5066" s="24">
        <f t="shared" si="1317"/>
        <v>0</v>
      </c>
      <c r="O5066" s="13"/>
      <c r="P5066" s="13"/>
    </row>
    <row r="5067" spans="1:17">
      <c r="A5067">
        <v>5066</v>
      </c>
      <c r="B5067" s="13">
        <v>7</v>
      </c>
      <c r="C5067" s="13">
        <v>31</v>
      </c>
      <c r="D5067" s="13">
        <v>1</v>
      </c>
      <c r="E5067" s="14">
        <f t="shared" si="1312"/>
        <v>212</v>
      </c>
      <c r="F5067" s="24">
        <f>'1 Solar Profile'!E5069*S$10</f>
        <v>0</v>
      </c>
      <c r="G5067" s="24">
        <f>'2 Load Profile'!E5068</f>
        <v>0.50895867024479058</v>
      </c>
      <c r="H5067" s="24">
        <f t="shared" si="1322"/>
        <v>0.50895867024479058</v>
      </c>
      <c r="I5067" s="13">
        <f t="shared" si="1323"/>
        <v>0</v>
      </c>
      <c r="J5067" s="24">
        <f t="shared" si="1324"/>
        <v>0</v>
      </c>
      <c r="K5067" s="24">
        <f t="shared" si="1325"/>
        <v>0.50895867024479058</v>
      </c>
      <c r="L5067" s="13"/>
      <c r="M5067" s="24"/>
      <c r="N5067" s="24">
        <f t="shared" si="1317"/>
        <v>0</v>
      </c>
      <c r="O5067" s="13"/>
      <c r="P5067" s="13"/>
    </row>
    <row r="5068" spans="1:17">
      <c r="A5068">
        <v>5067</v>
      </c>
      <c r="B5068" s="13">
        <v>7</v>
      </c>
      <c r="C5068" s="13">
        <v>31</v>
      </c>
      <c r="D5068" s="13">
        <v>2</v>
      </c>
      <c r="E5068" s="14">
        <f t="shared" si="1312"/>
        <v>212</v>
      </c>
      <c r="F5068" s="24">
        <f>'1 Solar Profile'!E5070*S$10</f>
        <v>0</v>
      </c>
      <c r="G5068" s="24">
        <f>'2 Load Profile'!E5069</f>
        <v>0.43560729447116531</v>
      </c>
      <c r="H5068" s="24">
        <f t="shared" si="1322"/>
        <v>0.43560729447116531</v>
      </c>
      <c r="I5068" s="13">
        <f t="shared" si="1323"/>
        <v>0</v>
      </c>
      <c r="J5068" s="24">
        <f t="shared" si="1324"/>
        <v>0</v>
      </c>
      <c r="K5068" s="24">
        <f t="shared" si="1325"/>
        <v>0.43560729447116531</v>
      </c>
      <c r="L5068" s="13"/>
      <c r="M5068" s="24"/>
      <c r="N5068" s="24">
        <f t="shared" si="1317"/>
        <v>0</v>
      </c>
      <c r="O5068" s="13"/>
      <c r="P5068" s="13"/>
    </row>
    <row r="5069" spans="1:17">
      <c r="A5069">
        <v>5068</v>
      </c>
      <c r="B5069" s="13">
        <v>7</v>
      </c>
      <c r="C5069" s="13">
        <v>31</v>
      </c>
      <c r="D5069" s="13">
        <v>3</v>
      </c>
      <c r="E5069" s="14">
        <f t="shared" si="1312"/>
        <v>212</v>
      </c>
      <c r="F5069" s="24">
        <f>'1 Solar Profile'!E5071*S$10</f>
        <v>0</v>
      </c>
      <c r="G5069" s="24">
        <f>'2 Load Profile'!E5070</f>
        <v>0.40663698225026351</v>
      </c>
      <c r="H5069" s="24">
        <f t="shared" si="1322"/>
        <v>0.40663698225026351</v>
      </c>
      <c r="I5069" s="13">
        <f t="shared" si="1323"/>
        <v>0</v>
      </c>
      <c r="J5069" s="24">
        <f t="shared" si="1324"/>
        <v>0</v>
      </c>
      <c r="K5069" s="24">
        <f t="shared" si="1325"/>
        <v>0.40663698225026351</v>
      </c>
      <c r="L5069" s="13"/>
      <c r="M5069" s="24"/>
      <c r="N5069" s="24">
        <f t="shared" si="1317"/>
        <v>0</v>
      </c>
      <c r="O5069" s="13"/>
      <c r="P5069" s="13"/>
    </row>
    <row r="5070" spans="1:17">
      <c r="A5070">
        <v>5069</v>
      </c>
      <c r="B5070" s="13">
        <v>7</v>
      </c>
      <c r="C5070" s="13">
        <v>31</v>
      </c>
      <c r="D5070" s="13">
        <v>4</v>
      </c>
      <c r="E5070" s="14">
        <f t="shared" si="1312"/>
        <v>212</v>
      </c>
      <c r="F5070" s="24">
        <f>'1 Solar Profile'!E5072*S$10</f>
        <v>0</v>
      </c>
      <c r="G5070" s="24">
        <f>'2 Load Profile'!E5071</f>
        <v>0.45047781713169249</v>
      </c>
      <c r="H5070" s="24">
        <f t="shared" si="1322"/>
        <v>0.45047781713169249</v>
      </c>
      <c r="I5070" s="13">
        <f t="shared" si="1323"/>
        <v>0</v>
      </c>
      <c r="J5070" s="24">
        <f t="shared" si="1324"/>
        <v>0</v>
      </c>
      <c r="K5070" s="24">
        <f t="shared" si="1325"/>
        <v>0.45047781713169249</v>
      </c>
      <c r="L5070" s="13"/>
      <c r="M5070" s="24"/>
      <c r="N5070" s="24">
        <f t="shared" si="1317"/>
        <v>0</v>
      </c>
      <c r="O5070" s="13"/>
      <c r="P5070" s="13"/>
    </row>
    <row r="5071" spans="1:17">
      <c r="A5071">
        <v>5070</v>
      </c>
      <c r="B5071" s="13">
        <v>7</v>
      </c>
      <c r="C5071" s="13">
        <v>31</v>
      </c>
      <c r="D5071" s="13">
        <v>5</v>
      </c>
      <c r="E5071" s="14">
        <f t="shared" si="1312"/>
        <v>212</v>
      </c>
      <c r="F5071" s="24">
        <f>'1 Solar Profile'!E5073*S$10</f>
        <v>0.1777482</v>
      </c>
      <c r="G5071" s="24">
        <f>'2 Load Profile'!E5072</f>
        <v>0.57056424617468826</v>
      </c>
      <c r="H5071" s="24">
        <f t="shared" si="1322"/>
        <v>0.39281604617468824</v>
      </c>
      <c r="I5071" s="13">
        <f t="shared" si="1323"/>
        <v>0</v>
      </c>
      <c r="J5071" s="24">
        <f t="shared" si="1324"/>
        <v>0.1777482</v>
      </c>
      <c r="K5071" s="24">
        <f t="shared" si="1325"/>
        <v>0.39281604617468824</v>
      </c>
      <c r="L5071" s="13"/>
      <c r="M5071" s="24"/>
      <c r="N5071" s="24">
        <f t="shared" si="1317"/>
        <v>0</v>
      </c>
      <c r="O5071" s="13"/>
      <c r="P5071" s="13"/>
    </row>
    <row r="5072" spans="1:17">
      <c r="A5072">
        <v>5071</v>
      </c>
      <c r="B5072" s="13">
        <v>7</v>
      </c>
      <c r="C5072" s="13">
        <v>31</v>
      </c>
      <c r="D5072" s="13">
        <v>6</v>
      </c>
      <c r="E5072" s="14">
        <f t="shared" si="1312"/>
        <v>212</v>
      </c>
      <c r="F5072" s="24">
        <f>'1 Solar Profile'!E5074*S$10</f>
        <v>0.73259549999999996</v>
      </c>
      <c r="G5072" s="24">
        <f>'2 Load Profile'!E5073</f>
        <v>0.74001215550563193</v>
      </c>
      <c r="H5072" s="24">
        <f t="shared" si="1322"/>
        <v>7.416655505631975E-3</v>
      </c>
      <c r="I5072" s="13">
        <f t="shared" si="1323"/>
        <v>0</v>
      </c>
      <c r="J5072" s="24">
        <f t="shared" si="1324"/>
        <v>0.73259549999999996</v>
      </c>
      <c r="K5072" s="24">
        <f t="shared" si="1325"/>
        <v>7.416655505631975E-3</v>
      </c>
      <c r="L5072" s="13"/>
      <c r="M5072" s="24"/>
      <c r="N5072" s="24">
        <f t="shared" si="1317"/>
        <v>0</v>
      </c>
      <c r="O5072" s="13"/>
      <c r="P5072" s="13"/>
    </row>
    <row r="5073" spans="1:16">
      <c r="A5073">
        <v>5072</v>
      </c>
      <c r="B5073" s="13">
        <v>7</v>
      </c>
      <c r="C5073" s="13">
        <v>31</v>
      </c>
      <c r="D5073" s="13">
        <v>7</v>
      </c>
      <c r="E5073" s="14">
        <f t="shared" si="1312"/>
        <v>212</v>
      </c>
      <c r="F5073" s="24">
        <f>'1 Solar Profile'!E5075*S$10</f>
        <v>1.1112948</v>
      </c>
      <c r="G5073" s="24">
        <f>'2 Load Profile'!E5074</f>
        <v>0.68718232342008834</v>
      </c>
      <c r="H5073" s="24">
        <f t="shared" si="1322"/>
        <v>-0.42411247657991169</v>
      </c>
      <c r="I5073" s="13">
        <f t="shared" si="1323"/>
        <v>-0.42411247657991169</v>
      </c>
      <c r="J5073" s="24">
        <f t="shared" si="1324"/>
        <v>0.68718232342008834</v>
      </c>
      <c r="K5073" s="24">
        <f t="shared" si="1325"/>
        <v>0</v>
      </c>
      <c r="L5073" s="13"/>
      <c r="M5073" s="24"/>
      <c r="N5073" s="24">
        <f t="shared" si="1317"/>
        <v>0</v>
      </c>
      <c r="O5073" s="13"/>
      <c r="P5073" s="13"/>
    </row>
    <row r="5074" spans="1:16">
      <c r="A5074">
        <v>5073</v>
      </c>
      <c r="B5074" s="13">
        <v>7</v>
      </c>
      <c r="C5074" s="13">
        <v>31</v>
      </c>
      <c r="D5074" s="13">
        <v>8</v>
      </c>
      <c r="E5074" s="14">
        <f t="shared" si="1312"/>
        <v>212</v>
      </c>
      <c r="F5074" s="24">
        <f>'1 Solar Profile'!E5076*S$10</f>
        <v>1.1458896750000001</v>
      </c>
      <c r="G5074" s="24">
        <f>'2 Load Profile'!E5075</f>
        <v>0.63949436686378713</v>
      </c>
      <c r="H5074" s="24">
        <f t="shared" si="1322"/>
        <v>-0.50639530813621292</v>
      </c>
      <c r="I5074" s="13">
        <f t="shared" si="1323"/>
        <v>-0.50639530813621292</v>
      </c>
      <c r="J5074" s="24">
        <f t="shared" si="1324"/>
        <v>0.63949436686378713</v>
      </c>
      <c r="K5074" s="24">
        <f t="shared" si="1325"/>
        <v>0</v>
      </c>
      <c r="L5074" s="13"/>
      <c r="M5074" s="24"/>
      <c r="N5074" s="24">
        <f t="shared" si="1317"/>
        <v>0</v>
      </c>
      <c r="O5074" s="13"/>
      <c r="P5074" s="13"/>
    </row>
    <row r="5075" spans="1:16">
      <c r="A5075">
        <v>5074</v>
      </c>
      <c r="B5075" s="13">
        <v>7</v>
      </c>
      <c r="C5075" s="13">
        <v>31</v>
      </c>
      <c r="D5075" s="13">
        <v>9</v>
      </c>
      <c r="E5075" s="14">
        <f t="shared" si="1312"/>
        <v>212</v>
      </c>
      <c r="F5075" s="24">
        <f>'1 Solar Profile'!E5077*S$10</f>
        <v>3.7980999</v>
      </c>
      <c r="G5075" s="24">
        <f>'2 Load Profile'!E5076</f>
        <v>0.81414267485001779</v>
      </c>
      <c r="H5075" s="24">
        <f t="shared" si="1322"/>
        <v>-2.9839572251499824</v>
      </c>
      <c r="I5075" s="13">
        <f t="shared" si="1323"/>
        <v>-2.9839572251499824</v>
      </c>
      <c r="J5075" s="24">
        <f t="shared" si="1324"/>
        <v>0.81414267485001757</v>
      </c>
      <c r="K5075" s="24">
        <f t="shared" si="1325"/>
        <v>0</v>
      </c>
      <c r="L5075" s="13"/>
      <c r="M5075" s="24"/>
      <c r="N5075" s="24">
        <f t="shared" si="1317"/>
        <v>0</v>
      </c>
      <c r="O5075" s="13"/>
      <c r="P5075" s="13"/>
    </row>
    <row r="5076" spans="1:16">
      <c r="A5076">
        <v>5075</v>
      </c>
      <c r="B5076" s="13">
        <v>7</v>
      </c>
      <c r="C5076" s="13">
        <v>31</v>
      </c>
      <c r="D5076" s="13">
        <v>10</v>
      </c>
      <c r="E5076" s="14">
        <f t="shared" si="1312"/>
        <v>212</v>
      </c>
      <c r="F5076" s="24">
        <f>'1 Solar Profile'!E5078*S$10</f>
        <v>3.7995426000000001</v>
      </c>
      <c r="G5076" s="24">
        <f>'2 Load Profile'!E5077</f>
        <v>0.89172985901306234</v>
      </c>
      <c r="H5076" s="24">
        <f t="shared" si="1322"/>
        <v>-2.9078127409869379</v>
      </c>
      <c r="I5076" s="13">
        <f t="shared" si="1323"/>
        <v>-2.9078127409869379</v>
      </c>
      <c r="J5076" s="24">
        <f t="shared" si="1324"/>
        <v>0.89172985901306223</v>
      </c>
      <c r="K5076" s="24">
        <f t="shared" si="1325"/>
        <v>0</v>
      </c>
      <c r="L5076" s="13"/>
      <c r="M5076" s="24"/>
      <c r="N5076" s="24">
        <f t="shared" si="1317"/>
        <v>0</v>
      </c>
      <c r="O5076" s="13"/>
      <c r="P5076" s="13"/>
    </row>
    <row r="5077" spans="1:16">
      <c r="A5077">
        <v>5076</v>
      </c>
      <c r="B5077" s="13">
        <v>7</v>
      </c>
      <c r="C5077" s="13">
        <v>31</v>
      </c>
      <c r="D5077" s="13">
        <v>11</v>
      </c>
      <c r="E5077" s="14">
        <f t="shared" si="1312"/>
        <v>212</v>
      </c>
      <c r="F5077" s="24">
        <f>'1 Solar Profile'!E5079*S$10</f>
        <v>4.4479811250000001</v>
      </c>
      <c r="G5077" s="24">
        <f>'2 Load Profile'!E5078</f>
        <v>0.97692711288902123</v>
      </c>
      <c r="H5077" s="24">
        <f t="shared" si="1322"/>
        <v>-3.471054012110979</v>
      </c>
      <c r="I5077" s="13">
        <f t="shared" si="1323"/>
        <v>-3.471054012110979</v>
      </c>
      <c r="J5077" s="24">
        <f t="shared" si="1324"/>
        <v>0.97692711288902112</v>
      </c>
      <c r="K5077" s="24">
        <f t="shared" si="1325"/>
        <v>0</v>
      </c>
      <c r="L5077" s="13"/>
      <c r="M5077" s="24"/>
      <c r="N5077" s="24">
        <f t="shared" si="1317"/>
        <v>0</v>
      </c>
      <c r="O5077" s="13"/>
      <c r="P5077" s="13"/>
    </row>
    <row r="5078" spans="1:16">
      <c r="A5078">
        <v>5077</v>
      </c>
      <c r="B5078" s="13">
        <v>7</v>
      </c>
      <c r="C5078" s="13">
        <v>31</v>
      </c>
      <c r="D5078" s="13">
        <v>12</v>
      </c>
      <c r="E5078" s="14">
        <f t="shared" si="1312"/>
        <v>212</v>
      </c>
      <c r="F5078" s="24">
        <f>'1 Solar Profile'!E5080*S$10</f>
        <v>3.9827261250000001</v>
      </c>
      <c r="G5078" s="24">
        <f>'2 Load Profile'!E5079</f>
        <v>1.1207347995787171</v>
      </c>
      <c r="H5078" s="24">
        <f t="shared" si="1322"/>
        <v>-2.861991325421283</v>
      </c>
      <c r="I5078" s="13">
        <f t="shared" si="1323"/>
        <v>-2.861991325421283</v>
      </c>
      <c r="J5078" s="24">
        <f t="shared" si="1324"/>
        <v>1.1207347995787171</v>
      </c>
      <c r="K5078" s="24">
        <f t="shared" si="1325"/>
        <v>0</v>
      </c>
      <c r="L5078" s="13"/>
      <c r="M5078" s="24"/>
      <c r="N5078" s="24">
        <f t="shared" si="1317"/>
        <v>0</v>
      </c>
      <c r="O5078" s="13"/>
      <c r="P5078" s="13"/>
    </row>
    <row r="5079" spans="1:16">
      <c r="A5079">
        <v>5078</v>
      </c>
      <c r="B5079" s="13">
        <v>7</v>
      </c>
      <c r="C5079" s="13">
        <v>31</v>
      </c>
      <c r="D5079" s="13">
        <v>13</v>
      </c>
      <c r="E5079" s="14">
        <f t="shared" si="1312"/>
        <v>212</v>
      </c>
      <c r="F5079" s="24">
        <f>'1 Solar Profile'!E5081*S$10</f>
        <v>3.504770325</v>
      </c>
      <c r="G5079" s="24">
        <f>'2 Load Profile'!E5080</f>
        <v>1.2391882481192136</v>
      </c>
      <c r="H5079" s="24">
        <f t="shared" si="1322"/>
        <v>-2.2655820768807864</v>
      </c>
      <c r="I5079" s="13">
        <f t="shared" si="1323"/>
        <v>-2.2655820768807864</v>
      </c>
      <c r="J5079" s="24">
        <f t="shared" si="1324"/>
        <v>1.2391882481192136</v>
      </c>
      <c r="K5079" s="24">
        <f t="shared" si="1325"/>
        <v>0</v>
      </c>
      <c r="L5079" s="13"/>
      <c r="M5079" s="24"/>
      <c r="N5079" s="24">
        <f t="shared" si="1317"/>
        <v>0</v>
      </c>
      <c r="O5079" s="13"/>
      <c r="P5079" s="13"/>
    </row>
    <row r="5080" spans="1:16">
      <c r="A5080">
        <v>5079</v>
      </c>
      <c r="B5080" s="13">
        <v>7</v>
      </c>
      <c r="C5080" s="13">
        <v>31</v>
      </c>
      <c r="D5080" s="13">
        <v>14</v>
      </c>
      <c r="E5080" s="14">
        <f t="shared" ref="E5080:E5143" si="1330">IF(D5080&lt;D5079, E5079+1,E5079)</f>
        <v>212</v>
      </c>
      <c r="F5080" s="24">
        <f>'1 Solar Profile'!E5082*S$10</f>
        <v>3.3219458999999998</v>
      </c>
      <c r="G5080" s="24">
        <f>'2 Load Profile'!E5081</f>
        <v>1.4441717137248071</v>
      </c>
      <c r="H5080" s="24">
        <f t="shared" si="1322"/>
        <v>-1.8777741862751927</v>
      </c>
      <c r="I5080" s="13">
        <f t="shared" si="1323"/>
        <v>-1.8777741862751927</v>
      </c>
      <c r="J5080" s="24">
        <f t="shared" si="1324"/>
        <v>1.4441717137248071</v>
      </c>
      <c r="K5080" s="24">
        <f t="shared" si="1325"/>
        <v>0</v>
      </c>
      <c r="L5080" s="13"/>
      <c r="M5080" s="24"/>
      <c r="N5080" s="24">
        <f t="shared" si="1317"/>
        <v>0</v>
      </c>
      <c r="O5080" s="13"/>
      <c r="P5080" s="13"/>
    </row>
    <row r="5081" spans="1:16">
      <c r="A5081">
        <v>5080</v>
      </c>
      <c r="B5081" s="13">
        <v>7</v>
      </c>
      <c r="C5081" s="13">
        <v>31</v>
      </c>
      <c r="D5081" s="13">
        <v>15</v>
      </c>
      <c r="E5081" s="14">
        <f t="shared" si="1330"/>
        <v>212</v>
      </c>
      <c r="F5081" s="24">
        <f>'1 Solar Profile'!E5083*S$10</f>
        <v>2.1238229250000003</v>
      </c>
      <c r="G5081" s="24">
        <f>'2 Load Profile'!E5082</f>
        <v>1.7219986613881384</v>
      </c>
      <c r="H5081" s="24">
        <f t="shared" si="1322"/>
        <v>-0.40182426361186185</v>
      </c>
      <c r="I5081" s="13">
        <f t="shared" si="1323"/>
        <v>-0.40182426361186185</v>
      </c>
      <c r="J5081" s="24">
        <f t="shared" si="1324"/>
        <v>1.7219986613881384</v>
      </c>
      <c r="K5081" s="24">
        <f t="shared" si="1325"/>
        <v>0</v>
      </c>
      <c r="L5081" s="13"/>
      <c r="M5081" s="24"/>
      <c r="N5081" s="24">
        <f t="shared" si="1317"/>
        <v>0</v>
      </c>
      <c r="O5081" s="13"/>
      <c r="P5081" s="13"/>
    </row>
    <row r="5082" spans="1:16">
      <c r="A5082">
        <v>5081</v>
      </c>
      <c r="B5082" s="13">
        <v>7</v>
      </c>
      <c r="C5082" s="13">
        <v>31</v>
      </c>
      <c r="D5082" s="13">
        <v>16</v>
      </c>
      <c r="E5082" s="14">
        <f t="shared" si="1330"/>
        <v>212</v>
      </c>
      <c r="F5082" s="24">
        <f>'1 Solar Profile'!E5084*S$10</f>
        <v>1.6299234</v>
      </c>
      <c r="G5082" s="24">
        <f>'2 Load Profile'!E5083</f>
        <v>2.1467070291033856</v>
      </c>
      <c r="H5082" s="24">
        <f t="shared" si="1322"/>
        <v>0.5167836291033856</v>
      </c>
      <c r="I5082" s="13">
        <f t="shared" si="1323"/>
        <v>0</v>
      </c>
      <c r="J5082" s="24">
        <f t="shared" si="1324"/>
        <v>1.6299234</v>
      </c>
      <c r="K5082" s="24">
        <f t="shared" si="1325"/>
        <v>0.5167836291033856</v>
      </c>
      <c r="L5082" s="13"/>
      <c r="M5082" s="24"/>
      <c r="N5082" s="24">
        <f t="shared" si="1317"/>
        <v>0</v>
      </c>
      <c r="O5082" s="13"/>
      <c r="P5082" s="13"/>
    </row>
    <row r="5083" spans="1:16">
      <c r="A5083">
        <v>5082</v>
      </c>
      <c r="B5083" s="13">
        <v>7</v>
      </c>
      <c r="C5083" s="13">
        <v>31</v>
      </c>
      <c r="D5083" s="13">
        <v>17</v>
      </c>
      <c r="E5083" s="14">
        <f t="shared" si="1330"/>
        <v>212</v>
      </c>
      <c r="F5083" s="24">
        <f>'1 Solar Profile'!E5085*S$10</f>
        <v>0.64822274999999996</v>
      </c>
      <c r="G5083" s="24">
        <f>'2 Load Profile'!E5084</f>
        <v>2.1004808410139426</v>
      </c>
      <c r="H5083" s="24">
        <f t="shared" si="1322"/>
        <v>1.4522580910139427</v>
      </c>
      <c r="I5083" s="13">
        <f t="shared" si="1323"/>
        <v>0</v>
      </c>
      <c r="J5083" s="24">
        <f t="shared" si="1324"/>
        <v>0.64822274999999996</v>
      </c>
      <c r="K5083" s="24">
        <f t="shared" si="1325"/>
        <v>1.4522580910139427</v>
      </c>
      <c r="L5083" s="13"/>
      <c r="M5083" s="24"/>
      <c r="N5083" s="24">
        <f t="shared" si="1317"/>
        <v>0</v>
      </c>
      <c r="O5083" s="13"/>
      <c r="P5083" s="13"/>
    </row>
    <row r="5084" spans="1:16">
      <c r="A5084">
        <v>5083</v>
      </c>
      <c r="B5084" s="13">
        <v>7</v>
      </c>
      <c r="C5084" s="13">
        <v>31</v>
      </c>
      <c r="D5084" s="13">
        <v>18</v>
      </c>
      <c r="E5084" s="14">
        <f t="shared" si="1330"/>
        <v>212</v>
      </c>
      <c r="F5084" s="24">
        <f>'1 Solar Profile'!E5086*S$10</f>
        <v>0.10704329999999999</v>
      </c>
      <c r="G5084" s="24">
        <f>'2 Load Profile'!E5085</f>
        <v>2.0434301511591726</v>
      </c>
      <c r="H5084" s="24">
        <f t="shared" si="1322"/>
        <v>1.9363868511591726</v>
      </c>
      <c r="I5084" s="13">
        <f t="shared" si="1323"/>
        <v>0</v>
      </c>
      <c r="J5084" s="24">
        <f t="shared" si="1324"/>
        <v>0.10704329999999999</v>
      </c>
      <c r="K5084" s="24">
        <f t="shared" si="1325"/>
        <v>1.9363868511591726</v>
      </c>
      <c r="L5084" s="13"/>
      <c r="M5084" s="24"/>
      <c r="N5084" s="24">
        <f t="shared" si="1317"/>
        <v>0</v>
      </c>
      <c r="O5084" s="13"/>
      <c r="P5084" s="13"/>
    </row>
    <row r="5085" spans="1:16">
      <c r="A5085">
        <v>5084</v>
      </c>
      <c r="B5085" s="13">
        <v>7</v>
      </c>
      <c r="C5085" s="13">
        <v>31</v>
      </c>
      <c r="D5085" s="13">
        <v>19</v>
      </c>
      <c r="E5085" s="14">
        <f t="shared" si="1330"/>
        <v>212</v>
      </c>
      <c r="F5085" s="24">
        <f>'1 Solar Profile'!E5087*S$10</f>
        <v>0</v>
      </c>
      <c r="G5085" s="24">
        <f>'2 Load Profile'!E5086</f>
        <v>2.0908886050801856</v>
      </c>
      <c r="H5085" s="24">
        <f t="shared" si="1322"/>
        <v>2.0908886050801856</v>
      </c>
      <c r="I5085" s="13">
        <f t="shared" si="1323"/>
        <v>0</v>
      </c>
      <c r="J5085" s="24">
        <f t="shared" si="1324"/>
        <v>0</v>
      </c>
      <c r="K5085" s="24">
        <f t="shared" si="1325"/>
        <v>2.0908886050801856</v>
      </c>
      <c r="L5085" s="13"/>
      <c r="M5085" s="24"/>
      <c r="N5085" s="24">
        <f t="shared" si="1317"/>
        <v>0</v>
      </c>
      <c r="O5085" s="13"/>
      <c r="P5085" s="13"/>
    </row>
    <row r="5086" spans="1:16">
      <c r="A5086">
        <v>5085</v>
      </c>
      <c r="B5086" s="13">
        <v>7</v>
      </c>
      <c r="C5086" s="13">
        <v>31</v>
      </c>
      <c r="D5086" s="13">
        <v>20</v>
      </c>
      <c r="E5086" s="14">
        <f t="shared" si="1330"/>
        <v>212</v>
      </c>
      <c r="F5086" s="24">
        <f>'1 Solar Profile'!E5088*S$10</f>
        <v>0</v>
      </c>
      <c r="G5086" s="24">
        <f>'2 Load Profile'!E5087</f>
        <v>2.1409058456531653</v>
      </c>
      <c r="H5086" s="24">
        <f t="shared" si="1322"/>
        <v>2.1409058456531653</v>
      </c>
      <c r="I5086" s="13">
        <f t="shared" si="1323"/>
        <v>0</v>
      </c>
      <c r="J5086" s="24">
        <f t="shared" si="1324"/>
        <v>0</v>
      </c>
      <c r="K5086" s="24">
        <f t="shared" si="1325"/>
        <v>2.1409058456531653</v>
      </c>
      <c r="L5086" s="13"/>
      <c r="M5086" s="24"/>
      <c r="N5086" s="24">
        <f t="shared" si="1317"/>
        <v>0</v>
      </c>
      <c r="O5086" s="24"/>
      <c r="P5086" s="24"/>
    </row>
    <row r="5087" spans="1:16">
      <c r="A5087">
        <v>5086</v>
      </c>
      <c r="B5087" s="13">
        <v>7</v>
      </c>
      <c r="C5087" s="13">
        <v>31</v>
      </c>
      <c r="D5087" s="13">
        <v>21</v>
      </c>
      <c r="E5087" s="14">
        <f t="shared" si="1330"/>
        <v>212</v>
      </c>
      <c r="F5087" s="24">
        <f>'1 Solar Profile'!E5089*S$10</f>
        <v>0</v>
      </c>
      <c r="G5087" s="24">
        <f>'2 Load Profile'!E5088</f>
        <v>1.7862745658719139</v>
      </c>
      <c r="H5087" s="24">
        <f t="shared" si="1322"/>
        <v>1.7862745658719139</v>
      </c>
      <c r="I5087" s="13">
        <f t="shared" si="1323"/>
        <v>0</v>
      </c>
      <c r="J5087" s="24">
        <f t="shared" si="1324"/>
        <v>0</v>
      </c>
      <c r="K5087" s="24">
        <f t="shared" si="1325"/>
        <v>1.7862745658719139</v>
      </c>
      <c r="L5087" s="13"/>
      <c r="M5087" s="24"/>
      <c r="N5087" s="24">
        <f t="shared" si="1317"/>
        <v>0</v>
      </c>
      <c r="O5087" s="13"/>
      <c r="P5087" s="13"/>
    </row>
    <row r="5088" spans="1:16">
      <c r="A5088">
        <v>5087</v>
      </c>
      <c r="B5088" s="13">
        <v>7</v>
      </c>
      <c r="C5088" s="13">
        <v>31</v>
      </c>
      <c r="D5088" s="13">
        <v>22</v>
      </c>
      <c r="E5088" s="14">
        <f t="shared" si="1330"/>
        <v>212</v>
      </c>
      <c r="F5088" s="24">
        <f>'1 Solar Profile'!E5090*S$10</f>
        <v>0</v>
      </c>
      <c r="G5088" s="24">
        <f>'2 Load Profile'!E5089</f>
        <v>1.3526361486920184</v>
      </c>
      <c r="H5088" s="24">
        <f t="shared" si="1322"/>
        <v>1.3526361486920184</v>
      </c>
      <c r="I5088" s="13">
        <f t="shared" si="1323"/>
        <v>0</v>
      </c>
      <c r="J5088" s="24">
        <f t="shared" si="1324"/>
        <v>0</v>
      </c>
      <c r="K5088" s="24">
        <f t="shared" si="1325"/>
        <v>1.3526361486920184</v>
      </c>
      <c r="L5088" s="13"/>
      <c r="M5088" s="24"/>
      <c r="N5088" s="24">
        <f t="shared" si="1317"/>
        <v>0</v>
      </c>
      <c r="O5088" s="13"/>
      <c r="P5088" s="13"/>
    </row>
    <row r="5089" spans="1:16">
      <c r="A5089">
        <v>5088</v>
      </c>
      <c r="B5089" s="13">
        <v>7</v>
      </c>
      <c r="C5089" s="13">
        <v>31</v>
      </c>
      <c r="D5089" s="13">
        <v>23</v>
      </c>
      <c r="E5089" s="14">
        <f t="shared" si="1330"/>
        <v>212</v>
      </c>
      <c r="F5089" s="24">
        <f>'1 Solar Profile'!E5091*S$10</f>
        <v>0</v>
      </c>
      <c r="G5089" s="24">
        <f>'2 Load Profile'!E5090</f>
        <v>0.9220149076532953</v>
      </c>
      <c r="H5089" s="24">
        <f t="shared" si="1322"/>
        <v>0.9220149076532953</v>
      </c>
      <c r="I5089" s="13">
        <f t="shared" si="1323"/>
        <v>0</v>
      </c>
      <c r="J5089" s="24">
        <f t="shared" si="1324"/>
        <v>0</v>
      </c>
      <c r="K5089" s="24">
        <f t="shared" si="1325"/>
        <v>0.9220149076532953</v>
      </c>
      <c r="L5089" s="13">
        <f t="shared" ref="L5089" si="1331">SUM(I5066:I5089)</f>
        <v>-17.700503615153146</v>
      </c>
      <c r="M5089" s="24">
        <f t="shared" ref="M5089" si="1332">SUMIF(H5066:H5089,"&gt;0",H5066:H5089)</f>
        <v>15.050277228664525</v>
      </c>
      <c r="N5089" s="24">
        <f t="shared" si="1317"/>
        <v>-2.6502263864886206</v>
      </c>
      <c r="O5089" s="13">
        <f t="shared" ref="O5089" si="1333">IF(M5089&gt;(L5089*-1),(M5089+L5089)*S$12,0)</f>
        <v>0</v>
      </c>
      <c r="P5089" s="13">
        <f t="shared" ref="P5089" si="1334">IF(M5089&lt;(L5089*-1),(M5089+L5089)*S$14,0)</f>
        <v>-7.009848792262402E-2</v>
      </c>
    </row>
    <row r="5090" spans="1:16">
      <c r="A5090">
        <v>5089</v>
      </c>
      <c r="B5090" s="13">
        <v>8</v>
      </c>
      <c r="C5090" s="13">
        <v>1</v>
      </c>
      <c r="D5090" s="13">
        <v>0</v>
      </c>
      <c r="E5090" s="14">
        <f t="shared" si="1330"/>
        <v>213</v>
      </c>
      <c r="F5090" s="24">
        <f>'1 Solar Profile'!E5092*S$10</f>
        <v>0</v>
      </c>
      <c r="G5090" s="24">
        <f>'2 Load Profile'!E5091</f>
        <v>0.69307684645876932</v>
      </c>
      <c r="H5090" s="24">
        <f t="shared" si="1322"/>
        <v>0.69307684645876932</v>
      </c>
      <c r="I5090" s="13">
        <f t="shared" si="1323"/>
        <v>0</v>
      </c>
      <c r="J5090" s="24">
        <f t="shared" si="1324"/>
        <v>0</v>
      </c>
      <c r="K5090" s="24">
        <f t="shared" si="1325"/>
        <v>0.69307684645876932</v>
      </c>
      <c r="L5090" s="13"/>
      <c r="M5090" s="24"/>
      <c r="N5090" s="24">
        <f t="shared" si="1317"/>
        <v>0</v>
      </c>
      <c r="O5090" s="13"/>
      <c r="P5090" s="13"/>
    </row>
    <row r="5091" spans="1:16">
      <c r="A5091">
        <v>5090</v>
      </c>
      <c r="B5091" s="13">
        <v>8</v>
      </c>
      <c r="C5091" s="13">
        <v>1</v>
      </c>
      <c r="D5091" s="13">
        <v>1</v>
      </c>
      <c r="E5091" s="14">
        <f t="shared" si="1330"/>
        <v>213</v>
      </c>
      <c r="F5091" s="24">
        <f>'1 Solar Profile'!E5093*S$10</f>
        <v>0</v>
      </c>
      <c r="G5091" s="24">
        <f>'2 Load Profile'!E5092</f>
        <v>0.55662606613690524</v>
      </c>
      <c r="H5091" s="24">
        <f t="shared" si="1322"/>
        <v>0.55662606613690524</v>
      </c>
      <c r="I5091" s="13">
        <f t="shared" si="1323"/>
        <v>0</v>
      </c>
      <c r="J5091" s="24">
        <f t="shared" si="1324"/>
        <v>0</v>
      </c>
      <c r="K5091" s="24">
        <f t="shared" si="1325"/>
        <v>0.55662606613690524</v>
      </c>
      <c r="L5091" s="13"/>
      <c r="M5091" s="24"/>
      <c r="N5091" s="24">
        <f t="shared" si="1317"/>
        <v>0</v>
      </c>
      <c r="O5091" s="13"/>
      <c r="P5091" s="13"/>
    </row>
    <row r="5092" spans="1:16">
      <c r="A5092">
        <v>5091</v>
      </c>
      <c r="B5092" s="13">
        <v>8</v>
      </c>
      <c r="C5092" s="13">
        <v>1</v>
      </c>
      <c r="D5092" s="13">
        <v>2</v>
      </c>
      <c r="E5092" s="14">
        <f t="shared" si="1330"/>
        <v>213</v>
      </c>
      <c r="F5092" s="24">
        <f>'1 Solar Profile'!E5094*S$10</f>
        <v>0</v>
      </c>
      <c r="G5092" s="24">
        <f>'2 Load Profile'!E5093</f>
        <v>0.48665149569099797</v>
      </c>
      <c r="H5092" s="24">
        <f t="shared" si="1322"/>
        <v>0.48665149569099797</v>
      </c>
      <c r="I5092" s="13">
        <f t="shared" si="1323"/>
        <v>0</v>
      </c>
      <c r="J5092" s="24">
        <f t="shared" si="1324"/>
        <v>0</v>
      </c>
      <c r="K5092" s="24">
        <f t="shared" si="1325"/>
        <v>0.48665149569099797</v>
      </c>
      <c r="L5092" s="13"/>
      <c r="M5092" s="24"/>
      <c r="N5092" s="24">
        <f t="shared" si="1317"/>
        <v>0</v>
      </c>
      <c r="O5092" s="13"/>
      <c r="P5092" s="13"/>
    </row>
    <row r="5093" spans="1:16">
      <c r="A5093">
        <v>5092</v>
      </c>
      <c r="B5093" s="13">
        <v>8</v>
      </c>
      <c r="C5093" s="13">
        <v>1</v>
      </c>
      <c r="D5093" s="13">
        <v>3</v>
      </c>
      <c r="E5093" s="14">
        <f t="shared" si="1330"/>
        <v>213</v>
      </c>
      <c r="F5093" s="24">
        <f>'1 Solar Profile'!E5095*S$10</f>
        <v>0</v>
      </c>
      <c r="G5093" s="24">
        <f>'2 Load Profile'!E5094</f>
        <v>0.42453317056316481</v>
      </c>
      <c r="H5093" s="24">
        <f t="shared" si="1322"/>
        <v>0.42453317056316481</v>
      </c>
      <c r="I5093" s="13">
        <f t="shared" si="1323"/>
        <v>0</v>
      </c>
      <c r="J5093" s="24">
        <f t="shared" si="1324"/>
        <v>0</v>
      </c>
      <c r="K5093" s="24">
        <f t="shared" si="1325"/>
        <v>0.42453317056316481</v>
      </c>
      <c r="L5093" s="13"/>
      <c r="M5093" s="24"/>
      <c r="N5093" s="24">
        <f t="shared" si="1317"/>
        <v>0</v>
      </c>
      <c r="O5093" s="13"/>
      <c r="P5093" s="13"/>
    </row>
    <row r="5094" spans="1:16">
      <c r="A5094">
        <v>5093</v>
      </c>
      <c r="B5094" s="13">
        <v>8</v>
      </c>
      <c r="C5094" s="13">
        <v>1</v>
      </c>
      <c r="D5094" s="13">
        <v>4</v>
      </c>
      <c r="E5094" s="14">
        <f t="shared" si="1330"/>
        <v>213</v>
      </c>
      <c r="F5094" s="24">
        <f>'1 Solar Profile'!E5096*S$10</f>
        <v>0</v>
      </c>
      <c r="G5094" s="24">
        <f>'2 Load Profile'!E5095</f>
        <v>0.45112759422760157</v>
      </c>
      <c r="H5094" s="24">
        <f t="shared" si="1322"/>
        <v>0.45112759422760157</v>
      </c>
      <c r="I5094" s="13">
        <f t="shared" si="1323"/>
        <v>0</v>
      </c>
      <c r="J5094" s="24">
        <f t="shared" si="1324"/>
        <v>0</v>
      </c>
      <c r="K5094" s="24">
        <f t="shared" si="1325"/>
        <v>0.45112759422760157</v>
      </c>
      <c r="L5094" s="13"/>
      <c r="M5094" s="24"/>
      <c r="N5094" s="24">
        <f t="shared" si="1317"/>
        <v>0</v>
      </c>
      <c r="O5094" s="13"/>
      <c r="P5094" s="13"/>
    </row>
    <row r="5095" spans="1:16">
      <c r="A5095">
        <v>5094</v>
      </c>
      <c r="B5095" s="13">
        <v>8</v>
      </c>
      <c r="C5095" s="13">
        <v>1</v>
      </c>
      <c r="D5095" s="13">
        <v>5</v>
      </c>
      <c r="E5095" s="14">
        <f t="shared" si="1330"/>
        <v>213</v>
      </c>
      <c r="F5095" s="24">
        <f>'1 Solar Profile'!E5097*S$10</f>
        <v>0.14601824999999999</v>
      </c>
      <c r="G5095" s="24">
        <f>'2 Load Profile'!E5096</f>
        <v>0.58752329060832054</v>
      </c>
      <c r="H5095" s="24">
        <f t="shared" si="1322"/>
        <v>0.44150504060832052</v>
      </c>
      <c r="I5095" s="13">
        <f t="shared" si="1323"/>
        <v>0</v>
      </c>
      <c r="J5095" s="24">
        <f t="shared" si="1324"/>
        <v>0.14601824999999999</v>
      </c>
      <c r="K5095" s="24">
        <f t="shared" si="1325"/>
        <v>0.44150504060832052</v>
      </c>
      <c r="L5095" s="13"/>
      <c r="M5095" s="24"/>
      <c r="N5095" s="24">
        <f t="shared" si="1317"/>
        <v>0</v>
      </c>
      <c r="O5095" s="13"/>
      <c r="P5095" s="13"/>
    </row>
    <row r="5096" spans="1:16">
      <c r="A5096">
        <v>5095</v>
      </c>
      <c r="B5096" s="13">
        <v>8</v>
      </c>
      <c r="C5096" s="13">
        <v>1</v>
      </c>
      <c r="D5096" s="13">
        <v>6</v>
      </c>
      <c r="E5096" s="14">
        <f t="shared" si="1330"/>
        <v>213</v>
      </c>
      <c r="F5096" s="24">
        <f>'1 Solar Profile'!E5098*S$10</f>
        <v>0.13857007499999999</v>
      </c>
      <c r="G5096" s="24">
        <f>'2 Load Profile'!E5097</f>
        <v>0.78205234088948405</v>
      </c>
      <c r="H5096" s="24">
        <f t="shared" si="1322"/>
        <v>0.6434822658894841</v>
      </c>
      <c r="I5096" s="13">
        <f t="shared" si="1323"/>
        <v>0</v>
      </c>
      <c r="J5096" s="24">
        <f t="shared" si="1324"/>
        <v>0.13857007499999999</v>
      </c>
      <c r="K5096" s="24">
        <f t="shared" si="1325"/>
        <v>0.6434822658894841</v>
      </c>
      <c r="L5096" s="13"/>
      <c r="M5096" s="24"/>
      <c r="N5096" s="24">
        <f t="shared" si="1317"/>
        <v>0</v>
      </c>
      <c r="O5096" s="13"/>
      <c r="P5096" s="13"/>
    </row>
    <row r="5097" spans="1:16">
      <c r="A5097">
        <v>5096</v>
      </c>
      <c r="B5097" s="13">
        <v>8</v>
      </c>
      <c r="C5097" s="13">
        <v>1</v>
      </c>
      <c r="D5097" s="13">
        <v>7</v>
      </c>
      <c r="E5097" s="14">
        <f t="shared" si="1330"/>
        <v>213</v>
      </c>
      <c r="F5097" s="24">
        <f>'1 Solar Profile'!E5099*S$10</f>
        <v>2.061263925</v>
      </c>
      <c r="G5097" s="24">
        <f>'2 Load Profile'!E5098</f>
        <v>0.72421936238358797</v>
      </c>
      <c r="H5097" s="24">
        <f t="shared" si="1322"/>
        <v>-1.337044562616412</v>
      </c>
      <c r="I5097" s="13">
        <f t="shared" si="1323"/>
        <v>-1.337044562616412</v>
      </c>
      <c r="J5097" s="24">
        <f t="shared" si="1324"/>
        <v>0.72421936238358797</v>
      </c>
      <c r="K5097" s="24">
        <f t="shared" si="1325"/>
        <v>0</v>
      </c>
      <c r="L5097" s="13"/>
      <c r="M5097" s="24"/>
      <c r="N5097" s="24">
        <f t="shared" ref="N5097:N5160" si="1335">M5097+L5097</f>
        <v>0</v>
      </c>
      <c r="O5097" s="13"/>
      <c r="P5097" s="13"/>
    </row>
    <row r="5098" spans="1:16">
      <c r="A5098">
        <v>5097</v>
      </c>
      <c r="B5098" s="13">
        <v>8</v>
      </c>
      <c r="C5098" s="13">
        <v>1</v>
      </c>
      <c r="D5098" s="13">
        <v>8</v>
      </c>
      <c r="E5098" s="14">
        <f t="shared" si="1330"/>
        <v>213</v>
      </c>
      <c r="F5098" s="24">
        <f>'1 Solar Profile'!E5100*S$10</f>
        <v>3.0475336499999996</v>
      </c>
      <c r="G5098" s="24">
        <f>'2 Load Profile'!E5099</f>
        <v>0.70475201709855417</v>
      </c>
      <c r="H5098" s="24">
        <f t="shared" si="1322"/>
        <v>-2.3427816329014455</v>
      </c>
      <c r="I5098" s="13">
        <f t="shared" si="1323"/>
        <v>-2.3427816329014455</v>
      </c>
      <c r="J5098" s="24">
        <f t="shared" si="1324"/>
        <v>0.70475201709855417</v>
      </c>
      <c r="K5098" s="24">
        <f t="shared" si="1325"/>
        <v>0</v>
      </c>
      <c r="L5098" s="13"/>
      <c r="M5098" s="24"/>
      <c r="N5098" s="24">
        <f t="shared" si="1335"/>
        <v>0</v>
      </c>
      <c r="O5098" s="13"/>
      <c r="P5098" s="13"/>
    </row>
    <row r="5099" spans="1:16">
      <c r="A5099">
        <v>5098</v>
      </c>
      <c r="B5099" s="13">
        <v>8</v>
      </c>
      <c r="C5099" s="13">
        <v>1</v>
      </c>
      <c r="D5099" s="13">
        <v>9</v>
      </c>
      <c r="E5099" s="14">
        <f t="shared" si="1330"/>
        <v>213</v>
      </c>
      <c r="F5099" s="24">
        <f>'1 Solar Profile'!E5101*S$10</f>
        <v>3.7876733999999992</v>
      </c>
      <c r="G5099" s="24">
        <f>'2 Load Profile'!E5100</f>
        <v>0.98697637164497642</v>
      </c>
      <c r="H5099" s="24">
        <f t="shared" si="1322"/>
        <v>-2.8006970283550228</v>
      </c>
      <c r="I5099" s="13">
        <f t="shared" si="1323"/>
        <v>-2.8006970283550228</v>
      </c>
      <c r="J5099" s="24">
        <f t="shared" si="1324"/>
        <v>0.98697637164497642</v>
      </c>
      <c r="K5099" s="24">
        <f t="shared" si="1325"/>
        <v>0</v>
      </c>
      <c r="L5099" s="13"/>
      <c r="M5099" s="24"/>
      <c r="N5099" s="24">
        <f t="shared" si="1335"/>
        <v>0</v>
      </c>
      <c r="O5099" s="13"/>
      <c r="P5099" s="13"/>
    </row>
    <row r="5100" spans="1:16">
      <c r="A5100">
        <v>5099</v>
      </c>
      <c r="B5100" s="13">
        <v>8</v>
      </c>
      <c r="C5100" s="13">
        <v>1</v>
      </c>
      <c r="D5100" s="13">
        <v>10</v>
      </c>
      <c r="E5100" s="14">
        <f t="shared" si="1330"/>
        <v>213</v>
      </c>
      <c r="F5100" s="24">
        <f>'1 Solar Profile'!E5102*S$10</f>
        <v>4.2536702250000005</v>
      </c>
      <c r="G5100" s="24">
        <f>'2 Load Profile'!E5101</f>
        <v>1.0277738256712154</v>
      </c>
      <c r="H5100" s="24">
        <f t="shared" si="1322"/>
        <v>-3.2258963993287848</v>
      </c>
      <c r="I5100" s="13">
        <f t="shared" si="1323"/>
        <v>-3.2258963993287848</v>
      </c>
      <c r="J5100" s="24">
        <f t="shared" si="1324"/>
        <v>1.0277738256712157</v>
      </c>
      <c r="K5100" s="24">
        <f t="shared" si="1325"/>
        <v>0</v>
      </c>
      <c r="L5100" s="13"/>
      <c r="M5100" s="24"/>
      <c r="N5100" s="24">
        <f t="shared" si="1335"/>
        <v>0</v>
      </c>
      <c r="O5100" s="13"/>
      <c r="P5100" s="13"/>
    </row>
    <row r="5101" spans="1:16">
      <c r="A5101">
        <v>5100</v>
      </c>
      <c r="B5101" s="13">
        <v>8</v>
      </c>
      <c r="C5101" s="13">
        <v>1</v>
      </c>
      <c r="D5101" s="13">
        <v>11</v>
      </c>
      <c r="E5101" s="14">
        <f t="shared" si="1330"/>
        <v>213</v>
      </c>
      <c r="F5101" s="24">
        <f>'1 Solar Profile'!E5103*S$10</f>
        <v>4.4538936749999998</v>
      </c>
      <c r="G5101" s="24">
        <f>'2 Load Profile'!E5102</f>
        <v>1.1711286658231022</v>
      </c>
      <c r="H5101" s="24">
        <f t="shared" si="1322"/>
        <v>-3.2827650091768978</v>
      </c>
      <c r="I5101" s="13">
        <f t="shared" si="1323"/>
        <v>-3.2827650091768978</v>
      </c>
      <c r="J5101" s="24">
        <f t="shared" si="1324"/>
        <v>1.1711286658231019</v>
      </c>
      <c r="K5101" s="24">
        <f t="shared" si="1325"/>
        <v>0</v>
      </c>
      <c r="L5101" s="13"/>
      <c r="M5101" s="24"/>
      <c r="N5101" s="24">
        <f t="shared" si="1335"/>
        <v>0</v>
      </c>
      <c r="O5101" s="13"/>
      <c r="P5101" s="13"/>
    </row>
    <row r="5102" spans="1:16">
      <c r="A5102">
        <v>5101</v>
      </c>
      <c r="B5102" s="13">
        <v>8</v>
      </c>
      <c r="C5102" s="13">
        <v>1</v>
      </c>
      <c r="D5102" s="13">
        <v>12</v>
      </c>
      <c r="E5102" s="14">
        <f t="shared" si="1330"/>
        <v>213</v>
      </c>
      <c r="F5102" s="24">
        <f>'1 Solar Profile'!E5104*S$10</f>
        <v>4.4199398250000002</v>
      </c>
      <c r="G5102" s="24">
        <f>'2 Load Profile'!E5103</f>
        <v>1.263637453089844</v>
      </c>
      <c r="H5102" s="24">
        <f t="shared" si="1322"/>
        <v>-3.1563023719101562</v>
      </c>
      <c r="I5102" s="13">
        <f t="shared" si="1323"/>
        <v>-3.1563023719101562</v>
      </c>
      <c r="J5102" s="24">
        <f t="shared" si="1324"/>
        <v>1.263637453089844</v>
      </c>
      <c r="K5102" s="24">
        <f t="shared" si="1325"/>
        <v>0</v>
      </c>
      <c r="L5102" s="13"/>
      <c r="M5102" s="24"/>
      <c r="N5102" s="24">
        <f t="shared" si="1335"/>
        <v>0</v>
      </c>
      <c r="O5102" s="13"/>
      <c r="P5102" s="13"/>
    </row>
    <row r="5103" spans="1:16">
      <c r="A5103">
        <v>5102</v>
      </c>
      <c r="B5103" s="13">
        <v>8</v>
      </c>
      <c r="C5103" s="13">
        <v>1</v>
      </c>
      <c r="D5103" s="13">
        <v>13</v>
      </c>
      <c r="E5103" s="14">
        <f t="shared" si="1330"/>
        <v>213</v>
      </c>
      <c r="F5103" s="24">
        <f>'1 Solar Profile'!E5105*S$10</f>
        <v>4.1399048250000003</v>
      </c>
      <c r="G5103" s="24">
        <f>'2 Load Profile'!E5104</f>
        <v>1.3950613371311238</v>
      </c>
      <c r="H5103" s="24">
        <f t="shared" si="1322"/>
        <v>-2.7448434878688763</v>
      </c>
      <c r="I5103" s="13">
        <f t="shared" si="1323"/>
        <v>-2.7448434878688763</v>
      </c>
      <c r="J5103" s="24">
        <f t="shared" si="1324"/>
        <v>1.395061337131124</v>
      </c>
      <c r="K5103" s="24">
        <f t="shared" si="1325"/>
        <v>0</v>
      </c>
      <c r="L5103" s="13"/>
      <c r="M5103" s="24"/>
      <c r="N5103" s="24">
        <f t="shared" si="1335"/>
        <v>0</v>
      </c>
      <c r="O5103" s="13"/>
      <c r="P5103" s="13"/>
    </row>
    <row r="5104" spans="1:16">
      <c r="A5104">
        <v>5103</v>
      </c>
      <c r="B5104" s="13">
        <v>8</v>
      </c>
      <c r="C5104" s="13">
        <v>1</v>
      </c>
      <c r="D5104" s="13">
        <v>14</v>
      </c>
      <c r="E5104" s="14">
        <f t="shared" si="1330"/>
        <v>213</v>
      </c>
      <c r="F5104" s="24">
        <f>'1 Solar Profile'!E5106*S$10</f>
        <v>3.6792771750000002</v>
      </c>
      <c r="G5104" s="24">
        <f>'2 Load Profile'!E5105</f>
        <v>1.552768318643768</v>
      </c>
      <c r="H5104" s="24">
        <f t="shared" si="1322"/>
        <v>-2.1265088563562324</v>
      </c>
      <c r="I5104" s="13">
        <f t="shared" si="1323"/>
        <v>-2.1265088563562324</v>
      </c>
      <c r="J5104" s="24">
        <f t="shared" si="1324"/>
        <v>1.5527683186437677</v>
      </c>
      <c r="K5104" s="24">
        <f t="shared" si="1325"/>
        <v>0</v>
      </c>
      <c r="L5104" s="13"/>
      <c r="M5104" s="24"/>
      <c r="N5104" s="24">
        <f t="shared" si="1335"/>
        <v>0</v>
      </c>
      <c r="O5104" s="13"/>
      <c r="P5104" s="13"/>
    </row>
    <row r="5105" spans="1:16">
      <c r="A5105">
        <v>5104</v>
      </c>
      <c r="B5105" s="13">
        <v>8</v>
      </c>
      <c r="C5105" s="13">
        <v>1</v>
      </c>
      <c r="D5105" s="13">
        <v>15</v>
      </c>
      <c r="E5105" s="14">
        <f t="shared" si="1330"/>
        <v>213</v>
      </c>
      <c r="F5105" s="24">
        <f>'1 Solar Profile'!E5107*S$10</f>
        <v>1.8017228249999999</v>
      </c>
      <c r="G5105" s="24">
        <f>'2 Load Profile'!E5106</f>
        <v>1.7452036194437268</v>
      </c>
      <c r="H5105" s="24">
        <f t="shared" si="1322"/>
        <v>-5.65192055562731E-2</v>
      </c>
      <c r="I5105" s="13">
        <f t="shared" si="1323"/>
        <v>-5.65192055562731E-2</v>
      </c>
      <c r="J5105" s="24">
        <f t="shared" si="1324"/>
        <v>1.7452036194437268</v>
      </c>
      <c r="K5105" s="24">
        <f t="shared" si="1325"/>
        <v>0</v>
      </c>
      <c r="L5105" s="13"/>
      <c r="M5105" s="24"/>
      <c r="N5105" s="24">
        <f t="shared" si="1335"/>
        <v>0</v>
      </c>
      <c r="O5105" s="13"/>
      <c r="P5105" s="13"/>
    </row>
    <row r="5106" spans="1:16">
      <c r="A5106">
        <v>5105</v>
      </c>
      <c r="B5106" s="13">
        <v>8</v>
      </c>
      <c r="C5106" s="13">
        <v>1</v>
      </c>
      <c r="D5106" s="13">
        <v>16</v>
      </c>
      <c r="E5106" s="14">
        <f t="shared" si="1330"/>
        <v>213</v>
      </c>
      <c r="F5106" s="24">
        <f>'1 Solar Profile'!E5108*S$10</f>
        <v>1.8315800999999996</v>
      </c>
      <c r="G5106" s="24">
        <f>'2 Load Profile'!E5107</f>
        <v>2.1163301104782875</v>
      </c>
      <c r="H5106" s="24">
        <f t="shared" si="1322"/>
        <v>0.28475001047828785</v>
      </c>
      <c r="I5106" s="13">
        <f t="shared" si="1323"/>
        <v>0</v>
      </c>
      <c r="J5106" s="24">
        <f t="shared" si="1324"/>
        <v>1.8315800999999996</v>
      </c>
      <c r="K5106" s="24">
        <f t="shared" si="1325"/>
        <v>0.28475001047828785</v>
      </c>
      <c r="L5106" s="13"/>
      <c r="M5106" s="24"/>
      <c r="N5106" s="24">
        <f t="shared" si="1335"/>
        <v>0</v>
      </c>
      <c r="O5106" s="13"/>
      <c r="P5106" s="13"/>
    </row>
    <row r="5107" spans="1:16">
      <c r="A5107">
        <v>5106</v>
      </c>
      <c r="B5107" s="13">
        <v>8</v>
      </c>
      <c r="C5107" s="13">
        <v>1</v>
      </c>
      <c r="D5107" s="13">
        <v>17</v>
      </c>
      <c r="E5107" s="14">
        <f t="shared" si="1330"/>
        <v>213</v>
      </c>
      <c r="F5107" s="24">
        <f>'1 Solar Profile'!E5109*S$10</f>
        <v>0.75716707499999991</v>
      </c>
      <c r="G5107" s="24">
        <f>'2 Load Profile'!E5108</f>
        <v>2.077738907351208</v>
      </c>
      <c r="H5107" s="24">
        <f t="shared" si="1322"/>
        <v>1.3205718323512081</v>
      </c>
      <c r="I5107" s="13">
        <f t="shared" si="1323"/>
        <v>0</v>
      </c>
      <c r="J5107" s="24">
        <f t="shared" si="1324"/>
        <v>0.75716707499999991</v>
      </c>
      <c r="K5107" s="24">
        <f t="shared" si="1325"/>
        <v>1.3205718323512081</v>
      </c>
      <c r="L5107" s="13"/>
      <c r="M5107" s="24"/>
      <c r="N5107" s="24">
        <f t="shared" si="1335"/>
        <v>0</v>
      </c>
      <c r="O5107" s="13"/>
      <c r="P5107" s="13"/>
    </row>
    <row r="5108" spans="1:16">
      <c r="A5108">
        <v>5107</v>
      </c>
      <c r="B5108" s="13">
        <v>8</v>
      </c>
      <c r="C5108" s="13">
        <v>1</v>
      </c>
      <c r="D5108" s="13">
        <v>18</v>
      </c>
      <c r="E5108" s="14">
        <f t="shared" si="1330"/>
        <v>213</v>
      </c>
      <c r="F5108" s="24">
        <f>'1 Solar Profile'!E5110*S$10</f>
        <v>0.119698425</v>
      </c>
      <c r="G5108" s="24">
        <f>'2 Load Profile'!E5109</f>
        <v>2.0451381724336311</v>
      </c>
      <c r="H5108" s="24">
        <f t="shared" si="1322"/>
        <v>1.9254397474336311</v>
      </c>
      <c r="I5108" s="13">
        <f t="shared" si="1323"/>
        <v>0</v>
      </c>
      <c r="J5108" s="24">
        <f t="shared" si="1324"/>
        <v>0.119698425</v>
      </c>
      <c r="K5108" s="24">
        <f t="shared" si="1325"/>
        <v>1.9254397474336311</v>
      </c>
      <c r="L5108" s="13"/>
      <c r="M5108" s="24"/>
      <c r="N5108" s="24">
        <f t="shared" si="1335"/>
        <v>0</v>
      </c>
      <c r="O5108" s="13"/>
      <c r="P5108" s="13"/>
    </row>
    <row r="5109" spans="1:16">
      <c r="A5109">
        <v>5108</v>
      </c>
      <c r="B5109" s="13">
        <v>8</v>
      </c>
      <c r="C5109" s="13">
        <v>1</v>
      </c>
      <c r="D5109" s="13">
        <v>19</v>
      </c>
      <c r="E5109" s="14">
        <f t="shared" si="1330"/>
        <v>213</v>
      </c>
      <c r="F5109" s="24">
        <f>'1 Solar Profile'!E5111*S$10</f>
        <v>0</v>
      </c>
      <c r="G5109" s="24">
        <f>'2 Load Profile'!E5110</f>
        <v>2.1337635409305689</v>
      </c>
      <c r="H5109" s="24">
        <f t="shared" si="1322"/>
        <v>2.1337635409305689</v>
      </c>
      <c r="I5109" s="13">
        <f t="shared" si="1323"/>
        <v>0</v>
      </c>
      <c r="J5109" s="24">
        <f t="shared" si="1324"/>
        <v>0</v>
      </c>
      <c r="K5109" s="24">
        <f t="shared" si="1325"/>
        <v>2.1337635409305689</v>
      </c>
      <c r="L5109" s="13"/>
      <c r="M5109" s="24"/>
      <c r="N5109" s="24">
        <f t="shared" si="1335"/>
        <v>0</v>
      </c>
      <c r="O5109" s="13"/>
      <c r="P5109" s="13"/>
    </row>
    <row r="5110" spans="1:16">
      <c r="A5110">
        <v>5109</v>
      </c>
      <c r="B5110" s="13">
        <v>8</v>
      </c>
      <c r="C5110" s="13">
        <v>1</v>
      </c>
      <c r="D5110" s="13">
        <v>20</v>
      </c>
      <c r="E5110" s="14">
        <f t="shared" si="1330"/>
        <v>213</v>
      </c>
      <c r="F5110" s="24">
        <f>'1 Solar Profile'!E5112*S$10</f>
        <v>0</v>
      </c>
      <c r="G5110" s="24">
        <f>'2 Load Profile'!E5111</f>
        <v>2.1481607703546075</v>
      </c>
      <c r="H5110" s="24">
        <f t="shared" si="1322"/>
        <v>2.1481607703546075</v>
      </c>
      <c r="I5110" s="13">
        <f t="shared" si="1323"/>
        <v>0</v>
      </c>
      <c r="J5110" s="24">
        <f t="shared" si="1324"/>
        <v>0</v>
      </c>
      <c r="K5110" s="24">
        <f t="shared" si="1325"/>
        <v>2.1481607703546075</v>
      </c>
      <c r="L5110" s="13"/>
      <c r="M5110" s="24"/>
      <c r="N5110" s="24">
        <f t="shared" si="1335"/>
        <v>0</v>
      </c>
      <c r="O5110" s="24"/>
      <c r="P5110" s="24"/>
    </row>
    <row r="5111" spans="1:16">
      <c r="A5111">
        <v>5110</v>
      </c>
      <c r="B5111" s="13">
        <v>8</v>
      </c>
      <c r="C5111" s="13">
        <v>1</v>
      </c>
      <c r="D5111" s="13">
        <v>21</v>
      </c>
      <c r="E5111" s="14">
        <f t="shared" si="1330"/>
        <v>213</v>
      </c>
      <c r="F5111" s="24">
        <f>'1 Solar Profile'!E5113*S$10</f>
        <v>0</v>
      </c>
      <c r="G5111" s="24">
        <f>'2 Load Profile'!E5112</f>
        <v>1.7064840479590599</v>
      </c>
      <c r="H5111" s="24">
        <f t="shared" si="1322"/>
        <v>1.7064840479590599</v>
      </c>
      <c r="I5111" s="13">
        <f t="shared" si="1323"/>
        <v>0</v>
      </c>
      <c r="J5111" s="24">
        <f t="shared" si="1324"/>
        <v>0</v>
      </c>
      <c r="K5111" s="24">
        <f t="shared" si="1325"/>
        <v>1.7064840479590599</v>
      </c>
      <c r="L5111" s="13"/>
      <c r="M5111" s="24"/>
      <c r="N5111" s="24">
        <f t="shared" si="1335"/>
        <v>0</v>
      </c>
      <c r="O5111" s="13"/>
      <c r="P5111" s="13"/>
    </row>
    <row r="5112" spans="1:16">
      <c r="A5112">
        <v>5111</v>
      </c>
      <c r="B5112" s="13">
        <v>8</v>
      </c>
      <c r="C5112" s="13">
        <v>1</v>
      </c>
      <c r="D5112" s="13">
        <v>22</v>
      </c>
      <c r="E5112" s="14">
        <f t="shared" si="1330"/>
        <v>213</v>
      </c>
      <c r="F5112" s="24">
        <f>'1 Solar Profile'!E5114*S$10</f>
        <v>0</v>
      </c>
      <c r="G5112" s="24">
        <f>'2 Load Profile'!E5113</f>
        <v>1.2852254896695896</v>
      </c>
      <c r="H5112" s="24">
        <f t="shared" si="1322"/>
        <v>1.2852254896695896</v>
      </c>
      <c r="I5112" s="13">
        <f t="shared" si="1323"/>
        <v>0</v>
      </c>
      <c r="J5112" s="24">
        <f t="shared" si="1324"/>
        <v>0</v>
      </c>
      <c r="K5112" s="24">
        <f t="shared" si="1325"/>
        <v>1.2852254896695896</v>
      </c>
      <c r="L5112" s="13"/>
      <c r="M5112" s="24"/>
      <c r="N5112" s="24">
        <f t="shared" si="1335"/>
        <v>0</v>
      </c>
      <c r="O5112" s="13"/>
      <c r="P5112" s="13"/>
    </row>
    <row r="5113" spans="1:16">
      <c r="A5113">
        <v>5112</v>
      </c>
      <c r="B5113" s="13">
        <v>8</v>
      </c>
      <c r="C5113" s="13">
        <v>1</v>
      </c>
      <c r="D5113" s="13">
        <v>23</v>
      </c>
      <c r="E5113" s="14">
        <f t="shared" si="1330"/>
        <v>213</v>
      </c>
      <c r="F5113" s="24">
        <f>'1 Solar Profile'!E5115*S$10</f>
        <v>0</v>
      </c>
      <c r="G5113" s="24">
        <f>'2 Load Profile'!E5114</f>
        <v>0.86361453808419686</v>
      </c>
      <c r="H5113" s="24">
        <f t="shared" si="1322"/>
        <v>0.86361453808419686</v>
      </c>
      <c r="I5113" s="13">
        <f t="shared" si="1323"/>
        <v>0</v>
      </c>
      <c r="J5113" s="24">
        <f t="shared" si="1324"/>
        <v>0</v>
      </c>
      <c r="K5113" s="24">
        <f t="shared" si="1325"/>
        <v>0.86361453808419686</v>
      </c>
      <c r="L5113" s="13">
        <f t="shared" ref="L5113" si="1336">SUM(I5090:I5113)</f>
        <v>-21.073358554070101</v>
      </c>
      <c r="M5113" s="24">
        <f t="shared" ref="M5113" si="1337">SUMIF(H5090:H5113,"&gt;0",H5090:H5113)</f>
        <v>15.365012456836393</v>
      </c>
      <c r="N5113" s="24">
        <f t="shared" si="1335"/>
        <v>-5.7083460972337079</v>
      </c>
      <c r="O5113" s="13">
        <f t="shared" ref="O5113" si="1338">IF(M5113&gt;(L5113*-1),(M5113+L5113)*S$12,0)</f>
        <v>0</v>
      </c>
      <c r="P5113" s="13">
        <f t="shared" ref="P5113" si="1339">IF(M5113&lt;(L5113*-1),(M5113+L5113)*S$14,0)</f>
        <v>-0.15098575427183158</v>
      </c>
    </row>
    <row r="5114" spans="1:16">
      <c r="A5114">
        <v>5113</v>
      </c>
      <c r="B5114" s="13">
        <v>8</v>
      </c>
      <c r="C5114" s="13">
        <v>2</v>
      </c>
      <c r="D5114" s="13">
        <v>0</v>
      </c>
      <c r="E5114" s="14">
        <f t="shared" si="1330"/>
        <v>214</v>
      </c>
      <c r="F5114" s="24">
        <f>'1 Solar Profile'!E5116*S$10</f>
        <v>0</v>
      </c>
      <c r="G5114" s="24">
        <f>'2 Load Profile'!E5115</f>
        <v>0.63483871506070499</v>
      </c>
      <c r="H5114" s="24">
        <f t="shared" si="1322"/>
        <v>0.63483871506070499</v>
      </c>
      <c r="I5114" s="13">
        <f t="shared" si="1323"/>
        <v>0</v>
      </c>
      <c r="J5114" s="24">
        <f t="shared" si="1324"/>
        <v>0</v>
      </c>
      <c r="K5114" s="24">
        <f t="shared" si="1325"/>
        <v>0.63483871506070499</v>
      </c>
      <c r="L5114" s="13"/>
      <c r="M5114" s="24"/>
      <c r="N5114" s="24">
        <f t="shared" si="1335"/>
        <v>0</v>
      </c>
      <c r="O5114" s="13"/>
      <c r="P5114" s="13"/>
    </row>
    <row r="5115" spans="1:16">
      <c r="A5115">
        <v>5114</v>
      </c>
      <c r="B5115" s="13">
        <v>8</v>
      </c>
      <c r="C5115" s="13">
        <v>2</v>
      </c>
      <c r="D5115" s="13">
        <v>1</v>
      </c>
      <c r="E5115" s="14">
        <f t="shared" si="1330"/>
        <v>214</v>
      </c>
      <c r="F5115" s="24">
        <f>'1 Solar Profile'!E5117*S$10</f>
        <v>0</v>
      </c>
      <c r="G5115" s="24">
        <f>'2 Load Profile'!E5116</f>
        <v>0.52173018538648352</v>
      </c>
      <c r="H5115" s="24">
        <f t="shared" si="1322"/>
        <v>0.52173018538648352</v>
      </c>
      <c r="I5115" s="13">
        <f t="shared" si="1323"/>
        <v>0</v>
      </c>
      <c r="J5115" s="24">
        <f t="shared" si="1324"/>
        <v>0</v>
      </c>
      <c r="K5115" s="24">
        <f t="shared" si="1325"/>
        <v>0.52173018538648352</v>
      </c>
      <c r="L5115" s="13"/>
      <c r="M5115" s="24"/>
      <c r="N5115" s="24">
        <f t="shared" si="1335"/>
        <v>0</v>
      </c>
      <c r="O5115" s="13"/>
      <c r="P5115" s="13"/>
    </row>
    <row r="5116" spans="1:16">
      <c r="A5116">
        <v>5115</v>
      </c>
      <c r="B5116" s="13">
        <v>8</v>
      </c>
      <c r="C5116" s="13">
        <v>2</v>
      </c>
      <c r="D5116" s="13">
        <v>2</v>
      </c>
      <c r="E5116" s="14">
        <f t="shared" si="1330"/>
        <v>214</v>
      </c>
      <c r="F5116" s="24">
        <f>'1 Solar Profile'!E5118*S$10</f>
        <v>0</v>
      </c>
      <c r="G5116" s="24">
        <f>'2 Load Profile'!E5117</f>
        <v>0.4644650657538148</v>
      </c>
      <c r="H5116" s="24">
        <f t="shared" si="1322"/>
        <v>0.4644650657538148</v>
      </c>
      <c r="I5116" s="13">
        <f t="shared" si="1323"/>
        <v>0</v>
      </c>
      <c r="J5116" s="24">
        <f t="shared" si="1324"/>
        <v>0</v>
      </c>
      <c r="K5116" s="24">
        <f t="shared" si="1325"/>
        <v>0.4644650657538148</v>
      </c>
      <c r="L5116" s="13"/>
      <c r="M5116" s="24"/>
      <c r="N5116" s="24">
        <f t="shared" si="1335"/>
        <v>0</v>
      </c>
      <c r="O5116" s="13"/>
      <c r="P5116" s="13"/>
    </row>
    <row r="5117" spans="1:16">
      <c r="A5117">
        <v>5116</v>
      </c>
      <c r="B5117" s="13">
        <v>8</v>
      </c>
      <c r="C5117" s="13">
        <v>2</v>
      </c>
      <c r="D5117" s="13">
        <v>3</v>
      </c>
      <c r="E5117" s="14">
        <f t="shared" si="1330"/>
        <v>214</v>
      </c>
      <c r="F5117" s="24">
        <f>'1 Solar Profile'!E5119*S$10</f>
        <v>0</v>
      </c>
      <c r="G5117" s="24">
        <f>'2 Load Profile'!E5118</f>
        <v>0.40907120368390243</v>
      </c>
      <c r="H5117" s="24">
        <f t="shared" si="1322"/>
        <v>0.40907120368390243</v>
      </c>
      <c r="I5117" s="13">
        <f t="shared" si="1323"/>
        <v>0</v>
      </c>
      <c r="J5117" s="24">
        <f t="shared" si="1324"/>
        <v>0</v>
      </c>
      <c r="K5117" s="24">
        <f t="shared" si="1325"/>
        <v>0.40907120368390243</v>
      </c>
      <c r="L5117" s="13"/>
      <c r="M5117" s="24"/>
      <c r="N5117" s="24">
        <f t="shared" si="1335"/>
        <v>0</v>
      </c>
      <c r="O5117" s="13"/>
      <c r="P5117" s="13"/>
    </row>
    <row r="5118" spans="1:16">
      <c r="A5118">
        <v>5117</v>
      </c>
      <c r="B5118" s="13">
        <v>8</v>
      </c>
      <c r="C5118" s="13">
        <v>2</v>
      </c>
      <c r="D5118" s="13">
        <v>4</v>
      </c>
      <c r="E5118" s="14">
        <f t="shared" si="1330"/>
        <v>214</v>
      </c>
      <c r="F5118" s="24">
        <f>'1 Solar Profile'!E5120*S$10</f>
        <v>0</v>
      </c>
      <c r="G5118" s="24">
        <f>'2 Load Profile'!E5119</f>
        <v>0.45112759422760157</v>
      </c>
      <c r="H5118" s="24">
        <f t="shared" si="1322"/>
        <v>0.45112759422760157</v>
      </c>
      <c r="I5118" s="13">
        <f t="shared" si="1323"/>
        <v>0</v>
      </c>
      <c r="J5118" s="24">
        <f t="shared" si="1324"/>
        <v>0</v>
      </c>
      <c r="K5118" s="24">
        <f t="shared" si="1325"/>
        <v>0.45112759422760157</v>
      </c>
      <c r="L5118" s="13"/>
      <c r="M5118" s="24"/>
      <c r="N5118" s="24">
        <f t="shared" si="1335"/>
        <v>0</v>
      </c>
      <c r="O5118" s="13"/>
      <c r="P5118" s="13"/>
    </row>
    <row r="5119" spans="1:16">
      <c r="A5119">
        <v>5118</v>
      </c>
      <c r="B5119" s="13">
        <v>8</v>
      </c>
      <c r="C5119" s="13">
        <v>2</v>
      </c>
      <c r="D5119" s="13">
        <v>5</v>
      </c>
      <c r="E5119" s="14">
        <f t="shared" si="1330"/>
        <v>214</v>
      </c>
      <c r="F5119" s="24">
        <f>'1 Solar Profile'!E5121*S$10</f>
        <v>0.13659974999999999</v>
      </c>
      <c r="G5119" s="24">
        <f>'2 Load Profile'!E5120</f>
        <v>0.59731238081681381</v>
      </c>
      <c r="H5119" s="24">
        <f t="shared" si="1322"/>
        <v>0.4607126308168138</v>
      </c>
      <c r="I5119" s="13">
        <f t="shared" si="1323"/>
        <v>0</v>
      </c>
      <c r="J5119" s="24">
        <f t="shared" si="1324"/>
        <v>0.13659974999999999</v>
      </c>
      <c r="K5119" s="24">
        <f t="shared" si="1325"/>
        <v>0.4607126308168138</v>
      </c>
      <c r="L5119" s="13"/>
      <c r="M5119" s="24"/>
      <c r="N5119" s="24">
        <f t="shared" si="1335"/>
        <v>0</v>
      </c>
      <c r="O5119" s="13"/>
      <c r="P5119" s="13"/>
    </row>
    <row r="5120" spans="1:16">
      <c r="A5120">
        <v>5119</v>
      </c>
      <c r="B5120" s="13">
        <v>8</v>
      </c>
      <c r="C5120" s="13">
        <v>2</v>
      </c>
      <c r="D5120" s="13">
        <v>6</v>
      </c>
      <c r="E5120" s="14">
        <f t="shared" si="1330"/>
        <v>214</v>
      </c>
      <c r="F5120" s="24">
        <f>'1 Solar Profile'!E5122*S$10</f>
        <v>0.94795784999999999</v>
      </c>
      <c r="G5120" s="24">
        <f>'2 Load Profile'!E5121</f>
        <v>0.80310909784747153</v>
      </c>
      <c r="H5120" s="24">
        <f t="shared" ref="H5120:H5183" si="1340">G5120-F5120</f>
        <v>-0.14484875215252846</v>
      </c>
      <c r="I5120" s="13">
        <f t="shared" ref="I5120:I5183" si="1341">IF(H5120&lt;0,H5120,0)</f>
        <v>-0.14484875215252846</v>
      </c>
      <c r="J5120" s="24">
        <f t="shared" ref="J5120:J5183" si="1342">F5120+I5120</f>
        <v>0.80310909784747153</v>
      </c>
      <c r="K5120" s="24">
        <f t="shared" ref="K5120:K5183" si="1343">IF(H5120&gt;0,H5120,0)</f>
        <v>0</v>
      </c>
      <c r="L5120" s="13"/>
      <c r="M5120" s="24"/>
      <c r="N5120" s="24">
        <f t="shared" si="1335"/>
        <v>0</v>
      </c>
      <c r="O5120" s="13"/>
      <c r="P5120" s="13"/>
    </row>
    <row r="5121" spans="1:16">
      <c r="A5121">
        <v>5120</v>
      </c>
      <c r="B5121" s="13">
        <v>8</v>
      </c>
      <c r="C5121" s="13">
        <v>2</v>
      </c>
      <c r="D5121" s="13">
        <v>7</v>
      </c>
      <c r="E5121" s="14">
        <f t="shared" si="1330"/>
        <v>214</v>
      </c>
      <c r="F5121" s="24">
        <f>'1 Solar Profile'!E5123*S$10</f>
        <v>2.1219754499999999</v>
      </c>
      <c r="G5121" s="24">
        <f>'2 Load Profile'!E5122</f>
        <v>0.72421936238358797</v>
      </c>
      <c r="H5121" s="24">
        <f t="shared" si="1340"/>
        <v>-1.3977560876164119</v>
      </c>
      <c r="I5121" s="13">
        <f t="shared" si="1341"/>
        <v>-1.3977560876164119</v>
      </c>
      <c r="J5121" s="24">
        <f t="shared" si="1342"/>
        <v>0.72421936238358797</v>
      </c>
      <c r="K5121" s="24">
        <f t="shared" si="1343"/>
        <v>0</v>
      </c>
      <c r="L5121" s="13"/>
      <c r="M5121" s="24"/>
      <c r="N5121" s="24">
        <f t="shared" si="1335"/>
        <v>0</v>
      </c>
      <c r="O5121" s="13"/>
      <c r="P5121" s="13"/>
    </row>
    <row r="5122" spans="1:16">
      <c r="A5122">
        <v>5121</v>
      </c>
      <c r="B5122" s="13">
        <v>8</v>
      </c>
      <c r="C5122" s="13">
        <v>2</v>
      </c>
      <c r="D5122" s="13">
        <v>8</v>
      </c>
      <c r="E5122" s="14">
        <f t="shared" si="1330"/>
        <v>214</v>
      </c>
      <c r="F5122" s="24">
        <f>'1 Solar Profile'!E5124*S$10</f>
        <v>3.171286125</v>
      </c>
      <c r="G5122" s="24">
        <f>'2 Load Profile'!E5123</f>
        <v>0.65235985667591989</v>
      </c>
      <c r="H5122" s="24">
        <f t="shared" si="1340"/>
        <v>-2.5189262683240798</v>
      </c>
      <c r="I5122" s="13">
        <f t="shared" si="1341"/>
        <v>-2.5189262683240798</v>
      </c>
      <c r="J5122" s="24">
        <f t="shared" si="1342"/>
        <v>0.65235985667592011</v>
      </c>
      <c r="K5122" s="24">
        <f t="shared" si="1343"/>
        <v>0</v>
      </c>
      <c r="L5122" s="13"/>
      <c r="M5122" s="24"/>
      <c r="N5122" s="24">
        <f t="shared" si="1335"/>
        <v>0</v>
      </c>
      <c r="O5122" s="13"/>
      <c r="P5122" s="13"/>
    </row>
    <row r="5123" spans="1:16">
      <c r="A5123">
        <v>5122</v>
      </c>
      <c r="B5123" s="13">
        <v>8</v>
      </c>
      <c r="C5123" s="13">
        <v>2</v>
      </c>
      <c r="D5123" s="13">
        <v>9</v>
      </c>
      <c r="E5123" s="14">
        <f t="shared" si="1330"/>
        <v>214</v>
      </c>
      <c r="F5123" s="24">
        <f>'1 Solar Profile'!E5125*S$10</f>
        <v>3.990368025</v>
      </c>
      <c r="G5123" s="24">
        <f>'2 Load Profile'!E5124</f>
        <v>0.65592710847583036</v>
      </c>
      <c r="H5123" s="24">
        <f t="shared" si="1340"/>
        <v>-3.3344409165241697</v>
      </c>
      <c r="I5123" s="13">
        <f t="shared" si="1341"/>
        <v>-3.3344409165241697</v>
      </c>
      <c r="J5123" s="24">
        <f t="shared" si="1342"/>
        <v>0.65592710847583025</v>
      </c>
      <c r="K5123" s="24">
        <f t="shared" si="1343"/>
        <v>0</v>
      </c>
      <c r="L5123" s="13"/>
      <c r="M5123" s="24"/>
      <c r="N5123" s="24">
        <f t="shared" si="1335"/>
        <v>0</v>
      </c>
      <c r="O5123" s="13"/>
      <c r="P5123" s="13"/>
    </row>
    <row r="5124" spans="1:16">
      <c r="A5124">
        <v>5123</v>
      </c>
      <c r="B5124" s="13">
        <v>8</v>
      </c>
      <c r="C5124" s="13">
        <v>2</v>
      </c>
      <c r="D5124" s="13">
        <v>10</v>
      </c>
      <c r="E5124" s="14">
        <f t="shared" si="1330"/>
        <v>214</v>
      </c>
      <c r="F5124" s="24">
        <f>'1 Solar Profile'!E5126*S$10</f>
        <v>4.5161896499999994</v>
      </c>
      <c r="G5124" s="24">
        <f>'2 Load Profile'!E5125</f>
        <v>0.6691475585650245</v>
      </c>
      <c r="H5124" s="24">
        <f t="shared" si="1340"/>
        <v>-3.8470420914349748</v>
      </c>
      <c r="I5124" s="13">
        <f t="shared" si="1341"/>
        <v>-3.8470420914349748</v>
      </c>
      <c r="J5124" s="24">
        <f t="shared" si="1342"/>
        <v>0.66914755856502461</v>
      </c>
      <c r="K5124" s="24">
        <f t="shared" si="1343"/>
        <v>0</v>
      </c>
      <c r="L5124" s="13"/>
      <c r="M5124" s="24"/>
      <c r="N5124" s="24">
        <f t="shared" si="1335"/>
        <v>0</v>
      </c>
      <c r="O5124" s="13"/>
      <c r="P5124" s="13"/>
    </row>
    <row r="5125" spans="1:16">
      <c r="A5125">
        <v>5124</v>
      </c>
      <c r="B5125" s="13">
        <v>8</v>
      </c>
      <c r="C5125" s="13">
        <v>2</v>
      </c>
      <c r="D5125" s="13">
        <v>11</v>
      </c>
      <c r="E5125" s="14">
        <f t="shared" si="1330"/>
        <v>214</v>
      </c>
      <c r="F5125" s="24">
        <f>'1 Solar Profile'!E5127*S$10</f>
        <v>4.7497810500000002</v>
      </c>
      <c r="G5125" s="24">
        <f>'2 Load Profile'!E5126</f>
        <v>0.65518005079069908</v>
      </c>
      <c r="H5125" s="24">
        <f t="shared" si="1340"/>
        <v>-4.0946009992093009</v>
      </c>
      <c r="I5125" s="13">
        <f t="shared" si="1341"/>
        <v>-4.0946009992093009</v>
      </c>
      <c r="J5125" s="24">
        <f t="shared" si="1342"/>
        <v>0.6551800507906993</v>
      </c>
      <c r="K5125" s="24">
        <f t="shared" si="1343"/>
        <v>0</v>
      </c>
      <c r="L5125" s="13"/>
      <c r="M5125" s="24"/>
      <c r="N5125" s="24">
        <f t="shared" si="1335"/>
        <v>0</v>
      </c>
      <c r="O5125" s="13"/>
      <c r="P5125" s="13"/>
    </row>
    <row r="5126" spans="1:16">
      <c r="A5126">
        <v>5125</v>
      </c>
      <c r="B5126" s="13">
        <v>8</v>
      </c>
      <c r="C5126" s="13">
        <v>2</v>
      </c>
      <c r="D5126" s="13">
        <v>12</v>
      </c>
      <c r="E5126" s="14">
        <f t="shared" si="1330"/>
        <v>214</v>
      </c>
      <c r="F5126" s="24">
        <f>'1 Solar Profile'!E5128*S$10</f>
        <v>4.7049313499999998</v>
      </c>
      <c r="G5126" s="24">
        <f>'2 Load Profile'!E5127</f>
        <v>0.63524838705286013</v>
      </c>
      <c r="H5126" s="24">
        <f t="shared" si="1340"/>
        <v>-4.06968296294714</v>
      </c>
      <c r="I5126" s="13">
        <f t="shared" si="1341"/>
        <v>-4.06968296294714</v>
      </c>
      <c r="J5126" s="24">
        <f t="shared" si="1342"/>
        <v>0.6352483870528598</v>
      </c>
      <c r="K5126" s="24">
        <f t="shared" si="1343"/>
        <v>0</v>
      </c>
      <c r="L5126" s="13"/>
      <c r="M5126" s="24"/>
      <c r="N5126" s="24">
        <f t="shared" si="1335"/>
        <v>0</v>
      </c>
      <c r="O5126" s="13"/>
      <c r="P5126" s="13"/>
    </row>
    <row r="5127" spans="1:16">
      <c r="A5127">
        <v>5126</v>
      </c>
      <c r="B5127" s="13">
        <v>8</v>
      </c>
      <c r="C5127" s="13">
        <v>2</v>
      </c>
      <c r="D5127" s="13">
        <v>13</v>
      </c>
      <c r="E5127" s="14">
        <f t="shared" si="1330"/>
        <v>214</v>
      </c>
      <c r="F5127" s="24">
        <f>'1 Solar Profile'!E5129*S$10</f>
        <v>4.3348882499999997</v>
      </c>
      <c r="G5127" s="24">
        <f>'2 Load Profile'!E5128</f>
        <v>0.66628791767956519</v>
      </c>
      <c r="H5127" s="24">
        <f t="shared" si="1340"/>
        <v>-3.6686003323204344</v>
      </c>
      <c r="I5127" s="13">
        <f t="shared" si="1341"/>
        <v>-3.6686003323204344</v>
      </c>
      <c r="J5127" s="24">
        <f t="shared" si="1342"/>
        <v>0.6662879176795653</v>
      </c>
      <c r="K5127" s="24">
        <f t="shared" si="1343"/>
        <v>0</v>
      </c>
      <c r="L5127" s="13"/>
      <c r="M5127" s="24"/>
      <c r="N5127" s="24">
        <f t="shared" si="1335"/>
        <v>0</v>
      </c>
      <c r="O5127" s="13"/>
      <c r="P5127" s="13"/>
    </row>
    <row r="5128" spans="1:16">
      <c r="A5128">
        <v>5127</v>
      </c>
      <c r="B5128" s="13">
        <v>8</v>
      </c>
      <c r="C5128" s="13">
        <v>2</v>
      </c>
      <c r="D5128" s="13">
        <v>14</v>
      </c>
      <c r="E5128" s="14">
        <f t="shared" si="1330"/>
        <v>214</v>
      </c>
      <c r="F5128" s="24">
        <f>'1 Solar Profile'!E5130*S$10</f>
        <v>3.5761414499999993</v>
      </c>
      <c r="G5128" s="24">
        <f>'2 Load Profile'!E5129</f>
        <v>0.74443088312931549</v>
      </c>
      <c r="H5128" s="24">
        <f t="shared" si="1340"/>
        <v>-2.8317105668706839</v>
      </c>
      <c r="I5128" s="13">
        <f t="shared" si="1341"/>
        <v>-2.8317105668706839</v>
      </c>
      <c r="J5128" s="24">
        <f t="shared" si="1342"/>
        <v>0.74443088312931538</v>
      </c>
      <c r="K5128" s="24">
        <f t="shared" si="1343"/>
        <v>0</v>
      </c>
      <c r="L5128" s="13"/>
      <c r="M5128" s="24"/>
      <c r="N5128" s="24">
        <f t="shared" si="1335"/>
        <v>0</v>
      </c>
      <c r="O5128" s="13"/>
      <c r="P5128" s="13"/>
    </row>
    <row r="5129" spans="1:16">
      <c r="A5129">
        <v>5128</v>
      </c>
      <c r="B5129" s="13">
        <v>8</v>
      </c>
      <c r="C5129" s="13">
        <v>2</v>
      </c>
      <c r="D5129" s="13">
        <v>15</v>
      </c>
      <c r="E5129" s="14">
        <f t="shared" si="1330"/>
        <v>214</v>
      </c>
      <c r="F5129" s="24">
        <f>'1 Solar Profile'!E5131*S$10</f>
        <v>2.6383659750000001</v>
      </c>
      <c r="G5129" s="24">
        <f>'2 Load Profile'!E5130</f>
        <v>0.8930172630113018</v>
      </c>
      <c r="H5129" s="24">
        <f t="shared" si="1340"/>
        <v>-1.7453487119886983</v>
      </c>
      <c r="I5129" s="13">
        <f t="shared" si="1341"/>
        <v>-1.7453487119886983</v>
      </c>
      <c r="J5129" s="24">
        <f t="shared" si="1342"/>
        <v>0.8930172630113018</v>
      </c>
      <c r="K5129" s="24">
        <f t="shared" si="1343"/>
        <v>0</v>
      </c>
      <c r="L5129" s="13"/>
      <c r="M5129" s="24"/>
      <c r="N5129" s="24">
        <f t="shared" si="1335"/>
        <v>0</v>
      </c>
      <c r="O5129" s="13"/>
      <c r="P5129" s="13"/>
    </row>
    <row r="5130" spans="1:16">
      <c r="A5130">
        <v>5129</v>
      </c>
      <c r="B5130" s="13">
        <v>8</v>
      </c>
      <c r="C5130" s="13">
        <v>2</v>
      </c>
      <c r="D5130" s="13">
        <v>16</v>
      </c>
      <c r="E5130" s="14">
        <f t="shared" si="1330"/>
        <v>214</v>
      </c>
      <c r="F5130" s="24">
        <f>'1 Solar Profile'!E5132*S$10</f>
        <v>1.193769675</v>
      </c>
      <c r="G5130" s="24">
        <f>'2 Load Profile'!E5131</f>
        <v>1.1454564344986653</v>
      </c>
      <c r="H5130" s="24">
        <f t="shared" si="1340"/>
        <v>-4.8313240501334676E-2</v>
      </c>
      <c r="I5130" s="13">
        <f t="shared" si="1341"/>
        <v>-4.8313240501334676E-2</v>
      </c>
      <c r="J5130" s="24">
        <f t="shared" si="1342"/>
        <v>1.1454564344986653</v>
      </c>
      <c r="K5130" s="24">
        <f t="shared" si="1343"/>
        <v>0</v>
      </c>
      <c r="L5130" s="13"/>
      <c r="M5130" s="24"/>
      <c r="N5130" s="24">
        <f t="shared" si="1335"/>
        <v>0</v>
      </c>
      <c r="O5130" s="13"/>
      <c r="P5130" s="13"/>
    </row>
    <row r="5131" spans="1:16">
      <c r="A5131">
        <v>5130</v>
      </c>
      <c r="B5131" s="13">
        <v>8</v>
      </c>
      <c r="C5131" s="13">
        <v>2</v>
      </c>
      <c r="D5131" s="13">
        <v>17</v>
      </c>
      <c r="E5131" s="14">
        <f t="shared" si="1330"/>
        <v>214</v>
      </c>
      <c r="F5131" s="24">
        <f>'1 Solar Profile'!E5133*S$10</f>
        <v>0.67999679999999996</v>
      </c>
      <c r="G5131" s="24">
        <f>'2 Load Profile'!E5132</f>
        <v>1.2971327602553315</v>
      </c>
      <c r="H5131" s="24">
        <f t="shared" si="1340"/>
        <v>0.61713596025533157</v>
      </c>
      <c r="I5131" s="13">
        <f t="shared" si="1341"/>
        <v>0</v>
      </c>
      <c r="J5131" s="24">
        <f t="shared" si="1342"/>
        <v>0.67999679999999996</v>
      </c>
      <c r="K5131" s="24">
        <f t="shared" si="1343"/>
        <v>0.61713596025533157</v>
      </c>
      <c r="L5131" s="13"/>
      <c r="M5131" s="24"/>
      <c r="N5131" s="24">
        <f t="shared" si="1335"/>
        <v>0</v>
      </c>
      <c r="O5131" s="13"/>
      <c r="P5131" s="13"/>
    </row>
    <row r="5132" spans="1:16">
      <c r="A5132">
        <v>5131</v>
      </c>
      <c r="B5132" s="13">
        <v>8</v>
      </c>
      <c r="C5132" s="13">
        <v>2</v>
      </c>
      <c r="D5132" s="13">
        <v>18</v>
      </c>
      <c r="E5132" s="14">
        <f t="shared" si="1330"/>
        <v>214</v>
      </c>
      <c r="F5132" s="24">
        <f>'1 Solar Profile'!E5134*S$10</f>
        <v>0.11846992499999999</v>
      </c>
      <c r="G5132" s="24">
        <f>'2 Load Profile'!E5133</f>
        <v>1.4052009889157355</v>
      </c>
      <c r="H5132" s="24">
        <f t="shared" si="1340"/>
        <v>1.2867310639157354</v>
      </c>
      <c r="I5132" s="13">
        <f t="shared" si="1341"/>
        <v>0</v>
      </c>
      <c r="J5132" s="24">
        <f t="shared" si="1342"/>
        <v>0.11846992499999999</v>
      </c>
      <c r="K5132" s="24">
        <f t="shared" si="1343"/>
        <v>1.2867310639157354</v>
      </c>
      <c r="L5132" s="13"/>
      <c r="M5132" s="24"/>
      <c r="N5132" s="24">
        <f t="shared" si="1335"/>
        <v>0</v>
      </c>
      <c r="O5132" s="13"/>
      <c r="P5132" s="13"/>
    </row>
    <row r="5133" spans="1:16">
      <c r="A5133">
        <v>5132</v>
      </c>
      <c r="B5133" s="13">
        <v>8</v>
      </c>
      <c r="C5133" s="13">
        <v>2</v>
      </c>
      <c r="D5133" s="13">
        <v>19</v>
      </c>
      <c r="E5133" s="14">
        <f t="shared" si="1330"/>
        <v>214</v>
      </c>
      <c r="F5133" s="24">
        <f>'1 Solar Profile'!E5135*S$10</f>
        <v>0</v>
      </c>
      <c r="G5133" s="24">
        <f>'2 Load Profile'!E5134</f>
        <v>1.6002697118268081</v>
      </c>
      <c r="H5133" s="24">
        <f t="shared" si="1340"/>
        <v>1.6002697118268081</v>
      </c>
      <c r="I5133" s="13">
        <f t="shared" si="1341"/>
        <v>0</v>
      </c>
      <c r="J5133" s="24">
        <f t="shared" si="1342"/>
        <v>0</v>
      </c>
      <c r="K5133" s="24">
        <f t="shared" si="1343"/>
        <v>1.6002697118268081</v>
      </c>
      <c r="L5133" s="13"/>
      <c r="M5133" s="24"/>
      <c r="N5133" s="24">
        <f t="shared" si="1335"/>
        <v>0</v>
      </c>
      <c r="O5133" s="13"/>
      <c r="P5133" s="13"/>
    </row>
    <row r="5134" spans="1:16">
      <c r="A5134">
        <v>5133</v>
      </c>
      <c r="B5134" s="13">
        <v>8</v>
      </c>
      <c r="C5134" s="13">
        <v>2</v>
      </c>
      <c r="D5134" s="13">
        <v>20</v>
      </c>
      <c r="E5134" s="14">
        <f t="shared" si="1330"/>
        <v>214</v>
      </c>
      <c r="F5134" s="24">
        <f>'1 Solar Profile'!E5136*S$10</f>
        <v>0</v>
      </c>
      <c r="G5134" s="24">
        <f>'2 Load Profile'!E5135</f>
        <v>1.6766077834829189</v>
      </c>
      <c r="H5134" s="24">
        <f t="shared" si="1340"/>
        <v>1.6766077834829189</v>
      </c>
      <c r="I5134" s="13">
        <f t="shared" si="1341"/>
        <v>0</v>
      </c>
      <c r="J5134" s="24">
        <f t="shared" si="1342"/>
        <v>0</v>
      </c>
      <c r="K5134" s="24">
        <f t="shared" si="1343"/>
        <v>1.6766077834829189</v>
      </c>
      <c r="L5134" s="13"/>
      <c r="M5134" s="24"/>
      <c r="N5134" s="24">
        <f t="shared" si="1335"/>
        <v>0</v>
      </c>
      <c r="O5134" s="24"/>
      <c r="P5134" s="24"/>
    </row>
    <row r="5135" spans="1:16">
      <c r="A5135">
        <v>5134</v>
      </c>
      <c r="B5135" s="13">
        <v>8</v>
      </c>
      <c r="C5135" s="13">
        <v>2</v>
      </c>
      <c r="D5135" s="13">
        <v>21</v>
      </c>
      <c r="E5135" s="14">
        <f t="shared" si="1330"/>
        <v>214</v>
      </c>
      <c r="F5135" s="24">
        <f>'1 Solar Profile'!E5137*S$10</f>
        <v>0</v>
      </c>
      <c r="G5135" s="24">
        <f>'2 Load Profile'!E5136</f>
        <v>1.3329252104072677</v>
      </c>
      <c r="H5135" s="24">
        <f t="shared" si="1340"/>
        <v>1.3329252104072677</v>
      </c>
      <c r="I5135" s="13">
        <f t="shared" si="1341"/>
        <v>0</v>
      </c>
      <c r="J5135" s="24">
        <f t="shared" si="1342"/>
        <v>0</v>
      </c>
      <c r="K5135" s="24">
        <f t="shared" si="1343"/>
        <v>1.3329252104072677</v>
      </c>
      <c r="L5135" s="13"/>
      <c r="M5135" s="24"/>
      <c r="N5135" s="24">
        <f t="shared" si="1335"/>
        <v>0</v>
      </c>
      <c r="O5135" s="13"/>
      <c r="P5135" s="13"/>
    </row>
    <row r="5136" spans="1:16">
      <c r="A5136">
        <v>5135</v>
      </c>
      <c r="B5136" s="13">
        <v>8</v>
      </c>
      <c r="C5136" s="13">
        <v>2</v>
      </c>
      <c r="D5136" s="13">
        <v>22</v>
      </c>
      <c r="E5136" s="14">
        <f t="shared" si="1330"/>
        <v>214</v>
      </c>
      <c r="F5136" s="24">
        <f>'1 Solar Profile'!E5138*S$10</f>
        <v>0</v>
      </c>
      <c r="G5136" s="24">
        <f>'2 Load Profile'!E5137</f>
        <v>0.99969717029786043</v>
      </c>
      <c r="H5136" s="24">
        <f t="shared" si="1340"/>
        <v>0.99969717029786043</v>
      </c>
      <c r="I5136" s="13">
        <f t="shared" si="1341"/>
        <v>0</v>
      </c>
      <c r="J5136" s="24">
        <f t="shared" si="1342"/>
        <v>0</v>
      </c>
      <c r="K5136" s="24">
        <f t="shared" si="1343"/>
        <v>0.99969717029786043</v>
      </c>
      <c r="L5136" s="13"/>
      <c r="M5136" s="24"/>
      <c r="N5136" s="24">
        <f t="shared" si="1335"/>
        <v>0</v>
      </c>
      <c r="O5136" s="13"/>
      <c r="P5136" s="13"/>
    </row>
    <row r="5137" spans="1:16">
      <c r="A5137">
        <v>5136</v>
      </c>
      <c r="B5137" s="13">
        <v>8</v>
      </c>
      <c r="C5137" s="13">
        <v>2</v>
      </c>
      <c r="D5137" s="13">
        <v>23</v>
      </c>
      <c r="E5137" s="14">
        <f t="shared" si="1330"/>
        <v>214</v>
      </c>
      <c r="F5137" s="24">
        <f>'1 Solar Profile'!E5139*S$10</f>
        <v>0</v>
      </c>
      <c r="G5137" s="24">
        <f>'2 Load Profile'!E5138</f>
        <v>0.62197513325173925</v>
      </c>
      <c r="H5137" s="24">
        <f t="shared" si="1340"/>
        <v>0.62197513325173925</v>
      </c>
      <c r="I5137" s="13">
        <f t="shared" si="1341"/>
        <v>0</v>
      </c>
      <c r="J5137" s="24">
        <f t="shared" si="1342"/>
        <v>0</v>
      </c>
      <c r="K5137" s="24">
        <f t="shared" si="1343"/>
        <v>0.62197513325173925</v>
      </c>
      <c r="L5137" s="13">
        <f t="shared" ref="L5137" si="1344">SUM(I5114:I5137)</f>
        <v>-27.701270929889759</v>
      </c>
      <c r="M5137" s="24">
        <f t="shared" ref="M5137" si="1345">SUMIF(H5114:H5137,"&gt;0",H5114:H5137)</f>
        <v>11.077287428366983</v>
      </c>
      <c r="N5137" s="24">
        <f t="shared" si="1335"/>
        <v>-16.623983501522776</v>
      </c>
      <c r="O5137" s="13">
        <f t="shared" ref="O5137" si="1346">IF(M5137&gt;(L5137*-1),(M5137+L5137)*S$12,0)</f>
        <v>0</v>
      </c>
      <c r="P5137" s="13">
        <f t="shared" ref="P5137" si="1347">IF(M5137&lt;(L5137*-1),(M5137+L5137)*S$14,0)</f>
        <v>-0.43970436361527743</v>
      </c>
    </row>
    <row r="5138" spans="1:16">
      <c r="A5138">
        <v>5137</v>
      </c>
      <c r="B5138" s="13">
        <v>8</v>
      </c>
      <c r="C5138" s="13">
        <v>3</v>
      </c>
      <c r="D5138" s="13">
        <v>0</v>
      </c>
      <c r="E5138" s="14">
        <f t="shared" si="1330"/>
        <v>215</v>
      </c>
      <c r="F5138" s="24">
        <f>'1 Solar Profile'!E5140*S$10</f>
        <v>0</v>
      </c>
      <c r="G5138" s="24">
        <f>'2 Load Profile'!E5139</f>
        <v>0.46649619670333298</v>
      </c>
      <c r="H5138" s="24">
        <f t="shared" si="1340"/>
        <v>0.46649619670333298</v>
      </c>
      <c r="I5138" s="13">
        <f t="shared" si="1341"/>
        <v>0</v>
      </c>
      <c r="J5138" s="24">
        <f t="shared" si="1342"/>
        <v>0</v>
      </c>
      <c r="K5138" s="24">
        <f t="shared" si="1343"/>
        <v>0.46649619670333298</v>
      </c>
      <c r="L5138" s="13"/>
      <c r="M5138" s="24"/>
      <c r="N5138" s="24">
        <f t="shared" si="1335"/>
        <v>0</v>
      </c>
      <c r="O5138" s="13"/>
      <c r="P5138" s="13"/>
    </row>
    <row r="5139" spans="1:16">
      <c r="A5139">
        <v>5138</v>
      </c>
      <c r="B5139" s="13">
        <v>8</v>
      </c>
      <c r="C5139" s="13">
        <v>3</v>
      </c>
      <c r="D5139" s="13">
        <v>1</v>
      </c>
      <c r="E5139" s="14">
        <f t="shared" si="1330"/>
        <v>215</v>
      </c>
      <c r="F5139" s="24">
        <f>'1 Solar Profile'!E5141*S$10</f>
        <v>0</v>
      </c>
      <c r="G5139" s="24">
        <f>'2 Load Profile'!E5140</f>
        <v>0.41871424158059856</v>
      </c>
      <c r="H5139" s="24">
        <f t="shared" si="1340"/>
        <v>0.41871424158059856</v>
      </c>
      <c r="I5139" s="13">
        <f t="shared" si="1341"/>
        <v>0</v>
      </c>
      <c r="J5139" s="24">
        <f t="shared" si="1342"/>
        <v>0</v>
      </c>
      <c r="K5139" s="24">
        <f t="shared" si="1343"/>
        <v>0.41871424158059856</v>
      </c>
      <c r="L5139" s="13"/>
      <c r="M5139" s="24"/>
      <c r="N5139" s="24">
        <f t="shared" si="1335"/>
        <v>0</v>
      </c>
      <c r="O5139" s="13"/>
      <c r="P5139" s="13"/>
    </row>
    <row r="5140" spans="1:16">
      <c r="A5140">
        <v>5139</v>
      </c>
      <c r="B5140" s="13">
        <v>8</v>
      </c>
      <c r="C5140" s="13">
        <v>3</v>
      </c>
      <c r="D5140" s="13">
        <v>2</v>
      </c>
      <c r="E5140" s="14">
        <f t="shared" si="1330"/>
        <v>215</v>
      </c>
      <c r="F5140" s="24">
        <f>'1 Solar Profile'!E5142*S$10</f>
        <v>0</v>
      </c>
      <c r="G5140" s="24">
        <f>'2 Load Profile'!E5141</f>
        <v>0.4080967875693548</v>
      </c>
      <c r="H5140" s="24">
        <f t="shared" si="1340"/>
        <v>0.4080967875693548</v>
      </c>
      <c r="I5140" s="13">
        <f t="shared" si="1341"/>
        <v>0</v>
      </c>
      <c r="J5140" s="24">
        <f t="shared" si="1342"/>
        <v>0</v>
      </c>
      <c r="K5140" s="24">
        <f t="shared" si="1343"/>
        <v>0.4080967875693548</v>
      </c>
      <c r="L5140" s="13"/>
      <c r="M5140" s="24"/>
      <c r="N5140" s="24">
        <f t="shared" si="1335"/>
        <v>0</v>
      </c>
      <c r="O5140" s="13"/>
      <c r="P5140" s="13"/>
    </row>
    <row r="5141" spans="1:16">
      <c r="A5141">
        <v>5140</v>
      </c>
      <c r="B5141" s="13">
        <v>8</v>
      </c>
      <c r="C5141" s="13">
        <v>3</v>
      </c>
      <c r="D5141" s="13">
        <v>3</v>
      </c>
      <c r="E5141" s="14">
        <f t="shared" si="1330"/>
        <v>215</v>
      </c>
      <c r="F5141" s="24">
        <f>'1 Solar Profile'!E5143*S$10</f>
        <v>0</v>
      </c>
      <c r="G5141" s="24">
        <f>'2 Load Profile'!E5142</f>
        <v>0.40683192025014259</v>
      </c>
      <c r="H5141" s="24">
        <f t="shared" si="1340"/>
        <v>0.40683192025014259</v>
      </c>
      <c r="I5141" s="13">
        <f t="shared" si="1341"/>
        <v>0</v>
      </c>
      <c r="J5141" s="24">
        <f t="shared" si="1342"/>
        <v>0</v>
      </c>
      <c r="K5141" s="24">
        <f t="shared" si="1343"/>
        <v>0.40683192025014259</v>
      </c>
      <c r="L5141" s="13"/>
      <c r="M5141" s="24"/>
      <c r="N5141" s="24">
        <f t="shared" si="1335"/>
        <v>0</v>
      </c>
      <c r="O5141" s="13"/>
      <c r="P5141" s="13"/>
    </row>
    <row r="5142" spans="1:16">
      <c r="A5142">
        <v>5141</v>
      </c>
      <c r="B5142" s="13">
        <v>8</v>
      </c>
      <c r="C5142" s="13">
        <v>3</v>
      </c>
      <c r="D5142" s="13">
        <v>4</v>
      </c>
      <c r="E5142" s="14">
        <f t="shared" si="1330"/>
        <v>215</v>
      </c>
      <c r="F5142" s="24">
        <f>'1 Solar Profile'!E5144*S$10</f>
        <v>0</v>
      </c>
      <c r="G5142" s="24">
        <f>'2 Load Profile'!E5143</f>
        <v>0.45112759422760157</v>
      </c>
      <c r="H5142" s="24">
        <f t="shared" si="1340"/>
        <v>0.45112759422760157</v>
      </c>
      <c r="I5142" s="13">
        <f t="shared" si="1341"/>
        <v>0</v>
      </c>
      <c r="J5142" s="24">
        <f t="shared" si="1342"/>
        <v>0</v>
      </c>
      <c r="K5142" s="24">
        <f t="shared" si="1343"/>
        <v>0.45112759422760157</v>
      </c>
      <c r="L5142" s="13"/>
      <c r="M5142" s="24"/>
      <c r="N5142" s="24">
        <f t="shared" si="1335"/>
        <v>0</v>
      </c>
      <c r="O5142" s="13"/>
      <c r="P5142" s="13"/>
    </row>
    <row r="5143" spans="1:16">
      <c r="A5143">
        <v>5142</v>
      </c>
      <c r="B5143" s="13">
        <v>8</v>
      </c>
      <c r="C5143" s="13">
        <v>3</v>
      </c>
      <c r="D5143" s="13">
        <v>5</v>
      </c>
      <c r="E5143" s="14">
        <f t="shared" si="1330"/>
        <v>215</v>
      </c>
      <c r="F5143" s="24">
        <f>'1 Solar Profile'!E5145*S$10</f>
        <v>0.16170524999999999</v>
      </c>
      <c r="G5143" s="24">
        <f>'2 Load Profile'!E5144</f>
        <v>0.58752329060832054</v>
      </c>
      <c r="H5143" s="24">
        <f t="shared" si="1340"/>
        <v>0.42581804060832051</v>
      </c>
      <c r="I5143" s="13">
        <f t="shared" si="1341"/>
        <v>0</v>
      </c>
      <c r="J5143" s="24">
        <f t="shared" si="1342"/>
        <v>0.16170524999999999</v>
      </c>
      <c r="K5143" s="24">
        <f t="shared" si="1343"/>
        <v>0.42581804060832051</v>
      </c>
      <c r="L5143" s="13"/>
      <c r="M5143" s="24"/>
      <c r="N5143" s="24">
        <f t="shared" si="1335"/>
        <v>0</v>
      </c>
      <c r="O5143" s="13"/>
      <c r="P5143" s="13"/>
    </row>
    <row r="5144" spans="1:16">
      <c r="A5144">
        <v>5143</v>
      </c>
      <c r="B5144" s="13">
        <v>8</v>
      </c>
      <c r="C5144" s="13">
        <v>3</v>
      </c>
      <c r="D5144" s="13">
        <v>6</v>
      </c>
      <c r="E5144" s="14">
        <f t="shared" ref="E5144:E5207" si="1348">IF(D5144&lt;D5143, E5143+1,E5143)</f>
        <v>215</v>
      </c>
      <c r="F5144" s="24">
        <f>'1 Solar Profile'!E5146*S$10</f>
        <v>0.45547897499999995</v>
      </c>
      <c r="G5144" s="24">
        <f>'2 Load Profile'!E5145</f>
        <v>0.78205234088948405</v>
      </c>
      <c r="H5144" s="24">
        <f t="shared" si="1340"/>
        <v>0.3265733658894841</v>
      </c>
      <c r="I5144" s="13">
        <f t="shared" si="1341"/>
        <v>0</v>
      </c>
      <c r="J5144" s="24">
        <f t="shared" si="1342"/>
        <v>0.45547897499999995</v>
      </c>
      <c r="K5144" s="24">
        <f t="shared" si="1343"/>
        <v>0.3265733658894841</v>
      </c>
      <c r="L5144" s="13"/>
      <c r="M5144" s="24"/>
      <c r="N5144" s="24">
        <f t="shared" si="1335"/>
        <v>0</v>
      </c>
      <c r="O5144" s="13"/>
      <c r="P5144" s="13"/>
    </row>
    <row r="5145" spans="1:16">
      <c r="A5145">
        <v>5144</v>
      </c>
      <c r="B5145" s="13">
        <v>8</v>
      </c>
      <c r="C5145" s="13">
        <v>3</v>
      </c>
      <c r="D5145" s="13">
        <v>7</v>
      </c>
      <c r="E5145" s="14">
        <f t="shared" si="1348"/>
        <v>215</v>
      </c>
      <c r="F5145" s="24">
        <f>'1 Solar Profile'!E5147*S$10</f>
        <v>0.55533239999999995</v>
      </c>
      <c r="G5145" s="24">
        <f>'2 Load Profile'!E5146</f>
        <v>0.72421936238358797</v>
      </c>
      <c r="H5145" s="24">
        <f t="shared" si="1340"/>
        <v>0.16888696238358802</v>
      </c>
      <c r="I5145" s="13">
        <f t="shared" si="1341"/>
        <v>0</v>
      </c>
      <c r="J5145" s="24">
        <f t="shared" si="1342"/>
        <v>0.55533239999999995</v>
      </c>
      <c r="K5145" s="24">
        <f t="shared" si="1343"/>
        <v>0.16888696238358802</v>
      </c>
      <c r="L5145" s="13"/>
      <c r="M5145" s="24"/>
      <c r="N5145" s="24">
        <f t="shared" si="1335"/>
        <v>0</v>
      </c>
      <c r="O5145" s="13"/>
      <c r="P5145" s="13"/>
    </row>
    <row r="5146" spans="1:16">
      <c r="A5146">
        <v>5145</v>
      </c>
      <c r="B5146" s="13">
        <v>8</v>
      </c>
      <c r="C5146" s="13">
        <v>3</v>
      </c>
      <c r="D5146" s="13">
        <v>8</v>
      </c>
      <c r="E5146" s="14">
        <f t="shared" si="1348"/>
        <v>215</v>
      </c>
      <c r="F5146" s="24">
        <f>'1 Solar Profile'!E5148*S$10</f>
        <v>1.3809631499999999</v>
      </c>
      <c r="G5146" s="24">
        <f>'2 Load Profile'!E5147</f>
        <v>0.65235985667591989</v>
      </c>
      <c r="H5146" s="24">
        <f t="shared" si="1340"/>
        <v>-0.72860329332408003</v>
      </c>
      <c r="I5146" s="13">
        <f t="shared" si="1341"/>
        <v>-0.72860329332408003</v>
      </c>
      <c r="J5146" s="24">
        <f t="shared" si="1342"/>
        <v>0.65235985667591989</v>
      </c>
      <c r="K5146" s="24">
        <f t="shared" si="1343"/>
        <v>0</v>
      </c>
      <c r="L5146" s="13"/>
      <c r="M5146" s="24"/>
      <c r="N5146" s="24">
        <f t="shared" si="1335"/>
        <v>0</v>
      </c>
      <c r="O5146" s="13"/>
      <c r="P5146" s="13"/>
    </row>
    <row r="5147" spans="1:16">
      <c r="A5147">
        <v>5146</v>
      </c>
      <c r="B5147" s="13">
        <v>8</v>
      </c>
      <c r="C5147" s="13">
        <v>3</v>
      </c>
      <c r="D5147" s="13">
        <v>9</v>
      </c>
      <c r="E5147" s="14">
        <f t="shared" si="1348"/>
        <v>215</v>
      </c>
      <c r="F5147" s="24">
        <f>'1 Solar Profile'!E5149*S$10</f>
        <v>1.5718405500000001</v>
      </c>
      <c r="G5147" s="24">
        <f>'2 Load Profile'!E5148</f>
        <v>0.69429236763248792</v>
      </c>
      <c r="H5147" s="24">
        <f t="shared" si="1340"/>
        <v>-0.8775481823675122</v>
      </c>
      <c r="I5147" s="13">
        <f t="shared" si="1341"/>
        <v>-0.8775481823675122</v>
      </c>
      <c r="J5147" s="24">
        <f t="shared" si="1342"/>
        <v>0.69429236763248792</v>
      </c>
      <c r="K5147" s="24">
        <f t="shared" si="1343"/>
        <v>0</v>
      </c>
      <c r="L5147" s="13"/>
      <c r="M5147" s="24"/>
      <c r="N5147" s="24">
        <f t="shared" si="1335"/>
        <v>0</v>
      </c>
      <c r="O5147" s="13"/>
      <c r="P5147" s="13"/>
    </row>
    <row r="5148" spans="1:16">
      <c r="A5148">
        <v>5147</v>
      </c>
      <c r="B5148" s="13">
        <v>8</v>
      </c>
      <c r="C5148" s="13">
        <v>3</v>
      </c>
      <c r="D5148" s="13">
        <v>10</v>
      </c>
      <c r="E5148" s="14">
        <f t="shared" si="1348"/>
        <v>215</v>
      </c>
      <c r="F5148" s="24">
        <f>'1 Solar Profile'!E5150*S$10</f>
        <v>3.0530051999999999</v>
      </c>
      <c r="G5148" s="24">
        <f>'2 Load Profile'!E5149</f>
        <v>0.80225599433891559</v>
      </c>
      <c r="H5148" s="24">
        <f t="shared" si="1340"/>
        <v>-2.2507492056610845</v>
      </c>
      <c r="I5148" s="13">
        <f t="shared" si="1341"/>
        <v>-2.2507492056610845</v>
      </c>
      <c r="J5148" s="24">
        <f t="shared" si="1342"/>
        <v>0.80225599433891537</v>
      </c>
      <c r="K5148" s="24">
        <f t="shared" si="1343"/>
        <v>0</v>
      </c>
      <c r="L5148" s="13"/>
      <c r="M5148" s="24"/>
      <c r="N5148" s="24">
        <f t="shared" si="1335"/>
        <v>0</v>
      </c>
      <c r="O5148" s="13"/>
      <c r="P5148" s="13"/>
    </row>
    <row r="5149" spans="1:16">
      <c r="A5149">
        <v>5148</v>
      </c>
      <c r="B5149" s="13">
        <v>8</v>
      </c>
      <c r="C5149" s="13">
        <v>3</v>
      </c>
      <c r="D5149" s="13">
        <v>11</v>
      </c>
      <c r="E5149" s="14">
        <f t="shared" si="1348"/>
        <v>215</v>
      </c>
      <c r="F5149" s="24">
        <f>'1 Solar Profile'!E5151*S$10</f>
        <v>1.697955525</v>
      </c>
      <c r="G5149" s="24">
        <f>'2 Load Profile'!E5150</f>
        <v>0.90508566336161389</v>
      </c>
      <c r="H5149" s="24">
        <f t="shared" si="1340"/>
        <v>-0.79286986163838613</v>
      </c>
      <c r="I5149" s="13">
        <f t="shared" si="1341"/>
        <v>-0.79286986163838613</v>
      </c>
      <c r="J5149" s="24">
        <f t="shared" si="1342"/>
        <v>0.90508566336161389</v>
      </c>
      <c r="K5149" s="24">
        <f t="shared" si="1343"/>
        <v>0</v>
      </c>
      <c r="L5149" s="13"/>
      <c r="M5149" s="24"/>
      <c r="N5149" s="24">
        <f t="shared" si="1335"/>
        <v>0</v>
      </c>
      <c r="O5149" s="13"/>
      <c r="P5149" s="13"/>
    </row>
    <row r="5150" spans="1:16">
      <c r="A5150">
        <v>5149</v>
      </c>
      <c r="B5150" s="13">
        <v>8</v>
      </c>
      <c r="C5150" s="13">
        <v>3</v>
      </c>
      <c r="D5150" s="13">
        <v>12</v>
      </c>
      <c r="E5150" s="14">
        <f t="shared" si="1348"/>
        <v>215</v>
      </c>
      <c r="F5150" s="24">
        <f>'1 Solar Profile'!E5152*S$10</f>
        <v>1.3391531999999999</v>
      </c>
      <c r="G5150" s="24">
        <f>'2 Load Profile'!E5151</f>
        <v>1.0733876991488982</v>
      </c>
      <c r="H5150" s="24">
        <f t="shared" si="1340"/>
        <v>-0.26576550085110173</v>
      </c>
      <c r="I5150" s="13">
        <f t="shared" si="1341"/>
        <v>-0.26576550085110173</v>
      </c>
      <c r="J5150" s="24">
        <f t="shared" si="1342"/>
        <v>1.0733876991488982</v>
      </c>
      <c r="K5150" s="24">
        <f t="shared" si="1343"/>
        <v>0</v>
      </c>
      <c r="L5150" s="13"/>
      <c r="M5150" s="24"/>
      <c r="N5150" s="24">
        <f t="shared" si="1335"/>
        <v>0</v>
      </c>
      <c r="O5150" s="13"/>
      <c r="P5150" s="13"/>
    </row>
    <row r="5151" spans="1:16">
      <c r="A5151">
        <v>5150</v>
      </c>
      <c r="B5151" s="13">
        <v>8</v>
      </c>
      <c r="C5151" s="13">
        <v>3</v>
      </c>
      <c r="D5151" s="13">
        <v>13</v>
      </c>
      <c r="E5151" s="14">
        <f t="shared" si="1348"/>
        <v>215</v>
      </c>
      <c r="F5151" s="24">
        <f>'1 Solar Profile'!E5153*S$10</f>
        <v>2.4373361250000003</v>
      </c>
      <c r="G5151" s="24">
        <f>'2 Load Profile'!E5152</f>
        <v>1.197078850747644</v>
      </c>
      <c r="H5151" s="24">
        <f t="shared" si="1340"/>
        <v>-1.2402572742523563</v>
      </c>
      <c r="I5151" s="13">
        <f t="shared" si="1341"/>
        <v>-1.2402572742523563</v>
      </c>
      <c r="J5151" s="24">
        <f t="shared" si="1342"/>
        <v>1.197078850747644</v>
      </c>
      <c r="K5151" s="24">
        <f t="shared" si="1343"/>
        <v>0</v>
      </c>
      <c r="L5151" s="13"/>
      <c r="M5151" s="24"/>
      <c r="N5151" s="24">
        <f t="shared" si="1335"/>
        <v>0</v>
      </c>
      <c r="O5151" s="13"/>
      <c r="P5151" s="13"/>
    </row>
    <row r="5152" spans="1:16">
      <c r="A5152">
        <v>5151</v>
      </c>
      <c r="B5152" s="13">
        <v>8</v>
      </c>
      <c r="C5152" s="13">
        <v>3</v>
      </c>
      <c r="D5152" s="13">
        <v>14</v>
      </c>
      <c r="E5152" s="14">
        <f t="shared" si="1348"/>
        <v>215</v>
      </c>
      <c r="F5152" s="24">
        <f>'1 Solar Profile'!E5154*S$10</f>
        <v>2.751454125</v>
      </c>
      <c r="G5152" s="24">
        <f>'2 Load Profile'!E5153</f>
        <v>1.3838256193248351</v>
      </c>
      <c r="H5152" s="24">
        <f t="shared" si="1340"/>
        <v>-1.3676285056751649</v>
      </c>
      <c r="I5152" s="13">
        <f t="shared" si="1341"/>
        <v>-1.3676285056751649</v>
      </c>
      <c r="J5152" s="24">
        <f t="shared" si="1342"/>
        <v>1.3838256193248351</v>
      </c>
      <c r="K5152" s="24">
        <f t="shared" si="1343"/>
        <v>0</v>
      </c>
      <c r="L5152" s="13"/>
      <c r="M5152" s="24"/>
      <c r="N5152" s="24">
        <f t="shared" si="1335"/>
        <v>0</v>
      </c>
      <c r="O5152" s="13"/>
      <c r="P5152" s="13"/>
    </row>
    <row r="5153" spans="1:16">
      <c r="A5153">
        <v>5152</v>
      </c>
      <c r="B5153" s="13">
        <v>8</v>
      </c>
      <c r="C5153" s="13">
        <v>3</v>
      </c>
      <c r="D5153" s="13">
        <v>15</v>
      </c>
      <c r="E5153" s="14">
        <f t="shared" si="1348"/>
        <v>215</v>
      </c>
      <c r="F5153" s="24">
        <f>'1 Solar Profile'!E5155*S$10</f>
        <v>1.7382503250000001</v>
      </c>
      <c r="G5153" s="24">
        <f>'2 Load Profile'!E5154</f>
        <v>1.6242321011859027</v>
      </c>
      <c r="H5153" s="24">
        <f t="shared" si="1340"/>
        <v>-0.11401822381409743</v>
      </c>
      <c r="I5153" s="13">
        <f t="shared" si="1341"/>
        <v>-0.11401822381409743</v>
      </c>
      <c r="J5153" s="24">
        <f t="shared" si="1342"/>
        <v>1.6242321011859027</v>
      </c>
      <c r="K5153" s="24">
        <f t="shared" si="1343"/>
        <v>0</v>
      </c>
      <c r="L5153" s="13"/>
      <c r="M5153" s="24"/>
      <c r="N5153" s="24">
        <f t="shared" si="1335"/>
        <v>0</v>
      </c>
      <c r="O5153" s="13"/>
      <c r="P5153" s="13"/>
    </row>
    <row r="5154" spans="1:16">
      <c r="A5154">
        <v>5153</v>
      </c>
      <c r="B5154" s="13">
        <v>8</v>
      </c>
      <c r="C5154" s="13">
        <v>3</v>
      </c>
      <c r="D5154" s="13">
        <v>16</v>
      </c>
      <c r="E5154" s="14">
        <f t="shared" si="1348"/>
        <v>215</v>
      </c>
      <c r="F5154" s="24">
        <f>'1 Solar Profile'!E5156*S$10</f>
        <v>1.381188375</v>
      </c>
      <c r="G5154" s="24">
        <f>'2 Load Profile'!E5155</f>
        <v>1.9485811584876815</v>
      </c>
      <c r="H5154" s="24">
        <f t="shared" si="1340"/>
        <v>0.56739278348768152</v>
      </c>
      <c r="I5154" s="13">
        <f t="shared" si="1341"/>
        <v>0</v>
      </c>
      <c r="J5154" s="24">
        <f t="shared" si="1342"/>
        <v>1.381188375</v>
      </c>
      <c r="K5154" s="24">
        <f t="shared" si="1343"/>
        <v>0.56739278348768152</v>
      </c>
      <c r="L5154" s="13"/>
      <c r="M5154" s="24"/>
      <c r="N5154" s="24">
        <f t="shared" si="1335"/>
        <v>0</v>
      </c>
      <c r="O5154" s="13"/>
      <c r="P5154" s="13"/>
    </row>
    <row r="5155" spans="1:16">
      <c r="A5155">
        <v>5154</v>
      </c>
      <c r="B5155" s="13">
        <v>8</v>
      </c>
      <c r="C5155" s="13">
        <v>3</v>
      </c>
      <c r="D5155" s="13">
        <v>17</v>
      </c>
      <c r="E5155" s="14">
        <f t="shared" si="1348"/>
        <v>215</v>
      </c>
      <c r="F5155" s="24">
        <f>'1 Solar Profile'!E5157*S$10</f>
        <v>0.62147295000000002</v>
      </c>
      <c r="G5155" s="24">
        <f>'2 Load Profile'!E5156</f>
        <v>1.9467300728196801</v>
      </c>
      <c r="H5155" s="24">
        <f t="shared" si="1340"/>
        <v>1.3252571228196801</v>
      </c>
      <c r="I5155" s="13">
        <f t="shared" si="1341"/>
        <v>0</v>
      </c>
      <c r="J5155" s="24">
        <f t="shared" si="1342"/>
        <v>0.62147295000000002</v>
      </c>
      <c r="K5155" s="24">
        <f t="shared" si="1343"/>
        <v>1.3252571228196801</v>
      </c>
      <c r="L5155" s="13"/>
      <c r="M5155" s="24"/>
      <c r="N5155" s="24">
        <f t="shared" si="1335"/>
        <v>0</v>
      </c>
      <c r="O5155" s="13"/>
      <c r="P5155" s="13"/>
    </row>
    <row r="5156" spans="1:16">
      <c r="A5156">
        <v>5155</v>
      </c>
      <c r="B5156" s="13">
        <v>8</v>
      </c>
      <c r="C5156" s="13">
        <v>3</v>
      </c>
      <c r="D5156" s="13">
        <v>18</v>
      </c>
      <c r="E5156" s="14">
        <f t="shared" si="1348"/>
        <v>215</v>
      </c>
      <c r="F5156" s="24">
        <f>'1 Solar Profile'!E5158*S$10</f>
        <v>5.9747625000000006E-2</v>
      </c>
      <c r="G5156" s="24">
        <f>'2 Load Profile'!E5157</f>
        <v>1.9246038938726815</v>
      </c>
      <c r="H5156" s="24">
        <f t="shared" si="1340"/>
        <v>1.8648562688726815</v>
      </c>
      <c r="I5156" s="13">
        <f t="shared" si="1341"/>
        <v>0</v>
      </c>
      <c r="J5156" s="24">
        <f t="shared" si="1342"/>
        <v>5.9747625000000006E-2</v>
      </c>
      <c r="K5156" s="24">
        <f t="shared" si="1343"/>
        <v>1.8648562688726815</v>
      </c>
      <c r="L5156" s="13"/>
      <c r="M5156" s="24"/>
      <c r="N5156" s="24">
        <f t="shared" si="1335"/>
        <v>0</v>
      </c>
      <c r="O5156" s="13"/>
      <c r="P5156" s="13"/>
    </row>
    <row r="5157" spans="1:16">
      <c r="A5157">
        <v>5156</v>
      </c>
      <c r="B5157" s="13">
        <v>8</v>
      </c>
      <c r="C5157" s="13">
        <v>3</v>
      </c>
      <c r="D5157" s="13">
        <v>19</v>
      </c>
      <c r="E5157" s="14">
        <f t="shared" si="1348"/>
        <v>215</v>
      </c>
      <c r="F5157" s="24">
        <f>'1 Solar Profile'!E5159*S$10</f>
        <v>0</v>
      </c>
      <c r="G5157" s="24">
        <f>'2 Load Profile'!E5158</f>
        <v>1.9464879429900224</v>
      </c>
      <c r="H5157" s="24">
        <f t="shared" si="1340"/>
        <v>1.9464879429900224</v>
      </c>
      <c r="I5157" s="13">
        <f t="shared" si="1341"/>
        <v>0</v>
      </c>
      <c r="J5157" s="24">
        <f t="shared" si="1342"/>
        <v>0</v>
      </c>
      <c r="K5157" s="24">
        <f t="shared" si="1343"/>
        <v>1.9464879429900224</v>
      </c>
      <c r="L5157" s="13"/>
      <c r="M5157" s="24"/>
      <c r="N5157" s="24">
        <f t="shared" si="1335"/>
        <v>0</v>
      </c>
      <c r="O5157" s="13"/>
      <c r="P5157" s="13"/>
    </row>
    <row r="5158" spans="1:16">
      <c r="A5158">
        <v>5157</v>
      </c>
      <c r="B5158" s="13">
        <v>8</v>
      </c>
      <c r="C5158" s="13">
        <v>3</v>
      </c>
      <c r="D5158" s="13">
        <v>20</v>
      </c>
      <c r="E5158" s="14">
        <f t="shared" si="1348"/>
        <v>215</v>
      </c>
      <c r="F5158" s="24">
        <f>'1 Solar Profile'!E5160*S$10</f>
        <v>0</v>
      </c>
      <c r="G5158" s="24">
        <f>'2 Load Profile'!E5159</f>
        <v>1.9187453756625512</v>
      </c>
      <c r="H5158" s="24">
        <f t="shared" si="1340"/>
        <v>1.9187453756625512</v>
      </c>
      <c r="I5158" s="13">
        <f t="shared" si="1341"/>
        <v>0</v>
      </c>
      <c r="J5158" s="24">
        <f t="shared" si="1342"/>
        <v>0</v>
      </c>
      <c r="K5158" s="24">
        <f t="shared" si="1343"/>
        <v>1.9187453756625512</v>
      </c>
      <c r="L5158" s="13"/>
      <c r="M5158" s="24"/>
      <c r="N5158" s="24">
        <f t="shared" si="1335"/>
        <v>0</v>
      </c>
      <c r="O5158" s="24"/>
      <c r="P5158" s="24"/>
    </row>
    <row r="5159" spans="1:16">
      <c r="A5159">
        <v>5158</v>
      </c>
      <c r="B5159" s="13">
        <v>8</v>
      </c>
      <c r="C5159" s="13">
        <v>3</v>
      </c>
      <c r="D5159" s="13">
        <v>21</v>
      </c>
      <c r="E5159" s="14">
        <f t="shared" si="1348"/>
        <v>215</v>
      </c>
      <c r="F5159" s="24">
        <f>'1 Solar Profile'!E5161*S$10</f>
        <v>0</v>
      </c>
      <c r="G5159" s="24">
        <f>'2 Load Profile'!E5160</f>
        <v>1.4971406728794387</v>
      </c>
      <c r="H5159" s="24">
        <f t="shared" si="1340"/>
        <v>1.4971406728794387</v>
      </c>
      <c r="I5159" s="13">
        <f t="shared" si="1341"/>
        <v>0</v>
      </c>
      <c r="J5159" s="24">
        <f t="shared" si="1342"/>
        <v>0</v>
      </c>
      <c r="K5159" s="24">
        <f t="shared" si="1343"/>
        <v>1.4971406728794387</v>
      </c>
      <c r="L5159" s="13"/>
      <c r="M5159" s="24"/>
      <c r="N5159" s="24">
        <f t="shared" si="1335"/>
        <v>0</v>
      </c>
      <c r="O5159" s="13"/>
      <c r="P5159" s="13"/>
    </row>
    <row r="5160" spans="1:16">
      <c r="A5160">
        <v>5159</v>
      </c>
      <c r="B5160" s="13">
        <v>8</v>
      </c>
      <c r="C5160" s="13">
        <v>3</v>
      </c>
      <c r="D5160" s="13">
        <v>22</v>
      </c>
      <c r="E5160" s="14">
        <f t="shared" si="1348"/>
        <v>215</v>
      </c>
      <c r="F5160" s="24">
        <f>'1 Solar Profile'!E5162*S$10</f>
        <v>0</v>
      </c>
      <c r="G5160" s="24">
        <f>'2 Load Profile'!E5161</f>
        <v>1.0550344374645821</v>
      </c>
      <c r="H5160" s="24">
        <f t="shared" si="1340"/>
        <v>1.0550344374645821</v>
      </c>
      <c r="I5160" s="13">
        <f t="shared" si="1341"/>
        <v>0</v>
      </c>
      <c r="J5160" s="24">
        <f t="shared" si="1342"/>
        <v>0</v>
      </c>
      <c r="K5160" s="24">
        <f t="shared" si="1343"/>
        <v>1.0550344374645821</v>
      </c>
      <c r="L5160" s="13"/>
      <c r="M5160" s="24"/>
      <c r="N5160" s="24">
        <f t="shared" si="1335"/>
        <v>0</v>
      </c>
      <c r="O5160" s="13"/>
      <c r="P5160" s="13"/>
    </row>
    <row r="5161" spans="1:16">
      <c r="A5161">
        <v>5160</v>
      </c>
      <c r="B5161" s="13">
        <v>8</v>
      </c>
      <c r="C5161" s="13">
        <v>3</v>
      </c>
      <c r="D5161" s="13">
        <v>23</v>
      </c>
      <c r="E5161" s="14">
        <f t="shared" si="1348"/>
        <v>215</v>
      </c>
      <c r="F5161" s="24">
        <f>'1 Solar Profile'!E5163*S$10</f>
        <v>0</v>
      </c>
      <c r="G5161" s="24">
        <f>'2 Load Profile'!E5162</f>
        <v>0.63085248745550815</v>
      </c>
      <c r="H5161" s="24">
        <f t="shared" si="1340"/>
        <v>0.63085248745550815</v>
      </c>
      <c r="I5161" s="13">
        <f t="shared" si="1341"/>
        <v>0</v>
      </c>
      <c r="J5161" s="24">
        <f t="shared" si="1342"/>
        <v>0</v>
      </c>
      <c r="K5161" s="24">
        <f t="shared" si="1343"/>
        <v>0.63085248745550815</v>
      </c>
      <c r="L5161" s="13">
        <f t="shared" ref="L5161" si="1349">SUM(I5138:I5161)</f>
        <v>-7.6374400475837838</v>
      </c>
      <c r="M5161" s="24">
        <f t="shared" ref="M5161" si="1350">SUMIF(H5138:H5161,"&gt;0",H5138:H5161)</f>
        <v>13.878312200844571</v>
      </c>
      <c r="N5161" s="24">
        <f t="shared" ref="N5161:N5224" si="1351">M5161+L5161</f>
        <v>6.2408721532607867</v>
      </c>
      <c r="O5161" s="13">
        <f t="shared" ref="O5161" si="1352">IF(M5161&gt;(L5161*-1),(M5161+L5161)*S$12,0)</f>
        <v>0.87819680679039813</v>
      </c>
      <c r="P5161" s="13">
        <f t="shared" ref="P5161" si="1353">IF(M5161&lt;(L5161*-1),(M5161+L5161)*S$14,0)</f>
        <v>0</v>
      </c>
    </row>
    <row r="5162" spans="1:16">
      <c r="A5162">
        <v>5161</v>
      </c>
      <c r="B5162" s="13">
        <v>8</v>
      </c>
      <c r="C5162" s="13">
        <v>4</v>
      </c>
      <c r="D5162" s="13">
        <v>0</v>
      </c>
      <c r="E5162" s="14">
        <f t="shared" si="1348"/>
        <v>216</v>
      </c>
      <c r="F5162" s="24">
        <f>'1 Solar Profile'!E5164*S$10</f>
        <v>0</v>
      </c>
      <c r="G5162" s="24">
        <f>'2 Load Profile'!E5163</f>
        <v>0.46649619670333298</v>
      </c>
      <c r="H5162" s="24">
        <f t="shared" si="1340"/>
        <v>0.46649619670333298</v>
      </c>
      <c r="I5162" s="13">
        <f t="shared" si="1341"/>
        <v>0</v>
      </c>
      <c r="J5162" s="24">
        <f t="shared" si="1342"/>
        <v>0</v>
      </c>
      <c r="K5162" s="24">
        <f t="shared" si="1343"/>
        <v>0.46649619670333298</v>
      </c>
      <c r="L5162" s="13"/>
      <c r="M5162" s="24"/>
      <c r="N5162" s="24">
        <f t="shared" si="1351"/>
        <v>0</v>
      </c>
      <c r="O5162" s="13"/>
      <c r="P5162" s="13"/>
    </row>
    <row r="5163" spans="1:16">
      <c r="A5163">
        <v>5162</v>
      </c>
      <c r="B5163" s="13">
        <v>8</v>
      </c>
      <c r="C5163" s="13">
        <v>4</v>
      </c>
      <c r="D5163" s="13">
        <v>1</v>
      </c>
      <c r="E5163" s="14">
        <f t="shared" si="1348"/>
        <v>216</v>
      </c>
      <c r="F5163" s="24">
        <f>'1 Solar Profile'!E5165*S$10</f>
        <v>0</v>
      </c>
      <c r="G5163" s="24">
        <f>'2 Load Profile'!E5164</f>
        <v>0.41871424158059856</v>
      </c>
      <c r="H5163" s="24">
        <f t="shared" si="1340"/>
        <v>0.41871424158059856</v>
      </c>
      <c r="I5163" s="13">
        <f t="shared" si="1341"/>
        <v>0</v>
      </c>
      <c r="J5163" s="24">
        <f t="shared" si="1342"/>
        <v>0</v>
      </c>
      <c r="K5163" s="24">
        <f t="shared" si="1343"/>
        <v>0.41871424158059856</v>
      </c>
      <c r="L5163" s="13"/>
      <c r="M5163" s="24"/>
      <c r="N5163" s="24">
        <f t="shared" si="1351"/>
        <v>0</v>
      </c>
      <c r="O5163" s="13"/>
      <c r="P5163" s="13"/>
    </row>
    <row r="5164" spans="1:16">
      <c r="A5164">
        <v>5163</v>
      </c>
      <c r="B5164" s="13">
        <v>8</v>
      </c>
      <c r="C5164" s="13">
        <v>4</v>
      </c>
      <c r="D5164" s="13">
        <v>2</v>
      </c>
      <c r="E5164" s="14">
        <f t="shared" si="1348"/>
        <v>216</v>
      </c>
      <c r="F5164" s="24">
        <f>'1 Solar Profile'!E5166*S$10</f>
        <v>0</v>
      </c>
      <c r="G5164" s="24">
        <f>'2 Load Profile'!E5165</f>
        <v>0.4080967875693548</v>
      </c>
      <c r="H5164" s="24">
        <f t="shared" si="1340"/>
        <v>0.4080967875693548</v>
      </c>
      <c r="I5164" s="13">
        <f t="shared" si="1341"/>
        <v>0</v>
      </c>
      <c r="J5164" s="24">
        <f t="shared" si="1342"/>
        <v>0</v>
      </c>
      <c r="K5164" s="24">
        <f t="shared" si="1343"/>
        <v>0.4080967875693548</v>
      </c>
      <c r="L5164" s="13"/>
      <c r="M5164" s="24"/>
      <c r="N5164" s="24">
        <f t="shared" si="1351"/>
        <v>0</v>
      </c>
      <c r="O5164" s="13"/>
      <c r="P5164" s="13"/>
    </row>
    <row r="5165" spans="1:16">
      <c r="A5165">
        <v>5164</v>
      </c>
      <c r="B5165" s="13">
        <v>8</v>
      </c>
      <c r="C5165" s="13">
        <v>4</v>
      </c>
      <c r="D5165" s="13">
        <v>3</v>
      </c>
      <c r="E5165" s="14">
        <f t="shared" si="1348"/>
        <v>216</v>
      </c>
      <c r="F5165" s="24">
        <f>'1 Solar Profile'!E5167*S$10</f>
        <v>0</v>
      </c>
      <c r="G5165" s="24">
        <f>'2 Load Profile'!E5166</f>
        <v>0.40683192025014259</v>
      </c>
      <c r="H5165" s="24">
        <f t="shared" si="1340"/>
        <v>0.40683192025014259</v>
      </c>
      <c r="I5165" s="13">
        <f t="shared" si="1341"/>
        <v>0</v>
      </c>
      <c r="J5165" s="24">
        <f t="shared" si="1342"/>
        <v>0</v>
      </c>
      <c r="K5165" s="24">
        <f t="shared" si="1343"/>
        <v>0.40683192025014259</v>
      </c>
      <c r="L5165" s="13"/>
      <c r="M5165" s="24"/>
      <c r="N5165" s="24">
        <f t="shared" si="1351"/>
        <v>0</v>
      </c>
      <c r="O5165" s="13"/>
      <c r="P5165" s="13"/>
    </row>
    <row r="5166" spans="1:16">
      <c r="A5166">
        <v>5165</v>
      </c>
      <c r="B5166" s="13">
        <v>8</v>
      </c>
      <c r="C5166" s="13">
        <v>4</v>
      </c>
      <c r="D5166" s="13">
        <v>4</v>
      </c>
      <c r="E5166" s="14">
        <f t="shared" si="1348"/>
        <v>216</v>
      </c>
      <c r="F5166" s="24">
        <f>'1 Solar Profile'!E5168*S$10</f>
        <v>0</v>
      </c>
      <c r="G5166" s="24">
        <f>'2 Load Profile'!E5167</f>
        <v>0.45112759422760157</v>
      </c>
      <c r="H5166" s="24">
        <f t="shared" si="1340"/>
        <v>0.45112759422760157</v>
      </c>
      <c r="I5166" s="13">
        <f t="shared" si="1341"/>
        <v>0</v>
      </c>
      <c r="J5166" s="24">
        <f t="shared" si="1342"/>
        <v>0</v>
      </c>
      <c r="K5166" s="24">
        <f t="shared" si="1343"/>
        <v>0.45112759422760157</v>
      </c>
      <c r="L5166" s="13"/>
      <c r="M5166" s="24"/>
      <c r="N5166" s="24">
        <f t="shared" si="1351"/>
        <v>0</v>
      </c>
      <c r="O5166" s="13"/>
      <c r="P5166" s="13"/>
    </row>
    <row r="5167" spans="1:16">
      <c r="A5167">
        <v>5166</v>
      </c>
      <c r="B5167" s="13">
        <v>8</v>
      </c>
      <c r="C5167" s="13">
        <v>4</v>
      </c>
      <c r="D5167" s="13">
        <v>5</v>
      </c>
      <c r="E5167" s="14">
        <f t="shared" si="1348"/>
        <v>216</v>
      </c>
      <c r="F5167" s="24">
        <f>'1 Solar Profile'!E5169*S$10</f>
        <v>0.14186497499999998</v>
      </c>
      <c r="G5167" s="24">
        <f>'2 Load Profile'!E5168</f>
        <v>0.58752329060832054</v>
      </c>
      <c r="H5167" s="24">
        <f t="shared" si="1340"/>
        <v>0.44565831560832059</v>
      </c>
      <c r="I5167" s="13">
        <f t="shared" si="1341"/>
        <v>0</v>
      </c>
      <c r="J5167" s="24">
        <f t="shared" si="1342"/>
        <v>0.14186497499999998</v>
      </c>
      <c r="K5167" s="24">
        <f t="shared" si="1343"/>
        <v>0.44565831560832059</v>
      </c>
      <c r="L5167" s="13"/>
      <c r="M5167" s="24"/>
      <c r="N5167" s="24">
        <f t="shared" si="1351"/>
        <v>0</v>
      </c>
      <c r="O5167" s="13"/>
      <c r="P5167" s="13"/>
    </row>
    <row r="5168" spans="1:16">
      <c r="A5168">
        <v>5167</v>
      </c>
      <c r="B5168" s="13">
        <v>8</v>
      </c>
      <c r="C5168" s="13">
        <v>4</v>
      </c>
      <c r="D5168" s="13">
        <v>6</v>
      </c>
      <c r="E5168" s="14">
        <f t="shared" si="1348"/>
        <v>216</v>
      </c>
      <c r="F5168" s="24">
        <f>'1 Solar Profile'!E5170*S$10</f>
        <v>0.65612767499999991</v>
      </c>
      <c r="G5168" s="24">
        <f>'2 Load Profile'!E5169</f>
        <v>0.78205234088948405</v>
      </c>
      <c r="H5168" s="24">
        <f t="shared" si="1340"/>
        <v>0.12592466588948414</v>
      </c>
      <c r="I5168" s="13">
        <f t="shared" si="1341"/>
        <v>0</v>
      </c>
      <c r="J5168" s="24">
        <f t="shared" si="1342"/>
        <v>0.65612767499999991</v>
      </c>
      <c r="K5168" s="24">
        <f t="shared" si="1343"/>
        <v>0.12592466588948414</v>
      </c>
      <c r="L5168" s="13"/>
      <c r="M5168" s="24"/>
      <c r="N5168" s="24">
        <f t="shared" si="1351"/>
        <v>0</v>
      </c>
      <c r="O5168" s="13"/>
      <c r="P5168" s="13"/>
    </row>
    <row r="5169" spans="1:16">
      <c r="A5169">
        <v>5168</v>
      </c>
      <c r="B5169" s="13">
        <v>8</v>
      </c>
      <c r="C5169" s="13">
        <v>4</v>
      </c>
      <c r="D5169" s="13">
        <v>7</v>
      </c>
      <c r="E5169" s="14">
        <f t="shared" si="1348"/>
        <v>216</v>
      </c>
      <c r="F5169" s="24">
        <f>'1 Solar Profile'!E5171*S$10</f>
        <v>0.44580375</v>
      </c>
      <c r="G5169" s="24">
        <f>'2 Load Profile'!E5170</f>
        <v>0.72421936238358797</v>
      </c>
      <c r="H5169" s="24">
        <f t="shared" si="1340"/>
        <v>0.27841561238358797</v>
      </c>
      <c r="I5169" s="13">
        <f t="shared" si="1341"/>
        <v>0</v>
      </c>
      <c r="J5169" s="24">
        <f t="shared" si="1342"/>
        <v>0.44580375</v>
      </c>
      <c r="K5169" s="24">
        <f t="shared" si="1343"/>
        <v>0.27841561238358797</v>
      </c>
      <c r="L5169" s="13"/>
      <c r="M5169" s="24"/>
      <c r="N5169" s="24">
        <f t="shared" si="1351"/>
        <v>0</v>
      </c>
      <c r="O5169" s="13"/>
      <c r="P5169" s="13"/>
    </row>
    <row r="5170" spans="1:16">
      <c r="A5170">
        <v>5169</v>
      </c>
      <c r="B5170" s="13">
        <v>8</v>
      </c>
      <c r="C5170" s="13">
        <v>4</v>
      </c>
      <c r="D5170" s="13">
        <v>8</v>
      </c>
      <c r="E5170" s="14">
        <f t="shared" si="1348"/>
        <v>216</v>
      </c>
      <c r="F5170" s="24">
        <f>'1 Solar Profile'!E5172*S$10</f>
        <v>0.40927792499999999</v>
      </c>
      <c r="G5170" s="24">
        <f>'2 Load Profile'!E5171</f>
        <v>0.65235985667591989</v>
      </c>
      <c r="H5170" s="24">
        <f t="shared" si="1340"/>
        <v>0.2430819316759199</v>
      </c>
      <c r="I5170" s="13">
        <f t="shared" si="1341"/>
        <v>0</v>
      </c>
      <c r="J5170" s="24">
        <f t="shared" si="1342"/>
        <v>0.40927792499999999</v>
      </c>
      <c r="K5170" s="24">
        <f t="shared" si="1343"/>
        <v>0.2430819316759199</v>
      </c>
      <c r="L5170" s="13"/>
      <c r="M5170" s="24"/>
      <c r="N5170" s="24">
        <f t="shared" si="1351"/>
        <v>0</v>
      </c>
      <c r="O5170" s="13"/>
      <c r="P5170" s="13"/>
    </row>
    <row r="5171" spans="1:16">
      <c r="A5171">
        <v>5170</v>
      </c>
      <c r="B5171" s="13">
        <v>8</v>
      </c>
      <c r="C5171" s="13">
        <v>4</v>
      </c>
      <c r="D5171" s="13">
        <v>9</v>
      </c>
      <c r="E5171" s="14">
        <f t="shared" si="1348"/>
        <v>216</v>
      </c>
      <c r="F5171" s="24">
        <f>'1 Solar Profile'!E5173*S$10</f>
        <v>2.0213502749999996</v>
      </c>
      <c r="G5171" s="24">
        <f>'2 Load Profile'!E5172</f>
        <v>0.65592710847583036</v>
      </c>
      <c r="H5171" s="24">
        <f t="shared" si="1340"/>
        <v>-1.3654231665241694</v>
      </c>
      <c r="I5171" s="13">
        <f t="shared" si="1341"/>
        <v>-1.3654231665241694</v>
      </c>
      <c r="J5171" s="24">
        <f t="shared" si="1342"/>
        <v>0.65592710847583025</v>
      </c>
      <c r="K5171" s="24">
        <f t="shared" si="1343"/>
        <v>0</v>
      </c>
      <c r="L5171" s="13"/>
      <c r="M5171" s="24"/>
      <c r="N5171" s="24">
        <f t="shared" si="1351"/>
        <v>0</v>
      </c>
      <c r="O5171" s="13"/>
      <c r="P5171" s="13"/>
    </row>
    <row r="5172" spans="1:16">
      <c r="A5172">
        <v>5171</v>
      </c>
      <c r="B5172" s="13">
        <v>8</v>
      </c>
      <c r="C5172" s="13">
        <v>4</v>
      </c>
      <c r="D5172" s="13">
        <v>10</v>
      </c>
      <c r="E5172" s="14">
        <f t="shared" si="1348"/>
        <v>216</v>
      </c>
      <c r="F5172" s="24">
        <f>'1 Solar Profile'!E5174*S$10</f>
        <v>2.995894125</v>
      </c>
      <c r="G5172" s="24">
        <f>'2 Load Profile'!E5173</f>
        <v>0.6691475585650245</v>
      </c>
      <c r="H5172" s="24">
        <f t="shared" si="1340"/>
        <v>-2.3267465664349753</v>
      </c>
      <c r="I5172" s="13">
        <f t="shared" si="1341"/>
        <v>-2.3267465664349753</v>
      </c>
      <c r="J5172" s="24">
        <f t="shared" si="1342"/>
        <v>0.66914755856502461</v>
      </c>
      <c r="K5172" s="24">
        <f t="shared" si="1343"/>
        <v>0</v>
      </c>
      <c r="L5172" s="13"/>
      <c r="M5172" s="24"/>
      <c r="N5172" s="24">
        <f t="shared" si="1351"/>
        <v>0</v>
      </c>
      <c r="O5172" s="13"/>
      <c r="P5172" s="13"/>
    </row>
    <row r="5173" spans="1:16">
      <c r="A5173">
        <v>5172</v>
      </c>
      <c r="B5173" s="13">
        <v>8</v>
      </c>
      <c r="C5173" s="13">
        <v>4</v>
      </c>
      <c r="D5173" s="13">
        <v>11</v>
      </c>
      <c r="E5173" s="14">
        <f t="shared" si="1348"/>
        <v>216</v>
      </c>
      <c r="F5173" s="24">
        <f>'1 Solar Profile'!E5175*S$10</f>
        <v>1.5752252250000001</v>
      </c>
      <c r="G5173" s="24">
        <f>'2 Load Profile'!E5174</f>
        <v>0.71852800951451989</v>
      </c>
      <c r="H5173" s="24">
        <f t="shared" si="1340"/>
        <v>-0.85669721548548017</v>
      </c>
      <c r="I5173" s="13">
        <f t="shared" si="1341"/>
        <v>-0.85669721548548017</v>
      </c>
      <c r="J5173" s="24">
        <f t="shared" si="1342"/>
        <v>0.71852800951451989</v>
      </c>
      <c r="K5173" s="24">
        <f t="shared" si="1343"/>
        <v>0</v>
      </c>
      <c r="L5173" s="13"/>
      <c r="M5173" s="24"/>
      <c r="N5173" s="24">
        <f t="shared" si="1351"/>
        <v>0</v>
      </c>
      <c r="O5173" s="13"/>
      <c r="P5173" s="13"/>
    </row>
    <row r="5174" spans="1:16">
      <c r="A5174">
        <v>5173</v>
      </c>
      <c r="B5174" s="13">
        <v>8</v>
      </c>
      <c r="C5174" s="13">
        <v>4</v>
      </c>
      <c r="D5174" s="13">
        <v>12</v>
      </c>
      <c r="E5174" s="14">
        <f t="shared" si="1348"/>
        <v>216</v>
      </c>
      <c r="F5174" s="24">
        <f>'1 Solar Profile'!E5176*S$10</f>
        <v>0.28685317499999996</v>
      </c>
      <c r="G5174" s="24">
        <f>'2 Load Profile'!E5175</f>
        <v>0.90351782057995367</v>
      </c>
      <c r="H5174" s="24">
        <f t="shared" si="1340"/>
        <v>0.61666464557995371</v>
      </c>
      <c r="I5174" s="13">
        <f t="shared" si="1341"/>
        <v>0</v>
      </c>
      <c r="J5174" s="24">
        <f t="shared" si="1342"/>
        <v>0.28685317499999996</v>
      </c>
      <c r="K5174" s="24">
        <f t="shared" si="1343"/>
        <v>0.61666464557995371</v>
      </c>
      <c r="L5174" s="13"/>
      <c r="M5174" s="24"/>
      <c r="N5174" s="24">
        <f t="shared" si="1351"/>
        <v>0</v>
      </c>
      <c r="O5174" s="13"/>
      <c r="P5174" s="13"/>
    </row>
    <row r="5175" spans="1:16">
      <c r="A5175">
        <v>5174</v>
      </c>
      <c r="B5175" s="13">
        <v>8</v>
      </c>
      <c r="C5175" s="13">
        <v>4</v>
      </c>
      <c r="D5175" s="13">
        <v>13</v>
      </c>
      <c r="E5175" s="14">
        <f t="shared" si="1348"/>
        <v>216</v>
      </c>
      <c r="F5175" s="24">
        <f>'1 Solar Profile'!E5177*S$10</f>
        <v>0.36650092500000003</v>
      </c>
      <c r="G5175" s="24">
        <f>'2 Load Profile'!E5176</f>
        <v>1.0849785389897424</v>
      </c>
      <c r="H5175" s="24">
        <f t="shared" si="1340"/>
        <v>0.71847761398974241</v>
      </c>
      <c r="I5175" s="13">
        <f t="shared" si="1341"/>
        <v>0</v>
      </c>
      <c r="J5175" s="24">
        <f t="shared" si="1342"/>
        <v>0.36650092500000003</v>
      </c>
      <c r="K5175" s="24">
        <f t="shared" si="1343"/>
        <v>0.71847761398974241</v>
      </c>
      <c r="L5175" s="13"/>
      <c r="M5175" s="24"/>
      <c r="N5175" s="24">
        <f t="shared" si="1351"/>
        <v>0</v>
      </c>
      <c r="O5175" s="13"/>
      <c r="P5175" s="13"/>
    </row>
    <row r="5176" spans="1:16">
      <c r="A5176">
        <v>5175</v>
      </c>
      <c r="B5176" s="13">
        <v>8</v>
      </c>
      <c r="C5176" s="13">
        <v>4</v>
      </c>
      <c r="D5176" s="13">
        <v>14</v>
      </c>
      <c r="E5176" s="14">
        <f t="shared" si="1348"/>
        <v>216</v>
      </c>
      <c r="F5176" s="24">
        <f>'1 Solar Profile'!E5178*S$10</f>
        <v>2.2463279999999997</v>
      </c>
      <c r="G5176" s="24">
        <f>'2 Load Profile'!E5177</f>
        <v>1.316544768853136</v>
      </c>
      <c r="H5176" s="24">
        <f t="shared" si="1340"/>
        <v>-0.92978323114686368</v>
      </c>
      <c r="I5176" s="13">
        <f t="shared" si="1341"/>
        <v>-0.92978323114686368</v>
      </c>
      <c r="J5176" s="24">
        <f t="shared" si="1342"/>
        <v>1.316544768853136</v>
      </c>
      <c r="K5176" s="24">
        <f t="shared" si="1343"/>
        <v>0</v>
      </c>
      <c r="L5176" s="13"/>
      <c r="M5176" s="24"/>
      <c r="N5176" s="24">
        <f t="shared" si="1351"/>
        <v>0</v>
      </c>
      <c r="O5176" s="13"/>
      <c r="P5176" s="13"/>
    </row>
    <row r="5177" spans="1:16">
      <c r="A5177">
        <v>5176</v>
      </c>
      <c r="B5177" s="13">
        <v>8</v>
      </c>
      <c r="C5177" s="13">
        <v>4</v>
      </c>
      <c r="D5177" s="13">
        <v>15</v>
      </c>
      <c r="E5177" s="14">
        <f t="shared" si="1348"/>
        <v>216</v>
      </c>
      <c r="F5177" s="24">
        <f>'1 Solar Profile'!E5179*S$10</f>
        <v>1.3246899749999999</v>
      </c>
      <c r="G5177" s="24">
        <f>'2 Load Profile'!E5178</f>
        <v>1.6371014786923501</v>
      </c>
      <c r="H5177" s="24">
        <f t="shared" si="1340"/>
        <v>0.31241150369235027</v>
      </c>
      <c r="I5177" s="13">
        <f t="shared" si="1341"/>
        <v>0</v>
      </c>
      <c r="J5177" s="24">
        <f t="shared" si="1342"/>
        <v>1.3246899749999999</v>
      </c>
      <c r="K5177" s="24">
        <f t="shared" si="1343"/>
        <v>0.31241150369235027</v>
      </c>
      <c r="L5177" s="13"/>
      <c r="M5177" s="24"/>
      <c r="N5177" s="24">
        <f t="shared" si="1351"/>
        <v>0</v>
      </c>
      <c r="O5177" s="13"/>
      <c r="P5177" s="13"/>
    </row>
    <row r="5178" spans="1:16">
      <c r="A5178">
        <v>5177</v>
      </c>
      <c r="B5178" s="13">
        <v>8</v>
      </c>
      <c r="C5178" s="13">
        <v>4</v>
      </c>
      <c r="D5178" s="13">
        <v>16</v>
      </c>
      <c r="E5178" s="14">
        <f t="shared" si="1348"/>
        <v>216</v>
      </c>
      <c r="F5178" s="24">
        <f>'1 Solar Profile'!E5180*S$10</f>
        <v>0.67098464999999996</v>
      </c>
      <c r="G5178" s="24">
        <f>'2 Load Profile'!E5179</f>
        <v>2.0587787159253428</v>
      </c>
      <c r="H5178" s="24">
        <f t="shared" si="1340"/>
        <v>1.3877940659253429</v>
      </c>
      <c r="I5178" s="13">
        <f t="shared" si="1341"/>
        <v>0</v>
      </c>
      <c r="J5178" s="24">
        <f t="shared" si="1342"/>
        <v>0.67098464999999996</v>
      </c>
      <c r="K5178" s="24">
        <f t="shared" si="1343"/>
        <v>1.3877940659253429</v>
      </c>
      <c r="L5178" s="13"/>
      <c r="M5178" s="24"/>
      <c r="N5178" s="24">
        <f t="shared" si="1351"/>
        <v>0</v>
      </c>
      <c r="O5178" s="13"/>
      <c r="P5178" s="13"/>
    </row>
    <row r="5179" spans="1:16">
      <c r="A5179">
        <v>5178</v>
      </c>
      <c r="B5179" s="13">
        <v>8</v>
      </c>
      <c r="C5179" s="13">
        <v>4</v>
      </c>
      <c r="D5179" s="13">
        <v>17</v>
      </c>
      <c r="E5179" s="14">
        <f t="shared" si="1348"/>
        <v>216</v>
      </c>
      <c r="F5179" s="24">
        <f>'1 Solar Profile'!E5181*S$10</f>
        <v>0.43910684999999999</v>
      </c>
      <c r="G5179" s="24">
        <f>'2 Load Profile'!E5180</f>
        <v>2.0657765537433979</v>
      </c>
      <c r="H5179" s="24">
        <f t="shared" si="1340"/>
        <v>1.6266697037433979</v>
      </c>
      <c r="I5179" s="13">
        <f t="shared" si="1341"/>
        <v>0</v>
      </c>
      <c r="J5179" s="24">
        <f t="shared" si="1342"/>
        <v>0.43910684999999999</v>
      </c>
      <c r="K5179" s="24">
        <f t="shared" si="1343"/>
        <v>1.6266697037433979</v>
      </c>
      <c r="L5179" s="13"/>
      <c r="M5179" s="24"/>
      <c r="N5179" s="24">
        <f t="shared" si="1351"/>
        <v>0</v>
      </c>
      <c r="O5179" s="13"/>
      <c r="P5179" s="13"/>
    </row>
    <row r="5180" spans="1:16">
      <c r="A5180">
        <v>5179</v>
      </c>
      <c r="B5180" s="13">
        <v>8</v>
      </c>
      <c r="C5180" s="13">
        <v>4</v>
      </c>
      <c r="D5180" s="13">
        <v>18</v>
      </c>
      <c r="E5180" s="14">
        <f t="shared" si="1348"/>
        <v>216</v>
      </c>
      <c r="F5180" s="24">
        <f>'1 Solar Profile'!E5182*S$10</f>
        <v>7.0558424999999994E-2</v>
      </c>
      <c r="G5180" s="24">
        <f>'2 Load Profile'!E5181</f>
        <v>2.0351867622562803</v>
      </c>
      <c r="H5180" s="24">
        <f t="shared" si="1340"/>
        <v>1.9646283372562803</v>
      </c>
      <c r="I5180" s="13">
        <f t="shared" si="1341"/>
        <v>0</v>
      </c>
      <c r="J5180" s="24">
        <f t="shared" si="1342"/>
        <v>7.0558424999999994E-2</v>
      </c>
      <c r="K5180" s="24">
        <f t="shared" si="1343"/>
        <v>1.9646283372562803</v>
      </c>
      <c r="L5180" s="13"/>
      <c r="M5180" s="24"/>
      <c r="N5180" s="24">
        <f t="shared" si="1351"/>
        <v>0</v>
      </c>
      <c r="O5180" s="13"/>
      <c r="P5180" s="13"/>
    </row>
    <row r="5181" spans="1:16">
      <c r="A5181">
        <v>5180</v>
      </c>
      <c r="B5181" s="13">
        <v>8</v>
      </c>
      <c r="C5181" s="13">
        <v>4</v>
      </c>
      <c r="D5181" s="13">
        <v>19</v>
      </c>
      <c r="E5181" s="14">
        <f t="shared" si="1348"/>
        <v>216</v>
      </c>
      <c r="F5181" s="24">
        <f>'1 Solar Profile'!E5183*S$10</f>
        <v>0</v>
      </c>
      <c r="G5181" s="24">
        <f>'2 Load Profile'!E5182</f>
        <v>2.0617722010271904</v>
      </c>
      <c r="H5181" s="24">
        <f t="shared" si="1340"/>
        <v>2.0617722010271904</v>
      </c>
      <c r="I5181" s="13">
        <f t="shared" si="1341"/>
        <v>0</v>
      </c>
      <c r="J5181" s="24">
        <f t="shared" si="1342"/>
        <v>0</v>
      </c>
      <c r="K5181" s="24">
        <f t="shared" si="1343"/>
        <v>2.0617722010271904</v>
      </c>
      <c r="L5181" s="13"/>
      <c r="M5181" s="24"/>
      <c r="N5181" s="24">
        <f t="shared" si="1351"/>
        <v>0</v>
      </c>
      <c r="O5181" s="13"/>
      <c r="P5181" s="13"/>
    </row>
    <row r="5182" spans="1:16">
      <c r="A5182">
        <v>5181</v>
      </c>
      <c r="B5182" s="13">
        <v>8</v>
      </c>
      <c r="C5182" s="13">
        <v>4</v>
      </c>
      <c r="D5182" s="13">
        <v>20</v>
      </c>
      <c r="E5182" s="14">
        <f t="shared" si="1348"/>
        <v>216</v>
      </c>
      <c r="F5182" s="24">
        <f>'1 Solar Profile'!E5184*S$10</f>
        <v>0</v>
      </c>
      <c r="G5182" s="24">
        <f>'2 Load Profile'!E5183</f>
        <v>2.0293328302387339</v>
      </c>
      <c r="H5182" s="24">
        <f t="shared" si="1340"/>
        <v>2.0293328302387339</v>
      </c>
      <c r="I5182" s="13">
        <f t="shared" si="1341"/>
        <v>0</v>
      </c>
      <c r="J5182" s="24">
        <f t="shared" si="1342"/>
        <v>0</v>
      </c>
      <c r="K5182" s="24">
        <f t="shared" si="1343"/>
        <v>2.0293328302387339</v>
      </c>
      <c r="L5182" s="13"/>
      <c r="M5182" s="24"/>
      <c r="N5182" s="24">
        <f t="shared" si="1351"/>
        <v>0</v>
      </c>
      <c r="O5182" s="24"/>
      <c r="P5182" s="24"/>
    </row>
    <row r="5183" spans="1:16">
      <c r="A5183">
        <v>5182</v>
      </c>
      <c r="B5183" s="13">
        <v>8</v>
      </c>
      <c r="C5183" s="13">
        <v>4</v>
      </c>
      <c r="D5183" s="13">
        <v>21</v>
      </c>
      <c r="E5183" s="14">
        <f t="shared" si="1348"/>
        <v>216</v>
      </c>
      <c r="F5183" s="24">
        <f>'1 Solar Profile'!E5185*S$10</f>
        <v>0</v>
      </c>
      <c r="G5183" s="24">
        <f>'2 Load Profile'!E5184</f>
        <v>1.5692418792079597</v>
      </c>
      <c r="H5183" s="24">
        <f t="shared" si="1340"/>
        <v>1.5692418792079597</v>
      </c>
      <c r="I5183" s="13">
        <f t="shared" si="1341"/>
        <v>0</v>
      </c>
      <c r="J5183" s="24">
        <f t="shared" si="1342"/>
        <v>0</v>
      </c>
      <c r="K5183" s="24">
        <f t="shared" si="1343"/>
        <v>1.5692418792079597</v>
      </c>
      <c r="L5183" s="13"/>
      <c r="M5183" s="24"/>
      <c r="N5183" s="24">
        <f t="shared" si="1351"/>
        <v>0</v>
      </c>
      <c r="O5183" s="13"/>
      <c r="P5183" s="13"/>
    </row>
    <row r="5184" spans="1:16">
      <c r="A5184">
        <v>5183</v>
      </c>
      <c r="B5184" s="13">
        <v>8</v>
      </c>
      <c r="C5184" s="13">
        <v>4</v>
      </c>
      <c r="D5184" s="13">
        <v>22</v>
      </c>
      <c r="E5184" s="14">
        <f t="shared" si="1348"/>
        <v>216</v>
      </c>
      <c r="F5184" s="24">
        <f>'1 Solar Profile'!E5186*S$10</f>
        <v>0</v>
      </c>
      <c r="G5184" s="24">
        <f>'2 Load Profile'!E5185</f>
        <v>1.1207414693181119</v>
      </c>
      <c r="H5184" s="24">
        <f t="shared" ref="H5184:H5247" si="1354">G5184-F5184</f>
        <v>1.1207414693181119</v>
      </c>
      <c r="I5184" s="13">
        <f t="shared" ref="I5184:I5247" si="1355">IF(H5184&lt;0,H5184,0)</f>
        <v>0</v>
      </c>
      <c r="J5184" s="24">
        <f t="shared" ref="J5184:J5247" si="1356">F5184+I5184</f>
        <v>0</v>
      </c>
      <c r="K5184" s="24">
        <f t="shared" ref="K5184:K5247" si="1357">IF(H5184&gt;0,H5184,0)</f>
        <v>1.1207414693181119</v>
      </c>
      <c r="L5184" s="13"/>
      <c r="M5184" s="24"/>
      <c r="N5184" s="24">
        <f t="shared" si="1351"/>
        <v>0</v>
      </c>
      <c r="O5184" s="13"/>
      <c r="P5184" s="13"/>
    </row>
    <row r="5185" spans="1:16">
      <c r="A5185">
        <v>5184</v>
      </c>
      <c r="B5185" s="13">
        <v>8</v>
      </c>
      <c r="C5185" s="13">
        <v>4</v>
      </c>
      <c r="D5185" s="13">
        <v>23</v>
      </c>
      <c r="E5185" s="14">
        <f t="shared" si="1348"/>
        <v>216</v>
      </c>
      <c r="F5185" s="24">
        <f>'1 Solar Profile'!E5187*S$10</f>
        <v>0</v>
      </c>
      <c r="G5185" s="24">
        <f>'2 Load Profile'!E5186</f>
        <v>0.69876050114164867</v>
      </c>
      <c r="H5185" s="24">
        <f t="shared" si="1354"/>
        <v>0.69876050114164867</v>
      </c>
      <c r="I5185" s="13">
        <f t="shared" si="1355"/>
        <v>0</v>
      </c>
      <c r="J5185" s="24">
        <f t="shared" si="1356"/>
        <v>0</v>
      </c>
      <c r="K5185" s="24">
        <f t="shared" si="1357"/>
        <v>0.69876050114164867</v>
      </c>
      <c r="L5185" s="13">
        <f t="shared" ref="L5185" si="1358">SUM(I5162:I5185)</f>
        <v>-5.4786501795914884</v>
      </c>
      <c r="M5185" s="24">
        <f t="shared" ref="M5185" si="1359">SUMIF(H5162:H5185,"&gt;0",H5162:H5185)</f>
        <v>17.350842017009054</v>
      </c>
      <c r="N5185" s="24">
        <f t="shared" si="1351"/>
        <v>11.872191837417565</v>
      </c>
      <c r="O5185" s="13">
        <f t="shared" ref="O5185" si="1360">IF(M5185&gt;(L5185*-1),(M5185+L5185)*S$12,0)</f>
        <v>1.6706192187858877</v>
      </c>
      <c r="P5185" s="13">
        <f t="shared" ref="P5185" si="1361">IF(M5185&lt;(L5185*-1),(M5185+L5185)*S$14,0)</f>
        <v>0</v>
      </c>
    </row>
    <row r="5186" spans="1:16">
      <c r="A5186">
        <v>5185</v>
      </c>
      <c r="B5186" s="13">
        <v>8</v>
      </c>
      <c r="C5186" s="13">
        <v>5</v>
      </c>
      <c r="D5186" s="13">
        <v>0</v>
      </c>
      <c r="E5186" s="14">
        <f t="shared" si="1348"/>
        <v>217</v>
      </c>
      <c r="F5186" s="24">
        <f>'1 Solar Profile'!E5188*S$10</f>
        <v>0</v>
      </c>
      <c r="G5186" s="24">
        <f>'2 Load Profile'!E5187</f>
        <v>0.47847865695145514</v>
      </c>
      <c r="H5186" s="24">
        <f t="shared" si="1354"/>
        <v>0.47847865695145514</v>
      </c>
      <c r="I5186" s="13">
        <f t="shared" si="1355"/>
        <v>0</v>
      </c>
      <c r="J5186" s="24">
        <f t="shared" si="1356"/>
        <v>0</v>
      </c>
      <c r="K5186" s="24">
        <f t="shared" si="1357"/>
        <v>0.47847865695145514</v>
      </c>
      <c r="L5186" s="13"/>
      <c r="M5186" s="24"/>
      <c r="N5186" s="24">
        <f t="shared" si="1351"/>
        <v>0</v>
      </c>
      <c r="O5186" s="13"/>
      <c r="P5186" s="13"/>
    </row>
    <row r="5187" spans="1:16">
      <c r="A5187">
        <v>5186</v>
      </c>
      <c r="B5187" s="13">
        <v>8</v>
      </c>
      <c r="C5187" s="13">
        <v>5</v>
      </c>
      <c r="D5187" s="13">
        <v>1</v>
      </c>
      <c r="E5187" s="14">
        <f t="shared" si="1348"/>
        <v>217</v>
      </c>
      <c r="F5187" s="24">
        <f>'1 Solar Profile'!E5189*S$10</f>
        <v>0</v>
      </c>
      <c r="G5187" s="24">
        <f>'2 Load Profile'!E5188</f>
        <v>0.42111416950644642</v>
      </c>
      <c r="H5187" s="24">
        <f t="shared" si="1354"/>
        <v>0.42111416950644642</v>
      </c>
      <c r="I5187" s="13">
        <f t="shared" si="1355"/>
        <v>0</v>
      </c>
      <c r="J5187" s="24">
        <f t="shared" si="1356"/>
        <v>0</v>
      </c>
      <c r="K5187" s="24">
        <f t="shared" si="1357"/>
        <v>0.42111416950644642</v>
      </c>
      <c r="L5187" s="13"/>
      <c r="M5187" s="24"/>
      <c r="N5187" s="24">
        <f t="shared" si="1351"/>
        <v>0</v>
      </c>
      <c r="O5187" s="13"/>
      <c r="P5187" s="13"/>
    </row>
    <row r="5188" spans="1:16">
      <c r="A5188">
        <v>5187</v>
      </c>
      <c r="B5188" s="13">
        <v>8</v>
      </c>
      <c r="C5188" s="13">
        <v>5</v>
      </c>
      <c r="D5188" s="13">
        <v>2</v>
      </c>
      <c r="E5188" s="14">
        <f t="shared" si="1348"/>
        <v>217</v>
      </c>
      <c r="F5188" s="24">
        <f>'1 Solar Profile'!E5190*S$10</f>
        <v>0</v>
      </c>
      <c r="G5188" s="24">
        <f>'2 Load Profile'!E5189</f>
        <v>0.40935169853100001</v>
      </c>
      <c r="H5188" s="24">
        <f t="shared" si="1354"/>
        <v>0.40935169853100001</v>
      </c>
      <c r="I5188" s="13">
        <f t="shared" si="1355"/>
        <v>0</v>
      </c>
      <c r="J5188" s="24">
        <f t="shared" si="1356"/>
        <v>0</v>
      </c>
      <c r="K5188" s="24">
        <f t="shared" si="1357"/>
        <v>0.40935169853100001</v>
      </c>
      <c r="L5188" s="13"/>
      <c r="M5188" s="24"/>
      <c r="N5188" s="24">
        <f t="shared" si="1351"/>
        <v>0</v>
      </c>
      <c r="O5188" s="13"/>
      <c r="P5188" s="13"/>
    </row>
    <row r="5189" spans="1:16">
      <c r="A5189">
        <v>5188</v>
      </c>
      <c r="B5189" s="13">
        <v>8</v>
      </c>
      <c r="C5189" s="13">
        <v>5</v>
      </c>
      <c r="D5189" s="13">
        <v>3</v>
      </c>
      <c r="E5189" s="14">
        <f t="shared" si="1348"/>
        <v>217</v>
      </c>
      <c r="F5189" s="24">
        <f>'1 Solar Profile'!E5191*S$10</f>
        <v>0</v>
      </c>
      <c r="G5189" s="24">
        <f>'2 Load Profile'!E5190</f>
        <v>0.40928691649283216</v>
      </c>
      <c r="H5189" s="24">
        <f t="shared" si="1354"/>
        <v>0.40928691649283216</v>
      </c>
      <c r="I5189" s="13">
        <f t="shared" si="1355"/>
        <v>0</v>
      </c>
      <c r="J5189" s="24">
        <f t="shared" si="1356"/>
        <v>0</v>
      </c>
      <c r="K5189" s="24">
        <f t="shared" si="1357"/>
        <v>0.40928691649283216</v>
      </c>
      <c r="L5189" s="13"/>
      <c r="M5189" s="24"/>
      <c r="N5189" s="24">
        <f t="shared" si="1351"/>
        <v>0</v>
      </c>
      <c r="O5189" s="13"/>
      <c r="P5189" s="13"/>
    </row>
    <row r="5190" spans="1:16">
      <c r="A5190">
        <v>5189</v>
      </c>
      <c r="B5190" s="13">
        <v>8</v>
      </c>
      <c r="C5190" s="13">
        <v>5</v>
      </c>
      <c r="D5190" s="13">
        <v>4</v>
      </c>
      <c r="E5190" s="14">
        <f t="shared" si="1348"/>
        <v>217</v>
      </c>
      <c r="F5190" s="24">
        <f>'1 Solar Profile'!E5192*S$10</f>
        <v>0</v>
      </c>
      <c r="G5190" s="24">
        <f>'2 Load Profile'!E5191</f>
        <v>0.45489276918841537</v>
      </c>
      <c r="H5190" s="24">
        <f t="shared" si="1354"/>
        <v>0.45489276918841537</v>
      </c>
      <c r="I5190" s="13">
        <f t="shared" si="1355"/>
        <v>0</v>
      </c>
      <c r="J5190" s="24">
        <f t="shared" si="1356"/>
        <v>0</v>
      </c>
      <c r="K5190" s="24">
        <f t="shared" si="1357"/>
        <v>0.45489276918841537</v>
      </c>
      <c r="L5190" s="13"/>
      <c r="M5190" s="24"/>
      <c r="N5190" s="24">
        <f t="shared" si="1351"/>
        <v>0</v>
      </c>
      <c r="O5190" s="13"/>
      <c r="P5190" s="13"/>
    </row>
    <row r="5191" spans="1:16">
      <c r="A5191">
        <v>5190</v>
      </c>
      <c r="B5191" s="13">
        <v>8</v>
      </c>
      <c r="C5191" s="13">
        <v>5</v>
      </c>
      <c r="D5191" s="13">
        <v>5</v>
      </c>
      <c r="E5191" s="14">
        <f t="shared" si="1348"/>
        <v>217</v>
      </c>
      <c r="F5191" s="24">
        <f>'1 Solar Profile'!E5193*S$10</f>
        <v>0.164995425</v>
      </c>
      <c r="G5191" s="24">
        <f>'2 Load Profile'!E5192</f>
        <v>0.59728895079526323</v>
      </c>
      <c r="H5191" s="24">
        <f t="shared" si="1354"/>
        <v>0.43229352579526326</v>
      </c>
      <c r="I5191" s="13">
        <f t="shared" si="1355"/>
        <v>0</v>
      </c>
      <c r="J5191" s="24">
        <f t="shared" si="1356"/>
        <v>0.164995425</v>
      </c>
      <c r="K5191" s="24">
        <f t="shared" si="1357"/>
        <v>0.43229352579526326</v>
      </c>
      <c r="L5191" s="13"/>
      <c r="M5191" s="24"/>
      <c r="N5191" s="24">
        <f t="shared" si="1351"/>
        <v>0</v>
      </c>
      <c r="O5191" s="13"/>
      <c r="P5191" s="13"/>
    </row>
    <row r="5192" spans="1:16">
      <c r="A5192">
        <v>5191</v>
      </c>
      <c r="B5192" s="13">
        <v>8</v>
      </c>
      <c r="C5192" s="13">
        <v>5</v>
      </c>
      <c r="D5192" s="13">
        <v>6</v>
      </c>
      <c r="E5192" s="14">
        <f t="shared" si="1348"/>
        <v>217</v>
      </c>
      <c r="F5192" s="24">
        <f>'1 Solar Profile'!E5194*S$10</f>
        <v>0.8628165000000001</v>
      </c>
      <c r="G5192" s="24">
        <f>'2 Load Profile'!E5193</f>
        <v>0.80150125501097591</v>
      </c>
      <c r="H5192" s="24">
        <f t="shared" si="1354"/>
        <v>-6.1315244989024187E-2</v>
      </c>
      <c r="I5192" s="13">
        <f t="shared" si="1355"/>
        <v>-6.1315244989024187E-2</v>
      </c>
      <c r="J5192" s="24">
        <f t="shared" si="1356"/>
        <v>0.80150125501097591</v>
      </c>
      <c r="K5192" s="24">
        <f t="shared" si="1357"/>
        <v>0</v>
      </c>
      <c r="L5192" s="13"/>
      <c r="M5192" s="24"/>
      <c r="N5192" s="24">
        <f t="shared" si="1351"/>
        <v>0</v>
      </c>
      <c r="O5192" s="13"/>
      <c r="P5192" s="13"/>
    </row>
    <row r="5193" spans="1:16">
      <c r="A5193">
        <v>5192</v>
      </c>
      <c r="B5193" s="13">
        <v>8</v>
      </c>
      <c r="C5193" s="13">
        <v>5</v>
      </c>
      <c r="D5193" s="13">
        <v>7</v>
      </c>
      <c r="E5193" s="14">
        <f t="shared" si="1348"/>
        <v>217</v>
      </c>
      <c r="F5193" s="24">
        <f>'1 Solar Profile'!E5195*S$10</f>
        <v>1.021596975</v>
      </c>
      <c r="G5193" s="24">
        <f>'2 Load Profile'!E5194</f>
        <v>0.75403172897331783</v>
      </c>
      <c r="H5193" s="24">
        <f t="shared" si="1354"/>
        <v>-0.26756524602668219</v>
      </c>
      <c r="I5193" s="13">
        <f t="shared" si="1355"/>
        <v>-0.26756524602668219</v>
      </c>
      <c r="J5193" s="24">
        <f t="shared" si="1356"/>
        <v>0.75403172897331783</v>
      </c>
      <c r="K5193" s="24">
        <f t="shared" si="1357"/>
        <v>0</v>
      </c>
      <c r="L5193" s="13"/>
      <c r="M5193" s="24"/>
      <c r="N5193" s="24">
        <f t="shared" si="1351"/>
        <v>0</v>
      </c>
      <c r="O5193" s="13"/>
      <c r="P5193" s="13"/>
    </row>
    <row r="5194" spans="1:16">
      <c r="A5194">
        <v>5193</v>
      </c>
      <c r="B5194" s="13">
        <v>8</v>
      </c>
      <c r="C5194" s="13">
        <v>5</v>
      </c>
      <c r="D5194" s="13">
        <v>8</v>
      </c>
      <c r="E5194" s="14">
        <f t="shared" si="1348"/>
        <v>217</v>
      </c>
      <c r="F5194" s="24">
        <f>'1 Solar Profile'!E5196*S$10</f>
        <v>1.6641339750000002</v>
      </c>
      <c r="G5194" s="24">
        <f>'2 Load Profile'!E5195</f>
        <v>0.69374685151311033</v>
      </c>
      <c r="H5194" s="24">
        <f t="shared" si="1354"/>
        <v>-0.97038712348688982</v>
      </c>
      <c r="I5194" s="13">
        <f t="shared" si="1355"/>
        <v>-0.97038712348688982</v>
      </c>
      <c r="J5194" s="24">
        <f t="shared" si="1356"/>
        <v>0.69374685151311033</v>
      </c>
      <c r="K5194" s="24">
        <f t="shared" si="1357"/>
        <v>0</v>
      </c>
      <c r="L5194" s="13"/>
      <c r="M5194" s="24"/>
      <c r="N5194" s="24">
        <f t="shared" si="1351"/>
        <v>0</v>
      </c>
      <c r="O5194" s="13"/>
      <c r="P5194" s="13"/>
    </row>
    <row r="5195" spans="1:16">
      <c r="A5195">
        <v>5194</v>
      </c>
      <c r="B5195" s="13">
        <v>8</v>
      </c>
      <c r="C5195" s="13">
        <v>5</v>
      </c>
      <c r="D5195" s="13">
        <v>9</v>
      </c>
      <c r="E5195" s="14">
        <f t="shared" si="1348"/>
        <v>217</v>
      </c>
      <c r="F5195" s="24">
        <f>'1 Solar Profile'!E5197*S$10</f>
        <v>2.1324948749999999</v>
      </c>
      <c r="G5195" s="24">
        <f>'2 Load Profile'!E5196</f>
        <v>0.70272302667860054</v>
      </c>
      <c r="H5195" s="24">
        <f t="shared" si="1354"/>
        <v>-1.4297718483213995</v>
      </c>
      <c r="I5195" s="13">
        <f t="shared" si="1355"/>
        <v>-1.4297718483213995</v>
      </c>
      <c r="J5195" s="24">
        <f t="shared" si="1356"/>
        <v>0.70272302667860043</v>
      </c>
      <c r="K5195" s="24">
        <f t="shared" si="1357"/>
        <v>0</v>
      </c>
      <c r="L5195" s="13"/>
      <c r="M5195" s="24"/>
      <c r="N5195" s="24">
        <f t="shared" si="1351"/>
        <v>0</v>
      </c>
      <c r="O5195" s="13"/>
      <c r="P5195" s="13"/>
    </row>
    <row r="5196" spans="1:16">
      <c r="A5196">
        <v>5195</v>
      </c>
      <c r="B5196" s="13">
        <v>8</v>
      </c>
      <c r="C5196" s="13">
        <v>5</v>
      </c>
      <c r="D5196" s="13">
        <v>10</v>
      </c>
      <c r="E5196" s="14">
        <f t="shared" si="1348"/>
        <v>217</v>
      </c>
      <c r="F5196" s="24">
        <f>'1 Solar Profile'!E5198*S$10</f>
        <v>3.3957047249999999</v>
      </c>
      <c r="G5196" s="24">
        <f>'2 Load Profile'!E5197</f>
        <v>0.71738875332288532</v>
      </c>
      <c r="H5196" s="24">
        <f t="shared" si="1354"/>
        <v>-2.6783159716771143</v>
      </c>
      <c r="I5196" s="13">
        <f t="shared" si="1355"/>
        <v>-2.6783159716771143</v>
      </c>
      <c r="J5196" s="24">
        <f t="shared" si="1356"/>
        <v>0.71738875332288554</v>
      </c>
      <c r="K5196" s="24">
        <f t="shared" si="1357"/>
        <v>0</v>
      </c>
      <c r="L5196" s="13"/>
      <c r="M5196" s="24"/>
      <c r="N5196" s="24">
        <f t="shared" si="1351"/>
        <v>0</v>
      </c>
      <c r="O5196" s="13"/>
      <c r="P5196" s="13"/>
    </row>
    <row r="5197" spans="1:16">
      <c r="A5197">
        <v>5196</v>
      </c>
      <c r="B5197" s="13">
        <v>8</v>
      </c>
      <c r="C5197" s="13">
        <v>5</v>
      </c>
      <c r="D5197" s="13">
        <v>11</v>
      </c>
      <c r="E5197" s="14">
        <f t="shared" si="1348"/>
        <v>217</v>
      </c>
      <c r="F5197" s="24">
        <f>'1 Solar Profile'!E5199*S$10</f>
        <v>1.252236825</v>
      </c>
      <c r="G5197" s="24">
        <f>'2 Load Profile'!E5198</f>
        <v>0.90475276276278782</v>
      </c>
      <c r="H5197" s="24">
        <f t="shared" si="1354"/>
        <v>-0.34748406223721218</v>
      </c>
      <c r="I5197" s="13">
        <f t="shared" si="1355"/>
        <v>-0.34748406223721218</v>
      </c>
      <c r="J5197" s="24">
        <f t="shared" si="1356"/>
        <v>0.90475276276278782</v>
      </c>
      <c r="K5197" s="24">
        <f t="shared" si="1357"/>
        <v>0</v>
      </c>
      <c r="L5197" s="13"/>
      <c r="M5197" s="24"/>
      <c r="N5197" s="24">
        <f t="shared" si="1351"/>
        <v>0</v>
      </c>
      <c r="O5197" s="13"/>
      <c r="P5197" s="13"/>
    </row>
    <row r="5198" spans="1:16">
      <c r="A5198">
        <v>5197</v>
      </c>
      <c r="B5198" s="13">
        <v>8</v>
      </c>
      <c r="C5198" s="13">
        <v>5</v>
      </c>
      <c r="D5198" s="13">
        <v>12</v>
      </c>
      <c r="E5198" s="14">
        <f t="shared" si="1348"/>
        <v>217</v>
      </c>
      <c r="F5198" s="24">
        <f>'1 Solar Profile'!E5200*S$10</f>
        <v>2.8132712999999998</v>
      </c>
      <c r="G5198" s="24">
        <f>'2 Load Profile'!E5199</f>
        <v>1.0826169521853406</v>
      </c>
      <c r="H5198" s="24">
        <f t="shared" si="1354"/>
        <v>-1.7306543478146592</v>
      </c>
      <c r="I5198" s="13">
        <f t="shared" si="1355"/>
        <v>-1.7306543478146592</v>
      </c>
      <c r="J5198" s="24">
        <f t="shared" si="1356"/>
        <v>1.0826169521853406</v>
      </c>
      <c r="K5198" s="24">
        <f t="shared" si="1357"/>
        <v>0</v>
      </c>
      <c r="L5198" s="13"/>
      <c r="M5198" s="24"/>
      <c r="N5198" s="24">
        <f t="shared" si="1351"/>
        <v>0</v>
      </c>
      <c r="O5198" s="13"/>
      <c r="P5198" s="13"/>
    </row>
    <row r="5199" spans="1:16">
      <c r="A5199">
        <v>5198</v>
      </c>
      <c r="B5199" s="13">
        <v>8</v>
      </c>
      <c r="C5199" s="13">
        <v>5</v>
      </c>
      <c r="D5199" s="13">
        <v>13</v>
      </c>
      <c r="E5199" s="14">
        <f t="shared" si="1348"/>
        <v>217</v>
      </c>
      <c r="F5199" s="24">
        <f>'1 Solar Profile'!E5201*S$10</f>
        <v>3.3130140749999999</v>
      </c>
      <c r="G5199" s="24">
        <f>'2 Load Profile'!E5200</f>
        <v>1.2431599203071861</v>
      </c>
      <c r="H5199" s="24">
        <f t="shared" si="1354"/>
        <v>-2.0698541546928135</v>
      </c>
      <c r="I5199" s="13">
        <f t="shared" si="1355"/>
        <v>-2.0698541546928135</v>
      </c>
      <c r="J5199" s="24">
        <f t="shared" si="1356"/>
        <v>1.2431599203071864</v>
      </c>
      <c r="K5199" s="24">
        <f t="shared" si="1357"/>
        <v>0</v>
      </c>
      <c r="L5199" s="13"/>
      <c r="M5199" s="24"/>
      <c r="N5199" s="24">
        <f t="shared" si="1351"/>
        <v>0</v>
      </c>
      <c r="O5199" s="13"/>
      <c r="P5199" s="13"/>
    </row>
    <row r="5200" spans="1:16">
      <c r="A5200">
        <v>5199</v>
      </c>
      <c r="B5200" s="13">
        <v>8</v>
      </c>
      <c r="C5200" s="13">
        <v>5</v>
      </c>
      <c r="D5200" s="13">
        <v>14</v>
      </c>
      <c r="E5200" s="14">
        <f t="shared" si="1348"/>
        <v>217</v>
      </c>
      <c r="F5200" s="24">
        <f>'1 Solar Profile'!E5202*S$10</f>
        <v>3.1977020249999999</v>
      </c>
      <c r="G5200" s="24">
        <f>'2 Load Profile'!E5201</f>
        <v>1.4445083779425971</v>
      </c>
      <c r="H5200" s="24">
        <f t="shared" si="1354"/>
        <v>-1.7531936470574028</v>
      </c>
      <c r="I5200" s="13">
        <f t="shared" si="1355"/>
        <v>-1.7531936470574028</v>
      </c>
      <c r="J5200" s="24">
        <f t="shared" si="1356"/>
        <v>1.4445083779425971</v>
      </c>
      <c r="K5200" s="24">
        <f t="shared" si="1357"/>
        <v>0</v>
      </c>
      <c r="L5200" s="13"/>
      <c r="M5200" s="24"/>
      <c r="N5200" s="24">
        <f t="shared" si="1351"/>
        <v>0</v>
      </c>
      <c r="O5200" s="13"/>
      <c r="P5200" s="13"/>
    </row>
    <row r="5201" spans="1:17">
      <c r="A5201">
        <v>5200</v>
      </c>
      <c r="B5201" s="13">
        <v>8</v>
      </c>
      <c r="C5201" s="13">
        <v>5</v>
      </c>
      <c r="D5201" s="13">
        <v>15</v>
      </c>
      <c r="E5201" s="14">
        <f t="shared" si="1348"/>
        <v>217</v>
      </c>
      <c r="F5201" s="24">
        <f>'1 Solar Profile'!E5203*S$10</f>
        <v>2.2986841499999997</v>
      </c>
      <c r="G5201" s="24">
        <f>'2 Load Profile'!E5202</f>
        <v>1.6988176912336395</v>
      </c>
      <c r="H5201" s="24">
        <f t="shared" si="1354"/>
        <v>-0.59986645876636024</v>
      </c>
      <c r="I5201" s="13">
        <f t="shared" si="1355"/>
        <v>-0.59986645876636024</v>
      </c>
      <c r="J5201" s="24">
        <f t="shared" si="1356"/>
        <v>1.6988176912336395</v>
      </c>
      <c r="K5201" s="24">
        <f t="shared" si="1357"/>
        <v>0</v>
      </c>
      <c r="L5201" s="13"/>
      <c r="M5201" s="24"/>
      <c r="N5201" s="24">
        <f t="shared" si="1351"/>
        <v>0</v>
      </c>
      <c r="O5201" s="13"/>
      <c r="P5201" s="13"/>
    </row>
    <row r="5202" spans="1:17">
      <c r="A5202">
        <v>5201</v>
      </c>
      <c r="B5202" s="13">
        <v>8</v>
      </c>
      <c r="C5202" s="13">
        <v>5</v>
      </c>
      <c r="D5202" s="13">
        <v>16</v>
      </c>
      <c r="E5202" s="14">
        <f t="shared" si="1348"/>
        <v>217</v>
      </c>
      <c r="F5202" s="24">
        <f>'1 Solar Profile'!E5204*S$10</f>
        <v>1.4201538749999998</v>
      </c>
      <c r="G5202" s="24">
        <f>'2 Load Profile'!E5203</f>
        <v>2.1265577528251396</v>
      </c>
      <c r="H5202" s="24">
        <f t="shared" si="1354"/>
        <v>0.7064038778251398</v>
      </c>
      <c r="I5202" s="13">
        <f t="shared" si="1355"/>
        <v>0</v>
      </c>
      <c r="J5202" s="24">
        <f t="shared" si="1356"/>
        <v>1.4201538749999998</v>
      </c>
      <c r="K5202" s="24">
        <f t="shared" si="1357"/>
        <v>0.7064038778251398</v>
      </c>
      <c r="L5202" s="13"/>
      <c r="M5202" s="24"/>
      <c r="N5202" s="24">
        <f t="shared" si="1351"/>
        <v>0</v>
      </c>
      <c r="O5202" s="13"/>
      <c r="P5202" s="13"/>
    </row>
    <row r="5203" spans="1:17">
      <c r="A5203">
        <v>5202</v>
      </c>
      <c r="B5203" s="13">
        <v>8</v>
      </c>
      <c r="C5203" s="13">
        <v>5</v>
      </c>
      <c r="D5203" s="13">
        <v>17</v>
      </c>
      <c r="E5203" s="14">
        <f t="shared" si="1348"/>
        <v>217</v>
      </c>
      <c r="F5203" s="24">
        <f>'1 Solar Profile'!E5205*S$10</f>
        <v>3.3700274999999995E-2</v>
      </c>
      <c r="G5203" s="24">
        <f>'2 Load Profile'!E5204</f>
        <v>2.1416178249390292</v>
      </c>
      <c r="H5203" s="24">
        <f t="shared" si="1354"/>
        <v>2.107917549939029</v>
      </c>
      <c r="I5203" s="13">
        <f t="shared" si="1355"/>
        <v>0</v>
      </c>
      <c r="J5203" s="24">
        <f t="shared" si="1356"/>
        <v>3.3700274999999995E-2</v>
      </c>
      <c r="K5203" s="24">
        <f t="shared" si="1357"/>
        <v>2.107917549939029</v>
      </c>
      <c r="L5203" s="13"/>
      <c r="M5203" s="24"/>
      <c r="N5203" s="24">
        <f t="shared" si="1351"/>
        <v>0</v>
      </c>
      <c r="O5203" s="13"/>
      <c r="P5203" s="13"/>
    </row>
    <row r="5204" spans="1:17">
      <c r="A5204">
        <v>5203</v>
      </c>
      <c r="B5204" s="13">
        <v>8</v>
      </c>
      <c r="C5204" s="13">
        <v>5</v>
      </c>
      <c r="D5204" s="13">
        <v>18</v>
      </c>
      <c r="E5204" s="14">
        <f t="shared" si="1348"/>
        <v>217</v>
      </c>
      <c r="F5204" s="24">
        <f>'1 Solar Profile'!E5206*S$10</f>
        <v>0</v>
      </c>
      <c r="G5204" s="24">
        <f>'2 Load Profile'!E5205</f>
        <v>2.1504880498650683</v>
      </c>
      <c r="H5204" s="24">
        <f t="shared" si="1354"/>
        <v>2.1504880498650683</v>
      </c>
      <c r="I5204" s="13">
        <f t="shared" si="1355"/>
        <v>0</v>
      </c>
      <c r="J5204" s="24">
        <f t="shared" si="1356"/>
        <v>0</v>
      </c>
      <c r="K5204" s="24">
        <f t="shared" si="1357"/>
        <v>2.1504880498650683</v>
      </c>
      <c r="L5204" s="13"/>
      <c r="M5204" s="24"/>
      <c r="N5204" s="24">
        <f t="shared" si="1351"/>
        <v>0</v>
      </c>
      <c r="O5204" s="13"/>
      <c r="P5204" s="13"/>
    </row>
    <row r="5205" spans="1:17">
      <c r="A5205">
        <v>5204</v>
      </c>
      <c r="B5205" s="13">
        <v>8</v>
      </c>
      <c r="C5205" s="13">
        <v>5</v>
      </c>
      <c r="D5205" s="13">
        <v>19</v>
      </c>
      <c r="E5205" s="14">
        <f t="shared" si="1348"/>
        <v>217</v>
      </c>
      <c r="F5205" s="24">
        <f>'1 Solar Profile'!E5207*S$10</f>
        <v>0</v>
      </c>
      <c r="G5205" s="24">
        <f>'2 Load Profile'!E5206</f>
        <v>2.204367543791216</v>
      </c>
      <c r="H5205" s="24">
        <f t="shared" si="1354"/>
        <v>2.204367543791216</v>
      </c>
      <c r="I5205" s="13">
        <f t="shared" si="1355"/>
        <v>0</v>
      </c>
      <c r="J5205" s="24">
        <f t="shared" si="1356"/>
        <v>0</v>
      </c>
      <c r="K5205" s="24">
        <f t="shared" si="1357"/>
        <v>2.204367543791216</v>
      </c>
      <c r="L5205" s="13"/>
      <c r="M5205" s="24"/>
      <c r="N5205" s="24">
        <f t="shared" si="1351"/>
        <v>0</v>
      </c>
      <c r="O5205" s="13"/>
      <c r="P5205" s="13"/>
    </row>
    <row r="5206" spans="1:17">
      <c r="A5206">
        <v>5205</v>
      </c>
      <c r="B5206" s="13">
        <v>8</v>
      </c>
      <c r="C5206" s="13">
        <v>5</v>
      </c>
      <c r="D5206" s="13">
        <v>20</v>
      </c>
      <c r="E5206" s="14">
        <f t="shared" si="1348"/>
        <v>217</v>
      </c>
      <c r="F5206" s="24">
        <f>'1 Solar Profile'!E5208*S$10</f>
        <v>0</v>
      </c>
      <c r="G5206" s="24">
        <f>'2 Load Profile'!E5207</f>
        <v>2.1824405774696891</v>
      </c>
      <c r="H5206" s="24">
        <f t="shared" si="1354"/>
        <v>2.1824405774696891</v>
      </c>
      <c r="I5206" s="13">
        <f t="shared" si="1355"/>
        <v>0</v>
      </c>
      <c r="J5206" s="24">
        <f t="shared" si="1356"/>
        <v>0</v>
      </c>
      <c r="K5206" s="24">
        <f t="shared" si="1357"/>
        <v>2.1824405774696891</v>
      </c>
      <c r="L5206" s="13"/>
      <c r="M5206" s="24"/>
      <c r="N5206" s="24">
        <f t="shared" si="1351"/>
        <v>0</v>
      </c>
      <c r="O5206" s="24"/>
      <c r="P5206" s="24"/>
      <c r="Q5206" s="41"/>
    </row>
    <row r="5207" spans="1:17">
      <c r="A5207">
        <v>5206</v>
      </c>
      <c r="B5207" s="13">
        <v>8</v>
      </c>
      <c r="C5207" s="13">
        <v>5</v>
      </c>
      <c r="D5207" s="13">
        <v>21</v>
      </c>
      <c r="E5207" s="14">
        <f t="shared" si="1348"/>
        <v>217</v>
      </c>
      <c r="F5207" s="24">
        <f>'1 Solar Profile'!E5209*S$10</f>
        <v>0</v>
      </c>
      <c r="G5207" s="24">
        <f>'2 Load Profile'!E5208</f>
        <v>1.6764857769740413</v>
      </c>
      <c r="H5207" s="24">
        <f t="shared" si="1354"/>
        <v>1.6764857769740413</v>
      </c>
      <c r="I5207" s="13">
        <f t="shared" si="1355"/>
        <v>0</v>
      </c>
      <c r="J5207" s="24">
        <f t="shared" si="1356"/>
        <v>0</v>
      </c>
      <c r="K5207" s="24">
        <f t="shared" si="1357"/>
        <v>1.6764857769740413</v>
      </c>
      <c r="L5207" s="13"/>
      <c r="M5207" s="24"/>
      <c r="N5207" s="24">
        <f t="shared" si="1351"/>
        <v>0</v>
      </c>
      <c r="O5207" s="13"/>
      <c r="P5207" s="13"/>
    </row>
    <row r="5208" spans="1:17">
      <c r="A5208">
        <v>5207</v>
      </c>
      <c r="B5208" s="13">
        <v>8</v>
      </c>
      <c r="C5208" s="13">
        <v>5</v>
      </c>
      <c r="D5208" s="13">
        <v>22</v>
      </c>
      <c r="E5208" s="14">
        <f t="shared" ref="E5208:E5271" si="1362">IF(D5208&lt;D5207, E5207+1,E5207)</f>
        <v>217</v>
      </c>
      <c r="F5208" s="24">
        <f>'1 Solar Profile'!E5210*S$10</f>
        <v>0</v>
      </c>
      <c r="G5208" s="24">
        <f>'2 Load Profile'!E5209</f>
        <v>1.2273457558953327</v>
      </c>
      <c r="H5208" s="24">
        <f t="shared" si="1354"/>
        <v>1.2273457558953327</v>
      </c>
      <c r="I5208" s="13">
        <f t="shared" si="1355"/>
        <v>0</v>
      </c>
      <c r="J5208" s="24">
        <f t="shared" si="1356"/>
        <v>0</v>
      </c>
      <c r="K5208" s="24">
        <f t="shared" si="1357"/>
        <v>1.2273457558953327</v>
      </c>
      <c r="L5208" s="13"/>
      <c r="M5208" s="24"/>
      <c r="N5208" s="24">
        <f t="shared" si="1351"/>
        <v>0</v>
      </c>
      <c r="O5208" s="13"/>
      <c r="P5208" s="13"/>
    </row>
    <row r="5209" spans="1:17">
      <c r="A5209">
        <v>5208</v>
      </c>
      <c r="B5209" s="13">
        <v>8</v>
      </c>
      <c r="C5209" s="13">
        <v>5</v>
      </c>
      <c r="D5209" s="13">
        <v>23</v>
      </c>
      <c r="E5209" s="14">
        <f t="shared" si="1362"/>
        <v>217</v>
      </c>
      <c r="F5209" s="24">
        <f>'1 Solar Profile'!E5211*S$10</f>
        <v>0</v>
      </c>
      <c r="G5209" s="24">
        <f>'2 Load Profile'!E5210</f>
        <v>0.78444923218601392</v>
      </c>
      <c r="H5209" s="24">
        <f t="shared" si="1354"/>
        <v>0.78444923218601392</v>
      </c>
      <c r="I5209" s="13">
        <f t="shared" si="1355"/>
        <v>0</v>
      </c>
      <c r="J5209" s="24">
        <f t="shared" si="1356"/>
        <v>0</v>
      </c>
      <c r="K5209" s="24">
        <f t="shared" si="1357"/>
        <v>0.78444923218601392</v>
      </c>
      <c r="L5209" s="13">
        <f t="shared" ref="L5209" si="1363">SUM(I5186:I5209)</f>
        <v>-11.908408105069558</v>
      </c>
      <c r="M5209" s="24">
        <f t="shared" ref="M5209" si="1364">SUMIF(H5186:H5209,"&gt;0",H5186:H5209)</f>
        <v>15.645316100410941</v>
      </c>
      <c r="N5209" s="24">
        <f t="shared" si="1351"/>
        <v>3.7369079953413831</v>
      </c>
      <c r="O5209" s="13">
        <f t="shared" ref="O5209" si="1365">IF(M5209&gt;(L5209*-1),(M5209+L5209)*S$12,0)</f>
        <v>0.52584648238045339</v>
      </c>
      <c r="P5209" s="13">
        <f t="shared" ref="P5209" si="1366">IF(M5209&lt;(L5209*-1),(M5209+L5209)*S$14,0)</f>
        <v>0</v>
      </c>
    </row>
    <row r="5210" spans="1:17">
      <c r="A5210">
        <v>5209</v>
      </c>
      <c r="B5210" s="13">
        <v>8</v>
      </c>
      <c r="C5210" s="13">
        <v>6</v>
      </c>
      <c r="D5210" s="13">
        <v>0</v>
      </c>
      <c r="E5210" s="14">
        <f t="shared" si="1362"/>
        <v>218</v>
      </c>
      <c r="F5210" s="24">
        <f>'1 Solar Profile'!E5212*S$10</f>
        <v>0</v>
      </c>
      <c r="G5210" s="24">
        <f>'2 Load Profile'!E5211</f>
        <v>0.55862913583753226</v>
      </c>
      <c r="H5210" s="24">
        <f t="shared" si="1354"/>
        <v>0.55862913583753226</v>
      </c>
      <c r="I5210" s="13">
        <f t="shared" si="1355"/>
        <v>0</v>
      </c>
      <c r="J5210" s="24">
        <f t="shared" si="1356"/>
        <v>0</v>
      </c>
      <c r="K5210" s="24">
        <f t="shared" si="1357"/>
        <v>0.55862913583753226</v>
      </c>
      <c r="L5210" s="13"/>
      <c r="M5210" s="24"/>
      <c r="N5210" s="24">
        <f t="shared" si="1351"/>
        <v>0</v>
      </c>
      <c r="O5210" s="13"/>
      <c r="P5210" s="13"/>
    </row>
    <row r="5211" spans="1:17">
      <c r="A5211">
        <v>5210</v>
      </c>
      <c r="B5211" s="13">
        <v>8</v>
      </c>
      <c r="C5211" s="13">
        <v>6</v>
      </c>
      <c r="D5211" s="13">
        <v>1</v>
      </c>
      <c r="E5211" s="14">
        <f t="shared" si="1362"/>
        <v>218</v>
      </c>
      <c r="F5211" s="24">
        <f>'1 Solar Profile'!E5213*S$10</f>
        <v>0</v>
      </c>
      <c r="G5211" s="24">
        <f>'2 Load Profile'!E5212</f>
        <v>0.42556869792365992</v>
      </c>
      <c r="H5211" s="24">
        <f t="shared" si="1354"/>
        <v>0.42556869792365992</v>
      </c>
      <c r="I5211" s="13">
        <f t="shared" si="1355"/>
        <v>0</v>
      </c>
      <c r="J5211" s="24">
        <f t="shared" si="1356"/>
        <v>0</v>
      </c>
      <c r="K5211" s="24">
        <f t="shared" si="1357"/>
        <v>0.42556869792365992</v>
      </c>
      <c r="L5211" s="13"/>
      <c r="M5211" s="24"/>
      <c r="N5211" s="24">
        <f t="shared" si="1351"/>
        <v>0</v>
      </c>
      <c r="O5211" s="13"/>
      <c r="P5211" s="13"/>
    </row>
    <row r="5212" spans="1:17">
      <c r="A5212">
        <v>5211</v>
      </c>
      <c r="B5212" s="13">
        <v>8</v>
      </c>
      <c r="C5212" s="13">
        <v>6</v>
      </c>
      <c r="D5212" s="13">
        <v>2</v>
      </c>
      <c r="E5212" s="14">
        <f t="shared" si="1362"/>
        <v>218</v>
      </c>
      <c r="F5212" s="24">
        <f>'1 Solar Profile'!E5214*S$10</f>
        <v>0</v>
      </c>
      <c r="G5212" s="24">
        <f>'2 Load Profile'!E5213</f>
        <v>0.40935169853100001</v>
      </c>
      <c r="H5212" s="24">
        <f t="shared" si="1354"/>
        <v>0.40935169853100001</v>
      </c>
      <c r="I5212" s="13">
        <f t="shared" si="1355"/>
        <v>0</v>
      </c>
      <c r="J5212" s="24">
        <f t="shared" si="1356"/>
        <v>0</v>
      </c>
      <c r="K5212" s="24">
        <f t="shared" si="1357"/>
        <v>0.40935169853100001</v>
      </c>
      <c r="L5212" s="13"/>
      <c r="M5212" s="24"/>
      <c r="N5212" s="24">
        <f t="shared" si="1351"/>
        <v>0</v>
      </c>
      <c r="O5212" s="13"/>
      <c r="P5212" s="13"/>
    </row>
    <row r="5213" spans="1:17">
      <c r="A5213">
        <v>5212</v>
      </c>
      <c r="B5213" s="13">
        <v>8</v>
      </c>
      <c r="C5213" s="13">
        <v>6</v>
      </c>
      <c r="D5213" s="13">
        <v>3</v>
      </c>
      <c r="E5213" s="14">
        <f t="shared" si="1362"/>
        <v>218</v>
      </c>
      <c r="F5213" s="24">
        <f>'1 Solar Profile'!E5215*S$10</f>
        <v>0</v>
      </c>
      <c r="G5213" s="24">
        <f>'2 Load Profile'!E5214</f>
        <v>0.40928691649283216</v>
      </c>
      <c r="H5213" s="24">
        <f t="shared" si="1354"/>
        <v>0.40928691649283216</v>
      </c>
      <c r="I5213" s="13">
        <f t="shared" si="1355"/>
        <v>0</v>
      </c>
      <c r="J5213" s="24">
        <f t="shared" si="1356"/>
        <v>0</v>
      </c>
      <c r="K5213" s="24">
        <f t="shared" si="1357"/>
        <v>0.40928691649283216</v>
      </c>
      <c r="L5213" s="13"/>
      <c r="M5213" s="24"/>
      <c r="N5213" s="24">
        <f t="shared" si="1351"/>
        <v>0</v>
      </c>
      <c r="O5213" s="13"/>
      <c r="P5213" s="13"/>
    </row>
    <row r="5214" spans="1:17">
      <c r="A5214">
        <v>5213</v>
      </c>
      <c r="B5214" s="13">
        <v>8</v>
      </c>
      <c r="C5214" s="13">
        <v>6</v>
      </c>
      <c r="D5214" s="13">
        <v>4</v>
      </c>
      <c r="E5214" s="14">
        <f t="shared" si="1362"/>
        <v>218</v>
      </c>
      <c r="F5214" s="24">
        <f>'1 Solar Profile'!E5216*S$10</f>
        <v>0</v>
      </c>
      <c r="G5214" s="24">
        <f>'2 Load Profile'!E5215</f>
        <v>0.45489276918841537</v>
      </c>
      <c r="H5214" s="24">
        <f t="shared" si="1354"/>
        <v>0.45489276918841537</v>
      </c>
      <c r="I5214" s="13">
        <f t="shared" si="1355"/>
        <v>0</v>
      </c>
      <c r="J5214" s="24">
        <f t="shared" si="1356"/>
        <v>0</v>
      </c>
      <c r="K5214" s="24">
        <f t="shared" si="1357"/>
        <v>0.45489276918841537</v>
      </c>
      <c r="L5214" s="13"/>
      <c r="M5214" s="24"/>
      <c r="N5214" s="24">
        <f t="shared" si="1351"/>
        <v>0</v>
      </c>
      <c r="O5214" s="13"/>
      <c r="P5214" s="13"/>
    </row>
    <row r="5215" spans="1:17">
      <c r="A5215">
        <v>5214</v>
      </c>
      <c r="B5215" s="13">
        <v>8</v>
      </c>
      <c r="C5215" s="13">
        <v>6</v>
      </c>
      <c r="D5215" s="13">
        <v>5</v>
      </c>
      <c r="E5215" s="14">
        <f t="shared" si="1362"/>
        <v>218</v>
      </c>
      <c r="F5215" s="24">
        <f>'1 Solar Profile'!E5217*S$10</f>
        <v>0.144816525</v>
      </c>
      <c r="G5215" s="24">
        <f>'2 Load Profile'!E5216</f>
        <v>0.59728895079526323</v>
      </c>
      <c r="H5215" s="24">
        <f t="shared" si="1354"/>
        <v>0.45247242579526326</v>
      </c>
      <c r="I5215" s="13">
        <f t="shared" si="1355"/>
        <v>0</v>
      </c>
      <c r="J5215" s="24">
        <f t="shared" si="1356"/>
        <v>0.144816525</v>
      </c>
      <c r="K5215" s="24">
        <f t="shared" si="1357"/>
        <v>0.45247242579526326</v>
      </c>
      <c r="L5215" s="13"/>
      <c r="M5215" s="24"/>
      <c r="N5215" s="24">
        <f t="shared" si="1351"/>
        <v>0</v>
      </c>
      <c r="O5215" s="13"/>
      <c r="P5215" s="13"/>
    </row>
    <row r="5216" spans="1:17">
      <c r="A5216">
        <v>5215</v>
      </c>
      <c r="B5216" s="13">
        <v>8</v>
      </c>
      <c r="C5216" s="13">
        <v>6</v>
      </c>
      <c r="D5216" s="13">
        <v>6</v>
      </c>
      <c r="E5216" s="14">
        <f t="shared" si="1362"/>
        <v>218</v>
      </c>
      <c r="F5216" s="24">
        <f>'1 Solar Profile'!E5218*S$10</f>
        <v>0.13191885</v>
      </c>
      <c r="G5216" s="24">
        <f>'2 Load Profile'!E5217</f>
        <v>0.80150125501097591</v>
      </c>
      <c r="H5216" s="24">
        <f t="shared" si="1354"/>
        <v>0.66958240501097588</v>
      </c>
      <c r="I5216" s="13">
        <f t="shared" si="1355"/>
        <v>0</v>
      </c>
      <c r="J5216" s="24">
        <f t="shared" si="1356"/>
        <v>0.13191885</v>
      </c>
      <c r="K5216" s="24">
        <f t="shared" si="1357"/>
        <v>0.66958240501097588</v>
      </c>
      <c r="L5216" s="13"/>
      <c r="M5216" s="24"/>
      <c r="N5216" s="24">
        <f t="shared" si="1351"/>
        <v>0</v>
      </c>
      <c r="O5216" s="13"/>
      <c r="P5216" s="13"/>
    </row>
    <row r="5217" spans="1:17">
      <c r="A5217">
        <v>5216</v>
      </c>
      <c r="B5217" s="13">
        <v>8</v>
      </c>
      <c r="C5217" s="13">
        <v>6</v>
      </c>
      <c r="D5217" s="13">
        <v>7</v>
      </c>
      <c r="E5217" s="14">
        <f t="shared" si="1362"/>
        <v>218</v>
      </c>
      <c r="F5217" s="24">
        <f>'1 Solar Profile'!E5219*S$10</f>
        <v>0.585492075</v>
      </c>
      <c r="G5217" s="24">
        <f>'2 Load Profile'!E5218</f>
        <v>0.75403172897331783</v>
      </c>
      <c r="H5217" s="24">
        <f t="shared" si="1354"/>
        <v>0.16853965397331783</v>
      </c>
      <c r="I5217" s="13">
        <f t="shared" si="1355"/>
        <v>0</v>
      </c>
      <c r="J5217" s="24">
        <f t="shared" si="1356"/>
        <v>0.585492075</v>
      </c>
      <c r="K5217" s="24">
        <f t="shared" si="1357"/>
        <v>0.16853965397331783</v>
      </c>
      <c r="L5217" s="13"/>
      <c r="M5217" s="24"/>
      <c r="N5217" s="24">
        <f t="shared" si="1351"/>
        <v>0</v>
      </c>
      <c r="O5217" s="13"/>
      <c r="P5217" s="13"/>
    </row>
    <row r="5218" spans="1:17">
      <c r="A5218">
        <v>5217</v>
      </c>
      <c r="B5218" s="13">
        <v>8</v>
      </c>
      <c r="C5218" s="13">
        <v>6</v>
      </c>
      <c r="D5218" s="13">
        <v>8</v>
      </c>
      <c r="E5218" s="14">
        <f t="shared" si="1362"/>
        <v>218</v>
      </c>
      <c r="F5218" s="24">
        <f>'1 Solar Profile'!E5220*S$10</f>
        <v>1.519371</v>
      </c>
      <c r="G5218" s="24">
        <f>'2 Load Profile'!E5219</f>
        <v>0.69374685151311033</v>
      </c>
      <c r="H5218" s="24">
        <f t="shared" si="1354"/>
        <v>-0.8256241484868897</v>
      </c>
      <c r="I5218" s="13">
        <f t="shared" si="1355"/>
        <v>-0.8256241484868897</v>
      </c>
      <c r="J5218" s="24">
        <f t="shared" si="1356"/>
        <v>0.69374685151311033</v>
      </c>
      <c r="K5218" s="24">
        <f t="shared" si="1357"/>
        <v>0</v>
      </c>
      <c r="L5218" s="13"/>
      <c r="M5218" s="24"/>
      <c r="N5218" s="24">
        <f t="shared" si="1351"/>
        <v>0</v>
      </c>
      <c r="O5218" s="13"/>
      <c r="P5218" s="13"/>
    </row>
    <row r="5219" spans="1:17">
      <c r="A5219">
        <v>5218</v>
      </c>
      <c r="B5219" s="13">
        <v>8</v>
      </c>
      <c r="C5219" s="13">
        <v>6</v>
      </c>
      <c r="D5219" s="13">
        <v>9</v>
      </c>
      <c r="E5219" s="14">
        <f t="shared" si="1362"/>
        <v>218</v>
      </c>
      <c r="F5219" s="24">
        <f>'1 Solar Profile'!E5221*S$10</f>
        <v>2.6599292999999999</v>
      </c>
      <c r="G5219" s="24">
        <f>'2 Load Profile'!E5220</f>
        <v>0.70272302667860054</v>
      </c>
      <c r="H5219" s="24">
        <f t="shared" si="1354"/>
        <v>-1.9572062733213995</v>
      </c>
      <c r="I5219" s="13">
        <f t="shared" si="1355"/>
        <v>-1.9572062733213995</v>
      </c>
      <c r="J5219" s="24">
        <f t="shared" si="1356"/>
        <v>0.70272302667860043</v>
      </c>
      <c r="K5219" s="24">
        <f t="shared" si="1357"/>
        <v>0</v>
      </c>
      <c r="L5219" s="13"/>
      <c r="M5219" s="24"/>
      <c r="N5219" s="24">
        <f t="shared" si="1351"/>
        <v>0</v>
      </c>
      <c r="O5219" s="13"/>
      <c r="P5219" s="13"/>
    </row>
    <row r="5220" spans="1:17">
      <c r="A5220">
        <v>5219</v>
      </c>
      <c r="B5220" s="13">
        <v>8</v>
      </c>
      <c r="C5220" s="13">
        <v>6</v>
      </c>
      <c r="D5220" s="13">
        <v>10</v>
      </c>
      <c r="E5220" s="14">
        <f t="shared" si="1362"/>
        <v>218</v>
      </c>
      <c r="F5220" s="24">
        <f>'1 Solar Profile'!E5222*S$10</f>
        <v>3.2460734249999996</v>
      </c>
      <c r="G5220" s="24">
        <f>'2 Load Profile'!E5221</f>
        <v>0.75400993950362338</v>
      </c>
      <c r="H5220" s="24">
        <f t="shared" si="1354"/>
        <v>-2.4920634854963764</v>
      </c>
      <c r="I5220" s="13">
        <f t="shared" si="1355"/>
        <v>-2.4920634854963764</v>
      </c>
      <c r="J5220" s="24">
        <f t="shared" si="1356"/>
        <v>0.75400993950362327</v>
      </c>
      <c r="K5220" s="24">
        <f t="shared" si="1357"/>
        <v>0</v>
      </c>
      <c r="L5220" s="13"/>
      <c r="M5220" s="24"/>
      <c r="N5220" s="24">
        <f t="shared" si="1351"/>
        <v>0</v>
      </c>
      <c r="O5220" s="13"/>
      <c r="P5220" s="13"/>
    </row>
    <row r="5221" spans="1:17">
      <c r="A5221">
        <v>5220</v>
      </c>
      <c r="B5221" s="13">
        <v>8</v>
      </c>
      <c r="C5221" s="13">
        <v>6</v>
      </c>
      <c r="D5221" s="13">
        <v>11</v>
      </c>
      <c r="E5221" s="14">
        <f t="shared" si="1362"/>
        <v>218</v>
      </c>
      <c r="F5221" s="24">
        <f>'1 Solar Profile'!E5223*S$10</f>
        <v>3.172067325</v>
      </c>
      <c r="G5221" s="24">
        <f>'2 Load Profile'!E5222</f>
        <v>0.88947216187821732</v>
      </c>
      <c r="H5221" s="24">
        <f t="shared" si="1354"/>
        <v>-2.2825951631217825</v>
      </c>
      <c r="I5221" s="13">
        <f t="shared" si="1355"/>
        <v>-2.2825951631217825</v>
      </c>
      <c r="J5221" s="24">
        <f t="shared" si="1356"/>
        <v>0.88947216187821754</v>
      </c>
      <c r="K5221" s="24">
        <f t="shared" si="1357"/>
        <v>0</v>
      </c>
      <c r="L5221" s="13"/>
      <c r="M5221" s="24"/>
      <c r="N5221" s="24">
        <f t="shared" si="1351"/>
        <v>0</v>
      </c>
      <c r="O5221" s="13"/>
      <c r="P5221" s="13"/>
    </row>
    <row r="5222" spans="1:17">
      <c r="A5222">
        <v>5221</v>
      </c>
      <c r="B5222" s="13">
        <v>8</v>
      </c>
      <c r="C5222" s="13">
        <v>6</v>
      </c>
      <c r="D5222" s="13">
        <v>12</v>
      </c>
      <c r="E5222" s="14">
        <f t="shared" si="1362"/>
        <v>218</v>
      </c>
      <c r="F5222" s="24">
        <f>'1 Solar Profile'!E5224*S$10</f>
        <v>2.8731165750000001</v>
      </c>
      <c r="G5222" s="24">
        <f>'2 Load Profile'!E5223</f>
        <v>1.0202754559414</v>
      </c>
      <c r="H5222" s="24">
        <f t="shared" si="1354"/>
        <v>-1.8528411190586001</v>
      </c>
      <c r="I5222" s="13">
        <f t="shared" si="1355"/>
        <v>-1.8528411190586001</v>
      </c>
      <c r="J5222" s="24">
        <f t="shared" si="1356"/>
        <v>1.0202754559414</v>
      </c>
      <c r="K5222" s="24">
        <f t="shared" si="1357"/>
        <v>0</v>
      </c>
      <c r="L5222" s="13"/>
      <c r="M5222" s="24"/>
      <c r="N5222" s="24">
        <f t="shared" si="1351"/>
        <v>0</v>
      </c>
      <c r="O5222" s="13"/>
      <c r="P5222" s="13"/>
    </row>
    <row r="5223" spans="1:17">
      <c r="A5223">
        <v>5222</v>
      </c>
      <c r="B5223" s="13">
        <v>8</v>
      </c>
      <c r="C5223" s="13">
        <v>6</v>
      </c>
      <c r="D5223" s="13">
        <v>13</v>
      </c>
      <c r="E5223" s="14">
        <f t="shared" si="1362"/>
        <v>218</v>
      </c>
      <c r="F5223" s="24">
        <f>'1 Solar Profile'!E5225*S$10</f>
        <v>3.1636253249999999</v>
      </c>
      <c r="G5223" s="24">
        <f>'2 Load Profile'!E5224</f>
        <v>1.1693987089457585</v>
      </c>
      <c r="H5223" s="24">
        <f t="shared" si="1354"/>
        <v>-1.9942266160542415</v>
      </c>
      <c r="I5223" s="13">
        <f t="shared" si="1355"/>
        <v>-1.9942266160542415</v>
      </c>
      <c r="J5223" s="24">
        <f t="shared" si="1356"/>
        <v>1.1693987089457585</v>
      </c>
      <c r="K5223" s="24">
        <f t="shared" si="1357"/>
        <v>0</v>
      </c>
      <c r="L5223" s="13"/>
      <c r="M5223" s="24"/>
      <c r="N5223" s="24">
        <f t="shared" si="1351"/>
        <v>0</v>
      </c>
      <c r="O5223" s="13"/>
      <c r="P5223" s="13"/>
    </row>
    <row r="5224" spans="1:17">
      <c r="A5224">
        <v>5223</v>
      </c>
      <c r="B5224" s="13">
        <v>8</v>
      </c>
      <c r="C5224" s="13">
        <v>6</v>
      </c>
      <c r="D5224" s="13">
        <v>14</v>
      </c>
      <c r="E5224" s="14">
        <f t="shared" si="1362"/>
        <v>218</v>
      </c>
      <c r="F5224" s="24">
        <f>'1 Solar Profile'!E5226*S$10</f>
        <v>1.9753398</v>
      </c>
      <c r="G5224" s="24">
        <f>'2 Load Profile'!E5225</f>
        <v>1.3700153067478549</v>
      </c>
      <c r="H5224" s="24">
        <f t="shared" si="1354"/>
        <v>-0.6053244932521451</v>
      </c>
      <c r="I5224" s="13">
        <f t="shared" si="1355"/>
        <v>-0.6053244932521451</v>
      </c>
      <c r="J5224" s="24">
        <f t="shared" si="1356"/>
        <v>1.3700153067478549</v>
      </c>
      <c r="K5224" s="24">
        <f t="shared" si="1357"/>
        <v>0</v>
      </c>
      <c r="L5224" s="13"/>
      <c r="M5224" s="24"/>
      <c r="N5224" s="24">
        <f t="shared" si="1351"/>
        <v>0</v>
      </c>
      <c r="O5224" s="13"/>
      <c r="P5224" s="13"/>
    </row>
    <row r="5225" spans="1:17">
      <c r="A5225">
        <v>5224</v>
      </c>
      <c r="B5225" s="13">
        <v>8</v>
      </c>
      <c r="C5225" s="13">
        <v>6</v>
      </c>
      <c r="D5225" s="13">
        <v>15</v>
      </c>
      <c r="E5225" s="14">
        <f t="shared" si="1362"/>
        <v>218</v>
      </c>
      <c r="F5225" s="24">
        <f>'1 Solar Profile'!E5227*S$10</f>
        <v>2.5797255749999999</v>
      </c>
      <c r="G5225" s="24">
        <f>'2 Load Profile'!E5226</f>
        <v>1.689066781308175</v>
      </c>
      <c r="H5225" s="24">
        <f t="shared" si="1354"/>
        <v>-0.89065879369182488</v>
      </c>
      <c r="I5225" s="13">
        <f t="shared" si="1355"/>
        <v>-0.89065879369182488</v>
      </c>
      <c r="J5225" s="24">
        <f t="shared" si="1356"/>
        <v>1.689066781308175</v>
      </c>
      <c r="K5225" s="24">
        <f t="shared" si="1357"/>
        <v>0</v>
      </c>
      <c r="L5225" s="13"/>
      <c r="M5225" s="24"/>
      <c r="N5225" s="24">
        <f t="shared" ref="N5225:N5288" si="1367">M5225+L5225</f>
        <v>0</v>
      </c>
      <c r="O5225" s="13"/>
      <c r="P5225" s="13"/>
    </row>
    <row r="5226" spans="1:17">
      <c r="A5226">
        <v>5225</v>
      </c>
      <c r="B5226" s="13">
        <v>8</v>
      </c>
      <c r="C5226" s="13">
        <v>6</v>
      </c>
      <c r="D5226" s="13">
        <v>16</v>
      </c>
      <c r="E5226" s="14">
        <f t="shared" si="1362"/>
        <v>218</v>
      </c>
      <c r="F5226" s="24">
        <f>'1 Solar Profile'!E5228*S$10</f>
        <v>0.98875507499999982</v>
      </c>
      <c r="G5226" s="24">
        <f>'2 Load Profile'!E5227</f>
        <v>2.1205875392272935</v>
      </c>
      <c r="H5226" s="24">
        <f t="shared" si="1354"/>
        <v>1.1318324642272937</v>
      </c>
      <c r="I5226" s="13">
        <f t="shared" si="1355"/>
        <v>0</v>
      </c>
      <c r="J5226" s="24">
        <f t="shared" si="1356"/>
        <v>0.98875507499999982</v>
      </c>
      <c r="K5226" s="24">
        <f t="shared" si="1357"/>
        <v>1.1318324642272937</v>
      </c>
      <c r="L5226" s="13"/>
      <c r="M5226" s="24"/>
      <c r="N5226" s="24">
        <f t="shared" si="1367"/>
        <v>0</v>
      </c>
      <c r="O5226" s="13"/>
      <c r="P5226" s="13"/>
    </row>
    <row r="5227" spans="1:17">
      <c r="A5227">
        <v>5226</v>
      </c>
      <c r="B5227" s="13">
        <v>8</v>
      </c>
      <c r="C5227" s="13">
        <v>6</v>
      </c>
      <c r="D5227" s="13">
        <v>17</v>
      </c>
      <c r="E5227" s="14">
        <f t="shared" si="1362"/>
        <v>218</v>
      </c>
      <c r="F5227" s="24">
        <f>'1 Solar Profile'!E5229*S$10</f>
        <v>0.60599384999999995</v>
      </c>
      <c r="G5227" s="24">
        <f>'2 Load Profile'!E5228</f>
        <v>2.1246777033749571</v>
      </c>
      <c r="H5227" s="24">
        <f t="shared" si="1354"/>
        <v>1.5186838533749571</v>
      </c>
      <c r="I5227" s="13">
        <f t="shared" si="1355"/>
        <v>0</v>
      </c>
      <c r="J5227" s="24">
        <f t="shared" si="1356"/>
        <v>0.60599384999999995</v>
      </c>
      <c r="K5227" s="24">
        <f t="shared" si="1357"/>
        <v>1.5186838533749571</v>
      </c>
      <c r="L5227" s="13"/>
      <c r="M5227" s="24"/>
      <c r="N5227" s="24">
        <f t="shared" si="1367"/>
        <v>0</v>
      </c>
      <c r="O5227" s="13"/>
      <c r="P5227" s="13"/>
    </row>
    <row r="5228" spans="1:17">
      <c r="A5228">
        <v>5227</v>
      </c>
      <c r="B5228" s="13">
        <v>8</v>
      </c>
      <c r="C5228" s="13">
        <v>6</v>
      </c>
      <c r="D5228" s="13">
        <v>18</v>
      </c>
      <c r="E5228" s="14">
        <f t="shared" si="1362"/>
        <v>218</v>
      </c>
      <c r="F5228" s="24">
        <f>'1 Solar Profile'!E5230*S$10</f>
        <v>9.5670225000000012E-2</v>
      </c>
      <c r="G5228" s="24">
        <f>'2 Load Profile'!E5229</f>
        <v>2.1435741853251291</v>
      </c>
      <c r="H5228" s="24">
        <f t="shared" si="1354"/>
        <v>2.047903960325129</v>
      </c>
      <c r="I5228" s="13">
        <f t="shared" si="1355"/>
        <v>0</v>
      </c>
      <c r="J5228" s="24">
        <f t="shared" si="1356"/>
        <v>9.5670225000000012E-2</v>
      </c>
      <c r="K5228" s="24">
        <f t="shared" si="1357"/>
        <v>2.047903960325129</v>
      </c>
      <c r="L5228" s="13"/>
      <c r="M5228" s="24"/>
      <c r="N5228" s="24">
        <f t="shared" si="1367"/>
        <v>0</v>
      </c>
      <c r="O5228" s="13"/>
      <c r="P5228" s="13"/>
    </row>
    <row r="5229" spans="1:17">
      <c r="A5229">
        <v>5228</v>
      </c>
      <c r="B5229" s="13">
        <v>8</v>
      </c>
      <c r="C5229" s="13">
        <v>6</v>
      </c>
      <c r="D5229" s="13">
        <v>19</v>
      </c>
      <c r="E5229" s="14">
        <f t="shared" si="1362"/>
        <v>218</v>
      </c>
      <c r="F5229" s="24">
        <f>'1 Solar Profile'!E5231*S$10</f>
        <v>0</v>
      </c>
      <c r="G5229" s="24">
        <f>'2 Load Profile'!E5230</f>
        <v>2.1877451488701474</v>
      </c>
      <c r="H5229" s="24">
        <f t="shared" si="1354"/>
        <v>2.1877451488701474</v>
      </c>
      <c r="I5229" s="13">
        <f t="shared" si="1355"/>
        <v>0</v>
      </c>
      <c r="J5229" s="24">
        <f t="shared" si="1356"/>
        <v>0</v>
      </c>
      <c r="K5229" s="24">
        <f t="shared" si="1357"/>
        <v>2.1877451488701474</v>
      </c>
      <c r="L5229" s="13"/>
      <c r="M5229" s="24"/>
      <c r="N5229" s="24">
        <f t="shared" si="1367"/>
        <v>0</v>
      </c>
      <c r="O5229" s="13"/>
      <c r="P5229" s="13"/>
    </row>
    <row r="5230" spans="1:17">
      <c r="A5230">
        <v>5229</v>
      </c>
      <c r="B5230" s="13">
        <v>8</v>
      </c>
      <c r="C5230" s="13">
        <v>6</v>
      </c>
      <c r="D5230" s="13">
        <v>20</v>
      </c>
      <c r="E5230" s="14">
        <f t="shared" si="1362"/>
        <v>218</v>
      </c>
      <c r="F5230" s="24">
        <f>'1 Solar Profile'!E5232*S$10</f>
        <v>0</v>
      </c>
      <c r="G5230" s="24">
        <f>'2 Load Profile'!E5231</f>
        <v>2.1675873692945493</v>
      </c>
      <c r="H5230" s="24">
        <f t="shared" si="1354"/>
        <v>2.1675873692945493</v>
      </c>
      <c r="I5230" s="13">
        <f t="shared" si="1355"/>
        <v>0</v>
      </c>
      <c r="J5230" s="24">
        <f t="shared" si="1356"/>
        <v>0</v>
      </c>
      <c r="K5230" s="24">
        <f t="shared" si="1357"/>
        <v>2.1675873692945493</v>
      </c>
      <c r="L5230" s="13"/>
      <c r="M5230" s="24"/>
      <c r="N5230" s="24">
        <f t="shared" si="1367"/>
        <v>0</v>
      </c>
      <c r="O5230" s="24"/>
      <c r="P5230" s="24"/>
      <c r="Q5230" s="41"/>
    </row>
    <row r="5231" spans="1:17">
      <c r="A5231">
        <v>5230</v>
      </c>
      <c r="B5231" s="13">
        <v>8</v>
      </c>
      <c r="C5231" s="13">
        <v>6</v>
      </c>
      <c r="D5231" s="13">
        <v>21</v>
      </c>
      <c r="E5231" s="14">
        <f t="shared" si="1362"/>
        <v>218</v>
      </c>
      <c r="F5231" s="24">
        <f>'1 Solar Profile'!E5233*S$10</f>
        <v>0</v>
      </c>
      <c r="G5231" s="24">
        <f>'2 Load Profile'!E5232</f>
        <v>1.7049735096077798</v>
      </c>
      <c r="H5231" s="24">
        <f t="shared" si="1354"/>
        <v>1.7049735096077798</v>
      </c>
      <c r="I5231" s="13">
        <f t="shared" si="1355"/>
        <v>0</v>
      </c>
      <c r="J5231" s="24">
        <f t="shared" si="1356"/>
        <v>0</v>
      </c>
      <c r="K5231" s="24">
        <f t="shared" si="1357"/>
        <v>1.7049735096077798</v>
      </c>
      <c r="L5231" s="13"/>
      <c r="M5231" s="24"/>
      <c r="N5231" s="24">
        <f t="shared" si="1367"/>
        <v>0</v>
      </c>
      <c r="O5231" s="13"/>
      <c r="P5231" s="13"/>
    </row>
    <row r="5232" spans="1:17">
      <c r="A5232">
        <v>5231</v>
      </c>
      <c r="B5232" s="13">
        <v>8</v>
      </c>
      <c r="C5232" s="13">
        <v>6</v>
      </c>
      <c r="D5232" s="13">
        <v>22</v>
      </c>
      <c r="E5232" s="14">
        <f t="shared" si="1362"/>
        <v>218</v>
      </c>
      <c r="F5232" s="24">
        <f>'1 Solar Profile'!E5234*S$10</f>
        <v>0</v>
      </c>
      <c r="G5232" s="24">
        <f>'2 Load Profile'!E5233</f>
        <v>1.2330880734039102</v>
      </c>
      <c r="H5232" s="24">
        <f t="shared" si="1354"/>
        <v>1.2330880734039102</v>
      </c>
      <c r="I5232" s="13">
        <f t="shared" si="1355"/>
        <v>0</v>
      </c>
      <c r="J5232" s="24">
        <f t="shared" si="1356"/>
        <v>0</v>
      </c>
      <c r="K5232" s="24">
        <f t="shared" si="1357"/>
        <v>1.2330880734039102</v>
      </c>
      <c r="L5232" s="13"/>
      <c r="M5232" s="24"/>
      <c r="N5232" s="24">
        <f t="shared" si="1367"/>
        <v>0</v>
      </c>
      <c r="O5232" s="13"/>
      <c r="P5232" s="13"/>
    </row>
    <row r="5233" spans="1:16">
      <c r="A5233">
        <v>5232</v>
      </c>
      <c r="B5233" s="13">
        <v>8</v>
      </c>
      <c r="C5233" s="13">
        <v>6</v>
      </c>
      <c r="D5233" s="13">
        <v>23</v>
      </c>
      <c r="E5233" s="14">
        <f t="shared" si="1362"/>
        <v>218</v>
      </c>
      <c r="F5233" s="24">
        <f>'1 Solar Profile'!E5235*S$10</f>
        <v>0</v>
      </c>
      <c r="G5233" s="24">
        <f>'2 Load Profile'!E5234</f>
        <v>0.80435276022975155</v>
      </c>
      <c r="H5233" s="24">
        <f t="shared" si="1354"/>
        <v>0.80435276022975155</v>
      </c>
      <c r="I5233" s="13">
        <f t="shared" si="1355"/>
        <v>0</v>
      </c>
      <c r="J5233" s="24">
        <f t="shared" si="1356"/>
        <v>0</v>
      </c>
      <c r="K5233" s="24">
        <f t="shared" si="1357"/>
        <v>0.80435276022975155</v>
      </c>
      <c r="L5233" s="13">
        <f t="shared" ref="L5233" si="1368">SUM(I5210:I5233)</f>
        <v>-12.90054009248326</v>
      </c>
      <c r="M5233" s="24">
        <f t="shared" ref="M5233" si="1369">SUMIF(H5210:H5233,"&gt;0",H5210:H5233)</f>
        <v>16.344490842086518</v>
      </c>
      <c r="N5233" s="24">
        <f t="shared" si="1367"/>
        <v>3.4439507496032586</v>
      </c>
      <c r="O5233" s="13">
        <f t="shared" ref="O5233" si="1370">IF(M5233&gt;(L5233*-1),(M5233+L5233)*S$12,0)</f>
        <v>0.48462241763192176</v>
      </c>
      <c r="P5233" s="13">
        <f t="shared" ref="P5233" si="1371">IF(M5233&lt;(L5233*-1),(M5233+L5233)*S$14,0)</f>
        <v>0</v>
      </c>
    </row>
    <row r="5234" spans="1:16">
      <c r="A5234">
        <v>5233</v>
      </c>
      <c r="B5234" s="13">
        <v>8</v>
      </c>
      <c r="C5234" s="13">
        <v>7</v>
      </c>
      <c r="D5234" s="13">
        <v>0</v>
      </c>
      <c r="E5234" s="14">
        <f t="shared" si="1362"/>
        <v>219</v>
      </c>
      <c r="F5234" s="24">
        <f>'1 Solar Profile'!E5236*S$10</f>
        <v>0</v>
      </c>
      <c r="G5234" s="24">
        <f>'2 Load Profile'!E5235</f>
        <v>0.58756201590381474</v>
      </c>
      <c r="H5234" s="24">
        <f t="shared" si="1354"/>
        <v>0.58756201590381474</v>
      </c>
      <c r="I5234" s="13">
        <f t="shared" si="1355"/>
        <v>0</v>
      </c>
      <c r="J5234" s="24">
        <f t="shared" si="1356"/>
        <v>0</v>
      </c>
      <c r="K5234" s="24">
        <f t="shared" si="1357"/>
        <v>0.58756201590381474</v>
      </c>
      <c r="L5234" s="13"/>
      <c r="M5234" s="24"/>
      <c r="N5234" s="24">
        <f t="shared" si="1367"/>
        <v>0</v>
      </c>
      <c r="O5234" s="13"/>
      <c r="P5234" s="13"/>
    </row>
    <row r="5235" spans="1:16">
      <c r="A5235">
        <v>5234</v>
      </c>
      <c r="B5235" s="13">
        <v>8</v>
      </c>
      <c r="C5235" s="13">
        <v>7</v>
      </c>
      <c r="D5235" s="13">
        <v>1</v>
      </c>
      <c r="E5235" s="14">
        <f t="shared" si="1362"/>
        <v>219</v>
      </c>
      <c r="F5235" s="24">
        <f>'1 Solar Profile'!E5237*S$10</f>
        <v>0</v>
      </c>
      <c r="G5235" s="24">
        <f>'2 Load Profile'!E5236</f>
        <v>0.46432869683381373</v>
      </c>
      <c r="H5235" s="24">
        <f t="shared" si="1354"/>
        <v>0.46432869683381373</v>
      </c>
      <c r="I5235" s="13">
        <f t="shared" si="1355"/>
        <v>0</v>
      </c>
      <c r="J5235" s="24">
        <f t="shared" si="1356"/>
        <v>0</v>
      </c>
      <c r="K5235" s="24">
        <f t="shared" si="1357"/>
        <v>0.46432869683381373</v>
      </c>
      <c r="L5235" s="13"/>
      <c r="M5235" s="24"/>
      <c r="N5235" s="24">
        <f t="shared" si="1367"/>
        <v>0</v>
      </c>
      <c r="O5235" s="13"/>
      <c r="P5235" s="13"/>
    </row>
    <row r="5236" spans="1:16">
      <c r="A5236">
        <v>5235</v>
      </c>
      <c r="B5236" s="13">
        <v>8</v>
      </c>
      <c r="C5236" s="13">
        <v>7</v>
      </c>
      <c r="D5236" s="13">
        <v>2</v>
      </c>
      <c r="E5236" s="14">
        <f t="shared" si="1362"/>
        <v>219</v>
      </c>
      <c r="F5236" s="24">
        <f>'1 Solar Profile'!E5238*S$10</f>
        <v>0</v>
      </c>
      <c r="G5236" s="24">
        <f>'2 Load Profile'!E5237</f>
        <v>0.4080967875693548</v>
      </c>
      <c r="H5236" s="24">
        <f t="shared" si="1354"/>
        <v>0.4080967875693548</v>
      </c>
      <c r="I5236" s="13">
        <f t="shared" si="1355"/>
        <v>0</v>
      </c>
      <c r="J5236" s="24">
        <f t="shared" si="1356"/>
        <v>0</v>
      </c>
      <c r="K5236" s="24">
        <f t="shared" si="1357"/>
        <v>0.4080967875693548</v>
      </c>
      <c r="L5236" s="13"/>
      <c r="M5236" s="24"/>
      <c r="N5236" s="24">
        <f t="shared" si="1367"/>
        <v>0</v>
      </c>
      <c r="O5236" s="13"/>
      <c r="P5236" s="13"/>
    </row>
    <row r="5237" spans="1:16">
      <c r="A5237">
        <v>5236</v>
      </c>
      <c r="B5237" s="13">
        <v>8</v>
      </c>
      <c r="C5237" s="13">
        <v>7</v>
      </c>
      <c r="D5237" s="13">
        <v>3</v>
      </c>
      <c r="E5237" s="14">
        <f t="shared" si="1362"/>
        <v>219</v>
      </c>
      <c r="F5237" s="24">
        <f>'1 Solar Profile'!E5239*S$10</f>
        <v>0</v>
      </c>
      <c r="G5237" s="24">
        <f>'2 Load Profile'!E5238</f>
        <v>0.40683192025014259</v>
      </c>
      <c r="H5237" s="24">
        <f t="shared" si="1354"/>
        <v>0.40683192025014259</v>
      </c>
      <c r="I5237" s="13">
        <f t="shared" si="1355"/>
        <v>0</v>
      </c>
      <c r="J5237" s="24">
        <f t="shared" si="1356"/>
        <v>0</v>
      </c>
      <c r="K5237" s="24">
        <f t="shared" si="1357"/>
        <v>0.40683192025014259</v>
      </c>
      <c r="L5237" s="13"/>
      <c r="M5237" s="24"/>
      <c r="N5237" s="24">
        <f t="shared" si="1367"/>
        <v>0</v>
      </c>
      <c r="O5237" s="13"/>
      <c r="P5237" s="13"/>
    </row>
    <row r="5238" spans="1:16">
      <c r="A5238">
        <v>5237</v>
      </c>
      <c r="B5238" s="13">
        <v>8</v>
      </c>
      <c r="C5238" s="13">
        <v>7</v>
      </c>
      <c r="D5238" s="13">
        <v>4</v>
      </c>
      <c r="E5238" s="14">
        <f t="shared" si="1362"/>
        <v>219</v>
      </c>
      <c r="F5238" s="24">
        <f>'1 Solar Profile'!E5240*S$10</f>
        <v>0</v>
      </c>
      <c r="G5238" s="24">
        <f>'2 Load Profile'!E5239</f>
        <v>0.45112759422760157</v>
      </c>
      <c r="H5238" s="24">
        <f t="shared" si="1354"/>
        <v>0.45112759422760157</v>
      </c>
      <c r="I5238" s="13">
        <f t="shared" si="1355"/>
        <v>0</v>
      </c>
      <c r="J5238" s="24">
        <f t="shared" si="1356"/>
        <v>0</v>
      </c>
      <c r="K5238" s="24">
        <f t="shared" si="1357"/>
        <v>0.45112759422760157</v>
      </c>
      <c r="L5238" s="13"/>
      <c r="M5238" s="24"/>
      <c r="N5238" s="24">
        <f t="shared" si="1367"/>
        <v>0</v>
      </c>
      <c r="O5238" s="13"/>
      <c r="P5238" s="13"/>
    </row>
    <row r="5239" spans="1:16">
      <c r="A5239">
        <v>5238</v>
      </c>
      <c r="B5239" s="13">
        <v>8</v>
      </c>
      <c r="C5239" s="13">
        <v>7</v>
      </c>
      <c r="D5239" s="13">
        <v>5</v>
      </c>
      <c r="E5239" s="14">
        <f t="shared" si="1362"/>
        <v>219</v>
      </c>
      <c r="F5239" s="24">
        <f>'1 Solar Profile'!E5241*S$10</f>
        <v>0.12566295</v>
      </c>
      <c r="G5239" s="24">
        <f>'2 Load Profile'!E5240</f>
        <v>0.58752329060832054</v>
      </c>
      <c r="H5239" s="24">
        <f t="shared" si="1354"/>
        <v>0.46186034060832054</v>
      </c>
      <c r="I5239" s="13">
        <f t="shared" si="1355"/>
        <v>0</v>
      </c>
      <c r="J5239" s="24">
        <f t="shared" si="1356"/>
        <v>0.12566295</v>
      </c>
      <c r="K5239" s="24">
        <f t="shared" si="1357"/>
        <v>0.46186034060832054</v>
      </c>
      <c r="L5239" s="13"/>
      <c r="M5239" s="24"/>
      <c r="N5239" s="24">
        <f t="shared" si="1367"/>
        <v>0</v>
      </c>
      <c r="O5239" s="13"/>
      <c r="P5239" s="13"/>
    </row>
    <row r="5240" spans="1:16">
      <c r="A5240">
        <v>5239</v>
      </c>
      <c r="B5240" s="13">
        <v>8</v>
      </c>
      <c r="C5240" s="13">
        <v>7</v>
      </c>
      <c r="D5240" s="13">
        <v>6</v>
      </c>
      <c r="E5240" s="14">
        <f t="shared" si="1362"/>
        <v>219</v>
      </c>
      <c r="F5240" s="24">
        <f>'1 Solar Profile'!E5242*S$10</f>
        <v>0.36477314999999999</v>
      </c>
      <c r="G5240" s="24">
        <f>'2 Load Profile'!E5241</f>
        <v>0.78205234088948405</v>
      </c>
      <c r="H5240" s="24">
        <f t="shared" si="1354"/>
        <v>0.41727919088948406</v>
      </c>
      <c r="I5240" s="13">
        <f t="shared" si="1355"/>
        <v>0</v>
      </c>
      <c r="J5240" s="24">
        <f t="shared" si="1356"/>
        <v>0.36477314999999999</v>
      </c>
      <c r="K5240" s="24">
        <f t="shared" si="1357"/>
        <v>0.41727919088948406</v>
      </c>
      <c r="L5240" s="13"/>
      <c r="M5240" s="24"/>
      <c r="N5240" s="24">
        <f t="shared" si="1367"/>
        <v>0</v>
      </c>
      <c r="O5240" s="13"/>
      <c r="P5240" s="13"/>
    </row>
    <row r="5241" spans="1:16">
      <c r="A5241">
        <v>5240</v>
      </c>
      <c r="B5241" s="13">
        <v>8</v>
      </c>
      <c r="C5241" s="13">
        <v>7</v>
      </c>
      <c r="D5241" s="13">
        <v>7</v>
      </c>
      <c r="E5241" s="14">
        <f t="shared" si="1362"/>
        <v>219</v>
      </c>
      <c r="F5241" s="24">
        <f>'1 Solar Profile'!E5243*S$10</f>
        <v>0.13705177499999999</v>
      </c>
      <c r="G5241" s="24">
        <f>'2 Load Profile'!E5242</f>
        <v>0.72421936238358797</v>
      </c>
      <c r="H5241" s="24">
        <f t="shared" si="1354"/>
        <v>0.58716758738358799</v>
      </c>
      <c r="I5241" s="13">
        <f t="shared" si="1355"/>
        <v>0</v>
      </c>
      <c r="J5241" s="24">
        <f t="shared" si="1356"/>
        <v>0.13705177499999999</v>
      </c>
      <c r="K5241" s="24">
        <f t="shared" si="1357"/>
        <v>0.58716758738358799</v>
      </c>
      <c r="L5241" s="13"/>
      <c r="M5241" s="24"/>
      <c r="N5241" s="24">
        <f t="shared" si="1367"/>
        <v>0</v>
      </c>
      <c r="O5241" s="13"/>
      <c r="P5241" s="13"/>
    </row>
    <row r="5242" spans="1:16">
      <c r="A5242">
        <v>5241</v>
      </c>
      <c r="B5242" s="13">
        <v>8</v>
      </c>
      <c r="C5242" s="13">
        <v>7</v>
      </c>
      <c r="D5242" s="13">
        <v>8</v>
      </c>
      <c r="E5242" s="14">
        <f t="shared" si="1362"/>
        <v>219</v>
      </c>
      <c r="F5242" s="24">
        <f>'1 Solar Profile'!E5244*S$10</f>
        <v>0.60668370000000005</v>
      </c>
      <c r="G5242" s="24">
        <f>'2 Load Profile'!E5243</f>
        <v>0.65235985667591989</v>
      </c>
      <c r="H5242" s="24">
        <f t="shared" si="1354"/>
        <v>4.5676156675919843E-2</v>
      </c>
      <c r="I5242" s="13">
        <f t="shared" si="1355"/>
        <v>0</v>
      </c>
      <c r="J5242" s="24">
        <f t="shared" si="1356"/>
        <v>0.60668370000000005</v>
      </c>
      <c r="K5242" s="24">
        <f t="shared" si="1357"/>
        <v>4.5676156675919843E-2</v>
      </c>
      <c r="L5242" s="13"/>
      <c r="M5242" s="24"/>
      <c r="N5242" s="24">
        <f t="shared" si="1367"/>
        <v>0</v>
      </c>
      <c r="O5242" s="13"/>
      <c r="P5242" s="13"/>
    </row>
    <row r="5243" spans="1:16">
      <c r="A5243">
        <v>5242</v>
      </c>
      <c r="B5243" s="13">
        <v>8</v>
      </c>
      <c r="C5243" s="13">
        <v>7</v>
      </c>
      <c r="D5243" s="13">
        <v>9</v>
      </c>
      <c r="E5243" s="14">
        <f t="shared" si="1362"/>
        <v>219</v>
      </c>
      <c r="F5243" s="24">
        <f>'1 Solar Profile'!E5245*S$10</f>
        <v>2.5085213999999998</v>
      </c>
      <c r="G5243" s="24">
        <f>'2 Load Profile'!E5244</f>
        <v>0.71397661684981584</v>
      </c>
      <c r="H5243" s="24">
        <f t="shared" si="1354"/>
        <v>-1.794544783150184</v>
      </c>
      <c r="I5243" s="13">
        <f t="shared" si="1355"/>
        <v>-1.794544783150184</v>
      </c>
      <c r="J5243" s="24">
        <f t="shared" si="1356"/>
        <v>0.71397661684981584</v>
      </c>
      <c r="K5243" s="24">
        <f t="shared" si="1357"/>
        <v>0</v>
      </c>
      <c r="L5243" s="13"/>
      <c r="M5243" s="24"/>
      <c r="N5243" s="24">
        <f t="shared" si="1367"/>
        <v>0</v>
      </c>
      <c r="O5243" s="13"/>
      <c r="P5243" s="13"/>
    </row>
    <row r="5244" spans="1:16">
      <c r="A5244">
        <v>5243</v>
      </c>
      <c r="B5244" s="13">
        <v>8</v>
      </c>
      <c r="C5244" s="13">
        <v>7</v>
      </c>
      <c r="D5244" s="13">
        <v>10</v>
      </c>
      <c r="E5244" s="14">
        <f t="shared" si="1362"/>
        <v>219</v>
      </c>
      <c r="F5244" s="24">
        <f>'1 Solar Profile'!E5246*S$10</f>
        <v>2.6131770000000003</v>
      </c>
      <c r="G5244" s="24">
        <f>'2 Load Profile'!E5245</f>
        <v>0.79561842262753835</v>
      </c>
      <c r="H5244" s="24">
        <f t="shared" si="1354"/>
        <v>-1.8175585773724618</v>
      </c>
      <c r="I5244" s="13">
        <f t="shared" si="1355"/>
        <v>-1.8175585773724618</v>
      </c>
      <c r="J5244" s="24">
        <f t="shared" si="1356"/>
        <v>0.79561842262753846</v>
      </c>
      <c r="K5244" s="24">
        <f t="shared" si="1357"/>
        <v>0</v>
      </c>
      <c r="L5244" s="13"/>
      <c r="M5244" s="24"/>
      <c r="N5244" s="24">
        <f t="shared" si="1367"/>
        <v>0</v>
      </c>
      <c r="O5244" s="13"/>
      <c r="P5244" s="13"/>
    </row>
    <row r="5245" spans="1:16">
      <c r="A5245">
        <v>5244</v>
      </c>
      <c r="B5245" s="13">
        <v>8</v>
      </c>
      <c r="C5245" s="13">
        <v>7</v>
      </c>
      <c r="D5245" s="13">
        <v>11</v>
      </c>
      <c r="E5245" s="14">
        <f t="shared" si="1362"/>
        <v>219</v>
      </c>
      <c r="F5245" s="24">
        <f>'1 Solar Profile'!E5247*S$10</f>
        <v>2.6760557250000003</v>
      </c>
      <c r="G5245" s="24">
        <f>'2 Load Profile'!E5246</f>
        <v>0.9594568862831756</v>
      </c>
      <c r="H5245" s="24">
        <f t="shared" si="1354"/>
        <v>-1.7165988387168247</v>
      </c>
      <c r="I5245" s="13">
        <f t="shared" si="1355"/>
        <v>-1.7165988387168247</v>
      </c>
      <c r="J5245" s="24">
        <f t="shared" si="1356"/>
        <v>0.9594568862831756</v>
      </c>
      <c r="K5245" s="24">
        <f t="shared" si="1357"/>
        <v>0</v>
      </c>
      <c r="L5245" s="13"/>
      <c r="M5245" s="24"/>
      <c r="N5245" s="24">
        <f t="shared" si="1367"/>
        <v>0</v>
      </c>
      <c r="O5245" s="13"/>
      <c r="P5245" s="13"/>
    </row>
    <row r="5246" spans="1:16">
      <c r="A5246">
        <v>5245</v>
      </c>
      <c r="B5246" s="13">
        <v>8</v>
      </c>
      <c r="C5246" s="13">
        <v>7</v>
      </c>
      <c r="D5246" s="13">
        <v>12</v>
      </c>
      <c r="E5246" s="14">
        <f t="shared" si="1362"/>
        <v>219</v>
      </c>
      <c r="F5246" s="24">
        <f>'1 Solar Profile'!E5248*S$10</f>
        <v>2.4224130000000001</v>
      </c>
      <c r="G5246" s="24">
        <f>'2 Load Profile'!E5247</f>
        <v>1.1190101466928366</v>
      </c>
      <c r="H5246" s="24">
        <f t="shared" si="1354"/>
        <v>-1.3034028533071635</v>
      </c>
      <c r="I5246" s="13">
        <f t="shared" si="1355"/>
        <v>-1.3034028533071635</v>
      </c>
      <c r="J5246" s="24">
        <f t="shared" si="1356"/>
        <v>1.1190101466928366</v>
      </c>
      <c r="K5246" s="24">
        <f t="shared" si="1357"/>
        <v>0</v>
      </c>
      <c r="L5246" s="13"/>
      <c r="M5246" s="24"/>
      <c r="N5246" s="24">
        <f t="shared" si="1367"/>
        <v>0</v>
      </c>
      <c r="O5246" s="13"/>
      <c r="P5246" s="13"/>
    </row>
    <row r="5247" spans="1:16">
      <c r="A5247">
        <v>5246</v>
      </c>
      <c r="B5247" s="13">
        <v>8</v>
      </c>
      <c r="C5247" s="13">
        <v>7</v>
      </c>
      <c r="D5247" s="13">
        <v>13</v>
      </c>
      <c r="E5247" s="14">
        <f t="shared" si="1362"/>
        <v>219</v>
      </c>
      <c r="F5247" s="24">
        <f>'1 Solar Profile'!E5249*S$10</f>
        <v>1.2019187249999999</v>
      </c>
      <c r="G5247" s="24">
        <f>'2 Load Profile'!E5248</f>
        <v>1.2698096420576321</v>
      </c>
      <c r="H5247" s="24">
        <f t="shared" si="1354"/>
        <v>6.7890917057632283E-2</v>
      </c>
      <c r="I5247" s="13">
        <f t="shared" si="1355"/>
        <v>0</v>
      </c>
      <c r="J5247" s="24">
        <f t="shared" si="1356"/>
        <v>1.2019187249999999</v>
      </c>
      <c r="K5247" s="24">
        <f t="shared" si="1357"/>
        <v>6.7890917057632283E-2</v>
      </c>
      <c r="L5247" s="13"/>
      <c r="M5247" s="24"/>
      <c r="N5247" s="24">
        <f t="shared" si="1367"/>
        <v>0</v>
      </c>
      <c r="O5247" s="13"/>
      <c r="P5247" s="13"/>
    </row>
    <row r="5248" spans="1:16">
      <c r="A5248">
        <v>5247</v>
      </c>
      <c r="B5248" s="13">
        <v>8</v>
      </c>
      <c r="C5248" s="13">
        <v>7</v>
      </c>
      <c r="D5248" s="13">
        <v>14</v>
      </c>
      <c r="E5248" s="14">
        <f t="shared" si="1362"/>
        <v>219</v>
      </c>
      <c r="F5248" s="24">
        <f>'1 Solar Profile'!E5250*S$10</f>
        <v>1.1152228499999999</v>
      </c>
      <c r="G5248" s="24">
        <f>'2 Load Profile'!E5249</f>
        <v>1.4460620458047746</v>
      </c>
      <c r="H5248" s="24">
        <f t="shared" ref="H5248:H5311" si="1372">G5248-F5248</f>
        <v>0.33083919580477472</v>
      </c>
      <c r="I5248" s="13">
        <f t="shared" ref="I5248:I5311" si="1373">IF(H5248&lt;0,H5248,0)</f>
        <v>0</v>
      </c>
      <c r="J5248" s="24">
        <f t="shared" ref="J5248:J5311" si="1374">F5248+I5248</f>
        <v>1.1152228499999999</v>
      </c>
      <c r="K5248" s="24">
        <f t="shared" ref="K5248:K5311" si="1375">IF(H5248&gt;0,H5248,0)</f>
        <v>0.33083919580477472</v>
      </c>
      <c r="L5248" s="13"/>
      <c r="M5248" s="24"/>
      <c r="N5248" s="24">
        <f t="shared" si="1367"/>
        <v>0</v>
      </c>
      <c r="O5248" s="13"/>
      <c r="P5248" s="13"/>
    </row>
    <row r="5249" spans="1:16">
      <c r="A5249">
        <v>5248</v>
      </c>
      <c r="B5249" s="13">
        <v>8</v>
      </c>
      <c r="C5249" s="13">
        <v>7</v>
      </c>
      <c r="D5249" s="13">
        <v>15</v>
      </c>
      <c r="E5249" s="14">
        <f t="shared" si="1362"/>
        <v>219</v>
      </c>
      <c r="F5249" s="24">
        <f>'1 Solar Profile'!E5251*S$10</f>
        <v>1.0088898750000002</v>
      </c>
      <c r="G5249" s="24">
        <f>'2 Load Profile'!E5250</f>
        <v>1.7381517969002238</v>
      </c>
      <c r="H5249" s="24">
        <f t="shared" si="1372"/>
        <v>0.72926192190022365</v>
      </c>
      <c r="I5249" s="13">
        <f t="shared" si="1373"/>
        <v>0</v>
      </c>
      <c r="J5249" s="24">
        <f t="shared" si="1374"/>
        <v>1.0088898750000002</v>
      </c>
      <c r="K5249" s="24">
        <f t="shared" si="1375"/>
        <v>0.72926192190022365</v>
      </c>
      <c r="L5249" s="13"/>
      <c r="M5249" s="24"/>
      <c r="N5249" s="24">
        <f t="shared" si="1367"/>
        <v>0</v>
      </c>
      <c r="O5249" s="13"/>
      <c r="P5249" s="13"/>
    </row>
    <row r="5250" spans="1:16">
      <c r="A5250">
        <v>5249</v>
      </c>
      <c r="B5250" s="13">
        <v>8</v>
      </c>
      <c r="C5250" s="13">
        <v>7</v>
      </c>
      <c r="D5250" s="13">
        <v>16</v>
      </c>
      <c r="E5250" s="14">
        <f t="shared" si="1362"/>
        <v>219</v>
      </c>
      <c r="F5250" s="24">
        <f>'1 Solar Profile'!E5252*S$10</f>
        <v>0.39070867499999995</v>
      </c>
      <c r="G5250" s="24">
        <f>'2 Load Profile'!E5251</f>
        <v>2.1818252942402849</v>
      </c>
      <c r="H5250" s="24">
        <f t="shared" si="1372"/>
        <v>1.791116619240285</v>
      </c>
      <c r="I5250" s="13">
        <f t="shared" si="1373"/>
        <v>0</v>
      </c>
      <c r="J5250" s="24">
        <f t="shared" si="1374"/>
        <v>0.39070867499999995</v>
      </c>
      <c r="K5250" s="24">
        <f t="shared" si="1375"/>
        <v>1.791116619240285</v>
      </c>
      <c r="L5250" s="13"/>
      <c r="M5250" s="24"/>
      <c r="N5250" s="24">
        <f t="shared" si="1367"/>
        <v>0</v>
      </c>
      <c r="O5250" s="13"/>
      <c r="P5250" s="13"/>
    </row>
    <row r="5251" spans="1:16">
      <c r="A5251">
        <v>5250</v>
      </c>
      <c r="B5251" s="13">
        <v>8</v>
      </c>
      <c r="C5251" s="13">
        <v>7</v>
      </c>
      <c r="D5251" s="13">
        <v>17</v>
      </c>
      <c r="E5251" s="14">
        <f t="shared" si="1362"/>
        <v>219</v>
      </c>
      <c r="F5251" s="24">
        <f>'1 Solar Profile'!E5253*S$10</f>
        <v>0</v>
      </c>
      <c r="G5251" s="24">
        <f>'2 Load Profile'!E5252</f>
        <v>2.1622863602352647</v>
      </c>
      <c r="H5251" s="24">
        <f t="shared" si="1372"/>
        <v>2.1622863602352647</v>
      </c>
      <c r="I5251" s="13">
        <f t="shared" si="1373"/>
        <v>0</v>
      </c>
      <c r="J5251" s="24">
        <f t="shared" si="1374"/>
        <v>0</v>
      </c>
      <c r="K5251" s="24">
        <f t="shared" si="1375"/>
        <v>2.1622863602352647</v>
      </c>
      <c r="L5251" s="13"/>
      <c r="M5251" s="24"/>
      <c r="N5251" s="24">
        <f t="shared" si="1367"/>
        <v>0</v>
      </c>
      <c r="O5251" s="13"/>
      <c r="P5251" s="13"/>
    </row>
    <row r="5252" spans="1:16">
      <c r="A5252">
        <v>5251</v>
      </c>
      <c r="B5252" s="13">
        <v>8</v>
      </c>
      <c r="C5252" s="13">
        <v>7</v>
      </c>
      <c r="D5252" s="13">
        <v>18</v>
      </c>
      <c r="E5252" s="14">
        <f t="shared" si="1362"/>
        <v>219</v>
      </c>
      <c r="F5252" s="24">
        <f>'1 Solar Profile'!E5254*S$10</f>
        <v>0</v>
      </c>
      <c r="G5252" s="24">
        <f>'2 Load Profile'!E5253</f>
        <v>2.1581957815840229</v>
      </c>
      <c r="H5252" s="24">
        <f t="shared" si="1372"/>
        <v>2.1581957815840229</v>
      </c>
      <c r="I5252" s="13">
        <f t="shared" si="1373"/>
        <v>0</v>
      </c>
      <c r="J5252" s="24">
        <f t="shared" si="1374"/>
        <v>0</v>
      </c>
      <c r="K5252" s="24">
        <f t="shared" si="1375"/>
        <v>2.1581957815840229</v>
      </c>
      <c r="L5252" s="13"/>
      <c r="M5252" s="24"/>
      <c r="N5252" s="24">
        <f t="shared" si="1367"/>
        <v>0</v>
      </c>
      <c r="O5252" s="13"/>
      <c r="P5252" s="13"/>
    </row>
    <row r="5253" spans="1:16">
      <c r="A5253">
        <v>5252</v>
      </c>
      <c r="B5253" s="13">
        <v>8</v>
      </c>
      <c r="C5253" s="13">
        <v>7</v>
      </c>
      <c r="D5253" s="13">
        <v>19</v>
      </c>
      <c r="E5253" s="14">
        <f t="shared" si="1362"/>
        <v>219</v>
      </c>
      <c r="F5253" s="24">
        <f>'1 Solar Profile'!E5255*S$10</f>
        <v>0</v>
      </c>
      <c r="G5253" s="24">
        <f>'2 Load Profile'!E5254</f>
        <v>2.2462845232711364</v>
      </c>
      <c r="H5253" s="24">
        <f t="shared" si="1372"/>
        <v>2.2462845232711364</v>
      </c>
      <c r="I5253" s="13">
        <f t="shared" si="1373"/>
        <v>0</v>
      </c>
      <c r="J5253" s="24">
        <f t="shared" si="1374"/>
        <v>0</v>
      </c>
      <c r="K5253" s="24">
        <f t="shared" si="1375"/>
        <v>2.2462845232711364</v>
      </c>
      <c r="L5253" s="13"/>
      <c r="M5253" s="24"/>
      <c r="N5253" s="24">
        <f t="shared" si="1367"/>
        <v>0</v>
      </c>
      <c r="O5253" s="13"/>
      <c r="P5253" s="13"/>
    </row>
    <row r="5254" spans="1:16">
      <c r="A5254">
        <v>5253</v>
      </c>
      <c r="B5254" s="13">
        <v>8</v>
      </c>
      <c r="C5254" s="13">
        <v>7</v>
      </c>
      <c r="D5254" s="13">
        <v>20</v>
      </c>
      <c r="E5254" s="14">
        <f t="shared" si="1362"/>
        <v>219</v>
      </c>
      <c r="F5254" s="24">
        <f>'1 Solar Profile'!E5256*S$10</f>
        <v>0</v>
      </c>
      <c r="G5254" s="24">
        <f>'2 Load Profile'!E5255</f>
        <v>2.2945319732648137</v>
      </c>
      <c r="H5254" s="24">
        <f t="shared" si="1372"/>
        <v>2.2945319732648137</v>
      </c>
      <c r="I5254" s="13">
        <f t="shared" si="1373"/>
        <v>0</v>
      </c>
      <c r="J5254" s="24">
        <f t="shared" si="1374"/>
        <v>0</v>
      </c>
      <c r="K5254" s="24">
        <f t="shared" si="1375"/>
        <v>2.2945319732648137</v>
      </c>
      <c r="L5254" s="13"/>
      <c r="M5254" s="24"/>
      <c r="N5254" s="24">
        <f t="shared" si="1367"/>
        <v>0</v>
      </c>
      <c r="O5254" s="24"/>
      <c r="P5254" s="24"/>
    </row>
    <row r="5255" spans="1:16">
      <c r="A5255">
        <v>5254</v>
      </c>
      <c r="B5255" s="13">
        <v>8</v>
      </c>
      <c r="C5255" s="13">
        <v>7</v>
      </c>
      <c r="D5255" s="13">
        <v>21</v>
      </c>
      <c r="E5255" s="14">
        <f t="shared" si="1362"/>
        <v>219</v>
      </c>
      <c r="F5255" s="24">
        <f>'1 Solar Profile'!E5257*S$10</f>
        <v>0</v>
      </c>
      <c r="G5255" s="24">
        <f>'2 Load Profile'!E5256</f>
        <v>1.8678596149889517</v>
      </c>
      <c r="H5255" s="24">
        <f t="shared" si="1372"/>
        <v>1.8678596149889517</v>
      </c>
      <c r="I5255" s="13">
        <f t="shared" si="1373"/>
        <v>0</v>
      </c>
      <c r="J5255" s="24">
        <f t="shared" si="1374"/>
        <v>0</v>
      </c>
      <c r="K5255" s="24">
        <f t="shared" si="1375"/>
        <v>1.8678596149889517</v>
      </c>
      <c r="L5255" s="13"/>
      <c r="M5255" s="24"/>
      <c r="N5255" s="24">
        <f t="shared" si="1367"/>
        <v>0</v>
      </c>
      <c r="O5255" s="13"/>
      <c r="P5255" s="13"/>
    </row>
    <row r="5256" spans="1:16">
      <c r="A5256">
        <v>5255</v>
      </c>
      <c r="B5256" s="13">
        <v>8</v>
      </c>
      <c r="C5256" s="13">
        <v>7</v>
      </c>
      <c r="D5256" s="13">
        <v>22</v>
      </c>
      <c r="E5256" s="14">
        <f t="shared" si="1362"/>
        <v>219</v>
      </c>
      <c r="F5256" s="24">
        <f>'1 Solar Profile'!E5258*S$10</f>
        <v>0</v>
      </c>
      <c r="G5256" s="24">
        <f>'2 Load Profile'!E5257</f>
        <v>1.4190239433923126</v>
      </c>
      <c r="H5256" s="24">
        <f t="shared" si="1372"/>
        <v>1.4190239433923126</v>
      </c>
      <c r="I5256" s="13">
        <f t="shared" si="1373"/>
        <v>0</v>
      </c>
      <c r="J5256" s="24">
        <f t="shared" si="1374"/>
        <v>0</v>
      </c>
      <c r="K5256" s="24">
        <f t="shared" si="1375"/>
        <v>1.4190239433923126</v>
      </c>
      <c r="L5256" s="13"/>
      <c r="M5256" s="24"/>
      <c r="N5256" s="24">
        <f t="shared" si="1367"/>
        <v>0</v>
      </c>
      <c r="O5256" s="13"/>
      <c r="P5256" s="13"/>
    </row>
    <row r="5257" spans="1:16">
      <c r="A5257">
        <v>5256</v>
      </c>
      <c r="B5257" s="13">
        <v>8</v>
      </c>
      <c r="C5257" s="13">
        <v>7</v>
      </c>
      <c r="D5257" s="13">
        <v>23</v>
      </c>
      <c r="E5257" s="14">
        <f t="shared" si="1362"/>
        <v>219</v>
      </c>
      <c r="F5257" s="24">
        <f>'1 Solar Profile'!E5259*S$10</f>
        <v>0</v>
      </c>
      <c r="G5257" s="24">
        <f>'2 Load Profile'!E5258</f>
        <v>0.97217827774051213</v>
      </c>
      <c r="H5257" s="24">
        <f t="shared" si="1372"/>
        <v>0.97217827774051213</v>
      </c>
      <c r="I5257" s="13">
        <f t="shared" si="1373"/>
        <v>0</v>
      </c>
      <c r="J5257" s="24">
        <f t="shared" si="1374"/>
        <v>0</v>
      </c>
      <c r="K5257" s="24">
        <f t="shared" si="1375"/>
        <v>0.97217827774051213</v>
      </c>
      <c r="L5257" s="13">
        <f t="shared" ref="L5257" si="1376">SUM(I5234:I5257)</f>
        <v>-6.6321050525466347</v>
      </c>
      <c r="M5257" s="24">
        <f t="shared" ref="M5257" si="1377">SUMIF(H5234:H5257,"&gt;0",H5234:H5257)</f>
        <v>19.869399418821967</v>
      </c>
      <c r="N5257" s="24">
        <f t="shared" si="1367"/>
        <v>13.237294366275332</v>
      </c>
      <c r="O5257" s="13">
        <f t="shared" ref="O5257" si="1378">IF(M5257&gt;(L5257*-1),(M5257+L5257)*S$12,0)</f>
        <v>1.8627123513391661</v>
      </c>
      <c r="P5257" s="13">
        <f t="shared" ref="P5257" si="1379">IF(M5257&lt;(L5257*-1),(M5257+L5257)*S$14,0)</f>
        <v>0</v>
      </c>
    </row>
    <row r="5258" spans="1:16">
      <c r="A5258">
        <v>5257</v>
      </c>
      <c r="B5258" s="13">
        <v>8</v>
      </c>
      <c r="C5258" s="13">
        <v>8</v>
      </c>
      <c r="D5258" s="13">
        <v>0</v>
      </c>
      <c r="E5258" s="14">
        <f t="shared" si="1362"/>
        <v>220</v>
      </c>
      <c r="F5258" s="24">
        <f>'1 Solar Profile'!E5260*S$10</f>
        <v>0</v>
      </c>
      <c r="G5258" s="24">
        <f>'2 Load Profile'!E5259</f>
        <v>0.74658004466203642</v>
      </c>
      <c r="H5258" s="24">
        <f t="shared" si="1372"/>
        <v>0.74658004466203642</v>
      </c>
      <c r="I5258" s="13">
        <f t="shared" si="1373"/>
        <v>0</v>
      </c>
      <c r="J5258" s="24">
        <f t="shared" si="1374"/>
        <v>0</v>
      </c>
      <c r="K5258" s="24">
        <f t="shared" si="1375"/>
        <v>0.74658004466203642</v>
      </c>
      <c r="L5258" s="13"/>
      <c r="M5258" s="24"/>
      <c r="N5258" s="24">
        <f t="shared" si="1367"/>
        <v>0</v>
      </c>
      <c r="O5258" s="13"/>
      <c r="P5258" s="13"/>
    </row>
    <row r="5259" spans="1:16">
      <c r="A5259">
        <v>5258</v>
      </c>
      <c r="B5259" s="13">
        <v>8</v>
      </c>
      <c r="C5259" s="13">
        <v>8</v>
      </c>
      <c r="D5259" s="13">
        <v>1</v>
      </c>
      <c r="E5259" s="14">
        <f t="shared" si="1362"/>
        <v>220</v>
      </c>
      <c r="F5259" s="24">
        <f>'1 Solar Profile'!E5261*S$10</f>
        <v>0</v>
      </c>
      <c r="G5259" s="24">
        <f>'2 Load Profile'!E5260</f>
        <v>0.59607076797550806</v>
      </c>
      <c r="H5259" s="24">
        <f t="shared" si="1372"/>
        <v>0.59607076797550806</v>
      </c>
      <c r="I5259" s="13">
        <f t="shared" si="1373"/>
        <v>0</v>
      </c>
      <c r="J5259" s="24">
        <f t="shared" si="1374"/>
        <v>0</v>
      </c>
      <c r="K5259" s="24">
        <f t="shared" si="1375"/>
        <v>0.59607076797550806</v>
      </c>
      <c r="L5259" s="13"/>
      <c r="M5259" s="24"/>
      <c r="N5259" s="24">
        <f t="shared" si="1367"/>
        <v>0</v>
      </c>
      <c r="O5259" s="13"/>
      <c r="P5259" s="13"/>
    </row>
    <row r="5260" spans="1:16">
      <c r="A5260">
        <v>5259</v>
      </c>
      <c r="B5260" s="13">
        <v>8</v>
      </c>
      <c r="C5260" s="13">
        <v>8</v>
      </c>
      <c r="D5260" s="13">
        <v>2</v>
      </c>
      <c r="E5260" s="14">
        <f t="shared" si="1362"/>
        <v>220</v>
      </c>
      <c r="F5260" s="24">
        <f>'1 Solar Profile'!E5262*S$10</f>
        <v>0</v>
      </c>
      <c r="G5260" s="24">
        <f>'2 Load Profile'!E5261</f>
        <v>0.52657841683870943</v>
      </c>
      <c r="H5260" s="24">
        <f t="shared" si="1372"/>
        <v>0.52657841683870943</v>
      </c>
      <c r="I5260" s="13">
        <f t="shared" si="1373"/>
        <v>0</v>
      </c>
      <c r="J5260" s="24">
        <f t="shared" si="1374"/>
        <v>0</v>
      </c>
      <c r="K5260" s="24">
        <f t="shared" si="1375"/>
        <v>0.52657841683870943</v>
      </c>
      <c r="L5260" s="13"/>
      <c r="M5260" s="24"/>
      <c r="N5260" s="24">
        <f t="shared" si="1367"/>
        <v>0</v>
      </c>
      <c r="O5260" s="13"/>
      <c r="P5260" s="13"/>
    </row>
    <row r="5261" spans="1:16">
      <c r="A5261">
        <v>5260</v>
      </c>
      <c r="B5261" s="13">
        <v>8</v>
      </c>
      <c r="C5261" s="13">
        <v>8</v>
      </c>
      <c r="D5261" s="13">
        <v>3</v>
      </c>
      <c r="E5261" s="14">
        <f t="shared" si="1362"/>
        <v>220</v>
      </c>
      <c r="F5261" s="24">
        <f>'1 Solar Profile'!E5263*S$10</f>
        <v>0</v>
      </c>
      <c r="G5261" s="24">
        <f>'2 Load Profile'!E5262</f>
        <v>0.46639840418840561</v>
      </c>
      <c r="H5261" s="24">
        <f t="shared" si="1372"/>
        <v>0.46639840418840561</v>
      </c>
      <c r="I5261" s="13">
        <f t="shared" si="1373"/>
        <v>0</v>
      </c>
      <c r="J5261" s="24">
        <f t="shared" si="1374"/>
        <v>0</v>
      </c>
      <c r="K5261" s="24">
        <f t="shared" si="1375"/>
        <v>0.46639840418840561</v>
      </c>
      <c r="L5261" s="13"/>
      <c r="M5261" s="24"/>
      <c r="N5261" s="24">
        <f t="shared" si="1367"/>
        <v>0</v>
      </c>
      <c r="O5261" s="13"/>
      <c r="P5261" s="13"/>
    </row>
    <row r="5262" spans="1:16">
      <c r="A5262">
        <v>5261</v>
      </c>
      <c r="B5262" s="13">
        <v>8</v>
      </c>
      <c r="C5262" s="13">
        <v>8</v>
      </c>
      <c r="D5262" s="13">
        <v>4</v>
      </c>
      <c r="E5262" s="14">
        <f t="shared" si="1362"/>
        <v>220</v>
      </c>
      <c r="F5262" s="24">
        <f>'1 Solar Profile'!E5264*S$10</f>
        <v>0</v>
      </c>
      <c r="G5262" s="24">
        <f>'2 Load Profile'!E5263</f>
        <v>0.48309406606346084</v>
      </c>
      <c r="H5262" s="24">
        <f t="shared" si="1372"/>
        <v>0.48309406606346084</v>
      </c>
      <c r="I5262" s="13">
        <f t="shared" si="1373"/>
        <v>0</v>
      </c>
      <c r="J5262" s="24">
        <f t="shared" si="1374"/>
        <v>0</v>
      </c>
      <c r="K5262" s="24">
        <f t="shared" si="1375"/>
        <v>0.48309406606346084</v>
      </c>
      <c r="L5262" s="13"/>
      <c r="M5262" s="24"/>
      <c r="N5262" s="24">
        <f t="shared" si="1367"/>
        <v>0</v>
      </c>
      <c r="O5262" s="13"/>
      <c r="P5262" s="13"/>
    </row>
    <row r="5263" spans="1:16">
      <c r="A5263">
        <v>5262</v>
      </c>
      <c r="B5263" s="13">
        <v>8</v>
      </c>
      <c r="C5263" s="13">
        <v>8</v>
      </c>
      <c r="D5263" s="13">
        <v>5</v>
      </c>
      <c r="E5263" s="14">
        <f t="shared" si="1362"/>
        <v>220</v>
      </c>
      <c r="F5263" s="24">
        <f>'1 Solar Profile'!E5265*S$10</f>
        <v>0.13024777500000001</v>
      </c>
      <c r="G5263" s="24">
        <f>'2 Load Profile'!E5264</f>
        <v>0.6105917749691675</v>
      </c>
      <c r="H5263" s="24">
        <f t="shared" si="1372"/>
        <v>0.48034399996916749</v>
      </c>
      <c r="I5263" s="13">
        <f t="shared" si="1373"/>
        <v>0</v>
      </c>
      <c r="J5263" s="24">
        <f t="shared" si="1374"/>
        <v>0.13024777500000001</v>
      </c>
      <c r="K5263" s="24">
        <f t="shared" si="1375"/>
        <v>0.48034399996916749</v>
      </c>
      <c r="L5263" s="13"/>
      <c r="M5263" s="24"/>
      <c r="N5263" s="24">
        <f t="shared" si="1367"/>
        <v>0</v>
      </c>
      <c r="O5263" s="13"/>
      <c r="P5263" s="13"/>
    </row>
    <row r="5264" spans="1:16">
      <c r="A5264">
        <v>5263</v>
      </c>
      <c r="B5264" s="13">
        <v>8</v>
      </c>
      <c r="C5264" s="13">
        <v>8</v>
      </c>
      <c r="D5264" s="13">
        <v>6</v>
      </c>
      <c r="E5264" s="14">
        <f t="shared" si="1362"/>
        <v>220</v>
      </c>
      <c r="F5264" s="24">
        <f>'1 Solar Profile'!E5266*S$10</f>
        <v>0.76975919999999998</v>
      </c>
      <c r="G5264" s="24">
        <f>'2 Load Profile'!E5265</f>
        <v>0.82872829569081441</v>
      </c>
      <c r="H5264" s="24">
        <f t="shared" si="1372"/>
        <v>5.8969095690814433E-2</v>
      </c>
      <c r="I5264" s="13">
        <f t="shared" si="1373"/>
        <v>0</v>
      </c>
      <c r="J5264" s="24">
        <f t="shared" si="1374"/>
        <v>0.76975919999999998</v>
      </c>
      <c r="K5264" s="24">
        <f t="shared" si="1375"/>
        <v>5.8969095690814433E-2</v>
      </c>
      <c r="L5264" s="13"/>
      <c r="M5264" s="24"/>
      <c r="N5264" s="24">
        <f t="shared" si="1367"/>
        <v>0</v>
      </c>
      <c r="O5264" s="13"/>
      <c r="P5264" s="13"/>
    </row>
    <row r="5265" spans="1:16">
      <c r="A5265">
        <v>5264</v>
      </c>
      <c r="B5265" s="13">
        <v>8</v>
      </c>
      <c r="C5265" s="13">
        <v>8</v>
      </c>
      <c r="D5265" s="13">
        <v>7</v>
      </c>
      <c r="E5265" s="14">
        <f t="shared" si="1362"/>
        <v>220</v>
      </c>
      <c r="F5265" s="24">
        <f>'1 Solar Profile'!E5267*S$10</f>
        <v>1.1651298749999999</v>
      </c>
      <c r="G5265" s="24">
        <f>'2 Load Profile'!E5266</f>
        <v>0.77160491238590001</v>
      </c>
      <c r="H5265" s="24">
        <f t="shared" si="1372"/>
        <v>-0.39352496261409986</v>
      </c>
      <c r="I5265" s="13">
        <f t="shared" si="1373"/>
        <v>-0.39352496261409986</v>
      </c>
      <c r="J5265" s="24">
        <f t="shared" si="1374"/>
        <v>0.77160491238590001</v>
      </c>
      <c r="K5265" s="24">
        <f t="shared" si="1375"/>
        <v>0</v>
      </c>
      <c r="L5265" s="13"/>
      <c r="M5265" s="24"/>
      <c r="N5265" s="24">
        <f t="shared" si="1367"/>
        <v>0</v>
      </c>
      <c r="O5265" s="13"/>
      <c r="P5265" s="13"/>
    </row>
    <row r="5266" spans="1:16">
      <c r="A5266">
        <v>5265</v>
      </c>
      <c r="B5266" s="13">
        <v>8</v>
      </c>
      <c r="C5266" s="13">
        <v>8</v>
      </c>
      <c r="D5266" s="13">
        <v>8</v>
      </c>
      <c r="E5266" s="14">
        <f t="shared" si="1362"/>
        <v>220</v>
      </c>
      <c r="F5266" s="24">
        <f>'1 Solar Profile'!E5268*S$10</f>
        <v>0.96564195000000008</v>
      </c>
      <c r="G5266" s="24">
        <f>'2 Load Profile'!E5267</f>
        <v>0.76042530788662677</v>
      </c>
      <c r="H5266" s="24">
        <f t="shared" si="1372"/>
        <v>-0.20521664211337332</v>
      </c>
      <c r="I5266" s="13">
        <f t="shared" si="1373"/>
        <v>-0.20521664211337332</v>
      </c>
      <c r="J5266" s="24">
        <f t="shared" si="1374"/>
        <v>0.76042530788662677</v>
      </c>
      <c r="K5266" s="24">
        <f t="shared" si="1375"/>
        <v>0</v>
      </c>
      <c r="L5266" s="13"/>
      <c r="M5266" s="24"/>
      <c r="N5266" s="24">
        <f t="shared" si="1367"/>
        <v>0</v>
      </c>
      <c r="O5266" s="13"/>
      <c r="P5266" s="13"/>
    </row>
    <row r="5267" spans="1:16">
      <c r="A5267">
        <v>5266</v>
      </c>
      <c r="B5267" s="13">
        <v>8</v>
      </c>
      <c r="C5267" s="13">
        <v>8</v>
      </c>
      <c r="D5267" s="13">
        <v>9</v>
      </c>
      <c r="E5267" s="14">
        <f t="shared" si="1362"/>
        <v>220</v>
      </c>
      <c r="F5267" s="24">
        <f>'1 Solar Profile'!E5269*S$10</f>
        <v>2.1164314499999999</v>
      </c>
      <c r="G5267" s="24">
        <f>'2 Load Profile'!E5268</f>
        <v>1.0655327864919957</v>
      </c>
      <c r="H5267" s="24">
        <f t="shared" si="1372"/>
        <v>-1.0508986635080042</v>
      </c>
      <c r="I5267" s="13">
        <f t="shared" si="1373"/>
        <v>-1.0508986635080042</v>
      </c>
      <c r="J5267" s="24">
        <f t="shared" si="1374"/>
        <v>1.0655327864919957</v>
      </c>
      <c r="K5267" s="24">
        <f t="shared" si="1375"/>
        <v>0</v>
      </c>
      <c r="L5267" s="13"/>
      <c r="M5267" s="24"/>
      <c r="N5267" s="24">
        <f t="shared" si="1367"/>
        <v>0</v>
      </c>
      <c r="O5267" s="13"/>
      <c r="P5267" s="13"/>
    </row>
    <row r="5268" spans="1:16">
      <c r="A5268">
        <v>5267</v>
      </c>
      <c r="B5268" s="13">
        <v>8</v>
      </c>
      <c r="C5268" s="13">
        <v>8</v>
      </c>
      <c r="D5268" s="13">
        <v>10</v>
      </c>
      <c r="E5268" s="14">
        <f t="shared" si="1362"/>
        <v>220</v>
      </c>
      <c r="F5268" s="24">
        <f>'1 Solar Profile'!E5270*S$10</f>
        <v>2.6913064499999999</v>
      </c>
      <c r="G5268" s="24">
        <f>'2 Load Profile'!E5269</f>
        <v>1.1105420646828712</v>
      </c>
      <c r="H5268" s="24">
        <f t="shared" si="1372"/>
        <v>-1.5807643853171287</v>
      </c>
      <c r="I5268" s="13">
        <f t="shared" si="1373"/>
        <v>-1.5807643853171287</v>
      </c>
      <c r="J5268" s="24">
        <f t="shared" si="1374"/>
        <v>1.1105420646828712</v>
      </c>
      <c r="K5268" s="24">
        <f t="shared" si="1375"/>
        <v>0</v>
      </c>
      <c r="L5268" s="13"/>
      <c r="M5268" s="24"/>
      <c r="N5268" s="24">
        <f t="shared" si="1367"/>
        <v>0</v>
      </c>
      <c r="O5268" s="13"/>
      <c r="P5268" s="13"/>
    </row>
    <row r="5269" spans="1:16">
      <c r="A5269">
        <v>5268</v>
      </c>
      <c r="B5269" s="13">
        <v>8</v>
      </c>
      <c r="C5269" s="13">
        <v>8</v>
      </c>
      <c r="D5269" s="13">
        <v>11</v>
      </c>
      <c r="E5269" s="14">
        <f t="shared" si="1362"/>
        <v>220</v>
      </c>
      <c r="F5269" s="24">
        <f>'1 Solar Profile'!E5271*S$10</f>
        <v>3.6696129749999997</v>
      </c>
      <c r="G5269" s="24">
        <f>'2 Load Profile'!E5270</f>
        <v>1.219903970039788</v>
      </c>
      <c r="H5269" s="24">
        <f t="shared" si="1372"/>
        <v>-2.4497090049602117</v>
      </c>
      <c r="I5269" s="13">
        <f t="shared" si="1373"/>
        <v>-2.4497090049602117</v>
      </c>
      <c r="J5269" s="24">
        <f t="shared" si="1374"/>
        <v>1.219903970039788</v>
      </c>
      <c r="K5269" s="24">
        <f t="shared" si="1375"/>
        <v>0</v>
      </c>
      <c r="L5269" s="13"/>
      <c r="M5269" s="24"/>
      <c r="N5269" s="24">
        <f t="shared" si="1367"/>
        <v>0</v>
      </c>
      <c r="O5269" s="13"/>
      <c r="P5269" s="13"/>
    </row>
    <row r="5270" spans="1:16">
      <c r="A5270">
        <v>5269</v>
      </c>
      <c r="B5270" s="13">
        <v>8</v>
      </c>
      <c r="C5270" s="13">
        <v>8</v>
      </c>
      <c r="D5270" s="13">
        <v>12</v>
      </c>
      <c r="E5270" s="14">
        <f t="shared" si="1362"/>
        <v>220</v>
      </c>
      <c r="F5270" s="24">
        <f>'1 Solar Profile'!E5272*S$10</f>
        <v>2.5726301999999999</v>
      </c>
      <c r="G5270" s="24">
        <f>'2 Load Profile'!E5271</f>
        <v>1.3974823909533103</v>
      </c>
      <c r="H5270" s="24">
        <f t="shared" si="1372"/>
        <v>-1.1751478090466896</v>
      </c>
      <c r="I5270" s="13">
        <f t="shared" si="1373"/>
        <v>-1.1751478090466896</v>
      </c>
      <c r="J5270" s="24">
        <f t="shared" si="1374"/>
        <v>1.3974823909533103</v>
      </c>
      <c r="K5270" s="24">
        <f t="shared" si="1375"/>
        <v>0</v>
      </c>
      <c r="L5270" s="13"/>
      <c r="M5270" s="24"/>
      <c r="N5270" s="24">
        <f t="shared" si="1367"/>
        <v>0</v>
      </c>
      <c r="O5270" s="13"/>
      <c r="P5270" s="13"/>
    </row>
    <row r="5271" spans="1:16">
      <c r="A5271">
        <v>5270</v>
      </c>
      <c r="B5271" s="13">
        <v>8</v>
      </c>
      <c r="C5271" s="13">
        <v>8</v>
      </c>
      <c r="D5271" s="13">
        <v>13</v>
      </c>
      <c r="E5271" s="14">
        <f t="shared" si="1362"/>
        <v>220</v>
      </c>
      <c r="F5271" s="24">
        <f>'1 Solar Profile'!E5273*S$10</f>
        <v>0.80503604999999989</v>
      </c>
      <c r="G5271" s="24">
        <f>'2 Load Profile'!E5272</f>
        <v>1.5391560395168915</v>
      </c>
      <c r="H5271" s="24">
        <f t="shared" si="1372"/>
        <v>0.73411998951689161</v>
      </c>
      <c r="I5271" s="13">
        <f t="shared" si="1373"/>
        <v>0</v>
      </c>
      <c r="J5271" s="24">
        <f t="shared" si="1374"/>
        <v>0.80503604999999989</v>
      </c>
      <c r="K5271" s="24">
        <f t="shared" si="1375"/>
        <v>0.73411998951689161</v>
      </c>
      <c r="L5271" s="13"/>
      <c r="M5271" s="24"/>
      <c r="N5271" s="24">
        <f t="shared" si="1367"/>
        <v>0</v>
      </c>
      <c r="O5271" s="13"/>
      <c r="P5271" s="13"/>
    </row>
    <row r="5272" spans="1:16">
      <c r="A5272">
        <v>5271</v>
      </c>
      <c r="B5272" s="13">
        <v>8</v>
      </c>
      <c r="C5272" s="13">
        <v>8</v>
      </c>
      <c r="D5272" s="13">
        <v>14</v>
      </c>
      <c r="E5272" s="14">
        <f t="shared" ref="E5272:E5335" si="1380">IF(D5272&lt;D5271, E5271+1,E5271)</f>
        <v>220</v>
      </c>
      <c r="F5272" s="24">
        <f>'1 Solar Profile'!E5274*S$10</f>
        <v>3.1998975749999996</v>
      </c>
      <c r="G5272" s="24">
        <f>'2 Load Profile'!E5273</f>
        <v>1.737817553530383</v>
      </c>
      <c r="H5272" s="24">
        <f t="shared" si="1372"/>
        <v>-1.4620800214696166</v>
      </c>
      <c r="I5272" s="13">
        <f t="shared" si="1373"/>
        <v>-1.4620800214696166</v>
      </c>
      <c r="J5272" s="24">
        <f t="shared" si="1374"/>
        <v>1.737817553530383</v>
      </c>
      <c r="K5272" s="24">
        <f t="shared" si="1375"/>
        <v>0</v>
      </c>
      <c r="L5272" s="13"/>
      <c r="M5272" s="24"/>
      <c r="N5272" s="24">
        <f t="shared" si="1367"/>
        <v>0</v>
      </c>
      <c r="O5272" s="13"/>
      <c r="P5272" s="13"/>
    </row>
    <row r="5273" spans="1:16">
      <c r="A5273">
        <v>5272</v>
      </c>
      <c r="B5273" s="13">
        <v>8</v>
      </c>
      <c r="C5273" s="13">
        <v>8</v>
      </c>
      <c r="D5273" s="13">
        <v>15</v>
      </c>
      <c r="E5273" s="14">
        <f t="shared" si="1380"/>
        <v>220</v>
      </c>
      <c r="F5273" s="24">
        <f>'1 Solar Profile'!E5275*S$10</f>
        <v>2.6799018750000001</v>
      </c>
      <c r="G5273" s="24">
        <f>'2 Load Profile'!E5274</f>
        <v>2.0077393821355547</v>
      </c>
      <c r="H5273" s="24">
        <f t="shared" si="1372"/>
        <v>-0.6721624928644454</v>
      </c>
      <c r="I5273" s="13">
        <f t="shared" si="1373"/>
        <v>-0.6721624928644454</v>
      </c>
      <c r="J5273" s="24">
        <f t="shared" si="1374"/>
        <v>2.0077393821355547</v>
      </c>
      <c r="K5273" s="24">
        <f t="shared" si="1375"/>
        <v>0</v>
      </c>
      <c r="L5273" s="13"/>
      <c r="M5273" s="24"/>
      <c r="N5273" s="24">
        <f t="shared" si="1367"/>
        <v>0</v>
      </c>
      <c r="O5273" s="13"/>
      <c r="P5273" s="13"/>
    </row>
    <row r="5274" spans="1:16">
      <c r="A5274">
        <v>5273</v>
      </c>
      <c r="B5274" s="13">
        <v>8</v>
      </c>
      <c r="C5274" s="13">
        <v>8</v>
      </c>
      <c r="D5274" s="13">
        <v>16</v>
      </c>
      <c r="E5274" s="14">
        <f t="shared" si="1380"/>
        <v>220</v>
      </c>
      <c r="F5274" s="24">
        <f>'1 Solar Profile'!E5276*S$10</f>
        <v>1.222415775</v>
      </c>
      <c r="G5274" s="24">
        <f>'2 Load Profile'!E5275</f>
        <v>2.3433056259007232</v>
      </c>
      <c r="H5274" s="24">
        <f t="shared" si="1372"/>
        <v>1.1208898509007232</v>
      </c>
      <c r="I5274" s="13">
        <f t="shared" si="1373"/>
        <v>0</v>
      </c>
      <c r="J5274" s="24">
        <f t="shared" si="1374"/>
        <v>1.222415775</v>
      </c>
      <c r="K5274" s="24">
        <f t="shared" si="1375"/>
        <v>1.1208898509007232</v>
      </c>
      <c r="L5274" s="13"/>
      <c r="M5274" s="24"/>
      <c r="N5274" s="24">
        <f t="shared" si="1367"/>
        <v>0</v>
      </c>
      <c r="O5274" s="13"/>
      <c r="P5274" s="13"/>
    </row>
    <row r="5275" spans="1:16">
      <c r="A5275">
        <v>5274</v>
      </c>
      <c r="B5275" s="13">
        <v>8</v>
      </c>
      <c r="C5275" s="13">
        <v>8</v>
      </c>
      <c r="D5275" s="13">
        <v>17</v>
      </c>
      <c r="E5275" s="14">
        <f t="shared" si="1380"/>
        <v>220</v>
      </c>
      <c r="F5275" s="24">
        <f>'1 Solar Profile'!E5277*S$10</f>
        <v>0.56975782499999994</v>
      </c>
      <c r="G5275" s="24">
        <f>'2 Load Profile'!E5276</f>
        <v>2.4166380640995615</v>
      </c>
      <c r="H5275" s="24">
        <f t="shared" si="1372"/>
        <v>1.8468802390995616</v>
      </c>
      <c r="I5275" s="13">
        <f t="shared" si="1373"/>
        <v>0</v>
      </c>
      <c r="J5275" s="24">
        <f t="shared" si="1374"/>
        <v>0.56975782499999994</v>
      </c>
      <c r="K5275" s="24">
        <f t="shared" si="1375"/>
        <v>1.8468802390995616</v>
      </c>
      <c r="L5275" s="13"/>
      <c r="M5275" s="24"/>
      <c r="N5275" s="24">
        <f t="shared" si="1367"/>
        <v>0</v>
      </c>
      <c r="O5275" s="13"/>
      <c r="P5275" s="13"/>
    </row>
    <row r="5276" spans="1:16">
      <c r="A5276">
        <v>5275</v>
      </c>
      <c r="B5276" s="13">
        <v>8</v>
      </c>
      <c r="C5276" s="13">
        <v>8</v>
      </c>
      <c r="D5276" s="13">
        <v>18</v>
      </c>
      <c r="E5276" s="14">
        <f t="shared" si="1380"/>
        <v>220</v>
      </c>
      <c r="F5276" s="24">
        <f>'1 Solar Profile'!E5278*S$10</f>
        <v>8.5302000000000003E-2</v>
      </c>
      <c r="G5276" s="24">
        <f>'2 Load Profile'!E5277</f>
        <v>2.4172327002715721</v>
      </c>
      <c r="H5276" s="24">
        <f t="shared" si="1372"/>
        <v>2.3319307002715721</v>
      </c>
      <c r="I5276" s="13">
        <f t="shared" si="1373"/>
        <v>0</v>
      </c>
      <c r="J5276" s="24">
        <f t="shared" si="1374"/>
        <v>8.5302000000000003E-2</v>
      </c>
      <c r="K5276" s="24">
        <f t="shared" si="1375"/>
        <v>2.3319307002715721</v>
      </c>
      <c r="L5276" s="13"/>
      <c r="M5276" s="24"/>
      <c r="N5276" s="24">
        <f t="shared" si="1367"/>
        <v>0</v>
      </c>
      <c r="O5276" s="13"/>
      <c r="P5276" s="13"/>
    </row>
    <row r="5277" spans="1:16">
      <c r="A5277">
        <v>5276</v>
      </c>
      <c r="B5277" s="13">
        <v>8</v>
      </c>
      <c r="C5277" s="13">
        <v>8</v>
      </c>
      <c r="D5277" s="13">
        <v>19</v>
      </c>
      <c r="E5277" s="14">
        <f t="shared" si="1380"/>
        <v>220</v>
      </c>
      <c r="F5277" s="24">
        <f>'1 Solar Profile'!E5279*S$10</f>
        <v>0</v>
      </c>
      <c r="G5277" s="24">
        <f>'2 Load Profile'!E5278</f>
        <v>2.427502944579313</v>
      </c>
      <c r="H5277" s="24">
        <f t="shared" si="1372"/>
        <v>2.427502944579313</v>
      </c>
      <c r="I5277" s="13">
        <f t="shared" si="1373"/>
        <v>0</v>
      </c>
      <c r="J5277" s="24">
        <f t="shared" si="1374"/>
        <v>0</v>
      </c>
      <c r="K5277" s="24">
        <f t="shared" si="1375"/>
        <v>2.427502944579313</v>
      </c>
      <c r="L5277" s="13"/>
      <c r="M5277" s="24"/>
      <c r="N5277" s="24">
        <f t="shared" si="1367"/>
        <v>0</v>
      </c>
      <c r="O5277" s="13"/>
      <c r="P5277" s="13"/>
    </row>
    <row r="5278" spans="1:16">
      <c r="A5278">
        <v>5277</v>
      </c>
      <c r="B5278" s="13">
        <v>8</v>
      </c>
      <c r="C5278" s="13">
        <v>8</v>
      </c>
      <c r="D5278" s="13">
        <v>20</v>
      </c>
      <c r="E5278" s="14">
        <f t="shared" si="1380"/>
        <v>220</v>
      </c>
      <c r="F5278" s="24">
        <f>'1 Solar Profile'!E5280*S$10</f>
        <v>0</v>
      </c>
      <c r="G5278" s="24">
        <f>'2 Load Profile'!E5279</f>
        <v>2.3842534730378726</v>
      </c>
      <c r="H5278" s="24">
        <f t="shared" si="1372"/>
        <v>2.3842534730378726</v>
      </c>
      <c r="I5278" s="13">
        <f t="shared" si="1373"/>
        <v>0</v>
      </c>
      <c r="J5278" s="24">
        <f t="shared" si="1374"/>
        <v>0</v>
      </c>
      <c r="K5278" s="24">
        <f t="shared" si="1375"/>
        <v>2.3842534730378726</v>
      </c>
      <c r="L5278" s="13"/>
      <c r="M5278" s="24"/>
      <c r="N5278" s="24">
        <f t="shared" si="1367"/>
        <v>0</v>
      </c>
      <c r="O5278" s="24"/>
      <c r="P5278" s="24"/>
    </row>
    <row r="5279" spans="1:16">
      <c r="A5279">
        <v>5278</v>
      </c>
      <c r="B5279" s="13">
        <v>8</v>
      </c>
      <c r="C5279" s="13">
        <v>8</v>
      </c>
      <c r="D5279" s="13">
        <v>21</v>
      </c>
      <c r="E5279" s="14">
        <f t="shared" si="1380"/>
        <v>220</v>
      </c>
      <c r="F5279" s="24">
        <f>'1 Solar Profile'!E5281*S$10</f>
        <v>0</v>
      </c>
      <c r="G5279" s="24">
        <f>'2 Load Profile'!E5280</f>
        <v>1.9055762946066015</v>
      </c>
      <c r="H5279" s="24">
        <f t="shared" si="1372"/>
        <v>1.9055762946066015</v>
      </c>
      <c r="I5279" s="13">
        <f t="shared" si="1373"/>
        <v>0</v>
      </c>
      <c r="J5279" s="24">
        <f t="shared" si="1374"/>
        <v>0</v>
      </c>
      <c r="K5279" s="24">
        <f t="shared" si="1375"/>
        <v>1.9055762946066015</v>
      </c>
      <c r="L5279" s="13"/>
      <c r="M5279" s="24"/>
      <c r="N5279" s="24">
        <f t="shared" si="1367"/>
        <v>0</v>
      </c>
      <c r="O5279" s="13"/>
      <c r="P5279" s="13"/>
    </row>
    <row r="5280" spans="1:16">
      <c r="A5280">
        <v>5279</v>
      </c>
      <c r="B5280" s="13">
        <v>8</v>
      </c>
      <c r="C5280" s="13">
        <v>8</v>
      </c>
      <c r="D5280" s="13">
        <v>22</v>
      </c>
      <c r="E5280" s="14">
        <f t="shared" si="1380"/>
        <v>220</v>
      </c>
      <c r="F5280" s="24">
        <f>'1 Solar Profile'!E5282*S$10</f>
        <v>0</v>
      </c>
      <c r="G5280" s="24">
        <f>'2 Load Profile'!E5281</f>
        <v>1.4298817414672444</v>
      </c>
      <c r="H5280" s="24">
        <f t="shared" si="1372"/>
        <v>1.4298817414672444</v>
      </c>
      <c r="I5280" s="13">
        <f t="shared" si="1373"/>
        <v>0</v>
      </c>
      <c r="J5280" s="24">
        <f t="shared" si="1374"/>
        <v>0</v>
      </c>
      <c r="K5280" s="24">
        <f t="shared" si="1375"/>
        <v>1.4298817414672444</v>
      </c>
      <c r="L5280" s="13"/>
      <c r="M5280" s="24"/>
      <c r="N5280" s="24">
        <f t="shared" si="1367"/>
        <v>0</v>
      </c>
      <c r="O5280" s="13"/>
      <c r="P5280" s="13"/>
    </row>
    <row r="5281" spans="1:16">
      <c r="A5281">
        <v>5280</v>
      </c>
      <c r="B5281" s="13">
        <v>8</v>
      </c>
      <c r="C5281" s="13">
        <v>8</v>
      </c>
      <c r="D5281" s="13">
        <v>23</v>
      </c>
      <c r="E5281" s="14">
        <f t="shared" si="1380"/>
        <v>220</v>
      </c>
      <c r="F5281" s="24">
        <f>'1 Solar Profile'!E5283*S$10</f>
        <v>0</v>
      </c>
      <c r="G5281" s="24">
        <f>'2 Load Profile'!E5282</f>
        <v>0.97922012554491444</v>
      </c>
      <c r="H5281" s="24">
        <f t="shared" si="1372"/>
        <v>0.97922012554491444</v>
      </c>
      <c r="I5281" s="13">
        <f t="shared" si="1373"/>
        <v>0</v>
      </c>
      <c r="J5281" s="24">
        <f t="shared" si="1374"/>
        <v>0</v>
      </c>
      <c r="K5281" s="24">
        <f t="shared" si="1375"/>
        <v>0.97922012554491444</v>
      </c>
      <c r="L5281" s="13">
        <f t="shared" ref="L5281" si="1381">SUM(I5258:I5281)</f>
        <v>-8.98950398189357</v>
      </c>
      <c r="M5281" s="24">
        <f t="shared" ref="M5281" si="1382">SUMIF(H5258:H5281,"&gt;0",H5258:H5281)</f>
        <v>18.518290154412796</v>
      </c>
      <c r="N5281" s="24">
        <f t="shared" si="1367"/>
        <v>9.5287861725192258</v>
      </c>
      <c r="O5281" s="13">
        <f t="shared" ref="O5281" si="1383">IF(M5281&gt;(L5281*-1),(M5281+L5281)*S$12,0)</f>
        <v>1.3408622038383879</v>
      </c>
      <c r="P5281" s="13">
        <f t="shared" ref="P5281" si="1384">IF(M5281&lt;(L5281*-1),(M5281+L5281)*S$14,0)</f>
        <v>0</v>
      </c>
    </row>
    <row r="5282" spans="1:16">
      <c r="A5282">
        <v>5281</v>
      </c>
      <c r="B5282" s="13">
        <v>8</v>
      </c>
      <c r="C5282" s="13">
        <v>9</v>
      </c>
      <c r="D5282" s="13">
        <v>0</v>
      </c>
      <c r="E5282" s="14">
        <f t="shared" si="1380"/>
        <v>221</v>
      </c>
      <c r="F5282" s="24">
        <f>'1 Solar Profile'!E5284*S$10</f>
        <v>0</v>
      </c>
      <c r="G5282" s="24">
        <f>'2 Load Profile'!E5283</f>
        <v>0.74310500382443601</v>
      </c>
      <c r="H5282" s="24">
        <f t="shared" si="1372"/>
        <v>0.74310500382443601</v>
      </c>
      <c r="I5282" s="13">
        <f t="shared" si="1373"/>
        <v>0</v>
      </c>
      <c r="J5282" s="24">
        <f t="shared" si="1374"/>
        <v>0</v>
      </c>
      <c r="K5282" s="24">
        <f t="shared" si="1375"/>
        <v>0.74310500382443601</v>
      </c>
      <c r="L5282" s="13"/>
      <c r="M5282" s="24"/>
      <c r="N5282" s="24">
        <f t="shared" si="1367"/>
        <v>0</v>
      </c>
      <c r="O5282" s="13"/>
      <c r="P5282" s="13"/>
    </row>
    <row r="5283" spans="1:16">
      <c r="A5283">
        <v>5282</v>
      </c>
      <c r="B5283" s="13">
        <v>8</v>
      </c>
      <c r="C5283" s="13">
        <v>9</v>
      </c>
      <c r="D5283" s="13">
        <v>1</v>
      </c>
      <c r="E5283" s="14">
        <f t="shared" si="1380"/>
        <v>221</v>
      </c>
      <c r="F5283" s="24">
        <f>'1 Solar Profile'!E5285*S$10</f>
        <v>0</v>
      </c>
      <c r="G5283" s="24">
        <f>'2 Load Profile'!E5284</f>
        <v>0.59887434518409199</v>
      </c>
      <c r="H5283" s="24">
        <f t="shared" si="1372"/>
        <v>0.59887434518409199</v>
      </c>
      <c r="I5283" s="13">
        <f t="shared" si="1373"/>
        <v>0</v>
      </c>
      <c r="J5283" s="24">
        <f t="shared" si="1374"/>
        <v>0</v>
      </c>
      <c r="K5283" s="24">
        <f t="shared" si="1375"/>
        <v>0.59887434518409199</v>
      </c>
      <c r="L5283" s="13"/>
      <c r="M5283" s="24"/>
      <c r="N5283" s="24">
        <f t="shared" si="1367"/>
        <v>0</v>
      </c>
      <c r="O5283" s="13"/>
      <c r="P5283" s="13"/>
    </row>
    <row r="5284" spans="1:16">
      <c r="A5284">
        <v>5283</v>
      </c>
      <c r="B5284" s="13">
        <v>8</v>
      </c>
      <c r="C5284" s="13">
        <v>9</v>
      </c>
      <c r="D5284" s="13">
        <v>2</v>
      </c>
      <c r="E5284" s="14">
        <f t="shared" si="1380"/>
        <v>221</v>
      </c>
      <c r="F5284" s="24">
        <f>'1 Solar Profile'!E5286*S$10</f>
        <v>0</v>
      </c>
      <c r="G5284" s="24">
        <f>'2 Load Profile'!E5285</f>
        <v>0.51917997371984947</v>
      </c>
      <c r="H5284" s="24">
        <f t="shared" si="1372"/>
        <v>0.51917997371984947</v>
      </c>
      <c r="I5284" s="13">
        <f t="shared" si="1373"/>
        <v>0</v>
      </c>
      <c r="J5284" s="24">
        <f t="shared" si="1374"/>
        <v>0</v>
      </c>
      <c r="K5284" s="24">
        <f t="shared" si="1375"/>
        <v>0.51917997371984947</v>
      </c>
      <c r="L5284" s="13"/>
      <c r="M5284" s="24"/>
      <c r="N5284" s="24">
        <f t="shared" si="1367"/>
        <v>0</v>
      </c>
      <c r="O5284" s="13"/>
      <c r="P5284" s="13"/>
    </row>
    <row r="5285" spans="1:16">
      <c r="A5285">
        <v>5284</v>
      </c>
      <c r="B5285" s="13">
        <v>8</v>
      </c>
      <c r="C5285" s="13">
        <v>9</v>
      </c>
      <c r="D5285" s="13">
        <v>3</v>
      </c>
      <c r="E5285" s="14">
        <f t="shared" si="1380"/>
        <v>221</v>
      </c>
      <c r="F5285" s="24">
        <f>'1 Solar Profile'!E5287*S$10</f>
        <v>0</v>
      </c>
      <c r="G5285" s="24">
        <f>'2 Load Profile'!E5286</f>
        <v>0.47728851699905778</v>
      </c>
      <c r="H5285" s="24">
        <f t="shared" si="1372"/>
        <v>0.47728851699905778</v>
      </c>
      <c r="I5285" s="13">
        <f t="shared" si="1373"/>
        <v>0</v>
      </c>
      <c r="J5285" s="24">
        <f t="shared" si="1374"/>
        <v>0</v>
      </c>
      <c r="K5285" s="24">
        <f t="shared" si="1375"/>
        <v>0.47728851699905778</v>
      </c>
      <c r="L5285" s="13"/>
      <c r="M5285" s="24"/>
      <c r="N5285" s="24">
        <f t="shared" si="1367"/>
        <v>0</v>
      </c>
      <c r="O5285" s="13"/>
      <c r="P5285" s="13"/>
    </row>
    <row r="5286" spans="1:16">
      <c r="A5286">
        <v>5285</v>
      </c>
      <c r="B5286" s="13">
        <v>8</v>
      </c>
      <c r="C5286" s="13">
        <v>9</v>
      </c>
      <c r="D5286" s="13">
        <v>4</v>
      </c>
      <c r="E5286" s="14">
        <f t="shared" si="1380"/>
        <v>221</v>
      </c>
      <c r="F5286" s="24">
        <f>'1 Solar Profile'!E5288*S$10</f>
        <v>0</v>
      </c>
      <c r="G5286" s="24">
        <f>'2 Load Profile'!E5287</f>
        <v>0.48757850491182564</v>
      </c>
      <c r="H5286" s="24">
        <f t="shared" si="1372"/>
        <v>0.48757850491182564</v>
      </c>
      <c r="I5286" s="13">
        <f t="shared" si="1373"/>
        <v>0</v>
      </c>
      <c r="J5286" s="24">
        <f t="shared" si="1374"/>
        <v>0</v>
      </c>
      <c r="K5286" s="24">
        <f t="shared" si="1375"/>
        <v>0.48757850491182564</v>
      </c>
      <c r="L5286" s="13"/>
      <c r="M5286" s="24"/>
      <c r="N5286" s="24">
        <f t="shared" si="1367"/>
        <v>0</v>
      </c>
      <c r="O5286" s="13"/>
      <c r="P5286" s="13"/>
    </row>
    <row r="5287" spans="1:16">
      <c r="A5287">
        <v>5286</v>
      </c>
      <c r="B5287" s="13">
        <v>8</v>
      </c>
      <c r="C5287" s="13">
        <v>9</v>
      </c>
      <c r="D5287" s="13">
        <v>5</v>
      </c>
      <c r="E5287" s="14">
        <f t="shared" si="1380"/>
        <v>221</v>
      </c>
      <c r="F5287" s="24">
        <f>'1 Solar Profile'!E5289*S$10</f>
        <v>9.2545425000000001E-2</v>
      </c>
      <c r="G5287" s="24">
        <f>'2 Load Profile'!E5288</f>
        <v>0.64648030999157802</v>
      </c>
      <c r="H5287" s="24">
        <f t="shared" si="1372"/>
        <v>0.55393488499157806</v>
      </c>
      <c r="I5287" s="13">
        <f t="shared" si="1373"/>
        <v>0</v>
      </c>
      <c r="J5287" s="24">
        <f t="shared" si="1374"/>
        <v>9.2545425000000001E-2</v>
      </c>
      <c r="K5287" s="24">
        <f t="shared" si="1375"/>
        <v>0.55393488499157806</v>
      </c>
      <c r="L5287" s="13"/>
      <c r="M5287" s="24"/>
      <c r="N5287" s="24">
        <f t="shared" si="1367"/>
        <v>0</v>
      </c>
      <c r="O5287" s="13"/>
      <c r="P5287" s="13"/>
    </row>
    <row r="5288" spans="1:16">
      <c r="A5288">
        <v>5287</v>
      </c>
      <c r="B5288" s="13">
        <v>8</v>
      </c>
      <c r="C5288" s="13">
        <v>9</v>
      </c>
      <c r="D5288" s="13">
        <v>6</v>
      </c>
      <c r="E5288" s="14">
        <f t="shared" si="1380"/>
        <v>221</v>
      </c>
      <c r="F5288" s="24">
        <f>'1 Solar Profile'!E5290*S$10</f>
        <v>0.31002772499999998</v>
      </c>
      <c r="G5288" s="24">
        <f>'2 Load Profile'!E5289</f>
        <v>0.8404740771530087</v>
      </c>
      <c r="H5288" s="24">
        <f t="shared" si="1372"/>
        <v>0.53044635215300873</v>
      </c>
      <c r="I5288" s="13">
        <f t="shared" si="1373"/>
        <v>0</v>
      </c>
      <c r="J5288" s="24">
        <f t="shared" si="1374"/>
        <v>0.31002772499999998</v>
      </c>
      <c r="K5288" s="24">
        <f t="shared" si="1375"/>
        <v>0.53044635215300873</v>
      </c>
      <c r="L5288" s="13"/>
      <c r="M5288" s="24"/>
      <c r="N5288" s="24">
        <f t="shared" si="1367"/>
        <v>0</v>
      </c>
      <c r="O5288" s="13"/>
      <c r="P5288" s="13"/>
    </row>
    <row r="5289" spans="1:16">
      <c r="A5289">
        <v>5288</v>
      </c>
      <c r="B5289" s="13">
        <v>8</v>
      </c>
      <c r="C5289" s="13">
        <v>9</v>
      </c>
      <c r="D5289" s="13">
        <v>7</v>
      </c>
      <c r="E5289" s="14">
        <f t="shared" si="1380"/>
        <v>221</v>
      </c>
      <c r="F5289" s="24">
        <f>'1 Solar Profile'!E5291*S$10</f>
        <v>0.56948220000000005</v>
      </c>
      <c r="G5289" s="24">
        <f>'2 Load Profile'!E5290</f>
        <v>0.77089174105759495</v>
      </c>
      <c r="H5289" s="24">
        <f t="shared" si="1372"/>
        <v>0.2014095410575949</v>
      </c>
      <c r="I5289" s="13">
        <f t="shared" si="1373"/>
        <v>0</v>
      </c>
      <c r="J5289" s="24">
        <f t="shared" si="1374"/>
        <v>0.56948220000000005</v>
      </c>
      <c r="K5289" s="24">
        <f t="shared" si="1375"/>
        <v>0.2014095410575949</v>
      </c>
      <c r="L5289" s="13"/>
      <c r="M5289" s="24"/>
      <c r="N5289" s="24">
        <f t="shared" ref="N5289:N5352" si="1385">M5289+L5289</f>
        <v>0</v>
      </c>
      <c r="O5289" s="13"/>
      <c r="P5289" s="13"/>
    </row>
    <row r="5290" spans="1:16">
      <c r="A5290">
        <v>5289</v>
      </c>
      <c r="B5290" s="13">
        <v>8</v>
      </c>
      <c r="C5290" s="13">
        <v>9</v>
      </c>
      <c r="D5290" s="13">
        <v>8</v>
      </c>
      <c r="E5290" s="14">
        <f t="shared" si="1380"/>
        <v>221</v>
      </c>
      <c r="F5290" s="24">
        <f>'1 Solar Profile'!E5292*S$10</f>
        <v>2.2025634749999998</v>
      </c>
      <c r="G5290" s="24">
        <f>'2 Load Profile'!E5291</f>
        <v>0.75348203013601478</v>
      </c>
      <c r="H5290" s="24">
        <f t="shared" si="1372"/>
        <v>-1.449081444863985</v>
      </c>
      <c r="I5290" s="13">
        <f t="shared" si="1373"/>
        <v>-1.449081444863985</v>
      </c>
      <c r="J5290" s="24">
        <f t="shared" si="1374"/>
        <v>0.75348203013601478</v>
      </c>
      <c r="K5290" s="24">
        <f t="shared" si="1375"/>
        <v>0</v>
      </c>
      <c r="L5290" s="13"/>
      <c r="M5290" s="24"/>
      <c r="N5290" s="24">
        <f t="shared" si="1385"/>
        <v>0</v>
      </c>
      <c r="O5290" s="13"/>
      <c r="P5290" s="13"/>
    </row>
    <row r="5291" spans="1:16">
      <c r="A5291">
        <v>5290</v>
      </c>
      <c r="B5291" s="13">
        <v>8</v>
      </c>
      <c r="C5291" s="13">
        <v>9</v>
      </c>
      <c r="D5291" s="13">
        <v>9</v>
      </c>
      <c r="E5291" s="14">
        <f t="shared" si="1380"/>
        <v>221</v>
      </c>
      <c r="F5291" s="24">
        <f>'1 Solar Profile'!E5293*S$10</f>
        <v>2.9005593749999998</v>
      </c>
      <c r="G5291" s="24">
        <f>'2 Load Profile'!E5292</f>
        <v>0.99612746088693427</v>
      </c>
      <c r="H5291" s="24">
        <f t="shared" si="1372"/>
        <v>-1.9044319141130654</v>
      </c>
      <c r="I5291" s="13">
        <f t="shared" si="1373"/>
        <v>-1.9044319141130654</v>
      </c>
      <c r="J5291" s="24">
        <f t="shared" si="1374"/>
        <v>0.99612746088693438</v>
      </c>
      <c r="K5291" s="24">
        <f t="shared" si="1375"/>
        <v>0</v>
      </c>
      <c r="L5291" s="13"/>
      <c r="M5291" s="24"/>
      <c r="N5291" s="24">
        <f t="shared" si="1385"/>
        <v>0</v>
      </c>
      <c r="O5291" s="13"/>
      <c r="P5291" s="13"/>
    </row>
    <row r="5292" spans="1:16">
      <c r="A5292">
        <v>5291</v>
      </c>
      <c r="B5292" s="13">
        <v>8</v>
      </c>
      <c r="C5292" s="13">
        <v>9</v>
      </c>
      <c r="D5292" s="13">
        <v>10</v>
      </c>
      <c r="E5292" s="14">
        <f t="shared" si="1380"/>
        <v>221</v>
      </c>
      <c r="F5292" s="24">
        <f>'1 Solar Profile'!E5294*S$10</f>
        <v>3.6240025500000006</v>
      </c>
      <c r="G5292" s="24">
        <f>'2 Load Profile'!E5293</f>
        <v>1.0526251570145393</v>
      </c>
      <c r="H5292" s="24">
        <f t="shared" si="1372"/>
        <v>-2.5713773929854611</v>
      </c>
      <c r="I5292" s="13">
        <f t="shared" si="1373"/>
        <v>-2.5713773929854611</v>
      </c>
      <c r="J5292" s="24">
        <f t="shared" si="1374"/>
        <v>1.0526251570145395</v>
      </c>
      <c r="K5292" s="24">
        <f t="shared" si="1375"/>
        <v>0</v>
      </c>
      <c r="L5292" s="13"/>
      <c r="M5292" s="24"/>
      <c r="N5292" s="24">
        <f t="shared" si="1385"/>
        <v>0</v>
      </c>
      <c r="O5292" s="13"/>
      <c r="P5292" s="13"/>
    </row>
    <row r="5293" spans="1:16">
      <c r="A5293">
        <v>5292</v>
      </c>
      <c r="B5293" s="13">
        <v>8</v>
      </c>
      <c r="C5293" s="13">
        <v>9</v>
      </c>
      <c r="D5293" s="13">
        <v>11</v>
      </c>
      <c r="E5293" s="14">
        <f t="shared" si="1380"/>
        <v>221</v>
      </c>
      <c r="F5293" s="24">
        <f>'1 Solar Profile'!E5295*S$10</f>
        <v>4.2756887249999993</v>
      </c>
      <c r="G5293" s="24">
        <f>'2 Load Profile'!E5294</f>
        <v>1.2801202843804069</v>
      </c>
      <c r="H5293" s="24">
        <f t="shared" si="1372"/>
        <v>-2.9955684406195924</v>
      </c>
      <c r="I5293" s="13">
        <f t="shared" si="1373"/>
        <v>-2.9955684406195924</v>
      </c>
      <c r="J5293" s="24">
        <f t="shared" si="1374"/>
        <v>1.2801202843804069</v>
      </c>
      <c r="K5293" s="24">
        <f t="shared" si="1375"/>
        <v>0</v>
      </c>
      <c r="L5293" s="13"/>
      <c r="M5293" s="24"/>
      <c r="N5293" s="24">
        <f t="shared" si="1385"/>
        <v>0</v>
      </c>
      <c r="O5293" s="13"/>
      <c r="P5293" s="13"/>
    </row>
    <row r="5294" spans="1:16">
      <c r="A5294">
        <v>5293</v>
      </c>
      <c r="B5294" s="13">
        <v>8</v>
      </c>
      <c r="C5294" s="13">
        <v>9</v>
      </c>
      <c r="D5294" s="13">
        <v>12</v>
      </c>
      <c r="E5294" s="14">
        <f t="shared" si="1380"/>
        <v>221</v>
      </c>
      <c r="F5294" s="24">
        <f>'1 Solar Profile'!E5296*S$10</f>
        <v>4.2287615999999995</v>
      </c>
      <c r="G5294" s="24">
        <f>'2 Load Profile'!E5295</f>
        <v>1.4190038110178544</v>
      </c>
      <c r="H5294" s="24">
        <f t="shared" si="1372"/>
        <v>-2.8097577889821448</v>
      </c>
      <c r="I5294" s="13">
        <f t="shared" si="1373"/>
        <v>-2.8097577889821448</v>
      </c>
      <c r="J5294" s="24">
        <f t="shared" si="1374"/>
        <v>1.4190038110178547</v>
      </c>
      <c r="K5294" s="24">
        <f t="shared" si="1375"/>
        <v>0</v>
      </c>
      <c r="L5294" s="13"/>
      <c r="M5294" s="24"/>
      <c r="N5294" s="24">
        <f t="shared" si="1385"/>
        <v>0</v>
      </c>
      <c r="O5294" s="13"/>
      <c r="P5294" s="13"/>
    </row>
    <row r="5295" spans="1:16">
      <c r="A5295">
        <v>5294</v>
      </c>
      <c r="B5295" s="13">
        <v>8</v>
      </c>
      <c r="C5295" s="13">
        <v>9</v>
      </c>
      <c r="D5295" s="13">
        <v>13</v>
      </c>
      <c r="E5295" s="14">
        <f t="shared" si="1380"/>
        <v>221</v>
      </c>
      <c r="F5295" s="24">
        <f>'1 Solar Profile'!E5297*S$10</f>
        <v>2.9092439249999997</v>
      </c>
      <c r="G5295" s="24">
        <f>'2 Load Profile'!E5296</f>
        <v>1.5695121971190895</v>
      </c>
      <c r="H5295" s="24">
        <f t="shared" si="1372"/>
        <v>-1.3397317278809102</v>
      </c>
      <c r="I5295" s="13">
        <f t="shared" si="1373"/>
        <v>-1.3397317278809102</v>
      </c>
      <c r="J5295" s="24">
        <f t="shared" si="1374"/>
        <v>1.5695121971190895</v>
      </c>
      <c r="K5295" s="24">
        <f t="shared" si="1375"/>
        <v>0</v>
      </c>
      <c r="L5295" s="13"/>
      <c r="M5295" s="24"/>
      <c r="N5295" s="24">
        <f t="shared" si="1385"/>
        <v>0</v>
      </c>
      <c r="O5295" s="13"/>
      <c r="P5295" s="13"/>
    </row>
    <row r="5296" spans="1:16">
      <c r="A5296">
        <v>5295</v>
      </c>
      <c r="B5296" s="13">
        <v>8</v>
      </c>
      <c r="C5296" s="13">
        <v>9</v>
      </c>
      <c r="D5296" s="13">
        <v>14</v>
      </c>
      <c r="E5296" s="14">
        <f t="shared" si="1380"/>
        <v>221</v>
      </c>
      <c r="F5296" s="24">
        <f>'1 Solar Profile'!E5298*S$10</f>
        <v>3.4062666749999999</v>
      </c>
      <c r="G5296" s="24">
        <f>'2 Load Profile'!E5297</f>
        <v>1.747253465551478</v>
      </c>
      <c r="H5296" s="24">
        <f t="shared" si="1372"/>
        <v>-1.6590132094485219</v>
      </c>
      <c r="I5296" s="13">
        <f t="shared" si="1373"/>
        <v>-1.6590132094485219</v>
      </c>
      <c r="J5296" s="24">
        <f t="shared" si="1374"/>
        <v>1.747253465551478</v>
      </c>
      <c r="K5296" s="24">
        <f t="shared" si="1375"/>
        <v>0</v>
      </c>
      <c r="L5296" s="13"/>
      <c r="M5296" s="24"/>
      <c r="N5296" s="24">
        <f t="shared" si="1385"/>
        <v>0</v>
      </c>
      <c r="O5296" s="13"/>
      <c r="P5296" s="13"/>
    </row>
    <row r="5297" spans="1:16">
      <c r="A5297">
        <v>5296</v>
      </c>
      <c r="B5297" s="13">
        <v>8</v>
      </c>
      <c r="C5297" s="13">
        <v>9</v>
      </c>
      <c r="D5297" s="13">
        <v>15</v>
      </c>
      <c r="E5297" s="14">
        <f t="shared" si="1380"/>
        <v>221</v>
      </c>
      <c r="F5297" s="24">
        <f>'1 Solar Profile'!E5299*S$10</f>
        <v>2.617736625</v>
      </c>
      <c r="G5297" s="24">
        <f>'2 Load Profile'!E5298</f>
        <v>2.0001665138890155</v>
      </c>
      <c r="H5297" s="24">
        <f t="shared" si="1372"/>
        <v>-0.61757011111098459</v>
      </c>
      <c r="I5297" s="13">
        <f t="shared" si="1373"/>
        <v>-0.61757011111098459</v>
      </c>
      <c r="J5297" s="24">
        <f t="shared" si="1374"/>
        <v>2.0001665138890155</v>
      </c>
      <c r="K5297" s="24">
        <f t="shared" si="1375"/>
        <v>0</v>
      </c>
      <c r="L5297" s="13"/>
      <c r="M5297" s="24"/>
      <c r="N5297" s="24">
        <f t="shared" si="1385"/>
        <v>0</v>
      </c>
      <c r="O5297" s="13"/>
      <c r="P5297" s="13"/>
    </row>
    <row r="5298" spans="1:16">
      <c r="A5298">
        <v>5297</v>
      </c>
      <c r="B5298" s="13">
        <v>8</v>
      </c>
      <c r="C5298" s="13">
        <v>9</v>
      </c>
      <c r="D5298" s="13">
        <v>16</v>
      </c>
      <c r="E5298" s="14">
        <f t="shared" si="1380"/>
        <v>221</v>
      </c>
      <c r="F5298" s="24">
        <f>'1 Solar Profile'!E5300*S$10</f>
        <v>1.3560151499999999</v>
      </c>
      <c r="G5298" s="24">
        <f>'2 Load Profile'!E5299</f>
        <v>2.2678337748154038</v>
      </c>
      <c r="H5298" s="24">
        <f t="shared" si="1372"/>
        <v>0.91181862481540388</v>
      </c>
      <c r="I5298" s="13">
        <f t="shared" si="1373"/>
        <v>0</v>
      </c>
      <c r="J5298" s="24">
        <f t="shared" si="1374"/>
        <v>1.3560151499999999</v>
      </c>
      <c r="K5298" s="24">
        <f t="shared" si="1375"/>
        <v>0.91181862481540388</v>
      </c>
      <c r="L5298" s="13"/>
      <c r="M5298" s="24"/>
      <c r="N5298" s="24">
        <f t="shared" si="1385"/>
        <v>0</v>
      </c>
      <c r="O5298" s="13"/>
      <c r="P5298" s="13"/>
    </row>
    <row r="5299" spans="1:16">
      <c r="A5299">
        <v>5298</v>
      </c>
      <c r="B5299" s="13">
        <v>8</v>
      </c>
      <c r="C5299" s="13">
        <v>9</v>
      </c>
      <c r="D5299" s="13">
        <v>17</v>
      </c>
      <c r="E5299" s="14">
        <f t="shared" si="1380"/>
        <v>221</v>
      </c>
      <c r="F5299" s="24">
        <f>'1 Solar Profile'!E5301*S$10</f>
        <v>0.58099072499999993</v>
      </c>
      <c r="G5299" s="24">
        <f>'2 Load Profile'!E5300</f>
        <v>2.3341484045792225</v>
      </c>
      <c r="H5299" s="24">
        <f t="shared" si="1372"/>
        <v>1.7531576795792225</v>
      </c>
      <c r="I5299" s="13">
        <f t="shared" si="1373"/>
        <v>0</v>
      </c>
      <c r="J5299" s="24">
        <f t="shared" si="1374"/>
        <v>0.58099072499999993</v>
      </c>
      <c r="K5299" s="24">
        <f t="shared" si="1375"/>
        <v>1.7531576795792225</v>
      </c>
      <c r="L5299" s="13"/>
      <c r="M5299" s="24"/>
      <c r="N5299" s="24">
        <f t="shared" si="1385"/>
        <v>0</v>
      </c>
      <c r="O5299" s="13"/>
      <c r="P5299" s="13"/>
    </row>
    <row r="5300" spans="1:16">
      <c r="A5300">
        <v>5299</v>
      </c>
      <c r="B5300" s="13">
        <v>8</v>
      </c>
      <c r="C5300" s="13">
        <v>9</v>
      </c>
      <c r="D5300" s="13">
        <v>18</v>
      </c>
      <c r="E5300" s="14">
        <f t="shared" si="1380"/>
        <v>221</v>
      </c>
      <c r="F5300" s="24">
        <f>'1 Solar Profile'!E5302*S$10</f>
        <v>7.9718625000000001E-2</v>
      </c>
      <c r="G5300" s="24">
        <f>'2 Load Profile'!E5301</f>
        <v>2.340878523634971</v>
      </c>
      <c r="H5300" s="24">
        <f t="shared" si="1372"/>
        <v>2.261159898634971</v>
      </c>
      <c r="I5300" s="13">
        <f t="shared" si="1373"/>
        <v>0</v>
      </c>
      <c r="J5300" s="24">
        <f t="shared" si="1374"/>
        <v>7.9718625000000001E-2</v>
      </c>
      <c r="K5300" s="24">
        <f t="shared" si="1375"/>
        <v>2.261159898634971</v>
      </c>
      <c r="L5300" s="13"/>
      <c r="M5300" s="24"/>
      <c r="N5300" s="24">
        <f t="shared" si="1385"/>
        <v>0</v>
      </c>
      <c r="O5300" s="13"/>
      <c r="P5300" s="13"/>
    </row>
    <row r="5301" spans="1:16">
      <c r="A5301">
        <v>5300</v>
      </c>
      <c r="B5301" s="13">
        <v>8</v>
      </c>
      <c r="C5301" s="13">
        <v>9</v>
      </c>
      <c r="D5301" s="13">
        <v>19</v>
      </c>
      <c r="E5301" s="14">
        <f t="shared" si="1380"/>
        <v>221</v>
      </c>
      <c r="F5301" s="24">
        <f>'1 Solar Profile'!E5303*S$10</f>
        <v>0</v>
      </c>
      <c r="G5301" s="24">
        <f>'2 Load Profile'!E5302</f>
        <v>2.3906080435800727</v>
      </c>
      <c r="H5301" s="24">
        <f t="shared" si="1372"/>
        <v>2.3906080435800727</v>
      </c>
      <c r="I5301" s="13">
        <f t="shared" si="1373"/>
        <v>0</v>
      </c>
      <c r="J5301" s="24">
        <f t="shared" si="1374"/>
        <v>0</v>
      </c>
      <c r="K5301" s="24">
        <f t="shared" si="1375"/>
        <v>2.3906080435800727</v>
      </c>
      <c r="L5301" s="13"/>
      <c r="M5301" s="24"/>
      <c r="N5301" s="24">
        <f t="shared" si="1385"/>
        <v>0</v>
      </c>
      <c r="O5301" s="13"/>
      <c r="P5301" s="13"/>
    </row>
    <row r="5302" spans="1:16">
      <c r="A5302">
        <v>5301</v>
      </c>
      <c r="B5302" s="13">
        <v>8</v>
      </c>
      <c r="C5302" s="13">
        <v>9</v>
      </c>
      <c r="D5302" s="13">
        <v>20</v>
      </c>
      <c r="E5302" s="14">
        <f t="shared" si="1380"/>
        <v>221</v>
      </c>
      <c r="F5302" s="24">
        <f>'1 Solar Profile'!E5304*S$10</f>
        <v>0</v>
      </c>
      <c r="G5302" s="24">
        <f>'2 Load Profile'!E5303</f>
        <v>2.3984557506758817</v>
      </c>
      <c r="H5302" s="24">
        <f t="shared" si="1372"/>
        <v>2.3984557506758817</v>
      </c>
      <c r="I5302" s="13">
        <f t="shared" si="1373"/>
        <v>0</v>
      </c>
      <c r="J5302" s="24">
        <f t="shared" si="1374"/>
        <v>0</v>
      </c>
      <c r="K5302" s="24">
        <f t="shared" si="1375"/>
        <v>2.3984557506758817</v>
      </c>
      <c r="L5302" s="13"/>
      <c r="M5302" s="24"/>
      <c r="N5302" s="24">
        <f t="shared" si="1385"/>
        <v>0</v>
      </c>
      <c r="O5302" s="24"/>
      <c r="P5302" s="24"/>
    </row>
    <row r="5303" spans="1:16">
      <c r="A5303">
        <v>5302</v>
      </c>
      <c r="B5303" s="13">
        <v>8</v>
      </c>
      <c r="C5303" s="13">
        <v>9</v>
      </c>
      <c r="D5303" s="13">
        <v>21</v>
      </c>
      <c r="E5303" s="14">
        <f t="shared" si="1380"/>
        <v>221</v>
      </c>
      <c r="F5303" s="24">
        <f>'1 Solar Profile'!E5305*S$10</f>
        <v>0</v>
      </c>
      <c r="G5303" s="24">
        <f>'2 Load Profile'!E5304</f>
        <v>1.7401103961570923</v>
      </c>
      <c r="H5303" s="24">
        <f t="shared" si="1372"/>
        <v>1.7401103961570923</v>
      </c>
      <c r="I5303" s="13">
        <f t="shared" si="1373"/>
        <v>0</v>
      </c>
      <c r="J5303" s="24">
        <f t="shared" si="1374"/>
        <v>0</v>
      </c>
      <c r="K5303" s="24">
        <f t="shared" si="1375"/>
        <v>1.7401103961570923</v>
      </c>
      <c r="L5303" s="13"/>
      <c r="M5303" s="24"/>
      <c r="N5303" s="24">
        <f t="shared" si="1385"/>
        <v>0</v>
      </c>
      <c r="O5303" s="13"/>
      <c r="P5303" s="13"/>
    </row>
    <row r="5304" spans="1:16">
      <c r="A5304">
        <v>5303</v>
      </c>
      <c r="B5304" s="13">
        <v>8</v>
      </c>
      <c r="C5304" s="13">
        <v>9</v>
      </c>
      <c r="D5304" s="13">
        <v>22</v>
      </c>
      <c r="E5304" s="14">
        <f t="shared" si="1380"/>
        <v>221</v>
      </c>
      <c r="F5304" s="24">
        <f>'1 Solar Profile'!E5306*S$10</f>
        <v>0</v>
      </c>
      <c r="G5304" s="24">
        <f>'2 Load Profile'!E5305</f>
        <v>1.2916690553248311</v>
      </c>
      <c r="H5304" s="24">
        <f t="shared" si="1372"/>
        <v>1.2916690553248311</v>
      </c>
      <c r="I5304" s="13">
        <f t="shared" si="1373"/>
        <v>0</v>
      </c>
      <c r="J5304" s="24">
        <f t="shared" si="1374"/>
        <v>0</v>
      </c>
      <c r="K5304" s="24">
        <f t="shared" si="1375"/>
        <v>1.2916690553248311</v>
      </c>
      <c r="L5304" s="13"/>
      <c r="M5304" s="24"/>
      <c r="N5304" s="24">
        <f t="shared" si="1385"/>
        <v>0</v>
      </c>
      <c r="O5304" s="13"/>
      <c r="P5304" s="13"/>
    </row>
    <row r="5305" spans="1:16">
      <c r="A5305">
        <v>5304</v>
      </c>
      <c r="B5305" s="13">
        <v>8</v>
      </c>
      <c r="C5305" s="13">
        <v>9</v>
      </c>
      <c r="D5305" s="13">
        <v>23</v>
      </c>
      <c r="E5305" s="14">
        <f t="shared" si="1380"/>
        <v>221</v>
      </c>
      <c r="F5305" s="24">
        <f>'1 Solar Profile'!E5307*S$10</f>
        <v>0</v>
      </c>
      <c r="G5305" s="24">
        <f>'2 Load Profile'!E5306</f>
        <v>0.86406193633550588</v>
      </c>
      <c r="H5305" s="24">
        <f t="shared" si="1372"/>
        <v>0.86406193633550588</v>
      </c>
      <c r="I5305" s="13">
        <f t="shared" si="1373"/>
        <v>0</v>
      </c>
      <c r="J5305" s="24">
        <f t="shared" si="1374"/>
        <v>0</v>
      </c>
      <c r="K5305" s="24">
        <f t="shared" si="1375"/>
        <v>0.86406193633550588</v>
      </c>
      <c r="L5305" s="13">
        <f t="shared" ref="L5305" si="1386">SUM(I5282:I5305)</f>
        <v>-15.346532030004665</v>
      </c>
      <c r="M5305" s="24">
        <f t="shared" ref="M5305" si="1387">SUMIF(H5282:H5305,"&gt;0",H5282:H5305)</f>
        <v>17.722858507944427</v>
      </c>
      <c r="N5305" s="24">
        <f t="shared" si="1385"/>
        <v>2.3763264779397613</v>
      </c>
      <c r="O5305" s="13">
        <f t="shared" ref="O5305" si="1388">IF(M5305&gt;(L5305*-1),(M5305+L5305)*S$12,0)</f>
        <v>0.33438953299624941</v>
      </c>
      <c r="P5305" s="13">
        <f t="shared" ref="P5305" si="1389">IF(M5305&lt;(L5305*-1),(M5305+L5305)*S$14,0)</f>
        <v>0</v>
      </c>
    </row>
    <row r="5306" spans="1:16">
      <c r="A5306">
        <v>5305</v>
      </c>
      <c r="B5306" s="13">
        <v>8</v>
      </c>
      <c r="C5306" s="13">
        <v>10</v>
      </c>
      <c r="D5306" s="13">
        <v>0</v>
      </c>
      <c r="E5306" s="14">
        <f t="shared" si="1380"/>
        <v>222</v>
      </c>
      <c r="F5306" s="24">
        <f>'1 Solar Profile'!E5308*S$10</f>
        <v>0</v>
      </c>
      <c r="G5306" s="24">
        <f>'2 Load Profile'!E5307</f>
        <v>0.63806769425865262</v>
      </c>
      <c r="H5306" s="24">
        <f t="shared" si="1372"/>
        <v>0.63806769425865262</v>
      </c>
      <c r="I5306" s="13">
        <f t="shared" si="1373"/>
        <v>0</v>
      </c>
      <c r="J5306" s="24">
        <f t="shared" si="1374"/>
        <v>0</v>
      </c>
      <c r="K5306" s="24">
        <f t="shared" si="1375"/>
        <v>0.63806769425865262</v>
      </c>
      <c r="L5306" s="13"/>
      <c r="M5306" s="24"/>
      <c r="N5306" s="24">
        <f t="shared" si="1385"/>
        <v>0</v>
      </c>
      <c r="O5306" s="13"/>
      <c r="P5306" s="13"/>
    </row>
    <row r="5307" spans="1:16">
      <c r="A5307">
        <v>5306</v>
      </c>
      <c r="B5307" s="13">
        <v>8</v>
      </c>
      <c r="C5307" s="13">
        <v>10</v>
      </c>
      <c r="D5307" s="13">
        <v>1</v>
      </c>
      <c r="E5307" s="14">
        <f t="shared" si="1380"/>
        <v>222</v>
      </c>
      <c r="F5307" s="24">
        <f>'1 Solar Profile'!E5309*S$10</f>
        <v>0</v>
      </c>
      <c r="G5307" s="24">
        <f>'2 Load Profile'!E5308</f>
        <v>0.50742502079156437</v>
      </c>
      <c r="H5307" s="24">
        <f t="shared" si="1372"/>
        <v>0.50742502079156437</v>
      </c>
      <c r="I5307" s="13">
        <f t="shared" si="1373"/>
        <v>0</v>
      </c>
      <c r="J5307" s="24">
        <f t="shared" si="1374"/>
        <v>0</v>
      </c>
      <c r="K5307" s="24">
        <f t="shared" si="1375"/>
        <v>0.50742502079156437</v>
      </c>
      <c r="L5307" s="13"/>
      <c r="M5307" s="24"/>
      <c r="N5307" s="24">
        <f t="shared" si="1385"/>
        <v>0</v>
      </c>
      <c r="O5307" s="13"/>
      <c r="P5307" s="13"/>
    </row>
    <row r="5308" spans="1:16">
      <c r="A5308">
        <v>5307</v>
      </c>
      <c r="B5308" s="13">
        <v>8</v>
      </c>
      <c r="C5308" s="13">
        <v>10</v>
      </c>
      <c r="D5308" s="13">
        <v>2</v>
      </c>
      <c r="E5308" s="14">
        <f t="shared" si="1380"/>
        <v>222</v>
      </c>
      <c r="F5308" s="24">
        <f>'1 Solar Profile'!E5310*S$10</f>
        <v>0</v>
      </c>
      <c r="G5308" s="24">
        <f>'2 Load Profile'!E5309</f>
        <v>0.43950046832074569</v>
      </c>
      <c r="H5308" s="24">
        <f t="shared" si="1372"/>
        <v>0.43950046832074569</v>
      </c>
      <c r="I5308" s="13">
        <f t="shared" si="1373"/>
        <v>0</v>
      </c>
      <c r="J5308" s="24">
        <f t="shared" si="1374"/>
        <v>0</v>
      </c>
      <c r="K5308" s="24">
        <f t="shared" si="1375"/>
        <v>0.43950046832074569</v>
      </c>
      <c r="L5308" s="13"/>
      <c r="M5308" s="24"/>
      <c r="N5308" s="24">
        <f t="shared" si="1385"/>
        <v>0</v>
      </c>
      <c r="O5308" s="13"/>
      <c r="P5308" s="13"/>
    </row>
    <row r="5309" spans="1:16">
      <c r="A5309">
        <v>5308</v>
      </c>
      <c r="B5309" s="13">
        <v>8</v>
      </c>
      <c r="C5309" s="13">
        <v>10</v>
      </c>
      <c r="D5309" s="13">
        <v>3</v>
      </c>
      <c r="E5309" s="14">
        <f t="shared" si="1380"/>
        <v>222</v>
      </c>
      <c r="F5309" s="24">
        <f>'1 Solar Profile'!E5311*S$10</f>
        <v>0</v>
      </c>
      <c r="G5309" s="24">
        <f>'2 Load Profile'!E5310</f>
        <v>0.40683192025014259</v>
      </c>
      <c r="H5309" s="24">
        <f t="shared" si="1372"/>
        <v>0.40683192025014259</v>
      </c>
      <c r="I5309" s="13">
        <f t="shared" si="1373"/>
        <v>0</v>
      </c>
      <c r="J5309" s="24">
        <f t="shared" si="1374"/>
        <v>0</v>
      </c>
      <c r="K5309" s="24">
        <f t="shared" si="1375"/>
        <v>0.40683192025014259</v>
      </c>
      <c r="L5309" s="13"/>
      <c r="M5309" s="24"/>
      <c r="N5309" s="24">
        <f t="shared" si="1385"/>
        <v>0</v>
      </c>
      <c r="O5309" s="13"/>
      <c r="P5309" s="13"/>
    </row>
    <row r="5310" spans="1:16">
      <c r="A5310">
        <v>5309</v>
      </c>
      <c r="B5310" s="13">
        <v>8</v>
      </c>
      <c r="C5310" s="13">
        <v>10</v>
      </c>
      <c r="D5310" s="13">
        <v>4</v>
      </c>
      <c r="E5310" s="14">
        <f t="shared" si="1380"/>
        <v>222</v>
      </c>
      <c r="F5310" s="24">
        <f>'1 Solar Profile'!E5312*S$10</f>
        <v>0</v>
      </c>
      <c r="G5310" s="24">
        <f>'2 Load Profile'!E5311</f>
        <v>0.45112759422760157</v>
      </c>
      <c r="H5310" s="24">
        <f t="shared" si="1372"/>
        <v>0.45112759422760157</v>
      </c>
      <c r="I5310" s="13">
        <f t="shared" si="1373"/>
        <v>0</v>
      </c>
      <c r="J5310" s="24">
        <f t="shared" si="1374"/>
        <v>0</v>
      </c>
      <c r="K5310" s="24">
        <f t="shared" si="1375"/>
        <v>0.45112759422760157</v>
      </c>
      <c r="L5310" s="13"/>
      <c r="M5310" s="24"/>
      <c r="N5310" s="24">
        <f t="shared" si="1385"/>
        <v>0</v>
      </c>
      <c r="O5310" s="13"/>
      <c r="P5310" s="13"/>
    </row>
    <row r="5311" spans="1:16">
      <c r="A5311">
        <v>5310</v>
      </c>
      <c r="B5311" s="13">
        <v>8</v>
      </c>
      <c r="C5311" s="13">
        <v>10</v>
      </c>
      <c r="D5311" s="13">
        <v>5</v>
      </c>
      <c r="E5311" s="14">
        <f t="shared" si="1380"/>
        <v>222</v>
      </c>
      <c r="F5311" s="24">
        <f>'1 Solar Profile'!E5313*S$10</f>
        <v>0.11902117499999999</v>
      </c>
      <c r="G5311" s="24">
        <f>'2 Load Profile'!E5312</f>
        <v>0.58752329060832054</v>
      </c>
      <c r="H5311" s="24">
        <f t="shared" si="1372"/>
        <v>0.46850211560832056</v>
      </c>
      <c r="I5311" s="13">
        <f t="shared" si="1373"/>
        <v>0</v>
      </c>
      <c r="J5311" s="24">
        <f t="shared" si="1374"/>
        <v>0.11902117499999999</v>
      </c>
      <c r="K5311" s="24">
        <f t="shared" si="1375"/>
        <v>0.46850211560832056</v>
      </c>
      <c r="L5311" s="13"/>
      <c r="M5311" s="24"/>
      <c r="N5311" s="24">
        <f t="shared" si="1385"/>
        <v>0</v>
      </c>
      <c r="O5311" s="13"/>
      <c r="P5311" s="13"/>
    </row>
    <row r="5312" spans="1:16">
      <c r="A5312">
        <v>5311</v>
      </c>
      <c r="B5312" s="13">
        <v>8</v>
      </c>
      <c r="C5312" s="13">
        <v>10</v>
      </c>
      <c r="D5312" s="13">
        <v>6</v>
      </c>
      <c r="E5312" s="14">
        <f t="shared" si="1380"/>
        <v>222</v>
      </c>
      <c r="F5312" s="24">
        <f>'1 Solar Profile'!E5314*S$10</f>
        <v>8.1273149999999988E-2</v>
      </c>
      <c r="G5312" s="24">
        <f>'2 Load Profile'!E5313</f>
        <v>0.78205234088948405</v>
      </c>
      <c r="H5312" s="24">
        <f t="shared" ref="H5312:H5375" si="1390">G5312-F5312</f>
        <v>0.70077919088948404</v>
      </c>
      <c r="I5312" s="13">
        <f t="shared" ref="I5312:I5375" si="1391">IF(H5312&lt;0,H5312,0)</f>
        <v>0</v>
      </c>
      <c r="J5312" s="24">
        <f t="shared" ref="J5312:J5375" si="1392">F5312+I5312</f>
        <v>8.1273149999999988E-2</v>
      </c>
      <c r="K5312" s="24">
        <f t="shared" ref="K5312:K5375" si="1393">IF(H5312&gt;0,H5312,0)</f>
        <v>0.70077919088948404</v>
      </c>
      <c r="L5312" s="13"/>
      <c r="M5312" s="24"/>
      <c r="N5312" s="24">
        <f t="shared" si="1385"/>
        <v>0</v>
      </c>
      <c r="O5312" s="13"/>
      <c r="P5312" s="13"/>
    </row>
    <row r="5313" spans="1:16">
      <c r="A5313">
        <v>5312</v>
      </c>
      <c r="B5313" s="13">
        <v>8</v>
      </c>
      <c r="C5313" s="13">
        <v>10</v>
      </c>
      <c r="D5313" s="13">
        <v>7</v>
      </c>
      <c r="E5313" s="14">
        <f t="shared" si="1380"/>
        <v>222</v>
      </c>
      <c r="F5313" s="24">
        <f>'1 Solar Profile'!E5315*S$10</f>
        <v>1.8975285</v>
      </c>
      <c r="G5313" s="24">
        <f>'2 Load Profile'!E5314</f>
        <v>0.72421936238358797</v>
      </c>
      <c r="H5313" s="24">
        <f t="shared" si="1390"/>
        <v>-1.173309137616412</v>
      </c>
      <c r="I5313" s="13">
        <f t="shared" si="1391"/>
        <v>-1.173309137616412</v>
      </c>
      <c r="J5313" s="24">
        <f t="shared" si="1392"/>
        <v>0.72421936238358797</v>
      </c>
      <c r="K5313" s="24">
        <f t="shared" si="1393"/>
        <v>0</v>
      </c>
      <c r="L5313" s="13"/>
      <c r="M5313" s="24"/>
      <c r="N5313" s="24">
        <f t="shared" si="1385"/>
        <v>0</v>
      </c>
      <c r="O5313" s="13"/>
      <c r="P5313" s="13"/>
    </row>
    <row r="5314" spans="1:16">
      <c r="A5314">
        <v>5313</v>
      </c>
      <c r="B5314" s="13">
        <v>8</v>
      </c>
      <c r="C5314" s="13">
        <v>10</v>
      </c>
      <c r="D5314" s="13">
        <v>8</v>
      </c>
      <c r="E5314" s="14">
        <f t="shared" si="1380"/>
        <v>222</v>
      </c>
      <c r="F5314" s="24">
        <f>'1 Solar Profile'!E5316*S$10</f>
        <v>2.8984504499999999</v>
      </c>
      <c r="G5314" s="24">
        <f>'2 Load Profile'!E5315</f>
        <v>0.65235985667591989</v>
      </c>
      <c r="H5314" s="24">
        <f t="shared" si="1390"/>
        <v>-2.2460905933240802</v>
      </c>
      <c r="I5314" s="13">
        <f t="shared" si="1391"/>
        <v>-2.2460905933240802</v>
      </c>
      <c r="J5314" s="24">
        <f t="shared" si="1392"/>
        <v>0.65235985667591967</v>
      </c>
      <c r="K5314" s="24">
        <f t="shared" si="1393"/>
        <v>0</v>
      </c>
      <c r="L5314" s="13"/>
      <c r="M5314" s="24"/>
      <c r="N5314" s="24">
        <f t="shared" si="1385"/>
        <v>0</v>
      </c>
      <c r="O5314" s="13"/>
      <c r="P5314" s="13"/>
    </row>
    <row r="5315" spans="1:16">
      <c r="A5315">
        <v>5314</v>
      </c>
      <c r="B5315" s="13">
        <v>8</v>
      </c>
      <c r="C5315" s="13">
        <v>10</v>
      </c>
      <c r="D5315" s="13">
        <v>9</v>
      </c>
      <c r="E5315" s="14">
        <f t="shared" si="1380"/>
        <v>222</v>
      </c>
      <c r="F5315" s="24">
        <f>'1 Solar Profile'!E5317*S$10</f>
        <v>3.6794960999999997</v>
      </c>
      <c r="G5315" s="24">
        <f>'2 Load Profile'!E5316</f>
        <v>0.65592710847583036</v>
      </c>
      <c r="H5315" s="24">
        <f t="shared" si="1390"/>
        <v>-3.0235689915241695</v>
      </c>
      <c r="I5315" s="13">
        <f t="shared" si="1391"/>
        <v>-3.0235689915241695</v>
      </c>
      <c r="J5315" s="24">
        <f t="shared" si="1392"/>
        <v>0.65592710847583025</v>
      </c>
      <c r="K5315" s="24">
        <f t="shared" si="1393"/>
        <v>0</v>
      </c>
      <c r="L5315" s="13"/>
      <c r="M5315" s="24"/>
      <c r="N5315" s="24">
        <f t="shared" si="1385"/>
        <v>0</v>
      </c>
      <c r="O5315" s="13"/>
      <c r="P5315" s="13"/>
    </row>
    <row r="5316" spans="1:16">
      <c r="A5316">
        <v>5315</v>
      </c>
      <c r="B5316" s="13">
        <v>8</v>
      </c>
      <c r="C5316" s="13">
        <v>10</v>
      </c>
      <c r="D5316" s="13">
        <v>10</v>
      </c>
      <c r="E5316" s="14">
        <f t="shared" si="1380"/>
        <v>222</v>
      </c>
      <c r="F5316" s="24">
        <f>'1 Solar Profile'!E5318*S$10</f>
        <v>4.1726301750000001</v>
      </c>
      <c r="G5316" s="24">
        <f>'2 Load Profile'!E5317</f>
        <v>0.69871378447450805</v>
      </c>
      <c r="H5316" s="24">
        <f t="shared" si="1390"/>
        <v>-3.4739163905254919</v>
      </c>
      <c r="I5316" s="13">
        <f t="shared" si="1391"/>
        <v>-3.4739163905254919</v>
      </c>
      <c r="J5316" s="24">
        <f t="shared" si="1392"/>
        <v>0.69871378447450816</v>
      </c>
      <c r="K5316" s="24">
        <f t="shared" si="1393"/>
        <v>0</v>
      </c>
      <c r="L5316" s="13"/>
      <c r="M5316" s="24"/>
      <c r="N5316" s="24">
        <f t="shared" si="1385"/>
        <v>0</v>
      </c>
      <c r="O5316" s="13"/>
      <c r="P5316" s="13"/>
    </row>
    <row r="5317" spans="1:16">
      <c r="A5317">
        <v>5316</v>
      </c>
      <c r="B5317" s="13">
        <v>8</v>
      </c>
      <c r="C5317" s="13">
        <v>10</v>
      </c>
      <c r="D5317" s="13">
        <v>11</v>
      </c>
      <c r="E5317" s="14">
        <f t="shared" si="1380"/>
        <v>222</v>
      </c>
      <c r="F5317" s="24">
        <f>'1 Solar Profile'!E5319*S$10</f>
        <v>3.9331845000000003</v>
      </c>
      <c r="G5317" s="24">
        <f>'2 Load Profile'!E5318</f>
        <v>0.76493935662807189</v>
      </c>
      <c r="H5317" s="24">
        <f t="shared" si="1390"/>
        <v>-3.1682451433719283</v>
      </c>
      <c r="I5317" s="13">
        <f t="shared" si="1391"/>
        <v>-3.1682451433719283</v>
      </c>
      <c r="J5317" s="24">
        <f t="shared" si="1392"/>
        <v>0.764939356628072</v>
      </c>
      <c r="K5317" s="24">
        <f t="shared" si="1393"/>
        <v>0</v>
      </c>
      <c r="L5317" s="13"/>
      <c r="M5317" s="24"/>
      <c r="N5317" s="24">
        <f t="shared" si="1385"/>
        <v>0</v>
      </c>
      <c r="O5317" s="13"/>
      <c r="P5317" s="13"/>
    </row>
    <row r="5318" spans="1:16">
      <c r="A5318">
        <v>5317</v>
      </c>
      <c r="B5318" s="13">
        <v>8</v>
      </c>
      <c r="C5318" s="13">
        <v>10</v>
      </c>
      <c r="D5318" s="13">
        <v>12</v>
      </c>
      <c r="E5318" s="14">
        <f t="shared" si="1380"/>
        <v>222</v>
      </c>
      <c r="F5318" s="24">
        <f>'1 Solar Profile'!E5320*S$10</f>
        <v>4.4324264250000001</v>
      </c>
      <c r="G5318" s="24">
        <f>'2 Load Profile'!E5319</f>
        <v>0.84593663415674825</v>
      </c>
      <c r="H5318" s="24">
        <f t="shared" si="1390"/>
        <v>-3.5864897908432516</v>
      </c>
      <c r="I5318" s="13">
        <f t="shared" si="1391"/>
        <v>-3.5864897908432516</v>
      </c>
      <c r="J5318" s="24">
        <f t="shared" si="1392"/>
        <v>0.84593663415674847</v>
      </c>
      <c r="K5318" s="24">
        <f t="shared" si="1393"/>
        <v>0</v>
      </c>
      <c r="L5318" s="13"/>
      <c r="M5318" s="24"/>
      <c r="N5318" s="24">
        <f t="shared" si="1385"/>
        <v>0</v>
      </c>
      <c r="O5318" s="13"/>
      <c r="P5318" s="13"/>
    </row>
    <row r="5319" spans="1:16">
      <c r="A5319">
        <v>5318</v>
      </c>
      <c r="B5319" s="13">
        <v>8</v>
      </c>
      <c r="C5319" s="13">
        <v>10</v>
      </c>
      <c r="D5319" s="13">
        <v>13</v>
      </c>
      <c r="E5319" s="14">
        <f t="shared" si="1380"/>
        <v>222</v>
      </c>
      <c r="F5319" s="24">
        <f>'1 Solar Profile'!E5321*S$10</f>
        <v>4.0427603999999997</v>
      </c>
      <c r="G5319" s="24">
        <f>'2 Load Profile'!E5320</f>
        <v>0.94360610034232584</v>
      </c>
      <c r="H5319" s="24">
        <f t="shared" si="1390"/>
        <v>-3.0991542996576738</v>
      </c>
      <c r="I5319" s="13">
        <f t="shared" si="1391"/>
        <v>-3.0991542996576738</v>
      </c>
      <c r="J5319" s="24">
        <f t="shared" si="1392"/>
        <v>0.94360610034232595</v>
      </c>
      <c r="K5319" s="24">
        <f t="shared" si="1393"/>
        <v>0</v>
      </c>
      <c r="L5319" s="13"/>
      <c r="M5319" s="24"/>
      <c r="N5319" s="24">
        <f t="shared" si="1385"/>
        <v>0</v>
      </c>
      <c r="O5319" s="13"/>
      <c r="P5319" s="13"/>
    </row>
    <row r="5320" spans="1:16">
      <c r="A5320">
        <v>5319</v>
      </c>
      <c r="B5320" s="13">
        <v>8</v>
      </c>
      <c r="C5320" s="13">
        <v>10</v>
      </c>
      <c r="D5320" s="13">
        <v>14</v>
      </c>
      <c r="E5320" s="14">
        <f t="shared" si="1380"/>
        <v>222</v>
      </c>
      <c r="F5320" s="24">
        <f>'1 Solar Profile'!E5322*S$10</f>
        <v>3.4930271250000002</v>
      </c>
      <c r="G5320" s="24">
        <f>'2 Load Profile'!E5321</f>
        <v>1.0985149786670332</v>
      </c>
      <c r="H5320" s="24">
        <f t="shared" si="1390"/>
        <v>-2.3945121463329668</v>
      </c>
      <c r="I5320" s="13">
        <f t="shared" si="1391"/>
        <v>-2.3945121463329668</v>
      </c>
      <c r="J5320" s="24">
        <f t="shared" si="1392"/>
        <v>1.0985149786670334</v>
      </c>
      <c r="K5320" s="24">
        <f t="shared" si="1393"/>
        <v>0</v>
      </c>
      <c r="L5320" s="13"/>
      <c r="M5320" s="24"/>
      <c r="N5320" s="24">
        <f t="shared" si="1385"/>
        <v>0</v>
      </c>
      <c r="O5320" s="13"/>
      <c r="P5320" s="13"/>
    </row>
    <row r="5321" spans="1:16">
      <c r="A5321">
        <v>5320</v>
      </c>
      <c r="B5321" s="13">
        <v>8</v>
      </c>
      <c r="C5321" s="13">
        <v>10</v>
      </c>
      <c r="D5321" s="13">
        <v>15</v>
      </c>
      <c r="E5321" s="14">
        <f t="shared" si="1380"/>
        <v>222</v>
      </c>
      <c r="F5321" s="24">
        <f>'1 Solar Profile'!E5323*S$10</f>
        <v>1.37544435</v>
      </c>
      <c r="G5321" s="24">
        <f>'2 Load Profile'!E5322</f>
        <v>1.2653802733642623</v>
      </c>
      <c r="H5321" s="24">
        <f t="shared" si="1390"/>
        <v>-0.1100640766357377</v>
      </c>
      <c r="I5321" s="13">
        <f t="shared" si="1391"/>
        <v>-0.1100640766357377</v>
      </c>
      <c r="J5321" s="24">
        <f t="shared" si="1392"/>
        <v>1.2653802733642623</v>
      </c>
      <c r="K5321" s="24">
        <f t="shared" si="1393"/>
        <v>0</v>
      </c>
      <c r="L5321" s="13"/>
      <c r="M5321" s="24"/>
      <c r="N5321" s="24">
        <f t="shared" si="1385"/>
        <v>0</v>
      </c>
      <c r="O5321" s="13"/>
      <c r="P5321" s="13"/>
    </row>
    <row r="5322" spans="1:16">
      <c r="A5322">
        <v>5321</v>
      </c>
      <c r="B5322" s="13">
        <v>8</v>
      </c>
      <c r="C5322" s="13">
        <v>10</v>
      </c>
      <c r="D5322" s="13">
        <v>16</v>
      </c>
      <c r="E5322" s="14">
        <f t="shared" si="1380"/>
        <v>222</v>
      </c>
      <c r="F5322" s="24">
        <f>'1 Solar Profile'!E5324*S$10</f>
        <v>1.4343965999999999</v>
      </c>
      <c r="G5322" s="24">
        <f>'2 Load Profile'!E5323</f>
        <v>1.4717593890610681</v>
      </c>
      <c r="H5322" s="24">
        <f t="shared" si="1390"/>
        <v>3.7362789061068158E-2</v>
      </c>
      <c r="I5322" s="13">
        <f t="shared" si="1391"/>
        <v>0</v>
      </c>
      <c r="J5322" s="24">
        <f t="shared" si="1392"/>
        <v>1.4343965999999999</v>
      </c>
      <c r="K5322" s="24">
        <f t="shared" si="1393"/>
        <v>3.7362789061068158E-2</v>
      </c>
      <c r="L5322" s="13"/>
      <c r="M5322" s="24"/>
      <c r="N5322" s="24">
        <f t="shared" si="1385"/>
        <v>0</v>
      </c>
      <c r="O5322" s="13"/>
      <c r="P5322" s="13"/>
    </row>
    <row r="5323" spans="1:16">
      <c r="A5323">
        <v>5322</v>
      </c>
      <c r="B5323" s="13">
        <v>8</v>
      </c>
      <c r="C5323" s="13">
        <v>10</v>
      </c>
      <c r="D5323" s="13">
        <v>17</v>
      </c>
      <c r="E5323" s="14">
        <f t="shared" si="1380"/>
        <v>222</v>
      </c>
      <c r="F5323" s="24">
        <f>'1 Solar Profile'!E5325*S$10</f>
        <v>0.25172909999999998</v>
      </c>
      <c r="G5323" s="24">
        <f>'2 Load Profile'!E5324</f>
        <v>1.5553904112967696</v>
      </c>
      <c r="H5323" s="24">
        <f t="shared" si="1390"/>
        <v>1.3036613112967697</v>
      </c>
      <c r="I5323" s="13">
        <f t="shared" si="1391"/>
        <v>0</v>
      </c>
      <c r="J5323" s="24">
        <f t="shared" si="1392"/>
        <v>0.25172909999999998</v>
      </c>
      <c r="K5323" s="24">
        <f t="shared" si="1393"/>
        <v>1.3036613112967697</v>
      </c>
      <c r="L5323" s="13"/>
      <c r="M5323" s="24"/>
      <c r="N5323" s="24">
        <f t="shared" si="1385"/>
        <v>0</v>
      </c>
      <c r="O5323" s="13"/>
      <c r="P5323" s="13"/>
    </row>
    <row r="5324" spans="1:16">
      <c r="A5324">
        <v>5323</v>
      </c>
      <c r="B5324" s="13">
        <v>8</v>
      </c>
      <c r="C5324" s="13">
        <v>10</v>
      </c>
      <c r="D5324" s="13">
        <v>18</v>
      </c>
      <c r="E5324" s="14">
        <f t="shared" si="1380"/>
        <v>222</v>
      </c>
      <c r="F5324" s="24">
        <f>'1 Solar Profile'!E5326*S$10</f>
        <v>1.4323049999999999E-2</v>
      </c>
      <c r="G5324" s="24">
        <f>'2 Load Profile'!E5325</f>
        <v>1.5469908933254695</v>
      </c>
      <c r="H5324" s="24">
        <f t="shared" si="1390"/>
        <v>1.5326678433254695</v>
      </c>
      <c r="I5324" s="13">
        <f t="shared" si="1391"/>
        <v>0</v>
      </c>
      <c r="J5324" s="24">
        <f t="shared" si="1392"/>
        <v>1.4323049999999999E-2</v>
      </c>
      <c r="K5324" s="24">
        <f t="shared" si="1393"/>
        <v>1.5326678433254695</v>
      </c>
      <c r="L5324" s="13"/>
      <c r="M5324" s="24"/>
      <c r="N5324" s="24">
        <f t="shared" si="1385"/>
        <v>0</v>
      </c>
      <c r="O5324" s="13"/>
      <c r="P5324" s="13"/>
    </row>
    <row r="5325" spans="1:16">
      <c r="A5325">
        <v>5324</v>
      </c>
      <c r="B5325" s="13">
        <v>8</v>
      </c>
      <c r="C5325" s="13">
        <v>10</v>
      </c>
      <c r="D5325" s="13">
        <v>19</v>
      </c>
      <c r="E5325" s="14">
        <f t="shared" si="1380"/>
        <v>222</v>
      </c>
      <c r="F5325" s="24">
        <f>'1 Solar Profile'!E5327*S$10</f>
        <v>0</v>
      </c>
      <c r="G5325" s="24">
        <f>'2 Load Profile'!E5326</f>
        <v>1.6324395367285378</v>
      </c>
      <c r="H5325" s="24">
        <f t="shared" si="1390"/>
        <v>1.6324395367285378</v>
      </c>
      <c r="I5325" s="13">
        <f t="shared" si="1391"/>
        <v>0</v>
      </c>
      <c r="J5325" s="24">
        <f t="shared" si="1392"/>
        <v>0</v>
      </c>
      <c r="K5325" s="24">
        <f t="shared" si="1393"/>
        <v>1.6324395367285378</v>
      </c>
      <c r="L5325" s="13"/>
      <c r="M5325" s="24"/>
      <c r="N5325" s="24">
        <f t="shared" si="1385"/>
        <v>0</v>
      </c>
      <c r="O5325" s="13"/>
      <c r="P5325" s="13"/>
    </row>
    <row r="5326" spans="1:16">
      <c r="A5326">
        <v>5325</v>
      </c>
      <c r="B5326" s="13">
        <v>8</v>
      </c>
      <c r="C5326" s="13">
        <v>10</v>
      </c>
      <c r="D5326" s="13">
        <v>20</v>
      </c>
      <c r="E5326" s="14">
        <f t="shared" si="1380"/>
        <v>222</v>
      </c>
      <c r="F5326" s="24">
        <f>'1 Solar Profile'!E5328*S$10</f>
        <v>0</v>
      </c>
      <c r="G5326" s="24">
        <f>'2 Load Profile'!E5327</f>
        <v>1.6590468063275923</v>
      </c>
      <c r="H5326" s="24">
        <f t="shared" si="1390"/>
        <v>1.6590468063275923</v>
      </c>
      <c r="I5326" s="13">
        <f t="shared" si="1391"/>
        <v>0</v>
      </c>
      <c r="J5326" s="24">
        <f t="shared" si="1392"/>
        <v>0</v>
      </c>
      <c r="K5326" s="24">
        <f t="shared" si="1393"/>
        <v>1.6590468063275923</v>
      </c>
      <c r="L5326" s="13"/>
      <c r="M5326" s="24"/>
      <c r="N5326" s="24">
        <f t="shared" si="1385"/>
        <v>0</v>
      </c>
      <c r="O5326" s="24"/>
      <c r="P5326" s="24"/>
    </row>
    <row r="5327" spans="1:16">
      <c r="A5327">
        <v>5326</v>
      </c>
      <c r="B5327" s="13">
        <v>8</v>
      </c>
      <c r="C5327" s="13">
        <v>10</v>
      </c>
      <c r="D5327" s="13">
        <v>21</v>
      </c>
      <c r="E5327" s="14">
        <f t="shared" si="1380"/>
        <v>222</v>
      </c>
      <c r="F5327" s="24">
        <f>'1 Solar Profile'!E5329*S$10</f>
        <v>0</v>
      </c>
      <c r="G5327" s="24">
        <f>'2 Load Profile'!E5328</f>
        <v>1.2499439689437819</v>
      </c>
      <c r="H5327" s="24">
        <f t="shared" si="1390"/>
        <v>1.2499439689437819</v>
      </c>
      <c r="I5327" s="13">
        <f t="shared" si="1391"/>
        <v>0</v>
      </c>
      <c r="J5327" s="24">
        <f t="shared" si="1392"/>
        <v>0</v>
      </c>
      <c r="K5327" s="24">
        <f t="shared" si="1393"/>
        <v>1.2499439689437819</v>
      </c>
      <c r="L5327" s="13"/>
      <c r="M5327" s="24"/>
      <c r="N5327" s="24">
        <f t="shared" si="1385"/>
        <v>0</v>
      </c>
      <c r="O5327" s="13"/>
      <c r="P5327" s="13"/>
    </row>
    <row r="5328" spans="1:16">
      <c r="A5328">
        <v>5327</v>
      </c>
      <c r="B5328" s="13">
        <v>8</v>
      </c>
      <c r="C5328" s="13">
        <v>10</v>
      </c>
      <c r="D5328" s="13">
        <v>22</v>
      </c>
      <c r="E5328" s="14">
        <f t="shared" si="1380"/>
        <v>222</v>
      </c>
      <c r="F5328" s="24">
        <f>'1 Solar Profile'!E5330*S$10</f>
        <v>0</v>
      </c>
      <c r="G5328" s="24">
        <f>'2 Load Profile'!E5329</f>
        <v>0.84960435758007924</v>
      </c>
      <c r="H5328" s="24">
        <f t="shared" si="1390"/>
        <v>0.84960435758007924</v>
      </c>
      <c r="I5328" s="13">
        <f t="shared" si="1391"/>
        <v>0</v>
      </c>
      <c r="J5328" s="24">
        <f t="shared" si="1392"/>
        <v>0</v>
      </c>
      <c r="K5328" s="24">
        <f t="shared" si="1393"/>
        <v>0.84960435758007924</v>
      </c>
      <c r="L5328" s="13"/>
      <c r="M5328" s="24"/>
      <c r="N5328" s="24">
        <f t="shared" si="1385"/>
        <v>0</v>
      </c>
      <c r="O5328" s="13"/>
      <c r="P5328" s="13"/>
    </row>
    <row r="5329" spans="1:16">
      <c r="A5329">
        <v>5328</v>
      </c>
      <c r="B5329" s="13">
        <v>8</v>
      </c>
      <c r="C5329" s="13">
        <v>10</v>
      </c>
      <c r="D5329" s="13">
        <v>23</v>
      </c>
      <c r="E5329" s="14">
        <f t="shared" si="1380"/>
        <v>222</v>
      </c>
      <c r="F5329" s="24">
        <f>'1 Solar Profile'!E5331*S$10</f>
        <v>0</v>
      </c>
      <c r="G5329" s="24">
        <f>'2 Load Profile'!E5330</f>
        <v>0.5746569331878113</v>
      </c>
      <c r="H5329" s="24">
        <f t="shared" si="1390"/>
        <v>0.5746569331878113</v>
      </c>
      <c r="I5329" s="13">
        <f t="shared" si="1391"/>
        <v>0</v>
      </c>
      <c r="J5329" s="24">
        <f t="shared" si="1392"/>
        <v>0</v>
      </c>
      <c r="K5329" s="24">
        <f t="shared" si="1393"/>
        <v>0.5746569331878113</v>
      </c>
      <c r="L5329" s="13">
        <f t="shared" ref="L5329" si="1394">SUM(I5306:I5329)</f>
        <v>-22.275350569831712</v>
      </c>
      <c r="M5329" s="24">
        <f t="shared" ref="M5329" si="1395">SUMIF(H5306:H5329,"&gt;0",H5306:H5329)</f>
        <v>12.45161755079762</v>
      </c>
      <c r="N5329" s="24">
        <f t="shared" si="1385"/>
        <v>-9.8237330190340924</v>
      </c>
      <c r="O5329" s="13">
        <f t="shared" ref="O5329" si="1396">IF(M5329&gt;(L5329*-1),(M5329+L5329)*S$12,0)</f>
        <v>0</v>
      </c>
      <c r="P5329" s="13">
        <f t="shared" ref="P5329" si="1397">IF(M5329&lt;(L5329*-1),(M5329+L5329)*S$14,0)</f>
        <v>-0.25983773835345175</v>
      </c>
    </row>
    <row r="5330" spans="1:16">
      <c r="A5330">
        <v>5329</v>
      </c>
      <c r="B5330" s="13">
        <v>8</v>
      </c>
      <c r="C5330" s="13">
        <v>11</v>
      </c>
      <c r="D5330" s="13">
        <v>0</v>
      </c>
      <c r="E5330" s="14">
        <f t="shared" si="1380"/>
        <v>223</v>
      </c>
      <c r="F5330" s="24">
        <f>'1 Solar Profile'!E5332*S$10</f>
        <v>0</v>
      </c>
      <c r="G5330" s="24">
        <f>'2 Load Profile'!E5331</f>
        <v>0.46649619670333298</v>
      </c>
      <c r="H5330" s="24">
        <f t="shared" si="1390"/>
        <v>0.46649619670333298</v>
      </c>
      <c r="I5330" s="13">
        <f t="shared" si="1391"/>
        <v>0</v>
      </c>
      <c r="J5330" s="24">
        <f t="shared" si="1392"/>
        <v>0</v>
      </c>
      <c r="K5330" s="24">
        <f t="shared" si="1393"/>
        <v>0.46649619670333298</v>
      </c>
      <c r="L5330" s="13"/>
      <c r="M5330" s="24"/>
      <c r="N5330" s="24">
        <f t="shared" si="1385"/>
        <v>0</v>
      </c>
      <c r="O5330" s="13"/>
      <c r="P5330" s="13"/>
    </row>
    <row r="5331" spans="1:16">
      <c r="A5331">
        <v>5330</v>
      </c>
      <c r="B5331" s="13">
        <v>8</v>
      </c>
      <c r="C5331" s="13">
        <v>11</v>
      </c>
      <c r="D5331" s="13">
        <v>1</v>
      </c>
      <c r="E5331" s="14">
        <f t="shared" si="1380"/>
        <v>223</v>
      </c>
      <c r="F5331" s="24">
        <f>'1 Solar Profile'!E5333*S$10</f>
        <v>0</v>
      </c>
      <c r="G5331" s="24">
        <f>'2 Load Profile'!E5332</f>
        <v>0.41871424158059856</v>
      </c>
      <c r="H5331" s="24">
        <f t="shared" si="1390"/>
        <v>0.41871424158059856</v>
      </c>
      <c r="I5331" s="13">
        <f t="shared" si="1391"/>
        <v>0</v>
      </c>
      <c r="J5331" s="24">
        <f t="shared" si="1392"/>
        <v>0</v>
      </c>
      <c r="K5331" s="24">
        <f t="shared" si="1393"/>
        <v>0.41871424158059856</v>
      </c>
      <c r="L5331" s="13"/>
      <c r="M5331" s="24"/>
      <c r="N5331" s="24">
        <f t="shared" si="1385"/>
        <v>0</v>
      </c>
      <c r="O5331" s="13"/>
      <c r="P5331" s="13"/>
    </row>
    <row r="5332" spans="1:16">
      <c r="A5332">
        <v>5331</v>
      </c>
      <c r="B5332" s="13">
        <v>8</v>
      </c>
      <c r="C5332" s="13">
        <v>11</v>
      </c>
      <c r="D5332" s="13">
        <v>2</v>
      </c>
      <c r="E5332" s="14">
        <f t="shared" si="1380"/>
        <v>223</v>
      </c>
      <c r="F5332" s="24">
        <f>'1 Solar Profile'!E5334*S$10</f>
        <v>0</v>
      </c>
      <c r="G5332" s="24">
        <f>'2 Load Profile'!E5333</f>
        <v>0.4080967875693548</v>
      </c>
      <c r="H5332" s="24">
        <f t="shared" si="1390"/>
        <v>0.4080967875693548</v>
      </c>
      <c r="I5332" s="13">
        <f t="shared" si="1391"/>
        <v>0</v>
      </c>
      <c r="J5332" s="24">
        <f t="shared" si="1392"/>
        <v>0</v>
      </c>
      <c r="K5332" s="24">
        <f t="shared" si="1393"/>
        <v>0.4080967875693548</v>
      </c>
      <c r="L5332" s="13"/>
      <c r="M5332" s="24"/>
      <c r="N5332" s="24">
        <f t="shared" si="1385"/>
        <v>0</v>
      </c>
      <c r="O5332" s="13"/>
      <c r="P5332" s="13"/>
    </row>
    <row r="5333" spans="1:16">
      <c r="A5333">
        <v>5332</v>
      </c>
      <c r="B5333" s="13">
        <v>8</v>
      </c>
      <c r="C5333" s="13">
        <v>11</v>
      </c>
      <c r="D5333" s="13">
        <v>3</v>
      </c>
      <c r="E5333" s="14">
        <f t="shared" si="1380"/>
        <v>223</v>
      </c>
      <c r="F5333" s="24">
        <f>'1 Solar Profile'!E5335*S$10</f>
        <v>0</v>
      </c>
      <c r="G5333" s="24">
        <f>'2 Load Profile'!E5334</f>
        <v>0.40683192025014259</v>
      </c>
      <c r="H5333" s="24">
        <f t="shared" si="1390"/>
        <v>0.40683192025014259</v>
      </c>
      <c r="I5333" s="13">
        <f t="shared" si="1391"/>
        <v>0</v>
      </c>
      <c r="J5333" s="24">
        <f t="shared" si="1392"/>
        <v>0</v>
      </c>
      <c r="K5333" s="24">
        <f t="shared" si="1393"/>
        <v>0.40683192025014259</v>
      </c>
      <c r="L5333" s="13"/>
      <c r="M5333" s="24"/>
      <c r="N5333" s="24">
        <f t="shared" si="1385"/>
        <v>0</v>
      </c>
      <c r="O5333" s="13"/>
      <c r="P5333" s="13"/>
    </row>
    <row r="5334" spans="1:16">
      <c r="A5334">
        <v>5333</v>
      </c>
      <c r="B5334" s="13">
        <v>8</v>
      </c>
      <c r="C5334" s="13">
        <v>11</v>
      </c>
      <c r="D5334" s="13">
        <v>4</v>
      </c>
      <c r="E5334" s="14">
        <f t="shared" si="1380"/>
        <v>223</v>
      </c>
      <c r="F5334" s="24">
        <f>'1 Solar Profile'!E5336*S$10</f>
        <v>0</v>
      </c>
      <c r="G5334" s="24">
        <f>'2 Load Profile'!E5335</f>
        <v>0.45112759422760157</v>
      </c>
      <c r="H5334" s="24">
        <f t="shared" si="1390"/>
        <v>0.45112759422760157</v>
      </c>
      <c r="I5334" s="13">
        <f t="shared" si="1391"/>
        <v>0</v>
      </c>
      <c r="J5334" s="24">
        <f t="shared" si="1392"/>
        <v>0</v>
      </c>
      <c r="K5334" s="24">
        <f t="shared" si="1393"/>
        <v>0.45112759422760157</v>
      </c>
      <c r="L5334" s="13"/>
      <c r="M5334" s="24"/>
      <c r="N5334" s="24">
        <f t="shared" si="1385"/>
        <v>0</v>
      </c>
      <c r="O5334" s="13"/>
      <c r="P5334" s="13"/>
    </row>
    <row r="5335" spans="1:16">
      <c r="A5335">
        <v>5334</v>
      </c>
      <c r="B5335" s="13">
        <v>8</v>
      </c>
      <c r="C5335" s="13">
        <v>11</v>
      </c>
      <c r="D5335" s="13">
        <v>5</v>
      </c>
      <c r="E5335" s="14">
        <f t="shared" si="1380"/>
        <v>223</v>
      </c>
      <c r="F5335" s="24">
        <f>'1 Solar Profile'!E5337*S$10</f>
        <v>0.11869515</v>
      </c>
      <c r="G5335" s="24">
        <f>'2 Load Profile'!E5336</f>
        <v>0.58752329060832054</v>
      </c>
      <c r="H5335" s="24">
        <f t="shared" si="1390"/>
        <v>0.46882814060832056</v>
      </c>
      <c r="I5335" s="13">
        <f t="shared" si="1391"/>
        <v>0</v>
      </c>
      <c r="J5335" s="24">
        <f t="shared" si="1392"/>
        <v>0.11869515</v>
      </c>
      <c r="K5335" s="24">
        <f t="shared" si="1393"/>
        <v>0.46882814060832056</v>
      </c>
      <c r="L5335" s="13"/>
      <c r="M5335" s="24"/>
      <c r="N5335" s="24">
        <f t="shared" si="1385"/>
        <v>0</v>
      </c>
      <c r="O5335" s="13"/>
      <c r="P5335" s="13"/>
    </row>
    <row r="5336" spans="1:16">
      <c r="A5336">
        <v>5335</v>
      </c>
      <c r="B5336" s="13">
        <v>8</v>
      </c>
      <c r="C5336" s="13">
        <v>11</v>
      </c>
      <c r="D5336" s="13">
        <v>6</v>
      </c>
      <c r="E5336" s="14">
        <f t="shared" ref="E5336:E5399" si="1398">IF(D5336&lt;D5335, E5335+1,E5335)</f>
        <v>223</v>
      </c>
      <c r="F5336" s="24">
        <f>'1 Solar Profile'!E5338*S$10</f>
        <v>0.82889257500000002</v>
      </c>
      <c r="G5336" s="24">
        <f>'2 Load Profile'!E5337</f>
        <v>0.78205234088948405</v>
      </c>
      <c r="H5336" s="24">
        <f t="shared" si="1390"/>
        <v>-4.6840234110515966E-2</v>
      </c>
      <c r="I5336" s="13">
        <f t="shared" si="1391"/>
        <v>-4.6840234110515966E-2</v>
      </c>
      <c r="J5336" s="24">
        <f t="shared" si="1392"/>
        <v>0.78205234088948405</v>
      </c>
      <c r="K5336" s="24">
        <f t="shared" si="1393"/>
        <v>0</v>
      </c>
      <c r="L5336" s="13"/>
      <c r="M5336" s="24"/>
      <c r="N5336" s="24">
        <f t="shared" si="1385"/>
        <v>0</v>
      </c>
      <c r="O5336" s="13"/>
      <c r="P5336" s="13"/>
    </row>
    <row r="5337" spans="1:16">
      <c r="A5337">
        <v>5336</v>
      </c>
      <c r="B5337" s="13">
        <v>8</v>
      </c>
      <c r="C5337" s="13">
        <v>11</v>
      </c>
      <c r="D5337" s="13">
        <v>7</v>
      </c>
      <c r="E5337" s="14">
        <f t="shared" si="1398"/>
        <v>223</v>
      </c>
      <c r="F5337" s="24">
        <f>'1 Solar Profile'!E5339*S$10</f>
        <v>1.8883997999999997</v>
      </c>
      <c r="G5337" s="24">
        <f>'2 Load Profile'!E5338</f>
        <v>0.72421936238358797</v>
      </c>
      <c r="H5337" s="24">
        <f t="shared" si="1390"/>
        <v>-1.1641804376164118</v>
      </c>
      <c r="I5337" s="13">
        <f t="shared" si="1391"/>
        <v>-1.1641804376164118</v>
      </c>
      <c r="J5337" s="24">
        <f t="shared" si="1392"/>
        <v>0.72421936238358797</v>
      </c>
      <c r="K5337" s="24">
        <f t="shared" si="1393"/>
        <v>0</v>
      </c>
      <c r="L5337" s="13"/>
      <c r="M5337" s="24"/>
      <c r="N5337" s="24">
        <f t="shared" si="1385"/>
        <v>0</v>
      </c>
      <c r="O5337" s="13"/>
      <c r="P5337" s="13"/>
    </row>
    <row r="5338" spans="1:16">
      <c r="A5338">
        <v>5337</v>
      </c>
      <c r="B5338" s="13">
        <v>8</v>
      </c>
      <c r="C5338" s="13">
        <v>11</v>
      </c>
      <c r="D5338" s="13">
        <v>8</v>
      </c>
      <c r="E5338" s="14">
        <f t="shared" si="1398"/>
        <v>223</v>
      </c>
      <c r="F5338" s="24">
        <f>'1 Solar Profile'!E5340*S$10</f>
        <v>2.9090029500000001</v>
      </c>
      <c r="G5338" s="24">
        <f>'2 Load Profile'!E5339</f>
        <v>0.65235985667591989</v>
      </c>
      <c r="H5338" s="24">
        <f t="shared" si="1390"/>
        <v>-2.2566430933240804</v>
      </c>
      <c r="I5338" s="13">
        <f t="shared" si="1391"/>
        <v>-2.2566430933240804</v>
      </c>
      <c r="J5338" s="24">
        <f t="shared" si="1392"/>
        <v>0.65235985667591967</v>
      </c>
      <c r="K5338" s="24">
        <f t="shared" si="1393"/>
        <v>0</v>
      </c>
      <c r="L5338" s="13"/>
      <c r="M5338" s="24"/>
      <c r="N5338" s="24">
        <f t="shared" si="1385"/>
        <v>0</v>
      </c>
      <c r="O5338" s="13"/>
      <c r="P5338" s="13"/>
    </row>
    <row r="5339" spans="1:16">
      <c r="A5339">
        <v>5338</v>
      </c>
      <c r="B5339" s="13">
        <v>8</v>
      </c>
      <c r="C5339" s="13">
        <v>11</v>
      </c>
      <c r="D5339" s="13">
        <v>9</v>
      </c>
      <c r="E5339" s="14">
        <f t="shared" si="1398"/>
        <v>223</v>
      </c>
      <c r="F5339" s="24">
        <f>'1 Solar Profile'!E5341*S$10</f>
        <v>3.7084036499999997</v>
      </c>
      <c r="G5339" s="24">
        <f>'2 Load Profile'!E5340</f>
        <v>0.65592710847583036</v>
      </c>
      <c r="H5339" s="24">
        <f t="shared" si="1390"/>
        <v>-3.0524765415241695</v>
      </c>
      <c r="I5339" s="13">
        <f t="shared" si="1391"/>
        <v>-3.0524765415241695</v>
      </c>
      <c r="J5339" s="24">
        <f t="shared" si="1392"/>
        <v>0.65592710847583025</v>
      </c>
      <c r="K5339" s="24">
        <f t="shared" si="1393"/>
        <v>0</v>
      </c>
      <c r="L5339" s="13"/>
      <c r="M5339" s="24"/>
      <c r="N5339" s="24">
        <f t="shared" si="1385"/>
        <v>0</v>
      </c>
      <c r="O5339" s="13"/>
      <c r="P5339" s="13"/>
    </row>
    <row r="5340" spans="1:16">
      <c r="A5340">
        <v>5339</v>
      </c>
      <c r="B5340" s="13">
        <v>8</v>
      </c>
      <c r="C5340" s="13">
        <v>11</v>
      </c>
      <c r="D5340" s="13">
        <v>10</v>
      </c>
      <c r="E5340" s="14">
        <f t="shared" si="1398"/>
        <v>223</v>
      </c>
      <c r="F5340" s="24">
        <f>'1 Solar Profile'!E5342*S$10</f>
        <v>4.2673475249999999</v>
      </c>
      <c r="G5340" s="24">
        <f>'2 Load Profile'!E5341</f>
        <v>0.6691475585650245</v>
      </c>
      <c r="H5340" s="24">
        <f t="shared" si="1390"/>
        <v>-3.5981999664349753</v>
      </c>
      <c r="I5340" s="13">
        <f t="shared" si="1391"/>
        <v>-3.5981999664349753</v>
      </c>
      <c r="J5340" s="24">
        <f t="shared" si="1392"/>
        <v>0.66914755856502461</v>
      </c>
      <c r="K5340" s="24">
        <f t="shared" si="1393"/>
        <v>0</v>
      </c>
      <c r="L5340" s="13"/>
      <c r="M5340" s="24"/>
      <c r="N5340" s="24">
        <f t="shared" si="1385"/>
        <v>0</v>
      </c>
      <c r="O5340" s="13"/>
      <c r="P5340" s="13"/>
    </row>
    <row r="5341" spans="1:16">
      <c r="A5341">
        <v>5340</v>
      </c>
      <c r="B5341" s="13">
        <v>8</v>
      </c>
      <c r="C5341" s="13">
        <v>11</v>
      </c>
      <c r="D5341" s="13">
        <v>11</v>
      </c>
      <c r="E5341" s="14">
        <f t="shared" si="1398"/>
        <v>223</v>
      </c>
      <c r="F5341" s="24">
        <f>'1 Solar Profile'!E5343*S$10</f>
        <v>4.5476313749999999</v>
      </c>
      <c r="G5341" s="24">
        <f>'2 Load Profile'!E5342</f>
        <v>0.65518005079069908</v>
      </c>
      <c r="H5341" s="24">
        <f t="shared" si="1390"/>
        <v>-3.8924513242093006</v>
      </c>
      <c r="I5341" s="13">
        <f t="shared" si="1391"/>
        <v>-3.8924513242093006</v>
      </c>
      <c r="J5341" s="24">
        <f t="shared" si="1392"/>
        <v>0.6551800507906993</v>
      </c>
      <c r="K5341" s="24">
        <f t="shared" si="1393"/>
        <v>0</v>
      </c>
      <c r="L5341" s="13"/>
      <c r="M5341" s="24"/>
      <c r="N5341" s="24">
        <f t="shared" si="1385"/>
        <v>0</v>
      </c>
      <c r="O5341" s="13"/>
      <c r="P5341" s="13"/>
    </row>
    <row r="5342" spans="1:16">
      <c r="A5342">
        <v>5341</v>
      </c>
      <c r="B5342" s="13">
        <v>8</v>
      </c>
      <c r="C5342" s="13">
        <v>11</v>
      </c>
      <c r="D5342" s="13">
        <v>12</v>
      </c>
      <c r="E5342" s="14">
        <f t="shared" si="1398"/>
        <v>223</v>
      </c>
      <c r="F5342" s="24">
        <f>'1 Solar Profile'!E5344*S$10</f>
        <v>4.512968775</v>
      </c>
      <c r="G5342" s="24">
        <f>'2 Load Profile'!E5343</f>
        <v>0.63524838705286013</v>
      </c>
      <c r="H5342" s="24">
        <f t="shared" si="1390"/>
        <v>-3.8777203879471398</v>
      </c>
      <c r="I5342" s="13">
        <f t="shared" si="1391"/>
        <v>-3.8777203879471398</v>
      </c>
      <c r="J5342" s="24">
        <f t="shared" si="1392"/>
        <v>0.63524838705286024</v>
      </c>
      <c r="K5342" s="24">
        <f t="shared" si="1393"/>
        <v>0</v>
      </c>
      <c r="L5342" s="13"/>
      <c r="M5342" s="24"/>
      <c r="N5342" s="24">
        <f t="shared" si="1385"/>
        <v>0</v>
      </c>
      <c r="O5342" s="13"/>
      <c r="P5342" s="13"/>
    </row>
    <row r="5343" spans="1:16">
      <c r="A5343">
        <v>5342</v>
      </c>
      <c r="B5343" s="13">
        <v>8</v>
      </c>
      <c r="C5343" s="13">
        <v>11</v>
      </c>
      <c r="D5343" s="13">
        <v>13</v>
      </c>
      <c r="E5343" s="14">
        <f t="shared" si="1398"/>
        <v>223</v>
      </c>
      <c r="F5343" s="24">
        <f>'1 Solar Profile'!E5345*S$10</f>
        <v>4.2580282499999997</v>
      </c>
      <c r="G5343" s="24">
        <f>'2 Load Profile'!E5344</f>
        <v>0.62698985544275154</v>
      </c>
      <c r="H5343" s="24">
        <f t="shared" si="1390"/>
        <v>-3.6310383945572484</v>
      </c>
      <c r="I5343" s="13">
        <f t="shared" si="1391"/>
        <v>-3.6310383945572484</v>
      </c>
      <c r="J5343" s="24">
        <f t="shared" si="1392"/>
        <v>0.62698985544275132</v>
      </c>
      <c r="K5343" s="24">
        <f t="shared" si="1393"/>
        <v>0</v>
      </c>
      <c r="L5343" s="13"/>
      <c r="M5343" s="24"/>
      <c r="N5343" s="24">
        <f t="shared" si="1385"/>
        <v>0</v>
      </c>
      <c r="O5343" s="13"/>
      <c r="P5343" s="13"/>
    </row>
    <row r="5344" spans="1:16">
      <c r="A5344">
        <v>5343</v>
      </c>
      <c r="B5344" s="13">
        <v>8</v>
      </c>
      <c r="C5344" s="13">
        <v>11</v>
      </c>
      <c r="D5344" s="13">
        <v>14</v>
      </c>
      <c r="E5344" s="14">
        <f t="shared" si="1398"/>
        <v>223</v>
      </c>
      <c r="F5344" s="24">
        <f>'1 Solar Profile'!E5346*S$10</f>
        <v>3.6555970499999999</v>
      </c>
      <c r="G5344" s="24">
        <f>'2 Load Profile'!E5345</f>
        <v>0.72555655368412275</v>
      </c>
      <c r="H5344" s="24">
        <f t="shared" si="1390"/>
        <v>-2.9300404963158773</v>
      </c>
      <c r="I5344" s="13">
        <f t="shared" si="1391"/>
        <v>-2.9300404963158773</v>
      </c>
      <c r="J5344" s="24">
        <f t="shared" si="1392"/>
        <v>0.72555655368412264</v>
      </c>
      <c r="K5344" s="24">
        <f t="shared" si="1393"/>
        <v>0</v>
      </c>
      <c r="L5344" s="13"/>
      <c r="M5344" s="24"/>
      <c r="N5344" s="24">
        <f t="shared" si="1385"/>
        <v>0</v>
      </c>
      <c r="O5344" s="13"/>
      <c r="P5344" s="13"/>
    </row>
    <row r="5345" spans="1:16">
      <c r="A5345">
        <v>5344</v>
      </c>
      <c r="B5345" s="13">
        <v>8</v>
      </c>
      <c r="C5345" s="13">
        <v>11</v>
      </c>
      <c r="D5345" s="13">
        <v>15</v>
      </c>
      <c r="E5345" s="14">
        <f t="shared" si="1398"/>
        <v>223</v>
      </c>
      <c r="F5345" s="24">
        <f>'1 Solar Profile'!E5347*S$10</f>
        <v>2.8102110749999998</v>
      </c>
      <c r="G5345" s="24">
        <f>'2 Load Profile'!E5346</f>
        <v>0.96284989125628062</v>
      </c>
      <c r="H5345" s="24">
        <f t="shared" si="1390"/>
        <v>-1.8473611837437192</v>
      </c>
      <c r="I5345" s="13">
        <f t="shared" si="1391"/>
        <v>-1.8473611837437192</v>
      </c>
      <c r="J5345" s="24">
        <f t="shared" si="1392"/>
        <v>0.96284989125628062</v>
      </c>
      <c r="K5345" s="24">
        <f t="shared" si="1393"/>
        <v>0</v>
      </c>
      <c r="L5345" s="13"/>
      <c r="M5345" s="24"/>
      <c r="N5345" s="24">
        <f t="shared" si="1385"/>
        <v>0</v>
      </c>
      <c r="O5345" s="13"/>
      <c r="P5345" s="13"/>
    </row>
    <row r="5346" spans="1:16">
      <c r="A5346">
        <v>5345</v>
      </c>
      <c r="B5346" s="13">
        <v>8</v>
      </c>
      <c r="C5346" s="13">
        <v>11</v>
      </c>
      <c r="D5346" s="13">
        <v>16</v>
      </c>
      <c r="E5346" s="14">
        <f t="shared" si="1398"/>
        <v>223</v>
      </c>
      <c r="F5346" s="24">
        <f>'1 Solar Profile'!E5348*S$10</f>
        <v>1.7415972000000002</v>
      </c>
      <c r="G5346" s="24">
        <f>'2 Load Profile'!E5347</f>
        <v>1.2543654455257858</v>
      </c>
      <c r="H5346" s="24">
        <f t="shared" si="1390"/>
        <v>-0.48723175447421441</v>
      </c>
      <c r="I5346" s="13">
        <f t="shared" si="1391"/>
        <v>-0.48723175447421441</v>
      </c>
      <c r="J5346" s="24">
        <f t="shared" si="1392"/>
        <v>1.2543654455257858</v>
      </c>
      <c r="K5346" s="24">
        <f t="shared" si="1393"/>
        <v>0</v>
      </c>
      <c r="L5346" s="13"/>
      <c r="M5346" s="24"/>
      <c r="N5346" s="24">
        <f t="shared" si="1385"/>
        <v>0</v>
      </c>
      <c r="O5346" s="13"/>
      <c r="P5346" s="13"/>
    </row>
    <row r="5347" spans="1:16">
      <c r="A5347">
        <v>5346</v>
      </c>
      <c r="B5347" s="13">
        <v>8</v>
      </c>
      <c r="C5347" s="13">
        <v>11</v>
      </c>
      <c r="D5347" s="13">
        <v>17</v>
      </c>
      <c r="E5347" s="14">
        <f t="shared" si="1398"/>
        <v>223</v>
      </c>
      <c r="F5347" s="24">
        <f>'1 Solar Profile'!E5349*S$10</f>
        <v>0.648800775</v>
      </c>
      <c r="G5347" s="24">
        <f>'2 Load Profile'!E5348</f>
        <v>1.4502033482974386</v>
      </c>
      <c r="H5347" s="24">
        <f t="shared" si="1390"/>
        <v>0.80140257329743858</v>
      </c>
      <c r="I5347" s="13">
        <f t="shared" si="1391"/>
        <v>0</v>
      </c>
      <c r="J5347" s="24">
        <f t="shared" si="1392"/>
        <v>0.648800775</v>
      </c>
      <c r="K5347" s="24">
        <f t="shared" si="1393"/>
        <v>0.80140257329743858</v>
      </c>
      <c r="L5347" s="13"/>
      <c r="M5347" s="24"/>
      <c r="N5347" s="24">
        <f t="shared" si="1385"/>
        <v>0</v>
      </c>
      <c r="O5347" s="13"/>
      <c r="P5347" s="13"/>
    </row>
    <row r="5348" spans="1:16">
      <c r="A5348">
        <v>5347</v>
      </c>
      <c r="B5348" s="13">
        <v>8</v>
      </c>
      <c r="C5348" s="13">
        <v>11</v>
      </c>
      <c r="D5348" s="13">
        <v>18</v>
      </c>
      <c r="E5348" s="14">
        <f t="shared" si="1398"/>
        <v>223</v>
      </c>
      <c r="F5348" s="24">
        <f>'1 Solar Profile'!E5350*S$10</f>
        <v>5.6792925000000001E-2</v>
      </c>
      <c r="G5348" s="24">
        <f>'2 Load Profile'!E5349</f>
        <v>1.4169170676581058</v>
      </c>
      <c r="H5348" s="24">
        <f t="shared" si="1390"/>
        <v>1.3601241426581057</v>
      </c>
      <c r="I5348" s="13">
        <f t="shared" si="1391"/>
        <v>0</v>
      </c>
      <c r="J5348" s="24">
        <f t="shared" si="1392"/>
        <v>5.6792925000000001E-2</v>
      </c>
      <c r="K5348" s="24">
        <f t="shared" si="1393"/>
        <v>1.3601241426581057</v>
      </c>
      <c r="L5348" s="13"/>
      <c r="M5348" s="24"/>
      <c r="N5348" s="24">
        <f t="shared" si="1385"/>
        <v>0</v>
      </c>
      <c r="O5348" s="13"/>
      <c r="P5348" s="13"/>
    </row>
    <row r="5349" spans="1:16">
      <c r="A5349">
        <v>5348</v>
      </c>
      <c r="B5349" s="13">
        <v>8</v>
      </c>
      <c r="C5349" s="13">
        <v>11</v>
      </c>
      <c r="D5349" s="13">
        <v>19</v>
      </c>
      <c r="E5349" s="14">
        <f t="shared" si="1398"/>
        <v>223</v>
      </c>
      <c r="F5349" s="24">
        <f>'1 Solar Profile'!E5351*S$10</f>
        <v>0</v>
      </c>
      <c r="G5349" s="24">
        <f>'2 Load Profile'!E5350</f>
        <v>1.3851330123215724</v>
      </c>
      <c r="H5349" s="24">
        <f t="shared" si="1390"/>
        <v>1.3851330123215724</v>
      </c>
      <c r="I5349" s="13">
        <f t="shared" si="1391"/>
        <v>0</v>
      </c>
      <c r="J5349" s="24">
        <f t="shared" si="1392"/>
        <v>0</v>
      </c>
      <c r="K5349" s="24">
        <f t="shared" si="1393"/>
        <v>1.3851330123215724</v>
      </c>
      <c r="L5349" s="13"/>
      <c r="M5349" s="24"/>
      <c r="N5349" s="24">
        <f t="shared" si="1385"/>
        <v>0</v>
      </c>
      <c r="O5349" s="13"/>
      <c r="P5349" s="13"/>
    </row>
    <row r="5350" spans="1:16">
      <c r="A5350">
        <v>5349</v>
      </c>
      <c r="B5350" s="13">
        <v>8</v>
      </c>
      <c r="C5350" s="13">
        <v>11</v>
      </c>
      <c r="D5350" s="13">
        <v>20</v>
      </c>
      <c r="E5350" s="14">
        <f t="shared" si="1398"/>
        <v>223</v>
      </c>
      <c r="F5350" s="24">
        <f>'1 Solar Profile'!E5352*S$10</f>
        <v>0</v>
      </c>
      <c r="G5350" s="24">
        <f>'2 Load Profile'!E5351</f>
        <v>1.6648388376123315</v>
      </c>
      <c r="H5350" s="24">
        <f t="shared" si="1390"/>
        <v>1.6648388376123315</v>
      </c>
      <c r="I5350" s="13">
        <f t="shared" si="1391"/>
        <v>0</v>
      </c>
      <c r="J5350" s="24">
        <f t="shared" si="1392"/>
        <v>0</v>
      </c>
      <c r="K5350" s="24">
        <f t="shared" si="1393"/>
        <v>1.6648388376123315</v>
      </c>
      <c r="L5350" s="13"/>
      <c r="M5350" s="24"/>
      <c r="N5350" s="24">
        <f t="shared" si="1385"/>
        <v>0</v>
      </c>
      <c r="O5350" s="24"/>
      <c r="P5350" s="24"/>
    </row>
    <row r="5351" spans="1:16">
      <c r="A5351">
        <v>5350</v>
      </c>
      <c r="B5351" s="13">
        <v>8</v>
      </c>
      <c r="C5351" s="13">
        <v>11</v>
      </c>
      <c r="D5351" s="13">
        <v>21</v>
      </c>
      <c r="E5351" s="14">
        <f t="shared" si="1398"/>
        <v>223</v>
      </c>
      <c r="F5351" s="24">
        <f>'1 Solar Profile'!E5353*S$10</f>
        <v>0</v>
      </c>
      <c r="G5351" s="24">
        <f>'2 Load Profile'!E5352</f>
        <v>1.2952980819440447</v>
      </c>
      <c r="H5351" s="24">
        <f t="shared" si="1390"/>
        <v>1.2952980819440447</v>
      </c>
      <c r="I5351" s="13">
        <f t="shared" si="1391"/>
        <v>0</v>
      </c>
      <c r="J5351" s="24">
        <f t="shared" si="1392"/>
        <v>0</v>
      </c>
      <c r="K5351" s="24">
        <f t="shared" si="1393"/>
        <v>1.2952980819440447</v>
      </c>
      <c r="L5351" s="13"/>
      <c r="M5351" s="24"/>
      <c r="N5351" s="24">
        <f t="shared" si="1385"/>
        <v>0</v>
      </c>
      <c r="O5351" s="13"/>
      <c r="P5351" s="13"/>
    </row>
    <row r="5352" spans="1:16">
      <c r="A5352">
        <v>5351</v>
      </c>
      <c r="B5352" s="13">
        <v>8</v>
      </c>
      <c r="C5352" s="13">
        <v>11</v>
      </c>
      <c r="D5352" s="13">
        <v>22</v>
      </c>
      <c r="E5352" s="14">
        <f t="shared" si="1398"/>
        <v>223</v>
      </c>
      <c r="F5352" s="24">
        <f>'1 Solar Profile'!E5354*S$10</f>
        <v>0</v>
      </c>
      <c r="G5352" s="24">
        <f>'2 Load Profile'!E5353</f>
        <v>0.92361277391253727</v>
      </c>
      <c r="H5352" s="24">
        <f t="shared" si="1390"/>
        <v>0.92361277391253727</v>
      </c>
      <c r="I5352" s="13">
        <f t="shared" si="1391"/>
        <v>0</v>
      </c>
      <c r="J5352" s="24">
        <f t="shared" si="1392"/>
        <v>0</v>
      </c>
      <c r="K5352" s="24">
        <f t="shared" si="1393"/>
        <v>0.92361277391253727</v>
      </c>
      <c r="L5352" s="13"/>
      <c r="M5352" s="24"/>
      <c r="N5352" s="24">
        <f t="shared" si="1385"/>
        <v>0</v>
      </c>
      <c r="O5352" s="13"/>
      <c r="P5352" s="13"/>
    </row>
    <row r="5353" spans="1:16">
      <c r="A5353">
        <v>5352</v>
      </c>
      <c r="B5353" s="13">
        <v>8</v>
      </c>
      <c r="C5353" s="13">
        <v>11</v>
      </c>
      <c r="D5353" s="13">
        <v>23</v>
      </c>
      <c r="E5353" s="14">
        <f t="shared" si="1398"/>
        <v>223</v>
      </c>
      <c r="F5353" s="24">
        <f>'1 Solar Profile'!E5355*S$10</f>
        <v>0</v>
      </c>
      <c r="G5353" s="24">
        <f>'2 Load Profile'!E5354</f>
        <v>0.5746569331878113</v>
      </c>
      <c r="H5353" s="24">
        <f t="shared" si="1390"/>
        <v>0.5746569331878113</v>
      </c>
      <c r="I5353" s="13">
        <f t="shared" si="1391"/>
        <v>0</v>
      </c>
      <c r="J5353" s="24">
        <f t="shared" si="1392"/>
        <v>0</v>
      </c>
      <c r="K5353" s="24">
        <f t="shared" si="1393"/>
        <v>0.5746569331878113</v>
      </c>
      <c r="L5353" s="13">
        <f t="shared" ref="L5353" si="1399">SUM(I5330:I5353)</f>
        <v>-26.784183814257656</v>
      </c>
      <c r="M5353" s="24">
        <f t="shared" ref="M5353" si="1400">SUMIF(H5330:H5353,"&gt;0",H5330:H5353)</f>
        <v>10.625161235873192</v>
      </c>
      <c r="N5353" s="24">
        <f t="shared" ref="N5353:N5416" si="1401">M5353+L5353</f>
        <v>-16.159022578384466</v>
      </c>
      <c r="O5353" s="13">
        <f t="shared" ref="O5353" si="1402">IF(M5353&gt;(L5353*-1),(M5353+L5353)*S$12,0)</f>
        <v>0</v>
      </c>
      <c r="P5353" s="13">
        <f t="shared" ref="P5353" si="1403">IF(M5353&lt;(L5353*-1),(M5353+L5353)*S$14,0)</f>
        <v>-0.42740614719826914</v>
      </c>
    </row>
    <row r="5354" spans="1:16">
      <c r="A5354">
        <v>5353</v>
      </c>
      <c r="B5354" s="13">
        <v>8</v>
      </c>
      <c r="C5354" s="13">
        <v>12</v>
      </c>
      <c r="D5354" s="13">
        <v>0</v>
      </c>
      <c r="E5354" s="14">
        <f t="shared" si="1398"/>
        <v>224</v>
      </c>
      <c r="F5354" s="24">
        <f>'1 Solar Profile'!E5356*S$10</f>
        <v>0</v>
      </c>
      <c r="G5354" s="24">
        <f>'2 Load Profile'!E5355</f>
        <v>0.44920979278411854</v>
      </c>
      <c r="H5354" s="24">
        <f t="shared" si="1390"/>
        <v>0.44920979278411854</v>
      </c>
      <c r="I5354" s="13">
        <f t="shared" si="1391"/>
        <v>0</v>
      </c>
      <c r="J5354" s="24">
        <f t="shared" si="1392"/>
        <v>0</v>
      </c>
      <c r="K5354" s="24">
        <f t="shared" si="1393"/>
        <v>0.44920979278411854</v>
      </c>
      <c r="L5354" s="13"/>
      <c r="M5354" s="24"/>
      <c r="N5354" s="24">
        <f t="shared" si="1401"/>
        <v>0</v>
      </c>
      <c r="O5354" s="13"/>
      <c r="P5354" s="13"/>
    </row>
    <row r="5355" spans="1:16">
      <c r="A5355">
        <v>5354</v>
      </c>
      <c r="B5355" s="13">
        <v>8</v>
      </c>
      <c r="C5355" s="13">
        <v>12</v>
      </c>
      <c r="D5355" s="13">
        <v>1</v>
      </c>
      <c r="E5355" s="14">
        <f t="shared" si="1398"/>
        <v>224</v>
      </c>
      <c r="F5355" s="24">
        <f>'1 Solar Profile'!E5357*S$10</f>
        <v>0</v>
      </c>
      <c r="G5355" s="24">
        <f>'2 Load Profile'!E5356</f>
        <v>0.40718610206926448</v>
      </c>
      <c r="H5355" s="24">
        <f t="shared" si="1390"/>
        <v>0.40718610206926448</v>
      </c>
      <c r="I5355" s="13">
        <f t="shared" si="1391"/>
        <v>0</v>
      </c>
      <c r="J5355" s="24">
        <f t="shared" si="1392"/>
        <v>0</v>
      </c>
      <c r="K5355" s="24">
        <f t="shared" si="1393"/>
        <v>0.40718610206926448</v>
      </c>
      <c r="L5355" s="13"/>
      <c r="M5355" s="24"/>
      <c r="N5355" s="24">
        <f t="shared" si="1401"/>
        <v>0</v>
      </c>
      <c r="O5355" s="13"/>
      <c r="P5355" s="13"/>
    </row>
    <row r="5356" spans="1:16">
      <c r="A5356">
        <v>5355</v>
      </c>
      <c r="B5356" s="13">
        <v>8</v>
      </c>
      <c r="C5356" s="13">
        <v>12</v>
      </c>
      <c r="D5356" s="13">
        <v>2</v>
      </c>
      <c r="E5356" s="14">
        <f t="shared" si="1398"/>
        <v>224</v>
      </c>
      <c r="F5356" s="24">
        <f>'1 Solar Profile'!E5358*S$10</f>
        <v>0</v>
      </c>
      <c r="G5356" s="24">
        <f>'2 Load Profile'!E5357</f>
        <v>0.40195531782018779</v>
      </c>
      <c r="H5356" s="24">
        <f t="shared" si="1390"/>
        <v>0.40195531782018779</v>
      </c>
      <c r="I5356" s="13">
        <f t="shared" si="1391"/>
        <v>0</v>
      </c>
      <c r="J5356" s="24">
        <f t="shared" si="1392"/>
        <v>0</v>
      </c>
      <c r="K5356" s="24">
        <f t="shared" si="1393"/>
        <v>0.40195531782018779</v>
      </c>
      <c r="L5356" s="13"/>
      <c r="M5356" s="24"/>
      <c r="N5356" s="24">
        <f t="shared" si="1401"/>
        <v>0</v>
      </c>
      <c r="O5356" s="13"/>
      <c r="P5356" s="13"/>
    </row>
    <row r="5357" spans="1:16">
      <c r="A5357">
        <v>5356</v>
      </c>
      <c r="B5357" s="13">
        <v>8</v>
      </c>
      <c r="C5357" s="13">
        <v>12</v>
      </c>
      <c r="D5357" s="13">
        <v>3</v>
      </c>
      <c r="E5357" s="14">
        <f t="shared" si="1398"/>
        <v>224</v>
      </c>
      <c r="F5357" s="24">
        <f>'1 Solar Profile'!E5359*S$10</f>
        <v>0</v>
      </c>
      <c r="G5357" s="24">
        <f>'2 Load Profile'!E5358</f>
        <v>0.39531863853225718</v>
      </c>
      <c r="H5357" s="24">
        <f t="shared" si="1390"/>
        <v>0.39531863853225718</v>
      </c>
      <c r="I5357" s="13">
        <f t="shared" si="1391"/>
        <v>0</v>
      </c>
      <c r="J5357" s="24">
        <f t="shared" si="1392"/>
        <v>0</v>
      </c>
      <c r="K5357" s="24">
        <f t="shared" si="1393"/>
        <v>0.39531863853225718</v>
      </c>
      <c r="L5357" s="13"/>
      <c r="M5357" s="24"/>
      <c r="N5357" s="24">
        <f t="shared" si="1401"/>
        <v>0</v>
      </c>
      <c r="O5357" s="13"/>
      <c r="P5357" s="13"/>
    </row>
    <row r="5358" spans="1:16">
      <c r="A5358">
        <v>5357</v>
      </c>
      <c r="B5358" s="13">
        <v>8</v>
      </c>
      <c r="C5358" s="13">
        <v>12</v>
      </c>
      <c r="D5358" s="13">
        <v>4</v>
      </c>
      <c r="E5358" s="14">
        <f t="shared" si="1398"/>
        <v>224</v>
      </c>
      <c r="F5358" s="24">
        <f>'1 Solar Profile'!E5360*S$10</f>
        <v>0</v>
      </c>
      <c r="G5358" s="24">
        <f>'2 Load Profile'!E5359</f>
        <v>0.43270121172248976</v>
      </c>
      <c r="H5358" s="24">
        <f t="shared" si="1390"/>
        <v>0.43270121172248976</v>
      </c>
      <c r="I5358" s="13">
        <f t="shared" si="1391"/>
        <v>0</v>
      </c>
      <c r="J5358" s="24">
        <f t="shared" si="1392"/>
        <v>0</v>
      </c>
      <c r="K5358" s="24">
        <f t="shared" si="1393"/>
        <v>0.43270121172248976</v>
      </c>
      <c r="L5358" s="13"/>
      <c r="M5358" s="24"/>
      <c r="N5358" s="24">
        <f t="shared" si="1401"/>
        <v>0</v>
      </c>
      <c r="O5358" s="13"/>
      <c r="P5358" s="13"/>
    </row>
    <row r="5359" spans="1:16">
      <c r="A5359">
        <v>5358</v>
      </c>
      <c r="B5359" s="13">
        <v>8</v>
      </c>
      <c r="C5359" s="13">
        <v>12</v>
      </c>
      <c r="D5359" s="13">
        <v>5</v>
      </c>
      <c r="E5359" s="14">
        <f t="shared" si="1398"/>
        <v>224</v>
      </c>
      <c r="F5359" s="24">
        <f>'1 Solar Profile'!E5361*S$10</f>
        <v>5.6821274999999997E-2</v>
      </c>
      <c r="G5359" s="24">
        <f>'2 Load Profile'!E5360</f>
        <v>0.54066330908533844</v>
      </c>
      <c r="H5359" s="24">
        <f t="shared" si="1390"/>
        <v>0.48384203408533843</v>
      </c>
      <c r="I5359" s="13">
        <f t="shared" si="1391"/>
        <v>0</v>
      </c>
      <c r="J5359" s="24">
        <f t="shared" si="1392"/>
        <v>5.6821274999999997E-2</v>
      </c>
      <c r="K5359" s="24">
        <f t="shared" si="1393"/>
        <v>0.48384203408533843</v>
      </c>
      <c r="L5359" s="13"/>
      <c r="M5359" s="24"/>
      <c r="N5359" s="24">
        <f t="shared" si="1401"/>
        <v>0</v>
      </c>
      <c r="O5359" s="13"/>
      <c r="P5359" s="13"/>
    </row>
    <row r="5360" spans="1:16">
      <c r="A5360">
        <v>5359</v>
      </c>
      <c r="B5360" s="13">
        <v>8</v>
      </c>
      <c r="C5360" s="13">
        <v>12</v>
      </c>
      <c r="D5360" s="13">
        <v>6</v>
      </c>
      <c r="E5360" s="14">
        <f t="shared" si="1398"/>
        <v>224</v>
      </c>
      <c r="F5360" s="24">
        <f>'1 Solar Profile'!E5362*S$10</f>
        <v>0.83886547499999997</v>
      </c>
      <c r="G5360" s="24">
        <f>'2 Load Profile'!E5361</f>
        <v>0.69027398980629484</v>
      </c>
      <c r="H5360" s="24">
        <f t="shared" si="1390"/>
        <v>-0.14859148519370513</v>
      </c>
      <c r="I5360" s="13">
        <f t="shared" si="1391"/>
        <v>-0.14859148519370513</v>
      </c>
      <c r="J5360" s="24">
        <f t="shared" si="1392"/>
        <v>0.69027398980629484</v>
      </c>
      <c r="K5360" s="24">
        <f t="shared" si="1393"/>
        <v>0</v>
      </c>
      <c r="L5360" s="13"/>
      <c r="M5360" s="24"/>
      <c r="N5360" s="24">
        <f t="shared" si="1401"/>
        <v>0</v>
      </c>
      <c r="O5360" s="13"/>
      <c r="P5360" s="13"/>
    </row>
    <row r="5361" spans="1:17">
      <c r="A5361">
        <v>5360</v>
      </c>
      <c r="B5361" s="13">
        <v>8</v>
      </c>
      <c r="C5361" s="13">
        <v>12</v>
      </c>
      <c r="D5361" s="13">
        <v>7</v>
      </c>
      <c r="E5361" s="14">
        <f t="shared" si="1398"/>
        <v>224</v>
      </c>
      <c r="F5361" s="24">
        <f>'1 Solar Profile'!E5363*S$10</f>
        <v>1.545331725</v>
      </c>
      <c r="G5361" s="24">
        <f>'2 Load Profile'!E5362</f>
        <v>0.58185362794866669</v>
      </c>
      <c r="H5361" s="24">
        <f t="shared" si="1390"/>
        <v>-0.96347809705133336</v>
      </c>
      <c r="I5361" s="13">
        <f t="shared" si="1391"/>
        <v>-0.96347809705133336</v>
      </c>
      <c r="J5361" s="24">
        <f t="shared" si="1392"/>
        <v>0.58185362794866669</v>
      </c>
      <c r="K5361" s="24">
        <f t="shared" si="1393"/>
        <v>0</v>
      </c>
      <c r="L5361" s="13"/>
      <c r="M5361" s="24"/>
      <c r="N5361" s="24">
        <f t="shared" si="1401"/>
        <v>0</v>
      </c>
      <c r="O5361" s="13"/>
      <c r="P5361" s="13"/>
    </row>
    <row r="5362" spans="1:17">
      <c r="A5362">
        <v>5361</v>
      </c>
      <c r="B5362" s="13">
        <v>8</v>
      </c>
      <c r="C5362" s="13">
        <v>12</v>
      </c>
      <c r="D5362" s="13">
        <v>8</v>
      </c>
      <c r="E5362" s="14">
        <f t="shared" si="1398"/>
        <v>224</v>
      </c>
      <c r="F5362" s="24">
        <f>'1 Solar Profile'!E5364*S$10</f>
        <v>3.0032068499999998</v>
      </c>
      <c r="G5362" s="24">
        <f>'2 Load Profile'!E5363</f>
        <v>0.4571353824369509</v>
      </c>
      <c r="H5362" s="24">
        <f t="shared" si="1390"/>
        <v>-2.5460714675630487</v>
      </c>
      <c r="I5362" s="13">
        <f t="shared" si="1391"/>
        <v>-2.5460714675630487</v>
      </c>
      <c r="J5362" s="24">
        <f t="shared" si="1392"/>
        <v>0.45713538243695107</v>
      </c>
      <c r="K5362" s="24">
        <f t="shared" si="1393"/>
        <v>0</v>
      </c>
      <c r="L5362" s="13"/>
      <c r="M5362" s="24"/>
      <c r="N5362" s="24">
        <f t="shared" si="1401"/>
        <v>0</v>
      </c>
      <c r="O5362" s="13"/>
      <c r="P5362" s="13"/>
    </row>
    <row r="5363" spans="1:17">
      <c r="A5363">
        <v>5362</v>
      </c>
      <c r="B5363" s="13">
        <v>8</v>
      </c>
      <c r="C5363" s="13">
        <v>12</v>
      </c>
      <c r="D5363" s="13">
        <v>9</v>
      </c>
      <c r="E5363" s="14">
        <f t="shared" si="1398"/>
        <v>224</v>
      </c>
      <c r="F5363" s="24">
        <f>'1 Solar Profile'!E5365*S$10</f>
        <v>2.4910924499999996</v>
      </c>
      <c r="G5363" s="24">
        <f>'2 Load Profile'!E5364</f>
        <v>0.43780265247363165</v>
      </c>
      <c r="H5363" s="24">
        <f t="shared" si="1390"/>
        <v>-2.053289797526368</v>
      </c>
      <c r="I5363" s="13">
        <f t="shared" si="1391"/>
        <v>-2.053289797526368</v>
      </c>
      <c r="J5363" s="24">
        <f t="shared" si="1392"/>
        <v>0.43780265247363159</v>
      </c>
      <c r="K5363" s="24">
        <f t="shared" si="1393"/>
        <v>0</v>
      </c>
      <c r="L5363" s="13"/>
      <c r="M5363" s="24"/>
      <c r="N5363" s="24">
        <f t="shared" si="1401"/>
        <v>0</v>
      </c>
      <c r="O5363" s="13"/>
      <c r="P5363" s="13"/>
    </row>
    <row r="5364" spans="1:17">
      <c r="A5364">
        <v>5363</v>
      </c>
      <c r="B5364" s="13">
        <v>8</v>
      </c>
      <c r="C5364" s="13">
        <v>12</v>
      </c>
      <c r="D5364" s="13">
        <v>10</v>
      </c>
      <c r="E5364" s="14">
        <f t="shared" si="1398"/>
        <v>224</v>
      </c>
      <c r="F5364" s="24">
        <f>'1 Solar Profile'!E5366*S$10</f>
        <v>4.3065319500000001</v>
      </c>
      <c r="G5364" s="24">
        <f>'2 Load Profile'!E5365</f>
        <v>0.4458651615733904</v>
      </c>
      <c r="H5364" s="24">
        <f t="shared" si="1390"/>
        <v>-3.8606667884266095</v>
      </c>
      <c r="I5364" s="13">
        <f t="shared" si="1391"/>
        <v>-3.8606667884266095</v>
      </c>
      <c r="J5364" s="24">
        <f t="shared" si="1392"/>
        <v>0.44586516157339062</v>
      </c>
      <c r="K5364" s="24">
        <f t="shared" si="1393"/>
        <v>0</v>
      </c>
      <c r="L5364" s="13"/>
      <c r="M5364" s="24"/>
      <c r="N5364" s="24">
        <f t="shared" si="1401"/>
        <v>0</v>
      </c>
      <c r="O5364" s="13"/>
      <c r="P5364" s="13"/>
    </row>
    <row r="5365" spans="1:17">
      <c r="A5365">
        <v>5364</v>
      </c>
      <c r="B5365" s="13">
        <v>8</v>
      </c>
      <c r="C5365" s="13">
        <v>12</v>
      </c>
      <c r="D5365" s="13">
        <v>11</v>
      </c>
      <c r="E5365" s="14">
        <f t="shared" si="1398"/>
        <v>224</v>
      </c>
      <c r="F5365" s="24">
        <f>'1 Solar Profile'!E5367*S$10</f>
        <v>4.5346517999999998</v>
      </c>
      <c r="G5365" s="24">
        <f>'2 Load Profile'!E5366</f>
        <v>0.45219384448302435</v>
      </c>
      <c r="H5365" s="24">
        <f t="shared" si="1390"/>
        <v>-4.0824579555169755</v>
      </c>
      <c r="I5365" s="13">
        <f t="shared" si="1391"/>
        <v>-4.0824579555169755</v>
      </c>
      <c r="J5365" s="24">
        <f t="shared" si="1392"/>
        <v>0.45219384448302424</v>
      </c>
      <c r="K5365" s="24">
        <f t="shared" si="1393"/>
        <v>0</v>
      </c>
      <c r="L5365" s="13"/>
      <c r="M5365" s="24"/>
      <c r="N5365" s="24">
        <f t="shared" si="1401"/>
        <v>0</v>
      </c>
      <c r="O5365" s="13"/>
      <c r="P5365" s="13"/>
    </row>
    <row r="5366" spans="1:17">
      <c r="A5366">
        <v>5365</v>
      </c>
      <c r="B5366" s="13">
        <v>8</v>
      </c>
      <c r="C5366" s="13">
        <v>12</v>
      </c>
      <c r="D5366" s="13">
        <v>12</v>
      </c>
      <c r="E5366" s="14">
        <f t="shared" si="1398"/>
        <v>224</v>
      </c>
      <c r="F5366" s="24">
        <f>'1 Solar Profile'!E5368*S$10</f>
        <v>4.5017799749999998</v>
      </c>
      <c r="G5366" s="24">
        <f>'2 Load Profile'!E5367</f>
        <v>0.4488461371226814</v>
      </c>
      <c r="H5366" s="24">
        <f t="shared" si="1390"/>
        <v>-4.0529338378773181</v>
      </c>
      <c r="I5366" s="13">
        <f t="shared" si="1391"/>
        <v>-4.0529338378773181</v>
      </c>
      <c r="J5366" s="24">
        <f t="shared" si="1392"/>
        <v>0.44884613712268173</v>
      </c>
      <c r="K5366" s="24">
        <f t="shared" si="1393"/>
        <v>0</v>
      </c>
      <c r="L5366" s="13"/>
      <c r="M5366" s="24"/>
      <c r="N5366" s="24">
        <f t="shared" si="1401"/>
        <v>0</v>
      </c>
      <c r="O5366" s="13"/>
      <c r="P5366" s="13"/>
    </row>
    <row r="5367" spans="1:17">
      <c r="A5367">
        <v>5366</v>
      </c>
      <c r="B5367" s="13">
        <v>8</v>
      </c>
      <c r="C5367" s="13">
        <v>12</v>
      </c>
      <c r="D5367" s="13">
        <v>13</v>
      </c>
      <c r="E5367" s="14">
        <f t="shared" si="1398"/>
        <v>224</v>
      </c>
      <c r="F5367" s="24">
        <f>'1 Solar Profile'!E5369*S$10</f>
        <v>4.2899141250000001</v>
      </c>
      <c r="G5367" s="24">
        <f>'2 Load Profile'!E5368</f>
        <v>0.52837079648440888</v>
      </c>
      <c r="H5367" s="24">
        <f t="shared" si="1390"/>
        <v>-3.7615433285155913</v>
      </c>
      <c r="I5367" s="13">
        <f t="shared" si="1391"/>
        <v>-3.7615433285155913</v>
      </c>
      <c r="J5367" s="24">
        <f t="shared" si="1392"/>
        <v>0.52837079648440888</v>
      </c>
      <c r="K5367" s="24">
        <f t="shared" si="1393"/>
        <v>0</v>
      </c>
      <c r="L5367" s="13"/>
      <c r="M5367" s="24"/>
      <c r="N5367" s="24">
        <f t="shared" si="1401"/>
        <v>0</v>
      </c>
      <c r="O5367" s="13"/>
      <c r="P5367" s="13"/>
    </row>
    <row r="5368" spans="1:17">
      <c r="A5368">
        <v>5367</v>
      </c>
      <c r="B5368" s="13">
        <v>8</v>
      </c>
      <c r="C5368" s="13">
        <v>12</v>
      </c>
      <c r="D5368" s="13">
        <v>14</v>
      </c>
      <c r="E5368" s="14">
        <f t="shared" si="1398"/>
        <v>224</v>
      </c>
      <c r="F5368" s="24">
        <f>'1 Solar Profile'!E5370*S$10</f>
        <v>3.0617779500000002</v>
      </c>
      <c r="G5368" s="24">
        <f>'2 Load Profile'!E5369</f>
        <v>0.70893986990548152</v>
      </c>
      <c r="H5368" s="24">
        <f t="shared" si="1390"/>
        <v>-2.3528380800945188</v>
      </c>
      <c r="I5368" s="13">
        <f t="shared" si="1391"/>
        <v>-2.3528380800945188</v>
      </c>
      <c r="J5368" s="24">
        <f t="shared" si="1392"/>
        <v>0.70893986990548141</v>
      </c>
      <c r="K5368" s="24">
        <f t="shared" si="1393"/>
        <v>0</v>
      </c>
      <c r="L5368" s="13"/>
      <c r="M5368" s="24"/>
      <c r="N5368" s="24">
        <f t="shared" si="1401"/>
        <v>0</v>
      </c>
      <c r="O5368" s="13"/>
      <c r="P5368" s="13"/>
    </row>
    <row r="5369" spans="1:17">
      <c r="A5369">
        <v>5368</v>
      </c>
      <c r="B5369" s="13">
        <v>8</v>
      </c>
      <c r="C5369" s="13">
        <v>12</v>
      </c>
      <c r="D5369" s="13">
        <v>15</v>
      </c>
      <c r="E5369" s="14">
        <f t="shared" si="1398"/>
        <v>224</v>
      </c>
      <c r="F5369" s="24">
        <f>'1 Solar Profile'!E5371*S$10</f>
        <v>2.8304009999999997</v>
      </c>
      <c r="G5369" s="24">
        <f>'2 Load Profile'!E5370</f>
        <v>0.95384795620988116</v>
      </c>
      <c r="H5369" s="24">
        <f t="shared" si="1390"/>
        <v>-1.8765530437901186</v>
      </c>
      <c r="I5369" s="13">
        <f t="shared" si="1391"/>
        <v>-1.8765530437901186</v>
      </c>
      <c r="J5369" s="24">
        <f t="shared" si="1392"/>
        <v>0.95384795620988116</v>
      </c>
      <c r="K5369" s="24">
        <f t="shared" si="1393"/>
        <v>0</v>
      </c>
      <c r="L5369" s="13"/>
      <c r="M5369" s="24"/>
      <c r="N5369" s="24">
        <f t="shared" si="1401"/>
        <v>0</v>
      </c>
      <c r="O5369" s="13"/>
      <c r="P5369" s="13"/>
    </row>
    <row r="5370" spans="1:17">
      <c r="A5370">
        <v>5369</v>
      </c>
      <c r="B5370" s="13">
        <v>8</v>
      </c>
      <c r="C5370" s="13">
        <v>12</v>
      </c>
      <c r="D5370" s="13">
        <v>16</v>
      </c>
      <c r="E5370" s="14">
        <f t="shared" si="1398"/>
        <v>224</v>
      </c>
      <c r="F5370" s="24">
        <f>'1 Solar Profile'!E5372*S$10</f>
        <v>1.75854735</v>
      </c>
      <c r="G5370" s="24">
        <f>'2 Load Profile'!E5371</f>
        <v>1.2221732999280464</v>
      </c>
      <c r="H5370" s="24">
        <f t="shared" si="1390"/>
        <v>-0.5363740500719536</v>
      </c>
      <c r="I5370" s="13">
        <f t="shared" si="1391"/>
        <v>-0.5363740500719536</v>
      </c>
      <c r="J5370" s="24">
        <f t="shared" si="1392"/>
        <v>1.2221732999280464</v>
      </c>
      <c r="K5370" s="24">
        <f t="shared" si="1393"/>
        <v>0</v>
      </c>
      <c r="L5370" s="13"/>
      <c r="M5370" s="24"/>
      <c r="N5370" s="24">
        <f t="shared" si="1401"/>
        <v>0</v>
      </c>
      <c r="O5370" s="13"/>
      <c r="P5370" s="13"/>
    </row>
    <row r="5371" spans="1:17">
      <c r="A5371">
        <v>5370</v>
      </c>
      <c r="B5371" s="13">
        <v>8</v>
      </c>
      <c r="C5371" s="13">
        <v>12</v>
      </c>
      <c r="D5371" s="13">
        <v>17</v>
      </c>
      <c r="E5371" s="14">
        <f t="shared" si="1398"/>
        <v>224</v>
      </c>
      <c r="F5371" s="24">
        <f>'1 Solar Profile'!E5373*S$10</f>
        <v>0.61344359999999998</v>
      </c>
      <c r="G5371" s="24">
        <f>'2 Load Profile'!E5372</f>
        <v>1.3160604466966064</v>
      </c>
      <c r="H5371" s="24">
        <f t="shared" si="1390"/>
        <v>0.7026168466966064</v>
      </c>
      <c r="I5371" s="13">
        <f t="shared" si="1391"/>
        <v>0</v>
      </c>
      <c r="J5371" s="24">
        <f t="shared" si="1392"/>
        <v>0.61344359999999998</v>
      </c>
      <c r="K5371" s="24">
        <f t="shared" si="1393"/>
        <v>0.7026168466966064</v>
      </c>
      <c r="L5371" s="13"/>
      <c r="M5371" s="24"/>
      <c r="N5371" s="24">
        <f t="shared" si="1401"/>
        <v>0</v>
      </c>
      <c r="O5371" s="13"/>
      <c r="P5371" s="13"/>
    </row>
    <row r="5372" spans="1:17">
      <c r="A5372">
        <v>5371</v>
      </c>
      <c r="B5372" s="13">
        <v>8</v>
      </c>
      <c r="C5372" s="13">
        <v>12</v>
      </c>
      <c r="D5372" s="13">
        <v>18</v>
      </c>
      <c r="E5372" s="14">
        <f t="shared" si="1398"/>
        <v>224</v>
      </c>
      <c r="F5372" s="24">
        <f>'1 Solar Profile'!E5374*S$10</f>
        <v>6.0650099999999998E-2</v>
      </c>
      <c r="G5372" s="24">
        <f>'2 Load Profile'!E5373</f>
        <v>1.3540552885447648</v>
      </c>
      <c r="H5372" s="24">
        <f t="shared" si="1390"/>
        <v>1.2934051885447648</v>
      </c>
      <c r="I5372" s="13">
        <f t="shared" si="1391"/>
        <v>0</v>
      </c>
      <c r="J5372" s="24">
        <f t="shared" si="1392"/>
        <v>6.0650099999999998E-2</v>
      </c>
      <c r="K5372" s="24">
        <f t="shared" si="1393"/>
        <v>1.2934051885447648</v>
      </c>
      <c r="L5372" s="13"/>
      <c r="M5372" s="24"/>
      <c r="N5372" s="24">
        <f t="shared" si="1401"/>
        <v>0</v>
      </c>
      <c r="O5372" s="13"/>
      <c r="P5372" s="13"/>
    </row>
    <row r="5373" spans="1:17">
      <c r="A5373">
        <v>5372</v>
      </c>
      <c r="B5373" s="13">
        <v>8</v>
      </c>
      <c r="C5373" s="13">
        <v>12</v>
      </c>
      <c r="D5373" s="13">
        <v>19</v>
      </c>
      <c r="E5373" s="14">
        <f t="shared" si="1398"/>
        <v>224</v>
      </c>
      <c r="F5373" s="24">
        <f>'1 Solar Profile'!E5375*S$10</f>
        <v>0</v>
      </c>
      <c r="G5373" s="24">
        <f>'2 Load Profile'!E5374</f>
        <v>1.4765257850075129</v>
      </c>
      <c r="H5373" s="24">
        <f t="shared" si="1390"/>
        <v>1.4765257850075129</v>
      </c>
      <c r="I5373" s="13">
        <f t="shared" si="1391"/>
        <v>0</v>
      </c>
      <c r="J5373" s="24">
        <f t="shared" si="1392"/>
        <v>0</v>
      </c>
      <c r="K5373" s="24">
        <f t="shared" si="1393"/>
        <v>1.4765257850075129</v>
      </c>
      <c r="L5373" s="13"/>
      <c r="M5373" s="24"/>
      <c r="N5373" s="24">
        <f t="shared" si="1401"/>
        <v>0</v>
      </c>
      <c r="O5373" s="13"/>
      <c r="P5373" s="13"/>
    </row>
    <row r="5374" spans="1:17">
      <c r="A5374">
        <v>5373</v>
      </c>
      <c r="B5374" s="13">
        <v>8</v>
      </c>
      <c r="C5374" s="13">
        <v>12</v>
      </c>
      <c r="D5374" s="13">
        <v>20</v>
      </c>
      <c r="E5374" s="14">
        <f t="shared" si="1398"/>
        <v>224</v>
      </c>
      <c r="F5374" s="24">
        <f>'1 Solar Profile'!E5376*S$10</f>
        <v>0</v>
      </c>
      <c r="G5374" s="24">
        <f>'2 Load Profile'!E5375</f>
        <v>1.5217399695038312</v>
      </c>
      <c r="H5374" s="24">
        <f t="shared" si="1390"/>
        <v>1.5217399695038312</v>
      </c>
      <c r="I5374" s="13">
        <f t="shared" si="1391"/>
        <v>0</v>
      </c>
      <c r="J5374" s="24">
        <f t="shared" si="1392"/>
        <v>0</v>
      </c>
      <c r="K5374" s="24">
        <f t="shared" si="1393"/>
        <v>1.5217399695038312</v>
      </c>
      <c r="L5374" s="13"/>
      <c r="M5374" s="24"/>
      <c r="N5374" s="24">
        <f t="shared" si="1401"/>
        <v>0</v>
      </c>
      <c r="O5374" s="24"/>
      <c r="P5374" s="24"/>
      <c r="Q5374" s="41"/>
    </row>
    <row r="5375" spans="1:17">
      <c r="A5375">
        <v>5374</v>
      </c>
      <c r="B5375" s="13">
        <v>8</v>
      </c>
      <c r="C5375" s="13">
        <v>12</v>
      </c>
      <c r="D5375" s="13">
        <v>21</v>
      </c>
      <c r="E5375" s="14">
        <f t="shared" si="1398"/>
        <v>224</v>
      </c>
      <c r="F5375" s="24">
        <f>'1 Solar Profile'!E5377*S$10</f>
        <v>0</v>
      </c>
      <c r="G5375" s="24">
        <f>'2 Load Profile'!E5376</f>
        <v>1.1537347529104041</v>
      </c>
      <c r="H5375" s="24">
        <f t="shared" si="1390"/>
        <v>1.1537347529104041</v>
      </c>
      <c r="I5375" s="13">
        <f t="shared" si="1391"/>
        <v>0</v>
      </c>
      <c r="J5375" s="24">
        <f t="shared" si="1392"/>
        <v>0</v>
      </c>
      <c r="K5375" s="24">
        <f t="shared" si="1393"/>
        <v>1.1537347529104041</v>
      </c>
      <c r="L5375" s="13"/>
      <c r="M5375" s="24"/>
      <c r="N5375" s="24">
        <f t="shared" si="1401"/>
        <v>0</v>
      </c>
      <c r="O5375" s="13"/>
      <c r="P5375" s="13"/>
    </row>
    <row r="5376" spans="1:17">
      <c r="A5376">
        <v>5375</v>
      </c>
      <c r="B5376" s="13">
        <v>8</v>
      </c>
      <c r="C5376" s="13">
        <v>12</v>
      </c>
      <c r="D5376" s="13">
        <v>22</v>
      </c>
      <c r="E5376" s="14">
        <f t="shared" si="1398"/>
        <v>224</v>
      </c>
      <c r="F5376" s="24">
        <f>'1 Solar Profile'!E5378*S$10</f>
        <v>0</v>
      </c>
      <c r="G5376" s="24">
        <f>'2 Load Profile'!E5377</f>
        <v>0.83357648118920669</v>
      </c>
      <c r="H5376" s="24">
        <f t="shared" ref="H5376:H5439" si="1404">G5376-F5376</f>
        <v>0.83357648118920669</v>
      </c>
      <c r="I5376" s="13">
        <f t="shared" ref="I5376:I5439" si="1405">IF(H5376&lt;0,H5376,0)</f>
        <v>0</v>
      </c>
      <c r="J5376" s="24">
        <f t="shared" ref="J5376:J5439" si="1406">F5376+I5376</f>
        <v>0</v>
      </c>
      <c r="K5376" s="24">
        <f t="shared" ref="K5376:K5439" si="1407">IF(H5376&gt;0,H5376,0)</f>
        <v>0.83357648118920669</v>
      </c>
      <c r="L5376" s="13"/>
      <c r="M5376" s="24"/>
      <c r="N5376" s="24">
        <f t="shared" si="1401"/>
        <v>0</v>
      </c>
      <c r="O5376" s="13"/>
      <c r="P5376" s="13"/>
    </row>
    <row r="5377" spans="1:16">
      <c r="A5377">
        <v>5376</v>
      </c>
      <c r="B5377" s="13">
        <v>8</v>
      </c>
      <c r="C5377" s="13">
        <v>12</v>
      </c>
      <c r="D5377" s="13">
        <v>23</v>
      </c>
      <c r="E5377" s="14">
        <f t="shared" si="1398"/>
        <v>224</v>
      </c>
      <c r="F5377" s="24">
        <f>'1 Solar Profile'!E5379*S$10</f>
        <v>0</v>
      </c>
      <c r="G5377" s="24">
        <f>'2 Load Profile'!E5378</f>
        <v>0.54525316418960912</v>
      </c>
      <c r="H5377" s="24">
        <f t="shared" si="1404"/>
        <v>0.54525316418960912</v>
      </c>
      <c r="I5377" s="13">
        <f t="shared" si="1405"/>
        <v>0</v>
      </c>
      <c r="J5377" s="24">
        <f t="shared" si="1406"/>
        <v>0</v>
      </c>
      <c r="K5377" s="24">
        <f t="shared" si="1407"/>
        <v>0.54525316418960912</v>
      </c>
      <c r="L5377" s="13">
        <f t="shared" ref="L5377" si="1408">SUM(I5354:I5377)</f>
        <v>-26.23479793162754</v>
      </c>
      <c r="M5377" s="24">
        <f t="shared" ref="M5377" si="1409">SUMIF(H5354:H5377,"&gt;0",H5354:H5377)</f>
        <v>10.09706528505559</v>
      </c>
      <c r="N5377" s="24">
        <f t="shared" si="1401"/>
        <v>-16.137732646571948</v>
      </c>
      <c r="O5377" s="13">
        <f t="shared" ref="O5377" si="1410">IF(M5377&gt;(L5377*-1),(M5377+L5377)*S$12,0)</f>
        <v>0</v>
      </c>
      <c r="P5377" s="13">
        <f t="shared" ref="P5377" si="1411">IF(M5377&lt;(L5377*-1),(M5377+L5377)*S$14,0)</f>
        <v>-0.42684302850182804</v>
      </c>
    </row>
    <row r="5378" spans="1:16">
      <c r="A5378">
        <v>5377</v>
      </c>
      <c r="B5378" s="13">
        <v>8</v>
      </c>
      <c r="C5378" s="13">
        <v>13</v>
      </c>
      <c r="D5378" s="13">
        <v>0</v>
      </c>
      <c r="E5378" s="14">
        <f t="shared" si="1398"/>
        <v>225</v>
      </c>
      <c r="F5378" s="24">
        <f>'1 Solar Profile'!E5380*S$10</f>
        <v>0</v>
      </c>
      <c r="G5378" s="24">
        <f>'2 Load Profile'!E5379</f>
        <v>0.44920979278411854</v>
      </c>
      <c r="H5378" s="24">
        <f t="shared" si="1404"/>
        <v>0.44920979278411854</v>
      </c>
      <c r="I5378" s="13">
        <f t="shared" si="1405"/>
        <v>0</v>
      </c>
      <c r="J5378" s="24">
        <f t="shared" si="1406"/>
        <v>0</v>
      </c>
      <c r="K5378" s="24">
        <f t="shared" si="1407"/>
        <v>0.44920979278411854</v>
      </c>
      <c r="L5378" s="13"/>
      <c r="M5378" s="24"/>
      <c r="N5378" s="24">
        <f t="shared" si="1401"/>
        <v>0</v>
      </c>
      <c r="O5378" s="13"/>
      <c r="P5378" s="13"/>
    </row>
    <row r="5379" spans="1:16">
      <c r="A5379">
        <v>5378</v>
      </c>
      <c r="B5379" s="13">
        <v>8</v>
      </c>
      <c r="C5379" s="13">
        <v>13</v>
      </c>
      <c r="D5379" s="13">
        <v>1</v>
      </c>
      <c r="E5379" s="14">
        <f t="shared" si="1398"/>
        <v>225</v>
      </c>
      <c r="F5379" s="24">
        <f>'1 Solar Profile'!E5381*S$10</f>
        <v>0</v>
      </c>
      <c r="G5379" s="24">
        <f>'2 Load Profile'!E5380</f>
        <v>0.40718610206926448</v>
      </c>
      <c r="H5379" s="24">
        <f t="shared" si="1404"/>
        <v>0.40718610206926448</v>
      </c>
      <c r="I5379" s="13">
        <f t="shared" si="1405"/>
        <v>0</v>
      </c>
      <c r="J5379" s="24">
        <f t="shared" si="1406"/>
        <v>0</v>
      </c>
      <c r="K5379" s="24">
        <f t="shared" si="1407"/>
        <v>0.40718610206926448</v>
      </c>
      <c r="L5379" s="13"/>
      <c r="M5379" s="24"/>
      <c r="N5379" s="24">
        <f t="shared" si="1401"/>
        <v>0</v>
      </c>
      <c r="O5379" s="13"/>
      <c r="P5379" s="13"/>
    </row>
    <row r="5380" spans="1:16">
      <c r="A5380">
        <v>5379</v>
      </c>
      <c r="B5380" s="13">
        <v>8</v>
      </c>
      <c r="C5380" s="13">
        <v>13</v>
      </c>
      <c r="D5380" s="13">
        <v>2</v>
      </c>
      <c r="E5380" s="14">
        <f t="shared" si="1398"/>
        <v>225</v>
      </c>
      <c r="F5380" s="24">
        <f>'1 Solar Profile'!E5382*S$10</f>
        <v>0</v>
      </c>
      <c r="G5380" s="24">
        <f>'2 Load Profile'!E5381</f>
        <v>0.40195531782018779</v>
      </c>
      <c r="H5380" s="24">
        <f t="shared" si="1404"/>
        <v>0.40195531782018779</v>
      </c>
      <c r="I5380" s="13">
        <f t="shared" si="1405"/>
        <v>0</v>
      </c>
      <c r="J5380" s="24">
        <f t="shared" si="1406"/>
        <v>0</v>
      </c>
      <c r="K5380" s="24">
        <f t="shared" si="1407"/>
        <v>0.40195531782018779</v>
      </c>
      <c r="L5380" s="13"/>
      <c r="M5380" s="24"/>
      <c r="N5380" s="24">
        <f t="shared" si="1401"/>
        <v>0</v>
      </c>
      <c r="O5380" s="13"/>
      <c r="P5380" s="13"/>
    </row>
    <row r="5381" spans="1:16">
      <c r="A5381">
        <v>5380</v>
      </c>
      <c r="B5381" s="13">
        <v>8</v>
      </c>
      <c r="C5381" s="13">
        <v>13</v>
      </c>
      <c r="D5381" s="13">
        <v>3</v>
      </c>
      <c r="E5381" s="14">
        <f t="shared" si="1398"/>
        <v>225</v>
      </c>
      <c r="F5381" s="24">
        <f>'1 Solar Profile'!E5383*S$10</f>
        <v>0</v>
      </c>
      <c r="G5381" s="24">
        <f>'2 Load Profile'!E5382</f>
        <v>0.39531863853225718</v>
      </c>
      <c r="H5381" s="24">
        <f t="shared" si="1404"/>
        <v>0.39531863853225718</v>
      </c>
      <c r="I5381" s="13">
        <f t="shared" si="1405"/>
        <v>0</v>
      </c>
      <c r="J5381" s="24">
        <f t="shared" si="1406"/>
        <v>0</v>
      </c>
      <c r="K5381" s="24">
        <f t="shared" si="1407"/>
        <v>0.39531863853225718</v>
      </c>
      <c r="L5381" s="13"/>
      <c r="M5381" s="24"/>
      <c r="N5381" s="24">
        <f t="shared" si="1401"/>
        <v>0</v>
      </c>
      <c r="O5381" s="13"/>
      <c r="P5381" s="13"/>
    </row>
    <row r="5382" spans="1:16">
      <c r="A5382">
        <v>5381</v>
      </c>
      <c r="B5382" s="13">
        <v>8</v>
      </c>
      <c r="C5382" s="13">
        <v>13</v>
      </c>
      <c r="D5382" s="13">
        <v>4</v>
      </c>
      <c r="E5382" s="14">
        <f t="shared" si="1398"/>
        <v>225</v>
      </c>
      <c r="F5382" s="24">
        <f>'1 Solar Profile'!E5384*S$10</f>
        <v>0</v>
      </c>
      <c r="G5382" s="24">
        <f>'2 Load Profile'!E5383</f>
        <v>0.43270121172248976</v>
      </c>
      <c r="H5382" s="24">
        <f t="shared" si="1404"/>
        <v>0.43270121172248976</v>
      </c>
      <c r="I5382" s="13">
        <f t="shared" si="1405"/>
        <v>0</v>
      </c>
      <c r="J5382" s="24">
        <f t="shared" si="1406"/>
        <v>0</v>
      </c>
      <c r="K5382" s="24">
        <f t="shared" si="1407"/>
        <v>0.43270121172248976</v>
      </c>
      <c r="L5382" s="13"/>
      <c r="M5382" s="24"/>
      <c r="N5382" s="24">
        <f t="shared" si="1401"/>
        <v>0</v>
      </c>
      <c r="O5382" s="13"/>
      <c r="P5382" s="13"/>
    </row>
    <row r="5383" spans="1:16">
      <c r="A5383">
        <v>5382</v>
      </c>
      <c r="B5383" s="13">
        <v>8</v>
      </c>
      <c r="C5383" s="13">
        <v>13</v>
      </c>
      <c r="D5383" s="13">
        <v>5</v>
      </c>
      <c r="E5383" s="14">
        <f t="shared" si="1398"/>
        <v>225</v>
      </c>
      <c r="F5383" s="24">
        <f>'1 Solar Profile'!E5385*S$10</f>
        <v>0.13053442500000001</v>
      </c>
      <c r="G5383" s="24">
        <f>'2 Load Profile'!E5384</f>
        <v>0.54066330908533844</v>
      </c>
      <c r="H5383" s="24">
        <f t="shared" si="1404"/>
        <v>0.41012888408533843</v>
      </c>
      <c r="I5383" s="13">
        <f t="shared" si="1405"/>
        <v>0</v>
      </c>
      <c r="J5383" s="24">
        <f t="shared" si="1406"/>
        <v>0.13053442500000001</v>
      </c>
      <c r="K5383" s="24">
        <f t="shared" si="1407"/>
        <v>0.41012888408533843</v>
      </c>
      <c r="L5383" s="13"/>
      <c r="M5383" s="24"/>
      <c r="N5383" s="24">
        <f t="shared" si="1401"/>
        <v>0</v>
      </c>
      <c r="O5383" s="13"/>
      <c r="P5383" s="13"/>
    </row>
    <row r="5384" spans="1:16">
      <c r="A5384">
        <v>5383</v>
      </c>
      <c r="B5384" s="13">
        <v>8</v>
      </c>
      <c r="C5384" s="13">
        <v>13</v>
      </c>
      <c r="D5384" s="13">
        <v>6</v>
      </c>
      <c r="E5384" s="14">
        <f t="shared" si="1398"/>
        <v>225</v>
      </c>
      <c r="F5384" s="24">
        <f>'1 Solar Profile'!E5386*S$10</f>
        <v>0.86085090000000009</v>
      </c>
      <c r="G5384" s="24">
        <f>'2 Load Profile'!E5385</f>
        <v>0.69027398980629484</v>
      </c>
      <c r="H5384" s="24">
        <f t="shared" si="1404"/>
        <v>-0.17057691019370524</v>
      </c>
      <c r="I5384" s="13">
        <f t="shared" si="1405"/>
        <v>-0.17057691019370524</v>
      </c>
      <c r="J5384" s="24">
        <f t="shared" si="1406"/>
        <v>0.69027398980629484</v>
      </c>
      <c r="K5384" s="24">
        <f t="shared" si="1407"/>
        <v>0</v>
      </c>
      <c r="L5384" s="13"/>
      <c r="M5384" s="24"/>
      <c r="N5384" s="24">
        <f t="shared" si="1401"/>
        <v>0</v>
      </c>
      <c r="O5384" s="13"/>
      <c r="P5384" s="13"/>
    </row>
    <row r="5385" spans="1:16">
      <c r="A5385">
        <v>5384</v>
      </c>
      <c r="B5385" s="13">
        <v>8</v>
      </c>
      <c r="C5385" s="13">
        <v>13</v>
      </c>
      <c r="D5385" s="13">
        <v>7</v>
      </c>
      <c r="E5385" s="14">
        <f t="shared" si="1398"/>
        <v>225</v>
      </c>
      <c r="F5385" s="24">
        <f>'1 Solar Profile'!E5387*S$10</f>
        <v>1.1694406499999999</v>
      </c>
      <c r="G5385" s="24">
        <f>'2 Load Profile'!E5386</f>
        <v>0.58185362794866669</v>
      </c>
      <c r="H5385" s="24">
        <f t="shared" si="1404"/>
        <v>-0.58758702205133317</v>
      </c>
      <c r="I5385" s="13">
        <f t="shared" si="1405"/>
        <v>-0.58758702205133317</v>
      </c>
      <c r="J5385" s="24">
        <f t="shared" si="1406"/>
        <v>0.58185362794866669</v>
      </c>
      <c r="K5385" s="24">
        <f t="shared" si="1407"/>
        <v>0</v>
      </c>
      <c r="L5385" s="13"/>
      <c r="M5385" s="24"/>
      <c r="N5385" s="24">
        <f t="shared" si="1401"/>
        <v>0</v>
      </c>
      <c r="O5385" s="13"/>
      <c r="P5385" s="13"/>
    </row>
    <row r="5386" spans="1:16">
      <c r="A5386">
        <v>5385</v>
      </c>
      <c r="B5386" s="13">
        <v>8</v>
      </c>
      <c r="C5386" s="13">
        <v>13</v>
      </c>
      <c r="D5386" s="13">
        <v>8</v>
      </c>
      <c r="E5386" s="14">
        <f t="shared" si="1398"/>
        <v>225</v>
      </c>
      <c r="F5386" s="24">
        <f>'1 Solar Profile'!E5388*S$10</f>
        <v>2.8015107750000001</v>
      </c>
      <c r="G5386" s="24">
        <f>'2 Load Profile'!E5387</f>
        <v>0.4571353824369509</v>
      </c>
      <c r="H5386" s="24">
        <f t="shared" si="1404"/>
        <v>-2.3443753925630491</v>
      </c>
      <c r="I5386" s="13">
        <f t="shared" si="1405"/>
        <v>-2.3443753925630491</v>
      </c>
      <c r="J5386" s="24">
        <f t="shared" si="1406"/>
        <v>0.45713538243695107</v>
      </c>
      <c r="K5386" s="24">
        <f t="shared" si="1407"/>
        <v>0</v>
      </c>
      <c r="L5386" s="13"/>
      <c r="M5386" s="24"/>
      <c r="N5386" s="24">
        <f t="shared" si="1401"/>
        <v>0</v>
      </c>
      <c r="O5386" s="13"/>
      <c r="P5386" s="13"/>
    </row>
    <row r="5387" spans="1:16">
      <c r="A5387">
        <v>5386</v>
      </c>
      <c r="B5387" s="13">
        <v>8</v>
      </c>
      <c r="C5387" s="13">
        <v>13</v>
      </c>
      <c r="D5387" s="13">
        <v>9</v>
      </c>
      <c r="E5387" s="14">
        <f t="shared" si="1398"/>
        <v>225</v>
      </c>
      <c r="F5387" s="24">
        <f>'1 Solar Profile'!E5389*S$10</f>
        <v>2.8453871249999998</v>
      </c>
      <c r="G5387" s="24">
        <f>'2 Load Profile'!E5388</f>
        <v>0.43780265247363165</v>
      </c>
      <c r="H5387" s="24">
        <f t="shared" si="1404"/>
        <v>-2.4075844725263682</v>
      </c>
      <c r="I5387" s="13">
        <f t="shared" si="1405"/>
        <v>-2.4075844725263682</v>
      </c>
      <c r="J5387" s="24">
        <f t="shared" si="1406"/>
        <v>0.43780265247363159</v>
      </c>
      <c r="K5387" s="24">
        <f t="shared" si="1407"/>
        <v>0</v>
      </c>
      <c r="L5387" s="13"/>
      <c r="M5387" s="24"/>
      <c r="N5387" s="24">
        <f t="shared" si="1401"/>
        <v>0</v>
      </c>
      <c r="O5387" s="13"/>
      <c r="P5387" s="13"/>
    </row>
    <row r="5388" spans="1:16">
      <c r="A5388">
        <v>5387</v>
      </c>
      <c r="B5388" s="13">
        <v>8</v>
      </c>
      <c r="C5388" s="13">
        <v>13</v>
      </c>
      <c r="D5388" s="13">
        <v>10</v>
      </c>
      <c r="E5388" s="14">
        <f t="shared" si="1398"/>
        <v>225</v>
      </c>
      <c r="F5388" s="24">
        <f>'1 Solar Profile'!E5390*S$10</f>
        <v>3.9851941500000003</v>
      </c>
      <c r="G5388" s="24">
        <f>'2 Load Profile'!E5389</f>
        <v>0.4458651615733904</v>
      </c>
      <c r="H5388" s="24">
        <f t="shared" si="1404"/>
        <v>-3.5393289884266101</v>
      </c>
      <c r="I5388" s="13">
        <f t="shared" si="1405"/>
        <v>-3.5393289884266101</v>
      </c>
      <c r="J5388" s="24">
        <f t="shared" si="1406"/>
        <v>0.44586516157339018</v>
      </c>
      <c r="K5388" s="24">
        <f t="shared" si="1407"/>
        <v>0</v>
      </c>
      <c r="L5388" s="13"/>
      <c r="M5388" s="24"/>
      <c r="N5388" s="24">
        <f t="shared" si="1401"/>
        <v>0</v>
      </c>
      <c r="O5388" s="13"/>
      <c r="P5388" s="13"/>
    </row>
    <row r="5389" spans="1:16">
      <c r="A5389">
        <v>5388</v>
      </c>
      <c r="B5389" s="13">
        <v>8</v>
      </c>
      <c r="C5389" s="13">
        <v>13</v>
      </c>
      <c r="D5389" s="13">
        <v>11</v>
      </c>
      <c r="E5389" s="14">
        <f t="shared" si="1398"/>
        <v>225</v>
      </c>
      <c r="F5389" s="24">
        <f>'1 Solar Profile'!E5391*S$10</f>
        <v>3.2831284499999995</v>
      </c>
      <c r="G5389" s="24">
        <f>'2 Load Profile'!E5390</f>
        <v>0.45219384448302435</v>
      </c>
      <c r="H5389" s="24">
        <f t="shared" si="1404"/>
        <v>-2.8309346055169753</v>
      </c>
      <c r="I5389" s="13">
        <f t="shared" si="1405"/>
        <v>-2.8309346055169753</v>
      </c>
      <c r="J5389" s="24">
        <f t="shared" si="1406"/>
        <v>0.45219384448302424</v>
      </c>
      <c r="K5389" s="24">
        <f t="shared" si="1407"/>
        <v>0</v>
      </c>
      <c r="L5389" s="13"/>
      <c r="M5389" s="24"/>
      <c r="N5389" s="24">
        <f t="shared" si="1401"/>
        <v>0</v>
      </c>
      <c r="O5389" s="13"/>
      <c r="P5389" s="13"/>
    </row>
    <row r="5390" spans="1:16">
      <c r="A5390">
        <v>5389</v>
      </c>
      <c r="B5390" s="13">
        <v>8</v>
      </c>
      <c r="C5390" s="13">
        <v>13</v>
      </c>
      <c r="D5390" s="13">
        <v>12</v>
      </c>
      <c r="E5390" s="14">
        <f t="shared" si="1398"/>
        <v>225</v>
      </c>
      <c r="F5390" s="24">
        <f>'1 Solar Profile'!E5392*S$10</f>
        <v>3.1677156000000002</v>
      </c>
      <c r="G5390" s="24">
        <f>'2 Load Profile'!E5391</f>
        <v>0.4488461371226814</v>
      </c>
      <c r="H5390" s="24">
        <f t="shared" si="1404"/>
        <v>-2.7188694628773189</v>
      </c>
      <c r="I5390" s="13">
        <f t="shared" si="1405"/>
        <v>-2.7188694628773189</v>
      </c>
      <c r="J5390" s="24">
        <f t="shared" si="1406"/>
        <v>0.44884613712268129</v>
      </c>
      <c r="K5390" s="24">
        <f t="shared" si="1407"/>
        <v>0</v>
      </c>
      <c r="L5390" s="13"/>
      <c r="M5390" s="24"/>
      <c r="N5390" s="24">
        <f t="shared" si="1401"/>
        <v>0</v>
      </c>
      <c r="O5390" s="13"/>
      <c r="P5390" s="13"/>
    </row>
    <row r="5391" spans="1:16">
      <c r="A5391">
        <v>5390</v>
      </c>
      <c r="B5391" s="13">
        <v>8</v>
      </c>
      <c r="C5391" s="13">
        <v>13</v>
      </c>
      <c r="D5391" s="13">
        <v>13</v>
      </c>
      <c r="E5391" s="14">
        <f t="shared" si="1398"/>
        <v>225</v>
      </c>
      <c r="F5391" s="24">
        <f>'1 Solar Profile'!E5393*S$10</f>
        <v>4.15567215</v>
      </c>
      <c r="G5391" s="24">
        <f>'2 Load Profile'!E5392</f>
        <v>0.46025738754403694</v>
      </c>
      <c r="H5391" s="24">
        <f t="shared" si="1404"/>
        <v>-3.6954147624559632</v>
      </c>
      <c r="I5391" s="13">
        <f t="shared" si="1405"/>
        <v>-3.6954147624559632</v>
      </c>
      <c r="J5391" s="24">
        <f t="shared" si="1406"/>
        <v>0.46025738754403678</v>
      </c>
      <c r="K5391" s="24">
        <f t="shared" si="1407"/>
        <v>0</v>
      </c>
      <c r="L5391" s="13"/>
      <c r="M5391" s="24"/>
      <c r="N5391" s="24">
        <f t="shared" si="1401"/>
        <v>0</v>
      </c>
      <c r="O5391" s="13"/>
      <c r="P5391" s="13"/>
    </row>
    <row r="5392" spans="1:16">
      <c r="A5392">
        <v>5391</v>
      </c>
      <c r="B5392" s="13">
        <v>8</v>
      </c>
      <c r="C5392" s="13">
        <v>13</v>
      </c>
      <c r="D5392" s="13">
        <v>14</v>
      </c>
      <c r="E5392" s="14">
        <f t="shared" si="1398"/>
        <v>225</v>
      </c>
      <c r="F5392" s="24">
        <f>'1 Solar Profile'!E5394*S$10</f>
        <v>3.5571422250000002</v>
      </c>
      <c r="G5392" s="24">
        <f>'2 Load Profile'!E5393</f>
        <v>0.52197800981518949</v>
      </c>
      <c r="H5392" s="24">
        <f t="shared" si="1404"/>
        <v>-3.0351642151848108</v>
      </c>
      <c r="I5392" s="13">
        <f t="shared" si="1405"/>
        <v>-3.0351642151848108</v>
      </c>
      <c r="J5392" s="24">
        <f t="shared" si="1406"/>
        <v>0.52197800981518938</v>
      </c>
      <c r="K5392" s="24">
        <f t="shared" si="1407"/>
        <v>0</v>
      </c>
      <c r="L5392" s="13"/>
      <c r="M5392" s="24"/>
      <c r="N5392" s="24">
        <f t="shared" si="1401"/>
        <v>0</v>
      </c>
      <c r="O5392" s="13"/>
      <c r="P5392" s="13"/>
    </row>
    <row r="5393" spans="1:17">
      <c r="A5393">
        <v>5392</v>
      </c>
      <c r="B5393" s="13">
        <v>8</v>
      </c>
      <c r="C5393" s="13">
        <v>13</v>
      </c>
      <c r="D5393" s="13">
        <v>15</v>
      </c>
      <c r="E5393" s="14">
        <f t="shared" si="1398"/>
        <v>225</v>
      </c>
      <c r="F5393" s="24">
        <f>'1 Solar Profile'!E5395*S$10</f>
        <v>2.7393864749999999</v>
      </c>
      <c r="G5393" s="24">
        <f>'2 Load Profile'!E5394</f>
        <v>0.69491546117543423</v>
      </c>
      <c r="H5393" s="24">
        <f t="shared" si="1404"/>
        <v>-2.0444710138245656</v>
      </c>
      <c r="I5393" s="13">
        <f t="shared" si="1405"/>
        <v>-2.0444710138245656</v>
      </c>
      <c r="J5393" s="24">
        <f t="shared" si="1406"/>
        <v>0.69491546117543423</v>
      </c>
      <c r="K5393" s="24">
        <f t="shared" si="1407"/>
        <v>0</v>
      </c>
      <c r="L5393" s="13"/>
      <c r="M5393" s="24"/>
      <c r="N5393" s="24">
        <f t="shared" si="1401"/>
        <v>0</v>
      </c>
      <c r="O5393" s="13"/>
      <c r="P5393" s="13"/>
    </row>
    <row r="5394" spans="1:17">
      <c r="A5394">
        <v>5393</v>
      </c>
      <c r="B5394" s="13">
        <v>8</v>
      </c>
      <c r="C5394" s="13">
        <v>13</v>
      </c>
      <c r="D5394" s="13">
        <v>16</v>
      </c>
      <c r="E5394" s="14">
        <f t="shared" si="1398"/>
        <v>225</v>
      </c>
      <c r="F5394" s="24">
        <f>'1 Solar Profile'!E5396*S$10</f>
        <v>1.7038034999999998</v>
      </c>
      <c r="G5394" s="24">
        <f>'2 Load Profile'!E5395</f>
        <v>0.91579657919851543</v>
      </c>
      <c r="H5394" s="24">
        <f t="shared" si="1404"/>
        <v>-0.78800692080148438</v>
      </c>
      <c r="I5394" s="13">
        <f t="shared" si="1405"/>
        <v>-0.78800692080148438</v>
      </c>
      <c r="J5394" s="24">
        <f t="shared" si="1406"/>
        <v>0.91579657919851543</v>
      </c>
      <c r="K5394" s="24">
        <f t="shared" si="1407"/>
        <v>0</v>
      </c>
      <c r="L5394" s="13"/>
      <c r="M5394" s="24"/>
      <c r="N5394" s="24">
        <f t="shared" si="1401"/>
        <v>0</v>
      </c>
      <c r="O5394" s="13"/>
      <c r="P5394" s="13"/>
    </row>
    <row r="5395" spans="1:17">
      <c r="A5395">
        <v>5394</v>
      </c>
      <c r="B5395" s="13">
        <v>8</v>
      </c>
      <c r="C5395" s="13">
        <v>13</v>
      </c>
      <c r="D5395" s="13">
        <v>17</v>
      </c>
      <c r="E5395" s="14">
        <f t="shared" si="1398"/>
        <v>225</v>
      </c>
      <c r="F5395" s="24">
        <f>'1 Solar Profile'!E5397*S$10</f>
        <v>0.63293579999999994</v>
      </c>
      <c r="G5395" s="24">
        <f>'2 Load Profile'!E5396</f>
        <v>1.0370786442723956</v>
      </c>
      <c r="H5395" s="24">
        <f t="shared" si="1404"/>
        <v>0.40414284427239566</v>
      </c>
      <c r="I5395" s="13">
        <f t="shared" si="1405"/>
        <v>0</v>
      </c>
      <c r="J5395" s="24">
        <f t="shared" si="1406"/>
        <v>0.63293579999999994</v>
      </c>
      <c r="K5395" s="24">
        <f t="shared" si="1407"/>
        <v>0.40414284427239566</v>
      </c>
      <c r="L5395" s="13"/>
      <c r="M5395" s="24"/>
      <c r="N5395" s="24">
        <f t="shared" si="1401"/>
        <v>0</v>
      </c>
      <c r="O5395" s="13"/>
      <c r="P5395" s="13"/>
    </row>
    <row r="5396" spans="1:17">
      <c r="A5396">
        <v>5395</v>
      </c>
      <c r="B5396" s="13">
        <v>8</v>
      </c>
      <c r="C5396" s="13">
        <v>13</v>
      </c>
      <c r="D5396" s="13">
        <v>18</v>
      </c>
      <c r="E5396" s="14">
        <f t="shared" si="1398"/>
        <v>225</v>
      </c>
      <c r="F5396" s="24">
        <f>'1 Solar Profile'!E5398*S$10</f>
        <v>5.5200600000000002E-2</v>
      </c>
      <c r="G5396" s="24">
        <f>'2 Load Profile'!E5397</f>
        <v>1.0743115844281244</v>
      </c>
      <c r="H5396" s="24">
        <f t="shared" si="1404"/>
        <v>1.0191109844281243</v>
      </c>
      <c r="I5396" s="13">
        <f t="shared" si="1405"/>
        <v>0</v>
      </c>
      <c r="J5396" s="24">
        <f t="shared" si="1406"/>
        <v>5.5200600000000002E-2</v>
      </c>
      <c r="K5396" s="24">
        <f t="shared" si="1407"/>
        <v>1.0191109844281243</v>
      </c>
      <c r="L5396" s="13"/>
      <c r="M5396" s="24"/>
      <c r="N5396" s="24">
        <f t="shared" si="1401"/>
        <v>0</v>
      </c>
      <c r="O5396" s="13"/>
      <c r="P5396" s="13"/>
    </row>
    <row r="5397" spans="1:17">
      <c r="A5397">
        <v>5396</v>
      </c>
      <c r="B5397" s="13">
        <v>8</v>
      </c>
      <c r="C5397" s="13">
        <v>13</v>
      </c>
      <c r="D5397" s="13">
        <v>19</v>
      </c>
      <c r="E5397" s="14">
        <f t="shared" si="1398"/>
        <v>225</v>
      </c>
      <c r="F5397" s="24">
        <f>'1 Solar Profile'!E5399*S$10</f>
        <v>0</v>
      </c>
      <c r="G5397" s="24">
        <f>'2 Load Profile'!E5398</f>
        <v>1.2068130288823291</v>
      </c>
      <c r="H5397" s="24">
        <f t="shared" si="1404"/>
        <v>1.2068130288823291</v>
      </c>
      <c r="I5397" s="13">
        <f t="shared" si="1405"/>
        <v>0</v>
      </c>
      <c r="J5397" s="24">
        <f t="shared" si="1406"/>
        <v>0</v>
      </c>
      <c r="K5397" s="24">
        <f t="shared" si="1407"/>
        <v>1.2068130288823291</v>
      </c>
      <c r="L5397" s="13"/>
      <c r="M5397" s="24"/>
      <c r="N5397" s="24">
        <f t="shared" si="1401"/>
        <v>0</v>
      </c>
      <c r="O5397" s="13"/>
      <c r="P5397" s="13"/>
    </row>
    <row r="5398" spans="1:17">
      <c r="A5398">
        <v>5397</v>
      </c>
      <c r="B5398" s="13">
        <v>8</v>
      </c>
      <c r="C5398" s="13">
        <v>13</v>
      </c>
      <c r="D5398" s="13">
        <v>20</v>
      </c>
      <c r="E5398" s="14">
        <f t="shared" si="1398"/>
        <v>225</v>
      </c>
      <c r="F5398" s="24">
        <f>'1 Solar Profile'!E5400*S$10</f>
        <v>0</v>
      </c>
      <c r="G5398" s="24">
        <f>'2 Load Profile'!E5399</f>
        <v>1.2455576488825624</v>
      </c>
      <c r="H5398" s="24">
        <f t="shared" si="1404"/>
        <v>1.2455576488825624</v>
      </c>
      <c r="I5398" s="13">
        <f t="shared" si="1405"/>
        <v>0</v>
      </c>
      <c r="J5398" s="24">
        <f t="shared" si="1406"/>
        <v>0</v>
      </c>
      <c r="K5398" s="24">
        <f t="shared" si="1407"/>
        <v>1.2455576488825624</v>
      </c>
      <c r="L5398" s="13"/>
      <c r="M5398" s="24"/>
      <c r="N5398" s="24">
        <f t="shared" si="1401"/>
        <v>0</v>
      </c>
      <c r="O5398" s="24"/>
      <c r="P5398" s="24"/>
      <c r="Q5398" s="41"/>
    </row>
    <row r="5399" spans="1:17">
      <c r="A5399">
        <v>5398</v>
      </c>
      <c r="B5399" s="13">
        <v>8</v>
      </c>
      <c r="C5399" s="13">
        <v>13</v>
      </c>
      <c r="D5399" s="13">
        <v>21</v>
      </c>
      <c r="E5399" s="14">
        <f t="shared" si="1398"/>
        <v>225</v>
      </c>
      <c r="F5399" s="24">
        <f>'1 Solar Profile'!E5401*S$10</f>
        <v>0</v>
      </c>
      <c r="G5399" s="24">
        <f>'2 Load Profile'!E5400</f>
        <v>0.99550446568519169</v>
      </c>
      <c r="H5399" s="24">
        <f t="shared" si="1404"/>
        <v>0.99550446568519169</v>
      </c>
      <c r="I5399" s="13">
        <f t="shared" si="1405"/>
        <v>0</v>
      </c>
      <c r="J5399" s="24">
        <f t="shared" si="1406"/>
        <v>0</v>
      </c>
      <c r="K5399" s="24">
        <f t="shared" si="1407"/>
        <v>0.99550446568519169</v>
      </c>
      <c r="L5399" s="13"/>
      <c r="M5399" s="24"/>
      <c r="N5399" s="24">
        <f t="shared" si="1401"/>
        <v>0</v>
      </c>
      <c r="O5399" s="13"/>
      <c r="P5399" s="13"/>
    </row>
    <row r="5400" spans="1:17">
      <c r="A5400">
        <v>5399</v>
      </c>
      <c r="B5400" s="13">
        <v>8</v>
      </c>
      <c r="C5400" s="13">
        <v>13</v>
      </c>
      <c r="D5400" s="13">
        <v>22</v>
      </c>
      <c r="E5400" s="14">
        <f t="shared" ref="E5400:E5463" si="1412">IF(D5400&lt;D5399, E5399+1,E5399)</f>
        <v>225</v>
      </c>
      <c r="F5400" s="24">
        <f>'1 Solar Profile'!E5402*S$10</f>
        <v>0</v>
      </c>
      <c r="G5400" s="24">
        <f>'2 Load Profile'!E5401</f>
        <v>0.78097328330066351</v>
      </c>
      <c r="H5400" s="24">
        <f t="shared" si="1404"/>
        <v>0.78097328330066351</v>
      </c>
      <c r="I5400" s="13">
        <f t="shared" si="1405"/>
        <v>0</v>
      </c>
      <c r="J5400" s="24">
        <f t="shared" si="1406"/>
        <v>0</v>
      </c>
      <c r="K5400" s="24">
        <f t="shared" si="1407"/>
        <v>0.78097328330066351</v>
      </c>
      <c r="L5400" s="13"/>
      <c r="M5400" s="24"/>
      <c r="N5400" s="24">
        <f t="shared" si="1401"/>
        <v>0</v>
      </c>
      <c r="O5400" s="13"/>
      <c r="P5400" s="13"/>
    </row>
    <row r="5401" spans="1:17">
      <c r="A5401">
        <v>5400</v>
      </c>
      <c r="B5401" s="13">
        <v>8</v>
      </c>
      <c r="C5401" s="13">
        <v>13</v>
      </c>
      <c r="D5401" s="13">
        <v>23</v>
      </c>
      <c r="E5401" s="14">
        <f t="shared" si="1412"/>
        <v>225</v>
      </c>
      <c r="F5401" s="24">
        <f>'1 Solar Profile'!E5403*S$10</f>
        <v>0</v>
      </c>
      <c r="G5401" s="24">
        <f>'2 Load Profile'!E5402</f>
        <v>0.54525316418960912</v>
      </c>
      <c r="H5401" s="24">
        <f t="shared" si="1404"/>
        <v>0.54525316418960912</v>
      </c>
      <c r="I5401" s="13">
        <f t="shared" si="1405"/>
        <v>0</v>
      </c>
      <c r="J5401" s="24">
        <f t="shared" si="1406"/>
        <v>0</v>
      </c>
      <c r="K5401" s="24">
        <f t="shared" si="1407"/>
        <v>0.54525316418960912</v>
      </c>
      <c r="L5401" s="13">
        <f t="shared" ref="L5401" si="1413">SUM(I5378:I5401)</f>
        <v>-24.162313766422187</v>
      </c>
      <c r="M5401" s="24">
        <f t="shared" ref="M5401" si="1414">SUMIF(H5378:H5401,"&gt;0",H5378:H5401)</f>
        <v>8.6938553666545317</v>
      </c>
      <c r="N5401" s="24">
        <f t="shared" si="1401"/>
        <v>-15.468458399767655</v>
      </c>
      <c r="O5401" s="13">
        <f t="shared" ref="O5401" si="1415">IF(M5401&gt;(L5401*-1),(M5401+L5401)*S$12,0)</f>
        <v>0</v>
      </c>
      <c r="P5401" s="13">
        <f t="shared" ref="P5401" si="1416">IF(M5401&lt;(L5401*-1),(M5401+L5401)*S$14,0)</f>
        <v>-0.40914072467385448</v>
      </c>
    </row>
    <row r="5402" spans="1:17">
      <c r="A5402">
        <v>5401</v>
      </c>
      <c r="B5402" s="13">
        <v>8</v>
      </c>
      <c r="C5402" s="13">
        <v>14</v>
      </c>
      <c r="D5402" s="13">
        <v>0</v>
      </c>
      <c r="E5402" s="14">
        <f t="shared" si="1412"/>
        <v>226</v>
      </c>
      <c r="F5402" s="24">
        <f>'1 Solar Profile'!E5404*S$10</f>
        <v>0</v>
      </c>
      <c r="G5402" s="24">
        <f>'2 Load Profile'!E5403</f>
        <v>0.44920979278411854</v>
      </c>
      <c r="H5402" s="24">
        <f t="shared" si="1404"/>
        <v>0.44920979278411854</v>
      </c>
      <c r="I5402" s="13">
        <f t="shared" si="1405"/>
        <v>0</v>
      </c>
      <c r="J5402" s="24">
        <f t="shared" si="1406"/>
        <v>0</v>
      </c>
      <c r="K5402" s="24">
        <f t="shared" si="1407"/>
        <v>0.44920979278411854</v>
      </c>
      <c r="L5402" s="13"/>
      <c r="M5402" s="24"/>
      <c r="N5402" s="24">
        <f t="shared" si="1401"/>
        <v>0</v>
      </c>
      <c r="O5402" s="13"/>
      <c r="P5402" s="13"/>
    </row>
    <row r="5403" spans="1:17">
      <c r="A5403">
        <v>5402</v>
      </c>
      <c r="B5403" s="13">
        <v>8</v>
      </c>
      <c r="C5403" s="13">
        <v>14</v>
      </c>
      <c r="D5403" s="13">
        <v>1</v>
      </c>
      <c r="E5403" s="14">
        <f t="shared" si="1412"/>
        <v>226</v>
      </c>
      <c r="F5403" s="24">
        <f>'1 Solar Profile'!E5405*S$10</f>
        <v>0</v>
      </c>
      <c r="G5403" s="24">
        <f>'2 Load Profile'!E5404</f>
        <v>0.40718610206926448</v>
      </c>
      <c r="H5403" s="24">
        <f t="shared" si="1404"/>
        <v>0.40718610206926448</v>
      </c>
      <c r="I5403" s="13">
        <f t="shared" si="1405"/>
        <v>0</v>
      </c>
      <c r="J5403" s="24">
        <f t="shared" si="1406"/>
        <v>0</v>
      </c>
      <c r="K5403" s="24">
        <f t="shared" si="1407"/>
        <v>0.40718610206926448</v>
      </c>
      <c r="L5403" s="13"/>
      <c r="M5403" s="24"/>
      <c r="N5403" s="24">
        <f t="shared" si="1401"/>
        <v>0</v>
      </c>
      <c r="O5403" s="13"/>
      <c r="P5403" s="13"/>
    </row>
    <row r="5404" spans="1:17">
      <c r="A5404">
        <v>5403</v>
      </c>
      <c r="B5404" s="13">
        <v>8</v>
      </c>
      <c r="C5404" s="13">
        <v>14</v>
      </c>
      <c r="D5404" s="13">
        <v>2</v>
      </c>
      <c r="E5404" s="14">
        <f t="shared" si="1412"/>
        <v>226</v>
      </c>
      <c r="F5404" s="24">
        <f>'1 Solar Profile'!E5406*S$10</f>
        <v>0</v>
      </c>
      <c r="G5404" s="24">
        <f>'2 Load Profile'!E5405</f>
        <v>0.40195531782018779</v>
      </c>
      <c r="H5404" s="24">
        <f t="shared" si="1404"/>
        <v>0.40195531782018779</v>
      </c>
      <c r="I5404" s="13">
        <f t="shared" si="1405"/>
        <v>0</v>
      </c>
      <c r="J5404" s="24">
        <f t="shared" si="1406"/>
        <v>0</v>
      </c>
      <c r="K5404" s="24">
        <f t="shared" si="1407"/>
        <v>0.40195531782018779</v>
      </c>
      <c r="L5404" s="13"/>
      <c r="M5404" s="24"/>
      <c r="N5404" s="24">
        <f t="shared" si="1401"/>
        <v>0</v>
      </c>
      <c r="O5404" s="13"/>
      <c r="P5404" s="13"/>
    </row>
    <row r="5405" spans="1:17">
      <c r="A5405">
        <v>5404</v>
      </c>
      <c r="B5405" s="13">
        <v>8</v>
      </c>
      <c r="C5405" s="13">
        <v>14</v>
      </c>
      <c r="D5405" s="13">
        <v>3</v>
      </c>
      <c r="E5405" s="14">
        <f t="shared" si="1412"/>
        <v>226</v>
      </c>
      <c r="F5405" s="24">
        <f>'1 Solar Profile'!E5407*S$10</f>
        <v>0</v>
      </c>
      <c r="G5405" s="24">
        <f>'2 Load Profile'!E5406</f>
        <v>0.39531863853225718</v>
      </c>
      <c r="H5405" s="24">
        <f t="shared" si="1404"/>
        <v>0.39531863853225718</v>
      </c>
      <c r="I5405" s="13">
        <f t="shared" si="1405"/>
        <v>0</v>
      </c>
      <c r="J5405" s="24">
        <f t="shared" si="1406"/>
        <v>0</v>
      </c>
      <c r="K5405" s="24">
        <f t="shared" si="1407"/>
        <v>0.39531863853225718</v>
      </c>
      <c r="L5405" s="13"/>
      <c r="M5405" s="24"/>
      <c r="N5405" s="24">
        <f t="shared" si="1401"/>
        <v>0</v>
      </c>
      <c r="O5405" s="13"/>
      <c r="P5405" s="13"/>
    </row>
    <row r="5406" spans="1:17">
      <c r="A5406">
        <v>5405</v>
      </c>
      <c r="B5406" s="13">
        <v>8</v>
      </c>
      <c r="C5406" s="13">
        <v>14</v>
      </c>
      <c r="D5406" s="13">
        <v>4</v>
      </c>
      <c r="E5406" s="14">
        <f t="shared" si="1412"/>
        <v>226</v>
      </c>
      <c r="F5406" s="24">
        <f>'1 Solar Profile'!E5408*S$10</f>
        <v>0</v>
      </c>
      <c r="G5406" s="24">
        <f>'2 Load Profile'!E5407</f>
        <v>0.43270121172248976</v>
      </c>
      <c r="H5406" s="24">
        <f t="shared" si="1404"/>
        <v>0.43270121172248976</v>
      </c>
      <c r="I5406" s="13">
        <f t="shared" si="1405"/>
        <v>0</v>
      </c>
      <c r="J5406" s="24">
        <f t="shared" si="1406"/>
        <v>0</v>
      </c>
      <c r="K5406" s="24">
        <f t="shared" si="1407"/>
        <v>0.43270121172248976</v>
      </c>
      <c r="L5406" s="13"/>
      <c r="M5406" s="24"/>
      <c r="N5406" s="24">
        <f t="shared" si="1401"/>
        <v>0</v>
      </c>
      <c r="O5406" s="13"/>
      <c r="P5406" s="13"/>
    </row>
    <row r="5407" spans="1:17">
      <c r="A5407">
        <v>5406</v>
      </c>
      <c r="B5407" s="13">
        <v>8</v>
      </c>
      <c r="C5407" s="13">
        <v>14</v>
      </c>
      <c r="D5407" s="13">
        <v>5</v>
      </c>
      <c r="E5407" s="14">
        <f t="shared" si="1412"/>
        <v>226</v>
      </c>
      <c r="F5407" s="24">
        <f>'1 Solar Profile'!E5409*S$10</f>
        <v>0.12327524999999999</v>
      </c>
      <c r="G5407" s="24">
        <f>'2 Load Profile'!E5408</f>
        <v>0.54066330908533844</v>
      </c>
      <c r="H5407" s="24">
        <f t="shared" si="1404"/>
        <v>0.41738805908533844</v>
      </c>
      <c r="I5407" s="13">
        <f t="shared" si="1405"/>
        <v>0</v>
      </c>
      <c r="J5407" s="24">
        <f t="shared" si="1406"/>
        <v>0.12327524999999999</v>
      </c>
      <c r="K5407" s="24">
        <f t="shared" si="1407"/>
        <v>0.41738805908533844</v>
      </c>
      <c r="L5407" s="13"/>
      <c r="M5407" s="24"/>
      <c r="N5407" s="24">
        <f t="shared" si="1401"/>
        <v>0</v>
      </c>
      <c r="O5407" s="13"/>
      <c r="P5407" s="13"/>
    </row>
    <row r="5408" spans="1:17">
      <c r="A5408">
        <v>5407</v>
      </c>
      <c r="B5408" s="13">
        <v>8</v>
      </c>
      <c r="C5408" s="13">
        <v>14</v>
      </c>
      <c r="D5408" s="13">
        <v>6</v>
      </c>
      <c r="E5408" s="14">
        <f t="shared" si="1412"/>
        <v>226</v>
      </c>
      <c r="F5408" s="24">
        <f>'1 Solar Profile'!E5410*S$10</f>
        <v>0.84394327499999999</v>
      </c>
      <c r="G5408" s="24">
        <f>'2 Load Profile'!E5409</f>
        <v>0.69027398980629484</v>
      </c>
      <c r="H5408" s="24">
        <f t="shared" si="1404"/>
        <v>-0.15366928519370515</v>
      </c>
      <c r="I5408" s="13">
        <f t="shared" si="1405"/>
        <v>-0.15366928519370515</v>
      </c>
      <c r="J5408" s="24">
        <f t="shared" si="1406"/>
        <v>0.69027398980629484</v>
      </c>
      <c r="K5408" s="24">
        <f t="shared" si="1407"/>
        <v>0</v>
      </c>
      <c r="L5408" s="13"/>
      <c r="M5408" s="24"/>
      <c r="N5408" s="24">
        <f t="shared" si="1401"/>
        <v>0</v>
      </c>
      <c r="O5408" s="13"/>
      <c r="P5408" s="13"/>
    </row>
    <row r="5409" spans="1:16">
      <c r="A5409">
        <v>5408</v>
      </c>
      <c r="B5409" s="13">
        <v>8</v>
      </c>
      <c r="C5409" s="13">
        <v>14</v>
      </c>
      <c r="D5409" s="13">
        <v>7</v>
      </c>
      <c r="E5409" s="14">
        <f t="shared" si="1412"/>
        <v>226</v>
      </c>
      <c r="F5409" s="24">
        <f>'1 Solar Profile'!E5411*S$10</f>
        <v>1.9072777500000002</v>
      </c>
      <c r="G5409" s="24">
        <f>'2 Load Profile'!E5410</f>
        <v>0.58185362794866669</v>
      </c>
      <c r="H5409" s="24">
        <f t="shared" si="1404"/>
        <v>-1.3254241220513334</v>
      </c>
      <c r="I5409" s="13">
        <f t="shared" si="1405"/>
        <v>-1.3254241220513334</v>
      </c>
      <c r="J5409" s="24">
        <f t="shared" si="1406"/>
        <v>0.5818536279486668</v>
      </c>
      <c r="K5409" s="24">
        <f t="shared" si="1407"/>
        <v>0</v>
      </c>
      <c r="L5409" s="13"/>
      <c r="M5409" s="24"/>
      <c r="N5409" s="24">
        <f t="shared" si="1401"/>
        <v>0</v>
      </c>
      <c r="O5409" s="13"/>
      <c r="P5409" s="13"/>
    </row>
    <row r="5410" spans="1:16">
      <c r="A5410">
        <v>5409</v>
      </c>
      <c r="B5410" s="13">
        <v>8</v>
      </c>
      <c r="C5410" s="13">
        <v>14</v>
      </c>
      <c r="D5410" s="13">
        <v>8</v>
      </c>
      <c r="E5410" s="14">
        <f t="shared" si="1412"/>
        <v>226</v>
      </c>
      <c r="F5410" s="24">
        <f>'1 Solar Profile'!E5412*S$10</f>
        <v>2.8680497999999996</v>
      </c>
      <c r="G5410" s="24">
        <f>'2 Load Profile'!E5411</f>
        <v>0.4571353824369509</v>
      </c>
      <c r="H5410" s="24">
        <f t="shared" si="1404"/>
        <v>-2.4109144175630486</v>
      </c>
      <c r="I5410" s="13">
        <f t="shared" si="1405"/>
        <v>-2.4109144175630486</v>
      </c>
      <c r="J5410" s="24">
        <f t="shared" si="1406"/>
        <v>0.45713538243695107</v>
      </c>
      <c r="K5410" s="24">
        <f t="shared" si="1407"/>
        <v>0</v>
      </c>
      <c r="L5410" s="13"/>
      <c r="M5410" s="24"/>
      <c r="N5410" s="24">
        <f t="shared" si="1401"/>
        <v>0</v>
      </c>
      <c r="O5410" s="13"/>
      <c r="P5410" s="13"/>
    </row>
    <row r="5411" spans="1:16">
      <c r="A5411">
        <v>5410</v>
      </c>
      <c r="B5411" s="13">
        <v>8</v>
      </c>
      <c r="C5411" s="13">
        <v>14</v>
      </c>
      <c r="D5411" s="13">
        <v>9</v>
      </c>
      <c r="E5411" s="14">
        <f t="shared" si="1412"/>
        <v>226</v>
      </c>
      <c r="F5411" s="24">
        <f>'1 Solar Profile'!E5413*S$10</f>
        <v>3.6026990999999997</v>
      </c>
      <c r="G5411" s="24">
        <f>'2 Load Profile'!E5412</f>
        <v>0.43780265247363165</v>
      </c>
      <c r="H5411" s="24">
        <f t="shared" si="1404"/>
        <v>-3.1648964475263681</v>
      </c>
      <c r="I5411" s="13">
        <f t="shared" si="1405"/>
        <v>-3.1648964475263681</v>
      </c>
      <c r="J5411" s="24">
        <f t="shared" si="1406"/>
        <v>0.43780265247363159</v>
      </c>
      <c r="K5411" s="24">
        <f t="shared" si="1407"/>
        <v>0</v>
      </c>
      <c r="L5411" s="13"/>
      <c r="M5411" s="24"/>
      <c r="N5411" s="24">
        <f t="shared" si="1401"/>
        <v>0</v>
      </c>
      <c r="O5411" s="13"/>
      <c r="P5411" s="13"/>
    </row>
    <row r="5412" spans="1:16">
      <c r="A5412">
        <v>5411</v>
      </c>
      <c r="B5412" s="13">
        <v>8</v>
      </c>
      <c r="C5412" s="13">
        <v>14</v>
      </c>
      <c r="D5412" s="13">
        <v>10</v>
      </c>
      <c r="E5412" s="14">
        <f t="shared" si="1412"/>
        <v>226</v>
      </c>
      <c r="F5412" s="24">
        <f>'1 Solar Profile'!E5414*S$10</f>
        <v>4.0972553999999999</v>
      </c>
      <c r="G5412" s="24">
        <f>'2 Load Profile'!E5413</f>
        <v>0.4458651615733904</v>
      </c>
      <c r="H5412" s="24">
        <f t="shared" si="1404"/>
        <v>-3.6513902384266093</v>
      </c>
      <c r="I5412" s="13">
        <f t="shared" si="1405"/>
        <v>-3.6513902384266093</v>
      </c>
      <c r="J5412" s="24">
        <f t="shared" si="1406"/>
        <v>0.44586516157339062</v>
      </c>
      <c r="K5412" s="24">
        <f t="shared" si="1407"/>
        <v>0</v>
      </c>
      <c r="L5412" s="13"/>
      <c r="M5412" s="24"/>
      <c r="N5412" s="24">
        <f t="shared" si="1401"/>
        <v>0</v>
      </c>
      <c r="O5412" s="13"/>
      <c r="P5412" s="13"/>
    </row>
    <row r="5413" spans="1:16">
      <c r="A5413">
        <v>5412</v>
      </c>
      <c r="B5413" s="13">
        <v>8</v>
      </c>
      <c r="C5413" s="13">
        <v>14</v>
      </c>
      <c r="D5413" s="13">
        <v>11</v>
      </c>
      <c r="E5413" s="14">
        <f t="shared" si="1412"/>
        <v>226</v>
      </c>
      <c r="F5413" s="24">
        <f>'1 Solar Profile'!E5415*S$10</f>
        <v>3.0669770249999999</v>
      </c>
      <c r="G5413" s="24">
        <f>'2 Load Profile'!E5414</f>
        <v>0.45219384448302435</v>
      </c>
      <c r="H5413" s="24">
        <f t="shared" si="1404"/>
        <v>-2.6147831805169757</v>
      </c>
      <c r="I5413" s="13">
        <f t="shared" si="1405"/>
        <v>-2.6147831805169757</v>
      </c>
      <c r="J5413" s="24">
        <f t="shared" si="1406"/>
        <v>0.45219384448302424</v>
      </c>
      <c r="K5413" s="24">
        <f t="shared" si="1407"/>
        <v>0</v>
      </c>
      <c r="L5413" s="13"/>
      <c r="M5413" s="24"/>
      <c r="N5413" s="24">
        <f t="shared" si="1401"/>
        <v>0</v>
      </c>
      <c r="O5413" s="13"/>
      <c r="P5413" s="13"/>
    </row>
    <row r="5414" spans="1:16">
      <c r="A5414">
        <v>5413</v>
      </c>
      <c r="B5414" s="13">
        <v>8</v>
      </c>
      <c r="C5414" s="13">
        <v>14</v>
      </c>
      <c r="D5414" s="13">
        <v>12</v>
      </c>
      <c r="E5414" s="14">
        <f t="shared" si="1412"/>
        <v>226</v>
      </c>
      <c r="F5414" s="24">
        <f>'1 Solar Profile'!E5416*S$10</f>
        <v>4.2804137249999998</v>
      </c>
      <c r="G5414" s="24">
        <f>'2 Load Profile'!E5415</f>
        <v>0.4488461371226814</v>
      </c>
      <c r="H5414" s="24">
        <f t="shared" si="1404"/>
        <v>-3.8315675878773185</v>
      </c>
      <c r="I5414" s="13">
        <f t="shared" si="1405"/>
        <v>-3.8315675878773185</v>
      </c>
      <c r="J5414" s="24">
        <f t="shared" si="1406"/>
        <v>0.44884613712268129</v>
      </c>
      <c r="K5414" s="24">
        <f t="shared" si="1407"/>
        <v>0</v>
      </c>
      <c r="L5414" s="13"/>
      <c r="M5414" s="24"/>
      <c r="N5414" s="24">
        <f t="shared" si="1401"/>
        <v>0</v>
      </c>
      <c r="O5414" s="13"/>
      <c r="P5414" s="13"/>
    </row>
    <row r="5415" spans="1:16">
      <c r="A5415">
        <v>5414</v>
      </c>
      <c r="B5415" s="13">
        <v>8</v>
      </c>
      <c r="C5415" s="13">
        <v>14</v>
      </c>
      <c r="D5415" s="13">
        <v>13</v>
      </c>
      <c r="E5415" s="14">
        <f t="shared" si="1412"/>
        <v>226</v>
      </c>
      <c r="F5415" s="24">
        <f>'1 Solar Profile'!E5417*S$10</f>
        <v>3.9629205000000001</v>
      </c>
      <c r="G5415" s="24">
        <f>'2 Load Profile'!E5416</f>
        <v>0.46025738754403694</v>
      </c>
      <c r="H5415" s="24">
        <f t="shared" si="1404"/>
        <v>-3.5026631124559633</v>
      </c>
      <c r="I5415" s="13">
        <f t="shared" si="1405"/>
        <v>-3.5026631124559633</v>
      </c>
      <c r="J5415" s="24">
        <f t="shared" si="1406"/>
        <v>0.46025738754403678</v>
      </c>
      <c r="K5415" s="24">
        <f t="shared" si="1407"/>
        <v>0</v>
      </c>
      <c r="L5415" s="13"/>
      <c r="M5415" s="24"/>
      <c r="N5415" s="24">
        <f t="shared" si="1401"/>
        <v>0</v>
      </c>
      <c r="O5415" s="13"/>
      <c r="P5415" s="13"/>
    </row>
    <row r="5416" spans="1:16">
      <c r="A5416">
        <v>5415</v>
      </c>
      <c r="B5416" s="13">
        <v>8</v>
      </c>
      <c r="C5416" s="13">
        <v>14</v>
      </c>
      <c r="D5416" s="13">
        <v>14</v>
      </c>
      <c r="E5416" s="14">
        <f t="shared" si="1412"/>
        <v>226</v>
      </c>
      <c r="F5416" s="24">
        <f>'1 Solar Profile'!E5418*S$10</f>
        <v>3.4227915750000002</v>
      </c>
      <c r="G5416" s="24">
        <f>'2 Load Profile'!E5417</f>
        <v>0.49054575221289559</v>
      </c>
      <c r="H5416" s="24">
        <f t="shared" si="1404"/>
        <v>-2.9322458227871047</v>
      </c>
      <c r="I5416" s="13">
        <f t="shared" si="1405"/>
        <v>-2.9322458227871047</v>
      </c>
      <c r="J5416" s="24">
        <f t="shared" si="1406"/>
        <v>0.49054575221289554</v>
      </c>
      <c r="K5416" s="24">
        <f t="shared" si="1407"/>
        <v>0</v>
      </c>
      <c r="L5416" s="13"/>
      <c r="M5416" s="24"/>
      <c r="N5416" s="24">
        <f t="shared" si="1401"/>
        <v>0</v>
      </c>
      <c r="O5416" s="13"/>
      <c r="P5416" s="13"/>
    </row>
    <row r="5417" spans="1:16">
      <c r="A5417">
        <v>5416</v>
      </c>
      <c r="B5417" s="13">
        <v>8</v>
      </c>
      <c r="C5417" s="13">
        <v>14</v>
      </c>
      <c r="D5417" s="13">
        <v>15</v>
      </c>
      <c r="E5417" s="14">
        <f t="shared" si="1412"/>
        <v>226</v>
      </c>
      <c r="F5417" s="24">
        <f>'1 Solar Profile'!E5419*S$10</f>
        <v>2.611121625</v>
      </c>
      <c r="G5417" s="24">
        <f>'2 Load Profile'!E5418</f>
        <v>0.59038988890417243</v>
      </c>
      <c r="H5417" s="24">
        <f t="shared" si="1404"/>
        <v>-2.0207317360958275</v>
      </c>
      <c r="I5417" s="13">
        <f t="shared" si="1405"/>
        <v>-2.0207317360958275</v>
      </c>
      <c r="J5417" s="24">
        <f t="shared" si="1406"/>
        <v>0.59038988890417254</v>
      </c>
      <c r="K5417" s="24">
        <f t="shared" si="1407"/>
        <v>0</v>
      </c>
      <c r="L5417" s="13"/>
      <c r="M5417" s="24"/>
      <c r="N5417" s="24">
        <f t="shared" ref="N5417:N5480" si="1417">M5417+L5417</f>
        <v>0</v>
      </c>
      <c r="O5417" s="13"/>
      <c r="P5417" s="13"/>
    </row>
    <row r="5418" spans="1:16">
      <c r="A5418">
        <v>5417</v>
      </c>
      <c r="B5418" s="13">
        <v>8</v>
      </c>
      <c r="C5418" s="13">
        <v>14</v>
      </c>
      <c r="D5418" s="13">
        <v>16</v>
      </c>
      <c r="E5418" s="14">
        <f t="shared" si="1412"/>
        <v>226</v>
      </c>
      <c r="F5418" s="24">
        <f>'1 Solar Profile'!E5420*S$10</f>
        <v>1.6128047249999999</v>
      </c>
      <c r="G5418" s="24">
        <f>'2 Load Profile'!E5419</f>
        <v>0.85100621051973813</v>
      </c>
      <c r="H5418" s="24">
        <f t="shared" si="1404"/>
        <v>-0.76179851448026181</v>
      </c>
      <c r="I5418" s="13">
        <f t="shared" si="1405"/>
        <v>-0.76179851448026181</v>
      </c>
      <c r="J5418" s="24">
        <f t="shared" si="1406"/>
        <v>0.85100621051973813</v>
      </c>
      <c r="K5418" s="24">
        <f t="shared" si="1407"/>
        <v>0</v>
      </c>
      <c r="L5418" s="13"/>
      <c r="M5418" s="24"/>
      <c r="N5418" s="24">
        <f t="shared" si="1417"/>
        <v>0</v>
      </c>
      <c r="O5418" s="13"/>
      <c r="P5418" s="13"/>
    </row>
    <row r="5419" spans="1:16">
      <c r="A5419">
        <v>5418</v>
      </c>
      <c r="B5419" s="13">
        <v>8</v>
      </c>
      <c r="C5419" s="13">
        <v>14</v>
      </c>
      <c r="D5419" s="13">
        <v>17</v>
      </c>
      <c r="E5419" s="14">
        <f t="shared" si="1412"/>
        <v>226</v>
      </c>
      <c r="F5419" s="24">
        <f>'1 Solar Profile'!E5421*S$10</f>
        <v>0.60028447499999993</v>
      </c>
      <c r="G5419" s="24">
        <f>'2 Load Profile'!E5420</f>
        <v>1.0140553389634204</v>
      </c>
      <c r="H5419" s="24">
        <f t="shared" si="1404"/>
        <v>0.41377086396342044</v>
      </c>
      <c r="I5419" s="13">
        <f t="shared" si="1405"/>
        <v>0</v>
      </c>
      <c r="J5419" s="24">
        <f t="shared" si="1406"/>
        <v>0.60028447499999993</v>
      </c>
      <c r="K5419" s="24">
        <f t="shared" si="1407"/>
        <v>0.41377086396342044</v>
      </c>
      <c r="L5419" s="13"/>
      <c r="M5419" s="24"/>
      <c r="N5419" s="24">
        <f t="shared" si="1417"/>
        <v>0</v>
      </c>
      <c r="O5419" s="13"/>
      <c r="P5419" s="13"/>
    </row>
    <row r="5420" spans="1:16">
      <c r="A5420">
        <v>5419</v>
      </c>
      <c r="B5420" s="13">
        <v>8</v>
      </c>
      <c r="C5420" s="13">
        <v>14</v>
      </c>
      <c r="D5420" s="13">
        <v>18</v>
      </c>
      <c r="E5420" s="14">
        <f t="shared" si="1412"/>
        <v>226</v>
      </c>
      <c r="F5420" s="24">
        <f>'1 Solar Profile'!E5422*S$10</f>
        <v>3.8532375000000001E-2</v>
      </c>
      <c r="G5420" s="24">
        <f>'2 Load Profile'!E5421</f>
        <v>1.0847108597477326</v>
      </c>
      <c r="H5420" s="24">
        <f t="shared" si="1404"/>
        <v>1.0461784847477327</v>
      </c>
      <c r="I5420" s="13">
        <f t="shared" si="1405"/>
        <v>0</v>
      </c>
      <c r="J5420" s="24">
        <f t="shared" si="1406"/>
        <v>3.8532375000000001E-2</v>
      </c>
      <c r="K5420" s="24">
        <f t="shared" si="1407"/>
        <v>1.0461784847477327</v>
      </c>
      <c r="L5420" s="13"/>
      <c r="M5420" s="24"/>
      <c r="N5420" s="24">
        <f t="shared" si="1417"/>
        <v>0</v>
      </c>
      <c r="O5420" s="13"/>
      <c r="P5420" s="13"/>
    </row>
    <row r="5421" spans="1:16">
      <c r="A5421">
        <v>5420</v>
      </c>
      <c r="B5421" s="13">
        <v>8</v>
      </c>
      <c r="C5421" s="13">
        <v>14</v>
      </c>
      <c r="D5421" s="13">
        <v>19</v>
      </c>
      <c r="E5421" s="14">
        <f t="shared" si="1412"/>
        <v>226</v>
      </c>
      <c r="F5421" s="24">
        <f>'1 Solar Profile'!E5423*S$10</f>
        <v>0</v>
      </c>
      <c r="G5421" s="24">
        <f>'2 Load Profile'!E5422</f>
        <v>1.224757817050468</v>
      </c>
      <c r="H5421" s="24">
        <f t="shared" si="1404"/>
        <v>1.224757817050468</v>
      </c>
      <c r="I5421" s="13">
        <f t="shared" si="1405"/>
        <v>0</v>
      </c>
      <c r="J5421" s="24">
        <f t="shared" si="1406"/>
        <v>0</v>
      </c>
      <c r="K5421" s="24">
        <f t="shared" si="1407"/>
        <v>1.224757817050468</v>
      </c>
      <c r="L5421" s="13"/>
      <c r="M5421" s="24"/>
      <c r="N5421" s="24">
        <f t="shared" si="1417"/>
        <v>0</v>
      </c>
      <c r="O5421" s="13"/>
      <c r="P5421" s="13"/>
    </row>
    <row r="5422" spans="1:16">
      <c r="A5422">
        <v>5421</v>
      </c>
      <c r="B5422" s="13">
        <v>8</v>
      </c>
      <c r="C5422" s="13">
        <v>14</v>
      </c>
      <c r="D5422" s="13">
        <v>20</v>
      </c>
      <c r="E5422" s="14">
        <f t="shared" si="1412"/>
        <v>226</v>
      </c>
      <c r="F5422" s="24">
        <f>'1 Solar Profile'!E5424*S$10</f>
        <v>0</v>
      </c>
      <c r="G5422" s="24">
        <f>'2 Load Profile'!E5423</f>
        <v>1.2758471173625019</v>
      </c>
      <c r="H5422" s="24">
        <f t="shared" si="1404"/>
        <v>1.2758471173625019</v>
      </c>
      <c r="I5422" s="13">
        <f t="shared" si="1405"/>
        <v>0</v>
      </c>
      <c r="J5422" s="24">
        <f t="shared" si="1406"/>
        <v>0</v>
      </c>
      <c r="K5422" s="24">
        <f t="shared" si="1407"/>
        <v>1.2758471173625019</v>
      </c>
      <c r="L5422" s="13"/>
      <c r="M5422" s="24"/>
      <c r="N5422" s="24">
        <f t="shared" si="1417"/>
        <v>0</v>
      </c>
      <c r="O5422" s="24"/>
      <c r="P5422" s="24"/>
    </row>
    <row r="5423" spans="1:16">
      <c r="A5423">
        <v>5422</v>
      </c>
      <c r="B5423" s="13">
        <v>8</v>
      </c>
      <c r="C5423" s="13">
        <v>14</v>
      </c>
      <c r="D5423" s="13">
        <v>21</v>
      </c>
      <c r="E5423" s="14">
        <f t="shared" si="1412"/>
        <v>226</v>
      </c>
      <c r="F5423" s="24">
        <f>'1 Solar Profile'!E5425*S$10</f>
        <v>0</v>
      </c>
      <c r="G5423" s="24">
        <f>'2 Load Profile'!E5424</f>
        <v>0.99550446568519169</v>
      </c>
      <c r="H5423" s="24">
        <f t="shared" si="1404"/>
        <v>0.99550446568519169</v>
      </c>
      <c r="I5423" s="13">
        <f t="shared" si="1405"/>
        <v>0</v>
      </c>
      <c r="J5423" s="24">
        <f t="shared" si="1406"/>
        <v>0</v>
      </c>
      <c r="K5423" s="24">
        <f t="shared" si="1407"/>
        <v>0.99550446568519169</v>
      </c>
      <c r="L5423" s="13"/>
      <c r="M5423" s="24"/>
      <c r="N5423" s="24">
        <f t="shared" si="1417"/>
        <v>0</v>
      </c>
      <c r="O5423" s="13"/>
      <c r="P5423" s="13"/>
    </row>
    <row r="5424" spans="1:16">
      <c r="A5424">
        <v>5423</v>
      </c>
      <c r="B5424" s="13">
        <v>8</v>
      </c>
      <c r="C5424" s="13">
        <v>14</v>
      </c>
      <c r="D5424" s="13">
        <v>22</v>
      </c>
      <c r="E5424" s="14">
        <f t="shared" si="1412"/>
        <v>226</v>
      </c>
      <c r="F5424" s="24">
        <f>'1 Solar Profile'!E5426*S$10</f>
        <v>0</v>
      </c>
      <c r="G5424" s="24">
        <f>'2 Load Profile'!E5425</f>
        <v>0.78097328330066351</v>
      </c>
      <c r="H5424" s="24">
        <f t="shared" si="1404"/>
        <v>0.78097328330066351</v>
      </c>
      <c r="I5424" s="13">
        <f t="shared" si="1405"/>
        <v>0</v>
      </c>
      <c r="J5424" s="24">
        <f t="shared" si="1406"/>
        <v>0</v>
      </c>
      <c r="K5424" s="24">
        <f t="shared" si="1407"/>
        <v>0.78097328330066351</v>
      </c>
      <c r="L5424" s="13"/>
      <c r="M5424" s="24"/>
      <c r="N5424" s="24">
        <f t="shared" si="1417"/>
        <v>0</v>
      </c>
      <c r="O5424" s="13"/>
      <c r="P5424" s="13"/>
    </row>
    <row r="5425" spans="1:16">
      <c r="A5425">
        <v>5424</v>
      </c>
      <c r="B5425" s="13">
        <v>8</v>
      </c>
      <c r="C5425" s="13">
        <v>14</v>
      </c>
      <c r="D5425" s="13">
        <v>23</v>
      </c>
      <c r="E5425" s="14">
        <f t="shared" si="1412"/>
        <v>226</v>
      </c>
      <c r="F5425" s="24">
        <f>'1 Solar Profile'!E5427*S$10</f>
        <v>0</v>
      </c>
      <c r="G5425" s="24">
        <f>'2 Load Profile'!E5426</f>
        <v>0.54525316418960912</v>
      </c>
      <c r="H5425" s="24">
        <f t="shared" si="1404"/>
        <v>0.54525316418960912</v>
      </c>
      <c r="I5425" s="13">
        <f t="shared" si="1405"/>
        <v>0</v>
      </c>
      <c r="J5425" s="24">
        <f t="shared" si="1406"/>
        <v>0</v>
      </c>
      <c r="K5425" s="24">
        <f t="shared" si="1407"/>
        <v>0.54525316418960912</v>
      </c>
      <c r="L5425" s="13">
        <f t="shared" ref="L5425" si="1418">SUM(I5402:I5425)</f>
        <v>-26.370084464974518</v>
      </c>
      <c r="M5425" s="24">
        <f t="shared" ref="M5425" si="1419">SUMIF(H5402:H5425,"&gt;0",H5402:H5425)</f>
        <v>8.7860443183132428</v>
      </c>
      <c r="N5425" s="24">
        <f t="shared" si="1417"/>
        <v>-17.584040146661273</v>
      </c>
      <c r="O5425" s="13">
        <f t="shared" ref="O5425" si="1420">IF(M5425&gt;(L5425*-1),(M5425+L5425)*S$12,0)</f>
        <v>0</v>
      </c>
      <c r="P5425" s="13">
        <f t="shared" ref="P5425" si="1421">IF(M5425&lt;(L5425*-1),(M5425+L5425)*S$14,0)</f>
        <v>-0.46509786187919072</v>
      </c>
    </row>
    <row r="5426" spans="1:16">
      <c r="A5426">
        <v>5425</v>
      </c>
      <c r="B5426" s="13">
        <v>8</v>
      </c>
      <c r="C5426" s="13">
        <v>15</v>
      </c>
      <c r="D5426" s="13">
        <v>0</v>
      </c>
      <c r="E5426" s="14">
        <f t="shared" si="1412"/>
        <v>227</v>
      </c>
      <c r="F5426" s="24">
        <f>'1 Solar Profile'!E5428*S$10</f>
        <v>0</v>
      </c>
      <c r="G5426" s="24">
        <f>'2 Load Profile'!E5427</f>
        <v>0.44920979278411854</v>
      </c>
      <c r="H5426" s="24">
        <f t="shared" si="1404"/>
        <v>0.44920979278411854</v>
      </c>
      <c r="I5426" s="13">
        <f t="shared" si="1405"/>
        <v>0</v>
      </c>
      <c r="J5426" s="24">
        <f t="shared" si="1406"/>
        <v>0</v>
      </c>
      <c r="K5426" s="24">
        <f t="shared" si="1407"/>
        <v>0.44920979278411854</v>
      </c>
      <c r="L5426" s="13"/>
      <c r="M5426" s="24"/>
      <c r="N5426" s="24">
        <f t="shared" si="1417"/>
        <v>0</v>
      </c>
      <c r="O5426" s="13"/>
      <c r="P5426" s="13"/>
    </row>
    <row r="5427" spans="1:16">
      <c r="A5427">
        <v>5426</v>
      </c>
      <c r="B5427" s="13">
        <v>8</v>
      </c>
      <c r="C5427" s="13">
        <v>15</v>
      </c>
      <c r="D5427" s="13">
        <v>1</v>
      </c>
      <c r="E5427" s="14">
        <f t="shared" si="1412"/>
        <v>227</v>
      </c>
      <c r="F5427" s="24">
        <f>'1 Solar Profile'!E5429*S$10</f>
        <v>0</v>
      </c>
      <c r="G5427" s="24">
        <f>'2 Load Profile'!E5428</f>
        <v>0.40718610206926448</v>
      </c>
      <c r="H5427" s="24">
        <f t="shared" si="1404"/>
        <v>0.40718610206926448</v>
      </c>
      <c r="I5427" s="13">
        <f t="shared" si="1405"/>
        <v>0</v>
      </c>
      <c r="J5427" s="24">
        <f t="shared" si="1406"/>
        <v>0</v>
      </c>
      <c r="K5427" s="24">
        <f t="shared" si="1407"/>
        <v>0.40718610206926448</v>
      </c>
      <c r="L5427" s="13"/>
      <c r="M5427" s="24"/>
      <c r="N5427" s="24">
        <f t="shared" si="1417"/>
        <v>0</v>
      </c>
      <c r="O5427" s="13"/>
      <c r="P5427" s="13"/>
    </row>
    <row r="5428" spans="1:16">
      <c r="A5428">
        <v>5427</v>
      </c>
      <c r="B5428" s="13">
        <v>8</v>
      </c>
      <c r="C5428" s="13">
        <v>15</v>
      </c>
      <c r="D5428" s="13">
        <v>2</v>
      </c>
      <c r="E5428" s="14">
        <f t="shared" si="1412"/>
        <v>227</v>
      </c>
      <c r="F5428" s="24">
        <f>'1 Solar Profile'!E5430*S$10</f>
        <v>0</v>
      </c>
      <c r="G5428" s="24">
        <f>'2 Load Profile'!E5429</f>
        <v>0.40195531782018779</v>
      </c>
      <c r="H5428" s="24">
        <f t="shared" si="1404"/>
        <v>0.40195531782018779</v>
      </c>
      <c r="I5428" s="13">
        <f t="shared" si="1405"/>
        <v>0</v>
      </c>
      <c r="J5428" s="24">
        <f t="shared" si="1406"/>
        <v>0</v>
      </c>
      <c r="K5428" s="24">
        <f t="shared" si="1407"/>
        <v>0.40195531782018779</v>
      </c>
      <c r="L5428" s="13"/>
      <c r="M5428" s="24"/>
      <c r="N5428" s="24">
        <f t="shared" si="1417"/>
        <v>0</v>
      </c>
      <c r="O5428" s="13"/>
      <c r="P5428" s="13"/>
    </row>
    <row r="5429" spans="1:16">
      <c r="A5429">
        <v>5428</v>
      </c>
      <c r="B5429" s="13">
        <v>8</v>
      </c>
      <c r="C5429" s="13">
        <v>15</v>
      </c>
      <c r="D5429" s="13">
        <v>3</v>
      </c>
      <c r="E5429" s="14">
        <f t="shared" si="1412"/>
        <v>227</v>
      </c>
      <c r="F5429" s="24">
        <f>'1 Solar Profile'!E5431*S$10</f>
        <v>0</v>
      </c>
      <c r="G5429" s="24">
        <f>'2 Load Profile'!E5430</f>
        <v>0.39531863853225718</v>
      </c>
      <c r="H5429" s="24">
        <f t="shared" si="1404"/>
        <v>0.39531863853225718</v>
      </c>
      <c r="I5429" s="13">
        <f t="shared" si="1405"/>
        <v>0</v>
      </c>
      <c r="J5429" s="24">
        <f t="shared" si="1406"/>
        <v>0</v>
      </c>
      <c r="K5429" s="24">
        <f t="shared" si="1407"/>
        <v>0.39531863853225718</v>
      </c>
      <c r="L5429" s="13"/>
      <c r="M5429" s="24"/>
      <c r="N5429" s="24">
        <f t="shared" si="1417"/>
        <v>0</v>
      </c>
      <c r="O5429" s="13"/>
      <c r="P5429" s="13"/>
    </row>
    <row r="5430" spans="1:16">
      <c r="A5430">
        <v>5429</v>
      </c>
      <c r="B5430" s="13">
        <v>8</v>
      </c>
      <c r="C5430" s="13">
        <v>15</v>
      </c>
      <c r="D5430" s="13">
        <v>4</v>
      </c>
      <c r="E5430" s="14">
        <f t="shared" si="1412"/>
        <v>227</v>
      </c>
      <c r="F5430" s="24">
        <f>'1 Solar Profile'!E5432*S$10</f>
        <v>0</v>
      </c>
      <c r="G5430" s="24">
        <f>'2 Load Profile'!E5431</f>
        <v>0.43270121172248976</v>
      </c>
      <c r="H5430" s="24">
        <f t="shared" si="1404"/>
        <v>0.43270121172248976</v>
      </c>
      <c r="I5430" s="13">
        <f t="shared" si="1405"/>
        <v>0</v>
      </c>
      <c r="J5430" s="24">
        <f t="shared" si="1406"/>
        <v>0</v>
      </c>
      <c r="K5430" s="24">
        <f t="shared" si="1407"/>
        <v>0.43270121172248976</v>
      </c>
      <c r="L5430" s="13"/>
      <c r="M5430" s="24"/>
      <c r="N5430" s="24">
        <f t="shared" si="1417"/>
        <v>0</v>
      </c>
      <c r="O5430" s="13"/>
      <c r="P5430" s="13"/>
    </row>
    <row r="5431" spans="1:16">
      <c r="A5431">
        <v>5430</v>
      </c>
      <c r="B5431" s="13">
        <v>8</v>
      </c>
      <c r="C5431" s="13">
        <v>15</v>
      </c>
      <c r="D5431" s="13">
        <v>5</v>
      </c>
      <c r="E5431" s="14">
        <f t="shared" si="1412"/>
        <v>227</v>
      </c>
      <c r="F5431" s="24">
        <f>'1 Solar Profile'!E5433*S$10</f>
        <v>0.1085994</v>
      </c>
      <c r="G5431" s="24">
        <f>'2 Load Profile'!E5432</f>
        <v>0.54066330908533844</v>
      </c>
      <c r="H5431" s="24">
        <f t="shared" si="1404"/>
        <v>0.43206390908533843</v>
      </c>
      <c r="I5431" s="13">
        <f t="shared" si="1405"/>
        <v>0</v>
      </c>
      <c r="J5431" s="24">
        <f t="shared" si="1406"/>
        <v>0.1085994</v>
      </c>
      <c r="K5431" s="24">
        <f t="shared" si="1407"/>
        <v>0.43206390908533843</v>
      </c>
      <c r="L5431" s="13"/>
      <c r="M5431" s="24"/>
      <c r="N5431" s="24">
        <f t="shared" si="1417"/>
        <v>0</v>
      </c>
      <c r="O5431" s="13"/>
      <c r="P5431" s="13"/>
    </row>
    <row r="5432" spans="1:16">
      <c r="A5432">
        <v>5431</v>
      </c>
      <c r="B5432" s="13">
        <v>8</v>
      </c>
      <c r="C5432" s="13">
        <v>15</v>
      </c>
      <c r="D5432" s="13">
        <v>6</v>
      </c>
      <c r="E5432" s="14">
        <f t="shared" si="1412"/>
        <v>227</v>
      </c>
      <c r="F5432" s="24">
        <f>'1 Solar Profile'!E5434*S$10</f>
        <v>0.79278412499999995</v>
      </c>
      <c r="G5432" s="24">
        <f>'2 Load Profile'!E5433</f>
        <v>0.69027398980629484</v>
      </c>
      <c r="H5432" s="24">
        <f t="shared" si="1404"/>
        <v>-0.10251013519370511</v>
      </c>
      <c r="I5432" s="13">
        <f t="shared" si="1405"/>
        <v>-0.10251013519370511</v>
      </c>
      <c r="J5432" s="24">
        <f t="shared" si="1406"/>
        <v>0.69027398980629484</v>
      </c>
      <c r="K5432" s="24">
        <f t="shared" si="1407"/>
        <v>0</v>
      </c>
      <c r="L5432" s="13"/>
      <c r="M5432" s="24"/>
      <c r="N5432" s="24">
        <f t="shared" si="1417"/>
        <v>0</v>
      </c>
      <c r="O5432" s="13"/>
      <c r="P5432" s="13"/>
    </row>
    <row r="5433" spans="1:16">
      <c r="A5433">
        <v>5432</v>
      </c>
      <c r="B5433" s="13">
        <v>8</v>
      </c>
      <c r="C5433" s="13">
        <v>15</v>
      </c>
      <c r="D5433" s="13">
        <v>7</v>
      </c>
      <c r="E5433" s="14">
        <f t="shared" si="1412"/>
        <v>227</v>
      </c>
      <c r="F5433" s="24">
        <f>'1 Solar Profile'!E5435*S$10</f>
        <v>1.8064714499999999</v>
      </c>
      <c r="G5433" s="24">
        <f>'2 Load Profile'!E5434</f>
        <v>0.58185362794866669</v>
      </c>
      <c r="H5433" s="24">
        <f t="shared" si="1404"/>
        <v>-1.2246178220513331</v>
      </c>
      <c r="I5433" s="13">
        <f t="shared" si="1405"/>
        <v>-1.2246178220513331</v>
      </c>
      <c r="J5433" s="24">
        <f t="shared" si="1406"/>
        <v>0.5818536279486668</v>
      </c>
      <c r="K5433" s="24">
        <f t="shared" si="1407"/>
        <v>0</v>
      </c>
      <c r="L5433" s="13"/>
      <c r="M5433" s="24"/>
      <c r="N5433" s="24">
        <f t="shared" si="1417"/>
        <v>0</v>
      </c>
      <c r="O5433" s="13"/>
      <c r="P5433" s="13"/>
    </row>
    <row r="5434" spans="1:16">
      <c r="A5434">
        <v>5433</v>
      </c>
      <c r="B5434" s="13">
        <v>8</v>
      </c>
      <c r="C5434" s="13">
        <v>15</v>
      </c>
      <c r="D5434" s="13">
        <v>8</v>
      </c>
      <c r="E5434" s="14">
        <f t="shared" si="1412"/>
        <v>227</v>
      </c>
      <c r="F5434" s="24">
        <f>'1 Solar Profile'!E5436*S$10</f>
        <v>2.7374271749999997</v>
      </c>
      <c r="G5434" s="24">
        <f>'2 Load Profile'!E5435</f>
        <v>0.4571353824369509</v>
      </c>
      <c r="H5434" s="24">
        <f t="shared" si="1404"/>
        <v>-2.2802917925630486</v>
      </c>
      <c r="I5434" s="13">
        <f t="shared" si="1405"/>
        <v>-2.2802917925630486</v>
      </c>
      <c r="J5434" s="24">
        <f t="shared" si="1406"/>
        <v>0.45713538243695107</v>
      </c>
      <c r="K5434" s="24">
        <f t="shared" si="1407"/>
        <v>0</v>
      </c>
      <c r="L5434" s="13"/>
      <c r="M5434" s="24"/>
      <c r="N5434" s="24">
        <f t="shared" si="1417"/>
        <v>0</v>
      </c>
      <c r="O5434" s="13"/>
      <c r="P5434" s="13"/>
    </row>
    <row r="5435" spans="1:16">
      <c r="A5435">
        <v>5434</v>
      </c>
      <c r="B5435" s="13">
        <v>8</v>
      </c>
      <c r="C5435" s="13">
        <v>15</v>
      </c>
      <c r="D5435" s="13">
        <v>9</v>
      </c>
      <c r="E5435" s="14">
        <f t="shared" si="1412"/>
        <v>227</v>
      </c>
      <c r="F5435" s="24">
        <f>'1 Solar Profile'!E5437*S$10</f>
        <v>3.4827549750000002</v>
      </c>
      <c r="G5435" s="24">
        <f>'2 Load Profile'!E5436</f>
        <v>0.43780265247363165</v>
      </c>
      <c r="H5435" s="24">
        <f t="shared" si="1404"/>
        <v>-3.0449523225263686</v>
      </c>
      <c r="I5435" s="13">
        <f t="shared" si="1405"/>
        <v>-3.0449523225263686</v>
      </c>
      <c r="J5435" s="24">
        <f t="shared" si="1406"/>
        <v>0.43780265247363159</v>
      </c>
      <c r="K5435" s="24">
        <f t="shared" si="1407"/>
        <v>0</v>
      </c>
      <c r="L5435" s="13"/>
      <c r="M5435" s="24"/>
      <c r="N5435" s="24">
        <f t="shared" si="1417"/>
        <v>0</v>
      </c>
      <c r="O5435" s="13"/>
      <c r="P5435" s="13"/>
    </row>
    <row r="5436" spans="1:16">
      <c r="A5436">
        <v>5435</v>
      </c>
      <c r="B5436" s="13">
        <v>8</v>
      </c>
      <c r="C5436" s="13">
        <v>15</v>
      </c>
      <c r="D5436" s="13">
        <v>10</v>
      </c>
      <c r="E5436" s="14">
        <f t="shared" si="1412"/>
        <v>227</v>
      </c>
      <c r="F5436" s="24">
        <f>'1 Solar Profile'!E5438*S$10</f>
        <v>3.7892814749999997</v>
      </c>
      <c r="G5436" s="24">
        <f>'2 Load Profile'!E5437</f>
        <v>0.4458651615733904</v>
      </c>
      <c r="H5436" s="24">
        <f t="shared" si="1404"/>
        <v>-3.3434163134266095</v>
      </c>
      <c r="I5436" s="13">
        <f t="shared" si="1405"/>
        <v>-3.3434163134266095</v>
      </c>
      <c r="J5436" s="24">
        <f t="shared" si="1406"/>
        <v>0.44586516157339018</v>
      </c>
      <c r="K5436" s="24">
        <f t="shared" si="1407"/>
        <v>0</v>
      </c>
      <c r="L5436" s="13"/>
      <c r="M5436" s="24"/>
      <c r="N5436" s="24">
        <f t="shared" si="1417"/>
        <v>0</v>
      </c>
      <c r="O5436" s="13"/>
      <c r="P5436" s="13"/>
    </row>
    <row r="5437" spans="1:16">
      <c r="A5437">
        <v>5436</v>
      </c>
      <c r="B5437" s="13">
        <v>8</v>
      </c>
      <c r="C5437" s="13">
        <v>15</v>
      </c>
      <c r="D5437" s="13">
        <v>11</v>
      </c>
      <c r="E5437" s="14">
        <f t="shared" si="1412"/>
        <v>227</v>
      </c>
      <c r="F5437" s="24">
        <f>'1 Solar Profile'!E5439*S$10</f>
        <v>2.9100818250000002</v>
      </c>
      <c r="G5437" s="24">
        <f>'2 Load Profile'!E5438</f>
        <v>0.45219384448302435</v>
      </c>
      <c r="H5437" s="24">
        <f t="shared" si="1404"/>
        <v>-2.457887980516976</v>
      </c>
      <c r="I5437" s="13">
        <f t="shared" si="1405"/>
        <v>-2.457887980516976</v>
      </c>
      <c r="J5437" s="24">
        <f t="shared" si="1406"/>
        <v>0.45219384448302424</v>
      </c>
      <c r="K5437" s="24">
        <f t="shared" si="1407"/>
        <v>0</v>
      </c>
      <c r="L5437" s="13"/>
      <c r="M5437" s="24"/>
      <c r="N5437" s="24">
        <f t="shared" si="1417"/>
        <v>0</v>
      </c>
      <c r="O5437" s="13"/>
      <c r="P5437" s="13"/>
    </row>
    <row r="5438" spans="1:16">
      <c r="A5438">
        <v>5437</v>
      </c>
      <c r="B5438" s="13">
        <v>8</v>
      </c>
      <c r="C5438" s="13">
        <v>15</v>
      </c>
      <c r="D5438" s="13">
        <v>12</v>
      </c>
      <c r="E5438" s="14">
        <f t="shared" si="1412"/>
        <v>227</v>
      </c>
      <c r="F5438" s="24">
        <f>'1 Solar Profile'!E5440*S$10</f>
        <v>1.6623290249999996</v>
      </c>
      <c r="G5438" s="24">
        <f>'2 Load Profile'!E5439</f>
        <v>0.4488461371226814</v>
      </c>
      <c r="H5438" s="24">
        <f t="shared" si="1404"/>
        <v>-1.2134828878773183</v>
      </c>
      <c r="I5438" s="13">
        <f t="shared" si="1405"/>
        <v>-1.2134828878773183</v>
      </c>
      <c r="J5438" s="24">
        <f t="shared" si="1406"/>
        <v>0.44884613712268129</v>
      </c>
      <c r="K5438" s="24">
        <f t="shared" si="1407"/>
        <v>0</v>
      </c>
      <c r="L5438" s="13"/>
      <c r="M5438" s="24"/>
      <c r="N5438" s="24">
        <f t="shared" si="1417"/>
        <v>0</v>
      </c>
      <c r="O5438" s="13"/>
      <c r="P5438" s="13"/>
    </row>
    <row r="5439" spans="1:16">
      <c r="A5439">
        <v>5438</v>
      </c>
      <c r="B5439" s="13">
        <v>8</v>
      </c>
      <c r="C5439" s="13">
        <v>15</v>
      </c>
      <c r="D5439" s="13">
        <v>13</v>
      </c>
      <c r="E5439" s="14">
        <f t="shared" si="1412"/>
        <v>227</v>
      </c>
      <c r="F5439" s="24">
        <f>'1 Solar Profile'!E5441*S$10</f>
        <v>2.7043080749999997</v>
      </c>
      <c r="G5439" s="24">
        <f>'2 Load Profile'!E5440</f>
        <v>0.46025738754403694</v>
      </c>
      <c r="H5439" s="24">
        <f t="shared" si="1404"/>
        <v>-2.2440506874559629</v>
      </c>
      <c r="I5439" s="13">
        <f t="shared" si="1405"/>
        <v>-2.2440506874559629</v>
      </c>
      <c r="J5439" s="24">
        <f t="shared" si="1406"/>
        <v>0.46025738754403678</v>
      </c>
      <c r="K5439" s="24">
        <f t="shared" si="1407"/>
        <v>0</v>
      </c>
      <c r="L5439" s="13"/>
      <c r="M5439" s="24"/>
      <c r="N5439" s="24">
        <f t="shared" si="1417"/>
        <v>0</v>
      </c>
      <c r="O5439" s="13"/>
      <c r="P5439" s="13"/>
    </row>
    <row r="5440" spans="1:16">
      <c r="A5440">
        <v>5439</v>
      </c>
      <c r="B5440" s="13">
        <v>8</v>
      </c>
      <c r="C5440" s="13">
        <v>15</v>
      </c>
      <c r="D5440" s="13">
        <v>14</v>
      </c>
      <c r="E5440" s="14">
        <f t="shared" si="1412"/>
        <v>227</v>
      </c>
      <c r="F5440" s="24">
        <f>'1 Solar Profile'!E5442*S$10</f>
        <v>2.9674449000000003</v>
      </c>
      <c r="G5440" s="24">
        <f>'2 Load Profile'!E5441</f>
        <v>0.49054575221289559</v>
      </c>
      <c r="H5440" s="24">
        <f t="shared" ref="H5440:H5503" si="1422">G5440-F5440</f>
        <v>-2.4768991477871047</v>
      </c>
      <c r="I5440" s="13">
        <f t="shared" ref="I5440:I5503" si="1423">IF(H5440&lt;0,H5440,0)</f>
        <v>-2.4768991477871047</v>
      </c>
      <c r="J5440" s="24">
        <f t="shared" ref="J5440:J5503" si="1424">F5440+I5440</f>
        <v>0.49054575221289554</v>
      </c>
      <c r="K5440" s="24">
        <f t="shared" ref="K5440:K5503" si="1425">IF(H5440&gt;0,H5440,0)</f>
        <v>0</v>
      </c>
      <c r="L5440" s="13"/>
      <c r="M5440" s="24"/>
      <c r="N5440" s="24">
        <f t="shared" si="1417"/>
        <v>0</v>
      </c>
      <c r="O5440" s="13"/>
      <c r="P5440" s="13"/>
    </row>
    <row r="5441" spans="1:16">
      <c r="A5441">
        <v>5440</v>
      </c>
      <c r="B5441" s="13">
        <v>8</v>
      </c>
      <c r="C5441" s="13">
        <v>15</v>
      </c>
      <c r="D5441" s="13">
        <v>15</v>
      </c>
      <c r="E5441" s="14">
        <f t="shared" si="1412"/>
        <v>227</v>
      </c>
      <c r="F5441" s="24">
        <f>'1 Solar Profile'!E5443*S$10</f>
        <v>2.5684343999999997</v>
      </c>
      <c r="G5441" s="24">
        <f>'2 Load Profile'!E5442</f>
        <v>0.59038988890417243</v>
      </c>
      <c r="H5441" s="24">
        <f t="shared" si="1422"/>
        <v>-1.9780445110958271</v>
      </c>
      <c r="I5441" s="13">
        <f t="shared" si="1423"/>
        <v>-1.9780445110958271</v>
      </c>
      <c r="J5441" s="24">
        <f t="shared" si="1424"/>
        <v>0.59038988890417254</v>
      </c>
      <c r="K5441" s="24">
        <f t="shared" si="1425"/>
        <v>0</v>
      </c>
      <c r="L5441" s="13"/>
      <c r="M5441" s="24"/>
      <c r="N5441" s="24">
        <f t="shared" si="1417"/>
        <v>0</v>
      </c>
      <c r="O5441" s="13"/>
      <c r="P5441" s="13"/>
    </row>
    <row r="5442" spans="1:16">
      <c r="A5442">
        <v>5441</v>
      </c>
      <c r="B5442" s="13">
        <v>8</v>
      </c>
      <c r="C5442" s="13">
        <v>15</v>
      </c>
      <c r="D5442" s="13">
        <v>16</v>
      </c>
      <c r="E5442" s="14">
        <f t="shared" si="1412"/>
        <v>227</v>
      </c>
      <c r="F5442" s="24">
        <f>'1 Solar Profile'!E5444*S$10</f>
        <v>1.5580073250000002</v>
      </c>
      <c r="G5442" s="24">
        <f>'2 Load Profile'!E5443</f>
        <v>0.8392023691461411</v>
      </c>
      <c r="H5442" s="24">
        <f t="shared" si="1422"/>
        <v>-0.71880495585385906</v>
      </c>
      <c r="I5442" s="13">
        <f t="shared" si="1423"/>
        <v>-0.71880495585385906</v>
      </c>
      <c r="J5442" s="24">
        <f t="shared" si="1424"/>
        <v>0.8392023691461411</v>
      </c>
      <c r="K5442" s="24">
        <f t="shared" si="1425"/>
        <v>0</v>
      </c>
      <c r="L5442" s="13"/>
      <c r="M5442" s="24"/>
      <c r="N5442" s="24">
        <f t="shared" si="1417"/>
        <v>0</v>
      </c>
      <c r="O5442" s="13"/>
      <c r="P5442" s="13"/>
    </row>
    <row r="5443" spans="1:16">
      <c r="A5443">
        <v>5442</v>
      </c>
      <c r="B5443" s="13">
        <v>8</v>
      </c>
      <c r="C5443" s="13">
        <v>15</v>
      </c>
      <c r="D5443" s="13">
        <v>17</v>
      </c>
      <c r="E5443" s="14">
        <f t="shared" si="1412"/>
        <v>227</v>
      </c>
      <c r="F5443" s="24">
        <f>'1 Solar Profile'!E5445*S$10</f>
        <v>0.60709635000000006</v>
      </c>
      <c r="G5443" s="24">
        <f>'2 Load Profile'!E5444</f>
        <v>0.94260947841635223</v>
      </c>
      <c r="H5443" s="24">
        <f t="shared" si="1422"/>
        <v>0.33551312841635217</v>
      </c>
      <c r="I5443" s="13">
        <f t="shared" si="1423"/>
        <v>0</v>
      </c>
      <c r="J5443" s="24">
        <f t="shared" si="1424"/>
        <v>0.60709635000000006</v>
      </c>
      <c r="K5443" s="24">
        <f t="shared" si="1425"/>
        <v>0.33551312841635217</v>
      </c>
      <c r="L5443" s="13"/>
      <c r="M5443" s="24"/>
      <c r="N5443" s="24">
        <f t="shared" si="1417"/>
        <v>0</v>
      </c>
      <c r="O5443" s="13"/>
      <c r="P5443" s="13"/>
    </row>
    <row r="5444" spans="1:16">
      <c r="A5444">
        <v>5443</v>
      </c>
      <c r="B5444" s="13">
        <v>8</v>
      </c>
      <c r="C5444" s="13">
        <v>15</v>
      </c>
      <c r="D5444" s="13">
        <v>18</v>
      </c>
      <c r="E5444" s="14">
        <f t="shared" si="1412"/>
        <v>227</v>
      </c>
      <c r="F5444" s="24">
        <f>'1 Solar Profile'!E5446*S$10</f>
        <v>2.8943774999999995E-2</v>
      </c>
      <c r="G5444" s="24">
        <f>'2 Load Profile'!E5445</f>
        <v>1.0275196072261157</v>
      </c>
      <c r="H5444" s="24">
        <f t="shared" si="1422"/>
        <v>0.99857583222611568</v>
      </c>
      <c r="I5444" s="13">
        <f t="shared" si="1423"/>
        <v>0</v>
      </c>
      <c r="J5444" s="24">
        <f t="shared" si="1424"/>
        <v>2.8943774999999995E-2</v>
      </c>
      <c r="K5444" s="24">
        <f t="shared" si="1425"/>
        <v>0.99857583222611568</v>
      </c>
      <c r="L5444" s="13"/>
      <c r="M5444" s="24"/>
      <c r="N5444" s="24">
        <f t="shared" si="1417"/>
        <v>0</v>
      </c>
      <c r="O5444" s="13"/>
      <c r="P5444" s="13"/>
    </row>
    <row r="5445" spans="1:16">
      <c r="A5445">
        <v>5444</v>
      </c>
      <c r="B5445" s="13">
        <v>8</v>
      </c>
      <c r="C5445" s="13">
        <v>15</v>
      </c>
      <c r="D5445" s="13">
        <v>19</v>
      </c>
      <c r="E5445" s="14">
        <f t="shared" si="1412"/>
        <v>227</v>
      </c>
      <c r="F5445" s="24">
        <f>'1 Solar Profile'!E5447*S$10</f>
        <v>0</v>
      </c>
      <c r="G5445" s="24">
        <f>'2 Load Profile'!E5446</f>
        <v>1.2324855497159173</v>
      </c>
      <c r="H5445" s="24">
        <f t="shared" si="1422"/>
        <v>1.2324855497159173</v>
      </c>
      <c r="I5445" s="13">
        <f t="shared" si="1423"/>
        <v>0</v>
      </c>
      <c r="J5445" s="24">
        <f t="shared" si="1424"/>
        <v>0</v>
      </c>
      <c r="K5445" s="24">
        <f t="shared" si="1425"/>
        <v>1.2324855497159173</v>
      </c>
      <c r="L5445" s="13"/>
      <c r="M5445" s="24"/>
      <c r="N5445" s="24">
        <f t="shared" si="1417"/>
        <v>0</v>
      </c>
      <c r="O5445" s="13"/>
      <c r="P5445" s="13"/>
    </row>
    <row r="5446" spans="1:16">
      <c r="A5446">
        <v>5445</v>
      </c>
      <c r="B5446" s="13">
        <v>8</v>
      </c>
      <c r="C5446" s="13">
        <v>15</v>
      </c>
      <c r="D5446" s="13">
        <v>20</v>
      </c>
      <c r="E5446" s="14">
        <f t="shared" si="1412"/>
        <v>227</v>
      </c>
      <c r="F5446" s="24">
        <f>'1 Solar Profile'!E5448*S$10</f>
        <v>0</v>
      </c>
      <c r="G5446" s="24">
        <f>'2 Load Profile'!E5447</f>
        <v>1.3395511061686283</v>
      </c>
      <c r="H5446" s="24">
        <f t="shared" si="1422"/>
        <v>1.3395511061686283</v>
      </c>
      <c r="I5446" s="13">
        <f t="shared" si="1423"/>
        <v>0</v>
      </c>
      <c r="J5446" s="24">
        <f t="shared" si="1424"/>
        <v>0</v>
      </c>
      <c r="K5446" s="24">
        <f t="shared" si="1425"/>
        <v>1.3395511061686283</v>
      </c>
      <c r="L5446" s="13"/>
      <c r="M5446" s="24"/>
      <c r="N5446" s="24">
        <f t="shared" si="1417"/>
        <v>0</v>
      </c>
      <c r="O5446" s="24"/>
      <c r="P5446" s="24"/>
    </row>
    <row r="5447" spans="1:16">
      <c r="A5447">
        <v>5446</v>
      </c>
      <c r="B5447" s="13">
        <v>8</v>
      </c>
      <c r="C5447" s="13">
        <v>15</v>
      </c>
      <c r="D5447" s="13">
        <v>21</v>
      </c>
      <c r="E5447" s="14">
        <f t="shared" si="1412"/>
        <v>227</v>
      </c>
      <c r="F5447" s="24">
        <f>'1 Solar Profile'!E5449*S$10</f>
        <v>0</v>
      </c>
      <c r="G5447" s="24">
        <f>'2 Load Profile'!E5448</f>
        <v>1.0512293745762866</v>
      </c>
      <c r="H5447" s="24">
        <f t="shared" si="1422"/>
        <v>1.0512293745762866</v>
      </c>
      <c r="I5447" s="13">
        <f t="shared" si="1423"/>
        <v>0</v>
      </c>
      <c r="J5447" s="24">
        <f t="shared" si="1424"/>
        <v>0</v>
      </c>
      <c r="K5447" s="24">
        <f t="shared" si="1425"/>
        <v>1.0512293745762866</v>
      </c>
      <c r="L5447" s="13"/>
      <c r="M5447" s="24"/>
      <c r="N5447" s="24">
        <f t="shared" si="1417"/>
        <v>0</v>
      </c>
      <c r="O5447" s="13"/>
      <c r="P5447" s="13"/>
    </row>
    <row r="5448" spans="1:16">
      <c r="A5448">
        <v>5447</v>
      </c>
      <c r="B5448" s="13">
        <v>8</v>
      </c>
      <c r="C5448" s="13">
        <v>15</v>
      </c>
      <c r="D5448" s="13">
        <v>22</v>
      </c>
      <c r="E5448" s="14">
        <f t="shared" si="1412"/>
        <v>227</v>
      </c>
      <c r="F5448" s="24">
        <f>'1 Solar Profile'!E5450*S$10</f>
        <v>0</v>
      </c>
      <c r="G5448" s="24">
        <f>'2 Load Profile'!E5449</f>
        <v>0.78097328330066351</v>
      </c>
      <c r="H5448" s="24">
        <f t="shared" si="1422"/>
        <v>0.78097328330066351</v>
      </c>
      <c r="I5448" s="13">
        <f t="shared" si="1423"/>
        <v>0</v>
      </c>
      <c r="J5448" s="24">
        <f t="shared" si="1424"/>
        <v>0</v>
      </c>
      <c r="K5448" s="24">
        <f t="shared" si="1425"/>
        <v>0.78097328330066351</v>
      </c>
      <c r="L5448" s="13"/>
      <c r="M5448" s="24"/>
      <c r="N5448" s="24">
        <f t="shared" si="1417"/>
        <v>0</v>
      </c>
      <c r="O5448" s="13"/>
      <c r="P5448" s="13"/>
    </row>
    <row r="5449" spans="1:16">
      <c r="A5449">
        <v>5448</v>
      </c>
      <c r="B5449" s="13">
        <v>8</v>
      </c>
      <c r="C5449" s="13">
        <v>15</v>
      </c>
      <c r="D5449" s="13">
        <v>23</v>
      </c>
      <c r="E5449" s="14">
        <f t="shared" si="1412"/>
        <v>227</v>
      </c>
      <c r="F5449" s="24">
        <f>'1 Solar Profile'!E5451*S$10</f>
        <v>0</v>
      </c>
      <c r="G5449" s="24">
        <f>'2 Load Profile'!E5450</f>
        <v>0.54525316418960912</v>
      </c>
      <c r="H5449" s="24">
        <f t="shared" si="1422"/>
        <v>0.54525316418960912</v>
      </c>
      <c r="I5449" s="13">
        <f t="shared" si="1423"/>
        <v>0</v>
      </c>
      <c r="J5449" s="24">
        <f t="shared" si="1424"/>
        <v>0</v>
      </c>
      <c r="K5449" s="24">
        <f t="shared" si="1425"/>
        <v>0.54525316418960912</v>
      </c>
      <c r="L5449" s="13">
        <f t="shared" ref="L5449" si="1426">SUM(I5426:I5449)</f>
        <v>-21.084958556348113</v>
      </c>
      <c r="M5449" s="24">
        <f t="shared" ref="M5449" si="1427">SUMIF(H5426:H5449,"&gt;0",H5426:H5449)</f>
        <v>8.8020164106072283</v>
      </c>
      <c r="N5449" s="24">
        <f t="shared" si="1417"/>
        <v>-12.282942145740884</v>
      </c>
      <c r="O5449" s="13">
        <f t="shared" ref="O5449" si="1428">IF(M5449&gt;(L5449*-1),(M5449+L5449)*S$12,0)</f>
        <v>0</v>
      </c>
      <c r="P5449" s="13">
        <f t="shared" ref="P5449" si="1429">IF(M5449&lt;(L5449*-1),(M5449+L5449)*S$14,0)</f>
        <v>-0.32488381975484643</v>
      </c>
    </row>
    <row r="5450" spans="1:16">
      <c r="A5450">
        <v>5449</v>
      </c>
      <c r="B5450" s="13">
        <v>8</v>
      </c>
      <c r="C5450" s="13">
        <v>16</v>
      </c>
      <c r="D5450" s="13">
        <v>0</v>
      </c>
      <c r="E5450" s="14">
        <f t="shared" si="1412"/>
        <v>228</v>
      </c>
      <c r="F5450" s="24">
        <f>'1 Solar Profile'!E5452*S$10</f>
        <v>0</v>
      </c>
      <c r="G5450" s="24">
        <f>'2 Load Profile'!E5451</f>
        <v>0.44920979278411854</v>
      </c>
      <c r="H5450" s="24">
        <f t="shared" si="1422"/>
        <v>0.44920979278411854</v>
      </c>
      <c r="I5450" s="13">
        <f t="shared" si="1423"/>
        <v>0</v>
      </c>
      <c r="J5450" s="24">
        <f t="shared" si="1424"/>
        <v>0</v>
      </c>
      <c r="K5450" s="24">
        <f t="shared" si="1425"/>
        <v>0.44920979278411854</v>
      </c>
      <c r="L5450" s="13"/>
      <c r="M5450" s="24"/>
      <c r="N5450" s="24">
        <f t="shared" si="1417"/>
        <v>0</v>
      </c>
      <c r="O5450" s="13"/>
      <c r="P5450" s="13"/>
    </row>
    <row r="5451" spans="1:16">
      <c r="A5451">
        <v>5450</v>
      </c>
      <c r="B5451" s="13">
        <v>8</v>
      </c>
      <c r="C5451" s="13">
        <v>16</v>
      </c>
      <c r="D5451" s="13">
        <v>1</v>
      </c>
      <c r="E5451" s="14">
        <f t="shared" si="1412"/>
        <v>228</v>
      </c>
      <c r="F5451" s="24">
        <f>'1 Solar Profile'!E5453*S$10</f>
        <v>0</v>
      </c>
      <c r="G5451" s="24">
        <f>'2 Load Profile'!E5452</f>
        <v>0.40718610206926448</v>
      </c>
      <c r="H5451" s="24">
        <f t="shared" si="1422"/>
        <v>0.40718610206926448</v>
      </c>
      <c r="I5451" s="13">
        <f t="shared" si="1423"/>
        <v>0</v>
      </c>
      <c r="J5451" s="24">
        <f t="shared" si="1424"/>
        <v>0</v>
      </c>
      <c r="K5451" s="24">
        <f t="shared" si="1425"/>
        <v>0.40718610206926448</v>
      </c>
      <c r="L5451" s="13"/>
      <c r="M5451" s="24"/>
      <c r="N5451" s="24">
        <f t="shared" si="1417"/>
        <v>0</v>
      </c>
      <c r="O5451" s="13"/>
      <c r="P5451" s="13"/>
    </row>
    <row r="5452" spans="1:16">
      <c r="A5452">
        <v>5451</v>
      </c>
      <c r="B5452" s="13">
        <v>8</v>
      </c>
      <c r="C5452" s="13">
        <v>16</v>
      </c>
      <c r="D5452" s="13">
        <v>2</v>
      </c>
      <c r="E5452" s="14">
        <f t="shared" si="1412"/>
        <v>228</v>
      </c>
      <c r="F5452" s="24">
        <f>'1 Solar Profile'!E5454*S$10</f>
        <v>0</v>
      </c>
      <c r="G5452" s="24">
        <f>'2 Load Profile'!E5453</f>
        <v>0.40195531782018779</v>
      </c>
      <c r="H5452" s="24">
        <f t="shared" si="1422"/>
        <v>0.40195531782018779</v>
      </c>
      <c r="I5452" s="13">
        <f t="shared" si="1423"/>
        <v>0</v>
      </c>
      <c r="J5452" s="24">
        <f t="shared" si="1424"/>
        <v>0</v>
      </c>
      <c r="K5452" s="24">
        <f t="shared" si="1425"/>
        <v>0.40195531782018779</v>
      </c>
      <c r="L5452" s="13"/>
      <c r="M5452" s="24"/>
      <c r="N5452" s="24">
        <f t="shared" si="1417"/>
        <v>0</v>
      </c>
      <c r="O5452" s="13"/>
      <c r="P5452" s="13"/>
    </row>
    <row r="5453" spans="1:16">
      <c r="A5453">
        <v>5452</v>
      </c>
      <c r="B5453" s="13">
        <v>8</v>
      </c>
      <c r="C5453" s="13">
        <v>16</v>
      </c>
      <c r="D5453" s="13">
        <v>3</v>
      </c>
      <c r="E5453" s="14">
        <f t="shared" si="1412"/>
        <v>228</v>
      </c>
      <c r="F5453" s="24">
        <f>'1 Solar Profile'!E5455*S$10</f>
        <v>0</v>
      </c>
      <c r="G5453" s="24">
        <f>'2 Load Profile'!E5454</f>
        <v>0.39531863853225718</v>
      </c>
      <c r="H5453" s="24">
        <f t="shared" si="1422"/>
        <v>0.39531863853225718</v>
      </c>
      <c r="I5453" s="13">
        <f t="shared" si="1423"/>
        <v>0</v>
      </c>
      <c r="J5453" s="24">
        <f t="shared" si="1424"/>
        <v>0</v>
      </c>
      <c r="K5453" s="24">
        <f t="shared" si="1425"/>
        <v>0.39531863853225718</v>
      </c>
      <c r="L5453" s="13"/>
      <c r="M5453" s="24"/>
      <c r="N5453" s="24">
        <f t="shared" si="1417"/>
        <v>0</v>
      </c>
      <c r="O5453" s="13"/>
      <c r="P5453" s="13"/>
    </row>
    <row r="5454" spans="1:16">
      <c r="A5454">
        <v>5453</v>
      </c>
      <c r="B5454" s="13">
        <v>8</v>
      </c>
      <c r="C5454" s="13">
        <v>16</v>
      </c>
      <c r="D5454" s="13">
        <v>4</v>
      </c>
      <c r="E5454" s="14">
        <f t="shared" si="1412"/>
        <v>228</v>
      </c>
      <c r="F5454" s="24">
        <f>'1 Solar Profile'!E5456*S$10</f>
        <v>0</v>
      </c>
      <c r="G5454" s="24">
        <f>'2 Load Profile'!E5455</f>
        <v>0.43270121172248976</v>
      </c>
      <c r="H5454" s="24">
        <f t="shared" si="1422"/>
        <v>0.43270121172248976</v>
      </c>
      <c r="I5454" s="13">
        <f t="shared" si="1423"/>
        <v>0</v>
      </c>
      <c r="J5454" s="24">
        <f t="shared" si="1424"/>
        <v>0</v>
      </c>
      <c r="K5454" s="24">
        <f t="shared" si="1425"/>
        <v>0.43270121172248976</v>
      </c>
      <c r="L5454" s="13"/>
      <c r="M5454" s="24"/>
      <c r="N5454" s="24">
        <f t="shared" si="1417"/>
        <v>0</v>
      </c>
      <c r="O5454" s="13"/>
      <c r="P5454" s="13"/>
    </row>
    <row r="5455" spans="1:16">
      <c r="A5455">
        <v>5454</v>
      </c>
      <c r="B5455" s="13">
        <v>8</v>
      </c>
      <c r="C5455" s="13">
        <v>16</v>
      </c>
      <c r="D5455" s="13">
        <v>5</v>
      </c>
      <c r="E5455" s="14">
        <f t="shared" si="1412"/>
        <v>228</v>
      </c>
      <c r="F5455" s="24">
        <f>'1 Solar Profile'!E5457*S$10</f>
        <v>9.7653149999999994E-2</v>
      </c>
      <c r="G5455" s="24">
        <f>'2 Load Profile'!E5456</f>
        <v>0.54066330908533844</v>
      </c>
      <c r="H5455" s="24">
        <f t="shared" si="1422"/>
        <v>0.44301015908533847</v>
      </c>
      <c r="I5455" s="13">
        <f t="shared" si="1423"/>
        <v>0</v>
      </c>
      <c r="J5455" s="24">
        <f t="shared" si="1424"/>
        <v>9.7653149999999994E-2</v>
      </c>
      <c r="K5455" s="24">
        <f t="shared" si="1425"/>
        <v>0.44301015908533847</v>
      </c>
      <c r="L5455" s="13"/>
      <c r="M5455" s="24"/>
      <c r="N5455" s="24">
        <f t="shared" si="1417"/>
        <v>0</v>
      </c>
      <c r="O5455" s="13"/>
      <c r="P5455" s="13"/>
    </row>
    <row r="5456" spans="1:16">
      <c r="A5456">
        <v>5455</v>
      </c>
      <c r="B5456" s="13">
        <v>8</v>
      </c>
      <c r="C5456" s="13">
        <v>16</v>
      </c>
      <c r="D5456" s="13">
        <v>6</v>
      </c>
      <c r="E5456" s="14">
        <f t="shared" si="1412"/>
        <v>228</v>
      </c>
      <c r="F5456" s="24">
        <f>'1 Solar Profile'!E5458*S$10</f>
        <v>0.80259007500000012</v>
      </c>
      <c r="G5456" s="24">
        <f>'2 Load Profile'!E5457</f>
        <v>0.69027398980629484</v>
      </c>
      <c r="H5456" s="24">
        <f t="shared" si="1422"/>
        <v>-0.11231608519370528</v>
      </c>
      <c r="I5456" s="13">
        <f t="shared" si="1423"/>
        <v>-0.11231608519370528</v>
      </c>
      <c r="J5456" s="24">
        <f t="shared" si="1424"/>
        <v>0.69027398980629484</v>
      </c>
      <c r="K5456" s="24">
        <f t="shared" si="1425"/>
        <v>0</v>
      </c>
      <c r="L5456" s="13"/>
      <c r="M5456" s="24"/>
      <c r="N5456" s="24">
        <f t="shared" si="1417"/>
        <v>0</v>
      </c>
      <c r="O5456" s="13"/>
      <c r="P5456" s="13"/>
    </row>
    <row r="5457" spans="1:16">
      <c r="A5457">
        <v>5456</v>
      </c>
      <c r="B5457" s="13">
        <v>8</v>
      </c>
      <c r="C5457" s="13">
        <v>16</v>
      </c>
      <c r="D5457" s="13">
        <v>7</v>
      </c>
      <c r="E5457" s="14">
        <f t="shared" si="1412"/>
        <v>228</v>
      </c>
      <c r="F5457" s="24">
        <f>'1 Solar Profile'!E5459*S$10</f>
        <v>1.8755588249999999</v>
      </c>
      <c r="G5457" s="24">
        <f>'2 Load Profile'!E5458</f>
        <v>0.58185362794866669</v>
      </c>
      <c r="H5457" s="24">
        <f t="shared" si="1422"/>
        <v>-1.2937051970513331</v>
      </c>
      <c r="I5457" s="13">
        <f t="shared" si="1423"/>
        <v>-1.2937051970513331</v>
      </c>
      <c r="J5457" s="24">
        <f t="shared" si="1424"/>
        <v>0.5818536279486668</v>
      </c>
      <c r="K5457" s="24">
        <f t="shared" si="1425"/>
        <v>0</v>
      </c>
      <c r="L5457" s="13"/>
      <c r="M5457" s="24"/>
      <c r="N5457" s="24">
        <f t="shared" si="1417"/>
        <v>0</v>
      </c>
      <c r="O5457" s="13"/>
      <c r="P5457" s="13"/>
    </row>
    <row r="5458" spans="1:16">
      <c r="A5458">
        <v>5457</v>
      </c>
      <c r="B5458" s="13">
        <v>8</v>
      </c>
      <c r="C5458" s="13">
        <v>16</v>
      </c>
      <c r="D5458" s="13">
        <v>8</v>
      </c>
      <c r="E5458" s="14">
        <f t="shared" si="1412"/>
        <v>228</v>
      </c>
      <c r="F5458" s="24">
        <f>'1 Solar Profile'!E5460*S$10</f>
        <v>2.8355953500000002</v>
      </c>
      <c r="G5458" s="24">
        <f>'2 Load Profile'!E5459</f>
        <v>0.4571353824369509</v>
      </c>
      <c r="H5458" s="24">
        <f t="shared" si="1422"/>
        <v>-2.3784599675630491</v>
      </c>
      <c r="I5458" s="13">
        <f t="shared" si="1423"/>
        <v>-2.3784599675630491</v>
      </c>
      <c r="J5458" s="24">
        <f t="shared" si="1424"/>
        <v>0.45713538243695107</v>
      </c>
      <c r="K5458" s="24">
        <f t="shared" si="1425"/>
        <v>0</v>
      </c>
      <c r="L5458" s="13"/>
      <c r="M5458" s="24"/>
      <c r="N5458" s="24">
        <f t="shared" si="1417"/>
        <v>0</v>
      </c>
      <c r="O5458" s="13"/>
      <c r="P5458" s="13"/>
    </row>
    <row r="5459" spans="1:16">
      <c r="A5459">
        <v>5458</v>
      </c>
      <c r="B5459" s="13">
        <v>8</v>
      </c>
      <c r="C5459" s="13">
        <v>16</v>
      </c>
      <c r="D5459" s="13">
        <v>9</v>
      </c>
      <c r="E5459" s="14">
        <f t="shared" si="1412"/>
        <v>228</v>
      </c>
      <c r="F5459" s="24">
        <f>'1 Solar Profile'!E5461*S$10</f>
        <v>3.56056785</v>
      </c>
      <c r="G5459" s="24">
        <f>'2 Load Profile'!E5460</f>
        <v>0.43780265247363165</v>
      </c>
      <c r="H5459" s="24">
        <f t="shared" si="1422"/>
        <v>-3.1227651975263684</v>
      </c>
      <c r="I5459" s="13">
        <f t="shared" si="1423"/>
        <v>-3.1227651975263684</v>
      </c>
      <c r="J5459" s="24">
        <f t="shared" si="1424"/>
        <v>0.43780265247363159</v>
      </c>
      <c r="K5459" s="24">
        <f t="shared" si="1425"/>
        <v>0</v>
      </c>
      <c r="L5459" s="13"/>
      <c r="M5459" s="24"/>
      <c r="N5459" s="24">
        <f t="shared" si="1417"/>
        <v>0</v>
      </c>
      <c r="O5459" s="13"/>
      <c r="P5459" s="13"/>
    </row>
    <row r="5460" spans="1:16">
      <c r="A5460">
        <v>5459</v>
      </c>
      <c r="B5460" s="13">
        <v>8</v>
      </c>
      <c r="C5460" s="13">
        <v>16</v>
      </c>
      <c r="D5460" s="13">
        <v>10</v>
      </c>
      <c r="E5460" s="14">
        <f t="shared" si="1412"/>
        <v>228</v>
      </c>
      <c r="F5460" s="24">
        <f>'1 Solar Profile'!E5462*S$10</f>
        <v>3.9991817249999997</v>
      </c>
      <c r="G5460" s="24">
        <f>'2 Load Profile'!E5461</f>
        <v>0.4458651615733904</v>
      </c>
      <c r="H5460" s="24">
        <f t="shared" si="1422"/>
        <v>-3.5533165634266091</v>
      </c>
      <c r="I5460" s="13">
        <f t="shared" si="1423"/>
        <v>-3.5533165634266091</v>
      </c>
      <c r="J5460" s="24">
        <f t="shared" si="1424"/>
        <v>0.44586516157339062</v>
      </c>
      <c r="K5460" s="24">
        <f t="shared" si="1425"/>
        <v>0</v>
      </c>
      <c r="L5460" s="13"/>
      <c r="M5460" s="24"/>
      <c r="N5460" s="24">
        <f t="shared" si="1417"/>
        <v>0</v>
      </c>
      <c r="O5460" s="13"/>
      <c r="P5460" s="13"/>
    </row>
    <row r="5461" spans="1:16">
      <c r="A5461">
        <v>5460</v>
      </c>
      <c r="B5461" s="13">
        <v>8</v>
      </c>
      <c r="C5461" s="13">
        <v>16</v>
      </c>
      <c r="D5461" s="13">
        <v>11</v>
      </c>
      <c r="E5461" s="14">
        <f t="shared" si="1412"/>
        <v>228</v>
      </c>
      <c r="F5461" s="24">
        <f>'1 Solar Profile'!E5463*S$10</f>
        <v>4.2066580499999997</v>
      </c>
      <c r="G5461" s="24">
        <f>'2 Load Profile'!E5462</f>
        <v>0.45219384448302435</v>
      </c>
      <c r="H5461" s="24">
        <f t="shared" si="1422"/>
        <v>-3.7544642055169755</v>
      </c>
      <c r="I5461" s="13">
        <f t="shared" si="1423"/>
        <v>-3.7544642055169755</v>
      </c>
      <c r="J5461" s="24">
        <f t="shared" si="1424"/>
        <v>0.45219384448302424</v>
      </c>
      <c r="K5461" s="24">
        <f t="shared" si="1425"/>
        <v>0</v>
      </c>
      <c r="L5461" s="13"/>
      <c r="M5461" s="24"/>
      <c r="N5461" s="24">
        <f t="shared" si="1417"/>
        <v>0</v>
      </c>
      <c r="O5461" s="13"/>
      <c r="P5461" s="13"/>
    </row>
    <row r="5462" spans="1:16">
      <c r="A5462">
        <v>5461</v>
      </c>
      <c r="B5462" s="13">
        <v>8</v>
      </c>
      <c r="C5462" s="13">
        <v>16</v>
      </c>
      <c r="D5462" s="13">
        <v>12</v>
      </c>
      <c r="E5462" s="14">
        <f t="shared" si="1412"/>
        <v>228</v>
      </c>
      <c r="F5462" s="24">
        <f>'1 Solar Profile'!E5464*S$10</f>
        <v>4.1412561749999997</v>
      </c>
      <c r="G5462" s="24">
        <f>'2 Load Profile'!E5463</f>
        <v>0.4488461371226814</v>
      </c>
      <c r="H5462" s="24">
        <f t="shared" si="1422"/>
        <v>-3.6924100378773184</v>
      </c>
      <c r="I5462" s="13">
        <f t="shared" si="1423"/>
        <v>-3.6924100378773184</v>
      </c>
      <c r="J5462" s="24">
        <f t="shared" si="1424"/>
        <v>0.44884613712268129</v>
      </c>
      <c r="K5462" s="24">
        <f t="shared" si="1425"/>
        <v>0</v>
      </c>
      <c r="L5462" s="13"/>
      <c r="M5462" s="24"/>
      <c r="N5462" s="24">
        <f t="shared" si="1417"/>
        <v>0</v>
      </c>
      <c r="O5462" s="13"/>
      <c r="P5462" s="13"/>
    </row>
    <row r="5463" spans="1:16">
      <c r="A5463">
        <v>5462</v>
      </c>
      <c r="B5463" s="13">
        <v>8</v>
      </c>
      <c r="C5463" s="13">
        <v>16</v>
      </c>
      <c r="D5463" s="13">
        <v>13</v>
      </c>
      <c r="E5463" s="14">
        <f t="shared" si="1412"/>
        <v>228</v>
      </c>
      <c r="F5463" s="24">
        <f>'1 Solar Profile'!E5465*S$10</f>
        <v>3.8647035000000001</v>
      </c>
      <c r="G5463" s="24">
        <f>'2 Load Profile'!E5464</f>
        <v>0.46025738754403694</v>
      </c>
      <c r="H5463" s="24">
        <f t="shared" si="1422"/>
        <v>-3.4044461124559633</v>
      </c>
      <c r="I5463" s="13">
        <f t="shared" si="1423"/>
        <v>-3.4044461124559633</v>
      </c>
      <c r="J5463" s="24">
        <f t="shared" si="1424"/>
        <v>0.46025738754403678</v>
      </c>
      <c r="K5463" s="24">
        <f t="shared" si="1425"/>
        <v>0</v>
      </c>
      <c r="L5463" s="13"/>
      <c r="M5463" s="24"/>
      <c r="N5463" s="24">
        <f t="shared" si="1417"/>
        <v>0</v>
      </c>
      <c r="O5463" s="13"/>
      <c r="P5463" s="13"/>
    </row>
    <row r="5464" spans="1:16">
      <c r="A5464">
        <v>5463</v>
      </c>
      <c r="B5464" s="13">
        <v>8</v>
      </c>
      <c r="C5464" s="13">
        <v>16</v>
      </c>
      <c r="D5464" s="13">
        <v>14</v>
      </c>
      <c r="E5464" s="14">
        <f t="shared" ref="E5464:E5527" si="1430">IF(D5464&lt;D5463, E5463+1,E5463)</f>
        <v>228</v>
      </c>
      <c r="F5464" s="24">
        <f>'1 Solar Profile'!E5466*S$10</f>
        <v>3.3216387749999998</v>
      </c>
      <c r="G5464" s="24">
        <f>'2 Load Profile'!E5465</f>
        <v>0.49054575221289559</v>
      </c>
      <c r="H5464" s="24">
        <f t="shared" si="1422"/>
        <v>-2.8310930227871043</v>
      </c>
      <c r="I5464" s="13">
        <f t="shared" si="1423"/>
        <v>-2.8310930227871043</v>
      </c>
      <c r="J5464" s="24">
        <f t="shared" si="1424"/>
        <v>0.49054575221289554</v>
      </c>
      <c r="K5464" s="24">
        <f t="shared" si="1425"/>
        <v>0</v>
      </c>
      <c r="L5464" s="13"/>
      <c r="M5464" s="24"/>
      <c r="N5464" s="24">
        <f t="shared" si="1417"/>
        <v>0</v>
      </c>
      <c r="O5464" s="13"/>
      <c r="P5464" s="13"/>
    </row>
    <row r="5465" spans="1:16">
      <c r="A5465">
        <v>5464</v>
      </c>
      <c r="B5465" s="13">
        <v>8</v>
      </c>
      <c r="C5465" s="13">
        <v>16</v>
      </c>
      <c r="D5465" s="13">
        <v>15</v>
      </c>
      <c r="E5465" s="14">
        <f t="shared" si="1430"/>
        <v>228</v>
      </c>
      <c r="F5465" s="24">
        <f>'1 Solar Profile'!E5467*S$10</f>
        <v>2.53570275</v>
      </c>
      <c r="G5465" s="24">
        <f>'2 Load Profile'!E5466</f>
        <v>0.59038988890417243</v>
      </c>
      <c r="H5465" s="24">
        <f t="shared" si="1422"/>
        <v>-1.9453128610958275</v>
      </c>
      <c r="I5465" s="13">
        <f t="shared" si="1423"/>
        <v>-1.9453128610958275</v>
      </c>
      <c r="J5465" s="24">
        <f t="shared" si="1424"/>
        <v>0.59038988890417254</v>
      </c>
      <c r="K5465" s="24">
        <f t="shared" si="1425"/>
        <v>0</v>
      </c>
      <c r="L5465" s="13"/>
      <c r="M5465" s="24"/>
      <c r="N5465" s="24">
        <f t="shared" si="1417"/>
        <v>0</v>
      </c>
      <c r="O5465" s="13"/>
      <c r="P5465" s="13"/>
    </row>
    <row r="5466" spans="1:16">
      <c r="A5466">
        <v>5465</v>
      </c>
      <c r="B5466" s="13">
        <v>8</v>
      </c>
      <c r="C5466" s="13">
        <v>16</v>
      </c>
      <c r="D5466" s="13">
        <v>16</v>
      </c>
      <c r="E5466" s="14">
        <f t="shared" si="1430"/>
        <v>228</v>
      </c>
      <c r="F5466" s="24">
        <f>'1 Solar Profile'!E5468*S$10</f>
        <v>1.5584719499999999</v>
      </c>
      <c r="G5466" s="24">
        <f>'2 Load Profile'!E5467</f>
        <v>0.75584587051641161</v>
      </c>
      <c r="H5466" s="24">
        <f t="shared" si="1422"/>
        <v>-0.80262607948358833</v>
      </c>
      <c r="I5466" s="13">
        <f t="shared" si="1423"/>
        <v>-0.80262607948358833</v>
      </c>
      <c r="J5466" s="24">
        <f t="shared" si="1424"/>
        <v>0.75584587051641161</v>
      </c>
      <c r="K5466" s="24">
        <f t="shared" si="1425"/>
        <v>0</v>
      </c>
      <c r="L5466" s="13"/>
      <c r="M5466" s="24"/>
      <c r="N5466" s="24">
        <f t="shared" si="1417"/>
        <v>0</v>
      </c>
      <c r="O5466" s="13"/>
      <c r="P5466" s="13"/>
    </row>
    <row r="5467" spans="1:16">
      <c r="A5467">
        <v>5466</v>
      </c>
      <c r="B5467" s="13">
        <v>8</v>
      </c>
      <c r="C5467" s="13">
        <v>16</v>
      </c>
      <c r="D5467" s="13">
        <v>17</v>
      </c>
      <c r="E5467" s="14">
        <f t="shared" si="1430"/>
        <v>228</v>
      </c>
      <c r="F5467" s="24">
        <f>'1 Solar Profile'!E5469*S$10</f>
        <v>0.57627517500000003</v>
      </c>
      <c r="G5467" s="24">
        <f>'2 Load Profile'!E5468</f>
        <v>0.84659604317615977</v>
      </c>
      <c r="H5467" s="24">
        <f t="shared" si="1422"/>
        <v>0.27032086817615975</v>
      </c>
      <c r="I5467" s="13">
        <f t="shared" si="1423"/>
        <v>0</v>
      </c>
      <c r="J5467" s="24">
        <f t="shared" si="1424"/>
        <v>0.57627517500000003</v>
      </c>
      <c r="K5467" s="24">
        <f t="shared" si="1425"/>
        <v>0.27032086817615975</v>
      </c>
      <c r="L5467" s="13"/>
      <c r="M5467" s="24"/>
      <c r="N5467" s="24">
        <f t="shared" si="1417"/>
        <v>0</v>
      </c>
      <c r="O5467" s="13"/>
      <c r="P5467" s="13"/>
    </row>
    <row r="5468" spans="1:16">
      <c r="A5468">
        <v>5467</v>
      </c>
      <c r="B5468" s="13">
        <v>8</v>
      </c>
      <c r="C5468" s="13">
        <v>16</v>
      </c>
      <c r="D5468" s="13">
        <v>18</v>
      </c>
      <c r="E5468" s="14">
        <f t="shared" si="1430"/>
        <v>228</v>
      </c>
      <c r="F5468" s="24">
        <f>'1 Solar Profile'!E5470*S$10</f>
        <v>3.2462325E-2</v>
      </c>
      <c r="G5468" s="24">
        <f>'2 Load Profile'!E5469</f>
        <v>0.91553514783970891</v>
      </c>
      <c r="H5468" s="24">
        <f t="shared" si="1422"/>
        <v>0.88307282283970889</v>
      </c>
      <c r="I5468" s="13">
        <f t="shared" si="1423"/>
        <v>0</v>
      </c>
      <c r="J5468" s="24">
        <f t="shared" si="1424"/>
        <v>3.2462325E-2</v>
      </c>
      <c r="K5468" s="24">
        <f t="shared" si="1425"/>
        <v>0.88307282283970889</v>
      </c>
      <c r="L5468" s="13"/>
      <c r="M5468" s="24"/>
      <c r="N5468" s="24">
        <f t="shared" si="1417"/>
        <v>0</v>
      </c>
      <c r="O5468" s="13"/>
      <c r="P5468" s="13"/>
    </row>
    <row r="5469" spans="1:16">
      <c r="A5469">
        <v>5468</v>
      </c>
      <c r="B5469" s="13">
        <v>8</v>
      </c>
      <c r="C5469" s="13">
        <v>16</v>
      </c>
      <c r="D5469" s="13">
        <v>19</v>
      </c>
      <c r="E5469" s="14">
        <f t="shared" si="1430"/>
        <v>228</v>
      </c>
      <c r="F5469" s="24">
        <f>'1 Solar Profile'!E5471*S$10</f>
        <v>0</v>
      </c>
      <c r="G5469" s="24">
        <f>'2 Load Profile'!E5470</f>
        <v>1.1170490310040457</v>
      </c>
      <c r="H5469" s="24">
        <f t="shared" si="1422"/>
        <v>1.1170490310040457</v>
      </c>
      <c r="I5469" s="13">
        <f t="shared" si="1423"/>
        <v>0</v>
      </c>
      <c r="J5469" s="24">
        <f t="shared" si="1424"/>
        <v>0</v>
      </c>
      <c r="K5469" s="24">
        <f t="shared" si="1425"/>
        <v>1.1170490310040457</v>
      </c>
      <c r="L5469" s="13"/>
      <c r="M5469" s="24"/>
      <c r="N5469" s="24">
        <f t="shared" si="1417"/>
        <v>0</v>
      </c>
      <c r="O5469" s="13"/>
      <c r="P5469" s="13"/>
    </row>
    <row r="5470" spans="1:16">
      <c r="A5470">
        <v>5469</v>
      </c>
      <c r="B5470" s="13">
        <v>8</v>
      </c>
      <c r="C5470" s="13">
        <v>16</v>
      </c>
      <c r="D5470" s="13">
        <v>20</v>
      </c>
      <c r="E5470" s="14">
        <f t="shared" si="1430"/>
        <v>228</v>
      </c>
      <c r="F5470" s="24">
        <f>'1 Solar Profile'!E5472*S$10</f>
        <v>0</v>
      </c>
      <c r="G5470" s="24">
        <f>'2 Load Profile'!E5471</f>
        <v>1.2405481102839693</v>
      </c>
      <c r="H5470" s="24">
        <f t="shared" si="1422"/>
        <v>1.2405481102839693</v>
      </c>
      <c r="I5470" s="13">
        <f t="shared" si="1423"/>
        <v>0</v>
      </c>
      <c r="J5470" s="24">
        <f t="shared" si="1424"/>
        <v>0</v>
      </c>
      <c r="K5470" s="24">
        <f t="shared" si="1425"/>
        <v>1.2405481102839693</v>
      </c>
      <c r="L5470" s="13"/>
      <c r="M5470" s="24"/>
      <c r="N5470" s="24">
        <f t="shared" si="1417"/>
        <v>0</v>
      </c>
      <c r="O5470" s="24"/>
      <c r="P5470" s="24"/>
    </row>
    <row r="5471" spans="1:16">
      <c r="A5471">
        <v>5470</v>
      </c>
      <c r="B5471" s="13">
        <v>8</v>
      </c>
      <c r="C5471" s="13">
        <v>16</v>
      </c>
      <c r="D5471" s="13">
        <v>21</v>
      </c>
      <c r="E5471" s="14">
        <f t="shared" si="1430"/>
        <v>228</v>
      </c>
      <c r="F5471" s="24">
        <f>'1 Solar Profile'!E5473*S$10</f>
        <v>0</v>
      </c>
      <c r="G5471" s="24">
        <f>'2 Load Profile'!E5472</f>
        <v>0.99550446568519169</v>
      </c>
      <c r="H5471" s="24">
        <f t="shared" si="1422"/>
        <v>0.99550446568519169</v>
      </c>
      <c r="I5471" s="13">
        <f t="shared" si="1423"/>
        <v>0</v>
      </c>
      <c r="J5471" s="24">
        <f t="shared" si="1424"/>
        <v>0</v>
      </c>
      <c r="K5471" s="24">
        <f t="shared" si="1425"/>
        <v>0.99550446568519169</v>
      </c>
      <c r="L5471" s="13"/>
      <c r="M5471" s="24"/>
      <c r="N5471" s="24">
        <f t="shared" si="1417"/>
        <v>0</v>
      </c>
      <c r="O5471" s="13"/>
      <c r="P5471" s="13"/>
    </row>
    <row r="5472" spans="1:16">
      <c r="A5472">
        <v>5471</v>
      </c>
      <c r="B5472" s="13">
        <v>8</v>
      </c>
      <c r="C5472" s="13">
        <v>16</v>
      </c>
      <c r="D5472" s="13">
        <v>22</v>
      </c>
      <c r="E5472" s="14">
        <f t="shared" si="1430"/>
        <v>228</v>
      </c>
      <c r="F5472" s="24">
        <f>'1 Solar Profile'!E5474*S$10</f>
        <v>0</v>
      </c>
      <c r="G5472" s="24">
        <f>'2 Load Profile'!E5473</f>
        <v>0.78097328330066351</v>
      </c>
      <c r="H5472" s="24">
        <f t="shared" si="1422"/>
        <v>0.78097328330066351</v>
      </c>
      <c r="I5472" s="13">
        <f t="shared" si="1423"/>
        <v>0</v>
      </c>
      <c r="J5472" s="24">
        <f t="shared" si="1424"/>
        <v>0</v>
      </c>
      <c r="K5472" s="24">
        <f t="shared" si="1425"/>
        <v>0.78097328330066351</v>
      </c>
      <c r="L5472" s="13"/>
      <c r="M5472" s="24"/>
      <c r="N5472" s="24">
        <f t="shared" si="1417"/>
        <v>0</v>
      </c>
      <c r="O5472" s="13"/>
      <c r="P5472" s="13"/>
    </row>
    <row r="5473" spans="1:16">
      <c r="A5473">
        <v>5472</v>
      </c>
      <c r="B5473" s="13">
        <v>8</v>
      </c>
      <c r="C5473" s="13">
        <v>16</v>
      </c>
      <c r="D5473" s="13">
        <v>23</v>
      </c>
      <c r="E5473" s="14">
        <f t="shared" si="1430"/>
        <v>228</v>
      </c>
      <c r="F5473" s="24">
        <f>'1 Solar Profile'!E5475*S$10</f>
        <v>0</v>
      </c>
      <c r="G5473" s="24">
        <f>'2 Load Profile'!E5474</f>
        <v>0.54525316418960912</v>
      </c>
      <c r="H5473" s="24">
        <f t="shared" si="1422"/>
        <v>0.54525316418960912</v>
      </c>
      <c r="I5473" s="13">
        <f t="shared" si="1423"/>
        <v>0</v>
      </c>
      <c r="J5473" s="24">
        <f t="shared" si="1424"/>
        <v>0</v>
      </c>
      <c r="K5473" s="24">
        <f t="shared" si="1425"/>
        <v>0.54525316418960912</v>
      </c>
      <c r="L5473" s="13">
        <f t="shared" ref="L5473" si="1431">SUM(I5450:I5473)</f>
        <v>-26.890915329977847</v>
      </c>
      <c r="M5473" s="24">
        <f t="shared" ref="M5473" si="1432">SUMIF(H5450:H5473,"&gt;0",H5450:H5473)</f>
        <v>8.3621029674930032</v>
      </c>
      <c r="N5473" s="24">
        <f t="shared" si="1417"/>
        <v>-18.528812362484842</v>
      </c>
      <c r="O5473" s="13">
        <f t="shared" ref="O5473" si="1433">IF(M5473&gt;(L5473*-1),(M5473+L5473)*S$12,0)</f>
        <v>0</v>
      </c>
      <c r="P5473" s="13">
        <f t="shared" ref="P5473" si="1434">IF(M5473&lt;(L5473*-1),(M5473+L5473)*S$14,0)</f>
        <v>-0.49008708698772413</v>
      </c>
    </row>
    <row r="5474" spans="1:16">
      <c r="A5474">
        <v>5473</v>
      </c>
      <c r="B5474" s="13">
        <v>8</v>
      </c>
      <c r="C5474" s="13">
        <v>17</v>
      </c>
      <c r="D5474" s="13">
        <v>0</v>
      </c>
      <c r="E5474" s="14">
        <f t="shared" si="1430"/>
        <v>229</v>
      </c>
      <c r="F5474" s="24">
        <f>'1 Solar Profile'!E5476*S$10</f>
        <v>0</v>
      </c>
      <c r="G5474" s="24">
        <f>'2 Load Profile'!E5475</f>
        <v>0.44920979278411854</v>
      </c>
      <c r="H5474" s="24">
        <f t="shared" si="1422"/>
        <v>0.44920979278411854</v>
      </c>
      <c r="I5474" s="13">
        <f t="shared" si="1423"/>
        <v>0</v>
      </c>
      <c r="J5474" s="24">
        <f t="shared" si="1424"/>
        <v>0</v>
      </c>
      <c r="K5474" s="24">
        <f t="shared" si="1425"/>
        <v>0.44920979278411854</v>
      </c>
      <c r="L5474" s="13"/>
      <c r="M5474" s="24"/>
      <c r="N5474" s="24">
        <f t="shared" si="1417"/>
        <v>0</v>
      </c>
      <c r="O5474" s="13"/>
      <c r="P5474" s="13"/>
    </row>
    <row r="5475" spans="1:16">
      <c r="A5475">
        <v>5474</v>
      </c>
      <c r="B5475" s="13">
        <v>8</v>
      </c>
      <c r="C5475" s="13">
        <v>17</v>
      </c>
      <c r="D5475" s="13">
        <v>1</v>
      </c>
      <c r="E5475" s="14">
        <f t="shared" si="1430"/>
        <v>229</v>
      </c>
      <c r="F5475" s="24">
        <f>'1 Solar Profile'!E5477*S$10</f>
        <v>0</v>
      </c>
      <c r="G5475" s="24">
        <f>'2 Load Profile'!E5476</f>
        <v>0.40718610206926448</v>
      </c>
      <c r="H5475" s="24">
        <f t="shared" si="1422"/>
        <v>0.40718610206926448</v>
      </c>
      <c r="I5475" s="13">
        <f t="shared" si="1423"/>
        <v>0</v>
      </c>
      <c r="J5475" s="24">
        <f t="shared" si="1424"/>
        <v>0</v>
      </c>
      <c r="K5475" s="24">
        <f t="shared" si="1425"/>
        <v>0.40718610206926448</v>
      </c>
      <c r="L5475" s="13"/>
      <c r="M5475" s="24"/>
      <c r="N5475" s="24">
        <f t="shared" si="1417"/>
        <v>0</v>
      </c>
      <c r="O5475" s="13"/>
      <c r="P5475" s="13"/>
    </row>
    <row r="5476" spans="1:16">
      <c r="A5476">
        <v>5475</v>
      </c>
      <c r="B5476" s="13">
        <v>8</v>
      </c>
      <c r="C5476" s="13">
        <v>17</v>
      </c>
      <c r="D5476" s="13">
        <v>2</v>
      </c>
      <c r="E5476" s="14">
        <f t="shared" si="1430"/>
        <v>229</v>
      </c>
      <c r="F5476" s="24">
        <f>'1 Solar Profile'!E5478*S$10</f>
        <v>0</v>
      </c>
      <c r="G5476" s="24">
        <f>'2 Load Profile'!E5477</f>
        <v>0.40195531782018779</v>
      </c>
      <c r="H5476" s="24">
        <f t="shared" si="1422"/>
        <v>0.40195531782018779</v>
      </c>
      <c r="I5476" s="13">
        <f t="shared" si="1423"/>
        <v>0</v>
      </c>
      <c r="J5476" s="24">
        <f t="shared" si="1424"/>
        <v>0</v>
      </c>
      <c r="K5476" s="24">
        <f t="shared" si="1425"/>
        <v>0.40195531782018779</v>
      </c>
      <c r="L5476" s="13"/>
      <c r="M5476" s="24"/>
      <c r="N5476" s="24">
        <f t="shared" si="1417"/>
        <v>0</v>
      </c>
      <c r="O5476" s="13"/>
      <c r="P5476" s="13"/>
    </row>
    <row r="5477" spans="1:16">
      <c r="A5477">
        <v>5476</v>
      </c>
      <c r="B5477" s="13">
        <v>8</v>
      </c>
      <c r="C5477" s="13">
        <v>17</v>
      </c>
      <c r="D5477" s="13">
        <v>3</v>
      </c>
      <c r="E5477" s="14">
        <f t="shared" si="1430"/>
        <v>229</v>
      </c>
      <c r="F5477" s="24">
        <f>'1 Solar Profile'!E5479*S$10</f>
        <v>0</v>
      </c>
      <c r="G5477" s="24">
        <f>'2 Load Profile'!E5478</f>
        <v>0.39531863853225718</v>
      </c>
      <c r="H5477" s="24">
        <f t="shared" si="1422"/>
        <v>0.39531863853225718</v>
      </c>
      <c r="I5477" s="13">
        <f t="shared" si="1423"/>
        <v>0</v>
      </c>
      <c r="J5477" s="24">
        <f t="shared" si="1424"/>
        <v>0</v>
      </c>
      <c r="K5477" s="24">
        <f t="shared" si="1425"/>
        <v>0.39531863853225718</v>
      </c>
      <c r="L5477" s="13"/>
      <c r="M5477" s="24"/>
      <c r="N5477" s="24">
        <f t="shared" si="1417"/>
        <v>0</v>
      </c>
      <c r="O5477" s="13"/>
      <c r="P5477" s="13"/>
    </row>
    <row r="5478" spans="1:16">
      <c r="A5478">
        <v>5477</v>
      </c>
      <c r="B5478" s="13">
        <v>8</v>
      </c>
      <c r="C5478" s="13">
        <v>17</v>
      </c>
      <c r="D5478" s="13">
        <v>4</v>
      </c>
      <c r="E5478" s="14">
        <f t="shared" si="1430"/>
        <v>229</v>
      </c>
      <c r="F5478" s="24">
        <f>'1 Solar Profile'!E5480*S$10</f>
        <v>0</v>
      </c>
      <c r="G5478" s="24">
        <f>'2 Load Profile'!E5479</f>
        <v>0.43270121172248976</v>
      </c>
      <c r="H5478" s="24">
        <f t="shared" si="1422"/>
        <v>0.43270121172248976</v>
      </c>
      <c r="I5478" s="13">
        <f t="shared" si="1423"/>
        <v>0</v>
      </c>
      <c r="J5478" s="24">
        <f t="shared" si="1424"/>
        <v>0</v>
      </c>
      <c r="K5478" s="24">
        <f t="shared" si="1425"/>
        <v>0.43270121172248976</v>
      </c>
      <c r="L5478" s="13"/>
      <c r="M5478" s="24"/>
      <c r="N5478" s="24">
        <f t="shared" si="1417"/>
        <v>0</v>
      </c>
      <c r="O5478" s="13"/>
      <c r="P5478" s="13"/>
    </row>
    <row r="5479" spans="1:16">
      <c r="A5479">
        <v>5478</v>
      </c>
      <c r="B5479" s="13">
        <v>8</v>
      </c>
      <c r="C5479" s="13">
        <v>17</v>
      </c>
      <c r="D5479" s="13">
        <v>5</v>
      </c>
      <c r="E5479" s="14">
        <f t="shared" si="1430"/>
        <v>229</v>
      </c>
      <c r="F5479" s="24">
        <f>'1 Solar Profile'!E5481*S$10</f>
        <v>9.4756724999999986E-2</v>
      </c>
      <c r="G5479" s="24">
        <f>'2 Load Profile'!E5480</f>
        <v>0.54066330908533844</v>
      </c>
      <c r="H5479" s="24">
        <f t="shared" si="1422"/>
        <v>0.44590658408533845</v>
      </c>
      <c r="I5479" s="13">
        <f t="shared" si="1423"/>
        <v>0</v>
      </c>
      <c r="J5479" s="24">
        <f t="shared" si="1424"/>
        <v>9.4756724999999986E-2</v>
      </c>
      <c r="K5479" s="24">
        <f t="shared" si="1425"/>
        <v>0.44590658408533845</v>
      </c>
      <c r="L5479" s="13"/>
      <c r="M5479" s="24"/>
      <c r="N5479" s="24">
        <f t="shared" si="1417"/>
        <v>0</v>
      </c>
      <c r="O5479" s="13"/>
      <c r="P5479" s="13"/>
    </row>
    <row r="5480" spans="1:16">
      <c r="A5480">
        <v>5479</v>
      </c>
      <c r="B5480" s="13">
        <v>8</v>
      </c>
      <c r="C5480" s="13">
        <v>17</v>
      </c>
      <c r="D5480" s="13">
        <v>6</v>
      </c>
      <c r="E5480" s="14">
        <f t="shared" si="1430"/>
        <v>229</v>
      </c>
      <c r="F5480" s="24">
        <f>'1 Solar Profile'!E5482*S$10</f>
        <v>0.79968892499999988</v>
      </c>
      <c r="G5480" s="24">
        <f>'2 Load Profile'!E5481</f>
        <v>0.69027398980629484</v>
      </c>
      <c r="H5480" s="24">
        <f t="shared" si="1422"/>
        <v>-0.10941493519370504</v>
      </c>
      <c r="I5480" s="13">
        <f t="shared" si="1423"/>
        <v>-0.10941493519370504</v>
      </c>
      <c r="J5480" s="24">
        <f t="shared" si="1424"/>
        <v>0.69027398980629484</v>
      </c>
      <c r="K5480" s="24">
        <f t="shared" si="1425"/>
        <v>0</v>
      </c>
      <c r="L5480" s="13"/>
      <c r="M5480" s="24"/>
      <c r="N5480" s="24">
        <f t="shared" si="1417"/>
        <v>0</v>
      </c>
      <c r="O5480" s="13"/>
      <c r="P5480" s="13"/>
    </row>
    <row r="5481" spans="1:16">
      <c r="A5481">
        <v>5480</v>
      </c>
      <c r="B5481" s="13">
        <v>8</v>
      </c>
      <c r="C5481" s="13">
        <v>17</v>
      </c>
      <c r="D5481" s="13">
        <v>7</v>
      </c>
      <c r="E5481" s="14">
        <f t="shared" si="1430"/>
        <v>229</v>
      </c>
      <c r="F5481" s="24">
        <f>'1 Solar Profile'!E5483*S$10</f>
        <v>1.92139605</v>
      </c>
      <c r="G5481" s="24">
        <f>'2 Load Profile'!E5482</f>
        <v>0.58185362794866669</v>
      </c>
      <c r="H5481" s="24">
        <f t="shared" si="1422"/>
        <v>-1.3395424220513332</v>
      </c>
      <c r="I5481" s="13">
        <f t="shared" si="1423"/>
        <v>-1.3395424220513332</v>
      </c>
      <c r="J5481" s="24">
        <f t="shared" si="1424"/>
        <v>0.5818536279486668</v>
      </c>
      <c r="K5481" s="24">
        <f t="shared" si="1425"/>
        <v>0</v>
      </c>
      <c r="L5481" s="13"/>
      <c r="M5481" s="24"/>
      <c r="N5481" s="24">
        <f t="shared" ref="N5481:N5544" si="1435">M5481+L5481</f>
        <v>0</v>
      </c>
      <c r="O5481" s="13"/>
      <c r="P5481" s="13"/>
    </row>
    <row r="5482" spans="1:16">
      <c r="A5482">
        <v>5481</v>
      </c>
      <c r="B5482" s="13">
        <v>8</v>
      </c>
      <c r="C5482" s="13">
        <v>17</v>
      </c>
      <c r="D5482" s="13">
        <v>8</v>
      </c>
      <c r="E5482" s="14">
        <f t="shared" si="1430"/>
        <v>229</v>
      </c>
      <c r="F5482" s="24">
        <f>'1 Solar Profile'!E5484*S$10</f>
        <v>2.9360882249999998</v>
      </c>
      <c r="G5482" s="24">
        <f>'2 Load Profile'!E5483</f>
        <v>0.4571353824369509</v>
      </c>
      <c r="H5482" s="24">
        <f t="shared" si="1422"/>
        <v>-2.4789528425630487</v>
      </c>
      <c r="I5482" s="13">
        <f t="shared" si="1423"/>
        <v>-2.4789528425630487</v>
      </c>
      <c r="J5482" s="24">
        <f t="shared" si="1424"/>
        <v>0.45713538243695107</v>
      </c>
      <c r="K5482" s="24">
        <f t="shared" si="1425"/>
        <v>0</v>
      </c>
      <c r="L5482" s="13"/>
      <c r="M5482" s="24"/>
      <c r="N5482" s="24">
        <f t="shared" si="1435"/>
        <v>0</v>
      </c>
      <c r="O5482" s="13"/>
      <c r="P5482" s="13"/>
    </row>
    <row r="5483" spans="1:16">
      <c r="A5483">
        <v>5482</v>
      </c>
      <c r="B5483" s="13">
        <v>8</v>
      </c>
      <c r="C5483" s="13">
        <v>17</v>
      </c>
      <c r="D5483" s="13">
        <v>9</v>
      </c>
      <c r="E5483" s="14">
        <f t="shared" si="1430"/>
        <v>229</v>
      </c>
      <c r="F5483" s="24">
        <f>'1 Solar Profile'!E5485*S$10</f>
        <v>3.0521657250000001</v>
      </c>
      <c r="G5483" s="24">
        <f>'2 Load Profile'!E5484</f>
        <v>0.43780265247363165</v>
      </c>
      <c r="H5483" s="24">
        <f t="shared" si="1422"/>
        <v>-2.6143630725263685</v>
      </c>
      <c r="I5483" s="13">
        <f t="shared" si="1423"/>
        <v>-2.6143630725263685</v>
      </c>
      <c r="J5483" s="24">
        <f t="shared" si="1424"/>
        <v>0.43780265247363159</v>
      </c>
      <c r="K5483" s="24">
        <f t="shared" si="1425"/>
        <v>0</v>
      </c>
      <c r="L5483" s="13"/>
      <c r="M5483" s="24"/>
      <c r="N5483" s="24">
        <f t="shared" si="1435"/>
        <v>0</v>
      </c>
      <c r="O5483" s="13"/>
      <c r="P5483" s="13"/>
    </row>
    <row r="5484" spans="1:16">
      <c r="A5484">
        <v>5483</v>
      </c>
      <c r="B5484" s="13">
        <v>8</v>
      </c>
      <c r="C5484" s="13">
        <v>17</v>
      </c>
      <c r="D5484" s="13">
        <v>10</v>
      </c>
      <c r="E5484" s="14">
        <f t="shared" si="1430"/>
        <v>229</v>
      </c>
      <c r="F5484" s="24">
        <f>'1 Solar Profile'!E5486*S$10</f>
        <v>3.3293547000000006</v>
      </c>
      <c r="G5484" s="24">
        <f>'2 Load Profile'!E5485</f>
        <v>0.4458651615733904</v>
      </c>
      <c r="H5484" s="24">
        <f t="shared" si="1422"/>
        <v>-2.8834895384266099</v>
      </c>
      <c r="I5484" s="13">
        <f t="shared" si="1423"/>
        <v>-2.8834895384266099</v>
      </c>
      <c r="J5484" s="24">
        <f t="shared" si="1424"/>
        <v>0.44586516157339062</v>
      </c>
      <c r="K5484" s="24">
        <f t="shared" si="1425"/>
        <v>0</v>
      </c>
      <c r="L5484" s="13"/>
      <c r="M5484" s="24"/>
      <c r="N5484" s="24">
        <f t="shared" si="1435"/>
        <v>0</v>
      </c>
      <c r="O5484" s="13"/>
      <c r="P5484" s="13"/>
    </row>
    <row r="5485" spans="1:16">
      <c r="A5485">
        <v>5484</v>
      </c>
      <c r="B5485" s="13">
        <v>8</v>
      </c>
      <c r="C5485" s="13">
        <v>17</v>
      </c>
      <c r="D5485" s="13">
        <v>11</v>
      </c>
      <c r="E5485" s="14">
        <f t="shared" si="1430"/>
        <v>229</v>
      </c>
      <c r="F5485" s="24">
        <f>'1 Solar Profile'!E5487*S$10</f>
        <v>2.9561111999999996</v>
      </c>
      <c r="G5485" s="24">
        <f>'2 Load Profile'!E5486</f>
        <v>0.45219384448302435</v>
      </c>
      <c r="H5485" s="24">
        <f t="shared" si="1422"/>
        <v>-2.5039173555169754</v>
      </c>
      <c r="I5485" s="13">
        <f t="shared" si="1423"/>
        <v>-2.5039173555169754</v>
      </c>
      <c r="J5485" s="24">
        <f t="shared" si="1424"/>
        <v>0.45219384448302424</v>
      </c>
      <c r="K5485" s="24">
        <f t="shared" si="1425"/>
        <v>0</v>
      </c>
      <c r="L5485" s="13"/>
      <c r="M5485" s="24"/>
      <c r="N5485" s="24">
        <f t="shared" si="1435"/>
        <v>0</v>
      </c>
      <c r="O5485" s="13"/>
      <c r="P5485" s="13"/>
    </row>
    <row r="5486" spans="1:16">
      <c r="A5486">
        <v>5485</v>
      </c>
      <c r="B5486" s="13">
        <v>8</v>
      </c>
      <c r="C5486" s="13">
        <v>17</v>
      </c>
      <c r="D5486" s="13">
        <v>12</v>
      </c>
      <c r="E5486" s="14">
        <f t="shared" si="1430"/>
        <v>229</v>
      </c>
      <c r="F5486" s="24">
        <f>'1 Solar Profile'!E5488*S$10</f>
        <v>3.4543781999999998</v>
      </c>
      <c r="G5486" s="24">
        <f>'2 Load Profile'!E5487</f>
        <v>0.4488461371226814</v>
      </c>
      <c r="H5486" s="24">
        <f t="shared" si="1422"/>
        <v>-3.0055320628773186</v>
      </c>
      <c r="I5486" s="13">
        <f t="shared" si="1423"/>
        <v>-3.0055320628773186</v>
      </c>
      <c r="J5486" s="24">
        <f t="shared" si="1424"/>
        <v>0.44884613712268129</v>
      </c>
      <c r="K5486" s="24">
        <f t="shared" si="1425"/>
        <v>0</v>
      </c>
      <c r="L5486" s="13"/>
      <c r="M5486" s="24"/>
      <c r="N5486" s="24">
        <f t="shared" si="1435"/>
        <v>0</v>
      </c>
      <c r="O5486" s="13"/>
      <c r="P5486" s="13"/>
    </row>
    <row r="5487" spans="1:16">
      <c r="A5487">
        <v>5486</v>
      </c>
      <c r="B5487" s="13">
        <v>8</v>
      </c>
      <c r="C5487" s="13">
        <v>17</v>
      </c>
      <c r="D5487" s="13">
        <v>13</v>
      </c>
      <c r="E5487" s="14">
        <f t="shared" si="1430"/>
        <v>229</v>
      </c>
      <c r="F5487" s="24">
        <f>'1 Solar Profile'!E5489*S$10</f>
        <v>2.3922659249999998</v>
      </c>
      <c r="G5487" s="24">
        <f>'2 Load Profile'!E5488</f>
        <v>0.46025738754403694</v>
      </c>
      <c r="H5487" s="24">
        <f t="shared" si="1422"/>
        <v>-1.9320085374559628</v>
      </c>
      <c r="I5487" s="13">
        <f t="shared" si="1423"/>
        <v>-1.9320085374559628</v>
      </c>
      <c r="J5487" s="24">
        <f t="shared" si="1424"/>
        <v>0.460257387544037</v>
      </c>
      <c r="K5487" s="24">
        <f t="shared" si="1425"/>
        <v>0</v>
      </c>
      <c r="L5487" s="13"/>
      <c r="M5487" s="24"/>
      <c r="N5487" s="24">
        <f t="shared" si="1435"/>
        <v>0</v>
      </c>
      <c r="O5487" s="13"/>
      <c r="P5487" s="13"/>
    </row>
    <row r="5488" spans="1:16">
      <c r="A5488">
        <v>5487</v>
      </c>
      <c r="B5488" s="13">
        <v>8</v>
      </c>
      <c r="C5488" s="13">
        <v>17</v>
      </c>
      <c r="D5488" s="13">
        <v>14</v>
      </c>
      <c r="E5488" s="14">
        <f t="shared" si="1430"/>
        <v>229</v>
      </c>
      <c r="F5488" s="24">
        <f>'1 Solar Profile'!E5490*S$10</f>
        <v>1.9956478499999999</v>
      </c>
      <c r="G5488" s="24">
        <f>'2 Load Profile'!E5489</f>
        <v>0.49054575221289559</v>
      </c>
      <c r="H5488" s="24">
        <f t="shared" si="1422"/>
        <v>-1.5051020977871044</v>
      </c>
      <c r="I5488" s="13">
        <f t="shared" si="1423"/>
        <v>-1.5051020977871044</v>
      </c>
      <c r="J5488" s="24">
        <f t="shared" si="1424"/>
        <v>0.49054575221289554</v>
      </c>
      <c r="K5488" s="24">
        <f t="shared" si="1425"/>
        <v>0</v>
      </c>
      <c r="L5488" s="13"/>
      <c r="M5488" s="24"/>
      <c r="N5488" s="24">
        <f t="shared" si="1435"/>
        <v>0</v>
      </c>
      <c r="O5488" s="13"/>
      <c r="P5488" s="13"/>
    </row>
    <row r="5489" spans="1:16">
      <c r="A5489">
        <v>5488</v>
      </c>
      <c r="B5489" s="13">
        <v>8</v>
      </c>
      <c r="C5489" s="13">
        <v>17</v>
      </c>
      <c r="D5489" s="13">
        <v>15</v>
      </c>
      <c r="E5489" s="14">
        <f t="shared" si="1430"/>
        <v>229</v>
      </c>
      <c r="F5489" s="24">
        <f>'1 Solar Profile'!E5491*S$10</f>
        <v>2.2444427249999999</v>
      </c>
      <c r="G5489" s="24">
        <f>'2 Load Profile'!E5490</f>
        <v>0.59038988890417243</v>
      </c>
      <c r="H5489" s="24">
        <f t="shared" si="1422"/>
        <v>-1.6540528360958273</v>
      </c>
      <c r="I5489" s="13">
        <f t="shared" si="1423"/>
        <v>-1.6540528360958273</v>
      </c>
      <c r="J5489" s="24">
        <f t="shared" si="1424"/>
        <v>0.59038988890417254</v>
      </c>
      <c r="K5489" s="24">
        <f t="shared" si="1425"/>
        <v>0</v>
      </c>
      <c r="L5489" s="13"/>
      <c r="M5489" s="24"/>
      <c r="N5489" s="24">
        <f t="shared" si="1435"/>
        <v>0</v>
      </c>
      <c r="O5489" s="13"/>
      <c r="P5489" s="13"/>
    </row>
    <row r="5490" spans="1:16">
      <c r="A5490">
        <v>5489</v>
      </c>
      <c r="B5490" s="13">
        <v>8</v>
      </c>
      <c r="C5490" s="13">
        <v>17</v>
      </c>
      <c r="D5490" s="13">
        <v>16</v>
      </c>
      <c r="E5490" s="14">
        <f t="shared" si="1430"/>
        <v>229</v>
      </c>
      <c r="F5490" s="24">
        <f>'1 Solar Profile'!E5492*S$10</f>
        <v>1.5710719499999999</v>
      </c>
      <c r="G5490" s="24">
        <f>'2 Load Profile'!E5491</f>
        <v>0.75584587051641161</v>
      </c>
      <c r="H5490" s="24">
        <f t="shared" si="1422"/>
        <v>-0.81522607948358827</v>
      </c>
      <c r="I5490" s="13">
        <f t="shared" si="1423"/>
        <v>-0.81522607948358827</v>
      </c>
      <c r="J5490" s="24">
        <f t="shared" si="1424"/>
        <v>0.75584587051641161</v>
      </c>
      <c r="K5490" s="24">
        <f t="shared" si="1425"/>
        <v>0</v>
      </c>
      <c r="L5490" s="13"/>
      <c r="M5490" s="24"/>
      <c r="N5490" s="24">
        <f t="shared" si="1435"/>
        <v>0</v>
      </c>
      <c r="O5490" s="13"/>
      <c r="P5490" s="13"/>
    </row>
    <row r="5491" spans="1:16">
      <c r="A5491">
        <v>5490</v>
      </c>
      <c r="B5491" s="13">
        <v>8</v>
      </c>
      <c r="C5491" s="13">
        <v>17</v>
      </c>
      <c r="D5491" s="13">
        <v>17</v>
      </c>
      <c r="E5491" s="14">
        <f t="shared" si="1430"/>
        <v>229</v>
      </c>
      <c r="F5491" s="24">
        <f>'1 Solar Profile'!E5493*S$10</f>
        <v>0.52832115000000002</v>
      </c>
      <c r="G5491" s="24">
        <f>'2 Load Profile'!E5492</f>
        <v>0.84659604317615977</v>
      </c>
      <c r="H5491" s="24">
        <f t="shared" si="1422"/>
        <v>0.31827489317615976</v>
      </c>
      <c r="I5491" s="13">
        <f t="shared" si="1423"/>
        <v>0</v>
      </c>
      <c r="J5491" s="24">
        <f t="shared" si="1424"/>
        <v>0.52832115000000002</v>
      </c>
      <c r="K5491" s="24">
        <f t="shared" si="1425"/>
        <v>0.31827489317615976</v>
      </c>
      <c r="L5491" s="13"/>
      <c r="M5491" s="24"/>
      <c r="N5491" s="24">
        <f t="shared" si="1435"/>
        <v>0</v>
      </c>
      <c r="O5491" s="13"/>
      <c r="P5491" s="13"/>
    </row>
    <row r="5492" spans="1:16">
      <c r="A5492">
        <v>5491</v>
      </c>
      <c r="B5492" s="13">
        <v>8</v>
      </c>
      <c r="C5492" s="13">
        <v>17</v>
      </c>
      <c r="D5492" s="13">
        <v>18</v>
      </c>
      <c r="E5492" s="14">
        <f t="shared" si="1430"/>
        <v>229</v>
      </c>
      <c r="F5492" s="24">
        <f>'1 Solar Profile'!E5494*S$10</f>
        <v>3.9349800000000004E-2</v>
      </c>
      <c r="G5492" s="24">
        <f>'2 Load Profile'!E5493</f>
        <v>0.91553514783970891</v>
      </c>
      <c r="H5492" s="24">
        <f t="shared" si="1422"/>
        <v>0.87618534783970892</v>
      </c>
      <c r="I5492" s="13">
        <f t="shared" si="1423"/>
        <v>0</v>
      </c>
      <c r="J5492" s="24">
        <f t="shared" si="1424"/>
        <v>3.9349800000000004E-2</v>
      </c>
      <c r="K5492" s="24">
        <f t="shared" si="1425"/>
        <v>0.87618534783970892</v>
      </c>
      <c r="L5492" s="13"/>
      <c r="M5492" s="24"/>
      <c r="N5492" s="24">
        <f t="shared" si="1435"/>
        <v>0</v>
      </c>
      <c r="O5492" s="13"/>
      <c r="P5492" s="13"/>
    </row>
    <row r="5493" spans="1:16">
      <c r="A5493">
        <v>5492</v>
      </c>
      <c r="B5493" s="13">
        <v>8</v>
      </c>
      <c r="C5493" s="13">
        <v>17</v>
      </c>
      <c r="D5493" s="13">
        <v>19</v>
      </c>
      <c r="E5493" s="14">
        <f t="shared" si="1430"/>
        <v>229</v>
      </c>
      <c r="F5493" s="24">
        <f>'1 Solar Profile'!E5495*S$10</f>
        <v>0</v>
      </c>
      <c r="G5493" s="24">
        <f>'2 Load Profile'!E5494</f>
        <v>1.1170490310040457</v>
      </c>
      <c r="H5493" s="24">
        <f t="shared" si="1422"/>
        <v>1.1170490310040457</v>
      </c>
      <c r="I5493" s="13">
        <f t="shared" si="1423"/>
        <v>0</v>
      </c>
      <c r="J5493" s="24">
        <f t="shared" si="1424"/>
        <v>0</v>
      </c>
      <c r="K5493" s="24">
        <f t="shared" si="1425"/>
        <v>1.1170490310040457</v>
      </c>
      <c r="L5493" s="13"/>
      <c r="M5493" s="24"/>
      <c r="N5493" s="24">
        <f t="shared" si="1435"/>
        <v>0</v>
      </c>
      <c r="O5493" s="13"/>
      <c r="P5493" s="13"/>
    </row>
    <row r="5494" spans="1:16">
      <c r="A5494">
        <v>5493</v>
      </c>
      <c r="B5494" s="13">
        <v>8</v>
      </c>
      <c r="C5494" s="13">
        <v>17</v>
      </c>
      <c r="D5494" s="13">
        <v>20</v>
      </c>
      <c r="E5494" s="14">
        <f t="shared" si="1430"/>
        <v>229</v>
      </c>
      <c r="F5494" s="24">
        <f>'1 Solar Profile'!E5496*S$10</f>
        <v>0</v>
      </c>
      <c r="G5494" s="24">
        <f>'2 Load Profile'!E5495</f>
        <v>1.2405481102839693</v>
      </c>
      <c r="H5494" s="24">
        <f t="shared" si="1422"/>
        <v>1.2405481102839693</v>
      </c>
      <c r="I5494" s="13">
        <f t="shared" si="1423"/>
        <v>0</v>
      </c>
      <c r="J5494" s="24">
        <f t="shared" si="1424"/>
        <v>0</v>
      </c>
      <c r="K5494" s="24">
        <f t="shared" si="1425"/>
        <v>1.2405481102839693</v>
      </c>
      <c r="L5494" s="13"/>
      <c r="M5494" s="24"/>
      <c r="N5494" s="24">
        <f t="shared" si="1435"/>
        <v>0</v>
      </c>
      <c r="O5494" s="24"/>
      <c r="P5494" s="24"/>
    </row>
    <row r="5495" spans="1:16">
      <c r="A5495">
        <v>5494</v>
      </c>
      <c r="B5495" s="13">
        <v>8</v>
      </c>
      <c r="C5495" s="13">
        <v>17</v>
      </c>
      <c r="D5495" s="13">
        <v>21</v>
      </c>
      <c r="E5495" s="14">
        <f t="shared" si="1430"/>
        <v>229</v>
      </c>
      <c r="F5495" s="24">
        <f>'1 Solar Profile'!E5497*S$10</f>
        <v>0</v>
      </c>
      <c r="G5495" s="24">
        <f>'2 Load Profile'!E5496</f>
        <v>0.99550446568519169</v>
      </c>
      <c r="H5495" s="24">
        <f t="shared" si="1422"/>
        <v>0.99550446568519169</v>
      </c>
      <c r="I5495" s="13">
        <f t="shared" si="1423"/>
        <v>0</v>
      </c>
      <c r="J5495" s="24">
        <f t="shared" si="1424"/>
        <v>0</v>
      </c>
      <c r="K5495" s="24">
        <f t="shared" si="1425"/>
        <v>0.99550446568519169</v>
      </c>
      <c r="L5495" s="13"/>
      <c r="M5495" s="24"/>
      <c r="N5495" s="24">
        <f t="shared" si="1435"/>
        <v>0</v>
      </c>
      <c r="O5495" s="13"/>
      <c r="P5495" s="13"/>
    </row>
    <row r="5496" spans="1:16">
      <c r="A5496">
        <v>5495</v>
      </c>
      <c r="B5496" s="13">
        <v>8</v>
      </c>
      <c r="C5496" s="13">
        <v>17</v>
      </c>
      <c r="D5496" s="13">
        <v>22</v>
      </c>
      <c r="E5496" s="14">
        <f t="shared" si="1430"/>
        <v>229</v>
      </c>
      <c r="F5496" s="24">
        <f>'1 Solar Profile'!E5498*S$10</f>
        <v>0</v>
      </c>
      <c r="G5496" s="24">
        <f>'2 Load Profile'!E5497</f>
        <v>0.78097328330066351</v>
      </c>
      <c r="H5496" s="24">
        <f t="shared" si="1422"/>
        <v>0.78097328330066351</v>
      </c>
      <c r="I5496" s="13">
        <f t="shared" si="1423"/>
        <v>0</v>
      </c>
      <c r="J5496" s="24">
        <f t="shared" si="1424"/>
        <v>0</v>
      </c>
      <c r="K5496" s="24">
        <f t="shared" si="1425"/>
        <v>0.78097328330066351</v>
      </c>
      <c r="L5496" s="13"/>
      <c r="M5496" s="24"/>
      <c r="N5496" s="24">
        <f t="shared" si="1435"/>
        <v>0</v>
      </c>
      <c r="O5496" s="13"/>
      <c r="P5496" s="13"/>
    </row>
    <row r="5497" spans="1:16">
      <c r="A5497">
        <v>5496</v>
      </c>
      <c r="B5497" s="13">
        <v>8</v>
      </c>
      <c r="C5497" s="13">
        <v>17</v>
      </c>
      <c r="D5497" s="13">
        <v>23</v>
      </c>
      <c r="E5497" s="14">
        <f t="shared" si="1430"/>
        <v>229</v>
      </c>
      <c r="F5497" s="24">
        <f>'1 Solar Profile'!E5499*S$10</f>
        <v>0</v>
      </c>
      <c r="G5497" s="24">
        <f>'2 Load Profile'!E5498</f>
        <v>0.54525316418960912</v>
      </c>
      <c r="H5497" s="24">
        <f t="shared" si="1422"/>
        <v>0.54525316418960912</v>
      </c>
      <c r="I5497" s="13">
        <f t="shared" si="1423"/>
        <v>0</v>
      </c>
      <c r="J5497" s="24">
        <f t="shared" si="1424"/>
        <v>0</v>
      </c>
      <c r="K5497" s="24">
        <f t="shared" si="1425"/>
        <v>0.54525316418960912</v>
      </c>
      <c r="L5497" s="13">
        <f t="shared" ref="L5497" si="1436">SUM(I5474:I5497)</f>
        <v>-20.841601779977843</v>
      </c>
      <c r="M5497" s="24">
        <f t="shared" ref="M5497" si="1437">SUMIF(H5474:H5497,"&gt;0",H5474:H5497)</f>
        <v>8.4060659424930044</v>
      </c>
      <c r="N5497" s="24">
        <f t="shared" si="1435"/>
        <v>-12.435535837484839</v>
      </c>
      <c r="O5497" s="13">
        <f t="shared" ref="O5497" si="1438">IF(M5497&gt;(L5497*-1),(M5497+L5497)*S$12,0)</f>
        <v>0</v>
      </c>
      <c r="P5497" s="13">
        <f t="shared" ref="P5497" si="1439">IF(M5497&lt;(L5497*-1),(M5497+L5497)*S$14,0)</f>
        <v>-0.32891992290147398</v>
      </c>
    </row>
    <row r="5498" spans="1:16">
      <c r="A5498">
        <v>5497</v>
      </c>
      <c r="B5498" s="13">
        <v>8</v>
      </c>
      <c r="C5498" s="13">
        <v>18</v>
      </c>
      <c r="D5498" s="13">
        <v>0</v>
      </c>
      <c r="E5498" s="14">
        <f t="shared" si="1430"/>
        <v>230</v>
      </c>
      <c r="F5498" s="24">
        <f>'1 Solar Profile'!E5500*S$10</f>
        <v>0</v>
      </c>
      <c r="G5498" s="24">
        <f>'2 Load Profile'!E5499</f>
        <v>0.44920979278411854</v>
      </c>
      <c r="H5498" s="24">
        <f t="shared" si="1422"/>
        <v>0.44920979278411854</v>
      </c>
      <c r="I5498" s="13">
        <f t="shared" si="1423"/>
        <v>0</v>
      </c>
      <c r="J5498" s="24">
        <f t="shared" si="1424"/>
        <v>0</v>
      </c>
      <c r="K5498" s="24">
        <f t="shared" si="1425"/>
        <v>0.44920979278411854</v>
      </c>
      <c r="L5498" s="13"/>
      <c r="M5498" s="24"/>
      <c r="N5498" s="24">
        <f t="shared" si="1435"/>
        <v>0</v>
      </c>
      <c r="O5498" s="13"/>
      <c r="P5498" s="13"/>
    </row>
    <row r="5499" spans="1:16">
      <c r="A5499">
        <v>5498</v>
      </c>
      <c r="B5499" s="13">
        <v>8</v>
      </c>
      <c r="C5499" s="13">
        <v>18</v>
      </c>
      <c r="D5499" s="13">
        <v>1</v>
      </c>
      <c r="E5499" s="14">
        <f t="shared" si="1430"/>
        <v>230</v>
      </c>
      <c r="F5499" s="24">
        <f>'1 Solar Profile'!E5501*S$10</f>
        <v>0</v>
      </c>
      <c r="G5499" s="24">
        <f>'2 Load Profile'!E5500</f>
        <v>0.40718610206926448</v>
      </c>
      <c r="H5499" s="24">
        <f t="shared" si="1422"/>
        <v>0.40718610206926448</v>
      </c>
      <c r="I5499" s="13">
        <f t="shared" si="1423"/>
        <v>0</v>
      </c>
      <c r="J5499" s="24">
        <f t="shared" si="1424"/>
        <v>0</v>
      </c>
      <c r="K5499" s="24">
        <f t="shared" si="1425"/>
        <v>0.40718610206926448</v>
      </c>
      <c r="L5499" s="13"/>
      <c r="M5499" s="24"/>
      <c r="N5499" s="24">
        <f t="shared" si="1435"/>
        <v>0</v>
      </c>
      <c r="O5499" s="13"/>
      <c r="P5499" s="13"/>
    </row>
    <row r="5500" spans="1:16">
      <c r="A5500">
        <v>5499</v>
      </c>
      <c r="B5500" s="13">
        <v>8</v>
      </c>
      <c r="C5500" s="13">
        <v>18</v>
      </c>
      <c r="D5500" s="13">
        <v>2</v>
      </c>
      <c r="E5500" s="14">
        <f t="shared" si="1430"/>
        <v>230</v>
      </c>
      <c r="F5500" s="24">
        <f>'1 Solar Profile'!E5502*S$10</f>
        <v>0</v>
      </c>
      <c r="G5500" s="24">
        <f>'2 Load Profile'!E5501</f>
        <v>0.40195531782018779</v>
      </c>
      <c r="H5500" s="24">
        <f t="shared" si="1422"/>
        <v>0.40195531782018779</v>
      </c>
      <c r="I5500" s="13">
        <f t="shared" si="1423"/>
        <v>0</v>
      </c>
      <c r="J5500" s="24">
        <f t="shared" si="1424"/>
        <v>0</v>
      </c>
      <c r="K5500" s="24">
        <f t="shared" si="1425"/>
        <v>0.40195531782018779</v>
      </c>
      <c r="L5500" s="13"/>
      <c r="M5500" s="24"/>
      <c r="N5500" s="24">
        <f t="shared" si="1435"/>
        <v>0</v>
      </c>
      <c r="O5500" s="13"/>
      <c r="P5500" s="13"/>
    </row>
    <row r="5501" spans="1:16">
      <c r="A5501">
        <v>5500</v>
      </c>
      <c r="B5501" s="13">
        <v>8</v>
      </c>
      <c r="C5501" s="13">
        <v>18</v>
      </c>
      <c r="D5501" s="13">
        <v>3</v>
      </c>
      <c r="E5501" s="14">
        <f t="shared" si="1430"/>
        <v>230</v>
      </c>
      <c r="F5501" s="24">
        <f>'1 Solar Profile'!E5503*S$10</f>
        <v>0</v>
      </c>
      <c r="G5501" s="24">
        <f>'2 Load Profile'!E5502</f>
        <v>0.39531863853225718</v>
      </c>
      <c r="H5501" s="24">
        <f t="shared" si="1422"/>
        <v>0.39531863853225718</v>
      </c>
      <c r="I5501" s="13">
        <f t="shared" si="1423"/>
        <v>0</v>
      </c>
      <c r="J5501" s="24">
        <f t="shared" si="1424"/>
        <v>0</v>
      </c>
      <c r="K5501" s="24">
        <f t="shared" si="1425"/>
        <v>0.39531863853225718</v>
      </c>
      <c r="L5501" s="13"/>
      <c r="M5501" s="24"/>
      <c r="N5501" s="24">
        <f t="shared" si="1435"/>
        <v>0</v>
      </c>
      <c r="O5501" s="13"/>
      <c r="P5501" s="13"/>
    </row>
    <row r="5502" spans="1:16">
      <c r="A5502">
        <v>5501</v>
      </c>
      <c r="B5502" s="13">
        <v>8</v>
      </c>
      <c r="C5502" s="13">
        <v>18</v>
      </c>
      <c r="D5502" s="13">
        <v>4</v>
      </c>
      <c r="E5502" s="14">
        <f t="shared" si="1430"/>
        <v>230</v>
      </c>
      <c r="F5502" s="24">
        <f>'1 Solar Profile'!E5504*S$10</f>
        <v>0</v>
      </c>
      <c r="G5502" s="24">
        <f>'2 Load Profile'!E5503</f>
        <v>0.43270121172248976</v>
      </c>
      <c r="H5502" s="24">
        <f t="shared" si="1422"/>
        <v>0.43270121172248976</v>
      </c>
      <c r="I5502" s="13">
        <f t="shared" si="1423"/>
        <v>0</v>
      </c>
      <c r="J5502" s="24">
        <f t="shared" si="1424"/>
        <v>0</v>
      </c>
      <c r="K5502" s="24">
        <f t="shared" si="1425"/>
        <v>0.43270121172248976</v>
      </c>
      <c r="L5502" s="13"/>
      <c r="M5502" s="24"/>
      <c r="N5502" s="24">
        <f t="shared" si="1435"/>
        <v>0</v>
      </c>
      <c r="O5502" s="13"/>
      <c r="P5502" s="13"/>
    </row>
    <row r="5503" spans="1:16">
      <c r="A5503">
        <v>5502</v>
      </c>
      <c r="B5503" s="13">
        <v>8</v>
      </c>
      <c r="C5503" s="13">
        <v>18</v>
      </c>
      <c r="D5503" s="13">
        <v>5</v>
      </c>
      <c r="E5503" s="14">
        <f t="shared" si="1430"/>
        <v>230</v>
      </c>
      <c r="F5503" s="24">
        <f>'1 Solar Profile'!E5505*S$10</f>
        <v>9.9573074999999997E-2</v>
      </c>
      <c r="G5503" s="24">
        <f>'2 Load Profile'!E5504</f>
        <v>0.54066330908533844</v>
      </c>
      <c r="H5503" s="24">
        <f t="shared" si="1422"/>
        <v>0.44109023408533843</v>
      </c>
      <c r="I5503" s="13">
        <f t="shared" si="1423"/>
        <v>0</v>
      </c>
      <c r="J5503" s="24">
        <f t="shared" si="1424"/>
        <v>9.9573074999999997E-2</v>
      </c>
      <c r="K5503" s="24">
        <f t="shared" si="1425"/>
        <v>0.44109023408533843</v>
      </c>
      <c r="L5503" s="13"/>
      <c r="M5503" s="24"/>
      <c r="N5503" s="24">
        <f t="shared" si="1435"/>
        <v>0</v>
      </c>
      <c r="O5503" s="13"/>
      <c r="P5503" s="13"/>
    </row>
    <row r="5504" spans="1:16">
      <c r="A5504">
        <v>5503</v>
      </c>
      <c r="B5504" s="13">
        <v>8</v>
      </c>
      <c r="C5504" s="13">
        <v>18</v>
      </c>
      <c r="D5504" s="13">
        <v>6</v>
      </c>
      <c r="E5504" s="14">
        <f t="shared" si="1430"/>
        <v>230</v>
      </c>
      <c r="F5504" s="24">
        <f>'1 Solar Profile'!E5506*S$10</f>
        <v>0.32494297499999997</v>
      </c>
      <c r="G5504" s="24">
        <f>'2 Load Profile'!E5505</f>
        <v>0.69027398980629484</v>
      </c>
      <c r="H5504" s="24">
        <f t="shared" ref="H5504:H5567" si="1440">G5504-F5504</f>
        <v>0.36533101480629487</v>
      </c>
      <c r="I5504" s="13">
        <f t="shared" ref="I5504:I5567" si="1441">IF(H5504&lt;0,H5504,0)</f>
        <v>0</v>
      </c>
      <c r="J5504" s="24">
        <f t="shared" ref="J5504:J5567" si="1442">F5504+I5504</f>
        <v>0.32494297499999997</v>
      </c>
      <c r="K5504" s="24">
        <f t="shared" ref="K5504:K5567" si="1443">IF(H5504&gt;0,H5504,0)</f>
        <v>0.36533101480629487</v>
      </c>
      <c r="L5504" s="13"/>
      <c r="M5504" s="24"/>
      <c r="N5504" s="24">
        <f t="shared" si="1435"/>
        <v>0</v>
      </c>
      <c r="O5504" s="13"/>
      <c r="P5504" s="13"/>
    </row>
    <row r="5505" spans="1:16">
      <c r="A5505">
        <v>5504</v>
      </c>
      <c r="B5505" s="13">
        <v>8</v>
      </c>
      <c r="C5505" s="13">
        <v>18</v>
      </c>
      <c r="D5505" s="13">
        <v>7</v>
      </c>
      <c r="E5505" s="14">
        <f t="shared" si="1430"/>
        <v>230</v>
      </c>
      <c r="F5505" s="24">
        <f>'1 Solar Profile'!E5507*S$10</f>
        <v>0.78194339999999996</v>
      </c>
      <c r="G5505" s="24">
        <f>'2 Load Profile'!E5506</f>
        <v>0.58185362794866669</v>
      </c>
      <c r="H5505" s="24">
        <f t="shared" si="1440"/>
        <v>-0.20008977205133327</v>
      </c>
      <c r="I5505" s="13">
        <f t="shared" si="1441"/>
        <v>-0.20008977205133327</v>
      </c>
      <c r="J5505" s="24">
        <f t="shared" si="1442"/>
        <v>0.58185362794866669</v>
      </c>
      <c r="K5505" s="24">
        <f t="shared" si="1443"/>
        <v>0</v>
      </c>
      <c r="L5505" s="13"/>
      <c r="M5505" s="24"/>
      <c r="N5505" s="24">
        <f t="shared" si="1435"/>
        <v>0</v>
      </c>
      <c r="O5505" s="13"/>
      <c r="P5505" s="13"/>
    </row>
    <row r="5506" spans="1:16">
      <c r="A5506">
        <v>5505</v>
      </c>
      <c r="B5506" s="13">
        <v>8</v>
      </c>
      <c r="C5506" s="13">
        <v>18</v>
      </c>
      <c r="D5506" s="13">
        <v>8</v>
      </c>
      <c r="E5506" s="14">
        <f t="shared" si="1430"/>
        <v>230</v>
      </c>
      <c r="F5506" s="24">
        <f>'1 Solar Profile'!E5508*S$10</f>
        <v>1.1634965999999998</v>
      </c>
      <c r="G5506" s="24">
        <f>'2 Load Profile'!E5507</f>
        <v>0.4571353824369509</v>
      </c>
      <c r="H5506" s="24">
        <f t="shared" si="1440"/>
        <v>-0.70636121756304893</v>
      </c>
      <c r="I5506" s="13">
        <f t="shared" si="1441"/>
        <v>-0.70636121756304893</v>
      </c>
      <c r="J5506" s="24">
        <f t="shared" si="1442"/>
        <v>0.45713538243695084</v>
      </c>
      <c r="K5506" s="24">
        <f t="shared" si="1443"/>
        <v>0</v>
      </c>
      <c r="L5506" s="13"/>
      <c r="M5506" s="24"/>
      <c r="N5506" s="24">
        <f t="shared" si="1435"/>
        <v>0</v>
      </c>
      <c r="O5506" s="13"/>
      <c r="P5506" s="13"/>
    </row>
    <row r="5507" spans="1:16">
      <c r="A5507">
        <v>5506</v>
      </c>
      <c r="B5507" s="13">
        <v>8</v>
      </c>
      <c r="C5507" s="13">
        <v>18</v>
      </c>
      <c r="D5507" s="13">
        <v>9</v>
      </c>
      <c r="E5507" s="14">
        <f t="shared" si="1430"/>
        <v>230</v>
      </c>
      <c r="F5507" s="24">
        <f>'1 Solar Profile'!E5509*S$10</f>
        <v>1.7971064999999997</v>
      </c>
      <c r="G5507" s="24">
        <f>'2 Load Profile'!E5508</f>
        <v>0.43780265247363165</v>
      </c>
      <c r="H5507" s="24">
        <f t="shared" si="1440"/>
        <v>-1.3593038475263681</v>
      </c>
      <c r="I5507" s="13">
        <f t="shared" si="1441"/>
        <v>-1.3593038475263681</v>
      </c>
      <c r="J5507" s="24">
        <f t="shared" si="1442"/>
        <v>0.43780265247363159</v>
      </c>
      <c r="K5507" s="24">
        <f t="shared" si="1443"/>
        <v>0</v>
      </c>
      <c r="L5507" s="13"/>
      <c r="M5507" s="24"/>
      <c r="N5507" s="24">
        <f t="shared" si="1435"/>
        <v>0</v>
      </c>
      <c r="O5507" s="13"/>
      <c r="P5507" s="13"/>
    </row>
    <row r="5508" spans="1:16">
      <c r="A5508">
        <v>5507</v>
      </c>
      <c r="B5508" s="13">
        <v>8</v>
      </c>
      <c r="C5508" s="13">
        <v>18</v>
      </c>
      <c r="D5508" s="13">
        <v>10</v>
      </c>
      <c r="E5508" s="14">
        <f t="shared" si="1430"/>
        <v>230</v>
      </c>
      <c r="F5508" s="24">
        <f>'1 Solar Profile'!E5510*S$10</f>
        <v>1.8040443749999999</v>
      </c>
      <c r="G5508" s="24">
        <f>'2 Load Profile'!E5509</f>
        <v>0.4458651615733904</v>
      </c>
      <c r="H5508" s="24">
        <f t="shared" si="1440"/>
        <v>-1.3581792134266095</v>
      </c>
      <c r="I5508" s="13">
        <f t="shared" si="1441"/>
        <v>-1.3581792134266095</v>
      </c>
      <c r="J5508" s="24">
        <f t="shared" si="1442"/>
        <v>0.4458651615733904</v>
      </c>
      <c r="K5508" s="24">
        <f t="shared" si="1443"/>
        <v>0</v>
      </c>
      <c r="L5508" s="13"/>
      <c r="M5508" s="24"/>
      <c r="N5508" s="24">
        <f t="shared" si="1435"/>
        <v>0</v>
      </c>
      <c r="O5508" s="13"/>
      <c r="P5508" s="13"/>
    </row>
    <row r="5509" spans="1:16">
      <c r="A5509">
        <v>5508</v>
      </c>
      <c r="B5509" s="13">
        <v>8</v>
      </c>
      <c r="C5509" s="13">
        <v>18</v>
      </c>
      <c r="D5509" s="13">
        <v>11</v>
      </c>
      <c r="E5509" s="14">
        <f t="shared" si="1430"/>
        <v>230</v>
      </c>
      <c r="F5509" s="24">
        <f>'1 Solar Profile'!E5511*S$10</f>
        <v>2.59044345</v>
      </c>
      <c r="G5509" s="24">
        <f>'2 Load Profile'!E5510</f>
        <v>0.45219384448302435</v>
      </c>
      <c r="H5509" s="24">
        <f t="shared" si="1440"/>
        <v>-2.1382496055169757</v>
      </c>
      <c r="I5509" s="13">
        <f t="shared" si="1441"/>
        <v>-2.1382496055169757</v>
      </c>
      <c r="J5509" s="24">
        <f t="shared" si="1442"/>
        <v>0.45219384448302424</v>
      </c>
      <c r="K5509" s="24">
        <f t="shared" si="1443"/>
        <v>0</v>
      </c>
      <c r="L5509" s="13"/>
      <c r="M5509" s="24"/>
      <c r="N5509" s="24">
        <f t="shared" si="1435"/>
        <v>0</v>
      </c>
      <c r="O5509" s="13"/>
      <c r="P5509" s="13"/>
    </row>
    <row r="5510" spans="1:16">
      <c r="A5510">
        <v>5509</v>
      </c>
      <c r="B5510" s="13">
        <v>8</v>
      </c>
      <c r="C5510" s="13">
        <v>18</v>
      </c>
      <c r="D5510" s="13">
        <v>12</v>
      </c>
      <c r="E5510" s="14">
        <f t="shared" si="1430"/>
        <v>230</v>
      </c>
      <c r="F5510" s="24">
        <f>'1 Solar Profile'!E5512*S$10</f>
        <v>4.5513562499999995</v>
      </c>
      <c r="G5510" s="24">
        <f>'2 Load Profile'!E5511</f>
        <v>0.4488461371226814</v>
      </c>
      <c r="H5510" s="24">
        <f t="shared" si="1440"/>
        <v>-4.1025101128773178</v>
      </c>
      <c r="I5510" s="13">
        <f t="shared" si="1441"/>
        <v>-4.1025101128773178</v>
      </c>
      <c r="J5510" s="24">
        <f t="shared" si="1442"/>
        <v>0.44884613712268173</v>
      </c>
      <c r="K5510" s="24">
        <f t="shared" si="1443"/>
        <v>0</v>
      </c>
      <c r="L5510" s="13"/>
      <c r="M5510" s="24"/>
      <c r="N5510" s="24">
        <f t="shared" si="1435"/>
        <v>0</v>
      </c>
      <c r="O5510" s="13"/>
      <c r="P5510" s="13"/>
    </row>
    <row r="5511" spans="1:16">
      <c r="A5511">
        <v>5510</v>
      </c>
      <c r="B5511" s="13">
        <v>8</v>
      </c>
      <c r="C5511" s="13">
        <v>18</v>
      </c>
      <c r="D5511" s="13">
        <v>13</v>
      </c>
      <c r="E5511" s="14">
        <f t="shared" si="1430"/>
        <v>230</v>
      </c>
      <c r="F5511" s="24">
        <f>'1 Solar Profile'!E5513*S$10</f>
        <v>3.6653778000000004</v>
      </c>
      <c r="G5511" s="24">
        <f>'2 Load Profile'!E5512</f>
        <v>0.46025738754403694</v>
      </c>
      <c r="H5511" s="24">
        <f t="shared" si="1440"/>
        <v>-3.2051204124559636</v>
      </c>
      <c r="I5511" s="13">
        <f t="shared" si="1441"/>
        <v>-3.2051204124559636</v>
      </c>
      <c r="J5511" s="24">
        <f t="shared" si="1442"/>
        <v>0.46025738754403678</v>
      </c>
      <c r="K5511" s="24">
        <f t="shared" si="1443"/>
        <v>0</v>
      </c>
      <c r="L5511" s="13"/>
      <c r="M5511" s="24"/>
      <c r="N5511" s="24">
        <f t="shared" si="1435"/>
        <v>0</v>
      </c>
      <c r="O5511" s="13"/>
      <c r="P5511" s="13"/>
    </row>
    <row r="5512" spans="1:16">
      <c r="A5512">
        <v>5511</v>
      </c>
      <c r="B5512" s="13">
        <v>8</v>
      </c>
      <c r="C5512" s="13">
        <v>18</v>
      </c>
      <c r="D5512" s="13">
        <v>14</v>
      </c>
      <c r="E5512" s="14">
        <f t="shared" si="1430"/>
        <v>230</v>
      </c>
      <c r="F5512" s="24">
        <f>'1 Solar Profile'!E5514*S$10</f>
        <v>3.6615883500000002</v>
      </c>
      <c r="G5512" s="24">
        <f>'2 Load Profile'!E5513</f>
        <v>0.49054575221289559</v>
      </c>
      <c r="H5512" s="24">
        <f t="shared" si="1440"/>
        <v>-3.1710425977871046</v>
      </c>
      <c r="I5512" s="13">
        <f t="shared" si="1441"/>
        <v>-3.1710425977871046</v>
      </c>
      <c r="J5512" s="24">
        <f t="shared" si="1442"/>
        <v>0.49054575221289554</v>
      </c>
      <c r="K5512" s="24">
        <f t="shared" si="1443"/>
        <v>0</v>
      </c>
      <c r="L5512" s="13"/>
      <c r="M5512" s="24"/>
      <c r="N5512" s="24">
        <f t="shared" si="1435"/>
        <v>0</v>
      </c>
      <c r="O5512" s="13"/>
      <c r="P5512" s="13"/>
    </row>
    <row r="5513" spans="1:16">
      <c r="A5513">
        <v>5512</v>
      </c>
      <c r="B5513" s="13">
        <v>8</v>
      </c>
      <c r="C5513" s="13">
        <v>18</v>
      </c>
      <c r="D5513" s="13">
        <v>15</v>
      </c>
      <c r="E5513" s="14">
        <f t="shared" si="1430"/>
        <v>230</v>
      </c>
      <c r="F5513" s="24">
        <f>'1 Solar Profile'!E5515*S$10</f>
        <v>2.792057625</v>
      </c>
      <c r="G5513" s="24">
        <f>'2 Load Profile'!E5514</f>
        <v>0.59038988890417243</v>
      </c>
      <c r="H5513" s="24">
        <f t="shared" si="1440"/>
        <v>-2.2016677360958274</v>
      </c>
      <c r="I5513" s="13">
        <f t="shared" si="1441"/>
        <v>-2.2016677360958274</v>
      </c>
      <c r="J5513" s="24">
        <f t="shared" si="1442"/>
        <v>0.59038988890417254</v>
      </c>
      <c r="K5513" s="24">
        <f t="shared" si="1443"/>
        <v>0</v>
      </c>
      <c r="L5513" s="13"/>
      <c r="M5513" s="24"/>
      <c r="N5513" s="24">
        <f t="shared" si="1435"/>
        <v>0</v>
      </c>
      <c r="O5513" s="13"/>
      <c r="P5513" s="13"/>
    </row>
    <row r="5514" spans="1:16">
      <c r="A5514">
        <v>5513</v>
      </c>
      <c r="B5514" s="13">
        <v>8</v>
      </c>
      <c r="C5514" s="13">
        <v>18</v>
      </c>
      <c r="D5514" s="13">
        <v>16</v>
      </c>
      <c r="E5514" s="14">
        <f t="shared" si="1430"/>
        <v>230</v>
      </c>
      <c r="F5514" s="24">
        <f>'1 Solar Profile'!E5516*S$10</f>
        <v>1.6956198</v>
      </c>
      <c r="G5514" s="24">
        <f>'2 Load Profile'!E5515</f>
        <v>0.75584587051641161</v>
      </c>
      <c r="H5514" s="24">
        <f t="shared" si="1440"/>
        <v>-0.9397739294835884</v>
      </c>
      <c r="I5514" s="13">
        <f t="shared" si="1441"/>
        <v>-0.9397739294835884</v>
      </c>
      <c r="J5514" s="24">
        <f t="shared" si="1442"/>
        <v>0.75584587051641161</v>
      </c>
      <c r="K5514" s="24">
        <f t="shared" si="1443"/>
        <v>0</v>
      </c>
      <c r="L5514" s="13"/>
      <c r="M5514" s="24"/>
      <c r="N5514" s="24">
        <f t="shared" si="1435"/>
        <v>0</v>
      </c>
      <c r="O5514" s="13"/>
      <c r="P5514" s="13"/>
    </row>
    <row r="5515" spans="1:16">
      <c r="A5515">
        <v>5514</v>
      </c>
      <c r="B5515" s="13">
        <v>8</v>
      </c>
      <c r="C5515" s="13">
        <v>18</v>
      </c>
      <c r="D5515" s="13">
        <v>17</v>
      </c>
      <c r="E5515" s="14">
        <f t="shared" si="1430"/>
        <v>230</v>
      </c>
      <c r="F5515" s="24">
        <f>'1 Solar Profile'!E5517*S$10</f>
        <v>0.57787379999999999</v>
      </c>
      <c r="G5515" s="24">
        <f>'2 Load Profile'!E5516</f>
        <v>0.84659604317615977</v>
      </c>
      <c r="H5515" s="24">
        <f t="shared" si="1440"/>
        <v>0.26872224317615978</v>
      </c>
      <c r="I5515" s="13">
        <f t="shared" si="1441"/>
        <v>0</v>
      </c>
      <c r="J5515" s="24">
        <f t="shared" si="1442"/>
        <v>0.57787379999999999</v>
      </c>
      <c r="K5515" s="24">
        <f t="shared" si="1443"/>
        <v>0.26872224317615978</v>
      </c>
      <c r="L5515" s="13"/>
      <c r="M5515" s="24"/>
      <c r="N5515" s="24">
        <f t="shared" si="1435"/>
        <v>0</v>
      </c>
      <c r="O5515" s="13"/>
      <c r="P5515" s="13"/>
    </row>
    <row r="5516" spans="1:16">
      <c r="A5516">
        <v>5515</v>
      </c>
      <c r="B5516" s="13">
        <v>8</v>
      </c>
      <c r="C5516" s="13">
        <v>18</v>
      </c>
      <c r="D5516" s="13">
        <v>18</v>
      </c>
      <c r="E5516" s="14">
        <f t="shared" si="1430"/>
        <v>230</v>
      </c>
      <c r="F5516" s="24">
        <f>'1 Solar Profile'!E5518*S$10</f>
        <v>2.2806E-2</v>
      </c>
      <c r="G5516" s="24">
        <f>'2 Load Profile'!E5517</f>
        <v>0.91553514783970891</v>
      </c>
      <c r="H5516" s="24">
        <f t="shared" si="1440"/>
        <v>0.89272914783970891</v>
      </c>
      <c r="I5516" s="13">
        <f t="shared" si="1441"/>
        <v>0</v>
      </c>
      <c r="J5516" s="24">
        <f t="shared" si="1442"/>
        <v>2.2806E-2</v>
      </c>
      <c r="K5516" s="24">
        <f t="shared" si="1443"/>
        <v>0.89272914783970891</v>
      </c>
      <c r="L5516" s="13"/>
      <c r="M5516" s="24"/>
      <c r="N5516" s="24">
        <f t="shared" si="1435"/>
        <v>0</v>
      </c>
      <c r="O5516" s="13"/>
      <c r="P5516" s="13"/>
    </row>
    <row r="5517" spans="1:16">
      <c r="A5517">
        <v>5516</v>
      </c>
      <c r="B5517" s="13">
        <v>8</v>
      </c>
      <c r="C5517" s="13">
        <v>18</v>
      </c>
      <c r="D5517" s="13">
        <v>19</v>
      </c>
      <c r="E5517" s="14">
        <f t="shared" si="1430"/>
        <v>230</v>
      </c>
      <c r="F5517" s="24">
        <f>'1 Solar Profile'!E5519*S$10</f>
        <v>0</v>
      </c>
      <c r="G5517" s="24">
        <f>'2 Load Profile'!E5518</f>
        <v>1.1170490310040457</v>
      </c>
      <c r="H5517" s="24">
        <f t="shared" si="1440"/>
        <v>1.1170490310040457</v>
      </c>
      <c r="I5517" s="13">
        <f t="shared" si="1441"/>
        <v>0</v>
      </c>
      <c r="J5517" s="24">
        <f t="shared" si="1442"/>
        <v>0</v>
      </c>
      <c r="K5517" s="24">
        <f t="shared" si="1443"/>
        <v>1.1170490310040457</v>
      </c>
      <c r="L5517" s="13"/>
      <c r="M5517" s="24"/>
      <c r="N5517" s="24">
        <f t="shared" si="1435"/>
        <v>0</v>
      </c>
      <c r="O5517" s="13"/>
      <c r="P5517" s="13"/>
    </row>
    <row r="5518" spans="1:16">
      <c r="A5518">
        <v>5517</v>
      </c>
      <c r="B5518" s="13">
        <v>8</v>
      </c>
      <c r="C5518" s="13">
        <v>18</v>
      </c>
      <c r="D5518" s="13">
        <v>20</v>
      </c>
      <c r="E5518" s="14">
        <f t="shared" si="1430"/>
        <v>230</v>
      </c>
      <c r="F5518" s="24">
        <f>'1 Solar Profile'!E5520*S$10</f>
        <v>0</v>
      </c>
      <c r="G5518" s="24">
        <f>'2 Load Profile'!E5519</f>
        <v>1.2405481102839693</v>
      </c>
      <c r="H5518" s="24">
        <f t="shared" si="1440"/>
        <v>1.2405481102839693</v>
      </c>
      <c r="I5518" s="13">
        <f t="shared" si="1441"/>
        <v>0</v>
      </c>
      <c r="J5518" s="24">
        <f t="shared" si="1442"/>
        <v>0</v>
      </c>
      <c r="K5518" s="24">
        <f t="shared" si="1443"/>
        <v>1.2405481102839693</v>
      </c>
      <c r="L5518" s="13"/>
      <c r="M5518" s="24"/>
      <c r="N5518" s="24">
        <f t="shared" si="1435"/>
        <v>0</v>
      </c>
      <c r="O5518" s="24"/>
      <c r="P5518" s="24"/>
    </row>
    <row r="5519" spans="1:16">
      <c r="A5519">
        <v>5518</v>
      </c>
      <c r="B5519" s="13">
        <v>8</v>
      </c>
      <c r="C5519" s="13">
        <v>18</v>
      </c>
      <c r="D5519" s="13">
        <v>21</v>
      </c>
      <c r="E5519" s="14">
        <f t="shared" si="1430"/>
        <v>230</v>
      </c>
      <c r="F5519" s="24">
        <f>'1 Solar Profile'!E5521*S$10</f>
        <v>0</v>
      </c>
      <c r="G5519" s="24">
        <f>'2 Load Profile'!E5520</f>
        <v>0.99550446568519169</v>
      </c>
      <c r="H5519" s="24">
        <f t="shared" si="1440"/>
        <v>0.99550446568519169</v>
      </c>
      <c r="I5519" s="13">
        <f t="shared" si="1441"/>
        <v>0</v>
      </c>
      <c r="J5519" s="24">
        <f t="shared" si="1442"/>
        <v>0</v>
      </c>
      <c r="K5519" s="24">
        <f t="shared" si="1443"/>
        <v>0.99550446568519169</v>
      </c>
      <c r="L5519" s="13"/>
      <c r="M5519" s="24"/>
      <c r="N5519" s="24">
        <f t="shared" si="1435"/>
        <v>0</v>
      </c>
      <c r="O5519" s="13"/>
      <c r="P5519" s="13"/>
    </row>
    <row r="5520" spans="1:16">
      <c r="A5520">
        <v>5519</v>
      </c>
      <c r="B5520" s="13">
        <v>8</v>
      </c>
      <c r="C5520" s="13">
        <v>18</v>
      </c>
      <c r="D5520" s="13">
        <v>22</v>
      </c>
      <c r="E5520" s="14">
        <f t="shared" si="1430"/>
        <v>230</v>
      </c>
      <c r="F5520" s="24">
        <f>'1 Solar Profile'!E5522*S$10</f>
        <v>0</v>
      </c>
      <c r="G5520" s="24">
        <f>'2 Load Profile'!E5521</f>
        <v>0.78097328330066351</v>
      </c>
      <c r="H5520" s="24">
        <f t="shared" si="1440"/>
        <v>0.78097328330066351</v>
      </c>
      <c r="I5520" s="13">
        <f t="shared" si="1441"/>
        <v>0</v>
      </c>
      <c r="J5520" s="24">
        <f t="shared" si="1442"/>
        <v>0</v>
      </c>
      <c r="K5520" s="24">
        <f t="shared" si="1443"/>
        <v>0.78097328330066351</v>
      </c>
      <c r="L5520" s="13"/>
      <c r="M5520" s="24"/>
      <c r="N5520" s="24">
        <f t="shared" si="1435"/>
        <v>0</v>
      </c>
      <c r="O5520" s="13"/>
      <c r="P5520" s="13"/>
    </row>
    <row r="5521" spans="1:16">
      <c r="A5521">
        <v>5520</v>
      </c>
      <c r="B5521" s="13">
        <v>8</v>
      </c>
      <c r="C5521" s="13">
        <v>18</v>
      </c>
      <c r="D5521" s="13">
        <v>23</v>
      </c>
      <c r="E5521" s="14">
        <f t="shared" si="1430"/>
        <v>230</v>
      </c>
      <c r="F5521" s="24">
        <f>'1 Solar Profile'!E5523*S$10</f>
        <v>0</v>
      </c>
      <c r="G5521" s="24">
        <f>'2 Load Profile'!E5522</f>
        <v>0.54525316418960912</v>
      </c>
      <c r="H5521" s="24">
        <f t="shared" si="1440"/>
        <v>0.54525316418960912</v>
      </c>
      <c r="I5521" s="13">
        <f t="shared" si="1441"/>
        <v>0</v>
      </c>
      <c r="J5521" s="24">
        <f t="shared" si="1442"/>
        <v>0</v>
      </c>
      <c r="K5521" s="24">
        <f t="shared" si="1443"/>
        <v>0.54525316418960912</v>
      </c>
      <c r="L5521" s="13">
        <f t="shared" ref="L5521" si="1444">SUM(I5498:I5521)</f>
        <v>-19.382298444784141</v>
      </c>
      <c r="M5521" s="24">
        <f t="shared" ref="M5521" si="1445">SUMIF(H5498:H5521,"&gt;0",H5498:H5521)</f>
        <v>8.7335717572992984</v>
      </c>
      <c r="N5521" s="24">
        <f t="shared" si="1435"/>
        <v>-10.648726687484842</v>
      </c>
      <c r="O5521" s="13">
        <f t="shared" ref="O5521" si="1446">IF(M5521&gt;(L5521*-1),(M5521+L5521)*S$12,0)</f>
        <v>0</v>
      </c>
      <c r="P5521" s="13">
        <f t="shared" ref="P5521" si="1447">IF(M5521&lt;(L5521*-1),(M5521+L5521)*S$14,0)</f>
        <v>-0.28165882088397409</v>
      </c>
    </row>
    <row r="5522" spans="1:16">
      <c r="A5522">
        <v>5521</v>
      </c>
      <c r="B5522" s="13">
        <v>8</v>
      </c>
      <c r="C5522" s="13">
        <v>19</v>
      </c>
      <c r="D5522" s="13">
        <v>0</v>
      </c>
      <c r="E5522" s="14">
        <f t="shared" si="1430"/>
        <v>231</v>
      </c>
      <c r="F5522" s="24">
        <f>'1 Solar Profile'!E5524*S$10</f>
        <v>0</v>
      </c>
      <c r="G5522" s="24">
        <f>'2 Load Profile'!E5523</f>
        <v>0.47012381437801137</v>
      </c>
      <c r="H5522" s="24">
        <f t="shared" si="1440"/>
        <v>0.47012381437801137</v>
      </c>
      <c r="I5522" s="13">
        <f t="shared" si="1441"/>
        <v>0</v>
      </c>
      <c r="J5522" s="24">
        <f t="shared" si="1442"/>
        <v>0</v>
      </c>
      <c r="K5522" s="24">
        <f t="shared" si="1443"/>
        <v>0.47012381437801137</v>
      </c>
      <c r="L5522" s="13"/>
      <c r="M5522" s="24"/>
      <c r="N5522" s="24">
        <f t="shared" si="1435"/>
        <v>0</v>
      </c>
      <c r="O5522" s="13"/>
      <c r="P5522" s="13"/>
    </row>
    <row r="5523" spans="1:16">
      <c r="A5523">
        <v>5522</v>
      </c>
      <c r="B5523" s="13">
        <v>8</v>
      </c>
      <c r="C5523" s="13">
        <v>19</v>
      </c>
      <c r="D5523" s="13">
        <v>1</v>
      </c>
      <c r="E5523" s="14">
        <f t="shared" si="1430"/>
        <v>231</v>
      </c>
      <c r="F5523" s="24">
        <f>'1 Solar Profile'!E5525*S$10</f>
        <v>0</v>
      </c>
      <c r="G5523" s="24">
        <f>'2 Load Profile'!E5524</f>
        <v>0.42111416950644642</v>
      </c>
      <c r="H5523" s="24">
        <f t="shared" si="1440"/>
        <v>0.42111416950644642</v>
      </c>
      <c r="I5523" s="13">
        <f t="shared" si="1441"/>
        <v>0</v>
      </c>
      <c r="J5523" s="24">
        <f t="shared" si="1442"/>
        <v>0</v>
      </c>
      <c r="K5523" s="24">
        <f t="shared" si="1443"/>
        <v>0.42111416950644642</v>
      </c>
      <c r="L5523" s="13"/>
      <c r="M5523" s="24"/>
      <c r="N5523" s="24">
        <f t="shared" si="1435"/>
        <v>0</v>
      </c>
      <c r="O5523" s="13"/>
      <c r="P5523" s="13"/>
    </row>
    <row r="5524" spans="1:16">
      <c r="A5524">
        <v>5523</v>
      </c>
      <c r="B5524" s="13">
        <v>8</v>
      </c>
      <c r="C5524" s="13">
        <v>19</v>
      </c>
      <c r="D5524" s="13">
        <v>2</v>
      </c>
      <c r="E5524" s="14">
        <f t="shared" si="1430"/>
        <v>231</v>
      </c>
      <c r="F5524" s="24">
        <f>'1 Solar Profile'!E5526*S$10</f>
        <v>0</v>
      </c>
      <c r="G5524" s="24">
        <f>'2 Load Profile'!E5525</f>
        <v>0.40935169853100001</v>
      </c>
      <c r="H5524" s="24">
        <f t="shared" si="1440"/>
        <v>0.40935169853100001</v>
      </c>
      <c r="I5524" s="13">
        <f t="shared" si="1441"/>
        <v>0</v>
      </c>
      <c r="J5524" s="24">
        <f t="shared" si="1442"/>
        <v>0</v>
      </c>
      <c r="K5524" s="24">
        <f t="shared" si="1443"/>
        <v>0.40935169853100001</v>
      </c>
      <c r="L5524" s="13"/>
      <c r="M5524" s="24"/>
      <c r="N5524" s="24">
        <f t="shared" si="1435"/>
        <v>0</v>
      </c>
      <c r="O5524" s="13"/>
      <c r="P5524" s="13"/>
    </row>
    <row r="5525" spans="1:16">
      <c r="A5525">
        <v>5524</v>
      </c>
      <c r="B5525" s="13">
        <v>8</v>
      </c>
      <c r="C5525" s="13">
        <v>19</v>
      </c>
      <c r="D5525" s="13">
        <v>3</v>
      </c>
      <c r="E5525" s="14">
        <f t="shared" si="1430"/>
        <v>231</v>
      </c>
      <c r="F5525" s="24">
        <f>'1 Solar Profile'!E5527*S$10</f>
        <v>0</v>
      </c>
      <c r="G5525" s="24">
        <f>'2 Load Profile'!E5526</f>
        <v>0.40928691649283216</v>
      </c>
      <c r="H5525" s="24">
        <f t="shared" si="1440"/>
        <v>0.40928691649283216</v>
      </c>
      <c r="I5525" s="13">
        <f t="shared" si="1441"/>
        <v>0</v>
      </c>
      <c r="J5525" s="24">
        <f t="shared" si="1442"/>
        <v>0</v>
      </c>
      <c r="K5525" s="24">
        <f t="shared" si="1443"/>
        <v>0.40928691649283216</v>
      </c>
      <c r="L5525" s="13"/>
      <c r="M5525" s="24"/>
      <c r="N5525" s="24">
        <f t="shared" si="1435"/>
        <v>0</v>
      </c>
      <c r="O5525" s="13"/>
      <c r="P5525" s="13"/>
    </row>
    <row r="5526" spans="1:16">
      <c r="A5526">
        <v>5525</v>
      </c>
      <c r="B5526" s="13">
        <v>8</v>
      </c>
      <c r="C5526" s="13">
        <v>19</v>
      </c>
      <c r="D5526" s="13">
        <v>4</v>
      </c>
      <c r="E5526" s="14">
        <f t="shared" si="1430"/>
        <v>231</v>
      </c>
      <c r="F5526" s="24">
        <f>'1 Solar Profile'!E5528*S$10</f>
        <v>0</v>
      </c>
      <c r="G5526" s="24">
        <f>'2 Load Profile'!E5527</f>
        <v>0.45489276918841537</v>
      </c>
      <c r="H5526" s="24">
        <f t="shared" si="1440"/>
        <v>0.45489276918841537</v>
      </c>
      <c r="I5526" s="13">
        <f t="shared" si="1441"/>
        <v>0</v>
      </c>
      <c r="J5526" s="24">
        <f t="shared" si="1442"/>
        <v>0</v>
      </c>
      <c r="K5526" s="24">
        <f t="shared" si="1443"/>
        <v>0.45489276918841537</v>
      </c>
      <c r="L5526" s="13"/>
      <c r="M5526" s="24"/>
      <c r="N5526" s="24">
        <f t="shared" si="1435"/>
        <v>0</v>
      </c>
      <c r="O5526" s="13"/>
      <c r="P5526" s="13"/>
    </row>
    <row r="5527" spans="1:16">
      <c r="A5527">
        <v>5526</v>
      </c>
      <c r="B5527" s="13">
        <v>8</v>
      </c>
      <c r="C5527" s="13">
        <v>19</v>
      </c>
      <c r="D5527" s="13">
        <v>5</v>
      </c>
      <c r="E5527" s="14">
        <f t="shared" si="1430"/>
        <v>231</v>
      </c>
      <c r="F5527" s="24">
        <f>'1 Solar Profile'!E5529*S$10</f>
        <v>8.9995500000000006E-2</v>
      </c>
      <c r="G5527" s="24">
        <f>'2 Load Profile'!E5528</f>
        <v>0.59728895079526323</v>
      </c>
      <c r="H5527" s="24">
        <f t="shared" si="1440"/>
        <v>0.50729345079526322</v>
      </c>
      <c r="I5527" s="13">
        <f t="shared" si="1441"/>
        <v>0</v>
      </c>
      <c r="J5527" s="24">
        <f t="shared" si="1442"/>
        <v>8.9995500000000006E-2</v>
      </c>
      <c r="K5527" s="24">
        <f t="shared" si="1443"/>
        <v>0.50729345079526322</v>
      </c>
      <c r="L5527" s="13"/>
      <c r="M5527" s="24"/>
      <c r="N5527" s="24">
        <f t="shared" si="1435"/>
        <v>0</v>
      </c>
      <c r="O5527" s="13"/>
      <c r="P5527" s="13"/>
    </row>
    <row r="5528" spans="1:16">
      <c r="A5528">
        <v>5527</v>
      </c>
      <c r="B5528" s="13">
        <v>8</v>
      </c>
      <c r="C5528" s="13">
        <v>19</v>
      </c>
      <c r="D5528" s="13">
        <v>6</v>
      </c>
      <c r="E5528" s="14">
        <f t="shared" ref="E5528:E5591" si="1448">IF(D5528&lt;D5527, E5527+1,E5527)</f>
        <v>231</v>
      </c>
      <c r="F5528" s="24">
        <f>'1 Solar Profile'!E5530*S$10</f>
        <v>0.80862074999999989</v>
      </c>
      <c r="G5528" s="24">
        <f>'2 Load Profile'!E5529</f>
        <v>0.80150125501097591</v>
      </c>
      <c r="H5528" s="24">
        <f t="shared" si="1440"/>
        <v>-7.1194949890239778E-3</v>
      </c>
      <c r="I5528" s="13">
        <f t="shared" si="1441"/>
        <v>-7.1194949890239778E-3</v>
      </c>
      <c r="J5528" s="24">
        <f t="shared" si="1442"/>
        <v>0.80150125501097591</v>
      </c>
      <c r="K5528" s="24">
        <f t="shared" si="1443"/>
        <v>0</v>
      </c>
      <c r="L5528" s="13"/>
      <c r="M5528" s="24"/>
      <c r="N5528" s="24">
        <f t="shared" si="1435"/>
        <v>0</v>
      </c>
      <c r="O5528" s="13"/>
      <c r="P5528" s="13"/>
    </row>
    <row r="5529" spans="1:16">
      <c r="A5529">
        <v>5528</v>
      </c>
      <c r="B5529" s="13">
        <v>8</v>
      </c>
      <c r="C5529" s="13">
        <v>19</v>
      </c>
      <c r="D5529" s="13">
        <v>7</v>
      </c>
      <c r="E5529" s="14">
        <f t="shared" si="1448"/>
        <v>231</v>
      </c>
      <c r="F5529" s="24">
        <f>'1 Solar Profile'!E5531*S$10</f>
        <v>1.9837613249999999</v>
      </c>
      <c r="G5529" s="24">
        <f>'2 Load Profile'!E5530</f>
        <v>0.75403172897331783</v>
      </c>
      <c r="H5529" s="24">
        <f t="shared" si="1440"/>
        <v>-1.2297295960266821</v>
      </c>
      <c r="I5529" s="13">
        <f t="shared" si="1441"/>
        <v>-1.2297295960266821</v>
      </c>
      <c r="J5529" s="24">
        <f t="shared" si="1442"/>
        <v>0.75403172897331783</v>
      </c>
      <c r="K5529" s="24">
        <f t="shared" si="1443"/>
        <v>0</v>
      </c>
      <c r="L5529" s="13"/>
      <c r="M5529" s="24"/>
      <c r="N5529" s="24">
        <f t="shared" si="1435"/>
        <v>0</v>
      </c>
      <c r="O5529" s="13"/>
      <c r="P5529" s="13"/>
    </row>
    <row r="5530" spans="1:16">
      <c r="A5530">
        <v>5529</v>
      </c>
      <c r="B5530" s="13">
        <v>8</v>
      </c>
      <c r="C5530" s="13">
        <v>19</v>
      </c>
      <c r="D5530" s="13">
        <v>8</v>
      </c>
      <c r="E5530" s="14">
        <f t="shared" si="1448"/>
        <v>231</v>
      </c>
      <c r="F5530" s="24">
        <f>'1 Solar Profile'!E5532*S$10</f>
        <v>2.7666670500000001</v>
      </c>
      <c r="G5530" s="24">
        <f>'2 Load Profile'!E5531</f>
        <v>0.69374685151311033</v>
      </c>
      <c r="H5530" s="24">
        <f t="shared" si="1440"/>
        <v>-2.0729201984868899</v>
      </c>
      <c r="I5530" s="13">
        <f t="shared" si="1441"/>
        <v>-2.0729201984868899</v>
      </c>
      <c r="J5530" s="24">
        <f t="shared" si="1442"/>
        <v>0.69374685151311022</v>
      </c>
      <c r="K5530" s="24">
        <f t="shared" si="1443"/>
        <v>0</v>
      </c>
      <c r="L5530" s="13"/>
      <c r="M5530" s="24"/>
      <c r="N5530" s="24">
        <f t="shared" si="1435"/>
        <v>0</v>
      </c>
      <c r="O5530" s="13"/>
      <c r="P5530" s="13"/>
    </row>
    <row r="5531" spans="1:16">
      <c r="A5531">
        <v>5530</v>
      </c>
      <c r="B5531" s="13">
        <v>8</v>
      </c>
      <c r="C5531" s="13">
        <v>19</v>
      </c>
      <c r="D5531" s="13">
        <v>9</v>
      </c>
      <c r="E5531" s="14">
        <f t="shared" si="1448"/>
        <v>231</v>
      </c>
      <c r="F5531" s="24">
        <f>'1 Solar Profile'!E5533*S$10</f>
        <v>3.1701143249999997</v>
      </c>
      <c r="G5531" s="24">
        <f>'2 Load Profile'!E5532</f>
        <v>0.70272302667860054</v>
      </c>
      <c r="H5531" s="24">
        <f t="shared" si="1440"/>
        <v>-2.4673912983213993</v>
      </c>
      <c r="I5531" s="13">
        <f t="shared" si="1441"/>
        <v>-2.4673912983213993</v>
      </c>
      <c r="J5531" s="24">
        <f t="shared" si="1442"/>
        <v>0.70272302667860043</v>
      </c>
      <c r="K5531" s="24">
        <f t="shared" si="1443"/>
        <v>0</v>
      </c>
      <c r="L5531" s="13"/>
      <c r="M5531" s="24"/>
      <c r="N5531" s="24">
        <f t="shared" si="1435"/>
        <v>0</v>
      </c>
      <c r="O5531" s="13"/>
      <c r="P5531" s="13"/>
    </row>
    <row r="5532" spans="1:16">
      <c r="A5532">
        <v>5531</v>
      </c>
      <c r="B5532" s="13">
        <v>8</v>
      </c>
      <c r="C5532" s="13">
        <v>19</v>
      </c>
      <c r="D5532" s="13">
        <v>10</v>
      </c>
      <c r="E5532" s="14">
        <f t="shared" si="1448"/>
        <v>231</v>
      </c>
      <c r="F5532" s="24">
        <f>'1 Solar Profile'!E5534*S$10</f>
        <v>3.5405495999999994</v>
      </c>
      <c r="G5532" s="24">
        <f>'2 Load Profile'!E5533</f>
        <v>0.71738875332288532</v>
      </c>
      <c r="H5532" s="24">
        <f t="shared" si="1440"/>
        <v>-2.8231608466771139</v>
      </c>
      <c r="I5532" s="13">
        <f t="shared" si="1441"/>
        <v>-2.8231608466771139</v>
      </c>
      <c r="J5532" s="24">
        <f t="shared" si="1442"/>
        <v>0.71738875332288554</v>
      </c>
      <c r="K5532" s="24">
        <f t="shared" si="1443"/>
        <v>0</v>
      </c>
      <c r="L5532" s="13"/>
      <c r="M5532" s="24"/>
      <c r="N5532" s="24">
        <f t="shared" si="1435"/>
        <v>0</v>
      </c>
      <c r="O5532" s="13"/>
      <c r="P5532" s="13"/>
    </row>
    <row r="5533" spans="1:16">
      <c r="A5533">
        <v>5532</v>
      </c>
      <c r="B5533" s="13">
        <v>8</v>
      </c>
      <c r="C5533" s="13">
        <v>19</v>
      </c>
      <c r="D5533" s="13">
        <v>11</v>
      </c>
      <c r="E5533" s="14">
        <f t="shared" si="1448"/>
        <v>231</v>
      </c>
      <c r="F5533" s="24">
        <f>'1 Solar Profile'!E5535*S$10</f>
        <v>3.5927246249999993</v>
      </c>
      <c r="G5533" s="24">
        <f>'2 Load Profile'!E5534</f>
        <v>0.69912157144041287</v>
      </c>
      <c r="H5533" s="24">
        <f t="shared" si="1440"/>
        <v>-2.8936030535595867</v>
      </c>
      <c r="I5533" s="13">
        <f t="shared" si="1441"/>
        <v>-2.8936030535595867</v>
      </c>
      <c r="J5533" s="24">
        <f t="shared" si="1442"/>
        <v>0.69912157144041265</v>
      </c>
      <c r="K5533" s="24">
        <f t="shared" si="1443"/>
        <v>0</v>
      </c>
      <c r="L5533" s="13"/>
      <c r="M5533" s="24"/>
      <c r="N5533" s="24">
        <f t="shared" si="1435"/>
        <v>0</v>
      </c>
      <c r="O5533" s="13"/>
      <c r="P5533" s="13"/>
    </row>
    <row r="5534" spans="1:16">
      <c r="A5534">
        <v>5533</v>
      </c>
      <c r="B5534" s="13">
        <v>8</v>
      </c>
      <c r="C5534" s="13">
        <v>19</v>
      </c>
      <c r="D5534" s="13">
        <v>12</v>
      </c>
      <c r="E5534" s="14">
        <f t="shared" si="1448"/>
        <v>231</v>
      </c>
      <c r="F5534" s="24">
        <f>'1 Solar Profile'!E5536*S$10</f>
        <v>3.5188429500000002</v>
      </c>
      <c r="G5534" s="24">
        <f>'2 Load Profile'!E5535</f>
        <v>0.67530913035911966</v>
      </c>
      <c r="H5534" s="24">
        <f t="shared" si="1440"/>
        <v>-2.8435338196408804</v>
      </c>
      <c r="I5534" s="13">
        <f t="shared" si="1441"/>
        <v>-2.8435338196408804</v>
      </c>
      <c r="J5534" s="24">
        <f t="shared" si="1442"/>
        <v>0.67530913035911988</v>
      </c>
      <c r="K5534" s="24">
        <f t="shared" si="1443"/>
        <v>0</v>
      </c>
      <c r="L5534" s="13"/>
      <c r="M5534" s="24"/>
      <c r="N5534" s="24">
        <f t="shared" si="1435"/>
        <v>0</v>
      </c>
      <c r="O5534" s="13"/>
      <c r="P5534" s="13"/>
    </row>
    <row r="5535" spans="1:16">
      <c r="A5535">
        <v>5534</v>
      </c>
      <c r="B5535" s="13">
        <v>8</v>
      </c>
      <c r="C5535" s="13">
        <v>19</v>
      </c>
      <c r="D5535" s="13">
        <v>13</v>
      </c>
      <c r="E5535" s="14">
        <f t="shared" si="1448"/>
        <v>231</v>
      </c>
      <c r="F5535" s="24">
        <f>'1 Solar Profile'!E5537*S$10</f>
        <v>3.5157449250000004</v>
      </c>
      <c r="G5535" s="24">
        <f>'2 Load Profile'!E5536</f>
        <v>0.6629492558718092</v>
      </c>
      <c r="H5535" s="24">
        <f t="shared" si="1440"/>
        <v>-2.852795669128191</v>
      </c>
      <c r="I5535" s="13">
        <f t="shared" si="1441"/>
        <v>-2.852795669128191</v>
      </c>
      <c r="J5535" s="24">
        <f t="shared" si="1442"/>
        <v>0.66294925587180931</v>
      </c>
      <c r="K5535" s="24">
        <f t="shared" si="1443"/>
        <v>0</v>
      </c>
      <c r="L5535" s="13"/>
      <c r="M5535" s="24"/>
      <c r="N5535" s="24">
        <f t="shared" si="1435"/>
        <v>0</v>
      </c>
      <c r="O5535" s="13"/>
      <c r="P5535" s="13"/>
    </row>
    <row r="5536" spans="1:16">
      <c r="A5536">
        <v>5535</v>
      </c>
      <c r="B5536" s="13">
        <v>8</v>
      </c>
      <c r="C5536" s="13">
        <v>19</v>
      </c>
      <c r="D5536" s="13">
        <v>14</v>
      </c>
      <c r="E5536" s="14">
        <f t="shared" si="1448"/>
        <v>231</v>
      </c>
      <c r="F5536" s="24">
        <f>'1 Solar Profile'!E5538*S$10</f>
        <v>3.6441042750000001</v>
      </c>
      <c r="G5536" s="24">
        <f>'2 Load Profile'!E5537</f>
        <v>0.68257345353859034</v>
      </c>
      <c r="H5536" s="24">
        <f t="shared" si="1440"/>
        <v>-2.9615308214614098</v>
      </c>
      <c r="I5536" s="13">
        <f t="shared" si="1441"/>
        <v>-2.9615308214614098</v>
      </c>
      <c r="J5536" s="24">
        <f t="shared" si="1442"/>
        <v>0.68257345353859034</v>
      </c>
      <c r="K5536" s="24">
        <f t="shared" si="1443"/>
        <v>0</v>
      </c>
      <c r="L5536" s="13"/>
      <c r="M5536" s="24"/>
      <c r="N5536" s="24">
        <f t="shared" si="1435"/>
        <v>0</v>
      </c>
      <c r="O5536" s="13"/>
      <c r="P5536" s="13"/>
    </row>
    <row r="5537" spans="1:17">
      <c r="A5537">
        <v>5536</v>
      </c>
      <c r="B5537" s="13">
        <v>8</v>
      </c>
      <c r="C5537" s="13">
        <v>19</v>
      </c>
      <c r="D5537" s="13">
        <v>15</v>
      </c>
      <c r="E5537" s="14">
        <f t="shared" si="1448"/>
        <v>231</v>
      </c>
      <c r="F5537" s="24">
        <f>'1 Solar Profile'!E5539*S$10</f>
        <v>2.7744254999999995</v>
      </c>
      <c r="G5537" s="24">
        <f>'2 Load Profile'!E5538</f>
        <v>0.77693751470571903</v>
      </c>
      <c r="H5537" s="24">
        <f t="shared" si="1440"/>
        <v>-1.9974879852942804</v>
      </c>
      <c r="I5537" s="13">
        <f t="shared" si="1441"/>
        <v>-1.9974879852942804</v>
      </c>
      <c r="J5537" s="24">
        <f t="shared" si="1442"/>
        <v>0.77693751470571915</v>
      </c>
      <c r="K5537" s="24">
        <f t="shared" si="1443"/>
        <v>0</v>
      </c>
      <c r="L5537" s="13"/>
      <c r="M5537" s="24"/>
      <c r="N5537" s="24">
        <f t="shared" si="1435"/>
        <v>0</v>
      </c>
      <c r="O5537" s="13"/>
      <c r="P5537" s="13"/>
    </row>
    <row r="5538" spans="1:17">
      <c r="A5538">
        <v>5537</v>
      </c>
      <c r="B5538" s="13">
        <v>8</v>
      </c>
      <c r="C5538" s="13">
        <v>19</v>
      </c>
      <c r="D5538" s="13">
        <v>16</v>
      </c>
      <c r="E5538" s="14">
        <f t="shared" si="1448"/>
        <v>231</v>
      </c>
      <c r="F5538" s="24">
        <f>'1 Solar Profile'!E5540*S$10</f>
        <v>1.6510016250000001</v>
      </c>
      <c r="G5538" s="24">
        <f>'2 Load Profile'!E5539</f>
        <v>0.94138048909311012</v>
      </c>
      <c r="H5538" s="24">
        <f t="shared" si="1440"/>
        <v>-0.70962113590689002</v>
      </c>
      <c r="I5538" s="13">
        <f t="shared" si="1441"/>
        <v>-0.70962113590689002</v>
      </c>
      <c r="J5538" s="24">
        <f t="shared" si="1442"/>
        <v>0.94138048909311012</v>
      </c>
      <c r="K5538" s="24">
        <f t="shared" si="1443"/>
        <v>0</v>
      </c>
      <c r="L5538" s="13"/>
      <c r="M5538" s="24"/>
      <c r="N5538" s="24">
        <f t="shared" si="1435"/>
        <v>0</v>
      </c>
      <c r="O5538" s="13"/>
      <c r="P5538" s="13"/>
    </row>
    <row r="5539" spans="1:17">
      <c r="A5539">
        <v>5538</v>
      </c>
      <c r="B5539" s="13">
        <v>8</v>
      </c>
      <c r="C5539" s="13">
        <v>19</v>
      </c>
      <c r="D5539" s="13">
        <v>17</v>
      </c>
      <c r="E5539" s="14">
        <f t="shared" si="1448"/>
        <v>231</v>
      </c>
      <c r="F5539" s="24">
        <f>'1 Solar Profile'!E5541*S$10</f>
        <v>0.54443025</v>
      </c>
      <c r="G5539" s="24">
        <f>'2 Load Profile'!E5540</f>
        <v>1.0326610526274762</v>
      </c>
      <c r="H5539" s="24">
        <f t="shared" si="1440"/>
        <v>0.4882308026274762</v>
      </c>
      <c r="I5539" s="13">
        <f t="shared" si="1441"/>
        <v>0</v>
      </c>
      <c r="J5539" s="24">
        <f t="shared" si="1442"/>
        <v>0.54443025</v>
      </c>
      <c r="K5539" s="24">
        <f t="shared" si="1443"/>
        <v>0.4882308026274762</v>
      </c>
      <c r="L5539" s="13"/>
      <c r="M5539" s="24"/>
      <c r="N5539" s="24">
        <f t="shared" si="1435"/>
        <v>0</v>
      </c>
      <c r="O5539" s="13"/>
      <c r="P5539" s="13"/>
    </row>
    <row r="5540" spans="1:17">
      <c r="A5540">
        <v>5539</v>
      </c>
      <c r="B5540" s="13">
        <v>8</v>
      </c>
      <c r="C5540" s="13">
        <v>19</v>
      </c>
      <c r="D5540" s="13">
        <v>18</v>
      </c>
      <c r="E5540" s="14">
        <f t="shared" si="1448"/>
        <v>231</v>
      </c>
      <c r="F5540" s="24">
        <f>'1 Solar Profile'!E5542*S$10</f>
        <v>1.0798199999999999E-2</v>
      </c>
      <c r="G5540" s="24">
        <f>'2 Load Profile'!E5541</f>
        <v>1.1049429953831702</v>
      </c>
      <c r="H5540" s="24">
        <f t="shared" si="1440"/>
        <v>1.0941447953831702</v>
      </c>
      <c r="I5540" s="13">
        <f t="shared" si="1441"/>
        <v>0</v>
      </c>
      <c r="J5540" s="24">
        <f t="shared" si="1442"/>
        <v>1.0798199999999999E-2</v>
      </c>
      <c r="K5540" s="24">
        <f t="shared" si="1443"/>
        <v>1.0941447953831702</v>
      </c>
      <c r="L5540" s="13"/>
      <c r="M5540" s="24"/>
      <c r="N5540" s="24">
        <f t="shared" si="1435"/>
        <v>0</v>
      </c>
      <c r="O5540" s="13"/>
      <c r="P5540" s="13"/>
    </row>
    <row r="5541" spans="1:17">
      <c r="A5541">
        <v>5540</v>
      </c>
      <c r="B5541" s="13">
        <v>8</v>
      </c>
      <c r="C5541" s="13">
        <v>19</v>
      </c>
      <c r="D5541" s="13">
        <v>19</v>
      </c>
      <c r="E5541" s="14">
        <f t="shared" si="1448"/>
        <v>231</v>
      </c>
      <c r="F5541" s="24">
        <f>'1 Solar Profile'!E5543*S$10</f>
        <v>0</v>
      </c>
      <c r="G5541" s="24">
        <f>'2 Load Profile'!E5542</f>
        <v>1.3063815712433133</v>
      </c>
      <c r="H5541" s="24">
        <f t="shared" si="1440"/>
        <v>1.3063815712433133</v>
      </c>
      <c r="I5541" s="13">
        <f t="shared" si="1441"/>
        <v>0</v>
      </c>
      <c r="J5541" s="24">
        <f t="shared" si="1442"/>
        <v>0</v>
      </c>
      <c r="K5541" s="24">
        <f t="shared" si="1443"/>
        <v>1.3063815712433133</v>
      </c>
      <c r="L5541" s="13"/>
      <c r="M5541" s="24"/>
      <c r="N5541" s="24">
        <f t="shared" si="1435"/>
        <v>0</v>
      </c>
      <c r="O5541" s="13"/>
      <c r="P5541" s="13"/>
    </row>
    <row r="5542" spans="1:17">
      <c r="A5542">
        <v>5541</v>
      </c>
      <c r="B5542" s="13">
        <v>8</v>
      </c>
      <c r="C5542" s="13">
        <v>19</v>
      </c>
      <c r="D5542" s="13">
        <v>20</v>
      </c>
      <c r="E5542" s="14">
        <f t="shared" si="1448"/>
        <v>231</v>
      </c>
      <c r="F5542" s="24">
        <f>'1 Solar Profile'!E5544*S$10</f>
        <v>0</v>
      </c>
      <c r="G5542" s="24">
        <f>'2 Load Profile'!E5543</f>
        <v>1.4299901024448012</v>
      </c>
      <c r="H5542" s="24">
        <f t="shared" si="1440"/>
        <v>1.4299901024448012</v>
      </c>
      <c r="I5542" s="13">
        <f t="shared" si="1441"/>
        <v>0</v>
      </c>
      <c r="J5542" s="24">
        <f t="shared" si="1442"/>
        <v>0</v>
      </c>
      <c r="K5542" s="24">
        <f t="shared" si="1443"/>
        <v>1.4299901024448012</v>
      </c>
      <c r="L5542" s="13"/>
      <c r="M5542" s="24"/>
      <c r="N5542" s="24">
        <f t="shared" si="1435"/>
        <v>0</v>
      </c>
      <c r="O5542" s="24"/>
      <c r="P5542" s="24"/>
      <c r="Q5542" s="41"/>
    </row>
    <row r="5543" spans="1:17">
      <c r="A5543">
        <v>5542</v>
      </c>
      <c r="B5543" s="13">
        <v>8</v>
      </c>
      <c r="C5543" s="13">
        <v>19</v>
      </c>
      <c r="D5543" s="13">
        <v>21</v>
      </c>
      <c r="E5543" s="14">
        <f t="shared" si="1448"/>
        <v>231</v>
      </c>
      <c r="F5543" s="24">
        <f>'1 Solar Profile'!E5545*S$10</f>
        <v>0</v>
      </c>
      <c r="G5543" s="24">
        <f>'2 Load Profile'!E5544</f>
        <v>1.1447251398975027</v>
      </c>
      <c r="H5543" s="24">
        <f t="shared" si="1440"/>
        <v>1.1447251398975027</v>
      </c>
      <c r="I5543" s="13">
        <f t="shared" si="1441"/>
        <v>0</v>
      </c>
      <c r="J5543" s="24">
        <f t="shared" si="1442"/>
        <v>0</v>
      </c>
      <c r="K5543" s="24">
        <f t="shared" si="1443"/>
        <v>1.1447251398975027</v>
      </c>
      <c r="L5543" s="13"/>
      <c r="M5543" s="24"/>
      <c r="N5543" s="24">
        <f t="shared" si="1435"/>
        <v>0</v>
      </c>
      <c r="O5543" s="13"/>
      <c r="P5543" s="13"/>
    </row>
    <row r="5544" spans="1:17">
      <c r="A5544">
        <v>5543</v>
      </c>
      <c r="B5544" s="13">
        <v>8</v>
      </c>
      <c r="C5544" s="13">
        <v>19</v>
      </c>
      <c r="D5544" s="13">
        <v>22</v>
      </c>
      <c r="E5544" s="14">
        <f t="shared" si="1448"/>
        <v>231</v>
      </c>
      <c r="F5544" s="24">
        <f>'1 Solar Profile'!E5546*S$10</f>
        <v>0</v>
      </c>
      <c r="G5544" s="24">
        <f>'2 Load Profile'!E5545</f>
        <v>0.86388207119301619</v>
      </c>
      <c r="H5544" s="24">
        <f t="shared" si="1440"/>
        <v>0.86388207119301619</v>
      </c>
      <c r="I5544" s="13">
        <f t="shared" si="1441"/>
        <v>0</v>
      </c>
      <c r="J5544" s="24">
        <f t="shared" si="1442"/>
        <v>0</v>
      </c>
      <c r="K5544" s="24">
        <f t="shared" si="1443"/>
        <v>0.86388207119301619</v>
      </c>
      <c r="L5544" s="13"/>
      <c r="M5544" s="24"/>
      <c r="N5544" s="24">
        <f t="shared" si="1435"/>
        <v>0</v>
      </c>
      <c r="O5544" s="13"/>
      <c r="P5544" s="13"/>
    </row>
    <row r="5545" spans="1:17">
      <c r="A5545">
        <v>5544</v>
      </c>
      <c r="B5545" s="13">
        <v>8</v>
      </c>
      <c r="C5545" s="13">
        <v>19</v>
      </c>
      <c r="D5545" s="13">
        <v>23</v>
      </c>
      <c r="E5545" s="14">
        <f t="shared" si="1448"/>
        <v>231</v>
      </c>
      <c r="F5545" s="24">
        <f>'1 Solar Profile'!E5547*S$10</f>
        <v>0</v>
      </c>
      <c r="G5545" s="24">
        <f>'2 Load Profile'!E5546</f>
        <v>0.58069865186966685</v>
      </c>
      <c r="H5545" s="24">
        <f t="shared" si="1440"/>
        <v>0.58069865186966685</v>
      </c>
      <c r="I5545" s="13">
        <f t="shared" si="1441"/>
        <v>0</v>
      </c>
      <c r="J5545" s="24">
        <f t="shared" si="1442"/>
        <v>0</v>
      </c>
      <c r="K5545" s="24">
        <f t="shared" si="1443"/>
        <v>0.58069865186966685</v>
      </c>
      <c r="L5545" s="13">
        <f t="shared" ref="L5545" si="1449">SUM(I5522:I5545)</f>
        <v>-22.858893919492346</v>
      </c>
      <c r="M5545" s="24">
        <f t="shared" ref="M5545" si="1450">SUMIF(H5522:H5545,"&gt;0",H5522:H5545)</f>
        <v>9.5801159535509157</v>
      </c>
      <c r="N5545" s="24">
        <f t="shared" ref="N5545:N5608" si="1451">M5545+L5545</f>
        <v>-13.27877796594143</v>
      </c>
      <c r="O5545" s="13">
        <f t="shared" ref="O5545" si="1452">IF(M5545&gt;(L5545*-1),(M5545+L5545)*S$12,0)</f>
        <v>0</v>
      </c>
      <c r="P5545" s="13">
        <f t="shared" ref="P5545" si="1453">IF(M5545&lt;(L5545*-1),(M5545+L5545)*S$14,0)</f>
        <v>-0.35122367719915082</v>
      </c>
    </row>
    <row r="5546" spans="1:17">
      <c r="A5546">
        <v>5545</v>
      </c>
      <c r="B5546" s="13">
        <v>8</v>
      </c>
      <c r="C5546" s="13">
        <v>20</v>
      </c>
      <c r="D5546" s="13">
        <v>0</v>
      </c>
      <c r="E5546" s="14">
        <f t="shared" si="1448"/>
        <v>232</v>
      </c>
      <c r="F5546" s="24">
        <f>'1 Solar Profile'!E5548*S$10</f>
        <v>0</v>
      </c>
      <c r="G5546" s="24">
        <f>'2 Load Profile'!E5547</f>
        <v>0.47012381437801137</v>
      </c>
      <c r="H5546" s="24">
        <f t="shared" si="1440"/>
        <v>0.47012381437801137</v>
      </c>
      <c r="I5546" s="13">
        <f t="shared" si="1441"/>
        <v>0</v>
      </c>
      <c r="J5546" s="24">
        <f t="shared" si="1442"/>
        <v>0</v>
      </c>
      <c r="K5546" s="24">
        <f t="shared" si="1443"/>
        <v>0.47012381437801137</v>
      </c>
      <c r="L5546" s="13"/>
      <c r="M5546" s="24"/>
      <c r="N5546" s="24">
        <f t="shared" si="1451"/>
        <v>0</v>
      </c>
      <c r="O5546" s="13"/>
      <c r="P5546" s="13"/>
    </row>
    <row r="5547" spans="1:17">
      <c r="A5547">
        <v>5546</v>
      </c>
      <c r="B5547" s="13">
        <v>8</v>
      </c>
      <c r="C5547" s="13">
        <v>20</v>
      </c>
      <c r="D5547" s="13">
        <v>1</v>
      </c>
      <c r="E5547" s="14">
        <f t="shared" si="1448"/>
        <v>232</v>
      </c>
      <c r="F5547" s="24">
        <f>'1 Solar Profile'!E5549*S$10</f>
        <v>0</v>
      </c>
      <c r="G5547" s="24">
        <f>'2 Load Profile'!E5548</f>
        <v>0.42111416950644642</v>
      </c>
      <c r="H5547" s="24">
        <f t="shared" si="1440"/>
        <v>0.42111416950644642</v>
      </c>
      <c r="I5547" s="13">
        <f t="shared" si="1441"/>
        <v>0</v>
      </c>
      <c r="J5547" s="24">
        <f t="shared" si="1442"/>
        <v>0</v>
      </c>
      <c r="K5547" s="24">
        <f t="shared" si="1443"/>
        <v>0.42111416950644642</v>
      </c>
      <c r="L5547" s="13"/>
      <c r="M5547" s="24"/>
      <c r="N5547" s="24">
        <f t="shared" si="1451"/>
        <v>0</v>
      </c>
      <c r="O5547" s="13"/>
      <c r="P5547" s="13"/>
    </row>
    <row r="5548" spans="1:17">
      <c r="A5548">
        <v>5547</v>
      </c>
      <c r="B5548" s="13">
        <v>8</v>
      </c>
      <c r="C5548" s="13">
        <v>20</v>
      </c>
      <c r="D5548" s="13">
        <v>2</v>
      </c>
      <c r="E5548" s="14">
        <f t="shared" si="1448"/>
        <v>232</v>
      </c>
      <c r="F5548" s="24">
        <f>'1 Solar Profile'!E5550*S$10</f>
        <v>0</v>
      </c>
      <c r="G5548" s="24">
        <f>'2 Load Profile'!E5549</f>
        <v>0.40935169853100001</v>
      </c>
      <c r="H5548" s="24">
        <f t="shared" si="1440"/>
        <v>0.40935169853100001</v>
      </c>
      <c r="I5548" s="13">
        <f t="shared" si="1441"/>
        <v>0</v>
      </c>
      <c r="J5548" s="24">
        <f t="shared" si="1442"/>
        <v>0</v>
      </c>
      <c r="K5548" s="24">
        <f t="shared" si="1443"/>
        <v>0.40935169853100001</v>
      </c>
      <c r="L5548" s="13"/>
      <c r="M5548" s="24"/>
      <c r="N5548" s="24">
        <f t="shared" si="1451"/>
        <v>0</v>
      </c>
      <c r="O5548" s="13"/>
      <c r="P5548" s="13"/>
    </row>
    <row r="5549" spans="1:17">
      <c r="A5549">
        <v>5548</v>
      </c>
      <c r="B5549" s="13">
        <v>8</v>
      </c>
      <c r="C5549" s="13">
        <v>20</v>
      </c>
      <c r="D5549" s="13">
        <v>3</v>
      </c>
      <c r="E5549" s="14">
        <f t="shared" si="1448"/>
        <v>232</v>
      </c>
      <c r="F5549" s="24">
        <f>'1 Solar Profile'!E5551*S$10</f>
        <v>0</v>
      </c>
      <c r="G5549" s="24">
        <f>'2 Load Profile'!E5550</f>
        <v>0.40928691649283216</v>
      </c>
      <c r="H5549" s="24">
        <f t="shared" si="1440"/>
        <v>0.40928691649283216</v>
      </c>
      <c r="I5549" s="13">
        <f t="shared" si="1441"/>
        <v>0</v>
      </c>
      <c r="J5549" s="24">
        <f t="shared" si="1442"/>
        <v>0</v>
      </c>
      <c r="K5549" s="24">
        <f t="shared" si="1443"/>
        <v>0.40928691649283216</v>
      </c>
      <c r="L5549" s="13"/>
      <c r="M5549" s="24"/>
      <c r="N5549" s="24">
        <f t="shared" si="1451"/>
        <v>0</v>
      </c>
      <c r="O5549" s="13"/>
      <c r="P5549" s="13"/>
    </row>
    <row r="5550" spans="1:17">
      <c r="A5550">
        <v>5549</v>
      </c>
      <c r="B5550" s="13">
        <v>8</v>
      </c>
      <c r="C5550" s="13">
        <v>20</v>
      </c>
      <c r="D5550" s="13">
        <v>4</v>
      </c>
      <c r="E5550" s="14">
        <f t="shared" si="1448"/>
        <v>232</v>
      </c>
      <c r="F5550" s="24">
        <f>'1 Solar Profile'!E5552*S$10</f>
        <v>0</v>
      </c>
      <c r="G5550" s="24">
        <f>'2 Load Profile'!E5551</f>
        <v>0.45489276918841537</v>
      </c>
      <c r="H5550" s="24">
        <f t="shared" si="1440"/>
        <v>0.45489276918841537</v>
      </c>
      <c r="I5550" s="13">
        <f t="shared" si="1441"/>
        <v>0</v>
      </c>
      <c r="J5550" s="24">
        <f t="shared" si="1442"/>
        <v>0</v>
      </c>
      <c r="K5550" s="24">
        <f t="shared" si="1443"/>
        <v>0.45489276918841537</v>
      </c>
      <c r="L5550" s="13"/>
      <c r="M5550" s="24"/>
      <c r="N5550" s="24">
        <f t="shared" si="1451"/>
        <v>0</v>
      </c>
      <c r="O5550" s="13"/>
      <c r="P5550" s="13"/>
    </row>
    <row r="5551" spans="1:17">
      <c r="A5551">
        <v>5550</v>
      </c>
      <c r="B5551" s="13">
        <v>8</v>
      </c>
      <c r="C5551" s="13">
        <v>20</v>
      </c>
      <c r="D5551" s="13">
        <v>5</v>
      </c>
      <c r="E5551" s="14">
        <f t="shared" si="1448"/>
        <v>232</v>
      </c>
      <c r="F5551" s="24">
        <f>'1 Solar Profile'!E5553*S$10</f>
        <v>8.1243224999999988E-2</v>
      </c>
      <c r="G5551" s="24">
        <f>'2 Load Profile'!E5552</f>
        <v>0.59728895079526323</v>
      </c>
      <c r="H5551" s="24">
        <f t="shared" si="1440"/>
        <v>0.5160457257952632</v>
      </c>
      <c r="I5551" s="13">
        <f t="shared" si="1441"/>
        <v>0</v>
      </c>
      <c r="J5551" s="24">
        <f t="shared" si="1442"/>
        <v>8.1243224999999988E-2</v>
      </c>
      <c r="K5551" s="24">
        <f t="shared" si="1443"/>
        <v>0.5160457257952632</v>
      </c>
      <c r="L5551" s="13"/>
      <c r="M5551" s="24"/>
      <c r="N5551" s="24">
        <f t="shared" si="1451"/>
        <v>0</v>
      </c>
      <c r="O5551" s="13"/>
      <c r="P5551" s="13"/>
    </row>
    <row r="5552" spans="1:17">
      <c r="A5552">
        <v>5551</v>
      </c>
      <c r="B5552" s="13">
        <v>8</v>
      </c>
      <c r="C5552" s="13">
        <v>20</v>
      </c>
      <c r="D5552" s="13">
        <v>6</v>
      </c>
      <c r="E5552" s="14">
        <f t="shared" si="1448"/>
        <v>232</v>
      </c>
      <c r="F5552" s="24">
        <f>'1 Solar Profile'!E5554*S$10</f>
        <v>0.81984892499999995</v>
      </c>
      <c r="G5552" s="24">
        <f>'2 Load Profile'!E5553</f>
        <v>0.80150125501097591</v>
      </c>
      <c r="H5552" s="24">
        <f t="shared" si="1440"/>
        <v>-1.834766998902404E-2</v>
      </c>
      <c r="I5552" s="13">
        <f t="shared" si="1441"/>
        <v>-1.834766998902404E-2</v>
      </c>
      <c r="J5552" s="24">
        <f t="shared" si="1442"/>
        <v>0.80150125501097591</v>
      </c>
      <c r="K5552" s="24">
        <f t="shared" si="1443"/>
        <v>0</v>
      </c>
      <c r="L5552" s="13"/>
      <c r="M5552" s="24"/>
      <c r="N5552" s="24">
        <f t="shared" si="1451"/>
        <v>0</v>
      </c>
      <c r="O5552" s="13"/>
      <c r="P5552" s="13"/>
    </row>
    <row r="5553" spans="1:17">
      <c r="A5553">
        <v>5552</v>
      </c>
      <c r="B5553" s="13">
        <v>8</v>
      </c>
      <c r="C5553" s="13">
        <v>20</v>
      </c>
      <c r="D5553" s="13">
        <v>7</v>
      </c>
      <c r="E5553" s="14">
        <f t="shared" si="1448"/>
        <v>232</v>
      </c>
      <c r="F5553" s="24">
        <f>'1 Solar Profile'!E5555*S$10</f>
        <v>2.0172159000000001</v>
      </c>
      <c r="G5553" s="24">
        <f>'2 Load Profile'!E5554</f>
        <v>0.75403172897331783</v>
      </c>
      <c r="H5553" s="24">
        <f t="shared" si="1440"/>
        <v>-1.2631841710266822</v>
      </c>
      <c r="I5553" s="13">
        <f t="shared" si="1441"/>
        <v>-1.2631841710266822</v>
      </c>
      <c r="J5553" s="24">
        <f t="shared" si="1442"/>
        <v>0.75403172897331783</v>
      </c>
      <c r="K5553" s="24">
        <f t="shared" si="1443"/>
        <v>0</v>
      </c>
      <c r="L5553" s="13"/>
      <c r="M5553" s="24"/>
      <c r="N5553" s="24">
        <f t="shared" si="1451"/>
        <v>0</v>
      </c>
      <c r="O5553" s="13"/>
      <c r="P5553" s="13"/>
    </row>
    <row r="5554" spans="1:17">
      <c r="A5554">
        <v>5553</v>
      </c>
      <c r="B5554" s="13">
        <v>8</v>
      </c>
      <c r="C5554" s="13">
        <v>20</v>
      </c>
      <c r="D5554" s="13">
        <v>8</v>
      </c>
      <c r="E5554" s="14">
        <f t="shared" si="1448"/>
        <v>232</v>
      </c>
      <c r="F5554" s="24">
        <f>'1 Solar Profile'!E5556*S$10</f>
        <v>3.085461225</v>
      </c>
      <c r="G5554" s="24">
        <f>'2 Load Profile'!E5555</f>
        <v>0.69374685151311033</v>
      </c>
      <c r="H5554" s="24">
        <f t="shared" si="1440"/>
        <v>-2.3917143734868898</v>
      </c>
      <c r="I5554" s="13">
        <f t="shared" si="1441"/>
        <v>-2.3917143734868898</v>
      </c>
      <c r="J5554" s="24">
        <f t="shared" si="1442"/>
        <v>0.69374685151311022</v>
      </c>
      <c r="K5554" s="24">
        <f t="shared" si="1443"/>
        <v>0</v>
      </c>
      <c r="L5554" s="13"/>
      <c r="M5554" s="24"/>
      <c r="N5554" s="24">
        <f t="shared" si="1451"/>
        <v>0</v>
      </c>
      <c r="O5554" s="13"/>
      <c r="P5554" s="13"/>
    </row>
    <row r="5555" spans="1:17">
      <c r="A5555">
        <v>5554</v>
      </c>
      <c r="B5555" s="13">
        <v>8</v>
      </c>
      <c r="C5555" s="13">
        <v>20</v>
      </c>
      <c r="D5555" s="13">
        <v>9</v>
      </c>
      <c r="E5555" s="14">
        <f t="shared" si="1448"/>
        <v>232</v>
      </c>
      <c r="F5555" s="24">
        <f>'1 Solar Profile'!E5557*S$10</f>
        <v>3.8616668999999995</v>
      </c>
      <c r="G5555" s="24">
        <f>'2 Load Profile'!E5556</f>
        <v>0.70272302667860054</v>
      </c>
      <c r="H5555" s="24">
        <f t="shared" si="1440"/>
        <v>-3.158943873321399</v>
      </c>
      <c r="I5555" s="13">
        <f t="shared" si="1441"/>
        <v>-3.158943873321399</v>
      </c>
      <c r="J5555" s="24">
        <f t="shared" si="1442"/>
        <v>0.70272302667860043</v>
      </c>
      <c r="K5555" s="24">
        <f t="shared" si="1443"/>
        <v>0</v>
      </c>
      <c r="L5555" s="13"/>
      <c r="M5555" s="24"/>
      <c r="N5555" s="24">
        <f t="shared" si="1451"/>
        <v>0</v>
      </c>
      <c r="O5555" s="13"/>
      <c r="P5555" s="13"/>
    </row>
    <row r="5556" spans="1:17">
      <c r="A5556">
        <v>5555</v>
      </c>
      <c r="B5556" s="13">
        <v>8</v>
      </c>
      <c r="C5556" s="13">
        <v>20</v>
      </c>
      <c r="D5556" s="13">
        <v>10</v>
      </c>
      <c r="E5556" s="14">
        <f t="shared" si="1448"/>
        <v>232</v>
      </c>
      <c r="F5556" s="24">
        <f>'1 Solar Profile'!E5558*S$10</f>
        <v>4.2740838000000005</v>
      </c>
      <c r="G5556" s="24">
        <f>'2 Load Profile'!E5557</f>
        <v>0.71738875332288532</v>
      </c>
      <c r="H5556" s="24">
        <f t="shared" si="1440"/>
        <v>-3.556695046677115</v>
      </c>
      <c r="I5556" s="13">
        <f t="shared" si="1441"/>
        <v>-3.556695046677115</v>
      </c>
      <c r="J5556" s="24">
        <f t="shared" si="1442"/>
        <v>0.71738875332288554</v>
      </c>
      <c r="K5556" s="24">
        <f t="shared" si="1443"/>
        <v>0</v>
      </c>
      <c r="L5556" s="13"/>
      <c r="M5556" s="24"/>
      <c r="N5556" s="24">
        <f t="shared" si="1451"/>
        <v>0</v>
      </c>
      <c r="O5556" s="13"/>
      <c r="P5556" s="13"/>
    </row>
    <row r="5557" spans="1:17">
      <c r="A5557">
        <v>5556</v>
      </c>
      <c r="B5557" s="13">
        <v>8</v>
      </c>
      <c r="C5557" s="13">
        <v>20</v>
      </c>
      <c r="D5557" s="13">
        <v>11</v>
      </c>
      <c r="E5557" s="14">
        <f t="shared" si="1448"/>
        <v>232</v>
      </c>
      <c r="F5557" s="24">
        <f>'1 Solar Profile'!E5559*S$10</f>
        <v>4.4683805250000006</v>
      </c>
      <c r="G5557" s="24">
        <f>'2 Load Profile'!E5558</f>
        <v>0.69912157144041287</v>
      </c>
      <c r="H5557" s="24">
        <f t="shared" si="1440"/>
        <v>-3.7692589535595875</v>
      </c>
      <c r="I5557" s="13">
        <f t="shared" si="1441"/>
        <v>-3.7692589535595875</v>
      </c>
      <c r="J5557" s="24">
        <f t="shared" si="1442"/>
        <v>0.69912157144041309</v>
      </c>
      <c r="K5557" s="24">
        <f t="shared" si="1443"/>
        <v>0</v>
      </c>
      <c r="L5557" s="13"/>
      <c r="M5557" s="24"/>
      <c r="N5557" s="24">
        <f t="shared" si="1451"/>
        <v>0</v>
      </c>
      <c r="O5557" s="13"/>
      <c r="P5557" s="13"/>
    </row>
    <row r="5558" spans="1:17">
      <c r="A5558">
        <v>5557</v>
      </c>
      <c r="B5558" s="13">
        <v>8</v>
      </c>
      <c r="C5558" s="13">
        <v>20</v>
      </c>
      <c r="D5558" s="13">
        <v>12</v>
      </c>
      <c r="E5558" s="14">
        <f t="shared" si="1448"/>
        <v>232</v>
      </c>
      <c r="F5558" s="24">
        <f>'1 Solar Profile'!E5560*S$10</f>
        <v>3.8753867249999998</v>
      </c>
      <c r="G5558" s="24">
        <f>'2 Load Profile'!E5559</f>
        <v>0.67530913035911966</v>
      </c>
      <c r="H5558" s="24">
        <f t="shared" si="1440"/>
        <v>-3.2000775946408799</v>
      </c>
      <c r="I5558" s="13">
        <f t="shared" si="1441"/>
        <v>-3.2000775946408799</v>
      </c>
      <c r="J5558" s="24">
        <f t="shared" si="1442"/>
        <v>0.67530913035911988</v>
      </c>
      <c r="K5558" s="24">
        <f t="shared" si="1443"/>
        <v>0</v>
      </c>
      <c r="L5558" s="13"/>
      <c r="M5558" s="24"/>
      <c r="N5558" s="24">
        <f t="shared" si="1451"/>
        <v>0</v>
      </c>
      <c r="O5558" s="13"/>
      <c r="P5558" s="13"/>
    </row>
    <row r="5559" spans="1:17">
      <c r="A5559">
        <v>5558</v>
      </c>
      <c r="B5559" s="13">
        <v>8</v>
      </c>
      <c r="C5559" s="13">
        <v>20</v>
      </c>
      <c r="D5559" s="13">
        <v>13</v>
      </c>
      <c r="E5559" s="14">
        <f t="shared" si="1448"/>
        <v>232</v>
      </c>
      <c r="F5559" s="24">
        <f>'1 Solar Profile'!E5561*S$10</f>
        <v>3.7358653499999996</v>
      </c>
      <c r="G5559" s="24">
        <f>'2 Load Profile'!E5560</f>
        <v>0.6629492558718092</v>
      </c>
      <c r="H5559" s="24">
        <f t="shared" si="1440"/>
        <v>-3.0729160941281903</v>
      </c>
      <c r="I5559" s="13">
        <f t="shared" si="1441"/>
        <v>-3.0729160941281903</v>
      </c>
      <c r="J5559" s="24">
        <f t="shared" si="1442"/>
        <v>0.66294925587180931</v>
      </c>
      <c r="K5559" s="24">
        <f t="shared" si="1443"/>
        <v>0</v>
      </c>
      <c r="L5559" s="13"/>
      <c r="M5559" s="24"/>
      <c r="N5559" s="24">
        <f t="shared" si="1451"/>
        <v>0</v>
      </c>
      <c r="O5559" s="13"/>
      <c r="P5559" s="13"/>
    </row>
    <row r="5560" spans="1:17">
      <c r="A5560">
        <v>5559</v>
      </c>
      <c r="B5560" s="13">
        <v>8</v>
      </c>
      <c r="C5560" s="13">
        <v>20</v>
      </c>
      <c r="D5560" s="13">
        <v>14</v>
      </c>
      <c r="E5560" s="14">
        <f t="shared" si="1448"/>
        <v>232</v>
      </c>
      <c r="F5560" s="24">
        <f>'1 Solar Profile'!E5562*S$10</f>
        <v>3.4485050249999998</v>
      </c>
      <c r="G5560" s="24">
        <f>'2 Load Profile'!E5561</f>
        <v>0.68257345353859034</v>
      </c>
      <c r="H5560" s="24">
        <f t="shared" si="1440"/>
        <v>-2.7659315714614094</v>
      </c>
      <c r="I5560" s="13">
        <f t="shared" si="1441"/>
        <v>-2.7659315714614094</v>
      </c>
      <c r="J5560" s="24">
        <f t="shared" si="1442"/>
        <v>0.68257345353859034</v>
      </c>
      <c r="K5560" s="24">
        <f t="shared" si="1443"/>
        <v>0</v>
      </c>
      <c r="L5560" s="13"/>
      <c r="M5560" s="24"/>
      <c r="N5560" s="24">
        <f t="shared" si="1451"/>
        <v>0</v>
      </c>
      <c r="O5560" s="13"/>
      <c r="P5560" s="13"/>
    </row>
    <row r="5561" spans="1:17">
      <c r="A5561">
        <v>5560</v>
      </c>
      <c r="B5561" s="13">
        <v>8</v>
      </c>
      <c r="C5561" s="13">
        <v>20</v>
      </c>
      <c r="D5561" s="13">
        <v>15</v>
      </c>
      <c r="E5561" s="14">
        <f t="shared" si="1448"/>
        <v>232</v>
      </c>
      <c r="F5561" s="24">
        <f>'1 Solar Profile'!E5563*S$10</f>
        <v>2.586394125</v>
      </c>
      <c r="G5561" s="24">
        <f>'2 Load Profile'!E5562</f>
        <v>0.77810489740068833</v>
      </c>
      <c r="H5561" s="24">
        <f t="shared" si="1440"/>
        <v>-1.8082892275993117</v>
      </c>
      <c r="I5561" s="13">
        <f t="shared" si="1441"/>
        <v>-1.8082892275993117</v>
      </c>
      <c r="J5561" s="24">
        <f t="shared" si="1442"/>
        <v>0.77810489740068833</v>
      </c>
      <c r="K5561" s="24">
        <f t="shared" si="1443"/>
        <v>0</v>
      </c>
      <c r="L5561" s="13"/>
      <c r="M5561" s="24"/>
      <c r="N5561" s="24">
        <f t="shared" si="1451"/>
        <v>0</v>
      </c>
      <c r="O5561" s="13"/>
      <c r="P5561" s="13"/>
    </row>
    <row r="5562" spans="1:17">
      <c r="A5562">
        <v>5561</v>
      </c>
      <c r="B5562" s="13">
        <v>8</v>
      </c>
      <c r="C5562" s="13">
        <v>20</v>
      </c>
      <c r="D5562" s="13">
        <v>16</v>
      </c>
      <c r="E5562" s="14">
        <f t="shared" si="1448"/>
        <v>232</v>
      </c>
      <c r="F5562" s="24">
        <f>'1 Solar Profile'!E5564*S$10</f>
        <v>1.518489</v>
      </c>
      <c r="G5562" s="24">
        <f>'2 Load Profile'!E5563</f>
        <v>0.99632829292549863</v>
      </c>
      <c r="H5562" s="24">
        <f t="shared" si="1440"/>
        <v>-0.52216070707450135</v>
      </c>
      <c r="I5562" s="13">
        <f t="shared" si="1441"/>
        <v>-0.52216070707450135</v>
      </c>
      <c r="J5562" s="24">
        <f t="shared" si="1442"/>
        <v>0.99632829292549863</v>
      </c>
      <c r="K5562" s="24">
        <f t="shared" si="1443"/>
        <v>0</v>
      </c>
      <c r="L5562" s="13"/>
      <c r="M5562" s="24"/>
      <c r="N5562" s="24">
        <f t="shared" si="1451"/>
        <v>0</v>
      </c>
      <c r="O5562" s="13"/>
      <c r="P5562" s="13"/>
    </row>
    <row r="5563" spans="1:17">
      <c r="A5563">
        <v>5562</v>
      </c>
      <c r="B5563" s="13">
        <v>8</v>
      </c>
      <c r="C5563" s="13">
        <v>20</v>
      </c>
      <c r="D5563" s="13">
        <v>17</v>
      </c>
      <c r="E5563" s="14">
        <f t="shared" si="1448"/>
        <v>232</v>
      </c>
      <c r="F5563" s="24">
        <f>'1 Solar Profile'!E5565*S$10</f>
        <v>0.50729962500000003</v>
      </c>
      <c r="G5563" s="24">
        <f>'2 Load Profile'!E5564</f>
        <v>1.1822861554995396</v>
      </c>
      <c r="H5563" s="24">
        <f t="shared" si="1440"/>
        <v>0.67498653049953961</v>
      </c>
      <c r="I5563" s="13">
        <f t="shared" si="1441"/>
        <v>0</v>
      </c>
      <c r="J5563" s="24">
        <f t="shared" si="1442"/>
        <v>0.50729962500000003</v>
      </c>
      <c r="K5563" s="24">
        <f t="shared" si="1443"/>
        <v>0.67498653049953961</v>
      </c>
      <c r="L5563" s="13"/>
      <c r="M5563" s="24"/>
      <c r="N5563" s="24">
        <f t="shared" si="1451"/>
        <v>0</v>
      </c>
      <c r="O5563" s="13"/>
      <c r="P5563" s="13"/>
    </row>
    <row r="5564" spans="1:17">
      <c r="A5564">
        <v>5563</v>
      </c>
      <c r="B5564" s="13">
        <v>8</v>
      </c>
      <c r="C5564" s="13">
        <v>20</v>
      </c>
      <c r="D5564" s="13">
        <v>18</v>
      </c>
      <c r="E5564" s="14">
        <f t="shared" si="1448"/>
        <v>232</v>
      </c>
      <c r="F5564" s="24">
        <f>'1 Solar Profile'!E5566*S$10</f>
        <v>9.9854999999999996E-3</v>
      </c>
      <c r="G5564" s="24">
        <f>'2 Load Profile'!E5565</f>
        <v>1.2712531043553759</v>
      </c>
      <c r="H5564" s="24">
        <f t="shared" si="1440"/>
        <v>1.2612676043553759</v>
      </c>
      <c r="I5564" s="13">
        <f t="shared" si="1441"/>
        <v>0</v>
      </c>
      <c r="J5564" s="24">
        <f t="shared" si="1442"/>
        <v>9.9854999999999996E-3</v>
      </c>
      <c r="K5564" s="24">
        <f t="shared" si="1443"/>
        <v>1.2612676043553759</v>
      </c>
      <c r="L5564" s="13"/>
      <c r="M5564" s="24"/>
      <c r="N5564" s="24">
        <f t="shared" si="1451"/>
        <v>0</v>
      </c>
      <c r="O5564" s="13"/>
      <c r="P5564" s="13"/>
    </row>
    <row r="5565" spans="1:17">
      <c r="A5565">
        <v>5564</v>
      </c>
      <c r="B5565" s="13">
        <v>8</v>
      </c>
      <c r="C5565" s="13">
        <v>20</v>
      </c>
      <c r="D5565" s="13">
        <v>19</v>
      </c>
      <c r="E5565" s="14">
        <f t="shared" si="1448"/>
        <v>232</v>
      </c>
      <c r="F5565" s="24">
        <f>'1 Solar Profile'!E5567*S$10</f>
        <v>0</v>
      </c>
      <c r="G5565" s="24">
        <f>'2 Load Profile'!E5566</f>
        <v>1.4063922795521238</v>
      </c>
      <c r="H5565" s="24">
        <f t="shared" si="1440"/>
        <v>1.4063922795521238</v>
      </c>
      <c r="I5565" s="13">
        <f t="shared" si="1441"/>
        <v>0</v>
      </c>
      <c r="J5565" s="24">
        <f t="shared" si="1442"/>
        <v>0</v>
      </c>
      <c r="K5565" s="24">
        <f t="shared" si="1443"/>
        <v>1.4063922795521238</v>
      </c>
      <c r="L5565" s="13"/>
      <c r="M5565" s="24"/>
      <c r="N5565" s="24">
        <f t="shared" si="1451"/>
        <v>0</v>
      </c>
      <c r="O5565" s="13"/>
      <c r="P5565" s="13"/>
    </row>
    <row r="5566" spans="1:17">
      <c r="A5566">
        <v>5565</v>
      </c>
      <c r="B5566" s="13">
        <v>8</v>
      </c>
      <c r="C5566" s="13">
        <v>20</v>
      </c>
      <c r="D5566" s="13">
        <v>20</v>
      </c>
      <c r="E5566" s="14">
        <f t="shared" si="1448"/>
        <v>232</v>
      </c>
      <c r="F5566" s="24">
        <f>'1 Solar Profile'!E5568*S$10</f>
        <v>0</v>
      </c>
      <c r="G5566" s="24">
        <f>'2 Load Profile'!E5567</f>
        <v>1.4670894915695996</v>
      </c>
      <c r="H5566" s="24">
        <f t="shared" si="1440"/>
        <v>1.4670894915695996</v>
      </c>
      <c r="I5566" s="13">
        <f t="shared" si="1441"/>
        <v>0</v>
      </c>
      <c r="J5566" s="24">
        <f t="shared" si="1442"/>
        <v>0</v>
      </c>
      <c r="K5566" s="24">
        <f t="shared" si="1443"/>
        <v>1.4670894915695996</v>
      </c>
      <c r="L5566" s="13"/>
      <c r="M5566" s="24"/>
      <c r="N5566" s="24">
        <f t="shared" si="1451"/>
        <v>0</v>
      </c>
      <c r="O5566" s="24"/>
      <c r="P5566" s="24"/>
      <c r="Q5566" s="41"/>
    </row>
    <row r="5567" spans="1:17">
      <c r="A5567">
        <v>5566</v>
      </c>
      <c r="B5567" s="13">
        <v>8</v>
      </c>
      <c r="C5567" s="13">
        <v>20</v>
      </c>
      <c r="D5567" s="13">
        <v>21</v>
      </c>
      <c r="E5567" s="14">
        <f t="shared" si="1448"/>
        <v>232</v>
      </c>
      <c r="F5567" s="24">
        <f>'1 Solar Profile'!E5569*S$10</f>
        <v>0</v>
      </c>
      <c r="G5567" s="24">
        <f>'2 Load Profile'!E5568</f>
        <v>1.1447251398975027</v>
      </c>
      <c r="H5567" s="24">
        <f t="shared" si="1440"/>
        <v>1.1447251398975027</v>
      </c>
      <c r="I5567" s="13">
        <f t="shared" si="1441"/>
        <v>0</v>
      </c>
      <c r="J5567" s="24">
        <f t="shared" si="1442"/>
        <v>0</v>
      </c>
      <c r="K5567" s="24">
        <f t="shared" si="1443"/>
        <v>1.1447251398975027</v>
      </c>
      <c r="L5567" s="13"/>
      <c r="M5567" s="24"/>
      <c r="N5567" s="24">
        <f t="shared" si="1451"/>
        <v>0</v>
      </c>
      <c r="O5567" s="13"/>
      <c r="P5567" s="13"/>
    </row>
    <row r="5568" spans="1:17">
      <c r="A5568">
        <v>5567</v>
      </c>
      <c r="B5568" s="13">
        <v>8</v>
      </c>
      <c r="C5568" s="13">
        <v>20</v>
      </c>
      <c r="D5568" s="13">
        <v>22</v>
      </c>
      <c r="E5568" s="14">
        <f t="shared" si="1448"/>
        <v>232</v>
      </c>
      <c r="F5568" s="24">
        <f>'1 Solar Profile'!E5570*S$10</f>
        <v>0</v>
      </c>
      <c r="G5568" s="24">
        <f>'2 Load Profile'!E5569</f>
        <v>0.86388207119301619</v>
      </c>
      <c r="H5568" s="24">
        <f t="shared" ref="H5568:H5631" si="1454">G5568-F5568</f>
        <v>0.86388207119301619</v>
      </c>
      <c r="I5568" s="13">
        <f t="shared" ref="I5568:I5631" si="1455">IF(H5568&lt;0,H5568,0)</f>
        <v>0</v>
      </c>
      <c r="J5568" s="24">
        <f t="shared" ref="J5568:J5631" si="1456">F5568+I5568</f>
        <v>0</v>
      </c>
      <c r="K5568" s="24">
        <f t="shared" ref="K5568:K5631" si="1457">IF(H5568&gt;0,H5568,0)</f>
        <v>0.86388207119301619</v>
      </c>
      <c r="L5568" s="13"/>
      <c r="M5568" s="24"/>
      <c r="N5568" s="24">
        <f t="shared" si="1451"/>
        <v>0</v>
      </c>
      <c r="O5568" s="13"/>
      <c r="P5568" s="13"/>
    </row>
    <row r="5569" spans="1:16">
      <c r="A5569">
        <v>5568</v>
      </c>
      <c r="B5569" s="13">
        <v>8</v>
      </c>
      <c r="C5569" s="13">
        <v>20</v>
      </c>
      <c r="D5569" s="13">
        <v>23</v>
      </c>
      <c r="E5569" s="14">
        <f t="shared" si="1448"/>
        <v>232</v>
      </c>
      <c r="F5569" s="24">
        <f>'1 Solar Profile'!E5571*S$10</f>
        <v>0</v>
      </c>
      <c r="G5569" s="24">
        <f>'2 Load Profile'!E5570</f>
        <v>0.58069865186966685</v>
      </c>
      <c r="H5569" s="24">
        <f t="shared" si="1454"/>
        <v>0.58069865186966685</v>
      </c>
      <c r="I5569" s="13">
        <f t="shared" si="1455"/>
        <v>0</v>
      </c>
      <c r="J5569" s="24">
        <f t="shared" si="1456"/>
        <v>0</v>
      </c>
      <c r="K5569" s="24">
        <f t="shared" si="1457"/>
        <v>0.58069865186966685</v>
      </c>
      <c r="L5569" s="13">
        <f t="shared" ref="L5569" si="1458">SUM(I5546:I5569)</f>
        <v>-25.527519282964985</v>
      </c>
      <c r="M5569" s="24">
        <f t="shared" ref="M5569" si="1459">SUMIF(H5546:H5569,"&gt;0",H5546:H5569)</f>
        <v>10.079856862828793</v>
      </c>
      <c r="N5569" s="24">
        <f t="shared" si="1451"/>
        <v>-15.447662420136192</v>
      </c>
      <c r="O5569" s="13">
        <f t="shared" ref="O5569" si="1460">IF(M5569&gt;(L5569*-1),(M5569+L5569)*S$12,0)</f>
        <v>0</v>
      </c>
      <c r="P5569" s="13">
        <f t="shared" ref="P5569" si="1461">IF(M5569&lt;(L5569*-1),(M5569+L5569)*S$14,0)</f>
        <v>-0.40859067101260227</v>
      </c>
    </row>
    <row r="5570" spans="1:16">
      <c r="A5570">
        <v>5569</v>
      </c>
      <c r="B5570" s="13">
        <v>8</v>
      </c>
      <c r="C5570" s="13">
        <v>21</v>
      </c>
      <c r="D5570" s="13">
        <v>0</v>
      </c>
      <c r="E5570" s="14">
        <f t="shared" si="1448"/>
        <v>233</v>
      </c>
      <c r="F5570" s="24">
        <f>'1 Solar Profile'!E5572*S$10</f>
        <v>0</v>
      </c>
      <c r="G5570" s="24">
        <f>'2 Load Profile'!E5571</f>
        <v>0.46649619670333298</v>
      </c>
      <c r="H5570" s="24">
        <f t="shared" si="1454"/>
        <v>0.46649619670333298</v>
      </c>
      <c r="I5570" s="13">
        <f t="shared" si="1455"/>
        <v>0</v>
      </c>
      <c r="J5570" s="24">
        <f t="shared" si="1456"/>
        <v>0</v>
      </c>
      <c r="K5570" s="24">
        <f t="shared" si="1457"/>
        <v>0.46649619670333298</v>
      </c>
      <c r="L5570" s="13"/>
      <c r="M5570" s="24"/>
      <c r="N5570" s="24">
        <f t="shared" si="1451"/>
        <v>0</v>
      </c>
      <c r="O5570" s="13"/>
      <c r="P5570" s="13"/>
    </row>
    <row r="5571" spans="1:16">
      <c r="A5571">
        <v>5570</v>
      </c>
      <c r="B5571" s="13">
        <v>8</v>
      </c>
      <c r="C5571" s="13">
        <v>21</v>
      </c>
      <c r="D5571" s="13">
        <v>1</v>
      </c>
      <c r="E5571" s="14">
        <f t="shared" si="1448"/>
        <v>233</v>
      </c>
      <c r="F5571" s="24">
        <f>'1 Solar Profile'!E5573*S$10</f>
        <v>0</v>
      </c>
      <c r="G5571" s="24">
        <f>'2 Load Profile'!E5572</f>
        <v>0.41871424158059856</v>
      </c>
      <c r="H5571" s="24">
        <f t="shared" si="1454"/>
        <v>0.41871424158059856</v>
      </c>
      <c r="I5571" s="13">
        <f t="shared" si="1455"/>
        <v>0</v>
      </c>
      <c r="J5571" s="24">
        <f t="shared" si="1456"/>
        <v>0</v>
      </c>
      <c r="K5571" s="24">
        <f t="shared" si="1457"/>
        <v>0.41871424158059856</v>
      </c>
      <c r="L5571" s="13"/>
      <c r="M5571" s="24"/>
      <c r="N5571" s="24">
        <f t="shared" si="1451"/>
        <v>0</v>
      </c>
      <c r="O5571" s="13"/>
      <c r="P5571" s="13"/>
    </row>
    <row r="5572" spans="1:16">
      <c r="A5572">
        <v>5571</v>
      </c>
      <c r="B5572" s="13">
        <v>8</v>
      </c>
      <c r="C5572" s="13">
        <v>21</v>
      </c>
      <c r="D5572" s="13">
        <v>2</v>
      </c>
      <c r="E5572" s="14">
        <f t="shared" si="1448"/>
        <v>233</v>
      </c>
      <c r="F5572" s="24">
        <f>'1 Solar Profile'!E5574*S$10</f>
        <v>0</v>
      </c>
      <c r="G5572" s="24">
        <f>'2 Load Profile'!E5573</f>
        <v>0.4080967875693548</v>
      </c>
      <c r="H5572" s="24">
        <f t="shared" si="1454"/>
        <v>0.4080967875693548</v>
      </c>
      <c r="I5572" s="13">
        <f t="shared" si="1455"/>
        <v>0</v>
      </c>
      <c r="J5572" s="24">
        <f t="shared" si="1456"/>
        <v>0</v>
      </c>
      <c r="K5572" s="24">
        <f t="shared" si="1457"/>
        <v>0.4080967875693548</v>
      </c>
      <c r="L5572" s="13"/>
      <c r="M5572" s="24"/>
      <c r="N5572" s="24">
        <f t="shared" si="1451"/>
        <v>0</v>
      </c>
      <c r="O5572" s="13"/>
      <c r="P5572" s="13"/>
    </row>
    <row r="5573" spans="1:16">
      <c r="A5573">
        <v>5572</v>
      </c>
      <c r="B5573" s="13">
        <v>8</v>
      </c>
      <c r="C5573" s="13">
        <v>21</v>
      </c>
      <c r="D5573" s="13">
        <v>3</v>
      </c>
      <c r="E5573" s="14">
        <f t="shared" si="1448"/>
        <v>233</v>
      </c>
      <c r="F5573" s="24">
        <f>'1 Solar Profile'!E5575*S$10</f>
        <v>0</v>
      </c>
      <c r="G5573" s="24">
        <f>'2 Load Profile'!E5574</f>
        <v>0.40683192025014259</v>
      </c>
      <c r="H5573" s="24">
        <f t="shared" si="1454"/>
        <v>0.40683192025014259</v>
      </c>
      <c r="I5573" s="13">
        <f t="shared" si="1455"/>
        <v>0</v>
      </c>
      <c r="J5573" s="24">
        <f t="shared" si="1456"/>
        <v>0</v>
      </c>
      <c r="K5573" s="24">
        <f t="shared" si="1457"/>
        <v>0.40683192025014259</v>
      </c>
      <c r="L5573" s="13"/>
      <c r="M5573" s="24"/>
      <c r="N5573" s="24">
        <f t="shared" si="1451"/>
        <v>0</v>
      </c>
      <c r="O5573" s="13"/>
      <c r="P5573" s="13"/>
    </row>
    <row r="5574" spans="1:16">
      <c r="A5574">
        <v>5573</v>
      </c>
      <c r="B5574" s="13">
        <v>8</v>
      </c>
      <c r="C5574" s="13">
        <v>21</v>
      </c>
      <c r="D5574" s="13">
        <v>4</v>
      </c>
      <c r="E5574" s="14">
        <f t="shared" si="1448"/>
        <v>233</v>
      </c>
      <c r="F5574" s="24">
        <f>'1 Solar Profile'!E5576*S$10</f>
        <v>0</v>
      </c>
      <c r="G5574" s="24">
        <f>'2 Load Profile'!E5575</f>
        <v>0.45112759422760157</v>
      </c>
      <c r="H5574" s="24">
        <f t="shared" si="1454"/>
        <v>0.45112759422760157</v>
      </c>
      <c r="I5574" s="13">
        <f t="shared" si="1455"/>
        <v>0</v>
      </c>
      <c r="J5574" s="24">
        <f t="shared" si="1456"/>
        <v>0</v>
      </c>
      <c r="K5574" s="24">
        <f t="shared" si="1457"/>
        <v>0.45112759422760157</v>
      </c>
      <c r="L5574" s="13"/>
      <c r="M5574" s="24"/>
      <c r="N5574" s="24">
        <f t="shared" si="1451"/>
        <v>0</v>
      </c>
      <c r="O5574" s="13"/>
      <c r="P5574" s="13"/>
    </row>
    <row r="5575" spans="1:16">
      <c r="A5575">
        <v>5574</v>
      </c>
      <c r="B5575" s="13">
        <v>8</v>
      </c>
      <c r="C5575" s="13">
        <v>21</v>
      </c>
      <c r="D5575" s="13">
        <v>5</v>
      </c>
      <c r="E5575" s="14">
        <f t="shared" si="1448"/>
        <v>233</v>
      </c>
      <c r="F5575" s="24">
        <f>'1 Solar Profile'!E5577*S$10</f>
        <v>7.6329225000000001E-2</v>
      </c>
      <c r="G5575" s="24">
        <f>'2 Load Profile'!E5576</f>
        <v>0.58752329060832054</v>
      </c>
      <c r="H5575" s="24">
        <f t="shared" si="1454"/>
        <v>0.51119406560832048</v>
      </c>
      <c r="I5575" s="13">
        <f t="shared" si="1455"/>
        <v>0</v>
      </c>
      <c r="J5575" s="24">
        <f t="shared" si="1456"/>
        <v>7.6329225000000001E-2</v>
      </c>
      <c r="K5575" s="24">
        <f t="shared" si="1457"/>
        <v>0.51119406560832048</v>
      </c>
      <c r="L5575" s="13"/>
      <c r="M5575" s="24"/>
      <c r="N5575" s="24">
        <f t="shared" si="1451"/>
        <v>0</v>
      </c>
      <c r="O5575" s="13"/>
      <c r="P5575" s="13"/>
    </row>
    <row r="5576" spans="1:16">
      <c r="A5576">
        <v>5575</v>
      </c>
      <c r="B5576" s="13">
        <v>8</v>
      </c>
      <c r="C5576" s="13">
        <v>21</v>
      </c>
      <c r="D5576" s="13">
        <v>6</v>
      </c>
      <c r="E5576" s="14">
        <f t="shared" si="1448"/>
        <v>233</v>
      </c>
      <c r="F5576" s="24">
        <f>'1 Solar Profile'!E5578*S$10</f>
        <v>0.76071712499999999</v>
      </c>
      <c r="G5576" s="24">
        <f>'2 Load Profile'!E5577</f>
        <v>0.78205234088948405</v>
      </c>
      <c r="H5576" s="24">
        <f t="shared" si="1454"/>
        <v>2.133521588948406E-2</v>
      </c>
      <c r="I5576" s="13">
        <f t="shared" si="1455"/>
        <v>0</v>
      </c>
      <c r="J5576" s="24">
        <f t="shared" si="1456"/>
        <v>0.76071712499999999</v>
      </c>
      <c r="K5576" s="24">
        <f t="shared" si="1457"/>
        <v>2.133521588948406E-2</v>
      </c>
      <c r="L5576" s="13"/>
      <c r="M5576" s="24"/>
      <c r="N5576" s="24">
        <f t="shared" si="1451"/>
        <v>0</v>
      </c>
      <c r="O5576" s="13"/>
      <c r="P5576" s="13"/>
    </row>
    <row r="5577" spans="1:16">
      <c r="A5577">
        <v>5576</v>
      </c>
      <c r="B5577" s="13">
        <v>8</v>
      </c>
      <c r="C5577" s="13">
        <v>21</v>
      </c>
      <c r="D5577" s="13">
        <v>7</v>
      </c>
      <c r="E5577" s="14">
        <f t="shared" si="1448"/>
        <v>233</v>
      </c>
      <c r="F5577" s="24">
        <f>'1 Solar Profile'!E5579*S$10</f>
        <v>1.8173105999999999</v>
      </c>
      <c r="G5577" s="24">
        <f>'2 Load Profile'!E5578</f>
        <v>0.72421936238358797</v>
      </c>
      <c r="H5577" s="24">
        <f t="shared" si="1454"/>
        <v>-1.0930912376164119</v>
      </c>
      <c r="I5577" s="13">
        <f t="shared" si="1455"/>
        <v>-1.0930912376164119</v>
      </c>
      <c r="J5577" s="24">
        <f t="shared" si="1456"/>
        <v>0.72421936238358797</v>
      </c>
      <c r="K5577" s="24">
        <f t="shared" si="1457"/>
        <v>0</v>
      </c>
      <c r="L5577" s="13"/>
      <c r="M5577" s="24"/>
      <c r="N5577" s="24">
        <f t="shared" si="1451"/>
        <v>0</v>
      </c>
      <c r="O5577" s="13"/>
      <c r="P5577" s="13"/>
    </row>
    <row r="5578" spans="1:16">
      <c r="A5578">
        <v>5577</v>
      </c>
      <c r="B5578" s="13">
        <v>8</v>
      </c>
      <c r="C5578" s="13">
        <v>21</v>
      </c>
      <c r="D5578" s="13">
        <v>8</v>
      </c>
      <c r="E5578" s="14">
        <f t="shared" si="1448"/>
        <v>233</v>
      </c>
      <c r="F5578" s="24">
        <f>'1 Solar Profile'!E5580*S$10</f>
        <v>2.825756325</v>
      </c>
      <c r="G5578" s="24">
        <f>'2 Load Profile'!E5579</f>
        <v>0.65235985667591989</v>
      </c>
      <c r="H5578" s="24">
        <f t="shared" si="1454"/>
        <v>-2.1733964683240803</v>
      </c>
      <c r="I5578" s="13">
        <f t="shared" si="1455"/>
        <v>-2.1733964683240803</v>
      </c>
      <c r="J5578" s="24">
        <f t="shared" si="1456"/>
        <v>0.65235985667591967</v>
      </c>
      <c r="K5578" s="24">
        <f t="shared" si="1457"/>
        <v>0</v>
      </c>
      <c r="L5578" s="13"/>
      <c r="M5578" s="24"/>
      <c r="N5578" s="24">
        <f t="shared" si="1451"/>
        <v>0</v>
      </c>
      <c r="O5578" s="13"/>
      <c r="P5578" s="13"/>
    </row>
    <row r="5579" spans="1:16">
      <c r="A5579">
        <v>5578</v>
      </c>
      <c r="B5579" s="13">
        <v>8</v>
      </c>
      <c r="C5579" s="13">
        <v>21</v>
      </c>
      <c r="D5579" s="13">
        <v>9</v>
      </c>
      <c r="E5579" s="14">
        <f t="shared" si="1448"/>
        <v>233</v>
      </c>
      <c r="F5579" s="24">
        <f>'1 Solar Profile'!E5581*S$10</f>
        <v>3.5586699749999995</v>
      </c>
      <c r="G5579" s="24">
        <f>'2 Load Profile'!E5580</f>
        <v>0.65592710847583036</v>
      </c>
      <c r="H5579" s="24">
        <f t="shared" si="1454"/>
        <v>-2.9027428665241692</v>
      </c>
      <c r="I5579" s="13">
        <f t="shared" si="1455"/>
        <v>-2.9027428665241692</v>
      </c>
      <c r="J5579" s="24">
        <f t="shared" si="1456"/>
        <v>0.65592710847583025</v>
      </c>
      <c r="K5579" s="24">
        <f t="shared" si="1457"/>
        <v>0</v>
      </c>
      <c r="L5579" s="13"/>
      <c r="M5579" s="24"/>
      <c r="N5579" s="24">
        <f t="shared" si="1451"/>
        <v>0</v>
      </c>
      <c r="O5579" s="13"/>
      <c r="P5579" s="13"/>
    </row>
    <row r="5580" spans="1:16">
      <c r="A5580">
        <v>5579</v>
      </c>
      <c r="B5580" s="13">
        <v>8</v>
      </c>
      <c r="C5580" s="13">
        <v>21</v>
      </c>
      <c r="D5580" s="13">
        <v>10</v>
      </c>
      <c r="E5580" s="14">
        <f t="shared" si="1448"/>
        <v>233</v>
      </c>
      <c r="F5580" s="24">
        <f>'1 Solar Profile'!E5582*S$10</f>
        <v>4.0429336500000002</v>
      </c>
      <c r="G5580" s="24">
        <f>'2 Load Profile'!E5581</f>
        <v>0.6691475585650245</v>
      </c>
      <c r="H5580" s="24">
        <f t="shared" si="1454"/>
        <v>-3.3737860914349755</v>
      </c>
      <c r="I5580" s="13">
        <f t="shared" si="1455"/>
        <v>-3.3737860914349755</v>
      </c>
      <c r="J5580" s="24">
        <f t="shared" si="1456"/>
        <v>0.66914755856502461</v>
      </c>
      <c r="K5580" s="24">
        <f t="shared" si="1457"/>
        <v>0</v>
      </c>
      <c r="L5580" s="13"/>
      <c r="M5580" s="24"/>
      <c r="N5580" s="24">
        <f t="shared" si="1451"/>
        <v>0</v>
      </c>
      <c r="O5580" s="13"/>
      <c r="P5580" s="13"/>
    </row>
    <row r="5581" spans="1:16">
      <c r="A5581">
        <v>5580</v>
      </c>
      <c r="B5581" s="13">
        <v>8</v>
      </c>
      <c r="C5581" s="13">
        <v>21</v>
      </c>
      <c r="D5581" s="13">
        <v>11</v>
      </c>
      <c r="E5581" s="14">
        <f t="shared" si="1448"/>
        <v>233</v>
      </c>
      <c r="F5581" s="24">
        <f>'1 Solar Profile'!E5583*S$10</f>
        <v>4.2543584999999995</v>
      </c>
      <c r="G5581" s="24">
        <f>'2 Load Profile'!E5582</f>
        <v>0.65518005079069908</v>
      </c>
      <c r="H5581" s="24">
        <f t="shared" si="1454"/>
        <v>-3.5991784492093002</v>
      </c>
      <c r="I5581" s="13">
        <f t="shared" si="1455"/>
        <v>-3.5991784492093002</v>
      </c>
      <c r="J5581" s="24">
        <f t="shared" si="1456"/>
        <v>0.6551800507906993</v>
      </c>
      <c r="K5581" s="24">
        <f t="shared" si="1457"/>
        <v>0</v>
      </c>
      <c r="L5581" s="13"/>
      <c r="M5581" s="24"/>
      <c r="N5581" s="24">
        <f t="shared" si="1451"/>
        <v>0</v>
      </c>
      <c r="O5581" s="13"/>
      <c r="P5581" s="13"/>
    </row>
    <row r="5582" spans="1:16">
      <c r="A5582">
        <v>5581</v>
      </c>
      <c r="B5582" s="13">
        <v>8</v>
      </c>
      <c r="C5582" s="13">
        <v>21</v>
      </c>
      <c r="D5582" s="13">
        <v>12</v>
      </c>
      <c r="E5582" s="14">
        <f t="shared" si="1448"/>
        <v>233</v>
      </c>
      <c r="F5582" s="24">
        <f>'1 Solar Profile'!E5584*S$10</f>
        <v>4.2065919000000003</v>
      </c>
      <c r="G5582" s="24">
        <f>'2 Load Profile'!E5583</f>
        <v>0.63524838705286013</v>
      </c>
      <c r="H5582" s="24">
        <f t="shared" si="1454"/>
        <v>-3.57134351294714</v>
      </c>
      <c r="I5582" s="13">
        <f t="shared" si="1455"/>
        <v>-3.57134351294714</v>
      </c>
      <c r="J5582" s="24">
        <f t="shared" si="1456"/>
        <v>0.63524838705286024</v>
      </c>
      <c r="K5582" s="24">
        <f t="shared" si="1457"/>
        <v>0</v>
      </c>
      <c r="L5582" s="13"/>
      <c r="M5582" s="24"/>
      <c r="N5582" s="24">
        <f t="shared" si="1451"/>
        <v>0</v>
      </c>
      <c r="O5582" s="13"/>
      <c r="P5582" s="13"/>
    </row>
    <row r="5583" spans="1:16">
      <c r="A5583">
        <v>5582</v>
      </c>
      <c r="B5583" s="13">
        <v>8</v>
      </c>
      <c r="C5583" s="13">
        <v>21</v>
      </c>
      <c r="D5583" s="13">
        <v>13</v>
      </c>
      <c r="E5583" s="14">
        <f t="shared" si="1448"/>
        <v>233</v>
      </c>
      <c r="F5583" s="24">
        <f>'1 Solar Profile'!E5585*S$10</f>
        <v>3.158597925</v>
      </c>
      <c r="G5583" s="24">
        <f>'2 Load Profile'!E5584</f>
        <v>0.62698985544275154</v>
      </c>
      <c r="H5583" s="24">
        <f t="shared" si="1454"/>
        <v>-2.5316080695572483</v>
      </c>
      <c r="I5583" s="13">
        <f t="shared" si="1455"/>
        <v>-2.5316080695572483</v>
      </c>
      <c r="J5583" s="24">
        <f t="shared" si="1456"/>
        <v>0.62698985544275176</v>
      </c>
      <c r="K5583" s="24">
        <f t="shared" si="1457"/>
        <v>0</v>
      </c>
      <c r="L5583" s="13"/>
      <c r="M5583" s="24"/>
      <c r="N5583" s="24">
        <f t="shared" si="1451"/>
        <v>0</v>
      </c>
      <c r="O5583" s="13"/>
      <c r="P5583" s="13"/>
    </row>
    <row r="5584" spans="1:16">
      <c r="A5584">
        <v>5583</v>
      </c>
      <c r="B5584" s="13">
        <v>8</v>
      </c>
      <c r="C5584" s="13">
        <v>21</v>
      </c>
      <c r="D5584" s="13">
        <v>14</v>
      </c>
      <c r="E5584" s="14">
        <f t="shared" si="1448"/>
        <v>233</v>
      </c>
      <c r="F5584" s="24">
        <f>'1 Solar Profile'!E5586*S$10</f>
        <v>3.3222356999999998</v>
      </c>
      <c r="G5584" s="24">
        <f>'2 Load Profile'!E5585</f>
        <v>0.6485134160368603</v>
      </c>
      <c r="H5584" s="24">
        <f t="shared" si="1454"/>
        <v>-2.6737222839631394</v>
      </c>
      <c r="I5584" s="13">
        <f t="shared" si="1455"/>
        <v>-2.6737222839631394</v>
      </c>
      <c r="J5584" s="24">
        <f t="shared" si="1456"/>
        <v>0.64851341603686041</v>
      </c>
      <c r="K5584" s="24">
        <f t="shared" si="1457"/>
        <v>0</v>
      </c>
      <c r="L5584" s="13"/>
      <c r="M5584" s="24"/>
      <c r="N5584" s="24">
        <f t="shared" si="1451"/>
        <v>0</v>
      </c>
      <c r="O5584" s="13"/>
      <c r="P5584" s="13"/>
    </row>
    <row r="5585" spans="1:16">
      <c r="A5585">
        <v>5584</v>
      </c>
      <c r="B5585" s="13">
        <v>8</v>
      </c>
      <c r="C5585" s="13">
        <v>21</v>
      </c>
      <c r="D5585" s="13">
        <v>15</v>
      </c>
      <c r="E5585" s="14">
        <f t="shared" si="1448"/>
        <v>233</v>
      </c>
      <c r="F5585" s="24">
        <f>'1 Solar Profile'!E5587*S$10</f>
        <v>2.4352429499999997</v>
      </c>
      <c r="G5585" s="24">
        <f>'2 Load Profile'!E5586</f>
        <v>0.74392619331469989</v>
      </c>
      <c r="H5585" s="24">
        <f t="shared" si="1454"/>
        <v>-1.6913167566852998</v>
      </c>
      <c r="I5585" s="13">
        <f t="shared" si="1455"/>
        <v>-1.6913167566852998</v>
      </c>
      <c r="J5585" s="24">
        <f t="shared" si="1456"/>
        <v>0.74392619331469989</v>
      </c>
      <c r="K5585" s="24">
        <f t="shared" si="1457"/>
        <v>0</v>
      </c>
      <c r="L5585" s="13"/>
      <c r="M5585" s="24"/>
      <c r="N5585" s="24">
        <f t="shared" si="1451"/>
        <v>0</v>
      </c>
      <c r="O5585" s="13"/>
      <c r="P5585" s="13"/>
    </row>
    <row r="5586" spans="1:16">
      <c r="A5586">
        <v>5585</v>
      </c>
      <c r="B5586" s="13">
        <v>8</v>
      </c>
      <c r="C5586" s="13">
        <v>21</v>
      </c>
      <c r="D5586" s="13">
        <v>16</v>
      </c>
      <c r="E5586" s="14">
        <f t="shared" si="1448"/>
        <v>233</v>
      </c>
      <c r="F5586" s="24">
        <f>'1 Solar Profile'!E5588*S$10</f>
        <v>0.77387939999999988</v>
      </c>
      <c r="G5586" s="24">
        <f>'2 Load Profile'!E5587</f>
        <v>0.91497592001549033</v>
      </c>
      <c r="H5586" s="24">
        <f t="shared" si="1454"/>
        <v>0.14109652001549045</v>
      </c>
      <c r="I5586" s="13">
        <f t="shared" si="1455"/>
        <v>0</v>
      </c>
      <c r="J5586" s="24">
        <f t="shared" si="1456"/>
        <v>0.77387939999999988</v>
      </c>
      <c r="K5586" s="24">
        <f t="shared" si="1457"/>
        <v>0.14109652001549045</v>
      </c>
      <c r="L5586" s="13"/>
      <c r="M5586" s="24"/>
      <c r="N5586" s="24">
        <f t="shared" si="1451"/>
        <v>0</v>
      </c>
      <c r="O5586" s="13"/>
      <c r="P5586" s="13"/>
    </row>
    <row r="5587" spans="1:16">
      <c r="A5587">
        <v>5586</v>
      </c>
      <c r="B5587" s="13">
        <v>8</v>
      </c>
      <c r="C5587" s="13">
        <v>21</v>
      </c>
      <c r="D5587" s="13">
        <v>17</v>
      </c>
      <c r="E5587" s="14">
        <f t="shared" si="1448"/>
        <v>233</v>
      </c>
      <c r="F5587" s="24">
        <f>'1 Solar Profile'!E5589*S$10</f>
        <v>0.36346117499999997</v>
      </c>
      <c r="G5587" s="24">
        <f>'2 Load Profile'!E5588</f>
        <v>1.0891597229763517</v>
      </c>
      <c r="H5587" s="24">
        <f t="shared" si="1454"/>
        <v>0.72569854797635169</v>
      </c>
      <c r="I5587" s="13">
        <f t="shared" si="1455"/>
        <v>0</v>
      </c>
      <c r="J5587" s="24">
        <f t="shared" si="1456"/>
        <v>0.36346117499999997</v>
      </c>
      <c r="K5587" s="24">
        <f t="shared" si="1457"/>
        <v>0.72569854797635169</v>
      </c>
      <c r="L5587" s="13"/>
      <c r="M5587" s="24"/>
      <c r="N5587" s="24">
        <f t="shared" si="1451"/>
        <v>0</v>
      </c>
      <c r="O5587" s="13"/>
      <c r="P5587" s="13"/>
    </row>
    <row r="5588" spans="1:16">
      <c r="A5588">
        <v>5587</v>
      </c>
      <c r="B5588" s="13">
        <v>8</v>
      </c>
      <c r="C5588" s="13">
        <v>21</v>
      </c>
      <c r="D5588" s="13">
        <v>18</v>
      </c>
      <c r="E5588" s="14">
        <f t="shared" si="1448"/>
        <v>233</v>
      </c>
      <c r="F5588" s="24">
        <f>'1 Solar Profile'!E5590*S$10</f>
        <v>0</v>
      </c>
      <c r="G5588" s="24">
        <f>'2 Load Profile'!E5589</f>
        <v>1.1415745110666033</v>
      </c>
      <c r="H5588" s="24">
        <f t="shared" si="1454"/>
        <v>1.1415745110666033</v>
      </c>
      <c r="I5588" s="13">
        <f t="shared" si="1455"/>
        <v>0</v>
      </c>
      <c r="J5588" s="24">
        <f t="shared" si="1456"/>
        <v>0</v>
      </c>
      <c r="K5588" s="24">
        <f t="shared" si="1457"/>
        <v>1.1415745110666033</v>
      </c>
      <c r="L5588" s="13"/>
      <c r="M5588" s="24"/>
      <c r="N5588" s="24">
        <f t="shared" si="1451"/>
        <v>0</v>
      </c>
      <c r="O5588" s="13"/>
      <c r="P5588" s="13"/>
    </row>
    <row r="5589" spans="1:16">
      <c r="A5589">
        <v>5588</v>
      </c>
      <c r="B5589" s="13">
        <v>8</v>
      </c>
      <c r="C5589" s="13">
        <v>21</v>
      </c>
      <c r="D5589" s="13">
        <v>19</v>
      </c>
      <c r="E5589" s="14">
        <f t="shared" si="1448"/>
        <v>233</v>
      </c>
      <c r="F5589" s="24">
        <f>'1 Solar Profile'!E5591*S$10</f>
        <v>0</v>
      </c>
      <c r="G5589" s="24">
        <f>'2 Load Profile'!E5590</f>
        <v>1.3259471024080896</v>
      </c>
      <c r="H5589" s="24">
        <f t="shared" si="1454"/>
        <v>1.3259471024080896</v>
      </c>
      <c r="I5589" s="13">
        <f t="shared" si="1455"/>
        <v>0</v>
      </c>
      <c r="J5589" s="24">
        <f t="shared" si="1456"/>
        <v>0</v>
      </c>
      <c r="K5589" s="24">
        <f t="shared" si="1457"/>
        <v>1.3259471024080896</v>
      </c>
      <c r="L5589" s="13"/>
      <c r="M5589" s="24"/>
      <c r="N5589" s="24">
        <f t="shared" si="1451"/>
        <v>0</v>
      </c>
      <c r="O5589" s="13"/>
      <c r="P5589" s="13"/>
    </row>
    <row r="5590" spans="1:16">
      <c r="A5590">
        <v>5589</v>
      </c>
      <c r="B5590" s="13">
        <v>8</v>
      </c>
      <c r="C5590" s="13">
        <v>21</v>
      </c>
      <c r="D5590" s="13">
        <v>20</v>
      </c>
      <c r="E5590" s="14">
        <f t="shared" si="1448"/>
        <v>233</v>
      </c>
      <c r="F5590" s="24">
        <f>'1 Solar Profile'!E5592*S$10</f>
        <v>0</v>
      </c>
      <c r="G5590" s="24">
        <f>'2 Load Profile'!E5591</f>
        <v>1.4374838427854293</v>
      </c>
      <c r="H5590" s="24">
        <f t="shared" si="1454"/>
        <v>1.4374838427854293</v>
      </c>
      <c r="I5590" s="13">
        <f t="shared" si="1455"/>
        <v>0</v>
      </c>
      <c r="J5590" s="24">
        <f t="shared" si="1456"/>
        <v>0</v>
      </c>
      <c r="K5590" s="24">
        <f t="shared" si="1457"/>
        <v>1.4374838427854293</v>
      </c>
      <c r="L5590" s="13"/>
      <c r="M5590" s="24"/>
      <c r="N5590" s="24">
        <f t="shared" si="1451"/>
        <v>0</v>
      </c>
      <c r="O5590" s="24"/>
      <c r="P5590" s="24"/>
    </row>
    <row r="5591" spans="1:16">
      <c r="A5591">
        <v>5590</v>
      </c>
      <c r="B5591" s="13">
        <v>8</v>
      </c>
      <c r="C5591" s="13">
        <v>21</v>
      </c>
      <c r="D5591" s="13">
        <v>21</v>
      </c>
      <c r="E5591" s="14">
        <f t="shared" si="1448"/>
        <v>233</v>
      </c>
      <c r="F5591" s="24">
        <f>'1 Solar Profile'!E5593*S$10</f>
        <v>0</v>
      </c>
      <c r="G5591" s="24">
        <f>'2 Load Profile'!E5592</f>
        <v>1.1187215088264422</v>
      </c>
      <c r="H5591" s="24">
        <f t="shared" si="1454"/>
        <v>1.1187215088264422</v>
      </c>
      <c r="I5591" s="13">
        <f t="shared" si="1455"/>
        <v>0</v>
      </c>
      <c r="J5591" s="24">
        <f t="shared" si="1456"/>
        <v>0</v>
      </c>
      <c r="K5591" s="24">
        <f t="shared" si="1457"/>
        <v>1.1187215088264422</v>
      </c>
      <c r="L5591" s="13"/>
      <c r="M5591" s="24"/>
      <c r="N5591" s="24">
        <f t="shared" si="1451"/>
        <v>0</v>
      </c>
      <c r="O5591" s="13"/>
      <c r="P5591" s="13"/>
    </row>
    <row r="5592" spans="1:16">
      <c r="A5592">
        <v>5591</v>
      </c>
      <c r="B5592" s="13">
        <v>8</v>
      </c>
      <c r="C5592" s="13">
        <v>21</v>
      </c>
      <c r="D5592" s="13">
        <v>22</v>
      </c>
      <c r="E5592" s="14">
        <f t="shared" ref="E5592:E5655" si="1462">IF(D5592&lt;D5591, E5591+1,E5591)</f>
        <v>233</v>
      </c>
      <c r="F5592" s="24">
        <f>'1 Solar Profile'!E5594*S$10</f>
        <v>0</v>
      </c>
      <c r="G5592" s="24">
        <f>'2 Load Profile'!E5593</f>
        <v>0.84960435758007924</v>
      </c>
      <c r="H5592" s="24">
        <f t="shared" si="1454"/>
        <v>0.84960435758007924</v>
      </c>
      <c r="I5592" s="13">
        <f t="shared" si="1455"/>
        <v>0</v>
      </c>
      <c r="J5592" s="24">
        <f t="shared" si="1456"/>
        <v>0</v>
      </c>
      <c r="K5592" s="24">
        <f t="shared" si="1457"/>
        <v>0.84960435758007924</v>
      </c>
      <c r="L5592" s="13"/>
      <c r="M5592" s="24"/>
      <c r="N5592" s="24">
        <f t="shared" si="1451"/>
        <v>0</v>
      </c>
      <c r="O5592" s="13"/>
      <c r="P5592" s="13"/>
    </row>
    <row r="5593" spans="1:16">
      <c r="A5593">
        <v>5592</v>
      </c>
      <c r="B5593" s="13">
        <v>8</v>
      </c>
      <c r="C5593" s="13">
        <v>21</v>
      </c>
      <c r="D5593" s="13">
        <v>23</v>
      </c>
      <c r="E5593" s="14">
        <f t="shared" si="1462"/>
        <v>233</v>
      </c>
      <c r="F5593" s="24">
        <f>'1 Solar Profile'!E5595*S$10</f>
        <v>0</v>
      </c>
      <c r="G5593" s="24">
        <f>'2 Load Profile'!E5594</f>
        <v>0.5746569331878113</v>
      </c>
      <c r="H5593" s="24">
        <f t="shared" si="1454"/>
        <v>0.5746569331878113</v>
      </c>
      <c r="I5593" s="13">
        <f t="shared" si="1455"/>
        <v>0</v>
      </c>
      <c r="J5593" s="24">
        <f t="shared" si="1456"/>
        <v>0</v>
      </c>
      <c r="K5593" s="24">
        <f t="shared" si="1457"/>
        <v>0.5746569331878113</v>
      </c>
      <c r="L5593" s="13">
        <f t="shared" ref="L5593" si="1463">SUM(I5570:I5593)</f>
        <v>-23.610185736261766</v>
      </c>
      <c r="M5593" s="24">
        <f t="shared" ref="M5593" si="1464">SUMIF(H5570:H5593,"&gt;0",H5570:H5593)</f>
        <v>9.9985793456751306</v>
      </c>
      <c r="N5593" s="24">
        <f t="shared" si="1451"/>
        <v>-13.611606390586635</v>
      </c>
      <c r="O5593" s="13">
        <f t="shared" ref="O5593" si="1465">IF(M5593&gt;(L5593*-1),(M5593+L5593)*S$12,0)</f>
        <v>0</v>
      </c>
      <c r="P5593" s="13">
        <f t="shared" ref="P5593" si="1466">IF(M5593&lt;(L5593*-1),(M5593+L5593)*S$14,0)</f>
        <v>-0.36002698903101654</v>
      </c>
    </row>
    <row r="5594" spans="1:16">
      <c r="A5594">
        <v>5593</v>
      </c>
      <c r="B5594" s="13">
        <v>8</v>
      </c>
      <c r="C5594" s="13">
        <v>22</v>
      </c>
      <c r="D5594" s="13">
        <v>0</v>
      </c>
      <c r="E5594" s="14">
        <f t="shared" si="1462"/>
        <v>234</v>
      </c>
      <c r="F5594" s="24">
        <f>'1 Solar Profile'!E5596*S$10</f>
        <v>0</v>
      </c>
      <c r="G5594" s="24">
        <f>'2 Load Profile'!E5595</f>
        <v>0.46649619670333298</v>
      </c>
      <c r="H5594" s="24">
        <f t="shared" si="1454"/>
        <v>0.46649619670333298</v>
      </c>
      <c r="I5594" s="13">
        <f t="shared" si="1455"/>
        <v>0</v>
      </c>
      <c r="J5594" s="24">
        <f t="shared" si="1456"/>
        <v>0</v>
      </c>
      <c r="K5594" s="24">
        <f t="shared" si="1457"/>
        <v>0.46649619670333298</v>
      </c>
      <c r="L5594" s="13"/>
      <c r="M5594" s="24"/>
      <c r="N5594" s="24">
        <f t="shared" si="1451"/>
        <v>0</v>
      </c>
      <c r="O5594" s="13"/>
      <c r="P5594" s="13"/>
    </row>
    <row r="5595" spans="1:16">
      <c r="A5595">
        <v>5594</v>
      </c>
      <c r="B5595" s="13">
        <v>8</v>
      </c>
      <c r="C5595" s="13">
        <v>22</v>
      </c>
      <c r="D5595" s="13">
        <v>1</v>
      </c>
      <c r="E5595" s="14">
        <f t="shared" si="1462"/>
        <v>234</v>
      </c>
      <c r="F5595" s="24">
        <f>'1 Solar Profile'!E5597*S$10</f>
        <v>0</v>
      </c>
      <c r="G5595" s="24">
        <f>'2 Load Profile'!E5596</f>
        <v>0.41871424158059856</v>
      </c>
      <c r="H5595" s="24">
        <f t="shared" si="1454"/>
        <v>0.41871424158059856</v>
      </c>
      <c r="I5595" s="13">
        <f t="shared" si="1455"/>
        <v>0</v>
      </c>
      <c r="J5595" s="24">
        <f t="shared" si="1456"/>
        <v>0</v>
      </c>
      <c r="K5595" s="24">
        <f t="shared" si="1457"/>
        <v>0.41871424158059856</v>
      </c>
      <c r="L5595" s="13"/>
      <c r="M5595" s="24"/>
      <c r="N5595" s="24">
        <f t="shared" si="1451"/>
        <v>0</v>
      </c>
      <c r="O5595" s="13"/>
      <c r="P5595" s="13"/>
    </row>
    <row r="5596" spans="1:16">
      <c r="A5596">
        <v>5595</v>
      </c>
      <c r="B5596" s="13">
        <v>8</v>
      </c>
      <c r="C5596" s="13">
        <v>22</v>
      </c>
      <c r="D5596" s="13">
        <v>2</v>
      </c>
      <c r="E5596" s="14">
        <f t="shared" si="1462"/>
        <v>234</v>
      </c>
      <c r="F5596" s="24">
        <f>'1 Solar Profile'!E5598*S$10</f>
        <v>0</v>
      </c>
      <c r="G5596" s="24">
        <f>'2 Load Profile'!E5597</f>
        <v>0.4080967875693548</v>
      </c>
      <c r="H5596" s="24">
        <f t="shared" si="1454"/>
        <v>0.4080967875693548</v>
      </c>
      <c r="I5596" s="13">
        <f t="shared" si="1455"/>
        <v>0</v>
      </c>
      <c r="J5596" s="24">
        <f t="shared" si="1456"/>
        <v>0</v>
      </c>
      <c r="K5596" s="24">
        <f t="shared" si="1457"/>
        <v>0.4080967875693548</v>
      </c>
      <c r="L5596" s="13"/>
      <c r="M5596" s="24"/>
      <c r="N5596" s="24">
        <f t="shared" si="1451"/>
        <v>0</v>
      </c>
      <c r="O5596" s="13"/>
      <c r="P5596" s="13"/>
    </row>
    <row r="5597" spans="1:16">
      <c r="A5597">
        <v>5596</v>
      </c>
      <c r="B5597" s="13">
        <v>8</v>
      </c>
      <c r="C5597" s="13">
        <v>22</v>
      </c>
      <c r="D5597" s="13">
        <v>3</v>
      </c>
      <c r="E5597" s="14">
        <f t="shared" si="1462"/>
        <v>234</v>
      </c>
      <c r="F5597" s="24">
        <f>'1 Solar Profile'!E5599*S$10</f>
        <v>0</v>
      </c>
      <c r="G5597" s="24">
        <f>'2 Load Profile'!E5598</f>
        <v>0.40683192025014259</v>
      </c>
      <c r="H5597" s="24">
        <f t="shared" si="1454"/>
        <v>0.40683192025014259</v>
      </c>
      <c r="I5597" s="13">
        <f t="shared" si="1455"/>
        <v>0</v>
      </c>
      <c r="J5597" s="24">
        <f t="shared" si="1456"/>
        <v>0</v>
      </c>
      <c r="K5597" s="24">
        <f t="shared" si="1457"/>
        <v>0.40683192025014259</v>
      </c>
      <c r="L5597" s="13"/>
      <c r="M5597" s="24"/>
      <c r="N5597" s="24">
        <f t="shared" si="1451"/>
        <v>0</v>
      </c>
      <c r="O5597" s="13"/>
      <c r="P5597" s="13"/>
    </row>
    <row r="5598" spans="1:16">
      <c r="A5598">
        <v>5597</v>
      </c>
      <c r="B5598" s="13">
        <v>8</v>
      </c>
      <c r="C5598" s="13">
        <v>22</v>
      </c>
      <c r="D5598" s="13">
        <v>4</v>
      </c>
      <c r="E5598" s="14">
        <f t="shared" si="1462"/>
        <v>234</v>
      </c>
      <c r="F5598" s="24">
        <f>'1 Solar Profile'!E5600*S$10</f>
        <v>0</v>
      </c>
      <c r="G5598" s="24">
        <f>'2 Load Profile'!E5599</f>
        <v>0.45112759422760157</v>
      </c>
      <c r="H5598" s="24">
        <f t="shared" si="1454"/>
        <v>0.45112759422760157</v>
      </c>
      <c r="I5598" s="13">
        <f t="shared" si="1455"/>
        <v>0</v>
      </c>
      <c r="J5598" s="24">
        <f t="shared" si="1456"/>
        <v>0</v>
      </c>
      <c r="K5598" s="24">
        <f t="shared" si="1457"/>
        <v>0.45112759422760157</v>
      </c>
      <c r="L5598" s="13"/>
      <c r="M5598" s="24"/>
      <c r="N5598" s="24">
        <f t="shared" si="1451"/>
        <v>0</v>
      </c>
      <c r="O5598" s="13"/>
      <c r="P5598" s="13"/>
    </row>
    <row r="5599" spans="1:16">
      <c r="A5599">
        <v>5598</v>
      </c>
      <c r="B5599" s="13">
        <v>8</v>
      </c>
      <c r="C5599" s="13">
        <v>22</v>
      </c>
      <c r="D5599" s="13">
        <v>5</v>
      </c>
      <c r="E5599" s="14">
        <f t="shared" si="1462"/>
        <v>234</v>
      </c>
      <c r="F5599" s="24">
        <f>'1 Solar Profile'!E5601*S$10</f>
        <v>5.5778624999999998E-2</v>
      </c>
      <c r="G5599" s="24">
        <f>'2 Load Profile'!E5600</f>
        <v>0.58752329060832054</v>
      </c>
      <c r="H5599" s="24">
        <f t="shared" si="1454"/>
        <v>0.53174466560832057</v>
      </c>
      <c r="I5599" s="13">
        <f t="shared" si="1455"/>
        <v>0</v>
      </c>
      <c r="J5599" s="24">
        <f t="shared" si="1456"/>
        <v>5.5778624999999998E-2</v>
      </c>
      <c r="K5599" s="24">
        <f t="shared" si="1457"/>
        <v>0.53174466560832057</v>
      </c>
      <c r="L5599" s="13"/>
      <c r="M5599" s="24"/>
      <c r="N5599" s="24">
        <f t="shared" si="1451"/>
        <v>0</v>
      </c>
      <c r="O5599" s="13"/>
      <c r="P5599" s="13"/>
    </row>
    <row r="5600" spans="1:16">
      <c r="A5600">
        <v>5599</v>
      </c>
      <c r="B5600" s="13">
        <v>8</v>
      </c>
      <c r="C5600" s="13">
        <v>22</v>
      </c>
      <c r="D5600" s="13">
        <v>6</v>
      </c>
      <c r="E5600" s="14">
        <f t="shared" si="1462"/>
        <v>234</v>
      </c>
      <c r="F5600" s="24">
        <f>'1 Solar Profile'!E5602*S$10</f>
        <v>0.46346737499999996</v>
      </c>
      <c r="G5600" s="24">
        <f>'2 Load Profile'!E5601</f>
        <v>0.78205234088948405</v>
      </c>
      <c r="H5600" s="24">
        <f t="shared" si="1454"/>
        <v>0.3185849658894841</v>
      </c>
      <c r="I5600" s="13">
        <f t="shared" si="1455"/>
        <v>0</v>
      </c>
      <c r="J5600" s="24">
        <f t="shared" si="1456"/>
        <v>0.46346737499999996</v>
      </c>
      <c r="K5600" s="24">
        <f t="shared" si="1457"/>
        <v>0.3185849658894841</v>
      </c>
      <c r="L5600" s="13"/>
      <c r="M5600" s="24"/>
      <c r="N5600" s="24">
        <f t="shared" si="1451"/>
        <v>0</v>
      </c>
      <c r="O5600" s="13"/>
      <c r="P5600" s="13"/>
    </row>
    <row r="5601" spans="1:16">
      <c r="A5601">
        <v>5600</v>
      </c>
      <c r="B5601" s="13">
        <v>8</v>
      </c>
      <c r="C5601" s="13">
        <v>22</v>
      </c>
      <c r="D5601" s="13">
        <v>7</v>
      </c>
      <c r="E5601" s="14">
        <f t="shared" si="1462"/>
        <v>234</v>
      </c>
      <c r="F5601" s="24">
        <f>'1 Solar Profile'!E5603*S$10</f>
        <v>1.0766007</v>
      </c>
      <c r="G5601" s="24">
        <f>'2 Load Profile'!E5602</f>
        <v>0.72421936238358797</v>
      </c>
      <c r="H5601" s="24">
        <f t="shared" si="1454"/>
        <v>-0.35238133761641199</v>
      </c>
      <c r="I5601" s="13">
        <f t="shared" si="1455"/>
        <v>-0.35238133761641199</v>
      </c>
      <c r="J5601" s="24">
        <f t="shared" si="1456"/>
        <v>0.72421936238358797</v>
      </c>
      <c r="K5601" s="24">
        <f t="shared" si="1457"/>
        <v>0</v>
      </c>
      <c r="L5601" s="13"/>
      <c r="M5601" s="24"/>
      <c r="N5601" s="24">
        <f t="shared" si="1451"/>
        <v>0</v>
      </c>
      <c r="O5601" s="13"/>
      <c r="P5601" s="13"/>
    </row>
    <row r="5602" spans="1:16">
      <c r="A5602">
        <v>5601</v>
      </c>
      <c r="B5602" s="13">
        <v>8</v>
      </c>
      <c r="C5602" s="13">
        <v>22</v>
      </c>
      <c r="D5602" s="13">
        <v>8</v>
      </c>
      <c r="E5602" s="14">
        <f t="shared" si="1462"/>
        <v>234</v>
      </c>
      <c r="F5602" s="24">
        <f>'1 Solar Profile'!E5604*S$10</f>
        <v>1.6825346999999999</v>
      </c>
      <c r="G5602" s="24">
        <f>'2 Load Profile'!E5603</f>
        <v>0.65235985667591989</v>
      </c>
      <c r="H5602" s="24">
        <f t="shared" si="1454"/>
        <v>-1.03017484332408</v>
      </c>
      <c r="I5602" s="13">
        <f t="shared" si="1455"/>
        <v>-1.03017484332408</v>
      </c>
      <c r="J5602" s="24">
        <f t="shared" si="1456"/>
        <v>0.65235985667591989</v>
      </c>
      <c r="K5602" s="24">
        <f t="shared" si="1457"/>
        <v>0</v>
      </c>
      <c r="L5602" s="13"/>
      <c r="M5602" s="24"/>
      <c r="N5602" s="24">
        <f t="shared" si="1451"/>
        <v>0</v>
      </c>
      <c r="O5602" s="13"/>
      <c r="P5602" s="13"/>
    </row>
    <row r="5603" spans="1:16">
      <c r="A5603">
        <v>5602</v>
      </c>
      <c r="B5603" s="13">
        <v>8</v>
      </c>
      <c r="C5603" s="13">
        <v>22</v>
      </c>
      <c r="D5603" s="13">
        <v>9</v>
      </c>
      <c r="E5603" s="14">
        <f t="shared" si="1462"/>
        <v>234</v>
      </c>
      <c r="F5603" s="24">
        <f>'1 Solar Profile'!E5605*S$10</f>
        <v>3.4094135249999997</v>
      </c>
      <c r="G5603" s="24">
        <f>'2 Load Profile'!E5604</f>
        <v>0.65592710847583036</v>
      </c>
      <c r="H5603" s="24">
        <f t="shared" si="1454"/>
        <v>-2.7534864165241695</v>
      </c>
      <c r="I5603" s="13">
        <f t="shared" si="1455"/>
        <v>-2.7534864165241695</v>
      </c>
      <c r="J5603" s="24">
        <f t="shared" si="1456"/>
        <v>0.65592710847583025</v>
      </c>
      <c r="K5603" s="24">
        <f t="shared" si="1457"/>
        <v>0</v>
      </c>
      <c r="L5603" s="13"/>
      <c r="M5603" s="24"/>
      <c r="N5603" s="24">
        <f t="shared" si="1451"/>
        <v>0</v>
      </c>
      <c r="O5603" s="13"/>
      <c r="P5603" s="13"/>
    </row>
    <row r="5604" spans="1:16">
      <c r="A5604">
        <v>5603</v>
      </c>
      <c r="B5604" s="13">
        <v>8</v>
      </c>
      <c r="C5604" s="13">
        <v>22</v>
      </c>
      <c r="D5604" s="13">
        <v>10</v>
      </c>
      <c r="E5604" s="14">
        <f t="shared" si="1462"/>
        <v>234</v>
      </c>
      <c r="F5604" s="24">
        <f>'1 Solar Profile'!E5606*S$10</f>
        <v>3.9640844249999998</v>
      </c>
      <c r="G5604" s="24">
        <f>'2 Load Profile'!E5605</f>
        <v>0.6691475585650245</v>
      </c>
      <c r="H5604" s="24">
        <f t="shared" si="1454"/>
        <v>-3.2949368664349752</v>
      </c>
      <c r="I5604" s="13">
        <f t="shared" si="1455"/>
        <v>-3.2949368664349752</v>
      </c>
      <c r="J5604" s="24">
        <f t="shared" si="1456"/>
        <v>0.66914755856502461</v>
      </c>
      <c r="K5604" s="24">
        <f t="shared" si="1457"/>
        <v>0</v>
      </c>
      <c r="L5604" s="13"/>
      <c r="M5604" s="24"/>
      <c r="N5604" s="24">
        <f t="shared" si="1451"/>
        <v>0</v>
      </c>
      <c r="O5604" s="13"/>
      <c r="P5604" s="13"/>
    </row>
    <row r="5605" spans="1:16">
      <c r="A5605">
        <v>5604</v>
      </c>
      <c r="B5605" s="13">
        <v>8</v>
      </c>
      <c r="C5605" s="13">
        <v>22</v>
      </c>
      <c r="D5605" s="13">
        <v>11</v>
      </c>
      <c r="E5605" s="14">
        <f t="shared" si="1462"/>
        <v>234</v>
      </c>
      <c r="F5605" s="24">
        <f>'1 Solar Profile'!E5607*S$10</f>
        <v>2.2042755000000001</v>
      </c>
      <c r="G5605" s="24">
        <f>'2 Load Profile'!E5606</f>
        <v>0.65518005079069908</v>
      </c>
      <c r="H5605" s="24">
        <f t="shared" si="1454"/>
        <v>-1.549095449209301</v>
      </c>
      <c r="I5605" s="13">
        <f t="shared" si="1455"/>
        <v>-1.549095449209301</v>
      </c>
      <c r="J5605" s="24">
        <f t="shared" si="1456"/>
        <v>0.65518005079069908</v>
      </c>
      <c r="K5605" s="24">
        <f t="shared" si="1457"/>
        <v>0</v>
      </c>
      <c r="L5605" s="13"/>
      <c r="M5605" s="24"/>
      <c r="N5605" s="24">
        <f t="shared" si="1451"/>
        <v>0</v>
      </c>
      <c r="O5605" s="13"/>
      <c r="P5605" s="13"/>
    </row>
    <row r="5606" spans="1:16">
      <c r="A5606">
        <v>5605</v>
      </c>
      <c r="B5606" s="13">
        <v>8</v>
      </c>
      <c r="C5606" s="13">
        <v>22</v>
      </c>
      <c r="D5606" s="13">
        <v>12</v>
      </c>
      <c r="E5606" s="14">
        <f t="shared" si="1462"/>
        <v>234</v>
      </c>
      <c r="F5606" s="24">
        <f>'1 Solar Profile'!E5608*S$10</f>
        <v>3.5767100249999997</v>
      </c>
      <c r="G5606" s="24">
        <f>'2 Load Profile'!E5607</f>
        <v>0.63524838705286013</v>
      </c>
      <c r="H5606" s="24">
        <f t="shared" si="1454"/>
        <v>-2.9414616379471394</v>
      </c>
      <c r="I5606" s="13">
        <f t="shared" si="1455"/>
        <v>-2.9414616379471394</v>
      </c>
      <c r="J5606" s="24">
        <f t="shared" si="1456"/>
        <v>0.63524838705286024</v>
      </c>
      <c r="K5606" s="24">
        <f t="shared" si="1457"/>
        <v>0</v>
      </c>
      <c r="L5606" s="13"/>
      <c r="M5606" s="24"/>
      <c r="N5606" s="24">
        <f t="shared" si="1451"/>
        <v>0</v>
      </c>
      <c r="O5606" s="13"/>
      <c r="P5606" s="13"/>
    </row>
    <row r="5607" spans="1:16">
      <c r="A5607">
        <v>5606</v>
      </c>
      <c r="B5607" s="13">
        <v>8</v>
      </c>
      <c r="C5607" s="13">
        <v>22</v>
      </c>
      <c r="D5607" s="13">
        <v>13</v>
      </c>
      <c r="E5607" s="14">
        <f t="shared" si="1462"/>
        <v>234</v>
      </c>
      <c r="F5607" s="24">
        <f>'1 Solar Profile'!E5609*S$10</f>
        <v>2.8314531000000001</v>
      </c>
      <c r="G5607" s="24">
        <f>'2 Load Profile'!E5608</f>
        <v>0.62698985544275154</v>
      </c>
      <c r="H5607" s="24">
        <f t="shared" si="1454"/>
        <v>-2.2044632445572487</v>
      </c>
      <c r="I5607" s="13">
        <f t="shared" si="1455"/>
        <v>-2.2044632445572487</v>
      </c>
      <c r="J5607" s="24">
        <f t="shared" si="1456"/>
        <v>0.62698985544275132</v>
      </c>
      <c r="K5607" s="24">
        <f t="shared" si="1457"/>
        <v>0</v>
      </c>
      <c r="L5607" s="13"/>
      <c r="M5607" s="24"/>
      <c r="N5607" s="24">
        <f t="shared" si="1451"/>
        <v>0</v>
      </c>
      <c r="O5607" s="13"/>
      <c r="P5607" s="13"/>
    </row>
    <row r="5608" spans="1:16">
      <c r="A5608">
        <v>5607</v>
      </c>
      <c r="B5608" s="13">
        <v>8</v>
      </c>
      <c r="C5608" s="13">
        <v>22</v>
      </c>
      <c r="D5608" s="13">
        <v>14</v>
      </c>
      <c r="E5608" s="14">
        <f t="shared" si="1462"/>
        <v>234</v>
      </c>
      <c r="F5608" s="24">
        <f>'1 Solar Profile'!E5610*S$10</f>
        <v>2.386271475</v>
      </c>
      <c r="G5608" s="24">
        <f>'2 Load Profile'!E5609</f>
        <v>0.69128813760529029</v>
      </c>
      <c r="H5608" s="24">
        <f t="shared" si="1454"/>
        <v>-1.6949833373947096</v>
      </c>
      <c r="I5608" s="13">
        <f t="shared" si="1455"/>
        <v>-1.6949833373947096</v>
      </c>
      <c r="J5608" s="24">
        <f t="shared" si="1456"/>
        <v>0.6912881376052904</v>
      </c>
      <c r="K5608" s="24">
        <f t="shared" si="1457"/>
        <v>0</v>
      </c>
      <c r="L5608" s="13"/>
      <c r="M5608" s="24"/>
      <c r="N5608" s="24">
        <f t="shared" si="1451"/>
        <v>0</v>
      </c>
      <c r="O5608" s="13"/>
      <c r="P5608" s="13"/>
    </row>
    <row r="5609" spans="1:16">
      <c r="A5609">
        <v>5608</v>
      </c>
      <c r="B5609" s="13">
        <v>8</v>
      </c>
      <c r="C5609" s="13">
        <v>22</v>
      </c>
      <c r="D5609" s="13">
        <v>15</v>
      </c>
      <c r="E5609" s="14">
        <f t="shared" si="1462"/>
        <v>234</v>
      </c>
      <c r="F5609" s="24">
        <f>'1 Solar Profile'!E5611*S$10</f>
        <v>2.4116147999999997</v>
      </c>
      <c r="G5609" s="24">
        <f>'2 Load Profile'!E5610</f>
        <v>0.82374733761943109</v>
      </c>
      <c r="H5609" s="24">
        <f t="shared" si="1454"/>
        <v>-1.5878674623805686</v>
      </c>
      <c r="I5609" s="13">
        <f t="shared" si="1455"/>
        <v>-1.5878674623805686</v>
      </c>
      <c r="J5609" s="24">
        <f t="shared" si="1456"/>
        <v>0.82374733761943109</v>
      </c>
      <c r="K5609" s="24">
        <f t="shared" si="1457"/>
        <v>0</v>
      </c>
      <c r="L5609" s="13"/>
      <c r="M5609" s="24"/>
      <c r="N5609" s="24">
        <f t="shared" ref="N5609:N5672" si="1467">M5609+L5609</f>
        <v>0</v>
      </c>
      <c r="O5609" s="13"/>
      <c r="P5609" s="13"/>
    </row>
    <row r="5610" spans="1:16">
      <c r="A5610">
        <v>5609</v>
      </c>
      <c r="B5610" s="13">
        <v>8</v>
      </c>
      <c r="C5610" s="13">
        <v>22</v>
      </c>
      <c r="D5610" s="13">
        <v>16</v>
      </c>
      <c r="E5610" s="14">
        <f t="shared" si="1462"/>
        <v>234</v>
      </c>
      <c r="F5610" s="24">
        <f>'1 Solar Profile'!E5612*S$10</f>
        <v>1.0534340249999998</v>
      </c>
      <c r="G5610" s="24">
        <f>'2 Load Profile'!E5611</f>
        <v>1.1620722488307764</v>
      </c>
      <c r="H5610" s="24">
        <f t="shared" si="1454"/>
        <v>0.10863822383077659</v>
      </c>
      <c r="I5610" s="13">
        <f t="shared" si="1455"/>
        <v>0</v>
      </c>
      <c r="J5610" s="24">
        <f t="shared" si="1456"/>
        <v>1.0534340249999998</v>
      </c>
      <c r="K5610" s="24">
        <f t="shared" si="1457"/>
        <v>0.10863822383077659</v>
      </c>
      <c r="L5610" s="13"/>
      <c r="M5610" s="24"/>
      <c r="N5610" s="24">
        <f t="shared" si="1467"/>
        <v>0</v>
      </c>
      <c r="O5610" s="13"/>
      <c r="P5610" s="13"/>
    </row>
    <row r="5611" spans="1:16">
      <c r="A5611">
        <v>5610</v>
      </c>
      <c r="B5611" s="13">
        <v>8</v>
      </c>
      <c r="C5611" s="13">
        <v>22</v>
      </c>
      <c r="D5611" s="13">
        <v>17</v>
      </c>
      <c r="E5611" s="14">
        <f t="shared" si="1462"/>
        <v>234</v>
      </c>
      <c r="F5611" s="24">
        <f>'1 Solar Profile'!E5613*S$10</f>
        <v>0.41187194999999993</v>
      </c>
      <c r="G5611" s="24">
        <f>'2 Load Profile'!E5612</f>
        <v>1.2289697073886248</v>
      </c>
      <c r="H5611" s="24">
        <f t="shared" si="1454"/>
        <v>0.81709775738862489</v>
      </c>
      <c r="I5611" s="13">
        <f t="shared" si="1455"/>
        <v>0</v>
      </c>
      <c r="J5611" s="24">
        <f t="shared" si="1456"/>
        <v>0.41187194999999993</v>
      </c>
      <c r="K5611" s="24">
        <f t="shared" si="1457"/>
        <v>0.81709775738862489</v>
      </c>
      <c r="L5611" s="13"/>
      <c r="M5611" s="24"/>
      <c r="N5611" s="24">
        <f t="shared" si="1467"/>
        <v>0</v>
      </c>
      <c r="O5611" s="13"/>
      <c r="P5611" s="13"/>
    </row>
    <row r="5612" spans="1:16">
      <c r="A5612">
        <v>5611</v>
      </c>
      <c r="B5612" s="13">
        <v>8</v>
      </c>
      <c r="C5612" s="13">
        <v>22</v>
      </c>
      <c r="D5612" s="13">
        <v>18</v>
      </c>
      <c r="E5612" s="14">
        <f t="shared" si="1462"/>
        <v>234</v>
      </c>
      <c r="F5612" s="24">
        <f>'1 Solar Profile'!E5614*S$10</f>
        <v>0</v>
      </c>
      <c r="G5612" s="24">
        <f>'2 Load Profile'!E5613</f>
        <v>1.3098361497579309</v>
      </c>
      <c r="H5612" s="24">
        <f t="shared" si="1454"/>
        <v>1.3098361497579309</v>
      </c>
      <c r="I5612" s="13">
        <f t="shared" si="1455"/>
        <v>0</v>
      </c>
      <c r="J5612" s="24">
        <f t="shared" si="1456"/>
        <v>0</v>
      </c>
      <c r="K5612" s="24">
        <f t="shared" si="1457"/>
        <v>1.3098361497579309</v>
      </c>
      <c r="L5612" s="13"/>
      <c r="M5612" s="24"/>
      <c r="N5612" s="24">
        <f t="shared" si="1467"/>
        <v>0</v>
      </c>
      <c r="O5612" s="13"/>
      <c r="P5612" s="13"/>
    </row>
    <row r="5613" spans="1:16">
      <c r="A5613">
        <v>5612</v>
      </c>
      <c r="B5613" s="13">
        <v>8</v>
      </c>
      <c r="C5613" s="13">
        <v>22</v>
      </c>
      <c r="D5613" s="13">
        <v>19</v>
      </c>
      <c r="E5613" s="14">
        <f t="shared" si="1462"/>
        <v>234</v>
      </c>
      <c r="F5613" s="24">
        <f>'1 Solar Profile'!E5615*S$10</f>
        <v>0</v>
      </c>
      <c r="G5613" s="24">
        <f>'2 Load Profile'!E5614</f>
        <v>1.4899688749864992</v>
      </c>
      <c r="H5613" s="24">
        <f t="shared" si="1454"/>
        <v>1.4899688749864992</v>
      </c>
      <c r="I5613" s="13">
        <f t="shared" si="1455"/>
        <v>0</v>
      </c>
      <c r="J5613" s="24">
        <f t="shared" si="1456"/>
        <v>0</v>
      </c>
      <c r="K5613" s="24">
        <f t="shared" si="1457"/>
        <v>1.4899688749864992</v>
      </c>
      <c r="L5613" s="13"/>
      <c r="M5613" s="24"/>
      <c r="N5613" s="24">
        <f t="shared" si="1467"/>
        <v>0</v>
      </c>
      <c r="O5613" s="13"/>
      <c r="P5613" s="13"/>
    </row>
    <row r="5614" spans="1:16">
      <c r="A5614">
        <v>5613</v>
      </c>
      <c r="B5614" s="13">
        <v>8</v>
      </c>
      <c r="C5614" s="13">
        <v>22</v>
      </c>
      <c r="D5614" s="13">
        <v>20</v>
      </c>
      <c r="E5614" s="14">
        <f t="shared" si="1462"/>
        <v>234</v>
      </c>
      <c r="F5614" s="24">
        <f>'1 Solar Profile'!E5616*S$10</f>
        <v>0</v>
      </c>
      <c r="G5614" s="24">
        <f>'2 Load Profile'!E5615</f>
        <v>1.5815789468077019</v>
      </c>
      <c r="H5614" s="24">
        <f t="shared" si="1454"/>
        <v>1.5815789468077019</v>
      </c>
      <c r="I5614" s="13">
        <f t="shared" si="1455"/>
        <v>0</v>
      </c>
      <c r="J5614" s="24">
        <f t="shared" si="1456"/>
        <v>0</v>
      </c>
      <c r="K5614" s="24">
        <f t="shared" si="1457"/>
        <v>1.5815789468077019</v>
      </c>
      <c r="L5614" s="13"/>
      <c r="M5614" s="24"/>
      <c r="N5614" s="24">
        <f t="shared" si="1467"/>
        <v>0</v>
      </c>
      <c r="O5614" s="24"/>
      <c r="P5614" s="24"/>
    </row>
    <row r="5615" spans="1:16">
      <c r="A5615">
        <v>5614</v>
      </c>
      <c r="B5615" s="13">
        <v>8</v>
      </c>
      <c r="C5615" s="13">
        <v>22</v>
      </c>
      <c r="D5615" s="13">
        <v>21</v>
      </c>
      <c r="E5615" s="14">
        <f t="shared" si="1462"/>
        <v>234</v>
      </c>
      <c r="F5615" s="24">
        <f>'1 Solar Profile'!E5617*S$10</f>
        <v>0</v>
      </c>
      <c r="G5615" s="24">
        <f>'2 Load Profile'!E5616</f>
        <v>1.23809220599353</v>
      </c>
      <c r="H5615" s="24">
        <f t="shared" si="1454"/>
        <v>1.23809220599353</v>
      </c>
      <c r="I5615" s="13">
        <f t="shared" si="1455"/>
        <v>0</v>
      </c>
      <c r="J5615" s="24">
        <f t="shared" si="1456"/>
        <v>0</v>
      </c>
      <c r="K5615" s="24">
        <f t="shared" si="1457"/>
        <v>1.23809220599353</v>
      </c>
      <c r="L5615" s="13"/>
      <c r="M5615" s="24"/>
      <c r="N5615" s="24">
        <f t="shared" si="1467"/>
        <v>0</v>
      </c>
      <c r="O5615" s="13"/>
      <c r="P5615" s="13"/>
    </row>
    <row r="5616" spans="1:16">
      <c r="A5616">
        <v>5615</v>
      </c>
      <c r="B5616" s="13">
        <v>8</v>
      </c>
      <c r="C5616" s="13">
        <v>22</v>
      </c>
      <c r="D5616" s="13">
        <v>22</v>
      </c>
      <c r="E5616" s="14">
        <f t="shared" si="1462"/>
        <v>234</v>
      </c>
      <c r="F5616" s="24">
        <f>'1 Solar Profile'!E5618*S$10</f>
        <v>0</v>
      </c>
      <c r="G5616" s="24">
        <f>'2 Load Profile'!E5617</f>
        <v>0.88054308112037916</v>
      </c>
      <c r="H5616" s="24">
        <f t="shared" si="1454"/>
        <v>0.88054308112037916</v>
      </c>
      <c r="I5616" s="13">
        <f t="shared" si="1455"/>
        <v>0</v>
      </c>
      <c r="J5616" s="24">
        <f t="shared" si="1456"/>
        <v>0</v>
      </c>
      <c r="K5616" s="24">
        <f t="shared" si="1457"/>
        <v>0.88054308112037916</v>
      </c>
      <c r="L5616" s="13"/>
      <c r="M5616" s="24"/>
      <c r="N5616" s="24">
        <f t="shared" si="1467"/>
        <v>0</v>
      </c>
      <c r="O5616" s="13"/>
      <c r="P5616" s="13"/>
    </row>
    <row r="5617" spans="1:16">
      <c r="A5617">
        <v>5616</v>
      </c>
      <c r="B5617" s="13">
        <v>8</v>
      </c>
      <c r="C5617" s="13">
        <v>22</v>
      </c>
      <c r="D5617" s="13">
        <v>23</v>
      </c>
      <c r="E5617" s="14">
        <f t="shared" si="1462"/>
        <v>234</v>
      </c>
      <c r="F5617" s="24">
        <f>'1 Solar Profile'!E5619*S$10</f>
        <v>0</v>
      </c>
      <c r="G5617" s="24">
        <f>'2 Load Profile'!E5618</f>
        <v>0.5746569331878113</v>
      </c>
      <c r="H5617" s="24">
        <f t="shared" si="1454"/>
        <v>0.5746569331878113</v>
      </c>
      <c r="I5617" s="13">
        <f t="shared" si="1455"/>
        <v>0</v>
      </c>
      <c r="J5617" s="24">
        <f t="shared" si="1456"/>
        <v>0</v>
      </c>
      <c r="K5617" s="24">
        <f t="shared" si="1457"/>
        <v>0.5746569331878113</v>
      </c>
      <c r="L5617" s="13">
        <f t="shared" ref="L5617" si="1468">SUM(I5594:I5617)</f>
        <v>-17.408850595388603</v>
      </c>
      <c r="M5617" s="24">
        <f t="shared" ref="M5617" si="1469">SUMIF(H5594:H5617,"&gt;0",H5594:H5617)</f>
        <v>11.002008544902088</v>
      </c>
      <c r="N5617" s="24">
        <f t="shared" si="1467"/>
        <v>-6.4068420504865156</v>
      </c>
      <c r="O5617" s="13">
        <f t="shared" ref="O5617" si="1470">IF(M5617&gt;(L5617*-1),(M5617+L5617)*S$12,0)</f>
        <v>0</v>
      </c>
      <c r="P5617" s="13">
        <f t="shared" ref="P5617" si="1471">IF(M5617&lt;(L5617*-1),(M5617+L5617)*S$14,0)</f>
        <v>-0.16946097223536835</v>
      </c>
    </row>
    <row r="5618" spans="1:16">
      <c r="A5618">
        <v>5617</v>
      </c>
      <c r="B5618" s="13">
        <v>8</v>
      </c>
      <c r="C5618" s="13">
        <v>23</v>
      </c>
      <c r="D5618" s="13">
        <v>0</v>
      </c>
      <c r="E5618" s="14">
        <f t="shared" si="1462"/>
        <v>235</v>
      </c>
      <c r="F5618" s="24">
        <f>'1 Solar Profile'!E5620*S$10</f>
        <v>0</v>
      </c>
      <c r="G5618" s="24">
        <f>'2 Load Profile'!E5619</f>
        <v>0.46649619670333298</v>
      </c>
      <c r="H5618" s="24">
        <f t="shared" si="1454"/>
        <v>0.46649619670333298</v>
      </c>
      <c r="I5618" s="13">
        <f t="shared" si="1455"/>
        <v>0</v>
      </c>
      <c r="J5618" s="24">
        <f t="shared" si="1456"/>
        <v>0</v>
      </c>
      <c r="K5618" s="24">
        <f t="shared" si="1457"/>
        <v>0.46649619670333298</v>
      </c>
      <c r="L5618" s="13"/>
      <c r="M5618" s="24"/>
      <c r="N5618" s="24">
        <f t="shared" si="1467"/>
        <v>0</v>
      </c>
      <c r="O5618" s="13"/>
      <c r="P5618" s="13"/>
    </row>
    <row r="5619" spans="1:16">
      <c r="A5619">
        <v>5618</v>
      </c>
      <c r="B5619" s="13">
        <v>8</v>
      </c>
      <c r="C5619" s="13">
        <v>23</v>
      </c>
      <c r="D5619" s="13">
        <v>1</v>
      </c>
      <c r="E5619" s="14">
        <f t="shared" si="1462"/>
        <v>235</v>
      </c>
      <c r="F5619" s="24">
        <f>'1 Solar Profile'!E5621*S$10</f>
        <v>0</v>
      </c>
      <c r="G5619" s="24">
        <f>'2 Load Profile'!E5620</f>
        <v>0.41871424158059856</v>
      </c>
      <c r="H5619" s="24">
        <f t="shared" si="1454"/>
        <v>0.41871424158059856</v>
      </c>
      <c r="I5619" s="13">
        <f t="shared" si="1455"/>
        <v>0</v>
      </c>
      <c r="J5619" s="24">
        <f t="shared" si="1456"/>
        <v>0</v>
      </c>
      <c r="K5619" s="24">
        <f t="shared" si="1457"/>
        <v>0.41871424158059856</v>
      </c>
      <c r="L5619" s="13"/>
      <c r="M5619" s="24"/>
      <c r="N5619" s="24">
        <f t="shared" si="1467"/>
        <v>0</v>
      </c>
      <c r="O5619" s="13"/>
      <c r="P5619" s="13"/>
    </row>
    <row r="5620" spans="1:16">
      <c r="A5620">
        <v>5619</v>
      </c>
      <c r="B5620" s="13">
        <v>8</v>
      </c>
      <c r="C5620" s="13">
        <v>23</v>
      </c>
      <c r="D5620" s="13">
        <v>2</v>
      </c>
      <c r="E5620" s="14">
        <f t="shared" si="1462"/>
        <v>235</v>
      </c>
      <c r="F5620" s="24">
        <f>'1 Solar Profile'!E5622*S$10</f>
        <v>0</v>
      </c>
      <c r="G5620" s="24">
        <f>'2 Load Profile'!E5621</f>
        <v>0.4080967875693548</v>
      </c>
      <c r="H5620" s="24">
        <f t="shared" si="1454"/>
        <v>0.4080967875693548</v>
      </c>
      <c r="I5620" s="13">
        <f t="shared" si="1455"/>
        <v>0</v>
      </c>
      <c r="J5620" s="24">
        <f t="shared" si="1456"/>
        <v>0</v>
      </c>
      <c r="K5620" s="24">
        <f t="shared" si="1457"/>
        <v>0.4080967875693548</v>
      </c>
      <c r="L5620" s="13"/>
      <c r="M5620" s="24"/>
      <c r="N5620" s="24">
        <f t="shared" si="1467"/>
        <v>0</v>
      </c>
      <c r="O5620" s="13"/>
      <c r="P5620" s="13"/>
    </row>
    <row r="5621" spans="1:16">
      <c r="A5621">
        <v>5620</v>
      </c>
      <c r="B5621" s="13">
        <v>8</v>
      </c>
      <c r="C5621" s="13">
        <v>23</v>
      </c>
      <c r="D5621" s="13">
        <v>3</v>
      </c>
      <c r="E5621" s="14">
        <f t="shared" si="1462"/>
        <v>235</v>
      </c>
      <c r="F5621" s="24">
        <f>'1 Solar Profile'!E5623*S$10</f>
        <v>0</v>
      </c>
      <c r="G5621" s="24">
        <f>'2 Load Profile'!E5622</f>
        <v>0.40683192025014259</v>
      </c>
      <c r="H5621" s="24">
        <f t="shared" si="1454"/>
        <v>0.40683192025014259</v>
      </c>
      <c r="I5621" s="13">
        <f t="shared" si="1455"/>
        <v>0</v>
      </c>
      <c r="J5621" s="24">
        <f t="shared" si="1456"/>
        <v>0</v>
      </c>
      <c r="K5621" s="24">
        <f t="shared" si="1457"/>
        <v>0.40683192025014259</v>
      </c>
      <c r="L5621" s="13"/>
      <c r="M5621" s="24"/>
      <c r="N5621" s="24">
        <f t="shared" si="1467"/>
        <v>0</v>
      </c>
      <c r="O5621" s="13"/>
      <c r="P5621" s="13"/>
    </row>
    <row r="5622" spans="1:16">
      <c r="A5622">
        <v>5621</v>
      </c>
      <c r="B5622" s="13">
        <v>8</v>
      </c>
      <c r="C5622" s="13">
        <v>23</v>
      </c>
      <c r="D5622" s="13">
        <v>4</v>
      </c>
      <c r="E5622" s="14">
        <f t="shared" si="1462"/>
        <v>235</v>
      </c>
      <c r="F5622" s="24">
        <f>'1 Solar Profile'!E5624*S$10</f>
        <v>0</v>
      </c>
      <c r="G5622" s="24">
        <f>'2 Load Profile'!E5623</f>
        <v>0.45112759422760157</v>
      </c>
      <c r="H5622" s="24">
        <f t="shared" si="1454"/>
        <v>0.45112759422760157</v>
      </c>
      <c r="I5622" s="13">
        <f t="shared" si="1455"/>
        <v>0</v>
      </c>
      <c r="J5622" s="24">
        <f t="shared" si="1456"/>
        <v>0</v>
      </c>
      <c r="K5622" s="24">
        <f t="shared" si="1457"/>
        <v>0.45112759422760157</v>
      </c>
      <c r="L5622" s="13"/>
      <c r="M5622" s="24"/>
      <c r="N5622" s="24">
        <f t="shared" si="1467"/>
        <v>0</v>
      </c>
      <c r="O5622" s="13"/>
      <c r="P5622" s="13"/>
    </row>
    <row r="5623" spans="1:16">
      <c r="A5623">
        <v>5622</v>
      </c>
      <c r="B5623" s="13">
        <v>8</v>
      </c>
      <c r="C5623" s="13">
        <v>23</v>
      </c>
      <c r="D5623" s="13">
        <v>5</v>
      </c>
      <c r="E5623" s="14">
        <f t="shared" si="1462"/>
        <v>235</v>
      </c>
      <c r="F5623" s="24">
        <f>'1 Solar Profile'!E5625*S$10</f>
        <v>6.7047750000000003E-2</v>
      </c>
      <c r="G5623" s="24">
        <f>'2 Load Profile'!E5624</f>
        <v>0.58752329060832054</v>
      </c>
      <c r="H5623" s="24">
        <f t="shared" si="1454"/>
        <v>0.52047554060832057</v>
      </c>
      <c r="I5623" s="13">
        <f t="shared" si="1455"/>
        <v>0</v>
      </c>
      <c r="J5623" s="24">
        <f t="shared" si="1456"/>
        <v>6.7047750000000003E-2</v>
      </c>
      <c r="K5623" s="24">
        <f t="shared" si="1457"/>
        <v>0.52047554060832057</v>
      </c>
      <c r="L5623" s="13"/>
      <c r="M5623" s="24"/>
      <c r="N5623" s="24">
        <f t="shared" si="1467"/>
        <v>0</v>
      </c>
      <c r="O5623" s="13"/>
      <c r="P5623" s="13"/>
    </row>
    <row r="5624" spans="1:16">
      <c r="A5624">
        <v>5623</v>
      </c>
      <c r="B5624" s="13">
        <v>8</v>
      </c>
      <c r="C5624" s="13">
        <v>23</v>
      </c>
      <c r="D5624" s="13">
        <v>6</v>
      </c>
      <c r="E5624" s="14">
        <f t="shared" si="1462"/>
        <v>235</v>
      </c>
      <c r="F5624" s="24">
        <f>'1 Solar Profile'!E5626*S$10</f>
        <v>0.53993205</v>
      </c>
      <c r="G5624" s="24">
        <f>'2 Load Profile'!E5625</f>
        <v>0.78205234088948405</v>
      </c>
      <c r="H5624" s="24">
        <f t="shared" si="1454"/>
        <v>0.24212029088948406</v>
      </c>
      <c r="I5624" s="13">
        <f t="shared" si="1455"/>
        <v>0</v>
      </c>
      <c r="J5624" s="24">
        <f t="shared" si="1456"/>
        <v>0.53993205</v>
      </c>
      <c r="K5624" s="24">
        <f t="shared" si="1457"/>
        <v>0.24212029088948406</v>
      </c>
      <c r="L5624" s="13"/>
      <c r="M5624" s="24"/>
      <c r="N5624" s="24">
        <f t="shared" si="1467"/>
        <v>0</v>
      </c>
      <c r="O5624" s="13"/>
      <c r="P5624" s="13"/>
    </row>
    <row r="5625" spans="1:16">
      <c r="A5625">
        <v>5624</v>
      </c>
      <c r="B5625" s="13">
        <v>8</v>
      </c>
      <c r="C5625" s="13">
        <v>23</v>
      </c>
      <c r="D5625" s="13">
        <v>7</v>
      </c>
      <c r="E5625" s="14">
        <f t="shared" si="1462"/>
        <v>235</v>
      </c>
      <c r="F5625" s="24">
        <f>'1 Solar Profile'!E5627*S$10</f>
        <v>1.174586175</v>
      </c>
      <c r="G5625" s="24">
        <f>'2 Load Profile'!E5626</f>
        <v>0.72421936238358797</v>
      </c>
      <c r="H5625" s="24">
        <f t="shared" si="1454"/>
        <v>-0.45036681261641198</v>
      </c>
      <c r="I5625" s="13">
        <f t="shared" si="1455"/>
        <v>-0.45036681261641198</v>
      </c>
      <c r="J5625" s="24">
        <f t="shared" si="1456"/>
        <v>0.72421936238358797</v>
      </c>
      <c r="K5625" s="24">
        <f t="shared" si="1457"/>
        <v>0</v>
      </c>
      <c r="L5625" s="13"/>
      <c r="M5625" s="24"/>
      <c r="N5625" s="24">
        <f t="shared" si="1467"/>
        <v>0</v>
      </c>
      <c r="O5625" s="13"/>
      <c r="P5625" s="13"/>
    </row>
    <row r="5626" spans="1:16">
      <c r="A5626">
        <v>5625</v>
      </c>
      <c r="B5626" s="13">
        <v>8</v>
      </c>
      <c r="C5626" s="13">
        <v>23</v>
      </c>
      <c r="D5626" s="13">
        <v>8</v>
      </c>
      <c r="E5626" s="14">
        <f t="shared" si="1462"/>
        <v>235</v>
      </c>
      <c r="F5626" s="24">
        <f>'1 Solar Profile'!E5628*S$10</f>
        <v>2.9678307749999999</v>
      </c>
      <c r="G5626" s="24">
        <f>'2 Load Profile'!E5627</f>
        <v>0.65235985667591989</v>
      </c>
      <c r="H5626" s="24">
        <f t="shared" si="1454"/>
        <v>-2.3154709183240803</v>
      </c>
      <c r="I5626" s="13">
        <f t="shared" si="1455"/>
        <v>-2.3154709183240803</v>
      </c>
      <c r="J5626" s="24">
        <f t="shared" si="1456"/>
        <v>0.65235985667591967</v>
      </c>
      <c r="K5626" s="24">
        <f t="shared" si="1457"/>
        <v>0</v>
      </c>
      <c r="L5626" s="13"/>
      <c r="M5626" s="24"/>
      <c r="N5626" s="24">
        <f t="shared" si="1467"/>
        <v>0</v>
      </c>
      <c r="O5626" s="13"/>
      <c r="P5626" s="13"/>
    </row>
    <row r="5627" spans="1:16">
      <c r="A5627">
        <v>5626</v>
      </c>
      <c r="B5627" s="13">
        <v>8</v>
      </c>
      <c r="C5627" s="13">
        <v>23</v>
      </c>
      <c r="D5627" s="13">
        <v>9</v>
      </c>
      <c r="E5627" s="14">
        <f t="shared" si="1462"/>
        <v>235</v>
      </c>
      <c r="F5627" s="24">
        <f>'1 Solar Profile'!E5629*S$10</f>
        <v>3.7962902249999995</v>
      </c>
      <c r="G5627" s="24">
        <f>'2 Load Profile'!E5628</f>
        <v>0.65592710847583036</v>
      </c>
      <c r="H5627" s="24">
        <f t="shared" si="1454"/>
        <v>-3.1403631165241692</v>
      </c>
      <c r="I5627" s="13">
        <f t="shared" si="1455"/>
        <v>-3.1403631165241692</v>
      </c>
      <c r="J5627" s="24">
        <f t="shared" si="1456"/>
        <v>0.65592710847583025</v>
      </c>
      <c r="K5627" s="24">
        <f t="shared" si="1457"/>
        <v>0</v>
      </c>
      <c r="L5627" s="13"/>
      <c r="M5627" s="24"/>
      <c r="N5627" s="24">
        <f t="shared" si="1467"/>
        <v>0</v>
      </c>
      <c r="O5627" s="13"/>
      <c r="P5627" s="13"/>
    </row>
    <row r="5628" spans="1:16">
      <c r="A5628">
        <v>5627</v>
      </c>
      <c r="B5628" s="13">
        <v>8</v>
      </c>
      <c r="C5628" s="13">
        <v>23</v>
      </c>
      <c r="D5628" s="13">
        <v>10</v>
      </c>
      <c r="E5628" s="14">
        <f t="shared" si="1462"/>
        <v>235</v>
      </c>
      <c r="F5628" s="24">
        <f>'1 Solar Profile'!E5630*S$10</f>
        <v>4.3063145999999994</v>
      </c>
      <c r="G5628" s="24">
        <f>'2 Load Profile'!E5629</f>
        <v>0.6691475585650245</v>
      </c>
      <c r="H5628" s="24">
        <f t="shared" si="1454"/>
        <v>-3.6371670414349748</v>
      </c>
      <c r="I5628" s="13">
        <f t="shared" si="1455"/>
        <v>-3.6371670414349748</v>
      </c>
      <c r="J5628" s="24">
        <f t="shared" si="1456"/>
        <v>0.66914755856502461</v>
      </c>
      <c r="K5628" s="24">
        <f t="shared" si="1457"/>
        <v>0</v>
      </c>
      <c r="L5628" s="13"/>
      <c r="M5628" s="24"/>
      <c r="N5628" s="24">
        <f t="shared" si="1467"/>
        <v>0</v>
      </c>
      <c r="O5628" s="13"/>
      <c r="P5628" s="13"/>
    </row>
    <row r="5629" spans="1:16">
      <c r="A5629">
        <v>5628</v>
      </c>
      <c r="B5629" s="13">
        <v>8</v>
      </c>
      <c r="C5629" s="13">
        <v>23</v>
      </c>
      <c r="D5629" s="13">
        <v>11</v>
      </c>
      <c r="E5629" s="14">
        <f t="shared" si="1462"/>
        <v>235</v>
      </c>
      <c r="F5629" s="24">
        <f>'1 Solar Profile'!E5631*S$10</f>
        <v>2.9737952999999999</v>
      </c>
      <c r="G5629" s="24">
        <f>'2 Load Profile'!E5630</f>
        <v>0.65518005079069908</v>
      </c>
      <c r="H5629" s="24">
        <f t="shared" si="1454"/>
        <v>-2.3186152492093006</v>
      </c>
      <c r="I5629" s="13">
        <f t="shared" si="1455"/>
        <v>-2.3186152492093006</v>
      </c>
      <c r="J5629" s="24">
        <f t="shared" si="1456"/>
        <v>0.6551800507906993</v>
      </c>
      <c r="K5629" s="24">
        <f t="shared" si="1457"/>
        <v>0</v>
      </c>
      <c r="L5629" s="13"/>
      <c r="M5629" s="24"/>
      <c r="N5629" s="24">
        <f t="shared" si="1467"/>
        <v>0</v>
      </c>
      <c r="O5629" s="13"/>
      <c r="P5629" s="13"/>
    </row>
    <row r="5630" spans="1:16">
      <c r="A5630">
        <v>5629</v>
      </c>
      <c r="B5630" s="13">
        <v>8</v>
      </c>
      <c r="C5630" s="13">
        <v>23</v>
      </c>
      <c r="D5630" s="13">
        <v>12</v>
      </c>
      <c r="E5630" s="14">
        <f t="shared" si="1462"/>
        <v>235</v>
      </c>
      <c r="F5630" s="24">
        <f>'1 Solar Profile'!E5632*S$10</f>
        <v>4.4940183749999996</v>
      </c>
      <c r="G5630" s="24">
        <f>'2 Load Profile'!E5631</f>
        <v>0.63524838705286013</v>
      </c>
      <c r="H5630" s="24">
        <f t="shared" si="1454"/>
        <v>-3.8587699879471393</v>
      </c>
      <c r="I5630" s="13">
        <f t="shared" si="1455"/>
        <v>-3.8587699879471393</v>
      </c>
      <c r="J5630" s="24">
        <f t="shared" si="1456"/>
        <v>0.63524838705286024</v>
      </c>
      <c r="K5630" s="24">
        <f t="shared" si="1457"/>
        <v>0</v>
      </c>
      <c r="L5630" s="13"/>
      <c r="M5630" s="24"/>
      <c r="N5630" s="24">
        <f t="shared" si="1467"/>
        <v>0</v>
      </c>
      <c r="O5630" s="13"/>
      <c r="P5630" s="13"/>
    </row>
    <row r="5631" spans="1:16">
      <c r="A5631">
        <v>5630</v>
      </c>
      <c r="B5631" s="13">
        <v>8</v>
      </c>
      <c r="C5631" s="13">
        <v>23</v>
      </c>
      <c r="D5631" s="13">
        <v>13</v>
      </c>
      <c r="E5631" s="14">
        <f t="shared" si="1462"/>
        <v>235</v>
      </c>
      <c r="F5631" s="24">
        <f>'1 Solar Profile'!E5633*S$10</f>
        <v>4.146636374999999</v>
      </c>
      <c r="G5631" s="24">
        <f>'2 Load Profile'!E5632</f>
        <v>0.62698985544275154</v>
      </c>
      <c r="H5631" s="24">
        <f t="shared" si="1454"/>
        <v>-3.5196465195572477</v>
      </c>
      <c r="I5631" s="13">
        <f t="shared" si="1455"/>
        <v>-3.5196465195572477</v>
      </c>
      <c r="J5631" s="24">
        <f t="shared" si="1456"/>
        <v>0.62698985544275132</v>
      </c>
      <c r="K5631" s="24">
        <f t="shared" si="1457"/>
        <v>0</v>
      </c>
      <c r="L5631" s="13"/>
      <c r="M5631" s="24"/>
      <c r="N5631" s="24">
        <f t="shared" si="1467"/>
        <v>0</v>
      </c>
      <c r="O5631" s="13"/>
      <c r="P5631" s="13"/>
    </row>
    <row r="5632" spans="1:16">
      <c r="A5632">
        <v>5631</v>
      </c>
      <c r="B5632" s="13">
        <v>8</v>
      </c>
      <c r="C5632" s="13">
        <v>23</v>
      </c>
      <c r="D5632" s="13">
        <v>14</v>
      </c>
      <c r="E5632" s="14">
        <f t="shared" si="1462"/>
        <v>235</v>
      </c>
      <c r="F5632" s="24">
        <f>'1 Solar Profile'!E5634*S$10</f>
        <v>3.5054554499999999</v>
      </c>
      <c r="G5632" s="24">
        <f>'2 Load Profile'!E5633</f>
        <v>0.66308245581545178</v>
      </c>
      <c r="H5632" s="24">
        <f t="shared" ref="H5632:H5695" si="1472">G5632-F5632</f>
        <v>-2.8423729941845481</v>
      </c>
      <c r="I5632" s="13">
        <f t="shared" ref="I5632:I5695" si="1473">IF(H5632&lt;0,H5632,0)</f>
        <v>-2.8423729941845481</v>
      </c>
      <c r="J5632" s="24">
        <f t="shared" ref="J5632:J5695" si="1474">F5632+I5632</f>
        <v>0.66308245581545178</v>
      </c>
      <c r="K5632" s="24">
        <f t="shared" ref="K5632:K5695" si="1475">IF(H5632&gt;0,H5632,0)</f>
        <v>0</v>
      </c>
      <c r="L5632" s="13"/>
      <c r="M5632" s="24"/>
      <c r="N5632" s="24">
        <f t="shared" si="1467"/>
        <v>0</v>
      </c>
      <c r="O5632" s="13"/>
      <c r="P5632" s="13"/>
    </row>
    <row r="5633" spans="1:16">
      <c r="A5633">
        <v>5632</v>
      </c>
      <c r="B5633" s="13">
        <v>8</v>
      </c>
      <c r="C5633" s="13">
        <v>23</v>
      </c>
      <c r="D5633" s="13">
        <v>15</v>
      </c>
      <c r="E5633" s="14">
        <f t="shared" si="1462"/>
        <v>235</v>
      </c>
      <c r="F5633" s="24">
        <f>'1 Solar Profile'!E5635*S$10</f>
        <v>2.5926263999999999</v>
      </c>
      <c r="G5633" s="24">
        <f>'2 Load Profile'!E5634</f>
        <v>0.87295419428655696</v>
      </c>
      <c r="H5633" s="24">
        <f t="shared" si="1472"/>
        <v>-1.7196722057134428</v>
      </c>
      <c r="I5633" s="13">
        <f t="shared" si="1473"/>
        <v>-1.7196722057134428</v>
      </c>
      <c r="J5633" s="24">
        <f t="shared" si="1474"/>
        <v>0.87295419428655707</v>
      </c>
      <c r="K5633" s="24">
        <f t="shared" si="1475"/>
        <v>0</v>
      </c>
      <c r="L5633" s="13"/>
      <c r="M5633" s="24"/>
      <c r="N5633" s="24">
        <f t="shared" si="1467"/>
        <v>0</v>
      </c>
      <c r="O5633" s="13"/>
      <c r="P5633" s="13"/>
    </row>
    <row r="5634" spans="1:16">
      <c r="A5634">
        <v>5633</v>
      </c>
      <c r="B5634" s="13">
        <v>8</v>
      </c>
      <c r="C5634" s="13">
        <v>23</v>
      </c>
      <c r="D5634" s="13">
        <v>16</v>
      </c>
      <c r="E5634" s="14">
        <f t="shared" si="1462"/>
        <v>235</v>
      </c>
      <c r="F5634" s="24">
        <f>'1 Solar Profile'!E5636*S$10</f>
        <v>1.4902382249999999</v>
      </c>
      <c r="G5634" s="24">
        <f>'2 Load Profile'!E5635</f>
        <v>1.1653834541420904</v>
      </c>
      <c r="H5634" s="24">
        <f t="shared" si="1472"/>
        <v>-0.32485477085790948</v>
      </c>
      <c r="I5634" s="13">
        <f t="shared" si="1473"/>
        <v>-0.32485477085790948</v>
      </c>
      <c r="J5634" s="24">
        <f t="shared" si="1474"/>
        <v>1.1653834541420904</v>
      </c>
      <c r="K5634" s="24">
        <f t="shared" si="1475"/>
        <v>0</v>
      </c>
      <c r="L5634" s="13"/>
      <c r="M5634" s="24"/>
      <c r="N5634" s="24">
        <f t="shared" si="1467"/>
        <v>0</v>
      </c>
      <c r="O5634" s="13"/>
      <c r="P5634" s="13"/>
    </row>
    <row r="5635" spans="1:16">
      <c r="A5635">
        <v>5634</v>
      </c>
      <c r="B5635" s="13">
        <v>8</v>
      </c>
      <c r="C5635" s="13">
        <v>23</v>
      </c>
      <c r="D5635" s="13">
        <v>17</v>
      </c>
      <c r="E5635" s="14">
        <f t="shared" si="1462"/>
        <v>235</v>
      </c>
      <c r="F5635" s="24">
        <f>'1 Solar Profile'!E5637*S$10</f>
        <v>0.47120692499999994</v>
      </c>
      <c r="G5635" s="24">
        <f>'2 Load Profile'!E5636</f>
        <v>1.324075607723552</v>
      </c>
      <c r="H5635" s="24">
        <f t="shared" si="1472"/>
        <v>0.8528686827235521</v>
      </c>
      <c r="I5635" s="13">
        <f t="shared" si="1473"/>
        <v>0</v>
      </c>
      <c r="J5635" s="24">
        <f t="shared" si="1474"/>
        <v>0.47120692499999994</v>
      </c>
      <c r="K5635" s="24">
        <f t="shared" si="1475"/>
        <v>0.8528686827235521</v>
      </c>
      <c r="L5635" s="13"/>
      <c r="M5635" s="24"/>
      <c r="N5635" s="24">
        <f t="shared" si="1467"/>
        <v>0</v>
      </c>
      <c r="O5635" s="13"/>
      <c r="P5635" s="13"/>
    </row>
    <row r="5636" spans="1:16">
      <c r="A5636">
        <v>5635</v>
      </c>
      <c r="B5636" s="13">
        <v>8</v>
      </c>
      <c r="C5636" s="13">
        <v>23</v>
      </c>
      <c r="D5636" s="13">
        <v>18</v>
      </c>
      <c r="E5636" s="14">
        <f t="shared" si="1462"/>
        <v>235</v>
      </c>
      <c r="F5636" s="24">
        <f>'1 Solar Profile'!E5638*S$10</f>
        <v>0</v>
      </c>
      <c r="G5636" s="24">
        <f>'2 Load Profile'!E5637</f>
        <v>1.397425229898891</v>
      </c>
      <c r="H5636" s="24">
        <f t="shared" si="1472"/>
        <v>1.397425229898891</v>
      </c>
      <c r="I5636" s="13">
        <f t="shared" si="1473"/>
        <v>0</v>
      </c>
      <c r="J5636" s="24">
        <f t="shared" si="1474"/>
        <v>0</v>
      </c>
      <c r="K5636" s="24">
        <f t="shared" si="1475"/>
        <v>1.397425229898891</v>
      </c>
      <c r="L5636" s="13"/>
      <c r="M5636" s="24"/>
      <c r="N5636" s="24">
        <f t="shared" si="1467"/>
        <v>0</v>
      </c>
      <c r="O5636" s="13"/>
      <c r="P5636" s="13"/>
    </row>
    <row r="5637" spans="1:16">
      <c r="A5637">
        <v>5636</v>
      </c>
      <c r="B5637" s="13">
        <v>8</v>
      </c>
      <c r="C5637" s="13">
        <v>23</v>
      </c>
      <c r="D5637" s="13">
        <v>19</v>
      </c>
      <c r="E5637" s="14">
        <f t="shared" si="1462"/>
        <v>235</v>
      </c>
      <c r="F5637" s="24">
        <f>'1 Solar Profile'!E5639*S$10</f>
        <v>0</v>
      </c>
      <c r="G5637" s="24">
        <f>'2 Load Profile'!E5638</f>
        <v>1.5497230932017012</v>
      </c>
      <c r="H5637" s="24">
        <f t="shared" si="1472"/>
        <v>1.5497230932017012</v>
      </c>
      <c r="I5637" s="13">
        <f t="shared" si="1473"/>
        <v>0</v>
      </c>
      <c r="J5637" s="24">
        <f t="shared" si="1474"/>
        <v>0</v>
      </c>
      <c r="K5637" s="24">
        <f t="shared" si="1475"/>
        <v>1.5497230932017012</v>
      </c>
      <c r="L5637" s="13"/>
      <c r="M5637" s="24"/>
      <c r="N5637" s="24">
        <f t="shared" si="1467"/>
        <v>0</v>
      </c>
      <c r="O5637" s="13"/>
      <c r="P5637" s="13"/>
    </row>
    <row r="5638" spans="1:16">
      <c r="A5638">
        <v>5637</v>
      </c>
      <c r="B5638" s="13">
        <v>8</v>
      </c>
      <c r="C5638" s="13">
        <v>23</v>
      </c>
      <c r="D5638" s="13">
        <v>20</v>
      </c>
      <c r="E5638" s="14">
        <f t="shared" si="1462"/>
        <v>235</v>
      </c>
      <c r="F5638" s="24">
        <f>'1 Solar Profile'!E5640*S$10</f>
        <v>0</v>
      </c>
      <c r="G5638" s="24">
        <f>'2 Load Profile'!E5639</f>
        <v>1.6206582210050477</v>
      </c>
      <c r="H5638" s="24">
        <f t="shared" si="1472"/>
        <v>1.6206582210050477</v>
      </c>
      <c r="I5638" s="13">
        <f t="shared" si="1473"/>
        <v>0</v>
      </c>
      <c r="J5638" s="24">
        <f t="shared" si="1474"/>
        <v>0</v>
      </c>
      <c r="K5638" s="24">
        <f t="shared" si="1475"/>
        <v>1.6206582210050477</v>
      </c>
      <c r="L5638" s="13"/>
      <c r="M5638" s="24"/>
      <c r="N5638" s="24">
        <f t="shared" si="1467"/>
        <v>0</v>
      </c>
      <c r="O5638" s="24"/>
      <c r="P5638" s="24"/>
    </row>
    <row r="5639" spans="1:16">
      <c r="A5639">
        <v>5638</v>
      </c>
      <c r="B5639" s="13">
        <v>8</v>
      </c>
      <c r="C5639" s="13">
        <v>23</v>
      </c>
      <c r="D5639" s="13">
        <v>21</v>
      </c>
      <c r="E5639" s="14">
        <f t="shared" si="1462"/>
        <v>235</v>
      </c>
      <c r="F5639" s="24">
        <f>'1 Solar Profile'!E5641*S$10</f>
        <v>0</v>
      </c>
      <c r="G5639" s="24">
        <f>'2 Load Profile'!E5640</f>
        <v>1.2636575064237088</v>
      </c>
      <c r="H5639" s="24">
        <f t="shared" si="1472"/>
        <v>1.2636575064237088</v>
      </c>
      <c r="I5639" s="13">
        <f t="shared" si="1473"/>
        <v>0</v>
      </c>
      <c r="J5639" s="24">
        <f t="shared" si="1474"/>
        <v>0</v>
      </c>
      <c r="K5639" s="24">
        <f t="shared" si="1475"/>
        <v>1.2636575064237088</v>
      </c>
      <c r="L5639" s="13"/>
      <c r="M5639" s="24"/>
      <c r="N5639" s="24">
        <f t="shared" si="1467"/>
        <v>0</v>
      </c>
      <c r="O5639" s="13"/>
      <c r="P5639" s="13"/>
    </row>
    <row r="5640" spans="1:16">
      <c r="A5640">
        <v>5639</v>
      </c>
      <c r="B5640" s="13">
        <v>8</v>
      </c>
      <c r="C5640" s="13">
        <v>23</v>
      </c>
      <c r="D5640" s="13">
        <v>22</v>
      </c>
      <c r="E5640" s="14">
        <f t="shared" si="1462"/>
        <v>235</v>
      </c>
      <c r="F5640" s="24">
        <f>'1 Solar Profile'!E5642*S$10</f>
        <v>0</v>
      </c>
      <c r="G5640" s="24">
        <f>'2 Load Profile'!E5641</f>
        <v>0.88479731699703368</v>
      </c>
      <c r="H5640" s="24">
        <f t="shared" si="1472"/>
        <v>0.88479731699703368</v>
      </c>
      <c r="I5640" s="13">
        <f t="shared" si="1473"/>
        <v>0</v>
      </c>
      <c r="J5640" s="24">
        <f t="shared" si="1474"/>
        <v>0</v>
      </c>
      <c r="K5640" s="24">
        <f t="shared" si="1475"/>
        <v>0.88479731699703368</v>
      </c>
      <c r="L5640" s="13"/>
      <c r="M5640" s="24"/>
      <c r="N5640" s="24">
        <f t="shared" si="1467"/>
        <v>0</v>
      </c>
      <c r="O5640" s="13"/>
      <c r="P5640" s="13"/>
    </row>
    <row r="5641" spans="1:16">
      <c r="A5641">
        <v>5640</v>
      </c>
      <c r="B5641" s="13">
        <v>8</v>
      </c>
      <c r="C5641" s="13">
        <v>23</v>
      </c>
      <c r="D5641" s="13">
        <v>23</v>
      </c>
      <c r="E5641" s="14">
        <f t="shared" si="1462"/>
        <v>235</v>
      </c>
      <c r="F5641" s="24">
        <f>'1 Solar Profile'!E5643*S$10</f>
        <v>0</v>
      </c>
      <c r="G5641" s="24">
        <f>'2 Load Profile'!E5642</f>
        <v>0.5746569331878113</v>
      </c>
      <c r="H5641" s="24">
        <f t="shared" si="1472"/>
        <v>0.5746569331878113</v>
      </c>
      <c r="I5641" s="13">
        <f t="shared" si="1473"/>
        <v>0</v>
      </c>
      <c r="J5641" s="24">
        <f t="shared" si="1474"/>
        <v>0</v>
      </c>
      <c r="K5641" s="24">
        <f t="shared" si="1475"/>
        <v>0.5746569331878113</v>
      </c>
      <c r="L5641" s="13">
        <f t="shared" ref="L5641" si="1476">SUM(I5618:I5641)</f>
        <v>-24.127299616369225</v>
      </c>
      <c r="M5641" s="24">
        <f t="shared" ref="M5641" si="1477">SUMIF(H5618:H5641,"&gt;0",H5618:H5641)</f>
        <v>11.057649555266581</v>
      </c>
      <c r="N5641" s="24">
        <f t="shared" si="1467"/>
        <v>-13.069650061102644</v>
      </c>
      <c r="O5641" s="13">
        <f t="shared" ref="O5641" si="1478">IF(M5641&gt;(L5641*-1),(M5641+L5641)*S$12,0)</f>
        <v>0</v>
      </c>
      <c r="P5641" s="13">
        <f t="shared" ref="P5641" si="1479">IF(M5641&lt;(L5641*-1),(M5641+L5641)*S$14,0)</f>
        <v>-0.34569224411616495</v>
      </c>
    </row>
    <row r="5642" spans="1:16">
      <c r="A5642">
        <v>5641</v>
      </c>
      <c r="B5642" s="13">
        <v>8</v>
      </c>
      <c r="C5642" s="13">
        <v>24</v>
      </c>
      <c r="D5642" s="13">
        <v>0</v>
      </c>
      <c r="E5642" s="14">
        <f t="shared" si="1462"/>
        <v>236</v>
      </c>
      <c r="F5642" s="24">
        <f>'1 Solar Profile'!E5644*S$10</f>
        <v>0</v>
      </c>
      <c r="G5642" s="24">
        <f>'2 Load Profile'!E5643</f>
        <v>0.46649619670333298</v>
      </c>
      <c r="H5642" s="24">
        <f t="shared" si="1472"/>
        <v>0.46649619670333298</v>
      </c>
      <c r="I5642" s="13">
        <f t="shared" si="1473"/>
        <v>0</v>
      </c>
      <c r="J5642" s="24">
        <f t="shared" si="1474"/>
        <v>0</v>
      </c>
      <c r="K5642" s="24">
        <f t="shared" si="1475"/>
        <v>0.46649619670333298</v>
      </c>
      <c r="L5642" s="13"/>
      <c r="M5642" s="24"/>
      <c r="N5642" s="24">
        <f t="shared" si="1467"/>
        <v>0</v>
      </c>
      <c r="O5642" s="13"/>
      <c r="P5642" s="13"/>
    </row>
    <row r="5643" spans="1:16">
      <c r="A5643">
        <v>5642</v>
      </c>
      <c r="B5643" s="13">
        <v>8</v>
      </c>
      <c r="C5643" s="13">
        <v>24</v>
      </c>
      <c r="D5643" s="13">
        <v>1</v>
      </c>
      <c r="E5643" s="14">
        <f t="shared" si="1462"/>
        <v>236</v>
      </c>
      <c r="F5643" s="24">
        <f>'1 Solar Profile'!E5645*S$10</f>
        <v>0</v>
      </c>
      <c r="G5643" s="24">
        <f>'2 Load Profile'!E5644</f>
        <v>0.41871424158059856</v>
      </c>
      <c r="H5643" s="24">
        <f t="shared" si="1472"/>
        <v>0.41871424158059856</v>
      </c>
      <c r="I5643" s="13">
        <f t="shared" si="1473"/>
        <v>0</v>
      </c>
      <c r="J5643" s="24">
        <f t="shared" si="1474"/>
        <v>0</v>
      </c>
      <c r="K5643" s="24">
        <f t="shared" si="1475"/>
        <v>0.41871424158059856</v>
      </c>
      <c r="L5643" s="13"/>
      <c r="M5643" s="24"/>
      <c r="N5643" s="24">
        <f t="shared" si="1467"/>
        <v>0</v>
      </c>
      <c r="O5643" s="13"/>
      <c r="P5643" s="13"/>
    </row>
    <row r="5644" spans="1:16">
      <c r="A5644">
        <v>5643</v>
      </c>
      <c r="B5644" s="13">
        <v>8</v>
      </c>
      <c r="C5644" s="13">
        <v>24</v>
      </c>
      <c r="D5644" s="13">
        <v>2</v>
      </c>
      <c r="E5644" s="14">
        <f t="shared" si="1462"/>
        <v>236</v>
      </c>
      <c r="F5644" s="24">
        <f>'1 Solar Profile'!E5646*S$10</f>
        <v>0</v>
      </c>
      <c r="G5644" s="24">
        <f>'2 Load Profile'!E5645</f>
        <v>0.4080967875693548</v>
      </c>
      <c r="H5644" s="24">
        <f t="shared" si="1472"/>
        <v>0.4080967875693548</v>
      </c>
      <c r="I5644" s="13">
        <f t="shared" si="1473"/>
        <v>0</v>
      </c>
      <c r="J5644" s="24">
        <f t="shared" si="1474"/>
        <v>0</v>
      </c>
      <c r="K5644" s="24">
        <f t="shared" si="1475"/>
        <v>0.4080967875693548</v>
      </c>
      <c r="L5644" s="13"/>
      <c r="M5644" s="24"/>
      <c r="N5644" s="24">
        <f t="shared" si="1467"/>
        <v>0</v>
      </c>
      <c r="O5644" s="13"/>
      <c r="P5644" s="13"/>
    </row>
    <row r="5645" spans="1:16">
      <c r="A5645">
        <v>5644</v>
      </c>
      <c r="B5645" s="13">
        <v>8</v>
      </c>
      <c r="C5645" s="13">
        <v>24</v>
      </c>
      <c r="D5645" s="13">
        <v>3</v>
      </c>
      <c r="E5645" s="14">
        <f t="shared" si="1462"/>
        <v>236</v>
      </c>
      <c r="F5645" s="24">
        <f>'1 Solar Profile'!E5647*S$10</f>
        <v>0</v>
      </c>
      <c r="G5645" s="24">
        <f>'2 Load Profile'!E5646</f>
        <v>0.40683192025014259</v>
      </c>
      <c r="H5645" s="24">
        <f t="shared" si="1472"/>
        <v>0.40683192025014259</v>
      </c>
      <c r="I5645" s="13">
        <f t="shared" si="1473"/>
        <v>0</v>
      </c>
      <c r="J5645" s="24">
        <f t="shared" si="1474"/>
        <v>0</v>
      </c>
      <c r="K5645" s="24">
        <f t="shared" si="1475"/>
        <v>0.40683192025014259</v>
      </c>
      <c r="L5645" s="13"/>
      <c r="M5645" s="24"/>
      <c r="N5645" s="24">
        <f t="shared" si="1467"/>
        <v>0</v>
      </c>
      <c r="O5645" s="13"/>
      <c r="P5645" s="13"/>
    </row>
    <row r="5646" spans="1:16">
      <c r="A5646">
        <v>5645</v>
      </c>
      <c r="B5646" s="13">
        <v>8</v>
      </c>
      <c r="C5646" s="13">
        <v>24</v>
      </c>
      <c r="D5646" s="13">
        <v>4</v>
      </c>
      <c r="E5646" s="14">
        <f t="shared" si="1462"/>
        <v>236</v>
      </c>
      <c r="F5646" s="24">
        <f>'1 Solar Profile'!E5648*S$10</f>
        <v>0</v>
      </c>
      <c r="G5646" s="24">
        <f>'2 Load Profile'!E5647</f>
        <v>0.45112759422760157</v>
      </c>
      <c r="H5646" s="24">
        <f t="shared" si="1472"/>
        <v>0.45112759422760157</v>
      </c>
      <c r="I5646" s="13">
        <f t="shared" si="1473"/>
        <v>0</v>
      </c>
      <c r="J5646" s="24">
        <f t="shared" si="1474"/>
        <v>0</v>
      </c>
      <c r="K5646" s="24">
        <f t="shared" si="1475"/>
        <v>0.45112759422760157</v>
      </c>
      <c r="L5646" s="13"/>
      <c r="M5646" s="24"/>
      <c r="N5646" s="24">
        <f t="shared" si="1467"/>
        <v>0</v>
      </c>
      <c r="O5646" s="13"/>
      <c r="P5646" s="13"/>
    </row>
    <row r="5647" spans="1:16">
      <c r="A5647">
        <v>5646</v>
      </c>
      <c r="B5647" s="13">
        <v>8</v>
      </c>
      <c r="C5647" s="13">
        <v>24</v>
      </c>
      <c r="D5647" s="13">
        <v>5</v>
      </c>
      <c r="E5647" s="14">
        <f t="shared" si="1462"/>
        <v>236</v>
      </c>
      <c r="F5647" s="24">
        <f>'1 Solar Profile'!E5649*S$10</f>
        <v>6.0487875000000003E-2</v>
      </c>
      <c r="G5647" s="24">
        <f>'2 Load Profile'!E5648</f>
        <v>0.58752329060832054</v>
      </c>
      <c r="H5647" s="24">
        <f t="shared" si="1472"/>
        <v>0.52703541560832057</v>
      </c>
      <c r="I5647" s="13">
        <f t="shared" si="1473"/>
        <v>0</v>
      </c>
      <c r="J5647" s="24">
        <f t="shared" si="1474"/>
        <v>6.0487875000000003E-2</v>
      </c>
      <c r="K5647" s="24">
        <f t="shared" si="1475"/>
        <v>0.52703541560832057</v>
      </c>
      <c r="L5647" s="13"/>
      <c r="M5647" s="24"/>
      <c r="N5647" s="24">
        <f t="shared" si="1467"/>
        <v>0</v>
      </c>
      <c r="O5647" s="13"/>
      <c r="P5647" s="13"/>
    </row>
    <row r="5648" spans="1:16">
      <c r="A5648">
        <v>5647</v>
      </c>
      <c r="B5648" s="13">
        <v>8</v>
      </c>
      <c r="C5648" s="13">
        <v>24</v>
      </c>
      <c r="D5648" s="13">
        <v>6</v>
      </c>
      <c r="E5648" s="14">
        <f t="shared" si="1462"/>
        <v>236</v>
      </c>
      <c r="F5648" s="24">
        <f>'1 Solar Profile'!E5650*S$10</f>
        <v>0.74153205</v>
      </c>
      <c r="G5648" s="24">
        <f>'2 Load Profile'!E5649</f>
        <v>0.78205234088948405</v>
      </c>
      <c r="H5648" s="24">
        <f t="shared" si="1472"/>
        <v>4.0520290889484056E-2</v>
      </c>
      <c r="I5648" s="13">
        <f t="shared" si="1473"/>
        <v>0</v>
      </c>
      <c r="J5648" s="24">
        <f t="shared" si="1474"/>
        <v>0.74153205</v>
      </c>
      <c r="K5648" s="24">
        <f t="shared" si="1475"/>
        <v>4.0520290889484056E-2</v>
      </c>
      <c r="L5648" s="13"/>
      <c r="M5648" s="24"/>
      <c r="N5648" s="24">
        <f t="shared" si="1467"/>
        <v>0</v>
      </c>
      <c r="O5648" s="13"/>
      <c r="P5648" s="13"/>
    </row>
    <row r="5649" spans="1:16">
      <c r="A5649">
        <v>5648</v>
      </c>
      <c r="B5649" s="13">
        <v>8</v>
      </c>
      <c r="C5649" s="13">
        <v>24</v>
      </c>
      <c r="D5649" s="13">
        <v>7</v>
      </c>
      <c r="E5649" s="14">
        <f t="shared" si="1462"/>
        <v>236</v>
      </c>
      <c r="F5649" s="24">
        <f>'1 Solar Profile'!E5651*S$10</f>
        <v>1.4717256749999998</v>
      </c>
      <c r="G5649" s="24">
        <f>'2 Load Profile'!E5650</f>
        <v>0.72421936238358797</v>
      </c>
      <c r="H5649" s="24">
        <f t="shared" si="1472"/>
        <v>-0.74750631261641187</v>
      </c>
      <c r="I5649" s="13">
        <f t="shared" si="1473"/>
        <v>-0.74750631261641187</v>
      </c>
      <c r="J5649" s="24">
        <f t="shared" si="1474"/>
        <v>0.72421936238358797</v>
      </c>
      <c r="K5649" s="24">
        <f t="shared" si="1475"/>
        <v>0</v>
      </c>
      <c r="L5649" s="13"/>
      <c r="M5649" s="24"/>
      <c r="N5649" s="24">
        <f t="shared" si="1467"/>
        <v>0</v>
      </c>
      <c r="O5649" s="13"/>
      <c r="P5649" s="13"/>
    </row>
    <row r="5650" spans="1:16">
      <c r="A5650">
        <v>5649</v>
      </c>
      <c r="B5650" s="13">
        <v>8</v>
      </c>
      <c r="C5650" s="13">
        <v>24</v>
      </c>
      <c r="D5650" s="13">
        <v>8</v>
      </c>
      <c r="E5650" s="14">
        <f t="shared" si="1462"/>
        <v>236</v>
      </c>
      <c r="F5650" s="24">
        <f>'1 Solar Profile'!E5652*S$10</f>
        <v>2.56748625</v>
      </c>
      <c r="G5650" s="24">
        <f>'2 Load Profile'!E5651</f>
        <v>0.65235985667591989</v>
      </c>
      <c r="H5650" s="24">
        <f t="shared" si="1472"/>
        <v>-1.9151263933240801</v>
      </c>
      <c r="I5650" s="13">
        <f t="shared" si="1473"/>
        <v>-1.9151263933240801</v>
      </c>
      <c r="J5650" s="24">
        <f t="shared" si="1474"/>
        <v>0.65235985667591989</v>
      </c>
      <c r="K5650" s="24">
        <f t="shared" si="1475"/>
        <v>0</v>
      </c>
      <c r="L5650" s="13"/>
      <c r="M5650" s="24"/>
      <c r="N5650" s="24">
        <f t="shared" si="1467"/>
        <v>0</v>
      </c>
      <c r="O5650" s="13"/>
      <c r="P5650" s="13"/>
    </row>
    <row r="5651" spans="1:16">
      <c r="A5651">
        <v>5650</v>
      </c>
      <c r="B5651" s="13">
        <v>8</v>
      </c>
      <c r="C5651" s="13">
        <v>24</v>
      </c>
      <c r="D5651" s="13">
        <v>9</v>
      </c>
      <c r="E5651" s="14">
        <f t="shared" si="1462"/>
        <v>236</v>
      </c>
      <c r="F5651" s="24">
        <f>'1 Solar Profile'!E5653*S$10</f>
        <v>3.0689867249999998</v>
      </c>
      <c r="G5651" s="24">
        <f>'2 Load Profile'!E5652</f>
        <v>0.65592710847583036</v>
      </c>
      <c r="H5651" s="24">
        <f t="shared" si="1472"/>
        <v>-2.4130596165241696</v>
      </c>
      <c r="I5651" s="13">
        <f t="shared" si="1473"/>
        <v>-2.4130596165241696</v>
      </c>
      <c r="J5651" s="24">
        <f t="shared" si="1474"/>
        <v>0.65592710847583025</v>
      </c>
      <c r="K5651" s="24">
        <f t="shared" si="1475"/>
        <v>0</v>
      </c>
      <c r="L5651" s="13"/>
      <c r="M5651" s="24"/>
      <c r="N5651" s="24">
        <f t="shared" si="1467"/>
        <v>0</v>
      </c>
      <c r="O5651" s="13"/>
      <c r="P5651" s="13"/>
    </row>
    <row r="5652" spans="1:16">
      <c r="A5652">
        <v>5651</v>
      </c>
      <c r="B5652" s="13">
        <v>8</v>
      </c>
      <c r="C5652" s="13">
        <v>24</v>
      </c>
      <c r="D5652" s="13">
        <v>10</v>
      </c>
      <c r="E5652" s="14">
        <f t="shared" si="1462"/>
        <v>236</v>
      </c>
      <c r="F5652" s="24">
        <f>'1 Solar Profile'!E5654*S$10</f>
        <v>2.6643550499999997</v>
      </c>
      <c r="G5652" s="24">
        <f>'2 Load Profile'!E5653</f>
        <v>0.6691475585650245</v>
      </c>
      <c r="H5652" s="24">
        <f t="shared" si="1472"/>
        <v>-1.9952074914349751</v>
      </c>
      <c r="I5652" s="13">
        <f t="shared" si="1473"/>
        <v>-1.9952074914349751</v>
      </c>
      <c r="J5652" s="24">
        <f t="shared" si="1474"/>
        <v>0.66914755856502461</v>
      </c>
      <c r="K5652" s="24">
        <f t="shared" si="1475"/>
        <v>0</v>
      </c>
      <c r="L5652" s="13"/>
      <c r="M5652" s="24"/>
      <c r="N5652" s="24">
        <f t="shared" si="1467"/>
        <v>0</v>
      </c>
      <c r="O5652" s="13"/>
      <c r="P5652" s="13"/>
    </row>
    <row r="5653" spans="1:16">
      <c r="A5653">
        <v>5652</v>
      </c>
      <c r="B5653" s="13">
        <v>8</v>
      </c>
      <c r="C5653" s="13">
        <v>24</v>
      </c>
      <c r="D5653" s="13">
        <v>11</v>
      </c>
      <c r="E5653" s="14">
        <f t="shared" si="1462"/>
        <v>236</v>
      </c>
      <c r="F5653" s="24">
        <f>'1 Solar Profile'!E5655*S$10</f>
        <v>3.4826967</v>
      </c>
      <c r="G5653" s="24">
        <f>'2 Load Profile'!E5654</f>
        <v>0.65518005079069908</v>
      </c>
      <c r="H5653" s="24">
        <f t="shared" si="1472"/>
        <v>-2.8275166492093007</v>
      </c>
      <c r="I5653" s="13">
        <f t="shared" si="1473"/>
        <v>-2.8275166492093007</v>
      </c>
      <c r="J5653" s="24">
        <f t="shared" si="1474"/>
        <v>0.6551800507906993</v>
      </c>
      <c r="K5653" s="24">
        <f t="shared" si="1475"/>
        <v>0</v>
      </c>
      <c r="L5653" s="13"/>
      <c r="M5653" s="24"/>
      <c r="N5653" s="24">
        <f t="shared" si="1467"/>
        <v>0</v>
      </c>
      <c r="O5653" s="13"/>
      <c r="P5653" s="13"/>
    </row>
    <row r="5654" spans="1:16">
      <c r="A5654">
        <v>5653</v>
      </c>
      <c r="B5654" s="13">
        <v>8</v>
      </c>
      <c r="C5654" s="13">
        <v>24</v>
      </c>
      <c r="D5654" s="13">
        <v>12</v>
      </c>
      <c r="E5654" s="14">
        <f t="shared" si="1462"/>
        <v>236</v>
      </c>
      <c r="F5654" s="24">
        <f>'1 Solar Profile'!E5656*S$10</f>
        <v>1.2926324250000001</v>
      </c>
      <c r="G5654" s="24">
        <f>'2 Load Profile'!E5655</f>
        <v>0.63524838705286013</v>
      </c>
      <c r="H5654" s="24">
        <f t="shared" si="1472"/>
        <v>-0.65738403794713995</v>
      </c>
      <c r="I5654" s="13">
        <f t="shared" si="1473"/>
        <v>-0.65738403794713995</v>
      </c>
      <c r="J5654" s="24">
        <f t="shared" si="1474"/>
        <v>0.63524838705286013</v>
      </c>
      <c r="K5654" s="24">
        <f t="shared" si="1475"/>
        <v>0</v>
      </c>
      <c r="L5654" s="13"/>
      <c r="M5654" s="24"/>
      <c r="N5654" s="24">
        <f t="shared" si="1467"/>
        <v>0</v>
      </c>
      <c r="O5654" s="13"/>
      <c r="P5654" s="13"/>
    </row>
    <row r="5655" spans="1:16">
      <c r="A5655">
        <v>5654</v>
      </c>
      <c r="B5655" s="13">
        <v>8</v>
      </c>
      <c r="C5655" s="13">
        <v>24</v>
      </c>
      <c r="D5655" s="13">
        <v>13</v>
      </c>
      <c r="E5655" s="14">
        <f t="shared" si="1462"/>
        <v>236</v>
      </c>
      <c r="F5655" s="24">
        <f>'1 Solar Profile'!E5657*S$10</f>
        <v>0.90851354999999989</v>
      </c>
      <c r="G5655" s="24">
        <f>'2 Load Profile'!E5656</f>
        <v>0.62698985544275154</v>
      </c>
      <c r="H5655" s="24">
        <f t="shared" si="1472"/>
        <v>-0.28152369455724835</v>
      </c>
      <c r="I5655" s="13">
        <f t="shared" si="1473"/>
        <v>-0.28152369455724835</v>
      </c>
      <c r="J5655" s="24">
        <f t="shared" si="1474"/>
        <v>0.62698985544275154</v>
      </c>
      <c r="K5655" s="24">
        <f t="shared" si="1475"/>
        <v>0</v>
      </c>
      <c r="L5655" s="13"/>
      <c r="M5655" s="24"/>
      <c r="N5655" s="24">
        <f t="shared" si="1467"/>
        <v>0</v>
      </c>
      <c r="O5655" s="13"/>
      <c r="P5655" s="13"/>
    </row>
    <row r="5656" spans="1:16">
      <c r="A5656">
        <v>5655</v>
      </c>
      <c r="B5656" s="13">
        <v>8</v>
      </c>
      <c r="C5656" s="13">
        <v>24</v>
      </c>
      <c r="D5656" s="13">
        <v>14</v>
      </c>
      <c r="E5656" s="14">
        <f t="shared" ref="E5656:E5719" si="1480">IF(D5656&lt;D5655, E5655+1,E5655)</f>
        <v>236</v>
      </c>
      <c r="F5656" s="24">
        <f>'1 Solar Profile'!E5658*S$10</f>
        <v>1.1212913250000001</v>
      </c>
      <c r="G5656" s="24">
        <f>'2 Load Profile'!E5657</f>
        <v>0.76698703371488175</v>
      </c>
      <c r="H5656" s="24">
        <f t="shared" si="1472"/>
        <v>-0.35430429128511831</v>
      </c>
      <c r="I5656" s="13">
        <f t="shared" si="1473"/>
        <v>-0.35430429128511831</v>
      </c>
      <c r="J5656" s="24">
        <f t="shared" si="1474"/>
        <v>0.76698703371488175</v>
      </c>
      <c r="K5656" s="24">
        <f t="shared" si="1475"/>
        <v>0</v>
      </c>
      <c r="L5656" s="13"/>
      <c r="M5656" s="24"/>
      <c r="N5656" s="24">
        <f t="shared" si="1467"/>
        <v>0</v>
      </c>
      <c r="O5656" s="13"/>
      <c r="P5656" s="13"/>
    </row>
    <row r="5657" spans="1:16">
      <c r="A5657">
        <v>5656</v>
      </c>
      <c r="B5657" s="13">
        <v>8</v>
      </c>
      <c r="C5657" s="13">
        <v>24</v>
      </c>
      <c r="D5657" s="13">
        <v>15</v>
      </c>
      <c r="E5657" s="14">
        <f t="shared" si="1480"/>
        <v>236</v>
      </c>
      <c r="F5657" s="24">
        <f>'1 Solar Profile'!E5659*S$10</f>
        <v>2.111648175</v>
      </c>
      <c r="G5657" s="24">
        <f>'2 Load Profile'!E5658</f>
        <v>0.99509569255001984</v>
      </c>
      <c r="H5657" s="24">
        <f t="shared" si="1472"/>
        <v>-1.1165524824499802</v>
      </c>
      <c r="I5657" s="13">
        <f t="shared" si="1473"/>
        <v>-1.1165524824499802</v>
      </c>
      <c r="J5657" s="24">
        <f t="shared" si="1474"/>
        <v>0.99509569255001984</v>
      </c>
      <c r="K5657" s="24">
        <f t="shared" si="1475"/>
        <v>0</v>
      </c>
      <c r="L5657" s="13"/>
      <c r="M5657" s="24"/>
      <c r="N5657" s="24">
        <f t="shared" si="1467"/>
        <v>0</v>
      </c>
      <c r="O5657" s="13"/>
      <c r="P5657" s="13"/>
    </row>
    <row r="5658" spans="1:16">
      <c r="A5658">
        <v>5657</v>
      </c>
      <c r="B5658" s="13">
        <v>8</v>
      </c>
      <c r="C5658" s="13">
        <v>24</v>
      </c>
      <c r="D5658" s="13">
        <v>16</v>
      </c>
      <c r="E5658" s="14">
        <f t="shared" si="1480"/>
        <v>236</v>
      </c>
      <c r="F5658" s="24">
        <f>'1 Solar Profile'!E5660*S$10</f>
        <v>1.2082139999999999</v>
      </c>
      <c r="G5658" s="24">
        <f>'2 Load Profile'!E5659</f>
        <v>1.3417421932218085</v>
      </c>
      <c r="H5658" s="24">
        <f t="shared" si="1472"/>
        <v>0.13352819322180864</v>
      </c>
      <c r="I5658" s="13">
        <f t="shared" si="1473"/>
        <v>0</v>
      </c>
      <c r="J5658" s="24">
        <f t="shared" si="1474"/>
        <v>1.2082139999999999</v>
      </c>
      <c r="K5658" s="24">
        <f t="shared" si="1475"/>
        <v>0.13352819322180864</v>
      </c>
      <c r="L5658" s="13"/>
      <c r="M5658" s="24"/>
      <c r="N5658" s="24">
        <f t="shared" si="1467"/>
        <v>0</v>
      </c>
      <c r="O5658" s="13"/>
      <c r="P5658" s="13"/>
    </row>
    <row r="5659" spans="1:16">
      <c r="A5659">
        <v>5658</v>
      </c>
      <c r="B5659" s="13">
        <v>8</v>
      </c>
      <c r="C5659" s="13">
        <v>24</v>
      </c>
      <c r="D5659" s="13">
        <v>17</v>
      </c>
      <c r="E5659" s="14">
        <f t="shared" si="1480"/>
        <v>236</v>
      </c>
      <c r="F5659" s="24">
        <f>'1 Solar Profile'!E5661*S$10</f>
        <v>0.12232709999999999</v>
      </c>
      <c r="G5659" s="24">
        <f>'2 Load Profile'!E5660</f>
        <v>1.4542195442356169</v>
      </c>
      <c r="H5659" s="24">
        <f t="shared" si="1472"/>
        <v>1.331892444235617</v>
      </c>
      <c r="I5659" s="13">
        <f t="shared" si="1473"/>
        <v>0</v>
      </c>
      <c r="J5659" s="24">
        <f t="shared" si="1474"/>
        <v>0.12232709999999999</v>
      </c>
      <c r="K5659" s="24">
        <f t="shared" si="1475"/>
        <v>1.331892444235617</v>
      </c>
      <c r="L5659" s="13"/>
      <c r="M5659" s="24"/>
      <c r="N5659" s="24">
        <f t="shared" si="1467"/>
        <v>0</v>
      </c>
      <c r="O5659" s="13"/>
      <c r="P5659" s="13"/>
    </row>
    <row r="5660" spans="1:16">
      <c r="A5660">
        <v>5659</v>
      </c>
      <c r="B5660" s="13">
        <v>8</v>
      </c>
      <c r="C5660" s="13">
        <v>24</v>
      </c>
      <c r="D5660" s="13">
        <v>18</v>
      </c>
      <c r="E5660" s="14">
        <f t="shared" si="1480"/>
        <v>236</v>
      </c>
      <c r="F5660" s="24">
        <f>'1 Solar Profile'!E5662*S$10</f>
        <v>0</v>
      </c>
      <c r="G5660" s="24">
        <f>'2 Load Profile'!E5661</f>
        <v>1.520055334135243</v>
      </c>
      <c r="H5660" s="24">
        <f t="shared" si="1472"/>
        <v>1.520055334135243</v>
      </c>
      <c r="I5660" s="13">
        <f t="shared" si="1473"/>
        <v>0</v>
      </c>
      <c r="J5660" s="24">
        <f t="shared" si="1474"/>
        <v>0</v>
      </c>
      <c r="K5660" s="24">
        <f t="shared" si="1475"/>
        <v>1.520055334135243</v>
      </c>
      <c r="L5660" s="13"/>
      <c r="M5660" s="24"/>
      <c r="N5660" s="24">
        <f t="shared" si="1467"/>
        <v>0</v>
      </c>
      <c r="O5660" s="13"/>
      <c r="P5660" s="13"/>
    </row>
    <row r="5661" spans="1:16">
      <c r="A5661">
        <v>5660</v>
      </c>
      <c r="B5661" s="13">
        <v>8</v>
      </c>
      <c r="C5661" s="13">
        <v>24</v>
      </c>
      <c r="D5661" s="13">
        <v>19</v>
      </c>
      <c r="E5661" s="14">
        <f t="shared" si="1480"/>
        <v>236</v>
      </c>
      <c r="F5661" s="24">
        <f>'1 Solar Profile'!E5663*S$10</f>
        <v>0</v>
      </c>
      <c r="G5661" s="24">
        <f>'2 Load Profile'!E5662</f>
        <v>1.6962115822430073</v>
      </c>
      <c r="H5661" s="24">
        <f t="shared" si="1472"/>
        <v>1.6962115822430073</v>
      </c>
      <c r="I5661" s="13">
        <f t="shared" si="1473"/>
        <v>0</v>
      </c>
      <c r="J5661" s="24">
        <f t="shared" si="1474"/>
        <v>0</v>
      </c>
      <c r="K5661" s="24">
        <f t="shared" si="1475"/>
        <v>1.6962115822430073</v>
      </c>
      <c r="L5661" s="13"/>
      <c r="M5661" s="24"/>
      <c r="N5661" s="24">
        <f t="shared" si="1467"/>
        <v>0</v>
      </c>
      <c r="O5661" s="13"/>
      <c r="P5661" s="13"/>
    </row>
    <row r="5662" spans="1:16">
      <c r="A5662">
        <v>5661</v>
      </c>
      <c r="B5662" s="13">
        <v>8</v>
      </c>
      <c r="C5662" s="13">
        <v>24</v>
      </c>
      <c r="D5662" s="13">
        <v>20</v>
      </c>
      <c r="E5662" s="14">
        <f t="shared" si="1480"/>
        <v>236</v>
      </c>
      <c r="F5662" s="24">
        <f>'1 Solar Profile'!E5664*S$10</f>
        <v>0</v>
      </c>
      <c r="G5662" s="24">
        <f>'2 Load Profile'!E5663</f>
        <v>1.7830540872140879</v>
      </c>
      <c r="H5662" s="24">
        <f t="shared" si="1472"/>
        <v>1.7830540872140879</v>
      </c>
      <c r="I5662" s="13">
        <f t="shared" si="1473"/>
        <v>0</v>
      </c>
      <c r="J5662" s="24">
        <f t="shared" si="1474"/>
        <v>0</v>
      </c>
      <c r="K5662" s="24">
        <f t="shared" si="1475"/>
        <v>1.7830540872140879</v>
      </c>
      <c r="L5662" s="13"/>
      <c r="M5662" s="24"/>
      <c r="N5662" s="24">
        <f t="shared" si="1467"/>
        <v>0</v>
      </c>
      <c r="O5662" s="24"/>
      <c r="P5662" s="24"/>
    </row>
    <row r="5663" spans="1:16">
      <c r="A5663">
        <v>5662</v>
      </c>
      <c r="B5663" s="13">
        <v>8</v>
      </c>
      <c r="C5663" s="13">
        <v>24</v>
      </c>
      <c r="D5663" s="13">
        <v>21</v>
      </c>
      <c r="E5663" s="14">
        <f t="shared" si="1480"/>
        <v>236</v>
      </c>
      <c r="F5663" s="24">
        <f>'1 Solar Profile'!E5665*S$10</f>
        <v>0</v>
      </c>
      <c r="G5663" s="24">
        <f>'2 Load Profile'!E5664</f>
        <v>1.405456349773136</v>
      </c>
      <c r="H5663" s="24">
        <f t="shared" si="1472"/>
        <v>1.405456349773136</v>
      </c>
      <c r="I5663" s="13">
        <f t="shared" si="1473"/>
        <v>0</v>
      </c>
      <c r="J5663" s="24">
        <f t="shared" si="1474"/>
        <v>0</v>
      </c>
      <c r="K5663" s="24">
        <f t="shared" si="1475"/>
        <v>1.405456349773136</v>
      </c>
      <c r="L5663" s="13"/>
      <c r="M5663" s="24"/>
      <c r="N5663" s="24">
        <f t="shared" si="1467"/>
        <v>0</v>
      </c>
      <c r="O5663" s="13"/>
      <c r="P5663" s="13"/>
    </row>
    <row r="5664" spans="1:16">
      <c r="A5664">
        <v>5663</v>
      </c>
      <c r="B5664" s="13">
        <v>8</v>
      </c>
      <c r="C5664" s="13">
        <v>24</v>
      </c>
      <c r="D5664" s="13">
        <v>22</v>
      </c>
      <c r="E5664" s="14">
        <f t="shared" si="1480"/>
        <v>236</v>
      </c>
      <c r="F5664" s="24">
        <f>'1 Solar Profile'!E5666*S$10</f>
        <v>0</v>
      </c>
      <c r="G5664" s="24">
        <f>'2 Load Profile'!E5665</f>
        <v>1.0388601999521514</v>
      </c>
      <c r="H5664" s="24">
        <f t="shared" si="1472"/>
        <v>1.0388601999521514</v>
      </c>
      <c r="I5664" s="13">
        <f t="shared" si="1473"/>
        <v>0</v>
      </c>
      <c r="J5664" s="24">
        <f t="shared" si="1474"/>
        <v>0</v>
      </c>
      <c r="K5664" s="24">
        <f t="shared" si="1475"/>
        <v>1.0388601999521514</v>
      </c>
      <c r="L5664" s="13"/>
      <c r="M5664" s="24"/>
      <c r="N5664" s="24">
        <f t="shared" si="1467"/>
        <v>0</v>
      </c>
      <c r="O5664" s="13"/>
      <c r="P5664" s="13"/>
    </row>
    <row r="5665" spans="1:16">
      <c r="A5665">
        <v>5664</v>
      </c>
      <c r="B5665" s="13">
        <v>8</v>
      </c>
      <c r="C5665" s="13">
        <v>24</v>
      </c>
      <c r="D5665" s="13">
        <v>23</v>
      </c>
      <c r="E5665" s="14">
        <f t="shared" si="1480"/>
        <v>236</v>
      </c>
      <c r="F5665" s="24">
        <f>'1 Solar Profile'!E5667*S$10</f>
        <v>0</v>
      </c>
      <c r="G5665" s="24">
        <f>'2 Load Profile'!E5666</f>
        <v>0.64829392306558642</v>
      </c>
      <c r="H5665" s="24">
        <f t="shared" si="1472"/>
        <v>0.64829392306558642</v>
      </c>
      <c r="I5665" s="13">
        <f t="shared" si="1473"/>
        <v>0</v>
      </c>
      <c r="J5665" s="24">
        <f t="shared" si="1474"/>
        <v>0</v>
      </c>
      <c r="K5665" s="24">
        <f t="shared" si="1475"/>
        <v>0.64829392306558642</v>
      </c>
      <c r="L5665" s="13">
        <f t="shared" ref="L5665" si="1481">SUM(I5642:I5665)</f>
        <v>-12.308180969348424</v>
      </c>
      <c r="M5665" s="24">
        <f t="shared" ref="M5665" si="1482">SUMIF(H5642:H5665,"&gt;0",H5642:H5665)</f>
        <v>12.276174560669475</v>
      </c>
      <c r="N5665" s="24">
        <f t="shared" si="1467"/>
        <v>-3.2006408678949327E-2</v>
      </c>
      <c r="O5665" s="13">
        <f t="shared" ref="O5665" si="1483">IF(M5665&gt;(L5665*-1),(M5665+L5665)*S$12,0)</f>
        <v>0</v>
      </c>
      <c r="P5665" s="13">
        <f t="shared" ref="P5665" si="1484">IF(M5665&lt;(L5665*-1),(M5665+L5665)*S$14,0)</f>
        <v>-8.4656950955820979E-4</v>
      </c>
    </row>
    <row r="5666" spans="1:16">
      <c r="A5666">
        <v>5665</v>
      </c>
      <c r="B5666" s="13">
        <v>8</v>
      </c>
      <c r="C5666" s="13">
        <v>25</v>
      </c>
      <c r="D5666" s="13">
        <v>0</v>
      </c>
      <c r="E5666" s="14">
        <f t="shared" si="1480"/>
        <v>237</v>
      </c>
      <c r="F5666" s="24">
        <f>'1 Solar Profile'!E5668*S$10</f>
        <v>0</v>
      </c>
      <c r="G5666" s="24">
        <f>'2 Load Profile'!E5667</f>
        <v>0.46649619670333298</v>
      </c>
      <c r="H5666" s="24">
        <f t="shared" si="1472"/>
        <v>0.46649619670333298</v>
      </c>
      <c r="I5666" s="13">
        <f t="shared" si="1473"/>
        <v>0</v>
      </c>
      <c r="J5666" s="24">
        <f t="shared" si="1474"/>
        <v>0</v>
      </c>
      <c r="K5666" s="24">
        <f t="shared" si="1475"/>
        <v>0.46649619670333298</v>
      </c>
      <c r="L5666" s="13"/>
      <c r="M5666" s="24"/>
      <c r="N5666" s="24">
        <f t="shared" si="1467"/>
        <v>0</v>
      </c>
      <c r="O5666" s="13"/>
      <c r="P5666" s="13"/>
    </row>
    <row r="5667" spans="1:16">
      <c r="A5667">
        <v>5666</v>
      </c>
      <c r="B5667" s="13">
        <v>8</v>
      </c>
      <c r="C5667" s="13">
        <v>25</v>
      </c>
      <c r="D5667" s="13">
        <v>1</v>
      </c>
      <c r="E5667" s="14">
        <f t="shared" si="1480"/>
        <v>237</v>
      </c>
      <c r="F5667" s="24">
        <f>'1 Solar Profile'!E5669*S$10</f>
        <v>0</v>
      </c>
      <c r="G5667" s="24">
        <f>'2 Load Profile'!E5668</f>
        <v>0.41871424158059856</v>
      </c>
      <c r="H5667" s="24">
        <f t="shared" si="1472"/>
        <v>0.41871424158059856</v>
      </c>
      <c r="I5667" s="13">
        <f t="shared" si="1473"/>
        <v>0</v>
      </c>
      <c r="J5667" s="24">
        <f t="shared" si="1474"/>
        <v>0</v>
      </c>
      <c r="K5667" s="24">
        <f t="shared" si="1475"/>
        <v>0.41871424158059856</v>
      </c>
      <c r="L5667" s="13"/>
      <c r="M5667" s="24"/>
      <c r="N5667" s="24">
        <f t="shared" si="1467"/>
        <v>0</v>
      </c>
      <c r="O5667" s="13"/>
      <c r="P5667" s="13"/>
    </row>
    <row r="5668" spans="1:16">
      <c r="A5668">
        <v>5667</v>
      </c>
      <c r="B5668" s="13">
        <v>8</v>
      </c>
      <c r="C5668" s="13">
        <v>25</v>
      </c>
      <c r="D5668" s="13">
        <v>2</v>
      </c>
      <c r="E5668" s="14">
        <f t="shared" si="1480"/>
        <v>237</v>
      </c>
      <c r="F5668" s="24">
        <f>'1 Solar Profile'!E5670*S$10</f>
        <v>0</v>
      </c>
      <c r="G5668" s="24">
        <f>'2 Load Profile'!E5669</f>
        <v>0.4080967875693548</v>
      </c>
      <c r="H5668" s="24">
        <f t="shared" si="1472"/>
        <v>0.4080967875693548</v>
      </c>
      <c r="I5668" s="13">
        <f t="shared" si="1473"/>
        <v>0</v>
      </c>
      <c r="J5668" s="24">
        <f t="shared" si="1474"/>
        <v>0</v>
      </c>
      <c r="K5668" s="24">
        <f t="shared" si="1475"/>
        <v>0.4080967875693548</v>
      </c>
      <c r="L5668" s="13"/>
      <c r="M5668" s="24"/>
      <c r="N5668" s="24">
        <f t="shared" si="1467"/>
        <v>0</v>
      </c>
      <c r="O5668" s="13"/>
      <c r="P5668" s="13"/>
    </row>
    <row r="5669" spans="1:16">
      <c r="A5669">
        <v>5668</v>
      </c>
      <c r="B5669" s="13">
        <v>8</v>
      </c>
      <c r="C5669" s="13">
        <v>25</v>
      </c>
      <c r="D5669" s="13">
        <v>3</v>
      </c>
      <c r="E5669" s="14">
        <f t="shared" si="1480"/>
        <v>237</v>
      </c>
      <c r="F5669" s="24">
        <f>'1 Solar Profile'!E5671*S$10</f>
        <v>0</v>
      </c>
      <c r="G5669" s="24">
        <f>'2 Load Profile'!E5670</f>
        <v>0.40683192025014259</v>
      </c>
      <c r="H5669" s="24">
        <f t="shared" si="1472"/>
        <v>0.40683192025014259</v>
      </c>
      <c r="I5669" s="13">
        <f t="shared" si="1473"/>
        <v>0</v>
      </c>
      <c r="J5669" s="24">
        <f t="shared" si="1474"/>
        <v>0</v>
      </c>
      <c r="K5669" s="24">
        <f t="shared" si="1475"/>
        <v>0.40683192025014259</v>
      </c>
      <c r="L5669" s="13"/>
      <c r="M5669" s="24"/>
      <c r="N5669" s="24">
        <f t="shared" si="1467"/>
        <v>0</v>
      </c>
      <c r="O5669" s="13"/>
      <c r="P5669" s="13"/>
    </row>
    <row r="5670" spans="1:16">
      <c r="A5670">
        <v>5669</v>
      </c>
      <c r="B5670" s="13">
        <v>8</v>
      </c>
      <c r="C5670" s="13">
        <v>25</v>
      </c>
      <c r="D5670" s="13">
        <v>4</v>
      </c>
      <c r="E5670" s="14">
        <f t="shared" si="1480"/>
        <v>237</v>
      </c>
      <c r="F5670" s="24">
        <f>'1 Solar Profile'!E5672*S$10</f>
        <v>0</v>
      </c>
      <c r="G5670" s="24">
        <f>'2 Load Profile'!E5671</f>
        <v>0.45112759422760157</v>
      </c>
      <c r="H5670" s="24">
        <f t="shared" si="1472"/>
        <v>0.45112759422760157</v>
      </c>
      <c r="I5670" s="13">
        <f t="shared" si="1473"/>
        <v>0</v>
      </c>
      <c r="J5670" s="24">
        <f t="shared" si="1474"/>
        <v>0</v>
      </c>
      <c r="K5670" s="24">
        <f t="shared" si="1475"/>
        <v>0.45112759422760157</v>
      </c>
      <c r="L5670" s="13"/>
      <c r="M5670" s="24"/>
      <c r="N5670" s="24">
        <f t="shared" si="1467"/>
        <v>0</v>
      </c>
      <c r="O5670" s="13"/>
      <c r="P5670" s="13"/>
    </row>
    <row r="5671" spans="1:16">
      <c r="A5671">
        <v>5670</v>
      </c>
      <c r="B5671" s="13">
        <v>8</v>
      </c>
      <c r="C5671" s="13">
        <v>25</v>
      </c>
      <c r="D5671" s="13">
        <v>5</v>
      </c>
      <c r="E5671" s="14">
        <f t="shared" si="1480"/>
        <v>237</v>
      </c>
      <c r="F5671" s="24">
        <f>'1 Solar Profile'!E5673*S$10</f>
        <v>5.8161599999999994E-2</v>
      </c>
      <c r="G5671" s="24">
        <f>'2 Load Profile'!E5672</f>
        <v>0.58752329060832054</v>
      </c>
      <c r="H5671" s="24">
        <f t="shared" si="1472"/>
        <v>0.5293616906083205</v>
      </c>
      <c r="I5671" s="13">
        <f t="shared" si="1473"/>
        <v>0</v>
      </c>
      <c r="J5671" s="24">
        <f t="shared" si="1474"/>
        <v>5.8161599999999994E-2</v>
      </c>
      <c r="K5671" s="24">
        <f t="shared" si="1475"/>
        <v>0.5293616906083205</v>
      </c>
      <c r="L5671" s="13"/>
      <c r="M5671" s="24"/>
      <c r="N5671" s="24">
        <f t="shared" si="1467"/>
        <v>0</v>
      </c>
      <c r="O5671" s="13"/>
      <c r="P5671" s="13"/>
    </row>
    <row r="5672" spans="1:16">
      <c r="A5672">
        <v>5671</v>
      </c>
      <c r="B5672" s="13">
        <v>8</v>
      </c>
      <c r="C5672" s="13">
        <v>25</v>
      </c>
      <c r="D5672" s="13">
        <v>6</v>
      </c>
      <c r="E5672" s="14">
        <f t="shared" si="1480"/>
        <v>237</v>
      </c>
      <c r="F5672" s="24">
        <f>'1 Solar Profile'!E5674*S$10</f>
        <v>0.72376289999999999</v>
      </c>
      <c r="G5672" s="24">
        <f>'2 Load Profile'!E5673</f>
        <v>0.78205234088948405</v>
      </c>
      <c r="H5672" s="24">
        <f t="shared" si="1472"/>
        <v>5.8289440889484068E-2</v>
      </c>
      <c r="I5672" s="13">
        <f t="shared" si="1473"/>
        <v>0</v>
      </c>
      <c r="J5672" s="24">
        <f t="shared" si="1474"/>
        <v>0.72376289999999999</v>
      </c>
      <c r="K5672" s="24">
        <f t="shared" si="1475"/>
        <v>5.8289440889484068E-2</v>
      </c>
      <c r="L5672" s="13"/>
      <c r="M5672" s="24"/>
      <c r="N5672" s="24">
        <f t="shared" si="1467"/>
        <v>0</v>
      </c>
      <c r="O5672" s="13"/>
      <c r="P5672" s="13"/>
    </row>
    <row r="5673" spans="1:16">
      <c r="A5673">
        <v>5672</v>
      </c>
      <c r="B5673" s="13">
        <v>8</v>
      </c>
      <c r="C5673" s="13">
        <v>25</v>
      </c>
      <c r="D5673" s="13">
        <v>7</v>
      </c>
      <c r="E5673" s="14">
        <f t="shared" si="1480"/>
        <v>237</v>
      </c>
      <c r="F5673" s="24">
        <f>'1 Solar Profile'!E5675*S$10</f>
        <v>1.8219962250000001</v>
      </c>
      <c r="G5673" s="24">
        <f>'2 Load Profile'!E5674</f>
        <v>0.72421936238358797</v>
      </c>
      <c r="H5673" s="24">
        <f t="shared" si="1472"/>
        <v>-1.0977768626164122</v>
      </c>
      <c r="I5673" s="13">
        <f t="shared" si="1473"/>
        <v>-1.0977768626164122</v>
      </c>
      <c r="J5673" s="24">
        <f t="shared" si="1474"/>
        <v>0.72421936238358797</v>
      </c>
      <c r="K5673" s="24">
        <f t="shared" si="1475"/>
        <v>0</v>
      </c>
      <c r="L5673" s="13"/>
      <c r="M5673" s="24"/>
      <c r="N5673" s="24">
        <f t="shared" ref="N5673:N5736" si="1485">M5673+L5673</f>
        <v>0</v>
      </c>
      <c r="O5673" s="13"/>
      <c r="P5673" s="13"/>
    </row>
    <row r="5674" spans="1:16">
      <c r="A5674">
        <v>5673</v>
      </c>
      <c r="B5674" s="13">
        <v>8</v>
      </c>
      <c r="C5674" s="13">
        <v>25</v>
      </c>
      <c r="D5674" s="13">
        <v>8</v>
      </c>
      <c r="E5674" s="14">
        <f t="shared" si="1480"/>
        <v>237</v>
      </c>
      <c r="F5674" s="24">
        <f>'1 Solar Profile'!E5676*S$10</f>
        <v>2.9132507249999997</v>
      </c>
      <c r="G5674" s="24">
        <f>'2 Load Profile'!E5675</f>
        <v>0.65235985667591989</v>
      </c>
      <c r="H5674" s="24">
        <f t="shared" si="1472"/>
        <v>-2.26089086832408</v>
      </c>
      <c r="I5674" s="13">
        <f t="shared" si="1473"/>
        <v>-2.26089086832408</v>
      </c>
      <c r="J5674" s="24">
        <f t="shared" si="1474"/>
        <v>0.65235985667591967</v>
      </c>
      <c r="K5674" s="24">
        <f t="shared" si="1475"/>
        <v>0</v>
      </c>
      <c r="L5674" s="13"/>
      <c r="M5674" s="24"/>
      <c r="N5674" s="24">
        <f t="shared" si="1485"/>
        <v>0</v>
      </c>
      <c r="O5674" s="13"/>
      <c r="P5674" s="13"/>
    </row>
    <row r="5675" spans="1:16">
      <c r="A5675">
        <v>5674</v>
      </c>
      <c r="B5675" s="13">
        <v>8</v>
      </c>
      <c r="C5675" s="13">
        <v>25</v>
      </c>
      <c r="D5675" s="13">
        <v>9</v>
      </c>
      <c r="E5675" s="14">
        <f t="shared" si="1480"/>
        <v>237</v>
      </c>
      <c r="F5675" s="24">
        <f>'1 Solar Profile'!E5677*S$10</f>
        <v>3.7570491000000001</v>
      </c>
      <c r="G5675" s="24">
        <f>'2 Load Profile'!E5676</f>
        <v>0.65592710847583036</v>
      </c>
      <c r="H5675" s="24">
        <f t="shared" si="1472"/>
        <v>-3.1011219915241699</v>
      </c>
      <c r="I5675" s="13">
        <f t="shared" si="1473"/>
        <v>-3.1011219915241699</v>
      </c>
      <c r="J5675" s="24">
        <f t="shared" si="1474"/>
        <v>0.65592710847583025</v>
      </c>
      <c r="K5675" s="24">
        <f t="shared" si="1475"/>
        <v>0</v>
      </c>
      <c r="L5675" s="13"/>
      <c r="M5675" s="24"/>
      <c r="N5675" s="24">
        <f t="shared" si="1485"/>
        <v>0</v>
      </c>
      <c r="O5675" s="13"/>
      <c r="P5675" s="13"/>
    </row>
    <row r="5676" spans="1:16">
      <c r="A5676">
        <v>5675</v>
      </c>
      <c r="B5676" s="13">
        <v>8</v>
      </c>
      <c r="C5676" s="13">
        <v>25</v>
      </c>
      <c r="D5676" s="13">
        <v>10</v>
      </c>
      <c r="E5676" s="14">
        <f t="shared" si="1480"/>
        <v>237</v>
      </c>
      <c r="F5676" s="24">
        <f>'1 Solar Profile'!E5678*S$10</f>
        <v>4.2867357750000004</v>
      </c>
      <c r="G5676" s="24">
        <f>'2 Load Profile'!E5677</f>
        <v>0.6691475585650245</v>
      </c>
      <c r="H5676" s="24">
        <f t="shared" si="1472"/>
        <v>-3.6175882164349757</v>
      </c>
      <c r="I5676" s="13">
        <f t="shared" si="1473"/>
        <v>-3.6175882164349757</v>
      </c>
      <c r="J5676" s="24">
        <f t="shared" si="1474"/>
        <v>0.66914755856502461</v>
      </c>
      <c r="K5676" s="24">
        <f t="shared" si="1475"/>
        <v>0</v>
      </c>
      <c r="L5676" s="13"/>
      <c r="M5676" s="24"/>
      <c r="N5676" s="24">
        <f t="shared" si="1485"/>
        <v>0</v>
      </c>
      <c r="O5676" s="13"/>
      <c r="P5676" s="13"/>
    </row>
    <row r="5677" spans="1:16">
      <c r="A5677">
        <v>5676</v>
      </c>
      <c r="B5677" s="13">
        <v>8</v>
      </c>
      <c r="C5677" s="13">
        <v>25</v>
      </c>
      <c r="D5677" s="13">
        <v>11</v>
      </c>
      <c r="E5677" s="14">
        <f t="shared" si="1480"/>
        <v>237</v>
      </c>
      <c r="F5677" s="24">
        <f>'1 Solar Profile'!E5679*S$10</f>
        <v>4.2297097500000005</v>
      </c>
      <c r="G5677" s="24">
        <f>'2 Load Profile'!E5678</f>
        <v>0.65518005079069908</v>
      </c>
      <c r="H5677" s="24">
        <f t="shared" si="1472"/>
        <v>-3.5745296992093012</v>
      </c>
      <c r="I5677" s="13">
        <f t="shared" si="1473"/>
        <v>-3.5745296992093012</v>
      </c>
      <c r="J5677" s="24">
        <f t="shared" si="1474"/>
        <v>0.6551800507906993</v>
      </c>
      <c r="K5677" s="24">
        <f t="shared" si="1475"/>
        <v>0</v>
      </c>
      <c r="L5677" s="13"/>
      <c r="M5677" s="24"/>
      <c r="N5677" s="24">
        <f t="shared" si="1485"/>
        <v>0</v>
      </c>
      <c r="O5677" s="13"/>
      <c r="P5677" s="13"/>
    </row>
    <row r="5678" spans="1:16">
      <c r="A5678">
        <v>5677</v>
      </c>
      <c r="B5678" s="13">
        <v>8</v>
      </c>
      <c r="C5678" s="13">
        <v>25</v>
      </c>
      <c r="D5678" s="13">
        <v>12</v>
      </c>
      <c r="E5678" s="14">
        <f t="shared" si="1480"/>
        <v>237</v>
      </c>
      <c r="F5678" s="24">
        <f>'1 Solar Profile'!E5680*S$10</f>
        <v>4.4786731499999997</v>
      </c>
      <c r="G5678" s="24">
        <f>'2 Load Profile'!E5679</f>
        <v>0.63524838705286013</v>
      </c>
      <c r="H5678" s="24">
        <f t="shared" si="1472"/>
        <v>-3.8434247629471394</v>
      </c>
      <c r="I5678" s="13">
        <f t="shared" si="1473"/>
        <v>-3.8434247629471394</v>
      </c>
      <c r="J5678" s="24">
        <f t="shared" si="1474"/>
        <v>0.63524838705286024</v>
      </c>
      <c r="K5678" s="24">
        <f t="shared" si="1475"/>
        <v>0</v>
      </c>
      <c r="L5678" s="13"/>
      <c r="M5678" s="24"/>
      <c r="N5678" s="24">
        <f t="shared" si="1485"/>
        <v>0</v>
      </c>
      <c r="O5678" s="13"/>
      <c r="P5678" s="13"/>
    </row>
    <row r="5679" spans="1:16">
      <c r="A5679">
        <v>5678</v>
      </c>
      <c r="B5679" s="13">
        <v>8</v>
      </c>
      <c r="C5679" s="13">
        <v>25</v>
      </c>
      <c r="D5679" s="13">
        <v>13</v>
      </c>
      <c r="E5679" s="14">
        <f t="shared" si="1480"/>
        <v>237</v>
      </c>
      <c r="F5679" s="24">
        <f>'1 Solar Profile'!E5681*S$10</f>
        <v>4.0731374249999996</v>
      </c>
      <c r="G5679" s="24">
        <f>'2 Load Profile'!E5680</f>
        <v>0.62698985544275154</v>
      </c>
      <c r="H5679" s="24">
        <f t="shared" si="1472"/>
        <v>-3.4461475695572483</v>
      </c>
      <c r="I5679" s="13">
        <f t="shared" si="1473"/>
        <v>-3.4461475695572483</v>
      </c>
      <c r="J5679" s="24">
        <f t="shared" si="1474"/>
        <v>0.62698985544275132</v>
      </c>
      <c r="K5679" s="24">
        <f t="shared" si="1475"/>
        <v>0</v>
      </c>
      <c r="L5679" s="13"/>
      <c r="M5679" s="24"/>
      <c r="N5679" s="24">
        <f t="shared" si="1485"/>
        <v>0</v>
      </c>
      <c r="O5679" s="13"/>
      <c r="P5679" s="13"/>
    </row>
    <row r="5680" spans="1:16">
      <c r="A5680">
        <v>5679</v>
      </c>
      <c r="B5680" s="13">
        <v>8</v>
      </c>
      <c r="C5680" s="13">
        <v>25</v>
      </c>
      <c r="D5680" s="13">
        <v>14</v>
      </c>
      <c r="E5680" s="14">
        <f t="shared" si="1480"/>
        <v>237</v>
      </c>
      <c r="F5680" s="24">
        <f>'1 Solar Profile'!E5682*S$10</f>
        <v>3.4686980999999997</v>
      </c>
      <c r="G5680" s="24">
        <f>'2 Load Profile'!E5681</f>
        <v>0.6485134160368603</v>
      </c>
      <c r="H5680" s="24">
        <f t="shared" si="1472"/>
        <v>-2.8201846839631393</v>
      </c>
      <c r="I5680" s="13">
        <f t="shared" si="1473"/>
        <v>-2.8201846839631393</v>
      </c>
      <c r="J5680" s="24">
        <f t="shared" si="1474"/>
        <v>0.64851341603686041</v>
      </c>
      <c r="K5680" s="24">
        <f t="shared" si="1475"/>
        <v>0</v>
      </c>
      <c r="L5680" s="13"/>
      <c r="M5680" s="24"/>
      <c r="N5680" s="24">
        <f t="shared" si="1485"/>
        <v>0</v>
      </c>
      <c r="O5680" s="13"/>
      <c r="P5680" s="13"/>
    </row>
    <row r="5681" spans="1:16">
      <c r="A5681">
        <v>5680</v>
      </c>
      <c r="B5681" s="13">
        <v>8</v>
      </c>
      <c r="C5681" s="13">
        <v>25</v>
      </c>
      <c r="D5681" s="13">
        <v>15</v>
      </c>
      <c r="E5681" s="14">
        <f t="shared" si="1480"/>
        <v>237</v>
      </c>
      <c r="F5681" s="24">
        <f>'1 Solar Profile'!E5683*S$10</f>
        <v>2.5990949250000002</v>
      </c>
      <c r="G5681" s="24">
        <f>'2 Load Profile'!E5682</f>
        <v>0.78925233973096842</v>
      </c>
      <c r="H5681" s="24">
        <f t="shared" si="1472"/>
        <v>-1.8098425852690316</v>
      </c>
      <c r="I5681" s="13">
        <f t="shared" si="1473"/>
        <v>-1.8098425852690316</v>
      </c>
      <c r="J5681" s="24">
        <f t="shared" si="1474"/>
        <v>0.78925233973096853</v>
      </c>
      <c r="K5681" s="24">
        <f t="shared" si="1475"/>
        <v>0</v>
      </c>
      <c r="L5681" s="13"/>
      <c r="M5681" s="24"/>
      <c r="N5681" s="24">
        <f t="shared" si="1485"/>
        <v>0</v>
      </c>
      <c r="O5681" s="13"/>
      <c r="P5681" s="13"/>
    </row>
    <row r="5682" spans="1:16">
      <c r="A5682">
        <v>5681</v>
      </c>
      <c r="B5682" s="13">
        <v>8</v>
      </c>
      <c r="C5682" s="13">
        <v>25</v>
      </c>
      <c r="D5682" s="13">
        <v>16</v>
      </c>
      <c r="E5682" s="14">
        <f t="shared" si="1480"/>
        <v>237</v>
      </c>
      <c r="F5682" s="24">
        <f>'1 Solar Profile'!E5684*S$10</f>
        <v>1.4958058499999998</v>
      </c>
      <c r="G5682" s="24">
        <f>'2 Load Profile'!E5683</f>
        <v>1.1017622557624056</v>
      </c>
      <c r="H5682" s="24">
        <f t="shared" si="1472"/>
        <v>-0.39404359423759416</v>
      </c>
      <c r="I5682" s="13">
        <f t="shared" si="1473"/>
        <v>-0.39404359423759416</v>
      </c>
      <c r="J5682" s="24">
        <f t="shared" si="1474"/>
        <v>1.1017622557624056</v>
      </c>
      <c r="K5682" s="24">
        <f t="shared" si="1475"/>
        <v>0</v>
      </c>
      <c r="L5682" s="13"/>
      <c r="M5682" s="24"/>
      <c r="N5682" s="24">
        <f t="shared" si="1485"/>
        <v>0</v>
      </c>
      <c r="O5682" s="13"/>
      <c r="P5682" s="13"/>
    </row>
    <row r="5683" spans="1:16">
      <c r="A5683">
        <v>5682</v>
      </c>
      <c r="B5683" s="13">
        <v>8</v>
      </c>
      <c r="C5683" s="13">
        <v>25</v>
      </c>
      <c r="D5683" s="13">
        <v>17</v>
      </c>
      <c r="E5683" s="14">
        <f t="shared" si="1480"/>
        <v>237</v>
      </c>
      <c r="F5683" s="24">
        <f>'1 Solar Profile'!E5685*S$10</f>
        <v>0.44913172499999998</v>
      </c>
      <c r="G5683" s="24">
        <f>'2 Load Profile'!E5684</f>
        <v>1.2540080028226384</v>
      </c>
      <c r="H5683" s="24">
        <f t="shared" si="1472"/>
        <v>0.80487627782263838</v>
      </c>
      <c r="I5683" s="13">
        <f t="shared" si="1473"/>
        <v>0</v>
      </c>
      <c r="J5683" s="24">
        <f t="shared" si="1474"/>
        <v>0.44913172499999998</v>
      </c>
      <c r="K5683" s="24">
        <f t="shared" si="1475"/>
        <v>0.80487627782263838</v>
      </c>
      <c r="L5683" s="13"/>
      <c r="M5683" s="24"/>
      <c r="N5683" s="24">
        <f t="shared" si="1485"/>
        <v>0</v>
      </c>
      <c r="O5683" s="13"/>
      <c r="P5683" s="13"/>
    </row>
    <row r="5684" spans="1:16">
      <c r="A5684">
        <v>5683</v>
      </c>
      <c r="B5684" s="13">
        <v>8</v>
      </c>
      <c r="C5684" s="13">
        <v>25</v>
      </c>
      <c r="D5684" s="13">
        <v>18</v>
      </c>
      <c r="E5684" s="14">
        <f t="shared" si="1480"/>
        <v>237</v>
      </c>
      <c r="F5684" s="24">
        <f>'1 Solar Profile'!E5686*S$10</f>
        <v>0</v>
      </c>
      <c r="G5684" s="24">
        <f>'2 Load Profile'!E5685</f>
        <v>1.3229357293170119</v>
      </c>
      <c r="H5684" s="24">
        <f t="shared" si="1472"/>
        <v>1.3229357293170119</v>
      </c>
      <c r="I5684" s="13">
        <f t="shared" si="1473"/>
        <v>0</v>
      </c>
      <c r="J5684" s="24">
        <f t="shared" si="1474"/>
        <v>0</v>
      </c>
      <c r="K5684" s="24">
        <f t="shared" si="1475"/>
        <v>1.3229357293170119</v>
      </c>
      <c r="L5684" s="13"/>
      <c r="M5684" s="24"/>
      <c r="N5684" s="24">
        <f t="shared" si="1485"/>
        <v>0</v>
      </c>
      <c r="O5684" s="13"/>
      <c r="P5684" s="13"/>
    </row>
    <row r="5685" spans="1:16">
      <c r="A5685">
        <v>5684</v>
      </c>
      <c r="B5685" s="13">
        <v>8</v>
      </c>
      <c r="C5685" s="13">
        <v>25</v>
      </c>
      <c r="D5685" s="13">
        <v>19</v>
      </c>
      <c r="E5685" s="14">
        <f t="shared" si="1480"/>
        <v>237</v>
      </c>
      <c r="F5685" s="24">
        <f>'1 Solar Profile'!E5687*S$10</f>
        <v>0</v>
      </c>
      <c r="G5685" s="24">
        <f>'2 Load Profile'!E5686</f>
        <v>1.5326575976318324</v>
      </c>
      <c r="H5685" s="24">
        <f t="shared" si="1472"/>
        <v>1.5326575976318324</v>
      </c>
      <c r="I5685" s="13">
        <f t="shared" si="1473"/>
        <v>0</v>
      </c>
      <c r="J5685" s="24">
        <f t="shared" si="1474"/>
        <v>0</v>
      </c>
      <c r="K5685" s="24">
        <f t="shared" si="1475"/>
        <v>1.5326575976318324</v>
      </c>
      <c r="L5685" s="13"/>
      <c r="M5685" s="24"/>
      <c r="N5685" s="24">
        <f t="shared" si="1485"/>
        <v>0</v>
      </c>
      <c r="O5685" s="13"/>
      <c r="P5685" s="13"/>
    </row>
    <row r="5686" spans="1:16">
      <c r="A5686">
        <v>5685</v>
      </c>
      <c r="B5686" s="13">
        <v>8</v>
      </c>
      <c r="C5686" s="13">
        <v>25</v>
      </c>
      <c r="D5686" s="13">
        <v>20</v>
      </c>
      <c r="E5686" s="14">
        <f t="shared" si="1480"/>
        <v>237</v>
      </c>
      <c r="F5686" s="24">
        <f>'1 Solar Profile'!E5688*S$10</f>
        <v>0</v>
      </c>
      <c r="G5686" s="24">
        <f>'2 Load Profile'!E5687</f>
        <v>1.6371182536797326</v>
      </c>
      <c r="H5686" s="24">
        <f t="shared" si="1472"/>
        <v>1.6371182536797326</v>
      </c>
      <c r="I5686" s="13">
        <f t="shared" si="1473"/>
        <v>0</v>
      </c>
      <c r="J5686" s="24">
        <f t="shared" si="1474"/>
        <v>0</v>
      </c>
      <c r="K5686" s="24">
        <f t="shared" si="1475"/>
        <v>1.6371182536797326</v>
      </c>
      <c r="L5686" s="13"/>
      <c r="M5686" s="24"/>
      <c r="N5686" s="24">
        <f t="shared" si="1485"/>
        <v>0</v>
      </c>
      <c r="O5686" s="24"/>
      <c r="P5686" s="24"/>
    </row>
    <row r="5687" spans="1:16">
      <c r="A5687">
        <v>5686</v>
      </c>
      <c r="B5687" s="13">
        <v>8</v>
      </c>
      <c r="C5687" s="13">
        <v>25</v>
      </c>
      <c r="D5687" s="13">
        <v>21</v>
      </c>
      <c r="E5687" s="14">
        <f t="shared" si="1480"/>
        <v>237</v>
      </c>
      <c r="F5687" s="24">
        <f>'1 Solar Profile'!E5689*S$10</f>
        <v>0</v>
      </c>
      <c r="G5687" s="24">
        <f>'2 Load Profile'!E5688</f>
        <v>1.2950507988514974</v>
      </c>
      <c r="H5687" s="24">
        <f t="shared" si="1472"/>
        <v>1.2950507988514974</v>
      </c>
      <c r="I5687" s="13">
        <f t="shared" si="1473"/>
        <v>0</v>
      </c>
      <c r="J5687" s="24">
        <f t="shared" si="1474"/>
        <v>0</v>
      </c>
      <c r="K5687" s="24">
        <f t="shared" si="1475"/>
        <v>1.2950507988514974</v>
      </c>
      <c r="L5687" s="13"/>
      <c r="M5687" s="24"/>
      <c r="N5687" s="24">
        <f t="shared" si="1485"/>
        <v>0</v>
      </c>
      <c r="O5687" s="13"/>
      <c r="P5687" s="13"/>
    </row>
    <row r="5688" spans="1:16">
      <c r="A5688">
        <v>5687</v>
      </c>
      <c r="B5688" s="13">
        <v>8</v>
      </c>
      <c r="C5688" s="13">
        <v>25</v>
      </c>
      <c r="D5688" s="13">
        <v>22</v>
      </c>
      <c r="E5688" s="14">
        <f t="shared" si="1480"/>
        <v>237</v>
      </c>
      <c r="F5688" s="24">
        <f>'1 Solar Profile'!E5690*S$10</f>
        <v>0</v>
      </c>
      <c r="G5688" s="24">
        <f>'2 Load Profile'!E5689</f>
        <v>0.93957145761630212</v>
      </c>
      <c r="H5688" s="24">
        <f t="shared" si="1472"/>
        <v>0.93957145761630212</v>
      </c>
      <c r="I5688" s="13">
        <f t="shared" si="1473"/>
        <v>0</v>
      </c>
      <c r="J5688" s="24">
        <f t="shared" si="1474"/>
        <v>0</v>
      </c>
      <c r="K5688" s="24">
        <f t="shared" si="1475"/>
        <v>0.93957145761630212</v>
      </c>
      <c r="L5688" s="13"/>
      <c r="M5688" s="24"/>
      <c r="N5688" s="24">
        <f t="shared" si="1485"/>
        <v>0</v>
      </c>
      <c r="O5688" s="13"/>
      <c r="P5688" s="13"/>
    </row>
    <row r="5689" spans="1:16">
      <c r="A5689">
        <v>5688</v>
      </c>
      <c r="B5689" s="13">
        <v>8</v>
      </c>
      <c r="C5689" s="13">
        <v>25</v>
      </c>
      <c r="D5689" s="13">
        <v>23</v>
      </c>
      <c r="E5689" s="14">
        <f t="shared" si="1480"/>
        <v>237</v>
      </c>
      <c r="F5689" s="24">
        <f>'1 Solar Profile'!E5691*S$10</f>
        <v>0</v>
      </c>
      <c r="G5689" s="24">
        <f>'2 Load Profile'!E5690</f>
        <v>0.5746569331878113</v>
      </c>
      <c r="H5689" s="24">
        <f t="shared" si="1472"/>
        <v>0.5746569331878113</v>
      </c>
      <c r="I5689" s="13">
        <f t="shared" si="1473"/>
        <v>0</v>
      </c>
      <c r="J5689" s="24">
        <f t="shared" si="1474"/>
        <v>0</v>
      </c>
      <c r="K5689" s="24">
        <f t="shared" si="1475"/>
        <v>0.5746569331878113</v>
      </c>
      <c r="L5689" s="13">
        <f t="shared" ref="L5689" si="1486">SUM(I5666:I5689)</f>
        <v>-25.965550834083089</v>
      </c>
      <c r="M5689" s="24">
        <f t="shared" ref="M5689" si="1487">SUMIF(H5666:H5689,"&gt;0",H5666:H5689)</f>
        <v>10.84578491993566</v>
      </c>
      <c r="N5689" s="24">
        <f t="shared" si="1485"/>
        <v>-15.119765914147429</v>
      </c>
      <c r="O5689" s="13">
        <f t="shared" ref="O5689" si="1488">IF(M5689&gt;(L5689*-1),(M5689+L5689)*S$12,0)</f>
        <v>0</v>
      </c>
      <c r="P5689" s="13">
        <f t="shared" ref="P5689" si="1489">IF(M5689&lt;(L5689*-1),(M5689+L5689)*S$14,0)</f>
        <v>-0.3999178084291995</v>
      </c>
    </row>
    <row r="5690" spans="1:16">
      <c r="A5690">
        <v>5689</v>
      </c>
      <c r="B5690" s="13">
        <v>8</v>
      </c>
      <c r="C5690" s="13">
        <v>26</v>
      </c>
      <c r="D5690" s="13">
        <v>0</v>
      </c>
      <c r="E5690" s="14">
        <f t="shared" si="1480"/>
        <v>238</v>
      </c>
      <c r="F5690" s="24">
        <f>'1 Solar Profile'!E5692*S$10</f>
        <v>0</v>
      </c>
      <c r="G5690" s="24">
        <f>'2 Load Profile'!E5691</f>
        <v>0.47012381437801137</v>
      </c>
      <c r="H5690" s="24">
        <f t="shared" si="1472"/>
        <v>0.47012381437801137</v>
      </c>
      <c r="I5690" s="13">
        <f t="shared" si="1473"/>
        <v>0</v>
      </c>
      <c r="J5690" s="24">
        <f t="shared" si="1474"/>
        <v>0</v>
      </c>
      <c r="K5690" s="24">
        <f t="shared" si="1475"/>
        <v>0.47012381437801137</v>
      </c>
      <c r="L5690" s="13"/>
      <c r="M5690" s="24"/>
      <c r="N5690" s="24">
        <f t="shared" si="1485"/>
        <v>0</v>
      </c>
      <c r="O5690" s="13"/>
      <c r="P5690" s="13"/>
    </row>
    <row r="5691" spans="1:16">
      <c r="A5691">
        <v>5690</v>
      </c>
      <c r="B5691" s="13">
        <v>8</v>
      </c>
      <c r="C5691" s="13">
        <v>26</v>
      </c>
      <c r="D5691" s="13">
        <v>1</v>
      </c>
      <c r="E5691" s="14">
        <f t="shared" si="1480"/>
        <v>238</v>
      </c>
      <c r="F5691" s="24">
        <f>'1 Solar Profile'!E5693*S$10</f>
        <v>0</v>
      </c>
      <c r="G5691" s="24">
        <f>'2 Load Profile'!E5692</f>
        <v>0.42111416950644642</v>
      </c>
      <c r="H5691" s="24">
        <f t="shared" si="1472"/>
        <v>0.42111416950644642</v>
      </c>
      <c r="I5691" s="13">
        <f t="shared" si="1473"/>
        <v>0</v>
      </c>
      <c r="J5691" s="24">
        <f t="shared" si="1474"/>
        <v>0</v>
      </c>
      <c r="K5691" s="24">
        <f t="shared" si="1475"/>
        <v>0.42111416950644642</v>
      </c>
      <c r="L5691" s="13"/>
      <c r="M5691" s="24"/>
      <c r="N5691" s="24">
        <f t="shared" si="1485"/>
        <v>0</v>
      </c>
      <c r="O5691" s="13"/>
      <c r="P5691" s="13"/>
    </row>
    <row r="5692" spans="1:16">
      <c r="A5692">
        <v>5691</v>
      </c>
      <c r="B5692" s="13">
        <v>8</v>
      </c>
      <c r="C5692" s="13">
        <v>26</v>
      </c>
      <c r="D5692" s="13">
        <v>2</v>
      </c>
      <c r="E5692" s="14">
        <f t="shared" si="1480"/>
        <v>238</v>
      </c>
      <c r="F5692" s="24">
        <f>'1 Solar Profile'!E5694*S$10</f>
        <v>0</v>
      </c>
      <c r="G5692" s="24">
        <f>'2 Load Profile'!E5693</f>
        <v>0.40935169853100001</v>
      </c>
      <c r="H5692" s="24">
        <f t="shared" si="1472"/>
        <v>0.40935169853100001</v>
      </c>
      <c r="I5692" s="13">
        <f t="shared" si="1473"/>
        <v>0</v>
      </c>
      <c r="J5692" s="24">
        <f t="shared" si="1474"/>
        <v>0</v>
      </c>
      <c r="K5692" s="24">
        <f t="shared" si="1475"/>
        <v>0.40935169853100001</v>
      </c>
      <c r="L5692" s="13"/>
      <c r="M5692" s="24"/>
      <c r="N5692" s="24">
        <f t="shared" si="1485"/>
        <v>0</v>
      </c>
      <c r="O5692" s="13"/>
      <c r="P5692" s="13"/>
    </row>
    <row r="5693" spans="1:16">
      <c r="A5693">
        <v>5692</v>
      </c>
      <c r="B5693" s="13">
        <v>8</v>
      </c>
      <c r="C5693" s="13">
        <v>26</v>
      </c>
      <c r="D5693" s="13">
        <v>3</v>
      </c>
      <c r="E5693" s="14">
        <f t="shared" si="1480"/>
        <v>238</v>
      </c>
      <c r="F5693" s="24">
        <f>'1 Solar Profile'!E5695*S$10</f>
        <v>0</v>
      </c>
      <c r="G5693" s="24">
        <f>'2 Load Profile'!E5694</f>
        <v>0.40928691649283216</v>
      </c>
      <c r="H5693" s="24">
        <f t="shared" si="1472"/>
        <v>0.40928691649283216</v>
      </c>
      <c r="I5693" s="13">
        <f t="shared" si="1473"/>
        <v>0</v>
      </c>
      <c r="J5693" s="24">
        <f t="shared" si="1474"/>
        <v>0</v>
      </c>
      <c r="K5693" s="24">
        <f t="shared" si="1475"/>
        <v>0.40928691649283216</v>
      </c>
      <c r="L5693" s="13"/>
      <c r="M5693" s="24"/>
      <c r="N5693" s="24">
        <f t="shared" si="1485"/>
        <v>0</v>
      </c>
      <c r="O5693" s="13"/>
      <c r="P5693" s="13"/>
    </row>
    <row r="5694" spans="1:16">
      <c r="A5694">
        <v>5693</v>
      </c>
      <c r="B5694" s="13">
        <v>8</v>
      </c>
      <c r="C5694" s="13">
        <v>26</v>
      </c>
      <c r="D5694" s="13">
        <v>4</v>
      </c>
      <c r="E5694" s="14">
        <f t="shared" si="1480"/>
        <v>238</v>
      </c>
      <c r="F5694" s="24">
        <f>'1 Solar Profile'!E5696*S$10</f>
        <v>0</v>
      </c>
      <c r="G5694" s="24">
        <f>'2 Load Profile'!E5695</f>
        <v>0.45489276918841537</v>
      </c>
      <c r="H5694" s="24">
        <f t="shared" si="1472"/>
        <v>0.45489276918841537</v>
      </c>
      <c r="I5694" s="13">
        <f t="shared" si="1473"/>
        <v>0</v>
      </c>
      <c r="J5694" s="24">
        <f t="shared" si="1474"/>
        <v>0</v>
      </c>
      <c r="K5694" s="24">
        <f t="shared" si="1475"/>
        <v>0.45489276918841537</v>
      </c>
      <c r="L5694" s="13"/>
      <c r="M5694" s="24"/>
      <c r="N5694" s="24">
        <f t="shared" si="1485"/>
        <v>0</v>
      </c>
      <c r="O5694" s="13"/>
      <c r="P5694" s="13"/>
    </row>
    <row r="5695" spans="1:16">
      <c r="A5695">
        <v>5694</v>
      </c>
      <c r="B5695" s="13">
        <v>8</v>
      </c>
      <c r="C5695" s="13">
        <v>26</v>
      </c>
      <c r="D5695" s="13">
        <v>5</v>
      </c>
      <c r="E5695" s="14">
        <f t="shared" si="1480"/>
        <v>238</v>
      </c>
      <c r="F5695" s="24">
        <f>'1 Solar Profile'!E5697*S$10</f>
        <v>4.7487824999999997E-2</v>
      </c>
      <c r="G5695" s="24">
        <f>'2 Load Profile'!E5696</f>
        <v>0.59728895079526323</v>
      </c>
      <c r="H5695" s="24">
        <f t="shared" si="1472"/>
        <v>0.54980112579526319</v>
      </c>
      <c r="I5695" s="13">
        <f t="shared" si="1473"/>
        <v>0</v>
      </c>
      <c r="J5695" s="24">
        <f t="shared" si="1474"/>
        <v>4.7487824999999997E-2</v>
      </c>
      <c r="K5695" s="24">
        <f t="shared" si="1475"/>
        <v>0.54980112579526319</v>
      </c>
      <c r="L5695" s="13"/>
      <c r="M5695" s="24"/>
      <c r="N5695" s="24">
        <f t="shared" si="1485"/>
        <v>0</v>
      </c>
      <c r="O5695" s="13"/>
      <c r="P5695" s="13"/>
    </row>
    <row r="5696" spans="1:16">
      <c r="A5696">
        <v>5695</v>
      </c>
      <c r="B5696" s="13">
        <v>8</v>
      </c>
      <c r="C5696" s="13">
        <v>26</v>
      </c>
      <c r="D5696" s="13">
        <v>6</v>
      </c>
      <c r="E5696" s="14">
        <f t="shared" si="1480"/>
        <v>238</v>
      </c>
      <c r="F5696" s="24">
        <f>'1 Solar Profile'!E5698*S$10</f>
        <v>0.7477422749999999</v>
      </c>
      <c r="G5696" s="24">
        <f>'2 Load Profile'!E5697</f>
        <v>0.80150125501097591</v>
      </c>
      <c r="H5696" s="24">
        <f t="shared" ref="H5696:H5759" si="1490">G5696-F5696</f>
        <v>5.375898001097601E-2</v>
      </c>
      <c r="I5696" s="13">
        <f t="shared" ref="I5696:I5759" si="1491">IF(H5696&lt;0,H5696,0)</f>
        <v>0</v>
      </c>
      <c r="J5696" s="24">
        <f t="shared" ref="J5696:J5759" si="1492">F5696+I5696</f>
        <v>0.7477422749999999</v>
      </c>
      <c r="K5696" s="24">
        <f t="shared" ref="K5696:K5759" si="1493">IF(H5696&gt;0,H5696,0)</f>
        <v>5.375898001097601E-2</v>
      </c>
      <c r="L5696" s="13"/>
      <c r="M5696" s="24"/>
      <c r="N5696" s="24">
        <f t="shared" si="1485"/>
        <v>0</v>
      </c>
      <c r="O5696" s="13"/>
      <c r="P5696" s="13"/>
    </row>
    <row r="5697" spans="1:17">
      <c r="A5697">
        <v>5696</v>
      </c>
      <c r="B5697" s="13">
        <v>8</v>
      </c>
      <c r="C5697" s="13">
        <v>26</v>
      </c>
      <c r="D5697" s="13">
        <v>7</v>
      </c>
      <c r="E5697" s="14">
        <f t="shared" si="1480"/>
        <v>238</v>
      </c>
      <c r="F5697" s="24">
        <f>'1 Solar Profile'!E5699*S$10</f>
        <v>1.8985585499999997</v>
      </c>
      <c r="G5697" s="24">
        <f>'2 Load Profile'!E5698</f>
        <v>0.75403172897331783</v>
      </c>
      <c r="H5697" s="24">
        <f t="shared" si="1490"/>
        <v>-1.1445268210266819</v>
      </c>
      <c r="I5697" s="13">
        <f t="shared" si="1491"/>
        <v>-1.1445268210266819</v>
      </c>
      <c r="J5697" s="24">
        <f t="shared" si="1492"/>
        <v>0.75403172897331783</v>
      </c>
      <c r="K5697" s="24">
        <f t="shared" si="1493"/>
        <v>0</v>
      </c>
      <c r="L5697" s="13"/>
      <c r="M5697" s="24"/>
      <c r="N5697" s="24">
        <f t="shared" si="1485"/>
        <v>0</v>
      </c>
      <c r="O5697" s="13"/>
      <c r="P5697" s="13"/>
    </row>
    <row r="5698" spans="1:17">
      <c r="A5698">
        <v>5697</v>
      </c>
      <c r="B5698" s="13">
        <v>8</v>
      </c>
      <c r="C5698" s="13">
        <v>26</v>
      </c>
      <c r="D5698" s="13">
        <v>8</v>
      </c>
      <c r="E5698" s="14">
        <f t="shared" si="1480"/>
        <v>238</v>
      </c>
      <c r="F5698" s="24">
        <f>'1 Solar Profile'!E5700*S$10</f>
        <v>2.9283817499999998</v>
      </c>
      <c r="G5698" s="24">
        <f>'2 Load Profile'!E5699</f>
        <v>0.69374685151311033</v>
      </c>
      <c r="H5698" s="24">
        <f t="shared" si="1490"/>
        <v>-2.2346348984868896</v>
      </c>
      <c r="I5698" s="13">
        <f t="shared" si="1491"/>
        <v>-2.2346348984868896</v>
      </c>
      <c r="J5698" s="24">
        <f t="shared" si="1492"/>
        <v>0.69374685151311022</v>
      </c>
      <c r="K5698" s="24">
        <f t="shared" si="1493"/>
        <v>0</v>
      </c>
      <c r="L5698" s="13"/>
      <c r="M5698" s="24"/>
      <c r="N5698" s="24">
        <f t="shared" si="1485"/>
        <v>0</v>
      </c>
      <c r="O5698" s="13"/>
      <c r="P5698" s="13"/>
    </row>
    <row r="5699" spans="1:17">
      <c r="A5699">
        <v>5698</v>
      </c>
      <c r="B5699" s="13">
        <v>8</v>
      </c>
      <c r="C5699" s="13">
        <v>26</v>
      </c>
      <c r="D5699" s="13">
        <v>9</v>
      </c>
      <c r="E5699" s="14">
        <f t="shared" si="1480"/>
        <v>238</v>
      </c>
      <c r="F5699" s="24">
        <f>'1 Solar Profile'!E5701*S$10</f>
        <v>3.6893445749999998</v>
      </c>
      <c r="G5699" s="24">
        <f>'2 Load Profile'!E5700</f>
        <v>0.70272302667860054</v>
      </c>
      <c r="H5699" s="24">
        <f t="shared" si="1490"/>
        <v>-2.9866215483213994</v>
      </c>
      <c r="I5699" s="13">
        <f t="shared" si="1491"/>
        <v>-2.9866215483213994</v>
      </c>
      <c r="J5699" s="24">
        <f t="shared" si="1492"/>
        <v>0.70272302667860043</v>
      </c>
      <c r="K5699" s="24">
        <f t="shared" si="1493"/>
        <v>0</v>
      </c>
      <c r="L5699" s="13"/>
      <c r="M5699" s="24"/>
      <c r="N5699" s="24">
        <f t="shared" si="1485"/>
        <v>0</v>
      </c>
      <c r="O5699" s="13"/>
      <c r="P5699" s="13"/>
    </row>
    <row r="5700" spans="1:17">
      <c r="A5700">
        <v>5699</v>
      </c>
      <c r="B5700" s="13">
        <v>8</v>
      </c>
      <c r="C5700" s="13">
        <v>26</v>
      </c>
      <c r="D5700" s="13">
        <v>10</v>
      </c>
      <c r="E5700" s="14">
        <f t="shared" si="1480"/>
        <v>238</v>
      </c>
      <c r="F5700" s="24">
        <f>'1 Solar Profile'!E5702*S$10</f>
        <v>4.1664955499999996</v>
      </c>
      <c r="G5700" s="24">
        <f>'2 Load Profile'!E5701</f>
        <v>0.71738875332288532</v>
      </c>
      <c r="H5700" s="24">
        <f t="shared" si="1490"/>
        <v>-3.4491067966771141</v>
      </c>
      <c r="I5700" s="13">
        <f t="shared" si="1491"/>
        <v>-3.4491067966771141</v>
      </c>
      <c r="J5700" s="24">
        <f t="shared" si="1492"/>
        <v>0.71738875332288554</v>
      </c>
      <c r="K5700" s="24">
        <f t="shared" si="1493"/>
        <v>0</v>
      </c>
      <c r="L5700" s="13"/>
      <c r="M5700" s="24"/>
      <c r="N5700" s="24">
        <f t="shared" si="1485"/>
        <v>0</v>
      </c>
      <c r="O5700" s="13"/>
      <c r="P5700" s="13"/>
    </row>
    <row r="5701" spans="1:17">
      <c r="A5701">
        <v>5700</v>
      </c>
      <c r="B5701" s="13">
        <v>8</v>
      </c>
      <c r="C5701" s="13">
        <v>26</v>
      </c>
      <c r="D5701" s="13">
        <v>11</v>
      </c>
      <c r="E5701" s="14">
        <f t="shared" si="1480"/>
        <v>238</v>
      </c>
      <c r="F5701" s="24">
        <f>'1 Solar Profile'!E5703*S$10</f>
        <v>3.9400451999999997</v>
      </c>
      <c r="G5701" s="24">
        <f>'2 Load Profile'!E5702</f>
        <v>0.69912157144041287</v>
      </c>
      <c r="H5701" s="24">
        <f t="shared" si="1490"/>
        <v>-3.240923628559587</v>
      </c>
      <c r="I5701" s="13">
        <f t="shared" si="1491"/>
        <v>-3.240923628559587</v>
      </c>
      <c r="J5701" s="24">
        <f t="shared" si="1492"/>
        <v>0.69912157144041265</v>
      </c>
      <c r="K5701" s="24">
        <f t="shared" si="1493"/>
        <v>0</v>
      </c>
      <c r="L5701" s="13"/>
      <c r="M5701" s="24"/>
      <c r="N5701" s="24">
        <f t="shared" si="1485"/>
        <v>0</v>
      </c>
      <c r="O5701" s="13"/>
      <c r="P5701" s="13"/>
    </row>
    <row r="5702" spans="1:17">
      <c r="A5702">
        <v>5701</v>
      </c>
      <c r="B5702" s="13">
        <v>8</v>
      </c>
      <c r="C5702" s="13">
        <v>26</v>
      </c>
      <c r="D5702" s="13">
        <v>12</v>
      </c>
      <c r="E5702" s="14">
        <f t="shared" si="1480"/>
        <v>238</v>
      </c>
      <c r="F5702" s="24">
        <f>'1 Solar Profile'!E5704*S$10</f>
        <v>3.9443449499999996</v>
      </c>
      <c r="G5702" s="24">
        <f>'2 Load Profile'!E5703</f>
        <v>0.72261857346053515</v>
      </c>
      <c r="H5702" s="24">
        <f t="shared" si="1490"/>
        <v>-3.2217263765394644</v>
      </c>
      <c r="I5702" s="13">
        <f t="shared" si="1491"/>
        <v>-3.2217263765394644</v>
      </c>
      <c r="J5702" s="24">
        <f t="shared" si="1492"/>
        <v>0.72261857346053526</v>
      </c>
      <c r="K5702" s="24">
        <f t="shared" si="1493"/>
        <v>0</v>
      </c>
      <c r="L5702" s="13"/>
      <c r="M5702" s="24"/>
      <c r="N5702" s="24">
        <f t="shared" si="1485"/>
        <v>0</v>
      </c>
      <c r="O5702" s="13"/>
      <c r="P5702" s="13"/>
    </row>
    <row r="5703" spans="1:17">
      <c r="A5703">
        <v>5702</v>
      </c>
      <c r="B5703" s="13">
        <v>8</v>
      </c>
      <c r="C5703" s="13">
        <v>26</v>
      </c>
      <c r="D5703" s="13">
        <v>13</v>
      </c>
      <c r="E5703" s="14">
        <f t="shared" si="1480"/>
        <v>238</v>
      </c>
      <c r="F5703" s="24">
        <f>'1 Solar Profile'!E5705*S$10</f>
        <v>3.9786137999999993</v>
      </c>
      <c r="G5703" s="24">
        <f>'2 Load Profile'!E5704</f>
        <v>0.81542158014628896</v>
      </c>
      <c r="H5703" s="24">
        <f t="shared" si="1490"/>
        <v>-3.1631922198537104</v>
      </c>
      <c r="I5703" s="13">
        <f t="shared" si="1491"/>
        <v>-3.1631922198537104</v>
      </c>
      <c r="J5703" s="24">
        <f t="shared" si="1492"/>
        <v>0.81542158014628896</v>
      </c>
      <c r="K5703" s="24">
        <f t="shared" si="1493"/>
        <v>0</v>
      </c>
      <c r="L5703" s="13"/>
      <c r="M5703" s="24"/>
      <c r="N5703" s="24">
        <f t="shared" si="1485"/>
        <v>0</v>
      </c>
      <c r="O5703" s="13"/>
      <c r="P5703" s="13"/>
    </row>
    <row r="5704" spans="1:17">
      <c r="A5704">
        <v>5703</v>
      </c>
      <c r="B5704" s="13">
        <v>8</v>
      </c>
      <c r="C5704" s="13">
        <v>26</v>
      </c>
      <c r="D5704" s="13">
        <v>14</v>
      </c>
      <c r="E5704" s="14">
        <f t="shared" si="1480"/>
        <v>238</v>
      </c>
      <c r="F5704" s="24">
        <f>'1 Solar Profile'!E5706*S$10</f>
        <v>3.4009699500000004</v>
      </c>
      <c r="G5704" s="24">
        <f>'2 Load Profile'!E5705</f>
        <v>0.94226403425913285</v>
      </c>
      <c r="H5704" s="24">
        <f t="shared" si="1490"/>
        <v>-2.4587059157408673</v>
      </c>
      <c r="I5704" s="13">
        <f t="shared" si="1491"/>
        <v>-2.4587059157408673</v>
      </c>
      <c r="J5704" s="24">
        <f t="shared" si="1492"/>
        <v>0.94226403425913308</v>
      </c>
      <c r="K5704" s="24">
        <f t="shared" si="1493"/>
        <v>0</v>
      </c>
      <c r="L5704" s="13"/>
      <c r="M5704" s="24"/>
      <c r="N5704" s="24">
        <f t="shared" si="1485"/>
        <v>0</v>
      </c>
      <c r="O5704" s="13"/>
      <c r="P5704" s="13"/>
    </row>
    <row r="5705" spans="1:17">
      <c r="A5705">
        <v>5704</v>
      </c>
      <c r="B5705" s="13">
        <v>8</v>
      </c>
      <c r="C5705" s="13">
        <v>26</v>
      </c>
      <c r="D5705" s="13">
        <v>15</v>
      </c>
      <c r="E5705" s="14">
        <f t="shared" si="1480"/>
        <v>238</v>
      </c>
      <c r="F5705" s="24">
        <f>'1 Solar Profile'!E5707*S$10</f>
        <v>2.5637944500000001</v>
      </c>
      <c r="G5705" s="24">
        <f>'2 Load Profile'!E5706</f>
        <v>1.1286500974109979</v>
      </c>
      <c r="H5705" s="24">
        <f t="shared" si="1490"/>
        <v>-1.4351443525890022</v>
      </c>
      <c r="I5705" s="13">
        <f t="shared" si="1491"/>
        <v>-1.4351443525890022</v>
      </c>
      <c r="J5705" s="24">
        <f t="shared" si="1492"/>
        <v>1.1286500974109979</v>
      </c>
      <c r="K5705" s="24">
        <f t="shared" si="1493"/>
        <v>0</v>
      </c>
      <c r="L5705" s="13"/>
      <c r="M5705" s="24"/>
      <c r="N5705" s="24">
        <f t="shared" si="1485"/>
        <v>0</v>
      </c>
      <c r="O5705" s="13"/>
      <c r="P5705" s="13"/>
    </row>
    <row r="5706" spans="1:17">
      <c r="A5706">
        <v>5705</v>
      </c>
      <c r="B5706" s="13">
        <v>8</v>
      </c>
      <c r="C5706" s="13">
        <v>26</v>
      </c>
      <c r="D5706" s="13">
        <v>16</v>
      </c>
      <c r="E5706" s="14">
        <f t="shared" si="1480"/>
        <v>238</v>
      </c>
      <c r="F5706" s="24">
        <f>'1 Solar Profile'!E5708*S$10</f>
        <v>1.495149075</v>
      </c>
      <c r="G5706" s="24">
        <f>'2 Load Profile'!E5707</f>
        <v>1.3733138958937181</v>
      </c>
      <c r="H5706" s="24">
        <f t="shared" si="1490"/>
        <v>-0.12183517910628194</v>
      </c>
      <c r="I5706" s="13">
        <f t="shared" si="1491"/>
        <v>-0.12183517910628194</v>
      </c>
      <c r="J5706" s="24">
        <f t="shared" si="1492"/>
        <v>1.3733138958937181</v>
      </c>
      <c r="K5706" s="24">
        <f t="shared" si="1493"/>
        <v>0</v>
      </c>
      <c r="L5706" s="13"/>
      <c r="M5706" s="24"/>
      <c r="N5706" s="24">
        <f t="shared" si="1485"/>
        <v>0</v>
      </c>
      <c r="O5706" s="13"/>
      <c r="P5706" s="13"/>
    </row>
    <row r="5707" spans="1:17">
      <c r="A5707">
        <v>5706</v>
      </c>
      <c r="B5707" s="13">
        <v>8</v>
      </c>
      <c r="C5707" s="13">
        <v>26</v>
      </c>
      <c r="D5707" s="13">
        <v>17</v>
      </c>
      <c r="E5707" s="14">
        <f t="shared" si="1480"/>
        <v>238</v>
      </c>
      <c r="F5707" s="24">
        <f>'1 Solar Profile'!E5709*S$10</f>
        <v>0.3639636</v>
      </c>
      <c r="G5707" s="24">
        <f>'2 Load Profile'!E5708</f>
        <v>1.4887677015186775</v>
      </c>
      <c r="H5707" s="24">
        <f t="shared" si="1490"/>
        <v>1.1248041015186776</v>
      </c>
      <c r="I5707" s="13">
        <f t="shared" si="1491"/>
        <v>0</v>
      </c>
      <c r="J5707" s="24">
        <f t="shared" si="1492"/>
        <v>0.3639636</v>
      </c>
      <c r="K5707" s="24">
        <f t="shared" si="1493"/>
        <v>1.1248041015186776</v>
      </c>
      <c r="L5707" s="13"/>
      <c r="M5707" s="24"/>
      <c r="N5707" s="24">
        <f t="shared" si="1485"/>
        <v>0</v>
      </c>
      <c r="O5707" s="13"/>
      <c r="P5707" s="13"/>
    </row>
    <row r="5708" spans="1:17">
      <c r="A5708">
        <v>5707</v>
      </c>
      <c r="B5708" s="13">
        <v>8</v>
      </c>
      <c r="C5708" s="13">
        <v>26</v>
      </c>
      <c r="D5708" s="13">
        <v>18</v>
      </c>
      <c r="E5708" s="14">
        <f t="shared" si="1480"/>
        <v>238</v>
      </c>
      <c r="F5708" s="24">
        <f>'1 Solar Profile'!E5710*S$10</f>
        <v>0</v>
      </c>
      <c r="G5708" s="24">
        <f>'2 Load Profile'!E5709</f>
        <v>1.5198186930314586</v>
      </c>
      <c r="H5708" s="24">
        <f t="shared" si="1490"/>
        <v>1.5198186930314586</v>
      </c>
      <c r="I5708" s="13">
        <f t="shared" si="1491"/>
        <v>0</v>
      </c>
      <c r="J5708" s="24">
        <f t="shared" si="1492"/>
        <v>0</v>
      </c>
      <c r="K5708" s="24">
        <f t="shared" si="1493"/>
        <v>1.5198186930314586</v>
      </c>
      <c r="L5708" s="13"/>
      <c r="M5708" s="24"/>
      <c r="N5708" s="24">
        <f t="shared" si="1485"/>
        <v>0</v>
      </c>
      <c r="O5708" s="13"/>
      <c r="P5708" s="13"/>
    </row>
    <row r="5709" spans="1:17">
      <c r="A5709">
        <v>5708</v>
      </c>
      <c r="B5709" s="13">
        <v>8</v>
      </c>
      <c r="C5709" s="13">
        <v>26</v>
      </c>
      <c r="D5709" s="13">
        <v>19</v>
      </c>
      <c r="E5709" s="14">
        <f t="shared" si="1480"/>
        <v>238</v>
      </c>
      <c r="F5709" s="24">
        <f>'1 Solar Profile'!E5711*S$10</f>
        <v>0</v>
      </c>
      <c r="G5709" s="24">
        <f>'2 Load Profile'!E5710</f>
        <v>1.6440824450199722</v>
      </c>
      <c r="H5709" s="24">
        <f t="shared" si="1490"/>
        <v>1.6440824450199722</v>
      </c>
      <c r="I5709" s="13">
        <f t="shared" si="1491"/>
        <v>0</v>
      </c>
      <c r="J5709" s="24">
        <f t="shared" si="1492"/>
        <v>0</v>
      </c>
      <c r="K5709" s="24">
        <f t="shared" si="1493"/>
        <v>1.6440824450199722</v>
      </c>
      <c r="L5709" s="13"/>
      <c r="M5709" s="24"/>
      <c r="N5709" s="24">
        <f t="shared" si="1485"/>
        <v>0</v>
      </c>
      <c r="O5709" s="13"/>
      <c r="P5709" s="13"/>
    </row>
    <row r="5710" spans="1:17">
      <c r="A5710">
        <v>5709</v>
      </c>
      <c r="B5710" s="13">
        <v>8</v>
      </c>
      <c r="C5710" s="13">
        <v>26</v>
      </c>
      <c r="D5710" s="13">
        <v>20</v>
      </c>
      <c r="E5710" s="14">
        <f t="shared" si="1480"/>
        <v>238</v>
      </c>
      <c r="F5710" s="24">
        <f>'1 Solar Profile'!E5712*S$10</f>
        <v>0</v>
      </c>
      <c r="G5710" s="24">
        <f>'2 Load Profile'!E5711</f>
        <v>1.6858596844066656</v>
      </c>
      <c r="H5710" s="24">
        <f t="shared" si="1490"/>
        <v>1.6858596844066656</v>
      </c>
      <c r="I5710" s="13">
        <f t="shared" si="1491"/>
        <v>0</v>
      </c>
      <c r="J5710" s="24">
        <f t="shared" si="1492"/>
        <v>0</v>
      </c>
      <c r="K5710" s="24">
        <f t="shared" si="1493"/>
        <v>1.6858596844066656</v>
      </c>
      <c r="L5710" s="13"/>
      <c r="M5710" s="24"/>
      <c r="N5710" s="24">
        <f t="shared" si="1485"/>
        <v>0</v>
      </c>
      <c r="O5710" s="24"/>
      <c r="P5710" s="24"/>
      <c r="Q5710" s="41"/>
    </row>
    <row r="5711" spans="1:17">
      <c r="A5711">
        <v>5710</v>
      </c>
      <c r="B5711" s="13">
        <v>8</v>
      </c>
      <c r="C5711" s="13">
        <v>26</v>
      </c>
      <c r="D5711" s="13">
        <v>21</v>
      </c>
      <c r="E5711" s="14">
        <f t="shared" si="1480"/>
        <v>238</v>
      </c>
      <c r="F5711" s="24">
        <f>'1 Solar Profile'!E5713*S$10</f>
        <v>0</v>
      </c>
      <c r="G5711" s="24">
        <f>'2 Load Profile'!E5712</f>
        <v>1.2543898176009232</v>
      </c>
      <c r="H5711" s="24">
        <f t="shared" si="1490"/>
        <v>1.2543898176009232</v>
      </c>
      <c r="I5711" s="13">
        <f t="shared" si="1491"/>
        <v>0</v>
      </c>
      <c r="J5711" s="24">
        <f t="shared" si="1492"/>
        <v>0</v>
      </c>
      <c r="K5711" s="24">
        <f t="shared" si="1493"/>
        <v>1.2543898176009232</v>
      </c>
      <c r="L5711" s="13"/>
      <c r="M5711" s="24"/>
      <c r="N5711" s="24">
        <f t="shared" si="1485"/>
        <v>0</v>
      </c>
      <c r="O5711" s="13"/>
      <c r="P5711" s="13"/>
    </row>
    <row r="5712" spans="1:17">
      <c r="A5712">
        <v>5711</v>
      </c>
      <c r="B5712" s="13">
        <v>8</v>
      </c>
      <c r="C5712" s="13">
        <v>26</v>
      </c>
      <c r="D5712" s="13">
        <v>22</v>
      </c>
      <c r="E5712" s="14">
        <f t="shared" si="1480"/>
        <v>238</v>
      </c>
      <c r="F5712" s="24">
        <f>'1 Solar Profile'!E5714*S$10</f>
        <v>0</v>
      </c>
      <c r="G5712" s="24">
        <f>'2 Load Profile'!E5713</f>
        <v>0.86388207119301619</v>
      </c>
      <c r="H5712" s="24">
        <f t="shared" si="1490"/>
        <v>0.86388207119301619</v>
      </c>
      <c r="I5712" s="13">
        <f t="shared" si="1491"/>
        <v>0</v>
      </c>
      <c r="J5712" s="24">
        <f t="shared" si="1492"/>
        <v>0</v>
      </c>
      <c r="K5712" s="24">
        <f t="shared" si="1493"/>
        <v>0.86388207119301619</v>
      </c>
      <c r="L5712" s="13"/>
      <c r="M5712" s="24"/>
      <c r="N5712" s="24">
        <f t="shared" si="1485"/>
        <v>0</v>
      </c>
      <c r="O5712" s="13"/>
      <c r="P5712" s="13"/>
    </row>
    <row r="5713" spans="1:16">
      <c r="A5713">
        <v>5712</v>
      </c>
      <c r="B5713" s="13">
        <v>8</v>
      </c>
      <c r="C5713" s="13">
        <v>26</v>
      </c>
      <c r="D5713" s="13">
        <v>23</v>
      </c>
      <c r="E5713" s="14">
        <f t="shared" si="1480"/>
        <v>238</v>
      </c>
      <c r="F5713" s="24">
        <f>'1 Solar Profile'!E5715*S$10</f>
        <v>0</v>
      </c>
      <c r="G5713" s="24">
        <f>'2 Load Profile'!E5714</f>
        <v>0.58069865186966685</v>
      </c>
      <c r="H5713" s="24">
        <f t="shared" si="1490"/>
        <v>0.58069865186966685</v>
      </c>
      <c r="I5713" s="13">
        <f t="shared" si="1491"/>
        <v>0</v>
      </c>
      <c r="J5713" s="24">
        <f t="shared" si="1492"/>
        <v>0</v>
      </c>
      <c r="K5713" s="24">
        <f t="shared" si="1493"/>
        <v>0.58069865186966685</v>
      </c>
      <c r="L5713" s="13">
        <f t="shared" ref="L5713" si="1494">SUM(I5690:I5713)</f>
        <v>-23.456417736900995</v>
      </c>
      <c r="M5713" s="24">
        <f t="shared" ref="M5713" si="1495">SUMIF(H5690:H5713,"&gt;0",H5690:H5713)</f>
        <v>11.441864938543326</v>
      </c>
      <c r="N5713" s="24">
        <f t="shared" si="1485"/>
        <v>-12.01455279835767</v>
      </c>
      <c r="O5713" s="13">
        <f t="shared" ref="O5713" si="1496">IF(M5713&gt;(L5713*-1),(M5713+L5713)*S$12,0)</f>
        <v>0</v>
      </c>
      <c r="P5713" s="13">
        <f t="shared" ref="P5713" si="1497">IF(M5713&lt;(L5713*-1),(M5713+L5713)*S$14,0)</f>
        <v>-0.3177849215165604</v>
      </c>
    </row>
    <row r="5714" spans="1:16">
      <c r="A5714">
        <v>5713</v>
      </c>
      <c r="B5714" s="13">
        <v>8</v>
      </c>
      <c r="C5714" s="13">
        <v>27</v>
      </c>
      <c r="D5714" s="13">
        <v>0</v>
      </c>
      <c r="E5714" s="14">
        <f t="shared" si="1480"/>
        <v>239</v>
      </c>
      <c r="F5714" s="24">
        <f>'1 Solar Profile'!E5716*S$10</f>
        <v>0</v>
      </c>
      <c r="G5714" s="24">
        <f>'2 Load Profile'!E5715</f>
        <v>0.47012381437801137</v>
      </c>
      <c r="H5714" s="24">
        <f t="shared" si="1490"/>
        <v>0.47012381437801137</v>
      </c>
      <c r="I5714" s="13">
        <f t="shared" si="1491"/>
        <v>0</v>
      </c>
      <c r="J5714" s="24">
        <f t="shared" si="1492"/>
        <v>0</v>
      </c>
      <c r="K5714" s="24">
        <f t="shared" si="1493"/>
        <v>0.47012381437801137</v>
      </c>
      <c r="L5714" s="13"/>
      <c r="M5714" s="24"/>
      <c r="N5714" s="24">
        <f t="shared" si="1485"/>
        <v>0</v>
      </c>
      <c r="O5714" s="13"/>
      <c r="P5714" s="13"/>
    </row>
    <row r="5715" spans="1:16">
      <c r="A5715">
        <v>5714</v>
      </c>
      <c r="B5715" s="13">
        <v>8</v>
      </c>
      <c r="C5715" s="13">
        <v>27</v>
      </c>
      <c r="D5715" s="13">
        <v>1</v>
      </c>
      <c r="E5715" s="14">
        <f t="shared" si="1480"/>
        <v>239</v>
      </c>
      <c r="F5715" s="24">
        <f>'1 Solar Profile'!E5717*S$10</f>
        <v>0</v>
      </c>
      <c r="G5715" s="24">
        <f>'2 Load Profile'!E5716</f>
        <v>0.42111416950644642</v>
      </c>
      <c r="H5715" s="24">
        <f t="shared" si="1490"/>
        <v>0.42111416950644642</v>
      </c>
      <c r="I5715" s="13">
        <f t="shared" si="1491"/>
        <v>0</v>
      </c>
      <c r="J5715" s="24">
        <f t="shared" si="1492"/>
        <v>0</v>
      </c>
      <c r="K5715" s="24">
        <f t="shared" si="1493"/>
        <v>0.42111416950644642</v>
      </c>
      <c r="L5715" s="13"/>
      <c r="M5715" s="24"/>
      <c r="N5715" s="24">
        <f t="shared" si="1485"/>
        <v>0</v>
      </c>
      <c r="O5715" s="13"/>
      <c r="P5715" s="13"/>
    </row>
    <row r="5716" spans="1:16">
      <c r="A5716">
        <v>5715</v>
      </c>
      <c r="B5716" s="13">
        <v>8</v>
      </c>
      <c r="C5716" s="13">
        <v>27</v>
      </c>
      <c r="D5716" s="13">
        <v>2</v>
      </c>
      <c r="E5716" s="14">
        <f t="shared" si="1480"/>
        <v>239</v>
      </c>
      <c r="F5716" s="24">
        <f>'1 Solar Profile'!E5718*S$10</f>
        <v>0</v>
      </c>
      <c r="G5716" s="24">
        <f>'2 Load Profile'!E5717</f>
        <v>0.40935169853100001</v>
      </c>
      <c r="H5716" s="24">
        <f t="shared" si="1490"/>
        <v>0.40935169853100001</v>
      </c>
      <c r="I5716" s="13">
        <f t="shared" si="1491"/>
        <v>0</v>
      </c>
      <c r="J5716" s="24">
        <f t="shared" si="1492"/>
        <v>0</v>
      </c>
      <c r="K5716" s="24">
        <f t="shared" si="1493"/>
        <v>0.40935169853100001</v>
      </c>
      <c r="L5716" s="13"/>
      <c r="M5716" s="24"/>
      <c r="N5716" s="24">
        <f t="shared" si="1485"/>
        <v>0</v>
      </c>
      <c r="O5716" s="13"/>
      <c r="P5716" s="13"/>
    </row>
    <row r="5717" spans="1:16">
      <c r="A5717">
        <v>5716</v>
      </c>
      <c r="B5717" s="13">
        <v>8</v>
      </c>
      <c r="C5717" s="13">
        <v>27</v>
      </c>
      <c r="D5717" s="13">
        <v>3</v>
      </c>
      <c r="E5717" s="14">
        <f t="shared" si="1480"/>
        <v>239</v>
      </c>
      <c r="F5717" s="24">
        <f>'1 Solar Profile'!E5719*S$10</f>
        <v>0</v>
      </c>
      <c r="G5717" s="24">
        <f>'2 Load Profile'!E5718</f>
        <v>0.40928691649283216</v>
      </c>
      <c r="H5717" s="24">
        <f t="shared" si="1490"/>
        <v>0.40928691649283216</v>
      </c>
      <c r="I5717" s="13">
        <f t="shared" si="1491"/>
        <v>0</v>
      </c>
      <c r="J5717" s="24">
        <f t="shared" si="1492"/>
        <v>0</v>
      </c>
      <c r="K5717" s="24">
        <f t="shared" si="1493"/>
        <v>0.40928691649283216</v>
      </c>
      <c r="L5717" s="13"/>
      <c r="M5717" s="24"/>
      <c r="N5717" s="24">
        <f t="shared" si="1485"/>
        <v>0</v>
      </c>
      <c r="O5717" s="13"/>
      <c r="P5717" s="13"/>
    </row>
    <row r="5718" spans="1:16">
      <c r="A5718">
        <v>5717</v>
      </c>
      <c r="B5718" s="13">
        <v>8</v>
      </c>
      <c r="C5718" s="13">
        <v>27</v>
      </c>
      <c r="D5718" s="13">
        <v>4</v>
      </c>
      <c r="E5718" s="14">
        <f t="shared" si="1480"/>
        <v>239</v>
      </c>
      <c r="F5718" s="24">
        <f>'1 Solar Profile'!E5720*S$10</f>
        <v>0</v>
      </c>
      <c r="G5718" s="24">
        <f>'2 Load Profile'!E5719</f>
        <v>0.45489276918841537</v>
      </c>
      <c r="H5718" s="24">
        <f t="shared" si="1490"/>
        <v>0.45489276918841537</v>
      </c>
      <c r="I5718" s="13">
        <f t="shared" si="1491"/>
        <v>0</v>
      </c>
      <c r="J5718" s="24">
        <f t="shared" si="1492"/>
        <v>0</v>
      </c>
      <c r="K5718" s="24">
        <f t="shared" si="1493"/>
        <v>0.45489276918841537</v>
      </c>
      <c r="L5718" s="13"/>
      <c r="M5718" s="24"/>
      <c r="N5718" s="24">
        <f t="shared" si="1485"/>
        <v>0</v>
      </c>
      <c r="O5718" s="13"/>
      <c r="P5718" s="13"/>
    </row>
    <row r="5719" spans="1:16">
      <c r="A5719">
        <v>5718</v>
      </c>
      <c r="B5719" s="13">
        <v>8</v>
      </c>
      <c r="C5719" s="13">
        <v>27</v>
      </c>
      <c r="D5719" s="13">
        <v>5</v>
      </c>
      <c r="E5719" s="14">
        <f t="shared" si="1480"/>
        <v>239</v>
      </c>
      <c r="F5719" s="24">
        <f>'1 Solar Profile'!E5721*S$10</f>
        <v>1.504755E-2</v>
      </c>
      <c r="G5719" s="24">
        <f>'2 Load Profile'!E5720</f>
        <v>0.59728895079526323</v>
      </c>
      <c r="H5719" s="24">
        <f t="shared" si="1490"/>
        <v>0.58224140079526321</v>
      </c>
      <c r="I5719" s="13">
        <f t="shared" si="1491"/>
        <v>0</v>
      </c>
      <c r="J5719" s="24">
        <f t="shared" si="1492"/>
        <v>1.504755E-2</v>
      </c>
      <c r="K5719" s="24">
        <f t="shared" si="1493"/>
        <v>0.58224140079526321</v>
      </c>
      <c r="L5719" s="13"/>
      <c r="M5719" s="24"/>
      <c r="N5719" s="24">
        <f t="shared" si="1485"/>
        <v>0</v>
      </c>
      <c r="O5719" s="13"/>
      <c r="P5719" s="13"/>
    </row>
    <row r="5720" spans="1:16">
      <c r="A5720">
        <v>5719</v>
      </c>
      <c r="B5720" s="13">
        <v>8</v>
      </c>
      <c r="C5720" s="13">
        <v>27</v>
      </c>
      <c r="D5720" s="13">
        <v>6</v>
      </c>
      <c r="E5720" s="14">
        <f t="shared" ref="E5720:E5783" si="1498">IF(D5720&lt;D5719, E5719+1,E5719)</f>
        <v>239</v>
      </c>
      <c r="F5720" s="24">
        <f>'1 Solar Profile'!E5722*S$10</f>
        <v>0.36637334999999999</v>
      </c>
      <c r="G5720" s="24">
        <f>'2 Load Profile'!E5721</f>
        <v>0.80150125501097591</v>
      </c>
      <c r="H5720" s="24">
        <f t="shared" si="1490"/>
        <v>0.43512790501097592</v>
      </c>
      <c r="I5720" s="13">
        <f t="shared" si="1491"/>
        <v>0</v>
      </c>
      <c r="J5720" s="24">
        <f t="shared" si="1492"/>
        <v>0.36637334999999999</v>
      </c>
      <c r="K5720" s="24">
        <f t="shared" si="1493"/>
        <v>0.43512790501097592</v>
      </c>
      <c r="L5720" s="13"/>
      <c r="M5720" s="24"/>
      <c r="N5720" s="24">
        <f t="shared" si="1485"/>
        <v>0</v>
      </c>
      <c r="O5720" s="13"/>
      <c r="P5720" s="13"/>
    </row>
    <row r="5721" spans="1:16">
      <c r="A5721">
        <v>5720</v>
      </c>
      <c r="B5721" s="13">
        <v>8</v>
      </c>
      <c r="C5721" s="13">
        <v>27</v>
      </c>
      <c r="D5721" s="13">
        <v>7</v>
      </c>
      <c r="E5721" s="14">
        <f t="shared" si="1498"/>
        <v>239</v>
      </c>
      <c r="F5721" s="24">
        <f>'1 Solar Profile'!E5723*S$10</f>
        <v>1.6164114749999998</v>
      </c>
      <c r="G5721" s="24">
        <f>'2 Load Profile'!E5722</f>
        <v>0.75403172897331783</v>
      </c>
      <c r="H5721" s="24">
        <f t="shared" si="1490"/>
        <v>-0.86237974602668199</v>
      </c>
      <c r="I5721" s="13">
        <f t="shared" si="1491"/>
        <v>-0.86237974602668199</v>
      </c>
      <c r="J5721" s="24">
        <f t="shared" si="1492"/>
        <v>0.75403172897331783</v>
      </c>
      <c r="K5721" s="24">
        <f t="shared" si="1493"/>
        <v>0</v>
      </c>
      <c r="L5721" s="13"/>
      <c r="M5721" s="24"/>
      <c r="N5721" s="24">
        <f t="shared" si="1485"/>
        <v>0</v>
      </c>
      <c r="O5721" s="13"/>
      <c r="P5721" s="13"/>
    </row>
    <row r="5722" spans="1:16">
      <c r="A5722">
        <v>5721</v>
      </c>
      <c r="B5722" s="13">
        <v>8</v>
      </c>
      <c r="C5722" s="13">
        <v>27</v>
      </c>
      <c r="D5722" s="13">
        <v>8</v>
      </c>
      <c r="E5722" s="14">
        <f t="shared" si="1498"/>
        <v>239</v>
      </c>
      <c r="F5722" s="24">
        <f>'1 Solar Profile'!E5724*S$10</f>
        <v>2.9793629250000002</v>
      </c>
      <c r="G5722" s="24">
        <f>'2 Load Profile'!E5723</f>
        <v>0.69374685151311033</v>
      </c>
      <c r="H5722" s="24">
        <f t="shared" si="1490"/>
        <v>-2.28561607348689</v>
      </c>
      <c r="I5722" s="13">
        <f t="shared" si="1491"/>
        <v>-2.28561607348689</v>
      </c>
      <c r="J5722" s="24">
        <f t="shared" si="1492"/>
        <v>0.69374685151311022</v>
      </c>
      <c r="K5722" s="24">
        <f t="shared" si="1493"/>
        <v>0</v>
      </c>
      <c r="L5722" s="13"/>
      <c r="M5722" s="24"/>
      <c r="N5722" s="24">
        <f t="shared" si="1485"/>
        <v>0</v>
      </c>
      <c r="O5722" s="13"/>
      <c r="P5722" s="13"/>
    </row>
    <row r="5723" spans="1:16">
      <c r="A5723">
        <v>5722</v>
      </c>
      <c r="B5723" s="13">
        <v>8</v>
      </c>
      <c r="C5723" s="13">
        <v>27</v>
      </c>
      <c r="D5723" s="13">
        <v>9</v>
      </c>
      <c r="E5723" s="14">
        <f t="shared" si="1498"/>
        <v>239</v>
      </c>
      <c r="F5723" s="24">
        <f>'1 Solar Profile'!E5725*S$10</f>
        <v>3.7542912749999999</v>
      </c>
      <c r="G5723" s="24">
        <f>'2 Load Profile'!E5724</f>
        <v>0.70272302667860054</v>
      </c>
      <c r="H5723" s="24">
        <f t="shared" si="1490"/>
        <v>-3.0515682483213995</v>
      </c>
      <c r="I5723" s="13">
        <f t="shared" si="1491"/>
        <v>-3.0515682483213995</v>
      </c>
      <c r="J5723" s="24">
        <f t="shared" si="1492"/>
        <v>0.70272302667860043</v>
      </c>
      <c r="K5723" s="24">
        <f t="shared" si="1493"/>
        <v>0</v>
      </c>
      <c r="L5723" s="13"/>
      <c r="M5723" s="24"/>
      <c r="N5723" s="24">
        <f t="shared" si="1485"/>
        <v>0</v>
      </c>
      <c r="O5723" s="13"/>
      <c r="P5723" s="13"/>
    </row>
    <row r="5724" spans="1:16">
      <c r="A5724">
        <v>5723</v>
      </c>
      <c r="B5724" s="13">
        <v>8</v>
      </c>
      <c r="C5724" s="13">
        <v>27</v>
      </c>
      <c r="D5724" s="13">
        <v>10</v>
      </c>
      <c r="E5724" s="14">
        <f t="shared" si="1498"/>
        <v>239</v>
      </c>
      <c r="F5724" s="24">
        <f>'1 Solar Profile'!E5726*S$10</f>
        <v>3.6352968749999999</v>
      </c>
      <c r="G5724" s="24">
        <f>'2 Load Profile'!E5725</f>
        <v>0.71738875332288532</v>
      </c>
      <c r="H5724" s="24">
        <f t="shared" si="1490"/>
        <v>-2.9179081216771143</v>
      </c>
      <c r="I5724" s="13">
        <f t="shared" si="1491"/>
        <v>-2.9179081216771143</v>
      </c>
      <c r="J5724" s="24">
        <f t="shared" si="1492"/>
        <v>0.71738875332288554</v>
      </c>
      <c r="K5724" s="24">
        <f t="shared" si="1493"/>
        <v>0</v>
      </c>
      <c r="L5724" s="13"/>
      <c r="M5724" s="24"/>
      <c r="N5724" s="24">
        <f t="shared" si="1485"/>
        <v>0</v>
      </c>
      <c r="O5724" s="13"/>
      <c r="P5724" s="13"/>
    </row>
    <row r="5725" spans="1:16">
      <c r="A5725">
        <v>5724</v>
      </c>
      <c r="B5725" s="13">
        <v>8</v>
      </c>
      <c r="C5725" s="13">
        <v>27</v>
      </c>
      <c r="D5725" s="13">
        <v>11</v>
      </c>
      <c r="E5725" s="14">
        <f t="shared" si="1498"/>
        <v>239</v>
      </c>
      <c r="F5725" s="24">
        <f>'1 Solar Profile'!E5727*S$10</f>
        <v>3.30254505</v>
      </c>
      <c r="G5725" s="24">
        <f>'2 Load Profile'!E5726</f>
        <v>0.69912157144041287</v>
      </c>
      <c r="H5725" s="24">
        <f t="shared" si="1490"/>
        <v>-2.6034234785595869</v>
      </c>
      <c r="I5725" s="13">
        <f t="shared" si="1491"/>
        <v>-2.6034234785595869</v>
      </c>
      <c r="J5725" s="24">
        <f t="shared" si="1492"/>
        <v>0.69912157144041309</v>
      </c>
      <c r="K5725" s="24">
        <f t="shared" si="1493"/>
        <v>0</v>
      </c>
      <c r="L5725" s="13"/>
      <c r="M5725" s="24"/>
      <c r="N5725" s="24">
        <f t="shared" si="1485"/>
        <v>0</v>
      </c>
      <c r="O5725" s="13"/>
      <c r="P5725" s="13"/>
    </row>
    <row r="5726" spans="1:16">
      <c r="A5726">
        <v>5725</v>
      </c>
      <c r="B5726" s="13">
        <v>8</v>
      </c>
      <c r="C5726" s="13">
        <v>27</v>
      </c>
      <c r="D5726" s="13">
        <v>12</v>
      </c>
      <c r="E5726" s="14">
        <f t="shared" si="1498"/>
        <v>239</v>
      </c>
      <c r="F5726" s="24">
        <f>'1 Solar Profile'!E5728*S$10</f>
        <v>3.88743075</v>
      </c>
      <c r="G5726" s="24">
        <f>'2 Load Profile'!E5727</f>
        <v>0.67530913035911966</v>
      </c>
      <c r="H5726" s="24">
        <f t="shared" si="1490"/>
        <v>-3.2121216196408806</v>
      </c>
      <c r="I5726" s="13">
        <f t="shared" si="1491"/>
        <v>-3.2121216196408806</v>
      </c>
      <c r="J5726" s="24">
        <f t="shared" si="1492"/>
        <v>0.67530913035911944</v>
      </c>
      <c r="K5726" s="24">
        <f t="shared" si="1493"/>
        <v>0</v>
      </c>
      <c r="L5726" s="13"/>
      <c r="M5726" s="24"/>
      <c r="N5726" s="24">
        <f t="shared" si="1485"/>
        <v>0</v>
      </c>
      <c r="O5726" s="13"/>
      <c r="P5726" s="13"/>
    </row>
    <row r="5727" spans="1:16">
      <c r="A5727">
        <v>5726</v>
      </c>
      <c r="B5727" s="13">
        <v>8</v>
      </c>
      <c r="C5727" s="13">
        <v>27</v>
      </c>
      <c r="D5727" s="13">
        <v>13</v>
      </c>
      <c r="E5727" s="14">
        <f t="shared" si="1498"/>
        <v>239</v>
      </c>
      <c r="F5727" s="24">
        <f>'1 Solar Profile'!E5729*S$10</f>
        <v>2.619510075</v>
      </c>
      <c r="G5727" s="24">
        <f>'2 Load Profile'!E5728</f>
        <v>0.6629492558718092</v>
      </c>
      <c r="H5727" s="24">
        <f t="shared" si="1490"/>
        <v>-1.9565608191281907</v>
      </c>
      <c r="I5727" s="13">
        <f t="shared" si="1491"/>
        <v>-1.9565608191281907</v>
      </c>
      <c r="J5727" s="24">
        <f t="shared" si="1492"/>
        <v>0.66294925587180931</v>
      </c>
      <c r="K5727" s="24">
        <f t="shared" si="1493"/>
        <v>0</v>
      </c>
      <c r="L5727" s="13"/>
      <c r="M5727" s="24"/>
      <c r="N5727" s="24">
        <f t="shared" si="1485"/>
        <v>0</v>
      </c>
      <c r="O5727" s="13"/>
      <c r="P5727" s="13"/>
    </row>
    <row r="5728" spans="1:16">
      <c r="A5728">
        <v>5727</v>
      </c>
      <c r="B5728" s="13">
        <v>8</v>
      </c>
      <c r="C5728" s="13">
        <v>27</v>
      </c>
      <c r="D5728" s="13">
        <v>14</v>
      </c>
      <c r="E5728" s="14">
        <f t="shared" si="1498"/>
        <v>239</v>
      </c>
      <c r="F5728" s="24">
        <f>'1 Solar Profile'!E5730*S$10</f>
        <v>2.1060663749999997</v>
      </c>
      <c r="G5728" s="24">
        <f>'2 Load Profile'!E5729</f>
        <v>0.79120636933863309</v>
      </c>
      <c r="H5728" s="24">
        <f t="shared" si="1490"/>
        <v>-1.3148600056613666</v>
      </c>
      <c r="I5728" s="13">
        <f t="shared" si="1491"/>
        <v>-1.3148600056613666</v>
      </c>
      <c r="J5728" s="24">
        <f t="shared" si="1492"/>
        <v>0.79120636933863309</v>
      </c>
      <c r="K5728" s="24">
        <f t="shared" si="1493"/>
        <v>0</v>
      </c>
      <c r="L5728" s="13"/>
      <c r="M5728" s="24"/>
      <c r="N5728" s="24">
        <f t="shared" si="1485"/>
        <v>0</v>
      </c>
      <c r="O5728" s="13"/>
      <c r="P5728" s="13"/>
    </row>
    <row r="5729" spans="1:17">
      <c r="A5729">
        <v>5728</v>
      </c>
      <c r="B5729" s="13">
        <v>8</v>
      </c>
      <c r="C5729" s="13">
        <v>27</v>
      </c>
      <c r="D5729" s="13">
        <v>15</v>
      </c>
      <c r="E5729" s="14">
        <f t="shared" si="1498"/>
        <v>239</v>
      </c>
      <c r="F5729" s="24">
        <f>'1 Solar Profile'!E5731*S$10</f>
        <v>0.89420152499999994</v>
      </c>
      <c r="G5729" s="24">
        <f>'2 Load Profile'!E5730</f>
        <v>1.0635825287749854</v>
      </c>
      <c r="H5729" s="24">
        <f t="shared" si="1490"/>
        <v>0.16938100377498544</v>
      </c>
      <c r="I5729" s="13">
        <f t="shared" si="1491"/>
        <v>0</v>
      </c>
      <c r="J5729" s="24">
        <f t="shared" si="1492"/>
        <v>0.89420152499999994</v>
      </c>
      <c r="K5729" s="24">
        <f t="shared" si="1493"/>
        <v>0.16938100377498544</v>
      </c>
      <c r="L5729" s="13"/>
      <c r="M5729" s="24"/>
      <c r="N5729" s="24">
        <f t="shared" si="1485"/>
        <v>0</v>
      </c>
      <c r="O5729" s="13"/>
      <c r="P5729" s="13"/>
    </row>
    <row r="5730" spans="1:17">
      <c r="A5730">
        <v>5729</v>
      </c>
      <c r="B5730" s="13">
        <v>8</v>
      </c>
      <c r="C5730" s="13">
        <v>27</v>
      </c>
      <c r="D5730" s="13">
        <v>16</v>
      </c>
      <c r="E5730" s="14">
        <f t="shared" si="1498"/>
        <v>239</v>
      </c>
      <c r="F5730" s="24">
        <f>'1 Solar Profile'!E5732*S$10</f>
        <v>0.78253245000000005</v>
      </c>
      <c r="G5730" s="24">
        <f>'2 Load Profile'!E5731</f>
        <v>1.413167306532126</v>
      </c>
      <c r="H5730" s="24">
        <f t="shared" si="1490"/>
        <v>0.63063485653212592</v>
      </c>
      <c r="I5730" s="13">
        <f t="shared" si="1491"/>
        <v>0</v>
      </c>
      <c r="J5730" s="24">
        <f t="shared" si="1492"/>
        <v>0.78253245000000005</v>
      </c>
      <c r="K5730" s="24">
        <f t="shared" si="1493"/>
        <v>0.63063485653212592</v>
      </c>
      <c r="L5730" s="13"/>
      <c r="M5730" s="24"/>
      <c r="N5730" s="24">
        <f t="shared" si="1485"/>
        <v>0</v>
      </c>
      <c r="O5730" s="13"/>
      <c r="P5730" s="13"/>
    </row>
    <row r="5731" spans="1:17">
      <c r="A5731">
        <v>5730</v>
      </c>
      <c r="B5731" s="13">
        <v>8</v>
      </c>
      <c r="C5731" s="13">
        <v>27</v>
      </c>
      <c r="D5731" s="13">
        <v>17</v>
      </c>
      <c r="E5731" s="14">
        <f t="shared" si="1498"/>
        <v>239</v>
      </c>
      <c r="F5731" s="24">
        <f>'1 Solar Profile'!E5733*S$10</f>
        <v>0.29443364999999999</v>
      </c>
      <c r="G5731" s="24">
        <f>'2 Load Profile'!E5732</f>
        <v>1.5359036863610704</v>
      </c>
      <c r="H5731" s="24">
        <f t="shared" si="1490"/>
        <v>1.2414700363610705</v>
      </c>
      <c r="I5731" s="13">
        <f t="shared" si="1491"/>
        <v>0</v>
      </c>
      <c r="J5731" s="24">
        <f t="shared" si="1492"/>
        <v>0.29443364999999999</v>
      </c>
      <c r="K5731" s="24">
        <f t="shared" si="1493"/>
        <v>1.2414700363610705</v>
      </c>
      <c r="L5731" s="13"/>
      <c r="M5731" s="24"/>
      <c r="N5731" s="24">
        <f t="shared" si="1485"/>
        <v>0</v>
      </c>
      <c r="O5731" s="13"/>
      <c r="P5731" s="13"/>
    </row>
    <row r="5732" spans="1:17">
      <c r="A5732">
        <v>5731</v>
      </c>
      <c r="B5732" s="13">
        <v>8</v>
      </c>
      <c r="C5732" s="13">
        <v>27</v>
      </c>
      <c r="D5732" s="13">
        <v>18</v>
      </c>
      <c r="E5732" s="14">
        <f t="shared" si="1498"/>
        <v>239</v>
      </c>
      <c r="F5732" s="24">
        <f>'1 Solar Profile'!E5734*S$10</f>
        <v>0</v>
      </c>
      <c r="G5732" s="24">
        <f>'2 Load Profile'!E5733</f>
        <v>1.6075514248559533</v>
      </c>
      <c r="H5732" s="24">
        <f t="shared" si="1490"/>
        <v>1.6075514248559533</v>
      </c>
      <c r="I5732" s="13">
        <f t="shared" si="1491"/>
        <v>0</v>
      </c>
      <c r="J5732" s="24">
        <f t="shared" si="1492"/>
        <v>0</v>
      </c>
      <c r="K5732" s="24">
        <f t="shared" si="1493"/>
        <v>1.6075514248559533</v>
      </c>
      <c r="L5732" s="13"/>
      <c r="M5732" s="24"/>
      <c r="N5732" s="24">
        <f t="shared" si="1485"/>
        <v>0</v>
      </c>
      <c r="O5732" s="13"/>
      <c r="P5732" s="13"/>
    </row>
    <row r="5733" spans="1:17">
      <c r="A5733">
        <v>5732</v>
      </c>
      <c r="B5733" s="13">
        <v>8</v>
      </c>
      <c r="C5733" s="13">
        <v>27</v>
      </c>
      <c r="D5733" s="13">
        <v>19</v>
      </c>
      <c r="E5733" s="14">
        <f t="shared" si="1498"/>
        <v>239</v>
      </c>
      <c r="F5733" s="24">
        <f>'1 Solar Profile'!E5735*S$10</f>
        <v>0</v>
      </c>
      <c r="G5733" s="24">
        <f>'2 Load Profile'!E5734</f>
        <v>1.7742906332629662</v>
      </c>
      <c r="H5733" s="24">
        <f t="shared" si="1490"/>
        <v>1.7742906332629662</v>
      </c>
      <c r="I5733" s="13">
        <f t="shared" si="1491"/>
        <v>0</v>
      </c>
      <c r="J5733" s="24">
        <f t="shared" si="1492"/>
        <v>0</v>
      </c>
      <c r="K5733" s="24">
        <f t="shared" si="1493"/>
        <v>1.7742906332629662</v>
      </c>
      <c r="L5733" s="13"/>
      <c r="M5733" s="24"/>
      <c r="N5733" s="24">
        <f t="shared" si="1485"/>
        <v>0</v>
      </c>
      <c r="O5733" s="13"/>
      <c r="P5733" s="13"/>
    </row>
    <row r="5734" spans="1:17">
      <c r="A5734">
        <v>5733</v>
      </c>
      <c r="B5734" s="13">
        <v>8</v>
      </c>
      <c r="C5734" s="13">
        <v>27</v>
      </c>
      <c r="D5734" s="13">
        <v>20</v>
      </c>
      <c r="E5734" s="14">
        <f t="shared" si="1498"/>
        <v>239</v>
      </c>
      <c r="F5734" s="24">
        <f>'1 Solar Profile'!E5736*S$10</f>
        <v>0</v>
      </c>
      <c r="G5734" s="24">
        <f>'2 Load Profile'!E5735</f>
        <v>1.8719489473722291</v>
      </c>
      <c r="H5734" s="24">
        <f t="shared" si="1490"/>
        <v>1.8719489473722291</v>
      </c>
      <c r="I5734" s="13">
        <f t="shared" si="1491"/>
        <v>0</v>
      </c>
      <c r="J5734" s="24">
        <f t="shared" si="1492"/>
        <v>0</v>
      </c>
      <c r="K5734" s="24">
        <f t="shared" si="1493"/>
        <v>1.8719489473722291</v>
      </c>
      <c r="L5734" s="13"/>
      <c r="M5734" s="24"/>
      <c r="N5734" s="24">
        <f t="shared" si="1485"/>
        <v>0</v>
      </c>
      <c r="O5734" s="24"/>
      <c r="P5734" s="24"/>
      <c r="Q5734" s="41"/>
    </row>
    <row r="5735" spans="1:17">
      <c r="A5735">
        <v>5734</v>
      </c>
      <c r="B5735" s="13">
        <v>8</v>
      </c>
      <c r="C5735" s="13">
        <v>27</v>
      </c>
      <c r="D5735" s="13">
        <v>21</v>
      </c>
      <c r="E5735" s="14">
        <f t="shared" si="1498"/>
        <v>239</v>
      </c>
      <c r="F5735" s="24">
        <f>'1 Solar Profile'!E5737*S$10</f>
        <v>0</v>
      </c>
      <c r="G5735" s="24">
        <f>'2 Load Profile'!E5736</f>
        <v>1.4853549170965554</v>
      </c>
      <c r="H5735" s="24">
        <f t="shared" si="1490"/>
        <v>1.4853549170965554</v>
      </c>
      <c r="I5735" s="13">
        <f t="shared" si="1491"/>
        <v>0</v>
      </c>
      <c r="J5735" s="24">
        <f t="shared" si="1492"/>
        <v>0</v>
      </c>
      <c r="K5735" s="24">
        <f t="shared" si="1493"/>
        <v>1.4853549170965554</v>
      </c>
      <c r="L5735" s="13"/>
      <c r="M5735" s="24"/>
      <c r="N5735" s="24">
        <f t="shared" si="1485"/>
        <v>0</v>
      </c>
      <c r="O5735" s="13"/>
      <c r="P5735" s="13"/>
    </row>
    <row r="5736" spans="1:17">
      <c r="A5736">
        <v>5735</v>
      </c>
      <c r="B5736" s="13">
        <v>8</v>
      </c>
      <c r="C5736" s="13">
        <v>27</v>
      </c>
      <c r="D5736" s="13">
        <v>22</v>
      </c>
      <c r="E5736" s="14">
        <f t="shared" si="1498"/>
        <v>239</v>
      </c>
      <c r="F5736" s="24">
        <f>'1 Solar Profile'!E5738*S$10</f>
        <v>0</v>
      </c>
      <c r="G5736" s="24">
        <f>'2 Load Profile'!E5737</f>
        <v>1.0895207712172759</v>
      </c>
      <c r="H5736" s="24">
        <f t="shared" si="1490"/>
        <v>1.0895207712172759</v>
      </c>
      <c r="I5736" s="13">
        <f t="shared" si="1491"/>
        <v>0</v>
      </c>
      <c r="J5736" s="24">
        <f t="shared" si="1492"/>
        <v>0</v>
      </c>
      <c r="K5736" s="24">
        <f t="shared" si="1493"/>
        <v>1.0895207712172759</v>
      </c>
      <c r="L5736" s="13"/>
      <c r="M5736" s="24"/>
      <c r="N5736" s="24">
        <f t="shared" si="1485"/>
        <v>0</v>
      </c>
      <c r="O5736" s="13"/>
      <c r="P5736" s="13"/>
    </row>
    <row r="5737" spans="1:17">
      <c r="A5737">
        <v>5736</v>
      </c>
      <c r="B5737" s="13">
        <v>8</v>
      </c>
      <c r="C5737" s="13">
        <v>27</v>
      </c>
      <c r="D5737" s="13">
        <v>23</v>
      </c>
      <c r="E5737" s="14">
        <f t="shared" si="1498"/>
        <v>239</v>
      </c>
      <c r="F5737" s="24">
        <f>'1 Solar Profile'!E5739*S$10</f>
        <v>0</v>
      </c>
      <c r="G5737" s="24">
        <f>'2 Load Profile'!E5738</f>
        <v>0.6696199281294597</v>
      </c>
      <c r="H5737" s="24">
        <f t="shared" si="1490"/>
        <v>0.6696199281294597</v>
      </c>
      <c r="I5737" s="13">
        <f t="shared" si="1491"/>
        <v>0</v>
      </c>
      <c r="J5737" s="24">
        <f t="shared" si="1492"/>
        <v>0</v>
      </c>
      <c r="K5737" s="24">
        <f t="shared" si="1493"/>
        <v>0.6696199281294597</v>
      </c>
      <c r="L5737" s="13">
        <f t="shared" ref="L5737" si="1499">SUM(I5714:I5737)</f>
        <v>-18.20443811250211</v>
      </c>
      <c r="M5737" s="24">
        <f t="shared" ref="M5737" si="1500">SUMIF(H5714:H5737,"&gt;0",H5714:H5737)</f>
        <v>13.721911192505566</v>
      </c>
      <c r="N5737" s="24">
        <f t="shared" ref="N5737:N5800" si="1501">M5737+L5737</f>
        <v>-4.4825269199965447</v>
      </c>
      <c r="O5737" s="13">
        <f t="shared" ref="O5737" si="1502">IF(M5737&gt;(L5737*-1),(M5737+L5737)*S$12,0)</f>
        <v>0</v>
      </c>
      <c r="P5737" s="13">
        <f t="shared" ref="P5737" si="1503">IF(M5737&lt;(L5737*-1),(M5737+L5737)*S$14,0)</f>
        <v>-0.11856283703390862</v>
      </c>
    </row>
    <row r="5738" spans="1:17">
      <c r="A5738">
        <v>5737</v>
      </c>
      <c r="B5738" s="13">
        <v>8</v>
      </c>
      <c r="C5738" s="13">
        <v>28</v>
      </c>
      <c r="D5738" s="13">
        <v>0</v>
      </c>
      <c r="E5738" s="14">
        <f t="shared" si="1498"/>
        <v>240</v>
      </c>
      <c r="F5738" s="24">
        <f>'1 Solar Profile'!E5740*S$10</f>
        <v>0</v>
      </c>
      <c r="G5738" s="24">
        <f>'2 Load Profile'!E5739</f>
        <v>0.46649619670333298</v>
      </c>
      <c r="H5738" s="24">
        <f t="shared" si="1490"/>
        <v>0.46649619670333298</v>
      </c>
      <c r="I5738" s="13">
        <f t="shared" si="1491"/>
        <v>0</v>
      </c>
      <c r="J5738" s="24">
        <f t="shared" si="1492"/>
        <v>0</v>
      </c>
      <c r="K5738" s="24">
        <f t="shared" si="1493"/>
        <v>0.46649619670333298</v>
      </c>
      <c r="L5738" s="13"/>
      <c r="M5738" s="24"/>
      <c r="N5738" s="24">
        <f t="shared" si="1501"/>
        <v>0</v>
      </c>
      <c r="O5738" s="13"/>
      <c r="P5738" s="13"/>
    </row>
    <row r="5739" spans="1:17">
      <c r="A5739">
        <v>5738</v>
      </c>
      <c r="B5739" s="13">
        <v>8</v>
      </c>
      <c r="C5739" s="13">
        <v>28</v>
      </c>
      <c r="D5739" s="13">
        <v>1</v>
      </c>
      <c r="E5739" s="14">
        <f t="shared" si="1498"/>
        <v>240</v>
      </c>
      <c r="F5739" s="24">
        <f>'1 Solar Profile'!E5741*S$10</f>
        <v>0</v>
      </c>
      <c r="G5739" s="24">
        <f>'2 Load Profile'!E5740</f>
        <v>0.41871424158059856</v>
      </c>
      <c r="H5739" s="24">
        <f t="shared" si="1490"/>
        <v>0.41871424158059856</v>
      </c>
      <c r="I5739" s="13">
        <f t="shared" si="1491"/>
        <v>0</v>
      </c>
      <c r="J5739" s="24">
        <f t="shared" si="1492"/>
        <v>0</v>
      </c>
      <c r="K5739" s="24">
        <f t="shared" si="1493"/>
        <v>0.41871424158059856</v>
      </c>
      <c r="L5739" s="13"/>
      <c r="M5739" s="24"/>
      <c r="N5739" s="24">
        <f t="shared" si="1501"/>
        <v>0</v>
      </c>
      <c r="O5739" s="13"/>
      <c r="P5739" s="13"/>
    </row>
    <row r="5740" spans="1:17">
      <c r="A5740">
        <v>5739</v>
      </c>
      <c r="B5740" s="13">
        <v>8</v>
      </c>
      <c r="C5740" s="13">
        <v>28</v>
      </c>
      <c r="D5740" s="13">
        <v>2</v>
      </c>
      <c r="E5740" s="14">
        <f t="shared" si="1498"/>
        <v>240</v>
      </c>
      <c r="F5740" s="24">
        <f>'1 Solar Profile'!E5742*S$10</f>
        <v>0</v>
      </c>
      <c r="G5740" s="24">
        <f>'2 Load Profile'!E5741</f>
        <v>0.4080967875693548</v>
      </c>
      <c r="H5740" s="24">
        <f t="shared" si="1490"/>
        <v>0.4080967875693548</v>
      </c>
      <c r="I5740" s="13">
        <f t="shared" si="1491"/>
        <v>0</v>
      </c>
      <c r="J5740" s="24">
        <f t="shared" si="1492"/>
        <v>0</v>
      </c>
      <c r="K5740" s="24">
        <f t="shared" si="1493"/>
        <v>0.4080967875693548</v>
      </c>
      <c r="L5740" s="13"/>
      <c r="M5740" s="24"/>
      <c r="N5740" s="24">
        <f t="shared" si="1501"/>
        <v>0</v>
      </c>
      <c r="O5740" s="13"/>
      <c r="P5740" s="13"/>
    </row>
    <row r="5741" spans="1:17">
      <c r="A5741">
        <v>5740</v>
      </c>
      <c r="B5741" s="13">
        <v>8</v>
      </c>
      <c r="C5741" s="13">
        <v>28</v>
      </c>
      <c r="D5741" s="13">
        <v>3</v>
      </c>
      <c r="E5741" s="14">
        <f t="shared" si="1498"/>
        <v>240</v>
      </c>
      <c r="F5741" s="24">
        <f>'1 Solar Profile'!E5743*S$10</f>
        <v>0</v>
      </c>
      <c r="G5741" s="24">
        <f>'2 Load Profile'!E5742</f>
        <v>0.40683192025014259</v>
      </c>
      <c r="H5741" s="24">
        <f t="shared" si="1490"/>
        <v>0.40683192025014259</v>
      </c>
      <c r="I5741" s="13">
        <f t="shared" si="1491"/>
        <v>0</v>
      </c>
      <c r="J5741" s="24">
        <f t="shared" si="1492"/>
        <v>0</v>
      </c>
      <c r="K5741" s="24">
        <f t="shared" si="1493"/>
        <v>0.40683192025014259</v>
      </c>
      <c r="L5741" s="13"/>
      <c r="M5741" s="24"/>
      <c r="N5741" s="24">
        <f t="shared" si="1501"/>
        <v>0</v>
      </c>
      <c r="O5741" s="13"/>
      <c r="P5741" s="13"/>
    </row>
    <row r="5742" spans="1:17">
      <c r="A5742">
        <v>5741</v>
      </c>
      <c r="B5742" s="13">
        <v>8</v>
      </c>
      <c r="C5742" s="13">
        <v>28</v>
      </c>
      <c r="D5742" s="13">
        <v>4</v>
      </c>
      <c r="E5742" s="14">
        <f t="shared" si="1498"/>
        <v>240</v>
      </c>
      <c r="F5742" s="24">
        <f>'1 Solar Profile'!E5744*S$10</f>
        <v>0</v>
      </c>
      <c r="G5742" s="24">
        <f>'2 Load Profile'!E5743</f>
        <v>0.45112759422760157</v>
      </c>
      <c r="H5742" s="24">
        <f t="shared" si="1490"/>
        <v>0.45112759422760157</v>
      </c>
      <c r="I5742" s="13">
        <f t="shared" si="1491"/>
        <v>0</v>
      </c>
      <c r="J5742" s="24">
        <f t="shared" si="1492"/>
        <v>0</v>
      </c>
      <c r="K5742" s="24">
        <f t="shared" si="1493"/>
        <v>0.45112759422760157</v>
      </c>
      <c r="L5742" s="13"/>
      <c r="M5742" s="24"/>
      <c r="N5742" s="24">
        <f t="shared" si="1501"/>
        <v>0</v>
      </c>
      <c r="O5742" s="13"/>
      <c r="P5742" s="13"/>
    </row>
    <row r="5743" spans="1:17">
      <c r="A5743">
        <v>5742</v>
      </c>
      <c r="B5743" s="13">
        <v>8</v>
      </c>
      <c r="C5743" s="13">
        <v>28</v>
      </c>
      <c r="D5743" s="13">
        <v>5</v>
      </c>
      <c r="E5743" s="14">
        <f t="shared" si="1498"/>
        <v>240</v>
      </c>
      <c r="F5743" s="24">
        <f>'1 Solar Profile'!E5745*S$10</f>
        <v>2.5439399999999997E-2</v>
      </c>
      <c r="G5743" s="24">
        <f>'2 Load Profile'!E5744</f>
        <v>0.58752329060832054</v>
      </c>
      <c r="H5743" s="24">
        <f t="shared" si="1490"/>
        <v>0.56208389060832054</v>
      </c>
      <c r="I5743" s="13">
        <f t="shared" si="1491"/>
        <v>0</v>
      </c>
      <c r="J5743" s="24">
        <f t="shared" si="1492"/>
        <v>2.5439399999999997E-2</v>
      </c>
      <c r="K5743" s="24">
        <f t="shared" si="1493"/>
        <v>0.56208389060832054</v>
      </c>
      <c r="L5743" s="13"/>
      <c r="M5743" s="24"/>
      <c r="N5743" s="24">
        <f t="shared" si="1501"/>
        <v>0</v>
      </c>
      <c r="O5743" s="13"/>
      <c r="P5743" s="13"/>
    </row>
    <row r="5744" spans="1:17">
      <c r="A5744">
        <v>5743</v>
      </c>
      <c r="B5744" s="13">
        <v>8</v>
      </c>
      <c r="C5744" s="13">
        <v>28</v>
      </c>
      <c r="D5744" s="13">
        <v>6</v>
      </c>
      <c r="E5744" s="14">
        <f t="shared" si="1498"/>
        <v>240</v>
      </c>
      <c r="F5744" s="24">
        <f>'1 Solar Profile'!E5746*S$10</f>
        <v>0.22390515</v>
      </c>
      <c r="G5744" s="24">
        <f>'2 Load Profile'!E5745</f>
        <v>0.78205234088948405</v>
      </c>
      <c r="H5744" s="24">
        <f t="shared" si="1490"/>
        <v>0.55814719088948406</v>
      </c>
      <c r="I5744" s="13">
        <f t="shared" si="1491"/>
        <v>0</v>
      </c>
      <c r="J5744" s="24">
        <f t="shared" si="1492"/>
        <v>0.22390515</v>
      </c>
      <c r="K5744" s="24">
        <f t="shared" si="1493"/>
        <v>0.55814719088948406</v>
      </c>
      <c r="L5744" s="13"/>
      <c r="M5744" s="24"/>
      <c r="N5744" s="24">
        <f t="shared" si="1501"/>
        <v>0</v>
      </c>
      <c r="O5744" s="13"/>
      <c r="P5744" s="13"/>
    </row>
    <row r="5745" spans="1:16">
      <c r="A5745">
        <v>5744</v>
      </c>
      <c r="B5745" s="13">
        <v>8</v>
      </c>
      <c r="C5745" s="13">
        <v>28</v>
      </c>
      <c r="D5745" s="13">
        <v>7</v>
      </c>
      <c r="E5745" s="14">
        <f t="shared" si="1498"/>
        <v>240</v>
      </c>
      <c r="F5745" s="24">
        <f>'1 Solar Profile'!E5747*S$10</f>
        <v>0.12407062500000002</v>
      </c>
      <c r="G5745" s="24">
        <f>'2 Load Profile'!E5746</f>
        <v>0.72421936238358797</v>
      </c>
      <c r="H5745" s="24">
        <f t="shared" si="1490"/>
        <v>0.60014873738358798</v>
      </c>
      <c r="I5745" s="13">
        <f t="shared" si="1491"/>
        <v>0</v>
      </c>
      <c r="J5745" s="24">
        <f t="shared" si="1492"/>
        <v>0.12407062500000002</v>
      </c>
      <c r="K5745" s="24">
        <f t="shared" si="1493"/>
        <v>0.60014873738358798</v>
      </c>
      <c r="L5745" s="13"/>
      <c r="M5745" s="24"/>
      <c r="N5745" s="24">
        <f t="shared" si="1501"/>
        <v>0</v>
      </c>
      <c r="O5745" s="13"/>
      <c r="P5745" s="13"/>
    </row>
    <row r="5746" spans="1:16">
      <c r="A5746">
        <v>5745</v>
      </c>
      <c r="B5746" s="13">
        <v>8</v>
      </c>
      <c r="C5746" s="13">
        <v>28</v>
      </c>
      <c r="D5746" s="13">
        <v>8</v>
      </c>
      <c r="E5746" s="14">
        <f t="shared" si="1498"/>
        <v>240</v>
      </c>
      <c r="F5746" s="24">
        <f>'1 Solar Profile'!E5748*S$10</f>
        <v>0.39075907499999996</v>
      </c>
      <c r="G5746" s="24">
        <f>'2 Load Profile'!E5747</f>
        <v>0.65235985667591989</v>
      </c>
      <c r="H5746" s="24">
        <f t="shared" si="1490"/>
        <v>0.26160078167591994</v>
      </c>
      <c r="I5746" s="13">
        <f t="shared" si="1491"/>
        <v>0</v>
      </c>
      <c r="J5746" s="24">
        <f t="shared" si="1492"/>
        <v>0.39075907499999996</v>
      </c>
      <c r="K5746" s="24">
        <f t="shared" si="1493"/>
        <v>0.26160078167591994</v>
      </c>
      <c r="L5746" s="13"/>
      <c r="M5746" s="24"/>
      <c r="N5746" s="24">
        <f t="shared" si="1501"/>
        <v>0</v>
      </c>
      <c r="O5746" s="13"/>
      <c r="P5746" s="13"/>
    </row>
    <row r="5747" spans="1:16">
      <c r="A5747">
        <v>5746</v>
      </c>
      <c r="B5747" s="13">
        <v>8</v>
      </c>
      <c r="C5747" s="13">
        <v>28</v>
      </c>
      <c r="D5747" s="13">
        <v>9</v>
      </c>
      <c r="E5747" s="14">
        <f t="shared" si="1498"/>
        <v>240</v>
      </c>
      <c r="F5747" s="24">
        <f>'1 Solar Profile'!E5749*S$10</f>
        <v>1.4388396749999999</v>
      </c>
      <c r="G5747" s="24">
        <f>'2 Load Profile'!E5748</f>
        <v>0.65592710847583036</v>
      </c>
      <c r="H5747" s="24">
        <f t="shared" si="1490"/>
        <v>-0.78291256652416952</v>
      </c>
      <c r="I5747" s="13">
        <f t="shared" si="1491"/>
        <v>-0.78291256652416952</v>
      </c>
      <c r="J5747" s="24">
        <f t="shared" si="1492"/>
        <v>0.65592710847583036</v>
      </c>
      <c r="K5747" s="24">
        <f t="shared" si="1493"/>
        <v>0</v>
      </c>
      <c r="L5747" s="13"/>
      <c r="M5747" s="24"/>
      <c r="N5747" s="24">
        <f t="shared" si="1501"/>
        <v>0</v>
      </c>
      <c r="O5747" s="13"/>
      <c r="P5747" s="13"/>
    </row>
    <row r="5748" spans="1:16">
      <c r="A5748">
        <v>5747</v>
      </c>
      <c r="B5748" s="13">
        <v>8</v>
      </c>
      <c r="C5748" s="13">
        <v>28</v>
      </c>
      <c r="D5748" s="13">
        <v>10</v>
      </c>
      <c r="E5748" s="14">
        <f t="shared" si="1498"/>
        <v>240</v>
      </c>
      <c r="F5748" s="24">
        <f>'1 Solar Profile'!E5750*S$10</f>
        <v>1.2847038749999999</v>
      </c>
      <c r="G5748" s="24">
        <f>'2 Load Profile'!E5749</f>
        <v>0.6691475585650245</v>
      </c>
      <c r="H5748" s="24">
        <f t="shared" si="1490"/>
        <v>-0.61555631643497544</v>
      </c>
      <c r="I5748" s="13">
        <f t="shared" si="1491"/>
        <v>-0.61555631643497544</v>
      </c>
      <c r="J5748" s="24">
        <f t="shared" si="1492"/>
        <v>0.6691475585650245</v>
      </c>
      <c r="K5748" s="24">
        <f t="shared" si="1493"/>
        <v>0</v>
      </c>
      <c r="L5748" s="13"/>
      <c r="M5748" s="24"/>
      <c r="N5748" s="24">
        <f t="shared" si="1501"/>
        <v>0</v>
      </c>
      <c r="O5748" s="13"/>
      <c r="P5748" s="13"/>
    </row>
    <row r="5749" spans="1:16">
      <c r="A5749">
        <v>5748</v>
      </c>
      <c r="B5749" s="13">
        <v>8</v>
      </c>
      <c r="C5749" s="13">
        <v>28</v>
      </c>
      <c r="D5749" s="13">
        <v>11</v>
      </c>
      <c r="E5749" s="14">
        <f t="shared" si="1498"/>
        <v>240</v>
      </c>
      <c r="F5749" s="24">
        <f>'1 Solar Profile'!E5751*S$10</f>
        <v>0.71040532499999998</v>
      </c>
      <c r="G5749" s="24">
        <f>'2 Load Profile'!E5750</f>
        <v>0.65518005079069908</v>
      </c>
      <c r="H5749" s="24">
        <f t="shared" si="1490"/>
        <v>-5.5225274209300901E-2</v>
      </c>
      <c r="I5749" s="13">
        <f t="shared" si="1491"/>
        <v>-5.5225274209300901E-2</v>
      </c>
      <c r="J5749" s="24">
        <f t="shared" si="1492"/>
        <v>0.65518005079069908</v>
      </c>
      <c r="K5749" s="24">
        <f t="shared" si="1493"/>
        <v>0</v>
      </c>
      <c r="L5749" s="13"/>
      <c r="M5749" s="24"/>
      <c r="N5749" s="24">
        <f t="shared" si="1501"/>
        <v>0</v>
      </c>
      <c r="O5749" s="13"/>
      <c r="P5749" s="13"/>
    </row>
    <row r="5750" spans="1:16">
      <c r="A5750">
        <v>5749</v>
      </c>
      <c r="B5750" s="13">
        <v>8</v>
      </c>
      <c r="C5750" s="13">
        <v>28</v>
      </c>
      <c r="D5750" s="13">
        <v>12</v>
      </c>
      <c r="E5750" s="14">
        <f t="shared" si="1498"/>
        <v>240</v>
      </c>
      <c r="F5750" s="24">
        <f>'1 Solar Profile'!E5752*S$10</f>
        <v>1.7727050249999998</v>
      </c>
      <c r="G5750" s="24">
        <f>'2 Load Profile'!E5751</f>
        <v>0.63524838705286013</v>
      </c>
      <c r="H5750" s="24">
        <f t="shared" si="1490"/>
        <v>-1.1374566379471398</v>
      </c>
      <c r="I5750" s="13">
        <f t="shared" si="1491"/>
        <v>-1.1374566379471398</v>
      </c>
      <c r="J5750" s="24">
        <f t="shared" si="1492"/>
        <v>0.63524838705286002</v>
      </c>
      <c r="K5750" s="24">
        <f t="shared" si="1493"/>
        <v>0</v>
      </c>
      <c r="L5750" s="13"/>
      <c r="M5750" s="24"/>
      <c r="N5750" s="24">
        <f t="shared" si="1501"/>
        <v>0</v>
      </c>
      <c r="O5750" s="13"/>
      <c r="P5750" s="13"/>
    </row>
    <row r="5751" spans="1:16">
      <c r="A5751">
        <v>5750</v>
      </c>
      <c r="B5751" s="13">
        <v>8</v>
      </c>
      <c r="C5751" s="13">
        <v>28</v>
      </c>
      <c r="D5751" s="13">
        <v>13</v>
      </c>
      <c r="E5751" s="14">
        <f t="shared" si="1498"/>
        <v>240</v>
      </c>
      <c r="F5751" s="24">
        <f>'1 Solar Profile'!E5753*S$10</f>
        <v>2.4617517750000002</v>
      </c>
      <c r="G5751" s="24">
        <f>'2 Load Profile'!E5752</f>
        <v>0.67302564852829527</v>
      </c>
      <c r="H5751" s="24">
        <f t="shared" si="1490"/>
        <v>-1.7887261264717049</v>
      </c>
      <c r="I5751" s="13">
        <f t="shared" si="1491"/>
        <v>-1.7887261264717049</v>
      </c>
      <c r="J5751" s="24">
        <f t="shared" si="1492"/>
        <v>0.67302564852829527</v>
      </c>
      <c r="K5751" s="24">
        <f t="shared" si="1493"/>
        <v>0</v>
      </c>
      <c r="L5751" s="13"/>
      <c r="M5751" s="24"/>
      <c r="N5751" s="24">
        <f t="shared" si="1501"/>
        <v>0</v>
      </c>
      <c r="O5751" s="13"/>
      <c r="P5751" s="13"/>
    </row>
    <row r="5752" spans="1:16">
      <c r="A5752">
        <v>5751</v>
      </c>
      <c r="B5752" s="13">
        <v>8</v>
      </c>
      <c r="C5752" s="13">
        <v>28</v>
      </c>
      <c r="D5752" s="13">
        <v>14</v>
      </c>
      <c r="E5752" s="14">
        <f t="shared" si="1498"/>
        <v>240</v>
      </c>
      <c r="F5752" s="24">
        <f>'1 Solar Profile'!E5754*S$10</f>
        <v>1.7399150999999999</v>
      </c>
      <c r="G5752" s="24">
        <f>'2 Load Profile'!E5753</f>
        <v>0.85504413251132061</v>
      </c>
      <c r="H5752" s="24">
        <f t="shared" si="1490"/>
        <v>-0.88487096748867933</v>
      </c>
      <c r="I5752" s="13">
        <f t="shared" si="1491"/>
        <v>-0.88487096748867933</v>
      </c>
      <c r="J5752" s="24">
        <f t="shared" si="1492"/>
        <v>0.85504413251132061</v>
      </c>
      <c r="K5752" s="24">
        <f t="shared" si="1493"/>
        <v>0</v>
      </c>
      <c r="L5752" s="13"/>
      <c r="M5752" s="24"/>
      <c r="N5752" s="24">
        <f t="shared" si="1501"/>
        <v>0</v>
      </c>
      <c r="O5752" s="13"/>
      <c r="P5752" s="13"/>
    </row>
    <row r="5753" spans="1:16">
      <c r="A5753">
        <v>5752</v>
      </c>
      <c r="B5753" s="13">
        <v>8</v>
      </c>
      <c r="C5753" s="13">
        <v>28</v>
      </c>
      <c r="D5753" s="13">
        <v>15</v>
      </c>
      <c r="E5753" s="14">
        <f t="shared" si="1498"/>
        <v>240</v>
      </c>
      <c r="F5753" s="24">
        <f>'1 Solar Profile'!E5755*S$10</f>
        <v>1.061967375</v>
      </c>
      <c r="G5753" s="24">
        <f>'2 Load Profile'!E5754</f>
        <v>1.0823721542761093</v>
      </c>
      <c r="H5753" s="24">
        <f t="shared" si="1490"/>
        <v>2.0404779276109286E-2</v>
      </c>
      <c r="I5753" s="13">
        <f t="shared" si="1491"/>
        <v>0</v>
      </c>
      <c r="J5753" s="24">
        <f t="shared" si="1492"/>
        <v>1.061967375</v>
      </c>
      <c r="K5753" s="24">
        <f t="shared" si="1493"/>
        <v>2.0404779276109286E-2</v>
      </c>
      <c r="L5753" s="13"/>
      <c r="M5753" s="24"/>
      <c r="N5753" s="24">
        <f t="shared" si="1501"/>
        <v>0</v>
      </c>
      <c r="O5753" s="13"/>
      <c r="P5753" s="13"/>
    </row>
    <row r="5754" spans="1:16">
      <c r="A5754">
        <v>5753</v>
      </c>
      <c r="B5754" s="13">
        <v>8</v>
      </c>
      <c r="C5754" s="13">
        <v>28</v>
      </c>
      <c r="D5754" s="13">
        <v>16</v>
      </c>
      <c r="E5754" s="14">
        <f t="shared" si="1498"/>
        <v>240</v>
      </c>
      <c r="F5754" s="24">
        <f>'1 Solar Profile'!E5756*S$10</f>
        <v>0.66810239999999999</v>
      </c>
      <c r="G5754" s="24">
        <f>'2 Load Profile'!E5755</f>
        <v>1.3756586158030706</v>
      </c>
      <c r="H5754" s="24">
        <f t="shared" si="1490"/>
        <v>0.7075562158030706</v>
      </c>
      <c r="I5754" s="13">
        <f t="shared" si="1491"/>
        <v>0</v>
      </c>
      <c r="J5754" s="24">
        <f t="shared" si="1492"/>
        <v>0.66810239999999999</v>
      </c>
      <c r="K5754" s="24">
        <f t="shared" si="1493"/>
        <v>0.7075562158030706</v>
      </c>
      <c r="L5754" s="13"/>
      <c r="M5754" s="24"/>
      <c r="N5754" s="24">
        <f t="shared" si="1501"/>
        <v>0</v>
      </c>
      <c r="O5754" s="13"/>
      <c r="P5754" s="13"/>
    </row>
    <row r="5755" spans="1:16">
      <c r="A5755">
        <v>5754</v>
      </c>
      <c r="B5755" s="13">
        <v>8</v>
      </c>
      <c r="C5755" s="13">
        <v>28</v>
      </c>
      <c r="D5755" s="13">
        <v>17</v>
      </c>
      <c r="E5755" s="14">
        <f t="shared" si="1498"/>
        <v>240</v>
      </c>
      <c r="F5755" s="24">
        <f>'1 Solar Profile'!E5757*S$10</f>
        <v>0.16845570000000001</v>
      </c>
      <c r="G5755" s="24">
        <f>'2 Load Profile'!E5756</f>
        <v>1.3622687596638923</v>
      </c>
      <c r="H5755" s="24">
        <f t="shared" si="1490"/>
        <v>1.1938130596638923</v>
      </c>
      <c r="I5755" s="13">
        <f t="shared" si="1491"/>
        <v>0</v>
      </c>
      <c r="J5755" s="24">
        <f t="shared" si="1492"/>
        <v>0.16845570000000001</v>
      </c>
      <c r="K5755" s="24">
        <f t="shared" si="1493"/>
        <v>1.1938130596638923</v>
      </c>
      <c r="L5755" s="13"/>
      <c r="M5755" s="24"/>
      <c r="N5755" s="24">
        <f t="shared" si="1501"/>
        <v>0</v>
      </c>
      <c r="O5755" s="13"/>
      <c r="P5755" s="13"/>
    </row>
    <row r="5756" spans="1:16">
      <c r="A5756">
        <v>5755</v>
      </c>
      <c r="B5756" s="13">
        <v>8</v>
      </c>
      <c r="C5756" s="13">
        <v>28</v>
      </c>
      <c r="D5756" s="13">
        <v>18</v>
      </c>
      <c r="E5756" s="14">
        <f t="shared" si="1498"/>
        <v>240</v>
      </c>
      <c r="F5756" s="24">
        <f>'1 Solar Profile'!E5758*S$10</f>
        <v>0</v>
      </c>
      <c r="G5756" s="24">
        <f>'2 Load Profile'!E5757</f>
        <v>1.0898169905471218</v>
      </c>
      <c r="H5756" s="24">
        <f t="shared" si="1490"/>
        <v>1.0898169905471218</v>
      </c>
      <c r="I5756" s="13">
        <f t="shared" si="1491"/>
        <v>0</v>
      </c>
      <c r="J5756" s="24">
        <f t="shared" si="1492"/>
        <v>0</v>
      </c>
      <c r="K5756" s="24">
        <f t="shared" si="1493"/>
        <v>1.0898169905471218</v>
      </c>
      <c r="L5756" s="13"/>
      <c r="M5756" s="24"/>
      <c r="N5756" s="24">
        <f t="shared" si="1501"/>
        <v>0</v>
      </c>
      <c r="O5756" s="13"/>
      <c r="P5756" s="13"/>
    </row>
    <row r="5757" spans="1:16">
      <c r="A5757">
        <v>5756</v>
      </c>
      <c r="B5757" s="13">
        <v>8</v>
      </c>
      <c r="C5757" s="13">
        <v>28</v>
      </c>
      <c r="D5757" s="13">
        <v>19</v>
      </c>
      <c r="E5757" s="14">
        <f t="shared" si="1498"/>
        <v>240</v>
      </c>
      <c r="F5757" s="24">
        <f>'1 Solar Profile'!E5759*S$10</f>
        <v>0</v>
      </c>
      <c r="G5757" s="24">
        <f>'2 Load Profile'!E5758</f>
        <v>1.4984157557358389</v>
      </c>
      <c r="H5757" s="24">
        <f t="shared" si="1490"/>
        <v>1.4984157557358389</v>
      </c>
      <c r="I5757" s="13">
        <f t="shared" si="1491"/>
        <v>0</v>
      </c>
      <c r="J5757" s="24">
        <f t="shared" si="1492"/>
        <v>0</v>
      </c>
      <c r="K5757" s="24">
        <f t="shared" si="1493"/>
        <v>1.4984157557358389</v>
      </c>
      <c r="L5757" s="13"/>
      <c r="M5757" s="24"/>
      <c r="N5757" s="24">
        <f t="shared" si="1501"/>
        <v>0</v>
      </c>
      <c r="O5757" s="13"/>
      <c r="P5757" s="13"/>
    </row>
    <row r="5758" spans="1:16">
      <c r="A5758">
        <v>5757</v>
      </c>
      <c r="B5758" s="13">
        <v>8</v>
      </c>
      <c r="C5758" s="13">
        <v>28</v>
      </c>
      <c r="D5758" s="13">
        <v>20</v>
      </c>
      <c r="E5758" s="14">
        <f t="shared" si="1498"/>
        <v>240</v>
      </c>
      <c r="F5758" s="24">
        <f>'1 Solar Profile'!E5760*S$10</f>
        <v>0</v>
      </c>
      <c r="G5758" s="24">
        <f>'2 Load Profile'!E5759</f>
        <v>1.5797830149306726</v>
      </c>
      <c r="H5758" s="24">
        <f t="shared" si="1490"/>
        <v>1.5797830149306726</v>
      </c>
      <c r="I5758" s="13">
        <f t="shared" si="1491"/>
        <v>0</v>
      </c>
      <c r="J5758" s="24">
        <f t="shared" si="1492"/>
        <v>0</v>
      </c>
      <c r="K5758" s="24">
        <f t="shared" si="1493"/>
        <v>1.5797830149306726</v>
      </c>
      <c r="L5758" s="13"/>
      <c r="M5758" s="24"/>
      <c r="N5758" s="24">
        <f t="shared" si="1501"/>
        <v>0</v>
      </c>
      <c r="O5758" s="24"/>
      <c r="P5758" s="24"/>
    </row>
    <row r="5759" spans="1:16">
      <c r="A5759">
        <v>5758</v>
      </c>
      <c r="B5759" s="13">
        <v>8</v>
      </c>
      <c r="C5759" s="13">
        <v>28</v>
      </c>
      <c r="D5759" s="13">
        <v>21</v>
      </c>
      <c r="E5759" s="14">
        <f t="shared" si="1498"/>
        <v>240</v>
      </c>
      <c r="F5759" s="24">
        <f>'1 Solar Profile'!E5761*S$10</f>
        <v>0</v>
      </c>
      <c r="G5759" s="24">
        <f>'2 Load Profile'!E5760</f>
        <v>1.1869208468400838</v>
      </c>
      <c r="H5759" s="24">
        <f t="shared" si="1490"/>
        <v>1.1869208468400838</v>
      </c>
      <c r="I5759" s="13">
        <f t="shared" si="1491"/>
        <v>0</v>
      </c>
      <c r="J5759" s="24">
        <f t="shared" si="1492"/>
        <v>0</v>
      </c>
      <c r="K5759" s="24">
        <f t="shared" si="1493"/>
        <v>1.1869208468400838</v>
      </c>
      <c r="L5759" s="13"/>
      <c r="M5759" s="24"/>
      <c r="N5759" s="24">
        <f t="shared" si="1501"/>
        <v>0</v>
      </c>
      <c r="O5759" s="13"/>
      <c r="P5759" s="13"/>
    </row>
    <row r="5760" spans="1:16">
      <c r="A5760">
        <v>5759</v>
      </c>
      <c r="B5760" s="13">
        <v>8</v>
      </c>
      <c r="C5760" s="13">
        <v>28</v>
      </c>
      <c r="D5760" s="13">
        <v>22</v>
      </c>
      <c r="E5760" s="14">
        <f t="shared" si="1498"/>
        <v>240</v>
      </c>
      <c r="F5760" s="24">
        <f>'1 Solar Profile'!E5762*S$10</f>
        <v>0</v>
      </c>
      <c r="G5760" s="24">
        <f>'2 Load Profile'!E5761</f>
        <v>0.84960435758007924</v>
      </c>
      <c r="H5760" s="24">
        <f t="shared" ref="H5760:H5823" si="1504">G5760-F5760</f>
        <v>0.84960435758007924</v>
      </c>
      <c r="I5760" s="13">
        <f t="shared" ref="I5760:I5823" si="1505">IF(H5760&lt;0,H5760,0)</f>
        <v>0</v>
      </c>
      <c r="J5760" s="24">
        <f t="shared" ref="J5760:J5823" si="1506">F5760+I5760</f>
        <v>0</v>
      </c>
      <c r="K5760" s="24">
        <f t="shared" ref="K5760:K5823" si="1507">IF(H5760&gt;0,H5760,0)</f>
        <v>0.84960435758007924</v>
      </c>
      <c r="L5760" s="13"/>
      <c r="M5760" s="24"/>
      <c r="N5760" s="24">
        <f t="shared" si="1501"/>
        <v>0</v>
      </c>
      <c r="O5760" s="13"/>
      <c r="P5760" s="13"/>
    </row>
    <row r="5761" spans="1:16">
      <c r="A5761">
        <v>5760</v>
      </c>
      <c r="B5761" s="13">
        <v>8</v>
      </c>
      <c r="C5761" s="13">
        <v>28</v>
      </c>
      <c r="D5761" s="13">
        <v>23</v>
      </c>
      <c r="E5761" s="14">
        <f t="shared" si="1498"/>
        <v>240</v>
      </c>
      <c r="F5761" s="24">
        <f>'1 Solar Profile'!E5763*S$10</f>
        <v>0</v>
      </c>
      <c r="G5761" s="24">
        <f>'2 Load Profile'!E5762</f>
        <v>0.5746569331878113</v>
      </c>
      <c r="H5761" s="24">
        <f t="shared" si="1504"/>
        <v>0.5746569331878113</v>
      </c>
      <c r="I5761" s="13">
        <f t="shared" si="1505"/>
        <v>0</v>
      </c>
      <c r="J5761" s="24">
        <f t="shared" si="1506"/>
        <v>0</v>
      </c>
      <c r="K5761" s="24">
        <f t="shared" si="1507"/>
        <v>0.5746569331878113</v>
      </c>
      <c r="L5761" s="13">
        <f t="shared" ref="L5761" si="1508">SUM(I5738:I5761)</f>
        <v>-5.26474788907597</v>
      </c>
      <c r="M5761" s="24">
        <f t="shared" ref="M5761" si="1509">SUMIF(H5738:H5761,"&gt;0",H5738:H5761)</f>
        <v>12.834219294453021</v>
      </c>
      <c r="N5761" s="24">
        <f t="shared" si="1501"/>
        <v>7.5694714053770511</v>
      </c>
      <c r="O5761" s="13">
        <f t="shared" ref="O5761" si="1510">IF(M5761&gt;(L5761*-1),(M5761+L5761)*S$12,0)</f>
        <v>1.0651533077504425</v>
      </c>
      <c r="P5761" s="13">
        <f t="shared" ref="P5761" si="1511">IF(M5761&lt;(L5761*-1),(M5761+L5761)*S$14,0)</f>
        <v>0</v>
      </c>
    </row>
    <row r="5762" spans="1:16">
      <c r="A5762">
        <v>5761</v>
      </c>
      <c r="B5762" s="13">
        <v>8</v>
      </c>
      <c r="C5762" s="13">
        <v>29</v>
      </c>
      <c r="D5762" s="13">
        <v>0</v>
      </c>
      <c r="E5762" s="14">
        <f t="shared" si="1498"/>
        <v>241</v>
      </c>
      <c r="F5762" s="24">
        <f>'1 Solar Profile'!E5764*S$10</f>
        <v>0</v>
      </c>
      <c r="G5762" s="24">
        <f>'2 Load Profile'!E5763</f>
        <v>0.46649619670333298</v>
      </c>
      <c r="H5762" s="24">
        <f t="shared" si="1504"/>
        <v>0.46649619670333298</v>
      </c>
      <c r="I5762" s="13">
        <f t="shared" si="1505"/>
        <v>0</v>
      </c>
      <c r="J5762" s="24">
        <f t="shared" si="1506"/>
        <v>0</v>
      </c>
      <c r="K5762" s="24">
        <f t="shared" si="1507"/>
        <v>0.46649619670333298</v>
      </c>
      <c r="L5762" s="13"/>
      <c r="M5762" s="24"/>
      <c r="N5762" s="24">
        <f t="shared" si="1501"/>
        <v>0</v>
      </c>
      <c r="O5762" s="13"/>
      <c r="P5762" s="13"/>
    </row>
    <row r="5763" spans="1:16">
      <c r="A5763">
        <v>5762</v>
      </c>
      <c r="B5763" s="13">
        <v>8</v>
      </c>
      <c r="C5763" s="13">
        <v>29</v>
      </c>
      <c r="D5763" s="13">
        <v>1</v>
      </c>
      <c r="E5763" s="14">
        <f t="shared" si="1498"/>
        <v>241</v>
      </c>
      <c r="F5763" s="24">
        <f>'1 Solar Profile'!E5765*S$10</f>
        <v>0</v>
      </c>
      <c r="G5763" s="24">
        <f>'2 Load Profile'!E5764</f>
        <v>0.41871424158059856</v>
      </c>
      <c r="H5763" s="24">
        <f t="shared" si="1504"/>
        <v>0.41871424158059856</v>
      </c>
      <c r="I5763" s="13">
        <f t="shared" si="1505"/>
        <v>0</v>
      </c>
      <c r="J5763" s="24">
        <f t="shared" si="1506"/>
        <v>0</v>
      </c>
      <c r="K5763" s="24">
        <f t="shared" si="1507"/>
        <v>0.41871424158059856</v>
      </c>
      <c r="L5763" s="13"/>
      <c r="M5763" s="24"/>
      <c r="N5763" s="24">
        <f t="shared" si="1501"/>
        <v>0</v>
      </c>
      <c r="O5763" s="13"/>
      <c r="P5763" s="13"/>
    </row>
    <row r="5764" spans="1:16">
      <c r="A5764">
        <v>5763</v>
      </c>
      <c r="B5764" s="13">
        <v>8</v>
      </c>
      <c r="C5764" s="13">
        <v>29</v>
      </c>
      <c r="D5764" s="13">
        <v>2</v>
      </c>
      <c r="E5764" s="14">
        <f t="shared" si="1498"/>
        <v>241</v>
      </c>
      <c r="F5764" s="24">
        <f>'1 Solar Profile'!E5766*S$10</f>
        <v>0</v>
      </c>
      <c r="G5764" s="24">
        <f>'2 Load Profile'!E5765</f>
        <v>0.4080967875693548</v>
      </c>
      <c r="H5764" s="24">
        <f t="shared" si="1504"/>
        <v>0.4080967875693548</v>
      </c>
      <c r="I5764" s="13">
        <f t="shared" si="1505"/>
        <v>0</v>
      </c>
      <c r="J5764" s="24">
        <f t="shared" si="1506"/>
        <v>0</v>
      </c>
      <c r="K5764" s="24">
        <f t="shared" si="1507"/>
        <v>0.4080967875693548</v>
      </c>
      <c r="L5764" s="13"/>
      <c r="M5764" s="24"/>
      <c r="N5764" s="24">
        <f t="shared" si="1501"/>
        <v>0</v>
      </c>
      <c r="O5764" s="13"/>
      <c r="P5764" s="13"/>
    </row>
    <row r="5765" spans="1:16">
      <c r="A5765">
        <v>5764</v>
      </c>
      <c r="B5765" s="13">
        <v>8</v>
      </c>
      <c r="C5765" s="13">
        <v>29</v>
      </c>
      <c r="D5765" s="13">
        <v>3</v>
      </c>
      <c r="E5765" s="14">
        <f t="shared" si="1498"/>
        <v>241</v>
      </c>
      <c r="F5765" s="24">
        <f>'1 Solar Profile'!E5767*S$10</f>
        <v>0</v>
      </c>
      <c r="G5765" s="24">
        <f>'2 Load Profile'!E5766</f>
        <v>0.40683192025014259</v>
      </c>
      <c r="H5765" s="24">
        <f t="shared" si="1504"/>
        <v>0.40683192025014259</v>
      </c>
      <c r="I5765" s="13">
        <f t="shared" si="1505"/>
        <v>0</v>
      </c>
      <c r="J5765" s="24">
        <f t="shared" si="1506"/>
        <v>0</v>
      </c>
      <c r="K5765" s="24">
        <f t="shared" si="1507"/>
        <v>0.40683192025014259</v>
      </c>
      <c r="L5765" s="13"/>
      <c r="M5765" s="24"/>
      <c r="N5765" s="24">
        <f t="shared" si="1501"/>
        <v>0</v>
      </c>
      <c r="O5765" s="13"/>
      <c r="P5765" s="13"/>
    </row>
    <row r="5766" spans="1:16">
      <c r="A5766">
        <v>5765</v>
      </c>
      <c r="B5766" s="13">
        <v>8</v>
      </c>
      <c r="C5766" s="13">
        <v>29</v>
      </c>
      <c r="D5766" s="13">
        <v>4</v>
      </c>
      <c r="E5766" s="14">
        <f t="shared" si="1498"/>
        <v>241</v>
      </c>
      <c r="F5766" s="24">
        <f>'1 Solar Profile'!E5768*S$10</f>
        <v>0</v>
      </c>
      <c r="G5766" s="24">
        <f>'2 Load Profile'!E5767</f>
        <v>0.45112759422760157</v>
      </c>
      <c r="H5766" s="24">
        <f t="shared" si="1504"/>
        <v>0.45112759422760157</v>
      </c>
      <c r="I5766" s="13">
        <f t="shared" si="1505"/>
        <v>0</v>
      </c>
      <c r="J5766" s="24">
        <f t="shared" si="1506"/>
        <v>0</v>
      </c>
      <c r="K5766" s="24">
        <f t="shared" si="1507"/>
        <v>0.45112759422760157</v>
      </c>
      <c r="L5766" s="13"/>
      <c r="M5766" s="24"/>
      <c r="N5766" s="24">
        <f t="shared" si="1501"/>
        <v>0</v>
      </c>
      <c r="O5766" s="13"/>
      <c r="P5766" s="13"/>
    </row>
    <row r="5767" spans="1:16">
      <c r="A5767">
        <v>5766</v>
      </c>
      <c r="B5767" s="13">
        <v>8</v>
      </c>
      <c r="C5767" s="13">
        <v>29</v>
      </c>
      <c r="D5767" s="13">
        <v>5</v>
      </c>
      <c r="E5767" s="14">
        <f t="shared" si="1498"/>
        <v>241</v>
      </c>
      <c r="F5767" s="24">
        <f>'1 Solar Profile'!E5769*S$10</f>
        <v>3.6774675E-2</v>
      </c>
      <c r="G5767" s="24">
        <f>'2 Load Profile'!E5768</f>
        <v>0.58752329060832054</v>
      </c>
      <c r="H5767" s="24">
        <f t="shared" si="1504"/>
        <v>0.55074861560832056</v>
      </c>
      <c r="I5767" s="13">
        <f t="shared" si="1505"/>
        <v>0</v>
      </c>
      <c r="J5767" s="24">
        <f t="shared" si="1506"/>
        <v>3.6774675E-2</v>
      </c>
      <c r="K5767" s="24">
        <f t="shared" si="1507"/>
        <v>0.55074861560832056</v>
      </c>
      <c r="L5767" s="13"/>
      <c r="M5767" s="24"/>
      <c r="N5767" s="24">
        <f t="shared" si="1501"/>
        <v>0</v>
      </c>
      <c r="O5767" s="13"/>
      <c r="P5767" s="13"/>
    </row>
    <row r="5768" spans="1:16">
      <c r="A5768">
        <v>5767</v>
      </c>
      <c r="B5768" s="13">
        <v>8</v>
      </c>
      <c r="C5768" s="13">
        <v>29</v>
      </c>
      <c r="D5768" s="13">
        <v>6</v>
      </c>
      <c r="E5768" s="14">
        <f t="shared" si="1498"/>
        <v>241</v>
      </c>
      <c r="F5768" s="24">
        <f>'1 Solar Profile'!E5770*S$10</f>
        <v>0.72328725000000005</v>
      </c>
      <c r="G5768" s="24">
        <f>'2 Load Profile'!E5769</f>
        <v>0.78205234088948405</v>
      </c>
      <c r="H5768" s="24">
        <f t="shared" si="1504"/>
        <v>5.8765090889484006E-2</v>
      </c>
      <c r="I5768" s="13">
        <f t="shared" si="1505"/>
        <v>0</v>
      </c>
      <c r="J5768" s="24">
        <f t="shared" si="1506"/>
        <v>0.72328725000000005</v>
      </c>
      <c r="K5768" s="24">
        <f t="shared" si="1507"/>
        <v>5.8765090889484006E-2</v>
      </c>
      <c r="L5768" s="13"/>
      <c r="M5768" s="24"/>
      <c r="N5768" s="24">
        <f t="shared" si="1501"/>
        <v>0</v>
      </c>
      <c r="O5768" s="13"/>
      <c r="P5768" s="13"/>
    </row>
    <row r="5769" spans="1:16">
      <c r="A5769">
        <v>5768</v>
      </c>
      <c r="B5769" s="13">
        <v>8</v>
      </c>
      <c r="C5769" s="13">
        <v>29</v>
      </c>
      <c r="D5769" s="13">
        <v>7</v>
      </c>
      <c r="E5769" s="14">
        <f t="shared" si="1498"/>
        <v>241</v>
      </c>
      <c r="F5769" s="24">
        <f>'1 Solar Profile'!E5771*S$10</f>
        <v>1.8810224999999998</v>
      </c>
      <c r="G5769" s="24">
        <f>'2 Load Profile'!E5770</f>
        <v>0.72421936238358797</v>
      </c>
      <c r="H5769" s="24">
        <f t="shared" si="1504"/>
        <v>-1.1568031376164118</v>
      </c>
      <c r="I5769" s="13">
        <f t="shared" si="1505"/>
        <v>-1.1568031376164118</v>
      </c>
      <c r="J5769" s="24">
        <f t="shared" si="1506"/>
        <v>0.72421936238358797</v>
      </c>
      <c r="K5769" s="24">
        <f t="shared" si="1507"/>
        <v>0</v>
      </c>
      <c r="L5769" s="13"/>
      <c r="M5769" s="24"/>
      <c r="N5769" s="24">
        <f t="shared" si="1501"/>
        <v>0</v>
      </c>
      <c r="O5769" s="13"/>
      <c r="P5769" s="13"/>
    </row>
    <row r="5770" spans="1:16">
      <c r="A5770">
        <v>5769</v>
      </c>
      <c r="B5770" s="13">
        <v>8</v>
      </c>
      <c r="C5770" s="13">
        <v>29</v>
      </c>
      <c r="D5770" s="13">
        <v>8</v>
      </c>
      <c r="E5770" s="14">
        <f t="shared" si="1498"/>
        <v>241</v>
      </c>
      <c r="F5770" s="24">
        <f>'1 Solar Profile'!E5772*S$10</f>
        <v>2.9239607249999997</v>
      </c>
      <c r="G5770" s="24">
        <f>'2 Load Profile'!E5771</f>
        <v>0.65235985667591989</v>
      </c>
      <c r="H5770" s="24">
        <f t="shared" si="1504"/>
        <v>-2.2716008683240796</v>
      </c>
      <c r="I5770" s="13">
        <f t="shared" si="1505"/>
        <v>-2.2716008683240796</v>
      </c>
      <c r="J5770" s="24">
        <f t="shared" si="1506"/>
        <v>0.65235985667592011</v>
      </c>
      <c r="K5770" s="24">
        <f t="shared" si="1507"/>
        <v>0</v>
      </c>
      <c r="L5770" s="13"/>
      <c r="M5770" s="24"/>
      <c r="N5770" s="24">
        <f t="shared" si="1501"/>
        <v>0</v>
      </c>
      <c r="O5770" s="13"/>
      <c r="P5770" s="13"/>
    </row>
    <row r="5771" spans="1:16">
      <c r="A5771">
        <v>5770</v>
      </c>
      <c r="B5771" s="13">
        <v>8</v>
      </c>
      <c r="C5771" s="13">
        <v>29</v>
      </c>
      <c r="D5771" s="13">
        <v>9</v>
      </c>
      <c r="E5771" s="14">
        <f t="shared" si="1498"/>
        <v>241</v>
      </c>
      <c r="F5771" s="24">
        <f>'1 Solar Profile'!E5773*S$10</f>
        <v>3.7374372</v>
      </c>
      <c r="G5771" s="24">
        <f>'2 Load Profile'!E5772</f>
        <v>0.65592710847583036</v>
      </c>
      <c r="H5771" s="24">
        <f t="shared" si="1504"/>
        <v>-3.0815100915241698</v>
      </c>
      <c r="I5771" s="13">
        <f t="shared" si="1505"/>
        <v>-3.0815100915241698</v>
      </c>
      <c r="J5771" s="24">
        <f t="shared" si="1506"/>
        <v>0.65592710847583025</v>
      </c>
      <c r="K5771" s="24">
        <f t="shared" si="1507"/>
        <v>0</v>
      </c>
      <c r="L5771" s="13"/>
      <c r="M5771" s="24"/>
      <c r="N5771" s="24">
        <f t="shared" si="1501"/>
        <v>0</v>
      </c>
      <c r="O5771" s="13"/>
      <c r="P5771" s="13"/>
    </row>
    <row r="5772" spans="1:16">
      <c r="A5772">
        <v>5771</v>
      </c>
      <c r="B5772" s="13">
        <v>8</v>
      </c>
      <c r="C5772" s="13">
        <v>29</v>
      </c>
      <c r="D5772" s="13">
        <v>10</v>
      </c>
      <c r="E5772" s="14">
        <f t="shared" si="1498"/>
        <v>241</v>
      </c>
      <c r="F5772" s="24">
        <f>'1 Solar Profile'!E5774*S$10</f>
        <v>4.2505233749999993</v>
      </c>
      <c r="G5772" s="24">
        <f>'2 Load Profile'!E5773</f>
        <v>0.6691475585650245</v>
      </c>
      <c r="H5772" s="24">
        <f t="shared" si="1504"/>
        <v>-3.5813758164349747</v>
      </c>
      <c r="I5772" s="13">
        <f t="shared" si="1505"/>
        <v>-3.5813758164349747</v>
      </c>
      <c r="J5772" s="24">
        <f t="shared" si="1506"/>
        <v>0.66914755856502461</v>
      </c>
      <c r="K5772" s="24">
        <f t="shared" si="1507"/>
        <v>0</v>
      </c>
      <c r="L5772" s="13"/>
      <c r="M5772" s="24"/>
      <c r="N5772" s="24">
        <f t="shared" si="1501"/>
        <v>0</v>
      </c>
      <c r="O5772" s="13"/>
      <c r="P5772" s="13"/>
    </row>
    <row r="5773" spans="1:16">
      <c r="A5773">
        <v>5772</v>
      </c>
      <c r="B5773" s="13">
        <v>8</v>
      </c>
      <c r="C5773" s="13">
        <v>29</v>
      </c>
      <c r="D5773" s="13">
        <v>11</v>
      </c>
      <c r="E5773" s="14">
        <f t="shared" si="1498"/>
        <v>241</v>
      </c>
      <c r="F5773" s="24">
        <f>'1 Solar Profile'!E5775*S$10</f>
        <v>4.4712328499999998</v>
      </c>
      <c r="G5773" s="24">
        <f>'2 Load Profile'!E5774</f>
        <v>0.65518005079069908</v>
      </c>
      <c r="H5773" s="24">
        <f t="shared" si="1504"/>
        <v>-3.8160527992093005</v>
      </c>
      <c r="I5773" s="13">
        <f t="shared" si="1505"/>
        <v>-3.8160527992093005</v>
      </c>
      <c r="J5773" s="24">
        <f t="shared" si="1506"/>
        <v>0.6551800507906993</v>
      </c>
      <c r="K5773" s="24">
        <f t="shared" si="1507"/>
        <v>0</v>
      </c>
      <c r="L5773" s="13"/>
      <c r="M5773" s="24"/>
      <c r="N5773" s="24">
        <f t="shared" si="1501"/>
        <v>0</v>
      </c>
      <c r="O5773" s="13"/>
      <c r="P5773" s="13"/>
    </row>
    <row r="5774" spans="1:16">
      <c r="A5774">
        <v>5773</v>
      </c>
      <c r="B5774" s="13">
        <v>8</v>
      </c>
      <c r="C5774" s="13">
        <v>29</v>
      </c>
      <c r="D5774" s="13">
        <v>12</v>
      </c>
      <c r="E5774" s="14">
        <f t="shared" si="1498"/>
        <v>241</v>
      </c>
      <c r="F5774" s="24">
        <f>'1 Solar Profile'!E5776*S$10</f>
        <v>4.4192546999999998</v>
      </c>
      <c r="G5774" s="24">
        <f>'2 Load Profile'!E5775</f>
        <v>0.63524838705286013</v>
      </c>
      <c r="H5774" s="24">
        <f t="shared" si="1504"/>
        <v>-3.7840063129471395</v>
      </c>
      <c r="I5774" s="13">
        <f t="shared" si="1505"/>
        <v>-3.7840063129471395</v>
      </c>
      <c r="J5774" s="24">
        <f t="shared" si="1506"/>
        <v>0.63524838705286024</v>
      </c>
      <c r="K5774" s="24">
        <f t="shared" si="1507"/>
        <v>0</v>
      </c>
      <c r="L5774" s="13"/>
      <c r="M5774" s="24"/>
      <c r="N5774" s="24">
        <f t="shared" si="1501"/>
        <v>0</v>
      </c>
      <c r="O5774" s="13"/>
      <c r="P5774" s="13"/>
    </row>
    <row r="5775" spans="1:16">
      <c r="A5775">
        <v>5774</v>
      </c>
      <c r="B5775" s="13">
        <v>8</v>
      </c>
      <c r="C5775" s="13">
        <v>29</v>
      </c>
      <c r="D5775" s="13">
        <v>13</v>
      </c>
      <c r="E5775" s="14">
        <f t="shared" si="1498"/>
        <v>241</v>
      </c>
      <c r="F5775" s="24">
        <f>'1 Solar Profile'!E5777*S$10</f>
        <v>4.07109465</v>
      </c>
      <c r="G5775" s="24">
        <f>'2 Load Profile'!E5776</f>
        <v>0.63619469412652963</v>
      </c>
      <c r="H5775" s="24">
        <f t="shared" si="1504"/>
        <v>-3.4348999558734703</v>
      </c>
      <c r="I5775" s="13">
        <f t="shared" si="1505"/>
        <v>-3.4348999558734703</v>
      </c>
      <c r="J5775" s="24">
        <f t="shared" si="1506"/>
        <v>0.63619469412652974</v>
      </c>
      <c r="K5775" s="24">
        <f t="shared" si="1507"/>
        <v>0</v>
      </c>
      <c r="L5775" s="13"/>
      <c r="M5775" s="24"/>
      <c r="N5775" s="24">
        <f t="shared" si="1501"/>
        <v>0</v>
      </c>
      <c r="O5775" s="13"/>
      <c r="P5775" s="13"/>
    </row>
    <row r="5776" spans="1:16">
      <c r="A5776">
        <v>5775</v>
      </c>
      <c r="B5776" s="13">
        <v>8</v>
      </c>
      <c r="C5776" s="13">
        <v>29</v>
      </c>
      <c r="D5776" s="13">
        <v>14</v>
      </c>
      <c r="E5776" s="14">
        <f t="shared" si="1498"/>
        <v>241</v>
      </c>
      <c r="F5776" s="24">
        <f>'1 Solar Profile'!E5778*S$10</f>
        <v>3.4127052749999995</v>
      </c>
      <c r="G5776" s="24">
        <f>'2 Load Profile'!E5777</f>
        <v>0.78464199840772153</v>
      </c>
      <c r="H5776" s="24">
        <f t="shared" si="1504"/>
        <v>-2.628063276592278</v>
      </c>
      <c r="I5776" s="13">
        <f t="shared" si="1505"/>
        <v>-2.628063276592278</v>
      </c>
      <c r="J5776" s="24">
        <f t="shared" si="1506"/>
        <v>0.78464199840772153</v>
      </c>
      <c r="K5776" s="24">
        <f t="shared" si="1507"/>
        <v>0</v>
      </c>
      <c r="L5776" s="13"/>
      <c r="M5776" s="24"/>
      <c r="N5776" s="24">
        <f t="shared" si="1501"/>
        <v>0</v>
      </c>
      <c r="O5776" s="13"/>
      <c r="P5776" s="13"/>
    </row>
    <row r="5777" spans="1:16">
      <c r="A5777">
        <v>5776</v>
      </c>
      <c r="B5777" s="13">
        <v>8</v>
      </c>
      <c r="C5777" s="13">
        <v>29</v>
      </c>
      <c r="D5777" s="13">
        <v>15</v>
      </c>
      <c r="E5777" s="14">
        <f t="shared" si="1498"/>
        <v>241</v>
      </c>
      <c r="F5777" s="24">
        <f>'1 Solar Profile'!E5779*S$10</f>
        <v>2.5378856999999999</v>
      </c>
      <c r="G5777" s="24">
        <f>'2 Load Profile'!E5778</f>
        <v>1.0425964442175442</v>
      </c>
      <c r="H5777" s="24">
        <f t="shared" si="1504"/>
        <v>-1.4952892557824558</v>
      </c>
      <c r="I5777" s="13">
        <f t="shared" si="1505"/>
        <v>-1.4952892557824558</v>
      </c>
      <c r="J5777" s="24">
        <f t="shared" si="1506"/>
        <v>1.0425964442175442</v>
      </c>
      <c r="K5777" s="24">
        <f t="shared" si="1507"/>
        <v>0</v>
      </c>
      <c r="L5777" s="13"/>
      <c r="M5777" s="24"/>
      <c r="N5777" s="24">
        <f t="shared" si="1501"/>
        <v>0</v>
      </c>
      <c r="O5777" s="13"/>
      <c r="P5777" s="13"/>
    </row>
    <row r="5778" spans="1:16">
      <c r="A5778">
        <v>5777</v>
      </c>
      <c r="B5778" s="13">
        <v>8</v>
      </c>
      <c r="C5778" s="13">
        <v>29</v>
      </c>
      <c r="D5778" s="13">
        <v>16</v>
      </c>
      <c r="E5778" s="14">
        <f t="shared" si="1498"/>
        <v>241</v>
      </c>
      <c r="F5778" s="24">
        <f>'1 Solar Profile'!E5780*S$10</f>
        <v>1.4317994249999999</v>
      </c>
      <c r="G5778" s="24">
        <f>'2 Load Profile'!E5779</f>
        <v>1.382964309380692</v>
      </c>
      <c r="H5778" s="24">
        <f t="shared" si="1504"/>
        <v>-4.8835115619307867E-2</v>
      </c>
      <c r="I5778" s="13">
        <f t="shared" si="1505"/>
        <v>-4.8835115619307867E-2</v>
      </c>
      <c r="J5778" s="24">
        <f t="shared" si="1506"/>
        <v>1.382964309380692</v>
      </c>
      <c r="K5778" s="24">
        <f t="shared" si="1507"/>
        <v>0</v>
      </c>
      <c r="L5778" s="13"/>
      <c r="M5778" s="24"/>
      <c r="N5778" s="24">
        <f t="shared" si="1501"/>
        <v>0</v>
      </c>
      <c r="O5778" s="13"/>
      <c r="P5778" s="13"/>
    </row>
    <row r="5779" spans="1:16">
      <c r="A5779">
        <v>5778</v>
      </c>
      <c r="B5779" s="13">
        <v>8</v>
      </c>
      <c r="C5779" s="13">
        <v>29</v>
      </c>
      <c r="D5779" s="13">
        <v>17</v>
      </c>
      <c r="E5779" s="14">
        <f t="shared" si="1498"/>
        <v>241</v>
      </c>
      <c r="F5779" s="24">
        <f>'1 Solar Profile'!E5781*S$10</f>
        <v>0.38453152499999999</v>
      </c>
      <c r="G5779" s="24">
        <f>'2 Load Profile'!E5780</f>
        <v>1.4949625144777763</v>
      </c>
      <c r="H5779" s="24">
        <f t="shared" si="1504"/>
        <v>1.1104309894777762</v>
      </c>
      <c r="I5779" s="13">
        <f t="shared" si="1505"/>
        <v>0</v>
      </c>
      <c r="J5779" s="24">
        <f t="shared" si="1506"/>
        <v>0.38453152499999999</v>
      </c>
      <c r="K5779" s="24">
        <f t="shared" si="1507"/>
        <v>1.1104309894777762</v>
      </c>
      <c r="L5779" s="13"/>
      <c r="M5779" s="24"/>
      <c r="N5779" s="24">
        <f t="shared" si="1501"/>
        <v>0</v>
      </c>
      <c r="O5779" s="13"/>
      <c r="P5779" s="13"/>
    </row>
    <row r="5780" spans="1:16">
      <c r="A5780">
        <v>5779</v>
      </c>
      <c r="B5780" s="13">
        <v>8</v>
      </c>
      <c r="C5780" s="13">
        <v>29</v>
      </c>
      <c r="D5780" s="13">
        <v>18</v>
      </c>
      <c r="E5780" s="14">
        <f t="shared" si="1498"/>
        <v>241</v>
      </c>
      <c r="F5780" s="24">
        <f>'1 Solar Profile'!E5782*S$10</f>
        <v>0</v>
      </c>
      <c r="G5780" s="24">
        <f>'2 Load Profile'!E5781</f>
        <v>1.5295220232767892</v>
      </c>
      <c r="H5780" s="24">
        <f t="shared" si="1504"/>
        <v>1.5295220232767892</v>
      </c>
      <c r="I5780" s="13">
        <f t="shared" si="1505"/>
        <v>0</v>
      </c>
      <c r="J5780" s="24">
        <f t="shared" si="1506"/>
        <v>0</v>
      </c>
      <c r="K5780" s="24">
        <f t="shared" si="1507"/>
        <v>1.5295220232767892</v>
      </c>
      <c r="L5780" s="13"/>
      <c r="M5780" s="24"/>
      <c r="N5780" s="24">
        <f t="shared" si="1501"/>
        <v>0</v>
      </c>
      <c r="O5780" s="13"/>
      <c r="P5780" s="13"/>
    </row>
    <row r="5781" spans="1:16">
      <c r="A5781">
        <v>5780</v>
      </c>
      <c r="B5781" s="13">
        <v>8</v>
      </c>
      <c r="C5781" s="13">
        <v>29</v>
      </c>
      <c r="D5781" s="13">
        <v>19</v>
      </c>
      <c r="E5781" s="14">
        <f t="shared" si="1498"/>
        <v>241</v>
      </c>
      <c r="F5781" s="24">
        <f>'1 Solar Profile'!E5783*S$10</f>
        <v>0</v>
      </c>
      <c r="G5781" s="24">
        <f>'2 Load Profile'!E5782</f>
        <v>1.6942295722651985</v>
      </c>
      <c r="H5781" s="24">
        <f t="shared" si="1504"/>
        <v>1.6942295722651985</v>
      </c>
      <c r="I5781" s="13">
        <f t="shared" si="1505"/>
        <v>0</v>
      </c>
      <c r="J5781" s="24">
        <f t="shared" si="1506"/>
        <v>0</v>
      </c>
      <c r="K5781" s="24">
        <f t="shared" si="1507"/>
        <v>1.6942295722651985</v>
      </c>
      <c r="L5781" s="13"/>
      <c r="M5781" s="24"/>
      <c r="N5781" s="24">
        <f t="shared" si="1501"/>
        <v>0</v>
      </c>
      <c r="O5781" s="13"/>
      <c r="P5781" s="13"/>
    </row>
    <row r="5782" spans="1:16">
      <c r="A5782">
        <v>5781</v>
      </c>
      <c r="B5782" s="13">
        <v>8</v>
      </c>
      <c r="C5782" s="13">
        <v>29</v>
      </c>
      <c r="D5782" s="13">
        <v>20</v>
      </c>
      <c r="E5782" s="14">
        <f t="shared" si="1498"/>
        <v>241</v>
      </c>
      <c r="F5782" s="24">
        <f>'1 Solar Profile'!E5784*S$10</f>
        <v>0</v>
      </c>
      <c r="G5782" s="24">
        <f>'2 Load Profile'!E5783</f>
        <v>1.7639951759249346</v>
      </c>
      <c r="H5782" s="24">
        <f t="shared" si="1504"/>
        <v>1.7639951759249346</v>
      </c>
      <c r="I5782" s="13">
        <f t="shared" si="1505"/>
        <v>0</v>
      </c>
      <c r="J5782" s="24">
        <f t="shared" si="1506"/>
        <v>0</v>
      </c>
      <c r="K5782" s="24">
        <f t="shared" si="1507"/>
        <v>1.7639951759249346</v>
      </c>
      <c r="L5782" s="13"/>
      <c r="M5782" s="24"/>
      <c r="N5782" s="24">
        <f t="shared" si="1501"/>
        <v>0</v>
      </c>
      <c r="O5782" s="24"/>
      <c r="P5782" s="24"/>
    </row>
    <row r="5783" spans="1:16">
      <c r="A5783">
        <v>5782</v>
      </c>
      <c r="B5783" s="13">
        <v>8</v>
      </c>
      <c r="C5783" s="13">
        <v>29</v>
      </c>
      <c r="D5783" s="13">
        <v>21</v>
      </c>
      <c r="E5783" s="14">
        <f t="shared" si="1498"/>
        <v>241</v>
      </c>
      <c r="F5783" s="24">
        <f>'1 Solar Profile'!E5785*S$10</f>
        <v>0</v>
      </c>
      <c r="G5783" s="24">
        <f>'2 Load Profile'!E5784</f>
        <v>1.3554253414316388</v>
      </c>
      <c r="H5783" s="24">
        <f t="shared" si="1504"/>
        <v>1.3554253414316388</v>
      </c>
      <c r="I5783" s="13">
        <f t="shared" si="1505"/>
        <v>0</v>
      </c>
      <c r="J5783" s="24">
        <f t="shared" si="1506"/>
        <v>0</v>
      </c>
      <c r="K5783" s="24">
        <f t="shared" si="1507"/>
        <v>1.3554253414316388</v>
      </c>
      <c r="L5783" s="13"/>
      <c r="M5783" s="24"/>
      <c r="N5783" s="24">
        <f t="shared" si="1501"/>
        <v>0</v>
      </c>
      <c r="O5783" s="13"/>
      <c r="P5783" s="13"/>
    </row>
    <row r="5784" spans="1:16">
      <c r="A5784">
        <v>5783</v>
      </c>
      <c r="B5784" s="13">
        <v>8</v>
      </c>
      <c r="C5784" s="13">
        <v>29</v>
      </c>
      <c r="D5784" s="13">
        <v>22</v>
      </c>
      <c r="E5784" s="14">
        <f t="shared" ref="E5784:E5847" si="1512">IF(D5784&lt;D5783, E5783+1,E5783)</f>
        <v>241</v>
      </c>
      <c r="F5784" s="24">
        <f>'1 Solar Profile'!E5786*S$10</f>
        <v>0</v>
      </c>
      <c r="G5784" s="24">
        <f>'2 Load Profile'!E5785</f>
        <v>0.95501031063638864</v>
      </c>
      <c r="H5784" s="24">
        <f t="shared" si="1504"/>
        <v>0.95501031063638864</v>
      </c>
      <c r="I5784" s="13">
        <f t="shared" si="1505"/>
        <v>0</v>
      </c>
      <c r="J5784" s="24">
        <f t="shared" si="1506"/>
        <v>0</v>
      </c>
      <c r="K5784" s="24">
        <f t="shared" si="1507"/>
        <v>0.95501031063638864</v>
      </c>
      <c r="L5784" s="13"/>
      <c r="M5784" s="24"/>
      <c r="N5784" s="24">
        <f t="shared" si="1501"/>
        <v>0</v>
      </c>
      <c r="O5784" s="13"/>
      <c r="P5784" s="13"/>
    </row>
    <row r="5785" spans="1:16">
      <c r="A5785">
        <v>5784</v>
      </c>
      <c r="B5785" s="13">
        <v>8</v>
      </c>
      <c r="C5785" s="13">
        <v>29</v>
      </c>
      <c r="D5785" s="13">
        <v>23</v>
      </c>
      <c r="E5785" s="14">
        <f t="shared" si="1512"/>
        <v>241</v>
      </c>
      <c r="F5785" s="24">
        <f>'1 Solar Profile'!E5787*S$10</f>
        <v>0</v>
      </c>
      <c r="G5785" s="24">
        <f>'2 Load Profile'!E5786</f>
        <v>0.58095430775067869</v>
      </c>
      <c r="H5785" s="24">
        <f t="shared" si="1504"/>
        <v>0.58095430775067869</v>
      </c>
      <c r="I5785" s="13">
        <f t="shared" si="1505"/>
        <v>0</v>
      </c>
      <c r="J5785" s="24">
        <f t="shared" si="1506"/>
        <v>0</v>
      </c>
      <c r="K5785" s="24">
        <f t="shared" si="1507"/>
        <v>0.58095430775067869</v>
      </c>
      <c r="L5785" s="13">
        <f t="shared" ref="L5785" si="1513">SUM(I5762:I5785)</f>
        <v>-25.298436629923586</v>
      </c>
      <c r="M5785" s="24">
        <f t="shared" ref="M5785" si="1514">SUMIF(H5762:H5785,"&gt;0",H5762:H5785)</f>
        <v>11.750348167592239</v>
      </c>
      <c r="N5785" s="24">
        <f t="shared" si="1501"/>
        <v>-13.548088462331346</v>
      </c>
      <c r="O5785" s="13">
        <f t="shared" ref="O5785" si="1515">IF(M5785&gt;(L5785*-1),(M5785+L5785)*S$12,0)</f>
        <v>0</v>
      </c>
      <c r="P5785" s="13">
        <f t="shared" ref="P5785" si="1516">IF(M5785&lt;(L5785*-1),(M5785+L5785)*S$14,0)</f>
        <v>-0.35834693982866411</v>
      </c>
    </row>
    <row r="5786" spans="1:16">
      <c r="A5786">
        <v>5785</v>
      </c>
      <c r="B5786" s="13">
        <v>8</v>
      </c>
      <c r="C5786" s="13">
        <v>30</v>
      </c>
      <c r="D5786" s="13">
        <v>0</v>
      </c>
      <c r="E5786" s="14">
        <f t="shared" si="1512"/>
        <v>242</v>
      </c>
      <c r="F5786" s="24">
        <f>'1 Solar Profile'!E5788*S$10</f>
        <v>0</v>
      </c>
      <c r="G5786" s="24">
        <f>'2 Load Profile'!E5787</f>
        <v>0.46649619670333298</v>
      </c>
      <c r="H5786" s="24">
        <f t="shared" si="1504"/>
        <v>0.46649619670333298</v>
      </c>
      <c r="I5786" s="13">
        <f t="shared" si="1505"/>
        <v>0</v>
      </c>
      <c r="J5786" s="24">
        <f t="shared" si="1506"/>
        <v>0</v>
      </c>
      <c r="K5786" s="24">
        <f t="shared" si="1507"/>
        <v>0.46649619670333298</v>
      </c>
      <c r="L5786" s="13"/>
      <c r="M5786" s="24"/>
      <c r="N5786" s="24">
        <f t="shared" si="1501"/>
        <v>0</v>
      </c>
      <c r="O5786" s="13"/>
      <c r="P5786" s="13"/>
    </row>
    <row r="5787" spans="1:16">
      <c r="A5787">
        <v>5786</v>
      </c>
      <c r="B5787" s="13">
        <v>8</v>
      </c>
      <c r="C5787" s="13">
        <v>30</v>
      </c>
      <c r="D5787" s="13">
        <v>1</v>
      </c>
      <c r="E5787" s="14">
        <f t="shared" si="1512"/>
        <v>242</v>
      </c>
      <c r="F5787" s="24">
        <f>'1 Solar Profile'!E5789*S$10</f>
        <v>0</v>
      </c>
      <c r="G5787" s="24">
        <f>'2 Load Profile'!E5788</f>
        <v>0.41871424158059856</v>
      </c>
      <c r="H5787" s="24">
        <f t="shared" si="1504"/>
        <v>0.41871424158059856</v>
      </c>
      <c r="I5787" s="13">
        <f t="shared" si="1505"/>
        <v>0</v>
      </c>
      <c r="J5787" s="24">
        <f t="shared" si="1506"/>
        <v>0</v>
      </c>
      <c r="K5787" s="24">
        <f t="shared" si="1507"/>
        <v>0.41871424158059856</v>
      </c>
      <c r="L5787" s="13"/>
      <c r="M5787" s="24"/>
      <c r="N5787" s="24">
        <f t="shared" si="1501"/>
        <v>0</v>
      </c>
      <c r="O5787" s="13"/>
      <c r="P5787" s="13"/>
    </row>
    <row r="5788" spans="1:16">
      <c r="A5788">
        <v>5787</v>
      </c>
      <c r="B5788" s="13">
        <v>8</v>
      </c>
      <c r="C5788" s="13">
        <v>30</v>
      </c>
      <c r="D5788" s="13">
        <v>2</v>
      </c>
      <c r="E5788" s="14">
        <f t="shared" si="1512"/>
        <v>242</v>
      </c>
      <c r="F5788" s="24">
        <f>'1 Solar Profile'!E5790*S$10</f>
        <v>0</v>
      </c>
      <c r="G5788" s="24">
        <f>'2 Load Profile'!E5789</f>
        <v>0.4080967875693548</v>
      </c>
      <c r="H5788" s="24">
        <f t="shared" si="1504"/>
        <v>0.4080967875693548</v>
      </c>
      <c r="I5788" s="13">
        <f t="shared" si="1505"/>
        <v>0</v>
      </c>
      <c r="J5788" s="24">
        <f t="shared" si="1506"/>
        <v>0</v>
      </c>
      <c r="K5788" s="24">
        <f t="shared" si="1507"/>
        <v>0.4080967875693548</v>
      </c>
      <c r="L5788" s="13"/>
      <c r="M5788" s="24"/>
      <c r="N5788" s="24">
        <f t="shared" si="1501"/>
        <v>0</v>
      </c>
      <c r="O5788" s="13"/>
      <c r="P5788" s="13"/>
    </row>
    <row r="5789" spans="1:16">
      <c r="A5789">
        <v>5788</v>
      </c>
      <c r="B5789" s="13">
        <v>8</v>
      </c>
      <c r="C5789" s="13">
        <v>30</v>
      </c>
      <c r="D5789" s="13">
        <v>3</v>
      </c>
      <c r="E5789" s="14">
        <f t="shared" si="1512"/>
        <v>242</v>
      </c>
      <c r="F5789" s="24">
        <f>'1 Solar Profile'!E5791*S$10</f>
        <v>0</v>
      </c>
      <c r="G5789" s="24">
        <f>'2 Load Profile'!E5790</f>
        <v>0.40683192025014259</v>
      </c>
      <c r="H5789" s="24">
        <f t="shared" si="1504"/>
        <v>0.40683192025014259</v>
      </c>
      <c r="I5789" s="13">
        <f t="shared" si="1505"/>
        <v>0</v>
      </c>
      <c r="J5789" s="24">
        <f t="shared" si="1506"/>
        <v>0</v>
      </c>
      <c r="K5789" s="24">
        <f t="shared" si="1507"/>
        <v>0.40683192025014259</v>
      </c>
      <c r="L5789" s="13"/>
      <c r="M5789" s="24"/>
      <c r="N5789" s="24">
        <f t="shared" si="1501"/>
        <v>0</v>
      </c>
      <c r="O5789" s="13"/>
      <c r="P5789" s="13"/>
    </row>
    <row r="5790" spans="1:16">
      <c r="A5790">
        <v>5789</v>
      </c>
      <c r="B5790" s="13">
        <v>8</v>
      </c>
      <c r="C5790" s="13">
        <v>30</v>
      </c>
      <c r="D5790" s="13">
        <v>4</v>
      </c>
      <c r="E5790" s="14">
        <f t="shared" si="1512"/>
        <v>242</v>
      </c>
      <c r="F5790" s="24">
        <f>'1 Solar Profile'!E5792*S$10</f>
        <v>0</v>
      </c>
      <c r="G5790" s="24">
        <f>'2 Load Profile'!E5791</f>
        <v>0.45112759422760157</v>
      </c>
      <c r="H5790" s="24">
        <f t="shared" si="1504"/>
        <v>0.45112759422760157</v>
      </c>
      <c r="I5790" s="13">
        <f t="shared" si="1505"/>
        <v>0</v>
      </c>
      <c r="J5790" s="24">
        <f t="shared" si="1506"/>
        <v>0</v>
      </c>
      <c r="K5790" s="24">
        <f t="shared" si="1507"/>
        <v>0.45112759422760157</v>
      </c>
      <c r="L5790" s="13"/>
      <c r="M5790" s="24"/>
      <c r="N5790" s="24">
        <f t="shared" si="1501"/>
        <v>0</v>
      </c>
      <c r="O5790" s="13"/>
      <c r="P5790" s="13"/>
    </row>
    <row r="5791" spans="1:16">
      <c r="A5791">
        <v>5790</v>
      </c>
      <c r="B5791" s="13">
        <v>8</v>
      </c>
      <c r="C5791" s="13">
        <v>30</v>
      </c>
      <c r="D5791" s="13">
        <v>5</v>
      </c>
      <c r="E5791" s="14">
        <f t="shared" si="1512"/>
        <v>242</v>
      </c>
      <c r="F5791" s="24">
        <f>'1 Solar Profile'!E5793*S$10</f>
        <v>3.0554999999999995E-2</v>
      </c>
      <c r="G5791" s="24">
        <f>'2 Load Profile'!E5792</f>
        <v>0.58752329060832054</v>
      </c>
      <c r="H5791" s="24">
        <f t="shared" si="1504"/>
        <v>0.55696829060832054</v>
      </c>
      <c r="I5791" s="13">
        <f t="shared" si="1505"/>
        <v>0</v>
      </c>
      <c r="J5791" s="24">
        <f t="shared" si="1506"/>
        <v>3.0554999999999995E-2</v>
      </c>
      <c r="K5791" s="24">
        <f t="shared" si="1507"/>
        <v>0.55696829060832054</v>
      </c>
      <c r="L5791" s="13"/>
      <c r="M5791" s="24"/>
      <c r="N5791" s="24">
        <f t="shared" si="1501"/>
        <v>0</v>
      </c>
      <c r="O5791" s="13"/>
      <c r="P5791" s="13"/>
    </row>
    <row r="5792" spans="1:16">
      <c r="A5792">
        <v>5791</v>
      </c>
      <c r="B5792" s="13">
        <v>8</v>
      </c>
      <c r="C5792" s="13">
        <v>30</v>
      </c>
      <c r="D5792" s="13">
        <v>6</v>
      </c>
      <c r="E5792" s="14">
        <f t="shared" si="1512"/>
        <v>242</v>
      </c>
      <c r="F5792" s="24">
        <f>'1 Solar Profile'!E5794*S$10</f>
        <v>0.7070521500000001</v>
      </c>
      <c r="G5792" s="24">
        <f>'2 Load Profile'!E5793</f>
        <v>0.78205234088948405</v>
      </c>
      <c r="H5792" s="24">
        <f t="shared" si="1504"/>
        <v>7.5000190889483953E-2</v>
      </c>
      <c r="I5792" s="13">
        <f t="shared" si="1505"/>
        <v>0</v>
      </c>
      <c r="J5792" s="24">
        <f t="shared" si="1506"/>
        <v>0.7070521500000001</v>
      </c>
      <c r="K5792" s="24">
        <f t="shared" si="1507"/>
        <v>7.5000190889483953E-2</v>
      </c>
      <c r="L5792" s="13"/>
      <c r="M5792" s="24"/>
      <c r="N5792" s="24">
        <f t="shared" si="1501"/>
        <v>0</v>
      </c>
      <c r="O5792" s="13"/>
      <c r="P5792" s="13"/>
    </row>
    <row r="5793" spans="1:16">
      <c r="A5793">
        <v>5792</v>
      </c>
      <c r="B5793" s="13">
        <v>8</v>
      </c>
      <c r="C5793" s="13">
        <v>30</v>
      </c>
      <c r="D5793" s="13">
        <v>7</v>
      </c>
      <c r="E5793" s="14">
        <f t="shared" si="1512"/>
        <v>242</v>
      </c>
      <c r="F5793" s="24">
        <f>'1 Solar Profile'!E5795*S$10</f>
        <v>1.8723300749999998</v>
      </c>
      <c r="G5793" s="24">
        <f>'2 Load Profile'!E5794</f>
        <v>0.72421936238358797</v>
      </c>
      <c r="H5793" s="24">
        <f t="shared" si="1504"/>
        <v>-1.1481107126164118</v>
      </c>
      <c r="I5793" s="13">
        <f t="shared" si="1505"/>
        <v>-1.1481107126164118</v>
      </c>
      <c r="J5793" s="24">
        <f t="shared" si="1506"/>
        <v>0.72421936238358797</v>
      </c>
      <c r="K5793" s="24">
        <f t="shared" si="1507"/>
        <v>0</v>
      </c>
      <c r="L5793" s="13"/>
      <c r="M5793" s="24"/>
      <c r="N5793" s="24">
        <f t="shared" si="1501"/>
        <v>0</v>
      </c>
      <c r="O5793" s="13"/>
      <c r="P5793" s="13"/>
    </row>
    <row r="5794" spans="1:16">
      <c r="A5794">
        <v>5793</v>
      </c>
      <c r="B5794" s="13">
        <v>8</v>
      </c>
      <c r="C5794" s="13">
        <v>30</v>
      </c>
      <c r="D5794" s="13">
        <v>8</v>
      </c>
      <c r="E5794" s="14">
        <f t="shared" si="1512"/>
        <v>242</v>
      </c>
      <c r="F5794" s="24">
        <f>'1 Solar Profile'!E5796*S$10</f>
        <v>2.9570231250000001</v>
      </c>
      <c r="G5794" s="24">
        <f>'2 Load Profile'!E5795</f>
        <v>0.65235985667591989</v>
      </c>
      <c r="H5794" s="24">
        <f t="shared" si="1504"/>
        <v>-2.30466326832408</v>
      </c>
      <c r="I5794" s="13">
        <f t="shared" si="1505"/>
        <v>-2.30466326832408</v>
      </c>
      <c r="J5794" s="24">
        <f t="shared" si="1506"/>
        <v>0.65235985667592011</v>
      </c>
      <c r="K5794" s="24">
        <f t="shared" si="1507"/>
        <v>0</v>
      </c>
      <c r="L5794" s="13"/>
      <c r="M5794" s="24"/>
      <c r="N5794" s="24">
        <f t="shared" si="1501"/>
        <v>0</v>
      </c>
      <c r="O5794" s="13"/>
      <c r="P5794" s="13"/>
    </row>
    <row r="5795" spans="1:16">
      <c r="A5795">
        <v>5794</v>
      </c>
      <c r="B5795" s="13">
        <v>8</v>
      </c>
      <c r="C5795" s="13">
        <v>30</v>
      </c>
      <c r="D5795" s="13">
        <v>9</v>
      </c>
      <c r="E5795" s="14">
        <f t="shared" si="1512"/>
        <v>242</v>
      </c>
      <c r="F5795" s="24">
        <f>'1 Solar Profile'!E5797*S$10</f>
        <v>3.7957704749999994</v>
      </c>
      <c r="G5795" s="24">
        <f>'2 Load Profile'!E5796</f>
        <v>0.65592710847583036</v>
      </c>
      <c r="H5795" s="24">
        <f t="shared" si="1504"/>
        <v>-3.1398433665241692</v>
      </c>
      <c r="I5795" s="13">
        <f t="shared" si="1505"/>
        <v>-3.1398433665241692</v>
      </c>
      <c r="J5795" s="24">
        <f t="shared" si="1506"/>
        <v>0.65592710847583025</v>
      </c>
      <c r="K5795" s="24">
        <f t="shared" si="1507"/>
        <v>0</v>
      </c>
      <c r="L5795" s="13"/>
      <c r="M5795" s="24"/>
      <c r="N5795" s="24">
        <f t="shared" si="1501"/>
        <v>0</v>
      </c>
      <c r="O5795" s="13"/>
      <c r="P5795" s="13"/>
    </row>
    <row r="5796" spans="1:16">
      <c r="A5796">
        <v>5795</v>
      </c>
      <c r="B5796" s="13">
        <v>8</v>
      </c>
      <c r="C5796" s="13">
        <v>30</v>
      </c>
      <c r="D5796" s="13">
        <v>10</v>
      </c>
      <c r="E5796" s="14">
        <f t="shared" si="1512"/>
        <v>242</v>
      </c>
      <c r="F5796" s="24">
        <f>'1 Solar Profile'!E5798*S$10</f>
        <v>4.3183790999999996</v>
      </c>
      <c r="G5796" s="24">
        <f>'2 Load Profile'!E5797</f>
        <v>0.6691475585650245</v>
      </c>
      <c r="H5796" s="24">
        <f t="shared" si="1504"/>
        <v>-3.649231541434975</v>
      </c>
      <c r="I5796" s="13">
        <f t="shared" si="1505"/>
        <v>-3.649231541434975</v>
      </c>
      <c r="J5796" s="24">
        <f t="shared" si="1506"/>
        <v>0.66914755856502461</v>
      </c>
      <c r="K5796" s="24">
        <f t="shared" si="1507"/>
        <v>0</v>
      </c>
      <c r="L5796" s="13"/>
      <c r="M5796" s="24"/>
      <c r="N5796" s="24">
        <f t="shared" si="1501"/>
        <v>0</v>
      </c>
      <c r="O5796" s="13"/>
      <c r="P5796" s="13"/>
    </row>
    <row r="5797" spans="1:16">
      <c r="A5797">
        <v>5796</v>
      </c>
      <c r="B5797" s="13">
        <v>8</v>
      </c>
      <c r="C5797" s="13">
        <v>30</v>
      </c>
      <c r="D5797" s="13">
        <v>11</v>
      </c>
      <c r="E5797" s="14">
        <f t="shared" si="1512"/>
        <v>242</v>
      </c>
      <c r="F5797" s="24">
        <f>'1 Solar Profile'!E5799*S$10</f>
        <v>4.5607873499999991</v>
      </c>
      <c r="G5797" s="24">
        <f>'2 Load Profile'!E5798</f>
        <v>0.65518005079069908</v>
      </c>
      <c r="H5797" s="24">
        <f t="shared" si="1504"/>
        <v>-3.9056072992092998</v>
      </c>
      <c r="I5797" s="13">
        <f t="shared" si="1505"/>
        <v>-3.9056072992092998</v>
      </c>
      <c r="J5797" s="24">
        <f t="shared" si="1506"/>
        <v>0.6551800507906993</v>
      </c>
      <c r="K5797" s="24">
        <f t="shared" si="1507"/>
        <v>0</v>
      </c>
      <c r="L5797" s="13"/>
      <c r="M5797" s="24"/>
      <c r="N5797" s="24">
        <f t="shared" si="1501"/>
        <v>0</v>
      </c>
      <c r="O5797" s="13"/>
      <c r="P5797" s="13"/>
    </row>
    <row r="5798" spans="1:16">
      <c r="A5798">
        <v>5797</v>
      </c>
      <c r="B5798" s="13">
        <v>8</v>
      </c>
      <c r="C5798" s="13">
        <v>30</v>
      </c>
      <c r="D5798" s="13">
        <v>12</v>
      </c>
      <c r="E5798" s="14">
        <f t="shared" si="1512"/>
        <v>242</v>
      </c>
      <c r="F5798" s="24">
        <f>'1 Solar Profile'!E5800*S$10</f>
        <v>4.4959115250000004</v>
      </c>
      <c r="G5798" s="24">
        <f>'2 Load Profile'!E5799</f>
        <v>0.78798890709043823</v>
      </c>
      <c r="H5798" s="24">
        <f t="shared" si="1504"/>
        <v>-3.7079226179095621</v>
      </c>
      <c r="I5798" s="13">
        <f t="shared" si="1505"/>
        <v>-3.7079226179095621</v>
      </c>
      <c r="J5798" s="24">
        <f t="shared" si="1506"/>
        <v>0.78798890709043823</v>
      </c>
      <c r="K5798" s="24">
        <f t="shared" si="1507"/>
        <v>0</v>
      </c>
      <c r="L5798" s="13"/>
      <c r="M5798" s="24"/>
      <c r="N5798" s="24">
        <f t="shared" si="1501"/>
        <v>0</v>
      </c>
      <c r="O5798" s="13"/>
      <c r="P5798" s="13"/>
    </row>
    <row r="5799" spans="1:16">
      <c r="A5799">
        <v>5798</v>
      </c>
      <c r="B5799" s="13">
        <v>8</v>
      </c>
      <c r="C5799" s="13">
        <v>30</v>
      </c>
      <c r="D5799" s="13">
        <v>13</v>
      </c>
      <c r="E5799" s="14">
        <f t="shared" si="1512"/>
        <v>242</v>
      </c>
      <c r="F5799" s="24">
        <f>'1 Solar Profile'!E5801*S$10</f>
        <v>4.1416058250000001</v>
      </c>
      <c r="G5799" s="24">
        <f>'2 Load Profile'!E5800</f>
        <v>0.95560345698511673</v>
      </c>
      <c r="H5799" s="24">
        <f t="shared" si="1504"/>
        <v>-3.1860023680148832</v>
      </c>
      <c r="I5799" s="13">
        <f t="shared" si="1505"/>
        <v>-3.1860023680148832</v>
      </c>
      <c r="J5799" s="24">
        <f t="shared" si="1506"/>
        <v>0.95560345698511684</v>
      </c>
      <c r="K5799" s="24">
        <f t="shared" si="1507"/>
        <v>0</v>
      </c>
      <c r="L5799" s="13"/>
      <c r="M5799" s="24"/>
      <c r="N5799" s="24">
        <f t="shared" si="1501"/>
        <v>0</v>
      </c>
      <c r="O5799" s="13"/>
      <c r="P5799" s="13"/>
    </row>
    <row r="5800" spans="1:16">
      <c r="A5800">
        <v>5799</v>
      </c>
      <c r="B5800" s="13">
        <v>8</v>
      </c>
      <c r="C5800" s="13">
        <v>30</v>
      </c>
      <c r="D5800" s="13">
        <v>14</v>
      </c>
      <c r="E5800" s="14">
        <f t="shared" si="1512"/>
        <v>242</v>
      </c>
      <c r="F5800" s="24">
        <f>'1 Solar Profile'!E5802*S$10</f>
        <v>3.4879509</v>
      </c>
      <c r="G5800" s="24">
        <f>'2 Load Profile'!E5801</f>
        <v>1.1388747545968261</v>
      </c>
      <c r="H5800" s="24">
        <f t="shared" si="1504"/>
        <v>-2.3490761454031741</v>
      </c>
      <c r="I5800" s="13">
        <f t="shared" si="1505"/>
        <v>-2.3490761454031741</v>
      </c>
      <c r="J5800" s="24">
        <f t="shared" si="1506"/>
        <v>1.1388747545968259</v>
      </c>
      <c r="K5800" s="24">
        <f t="shared" si="1507"/>
        <v>0</v>
      </c>
      <c r="L5800" s="13"/>
      <c r="M5800" s="24"/>
      <c r="N5800" s="24">
        <f t="shared" si="1501"/>
        <v>0</v>
      </c>
      <c r="O5800" s="13"/>
      <c r="P5800" s="13"/>
    </row>
    <row r="5801" spans="1:16">
      <c r="A5801">
        <v>5800</v>
      </c>
      <c r="B5801" s="13">
        <v>8</v>
      </c>
      <c r="C5801" s="13">
        <v>30</v>
      </c>
      <c r="D5801" s="13">
        <v>15</v>
      </c>
      <c r="E5801" s="14">
        <f t="shared" si="1512"/>
        <v>242</v>
      </c>
      <c r="F5801" s="24">
        <f>'1 Solar Profile'!E5803*S$10</f>
        <v>2.5859405249999998</v>
      </c>
      <c r="G5801" s="24">
        <f>'2 Load Profile'!E5802</f>
        <v>1.3345391899186896</v>
      </c>
      <c r="H5801" s="24">
        <f t="shared" si="1504"/>
        <v>-1.2514013350813102</v>
      </c>
      <c r="I5801" s="13">
        <f t="shared" si="1505"/>
        <v>-1.2514013350813102</v>
      </c>
      <c r="J5801" s="24">
        <f t="shared" si="1506"/>
        <v>1.3345391899186896</v>
      </c>
      <c r="K5801" s="24">
        <f t="shared" si="1507"/>
        <v>0</v>
      </c>
      <c r="L5801" s="13"/>
      <c r="M5801" s="24"/>
      <c r="N5801" s="24">
        <f t="shared" ref="N5801:N5864" si="1517">M5801+L5801</f>
        <v>0</v>
      </c>
      <c r="O5801" s="13"/>
      <c r="P5801" s="13"/>
    </row>
    <row r="5802" spans="1:16">
      <c r="A5802">
        <v>5801</v>
      </c>
      <c r="B5802" s="13">
        <v>8</v>
      </c>
      <c r="C5802" s="13">
        <v>30</v>
      </c>
      <c r="D5802" s="13">
        <v>16</v>
      </c>
      <c r="E5802" s="14">
        <f t="shared" si="1512"/>
        <v>242</v>
      </c>
      <c r="F5802" s="24">
        <f>'1 Solar Profile'!E5804*S$10</f>
        <v>1.4412541499999998</v>
      </c>
      <c r="G5802" s="24">
        <f>'2 Load Profile'!E5803</f>
        <v>1.57294877919343</v>
      </c>
      <c r="H5802" s="24">
        <f t="shared" si="1504"/>
        <v>0.13169462919343022</v>
      </c>
      <c r="I5802" s="13">
        <f t="shared" si="1505"/>
        <v>0</v>
      </c>
      <c r="J5802" s="24">
        <f t="shared" si="1506"/>
        <v>1.4412541499999998</v>
      </c>
      <c r="K5802" s="24">
        <f t="shared" si="1507"/>
        <v>0.13169462919343022</v>
      </c>
      <c r="L5802" s="13"/>
      <c r="M5802" s="24"/>
      <c r="N5802" s="24">
        <f t="shared" si="1517"/>
        <v>0</v>
      </c>
      <c r="O5802" s="13"/>
      <c r="P5802" s="13"/>
    </row>
    <row r="5803" spans="1:16">
      <c r="A5803">
        <v>5802</v>
      </c>
      <c r="B5803" s="13">
        <v>8</v>
      </c>
      <c r="C5803" s="13">
        <v>30</v>
      </c>
      <c r="D5803" s="13">
        <v>17</v>
      </c>
      <c r="E5803" s="14">
        <f t="shared" si="1512"/>
        <v>242</v>
      </c>
      <c r="F5803" s="24">
        <f>'1 Solar Profile'!E5805*S$10</f>
        <v>0.35173844999999998</v>
      </c>
      <c r="G5803" s="24">
        <f>'2 Load Profile'!E5804</f>
        <v>1.6309666906305744</v>
      </c>
      <c r="H5803" s="24">
        <f t="shared" si="1504"/>
        <v>1.2792282406305744</v>
      </c>
      <c r="I5803" s="13">
        <f t="shared" si="1505"/>
        <v>0</v>
      </c>
      <c r="J5803" s="24">
        <f t="shared" si="1506"/>
        <v>0.35173844999999998</v>
      </c>
      <c r="K5803" s="24">
        <f t="shared" si="1507"/>
        <v>1.2792282406305744</v>
      </c>
      <c r="L5803" s="13"/>
      <c r="M5803" s="24"/>
      <c r="N5803" s="24">
        <f t="shared" si="1517"/>
        <v>0</v>
      </c>
      <c r="O5803" s="13"/>
      <c r="P5803" s="13"/>
    </row>
    <row r="5804" spans="1:16">
      <c r="A5804">
        <v>5803</v>
      </c>
      <c r="B5804" s="13">
        <v>8</v>
      </c>
      <c r="C5804" s="13">
        <v>30</v>
      </c>
      <c r="D5804" s="13">
        <v>18</v>
      </c>
      <c r="E5804" s="14">
        <f t="shared" si="1512"/>
        <v>242</v>
      </c>
      <c r="F5804" s="24">
        <f>'1 Solar Profile'!E5806*S$10</f>
        <v>0</v>
      </c>
      <c r="G5804" s="24">
        <f>'2 Load Profile'!E5805</f>
        <v>1.5902588125738322</v>
      </c>
      <c r="H5804" s="24">
        <f t="shared" si="1504"/>
        <v>1.5902588125738322</v>
      </c>
      <c r="I5804" s="13">
        <f t="shared" si="1505"/>
        <v>0</v>
      </c>
      <c r="J5804" s="24">
        <f t="shared" si="1506"/>
        <v>0</v>
      </c>
      <c r="K5804" s="24">
        <f t="shared" si="1507"/>
        <v>1.5902588125738322</v>
      </c>
      <c r="L5804" s="13"/>
      <c r="M5804" s="24"/>
      <c r="N5804" s="24">
        <f t="shared" si="1517"/>
        <v>0</v>
      </c>
      <c r="O5804" s="13"/>
      <c r="P5804" s="13"/>
    </row>
    <row r="5805" spans="1:16">
      <c r="A5805">
        <v>5804</v>
      </c>
      <c r="B5805" s="13">
        <v>8</v>
      </c>
      <c r="C5805" s="13">
        <v>30</v>
      </c>
      <c r="D5805" s="13">
        <v>19</v>
      </c>
      <c r="E5805" s="14">
        <f t="shared" si="1512"/>
        <v>242</v>
      </c>
      <c r="F5805" s="24">
        <f>'1 Solar Profile'!E5807*S$10</f>
        <v>0</v>
      </c>
      <c r="G5805" s="24">
        <f>'2 Load Profile'!E5806</f>
        <v>1.6960197020112098</v>
      </c>
      <c r="H5805" s="24">
        <f t="shared" si="1504"/>
        <v>1.6960197020112098</v>
      </c>
      <c r="I5805" s="13">
        <f t="shared" si="1505"/>
        <v>0</v>
      </c>
      <c r="J5805" s="24">
        <f t="shared" si="1506"/>
        <v>0</v>
      </c>
      <c r="K5805" s="24">
        <f t="shared" si="1507"/>
        <v>1.6960197020112098</v>
      </c>
      <c r="L5805" s="13"/>
      <c r="M5805" s="24"/>
      <c r="N5805" s="24">
        <f t="shared" si="1517"/>
        <v>0</v>
      </c>
      <c r="O5805" s="13"/>
      <c r="P5805" s="13"/>
    </row>
    <row r="5806" spans="1:16">
      <c r="A5806">
        <v>5805</v>
      </c>
      <c r="B5806" s="13">
        <v>8</v>
      </c>
      <c r="C5806" s="13">
        <v>30</v>
      </c>
      <c r="D5806" s="13">
        <v>20</v>
      </c>
      <c r="E5806" s="14">
        <f t="shared" si="1512"/>
        <v>242</v>
      </c>
      <c r="F5806" s="24">
        <f>'1 Solar Profile'!E5808*S$10</f>
        <v>0</v>
      </c>
      <c r="G5806" s="24">
        <f>'2 Load Profile'!E5807</f>
        <v>1.7538367106408863</v>
      </c>
      <c r="H5806" s="24">
        <f t="shared" si="1504"/>
        <v>1.7538367106408863</v>
      </c>
      <c r="I5806" s="13">
        <f t="shared" si="1505"/>
        <v>0</v>
      </c>
      <c r="J5806" s="24">
        <f t="shared" si="1506"/>
        <v>0</v>
      </c>
      <c r="K5806" s="24">
        <f t="shared" si="1507"/>
        <v>1.7538367106408863</v>
      </c>
      <c r="L5806" s="13"/>
      <c r="M5806" s="24"/>
      <c r="N5806" s="24">
        <f t="shared" si="1517"/>
        <v>0</v>
      </c>
      <c r="O5806" s="24"/>
      <c r="P5806" s="24"/>
    </row>
    <row r="5807" spans="1:16">
      <c r="A5807">
        <v>5806</v>
      </c>
      <c r="B5807" s="13">
        <v>8</v>
      </c>
      <c r="C5807" s="13">
        <v>30</v>
      </c>
      <c r="D5807" s="13">
        <v>21</v>
      </c>
      <c r="E5807" s="14">
        <f t="shared" si="1512"/>
        <v>242</v>
      </c>
      <c r="F5807" s="24">
        <f>'1 Solar Profile'!E5809*S$10</f>
        <v>0</v>
      </c>
      <c r="G5807" s="24">
        <f>'2 Load Profile'!E5808</f>
        <v>1.3593249442225264</v>
      </c>
      <c r="H5807" s="24">
        <f t="shared" si="1504"/>
        <v>1.3593249442225264</v>
      </c>
      <c r="I5807" s="13">
        <f t="shared" si="1505"/>
        <v>0</v>
      </c>
      <c r="J5807" s="24">
        <f t="shared" si="1506"/>
        <v>0</v>
      </c>
      <c r="K5807" s="24">
        <f t="shared" si="1507"/>
        <v>1.3593249442225264</v>
      </c>
      <c r="L5807" s="13"/>
      <c r="M5807" s="24"/>
      <c r="N5807" s="24">
        <f t="shared" si="1517"/>
        <v>0</v>
      </c>
      <c r="O5807" s="13"/>
      <c r="P5807" s="13"/>
    </row>
    <row r="5808" spans="1:16">
      <c r="A5808">
        <v>5807</v>
      </c>
      <c r="B5808" s="13">
        <v>8</v>
      </c>
      <c r="C5808" s="13">
        <v>30</v>
      </c>
      <c r="D5808" s="13">
        <v>22</v>
      </c>
      <c r="E5808" s="14">
        <f t="shared" si="1512"/>
        <v>242</v>
      </c>
      <c r="F5808" s="24">
        <f>'1 Solar Profile'!E5810*S$10</f>
        <v>0</v>
      </c>
      <c r="G5808" s="24">
        <f>'2 Load Profile'!E5809</f>
        <v>0.98750736543388984</v>
      </c>
      <c r="H5808" s="24">
        <f t="shared" si="1504"/>
        <v>0.98750736543388984</v>
      </c>
      <c r="I5808" s="13">
        <f t="shared" si="1505"/>
        <v>0</v>
      </c>
      <c r="J5808" s="24">
        <f t="shared" si="1506"/>
        <v>0</v>
      </c>
      <c r="K5808" s="24">
        <f t="shared" si="1507"/>
        <v>0.98750736543388984</v>
      </c>
      <c r="L5808" s="13"/>
      <c r="M5808" s="24"/>
      <c r="N5808" s="24">
        <f t="shared" si="1517"/>
        <v>0</v>
      </c>
      <c r="O5808" s="13"/>
      <c r="P5808" s="13"/>
    </row>
    <row r="5809" spans="1:16">
      <c r="A5809">
        <v>5808</v>
      </c>
      <c r="B5809" s="13">
        <v>8</v>
      </c>
      <c r="C5809" s="13">
        <v>30</v>
      </c>
      <c r="D5809" s="13">
        <v>23</v>
      </c>
      <c r="E5809" s="14">
        <f t="shared" si="1512"/>
        <v>242</v>
      </c>
      <c r="F5809" s="24">
        <f>'1 Solar Profile'!E5811*S$10</f>
        <v>0</v>
      </c>
      <c r="G5809" s="24">
        <f>'2 Load Profile'!E5810</f>
        <v>0.62394076620236361</v>
      </c>
      <c r="H5809" s="24">
        <f t="shared" si="1504"/>
        <v>0.62394076620236361</v>
      </c>
      <c r="I5809" s="13">
        <f t="shared" si="1505"/>
        <v>0</v>
      </c>
      <c r="J5809" s="24">
        <f t="shared" si="1506"/>
        <v>0</v>
      </c>
      <c r="K5809" s="24">
        <f t="shared" si="1507"/>
        <v>0.62394076620236361</v>
      </c>
      <c r="L5809" s="13">
        <f t="shared" ref="L5809" si="1518">SUM(I5786:I5809)</f>
        <v>-24.641858654517868</v>
      </c>
      <c r="M5809" s="24">
        <f t="shared" ref="M5809" si="1519">SUMIF(H5786:H5809,"&gt;0",H5786:H5809)</f>
        <v>12.205046392737549</v>
      </c>
      <c r="N5809" s="24">
        <f t="shared" si="1517"/>
        <v>-12.43681226178032</v>
      </c>
      <c r="O5809" s="13">
        <f t="shared" ref="O5809" si="1520">IF(M5809&gt;(L5809*-1),(M5809+L5809)*S$12,0)</f>
        <v>0</v>
      </c>
      <c r="P5809" s="13">
        <f t="shared" ref="P5809" si="1521">IF(M5809&lt;(L5809*-1),(M5809+L5809)*S$14,0)</f>
        <v>-0.3289536843240895</v>
      </c>
    </row>
    <row r="5810" spans="1:16">
      <c r="A5810">
        <v>5809</v>
      </c>
      <c r="B5810" s="13">
        <v>8</v>
      </c>
      <c r="C5810" s="13">
        <v>31</v>
      </c>
      <c r="D5810" s="13">
        <v>0</v>
      </c>
      <c r="E5810" s="14">
        <f t="shared" si="1512"/>
        <v>243</v>
      </c>
      <c r="F5810" s="24">
        <f>'1 Solar Profile'!E5812*S$10</f>
        <v>0</v>
      </c>
      <c r="G5810" s="24">
        <f>'2 Load Profile'!E5811</f>
        <v>0.46649619670333298</v>
      </c>
      <c r="H5810" s="24">
        <f t="shared" si="1504"/>
        <v>0.46649619670333298</v>
      </c>
      <c r="I5810" s="13">
        <f t="shared" si="1505"/>
        <v>0</v>
      </c>
      <c r="J5810" s="24">
        <f t="shared" si="1506"/>
        <v>0</v>
      </c>
      <c r="K5810" s="24">
        <f t="shared" si="1507"/>
        <v>0.46649619670333298</v>
      </c>
      <c r="L5810" s="13"/>
      <c r="M5810" s="24"/>
      <c r="N5810" s="24">
        <f t="shared" si="1517"/>
        <v>0</v>
      </c>
      <c r="O5810" s="13"/>
      <c r="P5810" s="13"/>
    </row>
    <row r="5811" spans="1:16">
      <c r="A5811">
        <v>5810</v>
      </c>
      <c r="B5811" s="13">
        <v>8</v>
      </c>
      <c r="C5811" s="13">
        <v>31</v>
      </c>
      <c r="D5811" s="13">
        <v>1</v>
      </c>
      <c r="E5811" s="14">
        <f t="shared" si="1512"/>
        <v>243</v>
      </c>
      <c r="F5811" s="24">
        <f>'1 Solar Profile'!E5813*S$10</f>
        <v>0</v>
      </c>
      <c r="G5811" s="24">
        <f>'2 Load Profile'!E5812</f>
        <v>0.41871424158059856</v>
      </c>
      <c r="H5811" s="24">
        <f t="shared" si="1504"/>
        <v>0.41871424158059856</v>
      </c>
      <c r="I5811" s="13">
        <f t="shared" si="1505"/>
        <v>0</v>
      </c>
      <c r="J5811" s="24">
        <f t="shared" si="1506"/>
        <v>0</v>
      </c>
      <c r="K5811" s="24">
        <f t="shared" si="1507"/>
        <v>0.41871424158059856</v>
      </c>
      <c r="L5811" s="13"/>
      <c r="M5811" s="24"/>
      <c r="N5811" s="24">
        <f t="shared" si="1517"/>
        <v>0</v>
      </c>
      <c r="O5811" s="13"/>
      <c r="P5811" s="13"/>
    </row>
    <row r="5812" spans="1:16">
      <c r="A5812">
        <v>5811</v>
      </c>
      <c r="B5812" s="13">
        <v>8</v>
      </c>
      <c r="C5812" s="13">
        <v>31</v>
      </c>
      <c r="D5812" s="13">
        <v>2</v>
      </c>
      <c r="E5812" s="14">
        <f t="shared" si="1512"/>
        <v>243</v>
      </c>
      <c r="F5812" s="24">
        <f>'1 Solar Profile'!E5814*S$10</f>
        <v>0</v>
      </c>
      <c r="G5812" s="24">
        <f>'2 Load Profile'!E5813</f>
        <v>0.4080967875693548</v>
      </c>
      <c r="H5812" s="24">
        <f t="shared" si="1504"/>
        <v>0.4080967875693548</v>
      </c>
      <c r="I5812" s="13">
        <f t="shared" si="1505"/>
        <v>0</v>
      </c>
      <c r="J5812" s="24">
        <f t="shared" si="1506"/>
        <v>0</v>
      </c>
      <c r="K5812" s="24">
        <f t="shared" si="1507"/>
        <v>0.4080967875693548</v>
      </c>
      <c r="L5812" s="13"/>
      <c r="M5812" s="24"/>
      <c r="N5812" s="24">
        <f t="shared" si="1517"/>
        <v>0</v>
      </c>
      <c r="O5812" s="13"/>
      <c r="P5812" s="13"/>
    </row>
    <row r="5813" spans="1:16">
      <c r="A5813">
        <v>5812</v>
      </c>
      <c r="B5813" s="13">
        <v>8</v>
      </c>
      <c r="C5813" s="13">
        <v>31</v>
      </c>
      <c r="D5813" s="13">
        <v>3</v>
      </c>
      <c r="E5813" s="14">
        <f t="shared" si="1512"/>
        <v>243</v>
      </c>
      <c r="F5813" s="24">
        <f>'1 Solar Profile'!E5815*S$10</f>
        <v>0</v>
      </c>
      <c r="G5813" s="24">
        <f>'2 Load Profile'!E5814</f>
        <v>0.40683192025014259</v>
      </c>
      <c r="H5813" s="24">
        <f t="shared" si="1504"/>
        <v>0.40683192025014259</v>
      </c>
      <c r="I5813" s="13">
        <f t="shared" si="1505"/>
        <v>0</v>
      </c>
      <c r="J5813" s="24">
        <f t="shared" si="1506"/>
        <v>0</v>
      </c>
      <c r="K5813" s="24">
        <f t="shared" si="1507"/>
        <v>0.40683192025014259</v>
      </c>
      <c r="L5813" s="13"/>
      <c r="M5813" s="24"/>
      <c r="N5813" s="24">
        <f t="shared" si="1517"/>
        <v>0</v>
      </c>
      <c r="O5813" s="13"/>
      <c r="P5813" s="13"/>
    </row>
    <row r="5814" spans="1:16">
      <c r="A5814">
        <v>5813</v>
      </c>
      <c r="B5814" s="13">
        <v>8</v>
      </c>
      <c r="C5814" s="13">
        <v>31</v>
      </c>
      <c r="D5814" s="13">
        <v>4</v>
      </c>
      <c r="E5814" s="14">
        <f t="shared" si="1512"/>
        <v>243</v>
      </c>
      <c r="F5814" s="24">
        <f>'1 Solar Profile'!E5816*S$10</f>
        <v>0</v>
      </c>
      <c r="G5814" s="24">
        <f>'2 Load Profile'!E5815</f>
        <v>0.45112759422760157</v>
      </c>
      <c r="H5814" s="24">
        <f t="shared" si="1504"/>
        <v>0.45112759422760157</v>
      </c>
      <c r="I5814" s="13">
        <f t="shared" si="1505"/>
        <v>0</v>
      </c>
      <c r="J5814" s="24">
        <f t="shared" si="1506"/>
        <v>0</v>
      </c>
      <c r="K5814" s="24">
        <f t="shared" si="1507"/>
        <v>0.45112759422760157</v>
      </c>
      <c r="L5814" s="13"/>
      <c r="M5814" s="24"/>
      <c r="N5814" s="24">
        <f t="shared" si="1517"/>
        <v>0</v>
      </c>
      <c r="O5814" s="13"/>
      <c r="P5814" s="13"/>
    </row>
    <row r="5815" spans="1:16">
      <c r="A5815">
        <v>5814</v>
      </c>
      <c r="B5815" s="13">
        <v>8</v>
      </c>
      <c r="C5815" s="13">
        <v>31</v>
      </c>
      <c r="D5815" s="13">
        <v>5</v>
      </c>
      <c r="E5815" s="14">
        <f t="shared" si="1512"/>
        <v>243</v>
      </c>
      <c r="F5815" s="24">
        <f>'1 Solar Profile'!E5817*S$10</f>
        <v>2.6877374999999998E-2</v>
      </c>
      <c r="G5815" s="24">
        <f>'2 Load Profile'!E5816</f>
        <v>0.58752329060832054</v>
      </c>
      <c r="H5815" s="24">
        <f t="shared" si="1504"/>
        <v>0.56064591560832056</v>
      </c>
      <c r="I5815" s="13">
        <f t="shared" si="1505"/>
        <v>0</v>
      </c>
      <c r="J5815" s="24">
        <f t="shared" si="1506"/>
        <v>2.6877374999999998E-2</v>
      </c>
      <c r="K5815" s="24">
        <f t="shared" si="1507"/>
        <v>0.56064591560832056</v>
      </c>
      <c r="L5815" s="13"/>
      <c r="M5815" s="24"/>
      <c r="N5815" s="24">
        <f t="shared" si="1517"/>
        <v>0</v>
      </c>
      <c r="O5815" s="13"/>
      <c r="P5815" s="13"/>
    </row>
    <row r="5816" spans="1:16">
      <c r="A5816">
        <v>5815</v>
      </c>
      <c r="B5816" s="13">
        <v>8</v>
      </c>
      <c r="C5816" s="13">
        <v>31</v>
      </c>
      <c r="D5816" s="13">
        <v>6</v>
      </c>
      <c r="E5816" s="14">
        <f t="shared" si="1512"/>
        <v>243</v>
      </c>
      <c r="F5816" s="24">
        <f>'1 Solar Profile'!E5818*S$10</f>
        <v>0.71447512499999999</v>
      </c>
      <c r="G5816" s="24">
        <f>'2 Load Profile'!E5817</f>
        <v>0.78205234088948405</v>
      </c>
      <c r="H5816" s="24">
        <f t="shared" si="1504"/>
        <v>6.7577215889484066E-2</v>
      </c>
      <c r="I5816" s="13">
        <f t="shared" si="1505"/>
        <v>0</v>
      </c>
      <c r="J5816" s="24">
        <f t="shared" si="1506"/>
        <v>0.71447512499999999</v>
      </c>
      <c r="K5816" s="24">
        <f t="shared" si="1507"/>
        <v>6.7577215889484066E-2</v>
      </c>
      <c r="L5816" s="13"/>
      <c r="M5816" s="24"/>
      <c r="N5816" s="24">
        <f t="shared" si="1517"/>
        <v>0</v>
      </c>
      <c r="O5816" s="13"/>
      <c r="P5816" s="13"/>
    </row>
    <row r="5817" spans="1:16">
      <c r="A5817">
        <v>5816</v>
      </c>
      <c r="B5817" s="13">
        <v>8</v>
      </c>
      <c r="C5817" s="13">
        <v>31</v>
      </c>
      <c r="D5817" s="13">
        <v>7</v>
      </c>
      <c r="E5817" s="14">
        <f t="shared" si="1512"/>
        <v>243</v>
      </c>
      <c r="F5817" s="24">
        <f>'1 Solar Profile'!E5819*S$10</f>
        <v>1.8524205000000002</v>
      </c>
      <c r="G5817" s="24">
        <f>'2 Load Profile'!E5818</f>
        <v>0.72421936238358797</v>
      </c>
      <c r="H5817" s="24">
        <f t="shared" si="1504"/>
        <v>-1.1282011376164123</v>
      </c>
      <c r="I5817" s="13">
        <f t="shared" si="1505"/>
        <v>-1.1282011376164123</v>
      </c>
      <c r="J5817" s="24">
        <f t="shared" si="1506"/>
        <v>0.72421936238358797</v>
      </c>
      <c r="K5817" s="24">
        <f t="shared" si="1507"/>
        <v>0</v>
      </c>
      <c r="L5817" s="13"/>
      <c r="M5817" s="24"/>
      <c r="N5817" s="24">
        <f t="shared" si="1517"/>
        <v>0</v>
      </c>
      <c r="O5817" s="13"/>
      <c r="P5817" s="13"/>
    </row>
    <row r="5818" spans="1:16">
      <c r="A5818">
        <v>5817</v>
      </c>
      <c r="B5818" s="13">
        <v>8</v>
      </c>
      <c r="C5818" s="13">
        <v>31</v>
      </c>
      <c r="D5818" s="13">
        <v>8</v>
      </c>
      <c r="E5818" s="14">
        <f t="shared" si="1512"/>
        <v>243</v>
      </c>
      <c r="F5818" s="24">
        <f>'1 Solar Profile'!E5820*S$10</f>
        <v>2.8494080999999998</v>
      </c>
      <c r="G5818" s="24">
        <f>'2 Load Profile'!E5819</f>
        <v>0.65235985667591989</v>
      </c>
      <c r="H5818" s="24">
        <f t="shared" si="1504"/>
        <v>-2.1970482433240797</v>
      </c>
      <c r="I5818" s="13">
        <f t="shared" si="1505"/>
        <v>-2.1970482433240797</v>
      </c>
      <c r="J5818" s="24">
        <f t="shared" si="1506"/>
        <v>0.65235985667592011</v>
      </c>
      <c r="K5818" s="24">
        <f t="shared" si="1507"/>
        <v>0</v>
      </c>
      <c r="L5818" s="13"/>
      <c r="M5818" s="24"/>
      <c r="N5818" s="24">
        <f t="shared" si="1517"/>
        <v>0</v>
      </c>
      <c r="O5818" s="13"/>
      <c r="P5818" s="13"/>
    </row>
    <row r="5819" spans="1:16">
      <c r="A5819">
        <v>5818</v>
      </c>
      <c r="B5819" s="13">
        <v>8</v>
      </c>
      <c r="C5819" s="13">
        <v>31</v>
      </c>
      <c r="D5819" s="13">
        <v>9</v>
      </c>
      <c r="E5819" s="14">
        <f t="shared" si="1512"/>
        <v>243</v>
      </c>
      <c r="F5819" s="24">
        <f>'1 Solar Profile'!E5821*S$10</f>
        <v>3.5812066500000004</v>
      </c>
      <c r="G5819" s="24">
        <f>'2 Load Profile'!E5820</f>
        <v>0.65592710847583036</v>
      </c>
      <c r="H5819" s="24">
        <f t="shared" si="1504"/>
        <v>-2.9252795415241701</v>
      </c>
      <c r="I5819" s="13">
        <f t="shared" si="1505"/>
        <v>-2.9252795415241701</v>
      </c>
      <c r="J5819" s="24">
        <f t="shared" si="1506"/>
        <v>0.65592710847583025</v>
      </c>
      <c r="K5819" s="24">
        <f t="shared" si="1507"/>
        <v>0</v>
      </c>
      <c r="L5819" s="13"/>
      <c r="M5819" s="24"/>
      <c r="N5819" s="24">
        <f t="shared" si="1517"/>
        <v>0</v>
      </c>
      <c r="O5819" s="13"/>
      <c r="P5819" s="13"/>
    </row>
    <row r="5820" spans="1:16">
      <c r="A5820">
        <v>5819</v>
      </c>
      <c r="B5820" s="13">
        <v>8</v>
      </c>
      <c r="C5820" s="13">
        <v>31</v>
      </c>
      <c r="D5820" s="13">
        <v>10</v>
      </c>
      <c r="E5820" s="14">
        <f t="shared" si="1512"/>
        <v>243</v>
      </c>
      <c r="F5820" s="24">
        <f>'1 Solar Profile'!E5822*S$10</f>
        <v>4.0266528749999999</v>
      </c>
      <c r="G5820" s="24">
        <f>'2 Load Profile'!E5821</f>
        <v>0.6691475585650245</v>
      </c>
      <c r="H5820" s="24">
        <f t="shared" si="1504"/>
        <v>-3.3575053164349753</v>
      </c>
      <c r="I5820" s="13">
        <f t="shared" si="1505"/>
        <v>-3.3575053164349753</v>
      </c>
      <c r="J5820" s="24">
        <f t="shared" si="1506"/>
        <v>0.66914755856502461</v>
      </c>
      <c r="K5820" s="24">
        <f t="shared" si="1507"/>
        <v>0</v>
      </c>
      <c r="L5820" s="13"/>
      <c r="M5820" s="24"/>
      <c r="N5820" s="24">
        <f t="shared" si="1517"/>
        <v>0</v>
      </c>
      <c r="O5820" s="13"/>
      <c r="P5820" s="13"/>
    </row>
    <row r="5821" spans="1:16">
      <c r="A5821">
        <v>5820</v>
      </c>
      <c r="B5821" s="13">
        <v>8</v>
      </c>
      <c r="C5821" s="13">
        <v>31</v>
      </c>
      <c r="D5821" s="13">
        <v>11</v>
      </c>
      <c r="E5821" s="14">
        <f t="shared" si="1512"/>
        <v>243</v>
      </c>
      <c r="F5821" s="24">
        <f>'1 Solar Profile'!E5823*S$10</f>
        <v>3.8380230000000002</v>
      </c>
      <c r="G5821" s="24">
        <f>'2 Load Profile'!E5822</f>
        <v>0.65518005079069908</v>
      </c>
      <c r="H5821" s="24">
        <f t="shared" si="1504"/>
        <v>-3.1828429492093013</v>
      </c>
      <c r="I5821" s="13">
        <f t="shared" si="1505"/>
        <v>-3.1828429492093013</v>
      </c>
      <c r="J5821" s="24">
        <f t="shared" si="1506"/>
        <v>0.65518005079069885</v>
      </c>
      <c r="K5821" s="24">
        <f t="shared" si="1507"/>
        <v>0</v>
      </c>
      <c r="L5821" s="13"/>
      <c r="M5821" s="24"/>
      <c r="N5821" s="24">
        <f t="shared" si="1517"/>
        <v>0</v>
      </c>
      <c r="O5821" s="13"/>
      <c r="P5821" s="13"/>
    </row>
    <row r="5822" spans="1:16">
      <c r="A5822">
        <v>5821</v>
      </c>
      <c r="B5822" s="13">
        <v>8</v>
      </c>
      <c r="C5822" s="13">
        <v>31</v>
      </c>
      <c r="D5822" s="13">
        <v>12</v>
      </c>
      <c r="E5822" s="14">
        <f t="shared" si="1512"/>
        <v>243</v>
      </c>
      <c r="F5822" s="24">
        <f>'1 Solar Profile'!E5824*S$10</f>
        <v>3.474527175</v>
      </c>
      <c r="G5822" s="24">
        <f>'2 Load Profile'!E5823</f>
        <v>0.68749552361049104</v>
      </c>
      <c r="H5822" s="24">
        <f t="shared" si="1504"/>
        <v>-2.7870316513895088</v>
      </c>
      <c r="I5822" s="13">
        <f t="shared" si="1505"/>
        <v>-2.7870316513895088</v>
      </c>
      <c r="J5822" s="24">
        <f t="shared" si="1506"/>
        <v>0.68749552361049115</v>
      </c>
      <c r="K5822" s="24">
        <f t="shared" si="1507"/>
        <v>0</v>
      </c>
      <c r="L5822" s="13"/>
      <c r="M5822" s="24"/>
      <c r="N5822" s="24">
        <f t="shared" si="1517"/>
        <v>0</v>
      </c>
      <c r="O5822" s="13"/>
      <c r="P5822" s="13"/>
    </row>
    <row r="5823" spans="1:16">
      <c r="A5823">
        <v>5822</v>
      </c>
      <c r="B5823" s="13">
        <v>8</v>
      </c>
      <c r="C5823" s="13">
        <v>31</v>
      </c>
      <c r="D5823" s="13">
        <v>13</v>
      </c>
      <c r="E5823" s="14">
        <f t="shared" si="1512"/>
        <v>243</v>
      </c>
      <c r="F5823" s="24">
        <f>'1 Solar Profile'!E5825*S$10</f>
        <v>3.06440505</v>
      </c>
      <c r="G5823" s="24">
        <f>'2 Load Profile'!E5824</f>
        <v>0.7728659140686378</v>
      </c>
      <c r="H5823" s="24">
        <f t="shared" si="1504"/>
        <v>-2.2915391359313624</v>
      </c>
      <c r="I5823" s="13">
        <f t="shared" si="1505"/>
        <v>-2.2915391359313624</v>
      </c>
      <c r="J5823" s="24">
        <f t="shared" si="1506"/>
        <v>0.77286591406863758</v>
      </c>
      <c r="K5823" s="24">
        <f t="shared" si="1507"/>
        <v>0</v>
      </c>
      <c r="L5823" s="13"/>
      <c r="M5823" s="24"/>
      <c r="N5823" s="24">
        <f t="shared" si="1517"/>
        <v>0</v>
      </c>
      <c r="O5823" s="13"/>
      <c r="P5823" s="13"/>
    </row>
    <row r="5824" spans="1:16">
      <c r="A5824">
        <v>5823</v>
      </c>
      <c r="B5824" s="13">
        <v>8</v>
      </c>
      <c r="C5824" s="13">
        <v>31</v>
      </c>
      <c r="D5824" s="13">
        <v>14</v>
      </c>
      <c r="E5824" s="14">
        <f t="shared" si="1512"/>
        <v>243</v>
      </c>
      <c r="F5824" s="24">
        <f>'1 Solar Profile'!E5826*S$10</f>
        <v>2.8291315499999996</v>
      </c>
      <c r="G5824" s="24">
        <f>'2 Load Profile'!E5825</f>
        <v>0.87650425567642987</v>
      </c>
      <c r="H5824" s="24">
        <f t="shared" ref="H5824:H5887" si="1522">G5824-F5824</f>
        <v>-1.9526272943235696</v>
      </c>
      <c r="I5824" s="13">
        <f t="shared" ref="I5824:I5887" si="1523">IF(H5824&lt;0,H5824,0)</f>
        <v>-1.9526272943235696</v>
      </c>
      <c r="J5824" s="24">
        <f t="shared" ref="J5824:J5887" si="1524">F5824+I5824</f>
        <v>0.87650425567642998</v>
      </c>
      <c r="K5824" s="24">
        <f t="shared" ref="K5824:K5887" si="1525">IF(H5824&gt;0,H5824,0)</f>
        <v>0</v>
      </c>
      <c r="L5824" s="13"/>
      <c r="M5824" s="24"/>
      <c r="N5824" s="24">
        <f t="shared" si="1517"/>
        <v>0</v>
      </c>
      <c r="O5824" s="13"/>
      <c r="P5824" s="13"/>
    </row>
    <row r="5825" spans="1:16">
      <c r="A5825">
        <v>5824</v>
      </c>
      <c r="B5825" s="13">
        <v>8</v>
      </c>
      <c r="C5825" s="13">
        <v>31</v>
      </c>
      <c r="D5825" s="13">
        <v>15</v>
      </c>
      <c r="E5825" s="14">
        <f t="shared" si="1512"/>
        <v>243</v>
      </c>
      <c r="F5825" s="24">
        <f>'1 Solar Profile'!E5827*S$10</f>
        <v>2.4638748750000001</v>
      </c>
      <c r="G5825" s="24">
        <f>'2 Load Profile'!E5826</f>
        <v>1.03159473711761</v>
      </c>
      <c r="H5825" s="24">
        <f t="shared" si="1522"/>
        <v>-1.4322801378823902</v>
      </c>
      <c r="I5825" s="13">
        <f t="shared" si="1523"/>
        <v>-1.4322801378823902</v>
      </c>
      <c r="J5825" s="24">
        <f t="shared" si="1524"/>
        <v>1.03159473711761</v>
      </c>
      <c r="K5825" s="24">
        <f t="shared" si="1525"/>
        <v>0</v>
      </c>
      <c r="L5825" s="13"/>
      <c r="M5825" s="24"/>
      <c r="N5825" s="24">
        <f t="shared" si="1517"/>
        <v>0</v>
      </c>
      <c r="O5825" s="13"/>
      <c r="P5825" s="13"/>
    </row>
    <row r="5826" spans="1:16">
      <c r="A5826">
        <v>5825</v>
      </c>
      <c r="B5826" s="13">
        <v>8</v>
      </c>
      <c r="C5826" s="13">
        <v>31</v>
      </c>
      <c r="D5826" s="13">
        <v>16</v>
      </c>
      <c r="E5826" s="14">
        <f t="shared" si="1512"/>
        <v>243</v>
      </c>
      <c r="F5826" s="24">
        <f>'1 Solar Profile'!E5828*S$10</f>
        <v>1.3721116499999999</v>
      </c>
      <c r="G5826" s="24">
        <f>'2 Load Profile'!E5827</f>
        <v>1.1979259591190807</v>
      </c>
      <c r="H5826" s="24">
        <f t="shared" si="1522"/>
        <v>-0.17418569088091918</v>
      </c>
      <c r="I5826" s="13">
        <f t="shared" si="1523"/>
        <v>-0.17418569088091918</v>
      </c>
      <c r="J5826" s="24">
        <f t="shared" si="1524"/>
        <v>1.1979259591190807</v>
      </c>
      <c r="K5826" s="24">
        <f t="shared" si="1525"/>
        <v>0</v>
      </c>
      <c r="L5826" s="13"/>
      <c r="M5826" s="24"/>
      <c r="N5826" s="24">
        <f t="shared" si="1517"/>
        <v>0</v>
      </c>
      <c r="O5826" s="13"/>
      <c r="P5826" s="13"/>
    </row>
    <row r="5827" spans="1:16">
      <c r="A5827">
        <v>5826</v>
      </c>
      <c r="B5827" s="13">
        <v>8</v>
      </c>
      <c r="C5827" s="13">
        <v>31</v>
      </c>
      <c r="D5827" s="13">
        <v>17</v>
      </c>
      <c r="E5827" s="14">
        <f t="shared" si="1512"/>
        <v>243</v>
      </c>
      <c r="F5827" s="24">
        <f>'1 Solar Profile'!E5829*S$10</f>
        <v>0.38125867499999994</v>
      </c>
      <c r="G5827" s="24">
        <f>'2 Load Profile'!E5828</f>
        <v>1.311180558567556</v>
      </c>
      <c r="H5827" s="24">
        <f t="shared" si="1522"/>
        <v>0.92992188356755601</v>
      </c>
      <c r="I5827" s="13">
        <f t="shared" si="1523"/>
        <v>0</v>
      </c>
      <c r="J5827" s="24">
        <f t="shared" si="1524"/>
        <v>0.38125867499999994</v>
      </c>
      <c r="K5827" s="24">
        <f t="shared" si="1525"/>
        <v>0.92992188356755601</v>
      </c>
      <c r="L5827" s="13"/>
      <c r="M5827" s="24"/>
      <c r="N5827" s="24">
        <f t="shared" si="1517"/>
        <v>0</v>
      </c>
      <c r="O5827" s="13"/>
      <c r="P5827" s="13"/>
    </row>
    <row r="5828" spans="1:16">
      <c r="A5828">
        <v>5827</v>
      </c>
      <c r="B5828" s="13">
        <v>8</v>
      </c>
      <c r="C5828" s="13">
        <v>31</v>
      </c>
      <c r="D5828" s="13">
        <v>18</v>
      </c>
      <c r="E5828" s="14">
        <f t="shared" si="1512"/>
        <v>243</v>
      </c>
      <c r="F5828" s="24">
        <f>'1 Solar Profile'!E5830*S$10</f>
        <v>0</v>
      </c>
      <c r="G5828" s="24">
        <f>'2 Load Profile'!E5829</f>
        <v>1.3024884847060167</v>
      </c>
      <c r="H5828" s="24">
        <f t="shared" si="1522"/>
        <v>1.3024884847060167</v>
      </c>
      <c r="I5828" s="13">
        <f t="shared" si="1523"/>
        <v>0</v>
      </c>
      <c r="J5828" s="24">
        <f t="shared" si="1524"/>
        <v>0</v>
      </c>
      <c r="K5828" s="24">
        <f t="shared" si="1525"/>
        <v>1.3024884847060167</v>
      </c>
      <c r="L5828" s="13"/>
      <c r="M5828" s="24"/>
      <c r="N5828" s="24">
        <f t="shared" si="1517"/>
        <v>0</v>
      </c>
      <c r="O5828" s="13"/>
      <c r="P5828" s="13"/>
    </row>
    <row r="5829" spans="1:16">
      <c r="A5829">
        <v>5828</v>
      </c>
      <c r="B5829" s="13">
        <v>8</v>
      </c>
      <c r="C5829" s="13">
        <v>31</v>
      </c>
      <c r="D5829" s="13">
        <v>19</v>
      </c>
      <c r="E5829" s="14">
        <f t="shared" si="1512"/>
        <v>243</v>
      </c>
      <c r="F5829" s="24">
        <f>'1 Solar Profile'!E5831*S$10</f>
        <v>0</v>
      </c>
      <c r="G5829" s="24">
        <f>'2 Load Profile'!E5830</f>
        <v>1.425769379779845</v>
      </c>
      <c r="H5829" s="24">
        <f t="shared" si="1522"/>
        <v>1.425769379779845</v>
      </c>
      <c r="I5829" s="13">
        <f t="shared" si="1523"/>
        <v>0</v>
      </c>
      <c r="J5829" s="24">
        <f t="shared" si="1524"/>
        <v>0</v>
      </c>
      <c r="K5829" s="24">
        <f t="shared" si="1525"/>
        <v>1.425769379779845</v>
      </c>
      <c r="L5829" s="13"/>
      <c r="M5829" s="24"/>
      <c r="N5829" s="24">
        <f t="shared" si="1517"/>
        <v>0</v>
      </c>
      <c r="O5829" s="13"/>
      <c r="P5829" s="13"/>
    </row>
    <row r="5830" spans="1:16">
      <c r="A5830">
        <v>5829</v>
      </c>
      <c r="B5830" s="13">
        <v>8</v>
      </c>
      <c r="C5830" s="13">
        <v>31</v>
      </c>
      <c r="D5830" s="13">
        <v>20</v>
      </c>
      <c r="E5830" s="14">
        <f t="shared" si="1512"/>
        <v>243</v>
      </c>
      <c r="F5830" s="24">
        <f>'1 Solar Profile'!E5832*S$10</f>
        <v>0</v>
      </c>
      <c r="G5830" s="24">
        <f>'2 Load Profile'!E5831</f>
        <v>1.4758342046283415</v>
      </c>
      <c r="H5830" s="24">
        <f t="shared" si="1522"/>
        <v>1.4758342046283415</v>
      </c>
      <c r="I5830" s="13">
        <f t="shared" si="1523"/>
        <v>0</v>
      </c>
      <c r="J5830" s="24">
        <f t="shared" si="1524"/>
        <v>0</v>
      </c>
      <c r="K5830" s="24">
        <f t="shared" si="1525"/>
        <v>1.4758342046283415</v>
      </c>
      <c r="L5830" s="13"/>
      <c r="M5830" s="24"/>
      <c r="N5830" s="24">
        <f t="shared" si="1517"/>
        <v>0</v>
      </c>
      <c r="O5830" s="24"/>
      <c r="P5830" s="24"/>
    </row>
    <row r="5831" spans="1:16">
      <c r="A5831">
        <v>5830</v>
      </c>
      <c r="B5831" s="13">
        <v>8</v>
      </c>
      <c r="C5831" s="13">
        <v>31</v>
      </c>
      <c r="D5831" s="13">
        <v>21</v>
      </c>
      <c r="E5831" s="14">
        <f t="shared" si="1512"/>
        <v>243</v>
      </c>
      <c r="F5831" s="24">
        <f>'1 Solar Profile'!E5833*S$10</f>
        <v>0</v>
      </c>
      <c r="G5831" s="24">
        <f>'2 Load Profile'!E5832</f>
        <v>1.1187215088264422</v>
      </c>
      <c r="H5831" s="24">
        <f t="shared" si="1522"/>
        <v>1.1187215088264422</v>
      </c>
      <c r="I5831" s="13">
        <f t="shared" si="1523"/>
        <v>0</v>
      </c>
      <c r="J5831" s="24">
        <f t="shared" si="1524"/>
        <v>0</v>
      </c>
      <c r="K5831" s="24">
        <f t="shared" si="1525"/>
        <v>1.1187215088264422</v>
      </c>
      <c r="L5831" s="13"/>
      <c r="M5831" s="24"/>
      <c r="N5831" s="24">
        <f t="shared" si="1517"/>
        <v>0</v>
      </c>
      <c r="O5831" s="13"/>
      <c r="P5831" s="13"/>
    </row>
    <row r="5832" spans="1:16">
      <c r="A5832">
        <v>5831</v>
      </c>
      <c r="B5832" s="13">
        <v>8</v>
      </c>
      <c r="C5832" s="13">
        <v>31</v>
      </c>
      <c r="D5832" s="13">
        <v>22</v>
      </c>
      <c r="E5832" s="14">
        <f t="shared" si="1512"/>
        <v>243</v>
      </c>
      <c r="F5832" s="24">
        <f>'1 Solar Profile'!E5834*S$10</f>
        <v>0</v>
      </c>
      <c r="G5832" s="24">
        <f>'2 Load Profile'!E5833</f>
        <v>0.84960435758007924</v>
      </c>
      <c r="H5832" s="24">
        <f t="shared" si="1522"/>
        <v>0.84960435758007924</v>
      </c>
      <c r="I5832" s="13">
        <f t="shared" si="1523"/>
        <v>0</v>
      </c>
      <c r="J5832" s="24">
        <f t="shared" si="1524"/>
        <v>0</v>
      </c>
      <c r="K5832" s="24">
        <f t="shared" si="1525"/>
        <v>0.84960435758007924</v>
      </c>
      <c r="L5832" s="13"/>
      <c r="M5832" s="24"/>
      <c r="N5832" s="24">
        <f t="shared" si="1517"/>
        <v>0</v>
      </c>
      <c r="O5832" s="13"/>
      <c r="P5832" s="13"/>
    </row>
    <row r="5833" spans="1:16">
      <c r="A5833">
        <v>5832</v>
      </c>
      <c r="B5833" s="13">
        <v>8</v>
      </c>
      <c r="C5833" s="13">
        <v>31</v>
      </c>
      <c r="D5833" s="13">
        <v>23</v>
      </c>
      <c r="E5833" s="14">
        <f t="shared" si="1512"/>
        <v>243</v>
      </c>
      <c r="F5833" s="24">
        <f>'1 Solar Profile'!E5835*S$10</f>
        <v>0</v>
      </c>
      <c r="G5833" s="24">
        <f>'2 Load Profile'!E5834</f>
        <v>0.5746569331878113</v>
      </c>
      <c r="H5833" s="24">
        <f t="shared" si="1522"/>
        <v>0.5746569331878113</v>
      </c>
      <c r="I5833" s="13">
        <f t="shared" si="1523"/>
        <v>0</v>
      </c>
      <c r="J5833" s="24">
        <f t="shared" si="1524"/>
        <v>0</v>
      </c>
      <c r="K5833" s="24">
        <f t="shared" si="1525"/>
        <v>0.5746569331878113</v>
      </c>
      <c r="L5833" s="13">
        <f t="shared" ref="L5833" si="1526">SUM(I5810:I5833)</f>
        <v>-21.428541098516689</v>
      </c>
      <c r="M5833" s="24">
        <f t="shared" ref="M5833" si="1527">SUMIF(H5810:H5833,"&gt;0",H5810:H5833)</f>
        <v>10.456486624104926</v>
      </c>
      <c r="N5833" s="24">
        <f t="shared" si="1517"/>
        <v>-10.972054474411763</v>
      </c>
      <c r="O5833" s="13">
        <f t="shared" ref="O5833" si="1528">IF(M5833&gt;(L5833*-1),(M5833+L5833)*S$12,0)</f>
        <v>0</v>
      </c>
      <c r="P5833" s="13">
        <f t="shared" ref="P5833" si="1529">IF(M5833&lt;(L5833*-1),(M5833+L5833)*S$14,0)</f>
        <v>-0.29021084084819115</v>
      </c>
    </row>
    <row r="5834" spans="1:16">
      <c r="A5834">
        <v>5833</v>
      </c>
      <c r="B5834" s="13">
        <v>9</v>
      </c>
      <c r="C5834" s="13">
        <v>1</v>
      </c>
      <c r="D5834" s="13">
        <v>0</v>
      </c>
      <c r="E5834" s="14">
        <f t="shared" si="1512"/>
        <v>244</v>
      </c>
      <c r="F5834" s="24">
        <f>'1 Solar Profile'!E5836*S$10</f>
        <v>0</v>
      </c>
      <c r="G5834" s="24">
        <f>'2 Load Profile'!E5835</f>
        <v>0.46922212939575125</v>
      </c>
      <c r="H5834" s="24">
        <f t="shared" si="1522"/>
        <v>0.46922212939575125</v>
      </c>
      <c r="I5834" s="13">
        <f t="shared" si="1523"/>
        <v>0</v>
      </c>
      <c r="J5834" s="24">
        <f t="shared" si="1524"/>
        <v>0</v>
      </c>
      <c r="K5834" s="24">
        <f t="shared" si="1525"/>
        <v>0.46922212939575125</v>
      </c>
      <c r="L5834" s="13"/>
      <c r="M5834" s="24"/>
      <c r="N5834" s="24">
        <f t="shared" si="1517"/>
        <v>0</v>
      </c>
      <c r="O5834" s="13"/>
      <c r="P5834" s="13"/>
    </row>
    <row r="5835" spans="1:16">
      <c r="A5835">
        <v>5834</v>
      </c>
      <c r="B5835" s="13">
        <v>9</v>
      </c>
      <c r="C5835" s="13">
        <v>1</v>
      </c>
      <c r="D5835" s="13">
        <v>1</v>
      </c>
      <c r="E5835" s="14">
        <f t="shared" si="1512"/>
        <v>244</v>
      </c>
      <c r="F5835" s="24">
        <f>'1 Solar Profile'!E5837*S$10</f>
        <v>0</v>
      </c>
      <c r="G5835" s="24">
        <f>'2 Load Profile'!E5836</f>
        <v>0.41952391963556951</v>
      </c>
      <c r="H5835" s="24">
        <f t="shared" si="1522"/>
        <v>0.41952391963556951</v>
      </c>
      <c r="I5835" s="13">
        <f t="shared" si="1523"/>
        <v>0</v>
      </c>
      <c r="J5835" s="24">
        <f t="shared" si="1524"/>
        <v>0</v>
      </c>
      <c r="K5835" s="24">
        <f t="shared" si="1525"/>
        <v>0.41952391963556951</v>
      </c>
      <c r="L5835" s="13"/>
      <c r="M5835" s="24"/>
      <c r="N5835" s="24">
        <f t="shared" si="1517"/>
        <v>0</v>
      </c>
      <c r="O5835" s="13"/>
      <c r="P5835" s="13"/>
    </row>
    <row r="5836" spans="1:16">
      <c r="A5836">
        <v>5835</v>
      </c>
      <c r="B5836" s="13">
        <v>9</v>
      </c>
      <c r="C5836" s="13">
        <v>1</v>
      </c>
      <c r="D5836" s="13">
        <v>2</v>
      </c>
      <c r="E5836" s="14">
        <f t="shared" si="1512"/>
        <v>244</v>
      </c>
      <c r="F5836" s="24">
        <f>'1 Solar Profile'!E5838*S$10</f>
        <v>0</v>
      </c>
      <c r="G5836" s="24">
        <f>'2 Load Profile'!E5837</f>
        <v>0.40888958861943298</v>
      </c>
      <c r="H5836" s="24">
        <f t="shared" si="1522"/>
        <v>0.40888958861943298</v>
      </c>
      <c r="I5836" s="13">
        <f t="shared" si="1523"/>
        <v>0</v>
      </c>
      <c r="J5836" s="24">
        <f t="shared" si="1524"/>
        <v>0</v>
      </c>
      <c r="K5836" s="24">
        <f t="shared" si="1525"/>
        <v>0.40888958861943298</v>
      </c>
      <c r="L5836" s="13"/>
      <c r="M5836" s="24"/>
      <c r="N5836" s="24">
        <f t="shared" si="1517"/>
        <v>0</v>
      </c>
      <c r="O5836" s="13"/>
      <c r="P5836" s="13"/>
    </row>
    <row r="5837" spans="1:16">
      <c r="A5837">
        <v>5836</v>
      </c>
      <c r="B5837" s="13">
        <v>9</v>
      </c>
      <c r="C5837" s="13">
        <v>1</v>
      </c>
      <c r="D5837" s="13">
        <v>3</v>
      </c>
      <c r="E5837" s="14">
        <f t="shared" si="1512"/>
        <v>244</v>
      </c>
      <c r="F5837" s="24">
        <f>'1 Solar Profile'!E5839*S$10</f>
        <v>0</v>
      </c>
      <c r="G5837" s="24">
        <f>'2 Load Profile'!E5838</f>
        <v>0.40755022554072678</v>
      </c>
      <c r="H5837" s="24">
        <f t="shared" si="1522"/>
        <v>0.40755022554072678</v>
      </c>
      <c r="I5837" s="13">
        <f t="shared" si="1523"/>
        <v>0</v>
      </c>
      <c r="J5837" s="24">
        <f t="shared" si="1524"/>
        <v>0</v>
      </c>
      <c r="K5837" s="24">
        <f t="shared" si="1525"/>
        <v>0.40755022554072678</v>
      </c>
      <c r="L5837" s="13"/>
      <c r="M5837" s="24"/>
      <c r="N5837" s="24">
        <f t="shared" si="1517"/>
        <v>0</v>
      </c>
      <c r="O5837" s="13"/>
      <c r="P5837" s="13"/>
    </row>
    <row r="5838" spans="1:16">
      <c r="A5838">
        <v>5837</v>
      </c>
      <c r="B5838" s="13">
        <v>9</v>
      </c>
      <c r="C5838" s="13">
        <v>1</v>
      </c>
      <c r="D5838" s="13">
        <v>4</v>
      </c>
      <c r="E5838" s="14">
        <f t="shared" si="1512"/>
        <v>244</v>
      </c>
      <c r="F5838" s="24">
        <f>'1 Solar Profile'!E5840*S$10</f>
        <v>0</v>
      </c>
      <c r="G5838" s="24">
        <f>'2 Load Profile'!E5839</f>
        <v>0.45282734932648949</v>
      </c>
      <c r="H5838" s="24">
        <f t="shared" si="1522"/>
        <v>0.45282734932648949</v>
      </c>
      <c r="I5838" s="13">
        <f t="shared" si="1523"/>
        <v>0</v>
      </c>
      <c r="J5838" s="24">
        <f t="shared" si="1524"/>
        <v>0</v>
      </c>
      <c r="K5838" s="24">
        <f t="shared" si="1525"/>
        <v>0.45282734932648949</v>
      </c>
      <c r="L5838" s="13"/>
      <c r="M5838" s="24"/>
      <c r="N5838" s="24">
        <f t="shared" si="1517"/>
        <v>0</v>
      </c>
      <c r="O5838" s="13"/>
      <c r="P5838" s="13"/>
    </row>
    <row r="5839" spans="1:16">
      <c r="A5839">
        <v>5838</v>
      </c>
      <c r="B5839" s="13">
        <v>9</v>
      </c>
      <c r="C5839" s="13">
        <v>1</v>
      </c>
      <c r="D5839" s="13">
        <v>5</v>
      </c>
      <c r="E5839" s="14">
        <f t="shared" si="1512"/>
        <v>244</v>
      </c>
      <c r="F5839" s="24">
        <f>'1 Solar Profile'!E5841*S$10</f>
        <v>3.3270300000000003E-2</v>
      </c>
      <c r="G5839" s="24">
        <f>'2 Load Profile'!E5840</f>
        <v>0.60917968259632727</v>
      </c>
      <c r="H5839" s="24">
        <f t="shared" si="1522"/>
        <v>0.57590938259632729</v>
      </c>
      <c r="I5839" s="13">
        <f t="shared" si="1523"/>
        <v>0</v>
      </c>
      <c r="J5839" s="24">
        <f t="shared" si="1524"/>
        <v>3.3270300000000003E-2</v>
      </c>
      <c r="K5839" s="24">
        <f t="shared" si="1525"/>
        <v>0.57590938259632729</v>
      </c>
      <c r="L5839" s="13"/>
      <c r="M5839" s="24"/>
      <c r="N5839" s="24">
        <f t="shared" si="1517"/>
        <v>0</v>
      </c>
      <c r="O5839" s="13"/>
      <c r="P5839" s="13"/>
    </row>
    <row r="5840" spans="1:16">
      <c r="A5840">
        <v>5839</v>
      </c>
      <c r="B5840" s="13">
        <v>9</v>
      </c>
      <c r="C5840" s="13">
        <v>1</v>
      </c>
      <c r="D5840" s="13">
        <v>6</v>
      </c>
      <c r="E5840" s="14">
        <f t="shared" si="1512"/>
        <v>244</v>
      </c>
      <c r="F5840" s="24">
        <f>'1 Solar Profile'!E5842*S$10</f>
        <v>0.773676225</v>
      </c>
      <c r="G5840" s="24">
        <f>'2 Load Profile'!E5841</f>
        <v>0.83830601940395078</v>
      </c>
      <c r="H5840" s="24">
        <f t="shared" si="1522"/>
        <v>6.462979440395078E-2</v>
      </c>
      <c r="I5840" s="13">
        <f t="shared" si="1523"/>
        <v>0</v>
      </c>
      <c r="J5840" s="24">
        <f t="shared" si="1524"/>
        <v>0.773676225</v>
      </c>
      <c r="K5840" s="24">
        <f t="shared" si="1525"/>
        <v>6.462979440395078E-2</v>
      </c>
      <c r="L5840" s="13"/>
      <c r="M5840" s="24"/>
      <c r="N5840" s="24">
        <f t="shared" si="1517"/>
        <v>0</v>
      </c>
      <c r="O5840" s="13"/>
      <c r="P5840" s="13"/>
    </row>
    <row r="5841" spans="1:16">
      <c r="A5841">
        <v>5840</v>
      </c>
      <c r="B5841" s="13">
        <v>9</v>
      </c>
      <c r="C5841" s="13">
        <v>1</v>
      </c>
      <c r="D5841" s="13">
        <v>7</v>
      </c>
      <c r="E5841" s="14">
        <f t="shared" si="1512"/>
        <v>244</v>
      </c>
      <c r="F5841" s="24">
        <f>'1 Solar Profile'!E5843*S$10</f>
        <v>2.067182775</v>
      </c>
      <c r="G5841" s="24">
        <f>'2 Load Profile'!E5842</f>
        <v>0.78073522130434736</v>
      </c>
      <c r="H5841" s="24">
        <f t="shared" si="1522"/>
        <v>-1.2864475536956528</v>
      </c>
      <c r="I5841" s="13">
        <f t="shared" si="1523"/>
        <v>-1.2864475536956528</v>
      </c>
      <c r="J5841" s="24">
        <f t="shared" si="1524"/>
        <v>0.78073522130434725</v>
      </c>
      <c r="K5841" s="24">
        <f t="shared" si="1525"/>
        <v>0</v>
      </c>
      <c r="L5841" s="13"/>
      <c r="M5841" s="24"/>
      <c r="N5841" s="24">
        <f t="shared" si="1517"/>
        <v>0</v>
      </c>
      <c r="O5841" s="13"/>
      <c r="P5841" s="13"/>
    </row>
    <row r="5842" spans="1:16">
      <c r="A5842">
        <v>5841</v>
      </c>
      <c r="B5842" s="13">
        <v>9</v>
      </c>
      <c r="C5842" s="13">
        <v>1</v>
      </c>
      <c r="D5842" s="13">
        <v>8</v>
      </c>
      <c r="E5842" s="14">
        <f t="shared" si="1512"/>
        <v>244</v>
      </c>
      <c r="F5842" s="24">
        <f>'1 Solar Profile'!E5844*S$10</f>
        <v>3.2234895000000003</v>
      </c>
      <c r="G5842" s="24">
        <f>'2 Load Profile'!E5843</f>
        <v>0.68086866373770361</v>
      </c>
      <c r="H5842" s="24">
        <f t="shared" si="1522"/>
        <v>-2.5426208362622966</v>
      </c>
      <c r="I5842" s="13">
        <f t="shared" si="1523"/>
        <v>-2.5426208362622966</v>
      </c>
      <c r="J5842" s="24">
        <f t="shared" si="1524"/>
        <v>0.68086866373770372</v>
      </c>
      <c r="K5842" s="24">
        <f t="shared" si="1525"/>
        <v>0</v>
      </c>
      <c r="L5842" s="13"/>
      <c r="M5842" s="24"/>
      <c r="N5842" s="24">
        <f t="shared" si="1517"/>
        <v>0</v>
      </c>
      <c r="O5842" s="13"/>
      <c r="P5842" s="13"/>
    </row>
    <row r="5843" spans="1:16">
      <c r="A5843">
        <v>5842</v>
      </c>
      <c r="B5843" s="13">
        <v>9</v>
      </c>
      <c r="C5843" s="13">
        <v>1</v>
      </c>
      <c r="D5843" s="13">
        <v>9</v>
      </c>
      <c r="E5843" s="14">
        <f t="shared" si="1512"/>
        <v>244</v>
      </c>
      <c r="F5843" s="24">
        <f>'1 Solar Profile'!E5845*S$10</f>
        <v>4.0715136000000003</v>
      </c>
      <c r="G5843" s="24">
        <f>'2 Load Profile'!E5844</f>
        <v>0.67588967340947104</v>
      </c>
      <c r="H5843" s="24">
        <f t="shared" si="1522"/>
        <v>-3.3956239265905293</v>
      </c>
      <c r="I5843" s="13">
        <f t="shared" si="1523"/>
        <v>-3.3956239265905293</v>
      </c>
      <c r="J5843" s="24">
        <f t="shared" si="1524"/>
        <v>0.67588967340947104</v>
      </c>
      <c r="K5843" s="24">
        <f t="shared" si="1525"/>
        <v>0</v>
      </c>
      <c r="L5843" s="13"/>
      <c r="M5843" s="24"/>
      <c r="N5843" s="24">
        <f t="shared" si="1517"/>
        <v>0</v>
      </c>
      <c r="O5843" s="13"/>
      <c r="P5843" s="13"/>
    </row>
    <row r="5844" spans="1:16">
      <c r="A5844">
        <v>5843</v>
      </c>
      <c r="B5844" s="13">
        <v>9</v>
      </c>
      <c r="C5844" s="13">
        <v>1</v>
      </c>
      <c r="D5844" s="13">
        <v>10</v>
      </c>
      <c r="E5844" s="14">
        <f t="shared" si="1512"/>
        <v>244</v>
      </c>
      <c r="F5844" s="24">
        <f>'1 Solar Profile'!E5846*S$10</f>
        <v>4.6011813750000004</v>
      </c>
      <c r="G5844" s="24">
        <f>'2 Load Profile'!E5845</f>
        <v>0.68905087614020466</v>
      </c>
      <c r="H5844" s="24">
        <f t="shared" si="1522"/>
        <v>-3.9121304988597956</v>
      </c>
      <c r="I5844" s="13">
        <f t="shared" si="1523"/>
        <v>-3.9121304988597956</v>
      </c>
      <c r="J5844" s="24">
        <f t="shared" si="1524"/>
        <v>0.68905087614020477</v>
      </c>
      <c r="K5844" s="24">
        <f t="shared" si="1525"/>
        <v>0</v>
      </c>
      <c r="L5844" s="13"/>
      <c r="M5844" s="24"/>
      <c r="N5844" s="24">
        <f t="shared" si="1517"/>
        <v>0</v>
      </c>
      <c r="O5844" s="13"/>
      <c r="P5844" s="13"/>
    </row>
    <row r="5845" spans="1:16">
      <c r="A5845">
        <v>5844</v>
      </c>
      <c r="B5845" s="13">
        <v>9</v>
      </c>
      <c r="C5845" s="13">
        <v>1</v>
      </c>
      <c r="D5845" s="13">
        <v>11</v>
      </c>
      <c r="E5845" s="14">
        <f t="shared" si="1512"/>
        <v>244</v>
      </c>
      <c r="F5845" s="24">
        <f>'1 Solar Profile'!E5847*S$10</f>
        <v>4.8155215499999997</v>
      </c>
      <c r="G5845" s="24">
        <f>'2 Load Profile'!E5846</f>
        <v>0.67500443070883875</v>
      </c>
      <c r="H5845" s="24">
        <f t="shared" si="1522"/>
        <v>-4.140517119291161</v>
      </c>
      <c r="I5845" s="13">
        <f t="shared" si="1523"/>
        <v>-4.140517119291161</v>
      </c>
      <c r="J5845" s="24">
        <f t="shared" si="1524"/>
        <v>0.67500443070883875</v>
      </c>
      <c r="K5845" s="24">
        <f t="shared" si="1525"/>
        <v>0</v>
      </c>
      <c r="L5845" s="13"/>
      <c r="M5845" s="24"/>
      <c r="N5845" s="24">
        <f t="shared" si="1517"/>
        <v>0</v>
      </c>
      <c r="O5845" s="13"/>
      <c r="P5845" s="13"/>
    </row>
    <row r="5846" spans="1:16">
      <c r="A5846">
        <v>5845</v>
      </c>
      <c r="B5846" s="13">
        <v>9</v>
      </c>
      <c r="C5846" s="13">
        <v>1</v>
      </c>
      <c r="D5846" s="13">
        <v>12</v>
      </c>
      <c r="E5846" s="14">
        <f t="shared" si="1512"/>
        <v>244</v>
      </c>
      <c r="F5846" s="24">
        <f>'1 Solar Profile'!E5848*S$10</f>
        <v>4.7101949999999997</v>
      </c>
      <c r="G5846" s="24">
        <f>'2 Load Profile'!E5847</f>
        <v>0.65520123550794462</v>
      </c>
      <c r="H5846" s="24">
        <f t="shared" si="1522"/>
        <v>-4.0549937644920551</v>
      </c>
      <c r="I5846" s="13">
        <f t="shared" si="1523"/>
        <v>-4.0549937644920551</v>
      </c>
      <c r="J5846" s="24">
        <f t="shared" si="1524"/>
        <v>0.65520123550794462</v>
      </c>
      <c r="K5846" s="24">
        <f t="shared" si="1525"/>
        <v>0</v>
      </c>
      <c r="L5846" s="13"/>
      <c r="M5846" s="24"/>
      <c r="N5846" s="24">
        <f t="shared" si="1517"/>
        <v>0</v>
      </c>
      <c r="O5846" s="13"/>
      <c r="P5846" s="13"/>
    </row>
    <row r="5847" spans="1:16">
      <c r="A5847">
        <v>5846</v>
      </c>
      <c r="B5847" s="13">
        <v>9</v>
      </c>
      <c r="C5847" s="13">
        <v>1</v>
      </c>
      <c r="D5847" s="13">
        <v>13</v>
      </c>
      <c r="E5847" s="14">
        <f t="shared" si="1512"/>
        <v>244</v>
      </c>
      <c r="F5847" s="24">
        <f>'1 Solar Profile'!E5849*S$10</f>
        <v>4.3539347249999993</v>
      </c>
      <c r="G5847" s="24">
        <f>'2 Load Profile'!E5848</f>
        <v>0.64702632608866406</v>
      </c>
      <c r="H5847" s="24">
        <f t="shared" si="1522"/>
        <v>-3.7069083989113354</v>
      </c>
      <c r="I5847" s="13">
        <f t="shared" si="1523"/>
        <v>-3.7069083989113354</v>
      </c>
      <c r="J5847" s="24">
        <f t="shared" si="1524"/>
        <v>0.64702632608866395</v>
      </c>
      <c r="K5847" s="24">
        <f t="shared" si="1525"/>
        <v>0</v>
      </c>
      <c r="L5847" s="13"/>
      <c r="M5847" s="24"/>
      <c r="N5847" s="24">
        <f t="shared" si="1517"/>
        <v>0</v>
      </c>
      <c r="O5847" s="13"/>
      <c r="P5847" s="13"/>
    </row>
    <row r="5848" spans="1:16">
      <c r="A5848">
        <v>5847</v>
      </c>
      <c r="B5848" s="13">
        <v>9</v>
      </c>
      <c r="C5848" s="13">
        <v>1</v>
      </c>
      <c r="D5848" s="13">
        <v>14</v>
      </c>
      <c r="E5848" s="14">
        <f t="shared" ref="E5848:E5911" si="1530">IF(D5848&lt;D5847, E5847+1,E5847)</f>
        <v>244</v>
      </c>
      <c r="F5848" s="24">
        <f>'1 Solar Profile'!E5850*S$10</f>
        <v>3.7081815749999993</v>
      </c>
      <c r="G5848" s="24">
        <f>'2 Load Profile'!E5849</f>
        <v>0.69346961387373163</v>
      </c>
      <c r="H5848" s="24">
        <f t="shared" si="1522"/>
        <v>-3.0147119611262676</v>
      </c>
      <c r="I5848" s="13">
        <f t="shared" si="1523"/>
        <v>-3.0147119611262676</v>
      </c>
      <c r="J5848" s="24">
        <f t="shared" si="1524"/>
        <v>0.69346961387373174</v>
      </c>
      <c r="K5848" s="24">
        <f t="shared" si="1525"/>
        <v>0</v>
      </c>
      <c r="L5848" s="13"/>
      <c r="M5848" s="24"/>
      <c r="N5848" s="24">
        <f t="shared" si="1517"/>
        <v>0</v>
      </c>
      <c r="O5848" s="13"/>
      <c r="P5848" s="13"/>
    </row>
    <row r="5849" spans="1:16">
      <c r="A5849">
        <v>5848</v>
      </c>
      <c r="B5849" s="13">
        <v>9</v>
      </c>
      <c r="C5849" s="13">
        <v>1</v>
      </c>
      <c r="D5849" s="13">
        <v>15</v>
      </c>
      <c r="E5849" s="14">
        <f t="shared" si="1530"/>
        <v>244</v>
      </c>
      <c r="F5849" s="24">
        <f>'1 Solar Profile'!E5851*S$10</f>
        <v>2.7633910500000001</v>
      </c>
      <c r="G5849" s="24">
        <f>'2 Load Profile'!E5850</f>
        <v>0.93229701080731064</v>
      </c>
      <c r="H5849" s="24">
        <f t="shared" si="1522"/>
        <v>-1.8310940391926893</v>
      </c>
      <c r="I5849" s="13">
        <f t="shared" si="1523"/>
        <v>-1.8310940391926893</v>
      </c>
      <c r="J5849" s="24">
        <f t="shared" si="1524"/>
        <v>0.93229701080731076</v>
      </c>
      <c r="K5849" s="24">
        <f t="shared" si="1525"/>
        <v>0</v>
      </c>
      <c r="L5849" s="13"/>
      <c r="M5849" s="24"/>
      <c r="N5849" s="24">
        <f t="shared" si="1517"/>
        <v>0</v>
      </c>
      <c r="O5849" s="13"/>
      <c r="P5849" s="13"/>
    </row>
    <row r="5850" spans="1:16">
      <c r="A5850">
        <v>5849</v>
      </c>
      <c r="B5850" s="13">
        <v>9</v>
      </c>
      <c r="C5850" s="13">
        <v>1</v>
      </c>
      <c r="D5850" s="13">
        <v>16</v>
      </c>
      <c r="E5850" s="14">
        <f t="shared" si="1530"/>
        <v>244</v>
      </c>
      <c r="F5850" s="24">
        <f>'1 Solar Profile'!E5852*S$10</f>
        <v>1.542213225</v>
      </c>
      <c r="G5850" s="24">
        <f>'2 Load Profile'!E5851</f>
        <v>1.2488172011659406</v>
      </c>
      <c r="H5850" s="24">
        <f t="shared" si="1522"/>
        <v>-0.29339602383405938</v>
      </c>
      <c r="I5850" s="13">
        <f t="shared" si="1523"/>
        <v>-0.29339602383405938</v>
      </c>
      <c r="J5850" s="24">
        <f t="shared" si="1524"/>
        <v>1.2488172011659406</v>
      </c>
      <c r="K5850" s="24">
        <f t="shared" si="1525"/>
        <v>0</v>
      </c>
      <c r="L5850" s="13"/>
      <c r="M5850" s="24"/>
      <c r="N5850" s="24">
        <f t="shared" si="1517"/>
        <v>0</v>
      </c>
      <c r="O5850" s="13"/>
      <c r="P5850" s="13"/>
    </row>
    <row r="5851" spans="1:16">
      <c r="A5851">
        <v>5850</v>
      </c>
      <c r="B5851" s="13">
        <v>9</v>
      </c>
      <c r="C5851" s="13">
        <v>1</v>
      </c>
      <c r="D5851" s="13">
        <v>17</v>
      </c>
      <c r="E5851" s="14">
        <f t="shared" si="1530"/>
        <v>244</v>
      </c>
      <c r="F5851" s="24">
        <f>'1 Solar Profile'!E5853*S$10</f>
        <v>0.37607534999999997</v>
      </c>
      <c r="G5851" s="24">
        <f>'2 Load Profile'!E5852</f>
        <v>1.4598496498353901</v>
      </c>
      <c r="H5851" s="24">
        <f t="shared" si="1522"/>
        <v>1.0837742998353901</v>
      </c>
      <c r="I5851" s="13">
        <f t="shared" si="1523"/>
        <v>0</v>
      </c>
      <c r="J5851" s="24">
        <f t="shared" si="1524"/>
        <v>0.37607534999999997</v>
      </c>
      <c r="K5851" s="24">
        <f t="shared" si="1525"/>
        <v>1.0837742998353901</v>
      </c>
      <c r="L5851" s="13"/>
      <c r="M5851" s="24"/>
      <c r="N5851" s="24">
        <f t="shared" si="1517"/>
        <v>0</v>
      </c>
      <c r="O5851" s="13"/>
      <c r="P5851" s="13"/>
    </row>
    <row r="5852" spans="1:16">
      <c r="A5852">
        <v>5851</v>
      </c>
      <c r="B5852" s="13">
        <v>9</v>
      </c>
      <c r="C5852" s="13">
        <v>1</v>
      </c>
      <c r="D5852" s="13">
        <v>18</v>
      </c>
      <c r="E5852" s="14">
        <f t="shared" si="1530"/>
        <v>244</v>
      </c>
      <c r="F5852" s="24">
        <f>'1 Solar Profile'!E5854*S$10</f>
        <v>0</v>
      </c>
      <c r="G5852" s="24">
        <f>'2 Load Profile'!E5853</f>
        <v>1.6063872074610359</v>
      </c>
      <c r="H5852" s="24">
        <f t="shared" si="1522"/>
        <v>1.6063872074610359</v>
      </c>
      <c r="I5852" s="13">
        <f t="shared" si="1523"/>
        <v>0</v>
      </c>
      <c r="J5852" s="24">
        <f t="shared" si="1524"/>
        <v>0</v>
      </c>
      <c r="K5852" s="24">
        <f t="shared" si="1525"/>
        <v>1.6063872074610359</v>
      </c>
      <c r="L5852" s="13"/>
      <c r="M5852" s="24"/>
      <c r="N5852" s="24">
        <f t="shared" si="1517"/>
        <v>0</v>
      </c>
      <c r="O5852" s="13"/>
      <c r="P5852" s="13"/>
    </row>
    <row r="5853" spans="1:16">
      <c r="A5853">
        <v>5852</v>
      </c>
      <c r="B5853" s="13">
        <v>9</v>
      </c>
      <c r="C5853" s="13">
        <v>1</v>
      </c>
      <c r="D5853" s="13">
        <v>19</v>
      </c>
      <c r="E5853" s="14">
        <f t="shared" si="1530"/>
        <v>244</v>
      </c>
      <c r="F5853" s="24">
        <f>'1 Solar Profile'!E5855*S$10</f>
        <v>0</v>
      </c>
      <c r="G5853" s="24">
        <f>'2 Load Profile'!E5854</f>
        <v>1.5211296759416693</v>
      </c>
      <c r="H5853" s="24">
        <f t="shared" si="1522"/>
        <v>1.5211296759416693</v>
      </c>
      <c r="I5853" s="13">
        <f t="shared" si="1523"/>
        <v>0</v>
      </c>
      <c r="J5853" s="24">
        <f t="shared" si="1524"/>
        <v>0</v>
      </c>
      <c r="K5853" s="24">
        <f t="shared" si="1525"/>
        <v>1.5211296759416693</v>
      </c>
      <c r="L5853" s="13"/>
      <c r="M5853" s="24"/>
      <c r="N5853" s="24">
        <f t="shared" si="1517"/>
        <v>0</v>
      </c>
      <c r="O5853" s="13"/>
      <c r="P5853" s="13"/>
    </row>
    <row r="5854" spans="1:16">
      <c r="A5854">
        <v>5853</v>
      </c>
      <c r="B5854" s="13">
        <v>9</v>
      </c>
      <c r="C5854" s="13">
        <v>1</v>
      </c>
      <c r="D5854" s="13">
        <v>20</v>
      </c>
      <c r="E5854" s="14">
        <f t="shared" si="1530"/>
        <v>244</v>
      </c>
      <c r="F5854" s="24">
        <f>'1 Solar Profile'!E5856*S$10</f>
        <v>0</v>
      </c>
      <c r="G5854" s="24">
        <f>'2 Load Profile'!E5855</f>
        <v>1.4054379452628176</v>
      </c>
      <c r="H5854" s="24">
        <f t="shared" si="1522"/>
        <v>1.4054379452628176</v>
      </c>
      <c r="I5854" s="13">
        <f t="shared" si="1523"/>
        <v>0</v>
      </c>
      <c r="J5854" s="24">
        <f t="shared" si="1524"/>
        <v>0</v>
      </c>
      <c r="K5854" s="24">
        <f t="shared" si="1525"/>
        <v>1.4054379452628176</v>
      </c>
      <c r="L5854" s="13"/>
      <c r="M5854" s="24"/>
      <c r="N5854" s="24">
        <f t="shared" si="1517"/>
        <v>0</v>
      </c>
      <c r="O5854" s="24"/>
      <c r="P5854" s="24"/>
    </row>
    <row r="5855" spans="1:16">
      <c r="A5855">
        <v>5854</v>
      </c>
      <c r="B5855" s="13">
        <v>9</v>
      </c>
      <c r="C5855" s="13">
        <v>1</v>
      </c>
      <c r="D5855" s="13">
        <v>21</v>
      </c>
      <c r="E5855" s="14">
        <f t="shared" si="1530"/>
        <v>244</v>
      </c>
      <c r="F5855" s="24">
        <f>'1 Solar Profile'!E5857*S$10</f>
        <v>0</v>
      </c>
      <c r="G5855" s="24">
        <f>'2 Load Profile'!E5856</f>
        <v>1.1272329786078488</v>
      </c>
      <c r="H5855" s="24">
        <f t="shared" si="1522"/>
        <v>1.1272329786078488</v>
      </c>
      <c r="I5855" s="13">
        <f t="shared" si="1523"/>
        <v>0</v>
      </c>
      <c r="J5855" s="24">
        <f t="shared" si="1524"/>
        <v>0</v>
      </c>
      <c r="K5855" s="24">
        <f t="shared" si="1525"/>
        <v>1.1272329786078488</v>
      </c>
      <c r="L5855" s="13"/>
      <c r="M5855" s="24"/>
      <c r="N5855" s="24">
        <f t="shared" si="1517"/>
        <v>0</v>
      </c>
      <c r="O5855" s="13"/>
      <c r="P5855" s="13"/>
    </row>
    <row r="5856" spans="1:16">
      <c r="A5856">
        <v>5855</v>
      </c>
      <c r="B5856" s="13">
        <v>9</v>
      </c>
      <c r="C5856" s="13">
        <v>1</v>
      </c>
      <c r="D5856" s="13">
        <v>22</v>
      </c>
      <c r="E5856" s="14">
        <f t="shared" si="1530"/>
        <v>244</v>
      </c>
      <c r="F5856" s="24">
        <f>'1 Solar Profile'!E5858*S$10</f>
        <v>0</v>
      </c>
      <c r="G5856" s="24">
        <f>'2 Load Profile'!E5857</f>
        <v>0.85687776675151028</v>
      </c>
      <c r="H5856" s="24">
        <f t="shared" si="1522"/>
        <v>0.85687776675151028</v>
      </c>
      <c r="I5856" s="13">
        <f t="shared" si="1523"/>
        <v>0</v>
      </c>
      <c r="J5856" s="24">
        <f t="shared" si="1524"/>
        <v>0</v>
      </c>
      <c r="K5856" s="24">
        <f t="shared" si="1525"/>
        <v>0.85687776675151028</v>
      </c>
      <c r="L5856" s="13"/>
      <c r="M5856" s="24"/>
      <c r="N5856" s="24">
        <f t="shared" si="1517"/>
        <v>0</v>
      </c>
      <c r="O5856" s="13"/>
      <c r="P5856" s="13"/>
    </row>
    <row r="5857" spans="1:16">
      <c r="A5857">
        <v>5856</v>
      </c>
      <c r="B5857" s="13">
        <v>9</v>
      </c>
      <c r="C5857" s="13">
        <v>1</v>
      </c>
      <c r="D5857" s="13">
        <v>23</v>
      </c>
      <c r="E5857" s="14">
        <f t="shared" si="1530"/>
        <v>244</v>
      </c>
      <c r="F5857" s="24">
        <f>'1 Solar Profile'!E5859*S$10</f>
        <v>0</v>
      </c>
      <c r="G5857" s="24">
        <f>'2 Load Profile'!E5858</f>
        <v>0.5771277145723096</v>
      </c>
      <c r="H5857" s="24">
        <f t="shared" si="1522"/>
        <v>0.5771277145723096</v>
      </c>
      <c r="I5857" s="13">
        <f t="shared" si="1523"/>
        <v>0</v>
      </c>
      <c r="J5857" s="24">
        <f t="shared" si="1524"/>
        <v>0</v>
      </c>
      <c r="K5857" s="24">
        <f t="shared" si="1525"/>
        <v>0.5771277145723096</v>
      </c>
      <c r="L5857" s="13">
        <f t="shared" ref="L5857" si="1531">SUM(I5834:I5857)</f>
        <v>-28.17844412225584</v>
      </c>
      <c r="M5857" s="24">
        <f t="shared" ref="M5857" si="1532">SUMIF(H5834:H5857,"&gt;0",H5834:H5857)</f>
        <v>10.976519977950829</v>
      </c>
      <c r="N5857" s="24">
        <f t="shared" si="1517"/>
        <v>-17.201924144305011</v>
      </c>
      <c r="O5857" s="13">
        <f t="shared" ref="O5857" si="1533">IF(M5857&gt;(L5857*-1),(M5857+L5857)*S$12,0)</f>
        <v>0</v>
      </c>
      <c r="P5857" s="13">
        <f t="shared" ref="P5857" si="1534">IF(M5857&lt;(L5857*-1),(M5857+L5857)*S$14,0)</f>
        <v>-0.45499089361686756</v>
      </c>
    </row>
    <row r="5858" spans="1:16">
      <c r="A5858">
        <v>5857</v>
      </c>
      <c r="B5858" s="13">
        <v>9</v>
      </c>
      <c r="C5858" s="13">
        <v>2</v>
      </c>
      <c r="D5858" s="13">
        <v>0</v>
      </c>
      <c r="E5858" s="14">
        <f t="shared" si="1530"/>
        <v>245</v>
      </c>
      <c r="F5858" s="24">
        <f>'1 Solar Profile'!E5860*S$10</f>
        <v>0</v>
      </c>
      <c r="G5858" s="24">
        <f>'2 Load Profile'!E5859</f>
        <v>0.47284974707042954</v>
      </c>
      <c r="H5858" s="24">
        <f t="shared" si="1522"/>
        <v>0.47284974707042954</v>
      </c>
      <c r="I5858" s="13">
        <f t="shared" si="1523"/>
        <v>0</v>
      </c>
      <c r="J5858" s="24">
        <f t="shared" si="1524"/>
        <v>0</v>
      </c>
      <c r="K5858" s="24">
        <f t="shared" si="1525"/>
        <v>0.47284974707042954</v>
      </c>
      <c r="L5858" s="13"/>
      <c r="M5858" s="24"/>
      <c r="N5858" s="24">
        <f t="shared" si="1517"/>
        <v>0</v>
      </c>
      <c r="O5858" s="13"/>
      <c r="P5858" s="13"/>
    </row>
    <row r="5859" spans="1:16">
      <c r="A5859">
        <v>5858</v>
      </c>
      <c r="B5859" s="13">
        <v>9</v>
      </c>
      <c r="C5859" s="13">
        <v>2</v>
      </c>
      <c r="D5859" s="13">
        <v>1</v>
      </c>
      <c r="E5859" s="14">
        <f t="shared" si="1530"/>
        <v>245</v>
      </c>
      <c r="F5859" s="24">
        <f>'1 Solar Profile'!E5861*S$10</f>
        <v>0</v>
      </c>
      <c r="G5859" s="24">
        <f>'2 Load Profile'!E5860</f>
        <v>0.42192384756141738</v>
      </c>
      <c r="H5859" s="24">
        <f t="shared" si="1522"/>
        <v>0.42192384756141738</v>
      </c>
      <c r="I5859" s="13">
        <f t="shared" si="1523"/>
        <v>0</v>
      </c>
      <c r="J5859" s="24">
        <f t="shared" si="1524"/>
        <v>0</v>
      </c>
      <c r="K5859" s="24">
        <f t="shared" si="1525"/>
        <v>0.42192384756141738</v>
      </c>
      <c r="L5859" s="13"/>
      <c r="M5859" s="24"/>
      <c r="N5859" s="24">
        <f t="shared" si="1517"/>
        <v>0</v>
      </c>
      <c r="O5859" s="13"/>
      <c r="P5859" s="13"/>
    </row>
    <row r="5860" spans="1:16">
      <c r="A5860">
        <v>5859</v>
      </c>
      <c r="B5860" s="13">
        <v>9</v>
      </c>
      <c r="C5860" s="13">
        <v>2</v>
      </c>
      <c r="D5860" s="13">
        <v>2</v>
      </c>
      <c r="E5860" s="14">
        <f t="shared" si="1530"/>
        <v>245</v>
      </c>
      <c r="F5860" s="24">
        <f>'1 Solar Profile'!E5862*S$10</f>
        <v>0</v>
      </c>
      <c r="G5860" s="24">
        <f>'2 Load Profile'!E5861</f>
        <v>0.41014449958107813</v>
      </c>
      <c r="H5860" s="24">
        <f t="shared" si="1522"/>
        <v>0.41014449958107813</v>
      </c>
      <c r="I5860" s="13">
        <f t="shared" si="1523"/>
        <v>0</v>
      </c>
      <c r="J5860" s="24">
        <f t="shared" si="1524"/>
        <v>0</v>
      </c>
      <c r="K5860" s="24">
        <f t="shared" si="1525"/>
        <v>0.41014449958107813</v>
      </c>
      <c r="L5860" s="13"/>
      <c r="M5860" s="24"/>
      <c r="N5860" s="24">
        <f t="shared" si="1517"/>
        <v>0</v>
      </c>
      <c r="O5860" s="13"/>
      <c r="P5860" s="13"/>
    </row>
    <row r="5861" spans="1:16">
      <c r="A5861">
        <v>5860</v>
      </c>
      <c r="B5861" s="13">
        <v>9</v>
      </c>
      <c r="C5861" s="13">
        <v>2</v>
      </c>
      <c r="D5861" s="13">
        <v>3</v>
      </c>
      <c r="E5861" s="14">
        <f t="shared" si="1530"/>
        <v>245</v>
      </c>
      <c r="F5861" s="24">
        <f>'1 Solar Profile'!E5863*S$10</f>
        <v>0</v>
      </c>
      <c r="G5861" s="24">
        <f>'2 Load Profile'!E5862</f>
        <v>0.41000522178341631</v>
      </c>
      <c r="H5861" s="24">
        <f t="shared" si="1522"/>
        <v>0.41000522178341631</v>
      </c>
      <c r="I5861" s="13">
        <f t="shared" si="1523"/>
        <v>0</v>
      </c>
      <c r="J5861" s="24">
        <f t="shared" si="1524"/>
        <v>0</v>
      </c>
      <c r="K5861" s="24">
        <f t="shared" si="1525"/>
        <v>0.41000522178341631</v>
      </c>
      <c r="L5861" s="13"/>
      <c r="M5861" s="24"/>
      <c r="N5861" s="24">
        <f t="shared" si="1517"/>
        <v>0</v>
      </c>
      <c r="O5861" s="13"/>
      <c r="P5861" s="13"/>
    </row>
    <row r="5862" spans="1:16">
      <c r="A5862">
        <v>5861</v>
      </c>
      <c r="B5862" s="13">
        <v>9</v>
      </c>
      <c r="C5862" s="13">
        <v>2</v>
      </c>
      <c r="D5862" s="13">
        <v>4</v>
      </c>
      <c r="E5862" s="14">
        <f t="shared" si="1530"/>
        <v>245</v>
      </c>
      <c r="F5862" s="24">
        <f>'1 Solar Profile'!E5864*S$10</f>
        <v>0</v>
      </c>
      <c r="G5862" s="24">
        <f>'2 Load Profile'!E5863</f>
        <v>0.45659252428730324</v>
      </c>
      <c r="H5862" s="24">
        <f t="shared" si="1522"/>
        <v>0.45659252428730324</v>
      </c>
      <c r="I5862" s="13">
        <f t="shared" si="1523"/>
        <v>0</v>
      </c>
      <c r="J5862" s="24">
        <f t="shared" si="1524"/>
        <v>0</v>
      </c>
      <c r="K5862" s="24">
        <f t="shared" si="1525"/>
        <v>0.45659252428730324</v>
      </c>
      <c r="L5862" s="13"/>
      <c r="M5862" s="24"/>
      <c r="N5862" s="24">
        <f t="shared" si="1517"/>
        <v>0</v>
      </c>
      <c r="O5862" s="13"/>
      <c r="P5862" s="13"/>
    </row>
    <row r="5863" spans="1:16">
      <c r="A5863">
        <v>5862</v>
      </c>
      <c r="B5863" s="13">
        <v>9</v>
      </c>
      <c r="C5863" s="13">
        <v>2</v>
      </c>
      <c r="D5863" s="13">
        <v>5</v>
      </c>
      <c r="E5863" s="14">
        <f t="shared" si="1530"/>
        <v>245</v>
      </c>
      <c r="F5863" s="24">
        <f>'1 Solar Profile'!E5865*S$10</f>
        <v>2.5031475000000001E-2</v>
      </c>
      <c r="G5863" s="24">
        <f>'2 Load Profile'!E5864</f>
        <v>0.61894534278326985</v>
      </c>
      <c r="H5863" s="24">
        <f t="shared" si="1522"/>
        <v>0.59391386778326982</v>
      </c>
      <c r="I5863" s="13">
        <f t="shared" si="1523"/>
        <v>0</v>
      </c>
      <c r="J5863" s="24">
        <f t="shared" si="1524"/>
        <v>2.5031475000000001E-2</v>
      </c>
      <c r="K5863" s="24">
        <f t="shared" si="1525"/>
        <v>0.59391386778326982</v>
      </c>
      <c r="L5863" s="13"/>
      <c r="M5863" s="24"/>
      <c r="N5863" s="24">
        <f t="shared" si="1517"/>
        <v>0</v>
      </c>
      <c r="O5863" s="13"/>
      <c r="P5863" s="13"/>
    </row>
    <row r="5864" spans="1:16">
      <c r="A5864">
        <v>5863</v>
      </c>
      <c r="B5864" s="13">
        <v>9</v>
      </c>
      <c r="C5864" s="13">
        <v>2</v>
      </c>
      <c r="D5864" s="13">
        <v>6</v>
      </c>
      <c r="E5864" s="14">
        <f t="shared" si="1530"/>
        <v>245</v>
      </c>
      <c r="F5864" s="24">
        <f>'1 Solar Profile'!E5866*S$10</f>
        <v>0.73642589999999997</v>
      </c>
      <c r="G5864" s="24">
        <f>'2 Load Profile'!E5865</f>
        <v>0.85775493352544252</v>
      </c>
      <c r="H5864" s="24">
        <f t="shared" si="1522"/>
        <v>0.12132903352544255</v>
      </c>
      <c r="I5864" s="13">
        <f t="shared" si="1523"/>
        <v>0</v>
      </c>
      <c r="J5864" s="24">
        <f t="shared" si="1524"/>
        <v>0.73642589999999997</v>
      </c>
      <c r="K5864" s="24">
        <f t="shared" si="1525"/>
        <v>0.12132903352544255</v>
      </c>
      <c r="L5864" s="13"/>
      <c r="M5864" s="24"/>
      <c r="N5864" s="24">
        <f t="shared" si="1517"/>
        <v>0</v>
      </c>
      <c r="O5864" s="13"/>
      <c r="P5864" s="13"/>
    </row>
    <row r="5865" spans="1:16">
      <c r="A5865">
        <v>5864</v>
      </c>
      <c r="B5865" s="13">
        <v>9</v>
      </c>
      <c r="C5865" s="13">
        <v>2</v>
      </c>
      <c r="D5865" s="13">
        <v>7</v>
      </c>
      <c r="E5865" s="14">
        <f t="shared" si="1530"/>
        <v>245</v>
      </c>
      <c r="F5865" s="24">
        <f>'1 Solar Profile'!E5867*S$10</f>
        <v>1.9321785</v>
      </c>
      <c r="G5865" s="24">
        <f>'2 Load Profile'!E5866</f>
        <v>0.81054758789407721</v>
      </c>
      <c r="H5865" s="24">
        <f t="shared" si="1522"/>
        <v>-1.1216309121059229</v>
      </c>
      <c r="I5865" s="13">
        <f t="shared" si="1523"/>
        <v>-1.1216309121059229</v>
      </c>
      <c r="J5865" s="24">
        <f t="shared" si="1524"/>
        <v>0.8105475878940771</v>
      </c>
      <c r="K5865" s="24">
        <f t="shared" si="1525"/>
        <v>0</v>
      </c>
      <c r="L5865" s="13"/>
      <c r="M5865" s="24"/>
      <c r="N5865" s="24">
        <f t="shared" ref="N5865:N5928" si="1535">M5865+L5865</f>
        <v>0</v>
      </c>
      <c r="O5865" s="13"/>
      <c r="P5865" s="13"/>
    </row>
    <row r="5866" spans="1:16">
      <c r="A5866">
        <v>5865</v>
      </c>
      <c r="B5866" s="13">
        <v>9</v>
      </c>
      <c r="C5866" s="13">
        <v>2</v>
      </c>
      <c r="D5866" s="13">
        <v>8</v>
      </c>
      <c r="E5866" s="14">
        <f t="shared" si="1530"/>
        <v>245</v>
      </c>
      <c r="F5866" s="24">
        <f>'1 Solar Profile'!E5868*S$10</f>
        <v>3.0073270499999998</v>
      </c>
      <c r="G5866" s="24">
        <f>'2 Load Profile'!E5867</f>
        <v>0.72225565949397075</v>
      </c>
      <c r="H5866" s="24">
        <f t="shared" si="1522"/>
        <v>-2.2850713905060291</v>
      </c>
      <c r="I5866" s="13">
        <f t="shared" si="1523"/>
        <v>-2.2850713905060291</v>
      </c>
      <c r="J5866" s="24">
        <f t="shared" si="1524"/>
        <v>0.72225565949397064</v>
      </c>
      <c r="K5866" s="24">
        <f t="shared" si="1525"/>
        <v>0</v>
      </c>
      <c r="L5866" s="13"/>
      <c r="M5866" s="24"/>
      <c r="N5866" s="24">
        <f t="shared" si="1535"/>
        <v>0</v>
      </c>
      <c r="O5866" s="13"/>
      <c r="P5866" s="13"/>
    </row>
    <row r="5867" spans="1:16">
      <c r="A5867">
        <v>5866</v>
      </c>
      <c r="B5867" s="13">
        <v>9</v>
      </c>
      <c r="C5867" s="13">
        <v>2</v>
      </c>
      <c r="D5867" s="13">
        <v>9</v>
      </c>
      <c r="E5867" s="14">
        <f t="shared" si="1530"/>
        <v>245</v>
      </c>
      <c r="F5867" s="24">
        <f>'1 Solar Profile'!E5869*S$10</f>
        <v>3.8733061500000003</v>
      </c>
      <c r="G5867" s="24">
        <f>'2 Load Profile'!E5868</f>
        <v>0.72268559161224133</v>
      </c>
      <c r="H5867" s="24">
        <f t="shared" si="1522"/>
        <v>-3.1506205583877591</v>
      </c>
      <c r="I5867" s="13">
        <f t="shared" si="1523"/>
        <v>-3.1506205583877591</v>
      </c>
      <c r="J5867" s="24">
        <f t="shared" si="1524"/>
        <v>0.72268559161224122</v>
      </c>
      <c r="K5867" s="24">
        <f t="shared" si="1525"/>
        <v>0</v>
      </c>
      <c r="L5867" s="13"/>
      <c r="M5867" s="24"/>
      <c r="N5867" s="24">
        <f t="shared" si="1535"/>
        <v>0</v>
      </c>
      <c r="O5867" s="13"/>
      <c r="P5867" s="13"/>
    </row>
    <row r="5868" spans="1:16">
      <c r="A5868">
        <v>5867</v>
      </c>
      <c r="B5868" s="13">
        <v>9</v>
      </c>
      <c r="C5868" s="13">
        <v>2</v>
      </c>
      <c r="D5868" s="13">
        <v>10</v>
      </c>
      <c r="E5868" s="14">
        <f t="shared" si="1530"/>
        <v>245</v>
      </c>
      <c r="F5868" s="24">
        <f>'1 Solar Profile'!E5870*S$10</f>
        <v>4.3680215250000005</v>
      </c>
      <c r="G5868" s="24">
        <f>'2 Load Profile'!E5869</f>
        <v>0.73729207089806559</v>
      </c>
      <c r="H5868" s="24">
        <f t="shared" si="1522"/>
        <v>-3.6307294541019348</v>
      </c>
      <c r="I5868" s="13">
        <f t="shared" si="1523"/>
        <v>-3.6307294541019348</v>
      </c>
      <c r="J5868" s="24">
        <f t="shared" si="1524"/>
        <v>0.7372920708980657</v>
      </c>
      <c r="K5868" s="24">
        <f t="shared" si="1525"/>
        <v>0</v>
      </c>
      <c r="L5868" s="13"/>
      <c r="M5868" s="24"/>
      <c r="N5868" s="24">
        <f t="shared" si="1535"/>
        <v>0</v>
      </c>
      <c r="O5868" s="13"/>
      <c r="P5868" s="13"/>
    </row>
    <row r="5869" spans="1:16">
      <c r="A5869">
        <v>5868</v>
      </c>
      <c r="B5869" s="13">
        <v>9</v>
      </c>
      <c r="C5869" s="13">
        <v>2</v>
      </c>
      <c r="D5869" s="13">
        <v>11</v>
      </c>
      <c r="E5869" s="14">
        <f t="shared" si="1530"/>
        <v>245</v>
      </c>
      <c r="F5869" s="24">
        <f>'1 Solar Profile'!E5871*S$10</f>
        <v>4.5817647749999999</v>
      </c>
      <c r="G5869" s="24">
        <f>'2 Load Profile'!E5870</f>
        <v>0.71894595227762925</v>
      </c>
      <c r="H5869" s="24">
        <f t="shared" si="1522"/>
        <v>-3.8628188227223705</v>
      </c>
      <c r="I5869" s="13">
        <f t="shared" si="1523"/>
        <v>-3.8628188227223705</v>
      </c>
      <c r="J5869" s="24">
        <f t="shared" si="1524"/>
        <v>0.71894595227762936</v>
      </c>
      <c r="K5869" s="24">
        <f t="shared" si="1525"/>
        <v>0</v>
      </c>
      <c r="L5869" s="13"/>
      <c r="M5869" s="24"/>
      <c r="N5869" s="24">
        <f t="shared" si="1535"/>
        <v>0</v>
      </c>
      <c r="O5869" s="13"/>
      <c r="P5869" s="13"/>
    </row>
    <row r="5870" spans="1:16">
      <c r="A5870">
        <v>5869</v>
      </c>
      <c r="B5870" s="13">
        <v>9</v>
      </c>
      <c r="C5870" s="13">
        <v>2</v>
      </c>
      <c r="D5870" s="13">
        <v>12</v>
      </c>
      <c r="E5870" s="14">
        <f t="shared" si="1530"/>
        <v>245</v>
      </c>
      <c r="F5870" s="24">
        <f>'1 Solar Profile'!E5872*S$10</f>
        <v>4.3893675000000005</v>
      </c>
      <c r="G5870" s="24">
        <f>'2 Load Profile'!E5871</f>
        <v>0.69526197973328097</v>
      </c>
      <c r="H5870" s="24">
        <f t="shared" si="1522"/>
        <v>-3.6941055202667195</v>
      </c>
      <c r="I5870" s="13">
        <f t="shared" si="1523"/>
        <v>-3.6941055202667195</v>
      </c>
      <c r="J5870" s="24">
        <f t="shared" si="1524"/>
        <v>0.69526197973328108</v>
      </c>
      <c r="K5870" s="24">
        <f t="shared" si="1525"/>
        <v>0</v>
      </c>
      <c r="L5870" s="13"/>
      <c r="M5870" s="24"/>
      <c r="N5870" s="24">
        <f t="shared" si="1535"/>
        <v>0</v>
      </c>
      <c r="O5870" s="13"/>
      <c r="P5870" s="13"/>
    </row>
    <row r="5871" spans="1:16">
      <c r="A5871">
        <v>5870</v>
      </c>
      <c r="B5871" s="13">
        <v>9</v>
      </c>
      <c r="C5871" s="13">
        <v>2</v>
      </c>
      <c r="D5871" s="13">
        <v>13</v>
      </c>
      <c r="E5871" s="14">
        <f t="shared" si="1530"/>
        <v>245</v>
      </c>
      <c r="F5871" s="24">
        <f>'1 Solar Profile'!E5873*S$10</f>
        <v>4.0482587249999993</v>
      </c>
      <c r="G5871" s="24">
        <f>'2 Load Profile'!E5872</f>
        <v>0.69482525931472516</v>
      </c>
      <c r="H5871" s="24">
        <f t="shared" si="1522"/>
        <v>-3.3534334656852742</v>
      </c>
      <c r="I5871" s="13">
        <f t="shared" si="1523"/>
        <v>-3.3534334656852742</v>
      </c>
      <c r="J5871" s="24">
        <f t="shared" si="1524"/>
        <v>0.69482525931472505</v>
      </c>
      <c r="K5871" s="24">
        <f t="shared" si="1525"/>
        <v>0</v>
      </c>
      <c r="L5871" s="13"/>
      <c r="M5871" s="24"/>
      <c r="N5871" s="24">
        <f t="shared" si="1535"/>
        <v>0</v>
      </c>
      <c r="O5871" s="13"/>
      <c r="P5871" s="13"/>
    </row>
    <row r="5872" spans="1:16">
      <c r="A5872">
        <v>5871</v>
      </c>
      <c r="B5872" s="13">
        <v>9</v>
      </c>
      <c r="C5872" s="13">
        <v>2</v>
      </c>
      <c r="D5872" s="13">
        <v>14</v>
      </c>
      <c r="E5872" s="14">
        <f t="shared" si="1530"/>
        <v>245</v>
      </c>
      <c r="F5872" s="24">
        <f>'1 Solar Profile'!E5874*S$10</f>
        <v>3.4451360999999996</v>
      </c>
      <c r="G5872" s="24">
        <f>'2 Load Profile'!E5873</f>
        <v>0.81962379720249312</v>
      </c>
      <c r="H5872" s="24">
        <f t="shared" si="1522"/>
        <v>-2.6255123027975067</v>
      </c>
      <c r="I5872" s="13">
        <f t="shared" si="1523"/>
        <v>-2.6255123027975067</v>
      </c>
      <c r="J5872" s="24">
        <f t="shared" si="1524"/>
        <v>0.8196237972024929</v>
      </c>
      <c r="K5872" s="24">
        <f t="shared" si="1525"/>
        <v>0</v>
      </c>
      <c r="L5872" s="13"/>
      <c r="M5872" s="24"/>
      <c r="N5872" s="24">
        <f t="shared" si="1535"/>
        <v>0</v>
      </c>
      <c r="O5872" s="13"/>
      <c r="P5872" s="13"/>
    </row>
    <row r="5873" spans="1:17">
      <c r="A5873">
        <v>5872</v>
      </c>
      <c r="B5873" s="13">
        <v>9</v>
      </c>
      <c r="C5873" s="13">
        <v>2</v>
      </c>
      <c r="D5873" s="13">
        <v>15</v>
      </c>
      <c r="E5873" s="14">
        <f t="shared" si="1530"/>
        <v>245</v>
      </c>
      <c r="F5873" s="24">
        <f>'1 Solar Profile'!E5875*S$10</f>
        <v>2.5498698749999997</v>
      </c>
      <c r="G5873" s="24">
        <f>'2 Load Profile'!E5874</f>
        <v>1.0500496119185712</v>
      </c>
      <c r="H5873" s="24">
        <f t="shared" si="1522"/>
        <v>-1.4998202630814286</v>
      </c>
      <c r="I5873" s="13">
        <f t="shared" si="1523"/>
        <v>-1.4998202630814286</v>
      </c>
      <c r="J5873" s="24">
        <f t="shared" si="1524"/>
        <v>1.0500496119185712</v>
      </c>
      <c r="K5873" s="24">
        <f t="shared" si="1525"/>
        <v>0</v>
      </c>
      <c r="L5873" s="13"/>
      <c r="M5873" s="24"/>
      <c r="N5873" s="24">
        <f t="shared" si="1535"/>
        <v>0</v>
      </c>
      <c r="O5873" s="13"/>
      <c r="P5873" s="13"/>
    </row>
    <row r="5874" spans="1:17">
      <c r="A5874">
        <v>5873</v>
      </c>
      <c r="B5874" s="13">
        <v>9</v>
      </c>
      <c r="C5874" s="13">
        <v>2</v>
      </c>
      <c r="D5874" s="13">
        <v>16</v>
      </c>
      <c r="E5874" s="14">
        <f t="shared" si="1530"/>
        <v>245</v>
      </c>
      <c r="F5874" s="24">
        <f>'1 Solar Profile'!E5876*S$10</f>
        <v>1.412896275</v>
      </c>
      <c r="G5874" s="24">
        <f>'2 Load Profile'!E5875</f>
        <v>1.3669751049788665</v>
      </c>
      <c r="H5874" s="24">
        <f t="shared" si="1522"/>
        <v>-4.5921170021133495E-2</v>
      </c>
      <c r="I5874" s="13">
        <f t="shared" si="1523"/>
        <v>-4.5921170021133495E-2</v>
      </c>
      <c r="J5874" s="24">
        <f t="shared" si="1524"/>
        <v>1.3669751049788665</v>
      </c>
      <c r="K5874" s="24">
        <f t="shared" si="1525"/>
        <v>0</v>
      </c>
      <c r="L5874" s="13"/>
      <c r="M5874" s="24"/>
      <c r="N5874" s="24">
        <f t="shared" si="1535"/>
        <v>0</v>
      </c>
      <c r="O5874" s="13"/>
      <c r="P5874" s="13"/>
    </row>
    <row r="5875" spans="1:17">
      <c r="A5875">
        <v>5874</v>
      </c>
      <c r="B5875" s="13">
        <v>9</v>
      </c>
      <c r="C5875" s="13">
        <v>2</v>
      </c>
      <c r="D5875" s="13">
        <v>17</v>
      </c>
      <c r="E5875" s="14">
        <f t="shared" si="1530"/>
        <v>245</v>
      </c>
      <c r="F5875" s="24">
        <f>'1 Solar Profile'!E5877*S$10</f>
        <v>0.3473946</v>
      </c>
      <c r="G5875" s="24">
        <f>'2 Load Profile'!E5876</f>
        <v>1.4895125773157938</v>
      </c>
      <c r="H5875" s="24">
        <f t="shared" si="1522"/>
        <v>1.1421179773157939</v>
      </c>
      <c r="I5875" s="13">
        <f t="shared" si="1523"/>
        <v>0</v>
      </c>
      <c r="J5875" s="24">
        <f t="shared" si="1524"/>
        <v>0.3473946</v>
      </c>
      <c r="K5875" s="24">
        <f t="shared" si="1525"/>
        <v>1.1421179773157939</v>
      </c>
      <c r="L5875" s="13"/>
      <c r="M5875" s="24"/>
      <c r="N5875" s="24">
        <f t="shared" si="1535"/>
        <v>0</v>
      </c>
      <c r="O5875" s="13"/>
      <c r="P5875" s="13"/>
    </row>
    <row r="5876" spans="1:17">
      <c r="A5876">
        <v>5875</v>
      </c>
      <c r="B5876" s="13">
        <v>9</v>
      </c>
      <c r="C5876" s="13">
        <v>2</v>
      </c>
      <c r="D5876" s="13">
        <v>18</v>
      </c>
      <c r="E5876" s="14">
        <f t="shared" si="1530"/>
        <v>245</v>
      </c>
      <c r="F5876" s="24">
        <f>'1 Solar Profile'!E5878*S$10</f>
        <v>0</v>
      </c>
      <c r="G5876" s="24">
        <f>'2 Load Profile'!E5877</f>
        <v>1.5906394095755294</v>
      </c>
      <c r="H5876" s="24">
        <f t="shared" si="1522"/>
        <v>1.5906394095755294</v>
      </c>
      <c r="I5876" s="13">
        <f t="shared" si="1523"/>
        <v>0</v>
      </c>
      <c r="J5876" s="24">
        <f t="shared" si="1524"/>
        <v>0</v>
      </c>
      <c r="K5876" s="24">
        <f t="shared" si="1525"/>
        <v>1.5906394095755294</v>
      </c>
      <c r="L5876" s="13"/>
      <c r="M5876" s="24"/>
      <c r="N5876" s="24">
        <f t="shared" si="1535"/>
        <v>0</v>
      </c>
      <c r="O5876" s="13"/>
      <c r="P5876" s="13"/>
    </row>
    <row r="5877" spans="1:17">
      <c r="A5877">
        <v>5876</v>
      </c>
      <c r="B5877" s="13">
        <v>9</v>
      </c>
      <c r="C5877" s="13">
        <v>2</v>
      </c>
      <c r="D5877" s="13">
        <v>19</v>
      </c>
      <c r="E5877" s="14">
        <f t="shared" si="1530"/>
        <v>245</v>
      </c>
      <c r="F5877" s="24">
        <f>'1 Solar Profile'!E5879*S$10</f>
        <v>0</v>
      </c>
      <c r="G5877" s="24">
        <f>'2 Load Profile'!E5878</f>
        <v>1.7966894535469169</v>
      </c>
      <c r="H5877" s="24">
        <f t="shared" si="1522"/>
        <v>1.7966894535469169</v>
      </c>
      <c r="I5877" s="13">
        <f t="shared" si="1523"/>
        <v>0</v>
      </c>
      <c r="J5877" s="24">
        <f t="shared" si="1524"/>
        <v>0</v>
      </c>
      <c r="K5877" s="24">
        <f t="shared" si="1525"/>
        <v>1.7966894535469169</v>
      </c>
      <c r="L5877" s="13"/>
      <c r="M5877" s="24"/>
      <c r="N5877" s="24">
        <f t="shared" si="1535"/>
        <v>0</v>
      </c>
      <c r="O5877" s="13"/>
      <c r="P5877" s="13"/>
    </row>
    <row r="5878" spans="1:17">
      <c r="A5878">
        <v>5877</v>
      </c>
      <c r="B5878" s="13">
        <v>9</v>
      </c>
      <c r="C5878" s="13">
        <v>2</v>
      </c>
      <c r="D5878" s="13">
        <v>20</v>
      </c>
      <c r="E5878" s="14">
        <f t="shared" si="1530"/>
        <v>245</v>
      </c>
      <c r="F5878" s="24">
        <f>'1 Solar Profile'!E5880*S$10</f>
        <v>0</v>
      </c>
      <c r="G5878" s="24">
        <f>'2 Load Profile'!E5879</f>
        <v>1.6616897372059347</v>
      </c>
      <c r="H5878" s="24">
        <f t="shared" si="1522"/>
        <v>1.6616897372059347</v>
      </c>
      <c r="I5878" s="13">
        <f t="shared" si="1523"/>
        <v>0</v>
      </c>
      <c r="J5878" s="24">
        <f t="shared" si="1524"/>
        <v>0</v>
      </c>
      <c r="K5878" s="24">
        <f t="shared" si="1525"/>
        <v>1.6616897372059347</v>
      </c>
      <c r="L5878" s="13"/>
      <c r="M5878" s="24"/>
      <c r="N5878" s="24">
        <f t="shared" si="1535"/>
        <v>0</v>
      </c>
      <c r="O5878" s="24"/>
      <c r="P5878" s="24"/>
      <c r="Q5878" s="41"/>
    </row>
    <row r="5879" spans="1:17">
      <c r="A5879">
        <v>5878</v>
      </c>
      <c r="B5879" s="13">
        <v>9</v>
      </c>
      <c r="C5879" s="13">
        <v>2</v>
      </c>
      <c r="D5879" s="13">
        <v>21</v>
      </c>
      <c r="E5879" s="14">
        <f t="shared" si="1530"/>
        <v>245</v>
      </c>
      <c r="F5879" s="24">
        <f>'1 Solar Profile'!E5881*S$10</f>
        <v>0</v>
      </c>
      <c r="G5879" s="24">
        <f>'2 Load Profile'!E5880</f>
        <v>1.2704904876212968</v>
      </c>
      <c r="H5879" s="24">
        <f t="shared" si="1522"/>
        <v>1.2704904876212968</v>
      </c>
      <c r="I5879" s="13">
        <f t="shared" si="1523"/>
        <v>0</v>
      </c>
      <c r="J5879" s="24">
        <f t="shared" si="1524"/>
        <v>0</v>
      </c>
      <c r="K5879" s="24">
        <f t="shared" si="1525"/>
        <v>1.2704904876212968</v>
      </c>
      <c r="L5879" s="13"/>
      <c r="M5879" s="24"/>
      <c r="N5879" s="24">
        <f t="shared" si="1535"/>
        <v>0</v>
      </c>
      <c r="O5879" s="13"/>
      <c r="P5879" s="13"/>
    </row>
    <row r="5880" spans="1:17">
      <c r="A5880">
        <v>5879</v>
      </c>
      <c r="B5880" s="13">
        <v>9</v>
      </c>
      <c r="C5880" s="13">
        <v>2</v>
      </c>
      <c r="D5880" s="13">
        <v>22</v>
      </c>
      <c r="E5880" s="14">
        <f t="shared" si="1530"/>
        <v>245</v>
      </c>
      <c r="F5880" s="24">
        <f>'1 Solar Profile'!E5882*S$10</f>
        <v>0</v>
      </c>
      <c r="G5880" s="24">
        <f>'2 Load Profile'!E5881</f>
        <v>0.90416777413858329</v>
      </c>
      <c r="H5880" s="24">
        <f t="shared" si="1522"/>
        <v>0.90416777413858329</v>
      </c>
      <c r="I5880" s="13">
        <f t="shared" si="1523"/>
        <v>0</v>
      </c>
      <c r="J5880" s="24">
        <f t="shared" si="1524"/>
        <v>0</v>
      </c>
      <c r="K5880" s="24">
        <f t="shared" si="1525"/>
        <v>0.90416777413858329</v>
      </c>
      <c r="L5880" s="13"/>
      <c r="M5880" s="24"/>
      <c r="N5880" s="24">
        <f t="shared" si="1535"/>
        <v>0</v>
      </c>
      <c r="O5880" s="13"/>
      <c r="P5880" s="13"/>
    </row>
    <row r="5881" spans="1:17">
      <c r="A5881">
        <v>5880</v>
      </c>
      <c r="B5881" s="13">
        <v>9</v>
      </c>
      <c r="C5881" s="13">
        <v>2</v>
      </c>
      <c r="D5881" s="13">
        <v>23</v>
      </c>
      <c r="E5881" s="14">
        <f t="shared" si="1530"/>
        <v>245</v>
      </c>
      <c r="F5881" s="24">
        <f>'1 Solar Profile'!E5883*S$10</f>
        <v>0</v>
      </c>
      <c r="G5881" s="24">
        <f>'2 Load Profile'!E5882</f>
        <v>0.58316943325416526</v>
      </c>
      <c r="H5881" s="24">
        <f t="shared" si="1522"/>
        <v>0.58316943325416526</v>
      </c>
      <c r="I5881" s="13">
        <f t="shared" si="1523"/>
        <v>0</v>
      </c>
      <c r="J5881" s="24">
        <f t="shared" si="1524"/>
        <v>0</v>
      </c>
      <c r="K5881" s="24">
        <f t="shared" si="1525"/>
        <v>0.58316943325416526</v>
      </c>
      <c r="L5881" s="13">
        <f t="shared" ref="L5881" si="1536">SUM(I5858:I5881)</f>
        <v>-25.269663859676083</v>
      </c>
      <c r="M5881" s="24">
        <f t="shared" ref="M5881" si="1537">SUMIF(H5858:H5881,"&gt;0",H5858:H5881)</f>
        <v>11.835723014250577</v>
      </c>
      <c r="N5881" s="24">
        <f t="shared" si="1535"/>
        <v>-13.433940845425505</v>
      </c>
      <c r="O5881" s="13">
        <f t="shared" ref="O5881" si="1538">IF(M5881&gt;(L5881*-1),(M5881+L5881)*S$12,0)</f>
        <v>0</v>
      </c>
      <c r="P5881" s="13">
        <f t="shared" ref="P5881" si="1539">IF(M5881&lt;(L5881*-1),(M5881+L5881)*S$14,0)</f>
        <v>-0.35532773536150464</v>
      </c>
    </row>
    <row r="5882" spans="1:17">
      <c r="A5882">
        <v>5881</v>
      </c>
      <c r="B5882" s="13">
        <v>9</v>
      </c>
      <c r="C5882" s="13">
        <v>3</v>
      </c>
      <c r="D5882" s="13">
        <v>0</v>
      </c>
      <c r="E5882" s="14">
        <f t="shared" si="1530"/>
        <v>246</v>
      </c>
      <c r="F5882" s="24">
        <f>'1 Solar Profile'!E5884*S$10</f>
        <v>0</v>
      </c>
      <c r="G5882" s="24">
        <f>'2 Load Profile'!E5883</f>
        <v>0.47284974707042954</v>
      </c>
      <c r="H5882" s="24">
        <f t="shared" si="1522"/>
        <v>0.47284974707042954</v>
      </c>
      <c r="I5882" s="13">
        <f t="shared" si="1523"/>
        <v>0</v>
      </c>
      <c r="J5882" s="24">
        <f t="shared" si="1524"/>
        <v>0</v>
      </c>
      <c r="K5882" s="24">
        <f t="shared" si="1525"/>
        <v>0.47284974707042954</v>
      </c>
      <c r="L5882" s="13"/>
      <c r="M5882" s="24"/>
      <c r="N5882" s="24">
        <f t="shared" si="1535"/>
        <v>0</v>
      </c>
      <c r="O5882" s="13"/>
      <c r="P5882" s="13"/>
    </row>
    <row r="5883" spans="1:17">
      <c r="A5883">
        <v>5882</v>
      </c>
      <c r="B5883" s="13">
        <v>9</v>
      </c>
      <c r="C5883" s="13">
        <v>3</v>
      </c>
      <c r="D5883" s="13">
        <v>1</v>
      </c>
      <c r="E5883" s="14">
        <f t="shared" si="1530"/>
        <v>246</v>
      </c>
      <c r="F5883" s="24">
        <f>'1 Solar Profile'!E5885*S$10</f>
        <v>0</v>
      </c>
      <c r="G5883" s="24">
        <f>'2 Load Profile'!E5884</f>
        <v>0.42192384756141738</v>
      </c>
      <c r="H5883" s="24">
        <f t="shared" si="1522"/>
        <v>0.42192384756141738</v>
      </c>
      <c r="I5883" s="13">
        <f t="shared" si="1523"/>
        <v>0</v>
      </c>
      <c r="J5883" s="24">
        <f t="shared" si="1524"/>
        <v>0</v>
      </c>
      <c r="K5883" s="24">
        <f t="shared" si="1525"/>
        <v>0.42192384756141738</v>
      </c>
      <c r="L5883" s="13"/>
      <c r="M5883" s="24"/>
      <c r="N5883" s="24">
        <f t="shared" si="1535"/>
        <v>0</v>
      </c>
      <c r="O5883" s="13"/>
      <c r="P5883" s="13"/>
    </row>
    <row r="5884" spans="1:17">
      <c r="A5884">
        <v>5883</v>
      </c>
      <c r="B5884" s="13">
        <v>9</v>
      </c>
      <c r="C5884" s="13">
        <v>3</v>
      </c>
      <c r="D5884" s="13">
        <v>2</v>
      </c>
      <c r="E5884" s="14">
        <f t="shared" si="1530"/>
        <v>246</v>
      </c>
      <c r="F5884" s="24">
        <f>'1 Solar Profile'!E5886*S$10</f>
        <v>0</v>
      </c>
      <c r="G5884" s="24">
        <f>'2 Load Profile'!E5885</f>
        <v>0.41014449958107813</v>
      </c>
      <c r="H5884" s="24">
        <f t="shared" si="1522"/>
        <v>0.41014449958107813</v>
      </c>
      <c r="I5884" s="13">
        <f t="shared" si="1523"/>
        <v>0</v>
      </c>
      <c r="J5884" s="24">
        <f t="shared" si="1524"/>
        <v>0</v>
      </c>
      <c r="K5884" s="24">
        <f t="shared" si="1525"/>
        <v>0.41014449958107813</v>
      </c>
      <c r="L5884" s="13"/>
      <c r="M5884" s="24"/>
      <c r="N5884" s="24">
        <f t="shared" si="1535"/>
        <v>0</v>
      </c>
      <c r="O5884" s="13"/>
      <c r="P5884" s="13"/>
    </row>
    <row r="5885" spans="1:17">
      <c r="A5885">
        <v>5884</v>
      </c>
      <c r="B5885" s="13">
        <v>9</v>
      </c>
      <c r="C5885" s="13">
        <v>3</v>
      </c>
      <c r="D5885" s="13">
        <v>3</v>
      </c>
      <c r="E5885" s="14">
        <f t="shared" si="1530"/>
        <v>246</v>
      </c>
      <c r="F5885" s="24">
        <f>'1 Solar Profile'!E5887*S$10</f>
        <v>0</v>
      </c>
      <c r="G5885" s="24">
        <f>'2 Load Profile'!E5886</f>
        <v>0.41000522178341631</v>
      </c>
      <c r="H5885" s="24">
        <f t="shared" si="1522"/>
        <v>0.41000522178341631</v>
      </c>
      <c r="I5885" s="13">
        <f t="shared" si="1523"/>
        <v>0</v>
      </c>
      <c r="J5885" s="24">
        <f t="shared" si="1524"/>
        <v>0</v>
      </c>
      <c r="K5885" s="24">
        <f t="shared" si="1525"/>
        <v>0.41000522178341631</v>
      </c>
      <c r="L5885" s="13"/>
      <c r="M5885" s="24"/>
      <c r="N5885" s="24">
        <f t="shared" si="1535"/>
        <v>0</v>
      </c>
      <c r="O5885" s="13"/>
      <c r="P5885" s="13"/>
    </row>
    <row r="5886" spans="1:17">
      <c r="A5886">
        <v>5885</v>
      </c>
      <c r="B5886" s="13">
        <v>9</v>
      </c>
      <c r="C5886" s="13">
        <v>3</v>
      </c>
      <c r="D5886" s="13">
        <v>4</v>
      </c>
      <c r="E5886" s="14">
        <f t="shared" si="1530"/>
        <v>246</v>
      </c>
      <c r="F5886" s="24">
        <f>'1 Solar Profile'!E5888*S$10</f>
        <v>0</v>
      </c>
      <c r="G5886" s="24">
        <f>'2 Load Profile'!E5887</f>
        <v>0.45659252428730324</v>
      </c>
      <c r="H5886" s="24">
        <f t="shared" si="1522"/>
        <v>0.45659252428730324</v>
      </c>
      <c r="I5886" s="13">
        <f t="shared" si="1523"/>
        <v>0</v>
      </c>
      <c r="J5886" s="24">
        <f t="shared" si="1524"/>
        <v>0</v>
      </c>
      <c r="K5886" s="24">
        <f t="shared" si="1525"/>
        <v>0.45659252428730324</v>
      </c>
      <c r="L5886" s="13"/>
      <c r="M5886" s="24"/>
      <c r="N5886" s="24">
        <f t="shared" si="1535"/>
        <v>0</v>
      </c>
      <c r="O5886" s="13"/>
      <c r="P5886" s="13"/>
    </row>
    <row r="5887" spans="1:17">
      <c r="A5887">
        <v>5886</v>
      </c>
      <c r="B5887" s="13">
        <v>9</v>
      </c>
      <c r="C5887" s="13">
        <v>3</v>
      </c>
      <c r="D5887" s="13">
        <v>5</v>
      </c>
      <c r="E5887" s="14">
        <f t="shared" si="1530"/>
        <v>246</v>
      </c>
      <c r="F5887" s="24">
        <f>'1 Solar Profile'!E5889*S$10</f>
        <v>1.8838575E-2</v>
      </c>
      <c r="G5887" s="24">
        <f>'2 Load Profile'!E5888</f>
        <v>0.61894534278326985</v>
      </c>
      <c r="H5887" s="24">
        <f t="shared" si="1522"/>
        <v>0.60010676778326988</v>
      </c>
      <c r="I5887" s="13">
        <f t="shared" si="1523"/>
        <v>0</v>
      </c>
      <c r="J5887" s="24">
        <f t="shared" si="1524"/>
        <v>1.8838575E-2</v>
      </c>
      <c r="K5887" s="24">
        <f t="shared" si="1525"/>
        <v>0.60010676778326988</v>
      </c>
      <c r="L5887" s="13"/>
      <c r="M5887" s="24"/>
      <c r="N5887" s="24">
        <f t="shared" si="1535"/>
        <v>0</v>
      </c>
      <c r="O5887" s="13"/>
      <c r="P5887" s="13"/>
    </row>
    <row r="5888" spans="1:17">
      <c r="A5888">
        <v>5887</v>
      </c>
      <c r="B5888" s="13">
        <v>9</v>
      </c>
      <c r="C5888" s="13">
        <v>3</v>
      </c>
      <c r="D5888" s="13">
        <v>6</v>
      </c>
      <c r="E5888" s="14">
        <f t="shared" si="1530"/>
        <v>246</v>
      </c>
      <c r="F5888" s="24">
        <f>'1 Solar Profile'!E5890*S$10</f>
        <v>0.69335752499999992</v>
      </c>
      <c r="G5888" s="24">
        <f>'2 Load Profile'!E5889</f>
        <v>0.85775493352544252</v>
      </c>
      <c r="H5888" s="24">
        <f t="shared" ref="H5888:H5951" si="1540">G5888-F5888</f>
        <v>0.1643974085254426</v>
      </c>
      <c r="I5888" s="13">
        <f t="shared" ref="I5888:I5951" si="1541">IF(H5888&lt;0,H5888,0)</f>
        <v>0</v>
      </c>
      <c r="J5888" s="24">
        <f t="shared" ref="J5888:J5951" si="1542">F5888+I5888</f>
        <v>0.69335752499999992</v>
      </c>
      <c r="K5888" s="24">
        <f t="shared" ref="K5888:K5951" si="1543">IF(H5888&gt;0,H5888,0)</f>
        <v>0.1643974085254426</v>
      </c>
      <c r="L5888" s="13"/>
      <c r="M5888" s="24"/>
      <c r="N5888" s="24">
        <f t="shared" si="1535"/>
        <v>0</v>
      </c>
      <c r="O5888" s="13"/>
      <c r="P5888" s="13"/>
    </row>
    <row r="5889" spans="1:17">
      <c r="A5889">
        <v>5888</v>
      </c>
      <c r="B5889" s="13">
        <v>9</v>
      </c>
      <c r="C5889" s="13">
        <v>3</v>
      </c>
      <c r="D5889" s="13">
        <v>7</v>
      </c>
      <c r="E5889" s="14">
        <f t="shared" si="1530"/>
        <v>246</v>
      </c>
      <c r="F5889" s="24">
        <f>'1 Solar Profile'!E5891*S$10</f>
        <v>1.807103025</v>
      </c>
      <c r="G5889" s="24">
        <f>'2 Load Profile'!E5890</f>
        <v>0.81054758789407721</v>
      </c>
      <c r="H5889" s="24">
        <f t="shared" si="1540"/>
        <v>-0.99655543710592276</v>
      </c>
      <c r="I5889" s="13">
        <f t="shared" si="1541"/>
        <v>-0.99655543710592276</v>
      </c>
      <c r="J5889" s="24">
        <f t="shared" si="1542"/>
        <v>0.81054758789407721</v>
      </c>
      <c r="K5889" s="24">
        <f t="shared" si="1543"/>
        <v>0</v>
      </c>
      <c r="L5889" s="13"/>
      <c r="M5889" s="24"/>
      <c r="N5889" s="24">
        <f t="shared" si="1535"/>
        <v>0</v>
      </c>
      <c r="O5889" s="13"/>
      <c r="P5889" s="13"/>
    </row>
    <row r="5890" spans="1:17">
      <c r="A5890">
        <v>5889</v>
      </c>
      <c r="B5890" s="13">
        <v>9</v>
      </c>
      <c r="C5890" s="13">
        <v>3</v>
      </c>
      <c r="D5890" s="13">
        <v>8</v>
      </c>
      <c r="E5890" s="14">
        <f t="shared" si="1530"/>
        <v>246</v>
      </c>
      <c r="F5890" s="24">
        <f>'1 Solar Profile'!E5892*S$10</f>
        <v>2.8490175</v>
      </c>
      <c r="G5890" s="24">
        <f>'2 Load Profile'!E5891</f>
        <v>0.72225565949397075</v>
      </c>
      <c r="H5890" s="24">
        <f t="shared" si="1540"/>
        <v>-2.1267618405060293</v>
      </c>
      <c r="I5890" s="13">
        <f t="shared" si="1541"/>
        <v>-2.1267618405060293</v>
      </c>
      <c r="J5890" s="24">
        <f t="shared" si="1542"/>
        <v>0.72225565949397064</v>
      </c>
      <c r="K5890" s="24">
        <f t="shared" si="1543"/>
        <v>0</v>
      </c>
      <c r="L5890" s="13"/>
      <c r="M5890" s="24"/>
      <c r="N5890" s="24">
        <f t="shared" si="1535"/>
        <v>0</v>
      </c>
      <c r="O5890" s="13"/>
      <c r="P5890" s="13"/>
    </row>
    <row r="5891" spans="1:17">
      <c r="A5891">
        <v>5890</v>
      </c>
      <c r="B5891" s="13">
        <v>9</v>
      </c>
      <c r="C5891" s="13">
        <v>3</v>
      </c>
      <c r="D5891" s="13">
        <v>9</v>
      </c>
      <c r="E5891" s="14">
        <f t="shared" si="1530"/>
        <v>246</v>
      </c>
      <c r="F5891" s="24">
        <f>'1 Solar Profile'!E5893*S$10</f>
        <v>3.6443232000000005</v>
      </c>
      <c r="G5891" s="24">
        <f>'2 Load Profile'!E5892</f>
        <v>0.72268559161224133</v>
      </c>
      <c r="H5891" s="24">
        <f t="shared" si="1540"/>
        <v>-2.9216376083877593</v>
      </c>
      <c r="I5891" s="13">
        <f t="shared" si="1541"/>
        <v>-2.9216376083877593</v>
      </c>
      <c r="J5891" s="24">
        <f t="shared" si="1542"/>
        <v>0.72268559161224122</v>
      </c>
      <c r="K5891" s="24">
        <f t="shared" si="1543"/>
        <v>0</v>
      </c>
      <c r="L5891" s="13"/>
      <c r="M5891" s="24"/>
      <c r="N5891" s="24">
        <f t="shared" si="1535"/>
        <v>0</v>
      </c>
      <c r="O5891" s="13"/>
      <c r="P5891" s="13"/>
    </row>
    <row r="5892" spans="1:17">
      <c r="A5892">
        <v>5891</v>
      </c>
      <c r="B5892" s="13">
        <v>9</v>
      </c>
      <c r="C5892" s="13">
        <v>3</v>
      </c>
      <c r="D5892" s="13">
        <v>10</v>
      </c>
      <c r="E5892" s="14">
        <f t="shared" si="1530"/>
        <v>246</v>
      </c>
      <c r="F5892" s="24">
        <f>'1 Solar Profile'!E5894*S$10</f>
        <v>4.15039275</v>
      </c>
      <c r="G5892" s="24">
        <f>'2 Load Profile'!E5893</f>
        <v>0.73729207089806559</v>
      </c>
      <c r="H5892" s="24">
        <f t="shared" si="1540"/>
        <v>-3.4131006791019343</v>
      </c>
      <c r="I5892" s="13">
        <f t="shared" si="1541"/>
        <v>-3.4131006791019343</v>
      </c>
      <c r="J5892" s="24">
        <f t="shared" si="1542"/>
        <v>0.7372920708980657</v>
      </c>
      <c r="K5892" s="24">
        <f t="shared" si="1543"/>
        <v>0</v>
      </c>
      <c r="L5892" s="13"/>
      <c r="M5892" s="24"/>
      <c r="N5892" s="24">
        <f t="shared" si="1535"/>
        <v>0</v>
      </c>
      <c r="O5892" s="13"/>
      <c r="P5892" s="13"/>
    </row>
    <row r="5893" spans="1:17">
      <c r="A5893">
        <v>5892</v>
      </c>
      <c r="B5893" s="13">
        <v>9</v>
      </c>
      <c r="C5893" s="13">
        <v>3</v>
      </c>
      <c r="D5893" s="13">
        <v>11</v>
      </c>
      <c r="E5893" s="14">
        <f t="shared" si="1530"/>
        <v>246</v>
      </c>
      <c r="F5893" s="24">
        <f>'1 Solar Profile'!E5895*S$10</f>
        <v>4.3581116250000003</v>
      </c>
      <c r="G5893" s="24">
        <f>'2 Load Profile'!E5894</f>
        <v>0.71894595227762925</v>
      </c>
      <c r="H5893" s="24">
        <f t="shared" si="1540"/>
        <v>-3.6391656727223709</v>
      </c>
      <c r="I5893" s="13">
        <f t="shared" si="1541"/>
        <v>-3.6391656727223709</v>
      </c>
      <c r="J5893" s="24">
        <f t="shared" si="1542"/>
        <v>0.71894595227762936</v>
      </c>
      <c r="K5893" s="24">
        <f t="shared" si="1543"/>
        <v>0</v>
      </c>
      <c r="L5893" s="13"/>
      <c r="M5893" s="24"/>
      <c r="N5893" s="24">
        <f t="shared" si="1535"/>
        <v>0</v>
      </c>
      <c r="O5893" s="13"/>
      <c r="P5893" s="13"/>
    </row>
    <row r="5894" spans="1:17">
      <c r="A5894">
        <v>5893</v>
      </c>
      <c r="B5894" s="13">
        <v>9</v>
      </c>
      <c r="C5894" s="13">
        <v>3</v>
      </c>
      <c r="D5894" s="13">
        <v>12</v>
      </c>
      <c r="E5894" s="14">
        <f t="shared" si="1530"/>
        <v>246</v>
      </c>
      <c r="F5894" s="24">
        <f>'1 Solar Profile'!E5896*S$10</f>
        <v>4.2320108249999997</v>
      </c>
      <c r="G5894" s="24">
        <f>'2 Load Profile'!E5895</f>
        <v>0.69526197973328097</v>
      </c>
      <c r="H5894" s="24">
        <f t="shared" si="1540"/>
        <v>-3.5367488452667186</v>
      </c>
      <c r="I5894" s="13">
        <f t="shared" si="1541"/>
        <v>-3.5367488452667186</v>
      </c>
      <c r="J5894" s="24">
        <f t="shared" si="1542"/>
        <v>0.69526197973328108</v>
      </c>
      <c r="K5894" s="24">
        <f t="shared" si="1543"/>
        <v>0</v>
      </c>
      <c r="L5894" s="13"/>
      <c r="M5894" s="24"/>
      <c r="N5894" s="24">
        <f t="shared" si="1535"/>
        <v>0</v>
      </c>
      <c r="O5894" s="13"/>
      <c r="P5894" s="13"/>
    </row>
    <row r="5895" spans="1:17">
      <c r="A5895">
        <v>5894</v>
      </c>
      <c r="B5895" s="13">
        <v>9</v>
      </c>
      <c r="C5895" s="13">
        <v>3</v>
      </c>
      <c r="D5895" s="13">
        <v>13</v>
      </c>
      <c r="E5895" s="14">
        <f t="shared" si="1530"/>
        <v>246</v>
      </c>
      <c r="F5895" s="24">
        <f>'1 Solar Profile'!E5897*S$10</f>
        <v>3.8641916249999997</v>
      </c>
      <c r="G5895" s="24">
        <f>'2 Load Profile'!E5896</f>
        <v>0.68298572651772183</v>
      </c>
      <c r="H5895" s="24">
        <f t="shared" si="1540"/>
        <v>-3.1812058984822777</v>
      </c>
      <c r="I5895" s="13">
        <f t="shared" si="1541"/>
        <v>-3.1812058984822777</v>
      </c>
      <c r="J5895" s="24">
        <f t="shared" si="1542"/>
        <v>0.68298572651772194</v>
      </c>
      <c r="K5895" s="24">
        <f t="shared" si="1543"/>
        <v>0</v>
      </c>
      <c r="L5895" s="13"/>
      <c r="M5895" s="24"/>
      <c r="N5895" s="24">
        <f t="shared" si="1535"/>
        <v>0</v>
      </c>
      <c r="O5895" s="13"/>
      <c r="P5895" s="13"/>
    </row>
    <row r="5896" spans="1:17">
      <c r="A5896">
        <v>5895</v>
      </c>
      <c r="B5896" s="13">
        <v>9</v>
      </c>
      <c r="C5896" s="13">
        <v>3</v>
      </c>
      <c r="D5896" s="13">
        <v>14</v>
      </c>
      <c r="E5896" s="14">
        <f t="shared" si="1530"/>
        <v>246</v>
      </c>
      <c r="F5896" s="24">
        <f>'1 Solar Profile'!E5898*S$10</f>
        <v>3.2069047500000001</v>
      </c>
      <c r="G5896" s="24">
        <f>'2 Load Profile'!E5897</f>
        <v>0.72605661594770432</v>
      </c>
      <c r="H5896" s="24">
        <f t="shared" si="1540"/>
        <v>-2.4808481340522959</v>
      </c>
      <c r="I5896" s="13">
        <f t="shared" si="1541"/>
        <v>-2.4808481340522959</v>
      </c>
      <c r="J5896" s="24">
        <f t="shared" si="1542"/>
        <v>0.72605661594770421</v>
      </c>
      <c r="K5896" s="24">
        <f t="shared" si="1543"/>
        <v>0</v>
      </c>
      <c r="L5896" s="13"/>
      <c r="M5896" s="24"/>
      <c r="N5896" s="24">
        <f t="shared" si="1535"/>
        <v>0</v>
      </c>
      <c r="O5896" s="13"/>
      <c r="P5896" s="13"/>
    </row>
    <row r="5897" spans="1:17">
      <c r="A5897">
        <v>5896</v>
      </c>
      <c r="B5897" s="13">
        <v>9</v>
      </c>
      <c r="C5897" s="13">
        <v>3</v>
      </c>
      <c r="D5897" s="13">
        <v>15</v>
      </c>
      <c r="E5897" s="14">
        <f t="shared" si="1530"/>
        <v>246</v>
      </c>
      <c r="F5897" s="24">
        <f>'1 Solar Profile'!E5899*S$10</f>
        <v>2.2784548499999997</v>
      </c>
      <c r="G5897" s="24">
        <f>'2 Load Profile'!E5898</f>
        <v>0.86948787916286241</v>
      </c>
      <c r="H5897" s="24">
        <f t="shared" si="1540"/>
        <v>-1.4089669708371373</v>
      </c>
      <c r="I5897" s="13">
        <f t="shared" si="1541"/>
        <v>-1.4089669708371373</v>
      </c>
      <c r="J5897" s="24">
        <f t="shared" si="1542"/>
        <v>0.86948787916286241</v>
      </c>
      <c r="K5897" s="24">
        <f t="shared" si="1543"/>
        <v>0</v>
      </c>
      <c r="L5897" s="13"/>
      <c r="M5897" s="24"/>
      <c r="N5897" s="24">
        <f t="shared" si="1535"/>
        <v>0</v>
      </c>
      <c r="O5897" s="13"/>
      <c r="P5897" s="13"/>
    </row>
    <row r="5898" spans="1:17">
      <c r="A5898">
        <v>5897</v>
      </c>
      <c r="B5898" s="13">
        <v>9</v>
      </c>
      <c r="C5898" s="13">
        <v>3</v>
      </c>
      <c r="D5898" s="13">
        <v>16</v>
      </c>
      <c r="E5898" s="14">
        <f t="shared" si="1530"/>
        <v>246</v>
      </c>
      <c r="F5898" s="24">
        <f>'1 Solar Profile'!E5900*S$10</f>
        <v>1.2240789750000001</v>
      </c>
      <c r="G5898" s="24">
        <f>'2 Load Profile'!E5899</f>
        <v>1.0994181764494921</v>
      </c>
      <c r="H5898" s="24">
        <f t="shared" si="1540"/>
        <v>-0.12466079855050793</v>
      </c>
      <c r="I5898" s="13">
        <f t="shared" si="1541"/>
        <v>-0.12466079855050793</v>
      </c>
      <c r="J5898" s="24">
        <f t="shared" si="1542"/>
        <v>1.0994181764494921</v>
      </c>
      <c r="K5898" s="24">
        <f t="shared" si="1543"/>
        <v>0</v>
      </c>
      <c r="L5898" s="13"/>
      <c r="M5898" s="24"/>
      <c r="N5898" s="24">
        <f t="shared" si="1535"/>
        <v>0</v>
      </c>
      <c r="O5898" s="13"/>
      <c r="P5898" s="13"/>
    </row>
    <row r="5899" spans="1:17">
      <c r="A5899">
        <v>5898</v>
      </c>
      <c r="B5899" s="13">
        <v>9</v>
      </c>
      <c r="C5899" s="13">
        <v>3</v>
      </c>
      <c r="D5899" s="13">
        <v>17</v>
      </c>
      <c r="E5899" s="14">
        <f t="shared" si="1530"/>
        <v>246</v>
      </c>
      <c r="F5899" s="24">
        <f>'1 Solar Profile'!E5901*S$10</f>
        <v>0.31290524999999997</v>
      </c>
      <c r="G5899" s="24">
        <f>'2 Load Profile'!E5900</f>
        <v>1.2942044413657001</v>
      </c>
      <c r="H5899" s="24">
        <f t="shared" si="1540"/>
        <v>0.9812991913657001</v>
      </c>
      <c r="I5899" s="13">
        <f t="shared" si="1541"/>
        <v>0</v>
      </c>
      <c r="J5899" s="24">
        <f t="shared" si="1542"/>
        <v>0.31290524999999997</v>
      </c>
      <c r="K5899" s="24">
        <f t="shared" si="1543"/>
        <v>0.9812991913657001</v>
      </c>
      <c r="L5899" s="13"/>
      <c r="M5899" s="24"/>
      <c r="N5899" s="24">
        <f t="shared" si="1535"/>
        <v>0</v>
      </c>
      <c r="O5899" s="13"/>
      <c r="P5899" s="13"/>
    </row>
    <row r="5900" spans="1:17">
      <c r="A5900">
        <v>5899</v>
      </c>
      <c r="B5900" s="13">
        <v>9</v>
      </c>
      <c r="C5900" s="13">
        <v>3</v>
      </c>
      <c r="D5900" s="13">
        <v>18</v>
      </c>
      <c r="E5900" s="14">
        <f t="shared" si="1530"/>
        <v>246</v>
      </c>
      <c r="F5900" s="24">
        <f>'1 Solar Profile'!E5902*S$10</f>
        <v>0</v>
      </c>
      <c r="G5900" s="24">
        <f>'2 Load Profile'!E5901</f>
        <v>1.4203669818586226</v>
      </c>
      <c r="H5900" s="24">
        <f t="shared" si="1540"/>
        <v>1.4203669818586226</v>
      </c>
      <c r="I5900" s="13">
        <f t="shared" si="1541"/>
        <v>0</v>
      </c>
      <c r="J5900" s="24">
        <f t="shared" si="1542"/>
        <v>0</v>
      </c>
      <c r="K5900" s="24">
        <f t="shared" si="1543"/>
        <v>1.4203669818586226</v>
      </c>
      <c r="L5900" s="13"/>
      <c r="M5900" s="24"/>
      <c r="N5900" s="24">
        <f t="shared" si="1535"/>
        <v>0</v>
      </c>
      <c r="O5900" s="13"/>
      <c r="P5900" s="13"/>
    </row>
    <row r="5901" spans="1:17">
      <c r="A5901">
        <v>5900</v>
      </c>
      <c r="B5901" s="13">
        <v>9</v>
      </c>
      <c r="C5901" s="13">
        <v>3</v>
      </c>
      <c r="D5901" s="13">
        <v>19</v>
      </c>
      <c r="E5901" s="14">
        <f t="shared" si="1530"/>
        <v>246</v>
      </c>
      <c r="F5901" s="24">
        <f>'1 Solar Profile'!E5903*S$10</f>
        <v>0</v>
      </c>
      <c r="G5901" s="24">
        <f>'2 Load Profile'!E5902</f>
        <v>1.605300564732457</v>
      </c>
      <c r="H5901" s="24">
        <f t="shared" si="1540"/>
        <v>1.605300564732457</v>
      </c>
      <c r="I5901" s="13">
        <f t="shared" si="1541"/>
        <v>0</v>
      </c>
      <c r="J5901" s="24">
        <f t="shared" si="1542"/>
        <v>0</v>
      </c>
      <c r="K5901" s="24">
        <f t="shared" si="1543"/>
        <v>1.605300564732457</v>
      </c>
      <c r="L5901" s="13"/>
      <c r="M5901" s="24"/>
      <c r="N5901" s="24">
        <f t="shared" si="1535"/>
        <v>0</v>
      </c>
      <c r="O5901" s="13"/>
      <c r="P5901" s="13"/>
    </row>
    <row r="5902" spans="1:17">
      <c r="A5902">
        <v>5901</v>
      </c>
      <c r="B5902" s="13">
        <v>9</v>
      </c>
      <c r="C5902" s="13">
        <v>3</v>
      </c>
      <c r="D5902" s="13">
        <v>20</v>
      </c>
      <c r="E5902" s="14">
        <f t="shared" si="1530"/>
        <v>246</v>
      </c>
      <c r="F5902" s="24">
        <f>'1 Solar Profile'!E5904*S$10</f>
        <v>0</v>
      </c>
      <c r="G5902" s="24">
        <f>'2 Load Profile'!E5903</f>
        <v>1.4789907274979259</v>
      </c>
      <c r="H5902" s="24">
        <f t="shared" si="1540"/>
        <v>1.4789907274979259</v>
      </c>
      <c r="I5902" s="13">
        <f t="shared" si="1541"/>
        <v>0</v>
      </c>
      <c r="J5902" s="24">
        <f t="shared" si="1542"/>
        <v>0</v>
      </c>
      <c r="K5902" s="24">
        <f t="shared" si="1543"/>
        <v>1.4789907274979259</v>
      </c>
      <c r="L5902" s="13"/>
      <c r="M5902" s="24"/>
      <c r="N5902" s="24">
        <f t="shared" si="1535"/>
        <v>0</v>
      </c>
      <c r="O5902" s="24"/>
      <c r="P5902" s="24"/>
      <c r="Q5902" s="41"/>
    </row>
    <row r="5903" spans="1:17">
      <c r="A5903">
        <v>5902</v>
      </c>
      <c r="B5903" s="13">
        <v>9</v>
      </c>
      <c r="C5903" s="13">
        <v>3</v>
      </c>
      <c r="D5903" s="13">
        <v>21</v>
      </c>
      <c r="E5903" s="14">
        <f t="shared" si="1530"/>
        <v>246</v>
      </c>
      <c r="F5903" s="24">
        <f>'1 Solar Profile'!E5905*S$10</f>
        <v>0</v>
      </c>
      <c r="G5903" s="24">
        <f>'2 Load Profile'!E5904</f>
        <v>1.1532366096789095</v>
      </c>
      <c r="H5903" s="24">
        <f t="shared" si="1540"/>
        <v>1.1532366096789095</v>
      </c>
      <c r="I5903" s="13">
        <f t="shared" si="1541"/>
        <v>0</v>
      </c>
      <c r="J5903" s="24">
        <f t="shared" si="1542"/>
        <v>0</v>
      </c>
      <c r="K5903" s="24">
        <f t="shared" si="1543"/>
        <v>1.1532366096789095</v>
      </c>
      <c r="L5903" s="13"/>
      <c r="M5903" s="24"/>
      <c r="N5903" s="24">
        <f t="shared" si="1535"/>
        <v>0</v>
      </c>
      <c r="O5903" s="13"/>
      <c r="P5903" s="13"/>
    </row>
    <row r="5904" spans="1:17">
      <c r="A5904">
        <v>5903</v>
      </c>
      <c r="B5904" s="13">
        <v>9</v>
      </c>
      <c r="C5904" s="13">
        <v>3</v>
      </c>
      <c r="D5904" s="13">
        <v>22</v>
      </c>
      <c r="E5904" s="14">
        <f t="shared" si="1530"/>
        <v>246</v>
      </c>
      <c r="F5904" s="24">
        <f>'1 Solar Profile'!E5906*S$10</f>
        <v>0</v>
      </c>
      <c r="G5904" s="24">
        <f>'2 Load Profile'!E5905</f>
        <v>0.87115548128352394</v>
      </c>
      <c r="H5904" s="24">
        <f t="shared" si="1540"/>
        <v>0.87115548128352394</v>
      </c>
      <c r="I5904" s="13">
        <f t="shared" si="1541"/>
        <v>0</v>
      </c>
      <c r="J5904" s="24">
        <f t="shared" si="1542"/>
        <v>0</v>
      </c>
      <c r="K5904" s="24">
        <f t="shared" si="1543"/>
        <v>0.87115548128352394</v>
      </c>
      <c r="L5904" s="13"/>
      <c r="M5904" s="24"/>
      <c r="N5904" s="24">
        <f t="shared" si="1535"/>
        <v>0</v>
      </c>
      <c r="O5904" s="13"/>
      <c r="P5904" s="13"/>
    </row>
    <row r="5905" spans="1:16">
      <c r="A5905">
        <v>5904</v>
      </c>
      <c r="B5905" s="13">
        <v>9</v>
      </c>
      <c r="C5905" s="13">
        <v>3</v>
      </c>
      <c r="D5905" s="13">
        <v>23</v>
      </c>
      <c r="E5905" s="14">
        <f t="shared" si="1530"/>
        <v>246</v>
      </c>
      <c r="F5905" s="24">
        <f>'1 Solar Profile'!E5907*S$10</f>
        <v>0</v>
      </c>
      <c r="G5905" s="24">
        <f>'2 Load Profile'!E5906</f>
        <v>0.58316943325416526</v>
      </c>
      <c r="H5905" s="24">
        <f t="shared" si="1540"/>
        <v>0.58316943325416526</v>
      </c>
      <c r="I5905" s="13">
        <f t="shared" si="1541"/>
        <v>0</v>
      </c>
      <c r="J5905" s="24">
        <f t="shared" si="1542"/>
        <v>0</v>
      </c>
      <c r="K5905" s="24">
        <f t="shared" si="1543"/>
        <v>0.58316943325416526</v>
      </c>
      <c r="L5905" s="13">
        <f t="shared" ref="L5905" si="1544">SUM(I5882:I5905)</f>
        <v>-23.829651885012954</v>
      </c>
      <c r="M5905" s="24">
        <f t="shared" ref="M5905" si="1545">SUMIF(H5882:H5905,"&gt;0",H5882:H5905)</f>
        <v>11.029539006263661</v>
      </c>
      <c r="N5905" s="24">
        <f t="shared" si="1535"/>
        <v>-12.800112878749292</v>
      </c>
      <c r="O5905" s="13">
        <f t="shared" ref="O5905" si="1546">IF(M5905&gt;(L5905*-1),(M5905+L5905)*S$12,0)</f>
        <v>0</v>
      </c>
      <c r="P5905" s="13">
        <f t="shared" ref="P5905" si="1547">IF(M5905&lt;(L5905*-1),(M5905+L5905)*S$14,0)</f>
        <v>-0.33856298564291881</v>
      </c>
    </row>
    <row r="5906" spans="1:16">
      <c r="A5906">
        <v>5905</v>
      </c>
      <c r="B5906" s="13">
        <v>9</v>
      </c>
      <c r="C5906" s="13">
        <v>4</v>
      </c>
      <c r="D5906" s="13">
        <v>0</v>
      </c>
      <c r="E5906" s="14">
        <f t="shared" si="1530"/>
        <v>247</v>
      </c>
      <c r="F5906" s="24">
        <f>'1 Solar Profile'!E5908*S$10</f>
        <v>0</v>
      </c>
      <c r="G5906" s="24">
        <f>'2 Load Profile'!E5907</f>
        <v>0.46922212939575125</v>
      </c>
      <c r="H5906" s="24">
        <f t="shared" si="1540"/>
        <v>0.46922212939575125</v>
      </c>
      <c r="I5906" s="13">
        <f t="shared" si="1541"/>
        <v>0</v>
      </c>
      <c r="J5906" s="24">
        <f t="shared" si="1542"/>
        <v>0</v>
      </c>
      <c r="K5906" s="24">
        <f t="shared" si="1543"/>
        <v>0.46922212939575125</v>
      </c>
      <c r="L5906" s="13"/>
      <c r="M5906" s="24"/>
      <c r="N5906" s="24">
        <f t="shared" si="1535"/>
        <v>0</v>
      </c>
      <c r="O5906" s="13"/>
      <c r="P5906" s="13"/>
    </row>
    <row r="5907" spans="1:16">
      <c r="A5907">
        <v>5906</v>
      </c>
      <c r="B5907" s="13">
        <v>9</v>
      </c>
      <c r="C5907" s="13">
        <v>4</v>
      </c>
      <c r="D5907" s="13">
        <v>1</v>
      </c>
      <c r="E5907" s="14">
        <f t="shared" si="1530"/>
        <v>247</v>
      </c>
      <c r="F5907" s="24">
        <f>'1 Solar Profile'!E5909*S$10</f>
        <v>0</v>
      </c>
      <c r="G5907" s="24">
        <f>'2 Load Profile'!E5908</f>
        <v>0.41952391963556951</v>
      </c>
      <c r="H5907" s="24">
        <f t="shared" si="1540"/>
        <v>0.41952391963556951</v>
      </c>
      <c r="I5907" s="13">
        <f t="shared" si="1541"/>
        <v>0</v>
      </c>
      <c r="J5907" s="24">
        <f t="shared" si="1542"/>
        <v>0</v>
      </c>
      <c r="K5907" s="24">
        <f t="shared" si="1543"/>
        <v>0.41952391963556951</v>
      </c>
      <c r="L5907" s="13"/>
      <c r="M5907" s="24"/>
      <c r="N5907" s="24">
        <f t="shared" si="1535"/>
        <v>0</v>
      </c>
      <c r="O5907" s="13"/>
      <c r="P5907" s="13"/>
    </row>
    <row r="5908" spans="1:16">
      <c r="A5908">
        <v>5907</v>
      </c>
      <c r="B5908" s="13">
        <v>9</v>
      </c>
      <c r="C5908" s="13">
        <v>4</v>
      </c>
      <c r="D5908" s="13">
        <v>2</v>
      </c>
      <c r="E5908" s="14">
        <f t="shared" si="1530"/>
        <v>247</v>
      </c>
      <c r="F5908" s="24">
        <f>'1 Solar Profile'!E5910*S$10</f>
        <v>0</v>
      </c>
      <c r="G5908" s="24">
        <f>'2 Load Profile'!E5909</f>
        <v>0.40888958861943298</v>
      </c>
      <c r="H5908" s="24">
        <f t="shared" si="1540"/>
        <v>0.40888958861943298</v>
      </c>
      <c r="I5908" s="13">
        <f t="shared" si="1541"/>
        <v>0</v>
      </c>
      <c r="J5908" s="24">
        <f t="shared" si="1542"/>
        <v>0</v>
      </c>
      <c r="K5908" s="24">
        <f t="shared" si="1543"/>
        <v>0.40888958861943298</v>
      </c>
      <c r="L5908" s="13"/>
      <c r="M5908" s="24"/>
      <c r="N5908" s="24">
        <f t="shared" si="1535"/>
        <v>0</v>
      </c>
      <c r="O5908" s="13"/>
      <c r="P5908" s="13"/>
    </row>
    <row r="5909" spans="1:16">
      <c r="A5909">
        <v>5908</v>
      </c>
      <c r="B5909" s="13">
        <v>9</v>
      </c>
      <c r="C5909" s="13">
        <v>4</v>
      </c>
      <c r="D5909" s="13">
        <v>3</v>
      </c>
      <c r="E5909" s="14">
        <f t="shared" si="1530"/>
        <v>247</v>
      </c>
      <c r="F5909" s="24">
        <f>'1 Solar Profile'!E5911*S$10</f>
        <v>0</v>
      </c>
      <c r="G5909" s="24">
        <f>'2 Load Profile'!E5910</f>
        <v>0.40755022554072678</v>
      </c>
      <c r="H5909" s="24">
        <f t="shared" si="1540"/>
        <v>0.40755022554072678</v>
      </c>
      <c r="I5909" s="13">
        <f t="shared" si="1541"/>
        <v>0</v>
      </c>
      <c r="J5909" s="24">
        <f t="shared" si="1542"/>
        <v>0</v>
      </c>
      <c r="K5909" s="24">
        <f t="shared" si="1543"/>
        <v>0.40755022554072678</v>
      </c>
      <c r="L5909" s="13"/>
      <c r="M5909" s="24"/>
      <c r="N5909" s="24">
        <f t="shared" si="1535"/>
        <v>0</v>
      </c>
      <c r="O5909" s="13"/>
      <c r="P5909" s="13"/>
    </row>
    <row r="5910" spans="1:16">
      <c r="A5910">
        <v>5909</v>
      </c>
      <c r="B5910" s="13">
        <v>9</v>
      </c>
      <c r="C5910" s="13">
        <v>4</v>
      </c>
      <c r="D5910" s="13">
        <v>4</v>
      </c>
      <c r="E5910" s="14">
        <f t="shared" si="1530"/>
        <v>247</v>
      </c>
      <c r="F5910" s="24">
        <f>'1 Solar Profile'!E5912*S$10</f>
        <v>0</v>
      </c>
      <c r="G5910" s="24">
        <f>'2 Load Profile'!E5911</f>
        <v>0.45282734932648949</v>
      </c>
      <c r="H5910" s="24">
        <f t="shared" si="1540"/>
        <v>0.45282734932648949</v>
      </c>
      <c r="I5910" s="13">
        <f t="shared" si="1541"/>
        <v>0</v>
      </c>
      <c r="J5910" s="24">
        <f t="shared" si="1542"/>
        <v>0</v>
      </c>
      <c r="K5910" s="24">
        <f t="shared" si="1543"/>
        <v>0.45282734932648949</v>
      </c>
      <c r="L5910" s="13"/>
      <c r="M5910" s="24"/>
      <c r="N5910" s="24">
        <f t="shared" si="1535"/>
        <v>0</v>
      </c>
      <c r="O5910" s="13"/>
      <c r="P5910" s="13"/>
    </row>
    <row r="5911" spans="1:16">
      <c r="A5911">
        <v>5910</v>
      </c>
      <c r="B5911" s="13">
        <v>9</v>
      </c>
      <c r="C5911" s="13">
        <v>4</v>
      </c>
      <c r="D5911" s="13">
        <v>5</v>
      </c>
      <c r="E5911" s="14">
        <f t="shared" si="1530"/>
        <v>247</v>
      </c>
      <c r="F5911" s="24">
        <f>'1 Solar Profile'!E5913*S$10</f>
        <v>1.4995574999999999E-2</v>
      </c>
      <c r="G5911" s="24">
        <f>'2 Load Profile'!E5912</f>
        <v>0.60917968259632727</v>
      </c>
      <c r="H5911" s="24">
        <f t="shared" si="1540"/>
        <v>0.59418410759632723</v>
      </c>
      <c r="I5911" s="13">
        <f t="shared" si="1541"/>
        <v>0</v>
      </c>
      <c r="J5911" s="24">
        <f t="shared" si="1542"/>
        <v>1.4995574999999999E-2</v>
      </c>
      <c r="K5911" s="24">
        <f t="shared" si="1543"/>
        <v>0.59418410759632723</v>
      </c>
      <c r="L5911" s="13"/>
      <c r="M5911" s="24"/>
      <c r="N5911" s="24">
        <f t="shared" si="1535"/>
        <v>0</v>
      </c>
      <c r="O5911" s="13"/>
      <c r="P5911" s="13"/>
    </row>
    <row r="5912" spans="1:16">
      <c r="A5912">
        <v>5911</v>
      </c>
      <c r="B5912" s="13">
        <v>9</v>
      </c>
      <c r="C5912" s="13">
        <v>4</v>
      </c>
      <c r="D5912" s="13">
        <v>6</v>
      </c>
      <c r="E5912" s="14">
        <f t="shared" ref="E5912:E5975" si="1548">IF(D5912&lt;D5911, E5911+1,E5911)</f>
        <v>247</v>
      </c>
      <c r="F5912" s="24">
        <f>'1 Solar Profile'!E5914*S$10</f>
        <v>0.71991360000000004</v>
      </c>
      <c r="G5912" s="24">
        <f>'2 Load Profile'!E5913</f>
        <v>0.83830601940395078</v>
      </c>
      <c r="H5912" s="24">
        <f t="shared" si="1540"/>
        <v>0.11839241940395073</v>
      </c>
      <c r="I5912" s="13">
        <f t="shared" si="1541"/>
        <v>0</v>
      </c>
      <c r="J5912" s="24">
        <f t="shared" si="1542"/>
        <v>0.71991360000000004</v>
      </c>
      <c r="K5912" s="24">
        <f t="shared" si="1543"/>
        <v>0.11839241940395073</v>
      </c>
      <c r="L5912" s="13"/>
      <c r="M5912" s="24"/>
      <c r="N5912" s="24">
        <f t="shared" si="1535"/>
        <v>0</v>
      </c>
      <c r="O5912" s="13"/>
      <c r="P5912" s="13"/>
    </row>
    <row r="5913" spans="1:16">
      <c r="A5913">
        <v>5912</v>
      </c>
      <c r="B5913" s="13">
        <v>9</v>
      </c>
      <c r="C5913" s="13">
        <v>4</v>
      </c>
      <c r="D5913" s="13">
        <v>7</v>
      </c>
      <c r="E5913" s="14">
        <f t="shared" si="1548"/>
        <v>247</v>
      </c>
      <c r="F5913" s="24">
        <f>'1 Solar Profile'!E5915*S$10</f>
        <v>2.0125397249999999</v>
      </c>
      <c r="G5913" s="24">
        <f>'2 Load Profile'!E5914</f>
        <v>0.78073522130434736</v>
      </c>
      <c r="H5913" s="24">
        <f t="shared" si="1540"/>
        <v>-1.2318045036956526</v>
      </c>
      <c r="I5913" s="13">
        <f t="shared" si="1541"/>
        <v>-1.2318045036956526</v>
      </c>
      <c r="J5913" s="24">
        <f t="shared" si="1542"/>
        <v>0.78073522130434725</v>
      </c>
      <c r="K5913" s="24">
        <f t="shared" si="1543"/>
        <v>0</v>
      </c>
      <c r="L5913" s="13"/>
      <c r="M5913" s="24"/>
      <c r="N5913" s="24">
        <f t="shared" si="1535"/>
        <v>0</v>
      </c>
      <c r="O5913" s="13"/>
      <c r="P5913" s="13"/>
    </row>
    <row r="5914" spans="1:16">
      <c r="A5914">
        <v>5913</v>
      </c>
      <c r="B5914" s="13">
        <v>9</v>
      </c>
      <c r="C5914" s="13">
        <v>4</v>
      </c>
      <c r="D5914" s="13">
        <v>8</v>
      </c>
      <c r="E5914" s="14">
        <f t="shared" si="1548"/>
        <v>247</v>
      </c>
      <c r="F5914" s="24">
        <f>'1 Solar Profile'!E5916*S$10</f>
        <v>3.1901309999999996</v>
      </c>
      <c r="G5914" s="24">
        <f>'2 Load Profile'!E5915</f>
        <v>0.68086866373770361</v>
      </c>
      <c r="H5914" s="24">
        <f t="shared" si="1540"/>
        <v>-2.5092623362622959</v>
      </c>
      <c r="I5914" s="13">
        <f t="shared" si="1541"/>
        <v>-2.5092623362622959</v>
      </c>
      <c r="J5914" s="24">
        <f t="shared" si="1542"/>
        <v>0.68086866373770372</v>
      </c>
      <c r="K5914" s="24">
        <f t="shared" si="1543"/>
        <v>0</v>
      </c>
      <c r="L5914" s="13"/>
      <c r="M5914" s="24"/>
      <c r="N5914" s="24">
        <f t="shared" si="1535"/>
        <v>0</v>
      </c>
      <c r="O5914" s="13"/>
      <c r="P5914" s="13"/>
    </row>
    <row r="5915" spans="1:16">
      <c r="A5915">
        <v>5914</v>
      </c>
      <c r="B5915" s="13">
        <v>9</v>
      </c>
      <c r="C5915" s="13">
        <v>4</v>
      </c>
      <c r="D5915" s="13">
        <v>9</v>
      </c>
      <c r="E5915" s="14">
        <f t="shared" si="1548"/>
        <v>247</v>
      </c>
      <c r="F5915" s="24">
        <f>'1 Solar Profile'!E5917*S$10</f>
        <v>4.0629345749999999</v>
      </c>
      <c r="G5915" s="24">
        <f>'2 Load Profile'!E5916</f>
        <v>0.67599824945096854</v>
      </c>
      <c r="H5915" s="24">
        <f t="shared" si="1540"/>
        <v>-3.3869363255490312</v>
      </c>
      <c r="I5915" s="13">
        <f t="shared" si="1541"/>
        <v>-3.3869363255490312</v>
      </c>
      <c r="J5915" s="24">
        <f t="shared" si="1542"/>
        <v>0.67599824945096865</v>
      </c>
      <c r="K5915" s="24">
        <f t="shared" si="1543"/>
        <v>0</v>
      </c>
      <c r="L5915" s="13"/>
      <c r="M5915" s="24"/>
      <c r="N5915" s="24">
        <f t="shared" si="1535"/>
        <v>0</v>
      </c>
      <c r="O5915" s="13"/>
      <c r="P5915" s="13"/>
    </row>
    <row r="5916" spans="1:16">
      <c r="A5916">
        <v>5915</v>
      </c>
      <c r="B5916" s="13">
        <v>9</v>
      </c>
      <c r="C5916" s="13">
        <v>4</v>
      </c>
      <c r="D5916" s="13">
        <v>10</v>
      </c>
      <c r="E5916" s="14">
        <f t="shared" si="1548"/>
        <v>247</v>
      </c>
      <c r="F5916" s="24">
        <f>'1 Solar Profile'!E5918*S$10</f>
        <v>4.5943726499999995</v>
      </c>
      <c r="G5916" s="24">
        <f>'2 Load Profile'!E5917</f>
        <v>0.68905087614020466</v>
      </c>
      <c r="H5916" s="24">
        <f t="shared" si="1540"/>
        <v>-3.9053217738597947</v>
      </c>
      <c r="I5916" s="13">
        <f t="shared" si="1541"/>
        <v>-3.9053217738597947</v>
      </c>
      <c r="J5916" s="24">
        <f t="shared" si="1542"/>
        <v>0.68905087614020477</v>
      </c>
      <c r="K5916" s="24">
        <f t="shared" si="1543"/>
        <v>0</v>
      </c>
      <c r="L5916" s="13"/>
      <c r="M5916" s="24"/>
      <c r="N5916" s="24">
        <f t="shared" si="1535"/>
        <v>0</v>
      </c>
      <c r="O5916" s="13"/>
      <c r="P5916" s="13"/>
    </row>
    <row r="5917" spans="1:16">
      <c r="A5917">
        <v>5916</v>
      </c>
      <c r="B5917" s="13">
        <v>9</v>
      </c>
      <c r="C5917" s="13">
        <v>4</v>
      </c>
      <c r="D5917" s="13">
        <v>11</v>
      </c>
      <c r="E5917" s="14">
        <f t="shared" si="1548"/>
        <v>247</v>
      </c>
      <c r="F5917" s="24">
        <f>'1 Solar Profile'!E5919*S$10</f>
        <v>4.821612075</v>
      </c>
      <c r="G5917" s="24">
        <f>'2 Load Profile'!E5918</f>
        <v>0.67500443070883875</v>
      </c>
      <c r="H5917" s="24">
        <f t="shared" si="1540"/>
        <v>-4.1466076442911612</v>
      </c>
      <c r="I5917" s="13">
        <f t="shared" si="1541"/>
        <v>-4.1466076442911612</v>
      </c>
      <c r="J5917" s="24">
        <f t="shared" si="1542"/>
        <v>0.67500443070883875</v>
      </c>
      <c r="K5917" s="24">
        <f t="shared" si="1543"/>
        <v>0</v>
      </c>
      <c r="L5917" s="13"/>
      <c r="M5917" s="24"/>
      <c r="N5917" s="24">
        <f t="shared" si="1535"/>
        <v>0</v>
      </c>
      <c r="O5917" s="13"/>
      <c r="P5917" s="13"/>
    </row>
    <row r="5918" spans="1:16">
      <c r="A5918">
        <v>5917</v>
      </c>
      <c r="B5918" s="13">
        <v>9</v>
      </c>
      <c r="C5918" s="13">
        <v>4</v>
      </c>
      <c r="D5918" s="13">
        <v>12</v>
      </c>
      <c r="E5918" s="14">
        <f t="shared" si="1548"/>
        <v>247</v>
      </c>
      <c r="F5918" s="24">
        <f>'1 Solar Profile'!E5920*S$10</f>
        <v>4.7281074749999998</v>
      </c>
      <c r="G5918" s="24">
        <f>'2 Load Profile'!E5919</f>
        <v>0.65520123550794462</v>
      </c>
      <c r="H5918" s="24">
        <f t="shared" si="1540"/>
        <v>-4.0729062394920552</v>
      </c>
      <c r="I5918" s="13">
        <f t="shared" si="1541"/>
        <v>-4.0729062394920552</v>
      </c>
      <c r="J5918" s="24">
        <f t="shared" si="1542"/>
        <v>0.65520123550794462</v>
      </c>
      <c r="K5918" s="24">
        <f t="shared" si="1543"/>
        <v>0</v>
      </c>
      <c r="L5918" s="13"/>
      <c r="M5918" s="24"/>
      <c r="N5918" s="24">
        <f t="shared" si="1535"/>
        <v>0</v>
      </c>
      <c r="O5918" s="13"/>
      <c r="P5918" s="13"/>
    </row>
    <row r="5919" spans="1:16">
      <c r="A5919">
        <v>5918</v>
      </c>
      <c r="B5919" s="13">
        <v>9</v>
      </c>
      <c r="C5919" s="13">
        <v>4</v>
      </c>
      <c r="D5919" s="13">
        <v>13</v>
      </c>
      <c r="E5919" s="14">
        <f t="shared" si="1548"/>
        <v>247</v>
      </c>
      <c r="F5919" s="24">
        <f>'1 Solar Profile'!E5921*S$10</f>
        <v>4.3577021250000003</v>
      </c>
      <c r="G5919" s="24">
        <f>'2 Load Profile'!E5920</f>
        <v>0.64702632608866406</v>
      </c>
      <c r="H5919" s="24">
        <f t="shared" si="1540"/>
        <v>-3.7106757989113364</v>
      </c>
      <c r="I5919" s="13">
        <f t="shared" si="1541"/>
        <v>-3.7106757989113364</v>
      </c>
      <c r="J5919" s="24">
        <f t="shared" si="1542"/>
        <v>0.64702632608866395</v>
      </c>
      <c r="K5919" s="24">
        <f t="shared" si="1543"/>
        <v>0</v>
      </c>
      <c r="L5919" s="13"/>
      <c r="M5919" s="24"/>
      <c r="N5919" s="24">
        <f t="shared" si="1535"/>
        <v>0</v>
      </c>
      <c r="O5919" s="13"/>
      <c r="P5919" s="13"/>
    </row>
    <row r="5920" spans="1:16">
      <c r="A5920">
        <v>5919</v>
      </c>
      <c r="B5920" s="13">
        <v>9</v>
      </c>
      <c r="C5920" s="13">
        <v>4</v>
      </c>
      <c r="D5920" s="13">
        <v>14</v>
      </c>
      <c r="E5920" s="14">
        <f t="shared" si="1548"/>
        <v>247</v>
      </c>
      <c r="F5920" s="24">
        <f>'1 Solar Profile'!E5922*S$10</f>
        <v>3.6819578250000005</v>
      </c>
      <c r="G5920" s="24">
        <f>'2 Load Profile'!E5921</f>
        <v>0.66851113841036192</v>
      </c>
      <c r="H5920" s="24">
        <f t="shared" si="1540"/>
        <v>-3.0134466865896385</v>
      </c>
      <c r="I5920" s="13">
        <f t="shared" si="1541"/>
        <v>-3.0134466865896385</v>
      </c>
      <c r="J5920" s="24">
        <f t="shared" si="1542"/>
        <v>0.66851113841036192</v>
      </c>
      <c r="K5920" s="24">
        <f t="shared" si="1543"/>
        <v>0</v>
      </c>
      <c r="L5920" s="13"/>
      <c r="M5920" s="24"/>
      <c r="N5920" s="24">
        <f t="shared" si="1535"/>
        <v>0</v>
      </c>
      <c r="O5920" s="13"/>
      <c r="P5920" s="13"/>
    </row>
    <row r="5921" spans="1:16">
      <c r="A5921">
        <v>5920</v>
      </c>
      <c r="B5921" s="13">
        <v>9</v>
      </c>
      <c r="C5921" s="13">
        <v>4</v>
      </c>
      <c r="D5921" s="13">
        <v>15</v>
      </c>
      <c r="E5921" s="14">
        <f t="shared" si="1548"/>
        <v>247</v>
      </c>
      <c r="F5921" s="24">
        <f>'1 Solar Profile'!E5923*S$10</f>
        <v>2.7054814500000002</v>
      </c>
      <c r="G5921" s="24">
        <f>'2 Load Profile'!E5922</f>
        <v>0.76984613877864239</v>
      </c>
      <c r="H5921" s="24">
        <f t="shared" si="1540"/>
        <v>-1.9356353112213578</v>
      </c>
      <c r="I5921" s="13">
        <f t="shared" si="1541"/>
        <v>-1.9356353112213578</v>
      </c>
      <c r="J5921" s="24">
        <f t="shared" si="1542"/>
        <v>0.76984613877864239</v>
      </c>
      <c r="K5921" s="24">
        <f t="shared" si="1543"/>
        <v>0</v>
      </c>
      <c r="L5921" s="13"/>
      <c r="M5921" s="24"/>
      <c r="N5921" s="24">
        <f t="shared" si="1535"/>
        <v>0</v>
      </c>
      <c r="O5921" s="13"/>
      <c r="P5921" s="13"/>
    </row>
    <row r="5922" spans="1:16">
      <c r="A5922">
        <v>5921</v>
      </c>
      <c r="B5922" s="13">
        <v>9</v>
      </c>
      <c r="C5922" s="13">
        <v>4</v>
      </c>
      <c r="D5922" s="13">
        <v>16</v>
      </c>
      <c r="E5922" s="14">
        <f t="shared" si="1548"/>
        <v>247</v>
      </c>
      <c r="F5922" s="24">
        <f>'1 Solar Profile'!E5924*S$10</f>
        <v>1.466506125</v>
      </c>
      <c r="G5922" s="24">
        <f>'2 Load Profile'!E5923</f>
        <v>0.9594595709061291</v>
      </c>
      <c r="H5922" s="24">
        <f t="shared" si="1540"/>
        <v>-0.50704655409387089</v>
      </c>
      <c r="I5922" s="13">
        <f t="shared" si="1541"/>
        <v>-0.50704655409387089</v>
      </c>
      <c r="J5922" s="24">
        <f t="shared" si="1542"/>
        <v>0.9594595709061291</v>
      </c>
      <c r="K5922" s="24">
        <f t="shared" si="1543"/>
        <v>0</v>
      </c>
      <c r="L5922" s="13"/>
      <c r="M5922" s="24"/>
      <c r="N5922" s="24">
        <f t="shared" si="1535"/>
        <v>0</v>
      </c>
      <c r="O5922" s="13"/>
      <c r="P5922" s="13"/>
    </row>
    <row r="5923" spans="1:16">
      <c r="A5923">
        <v>5922</v>
      </c>
      <c r="B5923" s="13">
        <v>9</v>
      </c>
      <c r="C5923" s="13">
        <v>4</v>
      </c>
      <c r="D5923" s="13">
        <v>17</v>
      </c>
      <c r="E5923" s="14">
        <f t="shared" si="1548"/>
        <v>247</v>
      </c>
      <c r="F5923" s="24">
        <f>'1 Solar Profile'!E5925*S$10</f>
        <v>0.31951395000000005</v>
      </c>
      <c r="G5923" s="24">
        <f>'2 Load Profile'!E5924</f>
        <v>1.1112541560960891</v>
      </c>
      <c r="H5923" s="24">
        <f t="shared" si="1540"/>
        <v>0.79174020609608908</v>
      </c>
      <c r="I5923" s="13">
        <f t="shared" si="1541"/>
        <v>0</v>
      </c>
      <c r="J5923" s="24">
        <f t="shared" si="1542"/>
        <v>0.31951395000000005</v>
      </c>
      <c r="K5923" s="24">
        <f t="shared" si="1543"/>
        <v>0.79174020609608908</v>
      </c>
      <c r="L5923" s="13"/>
      <c r="M5923" s="24"/>
      <c r="N5923" s="24">
        <f t="shared" si="1535"/>
        <v>0</v>
      </c>
      <c r="O5923" s="13"/>
      <c r="P5923" s="13"/>
    </row>
    <row r="5924" spans="1:16">
      <c r="A5924">
        <v>5923</v>
      </c>
      <c r="B5924" s="13">
        <v>9</v>
      </c>
      <c r="C5924" s="13">
        <v>4</v>
      </c>
      <c r="D5924" s="13">
        <v>18</v>
      </c>
      <c r="E5924" s="14">
        <f t="shared" si="1548"/>
        <v>247</v>
      </c>
      <c r="F5924" s="24">
        <f>'1 Solar Profile'!E5926*S$10</f>
        <v>0</v>
      </c>
      <c r="G5924" s="24">
        <f>'2 Load Profile'!E5925</f>
        <v>1.25573919126272</v>
      </c>
      <c r="H5924" s="24">
        <f t="shared" si="1540"/>
        <v>1.25573919126272</v>
      </c>
      <c r="I5924" s="13">
        <f t="shared" si="1541"/>
        <v>0</v>
      </c>
      <c r="J5924" s="24">
        <f t="shared" si="1542"/>
        <v>0</v>
      </c>
      <c r="K5924" s="24">
        <f t="shared" si="1543"/>
        <v>1.25573919126272</v>
      </c>
      <c r="L5924" s="13"/>
      <c r="M5924" s="24"/>
      <c r="N5924" s="24">
        <f t="shared" si="1535"/>
        <v>0</v>
      </c>
      <c r="O5924" s="13"/>
      <c r="P5924" s="13"/>
    </row>
    <row r="5925" spans="1:16">
      <c r="A5925">
        <v>5924</v>
      </c>
      <c r="B5925" s="13">
        <v>9</v>
      </c>
      <c r="C5925" s="13">
        <v>4</v>
      </c>
      <c r="D5925" s="13">
        <v>19</v>
      </c>
      <c r="E5925" s="14">
        <f t="shared" si="1548"/>
        <v>247</v>
      </c>
      <c r="F5925" s="24">
        <f>'1 Solar Profile'!E5927*S$10</f>
        <v>0</v>
      </c>
      <c r="G5925" s="24">
        <f>'2 Load Profile'!E5926</f>
        <v>1.4813330881374662</v>
      </c>
      <c r="H5925" s="24">
        <f t="shared" si="1540"/>
        <v>1.4813330881374662</v>
      </c>
      <c r="I5925" s="13">
        <f t="shared" si="1541"/>
        <v>0</v>
      </c>
      <c r="J5925" s="24">
        <f t="shared" si="1542"/>
        <v>0</v>
      </c>
      <c r="K5925" s="24">
        <f t="shared" si="1543"/>
        <v>1.4813330881374662</v>
      </c>
      <c r="L5925" s="13"/>
      <c r="M5925" s="24"/>
      <c r="N5925" s="24">
        <f t="shared" si="1535"/>
        <v>0</v>
      </c>
      <c r="O5925" s="13"/>
      <c r="P5925" s="13"/>
    </row>
    <row r="5926" spans="1:16">
      <c r="A5926">
        <v>5925</v>
      </c>
      <c r="B5926" s="13">
        <v>9</v>
      </c>
      <c r="C5926" s="13">
        <v>4</v>
      </c>
      <c r="D5926" s="13">
        <v>20</v>
      </c>
      <c r="E5926" s="14">
        <f t="shared" si="1548"/>
        <v>247</v>
      </c>
      <c r="F5926" s="24">
        <f>'1 Solar Profile'!E5928*S$10</f>
        <v>0</v>
      </c>
      <c r="G5926" s="24">
        <f>'2 Load Profile'!E5927</f>
        <v>1.4054379452628176</v>
      </c>
      <c r="H5926" s="24">
        <f t="shared" si="1540"/>
        <v>1.4054379452628176</v>
      </c>
      <c r="I5926" s="13">
        <f t="shared" si="1541"/>
        <v>0</v>
      </c>
      <c r="J5926" s="24">
        <f t="shared" si="1542"/>
        <v>0</v>
      </c>
      <c r="K5926" s="24">
        <f t="shared" si="1543"/>
        <v>1.4054379452628176</v>
      </c>
      <c r="L5926" s="13"/>
      <c r="M5926" s="24"/>
      <c r="N5926" s="24">
        <f t="shared" si="1535"/>
        <v>0</v>
      </c>
      <c r="O5926" s="24"/>
      <c r="P5926" s="24"/>
    </row>
    <row r="5927" spans="1:16">
      <c r="A5927">
        <v>5926</v>
      </c>
      <c r="B5927" s="13">
        <v>9</v>
      </c>
      <c r="C5927" s="13">
        <v>4</v>
      </c>
      <c r="D5927" s="13">
        <v>21</v>
      </c>
      <c r="E5927" s="14">
        <f t="shared" si="1548"/>
        <v>247</v>
      </c>
      <c r="F5927" s="24">
        <f>'1 Solar Profile'!E5929*S$10</f>
        <v>0</v>
      </c>
      <c r="G5927" s="24">
        <f>'2 Load Profile'!E5928</f>
        <v>1.1272329786078488</v>
      </c>
      <c r="H5927" s="24">
        <f t="shared" si="1540"/>
        <v>1.1272329786078488</v>
      </c>
      <c r="I5927" s="13">
        <f t="shared" si="1541"/>
        <v>0</v>
      </c>
      <c r="J5927" s="24">
        <f t="shared" si="1542"/>
        <v>0</v>
      </c>
      <c r="K5927" s="24">
        <f t="shared" si="1543"/>
        <v>1.1272329786078488</v>
      </c>
      <c r="L5927" s="13"/>
      <c r="M5927" s="24"/>
      <c r="N5927" s="24">
        <f t="shared" si="1535"/>
        <v>0</v>
      </c>
      <c r="O5927" s="13"/>
      <c r="P5927" s="13"/>
    </row>
    <row r="5928" spans="1:16">
      <c r="A5928">
        <v>5927</v>
      </c>
      <c r="B5928" s="13">
        <v>9</v>
      </c>
      <c r="C5928" s="13">
        <v>4</v>
      </c>
      <c r="D5928" s="13">
        <v>22</v>
      </c>
      <c r="E5928" s="14">
        <f t="shared" si="1548"/>
        <v>247</v>
      </c>
      <c r="F5928" s="24">
        <f>'1 Solar Profile'!E5930*S$10</f>
        <v>0</v>
      </c>
      <c r="G5928" s="24">
        <f>'2 Load Profile'!E5929</f>
        <v>0.85687776675151028</v>
      </c>
      <c r="H5928" s="24">
        <f t="shared" si="1540"/>
        <v>0.85687776675151028</v>
      </c>
      <c r="I5928" s="13">
        <f t="shared" si="1541"/>
        <v>0</v>
      </c>
      <c r="J5928" s="24">
        <f t="shared" si="1542"/>
        <v>0</v>
      </c>
      <c r="K5928" s="24">
        <f t="shared" si="1543"/>
        <v>0.85687776675151028</v>
      </c>
      <c r="L5928" s="13"/>
      <c r="M5928" s="24"/>
      <c r="N5928" s="24">
        <f t="shared" si="1535"/>
        <v>0</v>
      </c>
      <c r="O5928" s="13"/>
      <c r="P5928" s="13"/>
    </row>
    <row r="5929" spans="1:16">
      <c r="A5929">
        <v>5928</v>
      </c>
      <c r="B5929" s="13">
        <v>9</v>
      </c>
      <c r="C5929" s="13">
        <v>4</v>
      </c>
      <c r="D5929" s="13">
        <v>23</v>
      </c>
      <c r="E5929" s="14">
        <f t="shared" si="1548"/>
        <v>247</v>
      </c>
      <c r="F5929" s="24">
        <f>'1 Solar Profile'!E5931*S$10</f>
        <v>0</v>
      </c>
      <c r="G5929" s="24">
        <f>'2 Load Profile'!E5930</f>
        <v>0.5771277145723096</v>
      </c>
      <c r="H5929" s="24">
        <f t="shared" si="1540"/>
        <v>0.5771277145723096</v>
      </c>
      <c r="I5929" s="13">
        <f t="shared" si="1541"/>
        <v>0</v>
      </c>
      <c r="J5929" s="24">
        <f t="shared" si="1542"/>
        <v>0</v>
      </c>
      <c r="K5929" s="24">
        <f t="shared" si="1543"/>
        <v>0.5771277145723096</v>
      </c>
      <c r="L5929" s="13">
        <f t="shared" ref="L5929" si="1549">SUM(I5906:I5929)</f>
        <v>-28.419643173966197</v>
      </c>
      <c r="M5929" s="24">
        <f t="shared" ref="M5929" si="1550">SUMIF(H5906:H5929,"&gt;0",H5906:H5929)</f>
        <v>10.36607863020901</v>
      </c>
      <c r="N5929" s="24">
        <f t="shared" ref="N5929:N5992" si="1551">M5929+L5929</f>
        <v>-18.053564543757187</v>
      </c>
      <c r="O5929" s="13">
        <f t="shared" ref="O5929" si="1552">IF(M5929&gt;(L5929*-1),(M5929+L5929)*S$12,0)</f>
        <v>0</v>
      </c>
      <c r="P5929" s="13">
        <f t="shared" ref="P5929" si="1553">IF(M5929&lt;(L5929*-1),(M5929+L5929)*S$14,0)</f>
        <v>-0.47751678218237759</v>
      </c>
    </row>
    <row r="5930" spans="1:16">
      <c r="A5930">
        <v>5929</v>
      </c>
      <c r="B5930" s="13">
        <v>9</v>
      </c>
      <c r="C5930" s="13">
        <v>5</v>
      </c>
      <c r="D5930" s="13">
        <v>0</v>
      </c>
      <c r="E5930" s="14">
        <f t="shared" si="1548"/>
        <v>248</v>
      </c>
      <c r="F5930" s="24">
        <f>'1 Solar Profile'!E5932*S$10</f>
        <v>0</v>
      </c>
      <c r="G5930" s="24">
        <f>'2 Load Profile'!E5931</f>
        <v>0.46922212939575125</v>
      </c>
      <c r="H5930" s="24">
        <f t="shared" si="1540"/>
        <v>0.46922212939575125</v>
      </c>
      <c r="I5930" s="13">
        <f t="shared" si="1541"/>
        <v>0</v>
      </c>
      <c r="J5930" s="24">
        <f t="shared" si="1542"/>
        <v>0</v>
      </c>
      <c r="K5930" s="24">
        <f t="shared" si="1543"/>
        <v>0.46922212939575125</v>
      </c>
      <c r="L5930" s="13"/>
      <c r="M5930" s="24"/>
      <c r="N5930" s="24">
        <f t="shared" si="1551"/>
        <v>0</v>
      </c>
      <c r="O5930" s="13"/>
      <c r="P5930" s="13"/>
    </row>
    <row r="5931" spans="1:16">
      <c r="A5931">
        <v>5930</v>
      </c>
      <c r="B5931" s="13">
        <v>9</v>
      </c>
      <c r="C5931" s="13">
        <v>5</v>
      </c>
      <c r="D5931" s="13">
        <v>1</v>
      </c>
      <c r="E5931" s="14">
        <f t="shared" si="1548"/>
        <v>248</v>
      </c>
      <c r="F5931" s="24">
        <f>'1 Solar Profile'!E5933*S$10</f>
        <v>0</v>
      </c>
      <c r="G5931" s="24">
        <f>'2 Load Profile'!E5932</f>
        <v>0.41952391963556951</v>
      </c>
      <c r="H5931" s="24">
        <f t="shared" si="1540"/>
        <v>0.41952391963556951</v>
      </c>
      <c r="I5931" s="13">
        <f t="shared" si="1541"/>
        <v>0</v>
      </c>
      <c r="J5931" s="24">
        <f t="shared" si="1542"/>
        <v>0</v>
      </c>
      <c r="K5931" s="24">
        <f t="shared" si="1543"/>
        <v>0.41952391963556951</v>
      </c>
      <c r="L5931" s="13"/>
      <c r="M5931" s="24"/>
      <c r="N5931" s="24">
        <f t="shared" si="1551"/>
        <v>0</v>
      </c>
      <c r="O5931" s="13"/>
      <c r="P5931" s="13"/>
    </row>
    <row r="5932" spans="1:16">
      <c r="A5932">
        <v>5931</v>
      </c>
      <c r="B5932" s="13">
        <v>9</v>
      </c>
      <c r="C5932" s="13">
        <v>5</v>
      </c>
      <c r="D5932" s="13">
        <v>2</v>
      </c>
      <c r="E5932" s="14">
        <f t="shared" si="1548"/>
        <v>248</v>
      </c>
      <c r="F5932" s="24">
        <f>'1 Solar Profile'!E5934*S$10</f>
        <v>0</v>
      </c>
      <c r="G5932" s="24">
        <f>'2 Load Profile'!E5933</f>
        <v>0.41219084584486965</v>
      </c>
      <c r="H5932" s="24">
        <f t="shared" si="1540"/>
        <v>0.41219084584486965</v>
      </c>
      <c r="I5932" s="13">
        <f t="shared" si="1541"/>
        <v>0</v>
      </c>
      <c r="J5932" s="24">
        <f t="shared" si="1542"/>
        <v>0</v>
      </c>
      <c r="K5932" s="24">
        <f t="shared" si="1543"/>
        <v>0.41219084584486965</v>
      </c>
      <c r="L5932" s="13"/>
      <c r="M5932" s="24"/>
      <c r="N5932" s="24">
        <f t="shared" si="1551"/>
        <v>0</v>
      </c>
      <c r="O5932" s="13"/>
      <c r="P5932" s="13"/>
    </row>
    <row r="5933" spans="1:16">
      <c r="A5933">
        <v>5932</v>
      </c>
      <c r="B5933" s="13">
        <v>9</v>
      </c>
      <c r="C5933" s="13">
        <v>5</v>
      </c>
      <c r="D5933" s="13">
        <v>3</v>
      </c>
      <c r="E5933" s="14">
        <f t="shared" si="1548"/>
        <v>248</v>
      </c>
      <c r="F5933" s="24">
        <f>'1 Solar Profile'!E5935*S$10</f>
        <v>0</v>
      </c>
      <c r="G5933" s="24">
        <f>'2 Load Profile'!E5934</f>
        <v>0.41787506759805443</v>
      </c>
      <c r="H5933" s="24">
        <f t="shared" si="1540"/>
        <v>0.41787506759805443</v>
      </c>
      <c r="I5933" s="13">
        <f t="shared" si="1541"/>
        <v>0</v>
      </c>
      <c r="J5933" s="24">
        <f t="shared" si="1542"/>
        <v>0</v>
      </c>
      <c r="K5933" s="24">
        <f t="shared" si="1543"/>
        <v>0.41787506759805443</v>
      </c>
      <c r="L5933" s="13"/>
      <c r="M5933" s="24"/>
      <c r="N5933" s="24">
        <f t="shared" si="1551"/>
        <v>0</v>
      </c>
      <c r="O5933" s="13"/>
      <c r="P5933" s="13"/>
    </row>
    <row r="5934" spans="1:16">
      <c r="A5934">
        <v>5933</v>
      </c>
      <c r="B5934" s="13">
        <v>9</v>
      </c>
      <c r="C5934" s="13">
        <v>5</v>
      </c>
      <c r="D5934" s="13">
        <v>4</v>
      </c>
      <c r="E5934" s="14">
        <f t="shared" si="1548"/>
        <v>248</v>
      </c>
      <c r="F5934" s="24">
        <f>'1 Solar Profile'!E5936*S$10</f>
        <v>0</v>
      </c>
      <c r="G5934" s="24">
        <f>'2 Load Profile'!E5935</f>
        <v>0.47067558205689886</v>
      </c>
      <c r="H5934" s="24">
        <f t="shared" si="1540"/>
        <v>0.47067558205689886</v>
      </c>
      <c r="I5934" s="13">
        <f t="shared" si="1541"/>
        <v>0</v>
      </c>
      <c r="J5934" s="24">
        <f t="shared" si="1542"/>
        <v>0</v>
      </c>
      <c r="K5934" s="24">
        <f t="shared" si="1543"/>
        <v>0.47067558205689886</v>
      </c>
      <c r="L5934" s="13"/>
      <c r="M5934" s="24"/>
      <c r="N5934" s="24">
        <f t="shared" si="1551"/>
        <v>0</v>
      </c>
      <c r="O5934" s="13"/>
      <c r="P5934" s="13"/>
    </row>
    <row r="5935" spans="1:16">
      <c r="A5935">
        <v>5934</v>
      </c>
      <c r="B5935" s="13">
        <v>9</v>
      </c>
      <c r="C5935" s="13">
        <v>5</v>
      </c>
      <c r="D5935" s="13">
        <v>5</v>
      </c>
      <c r="E5935" s="14">
        <f t="shared" si="1548"/>
        <v>248</v>
      </c>
      <c r="F5935" s="24">
        <f>'1 Solar Profile'!E5937*S$10</f>
        <v>1.4867999999999998E-2</v>
      </c>
      <c r="G5935" s="24">
        <f>'2 Load Profile'!E5936</f>
        <v>0.63863563492970354</v>
      </c>
      <c r="H5935" s="24">
        <f t="shared" si="1540"/>
        <v>0.62376763492970355</v>
      </c>
      <c r="I5935" s="13">
        <f t="shared" si="1541"/>
        <v>0</v>
      </c>
      <c r="J5935" s="24">
        <f t="shared" si="1542"/>
        <v>1.4867999999999998E-2</v>
      </c>
      <c r="K5935" s="24">
        <f t="shared" si="1543"/>
        <v>0.62376763492970355</v>
      </c>
      <c r="L5935" s="13"/>
      <c r="M5935" s="24"/>
      <c r="N5935" s="24">
        <f t="shared" si="1551"/>
        <v>0</v>
      </c>
      <c r="O5935" s="13"/>
      <c r="P5935" s="13"/>
    </row>
    <row r="5936" spans="1:16">
      <c r="A5936">
        <v>5935</v>
      </c>
      <c r="B5936" s="13">
        <v>9</v>
      </c>
      <c r="C5936" s="13">
        <v>5</v>
      </c>
      <c r="D5936" s="13">
        <v>6</v>
      </c>
      <c r="E5936" s="14">
        <f t="shared" si="1548"/>
        <v>248</v>
      </c>
      <c r="F5936" s="24">
        <f>'1 Solar Profile'!E5938*S$10</f>
        <v>0.71274577499999991</v>
      </c>
      <c r="G5936" s="24">
        <f>'2 Load Profile'!E5937</f>
        <v>0.86580434394449923</v>
      </c>
      <c r="H5936" s="24">
        <f t="shared" si="1540"/>
        <v>0.15305856894449932</v>
      </c>
      <c r="I5936" s="13">
        <f t="shared" si="1541"/>
        <v>0</v>
      </c>
      <c r="J5936" s="24">
        <f t="shared" si="1542"/>
        <v>0.71274577499999991</v>
      </c>
      <c r="K5936" s="24">
        <f t="shared" si="1543"/>
        <v>0.15305856894449932</v>
      </c>
      <c r="L5936" s="13"/>
      <c r="M5936" s="24"/>
      <c r="N5936" s="24">
        <f t="shared" si="1551"/>
        <v>0</v>
      </c>
      <c r="O5936" s="13"/>
      <c r="P5936" s="13"/>
    </row>
    <row r="5937" spans="1:16">
      <c r="A5937">
        <v>5936</v>
      </c>
      <c r="B5937" s="13">
        <v>9</v>
      </c>
      <c r="C5937" s="13">
        <v>5</v>
      </c>
      <c r="D5937" s="13">
        <v>7</v>
      </c>
      <c r="E5937" s="14">
        <f t="shared" si="1548"/>
        <v>248</v>
      </c>
      <c r="F5937" s="24">
        <f>'1 Solar Profile'!E5939*S$10</f>
        <v>1.9633887000000001</v>
      </c>
      <c r="G5937" s="24">
        <f>'2 Load Profile'!E5938</f>
        <v>0.81409600046040398</v>
      </c>
      <c r="H5937" s="24">
        <f t="shared" si="1540"/>
        <v>-1.149292699539596</v>
      </c>
      <c r="I5937" s="13">
        <f t="shared" si="1541"/>
        <v>-1.149292699539596</v>
      </c>
      <c r="J5937" s="24">
        <f t="shared" si="1542"/>
        <v>0.81409600046040409</v>
      </c>
      <c r="K5937" s="24">
        <f t="shared" si="1543"/>
        <v>0</v>
      </c>
      <c r="L5937" s="13"/>
      <c r="M5937" s="24"/>
      <c r="N5937" s="24">
        <f t="shared" si="1551"/>
        <v>0</v>
      </c>
      <c r="O5937" s="13"/>
      <c r="P5937" s="13"/>
    </row>
    <row r="5938" spans="1:16">
      <c r="A5938">
        <v>5937</v>
      </c>
      <c r="B5938" s="13">
        <v>9</v>
      </c>
      <c r="C5938" s="13">
        <v>5</v>
      </c>
      <c r="D5938" s="13">
        <v>8</v>
      </c>
      <c r="E5938" s="14">
        <f t="shared" si="1548"/>
        <v>248</v>
      </c>
      <c r="F5938" s="24">
        <f>'1 Solar Profile'!E5940*S$10</f>
        <v>3.0490330499999998</v>
      </c>
      <c r="G5938" s="24">
        <f>'2 Load Profile'!E5939</f>
        <v>0.71378085535724045</v>
      </c>
      <c r="H5938" s="24">
        <f t="shared" si="1540"/>
        <v>-2.3352521946427593</v>
      </c>
      <c r="I5938" s="13">
        <f t="shared" si="1541"/>
        <v>-2.3352521946427593</v>
      </c>
      <c r="J5938" s="24">
        <f t="shared" si="1542"/>
        <v>0.71378085535724045</v>
      </c>
      <c r="K5938" s="24">
        <f t="shared" si="1543"/>
        <v>0</v>
      </c>
      <c r="L5938" s="13"/>
      <c r="M5938" s="24"/>
      <c r="N5938" s="24">
        <f t="shared" si="1551"/>
        <v>0</v>
      </c>
      <c r="O5938" s="13"/>
      <c r="P5938" s="13"/>
    </row>
    <row r="5939" spans="1:16">
      <c r="A5939">
        <v>5938</v>
      </c>
      <c r="B5939" s="13">
        <v>9</v>
      </c>
      <c r="C5939" s="13">
        <v>5</v>
      </c>
      <c r="D5939" s="13">
        <v>9</v>
      </c>
      <c r="E5939" s="14">
        <f t="shared" si="1548"/>
        <v>248</v>
      </c>
      <c r="F5939" s="24">
        <f>'1 Solar Profile'!E5941*S$10</f>
        <v>3.8158438499999998</v>
      </c>
      <c r="G5939" s="24">
        <f>'2 Load Profile'!E5940</f>
        <v>0.71620278505949342</v>
      </c>
      <c r="H5939" s="24">
        <f t="shared" si="1540"/>
        <v>-3.0996410649405064</v>
      </c>
      <c r="I5939" s="13">
        <f t="shared" si="1541"/>
        <v>-3.0996410649405064</v>
      </c>
      <c r="J5939" s="24">
        <f t="shared" si="1542"/>
        <v>0.71620278505949342</v>
      </c>
      <c r="K5939" s="24">
        <f t="shared" si="1543"/>
        <v>0</v>
      </c>
      <c r="L5939" s="13"/>
      <c r="M5939" s="24"/>
      <c r="N5939" s="24">
        <f t="shared" si="1551"/>
        <v>0</v>
      </c>
      <c r="O5939" s="13"/>
      <c r="P5939" s="13"/>
    </row>
    <row r="5940" spans="1:16">
      <c r="A5940">
        <v>5939</v>
      </c>
      <c r="B5940" s="13">
        <v>9</v>
      </c>
      <c r="C5940" s="13">
        <v>5</v>
      </c>
      <c r="D5940" s="13">
        <v>10</v>
      </c>
      <c r="E5940" s="14">
        <f t="shared" si="1548"/>
        <v>248</v>
      </c>
      <c r="F5940" s="24">
        <f>'1 Solar Profile'!E5942*S$10</f>
        <v>4.3229765249999996</v>
      </c>
      <c r="G5940" s="24">
        <f>'2 Load Profile'!E5941</f>
        <v>0.71027771007414542</v>
      </c>
      <c r="H5940" s="24">
        <f t="shared" si="1540"/>
        <v>-3.6126988149258543</v>
      </c>
      <c r="I5940" s="13">
        <f t="shared" si="1541"/>
        <v>-3.6126988149258543</v>
      </c>
      <c r="J5940" s="24">
        <f t="shared" si="1542"/>
        <v>0.71027771007414531</v>
      </c>
      <c r="K5940" s="24">
        <f t="shared" si="1543"/>
        <v>0</v>
      </c>
      <c r="L5940" s="13"/>
      <c r="M5940" s="24"/>
      <c r="N5940" s="24">
        <f t="shared" si="1551"/>
        <v>0</v>
      </c>
      <c r="O5940" s="13"/>
      <c r="P5940" s="13"/>
    </row>
    <row r="5941" spans="1:16">
      <c r="A5941">
        <v>5940</v>
      </c>
      <c r="B5941" s="13">
        <v>9</v>
      </c>
      <c r="C5941" s="13">
        <v>5</v>
      </c>
      <c r="D5941" s="13">
        <v>11</v>
      </c>
      <c r="E5941" s="14">
        <f t="shared" si="1548"/>
        <v>248</v>
      </c>
      <c r="F5941" s="24">
        <f>'1 Solar Profile'!E5943*S$10</f>
        <v>4.5261908999999996</v>
      </c>
      <c r="G5941" s="24">
        <f>'2 Load Profile'!E5942</f>
        <v>0.68450368457495958</v>
      </c>
      <c r="H5941" s="24">
        <f t="shared" si="1540"/>
        <v>-3.8416872154250399</v>
      </c>
      <c r="I5941" s="13">
        <f t="shared" si="1541"/>
        <v>-3.8416872154250399</v>
      </c>
      <c r="J5941" s="24">
        <f t="shared" si="1542"/>
        <v>0.68450368457495969</v>
      </c>
      <c r="K5941" s="24">
        <f t="shared" si="1543"/>
        <v>0</v>
      </c>
      <c r="L5941" s="13"/>
      <c r="M5941" s="24"/>
      <c r="N5941" s="24">
        <f t="shared" si="1551"/>
        <v>0</v>
      </c>
      <c r="O5941" s="13"/>
      <c r="P5941" s="13"/>
    </row>
    <row r="5942" spans="1:16">
      <c r="A5942">
        <v>5941</v>
      </c>
      <c r="B5942" s="13">
        <v>9</v>
      </c>
      <c r="C5942" s="13">
        <v>5</v>
      </c>
      <c r="D5942" s="13">
        <v>12</v>
      </c>
      <c r="E5942" s="14">
        <f t="shared" si="1548"/>
        <v>248</v>
      </c>
      <c r="F5942" s="24">
        <f>'1 Solar Profile'!E5944*S$10</f>
        <v>4.4640461250000003</v>
      </c>
      <c r="G5942" s="24">
        <f>'2 Load Profile'!E5943</f>
        <v>0.65673453111665281</v>
      </c>
      <c r="H5942" s="24">
        <f t="shared" si="1540"/>
        <v>-3.8073115938833473</v>
      </c>
      <c r="I5942" s="13">
        <f t="shared" si="1541"/>
        <v>-3.8073115938833473</v>
      </c>
      <c r="J5942" s="24">
        <f t="shared" si="1542"/>
        <v>0.65673453111665303</v>
      </c>
      <c r="K5942" s="24">
        <f t="shared" si="1543"/>
        <v>0</v>
      </c>
      <c r="L5942" s="13"/>
      <c r="M5942" s="24"/>
      <c r="N5942" s="24">
        <f t="shared" si="1551"/>
        <v>0</v>
      </c>
      <c r="O5942" s="13"/>
      <c r="P5942" s="13"/>
    </row>
    <row r="5943" spans="1:16">
      <c r="A5943">
        <v>5942</v>
      </c>
      <c r="B5943" s="13">
        <v>9</v>
      </c>
      <c r="C5943" s="13">
        <v>5</v>
      </c>
      <c r="D5943" s="13">
        <v>13</v>
      </c>
      <c r="E5943" s="14">
        <f t="shared" si="1548"/>
        <v>248</v>
      </c>
      <c r="F5943" s="24">
        <f>'1 Solar Profile'!E5945*S$10</f>
        <v>4.0886810999999996</v>
      </c>
      <c r="G5943" s="24">
        <f>'2 Load Profile'!E5944</f>
        <v>0.64702632608866406</v>
      </c>
      <c r="H5943" s="24">
        <f t="shared" si="1540"/>
        <v>-3.4416547739113357</v>
      </c>
      <c r="I5943" s="13">
        <f t="shared" si="1541"/>
        <v>-3.4416547739113357</v>
      </c>
      <c r="J5943" s="24">
        <f t="shared" si="1542"/>
        <v>0.64702632608866395</v>
      </c>
      <c r="K5943" s="24">
        <f t="shared" si="1543"/>
        <v>0</v>
      </c>
      <c r="L5943" s="13"/>
      <c r="M5943" s="24"/>
      <c r="N5943" s="24">
        <f t="shared" si="1551"/>
        <v>0</v>
      </c>
      <c r="O5943" s="13"/>
      <c r="P5943" s="13"/>
    </row>
    <row r="5944" spans="1:16">
      <c r="A5944">
        <v>5943</v>
      </c>
      <c r="B5944" s="13">
        <v>9</v>
      </c>
      <c r="C5944" s="13">
        <v>5</v>
      </c>
      <c r="D5944" s="13">
        <v>14</v>
      </c>
      <c r="E5944" s="14">
        <f t="shared" si="1548"/>
        <v>248</v>
      </c>
      <c r="F5944" s="24">
        <f>'1 Solar Profile'!E5946*S$10</f>
        <v>3.4444430999999995</v>
      </c>
      <c r="G5944" s="24">
        <f>'2 Load Profile'!E5945</f>
        <v>0.66851113841036192</v>
      </c>
      <c r="H5944" s="24">
        <f t="shared" si="1540"/>
        <v>-2.7759319615896376</v>
      </c>
      <c r="I5944" s="13">
        <f t="shared" si="1541"/>
        <v>-2.7759319615896376</v>
      </c>
      <c r="J5944" s="24">
        <f t="shared" si="1542"/>
        <v>0.66851113841036192</v>
      </c>
      <c r="K5944" s="24">
        <f t="shared" si="1543"/>
        <v>0</v>
      </c>
      <c r="L5944" s="13"/>
      <c r="M5944" s="24"/>
      <c r="N5944" s="24">
        <f t="shared" si="1551"/>
        <v>0</v>
      </c>
      <c r="O5944" s="13"/>
      <c r="P5944" s="13"/>
    </row>
    <row r="5945" spans="1:16">
      <c r="A5945">
        <v>5944</v>
      </c>
      <c r="B5945" s="13">
        <v>9</v>
      </c>
      <c r="C5945" s="13">
        <v>5</v>
      </c>
      <c r="D5945" s="13">
        <v>15</v>
      </c>
      <c r="E5945" s="14">
        <f t="shared" si="1548"/>
        <v>248</v>
      </c>
      <c r="F5945" s="24">
        <f>'1 Solar Profile'!E5947*S$10</f>
        <v>2.5324425000000002</v>
      </c>
      <c r="G5945" s="24">
        <f>'2 Load Profile'!E5946</f>
        <v>0.76984613877864239</v>
      </c>
      <c r="H5945" s="24">
        <f t="shared" si="1540"/>
        <v>-1.7625963612213578</v>
      </c>
      <c r="I5945" s="13">
        <f t="shared" si="1541"/>
        <v>-1.7625963612213578</v>
      </c>
      <c r="J5945" s="24">
        <f t="shared" si="1542"/>
        <v>0.76984613877864239</v>
      </c>
      <c r="K5945" s="24">
        <f t="shared" si="1543"/>
        <v>0</v>
      </c>
      <c r="L5945" s="13"/>
      <c r="M5945" s="24"/>
      <c r="N5945" s="24">
        <f t="shared" si="1551"/>
        <v>0</v>
      </c>
      <c r="O5945" s="13"/>
      <c r="P5945" s="13"/>
    </row>
    <row r="5946" spans="1:16">
      <c r="A5946">
        <v>5945</v>
      </c>
      <c r="B5946" s="13">
        <v>9</v>
      </c>
      <c r="C5946" s="13">
        <v>5</v>
      </c>
      <c r="D5946" s="13">
        <v>16</v>
      </c>
      <c r="E5946" s="14">
        <f t="shared" si="1548"/>
        <v>248</v>
      </c>
      <c r="F5946" s="24">
        <f>'1 Solar Profile'!E5948*S$10</f>
        <v>1.3638806999999999</v>
      </c>
      <c r="G5946" s="24">
        <f>'2 Load Profile'!E5947</f>
        <v>0.9594595709061291</v>
      </c>
      <c r="H5946" s="24">
        <f t="shared" si="1540"/>
        <v>-0.40442112909387085</v>
      </c>
      <c r="I5946" s="13">
        <f t="shared" si="1541"/>
        <v>-0.40442112909387085</v>
      </c>
      <c r="J5946" s="24">
        <f t="shared" si="1542"/>
        <v>0.9594595709061291</v>
      </c>
      <c r="K5946" s="24">
        <f t="shared" si="1543"/>
        <v>0</v>
      </c>
      <c r="L5946" s="13"/>
      <c r="M5946" s="24"/>
      <c r="N5946" s="24">
        <f t="shared" si="1551"/>
        <v>0</v>
      </c>
      <c r="O5946" s="13"/>
      <c r="P5946" s="13"/>
    </row>
    <row r="5947" spans="1:16">
      <c r="A5947">
        <v>5946</v>
      </c>
      <c r="B5947" s="13">
        <v>9</v>
      </c>
      <c r="C5947" s="13">
        <v>5</v>
      </c>
      <c r="D5947" s="13">
        <v>17</v>
      </c>
      <c r="E5947" s="14">
        <f t="shared" si="1548"/>
        <v>248</v>
      </c>
      <c r="F5947" s="24">
        <f>'1 Solar Profile'!E5949*S$10</f>
        <v>0.293874525</v>
      </c>
      <c r="G5947" s="24">
        <f>'2 Load Profile'!E5948</f>
        <v>1.1112541560960891</v>
      </c>
      <c r="H5947" s="24">
        <f t="shared" si="1540"/>
        <v>0.81737963109608913</v>
      </c>
      <c r="I5947" s="13">
        <f t="shared" si="1541"/>
        <v>0</v>
      </c>
      <c r="J5947" s="24">
        <f t="shared" si="1542"/>
        <v>0.293874525</v>
      </c>
      <c r="K5947" s="24">
        <f t="shared" si="1543"/>
        <v>0.81737963109608913</v>
      </c>
      <c r="L5947" s="13"/>
      <c r="M5947" s="24"/>
      <c r="N5947" s="24">
        <f t="shared" si="1551"/>
        <v>0</v>
      </c>
      <c r="O5947" s="13"/>
      <c r="P5947" s="13"/>
    </row>
    <row r="5948" spans="1:16">
      <c r="A5948">
        <v>5947</v>
      </c>
      <c r="B5948" s="13">
        <v>9</v>
      </c>
      <c r="C5948" s="13">
        <v>5</v>
      </c>
      <c r="D5948" s="13">
        <v>18</v>
      </c>
      <c r="E5948" s="14">
        <f t="shared" si="1548"/>
        <v>248</v>
      </c>
      <c r="F5948" s="24">
        <f>'1 Solar Profile'!E5950*S$10</f>
        <v>0</v>
      </c>
      <c r="G5948" s="24">
        <f>'2 Load Profile'!E5949</f>
        <v>1.25573919126272</v>
      </c>
      <c r="H5948" s="24">
        <f t="shared" si="1540"/>
        <v>1.25573919126272</v>
      </c>
      <c r="I5948" s="13">
        <f t="shared" si="1541"/>
        <v>0</v>
      </c>
      <c r="J5948" s="24">
        <f t="shared" si="1542"/>
        <v>0</v>
      </c>
      <c r="K5948" s="24">
        <f t="shared" si="1543"/>
        <v>1.25573919126272</v>
      </c>
      <c r="L5948" s="13"/>
      <c r="M5948" s="24"/>
      <c r="N5948" s="24">
        <f t="shared" si="1551"/>
        <v>0</v>
      </c>
      <c r="O5948" s="13"/>
      <c r="P5948" s="13"/>
    </row>
    <row r="5949" spans="1:16">
      <c r="A5949">
        <v>5948</v>
      </c>
      <c r="B5949" s="13">
        <v>9</v>
      </c>
      <c r="C5949" s="13">
        <v>5</v>
      </c>
      <c r="D5949" s="13">
        <v>19</v>
      </c>
      <c r="E5949" s="14">
        <f t="shared" si="1548"/>
        <v>248</v>
      </c>
      <c r="F5949" s="24">
        <f>'1 Solar Profile'!E5951*S$10</f>
        <v>0</v>
      </c>
      <c r="G5949" s="24">
        <f>'2 Load Profile'!E5950</f>
        <v>1.4813330881374662</v>
      </c>
      <c r="H5949" s="24">
        <f t="shared" si="1540"/>
        <v>1.4813330881374662</v>
      </c>
      <c r="I5949" s="13">
        <f t="shared" si="1541"/>
        <v>0</v>
      </c>
      <c r="J5949" s="24">
        <f t="shared" si="1542"/>
        <v>0</v>
      </c>
      <c r="K5949" s="24">
        <f t="shared" si="1543"/>
        <v>1.4813330881374662</v>
      </c>
      <c r="L5949" s="13"/>
      <c r="M5949" s="24"/>
      <c r="N5949" s="24">
        <f t="shared" si="1551"/>
        <v>0</v>
      </c>
      <c r="O5949" s="13"/>
      <c r="P5949" s="13"/>
    </row>
    <row r="5950" spans="1:16">
      <c r="A5950">
        <v>5949</v>
      </c>
      <c r="B5950" s="13">
        <v>9</v>
      </c>
      <c r="C5950" s="13">
        <v>5</v>
      </c>
      <c r="D5950" s="13">
        <v>20</v>
      </c>
      <c r="E5950" s="14">
        <f t="shared" si="1548"/>
        <v>248</v>
      </c>
      <c r="F5950" s="24">
        <f>'1 Solar Profile'!E5952*S$10</f>
        <v>0</v>
      </c>
      <c r="G5950" s="24">
        <f>'2 Load Profile'!E5951</f>
        <v>1.4054379452628176</v>
      </c>
      <c r="H5950" s="24">
        <f t="shared" si="1540"/>
        <v>1.4054379452628176</v>
      </c>
      <c r="I5950" s="13">
        <f t="shared" si="1541"/>
        <v>0</v>
      </c>
      <c r="J5950" s="24">
        <f t="shared" si="1542"/>
        <v>0</v>
      </c>
      <c r="K5950" s="24">
        <f t="shared" si="1543"/>
        <v>1.4054379452628176</v>
      </c>
      <c r="L5950" s="13"/>
      <c r="M5950" s="24"/>
      <c r="N5950" s="24">
        <f t="shared" si="1551"/>
        <v>0</v>
      </c>
      <c r="O5950" s="24"/>
      <c r="P5950" s="24"/>
    </row>
    <row r="5951" spans="1:16">
      <c r="A5951">
        <v>5950</v>
      </c>
      <c r="B5951" s="13">
        <v>9</v>
      </c>
      <c r="C5951" s="13">
        <v>5</v>
      </c>
      <c r="D5951" s="13">
        <v>21</v>
      </c>
      <c r="E5951" s="14">
        <f t="shared" si="1548"/>
        <v>248</v>
      </c>
      <c r="F5951" s="24">
        <f>'1 Solar Profile'!E5953*S$10</f>
        <v>0</v>
      </c>
      <c r="G5951" s="24">
        <f>'2 Load Profile'!E5952</f>
        <v>1.1272329786078488</v>
      </c>
      <c r="H5951" s="24">
        <f t="shared" si="1540"/>
        <v>1.1272329786078488</v>
      </c>
      <c r="I5951" s="13">
        <f t="shared" si="1541"/>
        <v>0</v>
      </c>
      <c r="J5951" s="24">
        <f t="shared" si="1542"/>
        <v>0</v>
      </c>
      <c r="K5951" s="24">
        <f t="shared" si="1543"/>
        <v>1.1272329786078488</v>
      </c>
      <c r="L5951" s="13"/>
      <c r="M5951" s="24"/>
      <c r="N5951" s="24">
        <f t="shared" si="1551"/>
        <v>0</v>
      </c>
      <c r="O5951" s="13"/>
      <c r="P5951" s="13"/>
    </row>
    <row r="5952" spans="1:16">
      <c r="A5952">
        <v>5951</v>
      </c>
      <c r="B5952" s="13">
        <v>9</v>
      </c>
      <c r="C5952" s="13">
        <v>5</v>
      </c>
      <c r="D5952" s="13">
        <v>22</v>
      </c>
      <c r="E5952" s="14">
        <f t="shared" si="1548"/>
        <v>248</v>
      </c>
      <c r="F5952" s="24">
        <f>'1 Solar Profile'!E5954*S$10</f>
        <v>0</v>
      </c>
      <c r="G5952" s="24">
        <f>'2 Load Profile'!E5953</f>
        <v>0.86798157959318467</v>
      </c>
      <c r="H5952" s="24">
        <f t="shared" ref="H5952:H6015" si="1554">G5952-F5952</f>
        <v>0.86798157959318467</v>
      </c>
      <c r="I5952" s="13">
        <f t="shared" ref="I5952:I6015" si="1555">IF(H5952&lt;0,H5952,0)</f>
        <v>0</v>
      </c>
      <c r="J5952" s="24">
        <f t="shared" ref="J5952:J6015" si="1556">F5952+I5952</f>
        <v>0</v>
      </c>
      <c r="K5952" s="24">
        <f t="shared" ref="K5952:K6015" si="1557">IF(H5952&gt;0,H5952,0)</f>
        <v>0.86798157959318467</v>
      </c>
      <c r="L5952" s="13"/>
      <c r="M5952" s="24"/>
      <c r="N5952" s="24">
        <f t="shared" si="1551"/>
        <v>0</v>
      </c>
      <c r="O5952" s="13"/>
      <c r="P5952" s="13"/>
    </row>
    <row r="5953" spans="1:16">
      <c r="A5953">
        <v>5952</v>
      </c>
      <c r="B5953" s="13">
        <v>9</v>
      </c>
      <c r="C5953" s="13">
        <v>5</v>
      </c>
      <c r="D5953" s="13">
        <v>23</v>
      </c>
      <c r="E5953" s="14">
        <f t="shared" si="1548"/>
        <v>248</v>
      </c>
      <c r="F5953" s="24">
        <f>'1 Solar Profile'!E5955*S$10</f>
        <v>0</v>
      </c>
      <c r="G5953" s="24">
        <f>'2 Load Profile'!E5954</f>
        <v>0.60383950248936324</v>
      </c>
      <c r="H5953" s="24">
        <f t="shared" si="1554"/>
        <v>0.60383950248936324</v>
      </c>
      <c r="I5953" s="13">
        <f t="shared" si="1555"/>
        <v>0</v>
      </c>
      <c r="J5953" s="24">
        <f t="shared" si="1556"/>
        <v>0</v>
      </c>
      <c r="K5953" s="24">
        <f t="shared" si="1557"/>
        <v>0.60383950248936324</v>
      </c>
      <c r="L5953" s="13">
        <f t="shared" ref="L5953" si="1558">SUM(I5930:I5953)</f>
        <v>-26.230487809173304</v>
      </c>
      <c r="M5953" s="24">
        <f t="shared" ref="M5953" si="1559">SUMIF(H5930:H5953,"&gt;0",H5930:H5953)</f>
        <v>10.525257664854836</v>
      </c>
      <c r="N5953" s="24">
        <f t="shared" si="1551"/>
        <v>-15.705230144318469</v>
      </c>
      <c r="O5953" s="13">
        <f t="shared" ref="O5953" si="1560">IF(M5953&gt;(L5953*-1),(M5953+L5953)*S$12,0)</f>
        <v>0</v>
      </c>
      <c r="P5953" s="13">
        <f t="shared" ref="P5953" si="1561">IF(M5953&lt;(L5953*-1),(M5953+L5953)*S$14,0)</f>
        <v>-0.41540333731722351</v>
      </c>
    </row>
    <row r="5954" spans="1:16">
      <c r="A5954">
        <v>5953</v>
      </c>
      <c r="B5954" s="13">
        <v>9</v>
      </c>
      <c r="C5954" s="13">
        <v>6</v>
      </c>
      <c r="D5954" s="13">
        <v>0</v>
      </c>
      <c r="E5954" s="14">
        <f t="shared" si="1548"/>
        <v>249</v>
      </c>
      <c r="F5954" s="24">
        <f>'1 Solar Profile'!E5956*S$10</f>
        <v>0</v>
      </c>
      <c r="G5954" s="24">
        <f>'2 Load Profile'!E5955</f>
        <v>0.50686912737750489</v>
      </c>
      <c r="H5954" s="24">
        <f t="shared" si="1554"/>
        <v>0.50686912737750489</v>
      </c>
      <c r="I5954" s="13">
        <f t="shared" si="1555"/>
        <v>0</v>
      </c>
      <c r="J5954" s="24">
        <f t="shared" si="1556"/>
        <v>0</v>
      </c>
      <c r="K5954" s="24">
        <f t="shared" si="1557"/>
        <v>0.50686912737750489</v>
      </c>
      <c r="L5954" s="13"/>
      <c r="M5954" s="24"/>
      <c r="N5954" s="24">
        <f t="shared" si="1551"/>
        <v>0</v>
      </c>
      <c r="O5954" s="13"/>
      <c r="P5954" s="13"/>
    </row>
    <row r="5955" spans="1:16">
      <c r="A5955">
        <v>5954</v>
      </c>
      <c r="B5955" s="13">
        <v>9</v>
      </c>
      <c r="C5955" s="13">
        <v>6</v>
      </c>
      <c r="D5955" s="13">
        <v>1</v>
      </c>
      <c r="E5955" s="14">
        <f t="shared" si="1548"/>
        <v>249</v>
      </c>
      <c r="F5955" s="24">
        <f>'1 Solar Profile'!E5957*S$10</f>
        <v>0</v>
      </c>
      <c r="G5955" s="24">
        <f>'2 Load Profile'!E5956</f>
        <v>0.46524056426650184</v>
      </c>
      <c r="H5955" s="24">
        <f t="shared" si="1554"/>
        <v>0.46524056426650184</v>
      </c>
      <c r="I5955" s="13">
        <f t="shared" si="1555"/>
        <v>0</v>
      </c>
      <c r="J5955" s="24">
        <f t="shared" si="1556"/>
        <v>0</v>
      </c>
      <c r="K5955" s="24">
        <f t="shared" si="1557"/>
        <v>0.46524056426650184</v>
      </c>
      <c r="L5955" s="13"/>
      <c r="M5955" s="24"/>
      <c r="N5955" s="24">
        <f t="shared" si="1551"/>
        <v>0</v>
      </c>
      <c r="O5955" s="13"/>
      <c r="P5955" s="13"/>
    </row>
    <row r="5956" spans="1:16">
      <c r="A5956">
        <v>5955</v>
      </c>
      <c r="B5956" s="13">
        <v>9</v>
      </c>
      <c r="C5956" s="13">
        <v>6</v>
      </c>
      <c r="D5956" s="13">
        <v>2</v>
      </c>
      <c r="E5956" s="14">
        <f t="shared" si="1548"/>
        <v>249</v>
      </c>
      <c r="F5956" s="24">
        <f>'1 Solar Profile'!E5958*S$10</f>
        <v>0</v>
      </c>
      <c r="G5956" s="24">
        <f>'2 Load Profile'!E5957</f>
        <v>0.46059582374164693</v>
      </c>
      <c r="H5956" s="24">
        <f t="shared" si="1554"/>
        <v>0.46059582374164693</v>
      </c>
      <c r="I5956" s="13">
        <f t="shared" si="1555"/>
        <v>0</v>
      </c>
      <c r="J5956" s="24">
        <f t="shared" si="1556"/>
        <v>0</v>
      </c>
      <c r="K5956" s="24">
        <f t="shared" si="1557"/>
        <v>0.46059582374164693</v>
      </c>
      <c r="L5956" s="13"/>
      <c r="M5956" s="24"/>
      <c r="N5956" s="24">
        <f t="shared" si="1551"/>
        <v>0</v>
      </c>
      <c r="O5956" s="13"/>
      <c r="P5956" s="13"/>
    </row>
    <row r="5957" spans="1:16">
      <c r="A5957">
        <v>5956</v>
      </c>
      <c r="B5957" s="13">
        <v>9</v>
      </c>
      <c r="C5957" s="13">
        <v>6</v>
      </c>
      <c r="D5957" s="13">
        <v>3</v>
      </c>
      <c r="E5957" s="14">
        <f t="shared" si="1548"/>
        <v>249</v>
      </c>
      <c r="F5957" s="24">
        <f>'1 Solar Profile'!E5959*S$10</f>
        <v>0</v>
      </c>
      <c r="G5957" s="24">
        <f>'2 Load Profile'!E5958</f>
        <v>0.46467318698944959</v>
      </c>
      <c r="H5957" s="24">
        <f t="shared" si="1554"/>
        <v>0.46467318698944959</v>
      </c>
      <c r="I5957" s="13">
        <f t="shared" si="1555"/>
        <v>0</v>
      </c>
      <c r="J5957" s="24">
        <f t="shared" si="1556"/>
        <v>0</v>
      </c>
      <c r="K5957" s="24">
        <f t="shared" si="1557"/>
        <v>0.46467318698944959</v>
      </c>
      <c r="L5957" s="13"/>
      <c r="M5957" s="24"/>
      <c r="N5957" s="24">
        <f t="shared" si="1551"/>
        <v>0</v>
      </c>
      <c r="O5957" s="13"/>
      <c r="P5957" s="13"/>
    </row>
    <row r="5958" spans="1:16">
      <c r="A5958">
        <v>5957</v>
      </c>
      <c r="B5958" s="13">
        <v>9</v>
      </c>
      <c r="C5958" s="13">
        <v>6</v>
      </c>
      <c r="D5958" s="13">
        <v>4</v>
      </c>
      <c r="E5958" s="14">
        <f t="shared" si="1548"/>
        <v>249</v>
      </c>
      <c r="F5958" s="24">
        <f>'1 Solar Profile'!E5960*S$10</f>
        <v>0</v>
      </c>
      <c r="G5958" s="24">
        <f>'2 Load Profile'!E5959</f>
        <v>0.51059156343500633</v>
      </c>
      <c r="H5958" s="24">
        <f t="shared" si="1554"/>
        <v>0.51059156343500633</v>
      </c>
      <c r="I5958" s="13">
        <f t="shared" si="1555"/>
        <v>0</v>
      </c>
      <c r="J5958" s="24">
        <f t="shared" si="1556"/>
        <v>0</v>
      </c>
      <c r="K5958" s="24">
        <f t="shared" si="1557"/>
        <v>0.51059156343500633</v>
      </c>
      <c r="L5958" s="13"/>
      <c r="M5958" s="24"/>
      <c r="N5958" s="24">
        <f t="shared" si="1551"/>
        <v>0</v>
      </c>
      <c r="O5958" s="13"/>
      <c r="P5958" s="13"/>
    </row>
    <row r="5959" spans="1:16">
      <c r="A5959">
        <v>5958</v>
      </c>
      <c r="B5959" s="13">
        <v>9</v>
      </c>
      <c r="C5959" s="13">
        <v>6</v>
      </c>
      <c r="D5959" s="13">
        <v>5</v>
      </c>
      <c r="E5959" s="14">
        <f t="shared" si="1548"/>
        <v>249</v>
      </c>
      <c r="F5959" s="24">
        <f>'1 Solar Profile'!E5961*S$10</f>
        <v>0</v>
      </c>
      <c r="G5959" s="24">
        <f>'2 Load Profile'!E5960</f>
        <v>0.66336813885035195</v>
      </c>
      <c r="H5959" s="24">
        <f t="shared" si="1554"/>
        <v>0.66336813885035195</v>
      </c>
      <c r="I5959" s="13">
        <f t="shared" si="1555"/>
        <v>0</v>
      </c>
      <c r="J5959" s="24">
        <f t="shared" si="1556"/>
        <v>0</v>
      </c>
      <c r="K5959" s="24">
        <f t="shared" si="1557"/>
        <v>0.66336813885035195</v>
      </c>
      <c r="L5959" s="13"/>
      <c r="M5959" s="24"/>
      <c r="N5959" s="24">
        <f t="shared" si="1551"/>
        <v>0</v>
      </c>
      <c r="O5959" s="13"/>
      <c r="P5959" s="13"/>
    </row>
    <row r="5960" spans="1:16">
      <c r="A5960">
        <v>5959</v>
      </c>
      <c r="B5960" s="13">
        <v>9</v>
      </c>
      <c r="C5960" s="13">
        <v>6</v>
      </c>
      <c r="D5960" s="13">
        <v>6</v>
      </c>
      <c r="E5960" s="14">
        <f t="shared" si="1548"/>
        <v>249</v>
      </c>
      <c r="F5960" s="24">
        <f>'1 Solar Profile'!E5962*S$10</f>
        <v>0.70006229999999992</v>
      </c>
      <c r="G5960" s="24">
        <f>'2 Load Profile'!E5961</f>
        <v>0.89941659902087212</v>
      </c>
      <c r="H5960" s="24">
        <f t="shared" si="1554"/>
        <v>0.19935429902087221</v>
      </c>
      <c r="I5960" s="13">
        <f t="shared" si="1555"/>
        <v>0</v>
      </c>
      <c r="J5960" s="24">
        <f t="shared" si="1556"/>
        <v>0.70006229999999992</v>
      </c>
      <c r="K5960" s="24">
        <f t="shared" si="1557"/>
        <v>0.19935429902087221</v>
      </c>
      <c r="L5960" s="13"/>
      <c r="M5960" s="24"/>
      <c r="N5960" s="24">
        <f t="shared" si="1551"/>
        <v>0</v>
      </c>
      <c r="O5960" s="13"/>
      <c r="P5960" s="13"/>
    </row>
    <row r="5961" spans="1:16">
      <c r="A5961">
        <v>5960</v>
      </c>
      <c r="B5961" s="13">
        <v>9</v>
      </c>
      <c r="C5961" s="13">
        <v>6</v>
      </c>
      <c r="D5961" s="13">
        <v>7</v>
      </c>
      <c r="E5961" s="14">
        <f t="shared" si="1548"/>
        <v>249</v>
      </c>
      <c r="F5961" s="24">
        <f>'1 Solar Profile'!E5963*S$10</f>
        <v>1.9008722250000001</v>
      </c>
      <c r="G5961" s="24">
        <f>'2 Load Profile'!E5962</f>
        <v>0.83386201717183972</v>
      </c>
      <c r="H5961" s="24">
        <f t="shared" si="1554"/>
        <v>-1.0670102078281603</v>
      </c>
      <c r="I5961" s="13">
        <f t="shared" si="1555"/>
        <v>-1.0670102078281603</v>
      </c>
      <c r="J5961" s="24">
        <f t="shared" si="1556"/>
        <v>0.83386201717183983</v>
      </c>
      <c r="K5961" s="24">
        <f t="shared" si="1557"/>
        <v>0</v>
      </c>
      <c r="L5961" s="13"/>
      <c r="M5961" s="24"/>
      <c r="N5961" s="24">
        <f t="shared" si="1551"/>
        <v>0</v>
      </c>
      <c r="O5961" s="13"/>
      <c r="P5961" s="13"/>
    </row>
    <row r="5962" spans="1:16">
      <c r="A5962">
        <v>5961</v>
      </c>
      <c r="B5962" s="13">
        <v>9</v>
      </c>
      <c r="C5962" s="13">
        <v>6</v>
      </c>
      <c r="D5962" s="13">
        <v>8</v>
      </c>
      <c r="E5962" s="14">
        <f t="shared" si="1548"/>
        <v>249</v>
      </c>
      <c r="F5962" s="24">
        <f>'1 Solar Profile'!E5964*S$10</f>
        <v>2.9557741499999999</v>
      </c>
      <c r="G5962" s="24">
        <f>'2 Load Profile'!E5963</f>
        <v>0.72659557353596416</v>
      </c>
      <c r="H5962" s="24">
        <f t="shared" si="1554"/>
        <v>-2.2291785764640357</v>
      </c>
      <c r="I5962" s="13">
        <f t="shared" si="1555"/>
        <v>-2.2291785764640357</v>
      </c>
      <c r="J5962" s="24">
        <f t="shared" si="1556"/>
        <v>0.72659557353596416</v>
      </c>
      <c r="K5962" s="24">
        <f t="shared" si="1557"/>
        <v>0</v>
      </c>
      <c r="L5962" s="13"/>
      <c r="M5962" s="24"/>
      <c r="N5962" s="24">
        <f t="shared" si="1551"/>
        <v>0</v>
      </c>
      <c r="O5962" s="13"/>
      <c r="P5962" s="13"/>
    </row>
    <row r="5963" spans="1:16">
      <c r="A5963">
        <v>5962</v>
      </c>
      <c r="B5963" s="13">
        <v>9</v>
      </c>
      <c r="C5963" s="13">
        <v>6</v>
      </c>
      <c r="D5963" s="13">
        <v>9</v>
      </c>
      <c r="E5963" s="14">
        <f t="shared" si="1548"/>
        <v>249</v>
      </c>
      <c r="F5963" s="24">
        <f>'1 Solar Profile'!E5965*S$10</f>
        <v>3.7109850749999995</v>
      </c>
      <c r="G5963" s="24">
        <f>'2 Load Profile'!E5964</f>
        <v>0.72261430251124914</v>
      </c>
      <c r="H5963" s="24">
        <f t="shared" si="1554"/>
        <v>-2.9883707724887505</v>
      </c>
      <c r="I5963" s="13">
        <f t="shared" si="1555"/>
        <v>-2.9883707724887505</v>
      </c>
      <c r="J5963" s="24">
        <f t="shared" si="1556"/>
        <v>0.72261430251124903</v>
      </c>
      <c r="K5963" s="24">
        <f t="shared" si="1557"/>
        <v>0</v>
      </c>
      <c r="L5963" s="13"/>
      <c r="M5963" s="24"/>
      <c r="N5963" s="24">
        <f t="shared" si="1551"/>
        <v>0</v>
      </c>
      <c r="O5963" s="13"/>
      <c r="P5963" s="13"/>
    </row>
    <row r="5964" spans="1:16">
      <c r="A5964">
        <v>5963</v>
      </c>
      <c r="B5964" s="13">
        <v>9</v>
      </c>
      <c r="C5964" s="13">
        <v>6</v>
      </c>
      <c r="D5964" s="13">
        <v>10</v>
      </c>
      <c r="E5964" s="14">
        <f t="shared" si="1548"/>
        <v>249</v>
      </c>
      <c r="F5964" s="24">
        <f>'1 Solar Profile'!E5966*S$10</f>
        <v>4.168283175</v>
      </c>
      <c r="G5964" s="24">
        <f>'2 Load Profile'!E5965</f>
        <v>0.71125301861213963</v>
      </c>
      <c r="H5964" s="24">
        <f t="shared" si="1554"/>
        <v>-3.4570301563878605</v>
      </c>
      <c r="I5964" s="13">
        <f t="shared" si="1555"/>
        <v>-3.4570301563878605</v>
      </c>
      <c r="J5964" s="24">
        <f t="shared" si="1556"/>
        <v>0.71125301861213952</v>
      </c>
      <c r="K5964" s="24">
        <f t="shared" si="1557"/>
        <v>0</v>
      </c>
      <c r="L5964" s="13"/>
      <c r="M5964" s="24"/>
      <c r="N5964" s="24">
        <f t="shared" si="1551"/>
        <v>0</v>
      </c>
      <c r="O5964" s="13"/>
      <c r="P5964" s="13"/>
    </row>
    <row r="5965" spans="1:16">
      <c r="A5965">
        <v>5964</v>
      </c>
      <c r="B5965" s="13">
        <v>9</v>
      </c>
      <c r="C5965" s="13">
        <v>6</v>
      </c>
      <c r="D5965" s="13">
        <v>11</v>
      </c>
      <c r="E5965" s="14">
        <f t="shared" si="1548"/>
        <v>249</v>
      </c>
      <c r="F5965" s="24">
        <f>'1 Solar Profile'!E5967*S$10</f>
        <v>4.3305743249999997</v>
      </c>
      <c r="G5965" s="24">
        <f>'2 Load Profile'!E5966</f>
        <v>0.68347224710564636</v>
      </c>
      <c r="H5965" s="24">
        <f t="shared" si="1554"/>
        <v>-3.6471020778943535</v>
      </c>
      <c r="I5965" s="13">
        <f t="shared" si="1555"/>
        <v>-3.6471020778943535</v>
      </c>
      <c r="J5965" s="24">
        <f t="shared" si="1556"/>
        <v>0.68347224710564625</v>
      </c>
      <c r="K5965" s="24">
        <f t="shared" si="1557"/>
        <v>0</v>
      </c>
      <c r="L5965" s="13"/>
      <c r="M5965" s="24"/>
      <c r="N5965" s="24">
        <f t="shared" si="1551"/>
        <v>0</v>
      </c>
      <c r="O5965" s="13"/>
      <c r="P5965" s="13"/>
    </row>
    <row r="5966" spans="1:16">
      <c r="A5966">
        <v>5965</v>
      </c>
      <c r="B5966" s="13">
        <v>9</v>
      </c>
      <c r="C5966" s="13">
        <v>6</v>
      </c>
      <c r="D5966" s="13">
        <v>12</v>
      </c>
      <c r="E5966" s="14">
        <f t="shared" si="1548"/>
        <v>249</v>
      </c>
      <c r="F5966" s="24">
        <f>'1 Solar Profile'!E5968*S$10</f>
        <v>4.133400075</v>
      </c>
      <c r="G5966" s="24">
        <f>'2 Load Profile'!E5967</f>
        <v>0.65520123550794462</v>
      </c>
      <c r="H5966" s="24">
        <f t="shared" si="1554"/>
        <v>-3.4781988394920553</v>
      </c>
      <c r="I5966" s="13">
        <f t="shared" si="1555"/>
        <v>-3.4781988394920553</v>
      </c>
      <c r="J5966" s="24">
        <f t="shared" si="1556"/>
        <v>0.65520123550794462</v>
      </c>
      <c r="K5966" s="24">
        <f t="shared" si="1557"/>
        <v>0</v>
      </c>
      <c r="L5966" s="13"/>
      <c r="M5966" s="24"/>
      <c r="N5966" s="24">
        <f t="shared" si="1551"/>
        <v>0</v>
      </c>
      <c r="O5966" s="13"/>
      <c r="P5966" s="13"/>
    </row>
    <row r="5967" spans="1:16">
      <c r="A5967">
        <v>5966</v>
      </c>
      <c r="B5967" s="13">
        <v>9</v>
      </c>
      <c r="C5967" s="13">
        <v>6</v>
      </c>
      <c r="D5967" s="13">
        <v>13</v>
      </c>
      <c r="E5967" s="14">
        <f t="shared" si="1548"/>
        <v>249</v>
      </c>
      <c r="F5967" s="24">
        <f>'1 Solar Profile'!E5969*S$10</f>
        <v>3.698388225</v>
      </c>
      <c r="G5967" s="24">
        <f>'2 Load Profile'!E5968</f>
        <v>0.64702632608866406</v>
      </c>
      <c r="H5967" s="24">
        <f t="shared" si="1554"/>
        <v>-3.051361898911336</v>
      </c>
      <c r="I5967" s="13">
        <f t="shared" si="1555"/>
        <v>-3.051361898911336</v>
      </c>
      <c r="J5967" s="24">
        <f t="shared" si="1556"/>
        <v>0.64702632608866395</v>
      </c>
      <c r="K5967" s="24">
        <f t="shared" si="1557"/>
        <v>0</v>
      </c>
      <c r="L5967" s="13"/>
      <c r="M5967" s="24"/>
      <c r="N5967" s="24">
        <f t="shared" si="1551"/>
        <v>0</v>
      </c>
      <c r="O5967" s="13"/>
      <c r="P5967" s="13"/>
    </row>
    <row r="5968" spans="1:16">
      <c r="A5968">
        <v>5967</v>
      </c>
      <c r="B5968" s="13">
        <v>9</v>
      </c>
      <c r="C5968" s="13">
        <v>6</v>
      </c>
      <c r="D5968" s="13">
        <v>14</v>
      </c>
      <c r="E5968" s="14">
        <f t="shared" si="1548"/>
        <v>249</v>
      </c>
      <c r="F5968" s="24">
        <f>'1 Solar Profile'!E5970*S$10</f>
        <v>2.683332225</v>
      </c>
      <c r="G5968" s="24">
        <f>'2 Load Profile'!E5969</f>
        <v>0.66851113841036192</v>
      </c>
      <c r="H5968" s="24">
        <f t="shared" si="1554"/>
        <v>-2.0148210865896381</v>
      </c>
      <c r="I5968" s="13">
        <f t="shared" si="1555"/>
        <v>-2.0148210865896381</v>
      </c>
      <c r="J5968" s="24">
        <f t="shared" si="1556"/>
        <v>0.66851113841036192</v>
      </c>
      <c r="K5968" s="24">
        <f t="shared" si="1557"/>
        <v>0</v>
      </c>
      <c r="L5968" s="13"/>
      <c r="M5968" s="24"/>
      <c r="N5968" s="24">
        <f t="shared" si="1551"/>
        <v>0</v>
      </c>
      <c r="O5968" s="13"/>
      <c r="P5968" s="13"/>
    </row>
    <row r="5969" spans="1:16">
      <c r="A5969">
        <v>5968</v>
      </c>
      <c r="B5969" s="13">
        <v>9</v>
      </c>
      <c r="C5969" s="13">
        <v>6</v>
      </c>
      <c r="D5969" s="13">
        <v>15</v>
      </c>
      <c r="E5969" s="14">
        <f t="shared" si="1548"/>
        <v>249</v>
      </c>
      <c r="F5969" s="24">
        <f>'1 Solar Profile'!E5971*S$10</f>
        <v>1.9921403250000003</v>
      </c>
      <c r="G5969" s="24">
        <f>'2 Load Profile'!E5970</f>
        <v>0.76984613877864239</v>
      </c>
      <c r="H5969" s="24">
        <f t="shared" si="1554"/>
        <v>-1.2222941862213579</v>
      </c>
      <c r="I5969" s="13">
        <f t="shared" si="1555"/>
        <v>-1.2222941862213579</v>
      </c>
      <c r="J5969" s="24">
        <f t="shared" si="1556"/>
        <v>0.76984613877864239</v>
      </c>
      <c r="K5969" s="24">
        <f t="shared" si="1557"/>
        <v>0</v>
      </c>
      <c r="L5969" s="13"/>
      <c r="M5969" s="24"/>
      <c r="N5969" s="24">
        <f t="shared" si="1551"/>
        <v>0</v>
      </c>
      <c r="O5969" s="13"/>
      <c r="P5969" s="13"/>
    </row>
    <row r="5970" spans="1:16">
      <c r="A5970">
        <v>5969</v>
      </c>
      <c r="B5970" s="13">
        <v>9</v>
      </c>
      <c r="C5970" s="13">
        <v>6</v>
      </c>
      <c r="D5970" s="13">
        <v>16</v>
      </c>
      <c r="E5970" s="14">
        <f t="shared" si="1548"/>
        <v>249</v>
      </c>
      <c r="F5970" s="24">
        <f>'1 Solar Profile'!E5972*S$10</f>
        <v>0.69479392500000003</v>
      </c>
      <c r="G5970" s="24">
        <f>'2 Load Profile'!E5971</f>
        <v>0.9594595709061291</v>
      </c>
      <c r="H5970" s="24">
        <f t="shared" si="1554"/>
        <v>0.26466564590612907</v>
      </c>
      <c r="I5970" s="13">
        <f t="shared" si="1555"/>
        <v>0</v>
      </c>
      <c r="J5970" s="24">
        <f t="shared" si="1556"/>
        <v>0.69479392500000003</v>
      </c>
      <c r="K5970" s="24">
        <f t="shared" si="1557"/>
        <v>0.26466564590612907</v>
      </c>
      <c r="L5970" s="13"/>
      <c r="M5970" s="24"/>
      <c r="N5970" s="24">
        <f t="shared" si="1551"/>
        <v>0</v>
      </c>
      <c r="O5970" s="13"/>
      <c r="P5970" s="13"/>
    </row>
    <row r="5971" spans="1:16">
      <c r="A5971">
        <v>5970</v>
      </c>
      <c r="B5971" s="13">
        <v>9</v>
      </c>
      <c r="C5971" s="13">
        <v>6</v>
      </c>
      <c r="D5971" s="13">
        <v>17</v>
      </c>
      <c r="E5971" s="14">
        <f t="shared" si="1548"/>
        <v>249</v>
      </c>
      <c r="F5971" s="24">
        <f>'1 Solar Profile'!E5973*S$10</f>
        <v>0.20536267499999999</v>
      </c>
      <c r="G5971" s="24">
        <f>'2 Load Profile'!E5972</f>
        <v>1.1112541560960891</v>
      </c>
      <c r="H5971" s="24">
        <f t="shared" si="1554"/>
        <v>0.90589148109608919</v>
      </c>
      <c r="I5971" s="13">
        <f t="shared" si="1555"/>
        <v>0</v>
      </c>
      <c r="J5971" s="24">
        <f t="shared" si="1556"/>
        <v>0.20536267499999999</v>
      </c>
      <c r="K5971" s="24">
        <f t="shared" si="1557"/>
        <v>0.90589148109608919</v>
      </c>
      <c r="L5971" s="13"/>
      <c r="M5971" s="24"/>
      <c r="N5971" s="24">
        <f t="shared" si="1551"/>
        <v>0</v>
      </c>
      <c r="O5971" s="13"/>
      <c r="P5971" s="13"/>
    </row>
    <row r="5972" spans="1:16">
      <c r="A5972">
        <v>5971</v>
      </c>
      <c r="B5972" s="13">
        <v>9</v>
      </c>
      <c r="C5972" s="13">
        <v>6</v>
      </c>
      <c r="D5972" s="13">
        <v>18</v>
      </c>
      <c r="E5972" s="14">
        <f t="shared" si="1548"/>
        <v>249</v>
      </c>
      <c r="F5972" s="24">
        <f>'1 Solar Profile'!E5974*S$10</f>
        <v>0</v>
      </c>
      <c r="G5972" s="24">
        <f>'2 Load Profile'!E5973</f>
        <v>1.25573919126272</v>
      </c>
      <c r="H5972" s="24">
        <f t="shared" si="1554"/>
        <v>1.25573919126272</v>
      </c>
      <c r="I5972" s="13">
        <f t="shared" si="1555"/>
        <v>0</v>
      </c>
      <c r="J5972" s="24">
        <f t="shared" si="1556"/>
        <v>0</v>
      </c>
      <c r="K5972" s="24">
        <f t="shared" si="1557"/>
        <v>1.25573919126272</v>
      </c>
      <c r="L5972" s="13"/>
      <c r="M5972" s="24"/>
      <c r="N5972" s="24">
        <f t="shared" si="1551"/>
        <v>0</v>
      </c>
      <c r="O5972" s="13"/>
      <c r="P5972" s="13"/>
    </row>
    <row r="5973" spans="1:16">
      <c r="A5973">
        <v>5972</v>
      </c>
      <c r="B5973" s="13">
        <v>9</v>
      </c>
      <c r="C5973" s="13">
        <v>6</v>
      </c>
      <c r="D5973" s="13">
        <v>19</v>
      </c>
      <c r="E5973" s="14">
        <f t="shared" si="1548"/>
        <v>249</v>
      </c>
      <c r="F5973" s="24">
        <f>'1 Solar Profile'!E5975*S$10</f>
        <v>0</v>
      </c>
      <c r="G5973" s="24">
        <f>'2 Load Profile'!E5974</f>
        <v>1.4813330881374662</v>
      </c>
      <c r="H5973" s="24">
        <f t="shared" si="1554"/>
        <v>1.4813330881374662</v>
      </c>
      <c r="I5973" s="13">
        <f t="shared" si="1555"/>
        <v>0</v>
      </c>
      <c r="J5973" s="24">
        <f t="shared" si="1556"/>
        <v>0</v>
      </c>
      <c r="K5973" s="24">
        <f t="shared" si="1557"/>
        <v>1.4813330881374662</v>
      </c>
      <c r="L5973" s="13"/>
      <c r="M5973" s="24"/>
      <c r="N5973" s="24">
        <f t="shared" si="1551"/>
        <v>0</v>
      </c>
      <c r="O5973" s="13"/>
      <c r="P5973" s="13"/>
    </row>
    <row r="5974" spans="1:16">
      <c r="A5974">
        <v>5973</v>
      </c>
      <c r="B5974" s="13">
        <v>9</v>
      </c>
      <c r="C5974" s="13">
        <v>6</v>
      </c>
      <c r="D5974" s="13">
        <v>20</v>
      </c>
      <c r="E5974" s="14">
        <f t="shared" si="1548"/>
        <v>249</v>
      </c>
      <c r="F5974" s="24">
        <f>'1 Solar Profile'!E5976*S$10</f>
        <v>0</v>
      </c>
      <c r="G5974" s="24">
        <f>'2 Load Profile'!E5975</f>
        <v>1.4054379452628176</v>
      </c>
      <c r="H5974" s="24">
        <f t="shared" si="1554"/>
        <v>1.4054379452628176</v>
      </c>
      <c r="I5974" s="13">
        <f t="shared" si="1555"/>
        <v>0</v>
      </c>
      <c r="J5974" s="24">
        <f t="shared" si="1556"/>
        <v>0</v>
      </c>
      <c r="K5974" s="24">
        <f t="shared" si="1557"/>
        <v>1.4054379452628176</v>
      </c>
      <c r="L5974" s="13"/>
      <c r="M5974" s="24"/>
      <c r="N5974" s="24">
        <f t="shared" si="1551"/>
        <v>0</v>
      </c>
      <c r="O5974" s="24"/>
      <c r="P5974" s="24"/>
    </row>
    <row r="5975" spans="1:16">
      <c r="A5975">
        <v>5974</v>
      </c>
      <c r="B5975" s="13">
        <v>9</v>
      </c>
      <c r="C5975" s="13">
        <v>6</v>
      </c>
      <c r="D5975" s="13">
        <v>21</v>
      </c>
      <c r="E5975" s="14">
        <f t="shared" si="1548"/>
        <v>249</v>
      </c>
      <c r="F5975" s="24">
        <f>'1 Solar Profile'!E5977*S$10</f>
        <v>0</v>
      </c>
      <c r="G5975" s="24">
        <f>'2 Load Profile'!E5976</f>
        <v>1.1272329786078488</v>
      </c>
      <c r="H5975" s="24">
        <f t="shared" si="1554"/>
        <v>1.1272329786078488</v>
      </c>
      <c r="I5975" s="13">
        <f t="shared" si="1555"/>
        <v>0</v>
      </c>
      <c r="J5975" s="24">
        <f t="shared" si="1556"/>
        <v>0</v>
      </c>
      <c r="K5975" s="24">
        <f t="shared" si="1557"/>
        <v>1.1272329786078488</v>
      </c>
      <c r="L5975" s="13"/>
      <c r="M5975" s="24"/>
      <c r="N5975" s="24">
        <f t="shared" si="1551"/>
        <v>0</v>
      </c>
      <c r="O5975" s="13"/>
      <c r="P5975" s="13"/>
    </row>
    <row r="5976" spans="1:16">
      <c r="A5976">
        <v>5975</v>
      </c>
      <c r="B5976" s="13">
        <v>9</v>
      </c>
      <c r="C5976" s="13">
        <v>6</v>
      </c>
      <c r="D5976" s="13">
        <v>22</v>
      </c>
      <c r="E5976" s="14">
        <f t="shared" ref="E5976:E6039" si="1562">IF(D5976&lt;D5975, E5975+1,E5975)</f>
        <v>249</v>
      </c>
      <c r="F5976" s="24">
        <f>'1 Solar Profile'!E5978*S$10</f>
        <v>0</v>
      </c>
      <c r="G5976" s="24">
        <f>'2 Load Profile'!E5977</f>
        <v>0.86241620915866912</v>
      </c>
      <c r="H5976" s="24">
        <f t="shared" si="1554"/>
        <v>0.86241620915866912</v>
      </c>
      <c r="I5976" s="13">
        <f t="shared" si="1555"/>
        <v>0</v>
      </c>
      <c r="J5976" s="24">
        <f t="shared" si="1556"/>
        <v>0</v>
      </c>
      <c r="K5976" s="24">
        <f t="shared" si="1557"/>
        <v>0.86241620915866912</v>
      </c>
      <c r="L5976" s="13"/>
      <c r="M5976" s="24"/>
      <c r="N5976" s="24">
        <f t="shared" si="1551"/>
        <v>0</v>
      </c>
      <c r="O5976" s="13"/>
      <c r="P5976" s="13"/>
    </row>
    <row r="5977" spans="1:16">
      <c r="A5977">
        <v>5976</v>
      </c>
      <c r="B5977" s="13">
        <v>9</v>
      </c>
      <c r="C5977" s="13">
        <v>6</v>
      </c>
      <c r="D5977" s="13">
        <v>23</v>
      </c>
      <c r="E5977" s="14">
        <f t="shared" si="1562"/>
        <v>249</v>
      </c>
      <c r="F5977" s="24">
        <f>'1 Solar Profile'!E5979*S$10</f>
        <v>0</v>
      </c>
      <c r="G5977" s="24">
        <f>'2 Load Profile'!E5978</f>
        <v>0.59766634297661159</v>
      </c>
      <c r="H5977" s="24">
        <f t="shared" si="1554"/>
        <v>0.59766634297661159</v>
      </c>
      <c r="I5977" s="13">
        <f t="shared" si="1555"/>
        <v>0</v>
      </c>
      <c r="J5977" s="24">
        <f t="shared" si="1556"/>
        <v>0</v>
      </c>
      <c r="K5977" s="24">
        <f t="shared" si="1557"/>
        <v>0.59766634297661159</v>
      </c>
      <c r="L5977" s="13">
        <f t="shared" ref="L5977" si="1563">SUM(I5954:I5977)</f>
        <v>-23.155367802277546</v>
      </c>
      <c r="M5977" s="24">
        <f t="shared" ref="M5977" si="1564">SUMIF(H5954:H5977,"&gt;0",H5954:H5977)</f>
        <v>11.171075586089684</v>
      </c>
      <c r="N5977" s="24">
        <f t="shared" si="1551"/>
        <v>-11.984292216187862</v>
      </c>
      <c r="O5977" s="13">
        <f t="shared" ref="O5977" si="1565">IF(M5977&gt;(L5977*-1),(M5977+L5977)*S$12,0)</f>
        <v>0</v>
      </c>
      <c r="P5977" s="13">
        <f t="shared" ref="P5977" si="1566">IF(M5977&lt;(L5977*-1),(M5977+L5977)*S$14,0)</f>
        <v>-0.31698452911816899</v>
      </c>
    </row>
    <row r="5978" spans="1:16">
      <c r="A5978">
        <v>5977</v>
      </c>
      <c r="B5978" s="13">
        <v>9</v>
      </c>
      <c r="C5978" s="13">
        <v>7</v>
      </c>
      <c r="D5978" s="13">
        <v>0</v>
      </c>
      <c r="E5978" s="14">
        <f t="shared" si="1562"/>
        <v>250</v>
      </c>
      <c r="F5978" s="24">
        <f>'1 Solar Profile'!E5980*S$10</f>
        <v>0</v>
      </c>
      <c r="G5978" s="24">
        <f>'2 Load Profile'!E5979</f>
        <v>0.50438089916057827</v>
      </c>
      <c r="H5978" s="24">
        <f t="shared" si="1554"/>
        <v>0.50438089916057827</v>
      </c>
      <c r="I5978" s="13">
        <f t="shared" si="1555"/>
        <v>0</v>
      </c>
      <c r="J5978" s="24">
        <f t="shared" si="1556"/>
        <v>0</v>
      </c>
      <c r="K5978" s="24">
        <f t="shared" si="1557"/>
        <v>0.50438089916057827</v>
      </c>
      <c r="L5978" s="13"/>
      <c r="M5978" s="24"/>
      <c r="N5978" s="24">
        <f t="shared" si="1551"/>
        <v>0</v>
      </c>
      <c r="O5978" s="13"/>
      <c r="P5978" s="13"/>
    </row>
    <row r="5979" spans="1:16">
      <c r="A5979">
        <v>5978</v>
      </c>
      <c r="B5979" s="13">
        <v>9</v>
      </c>
      <c r="C5979" s="13">
        <v>7</v>
      </c>
      <c r="D5979" s="13">
        <v>1</v>
      </c>
      <c r="E5979" s="14">
        <f t="shared" si="1562"/>
        <v>250</v>
      </c>
      <c r="F5979" s="24">
        <f>'1 Solar Profile'!E5981*S$10</f>
        <v>0</v>
      </c>
      <c r="G5979" s="24">
        <f>'2 Load Profile'!E5980</f>
        <v>0.46626739348539126</v>
      </c>
      <c r="H5979" s="24">
        <f t="shared" si="1554"/>
        <v>0.46626739348539126</v>
      </c>
      <c r="I5979" s="13">
        <f t="shared" si="1555"/>
        <v>0</v>
      </c>
      <c r="J5979" s="24">
        <f t="shared" si="1556"/>
        <v>0</v>
      </c>
      <c r="K5979" s="24">
        <f t="shared" si="1557"/>
        <v>0.46626739348539126</v>
      </c>
      <c r="L5979" s="13"/>
      <c r="M5979" s="24"/>
      <c r="N5979" s="24">
        <f t="shared" si="1551"/>
        <v>0</v>
      </c>
      <c r="O5979" s="13"/>
      <c r="P5979" s="13"/>
    </row>
    <row r="5980" spans="1:16">
      <c r="A5980">
        <v>5979</v>
      </c>
      <c r="B5980" s="13">
        <v>9</v>
      </c>
      <c r="C5980" s="13">
        <v>7</v>
      </c>
      <c r="D5980" s="13">
        <v>2</v>
      </c>
      <c r="E5980" s="14">
        <f t="shared" si="1562"/>
        <v>250</v>
      </c>
      <c r="F5980" s="24">
        <f>'1 Solar Profile'!E5982*S$10</f>
        <v>0</v>
      </c>
      <c r="G5980" s="24">
        <f>'2 Load Profile'!E5981</f>
        <v>0.46748471513030648</v>
      </c>
      <c r="H5980" s="24">
        <f t="shared" si="1554"/>
        <v>0.46748471513030648</v>
      </c>
      <c r="I5980" s="13">
        <f t="shared" si="1555"/>
        <v>0</v>
      </c>
      <c r="J5980" s="24">
        <f t="shared" si="1556"/>
        <v>0</v>
      </c>
      <c r="K5980" s="24">
        <f t="shared" si="1557"/>
        <v>0.46748471513030648</v>
      </c>
      <c r="L5980" s="13"/>
      <c r="M5980" s="24"/>
      <c r="N5980" s="24">
        <f t="shared" si="1551"/>
        <v>0</v>
      </c>
      <c r="O5980" s="13"/>
      <c r="P5980" s="13"/>
    </row>
    <row r="5981" spans="1:16">
      <c r="A5981">
        <v>5980</v>
      </c>
      <c r="B5981" s="13">
        <v>9</v>
      </c>
      <c r="C5981" s="13">
        <v>7</v>
      </c>
      <c r="D5981" s="13">
        <v>3</v>
      </c>
      <c r="E5981" s="14">
        <f t="shared" si="1562"/>
        <v>250</v>
      </c>
      <c r="F5981" s="24">
        <f>'1 Solar Profile'!E5983*S$10</f>
        <v>0</v>
      </c>
      <c r="G5981" s="24">
        <f>'2 Load Profile'!E5982</f>
        <v>0.4725318421265528</v>
      </c>
      <c r="H5981" s="24">
        <f t="shared" si="1554"/>
        <v>0.4725318421265528</v>
      </c>
      <c r="I5981" s="13">
        <f t="shared" si="1555"/>
        <v>0</v>
      </c>
      <c r="J5981" s="24">
        <f t="shared" si="1556"/>
        <v>0</v>
      </c>
      <c r="K5981" s="24">
        <f t="shared" si="1557"/>
        <v>0.4725318421265528</v>
      </c>
      <c r="L5981" s="13"/>
      <c r="M5981" s="24"/>
      <c r="N5981" s="24">
        <f t="shared" si="1551"/>
        <v>0</v>
      </c>
      <c r="O5981" s="13"/>
      <c r="P5981" s="13"/>
    </row>
    <row r="5982" spans="1:16">
      <c r="A5982">
        <v>5981</v>
      </c>
      <c r="B5982" s="13">
        <v>9</v>
      </c>
      <c r="C5982" s="13">
        <v>7</v>
      </c>
      <c r="D5982" s="13">
        <v>4</v>
      </c>
      <c r="E5982" s="14">
        <f t="shared" si="1562"/>
        <v>250</v>
      </c>
      <c r="F5982" s="24">
        <f>'1 Solar Profile'!E5984*S$10</f>
        <v>0</v>
      </c>
      <c r="G5982" s="24">
        <f>'2 Load Profile'!E5983</f>
        <v>0.52468799836553492</v>
      </c>
      <c r="H5982" s="24">
        <f t="shared" si="1554"/>
        <v>0.52468799836553492</v>
      </c>
      <c r="I5982" s="13">
        <f t="shared" si="1555"/>
        <v>0</v>
      </c>
      <c r="J5982" s="24">
        <f t="shared" si="1556"/>
        <v>0</v>
      </c>
      <c r="K5982" s="24">
        <f t="shared" si="1557"/>
        <v>0.52468799836553492</v>
      </c>
      <c r="L5982" s="13"/>
      <c r="M5982" s="24"/>
      <c r="N5982" s="24">
        <f t="shared" si="1551"/>
        <v>0</v>
      </c>
      <c r="O5982" s="13"/>
      <c r="P5982" s="13"/>
    </row>
    <row r="5983" spans="1:16">
      <c r="A5983">
        <v>5982</v>
      </c>
      <c r="B5983" s="13">
        <v>9</v>
      </c>
      <c r="C5983" s="13">
        <v>7</v>
      </c>
      <c r="D5983" s="13">
        <v>5</v>
      </c>
      <c r="E5983" s="14">
        <f t="shared" si="1562"/>
        <v>250</v>
      </c>
      <c r="F5983" s="24">
        <f>'1 Solar Profile'!E5985*S$10</f>
        <v>0</v>
      </c>
      <c r="G5983" s="24">
        <f>'2 Load Profile'!E5984</f>
        <v>0.68045845592384979</v>
      </c>
      <c r="H5983" s="24">
        <f t="shared" si="1554"/>
        <v>0.68045845592384979</v>
      </c>
      <c r="I5983" s="13">
        <f t="shared" si="1555"/>
        <v>0</v>
      </c>
      <c r="J5983" s="24">
        <f t="shared" si="1556"/>
        <v>0</v>
      </c>
      <c r="K5983" s="24">
        <f t="shared" si="1557"/>
        <v>0.68045845592384979</v>
      </c>
      <c r="L5983" s="13"/>
      <c r="M5983" s="24"/>
      <c r="N5983" s="24">
        <f t="shared" si="1551"/>
        <v>0</v>
      </c>
      <c r="O5983" s="13"/>
      <c r="P5983" s="13"/>
    </row>
    <row r="5984" spans="1:16">
      <c r="A5984">
        <v>5983</v>
      </c>
      <c r="B5984" s="13">
        <v>9</v>
      </c>
      <c r="C5984" s="13">
        <v>7</v>
      </c>
      <c r="D5984" s="13">
        <v>6</v>
      </c>
      <c r="E5984" s="14">
        <f t="shared" si="1562"/>
        <v>250</v>
      </c>
      <c r="F5984" s="24">
        <f>'1 Solar Profile'!E5986*S$10</f>
        <v>0.61800794999999997</v>
      </c>
      <c r="G5984" s="24">
        <f>'2 Load Profile'!E5985</f>
        <v>0.91803239311784568</v>
      </c>
      <c r="H5984" s="24">
        <f t="shared" si="1554"/>
        <v>0.30002444311784571</v>
      </c>
      <c r="I5984" s="13">
        <f t="shared" si="1555"/>
        <v>0</v>
      </c>
      <c r="J5984" s="24">
        <f t="shared" si="1556"/>
        <v>0.61800794999999997</v>
      </c>
      <c r="K5984" s="24">
        <f t="shared" si="1557"/>
        <v>0.30002444311784571</v>
      </c>
      <c r="L5984" s="13"/>
      <c r="M5984" s="24"/>
      <c r="N5984" s="24">
        <f t="shared" si="1551"/>
        <v>0</v>
      </c>
      <c r="O5984" s="13"/>
      <c r="P5984" s="13"/>
    </row>
    <row r="5985" spans="1:16">
      <c r="A5985">
        <v>5984</v>
      </c>
      <c r="B5985" s="13">
        <v>9</v>
      </c>
      <c r="C5985" s="13">
        <v>7</v>
      </c>
      <c r="D5985" s="13">
        <v>7</v>
      </c>
      <c r="E5985" s="14">
        <f t="shared" si="1562"/>
        <v>250</v>
      </c>
      <c r="F5985" s="24">
        <f>'1 Solar Profile'!E5987*S$10</f>
        <v>1.7378030249999998</v>
      </c>
      <c r="G5985" s="24">
        <f>'2 Load Profile'!E5986</f>
        <v>0.84815151518584053</v>
      </c>
      <c r="H5985" s="24">
        <f t="shared" si="1554"/>
        <v>-0.8896515098141593</v>
      </c>
      <c r="I5985" s="13">
        <f t="shared" si="1555"/>
        <v>-0.8896515098141593</v>
      </c>
      <c r="J5985" s="24">
        <f t="shared" si="1556"/>
        <v>0.84815151518584053</v>
      </c>
      <c r="K5985" s="24">
        <f t="shared" si="1557"/>
        <v>0</v>
      </c>
      <c r="L5985" s="13"/>
      <c r="M5985" s="24"/>
      <c r="N5985" s="24">
        <f t="shared" si="1551"/>
        <v>0</v>
      </c>
      <c r="O5985" s="13"/>
      <c r="P5985" s="13"/>
    </row>
    <row r="5986" spans="1:16">
      <c r="A5986">
        <v>5985</v>
      </c>
      <c r="B5986" s="13">
        <v>9</v>
      </c>
      <c r="C5986" s="13">
        <v>7</v>
      </c>
      <c r="D5986" s="13">
        <v>8</v>
      </c>
      <c r="E5986" s="14">
        <f t="shared" si="1562"/>
        <v>250</v>
      </c>
      <c r="F5986" s="24">
        <f>'1 Solar Profile'!E5988*S$10</f>
        <v>2.819657925</v>
      </c>
      <c r="G5986" s="24">
        <f>'2 Load Profile'!E5987</f>
        <v>0.73666988356471585</v>
      </c>
      <c r="H5986" s="24">
        <f t="shared" si="1554"/>
        <v>-2.0829880414352839</v>
      </c>
      <c r="I5986" s="13">
        <f t="shared" si="1555"/>
        <v>-2.0829880414352839</v>
      </c>
      <c r="J5986" s="24">
        <f t="shared" si="1556"/>
        <v>0.73666988356471608</v>
      </c>
      <c r="K5986" s="24">
        <f t="shared" si="1557"/>
        <v>0</v>
      </c>
      <c r="L5986" s="13"/>
      <c r="M5986" s="24"/>
      <c r="N5986" s="24">
        <f t="shared" si="1551"/>
        <v>0</v>
      </c>
      <c r="O5986" s="13"/>
      <c r="P5986" s="13"/>
    </row>
    <row r="5987" spans="1:16">
      <c r="A5987">
        <v>5986</v>
      </c>
      <c r="B5987" s="13">
        <v>9</v>
      </c>
      <c r="C5987" s="13">
        <v>7</v>
      </c>
      <c r="D5987" s="13">
        <v>9</v>
      </c>
      <c r="E5987" s="14">
        <f t="shared" si="1562"/>
        <v>250</v>
      </c>
      <c r="F5987" s="24">
        <f>'1 Solar Profile'!E5989*S$10</f>
        <v>3.6868434749999999</v>
      </c>
      <c r="G5987" s="24">
        <f>'2 Load Profile'!E5988</f>
        <v>0.72037139883448587</v>
      </c>
      <c r="H5987" s="24">
        <f t="shared" si="1554"/>
        <v>-2.9664720761655139</v>
      </c>
      <c r="I5987" s="13">
        <f t="shared" si="1555"/>
        <v>-2.9664720761655139</v>
      </c>
      <c r="J5987" s="24">
        <f t="shared" si="1556"/>
        <v>0.72037139883448598</v>
      </c>
      <c r="K5987" s="24">
        <f t="shared" si="1557"/>
        <v>0</v>
      </c>
      <c r="L5987" s="13"/>
      <c r="M5987" s="24"/>
      <c r="N5987" s="24">
        <f t="shared" si="1551"/>
        <v>0</v>
      </c>
      <c r="O5987" s="13"/>
      <c r="P5987" s="13"/>
    </row>
    <row r="5988" spans="1:16">
      <c r="A5988">
        <v>5987</v>
      </c>
      <c r="B5988" s="13">
        <v>9</v>
      </c>
      <c r="C5988" s="13">
        <v>7</v>
      </c>
      <c r="D5988" s="13">
        <v>10</v>
      </c>
      <c r="E5988" s="14">
        <f t="shared" si="1562"/>
        <v>250</v>
      </c>
      <c r="F5988" s="24">
        <f>'1 Solar Profile'!E5990*S$10</f>
        <v>4.2200565750000001</v>
      </c>
      <c r="G5988" s="24">
        <f>'2 Load Profile'!E5989</f>
        <v>0.70739867667094725</v>
      </c>
      <c r="H5988" s="24">
        <f t="shared" si="1554"/>
        <v>-3.5126578983290528</v>
      </c>
      <c r="I5988" s="13">
        <f t="shared" si="1555"/>
        <v>-3.5126578983290528</v>
      </c>
      <c r="J5988" s="24">
        <f t="shared" si="1556"/>
        <v>0.70739867667094725</v>
      </c>
      <c r="K5988" s="24">
        <f t="shared" si="1557"/>
        <v>0</v>
      </c>
      <c r="L5988" s="13"/>
      <c r="M5988" s="24"/>
      <c r="N5988" s="24">
        <f t="shared" si="1551"/>
        <v>0</v>
      </c>
      <c r="O5988" s="13"/>
      <c r="P5988" s="13"/>
    </row>
    <row r="5989" spans="1:16">
      <c r="A5989">
        <v>5988</v>
      </c>
      <c r="B5989" s="13">
        <v>9</v>
      </c>
      <c r="C5989" s="13">
        <v>7</v>
      </c>
      <c r="D5989" s="13">
        <v>11</v>
      </c>
      <c r="E5989" s="14">
        <f t="shared" si="1562"/>
        <v>250</v>
      </c>
      <c r="F5989" s="24">
        <f>'1 Solar Profile'!E5991*S$10</f>
        <v>4.4442531000000001</v>
      </c>
      <c r="G5989" s="24">
        <f>'2 Load Profile'!E5990</f>
        <v>0.67710621016290995</v>
      </c>
      <c r="H5989" s="24">
        <f t="shared" si="1554"/>
        <v>-3.7671468898370901</v>
      </c>
      <c r="I5989" s="13">
        <f t="shared" si="1555"/>
        <v>-3.7671468898370901</v>
      </c>
      <c r="J5989" s="24">
        <f t="shared" si="1556"/>
        <v>0.67710621016290995</v>
      </c>
      <c r="K5989" s="24">
        <f t="shared" si="1557"/>
        <v>0</v>
      </c>
      <c r="L5989" s="13"/>
      <c r="M5989" s="24"/>
      <c r="N5989" s="24">
        <f t="shared" si="1551"/>
        <v>0</v>
      </c>
      <c r="O5989" s="13"/>
      <c r="P5989" s="13"/>
    </row>
    <row r="5990" spans="1:16">
      <c r="A5990">
        <v>5989</v>
      </c>
      <c r="B5990" s="13">
        <v>9</v>
      </c>
      <c r="C5990" s="13">
        <v>7</v>
      </c>
      <c r="D5990" s="13">
        <v>12</v>
      </c>
      <c r="E5990" s="14">
        <f t="shared" si="1562"/>
        <v>250</v>
      </c>
      <c r="F5990" s="24">
        <f>'1 Solar Profile'!E5992*S$10</f>
        <v>3.7004814000000001</v>
      </c>
      <c r="G5990" s="24">
        <f>'2 Load Profile'!E5991</f>
        <v>0.65520123550794462</v>
      </c>
      <c r="H5990" s="24">
        <f t="shared" si="1554"/>
        <v>-3.0452801644920555</v>
      </c>
      <c r="I5990" s="13">
        <f t="shared" si="1555"/>
        <v>-3.0452801644920555</v>
      </c>
      <c r="J5990" s="24">
        <f t="shared" si="1556"/>
        <v>0.65520123550794462</v>
      </c>
      <c r="K5990" s="24">
        <f t="shared" si="1557"/>
        <v>0</v>
      </c>
      <c r="L5990" s="13"/>
      <c r="M5990" s="24"/>
      <c r="N5990" s="24">
        <f t="shared" si="1551"/>
        <v>0</v>
      </c>
      <c r="O5990" s="13"/>
      <c r="P5990" s="13"/>
    </row>
    <row r="5991" spans="1:16">
      <c r="A5991">
        <v>5990</v>
      </c>
      <c r="B5991" s="13">
        <v>9</v>
      </c>
      <c r="C5991" s="13">
        <v>7</v>
      </c>
      <c r="D5991" s="13">
        <v>13</v>
      </c>
      <c r="E5991" s="14">
        <f t="shared" si="1562"/>
        <v>250</v>
      </c>
      <c r="F5991" s="24">
        <f>'1 Solar Profile'!E5993*S$10</f>
        <v>1.7762550749999999</v>
      </c>
      <c r="G5991" s="24">
        <f>'2 Load Profile'!E5992</f>
        <v>0.64702632608866406</v>
      </c>
      <c r="H5991" s="24">
        <f t="shared" si="1554"/>
        <v>-1.129228748911336</v>
      </c>
      <c r="I5991" s="13">
        <f t="shared" si="1555"/>
        <v>-1.129228748911336</v>
      </c>
      <c r="J5991" s="24">
        <f t="shared" si="1556"/>
        <v>0.64702632608866395</v>
      </c>
      <c r="K5991" s="24">
        <f t="shared" si="1557"/>
        <v>0</v>
      </c>
      <c r="L5991" s="13"/>
      <c r="M5991" s="24"/>
      <c r="N5991" s="24">
        <f t="shared" si="1551"/>
        <v>0</v>
      </c>
      <c r="O5991" s="13"/>
      <c r="P5991" s="13"/>
    </row>
    <row r="5992" spans="1:16">
      <c r="A5992">
        <v>5991</v>
      </c>
      <c r="B5992" s="13">
        <v>9</v>
      </c>
      <c r="C5992" s="13">
        <v>7</v>
      </c>
      <c r="D5992" s="13">
        <v>14</v>
      </c>
      <c r="E5992" s="14">
        <f t="shared" si="1562"/>
        <v>250</v>
      </c>
      <c r="F5992" s="24">
        <f>'1 Solar Profile'!E5994*S$10</f>
        <v>1.25126505</v>
      </c>
      <c r="G5992" s="24">
        <f>'2 Load Profile'!E5993</f>
        <v>0.66851113841036192</v>
      </c>
      <c r="H5992" s="24">
        <f t="shared" si="1554"/>
        <v>-0.58275391158963807</v>
      </c>
      <c r="I5992" s="13">
        <f t="shared" si="1555"/>
        <v>-0.58275391158963807</v>
      </c>
      <c r="J5992" s="24">
        <f t="shared" si="1556"/>
        <v>0.66851113841036192</v>
      </c>
      <c r="K5992" s="24">
        <f t="shared" si="1557"/>
        <v>0</v>
      </c>
      <c r="L5992" s="13"/>
      <c r="M5992" s="24"/>
      <c r="N5992" s="24">
        <f t="shared" si="1551"/>
        <v>0</v>
      </c>
      <c r="O5992" s="13"/>
      <c r="P5992" s="13"/>
    </row>
    <row r="5993" spans="1:16">
      <c r="A5993">
        <v>5992</v>
      </c>
      <c r="B5993" s="13">
        <v>9</v>
      </c>
      <c r="C5993" s="13">
        <v>7</v>
      </c>
      <c r="D5993" s="13">
        <v>15</v>
      </c>
      <c r="E5993" s="14">
        <f t="shared" si="1562"/>
        <v>250</v>
      </c>
      <c r="F5993" s="24">
        <f>'1 Solar Profile'!E5995*S$10</f>
        <v>0.85978462499999997</v>
      </c>
      <c r="G5993" s="24">
        <f>'2 Load Profile'!E5994</f>
        <v>0.76984613877864239</v>
      </c>
      <c r="H5993" s="24">
        <f t="shared" si="1554"/>
        <v>-8.9938486221357583E-2</v>
      </c>
      <c r="I5993" s="13">
        <f t="shared" si="1555"/>
        <v>-8.9938486221357583E-2</v>
      </c>
      <c r="J5993" s="24">
        <f t="shared" si="1556"/>
        <v>0.76984613877864239</v>
      </c>
      <c r="K5993" s="24">
        <f t="shared" si="1557"/>
        <v>0</v>
      </c>
      <c r="L5993" s="13"/>
      <c r="M5993" s="24"/>
      <c r="N5993" s="24">
        <f t="shared" ref="N5993:N6056" si="1567">M5993+L5993</f>
        <v>0</v>
      </c>
      <c r="O5993" s="13"/>
      <c r="P5993" s="13"/>
    </row>
    <row r="5994" spans="1:16">
      <c r="A5994">
        <v>5993</v>
      </c>
      <c r="B5994" s="13">
        <v>9</v>
      </c>
      <c r="C5994" s="13">
        <v>7</v>
      </c>
      <c r="D5994" s="13">
        <v>16</v>
      </c>
      <c r="E5994" s="14">
        <f t="shared" si="1562"/>
        <v>250</v>
      </c>
      <c r="F5994" s="24">
        <f>'1 Solar Profile'!E5996*S$10</f>
        <v>1.109655225</v>
      </c>
      <c r="G5994" s="24">
        <f>'2 Load Profile'!E5995</f>
        <v>0.9594595709061291</v>
      </c>
      <c r="H5994" s="24">
        <f t="shared" si="1554"/>
        <v>-0.15019565409387092</v>
      </c>
      <c r="I5994" s="13">
        <f t="shared" si="1555"/>
        <v>-0.15019565409387092</v>
      </c>
      <c r="J5994" s="24">
        <f t="shared" si="1556"/>
        <v>0.9594595709061291</v>
      </c>
      <c r="K5994" s="24">
        <f t="shared" si="1557"/>
        <v>0</v>
      </c>
      <c r="L5994" s="13"/>
      <c r="M5994" s="24"/>
      <c r="N5994" s="24">
        <f t="shared" si="1567"/>
        <v>0</v>
      </c>
      <c r="O5994" s="13"/>
      <c r="P5994" s="13"/>
    </row>
    <row r="5995" spans="1:16">
      <c r="A5995">
        <v>5994</v>
      </c>
      <c r="B5995" s="13">
        <v>9</v>
      </c>
      <c r="C5995" s="13">
        <v>7</v>
      </c>
      <c r="D5995" s="13">
        <v>17</v>
      </c>
      <c r="E5995" s="14">
        <f t="shared" si="1562"/>
        <v>250</v>
      </c>
      <c r="F5995" s="24">
        <f>'1 Solar Profile'!E5997*S$10</f>
        <v>0.24539129999999998</v>
      </c>
      <c r="G5995" s="24">
        <f>'2 Load Profile'!E5996</f>
        <v>1.1112541560960891</v>
      </c>
      <c r="H5995" s="24">
        <f t="shared" si="1554"/>
        <v>0.86586285609608915</v>
      </c>
      <c r="I5995" s="13">
        <f t="shared" si="1555"/>
        <v>0</v>
      </c>
      <c r="J5995" s="24">
        <f t="shared" si="1556"/>
        <v>0.24539129999999998</v>
      </c>
      <c r="K5995" s="24">
        <f t="shared" si="1557"/>
        <v>0.86586285609608915</v>
      </c>
      <c r="L5995" s="13"/>
      <c r="M5995" s="24"/>
      <c r="N5995" s="24">
        <f t="shared" si="1567"/>
        <v>0</v>
      </c>
      <c r="O5995" s="13"/>
      <c r="P5995" s="13"/>
    </row>
    <row r="5996" spans="1:16">
      <c r="A5996">
        <v>5995</v>
      </c>
      <c r="B5996" s="13">
        <v>9</v>
      </c>
      <c r="C5996" s="13">
        <v>7</v>
      </c>
      <c r="D5996" s="13">
        <v>18</v>
      </c>
      <c r="E5996" s="14">
        <f t="shared" si="1562"/>
        <v>250</v>
      </c>
      <c r="F5996" s="24">
        <f>'1 Solar Profile'!E5998*S$10</f>
        <v>0</v>
      </c>
      <c r="G5996" s="24">
        <f>'2 Load Profile'!E5997</f>
        <v>1.25573919126272</v>
      </c>
      <c r="H5996" s="24">
        <f t="shared" si="1554"/>
        <v>1.25573919126272</v>
      </c>
      <c r="I5996" s="13">
        <f t="shared" si="1555"/>
        <v>0</v>
      </c>
      <c r="J5996" s="24">
        <f t="shared" si="1556"/>
        <v>0</v>
      </c>
      <c r="K5996" s="24">
        <f t="shared" si="1557"/>
        <v>1.25573919126272</v>
      </c>
      <c r="L5996" s="13"/>
      <c r="M5996" s="24"/>
      <c r="N5996" s="24">
        <f t="shared" si="1567"/>
        <v>0</v>
      </c>
      <c r="O5996" s="13"/>
      <c r="P5996" s="13"/>
    </row>
    <row r="5997" spans="1:16">
      <c r="A5997">
        <v>5996</v>
      </c>
      <c r="B5997" s="13">
        <v>9</v>
      </c>
      <c r="C5997" s="13">
        <v>7</v>
      </c>
      <c r="D5997" s="13">
        <v>19</v>
      </c>
      <c r="E5997" s="14">
        <f t="shared" si="1562"/>
        <v>250</v>
      </c>
      <c r="F5997" s="24">
        <f>'1 Solar Profile'!E5999*S$10</f>
        <v>0</v>
      </c>
      <c r="G5997" s="24">
        <f>'2 Load Profile'!E5998</f>
        <v>1.4813330881374662</v>
      </c>
      <c r="H5997" s="24">
        <f t="shared" si="1554"/>
        <v>1.4813330881374662</v>
      </c>
      <c r="I5997" s="13">
        <f t="shared" si="1555"/>
        <v>0</v>
      </c>
      <c r="J5997" s="24">
        <f t="shared" si="1556"/>
        <v>0</v>
      </c>
      <c r="K5997" s="24">
        <f t="shared" si="1557"/>
        <v>1.4813330881374662</v>
      </c>
      <c r="L5997" s="13"/>
      <c r="M5997" s="24"/>
      <c r="N5997" s="24">
        <f t="shared" si="1567"/>
        <v>0</v>
      </c>
      <c r="O5997" s="13"/>
      <c r="P5997" s="13"/>
    </row>
    <row r="5998" spans="1:16">
      <c r="A5998">
        <v>5997</v>
      </c>
      <c r="B5998" s="13">
        <v>9</v>
      </c>
      <c r="C5998" s="13">
        <v>7</v>
      </c>
      <c r="D5998" s="13">
        <v>20</v>
      </c>
      <c r="E5998" s="14">
        <f t="shared" si="1562"/>
        <v>250</v>
      </c>
      <c r="F5998" s="24">
        <f>'1 Solar Profile'!E6000*S$10</f>
        <v>0</v>
      </c>
      <c r="G5998" s="24">
        <f>'2 Load Profile'!E5999</f>
        <v>1.4054379452628176</v>
      </c>
      <c r="H5998" s="24">
        <f t="shared" si="1554"/>
        <v>1.4054379452628176</v>
      </c>
      <c r="I5998" s="13">
        <f t="shared" si="1555"/>
        <v>0</v>
      </c>
      <c r="J5998" s="24">
        <f t="shared" si="1556"/>
        <v>0</v>
      </c>
      <c r="K5998" s="24">
        <f t="shared" si="1557"/>
        <v>1.4054379452628176</v>
      </c>
      <c r="L5998" s="13"/>
      <c r="M5998" s="24"/>
      <c r="N5998" s="24">
        <f t="shared" si="1567"/>
        <v>0</v>
      </c>
      <c r="O5998" s="24"/>
      <c r="P5998" s="24"/>
    </row>
    <row r="5999" spans="1:16">
      <c r="A5999">
        <v>5998</v>
      </c>
      <c r="B5999" s="13">
        <v>9</v>
      </c>
      <c r="C5999" s="13">
        <v>7</v>
      </c>
      <c r="D5999" s="13">
        <v>21</v>
      </c>
      <c r="E5999" s="14">
        <f t="shared" si="1562"/>
        <v>250</v>
      </c>
      <c r="F5999" s="24">
        <f>'1 Solar Profile'!E6001*S$10</f>
        <v>0</v>
      </c>
      <c r="G5999" s="24">
        <f>'2 Load Profile'!E6000</f>
        <v>1.1272329786078488</v>
      </c>
      <c r="H5999" s="24">
        <f t="shared" si="1554"/>
        <v>1.1272329786078488</v>
      </c>
      <c r="I5999" s="13">
        <f t="shared" si="1555"/>
        <v>0</v>
      </c>
      <c r="J5999" s="24">
        <f t="shared" si="1556"/>
        <v>0</v>
      </c>
      <c r="K5999" s="24">
        <f t="shared" si="1557"/>
        <v>1.1272329786078488</v>
      </c>
      <c r="L5999" s="13"/>
      <c r="M5999" s="24"/>
      <c r="N5999" s="24">
        <f t="shared" si="1567"/>
        <v>0</v>
      </c>
      <c r="O5999" s="13"/>
      <c r="P5999" s="13"/>
    </row>
    <row r="6000" spans="1:16">
      <c r="A6000">
        <v>5999</v>
      </c>
      <c r="B6000" s="13">
        <v>9</v>
      </c>
      <c r="C6000" s="13">
        <v>7</v>
      </c>
      <c r="D6000" s="13">
        <v>22</v>
      </c>
      <c r="E6000" s="14">
        <f t="shared" si="1562"/>
        <v>250</v>
      </c>
      <c r="F6000" s="24">
        <f>'1 Solar Profile'!E6002*S$10</f>
        <v>0</v>
      </c>
      <c r="G6000" s="24">
        <f>'2 Load Profile'!E6001</f>
        <v>0.85687776675151028</v>
      </c>
      <c r="H6000" s="24">
        <f t="shared" si="1554"/>
        <v>0.85687776675151028</v>
      </c>
      <c r="I6000" s="13">
        <f t="shared" si="1555"/>
        <v>0</v>
      </c>
      <c r="J6000" s="24">
        <f t="shared" si="1556"/>
        <v>0</v>
      </c>
      <c r="K6000" s="24">
        <f t="shared" si="1557"/>
        <v>0.85687776675151028</v>
      </c>
      <c r="L6000" s="13"/>
      <c r="M6000" s="24"/>
      <c r="N6000" s="24">
        <f t="shared" si="1567"/>
        <v>0</v>
      </c>
      <c r="O6000" s="13"/>
      <c r="P6000" s="13"/>
    </row>
    <row r="6001" spans="1:16">
      <c r="A6001">
        <v>6000</v>
      </c>
      <c r="B6001" s="13">
        <v>9</v>
      </c>
      <c r="C6001" s="13">
        <v>7</v>
      </c>
      <c r="D6001" s="13">
        <v>23</v>
      </c>
      <c r="E6001" s="14">
        <f t="shared" si="1562"/>
        <v>250</v>
      </c>
      <c r="F6001" s="24">
        <f>'1 Solar Profile'!E6003*S$10</f>
        <v>0</v>
      </c>
      <c r="G6001" s="24">
        <f>'2 Load Profile'!E6002</f>
        <v>0.5771277145723096</v>
      </c>
      <c r="H6001" s="24">
        <f t="shared" si="1554"/>
        <v>0.5771277145723096</v>
      </c>
      <c r="I6001" s="13">
        <f t="shared" si="1555"/>
        <v>0</v>
      </c>
      <c r="J6001" s="24">
        <f t="shared" si="1556"/>
        <v>0</v>
      </c>
      <c r="K6001" s="24">
        <f t="shared" si="1557"/>
        <v>0.5771277145723096</v>
      </c>
      <c r="L6001" s="13">
        <f t="shared" ref="L6001" si="1568">SUM(I5978:I6001)</f>
        <v>-18.216313380889357</v>
      </c>
      <c r="M6001" s="24">
        <f t="shared" ref="M6001" si="1569">SUMIF(H5978:H6001,"&gt;0",H5978:H6001)</f>
        <v>10.985447288000822</v>
      </c>
      <c r="N6001" s="24">
        <f t="shared" si="1567"/>
        <v>-7.2308660928885349</v>
      </c>
      <c r="O6001" s="13">
        <f t="shared" ref="O6001" si="1570">IF(M6001&gt;(L6001*-1),(M6001+L6001)*S$12,0)</f>
        <v>0</v>
      </c>
      <c r="P6001" s="13">
        <f t="shared" ref="P6001" si="1571">IF(M6001&lt;(L6001*-1),(M6001+L6001)*S$14,0)</f>
        <v>-0.19125640815690176</v>
      </c>
    </row>
    <row r="6002" spans="1:16">
      <c r="A6002">
        <v>6001</v>
      </c>
      <c r="B6002" s="13">
        <v>9</v>
      </c>
      <c r="C6002" s="13">
        <v>8</v>
      </c>
      <c r="D6002" s="13">
        <v>0</v>
      </c>
      <c r="E6002" s="14">
        <f t="shared" si="1562"/>
        <v>251</v>
      </c>
      <c r="F6002" s="24">
        <f>'1 Solar Profile'!E6004*S$10</f>
        <v>0</v>
      </c>
      <c r="G6002" s="24">
        <f>'2 Load Profile'!E6003</f>
        <v>0.46922212939575125</v>
      </c>
      <c r="H6002" s="24">
        <f t="shared" si="1554"/>
        <v>0.46922212939575125</v>
      </c>
      <c r="I6002" s="13">
        <f t="shared" si="1555"/>
        <v>0</v>
      </c>
      <c r="J6002" s="24">
        <f t="shared" si="1556"/>
        <v>0</v>
      </c>
      <c r="K6002" s="24">
        <f t="shared" si="1557"/>
        <v>0.46922212939575125</v>
      </c>
      <c r="L6002" s="13"/>
      <c r="M6002" s="24"/>
      <c r="N6002" s="24">
        <f t="shared" si="1567"/>
        <v>0</v>
      </c>
      <c r="O6002" s="13"/>
      <c r="P6002" s="13"/>
    </row>
    <row r="6003" spans="1:16">
      <c r="A6003">
        <v>6002</v>
      </c>
      <c r="B6003" s="13">
        <v>9</v>
      </c>
      <c r="C6003" s="13">
        <v>8</v>
      </c>
      <c r="D6003" s="13">
        <v>1</v>
      </c>
      <c r="E6003" s="14">
        <f t="shared" si="1562"/>
        <v>251</v>
      </c>
      <c r="F6003" s="24">
        <f>'1 Solar Profile'!E6005*S$10</f>
        <v>0</v>
      </c>
      <c r="G6003" s="24">
        <f>'2 Load Profile'!E6004</f>
        <v>0.42259112387712489</v>
      </c>
      <c r="H6003" s="24">
        <f t="shared" si="1554"/>
        <v>0.42259112387712489</v>
      </c>
      <c r="I6003" s="13">
        <f t="shared" si="1555"/>
        <v>0</v>
      </c>
      <c r="J6003" s="24">
        <f t="shared" si="1556"/>
        <v>0</v>
      </c>
      <c r="K6003" s="24">
        <f t="shared" si="1557"/>
        <v>0.42259112387712489</v>
      </c>
      <c r="L6003" s="13"/>
      <c r="M6003" s="24"/>
      <c r="N6003" s="24">
        <f t="shared" si="1567"/>
        <v>0</v>
      </c>
      <c r="O6003" s="13"/>
      <c r="P6003" s="13"/>
    </row>
    <row r="6004" spans="1:16">
      <c r="A6004">
        <v>6003</v>
      </c>
      <c r="B6004" s="13">
        <v>9</v>
      </c>
      <c r="C6004" s="13">
        <v>8</v>
      </c>
      <c r="D6004" s="13">
        <v>2</v>
      </c>
      <c r="E6004" s="14">
        <f t="shared" si="1562"/>
        <v>251</v>
      </c>
      <c r="F6004" s="24">
        <f>'1 Solar Profile'!E6006*S$10</f>
        <v>0</v>
      </c>
      <c r="G6004" s="24">
        <f>'2 Load Profile'!E6005</f>
        <v>0.4227837641853287</v>
      </c>
      <c r="H6004" s="24">
        <f t="shared" si="1554"/>
        <v>0.4227837641853287</v>
      </c>
      <c r="I6004" s="13">
        <f t="shared" si="1555"/>
        <v>0</v>
      </c>
      <c r="J6004" s="24">
        <f t="shared" si="1556"/>
        <v>0</v>
      </c>
      <c r="K6004" s="24">
        <f t="shared" si="1557"/>
        <v>0.4227837641853287</v>
      </c>
      <c r="L6004" s="13"/>
      <c r="M6004" s="24"/>
      <c r="N6004" s="24">
        <f t="shared" si="1567"/>
        <v>0</v>
      </c>
      <c r="O6004" s="13"/>
      <c r="P6004" s="13"/>
    </row>
    <row r="6005" spans="1:16">
      <c r="A6005">
        <v>6004</v>
      </c>
      <c r="B6005" s="13">
        <v>9</v>
      </c>
      <c r="C6005" s="13">
        <v>8</v>
      </c>
      <c r="D6005" s="13">
        <v>3</v>
      </c>
      <c r="E6005" s="14">
        <f t="shared" si="1562"/>
        <v>251</v>
      </c>
      <c r="F6005" s="24">
        <f>'1 Solar Profile'!E6007*S$10</f>
        <v>0</v>
      </c>
      <c r="G6005" s="24">
        <f>'2 Load Profile'!E6006</f>
        <v>0.43274440740690723</v>
      </c>
      <c r="H6005" s="24">
        <f t="shared" si="1554"/>
        <v>0.43274440740690723</v>
      </c>
      <c r="I6005" s="13">
        <f t="shared" si="1555"/>
        <v>0</v>
      </c>
      <c r="J6005" s="24">
        <f t="shared" si="1556"/>
        <v>0</v>
      </c>
      <c r="K6005" s="24">
        <f t="shared" si="1557"/>
        <v>0.43274440740690723</v>
      </c>
      <c r="L6005" s="13"/>
      <c r="M6005" s="24"/>
      <c r="N6005" s="24">
        <f t="shared" si="1567"/>
        <v>0</v>
      </c>
      <c r="O6005" s="13"/>
      <c r="P6005" s="13"/>
    </row>
    <row r="6006" spans="1:16">
      <c r="A6006">
        <v>6005</v>
      </c>
      <c r="B6006" s="13">
        <v>9</v>
      </c>
      <c r="C6006" s="13">
        <v>8</v>
      </c>
      <c r="D6006" s="13">
        <v>4</v>
      </c>
      <c r="E6006" s="14">
        <f t="shared" si="1562"/>
        <v>251</v>
      </c>
      <c r="F6006" s="24">
        <f>'1 Solar Profile'!E6008*S$10</f>
        <v>0</v>
      </c>
      <c r="G6006" s="24">
        <f>'2 Load Profile'!E6007</f>
        <v>0.4863403726138697</v>
      </c>
      <c r="H6006" s="24">
        <f t="shared" si="1554"/>
        <v>0.4863403726138697</v>
      </c>
      <c r="I6006" s="13">
        <f t="shared" si="1555"/>
        <v>0</v>
      </c>
      <c r="J6006" s="24">
        <f t="shared" si="1556"/>
        <v>0</v>
      </c>
      <c r="K6006" s="24">
        <f t="shared" si="1557"/>
        <v>0.4863403726138697</v>
      </c>
      <c r="L6006" s="13"/>
      <c r="M6006" s="24"/>
      <c r="N6006" s="24">
        <f t="shared" si="1567"/>
        <v>0</v>
      </c>
      <c r="O6006" s="13"/>
      <c r="P6006" s="13"/>
    </row>
    <row r="6007" spans="1:16">
      <c r="A6007">
        <v>6006</v>
      </c>
      <c r="B6007" s="13">
        <v>9</v>
      </c>
      <c r="C6007" s="13">
        <v>8</v>
      </c>
      <c r="D6007" s="13">
        <v>5</v>
      </c>
      <c r="E6007" s="14">
        <f t="shared" si="1562"/>
        <v>251</v>
      </c>
      <c r="F6007" s="24">
        <f>'1 Solar Profile'!E6009*S$10</f>
        <v>0</v>
      </c>
      <c r="G6007" s="24">
        <f>'2 Load Profile'!E6008</f>
        <v>0.65341578661941435</v>
      </c>
      <c r="H6007" s="24">
        <f t="shared" si="1554"/>
        <v>0.65341578661941435</v>
      </c>
      <c r="I6007" s="13">
        <f t="shared" si="1555"/>
        <v>0</v>
      </c>
      <c r="J6007" s="24">
        <f t="shared" si="1556"/>
        <v>0</v>
      </c>
      <c r="K6007" s="24">
        <f t="shared" si="1557"/>
        <v>0.65341578661941435</v>
      </c>
      <c r="L6007" s="13"/>
      <c r="M6007" s="24"/>
      <c r="N6007" s="24">
        <f t="shared" si="1567"/>
        <v>0</v>
      </c>
      <c r="O6007" s="13"/>
      <c r="P6007" s="13"/>
    </row>
    <row r="6008" spans="1:16">
      <c r="A6008">
        <v>6007</v>
      </c>
      <c r="B6008" s="13">
        <v>9</v>
      </c>
      <c r="C6008" s="13">
        <v>8</v>
      </c>
      <c r="D6008" s="13">
        <v>6</v>
      </c>
      <c r="E6008" s="14">
        <f t="shared" si="1562"/>
        <v>251</v>
      </c>
      <c r="F6008" s="24">
        <f>'1 Solar Profile'!E6010*S$10</f>
        <v>0.61764412499999999</v>
      </c>
      <c r="G6008" s="24">
        <f>'2 Load Profile'!E6009</f>
        <v>0.88591718894261939</v>
      </c>
      <c r="H6008" s="24">
        <f t="shared" si="1554"/>
        <v>0.26827306394261941</v>
      </c>
      <c r="I6008" s="13">
        <f t="shared" si="1555"/>
        <v>0</v>
      </c>
      <c r="J6008" s="24">
        <f t="shared" si="1556"/>
        <v>0.61764412499999999</v>
      </c>
      <c r="K6008" s="24">
        <f t="shared" si="1557"/>
        <v>0.26827306394261941</v>
      </c>
      <c r="L6008" s="13"/>
      <c r="M6008" s="24"/>
      <c r="N6008" s="24">
        <f t="shared" si="1567"/>
        <v>0</v>
      </c>
      <c r="O6008" s="13"/>
      <c r="P6008" s="13"/>
    </row>
    <row r="6009" spans="1:16">
      <c r="A6009">
        <v>6008</v>
      </c>
      <c r="B6009" s="13">
        <v>9</v>
      </c>
      <c r="C6009" s="13">
        <v>8</v>
      </c>
      <c r="D6009" s="13">
        <v>7</v>
      </c>
      <c r="E6009" s="14">
        <f t="shared" si="1562"/>
        <v>251</v>
      </c>
      <c r="F6009" s="24">
        <f>'1 Solar Profile'!E6011*S$10</f>
        <v>1.171754325</v>
      </c>
      <c r="G6009" s="24">
        <f>'2 Load Profile'!E6010</f>
        <v>0.82187572621215665</v>
      </c>
      <c r="H6009" s="24">
        <f t="shared" si="1554"/>
        <v>-0.34987859878784333</v>
      </c>
      <c r="I6009" s="13">
        <f t="shared" si="1555"/>
        <v>-0.34987859878784333</v>
      </c>
      <c r="J6009" s="24">
        <f t="shared" si="1556"/>
        <v>0.82187572621215665</v>
      </c>
      <c r="K6009" s="24">
        <f t="shared" si="1557"/>
        <v>0</v>
      </c>
      <c r="L6009" s="13"/>
      <c r="M6009" s="24"/>
      <c r="N6009" s="24">
        <f t="shared" si="1567"/>
        <v>0</v>
      </c>
      <c r="O6009" s="13"/>
      <c r="P6009" s="13"/>
    </row>
    <row r="6010" spans="1:16">
      <c r="A6010">
        <v>6009</v>
      </c>
      <c r="B6010" s="13">
        <v>9</v>
      </c>
      <c r="C6010" s="13">
        <v>8</v>
      </c>
      <c r="D6010" s="13">
        <v>8</v>
      </c>
      <c r="E6010" s="14">
        <f t="shared" si="1562"/>
        <v>251</v>
      </c>
      <c r="F6010" s="24">
        <f>'1 Solar Profile'!E6012*S$10</f>
        <v>2.8002366000000003</v>
      </c>
      <c r="G6010" s="24">
        <f>'2 Load Profile'!E6011</f>
        <v>0.71497828910209149</v>
      </c>
      <c r="H6010" s="24">
        <f t="shared" si="1554"/>
        <v>-2.0852583108979088</v>
      </c>
      <c r="I6010" s="13">
        <f t="shared" si="1555"/>
        <v>-2.0852583108979088</v>
      </c>
      <c r="J6010" s="24">
        <f t="shared" si="1556"/>
        <v>0.71497828910209149</v>
      </c>
      <c r="K6010" s="24">
        <f t="shared" si="1557"/>
        <v>0</v>
      </c>
      <c r="L6010" s="13"/>
      <c r="M6010" s="24"/>
      <c r="N6010" s="24">
        <f t="shared" si="1567"/>
        <v>0</v>
      </c>
      <c r="O6010" s="13"/>
      <c r="P6010" s="13"/>
    </row>
    <row r="6011" spans="1:16">
      <c r="A6011">
        <v>6010</v>
      </c>
      <c r="B6011" s="13">
        <v>9</v>
      </c>
      <c r="C6011" s="13">
        <v>8</v>
      </c>
      <c r="D6011" s="13">
        <v>9</v>
      </c>
      <c r="E6011" s="14">
        <f t="shared" si="1562"/>
        <v>251</v>
      </c>
      <c r="F6011" s="24">
        <f>'1 Solar Profile'!E6013*S$10</f>
        <v>3.7036739250000004</v>
      </c>
      <c r="G6011" s="24">
        <f>'2 Load Profile'!E6012</f>
        <v>0.70247400928837678</v>
      </c>
      <c r="H6011" s="24">
        <f t="shared" si="1554"/>
        <v>-3.0011999157116236</v>
      </c>
      <c r="I6011" s="13">
        <f t="shared" si="1555"/>
        <v>-3.0011999157116236</v>
      </c>
      <c r="J6011" s="24">
        <f t="shared" si="1556"/>
        <v>0.70247400928837678</v>
      </c>
      <c r="K6011" s="24">
        <f t="shared" si="1557"/>
        <v>0</v>
      </c>
      <c r="L6011" s="13"/>
      <c r="M6011" s="24"/>
      <c r="N6011" s="24">
        <f t="shared" si="1567"/>
        <v>0</v>
      </c>
      <c r="O6011" s="13"/>
      <c r="P6011" s="13"/>
    </row>
    <row r="6012" spans="1:16">
      <c r="A6012">
        <v>6011</v>
      </c>
      <c r="B6012" s="13">
        <v>9</v>
      </c>
      <c r="C6012" s="13">
        <v>8</v>
      </c>
      <c r="D6012" s="13">
        <v>10</v>
      </c>
      <c r="E6012" s="14">
        <f t="shared" si="1562"/>
        <v>251</v>
      </c>
      <c r="F6012" s="24">
        <f>'1 Solar Profile'!E6014*S$10</f>
        <v>3.7258924500000004</v>
      </c>
      <c r="G6012" s="24">
        <f>'2 Load Profile'!E6013</f>
        <v>0.69400096702162306</v>
      </c>
      <c r="H6012" s="24">
        <f t="shared" si="1554"/>
        <v>-3.0318914829783772</v>
      </c>
      <c r="I6012" s="13">
        <f t="shared" si="1555"/>
        <v>-3.0318914829783772</v>
      </c>
      <c r="J6012" s="24">
        <f t="shared" si="1556"/>
        <v>0.69400096702162317</v>
      </c>
      <c r="K6012" s="24">
        <f t="shared" si="1557"/>
        <v>0</v>
      </c>
      <c r="L6012" s="13"/>
      <c r="M6012" s="24"/>
      <c r="N6012" s="24">
        <f t="shared" si="1567"/>
        <v>0</v>
      </c>
      <c r="O6012" s="13"/>
      <c r="P6012" s="13"/>
    </row>
    <row r="6013" spans="1:16">
      <c r="A6013">
        <v>6012</v>
      </c>
      <c r="B6013" s="13">
        <v>9</v>
      </c>
      <c r="C6013" s="13">
        <v>8</v>
      </c>
      <c r="D6013" s="13">
        <v>11</v>
      </c>
      <c r="E6013" s="14">
        <f t="shared" si="1562"/>
        <v>251</v>
      </c>
      <c r="F6013" s="24">
        <f>'1 Solar Profile'!E6015*S$10</f>
        <v>4.4601795000000006</v>
      </c>
      <c r="G6013" s="24">
        <f>'2 Load Profile'!E6014</f>
        <v>0.67500443070883875</v>
      </c>
      <c r="H6013" s="24">
        <f t="shared" si="1554"/>
        <v>-3.7851750692911619</v>
      </c>
      <c r="I6013" s="13">
        <f t="shared" si="1555"/>
        <v>-3.7851750692911619</v>
      </c>
      <c r="J6013" s="24">
        <f t="shared" si="1556"/>
        <v>0.67500443070883875</v>
      </c>
      <c r="K6013" s="24">
        <f t="shared" si="1557"/>
        <v>0</v>
      </c>
      <c r="L6013" s="13"/>
      <c r="M6013" s="24"/>
      <c r="N6013" s="24">
        <f t="shared" si="1567"/>
        <v>0</v>
      </c>
      <c r="O6013" s="13"/>
      <c r="P6013" s="13"/>
    </row>
    <row r="6014" spans="1:16">
      <c r="A6014">
        <v>6013</v>
      </c>
      <c r="B6014" s="13">
        <v>9</v>
      </c>
      <c r="C6014" s="13">
        <v>8</v>
      </c>
      <c r="D6014" s="13">
        <v>12</v>
      </c>
      <c r="E6014" s="14">
        <f t="shared" si="1562"/>
        <v>251</v>
      </c>
      <c r="F6014" s="24">
        <f>'1 Solar Profile'!E6016*S$10</f>
        <v>4.3644887999999993</v>
      </c>
      <c r="G6014" s="24">
        <f>'2 Load Profile'!E6015</f>
        <v>0.65520123550794462</v>
      </c>
      <c r="H6014" s="24">
        <f t="shared" si="1554"/>
        <v>-3.7092875644920547</v>
      </c>
      <c r="I6014" s="13">
        <f t="shared" si="1555"/>
        <v>-3.7092875644920547</v>
      </c>
      <c r="J6014" s="24">
        <f t="shared" si="1556"/>
        <v>0.65520123550794462</v>
      </c>
      <c r="K6014" s="24">
        <f t="shared" si="1557"/>
        <v>0</v>
      </c>
      <c r="L6014" s="13"/>
      <c r="M6014" s="24"/>
      <c r="N6014" s="24">
        <f t="shared" si="1567"/>
        <v>0</v>
      </c>
      <c r="O6014" s="13"/>
      <c r="P6014" s="13"/>
    </row>
    <row r="6015" spans="1:16">
      <c r="A6015">
        <v>6014</v>
      </c>
      <c r="B6015" s="13">
        <v>9</v>
      </c>
      <c r="C6015" s="13">
        <v>8</v>
      </c>
      <c r="D6015" s="13">
        <v>13</v>
      </c>
      <c r="E6015" s="14">
        <f t="shared" si="1562"/>
        <v>251</v>
      </c>
      <c r="F6015" s="24">
        <f>'1 Solar Profile'!E6017*S$10</f>
        <v>2.6442029249999996</v>
      </c>
      <c r="G6015" s="24">
        <f>'2 Load Profile'!E6016</f>
        <v>0.64702632608866406</v>
      </c>
      <c r="H6015" s="24">
        <f t="shared" si="1554"/>
        <v>-1.9971765989113357</v>
      </c>
      <c r="I6015" s="13">
        <f t="shared" si="1555"/>
        <v>-1.9971765989113357</v>
      </c>
      <c r="J6015" s="24">
        <f t="shared" si="1556"/>
        <v>0.64702632608866395</v>
      </c>
      <c r="K6015" s="24">
        <f t="shared" si="1557"/>
        <v>0</v>
      </c>
      <c r="L6015" s="13"/>
      <c r="M6015" s="24"/>
      <c r="N6015" s="24">
        <f t="shared" si="1567"/>
        <v>0</v>
      </c>
      <c r="O6015" s="13"/>
      <c r="P6015" s="13"/>
    </row>
    <row r="6016" spans="1:16">
      <c r="A6016">
        <v>6015</v>
      </c>
      <c r="B6016" s="13">
        <v>9</v>
      </c>
      <c r="C6016" s="13">
        <v>8</v>
      </c>
      <c r="D6016" s="13">
        <v>14</v>
      </c>
      <c r="E6016" s="14">
        <f t="shared" si="1562"/>
        <v>251</v>
      </c>
      <c r="F6016" s="24">
        <f>'1 Solar Profile'!E6018*S$10</f>
        <v>2.7149314499999999</v>
      </c>
      <c r="G6016" s="24">
        <f>'2 Load Profile'!E6017</f>
        <v>0.66851113841036192</v>
      </c>
      <c r="H6016" s="24">
        <f t="shared" ref="H6016:H6079" si="1572">G6016-F6016</f>
        <v>-2.046420311589638</v>
      </c>
      <c r="I6016" s="13">
        <f t="shared" ref="I6016:I6079" si="1573">IF(H6016&lt;0,H6016,0)</f>
        <v>-2.046420311589638</v>
      </c>
      <c r="J6016" s="24">
        <f t="shared" ref="J6016:J6079" si="1574">F6016+I6016</f>
        <v>0.66851113841036192</v>
      </c>
      <c r="K6016" s="24">
        <f t="shared" ref="K6016:K6079" si="1575">IF(H6016&gt;0,H6016,0)</f>
        <v>0</v>
      </c>
      <c r="L6016" s="13"/>
      <c r="M6016" s="24"/>
      <c r="N6016" s="24">
        <f t="shared" si="1567"/>
        <v>0</v>
      </c>
      <c r="O6016" s="13"/>
      <c r="P6016" s="13"/>
    </row>
    <row r="6017" spans="1:16">
      <c r="A6017">
        <v>6016</v>
      </c>
      <c r="B6017" s="13">
        <v>9</v>
      </c>
      <c r="C6017" s="13">
        <v>8</v>
      </c>
      <c r="D6017" s="13">
        <v>15</v>
      </c>
      <c r="E6017" s="14">
        <f t="shared" si="1562"/>
        <v>251</v>
      </c>
      <c r="F6017" s="24">
        <f>'1 Solar Profile'!E6019*S$10</f>
        <v>1.4321538</v>
      </c>
      <c r="G6017" s="24">
        <f>'2 Load Profile'!E6018</f>
        <v>0.76984613877864239</v>
      </c>
      <c r="H6017" s="24">
        <f t="shared" si="1572"/>
        <v>-0.66230766122135765</v>
      </c>
      <c r="I6017" s="13">
        <f t="shared" si="1573"/>
        <v>-0.66230766122135765</v>
      </c>
      <c r="J6017" s="24">
        <f t="shared" si="1574"/>
        <v>0.76984613877864239</v>
      </c>
      <c r="K6017" s="24">
        <f t="shared" si="1575"/>
        <v>0</v>
      </c>
      <c r="L6017" s="13"/>
      <c r="M6017" s="24"/>
      <c r="N6017" s="24">
        <f t="shared" si="1567"/>
        <v>0</v>
      </c>
      <c r="O6017" s="13"/>
      <c r="P6017" s="13"/>
    </row>
    <row r="6018" spans="1:16">
      <c r="A6018">
        <v>6017</v>
      </c>
      <c r="B6018" s="13">
        <v>9</v>
      </c>
      <c r="C6018" s="13">
        <v>8</v>
      </c>
      <c r="D6018" s="13">
        <v>16</v>
      </c>
      <c r="E6018" s="14">
        <f t="shared" si="1562"/>
        <v>251</v>
      </c>
      <c r="F6018" s="24">
        <f>'1 Solar Profile'!E6020*S$10</f>
        <v>0.45146114999999998</v>
      </c>
      <c r="G6018" s="24">
        <f>'2 Load Profile'!E6019</f>
        <v>0.9594595709061291</v>
      </c>
      <c r="H6018" s="24">
        <f t="shared" si="1572"/>
        <v>0.50799842090612912</v>
      </c>
      <c r="I6018" s="13">
        <f t="shared" si="1573"/>
        <v>0</v>
      </c>
      <c r="J6018" s="24">
        <f t="shared" si="1574"/>
        <v>0.45146114999999998</v>
      </c>
      <c r="K6018" s="24">
        <f t="shared" si="1575"/>
        <v>0.50799842090612912</v>
      </c>
      <c r="L6018" s="13"/>
      <c r="M6018" s="24"/>
      <c r="N6018" s="24">
        <f t="shared" si="1567"/>
        <v>0</v>
      </c>
      <c r="O6018" s="13"/>
      <c r="P6018" s="13"/>
    </row>
    <row r="6019" spans="1:16">
      <c r="A6019">
        <v>6018</v>
      </c>
      <c r="B6019" s="13">
        <v>9</v>
      </c>
      <c r="C6019" s="13">
        <v>8</v>
      </c>
      <c r="D6019" s="13">
        <v>17</v>
      </c>
      <c r="E6019" s="14">
        <f t="shared" si="1562"/>
        <v>251</v>
      </c>
      <c r="F6019" s="24">
        <f>'1 Solar Profile'!E6021*S$10</f>
        <v>0.24871612499999998</v>
      </c>
      <c r="G6019" s="24">
        <f>'2 Load Profile'!E6020</f>
        <v>1.1112541560960891</v>
      </c>
      <c r="H6019" s="24">
        <f t="shared" si="1572"/>
        <v>0.86253803109608917</v>
      </c>
      <c r="I6019" s="13">
        <f t="shared" si="1573"/>
        <v>0</v>
      </c>
      <c r="J6019" s="24">
        <f t="shared" si="1574"/>
        <v>0.24871612499999998</v>
      </c>
      <c r="K6019" s="24">
        <f t="shared" si="1575"/>
        <v>0.86253803109608917</v>
      </c>
      <c r="L6019" s="13"/>
      <c r="M6019" s="24"/>
      <c r="N6019" s="24">
        <f t="shared" si="1567"/>
        <v>0</v>
      </c>
      <c r="O6019" s="13"/>
      <c r="P6019" s="13"/>
    </row>
    <row r="6020" spans="1:16">
      <c r="A6020">
        <v>6019</v>
      </c>
      <c r="B6020" s="13">
        <v>9</v>
      </c>
      <c r="C6020" s="13">
        <v>8</v>
      </c>
      <c r="D6020" s="13">
        <v>18</v>
      </c>
      <c r="E6020" s="14">
        <f t="shared" si="1562"/>
        <v>251</v>
      </c>
      <c r="F6020" s="24">
        <f>'1 Solar Profile'!E6022*S$10</f>
        <v>0</v>
      </c>
      <c r="G6020" s="24">
        <f>'2 Load Profile'!E6021</f>
        <v>1.25573919126272</v>
      </c>
      <c r="H6020" s="24">
        <f t="shared" si="1572"/>
        <v>1.25573919126272</v>
      </c>
      <c r="I6020" s="13">
        <f t="shared" si="1573"/>
        <v>0</v>
      </c>
      <c r="J6020" s="24">
        <f t="shared" si="1574"/>
        <v>0</v>
      </c>
      <c r="K6020" s="24">
        <f t="shared" si="1575"/>
        <v>1.25573919126272</v>
      </c>
      <c r="L6020" s="13"/>
      <c r="M6020" s="24"/>
      <c r="N6020" s="24">
        <f t="shared" si="1567"/>
        <v>0</v>
      </c>
      <c r="O6020" s="13"/>
      <c r="P6020" s="13"/>
    </row>
    <row r="6021" spans="1:16">
      <c r="A6021">
        <v>6020</v>
      </c>
      <c r="B6021" s="13">
        <v>9</v>
      </c>
      <c r="C6021" s="13">
        <v>8</v>
      </c>
      <c r="D6021" s="13">
        <v>19</v>
      </c>
      <c r="E6021" s="14">
        <f t="shared" si="1562"/>
        <v>251</v>
      </c>
      <c r="F6021" s="24">
        <f>'1 Solar Profile'!E6023*S$10</f>
        <v>0</v>
      </c>
      <c r="G6021" s="24">
        <f>'2 Load Profile'!E6022</f>
        <v>1.4813330881374662</v>
      </c>
      <c r="H6021" s="24">
        <f t="shared" si="1572"/>
        <v>1.4813330881374662</v>
      </c>
      <c r="I6021" s="13">
        <f t="shared" si="1573"/>
        <v>0</v>
      </c>
      <c r="J6021" s="24">
        <f t="shared" si="1574"/>
        <v>0</v>
      </c>
      <c r="K6021" s="24">
        <f t="shared" si="1575"/>
        <v>1.4813330881374662</v>
      </c>
      <c r="L6021" s="13"/>
      <c r="M6021" s="24"/>
      <c r="N6021" s="24">
        <f t="shared" si="1567"/>
        <v>0</v>
      </c>
      <c r="O6021" s="13"/>
      <c r="P6021" s="13"/>
    </row>
    <row r="6022" spans="1:16">
      <c r="A6022">
        <v>6021</v>
      </c>
      <c r="B6022" s="13">
        <v>9</v>
      </c>
      <c r="C6022" s="13">
        <v>8</v>
      </c>
      <c r="D6022" s="13">
        <v>20</v>
      </c>
      <c r="E6022" s="14">
        <f t="shared" si="1562"/>
        <v>251</v>
      </c>
      <c r="F6022" s="24">
        <f>'1 Solar Profile'!E6024*S$10</f>
        <v>0</v>
      </c>
      <c r="G6022" s="24">
        <f>'2 Load Profile'!E6023</f>
        <v>1.4054379452628176</v>
      </c>
      <c r="H6022" s="24">
        <f t="shared" si="1572"/>
        <v>1.4054379452628176</v>
      </c>
      <c r="I6022" s="13">
        <f t="shared" si="1573"/>
        <v>0</v>
      </c>
      <c r="J6022" s="24">
        <f t="shared" si="1574"/>
        <v>0</v>
      </c>
      <c r="K6022" s="24">
        <f t="shared" si="1575"/>
        <v>1.4054379452628176</v>
      </c>
      <c r="L6022" s="13"/>
      <c r="M6022" s="24"/>
      <c r="N6022" s="24">
        <f t="shared" si="1567"/>
        <v>0</v>
      </c>
      <c r="O6022" s="24"/>
      <c r="P6022" s="24"/>
    </row>
    <row r="6023" spans="1:16">
      <c r="A6023">
        <v>6022</v>
      </c>
      <c r="B6023" s="13">
        <v>9</v>
      </c>
      <c r="C6023" s="13">
        <v>8</v>
      </c>
      <c r="D6023" s="13">
        <v>21</v>
      </c>
      <c r="E6023" s="14">
        <f t="shared" si="1562"/>
        <v>251</v>
      </c>
      <c r="F6023" s="24">
        <f>'1 Solar Profile'!E6025*S$10</f>
        <v>0</v>
      </c>
      <c r="G6023" s="24">
        <f>'2 Load Profile'!E6024</f>
        <v>1.1272329786078488</v>
      </c>
      <c r="H6023" s="24">
        <f t="shared" si="1572"/>
        <v>1.1272329786078488</v>
      </c>
      <c r="I6023" s="13">
        <f t="shared" si="1573"/>
        <v>0</v>
      </c>
      <c r="J6023" s="24">
        <f t="shared" si="1574"/>
        <v>0</v>
      </c>
      <c r="K6023" s="24">
        <f t="shared" si="1575"/>
        <v>1.1272329786078488</v>
      </c>
      <c r="L6023" s="13"/>
      <c r="M6023" s="24"/>
      <c r="N6023" s="24">
        <f t="shared" si="1567"/>
        <v>0</v>
      </c>
      <c r="O6023" s="13"/>
      <c r="P6023" s="13"/>
    </row>
    <row r="6024" spans="1:16">
      <c r="A6024">
        <v>6023</v>
      </c>
      <c r="B6024" s="13">
        <v>9</v>
      </c>
      <c r="C6024" s="13">
        <v>8</v>
      </c>
      <c r="D6024" s="13">
        <v>22</v>
      </c>
      <c r="E6024" s="14">
        <f t="shared" si="1562"/>
        <v>251</v>
      </c>
      <c r="F6024" s="24">
        <f>'1 Solar Profile'!E6026*S$10</f>
        <v>0</v>
      </c>
      <c r="G6024" s="24">
        <f>'2 Load Profile'!E6025</f>
        <v>0.85687776675151028</v>
      </c>
      <c r="H6024" s="24">
        <f t="shared" si="1572"/>
        <v>0.85687776675151028</v>
      </c>
      <c r="I6024" s="13">
        <f t="shared" si="1573"/>
        <v>0</v>
      </c>
      <c r="J6024" s="24">
        <f t="shared" si="1574"/>
        <v>0</v>
      </c>
      <c r="K6024" s="24">
        <f t="shared" si="1575"/>
        <v>0.85687776675151028</v>
      </c>
      <c r="L6024" s="13"/>
      <c r="M6024" s="24"/>
      <c r="N6024" s="24">
        <f t="shared" si="1567"/>
        <v>0</v>
      </c>
      <c r="O6024" s="13"/>
      <c r="P6024" s="13"/>
    </row>
    <row r="6025" spans="1:16">
      <c r="A6025">
        <v>6024</v>
      </c>
      <c r="B6025" s="13">
        <v>9</v>
      </c>
      <c r="C6025" s="13">
        <v>8</v>
      </c>
      <c r="D6025" s="13">
        <v>23</v>
      </c>
      <c r="E6025" s="14">
        <f t="shared" si="1562"/>
        <v>251</v>
      </c>
      <c r="F6025" s="24">
        <f>'1 Solar Profile'!E6027*S$10</f>
        <v>0</v>
      </c>
      <c r="G6025" s="24">
        <f>'2 Load Profile'!E6026</f>
        <v>0.5771277145723096</v>
      </c>
      <c r="H6025" s="24">
        <f t="shared" si="1572"/>
        <v>0.5771277145723096</v>
      </c>
      <c r="I6025" s="13">
        <f t="shared" si="1573"/>
        <v>0</v>
      </c>
      <c r="J6025" s="24">
        <f t="shared" si="1574"/>
        <v>0</v>
      </c>
      <c r="K6025" s="24">
        <f t="shared" si="1575"/>
        <v>0.5771277145723096</v>
      </c>
      <c r="L6025" s="13">
        <f t="shared" ref="L6025" si="1576">SUM(I6002:I6025)</f>
        <v>-20.668595513881304</v>
      </c>
      <c r="M6025" s="24">
        <f t="shared" ref="M6025" si="1577">SUMIF(H6002:H6025,"&gt;0",H6002:H6025)</f>
        <v>11.229655784637908</v>
      </c>
      <c r="N6025" s="24">
        <f t="shared" si="1567"/>
        <v>-9.4389397292433959</v>
      </c>
      <c r="O6025" s="13">
        <f t="shared" ref="O6025" si="1578">IF(M6025&gt;(L6025*-1),(M6025+L6025)*S$12,0)</f>
        <v>0</v>
      </c>
      <c r="P6025" s="13">
        <f t="shared" ref="P6025" si="1579">IF(M6025&lt;(L6025*-1),(M6025+L6025)*S$14,0)</f>
        <v>-0.24965995583848782</v>
      </c>
    </row>
    <row r="6026" spans="1:16">
      <c r="A6026">
        <v>6025</v>
      </c>
      <c r="B6026" s="13">
        <v>9</v>
      </c>
      <c r="C6026" s="13">
        <v>9</v>
      </c>
      <c r="D6026" s="13">
        <v>0</v>
      </c>
      <c r="E6026" s="14">
        <f t="shared" si="1562"/>
        <v>252</v>
      </c>
      <c r="F6026" s="24">
        <f>'1 Solar Profile'!E6028*S$10</f>
        <v>0</v>
      </c>
      <c r="G6026" s="24">
        <f>'2 Load Profile'!E6027</f>
        <v>0.47284974707042954</v>
      </c>
      <c r="H6026" s="24">
        <f t="shared" si="1572"/>
        <v>0.47284974707042954</v>
      </c>
      <c r="I6026" s="13">
        <f t="shared" si="1573"/>
        <v>0</v>
      </c>
      <c r="J6026" s="24">
        <f t="shared" si="1574"/>
        <v>0</v>
      </c>
      <c r="K6026" s="24">
        <f t="shared" si="1575"/>
        <v>0.47284974707042954</v>
      </c>
      <c r="L6026" s="13"/>
      <c r="M6026" s="24"/>
      <c r="N6026" s="24">
        <f t="shared" si="1567"/>
        <v>0</v>
      </c>
      <c r="O6026" s="13"/>
      <c r="P6026" s="13"/>
    </row>
    <row r="6027" spans="1:16">
      <c r="A6027">
        <v>6026</v>
      </c>
      <c r="B6027" s="13">
        <v>9</v>
      </c>
      <c r="C6027" s="13">
        <v>9</v>
      </c>
      <c r="D6027" s="13">
        <v>1</v>
      </c>
      <c r="E6027" s="14">
        <f t="shared" si="1562"/>
        <v>252</v>
      </c>
      <c r="F6027" s="24">
        <f>'1 Solar Profile'!E6029*S$10</f>
        <v>0</v>
      </c>
      <c r="G6027" s="24">
        <f>'2 Load Profile'!E6028</f>
        <v>0.42192384756141738</v>
      </c>
      <c r="H6027" s="24">
        <f t="shared" si="1572"/>
        <v>0.42192384756141738</v>
      </c>
      <c r="I6027" s="13">
        <f t="shared" si="1573"/>
        <v>0</v>
      </c>
      <c r="J6027" s="24">
        <f t="shared" si="1574"/>
        <v>0</v>
      </c>
      <c r="K6027" s="24">
        <f t="shared" si="1575"/>
        <v>0.42192384756141738</v>
      </c>
      <c r="L6027" s="13"/>
      <c r="M6027" s="24"/>
      <c r="N6027" s="24">
        <f t="shared" si="1567"/>
        <v>0</v>
      </c>
      <c r="O6027" s="13"/>
      <c r="P6027" s="13"/>
    </row>
    <row r="6028" spans="1:16">
      <c r="A6028">
        <v>6027</v>
      </c>
      <c r="B6028" s="13">
        <v>9</v>
      </c>
      <c r="C6028" s="13">
        <v>9</v>
      </c>
      <c r="D6028" s="13">
        <v>2</v>
      </c>
      <c r="E6028" s="14">
        <f t="shared" si="1562"/>
        <v>252</v>
      </c>
      <c r="F6028" s="24">
        <f>'1 Solar Profile'!E6030*S$10</f>
        <v>0</v>
      </c>
      <c r="G6028" s="24">
        <f>'2 Load Profile'!E6029</f>
        <v>0.41014449958107813</v>
      </c>
      <c r="H6028" s="24">
        <f t="shared" si="1572"/>
        <v>0.41014449958107813</v>
      </c>
      <c r="I6028" s="13">
        <f t="shared" si="1573"/>
        <v>0</v>
      </c>
      <c r="J6028" s="24">
        <f t="shared" si="1574"/>
        <v>0</v>
      </c>
      <c r="K6028" s="24">
        <f t="shared" si="1575"/>
        <v>0.41014449958107813</v>
      </c>
      <c r="L6028" s="13"/>
      <c r="M6028" s="24"/>
      <c r="N6028" s="24">
        <f t="shared" si="1567"/>
        <v>0</v>
      </c>
      <c r="O6028" s="13"/>
      <c r="P6028" s="13"/>
    </row>
    <row r="6029" spans="1:16">
      <c r="A6029">
        <v>6028</v>
      </c>
      <c r="B6029" s="13">
        <v>9</v>
      </c>
      <c r="C6029" s="13">
        <v>9</v>
      </c>
      <c r="D6029" s="13">
        <v>3</v>
      </c>
      <c r="E6029" s="14">
        <f t="shared" si="1562"/>
        <v>252</v>
      </c>
      <c r="F6029" s="24">
        <f>'1 Solar Profile'!E6031*S$10</f>
        <v>0</v>
      </c>
      <c r="G6029" s="24">
        <f>'2 Load Profile'!E6030</f>
        <v>0.41000522178341631</v>
      </c>
      <c r="H6029" s="24">
        <f t="shared" si="1572"/>
        <v>0.41000522178341631</v>
      </c>
      <c r="I6029" s="13">
        <f t="shared" si="1573"/>
        <v>0</v>
      </c>
      <c r="J6029" s="24">
        <f t="shared" si="1574"/>
        <v>0</v>
      </c>
      <c r="K6029" s="24">
        <f t="shared" si="1575"/>
        <v>0.41000522178341631</v>
      </c>
      <c r="L6029" s="13"/>
      <c r="M6029" s="24"/>
      <c r="N6029" s="24">
        <f t="shared" si="1567"/>
        <v>0</v>
      </c>
      <c r="O6029" s="13"/>
      <c r="P6029" s="13"/>
    </row>
    <row r="6030" spans="1:16">
      <c r="A6030">
        <v>6029</v>
      </c>
      <c r="B6030" s="13">
        <v>9</v>
      </c>
      <c r="C6030" s="13">
        <v>9</v>
      </c>
      <c r="D6030" s="13">
        <v>4</v>
      </c>
      <c r="E6030" s="14">
        <f t="shared" si="1562"/>
        <v>252</v>
      </c>
      <c r="F6030" s="24">
        <f>'1 Solar Profile'!E6032*S$10</f>
        <v>0</v>
      </c>
      <c r="G6030" s="24">
        <f>'2 Load Profile'!E6031</f>
        <v>0.45659252428730324</v>
      </c>
      <c r="H6030" s="24">
        <f t="shared" si="1572"/>
        <v>0.45659252428730324</v>
      </c>
      <c r="I6030" s="13">
        <f t="shared" si="1573"/>
        <v>0</v>
      </c>
      <c r="J6030" s="24">
        <f t="shared" si="1574"/>
        <v>0</v>
      </c>
      <c r="K6030" s="24">
        <f t="shared" si="1575"/>
        <v>0.45659252428730324</v>
      </c>
      <c r="L6030" s="13"/>
      <c r="M6030" s="24"/>
      <c r="N6030" s="24">
        <f t="shared" si="1567"/>
        <v>0</v>
      </c>
      <c r="O6030" s="13"/>
      <c r="P6030" s="13"/>
    </row>
    <row r="6031" spans="1:16">
      <c r="A6031">
        <v>6030</v>
      </c>
      <c r="B6031" s="13">
        <v>9</v>
      </c>
      <c r="C6031" s="13">
        <v>9</v>
      </c>
      <c r="D6031" s="13">
        <v>5</v>
      </c>
      <c r="E6031" s="14">
        <f t="shared" si="1562"/>
        <v>252</v>
      </c>
      <c r="F6031" s="24">
        <f>'1 Solar Profile'!E6033*S$10</f>
        <v>0</v>
      </c>
      <c r="G6031" s="24">
        <f>'2 Load Profile'!E6032</f>
        <v>0.61894534278326985</v>
      </c>
      <c r="H6031" s="24">
        <f t="shared" si="1572"/>
        <v>0.61894534278326985</v>
      </c>
      <c r="I6031" s="13">
        <f t="shared" si="1573"/>
        <v>0</v>
      </c>
      <c r="J6031" s="24">
        <f t="shared" si="1574"/>
        <v>0</v>
      </c>
      <c r="K6031" s="24">
        <f t="shared" si="1575"/>
        <v>0.61894534278326985</v>
      </c>
      <c r="L6031" s="13"/>
      <c r="M6031" s="24"/>
      <c r="N6031" s="24">
        <f t="shared" si="1567"/>
        <v>0</v>
      </c>
      <c r="O6031" s="13"/>
      <c r="P6031" s="13"/>
    </row>
    <row r="6032" spans="1:16">
      <c r="A6032">
        <v>6031</v>
      </c>
      <c r="B6032" s="13">
        <v>9</v>
      </c>
      <c r="C6032" s="13">
        <v>9</v>
      </c>
      <c r="D6032" s="13">
        <v>6</v>
      </c>
      <c r="E6032" s="14">
        <f t="shared" si="1562"/>
        <v>252</v>
      </c>
      <c r="F6032" s="24">
        <f>'1 Solar Profile'!E6034*S$10</f>
        <v>0.1033767</v>
      </c>
      <c r="G6032" s="24">
        <f>'2 Load Profile'!E6033</f>
        <v>0.85775493352544252</v>
      </c>
      <c r="H6032" s="24">
        <f t="shared" si="1572"/>
        <v>0.75437823352544253</v>
      </c>
      <c r="I6032" s="13">
        <f t="shared" si="1573"/>
        <v>0</v>
      </c>
      <c r="J6032" s="24">
        <f t="shared" si="1574"/>
        <v>0.1033767</v>
      </c>
      <c r="K6032" s="24">
        <f t="shared" si="1575"/>
        <v>0.75437823352544253</v>
      </c>
      <c r="L6032" s="13"/>
      <c r="M6032" s="24"/>
      <c r="N6032" s="24">
        <f t="shared" si="1567"/>
        <v>0</v>
      </c>
      <c r="O6032" s="13"/>
      <c r="P6032" s="13"/>
    </row>
    <row r="6033" spans="1:17">
      <c r="A6033">
        <v>6032</v>
      </c>
      <c r="B6033" s="13">
        <v>9</v>
      </c>
      <c r="C6033" s="13">
        <v>9</v>
      </c>
      <c r="D6033" s="13">
        <v>7</v>
      </c>
      <c r="E6033" s="14">
        <f t="shared" si="1562"/>
        <v>252</v>
      </c>
      <c r="F6033" s="24">
        <f>'1 Solar Profile'!E6035*S$10</f>
        <v>1.37997405</v>
      </c>
      <c r="G6033" s="24">
        <f>'2 Load Profile'!E6034</f>
        <v>0.81088744590329587</v>
      </c>
      <c r="H6033" s="24">
        <f t="shared" si="1572"/>
        <v>-0.56908660409670409</v>
      </c>
      <c r="I6033" s="13">
        <f t="shared" si="1573"/>
        <v>-0.56908660409670409</v>
      </c>
      <c r="J6033" s="24">
        <f t="shared" si="1574"/>
        <v>0.81088744590329587</v>
      </c>
      <c r="K6033" s="24">
        <f t="shared" si="1575"/>
        <v>0</v>
      </c>
      <c r="L6033" s="13"/>
      <c r="M6033" s="24"/>
      <c r="N6033" s="24">
        <f t="shared" si="1567"/>
        <v>0</v>
      </c>
      <c r="O6033" s="13"/>
      <c r="P6033" s="13"/>
    </row>
    <row r="6034" spans="1:17">
      <c r="A6034">
        <v>6033</v>
      </c>
      <c r="B6034" s="13">
        <v>9</v>
      </c>
      <c r="C6034" s="13">
        <v>9</v>
      </c>
      <c r="D6034" s="13">
        <v>8</v>
      </c>
      <c r="E6034" s="14">
        <f t="shared" si="1562"/>
        <v>252</v>
      </c>
      <c r="F6034" s="24">
        <f>'1 Solar Profile'!E6036*S$10</f>
        <v>1.4781122999999998</v>
      </c>
      <c r="G6034" s="24">
        <f>'2 Load Profile'!E6035</f>
        <v>0.72225565949397075</v>
      </c>
      <c r="H6034" s="24">
        <f t="shared" si="1572"/>
        <v>-0.75585664050602908</v>
      </c>
      <c r="I6034" s="13">
        <f t="shared" si="1573"/>
        <v>-0.75585664050602908</v>
      </c>
      <c r="J6034" s="24">
        <f t="shared" si="1574"/>
        <v>0.72225565949397075</v>
      </c>
      <c r="K6034" s="24">
        <f t="shared" si="1575"/>
        <v>0</v>
      </c>
      <c r="L6034" s="13"/>
      <c r="M6034" s="24"/>
      <c r="N6034" s="24">
        <f t="shared" si="1567"/>
        <v>0</v>
      </c>
      <c r="O6034" s="13"/>
      <c r="P6034" s="13"/>
    </row>
    <row r="6035" spans="1:17">
      <c r="A6035">
        <v>6034</v>
      </c>
      <c r="B6035" s="13">
        <v>9</v>
      </c>
      <c r="C6035" s="13">
        <v>9</v>
      </c>
      <c r="D6035" s="13">
        <v>9</v>
      </c>
      <c r="E6035" s="14">
        <f t="shared" si="1562"/>
        <v>252</v>
      </c>
      <c r="F6035" s="24">
        <f>'1 Solar Profile'!E6037*S$10</f>
        <v>1.3613575500000001</v>
      </c>
      <c r="G6035" s="24">
        <f>'2 Load Profile'!E6036</f>
        <v>0.72268559161224133</v>
      </c>
      <c r="H6035" s="24">
        <f t="shared" si="1572"/>
        <v>-0.63867195838775881</v>
      </c>
      <c r="I6035" s="13">
        <f t="shared" si="1573"/>
        <v>-0.63867195838775881</v>
      </c>
      <c r="J6035" s="24">
        <f t="shared" si="1574"/>
        <v>0.72268559161224133</v>
      </c>
      <c r="K6035" s="24">
        <f t="shared" si="1575"/>
        <v>0</v>
      </c>
      <c r="L6035" s="13"/>
      <c r="M6035" s="24"/>
      <c r="N6035" s="24">
        <f t="shared" si="1567"/>
        <v>0</v>
      </c>
      <c r="O6035" s="13"/>
      <c r="P6035" s="13"/>
    </row>
    <row r="6036" spans="1:17">
      <c r="A6036">
        <v>6035</v>
      </c>
      <c r="B6036" s="13">
        <v>9</v>
      </c>
      <c r="C6036" s="13">
        <v>9</v>
      </c>
      <c r="D6036" s="13">
        <v>10</v>
      </c>
      <c r="E6036" s="14">
        <f t="shared" si="1562"/>
        <v>252</v>
      </c>
      <c r="F6036" s="24">
        <f>'1 Solar Profile'!E6038*S$10</f>
        <v>2.6813524499999999</v>
      </c>
      <c r="G6036" s="24">
        <f>'2 Load Profile'!E6037</f>
        <v>0.73729207089806559</v>
      </c>
      <c r="H6036" s="24">
        <f t="shared" si="1572"/>
        <v>-1.9440603791019342</v>
      </c>
      <c r="I6036" s="13">
        <f t="shared" si="1573"/>
        <v>-1.9440603791019342</v>
      </c>
      <c r="J6036" s="24">
        <f t="shared" si="1574"/>
        <v>0.7372920708980657</v>
      </c>
      <c r="K6036" s="24">
        <f t="shared" si="1575"/>
        <v>0</v>
      </c>
      <c r="L6036" s="13"/>
      <c r="M6036" s="24"/>
      <c r="N6036" s="24">
        <f t="shared" si="1567"/>
        <v>0</v>
      </c>
      <c r="O6036" s="13"/>
      <c r="P6036" s="13"/>
    </row>
    <row r="6037" spans="1:17">
      <c r="A6037">
        <v>6036</v>
      </c>
      <c r="B6037" s="13">
        <v>9</v>
      </c>
      <c r="C6037" s="13">
        <v>9</v>
      </c>
      <c r="D6037" s="13">
        <v>11</v>
      </c>
      <c r="E6037" s="14">
        <f t="shared" si="1562"/>
        <v>252</v>
      </c>
      <c r="F6037" s="24">
        <f>'1 Solar Profile'!E6039*S$10</f>
        <v>2.3967310499999996</v>
      </c>
      <c r="G6037" s="24">
        <f>'2 Load Profile'!E6038</f>
        <v>0.71894595227762925</v>
      </c>
      <c r="H6037" s="24">
        <f t="shared" si="1572"/>
        <v>-1.6777850977223703</v>
      </c>
      <c r="I6037" s="13">
        <f t="shared" si="1573"/>
        <v>-1.6777850977223703</v>
      </c>
      <c r="J6037" s="24">
        <f t="shared" si="1574"/>
        <v>0.71894595227762936</v>
      </c>
      <c r="K6037" s="24">
        <f t="shared" si="1575"/>
        <v>0</v>
      </c>
      <c r="L6037" s="13"/>
      <c r="M6037" s="24"/>
      <c r="N6037" s="24">
        <f t="shared" si="1567"/>
        <v>0</v>
      </c>
      <c r="O6037" s="13"/>
      <c r="P6037" s="13"/>
    </row>
    <row r="6038" spans="1:17">
      <c r="A6038">
        <v>6037</v>
      </c>
      <c r="B6038" s="13">
        <v>9</v>
      </c>
      <c r="C6038" s="13">
        <v>9</v>
      </c>
      <c r="D6038" s="13">
        <v>12</v>
      </c>
      <c r="E6038" s="14">
        <f t="shared" si="1562"/>
        <v>252</v>
      </c>
      <c r="F6038" s="24">
        <f>'1 Solar Profile'!E6040*S$10</f>
        <v>0.82847362499999999</v>
      </c>
      <c r="G6038" s="24">
        <f>'2 Load Profile'!E6039</f>
        <v>0.69526197973328097</v>
      </c>
      <c r="H6038" s="24">
        <f t="shared" si="1572"/>
        <v>-0.13321164526671903</v>
      </c>
      <c r="I6038" s="13">
        <f t="shared" si="1573"/>
        <v>-0.13321164526671903</v>
      </c>
      <c r="J6038" s="24">
        <f t="shared" si="1574"/>
        <v>0.69526197973328097</v>
      </c>
      <c r="K6038" s="24">
        <f t="shared" si="1575"/>
        <v>0</v>
      </c>
      <c r="L6038" s="13"/>
      <c r="M6038" s="24"/>
      <c r="N6038" s="24">
        <f t="shared" si="1567"/>
        <v>0</v>
      </c>
      <c r="O6038" s="13"/>
      <c r="P6038" s="13"/>
    </row>
    <row r="6039" spans="1:17">
      <c r="A6039">
        <v>6038</v>
      </c>
      <c r="B6039" s="13">
        <v>9</v>
      </c>
      <c r="C6039" s="13">
        <v>9</v>
      </c>
      <c r="D6039" s="13">
        <v>13</v>
      </c>
      <c r="E6039" s="14">
        <f t="shared" si="1562"/>
        <v>252</v>
      </c>
      <c r="F6039" s="24">
        <f>'1 Solar Profile'!E6041*S$10</f>
        <v>0.73168042499999997</v>
      </c>
      <c r="G6039" s="24">
        <f>'2 Load Profile'!E6040</f>
        <v>0.68298572651772183</v>
      </c>
      <c r="H6039" s="24">
        <f t="shared" si="1572"/>
        <v>-4.8694698482278143E-2</v>
      </c>
      <c r="I6039" s="13">
        <f t="shared" si="1573"/>
        <v>-4.8694698482278143E-2</v>
      </c>
      <c r="J6039" s="24">
        <f t="shared" si="1574"/>
        <v>0.68298572651772183</v>
      </c>
      <c r="K6039" s="24">
        <f t="shared" si="1575"/>
        <v>0</v>
      </c>
      <c r="L6039" s="13"/>
      <c r="M6039" s="24"/>
      <c r="N6039" s="24">
        <f t="shared" si="1567"/>
        <v>0</v>
      </c>
      <c r="O6039" s="13"/>
      <c r="P6039" s="13"/>
    </row>
    <row r="6040" spans="1:17">
      <c r="A6040">
        <v>6039</v>
      </c>
      <c r="B6040" s="13">
        <v>9</v>
      </c>
      <c r="C6040" s="13">
        <v>9</v>
      </c>
      <c r="D6040" s="13">
        <v>14</v>
      </c>
      <c r="E6040" s="14">
        <f t="shared" ref="E6040:E6103" si="1580">IF(D6040&lt;D6039, E6039+1,E6039)</f>
        <v>252</v>
      </c>
      <c r="F6040" s="24">
        <f>'1 Solar Profile'!E6042*S$10</f>
        <v>0.58967369999999997</v>
      </c>
      <c r="G6040" s="24">
        <f>'2 Load Profile'!E6041</f>
        <v>0.70257117591209195</v>
      </c>
      <c r="H6040" s="24">
        <f t="shared" si="1572"/>
        <v>0.11289747591209198</v>
      </c>
      <c r="I6040" s="13">
        <f t="shared" si="1573"/>
        <v>0</v>
      </c>
      <c r="J6040" s="24">
        <f t="shared" si="1574"/>
        <v>0.58967369999999997</v>
      </c>
      <c r="K6040" s="24">
        <f t="shared" si="1575"/>
        <v>0.11289747591209198</v>
      </c>
      <c r="L6040" s="13"/>
      <c r="M6040" s="24"/>
      <c r="N6040" s="24">
        <f t="shared" si="1567"/>
        <v>0</v>
      </c>
      <c r="O6040" s="13"/>
      <c r="P6040" s="13"/>
    </row>
    <row r="6041" spans="1:17">
      <c r="A6041">
        <v>6040</v>
      </c>
      <c r="B6041" s="13">
        <v>9</v>
      </c>
      <c r="C6041" s="13">
        <v>9</v>
      </c>
      <c r="D6041" s="13">
        <v>15</v>
      </c>
      <c r="E6041" s="14">
        <f t="shared" si="1580"/>
        <v>252</v>
      </c>
      <c r="F6041" s="24">
        <f>'1 Solar Profile'!E6043*S$10</f>
        <v>0.61628175000000007</v>
      </c>
      <c r="G6041" s="24">
        <f>'2 Load Profile'!E6042</f>
        <v>0.83215425048161873</v>
      </c>
      <c r="H6041" s="24">
        <f t="shared" si="1572"/>
        <v>0.21587250048161866</v>
      </c>
      <c r="I6041" s="13">
        <f t="shared" si="1573"/>
        <v>0</v>
      </c>
      <c r="J6041" s="24">
        <f t="shared" si="1574"/>
        <v>0.61628175000000007</v>
      </c>
      <c r="K6041" s="24">
        <f t="shared" si="1575"/>
        <v>0.21587250048161866</v>
      </c>
      <c r="L6041" s="13"/>
      <c r="M6041" s="24"/>
      <c r="N6041" s="24">
        <f t="shared" si="1567"/>
        <v>0</v>
      </c>
      <c r="O6041" s="13"/>
      <c r="P6041" s="13"/>
    </row>
    <row r="6042" spans="1:17">
      <c r="A6042">
        <v>6041</v>
      </c>
      <c r="B6042" s="13">
        <v>9</v>
      </c>
      <c r="C6042" s="13">
        <v>9</v>
      </c>
      <c r="D6042" s="13">
        <v>16</v>
      </c>
      <c r="E6042" s="14">
        <f t="shared" si="1580"/>
        <v>252</v>
      </c>
      <c r="F6042" s="24">
        <f>'1 Solar Profile'!E6044*S$10</f>
        <v>9.9902249999999984E-3</v>
      </c>
      <c r="G6042" s="24">
        <f>'2 Load Profile'!E6043</f>
        <v>1.0765855317575732</v>
      </c>
      <c r="H6042" s="24">
        <f t="shared" si="1572"/>
        <v>1.0665953067575733</v>
      </c>
      <c r="I6042" s="13">
        <f t="shared" si="1573"/>
        <v>0</v>
      </c>
      <c r="J6042" s="24">
        <f t="shared" si="1574"/>
        <v>9.9902249999999984E-3</v>
      </c>
      <c r="K6042" s="24">
        <f t="shared" si="1575"/>
        <v>1.0665953067575733</v>
      </c>
      <c r="L6042" s="13"/>
      <c r="M6042" s="24"/>
      <c r="N6042" s="24">
        <f t="shared" si="1567"/>
        <v>0</v>
      </c>
      <c r="O6042" s="13"/>
      <c r="P6042" s="13"/>
    </row>
    <row r="6043" spans="1:17">
      <c r="A6043">
        <v>6042</v>
      </c>
      <c r="B6043" s="13">
        <v>9</v>
      </c>
      <c r="C6043" s="13">
        <v>9</v>
      </c>
      <c r="D6043" s="13">
        <v>17</v>
      </c>
      <c r="E6043" s="14">
        <f t="shared" si="1580"/>
        <v>252</v>
      </c>
      <c r="F6043" s="24">
        <f>'1 Solar Profile'!E6045*S$10</f>
        <v>0.137344725</v>
      </c>
      <c r="G6043" s="24">
        <f>'2 Load Profile'!E6044</f>
        <v>1.2972662037542917</v>
      </c>
      <c r="H6043" s="24">
        <f t="shared" si="1572"/>
        <v>1.1599214787542917</v>
      </c>
      <c r="I6043" s="13">
        <f t="shared" si="1573"/>
        <v>0</v>
      </c>
      <c r="J6043" s="24">
        <f t="shared" si="1574"/>
        <v>0.137344725</v>
      </c>
      <c r="K6043" s="24">
        <f t="shared" si="1575"/>
        <v>1.1599214787542917</v>
      </c>
      <c r="L6043" s="13"/>
      <c r="M6043" s="24"/>
      <c r="N6043" s="24">
        <f t="shared" si="1567"/>
        <v>0</v>
      </c>
      <c r="O6043" s="13"/>
      <c r="P6043" s="13"/>
    </row>
    <row r="6044" spans="1:17">
      <c r="A6044">
        <v>6043</v>
      </c>
      <c r="B6044" s="13">
        <v>9</v>
      </c>
      <c r="C6044" s="13">
        <v>9</v>
      </c>
      <c r="D6044" s="13">
        <v>18</v>
      </c>
      <c r="E6044" s="14">
        <f t="shared" si="1580"/>
        <v>252</v>
      </c>
      <c r="F6044" s="24">
        <f>'1 Solar Profile'!E6046*S$10</f>
        <v>0</v>
      </c>
      <c r="G6044" s="24">
        <f>'2 Load Profile'!E6045</f>
        <v>1.4193398089050586</v>
      </c>
      <c r="H6044" s="24">
        <f t="shared" si="1572"/>
        <v>1.4193398089050586</v>
      </c>
      <c r="I6044" s="13">
        <f t="shared" si="1573"/>
        <v>0</v>
      </c>
      <c r="J6044" s="24">
        <f t="shared" si="1574"/>
        <v>0</v>
      </c>
      <c r="K6044" s="24">
        <f t="shared" si="1575"/>
        <v>1.4193398089050586</v>
      </c>
      <c r="L6044" s="13"/>
      <c r="M6044" s="24"/>
      <c r="N6044" s="24">
        <f t="shared" si="1567"/>
        <v>0</v>
      </c>
      <c r="O6044" s="13"/>
      <c r="P6044" s="13"/>
    </row>
    <row r="6045" spans="1:17">
      <c r="A6045">
        <v>6044</v>
      </c>
      <c r="B6045" s="13">
        <v>9</v>
      </c>
      <c r="C6045" s="13">
        <v>9</v>
      </c>
      <c r="D6045" s="13">
        <v>19</v>
      </c>
      <c r="E6045" s="14">
        <f t="shared" si="1580"/>
        <v>252</v>
      </c>
      <c r="F6045" s="24">
        <f>'1 Solar Profile'!E6047*S$10</f>
        <v>0</v>
      </c>
      <c r="G6045" s="24">
        <f>'2 Load Profile'!E6046</f>
        <v>1.5410020757776675</v>
      </c>
      <c r="H6045" s="24">
        <f t="shared" si="1572"/>
        <v>1.5410020757776675</v>
      </c>
      <c r="I6045" s="13">
        <f t="shared" si="1573"/>
        <v>0</v>
      </c>
      <c r="J6045" s="24">
        <f t="shared" si="1574"/>
        <v>0</v>
      </c>
      <c r="K6045" s="24">
        <f t="shared" si="1575"/>
        <v>1.5410020757776675</v>
      </c>
      <c r="L6045" s="13"/>
      <c r="M6045" s="24"/>
      <c r="N6045" s="24">
        <f t="shared" si="1567"/>
        <v>0</v>
      </c>
      <c r="O6045" s="13"/>
      <c r="P6045" s="13"/>
    </row>
    <row r="6046" spans="1:17">
      <c r="A6046">
        <v>6045</v>
      </c>
      <c r="B6046" s="13">
        <v>9</v>
      </c>
      <c r="C6046" s="13">
        <v>9</v>
      </c>
      <c r="D6046" s="13">
        <v>20</v>
      </c>
      <c r="E6046" s="14">
        <f t="shared" si="1580"/>
        <v>252</v>
      </c>
      <c r="F6046" s="24">
        <f>'1 Solar Profile'!E6048*S$10</f>
        <v>0</v>
      </c>
      <c r="G6046" s="24">
        <f>'2 Load Profile'!E6047</f>
        <v>1.4381633768266857</v>
      </c>
      <c r="H6046" s="24">
        <f t="shared" si="1572"/>
        <v>1.4381633768266857</v>
      </c>
      <c r="I6046" s="13">
        <f t="shared" si="1573"/>
        <v>0</v>
      </c>
      <c r="J6046" s="24">
        <f t="shared" si="1574"/>
        <v>0</v>
      </c>
      <c r="K6046" s="24">
        <f t="shared" si="1575"/>
        <v>1.4381633768266857</v>
      </c>
      <c r="L6046" s="13"/>
      <c r="M6046" s="24"/>
      <c r="N6046" s="24">
        <f t="shared" si="1567"/>
        <v>0</v>
      </c>
      <c r="O6046" s="24"/>
      <c r="P6046" s="24"/>
      <c r="Q6046" s="41"/>
    </row>
    <row r="6047" spans="1:17">
      <c r="A6047">
        <v>6046</v>
      </c>
      <c r="B6047" s="13">
        <v>9</v>
      </c>
      <c r="C6047" s="13">
        <v>9</v>
      </c>
      <c r="D6047" s="13">
        <v>21</v>
      </c>
      <c r="E6047" s="14">
        <f t="shared" si="1580"/>
        <v>252</v>
      </c>
      <c r="F6047" s="24">
        <f>'1 Solar Profile'!E6049*S$10</f>
        <v>0</v>
      </c>
      <c r="G6047" s="24">
        <f>'2 Load Profile'!E6048</f>
        <v>1.1532366096789095</v>
      </c>
      <c r="H6047" s="24">
        <f t="shared" si="1572"/>
        <v>1.1532366096789095</v>
      </c>
      <c r="I6047" s="13">
        <f t="shared" si="1573"/>
        <v>0</v>
      </c>
      <c r="J6047" s="24">
        <f t="shared" si="1574"/>
        <v>0</v>
      </c>
      <c r="K6047" s="24">
        <f t="shared" si="1575"/>
        <v>1.1532366096789095</v>
      </c>
      <c r="L6047" s="13"/>
      <c r="M6047" s="24"/>
      <c r="N6047" s="24">
        <f t="shared" si="1567"/>
        <v>0</v>
      </c>
      <c r="O6047" s="13"/>
      <c r="P6047" s="13"/>
    </row>
    <row r="6048" spans="1:17">
      <c r="A6048">
        <v>6047</v>
      </c>
      <c r="B6048" s="13">
        <v>9</v>
      </c>
      <c r="C6048" s="13">
        <v>9</v>
      </c>
      <c r="D6048" s="13">
        <v>22</v>
      </c>
      <c r="E6048" s="14">
        <f t="shared" si="1580"/>
        <v>252</v>
      </c>
      <c r="F6048" s="24">
        <f>'1 Solar Profile'!E6050*S$10</f>
        <v>0</v>
      </c>
      <c r="G6048" s="24">
        <f>'2 Load Profile'!E6049</f>
        <v>0.87115548128352394</v>
      </c>
      <c r="H6048" s="24">
        <f t="shared" si="1572"/>
        <v>0.87115548128352394</v>
      </c>
      <c r="I6048" s="13">
        <f t="shared" si="1573"/>
        <v>0</v>
      </c>
      <c r="J6048" s="24">
        <f t="shared" si="1574"/>
        <v>0</v>
      </c>
      <c r="K6048" s="24">
        <f t="shared" si="1575"/>
        <v>0.87115548128352394</v>
      </c>
      <c r="L6048" s="13"/>
      <c r="M6048" s="24"/>
      <c r="N6048" s="24">
        <f t="shared" si="1567"/>
        <v>0</v>
      </c>
      <c r="O6048" s="13"/>
      <c r="P6048" s="13"/>
    </row>
    <row r="6049" spans="1:16">
      <c r="A6049">
        <v>6048</v>
      </c>
      <c r="B6049" s="13">
        <v>9</v>
      </c>
      <c r="C6049" s="13">
        <v>9</v>
      </c>
      <c r="D6049" s="13">
        <v>23</v>
      </c>
      <c r="E6049" s="14">
        <f t="shared" si="1580"/>
        <v>252</v>
      </c>
      <c r="F6049" s="24">
        <f>'1 Solar Profile'!E6051*S$10</f>
        <v>0</v>
      </c>
      <c r="G6049" s="24">
        <f>'2 Load Profile'!E6050</f>
        <v>0.58316943325416526</v>
      </c>
      <c r="H6049" s="24">
        <f t="shared" si="1572"/>
        <v>0.58316943325416526</v>
      </c>
      <c r="I6049" s="13">
        <f t="shared" si="1573"/>
        <v>0</v>
      </c>
      <c r="J6049" s="24">
        <f t="shared" si="1574"/>
        <v>0</v>
      </c>
      <c r="K6049" s="24">
        <f t="shared" si="1575"/>
        <v>0.58316943325416526</v>
      </c>
      <c r="L6049" s="13">
        <f t="shared" ref="L6049" si="1581">SUM(I6026:I6049)</f>
        <v>-5.7673670235637937</v>
      </c>
      <c r="M6049" s="24">
        <f t="shared" ref="M6049" si="1582">SUMIF(H6026:H6049,"&gt;0",H6026:H6049)</f>
        <v>13.106192964223942</v>
      </c>
      <c r="N6049" s="24">
        <f t="shared" si="1567"/>
        <v>7.3388259406601479</v>
      </c>
      <c r="O6049" s="13">
        <f t="shared" ref="O6049" si="1583">IF(M6049&gt;(L6049*-1),(M6049+L6049)*S$12,0)</f>
        <v>1.0326975698918741</v>
      </c>
      <c r="P6049" s="13">
        <f t="shared" ref="P6049" si="1584">IF(M6049&lt;(L6049*-1),(M6049+L6049)*S$14,0)</f>
        <v>0</v>
      </c>
    </row>
    <row r="6050" spans="1:16">
      <c r="A6050">
        <v>6049</v>
      </c>
      <c r="B6050" s="13">
        <v>9</v>
      </c>
      <c r="C6050" s="13">
        <v>10</v>
      </c>
      <c r="D6050" s="13">
        <v>0</v>
      </c>
      <c r="E6050" s="14">
        <f t="shared" si="1580"/>
        <v>253</v>
      </c>
      <c r="F6050" s="24">
        <f>'1 Solar Profile'!E6052*S$10</f>
        <v>0</v>
      </c>
      <c r="G6050" s="24">
        <f>'2 Load Profile'!E6051</f>
        <v>0.47284974707042954</v>
      </c>
      <c r="H6050" s="24">
        <f t="shared" si="1572"/>
        <v>0.47284974707042954</v>
      </c>
      <c r="I6050" s="13">
        <f t="shared" si="1573"/>
        <v>0</v>
      </c>
      <c r="J6050" s="24">
        <f t="shared" si="1574"/>
        <v>0</v>
      </c>
      <c r="K6050" s="24">
        <f t="shared" si="1575"/>
        <v>0.47284974707042954</v>
      </c>
      <c r="L6050" s="13"/>
      <c r="M6050" s="24"/>
      <c r="N6050" s="24">
        <f t="shared" si="1567"/>
        <v>0</v>
      </c>
      <c r="O6050" s="13"/>
      <c r="P6050" s="13"/>
    </row>
    <row r="6051" spans="1:16">
      <c r="A6051">
        <v>6050</v>
      </c>
      <c r="B6051" s="13">
        <v>9</v>
      </c>
      <c r="C6051" s="13">
        <v>10</v>
      </c>
      <c r="D6051" s="13">
        <v>1</v>
      </c>
      <c r="E6051" s="14">
        <f t="shared" si="1580"/>
        <v>253</v>
      </c>
      <c r="F6051" s="24">
        <f>'1 Solar Profile'!E6053*S$10</f>
        <v>0</v>
      </c>
      <c r="G6051" s="24">
        <f>'2 Load Profile'!E6052</f>
        <v>0.42690890287659594</v>
      </c>
      <c r="H6051" s="24">
        <f t="shared" si="1572"/>
        <v>0.42690890287659594</v>
      </c>
      <c r="I6051" s="13">
        <f t="shared" si="1573"/>
        <v>0</v>
      </c>
      <c r="J6051" s="24">
        <f t="shared" si="1574"/>
        <v>0</v>
      </c>
      <c r="K6051" s="24">
        <f t="shared" si="1575"/>
        <v>0.42690890287659594</v>
      </c>
      <c r="L6051" s="13"/>
      <c r="M6051" s="24"/>
      <c r="N6051" s="24">
        <f t="shared" si="1567"/>
        <v>0</v>
      </c>
      <c r="O6051" s="13"/>
      <c r="P6051" s="13"/>
    </row>
    <row r="6052" spans="1:16">
      <c r="A6052">
        <v>6051</v>
      </c>
      <c r="B6052" s="13">
        <v>9</v>
      </c>
      <c r="C6052" s="13">
        <v>10</v>
      </c>
      <c r="D6052" s="13">
        <v>2</v>
      </c>
      <c r="E6052" s="14">
        <f t="shared" si="1580"/>
        <v>253</v>
      </c>
      <c r="F6052" s="24">
        <f>'1 Solar Profile'!E6054*S$10</f>
        <v>0</v>
      </c>
      <c r="G6052" s="24">
        <f>'2 Load Profile'!E6053</f>
        <v>0.42359942175311532</v>
      </c>
      <c r="H6052" s="24">
        <f t="shared" si="1572"/>
        <v>0.42359942175311532</v>
      </c>
      <c r="I6052" s="13">
        <f t="shared" si="1573"/>
        <v>0</v>
      </c>
      <c r="J6052" s="24">
        <f t="shared" si="1574"/>
        <v>0</v>
      </c>
      <c r="K6052" s="24">
        <f t="shared" si="1575"/>
        <v>0.42359942175311532</v>
      </c>
      <c r="L6052" s="13"/>
      <c r="M6052" s="24"/>
      <c r="N6052" s="24">
        <f t="shared" si="1567"/>
        <v>0</v>
      </c>
      <c r="O6052" s="13"/>
      <c r="P6052" s="13"/>
    </row>
    <row r="6053" spans="1:16">
      <c r="A6053">
        <v>6052</v>
      </c>
      <c r="B6053" s="13">
        <v>9</v>
      </c>
      <c r="C6053" s="13">
        <v>10</v>
      </c>
      <c r="D6053" s="13">
        <v>3</v>
      </c>
      <c r="E6053" s="14">
        <f t="shared" si="1580"/>
        <v>253</v>
      </c>
      <c r="F6053" s="24">
        <f>'1 Solar Profile'!E6055*S$10</f>
        <v>0</v>
      </c>
      <c r="G6053" s="24">
        <f>'2 Load Profile'!E6054</f>
        <v>0.43730948328507563</v>
      </c>
      <c r="H6053" s="24">
        <f t="shared" si="1572"/>
        <v>0.43730948328507563</v>
      </c>
      <c r="I6053" s="13">
        <f t="shared" si="1573"/>
        <v>0</v>
      </c>
      <c r="J6053" s="24">
        <f t="shared" si="1574"/>
        <v>0</v>
      </c>
      <c r="K6053" s="24">
        <f t="shared" si="1575"/>
        <v>0.43730948328507563</v>
      </c>
      <c r="L6053" s="13"/>
      <c r="M6053" s="24"/>
      <c r="N6053" s="24">
        <f t="shared" si="1567"/>
        <v>0</v>
      </c>
      <c r="O6053" s="13"/>
      <c r="P6053" s="13"/>
    </row>
    <row r="6054" spans="1:16">
      <c r="A6054">
        <v>6053</v>
      </c>
      <c r="B6054" s="13">
        <v>9</v>
      </c>
      <c r="C6054" s="13">
        <v>10</v>
      </c>
      <c r="D6054" s="13">
        <v>4</v>
      </c>
      <c r="E6054" s="14">
        <f t="shared" si="1580"/>
        <v>253</v>
      </c>
      <c r="F6054" s="24">
        <f>'1 Solar Profile'!E6056*S$10</f>
        <v>0</v>
      </c>
      <c r="G6054" s="24">
        <f>'2 Load Profile'!E6055</f>
        <v>0.49424988302035883</v>
      </c>
      <c r="H6054" s="24">
        <f t="shared" si="1572"/>
        <v>0.49424988302035883</v>
      </c>
      <c r="I6054" s="13">
        <f t="shared" si="1573"/>
        <v>0</v>
      </c>
      <c r="J6054" s="24">
        <f t="shared" si="1574"/>
        <v>0</v>
      </c>
      <c r="K6054" s="24">
        <f t="shared" si="1575"/>
        <v>0.49424988302035883</v>
      </c>
      <c r="L6054" s="13"/>
      <c r="M6054" s="24"/>
      <c r="N6054" s="24">
        <f t="shared" si="1567"/>
        <v>0</v>
      </c>
      <c r="O6054" s="13"/>
      <c r="P6054" s="13"/>
    </row>
    <row r="6055" spans="1:16">
      <c r="A6055">
        <v>6054</v>
      </c>
      <c r="B6055" s="13">
        <v>9</v>
      </c>
      <c r="C6055" s="13">
        <v>10</v>
      </c>
      <c r="D6055" s="13">
        <v>5</v>
      </c>
      <c r="E6055" s="14">
        <f t="shared" si="1580"/>
        <v>253</v>
      </c>
      <c r="F6055" s="24">
        <f>'1 Solar Profile'!E6057*S$10</f>
        <v>0</v>
      </c>
      <c r="G6055" s="24">
        <f>'2 Load Profile'!E6056</f>
        <v>0.65865200720699457</v>
      </c>
      <c r="H6055" s="24">
        <f t="shared" si="1572"/>
        <v>0.65865200720699457</v>
      </c>
      <c r="I6055" s="13">
        <f t="shared" si="1573"/>
        <v>0</v>
      </c>
      <c r="J6055" s="24">
        <f t="shared" si="1574"/>
        <v>0</v>
      </c>
      <c r="K6055" s="24">
        <f t="shared" si="1575"/>
        <v>0.65865200720699457</v>
      </c>
      <c r="L6055" s="13"/>
      <c r="M6055" s="24"/>
      <c r="N6055" s="24">
        <f t="shared" si="1567"/>
        <v>0</v>
      </c>
      <c r="O6055" s="13"/>
      <c r="P6055" s="13"/>
    </row>
    <row r="6056" spans="1:16">
      <c r="A6056">
        <v>6055</v>
      </c>
      <c r="B6056" s="13">
        <v>9</v>
      </c>
      <c r="C6056" s="13">
        <v>10</v>
      </c>
      <c r="D6056" s="13">
        <v>6</v>
      </c>
      <c r="E6056" s="14">
        <f t="shared" si="1580"/>
        <v>253</v>
      </c>
      <c r="F6056" s="24">
        <f>'1 Solar Profile'!E6058*S$10</f>
        <v>0.68888294999999999</v>
      </c>
      <c r="G6056" s="24">
        <f>'2 Load Profile'!E6057</f>
        <v>0.90852030066972045</v>
      </c>
      <c r="H6056" s="24">
        <f t="shared" si="1572"/>
        <v>0.21963735066972045</v>
      </c>
      <c r="I6056" s="13">
        <f t="shared" si="1573"/>
        <v>0</v>
      </c>
      <c r="J6056" s="24">
        <f t="shared" si="1574"/>
        <v>0.68888294999999999</v>
      </c>
      <c r="K6056" s="24">
        <f t="shared" si="1575"/>
        <v>0.21963735066972045</v>
      </c>
      <c r="L6056" s="13"/>
      <c r="M6056" s="24"/>
      <c r="N6056" s="24">
        <f t="shared" si="1567"/>
        <v>0</v>
      </c>
      <c r="O6056" s="13"/>
      <c r="P6056" s="13"/>
    </row>
    <row r="6057" spans="1:16">
      <c r="A6057">
        <v>6056</v>
      </c>
      <c r="B6057" s="13">
        <v>9</v>
      </c>
      <c r="C6057" s="13">
        <v>10</v>
      </c>
      <c r="D6057" s="13">
        <v>7</v>
      </c>
      <c r="E6057" s="14">
        <f t="shared" si="1580"/>
        <v>253</v>
      </c>
      <c r="F6057" s="24">
        <f>'1 Solar Profile'!E6059*S$10</f>
        <v>1.9644297749999999</v>
      </c>
      <c r="G6057" s="24">
        <f>'2 Load Profile'!E6058</f>
        <v>0.85470537923225953</v>
      </c>
      <c r="H6057" s="24">
        <f t="shared" si="1572"/>
        <v>-1.1097243957677403</v>
      </c>
      <c r="I6057" s="13">
        <f t="shared" si="1573"/>
        <v>-1.1097243957677403</v>
      </c>
      <c r="J6057" s="24">
        <f t="shared" si="1574"/>
        <v>0.85470537923225964</v>
      </c>
      <c r="K6057" s="24">
        <f t="shared" si="1575"/>
        <v>0</v>
      </c>
      <c r="L6057" s="13"/>
      <c r="M6057" s="24"/>
      <c r="N6057" s="24">
        <f t="shared" ref="N6057:N6120" si="1585">M6057+L6057</f>
        <v>0</v>
      </c>
      <c r="O6057" s="13"/>
      <c r="P6057" s="13"/>
    </row>
    <row r="6058" spans="1:16">
      <c r="A6058">
        <v>6057</v>
      </c>
      <c r="B6058" s="13">
        <v>9</v>
      </c>
      <c r="C6058" s="13">
        <v>10</v>
      </c>
      <c r="D6058" s="13">
        <v>8</v>
      </c>
      <c r="E6058" s="14">
        <f t="shared" si="1580"/>
        <v>253</v>
      </c>
      <c r="F6058" s="24">
        <f>'1 Solar Profile'!E6060*S$10</f>
        <v>3.1066544249999999</v>
      </c>
      <c r="G6058" s="24">
        <f>'2 Load Profile'!E6059</f>
        <v>0.75730212544232633</v>
      </c>
      <c r="H6058" s="24">
        <f t="shared" si="1572"/>
        <v>-2.3493522995576734</v>
      </c>
      <c r="I6058" s="13">
        <f t="shared" si="1573"/>
        <v>-2.3493522995576734</v>
      </c>
      <c r="J6058" s="24">
        <f t="shared" si="1574"/>
        <v>0.75730212544232645</v>
      </c>
      <c r="K6058" s="24">
        <f t="shared" si="1575"/>
        <v>0</v>
      </c>
      <c r="L6058" s="13"/>
      <c r="M6058" s="24"/>
      <c r="N6058" s="24">
        <f t="shared" si="1585"/>
        <v>0</v>
      </c>
      <c r="O6058" s="13"/>
      <c r="P6058" s="13"/>
    </row>
    <row r="6059" spans="1:16">
      <c r="A6059">
        <v>6058</v>
      </c>
      <c r="B6059" s="13">
        <v>9</v>
      </c>
      <c r="C6059" s="13">
        <v>10</v>
      </c>
      <c r="D6059" s="13">
        <v>9</v>
      </c>
      <c r="E6059" s="14">
        <f t="shared" si="1580"/>
        <v>253</v>
      </c>
      <c r="F6059" s="24">
        <f>'1 Solar Profile'!E6061*S$10</f>
        <v>3.9826930499999995</v>
      </c>
      <c r="G6059" s="24">
        <f>'2 Load Profile'!E6060</f>
        <v>0.74523187039529404</v>
      </c>
      <c r="H6059" s="24">
        <f t="shared" si="1572"/>
        <v>-3.2374611796047055</v>
      </c>
      <c r="I6059" s="13">
        <f t="shared" si="1573"/>
        <v>-3.2374611796047055</v>
      </c>
      <c r="J6059" s="24">
        <f t="shared" si="1574"/>
        <v>0.74523187039529404</v>
      </c>
      <c r="K6059" s="24">
        <f t="shared" si="1575"/>
        <v>0</v>
      </c>
      <c r="L6059" s="13"/>
      <c r="M6059" s="24"/>
      <c r="N6059" s="24">
        <f t="shared" si="1585"/>
        <v>0</v>
      </c>
      <c r="O6059" s="13"/>
      <c r="P6059" s="13"/>
    </row>
    <row r="6060" spans="1:16">
      <c r="A6060">
        <v>6059</v>
      </c>
      <c r="B6060" s="13">
        <v>9</v>
      </c>
      <c r="C6060" s="13">
        <v>10</v>
      </c>
      <c r="D6060" s="13">
        <v>10</v>
      </c>
      <c r="E6060" s="14">
        <f t="shared" si="1580"/>
        <v>253</v>
      </c>
      <c r="F6060" s="24">
        <f>'1 Solar Profile'!E6062*S$10</f>
        <v>4.5439789499999996</v>
      </c>
      <c r="G6060" s="24">
        <f>'2 Load Profile'!E6061</f>
        <v>0.74006000355615342</v>
      </c>
      <c r="H6060" s="24">
        <f t="shared" si="1572"/>
        <v>-3.8039189464438463</v>
      </c>
      <c r="I6060" s="13">
        <f t="shared" si="1573"/>
        <v>-3.8039189464438463</v>
      </c>
      <c r="J6060" s="24">
        <f t="shared" si="1574"/>
        <v>0.74006000355615331</v>
      </c>
      <c r="K6060" s="24">
        <f t="shared" si="1575"/>
        <v>0</v>
      </c>
      <c r="L6060" s="13"/>
      <c r="M6060" s="24"/>
      <c r="N6060" s="24">
        <f t="shared" si="1585"/>
        <v>0</v>
      </c>
      <c r="O6060" s="13"/>
      <c r="P6060" s="13"/>
    </row>
    <row r="6061" spans="1:16">
      <c r="A6061">
        <v>6060</v>
      </c>
      <c r="B6061" s="13">
        <v>9</v>
      </c>
      <c r="C6061" s="13">
        <v>10</v>
      </c>
      <c r="D6061" s="13">
        <v>11</v>
      </c>
      <c r="E6061" s="14">
        <f t="shared" si="1580"/>
        <v>253</v>
      </c>
      <c r="F6061" s="24">
        <f>'1 Solar Profile'!E6063*S$10</f>
        <v>4.7679423749999996</v>
      </c>
      <c r="G6061" s="24">
        <f>'2 Load Profile'!E6062</f>
        <v>0.71894595227762925</v>
      </c>
      <c r="H6061" s="24">
        <f t="shared" si="1572"/>
        <v>-4.0489964227223707</v>
      </c>
      <c r="I6061" s="13">
        <f t="shared" si="1573"/>
        <v>-4.0489964227223707</v>
      </c>
      <c r="J6061" s="24">
        <f t="shared" si="1574"/>
        <v>0.71894595227762892</v>
      </c>
      <c r="K6061" s="24">
        <f t="shared" si="1575"/>
        <v>0</v>
      </c>
      <c r="L6061" s="13"/>
      <c r="M6061" s="24"/>
      <c r="N6061" s="24">
        <f t="shared" si="1585"/>
        <v>0</v>
      </c>
      <c r="O6061" s="13"/>
      <c r="P6061" s="13"/>
    </row>
    <row r="6062" spans="1:16">
      <c r="A6062">
        <v>6061</v>
      </c>
      <c r="B6062" s="13">
        <v>9</v>
      </c>
      <c r="C6062" s="13">
        <v>10</v>
      </c>
      <c r="D6062" s="13">
        <v>12</v>
      </c>
      <c r="E6062" s="14">
        <f t="shared" si="1580"/>
        <v>253</v>
      </c>
      <c r="F6062" s="24">
        <f>'1 Solar Profile'!E6064*S$10</f>
        <v>4.6905578999999999</v>
      </c>
      <c r="G6062" s="24">
        <f>'2 Load Profile'!E6063</f>
        <v>0.69526197973328097</v>
      </c>
      <c r="H6062" s="24">
        <f t="shared" si="1572"/>
        <v>-3.9952959202667189</v>
      </c>
      <c r="I6062" s="13">
        <f t="shared" si="1573"/>
        <v>-3.9952959202667189</v>
      </c>
      <c r="J6062" s="24">
        <f t="shared" si="1574"/>
        <v>0.69526197973328108</v>
      </c>
      <c r="K6062" s="24">
        <f t="shared" si="1575"/>
        <v>0</v>
      </c>
      <c r="L6062" s="13"/>
      <c r="M6062" s="24"/>
      <c r="N6062" s="24">
        <f t="shared" si="1585"/>
        <v>0</v>
      </c>
      <c r="O6062" s="13"/>
      <c r="P6062" s="13"/>
    </row>
    <row r="6063" spans="1:16">
      <c r="A6063">
        <v>6062</v>
      </c>
      <c r="B6063" s="13">
        <v>9</v>
      </c>
      <c r="C6063" s="13">
        <v>10</v>
      </c>
      <c r="D6063" s="13">
        <v>13</v>
      </c>
      <c r="E6063" s="14">
        <f t="shared" si="1580"/>
        <v>253</v>
      </c>
      <c r="F6063" s="24">
        <f>'1 Solar Profile'!E6065*S$10</f>
        <v>4.2545758500000002</v>
      </c>
      <c r="G6063" s="24">
        <f>'2 Load Profile'!E6064</f>
        <v>0.68298572651772183</v>
      </c>
      <c r="H6063" s="24">
        <f t="shared" si="1572"/>
        <v>-3.5715901234822782</v>
      </c>
      <c r="I6063" s="13">
        <f t="shared" si="1573"/>
        <v>-3.5715901234822782</v>
      </c>
      <c r="J6063" s="24">
        <f t="shared" si="1574"/>
        <v>0.68298572651772194</v>
      </c>
      <c r="K6063" s="24">
        <f t="shared" si="1575"/>
        <v>0</v>
      </c>
      <c r="L6063" s="13"/>
      <c r="M6063" s="24"/>
      <c r="N6063" s="24">
        <f t="shared" si="1585"/>
        <v>0</v>
      </c>
      <c r="O6063" s="13"/>
      <c r="P6063" s="13"/>
    </row>
    <row r="6064" spans="1:16">
      <c r="A6064">
        <v>6063</v>
      </c>
      <c r="B6064" s="13">
        <v>9</v>
      </c>
      <c r="C6064" s="13">
        <v>10</v>
      </c>
      <c r="D6064" s="13">
        <v>14</v>
      </c>
      <c r="E6064" s="14">
        <f t="shared" si="1580"/>
        <v>253</v>
      </c>
      <c r="F6064" s="24">
        <f>'1 Solar Profile'!E6066*S$10</f>
        <v>3.573323775</v>
      </c>
      <c r="G6064" s="24">
        <f>'2 Load Profile'!E6065</f>
        <v>0.70257117591209195</v>
      </c>
      <c r="H6064" s="24">
        <f t="shared" si="1572"/>
        <v>-2.8707525990879081</v>
      </c>
      <c r="I6064" s="13">
        <f t="shared" si="1573"/>
        <v>-2.8707525990879081</v>
      </c>
      <c r="J6064" s="24">
        <f t="shared" si="1574"/>
        <v>0.70257117591209184</v>
      </c>
      <c r="K6064" s="24">
        <f t="shared" si="1575"/>
        <v>0</v>
      </c>
      <c r="L6064" s="13"/>
      <c r="M6064" s="24"/>
      <c r="N6064" s="24">
        <f t="shared" si="1585"/>
        <v>0</v>
      </c>
      <c r="O6064" s="13"/>
      <c r="P6064" s="13"/>
    </row>
    <row r="6065" spans="1:17">
      <c r="A6065">
        <v>6064</v>
      </c>
      <c r="B6065" s="13">
        <v>9</v>
      </c>
      <c r="C6065" s="13">
        <v>10</v>
      </c>
      <c r="D6065" s="13">
        <v>15</v>
      </c>
      <c r="E6065" s="14">
        <f t="shared" si="1580"/>
        <v>253</v>
      </c>
      <c r="F6065" s="24">
        <f>'1 Solar Profile'!E6067*S$10</f>
        <v>2.5681304249999997</v>
      </c>
      <c r="G6065" s="24">
        <f>'2 Load Profile'!E6066</f>
        <v>0.80285746016966153</v>
      </c>
      <c r="H6065" s="24">
        <f t="shared" si="1572"/>
        <v>-1.7652729648303382</v>
      </c>
      <c r="I6065" s="13">
        <f t="shared" si="1573"/>
        <v>-1.7652729648303382</v>
      </c>
      <c r="J6065" s="24">
        <f t="shared" si="1574"/>
        <v>0.80285746016966142</v>
      </c>
      <c r="K6065" s="24">
        <f t="shared" si="1575"/>
        <v>0</v>
      </c>
      <c r="L6065" s="13"/>
      <c r="M6065" s="24"/>
      <c r="N6065" s="24">
        <f t="shared" si="1585"/>
        <v>0</v>
      </c>
      <c r="O6065" s="13"/>
      <c r="P6065" s="13"/>
    </row>
    <row r="6066" spans="1:17">
      <c r="A6066">
        <v>6065</v>
      </c>
      <c r="B6066" s="13">
        <v>9</v>
      </c>
      <c r="C6066" s="13">
        <v>10</v>
      </c>
      <c r="D6066" s="13">
        <v>16</v>
      </c>
      <c r="E6066" s="14">
        <f t="shared" si="1580"/>
        <v>253</v>
      </c>
      <c r="F6066" s="24">
        <f>'1 Solar Profile'!E6068*S$10</f>
        <v>1.3280809499999999</v>
      </c>
      <c r="G6066" s="24">
        <f>'2 Load Profile'!E6067</f>
        <v>1.1020237312368923</v>
      </c>
      <c r="H6066" s="24">
        <f t="shared" si="1572"/>
        <v>-0.22605721876310758</v>
      </c>
      <c r="I6066" s="13">
        <f t="shared" si="1573"/>
        <v>-0.22605721876310758</v>
      </c>
      <c r="J6066" s="24">
        <f t="shared" si="1574"/>
        <v>1.1020237312368923</v>
      </c>
      <c r="K6066" s="24">
        <f t="shared" si="1575"/>
        <v>0</v>
      </c>
      <c r="L6066" s="13"/>
      <c r="M6066" s="24"/>
      <c r="N6066" s="24">
        <f t="shared" si="1585"/>
        <v>0</v>
      </c>
      <c r="O6066" s="13"/>
      <c r="P6066" s="13"/>
    </row>
    <row r="6067" spans="1:17">
      <c r="A6067">
        <v>6066</v>
      </c>
      <c r="B6067" s="13">
        <v>9</v>
      </c>
      <c r="C6067" s="13">
        <v>10</v>
      </c>
      <c r="D6067" s="13">
        <v>17</v>
      </c>
      <c r="E6067" s="14">
        <f t="shared" si="1580"/>
        <v>253</v>
      </c>
      <c r="F6067" s="24">
        <f>'1 Solar Profile'!E6069*S$10</f>
        <v>0.22800644999999997</v>
      </c>
      <c r="G6067" s="24">
        <f>'2 Load Profile'!E6068</f>
        <v>1.3366147637396668</v>
      </c>
      <c r="H6067" s="24">
        <f t="shared" si="1572"/>
        <v>1.108608313739667</v>
      </c>
      <c r="I6067" s="13">
        <f t="shared" si="1573"/>
        <v>0</v>
      </c>
      <c r="J6067" s="24">
        <f t="shared" si="1574"/>
        <v>0.22800644999999997</v>
      </c>
      <c r="K6067" s="24">
        <f t="shared" si="1575"/>
        <v>1.108608313739667</v>
      </c>
      <c r="L6067" s="13"/>
      <c r="M6067" s="24"/>
      <c r="N6067" s="24">
        <f t="shared" si="1585"/>
        <v>0</v>
      </c>
      <c r="O6067" s="13"/>
      <c r="P6067" s="13"/>
    </row>
    <row r="6068" spans="1:17">
      <c r="A6068">
        <v>6067</v>
      </c>
      <c r="B6068" s="13">
        <v>9</v>
      </c>
      <c r="C6068" s="13">
        <v>10</v>
      </c>
      <c r="D6068" s="13">
        <v>18</v>
      </c>
      <c r="E6068" s="14">
        <f t="shared" si="1580"/>
        <v>253</v>
      </c>
      <c r="F6068" s="24">
        <f>'1 Solar Profile'!E6070*S$10</f>
        <v>0</v>
      </c>
      <c r="G6068" s="24">
        <f>'2 Load Profile'!E6069</f>
        <v>1.5046647399929496</v>
      </c>
      <c r="H6068" s="24">
        <f t="shared" si="1572"/>
        <v>1.5046647399929496</v>
      </c>
      <c r="I6068" s="13">
        <f t="shared" si="1573"/>
        <v>0</v>
      </c>
      <c r="J6068" s="24">
        <f t="shared" si="1574"/>
        <v>0</v>
      </c>
      <c r="K6068" s="24">
        <f t="shared" si="1575"/>
        <v>1.5046647399929496</v>
      </c>
      <c r="L6068" s="13"/>
      <c r="M6068" s="24"/>
      <c r="N6068" s="24">
        <f t="shared" si="1585"/>
        <v>0</v>
      </c>
      <c r="O6068" s="13"/>
      <c r="P6068" s="13"/>
    </row>
    <row r="6069" spans="1:17">
      <c r="A6069">
        <v>6068</v>
      </c>
      <c r="B6069" s="13">
        <v>9</v>
      </c>
      <c r="C6069" s="13">
        <v>10</v>
      </c>
      <c r="D6069" s="13">
        <v>19</v>
      </c>
      <c r="E6069" s="14">
        <f t="shared" si="1580"/>
        <v>253</v>
      </c>
      <c r="F6069" s="24">
        <f>'1 Solar Profile'!E6071*S$10</f>
        <v>0</v>
      </c>
      <c r="G6069" s="24">
        <f>'2 Load Profile'!E6070</f>
        <v>1.6555355354876571</v>
      </c>
      <c r="H6069" s="24">
        <f t="shared" si="1572"/>
        <v>1.6555355354876571</v>
      </c>
      <c r="I6069" s="13">
        <f t="shared" si="1573"/>
        <v>0</v>
      </c>
      <c r="J6069" s="24">
        <f t="shared" si="1574"/>
        <v>0</v>
      </c>
      <c r="K6069" s="24">
        <f t="shared" si="1575"/>
        <v>1.6555355354876571</v>
      </c>
      <c r="L6069" s="13"/>
      <c r="M6069" s="24"/>
      <c r="N6069" s="24">
        <f t="shared" si="1585"/>
        <v>0</v>
      </c>
      <c r="O6069" s="13"/>
      <c r="P6069" s="13"/>
    </row>
    <row r="6070" spans="1:17">
      <c r="A6070">
        <v>6069</v>
      </c>
      <c r="B6070" s="13">
        <v>9</v>
      </c>
      <c r="C6070" s="13">
        <v>10</v>
      </c>
      <c r="D6070" s="13">
        <v>20</v>
      </c>
      <c r="E6070" s="14">
        <f t="shared" si="1580"/>
        <v>253</v>
      </c>
      <c r="F6070" s="24">
        <f>'1 Solar Profile'!E6072*S$10</f>
        <v>0</v>
      </c>
      <c r="G6070" s="24">
        <f>'2 Load Profile'!E6071</f>
        <v>1.4965054815302838</v>
      </c>
      <c r="H6070" s="24">
        <f t="shared" si="1572"/>
        <v>1.4965054815302838</v>
      </c>
      <c r="I6070" s="13">
        <f t="shared" si="1573"/>
        <v>0</v>
      </c>
      <c r="J6070" s="24">
        <f t="shared" si="1574"/>
        <v>0</v>
      </c>
      <c r="K6070" s="24">
        <f t="shared" si="1575"/>
        <v>1.4965054815302838</v>
      </c>
      <c r="L6070" s="13"/>
      <c r="M6070" s="24"/>
      <c r="N6070" s="24">
        <f t="shared" si="1585"/>
        <v>0</v>
      </c>
      <c r="O6070" s="24"/>
      <c r="P6070" s="24"/>
      <c r="Q6070" s="41"/>
    </row>
    <row r="6071" spans="1:17">
      <c r="A6071">
        <v>6070</v>
      </c>
      <c r="B6071" s="13">
        <v>9</v>
      </c>
      <c r="C6071" s="13">
        <v>10</v>
      </c>
      <c r="D6071" s="13">
        <v>21</v>
      </c>
      <c r="E6071" s="14">
        <f t="shared" si="1580"/>
        <v>253</v>
      </c>
      <c r="F6071" s="24">
        <f>'1 Solar Profile'!E6073*S$10</f>
        <v>0</v>
      </c>
      <c r="G6071" s="24">
        <f>'2 Load Profile'!E6072</f>
        <v>1.1532366096789095</v>
      </c>
      <c r="H6071" s="24">
        <f t="shared" si="1572"/>
        <v>1.1532366096789095</v>
      </c>
      <c r="I6071" s="13">
        <f t="shared" si="1573"/>
        <v>0</v>
      </c>
      <c r="J6071" s="24">
        <f t="shared" si="1574"/>
        <v>0</v>
      </c>
      <c r="K6071" s="24">
        <f t="shared" si="1575"/>
        <v>1.1532366096789095</v>
      </c>
      <c r="L6071" s="13"/>
      <c r="M6071" s="24"/>
      <c r="N6071" s="24">
        <f t="shared" si="1585"/>
        <v>0</v>
      </c>
      <c r="O6071" s="13"/>
      <c r="P6071" s="13"/>
    </row>
    <row r="6072" spans="1:17">
      <c r="A6072">
        <v>6071</v>
      </c>
      <c r="B6072" s="13">
        <v>9</v>
      </c>
      <c r="C6072" s="13">
        <v>10</v>
      </c>
      <c r="D6072" s="13">
        <v>22</v>
      </c>
      <c r="E6072" s="14">
        <f t="shared" si="1580"/>
        <v>253</v>
      </c>
      <c r="F6072" s="24">
        <f>'1 Solar Profile'!E6074*S$10</f>
        <v>0</v>
      </c>
      <c r="G6072" s="24">
        <f>'2 Load Profile'!E6073</f>
        <v>0.87115548128352394</v>
      </c>
      <c r="H6072" s="24">
        <f t="shared" si="1572"/>
        <v>0.87115548128352394</v>
      </c>
      <c r="I6072" s="13">
        <f t="shared" si="1573"/>
        <v>0</v>
      </c>
      <c r="J6072" s="24">
        <f t="shared" si="1574"/>
        <v>0</v>
      </c>
      <c r="K6072" s="24">
        <f t="shared" si="1575"/>
        <v>0.87115548128352394</v>
      </c>
      <c r="L6072" s="13"/>
      <c r="M6072" s="24"/>
      <c r="N6072" s="24">
        <f t="shared" si="1585"/>
        <v>0</v>
      </c>
      <c r="O6072" s="13"/>
      <c r="P6072" s="13"/>
    </row>
    <row r="6073" spans="1:17">
      <c r="A6073">
        <v>6072</v>
      </c>
      <c r="B6073" s="13">
        <v>9</v>
      </c>
      <c r="C6073" s="13">
        <v>10</v>
      </c>
      <c r="D6073" s="13">
        <v>23</v>
      </c>
      <c r="E6073" s="14">
        <f t="shared" si="1580"/>
        <v>253</v>
      </c>
      <c r="F6073" s="24">
        <f>'1 Solar Profile'!E6075*S$10</f>
        <v>0</v>
      </c>
      <c r="G6073" s="24">
        <f>'2 Load Profile'!E6074</f>
        <v>0.58316943325416526</v>
      </c>
      <c r="H6073" s="24">
        <f t="shared" si="1572"/>
        <v>0.58316943325416526</v>
      </c>
      <c r="I6073" s="13">
        <f t="shared" si="1573"/>
        <v>0</v>
      </c>
      <c r="J6073" s="24">
        <f t="shared" si="1574"/>
        <v>0</v>
      </c>
      <c r="K6073" s="24">
        <f t="shared" si="1575"/>
        <v>0.58316943325416526</v>
      </c>
      <c r="L6073" s="13">
        <f t="shared" ref="L6073" si="1586">SUM(I6050:I6073)</f>
        <v>-26.978422070526687</v>
      </c>
      <c r="M6073" s="24">
        <f t="shared" ref="M6073" si="1587">SUMIF(H6050:H6073,"&gt;0",H6050:H6073)</f>
        <v>11.506082390849445</v>
      </c>
      <c r="N6073" s="24">
        <f t="shared" si="1585"/>
        <v>-15.472339679677242</v>
      </c>
      <c r="O6073" s="13">
        <f t="shared" ref="O6073" si="1588">IF(M6073&gt;(L6073*-1),(M6073+L6073)*S$12,0)</f>
        <v>0</v>
      </c>
      <c r="P6073" s="13">
        <f t="shared" ref="P6073" si="1589">IF(M6073&lt;(L6073*-1),(M6073+L6073)*S$14,0)</f>
        <v>-0.40924338452746306</v>
      </c>
    </row>
    <row r="6074" spans="1:17">
      <c r="A6074">
        <v>6073</v>
      </c>
      <c r="B6074" s="13">
        <v>9</v>
      </c>
      <c r="C6074" s="13">
        <v>11</v>
      </c>
      <c r="D6074" s="13">
        <v>0</v>
      </c>
      <c r="E6074" s="14">
        <f t="shared" si="1580"/>
        <v>254</v>
      </c>
      <c r="F6074" s="24">
        <f>'1 Solar Profile'!E6076*S$10</f>
        <v>0</v>
      </c>
      <c r="G6074" s="24">
        <f>'2 Load Profile'!E6075</f>
        <v>0.46922212939575125</v>
      </c>
      <c r="H6074" s="24">
        <f t="shared" si="1572"/>
        <v>0.46922212939575125</v>
      </c>
      <c r="I6074" s="13">
        <f t="shared" si="1573"/>
        <v>0</v>
      </c>
      <c r="J6074" s="24">
        <f t="shared" si="1574"/>
        <v>0</v>
      </c>
      <c r="K6074" s="24">
        <f t="shared" si="1575"/>
        <v>0.46922212939575125</v>
      </c>
      <c r="L6074" s="13"/>
      <c r="M6074" s="24"/>
      <c r="N6074" s="24">
        <f t="shared" si="1585"/>
        <v>0</v>
      </c>
      <c r="O6074" s="13"/>
      <c r="P6074" s="13"/>
    </row>
    <row r="6075" spans="1:17">
      <c r="A6075">
        <v>6074</v>
      </c>
      <c r="B6075" s="13">
        <v>9</v>
      </c>
      <c r="C6075" s="13">
        <v>11</v>
      </c>
      <c r="D6075" s="13">
        <v>1</v>
      </c>
      <c r="E6075" s="14">
        <f t="shared" si="1580"/>
        <v>254</v>
      </c>
      <c r="F6075" s="24">
        <f>'1 Solar Profile'!E6077*S$10</f>
        <v>0</v>
      </c>
      <c r="G6075" s="24">
        <f>'2 Load Profile'!E6076</f>
        <v>0.41952391963556951</v>
      </c>
      <c r="H6075" s="24">
        <f t="shared" si="1572"/>
        <v>0.41952391963556951</v>
      </c>
      <c r="I6075" s="13">
        <f t="shared" si="1573"/>
        <v>0</v>
      </c>
      <c r="J6075" s="24">
        <f t="shared" si="1574"/>
        <v>0</v>
      </c>
      <c r="K6075" s="24">
        <f t="shared" si="1575"/>
        <v>0.41952391963556951</v>
      </c>
      <c r="L6075" s="13"/>
      <c r="M6075" s="24"/>
      <c r="N6075" s="24">
        <f t="shared" si="1585"/>
        <v>0</v>
      </c>
      <c r="O6075" s="13"/>
      <c r="P6075" s="13"/>
    </row>
    <row r="6076" spans="1:17">
      <c r="A6076">
        <v>6075</v>
      </c>
      <c r="B6076" s="13">
        <v>9</v>
      </c>
      <c r="C6076" s="13">
        <v>11</v>
      </c>
      <c r="D6076" s="13">
        <v>2</v>
      </c>
      <c r="E6076" s="14">
        <f t="shared" si="1580"/>
        <v>254</v>
      </c>
      <c r="F6076" s="24">
        <f>'1 Solar Profile'!E6078*S$10</f>
        <v>0</v>
      </c>
      <c r="G6076" s="24">
        <f>'2 Load Profile'!E6077</f>
        <v>0.40888958861943298</v>
      </c>
      <c r="H6076" s="24">
        <f t="shared" si="1572"/>
        <v>0.40888958861943298</v>
      </c>
      <c r="I6076" s="13">
        <f t="shared" si="1573"/>
        <v>0</v>
      </c>
      <c r="J6076" s="24">
        <f t="shared" si="1574"/>
        <v>0</v>
      </c>
      <c r="K6076" s="24">
        <f t="shared" si="1575"/>
        <v>0.40888958861943298</v>
      </c>
      <c r="L6076" s="13"/>
      <c r="M6076" s="24"/>
      <c r="N6076" s="24">
        <f t="shared" si="1585"/>
        <v>0</v>
      </c>
      <c r="O6076" s="13"/>
      <c r="P6076" s="13"/>
    </row>
    <row r="6077" spans="1:17">
      <c r="A6077">
        <v>6076</v>
      </c>
      <c r="B6077" s="13">
        <v>9</v>
      </c>
      <c r="C6077" s="13">
        <v>11</v>
      </c>
      <c r="D6077" s="13">
        <v>3</v>
      </c>
      <c r="E6077" s="14">
        <f t="shared" si="1580"/>
        <v>254</v>
      </c>
      <c r="F6077" s="24">
        <f>'1 Solar Profile'!E6079*S$10</f>
        <v>0</v>
      </c>
      <c r="G6077" s="24">
        <f>'2 Load Profile'!E6078</f>
        <v>0.40755022554072678</v>
      </c>
      <c r="H6077" s="24">
        <f t="shared" si="1572"/>
        <v>0.40755022554072678</v>
      </c>
      <c r="I6077" s="13">
        <f t="shared" si="1573"/>
        <v>0</v>
      </c>
      <c r="J6077" s="24">
        <f t="shared" si="1574"/>
        <v>0</v>
      </c>
      <c r="K6077" s="24">
        <f t="shared" si="1575"/>
        <v>0.40755022554072678</v>
      </c>
      <c r="L6077" s="13"/>
      <c r="M6077" s="24"/>
      <c r="N6077" s="24">
        <f t="shared" si="1585"/>
        <v>0</v>
      </c>
      <c r="O6077" s="13"/>
      <c r="P6077" s="13"/>
    </row>
    <row r="6078" spans="1:17">
      <c r="A6078">
        <v>6077</v>
      </c>
      <c r="B6078" s="13">
        <v>9</v>
      </c>
      <c r="C6078" s="13">
        <v>11</v>
      </c>
      <c r="D6078" s="13">
        <v>4</v>
      </c>
      <c r="E6078" s="14">
        <f t="shared" si="1580"/>
        <v>254</v>
      </c>
      <c r="F6078" s="24">
        <f>'1 Solar Profile'!E6080*S$10</f>
        <v>0</v>
      </c>
      <c r="G6078" s="24">
        <f>'2 Load Profile'!E6079</f>
        <v>0.45524414782369343</v>
      </c>
      <c r="H6078" s="24">
        <f t="shared" si="1572"/>
        <v>0.45524414782369343</v>
      </c>
      <c r="I6078" s="13">
        <f t="shared" si="1573"/>
        <v>0</v>
      </c>
      <c r="J6078" s="24">
        <f t="shared" si="1574"/>
        <v>0</v>
      </c>
      <c r="K6078" s="24">
        <f t="shared" si="1575"/>
        <v>0.45524414782369343</v>
      </c>
      <c r="L6078" s="13"/>
      <c r="M6078" s="24"/>
      <c r="N6078" s="24">
        <f t="shared" si="1585"/>
        <v>0</v>
      </c>
      <c r="O6078" s="13"/>
      <c r="P6078" s="13"/>
    </row>
    <row r="6079" spans="1:17">
      <c r="A6079">
        <v>6078</v>
      </c>
      <c r="B6079" s="13">
        <v>9</v>
      </c>
      <c r="C6079" s="13">
        <v>11</v>
      </c>
      <c r="D6079" s="13">
        <v>5</v>
      </c>
      <c r="E6079" s="14">
        <f t="shared" si="1580"/>
        <v>254</v>
      </c>
      <c r="F6079" s="24">
        <f>'1 Solar Profile'!E6081*S$10</f>
        <v>0</v>
      </c>
      <c r="G6079" s="24">
        <f>'2 Load Profile'!E6080</f>
        <v>0.62063553764663548</v>
      </c>
      <c r="H6079" s="24">
        <f t="shared" si="1572"/>
        <v>0.62063553764663548</v>
      </c>
      <c r="I6079" s="13">
        <f t="shared" si="1573"/>
        <v>0</v>
      </c>
      <c r="J6079" s="24">
        <f t="shared" si="1574"/>
        <v>0</v>
      </c>
      <c r="K6079" s="24">
        <f t="shared" si="1575"/>
        <v>0.62063553764663548</v>
      </c>
      <c r="L6079" s="13"/>
      <c r="M6079" s="24"/>
      <c r="N6079" s="24">
        <f t="shared" si="1585"/>
        <v>0</v>
      </c>
      <c r="O6079" s="13"/>
      <c r="P6079" s="13"/>
    </row>
    <row r="6080" spans="1:17">
      <c r="A6080">
        <v>6079</v>
      </c>
      <c r="B6080" s="13">
        <v>9</v>
      </c>
      <c r="C6080" s="13">
        <v>11</v>
      </c>
      <c r="D6080" s="13">
        <v>6</v>
      </c>
      <c r="E6080" s="14">
        <f t="shared" si="1580"/>
        <v>254</v>
      </c>
      <c r="F6080" s="24">
        <f>'1 Solar Profile'!E6082*S$10</f>
        <v>0.65929814999999992</v>
      </c>
      <c r="G6080" s="24">
        <f>'2 Load Profile'!E6081</f>
        <v>0.84986154280467008</v>
      </c>
      <c r="H6080" s="24">
        <f t="shared" ref="H6080:H6143" si="1590">G6080-F6080</f>
        <v>0.19056339280467016</v>
      </c>
      <c r="I6080" s="13">
        <f t="shared" ref="I6080:I6143" si="1591">IF(H6080&lt;0,H6080,0)</f>
        <v>0</v>
      </c>
      <c r="J6080" s="24">
        <f t="shared" ref="J6080:J6143" si="1592">F6080+I6080</f>
        <v>0.65929814999999992</v>
      </c>
      <c r="K6080" s="24">
        <f t="shared" ref="K6080:K6143" si="1593">IF(H6080&gt;0,H6080,0)</f>
        <v>0.19056339280467016</v>
      </c>
      <c r="L6080" s="13"/>
      <c r="M6080" s="24"/>
      <c r="N6080" s="24">
        <f t="shared" si="1585"/>
        <v>0</v>
      </c>
      <c r="O6080" s="13"/>
      <c r="P6080" s="13"/>
    </row>
    <row r="6081" spans="1:16">
      <c r="A6081">
        <v>6080</v>
      </c>
      <c r="B6081" s="13">
        <v>9</v>
      </c>
      <c r="C6081" s="13">
        <v>11</v>
      </c>
      <c r="D6081" s="13">
        <v>7</v>
      </c>
      <c r="E6081" s="14">
        <f t="shared" si="1580"/>
        <v>254</v>
      </c>
      <c r="F6081" s="24">
        <f>'1 Solar Profile'!E6083*S$10</f>
        <v>1.8715331250000002</v>
      </c>
      <c r="G6081" s="24">
        <f>'2 Load Profile'!E6082</f>
        <v>0.79543655481698461</v>
      </c>
      <c r="H6081" s="24">
        <f t="shared" si="1590"/>
        <v>-1.0760965701830156</v>
      </c>
      <c r="I6081" s="13">
        <f t="shared" si="1591"/>
        <v>-1.0760965701830156</v>
      </c>
      <c r="J6081" s="24">
        <f t="shared" si="1592"/>
        <v>0.79543655481698461</v>
      </c>
      <c r="K6081" s="24">
        <f t="shared" si="1593"/>
        <v>0</v>
      </c>
      <c r="L6081" s="13"/>
      <c r="M6081" s="24"/>
      <c r="N6081" s="24">
        <f t="shared" si="1585"/>
        <v>0</v>
      </c>
      <c r="O6081" s="13"/>
      <c r="P6081" s="13"/>
    </row>
    <row r="6082" spans="1:16">
      <c r="A6082">
        <v>6081</v>
      </c>
      <c r="B6082" s="13">
        <v>9</v>
      </c>
      <c r="C6082" s="13">
        <v>11</v>
      </c>
      <c r="D6082" s="13">
        <v>8</v>
      </c>
      <c r="E6082" s="14">
        <f t="shared" si="1580"/>
        <v>254</v>
      </c>
      <c r="F6082" s="24">
        <f>'1 Solar Profile'!E6084*S$10</f>
        <v>2.9585587499999999</v>
      </c>
      <c r="G6082" s="24">
        <f>'2 Load Profile'!E6083</f>
        <v>0.6909722095953309</v>
      </c>
      <c r="H6082" s="24">
        <f t="shared" si="1590"/>
        <v>-2.2675865404046691</v>
      </c>
      <c r="I6082" s="13">
        <f t="shared" si="1591"/>
        <v>-2.2675865404046691</v>
      </c>
      <c r="J6082" s="24">
        <f t="shared" si="1592"/>
        <v>0.69097220959533079</v>
      </c>
      <c r="K6082" s="24">
        <f t="shared" si="1593"/>
        <v>0</v>
      </c>
      <c r="L6082" s="13"/>
      <c r="M6082" s="24"/>
      <c r="N6082" s="24">
        <f t="shared" si="1585"/>
        <v>0</v>
      </c>
      <c r="O6082" s="13"/>
      <c r="P6082" s="13"/>
    </row>
    <row r="6083" spans="1:16">
      <c r="A6083">
        <v>6082</v>
      </c>
      <c r="B6083" s="13">
        <v>9</v>
      </c>
      <c r="C6083" s="13">
        <v>11</v>
      </c>
      <c r="D6083" s="13">
        <v>9</v>
      </c>
      <c r="E6083" s="14">
        <f t="shared" si="1580"/>
        <v>254</v>
      </c>
      <c r="F6083" s="24">
        <f>'1 Solar Profile'!E6085*S$10</f>
        <v>3.6114466499999995</v>
      </c>
      <c r="G6083" s="24">
        <f>'2 Load Profile'!E6084</f>
        <v>0.67588967340947104</v>
      </c>
      <c r="H6083" s="24">
        <f t="shared" si="1590"/>
        <v>-2.9355569765905285</v>
      </c>
      <c r="I6083" s="13">
        <f t="shared" si="1591"/>
        <v>-2.9355569765905285</v>
      </c>
      <c r="J6083" s="24">
        <f t="shared" si="1592"/>
        <v>0.67588967340947104</v>
      </c>
      <c r="K6083" s="24">
        <f t="shared" si="1593"/>
        <v>0</v>
      </c>
      <c r="L6083" s="13"/>
      <c r="M6083" s="24"/>
      <c r="N6083" s="24">
        <f t="shared" si="1585"/>
        <v>0</v>
      </c>
      <c r="O6083" s="13"/>
      <c r="P6083" s="13"/>
    </row>
    <row r="6084" spans="1:16">
      <c r="A6084">
        <v>6083</v>
      </c>
      <c r="B6084" s="13">
        <v>9</v>
      </c>
      <c r="C6084" s="13">
        <v>11</v>
      </c>
      <c r="D6084" s="13">
        <v>10</v>
      </c>
      <c r="E6084" s="14">
        <f t="shared" si="1580"/>
        <v>254</v>
      </c>
      <c r="F6084" s="24">
        <f>'1 Solar Profile'!E6086*S$10</f>
        <v>4.0650009750000002</v>
      </c>
      <c r="G6084" s="24">
        <f>'2 Load Profile'!E6085</f>
        <v>0.68905087614020466</v>
      </c>
      <c r="H6084" s="24">
        <f t="shared" si="1590"/>
        <v>-3.3759500988597955</v>
      </c>
      <c r="I6084" s="13">
        <f t="shared" si="1591"/>
        <v>-3.3759500988597955</v>
      </c>
      <c r="J6084" s="24">
        <f t="shared" si="1592"/>
        <v>0.68905087614020477</v>
      </c>
      <c r="K6084" s="24">
        <f t="shared" si="1593"/>
        <v>0</v>
      </c>
      <c r="L6084" s="13"/>
      <c r="M6084" s="24"/>
      <c r="N6084" s="24">
        <f t="shared" si="1585"/>
        <v>0</v>
      </c>
      <c r="O6084" s="13"/>
      <c r="P6084" s="13"/>
    </row>
    <row r="6085" spans="1:16">
      <c r="A6085">
        <v>6084</v>
      </c>
      <c r="B6085" s="13">
        <v>9</v>
      </c>
      <c r="C6085" s="13">
        <v>11</v>
      </c>
      <c r="D6085" s="13">
        <v>11</v>
      </c>
      <c r="E6085" s="14">
        <f t="shared" si="1580"/>
        <v>254</v>
      </c>
      <c r="F6085" s="24">
        <f>'1 Solar Profile'!E6087*S$10</f>
        <v>4.2407662500000001</v>
      </c>
      <c r="G6085" s="24">
        <f>'2 Load Profile'!E6086</f>
        <v>0.67500443070883875</v>
      </c>
      <c r="H6085" s="24">
        <f t="shared" si="1590"/>
        <v>-3.5657618192911613</v>
      </c>
      <c r="I6085" s="13">
        <f t="shared" si="1591"/>
        <v>-3.5657618192911613</v>
      </c>
      <c r="J6085" s="24">
        <f t="shared" si="1592"/>
        <v>0.67500443070883875</v>
      </c>
      <c r="K6085" s="24">
        <f t="shared" si="1593"/>
        <v>0</v>
      </c>
      <c r="L6085" s="13"/>
      <c r="M6085" s="24"/>
      <c r="N6085" s="24">
        <f t="shared" si="1585"/>
        <v>0</v>
      </c>
      <c r="O6085" s="13"/>
      <c r="P6085" s="13"/>
    </row>
    <row r="6086" spans="1:16">
      <c r="A6086">
        <v>6085</v>
      </c>
      <c r="B6086" s="13">
        <v>9</v>
      </c>
      <c r="C6086" s="13">
        <v>11</v>
      </c>
      <c r="D6086" s="13">
        <v>12</v>
      </c>
      <c r="E6086" s="14">
        <f t="shared" si="1580"/>
        <v>254</v>
      </c>
      <c r="F6086" s="24">
        <f>'1 Solar Profile'!E6088*S$10</f>
        <v>4.1428516499999999</v>
      </c>
      <c r="G6086" s="24">
        <f>'2 Load Profile'!E6087</f>
        <v>0.65520123550794462</v>
      </c>
      <c r="H6086" s="24">
        <f t="shared" si="1590"/>
        <v>-3.4876504144920553</v>
      </c>
      <c r="I6086" s="13">
        <f t="shared" si="1591"/>
        <v>-3.4876504144920553</v>
      </c>
      <c r="J6086" s="24">
        <f t="shared" si="1592"/>
        <v>0.65520123550794462</v>
      </c>
      <c r="K6086" s="24">
        <f t="shared" si="1593"/>
        <v>0</v>
      </c>
      <c r="L6086" s="13"/>
      <c r="M6086" s="24"/>
      <c r="N6086" s="24">
        <f t="shared" si="1585"/>
        <v>0</v>
      </c>
      <c r="O6086" s="13"/>
      <c r="P6086" s="13"/>
    </row>
    <row r="6087" spans="1:16">
      <c r="A6087">
        <v>6086</v>
      </c>
      <c r="B6087" s="13">
        <v>9</v>
      </c>
      <c r="C6087" s="13">
        <v>11</v>
      </c>
      <c r="D6087" s="13">
        <v>13</v>
      </c>
      <c r="E6087" s="14">
        <f t="shared" si="1580"/>
        <v>254</v>
      </c>
      <c r="F6087" s="24">
        <f>'1 Solar Profile'!E6089*S$10</f>
        <v>3.7835028000000004</v>
      </c>
      <c r="G6087" s="24">
        <f>'2 Load Profile'!E6088</f>
        <v>0.64702632608866406</v>
      </c>
      <c r="H6087" s="24">
        <f t="shared" si="1590"/>
        <v>-3.1364764739113364</v>
      </c>
      <c r="I6087" s="13">
        <f t="shared" si="1591"/>
        <v>-3.1364764739113364</v>
      </c>
      <c r="J6087" s="24">
        <f t="shared" si="1592"/>
        <v>0.64702632608866395</v>
      </c>
      <c r="K6087" s="24">
        <f t="shared" si="1593"/>
        <v>0</v>
      </c>
      <c r="L6087" s="13"/>
      <c r="M6087" s="24"/>
      <c r="N6087" s="24">
        <f t="shared" si="1585"/>
        <v>0</v>
      </c>
      <c r="O6087" s="13"/>
      <c r="P6087" s="13"/>
    </row>
    <row r="6088" spans="1:16">
      <c r="A6088">
        <v>6087</v>
      </c>
      <c r="B6088" s="13">
        <v>9</v>
      </c>
      <c r="C6088" s="13">
        <v>11</v>
      </c>
      <c r="D6088" s="13">
        <v>14</v>
      </c>
      <c r="E6088" s="14">
        <f t="shared" si="1580"/>
        <v>254</v>
      </c>
      <c r="F6088" s="24">
        <f>'1 Solar Profile'!E6090*S$10</f>
        <v>3.1894836749999995</v>
      </c>
      <c r="G6088" s="24">
        <f>'2 Load Profile'!E6089</f>
        <v>0.70031214335884517</v>
      </c>
      <c r="H6088" s="24">
        <f t="shared" si="1590"/>
        <v>-2.4891715316411545</v>
      </c>
      <c r="I6088" s="13">
        <f t="shared" si="1591"/>
        <v>-2.4891715316411545</v>
      </c>
      <c r="J6088" s="24">
        <f t="shared" si="1592"/>
        <v>0.70031214335884506</v>
      </c>
      <c r="K6088" s="24">
        <f t="shared" si="1593"/>
        <v>0</v>
      </c>
      <c r="L6088" s="13"/>
      <c r="M6088" s="24"/>
      <c r="N6088" s="24">
        <f t="shared" si="1585"/>
        <v>0</v>
      </c>
      <c r="O6088" s="13"/>
      <c r="P6088" s="13"/>
    </row>
    <row r="6089" spans="1:16">
      <c r="A6089">
        <v>6088</v>
      </c>
      <c r="B6089" s="13">
        <v>9</v>
      </c>
      <c r="C6089" s="13">
        <v>11</v>
      </c>
      <c r="D6089" s="13">
        <v>15</v>
      </c>
      <c r="E6089" s="14">
        <f t="shared" si="1580"/>
        <v>254</v>
      </c>
      <c r="F6089" s="24">
        <f>'1 Solar Profile'!E6091*S$10</f>
        <v>2.3663130749999999</v>
      </c>
      <c r="G6089" s="24">
        <f>'2 Load Profile'!E6090</f>
        <v>0.91979869855841478</v>
      </c>
      <c r="H6089" s="24">
        <f t="shared" si="1590"/>
        <v>-1.4465143764415851</v>
      </c>
      <c r="I6089" s="13">
        <f t="shared" si="1591"/>
        <v>-1.4465143764415851</v>
      </c>
      <c r="J6089" s="24">
        <f t="shared" si="1592"/>
        <v>0.91979869855841478</v>
      </c>
      <c r="K6089" s="24">
        <f t="shared" si="1593"/>
        <v>0</v>
      </c>
      <c r="L6089" s="13"/>
      <c r="M6089" s="24"/>
      <c r="N6089" s="24">
        <f t="shared" si="1585"/>
        <v>0</v>
      </c>
      <c r="O6089" s="13"/>
      <c r="P6089" s="13"/>
    </row>
    <row r="6090" spans="1:16">
      <c r="A6090">
        <v>6089</v>
      </c>
      <c r="B6090" s="13">
        <v>9</v>
      </c>
      <c r="C6090" s="13">
        <v>11</v>
      </c>
      <c r="D6090" s="13">
        <v>16</v>
      </c>
      <c r="E6090" s="14">
        <f t="shared" si="1580"/>
        <v>254</v>
      </c>
      <c r="F6090" s="24">
        <f>'1 Solar Profile'!E6092*S$10</f>
        <v>1.1982978</v>
      </c>
      <c r="G6090" s="24">
        <f>'2 Load Profile'!E6091</f>
        <v>1.279717411717457</v>
      </c>
      <c r="H6090" s="24">
        <f t="shared" si="1590"/>
        <v>8.1419611717457041E-2</v>
      </c>
      <c r="I6090" s="13">
        <f t="shared" si="1591"/>
        <v>0</v>
      </c>
      <c r="J6090" s="24">
        <f t="shared" si="1592"/>
        <v>1.1982978</v>
      </c>
      <c r="K6090" s="24">
        <f t="shared" si="1593"/>
        <v>8.1419611717457041E-2</v>
      </c>
      <c r="L6090" s="13"/>
      <c r="M6090" s="24"/>
      <c r="N6090" s="24">
        <f t="shared" si="1585"/>
        <v>0</v>
      </c>
      <c r="O6090" s="13"/>
      <c r="P6090" s="13"/>
    </row>
    <row r="6091" spans="1:16">
      <c r="A6091">
        <v>6090</v>
      </c>
      <c r="B6091" s="13">
        <v>9</v>
      </c>
      <c r="C6091" s="13">
        <v>11</v>
      </c>
      <c r="D6091" s="13">
        <v>17</v>
      </c>
      <c r="E6091" s="14">
        <f t="shared" si="1580"/>
        <v>254</v>
      </c>
      <c r="F6091" s="24">
        <f>'1 Solar Profile'!E6093*S$10</f>
        <v>0.20449957500000002</v>
      </c>
      <c r="G6091" s="24">
        <f>'2 Load Profile'!E6092</f>
        <v>1.433263415144084</v>
      </c>
      <c r="H6091" s="24">
        <f t="shared" si="1590"/>
        <v>1.2287638401440839</v>
      </c>
      <c r="I6091" s="13">
        <f t="shared" si="1591"/>
        <v>0</v>
      </c>
      <c r="J6091" s="24">
        <f t="shared" si="1592"/>
        <v>0.20449957500000002</v>
      </c>
      <c r="K6091" s="24">
        <f t="shared" si="1593"/>
        <v>1.2287638401440839</v>
      </c>
      <c r="L6091" s="13"/>
      <c r="M6091" s="24"/>
      <c r="N6091" s="24">
        <f t="shared" si="1585"/>
        <v>0</v>
      </c>
      <c r="O6091" s="13"/>
      <c r="P6091" s="13"/>
    </row>
    <row r="6092" spans="1:16">
      <c r="A6092">
        <v>6091</v>
      </c>
      <c r="B6092" s="13">
        <v>9</v>
      </c>
      <c r="C6092" s="13">
        <v>11</v>
      </c>
      <c r="D6092" s="13">
        <v>18</v>
      </c>
      <c r="E6092" s="14">
        <f t="shared" si="1580"/>
        <v>254</v>
      </c>
      <c r="F6092" s="24">
        <f>'1 Solar Profile'!E6094*S$10</f>
        <v>0</v>
      </c>
      <c r="G6092" s="24">
        <f>'2 Load Profile'!E6093</f>
        <v>1.5854951113601847</v>
      </c>
      <c r="H6092" s="24">
        <f t="shared" si="1590"/>
        <v>1.5854951113601847</v>
      </c>
      <c r="I6092" s="13">
        <f t="shared" si="1591"/>
        <v>0</v>
      </c>
      <c r="J6092" s="24">
        <f t="shared" si="1592"/>
        <v>0</v>
      </c>
      <c r="K6092" s="24">
        <f t="shared" si="1593"/>
        <v>1.5854951113601847</v>
      </c>
      <c r="L6092" s="13"/>
      <c r="M6092" s="24"/>
      <c r="N6092" s="24">
        <f t="shared" si="1585"/>
        <v>0</v>
      </c>
      <c r="O6092" s="13"/>
      <c r="P6092" s="13"/>
    </row>
    <row r="6093" spans="1:16">
      <c r="A6093">
        <v>6092</v>
      </c>
      <c r="B6093" s="13">
        <v>9</v>
      </c>
      <c r="C6093" s="13">
        <v>11</v>
      </c>
      <c r="D6093" s="13">
        <v>19</v>
      </c>
      <c r="E6093" s="14">
        <f t="shared" si="1580"/>
        <v>254</v>
      </c>
      <c r="F6093" s="24">
        <f>'1 Solar Profile'!E6095*S$10</f>
        <v>0</v>
      </c>
      <c r="G6093" s="24">
        <f>'2 Load Profile'!E6094</f>
        <v>1.7860612187663329</v>
      </c>
      <c r="H6093" s="24">
        <f t="shared" si="1590"/>
        <v>1.7860612187663329</v>
      </c>
      <c r="I6093" s="13">
        <f t="shared" si="1591"/>
        <v>0</v>
      </c>
      <c r="J6093" s="24">
        <f t="shared" si="1592"/>
        <v>0</v>
      </c>
      <c r="K6093" s="24">
        <f t="shared" si="1593"/>
        <v>1.7860612187663329</v>
      </c>
      <c r="L6093" s="13"/>
      <c r="M6093" s="24"/>
      <c r="N6093" s="24">
        <f t="shared" si="1585"/>
        <v>0</v>
      </c>
      <c r="O6093" s="13"/>
      <c r="P6093" s="13"/>
    </row>
    <row r="6094" spans="1:16">
      <c r="A6094">
        <v>6093</v>
      </c>
      <c r="B6094" s="13">
        <v>9</v>
      </c>
      <c r="C6094" s="13">
        <v>11</v>
      </c>
      <c r="D6094" s="13">
        <v>20</v>
      </c>
      <c r="E6094" s="14">
        <f t="shared" si="1580"/>
        <v>254</v>
      </c>
      <c r="F6094" s="24">
        <f>'1 Solar Profile'!E6096*S$10</f>
        <v>0</v>
      </c>
      <c r="G6094" s="24">
        <f>'2 Load Profile'!E6095</f>
        <v>1.6732399115804342</v>
      </c>
      <c r="H6094" s="24">
        <f t="shared" si="1590"/>
        <v>1.6732399115804342</v>
      </c>
      <c r="I6094" s="13">
        <f t="shared" si="1591"/>
        <v>0</v>
      </c>
      <c r="J6094" s="24">
        <f t="shared" si="1592"/>
        <v>0</v>
      </c>
      <c r="K6094" s="24">
        <f t="shared" si="1593"/>
        <v>1.6732399115804342</v>
      </c>
      <c r="L6094" s="13"/>
      <c r="M6094" s="24"/>
      <c r="N6094" s="24">
        <f t="shared" si="1585"/>
        <v>0</v>
      </c>
      <c r="O6094" s="24"/>
      <c r="P6094" s="24"/>
    </row>
    <row r="6095" spans="1:16">
      <c r="A6095">
        <v>6094</v>
      </c>
      <c r="B6095" s="13">
        <v>9</v>
      </c>
      <c r="C6095" s="13">
        <v>11</v>
      </c>
      <c r="D6095" s="13">
        <v>21</v>
      </c>
      <c r="E6095" s="14">
        <f t="shared" si="1580"/>
        <v>254</v>
      </c>
      <c r="F6095" s="24">
        <f>'1 Solar Profile'!E6097*S$10</f>
        <v>0</v>
      </c>
      <c r="G6095" s="24">
        <f>'2 Load Profile'!E6096</f>
        <v>1.1652350002829543</v>
      </c>
      <c r="H6095" s="24">
        <f t="shared" si="1590"/>
        <v>1.1652350002829543</v>
      </c>
      <c r="I6095" s="13">
        <f t="shared" si="1591"/>
        <v>0</v>
      </c>
      <c r="J6095" s="24">
        <f t="shared" si="1592"/>
        <v>0</v>
      </c>
      <c r="K6095" s="24">
        <f t="shared" si="1593"/>
        <v>1.1652350002829543</v>
      </c>
      <c r="L6095" s="13"/>
      <c r="M6095" s="24"/>
      <c r="N6095" s="24">
        <f t="shared" si="1585"/>
        <v>0</v>
      </c>
      <c r="O6095" s="13"/>
      <c r="P6095" s="13"/>
    </row>
    <row r="6096" spans="1:16">
      <c r="A6096">
        <v>6095</v>
      </c>
      <c r="B6096" s="13">
        <v>9</v>
      </c>
      <c r="C6096" s="13">
        <v>11</v>
      </c>
      <c r="D6096" s="13">
        <v>22</v>
      </c>
      <c r="E6096" s="14">
        <f t="shared" si="1580"/>
        <v>254</v>
      </c>
      <c r="F6096" s="24">
        <f>'1 Solar Profile'!E6098*S$10</f>
        <v>0</v>
      </c>
      <c r="G6096" s="24">
        <f>'2 Load Profile'!E6097</f>
        <v>0.85687776675151028</v>
      </c>
      <c r="H6096" s="24">
        <f t="shared" si="1590"/>
        <v>0.85687776675151028</v>
      </c>
      <c r="I6096" s="13">
        <f t="shared" si="1591"/>
        <v>0</v>
      </c>
      <c r="J6096" s="24">
        <f t="shared" si="1592"/>
        <v>0</v>
      </c>
      <c r="K6096" s="24">
        <f t="shared" si="1593"/>
        <v>0.85687776675151028</v>
      </c>
      <c r="L6096" s="13"/>
      <c r="M6096" s="24"/>
      <c r="N6096" s="24">
        <f t="shared" si="1585"/>
        <v>0</v>
      </c>
      <c r="O6096" s="13"/>
      <c r="P6096" s="13"/>
    </row>
    <row r="6097" spans="1:16">
      <c r="A6097">
        <v>6096</v>
      </c>
      <c r="B6097" s="13">
        <v>9</v>
      </c>
      <c r="C6097" s="13">
        <v>11</v>
      </c>
      <c r="D6097" s="13">
        <v>23</v>
      </c>
      <c r="E6097" s="14">
        <f t="shared" si="1580"/>
        <v>254</v>
      </c>
      <c r="F6097" s="24">
        <f>'1 Solar Profile'!E6099*S$10</f>
        <v>0</v>
      </c>
      <c r="G6097" s="24">
        <f>'2 Load Profile'!E6098</f>
        <v>0.5771277145723096</v>
      </c>
      <c r="H6097" s="24">
        <f t="shared" si="1590"/>
        <v>0.5771277145723096</v>
      </c>
      <c r="I6097" s="13">
        <f t="shared" si="1591"/>
        <v>0</v>
      </c>
      <c r="J6097" s="24">
        <f t="shared" si="1592"/>
        <v>0</v>
      </c>
      <c r="K6097" s="24">
        <f t="shared" si="1593"/>
        <v>0.5771277145723096</v>
      </c>
      <c r="L6097" s="13">
        <f t="shared" ref="L6097" si="1594">SUM(I6074:I6097)</f>
        <v>-23.780764801815302</v>
      </c>
      <c r="M6097" s="24">
        <f t="shared" ref="M6097" si="1595">SUMIF(H6074:H6097,"&gt;0",H6074:H6097)</f>
        <v>11.925849116641748</v>
      </c>
      <c r="N6097" s="24">
        <f t="shared" si="1585"/>
        <v>-11.854915685173554</v>
      </c>
      <c r="O6097" s="13">
        <f t="shared" ref="O6097" si="1596">IF(M6097&gt;(L6097*-1),(M6097+L6097)*S$12,0)</f>
        <v>0</v>
      </c>
      <c r="P6097" s="13">
        <f t="shared" ref="P6097" si="1597">IF(M6097&lt;(L6097*-1),(M6097+L6097)*S$14,0)</f>
        <v>-0.31356251987284051</v>
      </c>
    </row>
    <row r="6098" spans="1:16">
      <c r="A6098">
        <v>6097</v>
      </c>
      <c r="B6098" s="13">
        <v>9</v>
      </c>
      <c r="C6098" s="13">
        <v>12</v>
      </c>
      <c r="D6098" s="13">
        <v>0</v>
      </c>
      <c r="E6098" s="14">
        <f t="shared" si="1580"/>
        <v>255</v>
      </c>
      <c r="F6098" s="24">
        <f>'1 Solar Profile'!E6100*S$10</f>
        <v>0</v>
      </c>
      <c r="G6098" s="24">
        <f>'2 Load Profile'!E6099</f>
        <v>0.46922212939575125</v>
      </c>
      <c r="H6098" s="24">
        <f t="shared" si="1590"/>
        <v>0.46922212939575125</v>
      </c>
      <c r="I6098" s="13">
        <f t="shared" si="1591"/>
        <v>0</v>
      </c>
      <c r="J6098" s="24">
        <f t="shared" si="1592"/>
        <v>0</v>
      </c>
      <c r="K6098" s="24">
        <f t="shared" si="1593"/>
        <v>0.46922212939575125</v>
      </c>
      <c r="L6098" s="13"/>
      <c r="M6098" s="24"/>
      <c r="N6098" s="24">
        <f t="shared" si="1585"/>
        <v>0</v>
      </c>
      <c r="O6098" s="13"/>
      <c r="P6098" s="13"/>
    </row>
    <row r="6099" spans="1:16">
      <c r="A6099">
        <v>6098</v>
      </c>
      <c r="B6099" s="13">
        <v>9</v>
      </c>
      <c r="C6099" s="13">
        <v>12</v>
      </c>
      <c r="D6099" s="13">
        <v>1</v>
      </c>
      <c r="E6099" s="14">
        <f t="shared" si="1580"/>
        <v>255</v>
      </c>
      <c r="F6099" s="24">
        <f>'1 Solar Profile'!E6101*S$10</f>
        <v>0</v>
      </c>
      <c r="G6099" s="24">
        <f>'2 Load Profile'!E6100</f>
        <v>0.41952391963556951</v>
      </c>
      <c r="H6099" s="24">
        <f t="shared" si="1590"/>
        <v>0.41952391963556951</v>
      </c>
      <c r="I6099" s="13">
        <f t="shared" si="1591"/>
        <v>0</v>
      </c>
      <c r="J6099" s="24">
        <f t="shared" si="1592"/>
        <v>0</v>
      </c>
      <c r="K6099" s="24">
        <f t="shared" si="1593"/>
        <v>0.41952391963556951</v>
      </c>
      <c r="L6099" s="13"/>
      <c r="M6099" s="24"/>
      <c r="N6099" s="24">
        <f t="shared" si="1585"/>
        <v>0</v>
      </c>
      <c r="O6099" s="13"/>
      <c r="P6099" s="13"/>
    </row>
    <row r="6100" spans="1:16">
      <c r="A6100">
        <v>6099</v>
      </c>
      <c r="B6100" s="13">
        <v>9</v>
      </c>
      <c r="C6100" s="13">
        <v>12</v>
      </c>
      <c r="D6100" s="13">
        <v>2</v>
      </c>
      <c r="E6100" s="14">
        <f t="shared" si="1580"/>
        <v>255</v>
      </c>
      <c r="F6100" s="24">
        <f>'1 Solar Profile'!E6102*S$10</f>
        <v>0</v>
      </c>
      <c r="G6100" s="24">
        <f>'2 Load Profile'!E6101</f>
        <v>0.40888958861943298</v>
      </c>
      <c r="H6100" s="24">
        <f t="shared" si="1590"/>
        <v>0.40888958861943298</v>
      </c>
      <c r="I6100" s="13">
        <f t="shared" si="1591"/>
        <v>0</v>
      </c>
      <c r="J6100" s="24">
        <f t="shared" si="1592"/>
        <v>0</v>
      </c>
      <c r="K6100" s="24">
        <f t="shared" si="1593"/>
        <v>0.40888958861943298</v>
      </c>
      <c r="L6100" s="13"/>
      <c r="M6100" s="24"/>
      <c r="N6100" s="24">
        <f t="shared" si="1585"/>
        <v>0</v>
      </c>
      <c r="O6100" s="13"/>
      <c r="P6100" s="13"/>
    </row>
    <row r="6101" spans="1:16">
      <c r="A6101">
        <v>6100</v>
      </c>
      <c r="B6101" s="13">
        <v>9</v>
      </c>
      <c r="C6101" s="13">
        <v>12</v>
      </c>
      <c r="D6101" s="13">
        <v>3</v>
      </c>
      <c r="E6101" s="14">
        <f t="shared" si="1580"/>
        <v>255</v>
      </c>
      <c r="F6101" s="24">
        <f>'1 Solar Profile'!E6103*S$10</f>
        <v>0</v>
      </c>
      <c r="G6101" s="24">
        <f>'2 Load Profile'!E6102</f>
        <v>0.40755022554072678</v>
      </c>
      <c r="H6101" s="24">
        <f t="shared" si="1590"/>
        <v>0.40755022554072678</v>
      </c>
      <c r="I6101" s="13">
        <f t="shared" si="1591"/>
        <v>0</v>
      </c>
      <c r="J6101" s="24">
        <f t="shared" si="1592"/>
        <v>0</v>
      </c>
      <c r="K6101" s="24">
        <f t="shared" si="1593"/>
        <v>0.40755022554072678</v>
      </c>
      <c r="L6101" s="13"/>
      <c r="M6101" s="24"/>
      <c r="N6101" s="24">
        <f t="shared" si="1585"/>
        <v>0</v>
      </c>
      <c r="O6101" s="13"/>
      <c r="P6101" s="13"/>
    </row>
    <row r="6102" spans="1:16">
      <c r="A6102">
        <v>6101</v>
      </c>
      <c r="B6102" s="13">
        <v>9</v>
      </c>
      <c r="C6102" s="13">
        <v>12</v>
      </c>
      <c r="D6102" s="13">
        <v>4</v>
      </c>
      <c r="E6102" s="14">
        <f t="shared" si="1580"/>
        <v>255</v>
      </c>
      <c r="F6102" s="24">
        <f>'1 Solar Profile'!E6104*S$10</f>
        <v>0</v>
      </c>
      <c r="G6102" s="24">
        <f>'2 Load Profile'!E6103</f>
        <v>0.45282734932648949</v>
      </c>
      <c r="H6102" s="24">
        <f t="shared" si="1590"/>
        <v>0.45282734932648949</v>
      </c>
      <c r="I6102" s="13">
        <f t="shared" si="1591"/>
        <v>0</v>
      </c>
      <c r="J6102" s="24">
        <f t="shared" si="1592"/>
        <v>0</v>
      </c>
      <c r="K6102" s="24">
        <f t="shared" si="1593"/>
        <v>0.45282734932648949</v>
      </c>
      <c r="L6102" s="13"/>
      <c r="M6102" s="24"/>
      <c r="N6102" s="24">
        <f t="shared" si="1585"/>
        <v>0</v>
      </c>
      <c r="O6102" s="13"/>
      <c r="P6102" s="13"/>
    </row>
    <row r="6103" spans="1:16">
      <c r="A6103">
        <v>6102</v>
      </c>
      <c r="B6103" s="13">
        <v>9</v>
      </c>
      <c r="C6103" s="13">
        <v>12</v>
      </c>
      <c r="D6103" s="13">
        <v>5</v>
      </c>
      <c r="E6103" s="14">
        <f t="shared" si="1580"/>
        <v>255</v>
      </c>
      <c r="F6103" s="24">
        <f>'1 Solar Profile'!E6105*S$10</f>
        <v>0</v>
      </c>
      <c r="G6103" s="24">
        <f>'2 Load Profile'!E6104</f>
        <v>0.60917968259632727</v>
      </c>
      <c r="H6103" s="24">
        <f t="shared" si="1590"/>
        <v>0.60917968259632727</v>
      </c>
      <c r="I6103" s="13">
        <f t="shared" si="1591"/>
        <v>0</v>
      </c>
      <c r="J6103" s="24">
        <f t="shared" si="1592"/>
        <v>0</v>
      </c>
      <c r="K6103" s="24">
        <f t="shared" si="1593"/>
        <v>0.60917968259632727</v>
      </c>
      <c r="L6103" s="13"/>
      <c r="M6103" s="24"/>
      <c r="N6103" s="24">
        <f t="shared" si="1585"/>
        <v>0</v>
      </c>
      <c r="O6103" s="13"/>
      <c r="P6103" s="13"/>
    </row>
    <row r="6104" spans="1:16">
      <c r="A6104">
        <v>6103</v>
      </c>
      <c r="B6104" s="13">
        <v>9</v>
      </c>
      <c r="C6104" s="13">
        <v>12</v>
      </c>
      <c r="D6104" s="13">
        <v>6</v>
      </c>
      <c r="E6104" s="14">
        <f t="shared" ref="E6104:E6167" si="1598">IF(D6104&lt;D6103, E6103+1,E6103)</f>
        <v>255</v>
      </c>
      <c r="F6104" s="24">
        <f>'1 Solar Profile'!E6106*S$10</f>
        <v>0.65206732499999998</v>
      </c>
      <c r="G6104" s="24">
        <f>'2 Load Profile'!E6105</f>
        <v>0.83830601940395078</v>
      </c>
      <c r="H6104" s="24">
        <f t="shared" si="1590"/>
        <v>0.1862386944039508</v>
      </c>
      <c r="I6104" s="13">
        <f t="shared" si="1591"/>
        <v>0</v>
      </c>
      <c r="J6104" s="24">
        <f t="shared" si="1592"/>
        <v>0.65206732499999998</v>
      </c>
      <c r="K6104" s="24">
        <f t="shared" si="1593"/>
        <v>0.1862386944039508</v>
      </c>
      <c r="L6104" s="13"/>
      <c r="M6104" s="24"/>
      <c r="N6104" s="24">
        <f t="shared" si="1585"/>
        <v>0</v>
      </c>
      <c r="O6104" s="13"/>
      <c r="P6104" s="13"/>
    </row>
    <row r="6105" spans="1:16">
      <c r="A6105">
        <v>6104</v>
      </c>
      <c r="B6105" s="13">
        <v>9</v>
      </c>
      <c r="C6105" s="13">
        <v>12</v>
      </c>
      <c r="D6105" s="13">
        <v>7</v>
      </c>
      <c r="E6105" s="14">
        <f t="shared" si="1598"/>
        <v>255</v>
      </c>
      <c r="F6105" s="24">
        <f>'1 Solar Profile'!E6107*S$10</f>
        <v>1.8878406749999999</v>
      </c>
      <c r="G6105" s="24">
        <f>'2 Load Profile'!E6106</f>
        <v>0.78073522130434736</v>
      </c>
      <c r="H6105" s="24">
        <f t="shared" si="1590"/>
        <v>-1.1071054536956524</v>
      </c>
      <c r="I6105" s="13">
        <f t="shared" si="1591"/>
        <v>-1.1071054536956524</v>
      </c>
      <c r="J6105" s="24">
        <f t="shared" si="1592"/>
        <v>0.78073522130434747</v>
      </c>
      <c r="K6105" s="24">
        <f t="shared" si="1593"/>
        <v>0</v>
      </c>
      <c r="L6105" s="13"/>
      <c r="M6105" s="24"/>
      <c r="N6105" s="24">
        <f t="shared" si="1585"/>
        <v>0</v>
      </c>
      <c r="O6105" s="13"/>
      <c r="P6105" s="13"/>
    </row>
    <row r="6106" spans="1:16">
      <c r="A6106">
        <v>6105</v>
      </c>
      <c r="B6106" s="13">
        <v>9</v>
      </c>
      <c r="C6106" s="13">
        <v>12</v>
      </c>
      <c r="D6106" s="13">
        <v>8</v>
      </c>
      <c r="E6106" s="14">
        <f t="shared" si="1598"/>
        <v>255</v>
      </c>
      <c r="F6106" s="24">
        <f>'1 Solar Profile'!E6108*S$10</f>
        <v>3.0016727999999997</v>
      </c>
      <c r="G6106" s="24">
        <f>'2 Load Profile'!E6107</f>
        <v>0.68086866373770361</v>
      </c>
      <c r="H6106" s="24">
        <f t="shared" si="1590"/>
        <v>-2.320804136262296</v>
      </c>
      <c r="I6106" s="13">
        <f t="shared" si="1591"/>
        <v>-2.320804136262296</v>
      </c>
      <c r="J6106" s="24">
        <f t="shared" si="1592"/>
        <v>0.68086866373770372</v>
      </c>
      <c r="K6106" s="24">
        <f t="shared" si="1593"/>
        <v>0</v>
      </c>
      <c r="L6106" s="13"/>
      <c r="M6106" s="24"/>
      <c r="N6106" s="24">
        <f t="shared" si="1585"/>
        <v>0</v>
      </c>
      <c r="O6106" s="13"/>
      <c r="P6106" s="13"/>
    </row>
    <row r="6107" spans="1:16">
      <c r="A6107">
        <v>6106</v>
      </c>
      <c r="B6107" s="13">
        <v>9</v>
      </c>
      <c r="C6107" s="13">
        <v>12</v>
      </c>
      <c r="D6107" s="13">
        <v>9</v>
      </c>
      <c r="E6107" s="14">
        <f t="shared" si="1598"/>
        <v>255</v>
      </c>
      <c r="F6107" s="24">
        <f>'1 Solar Profile'!E6109*S$10</f>
        <v>3.8442001500000003</v>
      </c>
      <c r="G6107" s="24">
        <f>'2 Load Profile'!E6108</f>
        <v>0.67588967340947104</v>
      </c>
      <c r="H6107" s="24">
        <f t="shared" si="1590"/>
        <v>-3.1683104765905292</v>
      </c>
      <c r="I6107" s="13">
        <f t="shared" si="1591"/>
        <v>-3.1683104765905292</v>
      </c>
      <c r="J6107" s="24">
        <f t="shared" si="1592"/>
        <v>0.67588967340947104</v>
      </c>
      <c r="K6107" s="24">
        <f t="shared" si="1593"/>
        <v>0</v>
      </c>
      <c r="L6107" s="13"/>
      <c r="M6107" s="24"/>
      <c r="N6107" s="24">
        <f t="shared" si="1585"/>
        <v>0</v>
      </c>
      <c r="O6107" s="13"/>
      <c r="P6107" s="13"/>
    </row>
    <row r="6108" spans="1:16">
      <c r="A6108">
        <v>6107</v>
      </c>
      <c r="B6108" s="13">
        <v>9</v>
      </c>
      <c r="C6108" s="13">
        <v>12</v>
      </c>
      <c r="D6108" s="13">
        <v>10</v>
      </c>
      <c r="E6108" s="14">
        <f t="shared" si="1598"/>
        <v>255</v>
      </c>
      <c r="F6108" s="24">
        <f>'1 Solar Profile'!E6110*S$10</f>
        <v>4.3746884999999995</v>
      </c>
      <c r="G6108" s="24">
        <f>'2 Load Profile'!E6109</f>
        <v>0.68905087614020466</v>
      </c>
      <c r="H6108" s="24">
        <f t="shared" si="1590"/>
        <v>-3.6856376238597948</v>
      </c>
      <c r="I6108" s="13">
        <f t="shared" si="1591"/>
        <v>-3.6856376238597948</v>
      </c>
      <c r="J6108" s="24">
        <f t="shared" si="1592"/>
        <v>0.68905087614020477</v>
      </c>
      <c r="K6108" s="24">
        <f t="shared" si="1593"/>
        <v>0</v>
      </c>
      <c r="L6108" s="13"/>
      <c r="M6108" s="24"/>
      <c r="N6108" s="24">
        <f t="shared" si="1585"/>
        <v>0</v>
      </c>
      <c r="O6108" s="13"/>
      <c r="P6108" s="13"/>
    </row>
    <row r="6109" spans="1:16">
      <c r="A6109">
        <v>6108</v>
      </c>
      <c r="B6109" s="13">
        <v>9</v>
      </c>
      <c r="C6109" s="13">
        <v>12</v>
      </c>
      <c r="D6109" s="13">
        <v>11</v>
      </c>
      <c r="E6109" s="14">
        <f t="shared" si="1598"/>
        <v>255</v>
      </c>
      <c r="F6109" s="24">
        <f>'1 Solar Profile'!E6111*S$10</f>
        <v>4.5338469749999994</v>
      </c>
      <c r="G6109" s="24">
        <f>'2 Load Profile'!E6110</f>
        <v>0.67500443070883875</v>
      </c>
      <c r="H6109" s="24">
        <f t="shared" si="1590"/>
        <v>-3.8588425442911607</v>
      </c>
      <c r="I6109" s="13">
        <f t="shared" si="1591"/>
        <v>-3.8588425442911607</v>
      </c>
      <c r="J6109" s="24">
        <f t="shared" si="1592"/>
        <v>0.67500443070883875</v>
      </c>
      <c r="K6109" s="24">
        <f t="shared" si="1593"/>
        <v>0</v>
      </c>
      <c r="L6109" s="13"/>
      <c r="M6109" s="24"/>
      <c r="N6109" s="24">
        <f t="shared" si="1585"/>
        <v>0</v>
      </c>
      <c r="O6109" s="13"/>
      <c r="P6109" s="13"/>
    </row>
    <row r="6110" spans="1:16">
      <c r="A6110">
        <v>6109</v>
      </c>
      <c r="B6110" s="13">
        <v>9</v>
      </c>
      <c r="C6110" s="13">
        <v>12</v>
      </c>
      <c r="D6110" s="13">
        <v>12</v>
      </c>
      <c r="E6110" s="14">
        <f t="shared" si="1598"/>
        <v>255</v>
      </c>
      <c r="F6110" s="24">
        <f>'1 Solar Profile'!E6112*S$10</f>
        <v>4.431471975</v>
      </c>
      <c r="G6110" s="24">
        <f>'2 Load Profile'!E6111</f>
        <v>0.65520123550794462</v>
      </c>
      <c r="H6110" s="24">
        <f t="shared" si="1590"/>
        <v>-3.7762707394920554</v>
      </c>
      <c r="I6110" s="13">
        <f t="shared" si="1591"/>
        <v>-3.7762707394920554</v>
      </c>
      <c r="J6110" s="24">
        <f t="shared" si="1592"/>
        <v>0.65520123550794462</v>
      </c>
      <c r="K6110" s="24">
        <f t="shared" si="1593"/>
        <v>0</v>
      </c>
      <c r="L6110" s="13"/>
      <c r="M6110" s="24"/>
      <c r="N6110" s="24">
        <f t="shared" si="1585"/>
        <v>0</v>
      </c>
      <c r="O6110" s="13"/>
      <c r="P6110" s="13"/>
    </row>
    <row r="6111" spans="1:16">
      <c r="A6111">
        <v>6110</v>
      </c>
      <c r="B6111" s="13">
        <v>9</v>
      </c>
      <c r="C6111" s="13">
        <v>12</v>
      </c>
      <c r="D6111" s="13">
        <v>13</v>
      </c>
      <c r="E6111" s="14">
        <f t="shared" si="1598"/>
        <v>255</v>
      </c>
      <c r="F6111" s="24">
        <f>'1 Solar Profile'!E6113*S$10</f>
        <v>4.0201843500000001</v>
      </c>
      <c r="G6111" s="24">
        <f>'2 Load Profile'!E6112</f>
        <v>0.64702632608866406</v>
      </c>
      <c r="H6111" s="24">
        <f t="shared" si="1590"/>
        <v>-3.3731580239113361</v>
      </c>
      <c r="I6111" s="13">
        <f t="shared" si="1591"/>
        <v>-3.3731580239113361</v>
      </c>
      <c r="J6111" s="24">
        <f t="shared" si="1592"/>
        <v>0.64702632608866395</v>
      </c>
      <c r="K6111" s="24">
        <f t="shared" si="1593"/>
        <v>0</v>
      </c>
      <c r="L6111" s="13"/>
      <c r="M6111" s="24"/>
      <c r="N6111" s="24">
        <f t="shared" si="1585"/>
        <v>0</v>
      </c>
      <c r="O6111" s="13"/>
      <c r="P6111" s="13"/>
    </row>
    <row r="6112" spans="1:16">
      <c r="A6112">
        <v>6111</v>
      </c>
      <c r="B6112" s="13">
        <v>9</v>
      </c>
      <c r="C6112" s="13">
        <v>12</v>
      </c>
      <c r="D6112" s="13">
        <v>14</v>
      </c>
      <c r="E6112" s="14">
        <f t="shared" si="1598"/>
        <v>255</v>
      </c>
      <c r="F6112" s="24">
        <f>'1 Solar Profile'!E6114*S$10</f>
        <v>3.3676980750000003</v>
      </c>
      <c r="G6112" s="24">
        <f>'2 Load Profile'!E6113</f>
        <v>0.66996309389561393</v>
      </c>
      <c r="H6112" s="24">
        <f t="shared" si="1590"/>
        <v>-2.6977349811043863</v>
      </c>
      <c r="I6112" s="13">
        <f t="shared" si="1591"/>
        <v>-2.6977349811043863</v>
      </c>
      <c r="J6112" s="24">
        <f t="shared" si="1592"/>
        <v>0.66996309389561404</v>
      </c>
      <c r="K6112" s="24">
        <f t="shared" si="1593"/>
        <v>0</v>
      </c>
      <c r="L6112" s="13"/>
      <c r="M6112" s="24"/>
      <c r="N6112" s="24">
        <f t="shared" si="1585"/>
        <v>0</v>
      </c>
      <c r="O6112" s="13"/>
      <c r="P6112" s="13"/>
    </row>
    <row r="6113" spans="1:16">
      <c r="A6113">
        <v>6112</v>
      </c>
      <c r="B6113" s="13">
        <v>9</v>
      </c>
      <c r="C6113" s="13">
        <v>12</v>
      </c>
      <c r="D6113" s="13">
        <v>15</v>
      </c>
      <c r="E6113" s="14">
        <f t="shared" si="1598"/>
        <v>255</v>
      </c>
      <c r="F6113" s="24">
        <f>'1 Solar Profile'!E6115*S$10</f>
        <v>2.3637867749999999</v>
      </c>
      <c r="G6113" s="24">
        <f>'2 Load Profile'!E6114</f>
        <v>0.80732583539598646</v>
      </c>
      <c r="H6113" s="24">
        <f t="shared" si="1590"/>
        <v>-1.5564609396040134</v>
      </c>
      <c r="I6113" s="13">
        <f t="shared" si="1591"/>
        <v>-1.5564609396040134</v>
      </c>
      <c r="J6113" s="24">
        <f t="shared" si="1592"/>
        <v>0.80732583539598646</v>
      </c>
      <c r="K6113" s="24">
        <f t="shared" si="1593"/>
        <v>0</v>
      </c>
      <c r="L6113" s="13"/>
      <c r="M6113" s="24"/>
      <c r="N6113" s="24">
        <f t="shared" si="1585"/>
        <v>0</v>
      </c>
      <c r="O6113" s="13"/>
      <c r="P6113" s="13"/>
    </row>
    <row r="6114" spans="1:16">
      <c r="A6114">
        <v>6113</v>
      </c>
      <c r="B6114" s="13">
        <v>9</v>
      </c>
      <c r="C6114" s="13">
        <v>12</v>
      </c>
      <c r="D6114" s="13">
        <v>16</v>
      </c>
      <c r="E6114" s="14">
        <f t="shared" si="1598"/>
        <v>255</v>
      </c>
      <c r="F6114" s="24">
        <f>'1 Solar Profile'!E6116*S$10</f>
        <v>1.1864285999999999</v>
      </c>
      <c r="G6114" s="24">
        <f>'2 Load Profile'!E6115</f>
        <v>1.1223791683602355</v>
      </c>
      <c r="H6114" s="24">
        <f t="shared" si="1590"/>
        <v>-6.4049431639764398E-2</v>
      </c>
      <c r="I6114" s="13">
        <f t="shared" si="1591"/>
        <v>-6.4049431639764398E-2</v>
      </c>
      <c r="J6114" s="24">
        <f t="shared" si="1592"/>
        <v>1.1223791683602355</v>
      </c>
      <c r="K6114" s="24">
        <f t="shared" si="1593"/>
        <v>0</v>
      </c>
      <c r="L6114" s="13"/>
      <c r="M6114" s="24"/>
      <c r="N6114" s="24">
        <f t="shared" si="1585"/>
        <v>0</v>
      </c>
      <c r="O6114" s="13"/>
      <c r="P6114" s="13"/>
    </row>
    <row r="6115" spans="1:16">
      <c r="A6115">
        <v>6114</v>
      </c>
      <c r="B6115" s="13">
        <v>9</v>
      </c>
      <c r="C6115" s="13">
        <v>12</v>
      </c>
      <c r="D6115" s="13">
        <v>17</v>
      </c>
      <c r="E6115" s="14">
        <f t="shared" si="1598"/>
        <v>255</v>
      </c>
      <c r="F6115" s="24">
        <f>'1 Solar Profile'!E6117*S$10</f>
        <v>0.19788929999999999</v>
      </c>
      <c r="G6115" s="24">
        <f>'2 Load Profile'!E6116</f>
        <v>1.3293334642950227</v>
      </c>
      <c r="H6115" s="24">
        <f t="shared" si="1590"/>
        <v>1.1314441642950228</v>
      </c>
      <c r="I6115" s="13">
        <f t="shared" si="1591"/>
        <v>0</v>
      </c>
      <c r="J6115" s="24">
        <f t="shared" si="1592"/>
        <v>0.19788929999999999</v>
      </c>
      <c r="K6115" s="24">
        <f t="shared" si="1593"/>
        <v>1.1314441642950228</v>
      </c>
      <c r="L6115" s="13"/>
      <c r="M6115" s="24"/>
      <c r="N6115" s="24">
        <f t="shared" si="1585"/>
        <v>0</v>
      </c>
      <c r="O6115" s="13"/>
      <c r="P6115" s="13"/>
    </row>
    <row r="6116" spans="1:16">
      <c r="A6116">
        <v>6115</v>
      </c>
      <c r="B6116" s="13">
        <v>9</v>
      </c>
      <c r="C6116" s="13">
        <v>12</v>
      </c>
      <c r="D6116" s="13">
        <v>18</v>
      </c>
      <c r="E6116" s="14">
        <f t="shared" si="1598"/>
        <v>255</v>
      </c>
      <c r="F6116" s="24">
        <f>'1 Solar Profile'!E6118*S$10</f>
        <v>0</v>
      </c>
      <c r="G6116" s="24">
        <f>'2 Load Profile'!E6117</f>
        <v>1.4833263522091003</v>
      </c>
      <c r="H6116" s="24">
        <f t="shared" si="1590"/>
        <v>1.4833263522091003</v>
      </c>
      <c r="I6116" s="13">
        <f t="shared" si="1591"/>
        <v>0</v>
      </c>
      <c r="J6116" s="24">
        <f t="shared" si="1592"/>
        <v>0</v>
      </c>
      <c r="K6116" s="24">
        <f t="shared" si="1593"/>
        <v>1.4833263522091003</v>
      </c>
      <c r="L6116" s="13"/>
      <c r="M6116" s="24"/>
      <c r="N6116" s="24">
        <f t="shared" si="1585"/>
        <v>0</v>
      </c>
      <c r="O6116" s="13"/>
      <c r="P6116" s="13"/>
    </row>
    <row r="6117" spans="1:16">
      <c r="A6117">
        <v>6116</v>
      </c>
      <c r="B6117" s="13">
        <v>9</v>
      </c>
      <c r="C6117" s="13">
        <v>12</v>
      </c>
      <c r="D6117" s="13">
        <v>19</v>
      </c>
      <c r="E6117" s="14">
        <f t="shared" si="1598"/>
        <v>255</v>
      </c>
      <c r="F6117" s="24">
        <f>'1 Solar Profile'!E6119*S$10</f>
        <v>0</v>
      </c>
      <c r="G6117" s="24">
        <f>'2 Load Profile'!E6118</f>
        <v>1.6998248880557791</v>
      </c>
      <c r="H6117" s="24">
        <f t="shared" si="1590"/>
        <v>1.6998248880557791</v>
      </c>
      <c r="I6117" s="13">
        <f t="shared" si="1591"/>
        <v>0</v>
      </c>
      <c r="J6117" s="24">
        <f t="shared" si="1592"/>
        <v>0</v>
      </c>
      <c r="K6117" s="24">
        <f t="shared" si="1593"/>
        <v>1.6998248880557791</v>
      </c>
      <c r="L6117" s="13"/>
      <c r="M6117" s="24"/>
      <c r="N6117" s="24">
        <f t="shared" si="1585"/>
        <v>0</v>
      </c>
      <c r="O6117" s="13"/>
      <c r="P6117" s="13"/>
    </row>
    <row r="6118" spans="1:16">
      <c r="A6118">
        <v>6117</v>
      </c>
      <c r="B6118" s="13">
        <v>9</v>
      </c>
      <c r="C6118" s="13">
        <v>12</v>
      </c>
      <c r="D6118" s="13">
        <v>20</v>
      </c>
      <c r="E6118" s="14">
        <f t="shared" si="1598"/>
        <v>255</v>
      </c>
      <c r="F6118" s="24">
        <f>'1 Solar Profile'!E6120*S$10</f>
        <v>0</v>
      </c>
      <c r="G6118" s="24">
        <f>'2 Load Profile'!E6119</f>
        <v>1.5837381612010404</v>
      </c>
      <c r="H6118" s="24">
        <f t="shared" si="1590"/>
        <v>1.5837381612010404</v>
      </c>
      <c r="I6118" s="13">
        <f t="shared" si="1591"/>
        <v>0</v>
      </c>
      <c r="J6118" s="24">
        <f t="shared" si="1592"/>
        <v>0</v>
      </c>
      <c r="K6118" s="24">
        <f t="shared" si="1593"/>
        <v>1.5837381612010404</v>
      </c>
      <c r="L6118" s="13"/>
      <c r="M6118" s="24"/>
      <c r="N6118" s="24">
        <f t="shared" si="1585"/>
        <v>0</v>
      </c>
      <c r="O6118" s="24"/>
      <c r="P6118" s="24"/>
    </row>
    <row r="6119" spans="1:16">
      <c r="A6119">
        <v>6118</v>
      </c>
      <c r="B6119" s="13">
        <v>9</v>
      </c>
      <c r="C6119" s="13">
        <v>12</v>
      </c>
      <c r="D6119" s="13">
        <v>21</v>
      </c>
      <c r="E6119" s="14">
        <f t="shared" si="1598"/>
        <v>255</v>
      </c>
      <c r="F6119" s="24">
        <f>'1 Solar Profile'!E6121*S$10</f>
        <v>0</v>
      </c>
      <c r="G6119" s="24">
        <f>'2 Load Profile'!E6120</f>
        <v>1.2420417881737369</v>
      </c>
      <c r="H6119" s="24">
        <f t="shared" si="1590"/>
        <v>1.2420417881737369</v>
      </c>
      <c r="I6119" s="13">
        <f t="shared" si="1591"/>
        <v>0</v>
      </c>
      <c r="J6119" s="24">
        <f t="shared" si="1592"/>
        <v>0</v>
      </c>
      <c r="K6119" s="24">
        <f t="shared" si="1593"/>
        <v>1.2420417881737369</v>
      </c>
      <c r="L6119" s="13"/>
      <c r="M6119" s="24"/>
      <c r="N6119" s="24">
        <f t="shared" si="1585"/>
        <v>0</v>
      </c>
      <c r="O6119" s="13"/>
      <c r="P6119" s="13"/>
    </row>
    <row r="6120" spans="1:16">
      <c r="A6120">
        <v>6119</v>
      </c>
      <c r="B6120" s="13">
        <v>9</v>
      </c>
      <c r="C6120" s="13">
        <v>12</v>
      </c>
      <c r="D6120" s="13">
        <v>22</v>
      </c>
      <c r="E6120" s="14">
        <f t="shared" si="1598"/>
        <v>255</v>
      </c>
      <c r="F6120" s="24">
        <f>'1 Solar Profile'!E6122*S$10</f>
        <v>0</v>
      </c>
      <c r="G6120" s="24">
        <f>'2 Load Profile'!E6121</f>
        <v>0.88181364028140918</v>
      </c>
      <c r="H6120" s="24">
        <f t="shared" si="1590"/>
        <v>0.88181364028140918</v>
      </c>
      <c r="I6120" s="13">
        <f t="shared" si="1591"/>
        <v>0</v>
      </c>
      <c r="J6120" s="24">
        <f t="shared" si="1592"/>
        <v>0</v>
      </c>
      <c r="K6120" s="24">
        <f t="shared" si="1593"/>
        <v>0.88181364028140918</v>
      </c>
      <c r="L6120" s="13"/>
      <c r="M6120" s="24"/>
      <c r="N6120" s="24">
        <f t="shared" si="1585"/>
        <v>0</v>
      </c>
      <c r="O6120" s="13"/>
      <c r="P6120" s="13"/>
    </row>
    <row r="6121" spans="1:16">
      <c r="A6121">
        <v>6120</v>
      </c>
      <c r="B6121" s="13">
        <v>9</v>
      </c>
      <c r="C6121" s="13">
        <v>12</v>
      </c>
      <c r="D6121" s="13">
        <v>23</v>
      </c>
      <c r="E6121" s="14">
        <f t="shared" si="1598"/>
        <v>255</v>
      </c>
      <c r="F6121" s="24">
        <f>'1 Solar Profile'!E6123*S$10</f>
        <v>0</v>
      </c>
      <c r="G6121" s="24">
        <f>'2 Load Profile'!E6122</f>
        <v>0.5771277145723096</v>
      </c>
      <c r="H6121" s="24">
        <f t="shared" si="1590"/>
        <v>0.5771277145723096</v>
      </c>
      <c r="I6121" s="13">
        <f t="shared" si="1591"/>
        <v>0</v>
      </c>
      <c r="J6121" s="24">
        <f t="shared" si="1592"/>
        <v>0</v>
      </c>
      <c r="K6121" s="24">
        <f t="shared" si="1593"/>
        <v>0.5771277145723096</v>
      </c>
      <c r="L6121" s="13">
        <f t="shared" ref="L6121" si="1599">SUM(I6098:I6121)</f>
        <v>-25.608374350450987</v>
      </c>
      <c r="M6121" s="24">
        <f t="shared" ref="M6121" si="1600">SUMIF(H6098:H6121,"&gt;0",H6098:H6121)</f>
        <v>11.552748298306646</v>
      </c>
      <c r="N6121" s="24">
        <f t="shared" ref="N6121:N6184" si="1601">M6121+L6121</f>
        <v>-14.055626052144341</v>
      </c>
      <c r="O6121" s="13">
        <f t="shared" ref="O6121" si="1602">IF(M6121&gt;(L6121*-1),(M6121+L6121)*S$12,0)</f>
        <v>0</v>
      </c>
      <c r="P6121" s="13">
        <f t="shared" ref="P6121" si="1603">IF(M6121&lt;(L6121*-1),(M6121+L6121)*S$14,0)</f>
        <v>-0.37177130907921785</v>
      </c>
    </row>
    <row r="6122" spans="1:16">
      <c r="A6122">
        <v>6121</v>
      </c>
      <c r="B6122" s="13">
        <v>9</v>
      </c>
      <c r="C6122" s="13">
        <v>13</v>
      </c>
      <c r="D6122" s="13">
        <v>0</v>
      </c>
      <c r="E6122" s="14">
        <f t="shared" si="1598"/>
        <v>256</v>
      </c>
      <c r="F6122" s="24">
        <f>'1 Solar Profile'!E6124*S$10</f>
        <v>0</v>
      </c>
      <c r="G6122" s="24">
        <f>'2 Load Profile'!E6123</f>
        <v>0.46922212939575125</v>
      </c>
      <c r="H6122" s="24">
        <f t="shared" si="1590"/>
        <v>0.46922212939575125</v>
      </c>
      <c r="I6122" s="13">
        <f t="shared" si="1591"/>
        <v>0</v>
      </c>
      <c r="J6122" s="24">
        <f t="shared" si="1592"/>
        <v>0</v>
      </c>
      <c r="K6122" s="24">
        <f t="shared" si="1593"/>
        <v>0.46922212939575125</v>
      </c>
      <c r="L6122" s="13"/>
      <c r="M6122" s="24"/>
      <c r="N6122" s="24">
        <f t="shared" si="1601"/>
        <v>0</v>
      </c>
      <c r="O6122" s="13"/>
      <c r="P6122" s="13"/>
    </row>
    <row r="6123" spans="1:16">
      <c r="A6123">
        <v>6122</v>
      </c>
      <c r="B6123" s="13">
        <v>9</v>
      </c>
      <c r="C6123" s="13">
        <v>13</v>
      </c>
      <c r="D6123" s="13">
        <v>1</v>
      </c>
      <c r="E6123" s="14">
        <f t="shared" si="1598"/>
        <v>256</v>
      </c>
      <c r="F6123" s="24">
        <f>'1 Solar Profile'!E6125*S$10</f>
        <v>0</v>
      </c>
      <c r="G6123" s="24">
        <f>'2 Load Profile'!E6124</f>
        <v>0.41952391963556951</v>
      </c>
      <c r="H6123" s="24">
        <f t="shared" si="1590"/>
        <v>0.41952391963556951</v>
      </c>
      <c r="I6123" s="13">
        <f t="shared" si="1591"/>
        <v>0</v>
      </c>
      <c r="J6123" s="24">
        <f t="shared" si="1592"/>
        <v>0</v>
      </c>
      <c r="K6123" s="24">
        <f t="shared" si="1593"/>
        <v>0.41952391963556951</v>
      </c>
      <c r="L6123" s="13"/>
      <c r="M6123" s="24"/>
      <c r="N6123" s="24">
        <f t="shared" si="1601"/>
        <v>0</v>
      </c>
      <c r="O6123" s="13"/>
      <c r="P6123" s="13"/>
    </row>
    <row r="6124" spans="1:16">
      <c r="A6124">
        <v>6123</v>
      </c>
      <c r="B6124" s="13">
        <v>9</v>
      </c>
      <c r="C6124" s="13">
        <v>13</v>
      </c>
      <c r="D6124" s="13">
        <v>2</v>
      </c>
      <c r="E6124" s="14">
        <f t="shared" si="1598"/>
        <v>256</v>
      </c>
      <c r="F6124" s="24">
        <f>'1 Solar Profile'!E6126*S$10</f>
        <v>0</v>
      </c>
      <c r="G6124" s="24">
        <f>'2 Load Profile'!E6125</f>
        <v>0.40888958861943298</v>
      </c>
      <c r="H6124" s="24">
        <f t="shared" si="1590"/>
        <v>0.40888958861943298</v>
      </c>
      <c r="I6124" s="13">
        <f t="shared" si="1591"/>
        <v>0</v>
      </c>
      <c r="J6124" s="24">
        <f t="shared" si="1592"/>
        <v>0</v>
      </c>
      <c r="K6124" s="24">
        <f t="shared" si="1593"/>
        <v>0.40888958861943298</v>
      </c>
      <c r="L6124" s="13"/>
      <c r="M6124" s="24"/>
      <c r="N6124" s="24">
        <f t="shared" si="1601"/>
        <v>0</v>
      </c>
      <c r="O6124" s="13"/>
      <c r="P6124" s="13"/>
    </row>
    <row r="6125" spans="1:16">
      <c r="A6125">
        <v>6124</v>
      </c>
      <c r="B6125" s="13">
        <v>9</v>
      </c>
      <c r="C6125" s="13">
        <v>13</v>
      </c>
      <c r="D6125" s="13">
        <v>3</v>
      </c>
      <c r="E6125" s="14">
        <f t="shared" si="1598"/>
        <v>256</v>
      </c>
      <c r="F6125" s="24">
        <f>'1 Solar Profile'!E6127*S$10</f>
        <v>0</v>
      </c>
      <c r="G6125" s="24">
        <f>'2 Load Profile'!E6126</f>
        <v>0.40755022554072678</v>
      </c>
      <c r="H6125" s="24">
        <f t="shared" si="1590"/>
        <v>0.40755022554072678</v>
      </c>
      <c r="I6125" s="13">
        <f t="shared" si="1591"/>
        <v>0</v>
      </c>
      <c r="J6125" s="24">
        <f t="shared" si="1592"/>
        <v>0</v>
      </c>
      <c r="K6125" s="24">
        <f t="shared" si="1593"/>
        <v>0.40755022554072678</v>
      </c>
      <c r="L6125" s="13"/>
      <c r="M6125" s="24"/>
      <c r="N6125" s="24">
        <f t="shared" si="1601"/>
        <v>0</v>
      </c>
      <c r="O6125" s="13"/>
      <c r="P6125" s="13"/>
    </row>
    <row r="6126" spans="1:16">
      <c r="A6126">
        <v>6125</v>
      </c>
      <c r="B6126" s="13">
        <v>9</v>
      </c>
      <c r="C6126" s="13">
        <v>13</v>
      </c>
      <c r="D6126" s="13">
        <v>4</v>
      </c>
      <c r="E6126" s="14">
        <f t="shared" si="1598"/>
        <v>256</v>
      </c>
      <c r="F6126" s="24">
        <f>'1 Solar Profile'!E6128*S$10</f>
        <v>0</v>
      </c>
      <c r="G6126" s="24">
        <f>'2 Load Profile'!E6127</f>
        <v>0.45282734932648949</v>
      </c>
      <c r="H6126" s="24">
        <f t="shared" si="1590"/>
        <v>0.45282734932648949</v>
      </c>
      <c r="I6126" s="13">
        <f t="shared" si="1591"/>
        <v>0</v>
      </c>
      <c r="J6126" s="24">
        <f t="shared" si="1592"/>
        <v>0</v>
      </c>
      <c r="K6126" s="24">
        <f t="shared" si="1593"/>
        <v>0.45282734932648949</v>
      </c>
      <c r="L6126" s="13"/>
      <c r="M6126" s="24"/>
      <c r="N6126" s="24">
        <f t="shared" si="1601"/>
        <v>0</v>
      </c>
      <c r="O6126" s="13"/>
      <c r="P6126" s="13"/>
    </row>
    <row r="6127" spans="1:16">
      <c r="A6127">
        <v>6126</v>
      </c>
      <c r="B6127" s="13">
        <v>9</v>
      </c>
      <c r="C6127" s="13">
        <v>13</v>
      </c>
      <c r="D6127" s="13">
        <v>5</v>
      </c>
      <c r="E6127" s="14">
        <f t="shared" si="1598"/>
        <v>256</v>
      </c>
      <c r="F6127" s="24">
        <f>'1 Solar Profile'!E6129*S$10</f>
        <v>0</v>
      </c>
      <c r="G6127" s="24">
        <f>'2 Load Profile'!E6128</f>
        <v>0.60917968259632727</v>
      </c>
      <c r="H6127" s="24">
        <f t="shared" si="1590"/>
        <v>0.60917968259632727</v>
      </c>
      <c r="I6127" s="13">
        <f t="shared" si="1591"/>
        <v>0</v>
      </c>
      <c r="J6127" s="24">
        <f t="shared" si="1592"/>
        <v>0</v>
      </c>
      <c r="K6127" s="24">
        <f t="shared" si="1593"/>
        <v>0.60917968259632727</v>
      </c>
      <c r="L6127" s="13"/>
      <c r="M6127" s="24"/>
      <c r="N6127" s="24">
        <f t="shared" si="1601"/>
        <v>0</v>
      </c>
      <c r="O6127" s="13"/>
      <c r="P6127" s="13"/>
    </row>
    <row r="6128" spans="1:16">
      <c r="A6128">
        <v>6127</v>
      </c>
      <c r="B6128" s="13">
        <v>9</v>
      </c>
      <c r="C6128" s="13">
        <v>13</v>
      </c>
      <c r="D6128" s="13">
        <v>6</v>
      </c>
      <c r="E6128" s="14">
        <f t="shared" si="1598"/>
        <v>256</v>
      </c>
      <c r="F6128" s="24">
        <f>'1 Solar Profile'!E6130*S$10</f>
        <v>0.25738335000000001</v>
      </c>
      <c r="G6128" s="24">
        <f>'2 Load Profile'!E6129</f>
        <v>0.83830601940395078</v>
      </c>
      <c r="H6128" s="24">
        <f t="shared" si="1590"/>
        <v>0.58092266940395076</v>
      </c>
      <c r="I6128" s="13">
        <f t="shared" si="1591"/>
        <v>0</v>
      </c>
      <c r="J6128" s="24">
        <f t="shared" si="1592"/>
        <v>0.25738335000000001</v>
      </c>
      <c r="K6128" s="24">
        <f t="shared" si="1593"/>
        <v>0.58092266940395076</v>
      </c>
      <c r="L6128" s="13"/>
      <c r="M6128" s="24"/>
      <c r="N6128" s="24">
        <f t="shared" si="1601"/>
        <v>0</v>
      </c>
      <c r="O6128" s="13"/>
      <c r="P6128" s="13"/>
    </row>
    <row r="6129" spans="1:16">
      <c r="A6129">
        <v>6128</v>
      </c>
      <c r="B6129" s="13">
        <v>9</v>
      </c>
      <c r="C6129" s="13">
        <v>13</v>
      </c>
      <c r="D6129" s="13">
        <v>7</v>
      </c>
      <c r="E6129" s="14">
        <f t="shared" si="1598"/>
        <v>256</v>
      </c>
      <c r="F6129" s="24">
        <f>'1 Solar Profile'!E6131*S$10</f>
        <v>0.90292387499999982</v>
      </c>
      <c r="G6129" s="24">
        <f>'2 Load Profile'!E6130</f>
        <v>0.78073522130434736</v>
      </c>
      <c r="H6129" s="24">
        <f t="shared" si="1590"/>
        <v>-0.12218865369565246</v>
      </c>
      <c r="I6129" s="13">
        <f t="shared" si="1591"/>
        <v>-0.12218865369565246</v>
      </c>
      <c r="J6129" s="24">
        <f t="shared" si="1592"/>
        <v>0.78073522130434736</v>
      </c>
      <c r="K6129" s="24">
        <f t="shared" si="1593"/>
        <v>0</v>
      </c>
      <c r="L6129" s="13"/>
      <c r="M6129" s="24"/>
      <c r="N6129" s="24">
        <f t="shared" si="1601"/>
        <v>0</v>
      </c>
      <c r="O6129" s="13"/>
      <c r="P6129" s="13"/>
    </row>
    <row r="6130" spans="1:16">
      <c r="A6130">
        <v>6129</v>
      </c>
      <c r="B6130" s="13">
        <v>9</v>
      </c>
      <c r="C6130" s="13">
        <v>13</v>
      </c>
      <c r="D6130" s="13">
        <v>8</v>
      </c>
      <c r="E6130" s="14">
        <f t="shared" si="1598"/>
        <v>256</v>
      </c>
      <c r="F6130" s="24">
        <f>'1 Solar Profile'!E6132*S$10</f>
        <v>2.0741379749999997</v>
      </c>
      <c r="G6130" s="24">
        <f>'2 Load Profile'!E6131</f>
        <v>0.68086866373770361</v>
      </c>
      <c r="H6130" s="24">
        <f t="shared" si="1590"/>
        <v>-1.393269311262296</v>
      </c>
      <c r="I6130" s="13">
        <f t="shared" si="1591"/>
        <v>-1.393269311262296</v>
      </c>
      <c r="J6130" s="24">
        <f t="shared" si="1592"/>
        <v>0.68086866373770372</v>
      </c>
      <c r="K6130" s="24">
        <f t="shared" si="1593"/>
        <v>0</v>
      </c>
      <c r="L6130" s="13"/>
      <c r="M6130" s="24"/>
      <c r="N6130" s="24">
        <f t="shared" si="1601"/>
        <v>0</v>
      </c>
      <c r="O6130" s="13"/>
      <c r="P6130" s="13"/>
    </row>
    <row r="6131" spans="1:16">
      <c r="A6131">
        <v>6130</v>
      </c>
      <c r="B6131" s="13">
        <v>9</v>
      </c>
      <c r="C6131" s="13">
        <v>13</v>
      </c>
      <c r="D6131" s="13">
        <v>9</v>
      </c>
      <c r="E6131" s="14">
        <f t="shared" si="1598"/>
        <v>256</v>
      </c>
      <c r="F6131" s="24">
        <f>'1 Solar Profile'!E6133*S$10</f>
        <v>1.2309097499999999</v>
      </c>
      <c r="G6131" s="24">
        <f>'2 Load Profile'!E6132</f>
        <v>0.67588967340947104</v>
      </c>
      <c r="H6131" s="24">
        <f t="shared" si="1590"/>
        <v>-0.55502007659052888</v>
      </c>
      <c r="I6131" s="13">
        <f t="shared" si="1591"/>
        <v>-0.55502007659052888</v>
      </c>
      <c r="J6131" s="24">
        <f t="shared" si="1592"/>
        <v>0.67588967340947104</v>
      </c>
      <c r="K6131" s="24">
        <f t="shared" si="1593"/>
        <v>0</v>
      </c>
      <c r="L6131" s="13"/>
      <c r="M6131" s="24"/>
      <c r="N6131" s="24">
        <f t="shared" si="1601"/>
        <v>0</v>
      </c>
      <c r="O6131" s="13"/>
      <c r="P6131" s="13"/>
    </row>
    <row r="6132" spans="1:16">
      <c r="A6132">
        <v>6131</v>
      </c>
      <c r="B6132" s="13">
        <v>9</v>
      </c>
      <c r="C6132" s="13">
        <v>13</v>
      </c>
      <c r="D6132" s="13">
        <v>10</v>
      </c>
      <c r="E6132" s="14">
        <f t="shared" si="1598"/>
        <v>256</v>
      </c>
      <c r="F6132" s="24">
        <f>'1 Solar Profile'!E6134*S$10</f>
        <v>1.3359071250000001</v>
      </c>
      <c r="G6132" s="24">
        <f>'2 Load Profile'!E6133</f>
        <v>0.68905087614020466</v>
      </c>
      <c r="H6132" s="24">
        <f t="shared" si="1590"/>
        <v>-0.64685624885979542</v>
      </c>
      <c r="I6132" s="13">
        <f t="shared" si="1591"/>
        <v>-0.64685624885979542</v>
      </c>
      <c r="J6132" s="24">
        <f t="shared" si="1592"/>
        <v>0.68905087614020466</v>
      </c>
      <c r="K6132" s="24">
        <f t="shared" si="1593"/>
        <v>0</v>
      </c>
      <c r="L6132" s="13"/>
      <c r="M6132" s="24"/>
      <c r="N6132" s="24">
        <f t="shared" si="1601"/>
        <v>0</v>
      </c>
      <c r="O6132" s="13"/>
      <c r="P6132" s="13"/>
    </row>
    <row r="6133" spans="1:16">
      <c r="A6133">
        <v>6132</v>
      </c>
      <c r="B6133" s="13">
        <v>9</v>
      </c>
      <c r="C6133" s="13">
        <v>13</v>
      </c>
      <c r="D6133" s="13">
        <v>11</v>
      </c>
      <c r="E6133" s="14">
        <f t="shared" si="1598"/>
        <v>256</v>
      </c>
      <c r="F6133" s="24">
        <f>'1 Solar Profile'!E6135*S$10</f>
        <v>1.5140412000000001</v>
      </c>
      <c r="G6133" s="24">
        <f>'2 Load Profile'!E6134</f>
        <v>0.67500443070883875</v>
      </c>
      <c r="H6133" s="24">
        <f t="shared" si="1590"/>
        <v>-0.83903676929116133</v>
      </c>
      <c r="I6133" s="13">
        <f t="shared" si="1591"/>
        <v>-0.83903676929116133</v>
      </c>
      <c r="J6133" s="24">
        <f t="shared" si="1592"/>
        <v>0.67500443070883875</v>
      </c>
      <c r="K6133" s="24">
        <f t="shared" si="1593"/>
        <v>0</v>
      </c>
      <c r="L6133" s="13"/>
      <c r="M6133" s="24"/>
      <c r="N6133" s="24">
        <f t="shared" si="1601"/>
        <v>0</v>
      </c>
      <c r="O6133" s="13"/>
      <c r="P6133" s="13"/>
    </row>
    <row r="6134" spans="1:16">
      <c r="A6134">
        <v>6133</v>
      </c>
      <c r="B6134" s="13">
        <v>9</v>
      </c>
      <c r="C6134" s="13">
        <v>13</v>
      </c>
      <c r="D6134" s="13">
        <v>12</v>
      </c>
      <c r="E6134" s="14">
        <f t="shared" si="1598"/>
        <v>256</v>
      </c>
      <c r="F6134" s="24">
        <f>'1 Solar Profile'!E6136*S$10</f>
        <v>2.208907575</v>
      </c>
      <c r="G6134" s="24">
        <f>'2 Load Profile'!E6135</f>
        <v>0.65520123550794462</v>
      </c>
      <c r="H6134" s="24">
        <f t="shared" si="1590"/>
        <v>-1.5537063394920554</v>
      </c>
      <c r="I6134" s="13">
        <f t="shared" si="1591"/>
        <v>-1.5537063394920554</v>
      </c>
      <c r="J6134" s="24">
        <f t="shared" si="1592"/>
        <v>0.65520123550794462</v>
      </c>
      <c r="K6134" s="24">
        <f t="shared" si="1593"/>
        <v>0</v>
      </c>
      <c r="L6134" s="13"/>
      <c r="M6134" s="24"/>
      <c r="N6134" s="24">
        <f t="shared" si="1601"/>
        <v>0</v>
      </c>
      <c r="O6134" s="13"/>
      <c r="P6134" s="13"/>
    </row>
    <row r="6135" spans="1:16">
      <c r="A6135">
        <v>6134</v>
      </c>
      <c r="B6135" s="13">
        <v>9</v>
      </c>
      <c r="C6135" s="13">
        <v>13</v>
      </c>
      <c r="D6135" s="13">
        <v>13</v>
      </c>
      <c r="E6135" s="14">
        <f t="shared" si="1598"/>
        <v>256</v>
      </c>
      <c r="F6135" s="24">
        <f>'1 Solar Profile'!E6137*S$10</f>
        <v>2.21296005</v>
      </c>
      <c r="G6135" s="24">
        <f>'2 Load Profile'!E6136</f>
        <v>0.64702632608866406</v>
      </c>
      <c r="H6135" s="24">
        <f t="shared" si="1590"/>
        <v>-1.565933723911336</v>
      </c>
      <c r="I6135" s="13">
        <f t="shared" si="1591"/>
        <v>-1.565933723911336</v>
      </c>
      <c r="J6135" s="24">
        <f t="shared" si="1592"/>
        <v>0.64702632608866395</v>
      </c>
      <c r="K6135" s="24">
        <f t="shared" si="1593"/>
        <v>0</v>
      </c>
      <c r="L6135" s="13"/>
      <c r="M6135" s="24"/>
      <c r="N6135" s="24">
        <f t="shared" si="1601"/>
        <v>0</v>
      </c>
      <c r="O6135" s="13"/>
      <c r="P6135" s="13"/>
    </row>
    <row r="6136" spans="1:16">
      <c r="A6136">
        <v>6135</v>
      </c>
      <c r="B6136" s="13">
        <v>9</v>
      </c>
      <c r="C6136" s="13">
        <v>13</v>
      </c>
      <c r="D6136" s="13">
        <v>14</v>
      </c>
      <c r="E6136" s="14">
        <f t="shared" si="1598"/>
        <v>256</v>
      </c>
      <c r="F6136" s="24">
        <f>'1 Solar Profile'!E6138*S$10</f>
        <v>1.5538319999999999</v>
      </c>
      <c r="G6136" s="24">
        <f>'2 Load Profile'!E6137</f>
        <v>0.66851113841036192</v>
      </c>
      <c r="H6136" s="24">
        <f t="shared" si="1590"/>
        <v>-0.88532086158963796</v>
      </c>
      <c r="I6136" s="13">
        <f t="shared" si="1591"/>
        <v>-0.88532086158963796</v>
      </c>
      <c r="J6136" s="24">
        <f t="shared" si="1592"/>
        <v>0.66851113841036192</v>
      </c>
      <c r="K6136" s="24">
        <f t="shared" si="1593"/>
        <v>0</v>
      </c>
      <c r="L6136" s="13"/>
      <c r="M6136" s="24"/>
      <c r="N6136" s="24">
        <f t="shared" si="1601"/>
        <v>0</v>
      </c>
      <c r="O6136" s="13"/>
      <c r="P6136" s="13"/>
    </row>
    <row r="6137" spans="1:16">
      <c r="A6137">
        <v>6136</v>
      </c>
      <c r="B6137" s="13">
        <v>9</v>
      </c>
      <c r="C6137" s="13">
        <v>13</v>
      </c>
      <c r="D6137" s="13">
        <v>15</v>
      </c>
      <c r="E6137" s="14">
        <f t="shared" si="1598"/>
        <v>256</v>
      </c>
      <c r="F6137" s="24">
        <f>'1 Solar Profile'!E6139*S$10</f>
        <v>1.048753125</v>
      </c>
      <c r="G6137" s="24">
        <f>'2 Load Profile'!E6138</f>
        <v>0.76984613877864239</v>
      </c>
      <c r="H6137" s="24">
        <f t="shared" si="1590"/>
        <v>-0.27890698622135757</v>
      </c>
      <c r="I6137" s="13">
        <f t="shared" si="1591"/>
        <v>-0.27890698622135757</v>
      </c>
      <c r="J6137" s="24">
        <f t="shared" si="1592"/>
        <v>0.76984613877864239</v>
      </c>
      <c r="K6137" s="24">
        <f t="shared" si="1593"/>
        <v>0</v>
      </c>
      <c r="L6137" s="13"/>
      <c r="M6137" s="24"/>
      <c r="N6137" s="24">
        <f t="shared" si="1601"/>
        <v>0</v>
      </c>
      <c r="O6137" s="13"/>
      <c r="P6137" s="13"/>
    </row>
    <row r="6138" spans="1:16">
      <c r="A6138">
        <v>6137</v>
      </c>
      <c r="B6138" s="13">
        <v>9</v>
      </c>
      <c r="C6138" s="13">
        <v>13</v>
      </c>
      <c r="D6138" s="13">
        <v>16</v>
      </c>
      <c r="E6138" s="14">
        <f t="shared" si="1598"/>
        <v>256</v>
      </c>
      <c r="F6138" s="24">
        <f>'1 Solar Profile'!E6140*S$10</f>
        <v>0.19491412499999997</v>
      </c>
      <c r="G6138" s="24">
        <f>'2 Load Profile'!E6139</f>
        <v>0.9594595709061291</v>
      </c>
      <c r="H6138" s="24">
        <f t="shared" si="1590"/>
        <v>0.76454544590612916</v>
      </c>
      <c r="I6138" s="13">
        <f t="shared" si="1591"/>
        <v>0</v>
      </c>
      <c r="J6138" s="24">
        <f t="shared" si="1592"/>
        <v>0.19491412499999997</v>
      </c>
      <c r="K6138" s="24">
        <f t="shared" si="1593"/>
        <v>0.76454544590612916</v>
      </c>
      <c r="L6138" s="13"/>
      <c r="M6138" s="24"/>
      <c r="N6138" s="24">
        <f t="shared" si="1601"/>
        <v>0</v>
      </c>
      <c r="O6138" s="13"/>
      <c r="P6138" s="13"/>
    </row>
    <row r="6139" spans="1:16">
      <c r="A6139">
        <v>6138</v>
      </c>
      <c r="B6139" s="13">
        <v>9</v>
      </c>
      <c r="C6139" s="13">
        <v>13</v>
      </c>
      <c r="D6139" s="13">
        <v>17</v>
      </c>
      <c r="E6139" s="14">
        <f t="shared" si="1598"/>
        <v>256</v>
      </c>
      <c r="F6139" s="24">
        <f>'1 Solar Profile'!E6141*S$10</f>
        <v>6.9027524999999992E-2</v>
      </c>
      <c r="G6139" s="24">
        <f>'2 Load Profile'!E6140</f>
        <v>1.1112541560960891</v>
      </c>
      <c r="H6139" s="24">
        <f t="shared" si="1590"/>
        <v>1.042226631096089</v>
      </c>
      <c r="I6139" s="13">
        <f t="shared" si="1591"/>
        <v>0</v>
      </c>
      <c r="J6139" s="24">
        <f t="shared" si="1592"/>
        <v>6.9027524999999992E-2</v>
      </c>
      <c r="K6139" s="24">
        <f t="shared" si="1593"/>
        <v>1.042226631096089</v>
      </c>
      <c r="L6139" s="13"/>
      <c r="M6139" s="24"/>
      <c r="N6139" s="24">
        <f t="shared" si="1601"/>
        <v>0</v>
      </c>
      <c r="O6139" s="13"/>
      <c r="P6139" s="13"/>
    </row>
    <row r="6140" spans="1:16">
      <c r="A6140">
        <v>6139</v>
      </c>
      <c r="B6140" s="13">
        <v>9</v>
      </c>
      <c r="C6140" s="13">
        <v>13</v>
      </c>
      <c r="D6140" s="13">
        <v>18</v>
      </c>
      <c r="E6140" s="14">
        <f t="shared" si="1598"/>
        <v>256</v>
      </c>
      <c r="F6140" s="24">
        <f>'1 Solar Profile'!E6142*S$10</f>
        <v>0</v>
      </c>
      <c r="G6140" s="24">
        <f>'2 Load Profile'!E6141</f>
        <v>1.25573919126272</v>
      </c>
      <c r="H6140" s="24">
        <f t="shared" si="1590"/>
        <v>1.25573919126272</v>
      </c>
      <c r="I6140" s="13">
        <f t="shared" si="1591"/>
        <v>0</v>
      </c>
      <c r="J6140" s="24">
        <f t="shared" si="1592"/>
        <v>0</v>
      </c>
      <c r="K6140" s="24">
        <f t="shared" si="1593"/>
        <v>1.25573919126272</v>
      </c>
      <c r="L6140" s="13"/>
      <c r="M6140" s="24"/>
      <c r="N6140" s="24">
        <f t="shared" si="1601"/>
        <v>0</v>
      </c>
      <c r="O6140" s="13"/>
      <c r="P6140" s="13"/>
    </row>
    <row r="6141" spans="1:16">
      <c r="A6141">
        <v>6140</v>
      </c>
      <c r="B6141" s="13">
        <v>9</v>
      </c>
      <c r="C6141" s="13">
        <v>13</v>
      </c>
      <c r="D6141" s="13">
        <v>19</v>
      </c>
      <c r="E6141" s="14">
        <f t="shared" si="1598"/>
        <v>256</v>
      </c>
      <c r="F6141" s="24">
        <f>'1 Solar Profile'!E6143*S$10</f>
        <v>0</v>
      </c>
      <c r="G6141" s="24">
        <f>'2 Load Profile'!E6142</f>
        <v>1.4813330881374662</v>
      </c>
      <c r="H6141" s="24">
        <f t="shared" si="1590"/>
        <v>1.4813330881374662</v>
      </c>
      <c r="I6141" s="13">
        <f t="shared" si="1591"/>
        <v>0</v>
      </c>
      <c r="J6141" s="24">
        <f t="shared" si="1592"/>
        <v>0</v>
      </c>
      <c r="K6141" s="24">
        <f t="shared" si="1593"/>
        <v>1.4813330881374662</v>
      </c>
      <c r="L6141" s="13"/>
      <c r="M6141" s="24"/>
      <c r="N6141" s="24">
        <f t="shared" si="1601"/>
        <v>0</v>
      </c>
      <c r="O6141" s="13"/>
      <c r="P6141" s="13"/>
    </row>
    <row r="6142" spans="1:16">
      <c r="A6142">
        <v>6141</v>
      </c>
      <c r="B6142" s="13">
        <v>9</v>
      </c>
      <c r="C6142" s="13">
        <v>13</v>
      </c>
      <c r="D6142" s="13">
        <v>20</v>
      </c>
      <c r="E6142" s="14">
        <f t="shared" si="1598"/>
        <v>256</v>
      </c>
      <c r="F6142" s="24">
        <f>'1 Solar Profile'!E6144*S$10</f>
        <v>0</v>
      </c>
      <c r="G6142" s="24">
        <f>'2 Load Profile'!E6143</f>
        <v>1.4054379452628176</v>
      </c>
      <c r="H6142" s="24">
        <f t="shared" si="1590"/>
        <v>1.4054379452628176</v>
      </c>
      <c r="I6142" s="13">
        <f t="shared" si="1591"/>
        <v>0</v>
      </c>
      <c r="J6142" s="24">
        <f t="shared" si="1592"/>
        <v>0</v>
      </c>
      <c r="K6142" s="24">
        <f t="shared" si="1593"/>
        <v>1.4054379452628176</v>
      </c>
      <c r="L6142" s="13"/>
      <c r="M6142" s="24"/>
      <c r="N6142" s="24">
        <f t="shared" si="1601"/>
        <v>0</v>
      </c>
      <c r="O6142" s="24"/>
      <c r="P6142" s="24"/>
    </row>
    <row r="6143" spans="1:16">
      <c r="A6143">
        <v>6142</v>
      </c>
      <c r="B6143" s="13">
        <v>9</v>
      </c>
      <c r="C6143" s="13">
        <v>13</v>
      </c>
      <c r="D6143" s="13">
        <v>21</v>
      </c>
      <c r="E6143" s="14">
        <f t="shared" si="1598"/>
        <v>256</v>
      </c>
      <c r="F6143" s="24">
        <f>'1 Solar Profile'!E6145*S$10</f>
        <v>0</v>
      </c>
      <c r="G6143" s="24">
        <f>'2 Load Profile'!E6144</f>
        <v>1.1272329786078488</v>
      </c>
      <c r="H6143" s="24">
        <f t="shared" si="1590"/>
        <v>1.1272329786078488</v>
      </c>
      <c r="I6143" s="13">
        <f t="shared" si="1591"/>
        <v>0</v>
      </c>
      <c r="J6143" s="24">
        <f t="shared" si="1592"/>
        <v>0</v>
      </c>
      <c r="K6143" s="24">
        <f t="shared" si="1593"/>
        <v>1.1272329786078488</v>
      </c>
      <c r="L6143" s="13"/>
      <c r="M6143" s="24"/>
      <c r="N6143" s="24">
        <f t="shared" si="1601"/>
        <v>0</v>
      </c>
      <c r="O6143" s="13"/>
      <c r="P6143" s="13"/>
    </row>
    <row r="6144" spans="1:16">
      <c r="A6144">
        <v>6143</v>
      </c>
      <c r="B6144" s="13">
        <v>9</v>
      </c>
      <c r="C6144" s="13">
        <v>13</v>
      </c>
      <c r="D6144" s="13">
        <v>22</v>
      </c>
      <c r="E6144" s="14">
        <f t="shared" si="1598"/>
        <v>256</v>
      </c>
      <c r="F6144" s="24">
        <f>'1 Solar Profile'!E6146*S$10</f>
        <v>0</v>
      </c>
      <c r="G6144" s="24">
        <f>'2 Load Profile'!E6145</f>
        <v>0.85687776675151028</v>
      </c>
      <c r="H6144" s="24">
        <f t="shared" ref="H6144:H6207" si="1604">G6144-F6144</f>
        <v>0.85687776675151028</v>
      </c>
      <c r="I6144" s="13">
        <f t="shared" ref="I6144:I6207" si="1605">IF(H6144&lt;0,H6144,0)</f>
        <v>0</v>
      </c>
      <c r="J6144" s="24">
        <f t="shared" ref="J6144:J6207" si="1606">F6144+I6144</f>
        <v>0</v>
      </c>
      <c r="K6144" s="24">
        <f t="shared" ref="K6144:K6207" si="1607">IF(H6144&gt;0,H6144,0)</f>
        <v>0.85687776675151028</v>
      </c>
      <c r="L6144" s="13"/>
      <c r="M6144" s="24"/>
      <c r="N6144" s="24">
        <f t="shared" si="1601"/>
        <v>0</v>
      </c>
      <c r="O6144" s="13"/>
      <c r="P6144" s="13"/>
    </row>
    <row r="6145" spans="1:16">
      <c r="A6145">
        <v>6144</v>
      </c>
      <c r="B6145" s="13">
        <v>9</v>
      </c>
      <c r="C6145" s="13">
        <v>13</v>
      </c>
      <c r="D6145" s="13">
        <v>23</v>
      </c>
      <c r="E6145" s="14">
        <f t="shared" si="1598"/>
        <v>256</v>
      </c>
      <c r="F6145" s="24">
        <f>'1 Solar Profile'!E6147*S$10</f>
        <v>0</v>
      </c>
      <c r="G6145" s="24">
        <f>'2 Load Profile'!E6146</f>
        <v>0.5771277145723096</v>
      </c>
      <c r="H6145" s="24">
        <f t="shared" si="1604"/>
        <v>0.5771277145723096</v>
      </c>
      <c r="I6145" s="13">
        <f t="shared" si="1605"/>
        <v>0</v>
      </c>
      <c r="J6145" s="24">
        <f t="shared" si="1606"/>
        <v>0</v>
      </c>
      <c r="K6145" s="24">
        <f t="shared" si="1607"/>
        <v>0.5771277145723096</v>
      </c>
      <c r="L6145" s="13">
        <f t="shared" ref="L6145" si="1608">SUM(I6122:I6145)</f>
        <v>-7.8402389709138198</v>
      </c>
      <c r="M6145" s="24">
        <f t="shared" ref="M6145" si="1609">SUMIF(H6122:H6145,"&gt;0",H6122:H6145)</f>
        <v>11.858636326115139</v>
      </c>
      <c r="N6145" s="24">
        <f t="shared" si="1601"/>
        <v>4.0183973552013192</v>
      </c>
      <c r="O6145" s="13">
        <f t="shared" ref="O6145" si="1610">IF(M6145&gt;(L6145*-1),(M6145+L6145)*S$12,0)</f>
        <v>0.56545682063186409</v>
      </c>
      <c r="P6145" s="13">
        <f t="shared" ref="P6145" si="1611">IF(M6145&lt;(L6145*-1),(M6145+L6145)*S$14,0)</f>
        <v>0</v>
      </c>
    </row>
    <row r="6146" spans="1:16">
      <c r="A6146">
        <v>6145</v>
      </c>
      <c r="B6146" s="13">
        <v>9</v>
      </c>
      <c r="C6146" s="13">
        <v>14</v>
      </c>
      <c r="D6146" s="13">
        <v>0</v>
      </c>
      <c r="E6146" s="14">
        <f t="shared" si="1598"/>
        <v>257</v>
      </c>
      <c r="F6146" s="24">
        <f>'1 Solar Profile'!E6148*S$10</f>
        <v>0</v>
      </c>
      <c r="G6146" s="24">
        <f>'2 Load Profile'!E6147</f>
        <v>0.47398303110186191</v>
      </c>
      <c r="H6146" s="24">
        <f t="shared" si="1604"/>
        <v>0.47398303110186191</v>
      </c>
      <c r="I6146" s="13">
        <f t="shared" si="1605"/>
        <v>0</v>
      </c>
      <c r="J6146" s="24">
        <f t="shared" si="1606"/>
        <v>0</v>
      </c>
      <c r="K6146" s="24">
        <f t="shared" si="1607"/>
        <v>0.47398303110186191</v>
      </c>
      <c r="L6146" s="13"/>
      <c r="M6146" s="24"/>
      <c r="N6146" s="24">
        <f t="shared" si="1601"/>
        <v>0</v>
      </c>
      <c r="O6146" s="13"/>
      <c r="P6146" s="13"/>
    </row>
    <row r="6147" spans="1:16">
      <c r="A6147">
        <v>6146</v>
      </c>
      <c r="B6147" s="13">
        <v>9</v>
      </c>
      <c r="C6147" s="13">
        <v>14</v>
      </c>
      <c r="D6147" s="13">
        <v>1</v>
      </c>
      <c r="E6147" s="14">
        <f t="shared" si="1598"/>
        <v>257</v>
      </c>
      <c r="F6147" s="24">
        <f>'1 Solar Profile'!E6149*S$10</f>
        <v>0</v>
      </c>
      <c r="G6147" s="24">
        <f>'2 Load Profile'!E6148</f>
        <v>0.43781088556244224</v>
      </c>
      <c r="H6147" s="24">
        <f t="shared" si="1604"/>
        <v>0.43781088556244224</v>
      </c>
      <c r="I6147" s="13">
        <f t="shared" si="1605"/>
        <v>0</v>
      </c>
      <c r="J6147" s="24">
        <f t="shared" si="1606"/>
        <v>0</v>
      </c>
      <c r="K6147" s="24">
        <f t="shared" si="1607"/>
        <v>0.43781088556244224</v>
      </c>
      <c r="L6147" s="13"/>
      <c r="M6147" s="24"/>
      <c r="N6147" s="24">
        <f t="shared" si="1601"/>
        <v>0</v>
      </c>
      <c r="O6147" s="13"/>
      <c r="P6147" s="13"/>
    </row>
    <row r="6148" spans="1:16">
      <c r="A6148">
        <v>6147</v>
      </c>
      <c r="B6148" s="13">
        <v>9</v>
      </c>
      <c r="C6148" s="13">
        <v>14</v>
      </c>
      <c r="D6148" s="13">
        <v>2</v>
      </c>
      <c r="E6148" s="14">
        <f t="shared" si="1598"/>
        <v>257</v>
      </c>
      <c r="F6148" s="24">
        <f>'1 Solar Profile'!E6150*S$10</f>
        <v>0</v>
      </c>
      <c r="G6148" s="24">
        <f>'2 Load Profile'!E6149</f>
        <v>0.43821262132755118</v>
      </c>
      <c r="H6148" s="24">
        <f t="shared" si="1604"/>
        <v>0.43821262132755118</v>
      </c>
      <c r="I6148" s="13">
        <f t="shared" si="1605"/>
        <v>0</v>
      </c>
      <c r="J6148" s="24">
        <f t="shared" si="1606"/>
        <v>0</v>
      </c>
      <c r="K6148" s="24">
        <f t="shared" si="1607"/>
        <v>0.43821262132755118</v>
      </c>
      <c r="L6148" s="13"/>
      <c r="M6148" s="24"/>
      <c r="N6148" s="24">
        <f t="shared" si="1601"/>
        <v>0</v>
      </c>
      <c r="O6148" s="13"/>
      <c r="P6148" s="13"/>
    </row>
    <row r="6149" spans="1:16">
      <c r="A6149">
        <v>6148</v>
      </c>
      <c r="B6149" s="13">
        <v>9</v>
      </c>
      <c r="C6149" s="13">
        <v>14</v>
      </c>
      <c r="D6149" s="13">
        <v>3</v>
      </c>
      <c r="E6149" s="14">
        <f t="shared" si="1598"/>
        <v>257</v>
      </c>
      <c r="F6149" s="24">
        <f>'1 Solar Profile'!E6151*S$10</f>
        <v>0</v>
      </c>
      <c r="G6149" s="24">
        <f>'2 Load Profile'!E6150</f>
        <v>0.44567838037895835</v>
      </c>
      <c r="H6149" s="24">
        <f t="shared" si="1604"/>
        <v>0.44567838037895835</v>
      </c>
      <c r="I6149" s="13">
        <f t="shared" si="1605"/>
        <v>0</v>
      </c>
      <c r="J6149" s="24">
        <f t="shared" si="1606"/>
        <v>0</v>
      </c>
      <c r="K6149" s="24">
        <f t="shared" si="1607"/>
        <v>0.44567838037895835</v>
      </c>
      <c r="L6149" s="13"/>
      <c r="M6149" s="24"/>
      <c r="N6149" s="24">
        <f t="shared" si="1601"/>
        <v>0</v>
      </c>
      <c r="O6149" s="13"/>
      <c r="P6149" s="13"/>
    </row>
    <row r="6150" spans="1:16">
      <c r="A6150">
        <v>6149</v>
      </c>
      <c r="B6150" s="13">
        <v>9</v>
      </c>
      <c r="C6150" s="13">
        <v>14</v>
      </c>
      <c r="D6150" s="13">
        <v>4</v>
      </c>
      <c r="E6150" s="14">
        <f t="shared" si="1598"/>
        <v>257</v>
      </c>
      <c r="F6150" s="24">
        <f>'1 Solar Profile'!E6152*S$10</f>
        <v>0</v>
      </c>
      <c r="G6150" s="24">
        <f>'2 Load Profile'!E6151</f>
        <v>0.49868494355554649</v>
      </c>
      <c r="H6150" s="24">
        <f t="shared" si="1604"/>
        <v>0.49868494355554649</v>
      </c>
      <c r="I6150" s="13">
        <f t="shared" si="1605"/>
        <v>0</v>
      </c>
      <c r="J6150" s="24">
        <f t="shared" si="1606"/>
        <v>0</v>
      </c>
      <c r="K6150" s="24">
        <f t="shared" si="1607"/>
        <v>0.49868494355554649</v>
      </c>
      <c r="L6150" s="13"/>
      <c r="M6150" s="24"/>
      <c r="N6150" s="24">
        <f t="shared" si="1601"/>
        <v>0</v>
      </c>
      <c r="O6150" s="13"/>
      <c r="P6150" s="13"/>
    </row>
    <row r="6151" spans="1:16">
      <c r="A6151">
        <v>6150</v>
      </c>
      <c r="B6151" s="13">
        <v>9</v>
      </c>
      <c r="C6151" s="13">
        <v>14</v>
      </c>
      <c r="D6151" s="13">
        <v>5</v>
      </c>
      <c r="E6151" s="14">
        <f t="shared" si="1598"/>
        <v>257</v>
      </c>
      <c r="F6151" s="24">
        <f>'1 Solar Profile'!E6153*S$10</f>
        <v>0</v>
      </c>
      <c r="G6151" s="24">
        <f>'2 Load Profile'!E6152</f>
        <v>0.66300572761872612</v>
      </c>
      <c r="H6151" s="24">
        <f t="shared" si="1604"/>
        <v>0.66300572761872612</v>
      </c>
      <c r="I6151" s="13">
        <f t="shared" si="1605"/>
        <v>0</v>
      </c>
      <c r="J6151" s="24">
        <f t="shared" si="1606"/>
        <v>0</v>
      </c>
      <c r="K6151" s="24">
        <f t="shared" si="1607"/>
        <v>0.66300572761872612</v>
      </c>
      <c r="L6151" s="13"/>
      <c r="M6151" s="24"/>
      <c r="N6151" s="24">
        <f t="shared" si="1601"/>
        <v>0</v>
      </c>
      <c r="O6151" s="13"/>
      <c r="P6151" s="13"/>
    </row>
    <row r="6152" spans="1:16">
      <c r="A6152">
        <v>6151</v>
      </c>
      <c r="B6152" s="13">
        <v>9</v>
      </c>
      <c r="C6152" s="13">
        <v>14</v>
      </c>
      <c r="D6152" s="13">
        <v>6</v>
      </c>
      <c r="E6152" s="14">
        <f t="shared" si="1598"/>
        <v>257</v>
      </c>
      <c r="F6152" s="24">
        <f>'1 Solar Profile'!E6154*S$10</f>
        <v>0.69485377500000001</v>
      </c>
      <c r="G6152" s="24">
        <f>'2 Load Profile'!E6153</f>
        <v>0.89399430217066578</v>
      </c>
      <c r="H6152" s="24">
        <f t="shared" si="1604"/>
        <v>0.19914052717066577</v>
      </c>
      <c r="I6152" s="13">
        <f t="shared" si="1605"/>
        <v>0</v>
      </c>
      <c r="J6152" s="24">
        <f t="shared" si="1606"/>
        <v>0.69485377500000001</v>
      </c>
      <c r="K6152" s="24">
        <f t="shared" si="1607"/>
        <v>0.19914052717066577</v>
      </c>
      <c r="L6152" s="13"/>
      <c r="M6152" s="24"/>
      <c r="N6152" s="24">
        <f t="shared" si="1601"/>
        <v>0</v>
      </c>
      <c r="O6152" s="13"/>
      <c r="P6152" s="13"/>
    </row>
    <row r="6153" spans="1:16">
      <c r="A6153">
        <v>6152</v>
      </c>
      <c r="B6153" s="13">
        <v>9</v>
      </c>
      <c r="C6153" s="13">
        <v>14</v>
      </c>
      <c r="D6153" s="13">
        <v>7</v>
      </c>
      <c r="E6153" s="14">
        <f t="shared" si="1598"/>
        <v>257</v>
      </c>
      <c r="F6153" s="24">
        <f>'1 Solar Profile'!E6155*S$10</f>
        <v>2.0451044249999999</v>
      </c>
      <c r="G6153" s="24">
        <f>'2 Load Profile'!E6154</f>
        <v>0.82880544206742501</v>
      </c>
      <c r="H6153" s="24">
        <f t="shared" si="1604"/>
        <v>-1.216298982932575</v>
      </c>
      <c r="I6153" s="13">
        <f t="shared" si="1605"/>
        <v>-1.216298982932575</v>
      </c>
      <c r="J6153" s="24">
        <f t="shared" si="1606"/>
        <v>0.8288054420674249</v>
      </c>
      <c r="K6153" s="24">
        <f t="shared" si="1607"/>
        <v>0</v>
      </c>
      <c r="L6153" s="13"/>
      <c r="M6153" s="24"/>
      <c r="N6153" s="24">
        <f t="shared" si="1601"/>
        <v>0</v>
      </c>
      <c r="O6153" s="13"/>
      <c r="P6153" s="13"/>
    </row>
    <row r="6154" spans="1:16">
      <c r="A6154">
        <v>6153</v>
      </c>
      <c r="B6154" s="13">
        <v>9</v>
      </c>
      <c r="C6154" s="13">
        <v>14</v>
      </c>
      <c r="D6154" s="13">
        <v>8</v>
      </c>
      <c r="E6154" s="14">
        <f t="shared" si="1598"/>
        <v>257</v>
      </c>
      <c r="F6154" s="24">
        <f>'1 Solar Profile'!E6156*S$10</f>
        <v>3.2531939999999997</v>
      </c>
      <c r="G6154" s="24">
        <f>'2 Load Profile'!E6155</f>
        <v>0.71800313953345929</v>
      </c>
      <c r="H6154" s="24">
        <f t="shared" si="1604"/>
        <v>-2.5351908604665403</v>
      </c>
      <c r="I6154" s="13">
        <f t="shared" si="1605"/>
        <v>-2.5351908604665403</v>
      </c>
      <c r="J6154" s="24">
        <f t="shared" si="1606"/>
        <v>0.7180031395334594</v>
      </c>
      <c r="K6154" s="24">
        <f t="shared" si="1607"/>
        <v>0</v>
      </c>
      <c r="L6154" s="13"/>
      <c r="M6154" s="24"/>
      <c r="N6154" s="24">
        <f t="shared" si="1601"/>
        <v>0</v>
      </c>
      <c r="O6154" s="13"/>
      <c r="P6154" s="13"/>
    </row>
    <row r="6155" spans="1:16">
      <c r="A6155">
        <v>6154</v>
      </c>
      <c r="B6155" s="13">
        <v>9</v>
      </c>
      <c r="C6155" s="13">
        <v>14</v>
      </c>
      <c r="D6155" s="13">
        <v>9</v>
      </c>
      <c r="E6155" s="14">
        <f t="shared" si="1598"/>
        <v>257</v>
      </c>
      <c r="F6155" s="24">
        <f>'1 Solar Profile'!E6157*S$10</f>
        <v>4.1403143249999994</v>
      </c>
      <c r="G6155" s="24">
        <f>'2 Load Profile'!E6156</f>
        <v>0.70011511629769507</v>
      </c>
      <c r="H6155" s="24">
        <f t="shared" si="1604"/>
        <v>-3.4401992087023041</v>
      </c>
      <c r="I6155" s="13">
        <f t="shared" si="1605"/>
        <v>-3.4401992087023041</v>
      </c>
      <c r="J6155" s="24">
        <f t="shared" si="1606"/>
        <v>0.70011511629769529</v>
      </c>
      <c r="K6155" s="24">
        <f t="shared" si="1607"/>
        <v>0</v>
      </c>
      <c r="L6155" s="13"/>
      <c r="M6155" s="24"/>
      <c r="N6155" s="24">
        <f t="shared" si="1601"/>
        <v>0</v>
      </c>
      <c r="O6155" s="13"/>
      <c r="P6155" s="13"/>
    </row>
    <row r="6156" spans="1:16">
      <c r="A6156">
        <v>6155</v>
      </c>
      <c r="B6156" s="13">
        <v>9</v>
      </c>
      <c r="C6156" s="13">
        <v>14</v>
      </c>
      <c r="D6156" s="13">
        <v>10</v>
      </c>
      <c r="E6156" s="14">
        <f t="shared" si="1598"/>
        <v>257</v>
      </c>
      <c r="F6156" s="24">
        <f>'1 Solar Profile'!E6158*S$10</f>
        <v>4.68977355</v>
      </c>
      <c r="G6156" s="24">
        <f>'2 Load Profile'!E6157</f>
        <v>0.69226299579571626</v>
      </c>
      <c r="H6156" s="24">
        <f t="shared" si="1604"/>
        <v>-3.9975105542042835</v>
      </c>
      <c r="I6156" s="13">
        <f t="shared" si="1605"/>
        <v>-3.9975105542042835</v>
      </c>
      <c r="J6156" s="24">
        <f t="shared" si="1606"/>
        <v>0.69226299579571648</v>
      </c>
      <c r="K6156" s="24">
        <f t="shared" si="1607"/>
        <v>0</v>
      </c>
      <c r="L6156" s="13"/>
      <c r="M6156" s="24"/>
      <c r="N6156" s="24">
        <f t="shared" si="1601"/>
        <v>0</v>
      </c>
      <c r="O6156" s="13"/>
      <c r="P6156" s="13"/>
    </row>
    <row r="6157" spans="1:16">
      <c r="A6157">
        <v>6156</v>
      </c>
      <c r="B6157" s="13">
        <v>9</v>
      </c>
      <c r="C6157" s="13">
        <v>14</v>
      </c>
      <c r="D6157" s="13">
        <v>11</v>
      </c>
      <c r="E6157" s="14">
        <f t="shared" si="1598"/>
        <v>257</v>
      </c>
      <c r="F6157" s="24">
        <f>'1 Solar Profile'!E6159*S$10</f>
        <v>4.29771825</v>
      </c>
      <c r="G6157" s="24">
        <f>'2 Load Profile'!E6158</f>
        <v>0.67500443070883875</v>
      </c>
      <c r="H6157" s="24">
        <f t="shared" si="1604"/>
        <v>-3.6227138192911612</v>
      </c>
      <c r="I6157" s="13">
        <f t="shared" si="1605"/>
        <v>-3.6227138192911612</v>
      </c>
      <c r="J6157" s="24">
        <f t="shared" si="1606"/>
        <v>0.67500443070883875</v>
      </c>
      <c r="K6157" s="24">
        <f t="shared" si="1607"/>
        <v>0</v>
      </c>
      <c r="L6157" s="13"/>
      <c r="M6157" s="24"/>
      <c r="N6157" s="24">
        <f t="shared" si="1601"/>
        <v>0</v>
      </c>
      <c r="O6157" s="13"/>
      <c r="P6157" s="13"/>
    </row>
    <row r="6158" spans="1:16">
      <c r="A6158">
        <v>6157</v>
      </c>
      <c r="B6158" s="13">
        <v>9</v>
      </c>
      <c r="C6158" s="13">
        <v>14</v>
      </c>
      <c r="D6158" s="13">
        <v>12</v>
      </c>
      <c r="E6158" s="14">
        <f t="shared" si="1598"/>
        <v>257</v>
      </c>
      <c r="F6158" s="24">
        <f>'1 Solar Profile'!E6160*S$10</f>
        <v>4.7891544750000001</v>
      </c>
      <c r="G6158" s="24">
        <f>'2 Load Profile'!E6159</f>
        <v>0.65520123550794462</v>
      </c>
      <c r="H6158" s="24">
        <f t="shared" si="1604"/>
        <v>-4.1339532394920555</v>
      </c>
      <c r="I6158" s="13">
        <f t="shared" si="1605"/>
        <v>-4.1339532394920555</v>
      </c>
      <c r="J6158" s="24">
        <f t="shared" si="1606"/>
        <v>0.65520123550794462</v>
      </c>
      <c r="K6158" s="24">
        <f t="shared" si="1607"/>
        <v>0</v>
      </c>
      <c r="L6158" s="13"/>
      <c r="M6158" s="24"/>
      <c r="N6158" s="24">
        <f t="shared" si="1601"/>
        <v>0</v>
      </c>
      <c r="O6158" s="13"/>
      <c r="P6158" s="13"/>
    </row>
    <row r="6159" spans="1:16">
      <c r="A6159">
        <v>6158</v>
      </c>
      <c r="B6159" s="13">
        <v>9</v>
      </c>
      <c r="C6159" s="13">
        <v>14</v>
      </c>
      <c r="D6159" s="13">
        <v>13</v>
      </c>
      <c r="E6159" s="14">
        <f t="shared" si="1598"/>
        <v>257</v>
      </c>
      <c r="F6159" s="24">
        <f>'1 Solar Profile'!E6161*S$10</f>
        <v>4.3636477500000002</v>
      </c>
      <c r="G6159" s="24">
        <f>'2 Load Profile'!E6160</f>
        <v>0.64702632608866406</v>
      </c>
      <c r="H6159" s="24">
        <f t="shared" si="1604"/>
        <v>-3.7166214239113362</v>
      </c>
      <c r="I6159" s="13">
        <f t="shared" si="1605"/>
        <v>-3.7166214239113362</v>
      </c>
      <c r="J6159" s="24">
        <f t="shared" si="1606"/>
        <v>0.64702632608866395</v>
      </c>
      <c r="K6159" s="24">
        <f t="shared" si="1607"/>
        <v>0</v>
      </c>
      <c r="L6159" s="13"/>
      <c r="M6159" s="24"/>
      <c r="N6159" s="24">
        <f t="shared" si="1601"/>
        <v>0</v>
      </c>
      <c r="O6159" s="13"/>
      <c r="P6159" s="13"/>
    </row>
    <row r="6160" spans="1:16">
      <c r="A6160">
        <v>6159</v>
      </c>
      <c r="B6160" s="13">
        <v>9</v>
      </c>
      <c r="C6160" s="13">
        <v>14</v>
      </c>
      <c r="D6160" s="13">
        <v>14</v>
      </c>
      <c r="E6160" s="14">
        <f t="shared" si="1598"/>
        <v>257</v>
      </c>
      <c r="F6160" s="24">
        <f>'1 Solar Profile'!E6162*S$10</f>
        <v>3.3413089499999997</v>
      </c>
      <c r="G6160" s="24">
        <f>'2 Load Profile'!E6161</f>
        <v>0.66851113841036192</v>
      </c>
      <c r="H6160" s="24">
        <f t="shared" si="1604"/>
        <v>-2.6727978115896378</v>
      </c>
      <c r="I6160" s="13">
        <f t="shared" si="1605"/>
        <v>-2.6727978115896378</v>
      </c>
      <c r="J6160" s="24">
        <f t="shared" si="1606"/>
        <v>0.66851113841036192</v>
      </c>
      <c r="K6160" s="24">
        <f t="shared" si="1607"/>
        <v>0</v>
      </c>
      <c r="L6160" s="13"/>
      <c r="M6160" s="24"/>
      <c r="N6160" s="24">
        <f t="shared" si="1601"/>
        <v>0</v>
      </c>
      <c r="O6160" s="13"/>
      <c r="P6160" s="13"/>
    </row>
    <row r="6161" spans="1:16">
      <c r="A6161">
        <v>6160</v>
      </c>
      <c r="B6161" s="13">
        <v>9</v>
      </c>
      <c r="C6161" s="13">
        <v>14</v>
      </c>
      <c r="D6161" s="13">
        <v>15</v>
      </c>
      <c r="E6161" s="14">
        <f t="shared" si="1598"/>
        <v>257</v>
      </c>
      <c r="F6161" s="24">
        <f>'1 Solar Profile'!E6163*S$10</f>
        <v>2.3866258499999997</v>
      </c>
      <c r="G6161" s="24">
        <f>'2 Load Profile'!E6162</f>
        <v>0.76984613877864239</v>
      </c>
      <c r="H6161" s="24">
        <f t="shared" si="1604"/>
        <v>-1.6167797112213573</v>
      </c>
      <c r="I6161" s="13">
        <f t="shared" si="1605"/>
        <v>-1.6167797112213573</v>
      </c>
      <c r="J6161" s="24">
        <f t="shared" si="1606"/>
        <v>0.76984613877864239</v>
      </c>
      <c r="K6161" s="24">
        <f t="shared" si="1607"/>
        <v>0</v>
      </c>
      <c r="L6161" s="13"/>
      <c r="M6161" s="24"/>
      <c r="N6161" s="24">
        <f t="shared" si="1601"/>
        <v>0</v>
      </c>
      <c r="O6161" s="13"/>
      <c r="P6161" s="13"/>
    </row>
    <row r="6162" spans="1:16">
      <c r="A6162">
        <v>6161</v>
      </c>
      <c r="B6162" s="13">
        <v>9</v>
      </c>
      <c r="C6162" s="13">
        <v>14</v>
      </c>
      <c r="D6162" s="13">
        <v>16</v>
      </c>
      <c r="E6162" s="14">
        <f t="shared" si="1598"/>
        <v>257</v>
      </c>
      <c r="F6162" s="24">
        <f>'1 Solar Profile'!E6164*S$10</f>
        <v>1.052725275</v>
      </c>
      <c r="G6162" s="24">
        <f>'2 Load Profile'!E6163</f>
        <v>0.9594595709061291</v>
      </c>
      <c r="H6162" s="24">
        <f t="shared" si="1604"/>
        <v>-9.3265704093870916E-2</v>
      </c>
      <c r="I6162" s="13">
        <f t="shared" si="1605"/>
        <v>-9.3265704093870916E-2</v>
      </c>
      <c r="J6162" s="24">
        <f t="shared" si="1606"/>
        <v>0.9594595709061291</v>
      </c>
      <c r="K6162" s="24">
        <f t="shared" si="1607"/>
        <v>0</v>
      </c>
      <c r="L6162" s="13"/>
      <c r="M6162" s="24"/>
      <c r="N6162" s="24">
        <f t="shared" si="1601"/>
        <v>0</v>
      </c>
      <c r="O6162" s="13"/>
      <c r="P6162" s="13"/>
    </row>
    <row r="6163" spans="1:16">
      <c r="A6163">
        <v>6162</v>
      </c>
      <c r="B6163" s="13">
        <v>9</v>
      </c>
      <c r="C6163" s="13">
        <v>14</v>
      </c>
      <c r="D6163" s="13">
        <v>17</v>
      </c>
      <c r="E6163" s="14">
        <f t="shared" si="1598"/>
        <v>257</v>
      </c>
      <c r="F6163" s="24">
        <f>'1 Solar Profile'!E6165*S$10</f>
        <v>0.14757119999999999</v>
      </c>
      <c r="G6163" s="24">
        <f>'2 Load Profile'!E6164</f>
        <v>1.1179779399563505</v>
      </c>
      <c r="H6163" s="24">
        <f t="shared" si="1604"/>
        <v>0.97040673995635052</v>
      </c>
      <c r="I6163" s="13">
        <f t="shared" si="1605"/>
        <v>0</v>
      </c>
      <c r="J6163" s="24">
        <f t="shared" si="1606"/>
        <v>0.14757119999999999</v>
      </c>
      <c r="K6163" s="24">
        <f t="shared" si="1607"/>
        <v>0.97040673995635052</v>
      </c>
      <c r="L6163" s="13"/>
      <c r="M6163" s="24"/>
      <c r="N6163" s="24">
        <f t="shared" si="1601"/>
        <v>0</v>
      </c>
      <c r="O6163" s="13"/>
      <c r="P6163" s="13"/>
    </row>
    <row r="6164" spans="1:16">
      <c r="A6164">
        <v>6163</v>
      </c>
      <c r="B6164" s="13">
        <v>9</v>
      </c>
      <c r="C6164" s="13">
        <v>14</v>
      </c>
      <c r="D6164" s="13">
        <v>18</v>
      </c>
      <c r="E6164" s="14">
        <f t="shared" si="1598"/>
        <v>257</v>
      </c>
      <c r="F6164" s="24">
        <f>'1 Solar Profile'!E6166*S$10</f>
        <v>0</v>
      </c>
      <c r="G6164" s="24">
        <f>'2 Load Profile'!E6165</f>
        <v>1.25573919126272</v>
      </c>
      <c r="H6164" s="24">
        <f t="shared" si="1604"/>
        <v>1.25573919126272</v>
      </c>
      <c r="I6164" s="13">
        <f t="shared" si="1605"/>
        <v>0</v>
      </c>
      <c r="J6164" s="24">
        <f t="shared" si="1606"/>
        <v>0</v>
      </c>
      <c r="K6164" s="24">
        <f t="shared" si="1607"/>
        <v>1.25573919126272</v>
      </c>
      <c r="L6164" s="13"/>
      <c r="M6164" s="24"/>
      <c r="N6164" s="24">
        <f t="shared" si="1601"/>
        <v>0</v>
      </c>
      <c r="O6164" s="13"/>
      <c r="P6164" s="13"/>
    </row>
    <row r="6165" spans="1:16">
      <c r="A6165">
        <v>6164</v>
      </c>
      <c r="B6165" s="13">
        <v>9</v>
      </c>
      <c r="C6165" s="13">
        <v>14</v>
      </c>
      <c r="D6165" s="13">
        <v>19</v>
      </c>
      <c r="E6165" s="14">
        <f t="shared" si="1598"/>
        <v>257</v>
      </c>
      <c r="F6165" s="24">
        <f>'1 Solar Profile'!E6167*S$10</f>
        <v>0</v>
      </c>
      <c r="G6165" s="24">
        <f>'2 Load Profile'!E6166</f>
        <v>1.4813330881374662</v>
      </c>
      <c r="H6165" s="24">
        <f t="shared" si="1604"/>
        <v>1.4813330881374662</v>
      </c>
      <c r="I6165" s="13">
        <f t="shared" si="1605"/>
        <v>0</v>
      </c>
      <c r="J6165" s="24">
        <f t="shared" si="1606"/>
        <v>0</v>
      </c>
      <c r="K6165" s="24">
        <f t="shared" si="1607"/>
        <v>1.4813330881374662</v>
      </c>
      <c r="L6165" s="13"/>
      <c r="M6165" s="24"/>
      <c r="N6165" s="24">
        <f t="shared" si="1601"/>
        <v>0</v>
      </c>
      <c r="O6165" s="13"/>
      <c r="P6165" s="13"/>
    </row>
    <row r="6166" spans="1:16">
      <c r="A6166">
        <v>6165</v>
      </c>
      <c r="B6166" s="13">
        <v>9</v>
      </c>
      <c r="C6166" s="13">
        <v>14</v>
      </c>
      <c r="D6166" s="13">
        <v>20</v>
      </c>
      <c r="E6166" s="14">
        <f t="shared" si="1598"/>
        <v>257</v>
      </c>
      <c r="F6166" s="24">
        <f>'1 Solar Profile'!E6168*S$10</f>
        <v>0</v>
      </c>
      <c r="G6166" s="24">
        <f>'2 Load Profile'!E6167</f>
        <v>1.4054379452628176</v>
      </c>
      <c r="H6166" s="24">
        <f t="shared" si="1604"/>
        <v>1.4054379452628176</v>
      </c>
      <c r="I6166" s="13">
        <f t="shared" si="1605"/>
        <v>0</v>
      </c>
      <c r="J6166" s="24">
        <f t="shared" si="1606"/>
        <v>0</v>
      </c>
      <c r="K6166" s="24">
        <f t="shared" si="1607"/>
        <v>1.4054379452628176</v>
      </c>
      <c r="L6166" s="13"/>
      <c r="M6166" s="24"/>
      <c r="N6166" s="24">
        <f t="shared" si="1601"/>
        <v>0</v>
      </c>
      <c r="O6166" s="24"/>
      <c r="P6166" s="24"/>
    </row>
    <row r="6167" spans="1:16">
      <c r="A6167">
        <v>6166</v>
      </c>
      <c r="B6167" s="13">
        <v>9</v>
      </c>
      <c r="C6167" s="13">
        <v>14</v>
      </c>
      <c r="D6167" s="13">
        <v>21</v>
      </c>
      <c r="E6167" s="14">
        <f t="shared" si="1598"/>
        <v>257</v>
      </c>
      <c r="F6167" s="24">
        <f>'1 Solar Profile'!E6169*S$10</f>
        <v>0</v>
      </c>
      <c r="G6167" s="24">
        <f>'2 Load Profile'!E6168</f>
        <v>1.1272329786078488</v>
      </c>
      <c r="H6167" s="24">
        <f t="shared" si="1604"/>
        <v>1.1272329786078488</v>
      </c>
      <c r="I6167" s="13">
        <f t="shared" si="1605"/>
        <v>0</v>
      </c>
      <c r="J6167" s="24">
        <f t="shared" si="1606"/>
        <v>0</v>
      </c>
      <c r="K6167" s="24">
        <f t="shared" si="1607"/>
        <v>1.1272329786078488</v>
      </c>
      <c r="L6167" s="13"/>
      <c r="M6167" s="24"/>
      <c r="N6167" s="24">
        <f t="shared" si="1601"/>
        <v>0</v>
      </c>
      <c r="O6167" s="13"/>
      <c r="P6167" s="13"/>
    </row>
    <row r="6168" spans="1:16">
      <c r="A6168">
        <v>6167</v>
      </c>
      <c r="B6168" s="13">
        <v>9</v>
      </c>
      <c r="C6168" s="13">
        <v>14</v>
      </c>
      <c r="D6168" s="13">
        <v>22</v>
      </c>
      <c r="E6168" s="14">
        <f t="shared" ref="E6168:E6231" si="1612">IF(D6168&lt;D6167, E6167+1,E6167)</f>
        <v>257</v>
      </c>
      <c r="F6168" s="24">
        <f>'1 Solar Profile'!E6170*S$10</f>
        <v>0</v>
      </c>
      <c r="G6168" s="24">
        <f>'2 Load Profile'!E6169</f>
        <v>0.85687776675151028</v>
      </c>
      <c r="H6168" s="24">
        <f t="shared" si="1604"/>
        <v>0.85687776675151028</v>
      </c>
      <c r="I6168" s="13">
        <f t="shared" si="1605"/>
        <v>0</v>
      </c>
      <c r="J6168" s="24">
        <f t="shared" si="1606"/>
        <v>0</v>
      </c>
      <c r="K6168" s="24">
        <f t="shared" si="1607"/>
        <v>0.85687776675151028</v>
      </c>
      <c r="L6168" s="13"/>
      <c r="M6168" s="24"/>
      <c r="N6168" s="24">
        <f t="shared" si="1601"/>
        <v>0</v>
      </c>
      <c r="O6168" s="13"/>
      <c r="P6168" s="13"/>
    </row>
    <row r="6169" spans="1:16">
      <c r="A6169">
        <v>6168</v>
      </c>
      <c r="B6169" s="13">
        <v>9</v>
      </c>
      <c r="C6169" s="13">
        <v>14</v>
      </c>
      <c r="D6169" s="13">
        <v>23</v>
      </c>
      <c r="E6169" s="14">
        <f t="shared" si="1612"/>
        <v>257</v>
      </c>
      <c r="F6169" s="24">
        <f>'1 Solar Profile'!E6171*S$10</f>
        <v>0</v>
      </c>
      <c r="G6169" s="24">
        <f>'2 Load Profile'!E6170</f>
        <v>0.5771277145723096</v>
      </c>
      <c r="H6169" s="24">
        <f t="shared" si="1604"/>
        <v>0.5771277145723096</v>
      </c>
      <c r="I6169" s="13">
        <f t="shared" si="1605"/>
        <v>0</v>
      </c>
      <c r="J6169" s="24">
        <f t="shared" si="1606"/>
        <v>0</v>
      </c>
      <c r="K6169" s="24">
        <f t="shared" si="1607"/>
        <v>0.5771277145723096</v>
      </c>
      <c r="L6169" s="13">
        <f t="shared" ref="L6169" si="1613">SUM(I6146:I6169)</f>
        <v>-27.045331315905123</v>
      </c>
      <c r="M6169" s="24">
        <f t="shared" ref="M6169" si="1614">SUMIF(H6146:H6169,"&gt;0",H6146:H6169)</f>
        <v>10.830671541266776</v>
      </c>
      <c r="N6169" s="24">
        <f t="shared" si="1601"/>
        <v>-16.214659774638349</v>
      </c>
      <c r="O6169" s="13">
        <f t="shared" ref="O6169" si="1615">IF(M6169&gt;(L6169*-1),(M6169+L6169)*S$12,0)</f>
        <v>0</v>
      </c>
      <c r="P6169" s="13">
        <f t="shared" ref="P6169" si="1616">IF(M6169&lt;(L6169*-1),(M6169+L6169)*S$14,0)</f>
        <v>-0.42887775103918435</v>
      </c>
    </row>
    <row r="6170" spans="1:16">
      <c r="A6170">
        <v>6169</v>
      </c>
      <c r="B6170" s="13">
        <v>9</v>
      </c>
      <c r="C6170" s="13">
        <v>15</v>
      </c>
      <c r="D6170" s="13">
        <v>0</v>
      </c>
      <c r="E6170" s="14">
        <f t="shared" si="1612"/>
        <v>258</v>
      </c>
      <c r="F6170" s="24">
        <f>'1 Solar Profile'!E6172*S$10</f>
        <v>0</v>
      </c>
      <c r="G6170" s="24">
        <f>'2 Load Profile'!E6171</f>
        <v>0.46922212939575125</v>
      </c>
      <c r="H6170" s="24">
        <f t="shared" si="1604"/>
        <v>0.46922212939575125</v>
      </c>
      <c r="I6170" s="13">
        <f t="shared" si="1605"/>
        <v>0</v>
      </c>
      <c r="J6170" s="24">
        <f t="shared" si="1606"/>
        <v>0</v>
      </c>
      <c r="K6170" s="24">
        <f t="shared" si="1607"/>
        <v>0.46922212939575125</v>
      </c>
      <c r="L6170" s="13"/>
      <c r="M6170" s="24"/>
      <c r="N6170" s="24">
        <f t="shared" si="1601"/>
        <v>0</v>
      </c>
      <c r="O6170" s="13"/>
      <c r="P6170" s="13"/>
    </row>
    <row r="6171" spans="1:16">
      <c r="A6171">
        <v>6170</v>
      </c>
      <c r="B6171" s="13">
        <v>9</v>
      </c>
      <c r="C6171" s="13">
        <v>15</v>
      </c>
      <c r="D6171" s="13">
        <v>1</v>
      </c>
      <c r="E6171" s="14">
        <f t="shared" si="1612"/>
        <v>258</v>
      </c>
      <c r="F6171" s="24">
        <f>'1 Solar Profile'!E6173*S$10</f>
        <v>0</v>
      </c>
      <c r="G6171" s="24">
        <f>'2 Load Profile'!E6172</f>
        <v>0.42418662994747802</v>
      </c>
      <c r="H6171" s="24">
        <f t="shared" si="1604"/>
        <v>0.42418662994747802</v>
      </c>
      <c r="I6171" s="13">
        <f t="shared" si="1605"/>
        <v>0</v>
      </c>
      <c r="J6171" s="24">
        <f t="shared" si="1606"/>
        <v>0</v>
      </c>
      <c r="K6171" s="24">
        <f t="shared" si="1607"/>
        <v>0.42418662994747802</v>
      </c>
      <c r="L6171" s="13"/>
      <c r="M6171" s="24"/>
      <c r="N6171" s="24">
        <f t="shared" si="1601"/>
        <v>0</v>
      </c>
      <c r="O6171" s="13"/>
      <c r="P6171" s="13"/>
    </row>
    <row r="6172" spans="1:16">
      <c r="A6172">
        <v>6171</v>
      </c>
      <c r="B6172" s="13">
        <v>9</v>
      </c>
      <c r="C6172" s="13">
        <v>15</v>
      </c>
      <c r="D6172" s="13">
        <v>2</v>
      </c>
      <c r="E6172" s="14">
        <f t="shared" si="1612"/>
        <v>258</v>
      </c>
      <c r="F6172" s="24">
        <f>'1 Solar Profile'!E6174*S$10</f>
        <v>0</v>
      </c>
      <c r="G6172" s="24">
        <f>'2 Load Profile'!E6173</f>
        <v>0.42431430072587334</v>
      </c>
      <c r="H6172" s="24">
        <f t="shared" si="1604"/>
        <v>0.42431430072587334</v>
      </c>
      <c r="I6172" s="13">
        <f t="shared" si="1605"/>
        <v>0</v>
      </c>
      <c r="J6172" s="24">
        <f t="shared" si="1606"/>
        <v>0</v>
      </c>
      <c r="K6172" s="24">
        <f t="shared" si="1607"/>
        <v>0.42431430072587334</v>
      </c>
      <c r="L6172" s="13"/>
      <c r="M6172" s="24"/>
      <c r="N6172" s="24">
        <f t="shared" si="1601"/>
        <v>0</v>
      </c>
      <c r="O6172" s="13"/>
      <c r="P6172" s="13"/>
    </row>
    <row r="6173" spans="1:16">
      <c r="A6173">
        <v>6172</v>
      </c>
      <c r="B6173" s="13">
        <v>9</v>
      </c>
      <c r="C6173" s="13">
        <v>15</v>
      </c>
      <c r="D6173" s="13">
        <v>3</v>
      </c>
      <c r="E6173" s="14">
        <f t="shared" si="1612"/>
        <v>258</v>
      </c>
      <c r="F6173" s="24">
        <f>'1 Solar Profile'!E6175*S$10</f>
        <v>0</v>
      </c>
      <c r="G6173" s="24">
        <f>'2 Load Profile'!E6174</f>
        <v>0.43480993112449684</v>
      </c>
      <c r="H6173" s="24">
        <f t="shared" si="1604"/>
        <v>0.43480993112449684</v>
      </c>
      <c r="I6173" s="13">
        <f t="shared" si="1605"/>
        <v>0</v>
      </c>
      <c r="J6173" s="24">
        <f t="shared" si="1606"/>
        <v>0</v>
      </c>
      <c r="K6173" s="24">
        <f t="shared" si="1607"/>
        <v>0.43480993112449684</v>
      </c>
      <c r="L6173" s="13"/>
      <c r="M6173" s="24"/>
      <c r="N6173" s="24">
        <f t="shared" si="1601"/>
        <v>0</v>
      </c>
      <c r="O6173" s="13"/>
      <c r="P6173" s="13"/>
    </row>
    <row r="6174" spans="1:16">
      <c r="A6174">
        <v>6173</v>
      </c>
      <c r="B6174" s="13">
        <v>9</v>
      </c>
      <c r="C6174" s="13">
        <v>15</v>
      </c>
      <c r="D6174" s="13">
        <v>4</v>
      </c>
      <c r="E6174" s="14">
        <f t="shared" si="1612"/>
        <v>258</v>
      </c>
      <c r="F6174" s="24">
        <f>'1 Solar Profile'!E6176*S$10</f>
        <v>0</v>
      </c>
      <c r="G6174" s="24">
        <f>'2 Load Profile'!E6175</f>
        <v>0.49079740091962581</v>
      </c>
      <c r="H6174" s="24">
        <f t="shared" si="1604"/>
        <v>0.49079740091962581</v>
      </c>
      <c r="I6174" s="13">
        <f t="shared" si="1605"/>
        <v>0</v>
      </c>
      <c r="J6174" s="24">
        <f t="shared" si="1606"/>
        <v>0</v>
      </c>
      <c r="K6174" s="24">
        <f t="shared" si="1607"/>
        <v>0.49079740091962581</v>
      </c>
      <c r="L6174" s="13"/>
      <c r="M6174" s="24"/>
      <c r="N6174" s="24">
        <f t="shared" si="1601"/>
        <v>0</v>
      </c>
      <c r="O6174" s="13"/>
      <c r="P6174" s="13"/>
    </row>
    <row r="6175" spans="1:16">
      <c r="A6175">
        <v>6174</v>
      </c>
      <c r="B6175" s="13">
        <v>9</v>
      </c>
      <c r="C6175" s="13">
        <v>15</v>
      </c>
      <c r="D6175" s="13">
        <v>5</v>
      </c>
      <c r="E6175" s="14">
        <f t="shared" si="1612"/>
        <v>258</v>
      </c>
      <c r="F6175" s="24">
        <f>'1 Solar Profile'!E6177*S$10</f>
        <v>0</v>
      </c>
      <c r="G6175" s="24">
        <f>'2 Load Profile'!E6176</f>
        <v>0.66216620346797073</v>
      </c>
      <c r="H6175" s="24">
        <f t="shared" si="1604"/>
        <v>0.66216620346797073</v>
      </c>
      <c r="I6175" s="13">
        <f t="shared" si="1605"/>
        <v>0</v>
      </c>
      <c r="J6175" s="24">
        <f t="shared" si="1606"/>
        <v>0</v>
      </c>
      <c r="K6175" s="24">
        <f t="shared" si="1607"/>
        <v>0.66216620346797073</v>
      </c>
      <c r="L6175" s="13"/>
      <c r="M6175" s="24"/>
      <c r="N6175" s="24">
        <f t="shared" si="1601"/>
        <v>0</v>
      </c>
      <c r="O6175" s="13"/>
      <c r="P6175" s="13"/>
    </row>
    <row r="6176" spans="1:16">
      <c r="A6176">
        <v>6175</v>
      </c>
      <c r="B6176" s="13">
        <v>9</v>
      </c>
      <c r="C6176" s="13">
        <v>15</v>
      </c>
      <c r="D6176" s="13">
        <v>6</v>
      </c>
      <c r="E6176" s="14">
        <f t="shared" si="1612"/>
        <v>258</v>
      </c>
      <c r="F6176" s="24">
        <f>'1 Solar Profile'!E6178*S$10</f>
        <v>0.28672087499999999</v>
      </c>
      <c r="G6176" s="24">
        <f>'2 Load Profile'!E6177</f>
        <v>0.88659889384297064</v>
      </c>
      <c r="H6176" s="24">
        <f t="shared" si="1604"/>
        <v>0.59987801884297065</v>
      </c>
      <c r="I6176" s="13">
        <f t="shared" si="1605"/>
        <v>0</v>
      </c>
      <c r="J6176" s="24">
        <f t="shared" si="1606"/>
        <v>0.28672087499999999</v>
      </c>
      <c r="K6176" s="24">
        <f t="shared" si="1607"/>
        <v>0.59987801884297065</v>
      </c>
      <c r="L6176" s="13"/>
      <c r="M6176" s="24"/>
      <c r="N6176" s="24">
        <f t="shared" si="1601"/>
        <v>0</v>
      </c>
      <c r="O6176" s="13"/>
      <c r="P6176" s="13"/>
    </row>
    <row r="6177" spans="1:16">
      <c r="A6177">
        <v>6176</v>
      </c>
      <c r="B6177" s="13">
        <v>9</v>
      </c>
      <c r="C6177" s="13">
        <v>15</v>
      </c>
      <c r="D6177" s="13">
        <v>7</v>
      </c>
      <c r="E6177" s="14">
        <f t="shared" si="1612"/>
        <v>258</v>
      </c>
      <c r="F6177" s="24">
        <f>'1 Solar Profile'!E6179*S$10</f>
        <v>1.414161</v>
      </c>
      <c r="G6177" s="24">
        <f>'2 Load Profile'!E6178</f>
        <v>0.82942709082184585</v>
      </c>
      <c r="H6177" s="24">
        <f t="shared" si="1604"/>
        <v>-0.58473390917815415</v>
      </c>
      <c r="I6177" s="13">
        <f t="shared" si="1605"/>
        <v>-0.58473390917815415</v>
      </c>
      <c r="J6177" s="24">
        <f t="shared" si="1606"/>
        <v>0.82942709082184585</v>
      </c>
      <c r="K6177" s="24">
        <f t="shared" si="1607"/>
        <v>0</v>
      </c>
      <c r="L6177" s="13"/>
      <c r="M6177" s="24"/>
      <c r="N6177" s="24">
        <f t="shared" si="1601"/>
        <v>0</v>
      </c>
      <c r="O6177" s="13"/>
      <c r="P6177" s="13"/>
    </row>
    <row r="6178" spans="1:16">
      <c r="A6178">
        <v>6177</v>
      </c>
      <c r="B6178" s="13">
        <v>9</v>
      </c>
      <c r="C6178" s="13">
        <v>15</v>
      </c>
      <c r="D6178" s="13">
        <v>8</v>
      </c>
      <c r="E6178" s="14">
        <f t="shared" si="1612"/>
        <v>258</v>
      </c>
      <c r="F6178" s="24">
        <f>'1 Solar Profile'!E6180*S$10</f>
        <v>2.2431701249999998</v>
      </c>
      <c r="G6178" s="24">
        <f>'2 Load Profile'!E6179</f>
        <v>0.72465162160398711</v>
      </c>
      <c r="H6178" s="24">
        <f t="shared" si="1604"/>
        <v>-1.5185185033960127</v>
      </c>
      <c r="I6178" s="13">
        <f t="shared" si="1605"/>
        <v>-1.5185185033960127</v>
      </c>
      <c r="J6178" s="24">
        <f t="shared" si="1606"/>
        <v>0.72465162160398711</v>
      </c>
      <c r="K6178" s="24">
        <f t="shared" si="1607"/>
        <v>0</v>
      </c>
      <c r="L6178" s="13"/>
      <c r="M6178" s="24"/>
      <c r="N6178" s="24">
        <f t="shared" si="1601"/>
        <v>0</v>
      </c>
      <c r="O6178" s="13"/>
      <c r="P6178" s="13"/>
    </row>
    <row r="6179" spans="1:16">
      <c r="A6179">
        <v>6178</v>
      </c>
      <c r="B6179" s="13">
        <v>9</v>
      </c>
      <c r="C6179" s="13">
        <v>15</v>
      </c>
      <c r="D6179" s="13">
        <v>9</v>
      </c>
      <c r="E6179" s="14">
        <f t="shared" si="1612"/>
        <v>258</v>
      </c>
      <c r="F6179" s="24">
        <f>'1 Solar Profile'!E6181*S$10</f>
        <v>2.809240875</v>
      </c>
      <c r="G6179" s="24">
        <f>'2 Load Profile'!E6180</f>
        <v>0.71170076978888985</v>
      </c>
      <c r="H6179" s="24">
        <f t="shared" si="1604"/>
        <v>-2.09754010521111</v>
      </c>
      <c r="I6179" s="13">
        <f t="shared" si="1605"/>
        <v>-2.09754010521111</v>
      </c>
      <c r="J6179" s="24">
        <f t="shared" si="1606"/>
        <v>0.71170076978888996</v>
      </c>
      <c r="K6179" s="24">
        <f t="shared" si="1607"/>
        <v>0</v>
      </c>
      <c r="L6179" s="13"/>
      <c r="M6179" s="24"/>
      <c r="N6179" s="24">
        <f t="shared" si="1601"/>
        <v>0</v>
      </c>
      <c r="O6179" s="13"/>
      <c r="P6179" s="13"/>
    </row>
    <row r="6180" spans="1:16">
      <c r="A6180">
        <v>6179</v>
      </c>
      <c r="B6180" s="13">
        <v>9</v>
      </c>
      <c r="C6180" s="13">
        <v>15</v>
      </c>
      <c r="D6180" s="13">
        <v>10</v>
      </c>
      <c r="E6180" s="14">
        <f t="shared" si="1612"/>
        <v>258</v>
      </c>
      <c r="F6180" s="24">
        <f>'1 Solar Profile'!E6182*S$10</f>
        <v>3.6152723249999998</v>
      </c>
      <c r="G6180" s="24">
        <f>'2 Load Profile'!E6181</f>
        <v>0.70205925572131278</v>
      </c>
      <c r="H6180" s="24">
        <f t="shared" si="1604"/>
        <v>-2.9132130692786871</v>
      </c>
      <c r="I6180" s="13">
        <f t="shared" si="1605"/>
        <v>-2.9132130692786871</v>
      </c>
      <c r="J6180" s="24">
        <f t="shared" si="1606"/>
        <v>0.70205925572131278</v>
      </c>
      <c r="K6180" s="24">
        <f t="shared" si="1607"/>
        <v>0</v>
      </c>
      <c r="L6180" s="13"/>
      <c r="M6180" s="24"/>
      <c r="N6180" s="24">
        <f t="shared" si="1601"/>
        <v>0</v>
      </c>
      <c r="O6180" s="13"/>
      <c r="P6180" s="13"/>
    </row>
    <row r="6181" spans="1:16">
      <c r="A6181">
        <v>6180</v>
      </c>
      <c r="B6181" s="13">
        <v>9</v>
      </c>
      <c r="C6181" s="13">
        <v>15</v>
      </c>
      <c r="D6181" s="13">
        <v>11</v>
      </c>
      <c r="E6181" s="14">
        <f t="shared" si="1612"/>
        <v>258</v>
      </c>
      <c r="F6181" s="24">
        <f>'1 Solar Profile'!E6183*S$10</f>
        <v>3.8700238499999995</v>
      </c>
      <c r="G6181" s="24">
        <f>'2 Load Profile'!E6182</f>
        <v>0.67500443070883875</v>
      </c>
      <c r="H6181" s="24">
        <f t="shared" si="1604"/>
        <v>-3.1950194192911607</v>
      </c>
      <c r="I6181" s="13">
        <f t="shared" si="1605"/>
        <v>-3.1950194192911607</v>
      </c>
      <c r="J6181" s="24">
        <f t="shared" si="1606"/>
        <v>0.67500443070883875</v>
      </c>
      <c r="K6181" s="24">
        <f t="shared" si="1607"/>
        <v>0</v>
      </c>
      <c r="L6181" s="13"/>
      <c r="M6181" s="24"/>
      <c r="N6181" s="24">
        <f t="shared" si="1601"/>
        <v>0</v>
      </c>
      <c r="O6181" s="13"/>
      <c r="P6181" s="13"/>
    </row>
    <row r="6182" spans="1:16">
      <c r="A6182">
        <v>6181</v>
      </c>
      <c r="B6182" s="13">
        <v>9</v>
      </c>
      <c r="C6182" s="13">
        <v>15</v>
      </c>
      <c r="D6182" s="13">
        <v>12</v>
      </c>
      <c r="E6182" s="14">
        <f t="shared" si="1612"/>
        <v>258</v>
      </c>
      <c r="F6182" s="24">
        <f>'1 Solar Profile'!E6184*S$10</f>
        <v>2.0274297749999999</v>
      </c>
      <c r="G6182" s="24">
        <f>'2 Load Profile'!E6183</f>
        <v>0.65520123550794462</v>
      </c>
      <c r="H6182" s="24">
        <f t="shared" si="1604"/>
        <v>-1.3722285394920553</v>
      </c>
      <c r="I6182" s="13">
        <f t="shared" si="1605"/>
        <v>-1.3722285394920553</v>
      </c>
      <c r="J6182" s="24">
        <f t="shared" si="1606"/>
        <v>0.65520123550794462</v>
      </c>
      <c r="K6182" s="24">
        <f t="shared" si="1607"/>
        <v>0</v>
      </c>
      <c r="L6182" s="13"/>
      <c r="M6182" s="24"/>
      <c r="N6182" s="24">
        <f t="shared" si="1601"/>
        <v>0</v>
      </c>
      <c r="O6182" s="13"/>
      <c r="P6182" s="13"/>
    </row>
    <row r="6183" spans="1:16">
      <c r="A6183">
        <v>6182</v>
      </c>
      <c r="B6183" s="13">
        <v>9</v>
      </c>
      <c r="C6183" s="13">
        <v>15</v>
      </c>
      <c r="D6183" s="13">
        <v>13</v>
      </c>
      <c r="E6183" s="14">
        <f t="shared" si="1612"/>
        <v>258</v>
      </c>
      <c r="F6183" s="24">
        <f>'1 Solar Profile'!E6185*S$10</f>
        <v>3.5023259249999996</v>
      </c>
      <c r="G6183" s="24">
        <f>'2 Load Profile'!E6184</f>
        <v>0.64702632608866406</v>
      </c>
      <c r="H6183" s="24">
        <f t="shared" si="1604"/>
        <v>-2.8552995989113357</v>
      </c>
      <c r="I6183" s="13">
        <f t="shared" si="1605"/>
        <v>-2.8552995989113357</v>
      </c>
      <c r="J6183" s="24">
        <f t="shared" si="1606"/>
        <v>0.64702632608866395</v>
      </c>
      <c r="K6183" s="24">
        <f t="shared" si="1607"/>
        <v>0</v>
      </c>
      <c r="L6183" s="13"/>
      <c r="M6183" s="24"/>
      <c r="N6183" s="24">
        <f t="shared" si="1601"/>
        <v>0</v>
      </c>
      <c r="O6183" s="13"/>
      <c r="P6183" s="13"/>
    </row>
    <row r="6184" spans="1:16">
      <c r="A6184">
        <v>6183</v>
      </c>
      <c r="B6184" s="13">
        <v>9</v>
      </c>
      <c r="C6184" s="13">
        <v>15</v>
      </c>
      <c r="D6184" s="13">
        <v>14</v>
      </c>
      <c r="E6184" s="14">
        <f t="shared" si="1612"/>
        <v>258</v>
      </c>
      <c r="F6184" s="24">
        <f>'1 Solar Profile'!E6186*S$10</f>
        <v>3.3997414500000001</v>
      </c>
      <c r="G6184" s="24">
        <f>'2 Load Profile'!E6185</f>
        <v>0.66851113841036192</v>
      </c>
      <c r="H6184" s="24">
        <f t="shared" si="1604"/>
        <v>-2.7312303115896381</v>
      </c>
      <c r="I6184" s="13">
        <f t="shared" si="1605"/>
        <v>-2.7312303115896381</v>
      </c>
      <c r="J6184" s="24">
        <f t="shared" si="1606"/>
        <v>0.66851113841036192</v>
      </c>
      <c r="K6184" s="24">
        <f t="shared" si="1607"/>
        <v>0</v>
      </c>
      <c r="L6184" s="13"/>
      <c r="M6184" s="24"/>
      <c r="N6184" s="24">
        <f t="shared" si="1601"/>
        <v>0</v>
      </c>
      <c r="O6184" s="13"/>
      <c r="P6184" s="13"/>
    </row>
    <row r="6185" spans="1:16">
      <c r="A6185">
        <v>6184</v>
      </c>
      <c r="B6185" s="13">
        <v>9</v>
      </c>
      <c r="C6185" s="13">
        <v>15</v>
      </c>
      <c r="D6185" s="13">
        <v>15</v>
      </c>
      <c r="E6185" s="14">
        <f t="shared" si="1612"/>
        <v>258</v>
      </c>
      <c r="F6185" s="24">
        <f>'1 Solar Profile'!E6187*S$10</f>
        <v>2.3649160500000002</v>
      </c>
      <c r="G6185" s="24">
        <f>'2 Load Profile'!E6186</f>
        <v>0.76984613877864239</v>
      </c>
      <c r="H6185" s="24">
        <f t="shared" si="1604"/>
        <v>-1.5950699112213578</v>
      </c>
      <c r="I6185" s="13">
        <f t="shared" si="1605"/>
        <v>-1.5950699112213578</v>
      </c>
      <c r="J6185" s="24">
        <f t="shared" si="1606"/>
        <v>0.76984613877864239</v>
      </c>
      <c r="K6185" s="24">
        <f t="shared" si="1607"/>
        <v>0</v>
      </c>
      <c r="L6185" s="13"/>
      <c r="M6185" s="24"/>
      <c r="N6185" s="24">
        <f t="shared" ref="N6185:N6248" si="1617">M6185+L6185</f>
        <v>0</v>
      </c>
      <c r="O6185" s="13"/>
      <c r="P6185" s="13"/>
    </row>
    <row r="6186" spans="1:16">
      <c r="A6186">
        <v>6185</v>
      </c>
      <c r="B6186" s="13">
        <v>9</v>
      </c>
      <c r="C6186" s="13">
        <v>15</v>
      </c>
      <c r="D6186" s="13">
        <v>16</v>
      </c>
      <c r="E6186" s="14">
        <f t="shared" si="1612"/>
        <v>258</v>
      </c>
      <c r="F6186" s="24">
        <f>'1 Solar Profile'!E6188*S$10</f>
        <v>1.1493704250000001</v>
      </c>
      <c r="G6186" s="24">
        <f>'2 Load Profile'!E6187</f>
        <v>0.9594595709061291</v>
      </c>
      <c r="H6186" s="24">
        <f t="shared" si="1604"/>
        <v>-0.18991085409387098</v>
      </c>
      <c r="I6186" s="13">
        <f t="shared" si="1605"/>
        <v>-0.18991085409387098</v>
      </c>
      <c r="J6186" s="24">
        <f t="shared" si="1606"/>
        <v>0.9594595709061291</v>
      </c>
      <c r="K6186" s="24">
        <f t="shared" si="1607"/>
        <v>0</v>
      </c>
      <c r="L6186" s="13"/>
      <c r="M6186" s="24"/>
      <c r="N6186" s="24">
        <f t="shared" si="1617"/>
        <v>0</v>
      </c>
      <c r="O6186" s="13"/>
      <c r="P6186" s="13"/>
    </row>
    <row r="6187" spans="1:16">
      <c r="A6187">
        <v>6186</v>
      </c>
      <c r="B6187" s="13">
        <v>9</v>
      </c>
      <c r="C6187" s="13">
        <v>15</v>
      </c>
      <c r="D6187" s="13">
        <v>17</v>
      </c>
      <c r="E6187" s="14">
        <f t="shared" si="1612"/>
        <v>258</v>
      </c>
      <c r="F6187" s="24">
        <f>'1 Solar Profile'!E6189*S$10</f>
        <v>0.17304682499999999</v>
      </c>
      <c r="G6187" s="24">
        <f>'2 Load Profile'!E6188</f>
        <v>1.1112541560960891</v>
      </c>
      <c r="H6187" s="24">
        <f t="shared" si="1604"/>
        <v>0.93820733109608911</v>
      </c>
      <c r="I6187" s="13">
        <f t="shared" si="1605"/>
        <v>0</v>
      </c>
      <c r="J6187" s="24">
        <f t="shared" si="1606"/>
        <v>0.17304682499999999</v>
      </c>
      <c r="K6187" s="24">
        <f t="shared" si="1607"/>
        <v>0.93820733109608911</v>
      </c>
      <c r="L6187" s="13"/>
      <c r="M6187" s="24"/>
      <c r="N6187" s="24">
        <f t="shared" si="1617"/>
        <v>0</v>
      </c>
      <c r="O6187" s="13"/>
      <c r="P6187" s="13"/>
    </row>
    <row r="6188" spans="1:16">
      <c r="A6188">
        <v>6187</v>
      </c>
      <c r="B6188" s="13">
        <v>9</v>
      </c>
      <c r="C6188" s="13">
        <v>15</v>
      </c>
      <c r="D6188" s="13">
        <v>18</v>
      </c>
      <c r="E6188" s="14">
        <f t="shared" si="1612"/>
        <v>258</v>
      </c>
      <c r="F6188" s="24">
        <f>'1 Solar Profile'!E6190*S$10</f>
        <v>0</v>
      </c>
      <c r="G6188" s="24">
        <f>'2 Load Profile'!E6189</f>
        <v>1.25573919126272</v>
      </c>
      <c r="H6188" s="24">
        <f t="shared" si="1604"/>
        <v>1.25573919126272</v>
      </c>
      <c r="I6188" s="13">
        <f t="shared" si="1605"/>
        <v>0</v>
      </c>
      <c r="J6188" s="24">
        <f t="shared" si="1606"/>
        <v>0</v>
      </c>
      <c r="K6188" s="24">
        <f t="shared" si="1607"/>
        <v>1.25573919126272</v>
      </c>
      <c r="L6188" s="13"/>
      <c r="M6188" s="24"/>
      <c r="N6188" s="24">
        <f t="shared" si="1617"/>
        <v>0</v>
      </c>
      <c r="O6188" s="13"/>
      <c r="P6188" s="13"/>
    </row>
    <row r="6189" spans="1:16">
      <c r="A6189">
        <v>6188</v>
      </c>
      <c r="B6189" s="13">
        <v>9</v>
      </c>
      <c r="C6189" s="13">
        <v>15</v>
      </c>
      <c r="D6189" s="13">
        <v>19</v>
      </c>
      <c r="E6189" s="14">
        <f t="shared" si="1612"/>
        <v>258</v>
      </c>
      <c r="F6189" s="24">
        <f>'1 Solar Profile'!E6191*S$10</f>
        <v>0</v>
      </c>
      <c r="G6189" s="24">
        <f>'2 Load Profile'!E6190</f>
        <v>1.4813330881374662</v>
      </c>
      <c r="H6189" s="24">
        <f t="shared" si="1604"/>
        <v>1.4813330881374662</v>
      </c>
      <c r="I6189" s="13">
        <f t="shared" si="1605"/>
        <v>0</v>
      </c>
      <c r="J6189" s="24">
        <f t="shared" si="1606"/>
        <v>0</v>
      </c>
      <c r="K6189" s="24">
        <f t="shared" si="1607"/>
        <v>1.4813330881374662</v>
      </c>
      <c r="L6189" s="13"/>
      <c r="M6189" s="24"/>
      <c r="N6189" s="24">
        <f t="shared" si="1617"/>
        <v>0</v>
      </c>
      <c r="O6189" s="13"/>
      <c r="P6189" s="13"/>
    </row>
    <row r="6190" spans="1:16">
      <c r="A6190">
        <v>6189</v>
      </c>
      <c r="B6190" s="13">
        <v>9</v>
      </c>
      <c r="C6190" s="13">
        <v>15</v>
      </c>
      <c r="D6190" s="13">
        <v>20</v>
      </c>
      <c r="E6190" s="14">
        <f t="shared" si="1612"/>
        <v>258</v>
      </c>
      <c r="F6190" s="24">
        <f>'1 Solar Profile'!E6192*S$10</f>
        <v>0</v>
      </c>
      <c r="G6190" s="24">
        <f>'2 Load Profile'!E6191</f>
        <v>1.4054379452628176</v>
      </c>
      <c r="H6190" s="24">
        <f t="shared" si="1604"/>
        <v>1.4054379452628176</v>
      </c>
      <c r="I6190" s="13">
        <f t="shared" si="1605"/>
        <v>0</v>
      </c>
      <c r="J6190" s="24">
        <f t="shared" si="1606"/>
        <v>0</v>
      </c>
      <c r="K6190" s="24">
        <f t="shared" si="1607"/>
        <v>1.4054379452628176</v>
      </c>
      <c r="L6190" s="13"/>
      <c r="M6190" s="24"/>
      <c r="N6190" s="24">
        <f t="shared" si="1617"/>
        <v>0</v>
      </c>
      <c r="O6190" s="24"/>
      <c r="P6190" s="24"/>
    </row>
    <row r="6191" spans="1:16">
      <c r="A6191">
        <v>6190</v>
      </c>
      <c r="B6191" s="13">
        <v>9</v>
      </c>
      <c r="C6191" s="13">
        <v>15</v>
      </c>
      <c r="D6191" s="13">
        <v>21</v>
      </c>
      <c r="E6191" s="14">
        <f t="shared" si="1612"/>
        <v>258</v>
      </c>
      <c r="F6191" s="24">
        <f>'1 Solar Profile'!E6193*S$10</f>
        <v>0</v>
      </c>
      <c r="G6191" s="24">
        <f>'2 Load Profile'!E6192</f>
        <v>1.1272329786078488</v>
      </c>
      <c r="H6191" s="24">
        <f t="shared" si="1604"/>
        <v>1.1272329786078488</v>
      </c>
      <c r="I6191" s="13">
        <f t="shared" si="1605"/>
        <v>0</v>
      </c>
      <c r="J6191" s="24">
        <f t="shared" si="1606"/>
        <v>0</v>
      </c>
      <c r="K6191" s="24">
        <f t="shared" si="1607"/>
        <v>1.1272329786078488</v>
      </c>
      <c r="L6191" s="13"/>
      <c r="M6191" s="24"/>
      <c r="N6191" s="24">
        <f t="shared" si="1617"/>
        <v>0</v>
      </c>
      <c r="O6191" s="13"/>
      <c r="P6191" s="13"/>
    </row>
    <row r="6192" spans="1:16">
      <c r="A6192">
        <v>6191</v>
      </c>
      <c r="B6192" s="13">
        <v>9</v>
      </c>
      <c r="C6192" s="13">
        <v>15</v>
      </c>
      <c r="D6192" s="13">
        <v>22</v>
      </c>
      <c r="E6192" s="14">
        <f t="shared" si="1612"/>
        <v>258</v>
      </c>
      <c r="F6192" s="24">
        <f>'1 Solar Profile'!E6194*S$10</f>
        <v>0</v>
      </c>
      <c r="G6192" s="24">
        <f>'2 Load Profile'!E6193</f>
        <v>0.85687776675151028</v>
      </c>
      <c r="H6192" s="24">
        <f t="shared" si="1604"/>
        <v>0.85687776675151028</v>
      </c>
      <c r="I6192" s="13">
        <f t="shared" si="1605"/>
        <v>0</v>
      </c>
      <c r="J6192" s="24">
        <f t="shared" si="1606"/>
        <v>0</v>
      </c>
      <c r="K6192" s="24">
        <f t="shared" si="1607"/>
        <v>0.85687776675151028</v>
      </c>
      <c r="L6192" s="13"/>
      <c r="M6192" s="24"/>
      <c r="N6192" s="24">
        <f t="shared" si="1617"/>
        <v>0</v>
      </c>
      <c r="O6192" s="13"/>
      <c r="P6192" s="13"/>
    </row>
    <row r="6193" spans="1:16">
      <c r="A6193">
        <v>6192</v>
      </c>
      <c r="B6193" s="13">
        <v>9</v>
      </c>
      <c r="C6193" s="13">
        <v>15</v>
      </c>
      <c r="D6193" s="13">
        <v>23</v>
      </c>
      <c r="E6193" s="14">
        <f t="shared" si="1612"/>
        <v>258</v>
      </c>
      <c r="F6193" s="24">
        <f>'1 Solar Profile'!E6195*S$10</f>
        <v>0</v>
      </c>
      <c r="G6193" s="24">
        <f>'2 Load Profile'!E6194</f>
        <v>0.5771277145723096</v>
      </c>
      <c r="H6193" s="24">
        <f t="shared" si="1604"/>
        <v>0.5771277145723096</v>
      </c>
      <c r="I6193" s="13">
        <f t="shared" si="1605"/>
        <v>0</v>
      </c>
      <c r="J6193" s="24">
        <f t="shared" si="1606"/>
        <v>0</v>
      </c>
      <c r="K6193" s="24">
        <f t="shared" si="1607"/>
        <v>0.5771277145723096</v>
      </c>
      <c r="L6193" s="13">
        <f t="shared" ref="L6193" si="1618">SUM(I6170:I6193)</f>
        <v>-19.052764221663384</v>
      </c>
      <c r="M6193" s="24">
        <f t="shared" ref="M6193" si="1619">SUMIF(H6170:H6193,"&gt;0",H6170:H6193)</f>
        <v>11.147330630114929</v>
      </c>
      <c r="N6193" s="24">
        <f t="shared" si="1617"/>
        <v>-7.905433591548455</v>
      </c>
      <c r="O6193" s="13">
        <f t="shared" ref="O6193" si="1620">IF(M6193&gt;(L6193*-1),(M6193+L6193)*S$12,0)</f>
        <v>0</v>
      </c>
      <c r="P6193" s="13">
        <f t="shared" ref="P6193" si="1621">IF(M6193&lt;(L6193*-1),(M6193+L6193)*S$14,0)</f>
        <v>-0.20909871849645664</v>
      </c>
    </row>
    <row r="6194" spans="1:16">
      <c r="A6194">
        <v>6193</v>
      </c>
      <c r="B6194" s="13">
        <v>9</v>
      </c>
      <c r="C6194" s="13">
        <v>16</v>
      </c>
      <c r="D6194" s="13">
        <v>0</v>
      </c>
      <c r="E6194" s="14">
        <f t="shared" si="1612"/>
        <v>259</v>
      </c>
      <c r="F6194" s="24">
        <f>'1 Solar Profile'!E6196*S$10</f>
        <v>0</v>
      </c>
      <c r="G6194" s="24">
        <f>'2 Load Profile'!E6195</f>
        <v>0.47284974707042954</v>
      </c>
      <c r="H6194" s="24">
        <f t="shared" si="1604"/>
        <v>0.47284974707042954</v>
      </c>
      <c r="I6194" s="13">
        <f t="shared" si="1605"/>
        <v>0</v>
      </c>
      <c r="J6194" s="24">
        <f t="shared" si="1606"/>
        <v>0</v>
      </c>
      <c r="K6194" s="24">
        <f t="shared" si="1607"/>
        <v>0.47284974707042954</v>
      </c>
      <c r="L6194" s="13"/>
      <c r="M6194" s="24"/>
      <c r="N6194" s="24">
        <f t="shared" si="1617"/>
        <v>0</v>
      </c>
      <c r="O6194" s="13"/>
      <c r="P6194" s="13"/>
    </row>
    <row r="6195" spans="1:16">
      <c r="A6195">
        <v>6194</v>
      </c>
      <c r="B6195" s="13">
        <v>9</v>
      </c>
      <c r="C6195" s="13">
        <v>16</v>
      </c>
      <c r="D6195" s="13">
        <v>1</v>
      </c>
      <c r="E6195" s="14">
        <f t="shared" si="1612"/>
        <v>259</v>
      </c>
      <c r="F6195" s="24">
        <f>'1 Solar Profile'!E6197*S$10</f>
        <v>0</v>
      </c>
      <c r="G6195" s="24">
        <f>'2 Load Profile'!E6196</f>
        <v>0.4261471592653534</v>
      </c>
      <c r="H6195" s="24">
        <f t="shared" si="1604"/>
        <v>0.4261471592653534</v>
      </c>
      <c r="I6195" s="13">
        <f t="shared" si="1605"/>
        <v>0</v>
      </c>
      <c r="J6195" s="24">
        <f t="shared" si="1606"/>
        <v>0</v>
      </c>
      <c r="K6195" s="24">
        <f t="shared" si="1607"/>
        <v>0.4261471592653534</v>
      </c>
      <c r="L6195" s="13"/>
      <c r="M6195" s="24"/>
      <c r="N6195" s="24">
        <f t="shared" si="1617"/>
        <v>0</v>
      </c>
      <c r="O6195" s="13"/>
      <c r="P6195" s="13"/>
    </row>
    <row r="6196" spans="1:16">
      <c r="A6196">
        <v>6195</v>
      </c>
      <c r="B6196" s="13">
        <v>9</v>
      </c>
      <c r="C6196" s="13">
        <v>16</v>
      </c>
      <c r="D6196" s="13">
        <v>2</v>
      </c>
      <c r="E6196" s="14">
        <f t="shared" si="1612"/>
        <v>259</v>
      </c>
      <c r="F6196" s="24">
        <f>'1 Solar Profile'!E6198*S$10</f>
        <v>0</v>
      </c>
      <c r="G6196" s="24">
        <f>'2 Load Profile'!E6197</f>
        <v>0.42469913926640268</v>
      </c>
      <c r="H6196" s="24">
        <f t="shared" si="1604"/>
        <v>0.42469913926640268</v>
      </c>
      <c r="I6196" s="13">
        <f t="shared" si="1605"/>
        <v>0</v>
      </c>
      <c r="J6196" s="24">
        <f t="shared" si="1606"/>
        <v>0</v>
      </c>
      <c r="K6196" s="24">
        <f t="shared" si="1607"/>
        <v>0.42469913926640268</v>
      </c>
      <c r="L6196" s="13"/>
      <c r="M6196" s="24"/>
      <c r="N6196" s="24">
        <f t="shared" si="1617"/>
        <v>0</v>
      </c>
      <c r="O6196" s="13"/>
      <c r="P6196" s="13"/>
    </row>
    <row r="6197" spans="1:16">
      <c r="A6197">
        <v>6196</v>
      </c>
      <c r="B6197" s="13">
        <v>9</v>
      </c>
      <c r="C6197" s="13">
        <v>16</v>
      </c>
      <c r="D6197" s="13">
        <v>3</v>
      </c>
      <c r="E6197" s="14">
        <f t="shared" si="1612"/>
        <v>259</v>
      </c>
      <c r="F6197" s="24">
        <f>'1 Solar Profile'!E6199*S$10</f>
        <v>0</v>
      </c>
      <c r="G6197" s="24">
        <f>'2 Load Profile'!E6198</f>
        <v>0.43328782251701697</v>
      </c>
      <c r="H6197" s="24">
        <f t="shared" si="1604"/>
        <v>0.43328782251701697</v>
      </c>
      <c r="I6197" s="13">
        <f t="shared" si="1605"/>
        <v>0</v>
      </c>
      <c r="J6197" s="24">
        <f t="shared" si="1606"/>
        <v>0</v>
      </c>
      <c r="K6197" s="24">
        <f t="shared" si="1607"/>
        <v>0.43328782251701697</v>
      </c>
      <c r="L6197" s="13"/>
      <c r="M6197" s="24"/>
      <c r="N6197" s="24">
        <f t="shared" si="1617"/>
        <v>0</v>
      </c>
      <c r="O6197" s="13"/>
      <c r="P6197" s="13"/>
    </row>
    <row r="6198" spans="1:16">
      <c r="A6198">
        <v>6197</v>
      </c>
      <c r="B6198" s="13">
        <v>9</v>
      </c>
      <c r="C6198" s="13">
        <v>16</v>
      </c>
      <c r="D6198" s="13">
        <v>4</v>
      </c>
      <c r="E6198" s="14">
        <f t="shared" si="1612"/>
        <v>259</v>
      </c>
      <c r="F6198" s="24">
        <f>'1 Solar Profile'!E6200*S$10</f>
        <v>0</v>
      </c>
      <c r="G6198" s="24">
        <f>'2 Load Profile'!E6199</f>
        <v>0.48617588730037731</v>
      </c>
      <c r="H6198" s="24">
        <f t="shared" si="1604"/>
        <v>0.48617588730037731</v>
      </c>
      <c r="I6198" s="13">
        <f t="shared" si="1605"/>
        <v>0</v>
      </c>
      <c r="J6198" s="24">
        <f t="shared" si="1606"/>
        <v>0</v>
      </c>
      <c r="K6198" s="24">
        <f t="shared" si="1607"/>
        <v>0.48617588730037731</v>
      </c>
      <c r="L6198" s="13"/>
      <c r="M6198" s="24"/>
      <c r="N6198" s="24">
        <f t="shared" si="1617"/>
        <v>0</v>
      </c>
      <c r="O6198" s="13"/>
      <c r="P6198" s="13"/>
    </row>
    <row r="6199" spans="1:16">
      <c r="A6199">
        <v>6198</v>
      </c>
      <c r="B6199" s="13">
        <v>9</v>
      </c>
      <c r="C6199" s="13">
        <v>16</v>
      </c>
      <c r="D6199" s="13">
        <v>5</v>
      </c>
      <c r="E6199" s="14">
        <f t="shared" si="1612"/>
        <v>259</v>
      </c>
      <c r="F6199" s="24">
        <f>'1 Solar Profile'!E6201*S$10</f>
        <v>0</v>
      </c>
      <c r="G6199" s="24">
        <f>'2 Load Profile'!E6200</f>
        <v>0.65665776891409033</v>
      </c>
      <c r="H6199" s="24">
        <f t="shared" si="1604"/>
        <v>0.65665776891409033</v>
      </c>
      <c r="I6199" s="13">
        <f t="shared" si="1605"/>
        <v>0</v>
      </c>
      <c r="J6199" s="24">
        <f t="shared" si="1606"/>
        <v>0</v>
      </c>
      <c r="K6199" s="24">
        <f t="shared" si="1607"/>
        <v>0.65665776891409033</v>
      </c>
      <c r="L6199" s="13"/>
      <c r="M6199" s="24"/>
      <c r="N6199" s="24">
        <f t="shared" si="1617"/>
        <v>0</v>
      </c>
      <c r="O6199" s="13"/>
      <c r="P6199" s="13"/>
    </row>
    <row r="6200" spans="1:16">
      <c r="A6200">
        <v>6199</v>
      </c>
      <c r="B6200" s="13">
        <v>9</v>
      </c>
      <c r="C6200" s="13">
        <v>16</v>
      </c>
      <c r="D6200" s="13">
        <v>6</v>
      </c>
      <c r="E6200" s="14">
        <f t="shared" si="1612"/>
        <v>259</v>
      </c>
      <c r="F6200" s="24">
        <f>'1 Solar Profile'!E6202*S$10</f>
        <v>0.61542180000000002</v>
      </c>
      <c r="G6200" s="24">
        <f>'2 Load Profile'!E6201</f>
        <v>0.89768652266356141</v>
      </c>
      <c r="H6200" s="24">
        <f t="shared" si="1604"/>
        <v>0.2822647226635614</v>
      </c>
      <c r="I6200" s="13">
        <f t="shared" si="1605"/>
        <v>0</v>
      </c>
      <c r="J6200" s="24">
        <f t="shared" si="1606"/>
        <v>0.61542180000000002</v>
      </c>
      <c r="K6200" s="24">
        <f t="shared" si="1607"/>
        <v>0.2822647226635614</v>
      </c>
      <c r="L6200" s="13"/>
      <c r="M6200" s="24"/>
      <c r="N6200" s="24">
        <f t="shared" si="1617"/>
        <v>0</v>
      </c>
      <c r="O6200" s="13"/>
      <c r="P6200" s="13"/>
    </row>
    <row r="6201" spans="1:16">
      <c r="A6201">
        <v>6200</v>
      </c>
      <c r="B6201" s="13">
        <v>9</v>
      </c>
      <c r="C6201" s="13">
        <v>16</v>
      </c>
      <c r="D6201" s="13">
        <v>7</v>
      </c>
      <c r="E6201" s="14">
        <f t="shared" si="1612"/>
        <v>259</v>
      </c>
      <c r="F6201" s="24">
        <f>'1 Solar Profile'!E6203*S$10</f>
        <v>1.3797756000000001</v>
      </c>
      <c r="G6201" s="24">
        <f>'2 Load Profile'!E6202</f>
        <v>0.84644644230933952</v>
      </c>
      <c r="H6201" s="24">
        <f t="shared" si="1604"/>
        <v>-0.53332915769066058</v>
      </c>
      <c r="I6201" s="13">
        <f t="shared" si="1605"/>
        <v>-0.53332915769066058</v>
      </c>
      <c r="J6201" s="24">
        <f t="shared" si="1606"/>
        <v>0.84644644230933952</v>
      </c>
      <c r="K6201" s="24">
        <f t="shared" si="1607"/>
        <v>0</v>
      </c>
      <c r="L6201" s="13"/>
      <c r="M6201" s="24"/>
      <c r="N6201" s="24">
        <f t="shared" si="1617"/>
        <v>0</v>
      </c>
      <c r="O6201" s="13"/>
      <c r="P6201" s="13"/>
    </row>
    <row r="6202" spans="1:16">
      <c r="A6202">
        <v>6201</v>
      </c>
      <c r="B6202" s="13">
        <v>9</v>
      </c>
      <c r="C6202" s="13">
        <v>16</v>
      </c>
      <c r="D6202" s="13">
        <v>8</v>
      </c>
      <c r="E6202" s="14">
        <f t="shared" si="1612"/>
        <v>259</v>
      </c>
      <c r="F6202" s="24">
        <f>'1 Solar Profile'!E6204*S$10</f>
        <v>2.9140397999999998</v>
      </c>
      <c r="G6202" s="24">
        <f>'2 Load Profile'!E6203</f>
        <v>0.75383486734596838</v>
      </c>
      <c r="H6202" s="24">
        <f t="shared" si="1604"/>
        <v>-2.1602049326540316</v>
      </c>
      <c r="I6202" s="13">
        <f t="shared" si="1605"/>
        <v>-2.1602049326540316</v>
      </c>
      <c r="J6202" s="24">
        <f t="shared" si="1606"/>
        <v>0.75383486734596827</v>
      </c>
      <c r="K6202" s="24">
        <f t="shared" si="1607"/>
        <v>0</v>
      </c>
      <c r="L6202" s="13"/>
      <c r="M6202" s="24"/>
      <c r="N6202" s="24">
        <f t="shared" si="1617"/>
        <v>0</v>
      </c>
      <c r="O6202" s="13"/>
      <c r="P6202" s="13"/>
    </row>
    <row r="6203" spans="1:16">
      <c r="A6203">
        <v>6202</v>
      </c>
      <c r="B6203" s="13">
        <v>9</v>
      </c>
      <c r="C6203" s="13">
        <v>16</v>
      </c>
      <c r="D6203" s="13">
        <v>9</v>
      </c>
      <c r="E6203" s="14">
        <f t="shared" si="1612"/>
        <v>259</v>
      </c>
      <c r="F6203" s="24">
        <f>'1 Solar Profile'!E6205*S$10</f>
        <v>3.6934285500000001</v>
      </c>
      <c r="G6203" s="24">
        <f>'2 Load Profile'!E6204</f>
        <v>0.74652235421945501</v>
      </c>
      <c r="H6203" s="24">
        <f t="shared" si="1604"/>
        <v>-2.9469061957805449</v>
      </c>
      <c r="I6203" s="13">
        <f t="shared" si="1605"/>
        <v>-2.9469061957805449</v>
      </c>
      <c r="J6203" s="24">
        <f t="shared" si="1606"/>
        <v>0.74652235421945523</v>
      </c>
      <c r="K6203" s="24">
        <f t="shared" si="1607"/>
        <v>0</v>
      </c>
      <c r="L6203" s="13"/>
      <c r="M6203" s="24"/>
      <c r="N6203" s="24">
        <f t="shared" si="1617"/>
        <v>0</v>
      </c>
      <c r="O6203" s="13"/>
      <c r="P6203" s="13"/>
    </row>
    <row r="6204" spans="1:16">
      <c r="A6204">
        <v>6203</v>
      </c>
      <c r="B6204" s="13">
        <v>9</v>
      </c>
      <c r="C6204" s="13">
        <v>16</v>
      </c>
      <c r="D6204" s="13">
        <v>10</v>
      </c>
      <c r="E6204" s="14">
        <f t="shared" si="1612"/>
        <v>259</v>
      </c>
      <c r="F6204" s="24">
        <f>'1 Solar Profile'!E6206*S$10</f>
        <v>4.1773551749999998</v>
      </c>
      <c r="G6204" s="24">
        <f>'2 Load Profile'!E6205</f>
        <v>0.73907486549317258</v>
      </c>
      <c r="H6204" s="24">
        <f t="shared" si="1604"/>
        <v>-3.4382803095068271</v>
      </c>
      <c r="I6204" s="13">
        <f t="shared" si="1605"/>
        <v>-3.4382803095068271</v>
      </c>
      <c r="J6204" s="24">
        <f t="shared" si="1606"/>
        <v>0.73907486549317269</v>
      </c>
      <c r="K6204" s="24">
        <f t="shared" si="1607"/>
        <v>0</v>
      </c>
      <c r="L6204" s="13"/>
      <c r="M6204" s="24"/>
      <c r="N6204" s="24">
        <f t="shared" si="1617"/>
        <v>0</v>
      </c>
      <c r="O6204" s="13"/>
      <c r="P6204" s="13"/>
    </row>
    <row r="6205" spans="1:16">
      <c r="A6205">
        <v>6204</v>
      </c>
      <c r="B6205" s="13">
        <v>9</v>
      </c>
      <c r="C6205" s="13">
        <v>16</v>
      </c>
      <c r="D6205" s="13">
        <v>11</v>
      </c>
      <c r="E6205" s="14">
        <f t="shared" si="1612"/>
        <v>259</v>
      </c>
      <c r="F6205" s="24">
        <f>'1 Solar Profile'!E6207*S$10</f>
        <v>4.3577225999999998</v>
      </c>
      <c r="G6205" s="24">
        <f>'2 Load Profile'!E6206</f>
        <v>0.71894595227762925</v>
      </c>
      <c r="H6205" s="24">
        <f t="shared" si="1604"/>
        <v>-3.6387766477223704</v>
      </c>
      <c r="I6205" s="13">
        <f t="shared" si="1605"/>
        <v>-3.6387766477223704</v>
      </c>
      <c r="J6205" s="24">
        <f t="shared" si="1606"/>
        <v>0.71894595227762936</v>
      </c>
      <c r="K6205" s="24">
        <f t="shared" si="1607"/>
        <v>0</v>
      </c>
      <c r="L6205" s="13"/>
      <c r="M6205" s="24"/>
      <c r="N6205" s="24">
        <f t="shared" si="1617"/>
        <v>0</v>
      </c>
      <c r="O6205" s="13"/>
      <c r="P6205" s="13"/>
    </row>
    <row r="6206" spans="1:16">
      <c r="A6206">
        <v>6205</v>
      </c>
      <c r="B6206" s="13">
        <v>9</v>
      </c>
      <c r="C6206" s="13">
        <v>16</v>
      </c>
      <c r="D6206" s="13">
        <v>12</v>
      </c>
      <c r="E6206" s="14">
        <f t="shared" si="1612"/>
        <v>259</v>
      </c>
      <c r="F6206" s="24">
        <f>'1 Solar Profile'!E6208*S$10</f>
        <v>4.2591260249999996</v>
      </c>
      <c r="G6206" s="24">
        <f>'2 Load Profile'!E6207</f>
        <v>0.69526197973328097</v>
      </c>
      <c r="H6206" s="24">
        <f t="shared" si="1604"/>
        <v>-3.5638640452667185</v>
      </c>
      <c r="I6206" s="13">
        <f t="shared" si="1605"/>
        <v>-3.5638640452667185</v>
      </c>
      <c r="J6206" s="24">
        <f t="shared" si="1606"/>
        <v>0.69526197973328108</v>
      </c>
      <c r="K6206" s="24">
        <f t="shared" si="1607"/>
        <v>0</v>
      </c>
      <c r="L6206" s="13"/>
      <c r="M6206" s="24"/>
      <c r="N6206" s="24">
        <f t="shared" si="1617"/>
        <v>0</v>
      </c>
      <c r="O6206" s="13"/>
      <c r="P6206" s="13"/>
    </row>
    <row r="6207" spans="1:16">
      <c r="A6207">
        <v>6206</v>
      </c>
      <c r="B6207" s="13">
        <v>9</v>
      </c>
      <c r="C6207" s="13">
        <v>16</v>
      </c>
      <c r="D6207" s="13">
        <v>13</v>
      </c>
      <c r="E6207" s="14">
        <f t="shared" si="1612"/>
        <v>259</v>
      </c>
      <c r="F6207" s="24">
        <f>'1 Solar Profile'!E6209*S$10</f>
        <v>3.86833545</v>
      </c>
      <c r="G6207" s="24">
        <f>'2 Load Profile'!E6208</f>
        <v>0.68298572651772183</v>
      </c>
      <c r="H6207" s="24">
        <f t="shared" si="1604"/>
        <v>-3.1853497234822781</v>
      </c>
      <c r="I6207" s="13">
        <f t="shared" si="1605"/>
        <v>-3.1853497234822781</v>
      </c>
      <c r="J6207" s="24">
        <f t="shared" si="1606"/>
        <v>0.68298572651772194</v>
      </c>
      <c r="K6207" s="24">
        <f t="shared" si="1607"/>
        <v>0</v>
      </c>
      <c r="L6207" s="13"/>
      <c r="M6207" s="24"/>
      <c r="N6207" s="24">
        <f t="shared" si="1617"/>
        <v>0</v>
      </c>
      <c r="O6207" s="13"/>
      <c r="P6207" s="13"/>
    </row>
    <row r="6208" spans="1:16">
      <c r="A6208">
        <v>6207</v>
      </c>
      <c r="B6208" s="13">
        <v>9</v>
      </c>
      <c r="C6208" s="13">
        <v>16</v>
      </c>
      <c r="D6208" s="13">
        <v>14</v>
      </c>
      <c r="E6208" s="14">
        <f t="shared" si="1612"/>
        <v>259</v>
      </c>
      <c r="F6208" s="24">
        <f>'1 Solar Profile'!E6210*S$10</f>
        <v>3.1866675749999995</v>
      </c>
      <c r="G6208" s="24">
        <f>'2 Load Profile'!E6209</f>
        <v>0.70257117591209195</v>
      </c>
      <c r="H6208" s="24">
        <f t="shared" ref="H6208:H6271" si="1622">G6208-F6208</f>
        <v>-2.4840963990879077</v>
      </c>
      <c r="I6208" s="13">
        <f t="shared" ref="I6208:I6271" si="1623">IF(H6208&lt;0,H6208,0)</f>
        <v>-2.4840963990879077</v>
      </c>
      <c r="J6208" s="24">
        <f t="shared" ref="J6208:J6271" si="1624">F6208+I6208</f>
        <v>0.70257117591209184</v>
      </c>
      <c r="K6208" s="24">
        <f t="shared" ref="K6208:K6271" si="1625">IF(H6208&gt;0,H6208,0)</f>
        <v>0</v>
      </c>
      <c r="L6208" s="13"/>
      <c r="M6208" s="24"/>
      <c r="N6208" s="24">
        <f t="shared" si="1617"/>
        <v>0</v>
      </c>
      <c r="O6208" s="13"/>
      <c r="P6208" s="13"/>
    </row>
    <row r="6209" spans="1:17">
      <c r="A6209">
        <v>6208</v>
      </c>
      <c r="B6209" s="13">
        <v>9</v>
      </c>
      <c r="C6209" s="13">
        <v>16</v>
      </c>
      <c r="D6209" s="13">
        <v>15</v>
      </c>
      <c r="E6209" s="14">
        <f t="shared" si="1612"/>
        <v>259</v>
      </c>
      <c r="F6209" s="24">
        <f>'1 Solar Profile'!E6211*S$10</f>
        <v>2.2407713999999999</v>
      </c>
      <c r="G6209" s="24">
        <f>'2 Load Profile'!E6210</f>
        <v>0.80285746016966153</v>
      </c>
      <c r="H6209" s="24">
        <f t="shared" si="1622"/>
        <v>-1.4379139398303384</v>
      </c>
      <c r="I6209" s="13">
        <f t="shared" si="1623"/>
        <v>-1.4379139398303384</v>
      </c>
      <c r="J6209" s="24">
        <f t="shared" si="1624"/>
        <v>0.80285746016966142</v>
      </c>
      <c r="K6209" s="24">
        <f t="shared" si="1625"/>
        <v>0</v>
      </c>
      <c r="L6209" s="13"/>
      <c r="M6209" s="24"/>
      <c r="N6209" s="24">
        <f t="shared" si="1617"/>
        <v>0</v>
      </c>
      <c r="O6209" s="13"/>
      <c r="P6209" s="13"/>
    </row>
    <row r="6210" spans="1:17">
      <c r="A6210">
        <v>6209</v>
      </c>
      <c r="B6210" s="13">
        <v>9</v>
      </c>
      <c r="C6210" s="13">
        <v>16</v>
      </c>
      <c r="D6210" s="13">
        <v>16</v>
      </c>
      <c r="E6210" s="14">
        <f t="shared" si="1612"/>
        <v>259</v>
      </c>
      <c r="F6210" s="24">
        <f>'1 Solar Profile'!E6212*S$10</f>
        <v>1.0895093999999999</v>
      </c>
      <c r="G6210" s="24">
        <f>'2 Load Profile'!E6211</f>
        <v>0.99195070501172167</v>
      </c>
      <c r="H6210" s="24">
        <f t="shared" si="1622"/>
        <v>-9.7558694988278183E-2</v>
      </c>
      <c r="I6210" s="13">
        <f t="shared" si="1623"/>
        <v>-9.7558694988278183E-2</v>
      </c>
      <c r="J6210" s="24">
        <f t="shared" si="1624"/>
        <v>0.99195070501172167</v>
      </c>
      <c r="K6210" s="24">
        <f t="shared" si="1625"/>
        <v>0</v>
      </c>
      <c r="L6210" s="13"/>
      <c r="M6210" s="24"/>
      <c r="N6210" s="24">
        <f t="shared" si="1617"/>
        <v>0</v>
      </c>
      <c r="O6210" s="13"/>
      <c r="P6210" s="13"/>
    </row>
    <row r="6211" spans="1:17">
      <c r="A6211">
        <v>6210</v>
      </c>
      <c r="B6211" s="13">
        <v>9</v>
      </c>
      <c r="C6211" s="13">
        <v>16</v>
      </c>
      <c r="D6211" s="13">
        <v>17</v>
      </c>
      <c r="E6211" s="14">
        <f t="shared" si="1612"/>
        <v>259</v>
      </c>
      <c r="F6211" s="24">
        <f>'1 Solar Profile'!E6213*S$10</f>
        <v>0.15296084999999998</v>
      </c>
      <c r="G6211" s="24">
        <f>'2 Load Profile'!E6212</f>
        <v>1.1427879670750443</v>
      </c>
      <c r="H6211" s="24">
        <f t="shared" si="1622"/>
        <v>0.98982711707504434</v>
      </c>
      <c r="I6211" s="13">
        <f t="shared" si="1623"/>
        <v>0</v>
      </c>
      <c r="J6211" s="24">
        <f t="shared" si="1624"/>
        <v>0.15296084999999998</v>
      </c>
      <c r="K6211" s="24">
        <f t="shared" si="1625"/>
        <v>0.98982711707504434</v>
      </c>
      <c r="L6211" s="13"/>
      <c r="M6211" s="24"/>
      <c r="N6211" s="24">
        <f t="shared" si="1617"/>
        <v>0</v>
      </c>
      <c r="O6211" s="13"/>
      <c r="P6211" s="13"/>
    </row>
    <row r="6212" spans="1:17">
      <c r="A6212">
        <v>6211</v>
      </c>
      <c r="B6212" s="13">
        <v>9</v>
      </c>
      <c r="C6212" s="13">
        <v>16</v>
      </c>
      <c r="D6212" s="13">
        <v>18</v>
      </c>
      <c r="E6212" s="14">
        <f t="shared" si="1612"/>
        <v>259</v>
      </c>
      <c r="F6212" s="24">
        <f>'1 Solar Profile'!E6214*S$10</f>
        <v>0</v>
      </c>
      <c r="G6212" s="24">
        <f>'2 Load Profile'!E6213</f>
        <v>1.2872127457370308</v>
      </c>
      <c r="H6212" s="24">
        <f t="shared" si="1622"/>
        <v>1.2872127457370308</v>
      </c>
      <c r="I6212" s="13">
        <f t="shared" si="1623"/>
        <v>0</v>
      </c>
      <c r="J6212" s="24">
        <f t="shared" si="1624"/>
        <v>0</v>
      </c>
      <c r="K6212" s="24">
        <f t="shared" si="1625"/>
        <v>1.2872127457370308</v>
      </c>
      <c r="L6212" s="13"/>
      <c r="M6212" s="24"/>
      <c r="N6212" s="24">
        <f t="shared" si="1617"/>
        <v>0</v>
      </c>
      <c r="O6212" s="13"/>
      <c r="P6212" s="13"/>
    </row>
    <row r="6213" spans="1:17">
      <c r="A6213">
        <v>6212</v>
      </c>
      <c r="B6213" s="13">
        <v>9</v>
      </c>
      <c r="C6213" s="13">
        <v>16</v>
      </c>
      <c r="D6213" s="13">
        <v>19</v>
      </c>
      <c r="E6213" s="14">
        <f t="shared" si="1612"/>
        <v>259</v>
      </c>
      <c r="F6213" s="24">
        <f>'1 Solar Profile'!E6215*S$10</f>
        <v>0</v>
      </c>
      <c r="G6213" s="24">
        <f>'2 Load Profile'!E6214</f>
        <v>1.5133678455317596</v>
      </c>
      <c r="H6213" s="24">
        <f t="shared" si="1622"/>
        <v>1.5133678455317596</v>
      </c>
      <c r="I6213" s="13">
        <f t="shared" si="1623"/>
        <v>0</v>
      </c>
      <c r="J6213" s="24">
        <f t="shared" si="1624"/>
        <v>0</v>
      </c>
      <c r="K6213" s="24">
        <f t="shared" si="1625"/>
        <v>1.5133678455317596</v>
      </c>
      <c r="L6213" s="13"/>
      <c r="M6213" s="24"/>
      <c r="N6213" s="24">
        <f t="shared" si="1617"/>
        <v>0</v>
      </c>
      <c r="O6213" s="13"/>
      <c r="P6213" s="13"/>
    </row>
    <row r="6214" spans="1:17">
      <c r="A6214">
        <v>6213</v>
      </c>
      <c r="B6214" s="13">
        <v>9</v>
      </c>
      <c r="C6214" s="13">
        <v>16</v>
      </c>
      <c r="D6214" s="13">
        <v>20</v>
      </c>
      <c r="E6214" s="14">
        <f t="shared" si="1612"/>
        <v>259</v>
      </c>
      <c r="F6214" s="24">
        <f>'1 Solar Profile'!E6216*S$10</f>
        <v>0</v>
      </c>
      <c r="G6214" s="24">
        <f>'2 Load Profile'!E6215</f>
        <v>1.4381633768266857</v>
      </c>
      <c r="H6214" s="24">
        <f t="shared" si="1622"/>
        <v>1.4381633768266857</v>
      </c>
      <c r="I6214" s="13">
        <f t="shared" si="1623"/>
        <v>0</v>
      </c>
      <c r="J6214" s="24">
        <f t="shared" si="1624"/>
        <v>0</v>
      </c>
      <c r="K6214" s="24">
        <f t="shared" si="1625"/>
        <v>1.4381633768266857</v>
      </c>
      <c r="L6214" s="13"/>
      <c r="M6214" s="24"/>
      <c r="N6214" s="24">
        <f t="shared" si="1617"/>
        <v>0</v>
      </c>
      <c r="O6214" s="24"/>
      <c r="P6214" s="24"/>
      <c r="Q6214" s="41"/>
    </row>
    <row r="6215" spans="1:17">
      <c r="A6215">
        <v>6214</v>
      </c>
      <c r="B6215" s="13">
        <v>9</v>
      </c>
      <c r="C6215" s="13">
        <v>16</v>
      </c>
      <c r="D6215" s="13">
        <v>21</v>
      </c>
      <c r="E6215" s="14">
        <f t="shared" si="1612"/>
        <v>259</v>
      </c>
      <c r="F6215" s="24">
        <f>'1 Solar Profile'!E6217*S$10</f>
        <v>0</v>
      </c>
      <c r="G6215" s="24">
        <f>'2 Load Profile'!E6216</f>
        <v>1.1532366096789095</v>
      </c>
      <c r="H6215" s="24">
        <f t="shared" si="1622"/>
        <v>1.1532366096789095</v>
      </c>
      <c r="I6215" s="13">
        <f t="shared" si="1623"/>
        <v>0</v>
      </c>
      <c r="J6215" s="24">
        <f t="shared" si="1624"/>
        <v>0</v>
      </c>
      <c r="K6215" s="24">
        <f t="shared" si="1625"/>
        <v>1.1532366096789095</v>
      </c>
      <c r="L6215" s="13"/>
      <c r="M6215" s="24"/>
      <c r="N6215" s="24">
        <f t="shared" si="1617"/>
        <v>0</v>
      </c>
      <c r="O6215" s="13"/>
      <c r="P6215" s="13"/>
    </row>
    <row r="6216" spans="1:17">
      <c r="A6216">
        <v>6215</v>
      </c>
      <c r="B6216" s="13">
        <v>9</v>
      </c>
      <c r="C6216" s="13">
        <v>16</v>
      </c>
      <c r="D6216" s="13">
        <v>22</v>
      </c>
      <c r="E6216" s="14">
        <f t="shared" si="1612"/>
        <v>259</v>
      </c>
      <c r="F6216" s="24">
        <f>'1 Solar Profile'!E6218*S$10</f>
        <v>0</v>
      </c>
      <c r="G6216" s="24">
        <f>'2 Load Profile'!E6217</f>
        <v>0.87115548128352394</v>
      </c>
      <c r="H6216" s="24">
        <f t="shared" si="1622"/>
        <v>0.87115548128352394</v>
      </c>
      <c r="I6216" s="13">
        <f t="shared" si="1623"/>
        <v>0</v>
      </c>
      <c r="J6216" s="24">
        <f t="shared" si="1624"/>
        <v>0</v>
      </c>
      <c r="K6216" s="24">
        <f t="shared" si="1625"/>
        <v>0.87115548128352394</v>
      </c>
      <c r="L6216" s="13"/>
      <c r="M6216" s="24"/>
      <c r="N6216" s="24">
        <f t="shared" si="1617"/>
        <v>0</v>
      </c>
      <c r="O6216" s="13"/>
      <c r="P6216" s="13"/>
    </row>
    <row r="6217" spans="1:17">
      <c r="A6217">
        <v>6216</v>
      </c>
      <c r="B6217" s="13">
        <v>9</v>
      </c>
      <c r="C6217" s="13">
        <v>16</v>
      </c>
      <c r="D6217" s="13">
        <v>23</v>
      </c>
      <c r="E6217" s="14">
        <f t="shared" si="1612"/>
        <v>259</v>
      </c>
      <c r="F6217" s="24">
        <f>'1 Solar Profile'!E6219*S$10</f>
        <v>0</v>
      </c>
      <c r="G6217" s="24">
        <f>'2 Load Profile'!E6218</f>
        <v>0.58316943325416526</v>
      </c>
      <c r="H6217" s="24">
        <f t="shared" si="1622"/>
        <v>0.58316943325416526</v>
      </c>
      <c r="I6217" s="13">
        <f t="shared" si="1623"/>
        <v>0</v>
      </c>
      <c r="J6217" s="24">
        <f t="shared" si="1624"/>
        <v>0</v>
      </c>
      <c r="K6217" s="24">
        <f t="shared" si="1625"/>
        <v>0.58316943325416526</v>
      </c>
      <c r="L6217" s="13">
        <f t="shared" ref="L6217" si="1626">SUM(I6194:I6217)</f>
        <v>-23.486280046009956</v>
      </c>
      <c r="M6217" s="24">
        <f t="shared" ref="M6217" si="1627">SUMIF(H6194:H6217,"&gt;0",H6194:H6217)</f>
        <v>11.018214856384349</v>
      </c>
      <c r="N6217" s="24">
        <f t="shared" si="1617"/>
        <v>-12.468065189625607</v>
      </c>
      <c r="O6217" s="13">
        <f t="shared" ref="O6217" si="1628">IF(M6217&gt;(L6217*-1),(M6217+L6217)*S$12,0)</f>
        <v>0</v>
      </c>
      <c r="P6217" s="13">
        <f t="shared" ref="P6217" si="1629">IF(M6217&lt;(L6217*-1),(M6217+L6217)*S$14,0)</f>
        <v>-0.32978032426559734</v>
      </c>
    </row>
    <row r="6218" spans="1:17">
      <c r="A6218">
        <v>6217</v>
      </c>
      <c r="B6218" s="13">
        <v>9</v>
      </c>
      <c r="C6218" s="13">
        <v>17</v>
      </c>
      <c r="D6218" s="13">
        <v>0</v>
      </c>
      <c r="E6218" s="14">
        <f t="shared" si="1612"/>
        <v>260</v>
      </c>
      <c r="F6218" s="24">
        <f>'1 Solar Profile'!E6220*S$10</f>
        <v>0</v>
      </c>
      <c r="G6218" s="24">
        <f>'2 Load Profile'!E6219</f>
        <v>0.47284974707042954</v>
      </c>
      <c r="H6218" s="24">
        <f t="shared" si="1622"/>
        <v>0.47284974707042954</v>
      </c>
      <c r="I6218" s="13">
        <f t="shared" si="1623"/>
        <v>0</v>
      </c>
      <c r="J6218" s="24">
        <f t="shared" si="1624"/>
        <v>0</v>
      </c>
      <c r="K6218" s="24">
        <f t="shared" si="1625"/>
        <v>0.47284974707042954</v>
      </c>
      <c r="L6218" s="13"/>
      <c r="M6218" s="24"/>
      <c r="N6218" s="24">
        <f t="shared" si="1617"/>
        <v>0</v>
      </c>
      <c r="O6218" s="13"/>
      <c r="P6218" s="13"/>
    </row>
    <row r="6219" spans="1:17">
      <c r="A6219">
        <v>6218</v>
      </c>
      <c r="B6219" s="13">
        <v>9</v>
      </c>
      <c r="C6219" s="13">
        <v>17</v>
      </c>
      <c r="D6219" s="13">
        <v>1</v>
      </c>
      <c r="E6219" s="14">
        <f t="shared" si="1612"/>
        <v>260</v>
      </c>
      <c r="F6219" s="24">
        <f>'1 Solar Profile'!E6221*S$10</f>
        <v>0</v>
      </c>
      <c r="G6219" s="24">
        <f>'2 Load Profile'!E6220</f>
        <v>0.42192384756141738</v>
      </c>
      <c r="H6219" s="24">
        <f t="shared" si="1622"/>
        <v>0.42192384756141738</v>
      </c>
      <c r="I6219" s="13">
        <f t="shared" si="1623"/>
        <v>0</v>
      </c>
      <c r="J6219" s="24">
        <f t="shared" si="1624"/>
        <v>0</v>
      </c>
      <c r="K6219" s="24">
        <f t="shared" si="1625"/>
        <v>0.42192384756141738</v>
      </c>
      <c r="L6219" s="13"/>
      <c r="M6219" s="24"/>
      <c r="N6219" s="24">
        <f t="shared" si="1617"/>
        <v>0</v>
      </c>
      <c r="O6219" s="13"/>
      <c r="P6219" s="13"/>
    </row>
    <row r="6220" spans="1:17">
      <c r="A6220">
        <v>6219</v>
      </c>
      <c r="B6220" s="13">
        <v>9</v>
      </c>
      <c r="C6220" s="13">
        <v>17</v>
      </c>
      <c r="D6220" s="13">
        <v>2</v>
      </c>
      <c r="E6220" s="14">
        <f t="shared" si="1612"/>
        <v>260</v>
      </c>
      <c r="F6220" s="24">
        <f>'1 Solar Profile'!E6222*S$10</f>
        <v>0</v>
      </c>
      <c r="G6220" s="24">
        <f>'2 Load Profile'!E6221</f>
        <v>0.41014449958107813</v>
      </c>
      <c r="H6220" s="24">
        <f t="shared" si="1622"/>
        <v>0.41014449958107813</v>
      </c>
      <c r="I6220" s="13">
        <f t="shared" si="1623"/>
        <v>0</v>
      </c>
      <c r="J6220" s="24">
        <f t="shared" si="1624"/>
        <v>0</v>
      </c>
      <c r="K6220" s="24">
        <f t="shared" si="1625"/>
        <v>0.41014449958107813</v>
      </c>
      <c r="L6220" s="13"/>
      <c r="M6220" s="24"/>
      <c r="N6220" s="24">
        <f t="shared" si="1617"/>
        <v>0</v>
      </c>
      <c r="O6220" s="13"/>
      <c r="P6220" s="13"/>
    </row>
    <row r="6221" spans="1:17">
      <c r="A6221">
        <v>6220</v>
      </c>
      <c r="B6221" s="13">
        <v>9</v>
      </c>
      <c r="C6221" s="13">
        <v>17</v>
      </c>
      <c r="D6221" s="13">
        <v>3</v>
      </c>
      <c r="E6221" s="14">
        <f t="shared" si="1612"/>
        <v>260</v>
      </c>
      <c r="F6221" s="24">
        <f>'1 Solar Profile'!E6223*S$10</f>
        <v>0</v>
      </c>
      <c r="G6221" s="24">
        <f>'2 Load Profile'!E6222</f>
        <v>0.41000522178341631</v>
      </c>
      <c r="H6221" s="24">
        <f t="shared" si="1622"/>
        <v>0.41000522178341631</v>
      </c>
      <c r="I6221" s="13">
        <f t="shared" si="1623"/>
        <v>0</v>
      </c>
      <c r="J6221" s="24">
        <f t="shared" si="1624"/>
        <v>0</v>
      </c>
      <c r="K6221" s="24">
        <f t="shared" si="1625"/>
        <v>0.41000522178341631</v>
      </c>
      <c r="L6221" s="13"/>
      <c r="M6221" s="24"/>
      <c r="N6221" s="24">
        <f t="shared" si="1617"/>
        <v>0</v>
      </c>
      <c r="O6221" s="13"/>
      <c r="P6221" s="13"/>
    </row>
    <row r="6222" spans="1:17">
      <c r="A6222">
        <v>6221</v>
      </c>
      <c r="B6222" s="13">
        <v>9</v>
      </c>
      <c r="C6222" s="13">
        <v>17</v>
      </c>
      <c r="D6222" s="13">
        <v>4</v>
      </c>
      <c r="E6222" s="14">
        <f t="shared" si="1612"/>
        <v>260</v>
      </c>
      <c r="F6222" s="24">
        <f>'1 Solar Profile'!E6224*S$10</f>
        <v>0</v>
      </c>
      <c r="G6222" s="24">
        <f>'2 Load Profile'!E6223</f>
        <v>0.45659252428730324</v>
      </c>
      <c r="H6222" s="24">
        <f t="shared" si="1622"/>
        <v>0.45659252428730324</v>
      </c>
      <c r="I6222" s="13">
        <f t="shared" si="1623"/>
        <v>0</v>
      </c>
      <c r="J6222" s="24">
        <f t="shared" si="1624"/>
        <v>0</v>
      </c>
      <c r="K6222" s="24">
        <f t="shared" si="1625"/>
        <v>0.45659252428730324</v>
      </c>
      <c r="L6222" s="13"/>
      <c r="M6222" s="24"/>
      <c r="N6222" s="24">
        <f t="shared" si="1617"/>
        <v>0</v>
      </c>
      <c r="O6222" s="13"/>
      <c r="P6222" s="13"/>
    </row>
    <row r="6223" spans="1:17">
      <c r="A6223">
        <v>6222</v>
      </c>
      <c r="B6223" s="13">
        <v>9</v>
      </c>
      <c r="C6223" s="13">
        <v>17</v>
      </c>
      <c r="D6223" s="13">
        <v>5</v>
      </c>
      <c r="E6223" s="14">
        <f t="shared" si="1612"/>
        <v>260</v>
      </c>
      <c r="F6223" s="24">
        <f>'1 Solar Profile'!E6225*S$10</f>
        <v>0</v>
      </c>
      <c r="G6223" s="24">
        <f>'2 Load Profile'!E6224</f>
        <v>0.61894534278326985</v>
      </c>
      <c r="H6223" s="24">
        <f t="shared" si="1622"/>
        <v>0.61894534278326985</v>
      </c>
      <c r="I6223" s="13">
        <f t="shared" si="1623"/>
        <v>0</v>
      </c>
      <c r="J6223" s="24">
        <f t="shared" si="1624"/>
        <v>0</v>
      </c>
      <c r="K6223" s="24">
        <f t="shared" si="1625"/>
        <v>0.61894534278326985</v>
      </c>
      <c r="L6223" s="13"/>
      <c r="M6223" s="24"/>
      <c r="N6223" s="24">
        <f t="shared" si="1617"/>
        <v>0</v>
      </c>
      <c r="O6223" s="13"/>
      <c r="P6223" s="13"/>
    </row>
    <row r="6224" spans="1:17">
      <c r="A6224">
        <v>6223</v>
      </c>
      <c r="B6224" s="13">
        <v>9</v>
      </c>
      <c r="C6224" s="13">
        <v>17</v>
      </c>
      <c r="D6224" s="13">
        <v>6</v>
      </c>
      <c r="E6224" s="14">
        <f t="shared" si="1612"/>
        <v>260</v>
      </c>
      <c r="F6224" s="24">
        <f>'1 Solar Profile'!E6226*S$10</f>
        <v>0.43068847500000002</v>
      </c>
      <c r="G6224" s="24">
        <f>'2 Load Profile'!E6225</f>
        <v>0.85775493352544252</v>
      </c>
      <c r="H6224" s="24">
        <f t="shared" si="1622"/>
        <v>0.4270664585254425</v>
      </c>
      <c r="I6224" s="13">
        <f t="shared" si="1623"/>
        <v>0</v>
      </c>
      <c r="J6224" s="24">
        <f t="shared" si="1624"/>
        <v>0.43068847500000002</v>
      </c>
      <c r="K6224" s="24">
        <f t="shared" si="1625"/>
        <v>0.4270664585254425</v>
      </c>
      <c r="L6224" s="13"/>
      <c r="M6224" s="24"/>
      <c r="N6224" s="24">
        <f t="shared" si="1617"/>
        <v>0</v>
      </c>
      <c r="O6224" s="13"/>
      <c r="P6224" s="13"/>
    </row>
    <row r="6225" spans="1:17">
      <c r="A6225">
        <v>6224</v>
      </c>
      <c r="B6225" s="13">
        <v>9</v>
      </c>
      <c r="C6225" s="13">
        <v>17</v>
      </c>
      <c r="D6225" s="13">
        <v>7</v>
      </c>
      <c r="E6225" s="14">
        <f t="shared" si="1612"/>
        <v>260</v>
      </c>
      <c r="F6225" s="24">
        <f>'1 Solar Profile'!E6227*S$10</f>
        <v>1.1463354000000001</v>
      </c>
      <c r="G6225" s="24">
        <f>'2 Load Profile'!E6226</f>
        <v>0.81054758789407721</v>
      </c>
      <c r="H6225" s="24">
        <f t="shared" si="1622"/>
        <v>-0.3357878121059229</v>
      </c>
      <c r="I6225" s="13">
        <f t="shared" si="1623"/>
        <v>-0.3357878121059229</v>
      </c>
      <c r="J6225" s="24">
        <f t="shared" si="1624"/>
        <v>0.81054758789407721</v>
      </c>
      <c r="K6225" s="24">
        <f t="shared" si="1625"/>
        <v>0</v>
      </c>
      <c r="L6225" s="13"/>
      <c r="M6225" s="24"/>
      <c r="N6225" s="24">
        <f t="shared" si="1617"/>
        <v>0</v>
      </c>
      <c r="O6225" s="13"/>
      <c r="P6225" s="13"/>
    </row>
    <row r="6226" spans="1:17">
      <c r="A6226">
        <v>6225</v>
      </c>
      <c r="B6226" s="13">
        <v>9</v>
      </c>
      <c r="C6226" s="13">
        <v>17</v>
      </c>
      <c r="D6226" s="13">
        <v>8</v>
      </c>
      <c r="E6226" s="14">
        <f t="shared" si="1612"/>
        <v>260</v>
      </c>
      <c r="F6226" s="24">
        <f>'1 Solar Profile'!E6228*S$10</f>
        <v>1.6384252500000001</v>
      </c>
      <c r="G6226" s="24">
        <f>'2 Load Profile'!E6227</f>
        <v>0.72225565949397075</v>
      </c>
      <c r="H6226" s="24">
        <f t="shared" si="1622"/>
        <v>-0.91616959050602931</v>
      </c>
      <c r="I6226" s="13">
        <f t="shared" si="1623"/>
        <v>-0.91616959050602931</v>
      </c>
      <c r="J6226" s="24">
        <f t="shared" si="1624"/>
        <v>0.72225565949397075</v>
      </c>
      <c r="K6226" s="24">
        <f t="shared" si="1625"/>
        <v>0</v>
      </c>
      <c r="L6226" s="13"/>
      <c r="M6226" s="24"/>
      <c r="N6226" s="24">
        <f t="shared" si="1617"/>
        <v>0</v>
      </c>
      <c r="O6226" s="13"/>
      <c r="P6226" s="13"/>
    </row>
    <row r="6227" spans="1:17">
      <c r="A6227">
        <v>6226</v>
      </c>
      <c r="B6227" s="13">
        <v>9</v>
      </c>
      <c r="C6227" s="13">
        <v>17</v>
      </c>
      <c r="D6227" s="13">
        <v>9</v>
      </c>
      <c r="E6227" s="14">
        <f t="shared" si="1612"/>
        <v>260</v>
      </c>
      <c r="F6227" s="24">
        <f>'1 Solar Profile'!E6229*S$10</f>
        <v>1.5438811499999998</v>
      </c>
      <c r="G6227" s="24">
        <f>'2 Load Profile'!E6228</f>
        <v>0.72268559161224133</v>
      </c>
      <c r="H6227" s="24">
        <f t="shared" si="1622"/>
        <v>-0.82119555838775848</v>
      </c>
      <c r="I6227" s="13">
        <f t="shared" si="1623"/>
        <v>-0.82119555838775848</v>
      </c>
      <c r="J6227" s="24">
        <f t="shared" si="1624"/>
        <v>0.72268559161224133</v>
      </c>
      <c r="K6227" s="24">
        <f t="shared" si="1625"/>
        <v>0</v>
      </c>
      <c r="L6227" s="13"/>
      <c r="M6227" s="24"/>
      <c r="N6227" s="24">
        <f t="shared" si="1617"/>
        <v>0</v>
      </c>
      <c r="O6227" s="13"/>
      <c r="P6227" s="13"/>
    </row>
    <row r="6228" spans="1:17">
      <c r="A6228">
        <v>6227</v>
      </c>
      <c r="B6228" s="13">
        <v>9</v>
      </c>
      <c r="C6228" s="13">
        <v>17</v>
      </c>
      <c r="D6228" s="13">
        <v>10</v>
      </c>
      <c r="E6228" s="14">
        <f t="shared" si="1612"/>
        <v>260</v>
      </c>
      <c r="F6228" s="24">
        <f>'1 Solar Profile'!E6230*S$10</f>
        <v>1.7677532250000001</v>
      </c>
      <c r="G6228" s="24">
        <f>'2 Load Profile'!E6229</f>
        <v>0.73729207089806559</v>
      </c>
      <c r="H6228" s="24">
        <f t="shared" si="1622"/>
        <v>-1.0304611541019346</v>
      </c>
      <c r="I6228" s="13">
        <f t="shared" si="1623"/>
        <v>-1.0304611541019346</v>
      </c>
      <c r="J6228" s="24">
        <f t="shared" si="1624"/>
        <v>0.73729207089806548</v>
      </c>
      <c r="K6228" s="24">
        <f t="shared" si="1625"/>
        <v>0</v>
      </c>
      <c r="L6228" s="13"/>
      <c r="M6228" s="24"/>
      <c r="N6228" s="24">
        <f t="shared" si="1617"/>
        <v>0</v>
      </c>
      <c r="O6228" s="13"/>
      <c r="P6228" s="13"/>
    </row>
    <row r="6229" spans="1:17">
      <c r="A6229">
        <v>6228</v>
      </c>
      <c r="B6229" s="13">
        <v>9</v>
      </c>
      <c r="C6229" s="13">
        <v>17</v>
      </c>
      <c r="D6229" s="13">
        <v>11</v>
      </c>
      <c r="E6229" s="14">
        <f t="shared" si="1612"/>
        <v>260</v>
      </c>
      <c r="F6229" s="24">
        <f>'1 Solar Profile'!E6231*S$10</f>
        <v>0.88555634999999999</v>
      </c>
      <c r="G6229" s="24">
        <f>'2 Load Profile'!E6230</f>
        <v>0.71894595227762925</v>
      </c>
      <c r="H6229" s="24">
        <f t="shared" si="1622"/>
        <v>-0.16661039772237074</v>
      </c>
      <c r="I6229" s="13">
        <f t="shared" si="1623"/>
        <v>-0.16661039772237074</v>
      </c>
      <c r="J6229" s="24">
        <f t="shared" si="1624"/>
        <v>0.71894595227762925</v>
      </c>
      <c r="K6229" s="24">
        <f t="shared" si="1625"/>
        <v>0</v>
      </c>
      <c r="L6229" s="13"/>
      <c r="M6229" s="24"/>
      <c r="N6229" s="24">
        <f t="shared" si="1617"/>
        <v>0</v>
      </c>
      <c r="O6229" s="13"/>
      <c r="P6229" s="13"/>
    </row>
    <row r="6230" spans="1:17">
      <c r="A6230">
        <v>6229</v>
      </c>
      <c r="B6230" s="13">
        <v>9</v>
      </c>
      <c r="C6230" s="13">
        <v>17</v>
      </c>
      <c r="D6230" s="13">
        <v>12</v>
      </c>
      <c r="E6230" s="14">
        <f t="shared" si="1612"/>
        <v>260</v>
      </c>
      <c r="F6230" s="24">
        <f>'1 Solar Profile'!E6232*S$10</f>
        <v>0.97842307500000003</v>
      </c>
      <c r="G6230" s="24">
        <f>'2 Load Profile'!E6231</f>
        <v>0.69526197973328097</v>
      </c>
      <c r="H6230" s="24">
        <f t="shared" si="1622"/>
        <v>-0.28316109526671907</v>
      </c>
      <c r="I6230" s="13">
        <f t="shared" si="1623"/>
        <v>-0.28316109526671907</v>
      </c>
      <c r="J6230" s="24">
        <f t="shared" si="1624"/>
        <v>0.69526197973328097</v>
      </c>
      <c r="K6230" s="24">
        <f t="shared" si="1625"/>
        <v>0</v>
      </c>
      <c r="L6230" s="13"/>
      <c r="M6230" s="24"/>
      <c r="N6230" s="24">
        <f t="shared" si="1617"/>
        <v>0</v>
      </c>
      <c r="O6230" s="13"/>
      <c r="P6230" s="13"/>
    </row>
    <row r="6231" spans="1:17">
      <c r="A6231">
        <v>6230</v>
      </c>
      <c r="B6231" s="13">
        <v>9</v>
      </c>
      <c r="C6231" s="13">
        <v>17</v>
      </c>
      <c r="D6231" s="13">
        <v>13</v>
      </c>
      <c r="E6231" s="14">
        <f t="shared" si="1612"/>
        <v>260</v>
      </c>
      <c r="F6231" s="24">
        <f>'1 Solar Profile'!E6233*S$10</f>
        <v>0.67379444999999993</v>
      </c>
      <c r="G6231" s="24">
        <f>'2 Load Profile'!E6232</f>
        <v>0.71049852743490083</v>
      </c>
      <c r="H6231" s="24">
        <f t="shared" si="1622"/>
        <v>3.6704077434900895E-2</v>
      </c>
      <c r="I6231" s="13">
        <f t="shared" si="1623"/>
        <v>0</v>
      </c>
      <c r="J6231" s="24">
        <f t="shared" si="1624"/>
        <v>0.67379444999999993</v>
      </c>
      <c r="K6231" s="24">
        <f t="shared" si="1625"/>
        <v>3.6704077434900895E-2</v>
      </c>
      <c r="L6231" s="13"/>
      <c r="M6231" s="24"/>
      <c r="N6231" s="24">
        <f t="shared" si="1617"/>
        <v>0</v>
      </c>
      <c r="O6231" s="13"/>
      <c r="P6231" s="13"/>
    </row>
    <row r="6232" spans="1:17">
      <c r="A6232">
        <v>6231</v>
      </c>
      <c r="B6232" s="13">
        <v>9</v>
      </c>
      <c r="C6232" s="13">
        <v>17</v>
      </c>
      <c r="D6232" s="13">
        <v>14</v>
      </c>
      <c r="E6232" s="14">
        <f t="shared" ref="E6232:E6295" si="1630">IF(D6232&lt;D6231, E6231+1,E6231)</f>
        <v>260</v>
      </c>
      <c r="F6232" s="24">
        <f>'1 Solar Profile'!E6234*S$10</f>
        <v>1.0190108249999998</v>
      </c>
      <c r="G6232" s="24">
        <f>'2 Load Profile'!E6233</f>
        <v>0.90005180323710021</v>
      </c>
      <c r="H6232" s="24">
        <f t="shared" si="1622"/>
        <v>-0.11895902176289963</v>
      </c>
      <c r="I6232" s="13">
        <f t="shared" si="1623"/>
        <v>-0.11895902176289963</v>
      </c>
      <c r="J6232" s="24">
        <f t="shared" si="1624"/>
        <v>0.90005180323710021</v>
      </c>
      <c r="K6232" s="24">
        <f t="shared" si="1625"/>
        <v>0</v>
      </c>
      <c r="L6232" s="13"/>
      <c r="M6232" s="24"/>
      <c r="N6232" s="24">
        <f t="shared" si="1617"/>
        <v>0</v>
      </c>
      <c r="O6232" s="13"/>
      <c r="P6232" s="13"/>
    </row>
    <row r="6233" spans="1:17">
      <c r="A6233">
        <v>6232</v>
      </c>
      <c r="B6233" s="13">
        <v>9</v>
      </c>
      <c r="C6233" s="13">
        <v>17</v>
      </c>
      <c r="D6233" s="13">
        <v>15</v>
      </c>
      <c r="E6233" s="14">
        <f t="shared" si="1630"/>
        <v>260</v>
      </c>
      <c r="F6233" s="24">
        <f>'1 Solar Profile'!E6235*S$10</f>
        <v>1.3200878249999999</v>
      </c>
      <c r="G6233" s="24">
        <f>'2 Load Profile'!E6234</f>
        <v>1.1375117960627685</v>
      </c>
      <c r="H6233" s="24">
        <f t="shared" si="1622"/>
        <v>-0.18257602893723135</v>
      </c>
      <c r="I6233" s="13">
        <f t="shared" si="1623"/>
        <v>-0.18257602893723135</v>
      </c>
      <c r="J6233" s="24">
        <f t="shared" si="1624"/>
        <v>1.1375117960627685</v>
      </c>
      <c r="K6233" s="24">
        <f t="shared" si="1625"/>
        <v>0</v>
      </c>
      <c r="L6233" s="13"/>
      <c r="M6233" s="24"/>
      <c r="N6233" s="24">
        <f t="shared" si="1617"/>
        <v>0</v>
      </c>
      <c r="O6233" s="13"/>
      <c r="P6233" s="13"/>
    </row>
    <row r="6234" spans="1:17">
      <c r="A6234">
        <v>6233</v>
      </c>
      <c r="B6234" s="13">
        <v>9</v>
      </c>
      <c r="C6234" s="13">
        <v>17</v>
      </c>
      <c r="D6234" s="13">
        <v>16</v>
      </c>
      <c r="E6234" s="14">
        <f t="shared" si="1630"/>
        <v>260</v>
      </c>
      <c r="F6234" s="24">
        <f>'1 Solar Profile'!E6236*S$10</f>
        <v>0.20284424999999998</v>
      </c>
      <c r="G6234" s="24">
        <f>'2 Load Profile'!E6235</f>
        <v>1.4416480063911852</v>
      </c>
      <c r="H6234" s="24">
        <f t="shared" si="1622"/>
        <v>1.2388037563911851</v>
      </c>
      <c r="I6234" s="13">
        <f t="shared" si="1623"/>
        <v>0</v>
      </c>
      <c r="J6234" s="24">
        <f t="shared" si="1624"/>
        <v>0.20284424999999998</v>
      </c>
      <c r="K6234" s="24">
        <f t="shared" si="1625"/>
        <v>1.2388037563911851</v>
      </c>
      <c r="L6234" s="13"/>
      <c r="M6234" s="24"/>
      <c r="N6234" s="24">
        <f t="shared" si="1617"/>
        <v>0</v>
      </c>
      <c r="O6234" s="13"/>
      <c r="P6234" s="13"/>
    </row>
    <row r="6235" spans="1:17">
      <c r="A6235">
        <v>6234</v>
      </c>
      <c r="B6235" s="13">
        <v>9</v>
      </c>
      <c r="C6235" s="13">
        <v>17</v>
      </c>
      <c r="D6235" s="13">
        <v>17</v>
      </c>
      <c r="E6235" s="14">
        <f t="shared" si="1630"/>
        <v>260</v>
      </c>
      <c r="F6235" s="24">
        <f>'1 Solar Profile'!E6237*S$10</f>
        <v>4.5076500000000002E-3</v>
      </c>
      <c r="G6235" s="24">
        <f>'2 Load Profile'!E6236</f>
        <v>1.6302725441893402</v>
      </c>
      <c r="H6235" s="24">
        <f t="shared" si="1622"/>
        <v>1.6257648941893401</v>
      </c>
      <c r="I6235" s="13">
        <f t="shared" si="1623"/>
        <v>0</v>
      </c>
      <c r="J6235" s="24">
        <f t="shared" si="1624"/>
        <v>4.5076500000000002E-3</v>
      </c>
      <c r="K6235" s="24">
        <f t="shared" si="1625"/>
        <v>1.6257648941893401</v>
      </c>
      <c r="L6235" s="13"/>
      <c r="M6235" s="24"/>
      <c r="N6235" s="24">
        <f t="shared" si="1617"/>
        <v>0</v>
      </c>
      <c r="O6235" s="13"/>
      <c r="P6235" s="13"/>
    </row>
    <row r="6236" spans="1:17">
      <c r="A6236">
        <v>6235</v>
      </c>
      <c r="B6236" s="13">
        <v>9</v>
      </c>
      <c r="C6236" s="13">
        <v>17</v>
      </c>
      <c r="D6236" s="13">
        <v>18</v>
      </c>
      <c r="E6236" s="14">
        <f t="shared" si="1630"/>
        <v>260</v>
      </c>
      <c r="F6236" s="24">
        <f>'1 Solar Profile'!E6238*S$10</f>
        <v>0</v>
      </c>
      <c r="G6236" s="24">
        <f>'2 Load Profile'!E6237</f>
        <v>1.7450422691007561</v>
      </c>
      <c r="H6236" s="24">
        <f t="shared" si="1622"/>
        <v>1.7450422691007561</v>
      </c>
      <c r="I6236" s="13">
        <f t="shared" si="1623"/>
        <v>0</v>
      </c>
      <c r="J6236" s="24">
        <f t="shared" si="1624"/>
        <v>0</v>
      </c>
      <c r="K6236" s="24">
        <f t="shared" si="1625"/>
        <v>1.7450422691007561</v>
      </c>
      <c r="L6236" s="13"/>
      <c r="M6236" s="24"/>
      <c r="N6236" s="24">
        <f t="shared" si="1617"/>
        <v>0</v>
      </c>
      <c r="O6236" s="13"/>
      <c r="P6236" s="13"/>
    </row>
    <row r="6237" spans="1:17">
      <c r="A6237">
        <v>6236</v>
      </c>
      <c r="B6237" s="13">
        <v>9</v>
      </c>
      <c r="C6237" s="13">
        <v>17</v>
      </c>
      <c r="D6237" s="13">
        <v>19</v>
      </c>
      <c r="E6237" s="14">
        <f t="shared" si="1630"/>
        <v>260</v>
      </c>
      <c r="F6237" s="24">
        <f>'1 Solar Profile'!E6239*S$10</f>
        <v>0</v>
      </c>
      <c r="G6237" s="24">
        <f>'2 Load Profile'!E6238</f>
        <v>1.9313924358751173</v>
      </c>
      <c r="H6237" s="24">
        <f t="shared" si="1622"/>
        <v>1.9313924358751173</v>
      </c>
      <c r="I6237" s="13">
        <f t="shared" si="1623"/>
        <v>0</v>
      </c>
      <c r="J6237" s="24">
        <f t="shared" si="1624"/>
        <v>0</v>
      </c>
      <c r="K6237" s="24">
        <f t="shared" si="1625"/>
        <v>1.9313924358751173</v>
      </c>
      <c r="L6237" s="13"/>
      <c r="M6237" s="24"/>
      <c r="N6237" s="24">
        <f t="shared" si="1617"/>
        <v>0</v>
      </c>
      <c r="O6237" s="13"/>
      <c r="P6237" s="13"/>
    </row>
    <row r="6238" spans="1:17">
      <c r="A6238">
        <v>6237</v>
      </c>
      <c r="B6238" s="13">
        <v>9</v>
      </c>
      <c r="C6238" s="13">
        <v>17</v>
      </c>
      <c r="D6238" s="13">
        <v>20</v>
      </c>
      <c r="E6238" s="14">
        <f t="shared" si="1630"/>
        <v>260</v>
      </c>
      <c r="F6238" s="24">
        <f>'1 Solar Profile'!E6240*S$10</f>
        <v>0</v>
      </c>
      <c r="G6238" s="24">
        <f>'2 Load Profile'!E6239</f>
        <v>1.7960112356234519</v>
      </c>
      <c r="H6238" s="24">
        <f t="shared" si="1622"/>
        <v>1.7960112356234519</v>
      </c>
      <c r="I6238" s="13">
        <f t="shared" si="1623"/>
        <v>0</v>
      </c>
      <c r="J6238" s="24">
        <f t="shared" si="1624"/>
        <v>0</v>
      </c>
      <c r="K6238" s="24">
        <f t="shared" si="1625"/>
        <v>1.7960112356234519</v>
      </c>
      <c r="L6238" s="13"/>
      <c r="M6238" s="24"/>
      <c r="N6238" s="24">
        <f t="shared" si="1617"/>
        <v>0</v>
      </c>
      <c r="O6238" s="24"/>
      <c r="P6238" s="24"/>
      <c r="Q6238" s="41"/>
    </row>
    <row r="6239" spans="1:17">
      <c r="A6239">
        <v>6238</v>
      </c>
      <c r="B6239" s="13">
        <v>9</v>
      </c>
      <c r="C6239" s="13">
        <v>17</v>
      </c>
      <c r="D6239" s="13">
        <v>21</v>
      </c>
      <c r="E6239" s="14">
        <f t="shared" si="1630"/>
        <v>260</v>
      </c>
      <c r="F6239" s="24">
        <f>'1 Solar Profile'!E6241*S$10</f>
        <v>0</v>
      </c>
      <c r="G6239" s="24">
        <f>'2 Load Profile'!E6240</f>
        <v>1.4150901445157611</v>
      </c>
      <c r="H6239" s="24">
        <f t="shared" si="1622"/>
        <v>1.4150901445157611</v>
      </c>
      <c r="I6239" s="13">
        <f t="shared" si="1623"/>
        <v>0</v>
      </c>
      <c r="J6239" s="24">
        <f t="shared" si="1624"/>
        <v>0</v>
      </c>
      <c r="K6239" s="24">
        <f t="shared" si="1625"/>
        <v>1.4150901445157611</v>
      </c>
      <c r="L6239" s="13"/>
      <c r="M6239" s="24"/>
      <c r="N6239" s="24">
        <f t="shared" si="1617"/>
        <v>0</v>
      </c>
      <c r="O6239" s="13"/>
      <c r="P6239" s="13"/>
    </row>
    <row r="6240" spans="1:17">
      <c r="A6240">
        <v>6239</v>
      </c>
      <c r="B6240" s="13">
        <v>9</v>
      </c>
      <c r="C6240" s="13">
        <v>17</v>
      </c>
      <c r="D6240" s="13">
        <v>22</v>
      </c>
      <c r="E6240" s="14">
        <f t="shared" si="1630"/>
        <v>260</v>
      </c>
      <c r="F6240" s="24">
        <f>'1 Solar Profile'!E6242*S$10</f>
        <v>0</v>
      </c>
      <c r="G6240" s="24">
        <f>'2 Load Profile'!E6241</f>
        <v>1.0394143443633077</v>
      </c>
      <c r="H6240" s="24">
        <f t="shared" si="1622"/>
        <v>1.0394143443633077</v>
      </c>
      <c r="I6240" s="13">
        <f t="shared" si="1623"/>
        <v>0</v>
      </c>
      <c r="J6240" s="24">
        <f t="shared" si="1624"/>
        <v>0</v>
      </c>
      <c r="K6240" s="24">
        <f t="shared" si="1625"/>
        <v>1.0394143443633077</v>
      </c>
      <c r="L6240" s="13"/>
      <c r="M6240" s="24"/>
      <c r="N6240" s="24">
        <f t="shared" si="1617"/>
        <v>0</v>
      </c>
      <c r="O6240" s="13"/>
      <c r="P6240" s="13"/>
    </row>
    <row r="6241" spans="1:16">
      <c r="A6241">
        <v>6240</v>
      </c>
      <c r="B6241" s="13">
        <v>9</v>
      </c>
      <c r="C6241" s="13">
        <v>17</v>
      </c>
      <c r="D6241" s="13">
        <v>23</v>
      </c>
      <c r="E6241" s="14">
        <f t="shared" si="1630"/>
        <v>260</v>
      </c>
      <c r="F6241" s="24">
        <f>'1 Solar Profile'!E6243*S$10</f>
        <v>0</v>
      </c>
      <c r="G6241" s="24">
        <f>'2 Load Profile'!E6242</f>
        <v>0.65368559260483872</v>
      </c>
      <c r="H6241" s="24">
        <f t="shared" si="1622"/>
        <v>0.65368559260483872</v>
      </c>
      <c r="I6241" s="13">
        <f t="shared" si="1623"/>
        <v>0</v>
      </c>
      <c r="J6241" s="24">
        <f t="shared" si="1624"/>
        <v>0</v>
      </c>
      <c r="K6241" s="24">
        <f t="shared" si="1625"/>
        <v>0.65368559260483872</v>
      </c>
      <c r="L6241" s="13">
        <f t="shared" ref="L6241" si="1631">SUM(I6218:I6241)</f>
        <v>-3.8549206587908662</v>
      </c>
      <c r="M6241" s="24">
        <f t="shared" ref="M6241" si="1632">SUMIF(H6218:H6241,"&gt;0",H6218:H6241)</f>
        <v>14.699436391691016</v>
      </c>
      <c r="N6241" s="24">
        <f t="shared" si="1617"/>
        <v>10.844515732900149</v>
      </c>
      <c r="O6241" s="13">
        <f t="shared" ref="O6241" si="1633">IF(M6241&gt;(L6241*-1),(M6241+L6241)*S$12,0)</f>
        <v>1.5260077203865103</v>
      </c>
      <c r="P6241" s="13">
        <f t="shared" ref="P6241" si="1634">IF(M6241&lt;(L6241*-1),(M6241+L6241)*S$14,0)</f>
        <v>0</v>
      </c>
    </row>
    <row r="6242" spans="1:16">
      <c r="A6242">
        <v>6241</v>
      </c>
      <c r="B6242" s="13">
        <v>9</v>
      </c>
      <c r="C6242" s="13">
        <v>18</v>
      </c>
      <c r="D6242" s="13">
        <v>0</v>
      </c>
      <c r="E6242" s="14">
        <f t="shared" si="1630"/>
        <v>261</v>
      </c>
      <c r="F6242" s="24">
        <f>'1 Solar Profile'!E6244*S$10</f>
        <v>0</v>
      </c>
      <c r="G6242" s="24">
        <f>'2 Load Profile'!E6243</f>
        <v>0.46922212939575125</v>
      </c>
      <c r="H6242" s="24">
        <f t="shared" si="1622"/>
        <v>0.46922212939575125</v>
      </c>
      <c r="I6242" s="13">
        <f t="shared" si="1623"/>
        <v>0</v>
      </c>
      <c r="J6242" s="24">
        <f t="shared" si="1624"/>
        <v>0</v>
      </c>
      <c r="K6242" s="24">
        <f t="shared" si="1625"/>
        <v>0.46922212939575125</v>
      </c>
      <c r="L6242" s="13"/>
      <c r="M6242" s="24"/>
      <c r="N6242" s="24">
        <f t="shared" si="1617"/>
        <v>0</v>
      </c>
      <c r="O6242" s="13"/>
      <c r="P6242" s="13"/>
    </row>
    <row r="6243" spans="1:16">
      <c r="A6243">
        <v>6242</v>
      </c>
      <c r="B6243" s="13">
        <v>9</v>
      </c>
      <c r="C6243" s="13">
        <v>18</v>
      </c>
      <c r="D6243" s="13">
        <v>1</v>
      </c>
      <c r="E6243" s="14">
        <f t="shared" si="1630"/>
        <v>261</v>
      </c>
      <c r="F6243" s="24">
        <f>'1 Solar Profile'!E6245*S$10</f>
        <v>0</v>
      </c>
      <c r="G6243" s="24">
        <f>'2 Load Profile'!E6244</f>
        <v>0.41952391963556951</v>
      </c>
      <c r="H6243" s="24">
        <f t="shared" si="1622"/>
        <v>0.41952391963556951</v>
      </c>
      <c r="I6243" s="13">
        <f t="shared" si="1623"/>
        <v>0</v>
      </c>
      <c r="J6243" s="24">
        <f t="shared" si="1624"/>
        <v>0</v>
      </c>
      <c r="K6243" s="24">
        <f t="shared" si="1625"/>
        <v>0.41952391963556951</v>
      </c>
      <c r="L6243" s="13"/>
      <c r="M6243" s="24"/>
      <c r="N6243" s="24">
        <f t="shared" si="1617"/>
        <v>0</v>
      </c>
      <c r="O6243" s="13"/>
      <c r="P6243" s="13"/>
    </row>
    <row r="6244" spans="1:16">
      <c r="A6244">
        <v>6243</v>
      </c>
      <c r="B6244" s="13">
        <v>9</v>
      </c>
      <c r="C6244" s="13">
        <v>18</v>
      </c>
      <c r="D6244" s="13">
        <v>2</v>
      </c>
      <c r="E6244" s="14">
        <f t="shared" si="1630"/>
        <v>261</v>
      </c>
      <c r="F6244" s="24">
        <f>'1 Solar Profile'!E6246*S$10</f>
        <v>0</v>
      </c>
      <c r="G6244" s="24">
        <f>'2 Load Profile'!E6245</f>
        <v>0.40888958861943298</v>
      </c>
      <c r="H6244" s="24">
        <f t="shared" si="1622"/>
        <v>0.40888958861943298</v>
      </c>
      <c r="I6244" s="13">
        <f t="shared" si="1623"/>
        <v>0</v>
      </c>
      <c r="J6244" s="24">
        <f t="shared" si="1624"/>
        <v>0</v>
      </c>
      <c r="K6244" s="24">
        <f t="shared" si="1625"/>
        <v>0.40888958861943298</v>
      </c>
      <c r="L6244" s="13"/>
      <c r="M6244" s="24"/>
      <c r="N6244" s="24">
        <f t="shared" si="1617"/>
        <v>0</v>
      </c>
      <c r="O6244" s="13"/>
      <c r="P6244" s="13"/>
    </row>
    <row r="6245" spans="1:16">
      <c r="A6245">
        <v>6244</v>
      </c>
      <c r="B6245" s="13">
        <v>9</v>
      </c>
      <c r="C6245" s="13">
        <v>18</v>
      </c>
      <c r="D6245" s="13">
        <v>3</v>
      </c>
      <c r="E6245" s="14">
        <f t="shared" si="1630"/>
        <v>261</v>
      </c>
      <c r="F6245" s="24">
        <f>'1 Solar Profile'!E6247*S$10</f>
        <v>0</v>
      </c>
      <c r="G6245" s="24">
        <f>'2 Load Profile'!E6246</f>
        <v>0.40755022554072678</v>
      </c>
      <c r="H6245" s="24">
        <f t="shared" si="1622"/>
        <v>0.40755022554072678</v>
      </c>
      <c r="I6245" s="13">
        <f t="shared" si="1623"/>
        <v>0</v>
      </c>
      <c r="J6245" s="24">
        <f t="shared" si="1624"/>
        <v>0</v>
      </c>
      <c r="K6245" s="24">
        <f t="shared" si="1625"/>
        <v>0.40755022554072678</v>
      </c>
      <c r="L6245" s="13"/>
      <c r="M6245" s="24"/>
      <c r="N6245" s="24">
        <f t="shared" si="1617"/>
        <v>0</v>
      </c>
      <c r="O6245" s="13"/>
      <c r="P6245" s="13"/>
    </row>
    <row r="6246" spans="1:16">
      <c r="A6246">
        <v>6245</v>
      </c>
      <c r="B6246" s="13">
        <v>9</v>
      </c>
      <c r="C6246" s="13">
        <v>18</v>
      </c>
      <c r="D6246" s="13">
        <v>4</v>
      </c>
      <c r="E6246" s="14">
        <f t="shared" si="1630"/>
        <v>261</v>
      </c>
      <c r="F6246" s="24">
        <f>'1 Solar Profile'!E6248*S$10</f>
        <v>0</v>
      </c>
      <c r="G6246" s="24">
        <f>'2 Load Profile'!E6247</f>
        <v>0.45282734932648949</v>
      </c>
      <c r="H6246" s="24">
        <f t="shared" si="1622"/>
        <v>0.45282734932648949</v>
      </c>
      <c r="I6246" s="13">
        <f t="shared" si="1623"/>
        <v>0</v>
      </c>
      <c r="J6246" s="24">
        <f t="shared" si="1624"/>
        <v>0</v>
      </c>
      <c r="K6246" s="24">
        <f t="shared" si="1625"/>
        <v>0.45282734932648949</v>
      </c>
      <c r="L6246" s="13"/>
      <c r="M6246" s="24"/>
      <c r="N6246" s="24">
        <f t="shared" si="1617"/>
        <v>0</v>
      </c>
      <c r="O6246" s="13"/>
      <c r="P6246" s="13"/>
    </row>
    <row r="6247" spans="1:16">
      <c r="A6247">
        <v>6246</v>
      </c>
      <c r="B6247" s="13">
        <v>9</v>
      </c>
      <c r="C6247" s="13">
        <v>18</v>
      </c>
      <c r="D6247" s="13">
        <v>5</v>
      </c>
      <c r="E6247" s="14">
        <f t="shared" si="1630"/>
        <v>261</v>
      </c>
      <c r="F6247" s="24">
        <f>'1 Solar Profile'!E6249*S$10</f>
        <v>0</v>
      </c>
      <c r="G6247" s="24">
        <f>'2 Load Profile'!E6248</f>
        <v>0.60917968259632727</v>
      </c>
      <c r="H6247" s="24">
        <f t="shared" si="1622"/>
        <v>0.60917968259632727</v>
      </c>
      <c r="I6247" s="13">
        <f t="shared" si="1623"/>
        <v>0</v>
      </c>
      <c r="J6247" s="24">
        <f t="shared" si="1624"/>
        <v>0</v>
      </c>
      <c r="K6247" s="24">
        <f t="shared" si="1625"/>
        <v>0.60917968259632727</v>
      </c>
      <c r="L6247" s="13"/>
      <c r="M6247" s="24"/>
      <c r="N6247" s="24">
        <f t="shared" si="1617"/>
        <v>0</v>
      </c>
      <c r="O6247" s="13"/>
      <c r="P6247" s="13"/>
    </row>
    <row r="6248" spans="1:16">
      <c r="A6248">
        <v>6247</v>
      </c>
      <c r="B6248" s="13">
        <v>9</v>
      </c>
      <c r="C6248" s="13">
        <v>18</v>
      </c>
      <c r="D6248" s="13">
        <v>6</v>
      </c>
      <c r="E6248" s="14">
        <f t="shared" si="1630"/>
        <v>261</v>
      </c>
      <c r="F6248" s="24">
        <f>'1 Solar Profile'!E6250*S$10</f>
        <v>0.46124662500000002</v>
      </c>
      <c r="G6248" s="24">
        <f>'2 Load Profile'!E6249</f>
        <v>0.83830601940395078</v>
      </c>
      <c r="H6248" s="24">
        <f t="shared" si="1622"/>
        <v>0.37705939440395075</v>
      </c>
      <c r="I6248" s="13">
        <f t="shared" si="1623"/>
        <v>0</v>
      </c>
      <c r="J6248" s="24">
        <f t="shared" si="1624"/>
        <v>0.46124662500000002</v>
      </c>
      <c r="K6248" s="24">
        <f t="shared" si="1625"/>
        <v>0.37705939440395075</v>
      </c>
      <c r="L6248" s="13"/>
      <c r="M6248" s="24"/>
      <c r="N6248" s="24">
        <f t="shared" si="1617"/>
        <v>0</v>
      </c>
      <c r="O6248" s="13"/>
      <c r="P6248" s="13"/>
    </row>
    <row r="6249" spans="1:16">
      <c r="A6249">
        <v>6248</v>
      </c>
      <c r="B6249" s="13">
        <v>9</v>
      </c>
      <c r="C6249" s="13">
        <v>18</v>
      </c>
      <c r="D6249" s="13">
        <v>7</v>
      </c>
      <c r="E6249" s="14">
        <f t="shared" si="1630"/>
        <v>261</v>
      </c>
      <c r="F6249" s="24">
        <f>'1 Solar Profile'!E6251*S$10</f>
        <v>1.440487125</v>
      </c>
      <c r="G6249" s="24">
        <f>'2 Load Profile'!E6250</f>
        <v>0.78073522130434736</v>
      </c>
      <c r="H6249" s="24">
        <f t="shared" si="1622"/>
        <v>-0.65975190369565262</v>
      </c>
      <c r="I6249" s="13">
        <f t="shared" si="1623"/>
        <v>-0.65975190369565262</v>
      </c>
      <c r="J6249" s="24">
        <f t="shared" si="1624"/>
        <v>0.78073522130434736</v>
      </c>
      <c r="K6249" s="24">
        <f t="shared" si="1625"/>
        <v>0</v>
      </c>
      <c r="L6249" s="13"/>
      <c r="M6249" s="24"/>
      <c r="N6249" s="24">
        <f t="shared" ref="N6249:N6312" si="1635">M6249+L6249</f>
        <v>0</v>
      </c>
      <c r="O6249" s="13"/>
      <c r="P6249" s="13"/>
    </row>
    <row r="6250" spans="1:16">
      <c r="A6250">
        <v>6249</v>
      </c>
      <c r="B6250" s="13">
        <v>9</v>
      </c>
      <c r="C6250" s="13">
        <v>18</v>
      </c>
      <c r="D6250" s="13">
        <v>8</v>
      </c>
      <c r="E6250" s="14">
        <f t="shared" si="1630"/>
        <v>261</v>
      </c>
      <c r="F6250" s="24">
        <f>'1 Solar Profile'!E6252*S$10</f>
        <v>2.3748495749999998</v>
      </c>
      <c r="G6250" s="24">
        <f>'2 Load Profile'!E6251</f>
        <v>0.68086866373770361</v>
      </c>
      <c r="H6250" s="24">
        <f t="shared" si="1622"/>
        <v>-1.6939809112622961</v>
      </c>
      <c r="I6250" s="13">
        <f t="shared" si="1623"/>
        <v>-1.6939809112622961</v>
      </c>
      <c r="J6250" s="24">
        <f t="shared" si="1624"/>
        <v>0.68086866373770372</v>
      </c>
      <c r="K6250" s="24">
        <f t="shared" si="1625"/>
        <v>0</v>
      </c>
      <c r="L6250" s="13"/>
      <c r="M6250" s="24"/>
      <c r="N6250" s="24">
        <f t="shared" si="1635"/>
        <v>0</v>
      </c>
      <c r="O6250" s="13"/>
      <c r="P6250" s="13"/>
    </row>
    <row r="6251" spans="1:16">
      <c r="A6251">
        <v>6250</v>
      </c>
      <c r="B6251" s="13">
        <v>9</v>
      </c>
      <c r="C6251" s="13">
        <v>18</v>
      </c>
      <c r="D6251" s="13">
        <v>9</v>
      </c>
      <c r="E6251" s="14">
        <f t="shared" si="1630"/>
        <v>261</v>
      </c>
      <c r="F6251" s="24">
        <f>'1 Solar Profile'!E6253*S$10</f>
        <v>2.8300529249999999</v>
      </c>
      <c r="G6251" s="24">
        <f>'2 Load Profile'!E6252</f>
        <v>0.67588967340947104</v>
      </c>
      <c r="H6251" s="24">
        <f t="shared" si="1622"/>
        <v>-2.1541632515905289</v>
      </c>
      <c r="I6251" s="13">
        <f t="shared" si="1623"/>
        <v>-2.1541632515905289</v>
      </c>
      <c r="J6251" s="24">
        <f t="shared" si="1624"/>
        <v>0.67588967340947104</v>
      </c>
      <c r="K6251" s="24">
        <f t="shared" si="1625"/>
        <v>0</v>
      </c>
      <c r="L6251" s="13"/>
      <c r="M6251" s="24"/>
      <c r="N6251" s="24">
        <f t="shared" si="1635"/>
        <v>0</v>
      </c>
      <c r="O6251" s="13"/>
      <c r="P6251" s="13"/>
    </row>
    <row r="6252" spans="1:16">
      <c r="A6252">
        <v>6251</v>
      </c>
      <c r="B6252" s="13">
        <v>9</v>
      </c>
      <c r="C6252" s="13">
        <v>18</v>
      </c>
      <c r="D6252" s="13">
        <v>10</v>
      </c>
      <c r="E6252" s="14">
        <f t="shared" si="1630"/>
        <v>261</v>
      </c>
      <c r="F6252" s="24">
        <f>'1 Solar Profile'!E6254*S$10</f>
        <v>3.1734517500000003</v>
      </c>
      <c r="G6252" s="24">
        <f>'2 Load Profile'!E6253</f>
        <v>0.68905087614020466</v>
      </c>
      <c r="H6252" s="24">
        <f t="shared" si="1622"/>
        <v>-2.4844008738597956</v>
      </c>
      <c r="I6252" s="13">
        <f t="shared" si="1623"/>
        <v>-2.4844008738597956</v>
      </c>
      <c r="J6252" s="24">
        <f t="shared" si="1624"/>
        <v>0.68905087614020477</v>
      </c>
      <c r="K6252" s="24">
        <f t="shared" si="1625"/>
        <v>0</v>
      </c>
      <c r="L6252" s="13"/>
      <c r="M6252" s="24"/>
      <c r="N6252" s="24">
        <f t="shared" si="1635"/>
        <v>0</v>
      </c>
      <c r="O6252" s="13"/>
      <c r="P6252" s="13"/>
    </row>
    <row r="6253" spans="1:16">
      <c r="A6253">
        <v>6252</v>
      </c>
      <c r="B6253" s="13">
        <v>9</v>
      </c>
      <c r="C6253" s="13">
        <v>18</v>
      </c>
      <c r="D6253" s="13">
        <v>11</v>
      </c>
      <c r="E6253" s="14">
        <f t="shared" si="1630"/>
        <v>261</v>
      </c>
      <c r="F6253" s="24">
        <f>'1 Solar Profile'!E6255*S$10</f>
        <v>3.6454257000000001</v>
      </c>
      <c r="G6253" s="24">
        <f>'2 Load Profile'!E6254</f>
        <v>0.67500443070883875</v>
      </c>
      <c r="H6253" s="24">
        <f t="shared" si="1622"/>
        <v>-2.9704212692911613</v>
      </c>
      <c r="I6253" s="13">
        <f t="shared" si="1623"/>
        <v>-2.9704212692911613</v>
      </c>
      <c r="J6253" s="24">
        <f t="shared" si="1624"/>
        <v>0.67500443070883875</v>
      </c>
      <c r="K6253" s="24">
        <f t="shared" si="1625"/>
        <v>0</v>
      </c>
      <c r="L6253" s="13"/>
      <c r="M6253" s="24"/>
      <c r="N6253" s="24">
        <f t="shared" si="1635"/>
        <v>0</v>
      </c>
      <c r="O6253" s="13"/>
      <c r="P6253" s="13"/>
    </row>
    <row r="6254" spans="1:16">
      <c r="A6254">
        <v>6253</v>
      </c>
      <c r="B6254" s="13">
        <v>9</v>
      </c>
      <c r="C6254" s="13">
        <v>18</v>
      </c>
      <c r="D6254" s="13">
        <v>12</v>
      </c>
      <c r="E6254" s="14">
        <f t="shared" si="1630"/>
        <v>261</v>
      </c>
      <c r="F6254" s="24">
        <f>'1 Solar Profile'!E6256*S$10</f>
        <v>3.2888961000000001</v>
      </c>
      <c r="G6254" s="24">
        <f>'2 Load Profile'!E6255</f>
        <v>0.65520123550794462</v>
      </c>
      <c r="H6254" s="24">
        <f t="shared" si="1622"/>
        <v>-2.6336948644920555</v>
      </c>
      <c r="I6254" s="13">
        <f t="shared" si="1623"/>
        <v>-2.6336948644920555</v>
      </c>
      <c r="J6254" s="24">
        <f t="shared" si="1624"/>
        <v>0.65520123550794462</v>
      </c>
      <c r="K6254" s="24">
        <f t="shared" si="1625"/>
        <v>0</v>
      </c>
      <c r="L6254" s="13"/>
      <c r="M6254" s="24"/>
      <c r="N6254" s="24">
        <f t="shared" si="1635"/>
        <v>0</v>
      </c>
      <c r="O6254" s="13"/>
      <c r="P6254" s="13"/>
    </row>
    <row r="6255" spans="1:16">
      <c r="A6255">
        <v>6254</v>
      </c>
      <c r="B6255" s="13">
        <v>9</v>
      </c>
      <c r="C6255" s="13">
        <v>18</v>
      </c>
      <c r="D6255" s="13">
        <v>13</v>
      </c>
      <c r="E6255" s="14">
        <f t="shared" si="1630"/>
        <v>261</v>
      </c>
      <c r="F6255" s="24">
        <f>'1 Solar Profile'!E6257*S$10</f>
        <v>2.4757235999999998</v>
      </c>
      <c r="G6255" s="24">
        <f>'2 Load Profile'!E6256</f>
        <v>0.71175465065867383</v>
      </c>
      <c r="H6255" s="24">
        <f t="shared" si="1622"/>
        <v>-1.763968949341326</v>
      </c>
      <c r="I6255" s="13">
        <f t="shared" si="1623"/>
        <v>-1.763968949341326</v>
      </c>
      <c r="J6255" s="24">
        <f t="shared" si="1624"/>
        <v>0.71175465065867383</v>
      </c>
      <c r="K6255" s="24">
        <f t="shared" si="1625"/>
        <v>0</v>
      </c>
      <c r="L6255" s="13"/>
      <c r="M6255" s="24"/>
      <c r="N6255" s="24">
        <f t="shared" si="1635"/>
        <v>0</v>
      </c>
      <c r="O6255" s="13"/>
      <c r="P6255" s="13"/>
    </row>
    <row r="6256" spans="1:16">
      <c r="A6256">
        <v>6255</v>
      </c>
      <c r="B6256" s="13">
        <v>9</v>
      </c>
      <c r="C6256" s="13">
        <v>18</v>
      </c>
      <c r="D6256" s="13">
        <v>14</v>
      </c>
      <c r="E6256" s="14">
        <f t="shared" si="1630"/>
        <v>261</v>
      </c>
      <c r="F6256" s="24">
        <f>'1 Solar Profile'!E6258*S$10</f>
        <v>1.3640003999999999</v>
      </c>
      <c r="G6256" s="24">
        <f>'2 Load Profile'!E6257</f>
        <v>0.70803568043929532</v>
      </c>
      <c r="H6256" s="24">
        <f t="shared" si="1622"/>
        <v>-0.65596471956070457</v>
      </c>
      <c r="I6256" s="13">
        <f t="shared" si="1623"/>
        <v>-0.65596471956070457</v>
      </c>
      <c r="J6256" s="24">
        <f t="shared" si="1624"/>
        <v>0.70803568043929532</v>
      </c>
      <c r="K6256" s="24">
        <f t="shared" si="1625"/>
        <v>0</v>
      </c>
      <c r="L6256" s="13"/>
      <c r="M6256" s="24"/>
      <c r="N6256" s="24">
        <f t="shared" si="1635"/>
        <v>0</v>
      </c>
      <c r="O6256" s="13"/>
      <c r="P6256" s="13"/>
    </row>
    <row r="6257" spans="1:16">
      <c r="A6257">
        <v>6256</v>
      </c>
      <c r="B6257" s="13">
        <v>9</v>
      </c>
      <c r="C6257" s="13">
        <v>18</v>
      </c>
      <c r="D6257" s="13">
        <v>15</v>
      </c>
      <c r="E6257" s="14">
        <f t="shared" si="1630"/>
        <v>261</v>
      </c>
      <c r="F6257" s="24">
        <f>'1 Solar Profile'!E6259*S$10</f>
        <v>0.93776287499999988</v>
      </c>
      <c r="G6257" s="24">
        <f>'2 Load Profile'!E6258</f>
        <v>0.86031553627290858</v>
      </c>
      <c r="H6257" s="24">
        <f t="shared" si="1622"/>
        <v>-7.7447338727091308E-2</v>
      </c>
      <c r="I6257" s="13">
        <f t="shared" si="1623"/>
        <v>-7.7447338727091308E-2</v>
      </c>
      <c r="J6257" s="24">
        <f t="shared" si="1624"/>
        <v>0.86031553627290858</v>
      </c>
      <c r="K6257" s="24">
        <f t="shared" si="1625"/>
        <v>0</v>
      </c>
      <c r="L6257" s="13"/>
      <c r="M6257" s="24"/>
      <c r="N6257" s="24">
        <f t="shared" si="1635"/>
        <v>0</v>
      </c>
      <c r="O6257" s="13"/>
      <c r="P6257" s="13"/>
    </row>
    <row r="6258" spans="1:16">
      <c r="A6258">
        <v>6257</v>
      </c>
      <c r="B6258" s="13">
        <v>9</v>
      </c>
      <c r="C6258" s="13">
        <v>18</v>
      </c>
      <c r="D6258" s="13">
        <v>16</v>
      </c>
      <c r="E6258" s="14">
        <f t="shared" si="1630"/>
        <v>261</v>
      </c>
      <c r="F6258" s="24">
        <f>'1 Solar Profile'!E6260*S$10</f>
        <v>0.45175252499999996</v>
      </c>
      <c r="G6258" s="24">
        <f>'2 Load Profile'!E6259</f>
        <v>1.0592628426914239</v>
      </c>
      <c r="H6258" s="24">
        <f t="shared" si="1622"/>
        <v>0.60751031769142394</v>
      </c>
      <c r="I6258" s="13">
        <f t="shared" si="1623"/>
        <v>0</v>
      </c>
      <c r="J6258" s="24">
        <f t="shared" si="1624"/>
        <v>0.45175252499999996</v>
      </c>
      <c r="K6258" s="24">
        <f t="shared" si="1625"/>
        <v>0.60751031769142394</v>
      </c>
      <c r="L6258" s="13"/>
      <c r="M6258" s="24"/>
      <c r="N6258" s="24">
        <f t="shared" si="1635"/>
        <v>0</v>
      </c>
      <c r="O6258" s="13"/>
      <c r="P6258" s="13"/>
    </row>
    <row r="6259" spans="1:16">
      <c r="A6259">
        <v>6258</v>
      </c>
      <c r="B6259" s="13">
        <v>9</v>
      </c>
      <c r="C6259" s="13">
        <v>18</v>
      </c>
      <c r="D6259" s="13">
        <v>17</v>
      </c>
      <c r="E6259" s="14">
        <f t="shared" si="1630"/>
        <v>261</v>
      </c>
      <c r="F6259" s="24">
        <f>'1 Solar Profile'!E6261*S$10</f>
        <v>2.5349624999999997E-2</v>
      </c>
      <c r="G6259" s="24">
        <f>'2 Load Profile'!E6260</f>
        <v>1.2860555013768094</v>
      </c>
      <c r="H6259" s="24">
        <f t="shared" si="1622"/>
        <v>1.2607058763768093</v>
      </c>
      <c r="I6259" s="13">
        <f t="shared" si="1623"/>
        <v>0</v>
      </c>
      <c r="J6259" s="24">
        <f t="shared" si="1624"/>
        <v>2.5349624999999997E-2</v>
      </c>
      <c r="K6259" s="24">
        <f t="shared" si="1625"/>
        <v>1.2607058763768093</v>
      </c>
      <c r="L6259" s="13"/>
      <c r="M6259" s="24"/>
      <c r="N6259" s="24">
        <f t="shared" si="1635"/>
        <v>0</v>
      </c>
      <c r="O6259" s="13"/>
      <c r="P6259" s="13"/>
    </row>
    <row r="6260" spans="1:16">
      <c r="A6260">
        <v>6259</v>
      </c>
      <c r="B6260" s="13">
        <v>9</v>
      </c>
      <c r="C6260" s="13">
        <v>18</v>
      </c>
      <c r="D6260" s="13">
        <v>18</v>
      </c>
      <c r="E6260" s="14">
        <f t="shared" si="1630"/>
        <v>261</v>
      </c>
      <c r="F6260" s="24">
        <f>'1 Solar Profile'!E6262*S$10</f>
        <v>0</v>
      </c>
      <c r="G6260" s="24">
        <f>'2 Load Profile'!E6261</f>
        <v>1.4316680938081414</v>
      </c>
      <c r="H6260" s="24">
        <f t="shared" si="1622"/>
        <v>1.4316680938081414</v>
      </c>
      <c r="I6260" s="13">
        <f t="shared" si="1623"/>
        <v>0</v>
      </c>
      <c r="J6260" s="24">
        <f t="shared" si="1624"/>
        <v>0</v>
      </c>
      <c r="K6260" s="24">
        <f t="shared" si="1625"/>
        <v>1.4316680938081414</v>
      </c>
      <c r="L6260" s="13"/>
      <c r="M6260" s="24"/>
      <c r="N6260" s="24">
        <f t="shared" si="1635"/>
        <v>0</v>
      </c>
      <c r="O6260" s="13"/>
      <c r="P6260" s="13"/>
    </row>
    <row r="6261" spans="1:16">
      <c r="A6261">
        <v>6260</v>
      </c>
      <c r="B6261" s="13">
        <v>9</v>
      </c>
      <c r="C6261" s="13">
        <v>18</v>
      </c>
      <c r="D6261" s="13">
        <v>19</v>
      </c>
      <c r="E6261" s="14">
        <f t="shared" si="1630"/>
        <v>261</v>
      </c>
      <c r="F6261" s="24">
        <f>'1 Solar Profile'!E6263*S$10</f>
        <v>0</v>
      </c>
      <c r="G6261" s="24">
        <f>'2 Load Profile'!E6262</f>
        <v>1.6621532689291105</v>
      </c>
      <c r="H6261" s="24">
        <f t="shared" si="1622"/>
        <v>1.6621532689291105</v>
      </c>
      <c r="I6261" s="13">
        <f t="shared" si="1623"/>
        <v>0</v>
      </c>
      <c r="J6261" s="24">
        <f t="shared" si="1624"/>
        <v>0</v>
      </c>
      <c r="K6261" s="24">
        <f t="shared" si="1625"/>
        <v>1.6621532689291105</v>
      </c>
      <c r="L6261" s="13"/>
      <c r="M6261" s="24"/>
      <c r="N6261" s="24">
        <f t="shared" si="1635"/>
        <v>0</v>
      </c>
      <c r="O6261" s="13"/>
      <c r="P6261" s="13"/>
    </row>
    <row r="6262" spans="1:16">
      <c r="A6262">
        <v>6261</v>
      </c>
      <c r="B6262" s="13">
        <v>9</v>
      </c>
      <c r="C6262" s="13">
        <v>18</v>
      </c>
      <c r="D6262" s="13">
        <v>20</v>
      </c>
      <c r="E6262" s="14">
        <f t="shared" si="1630"/>
        <v>261</v>
      </c>
      <c r="F6262" s="24">
        <f>'1 Solar Profile'!E6264*S$10</f>
        <v>0</v>
      </c>
      <c r="G6262" s="24">
        <f>'2 Load Profile'!E6263</f>
        <v>1.5635078140888028</v>
      </c>
      <c r="H6262" s="24">
        <f t="shared" si="1622"/>
        <v>1.5635078140888028</v>
      </c>
      <c r="I6262" s="13">
        <f t="shared" si="1623"/>
        <v>0</v>
      </c>
      <c r="J6262" s="24">
        <f t="shared" si="1624"/>
        <v>0</v>
      </c>
      <c r="K6262" s="24">
        <f t="shared" si="1625"/>
        <v>1.5635078140888028</v>
      </c>
      <c r="L6262" s="13"/>
      <c r="M6262" s="24"/>
      <c r="N6262" s="24">
        <f t="shared" si="1635"/>
        <v>0</v>
      </c>
      <c r="O6262" s="24"/>
      <c r="P6262" s="24"/>
    </row>
    <row r="6263" spans="1:16">
      <c r="A6263">
        <v>6262</v>
      </c>
      <c r="B6263" s="13">
        <v>9</v>
      </c>
      <c r="C6263" s="13">
        <v>18</v>
      </c>
      <c r="D6263" s="13">
        <v>21</v>
      </c>
      <c r="E6263" s="14">
        <f t="shared" si="1630"/>
        <v>261</v>
      </c>
      <c r="F6263" s="24">
        <f>'1 Solar Profile'!E6265*S$10</f>
        <v>0</v>
      </c>
      <c r="G6263" s="24">
        <f>'2 Load Profile'!E6264</f>
        <v>1.2028770049211595</v>
      </c>
      <c r="H6263" s="24">
        <f t="shared" si="1622"/>
        <v>1.2028770049211595</v>
      </c>
      <c r="I6263" s="13">
        <f t="shared" si="1623"/>
        <v>0</v>
      </c>
      <c r="J6263" s="24">
        <f t="shared" si="1624"/>
        <v>0</v>
      </c>
      <c r="K6263" s="24">
        <f t="shared" si="1625"/>
        <v>1.2028770049211595</v>
      </c>
      <c r="L6263" s="13"/>
      <c r="M6263" s="24"/>
      <c r="N6263" s="24">
        <f t="shared" si="1635"/>
        <v>0</v>
      </c>
      <c r="O6263" s="13"/>
      <c r="P6263" s="13"/>
    </row>
    <row r="6264" spans="1:16">
      <c r="A6264">
        <v>6263</v>
      </c>
      <c r="B6264" s="13">
        <v>9</v>
      </c>
      <c r="C6264" s="13">
        <v>18</v>
      </c>
      <c r="D6264" s="13">
        <v>22</v>
      </c>
      <c r="E6264" s="14">
        <f t="shared" si="1630"/>
        <v>261</v>
      </c>
      <c r="F6264" s="24">
        <f>'1 Solar Profile'!E6266*S$10</f>
        <v>0</v>
      </c>
      <c r="G6264" s="24">
        <f>'2 Load Profile'!E6265</f>
        <v>0.85687776675151028</v>
      </c>
      <c r="H6264" s="24">
        <f t="shared" si="1622"/>
        <v>0.85687776675151028</v>
      </c>
      <c r="I6264" s="13">
        <f t="shared" si="1623"/>
        <v>0</v>
      </c>
      <c r="J6264" s="24">
        <f t="shared" si="1624"/>
        <v>0</v>
      </c>
      <c r="K6264" s="24">
        <f t="shared" si="1625"/>
        <v>0.85687776675151028</v>
      </c>
      <c r="L6264" s="13"/>
      <c r="M6264" s="24"/>
      <c r="N6264" s="24">
        <f t="shared" si="1635"/>
        <v>0</v>
      </c>
      <c r="O6264" s="13"/>
      <c r="P6264" s="13"/>
    </row>
    <row r="6265" spans="1:16">
      <c r="A6265">
        <v>6264</v>
      </c>
      <c r="B6265" s="13">
        <v>9</v>
      </c>
      <c r="C6265" s="13">
        <v>18</v>
      </c>
      <c r="D6265" s="13">
        <v>23</v>
      </c>
      <c r="E6265" s="14">
        <f t="shared" si="1630"/>
        <v>261</v>
      </c>
      <c r="F6265" s="24">
        <f>'1 Solar Profile'!E6267*S$10</f>
        <v>0</v>
      </c>
      <c r="G6265" s="24">
        <f>'2 Load Profile'!E6266</f>
        <v>0.5771277145723096</v>
      </c>
      <c r="H6265" s="24">
        <f t="shared" si="1622"/>
        <v>0.5771277145723096</v>
      </c>
      <c r="I6265" s="13">
        <f t="shared" si="1623"/>
        <v>0</v>
      </c>
      <c r="J6265" s="24">
        <f t="shared" si="1624"/>
        <v>0</v>
      </c>
      <c r="K6265" s="24">
        <f t="shared" si="1625"/>
        <v>0.5771277145723096</v>
      </c>
      <c r="L6265" s="13">
        <f t="shared" ref="L6265" si="1636">SUM(I6242:I6265)</f>
        <v>-15.093794081820613</v>
      </c>
      <c r="M6265" s="24">
        <f t="shared" ref="M6265" si="1637">SUMIF(H6242:H6265,"&gt;0",H6242:H6265)</f>
        <v>12.306680146657516</v>
      </c>
      <c r="N6265" s="24">
        <f t="shared" si="1635"/>
        <v>-2.7871139351630969</v>
      </c>
      <c r="O6265" s="13">
        <f t="shared" ref="O6265" si="1638">IF(M6265&gt;(L6265*-1),(M6265+L6265)*S$12,0)</f>
        <v>0</v>
      </c>
      <c r="P6265" s="13">
        <f t="shared" ref="P6265" si="1639">IF(M6265&lt;(L6265*-1),(M6265+L6265)*S$14,0)</f>
        <v>-7.3719163585063918E-2</v>
      </c>
    </row>
    <row r="6266" spans="1:16">
      <c r="A6266">
        <v>6265</v>
      </c>
      <c r="B6266" s="13">
        <v>9</v>
      </c>
      <c r="C6266" s="13">
        <v>19</v>
      </c>
      <c r="D6266" s="13">
        <v>0</v>
      </c>
      <c r="E6266" s="14">
        <f t="shared" si="1630"/>
        <v>262</v>
      </c>
      <c r="F6266" s="24">
        <f>'1 Solar Profile'!E6268*S$10</f>
        <v>0</v>
      </c>
      <c r="G6266" s="24">
        <f>'2 Load Profile'!E6267</f>
        <v>0.46922212939575125</v>
      </c>
      <c r="H6266" s="24">
        <f t="shared" si="1622"/>
        <v>0.46922212939575125</v>
      </c>
      <c r="I6266" s="13">
        <f t="shared" si="1623"/>
        <v>0</v>
      </c>
      <c r="J6266" s="24">
        <f t="shared" si="1624"/>
        <v>0</v>
      </c>
      <c r="K6266" s="24">
        <f t="shared" si="1625"/>
        <v>0.46922212939575125</v>
      </c>
      <c r="L6266" s="13"/>
      <c r="M6266" s="24"/>
      <c r="N6266" s="24">
        <f t="shared" si="1635"/>
        <v>0</v>
      </c>
      <c r="O6266" s="13"/>
      <c r="P6266" s="13"/>
    </row>
    <row r="6267" spans="1:16">
      <c r="A6267">
        <v>6266</v>
      </c>
      <c r="B6267" s="13">
        <v>9</v>
      </c>
      <c r="C6267" s="13">
        <v>19</v>
      </c>
      <c r="D6267" s="13">
        <v>1</v>
      </c>
      <c r="E6267" s="14">
        <f t="shared" si="1630"/>
        <v>262</v>
      </c>
      <c r="F6267" s="24">
        <f>'1 Solar Profile'!E6269*S$10</f>
        <v>0</v>
      </c>
      <c r="G6267" s="24">
        <f>'2 Load Profile'!E6268</f>
        <v>0.41952391963556951</v>
      </c>
      <c r="H6267" s="24">
        <f t="shared" si="1622"/>
        <v>0.41952391963556951</v>
      </c>
      <c r="I6267" s="13">
        <f t="shared" si="1623"/>
        <v>0</v>
      </c>
      <c r="J6267" s="24">
        <f t="shared" si="1624"/>
        <v>0</v>
      </c>
      <c r="K6267" s="24">
        <f t="shared" si="1625"/>
        <v>0.41952391963556951</v>
      </c>
      <c r="L6267" s="13"/>
      <c r="M6267" s="24"/>
      <c r="N6267" s="24">
        <f t="shared" si="1635"/>
        <v>0</v>
      </c>
      <c r="O6267" s="13"/>
      <c r="P6267" s="13"/>
    </row>
    <row r="6268" spans="1:16">
      <c r="A6268">
        <v>6267</v>
      </c>
      <c r="B6268" s="13">
        <v>9</v>
      </c>
      <c r="C6268" s="13">
        <v>19</v>
      </c>
      <c r="D6268" s="13">
        <v>2</v>
      </c>
      <c r="E6268" s="14">
        <f t="shared" si="1630"/>
        <v>262</v>
      </c>
      <c r="F6268" s="24">
        <f>'1 Solar Profile'!E6270*S$10</f>
        <v>0</v>
      </c>
      <c r="G6268" s="24">
        <f>'2 Load Profile'!E6269</f>
        <v>0.40888958861943298</v>
      </c>
      <c r="H6268" s="24">
        <f t="shared" si="1622"/>
        <v>0.40888958861943298</v>
      </c>
      <c r="I6268" s="13">
        <f t="shared" si="1623"/>
        <v>0</v>
      </c>
      <c r="J6268" s="24">
        <f t="shared" si="1624"/>
        <v>0</v>
      </c>
      <c r="K6268" s="24">
        <f t="shared" si="1625"/>
        <v>0.40888958861943298</v>
      </c>
      <c r="L6268" s="13"/>
      <c r="M6268" s="24"/>
      <c r="N6268" s="24">
        <f t="shared" si="1635"/>
        <v>0</v>
      </c>
      <c r="O6268" s="13"/>
      <c r="P6268" s="13"/>
    </row>
    <row r="6269" spans="1:16">
      <c r="A6269">
        <v>6268</v>
      </c>
      <c r="B6269" s="13">
        <v>9</v>
      </c>
      <c r="C6269" s="13">
        <v>19</v>
      </c>
      <c r="D6269" s="13">
        <v>3</v>
      </c>
      <c r="E6269" s="14">
        <f t="shared" si="1630"/>
        <v>262</v>
      </c>
      <c r="F6269" s="24">
        <f>'1 Solar Profile'!E6271*S$10</f>
        <v>0</v>
      </c>
      <c r="G6269" s="24">
        <f>'2 Load Profile'!E6270</f>
        <v>0.40755022554072678</v>
      </c>
      <c r="H6269" s="24">
        <f t="shared" si="1622"/>
        <v>0.40755022554072678</v>
      </c>
      <c r="I6269" s="13">
        <f t="shared" si="1623"/>
        <v>0</v>
      </c>
      <c r="J6269" s="24">
        <f t="shared" si="1624"/>
        <v>0</v>
      </c>
      <c r="K6269" s="24">
        <f t="shared" si="1625"/>
        <v>0.40755022554072678</v>
      </c>
      <c r="L6269" s="13"/>
      <c r="M6269" s="24"/>
      <c r="N6269" s="24">
        <f t="shared" si="1635"/>
        <v>0</v>
      </c>
      <c r="O6269" s="13"/>
      <c r="P6269" s="13"/>
    </row>
    <row r="6270" spans="1:16">
      <c r="A6270">
        <v>6269</v>
      </c>
      <c r="B6270" s="13">
        <v>9</v>
      </c>
      <c r="C6270" s="13">
        <v>19</v>
      </c>
      <c r="D6270" s="13">
        <v>4</v>
      </c>
      <c r="E6270" s="14">
        <f t="shared" si="1630"/>
        <v>262</v>
      </c>
      <c r="F6270" s="24">
        <f>'1 Solar Profile'!E6272*S$10</f>
        <v>0</v>
      </c>
      <c r="G6270" s="24">
        <f>'2 Load Profile'!E6271</f>
        <v>0.45282734932648949</v>
      </c>
      <c r="H6270" s="24">
        <f t="shared" si="1622"/>
        <v>0.45282734932648949</v>
      </c>
      <c r="I6270" s="13">
        <f t="shared" si="1623"/>
        <v>0</v>
      </c>
      <c r="J6270" s="24">
        <f t="shared" si="1624"/>
        <v>0</v>
      </c>
      <c r="K6270" s="24">
        <f t="shared" si="1625"/>
        <v>0.45282734932648949</v>
      </c>
      <c r="L6270" s="13"/>
      <c r="M6270" s="24"/>
      <c r="N6270" s="24">
        <f t="shared" si="1635"/>
        <v>0</v>
      </c>
      <c r="O6270" s="13"/>
      <c r="P6270" s="13"/>
    </row>
    <row r="6271" spans="1:16">
      <c r="A6271">
        <v>6270</v>
      </c>
      <c r="B6271" s="13">
        <v>9</v>
      </c>
      <c r="C6271" s="13">
        <v>19</v>
      </c>
      <c r="D6271" s="13">
        <v>5</v>
      </c>
      <c r="E6271" s="14">
        <f t="shared" si="1630"/>
        <v>262</v>
      </c>
      <c r="F6271" s="24">
        <f>'1 Solar Profile'!E6273*S$10</f>
        <v>0</v>
      </c>
      <c r="G6271" s="24">
        <f>'2 Load Profile'!E6272</f>
        <v>0.60917968259632727</v>
      </c>
      <c r="H6271" s="24">
        <f t="shared" si="1622"/>
        <v>0.60917968259632727</v>
      </c>
      <c r="I6271" s="13">
        <f t="shared" si="1623"/>
        <v>0</v>
      </c>
      <c r="J6271" s="24">
        <f t="shared" si="1624"/>
        <v>0</v>
      </c>
      <c r="K6271" s="24">
        <f t="shared" si="1625"/>
        <v>0.60917968259632727</v>
      </c>
      <c r="L6271" s="13"/>
      <c r="M6271" s="24"/>
      <c r="N6271" s="24">
        <f t="shared" si="1635"/>
        <v>0</v>
      </c>
      <c r="O6271" s="13"/>
      <c r="P6271" s="13"/>
    </row>
    <row r="6272" spans="1:16">
      <c r="A6272">
        <v>6271</v>
      </c>
      <c r="B6272" s="13">
        <v>9</v>
      </c>
      <c r="C6272" s="13">
        <v>19</v>
      </c>
      <c r="D6272" s="13">
        <v>6</v>
      </c>
      <c r="E6272" s="14">
        <f t="shared" si="1630"/>
        <v>262</v>
      </c>
      <c r="F6272" s="24">
        <f>'1 Solar Profile'!E6274*S$10</f>
        <v>7.2325574999999989E-2</v>
      </c>
      <c r="G6272" s="24">
        <f>'2 Load Profile'!E6273</f>
        <v>0.83830601940395078</v>
      </c>
      <c r="H6272" s="24">
        <f t="shared" ref="H6272:H6335" si="1640">G6272-F6272</f>
        <v>0.76598044440395074</v>
      </c>
      <c r="I6272" s="13">
        <f t="shared" ref="I6272:I6335" si="1641">IF(H6272&lt;0,H6272,0)</f>
        <v>0</v>
      </c>
      <c r="J6272" s="24">
        <f t="shared" ref="J6272:J6335" si="1642">F6272+I6272</f>
        <v>7.2325574999999989E-2</v>
      </c>
      <c r="K6272" s="24">
        <f t="shared" ref="K6272:K6335" si="1643">IF(H6272&gt;0,H6272,0)</f>
        <v>0.76598044440395074</v>
      </c>
      <c r="L6272" s="13"/>
      <c r="M6272" s="24"/>
      <c r="N6272" s="24">
        <f t="shared" si="1635"/>
        <v>0</v>
      </c>
      <c r="O6272" s="13"/>
      <c r="P6272" s="13"/>
    </row>
    <row r="6273" spans="1:16">
      <c r="A6273">
        <v>6272</v>
      </c>
      <c r="B6273" s="13">
        <v>9</v>
      </c>
      <c r="C6273" s="13">
        <v>19</v>
      </c>
      <c r="D6273" s="13">
        <v>7</v>
      </c>
      <c r="E6273" s="14">
        <f t="shared" si="1630"/>
        <v>262</v>
      </c>
      <c r="F6273" s="24">
        <f>'1 Solar Profile'!E6275*S$10</f>
        <v>0.34152300000000002</v>
      </c>
      <c r="G6273" s="24">
        <f>'2 Load Profile'!E6274</f>
        <v>0.78073522130434736</v>
      </c>
      <c r="H6273" s="24">
        <f t="shared" si="1640"/>
        <v>0.43921222130434734</v>
      </c>
      <c r="I6273" s="13">
        <f t="shared" si="1641"/>
        <v>0</v>
      </c>
      <c r="J6273" s="24">
        <f t="shared" si="1642"/>
        <v>0.34152300000000002</v>
      </c>
      <c r="K6273" s="24">
        <f t="shared" si="1643"/>
        <v>0.43921222130434734</v>
      </c>
      <c r="L6273" s="13"/>
      <c r="M6273" s="24"/>
      <c r="N6273" s="24">
        <f t="shared" si="1635"/>
        <v>0</v>
      </c>
      <c r="O6273" s="13"/>
      <c r="P6273" s="13"/>
    </row>
    <row r="6274" spans="1:16">
      <c r="A6274">
        <v>6273</v>
      </c>
      <c r="B6274" s="13">
        <v>9</v>
      </c>
      <c r="C6274" s="13">
        <v>19</v>
      </c>
      <c r="D6274" s="13">
        <v>8</v>
      </c>
      <c r="E6274" s="14">
        <f t="shared" si="1630"/>
        <v>262</v>
      </c>
      <c r="F6274" s="24">
        <f>'1 Solar Profile'!E6276*S$10</f>
        <v>0.43419915000000003</v>
      </c>
      <c r="G6274" s="24">
        <f>'2 Load Profile'!E6275</f>
        <v>0.68086866373770361</v>
      </c>
      <c r="H6274" s="24">
        <f t="shared" si="1640"/>
        <v>0.24666951373770357</v>
      </c>
      <c r="I6274" s="13">
        <f t="shared" si="1641"/>
        <v>0</v>
      </c>
      <c r="J6274" s="24">
        <f t="shared" si="1642"/>
        <v>0.43419915000000003</v>
      </c>
      <c r="K6274" s="24">
        <f t="shared" si="1643"/>
        <v>0.24666951373770357</v>
      </c>
      <c r="L6274" s="13"/>
      <c r="M6274" s="24"/>
      <c r="N6274" s="24">
        <f t="shared" si="1635"/>
        <v>0</v>
      </c>
      <c r="O6274" s="13"/>
      <c r="P6274" s="13"/>
    </row>
    <row r="6275" spans="1:16">
      <c r="A6275">
        <v>6274</v>
      </c>
      <c r="B6275" s="13">
        <v>9</v>
      </c>
      <c r="C6275" s="13">
        <v>19</v>
      </c>
      <c r="D6275" s="13">
        <v>9</v>
      </c>
      <c r="E6275" s="14">
        <f t="shared" si="1630"/>
        <v>262</v>
      </c>
      <c r="F6275" s="24">
        <f>'1 Solar Profile'!E6277*S$10</f>
        <v>0.5440239</v>
      </c>
      <c r="G6275" s="24">
        <f>'2 Load Profile'!E6276</f>
        <v>0.67588967340947104</v>
      </c>
      <c r="H6275" s="24">
        <f t="shared" si="1640"/>
        <v>0.13186577340947103</v>
      </c>
      <c r="I6275" s="13">
        <f t="shared" si="1641"/>
        <v>0</v>
      </c>
      <c r="J6275" s="24">
        <f t="shared" si="1642"/>
        <v>0.5440239</v>
      </c>
      <c r="K6275" s="24">
        <f t="shared" si="1643"/>
        <v>0.13186577340947103</v>
      </c>
      <c r="L6275" s="13"/>
      <c r="M6275" s="24"/>
      <c r="N6275" s="24">
        <f t="shared" si="1635"/>
        <v>0</v>
      </c>
      <c r="O6275" s="13"/>
      <c r="P6275" s="13"/>
    </row>
    <row r="6276" spans="1:16">
      <c r="A6276">
        <v>6275</v>
      </c>
      <c r="B6276" s="13">
        <v>9</v>
      </c>
      <c r="C6276" s="13">
        <v>19</v>
      </c>
      <c r="D6276" s="13">
        <v>10</v>
      </c>
      <c r="E6276" s="14">
        <f t="shared" si="1630"/>
        <v>262</v>
      </c>
      <c r="F6276" s="24">
        <f>'1 Solar Profile'!E6278*S$10</f>
        <v>0.49963567499999995</v>
      </c>
      <c r="G6276" s="24">
        <f>'2 Load Profile'!E6277</f>
        <v>0.68905087614020466</v>
      </c>
      <c r="H6276" s="24">
        <f t="shared" si="1640"/>
        <v>0.18941520114020471</v>
      </c>
      <c r="I6276" s="13">
        <f t="shared" si="1641"/>
        <v>0</v>
      </c>
      <c r="J6276" s="24">
        <f t="shared" si="1642"/>
        <v>0.49963567499999995</v>
      </c>
      <c r="K6276" s="24">
        <f t="shared" si="1643"/>
        <v>0.18941520114020471</v>
      </c>
      <c r="L6276" s="13"/>
      <c r="M6276" s="24"/>
      <c r="N6276" s="24">
        <f t="shared" si="1635"/>
        <v>0</v>
      </c>
      <c r="O6276" s="13"/>
      <c r="P6276" s="13"/>
    </row>
    <row r="6277" spans="1:16">
      <c r="A6277">
        <v>6276</v>
      </c>
      <c r="B6277" s="13">
        <v>9</v>
      </c>
      <c r="C6277" s="13">
        <v>19</v>
      </c>
      <c r="D6277" s="13">
        <v>11</v>
      </c>
      <c r="E6277" s="14">
        <f t="shared" si="1630"/>
        <v>262</v>
      </c>
      <c r="F6277" s="24">
        <f>'1 Solar Profile'!E6279*S$10</f>
        <v>0.78714089999999992</v>
      </c>
      <c r="G6277" s="24">
        <f>'2 Load Profile'!E6278</f>
        <v>0.67500443070883875</v>
      </c>
      <c r="H6277" s="24">
        <f t="shared" si="1640"/>
        <v>-0.11213646929116117</v>
      </c>
      <c r="I6277" s="13">
        <f t="shared" si="1641"/>
        <v>-0.11213646929116117</v>
      </c>
      <c r="J6277" s="24">
        <f t="shared" si="1642"/>
        <v>0.67500443070883875</v>
      </c>
      <c r="K6277" s="24">
        <f t="shared" si="1643"/>
        <v>0</v>
      </c>
      <c r="L6277" s="13"/>
      <c r="M6277" s="24"/>
      <c r="N6277" s="24">
        <f t="shared" si="1635"/>
        <v>0</v>
      </c>
      <c r="O6277" s="13"/>
      <c r="P6277" s="13"/>
    </row>
    <row r="6278" spans="1:16">
      <c r="A6278">
        <v>6277</v>
      </c>
      <c r="B6278" s="13">
        <v>9</v>
      </c>
      <c r="C6278" s="13">
        <v>19</v>
      </c>
      <c r="D6278" s="13">
        <v>12</v>
      </c>
      <c r="E6278" s="14">
        <f t="shared" si="1630"/>
        <v>262</v>
      </c>
      <c r="F6278" s="24">
        <f>'1 Solar Profile'!E6280*S$10</f>
        <v>0.84410707499999993</v>
      </c>
      <c r="G6278" s="24">
        <f>'2 Load Profile'!E6279</f>
        <v>0.65520123550794462</v>
      </c>
      <c r="H6278" s="24">
        <f t="shared" si="1640"/>
        <v>-0.18890583949205531</v>
      </c>
      <c r="I6278" s="13">
        <f t="shared" si="1641"/>
        <v>-0.18890583949205531</v>
      </c>
      <c r="J6278" s="24">
        <f t="shared" si="1642"/>
        <v>0.65520123550794462</v>
      </c>
      <c r="K6278" s="24">
        <f t="shared" si="1643"/>
        <v>0</v>
      </c>
      <c r="L6278" s="13"/>
      <c r="M6278" s="24"/>
      <c r="N6278" s="24">
        <f t="shared" si="1635"/>
        <v>0</v>
      </c>
      <c r="O6278" s="13"/>
      <c r="P6278" s="13"/>
    </row>
    <row r="6279" spans="1:16">
      <c r="A6279">
        <v>6278</v>
      </c>
      <c r="B6279" s="13">
        <v>9</v>
      </c>
      <c r="C6279" s="13">
        <v>19</v>
      </c>
      <c r="D6279" s="13">
        <v>13</v>
      </c>
      <c r="E6279" s="14">
        <f t="shared" si="1630"/>
        <v>262</v>
      </c>
      <c r="F6279" s="24">
        <f>'1 Solar Profile'!E6281*S$10</f>
        <v>0.56998462499999991</v>
      </c>
      <c r="G6279" s="24">
        <f>'2 Load Profile'!E6280</f>
        <v>0.64702632608866406</v>
      </c>
      <c r="H6279" s="24">
        <f t="shared" si="1640"/>
        <v>7.704170108866415E-2</v>
      </c>
      <c r="I6279" s="13">
        <f t="shared" si="1641"/>
        <v>0</v>
      </c>
      <c r="J6279" s="24">
        <f t="shared" si="1642"/>
        <v>0.56998462499999991</v>
      </c>
      <c r="K6279" s="24">
        <f t="shared" si="1643"/>
        <v>7.704170108866415E-2</v>
      </c>
      <c r="L6279" s="13"/>
      <c r="M6279" s="24"/>
      <c r="N6279" s="24">
        <f t="shared" si="1635"/>
        <v>0</v>
      </c>
      <c r="O6279" s="13"/>
      <c r="P6279" s="13"/>
    </row>
    <row r="6280" spans="1:16">
      <c r="A6280">
        <v>6279</v>
      </c>
      <c r="B6280" s="13">
        <v>9</v>
      </c>
      <c r="C6280" s="13">
        <v>19</v>
      </c>
      <c r="D6280" s="13">
        <v>14</v>
      </c>
      <c r="E6280" s="14">
        <f t="shared" si="1630"/>
        <v>262</v>
      </c>
      <c r="F6280" s="24">
        <f>'1 Solar Profile'!E6282*S$10</f>
        <v>0.54699120000000001</v>
      </c>
      <c r="G6280" s="24">
        <f>'2 Load Profile'!E6281</f>
        <v>0.66851113841036192</v>
      </c>
      <c r="H6280" s="24">
        <f t="shared" si="1640"/>
        <v>0.12151993841036191</v>
      </c>
      <c r="I6280" s="13">
        <f t="shared" si="1641"/>
        <v>0</v>
      </c>
      <c r="J6280" s="24">
        <f t="shared" si="1642"/>
        <v>0.54699120000000001</v>
      </c>
      <c r="K6280" s="24">
        <f t="shared" si="1643"/>
        <v>0.12151993841036191</v>
      </c>
      <c r="L6280" s="13"/>
      <c r="M6280" s="24"/>
      <c r="N6280" s="24">
        <f t="shared" si="1635"/>
        <v>0</v>
      </c>
      <c r="O6280" s="13"/>
      <c r="P6280" s="13"/>
    </row>
    <row r="6281" spans="1:16">
      <c r="A6281">
        <v>6280</v>
      </c>
      <c r="B6281" s="13">
        <v>9</v>
      </c>
      <c r="C6281" s="13">
        <v>19</v>
      </c>
      <c r="D6281" s="13">
        <v>15</v>
      </c>
      <c r="E6281" s="14">
        <f t="shared" si="1630"/>
        <v>262</v>
      </c>
      <c r="F6281" s="24">
        <f>'1 Solar Profile'!E6283*S$10</f>
        <v>0.36523934999999996</v>
      </c>
      <c r="G6281" s="24">
        <f>'2 Load Profile'!E6282</f>
        <v>0.76984613877864239</v>
      </c>
      <c r="H6281" s="24">
        <f t="shared" si="1640"/>
        <v>0.40460678877864242</v>
      </c>
      <c r="I6281" s="13">
        <f t="shared" si="1641"/>
        <v>0</v>
      </c>
      <c r="J6281" s="24">
        <f t="shared" si="1642"/>
        <v>0.36523934999999996</v>
      </c>
      <c r="K6281" s="24">
        <f t="shared" si="1643"/>
        <v>0.40460678877864242</v>
      </c>
      <c r="L6281" s="13"/>
      <c r="M6281" s="24"/>
      <c r="N6281" s="24">
        <f t="shared" si="1635"/>
        <v>0</v>
      </c>
      <c r="O6281" s="13"/>
      <c r="P6281" s="13"/>
    </row>
    <row r="6282" spans="1:16">
      <c r="A6282">
        <v>6281</v>
      </c>
      <c r="B6282" s="13">
        <v>9</v>
      </c>
      <c r="C6282" s="13">
        <v>19</v>
      </c>
      <c r="D6282" s="13">
        <v>16</v>
      </c>
      <c r="E6282" s="14">
        <f t="shared" si="1630"/>
        <v>262</v>
      </c>
      <c r="F6282" s="24">
        <f>'1 Solar Profile'!E6284*S$10</f>
        <v>1.5257024999999999E-2</v>
      </c>
      <c r="G6282" s="24">
        <f>'2 Load Profile'!E6283</f>
        <v>0.9594595709061291</v>
      </c>
      <c r="H6282" s="24">
        <f t="shared" si="1640"/>
        <v>0.94420254590612906</v>
      </c>
      <c r="I6282" s="13">
        <f t="shared" si="1641"/>
        <v>0</v>
      </c>
      <c r="J6282" s="24">
        <f t="shared" si="1642"/>
        <v>1.5257024999999999E-2</v>
      </c>
      <c r="K6282" s="24">
        <f t="shared" si="1643"/>
        <v>0.94420254590612906</v>
      </c>
      <c r="L6282" s="13"/>
      <c r="M6282" s="24"/>
      <c r="N6282" s="24">
        <f t="shared" si="1635"/>
        <v>0</v>
      </c>
      <c r="O6282" s="13"/>
      <c r="P6282" s="13"/>
    </row>
    <row r="6283" spans="1:16">
      <c r="A6283">
        <v>6282</v>
      </c>
      <c r="B6283" s="13">
        <v>9</v>
      </c>
      <c r="C6283" s="13">
        <v>19</v>
      </c>
      <c r="D6283" s="13">
        <v>17</v>
      </c>
      <c r="E6283" s="14">
        <f t="shared" si="1630"/>
        <v>262</v>
      </c>
      <c r="F6283" s="24">
        <f>'1 Solar Profile'!E6285*S$10</f>
        <v>0</v>
      </c>
      <c r="G6283" s="24">
        <f>'2 Load Profile'!E6284</f>
        <v>1.1112541560960891</v>
      </c>
      <c r="H6283" s="24">
        <f t="shared" si="1640"/>
        <v>1.1112541560960891</v>
      </c>
      <c r="I6283" s="13">
        <f t="shared" si="1641"/>
        <v>0</v>
      </c>
      <c r="J6283" s="24">
        <f t="shared" si="1642"/>
        <v>0</v>
      </c>
      <c r="K6283" s="24">
        <f t="shared" si="1643"/>
        <v>1.1112541560960891</v>
      </c>
      <c r="L6283" s="13"/>
      <c r="M6283" s="24"/>
      <c r="N6283" s="24">
        <f t="shared" si="1635"/>
        <v>0</v>
      </c>
      <c r="O6283" s="13"/>
      <c r="P6283" s="13"/>
    </row>
    <row r="6284" spans="1:16">
      <c r="A6284">
        <v>6283</v>
      </c>
      <c r="B6284" s="13">
        <v>9</v>
      </c>
      <c r="C6284" s="13">
        <v>19</v>
      </c>
      <c r="D6284" s="13">
        <v>18</v>
      </c>
      <c r="E6284" s="14">
        <f t="shared" si="1630"/>
        <v>262</v>
      </c>
      <c r="F6284" s="24">
        <f>'1 Solar Profile'!E6286*S$10</f>
        <v>0</v>
      </c>
      <c r="G6284" s="24">
        <f>'2 Load Profile'!E6285</f>
        <v>1.25573919126272</v>
      </c>
      <c r="H6284" s="24">
        <f t="shared" si="1640"/>
        <v>1.25573919126272</v>
      </c>
      <c r="I6284" s="13">
        <f t="shared" si="1641"/>
        <v>0</v>
      </c>
      <c r="J6284" s="24">
        <f t="shared" si="1642"/>
        <v>0</v>
      </c>
      <c r="K6284" s="24">
        <f t="shared" si="1643"/>
        <v>1.25573919126272</v>
      </c>
      <c r="L6284" s="13"/>
      <c r="M6284" s="24"/>
      <c r="N6284" s="24">
        <f t="shared" si="1635"/>
        <v>0</v>
      </c>
      <c r="O6284" s="13"/>
      <c r="P6284" s="13"/>
    </row>
    <row r="6285" spans="1:16">
      <c r="A6285">
        <v>6284</v>
      </c>
      <c r="B6285" s="13">
        <v>9</v>
      </c>
      <c r="C6285" s="13">
        <v>19</v>
      </c>
      <c r="D6285" s="13">
        <v>19</v>
      </c>
      <c r="E6285" s="14">
        <f t="shared" si="1630"/>
        <v>262</v>
      </c>
      <c r="F6285" s="24">
        <f>'1 Solar Profile'!E6287*S$10</f>
        <v>0</v>
      </c>
      <c r="G6285" s="24">
        <f>'2 Load Profile'!E6286</f>
        <v>1.4813330881374662</v>
      </c>
      <c r="H6285" s="24">
        <f t="shared" si="1640"/>
        <v>1.4813330881374662</v>
      </c>
      <c r="I6285" s="13">
        <f t="shared" si="1641"/>
        <v>0</v>
      </c>
      <c r="J6285" s="24">
        <f t="shared" si="1642"/>
        <v>0</v>
      </c>
      <c r="K6285" s="24">
        <f t="shared" si="1643"/>
        <v>1.4813330881374662</v>
      </c>
      <c r="L6285" s="13"/>
      <c r="M6285" s="24"/>
      <c r="N6285" s="24">
        <f t="shared" si="1635"/>
        <v>0</v>
      </c>
      <c r="O6285" s="13"/>
      <c r="P6285" s="13"/>
    </row>
    <row r="6286" spans="1:16">
      <c r="A6286">
        <v>6285</v>
      </c>
      <c r="B6286" s="13">
        <v>9</v>
      </c>
      <c r="C6286" s="13">
        <v>19</v>
      </c>
      <c r="D6286" s="13">
        <v>20</v>
      </c>
      <c r="E6286" s="14">
        <f t="shared" si="1630"/>
        <v>262</v>
      </c>
      <c r="F6286" s="24">
        <f>'1 Solar Profile'!E6288*S$10</f>
        <v>0</v>
      </c>
      <c r="G6286" s="24">
        <f>'2 Load Profile'!E6287</f>
        <v>1.4054379452628176</v>
      </c>
      <c r="H6286" s="24">
        <f t="shared" si="1640"/>
        <v>1.4054379452628176</v>
      </c>
      <c r="I6286" s="13">
        <f t="shared" si="1641"/>
        <v>0</v>
      </c>
      <c r="J6286" s="24">
        <f t="shared" si="1642"/>
        <v>0</v>
      </c>
      <c r="K6286" s="24">
        <f t="shared" si="1643"/>
        <v>1.4054379452628176</v>
      </c>
      <c r="L6286" s="13"/>
      <c r="M6286" s="24"/>
      <c r="N6286" s="24">
        <f t="shared" si="1635"/>
        <v>0</v>
      </c>
      <c r="O6286" s="24"/>
      <c r="P6286" s="24"/>
    </row>
    <row r="6287" spans="1:16">
      <c r="A6287">
        <v>6286</v>
      </c>
      <c r="B6287" s="13">
        <v>9</v>
      </c>
      <c r="C6287" s="13">
        <v>19</v>
      </c>
      <c r="D6287" s="13">
        <v>21</v>
      </c>
      <c r="E6287" s="14">
        <f t="shared" si="1630"/>
        <v>262</v>
      </c>
      <c r="F6287" s="24">
        <f>'1 Solar Profile'!E6289*S$10</f>
        <v>0</v>
      </c>
      <c r="G6287" s="24">
        <f>'2 Load Profile'!E6288</f>
        <v>1.1272329786078488</v>
      </c>
      <c r="H6287" s="24">
        <f t="shared" si="1640"/>
        <v>1.1272329786078488</v>
      </c>
      <c r="I6287" s="13">
        <f t="shared" si="1641"/>
        <v>0</v>
      </c>
      <c r="J6287" s="24">
        <f t="shared" si="1642"/>
        <v>0</v>
      </c>
      <c r="K6287" s="24">
        <f t="shared" si="1643"/>
        <v>1.1272329786078488</v>
      </c>
      <c r="L6287" s="13"/>
      <c r="M6287" s="24"/>
      <c r="N6287" s="24">
        <f t="shared" si="1635"/>
        <v>0</v>
      </c>
      <c r="O6287" s="13"/>
      <c r="P6287" s="13"/>
    </row>
    <row r="6288" spans="1:16">
      <c r="A6288">
        <v>6287</v>
      </c>
      <c r="B6288" s="13">
        <v>9</v>
      </c>
      <c r="C6288" s="13">
        <v>19</v>
      </c>
      <c r="D6288" s="13">
        <v>22</v>
      </c>
      <c r="E6288" s="14">
        <f t="shared" si="1630"/>
        <v>262</v>
      </c>
      <c r="F6288" s="24">
        <f>'1 Solar Profile'!E6290*S$10</f>
        <v>0</v>
      </c>
      <c r="G6288" s="24">
        <f>'2 Load Profile'!E6289</f>
        <v>0.85687776675151028</v>
      </c>
      <c r="H6288" s="24">
        <f t="shared" si="1640"/>
        <v>0.85687776675151028</v>
      </c>
      <c r="I6288" s="13">
        <f t="shared" si="1641"/>
        <v>0</v>
      </c>
      <c r="J6288" s="24">
        <f t="shared" si="1642"/>
        <v>0</v>
      </c>
      <c r="K6288" s="24">
        <f t="shared" si="1643"/>
        <v>0.85687776675151028</v>
      </c>
      <c r="L6288" s="13"/>
      <c r="M6288" s="24"/>
      <c r="N6288" s="24">
        <f t="shared" si="1635"/>
        <v>0</v>
      </c>
      <c r="O6288" s="13"/>
      <c r="P6288" s="13"/>
    </row>
    <row r="6289" spans="1:16">
      <c r="A6289">
        <v>6288</v>
      </c>
      <c r="B6289" s="13">
        <v>9</v>
      </c>
      <c r="C6289" s="13">
        <v>19</v>
      </c>
      <c r="D6289" s="13">
        <v>23</v>
      </c>
      <c r="E6289" s="14">
        <f t="shared" si="1630"/>
        <v>262</v>
      </c>
      <c r="F6289" s="24">
        <f>'1 Solar Profile'!E6291*S$10</f>
        <v>0</v>
      </c>
      <c r="G6289" s="24">
        <f>'2 Load Profile'!E6290</f>
        <v>0.5771277145723096</v>
      </c>
      <c r="H6289" s="24">
        <f t="shared" si="1640"/>
        <v>0.5771277145723096</v>
      </c>
      <c r="I6289" s="13">
        <f t="shared" si="1641"/>
        <v>0</v>
      </c>
      <c r="J6289" s="24">
        <f t="shared" si="1642"/>
        <v>0</v>
      </c>
      <c r="K6289" s="24">
        <f t="shared" si="1643"/>
        <v>0.5771277145723096</v>
      </c>
      <c r="L6289" s="13">
        <f t="shared" ref="L6289" si="1644">SUM(I6266:I6289)</f>
        <v>-0.30104230878321647</v>
      </c>
      <c r="M6289" s="24">
        <f t="shared" ref="M6289" si="1645">SUMIF(H6266:H6289,"&gt;0",H6266:H6289)</f>
        <v>13.902709863984535</v>
      </c>
      <c r="N6289" s="24">
        <f t="shared" si="1635"/>
        <v>13.601667555201319</v>
      </c>
      <c r="O6289" s="13">
        <f t="shared" ref="O6289" si="1646">IF(M6289&gt;(L6289*-1),(M6289+L6289)*S$12,0)</f>
        <v>1.9139858533652641</v>
      </c>
      <c r="P6289" s="13">
        <f t="shared" ref="P6289" si="1647">IF(M6289&lt;(L6289*-1),(M6289+L6289)*S$14,0)</f>
        <v>0</v>
      </c>
    </row>
    <row r="6290" spans="1:16">
      <c r="A6290">
        <v>6289</v>
      </c>
      <c r="B6290" s="13">
        <v>9</v>
      </c>
      <c r="C6290" s="13">
        <v>20</v>
      </c>
      <c r="D6290" s="13">
        <v>0</v>
      </c>
      <c r="E6290" s="14">
        <f t="shared" si="1630"/>
        <v>263</v>
      </c>
      <c r="F6290" s="24">
        <f>'1 Solar Profile'!E6292*S$10</f>
        <v>0</v>
      </c>
      <c r="G6290" s="24">
        <f>'2 Load Profile'!E6291</f>
        <v>0.46922212939575125</v>
      </c>
      <c r="H6290" s="24">
        <f t="shared" si="1640"/>
        <v>0.46922212939575125</v>
      </c>
      <c r="I6290" s="13">
        <f t="shared" si="1641"/>
        <v>0</v>
      </c>
      <c r="J6290" s="24">
        <f t="shared" si="1642"/>
        <v>0</v>
      </c>
      <c r="K6290" s="24">
        <f t="shared" si="1643"/>
        <v>0.46922212939575125</v>
      </c>
      <c r="L6290" s="13"/>
      <c r="M6290" s="24"/>
      <c r="N6290" s="24">
        <f t="shared" si="1635"/>
        <v>0</v>
      </c>
      <c r="O6290" s="13"/>
      <c r="P6290" s="13"/>
    </row>
    <row r="6291" spans="1:16">
      <c r="A6291">
        <v>6290</v>
      </c>
      <c r="B6291" s="13">
        <v>9</v>
      </c>
      <c r="C6291" s="13">
        <v>20</v>
      </c>
      <c r="D6291" s="13">
        <v>1</v>
      </c>
      <c r="E6291" s="14">
        <f t="shared" si="1630"/>
        <v>263</v>
      </c>
      <c r="F6291" s="24">
        <f>'1 Solar Profile'!E6293*S$10</f>
        <v>0</v>
      </c>
      <c r="G6291" s="24">
        <f>'2 Load Profile'!E6292</f>
        <v>0.42057471653586143</v>
      </c>
      <c r="H6291" s="24">
        <f t="shared" si="1640"/>
        <v>0.42057471653586143</v>
      </c>
      <c r="I6291" s="13">
        <f t="shared" si="1641"/>
        <v>0</v>
      </c>
      <c r="J6291" s="24">
        <f t="shared" si="1642"/>
        <v>0</v>
      </c>
      <c r="K6291" s="24">
        <f t="shared" si="1643"/>
        <v>0.42057471653586143</v>
      </c>
      <c r="L6291" s="13"/>
      <c r="M6291" s="24"/>
      <c r="N6291" s="24">
        <f t="shared" si="1635"/>
        <v>0</v>
      </c>
      <c r="O6291" s="13"/>
      <c r="P6291" s="13"/>
    </row>
    <row r="6292" spans="1:16">
      <c r="A6292">
        <v>6291</v>
      </c>
      <c r="B6292" s="13">
        <v>9</v>
      </c>
      <c r="C6292" s="13">
        <v>20</v>
      </c>
      <c r="D6292" s="13">
        <v>2</v>
      </c>
      <c r="E6292" s="14">
        <f t="shared" si="1630"/>
        <v>263</v>
      </c>
      <c r="F6292" s="24">
        <f>'1 Solar Profile'!E6294*S$10</f>
        <v>0</v>
      </c>
      <c r="G6292" s="24">
        <f>'2 Load Profile'!E6293</f>
        <v>0.41528014468957397</v>
      </c>
      <c r="H6292" s="24">
        <f t="shared" si="1640"/>
        <v>0.41528014468957397</v>
      </c>
      <c r="I6292" s="13">
        <f t="shared" si="1641"/>
        <v>0</v>
      </c>
      <c r="J6292" s="24">
        <f t="shared" si="1642"/>
        <v>0</v>
      </c>
      <c r="K6292" s="24">
        <f t="shared" si="1643"/>
        <v>0.41528014468957397</v>
      </c>
      <c r="L6292" s="13"/>
      <c r="M6292" s="24"/>
      <c r="N6292" s="24">
        <f t="shared" si="1635"/>
        <v>0</v>
      </c>
      <c r="O6292" s="13"/>
      <c r="P6292" s="13"/>
    </row>
    <row r="6293" spans="1:16">
      <c r="A6293">
        <v>6292</v>
      </c>
      <c r="B6293" s="13">
        <v>9</v>
      </c>
      <c r="C6293" s="13">
        <v>20</v>
      </c>
      <c r="D6293" s="13">
        <v>3</v>
      </c>
      <c r="E6293" s="14">
        <f t="shared" si="1630"/>
        <v>263</v>
      </c>
      <c r="F6293" s="24">
        <f>'1 Solar Profile'!E6295*S$10</f>
        <v>0</v>
      </c>
      <c r="G6293" s="24">
        <f>'2 Load Profile'!E6294</f>
        <v>0.42425923332810828</v>
      </c>
      <c r="H6293" s="24">
        <f t="shared" si="1640"/>
        <v>0.42425923332810828</v>
      </c>
      <c r="I6293" s="13">
        <f t="shared" si="1641"/>
        <v>0</v>
      </c>
      <c r="J6293" s="24">
        <f t="shared" si="1642"/>
        <v>0</v>
      </c>
      <c r="K6293" s="24">
        <f t="shared" si="1643"/>
        <v>0.42425923332810828</v>
      </c>
      <c r="L6293" s="13"/>
      <c r="M6293" s="24"/>
      <c r="N6293" s="24">
        <f t="shared" si="1635"/>
        <v>0</v>
      </c>
      <c r="O6293" s="13"/>
      <c r="P6293" s="13"/>
    </row>
    <row r="6294" spans="1:16">
      <c r="A6294">
        <v>6293</v>
      </c>
      <c r="B6294" s="13">
        <v>9</v>
      </c>
      <c r="C6294" s="13">
        <v>20</v>
      </c>
      <c r="D6294" s="13">
        <v>4</v>
      </c>
      <c r="E6294" s="14">
        <f t="shared" si="1630"/>
        <v>263</v>
      </c>
      <c r="F6294" s="24">
        <f>'1 Solar Profile'!E6296*S$10</f>
        <v>0</v>
      </c>
      <c r="G6294" s="24">
        <f>'2 Load Profile'!E6295</f>
        <v>0.47258221855699356</v>
      </c>
      <c r="H6294" s="24">
        <f t="shared" si="1640"/>
        <v>0.47258221855699356</v>
      </c>
      <c r="I6294" s="13">
        <f t="shared" si="1641"/>
        <v>0</v>
      </c>
      <c r="J6294" s="24">
        <f t="shared" si="1642"/>
        <v>0</v>
      </c>
      <c r="K6294" s="24">
        <f t="shared" si="1643"/>
        <v>0.47258221855699356</v>
      </c>
      <c r="L6294" s="13"/>
      <c r="M6294" s="24"/>
      <c r="N6294" s="24">
        <f t="shared" si="1635"/>
        <v>0</v>
      </c>
      <c r="O6294" s="13"/>
      <c r="P6294" s="13"/>
    </row>
    <row r="6295" spans="1:16">
      <c r="A6295">
        <v>6294</v>
      </c>
      <c r="B6295" s="13">
        <v>9</v>
      </c>
      <c r="C6295" s="13">
        <v>20</v>
      </c>
      <c r="D6295" s="13">
        <v>5</v>
      </c>
      <c r="E6295" s="14">
        <f t="shared" si="1630"/>
        <v>263</v>
      </c>
      <c r="F6295" s="24">
        <f>'1 Solar Profile'!E6297*S$10</f>
        <v>0</v>
      </c>
      <c r="G6295" s="24">
        <f>'2 Load Profile'!E6296</f>
        <v>0.62752451542850196</v>
      </c>
      <c r="H6295" s="24">
        <f t="shared" si="1640"/>
        <v>0.62752451542850196</v>
      </c>
      <c r="I6295" s="13">
        <f t="shared" si="1641"/>
        <v>0</v>
      </c>
      <c r="J6295" s="24">
        <f t="shared" si="1642"/>
        <v>0</v>
      </c>
      <c r="K6295" s="24">
        <f t="shared" si="1643"/>
        <v>0.62752451542850196</v>
      </c>
      <c r="L6295" s="13"/>
      <c r="M6295" s="24"/>
      <c r="N6295" s="24">
        <f t="shared" si="1635"/>
        <v>0</v>
      </c>
      <c r="O6295" s="13"/>
      <c r="P6295" s="13"/>
    </row>
    <row r="6296" spans="1:16">
      <c r="A6296">
        <v>6295</v>
      </c>
      <c r="B6296" s="13">
        <v>9</v>
      </c>
      <c r="C6296" s="13">
        <v>20</v>
      </c>
      <c r="D6296" s="13">
        <v>6</v>
      </c>
      <c r="E6296" s="14">
        <f t="shared" ref="E6296:E6359" si="1648">IF(D6296&lt;D6295, E6295+1,E6295)</f>
        <v>263</v>
      </c>
      <c r="F6296" s="24">
        <f>'1 Solar Profile'!E6298*S$10</f>
        <v>0.580637925</v>
      </c>
      <c r="G6296" s="24">
        <f>'2 Load Profile'!E6297</f>
        <v>0.86312016950058645</v>
      </c>
      <c r="H6296" s="24">
        <f t="shared" si="1640"/>
        <v>0.28248224450058645</v>
      </c>
      <c r="I6296" s="13">
        <f t="shared" si="1641"/>
        <v>0</v>
      </c>
      <c r="J6296" s="24">
        <f t="shared" si="1642"/>
        <v>0.580637925</v>
      </c>
      <c r="K6296" s="24">
        <f t="shared" si="1643"/>
        <v>0.28248224450058645</v>
      </c>
      <c r="L6296" s="13"/>
      <c r="M6296" s="24"/>
      <c r="N6296" s="24">
        <f t="shared" si="1635"/>
        <v>0</v>
      </c>
      <c r="O6296" s="13"/>
      <c r="P6296" s="13"/>
    </row>
    <row r="6297" spans="1:16">
      <c r="A6297">
        <v>6296</v>
      </c>
      <c r="B6297" s="13">
        <v>9</v>
      </c>
      <c r="C6297" s="13">
        <v>20</v>
      </c>
      <c r="D6297" s="13">
        <v>7</v>
      </c>
      <c r="E6297" s="14">
        <f t="shared" si="1648"/>
        <v>263</v>
      </c>
      <c r="F6297" s="24">
        <f>'1 Solar Profile'!E6299*S$10</f>
        <v>1.8319313250000002</v>
      </c>
      <c r="G6297" s="24">
        <f>'2 Load Profile'!E6298</f>
        <v>0.80664222892600479</v>
      </c>
      <c r="H6297" s="24">
        <f t="shared" si="1640"/>
        <v>-1.0252890960739953</v>
      </c>
      <c r="I6297" s="13">
        <f t="shared" si="1641"/>
        <v>-1.0252890960739953</v>
      </c>
      <c r="J6297" s="24">
        <f t="shared" si="1642"/>
        <v>0.8066422289260049</v>
      </c>
      <c r="K6297" s="24">
        <f t="shared" si="1643"/>
        <v>0</v>
      </c>
      <c r="L6297" s="13"/>
      <c r="M6297" s="24"/>
      <c r="N6297" s="24">
        <f t="shared" si="1635"/>
        <v>0</v>
      </c>
      <c r="O6297" s="13"/>
      <c r="P6297" s="13"/>
    </row>
    <row r="6298" spans="1:16">
      <c r="A6298">
        <v>6297</v>
      </c>
      <c r="B6298" s="13">
        <v>9</v>
      </c>
      <c r="C6298" s="13">
        <v>20</v>
      </c>
      <c r="D6298" s="13">
        <v>8</v>
      </c>
      <c r="E6298" s="14">
        <f t="shared" si="1648"/>
        <v>263</v>
      </c>
      <c r="F6298" s="24">
        <f>'1 Solar Profile'!E6300*S$10</f>
        <v>3.0009766500000001</v>
      </c>
      <c r="G6298" s="24">
        <f>'2 Load Profile'!E6299</f>
        <v>0.70815006504534794</v>
      </c>
      <c r="H6298" s="24">
        <f t="shared" si="1640"/>
        <v>-2.2928265849546521</v>
      </c>
      <c r="I6298" s="13">
        <f t="shared" si="1641"/>
        <v>-2.2928265849546521</v>
      </c>
      <c r="J6298" s="24">
        <f t="shared" si="1642"/>
        <v>0.70815006504534805</v>
      </c>
      <c r="K6298" s="24">
        <f t="shared" si="1643"/>
        <v>0</v>
      </c>
      <c r="L6298" s="13"/>
      <c r="M6298" s="24"/>
      <c r="N6298" s="24">
        <f t="shared" si="1635"/>
        <v>0</v>
      </c>
      <c r="O6298" s="13"/>
      <c r="P6298" s="13"/>
    </row>
    <row r="6299" spans="1:16">
      <c r="A6299">
        <v>6298</v>
      </c>
      <c r="B6299" s="13">
        <v>9</v>
      </c>
      <c r="C6299" s="13">
        <v>20</v>
      </c>
      <c r="D6299" s="13">
        <v>9</v>
      </c>
      <c r="E6299" s="14">
        <f t="shared" si="1648"/>
        <v>263</v>
      </c>
      <c r="F6299" s="24">
        <f>'1 Solar Profile'!E6301*S$10</f>
        <v>3.8688032249999997</v>
      </c>
      <c r="G6299" s="24">
        <f>'2 Load Profile'!E6300</f>
        <v>0.71220243492218416</v>
      </c>
      <c r="H6299" s="24">
        <f t="shared" si="1640"/>
        <v>-3.1566007900778157</v>
      </c>
      <c r="I6299" s="13">
        <f t="shared" si="1641"/>
        <v>-3.1566007900778157</v>
      </c>
      <c r="J6299" s="24">
        <f t="shared" si="1642"/>
        <v>0.71220243492218405</v>
      </c>
      <c r="K6299" s="24">
        <f t="shared" si="1643"/>
        <v>0</v>
      </c>
      <c r="L6299" s="13"/>
      <c r="M6299" s="24"/>
      <c r="N6299" s="24">
        <f t="shared" si="1635"/>
        <v>0</v>
      </c>
      <c r="O6299" s="13"/>
      <c r="P6299" s="13"/>
    </row>
    <row r="6300" spans="1:16">
      <c r="A6300">
        <v>6299</v>
      </c>
      <c r="B6300" s="13">
        <v>9</v>
      </c>
      <c r="C6300" s="13">
        <v>20</v>
      </c>
      <c r="D6300" s="13">
        <v>10</v>
      </c>
      <c r="E6300" s="14">
        <f t="shared" si="1648"/>
        <v>263</v>
      </c>
      <c r="F6300" s="24">
        <f>'1 Solar Profile'!E6302*S$10</f>
        <v>4.4063648999999998</v>
      </c>
      <c r="G6300" s="24">
        <f>'2 Load Profile'!E6301</f>
        <v>0.71389492563907175</v>
      </c>
      <c r="H6300" s="24">
        <f t="shared" si="1640"/>
        <v>-3.6924699743609279</v>
      </c>
      <c r="I6300" s="13">
        <f t="shared" si="1641"/>
        <v>-3.6924699743609279</v>
      </c>
      <c r="J6300" s="24">
        <f t="shared" si="1642"/>
        <v>0.71389492563907186</v>
      </c>
      <c r="K6300" s="24">
        <f t="shared" si="1643"/>
        <v>0</v>
      </c>
      <c r="L6300" s="13"/>
      <c r="M6300" s="24"/>
      <c r="N6300" s="24">
        <f t="shared" si="1635"/>
        <v>0</v>
      </c>
      <c r="O6300" s="13"/>
      <c r="P6300" s="13"/>
    </row>
    <row r="6301" spans="1:16">
      <c r="A6301">
        <v>6300</v>
      </c>
      <c r="B6301" s="13">
        <v>9</v>
      </c>
      <c r="C6301" s="13">
        <v>20</v>
      </c>
      <c r="D6301" s="13">
        <v>11</v>
      </c>
      <c r="E6301" s="14">
        <f t="shared" si="1648"/>
        <v>263</v>
      </c>
      <c r="F6301" s="24">
        <f>'1 Solar Profile'!E6303*S$10</f>
        <v>4.6148350499999999</v>
      </c>
      <c r="G6301" s="24">
        <f>'2 Load Profile'!E6302</f>
        <v>0.69386015804222889</v>
      </c>
      <c r="H6301" s="24">
        <f t="shared" si="1640"/>
        <v>-3.9209748919577709</v>
      </c>
      <c r="I6301" s="13">
        <f t="shared" si="1641"/>
        <v>-3.9209748919577709</v>
      </c>
      <c r="J6301" s="24">
        <f t="shared" si="1642"/>
        <v>0.693860158042229</v>
      </c>
      <c r="K6301" s="24">
        <f t="shared" si="1643"/>
        <v>0</v>
      </c>
      <c r="L6301" s="13"/>
      <c r="M6301" s="24"/>
      <c r="N6301" s="24">
        <f t="shared" si="1635"/>
        <v>0</v>
      </c>
      <c r="O6301" s="13"/>
      <c r="P6301" s="13"/>
    </row>
    <row r="6302" spans="1:16">
      <c r="A6302">
        <v>6301</v>
      </c>
      <c r="B6302" s="13">
        <v>9</v>
      </c>
      <c r="C6302" s="13">
        <v>20</v>
      </c>
      <c r="D6302" s="13">
        <v>12</v>
      </c>
      <c r="E6302" s="14">
        <f t="shared" si="1648"/>
        <v>263</v>
      </c>
      <c r="F6302" s="24">
        <f>'1 Solar Profile'!E6304*S$10</f>
        <v>4.4135973000000002</v>
      </c>
      <c r="G6302" s="24">
        <f>'2 Load Profile'!E6303</f>
        <v>0.66826887255735667</v>
      </c>
      <c r="H6302" s="24">
        <f t="shared" si="1640"/>
        <v>-3.7453284274426437</v>
      </c>
      <c r="I6302" s="13">
        <f t="shared" si="1641"/>
        <v>-3.7453284274426437</v>
      </c>
      <c r="J6302" s="24">
        <f t="shared" si="1642"/>
        <v>0.66826887255735645</v>
      </c>
      <c r="K6302" s="24">
        <f t="shared" si="1643"/>
        <v>0</v>
      </c>
      <c r="L6302" s="13"/>
      <c r="M6302" s="24"/>
      <c r="N6302" s="24">
        <f t="shared" si="1635"/>
        <v>0</v>
      </c>
      <c r="O6302" s="13"/>
      <c r="P6302" s="13"/>
    </row>
    <row r="6303" spans="1:16">
      <c r="A6303">
        <v>6302</v>
      </c>
      <c r="B6303" s="13">
        <v>9</v>
      </c>
      <c r="C6303" s="13">
        <v>20</v>
      </c>
      <c r="D6303" s="13">
        <v>13</v>
      </c>
      <c r="E6303" s="14">
        <f t="shared" si="1648"/>
        <v>263</v>
      </c>
      <c r="F6303" s="24">
        <f>'1 Solar Profile'!E6305*S$10</f>
        <v>4.0126952249999999</v>
      </c>
      <c r="G6303" s="24">
        <f>'2 Load Profile'!E6304</f>
        <v>0.65559528503486164</v>
      </c>
      <c r="H6303" s="24">
        <f t="shared" si="1640"/>
        <v>-3.3570999399651384</v>
      </c>
      <c r="I6303" s="13">
        <f t="shared" si="1641"/>
        <v>-3.3570999399651384</v>
      </c>
      <c r="J6303" s="24">
        <f t="shared" si="1642"/>
        <v>0.65559528503486142</v>
      </c>
      <c r="K6303" s="24">
        <f t="shared" si="1643"/>
        <v>0</v>
      </c>
      <c r="L6303" s="13"/>
      <c r="M6303" s="24"/>
      <c r="N6303" s="24">
        <f t="shared" si="1635"/>
        <v>0</v>
      </c>
      <c r="O6303" s="13"/>
      <c r="P6303" s="13"/>
    </row>
    <row r="6304" spans="1:16">
      <c r="A6304">
        <v>6303</v>
      </c>
      <c r="B6304" s="13">
        <v>9</v>
      </c>
      <c r="C6304" s="13">
        <v>20</v>
      </c>
      <c r="D6304" s="13">
        <v>14</v>
      </c>
      <c r="E6304" s="14">
        <f t="shared" si="1648"/>
        <v>263</v>
      </c>
      <c r="F6304" s="24">
        <f>'1 Solar Profile'!E6306*S$10</f>
        <v>3.2694212249999994</v>
      </c>
      <c r="G6304" s="24">
        <f>'2 Load Profile'!E6305</f>
        <v>0.67223431340550599</v>
      </c>
      <c r="H6304" s="24">
        <f t="shared" si="1640"/>
        <v>-2.5971869115944934</v>
      </c>
      <c r="I6304" s="13">
        <f t="shared" si="1641"/>
        <v>-2.5971869115944934</v>
      </c>
      <c r="J6304" s="24">
        <f t="shared" si="1642"/>
        <v>0.67223431340550599</v>
      </c>
      <c r="K6304" s="24">
        <f t="shared" si="1643"/>
        <v>0</v>
      </c>
      <c r="L6304" s="13"/>
      <c r="M6304" s="24"/>
      <c r="N6304" s="24">
        <f t="shared" si="1635"/>
        <v>0</v>
      </c>
      <c r="O6304" s="13"/>
      <c r="P6304" s="13"/>
    </row>
    <row r="6305" spans="1:16">
      <c r="A6305">
        <v>6304</v>
      </c>
      <c r="B6305" s="13">
        <v>9</v>
      </c>
      <c r="C6305" s="13">
        <v>20</v>
      </c>
      <c r="D6305" s="13">
        <v>15</v>
      </c>
      <c r="E6305" s="14">
        <f t="shared" si="1648"/>
        <v>263</v>
      </c>
      <c r="F6305" s="24">
        <f>'1 Solar Profile'!E6307*S$10</f>
        <v>2.2224761999999996</v>
      </c>
      <c r="G6305" s="24">
        <f>'2 Load Profile'!E6306</f>
        <v>0.76984613877864239</v>
      </c>
      <c r="H6305" s="24">
        <f t="shared" si="1640"/>
        <v>-1.4526300612213572</v>
      </c>
      <c r="I6305" s="13">
        <f t="shared" si="1641"/>
        <v>-1.4526300612213572</v>
      </c>
      <c r="J6305" s="24">
        <f t="shared" si="1642"/>
        <v>0.76984613877864239</v>
      </c>
      <c r="K6305" s="24">
        <f t="shared" si="1643"/>
        <v>0</v>
      </c>
      <c r="L6305" s="13"/>
      <c r="M6305" s="24"/>
      <c r="N6305" s="24">
        <f t="shared" si="1635"/>
        <v>0</v>
      </c>
      <c r="O6305" s="13"/>
      <c r="P6305" s="13"/>
    </row>
    <row r="6306" spans="1:16">
      <c r="A6306">
        <v>6305</v>
      </c>
      <c r="B6306" s="13">
        <v>9</v>
      </c>
      <c r="C6306" s="13">
        <v>20</v>
      </c>
      <c r="D6306" s="13">
        <v>16</v>
      </c>
      <c r="E6306" s="14">
        <f t="shared" si="1648"/>
        <v>263</v>
      </c>
      <c r="F6306" s="24">
        <f>'1 Solar Profile'!E6308*S$10</f>
        <v>1.003708125</v>
      </c>
      <c r="G6306" s="24">
        <f>'2 Load Profile'!E6307</f>
        <v>0.96215640838840233</v>
      </c>
      <c r="H6306" s="24">
        <f t="shared" si="1640"/>
        <v>-4.1551716611597622E-2</v>
      </c>
      <c r="I6306" s="13">
        <f t="shared" si="1641"/>
        <v>-4.1551716611597622E-2</v>
      </c>
      <c r="J6306" s="24">
        <f t="shared" si="1642"/>
        <v>0.96215640838840233</v>
      </c>
      <c r="K6306" s="24">
        <f t="shared" si="1643"/>
        <v>0</v>
      </c>
      <c r="L6306" s="13"/>
      <c r="M6306" s="24"/>
      <c r="N6306" s="24">
        <f t="shared" si="1635"/>
        <v>0</v>
      </c>
      <c r="O6306" s="13"/>
      <c r="P6306" s="13"/>
    </row>
    <row r="6307" spans="1:16">
      <c r="A6307">
        <v>6306</v>
      </c>
      <c r="B6307" s="13">
        <v>9</v>
      </c>
      <c r="C6307" s="13">
        <v>20</v>
      </c>
      <c r="D6307" s="13">
        <v>17</v>
      </c>
      <c r="E6307" s="14">
        <f t="shared" si="1648"/>
        <v>263</v>
      </c>
      <c r="F6307" s="24">
        <f>'1 Solar Profile'!E6309*S$10</f>
        <v>9.9804600000000007E-2</v>
      </c>
      <c r="G6307" s="24">
        <f>'2 Load Profile'!E6308</f>
        <v>1.1112541560960891</v>
      </c>
      <c r="H6307" s="24">
        <f t="shared" si="1640"/>
        <v>1.0114495560960892</v>
      </c>
      <c r="I6307" s="13">
        <f t="shared" si="1641"/>
        <v>0</v>
      </c>
      <c r="J6307" s="24">
        <f t="shared" si="1642"/>
        <v>9.9804600000000007E-2</v>
      </c>
      <c r="K6307" s="24">
        <f t="shared" si="1643"/>
        <v>1.0114495560960892</v>
      </c>
      <c r="L6307" s="13"/>
      <c r="M6307" s="24"/>
      <c r="N6307" s="24">
        <f t="shared" si="1635"/>
        <v>0</v>
      </c>
      <c r="O6307" s="13"/>
      <c r="P6307" s="13"/>
    </row>
    <row r="6308" spans="1:16">
      <c r="A6308">
        <v>6307</v>
      </c>
      <c r="B6308" s="13">
        <v>9</v>
      </c>
      <c r="C6308" s="13">
        <v>20</v>
      </c>
      <c r="D6308" s="13">
        <v>18</v>
      </c>
      <c r="E6308" s="14">
        <f t="shared" si="1648"/>
        <v>263</v>
      </c>
      <c r="F6308" s="24">
        <f>'1 Solar Profile'!E6310*S$10</f>
        <v>0</v>
      </c>
      <c r="G6308" s="24">
        <f>'2 Load Profile'!E6309</f>
        <v>1.25573919126272</v>
      </c>
      <c r="H6308" s="24">
        <f t="shared" si="1640"/>
        <v>1.25573919126272</v>
      </c>
      <c r="I6308" s="13">
        <f t="shared" si="1641"/>
        <v>0</v>
      </c>
      <c r="J6308" s="24">
        <f t="shared" si="1642"/>
        <v>0</v>
      </c>
      <c r="K6308" s="24">
        <f t="shared" si="1643"/>
        <v>1.25573919126272</v>
      </c>
      <c r="L6308" s="13"/>
      <c r="M6308" s="24"/>
      <c r="N6308" s="24">
        <f t="shared" si="1635"/>
        <v>0</v>
      </c>
      <c r="O6308" s="13"/>
      <c r="P6308" s="13"/>
    </row>
    <row r="6309" spans="1:16">
      <c r="A6309">
        <v>6308</v>
      </c>
      <c r="B6309" s="13">
        <v>9</v>
      </c>
      <c r="C6309" s="13">
        <v>20</v>
      </c>
      <c r="D6309" s="13">
        <v>19</v>
      </c>
      <c r="E6309" s="14">
        <f t="shared" si="1648"/>
        <v>263</v>
      </c>
      <c r="F6309" s="24">
        <f>'1 Solar Profile'!E6311*S$10</f>
        <v>0</v>
      </c>
      <c r="G6309" s="24">
        <f>'2 Load Profile'!E6310</f>
        <v>1.4813330881374662</v>
      </c>
      <c r="H6309" s="24">
        <f t="shared" si="1640"/>
        <v>1.4813330881374662</v>
      </c>
      <c r="I6309" s="13">
        <f t="shared" si="1641"/>
        <v>0</v>
      </c>
      <c r="J6309" s="24">
        <f t="shared" si="1642"/>
        <v>0</v>
      </c>
      <c r="K6309" s="24">
        <f t="shared" si="1643"/>
        <v>1.4813330881374662</v>
      </c>
      <c r="L6309" s="13"/>
      <c r="M6309" s="24"/>
      <c r="N6309" s="24">
        <f t="shared" si="1635"/>
        <v>0</v>
      </c>
      <c r="O6309" s="13"/>
      <c r="P6309" s="13"/>
    </row>
    <row r="6310" spans="1:16">
      <c r="A6310">
        <v>6309</v>
      </c>
      <c r="B6310" s="13">
        <v>9</v>
      </c>
      <c r="C6310" s="13">
        <v>20</v>
      </c>
      <c r="D6310" s="13">
        <v>20</v>
      </c>
      <c r="E6310" s="14">
        <f t="shared" si="1648"/>
        <v>263</v>
      </c>
      <c r="F6310" s="24">
        <f>'1 Solar Profile'!E6312*S$10</f>
        <v>0</v>
      </c>
      <c r="G6310" s="24">
        <f>'2 Load Profile'!E6311</f>
        <v>1.4054379452628176</v>
      </c>
      <c r="H6310" s="24">
        <f t="shared" si="1640"/>
        <v>1.4054379452628176</v>
      </c>
      <c r="I6310" s="13">
        <f t="shared" si="1641"/>
        <v>0</v>
      </c>
      <c r="J6310" s="24">
        <f t="shared" si="1642"/>
        <v>0</v>
      </c>
      <c r="K6310" s="24">
        <f t="shared" si="1643"/>
        <v>1.4054379452628176</v>
      </c>
      <c r="L6310" s="13"/>
      <c r="M6310" s="24"/>
      <c r="N6310" s="24">
        <f t="shared" si="1635"/>
        <v>0</v>
      </c>
      <c r="O6310" s="24"/>
      <c r="P6310" s="24"/>
    </row>
    <row r="6311" spans="1:16">
      <c r="A6311">
        <v>6310</v>
      </c>
      <c r="B6311" s="13">
        <v>9</v>
      </c>
      <c r="C6311" s="13">
        <v>20</v>
      </c>
      <c r="D6311" s="13">
        <v>21</v>
      </c>
      <c r="E6311" s="14">
        <f t="shared" si="1648"/>
        <v>263</v>
      </c>
      <c r="F6311" s="24">
        <f>'1 Solar Profile'!E6313*S$10</f>
        <v>0</v>
      </c>
      <c r="G6311" s="24">
        <f>'2 Load Profile'!E6312</f>
        <v>1.1272329786078488</v>
      </c>
      <c r="H6311" s="24">
        <f t="shared" si="1640"/>
        <v>1.1272329786078488</v>
      </c>
      <c r="I6311" s="13">
        <f t="shared" si="1641"/>
        <v>0</v>
      </c>
      <c r="J6311" s="24">
        <f t="shared" si="1642"/>
        <v>0</v>
      </c>
      <c r="K6311" s="24">
        <f t="shared" si="1643"/>
        <v>1.1272329786078488</v>
      </c>
      <c r="L6311" s="13"/>
      <c r="M6311" s="24"/>
      <c r="N6311" s="24">
        <f t="shared" si="1635"/>
        <v>0</v>
      </c>
      <c r="O6311" s="13"/>
      <c r="P6311" s="13"/>
    </row>
    <row r="6312" spans="1:16">
      <c r="A6312">
        <v>6311</v>
      </c>
      <c r="B6312" s="13">
        <v>9</v>
      </c>
      <c r="C6312" s="13">
        <v>20</v>
      </c>
      <c r="D6312" s="13">
        <v>22</v>
      </c>
      <c r="E6312" s="14">
        <f t="shared" si="1648"/>
        <v>263</v>
      </c>
      <c r="F6312" s="24">
        <f>'1 Solar Profile'!E6314*S$10</f>
        <v>0</v>
      </c>
      <c r="G6312" s="24">
        <f>'2 Load Profile'!E6313</f>
        <v>0.8596986731507088</v>
      </c>
      <c r="H6312" s="24">
        <f t="shared" si="1640"/>
        <v>0.8596986731507088</v>
      </c>
      <c r="I6312" s="13">
        <f t="shared" si="1641"/>
        <v>0</v>
      </c>
      <c r="J6312" s="24">
        <f t="shared" si="1642"/>
        <v>0</v>
      </c>
      <c r="K6312" s="24">
        <f t="shared" si="1643"/>
        <v>0.8596986731507088</v>
      </c>
      <c r="L6312" s="13"/>
      <c r="M6312" s="24"/>
      <c r="N6312" s="24">
        <f t="shared" si="1635"/>
        <v>0</v>
      </c>
      <c r="O6312" s="13"/>
      <c r="P6312" s="13"/>
    </row>
    <row r="6313" spans="1:16">
      <c r="A6313">
        <v>6312</v>
      </c>
      <c r="B6313" s="13">
        <v>9</v>
      </c>
      <c r="C6313" s="13">
        <v>20</v>
      </c>
      <c r="D6313" s="13">
        <v>23</v>
      </c>
      <c r="E6313" s="14">
        <f t="shared" si="1648"/>
        <v>263</v>
      </c>
      <c r="F6313" s="24">
        <f>'1 Solar Profile'!E6315*S$10</f>
        <v>0</v>
      </c>
      <c r="G6313" s="24">
        <f>'2 Load Profile'!E6314</f>
        <v>0.58889992408415226</v>
      </c>
      <c r="H6313" s="24">
        <f t="shared" si="1640"/>
        <v>0.58889992408415226</v>
      </c>
      <c r="I6313" s="13">
        <f t="shared" si="1641"/>
        <v>0</v>
      </c>
      <c r="J6313" s="24">
        <f t="shared" si="1642"/>
        <v>0</v>
      </c>
      <c r="K6313" s="24">
        <f t="shared" si="1643"/>
        <v>0.58889992408415226</v>
      </c>
      <c r="L6313" s="13">
        <f t="shared" ref="L6313" si="1649">SUM(I6290:I6313)</f>
        <v>-25.281958394260393</v>
      </c>
      <c r="M6313" s="24">
        <f t="shared" ref="M6313" si="1650">SUMIF(H6290:H6313,"&gt;0",H6290:H6313)</f>
        <v>10.841716559037181</v>
      </c>
      <c r="N6313" s="24">
        <f t="shared" ref="N6313:N6376" si="1651">M6313+L6313</f>
        <v>-14.440241835223212</v>
      </c>
      <c r="O6313" s="13">
        <f t="shared" ref="O6313" si="1652">IF(M6313&gt;(L6313*-1),(M6313+L6313)*S$12,0)</f>
        <v>0</v>
      </c>
      <c r="P6313" s="13">
        <f t="shared" ref="P6313" si="1653">IF(M6313&lt;(L6313*-1),(M6313+L6313)*S$14,0)</f>
        <v>-0.38194439654165396</v>
      </c>
    </row>
    <row r="6314" spans="1:16">
      <c r="A6314">
        <v>6313</v>
      </c>
      <c r="B6314" s="13">
        <v>9</v>
      </c>
      <c r="C6314" s="13">
        <v>21</v>
      </c>
      <c r="D6314" s="13">
        <v>0</v>
      </c>
      <c r="E6314" s="14">
        <f t="shared" si="1648"/>
        <v>264</v>
      </c>
      <c r="F6314" s="24">
        <f>'1 Solar Profile'!E6316*S$10</f>
        <v>0</v>
      </c>
      <c r="G6314" s="24">
        <f>'2 Load Profile'!E6315</f>
        <v>0.48874221589549804</v>
      </c>
      <c r="H6314" s="24">
        <f t="shared" si="1640"/>
        <v>0.48874221589549804</v>
      </c>
      <c r="I6314" s="13">
        <f t="shared" si="1641"/>
        <v>0</v>
      </c>
      <c r="J6314" s="24">
        <f t="shared" si="1642"/>
        <v>0</v>
      </c>
      <c r="K6314" s="24">
        <f t="shared" si="1643"/>
        <v>0.48874221589549804</v>
      </c>
      <c r="L6314" s="13"/>
      <c r="M6314" s="24"/>
      <c r="N6314" s="24">
        <f t="shared" si="1651"/>
        <v>0</v>
      </c>
      <c r="O6314" s="13"/>
      <c r="P6314" s="13"/>
    </row>
    <row r="6315" spans="1:16">
      <c r="A6315">
        <v>6314</v>
      </c>
      <c r="B6315" s="13">
        <v>9</v>
      </c>
      <c r="C6315" s="13">
        <v>21</v>
      </c>
      <c r="D6315" s="13">
        <v>1</v>
      </c>
      <c r="E6315" s="14">
        <f t="shared" si="1648"/>
        <v>264</v>
      </c>
      <c r="F6315" s="24">
        <f>'1 Solar Profile'!E6317*S$10</f>
        <v>0</v>
      </c>
      <c r="G6315" s="24">
        <f>'2 Load Profile'!E6316</f>
        <v>0.44490642766406446</v>
      </c>
      <c r="H6315" s="24">
        <f t="shared" si="1640"/>
        <v>0.44490642766406446</v>
      </c>
      <c r="I6315" s="13">
        <f t="shared" si="1641"/>
        <v>0</v>
      </c>
      <c r="J6315" s="24">
        <f t="shared" si="1642"/>
        <v>0</v>
      </c>
      <c r="K6315" s="24">
        <f t="shared" si="1643"/>
        <v>0.44490642766406446</v>
      </c>
      <c r="L6315" s="13"/>
      <c r="M6315" s="24"/>
      <c r="N6315" s="24">
        <f t="shared" si="1651"/>
        <v>0</v>
      </c>
      <c r="O6315" s="13"/>
      <c r="P6315" s="13"/>
    </row>
    <row r="6316" spans="1:16">
      <c r="A6316">
        <v>6315</v>
      </c>
      <c r="B6316" s="13">
        <v>9</v>
      </c>
      <c r="C6316" s="13">
        <v>21</v>
      </c>
      <c r="D6316" s="13">
        <v>2</v>
      </c>
      <c r="E6316" s="14">
        <f t="shared" si="1648"/>
        <v>264</v>
      </c>
      <c r="F6316" s="24">
        <f>'1 Solar Profile'!E6318*S$10</f>
        <v>0</v>
      </c>
      <c r="G6316" s="24">
        <f>'2 Load Profile'!E6317</f>
        <v>0.43817834068683359</v>
      </c>
      <c r="H6316" s="24">
        <f t="shared" si="1640"/>
        <v>0.43817834068683359</v>
      </c>
      <c r="I6316" s="13">
        <f t="shared" si="1641"/>
        <v>0</v>
      </c>
      <c r="J6316" s="24">
        <f t="shared" si="1642"/>
        <v>0</v>
      </c>
      <c r="K6316" s="24">
        <f t="shared" si="1643"/>
        <v>0.43817834068683359</v>
      </c>
      <c r="L6316" s="13"/>
      <c r="M6316" s="24"/>
      <c r="N6316" s="24">
        <f t="shared" si="1651"/>
        <v>0</v>
      </c>
      <c r="O6316" s="13"/>
      <c r="P6316" s="13"/>
    </row>
    <row r="6317" spans="1:16">
      <c r="A6317">
        <v>6316</v>
      </c>
      <c r="B6317" s="13">
        <v>9</v>
      </c>
      <c r="C6317" s="13">
        <v>21</v>
      </c>
      <c r="D6317" s="13">
        <v>3</v>
      </c>
      <c r="E6317" s="14">
        <f t="shared" si="1648"/>
        <v>264</v>
      </c>
      <c r="F6317" s="24">
        <f>'1 Solar Profile'!E6319*S$10</f>
        <v>0</v>
      </c>
      <c r="G6317" s="24">
        <f>'2 Load Profile'!E6318</f>
        <v>0.43942343407148882</v>
      </c>
      <c r="H6317" s="24">
        <f t="shared" si="1640"/>
        <v>0.43942343407148882</v>
      </c>
      <c r="I6317" s="13">
        <f t="shared" si="1641"/>
        <v>0</v>
      </c>
      <c r="J6317" s="24">
        <f t="shared" si="1642"/>
        <v>0</v>
      </c>
      <c r="K6317" s="24">
        <f t="shared" si="1643"/>
        <v>0.43942343407148882</v>
      </c>
      <c r="L6317" s="13"/>
      <c r="M6317" s="24"/>
      <c r="N6317" s="24">
        <f t="shared" si="1651"/>
        <v>0</v>
      </c>
      <c r="O6317" s="13"/>
      <c r="P6317" s="13"/>
    </row>
    <row r="6318" spans="1:16">
      <c r="A6318">
        <v>6317</v>
      </c>
      <c r="B6318" s="13">
        <v>9</v>
      </c>
      <c r="C6318" s="13">
        <v>21</v>
      </c>
      <c r="D6318" s="13">
        <v>4</v>
      </c>
      <c r="E6318" s="14">
        <f t="shared" si="1648"/>
        <v>264</v>
      </c>
      <c r="F6318" s="24">
        <f>'1 Solar Profile'!E6320*S$10</f>
        <v>0</v>
      </c>
      <c r="G6318" s="24">
        <f>'2 Load Profile'!E6319</f>
        <v>0.48561436362263682</v>
      </c>
      <c r="H6318" s="24">
        <f t="shared" si="1640"/>
        <v>0.48561436362263682</v>
      </c>
      <c r="I6318" s="13">
        <f t="shared" si="1641"/>
        <v>0</v>
      </c>
      <c r="J6318" s="24">
        <f t="shared" si="1642"/>
        <v>0</v>
      </c>
      <c r="K6318" s="24">
        <f t="shared" si="1643"/>
        <v>0.48561436362263682</v>
      </c>
      <c r="L6318" s="13"/>
      <c r="M6318" s="24"/>
      <c r="N6318" s="24">
        <f t="shared" si="1651"/>
        <v>0</v>
      </c>
      <c r="O6318" s="13"/>
      <c r="P6318" s="13"/>
    </row>
    <row r="6319" spans="1:16">
      <c r="A6319">
        <v>6318</v>
      </c>
      <c r="B6319" s="13">
        <v>9</v>
      </c>
      <c r="C6319" s="13">
        <v>21</v>
      </c>
      <c r="D6319" s="13">
        <v>5</v>
      </c>
      <c r="E6319" s="14">
        <f t="shared" si="1648"/>
        <v>264</v>
      </c>
      <c r="F6319" s="24">
        <f>'1 Solar Profile'!E6321*S$10</f>
        <v>0</v>
      </c>
      <c r="G6319" s="24">
        <f>'2 Load Profile'!E6320</f>
        <v>0.63839354002495896</v>
      </c>
      <c r="H6319" s="24">
        <f t="shared" si="1640"/>
        <v>0.63839354002495896</v>
      </c>
      <c r="I6319" s="13">
        <f t="shared" si="1641"/>
        <v>0</v>
      </c>
      <c r="J6319" s="24">
        <f t="shared" si="1642"/>
        <v>0</v>
      </c>
      <c r="K6319" s="24">
        <f t="shared" si="1643"/>
        <v>0.63839354002495896</v>
      </c>
      <c r="L6319" s="13"/>
      <c r="M6319" s="24"/>
      <c r="N6319" s="24">
        <f t="shared" si="1651"/>
        <v>0</v>
      </c>
      <c r="O6319" s="13"/>
      <c r="P6319" s="13"/>
    </row>
    <row r="6320" spans="1:16">
      <c r="A6320">
        <v>6319</v>
      </c>
      <c r="B6320" s="13">
        <v>9</v>
      </c>
      <c r="C6320" s="13">
        <v>21</v>
      </c>
      <c r="D6320" s="13">
        <v>6</v>
      </c>
      <c r="E6320" s="14">
        <f t="shared" si="1648"/>
        <v>264</v>
      </c>
      <c r="F6320" s="24">
        <f>'1 Solar Profile'!E6322*S$10</f>
        <v>0.52232039999999991</v>
      </c>
      <c r="G6320" s="24">
        <f>'2 Load Profile'!E6321</f>
        <v>0.87214080040460884</v>
      </c>
      <c r="H6320" s="24">
        <f t="shared" si="1640"/>
        <v>0.34982040040460893</v>
      </c>
      <c r="I6320" s="13">
        <f t="shared" si="1641"/>
        <v>0</v>
      </c>
      <c r="J6320" s="24">
        <f t="shared" si="1642"/>
        <v>0.52232039999999991</v>
      </c>
      <c r="K6320" s="24">
        <f t="shared" si="1643"/>
        <v>0.34982040040460893</v>
      </c>
      <c r="L6320" s="13"/>
      <c r="M6320" s="24"/>
      <c r="N6320" s="24">
        <f t="shared" si="1651"/>
        <v>0</v>
      </c>
      <c r="O6320" s="13"/>
      <c r="P6320" s="13"/>
    </row>
    <row r="6321" spans="1:16">
      <c r="A6321">
        <v>6320</v>
      </c>
      <c r="B6321" s="13">
        <v>9</v>
      </c>
      <c r="C6321" s="13">
        <v>21</v>
      </c>
      <c r="D6321" s="13">
        <v>7</v>
      </c>
      <c r="E6321" s="14">
        <f t="shared" si="1648"/>
        <v>264</v>
      </c>
      <c r="F6321" s="24">
        <f>'1 Solar Profile'!E6323*S$10</f>
        <v>0.73964047499999996</v>
      </c>
      <c r="G6321" s="24">
        <f>'2 Load Profile'!E6322</f>
        <v>0.81299640518431382</v>
      </c>
      <c r="H6321" s="24">
        <f t="shared" si="1640"/>
        <v>7.3355930184313856E-2</v>
      </c>
      <c r="I6321" s="13">
        <f t="shared" si="1641"/>
        <v>0</v>
      </c>
      <c r="J6321" s="24">
        <f t="shared" si="1642"/>
        <v>0.73964047499999996</v>
      </c>
      <c r="K6321" s="24">
        <f t="shared" si="1643"/>
        <v>7.3355930184313856E-2</v>
      </c>
      <c r="L6321" s="13"/>
      <c r="M6321" s="24"/>
      <c r="N6321" s="24">
        <f t="shared" si="1651"/>
        <v>0</v>
      </c>
      <c r="O6321" s="13"/>
      <c r="P6321" s="13"/>
    </row>
    <row r="6322" spans="1:16">
      <c r="A6322">
        <v>6321</v>
      </c>
      <c r="B6322" s="13">
        <v>9</v>
      </c>
      <c r="C6322" s="13">
        <v>21</v>
      </c>
      <c r="D6322" s="13">
        <v>8</v>
      </c>
      <c r="E6322" s="14">
        <f t="shared" si="1648"/>
        <v>264</v>
      </c>
      <c r="F6322" s="24">
        <f>'1 Solar Profile'!E6324*S$10</f>
        <v>1.8105916500000001</v>
      </c>
      <c r="G6322" s="24">
        <f>'2 Load Profile'!E6323</f>
        <v>0.71607150598609148</v>
      </c>
      <c r="H6322" s="24">
        <f t="shared" si="1640"/>
        <v>-1.0945201440139085</v>
      </c>
      <c r="I6322" s="13">
        <f t="shared" si="1641"/>
        <v>-1.0945201440139085</v>
      </c>
      <c r="J6322" s="24">
        <f t="shared" si="1642"/>
        <v>0.71607150598609159</v>
      </c>
      <c r="K6322" s="24">
        <f t="shared" si="1643"/>
        <v>0</v>
      </c>
      <c r="L6322" s="13"/>
      <c r="M6322" s="24"/>
      <c r="N6322" s="24">
        <f t="shared" si="1651"/>
        <v>0</v>
      </c>
      <c r="O6322" s="13"/>
      <c r="P6322" s="13"/>
    </row>
    <row r="6323" spans="1:16">
      <c r="A6323">
        <v>6322</v>
      </c>
      <c r="B6323" s="13">
        <v>9</v>
      </c>
      <c r="C6323" s="13">
        <v>21</v>
      </c>
      <c r="D6323" s="13">
        <v>9</v>
      </c>
      <c r="E6323" s="14">
        <f t="shared" si="1648"/>
        <v>264</v>
      </c>
      <c r="F6323" s="24">
        <f>'1 Solar Profile'!E6325*S$10</f>
        <v>3.6773052749999997</v>
      </c>
      <c r="G6323" s="24">
        <f>'2 Load Profile'!E6324</f>
        <v>0.71928865942452502</v>
      </c>
      <c r="H6323" s="24">
        <f t="shared" si="1640"/>
        <v>-2.9580166155754748</v>
      </c>
      <c r="I6323" s="13">
        <f t="shared" si="1641"/>
        <v>-2.9580166155754748</v>
      </c>
      <c r="J6323" s="24">
        <f t="shared" si="1642"/>
        <v>0.71928865942452491</v>
      </c>
      <c r="K6323" s="24">
        <f t="shared" si="1643"/>
        <v>0</v>
      </c>
      <c r="L6323" s="13"/>
      <c r="M6323" s="24"/>
      <c r="N6323" s="24">
        <f t="shared" si="1651"/>
        <v>0</v>
      </c>
      <c r="O6323" s="13"/>
      <c r="P6323" s="13"/>
    </row>
    <row r="6324" spans="1:16">
      <c r="A6324">
        <v>6323</v>
      </c>
      <c r="B6324" s="13">
        <v>9</v>
      </c>
      <c r="C6324" s="13">
        <v>21</v>
      </c>
      <c r="D6324" s="13">
        <v>10</v>
      </c>
      <c r="E6324" s="14">
        <f t="shared" si="1648"/>
        <v>264</v>
      </c>
      <c r="F6324" s="24">
        <f>'1 Solar Profile'!E6326*S$10</f>
        <v>1.6320354750000001</v>
      </c>
      <c r="G6324" s="24">
        <f>'2 Load Profile'!E6325</f>
        <v>0.71669584855423241</v>
      </c>
      <c r="H6324" s="24">
        <f t="shared" si="1640"/>
        <v>-0.91533962644576772</v>
      </c>
      <c r="I6324" s="13">
        <f t="shared" si="1641"/>
        <v>-0.91533962644576772</v>
      </c>
      <c r="J6324" s="24">
        <f t="shared" si="1642"/>
        <v>0.71669584855423241</v>
      </c>
      <c r="K6324" s="24">
        <f t="shared" si="1643"/>
        <v>0</v>
      </c>
      <c r="L6324" s="13"/>
      <c r="M6324" s="24"/>
      <c r="N6324" s="24">
        <f t="shared" si="1651"/>
        <v>0</v>
      </c>
      <c r="O6324" s="13"/>
      <c r="P6324" s="13"/>
    </row>
    <row r="6325" spans="1:16">
      <c r="A6325">
        <v>6324</v>
      </c>
      <c r="B6325" s="13">
        <v>9</v>
      </c>
      <c r="C6325" s="13">
        <v>21</v>
      </c>
      <c r="D6325" s="13">
        <v>11</v>
      </c>
      <c r="E6325" s="14">
        <f t="shared" si="1648"/>
        <v>264</v>
      </c>
      <c r="F6325" s="24">
        <f>'1 Solar Profile'!E6327*S$10</f>
        <v>2.8555947000000002</v>
      </c>
      <c r="G6325" s="24">
        <f>'2 Load Profile'!E6326</f>
        <v>0.69444772835279955</v>
      </c>
      <c r="H6325" s="24">
        <f t="shared" si="1640"/>
        <v>-2.1611469716472005</v>
      </c>
      <c r="I6325" s="13">
        <f t="shared" si="1641"/>
        <v>-2.1611469716472005</v>
      </c>
      <c r="J6325" s="24">
        <f t="shared" si="1642"/>
        <v>0.69444772835279966</v>
      </c>
      <c r="K6325" s="24">
        <f t="shared" si="1643"/>
        <v>0</v>
      </c>
      <c r="L6325" s="13"/>
      <c r="M6325" s="24"/>
      <c r="N6325" s="24">
        <f t="shared" si="1651"/>
        <v>0</v>
      </c>
      <c r="O6325" s="13"/>
      <c r="P6325" s="13"/>
    </row>
    <row r="6326" spans="1:16">
      <c r="A6326">
        <v>6325</v>
      </c>
      <c r="B6326" s="13">
        <v>9</v>
      </c>
      <c r="C6326" s="13">
        <v>21</v>
      </c>
      <c r="D6326" s="13">
        <v>12</v>
      </c>
      <c r="E6326" s="14">
        <f t="shared" si="1648"/>
        <v>264</v>
      </c>
      <c r="F6326" s="24">
        <f>'1 Solar Profile'!E6328*S$10</f>
        <v>2.3113392749999999</v>
      </c>
      <c r="G6326" s="24">
        <f>'2 Load Profile'!E6327</f>
        <v>0.66731324236994571</v>
      </c>
      <c r="H6326" s="24">
        <f t="shared" si="1640"/>
        <v>-1.6440260326300542</v>
      </c>
      <c r="I6326" s="13">
        <f t="shared" si="1641"/>
        <v>-1.6440260326300542</v>
      </c>
      <c r="J6326" s="24">
        <f t="shared" si="1642"/>
        <v>0.66731324236994571</v>
      </c>
      <c r="K6326" s="24">
        <f t="shared" si="1643"/>
        <v>0</v>
      </c>
      <c r="L6326" s="13"/>
      <c r="M6326" s="24"/>
      <c r="N6326" s="24">
        <f t="shared" si="1651"/>
        <v>0</v>
      </c>
      <c r="O6326" s="13"/>
      <c r="P6326" s="13"/>
    </row>
    <row r="6327" spans="1:16">
      <c r="A6327">
        <v>6326</v>
      </c>
      <c r="B6327" s="13">
        <v>9</v>
      </c>
      <c r="C6327" s="13">
        <v>21</v>
      </c>
      <c r="D6327" s="13">
        <v>13</v>
      </c>
      <c r="E6327" s="14">
        <f t="shared" si="1648"/>
        <v>264</v>
      </c>
      <c r="F6327" s="24">
        <f>'1 Solar Profile'!E6329*S$10</f>
        <v>2.93214285</v>
      </c>
      <c r="G6327" s="24">
        <f>'2 Load Profile'!E6328</f>
        <v>0.65316031731096669</v>
      </c>
      <c r="H6327" s="24">
        <f t="shared" si="1640"/>
        <v>-2.2789825326890334</v>
      </c>
      <c r="I6327" s="13">
        <f t="shared" si="1641"/>
        <v>-2.2789825326890334</v>
      </c>
      <c r="J6327" s="24">
        <f t="shared" si="1642"/>
        <v>0.65316031731096658</v>
      </c>
      <c r="K6327" s="24">
        <f t="shared" si="1643"/>
        <v>0</v>
      </c>
      <c r="L6327" s="13"/>
      <c r="M6327" s="24"/>
      <c r="N6327" s="24">
        <f t="shared" si="1651"/>
        <v>0</v>
      </c>
      <c r="O6327" s="13"/>
      <c r="P6327" s="13"/>
    </row>
    <row r="6328" spans="1:16">
      <c r="A6328">
        <v>6327</v>
      </c>
      <c r="B6328" s="13">
        <v>9</v>
      </c>
      <c r="C6328" s="13">
        <v>21</v>
      </c>
      <c r="D6328" s="13">
        <v>14</v>
      </c>
      <c r="E6328" s="14">
        <f t="shared" si="1648"/>
        <v>264</v>
      </c>
      <c r="F6328" s="24">
        <f>'1 Solar Profile'!E6330*S$10</f>
        <v>1.5452954999999999</v>
      </c>
      <c r="G6328" s="24">
        <f>'2 Load Profile'!E6329</f>
        <v>0.66902520188793568</v>
      </c>
      <c r="H6328" s="24">
        <f t="shared" si="1640"/>
        <v>-0.87627029811206425</v>
      </c>
      <c r="I6328" s="13">
        <f t="shared" si="1641"/>
        <v>-0.87627029811206425</v>
      </c>
      <c r="J6328" s="24">
        <f t="shared" si="1642"/>
        <v>0.66902520188793568</v>
      </c>
      <c r="K6328" s="24">
        <f t="shared" si="1643"/>
        <v>0</v>
      </c>
      <c r="L6328" s="13"/>
      <c r="M6328" s="24"/>
      <c r="N6328" s="24">
        <f t="shared" si="1651"/>
        <v>0</v>
      </c>
      <c r="O6328" s="13"/>
      <c r="P6328" s="13"/>
    </row>
    <row r="6329" spans="1:16">
      <c r="A6329">
        <v>6328</v>
      </c>
      <c r="B6329" s="13">
        <v>9</v>
      </c>
      <c r="C6329" s="13">
        <v>21</v>
      </c>
      <c r="D6329" s="13">
        <v>15</v>
      </c>
      <c r="E6329" s="14">
        <f t="shared" si="1648"/>
        <v>264</v>
      </c>
      <c r="F6329" s="24">
        <f>'1 Solar Profile'!E6331*S$10</f>
        <v>1.2640304250000001</v>
      </c>
      <c r="G6329" s="24">
        <f>'2 Load Profile'!E6330</f>
        <v>0.76984613877864239</v>
      </c>
      <c r="H6329" s="24">
        <f t="shared" si="1640"/>
        <v>-0.49418428622135768</v>
      </c>
      <c r="I6329" s="13">
        <f t="shared" si="1641"/>
        <v>-0.49418428622135768</v>
      </c>
      <c r="J6329" s="24">
        <f t="shared" si="1642"/>
        <v>0.76984613877864239</v>
      </c>
      <c r="K6329" s="24">
        <f t="shared" si="1643"/>
        <v>0</v>
      </c>
      <c r="L6329" s="13"/>
      <c r="M6329" s="24"/>
      <c r="N6329" s="24">
        <f t="shared" si="1651"/>
        <v>0</v>
      </c>
      <c r="O6329" s="13"/>
      <c r="P6329" s="13"/>
    </row>
    <row r="6330" spans="1:16">
      <c r="A6330">
        <v>6329</v>
      </c>
      <c r="B6330" s="13">
        <v>9</v>
      </c>
      <c r="C6330" s="13">
        <v>21</v>
      </c>
      <c r="D6330" s="13">
        <v>16</v>
      </c>
      <c r="E6330" s="14">
        <f t="shared" si="1648"/>
        <v>264</v>
      </c>
      <c r="F6330" s="24">
        <f>'1 Solar Profile'!E6332*S$10</f>
        <v>0.20171024999999998</v>
      </c>
      <c r="G6330" s="24">
        <f>'2 Load Profile'!E6331</f>
        <v>0.9594595709061291</v>
      </c>
      <c r="H6330" s="24">
        <f t="shared" si="1640"/>
        <v>0.75774932090612912</v>
      </c>
      <c r="I6330" s="13">
        <f t="shared" si="1641"/>
        <v>0</v>
      </c>
      <c r="J6330" s="24">
        <f t="shared" si="1642"/>
        <v>0.20171024999999998</v>
      </c>
      <c r="K6330" s="24">
        <f t="shared" si="1643"/>
        <v>0.75774932090612912</v>
      </c>
      <c r="L6330" s="13"/>
      <c r="M6330" s="24"/>
      <c r="N6330" s="24">
        <f t="shared" si="1651"/>
        <v>0</v>
      </c>
      <c r="O6330" s="13"/>
      <c r="P6330" s="13"/>
    </row>
    <row r="6331" spans="1:16">
      <c r="A6331">
        <v>6330</v>
      </c>
      <c r="B6331" s="13">
        <v>9</v>
      </c>
      <c r="C6331" s="13">
        <v>21</v>
      </c>
      <c r="D6331" s="13">
        <v>17</v>
      </c>
      <c r="E6331" s="14">
        <f t="shared" si="1648"/>
        <v>264</v>
      </c>
      <c r="F6331" s="24">
        <f>'1 Solar Profile'!E6333*S$10</f>
        <v>0</v>
      </c>
      <c r="G6331" s="24">
        <f>'2 Load Profile'!E6332</f>
        <v>1.1112541560960891</v>
      </c>
      <c r="H6331" s="24">
        <f t="shared" si="1640"/>
        <v>1.1112541560960891</v>
      </c>
      <c r="I6331" s="13">
        <f t="shared" si="1641"/>
        <v>0</v>
      </c>
      <c r="J6331" s="24">
        <f t="shared" si="1642"/>
        <v>0</v>
      </c>
      <c r="K6331" s="24">
        <f t="shared" si="1643"/>
        <v>1.1112541560960891</v>
      </c>
      <c r="L6331" s="13"/>
      <c r="M6331" s="24"/>
      <c r="N6331" s="24">
        <f t="shared" si="1651"/>
        <v>0</v>
      </c>
      <c r="O6331" s="13"/>
      <c r="P6331" s="13"/>
    </row>
    <row r="6332" spans="1:16">
      <c r="A6332">
        <v>6331</v>
      </c>
      <c r="B6332" s="13">
        <v>9</v>
      </c>
      <c r="C6332" s="13">
        <v>21</v>
      </c>
      <c r="D6332" s="13">
        <v>18</v>
      </c>
      <c r="E6332" s="14">
        <f t="shared" si="1648"/>
        <v>264</v>
      </c>
      <c r="F6332" s="24">
        <f>'1 Solar Profile'!E6334*S$10</f>
        <v>0</v>
      </c>
      <c r="G6332" s="24">
        <f>'2 Load Profile'!E6333</f>
        <v>1.25573919126272</v>
      </c>
      <c r="H6332" s="24">
        <f t="shared" si="1640"/>
        <v>1.25573919126272</v>
      </c>
      <c r="I6332" s="13">
        <f t="shared" si="1641"/>
        <v>0</v>
      </c>
      <c r="J6332" s="24">
        <f t="shared" si="1642"/>
        <v>0</v>
      </c>
      <c r="K6332" s="24">
        <f t="shared" si="1643"/>
        <v>1.25573919126272</v>
      </c>
      <c r="L6332" s="13"/>
      <c r="M6332" s="24"/>
      <c r="N6332" s="24">
        <f t="shared" si="1651"/>
        <v>0</v>
      </c>
      <c r="O6332" s="13"/>
      <c r="P6332" s="13"/>
    </row>
    <row r="6333" spans="1:16">
      <c r="A6333">
        <v>6332</v>
      </c>
      <c r="B6333" s="13">
        <v>9</v>
      </c>
      <c r="C6333" s="13">
        <v>21</v>
      </c>
      <c r="D6333" s="13">
        <v>19</v>
      </c>
      <c r="E6333" s="14">
        <f t="shared" si="1648"/>
        <v>264</v>
      </c>
      <c r="F6333" s="24">
        <f>'1 Solar Profile'!E6335*S$10</f>
        <v>0</v>
      </c>
      <c r="G6333" s="24">
        <f>'2 Load Profile'!E6334</f>
        <v>1.4813330881374662</v>
      </c>
      <c r="H6333" s="24">
        <f t="shared" si="1640"/>
        <v>1.4813330881374662</v>
      </c>
      <c r="I6333" s="13">
        <f t="shared" si="1641"/>
        <v>0</v>
      </c>
      <c r="J6333" s="24">
        <f t="shared" si="1642"/>
        <v>0</v>
      </c>
      <c r="K6333" s="24">
        <f t="shared" si="1643"/>
        <v>1.4813330881374662</v>
      </c>
      <c r="L6333" s="13"/>
      <c r="M6333" s="24"/>
      <c r="N6333" s="24">
        <f t="shared" si="1651"/>
        <v>0</v>
      </c>
      <c r="O6333" s="13"/>
      <c r="P6333" s="13"/>
    </row>
    <row r="6334" spans="1:16">
      <c r="A6334">
        <v>6333</v>
      </c>
      <c r="B6334" s="13">
        <v>9</v>
      </c>
      <c r="C6334" s="13">
        <v>21</v>
      </c>
      <c r="D6334" s="13">
        <v>20</v>
      </c>
      <c r="E6334" s="14">
        <f t="shared" si="1648"/>
        <v>264</v>
      </c>
      <c r="F6334" s="24">
        <f>'1 Solar Profile'!E6336*S$10</f>
        <v>0</v>
      </c>
      <c r="G6334" s="24">
        <f>'2 Load Profile'!E6335</f>
        <v>1.4054379452628176</v>
      </c>
      <c r="H6334" s="24">
        <f t="shared" si="1640"/>
        <v>1.4054379452628176</v>
      </c>
      <c r="I6334" s="13">
        <f t="shared" si="1641"/>
        <v>0</v>
      </c>
      <c r="J6334" s="24">
        <f t="shared" si="1642"/>
        <v>0</v>
      </c>
      <c r="K6334" s="24">
        <f t="shared" si="1643"/>
        <v>1.4054379452628176</v>
      </c>
      <c r="L6334" s="13"/>
      <c r="M6334" s="24"/>
      <c r="N6334" s="24">
        <f t="shared" si="1651"/>
        <v>0</v>
      </c>
      <c r="O6334" s="24"/>
      <c r="P6334" s="24"/>
    </row>
    <row r="6335" spans="1:16">
      <c r="A6335">
        <v>6334</v>
      </c>
      <c r="B6335" s="13">
        <v>9</v>
      </c>
      <c r="C6335" s="13">
        <v>21</v>
      </c>
      <c r="D6335" s="13">
        <v>21</v>
      </c>
      <c r="E6335" s="14">
        <f t="shared" si="1648"/>
        <v>264</v>
      </c>
      <c r="F6335" s="24">
        <f>'1 Solar Profile'!E6337*S$10</f>
        <v>0</v>
      </c>
      <c r="G6335" s="24">
        <f>'2 Load Profile'!E6336</f>
        <v>1.1272329786078488</v>
      </c>
      <c r="H6335" s="24">
        <f t="shared" si="1640"/>
        <v>1.1272329786078488</v>
      </c>
      <c r="I6335" s="13">
        <f t="shared" si="1641"/>
        <v>0</v>
      </c>
      <c r="J6335" s="24">
        <f t="shared" si="1642"/>
        <v>0</v>
      </c>
      <c r="K6335" s="24">
        <f t="shared" si="1643"/>
        <v>1.1272329786078488</v>
      </c>
      <c r="L6335" s="13"/>
      <c r="M6335" s="24"/>
      <c r="N6335" s="24">
        <f t="shared" si="1651"/>
        <v>0</v>
      </c>
      <c r="O6335" s="13"/>
      <c r="P6335" s="13"/>
    </row>
    <row r="6336" spans="1:16">
      <c r="A6336">
        <v>6335</v>
      </c>
      <c r="B6336" s="13">
        <v>9</v>
      </c>
      <c r="C6336" s="13">
        <v>21</v>
      </c>
      <c r="D6336" s="13">
        <v>22</v>
      </c>
      <c r="E6336" s="14">
        <f t="shared" si="1648"/>
        <v>264</v>
      </c>
      <c r="F6336" s="24">
        <f>'1 Solar Profile'!E6338*S$10</f>
        <v>0</v>
      </c>
      <c r="G6336" s="24">
        <f>'2 Load Profile'!E6337</f>
        <v>0.8589792750779639</v>
      </c>
      <c r="H6336" s="24">
        <f t="shared" ref="H6336:H6399" si="1654">G6336-F6336</f>
        <v>0.8589792750779639</v>
      </c>
      <c r="I6336" s="13">
        <f t="shared" ref="I6336:I6399" si="1655">IF(H6336&lt;0,H6336,0)</f>
        <v>0</v>
      </c>
      <c r="J6336" s="24">
        <f t="shared" ref="J6336:J6399" si="1656">F6336+I6336</f>
        <v>0</v>
      </c>
      <c r="K6336" s="24">
        <f t="shared" ref="K6336:K6399" si="1657">IF(H6336&gt;0,H6336,0)</f>
        <v>0.8589792750779639</v>
      </c>
      <c r="L6336" s="13"/>
      <c r="M6336" s="24"/>
      <c r="N6336" s="24">
        <f t="shared" si="1651"/>
        <v>0</v>
      </c>
      <c r="O6336" s="13"/>
      <c r="P6336" s="13"/>
    </row>
    <row r="6337" spans="1:16">
      <c r="A6337">
        <v>6336</v>
      </c>
      <c r="B6337" s="13">
        <v>9</v>
      </c>
      <c r="C6337" s="13">
        <v>21</v>
      </c>
      <c r="D6337" s="13">
        <v>23</v>
      </c>
      <c r="E6337" s="14">
        <f t="shared" si="1648"/>
        <v>264</v>
      </c>
      <c r="F6337" s="24">
        <f>'1 Solar Profile'!E6339*S$10</f>
        <v>0</v>
      </c>
      <c r="G6337" s="24">
        <f>'2 Load Profile'!E6338</f>
        <v>0.58894340284418412</v>
      </c>
      <c r="H6337" s="24">
        <f t="shared" si="1654"/>
        <v>0.58894340284418412</v>
      </c>
      <c r="I6337" s="13">
        <f t="shared" si="1655"/>
        <v>0</v>
      </c>
      <c r="J6337" s="24">
        <f t="shared" si="1656"/>
        <v>0</v>
      </c>
      <c r="K6337" s="24">
        <f t="shared" si="1657"/>
        <v>0.58894340284418412</v>
      </c>
      <c r="L6337" s="13">
        <f t="shared" ref="L6337" si="1658">SUM(I6314:I6337)</f>
        <v>-12.422486507334861</v>
      </c>
      <c r="M6337" s="24">
        <f t="shared" ref="M6337" si="1659">SUMIF(H6314:H6337,"&gt;0",H6314:H6337)</f>
        <v>11.945104010749622</v>
      </c>
      <c r="N6337" s="24">
        <f t="shared" si="1651"/>
        <v>-0.47738249658523912</v>
      </c>
      <c r="O6337" s="13">
        <f t="shared" ref="O6337" si="1660">IF(M6337&gt;(L6337*-1),(M6337+L6337)*S$12,0)</f>
        <v>0</v>
      </c>
      <c r="P6337" s="13">
        <f t="shared" ref="P6337" si="1661">IF(M6337&lt;(L6337*-1),(M6337+L6337)*S$14,0)</f>
        <v>-1.2626767034679576E-2</v>
      </c>
    </row>
    <row r="6338" spans="1:16">
      <c r="A6338">
        <v>6337</v>
      </c>
      <c r="B6338" s="13">
        <v>9</v>
      </c>
      <c r="C6338" s="13">
        <v>22</v>
      </c>
      <c r="D6338" s="13">
        <v>0</v>
      </c>
      <c r="E6338" s="14">
        <f t="shared" si="1648"/>
        <v>265</v>
      </c>
      <c r="F6338" s="24">
        <f>'1 Solar Profile'!E6340*S$10</f>
        <v>0</v>
      </c>
      <c r="G6338" s="24">
        <f>'2 Load Profile'!E6339</f>
        <v>0.4878971919899488</v>
      </c>
      <c r="H6338" s="24">
        <f t="shared" si="1654"/>
        <v>0.4878971919899488</v>
      </c>
      <c r="I6338" s="13">
        <f t="shared" si="1655"/>
        <v>0</v>
      </c>
      <c r="J6338" s="24">
        <f t="shared" si="1656"/>
        <v>0</v>
      </c>
      <c r="K6338" s="24">
        <f t="shared" si="1657"/>
        <v>0.4878971919899488</v>
      </c>
      <c r="L6338" s="13"/>
      <c r="M6338" s="24"/>
      <c r="N6338" s="24">
        <f t="shared" si="1651"/>
        <v>0</v>
      </c>
      <c r="O6338" s="13"/>
      <c r="P6338" s="13"/>
    </row>
    <row r="6339" spans="1:16">
      <c r="A6339">
        <v>6338</v>
      </c>
      <c r="B6339" s="13">
        <v>9</v>
      </c>
      <c r="C6339" s="13">
        <v>22</v>
      </c>
      <c r="D6339" s="13">
        <v>1</v>
      </c>
      <c r="E6339" s="14">
        <f t="shared" si="1648"/>
        <v>265</v>
      </c>
      <c r="F6339" s="24">
        <f>'1 Solar Profile'!E6341*S$10</f>
        <v>0</v>
      </c>
      <c r="G6339" s="24">
        <f>'2 Load Profile'!E6340</f>
        <v>0.44409578733581995</v>
      </c>
      <c r="H6339" s="24">
        <f t="shared" si="1654"/>
        <v>0.44409578733581995</v>
      </c>
      <c r="I6339" s="13">
        <f t="shared" si="1655"/>
        <v>0</v>
      </c>
      <c r="J6339" s="24">
        <f t="shared" si="1656"/>
        <v>0</v>
      </c>
      <c r="K6339" s="24">
        <f t="shared" si="1657"/>
        <v>0.44409578733581995</v>
      </c>
      <c r="L6339" s="13"/>
      <c r="M6339" s="24"/>
      <c r="N6339" s="24">
        <f t="shared" si="1651"/>
        <v>0</v>
      </c>
      <c r="O6339" s="13"/>
      <c r="P6339" s="13"/>
    </row>
    <row r="6340" spans="1:16">
      <c r="A6340">
        <v>6339</v>
      </c>
      <c r="B6340" s="13">
        <v>9</v>
      </c>
      <c r="C6340" s="13">
        <v>22</v>
      </c>
      <c r="D6340" s="13">
        <v>2</v>
      </c>
      <c r="E6340" s="14">
        <f t="shared" si="1648"/>
        <v>265</v>
      </c>
      <c r="F6340" s="24">
        <f>'1 Solar Profile'!E6342*S$10</f>
        <v>0</v>
      </c>
      <c r="G6340" s="24">
        <f>'2 Load Profile'!E6341</f>
        <v>0.43678370066088157</v>
      </c>
      <c r="H6340" s="24">
        <f t="shared" si="1654"/>
        <v>0.43678370066088157</v>
      </c>
      <c r="I6340" s="13">
        <f t="shared" si="1655"/>
        <v>0</v>
      </c>
      <c r="J6340" s="24">
        <f t="shared" si="1656"/>
        <v>0</v>
      </c>
      <c r="K6340" s="24">
        <f t="shared" si="1657"/>
        <v>0.43678370066088157</v>
      </c>
      <c r="L6340" s="13"/>
      <c r="M6340" s="24"/>
      <c r="N6340" s="24">
        <f t="shared" si="1651"/>
        <v>0</v>
      </c>
      <c r="O6340" s="13"/>
      <c r="P6340" s="13"/>
    </row>
    <row r="6341" spans="1:16">
      <c r="A6341">
        <v>6340</v>
      </c>
      <c r="B6341" s="13">
        <v>9</v>
      </c>
      <c r="C6341" s="13">
        <v>22</v>
      </c>
      <c r="D6341" s="13">
        <v>3</v>
      </c>
      <c r="E6341" s="14">
        <f t="shared" si="1648"/>
        <v>265</v>
      </c>
      <c r="F6341" s="24">
        <f>'1 Solar Profile'!E6343*S$10</f>
        <v>0</v>
      </c>
      <c r="G6341" s="24">
        <f>'2 Load Profile'!E6342</f>
        <v>0.43761225287434946</v>
      </c>
      <c r="H6341" s="24">
        <f t="shared" si="1654"/>
        <v>0.43761225287434946</v>
      </c>
      <c r="I6341" s="13">
        <f t="shared" si="1655"/>
        <v>0</v>
      </c>
      <c r="J6341" s="24">
        <f t="shared" si="1656"/>
        <v>0</v>
      </c>
      <c r="K6341" s="24">
        <f t="shared" si="1657"/>
        <v>0.43761225287434946</v>
      </c>
      <c r="L6341" s="13"/>
      <c r="M6341" s="24"/>
      <c r="N6341" s="24">
        <f t="shared" si="1651"/>
        <v>0</v>
      </c>
      <c r="O6341" s="13"/>
      <c r="P6341" s="13"/>
    </row>
    <row r="6342" spans="1:16">
      <c r="A6342">
        <v>6341</v>
      </c>
      <c r="B6342" s="13">
        <v>9</v>
      </c>
      <c r="C6342" s="13">
        <v>22</v>
      </c>
      <c r="D6342" s="13">
        <v>4</v>
      </c>
      <c r="E6342" s="14">
        <f t="shared" si="1648"/>
        <v>265</v>
      </c>
      <c r="F6342" s="24">
        <f>'1 Solar Profile'!E6344*S$10</f>
        <v>0</v>
      </c>
      <c r="G6342" s="24">
        <f>'2 Load Profile'!E6343</f>
        <v>0.481910242925017</v>
      </c>
      <c r="H6342" s="24">
        <f t="shared" si="1654"/>
        <v>0.481910242925017</v>
      </c>
      <c r="I6342" s="13">
        <f t="shared" si="1655"/>
        <v>0</v>
      </c>
      <c r="J6342" s="24">
        <f t="shared" si="1656"/>
        <v>0</v>
      </c>
      <c r="K6342" s="24">
        <f t="shared" si="1657"/>
        <v>0.481910242925017</v>
      </c>
      <c r="L6342" s="13"/>
      <c r="M6342" s="24"/>
      <c r="N6342" s="24">
        <f t="shared" si="1651"/>
        <v>0</v>
      </c>
      <c r="O6342" s="13"/>
      <c r="P6342" s="13"/>
    </row>
    <row r="6343" spans="1:16">
      <c r="A6343">
        <v>6342</v>
      </c>
      <c r="B6343" s="13">
        <v>9</v>
      </c>
      <c r="C6343" s="13">
        <v>22</v>
      </c>
      <c r="D6343" s="13">
        <v>5</v>
      </c>
      <c r="E6343" s="14">
        <f t="shared" si="1648"/>
        <v>265</v>
      </c>
      <c r="F6343" s="24">
        <f>'1 Solar Profile'!E6345*S$10</f>
        <v>0</v>
      </c>
      <c r="G6343" s="24">
        <f>'2 Load Profile'!E6344</f>
        <v>0.6351635636288242</v>
      </c>
      <c r="H6343" s="24">
        <f t="shared" si="1654"/>
        <v>0.6351635636288242</v>
      </c>
      <c r="I6343" s="13">
        <f t="shared" si="1655"/>
        <v>0</v>
      </c>
      <c r="J6343" s="24">
        <f t="shared" si="1656"/>
        <v>0</v>
      </c>
      <c r="K6343" s="24">
        <f t="shared" si="1657"/>
        <v>0.6351635636288242</v>
      </c>
      <c r="L6343" s="13"/>
      <c r="M6343" s="24"/>
      <c r="N6343" s="24">
        <f t="shared" si="1651"/>
        <v>0</v>
      </c>
      <c r="O6343" s="13"/>
      <c r="P6343" s="13"/>
    </row>
    <row r="6344" spans="1:16">
      <c r="A6344">
        <v>6343</v>
      </c>
      <c r="B6344" s="13">
        <v>9</v>
      </c>
      <c r="C6344" s="13">
        <v>22</v>
      </c>
      <c r="D6344" s="13">
        <v>6</v>
      </c>
      <c r="E6344" s="14">
        <f t="shared" si="1648"/>
        <v>265</v>
      </c>
      <c r="F6344" s="24">
        <f>'1 Solar Profile'!E6346*S$10</f>
        <v>0.554719725</v>
      </c>
      <c r="G6344" s="24">
        <f>'2 Load Profile'!E6345</f>
        <v>0.86706276945533078</v>
      </c>
      <c r="H6344" s="24">
        <f t="shared" si="1654"/>
        <v>0.31234304445533079</v>
      </c>
      <c r="I6344" s="13">
        <f t="shared" si="1655"/>
        <v>0</v>
      </c>
      <c r="J6344" s="24">
        <f t="shared" si="1656"/>
        <v>0.554719725</v>
      </c>
      <c r="K6344" s="24">
        <f t="shared" si="1657"/>
        <v>0.31234304445533079</v>
      </c>
      <c r="L6344" s="13"/>
      <c r="M6344" s="24"/>
      <c r="N6344" s="24">
        <f t="shared" si="1651"/>
        <v>0</v>
      </c>
      <c r="O6344" s="13"/>
      <c r="P6344" s="13"/>
    </row>
    <row r="6345" spans="1:16">
      <c r="A6345">
        <v>6344</v>
      </c>
      <c r="B6345" s="13">
        <v>9</v>
      </c>
      <c r="C6345" s="13">
        <v>22</v>
      </c>
      <c r="D6345" s="13">
        <v>7</v>
      </c>
      <c r="E6345" s="14">
        <f t="shared" si="1648"/>
        <v>265</v>
      </c>
      <c r="F6345" s="24">
        <f>'1 Solar Profile'!E6347*S$10</f>
        <v>1.7551957500000002</v>
      </c>
      <c r="G6345" s="24">
        <f>'2 Load Profile'!E6346</f>
        <v>0.80675265966422272</v>
      </c>
      <c r="H6345" s="24">
        <f t="shared" si="1654"/>
        <v>-0.94844309033577745</v>
      </c>
      <c r="I6345" s="13">
        <f t="shared" si="1655"/>
        <v>-0.94844309033577745</v>
      </c>
      <c r="J6345" s="24">
        <f t="shared" si="1656"/>
        <v>0.80675265966422272</v>
      </c>
      <c r="K6345" s="24">
        <f t="shared" si="1657"/>
        <v>0</v>
      </c>
      <c r="L6345" s="13"/>
      <c r="M6345" s="24"/>
      <c r="N6345" s="24">
        <f t="shared" si="1651"/>
        <v>0</v>
      </c>
      <c r="O6345" s="13"/>
      <c r="P6345" s="13"/>
    </row>
    <row r="6346" spans="1:16">
      <c r="A6346">
        <v>6345</v>
      </c>
      <c r="B6346" s="13">
        <v>9</v>
      </c>
      <c r="C6346" s="13">
        <v>22</v>
      </c>
      <c r="D6346" s="13">
        <v>8</v>
      </c>
      <c r="E6346" s="14">
        <f t="shared" si="1648"/>
        <v>265</v>
      </c>
      <c r="F6346" s="24">
        <f>'1 Solar Profile'!E6348*S$10</f>
        <v>2.8370853</v>
      </c>
      <c r="G6346" s="24">
        <f>'2 Load Profile'!E6347</f>
        <v>0.70605889633143282</v>
      </c>
      <c r="H6346" s="24">
        <f t="shared" si="1654"/>
        <v>-2.1310264036685673</v>
      </c>
      <c r="I6346" s="13">
        <f t="shared" si="1655"/>
        <v>-2.1310264036685673</v>
      </c>
      <c r="J6346" s="24">
        <f t="shared" si="1656"/>
        <v>0.70605889633143271</v>
      </c>
      <c r="K6346" s="24">
        <f t="shared" si="1657"/>
        <v>0</v>
      </c>
      <c r="L6346" s="13"/>
      <c r="M6346" s="24"/>
      <c r="N6346" s="24">
        <f t="shared" si="1651"/>
        <v>0</v>
      </c>
      <c r="O6346" s="13"/>
      <c r="P6346" s="13"/>
    </row>
    <row r="6347" spans="1:16">
      <c r="A6347">
        <v>6346</v>
      </c>
      <c r="B6347" s="13">
        <v>9</v>
      </c>
      <c r="C6347" s="13">
        <v>22</v>
      </c>
      <c r="D6347" s="13">
        <v>9</v>
      </c>
      <c r="E6347" s="14">
        <f t="shared" si="1648"/>
        <v>265</v>
      </c>
      <c r="F6347" s="24">
        <f>'1 Solar Profile'!E6349*S$10</f>
        <v>3.6469329749999995</v>
      </c>
      <c r="G6347" s="24">
        <f>'2 Load Profile'!E6348</f>
        <v>0.7042568498373174</v>
      </c>
      <c r="H6347" s="24">
        <f t="shared" si="1654"/>
        <v>-2.9426761251626821</v>
      </c>
      <c r="I6347" s="13">
        <f t="shared" si="1655"/>
        <v>-2.9426761251626821</v>
      </c>
      <c r="J6347" s="24">
        <f t="shared" si="1656"/>
        <v>0.7042568498373174</v>
      </c>
      <c r="K6347" s="24">
        <f t="shared" si="1657"/>
        <v>0</v>
      </c>
      <c r="L6347" s="13"/>
      <c r="M6347" s="24"/>
      <c r="N6347" s="24">
        <f t="shared" si="1651"/>
        <v>0</v>
      </c>
      <c r="O6347" s="13"/>
      <c r="P6347" s="13"/>
    </row>
    <row r="6348" spans="1:16">
      <c r="A6348">
        <v>6347</v>
      </c>
      <c r="B6348" s="13">
        <v>9</v>
      </c>
      <c r="C6348" s="13">
        <v>22</v>
      </c>
      <c r="D6348" s="13">
        <v>10</v>
      </c>
      <c r="E6348" s="14">
        <f t="shared" si="1648"/>
        <v>265</v>
      </c>
      <c r="F6348" s="24">
        <f>'1 Solar Profile'!E6350*S$10</f>
        <v>4.11317865</v>
      </c>
      <c r="G6348" s="24">
        <f>'2 Load Profile'!E6349</f>
        <v>0.70659047465310842</v>
      </c>
      <c r="H6348" s="24">
        <f t="shared" si="1654"/>
        <v>-3.4065881753468918</v>
      </c>
      <c r="I6348" s="13">
        <f t="shared" si="1655"/>
        <v>-3.4065881753468918</v>
      </c>
      <c r="J6348" s="24">
        <f t="shared" si="1656"/>
        <v>0.7065904746531082</v>
      </c>
      <c r="K6348" s="24">
        <f t="shared" si="1657"/>
        <v>0</v>
      </c>
      <c r="L6348" s="13"/>
      <c r="M6348" s="24"/>
      <c r="N6348" s="24">
        <f t="shared" si="1651"/>
        <v>0</v>
      </c>
      <c r="O6348" s="13"/>
      <c r="P6348" s="13"/>
    </row>
    <row r="6349" spans="1:16">
      <c r="A6349">
        <v>6348</v>
      </c>
      <c r="B6349" s="13">
        <v>9</v>
      </c>
      <c r="C6349" s="13">
        <v>22</v>
      </c>
      <c r="D6349" s="13">
        <v>11</v>
      </c>
      <c r="E6349" s="14">
        <f t="shared" si="1648"/>
        <v>265</v>
      </c>
      <c r="F6349" s="24">
        <f>'1 Solar Profile'!E6351*S$10</f>
        <v>4.2912654749999994</v>
      </c>
      <c r="G6349" s="24">
        <f>'2 Load Profile'!E6350</f>
        <v>0.68312498593385018</v>
      </c>
      <c r="H6349" s="24">
        <f t="shared" si="1654"/>
        <v>-3.608140489066149</v>
      </c>
      <c r="I6349" s="13">
        <f t="shared" si="1655"/>
        <v>-3.608140489066149</v>
      </c>
      <c r="J6349" s="24">
        <f t="shared" si="1656"/>
        <v>0.6831249859338504</v>
      </c>
      <c r="K6349" s="24">
        <f t="shared" si="1657"/>
        <v>0</v>
      </c>
      <c r="L6349" s="13"/>
      <c r="M6349" s="24"/>
      <c r="N6349" s="24">
        <f t="shared" si="1651"/>
        <v>0</v>
      </c>
      <c r="O6349" s="13"/>
      <c r="P6349" s="13"/>
    </row>
    <row r="6350" spans="1:16">
      <c r="A6350">
        <v>6349</v>
      </c>
      <c r="B6350" s="13">
        <v>9</v>
      </c>
      <c r="C6350" s="13">
        <v>22</v>
      </c>
      <c r="D6350" s="13">
        <v>12</v>
      </c>
      <c r="E6350" s="14">
        <f t="shared" si="1648"/>
        <v>265</v>
      </c>
      <c r="F6350" s="24">
        <f>'1 Solar Profile'!E6352*S$10</f>
        <v>4.1860759500000002</v>
      </c>
      <c r="G6350" s="24">
        <f>'2 Load Profile'!E6351</f>
        <v>0.65520123550794462</v>
      </c>
      <c r="H6350" s="24">
        <f t="shared" si="1654"/>
        <v>-3.5308747144920556</v>
      </c>
      <c r="I6350" s="13">
        <f t="shared" si="1655"/>
        <v>-3.5308747144920556</v>
      </c>
      <c r="J6350" s="24">
        <f t="shared" si="1656"/>
        <v>0.65520123550794462</v>
      </c>
      <c r="K6350" s="24">
        <f t="shared" si="1657"/>
        <v>0</v>
      </c>
      <c r="L6350" s="13"/>
      <c r="M6350" s="24"/>
      <c r="N6350" s="24">
        <f t="shared" si="1651"/>
        <v>0</v>
      </c>
      <c r="O6350" s="13"/>
      <c r="P6350" s="13"/>
    </row>
    <row r="6351" spans="1:16">
      <c r="A6351">
        <v>6350</v>
      </c>
      <c r="B6351" s="13">
        <v>9</v>
      </c>
      <c r="C6351" s="13">
        <v>22</v>
      </c>
      <c r="D6351" s="13">
        <v>13</v>
      </c>
      <c r="E6351" s="14">
        <f t="shared" si="1648"/>
        <v>265</v>
      </c>
      <c r="F6351" s="24">
        <f>'1 Solar Profile'!E6353*S$10</f>
        <v>3.1712152499999995</v>
      </c>
      <c r="G6351" s="24">
        <f>'2 Load Profile'!E6352</f>
        <v>0.64702632608866406</v>
      </c>
      <c r="H6351" s="24">
        <f t="shared" si="1654"/>
        <v>-2.5241889239113355</v>
      </c>
      <c r="I6351" s="13">
        <f t="shared" si="1655"/>
        <v>-2.5241889239113355</v>
      </c>
      <c r="J6351" s="24">
        <f t="shared" si="1656"/>
        <v>0.64702632608866395</v>
      </c>
      <c r="K6351" s="24">
        <f t="shared" si="1657"/>
        <v>0</v>
      </c>
      <c r="L6351" s="13"/>
      <c r="M6351" s="24"/>
      <c r="N6351" s="24">
        <f t="shared" si="1651"/>
        <v>0</v>
      </c>
      <c r="O6351" s="13"/>
      <c r="P6351" s="13"/>
    </row>
    <row r="6352" spans="1:16">
      <c r="A6352">
        <v>6351</v>
      </c>
      <c r="B6352" s="13">
        <v>9</v>
      </c>
      <c r="C6352" s="13">
        <v>22</v>
      </c>
      <c r="D6352" s="13">
        <v>14</v>
      </c>
      <c r="E6352" s="14">
        <f t="shared" si="1648"/>
        <v>265</v>
      </c>
      <c r="F6352" s="24">
        <f>'1 Solar Profile'!E6354*S$10</f>
        <v>2.5320298499999998</v>
      </c>
      <c r="G6352" s="24">
        <f>'2 Load Profile'!E6353</f>
        <v>0.66851113841036192</v>
      </c>
      <c r="H6352" s="24">
        <f t="shared" si="1654"/>
        <v>-1.8635187115896379</v>
      </c>
      <c r="I6352" s="13">
        <f t="shared" si="1655"/>
        <v>-1.8635187115896379</v>
      </c>
      <c r="J6352" s="24">
        <f t="shared" si="1656"/>
        <v>0.66851113841036192</v>
      </c>
      <c r="K6352" s="24">
        <f t="shared" si="1657"/>
        <v>0</v>
      </c>
      <c r="L6352" s="13"/>
      <c r="M6352" s="24"/>
      <c r="N6352" s="24">
        <f t="shared" si="1651"/>
        <v>0</v>
      </c>
      <c r="O6352" s="13"/>
      <c r="P6352" s="13"/>
    </row>
    <row r="6353" spans="1:16">
      <c r="A6353">
        <v>6352</v>
      </c>
      <c r="B6353" s="13">
        <v>9</v>
      </c>
      <c r="C6353" s="13">
        <v>22</v>
      </c>
      <c r="D6353" s="13">
        <v>15</v>
      </c>
      <c r="E6353" s="14">
        <f t="shared" si="1648"/>
        <v>265</v>
      </c>
      <c r="F6353" s="24">
        <f>'1 Solar Profile'!E6355*S$10</f>
        <v>2.1434789250000001</v>
      </c>
      <c r="G6353" s="24">
        <f>'2 Load Profile'!E6354</f>
        <v>0.76984613877864239</v>
      </c>
      <c r="H6353" s="24">
        <f t="shared" si="1654"/>
        <v>-1.3736327862213578</v>
      </c>
      <c r="I6353" s="13">
        <f t="shared" si="1655"/>
        <v>-1.3736327862213578</v>
      </c>
      <c r="J6353" s="24">
        <f t="shared" si="1656"/>
        <v>0.76984613877864239</v>
      </c>
      <c r="K6353" s="24">
        <f t="shared" si="1657"/>
        <v>0</v>
      </c>
      <c r="L6353" s="13"/>
      <c r="M6353" s="24"/>
      <c r="N6353" s="24">
        <f t="shared" si="1651"/>
        <v>0</v>
      </c>
      <c r="O6353" s="13"/>
      <c r="P6353" s="13"/>
    </row>
    <row r="6354" spans="1:16">
      <c r="A6354">
        <v>6353</v>
      </c>
      <c r="B6354" s="13">
        <v>9</v>
      </c>
      <c r="C6354" s="13">
        <v>22</v>
      </c>
      <c r="D6354" s="13">
        <v>16</v>
      </c>
      <c r="E6354" s="14">
        <f t="shared" si="1648"/>
        <v>265</v>
      </c>
      <c r="F6354" s="24">
        <f>'1 Solar Profile'!E6356*S$10</f>
        <v>0.9419413499999999</v>
      </c>
      <c r="G6354" s="24">
        <f>'2 Load Profile'!E6355</f>
        <v>0.9594595709061291</v>
      </c>
      <c r="H6354" s="24">
        <f t="shared" si="1654"/>
        <v>1.75182209061292E-2</v>
      </c>
      <c r="I6354" s="13">
        <f t="shared" si="1655"/>
        <v>0</v>
      </c>
      <c r="J6354" s="24">
        <f t="shared" si="1656"/>
        <v>0.9419413499999999</v>
      </c>
      <c r="K6354" s="24">
        <f t="shared" si="1657"/>
        <v>1.75182209061292E-2</v>
      </c>
      <c r="L6354" s="13"/>
      <c r="M6354" s="24"/>
      <c r="N6354" s="24">
        <f t="shared" si="1651"/>
        <v>0</v>
      </c>
      <c r="O6354" s="13"/>
      <c r="P6354" s="13"/>
    </row>
    <row r="6355" spans="1:16">
      <c r="A6355">
        <v>6354</v>
      </c>
      <c r="B6355" s="13">
        <v>9</v>
      </c>
      <c r="C6355" s="13">
        <v>22</v>
      </c>
      <c r="D6355" s="13">
        <v>17</v>
      </c>
      <c r="E6355" s="14">
        <f t="shared" si="1648"/>
        <v>265</v>
      </c>
      <c r="F6355" s="24">
        <f>'1 Solar Profile'!E6357*S$10</f>
        <v>7.1232524999999991E-2</v>
      </c>
      <c r="G6355" s="24">
        <f>'2 Load Profile'!E6356</f>
        <v>1.1112541560960891</v>
      </c>
      <c r="H6355" s="24">
        <f t="shared" si="1654"/>
        <v>1.040021631096089</v>
      </c>
      <c r="I6355" s="13">
        <f t="shared" si="1655"/>
        <v>0</v>
      </c>
      <c r="J6355" s="24">
        <f t="shared" si="1656"/>
        <v>7.1232524999999991E-2</v>
      </c>
      <c r="K6355" s="24">
        <f t="shared" si="1657"/>
        <v>1.040021631096089</v>
      </c>
      <c r="L6355" s="13"/>
      <c r="M6355" s="24"/>
      <c r="N6355" s="24">
        <f t="shared" si="1651"/>
        <v>0</v>
      </c>
      <c r="O6355" s="13"/>
      <c r="P6355" s="13"/>
    </row>
    <row r="6356" spans="1:16">
      <c r="A6356">
        <v>6355</v>
      </c>
      <c r="B6356" s="13">
        <v>9</v>
      </c>
      <c r="C6356" s="13">
        <v>22</v>
      </c>
      <c r="D6356" s="13">
        <v>18</v>
      </c>
      <c r="E6356" s="14">
        <f t="shared" si="1648"/>
        <v>265</v>
      </c>
      <c r="F6356" s="24">
        <f>'1 Solar Profile'!E6358*S$10</f>
        <v>0</v>
      </c>
      <c r="G6356" s="24">
        <f>'2 Load Profile'!E6357</f>
        <v>1.25573919126272</v>
      </c>
      <c r="H6356" s="24">
        <f t="shared" si="1654"/>
        <v>1.25573919126272</v>
      </c>
      <c r="I6356" s="13">
        <f t="shared" si="1655"/>
        <v>0</v>
      </c>
      <c r="J6356" s="24">
        <f t="shared" si="1656"/>
        <v>0</v>
      </c>
      <c r="K6356" s="24">
        <f t="shared" si="1657"/>
        <v>1.25573919126272</v>
      </c>
      <c r="L6356" s="13"/>
      <c r="M6356" s="24"/>
      <c r="N6356" s="24">
        <f t="shared" si="1651"/>
        <v>0</v>
      </c>
      <c r="O6356" s="13"/>
      <c r="P6356" s="13"/>
    </row>
    <row r="6357" spans="1:16">
      <c r="A6357">
        <v>6356</v>
      </c>
      <c r="B6357" s="13">
        <v>9</v>
      </c>
      <c r="C6357" s="13">
        <v>22</v>
      </c>
      <c r="D6357" s="13">
        <v>19</v>
      </c>
      <c r="E6357" s="14">
        <f t="shared" si="1648"/>
        <v>265</v>
      </c>
      <c r="F6357" s="24">
        <f>'1 Solar Profile'!E6359*S$10</f>
        <v>0</v>
      </c>
      <c r="G6357" s="24">
        <f>'2 Load Profile'!E6358</f>
        <v>1.4813330881374662</v>
      </c>
      <c r="H6357" s="24">
        <f t="shared" si="1654"/>
        <v>1.4813330881374662</v>
      </c>
      <c r="I6357" s="13">
        <f t="shared" si="1655"/>
        <v>0</v>
      </c>
      <c r="J6357" s="24">
        <f t="shared" si="1656"/>
        <v>0</v>
      </c>
      <c r="K6357" s="24">
        <f t="shared" si="1657"/>
        <v>1.4813330881374662</v>
      </c>
      <c r="L6357" s="13"/>
      <c r="M6357" s="24"/>
      <c r="N6357" s="24">
        <f t="shared" si="1651"/>
        <v>0</v>
      </c>
      <c r="O6357" s="13"/>
      <c r="P6357" s="13"/>
    </row>
    <row r="6358" spans="1:16">
      <c r="A6358">
        <v>6357</v>
      </c>
      <c r="B6358" s="13">
        <v>9</v>
      </c>
      <c r="C6358" s="13">
        <v>22</v>
      </c>
      <c r="D6358" s="13">
        <v>20</v>
      </c>
      <c r="E6358" s="14">
        <f t="shared" si="1648"/>
        <v>265</v>
      </c>
      <c r="F6358" s="24">
        <f>'1 Solar Profile'!E6360*S$10</f>
        <v>0</v>
      </c>
      <c r="G6358" s="24">
        <f>'2 Load Profile'!E6359</f>
        <v>1.4054379452628176</v>
      </c>
      <c r="H6358" s="24">
        <f t="shared" si="1654"/>
        <v>1.4054379452628176</v>
      </c>
      <c r="I6358" s="13">
        <f t="shared" si="1655"/>
        <v>0</v>
      </c>
      <c r="J6358" s="24">
        <f t="shared" si="1656"/>
        <v>0</v>
      </c>
      <c r="K6358" s="24">
        <f t="shared" si="1657"/>
        <v>1.4054379452628176</v>
      </c>
      <c r="L6358" s="13"/>
      <c r="M6358" s="24"/>
      <c r="N6358" s="24">
        <f t="shared" si="1651"/>
        <v>0</v>
      </c>
      <c r="O6358" s="24"/>
      <c r="P6358" s="24"/>
    </row>
    <row r="6359" spans="1:16">
      <c r="A6359">
        <v>6358</v>
      </c>
      <c r="B6359" s="13">
        <v>9</v>
      </c>
      <c r="C6359" s="13">
        <v>22</v>
      </c>
      <c r="D6359" s="13">
        <v>21</v>
      </c>
      <c r="E6359" s="14">
        <f t="shared" si="1648"/>
        <v>265</v>
      </c>
      <c r="F6359" s="24">
        <f>'1 Solar Profile'!E6361*S$10</f>
        <v>0</v>
      </c>
      <c r="G6359" s="24">
        <f>'2 Load Profile'!E6360</f>
        <v>1.1272329786078488</v>
      </c>
      <c r="H6359" s="24">
        <f t="shared" si="1654"/>
        <v>1.1272329786078488</v>
      </c>
      <c r="I6359" s="13">
        <f t="shared" si="1655"/>
        <v>0</v>
      </c>
      <c r="J6359" s="24">
        <f t="shared" si="1656"/>
        <v>0</v>
      </c>
      <c r="K6359" s="24">
        <f t="shared" si="1657"/>
        <v>1.1272329786078488</v>
      </c>
      <c r="L6359" s="13"/>
      <c r="M6359" s="24"/>
      <c r="N6359" s="24">
        <f t="shared" si="1651"/>
        <v>0</v>
      </c>
      <c r="O6359" s="13"/>
      <c r="P6359" s="13"/>
    </row>
    <row r="6360" spans="1:16">
      <c r="A6360">
        <v>6359</v>
      </c>
      <c r="B6360" s="13">
        <v>9</v>
      </c>
      <c r="C6360" s="13">
        <v>22</v>
      </c>
      <c r="D6360" s="13">
        <v>22</v>
      </c>
      <c r="E6360" s="14">
        <f t="shared" ref="E6360:E6423" si="1662">IF(D6360&lt;D6359, E6359+1,E6359)</f>
        <v>265</v>
      </c>
      <c r="F6360" s="24">
        <f>'1 Solar Profile'!E6362*S$10</f>
        <v>0</v>
      </c>
      <c r="G6360" s="24">
        <f>'2 Load Profile'!E6361</f>
        <v>0.85687776675151028</v>
      </c>
      <c r="H6360" s="24">
        <f t="shared" si="1654"/>
        <v>0.85687776675151028</v>
      </c>
      <c r="I6360" s="13">
        <f t="shared" si="1655"/>
        <v>0</v>
      </c>
      <c r="J6360" s="24">
        <f t="shared" si="1656"/>
        <v>0</v>
      </c>
      <c r="K6360" s="24">
        <f t="shared" si="1657"/>
        <v>0.85687776675151028</v>
      </c>
      <c r="L6360" s="13"/>
      <c r="M6360" s="24"/>
      <c r="N6360" s="24">
        <f t="shared" si="1651"/>
        <v>0</v>
      </c>
      <c r="O6360" s="13"/>
      <c r="P6360" s="13"/>
    </row>
    <row r="6361" spans="1:16">
      <c r="A6361">
        <v>6360</v>
      </c>
      <c r="B6361" s="13">
        <v>9</v>
      </c>
      <c r="C6361" s="13">
        <v>22</v>
      </c>
      <c r="D6361" s="13">
        <v>23</v>
      </c>
      <c r="E6361" s="14">
        <f t="shared" si="1662"/>
        <v>265</v>
      </c>
      <c r="F6361" s="24">
        <f>'1 Solar Profile'!E6363*S$10</f>
        <v>0</v>
      </c>
      <c r="G6361" s="24">
        <f>'2 Load Profile'!E6362</f>
        <v>0.5771277145723096</v>
      </c>
      <c r="H6361" s="24">
        <f t="shared" si="1654"/>
        <v>0.5771277145723096</v>
      </c>
      <c r="I6361" s="13">
        <f t="shared" si="1655"/>
        <v>0</v>
      </c>
      <c r="J6361" s="24">
        <f t="shared" si="1656"/>
        <v>0</v>
      </c>
      <c r="K6361" s="24">
        <f t="shared" si="1657"/>
        <v>0.5771277145723096</v>
      </c>
      <c r="L6361" s="13">
        <f t="shared" ref="L6361" si="1663">SUM(I6338:I6361)</f>
        <v>-22.329089419794457</v>
      </c>
      <c r="M6361" s="24">
        <f t="shared" ref="M6361" si="1664">SUMIF(H6338:H6361,"&gt;0",H6338:H6361)</f>
        <v>10.997094320467063</v>
      </c>
      <c r="N6361" s="24">
        <f t="shared" si="1651"/>
        <v>-11.331995099327393</v>
      </c>
      <c r="O6361" s="13">
        <f t="shared" ref="O6361" si="1665">IF(M6361&gt;(L6361*-1),(M6361+L6361)*S$12,0)</f>
        <v>0</v>
      </c>
      <c r="P6361" s="13">
        <f t="shared" ref="P6361" si="1666">IF(M6361&lt;(L6361*-1),(M6361+L6361)*S$14,0)</f>
        <v>-0.29973127037720959</v>
      </c>
    </row>
    <row r="6362" spans="1:16">
      <c r="A6362">
        <v>6361</v>
      </c>
      <c r="B6362" s="13">
        <v>9</v>
      </c>
      <c r="C6362" s="13">
        <v>23</v>
      </c>
      <c r="D6362" s="13">
        <v>0</v>
      </c>
      <c r="E6362" s="14">
        <f t="shared" si="1662"/>
        <v>266</v>
      </c>
      <c r="F6362" s="24">
        <f>'1 Solar Profile'!E6364*S$10</f>
        <v>0</v>
      </c>
      <c r="G6362" s="24">
        <f>'2 Load Profile'!E6363</f>
        <v>0.47284974707042954</v>
      </c>
      <c r="H6362" s="24">
        <f t="shared" si="1654"/>
        <v>0.47284974707042954</v>
      </c>
      <c r="I6362" s="13">
        <f t="shared" si="1655"/>
        <v>0</v>
      </c>
      <c r="J6362" s="24">
        <f t="shared" si="1656"/>
        <v>0</v>
      </c>
      <c r="K6362" s="24">
        <f t="shared" si="1657"/>
        <v>0.47284974707042954</v>
      </c>
      <c r="L6362" s="13"/>
      <c r="M6362" s="24"/>
      <c r="N6362" s="24">
        <f t="shared" si="1651"/>
        <v>0</v>
      </c>
      <c r="O6362" s="13"/>
      <c r="P6362" s="13"/>
    </row>
    <row r="6363" spans="1:16">
      <c r="A6363">
        <v>6362</v>
      </c>
      <c r="B6363" s="13">
        <v>9</v>
      </c>
      <c r="C6363" s="13">
        <v>23</v>
      </c>
      <c r="D6363" s="13">
        <v>1</v>
      </c>
      <c r="E6363" s="14">
        <f t="shared" si="1662"/>
        <v>266</v>
      </c>
      <c r="F6363" s="24">
        <f>'1 Solar Profile'!E6365*S$10</f>
        <v>0</v>
      </c>
      <c r="G6363" s="24">
        <f>'2 Load Profile'!E6364</f>
        <v>0.42192384756141738</v>
      </c>
      <c r="H6363" s="24">
        <f t="shared" si="1654"/>
        <v>0.42192384756141738</v>
      </c>
      <c r="I6363" s="13">
        <f t="shared" si="1655"/>
        <v>0</v>
      </c>
      <c r="J6363" s="24">
        <f t="shared" si="1656"/>
        <v>0</v>
      </c>
      <c r="K6363" s="24">
        <f t="shared" si="1657"/>
        <v>0.42192384756141738</v>
      </c>
      <c r="L6363" s="13"/>
      <c r="M6363" s="24"/>
      <c r="N6363" s="24">
        <f t="shared" si="1651"/>
        <v>0</v>
      </c>
      <c r="O6363" s="13"/>
      <c r="P6363" s="13"/>
    </row>
    <row r="6364" spans="1:16">
      <c r="A6364">
        <v>6363</v>
      </c>
      <c r="B6364" s="13">
        <v>9</v>
      </c>
      <c r="C6364" s="13">
        <v>23</v>
      </c>
      <c r="D6364" s="13">
        <v>2</v>
      </c>
      <c r="E6364" s="14">
        <f t="shared" si="1662"/>
        <v>266</v>
      </c>
      <c r="F6364" s="24">
        <f>'1 Solar Profile'!E6366*S$10</f>
        <v>0</v>
      </c>
      <c r="G6364" s="24">
        <f>'2 Load Profile'!E6365</f>
        <v>0.41014449958107813</v>
      </c>
      <c r="H6364" s="24">
        <f t="shared" si="1654"/>
        <v>0.41014449958107813</v>
      </c>
      <c r="I6364" s="13">
        <f t="shared" si="1655"/>
        <v>0</v>
      </c>
      <c r="J6364" s="24">
        <f t="shared" si="1656"/>
        <v>0</v>
      </c>
      <c r="K6364" s="24">
        <f t="shared" si="1657"/>
        <v>0.41014449958107813</v>
      </c>
      <c r="L6364" s="13"/>
      <c r="M6364" s="24"/>
      <c r="N6364" s="24">
        <f t="shared" si="1651"/>
        <v>0</v>
      </c>
      <c r="O6364" s="13"/>
      <c r="P6364" s="13"/>
    </row>
    <row r="6365" spans="1:16">
      <c r="A6365">
        <v>6364</v>
      </c>
      <c r="B6365" s="13">
        <v>9</v>
      </c>
      <c r="C6365" s="13">
        <v>23</v>
      </c>
      <c r="D6365" s="13">
        <v>3</v>
      </c>
      <c r="E6365" s="14">
        <f t="shared" si="1662"/>
        <v>266</v>
      </c>
      <c r="F6365" s="24">
        <f>'1 Solar Profile'!E6367*S$10</f>
        <v>0</v>
      </c>
      <c r="G6365" s="24">
        <f>'2 Load Profile'!E6366</f>
        <v>0.41000522178341631</v>
      </c>
      <c r="H6365" s="24">
        <f t="shared" si="1654"/>
        <v>0.41000522178341631</v>
      </c>
      <c r="I6365" s="13">
        <f t="shared" si="1655"/>
        <v>0</v>
      </c>
      <c r="J6365" s="24">
        <f t="shared" si="1656"/>
        <v>0</v>
      </c>
      <c r="K6365" s="24">
        <f t="shared" si="1657"/>
        <v>0.41000522178341631</v>
      </c>
      <c r="L6365" s="13"/>
      <c r="M6365" s="24"/>
      <c r="N6365" s="24">
        <f t="shared" si="1651"/>
        <v>0</v>
      </c>
      <c r="O6365" s="13"/>
      <c r="P6365" s="13"/>
    </row>
    <row r="6366" spans="1:16">
      <c r="A6366">
        <v>6365</v>
      </c>
      <c r="B6366" s="13">
        <v>9</v>
      </c>
      <c r="C6366" s="13">
        <v>23</v>
      </c>
      <c r="D6366" s="13">
        <v>4</v>
      </c>
      <c r="E6366" s="14">
        <f t="shared" si="1662"/>
        <v>266</v>
      </c>
      <c r="F6366" s="24">
        <f>'1 Solar Profile'!E6368*S$10</f>
        <v>0</v>
      </c>
      <c r="G6366" s="24">
        <f>'2 Load Profile'!E6367</f>
        <v>0.45659252428730324</v>
      </c>
      <c r="H6366" s="24">
        <f t="shared" si="1654"/>
        <v>0.45659252428730324</v>
      </c>
      <c r="I6366" s="13">
        <f t="shared" si="1655"/>
        <v>0</v>
      </c>
      <c r="J6366" s="24">
        <f t="shared" si="1656"/>
        <v>0</v>
      </c>
      <c r="K6366" s="24">
        <f t="shared" si="1657"/>
        <v>0.45659252428730324</v>
      </c>
      <c r="L6366" s="13"/>
      <c r="M6366" s="24"/>
      <c r="N6366" s="24">
        <f t="shared" si="1651"/>
        <v>0</v>
      </c>
      <c r="O6366" s="13"/>
      <c r="P6366" s="13"/>
    </row>
    <row r="6367" spans="1:16">
      <c r="A6367">
        <v>6366</v>
      </c>
      <c r="B6367" s="13">
        <v>9</v>
      </c>
      <c r="C6367" s="13">
        <v>23</v>
      </c>
      <c r="D6367" s="13">
        <v>5</v>
      </c>
      <c r="E6367" s="14">
        <f t="shared" si="1662"/>
        <v>266</v>
      </c>
      <c r="F6367" s="24">
        <f>'1 Solar Profile'!E6369*S$10</f>
        <v>0</v>
      </c>
      <c r="G6367" s="24">
        <f>'2 Load Profile'!E6368</f>
        <v>0.61894534278326985</v>
      </c>
      <c r="H6367" s="24">
        <f t="shared" si="1654"/>
        <v>0.61894534278326985</v>
      </c>
      <c r="I6367" s="13">
        <f t="shared" si="1655"/>
        <v>0</v>
      </c>
      <c r="J6367" s="24">
        <f t="shared" si="1656"/>
        <v>0</v>
      </c>
      <c r="K6367" s="24">
        <f t="shared" si="1657"/>
        <v>0.61894534278326985</v>
      </c>
      <c r="L6367" s="13"/>
      <c r="M6367" s="24"/>
      <c r="N6367" s="24">
        <f t="shared" si="1651"/>
        <v>0</v>
      </c>
      <c r="O6367" s="13"/>
      <c r="P6367" s="13"/>
    </row>
    <row r="6368" spans="1:16">
      <c r="A6368">
        <v>6367</v>
      </c>
      <c r="B6368" s="13">
        <v>9</v>
      </c>
      <c r="C6368" s="13">
        <v>23</v>
      </c>
      <c r="D6368" s="13">
        <v>6</v>
      </c>
      <c r="E6368" s="14">
        <f t="shared" si="1662"/>
        <v>266</v>
      </c>
      <c r="F6368" s="24">
        <f>'1 Solar Profile'!E6370*S$10</f>
        <v>6.9095249999999997E-2</v>
      </c>
      <c r="G6368" s="24">
        <f>'2 Load Profile'!E6369</f>
        <v>0.85775493352544252</v>
      </c>
      <c r="H6368" s="24">
        <f t="shared" si="1654"/>
        <v>0.78865968352544247</v>
      </c>
      <c r="I6368" s="13">
        <f t="shared" si="1655"/>
        <v>0</v>
      </c>
      <c r="J6368" s="24">
        <f t="shared" si="1656"/>
        <v>6.9095249999999997E-2</v>
      </c>
      <c r="K6368" s="24">
        <f t="shared" si="1657"/>
        <v>0.78865968352544247</v>
      </c>
      <c r="L6368" s="13"/>
      <c r="M6368" s="24"/>
      <c r="N6368" s="24">
        <f t="shared" si="1651"/>
        <v>0</v>
      </c>
      <c r="O6368" s="13"/>
      <c r="P6368" s="13"/>
    </row>
    <row r="6369" spans="1:17">
      <c r="A6369">
        <v>6368</v>
      </c>
      <c r="B6369" s="13">
        <v>9</v>
      </c>
      <c r="C6369" s="13">
        <v>23</v>
      </c>
      <c r="D6369" s="13">
        <v>7</v>
      </c>
      <c r="E6369" s="14">
        <f t="shared" si="1662"/>
        <v>266</v>
      </c>
      <c r="F6369" s="24">
        <f>'1 Solar Profile'!E6371*S$10</f>
        <v>0.46847902499999999</v>
      </c>
      <c r="G6369" s="24">
        <f>'2 Load Profile'!E6370</f>
        <v>0.81054758789407721</v>
      </c>
      <c r="H6369" s="24">
        <f t="shared" si="1654"/>
        <v>0.34206856289407722</v>
      </c>
      <c r="I6369" s="13">
        <f t="shared" si="1655"/>
        <v>0</v>
      </c>
      <c r="J6369" s="24">
        <f t="shared" si="1656"/>
        <v>0.46847902499999999</v>
      </c>
      <c r="K6369" s="24">
        <f t="shared" si="1657"/>
        <v>0.34206856289407722</v>
      </c>
      <c r="L6369" s="13"/>
      <c r="M6369" s="24"/>
      <c r="N6369" s="24">
        <f t="shared" si="1651"/>
        <v>0</v>
      </c>
      <c r="O6369" s="13"/>
      <c r="P6369" s="13"/>
    </row>
    <row r="6370" spans="1:17">
      <c r="A6370">
        <v>6369</v>
      </c>
      <c r="B6370" s="13">
        <v>9</v>
      </c>
      <c r="C6370" s="13">
        <v>23</v>
      </c>
      <c r="D6370" s="13">
        <v>8</v>
      </c>
      <c r="E6370" s="14">
        <f t="shared" si="1662"/>
        <v>266</v>
      </c>
      <c r="F6370" s="24">
        <f>'1 Solar Profile'!E6372*S$10</f>
        <v>0.65970450000000003</v>
      </c>
      <c r="G6370" s="24">
        <f>'2 Load Profile'!E6371</f>
        <v>0.72225565949397075</v>
      </c>
      <c r="H6370" s="24">
        <f t="shared" si="1654"/>
        <v>6.2551159493970721E-2</v>
      </c>
      <c r="I6370" s="13">
        <f t="shared" si="1655"/>
        <v>0</v>
      </c>
      <c r="J6370" s="24">
        <f t="shared" si="1656"/>
        <v>0.65970450000000003</v>
      </c>
      <c r="K6370" s="24">
        <f t="shared" si="1657"/>
        <v>6.2551159493970721E-2</v>
      </c>
      <c r="L6370" s="13"/>
      <c r="M6370" s="24"/>
      <c r="N6370" s="24">
        <f t="shared" si="1651"/>
        <v>0</v>
      </c>
      <c r="O6370" s="13"/>
      <c r="P6370" s="13"/>
    </row>
    <row r="6371" spans="1:17">
      <c r="A6371">
        <v>6370</v>
      </c>
      <c r="B6371" s="13">
        <v>9</v>
      </c>
      <c r="C6371" s="13">
        <v>23</v>
      </c>
      <c r="D6371" s="13">
        <v>9</v>
      </c>
      <c r="E6371" s="14">
        <f t="shared" si="1662"/>
        <v>266</v>
      </c>
      <c r="F6371" s="24">
        <f>'1 Solar Profile'!E6373*S$10</f>
        <v>0.13506727499999999</v>
      </c>
      <c r="G6371" s="24">
        <f>'2 Load Profile'!E6372</f>
        <v>0.72268559161224133</v>
      </c>
      <c r="H6371" s="24">
        <f t="shared" si="1654"/>
        <v>0.58761831661224129</v>
      </c>
      <c r="I6371" s="13">
        <f t="shared" si="1655"/>
        <v>0</v>
      </c>
      <c r="J6371" s="24">
        <f t="shared" si="1656"/>
        <v>0.13506727499999999</v>
      </c>
      <c r="K6371" s="24">
        <f t="shared" si="1657"/>
        <v>0.58761831661224129</v>
      </c>
      <c r="L6371" s="13"/>
      <c r="M6371" s="24"/>
      <c r="N6371" s="24">
        <f t="shared" si="1651"/>
        <v>0</v>
      </c>
      <c r="O6371" s="13"/>
      <c r="P6371" s="13"/>
    </row>
    <row r="6372" spans="1:17">
      <c r="A6372">
        <v>6371</v>
      </c>
      <c r="B6372" s="13">
        <v>9</v>
      </c>
      <c r="C6372" s="13">
        <v>23</v>
      </c>
      <c r="D6372" s="13">
        <v>10</v>
      </c>
      <c r="E6372" s="14">
        <f t="shared" si="1662"/>
        <v>266</v>
      </c>
      <c r="F6372" s="24">
        <f>'1 Solar Profile'!E6374*S$10</f>
        <v>0.18549719999999997</v>
      </c>
      <c r="G6372" s="24">
        <f>'2 Load Profile'!E6373</f>
        <v>0.73729207089806559</v>
      </c>
      <c r="H6372" s="24">
        <f t="shared" si="1654"/>
        <v>0.55179487089806556</v>
      </c>
      <c r="I6372" s="13">
        <f t="shared" si="1655"/>
        <v>0</v>
      </c>
      <c r="J6372" s="24">
        <f t="shared" si="1656"/>
        <v>0.18549719999999997</v>
      </c>
      <c r="K6372" s="24">
        <f t="shared" si="1657"/>
        <v>0.55179487089806556</v>
      </c>
      <c r="L6372" s="13"/>
      <c r="M6372" s="24"/>
      <c r="N6372" s="24">
        <f t="shared" si="1651"/>
        <v>0</v>
      </c>
      <c r="O6372" s="13"/>
      <c r="P6372" s="13"/>
    </row>
    <row r="6373" spans="1:17">
      <c r="A6373">
        <v>6372</v>
      </c>
      <c r="B6373" s="13">
        <v>9</v>
      </c>
      <c r="C6373" s="13">
        <v>23</v>
      </c>
      <c r="D6373" s="13">
        <v>11</v>
      </c>
      <c r="E6373" s="14">
        <f t="shared" si="1662"/>
        <v>266</v>
      </c>
      <c r="F6373" s="24">
        <f>'1 Solar Profile'!E6375*S$10</f>
        <v>1.9340999999999999</v>
      </c>
      <c r="G6373" s="24">
        <f>'2 Load Profile'!E6374</f>
        <v>0.71894595227762925</v>
      </c>
      <c r="H6373" s="24">
        <f t="shared" si="1654"/>
        <v>-1.2151540477223706</v>
      </c>
      <c r="I6373" s="13">
        <f t="shared" si="1655"/>
        <v>-1.2151540477223706</v>
      </c>
      <c r="J6373" s="24">
        <f t="shared" si="1656"/>
        <v>0.71894595227762936</v>
      </c>
      <c r="K6373" s="24">
        <f t="shared" si="1657"/>
        <v>0</v>
      </c>
      <c r="L6373" s="13"/>
      <c r="M6373" s="24"/>
      <c r="N6373" s="24">
        <f t="shared" si="1651"/>
        <v>0</v>
      </c>
      <c r="O6373" s="13"/>
      <c r="P6373" s="13"/>
    </row>
    <row r="6374" spans="1:17">
      <c r="A6374">
        <v>6373</v>
      </c>
      <c r="B6374" s="13">
        <v>9</v>
      </c>
      <c r="C6374" s="13">
        <v>23</v>
      </c>
      <c r="D6374" s="13">
        <v>12</v>
      </c>
      <c r="E6374" s="14">
        <f t="shared" si="1662"/>
        <v>266</v>
      </c>
      <c r="F6374" s="24">
        <f>'1 Solar Profile'!E6376*S$10</f>
        <v>3.5752232250000002</v>
      </c>
      <c r="G6374" s="24">
        <f>'2 Load Profile'!E6375</f>
        <v>0.69526197973328097</v>
      </c>
      <c r="H6374" s="24">
        <f t="shared" si="1654"/>
        <v>-2.8799612452667191</v>
      </c>
      <c r="I6374" s="13">
        <f t="shared" si="1655"/>
        <v>-2.8799612452667191</v>
      </c>
      <c r="J6374" s="24">
        <f t="shared" si="1656"/>
        <v>0.69526197973328108</v>
      </c>
      <c r="K6374" s="24">
        <f t="shared" si="1657"/>
        <v>0</v>
      </c>
      <c r="L6374" s="13"/>
      <c r="M6374" s="24"/>
      <c r="N6374" s="24">
        <f t="shared" si="1651"/>
        <v>0</v>
      </c>
      <c r="O6374" s="13"/>
      <c r="P6374" s="13"/>
    </row>
    <row r="6375" spans="1:17">
      <c r="A6375">
        <v>6374</v>
      </c>
      <c r="B6375" s="13">
        <v>9</v>
      </c>
      <c r="C6375" s="13">
        <v>23</v>
      </c>
      <c r="D6375" s="13">
        <v>13</v>
      </c>
      <c r="E6375" s="14">
        <f t="shared" si="1662"/>
        <v>266</v>
      </c>
      <c r="F6375" s="24">
        <f>'1 Solar Profile'!E6377*S$10</f>
        <v>2.464898625</v>
      </c>
      <c r="G6375" s="24">
        <f>'2 Load Profile'!E6376</f>
        <v>0.68298572651772183</v>
      </c>
      <c r="H6375" s="24">
        <f t="shared" si="1654"/>
        <v>-1.7819128984822781</v>
      </c>
      <c r="I6375" s="13">
        <f t="shared" si="1655"/>
        <v>-1.7819128984822781</v>
      </c>
      <c r="J6375" s="24">
        <f t="shared" si="1656"/>
        <v>0.68298572651772194</v>
      </c>
      <c r="K6375" s="24">
        <f t="shared" si="1657"/>
        <v>0</v>
      </c>
      <c r="L6375" s="13"/>
      <c r="M6375" s="24"/>
      <c r="N6375" s="24">
        <f t="shared" si="1651"/>
        <v>0</v>
      </c>
      <c r="O6375" s="13"/>
      <c r="P6375" s="13"/>
    </row>
    <row r="6376" spans="1:17">
      <c r="A6376">
        <v>6375</v>
      </c>
      <c r="B6376" s="13">
        <v>9</v>
      </c>
      <c r="C6376" s="13">
        <v>23</v>
      </c>
      <c r="D6376" s="13">
        <v>14</v>
      </c>
      <c r="E6376" s="14">
        <f t="shared" si="1662"/>
        <v>266</v>
      </c>
      <c r="F6376" s="24">
        <f>'1 Solar Profile'!E6378*S$10</f>
        <v>1.4371260749999999</v>
      </c>
      <c r="G6376" s="24">
        <f>'2 Load Profile'!E6377</f>
        <v>0.70257117591209195</v>
      </c>
      <c r="H6376" s="24">
        <f t="shared" si="1654"/>
        <v>-0.73455489908790794</v>
      </c>
      <c r="I6376" s="13">
        <f t="shared" si="1655"/>
        <v>-0.73455489908790794</v>
      </c>
      <c r="J6376" s="24">
        <f t="shared" si="1656"/>
        <v>0.70257117591209195</v>
      </c>
      <c r="K6376" s="24">
        <f t="shared" si="1657"/>
        <v>0</v>
      </c>
      <c r="L6376" s="13"/>
      <c r="M6376" s="24"/>
      <c r="N6376" s="24">
        <f t="shared" si="1651"/>
        <v>0</v>
      </c>
      <c r="O6376" s="13"/>
      <c r="P6376" s="13"/>
    </row>
    <row r="6377" spans="1:17">
      <c r="A6377">
        <v>6376</v>
      </c>
      <c r="B6377" s="13">
        <v>9</v>
      </c>
      <c r="C6377" s="13">
        <v>23</v>
      </c>
      <c r="D6377" s="13">
        <v>15</v>
      </c>
      <c r="E6377" s="14">
        <f t="shared" si="1662"/>
        <v>266</v>
      </c>
      <c r="F6377" s="24">
        <f>'1 Solar Profile'!E6379*S$10</f>
        <v>1.67328945</v>
      </c>
      <c r="G6377" s="24">
        <f>'2 Load Profile'!E6378</f>
        <v>0.80285746016966153</v>
      </c>
      <c r="H6377" s="24">
        <f t="shared" si="1654"/>
        <v>-0.87043198983033843</v>
      </c>
      <c r="I6377" s="13">
        <f t="shared" si="1655"/>
        <v>-0.87043198983033843</v>
      </c>
      <c r="J6377" s="24">
        <f t="shared" si="1656"/>
        <v>0.80285746016966153</v>
      </c>
      <c r="K6377" s="24">
        <f t="shared" si="1657"/>
        <v>0</v>
      </c>
      <c r="L6377" s="13"/>
      <c r="M6377" s="24"/>
      <c r="N6377" s="24">
        <f t="shared" ref="N6377:N6440" si="1667">M6377+L6377</f>
        <v>0</v>
      </c>
      <c r="O6377" s="13"/>
      <c r="P6377" s="13"/>
    </row>
    <row r="6378" spans="1:17">
      <c r="A6378">
        <v>6377</v>
      </c>
      <c r="B6378" s="13">
        <v>9</v>
      </c>
      <c r="C6378" s="13">
        <v>23</v>
      </c>
      <c r="D6378" s="13">
        <v>16</v>
      </c>
      <c r="E6378" s="14">
        <f t="shared" si="1662"/>
        <v>266</v>
      </c>
      <c r="F6378" s="24">
        <f>'1 Solar Profile'!E6380*S$10</f>
        <v>0.31028602500000002</v>
      </c>
      <c r="G6378" s="24">
        <f>'2 Load Profile'!E6379</f>
        <v>0.99195070501172167</v>
      </c>
      <c r="H6378" s="24">
        <f t="shared" si="1654"/>
        <v>0.68166468001172165</v>
      </c>
      <c r="I6378" s="13">
        <f t="shared" si="1655"/>
        <v>0</v>
      </c>
      <c r="J6378" s="24">
        <f t="shared" si="1656"/>
        <v>0.31028602500000002</v>
      </c>
      <c r="K6378" s="24">
        <f t="shared" si="1657"/>
        <v>0.68166468001172165</v>
      </c>
      <c r="L6378" s="13"/>
      <c r="M6378" s="24"/>
      <c r="N6378" s="24">
        <f t="shared" si="1667"/>
        <v>0</v>
      </c>
      <c r="O6378" s="13"/>
      <c r="P6378" s="13"/>
    </row>
    <row r="6379" spans="1:17">
      <c r="A6379">
        <v>6378</v>
      </c>
      <c r="B6379" s="13">
        <v>9</v>
      </c>
      <c r="C6379" s="13">
        <v>23</v>
      </c>
      <c r="D6379" s="13">
        <v>17</v>
      </c>
      <c r="E6379" s="14">
        <f t="shared" si="1662"/>
        <v>266</v>
      </c>
      <c r="F6379" s="24">
        <f>'1 Solar Profile'!E6381*S$10</f>
        <v>0</v>
      </c>
      <c r="G6379" s="24">
        <f>'2 Load Profile'!E6380</f>
        <v>1.1427879670750443</v>
      </c>
      <c r="H6379" s="24">
        <f t="shared" si="1654"/>
        <v>1.1427879670750443</v>
      </c>
      <c r="I6379" s="13">
        <f t="shared" si="1655"/>
        <v>0</v>
      </c>
      <c r="J6379" s="24">
        <f t="shared" si="1656"/>
        <v>0</v>
      </c>
      <c r="K6379" s="24">
        <f t="shared" si="1657"/>
        <v>1.1427879670750443</v>
      </c>
      <c r="L6379" s="13"/>
      <c r="M6379" s="24"/>
      <c r="N6379" s="24">
        <f t="shared" si="1667"/>
        <v>0</v>
      </c>
      <c r="O6379" s="13"/>
      <c r="P6379" s="13"/>
    </row>
    <row r="6380" spans="1:17">
      <c r="A6380">
        <v>6379</v>
      </c>
      <c r="B6380" s="13">
        <v>9</v>
      </c>
      <c r="C6380" s="13">
        <v>23</v>
      </c>
      <c r="D6380" s="13">
        <v>18</v>
      </c>
      <c r="E6380" s="14">
        <f t="shared" si="1662"/>
        <v>266</v>
      </c>
      <c r="F6380" s="24">
        <f>'1 Solar Profile'!E6382*S$10</f>
        <v>0</v>
      </c>
      <c r="G6380" s="24">
        <f>'2 Load Profile'!E6381</f>
        <v>1.2872127457370308</v>
      </c>
      <c r="H6380" s="24">
        <f t="shared" si="1654"/>
        <v>1.2872127457370308</v>
      </c>
      <c r="I6380" s="13">
        <f t="shared" si="1655"/>
        <v>0</v>
      </c>
      <c r="J6380" s="24">
        <f t="shared" si="1656"/>
        <v>0</v>
      </c>
      <c r="K6380" s="24">
        <f t="shared" si="1657"/>
        <v>1.2872127457370308</v>
      </c>
      <c r="L6380" s="13"/>
      <c r="M6380" s="24"/>
      <c r="N6380" s="24">
        <f t="shared" si="1667"/>
        <v>0</v>
      </c>
      <c r="O6380" s="13"/>
      <c r="P6380" s="13"/>
    </row>
    <row r="6381" spans="1:17">
      <c r="A6381">
        <v>6380</v>
      </c>
      <c r="B6381" s="13">
        <v>9</v>
      </c>
      <c r="C6381" s="13">
        <v>23</v>
      </c>
      <c r="D6381" s="13">
        <v>19</v>
      </c>
      <c r="E6381" s="14">
        <f t="shared" si="1662"/>
        <v>266</v>
      </c>
      <c r="F6381" s="24">
        <f>'1 Solar Profile'!E6383*S$10</f>
        <v>0</v>
      </c>
      <c r="G6381" s="24">
        <f>'2 Load Profile'!E6382</f>
        <v>1.5133678455317596</v>
      </c>
      <c r="H6381" s="24">
        <f t="shared" si="1654"/>
        <v>1.5133678455317596</v>
      </c>
      <c r="I6381" s="13">
        <f t="shared" si="1655"/>
        <v>0</v>
      </c>
      <c r="J6381" s="24">
        <f t="shared" si="1656"/>
        <v>0</v>
      </c>
      <c r="K6381" s="24">
        <f t="shared" si="1657"/>
        <v>1.5133678455317596</v>
      </c>
      <c r="L6381" s="13"/>
      <c r="M6381" s="24"/>
      <c r="N6381" s="24">
        <f t="shared" si="1667"/>
        <v>0</v>
      </c>
      <c r="O6381" s="13"/>
      <c r="P6381" s="13"/>
    </row>
    <row r="6382" spans="1:17">
      <c r="A6382">
        <v>6381</v>
      </c>
      <c r="B6382" s="13">
        <v>9</v>
      </c>
      <c r="C6382" s="13">
        <v>23</v>
      </c>
      <c r="D6382" s="13">
        <v>20</v>
      </c>
      <c r="E6382" s="14">
        <f t="shared" si="1662"/>
        <v>266</v>
      </c>
      <c r="F6382" s="24">
        <f>'1 Solar Profile'!E6384*S$10</f>
        <v>0</v>
      </c>
      <c r="G6382" s="24">
        <f>'2 Load Profile'!E6383</f>
        <v>1.4381633768266857</v>
      </c>
      <c r="H6382" s="24">
        <f t="shared" si="1654"/>
        <v>1.4381633768266857</v>
      </c>
      <c r="I6382" s="13">
        <f t="shared" si="1655"/>
        <v>0</v>
      </c>
      <c r="J6382" s="24">
        <f t="shared" si="1656"/>
        <v>0</v>
      </c>
      <c r="K6382" s="24">
        <f t="shared" si="1657"/>
        <v>1.4381633768266857</v>
      </c>
      <c r="L6382" s="13"/>
      <c r="M6382" s="24"/>
      <c r="N6382" s="24">
        <f t="shared" si="1667"/>
        <v>0</v>
      </c>
      <c r="O6382" s="24"/>
      <c r="P6382" s="24"/>
      <c r="Q6382" s="41"/>
    </row>
    <row r="6383" spans="1:17">
      <c r="A6383">
        <v>6382</v>
      </c>
      <c r="B6383" s="13">
        <v>9</v>
      </c>
      <c r="C6383" s="13">
        <v>23</v>
      </c>
      <c r="D6383" s="13">
        <v>21</v>
      </c>
      <c r="E6383" s="14">
        <f t="shared" si="1662"/>
        <v>266</v>
      </c>
      <c r="F6383" s="24">
        <f>'1 Solar Profile'!E6385*S$10</f>
        <v>0</v>
      </c>
      <c r="G6383" s="24">
        <f>'2 Load Profile'!E6384</f>
        <v>1.1532366096789095</v>
      </c>
      <c r="H6383" s="24">
        <f t="shared" si="1654"/>
        <v>1.1532366096789095</v>
      </c>
      <c r="I6383" s="13">
        <f t="shared" si="1655"/>
        <v>0</v>
      </c>
      <c r="J6383" s="24">
        <f t="shared" si="1656"/>
        <v>0</v>
      </c>
      <c r="K6383" s="24">
        <f t="shared" si="1657"/>
        <v>1.1532366096789095</v>
      </c>
      <c r="L6383" s="13"/>
      <c r="M6383" s="24"/>
      <c r="N6383" s="24">
        <f t="shared" si="1667"/>
        <v>0</v>
      </c>
      <c r="O6383" s="13"/>
      <c r="P6383" s="13"/>
    </row>
    <row r="6384" spans="1:17">
      <c r="A6384">
        <v>6383</v>
      </c>
      <c r="B6384" s="13">
        <v>9</v>
      </c>
      <c r="C6384" s="13">
        <v>23</v>
      </c>
      <c r="D6384" s="13">
        <v>22</v>
      </c>
      <c r="E6384" s="14">
        <f t="shared" si="1662"/>
        <v>266</v>
      </c>
      <c r="F6384" s="24">
        <f>'1 Solar Profile'!E6386*S$10</f>
        <v>0</v>
      </c>
      <c r="G6384" s="24">
        <f>'2 Load Profile'!E6385</f>
        <v>0.87115548128352394</v>
      </c>
      <c r="H6384" s="24">
        <f t="shared" si="1654"/>
        <v>0.87115548128352394</v>
      </c>
      <c r="I6384" s="13">
        <f t="shared" si="1655"/>
        <v>0</v>
      </c>
      <c r="J6384" s="24">
        <f t="shared" si="1656"/>
        <v>0</v>
      </c>
      <c r="K6384" s="24">
        <f t="shared" si="1657"/>
        <v>0.87115548128352394</v>
      </c>
      <c r="L6384" s="13"/>
      <c r="M6384" s="24"/>
      <c r="N6384" s="24">
        <f t="shared" si="1667"/>
        <v>0</v>
      </c>
      <c r="O6384" s="13"/>
      <c r="P6384" s="13"/>
    </row>
    <row r="6385" spans="1:16">
      <c r="A6385">
        <v>6384</v>
      </c>
      <c r="B6385" s="13">
        <v>9</v>
      </c>
      <c r="C6385" s="13">
        <v>23</v>
      </c>
      <c r="D6385" s="13">
        <v>23</v>
      </c>
      <c r="E6385" s="14">
        <f t="shared" si="1662"/>
        <v>266</v>
      </c>
      <c r="F6385" s="24">
        <f>'1 Solar Profile'!E6387*S$10</f>
        <v>0</v>
      </c>
      <c r="G6385" s="24">
        <f>'2 Load Profile'!E6386</f>
        <v>0.58327574285259431</v>
      </c>
      <c r="H6385" s="24">
        <f t="shared" si="1654"/>
        <v>0.58327574285259431</v>
      </c>
      <c r="I6385" s="13">
        <f t="shared" si="1655"/>
        <v>0</v>
      </c>
      <c r="J6385" s="24">
        <f t="shared" si="1656"/>
        <v>0</v>
      </c>
      <c r="K6385" s="24">
        <f t="shared" si="1657"/>
        <v>0.58327574285259431</v>
      </c>
      <c r="L6385" s="13">
        <f t="shared" ref="L6385" si="1668">SUM(I6362:I6385)</f>
        <v>-7.4820150803896146</v>
      </c>
      <c r="M6385" s="24">
        <f t="shared" ref="M6385" si="1669">SUMIF(H6362:H6385,"&gt;0",H6362:H6385)</f>
        <v>13.79401822548798</v>
      </c>
      <c r="N6385" s="24">
        <f t="shared" si="1667"/>
        <v>6.3120031450983651</v>
      </c>
      <c r="O6385" s="13">
        <f t="shared" ref="O6385" si="1670">IF(M6385&gt;(L6385*-1),(M6385+L6385)*S$12,0)</f>
        <v>0.8882061465688067</v>
      </c>
      <c r="P6385" s="13">
        <f t="shared" ref="P6385" si="1671">IF(M6385&lt;(L6385*-1),(M6385+L6385)*S$14,0)</f>
        <v>0</v>
      </c>
    </row>
    <row r="6386" spans="1:16">
      <c r="A6386">
        <v>6385</v>
      </c>
      <c r="B6386" s="13">
        <v>9</v>
      </c>
      <c r="C6386" s="13">
        <v>24</v>
      </c>
      <c r="D6386" s="13">
        <v>0</v>
      </c>
      <c r="E6386" s="14">
        <f t="shared" si="1662"/>
        <v>267</v>
      </c>
      <c r="F6386" s="24">
        <f>'1 Solar Profile'!E6388*S$10</f>
        <v>0</v>
      </c>
      <c r="G6386" s="24">
        <f>'2 Load Profile'!E6387</f>
        <v>0.48476958602963521</v>
      </c>
      <c r="H6386" s="24">
        <f t="shared" si="1654"/>
        <v>0.48476958602963521</v>
      </c>
      <c r="I6386" s="13">
        <f t="shared" si="1655"/>
        <v>0</v>
      </c>
      <c r="J6386" s="24">
        <f t="shared" si="1656"/>
        <v>0</v>
      </c>
      <c r="K6386" s="24">
        <f t="shared" si="1657"/>
        <v>0.48476958602963521</v>
      </c>
      <c r="L6386" s="13"/>
      <c r="M6386" s="24"/>
      <c r="N6386" s="24">
        <f t="shared" si="1667"/>
        <v>0</v>
      </c>
      <c r="O6386" s="13"/>
      <c r="P6386" s="13"/>
    </row>
    <row r="6387" spans="1:16">
      <c r="A6387">
        <v>6386</v>
      </c>
      <c r="B6387" s="13">
        <v>9</v>
      </c>
      <c r="C6387" s="13">
        <v>24</v>
      </c>
      <c r="D6387" s="13">
        <v>1</v>
      </c>
      <c r="E6387" s="14">
        <f t="shared" si="1662"/>
        <v>267</v>
      </c>
      <c r="F6387" s="24">
        <f>'1 Solar Profile'!E6389*S$10</f>
        <v>0</v>
      </c>
      <c r="G6387" s="24">
        <f>'2 Load Profile'!E6388</f>
        <v>0.449020277336593</v>
      </c>
      <c r="H6387" s="24">
        <f t="shared" si="1654"/>
        <v>0.449020277336593</v>
      </c>
      <c r="I6387" s="13">
        <f t="shared" si="1655"/>
        <v>0</v>
      </c>
      <c r="J6387" s="24">
        <f t="shared" si="1656"/>
        <v>0</v>
      </c>
      <c r="K6387" s="24">
        <f t="shared" si="1657"/>
        <v>0.449020277336593</v>
      </c>
      <c r="L6387" s="13"/>
      <c r="M6387" s="24"/>
      <c r="N6387" s="24">
        <f t="shared" si="1667"/>
        <v>0</v>
      </c>
      <c r="O6387" s="13"/>
      <c r="P6387" s="13"/>
    </row>
    <row r="6388" spans="1:16">
      <c r="A6388">
        <v>6387</v>
      </c>
      <c r="B6388" s="13">
        <v>9</v>
      </c>
      <c r="C6388" s="13">
        <v>24</v>
      </c>
      <c r="D6388" s="13">
        <v>2</v>
      </c>
      <c r="E6388" s="14">
        <f t="shared" si="1662"/>
        <v>267</v>
      </c>
      <c r="F6388" s="24">
        <f>'1 Solar Profile'!E6390*S$10</f>
        <v>0</v>
      </c>
      <c r="G6388" s="24">
        <f>'2 Load Profile'!E6389</f>
        <v>0.45174241332328707</v>
      </c>
      <c r="H6388" s="24">
        <f t="shared" si="1654"/>
        <v>0.45174241332328707</v>
      </c>
      <c r="I6388" s="13">
        <f t="shared" si="1655"/>
        <v>0</v>
      </c>
      <c r="J6388" s="24">
        <f t="shared" si="1656"/>
        <v>0</v>
      </c>
      <c r="K6388" s="24">
        <f t="shared" si="1657"/>
        <v>0.45174241332328707</v>
      </c>
      <c r="L6388" s="13"/>
      <c r="M6388" s="24"/>
      <c r="N6388" s="24">
        <f t="shared" si="1667"/>
        <v>0</v>
      </c>
      <c r="O6388" s="13"/>
      <c r="P6388" s="13"/>
    </row>
    <row r="6389" spans="1:16">
      <c r="A6389">
        <v>6388</v>
      </c>
      <c r="B6389" s="13">
        <v>9</v>
      </c>
      <c r="C6389" s="13">
        <v>24</v>
      </c>
      <c r="D6389" s="13">
        <v>3</v>
      </c>
      <c r="E6389" s="14">
        <f t="shared" si="1662"/>
        <v>267</v>
      </c>
      <c r="F6389" s="24">
        <f>'1 Solar Profile'!E6391*S$10</f>
        <v>0</v>
      </c>
      <c r="G6389" s="24">
        <f>'2 Load Profile'!E6390</f>
        <v>0.46364273017494334</v>
      </c>
      <c r="H6389" s="24">
        <f t="shared" si="1654"/>
        <v>0.46364273017494334</v>
      </c>
      <c r="I6389" s="13">
        <f t="shared" si="1655"/>
        <v>0</v>
      </c>
      <c r="J6389" s="24">
        <f t="shared" si="1656"/>
        <v>0</v>
      </c>
      <c r="K6389" s="24">
        <f t="shared" si="1657"/>
        <v>0.46364273017494334</v>
      </c>
      <c r="L6389" s="13"/>
      <c r="M6389" s="24"/>
      <c r="N6389" s="24">
        <f t="shared" si="1667"/>
        <v>0</v>
      </c>
      <c r="O6389" s="13"/>
      <c r="P6389" s="13"/>
    </row>
    <row r="6390" spans="1:16">
      <c r="A6390">
        <v>6389</v>
      </c>
      <c r="B6390" s="13">
        <v>9</v>
      </c>
      <c r="C6390" s="13">
        <v>24</v>
      </c>
      <c r="D6390" s="13">
        <v>4</v>
      </c>
      <c r="E6390" s="14">
        <f t="shared" si="1662"/>
        <v>267</v>
      </c>
      <c r="F6390" s="24">
        <f>'1 Solar Profile'!E6392*S$10</f>
        <v>0</v>
      </c>
      <c r="G6390" s="24">
        <f>'2 Load Profile'!E6391</f>
        <v>0.5181358438017224</v>
      </c>
      <c r="H6390" s="24">
        <f t="shared" si="1654"/>
        <v>0.5181358438017224</v>
      </c>
      <c r="I6390" s="13">
        <f t="shared" si="1655"/>
        <v>0</v>
      </c>
      <c r="J6390" s="24">
        <f t="shared" si="1656"/>
        <v>0</v>
      </c>
      <c r="K6390" s="24">
        <f t="shared" si="1657"/>
        <v>0.5181358438017224</v>
      </c>
      <c r="L6390" s="13"/>
      <c r="M6390" s="24"/>
      <c r="N6390" s="24">
        <f t="shared" si="1667"/>
        <v>0</v>
      </c>
      <c r="O6390" s="13"/>
      <c r="P6390" s="13"/>
    </row>
    <row r="6391" spans="1:16">
      <c r="A6391">
        <v>6390</v>
      </c>
      <c r="B6391" s="13">
        <v>9</v>
      </c>
      <c r="C6391" s="13">
        <v>24</v>
      </c>
      <c r="D6391" s="13">
        <v>5</v>
      </c>
      <c r="E6391" s="14">
        <f t="shared" si="1662"/>
        <v>267</v>
      </c>
      <c r="F6391" s="24">
        <f>'1 Solar Profile'!E6393*S$10</f>
        <v>0</v>
      </c>
      <c r="G6391" s="24">
        <f>'2 Load Profile'!E6392</f>
        <v>0.69153101096797442</v>
      </c>
      <c r="H6391" s="24">
        <f t="shared" si="1654"/>
        <v>0.69153101096797442</v>
      </c>
      <c r="I6391" s="13">
        <f t="shared" si="1655"/>
        <v>0</v>
      </c>
      <c r="J6391" s="24">
        <f t="shared" si="1656"/>
        <v>0</v>
      </c>
      <c r="K6391" s="24">
        <f t="shared" si="1657"/>
        <v>0.69153101096797442</v>
      </c>
      <c r="L6391" s="13"/>
      <c r="M6391" s="24"/>
      <c r="N6391" s="24">
        <f t="shared" si="1667"/>
        <v>0</v>
      </c>
      <c r="O6391" s="13"/>
      <c r="P6391" s="13"/>
    </row>
    <row r="6392" spans="1:16">
      <c r="A6392">
        <v>6391</v>
      </c>
      <c r="B6392" s="13">
        <v>9</v>
      </c>
      <c r="C6392" s="13">
        <v>24</v>
      </c>
      <c r="D6392" s="13">
        <v>6</v>
      </c>
      <c r="E6392" s="14">
        <f t="shared" si="1662"/>
        <v>267</v>
      </c>
      <c r="F6392" s="24">
        <f>'1 Solar Profile'!E6394*S$10</f>
        <v>0.15735352499999999</v>
      </c>
      <c r="G6392" s="24">
        <f>'2 Load Profile'!E6393</f>
        <v>0.93370749479597814</v>
      </c>
      <c r="H6392" s="24">
        <f t="shared" si="1654"/>
        <v>0.77635396979597815</v>
      </c>
      <c r="I6392" s="13">
        <f t="shared" si="1655"/>
        <v>0</v>
      </c>
      <c r="J6392" s="24">
        <f t="shared" si="1656"/>
        <v>0.15735352499999999</v>
      </c>
      <c r="K6392" s="24">
        <f t="shared" si="1657"/>
        <v>0.77635396979597815</v>
      </c>
      <c r="L6392" s="13"/>
      <c r="M6392" s="24"/>
      <c r="N6392" s="24">
        <f t="shared" si="1667"/>
        <v>0</v>
      </c>
      <c r="O6392" s="13"/>
      <c r="P6392" s="13"/>
    </row>
    <row r="6393" spans="1:16">
      <c r="A6393">
        <v>6392</v>
      </c>
      <c r="B6393" s="13">
        <v>9</v>
      </c>
      <c r="C6393" s="13">
        <v>24</v>
      </c>
      <c r="D6393" s="13">
        <v>7</v>
      </c>
      <c r="E6393" s="14">
        <f t="shared" si="1662"/>
        <v>267</v>
      </c>
      <c r="F6393" s="24">
        <f>'1 Solar Profile'!E6395*S$10</f>
        <v>0.41679855000000005</v>
      </c>
      <c r="G6393" s="24">
        <f>'2 Load Profile'!E6394</f>
        <v>0.87868623651796307</v>
      </c>
      <c r="H6393" s="24">
        <f t="shared" si="1654"/>
        <v>0.46188768651796303</v>
      </c>
      <c r="I6393" s="13">
        <f t="shared" si="1655"/>
        <v>0</v>
      </c>
      <c r="J6393" s="24">
        <f t="shared" si="1656"/>
        <v>0.41679855000000005</v>
      </c>
      <c r="K6393" s="24">
        <f t="shared" si="1657"/>
        <v>0.46188768651796303</v>
      </c>
      <c r="L6393" s="13"/>
      <c r="M6393" s="24"/>
      <c r="N6393" s="24">
        <f t="shared" si="1667"/>
        <v>0</v>
      </c>
      <c r="O6393" s="13"/>
      <c r="P6393" s="13"/>
    </row>
    <row r="6394" spans="1:16">
      <c r="A6394">
        <v>6393</v>
      </c>
      <c r="B6394" s="13">
        <v>9</v>
      </c>
      <c r="C6394" s="13">
        <v>24</v>
      </c>
      <c r="D6394" s="13">
        <v>8</v>
      </c>
      <c r="E6394" s="14">
        <f t="shared" si="1662"/>
        <v>267</v>
      </c>
      <c r="F6394" s="24">
        <f>'1 Solar Profile'!E6396*S$10</f>
        <v>0.63094185000000003</v>
      </c>
      <c r="G6394" s="24">
        <f>'2 Load Profile'!E6395</f>
        <v>0.78563933261811447</v>
      </c>
      <c r="H6394" s="24">
        <f t="shared" si="1654"/>
        <v>0.15469748261811445</v>
      </c>
      <c r="I6394" s="13">
        <f t="shared" si="1655"/>
        <v>0</v>
      </c>
      <c r="J6394" s="24">
        <f t="shared" si="1656"/>
        <v>0.63094185000000003</v>
      </c>
      <c r="K6394" s="24">
        <f t="shared" si="1657"/>
        <v>0.15469748261811445</v>
      </c>
      <c r="L6394" s="13"/>
      <c r="M6394" s="24"/>
      <c r="N6394" s="24">
        <f t="shared" si="1667"/>
        <v>0</v>
      </c>
      <c r="O6394" s="13"/>
      <c r="P6394" s="13"/>
    </row>
    <row r="6395" spans="1:16">
      <c r="A6395">
        <v>6394</v>
      </c>
      <c r="B6395" s="13">
        <v>9</v>
      </c>
      <c r="C6395" s="13">
        <v>24</v>
      </c>
      <c r="D6395" s="13">
        <v>9</v>
      </c>
      <c r="E6395" s="14">
        <f t="shared" si="1662"/>
        <v>267</v>
      </c>
      <c r="F6395" s="24">
        <f>'1 Solar Profile'!E6397*S$10</f>
        <v>1.7209032749999997</v>
      </c>
      <c r="G6395" s="24">
        <f>'2 Load Profile'!E6396</f>
        <v>0.78455809314127922</v>
      </c>
      <c r="H6395" s="24">
        <f t="shared" si="1654"/>
        <v>-0.93634518185872051</v>
      </c>
      <c r="I6395" s="13">
        <f t="shared" si="1655"/>
        <v>-0.93634518185872051</v>
      </c>
      <c r="J6395" s="24">
        <f t="shared" si="1656"/>
        <v>0.78455809314127922</v>
      </c>
      <c r="K6395" s="24">
        <f t="shared" si="1657"/>
        <v>0</v>
      </c>
      <c r="L6395" s="13"/>
      <c r="M6395" s="24"/>
      <c r="N6395" s="24">
        <f t="shared" si="1667"/>
        <v>0</v>
      </c>
      <c r="O6395" s="13"/>
      <c r="P6395" s="13"/>
    </row>
    <row r="6396" spans="1:16">
      <c r="A6396">
        <v>6395</v>
      </c>
      <c r="B6396" s="13">
        <v>9</v>
      </c>
      <c r="C6396" s="13">
        <v>24</v>
      </c>
      <c r="D6396" s="13">
        <v>10</v>
      </c>
      <c r="E6396" s="14">
        <f t="shared" si="1662"/>
        <v>267</v>
      </c>
      <c r="F6396" s="24">
        <f>'1 Solar Profile'!E6398*S$10</f>
        <v>0.50576715000000005</v>
      </c>
      <c r="G6396" s="24">
        <f>'2 Load Profile'!E6397</f>
        <v>0.76586411503013463</v>
      </c>
      <c r="H6396" s="24">
        <f t="shared" si="1654"/>
        <v>0.26009696503013457</v>
      </c>
      <c r="I6396" s="13">
        <f t="shared" si="1655"/>
        <v>0</v>
      </c>
      <c r="J6396" s="24">
        <f t="shared" si="1656"/>
        <v>0.50576715000000005</v>
      </c>
      <c r="K6396" s="24">
        <f t="shared" si="1657"/>
        <v>0.26009696503013457</v>
      </c>
      <c r="L6396" s="13"/>
      <c r="M6396" s="24"/>
      <c r="N6396" s="24">
        <f t="shared" si="1667"/>
        <v>0</v>
      </c>
      <c r="O6396" s="13"/>
      <c r="P6396" s="13"/>
    </row>
    <row r="6397" spans="1:16">
      <c r="A6397">
        <v>6396</v>
      </c>
      <c r="B6397" s="13">
        <v>9</v>
      </c>
      <c r="C6397" s="13">
        <v>24</v>
      </c>
      <c r="D6397" s="13">
        <v>11</v>
      </c>
      <c r="E6397" s="14">
        <f t="shared" si="1662"/>
        <v>267</v>
      </c>
      <c r="F6397" s="24">
        <f>'1 Solar Profile'!E6399*S$10</f>
        <v>1.0432374750000002</v>
      </c>
      <c r="G6397" s="24">
        <f>'2 Load Profile'!E6398</f>
        <v>0.72755096660159424</v>
      </c>
      <c r="H6397" s="24">
        <f t="shared" si="1654"/>
        <v>-0.31568650839840595</v>
      </c>
      <c r="I6397" s="13">
        <f t="shared" si="1655"/>
        <v>-0.31568650839840595</v>
      </c>
      <c r="J6397" s="24">
        <f t="shared" si="1656"/>
        <v>0.72755096660159424</v>
      </c>
      <c r="K6397" s="24">
        <f t="shared" si="1657"/>
        <v>0</v>
      </c>
      <c r="L6397" s="13"/>
      <c r="M6397" s="24"/>
      <c r="N6397" s="24">
        <f t="shared" si="1667"/>
        <v>0</v>
      </c>
      <c r="O6397" s="13"/>
      <c r="P6397" s="13"/>
    </row>
    <row r="6398" spans="1:16">
      <c r="A6398">
        <v>6397</v>
      </c>
      <c r="B6398" s="13">
        <v>9</v>
      </c>
      <c r="C6398" s="13">
        <v>24</v>
      </c>
      <c r="D6398" s="13">
        <v>12</v>
      </c>
      <c r="E6398" s="14">
        <f t="shared" si="1662"/>
        <v>267</v>
      </c>
      <c r="F6398" s="24">
        <f>'1 Solar Profile'!E6400*S$10</f>
        <v>2.5800594750000001</v>
      </c>
      <c r="G6398" s="24">
        <f>'2 Load Profile'!E6399</f>
        <v>0.69526197973328097</v>
      </c>
      <c r="H6398" s="24">
        <f t="shared" si="1654"/>
        <v>-1.884797495266719</v>
      </c>
      <c r="I6398" s="13">
        <f t="shared" si="1655"/>
        <v>-1.884797495266719</v>
      </c>
      <c r="J6398" s="24">
        <f t="shared" si="1656"/>
        <v>0.69526197973328108</v>
      </c>
      <c r="K6398" s="24">
        <f t="shared" si="1657"/>
        <v>0</v>
      </c>
      <c r="L6398" s="13"/>
      <c r="M6398" s="24"/>
      <c r="N6398" s="24">
        <f t="shared" si="1667"/>
        <v>0</v>
      </c>
      <c r="O6398" s="13"/>
      <c r="P6398" s="13"/>
    </row>
    <row r="6399" spans="1:16">
      <c r="A6399">
        <v>6398</v>
      </c>
      <c r="B6399" s="13">
        <v>9</v>
      </c>
      <c r="C6399" s="13">
        <v>24</v>
      </c>
      <c r="D6399" s="13">
        <v>13</v>
      </c>
      <c r="E6399" s="14">
        <f t="shared" si="1662"/>
        <v>267</v>
      </c>
      <c r="F6399" s="24">
        <f>'1 Solar Profile'!E6401*S$10</f>
        <v>2.440057725</v>
      </c>
      <c r="G6399" s="24">
        <f>'2 Load Profile'!E6400</f>
        <v>0.68298572651772183</v>
      </c>
      <c r="H6399" s="24">
        <f t="shared" si="1654"/>
        <v>-1.757071998482278</v>
      </c>
      <c r="I6399" s="13">
        <f t="shared" si="1655"/>
        <v>-1.757071998482278</v>
      </c>
      <c r="J6399" s="24">
        <f t="shared" si="1656"/>
        <v>0.68298572651772194</v>
      </c>
      <c r="K6399" s="24">
        <f t="shared" si="1657"/>
        <v>0</v>
      </c>
      <c r="L6399" s="13"/>
      <c r="M6399" s="24"/>
      <c r="N6399" s="24">
        <f t="shared" si="1667"/>
        <v>0</v>
      </c>
      <c r="O6399" s="13"/>
      <c r="P6399" s="13"/>
    </row>
    <row r="6400" spans="1:16">
      <c r="A6400">
        <v>6399</v>
      </c>
      <c r="B6400" s="13">
        <v>9</v>
      </c>
      <c r="C6400" s="13">
        <v>24</v>
      </c>
      <c r="D6400" s="13">
        <v>14</v>
      </c>
      <c r="E6400" s="14">
        <f t="shared" si="1662"/>
        <v>267</v>
      </c>
      <c r="F6400" s="24">
        <f>'1 Solar Profile'!E6402*S$10</f>
        <v>3.5707896000000003</v>
      </c>
      <c r="G6400" s="24">
        <f>'2 Load Profile'!E6401</f>
        <v>0.70257117591209195</v>
      </c>
      <c r="H6400" s="24">
        <f t="shared" ref="H6400:H6463" si="1672">G6400-F6400</f>
        <v>-2.8682184240879085</v>
      </c>
      <c r="I6400" s="13">
        <f t="shared" ref="I6400:I6463" si="1673">IF(H6400&lt;0,H6400,0)</f>
        <v>-2.8682184240879085</v>
      </c>
      <c r="J6400" s="24">
        <f t="shared" ref="J6400:J6463" si="1674">F6400+I6400</f>
        <v>0.70257117591209184</v>
      </c>
      <c r="K6400" s="24">
        <f t="shared" ref="K6400:K6463" si="1675">IF(H6400&gt;0,H6400,0)</f>
        <v>0</v>
      </c>
      <c r="L6400" s="13"/>
      <c r="M6400" s="24"/>
      <c r="N6400" s="24">
        <f t="shared" si="1667"/>
        <v>0</v>
      </c>
      <c r="O6400" s="13"/>
      <c r="P6400" s="13"/>
    </row>
    <row r="6401" spans="1:17">
      <c r="A6401">
        <v>6400</v>
      </c>
      <c r="B6401" s="13">
        <v>9</v>
      </c>
      <c r="C6401" s="13">
        <v>24</v>
      </c>
      <c r="D6401" s="13">
        <v>15</v>
      </c>
      <c r="E6401" s="14">
        <f t="shared" si="1662"/>
        <v>267</v>
      </c>
      <c r="F6401" s="24">
        <f>'1 Solar Profile'!E6403*S$10</f>
        <v>2.3544107999999997</v>
      </c>
      <c r="G6401" s="24">
        <f>'2 Load Profile'!E6402</f>
        <v>0.80285746016966153</v>
      </c>
      <c r="H6401" s="24">
        <f t="shared" si="1672"/>
        <v>-1.5515533398303383</v>
      </c>
      <c r="I6401" s="13">
        <f t="shared" si="1673"/>
        <v>-1.5515533398303383</v>
      </c>
      <c r="J6401" s="24">
        <f t="shared" si="1674"/>
        <v>0.80285746016966142</v>
      </c>
      <c r="K6401" s="24">
        <f t="shared" si="1675"/>
        <v>0</v>
      </c>
      <c r="L6401" s="13"/>
      <c r="M6401" s="24"/>
      <c r="N6401" s="24">
        <f t="shared" si="1667"/>
        <v>0</v>
      </c>
      <c r="O6401" s="13"/>
      <c r="P6401" s="13"/>
    </row>
    <row r="6402" spans="1:17">
      <c r="A6402">
        <v>6401</v>
      </c>
      <c r="B6402" s="13">
        <v>9</v>
      </c>
      <c r="C6402" s="13">
        <v>24</v>
      </c>
      <c r="D6402" s="13">
        <v>16</v>
      </c>
      <c r="E6402" s="14">
        <f t="shared" si="1662"/>
        <v>267</v>
      </c>
      <c r="F6402" s="24">
        <f>'1 Solar Profile'!E6404*S$10</f>
        <v>1.0033364250000001</v>
      </c>
      <c r="G6402" s="24">
        <f>'2 Load Profile'!E6403</f>
        <v>0.99195070501172167</v>
      </c>
      <c r="H6402" s="24">
        <f t="shared" si="1672"/>
        <v>-1.138571998827842E-2</v>
      </c>
      <c r="I6402" s="13">
        <f t="shared" si="1673"/>
        <v>-1.138571998827842E-2</v>
      </c>
      <c r="J6402" s="24">
        <f t="shared" si="1674"/>
        <v>0.99195070501172167</v>
      </c>
      <c r="K6402" s="24">
        <f t="shared" si="1675"/>
        <v>0</v>
      </c>
      <c r="L6402" s="13"/>
      <c r="M6402" s="24"/>
      <c r="N6402" s="24">
        <f t="shared" si="1667"/>
        <v>0</v>
      </c>
      <c r="O6402" s="13"/>
      <c r="P6402" s="13"/>
    </row>
    <row r="6403" spans="1:17">
      <c r="A6403">
        <v>6402</v>
      </c>
      <c r="B6403" s="13">
        <v>9</v>
      </c>
      <c r="C6403" s="13">
        <v>24</v>
      </c>
      <c r="D6403" s="13">
        <v>17</v>
      </c>
      <c r="E6403" s="14">
        <f t="shared" si="1662"/>
        <v>267</v>
      </c>
      <c r="F6403" s="24">
        <f>'1 Solar Profile'!E6405*S$10</f>
        <v>5.8567949999999994E-2</v>
      </c>
      <c r="G6403" s="24">
        <f>'2 Load Profile'!E6404</f>
        <v>1.1427879670750443</v>
      </c>
      <c r="H6403" s="24">
        <f t="shared" si="1672"/>
        <v>1.0842200170750442</v>
      </c>
      <c r="I6403" s="13">
        <f t="shared" si="1673"/>
        <v>0</v>
      </c>
      <c r="J6403" s="24">
        <f t="shared" si="1674"/>
        <v>5.8567949999999994E-2</v>
      </c>
      <c r="K6403" s="24">
        <f t="shared" si="1675"/>
        <v>1.0842200170750442</v>
      </c>
      <c r="L6403" s="13"/>
      <c r="M6403" s="24"/>
      <c r="N6403" s="24">
        <f t="shared" si="1667"/>
        <v>0</v>
      </c>
      <c r="O6403" s="13"/>
      <c r="P6403" s="13"/>
    </row>
    <row r="6404" spans="1:17">
      <c r="A6404">
        <v>6403</v>
      </c>
      <c r="B6404" s="13">
        <v>9</v>
      </c>
      <c r="C6404" s="13">
        <v>24</v>
      </c>
      <c r="D6404" s="13">
        <v>18</v>
      </c>
      <c r="E6404" s="14">
        <f t="shared" si="1662"/>
        <v>267</v>
      </c>
      <c r="F6404" s="24">
        <f>'1 Solar Profile'!E6406*S$10</f>
        <v>0</v>
      </c>
      <c r="G6404" s="24">
        <f>'2 Load Profile'!E6405</f>
        <v>1.2872127457370308</v>
      </c>
      <c r="H6404" s="24">
        <f t="shared" si="1672"/>
        <v>1.2872127457370308</v>
      </c>
      <c r="I6404" s="13">
        <f t="shared" si="1673"/>
        <v>0</v>
      </c>
      <c r="J6404" s="24">
        <f t="shared" si="1674"/>
        <v>0</v>
      </c>
      <c r="K6404" s="24">
        <f t="shared" si="1675"/>
        <v>1.2872127457370308</v>
      </c>
      <c r="L6404" s="13"/>
      <c r="M6404" s="24"/>
      <c r="N6404" s="24">
        <f t="shared" si="1667"/>
        <v>0</v>
      </c>
      <c r="O6404" s="13"/>
      <c r="P6404" s="13"/>
    </row>
    <row r="6405" spans="1:17">
      <c r="A6405">
        <v>6404</v>
      </c>
      <c r="B6405" s="13">
        <v>9</v>
      </c>
      <c r="C6405" s="13">
        <v>24</v>
      </c>
      <c r="D6405" s="13">
        <v>19</v>
      </c>
      <c r="E6405" s="14">
        <f t="shared" si="1662"/>
        <v>267</v>
      </c>
      <c r="F6405" s="24">
        <f>'1 Solar Profile'!E6407*S$10</f>
        <v>0</v>
      </c>
      <c r="G6405" s="24">
        <f>'2 Load Profile'!E6406</f>
        <v>1.5133678455317596</v>
      </c>
      <c r="H6405" s="24">
        <f t="shared" si="1672"/>
        <v>1.5133678455317596</v>
      </c>
      <c r="I6405" s="13">
        <f t="shared" si="1673"/>
        <v>0</v>
      </c>
      <c r="J6405" s="24">
        <f t="shared" si="1674"/>
        <v>0</v>
      </c>
      <c r="K6405" s="24">
        <f t="shared" si="1675"/>
        <v>1.5133678455317596</v>
      </c>
      <c r="L6405" s="13"/>
      <c r="M6405" s="24"/>
      <c r="N6405" s="24">
        <f t="shared" si="1667"/>
        <v>0</v>
      </c>
      <c r="O6405" s="13"/>
      <c r="P6405" s="13"/>
    </row>
    <row r="6406" spans="1:17">
      <c r="A6406">
        <v>6405</v>
      </c>
      <c r="B6406" s="13">
        <v>9</v>
      </c>
      <c r="C6406" s="13">
        <v>24</v>
      </c>
      <c r="D6406" s="13">
        <v>20</v>
      </c>
      <c r="E6406" s="14">
        <f t="shared" si="1662"/>
        <v>267</v>
      </c>
      <c r="F6406" s="24">
        <f>'1 Solar Profile'!E6408*S$10</f>
        <v>0</v>
      </c>
      <c r="G6406" s="24">
        <f>'2 Load Profile'!E6407</f>
        <v>1.4381633768266857</v>
      </c>
      <c r="H6406" s="24">
        <f t="shared" si="1672"/>
        <v>1.4381633768266857</v>
      </c>
      <c r="I6406" s="13">
        <f t="shared" si="1673"/>
        <v>0</v>
      </c>
      <c r="J6406" s="24">
        <f t="shared" si="1674"/>
        <v>0</v>
      </c>
      <c r="K6406" s="24">
        <f t="shared" si="1675"/>
        <v>1.4381633768266857</v>
      </c>
      <c r="L6406" s="13"/>
      <c r="M6406" s="24"/>
      <c r="N6406" s="24">
        <f t="shared" si="1667"/>
        <v>0</v>
      </c>
      <c r="O6406" s="24"/>
      <c r="P6406" s="24"/>
      <c r="Q6406" s="41"/>
    </row>
    <row r="6407" spans="1:17">
      <c r="A6407">
        <v>6406</v>
      </c>
      <c r="B6407" s="13">
        <v>9</v>
      </c>
      <c r="C6407" s="13">
        <v>24</v>
      </c>
      <c r="D6407" s="13">
        <v>21</v>
      </c>
      <c r="E6407" s="14">
        <f t="shared" si="1662"/>
        <v>267</v>
      </c>
      <c r="F6407" s="24">
        <f>'1 Solar Profile'!E6409*S$10</f>
        <v>0</v>
      </c>
      <c r="G6407" s="24">
        <f>'2 Load Profile'!E6408</f>
        <v>1.1532366096789095</v>
      </c>
      <c r="H6407" s="24">
        <f t="shared" si="1672"/>
        <v>1.1532366096789095</v>
      </c>
      <c r="I6407" s="13">
        <f t="shared" si="1673"/>
        <v>0</v>
      </c>
      <c r="J6407" s="24">
        <f t="shared" si="1674"/>
        <v>0</v>
      </c>
      <c r="K6407" s="24">
        <f t="shared" si="1675"/>
        <v>1.1532366096789095</v>
      </c>
      <c r="L6407" s="13"/>
      <c r="M6407" s="24"/>
      <c r="N6407" s="24">
        <f t="shared" si="1667"/>
        <v>0</v>
      </c>
      <c r="O6407" s="13"/>
      <c r="P6407" s="13"/>
    </row>
    <row r="6408" spans="1:17">
      <c r="A6408">
        <v>6407</v>
      </c>
      <c r="B6408" s="13">
        <v>9</v>
      </c>
      <c r="C6408" s="13">
        <v>24</v>
      </c>
      <c r="D6408" s="13">
        <v>22</v>
      </c>
      <c r="E6408" s="14">
        <f t="shared" si="1662"/>
        <v>267</v>
      </c>
      <c r="F6408" s="24">
        <f>'1 Solar Profile'!E6410*S$10</f>
        <v>0</v>
      </c>
      <c r="G6408" s="24">
        <f>'2 Load Profile'!E6409</f>
        <v>0.87115548128352394</v>
      </c>
      <c r="H6408" s="24">
        <f t="shared" si="1672"/>
        <v>0.87115548128352394</v>
      </c>
      <c r="I6408" s="13">
        <f t="shared" si="1673"/>
        <v>0</v>
      </c>
      <c r="J6408" s="24">
        <f t="shared" si="1674"/>
        <v>0</v>
      </c>
      <c r="K6408" s="24">
        <f t="shared" si="1675"/>
        <v>0.87115548128352394</v>
      </c>
      <c r="L6408" s="13"/>
      <c r="M6408" s="24"/>
      <c r="N6408" s="24">
        <f t="shared" si="1667"/>
        <v>0</v>
      </c>
      <c r="O6408" s="13"/>
      <c r="P6408" s="13"/>
    </row>
    <row r="6409" spans="1:17">
      <c r="A6409">
        <v>6408</v>
      </c>
      <c r="B6409" s="13">
        <v>9</v>
      </c>
      <c r="C6409" s="13">
        <v>24</v>
      </c>
      <c r="D6409" s="13">
        <v>23</v>
      </c>
      <c r="E6409" s="14">
        <f t="shared" si="1662"/>
        <v>267</v>
      </c>
      <c r="F6409" s="24">
        <f>'1 Solar Profile'!E6411*S$10</f>
        <v>0</v>
      </c>
      <c r="G6409" s="24">
        <f>'2 Load Profile'!E6410</f>
        <v>0.59343235803530581</v>
      </c>
      <c r="H6409" s="24">
        <f t="shared" si="1672"/>
        <v>0.59343235803530581</v>
      </c>
      <c r="I6409" s="13">
        <f t="shared" si="1673"/>
        <v>0</v>
      </c>
      <c r="J6409" s="24">
        <f t="shared" si="1674"/>
        <v>0</v>
      </c>
      <c r="K6409" s="24">
        <f t="shared" si="1675"/>
        <v>0.59343235803530581</v>
      </c>
      <c r="L6409" s="13">
        <f t="shared" ref="L6409" si="1676">SUM(I6386:I6409)</f>
        <v>-9.3250586679126481</v>
      </c>
      <c r="M6409" s="24">
        <f t="shared" ref="M6409" si="1677">SUMIF(H6386:H6409,"&gt;0",H6386:H6409)</f>
        <v>12.652666399764604</v>
      </c>
      <c r="N6409" s="24">
        <f t="shared" si="1667"/>
        <v>3.3276077318519555</v>
      </c>
      <c r="O6409" s="13">
        <f t="shared" ref="O6409" si="1678">IF(M6409&gt;(L6409*-1),(M6409+L6409)*S$12,0)</f>
        <v>0.46825097720301162</v>
      </c>
      <c r="P6409" s="13">
        <f t="shared" ref="P6409" si="1679">IF(M6409&lt;(L6409*-1),(M6409+L6409)*S$14,0)</f>
        <v>0</v>
      </c>
    </row>
    <row r="6410" spans="1:17">
      <c r="A6410">
        <v>6409</v>
      </c>
      <c r="B6410" s="13">
        <v>9</v>
      </c>
      <c r="C6410" s="13">
        <v>25</v>
      </c>
      <c r="D6410" s="13">
        <v>0</v>
      </c>
      <c r="E6410" s="14">
        <f t="shared" si="1662"/>
        <v>268</v>
      </c>
      <c r="F6410" s="24">
        <f>'1 Solar Profile'!E6412*S$10</f>
        <v>0</v>
      </c>
      <c r="G6410" s="24">
        <f>'2 Load Profile'!E6411</f>
        <v>0.49416448241617428</v>
      </c>
      <c r="H6410" s="24">
        <f t="shared" si="1672"/>
        <v>0.49416448241617428</v>
      </c>
      <c r="I6410" s="13">
        <f t="shared" si="1673"/>
        <v>0</v>
      </c>
      <c r="J6410" s="24">
        <f t="shared" si="1674"/>
        <v>0</v>
      </c>
      <c r="K6410" s="24">
        <f t="shared" si="1675"/>
        <v>0.49416448241617428</v>
      </c>
      <c r="L6410" s="13"/>
      <c r="M6410" s="24"/>
      <c r="N6410" s="24">
        <f t="shared" si="1667"/>
        <v>0</v>
      </c>
      <c r="O6410" s="13"/>
      <c r="P6410" s="13"/>
    </row>
    <row r="6411" spans="1:17">
      <c r="A6411">
        <v>6410</v>
      </c>
      <c r="B6411" s="13">
        <v>9</v>
      </c>
      <c r="C6411" s="13">
        <v>25</v>
      </c>
      <c r="D6411" s="13">
        <v>1</v>
      </c>
      <c r="E6411" s="14">
        <f t="shared" si="1662"/>
        <v>268</v>
      </c>
      <c r="F6411" s="24">
        <f>'1 Solar Profile'!E6413*S$10</f>
        <v>0</v>
      </c>
      <c r="G6411" s="24">
        <f>'2 Load Profile'!E6412</f>
        <v>0.46060159830036501</v>
      </c>
      <c r="H6411" s="24">
        <f t="shared" si="1672"/>
        <v>0.46060159830036501</v>
      </c>
      <c r="I6411" s="13">
        <f t="shared" si="1673"/>
        <v>0</v>
      </c>
      <c r="J6411" s="24">
        <f t="shared" si="1674"/>
        <v>0</v>
      </c>
      <c r="K6411" s="24">
        <f t="shared" si="1675"/>
        <v>0.46060159830036501</v>
      </c>
      <c r="L6411" s="13"/>
      <c r="M6411" s="24"/>
      <c r="N6411" s="24">
        <f t="shared" si="1667"/>
        <v>0</v>
      </c>
      <c r="O6411" s="13"/>
      <c r="P6411" s="13"/>
    </row>
    <row r="6412" spans="1:17">
      <c r="A6412">
        <v>6411</v>
      </c>
      <c r="B6412" s="13">
        <v>9</v>
      </c>
      <c r="C6412" s="13">
        <v>25</v>
      </c>
      <c r="D6412" s="13">
        <v>2</v>
      </c>
      <c r="E6412" s="14">
        <f t="shared" si="1662"/>
        <v>268</v>
      </c>
      <c r="F6412" s="24">
        <f>'1 Solar Profile'!E6414*S$10</f>
        <v>0</v>
      </c>
      <c r="G6412" s="24">
        <f>'2 Load Profile'!E6413</f>
        <v>0.46035307721154323</v>
      </c>
      <c r="H6412" s="24">
        <f t="shared" si="1672"/>
        <v>0.46035307721154323</v>
      </c>
      <c r="I6412" s="13">
        <f t="shared" si="1673"/>
        <v>0</v>
      </c>
      <c r="J6412" s="24">
        <f t="shared" si="1674"/>
        <v>0</v>
      </c>
      <c r="K6412" s="24">
        <f t="shared" si="1675"/>
        <v>0.46035307721154323</v>
      </c>
      <c r="L6412" s="13"/>
      <c r="M6412" s="24"/>
      <c r="N6412" s="24">
        <f t="shared" si="1667"/>
        <v>0</v>
      </c>
      <c r="O6412" s="13"/>
      <c r="P6412" s="13"/>
    </row>
    <row r="6413" spans="1:17">
      <c r="A6413">
        <v>6412</v>
      </c>
      <c r="B6413" s="13">
        <v>9</v>
      </c>
      <c r="C6413" s="13">
        <v>25</v>
      </c>
      <c r="D6413" s="13">
        <v>3</v>
      </c>
      <c r="E6413" s="14">
        <f t="shared" si="1662"/>
        <v>268</v>
      </c>
      <c r="F6413" s="24">
        <f>'1 Solar Profile'!E6415*S$10</f>
        <v>0</v>
      </c>
      <c r="G6413" s="24">
        <f>'2 Load Profile'!E6414</f>
        <v>0.46883181132011481</v>
      </c>
      <c r="H6413" s="24">
        <f t="shared" si="1672"/>
        <v>0.46883181132011481</v>
      </c>
      <c r="I6413" s="13">
        <f t="shared" si="1673"/>
        <v>0</v>
      </c>
      <c r="J6413" s="24">
        <f t="shared" si="1674"/>
        <v>0</v>
      </c>
      <c r="K6413" s="24">
        <f t="shared" si="1675"/>
        <v>0.46883181132011481</v>
      </c>
      <c r="L6413" s="13"/>
      <c r="M6413" s="24"/>
      <c r="N6413" s="24">
        <f t="shared" si="1667"/>
        <v>0</v>
      </c>
      <c r="O6413" s="13"/>
      <c r="P6413" s="13"/>
    </row>
    <row r="6414" spans="1:17">
      <c r="A6414">
        <v>6413</v>
      </c>
      <c r="B6414" s="13">
        <v>9</v>
      </c>
      <c r="C6414" s="13">
        <v>25</v>
      </c>
      <c r="D6414" s="13">
        <v>4</v>
      </c>
      <c r="E6414" s="14">
        <f t="shared" si="1662"/>
        <v>268</v>
      </c>
      <c r="F6414" s="24">
        <f>'1 Solar Profile'!E6416*S$10</f>
        <v>0</v>
      </c>
      <c r="G6414" s="24">
        <f>'2 Load Profile'!E6415</f>
        <v>0.52237558492021297</v>
      </c>
      <c r="H6414" s="24">
        <f t="shared" si="1672"/>
        <v>0.52237558492021297</v>
      </c>
      <c r="I6414" s="13">
        <f t="shared" si="1673"/>
        <v>0</v>
      </c>
      <c r="J6414" s="24">
        <f t="shared" si="1674"/>
        <v>0</v>
      </c>
      <c r="K6414" s="24">
        <f t="shared" si="1675"/>
        <v>0.52237558492021297</v>
      </c>
      <c r="L6414" s="13"/>
      <c r="M6414" s="24"/>
      <c r="N6414" s="24">
        <f t="shared" si="1667"/>
        <v>0</v>
      </c>
      <c r="O6414" s="13"/>
      <c r="P6414" s="13"/>
    </row>
    <row r="6415" spans="1:17">
      <c r="A6415">
        <v>6414</v>
      </c>
      <c r="B6415" s="13">
        <v>9</v>
      </c>
      <c r="C6415" s="13">
        <v>25</v>
      </c>
      <c r="D6415" s="13">
        <v>5</v>
      </c>
      <c r="E6415" s="14">
        <f t="shared" si="1662"/>
        <v>268</v>
      </c>
      <c r="F6415" s="24">
        <f>'1 Solar Profile'!E6417*S$10</f>
        <v>0</v>
      </c>
      <c r="G6415" s="24">
        <f>'2 Load Profile'!E6416</f>
        <v>0.69054688664656072</v>
      </c>
      <c r="H6415" s="24">
        <f t="shared" si="1672"/>
        <v>0.69054688664656072</v>
      </c>
      <c r="I6415" s="13">
        <f t="shared" si="1673"/>
        <v>0</v>
      </c>
      <c r="J6415" s="24">
        <f t="shared" si="1674"/>
        <v>0</v>
      </c>
      <c r="K6415" s="24">
        <f t="shared" si="1675"/>
        <v>0.69054688664656072</v>
      </c>
      <c r="L6415" s="13"/>
      <c r="M6415" s="24"/>
      <c r="N6415" s="24">
        <f t="shared" si="1667"/>
        <v>0</v>
      </c>
      <c r="O6415" s="13"/>
      <c r="P6415" s="13"/>
    </row>
    <row r="6416" spans="1:17">
      <c r="A6416">
        <v>6415</v>
      </c>
      <c r="B6416" s="13">
        <v>9</v>
      </c>
      <c r="C6416" s="13">
        <v>25</v>
      </c>
      <c r="D6416" s="13">
        <v>6</v>
      </c>
      <c r="E6416" s="14">
        <f t="shared" si="1662"/>
        <v>268</v>
      </c>
      <c r="F6416" s="24">
        <f>'1 Solar Profile'!E6418*S$10</f>
        <v>0.53705452500000006</v>
      </c>
      <c r="G6416" s="24">
        <f>'2 Load Profile'!E6417</f>
        <v>0.91312083544489742</v>
      </c>
      <c r="H6416" s="24">
        <f t="shared" si="1672"/>
        <v>0.37606631044489736</v>
      </c>
      <c r="I6416" s="13">
        <f t="shared" si="1673"/>
        <v>0</v>
      </c>
      <c r="J6416" s="24">
        <f t="shared" si="1674"/>
        <v>0.53705452500000006</v>
      </c>
      <c r="K6416" s="24">
        <f t="shared" si="1675"/>
        <v>0.37606631044489736</v>
      </c>
      <c r="L6416" s="13"/>
      <c r="M6416" s="24"/>
      <c r="N6416" s="24">
        <f t="shared" si="1667"/>
        <v>0</v>
      </c>
      <c r="O6416" s="13"/>
      <c r="P6416" s="13"/>
    </row>
    <row r="6417" spans="1:16">
      <c r="A6417">
        <v>6416</v>
      </c>
      <c r="B6417" s="13">
        <v>9</v>
      </c>
      <c r="C6417" s="13">
        <v>25</v>
      </c>
      <c r="D6417" s="13">
        <v>7</v>
      </c>
      <c r="E6417" s="14">
        <f t="shared" si="1662"/>
        <v>268</v>
      </c>
      <c r="F6417" s="24">
        <f>'1 Solar Profile'!E6419*S$10</f>
        <v>1.8203739749999996</v>
      </c>
      <c r="G6417" s="24">
        <f>'2 Load Profile'!E6418</f>
        <v>0.85131731981071634</v>
      </c>
      <c r="H6417" s="24">
        <f t="shared" si="1672"/>
        <v>-0.9690566551892833</v>
      </c>
      <c r="I6417" s="13">
        <f t="shared" si="1673"/>
        <v>-0.9690566551892833</v>
      </c>
      <c r="J6417" s="24">
        <f t="shared" si="1674"/>
        <v>0.85131731981071634</v>
      </c>
      <c r="K6417" s="24">
        <f t="shared" si="1675"/>
        <v>0</v>
      </c>
      <c r="L6417" s="13"/>
      <c r="M6417" s="24"/>
      <c r="N6417" s="24">
        <f t="shared" si="1667"/>
        <v>0</v>
      </c>
      <c r="O6417" s="13"/>
      <c r="P6417" s="13"/>
    </row>
    <row r="6418" spans="1:16">
      <c r="A6418">
        <v>6417</v>
      </c>
      <c r="B6418" s="13">
        <v>9</v>
      </c>
      <c r="C6418" s="13">
        <v>25</v>
      </c>
      <c r="D6418" s="13">
        <v>8</v>
      </c>
      <c r="E6418" s="14">
        <f t="shared" si="1662"/>
        <v>268</v>
      </c>
      <c r="F6418" s="24">
        <f>'1 Solar Profile'!E6420*S$10</f>
        <v>2.3033209499999998</v>
      </c>
      <c r="G6418" s="24">
        <f>'2 Load Profile'!E6419</f>
        <v>0.74006044195572496</v>
      </c>
      <c r="H6418" s="24">
        <f t="shared" si="1672"/>
        <v>-1.5632605080442747</v>
      </c>
      <c r="I6418" s="13">
        <f t="shared" si="1673"/>
        <v>-1.5632605080442747</v>
      </c>
      <c r="J6418" s="24">
        <f t="shared" si="1674"/>
        <v>0.74006044195572507</v>
      </c>
      <c r="K6418" s="24">
        <f t="shared" si="1675"/>
        <v>0</v>
      </c>
      <c r="L6418" s="13"/>
      <c r="M6418" s="24"/>
      <c r="N6418" s="24">
        <f t="shared" si="1667"/>
        <v>0</v>
      </c>
      <c r="O6418" s="13"/>
      <c r="P6418" s="13"/>
    </row>
    <row r="6419" spans="1:16">
      <c r="A6419">
        <v>6418</v>
      </c>
      <c r="B6419" s="13">
        <v>9</v>
      </c>
      <c r="C6419" s="13">
        <v>25</v>
      </c>
      <c r="D6419" s="13">
        <v>9</v>
      </c>
      <c r="E6419" s="14">
        <f t="shared" si="1662"/>
        <v>268</v>
      </c>
      <c r="F6419" s="24">
        <f>'1 Solar Profile'!E6421*S$10</f>
        <v>1.7660994750000001</v>
      </c>
      <c r="G6419" s="24">
        <f>'2 Load Profile'!E6420</f>
        <v>0.72468244559734862</v>
      </c>
      <c r="H6419" s="24">
        <f t="shared" si="1672"/>
        <v>-1.0414170294026515</v>
      </c>
      <c r="I6419" s="13">
        <f t="shared" si="1673"/>
        <v>-1.0414170294026515</v>
      </c>
      <c r="J6419" s="24">
        <f t="shared" si="1674"/>
        <v>0.72468244559734862</v>
      </c>
      <c r="K6419" s="24">
        <f t="shared" si="1675"/>
        <v>0</v>
      </c>
      <c r="L6419" s="13"/>
      <c r="M6419" s="24"/>
      <c r="N6419" s="24">
        <f t="shared" si="1667"/>
        <v>0</v>
      </c>
      <c r="O6419" s="13"/>
      <c r="P6419" s="13"/>
    </row>
    <row r="6420" spans="1:16">
      <c r="A6420">
        <v>6419</v>
      </c>
      <c r="B6420" s="13">
        <v>9</v>
      </c>
      <c r="C6420" s="13">
        <v>25</v>
      </c>
      <c r="D6420" s="13">
        <v>10</v>
      </c>
      <c r="E6420" s="14">
        <f t="shared" si="1662"/>
        <v>268</v>
      </c>
      <c r="F6420" s="24">
        <f>'1 Solar Profile'!E6422*S$10</f>
        <v>1.5492519</v>
      </c>
      <c r="G6420" s="24">
        <f>'2 Load Profile'!E6421</f>
        <v>0.70828015023815549</v>
      </c>
      <c r="H6420" s="24">
        <f t="shared" si="1672"/>
        <v>-0.84097174976184452</v>
      </c>
      <c r="I6420" s="13">
        <f t="shared" si="1673"/>
        <v>-0.84097174976184452</v>
      </c>
      <c r="J6420" s="24">
        <f t="shared" si="1674"/>
        <v>0.70828015023815549</v>
      </c>
      <c r="K6420" s="24">
        <f t="shared" si="1675"/>
        <v>0</v>
      </c>
      <c r="L6420" s="13"/>
      <c r="M6420" s="24"/>
      <c r="N6420" s="24">
        <f t="shared" si="1667"/>
        <v>0</v>
      </c>
      <c r="O6420" s="13"/>
      <c r="P6420" s="13"/>
    </row>
    <row r="6421" spans="1:16">
      <c r="A6421">
        <v>6420</v>
      </c>
      <c r="B6421" s="13">
        <v>9</v>
      </c>
      <c r="C6421" s="13">
        <v>25</v>
      </c>
      <c r="D6421" s="13">
        <v>11</v>
      </c>
      <c r="E6421" s="14">
        <f t="shared" si="1662"/>
        <v>268</v>
      </c>
      <c r="F6421" s="24">
        <f>'1 Solar Profile'!E6423*S$10</f>
        <v>1.2999703499999999</v>
      </c>
      <c r="G6421" s="24">
        <f>'2 Load Profile'!E6422</f>
        <v>0.67500443070883875</v>
      </c>
      <c r="H6421" s="24">
        <f t="shared" si="1672"/>
        <v>-0.62496591929116119</v>
      </c>
      <c r="I6421" s="13">
        <f t="shared" si="1673"/>
        <v>-0.62496591929116119</v>
      </c>
      <c r="J6421" s="24">
        <f t="shared" si="1674"/>
        <v>0.67500443070883875</v>
      </c>
      <c r="K6421" s="24">
        <f t="shared" si="1675"/>
        <v>0</v>
      </c>
      <c r="L6421" s="13"/>
      <c r="M6421" s="24"/>
      <c r="N6421" s="24">
        <f t="shared" si="1667"/>
        <v>0</v>
      </c>
      <c r="O6421" s="13"/>
      <c r="P6421" s="13"/>
    </row>
    <row r="6422" spans="1:16">
      <c r="A6422">
        <v>6421</v>
      </c>
      <c r="B6422" s="13">
        <v>9</v>
      </c>
      <c r="C6422" s="13">
        <v>25</v>
      </c>
      <c r="D6422" s="13">
        <v>12</v>
      </c>
      <c r="E6422" s="14">
        <f t="shared" si="1662"/>
        <v>268</v>
      </c>
      <c r="F6422" s="24">
        <f>'1 Solar Profile'!E6424*S$10</f>
        <v>2.5753880249999996</v>
      </c>
      <c r="G6422" s="24">
        <f>'2 Load Profile'!E6423</f>
        <v>0.65520123550794462</v>
      </c>
      <c r="H6422" s="24">
        <f t="shared" si="1672"/>
        <v>-1.920186789492055</v>
      </c>
      <c r="I6422" s="13">
        <f t="shared" si="1673"/>
        <v>-1.920186789492055</v>
      </c>
      <c r="J6422" s="24">
        <f t="shared" si="1674"/>
        <v>0.65520123550794462</v>
      </c>
      <c r="K6422" s="24">
        <f t="shared" si="1675"/>
        <v>0</v>
      </c>
      <c r="L6422" s="13"/>
      <c r="M6422" s="24"/>
      <c r="N6422" s="24">
        <f t="shared" si="1667"/>
        <v>0</v>
      </c>
      <c r="O6422" s="13"/>
      <c r="P6422" s="13"/>
    </row>
    <row r="6423" spans="1:16">
      <c r="A6423">
        <v>6422</v>
      </c>
      <c r="B6423" s="13">
        <v>9</v>
      </c>
      <c r="C6423" s="13">
        <v>25</v>
      </c>
      <c r="D6423" s="13">
        <v>13</v>
      </c>
      <c r="E6423" s="14">
        <f t="shared" si="1662"/>
        <v>268</v>
      </c>
      <c r="F6423" s="24">
        <f>'1 Solar Profile'!E6425*S$10</f>
        <v>2.3217767999999999</v>
      </c>
      <c r="G6423" s="24">
        <f>'2 Load Profile'!E6424</f>
        <v>0.64702632608866406</v>
      </c>
      <c r="H6423" s="24">
        <f t="shared" si="1672"/>
        <v>-1.6747504739113359</v>
      </c>
      <c r="I6423" s="13">
        <f t="shared" si="1673"/>
        <v>-1.6747504739113359</v>
      </c>
      <c r="J6423" s="24">
        <f t="shared" si="1674"/>
        <v>0.64702632608866395</v>
      </c>
      <c r="K6423" s="24">
        <f t="shared" si="1675"/>
        <v>0</v>
      </c>
      <c r="L6423" s="13"/>
      <c r="M6423" s="24"/>
      <c r="N6423" s="24">
        <f t="shared" si="1667"/>
        <v>0</v>
      </c>
      <c r="O6423" s="13"/>
      <c r="P6423" s="13"/>
    </row>
    <row r="6424" spans="1:16">
      <c r="A6424">
        <v>6423</v>
      </c>
      <c r="B6424" s="13">
        <v>9</v>
      </c>
      <c r="C6424" s="13">
        <v>25</v>
      </c>
      <c r="D6424" s="13">
        <v>14</v>
      </c>
      <c r="E6424" s="14">
        <f t="shared" ref="E6424:E6487" si="1680">IF(D6424&lt;D6423, E6423+1,E6423)</f>
        <v>268</v>
      </c>
      <c r="F6424" s="24">
        <f>'1 Solar Profile'!E6426*S$10</f>
        <v>1.7850042000000002</v>
      </c>
      <c r="G6424" s="24">
        <f>'2 Load Profile'!E6425</f>
        <v>0.66851113841036192</v>
      </c>
      <c r="H6424" s="24">
        <f t="shared" si="1672"/>
        <v>-1.1164930615896382</v>
      </c>
      <c r="I6424" s="13">
        <f t="shared" si="1673"/>
        <v>-1.1164930615896382</v>
      </c>
      <c r="J6424" s="24">
        <f t="shared" si="1674"/>
        <v>0.66851113841036192</v>
      </c>
      <c r="K6424" s="24">
        <f t="shared" si="1675"/>
        <v>0</v>
      </c>
      <c r="L6424" s="13"/>
      <c r="M6424" s="24"/>
      <c r="N6424" s="24">
        <f t="shared" si="1667"/>
        <v>0</v>
      </c>
      <c r="O6424" s="13"/>
      <c r="P6424" s="13"/>
    </row>
    <row r="6425" spans="1:16">
      <c r="A6425">
        <v>6424</v>
      </c>
      <c r="B6425" s="13">
        <v>9</v>
      </c>
      <c r="C6425" s="13">
        <v>25</v>
      </c>
      <c r="D6425" s="13">
        <v>15</v>
      </c>
      <c r="E6425" s="14">
        <f t="shared" si="1680"/>
        <v>268</v>
      </c>
      <c r="F6425" s="24">
        <f>'1 Solar Profile'!E6427*S$10</f>
        <v>2.3194347749999999</v>
      </c>
      <c r="G6425" s="24">
        <f>'2 Load Profile'!E6426</f>
        <v>0.76984613877864239</v>
      </c>
      <c r="H6425" s="24">
        <f t="shared" si="1672"/>
        <v>-1.5495886362213576</v>
      </c>
      <c r="I6425" s="13">
        <f t="shared" si="1673"/>
        <v>-1.5495886362213576</v>
      </c>
      <c r="J6425" s="24">
        <f t="shared" si="1674"/>
        <v>0.76984613877864239</v>
      </c>
      <c r="K6425" s="24">
        <f t="shared" si="1675"/>
        <v>0</v>
      </c>
      <c r="L6425" s="13"/>
      <c r="M6425" s="24"/>
      <c r="N6425" s="24">
        <f t="shared" si="1667"/>
        <v>0</v>
      </c>
      <c r="O6425" s="13"/>
      <c r="P6425" s="13"/>
    </row>
    <row r="6426" spans="1:16">
      <c r="A6426">
        <v>6425</v>
      </c>
      <c r="B6426" s="13">
        <v>9</v>
      </c>
      <c r="C6426" s="13">
        <v>25</v>
      </c>
      <c r="D6426" s="13">
        <v>16</v>
      </c>
      <c r="E6426" s="14">
        <f t="shared" si="1680"/>
        <v>268</v>
      </c>
      <c r="F6426" s="24">
        <f>'1 Solar Profile'!E6428*S$10</f>
        <v>0.94772947499999993</v>
      </c>
      <c r="G6426" s="24">
        <f>'2 Load Profile'!E6427</f>
        <v>0.9594595709061291</v>
      </c>
      <c r="H6426" s="24">
        <f t="shared" si="1672"/>
        <v>1.1730095906129168E-2</v>
      </c>
      <c r="I6426" s="13">
        <f t="shared" si="1673"/>
        <v>0</v>
      </c>
      <c r="J6426" s="24">
        <f t="shared" si="1674"/>
        <v>0.94772947499999993</v>
      </c>
      <c r="K6426" s="24">
        <f t="shared" si="1675"/>
        <v>1.1730095906129168E-2</v>
      </c>
      <c r="L6426" s="13"/>
      <c r="M6426" s="24"/>
      <c r="N6426" s="24">
        <f t="shared" si="1667"/>
        <v>0</v>
      </c>
      <c r="O6426" s="13"/>
      <c r="P6426" s="13"/>
    </row>
    <row r="6427" spans="1:16">
      <c r="A6427">
        <v>6426</v>
      </c>
      <c r="B6427" s="13">
        <v>9</v>
      </c>
      <c r="C6427" s="13">
        <v>25</v>
      </c>
      <c r="D6427" s="13">
        <v>17</v>
      </c>
      <c r="E6427" s="14">
        <f t="shared" si="1680"/>
        <v>268</v>
      </c>
      <c r="F6427" s="24">
        <f>'1 Solar Profile'!E6429*S$10</f>
        <v>3.2804099999999996E-2</v>
      </c>
      <c r="G6427" s="24">
        <f>'2 Load Profile'!E6428</f>
        <v>1.1112541560960891</v>
      </c>
      <c r="H6427" s="24">
        <f t="shared" si="1672"/>
        <v>1.0784500560960892</v>
      </c>
      <c r="I6427" s="13">
        <f t="shared" si="1673"/>
        <v>0</v>
      </c>
      <c r="J6427" s="24">
        <f t="shared" si="1674"/>
        <v>3.2804099999999996E-2</v>
      </c>
      <c r="K6427" s="24">
        <f t="shared" si="1675"/>
        <v>1.0784500560960892</v>
      </c>
      <c r="L6427" s="13"/>
      <c r="M6427" s="24"/>
      <c r="N6427" s="24">
        <f t="shared" si="1667"/>
        <v>0</v>
      </c>
      <c r="O6427" s="13"/>
      <c r="P6427" s="13"/>
    </row>
    <row r="6428" spans="1:16">
      <c r="A6428">
        <v>6427</v>
      </c>
      <c r="B6428" s="13">
        <v>9</v>
      </c>
      <c r="C6428" s="13">
        <v>25</v>
      </c>
      <c r="D6428" s="13">
        <v>18</v>
      </c>
      <c r="E6428" s="14">
        <f t="shared" si="1680"/>
        <v>268</v>
      </c>
      <c r="F6428" s="24">
        <f>'1 Solar Profile'!E6430*S$10</f>
        <v>0</v>
      </c>
      <c r="G6428" s="24">
        <f>'2 Load Profile'!E6429</f>
        <v>1.25573919126272</v>
      </c>
      <c r="H6428" s="24">
        <f t="shared" si="1672"/>
        <v>1.25573919126272</v>
      </c>
      <c r="I6428" s="13">
        <f t="shared" si="1673"/>
        <v>0</v>
      </c>
      <c r="J6428" s="24">
        <f t="shared" si="1674"/>
        <v>0</v>
      </c>
      <c r="K6428" s="24">
        <f t="shared" si="1675"/>
        <v>1.25573919126272</v>
      </c>
      <c r="L6428" s="13"/>
      <c r="M6428" s="24"/>
      <c r="N6428" s="24">
        <f t="shared" si="1667"/>
        <v>0</v>
      </c>
      <c r="O6428" s="13"/>
      <c r="P6428" s="13"/>
    </row>
    <row r="6429" spans="1:16">
      <c r="A6429">
        <v>6428</v>
      </c>
      <c r="B6429" s="13">
        <v>9</v>
      </c>
      <c r="C6429" s="13">
        <v>25</v>
      </c>
      <c r="D6429" s="13">
        <v>19</v>
      </c>
      <c r="E6429" s="14">
        <f t="shared" si="1680"/>
        <v>268</v>
      </c>
      <c r="F6429" s="24">
        <f>'1 Solar Profile'!E6431*S$10</f>
        <v>0</v>
      </c>
      <c r="G6429" s="24">
        <f>'2 Load Profile'!E6430</f>
        <v>1.4813330881374662</v>
      </c>
      <c r="H6429" s="24">
        <f t="shared" si="1672"/>
        <v>1.4813330881374662</v>
      </c>
      <c r="I6429" s="13">
        <f t="shared" si="1673"/>
        <v>0</v>
      </c>
      <c r="J6429" s="24">
        <f t="shared" si="1674"/>
        <v>0</v>
      </c>
      <c r="K6429" s="24">
        <f t="shared" si="1675"/>
        <v>1.4813330881374662</v>
      </c>
      <c r="L6429" s="13"/>
      <c r="M6429" s="24"/>
      <c r="N6429" s="24">
        <f t="shared" si="1667"/>
        <v>0</v>
      </c>
      <c r="O6429" s="13"/>
      <c r="P6429" s="13"/>
    </row>
    <row r="6430" spans="1:16">
      <c r="A6430">
        <v>6429</v>
      </c>
      <c r="B6430" s="13">
        <v>9</v>
      </c>
      <c r="C6430" s="13">
        <v>25</v>
      </c>
      <c r="D6430" s="13">
        <v>20</v>
      </c>
      <c r="E6430" s="14">
        <f t="shared" si="1680"/>
        <v>268</v>
      </c>
      <c r="F6430" s="24">
        <f>'1 Solar Profile'!E6432*S$10</f>
        <v>0</v>
      </c>
      <c r="G6430" s="24">
        <f>'2 Load Profile'!E6431</f>
        <v>1.4054379452628176</v>
      </c>
      <c r="H6430" s="24">
        <f t="shared" si="1672"/>
        <v>1.4054379452628176</v>
      </c>
      <c r="I6430" s="13">
        <f t="shared" si="1673"/>
        <v>0</v>
      </c>
      <c r="J6430" s="24">
        <f t="shared" si="1674"/>
        <v>0</v>
      </c>
      <c r="K6430" s="24">
        <f t="shared" si="1675"/>
        <v>1.4054379452628176</v>
      </c>
      <c r="L6430" s="13"/>
      <c r="M6430" s="24"/>
      <c r="N6430" s="24">
        <f t="shared" si="1667"/>
        <v>0</v>
      </c>
      <c r="O6430" s="24"/>
      <c r="P6430" s="24"/>
    </row>
    <row r="6431" spans="1:16">
      <c r="A6431">
        <v>6430</v>
      </c>
      <c r="B6431" s="13">
        <v>9</v>
      </c>
      <c r="C6431" s="13">
        <v>25</v>
      </c>
      <c r="D6431" s="13">
        <v>21</v>
      </c>
      <c r="E6431" s="14">
        <f t="shared" si="1680"/>
        <v>268</v>
      </c>
      <c r="F6431" s="24">
        <f>'1 Solar Profile'!E6433*S$10</f>
        <v>0</v>
      </c>
      <c r="G6431" s="24">
        <f>'2 Load Profile'!E6432</f>
        <v>1.1272329786078488</v>
      </c>
      <c r="H6431" s="24">
        <f t="shared" si="1672"/>
        <v>1.1272329786078488</v>
      </c>
      <c r="I6431" s="13">
        <f t="shared" si="1673"/>
        <v>0</v>
      </c>
      <c r="J6431" s="24">
        <f t="shared" si="1674"/>
        <v>0</v>
      </c>
      <c r="K6431" s="24">
        <f t="shared" si="1675"/>
        <v>1.1272329786078488</v>
      </c>
      <c r="L6431" s="13"/>
      <c r="M6431" s="24"/>
      <c r="N6431" s="24">
        <f t="shared" si="1667"/>
        <v>0</v>
      </c>
      <c r="O6431" s="13"/>
      <c r="P6431" s="13"/>
    </row>
    <row r="6432" spans="1:16">
      <c r="A6432">
        <v>6431</v>
      </c>
      <c r="B6432" s="13">
        <v>9</v>
      </c>
      <c r="C6432" s="13">
        <v>25</v>
      </c>
      <c r="D6432" s="13">
        <v>22</v>
      </c>
      <c r="E6432" s="14">
        <f t="shared" si="1680"/>
        <v>268</v>
      </c>
      <c r="F6432" s="24">
        <f>'1 Solar Profile'!E6434*S$10</f>
        <v>0</v>
      </c>
      <c r="G6432" s="24">
        <f>'2 Load Profile'!E6433</f>
        <v>0.85687776675151028</v>
      </c>
      <c r="H6432" s="24">
        <f t="shared" si="1672"/>
        <v>0.85687776675151028</v>
      </c>
      <c r="I6432" s="13">
        <f t="shared" si="1673"/>
        <v>0</v>
      </c>
      <c r="J6432" s="24">
        <f t="shared" si="1674"/>
        <v>0</v>
      </c>
      <c r="K6432" s="24">
        <f t="shared" si="1675"/>
        <v>0.85687776675151028</v>
      </c>
      <c r="L6432" s="13"/>
      <c r="M6432" s="24"/>
      <c r="N6432" s="24">
        <f t="shared" si="1667"/>
        <v>0</v>
      </c>
      <c r="O6432" s="13"/>
      <c r="P6432" s="13"/>
    </row>
    <row r="6433" spans="1:16">
      <c r="A6433">
        <v>6432</v>
      </c>
      <c r="B6433" s="13">
        <v>9</v>
      </c>
      <c r="C6433" s="13">
        <v>25</v>
      </c>
      <c r="D6433" s="13">
        <v>23</v>
      </c>
      <c r="E6433" s="14">
        <f t="shared" si="1680"/>
        <v>268</v>
      </c>
      <c r="F6433" s="24">
        <f>'1 Solar Profile'!E6435*S$10</f>
        <v>0</v>
      </c>
      <c r="G6433" s="24">
        <f>'2 Load Profile'!E6434</f>
        <v>0.57740806512436993</v>
      </c>
      <c r="H6433" s="24">
        <f t="shared" si="1672"/>
        <v>0.57740806512436993</v>
      </c>
      <c r="I6433" s="13">
        <f t="shared" si="1673"/>
        <v>0</v>
      </c>
      <c r="J6433" s="24">
        <f t="shared" si="1674"/>
        <v>0</v>
      </c>
      <c r="K6433" s="24">
        <f t="shared" si="1675"/>
        <v>0.57740806512436993</v>
      </c>
      <c r="L6433" s="13">
        <f t="shared" ref="L6433" si="1681">SUM(I6410:I6433)</f>
        <v>-11.300690822903602</v>
      </c>
      <c r="M6433" s="24">
        <f t="shared" ref="M6433" si="1682">SUMIF(H6410:H6433,"&gt;0",H6410:H6433)</f>
        <v>11.26714893840882</v>
      </c>
      <c r="N6433" s="24">
        <f t="shared" si="1667"/>
        <v>-3.3541884494782792E-2</v>
      </c>
      <c r="O6433" s="13">
        <f t="shared" ref="O6433" si="1683">IF(M6433&gt;(L6433*-1),(M6433+L6433)*S$12,0)</f>
        <v>0</v>
      </c>
      <c r="P6433" s="13">
        <f t="shared" ref="P6433" si="1684">IF(M6433&lt;(L6433*-1),(M6433+L6433)*S$14,0)</f>
        <v>-8.871828448870049E-4</v>
      </c>
    </row>
    <row r="6434" spans="1:16">
      <c r="A6434">
        <v>6433</v>
      </c>
      <c r="B6434" s="13">
        <v>9</v>
      </c>
      <c r="C6434" s="13">
        <v>26</v>
      </c>
      <c r="D6434" s="13">
        <v>0</v>
      </c>
      <c r="E6434" s="14">
        <f t="shared" si="1680"/>
        <v>269</v>
      </c>
      <c r="F6434" s="24">
        <f>'1 Solar Profile'!E6436*S$10</f>
        <v>0</v>
      </c>
      <c r="G6434" s="24">
        <f>'2 Load Profile'!E6435</f>
        <v>0.47694610487577299</v>
      </c>
      <c r="H6434" s="24">
        <f t="shared" si="1672"/>
        <v>0.47694610487577299</v>
      </c>
      <c r="I6434" s="13">
        <f t="shared" si="1673"/>
        <v>0</v>
      </c>
      <c r="J6434" s="24">
        <f t="shared" si="1674"/>
        <v>0</v>
      </c>
      <c r="K6434" s="24">
        <f t="shared" si="1675"/>
        <v>0.47694610487577299</v>
      </c>
      <c r="L6434" s="13"/>
      <c r="M6434" s="24"/>
      <c r="N6434" s="24">
        <f t="shared" si="1667"/>
        <v>0</v>
      </c>
      <c r="O6434" s="13"/>
      <c r="P6434" s="13"/>
    </row>
    <row r="6435" spans="1:16">
      <c r="A6435">
        <v>6434</v>
      </c>
      <c r="B6435" s="13">
        <v>9</v>
      </c>
      <c r="C6435" s="13">
        <v>26</v>
      </c>
      <c r="D6435" s="13">
        <v>1</v>
      </c>
      <c r="E6435" s="14">
        <f t="shared" si="1680"/>
        <v>269</v>
      </c>
      <c r="F6435" s="24">
        <f>'1 Solar Profile'!E6437*S$10</f>
        <v>0</v>
      </c>
      <c r="G6435" s="24">
        <f>'2 Load Profile'!E6436</f>
        <v>0.4412369552378303</v>
      </c>
      <c r="H6435" s="24">
        <f t="shared" si="1672"/>
        <v>0.4412369552378303</v>
      </c>
      <c r="I6435" s="13">
        <f t="shared" si="1673"/>
        <v>0</v>
      </c>
      <c r="J6435" s="24">
        <f t="shared" si="1674"/>
        <v>0</v>
      </c>
      <c r="K6435" s="24">
        <f t="shared" si="1675"/>
        <v>0.4412369552378303</v>
      </c>
      <c r="L6435" s="13"/>
      <c r="M6435" s="24"/>
      <c r="N6435" s="24">
        <f t="shared" si="1667"/>
        <v>0</v>
      </c>
      <c r="O6435" s="13"/>
      <c r="P6435" s="13"/>
    </row>
    <row r="6436" spans="1:16">
      <c r="A6436">
        <v>6435</v>
      </c>
      <c r="B6436" s="13">
        <v>9</v>
      </c>
      <c r="C6436" s="13">
        <v>26</v>
      </c>
      <c r="D6436" s="13">
        <v>2</v>
      </c>
      <c r="E6436" s="14">
        <f t="shared" si="1680"/>
        <v>269</v>
      </c>
      <c r="F6436" s="24">
        <f>'1 Solar Profile'!E6438*S$10</f>
        <v>0</v>
      </c>
      <c r="G6436" s="24">
        <f>'2 Load Profile'!E6437</f>
        <v>0.44342723258446437</v>
      </c>
      <c r="H6436" s="24">
        <f t="shared" si="1672"/>
        <v>0.44342723258446437</v>
      </c>
      <c r="I6436" s="13">
        <f t="shared" si="1673"/>
        <v>0</v>
      </c>
      <c r="J6436" s="24">
        <f t="shared" si="1674"/>
        <v>0</v>
      </c>
      <c r="K6436" s="24">
        <f t="shared" si="1675"/>
        <v>0.44342723258446437</v>
      </c>
      <c r="L6436" s="13"/>
      <c r="M6436" s="24"/>
      <c r="N6436" s="24">
        <f t="shared" si="1667"/>
        <v>0</v>
      </c>
      <c r="O6436" s="13"/>
      <c r="P6436" s="13"/>
    </row>
    <row r="6437" spans="1:16">
      <c r="A6437">
        <v>6436</v>
      </c>
      <c r="B6437" s="13">
        <v>9</v>
      </c>
      <c r="C6437" s="13">
        <v>26</v>
      </c>
      <c r="D6437" s="13">
        <v>3</v>
      </c>
      <c r="E6437" s="14">
        <f t="shared" si="1680"/>
        <v>269</v>
      </c>
      <c r="F6437" s="24">
        <f>'1 Solar Profile'!E6439*S$10</f>
        <v>0</v>
      </c>
      <c r="G6437" s="24">
        <f>'2 Load Profile'!E6438</f>
        <v>0.45333920977728503</v>
      </c>
      <c r="H6437" s="24">
        <f t="shared" si="1672"/>
        <v>0.45333920977728503</v>
      </c>
      <c r="I6437" s="13">
        <f t="shared" si="1673"/>
        <v>0</v>
      </c>
      <c r="J6437" s="24">
        <f t="shared" si="1674"/>
        <v>0</v>
      </c>
      <c r="K6437" s="24">
        <f t="shared" si="1675"/>
        <v>0.45333920977728503</v>
      </c>
      <c r="L6437" s="13"/>
      <c r="M6437" s="24"/>
      <c r="N6437" s="24">
        <f t="shared" si="1667"/>
        <v>0</v>
      </c>
      <c r="O6437" s="13"/>
      <c r="P6437" s="13"/>
    </row>
    <row r="6438" spans="1:16">
      <c r="A6438">
        <v>6437</v>
      </c>
      <c r="B6438" s="13">
        <v>9</v>
      </c>
      <c r="C6438" s="13">
        <v>26</v>
      </c>
      <c r="D6438" s="13">
        <v>4</v>
      </c>
      <c r="E6438" s="14">
        <f t="shared" si="1680"/>
        <v>269</v>
      </c>
      <c r="F6438" s="24">
        <f>'1 Solar Profile'!E6440*S$10</f>
        <v>0</v>
      </c>
      <c r="G6438" s="24">
        <f>'2 Load Profile'!E6439</f>
        <v>0.50453814214991044</v>
      </c>
      <c r="H6438" s="24">
        <f t="shared" si="1672"/>
        <v>0.50453814214991044</v>
      </c>
      <c r="I6438" s="13">
        <f t="shared" si="1673"/>
        <v>0</v>
      </c>
      <c r="J6438" s="24">
        <f t="shared" si="1674"/>
        <v>0</v>
      </c>
      <c r="K6438" s="24">
        <f t="shared" si="1675"/>
        <v>0.50453814214991044</v>
      </c>
      <c r="L6438" s="13"/>
      <c r="M6438" s="24"/>
      <c r="N6438" s="24">
        <f t="shared" si="1667"/>
        <v>0</v>
      </c>
      <c r="O6438" s="13"/>
      <c r="P6438" s="13"/>
    </row>
    <row r="6439" spans="1:16">
      <c r="A6439">
        <v>6438</v>
      </c>
      <c r="B6439" s="13">
        <v>9</v>
      </c>
      <c r="C6439" s="13">
        <v>26</v>
      </c>
      <c r="D6439" s="13">
        <v>5</v>
      </c>
      <c r="E6439" s="14">
        <f t="shared" si="1680"/>
        <v>269</v>
      </c>
      <c r="F6439" s="24">
        <f>'1 Solar Profile'!E6441*S$10</f>
        <v>0</v>
      </c>
      <c r="G6439" s="24">
        <f>'2 Load Profile'!E6440</f>
        <v>0.66138732091498442</v>
      </c>
      <c r="H6439" s="24">
        <f t="shared" si="1672"/>
        <v>0.66138732091498442</v>
      </c>
      <c r="I6439" s="13">
        <f t="shared" si="1673"/>
        <v>0</v>
      </c>
      <c r="J6439" s="24">
        <f t="shared" si="1674"/>
        <v>0</v>
      </c>
      <c r="K6439" s="24">
        <f t="shared" si="1675"/>
        <v>0.66138732091498442</v>
      </c>
      <c r="L6439" s="13"/>
      <c r="M6439" s="24"/>
      <c r="N6439" s="24">
        <f t="shared" si="1667"/>
        <v>0</v>
      </c>
      <c r="O6439" s="13"/>
      <c r="P6439" s="13"/>
    </row>
    <row r="6440" spans="1:16">
      <c r="A6440">
        <v>6439</v>
      </c>
      <c r="B6440" s="13">
        <v>9</v>
      </c>
      <c r="C6440" s="13">
        <v>26</v>
      </c>
      <c r="D6440" s="13">
        <v>6</v>
      </c>
      <c r="E6440" s="14">
        <f t="shared" si="1680"/>
        <v>269</v>
      </c>
      <c r="F6440" s="24">
        <f>'1 Solar Profile'!E6442*S$10</f>
        <v>0.27984914999999994</v>
      </c>
      <c r="G6440" s="24">
        <f>'2 Load Profile'!E6441</f>
        <v>0.90064498726797193</v>
      </c>
      <c r="H6440" s="24">
        <f t="shared" si="1672"/>
        <v>0.62079583726797205</v>
      </c>
      <c r="I6440" s="13">
        <f t="shared" si="1673"/>
        <v>0</v>
      </c>
      <c r="J6440" s="24">
        <f t="shared" si="1674"/>
        <v>0.27984914999999994</v>
      </c>
      <c r="K6440" s="24">
        <f t="shared" si="1675"/>
        <v>0.62079583726797205</v>
      </c>
      <c r="L6440" s="13"/>
      <c r="M6440" s="24"/>
      <c r="N6440" s="24">
        <f t="shared" si="1667"/>
        <v>0</v>
      </c>
      <c r="O6440" s="13"/>
      <c r="P6440" s="13"/>
    </row>
    <row r="6441" spans="1:16">
      <c r="A6441">
        <v>6440</v>
      </c>
      <c r="B6441" s="13">
        <v>9</v>
      </c>
      <c r="C6441" s="13">
        <v>26</v>
      </c>
      <c r="D6441" s="13">
        <v>7</v>
      </c>
      <c r="E6441" s="14">
        <f t="shared" si="1680"/>
        <v>269</v>
      </c>
      <c r="F6441" s="24">
        <f>'1 Solar Profile'!E6443*S$10</f>
        <v>0.8590869000000001</v>
      </c>
      <c r="G6441" s="24">
        <f>'2 Load Profile'!E6442</f>
        <v>0.83440815550612291</v>
      </c>
      <c r="H6441" s="24">
        <f t="shared" si="1672"/>
        <v>-2.4678744493877192E-2</v>
      </c>
      <c r="I6441" s="13">
        <f t="shared" si="1673"/>
        <v>-2.4678744493877192E-2</v>
      </c>
      <c r="J6441" s="24">
        <f t="shared" si="1674"/>
        <v>0.83440815550612291</v>
      </c>
      <c r="K6441" s="24">
        <f t="shared" si="1675"/>
        <v>0</v>
      </c>
      <c r="L6441" s="13"/>
      <c r="M6441" s="24"/>
      <c r="N6441" s="24">
        <f t="shared" ref="N6441:N6504" si="1685">M6441+L6441</f>
        <v>0</v>
      </c>
      <c r="O6441" s="13"/>
      <c r="P6441" s="13"/>
    </row>
    <row r="6442" spans="1:16">
      <c r="A6442">
        <v>6441</v>
      </c>
      <c r="B6442" s="13">
        <v>9</v>
      </c>
      <c r="C6442" s="13">
        <v>26</v>
      </c>
      <c r="D6442" s="13">
        <v>8</v>
      </c>
      <c r="E6442" s="14">
        <f t="shared" si="1680"/>
        <v>269</v>
      </c>
      <c r="F6442" s="24">
        <f>'1 Solar Profile'!E6444*S$10</f>
        <v>1.336307175</v>
      </c>
      <c r="G6442" s="24">
        <f>'2 Load Profile'!E6443</f>
        <v>0.72473590369186425</v>
      </c>
      <c r="H6442" s="24">
        <f t="shared" si="1672"/>
        <v>-0.61157127130813571</v>
      </c>
      <c r="I6442" s="13">
        <f t="shared" si="1673"/>
        <v>-0.61157127130813571</v>
      </c>
      <c r="J6442" s="24">
        <f t="shared" si="1674"/>
        <v>0.72473590369186425</v>
      </c>
      <c r="K6442" s="24">
        <f t="shared" si="1675"/>
        <v>0</v>
      </c>
      <c r="L6442" s="13"/>
      <c r="M6442" s="24"/>
      <c r="N6442" s="24">
        <f t="shared" si="1685"/>
        <v>0</v>
      </c>
      <c r="O6442" s="13"/>
      <c r="P6442" s="13"/>
    </row>
    <row r="6443" spans="1:16">
      <c r="A6443">
        <v>6442</v>
      </c>
      <c r="B6443" s="13">
        <v>9</v>
      </c>
      <c r="C6443" s="13">
        <v>26</v>
      </c>
      <c r="D6443" s="13">
        <v>9</v>
      </c>
      <c r="E6443" s="14">
        <f t="shared" si="1680"/>
        <v>269</v>
      </c>
      <c r="F6443" s="24">
        <f>'1 Solar Profile'!E6445*S$10</f>
        <v>3.1954655249999999</v>
      </c>
      <c r="G6443" s="24">
        <f>'2 Load Profile'!E6444</f>
        <v>0.70658141807160135</v>
      </c>
      <c r="H6443" s="24">
        <f t="shared" si="1672"/>
        <v>-2.4888841069283987</v>
      </c>
      <c r="I6443" s="13">
        <f t="shared" si="1673"/>
        <v>-2.4888841069283987</v>
      </c>
      <c r="J6443" s="24">
        <f t="shared" si="1674"/>
        <v>0.70658141807160124</v>
      </c>
      <c r="K6443" s="24">
        <f t="shared" si="1675"/>
        <v>0</v>
      </c>
      <c r="L6443" s="13"/>
      <c r="M6443" s="24"/>
      <c r="N6443" s="24">
        <f t="shared" si="1685"/>
        <v>0</v>
      </c>
      <c r="O6443" s="13"/>
      <c r="P6443" s="13"/>
    </row>
    <row r="6444" spans="1:16">
      <c r="A6444">
        <v>6443</v>
      </c>
      <c r="B6444" s="13">
        <v>9</v>
      </c>
      <c r="C6444" s="13">
        <v>26</v>
      </c>
      <c r="D6444" s="13">
        <v>10</v>
      </c>
      <c r="E6444" s="14">
        <f t="shared" si="1680"/>
        <v>269</v>
      </c>
      <c r="F6444" s="24">
        <f>'1 Solar Profile'!E6446*S$10</f>
        <v>3.6611363249999997</v>
      </c>
      <c r="G6444" s="24">
        <f>'2 Load Profile'!E6445</f>
        <v>0.69639994002681072</v>
      </c>
      <c r="H6444" s="24">
        <f t="shared" si="1672"/>
        <v>-2.9647363849731891</v>
      </c>
      <c r="I6444" s="13">
        <f t="shared" si="1673"/>
        <v>-2.9647363849731891</v>
      </c>
      <c r="J6444" s="24">
        <f t="shared" si="1674"/>
        <v>0.6963999400268106</v>
      </c>
      <c r="K6444" s="24">
        <f t="shared" si="1675"/>
        <v>0</v>
      </c>
      <c r="L6444" s="13"/>
      <c r="M6444" s="24"/>
      <c r="N6444" s="24">
        <f t="shared" si="1685"/>
        <v>0</v>
      </c>
      <c r="O6444" s="13"/>
      <c r="P6444" s="13"/>
    </row>
    <row r="6445" spans="1:16">
      <c r="A6445">
        <v>6444</v>
      </c>
      <c r="B6445" s="13">
        <v>9</v>
      </c>
      <c r="C6445" s="13">
        <v>26</v>
      </c>
      <c r="D6445" s="13">
        <v>11</v>
      </c>
      <c r="E6445" s="14">
        <f t="shared" si="1680"/>
        <v>269</v>
      </c>
      <c r="F6445" s="24">
        <f>'1 Solar Profile'!E6447*S$10</f>
        <v>4.044730725</v>
      </c>
      <c r="G6445" s="24">
        <f>'2 Load Profile'!E6446</f>
        <v>0.67500443070883875</v>
      </c>
      <c r="H6445" s="24">
        <f t="shared" si="1672"/>
        <v>-3.3697262942911612</v>
      </c>
      <c r="I6445" s="13">
        <f t="shared" si="1673"/>
        <v>-3.3697262942911612</v>
      </c>
      <c r="J6445" s="24">
        <f t="shared" si="1674"/>
        <v>0.67500443070883875</v>
      </c>
      <c r="K6445" s="24">
        <f t="shared" si="1675"/>
        <v>0</v>
      </c>
      <c r="L6445" s="13"/>
      <c r="M6445" s="24"/>
      <c r="N6445" s="24">
        <f t="shared" si="1685"/>
        <v>0</v>
      </c>
      <c r="O6445" s="13"/>
      <c r="P6445" s="13"/>
    </row>
    <row r="6446" spans="1:16">
      <c r="A6446">
        <v>6445</v>
      </c>
      <c r="B6446" s="13">
        <v>9</v>
      </c>
      <c r="C6446" s="13">
        <v>26</v>
      </c>
      <c r="D6446" s="13">
        <v>12</v>
      </c>
      <c r="E6446" s="14">
        <f t="shared" si="1680"/>
        <v>269</v>
      </c>
      <c r="F6446" s="24">
        <f>'1 Solar Profile'!E6448*S$10</f>
        <v>4.529763</v>
      </c>
      <c r="G6446" s="24">
        <f>'2 Load Profile'!E6447</f>
        <v>0.65520123550794462</v>
      </c>
      <c r="H6446" s="24">
        <f t="shared" si="1672"/>
        <v>-3.8745617644920554</v>
      </c>
      <c r="I6446" s="13">
        <f t="shared" si="1673"/>
        <v>-3.8745617644920554</v>
      </c>
      <c r="J6446" s="24">
        <f t="shared" si="1674"/>
        <v>0.65520123550794462</v>
      </c>
      <c r="K6446" s="24">
        <f t="shared" si="1675"/>
        <v>0</v>
      </c>
      <c r="L6446" s="13"/>
      <c r="M6446" s="24"/>
      <c r="N6446" s="24">
        <f t="shared" si="1685"/>
        <v>0</v>
      </c>
      <c r="O6446" s="13"/>
      <c r="P6446" s="13"/>
    </row>
    <row r="6447" spans="1:16">
      <c r="A6447">
        <v>6446</v>
      </c>
      <c r="B6447" s="13">
        <v>9</v>
      </c>
      <c r="C6447" s="13">
        <v>26</v>
      </c>
      <c r="D6447" s="13">
        <v>13</v>
      </c>
      <c r="E6447" s="14">
        <f t="shared" si="1680"/>
        <v>269</v>
      </c>
      <c r="F6447" s="24">
        <f>'1 Solar Profile'!E6449*S$10</f>
        <v>4.0082663250000001</v>
      </c>
      <c r="G6447" s="24">
        <f>'2 Load Profile'!E6448</f>
        <v>0.64702632608866406</v>
      </c>
      <c r="H6447" s="24">
        <f t="shared" si="1672"/>
        <v>-3.3612399989113362</v>
      </c>
      <c r="I6447" s="13">
        <f t="shared" si="1673"/>
        <v>-3.3612399989113362</v>
      </c>
      <c r="J6447" s="24">
        <f t="shared" si="1674"/>
        <v>0.64702632608866395</v>
      </c>
      <c r="K6447" s="24">
        <f t="shared" si="1675"/>
        <v>0</v>
      </c>
      <c r="L6447" s="13"/>
      <c r="M6447" s="24"/>
      <c r="N6447" s="24">
        <f t="shared" si="1685"/>
        <v>0</v>
      </c>
      <c r="O6447" s="13"/>
      <c r="P6447" s="13"/>
    </row>
    <row r="6448" spans="1:16">
      <c r="A6448">
        <v>6447</v>
      </c>
      <c r="B6448" s="13">
        <v>9</v>
      </c>
      <c r="C6448" s="13">
        <v>26</v>
      </c>
      <c r="D6448" s="13">
        <v>14</v>
      </c>
      <c r="E6448" s="14">
        <f t="shared" si="1680"/>
        <v>269</v>
      </c>
      <c r="F6448" s="24">
        <f>'1 Solar Profile'!E6450*S$10</f>
        <v>2.3008009499999997</v>
      </c>
      <c r="G6448" s="24">
        <f>'2 Load Profile'!E6449</f>
        <v>0.66851113841036192</v>
      </c>
      <c r="H6448" s="24">
        <f t="shared" si="1672"/>
        <v>-1.6322898115896378</v>
      </c>
      <c r="I6448" s="13">
        <f t="shared" si="1673"/>
        <v>-1.6322898115896378</v>
      </c>
      <c r="J6448" s="24">
        <f t="shared" si="1674"/>
        <v>0.66851113841036192</v>
      </c>
      <c r="K6448" s="24">
        <f t="shared" si="1675"/>
        <v>0</v>
      </c>
      <c r="L6448" s="13"/>
      <c r="M6448" s="24"/>
      <c r="N6448" s="24">
        <f t="shared" si="1685"/>
        <v>0</v>
      </c>
      <c r="O6448" s="13"/>
      <c r="P6448" s="13"/>
    </row>
    <row r="6449" spans="1:16">
      <c r="A6449">
        <v>6448</v>
      </c>
      <c r="B6449" s="13">
        <v>9</v>
      </c>
      <c r="C6449" s="13">
        <v>26</v>
      </c>
      <c r="D6449" s="13">
        <v>15</v>
      </c>
      <c r="E6449" s="14">
        <f t="shared" si="1680"/>
        <v>269</v>
      </c>
      <c r="F6449" s="24">
        <f>'1 Solar Profile'!E6451*S$10</f>
        <v>2.1653478000000002</v>
      </c>
      <c r="G6449" s="24">
        <f>'2 Load Profile'!E6450</f>
        <v>0.76984613877864239</v>
      </c>
      <c r="H6449" s="24">
        <f t="shared" si="1672"/>
        <v>-1.3955016612213578</v>
      </c>
      <c r="I6449" s="13">
        <f t="shared" si="1673"/>
        <v>-1.3955016612213578</v>
      </c>
      <c r="J6449" s="24">
        <f t="shared" si="1674"/>
        <v>0.76984613877864239</v>
      </c>
      <c r="K6449" s="24">
        <f t="shared" si="1675"/>
        <v>0</v>
      </c>
      <c r="L6449" s="13"/>
      <c r="M6449" s="24"/>
      <c r="N6449" s="24">
        <f t="shared" si="1685"/>
        <v>0</v>
      </c>
      <c r="O6449" s="13"/>
      <c r="P6449" s="13"/>
    </row>
    <row r="6450" spans="1:16">
      <c r="A6450">
        <v>6449</v>
      </c>
      <c r="B6450" s="13">
        <v>9</v>
      </c>
      <c r="C6450" s="13">
        <v>26</v>
      </c>
      <c r="D6450" s="13">
        <v>16</v>
      </c>
      <c r="E6450" s="14">
        <f t="shared" si="1680"/>
        <v>269</v>
      </c>
      <c r="F6450" s="24">
        <f>'1 Solar Profile'!E6452*S$10</f>
        <v>0.91611292500000008</v>
      </c>
      <c r="G6450" s="24">
        <f>'2 Load Profile'!E6451</f>
        <v>0.9594595709061291</v>
      </c>
      <c r="H6450" s="24">
        <f t="shared" si="1672"/>
        <v>4.3346645906129022E-2</v>
      </c>
      <c r="I6450" s="13">
        <f t="shared" si="1673"/>
        <v>0</v>
      </c>
      <c r="J6450" s="24">
        <f t="shared" si="1674"/>
        <v>0.91611292500000008</v>
      </c>
      <c r="K6450" s="24">
        <f t="shared" si="1675"/>
        <v>4.3346645906129022E-2</v>
      </c>
      <c r="L6450" s="13"/>
      <c r="M6450" s="24"/>
      <c r="N6450" s="24">
        <f t="shared" si="1685"/>
        <v>0</v>
      </c>
      <c r="O6450" s="13"/>
      <c r="P6450" s="13"/>
    </row>
    <row r="6451" spans="1:16">
      <c r="A6451">
        <v>6450</v>
      </c>
      <c r="B6451" s="13">
        <v>9</v>
      </c>
      <c r="C6451" s="13">
        <v>26</v>
      </c>
      <c r="D6451" s="13">
        <v>17</v>
      </c>
      <c r="E6451" s="14">
        <f t="shared" si="1680"/>
        <v>269</v>
      </c>
      <c r="F6451" s="24">
        <f>'1 Solar Profile'!E6453*S$10</f>
        <v>0</v>
      </c>
      <c r="G6451" s="24">
        <f>'2 Load Profile'!E6452</f>
        <v>1.1248370174169091</v>
      </c>
      <c r="H6451" s="24">
        <f t="shared" si="1672"/>
        <v>1.1248370174169091</v>
      </c>
      <c r="I6451" s="13">
        <f t="shared" si="1673"/>
        <v>0</v>
      </c>
      <c r="J6451" s="24">
        <f t="shared" si="1674"/>
        <v>0</v>
      </c>
      <c r="K6451" s="24">
        <f t="shared" si="1675"/>
        <v>1.1248370174169091</v>
      </c>
      <c r="L6451" s="13"/>
      <c r="M6451" s="24"/>
      <c r="N6451" s="24">
        <f t="shared" si="1685"/>
        <v>0</v>
      </c>
      <c r="O6451" s="13"/>
      <c r="P6451" s="13"/>
    </row>
    <row r="6452" spans="1:16">
      <c r="A6452">
        <v>6451</v>
      </c>
      <c r="B6452" s="13">
        <v>9</v>
      </c>
      <c r="C6452" s="13">
        <v>26</v>
      </c>
      <c r="D6452" s="13">
        <v>18</v>
      </c>
      <c r="E6452" s="14">
        <f t="shared" si="1680"/>
        <v>269</v>
      </c>
      <c r="F6452" s="24">
        <f>'1 Solar Profile'!E6454*S$10</f>
        <v>0</v>
      </c>
      <c r="G6452" s="24">
        <f>'2 Load Profile'!E6453</f>
        <v>1.25573919126272</v>
      </c>
      <c r="H6452" s="24">
        <f t="shared" si="1672"/>
        <v>1.25573919126272</v>
      </c>
      <c r="I6452" s="13">
        <f t="shared" si="1673"/>
        <v>0</v>
      </c>
      <c r="J6452" s="24">
        <f t="shared" si="1674"/>
        <v>0</v>
      </c>
      <c r="K6452" s="24">
        <f t="shared" si="1675"/>
        <v>1.25573919126272</v>
      </c>
      <c r="L6452" s="13"/>
      <c r="M6452" s="24"/>
      <c r="N6452" s="24">
        <f t="shared" si="1685"/>
        <v>0</v>
      </c>
      <c r="O6452" s="13"/>
      <c r="P6452" s="13"/>
    </row>
    <row r="6453" spans="1:16">
      <c r="A6453">
        <v>6452</v>
      </c>
      <c r="B6453" s="13">
        <v>9</v>
      </c>
      <c r="C6453" s="13">
        <v>26</v>
      </c>
      <c r="D6453" s="13">
        <v>19</v>
      </c>
      <c r="E6453" s="14">
        <f t="shared" si="1680"/>
        <v>269</v>
      </c>
      <c r="F6453" s="24">
        <f>'1 Solar Profile'!E6455*S$10</f>
        <v>0</v>
      </c>
      <c r="G6453" s="24">
        <f>'2 Load Profile'!E6454</f>
        <v>1.4813330881374662</v>
      </c>
      <c r="H6453" s="24">
        <f t="shared" si="1672"/>
        <v>1.4813330881374662</v>
      </c>
      <c r="I6453" s="13">
        <f t="shared" si="1673"/>
        <v>0</v>
      </c>
      <c r="J6453" s="24">
        <f t="shared" si="1674"/>
        <v>0</v>
      </c>
      <c r="K6453" s="24">
        <f t="shared" si="1675"/>
        <v>1.4813330881374662</v>
      </c>
      <c r="L6453" s="13"/>
      <c r="M6453" s="24"/>
      <c r="N6453" s="24">
        <f t="shared" si="1685"/>
        <v>0</v>
      </c>
      <c r="O6453" s="13"/>
      <c r="P6453" s="13"/>
    </row>
    <row r="6454" spans="1:16">
      <c r="A6454">
        <v>6453</v>
      </c>
      <c r="B6454" s="13">
        <v>9</v>
      </c>
      <c r="C6454" s="13">
        <v>26</v>
      </c>
      <c r="D6454" s="13">
        <v>20</v>
      </c>
      <c r="E6454" s="14">
        <f t="shared" si="1680"/>
        <v>269</v>
      </c>
      <c r="F6454" s="24">
        <f>'1 Solar Profile'!E6456*S$10</f>
        <v>0</v>
      </c>
      <c r="G6454" s="24">
        <f>'2 Load Profile'!E6455</f>
        <v>1.4054379452628176</v>
      </c>
      <c r="H6454" s="24">
        <f t="shared" si="1672"/>
        <v>1.4054379452628176</v>
      </c>
      <c r="I6454" s="13">
        <f t="shared" si="1673"/>
        <v>0</v>
      </c>
      <c r="J6454" s="24">
        <f t="shared" si="1674"/>
        <v>0</v>
      </c>
      <c r="K6454" s="24">
        <f t="shared" si="1675"/>
        <v>1.4054379452628176</v>
      </c>
      <c r="L6454" s="13"/>
      <c r="M6454" s="24"/>
      <c r="N6454" s="24">
        <f t="shared" si="1685"/>
        <v>0</v>
      </c>
      <c r="O6454" s="24"/>
      <c r="P6454" s="24"/>
    </row>
    <row r="6455" spans="1:16">
      <c r="A6455">
        <v>6454</v>
      </c>
      <c r="B6455" s="13">
        <v>9</v>
      </c>
      <c r="C6455" s="13">
        <v>26</v>
      </c>
      <c r="D6455" s="13">
        <v>21</v>
      </c>
      <c r="E6455" s="14">
        <f t="shared" si="1680"/>
        <v>269</v>
      </c>
      <c r="F6455" s="24">
        <f>'1 Solar Profile'!E6457*S$10</f>
        <v>0</v>
      </c>
      <c r="G6455" s="24">
        <f>'2 Load Profile'!E6456</f>
        <v>1.1272329786078488</v>
      </c>
      <c r="H6455" s="24">
        <f t="shared" si="1672"/>
        <v>1.1272329786078488</v>
      </c>
      <c r="I6455" s="13">
        <f t="shared" si="1673"/>
        <v>0</v>
      </c>
      <c r="J6455" s="24">
        <f t="shared" si="1674"/>
        <v>0</v>
      </c>
      <c r="K6455" s="24">
        <f t="shared" si="1675"/>
        <v>1.1272329786078488</v>
      </c>
      <c r="L6455" s="13"/>
      <c r="M6455" s="24"/>
      <c r="N6455" s="24">
        <f t="shared" si="1685"/>
        <v>0</v>
      </c>
      <c r="O6455" s="13"/>
      <c r="P6455" s="13"/>
    </row>
    <row r="6456" spans="1:16">
      <c r="A6456">
        <v>6455</v>
      </c>
      <c r="B6456" s="13">
        <v>9</v>
      </c>
      <c r="C6456" s="13">
        <v>26</v>
      </c>
      <c r="D6456" s="13">
        <v>22</v>
      </c>
      <c r="E6456" s="14">
        <f t="shared" si="1680"/>
        <v>269</v>
      </c>
      <c r="F6456" s="24">
        <f>'1 Solar Profile'!E6458*S$10</f>
        <v>0</v>
      </c>
      <c r="G6456" s="24">
        <f>'2 Load Profile'!E6457</f>
        <v>0.85687776675151028</v>
      </c>
      <c r="H6456" s="24">
        <f t="shared" si="1672"/>
        <v>0.85687776675151028</v>
      </c>
      <c r="I6456" s="13">
        <f t="shared" si="1673"/>
        <v>0</v>
      </c>
      <c r="J6456" s="24">
        <f t="shared" si="1674"/>
        <v>0</v>
      </c>
      <c r="K6456" s="24">
        <f t="shared" si="1675"/>
        <v>0.85687776675151028</v>
      </c>
      <c r="L6456" s="13"/>
      <c r="M6456" s="24"/>
      <c r="N6456" s="24">
        <f t="shared" si="1685"/>
        <v>0</v>
      </c>
      <c r="O6456" s="13"/>
      <c r="P6456" s="13"/>
    </row>
    <row r="6457" spans="1:16">
      <c r="A6457">
        <v>6456</v>
      </c>
      <c r="B6457" s="13">
        <v>9</v>
      </c>
      <c r="C6457" s="13">
        <v>26</v>
      </c>
      <c r="D6457" s="13">
        <v>23</v>
      </c>
      <c r="E6457" s="14">
        <f t="shared" si="1680"/>
        <v>269</v>
      </c>
      <c r="F6457" s="24">
        <f>'1 Solar Profile'!E6459*S$10</f>
        <v>0</v>
      </c>
      <c r="G6457" s="24">
        <f>'2 Load Profile'!E6458</f>
        <v>0.5771277145723096</v>
      </c>
      <c r="H6457" s="24">
        <f t="shared" si="1672"/>
        <v>0.5771277145723096</v>
      </c>
      <c r="I6457" s="13">
        <f t="shared" si="1673"/>
        <v>0</v>
      </c>
      <c r="J6457" s="24">
        <f t="shared" si="1674"/>
        <v>0</v>
      </c>
      <c r="K6457" s="24">
        <f t="shared" si="1675"/>
        <v>0.5771277145723096</v>
      </c>
      <c r="L6457" s="13">
        <f t="shared" ref="L6457" si="1686">SUM(I6434:I6457)</f>
        <v>-19.723190038209147</v>
      </c>
      <c r="M6457" s="24">
        <f t="shared" ref="M6457" si="1687">SUMIF(H6434:H6457,"&gt;0",H6434:H6457)</f>
        <v>11.473603150725932</v>
      </c>
      <c r="N6457" s="24">
        <f t="shared" si="1685"/>
        <v>-8.2495868874832148</v>
      </c>
      <c r="O6457" s="13">
        <f t="shared" ref="O6457" si="1688">IF(M6457&gt;(L6457*-1),(M6457+L6457)*S$12,0)</f>
        <v>0</v>
      </c>
      <c r="P6457" s="13">
        <f t="shared" ref="P6457" si="1689">IF(M6457&lt;(L6457*-1),(M6457+L6457)*S$14,0)</f>
        <v>-0.21820157317393105</v>
      </c>
    </row>
    <row r="6458" spans="1:16">
      <c r="A6458">
        <v>6457</v>
      </c>
      <c r="B6458" s="13">
        <v>9</v>
      </c>
      <c r="C6458" s="13">
        <v>27</v>
      </c>
      <c r="D6458" s="13">
        <v>0</v>
      </c>
      <c r="E6458" s="14">
        <f t="shared" si="1680"/>
        <v>270</v>
      </c>
      <c r="F6458" s="24">
        <f>'1 Solar Profile'!E6460*S$10</f>
        <v>0</v>
      </c>
      <c r="G6458" s="24">
        <f>'2 Load Profile'!E6459</f>
        <v>0.46922212939575125</v>
      </c>
      <c r="H6458" s="24">
        <f t="shared" si="1672"/>
        <v>0.46922212939575125</v>
      </c>
      <c r="I6458" s="13">
        <f t="shared" si="1673"/>
        <v>0</v>
      </c>
      <c r="J6458" s="24">
        <f t="shared" si="1674"/>
        <v>0</v>
      </c>
      <c r="K6458" s="24">
        <f t="shared" si="1675"/>
        <v>0.46922212939575125</v>
      </c>
      <c r="L6458" s="13"/>
      <c r="M6458" s="24"/>
      <c r="N6458" s="24">
        <f t="shared" si="1685"/>
        <v>0</v>
      </c>
      <c r="O6458" s="13"/>
      <c r="P6458" s="13"/>
    </row>
    <row r="6459" spans="1:16">
      <c r="A6459">
        <v>6458</v>
      </c>
      <c r="B6459" s="13">
        <v>9</v>
      </c>
      <c r="C6459" s="13">
        <v>27</v>
      </c>
      <c r="D6459" s="13">
        <v>1</v>
      </c>
      <c r="E6459" s="14">
        <f t="shared" si="1680"/>
        <v>270</v>
      </c>
      <c r="F6459" s="24">
        <f>'1 Solar Profile'!E6461*S$10</f>
        <v>0</v>
      </c>
      <c r="G6459" s="24">
        <f>'2 Load Profile'!E6460</f>
        <v>0.41952391963556951</v>
      </c>
      <c r="H6459" s="24">
        <f t="shared" si="1672"/>
        <v>0.41952391963556951</v>
      </c>
      <c r="I6459" s="13">
        <f t="shared" si="1673"/>
        <v>0</v>
      </c>
      <c r="J6459" s="24">
        <f t="shared" si="1674"/>
        <v>0</v>
      </c>
      <c r="K6459" s="24">
        <f t="shared" si="1675"/>
        <v>0.41952391963556951</v>
      </c>
      <c r="L6459" s="13"/>
      <c r="M6459" s="24"/>
      <c r="N6459" s="24">
        <f t="shared" si="1685"/>
        <v>0</v>
      </c>
      <c r="O6459" s="13"/>
      <c r="P6459" s="13"/>
    </row>
    <row r="6460" spans="1:16">
      <c r="A6460">
        <v>6459</v>
      </c>
      <c r="B6460" s="13">
        <v>9</v>
      </c>
      <c r="C6460" s="13">
        <v>27</v>
      </c>
      <c r="D6460" s="13">
        <v>2</v>
      </c>
      <c r="E6460" s="14">
        <f t="shared" si="1680"/>
        <v>270</v>
      </c>
      <c r="F6460" s="24">
        <f>'1 Solar Profile'!E6462*S$10</f>
        <v>0</v>
      </c>
      <c r="G6460" s="24">
        <f>'2 Load Profile'!E6461</f>
        <v>0.40888958861943298</v>
      </c>
      <c r="H6460" s="24">
        <f t="shared" si="1672"/>
        <v>0.40888958861943298</v>
      </c>
      <c r="I6460" s="13">
        <f t="shared" si="1673"/>
        <v>0</v>
      </c>
      <c r="J6460" s="24">
        <f t="shared" si="1674"/>
        <v>0</v>
      </c>
      <c r="K6460" s="24">
        <f t="shared" si="1675"/>
        <v>0.40888958861943298</v>
      </c>
      <c r="L6460" s="13"/>
      <c r="M6460" s="24"/>
      <c r="N6460" s="24">
        <f t="shared" si="1685"/>
        <v>0</v>
      </c>
      <c r="O6460" s="13"/>
      <c r="P6460" s="13"/>
    </row>
    <row r="6461" spans="1:16">
      <c r="A6461">
        <v>6460</v>
      </c>
      <c r="B6461" s="13">
        <v>9</v>
      </c>
      <c r="C6461" s="13">
        <v>27</v>
      </c>
      <c r="D6461" s="13">
        <v>3</v>
      </c>
      <c r="E6461" s="14">
        <f t="shared" si="1680"/>
        <v>270</v>
      </c>
      <c r="F6461" s="24">
        <f>'1 Solar Profile'!E6463*S$10</f>
        <v>0</v>
      </c>
      <c r="G6461" s="24">
        <f>'2 Load Profile'!E6462</f>
        <v>0.40755022554072678</v>
      </c>
      <c r="H6461" s="24">
        <f t="shared" si="1672"/>
        <v>0.40755022554072678</v>
      </c>
      <c r="I6461" s="13">
        <f t="shared" si="1673"/>
        <v>0</v>
      </c>
      <c r="J6461" s="24">
        <f t="shared" si="1674"/>
        <v>0</v>
      </c>
      <c r="K6461" s="24">
        <f t="shared" si="1675"/>
        <v>0.40755022554072678</v>
      </c>
      <c r="L6461" s="13"/>
      <c r="M6461" s="24"/>
      <c r="N6461" s="24">
        <f t="shared" si="1685"/>
        <v>0</v>
      </c>
      <c r="O6461" s="13"/>
      <c r="P6461" s="13"/>
    </row>
    <row r="6462" spans="1:16">
      <c r="A6462">
        <v>6461</v>
      </c>
      <c r="B6462" s="13">
        <v>9</v>
      </c>
      <c r="C6462" s="13">
        <v>27</v>
      </c>
      <c r="D6462" s="13">
        <v>4</v>
      </c>
      <c r="E6462" s="14">
        <f t="shared" si="1680"/>
        <v>270</v>
      </c>
      <c r="F6462" s="24">
        <f>'1 Solar Profile'!E6464*S$10</f>
        <v>0</v>
      </c>
      <c r="G6462" s="24">
        <f>'2 Load Profile'!E6463</f>
        <v>0.45562115858822366</v>
      </c>
      <c r="H6462" s="24">
        <f t="shared" si="1672"/>
        <v>0.45562115858822366</v>
      </c>
      <c r="I6462" s="13">
        <f t="shared" si="1673"/>
        <v>0</v>
      </c>
      <c r="J6462" s="24">
        <f t="shared" si="1674"/>
        <v>0</v>
      </c>
      <c r="K6462" s="24">
        <f t="shared" si="1675"/>
        <v>0.45562115858822366</v>
      </c>
      <c r="L6462" s="13"/>
      <c r="M6462" s="24"/>
      <c r="N6462" s="24">
        <f t="shared" si="1685"/>
        <v>0</v>
      </c>
      <c r="O6462" s="13"/>
      <c r="P6462" s="13"/>
    </row>
    <row r="6463" spans="1:16">
      <c r="A6463">
        <v>6462</v>
      </c>
      <c r="B6463" s="13">
        <v>9</v>
      </c>
      <c r="C6463" s="13">
        <v>27</v>
      </c>
      <c r="D6463" s="13">
        <v>5</v>
      </c>
      <c r="E6463" s="14">
        <f t="shared" si="1680"/>
        <v>270</v>
      </c>
      <c r="F6463" s="24">
        <f>'1 Solar Profile'!E6465*S$10</f>
        <v>0</v>
      </c>
      <c r="G6463" s="24">
        <f>'2 Load Profile'!E6464</f>
        <v>0.61372856250541519</v>
      </c>
      <c r="H6463" s="24">
        <f t="shared" si="1672"/>
        <v>0.61372856250541519</v>
      </c>
      <c r="I6463" s="13">
        <f t="shared" si="1673"/>
        <v>0</v>
      </c>
      <c r="J6463" s="24">
        <f t="shared" si="1674"/>
        <v>0</v>
      </c>
      <c r="K6463" s="24">
        <f t="shared" si="1675"/>
        <v>0.61372856250541519</v>
      </c>
      <c r="L6463" s="13"/>
      <c r="M6463" s="24"/>
      <c r="N6463" s="24">
        <f t="shared" si="1685"/>
        <v>0</v>
      </c>
      <c r="O6463" s="13"/>
      <c r="P6463" s="13"/>
    </row>
    <row r="6464" spans="1:16">
      <c r="A6464">
        <v>6463</v>
      </c>
      <c r="B6464" s="13">
        <v>9</v>
      </c>
      <c r="C6464" s="13">
        <v>27</v>
      </c>
      <c r="D6464" s="13">
        <v>6</v>
      </c>
      <c r="E6464" s="14">
        <f t="shared" si="1680"/>
        <v>270</v>
      </c>
      <c r="F6464" s="24">
        <f>'1 Solar Profile'!E6466*S$10</f>
        <v>0.51520927500000002</v>
      </c>
      <c r="G6464" s="24">
        <f>'2 Load Profile'!E6465</f>
        <v>0.85102042128321109</v>
      </c>
      <c r="H6464" s="24">
        <f t="shared" ref="H6464:H6527" si="1690">G6464-F6464</f>
        <v>0.33581114628321107</v>
      </c>
      <c r="I6464" s="13">
        <f t="shared" ref="I6464:I6527" si="1691">IF(H6464&lt;0,H6464,0)</f>
        <v>0</v>
      </c>
      <c r="J6464" s="24">
        <f t="shared" ref="J6464:J6527" si="1692">F6464+I6464</f>
        <v>0.51520927500000002</v>
      </c>
      <c r="K6464" s="24">
        <f t="shared" ref="K6464:K6527" si="1693">IF(H6464&gt;0,H6464,0)</f>
        <v>0.33581114628321107</v>
      </c>
      <c r="L6464" s="13"/>
      <c r="M6464" s="24"/>
      <c r="N6464" s="24">
        <f t="shared" si="1685"/>
        <v>0</v>
      </c>
      <c r="O6464" s="13"/>
      <c r="P6464" s="13"/>
    </row>
    <row r="6465" spans="1:16">
      <c r="A6465">
        <v>6464</v>
      </c>
      <c r="B6465" s="13">
        <v>9</v>
      </c>
      <c r="C6465" s="13">
        <v>27</v>
      </c>
      <c r="D6465" s="13">
        <v>7</v>
      </c>
      <c r="E6465" s="14">
        <f t="shared" si="1680"/>
        <v>270</v>
      </c>
      <c r="F6465" s="24">
        <f>'1 Solar Profile'!E6467*S$10</f>
        <v>1.7435218500000003</v>
      </c>
      <c r="G6465" s="24">
        <f>'2 Load Profile'!E6466</f>
        <v>0.79207816410942855</v>
      </c>
      <c r="H6465" s="24">
        <f t="shared" si="1690"/>
        <v>-0.95144368589057171</v>
      </c>
      <c r="I6465" s="13">
        <f t="shared" si="1691"/>
        <v>-0.95144368589057171</v>
      </c>
      <c r="J6465" s="24">
        <f t="shared" si="1692"/>
        <v>0.79207816410942855</v>
      </c>
      <c r="K6465" s="24">
        <f t="shared" si="1693"/>
        <v>0</v>
      </c>
      <c r="L6465" s="13"/>
      <c r="M6465" s="24"/>
      <c r="N6465" s="24">
        <f t="shared" si="1685"/>
        <v>0</v>
      </c>
      <c r="O6465" s="13"/>
      <c r="P6465" s="13"/>
    </row>
    <row r="6466" spans="1:16">
      <c r="A6466">
        <v>6465</v>
      </c>
      <c r="B6466" s="13">
        <v>9</v>
      </c>
      <c r="C6466" s="13">
        <v>27</v>
      </c>
      <c r="D6466" s="13">
        <v>8</v>
      </c>
      <c r="E6466" s="14">
        <f t="shared" si="1680"/>
        <v>270</v>
      </c>
      <c r="F6466" s="24">
        <f>'1 Solar Profile'!E6468*S$10</f>
        <v>2.9475762749999999</v>
      </c>
      <c r="G6466" s="24">
        <f>'2 Load Profile'!E6467</f>
        <v>0.689258040617026</v>
      </c>
      <c r="H6466" s="24">
        <f t="shared" si="1690"/>
        <v>-2.258318234382974</v>
      </c>
      <c r="I6466" s="13">
        <f t="shared" si="1691"/>
        <v>-2.258318234382974</v>
      </c>
      <c r="J6466" s="24">
        <f t="shared" si="1692"/>
        <v>0.68925804061702589</v>
      </c>
      <c r="K6466" s="24">
        <f t="shared" si="1693"/>
        <v>0</v>
      </c>
      <c r="L6466" s="13"/>
      <c r="M6466" s="24"/>
      <c r="N6466" s="24">
        <f t="shared" si="1685"/>
        <v>0</v>
      </c>
      <c r="O6466" s="13"/>
      <c r="P6466" s="13"/>
    </row>
    <row r="6467" spans="1:16">
      <c r="A6467">
        <v>6466</v>
      </c>
      <c r="B6467" s="13">
        <v>9</v>
      </c>
      <c r="C6467" s="13">
        <v>27</v>
      </c>
      <c r="D6467" s="13">
        <v>9</v>
      </c>
      <c r="E6467" s="14">
        <f t="shared" si="1680"/>
        <v>270</v>
      </c>
      <c r="F6467" s="24">
        <f>'1 Solar Profile'!E6469*S$10</f>
        <v>3.8358006750000002</v>
      </c>
      <c r="G6467" s="24">
        <f>'2 Load Profile'!E6468</f>
        <v>0.67662125568163123</v>
      </c>
      <c r="H6467" s="24">
        <f t="shared" si="1690"/>
        <v>-3.1591794193183689</v>
      </c>
      <c r="I6467" s="13">
        <f t="shared" si="1691"/>
        <v>-3.1591794193183689</v>
      </c>
      <c r="J6467" s="24">
        <f t="shared" si="1692"/>
        <v>0.67662125568163134</v>
      </c>
      <c r="K6467" s="24">
        <f t="shared" si="1693"/>
        <v>0</v>
      </c>
      <c r="L6467" s="13"/>
      <c r="M6467" s="24"/>
      <c r="N6467" s="24">
        <f t="shared" si="1685"/>
        <v>0</v>
      </c>
      <c r="O6467" s="13"/>
      <c r="P6467" s="13"/>
    </row>
    <row r="6468" spans="1:16">
      <c r="A6468">
        <v>6467</v>
      </c>
      <c r="B6468" s="13">
        <v>9</v>
      </c>
      <c r="C6468" s="13">
        <v>27</v>
      </c>
      <c r="D6468" s="13">
        <v>10</v>
      </c>
      <c r="E6468" s="14">
        <f t="shared" si="1680"/>
        <v>270</v>
      </c>
      <c r="F6468" s="24">
        <f>'1 Solar Profile'!E6470*S$10</f>
        <v>1.421694225</v>
      </c>
      <c r="G6468" s="24">
        <f>'2 Load Profile'!E6469</f>
        <v>0.68905087614020466</v>
      </c>
      <c r="H6468" s="24">
        <f t="shared" si="1690"/>
        <v>-0.73264334885979532</v>
      </c>
      <c r="I6468" s="13">
        <f t="shared" si="1691"/>
        <v>-0.73264334885979532</v>
      </c>
      <c r="J6468" s="24">
        <f t="shared" si="1692"/>
        <v>0.68905087614020466</v>
      </c>
      <c r="K6468" s="24">
        <f t="shared" si="1693"/>
        <v>0</v>
      </c>
      <c r="L6468" s="13"/>
      <c r="M6468" s="24"/>
      <c r="N6468" s="24">
        <f t="shared" si="1685"/>
        <v>0</v>
      </c>
      <c r="O6468" s="13"/>
      <c r="P6468" s="13"/>
    </row>
    <row r="6469" spans="1:16">
      <c r="A6469">
        <v>6468</v>
      </c>
      <c r="B6469" s="13">
        <v>9</v>
      </c>
      <c r="C6469" s="13">
        <v>27</v>
      </c>
      <c r="D6469" s="13">
        <v>11</v>
      </c>
      <c r="E6469" s="14">
        <f t="shared" si="1680"/>
        <v>270</v>
      </c>
      <c r="F6469" s="24">
        <f>'1 Solar Profile'!E6471*S$10</f>
        <v>1.9839629250000002</v>
      </c>
      <c r="G6469" s="24">
        <f>'2 Load Profile'!E6470</f>
        <v>0.67500443070883875</v>
      </c>
      <c r="H6469" s="24">
        <f t="shared" si="1690"/>
        <v>-1.3089584942911614</v>
      </c>
      <c r="I6469" s="13">
        <f t="shared" si="1691"/>
        <v>-1.3089584942911614</v>
      </c>
      <c r="J6469" s="24">
        <f t="shared" si="1692"/>
        <v>0.67500443070883875</v>
      </c>
      <c r="K6469" s="24">
        <f t="shared" si="1693"/>
        <v>0</v>
      </c>
      <c r="L6469" s="13"/>
      <c r="M6469" s="24"/>
      <c r="N6469" s="24">
        <f t="shared" si="1685"/>
        <v>0</v>
      </c>
      <c r="O6469" s="13"/>
      <c r="P6469" s="13"/>
    </row>
    <row r="6470" spans="1:16">
      <c r="A6470">
        <v>6469</v>
      </c>
      <c r="B6470" s="13">
        <v>9</v>
      </c>
      <c r="C6470" s="13">
        <v>27</v>
      </c>
      <c r="D6470" s="13">
        <v>12</v>
      </c>
      <c r="E6470" s="14">
        <f t="shared" si="1680"/>
        <v>270</v>
      </c>
      <c r="F6470" s="24">
        <f>'1 Solar Profile'!E6472*S$10</f>
        <v>2.8270509750000001</v>
      </c>
      <c r="G6470" s="24">
        <f>'2 Load Profile'!E6471</f>
        <v>0.65520123550794462</v>
      </c>
      <c r="H6470" s="24">
        <f t="shared" si="1690"/>
        <v>-2.1718497394920555</v>
      </c>
      <c r="I6470" s="13">
        <f t="shared" si="1691"/>
        <v>-2.1718497394920555</v>
      </c>
      <c r="J6470" s="24">
        <f t="shared" si="1692"/>
        <v>0.65520123550794462</v>
      </c>
      <c r="K6470" s="24">
        <f t="shared" si="1693"/>
        <v>0</v>
      </c>
      <c r="L6470" s="13"/>
      <c r="M6470" s="24"/>
      <c r="N6470" s="24">
        <f t="shared" si="1685"/>
        <v>0</v>
      </c>
      <c r="O6470" s="13"/>
      <c r="P6470" s="13"/>
    </row>
    <row r="6471" spans="1:16">
      <c r="A6471">
        <v>6470</v>
      </c>
      <c r="B6471" s="13">
        <v>9</v>
      </c>
      <c r="C6471" s="13">
        <v>27</v>
      </c>
      <c r="D6471" s="13">
        <v>13</v>
      </c>
      <c r="E6471" s="14">
        <f t="shared" si="1680"/>
        <v>270</v>
      </c>
      <c r="F6471" s="24">
        <f>'1 Solar Profile'!E6473*S$10</f>
        <v>1.9873287000000002</v>
      </c>
      <c r="G6471" s="24">
        <f>'2 Load Profile'!E6472</f>
        <v>0.64702632608866406</v>
      </c>
      <c r="H6471" s="24">
        <f t="shared" si="1690"/>
        <v>-1.340302373911336</v>
      </c>
      <c r="I6471" s="13">
        <f t="shared" si="1691"/>
        <v>-1.340302373911336</v>
      </c>
      <c r="J6471" s="24">
        <f t="shared" si="1692"/>
        <v>0.64702632608866417</v>
      </c>
      <c r="K6471" s="24">
        <f t="shared" si="1693"/>
        <v>0</v>
      </c>
      <c r="L6471" s="13"/>
      <c r="M6471" s="24"/>
      <c r="N6471" s="24">
        <f t="shared" si="1685"/>
        <v>0</v>
      </c>
      <c r="O6471" s="13"/>
      <c r="P6471" s="13"/>
    </row>
    <row r="6472" spans="1:16">
      <c r="A6472">
        <v>6471</v>
      </c>
      <c r="B6472" s="13">
        <v>9</v>
      </c>
      <c r="C6472" s="13">
        <v>27</v>
      </c>
      <c r="D6472" s="13">
        <v>14</v>
      </c>
      <c r="E6472" s="14">
        <f t="shared" si="1680"/>
        <v>270</v>
      </c>
      <c r="F6472" s="24">
        <f>'1 Solar Profile'!E6474*S$10</f>
        <v>1.5633103499999998</v>
      </c>
      <c r="G6472" s="24">
        <f>'2 Load Profile'!E6473</f>
        <v>0.66851113841036192</v>
      </c>
      <c r="H6472" s="24">
        <f t="shared" si="1690"/>
        <v>-0.89479921158963793</v>
      </c>
      <c r="I6472" s="13">
        <f t="shared" si="1691"/>
        <v>-0.89479921158963793</v>
      </c>
      <c r="J6472" s="24">
        <f t="shared" si="1692"/>
        <v>0.66851113841036192</v>
      </c>
      <c r="K6472" s="24">
        <f t="shared" si="1693"/>
        <v>0</v>
      </c>
      <c r="L6472" s="13"/>
      <c r="M6472" s="24"/>
      <c r="N6472" s="24">
        <f t="shared" si="1685"/>
        <v>0</v>
      </c>
      <c r="O6472" s="13"/>
      <c r="P6472" s="13"/>
    </row>
    <row r="6473" spans="1:16">
      <c r="A6473">
        <v>6472</v>
      </c>
      <c r="B6473" s="13">
        <v>9</v>
      </c>
      <c r="C6473" s="13">
        <v>27</v>
      </c>
      <c r="D6473" s="13">
        <v>15</v>
      </c>
      <c r="E6473" s="14">
        <f t="shared" si="1680"/>
        <v>270</v>
      </c>
      <c r="F6473" s="24">
        <f>'1 Solar Profile'!E6475*S$10</f>
        <v>2.1851235</v>
      </c>
      <c r="G6473" s="24">
        <f>'2 Load Profile'!E6474</f>
        <v>0.79216423196327568</v>
      </c>
      <c r="H6473" s="24">
        <f t="shared" si="1690"/>
        <v>-1.3929592680367242</v>
      </c>
      <c r="I6473" s="13">
        <f t="shared" si="1691"/>
        <v>-1.3929592680367242</v>
      </c>
      <c r="J6473" s="24">
        <f t="shared" si="1692"/>
        <v>0.79216423196327579</v>
      </c>
      <c r="K6473" s="24">
        <f t="shared" si="1693"/>
        <v>0</v>
      </c>
      <c r="L6473" s="13"/>
      <c r="M6473" s="24"/>
      <c r="N6473" s="24">
        <f t="shared" si="1685"/>
        <v>0</v>
      </c>
      <c r="O6473" s="13"/>
      <c r="P6473" s="13"/>
    </row>
    <row r="6474" spans="1:16">
      <c r="A6474">
        <v>6473</v>
      </c>
      <c r="B6474" s="13">
        <v>9</v>
      </c>
      <c r="C6474" s="13">
        <v>27</v>
      </c>
      <c r="D6474" s="13">
        <v>16</v>
      </c>
      <c r="E6474" s="14">
        <f t="shared" si="1680"/>
        <v>270</v>
      </c>
      <c r="F6474" s="24">
        <f>'1 Solar Profile'!E6476*S$10</f>
        <v>0.89391014999999996</v>
      </c>
      <c r="G6474" s="24">
        <f>'2 Load Profile'!E6475</f>
        <v>1.0604731030702828</v>
      </c>
      <c r="H6474" s="24">
        <f t="shared" si="1690"/>
        <v>0.16656295307028279</v>
      </c>
      <c r="I6474" s="13">
        <f t="shared" si="1691"/>
        <v>0</v>
      </c>
      <c r="J6474" s="24">
        <f t="shared" si="1692"/>
        <v>0.89391014999999996</v>
      </c>
      <c r="K6474" s="24">
        <f t="shared" si="1693"/>
        <v>0.16656295307028279</v>
      </c>
      <c r="L6474" s="13"/>
      <c r="M6474" s="24"/>
      <c r="N6474" s="24">
        <f t="shared" si="1685"/>
        <v>0</v>
      </c>
      <c r="O6474" s="13"/>
      <c r="P6474" s="13"/>
    </row>
    <row r="6475" spans="1:16">
      <c r="A6475">
        <v>6474</v>
      </c>
      <c r="B6475" s="13">
        <v>9</v>
      </c>
      <c r="C6475" s="13">
        <v>27</v>
      </c>
      <c r="D6475" s="13">
        <v>17</v>
      </c>
      <c r="E6475" s="14">
        <f t="shared" si="1680"/>
        <v>270</v>
      </c>
      <c r="F6475" s="24">
        <f>'1 Solar Profile'!E6477*S$10</f>
        <v>0</v>
      </c>
      <c r="G6475" s="24">
        <f>'2 Load Profile'!E6476</f>
        <v>1.2603921887723792</v>
      </c>
      <c r="H6475" s="24">
        <f t="shared" si="1690"/>
        <v>1.2603921887723792</v>
      </c>
      <c r="I6475" s="13">
        <f t="shared" si="1691"/>
        <v>0</v>
      </c>
      <c r="J6475" s="24">
        <f t="shared" si="1692"/>
        <v>0</v>
      </c>
      <c r="K6475" s="24">
        <f t="shared" si="1693"/>
        <v>1.2603921887723792</v>
      </c>
      <c r="L6475" s="13"/>
      <c r="M6475" s="24"/>
      <c r="N6475" s="24">
        <f t="shared" si="1685"/>
        <v>0</v>
      </c>
      <c r="O6475" s="13"/>
      <c r="P6475" s="13"/>
    </row>
    <row r="6476" spans="1:16">
      <c r="A6476">
        <v>6475</v>
      </c>
      <c r="B6476" s="13">
        <v>9</v>
      </c>
      <c r="C6476" s="13">
        <v>27</v>
      </c>
      <c r="D6476" s="13">
        <v>18</v>
      </c>
      <c r="E6476" s="14">
        <f t="shared" si="1680"/>
        <v>270</v>
      </c>
      <c r="F6476" s="24">
        <f>'1 Solar Profile'!E6478*S$10</f>
        <v>0</v>
      </c>
      <c r="G6476" s="24">
        <f>'2 Load Profile'!E6477</f>
        <v>1.3945983467441068</v>
      </c>
      <c r="H6476" s="24">
        <f t="shared" si="1690"/>
        <v>1.3945983467441068</v>
      </c>
      <c r="I6476" s="13">
        <f t="shared" si="1691"/>
        <v>0</v>
      </c>
      <c r="J6476" s="24">
        <f t="shared" si="1692"/>
        <v>0</v>
      </c>
      <c r="K6476" s="24">
        <f t="shared" si="1693"/>
        <v>1.3945983467441068</v>
      </c>
      <c r="L6476" s="13"/>
      <c r="M6476" s="24"/>
      <c r="N6476" s="24">
        <f t="shared" si="1685"/>
        <v>0</v>
      </c>
      <c r="O6476" s="13"/>
      <c r="P6476" s="13"/>
    </row>
    <row r="6477" spans="1:16">
      <c r="A6477">
        <v>6476</v>
      </c>
      <c r="B6477" s="13">
        <v>9</v>
      </c>
      <c r="C6477" s="13">
        <v>27</v>
      </c>
      <c r="D6477" s="13">
        <v>19</v>
      </c>
      <c r="E6477" s="14">
        <f t="shared" si="1680"/>
        <v>270</v>
      </c>
      <c r="F6477" s="24">
        <f>'1 Solar Profile'!E6479*S$10</f>
        <v>0</v>
      </c>
      <c r="G6477" s="24">
        <f>'2 Load Profile'!E6478</f>
        <v>1.6089261181609342</v>
      </c>
      <c r="H6477" s="24">
        <f t="shared" si="1690"/>
        <v>1.6089261181609342</v>
      </c>
      <c r="I6477" s="13">
        <f t="shared" si="1691"/>
        <v>0</v>
      </c>
      <c r="J6477" s="24">
        <f t="shared" si="1692"/>
        <v>0</v>
      </c>
      <c r="K6477" s="24">
        <f t="shared" si="1693"/>
        <v>1.6089261181609342</v>
      </c>
      <c r="L6477" s="13"/>
      <c r="M6477" s="24"/>
      <c r="N6477" s="24">
        <f t="shared" si="1685"/>
        <v>0</v>
      </c>
      <c r="O6477" s="13"/>
      <c r="P6477" s="13"/>
    </row>
    <row r="6478" spans="1:16">
      <c r="A6478">
        <v>6477</v>
      </c>
      <c r="B6478" s="13">
        <v>9</v>
      </c>
      <c r="C6478" s="13">
        <v>27</v>
      </c>
      <c r="D6478" s="13">
        <v>20</v>
      </c>
      <c r="E6478" s="14">
        <f t="shared" si="1680"/>
        <v>270</v>
      </c>
      <c r="F6478" s="24">
        <f>'1 Solar Profile'!E6480*S$10</f>
        <v>0</v>
      </c>
      <c r="G6478" s="24">
        <f>'2 Load Profile'!E6479</f>
        <v>1.4864042103874151</v>
      </c>
      <c r="H6478" s="24">
        <f t="shared" si="1690"/>
        <v>1.4864042103874151</v>
      </c>
      <c r="I6478" s="13">
        <f t="shared" si="1691"/>
        <v>0</v>
      </c>
      <c r="J6478" s="24">
        <f t="shared" si="1692"/>
        <v>0</v>
      </c>
      <c r="K6478" s="24">
        <f t="shared" si="1693"/>
        <v>1.4864042103874151</v>
      </c>
      <c r="L6478" s="13"/>
      <c r="M6478" s="24"/>
      <c r="N6478" s="24">
        <f t="shared" si="1685"/>
        <v>0</v>
      </c>
      <c r="O6478" s="24"/>
      <c r="P6478" s="24"/>
    </row>
    <row r="6479" spans="1:16">
      <c r="A6479">
        <v>6478</v>
      </c>
      <c r="B6479" s="13">
        <v>9</v>
      </c>
      <c r="C6479" s="13">
        <v>27</v>
      </c>
      <c r="D6479" s="13">
        <v>21</v>
      </c>
      <c r="E6479" s="14">
        <f t="shared" si="1680"/>
        <v>270</v>
      </c>
      <c r="F6479" s="24">
        <f>'1 Solar Profile'!E6481*S$10</f>
        <v>0</v>
      </c>
      <c r="G6479" s="24">
        <f>'2 Load Profile'!E6480</f>
        <v>1.1291720392137878</v>
      </c>
      <c r="H6479" s="24">
        <f t="shared" si="1690"/>
        <v>1.1291720392137878</v>
      </c>
      <c r="I6479" s="13">
        <f t="shared" si="1691"/>
        <v>0</v>
      </c>
      <c r="J6479" s="24">
        <f t="shared" si="1692"/>
        <v>0</v>
      </c>
      <c r="K6479" s="24">
        <f t="shared" si="1693"/>
        <v>1.1291720392137878</v>
      </c>
      <c r="L6479" s="13"/>
      <c r="M6479" s="24"/>
      <c r="N6479" s="24">
        <f t="shared" si="1685"/>
        <v>0</v>
      </c>
      <c r="O6479" s="13"/>
      <c r="P6479" s="13"/>
    </row>
    <row r="6480" spans="1:16">
      <c r="A6480">
        <v>6479</v>
      </c>
      <c r="B6480" s="13">
        <v>9</v>
      </c>
      <c r="C6480" s="13">
        <v>27</v>
      </c>
      <c r="D6480" s="13">
        <v>22</v>
      </c>
      <c r="E6480" s="14">
        <f t="shared" si="1680"/>
        <v>270</v>
      </c>
      <c r="F6480" s="24">
        <f>'1 Solar Profile'!E6482*S$10</f>
        <v>0</v>
      </c>
      <c r="G6480" s="24">
        <f>'2 Load Profile'!E6481</f>
        <v>0.85687776675151028</v>
      </c>
      <c r="H6480" s="24">
        <f t="shared" si="1690"/>
        <v>0.85687776675151028</v>
      </c>
      <c r="I6480" s="13">
        <f t="shared" si="1691"/>
        <v>0</v>
      </c>
      <c r="J6480" s="24">
        <f t="shared" si="1692"/>
        <v>0</v>
      </c>
      <c r="K6480" s="24">
        <f t="shared" si="1693"/>
        <v>0.85687776675151028</v>
      </c>
      <c r="L6480" s="13"/>
      <c r="M6480" s="24"/>
      <c r="N6480" s="24">
        <f t="shared" si="1685"/>
        <v>0</v>
      </c>
      <c r="O6480" s="13"/>
      <c r="P6480" s="13"/>
    </row>
    <row r="6481" spans="1:16">
      <c r="A6481">
        <v>6480</v>
      </c>
      <c r="B6481" s="13">
        <v>9</v>
      </c>
      <c r="C6481" s="13">
        <v>27</v>
      </c>
      <c r="D6481" s="13">
        <v>23</v>
      </c>
      <c r="E6481" s="14">
        <f t="shared" si="1680"/>
        <v>270</v>
      </c>
      <c r="F6481" s="24">
        <f>'1 Solar Profile'!E6483*S$10</f>
        <v>0</v>
      </c>
      <c r="G6481" s="24">
        <f>'2 Load Profile'!E6482</f>
        <v>0.5771277145723096</v>
      </c>
      <c r="H6481" s="24">
        <f t="shared" si="1690"/>
        <v>0.5771277145723096</v>
      </c>
      <c r="I6481" s="13">
        <f t="shared" si="1691"/>
        <v>0</v>
      </c>
      <c r="J6481" s="24">
        <f t="shared" si="1692"/>
        <v>0</v>
      </c>
      <c r="K6481" s="24">
        <f t="shared" si="1693"/>
        <v>0.5771277145723096</v>
      </c>
      <c r="L6481" s="13">
        <f t="shared" ref="L6481" si="1694">SUM(I6458:I6481)</f>
        <v>-14.210453775772624</v>
      </c>
      <c r="M6481" s="24">
        <f t="shared" ref="M6481" si="1695">SUMIF(H6458:H6481,"&gt;0",H6458:H6481)</f>
        <v>11.590408068241057</v>
      </c>
      <c r="N6481" s="24">
        <f t="shared" si="1685"/>
        <v>-2.6200457075315668</v>
      </c>
      <c r="O6481" s="13">
        <f t="shared" ref="O6481" si="1696">IF(M6481&gt;(L6481*-1),(M6481+L6481)*S$12,0)</f>
        <v>0</v>
      </c>
      <c r="P6481" s="13">
        <f t="shared" ref="P6481" si="1697">IF(M6481&lt;(L6481*-1),(M6481+L6481)*S$14,0)</f>
        <v>-6.930020896420995E-2</v>
      </c>
    </row>
    <row r="6482" spans="1:16">
      <c r="A6482">
        <v>6481</v>
      </c>
      <c r="B6482" s="13">
        <v>9</v>
      </c>
      <c r="C6482" s="13">
        <v>28</v>
      </c>
      <c r="D6482" s="13">
        <v>0</v>
      </c>
      <c r="E6482" s="14">
        <f t="shared" si="1680"/>
        <v>271</v>
      </c>
      <c r="F6482" s="24">
        <f>'1 Solar Profile'!E6484*S$10</f>
        <v>0</v>
      </c>
      <c r="G6482" s="24">
        <f>'2 Load Profile'!E6483</f>
        <v>0.46922212939575125</v>
      </c>
      <c r="H6482" s="24">
        <f t="shared" si="1690"/>
        <v>0.46922212939575125</v>
      </c>
      <c r="I6482" s="13">
        <f t="shared" si="1691"/>
        <v>0</v>
      </c>
      <c r="J6482" s="24">
        <f t="shared" si="1692"/>
        <v>0</v>
      </c>
      <c r="K6482" s="24">
        <f t="shared" si="1693"/>
        <v>0.46922212939575125</v>
      </c>
      <c r="L6482" s="13"/>
      <c r="M6482" s="24"/>
      <c r="N6482" s="24">
        <f t="shared" si="1685"/>
        <v>0</v>
      </c>
      <c r="O6482" s="13"/>
      <c r="P6482" s="13"/>
    </row>
    <row r="6483" spans="1:16">
      <c r="A6483">
        <v>6482</v>
      </c>
      <c r="B6483" s="13">
        <v>9</v>
      </c>
      <c r="C6483" s="13">
        <v>28</v>
      </c>
      <c r="D6483" s="13">
        <v>1</v>
      </c>
      <c r="E6483" s="14">
        <f t="shared" si="1680"/>
        <v>271</v>
      </c>
      <c r="F6483" s="24">
        <f>'1 Solar Profile'!E6485*S$10</f>
        <v>0</v>
      </c>
      <c r="G6483" s="24">
        <f>'2 Load Profile'!E6484</f>
        <v>0.41952391963556951</v>
      </c>
      <c r="H6483" s="24">
        <f t="shared" si="1690"/>
        <v>0.41952391963556951</v>
      </c>
      <c r="I6483" s="13">
        <f t="shared" si="1691"/>
        <v>0</v>
      </c>
      <c r="J6483" s="24">
        <f t="shared" si="1692"/>
        <v>0</v>
      </c>
      <c r="K6483" s="24">
        <f t="shared" si="1693"/>
        <v>0.41952391963556951</v>
      </c>
      <c r="L6483" s="13"/>
      <c r="M6483" s="24"/>
      <c r="N6483" s="24">
        <f t="shared" si="1685"/>
        <v>0</v>
      </c>
      <c r="O6483" s="13"/>
      <c r="P6483" s="13"/>
    </row>
    <row r="6484" spans="1:16">
      <c r="A6484">
        <v>6483</v>
      </c>
      <c r="B6484" s="13">
        <v>9</v>
      </c>
      <c r="C6484" s="13">
        <v>28</v>
      </c>
      <c r="D6484" s="13">
        <v>2</v>
      </c>
      <c r="E6484" s="14">
        <f t="shared" si="1680"/>
        <v>271</v>
      </c>
      <c r="F6484" s="24">
        <f>'1 Solar Profile'!E6486*S$10</f>
        <v>0</v>
      </c>
      <c r="G6484" s="24">
        <f>'2 Load Profile'!E6485</f>
        <v>0.40888958861943298</v>
      </c>
      <c r="H6484" s="24">
        <f t="shared" si="1690"/>
        <v>0.40888958861943298</v>
      </c>
      <c r="I6484" s="13">
        <f t="shared" si="1691"/>
        <v>0</v>
      </c>
      <c r="J6484" s="24">
        <f t="shared" si="1692"/>
        <v>0</v>
      </c>
      <c r="K6484" s="24">
        <f t="shared" si="1693"/>
        <v>0.40888958861943298</v>
      </c>
      <c r="L6484" s="13"/>
      <c r="M6484" s="24"/>
      <c r="N6484" s="24">
        <f t="shared" si="1685"/>
        <v>0</v>
      </c>
      <c r="O6484" s="13"/>
      <c r="P6484" s="13"/>
    </row>
    <row r="6485" spans="1:16">
      <c r="A6485">
        <v>6484</v>
      </c>
      <c r="B6485" s="13">
        <v>9</v>
      </c>
      <c r="C6485" s="13">
        <v>28</v>
      </c>
      <c r="D6485" s="13">
        <v>3</v>
      </c>
      <c r="E6485" s="14">
        <f t="shared" si="1680"/>
        <v>271</v>
      </c>
      <c r="F6485" s="24">
        <f>'1 Solar Profile'!E6487*S$10</f>
        <v>0</v>
      </c>
      <c r="G6485" s="24">
        <f>'2 Load Profile'!E6486</f>
        <v>0.40755022554072678</v>
      </c>
      <c r="H6485" s="24">
        <f t="shared" si="1690"/>
        <v>0.40755022554072678</v>
      </c>
      <c r="I6485" s="13">
        <f t="shared" si="1691"/>
        <v>0</v>
      </c>
      <c r="J6485" s="24">
        <f t="shared" si="1692"/>
        <v>0</v>
      </c>
      <c r="K6485" s="24">
        <f t="shared" si="1693"/>
        <v>0.40755022554072678</v>
      </c>
      <c r="L6485" s="13"/>
      <c r="M6485" s="24"/>
      <c r="N6485" s="24">
        <f t="shared" si="1685"/>
        <v>0</v>
      </c>
      <c r="O6485" s="13"/>
      <c r="P6485" s="13"/>
    </row>
    <row r="6486" spans="1:16">
      <c r="A6486">
        <v>6485</v>
      </c>
      <c r="B6486" s="13">
        <v>9</v>
      </c>
      <c r="C6486" s="13">
        <v>28</v>
      </c>
      <c r="D6486" s="13">
        <v>4</v>
      </c>
      <c r="E6486" s="14">
        <f t="shared" si="1680"/>
        <v>271</v>
      </c>
      <c r="F6486" s="24">
        <f>'1 Solar Profile'!E6488*S$10</f>
        <v>0</v>
      </c>
      <c r="G6486" s="24">
        <f>'2 Load Profile'!E6487</f>
        <v>0.45282734932648949</v>
      </c>
      <c r="H6486" s="24">
        <f t="shared" si="1690"/>
        <v>0.45282734932648949</v>
      </c>
      <c r="I6486" s="13">
        <f t="shared" si="1691"/>
        <v>0</v>
      </c>
      <c r="J6486" s="24">
        <f t="shared" si="1692"/>
        <v>0</v>
      </c>
      <c r="K6486" s="24">
        <f t="shared" si="1693"/>
        <v>0.45282734932648949</v>
      </c>
      <c r="L6486" s="13"/>
      <c r="M6486" s="24"/>
      <c r="N6486" s="24">
        <f t="shared" si="1685"/>
        <v>0</v>
      </c>
      <c r="O6486" s="13"/>
      <c r="P6486" s="13"/>
    </row>
    <row r="6487" spans="1:16">
      <c r="A6487">
        <v>6486</v>
      </c>
      <c r="B6487" s="13">
        <v>9</v>
      </c>
      <c r="C6487" s="13">
        <v>28</v>
      </c>
      <c r="D6487" s="13">
        <v>5</v>
      </c>
      <c r="E6487" s="14">
        <f t="shared" si="1680"/>
        <v>271</v>
      </c>
      <c r="F6487" s="24">
        <f>'1 Solar Profile'!E6489*S$10</f>
        <v>0</v>
      </c>
      <c r="G6487" s="24">
        <f>'2 Load Profile'!E6488</f>
        <v>0.60917968259632727</v>
      </c>
      <c r="H6487" s="24">
        <f t="shared" si="1690"/>
        <v>0.60917968259632727</v>
      </c>
      <c r="I6487" s="13">
        <f t="shared" si="1691"/>
        <v>0</v>
      </c>
      <c r="J6487" s="24">
        <f t="shared" si="1692"/>
        <v>0</v>
      </c>
      <c r="K6487" s="24">
        <f t="shared" si="1693"/>
        <v>0.60917968259632727</v>
      </c>
      <c r="L6487" s="13"/>
      <c r="M6487" s="24"/>
      <c r="N6487" s="24">
        <f t="shared" si="1685"/>
        <v>0</v>
      </c>
      <c r="O6487" s="13"/>
      <c r="P6487" s="13"/>
    </row>
    <row r="6488" spans="1:16">
      <c r="A6488">
        <v>6487</v>
      </c>
      <c r="B6488" s="13">
        <v>9</v>
      </c>
      <c r="C6488" s="13">
        <v>28</v>
      </c>
      <c r="D6488" s="13">
        <v>6</v>
      </c>
      <c r="E6488" s="14">
        <f t="shared" ref="E6488:E6551" si="1698">IF(D6488&lt;D6487, E6487+1,E6487)</f>
        <v>271</v>
      </c>
      <c r="F6488" s="24">
        <f>'1 Solar Profile'!E6490*S$10</f>
        <v>1.1070674999999999E-2</v>
      </c>
      <c r="G6488" s="24">
        <f>'2 Load Profile'!E6489</f>
        <v>0.83830601940395078</v>
      </c>
      <c r="H6488" s="24">
        <f t="shared" si="1690"/>
        <v>0.82723534440395075</v>
      </c>
      <c r="I6488" s="13">
        <f t="shared" si="1691"/>
        <v>0</v>
      </c>
      <c r="J6488" s="24">
        <f t="shared" si="1692"/>
        <v>1.1070674999999999E-2</v>
      </c>
      <c r="K6488" s="24">
        <f t="shared" si="1693"/>
        <v>0.82723534440395075</v>
      </c>
      <c r="L6488" s="13"/>
      <c r="M6488" s="24"/>
      <c r="N6488" s="24">
        <f t="shared" si="1685"/>
        <v>0</v>
      </c>
      <c r="O6488" s="13"/>
      <c r="P6488" s="13"/>
    </row>
    <row r="6489" spans="1:16">
      <c r="A6489">
        <v>6488</v>
      </c>
      <c r="B6489" s="13">
        <v>9</v>
      </c>
      <c r="C6489" s="13">
        <v>28</v>
      </c>
      <c r="D6489" s="13">
        <v>7</v>
      </c>
      <c r="E6489" s="14">
        <f t="shared" si="1698"/>
        <v>271</v>
      </c>
      <c r="F6489" s="24">
        <f>'1 Solar Profile'!E6491*S$10</f>
        <v>0.26268007500000001</v>
      </c>
      <c r="G6489" s="24">
        <f>'2 Load Profile'!E6490</f>
        <v>0.78073522130434736</v>
      </c>
      <c r="H6489" s="24">
        <f t="shared" si="1690"/>
        <v>0.51805514630434735</v>
      </c>
      <c r="I6489" s="13">
        <f t="shared" si="1691"/>
        <v>0</v>
      </c>
      <c r="J6489" s="24">
        <f t="shared" si="1692"/>
        <v>0.26268007500000001</v>
      </c>
      <c r="K6489" s="24">
        <f t="shared" si="1693"/>
        <v>0.51805514630434735</v>
      </c>
      <c r="L6489" s="13"/>
      <c r="M6489" s="24"/>
      <c r="N6489" s="24">
        <f t="shared" si="1685"/>
        <v>0</v>
      </c>
      <c r="O6489" s="13"/>
      <c r="P6489" s="13"/>
    </row>
    <row r="6490" spans="1:16">
      <c r="A6490">
        <v>6489</v>
      </c>
      <c r="B6490" s="13">
        <v>9</v>
      </c>
      <c r="C6490" s="13">
        <v>28</v>
      </c>
      <c r="D6490" s="13">
        <v>8</v>
      </c>
      <c r="E6490" s="14">
        <f t="shared" si="1698"/>
        <v>271</v>
      </c>
      <c r="F6490" s="24">
        <f>'1 Solar Profile'!E6492*S$10</f>
        <v>0.53486999999999996</v>
      </c>
      <c r="G6490" s="24">
        <f>'2 Load Profile'!E6491</f>
        <v>0.68201693331424185</v>
      </c>
      <c r="H6490" s="24">
        <f t="shared" si="1690"/>
        <v>0.14714693331424189</v>
      </c>
      <c r="I6490" s="13">
        <f t="shared" si="1691"/>
        <v>0</v>
      </c>
      <c r="J6490" s="24">
        <f t="shared" si="1692"/>
        <v>0.53486999999999996</v>
      </c>
      <c r="K6490" s="24">
        <f t="shared" si="1693"/>
        <v>0.14714693331424189</v>
      </c>
      <c r="L6490" s="13"/>
      <c r="M6490" s="24"/>
      <c r="N6490" s="24">
        <f t="shared" si="1685"/>
        <v>0</v>
      </c>
      <c r="O6490" s="13"/>
      <c r="P6490" s="13"/>
    </row>
    <row r="6491" spans="1:16">
      <c r="A6491">
        <v>6490</v>
      </c>
      <c r="B6491" s="13">
        <v>9</v>
      </c>
      <c r="C6491" s="13">
        <v>28</v>
      </c>
      <c r="D6491" s="13">
        <v>9</v>
      </c>
      <c r="E6491" s="14">
        <f t="shared" si="1698"/>
        <v>271</v>
      </c>
      <c r="F6491" s="24">
        <f>'1 Solar Profile'!E6493*S$10</f>
        <v>0.75234285000000001</v>
      </c>
      <c r="G6491" s="24">
        <f>'2 Load Profile'!E6492</f>
        <v>0.68542238166638303</v>
      </c>
      <c r="H6491" s="24">
        <f t="shared" si="1690"/>
        <v>-6.6920468333616978E-2</v>
      </c>
      <c r="I6491" s="13">
        <f t="shared" si="1691"/>
        <v>-6.6920468333616978E-2</v>
      </c>
      <c r="J6491" s="24">
        <f t="shared" si="1692"/>
        <v>0.68542238166638303</v>
      </c>
      <c r="K6491" s="24">
        <f t="shared" si="1693"/>
        <v>0</v>
      </c>
      <c r="L6491" s="13"/>
      <c r="M6491" s="24"/>
      <c r="N6491" s="24">
        <f t="shared" si="1685"/>
        <v>0</v>
      </c>
      <c r="O6491" s="13"/>
      <c r="P6491" s="13"/>
    </row>
    <row r="6492" spans="1:16">
      <c r="A6492">
        <v>6491</v>
      </c>
      <c r="B6492" s="13">
        <v>9</v>
      </c>
      <c r="C6492" s="13">
        <v>28</v>
      </c>
      <c r="D6492" s="13">
        <v>10</v>
      </c>
      <c r="E6492" s="14">
        <f t="shared" si="1698"/>
        <v>271</v>
      </c>
      <c r="F6492" s="24">
        <f>'1 Solar Profile'!E6494*S$10</f>
        <v>0.96044129999999994</v>
      </c>
      <c r="G6492" s="24">
        <f>'2 Load Profile'!E6493</f>
        <v>0.69316325069467777</v>
      </c>
      <c r="H6492" s="24">
        <f t="shared" si="1690"/>
        <v>-0.26727804930532217</v>
      </c>
      <c r="I6492" s="13">
        <f t="shared" si="1691"/>
        <v>-0.26727804930532217</v>
      </c>
      <c r="J6492" s="24">
        <f t="shared" si="1692"/>
        <v>0.69316325069467777</v>
      </c>
      <c r="K6492" s="24">
        <f t="shared" si="1693"/>
        <v>0</v>
      </c>
      <c r="L6492" s="13"/>
      <c r="M6492" s="24"/>
      <c r="N6492" s="24">
        <f t="shared" si="1685"/>
        <v>0</v>
      </c>
      <c r="O6492" s="13"/>
      <c r="P6492" s="13"/>
    </row>
    <row r="6493" spans="1:16">
      <c r="A6493">
        <v>6492</v>
      </c>
      <c r="B6493" s="13">
        <v>9</v>
      </c>
      <c r="C6493" s="13">
        <v>28</v>
      </c>
      <c r="D6493" s="13">
        <v>11</v>
      </c>
      <c r="E6493" s="14">
        <f t="shared" si="1698"/>
        <v>271</v>
      </c>
      <c r="F6493" s="24">
        <f>'1 Solar Profile'!E6495*S$10</f>
        <v>1.0247217749999999</v>
      </c>
      <c r="G6493" s="24">
        <f>'2 Load Profile'!E6494</f>
        <v>0.67500443070883875</v>
      </c>
      <c r="H6493" s="24">
        <f t="shared" si="1690"/>
        <v>-0.34971734429116119</v>
      </c>
      <c r="I6493" s="13">
        <f t="shared" si="1691"/>
        <v>-0.34971734429116119</v>
      </c>
      <c r="J6493" s="24">
        <f t="shared" si="1692"/>
        <v>0.67500443070883875</v>
      </c>
      <c r="K6493" s="24">
        <f t="shared" si="1693"/>
        <v>0</v>
      </c>
      <c r="L6493" s="13"/>
      <c r="M6493" s="24"/>
      <c r="N6493" s="24">
        <f t="shared" si="1685"/>
        <v>0</v>
      </c>
      <c r="O6493" s="13"/>
      <c r="P6493" s="13"/>
    </row>
    <row r="6494" spans="1:16">
      <c r="A6494">
        <v>6493</v>
      </c>
      <c r="B6494" s="13">
        <v>9</v>
      </c>
      <c r="C6494" s="13">
        <v>28</v>
      </c>
      <c r="D6494" s="13">
        <v>12</v>
      </c>
      <c r="E6494" s="14">
        <f t="shared" si="1698"/>
        <v>271</v>
      </c>
      <c r="F6494" s="24">
        <f>'1 Solar Profile'!E6496*S$10</f>
        <v>1.02440205</v>
      </c>
      <c r="G6494" s="24">
        <f>'2 Load Profile'!E6495</f>
        <v>0.65520123550794462</v>
      </c>
      <c r="H6494" s="24">
        <f t="shared" si="1690"/>
        <v>-0.36920081449205533</v>
      </c>
      <c r="I6494" s="13">
        <f t="shared" si="1691"/>
        <v>-0.36920081449205533</v>
      </c>
      <c r="J6494" s="24">
        <f t="shared" si="1692"/>
        <v>0.65520123550794462</v>
      </c>
      <c r="K6494" s="24">
        <f t="shared" si="1693"/>
        <v>0</v>
      </c>
      <c r="L6494" s="13"/>
      <c r="M6494" s="24"/>
      <c r="N6494" s="24">
        <f t="shared" si="1685"/>
        <v>0</v>
      </c>
      <c r="O6494" s="13"/>
      <c r="P6494" s="13"/>
    </row>
    <row r="6495" spans="1:16">
      <c r="A6495">
        <v>6494</v>
      </c>
      <c r="B6495" s="13">
        <v>9</v>
      </c>
      <c r="C6495" s="13">
        <v>28</v>
      </c>
      <c r="D6495" s="13">
        <v>13</v>
      </c>
      <c r="E6495" s="14">
        <f t="shared" si="1698"/>
        <v>271</v>
      </c>
      <c r="F6495" s="24">
        <f>'1 Solar Profile'!E6497*S$10</f>
        <v>0.86008387500000005</v>
      </c>
      <c r="G6495" s="24">
        <f>'2 Load Profile'!E6496</f>
        <v>0.64702632608866406</v>
      </c>
      <c r="H6495" s="24">
        <f t="shared" si="1690"/>
        <v>-0.21305754891133599</v>
      </c>
      <c r="I6495" s="13">
        <f t="shared" si="1691"/>
        <v>-0.21305754891133599</v>
      </c>
      <c r="J6495" s="24">
        <f t="shared" si="1692"/>
        <v>0.64702632608866406</v>
      </c>
      <c r="K6495" s="24">
        <f t="shared" si="1693"/>
        <v>0</v>
      </c>
      <c r="L6495" s="13"/>
      <c r="M6495" s="24"/>
      <c r="N6495" s="24">
        <f t="shared" si="1685"/>
        <v>0</v>
      </c>
      <c r="O6495" s="13"/>
      <c r="P6495" s="13"/>
    </row>
    <row r="6496" spans="1:16">
      <c r="A6496">
        <v>6495</v>
      </c>
      <c r="B6496" s="13">
        <v>9</v>
      </c>
      <c r="C6496" s="13">
        <v>28</v>
      </c>
      <c r="D6496" s="13">
        <v>14</v>
      </c>
      <c r="E6496" s="14">
        <f t="shared" si="1698"/>
        <v>271</v>
      </c>
      <c r="F6496" s="24">
        <f>'1 Solar Profile'!E6498*S$10</f>
        <v>0.73919317499999992</v>
      </c>
      <c r="G6496" s="24">
        <f>'2 Load Profile'!E6497</f>
        <v>0.66851113841036192</v>
      </c>
      <c r="H6496" s="24">
        <f t="shared" si="1690"/>
        <v>-7.0682036589638009E-2</v>
      </c>
      <c r="I6496" s="13">
        <f t="shared" si="1691"/>
        <v>-7.0682036589638009E-2</v>
      </c>
      <c r="J6496" s="24">
        <f t="shared" si="1692"/>
        <v>0.66851113841036192</v>
      </c>
      <c r="K6496" s="24">
        <f t="shared" si="1693"/>
        <v>0</v>
      </c>
      <c r="L6496" s="13"/>
      <c r="M6496" s="24"/>
      <c r="N6496" s="24">
        <f t="shared" si="1685"/>
        <v>0</v>
      </c>
      <c r="O6496" s="13"/>
      <c r="P6496" s="13"/>
    </row>
    <row r="6497" spans="1:16">
      <c r="A6497">
        <v>6496</v>
      </c>
      <c r="B6497" s="13">
        <v>9</v>
      </c>
      <c r="C6497" s="13">
        <v>28</v>
      </c>
      <c r="D6497" s="13">
        <v>15</v>
      </c>
      <c r="E6497" s="14">
        <f t="shared" si="1698"/>
        <v>271</v>
      </c>
      <c r="F6497" s="24">
        <f>'1 Solar Profile'!E6499*S$10</f>
        <v>0.38187292499999997</v>
      </c>
      <c r="G6497" s="24">
        <f>'2 Load Profile'!E6498</f>
        <v>0.76984613877864239</v>
      </c>
      <c r="H6497" s="24">
        <f t="shared" si="1690"/>
        <v>0.38797321377864241</v>
      </c>
      <c r="I6497" s="13">
        <f t="shared" si="1691"/>
        <v>0</v>
      </c>
      <c r="J6497" s="24">
        <f t="shared" si="1692"/>
        <v>0.38187292499999997</v>
      </c>
      <c r="K6497" s="24">
        <f t="shared" si="1693"/>
        <v>0.38797321377864241</v>
      </c>
      <c r="L6497" s="13"/>
      <c r="M6497" s="24"/>
      <c r="N6497" s="24">
        <f t="shared" si="1685"/>
        <v>0</v>
      </c>
      <c r="O6497" s="13"/>
      <c r="P6497" s="13"/>
    </row>
    <row r="6498" spans="1:16">
      <c r="A6498">
        <v>6497</v>
      </c>
      <c r="B6498" s="13">
        <v>9</v>
      </c>
      <c r="C6498" s="13">
        <v>28</v>
      </c>
      <c r="D6498" s="13">
        <v>16</v>
      </c>
      <c r="E6498" s="14">
        <f t="shared" si="1698"/>
        <v>271</v>
      </c>
      <c r="F6498" s="24">
        <f>'1 Solar Profile'!E6500*S$10</f>
        <v>0.21391807499999999</v>
      </c>
      <c r="G6498" s="24">
        <f>'2 Load Profile'!E6499</f>
        <v>0.9594595709061291</v>
      </c>
      <c r="H6498" s="24">
        <f t="shared" si="1690"/>
        <v>0.74554149590612906</v>
      </c>
      <c r="I6498" s="13">
        <f t="shared" si="1691"/>
        <v>0</v>
      </c>
      <c r="J6498" s="24">
        <f t="shared" si="1692"/>
        <v>0.21391807499999999</v>
      </c>
      <c r="K6498" s="24">
        <f t="shared" si="1693"/>
        <v>0.74554149590612906</v>
      </c>
      <c r="L6498" s="13"/>
      <c r="M6498" s="24"/>
      <c r="N6498" s="24">
        <f t="shared" si="1685"/>
        <v>0</v>
      </c>
      <c r="O6498" s="13"/>
      <c r="P6498" s="13"/>
    </row>
    <row r="6499" spans="1:16">
      <c r="A6499">
        <v>6498</v>
      </c>
      <c r="B6499" s="13">
        <v>9</v>
      </c>
      <c r="C6499" s="13">
        <v>28</v>
      </c>
      <c r="D6499" s="13">
        <v>17</v>
      </c>
      <c r="E6499" s="14">
        <f t="shared" si="1698"/>
        <v>271</v>
      </c>
      <c r="F6499" s="24">
        <f>'1 Solar Profile'!E6501*S$10</f>
        <v>0</v>
      </c>
      <c r="G6499" s="24">
        <f>'2 Load Profile'!E6500</f>
        <v>1.1112541560960891</v>
      </c>
      <c r="H6499" s="24">
        <f t="shared" si="1690"/>
        <v>1.1112541560960891</v>
      </c>
      <c r="I6499" s="13">
        <f t="shared" si="1691"/>
        <v>0</v>
      </c>
      <c r="J6499" s="24">
        <f t="shared" si="1692"/>
        <v>0</v>
      </c>
      <c r="K6499" s="24">
        <f t="shared" si="1693"/>
        <v>1.1112541560960891</v>
      </c>
      <c r="L6499" s="13"/>
      <c r="M6499" s="24"/>
      <c r="N6499" s="24">
        <f t="shared" si="1685"/>
        <v>0</v>
      </c>
      <c r="O6499" s="13"/>
      <c r="P6499" s="13"/>
    </row>
    <row r="6500" spans="1:16">
      <c r="A6500">
        <v>6499</v>
      </c>
      <c r="B6500" s="13">
        <v>9</v>
      </c>
      <c r="C6500" s="13">
        <v>28</v>
      </c>
      <c r="D6500" s="13">
        <v>18</v>
      </c>
      <c r="E6500" s="14">
        <f t="shared" si="1698"/>
        <v>271</v>
      </c>
      <c r="F6500" s="24">
        <f>'1 Solar Profile'!E6502*S$10</f>
        <v>0</v>
      </c>
      <c r="G6500" s="24">
        <f>'2 Load Profile'!E6501</f>
        <v>1.25573919126272</v>
      </c>
      <c r="H6500" s="24">
        <f t="shared" si="1690"/>
        <v>1.25573919126272</v>
      </c>
      <c r="I6500" s="13">
        <f t="shared" si="1691"/>
        <v>0</v>
      </c>
      <c r="J6500" s="24">
        <f t="shared" si="1692"/>
        <v>0</v>
      </c>
      <c r="K6500" s="24">
        <f t="shared" si="1693"/>
        <v>1.25573919126272</v>
      </c>
      <c r="L6500" s="13"/>
      <c r="M6500" s="24"/>
      <c r="N6500" s="24">
        <f t="shared" si="1685"/>
        <v>0</v>
      </c>
      <c r="O6500" s="13"/>
      <c r="P6500" s="13"/>
    </row>
    <row r="6501" spans="1:16">
      <c r="A6501">
        <v>6500</v>
      </c>
      <c r="B6501" s="13">
        <v>9</v>
      </c>
      <c r="C6501" s="13">
        <v>28</v>
      </c>
      <c r="D6501" s="13">
        <v>19</v>
      </c>
      <c r="E6501" s="14">
        <f t="shared" si="1698"/>
        <v>271</v>
      </c>
      <c r="F6501" s="24">
        <f>'1 Solar Profile'!E6503*S$10</f>
        <v>0</v>
      </c>
      <c r="G6501" s="24">
        <f>'2 Load Profile'!E6502</f>
        <v>1.4813330881374662</v>
      </c>
      <c r="H6501" s="24">
        <f t="shared" si="1690"/>
        <v>1.4813330881374662</v>
      </c>
      <c r="I6501" s="13">
        <f t="shared" si="1691"/>
        <v>0</v>
      </c>
      <c r="J6501" s="24">
        <f t="shared" si="1692"/>
        <v>0</v>
      </c>
      <c r="K6501" s="24">
        <f t="shared" si="1693"/>
        <v>1.4813330881374662</v>
      </c>
      <c r="L6501" s="13"/>
      <c r="M6501" s="24"/>
      <c r="N6501" s="24">
        <f t="shared" si="1685"/>
        <v>0</v>
      </c>
      <c r="O6501" s="13"/>
      <c r="P6501" s="13"/>
    </row>
    <row r="6502" spans="1:16">
      <c r="A6502">
        <v>6501</v>
      </c>
      <c r="B6502" s="13">
        <v>9</v>
      </c>
      <c r="C6502" s="13">
        <v>28</v>
      </c>
      <c r="D6502" s="13">
        <v>20</v>
      </c>
      <c r="E6502" s="14">
        <f t="shared" si="1698"/>
        <v>271</v>
      </c>
      <c r="F6502" s="24">
        <f>'1 Solar Profile'!E6504*S$10</f>
        <v>0</v>
      </c>
      <c r="G6502" s="24">
        <f>'2 Load Profile'!E6503</f>
        <v>1.4054379452628176</v>
      </c>
      <c r="H6502" s="24">
        <f t="shared" si="1690"/>
        <v>1.4054379452628176</v>
      </c>
      <c r="I6502" s="13">
        <f t="shared" si="1691"/>
        <v>0</v>
      </c>
      <c r="J6502" s="24">
        <f t="shared" si="1692"/>
        <v>0</v>
      </c>
      <c r="K6502" s="24">
        <f t="shared" si="1693"/>
        <v>1.4054379452628176</v>
      </c>
      <c r="L6502" s="13"/>
      <c r="M6502" s="24"/>
      <c r="N6502" s="24">
        <f t="shared" si="1685"/>
        <v>0</v>
      </c>
      <c r="O6502" s="24"/>
      <c r="P6502" s="24"/>
    </row>
    <row r="6503" spans="1:16">
      <c r="A6503">
        <v>6502</v>
      </c>
      <c r="B6503" s="13">
        <v>9</v>
      </c>
      <c r="C6503" s="13">
        <v>28</v>
      </c>
      <c r="D6503" s="13">
        <v>21</v>
      </c>
      <c r="E6503" s="14">
        <f t="shared" si="1698"/>
        <v>271</v>
      </c>
      <c r="F6503" s="24">
        <f>'1 Solar Profile'!E6505*S$10</f>
        <v>0</v>
      </c>
      <c r="G6503" s="24">
        <f>'2 Load Profile'!E6504</f>
        <v>1.1272329786078488</v>
      </c>
      <c r="H6503" s="24">
        <f t="shared" si="1690"/>
        <v>1.1272329786078488</v>
      </c>
      <c r="I6503" s="13">
        <f t="shared" si="1691"/>
        <v>0</v>
      </c>
      <c r="J6503" s="24">
        <f t="shared" si="1692"/>
        <v>0</v>
      </c>
      <c r="K6503" s="24">
        <f t="shared" si="1693"/>
        <v>1.1272329786078488</v>
      </c>
      <c r="L6503" s="13"/>
      <c r="M6503" s="24"/>
      <c r="N6503" s="24">
        <f t="shared" si="1685"/>
        <v>0</v>
      </c>
      <c r="O6503" s="13"/>
      <c r="P6503" s="13"/>
    </row>
    <row r="6504" spans="1:16">
      <c r="A6504">
        <v>6503</v>
      </c>
      <c r="B6504" s="13">
        <v>9</v>
      </c>
      <c r="C6504" s="13">
        <v>28</v>
      </c>
      <c r="D6504" s="13">
        <v>22</v>
      </c>
      <c r="E6504" s="14">
        <f t="shared" si="1698"/>
        <v>271</v>
      </c>
      <c r="F6504" s="24">
        <f>'1 Solar Profile'!E6506*S$10</f>
        <v>0</v>
      </c>
      <c r="G6504" s="24">
        <f>'2 Load Profile'!E6505</f>
        <v>0.85687776675151028</v>
      </c>
      <c r="H6504" s="24">
        <f t="shared" si="1690"/>
        <v>0.85687776675151028</v>
      </c>
      <c r="I6504" s="13">
        <f t="shared" si="1691"/>
        <v>0</v>
      </c>
      <c r="J6504" s="24">
        <f t="shared" si="1692"/>
        <v>0</v>
      </c>
      <c r="K6504" s="24">
        <f t="shared" si="1693"/>
        <v>0.85687776675151028</v>
      </c>
      <c r="L6504" s="13"/>
      <c r="M6504" s="24"/>
      <c r="N6504" s="24">
        <f t="shared" si="1685"/>
        <v>0</v>
      </c>
      <c r="O6504" s="13"/>
      <c r="P6504" s="13"/>
    </row>
    <row r="6505" spans="1:16">
      <c r="A6505">
        <v>6504</v>
      </c>
      <c r="B6505" s="13">
        <v>9</v>
      </c>
      <c r="C6505" s="13">
        <v>28</v>
      </c>
      <c r="D6505" s="13">
        <v>23</v>
      </c>
      <c r="E6505" s="14">
        <f t="shared" si="1698"/>
        <v>271</v>
      </c>
      <c r="F6505" s="24">
        <f>'1 Solar Profile'!E6507*S$10</f>
        <v>0</v>
      </c>
      <c r="G6505" s="24">
        <f>'2 Load Profile'!E6506</f>
        <v>0.5810098365249321</v>
      </c>
      <c r="H6505" s="24">
        <f t="shared" si="1690"/>
        <v>0.5810098365249321</v>
      </c>
      <c r="I6505" s="13">
        <f t="shared" si="1691"/>
        <v>0</v>
      </c>
      <c r="J6505" s="24">
        <f t="shared" si="1692"/>
        <v>0</v>
      </c>
      <c r="K6505" s="24">
        <f t="shared" si="1693"/>
        <v>0.5810098365249321</v>
      </c>
      <c r="L6505" s="13">
        <f t="shared" ref="L6505" si="1699">SUM(I6482:I6505)</f>
        <v>-1.3368562619231299</v>
      </c>
      <c r="M6505" s="24">
        <f t="shared" ref="M6505" si="1700">SUMIF(H6482:H6505,"&gt;0",H6482:H6505)</f>
        <v>13.212029991464995</v>
      </c>
      <c r="N6505" s="24">
        <f t="shared" ref="N6505:N6568" si="1701">M6505+L6505</f>
        <v>11.875173729541865</v>
      </c>
      <c r="O6505" s="13">
        <f t="shared" ref="O6505" si="1702">IF(M6505&gt;(L6505*-1),(M6505+L6505)*S$12,0)</f>
        <v>1.6710388216999428</v>
      </c>
      <c r="P6505" s="13">
        <f t="shared" ref="P6505" si="1703">IF(M6505&lt;(L6505*-1),(M6505+L6505)*S$14,0)</f>
        <v>0</v>
      </c>
    </row>
    <row r="6506" spans="1:16">
      <c r="A6506">
        <v>6505</v>
      </c>
      <c r="B6506" s="13">
        <v>9</v>
      </c>
      <c r="C6506" s="13">
        <v>29</v>
      </c>
      <c r="D6506" s="13">
        <v>0</v>
      </c>
      <c r="E6506" s="14">
        <f t="shared" si="1698"/>
        <v>272</v>
      </c>
      <c r="F6506" s="24">
        <f>'1 Solar Profile'!E6508*S$10</f>
        <v>0</v>
      </c>
      <c r="G6506" s="24">
        <f>'2 Load Profile'!E6507</f>
        <v>0.48279316955244062</v>
      </c>
      <c r="H6506" s="24">
        <f t="shared" si="1690"/>
        <v>0.48279316955244062</v>
      </c>
      <c r="I6506" s="13">
        <f t="shared" si="1691"/>
        <v>0</v>
      </c>
      <c r="J6506" s="24">
        <f t="shared" si="1692"/>
        <v>0</v>
      </c>
      <c r="K6506" s="24">
        <f t="shared" si="1693"/>
        <v>0.48279316955244062</v>
      </c>
      <c r="L6506" s="13"/>
      <c r="M6506" s="24"/>
      <c r="N6506" s="24">
        <f t="shared" si="1701"/>
        <v>0</v>
      </c>
      <c r="O6506" s="13"/>
      <c r="P6506" s="13"/>
    </row>
    <row r="6507" spans="1:16">
      <c r="A6507">
        <v>6506</v>
      </c>
      <c r="B6507" s="13">
        <v>9</v>
      </c>
      <c r="C6507" s="13">
        <v>29</v>
      </c>
      <c r="D6507" s="13">
        <v>1</v>
      </c>
      <c r="E6507" s="14">
        <f t="shared" si="1698"/>
        <v>272</v>
      </c>
      <c r="F6507" s="24">
        <f>'1 Solar Profile'!E6509*S$10</f>
        <v>0</v>
      </c>
      <c r="G6507" s="24">
        <f>'2 Load Profile'!E6508</f>
        <v>0.44274568668437708</v>
      </c>
      <c r="H6507" s="24">
        <f t="shared" si="1690"/>
        <v>0.44274568668437708</v>
      </c>
      <c r="I6507" s="13">
        <f t="shared" si="1691"/>
        <v>0</v>
      </c>
      <c r="J6507" s="24">
        <f t="shared" si="1692"/>
        <v>0</v>
      </c>
      <c r="K6507" s="24">
        <f t="shared" si="1693"/>
        <v>0.44274568668437708</v>
      </c>
      <c r="L6507" s="13"/>
      <c r="M6507" s="24"/>
      <c r="N6507" s="24">
        <f t="shared" si="1701"/>
        <v>0</v>
      </c>
      <c r="O6507" s="13"/>
      <c r="P6507" s="13"/>
    </row>
    <row r="6508" spans="1:16">
      <c r="A6508">
        <v>6507</v>
      </c>
      <c r="B6508" s="13">
        <v>9</v>
      </c>
      <c r="C6508" s="13">
        <v>29</v>
      </c>
      <c r="D6508" s="13">
        <v>2</v>
      </c>
      <c r="E6508" s="14">
        <f t="shared" si="1698"/>
        <v>272</v>
      </c>
      <c r="F6508" s="24">
        <f>'1 Solar Profile'!E6510*S$10</f>
        <v>0</v>
      </c>
      <c r="G6508" s="24">
        <f>'2 Load Profile'!E6509</f>
        <v>0.44138936388387767</v>
      </c>
      <c r="H6508" s="24">
        <f t="shared" si="1690"/>
        <v>0.44138936388387767</v>
      </c>
      <c r="I6508" s="13">
        <f t="shared" si="1691"/>
        <v>0</v>
      </c>
      <c r="J6508" s="24">
        <f t="shared" si="1692"/>
        <v>0</v>
      </c>
      <c r="K6508" s="24">
        <f t="shared" si="1693"/>
        <v>0.44138936388387767</v>
      </c>
      <c r="L6508" s="13"/>
      <c r="M6508" s="24"/>
      <c r="N6508" s="24">
        <f t="shared" si="1701"/>
        <v>0</v>
      </c>
      <c r="O6508" s="13"/>
      <c r="P6508" s="13"/>
    </row>
    <row r="6509" spans="1:16">
      <c r="A6509">
        <v>6508</v>
      </c>
      <c r="B6509" s="13">
        <v>9</v>
      </c>
      <c r="C6509" s="13">
        <v>29</v>
      </c>
      <c r="D6509" s="13">
        <v>3</v>
      </c>
      <c r="E6509" s="14">
        <f t="shared" si="1698"/>
        <v>272</v>
      </c>
      <c r="F6509" s="24">
        <f>'1 Solar Profile'!E6511*S$10</f>
        <v>0</v>
      </c>
      <c r="G6509" s="24">
        <f>'2 Load Profile'!E6510</f>
        <v>0.44551529206200452</v>
      </c>
      <c r="H6509" s="24">
        <f t="shared" si="1690"/>
        <v>0.44551529206200452</v>
      </c>
      <c r="I6509" s="13">
        <f t="shared" si="1691"/>
        <v>0</v>
      </c>
      <c r="J6509" s="24">
        <f t="shared" si="1692"/>
        <v>0</v>
      </c>
      <c r="K6509" s="24">
        <f t="shared" si="1693"/>
        <v>0.44551529206200452</v>
      </c>
      <c r="L6509" s="13"/>
      <c r="M6509" s="24"/>
      <c r="N6509" s="24">
        <f t="shared" si="1701"/>
        <v>0</v>
      </c>
      <c r="O6509" s="13"/>
      <c r="P6509" s="13"/>
    </row>
    <row r="6510" spans="1:16">
      <c r="A6510">
        <v>6509</v>
      </c>
      <c r="B6510" s="13">
        <v>9</v>
      </c>
      <c r="C6510" s="13">
        <v>29</v>
      </c>
      <c r="D6510" s="13">
        <v>4</v>
      </c>
      <c r="E6510" s="14">
        <f t="shared" si="1698"/>
        <v>272</v>
      </c>
      <c r="F6510" s="24">
        <f>'1 Solar Profile'!E6512*S$10</f>
        <v>0</v>
      </c>
      <c r="G6510" s="24">
        <f>'2 Load Profile'!E6511</f>
        <v>0.49314311618901185</v>
      </c>
      <c r="H6510" s="24">
        <f t="shared" si="1690"/>
        <v>0.49314311618901185</v>
      </c>
      <c r="I6510" s="13">
        <f t="shared" si="1691"/>
        <v>0</v>
      </c>
      <c r="J6510" s="24">
        <f t="shared" si="1692"/>
        <v>0</v>
      </c>
      <c r="K6510" s="24">
        <f t="shared" si="1693"/>
        <v>0.49314311618901185</v>
      </c>
      <c r="L6510" s="13"/>
      <c r="M6510" s="24"/>
      <c r="N6510" s="24">
        <f t="shared" si="1701"/>
        <v>0</v>
      </c>
      <c r="O6510" s="13"/>
      <c r="P6510" s="13"/>
    </row>
    <row r="6511" spans="1:16">
      <c r="A6511">
        <v>6510</v>
      </c>
      <c r="B6511" s="13">
        <v>9</v>
      </c>
      <c r="C6511" s="13">
        <v>29</v>
      </c>
      <c r="D6511" s="13">
        <v>5</v>
      </c>
      <c r="E6511" s="14">
        <f t="shared" si="1698"/>
        <v>272</v>
      </c>
      <c r="F6511" s="24">
        <f>'1 Solar Profile'!E6513*S$10</f>
        <v>0</v>
      </c>
      <c r="G6511" s="24">
        <f>'2 Load Profile'!E6512</f>
        <v>0.64699733657233616</v>
      </c>
      <c r="H6511" s="24">
        <f t="shared" si="1690"/>
        <v>0.64699733657233616</v>
      </c>
      <c r="I6511" s="13">
        <f t="shared" si="1691"/>
        <v>0</v>
      </c>
      <c r="J6511" s="24">
        <f t="shared" si="1692"/>
        <v>0</v>
      </c>
      <c r="K6511" s="24">
        <f t="shared" si="1693"/>
        <v>0.64699733657233616</v>
      </c>
      <c r="L6511" s="13"/>
      <c r="M6511" s="24"/>
      <c r="N6511" s="24">
        <f t="shared" si="1701"/>
        <v>0</v>
      </c>
      <c r="O6511" s="13"/>
      <c r="P6511" s="13"/>
    </row>
    <row r="6512" spans="1:16">
      <c r="A6512">
        <v>6511</v>
      </c>
      <c r="B6512" s="13">
        <v>9</v>
      </c>
      <c r="C6512" s="13">
        <v>29</v>
      </c>
      <c r="D6512" s="13">
        <v>6</v>
      </c>
      <c r="E6512" s="14">
        <f t="shared" si="1698"/>
        <v>272</v>
      </c>
      <c r="F6512" s="24">
        <f>'1 Solar Profile'!E6514*S$10</f>
        <v>0.51714179999999998</v>
      </c>
      <c r="G6512" s="24">
        <f>'2 Load Profile'!E6513</f>
        <v>0.88178517647693655</v>
      </c>
      <c r="H6512" s="24">
        <f t="shared" si="1690"/>
        <v>0.36464337647693656</v>
      </c>
      <c r="I6512" s="13">
        <f t="shared" si="1691"/>
        <v>0</v>
      </c>
      <c r="J6512" s="24">
        <f t="shared" si="1692"/>
        <v>0.51714179999999998</v>
      </c>
      <c r="K6512" s="24">
        <f t="shared" si="1693"/>
        <v>0.36464337647693656</v>
      </c>
      <c r="L6512" s="13"/>
      <c r="M6512" s="24"/>
      <c r="N6512" s="24">
        <f t="shared" si="1701"/>
        <v>0</v>
      </c>
      <c r="O6512" s="13"/>
      <c r="P6512" s="13"/>
    </row>
    <row r="6513" spans="1:16">
      <c r="A6513">
        <v>6512</v>
      </c>
      <c r="B6513" s="13">
        <v>9</v>
      </c>
      <c r="C6513" s="13">
        <v>29</v>
      </c>
      <c r="D6513" s="13">
        <v>7</v>
      </c>
      <c r="E6513" s="14">
        <f t="shared" si="1698"/>
        <v>272</v>
      </c>
      <c r="F6513" s="24">
        <f>'1 Solar Profile'!E6515*S$10</f>
        <v>1.763258175</v>
      </c>
      <c r="G6513" s="24">
        <f>'2 Load Profile'!E6514</f>
        <v>0.81926923212839986</v>
      </c>
      <c r="H6513" s="24">
        <f t="shared" si="1690"/>
        <v>-0.94398894287160018</v>
      </c>
      <c r="I6513" s="13">
        <f t="shared" si="1691"/>
        <v>-0.94398894287160018</v>
      </c>
      <c r="J6513" s="24">
        <f t="shared" si="1692"/>
        <v>0.81926923212839986</v>
      </c>
      <c r="K6513" s="24">
        <f t="shared" si="1693"/>
        <v>0</v>
      </c>
      <c r="L6513" s="13"/>
      <c r="M6513" s="24"/>
      <c r="N6513" s="24">
        <f t="shared" si="1701"/>
        <v>0</v>
      </c>
      <c r="O6513" s="13"/>
      <c r="P6513" s="13"/>
    </row>
    <row r="6514" spans="1:16">
      <c r="A6514">
        <v>6513</v>
      </c>
      <c r="B6514" s="13">
        <v>9</v>
      </c>
      <c r="C6514" s="13">
        <v>29</v>
      </c>
      <c r="D6514" s="13">
        <v>8</v>
      </c>
      <c r="E6514" s="14">
        <f t="shared" si="1698"/>
        <v>272</v>
      </c>
      <c r="F6514" s="24">
        <f>'1 Solar Profile'!E6516*S$10</f>
        <v>2.9355448499999999</v>
      </c>
      <c r="G6514" s="24">
        <f>'2 Load Profile'!E6515</f>
        <v>0.71787850170807532</v>
      </c>
      <c r="H6514" s="24">
        <f t="shared" si="1690"/>
        <v>-2.2176663482919245</v>
      </c>
      <c r="I6514" s="13">
        <f t="shared" si="1691"/>
        <v>-2.2176663482919245</v>
      </c>
      <c r="J6514" s="24">
        <f t="shared" si="1692"/>
        <v>0.71787850170807532</v>
      </c>
      <c r="K6514" s="24">
        <f t="shared" si="1693"/>
        <v>0</v>
      </c>
      <c r="L6514" s="13"/>
      <c r="M6514" s="24"/>
      <c r="N6514" s="24">
        <f t="shared" si="1701"/>
        <v>0</v>
      </c>
      <c r="O6514" s="13"/>
      <c r="P6514" s="13"/>
    </row>
    <row r="6515" spans="1:16">
      <c r="A6515">
        <v>6514</v>
      </c>
      <c r="B6515" s="13">
        <v>9</v>
      </c>
      <c r="C6515" s="13">
        <v>29</v>
      </c>
      <c r="D6515" s="13">
        <v>9</v>
      </c>
      <c r="E6515" s="14">
        <f t="shared" si="1698"/>
        <v>272</v>
      </c>
      <c r="F6515" s="24">
        <f>'1 Solar Profile'!E6517*S$10</f>
        <v>3.7962870749999995</v>
      </c>
      <c r="G6515" s="24">
        <f>'2 Load Profile'!E6516</f>
        <v>0.70819586815027835</v>
      </c>
      <c r="H6515" s="24">
        <f t="shared" si="1690"/>
        <v>-3.0880912068497213</v>
      </c>
      <c r="I6515" s="13">
        <f t="shared" si="1691"/>
        <v>-3.0880912068497213</v>
      </c>
      <c r="J6515" s="24">
        <f t="shared" si="1692"/>
        <v>0.70819586815027824</v>
      </c>
      <c r="K6515" s="24">
        <f t="shared" si="1693"/>
        <v>0</v>
      </c>
      <c r="L6515" s="13"/>
      <c r="M6515" s="24"/>
      <c r="N6515" s="24">
        <f t="shared" si="1701"/>
        <v>0</v>
      </c>
      <c r="O6515" s="13"/>
      <c r="P6515" s="13"/>
    </row>
    <row r="6516" spans="1:16">
      <c r="A6516">
        <v>6515</v>
      </c>
      <c r="B6516" s="13">
        <v>9</v>
      </c>
      <c r="C6516" s="13">
        <v>29</v>
      </c>
      <c r="D6516" s="13">
        <v>10</v>
      </c>
      <c r="E6516" s="14">
        <f t="shared" si="1698"/>
        <v>272</v>
      </c>
      <c r="F6516" s="24">
        <f>'1 Solar Profile'!E6518*S$10</f>
        <v>4.29069375</v>
      </c>
      <c r="G6516" s="24">
        <f>'2 Load Profile'!E6517</f>
        <v>0.69826601307807112</v>
      </c>
      <c r="H6516" s="24">
        <f t="shared" si="1690"/>
        <v>-3.5924277369219286</v>
      </c>
      <c r="I6516" s="13">
        <f t="shared" si="1691"/>
        <v>-3.5924277369219286</v>
      </c>
      <c r="J6516" s="24">
        <f t="shared" si="1692"/>
        <v>0.69826601307807135</v>
      </c>
      <c r="K6516" s="24">
        <f t="shared" si="1693"/>
        <v>0</v>
      </c>
      <c r="L6516" s="13"/>
      <c r="M6516" s="24"/>
      <c r="N6516" s="24">
        <f t="shared" si="1701"/>
        <v>0</v>
      </c>
      <c r="O6516" s="13"/>
      <c r="P6516" s="13"/>
    </row>
    <row r="6517" spans="1:16">
      <c r="A6517">
        <v>6516</v>
      </c>
      <c r="B6517" s="13">
        <v>9</v>
      </c>
      <c r="C6517" s="13">
        <v>29</v>
      </c>
      <c r="D6517" s="13">
        <v>11</v>
      </c>
      <c r="E6517" s="14">
        <f t="shared" si="1698"/>
        <v>272</v>
      </c>
      <c r="F6517" s="24">
        <f>'1 Solar Profile'!E6519*S$10</f>
        <v>4.4712139500000001</v>
      </c>
      <c r="G6517" s="24">
        <f>'2 Load Profile'!E6518</f>
        <v>0.67500443070883875</v>
      </c>
      <c r="H6517" s="24">
        <f t="shared" si="1690"/>
        <v>-3.7962095192911613</v>
      </c>
      <c r="I6517" s="13">
        <f t="shared" si="1691"/>
        <v>-3.7962095192911613</v>
      </c>
      <c r="J6517" s="24">
        <f t="shared" si="1692"/>
        <v>0.67500443070883875</v>
      </c>
      <c r="K6517" s="24">
        <f t="shared" si="1693"/>
        <v>0</v>
      </c>
      <c r="L6517" s="13"/>
      <c r="M6517" s="24"/>
      <c r="N6517" s="24">
        <f t="shared" si="1701"/>
        <v>0</v>
      </c>
      <c r="O6517" s="13"/>
      <c r="P6517" s="13"/>
    </row>
    <row r="6518" spans="1:16">
      <c r="A6518">
        <v>6517</v>
      </c>
      <c r="B6518" s="13">
        <v>9</v>
      </c>
      <c r="C6518" s="13">
        <v>29</v>
      </c>
      <c r="D6518" s="13">
        <v>12</v>
      </c>
      <c r="E6518" s="14">
        <f t="shared" si="1698"/>
        <v>272</v>
      </c>
      <c r="F6518" s="24">
        <f>'1 Solar Profile'!E6520*S$10</f>
        <v>4.4248727250000002</v>
      </c>
      <c r="G6518" s="24">
        <f>'2 Load Profile'!E6519</f>
        <v>0.65520123550794462</v>
      </c>
      <c r="H6518" s="24">
        <f t="shared" si="1690"/>
        <v>-3.7696714894920555</v>
      </c>
      <c r="I6518" s="13">
        <f t="shared" si="1691"/>
        <v>-3.7696714894920555</v>
      </c>
      <c r="J6518" s="24">
        <f t="shared" si="1692"/>
        <v>0.65520123550794462</v>
      </c>
      <c r="K6518" s="24">
        <f t="shared" si="1693"/>
        <v>0</v>
      </c>
      <c r="L6518" s="13"/>
      <c r="M6518" s="24"/>
      <c r="N6518" s="24">
        <f t="shared" si="1701"/>
        <v>0</v>
      </c>
      <c r="O6518" s="13"/>
      <c r="P6518" s="13"/>
    </row>
    <row r="6519" spans="1:16">
      <c r="A6519">
        <v>6518</v>
      </c>
      <c r="B6519" s="13">
        <v>9</v>
      </c>
      <c r="C6519" s="13">
        <v>29</v>
      </c>
      <c r="D6519" s="13">
        <v>13</v>
      </c>
      <c r="E6519" s="14">
        <f t="shared" si="1698"/>
        <v>272</v>
      </c>
      <c r="F6519" s="24">
        <f>'1 Solar Profile'!E6521*S$10</f>
        <v>3.9813369750000001</v>
      </c>
      <c r="G6519" s="24">
        <f>'2 Load Profile'!E6520</f>
        <v>0.64702632608866406</v>
      </c>
      <c r="H6519" s="24">
        <f t="shared" si="1690"/>
        <v>-3.3343106489113361</v>
      </c>
      <c r="I6519" s="13">
        <f t="shared" si="1691"/>
        <v>-3.3343106489113361</v>
      </c>
      <c r="J6519" s="24">
        <f t="shared" si="1692"/>
        <v>0.64702632608866395</v>
      </c>
      <c r="K6519" s="24">
        <f t="shared" si="1693"/>
        <v>0</v>
      </c>
      <c r="L6519" s="13"/>
      <c r="M6519" s="24"/>
      <c r="N6519" s="24">
        <f t="shared" si="1701"/>
        <v>0</v>
      </c>
      <c r="O6519" s="13"/>
      <c r="P6519" s="13"/>
    </row>
    <row r="6520" spans="1:16">
      <c r="A6520">
        <v>6519</v>
      </c>
      <c r="B6520" s="13">
        <v>9</v>
      </c>
      <c r="C6520" s="13">
        <v>29</v>
      </c>
      <c r="D6520" s="13">
        <v>14</v>
      </c>
      <c r="E6520" s="14">
        <f t="shared" si="1698"/>
        <v>272</v>
      </c>
      <c r="F6520" s="24">
        <f>'1 Solar Profile'!E6522*S$10</f>
        <v>3.2251117500000004</v>
      </c>
      <c r="G6520" s="24">
        <f>'2 Load Profile'!E6521</f>
        <v>0.66851113841036192</v>
      </c>
      <c r="H6520" s="24">
        <f t="shared" si="1690"/>
        <v>-2.5566006115896385</v>
      </c>
      <c r="I6520" s="13">
        <f t="shared" si="1691"/>
        <v>-2.5566006115896385</v>
      </c>
      <c r="J6520" s="24">
        <f t="shared" si="1692"/>
        <v>0.66851113841036192</v>
      </c>
      <c r="K6520" s="24">
        <f t="shared" si="1693"/>
        <v>0</v>
      </c>
      <c r="L6520" s="13"/>
      <c r="M6520" s="24"/>
      <c r="N6520" s="24">
        <f t="shared" si="1701"/>
        <v>0</v>
      </c>
      <c r="O6520" s="13"/>
      <c r="P6520" s="13"/>
    </row>
    <row r="6521" spans="1:16">
      <c r="A6521">
        <v>6520</v>
      </c>
      <c r="B6521" s="13">
        <v>9</v>
      </c>
      <c r="C6521" s="13">
        <v>29</v>
      </c>
      <c r="D6521" s="13">
        <v>15</v>
      </c>
      <c r="E6521" s="14">
        <f t="shared" si="1698"/>
        <v>272</v>
      </c>
      <c r="F6521" s="24">
        <f>'1 Solar Profile'!E6523*S$10</f>
        <v>2.1380940000000002</v>
      </c>
      <c r="G6521" s="24">
        <f>'2 Load Profile'!E6522</f>
        <v>0.76984613877864239</v>
      </c>
      <c r="H6521" s="24">
        <f t="shared" si="1690"/>
        <v>-1.3682478612213578</v>
      </c>
      <c r="I6521" s="13">
        <f t="shared" si="1691"/>
        <v>-1.3682478612213578</v>
      </c>
      <c r="J6521" s="24">
        <f t="shared" si="1692"/>
        <v>0.76984613877864239</v>
      </c>
      <c r="K6521" s="24">
        <f t="shared" si="1693"/>
        <v>0</v>
      </c>
      <c r="L6521" s="13"/>
      <c r="M6521" s="24"/>
      <c r="N6521" s="24">
        <f t="shared" si="1701"/>
        <v>0</v>
      </c>
      <c r="O6521" s="13"/>
      <c r="P6521" s="13"/>
    </row>
    <row r="6522" spans="1:16">
      <c r="A6522">
        <v>6521</v>
      </c>
      <c r="B6522" s="13">
        <v>9</v>
      </c>
      <c r="C6522" s="13">
        <v>29</v>
      </c>
      <c r="D6522" s="13">
        <v>16</v>
      </c>
      <c r="E6522" s="14">
        <f t="shared" si="1698"/>
        <v>272</v>
      </c>
      <c r="F6522" s="24">
        <f>'1 Solar Profile'!E6524*S$10</f>
        <v>0.873054</v>
      </c>
      <c r="G6522" s="24">
        <f>'2 Load Profile'!E6523</f>
        <v>0.9594595709061291</v>
      </c>
      <c r="H6522" s="24">
        <f t="shared" si="1690"/>
        <v>8.6405570906129103E-2</v>
      </c>
      <c r="I6522" s="13">
        <f t="shared" si="1691"/>
        <v>0</v>
      </c>
      <c r="J6522" s="24">
        <f t="shared" si="1692"/>
        <v>0.873054</v>
      </c>
      <c r="K6522" s="24">
        <f t="shared" si="1693"/>
        <v>8.6405570906129103E-2</v>
      </c>
      <c r="L6522" s="13"/>
      <c r="M6522" s="24"/>
      <c r="N6522" s="24">
        <f t="shared" si="1701"/>
        <v>0</v>
      </c>
      <c r="O6522" s="13"/>
      <c r="P6522" s="13"/>
    </row>
    <row r="6523" spans="1:16">
      <c r="A6523">
        <v>6522</v>
      </c>
      <c r="B6523" s="13">
        <v>9</v>
      </c>
      <c r="C6523" s="13">
        <v>29</v>
      </c>
      <c r="D6523" s="13">
        <v>17</v>
      </c>
      <c r="E6523" s="14">
        <f t="shared" si="1698"/>
        <v>272</v>
      </c>
      <c r="F6523" s="24">
        <f>'1 Solar Profile'!E6525*S$10</f>
        <v>0</v>
      </c>
      <c r="G6523" s="24">
        <f>'2 Load Profile'!E6524</f>
        <v>1.1112541560960891</v>
      </c>
      <c r="H6523" s="24">
        <f t="shared" si="1690"/>
        <v>1.1112541560960891</v>
      </c>
      <c r="I6523" s="13">
        <f t="shared" si="1691"/>
        <v>0</v>
      </c>
      <c r="J6523" s="24">
        <f t="shared" si="1692"/>
        <v>0</v>
      </c>
      <c r="K6523" s="24">
        <f t="shared" si="1693"/>
        <v>1.1112541560960891</v>
      </c>
      <c r="L6523" s="13"/>
      <c r="M6523" s="24"/>
      <c r="N6523" s="24">
        <f t="shared" si="1701"/>
        <v>0</v>
      </c>
      <c r="O6523" s="13"/>
      <c r="P6523" s="13"/>
    </row>
    <row r="6524" spans="1:16">
      <c r="A6524">
        <v>6523</v>
      </c>
      <c r="B6524" s="13">
        <v>9</v>
      </c>
      <c r="C6524" s="13">
        <v>29</v>
      </c>
      <c r="D6524" s="13">
        <v>18</v>
      </c>
      <c r="E6524" s="14">
        <f t="shared" si="1698"/>
        <v>272</v>
      </c>
      <c r="F6524" s="24">
        <f>'1 Solar Profile'!E6526*S$10</f>
        <v>0</v>
      </c>
      <c r="G6524" s="24">
        <f>'2 Load Profile'!E6525</f>
        <v>1.25573919126272</v>
      </c>
      <c r="H6524" s="24">
        <f t="shared" si="1690"/>
        <v>1.25573919126272</v>
      </c>
      <c r="I6524" s="13">
        <f t="shared" si="1691"/>
        <v>0</v>
      </c>
      <c r="J6524" s="24">
        <f t="shared" si="1692"/>
        <v>0</v>
      </c>
      <c r="K6524" s="24">
        <f t="shared" si="1693"/>
        <v>1.25573919126272</v>
      </c>
      <c r="L6524" s="13"/>
      <c r="M6524" s="24"/>
      <c r="N6524" s="24">
        <f t="shared" si="1701"/>
        <v>0</v>
      </c>
      <c r="O6524" s="13"/>
      <c r="P6524" s="13"/>
    </row>
    <row r="6525" spans="1:16">
      <c r="A6525">
        <v>6524</v>
      </c>
      <c r="B6525" s="13">
        <v>9</v>
      </c>
      <c r="C6525" s="13">
        <v>29</v>
      </c>
      <c r="D6525" s="13">
        <v>19</v>
      </c>
      <c r="E6525" s="14">
        <f t="shared" si="1698"/>
        <v>272</v>
      </c>
      <c r="F6525" s="24">
        <f>'1 Solar Profile'!E6527*S$10</f>
        <v>0</v>
      </c>
      <c r="G6525" s="24">
        <f>'2 Load Profile'!E6526</f>
        <v>1.4813330881374662</v>
      </c>
      <c r="H6525" s="24">
        <f t="shared" si="1690"/>
        <v>1.4813330881374662</v>
      </c>
      <c r="I6525" s="13">
        <f t="shared" si="1691"/>
        <v>0</v>
      </c>
      <c r="J6525" s="24">
        <f t="shared" si="1692"/>
        <v>0</v>
      </c>
      <c r="K6525" s="24">
        <f t="shared" si="1693"/>
        <v>1.4813330881374662</v>
      </c>
      <c r="L6525" s="13"/>
      <c r="M6525" s="24"/>
      <c r="N6525" s="24">
        <f t="shared" si="1701"/>
        <v>0</v>
      </c>
      <c r="O6525" s="13"/>
      <c r="P6525" s="13"/>
    </row>
    <row r="6526" spans="1:16">
      <c r="A6526">
        <v>6525</v>
      </c>
      <c r="B6526" s="13">
        <v>9</v>
      </c>
      <c r="C6526" s="13">
        <v>29</v>
      </c>
      <c r="D6526" s="13">
        <v>20</v>
      </c>
      <c r="E6526" s="14">
        <f t="shared" si="1698"/>
        <v>272</v>
      </c>
      <c r="F6526" s="24">
        <f>'1 Solar Profile'!E6528*S$10</f>
        <v>0</v>
      </c>
      <c r="G6526" s="24">
        <f>'2 Load Profile'!E6527</f>
        <v>1.4054379452628176</v>
      </c>
      <c r="H6526" s="24">
        <f t="shared" si="1690"/>
        <v>1.4054379452628176</v>
      </c>
      <c r="I6526" s="13">
        <f t="shared" si="1691"/>
        <v>0</v>
      </c>
      <c r="J6526" s="24">
        <f t="shared" si="1692"/>
        <v>0</v>
      </c>
      <c r="K6526" s="24">
        <f t="shared" si="1693"/>
        <v>1.4054379452628176</v>
      </c>
      <c r="L6526" s="13"/>
      <c r="M6526" s="24"/>
      <c r="N6526" s="24">
        <f t="shared" si="1701"/>
        <v>0</v>
      </c>
      <c r="O6526" s="24"/>
      <c r="P6526" s="24"/>
    </row>
    <row r="6527" spans="1:16">
      <c r="A6527">
        <v>6526</v>
      </c>
      <c r="B6527" s="13">
        <v>9</v>
      </c>
      <c r="C6527" s="13">
        <v>29</v>
      </c>
      <c r="D6527" s="13">
        <v>21</v>
      </c>
      <c r="E6527" s="14">
        <f t="shared" si="1698"/>
        <v>272</v>
      </c>
      <c r="F6527" s="24">
        <f>'1 Solar Profile'!E6529*S$10</f>
        <v>0</v>
      </c>
      <c r="G6527" s="24">
        <f>'2 Load Profile'!E6528</f>
        <v>1.1272329786078488</v>
      </c>
      <c r="H6527" s="24">
        <f t="shared" si="1690"/>
        <v>1.1272329786078488</v>
      </c>
      <c r="I6527" s="13">
        <f t="shared" si="1691"/>
        <v>0</v>
      </c>
      <c r="J6527" s="24">
        <f t="shared" si="1692"/>
        <v>0</v>
      </c>
      <c r="K6527" s="24">
        <f t="shared" si="1693"/>
        <v>1.1272329786078488</v>
      </c>
      <c r="L6527" s="13"/>
      <c r="M6527" s="24"/>
      <c r="N6527" s="24">
        <f t="shared" si="1701"/>
        <v>0</v>
      </c>
      <c r="O6527" s="13"/>
      <c r="P6527" s="13"/>
    </row>
    <row r="6528" spans="1:16">
      <c r="A6528">
        <v>6527</v>
      </c>
      <c r="B6528" s="13">
        <v>9</v>
      </c>
      <c r="C6528" s="13">
        <v>29</v>
      </c>
      <c r="D6528" s="13">
        <v>22</v>
      </c>
      <c r="E6528" s="14">
        <f t="shared" si="1698"/>
        <v>272</v>
      </c>
      <c r="F6528" s="24">
        <f>'1 Solar Profile'!E6530*S$10</f>
        <v>0</v>
      </c>
      <c r="G6528" s="24">
        <f>'2 Load Profile'!E6529</f>
        <v>0.85687776675151028</v>
      </c>
      <c r="H6528" s="24">
        <f t="shared" ref="H6528:H6591" si="1704">G6528-F6528</f>
        <v>0.85687776675151028</v>
      </c>
      <c r="I6528" s="13">
        <f t="shared" ref="I6528:I6591" si="1705">IF(H6528&lt;0,H6528,0)</f>
        <v>0</v>
      </c>
      <c r="J6528" s="24">
        <f t="shared" ref="J6528:J6591" si="1706">F6528+I6528</f>
        <v>0</v>
      </c>
      <c r="K6528" s="24">
        <f t="shared" ref="K6528:K6591" si="1707">IF(H6528&gt;0,H6528,0)</f>
        <v>0.85687776675151028</v>
      </c>
      <c r="L6528" s="13"/>
      <c r="M6528" s="24"/>
      <c r="N6528" s="24">
        <f t="shared" si="1701"/>
        <v>0</v>
      </c>
      <c r="O6528" s="13"/>
      <c r="P6528" s="13"/>
    </row>
    <row r="6529" spans="1:16">
      <c r="A6529">
        <v>6528</v>
      </c>
      <c r="B6529" s="13">
        <v>9</v>
      </c>
      <c r="C6529" s="13">
        <v>29</v>
      </c>
      <c r="D6529" s="13">
        <v>23</v>
      </c>
      <c r="E6529" s="14">
        <f t="shared" si="1698"/>
        <v>272</v>
      </c>
      <c r="F6529" s="24">
        <f>'1 Solar Profile'!E6531*S$10</f>
        <v>0</v>
      </c>
      <c r="G6529" s="24">
        <f>'2 Load Profile'!E6530</f>
        <v>0.5771277145723096</v>
      </c>
      <c r="H6529" s="24">
        <f t="shared" si="1704"/>
        <v>0.5771277145723096</v>
      </c>
      <c r="I6529" s="13">
        <f t="shared" si="1705"/>
        <v>0</v>
      </c>
      <c r="J6529" s="24">
        <f t="shared" si="1706"/>
        <v>0</v>
      </c>
      <c r="K6529" s="24">
        <f t="shared" si="1707"/>
        <v>0.5771277145723096</v>
      </c>
      <c r="L6529" s="13">
        <f t="shared" ref="L6529" si="1708">SUM(I6506:I6529)</f>
        <v>-24.667214365440724</v>
      </c>
      <c r="M6529" s="24">
        <f t="shared" ref="M6529" si="1709">SUMIF(H6506:H6529,"&gt;0",H6506:H6529)</f>
        <v>11.218635753017876</v>
      </c>
      <c r="N6529" s="24">
        <f t="shared" si="1701"/>
        <v>-13.448578612422848</v>
      </c>
      <c r="O6529" s="13">
        <f t="shared" ref="O6529" si="1710">IF(M6529&gt;(L6529*-1),(M6529+L6529)*S$12,0)</f>
        <v>0</v>
      </c>
      <c r="P6529" s="13">
        <f t="shared" ref="P6529" si="1711">IF(M6529&lt;(L6529*-1),(M6529+L6529)*S$14,0)</f>
        <v>-0.35571490429858432</v>
      </c>
    </row>
    <row r="6530" spans="1:16">
      <c r="A6530">
        <v>6529</v>
      </c>
      <c r="B6530" s="13">
        <v>9</v>
      </c>
      <c r="C6530" s="13">
        <v>30</v>
      </c>
      <c r="D6530" s="13">
        <v>0</v>
      </c>
      <c r="E6530" s="14">
        <f t="shared" si="1698"/>
        <v>273</v>
      </c>
      <c r="F6530" s="24">
        <f>'1 Solar Profile'!E6532*S$10</f>
        <v>0</v>
      </c>
      <c r="G6530" s="24">
        <f>'2 Load Profile'!E6531</f>
        <v>0.47284974707042954</v>
      </c>
      <c r="H6530" s="24">
        <f t="shared" si="1704"/>
        <v>0.47284974707042954</v>
      </c>
      <c r="I6530" s="13">
        <f t="shared" si="1705"/>
        <v>0</v>
      </c>
      <c r="J6530" s="24">
        <f t="shared" si="1706"/>
        <v>0</v>
      </c>
      <c r="K6530" s="24">
        <f t="shared" si="1707"/>
        <v>0.47284974707042954</v>
      </c>
      <c r="L6530" s="13"/>
      <c r="M6530" s="24"/>
      <c r="N6530" s="24">
        <f t="shared" si="1701"/>
        <v>0</v>
      </c>
      <c r="O6530" s="13"/>
      <c r="P6530" s="13"/>
    </row>
    <row r="6531" spans="1:16">
      <c r="A6531">
        <v>6530</v>
      </c>
      <c r="B6531" s="13">
        <v>9</v>
      </c>
      <c r="C6531" s="13">
        <v>30</v>
      </c>
      <c r="D6531" s="13">
        <v>1</v>
      </c>
      <c r="E6531" s="14">
        <f t="shared" si="1698"/>
        <v>273</v>
      </c>
      <c r="F6531" s="24">
        <f>'1 Solar Profile'!E6533*S$10</f>
        <v>0</v>
      </c>
      <c r="G6531" s="24">
        <f>'2 Load Profile'!E6532</f>
        <v>0.42192384756141738</v>
      </c>
      <c r="H6531" s="24">
        <f t="shared" si="1704"/>
        <v>0.42192384756141738</v>
      </c>
      <c r="I6531" s="13">
        <f t="shared" si="1705"/>
        <v>0</v>
      </c>
      <c r="J6531" s="24">
        <f t="shared" si="1706"/>
        <v>0</v>
      </c>
      <c r="K6531" s="24">
        <f t="shared" si="1707"/>
        <v>0.42192384756141738</v>
      </c>
      <c r="L6531" s="13"/>
      <c r="M6531" s="24"/>
      <c r="N6531" s="24">
        <f t="shared" si="1701"/>
        <v>0</v>
      </c>
      <c r="O6531" s="13"/>
      <c r="P6531" s="13"/>
    </row>
    <row r="6532" spans="1:16">
      <c r="A6532">
        <v>6531</v>
      </c>
      <c r="B6532" s="13">
        <v>9</v>
      </c>
      <c r="C6532" s="13">
        <v>30</v>
      </c>
      <c r="D6532" s="13">
        <v>2</v>
      </c>
      <c r="E6532" s="14">
        <f t="shared" si="1698"/>
        <v>273</v>
      </c>
      <c r="F6532" s="24">
        <f>'1 Solar Profile'!E6534*S$10</f>
        <v>0</v>
      </c>
      <c r="G6532" s="24">
        <f>'2 Load Profile'!E6533</f>
        <v>0.41014449958107813</v>
      </c>
      <c r="H6532" s="24">
        <f t="shared" si="1704"/>
        <v>0.41014449958107813</v>
      </c>
      <c r="I6532" s="13">
        <f t="shared" si="1705"/>
        <v>0</v>
      </c>
      <c r="J6532" s="24">
        <f t="shared" si="1706"/>
        <v>0</v>
      </c>
      <c r="K6532" s="24">
        <f t="shared" si="1707"/>
        <v>0.41014449958107813</v>
      </c>
      <c r="L6532" s="13"/>
      <c r="M6532" s="24"/>
      <c r="N6532" s="24">
        <f t="shared" si="1701"/>
        <v>0</v>
      </c>
      <c r="O6532" s="13"/>
      <c r="P6532" s="13"/>
    </row>
    <row r="6533" spans="1:16">
      <c r="A6533">
        <v>6532</v>
      </c>
      <c r="B6533" s="13">
        <v>9</v>
      </c>
      <c r="C6533" s="13">
        <v>30</v>
      </c>
      <c r="D6533" s="13">
        <v>3</v>
      </c>
      <c r="E6533" s="14">
        <f t="shared" si="1698"/>
        <v>273</v>
      </c>
      <c r="F6533" s="24">
        <f>'1 Solar Profile'!E6535*S$10</f>
        <v>0</v>
      </c>
      <c r="G6533" s="24">
        <f>'2 Load Profile'!E6534</f>
        <v>0.41000522178341631</v>
      </c>
      <c r="H6533" s="24">
        <f t="shared" si="1704"/>
        <v>0.41000522178341631</v>
      </c>
      <c r="I6533" s="13">
        <f t="shared" si="1705"/>
        <v>0</v>
      </c>
      <c r="J6533" s="24">
        <f t="shared" si="1706"/>
        <v>0</v>
      </c>
      <c r="K6533" s="24">
        <f t="shared" si="1707"/>
        <v>0.41000522178341631</v>
      </c>
      <c r="L6533" s="13"/>
      <c r="M6533" s="24"/>
      <c r="N6533" s="24">
        <f t="shared" si="1701"/>
        <v>0</v>
      </c>
      <c r="O6533" s="13"/>
      <c r="P6533" s="13"/>
    </row>
    <row r="6534" spans="1:16">
      <c r="A6534">
        <v>6533</v>
      </c>
      <c r="B6534" s="13">
        <v>9</v>
      </c>
      <c r="C6534" s="13">
        <v>30</v>
      </c>
      <c r="D6534" s="13">
        <v>4</v>
      </c>
      <c r="E6534" s="14">
        <f t="shared" si="1698"/>
        <v>273</v>
      </c>
      <c r="F6534" s="24">
        <f>'1 Solar Profile'!E6536*S$10</f>
        <v>0</v>
      </c>
      <c r="G6534" s="24">
        <f>'2 Load Profile'!E6535</f>
        <v>0.45659252428730324</v>
      </c>
      <c r="H6534" s="24">
        <f t="shared" si="1704"/>
        <v>0.45659252428730324</v>
      </c>
      <c r="I6534" s="13">
        <f t="shared" si="1705"/>
        <v>0</v>
      </c>
      <c r="J6534" s="24">
        <f t="shared" si="1706"/>
        <v>0</v>
      </c>
      <c r="K6534" s="24">
        <f t="shared" si="1707"/>
        <v>0.45659252428730324</v>
      </c>
      <c r="L6534" s="13"/>
      <c r="M6534" s="24"/>
      <c r="N6534" s="24">
        <f t="shared" si="1701"/>
        <v>0</v>
      </c>
      <c r="O6534" s="13"/>
      <c r="P6534" s="13"/>
    </row>
    <row r="6535" spans="1:16">
      <c r="A6535">
        <v>6534</v>
      </c>
      <c r="B6535" s="13">
        <v>9</v>
      </c>
      <c r="C6535" s="13">
        <v>30</v>
      </c>
      <c r="D6535" s="13">
        <v>5</v>
      </c>
      <c r="E6535" s="14">
        <f t="shared" si="1698"/>
        <v>273</v>
      </c>
      <c r="F6535" s="24">
        <f>'1 Solar Profile'!E6537*S$10</f>
        <v>0</v>
      </c>
      <c r="G6535" s="24">
        <f>'2 Load Profile'!E6536</f>
        <v>0.61894534278326985</v>
      </c>
      <c r="H6535" s="24">
        <f t="shared" si="1704"/>
        <v>0.61894534278326985</v>
      </c>
      <c r="I6535" s="13">
        <f t="shared" si="1705"/>
        <v>0</v>
      </c>
      <c r="J6535" s="24">
        <f t="shared" si="1706"/>
        <v>0</v>
      </c>
      <c r="K6535" s="24">
        <f t="shared" si="1707"/>
        <v>0.61894534278326985</v>
      </c>
      <c r="L6535" s="13"/>
      <c r="M6535" s="24"/>
      <c r="N6535" s="24">
        <f t="shared" si="1701"/>
        <v>0</v>
      </c>
      <c r="O6535" s="13"/>
      <c r="P6535" s="13"/>
    </row>
    <row r="6536" spans="1:16">
      <c r="A6536">
        <v>6535</v>
      </c>
      <c r="B6536" s="13">
        <v>9</v>
      </c>
      <c r="C6536" s="13">
        <v>30</v>
      </c>
      <c r="D6536" s="13">
        <v>6</v>
      </c>
      <c r="E6536" s="14">
        <f t="shared" si="1698"/>
        <v>273</v>
      </c>
      <c r="F6536" s="24">
        <f>'1 Solar Profile'!E6538*S$10</f>
        <v>0.50434964999999998</v>
      </c>
      <c r="G6536" s="24">
        <f>'2 Load Profile'!E6537</f>
        <v>0.85775493352544252</v>
      </c>
      <c r="H6536" s="24">
        <f t="shared" si="1704"/>
        <v>0.35340528352544254</v>
      </c>
      <c r="I6536" s="13">
        <f t="shared" si="1705"/>
        <v>0</v>
      </c>
      <c r="J6536" s="24">
        <f t="shared" si="1706"/>
        <v>0.50434964999999998</v>
      </c>
      <c r="K6536" s="24">
        <f t="shared" si="1707"/>
        <v>0.35340528352544254</v>
      </c>
      <c r="L6536" s="13"/>
      <c r="M6536" s="24"/>
      <c r="N6536" s="24">
        <f t="shared" si="1701"/>
        <v>0</v>
      </c>
      <c r="O6536" s="13"/>
      <c r="P6536" s="13"/>
    </row>
    <row r="6537" spans="1:16">
      <c r="A6537">
        <v>6536</v>
      </c>
      <c r="B6537" s="13">
        <v>9</v>
      </c>
      <c r="C6537" s="13">
        <v>30</v>
      </c>
      <c r="D6537" s="13">
        <v>7</v>
      </c>
      <c r="E6537" s="14">
        <f t="shared" si="1698"/>
        <v>273</v>
      </c>
      <c r="F6537" s="24">
        <f>'1 Solar Profile'!E6539*S$10</f>
        <v>1.7421232499999999</v>
      </c>
      <c r="G6537" s="24">
        <f>'2 Load Profile'!E6538</f>
        <v>0.81054758789407721</v>
      </c>
      <c r="H6537" s="24">
        <f t="shared" si="1704"/>
        <v>-0.93157566210592269</v>
      </c>
      <c r="I6537" s="13">
        <f t="shared" si="1705"/>
        <v>-0.93157566210592269</v>
      </c>
      <c r="J6537" s="24">
        <f t="shared" si="1706"/>
        <v>0.81054758789407721</v>
      </c>
      <c r="K6537" s="24">
        <f t="shared" si="1707"/>
        <v>0</v>
      </c>
      <c r="L6537" s="13"/>
      <c r="M6537" s="24"/>
      <c r="N6537" s="24">
        <f t="shared" si="1701"/>
        <v>0</v>
      </c>
      <c r="O6537" s="13"/>
      <c r="P6537" s="13"/>
    </row>
    <row r="6538" spans="1:16">
      <c r="A6538">
        <v>6537</v>
      </c>
      <c r="B6538" s="13">
        <v>9</v>
      </c>
      <c r="C6538" s="13">
        <v>30</v>
      </c>
      <c r="D6538" s="13">
        <v>8</v>
      </c>
      <c r="E6538" s="14">
        <f t="shared" si="1698"/>
        <v>273</v>
      </c>
      <c r="F6538" s="24">
        <f>'1 Solar Profile'!E6540*S$10</f>
        <v>2.8187239499999999</v>
      </c>
      <c r="G6538" s="24">
        <f>'2 Load Profile'!E6539</f>
        <v>0.72330960974631775</v>
      </c>
      <c r="H6538" s="24">
        <f t="shared" si="1704"/>
        <v>-2.095414340253682</v>
      </c>
      <c r="I6538" s="13">
        <f t="shared" si="1705"/>
        <v>-2.095414340253682</v>
      </c>
      <c r="J6538" s="24">
        <f t="shared" si="1706"/>
        <v>0.72330960974631786</v>
      </c>
      <c r="K6538" s="24">
        <f t="shared" si="1707"/>
        <v>0</v>
      </c>
      <c r="L6538" s="13"/>
      <c r="M6538" s="24"/>
      <c r="N6538" s="24">
        <f t="shared" si="1701"/>
        <v>0</v>
      </c>
      <c r="O6538" s="13"/>
      <c r="P6538" s="13"/>
    </row>
    <row r="6539" spans="1:16">
      <c r="A6539">
        <v>6538</v>
      </c>
      <c r="B6539" s="13">
        <v>9</v>
      </c>
      <c r="C6539" s="13">
        <v>30</v>
      </c>
      <c r="D6539" s="13">
        <v>9</v>
      </c>
      <c r="E6539" s="14">
        <f t="shared" si="1698"/>
        <v>273</v>
      </c>
      <c r="F6539" s="24">
        <f>'1 Solar Profile'!E6541*S$10</f>
        <v>3.6890012250000002</v>
      </c>
      <c r="G6539" s="24">
        <f>'2 Load Profile'!E6540</f>
        <v>0.7249022547309969</v>
      </c>
      <c r="H6539" s="24">
        <f t="shared" si="1704"/>
        <v>-2.9640989702690033</v>
      </c>
      <c r="I6539" s="13">
        <f t="shared" si="1705"/>
        <v>-2.9640989702690033</v>
      </c>
      <c r="J6539" s="24">
        <f t="shared" si="1706"/>
        <v>0.7249022547309969</v>
      </c>
      <c r="K6539" s="24">
        <f t="shared" si="1707"/>
        <v>0</v>
      </c>
      <c r="L6539" s="13"/>
      <c r="M6539" s="24"/>
      <c r="N6539" s="24">
        <f t="shared" si="1701"/>
        <v>0</v>
      </c>
      <c r="O6539" s="13"/>
      <c r="P6539" s="13"/>
    </row>
    <row r="6540" spans="1:16">
      <c r="A6540">
        <v>6539</v>
      </c>
      <c r="B6540" s="13">
        <v>9</v>
      </c>
      <c r="C6540" s="13">
        <v>30</v>
      </c>
      <c r="D6540" s="13">
        <v>10</v>
      </c>
      <c r="E6540" s="14">
        <f t="shared" si="1698"/>
        <v>273</v>
      </c>
      <c r="F6540" s="24">
        <f>'1 Solar Profile'!E6542*S$10</f>
        <v>4.1617170000000003</v>
      </c>
      <c r="G6540" s="24">
        <f>'2 Load Profile'!E6541</f>
        <v>0.73729207089806559</v>
      </c>
      <c r="H6540" s="24">
        <f t="shared" si="1704"/>
        <v>-3.4244249291019346</v>
      </c>
      <c r="I6540" s="13">
        <f t="shared" si="1705"/>
        <v>-3.4244249291019346</v>
      </c>
      <c r="J6540" s="24">
        <f t="shared" si="1706"/>
        <v>0.7372920708980657</v>
      </c>
      <c r="K6540" s="24">
        <f t="shared" si="1707"/>
        <v>0</v>
      </c>
      <c r="L6540" s="13"/>
      <c r="M6540" s="24"/>
      <c r="N6540" s="24">
        <f t="shared" si="1701"/>
        <v>0</v>
      </c>
      <c r="O6540" s="13"/>
      <c r="P6540" s="13"/>
    </row>
    <row r="6541" spans="1:16">
      <c r="A6541">
        <v>6540</v>
      </c>
      <c r="B6541" s="13">
        <v>9</v>
      </c>
      <c r="C6541" s="13">
        <v>30</v>
      </c>
      <c r="D6541" s="13">
        <v>11</v>
      </c>
      <c r="E6541" s="14">
        <f t="shared" si="1698"/>
        <v>273</v>
      </c>
      <c r="F6541" s="24">
        <f>'1 Solar Profile'!E6543*S$10</f>
        <v>4.3323540749999996</v>
      </c>
      <c r="G6541" s="24">
        <f>'2 Load Profile'!E6542</f>
        <v>0.71894595227762925</v>
      </c>
      <c r="H6541" s="24">
        <f t="shared" si="1704"/>
        <v>-3.6134081227223702</v>
      </c>
      <c r="I6541" s="13">
        <f t="shared" si="1705"/>
        <v>-3.6134081227223702</v>
      </c>
      <c r="J6541" s="24">
        <f t="shared" si="1706"/>
        <v>0.71894595227762936</v>
      </c>
      <c r="K6541" s="24">
        <f t="shared" si="1707"/>
        <v>0</v>
      </c>
      <c r="L6541" s="13"/>
      <c r="M6541" s="24"/>
      <c r="N6541" s="24">
        <f t="shared" si="1701"/>
        <v>0</v>
      </c>
      <c r="O6541" s="13"/>
      <c r="P6541" s="13"/>
    </row>
    <row r="6542" spans="1:16">
      <c r="A6542">
        <v>6541</v>
      </c>
      <c r="B6542" s="13">
        <v>9</v>
      </c>
      <c r="C6542" s="13">
        <v>30</v>
      </c>
      <c r="D6542" s="13">
        <v>12</v>
      </c>
      <c r="E6542" s="14">
        <f t="shared" si="1698"/>
        <v>273</v>
      </c>
      <c r="F6542" s="24">
        <f>'1 Solar Profile'!E6544*S$10</f>
        <v>4.2152622749999997</v>
      </c>
      <c r="G6542" s="24">
        <f>'2 Load Profile'!E6543</f>
        <v>0.69526197973328097</v>
      </c>
      <c r="H6542" s="24">
        <f t="shared" si="1704"/>
        <v>-3.5200002952667186</v>
      </c>
      <c r="I6542" s="13">
        <f t="shared" si="1705"/>
        <v>-3.5200002952667186</v>
      </c>
      <c r="J6542" s="24">
        <f t="shared" si="1706"/>
        <v>0.69526197973328108</v>
      </c>
      <c r="K6542" s="24">
        <f t="shared" si="1707"/>
        <v>0</v>
      </c>
      <c r="L6542" s="13"/>
      <c r="M6542" s="24"/>
      <c r="N6542" s="24">
        <f t="shared" si="1701"/>
        <v>0</v>
      </c>
      <c r="O6542" s="13"/>
      <c r="P6542" s="13"/>
    </row>
    <row r="6543" spans="1:16">
      <c r="A6543">
        <v>6542</v>
      </c>
      <c r="B6543" s="13">
        <v>9</v>
      </c>
      <c r="C6543" s="13">
        <v>30</v>
      </c>
      <c r="D6543" s="13">
        <v>13</v>
      </c>
      <c r="E6543" s="14">
        <f t="shared" si="1698"/>
        <v>273</v>
      </c>
      <c r="F6543" s="24">
        <f>'1 Solar Profile'!E6545*S$10</f>
        <v>3.6713013750000001</v>
      </c>
      <c r="G6543" s="24">
        <f>'2 Load Profile'!E6544</f>
        <v>0.68298572651772183</v>
      </c>
      <c r="H6543" s="24">
        <f t="shared" si="1704"/>
        <v>-2.9883156484822782</v>
      </c>
      <c r="I6543" s="13">
        <f t="shared" si="1705"/>
        <v>-2.9883156484822782</v>
      </c>
      <c r="J6543" s="24">
        <f t="shared" si="1706"/>
        <v>0.68298572651772194</v>
      </c>
      <c r="K6543" s="24">
        <f t="shared" si="1707"/>
        <v>0</v>
      </c>
      <c r="L6543" s="13"/>
      <c r="M6543" s="24"/>
      <c r="N6543" s="24">
        <f t="shared" si="1701"/>
        <v>0</v>
      </c>
      <c r="O6543" s="13"/>
      <c r="P6543" s="13"/>
    </row>
    <row r="6544" spans="1:16">
      <c r="A6544">
        <v>6543</v>
      </c>
      <c r="B6544" s="13">
        <v>9</v>
      </c>
      <c r="C6544" s="13">
        <v>30</v>
      </c>
      <c r="D6544" s="13">
        <v>14</v>
      </c>
      <c r="E6544" s="14">
        <f t="shared" si="1698"/>
        <v>273</v>
      </c>
      <c r="F6544" s="24">
        <f>'1 Solar Profile'!E6546*S$10</f>
        <v>2.9922306750000001</v>
      </c>
      <c r="G6544" s="24">
        <f>'2 Load Profile'!E6545</f>
        <v>0.70257117591209195</v>
      </c>
      <c r="H6544" s="24">
        <f t="shared" si="1704"/>
        <v>-2.2896594990879082</v>
      </c>
      <c r="I6544" s="13">
        <f t="shared" si="1705"/>
        <v>-2.2896594990879082</v>
      </c>
      <c r="J6544" s="24">
        <f t="shared" si="1706"/>
        <v>0.70257117591209184</v>
      </c>
      <c r="K6544" s="24">
        <f t="shared" si="1707"/>
        <v>0</v>
      </c>
      <c r="L6544" s="13"/>
      <c r="M6544" s="24"/>
      <c r="N6544" s="24">
        <f t="shared" si="1701"/>
        <v>0</v>
      </c>
      <c r="O6544" s="13"/>
      <c r="P6544" s="13"/>
    </row>
    <row r="6545" spans="1:17">
      <c r="A6545">
        <v>6544</v>
      </c>
      <c r="B6545" s="13">
        <v>9</v>
      </c>
      <c r="C6545" s="13">
        <v>30</v>
      </c>
      <c r="D6545" s="13">
        <v>15</v>
      </c>
      <c r="E6545" s="14">
        <f t="shared" si="1698"/>
        <v>273</v>
      </c>
      <c r="F6545" s="24">
        <f>'1 Solar Profile'!E6547*S$10</f>
        <v>1.9955297249999997</v>
      </c>
      <c r="G6545" s="24">
        <f>'2 Load Profile'!E6546</f>
        <v>0.80285746016966153</v>
      </c>
      <c r="H6545" s="24">
        <f t="shared" si="1704"/>
        <v>-1.1926722648303381</v>
      </c>
      <c r="I6545" s="13">
        <f t="shared" si="1705"/>
        <v>-1.1926722648303381</v>
      </c>
      <c r="J6545" s="24">
        <f t="shared" si="1706"/>
        <v>0.80285746016966164</v>
      </c>
      <c r="K6545" s="24">
        <f t="shared" si="1707"/>
        <v>0</v>
      </c>
      <c r="L6545" s="13"/>
      <c r="M6545" s="24"/>
      <c r="N6545" s="24">
        <f t="shared" si="1701"/>
        <v>0</v>
      </c>
      <c r="O6545" s="13"/>
      <c r="P6545" s="13"/>
    </row>
    <row r="6546" spans="1:17">
      <c r="A6546">
        <v>6545</v>
      </c>
      <c r="B6546" s="13">
        <v>9</v>
      </c>
      <c r="C6546" s="13">
        <v>30</v>
      </c>
      <c r="D6546" s="13">
        <v>16</v>
      </c>
      <c r="E6546" s="14">
        <f t="shared" si="1698"/>
        <v>273</v>
      </c>
      <c r="F6546" s="24">
        <f>'1 Solar Profile'!E6548*S$10</f>
        <v>0.80853255000000013</v>
      </c>
      <c r="G6546" s="24">
        <f>'2 Load Profile'!E6547</f>
        <v>0.99195070501172167</v>
      </c>
      <c r="H6546" s="24">
        <f t="shared" si="1704"/>
        <v>0.18341815501172154</v>
      </c>
      <c r="I6546" s="13">
        <f t="shared" si="1705"/>
        <v>0</v>
      </c>
      <c r="J6546" s="24">
        <f t="shared" si="1706"/>
        <v>0.80853255000000013</v>
      </c>
      <c r="K6546" s="24">
        <f t="shared" si="1707"/>
        <v>0.18341815501172154</v>
      </c>
      <c r="L6546" s="13"/>
      <c r="M6546" s="24"/>
      <c r="N6546" s="24">
        <f t="shared" si="1701"/>
        <v>0</v>
      </c>
      <c r="O6546" s="13"/>
      <c r="P6546" s="13"/>
    </row>
    <row r="6547" spans="1:17">
      <c r="A6547">
        <v>6546</v>
      </c>
      <c r="B6547" s="13">
        <v>9</v>
      </c>
      <c r="C6547" s="13">
        <v>30</v>
      </c>
      <c r="D6547" s="13">
        <v>17</v>
      </c>
      <c r="E6547" s="14">
        <f t="shared" si="1698"/>
        <v>273</v>
      </c>
      <c r="F6547" s="24">
        <f>'1 Solar Profile'!E6549*S$10</f>
        <v>0</v>
      </c>
      <c r="G6547" s="24">
        <f>'2 Load Profile'!E6548</f>
        <v>1.1427879670750443</v>
      </c>
      <c r="H6547" s="24">
        <f t="shared" si="1704"/>
        <v>1.1427879670750443</v>
      </c>
      <c r="I6547" s="13">
        <f t="shared" si="1705"/>
        <v>0</v>
      </c>
      <c r="J6547" s="24">
        <f t="shared" si="1706"/>
        <v>0</v>
      </c>
      <c r="K6547" s="24">
        <f t="shared" si="1707"/>
        <v>1.1427879670750443</v>
      </c>
      <c r="L6547" s="13"/>
      <c r="M6547" s="24"/>
      <c r="N6547" s="24">
        <f t="shared" si="1701"/>
        <v>0</v>
      </c>
      <c r="O6547" s="13"/>
      <c r="P6547" s="13"/>
    </row>
    <row r="6548" spans="1:17">
      <c r="A6548">
        <v>6547</v>
      </c>
      <c r="B6548" s="13">
        <v>9</v>
      </c>
      <c r="C6548" s="13">
        <v>30</v>
      </c>
      <c r="D6548" s="13">
        <v>18</v>
      </c>
      <c r="E6548" s="14">
        <f t="shared" si="1698"/>
        <v>273</v>
      </c>
      <c r="F6548" s="24">
        <f>'1 Solar Profile'!E6550*S$10</f>
        <v>0</v>
      </c>
      <c r="G6548" s="24">
        <f>'2 Load Profile'!E6549</f>
        <v>1.2872127457370308</v>
      </c>
      <c r="H6548" s="24">
        <f t="shared" si="1704"/>
        <v>1.2872127457370308</v>
      </c>
      <c r="I6548" s="13">
        <f t="shared" si="1705"/>
        <v>0</v>
      </c>
      <c r="J6548" s="24">
        <f t="shared" si="1706"/>
        <v>0</v>
      </c>
      <c r="K6548" s="24">
        <f t="shared" si="1707"/>
        <v>1.2872127457370308</v>
      </c>
      <c r="L6548" s="13"/>
      <c r="M6548" s="24"/>
      <c r="N6548" s="24">
        <f t="shared" si="1701"/>
        <v>0</v>
      </c>
      <c r="O6548" s="13"/>
      <c r="P6548" s="13"/>
    </row>
    <row r="6549" spans="1:17">
      <c r="A6549">
        <v>6548</v>
      </c>
      <c r="B6549" s="13">
        <v>9</v>
      </c>
      <c r="C6549" s="13">
        <v>30</v>
      </c>
      <c r="D6549" s="13">
        <v>19</v>
      </c>
      <c r="E6549" s="14">
        <f t="shared" si="1698"/>
        <v>273</v>
      </c>
      <c r="F6549" s="24">
        <f>'1 Solar Profile'!E6551*S$10</f>
        <v>0</v>
      </c>
      <c r="G6549" s="24">
        <f>'2 Load Profile'!E6550</f>
        <v>1.5133678455317596</v>
      </c>
      <c r="H6549" s="24">
        <f t="shared" si="1704"/>
        <v>1.5133678455317596</v>
      </c>
      <c r="I6549" s="13">
        <f t="shared" si="1705"/>
        <v>0</v>
      </c>
      <c r="J6549" s="24">
        <f t="shared" si="1706"/>
        <v>0</v>
      </c>
      <c r="K6549" s="24">
        <f t="shared" si="1707"/>
        <v>1.5133678455317596</v>
      </c>
      <c r="L6549" s="13"/>
      <c r="M6549" s="24"/>
      <c r="N6549" s="24">
        <f t="shared" si="1701"/>
        <v>0</v>
      </c>
      <c r="O6549" s="13"/>
      <c r="P6549" s="13"/>
    </row>
    <row r="6550" spans="1:17">
      <c r="A6550">
        <v>6549</v>
      </c>
      <c r="B6550" s="13">
        <v>9</v>
      </c>
      <c r="C6550" s="13">
        <v>30</v>
      </c>
      <c r="D6550" s="13">
        <v>20</v>
      </c>
      <c r="E6550" s="14">
        <f t="shared" si="1698"/>
        <v>273</v>
      </c>
      <c r="F6550" s="24">
        <f>'1 Solar Profile'!E6552*S$10</f>
        <v>0</v>
      </c>
      <c r="G6550" s="24">
        <f>'2 Load Profile'!E6551</f>
        <v>1.4381633768266857</v>
      </c>
      <c r="H6550" s="24">
        <f t="shared" si="1704"/>
        <v>1.4381633768266857</v>
      </c>
      <c r="I6550" s="13">
        <f t="shared" si="1705"/>
        <v>0</v>
      </c>
      <c r="J6550" s="24">
        <f t="shared" si="1706"/>
        <v>0</v>
      </c>
      <c r="K6550" s="24">
        <f t="shared" si="1707"/>
        <v>1.4381633768266857</v>
      </c>
      <c r="L6550" s="13"/>
      <c r="M6550" s="24"/>
      <c r="N6550" s="24">
        <f t="shared" si="1701"/>
        <v>0</v>
      </c>
      <c r="O6550" s="24"/>
      <c r="P6550" s="24"/>
      <c r="Q6550" s="41"/>
    </row>
    <row r="6551" spans="1:17">
      <c r="A6551">
        <v>6550</v>
      </c>
      <c r="B6551" s="13">
        <v>9</v>
      </c>
      <c r="C6551" s="13">
        <v>30</v>
      </c>
      <c r="D6551" s="13">
        <v>21</v>
      </c>
      <c r="E6551" s="14">
        <f t="shared" si="1698"/>
        <v>273</v>
      </c>
      <c r="F6551" s="24">
        <f>'1 Solar Profile'!E6553*S$10</f>
        <v>0</v>
      </c>
      <c r="G6551" s="24">
        <f>'2 Load Profile'!E6552</f>
        <v>1.1532366096789095</v>
      </c>
      <c r="H6551" s="24">
        <f t="shared" si="1704"/>
        <v>1.1532366096789095</v>
      </c>
      <c r="I6551" s="13">
        <f t="shared" si="1705"/>
        <v>0</v>
      </c>
      <c r="J6551" s="24">
        <f t="shared" si="1706"/>
        <v>0</v>
      </c>
      <c r="K6551" s="24">
        <f t="shared" si="1707"/>
        <v>1.1532366096789095</v>
      </c>
      <c r="L6551" s="13"/>
      <c r="M6551" s="24"/>
      <c r="N6551" s="24">
        <f t="shared" si="1701"/>
        <v>0</v>
      </c>
      <c r="O6551" s="13"/>
      <c r="P6551" s="13"/>
    </row>
    <row r="6552" spans="1:17">
      <c r="A6552">
        <v>6551</v>
      </c>
      <c r="B6552" s="13">
        <v>9</v>
      </c>
      <c r="C6552" s="13">
        <v>30</v>
      </c>
      <c r="D6552" s="13">
        <v>22</v>
      </c>
      <c r="E6552" s="14">
        <f t="shared" ref="E6552:E6615" si="1712">IF(D6552&lt;D6551, E6551+1,E6551)</f>
        <v>273</v>
      </c>
      <c r="F6552" s="24">
        <f>'1 Solar Profile'!E6554*S$10</f>
        <v>0</v>
      </c>
      <c r="G6552" s="24">
        <f>'2 Load Profile'!E6553</f>
        <v>0.87115548128352394</v>
      </c>
      <c r="H6552" s="24">
        <f t="shared" si="1704"/>
        <v>0.87115548128352394</v>
      </c>
      <c r="I6552" s="13">
        <f t="shared" si="1705"/>
        <v>0</v>
      </c>
      <c r="J6552" s="24">
        <f t="shared" si="1706"/>
        <v>0</v>
      </c>
      <c r="K6552" s="24">
        <f t="shared" si="1707"/>
        <v>0.87115548128352394</v>
      </c>
      <c r="L6552" s="13"/>
      <c r="M6552" s="24"/>
      <c r="N6552" s="24">
        <f t="shared" si="1701"/>
        <v>0</v>
      </c>
      <c r="O6552" s="13"/>
      <c r="P6552" s="13"/>
    </row>
    <row r="6553" spans="1:17">
      <c r="A6553">
        <v>6552</v>
      </c>
      <c r="B6553" s="13">
        <v>9</v>
      </c>
      <c r="C6553" s="13">
        <v>30</v>
      </c>
      <c r="D6553" s="13">
        <v>23</v>
      </c>
      <c r="E6553" s="14">
        <f t="shared" si="1712"/>
        <v>273</v>
      </c>
      <c r="F6553" s="24">
        <f>'1 Solar Profile'!E6555*S$10</f>
        <v>0</v>
      </c>
      <c r="G6553" s="24">
        <f>'2 Load Profile'!E6554</f>
        <v>0.58316943325416526</v>
      </c>
      <c r="H6553" s="24">
        <f t="shared" si="1704"/>
        <v>0.58316943325416526</v>
      </c>
      <c r="I6553" s="13">
        <f t="shared" si="1705"/>
        <v>0</v>
      </c>
      <c r="J6553" s="24">
        <f t="shared" si="1706"/>
        <v>0</v>
      </c>
      <c r="K6553" s="24">
        <f t="shared" si="1707"/>
        <v>0.58316943325416526</v>
      </c>
      <c r="L6553" s="13">
        <f t="shared" ref="L6553" si="1713">SUM(I6530:I6553)</f>
        <v>-23.019569732120157</v>
      </c>
      <c r="M6553" s="24">
        <f t="shared" ref="M6553" si="1714">SUMIF(H6530:H6553,"&gt;0",H6530:H6553)</f>
        <v>11.316378080991198</v>
      </c>
      <c r="N6553" s="24">
        <f t="shared" si="1701"/>
        <v>-11.703191651128959</v>
      </c>
      <c r="O6553" s="13">
        <f t="shared" ref="O6553" si="1715">IF(M6553&gt;(L6553*-1),(M6553+L6553)*S$12,0)</f>
        <v>0</v>
      </c>
      <c r="P6553" s="13">
        <f t="shared" ref="P6553" si="1716">IF(M6553&lt;(L6553*-1),(M6553+L6553)*S$14,0)</f>
        <v>-0.30954941917236101</v>
      </c>
    </row>
    <row r="6554" spans="1:17">
      <c r="A6554">
        <v>6553</v>
      </c>
      <c r="B6554" s="13">
        <v>10</v>
      </c>
      <c r="C6554" s="13">
        <v>1</v>
      </c>
      <c r="D6554" s="13">
        <v>0</v>
      </c>
      <c r="E6554" s="14">
        <f t="shared" si="1712"/>
        <v>274</v>
      </c>
      <c r="F6554" s="24">
        <f>'1 Solar Profile'!E6556*S$10</f>
        <v>0</v>
      </c>
      <c r="G6554" s="24">
        <f>'2 Load Profile'!E6555</f>
        <v>0.49660520264094726</v>
      </c>
      <c r="H6554" s="24">
        <f t="shared" si="1704"/>
        <v>0.49660520264094726</v>
      </c>
      <c r="I6554" s="13">
        <f t="shared" si="1705"/>
        <v>0</v>
      </c>
      <c r="J6554" s="24">
        <f t="shared" si="1706"/>
        <v>0</v>
      </c>
      <c r="K6554" s="24">
        <f t="shared" si="1707"/>
        <v>0.49660520264094726</v>
      </c>
      <c r="L6554" s="13"/>
      <c r="M6554" s="24"/>
      <c r="N6554" s="24">
        <f t="shared" si="1701"/>
        <v>0</v>
      </c>
      <c r="O6554" s="13"/>
      <c r="P6554" s="13"/>
    </row>
    <row r="6555" spans="1:17">
      <c r="A6555">
        <v>6554</v>
      </c>
      <c r="B6555" s="13">
        <v>10</v>
      </c>
      <c r="C6555" s="13">
        <v>1</v>
      </c>
      <c r="D6555" s="13">
        <v>1</v>
      </c>
      <c r="E6555" s="14">
        <f t="shared" si="1712"/>
        <v>274</v>
      </c>
      <c r="F6555" s="24">
        <f>'1 Solar Profile'!E6557*S$10</f>
        <v>0</v>
      </c>
      <c r="G6555" s="24">
        <f>'2 Load Profile'!E6556</f>
        <v>0.44373735386802221</v>
      </c>
      <c r="H6555" s="24">
        <f t="shared" si="1704"/>
        <v>0.44373735386802221</v>
      </c>
      <c r="I6555" s="13">
        <f t="shared" si="1705"/>
        <v>0</v>
      </c>
      <c r="J6555" s="24">
        <f t="shared" si="1706"/>
        <v>0</v>
      </c>
      <c r="K6555" s="24">
        <f t="shared" si="1707"/>
        <v>0.44373735386802221</v>
      </c>
      <c r="L6555" s="13"/>
      <c r="M6555" s="24"/>
      <c r="N6555" s="24">
        <f t="shared" si="1701"/>
        <v>0</v>
      </c>
      <c r="O6555" s="13"/>
      <c r="P6555" s="13"/>
    </row>
    <row r="6556" spans="1:17">
      <c r="A6556">
        <v>6555</v>
      </c>
      <c r="B6556" s="13">
        <v>10</v>
      </c>
      <c r="C6556" s="13">
        <v>1</v>
      </c>
      <c r="D6556" s="13">
        <v>2</v>
      </c>
      <c r="E6556" s="14">
        <f t="shared" si="1712"/>
        <v>274</v>
      </c>
      <c r="F6556" s="24">
        <f>'1 Solar Profile'!E6558*S$10</f>
        <v>0</v>
      </c>
      <c r="G6556" s="24">
        <f>'2 Load Profile'!E6557</f>
        <v>0.4318078011874904</v>
      </c>
      <c r="H6556" s="24">
        <f t="shared" si="1704"/>
        <v>0.4318078011874904</v>
      </c>
      <c r="I6556" s="13">
        <f t="shared" si="1705"/>
        <v>0</v>
      </c>
      <c r="J6556" s="24">
        <f t="shared" si="1706"/>
        <v>0</v>
      </c>
      <c r="K6556" s="24">
        <f t="shared" si="1707"/>
        <v>0.4318078011874904</v>
      </c>
      <c r="L6556" s="13"/>
      <c r="M6556" s="24"/>
      <c r="N6556" s="24">
        <f t="shared" si="1701"/>
        <v>0</v>
      </c>
      <c r="O6556" s="13"/>
      <c r="P6556" s="13"/>
    </row>
    <row r="6557" spans="1:17">
      <c r="A6557">
        <v>6556</v>
      </c>
      <c r="B6557" s="13">
        <v>10</v>
      </c>
      <c r="C6557" s="13">
        <v>1</v>
      </c>
      <c r="D6557" s="13">
        <v>3</v>
      </c>
      <c r="E6557" s="14">
        <f t="shared" si="1712"/>
        <v>274</v>
      </c>
      <c r="F6557" s="24">
        <f>'1 Solar Profile'!E6559*S$10</f>
        <v>0</v>
      </c>
      <c r="G6557" s="24">
        <f>'2 Load Profile'!E6558</f>
        <v>0.43166014049152074</v>
      </c>
      <c r="H6557" s="24">
        <f t="shared" si="1704"/>
        <v>0.43166014049152074</v>
      </c>
      <c r="I6557" s="13">
        <f t="shared" si="1705"/>
        <v>0</v>
      </c>
      <c r="J6557" s="24">
        <f t="shared" si="1706"/>
        <v>0</v>
      </c>
      <c r="K6557" s="24">
        <f t="shared" si="1707"/>
        <v>0.43166014049152074</v>
      </c>
      <c r="L6557" s="13"/>
      <c r="M6557" s="24"/>
      <c r="N6557" s="24">
        <f t="shared" si="1701"/>
        <v>0</v>
      </c>
      <c r="O6557" s="13"/>
      <c r="P6557" s="13"/>
    </row>
    <row r="6558" spans="1:17">
      <c r="A6558">
        <v>6557</v>
      </c>
      <c r="B6558" s="13">
        <v>10</v>
      </c>
      <c r="C6558" s="13">
        <v>1</v>
      </c>
      <c r="D6558" s="13">
        <v>4</v>
      </c>
      <c r="E6558" s="14">
        <f t="shared" si="1712"/>
        <v>274</v>
      </c>
      <c r="F6558" s="24">
        <f>'1 Solar Profile'!E6560*S$10</f>
        <v>0</v>
      </c>
      <c r="G6558" s="24">
        <f>'2 Load Profile'!E6559</f>
        <v>0.48305519647292955</v>
      </c>
      <c r="H6558" s="24">
        <f t="shared" si="1704"/>
        <v>0.48305519647292955</v>
      </c>
      <c r="I6558" s="13">
        <f t="shared" si="1705"/>
        <v>0</v>
      </c>
      <c r="J6558" s="24">
        <f t="shared" si="1706"/>
        <v>0</v>
      </c>
      <c r="K6558" s="24">
        <f t="shared" si="1707"/>
        <v>0.48305519647292955</v>
      </c>
      <c r="L6558" s="13"/>
      <c r="M6558" s="24"/>
      <c r="N6558" s="24">
        <f t="shared" si="1701"/>
        <v>0</v>
      </c>
      <c r="O6558" s="13"/>
      <c r="P6558" s="13"/>
    </row>
    <row r="6559" spans="1:17">
      <c r="A6559">
        <v>6558</v>
      </c>
      <c r="B6559" s="13">
        <v>10</v>
      </c>
      <c r="C6559" s="13">
        <v>1</v>
      </c>
      <c r="D6559" s="13">
        <v>5</v>
      </c>
      <c r="E6559" s="14">
        <f t="shared" si="1712"/>
        <v>274</v>
      </c>
      <c r="F6559" s="24">
        <f>'1 Solar Profile'!E6561*S$10</f>
        <v>0</v>
      </c>
      <c r="G6559" s="24">
        <f>'2 Load Profile'!E6560</f>
        <v>0.67743129493373355</v>
      </c>
      <c r="H6559" s="24">
        <f t="shared" si="1704"/>
        <v>0.67743129493373355</v>
      </c>
      <c r="I6559" s="13">
        <f t="shared" si="1705"/>
        <v>0</v>
      </c>
      <c r="J6559" s="24">
        <f t="shared" si="1706"/>
        <v>0</v>
      </c>
      <c r="K6559" s="24">
        <f t="shared" si="1707"/>
        <v>0.67743129493373355</v>
      </c>
      <c r="L6559" s="13"/>
      <c r="M6559" s="24"/>
      <c r="N6559" s="24">
        <f t="shared" si="1701"/>
        <v>0</v>
      </c>
      <c r="O6559" s="13"/>
      <c r="P6559" s="13"/>
    </row>
    <row r="6560" spans="1:17">
      <c r="A6560">
        <v>6559</v>
      </c>
      <c r="B6560" s="13">
        <v>10</v>
      </c>
      <c r="C6560" s="13">
        <v>1</v>
      </c>
      <c r="D6560" s="13">
        <v>6</v>
      </c>
      <c r="E6560" s="14">
        <f t="shared" si="1712"/>
        <v>274</v>
      </c>
      <c r="F6560" s="24">
        <f>'1 Solar Profile'!E6562*S$10</f>
        <v>0.47290162499999999</v>
      </c>
      <c r="G6560" s="24">
        <f>'2 Load Profile'!E6561</f>
        <v>0.96959119823233408</v>
      </c>
      <c r="H6560" s="24">
        <f t="shared" si="1704"/>
        <v>0.49668957323233409</v>
      </c>
      <c r="I6560" s="13">
        <f t="shared" si="1705"/>
        <v>0</v>
      </c>
      <c r="J6560" s="24">
        <f t="shared" si="1706"/>
        <v>0.47290162499999999</v>
      </c>
      <c r="K6560" s="24">
        <f t="shared" si="1707"/>
        <v>0.49668957323233409</v>
      </c>
      <c r="L6560" s="13"/>
      <c r="M6560" s="24"/>
      <c r="N6560" s="24">
        <f t="shared" si="1701"/>
        <v>0</v>
      </c>
      <c r="O6560" s="13"/>
      <c r="P6560" s="13"/>
    </row>
    <row r="6561" spans="1:17">
      <c r="A6561">
        <v>6560</v>
      </c>
      <c r="B6561" s="13">
        <v>10</v>
      </c>
      <c r="C6561" s="13">
        <v>1</v>
      </c>
      <c r="D6561" s="13">
        <v>7</v>
      </c>
      <c r="E6561" s="14">
        <f t="shared" si="1712"/>
        <v>274</v>
      </c>
      <c r="F6561" s="24">
        <f>'1 Solar Profile'!E6563*S$10</f>
        <v>1.697681475</v>
      </c>
      <c r="G6561" s="24">
        <f>'2 Load Profile'!E6562</f>
        <v>0.92535680001554677</v>
      </c>
      <c r="H6561" s="24">
        <f t="shared" si="1704"/>
        <v>-0.77232467498445323</v>
      </c>
      <c r="I6561" s="13">
        <f t="shared" si="1705"/>
        <v>-0.77232467498445323</v>
      </c>
      <c r="J6561" s="24">
        <f t="shared" si="1706"/>
        <v>0.92535680001554677</v>
      </c>
      <c r="K6561" s="24">
        <f t="shared" si="1707"/>
        <v>0</v>
      </c>
      <c r="L6561" s="13"/>
      <c r="M6561" s="24"/>
      <c r="N6561" s="24">
        <f t="shared" si="1701"/>
        <v>0</v>
      </c>
      <c r="O6561" s="13"/>
      <c r="P6561" s="13"/>
    </row>
    <row r="6562" spans="1:17">
      <c r="A6562">
        <v>6561</v>
      </c>
      <c r="B6562" s="13">
        <v>10</v>
      </c>
      <c r="C6562" s="13">
        <v>1</v>
      </c>
      <c r="D6562" s="13">
        <v>8</v>
      </c>
      <c r="E6562" s="14">
        <f t="shared" si="1712"/>
        <v>274</v>
      </c>
      <c r="F6562" s="24">
        <f>'1 Solar Profile'!E6564*S$10</f>
        <v>2.8108662749999995</v>
      </c>
      <c r="G6562" s="24">
        <f>'2 Load Profile'!E6563</f>
        <v>0.79505726106600594</v>
      </c>
      <c r="H6562" s="24">
        <f t="shared" si="1704"/>
        <v>-2.0158090139339935</v>
      </c>
      <c r="I6562" s="13">
        <f t="shared" si="1705"/>
        <v>-2.0158090139339935</v>
      </c>
      <c r="J6562" s="24">
        <f t="shared" si="1706"/>
        <v>0.79505726106600605</v>
      </c>
      <c r="K6562" s="24">
        <f t="shared" si="1707"/>
        <v>0</v>
      </c>
      <c r="L6562" s="13"/>
      <c r="M6562" s="24"/>
      <c r="N6562" s="24">
        <f t="shared" si="1701"/>
        <v>0</v>
      </c>
      <c r="O6562" s="13"/>
      <c r="P6562" s="13"/>
    </row>
    <row r="6563" spans="1:17">
      <c r="A6563">
        <v>6562</v>
      </c>
      <c r="B6563" s="13">
        <v>10</v>
      </c>
      <c r="C6563" s="13">
        <v>1</v>
      </c>
      <c r="D6563" s="13">
        <v>9</v>
      </c>
      <c r="E6563" s="14">
        <f t="shared" si="1712"/>
        <v>274</v>
      </c>
      <c r="F6563" s="24">
        <f>'1 Solar Profile'!E6565*S$10</f>
        <v>3.6080194499999996</v>
      </c>
      <c r="G6563" s="24">
        <f>'2 Load Profile'!E6564</f>
        <v>0.79659756647247693</v>
      </c>
      <c r="H6563" s="24">
        <f t="shared" si="1704"/>
        <v>-2.8114218835275224</v>
      </c>
      <c r="I6563" s="13">
        <f t="shared" si="1705"/>
        <v>-2.8114218835275224</v>
      </c>
      <c r="J6563" s="24">
        <f t="shared" si="1706"/>
        <v>0.79659756647247715</v>
      </c>
      <c r="K6563" s="24">
        <f t="shared" si="1707"/>
        <v>0</v>
      </c>
      <c r="L6563" s="13"/>
      <c r="M6563" s="24"/>
      <c r="N6563" s="24">
        <f t="shared" si="1701"/>
        <v>0</v>
      </c>
      <c r="O6563" s="13"/>
      <c r="P6563" s="13"/>
    </row>
    <row r="6564" spans="1:17">
      <c r="A6564">
        <v>6563</v>
      </c>
      <c r="B6564" s="13">
        <v>10</v>
      </c>
      <c r="C6564" s="13">
        <v>1</v>
      </c>
      <c r="D6564" s="13">
        <v>10</v>
      </c>
      <c r="E6564" s="14">
        <f t="shared" si="1712"/>
        <v>274</v>
      </c>
      <c r="F6564" s="24">
        <f>'1 Solar Profile'!E6566*S$10</f>
        <v>4.0950645750000003</v>
      </c>
      <c r="G6564" s="24">
        <f>'2 Load Profile'!E6565</f>
        <v>0.79747378292113225</v>
      </c>
      <c r="H6564" s="24">
        <f t="shared" si="1704"/>
        <v>-3.2975907920788678</v>
      </c>
      <c r="I6564" s="13">
        <f t="shared" si="1705"/>
        <v>-3.2975907920788678</v>
      </c>
      <c r="J6564" s="24">
        <f t="shared" si="1706"/>
        <v>0.79747378292113247</v>
      </c>
      <c r="K6564" s="24">
        <f t="shared" si="1707"/>
        <v>0</v>
      </c>
      <c r="L6564" s="13"/>
      <c r="M6564" s="24"/>
      <c r="N6564" s="24">
        <f t="shared" si="1701"/>
        <v>0</v>
      </c>
      <c r="O6564" s="13"/>
      <c r="P6564" s="13"/>
    </row>
    <row r="6565" spans="1:17">
      <c r="A6565">
        <v>6564</v>
      </c>
      <c r="B6565" s="13">
        <v>10</v>
      </c>
      <c r="C6565" s="13">
        <v>1</v>
      </c>
      <c r="D6565" s="13">
        <v>11</v>
      </c>
      <c r="E6565" s="14">
        <f t="shared" si="1712"/>
        <v>274</v>
      </c>
      <c r="F6565" s="24">
        <f>'1 Solar Profile'!E6567*S$10</f>
        <v>4.2664466250000004</v>
      </c>
      <c r="G6565" s="24">
        <f>'2 Load Profile'!E6566</f>
        <v>0.77896339864652775</v>
      </c>
      <c r="H6565" s="24">
        <f t="shared" si="1704"/>
        <v>-3.4874832263534725</v>
      </c>
      <c r="I6565" s="13">
        <f t="shared" si="1705"/>
        <v>-3.4874832263534725</v>
      </c>
      <c r="J6565" s="24">
        <f t="shared" si="1706"/>
        <v>0.77896339864652786</v>
      </c>
      <c r="K6565" s="24">
        <f t="shared" si="1707"/>
        <v>0</v>
      </c>
      <c r="L6565" s="13"/>
      <c r="M6565" s="24"/>
      <c r="N6565" s="24">
        <f t="shared" si="1701"/>
        <v>0</v>
      </c>
      <c r="O6565" s="13"/>
      <c r="P6565" s="13"/>
    </row>
    <row r="6566" spans="1:17">
      <c r="A6566">
        <v>6565</v>
      </c>
      <c r="B6566" s="13">
        <v>10</v>
      </c>
      <c r="C6566" s="13">
        <v>1</v>
      </c>
      <c r="D6566" s="13">
        <v>12</v>
      </c>
      <c r="E6566" s="14">
        <f t="shared" si="1712"/>
        <v>274</v>
      </c>
      <c r="F6566" s="24">
        <f>'1 Solar Profile'!E6568*S$10</f>
        <v>4.1105105999999996</v>
      </c>
      <c r="G6566" s="24">
        <f>'2 Load Profile'!E6567</f>
        <v>0.75353572351415798</v>
      </c>
      <c r="H6566" s="24">
        <f t="shared" si="1704"/>
        <v>-3.3569748764858414</v>
      </c>
      <c r="I6566" s="13">
        <f t="shared" si="1705"/>
        <v>-3.3569748764858414</v>
      </c>
      <c r="J6566" s="24">
        <f t="shared" si="1706"/>
        <v>0.75353572351415821</v>
      </c>
      <c r="K6566" s="24">
        <f t="shared" si="1707"/>
        <v>0</v>
      </c>
      <c r="L6566" s="13"/>
      <c r="M6566" s="24"/>
      <c r="N6566" s="24">
        <f t="shared" si="1701"/>
        <v>0</v>
      </c>
      <c r="O6566" s="13"/>
      <c r="P6566" s="13"/>
    </row>
    <row r="6567" spans="1:17">
      <c r="A6567">
        <v>6566</v>
      </c>
      <c r="B6567" s="13">
        <v>10</v>
      </c>
      <c r="C6567" s="13">
        <v>1</v>
      </c>
      <c r="D6567" s="13">
        <v>13</v>
      </c>
      <c r="E6567" s="14">
        <f t="shared" si="1712"/>
        <v>274</v>
      </c>
      <c r="F6567" s="24">
        <f>'1 Solar Profile'!E6569*S$10</f>
        <v>3.670756425</v>
      </c>
      <c r="G6567" s="24">
        <f>'2 Load Profile'!E6568</f>
        <v>0.74231215130606443</v>
      </c>
      <c r="H6567" s="24">
        <f t="shared" si="1704"/>
        <v>-2.9284442736939358</v>
      </c>
      <c r="I6567" s="13">
        <f t="shared" si="1705"/>
        <v>-2.9284442736939358</v>
      </c>
      <c r="J6567" s="24">
        <f t="shared" si="1706"/>
        <v>0.74231215130606421</v>
      </c>
      <c r="K6567" s="24">
        <f t="shared" si="1707"/>
        <v>0</v>
      </c>
      <c r="L6567" s="13"/>
      <c r="M6567" s="24"/>
      <c r="N6567" s="24">
        <f t="shared" si="1701"/>
        <v>0</v>
      </c>
      <c r="O6567" s="13"/>
      <c r="P6567" s="13"/>
    </row>
    <row r="6568" spans="1:17">
      <c r="A6568">
        <v>6567</v>
      </c>
      <c r="B6568" s="13">
        <v>10</v>
      </c>
      <c r="C6568" s="13">
        <v>1</v>
      </c>
      <c r="D6568" s="13">
        <v>14</v>
      </c>
      <c r="E6568" s="14">
        <f t="shared" si="1712"/>
        <v>274</v>
      </c>
      <c r="F6568" s="24">
        <f>'1 Solar Profile'!E6570*S$10</f>
        <v>2.9102771249999999</v>
      </c>
      <c r="G6568" s="24">
        <f>'2 Load Profile'!E6569</f>
        <v>0.7725533406885241</v>
      </c>
      <c r="H6568" s="24">
        <f t="shared" si="1704"/>
        <v>-2.1377237843114756</v>
      </c>
      <c r="I6568" s="13">
        <f t="shared" si="1705"/>
        <v>-2.1377237843114756</v>
      </c>
      <c r="J6568" s="24">
        <f t="shared" si="1706"/>
        <v>0.77255334068852433</v>
      </c>
      <c r="K6568" s="24">
        <f t="shared" si="1707"/>
        <v>0</v>
      </c>
      <c r="L6568" s="13"/>
      <c r="M6568" s="24"/>
      <c r="N6568" s="24">
        <f t="shared" si="1701"/>
        <v>0</v>
      </c>
      <c r="O6568" s="13"/>
      <c r="P6568" s="13"/>
    </row>
    <row r="6569" spans="1:17">
      <c r="A6569">
        <v>6568</v>
      </c>
      <c r="B6569" s="13">
        <v>10</v>
      </c>
      <c r="C6569" s="13">
        <v>1</v>
      </c>
      <c r="D6569" s="13">
        <v>15</v>
      </c>
      <c r="E6569" s="14">
        <f t="shared" si="1712"/>
        <v>274</v>
      </c>
      <c r="F6569" s="24">
        <f>'1 Solar Profile'!E6571*S$10</f>
        <v>1.8452006999999999</v>
      </c>
      <c r="G6569" s="24">
        <f>'2 Load Profile'!E6570</f>
        <v>0.90672008038094842</v>
      </c>
      <c r="H6569" s="24">
        <f t="shared" si="1704"/>
        <v>-0.93848061961905149</v>
      </c>
      <c r="I6569" s="13">
        <f t="shared" si="1705"/>
        <v>-0.93848061961905149</v>
      </c>
      <c r="J6569" s="24">
        <f t="shared" si="1706"/>
        <v>0.90672008038094842</v>
      </c>
      <c r="K6569" s="24">
        <f t="shared" si="1707"/>
        <v>0</v>
      </c>
      <c r="L6569" s="13"/>
      <c r="M6569" s="24"/>
      <c r="N6569" s="24">
        <f t="shared" ref="N6569:N6632" si="1717">M6569+L6569</f>
        <v>0</v>
      </c>
      <c r="O6569" s="13"/>
      <c r="P6569" s="13"/>
    </row>
    <row r="6570" spans="1:17">
      <c r="A6570">
        <v>6569</v>
      </c>
      <c r="B6570" s="13">
        <v>10</v>
      </c>
      <c r="C6570" s="13">
        <v>1</v>
      </c>
      <c r="D6570" s="13">
        <v>16</v>
      </c>
      <c r="E6570" s="14">
        <f t="shared" si="1712"/>
        <v>274</v>
      </c>
      <c r="F6570" s="24">
        <f>'1 Solar Profile'!E6572*S$10</f>
        <v>0.70554172500000001</v>
      </c>
      <c r="G6570" s="24">
        <f>'2 Load Profile'!E6571</f>
        <v>1.1684020824244015</v>
      </c>
      <c r="H6570" s="24">
        <f t="shared" si="1704"/>
        <v>0.46286035742440146</v>
      </c>
      <c r="I6570" s="13">
        <f t="shared" si="1705"/>
        <v>0</v>
      </c>
      <c r="J6570" s="24">
        <f t="shared" si="1706"/>
        <v>0.70554172500000001</v>
      </c>
      <c r="K6570" s="24">
        <f t="shared" si="1707"/>
        <v>0.46286035742440146</v>
      </c>
      <c r="L6570" s="13"/>
      <c r="M6570" s="24"/>
      <c r="N6570" s="24">
        <f t="shared" si="1717"/>
        <v>0</v>
      </c>
      <c r="O6570" s="13"/>
      <c r="P6570" s="13"/>
    </row>
    <row r="6571" spans="1:17">
      <c r="A6571">
        <v>6570</v>
      </c>
      <c r="B6571" s="13">
        <v>10</v>
      </c>
      <c r="C6571" s="13">
        <v>1</v>
      </c>
      <c r="D6571" s="13">
        <v>17</v>
      </c>
      <c r="E6571" s="14">
        <f t="shared" si="1712"/>
        <v>274</v>
      </c>
      <c r="F6571" s="24">
        <f>'1 Solar Profile'!E6573*S$10</f>
        <v>0</v>
      </c>
      <c r="G6571" s="24">
        <f>'2 Load Profile'!E6572</f>
        <v>1.399540721057803</v>
      </c>
      <c r="H6571" s="24">
        <f t="shared" si="1704"/>
        <v>1.399540721057803</v>
      </c>
      <c r="I6571" s="13">
        <f t="shared" si="1705"/>
        <v>0</v>
      </c>
      <c r="J6571" s="24">
        <f t="shared" si="1706"/>
        <v>0</v>
      </c>
      <c r="K6571" s="24">
        <f t="shared" si="1707"/>
        <v>1.399540721057803</v>
      </c>
      <c r="L6571" s="13"/>
      <c r="M6571" s="24"/>
      <c r="N6571" s="24">
        <f t="shared" si="1717"/>
        <v>0</v>
      </c>
      <c r="O6571" s="13"/>
      <c r="P6571" s="13"/>
    </row>
    <row r="6572" spans="1:17">
      <c r="A6572">
        <v>6571</v>
      </c>
      <c r="B6572" s="13">
        <v>10</v>
      </c>
      <c r="C6572" s="13">
        <v>1</v>
      </c>
      <c r="D6572" s="13">
        <v>18</v>
      </c>
      <c r="E6572" s="14">
        <f t="shared" si="1712"/>
        <v>274</v>
      </c>
      <c r="F6572" s="24">
        <f>'1 Solar Profile'!E6574*S$10</f>
        <v>0</v>
      </c>
      <c r="G6572" s="24">
        <f>'2 Load Profile'!E6573</f>
        <v>1.5749884603132098</v>
      </c>
      <c r="H6572" s="24">
        <f t="shared" si="1704"/>
        <v>1.5749884603132098</v>
      </c>
      <c r="I6572" s="13">
        <f t="shared" si="1705"/>
        <v>0</v>
      </c>
      <c r="J6572" s="24">
        <f t="shared" si="1706"/>
        <v>0</v>
      </c>
      <c r="K6572" s="24">
        <f t="shared" si="1707"/>
        <v>1.5749884603132098</v>
      </c>
      <c r="L6572" s="13"/>
      <c r="M6572" s="24"/>
      <c r="N6572" s="24">
        <f t="shared" si="1717"/>
        <v>0</v>
      </c>
      <c r="O6572" s="13"/>
      <c r="P6572" s="13"/>
    </row>
    <row r="6573" spans="1:17">
      <c r="A6573">
        <v>6572</v>
      </c>
      <c r="B6573" s="13">
        <v>10</v>
      </c>
      <c r="C6573" s="13">
        <v>1</v>
      </c>
      <c r="D6573" s="13">
        <v>19</v>
      </c>
      <c r="E6573" s="14">
        <f t="shared" si="1712"/>
        <v>274</v>
      </c>
      <c r="F6573" s="24">
        <f>'1 Solar Profile'!E6575*S$10</f>
        <v>0</v>
      </c>
      <c r="G6573" s="24">
        <f>'2 Load Profile'!E6574</f>
        <v>1.6303964274527782</v>
      </c>
      <c r="H6573" s="24">
        <f t="shared" si="1704"/>
        <v>1.6303964274527782</v>
      </c>
      <c r="I6573" s="13">
        <f t="shared" si="1705"/>
        <v>0</v>
      </c>
      <c r="J6573" s="24">
        <f t="shared" si="1706"/>
        <v>0</v>
      </c>
      <c r="K6573" s="24">
        <f t="shared" si="1707"/>
        <v>1.6303964274527782</v>
      </c>
      <c r="L6573" s="13"/>
      <c r="M6573" s="24"/>
      <c r="N6573" s="24">
        <f t="shared" si="1717"/>
        <v>0</v>
      </c>
      <c r="O6573" s="13"/>
      <c r="P6573" s="13"/>
    </row>
    <row r="6574" spans="1:17">
      <c r="A6574">
        <v>6573</v>
      </c>
      <c r="B6574" s="13">
        <v>10</v>
      </c>
      <c r="C6574" s="13">
        <v>1</v>
      </c>
      <c r="D6574" s="13">
        <v>20</v>
      </c>
      <c r="E6574" s="14">
        <f t="shared" si="1712"/>
        <v>274</v>
      </c>
      <c r="F6574" s="24">
        <f>'1 Solar Profile'!E6576*S$10</f>
        <v>0</v>
      </c>
      <c r="G6574" s="24">
        <f>'2 Load Profile'!E6575</f>
        <v>1.474388590772113</v>
      </c>
      <c r="H6574" s="24">
        <f t="shared" si="1704"/>
        <v>1.474388590772113</v>
      </c>
      <c r="I6574" s="13">
        <f t="shared" si="1705"/>
        <v>0</v>
      </c>
      <c r="J6574" s="24">
        <f t="shared" si="1706"/>
        <v>0</v>
      </c>
      <c r="K6574" s="24">
        <f t="shared" si="1707"/>
        <v>1.474388590772113</v>
      </c>
      <c r="L6574" s="13"/>
      <c r="M6574" s="24"/>
      <c r="N6574" s="24">
        <f t="shared" si="1717"/>
        <v>0</v>
      </c>
      <c r="O6574" s="24"/>
      <c r="P6574" s="24"/>
      <c r="Q6574" s="41"/>
    </row>
    <row r="6575" spans="1:17">
      <c r="A6575">
        <v>6574</v>
      </c>
      <c r="B6575" s="13">
        <v>10</v>
      </c>
      <c r="C6575" s="13">
        <v>1</v>
      </c>
      <c r="D6575" s="13">
        <v>21</v>
      </c>
      <c r="E6575" s="14">
        <f t="shared" si="1712"/>
        <v>274</v>
      </c>
      <c r="F6575" s="24">
        <f>'1 Solar Profile'!E6577*S$10</f>
        <v>0</v>
      </c>
      <c r="G6575" s="24">
        <f>'2 Load Profile'!E6576</f>
        <v>1.1847298461801103</v>
      </c>
      <c r="H6575" s="24">
        <f t="shared" si="1704"/>
        <v>1.1847298461801103</v>
      </c>
      <c r="I6575" s="13">
        <f t="shared" si="1705"/>
        <v>0</v>
      </c>
      <c r="J6575" s="24">
        <f t="shared" si="1706"/>
        <v>0</v>
      </c>
      <c r="K6575" s="24">
        <f t="shared" si="1707"/>
        <v>1.1847298461801103</v>
      </c>
      <c r="L6575" s="13"/>
      <c r="M6575" s="24"/>
      <c r="N6575" s="24">
        <f t="shared" si="1717"/>
        <v>0</v>
      </c>
      <c r="O6575" s="13"/>
      <c r="P6575" s="13"/>
    </row>
    <row r="6576" spans="1:17">
      <c r="A6576">
        <v>6575</v>
      </c>
      <c r="B6576" s="13">
        <v>10</v>
      </c>
      <c r="C6576" s="13">
        <v>1</v>
      </c>
      <c r="D6576" s="13">
        <v>22</v>
      </c>
      <c r="E6576" s="14">
        <f t="shared" si="1712"/>
        <v>274</v>
      </c>
      <c r="F6576" s="24">
        <f>'1 Solar Profile'!E6578*S$10</f>
        <v>0</v>
      </c>
      <c r="G6576" s="24">
        <f>'2 Load Profile'!E6577</f>
        <v>0.89821732987991076</v>
      </c>
      <c r="H6576" s="24">
        <f t="shared" si="1704"/>
        <v>0.89821732987991076</v>
      </c>
      <c r="I6576" s="13">
        <f t="shared" si="1705"/>
        <v>0</v>
      </c>
      <c r="J6576" s="24">
        <f t="shared" si="1706"/>
        <v>0</v>
      </c>
      <c r="K6576" s="24">
        <f t="shared" si="1707"/>
        <v>0.89821732987991076</v>
      </c>
      <c r="L6576" s="13"/>
      <c r="M6576" s="24"/>
      <c r="N6576" s="24">
        <f t="shared" si="1717"/>
        <v>0</v>
      </c>
      <c r="O6576" s="13"/>
      <c r="P6576" s="13"/>
    </row>
    <row r="6577" spans="1:16">
      <c r="A6577">
        <v>6576</v>
      </c>
      <c r="B6577" s="13">
        <v>10</v>
      </c>
      <c r="C6577" s="13">
        <v>1</v>
      </c>
      <c r="D6577" s="13">
        <v>23</v>
      </c>
      <c r="E6577" s="14">
        <f t="shared" si="1712"/>
        <v>274</v>
      </c>
      <c r="F6577" s="24">
        <f>'1 Solar Profile'!E6579*S$10</f>
        <v>0</v>
      </c>
      <c r="G6577" s="24">
        <f>'2 Load Profile'!E6578</f>
        <v>0.61936770630516225</v>
      </c>
      <c r="H6577" s="24">
        <f t="shared" si="1704"/>
        <v>0.61936770630516225</v>
      </c>
      <c r="I6577" s="13">
        <f t="shared" si="1705"/>
        <v>0</v>
      </c>
      <c r="J6577" s="24">
        <f t="shared" si="1706"/>
        <v>0</v>
      </c>
      <c r="K6577" s="24">
        <f t="shared" si="1707"/>
        <v>0.61936770630516225</v>
      </c>
      <c r="L6577" s="13">
        <f t="shared" ref="L6577" si="1718">SUM(I6554:I6577)</f>
        <v>-21.746253144988614</v>
      </c>
      <c r="M6577" s="24">
        <f t="shared" ref="M6577" si="1719">SUMIF(H6554:H6577,"&gt;0",H6554:H6577)</f>
        <v>12.705476002212466</v>
      </c>
      <c r="N6577" s="24">
        <f t="shared" si="1717"/>
        <v>-9.0407771427761485</v>
      </c>
      <c r="O6577" s="13">
        <f t="shared" ref="O6577" si="1720">IF(M6577&gt;(L6577*-1),(M6577+L6577)*S$12,0)</f>
        <v>0</v>
      </c>
      <c r="P6577" s="13">
        <f t="shared" ref="P6577" si="1721">IF(M6577&lt;(L6577*-1),(M6577+L6577)*S$14,0)</f>
        <v>-0.23912855542642913</v>
      </c>
    </row>
    <row r="6578" spans="1:16">
      <c r="A6578">
        <v>6577</v>
      </c>
      <c r="B6578" s="13">
        <v>10</v>
      </c>
      <c r="C6578" s="13">
        <v>2</v>
      </c>
      <c r="D6578" s="13">
        <v>0</v>
      </c>
      <c r="E6578" s="14">
        <f t="shared" si="1712"/>
        <v>275</v>
      </c>
      <c r="F6578" s="24">
        <f>'1 Solar Profile'!E6580*S$10</f>
        <v>0</v>
      </c>
      <c r="G6578" s="24">
        <f>'2 Load Profile'!E6579</f>
        <v>0.52426864481973712</v>
      </c>
      <c r="H6578" s="24">
        <f t="shared" si="1704"/>
        <v>0.52426864481973712</v>
      </c>
      <c r="I6578" s="13">
        <f t="shared" si="1705"/>
        <v>0</v>
      </c>
      <c r="J6578" s="24">
        <f t="shared" si="1706"/>
        <v>0</v>
      </c>
      <c r="K6578" s="24">
        <f t="shared" si="1707"/>
        <v>0.52426864481973712</v>
      </c>
      <c r="L6578" s="13"/>
      <c r="M6578" s="24"/>
      <c r="N6578" s="24">
        <f t="shared" si="1717"/>
        <v>0</v>
      </c>
      <c r="O6578" s="13"/>
      <c r="P6578" s="13"/>
    </row>
    <row r="6579" spans="1:16">
      <c r="A6579">
        <v>6578</v>
      </c>
      <c r="B6579" s="13">
        <v>10</v>
      </c>
      <c r="C6579" s="13">
        <v>2</v>
      </c>
      <c r="D6579" s="13">
        <v>1</v>
      </c>
      <c r="E6579" s="14">
        <f t="shared" si="1712"/>
        <v>275</v>
      </c>
      <c r="F6579" s="24">
        <f>'1 Solar Profile'!E6581*S$10</f>
        <v>0</v>
      </c>
      <c r="G6579" s="24">
        <f>'2 Load Profile'!E6580</f>
        <v>0.48740363219380806</v>
      </c>
      <c r="H6579" s="24">
        <f t="shared" si="1704"/>
        <v>0.48740363219380806</v>
      </c>
      <c r="I6579" s="13">
        <f t="shared" si="1705"/>
        <v>0</v>
      </c>
      <c r="J6579" s="24">
        <f t="shared" si="1706"/>
        <v>0</v>
      </c>
      <c r="K6579" s="24">
        <f t="shared" si="1707"/>
        <v>0.48740363219380806</v>
      </c>
      <c r="L6579" s="13"/>
      <c r="M6579" s="24"/>
      <c r="N6579" s="24">
        <f t="shared" si="1717"/>
        <v>0</v>
      </c>
      <c r="O6579" s="13"/>
      <c r="P6579" s="13"/>
    </row>
    <row r="6580" spans="1:16">
      <c r="A6580">
        <v>6579</v>
      </c>
      <c r="B6580" s="13">
        <v>10</v>
      </c>
      <c r="C6580" s="13">
        <v>2</v>
      </c>
      <c r="D6580" s="13">
        <v>2</v>
      </c>
      <c r="E6580" s="14">
        <f t="shared" si="1712"/>
        <v>275</v>
      </c>
      <c r="F6580" s="24">
        <f>'1 Solar Profile'!E6582*S$10</f>
        <v>0</v>
      </c>
      <c r="G6580" s="24">
        <f>'2 Load Profile'!E6581</f>
        <v>0.4886922346680253</v>
      </c>
      <c r="H6580" s="24">
        <f t="shared" si="1704"/>
        <v>0.4886922346680253</v>
      </c>
      <c r="I6580" s="13">
        <f t="shared" si="1705"/>
        <v>0</v>
      </c>
      <c r="J6580" s="24">
        <f t="shared" si="1706"/>
        <v>0</v>
      </c>
      <c r="K6580" s="24">
        <f t="shared" si="1707"/>
        <v>0.4886922346680253</v>
      </c>
      <c r="L6580" s="13"/>
      <c r="M6580" s="24"/>
      <c r="N6580" s="24">
        <f t="shared" si="1717"/>
        <v>0</v>
      </c>
      <c r="O6580" s="13"/>
      <c r="P6580" s="13"/>
    </row>
    <row r="6581" spans="1:16">
      <c r="A6581">
        <v>6580</v>
      </c>
      <c r="B6581" s="13">
        <v>10</v>
      </c>
      <c r="C6581" s="13">
        <v>2</v>
      </c>
      <c r="D6581" s="13">
        <v>3</v>
      </c>
      <c r="E6581" s="14">
        <f t="shared" si="1712"/>
        <v>275</v>
      </c>
      <c r="F6581" s="24">
        <f>'1 Solar Profile'!E6583*S$10</f>
        <v>0</v>
      </c>
      <c r="G6581" s="24">
        <f>'2 Load Profile'!E6582</f>
        <v>0.49746112955303379</v>
      </c>
      <c r="H6581" s="24">
        <f t="shared" si="1704"/>
        <v>0.49746112955303379</v>
      </c>
      <c r="I6581" s="13">
        <f t="shared" si="1705"/>
        <v>0</v>
      </c>
      <c r="J6581" s="24">
        <f t="shared" si="1706"/>
        <v>0</v>
      </c>
      <c r="K6581" s="24">
        <f t="shared" si="1707"/>
        <v>0.49746112955303379</v>
      </c>
      <c r="L6581" s="13"/>
      <c r="M6581" s="24"/>
      <c r="N6581" s="24">
        <f t="shared" si="1717"/>
        <v>0</v>
      </c>
      <c r="O6581" s="13"/>
      <c r="P6581" s="13"/>
    </row>
    <row r="6582" spans="1:16">
      <c r="A6582">
        <v>6581</v>
      </c>
      <c r="B6582" s="13">
        <v>10</v>
      </c>
      <c r="C6582" s="13">
        <v>2</v>
      </c>
      <c r="D6582" s="13">
        <v>4</v>
      </c>
      <c r="E6582" s="14">
        <f t="shared" si="1712"/>
        <v>275</v>
      </c>
      <c r="F6582" s="24">
        <f>'1 Solar Profile'!E6584*S$10</f>
        <v>0</v>
      </c>
      <c r="G6582" s="24">
        <f>'2 Load Profile'!E6583</f>
        <v>0.55172459257318118</v>
      </c>
      <c r="H6582" s="24">
        <f t="shared" si="1704"/>
        <v>0.55172459257318118</v>
      </c>
      <c r="I6582" s="13">
        <f t="shared" si="1705"/>
        <v>0</v>
      </c>
      <c r="J6582" s="24">
        <f t="shared" si="1706"/>
        <v>0</v>
      </c>
      <c r="K6582" s="24">
        <f t="shared" si="1707"/>
        <v>0.55172459257318118</v>
      </c>
      <c r="L6582" s="13"/>
      <c r="M6582" s="24"/>
      <c r="N6582" s="24">
        <f t="shared" si="1717"/>
        <v>0</v>
      </c>
      <c r="O6582" s="13"/>
      <c r="P6582" s="13"/>
    </row>
    <row r="6583" spans="1:16">
      <c r="A6583">
        <v>6582</v>
      </c>
      <c r="B6583" s="13">
        <v>10</v>
      </c>
      <c r="C6583" s="13">
        <v>2</v>
      </c>
      <c r="D6583" s="13">
        <v>5</v>
      </c>
      <c r="E6583" s="14">
        <f t="shared" si="1712"/>
        <v>275</v>
      </c>
      <c r="F6583" s="24">
        <f>'1 Solar Profile'!E6585*S$10</f>
        <v>0</v>
      </c>
      <c r="G6583" s="24">
        <f>'2 Load Profile'!E6584</f>
        <v>0.73339375940989937</v>
      </c>
      <c r="H6583" s="24">
        <f t="shared" si="1704"/>
        <v>0.73339375940989937</v>
      </c>
      <c r="I6583" s="13">
        <f t="shared" si="1705"/>
        <v>0</v>
      </c>
      <c r="J6583" s="24">
        <f t="shared" si="1706"/>
        <v>0</v>
      </c>
      <c r="K6583" s="24">
        <f t="shared" si="1707"/>
        <v>0.73339375940989937</v>
      </c>
      <c r="L6583" s="13"/>
      <c r="M6583" s="24"/>
      <c r="N6583" s="24">
        <f t="shared" si="1717"/>
        <v>0</v>
      </c>
      <c r="O6583" s="13"/>
      <c r="P6583" s="13"/>
    </row>
    <row r="6584" spans="1:16">
      <c r="A6584">
        <v>6583</v>
      </c>
      <c r="B6584" s="13">
        <v>10</v>
      </c>
      <c r="C6584" s="13">
        <v>2</v>
      </c>
      <c r="D6584" s="13">
        <v>6</v>
      </c>
      <c r="E6584" s="14">
        <f t="shared" si="1712"/>
        <v>275</v>
      </c>
      <c r="F6584" s="24">
        <f>'1 Solar Profile'!E6586*S$10</f>
        <v>0.38055307500000002</v>
      </c>
      <c r="G6584" s="24">
        <f>'2 Load Profile'!E6585</f>
        <v>1.0204643114918763</v>
      </c>
      <c r="H6584" s="24">
        <f t="shared" si="1704"/>
        <v>0.63991123649187631</v>
      </c>
      <c r="I6584" s="13">
        <f t="shared" si="1705"/>
        <v>0</v>
      </c>
      <c r="J6584" s="24">
        <f t="shared" si="1706"/>
        <v>0.38055307500000002</v>
      </c>
      <c r="K6584" s="24">
        <f t="shared" si="1707"/>
        <v>0.63991123649187631</v>
      </c>
      <c r="L6584" s="13"/>
      <c r="M6584" s="24"/>
      <c r="N6584" s="24">
        <f t="shared" si="1717"/>
        <v>0</v>
      </c>
      <c r="O6584" s="13"/>
      <c r="P6584" s="13"/>
    </row>
    <row r="6585" spans="1:16">
      <c r="A6585">
        <v>6584</v>
      </c>
      <c r="B6585" s="13">
        <v>10</v>
      </c>
      <c r="C6585" s="13">
        <v>2</v>
      </c>
      <c r="D6585" s="13">
        <v>7</v>
      </c>
      <c r="E6585" s="14">
        <f t="shared" si="1712"/>
        <v>275</v>
      </c>
      <c r="F6585" s="24">
        <f>'1 Solar Profile'!E6587*S$10</f>
        <v>1.4645562749999999</v>
      </c>
      <c r="G6585" s="24">
        <f>'2 Load Profile'!E6586</f>
        <v>0.95334318827374875</v>
      </c>
      <c r="H6585" s="24">
        <f t="shared" si="1704"/>
        <v>-0.5112130867262511</v>
      </c>
      <c r="I6585" s="13">
        <f t="shared" si="1705"/>
        <v>-0.5112130867262511</v>
      </c>
      <c r="J6585" s="24">
        <f t="shared" si="1706"/>
        <v>0.95334318827374875</v>
      </c>
      <c r="K6585" s="24">
        <f t="shared" si="1707"/>
        <v>0</v>
      </c>
      <c r="L6585" s="13"/>
      <c r="M6585" s="24"/>
      <c r="N6585" s="24">
        <f t="shared" si="1717"/>
        <v>0</v>
      </c>
      <c r="O6585" s="13"/>
      <c r="P6585" s="13"/>
    </row>
    <row r="6586" spans="1:16">
      <c r="A6586">
        <v>6585</v>
      </c>
      <c r="B6586" s="13">
        <v>10</v>
      </c>
      <c r="C6586" s="13">
        <v>2</v>
      </c>
      <c r="D6586" s="13">
        <v>8</v>
      </c>
      <c r="E6586" s="14">
        <f t="shared" si="1712"/>
        <v>275</v>
      </c>
      <c r="F6586" s="24">
        <f>'1 Solar Profile'!E6588*S$10</f>
        <v>2.4933163500000002</v>
      </c>
      <c r="G6586" s="24">
        <f>'2 Load Profile'!E6587</f>
        <v>0.79617100644650896</v>
      </c>
      <c r="H6586" s="24">
        <f t="shared" si="1704"/>
        <v>-1.6971453435534913</v>
      </c>
      <c r="I6586" s="13">
        <f t="shared" si="1705"/>
        <v>-1.6971453435534913</v>
      </c>
      <c r="J6586" s="24">
        <f t="shared" si="1706"/>
        <v>0.79617100644650884</v>
      </c>
      <c r="K6586" s="24">
        <f t="shared" si="1707"/>
        <v>0</v>
      </c>
      <c r="L6586" s="13"/>
      <c r="M6586" s="24"/>
      <c r="N6586" s="24">
        <f t="shared" si="1717"/>
        <v>0</v>
      </c>
      <c r="O6586" s="13"/>
      <c r="P6586" s="13"/>
    </row>
    <row r="6587" spans="1:16">
      <c r="A6587">
        <v>6586</v>
      </c>
      <c r="B6587" s="13">
        <v>10</v>
      </c>
      <c r="C6587" s="13">
        <v>2</v>
      </c>
      <c r="D6587" s="13">
        <v>9</v>
      </c>
      <c r="E6587" s="14">
        <f t="shared" si="1712"/>
        <v>275</v>
      </c>
      <c r="F6587" s="24">
        <f>'1 Solar Profile'!E6589*S$10</f>
        <v>2.0661952499999998</v>
      </c>
      <c r="G6587" s="24">
        <f>'2 Load Profile'!E6588</f>
        <v>0.77274843125513049</v>
      </c>
      <c r="H6587" s="24">
        <f t="shared" si="1704"/>
        <v>-1.2934468187448693</v>
      </c>
      <c r="I6587" s="13">
        <f t="shared" si="1705"/>
        <v>-1.2934468187448693</v>
      </c>
      <c r="J6587" s="24">
        <f t="shared" si="1706"/>
        <v>0.77274843125513049</v>
      </c>
      <c r="K6587" s="24">
        <f t="shared" si="1707"/>
        <v>0</v>
      </c>
      <c r="L6587" s="13"/>
      <c r="M6587" s="24"/>
      <c r="N6587" s="24">
        <f t="shared" si="1717"/>
        <v>0</v>
      </c>
      <c r="O6587" s="13"/>
      <c r="P6587" s="13"/>
    </row>
    <row r="6588" spans="1:16">
      <c r="A6588">
        <v>6587</v>
      </c>
      <c r="B6588" s="13">
        <v>10</v>
      </c>
      <c r="C6588" s="13">
        <v>2</v>
      </c>
      <c r="D6588" s="13">
        <v>10</v>
      </c>
      <c r="E6588" s="14">
        <f t="shared" si="1712"/>
        <v>275</v>
      </c>
      <c r="F6588" s="24">
        <f>'1 Solar Profile'!E6590*S$10</f>
        <v>2.1154234500000002</v>
      </c>
      <c r="G6588" s="24">
        <f>'2 Load Profile'!E6589</f>
        <v>0.76170706140149858</v>
      </c>
      <c r="H6588" s="24">
        <f t="shared" si="1704"/>
        <v>-1.3537163885985017</v>
      </c>
      <c r="I6588" s="13">
        <f t="shared" si="1705"/>
        <v>-1.3537163885985017</v>
      </c>
      <c r="J6588" s="24">
        <f t="shared" si="1706"/>
        <v>0.76170706140149846</v>
      </c>
      <c r="K6588" s="24">
        <f t="shared" si="1707"/>
        <v>0</v>
      </c>
      <c r="L6588" s="13"/>
      <c r="M6588" s="24"/>
      <c r="N6588" s="24">
        <f t="shared" si="1717"/>
        <v>0</v>
      </c>
      <c r="O6588" s="13"/>
      <c r="P6588" s="13"/>
    </row>
    <row r="6589" spans="1:16">
      <c r="A6589">
        <v>6588</v>
      </c>
      <c r="B6589" s="13">
        <v>10</v>
      </c>
      <c r="C6589" s="13">
        <v>2</v>
      </c>
      <c r="D6589" s="13">
        <v>11</v>
      </c>
      <c r="E6589" s="14">
        <f t="shared" si="1712"/>
        <v>275</v>
      </c>
      <c r="F6589" s="24">
        <f>'1 Solar Profile'!E6591*S$10</f>
        <v>3.2772269250000003</v>
      </c>
      <c r="G6589" s="24">
        <f>'2 Load Profile'!E6590</f>
        <v>0.73502187799681395</v>
      </c>
      <c r="H6589" s="24">
        <f t="shared" si="1704"/>
        <v>-2.5422050470031863</v>
      </c>
      <c r="I6589" s="13">
        <f t="shared" si="1705"/>
        <v>-2.5422050470031863</v>
      </c>
      <c r="J6589" s="24">
        <f t="shared" si="1706"/>
        <v>0.73502187799681407</v>
      </c>
      <c r="K6589" s="24">
        <f t="shared" si="1707"/>
        <v>0</v>
      </c>
      <c r="L6589" s="13"/>
      <c r="M6589" s="24"/>
      <c r="N6589" s="24">
        <f t="shared" si="1717"/>
        <v>0</v>
      </c>
      <c r="O6589" s="13"/>
      <c r="P6589" s="13"/>
    </row>
    <row r="6590" spans="1:16">
      <c r="A6590">
        <v>6589</v>
      </c>
      <c r="B6590" s="13">
        <v>10</v>
      </c>
      <c r="C6590" s="13">
        <v>2</v>
      </c>
      <c r="D6590" s="13">
        <v>12</v>
      </c>
      <c r="E6590" s="14">
        <f t="shared" si="1712"/>
        <v>275</v>
      </c>
      <c r="F6590" s="24">
        <f>'1 Solar Profile'!E6592*S$10</f>
        <v>3.2062653000000001</v>
      </c>
      <c r="G6590" s="24">
        <f>'2 Load Profile'!E6591</f>
        <v>0.71347497928882164</v>
      </c>
      <c r="H6590" s="24">
        <f t="shared" si="1704"/>
        <v>-2.4927903207111783</v>
      </c>
      <c r="I6590" s="13">
        <f t="shared" si="1705"/>
        <v>-2.4927903207111783</v>
      </c>
      <c r="J6590" s="24">
        <f t="shared" si="1706"/>
        <v>0.71347497928882175</v>
      </c>
      <c r="K6590" s="24">
        <f t="shared" si="1707"/>
        <v>0</v>
      </c>
      <c r="L6590" s="13"/>
      <c r="M6590" s="24"/>
      <c r="N6590" s="24">
        <f t="shared" si="1717"/>
        <v>0</v>
      </c>
      <c r="O6590" s="13"/>
      <c r="P6590" s="13"/>
    </row>
    <row r="6591" spans="1:16">
      <c r="A6591">
        <v>6590</v>
      </c>
      <c r="B6591" s="13">
        <v>10</v>
      </c>
      <c r="C6591" s="13">
        <v>2</v>
      </c>
      <c r="D6591" s="13">
        <v>13</v>
      </c>
      <c r="E6591" s="14">
        <f t="shared" si="1712"/>
        <v>275</v>
      </c>
      <c r="F6591" s="24">
        <f>'1 Solar Profile'!E6593*S$10</f>
        <v>2.5977561749999998</v>
      </c>
      <c r="G6591" s="24">
        <f>'2 Load Profile'!E6592</f>
        <v>0.70635275087700677</v>
      </c>
      <c r="H6591" s="24">
        <f t="shared" si="1704"/>
        <v>-1.8914034241229931</v>
      </c>
      <c r="I6591" s="13">
        <f t="shared" si="1705"/>
        <v>-1.8914034241229931</v>
      </c>
      <c r="J6591" s="24">
        <f t="shared" si="1706"/>
        <v>0.70635275087700666</v>
      </c>
      <c r="K6591" s="24">
        <f t="shared" si="1707"/>
        <v>0</v>
      </c>
      <c r="L6591" s="13"/>
      <c r="M6591" s="24"/>
      <c r="N6591" s="24">
        <f t="shared" si="1717"/>
        <v>0</v>
      </c>
      <c r="O6591" s="13"/>
      <c r="P6591" s="13"/>
    </row>
    <row r="6592" spans="1:16">
      <c r="A6592">
        <v>6591</v>
      </c>
      <c r="B6592" s="13">
        <v>10</v>
      </c>
      <c r="C6592" s="13">
        <v>2</v>
      </c>
      <c r="D6592" s="13">
        <v>14</v>
      </c>
      <c r="E6592" s="14">
        <f t="shared" si="1712"/>
        <v>275</v>
      </c>
      <c r="F6592" s="24">
        <f>'1 Solar Profile'!E6594*S$10</f>
        <v>1.55565585</v>
      </c>
      <c r="G6592" s="24">
        <f>'2 Load Profile'!E6593</f>
        <v>0.73849330318679418</v>
      </c>
      <c r="H6592" s="24">
        <f t="shared" ref="H6592:H6655" si="1722">G6592-F6592</f>
        <v>-0.81716254681320577</v>
      </c>
      <c r="I6592" s="13">
        <f t="shared" ref="I6592:I6655" si="1723">IF(H6592&lt;0,H6592,0)</f>
        <v>-0.81716254681320577</v>
      </c>
      <c r="J6592" s="24">
        <f t="shared" ref="J6592:J6655" si="1724">F6592+I6592</f>
        <v>0.73849330318679418</v>
      </c>
      <c r="K6592" s="24">
        <f t="shared" ref="K6592:K6655" si="1725">IF(H6592&gt;0,H6592,0)</f>
        <v>0</v>
      </c>
      <c r="L6592" s="13"/>
      <c r="M6592" s="24"/>
      <c r="N6592" s="24">
        <f t="shared" si="1717"/>
        <v>0</v>
      </c>
      <c r="O6592" s="13"/>
      <c r="P6592" s="13"/>
    </row>
    <row r="6593" spans="1:16">
      <c r="A6593">
        <v>6592</v>
      </c>
      <c r="B6593" s="13">
        <v>10</v>
      </c>
      <c r="C6593" s="13">
        <v>2</v>
      </c>
      <c r="D6593" s="13">
        <v>15</v>
      </c>
      <c r="E6593" s="14">
        <f t="shared" si="1712"/>
        <v>275</v>
      </c>
      <c r="F6593" s="24">
        <f>'1 Solar Profile'!E6595*S$10</f>
        <v>0.54964979999999997</v>
      </c>
      <c r="G6593" s="24">
        <f>'2 Load Profile'!E6594</f>
        <v>0.87370875898992939</v>
      </c>
      <c r="H6593" s="24">
        <f t="shared" si="1722"/>
        <v>0.32405895898992942</v>
      </c>
      <c r="I6593" s="13">
        <f t="shared" si="1723"/>
        <v>0</v>
      </c>
      <c r="J6593" s="24">
        <f t="shared" si="1724"/>
        <v>0.54964979999999997</v>
      </c>
      <c r="K6593" s="24">
        <f t="shared" si="1725"/>
        <v>0.32405895898992942</v>
      </c>
      <c r="L6593" s="13"/>
      <c r="M6593" s="24"/>
      <c r="N6593" s="24">
        <f t="shared" si="1717"/>
        <v>0</v>
      </c>
      <c r="O6593" s="13"/>
      <c r="P6593" s="13"/>
    </row>
    <row r="6594" spans="1:16">
      <c r="A6594">
        <v>6593</v>
      </c>
      <c r="B6594" s="13">
        <v>10</v>
      </c>
      <c r="C6594" s="13">
        <v>2</v>
      </c>
      <c r="D6594" s="13">
        <v>16</v>
      </c>
      <c r="E6594" s="14">
        <f t="shared" si="1712"/>
        <v>275</v>
      </c>
      <c r="F6594" s="24">
        <f>'1 Solar Profile'!E6596*S$10</f>
        <v>0.243260325</v>
      </c>
      <c r="G6594" s="24">
        <f>'2 Load Profile'!E6595</f>
        <v>1.1359109483188088</v>
      </c>
      <c r="H6594" s="24">
        <f t="shared" si="1722"/>
        <v>0.89265062331880873</v>
      </c>
      <c r="I6594" s="13">
        <f t="shared" si="1723"/>
        <v>0</v>
      </c>
      <c r="J6594" s="24">
        <f t="shared" si="1724"/>
        <v>0.243260325</v>
      </c>
      <c r="K6594" s="24">
        <f t="shared" si="1725"/>
        <v>0.89265062331880873</v>
      </c>
      <c r="L6594" s="13"/>
      <c r="M6594" s="24"/>
      <c r="N6594" s="24">
        <f t="shared" si="1717"/>
        <v>0</v>
      </c>
      <c r="O6594" s="13"/>
      <c r="P6594" s="13"/>
    </row>
    <row r="6595" spans="1:16">
      <c r="A6595">
        <v>6594</v>
      </c>
      <c r="B6595" s="13">
        <v>10</v>
      </c>
      <c r="C6595" s="13">
        <v>2</v>
      </c>
      <c r="D6595" s="13">
        <v>17</v>
      </c>
      <c r="E6595" s="14">
        <f t="shared" si="1712"/>
        <v>275</v>
      </c>
      <c r="F6595" s="24">
        <f>'1 Solar Profile'!E6597*S$10</f>
        <v>0</v>
      </c>
      <c r="G6595" s="24">
        <f>'2 Load Profile'!E6596</f>
        <v>1.3680069100788479</v>
      </c>
      <c r="H6595" s="24">
        <f t="shared" si="1722"/>
        <v>1.3680069100788479</v>
      </c>
      <c r="I6595" s="13">
        <f t="shared" si="1723"/>
        <v>0</v>
      </c>
      <c r="J6595" s="24">
        <f t="shared" si="1724"/>
        <v>0</v>
      </c>
      <c r="K6595" s="24">
        <f t="shared" si="1725"/>
        <v>1.3680069100788479</v>
      </c>
      <c r="L6595" s="13"/>
      <c r="M6595" s="24"/>
      <c r="N6595" s="24">
        <f t="shared" si="1717"/>
        <v>0</v>
      </c>
      <c r="O6595" s="13"/>
      <c r="P6595" s="13"/>
    </row>
    <row r="6596" spans="1:16">
      <c r="A6596">
        <v>6595</v>
      </c>
      <c r="B6596" s="13">
        <v>10</v>
      </c>
      <c r="C6596" s="13">
        <v>2</v>
      </c>
      <c r="D6596" s="13">
        <v>18</v>
      </c>
      <c r="E6596" s="14">
        <f t="shared" si="1712"/>
        <v>275</v>
      </c>
      <c r="F6596" s="24">
        <f>'1 Solar Profile'!E6598*S$10</f>
        <v>0</v>
      </c>
      <c r="G6596" s="24">
        <f>'2 Load Profile'!E6597</f>
        <v>1.5435149049198222</v>
      </c>
      <c r="H6596" s="24">
        <f t="shared" si="1722"/>
        <v>1.5435149049198222</v>
      </c>
      <c r="I6596" s="13">
        <f t="shared" si="1723"/>
        <v>0</v>
      </c>
      <c r="J6596" s="24">
        <f t="shared" si="1724"/>
        <v>0</v>
      </c>
      <c r="K6596" s="24">
        <f t="shared" si="1725"/>
        <v>1.5435149049198222</v>
      </c>
      <c r="L6596" s="13"/>
      <c r="M6596" s="24"/>
      <c r="N6596" s="24">
        <f t="shared" si="1717"/>
        <v>0</v>
      </c>
      <c r="O6596" s="13"/>
      <c r="P6596" s="13"/>
    </row>
    <row r="6597" spans="1:16">
      <c r="A6597">
        <v>6596</v>
      </c>
      <c r="B6597" s="13">
        <v>10</v>
      </c>
      <c r="C6597" s="13">
        <v>2</v>
      </c>
      <c r="D6597" s="13">
        <v>19</v>
      </c>
      <c r="E6597" s="14">
        <f t="shared" si="1712"/>
        <v>275</v>
      </c>
      <c r="F6597" s="24">
        <f>'1 Solar Profile'!E6599*S$10</f>
        <v>0</v>
      </c>
      <c r="G6597" s="24">
        <f>'2 Load Profile'!E6598</f>
        <v>1.5983616700584846</v>
      </c>
      <c r="H6597" s="24">
        <f t="shared" si="1722"/>
        <v>1.5983616700584846</v>
      </c>
      <c r="I6597" s="13">
        <f t="shared" si="1723"/>
        <v>0</v>
      </c>
      <c r="J6597" s="24">
        <f t="shared" si="1724"/>
        <v>0</v>
      </c>
      <c r="K6597" s="24">
        <f t="shared" si="1725"/>
        <v>1.5983616700584846</v>
      </c>
      <c r="L6597" s="13"/>
      <c r="M6597" s="24"/>
      <c r="N6597" s="24">
        <f t="shared" si="1717"/>
        <v>0</v>
      </c>
      <c r="O6597" s="13"/>
      <c r="P6597" s="13"/>
    </row>
    <row r="6598" spans="1:16">
      <c r="A6598">
        <v>6597</v>
      </c>
      <c r="B6598" s="13">
        <v>10</v>
      </c>
      <c r="C6598" s="13">
        <v>2</v>
      </c>
      <c r="D6598" s="13">
        <v>20</v>
      </c>
      <c r="E6598" s="14">
        <f t="shared" si="1712"/>
        <v>275</v>
      </c>
      <c r="F6598" s="24">
        <f>'1 Solar Profile'!E6600*S$10</f>
        <v>0</v>
      </c>
      <c r="G6598" s="24">
        <f>'2 Load Profile'!E6599</f>
        <v>1.4416631592082449</v>
      </c>
      <c r="H6598" s="24">
        <f t="shared" si="1722"/>
        <v>1.4416631592082449</v>
      </c>
      <c r="I6598" s="13">
        <f t="shared" si="1723"/>
        <v>0</v>
      </c>
      <c r="J6598" s="24">
        <f t="shared" si="1724"/>
        <v>0</v>
      </c>
      <c r="K6598" s="24">
        <f t="shared" si="1725"/>
        <v>1.4416631592082449</v>
      </c>
      <c r="L6598" s="13"/>
      <c r="M6598" s="24"/>
      <c r="N6598" s="24">
        <f t="shared" si="1717"/>
        <v>0</v>
      </c>
      <c r="O6598" s="24"/>
      <c r="P6598" s="24"/>
    </row>
    <row r="6599" spans="1:16">
      <c r="A6599">
        <v>6598</v>
      </c>
      <c r="B6599" s="13">
        <v>10</v>
      </c>
      <c r="C6599" s="13">
        <v>2</v>
      </c>
      <c r="D6599" s="13">
        <v>21</v>
      </c>
      <c r="E6599" s="14">
        <f t="shared" si="1712"/>
        <v>275</v>
      </c>
      <c r="F6599" s="24">
        <f>'1 Solar Profile'!E6601*S$10</f>
        <v>0</v>
      </c>
      <c r="G6599" s="24">
        <f>'2 Load Profile'!E6600</f>
        <v>1.1587262151090498</v>
      </c>
      <c r="H6599" s="24">
        <f t="shared" si="1722"/>
        <v>1.1587262151090498</v>
      </c>
      <c r="I6599" s="13">
        <f t="shared" si="1723"/>
        <v>0</v>
      </c>
      <c r="J6599" s="24">
        <f t="shared" si="1724"/>
        <v>0</v>
      </c>
      <c r="K6599" s="24">
        <f t="shared" si="1725"/>
        <v>1.1587262151090498</v>
      </c>
      <c r="L6599" s="13"/>
      <c r="M6599" s="24"/>
      <c r="N6599" s="24">
        <f t="shared" si="1717"/>
        <v>0</v>
      </c>
      <c r="O6599" s="13"/>
      <c r="P6599" s="13"/>
    </row>
    <row r="6600" spans="1:16">
      <c r="A6600">
        <v>6599</v>
      </c>
      <c r="B6600" s="13">
        <v>10</v>
      </c>
      <c r="C6600" s="13">
        <v>2</v>
      </c>
      <c r="D6600" s="13">
        <v>22</v>
      </c>
      <c r="E6600" s="14">
        <f t="shared" si="1712"/>
        <v>275</v>
      </c>
      <c r="F6600" s="24">
        <f>'1 Solar Profile'!E6602*S$10</f>
        <v>0</v>
      </c>
      <c r="G6600" s="24">
        <f>'2 Load Profile'!E6601</f>
        <v>0.88276509510350798</v>
      </c>
      <c r="H6600" s="24">
        <f t="shared" si="1722"/>
        <v>0.88276509510350798</v>
      </c>
      <c r="I6600" s="13">
        <f t="shared" si="1723"/>
        <v>0</v>
      </c>
      <c r="J6600" s="24">
        <f t="shared" si="1724"/>
        <v>0</v>
      </c>
      <c r="K6600" s="24">
        <f t="shared" si="1725"/>
        <v>0.88276509510350798</v>
      </c>
      <c r="L6600" s="13"/>
      <c r="M6600" s="24"/>
      <c r="N6600" s="24">
        <f t="shared" si="1717"/>
        <v>0</v>
      </c>
      <c r="O6600" s="13"/>
      <c r="P6600" s="13"/>
    </row>
    <row r="6601" spans="1:16">
      <c r="A6601">
        <v>6600</v>
      </c>
      <c r="B6601" s="13">
        <v>10</v>
      </c>
      <c r="C6601" s="13">
        <v>2</v>
      </c>
      <c r="D6601" s="13">
        <v>23</v>
      </c>
      <c r="E6601" s="14">
        <f t="shared" si="1712"/>
        <v>275</v>
      </c>
      <c r="F6601" s="24">
        <f>'1 Solar Profile'!E6603*S$10</f>
        <v>0</v>
      </c>
      <c r="G6601" s="24">
        <f>'2 Load Profile'!E6602</f>
        <v>0.59878135392568921</v>
      </c>
      <c r="H6601" s="24">
        <f t="shared" si="1722"/>
        <v>0.59878135392568921</v>
      </c>
      <c r="I6601" s="13">
        <f t="shared" si="1723"/>
        <v>0</v>
      </c>
      <c r="J6601" s="24">
        <f t="shared" si="1724"/>
        <v>0</v>
      </c>
      <c r="K6601" s="24">
        <f t="shared" si="1725"/>
        <v>0.59878135392568921</v>
      </c>
      <c r="L6601" s="13">
        <f t="shared" ref="L6601" si="1726">SUM(I6578:I6601)</f>
        <v>-12.599082976273676</v>
      </c>
      <c r="M6601" s="24">
        <f t="shared" ref="M6601" si="1727">SUMIF(H6578:H6601,"&gt;0",H6578:H6601)</f>
        <v>13.731384120421946</v>
      </c>
      <c r="N6601" s="24">
        <f t="shared" si="1717"/>
        <v>1.1323011441482702</v>
      </c>
      <c r="O6601" s="13">
        <f t="shared" ref="O6601" si="1728">IF(M6601&gt;(L6601*-1),(M6601+L6601)*S$12,0)</f>
        <v>0.15933402010111214</v>
      </c>
      <c r="P6601" s="13">
        <f t="shared" ref="P6601" si="1729">IF(M6601&lt;(L6601*-1),(M6601+L6601)*S$14,0)</f>
        <v>0</v>
      </c>
    </row>
    <row r="6602" spans="1:16">
      <c r="A6602">
        <v>6601</v>
      </c>
      <c r="B6602" s="13">
        <v>10</v>
      </c>
      <c r="C6602" s="13">
        <v>3</v>
      </c>
      <c r="D6602" s="13">
        <v>0</v>
      </c>
      <c r="E6602" s="14">
        <f t="shared" si="1712"/>
        <v>276</v>
      </c>
      <c r="F6602" s="24">
        <f>'1 Solar Profile'!E6604*S$10</f>
        <v>0</v>
      </c>
      <c r="G6602" s="24">
        <f>'2 Load Profile'!E6603</f>
        <v>0.49297758496626898</v>
      </c>
      <c r="H6602" s="24">
        <f t="shared" si="1722"/>
        <v>0.49297758496626898</v>
      </c>
      <c r="I6602" s="13">
        <f t="shared" si="1723"/>
        <v>0</v>
      </c>
      <c r="J6602" s="24">
        <f t="shared" si="1724"/>
        <v>0</v>
      </c>
      <c r="K6602" s="24">
        <f t="shared" si="1725"/>
        <v>0.49297758496626898</v>
      </c>
      <c r="L6602" s="13"/>
      <c r="M6602" s="24"/>
      <c r="N6602" s="24">
        <f t="shared" si="1717"/>
        <v>0</v>
      </c>
      <c r="O6602" s="13"/>
      <c r="P6602" s="13"/>
    </row>
    <row r="6603" spans="1:16">
      <c r="A6603">
        <v>6602</v>
      </c>
      <c r="B6603" s="13">
        <v>10</v>
      </c>
      <c r="C6603" s="13">
        <v>3</v>
      </c>
      <c r="D6603" s="13">
        <v>1</v>
      </c>
      <c r="E6603" s="14">
        <f t="shared" si="1712"/>
        <v>276</v>
      </c>
      <c r="F6603" s="24">
        <f>'1 Solar Profile'!E6605*S$10</f>
        <v>0</v>
      </c>
      <c r="G6603" s="24">
        <f>'2 Load Profile'!E6604</f>
        <v>0.44133742594217434</v>
      </c>
      <c r="H6603" s="24">
        <f t="shared" si="1722"/>
        <v>0.44133742594217434</v>
      </c>
      <c r="I6603" s="13">
        <f t="shared" si="1723"/>
        <v>0</v>
      </c>
      <c r="J6603" s="24">
        <f t="shared" si="1724"/>
        <v>0</v>
      </c>
      <c r="K6603" s="24">
        <f t="shared" si="1725"/>
        <v>0.44133742594217434</v>
      </c>
      <c r="L6603" s="13"/>
      <c r="M6603" s="24"/>
      <c r="N6603" s="24">
        <f t="shared" si="1717"/>
        <v>0</v>
      </c>
      <c r="O6603" s="13"/>
      <c r="P6603" s="13"/>
    </row>
    <row r="6604" spans="1:16">
      <c r="A6604">
        <v>6603</v>
      </c>
      <c r="B6604" s="13">
        <v>10</v>
      </c>
      <c r="C6604" s="13">
        <v>3</v>
      </c>
      <c r="D6604" s="13">
        <v>2</v>
      </c>
      <c r="E6604" s="14">
        <f t="shared" si="1712"/>
        <v>276</v>
      </c>
      <c r="F6604" s="24">
        <f>'1 Solar Profile'!E6606*S$10</f>
        <v>0</v>
      </c>
      <c r="G6604" s="24">
        <f>'2 Load Profile'!E6605</f>
        <v>0.43685480962284629</v>
      </c>
      <c r="H6604" s="24">
        <f t="shared" si="1722"/>
        <v>0.43685480962284629</v>
      </c>
      <c r="I6604" s="13">
        <f t="shared" si="1723"/>
        <v>0</v>
      </c>
      <c r="J6604" s="24">
        <f t="shared" si="1724"/>
        <v>0</v>
      </c>
      <c r="K6604" s="24">
        <f t="shared" si="1725"/>
        <v>0.43685480962284629</v>
      </c>
      <c r="L6604" s="13"/>
      <c r="M6604" s="24"/>
      <c r="N6604" s="24">
        <f t="shared" si="1717"/>
        <v>0</v>
      </c>
      <c r="O6604" s="13"/>
      <c r="P6604" s="13"/>
    </row>
    <row r="6605" spans="1:16">
      <c r="A6605">
        <v>6604</v>
      </c>
      <c r="B6605" s="13">
        <v>10</v>
      </c>
      <c r="C6605" s="13">
        <v>3</v>
      </c>
      <c r="D6605" s="13">
        <v>3</v>
      </c>
      <c r="E6605" s="14">
        <f t="shared" si="1712"/>
        <v>276</v>
      </c>
      <c r="F6605" s="24">
        <f>'1 Solar Profile'!E6607*S$10</f>
        <v>0</v>
      </c>
      <c r="G6605" s="24">
        <f>'2 Load Profile'!E6606</f>
        <v>0.4439468334989754</v>
      </c>
      <c r="H6605" s="24">
        <f t="shared" si="1722"/>
        <v>0.4439468334989754</v>
      </c>
      <c r="I6605" s="13">
        <f t="shared" si="1723"/>
        <v>0</v>
      </c>
      <c r="J6605" s="24">
        <f t="shared" si="1724"/>
        <v>0</v>
      </c>
      <c r="K6605" s="24">
        <f t="shared" si="1725"/>
        <v>0.4439468334989754</v>
      </c>
      <c r="L6605" s="13"/>
      <c r="M6605" s="24"/>
      <c r="N6605" s="24">
        <f t="shared" si="1717"/>
        <v>0</v>
      </c>
      <c r="O6605" s="13"/>
      <c r="P6605" s="13"/>
    </row>
    <row r="6606" spans="1:16">
      <c r="A6606">
        <v>6605</v>
      </c>
      <c r="B6606" s="13">
        <v>10</v>
      </c>
      <c r="C6606" s="13">
        <v>3</v>
      </c>
      <c r="D6606" s="13">
        <v>4</v>
      </c>
      <c r="E6606" s="14">
        <f t="shared" si="1712"/>
        <v>276</v>
      </c>
      <c r="F6606" s="24">
        <f>'1 Solar Profile'!E6608*S$10</f>
        <v>0</v>
      </c>
      <c r="G6606" s="24">
        <f>'2 Load Profile'!E6607</f>
        <v>0.4980323669521004</v>
      </c>
      <c r="H6606" s="24">
        <f t="shared" si="1722"/>
        <v>0.4980323669521004</v>
      </c>
      <c r="I6606" s="13">
        <f t="shared" si="1723"/>
        <v>0</v>
      </c>
      <c r="J6606" s="24">
        <f t="shared" si="1724"/>
        <v>0</v>
      </c>
      <c r="K6606" s="24">
        <f t="shared" si="1725"/>
        <v>0.4980323669521004</v>
      </c>
      <c r="L6606" s="13"/>
      <c r="M6606" s="24"/>
      <c r="N6606" s="24">
        <f t="shared" si="1717"/>
        <v>0</v>
      </c>
      <c r="O6606" s="13"/>
      <c r="P6606" s="13"/>
    </row>
    <row r="6607" spans="1:16">
      <c r="A6607">
        <v>6606</v>
      </c>
      <c r="B6607" s="13">
        <v>10</v>
      </c>
      <c r="C6607" s="13">
        <v>3</v>
      </c>
      <c r="D6607" s="13">
        <v>5</v>
      </c>
      <c r="E6607" s="14">
        <f t="shared" si="1712"/>
        <v>276</v>
      </c>
      <c r="F6607" s="24">
        <f>'1 Solar Profile'!E6609*S$10</f>
        <v>0</v>
      </c>
      <c r="G6607" s="24">
        <f>'2 Load Profile'!E6608</f>
        <v>0.68034233610104422</v>
      </c>
      <c r="H6607" s="24">
        <f t="shared" si="1722"/>
        <v>0.68034233610104422</v>
      </c>
      <c r="I6607" s="13">
        <f t="shared" si="1723"/>
        <v>0</v>
      </c>
      <c r="J6607" s="24">
        <f t="shared" si="1724"/>
        <v>0</v>
      </c>
      <c r="K6607" s="24">
        <f t="shared" si="1725"/>
        <v>0.68034233610104422</v>
      </c>
      <c r="L6607" s="13"/>
      <c r="M6607" s="24"/>
      <c r="N6607" s="24">
        <f t="shared" si="1717"/>
        <v>0</v>
      </c>
      <c r="O6607" s="13"/>
      <c r="P6607" s="13"/>
    </row>
    <row r="6608" spans="1:16">
      <c r="A6608">
        <v>6607</v>
      </c>
      <c r="B6608" s="13">
        <v>10</v>
      </c>
      <c r="C6608" s="13">
        <v>3</v>
      </c>
      <c r="D6608" s="13">
        <v>6</v>
      </c>
      <c r="E6608" s="14">
        <f t="shared" si="1712"/>
        <v>276</v>
      </c>
      <c r="F6608" s="24">
        <f>'1 Solar Profile'!E6610*S$10</f>
        <v>0.34245225000000001</v>
      </c>
      <c r="G6608" s="24">
        <f>'2 Load Profile'!E6609</f>
        <v>0.96347795608493547</v>
      </c>
      <c r="H6608" s="24">
        <f t="shared" si="1722"/>
        <v>0.62102570608493546</v>
      </c>
      <c r="I6608" s="13">
        <f t="shared" si="1723"/>
        <v>0</v>
      </c>
      <c r="J6608" s="24">
        <f t="shared" si="1724"/>
        <v>0.34245225000000001</v>
      </c>
      <c r="K6608" s="24">
        <f t="shared" si="1725"/>
        <v>0.62102570608493546</v>
      </c>
      <c r="L6608" s="13"/>
      <c r="M6608" s="24"/>
      <c r="N6608" s="24">
        <f t="shared" si="1717"/>
        <v>0</v>
      </c>
      <c r="O6608" s="13"/>
      <c r="P6608" s="13"/>
    </row>
    <row r="6609" spans="1:16">
      <c r="A6609">
        <v>6608</v>
      </c>
      <c r="B6609" s="13">
        <v>10</v>
      </c>
      <c r="C6609" s="13">
        <v>3</v>
      </c>
      <c r="D6609" s="13">
        <v>7</v>
      </c>
      <c r="E6609" s="14">
        <f t="shared" si="1712"/>
        <v>276</v>
      </c>
      <c r="F6609" s="24">
        <f>'1 Solar Profile'!E6611*S$10</f>
        <v>1.3788872999999999</v>
      </c>
      <c r="G6609" s="24">
        <f>'2 Load Profile'!E6610</f>
        <v>0.90908253387465021</v>
      </c>
      <c r="H6609" s="24">
        <f t="shared" si="1722"/>
        <v>-0.46980476612534972</v>
      </c>
      <c r="I6609" s="13">
        <f t="shared" si="1723"/>
        <v>-0.46980476612534972</v>
      </c>
      <c r="J6609" s="24">
        <f t="shared" si="1724"/>
        <v>0.90908253387465021</v>
      </c>
      <c r="K6609" s="24">
        <f t="shared" si="1725"/>
        <v>0</v>
      </c>
      <c r="L6609" s="13"/>
      <c r="M6609" s="24"/>
      <c r="N6609" s="24">
        <f t="shared" si="1717"/>
        <v>0</v>
      </c>
      <c r="O6609" s="13"/>
      <c r="P6609" s="13"/>
    </row>
    <row r="6610" spans="1:16">
      <c r="A6610">
        <v>6609</v>
      </c>
      <c r="B6610" s="13">
        <v>10</v>
      </c>
      <c r="C6610" s="13">
        <v>3</v>
      </c>
      <c r="D6610" s="13">
        <v>8</v>
      </c>
      <c r="E6610" s="14">
        <f t="shared" si="1712"/>
        <v>276</v>
      </c>
      <c r="F6610" s="24">
        <f>'1 Solar Profile'!E6612*S$10</f>
        <v>2.414920725</v>
      </c>
      <c r="G6610" s="24">
        <f>'2 Load Profile'!E6611</f>
        <v>0.76679277583173844</v>
      </c>
      <c r="H6610" s="24">
        <f t="shared" si="1722"/>
        <v>-1.6481279491682614</v>
      </c>
      <c r="I6610" s="13">
        <f t="shared" si="1723"/>
        <v>-1.6481279491682614</v>
      </c>
      <c r="J6610" s="24">
        <f t="shared" si="1724"/>
        <v>0.76679277583173855</v>
      </c>
      <c r="K6610" s="24">
        <f t="shared" si="1725"/>
        <v>0</v>
      </c>
      <c r="L6610" s="13"/>
      <c r="M6610" s="24"/>
      <c r="N6610" s="24">
        <f t="shared" si="1717"/>
        <v>0</v>
      </c>
      <c r="O6610" s="13"/>
      <c r="P6610" s="13"/>
    </row>
    <row r="6611" spans="1:16">
      <c r="A6611">
        <v>6610</v>
      </c>
      <c r="B6611" s="13">
        <v>10</v>
      </c>
      <c r="C6611" s="13">
        <v>3</v>
      </c>
      <c r="D6611" s="13">
        <v>9</v>
      </c>
      <c r="E6611" s="14">
        <f t="shared" si="1712"/>
        <v>276</v>
      </c>
      <c r="F6611" s="24">
        <f>'1 Solar Profile'!E6613*S$10</f>
        <v>2.1362071499999997</v>
      </c>
      <c r="G6611" s="24">
        <f>'2 Load Profile'!E6612</f>
        <v>0.76471559914104881</v>
      </c>
      <c r="H6611" s="24">
        <f t="shared" si="1722"/>
        <v>-1.3714915508589509</v>
      </c>
      <c r="I6611" s="13">
        <f t="shared" si="1723"/>
        <v>-1.3714915508589509</v>
      </c>
      <c r="J6611" s="24">
        <f t="shared" si="1724"/>
        <v>0.76471559914104881</v>
      </c>
      <c r="K6611" s="24">
        <f t="shared" si="1725"/>
        <v>0</v>
      </c>
      <c r="L6611" s="13"/>
      <c r="M6611" s="24"/>
      <c r="N6611" s="24">
        <f t="shared" si="1717"/>
        <v>0</v>
      </c>
      <c r="O6611" s="13"/>
      <c r="P6611" s="13"/>
    </row>
    <row r="6612" spans="1:16">
      <c r="A6612">
        <v>6611</v>
      </c>
      <c r="B6612" s="13">
        <v>10</v>
      </c>
      <c r="C6612" s="13">
        <v>3</v>
      </c>
      <c r="D6612" s="13">
        <v>10</v>
      </c>
      <c r="E6612" s="14">
        <f t="shared" si="1712"/>
        <v>276</v>
      </c>
      <c r="F6612" s="24">
        <f>'1 Solar Profile'!E6614*S$10</f>
        <v>2.4286751999999998</v>
      </c>
      <c r="G6612" s="24">
        <f>'2 Load Profile'!E6613</f>
        <v>0.76638318471833033</v>
      </c>
      <c r="H6612" s="24">
        <f t="shared" si="1722"/>
        <v>-1.6622920152816696</v>
      </c>
      <c r="I6612" s="13">
        <f t="shared" si="1723"/>
        <v>-1.6622920152816696</v>
      </c>
      <c r="J6612" s="24">
        <f t="shared" si="1724"/>
        <v>0.76638318471833022</v>
      </c>
      <c r="K6612" s="24">
        <f t="shared" si="1725"/>
        <v>0</v>
      </c>
      <c r="L6612" s="13"/>
      <c r="M6612" s="24"/>
      <c r="N6612" s="24">
        <f t="shared" si="1717"/>
        <v>0</v>
      </c>
      <c r="O6612" s="13"/>
      <c r="P6612" s="13"/>
    </row>
    <row r="6613" spans="1:16">
      <c r="A6613">
        <v>6612</v>
      </c>
      <c r="B6613" s="13">
        <v>10</v>
      </c>
      <c r="C6613" s="13">
        <v>3</v>
      </c>
      <c r="D6613" s="13">
        <v>11</v>
      </c>
      <c r="E6613" s="14">
        <f t="shared" si="1712"/>
        <v>276</v>
      </c>
      <c r="F6613" s="24">
        <f>'1 Solar Profile'!E6615*S$10</f>
        <v>3.4609932000000003</v>
      </c>
      <c r="G6613" s="24">
        <f>'2 Load Profile'!E6614</f>
        <v>0.74545537973161613</v>
      </c>
      <c r="H6613" s="24">
        <f t="shared" si="1722"/>
        <v>-2.7155378202683842</v>
      </c>
      <c r="I6613" s="13">
        <f t="shared" si="1723"/>
        <v>-2.7155378202683842</v>
      </c>
      <c r="J6613" s="24">
        <f t="shared" si="1724"/>
        <v>0.74545537973161613</v>
      </c>
      <c r="K6613" s="24">
        <f t="shared" si="1725"/>
        <v>0</v>
      </c>
      <c r="L6613" s="13"/>
      <c r="M6613" s="24"/>
      <c r="N6613" s="24">
        <f t="shared" si="1717"/>
        <v>0</v>
      </c>
      <c r="O6613" s="13"/>
      <c r="P6613" s="13"/>
    </row>
    <row r="6614" spans="1:16">
      <c r="A6614">
        <v>6613</v>
      </c>
      <c r="B6614" s="13">
        <v>10</v>
      </c>
      <c r="C6614" s="13">
        <v>3</v>
      </c>
      <c r="D6614" s="13">
        <v>12</v>
      </c>
      <c r="E6614" s="14">
        <f t="shared" si="1712"/>
        <v>276</v>
      </c>
      <c r="F6614" s="24">
        <f>'1 Solar Profile'!E6616*S$10</f>
        <v>3.097245375</v>
      </c>
      <c r="G6614" s="24">
        <f>'2 Load Profile'!E6615</f>
        <v>0.71572686050649836</v>
      </c>
      <c r="H6614" s="24">
        <f t="shared" si="1722"/>
        <v>-2.3815185144935018</v>
      </c>
      <c r="I6614" s="13">
        <f t="shared" si="1723"/>
        <v>-2.3815185144935018</v>
      </c>
      <c r="J6614" s="24">
        <f t="shared" si="1724"/>
        <v>0.71572686050649814</v>
      </c>
      <c r="K6614" s="24">
        <f t="shared" si="1725"/>
        <v>0</v>
      </c>
      <c r="L6614" s="13"/>
      <c r="M6614" s="24"/>
      <c r="N6614" s="24">
        <f t="shared" si="1717"/>
        <v>0</v>
      </c>
      <c r="O6614" s="13"/>
      <c r="P6614" s="13"/>
    </row>
    <row r="6615" spans="1:16">
      <c r="A6615">
        <v>6614</v>
      </c>
      <c r="B6615" s="13">
        <v>10</v>
      </c>
      <c r="C6615" s="13">
        <v>3</v>
      </c>
      <c r="D6615" s="13">
        <v>13</v>
      </c>
      <c r="E6615" s="14">
        <f t="shared" si="1712"/>
        <v>276</v>
      </c>
      <c r="F6615" s="24">
        <f>'1 Solar Profile'!E6617*S$10</f>
        <v>3.0041597250000001</v>
      </c>
      <c r="G6615" s="24">
        <f>'2 Load Profile'!E6616</f>
        <v>0.70635275087700677</v>
      </c>
      <c r="H6615" s="24">
        <f t="shared" si="1722"/>
        <v>-2.2978069741229934</v>
      </c>
      <c r="I6615" s="13">
        <f t="shared" si="1723"/>
        <v>-2.2978069741229934</v>
      </c>
      <c r="J6615" s="24">
        <f t="shared" si="1724"/>
        <v>0.70635275087700666</v>
      </c>
      <c r="K6615" s="24">
        <f t="shared" si="1725"/>
        <v>0</v>
      </c>
      <c r="L6615" s="13"/>
      <c r="M6615" s="24"/>
      <c r="N6615" s="24">
        <f t="shared" si="1717"/>
        <v>0</v>
      </c>
      <c r="O6615" s="13"/>
      <c r="P6615" s="13"/>
    </row>
    <row r="6616" spans="1:16">
      <c r="A6616">
        <v>6615</v>
      </c>
      <c r="B6616" s="13">
        <v>10</v>
      </c>
      <c r="C6616" s="13">
        <v>3</v>
      </c>
      <c r="D6616" s="13">
        <v>14</v>
      </c>
      <c r="E6616" s="14">
        <f t="shared" ref="E6616:E6679" si="1730">IF(D6616&lt;D6615, E6615+1,E6615)</f>
        <v>276</v>
      </c>
      <c r="F6616" s="24">
        <f>'1 Solar Profile'!E6618*S$10</f>
        <v>2.6739657000000001</v>
      </c>
      <c r="G6616" s="24">
        <f>'2 Load Profile'!E6617</f>
        <v>0.73849330318679418</v>
      </c>
      <c r="H6616" s="24">
        <f t="shared" si="1722"/>
        <v>-1.9354723968132059</v>
      </c>
      <c r="I6616" s="13">
        <f t="shared" si="1723"/>
        <v>-1.9354723968132059</v>
      </c>
      <c r="J6616" s="24">
        <f t="shared" si="1724"/>
        <v>0.73849330318679418</v>
      </c>
      <c r="K6616" s="24">
        <f t="shared" si="1725"/>
        <v>0</v>
      </c>
      <c r="L6616" s="13"/>
      <c r="M6616" s="24"/>
      <c r="N6616" s="24">
        <f t="shared" si="1717"/>
        <v>0</v>
      </c>
      <c r="O6616" s="13"/>
      <c r="P6616" s="13"/>
    </row>
    <row r="6617" spans="1:16">
      <c r="A6617">
        <v>6616</v>
      </c>
      <c r="B6617" s="13">
        <v>10</v>
      </c>
      <c r="C6617" s="13">
        <v>3</v>
      </c>
      <c r="D6617" s="13">
        <v>15</v>
      </c>
      <c r="E6617" s="14">
        <f t="shared" si="1730"/>
        <v>276</v>
      </c>
      <c r="F6617" s="24">
        <f>'1 Solar Profile'!E6619*S$10</f>
        <v>1.6751936249999999</v>
      </c>
      <c r="G6617" s="24">
        <f>'2 Load Profile'!E6618</f>
        <v>0.87370875898992939</v>
      </c>
      <c r="H6617" s="24">
        <f t="shared" si="1722"/>
        <v>-0.80148486601007052</v>
      </c>
      <c r="I6617" s="13">
        <f t="shared" si="1723"/>
        <v>-0.80148486601007052</v>
      </c>
      <c r="J6617" s="24">
        <f t="shared" si="1724"/>
        <v>0.87370875898992939</v>
      </c>
      <c r="K6617" s="24">
        <f t="shared" si="1725"/>
        <v>0</v>
      </c>
      <c r="L6617" s="13"/>
      <c r="M6617" s="24"/>
      <c r="N6617" s="24">
        <f t="shared" si="1717"/>
        <v>0</v>
      </c>
      <c r="O6617" s="13"/>
      <c r="P6617" s="13"/>
    </row>
    <row r="6618" spans="1:16">
      <c r="A6618">
        <v>6617</v>
      </c>
      <c r="B6618" s="13">
        <v>10</v>
      </c>
      <c r="C6618" s="13">
        <v>3</v>
      </c>
      <c r="D6618" s="13">
        <v>16</v>
      </c>
      <c r="E6618" s="14">
        <f t="shared" si="1730"/>
        <v>276</v>
      </c>
      <c r="F6618" s="24">
        <f>'1 Solar Profile'!E6620*S$10</f>
        <v>0.60486614999999999</v>
      </c>
      <c r="G6618" s="24">
        <f>'2 Load Profile'!E6619</f>
        <v>1.1375921242828111</v>
      </c>
      <c r="H6618" s="24">
        <f t="shared" si="1722"/>
        <v>0.5327259742828111</v>
      </c>
      <c r="I6618" s="13">
        <f t="shared" si="1723"/>
        <v>0</v>
      </c>
      <c r="J6618" s="24">
        <f t="shared" si="1724"/>
        <v>0.60486614999999999</v>
      </c>
      <c r="K6618" s="24">
        <f t="shared" si="1725"/>
        <v>0.5327259742828111</v>
      </c>
      <c r="L6618" s="13"/>
      <c r="M6618" s="24"/>
      <c r="N6618" s="24">
        <f t="shared" si="1717"/>
        <v>0</v>
      </c>
      <c r="O6618" s="13"/>
      <c r="P6618" s="13"/>
    </row>
    <row r="6619" spans="1:16">
      <c r="A6619">
        <v>6618</v>
      </c>
      <c r="B6619" s="13">
        <v>10</v>
      </c>
      <c r="C6619" s="13">
        <v>3</v>
      </c>
      <c r="D6619" s="13">
        <v>17</v>
      </c>
      <c r="E6619" s="14">
        <f t="shared" si="1730"/>
        <v>276</v>
      </c>
      <c r="F6619" s="24">
        <f>'1 Solar Profile'!E6621*S$10</f>
        <v>0</v>
      </c>
      <c r="G6619" s="24">
        <f>'2 Load Profile'!E6620</f>
        <v>1.3680069100788479</v>
      </c>
      <c r="H6619" s="24">
        <f t="shared" si="1722"/>
        <v>1.3680069100788479</v>
      </c>
      <c r="I6619" s="13">
        <f t="shared" si="1723"/>
        <v>0</v>
      </c>
      <c r="J6619" s="24">
        <f t="shared" si="1724"/>
        <v>0</v>
      </c>
      <c r="K6619" s="24">
        <f t="shared" si="1725"/>
        <v>1.3680069100788479</v>
      </c>
      <c r="L6619" s="13"/>
      <c r="M6619" s="24"/>
      <c r="N6619" s="24">
        <f t="shared" si="1717"/>
        <v>0</v>
      </c>
      <c r="O6619" s="13"/>
      <c r="P6619" s="13"/>
    </row>
    <row r="6620" spans="1:16">
      <c r="A6620">
        <v>6619</v>
      </c>
      <c r="B6620" s="13">
        <v>10</v>
      </c>
      <c r="C6620" s="13">
        <v>3</v>
      </c>
      <c r="D6620" s="13">
        <v>18</v>
      </c>
      <c r="E6620" s="14">
        <f t="shared" si="1730"/>
        <v>276</v>
      </c>
      <c r="F6620" s="24">
        <f>'1 Solar Profile'!E6622*S$10</f>
        <v>0</v>
      </c>
      <c r="G6620" s="24">
        <f>'2 Load Profile'!E6621</f>
        <v>1.5435149049198222</v>
      </c>
      <c r="H6620" s="24">
        <f t="shared" si="1722"/>
        <v>1.5435149049198222</v>
      </c>
      <c r="I6620" s="13">
        <f t="shared" si="1723"/>
        <v>0</v>
      </c>
      <c r="J6620" s="24">
        <f t="shared" si="1724"/>
        <v>0</v>
      </c>
      <c r="K6620" s="24">
        <f t="shared" si="1725"/>
        <v>1.5435149049198222</v>
      </c>
      <c r="L6620" s="13"/>
      <c r="M6620" s="24"/>
      <c r="N6620" s="24">
        <f t="shared" si="1717"/>
        <v>0</v>
      </c>
      <c r="O6620" s="13"/>
      <c r="P6620" s="13"/>
    </row>
    <row r="6621" spans="1:16">
      <c r="A6621">
        <v>6620</v>
      </c>
      <c r="B6621" s="13">
        <v>10</v>
      </c>
      <c r="C6621" s="13">
        <v>3</v>
      </c>
      <c r="D6621" s="13">
        <v>19</v>
      </c>
      <c r="E6621" s="14">
        <f t="shared" si="1730"/>
        <v>276</v>
      </c>
      <c r="F6621" s="24">
        <f>'1 Solar Profile'!E6623*S$10</f>
        <v>0</v>
      </c>
      <c r="G6621" s="24">
        <f>'2 Load Profile'!E6622</f>
        <v>1.5983616700584846</v>
      </c>
      <c r="H6621" s="24">
        <f t="shared" si="1722"/>
        <v>1.5983616700584846</v>
      </c>
      <c r="I6621" s="13">
        <f t="shared" si="1723"/>
        <v>0</v>
      </c>
      <c r="J6621" s="24">
        <f t="shared" si="1724"/>
        <v>0</v>
      </c>
      <c r="K6621" s="24">
        <f t="shared" si="1725"/>
        <v>1.5983616700584846</v>
      </c>
      <c r="L6621" s="13"/>
      <c r="M6621" s="24"/>
      <c r="N6621" s="24">
        <f t="shared" si="1717"/>
        <v>0</v>
      </c>
      <c r="O6621" s="13"/>
      <c r="P6621" s="13"/>
    </row>
    <row r="6622" spans="1:16">
      <c r="A6622">
        <v>6621</v>
      </c>
      <c r="B6622" s="13">
        <v>10</v>
      </c>
      <c r="C6622" s="13">
        <v>3</v>
      </c>
      <c r="D6622" s="13">
        <v>20</v>
      </c>
      <c r="E6622" s="14">
        <f t="shared" si="1730"/>
        <v>276</v>
      </c>
      <c r="F6622" s="24">
        <f>'1 Solar Profile'!E6624*S$10</f>
        <v>0</v>
      </c>
      <c r="G6622" s="24">
        <f>'2 Load Profile'!E6623</f>
        <v>1.4416631592082449</v>
      </c>
      <c r="H6622" s="24">
        <f t="shared" si="1722"/>
        <v>1.4416631592082449</v>
      </c>
      <c r="I6622" s="13">
        <f t="shared" si="1723"/>
        <v>0</v>
      </c>
      <c r="J6622" s="24">
        <f t="shared" si="1724"/>
        <v>0</v>
      </c>
      <c r="K6622" s="24">
        <f t="shared" si="1725"/>
        <v>1.4416631592082449</v>
      </c>
      <c r="L6622" s="13"/>
      <c r="M6622" s="24"/>
      <c r="N6622" s="24">
        <f t="shared" si="1717"/>
        <v>0</v>
      </c>
      <c r="O6622" s="24"/>
      <c r="P6622" s="24"/>
    </row>
    <row r="6623" spans="1:16">
      <c r="A6623">
        <v>6622</v>
      </c>
      <c r="B6623" s="13">
        <v>10</v>
      </c>
      <c r="C6623" s="13">
        <v>3</v>
      </c>
      <c r="D6623" s="13">
        <v>21</v>
      </c>
      <c r="E6623" s="14">
        <f t="shared" si="1730"/>
        <v>276</v>
      </c>
      <c r="F6623" s="24">
        <f>'1 Solar Profile'!E6625*S$10</f>
        <v>0</v>
      </c>
      <c r="G6623" s="24">
        <f>'2 Load Profile'!E6624</f>
        <v>1.1643036364768637</v>
      </c>
      <c r="H6623" s="24">
        <f t="shared" si="1722"/>
        <v>1.1643036364768637</v>
      </c>
      <c r="I6623" s="13">
        <f t="shared" si="1723"/>
        <v>0</v>
      </c>
      <c r="J6623" s="24">
        <f t="shared" si="1724"/>
        <v>0</v>
      </c>
      <c r="K6623" s="24">
        <f t="shared" si="1725"/>
        <v>1.1643036364768637</v>
      </c>
      <c r="L6623" s="13"/>
      <c r="M6623" s="24"/>
      <c r="N6623" s="24">
        <f t="shared" si="1717"/>
        <v>0</v>
      </c>
      <c r="O6623" s="13"/>
      <c r="P6623" s="13"/>
    </row>
    <row r="6624" spans="1:16">
      <c r="A6624">
        <v>6623</v>
      </c>
      <c r="B6624" s="13">
        <v>10</v>
      </c>
      <c r="C6624" s="13">
        <v>3</v>
      </c>
      <c r="D6624" s="13">
        <v>22</v>
      </c>
      <c r="E6624" s="14">
        <f t="shared" si="1730"/>
        <v>276</v>
      </c>
      <c r="F6624" s="24">
        <f>'1 Solar Profile'!E6626*S$10</f>
        <v>0</v>
      </c>
      <c r="G6624" s="24">
        <f>'2 Load Profile'!E6625</f>
        <v>0.90225256265315668</v>
      </c>
      <c r="H6624" s="24">
        <f t="shared" si="1722"/>
        <v>0.90225256265315668</v>
      </c>
      <c r="I6624" s="13">
        <f t="shared" si="1723"/>
        <v>0</v>
      </c>
      <c r="J6624" s="24">
        <f t="shared" si="1724"/>
        <v>0</v>
      </c>
      <c r="K6624" s="24">
        <f t="shared" si="1725"/>
        <v>0.90225256265315668</v>
      </c>
      <c r="L6624" s="13"/>
      <c r="M6624" s="24"/>
      <c r="N6624" s="24">
        <f t="shared" si="1717"/>
        <v>0</v>
      </c>
      <c r="O6624" s="13"/>
      <c r="P6624" s="13"/>
    </row>
    <row r="6625" spans="1:16">
      <c r="A6625">
        <v>6624</v>
      </c>
      <c r="B6625" s="13">
        <v>10</v>
      </c>
      <c r="C6625" s="13">
        <v>3</v>
      </c>
      <c r="D6625" s="13">
        <v>23</v>
      </c>
      <c r="E6625" s="14">
        <f t="shared" si="1730"/>
        <v>276</v>
      </c>
      <c r="F6625" s="24">
        <f>'1 Solar Profile'!E6627*S$10</f>
        <v>0</v>
      </c>
      <c r="G6625" s="24">
        <f>'2 Load Profile'!E6626</f>
        <v>0.63395798043113938</v>
      </c>
      <c r="H6625" s="24">
        <f t="shared" si="1722"/>
        <v>0.63395798043113938</v>
      </c>
      <c r="I6625" s="13">
        <f t="shared" si="1723"/>
        <v>0</v>
      </c>
      <c r="J6625" s="24">
        <f t="shared" si="1724"/>
        <v>0</v>
      </c>
      <c r="K6625" s="24">
        <f t="shared" si="1725"/>
        <v>0.63395798043113938</v>
      </c>
      <c r="L6625" s="13">
        <f t="shared" ref="L6625" si="1731">SUM(I6602:I6625)</f>
        <v>-15.283536853142387</v>
      </c>
      <c r="M6625" s="24">
        <f t="shared" ref="M6625" si="1732">SUMIF(H6602:H6625,"&gt;0",H6602:H6625)</f>
        <v>12.799303861277716</v>
      </c>
      <c r="N6625" s="24">
        <f t="shared" si="1717"/>
        <v>-2.4842329918646708</v>
      </c>
      <c r="O6625" s="13">
        <f t="shared" ref="O6625" si="1733">IF(M6625&gt;(L6625*-1),(M6625+L6625)*S$12,0)</f>
        <v>0</v>
      </c>
      <c r="P6625" s="13">
        <f t="shared" ref="P6625" si="1734">IF(M6625&lt;(L6625*-1),(M6625+L6625)*S$14,0)</f>
        <v>-6.5707962634820552E-2</v>
      </c>
    </row>
    <row r="6626" spans="1:16">
      <c r="A6626">
        <v>6625</v>
      </c>
      <c r="B6626" s="13">
        <v>10</v>
      </c>
      <c r="C6626" s="13">
        <v>4</v>
      </c>
      <c r="D6626" s="13">
        <v>0</v>
      </c>
      <c r="E6626" s="14">
        <f t="shared" si="1730"/>
        <v>277</v>
      </c>
      <c r="F6626" s="24">
        <f>'1 Solar Profile'!E6628*S$10</f>
        <v>0</v>
      </c>
      <c r="G6626" s="24">
        <f>'2 Load Profile'!E6627</f>
        <v>0.54184395497573379</v>
      </c>
      <c r="H6626" s="24">
        <f t="shared" si="1722"/>
        <v>0.54184395497573379</v>
      </c>
      <c r="I6626" s="13">
        <f t="shared" si="1723"/>
        <v>0</v>
      </c>
      <c r="J6626" s="24">
        <f t="shared" si="1724"/>
        <v>0</v>
      </c>
      <c r="K6626" s="24">
        <f t="shared" si="1725"/>
        <v>0.54184395497573379</v>
      </c>
      <c r="L6626" s="13"/>
      <c r="M6626" s="24"/>
      <c r="N6626" s="24">
        <f t="shared" si="1717"/>
        <v>0</v>
      </c>
      <c r="O6626" s="13"/>
      <c r="P6626" s="13"/>
    </row>
    <row r="6627" spans="1:16">
      <c r="A6627">
        <v>6626</v>
      </c>
      <c r="B6627" s="13">
        <v>10</v>
      </c>
      <c r="C6627" s="13">
        <v>4</v>
      </c>
      <c r="D6627" s="13">
        <v>1</v>
      </c>
      <c r="E6627" s="14">
        <f t="shared" si="1730"/>
        <v>277</v>
      </c>
      <c r="F6627" s="24">
        <f>'1 Solar Profile'!E6629*S$10</f>
        <v>0</v>
      </c>
      <c r="G6627" s="24">
        <f>'2 Load Profile'!E6628</f>
        <v>0.49993198722089571</v>
      </c>
      <c r="H6627" s="24">
        <f t="shared" si="1722"/>
        <v>0.49993198722089571</v>
      </c>
      <c r="I6627" s="13">
        <f t="shared" si="1723"/>
        <v>0</v>
      </c>
      <c r="J6627" s="24">
        <f t="shared" si="1724"/>
        <v>0</v>
      </c>
      <c r="K6627" s="24">
        <f t="shared" si="1725"/>
        <v>0.49993198722089571</v>
      </c>
      <c r="L6627" s="13"/>
      <c r="M6627" s="24"/>
      <c r="N6627" s="24">
        <f t="shared" si="1717"/>
        <v>0</v>
      </c>
      <c r="O6627" s="13"/>
      <c r="P6627" s="13"/>
    </row>
    <row r="6628" spans="1:16">
      <c r="A6628">
        <v>6627</v>
      </c>
      <c r="B6628" s="13">
        <v>10</v>
      </c>
      <c r="C6628" s="13">
        <v>4</v>
      </c>
      <c r="D6628" s="13">
        <v>2</v>
      </c>
      <c r="E6628" s="14">
        <f t="shared" si="1730"/>
        <v>277</v>
      </c>
      <c r="F6628" s="24">
        <f>'1 Solar Profile'!E6630*S$10</f>
        <v>0</v>
      </c>
      <c r="G6628" s="24">
        <f>'2 Load Profile'!E6629</f>
        <v>0.4966941894822986</v>
      </c>
      <c r="H6628" s="24">
        <f t="shared" si="1722"/>
        <v>0.4966941894822986</v>
      </c>
      <c r="I6628" s="13">
        <f t="shared" si="1723"/>
        <v>0</v>
      </c>
      <c r="J6628" s="24">
        <f t="shared" si="1724"/>
        <v>0</v>
      </c>
      <c r="K6628" s="24">
        <f t="shared" si="1725"/>
        <v>0.4966941894822986</v>
      </c>
      <c r="L6628" s="13"/>
      <c r="M6628" s="24"/>
      <c r="N6628" s="24">
        <f t="shared" si="1717"/>
        <v>0</v>
      </c>
      <c r="O6628" s="13"/>
      <c r="P6628" s="13"/>
    </row>
    <row r="6629" spans="1:16">
      <c r="A6629">
        <v>6628</v>
      </c>
      <c r="B6629" s="13">
        <v>10</v>
      </c>
      <c r="C6629" s="13">
        <v>4</v>
      </c>
      <c r="D6629" s="13">
        <v>3</v>
      </c>
      <c r="E6629" s="14">
        <f t="shared" si="1730"/>
        <v>277</v>
      </c>
      <c r="F6629" s="24">
        <f>'1 Solar Profile'!E6631*S$10</f>
        <v>0</v>
      </c>
      <c r="G6629" s="24">
        <f>'2 Load Profile'!E6630</f>
        <v>0.50156659173187101</v>
      </c>
      <c r="H6629" s="24">
        <f t="shared" si="1722"/>
        <v>0.50156659173187101</v>
      </c>
      <c r="I6629" s="13">
        <f t="shared" si="1723"/>
        <v>0</v>
      </c>
      <c r="J6629" s="24">
        <f t="shared" si="1724"/>
        <v>0</v>
      </c>
      <c r="K6629" s="24">
        <f t="shared" si="1725"/>
        <v>0.50156659173187101</v>
      </c>
      <c r="L6629" s="13"/>
      <c r="M6629" s="24"/>
      <c r="N6629" s="24">
        <f t="shared" si="1717"/>
        <v>0</v>
      </c>
      <c r="O6629" s="13"/>
      <c r="P6629" s="13"/>
    </row>
    <row r="6630" spans="1:16">
      <c r="A6630">
        <v>6629</v>
      </c>
      <c r="B6630" s="13">
        <v>10</v>
      </c>
      <c r="C6630" s="13">
        <v>4</v>
      </c>
      <c r="D6630" s="13">
        <v>4</v>
      </c>
      <c r="E6630" s="14">
        <f t="shared" si="1730"/>
        <v>277</v>
      </c>
      <c r="F6630" s="24">
        <f>'1 Solar Profile'!E6632*S$10</f>
        <v>0</v>
      </c>
      <c r="G6630" s="24">
        <f>'2 Load Profile'!E6631</f>
        <v>0.55243496255579583</v>
      </c>
      <c r="H6630" s="24">
        <f t="shared" si="1722"/>
        <v>0.55243496255579583</v>
      </c>
      <c r="I6630" s="13">
        <f t="shared" si="1723"/>
        <v>0</v>
      </c>
      <c r="J6630" s="24">
        <f t="shared" si="1724"/>
        <v>0</v>
      </c>
      <c r="K6630" s="24">
        <f t="shared" si="1725"/>
        <v>0.55243496255579583</v>
      </c>
      <c r="L6630" s="13"/>
      <c r="M6630" s="24"/>
      <c r="N6630" s="24">
        <f t="shared" si="1717"/>
        <v>0</v>
      </c>
      <c r="O6630" s="13"/>
      <c r="P6630" s="13"/>
    </row>
    <row r="6631" spans="1:16">
      <c r="A6631">
        <v>6630</v>
      </c>
      <c r="B6631" s="13">
        <v>10</v>
      </c>
      <c r="C6631" s="13">
        <v>4</v>
      </c>
      <c r="D6631" s="13">
        <v>5</v>
      </c>
      <c r="E6631" s="14">
        <f t="shared" si="1730"/>
        <v>277</v>
      </c>
      <c r="F6631" s="24">
        <f>'1 Solar Profile'!E6633*S$10</f>
        <v>0</v>
      </c>
      <c r="G6631" s="24">
        <f>'2 Load Profile'!E6632</f>
        <v>0.73944810069074196</v>
      </c>
      <c r="H6631" s="24">
        <f t="shared" si="1722"/>
        <v>0.73944810069074196</v>
      </c>
      <c r="I6631" s="13">
        <f t="shared" si="1723"/>
        <v>0</v>
      </c>
      <c r="J6631" s="24">
        <f t="shared" si="1724"/>
        <v>0</v>
      </c>
      <c r="K6631" s="24">
        <f t="shared" si="1725"/>
        <v>0.73944810069074196</v>
      </c>
      <c r="L6631" s="13"/>
      <c r="M6631" s="24"/>
      <c r="N6631" s="24">
        <f t="shared" si="1717"/>
        <v>0</v>
      </c>
      <c r="O6631" s="13"/>
      <c r="P6631" s="13"/>
    </row>
    <row r="6632" spans="1:16">
      <c r="A6632">
        <v>6631</v>
      </c>
      <c r="B6632" s="13">
        <v>10</v>
      </c>
      <c r="C6632" s="13">
        <v>4</v>
      </c>
      <c r="D6632" s="13">
        <v>6</v>
      </c>
      <c r="E6632" s="14">
        <f t="shared" si="1730"/>
        <v>277</v>
      </c>
      <c r="F6632" s="24">
        <f>'1 Solar Profile'!E6634*S$10</f>
        <v>0.33416459999999998</v>
      </c>
      <c r="G6632" s="24">
        <f>'2 Load Profile'!E6633</f>
        <v>1.0056921199252054</v>
      </c>
      <c r="H6632" s="24">
        <f t="shared" si="1722"/>
        <v>0.67152751992520532</v>
      </c>
      <c r="I6632" s="13">
        <f t="shared" si="1723"/>
        <v>0</v>
      </c>
      <c r="J6632" s="24">
        <f t="shared" si="1724"/>
        <v>0.33416459999999998</v>
      </c>
      <c r="K6632" s="24">
        <f t="shared" si="1725"/>
        <v>0.67152751992520532</v>
      </c>
      <c r="L6632" s="13"/>
      <c r="M6632" s="24"/>
      <c r="N6632" s="24">
        <f t="shared" si="1717"/>
        <v>0</v>
      </c>
      <c r="O6632" s="13"/>
      <c r="P6632" s="13"/>
    </row>
    <row r="6633" spans="1:16">
      <c r="A6633">
        <v>6632</v>
      </c>
      <c r="B6633" s="13">
        <v>10</v>
      </c>
      <c r="C6633" s="13">
        <v>4</v>
      </c>
      <c r="D6633" s="13">
        <v>7</v>
      </c>
      <c r="E6633" s="14">
        <f t="shared" si="1730"/>
        <v>277</v>
      </c>
      <c r="F6633" s="24">
        <f>'1 Solar Profile'!E6635*S$10</f>
        <v>1.3749308999999998</v>
      </c>
      <c r="G6633" s="24">
        <f>'2 Load Profile'!E6634</f>
        <v>0.94967787834575335</v>
      </c>
      <c r="H6633" s="24">
        <f t="shared" si="1722"/>
        <v>-0.4252530216542465</v>
      </c>
      <c r="I6633" s="13">
        <f t="shared" si="1723"/>
        <v>-0.4252530216542465</v>
      </c>
      <c r="J6633" s="24">
        <f t="shared" si="1724"/>
        <v>0.94967787834575335</v>
      </c>
      <c r="K6633" s="24">
        <f t="shared" si="1725"/>
        <v>0</v>
      </c>
      <c r="L6633" s="13"/>
      <c r="M6633" s="24"/>
      <c r="N6633" s="24">
        <f t="shared" ref="N6633:N6696" si="1735">M6633+L6633</f>
        <v>0</v>
      </c>
      <c r="O6633" s="13"/>
      <c r="P6633" s="13"/>
    </row>
    <row r="6634" spans="1:16">
      <c r="A6634">
        <v>6633</v>
      </c>
      <c r="B6634" s="13">
        <v>10</v>
      </c>
      <c r="C6634" s="13">
        <v>4</v>
      </c>
      <c r="D6634" s="13">
        <v>8</v>
      </c>
      <c r="E6634" s="14">
        <f t="shared" si="1730"/>
        <v>277</v>
      </c>
      <c r="F6634" s="24">
        <f>'1 Solar Profile'!E6636*S$10</f>
        <v>2.4000464249999998</v>
      </c>
      <c r="G6634" s="24">
        <f>'2 Load Profile'!E6635</f>
        <v>0.8039399845156816</v>
      </c>
      <c r="H6634" s="24">
        <f t="shared" si="1722"/>
        <v>-1.5961064404843182</v>
      </c>
      <c r="I6634" s="13">
        <f t="shared" si="1723"/>
        <v>-1.5961064404843182</v>
      </c>
      <c r="J6634" s="24">
        <f t="shared" si="1724"/>
        <v>0.8039399845156816</v>
      </c>
      <c r="K6634" s="24">
        <f t="shared" si="1725"/>
        <v>0</v>
      </c>
      <c r="L6634" s="13"/>
      <c r="M6634" s="24"/>
      <c r="N6634" s="24">
        <f t="shared" si="1735"/>
        <v>0</v>
      </c>
      <c r="O6634" s="13"/>
      <c r="P6634" s="13"/>
    </row>
    <row r="6635" spans="1:16">
      <c r="A6635">
        <v>6634</v>
      </c>
      <c r="B6635" s="13">
        <v>10</v>
      </c>
      <c r="C6635" s="13">
        <v>4</v>
      </c>
      <c r="D6635" s="13">
        <v>9</v>
      </c>
      <c r="E6635" s="14">
        <f t="shared" si="1730"/>
        <v>277</v>
      </c>
      <c r="F6635" s="24">
        <f>'1 Solar Profile'!E6637*S$10</f>
        <v>3.192324975</v>
      </c>
      <c r="G6635" s="24">
        <f>'2 Load Profile'!E6636</f>
        <v>0.79647822896224929</v>
      </c>
      <c r="H6635" s="24">
        <f t="shared" si="1722"/>
        <v>-2.3958467460377508</v>
      </c>
      <c r="I6635" s="13">
        <f t="shared" si="1723"/>
        <v>-2.3958467460377508</v>
      </c>
      <c r="J6635" s="24">
        <f t="shared" si="1724"/>
        <v>0.79647822896224918</v>
      </c>
      <c r="K6635" s="24">
        <f t="shared" si="1725"/>
        <v>0</v>
      </c>
      <c r="L6635" s="13"/>
      <c r="M6635" s="24"/>
      <c r="N6635" s="24">
        <f t="shared" si="1735"/>
        <v>0</v>
      </c>
      <c r="O6635" s="13"/>
      <c r="P6635" s="13"/>
    </row>
    <row r="6636" spans="1:16">
      <c r="A6636">
        <v>6635</v>
      </c>
      <c r="B6636" s="13">
        <v>10</v>
      </c>
      <c r="C6636" s="13">
        <v>4</v>
      </c>
      <c r="D6636" s="13">
        <v>10</v>
      </c>
      <c r="E6636" s="14">
        <f t="shared" si="1730"/>
        <v>277</v>
      </c>
      <c r="F6636" s="24">
        <f>'1 Solar Profile'!E6638*S$10</f>
        <v>1.108886625</v>
      </c>
      <c r="G6636" s="24">
        <f>'2 Load Profile'!E6637</f>
        <v>0.79276161066006967</v>
      </c>
      <c r="H6636" s="24">
        <f t="shared" si="1722"/>
        <v>-0.31612501433993034</v>
      </c>
      <c r="I6636" s="13">
        <f t="shared" si="1723"/>
        <v>-0.31612501433993034</v>
      </c>
      <c r="J6636" s="24">
        <f t="shared" si="1724"/>
        <v>0.79276161066006967</v>
      </c>
      <c r="K6636" s="24">
        <f t="shared" si="1725"/>
        <v>0</v>
      </c>
      <c r="L6636" s="13"/>
      <c r="M6636" s="24"/>
      <c r="N6636" s="24">
        <f t="shared" si="1735"/>
        <v>0</v>
      </c>
      <c r="O6636" s="13"/>
      <c r="P6636" s="13"/>
    </row>
    <row r="6637" spans="1:16">
      <c r="A6637">
        <v>6636</v>
      </c>
      <c r="B6637" s="13">
        <v>10</v>
      </c>
      <c r="C6637" s="13">
        <v>4</v>
      </c>
      <c r="D6637" s="13">
        <v>11</v>
      </c>
      <c r="E6637" s="14">
        <f t="shared" si="1730"/>
        <v>277</v>
      </c>
      <c r="F6637" s="24">
        <f>'1 Solar Profile'!E6639*S$10</f>
        <v>3.9296407500000003</v>
      </c>
      <c r="G6637" s="24">
        <f>'2 Load Profile'!E6638</f>
        <v>0.77131583244362711</v>
      </c>
      <c r="H6637" s="24">
        <f t="shared" si="1722"/>
        <v>-3.1583249175563735</v>
      </c>
      <c r="I6637" s="13">
        <f t="shared" si="1723"/>
        <v>-3.1583249175563735</v>
      </c>
      <c r="J6637" s="24">
        <f t="shared" si="1724"/>
        <v>0.77131583244362689</v>
      </c>
      <c r="K6637" s="24">
        <f t="shared" si="1725"/>
        <v>0</v>
      </c>
      <c r="L6637" s="13"/>
      <c r="M6637" s="24"/>
      <c r="N6637" s="24">
        <f t="shared" si="1735"/>
        <v>0</v>
      </c>
      <c r="O6637" s="13"/>
      <c r="P6637" s="13"/>
    </row>
    <row r="6638" spans="1:16">
      <c r="A6638">
        <v>6637</v>
      </c>
      <c r="B6638" s="13">
        <v>10</v>
      </c>
      <c r="C6638" s="13">
        <v>4</v>
      </c>
      <c r="D6638" s="13">
        <v>12</v>
      </c>
      <c r="E6638" s="14">
        <f t="shared" si="1730"/>
        <v>277</v>
      </c>
      <c r="F6638" s="24">
        <f>'1 Solar Profile'!E6640*S$10</f>
        <v>3.731182875</v>
      </c>
      <c r="G6638" s="24">
        <f>'2 Load Profile'!E6639</f>
        <v>0.74478092818434527</v>
      </c>
      <c r="H6638" s="24">
        <f t="shared" si="1722"/>
        <v>-2.9864019468156546</v>
      </c>
      <c r="I6638" s="13">
        <f t="shared" si="1723"/>
        <v>-2.9864019468156546</v>
      </c>
      <c r="J6638" s="24">
        <f t="shared" si="1724"/>
        <v>0.74478092818434538</v>
      </c>
      <c r="K6638" s="24">
        <f t="shared" si="1725"/>
        <v>0</v>
      </c>
      <c r="L6638" s="13"/>
      <c r="M6638" s="24"/>
      <c r="N6638" s="24">
        <f t="shared" si="1735"/>
        <v>0</v>
      </c>
      <c r="O6638" s="13"/>
      <c r="P6638" s="13"/>
    </row>
    <row r="6639" spans="1:16">
      <c r="A6639">
        <v>6638</v>
      </c>
      <c r="B6639" s="13">
        <v>10</v>
      </c>
      <c r="C6639" s="13">
        <v>4</v>
      </c>
      <c r="D6639" s="13">
        <v>13</v>
      </c>
      <c r="E6639" s="14">
        <f t="shared" si="1730"/>
        <v>277</v>
      </c>
      <c r="F6639" s="24">
        <f>'1 Solar Profile'!E6641*S$10</f>
        <v>3.3057580499999992</v>
      </c>
      <c r="G6639" s="24">
        <f>'2 Load Profile'!E6640</f>
        <v>0.73016927082056182</v>
      </c>
      <c r="H6639" s="24">
        <f t="shared" si="1722"/>
        <v>-2.5755887791794372</v>
      </c>
      <c r="I6639" s="13">
        <f t="shared" si="1723"/>
        <v>-2.5755887791794372</v>
      </c>
      <c r="J6639" s="24">
        <f t="shared" si="1724"/>
        <v>0.73016927082056204</v>
      </c>
      <c r="K6639" s="24">
        <f t="shared" si="1725"/>
        <v>0</v>
      </c>
      <c r="L6639" s="13"/>
      <c r="M6639" s="24"/>
      <c r="N6639" s="24">
        <f t="shared" si="1735"/>
        <v>0</v>
      </c>
      <c r="O6639" s="13"/>
      <c r="P6639" s="13"/>
    </row>
    <row r="6640" spans="1:16">
      <c r="A6640">
        <v>6639</v>
      </c>
      <c r="B6640" s="13">
        <v>10</v>
      </c>
      <c r="C6640" s="13">
        <v>4</v>
      </c>
      <c r="D6640" s="13">
        <v>14</v>
      </c>
      <c r="E6640" s="14">
        <f t="shared" si="1730"/>
        <v>277</v>
      </c>
      <c r="F6640" s="24">
        <f>'1 Solar Profile'!E6642*S$10</f>
        <v>2.5452645749999996</v>
      </c>
      <c r="G6640" s="24">
        <f>'2 Load Profile'!E6641</f>
        <v>0.75712504969753047</v>
      </c>
      <c r="H6640" s="24">
        <f t="shared" si="1722"/>
        <v>-1.7881395253024692</v>
      </c>
      <c r="I6640" s="13">
        <f t="shared" si="1723"/>
        <v>-1.7881395253024692</v>
      </c>
      <c r="J6640" s="24">
        <f t="shared" si="1724"/>
        <v>0.75712504969753036</v>
      </c>
      <c r="K6640" s="24">
        <f t="shared" si="1725"/>
        <v>0</v>
      </c>
      <c r="L6640" s="13"/>
      <c r="M6640" s="24"/>
      <c r="N6640" s="24">
        <f t="shared" si="1735"/>
        <v>0</v>
      </c>
      <c r="O6640" s="13"/>
      <c r="P6640" s="13"/>
    </row>
    <row r="6641" spans="1:16">
      <c r="A6641">
        <v>6640</v>
      </c>
      <c r="B6641" s="13">
        <v>10</v>
      </c>
      <c r="C6641" s="13">
        <v>4</v>
      </c>
      <c r="D6641" s="13">
        <v>15</v>
      </c>
      <c r="E6641" s="14">
        <f t="shared" si="1730"/>
        <v>277</v>
      </c>
      <c r="F6641" s="24">
        <f>'1 Solar Profile'!E6643*S$10</f>
        <v>1.5840326250000001</v>
      </c>
      <c r="G6641" s="24">
        <f>'2 Load Profile'!E6642</f>
        <v>0.88341035677573687</v>
      </c>
      <c r="H6641" s="24">
        <f t="shared" si="1722"/>
        <v>-0.70062226822426321</v>
      </c>
      <c r="I6641" s="13">
        <f t="shared" si="1723"/>
        <v>-0.70062226822426321</v>
      </c>
      <c r="J6641" s="24">
        <f t="shared" si="1724"/>
        <v>0.88341035677573687</v>
      </c>
      <c r="K6641" s="24">
        <f t="shared" si="1725"/>
        <v>0</v>
      </c>
      <c r="L6641" s="13"/>
      <c r="M6641" s="24"/>
      <c r="N6641" s="24">
        <f t="shared" si="1735"/>
        <v>0</v>
      </c>
      <c r="O6641" s="13"/>
      <c r="P6641" s="13"/>
    </row>
    <row r="6642" spans="1:16">
      <c r="A6642">
        <v>6641</v>
      </c>
      <c r="B6642" s="13">
        <v>10</v>
      </c>
      <c r="C6642" s="13">
        <v>4</v>
      </c>
      <c r="D6642" s="13">
        <v>16</v>
      </c>
      <c r="E6642" s="14">
        <f t="shared" si="1730"/>
        <v>277</v>
      </c>
      <c r="F6642" s="24">
        <f>'1 Solar Profile'!E6644*S$10</f>
        <v>0.53943592499999993</v>
      </c>
      <c r="G6642" s="24">
        <f>'2 Load Profile'!E6643</f>
        <v>1.1405630717865547</v>
      </c>
      <c r="H6642" s="24">
        <f t="shared" si="1722"/>
        <v>0.60112714678655477</v>
      </c>
      <c r="I6642" s="13">
        <f t="shared" si="1723"/>
        <v>0</v>
      </c>
      <c r="J6642" s="24">
        <f t="shared" si="1724"/>
        <v>0.53943592499999993</v>
      </c>
      <c r="K6642" s="24">
        <f t="shared" si="1725"/>
        <v>0.60112714678655477</v>
      </c>
      <c r="L6642" s="13"/>
      <c r="M6642" s="24"/>
      <c r="N6642" s="24">
        <f t="shared" si="1735"/>
        <v>0</v>
      </c>
      <c r="O6642" s="13"/>
      <c r="P6642" s="13"/>
    </row>
    <row r="6643" spans="1:16">
      <c r="A6643">
        <v>6642</v>
      </c>
      <c r="B6643" s="13">
        <v>10</v>
      </c>
      <c r="C6643" s="13">
        <v>4</v>
      </c>
      <c r="D6643" s="13">
        <v>17</v>
      </c>
      <c r="E6643" s="14">
        <f t="shared" si="1730"/>
        <v>277</v>
      </c>
      <c r="F6643" s="24">
        <f>'1 Solar Profile'!E6645*S$10</f>
        <v>0</v>
      </c>
      <c r="G6643" s="24">
        <f>'2 Load Profile'!E6644</f>
        <v>1.3682106932725999</v>
      </c>
      <c r="H6643" s="24">
        <f t="shared" si="1722"/>
        <v>1.3682106932725999</v>
      </c>
      <c r="I6643" s="13">
        <f t="shared" si="1723"/>
        <v>0</v>
      </c>
      <c r="J6643" s="24">
        <f t="shared" si="1724"/>
        <v>0</v>
      </c>
      <c r="K6643" s="24">
        <f t="shared" si="1725"/>
        <v>1.3682106932725999</v>
      </c>
      <c r="L6643" s="13"/>
      <c r="M6643" s="24"/>
      <c r="N6643" s="24">
        <f t="shared" si="1735"/>
        <v>0</v>
      </c>
      <c r="O6643" s="13"/>
      <c r="P6643" s="13"/>
    </row>
    <row r="6644" spans="1:16">
      <c r="A6644">
        <v>6643</v>
      </c>
      <c r="B6644" s="13">
        <v>10</v>
      </c>
      <c r="C6644" s="13">
        <v>4</v>
      </c>
      <c r="D6644" s="13">
        <v>18</v>
      </c>
      <c r="E6644" s="14">
        <f t="shared" si="1730"/>
        <v>277</v>
      </c>
      <c r="F6644" s="24">
        <f>'1 Solar Profile'!E6646*S$10</f>
        <v>0</v>
      </c>
      <c r="G6644" s="24">
        <f>'2 Load Profile'!E6645</f>
        <v>1.5435149049198222</v>
      </c>
      <c r="H6644" s="24">
        <f t="shared" si="1722"/>
        <v>1.5435149049198222</v>
      </c>
      <c r="I6644" s="13">
        <f t="shared" si="1723"/>
        <v>0</v>
      </c>
      <c r="J6644" s="24">
        <f t="shared" si="1724"/>
        <v>0</v>
      </c>
      <c r="K6644" s="24">
        <f t="shared" si="1725"/>
        <v>1.5435149049198222</v>
      </c>
      <c r="L6644" s="13"/>
      <c r="M6644" s="24"/>
      <c r="N6644" s="24">
        <f t="shared" si="1735"/>
        <v>0</v>
      </c>
      <c r="O6644" s="13"/>
      <c r="P6644" s="13"/>
    </row>
    <row r="6645" spans="1:16">
      <c r="A6645">
        <v>6644</v>
      </c>
      <c r="B6645" s="13">
        <v>10</v>
      </c>
      <c r="C6645" s="13">
        <v>4</v>
      </c>
      <c r="D6645" s="13">
        <v>19</v>
      </c>
      <c r="E6645" s="14">
        <f t="shared" si="1730"/>
        <v>277</v>
      </c>
      <c r="F6645" s="24">
        <f>'1 Solar Profile'!E6647*S$10</f>
        <v>0</v>
      </c>
      <c r="G6645" s="24">
        <f>'2 Load Profile'!E6646</f>
        <v>1.6008675178942535</v>
      </c>
      <c r="H6645" s="24">
        <f t="shared" si="1722"/>
        <v>1.6008675178942535</v>
      </c>
      <c r="I6645" s="13">
        <f t="shared" si="1723"/>
        <v>0</v>
      </c>
      <c r="J6645" s="24">
        <f t="shared" si="1724"/>
        <v>0</v>
      </c>
      <c r="K6645" s="24">
        <f t="shared" si="1725"/>
        <v>1.6008675178942535</v>
      </c>
      <c r="L6645" s="13"/>
      <c r="M6645" s="24"/>
      <c r="N6645" s="24">
        <f t="shared" si="1735"/>
        <v>0</v>
      </c>
      <c r="O6645" s="13"/>
      <c r="P6645" s="13"/>
    </row>
    <row r="6646" spans="1:16">
      <c r="A6646">
        <v>6645</v>
      </c>
      <c r="B6646" s="13">
        <v>10</v>
      </c>
      <c r="C6646" s="13">
        <v>4</v>
      </c>
      <c r="D6646" s="13">
        <v>20</v>
      </c>
      <c r="E6646" s="14">
        <f t="shared" si="1730"/>
        <v>277</v>
      </c>
      <c r="F6646" s="24">
        <f>'1 Solar Profile'!E6648*S$10</f>
        <v>0</v>
      </c>
      <c r="G6646" s="24">
        <f>'2 Load Profile'!E6647</f>
        <v>1.4505541166658078</v>
      </c>
      <c r="H6646" s="24">
        <f t="shared" si="1722"/>
        <v>1.4505541166658078</v>
      </c>
      <c r="I6646" s="13">
        <f t="shared" si="1723"/>
        <v>0</v>
      </c>
      <c r="J6646" s="24">
        <f t="shared" si="1724"/>
        <v>0</v>
      </c>
      <c r="K6646" s="24">
        <f t="shared" si="1725"/>
        <v>1.4505541166658078</v>
      </c>
      <c r="L6646" s="13"/>
      <c r="M6646" s="24"/>
      <c r="N6646" s="24">
        <f t="shared" si="1735"/>
        <v>0</v>
      </c>
      <c r="O6646" s="24"/>
      <c r="P6646" s="24"/>
    </row>
    <row r="6647" spans="1:16">
      <c r="A6647">
        <v>6646</v>
      </c>
      <c r="B6647" s="13">
        <v>10</v>
      </c>
      <c r="C6647" s="13">
        <v>4</v>
      </c>
      <c r="D6647" s="13">
        <v>21</v>
      </c>
      <c r="E6647" s="14">
        <f t="shared" si="1730"/>
        <v>277</v>
      </c>
      <c r="F6647" s="24">
        <f>'1 Solar Profile'!E6649*S$10</f>
        <v>0</v>
      </c>
      <c r="G6647" s="24">
        <f>'2 Load Profile'!E6648</f>
        <v>1.1776184160000924</v>
      </c>
      <c r="H6647" s="24">
        <f t="shared" si="1722"/>
        <v>1.1776184160000924</v>
      </c>
      <c r="I6647" s="13">
        <f t="shared" si="1723"/>
        <v>0</v>
      </c>
      <c r="J6647" s="24">
        <f t="shared" si="1724"/>
        <v>0</v>
      </c>
      <c r="K6647" s="24">
        <f t="shared" si="1725"/>
        <v>1.1776184160000924</v>
      </c>
      <c r="L6647" s="13"/>
      <c r="M6647" s="24"/>
      <c r="N6647" s="24">
        <f t="shared" si="1735"/>
        <v>0</v>
      </c>
      <c r="O6647" s="13"/>
      <c r="P6647" s="13"/>
    </row>
    <row r="6648" spans="1:16">
      <c r="A6648">
        <v>6647</v>
      </c>
      <c r="B6648" s="13">
        <v>10</v>
      </c>
      <c r="C6648" s="13">
        <v>4</v>
      </c>
      <c r="D6648" s="13">
        <v>22</v>
      </c>
      <c r="E6648" s="14">
        <f t="shared" si="1730"/>
        <v>277</v>
      </c>
      <c r="F6648" s="24">
        <f>'1 Solar Profile'!E6650*S$10</f>
        <v>0</v>
      </c>
      <c r="G6648" s="24">
        <f>'2 Load Profile'!E6649</f>
        <v>0.91135497759466677</v>
      </c>
      <c r="H6648" s="24">
        <f t="shared" si="1722"/>
        <v>0.91135497759466677</v>
      </c>
      <c r="I6648" s="13">
        <f t="shared" si="1723"/>
        <v>0</v>
      </c>
      <c r="J6648" s="24">
        <f t="shared" si="1724"/>
        <v>0</v>
      </c>
      <c r="K6648" s="24">
        <f t="shared" si="1725"/>
        <v>0.91135497759466677</v>
      </c>
      <c r="L6648" s="13"/>
      <c r="M6648" s="24"/>
      <c r="N6648" s="24">
        <f t="shared" si="1735"/>
        <v>0</v>
      </c>
      <c r="O6648" s="13"/>
      <c r="P6648" s="13"/>
    </row>
    <row r="6649" spans="1:16">
      <c r="A6649">
        <v>6648</v>
      </c>
      <c r="B6649" s="13">
        <v>10</v>
      </c>
      <c r="C6649" s="13">
        <v>4</v>
      </c>
      <c r="D6649" s="13">
        <v>23</v>
      </c>
      <c r="E6649" s="14">
        <f t="shared" si="1730"/>
        <v>277</v>
      </c>
      <c r="F6649" s="24">
        <f>'1 Solar Profile'!E6651*S$10</f>
        <v>0</v>
      </c>
      <c r="G6649" s="24">
        <f>'2 Load Profile'!E6650</f>
        <v>0.63702307539173697</v>
      </c>
      <c r="H6649" s="24">
        <f t="shared" si="1722"/>
        <v>0.63702307539173697</v>
      </c>
      <c r="I6649" s="13">
        <f t="shared" si="1723"/>
        <v>0</v>
      </c>
      <c r="J6649" s="24">
        <f t="shared" si="1724"/>
        <v>0</v>
      </c>
      <c r="K6649" s="24">
        <f t="shared" si="1725"/>
        <v>0.63702307539173697</v>
      </c>
      <c r="L6649" s="13">
        <f t="shared" ref="L6649" si="1736">SUM(I6626:I6649)</f>
        <v>-15.942408659594443</v>
      </c>
      <c r="M6649" s="24">
        <f t="shared" ref="M6649" si="1737">SUMIF(H6626:H6649,"&gt;0",H6626:H6649)</f>
        <v>13.293718155108076</v>
      </c>
      <c r="N6649" s="24">
        <f t="shared" si="1735"/>
        <v>-2.6486905044863676</v>
      </c>
      <c r="O6649" s="13">
        <f t="shared" ref="O6649" si="1738">IF(M6649&gt;(L6649*-1),(M6649+L6649)*S$12,0)</f>
        <v>0</v>
      </c>
      <c r="P6649" s="13">
        <f t="shared" ref="P6649" si="1739">IF(M6649&lt;(L6649*-1),(M6649+L6649)*S$14,0)</f>
        <v>-7.0057863843664428E-2</v>
      </c>
    </row>
    <row r="6650" spans="1:16">
      <c r="A6650">
        <v>6649</v>
      </c>
      <c r="B6650" s="13">
        <v>10</v>
      </c>
      <c r="C6650" s="13">
        <v>5</v>
      </c>
      <c r="D6650" s="13">
        <v>0</v>
      </c>
      <c r="E6650" s="14">
        <f t="shared" si="1730"/>
        <v>278</v>
      </c>
      <c r="F6650" s="24">
        <f>'1 Solar Profile'!E6652*S$10</f>
        <v>0</v>
      </c>
      <c r="G6650" s="24">
        <f>'2 Load Profile'!E6651</f>
        <v>0.53765593489685259</v>
      </c>
      <c r="H6650" s="24">
        <f t="shared" si="1722"/>
        <v>0.53765593489685259</v>
      </c>
      <c r="I6650" s="13">
        <f t="shared" si="1723"/>
        <v>0</v>
      </c>
      <c r="J6650" s="24">
        <f t="shared" si="1724"/>
        <v>0</v>
      </c>
      <c r="K6650" s="24">
        <f t="shared" si="1725"/>
        <v>0.53765593489685259</v>
      </c>
      <c r="L6650" s="13"/>
      <c r="M6650" s="24"/>
      <c r="N6650" s="24">
        <f t="shared" si="1735"/>
        <v>0</v>
      </c>
      <c r="O6650" s="13"/>
      <c r="P6650" s="13"/>
    </row>
    <row r="6651" spans="1:16">
      <c r="A6651">
        <v>6650</v>
      </c>
      <c r="B6651" s="13">
        <v>10</v>
      </c>
      <c r="C6651" s="13">
        <v>5</v>
      </c>
      <c r="D6651" s="13">
        <v>1</v>
      </c>
      <c r="E6651" s="14">
        <f t="shared" si="1730"/>
        <v>278</v>
      </c>
      <c r="F6651" s="24">
        <f>'1 Solar Profile'!E6653*S$10</f>
        <v>0</v>
      </c>
      <c r="G6651" s="24">
        <f>'2 Load Profile'!E6652</f>
        <v>0.49161473120695198</v>
      </c>
      <c r="H6651" s="24">
        <f t="shared" si="1722"/>
        <v>0.49161473120695198</v>
      </c>
      <c r="I6651" s="13">
        <f t="shared" si="1723"/>
        <v>0</v>
      </c>
      <c r="J6651" s="24">
        <f t="shared" si="1724"/>
        <v>0</v>
      </c>
      <c r="K6651" s="24">
        <f t="shared" si="1725"/>
        <v>0.49161473120695198</v>
      </c>
      <c r="L6651" s="13"/>
      <c r="M6651" s="24"/>
      <c r="N6651" s="24">
        <f t="shared" si="1735"/>
        <v>0</v>
      </c>
      <c r="O6651" s="13"/>
      <c r="P6651" s="13"/>
    </row>
    <row r="6652" spans="1:16">
      <c r="A6652">
        <v>6651</v>
      </c>
      <c r="B6652" s="13">
        <v>10</v>
      </c>
      <c r="C6652" s="13">
        <v>5</v>
      </c>
      <c r="D6652" s="13">
        <v>2</v>
      </c>
      <c r="E6652" s="14">
        <f t="shared" si="1730"/>
        <v>278</v>
      </c>
      <c r="F6652" s="24">
        <f>'1 Solar Profile'!E6654*S$10</f>
        <v>0</v>
      </c>
      <c r="G6652" s="24">
        <f>'2 Load Profile'!E6653</f>
        <v>0.48417154835486881</v>
      </c>
      <c r="H6652" s="24">
        <f t="shared" si="1722"/>
        <v>0.48417154835486881</v>
      </c>
      <c r="I6652" s="13">
        <f t="shared" si="1723"/>
        <v>0</v>
      </c>
      <c r="J6652" s="24">
        <f t="shared" si="1724"/>
        <v>0</v>
      </c>
      <c r="K6652" s="24">
        <f t="shared" si="1725"/>
        <v>0.48417154835486881</v>
      </c>
      <c r="L6652" s="13"/>
      <c r="M6652" s="24"/>
      <c r="N6652" s="24">
        <f t="shared" si="1735"/>
        <v>0</v>
      </c>
      <c r="O6652" s="13"/>
      <c r="P6652" s="13"/>
    </row>
    <row r="6653" spans="1:16">
      <c r="A6653">
        <v>6652</v>
      </c>
      <c r="B6653" s="13">
        <v>10</v>
      </c>
      <c r="C6653" s="13">
        <v>5</v>
      </c>
      <c r="D6653" s="13">
        <v>3</v>
      </c>
      <c r="E6653" s="14">
        <f t="shared" si="1730"/>
        <v>278</v>
      </c>
      <c r="F6653" s="24">
        <f>'1 Solar Profile'!E6655*S$10</f>
        <v>0</v>
      </c>
      <c r="G6653" s="24">
        <f>'2 Load Profile'!E6654</f>
        <v>0.48525935922989527</v>
      </c>
      <c r="H6653" s="24">
        <f t="shared" si="1722"/>
        <v>0.48525935922989527</v>
      </c>
      <c r="I6653" s="13">
        <f t="shared" si="1723"/>
        <v>0</v>
      </c>
      <c r="J6653" s="24">
        <f t="shared" si="1724"/>
        <v>0</v>
      </c>
      <c r="K6653" s="24">
        <f t="shared" si="1725"/>
        <v>0.48525935922989527</v>
      </c>
      <c r="L6653" s="13"/>
      <c r="M6653" s="24"/>
      <c r="N6653" s="24">
        <f t="shared" si="1735"/>
        <v>0</v>
      </c>
      <c r="O6653" s="13"/>
      <c r="P6653" s="13"/>
    </row>
    <row r="6654" spans="1:16">
      <c r="A6654">
        <v>6653</v>
      </c>
      <c r="B6654" s="13">
        <v>10</v>
      </c>
      <c r="C6654" s="13">
        <v>5</v>
      </c>
      <c r="D6654" s="13">
        <v>4</v>
      </c>
      <c r="E6654" s="14">
        <f t="shared" si="1730"/>
        <v>278</v>
      </c>
      <c r="F6654" s="24">
        <f>'1 Solar Profile'!E6656*S$10</f>
        <v>0</v>
      </c>
      <c r="G6654" s="24">
        <f>'2 Load Profile'!E6655</f>
        <v>0.53396120348649434</v>
      </c>
      <c r="H6654" s="24">
        <f t="shared" si="1722"/>
        <v>0.53396120348649434</v>
      </c>
      <c r="I6654" s="13">
        <f t="shared" si="1723"/>
        <v>0</v>
      </c>
      <c r="J6654" s="24">
        <f t="shared" si="1724"/>
        <v>0</v>
      </c>
      <c r="K6654" s="24">
        <f t="shared" si="1725"/>
        <v>0.53396120348649434</v>
      </c>
      <c r="L6654" s="13"/>
      <c r="M6654" s="24"/>
      <c r="N6654" s="24">
        <f t="shared" si="1735"/>
        <v>0</v>
      </c>
      <c r="O6654" s="13"/>
      <c r="P6654" s="13"/>
    </row>
    <row r="6655" spans="1:16">
      <c r="A6655">
        <v>6654</v>
      </c>
      <c r="B6655" s="13">
        <v>10</v>
      </c>
      <c r="C6655" s="13">
        <v>5</v>
      </c>
      <c r="D6655" s="13">
        <v>5</v>
      </c>
      <c r="E6655" s="14">
        <f t="shared" si="1730"/>
        <v>278</v>
      </c>
      <c r="F6655" s="24">
        <f>'1 Solar Profile'!E6657*S$10</f>
        <v>0</v>
      </c>
      <c r="G6655" s="24">
        <f>'2 Load Profile'!E6656</f>
        <v>0.71166819679262527</v>
      </c>
      <c r="H6655" s="24">
        <f t="shared" si="1722"/>
        <v>0.71166819679262527</v>
      </c>
      <c r="I6655" s="13">
        <f t="shared" si="1723"/>
        <v>0</v>
      </c>
      <c r="J6655" s="24">
        <f t="shared" si="1724"/>
        <v>0</v>
      </c>
      <c r="K6655" s="24">
        <f t="shared" si="1725"/>
        <v>0.71166819679262527</v>
      </c>
      <c r="L6655" s="13"/>
      <c r="M6655" s="24"/>
      <c r="N6655" s="24">
        <f t="shared" si="1735"/>
        <v>0</v>
      </c>
      <c r="O6655" s="13"/>
      <c r="P6655" s="13"/>
    </row>
    <row r="6656" spans="1:16">
      <c r="A6656">
        <v>6655</v>
      </c>
      <c r="B6656" s="13">
        <v>10</v>
      </c>
      <c r="C6656" s="13">
        <v>5</v>
      </c>
      <c r="D6656" s="13">
        <v>6</v>
      </c>
      <c r="E6656" s="14">
        <f t="shared" si="1730"/>
        <v>278</v>
      </c>
      <c r="F6656" s="24">
        <f>'1 Solar Profile'!E6658*S$10</f>
        <v>0.35868734999999996</v>
      </c>
      <c r="G6656" s="24">
        <f>'2 Load Profile'!E6657</f>
        <v>0.99225912692251661</v>
      </c>
      <c r="H6656" s="24">
        <f t="shared" ref="H6656:H6719" si="1740">G6656-F6656</f>
        <v>0.63357177692251665</v>
      </c>
      <c r="I6656" s="13">
        <f t="shared" ref="I6656:I6719" si="1741">IF(H6656&lt;0,H6656,0)</f>
        <v>0</v>
      </c>
      <c r="J6656" s="24">
        <f t="shared" ref="J6656:J6719" si="1742">F6656+I6656</f>
        <v>0.35868734999999996</v>
      </c>
      <c r="K6656" s="24">
        <f t="shared" ref="K6656:K6719" si="1743">IF(H6656&gt;0,H6656,0)</f>
        <v>0.63357177692251665</v>
      </c>
      <c r="L6656" s="13"/>
      <c r="M6656" s="24"/>
      <c r="N6656" s="24">
        <f t="shared" si="1735"/>
        <v>0</v>
      </c>
      <c r="O6656" s="13"/>
      <c r="P6656" s="13"/>
    </row>
    <row r="6657" spans="1:16">
      <c r="A6657">
        <v>6656</v>
      </c>
      <c r="B6657" s="13">
        <v>10</v>
      </c>
      <c r="C6657" s="13">
        <v>5</v>
      </c>
      <c r="D6657" s="13">
        <v>7</v>
      </c>
      <c r="E6657" s="14">
        <f t="shared" si="1730"/>
        <v>278</v>
      </c>
      <c r="F6657" s="24">
        <f>'1 Solar Profile'!E6659*S$10</f>
        <v>1.4354880750000001</v>
      </c>
      <c r="G6657" s="24">
        <f>'2 Load Profile'!E6658</f>
        <v>0.93627828550833225</v>
      </c>
      <c r="H6657" s="24">
        <f t="shared" si="1740"/>
        <v>-0.49920978949166783</v>
      </c>
      <c r="I6657" s="13">
        <f t="shared" si="1741"/>
        <v>-0.49920978949166783</v>
      </c>
      <c r="J6657" s="24">
        <f t="shared" si="1742"/>
        <v>0.93627828550833225</v>
      </c>
      <c r="K6657" s="24">
        <f t="shared" si="1743"/>
        <v>0</v>
      </c>
      <c r="L6657" s="13"/>
      <c r="M6657" s="24"/>
      <c r="N6657" s="24">
        <f t="shared" si="1735"/>
        <v>0</v>
      </c>
      <c r="O6657" s="13"/>
      <c r="P6657" s="13"/>
    </row>
    <row r="6658" spans="1:16">
      <c r="A6658">
        <v>6657</v>
      </c>
      <c r="B6658" s="13">
        <v>10</v>
      </c>
      <c r="C6658" s="13">
        <v>5</v>
      </c>
      <c r="D6658" s="13">
        <v>8</v>
      </c>
      <c r="E6658" s="14">
        <f t="shared" si="1730"/>
        <v>278</v>
      </c>
      <c r="F6658" s="24">
        <f>'1 Solar Profile'!E6660*S$10</f>
        <v>2.5424358749999998</v>
      </c>
      <c r="G6658" s="24">
        <f>'2 Load Profile'!E6659</f>
        <v>0.79431479324976517</v>
      </c>
      <c r="H6658" s="24">
        <f t="shared" si="1740"/>
        <v>-1.7481210817502346</v>
      </c>
      <c r="I6658" s="13">
        <f t="shared" si="1741"/>
        <v>-1.7481210817502346</v>
      </c>
      <c r="J6658" s="24">
        <f t="shared" si="1742"/>
        <v>0.79431479324976517</v>
      </c>
      <c r="K6658" s="24">
        <f t="shared" si="1743"/>
        <v>0</v>
      </c>
      <c r="L6658" s="13"/>
      <c r="M6658" s="24"/>
      <c r="N6658" s="24">
        <f t="shared" si="1735"/>
        <v>0</v>
      </c>
      <c r="O6658" s="13"/>
      <c r="P6658" s="13"/>
    </row>
    <row r="6659" spans="1:16">
      <c r="A6659">
        <v>6658</v>
      </c>
      <c r="B6659" s="13">
        <v>10</v>
      </c>
      <c r="C6659" s="13">
        <v>5</v>
      </c>
      <c r="D6659" s="13">
        <v>9</v>
      </c>
      <c r="E6659" s="14">
        <f t="shared" si="1730"/>
        <v>278</v>
      </c>
      <c r="F6659" s="24">
        <f>'1 Solar Profile'!E6661*S$10</f>
        <v>3.3895811249999994</v>
      </c>
      <c r="G6659" s="24">
        <f>'2 Load Profile'!E6660</f>
        <v>0.78631188627206161</v>
      </c>
      <c r="H6659" s="24">
        <f t="shared" si="1740"/>
        <v>-2.6032692387279379</v>
      </c>
      <c r="I6659" s="13">
        <f t="shared" si="1741"/>
        <v>-2.6032692387279379</v>
      </c>
      <c r="J6659" s="24">
        <f t="shared" si="1742"/>
        <v>0.7863118862720615</v>
      </c>
      <c r="K6659" s="24">
        <f t="shared" si="1743"/>
        <v>0</v>
      </c>
      <c r="L6659" s="13"/>
      <c r="M6659" s="24"/>
      <c r="N6659" s="24">
        <f t="shared" si="1735"/>
        <v>0</v>
      </c>
      <c r="O6659" s="13"/>
      <c r="P6659" s="13"/>
    </row>
    <row r="6660" spans="1:16">
      <c r="A6660">
        <v>6659</v>
      </c>
      <c r="B6660" s="13">
        <v>10</v>
      </c>
      <c r="C6660" s="13">
        <v>5</v>
      </c>
      <c r="D6660" s="13">
        <v>10</v>
      </c>
      <c r="E6660" s="14">
        <f t="shared" si="1730"/>
        <v>278</v>
      </c>
      <c r="F6660" s="24">
        <f>'1 Solar Profile'!E6662*S$10</f>
        <v>3.893659875</v>
      </c>
      <c r="G6660" s="24">
        <f>'2 Load Profile'!E6661</f>
        <v>0.79451032956855649</v>
      </c>
      <c r="H6660" s="24">
        <f t="shared" si="1740"/>
        <v>-3.0991495454314437</v>
      </c>
      <c r="I6660" s="13">
        <f t="shared" si="1741"/>
        <v>-3.0991495454314437</v>
      </c>
      <c r="J6660" s="24">
        <f t="shared" si="1742"/>
        <v>0.79451032956855627</v>
      </c>
      <c r="K6660" s="24">
        <f t="shared" si="1743"/>
        <v>0</v>
      </c>
      <c r="L6660" s="13"/>
      <c r="M6660" s="24"/>
      <c r="N6660" s="24">
        <f t="shared" si="1735"/>
        <v>0</v>
      </c>
      <c r="O6660" s="13"/>
      <c r="P6660" s="13"/>
    </row>
    <row r="6661" spans="1:16">
      <c r="A6661">
        <v>6660</v>
      </c>
      <c r="B6661" s="13">
        <v>10</v>
      </c>
      <c r="C6661" s="13">
        <v>5</v>
      </c>
      <c r="D6661" s="13">
        <v>11</v>
      </c>
      <c r="E6661" s="14">
        <f t="shared" si="1730"/>
        <v>278</v>
      </c>
      <c r="F6661" s="24">
        <f>'1 Solar Profile'!E6663*S$10</f>
        <v>4.0910404499999995</v>
      </c>
      <c r="G6661" s="24">
        <f>'2 Load Profile'!E6662</f>
        <v>0.77356703262549131</v>
      </c>
      <c r="H6661" s="24">
        <f t="shared" si="1740"/>
        <v>-3.317473417374508</v>
      </c>
      <c r="I6661" s="13">
        <f t="shared" si="1741"/>
        <v>-3.317473417374508</v>
      </c>
      <c r="J6661" s="24">
        <f t="shared" si="1742"/>
        <v>0.77356703262549154</v>
      </c>
      <c r="K6661" s="24">
        <f t="shared" si="1743"/>
        <v>0</v>
      </c>
      <c r="L6661" s="13"/>
      <c r="M6661" s="24"/>
      <c r="N6661" s="24">
        <f t="shared" si="1735"/>
        <v>0</v>
      </c>
      <c r="O6661" s="13"/>
      <c r="P6661" s="13"/>
    </row>
    <row r="6662" spans="1:16">
      <c r="A6662">
        <v>6661</v>
      </c>
      <c r="B6662" s="13">
        <v>10</v>
      </c>
      <c r="C6662" s="13">
        <v>5</v>
      </c>
      <c r="D6662" s="13">
        <v>12</v>
      </c>
      <c r="E6662" s="14">
        <f t="shared" si="1730"/>
        <v>278</v>
      </c>
      <c r="F6662" s="24">
        <f>'1 Solar Profile'!E6664*S$10</f>
        <v>3.9445544249999998</v>
      </c>
      <c r="G6662" s="24">
        <f>'2 Load Profile'!E6663</f>
        <v>0.74352756586688917</v>
      </c>
      <c r="H6662" s="24">
        <f t="shared" si="1740"/>
        <v>-3.2010268591331106</v>
      </c>
      <c r="I6662" s="13">
        <f t="shared" si="1741"/>
        <v>-3.2010268591331106</v>
      </c>
      <c r="J6662" s="24">
        <f t="shared" si="1742"/>
        <v>0.74352756586688917</v>
      </c>
      <c r="K6662" s="24">
        <f t="shared" si="1743"/>
        <v>0</v>
      </c>
      <c r="L6662" s="13"/>
      <c r="M6662" s="24"/>
      <c r="N6662" s="24">
        <f t="shared" si="1735"/>
        <v>0</v>
      </c>
      <c r="O6662" s="13"/>
      <c r="P6662" s="13"/>
    </row>
    <row r="6663" spans="1:16">
      <c r="A6663">
        <v>6662</v>
      </c>
      <c r="B6663" s="13">
        <v>10</v>
      </c>
      <c r="C6663" s="13">
        <v>5</v>
      </c>
      <c r="D6663" s="13">
        <v>13</v>
      </c>
      <c r="E6663" s="14">
        <f t="shared" si="1730"/>
        <v>278</v>
      </c>
      <c r="F6663" s="24">
        <f>'1 Solar Profile'!E6665*S$10</f>
        <v>3.5057468250000001</v>
      </c>
      <c r="G6663" s="24">
        <f>'2 Load Profile'!E6664</f>
        <v>0.72815280098208479</v>
      </c>
      <c r="H6663" s="24">
        <f t="shared" si="1740"/>
        <v>-2.7775940240179153</v>
      </c>
      <c r="I6663" s="13">
        <f t="shared" si="1741"/>
        <v>-2.7775940240179153</v>
      </c>
      <c r="J6663" s="24">
        <f t="shared" si="1742"/>
        <v>0.72815280098208479</v>
      </c>
      <c r="K6663" s="24">
        <f t="shared" si="1743"/>
        <v>0</v>
      </c>
      <c r="L6663" s="13"/>
      <c r="M6663" s="24"/>
      <c r="N6663" s="24">
        <f t="shared" si="1735"/>
        <v>0</v>
      </c>
      <c r="O6663" s="13"/>
      <c r="P6663" s="13"/>
    </row>
    <row r="6664" spans="1:16">
      <c r="A6664">
        <v>6663</v>
      </c>
      <c r="B6664" s="13">
        <v>10</v>
      </c>
      <c r="C6664" s="13">
        <v>5</v>
      </c>
      <c r="D6664" s="13">
        <v>14</v>
      </c>
      <c r="E6664" s="14">
        <f t="shared" si="1730"/>
        <v>278</v>
      </c>
      <c r="F6664" s="24">
        <f>'1 Solar Profile'!E6666*S$10</f>
        <v>2.7618176249999999</v>
      </c>
      <c r="G6664" s="24">
        <f>'2 Load Profile'!E6665</f>
        <v>0.75437764094056226</v>
      </c>
      <c r="H6664" s="24">
        <f t="shared" si="1740"/>
        <v>-2.0074399840594377</v>
      </c>
      <c r="I6664" s="13">
        <f t="shared" si="1741"/>
        <v>-2.0074399840594377</v>
      </c>
      <c r="J6664" s="24">
        <f t="shared" si="1742"/>
        <v>0.75437764094056226</v>
      </c>
      <c r="K6664" s="24">
        <f t="shared" si="1743"/>
        <v>0</v>
      </c>
      <c r="L6664" s="13"/>
      <c r="M6664" s="24"/>
      <c r="N6664" s="24">
        <f t="shared" si="1735"/>
        <v>0</v>
      </c>
      <c r="O6664" s="13"/>
      <c r="P6664" s="13"/>
    </row>
    <row r="6665" spans="1:16">
      <c r="A6665">
        <v>6664</v>
      </c>
      <c r="B6665" s="13">
        <v>10</v>
      </c>
      <c r="C6665" s="13">
        <v>5</v>
      </c>
      <c r="D6665" s="13">
        <v>15</v>
      </c>
      <c r="E6665" s="14">
        <f t="shared" si="1730"/>
        <v>278</v>
      </c>
      <c r="F6665" s="24">
        <f>'1 Solar Profile'!E6667*S$10</f>
        <v>1.7270268750000002</v>
      </c>
      <c r="G6665" s="24">
        <f>'2 Load Profile'!E6666</f>
        <v>0.88512938950777986</v>
      </c>
      <c r="H6665" s="24">
        <f t="shared" si="1740"/>
        <v>-0.84189748549222032</v>
      </c>
      <c r="I6665" s="13">
        <f t="shared" si="1741"/>
        <v>-0.84189748549222032</v>
      </c>
      <c r="J6665" s="24">
        <f t="shared" si="1742"/>
        <v>0.88512938950777986</v>
      </c>
      <c r="K6665" s="24">
        <f t="shared" si="1743"/>
        <v>0</v>
      </c>
      <c r="L6665" s="13"/>
      <c r="M6665" s="24"/>
      <c r="N6665" s="24">
        <f t="shared" si="1735"/>
        <v>0</v>
      </c>
      <c r="O6665" s="13"/>
      <c r="P6665" s="13"/>
    </row>
    <row r="6666" spans="1:16">
      <c r="A6666">
        <v>6665</v>
      </c>
      <c r="B6666" s="13">
        <v>10</v>
      </c>
      <c r="C6666" s="13">
        <v>5</v>
      </c>
      <c r="D6666" s="13">
        <v>16</v>
      </c>
      <c r="E6666" s="14">
        <f t="shared" si="1730"/>
        <v>278</v>
      </c>
      <c r="F6666" s="24">
        <f>'1 Solar Profile'!E6668*S$10</f>
        <v>0.59959305000000007</v>
      </c>
      <c r="G6666" s="24">
        <f>'2 Load Profile'!E6667</f>
        <v>1.1549987599738529</v>
      </c>
      <c r="H6666" s="24">
        <f t="shared" si="1740"/>
        <v>0.55540570997385286</v>
      </c>
      <c r="I6666" s="13">
        <f t="shared" si="1741"/>
        <v>0</v>
      </c>
      <c r="J6666" s="24">
        <f t="shared" si="1742"/>
        <v>0.59959305000000007</v>
      </c>
      <c r="K6666" s="24">
        <f t="shared" si="1743"/>
        <v>0.55540570997385286</v>
      </c>
      <c r="L6666" s="13"/>
      <c r="M6666" s="24"/>
      <c r="N6666" s="24">
        <f t="shared" si="1735"/>
        <v>0</v>
      </c>
      <c r="O6666" s="13"/>
      <c r="P6666" s="13"/>
    </row>
    <row r="6667" spans="1:16">
      <c r="A6667">
        <v>6666</v>
      </c>
      <c r="B6667" s="13">
        <v>10</v>
      </c>
      <c r="C6667" s="13">
        <v>5</v>
      </c>
      <c r="D6667" s="13">
        <v>17</v>
      </c>
      <c r="E6667" s="14">
        <f t="shared" si="1730"/>
        <v>278</v>
      </c>
      <c r="F6667" s="24">
        <f>'1 Solar Profile'!E6669*S$10</f>
        <v>0</v>
      </c>
      <c r="G6667" s="24">
        <f>'2 Load Profile'!E6668</f>
        <v>1.3802459462037284</v>
      </c>
      <c r="H6667" s="24">
        <f t="shared" si="1740"/>
        <v>1.3802459462037284</v>
      </c>
      <c r="I6667" s="13">
        <f t="shared" si="1741"/>
        <v>0</v>
      </c>
      <c r="J6667" s="24">
        <f t="shared" si="1742"/>
        <v>0</v>
      </c>
      <c r="K6667" s="24">
        <f t="shared" si="1743"/>
        <v>1.3802459462037284</v>
      </c>
      <c r="L6667" s="13"/>
      <c r="M6667" s="24"/>
      <c r="N6667" s="24">
        <f t="shared" si="1735"/>
        <v>0</v>
      </c>
      <c r="O6667" s="13"/>
      <c r="P6667" s="13"/>
    </row>
    <row r="6668" spans="1:16">
      <c r="A6668">
        <v>6667</v>
      </c>
      <c r="B6668" s="13">
        <v>10</v>
      </c>
      <c r="C6668" s="13">
        <v>5</v>
      </c>
      <c r="D6668" s="13">
        <v>18</v>
      </c>
      <c r="E6668" s="14">
        <f t="shared" si="1730"/>
        <v>278</v>
      </c>
      <c r="F6668" s="24">
        <f>'1 Solar Profile'!E6670*S$10</f>
        <v>0</v>
      </c>
      <c r="G6668" s="24">
        <f>'2 Load Profile'!E6669</f>
        <v>1.5583784573028836</v>
      </c>
      <c r="H6668" s="24">
        <f t="shared" si="1740"/>
        <v>1.5583784573028836</v>
      </c>
      <c r="I6668" s="13">
        <f t="shared" si="1741"/>
        <v>0</v>
      </c>
      <c r="J6668" s="24">
        <f t="shared" si="1742"/>
        <v>0</v>
      </c>
      <c r="K6668" s="24">
        <f t="shared" si="1743"/>
        <v>1.5583784573028836</v>
      </c>
      <c r="L6668" s="13"/>
      <c r="M6668" s="24"/>
      <c r="N6668" s="24">
        <f t="shared" si="1735"/>
        <v>0</v>
      </c>
      <c r="O6668" s="13"/>
      <c r="P6668" s="13"/>
    </row>
    <row r="6669" spans="1:16">
      <c r="A6669">
        <v>6668</v>
      </c>
      <c r="B6669" s="13">
        <v>10</v>
      </c>
      <c r="C6669" s="13">
        <v>5</v>
      </c>
      <c r="D6669" s="13">
        <v>19</v>
      </c>
      <c r="E6669" s="14">
        <f t="shared" si="1730"/>
        <v>278</v>
      </c>
      <c r="F6669" s="24">
        <f>'1 Solar Profile'!E6671*S$10</f>
        <v>0</v>
      </c>
      <c r="G6669" s="24">
        <f>'2 Load Profile'!E6670</f>
        <v>1.6178421140242205</v>
      </c>
      <c r="H6669" s="24">
        <f t="shared" si="1740"/>
        <v>1.6178421140242205</v>
      </c>
      <c r="I6669" s="13">
        <f t="shared" si="1741"/>
        <v>0</v>
      </c>
      <c r="J6669" s="24">
        <f t="shared" si="1742"/>
        <v>0</v>
      </c>
      <c r="K6669" s="24">
        <f t="shared" si="1743"/>
        <v>1.6178421140242205</v>
      </c>
      <c r="L6669" s="13"/>
      <c r="M6669" s="24"/>
      <c r="N6669" s="24">
        <f t="shared" si="1735"/>
        <v>0</v>
      </c>
      <c r="O6669" s="13"/>
      <c r="P6669" s="13"/>
    </row>
    <row r="6670" spans="1:16">
      <c r="A6670">
        <v>6669</v>
      </c>
      <c r="B6670" s="13">
        <v>10</v>
      </c>
      <c r="C6670" s="13">
        <v>5</v>
      </c>
      <c r="D6670" s="13">
        <v>20</v>
      </c>
      <c r="E6670" s="14">
        <f t="shared" si="1730"/>
        <v>278</v>
      </c>
      <c r="F6670" s="24">
        <f>'1 Solar Profile'!E6672*S$10</f>
        <v>0</v>
      </c>
      <c r="G6670" s="24">
        <f>'2 Load Profile'!E6671</f>
        <v>1.4688073322592015</v>
      </c>
      <c r="H6670" s="24">
        <f t="shared" si="1740"/>
        <v>1.4688073322592015</v>
      </c>
      <c r="I6670" s="13">
        <f t="shared" si="1741"/>
        <v>0</v>
      </c>
      <c r="J6670" s="24">
        <f t="shared" si="1742"/>
        <v>0</v>
      </c>
      <c r="K6670" s="24">
        <f t="shared" si="1743"/>
        <v>1.4688073322592015</v>
      </c>
      <c r="L6670" s="13"/>
      <c r="M6670" s="24"/>
      <c r="N6670" s="24">
        <f t="shared" si="1735"/>
        <v>0</v>
      </c>
      <c r="O6670" s="24"/>
      <c r="P6670" s="24"/>
    </row>
    <row r="6671" spans="1:16">
      <c r="A6671">
        <v>6670</v>
      </c>
      <c r="B6671" s="13">
        <v>10</v>
      </c>
      <c r="C6671" s="13">
        <v>5</v>
      </c>
      <c r="D6671" s="13">
        <v>21</v>
      </c>
      <c r="E6671" s="14">
        <f t="shared" si="1730"/>
        <v>278</v>
      </c>
      <c r="F6671" s="24">
        <f>'1 Solar Profile'!E6673*S$10</f>
        <v>0</v>
      </c>
      <c r="G6671" s="24">
        <f>'2 Load Profile'!E6672</f>
        <v>1.1970064376158842</v>
      </c>
      <c r="H6671" s="24">
        <f t="shared" si="1740"/>
        <v>1.1970064376158842</v>
      </c>
      <c r="I6671" s="13">
        <f t="shared" si="1741"/>
        <v>0</v>
      </c>
      <c r="J6671" s="24">
        <f t="shared" si="1742"/>
        <v>0</v>
      </c>
      <c r="K6671" s="24">
        <f t="shared" si="1743"/>
        <v>1.1970064376158842</v>
      </c>
      <c r="L6671" s="13"/>
      <c r="M6671" s="24"/>
      <c r="N6671" s="24">
        <f t="shared" si="1735"/>
        <v>0</v>
      </c>
      <c r="O6671" s="13"/>
      <c r="P6671" s="13"/>
    </row>
    <row r="6672" spans="1:16">
      <c r="A6672">
        <v>6671</v>
      </c>
      <c r="B6672" s="13">
        <v>10</v>
      </c>
      <c r="C6672" s="13">
        <v>5</v>
      </c>
      <c r="D6672" s="13">
        <v>22</v>
      </c>
      <c r="E6672" s="14">
        <f t="shared" si="1730"/>
        <v>278</v>
      </c>
      <c r="F6672" s="24">
        <f>'1 Solar Profile'!E6674*S$10</f>
        <v>0</v>
      </c>
      <c r="G6672" s="24">
        <f>'2 Load Profile'!E6673</f>
        <v>0.92955524518109678</v>
      </c>
      <c r="H6672" s="24">
        <f t="shared" si="1740"/>
        <v>0.92955524518109678</v>
      </c>
      <c r="I6672" s="13">
        <f t="shared" si="1741"/>
        <v>0</v>
      </c>
      <c r="J6672" s="24">
        <f t="shared" si="1742"/>
        <v>0</v>
      </c>
      <c r="K6672" s="24">
        <f t="shared" si="1743"/>
        <v>0.92955524518109678</v>
      </c>
      <c r="L6672" s="13"/>
      <c r="M6672" s="24"/>
      <c r="N6672" s="24">
        <f t="shared" si="1735"/>
        <v>0</v>
      </c>
      <c r="O6672" s="13"/>
      <c r="P6672" s="13"/>
    </row>
    <row r="6673" spans="1:16">
      <c r="A6673">
        <v>6672</v>
      </c>
      <c r="B6673" s="13">
        <v>10</v>
      </c>
      <c r="C6673" s="13">
        <v>5</v>
      </c>
      <c r="D6673" s="13">
        <v>23</v>
      </c>
      <c r="E6673" s="14">
        <f t="shared" si="1730"/>
        <v>278</v>
      </c>
      <c r="F6673" s="24">
        <f>'1 Solar Profile'!E6675*S$10</f>
        <v>0</v>
      </c>
      <c r="G6673" s="24">
        <f>'2 Load Profile'!E6674</f>
        <v>0.65543888483883594</v>
      </c>
      <c r="H6673" s="24">
        <f t="shared" si="1740"/>
        <v>0.65543888483883594</v>
      </c>
      <c r="I6673" s="13">
        <f t="shared" si="1741"/>
        <v>0</v>
      </c>
      <c r="J6673" s="24">
        <f t="shared" si="1742"/>
        <v>0</v>
      </c>
      <c r="K6673" s="24">
        <f t="shared" si="1743"/>
        <v>0.65543888483883594</v>
      </c>
      <c r="L6673" s="13">
        <f t="shared" ref="L6673" si="1744">SUM(I6650:I6673)</f>
        <v>-20.095181425478476</v>
      </c>
      <c r="M6673" s="24">
        <f t="shared" ref="M6673" si="1745">SUMIF(H6650:H6673,"&gt;0",H6650:H6673)</f>
        <v>13.240582878289908</v>
      </c>
      <c r="N6673" s="24">
        <f t="shared" si="1735"/>
        <v>-6.8545985471885675</v>
      </c>
      <c r="O6673" s="13">
        <f t="shared" ref="O6673" si="1746">IF(M6673&gt;(L6673*-1),(M6673+L6673)*S$12,0)</f>
        <v>0</v>
      </c>
      <c r="P6673" s="13">
        <f t="shared" ref="P6673" si="1747">IF(M6673&lt;(L6673*-1),(M6673+L6673)*S$14,0)</f>
        <v>-0.18130413157313763</v>
      </c>
    </row>
    <row r="6674" spans="1:16">
      <c r="A6674">
        <v>6673</v>
      </c>
      <c r="B6674" s="13">
        <v>10</v>
      </c>
      <c r="C6674" s="13">
        <v>6</v>
      </c>
      <c r="D6674" s="13">
        <v>0</v>
      </c>
      <c r="E6674" s="14">
        <f t="shared" si="1730"/>
        <v>279</v>
      </c>
      <c r="F6674" s="24">
        <f>'1 Solar Profile'!E6676*S$10</f>
        <v>0</v>
      </c>
      <c r="G6674" s="24">
        <f>'2 Load Profile'!E6675</f>
        <v>0.55477643904357932</v>
      </c>
      <c r="H6674" s="24">
        <f t="shared" si="1740"/>
        <v>0.55477643904357932</v>
      </c>
      <c r="I6674" s="13">
        <f t="shared" si="1741"/>
        <v>0</v>
      </c>
      <c r="J6674" s="24">
        <f t="shared" si="1742"/>
        <v>0</v>
      </c>
      <c r="K6674" s="24">
        <f t="shared" si="1743"/>
        <v>0.55477643904357932</v>
      </c>
      <c r="L6674" s="13"/>
      <c r="M6674" s="24"/>
      <c r="N6674" s="24">
        <f t="shared" si="1735"/>
        <v>0</v>
      </c>
      <c r="O6674" s="13"/>
      <c r="P6674" s="13"/>
    </row>
    <row r="6675" spans="1:16">
      <c r="A6675">
        <v>6674</v>
      </c>
      <c r="B6675" s="13">
        <v>10</v>
      </c>
      <c r="C6675" s="13">
        <v>6</v>
      </c>
      <c r="D6675" s="13">
        <v>1</v>
      </c>
      <c r="E6675" s="14">
        <f t="shared" si="1730"/>
        <v>279</v>
      </c>
      <c r="F6675" s="24">
        <f>'1 Solar Profile'!E6677*S$10</f>
        <v>0</v>
      </c>
      <c r="G6675" s="24">
        <f>'2 Load Profile'!E6676</f>
        <v>0.50576087807548908</v>
      </c>
      <c r="H6675" s="24">
        <f t="shared" si="1740"/>
        <v>0.50576087807548908</v>
      </c>
      <c r="I6675" s="13">
        <f t="shared" si="1741"/>
        <v>0</v>
      </c>
      <c r="J6675" s="24">
        <f t="shared" si="1742"/>
        <v>0</v>
      </c>
      <c r="K6675" s="24">
        <f t="shared" si="1743"/>
        <v>0.50576087807548908</v>
      </c>
      <c r="L6675" s="13"/>
      <c r="M6675" s="24"/>
      <c r="N6675" s="24">
        <f t="shared" si="1735"/>
        <v>0</v>
      </c>
      <c r="O6675" s="13"/>
      <c r="P6675" s="13"/>
    </row>
    <row r="6676" spans="1:16">
      <c r="A6676">
        <v>6675</v>
      </c>
      <c r="B6676" s="13">
        <v>10</v>
      </c>
      <c r="C6676" s="13">
        <v>6</v>
      </c>
      <c r="D6676" s="13">
        <v>2</v>
      </c>
      <c r="E6676" s="14">
        <f t="shared" si="1730"/>
        <v>279</v>
      </c>
      <c r="F6676" s="24">
        <f>'1 Solar Profile'!E6678*S$10</f>
        <v>0</v>
      </c>
      <c r="G6676" s="24">
        <f>'2 Load Profile'!E6677</f>
        <v>0.49696025023029244</v>
      </c>
      <c r="H6676" s="24">
        <f t="shared" si="1740"/>
        <v>0.49696025023029244</v>
      </c>
      <c r="I6676" s="13">
        <f t="shared" si="1741"/>
        <v>0</v>
      </c>
      <c r="J6676" s="24">
        <f t="shared" si="1742"/>
        <v>0</v>
      </c>
      <c r="K6676" s="24">
        <f t="shared" si="1743"/>
        <v>0.49696025023029244</v>
      </c>
      <c r="L6676" s="13"/>
      <c r="M6676" s="24"/>
      <c r="N6676" s="24">
        <f t="shared" si="1735"/>
        <v>0</v>
      </c>
      <c r="O6676" s="13"/>
      <c r="P6676" s="13"/>
    </row>
    <row r="6677" spans="1:16">
      <c r="A6677">
        <v>6676</v>
      </c>
      <c r="B6677" s="13">
        <v>10</v>
      </c>
      <c r="C6677" s="13">
        <v>6</v>
      </c>
      <c r="D6677" s="13">
        <v>3</v>
      </c>
      <c r="E6677" s="14">
        <f t="shared" si="1730"/>
        <v>279</v>
      </c>
      <c r="F6677" s="24">
        <f>'1 Solar Profile'!E6679*S$10</f>
        <v>0</v>
      </c>
      <c r="G6677" s="24">
        <f>'2 Load Profile'!E6678</f>
        <v>0.49647512296259971</v>
      </c>
      <c r="H6677" s="24">
        <f t="shared" si="1740"/>
        <v>0.49647512296259971</v>
      </c>
      <c r="I6677" s="13">
        <f t="shared" si="1741"/>
        <v>0</v>
      </c>
      <c r="J6677" s="24">
        <f t="shared" si="1742"/>
        <v>0</v>
      </c>
      <c r="K6677" s="24">
        <f t="shared" si="1743"/>
        <v>0.49647512296259971</v>
      </c>
      <c r="L6677" s="13"/>
      <c r="M6677" s="24"/>
      <c r="N6677" s="24">
        <f t="shared" si="1735"/>
        <v>0</v>
      </c>
      <c r="O6677" s="13"/>
      <c r="P6677" s="13"/>
    </row>
    <row r="6678" spans="1:16">
      <c r="A6678">
        <v>6677</v>
      </c>
      <c r="B6678" s="13">
        <v>10</v>
      </c>
      <c r="C6678" s="13">
        <v>6</v>
      </c>
      <c r="D6678" s="13">
        <v>4</v>
      </c>
      <c r="E6678" s="14">
        <f t="shared" si="1730"/>
        <v>279</v>
      </c>
      <c r="F6678" s="24">
        <f>'1 Solar Profile'!E6680*S$10</f>
        <v>0</v>
      </c>
      <c r="G6678" s="24">
        <f>'2 Load Profile'!E6679</f>
        <v>0.54514654945772545</v>
      </c>
      <c r="H6678" s="24">
        <f t="shared" si="1740"/>
        <v>0.54514654945772545</v>
      </c>
      <c r="I6678" s="13">
        <f t="shared" si="1741"/>
        <v>0</v>
      </c>
      <c r="J6678" s="24">
        <f t="shared" si="1742"/>
        <v>0</v>
      </c>
      <c r="K6678" s="24">
        <f t="shared" si="1743"/>
        <v>0.54514654945772545</v>
      </c>
      <c r="L6678" s="13"/>
      <c r="M6678" s="24"/>
      <c r="N6678" s="24">
        <f t="shared" si="1735"/>
        <v>0</v>
      </c>
      <c r="O6678" s="13"/>
      <c r="P6678" s="13"/>
    </row>
    <row r="6679" spans="1:16">
      <c r="A6679">
        <v>6678</v>
      </c>
      <c r="B6679" s="13">
        <v>10</v>
      </c>
      <c r="C6679" s="13">
        <v>6</v>
      </c>
      <c r="D6679" s="13">
        <v>5</v>
      </c>
      <c r="E6679" s="14">
        <f t="shared" si="1730"/>
        <v>279</v>
      </c>
      <c r="F6679" s="24">
        <f>'1 Solar Profile'!E6681*S$10</f>
        <v>0</v>
      </c>
      <c r="G6679" s="24">
        <f>'2 Load Profile'!E6680</f>
        <v>0.72235150356635747</v>
      </c>
      <c r="H6679" s="24">
        <f t="shared" si="1740"/>
        <v>0.72235150356635747</v>
      </c>
      <c r="I6679" s="13">
        <f t="shared" si="1741"/>
        <v>0</v>
      </c>
      <c r="J6679" s="24">
        <f t="shared" si="1742"/>
        <v>0</v>
      </c>
      <c r="K6679" s="24">
        <f t="shared" si="1743"/>
        <v>0.72235150356635747</v>
      </c>
      <c r="L6679" s="13"/>
      <c r="M6679" s="24"/>
      <c r="N6679" s="24">
        <f t="shared" si="1735"/>
        <v>0</v>
      </c>
      <c r="O6679" s="13"/>
      <c r="P6679" s="13"/>
    </row>
    <row r="6680" spans="1:16">
      <c r="A6680">
        <v>6679</v>
      </c>
      <c r="B6680" s="13">
        <v>10</v>
      </c>
      <c r="C6680" s="13">
        <v>6</v>
      </c>
      <c r="D6680" s="13">
        <v>6</v>
      </c>
      <c r="E6680" s="14">
        <f t="shared" ref="E6680:E6743" si="1748">IF(D6680&lt;D6679, E6679+1,E6679)</f>
        <v>279</v>
      </c>
      <c r="F6680" s="24">
        <f>'1 Solar Profile'!E6682*S$10</f>
        <v>8.0651025000000001E-2</v>
      </c>
      <c r="G6680" s="24">
        <f>'2 Load Profile'!E6681</f>
        <v>1.003877788133241</v>
      </c>
      <c r="H6680" s="24">
        <f t="shared" si="1740"/>
        <v>0.92322676313324104</v>
      </c>
      <c r="I6680" s="13">
        <f t="shared" si="1741"/>
        <v>0</v>
      </c>
      <c r="J6680" s="24">
        <f t="shared" si="1742"/>
        <v>8.0651025000000001E-2</v>
      </c>
      <c r="K6680" s="24">
        <f t="shared" si="1743"/>
        <v>0.92322676313324104</v>
      </c>
      <c r="L6680" s="13"/>
      <c r="M6680" s="24"/>
      <c r="N6680" s="24">
        <f t="shared" si="1735"/>
        <v>0</v>
      </c>
      <c r="O6680" s="13"/>
      <c r="P6680" s="13"/>
    </row>
    <row r="6681" spans="1:16">
      <c r="A6681">
        <v>6680</v>
      </c>
      <c r="B6681" s="13">
        <v>10</v>
      </c>
      <c r="C6681" s="13">
        <v>6</v>
      </c>
      <c r="D6681" s="13">
        <v>7</v>
      </c>
      <c r="E6681" s="14">
        <f t="shared" si="1748"/>
        <v>279</v>
      </c>
      <c r="F6681" s="24">
        <f>'1 Solar Profile'!E6683*S$10</f>
        <v>0.39033225000000005</v>
      </c>
      <c r="G6681" s="24">
        <f>'2 Load Profile'!E6682</f>
        <v>0.9453045935489458</v>
      </c>
      <c r="H6681" s="24">
        <f t="shared" si="1740"/>
        <v>0.55497234354894576</v>
      </c>
      <c r="I6681" s="13">
        <f t="shared" si="1741"/>
        <v>0</v>
      </c>
      <c r="J6681" s="24">
        <f t="shared" si="1742"/>
        <v>0.39033225000000005</v>
      </c>
      <c r="K6681" s="24">
        <f t="shared" si="1743"/>
        <v>0.55497234354894576</v>
      </c>
      <c r="L6681" s="13"/>
      <c r="M6681" s="24"/>
      <c r="N6681" s="24">
        <f t="shared" si="1735"/>
        <v>0</v>
      </c>
      <c r="O6681" s="13"/>
      <c r="P6681" s="13"/>
    </row>
    <row r="6682" spans="1:16">
      <c r="A6682">
        <v>6681</v>
      </c>
      <c r="B6682" s="13">
        <v>10</v>
      </c>
      <c r="C6682" s="13">
        <v>6</v>
      </c>
      <c r="D6682" s="13">
        <v>8</v>
      </c>
      <c r="E6682" s="14">
        <f t="shared" si="1748"/>
        <v>279</v>
      </c>
      <c r="F6682" s="24">
        <f>'1 Solar Profile'!E6684*S$10</f>
        <v>2.3601375</v>
      </c>
      <c r="G6682" s="24">
        <f>'2 Load Profile'!E6683</f>
        <v>0.8055736580019901</v>
      </c>
      <c r="H6682" s="24">
        <f t="shared" si="1740"/>
        <v>-1.5545638419980099</v>
      </c>
      <c r="I6682" s="13">
        <f t="shared" si="1741"/>
        <v>-1.5545638419980099</v>
      </c>
      <c r="J6682" s="24">
        <f t="shared" si="1742"/>
        <v>0.8055736580019901</v>
      </c>
      <c r="K6682" s="24">
        <f t="shared" si="1743"/>
        <v>0</v>
      </c>
      <c r="L6682" s="13"/>
      <c r="M6682" s="24"/>
      <c r="N6682" s="24">
        <f t="shared" si="1735"/>
        <v>0</v>
      </c>
      <c r="O6682" s="13"/>
      <c r="P6682" s="13"/>
    </row>
    <row r="6683" spans="1:16">
      <c r="A6683">
        <v>6682</v>
      </c>
      <c r="B6683" s="13">
        <v>10</v>
      </c>
      <c r="C6683" s="13">
        <v>6</v>
      </c>
      <c r="D6683" s="13">
        <v>9</v>
      </c>
      <c r="E6683" s="14">
        <f t="shared" si="1748"/>
        <v>279</v>
      </c>
      <c r="F6683" s="24">
        <f>'1 Solar Profile'!E6685*S$10</f>
        <v>3.6941955750000002</v>
      </c>
      <c r="G6683" s="24">
        <f>'2 Load Profile'!E6684</f>
        <v>0.80968195369420137</v>
      </c>
      <c r="H6683" s="24">
        <f t="shared" si="1740"/>
        <v>-2.8845136213057989</v>
      </c>
      <c r="I6683" s="13">
        <f t="shared" si="1741"/>
        <v>-2.8845136213057989</v>
      </c>
      <c r="J6683" s="24">
        <f t="shared" si="1742"/>
        <v>0.80968195369420126</v>
      </c>
      <c r="K6683" s="24">
        <f t="shared" si="1743"/>
        <v>0</v>
      </c>
      <c r="L6683" s="13"/>
      <c r="M6683" s="24"/>
      <c r="N6683" s="24">
        <f t="shared" si="1735"/>
        <v>0</v>
      </c>
      <c r="O6683" s="13"/>
      <c r="P6683" s="13"/>
    </row>
    <row r="6684" spans="1:16">
      <c r="A6684">
        <v>6683</v>
      </c>
      <c r="B6684" s="13">
        <v>10</v>
      </c>
      <c r="C6684" s="13">
        <v>6</v>
      </c>
      <c r="D6684" s="13">
        <v>10</v>
      </c>
      <c r="E6684" s="14">
        <f t="shared" si="1748"/>
        <v>279</v>
      </c>
      <c r="F6684" s="24">
        <f>'1 Solar Profile'!E6686*S$10</f>
        <v>4.2751264500000001</v>
      </c>
      <c r="G6684" s="24">
        <f>'2 Load Profile'!E6685</f>
        <v>0.8105435439567289</v>
      </c>
      <c r="H6684" s="24">
        <f t="shared" si="1740"/>
        <v>-3.4645829060432711</v>
      </c>
      <c r="I6684" s="13">
        <f t="shared" si="1741"/>
        <v>-3.4645829060432711</v>
      </c>
      <c r="J6684" s="24">
        <f t="shared" si="1742"/>
        <v>0.81054354395672901</v>
      </c>
      <c r="K6684" s="24">
        <f t="shared" si="1743"/>
        <v>0</v>
      </c>
      <c r="L6684" s="13"/>
      <c r="M6684" s="24"/>
      <c r="N6684" s="24">
        <f t="shared" si="1735"/>
        <v>0</v>
      </c>
      <c r="O6684" s="13"/>
      <c r="P6684" s="13"/>
    </row>
    <row r="6685" spans="1:16">
      <c r="A6685">
        <v>6684</v>
      </c>
      <c r="B6685" s="13">
        <v>10</v>
      </c>
      <c r="C6685" s="13">
        <v>6</v>
      </c>
      <c r="D6685" s="13">
        <v>11</v>
      </c>
      <c r="E6685" s="14">
        <f t="shared" si="1748"/>
        <v>279</v>
      </c>
      <c r="F6685" s="24">
        <f>'1 Solar Profile'!E6687*S$10</f>
        <v>4.5233322750000005</v>
      </c>
      <c r="G6685" s="24">
        <f>'2 Load Profile'!E6686</f>
        <v>0.79084879796475183</v>
      </c>
      <c r="H6685" s="24">
        <f t="shared" si="1740"/>
        <v>-3.7324834770352489</v>
      </c>
      <c r="I6685" s="13">
        <f t="shared" si="1741"/>
        <v>-3.7324834770352489</v>
      </c>
      <c r="J6685" s="24">
        <f t="shared" si="1742"/>
        <v>0.7908487979647516</v>
      </c>
      <c r="K6685" s="24">
        <f t="shared" si="1743"/>
        <v>0</v>
      </c>
      <c r="L6685" s="13"/>
      <c r="M6685" s="24"/>
      <c r="N6685" s="24">
        <f t="shared" si="1735"/>
        <v>0</v>
      </c>
      <c r="O6685" s="13"/>
      <c r="P6685" s="13"/>
    </row>
    <row r="6686" spans="1:16">
      <c r="A6686">
        <v>6685</v>
      </c>
      <c r="B6686" s="13">
        <v>10</v>
      </c>
      <c r="C6686" s="13">
        <v>6</v>
      </c>
      <c r="D6686" s="13">
        <v>12</v>
      </c>
      <c r="E6686" s="14">
        <f t="shared" si="1748"/>
        <v>279</v>
      </c>
      <c r="F6686" s="24">
        <f>'1 Solar Profile'!E6688*S$10</f>
        <v>4.4436325499999993</v>
      </c>
      <c r="G6686" s="24">
        <f>'2 Load Profile'!E6687</f>
        <v>0.76271958059663469</v>
      </c>
      <c r="H6686" s="24">
        <f t="shared" si="1740"/>
        <v>-3.6809129694033649</v>
      </c>
      <c r="I6686" s="13">
        <f t="shared" si="1741"/>
        <v>-3.6809129694033649</v>
      </c>
      <c r="J6686" s="24">
        <f t="shared" si="1742"/>
        <v>0.76271958059663447</v>
      </c>
      <c r="K6686" s="24">
        <f t="shared" si="1743"/>
        <v>0</v>
      </c>
      <c r="L6686" s="13"/>
      <c r="M6686" s="24"/>
      <c r="N6686" s="24">
        <f t="shared" si="1735"/>
        <v>0</v>
      </c>
      <c r="O6686" s="13"/>
      <c r="P6686" s="13"/>
    </row>
    <row r="6687" spans="1:16">
      <c r="A6687">
        <v>6686</v>
      </c>
      <c r="B6687" s="13">
        <v>10</v>
      </c>
      <c r="C6687" s="13">
        <v>6</v>
      </c>
      <c r="D6687" s="13">
        <v>13</v>
      </c>
      <c r="E6687" s="14">
        <f t="shared" si="1748"/>
        <v>279</v>
      </c>
      <c r="F6687" s="24">
        <f>'1 Solar Profile'!E6689*S$10</f>
        <v>3.980495925</v>
      </c>
      <c r="G6687" s="24">
        <f>'2 Load Profile'!E6688</f>
        <v>0.75045074708703308</v>
      </c>
      <c r="H6687" s="24">
        <f t="shared" si="1740"/>
        <v>-3.2300451779129671</v>
      </c>
      <c r="I6687" s="13">
        <f t="shared" si="1741"/>
        <v>-3.2300451779129671</v>
      </c>
      <c r="J6687" s="24">
        <f t="shared" si="1742"/>
        <v>0.75045074708703297</v>
      </c>
      <c r="K6687" s="24">
        <f t="shared" si="1743"/>
        <v>0</v>
      </c>
      <c r="L6687" s="13"/>
      <c r="M6687" s="24"/>
      <c r="N6687" s="24">
        <f t="shared" si="1735"/>
        <v>0</v>
      </c>
      <c r="O6687" s="13"/>
      <c r="P6687" s="13"/>
    </row>
    <row r="6688" spans="1:16">
      <c r="A6688">
        <v>6687</v>
      </c>
      <c r="B6688" s="13">
        <v>10</v>
      </c>
      <c r="C6688" s="13">
        <v>6</v>
      </c>
      <c r="D6688" s="13">
        <v>14</v>
      </c>
      <c r="E6688" s="14">
        <f t="shared" si="1748"/>
        <v>279</v>
      </c>
      <c r="F6688" s="24">
        <f>'1 Solar Profile'!E6690*S$10</f>
        <v>3.1813346249999999</v>
      </c>
      <c r="G6688" s="24">
        <f>'2 Load Profile'!E6689</f>
        <v>0.78042462853445771</v>
      </c>
      <c r="H6688" s="24">
        <f t="shared" si="1740"/>
        <v>-2.400909996465542</v>
      </c>
      <c r="I6688" s="13">
        <f t="shared" si="1741"/>
        <v>-2.400909996465542</v>
      </c>
      <c r="J6688" s="24">
        <f t="shared" si="1742"/>
        <v>0.78042462853445782</v>
      </c>
      <c r="K6688" s="24">
        <f t="shared" si="1743"/>
        <v>0</v>
      </c>
      <c r="L6688" s="13"/>
      <c r="M6688" s="24"/>
      <c r="N6688" s="24">
        <f t="shared" si="1735"/>
        <v>0</v>
      </c>
      <c r="O6688" s="13"/>
      <c r="P6688" s="13"/>
    </row>
    <row r="6689" spans="1:16">
      <c r="A6689">
        <v>6688</v>
      </c>
      <c r="B6689" s="13">
        <v>10</v>
      </c>
      <c r="C6689" s="13">
        <v>6</v>
      </c>
      <c r="D6689" s="13">
        <v>15</v>
      </c>
      <c r="E6689" s="14">
        <f t="shared" si="1748"/>
        <v>279</v>
      </c>
      <c r="F6689" s="24">
        <f>'1 Solar Profile'!E6691*S$10</f>
        <v>1.8928176749999999</v>
      </c>
      <c r="G6689" s="24">
        <f>'2 Load Profile'!E6690</f>
        <v>0.91145287764156457</v>
      </c>
      <c r="H6689" s="24">
        <f t="shared" si="1740"/>
        <v>-0.98136479735843529</v>
      </c>
      <c r="I6689" s="13">
        <f t="shared" si="1741"/>
        <v>-0.98136479735843529</v>
      </c>
      <c r="J6689" s="24">
        <f t="shared" si="1742"/>
        <v>0.91145287764156457</v>
      </c>
      <c r="K6689" s="24">
        <f t="shared" si="1743"/>
        <v>0</v>
      </c>
      <c r="L6689" s="13"/>
      <c r="M6689" s="24"/>
      <c r="N6689" s="24">
        <f t="shared" si="1735"/>
        <v>0</v>
      </c>
      <c r="O6689" s="13"/>
      <c r="P6689" s="13"/>
    </row>
    <row r="6690" spans="1:16">
      <c r="A6690">
        <v>6689</v>
      </c>
      <c r="B6690" s="13">
        <v>10</v>
      </c>
      <c r="C6690" s="13">
        <v>6</v>
      </c>
      <c r="D6690" s="13">
        <v>16</v>
      </c>
      <c r="E6690" s="14">
        <f t="shared" si="1748"/>
        <v>279</v>
      </c>
      <c r="F6690" s="24">
        <f>'1 Solar Profile'!E6692*S$10</f>
        <v>0.74264399999999997</v>
      </c>
      <c r="G6690" s="24">
        <f>'2 Load Profile'!E6691</f>
        <v>1.1852701924932187</v>
      </c>
      <c r="H6690" s="24">
        <f t="shared" si="1740"/>
        <v>0.44262619249321877</v>
      </c>
      <c r="I6690" s="13">
        <f t="shared" si="1741"/>
        <v>0</v>
      </c>
      <c r="J6690" s="24">
        <f t="shared" si="1742"/>
        <v>0.74264399999999997</v>
      </c>
      <c r="K6690" s="24">
        <f t="shared" si="1743"/>
        <v>0.44262619249321877</v>
      </c>
      <c r="L6690" s="13"/>
      <c r="M6690" s="24"/>
      <c r="N6690" s="24">
        <f t="shared" si="1735"/>
        <v>0</v>
      </c>
      <c r="O6690" s="13"/>
      <c r="P6690" s="13"/>
    </row>
    <row r="6691" spans="1:16">
      <c r="A6691">
        <v>6690</v>
      </c>
      <c r="B6691" s="13">
        <v>10</v>
      </c>
      <c r="C6691" s="13">
        <v>6</v>
      </c>
      <c r="D6691" s="13">
        <v>17</v>
      </c>
      <c r="E6691" s="14">
        <f t="shared" si="1748"/>
        <v>279</v>
      </c>
      <c r="F6691" s="24">
        <f>'1 Solar Profile'!E6693*S$10</f>
        <v>0</v>
      </c>
      <c r="G6691" s="24">
        <f>'2 Load Profile'!E6692</f>
        <v>1.4021847741287599</v>
      </c>
      <c r="H6691" s="24">
        <f t="shared" si="1740"/>
        <v>1.4021847741287599</v>
      </c>
      <c r="I6691" s="13">
        <f t="shared" si="1741"/>
        <v>0</v>
      </c>
      <c r="J6691" s="24">
        <f t="shared" si="1742"/>
        <v>0</v>
      </c>
      <c r="K6691" s="24">
        <f t="shared" si="1743"/>
        <v>1.4021847741287599</v>
      </c>
      <c r="L6691" s="13"/>
      <c r="M6691" s="24"/>
      <c r="N6691" s="24">
        <f t="shared" si="1735"/>
        <v>0</v>
      </c>
      <c r="O6691" s="13"/>
      <c r="P6691" s="13"/>
    </row>
    <row r="6692" spans="1:16">
      <c r="A6692">
        <v>6691</v>
      </c>
      <c r="B6692" s="13">
        <v>10</v>
      </c>
      <c r="C6692" s="13">
        <v>6</v>
      </c>
      <c r="D6692" s="13">
        <v>18</v>
      </c>
      <c r="E6692" s="14">
        <f t="shared" si="1748"/>
        <v>279</v>
      </c>
      <c r="F6692" s="24">
        <f>'1 Solar Profile'!E6694*S$10</f>
        <v>0</v>
      </c>
      <c r="G6692" s="24">
        <f>'2 Load Profile'!E6693</f>
        <v>1.5773816872510562</v>
      </c>
      <c r="H6692" s="24">
        <f t="shared" si="1740"/>
        <v>1.5773816872510562</v>
      </c>
      <c r="I6692" s="13">
        <f t="shared" si="1741"/>
        <v>0</v>
      </c>
      <c r="J6692" s="24">
        <f t="shared" si="1742"/>
        <v>0</v>
      </c>
      <c r="K6692" s="24">
        <f t="shared" si="1743"/>
        <v>1.5773816872510562</v>
      </c>
      <c r="L6692" s="13"/>
      <c r="M6692" s="24"/>
      <c r="N6692" s="24">
        <f t="shared" si="1735"/>
        <v>0</v>
      </c>
      <c r="O6692" s="13"/>
      <c r="P6692" s="13"/>
    </row>
    <row r="6693" spans="1:16">
      <c r="A6693">
        <v>6692</v>
      </c>
      <c r="B6693" s="13">
        <v>10</v>
      </c>
      <c r="C6693" s="13">
        <v>6</v>
      </c>
      <c r="D6693" s="13">
        <v>19</v>
      </c>
      <c r="E6693" s="14">
        <f t="shared" si="1748"/>
        <v>279</v>
      </c>
      <c r="F6693" s="24">
        <f>'1 Solar Profile'!E6695*S$10</f>
        <v>0</v>
      </c>
      <c r="G6693" s="24">
        <f>'2 Load Profile'!E6694</f>
        <v>1.6339124637052478</v>
      </c>
      <c r="H6693" s="24">
        <f t="shared" si="1740"/>
        <v>1.6339124637052478</v>
      </c>
      <c r="I6693" s="13">
        <f t="shared" si="1741"/>
        <v>0</v>
      </c>
      <c r="J6693" s="24">
        <f t="shared" si="1742"/>
        <v>0</v>
      </c>
      <c r="K6693" s="24">
        <f t="shared" si="1743"/>
        <v>1.6339124637052478</v>
      </c>
      <c r="L6693" s="13"/>
      <c r="M6693" s="24"/>
      <c r="N6693" s="24">
        <f t="shared" si="1735"/>
        <v>0</v>
      </c>
      <c r="O6693" s="13"/>
      <c r="P6693" s="13"/>
    </row>
    <row r="6694" spans="1:16">
      <c r="A6694">
        <v>6693</v>
      </c>
      <c r="B6694" s="13">
        <v>10</v>
      </c>
      <c r="C6694" s="13">
        <v>6</v>
      </c>
      <c r="D6694" s="13">
        <v>20</v>
      </c>
      <c r="E6694" s="14">
        <f t="shared" si="1748"/>
        <v>279</v>
      </c>
      <c r="F6694" s="24">
        <f>'1 Solar Profile'!E6696*S$10</f>
        <v>0</v>
      </c>
      <c r="G6694" s="24">
        <f>'2 Load Profile'!E6695</f>
        <v>1.4823915850621001</v>
      </c>
      <c r="H6694" s="24">
        <f t="shared" si="1740"/>
        <v>1.4823915850621001</v>
      </c>
      <c r="I6694" s="13">
        <f t="shared" si="1741"/>
        <v>0</v>
      </c>
      <c r="J6694" s="24">
        <f t="shared" si="1742"/>
        <v>0</v>
      </c>
      <c r="K6694" s="24">
        <f t="shared" si="1743"/>
        <v>1.4823915850621001</v>
      </c>
      <c r="L6694" s="13"/>
      <c r="M6694" s="24"/>
      <c r="N6694" s="24">
        <f t="shared" si="1735"/>
        <v>0</v>
      </c>
      <c r="O6694" s="24"/>
      <c r="P6694" s="24"/>
    </row>
    <row r="6695" spans="1:16">
      <c r="A6695">
        <v>6694</v>
      </c>
      <c r="B6695" s="13">
        <v>10</v>
      </c>
      <c r="C6695" s="13">
        <v>6</v>
      </c>
      <c r="D6695" s="13">
        <v>21</v>
      </c>
      <c r="E6695" s="14">
        <f t="shared" si="1748"/>
        <v>279</v>
      </c>
      <c r="F6695" s="24">
        <f>'1 Solar Profile'!E6697*S$10</f>
        <v>0</v>
      </c>
      <c r="G6695" s="24">
        <f>'2 Load Profile'!E6696</f>
        <v>1.2064297739109024</v>
      </c>
      <c r="H6695" s="24">
        <f t="shared" si="1740"/>
        <v>1.2064297739109024</v>
      </c>
      <c r="I6695" s="13">
        <f t="shared" si="1741"/>
        <v>0</v>
      </c>
      <c r="J6695" s="24">
        <f t="shared" si="1742"/>
        <v>0</v>
      </c>
      <c r="K6695" s="24">
        <f t="shared" si="1743"/>
        <v>1.2064297739109024</v>
      </c>
      <c r="L6695" s="13"/>
      <c r="M6695" s="24"/>
      <c r="N6695" s="24">
        <f t="shared" si="1735"/>
        <v>0</v>
      </c>
      <c r="O6695" s="13"/>
      <c r="P6695" s="13"/>
    </row>
    <row r="6696" spans="1:16">
      <c r="A6696">
        <v>6695</v>
      </c>
      <c r="B6696" s="13">
        <v>10</v>
      </c>
      <c r="C6696" s="13">
        <v>6</v>
      </c>
      <c r="D6696" s="13">
        <v>22</v>
      </c>
      <c r="E6696" s="14">
        <f t="shared" si="1748"/>
        <v>279</v>
      </c>
      <c r="F6696" s="24">
        <f>'1 Solar Profile'!E6698*S$10</f>
        <v>0</v>
      </c>
      <c r="G6696" s="24">
        <f>'2 Load Profile'!E6697</f>
        <v>0.93951714018510002</v>
      </c>
      <c r="H6696" s="24">
        <f t="shared" si="1740"/>
        <v>0.93951714018510002</v>
      </c>
      <c r="I6696" s="13">
        <f t="shared" si="1741"/>
        <v>0</v>
      </c>
      <c r="J6696" s="24">
        <f t="shared" si="1742"/>
        <v>0</v>
      </c>
      <c r="K6696" s="24">
        <f t="shared" si="1743"/>
        <v>0.93951714018510002</v>
      </c>
      <c r="L6696" s="13"/>
      <c r="M6696" s="24"/>
      <c r="N6696" s="24">
        <f t="shared" si="1735"/>
        <v>0</v>
      </c>
      <c r="O6696" s="13"/>
      <c r="P6696" s="13"/>
    </row>
    <row r="6697" spans="1:16">
      <c r="A6697">
        <v>6696</v>
      </c>
      <c r="B6697" s="13">
        <v>10</v>
      </c>
      <c r="C6697" s="13">
        <v>6</v>
      </c>
      <c r="D6697" s="13">
        <v>23</v>
      </c>
      <c r="E6697" s="14">
        <f t="shared" si="1748"/>
        <v>279</v>
      </c>
      <c r="F6697" s="24">
        <f>'1 Solar Profile'!E6699*S$10</f>
        <v>0</v>
      </c>
      <c r="G6697" s="24">
        <f>'2 Load Profile'!E6698</f>
        <v>0.66403849591105757</v>
      </c>
      <c r="H6697" s="24">
        <f t="shared" si="1740"/>
        <v>0.66403849591105757</v>
      </c>
      <c r="I6697" s="13">
        <f t="shared" si="1741"/>
        <v>0</v>
      </c>
      <c r="J6697" s="24">
        <f t="shared" si="1742"/>
        <v>0</v>
      </c>
      <c r="K6697" s="24">
        <f t="shared" si="1743"/>
        <v>0.66403849591105757</v>
      </c>
      <c r="L6697" s="13">
        <f t="shared" ref="L6697" si="1749">SUM(I6674:I6697)</f>
        <v>-21.929376787522639</v>
      </c>
      <c r="M6697" s="24">
        <f t="shared" ref="M6697" si="1750">SUMIF(H6674:H6697,"&gt;0",H6674:H6697)</f>
        <v>14.148151962665672</v>
      </c>
      <c r="N6697" s="24">
        <f t="shared" ref="N6697:N6760" si="1751">M6697+L6697</f>
        <v>-7.7812248248569666</v>
      </c>
      <c r="O6697" s="13">
        <f t="shared" ref="O6697" si="1752">IF(M6697&gt;(L6697*-1),(M6697+L6697)*S$12,0)</f>
        <v>0</v>
      </c>
      <c r="P6697" s="13">
        <f t="shared" ref="P6697" si="1753">IF(M6697&lt;(L6697*-1),(M6697+L6697)*S$14,0)</f>
        <v>-0.20581339661746678</v>
      </c>
    </row>
    <row r="6698" spans="1:16">
      <c r="A6698">
        <v>6697</v>
      </c>
      <c r="B6698" s="13">
        <v>10</v>
      </c>
      <c r="C6698" s="13">
        <v>7</v>
      </c>
      <c r="D6698" s="13">
        <v>0</v>
      </c>
      <c r="E6698" s="14">
        <f t="shared" si="1748"/>
        <v>280</v>
      </c>
      <c r="F6698" s="24">
        <f>'1 Solar Profile'!E6700*S$10</f>
        <v>0</v>
      </c>
      <c r="G6698" s="24">
        <f>'2 Load Profile'!E6699</f>
        <v>0.5679728653876942</v>
      </c>
      <c r="H6698" s="24">
        <f t="shared" si="1740"/>
        <v>0.5679728653876942</v>
      </c>
      <c r="I6698" s="13">
        <f t="shared" si="1741"/>
        <v>0</v>
      </c>
      <c r="J6698" s="24">
        <f t="shared" si="1742"/>
        <v>0</v>
      </c>
      <c r="K6698" s="24">
        <f t="shared" si="1743"/>
        <v>0.5679728653876942</v>
      </c>
      <c r="L6698" s="13"/>
      <c r="M6698" s="24"/>
      <c r="N6698" s="24">
        <f t="shared" si="1751"/>
        <v>0</v>
      </c>
      <c r="O6698" s="13"/>
      <c r="P6698" s="13"/>
    </row>
    <row r="6699" spans="1:16">
      <c r="A6699">
        <v>6698</v>
      </c>
      <c r="B6699" s="13">
        <v>10</v>
      </c>
      <c r="C6699" s="13">
        <v>7</v>
      </c>
      <c r="D6699" s="13">
        <v>1</v>
      </c>
      <c r="E6699" s="14">
        <f t="shared" si="1748"/>
        <v>280</v>
      </c>
      <c r="F6699" s="24">
        <f>'1 Solar Profile'!E6701*S$10</f>
        <v>0</v>
      </c>
      <c r="G6699" s="24">
        <f>'2 Load Profile'!E6700</f>
        <v>0.51898413226760376</v>
      </c>
      <c r="H6699" s="24">
        <f t="shared" si="1740"/>
        <v>0.51898413226760376</v>
      </c>
      <c r="I6699" s="13">
        <f t="shared" si="1741"/>
        <v>0</v>
      </c>
      <c r="J6699" s="24">
        <f t="shared" si="1742"/>
        <v>0</v>
      </c>
      <c r="K6699" s="24">
        <f t="shared" si="1743"/>
        <v>0.51898413226760376</v>
      </c>
      <c r="L6699" s="13"/>
      <c r="M6699" s="24"/>
      <c r="N6699" s="24">
        <f t="shared" si="1751"/>
        <v>0</v>
      </c>
      <c r="O6699" s="13"/>
      <c r="P6699" s="13"/>
    </row>
    <row r="6700" spans="1:16">
      <c r="A6700">
        <v>6699</v>
      </c>
      <c r="B6700" s="13">
        <v>10</v>
      </c>
      <c r="C6700" s="13">
        <v>7</v>
      </c>
      <c r="D6700" s="13">
        <v>2</v>
      </c>
      <c r="E6700" s="14">
        <f t="shared" si="1748"/>
        <v>280</v>
      </c>
      <c r="F6700" s="24">
        <f>'1 Solar Profile'!E6702*S$10</f>
        <v>0</v>
      </c>
      <c r="G6700" s="24">
        <f>'2 Load Profile'!E6701</f>
        <v>0.50985388125098663</v>
      </c>
      <c r="H6700" s="24">
        <f t="shared" si="1740"/>
        <v>0.50985388125098663</v>
      </c>
      <c r="I6700" s="13">
        <f t="shared" si="1741"/>
        <v>0</v>
      </c>
      <c r="J6700" s="24">
        <f t="shared" si="1742"/>
        <v>0</v>
      </c>
      <c r="K6700" s="24">
        <f t="shared" si="1743"/>
        <v>0.50985388125098663</v>
      </c>
      <c r="L6700" s="13"/>
      <c r="M6700" s="24"/>
      <c r="N6700" s="24">
        <f t="shared" si="1751"/>
        <v>0</v>
      </c>
      <c r="O6700" s="13"/>
      <c r="P6700" s="13"/>
    </row>
    <row r="6701" spans="1:16">
      <c r="A6701">
        <v>6700</v>
      </c>
      <c r="B6701" s="13">
        <v>10</v>
      </c>
      <c r="C6701" s="13">
        <v>7</v>
      </c>
      <c r="D6701" s="13">
        <v>3</v>
      </c>
      <c r="E6701" s="14">
        <f t="shared" si="1748"/>
        <v>280</v>
      </c>
      <c r="F6701" s="24">
        <f>'1 Solar Profile'!E6703*S$10</f>
        <v>0</v>
      </c>
      <c r="G6701" s="24">
        <f>'2 Load Profile'!E6702</f>
        <v>0.51195209560665467</v>
      </c>
      <c r="H6701" s="24">
        <f t="shared" si="1740"/>
        <v>0.51195209560665467</v>
      </c>
      <c r="I6701" s="13">
        <f t="shared" si="1741"/>
        <v>0</v>
      </c>
      <c r="J6701" s="24">
        <f t="shared" si="1742"/>
        <v>0</v>
      </c>
      <c r="K6701" s="24">
        <f t="shared" si="1743"/>
        <v>0.51195209560665467</v>
      </c>
      <c r="L6701" s="13"/>
      <c r="M6701" s="24"/>
      <c r="N6701" s="24">
        <f t="shared" si="1751"/>
        <v>0</v>
      </c>
      <c r="O6701" s="13"/>
      <c r="P6701" s="13"/>
    </row>
    <row r="6702" spans="1:16">
      <c r="A6702">
        <v>6701</v>
      </c>
      <c r="B6702" s="13">
        <v>10</v>
      </c>
      <c r="C6702" s="13">
        <v>7</v>
      </c>
      <c r="D6702" s="13">
        <v>4</v>
      </c>
      <c r="E6702" s="14">
        <f t="shared" si="1748"/>
        <v>280</v>
      </c>
      <c r="F6702" s="24">
        <f>'1 Solar Profile'!E6704*S$10</f>
        <v>0</v>
      </c>
      <c r="G6702" s="24">
        <f>'2 Load Profile'!E6703</f>
        <v>0.56374527446278222</v>
      </c>
      <c r="H6702" s="24">
        <f t="shared" si="1740"/>
        <v>0.56374527446278222</v>
      </c>
      <c r="I6702" s="13">
        <f t="shared" si="1741"/>
        <v>0</v>
      </c>
      <c r="J6702" s="24">
        <f t="shared" si="1742"/>
        <v>0</v>
      </c>
      <c r="K6702" s="24">
        <f t="shared" si="1743"/>
        <v>0.56374527446278222</v>
      </c>
      <c r="L6702" s="13"/>
      <c r="M6702" s="24"/>
      <c r="N6702" s="24">
        <f t="shared" si="1751"/>
        <v>0</v>
      </c>
      <c r="O6702" s="13"/>
      <c r="P6702" s="13"/>
    </row>
    <row r="6703" spans="1:16">
      <c r="A6703">
        <v>6702</v>
      </c>
      <c r="B6703" s="13">
        <v>10</v>
      </c>
      <c r="C6703" s="13">
        <v>7</v>
      </c>
      <c r="D6703" s="13">
        <v>5</v>
      </c>
      <c r="E6703" s="14">
        <f t="shared" si="1748"/>
        <v>280</v>
      </c>
      <c r="F6703" s="24">
        <f>'1 Solar Profile'!E6705*S$10</f>
        <v>0</v>
      </c>
      <c r="G6703" s="24">
        <f>'2 Load Profile'!E6704</f>
        <v>0.74882090339320873</v>
      </c>
      <c r="H6703" s="24">
        <f t="shared" si="1740"/>
        <v>0.74882090339320873</v>
      </c>
      <c r="I6703" s="13">
        <f t="shared" si="1741"/>
        <v>0</v>
      </c>
      <c r="J6703" s="24">
        <f t="shared" si="1742"/>
        <v>0</v>
      </c>
      <c r="K6703" s="24">
        <f t="shared" si="1743"/>
        <v>0.74882090339320873</v>
      </c>
      <c r="L6703" s="13"/>
      <c r="M6703" s="24"/>
      <c r="N6703" s="24">
        <f t="shared" si="1751"/>
        <v>0</v>
      </c>
      <c r="O6703" s="13"/>
      <c r="P6703" s="13"/>
    </row>
    <row r="6704" spans="1:16">
      <c r="A6704">
        <v>6703</v>
      </c>
      <c r="B6704" s="13">
        <v>10</v>
      </c>
      <c r="C6704" s="13">
        <v>7</v>
      </c>
      <c r="D6704" s="13">
        <v>6</v>
      </c>
      <c r="E6704" s="14">
        <f t="shared" si="1748"/>
        <v>280</v>
      </c>
      <c r="F6704" s="24">
        <f>'1 Solar Profile'!E6706*S$10</f>
        <v>0.21275414999999998</v>
      </c>
      <c r="G6704" s="24">
        <f>'2 Load Profile'!E6705</f>
        <v>1.044943655743749</v>
      </c>
      <c r="H6704" s="24">
        <f t="shared" si="1740"/>
        <v>0.83218950574374906</v>
      </c>
      <c r="I6704" s="13">
        <f t="shared" si="1741"/>
        <v>0</v>
      </c>
      <c r="J6704" s="24">
        <f t="shared" si="1742"/>
        <v>0.21275414999999998</v>
      </c>
      <c r="K6704" s="24">
        <f t="shared" si="1743"/>
        <v>0.83218950574374906</v>
      </c>
      <c r="L6704" s="13"/>
      <c r="M6704" s="24"/>
      <c r="N6704" s="24">
        <f t="shared" si="1751"/>
        <v>0</v>
      </c>
      <c r="O6704" s="13"/>
      <c r="P6704" s="13"/>
    </row>
    <row r="6705" spans="1:17">
      <c r="A6705">
        <v>6704</v>
      </c>
      <c r="B6705" s="13">
        <v>10</v>
      </c>
      <c r="C6705" s="13">
        <v>7</v>
      </c>
      <c r="D6705" s="13">
        <v>7</v>
      </c>
      <c r="E6705" s="14">
        <f t="shared" si="1748"/>
        <v>280</v>
      </c>
      <c r="F6705" s="24">
        <f>'1 Solar Profile'!E6707*S$10</f>
        <v>9.2422574999999993E-2</v>
      </c>
      <c r="G6705" s="24">
        <f>'2 Load Profile'!E6706</f>
        <v>0.99585423317906707</v>
      </c>
      <c r="H6705" s="24">
        <f t="shared" si="1740"/>
        <v>0.90343165817906712</v>
      </c>
      <c r="I6705" s="13">
        <f t="shared" si="1741"/>
        <v>0</v>
      </c>
      <c r="J6705" s="24">
        <f t="shared" si="1742"/>
        <v>9.2422574999999993E-2</v>
      </c>
      <c r="K6705" s="24">
        <f t="shared" si="1743"/>
        <v>0.90343165817906712</v>
      </c>
      <c r="L6705" s="13"/>
      <c r="M6705" s="24"/>
      <c r="N6705" s="24">
        <f t="shared" si="1751"/>
        <v>0</v>
      </c>
      <c r="O6705" s="13"/>
      <c r="P6705" s="13"/>
    </row>
    <row r="6706" spans="1:17">
      <c r="A6706">
        <v>6705</v>
      </c>
      <c r="B6706" s="13">
        <v>10</v>
      </c>
      <c r="C6706" s="13">
        <v>7</v>
      </c>
      <c r="D6706" s="13">
        <v>8</v>
      </c>
      <c r="E6706" s="14">
        <f t="shared" si="1748"/>
        <v>280</v>
      </c>
      <c r="F6706" s="24">
        <f>'1 Solar Profile'!E6708*S$10</f>
        <v>0.63165375000000001</v>
      </c>
      <c r="G6706" s="24">
        <f>'2 Load Profile'!E6707</f>
        <v>0.86134010640134295</v>
      </c>
      <c r="H6706" s="24">
        <f t="shared" si="1740"/>
        <v>0.22968635640134294</v>
      </c>
      <c r="I6706" s="13">
        <f t="shared" si="1741"/>
        <v>0</v>
      </c>
      <c r="J6706" s="24">
        <f t="shared" si="1742"/>
        <v>0.63165375000000001</v>
      </c>
      <c r="K6706" s="24">
        <f t="shared" si="1743"/>
        <v>0.22968635640134294</v>
      </c>
      <c r="L6706" s="13"/>
      <c r="M6706" s="24"/>
      <c r="N6706" s="24">
        <f t="shared" si="1751"/>
        <v>0</v>
      </c>
      <c r="O6706" s="13"/>
      <c r="P6706" s="13"/>
    </row>
    <row r="6707" spans="1:17">
      <c r="A6707">
        <v>6706</v>
      </c>
      <c r="B6707" s="13">
        <v>10</v>
      </c>
      <c r="C6707" s="13">
        <v>7</v>
      </c>
      <c r="D6707" s="13">
        <v>9</v>
      </c>
      <c r="E6707" s="14">
        <f t="shared" si="1748"/>
        <v>280</v>
      </c>
      <c r="F6707" s="24">
        <f>'1 Solar Profile'!E6709*S$10</f>
        <v>0.82798064999999998</v>
      </c>
      <c r="G6707" s="24">
        <f>'2 Load Profile'!E6708</f>
        <v>0.86464685970526667</v>
      </c>
      <c r="H6707" s="24">
        <f t="shared" si="1740"/>
        <v>3.6666209705266684E-2</v>
      </c>
      <c r="I6707" s="13">
        <f t="shared" si="1741"/>
        <v>0</v>
      </c>
      <c r="J6707" s="24">
        <f t="shared" si="1742"/>
        <v>0.82798064999999998</v>
      </c>
      <c r="K6707" s="24">
        <f t="shared" si="1743"/>
        <v>3.6666209705266684E-2</v>
      </c>
      <c r="L6707" s="13"/>
      <c r="M6707" s="24"/>
      <c r="N6707" s="24">
        <f t="shared" si="1751"/>
        <v>0</v>
      </c>
      <c r="O6707" s="13"/>
      <c r="P6707" s="13"/>
    </row>
    <row r="6708" spans="1:17">
      <c r="A6708">
        <v>6707</v>
      </c>
      <c r="B6708" s="13">
        <v>10</v>
      </c>
      <c r="C6708" s="13">
        <v>7</v>
      </c>
      <c r="D6708" s="13">
        <v>10</v>
      </c>
      <c r="E6708" s="14">
        <f t="shared" si="1748"/>
        <v>280</v>
      </c>
      <c r="F6708" s="24">
        <f>'1 Solar Profile'!E6710*S$10</f>
        <v>0.72239579999999992</v>
      </c>
      <c r="G6708" s="24">
        <f>'2 Load Profile'!E6709</f>
        <v>0.86051546485910624</v>
      </c>
      <c r="H6708" s="24">
        <f t="shared" si="1740"/>
        <v>0.13811966485910632</v>
      </c>
      <c r="I6708" s="13">
        <f t="shared" si="1741"/>
        <v>0</v>
      </c>
      <c r="J6708" s="24">
        <f t="shared" si="1742"/>
        <v>0.72239579999999992</v>
      </c>
      <c r="K6708" s="24">
        <f t="shared" si="1743"/>
        <v>0.13811966485910632</v>
      </c>
      <c r="L6708" s="13"/>
      <c r="M6708" s="24"/>
      <c r="N6708" s="24">
        <f t="shared" si="1751"/>
        <v>0</v>
      </c>
      <c r="O6708" s="13"/>
      <c r="P6708" s="13"/>
    </row>
    <row r="6709" spans="1:17">
      <c r="A6709">
        <v>6708</v>
      </c>
      <c r="B6709" s="13">
        <v>10</v>
      </c>
      <c r="C6709" s="13">
        <v>7</v>
      </c>
      <c r="D6709" s="13">
        <v>11</v>
      </c>
      <c r="E6709" s="14">
        <f t="shared" si="1748"/>
        <v>280</v>
      </c>
      <c r="F6709" s="24">
        <f>'1 Solar Profile'!E6711*S$10</f>
        <v>1.22495625</v>
      </c>
      <c r="G6709" s="24">
        <f>'2 Load Profile'!E6710</f>
        <v>0.834940309169794</v>
      </c>
      <c r="H6709" s="24">
        <f t="shared" si="1740"/>
        <v>-0.39001594083020596</v>
      </c>
      <c r="I6709" s="13">
        <f t="shared" si="1741"/>
        <v>-0.39001594083020596</v>
      </c>
      <c r="J6709" s="24">
        <f t="shared" si="1742"/>
        <v>0.834940309169794</v>
      </c>
      <c r="K6709" s="24">
        <f t="shared" si="1743"/>
        <v>0</v>
      </c>
      <c r="L6709" s="13"/>
      <c r="M6709" s="24"/>
      <c r="N6709" s="24">
        <f t="shared" si="1751"/>
        <v>0</v>
      </c>
      <c r="O6709" s="13"/>
      <c r="P6709" s="13"/>
    </row>
    <row r="6710" spans="1:17">
      <c r="A6710">
        <v>6709</v>
      </c>
      <c r="B6710" s="13">
        <v>10</v>
      </c>
      <c r="C6710" s="13">
        <v>7</v>
      </c>
      <c r="D6710" s="13">
        <v>12</v>
      </c>
      <c r="E6710" s="14">
        <f t="shared" si="1748"/>
        <v>280</v>
      </c>
      <c r="F6710" s="24">
        <f>'1 Solar Profile'!E6712*S$10</f>
        <v>0.65461409999999998</v>
      </c>
      <c r="G6710" s="24">
        <f>'2 Load Profile'!E6711</f>
        <v>0.80603352444740539</v>
      </c>
      <c r="H6710" s="24">
        <f t="shared" si="1740"/>
        <v>0.15141942444740542</v>
      </c>
      <c r="I6710" s="13">
        <f t="shared" si="1741"/>
        <v>0</v>
      </c>
      <c r="J6710" s="24">
        <f t="shared" si="1742"/>
        <v>0.65461409999999998</v>
      </c>
      <c r="K6710" s="24">
        <f t="shared" si="1743"/>
        <v>0.15141942444740542</v>
      </c>
      <c r="L6710" s="13"/>
      <c r="M6710" s="24"/>
      <c r="N6710" s="24">
        <f t="shared" si="1751"/>
        <v>0</v>
      </c>
      <c r="O6710" s="13"/>
      <c r="P6710" s="13"/>
    </row>
    <row r="6711" spans="1:17">
      <c r="A6711">
        <v>6710</v>
      </c>
      <c r="B6711" s="13">
        <v>10</v>
      </c>
      <c r="C6711" s="13">
        <v>7</v>
      </c>
      <c r="D6711" s="13">
        <v>13</v>
      </c>
      <c r="E6711" s="14">
        <f t="shared" si="1748"/>
        <v>280</v>
      </c>
      <c r="F6711" s="24">
        <f>'1 Solar Profile'!E6713*S$10</f>
        <v>0.66793387500000001</v>
      </c>
      <c r="G6711" s="24">
        <f>'2 Load Profile'!E6712</f>
        <v>0.7924738339685149</v>
      </c>
      <c r="H6711" s="24">
        <f t="shared" si="1740"/>
        <v>0.12453995896851489</v>
      </c>
      <c r="I6711" s="13">
        <f t="shared" si="1741"/>
        <v>0</v>
      </c>
      <c r="J6711" s="24">
        <f t="shared" si="1742"/>
        <v>0.66793387500000001</v>
      </c>
      <c r="K6711" s="24">
        <f t="shared" si="1743"/>
        <v>0.12453995896851489</v>
      </c>
      <c r="L6711" s="13"/>
      <c r="M6711" s="24"/>
      <c r="N6711" s="24">
        <f t="shared" si="1751"/>
        <v>0</v>
      </c>
      <c r="O6711" s="13"/>
      <c r="P6711" s="13"/>
    </row>
    <row r="6712" spans="1:17">
      <c r="A6712">
        <v>6711</v>
      </c>
      <c r="B6712" s="13">
        <v>10</v>
      </c>
      <c r="C6712" s="13">
        <v>7</v>
      </c>
      <c r="D6712" s="13">
        <v>14</v>
      </c>
      <c r="E6712" s="14">
        <f t="shared" si="1748"/>
        <v>280</v>
      </c>
      <c r="F6712" s="24">
        <f>'1 Solar Profile'!E6714*S$10</f>
        <v>0.21428820000000001</v>
      </c>
      <c r="G6712" s="24">
        <f>'2 Load Profile'!E6713</f>
        <v>0.82264681315682742</v>
      </c>
      <c r="H6712" s="24">
        <f t="shared" si="1740"/>
        <v>0.60835861315682738</v>
      </c>
      <c r="I6712" s="13">
        <f t="shared" si="1741"/>
        <v>0</v>
      </c>
      <c r="J6712" s="24">
        <f t="shared" si="1742"/>
        <v>0.21428820000000001</v>
      </c>
      <c r="K6712" s="24">
        <f t="shared" si="1743"/>
        <v>0.60835861315682738</v>
      </c>
      <c r="L6712" s="13"/>
      <c r="M6712" s="24"/>
      <c r="N6712" s="24">
        <f t="shared" si="1751"/>
        <v>0</v>
      </c>
      <c r="O6712" s="13"/>
      <c r="P6712" s="13"/>
    </row>
    <row r="6713" spans="1:17">
      <c r="A6713">
        <v>6712</v>
      </c>
      <c r="B6713" s="13">
        <v>10</v>
      </c>
      <c r="C6713" s="13">
        <v>7</v>
      </c>
      <c r="D6713" s="13">
        <v>15</v>
      </c>
      <c r="E6713" s="14">
        <f t="shared" si="1748"/>
        <v>280</v>
      </c>
      <c r="F6713" s="24">
        <f>'1 Solar Profile'!E6715*S$10</f>
        <v>0.85285619999999995</v>
      </c>
      <c r="G6713" s="24">
        <f>'2 Load Profile'!E6714</f>
        <v>0.95639087316498483</v>
      </c>
      <c r="H6713" s="24">
        <f t="shared" si="1740"/>
        <v>0.10353467316498488</v>
      </c>
      <c r="I6713" s="13">
        <f t="shared" si="1741"/>
        <v>0</v>
      </c>
      <c r="J6713" s="24">
        <f t="shared" si="1742"/>
        <v>0.85285619999999995</v>
      </c>
      <c r="K6713" s="24">
        <f t="shared" si="1743"/>
        <v>0.10353467316498488</v>
      </c>
      <c r="L6713" s="13"/>
      <c r="M6713" s="24"/>
      <c r="N6713" s="24">
        <f t="shared" si="1751"/>
        <v>0</v>
      </c>
      <c r="O6713" s="13"/>
      <c r="P6713" s="13"/>
    </row>
    <row r="6714" spans="1:17">
      <c r="A6714">
        <v>6713</v>
      </c>
      <c r="B6714" s="13">
        <v>10</v>
      </c>
      <c r="C6714" s="13">
        <v>7</v>
      </c>
      <c r="D6714" s="13">
        <v>16</v>
      </c>
      <c r="E6714" s="14">
        <f t="shared" si="1748"/>
        <v>280</v>
      </c>
      <c r="F6714" s="24">
        <f>'1 Solar Profile'!E6716*S$10</f>
        <v>0.15643057499999999</v>
      </c>
      <c r="G6714" s="24">
        <f>'2 Load Profile'!E6715</f>
        <v>1.232587976215415</v>
      </c>
      <c r="H6714" s="24">
        <f t="shared" si="1740"/>
        <v>1.0761574012154151</v>
      </c>
      <c r="I6714" s="13">
        <f t="shared" si="1741"/>
        <v>0</v>
      </c>
      <c r="J6714" s="24">
        <f t="shared" si="1742"/>
        <v>0.15643057499999999</v>
      </c>
      <c r="K6714" s="24">
        <f t="shared" si="1743"/>
        <v>1.0761574012154151</v>
      </c>
      <c r="L6714" s="13"/>
      <c r="M6714" s="24"/>
      <c r="N6714" s="24">
        <f t="shared" si="1751"/>
        <v>0</v>
      </c>
      <c r="O6714" s="13"/>
      <c r="P6714" s="13"/>
    </row>
    <row r="6715" spans="1:17">
      <c r="A6715">
        <v>6714</v>
      </c>
      <c r="B6715" s="13">
        <v>10</v>
      </c>
      <c r="C6715" s="13">
        <v>7</v>
      </c>
      <c r="D6715" s="13">
        <v>17</v>
      </c>
      <c r="E6715" s="14">
        <f t="shared" si="1748"/>
        <v>280</v>
      </c>
      <c r="F6715" s="24">
        <f>'1 Solar Profile'!E6717*S$10</f>
        <v>0</v>
      </c>
      <c r="G6715" s="24">
        <f>'2 Load Profile'!E6716</f>
        <v>1.4450437198832369</v>
      </c>
      <c r="H6715" s="24">
        <f t="shared" si="1740"/>
        <v>1.4450437198832369</v>
      </c>
      <c r="I6715" s="13">
        <f t="shared" si="1741"/>
        <v>0</v>
      </c>
      <c r="J6715" s="24">
        <f t="shared" si="1742"/>
        <v>0</v>
      </c>
      <c r="K6715" s="24">
        <f t="shared" si="1743"/>
        <v>1.4450437198832369</v>
      </c>
      <c r="L6715" s="13"/>
      <c r="M6715" s="24"/>
      <c r="N6715" s="24">
        <f t="shared" si="1751"/>
        <v>0</v>
      </c>
      <c r="O6715" s="13"/>
      <c r="P6715" s="13"/>
    </row>
    <row r="6716" spans="1:17">
      <c r="A6716">
        <v>6715</v>
      </c>
      <c r="B6716" s="13">
        <v>10</v>
      </c>
      <c r="C6716" s="13">
        <v>7</v>
      </c>
      <c r="D6716" s="13">
        <v>18</v>
      </c>
      <c r="E6716" s="14">
        <f t="shared" si="1748"/>
        <v>280</v>
      </c>
      <c r="F6716" s="24">
        <f>'1 Solar Profile'!E6718*S$10</f>
        <v>0</v>
      </c>
      <c r="G6716" s="24">
        <f>'2 Load Profile'!E6717</f>
        <v>1.6179301946559752</v>
      </c>
      <c r="H6716" s="24">
        <f t="shared" si="1740"/>
        <v>1.6179301946559752</v>
      </c>
      <c r="I6716" s="13">
        <f t="shared" si="1741"/>
        <v>0</v>
      </c>
      <c r="J6716" s="24">
        <f t="shared" si="1742"/>
        <v>0</v>
      </c>
      <c r="K6716" s="24">
        <f t="shared" si="1743"/>
        <v>1.6179301946559752</v>
      </c>
      <c r="L6716" s="13"/>
      <c r="M6716" s="24"/>
      <c r="N6716" s="24">
        <f t="shared" si="1751"/>
        <v>0</v>
      </c>
      <c r="O6716" s="13"/>
      <c r="P6716" s="13"/>
    </row>
    <row r="6717" spans="1:17">
      <c r="A6717">
        <v>6716</v>
      </c>
      <c r="B6717" s="13">
        <v>10</v>
      </c>
      <c r="C6717" s="13">
        <v>7</v>
      </c>
      <c r="D6717" s="13">
        <v>19</v>
      </c>
      <c r="E6717" s="14">
        <f t="shared" si="1748"/>
        <v>280</v>
      </c>
      <c r="F6717" s="24">
        <f>'1 Solar Profile'!E6719*S$10</f>
        <v>0</v>
      </c>
      <c r="G6717" s="24">
        <f>'2 Load Profile'!E6718</f>
        <v>1.6755938296091009</v>
      </c>
      <c r="H6717" s="24">
        <f t="shared" si="1740"/>
        <v>1.6755938296091009</v>
      </c>
      <c r="I6717" s="13">
        <f t="shared" si="1741"/>
        <v>0</v>
      </c>
      <c r="J6717" s="24">
        <f t="shared" si="1742"/>
        <v>0</v>
      </c>
      <c r="K6717" s="24">
        <f t="shared" si="1743"/>
        <v>1.6755938296091009</v>
      </c>
      <c r="L6717" s="13"/>
      <c r="M6717" s="24"/>
      <c r="N6717" s="24">
        <f t="shared" si="1751"/>
        <v>0</v>
      </c>
      <c r="O6717" s="13"/>
      <c r="P6717" s="13"/>
    </row>
    <row r="6718" spans="1:17">
      <c r="A6718">
        <v>6717</v>
      </c>
      <c r="B6718" s="13">
        <v>10</v>
      </c>
      <c r="C6718" s="13">
        <v>7</v>
      </c>
      <c r="D6718" s="13">
        <v>20</v>
      </c>
      <c r="E6718" s="14">
        <f t="shared" si="1748"/>
        <v>280</v>
      </c>
      <c r="F6718" s="24">
        <f>'1 Solar Profile'!E6720*S$10</f>
        <v>0</v>
      </c>
      <c r="G6718" s="24">
        <f>'2 Load Profile'!E6719</f>
        <v>1.5257664655342513</v>
      </c>
      <c r="H6718" s="24">
        <f t="shared" si="1740"/>
        <v>1.5257664655342513</v>
      </c>
      <c r="I6718" s="13">
        <f t="shared" si="1741"/>
        <v>0</v>
      </c>
      <c r="J6718" s="24">
        <f t="shared" si="1742"/>
        <v>0</v>
      </c>
      <c r="K6718" s="24">
        <f t="shared" si="1743"/>
        <v>1.5257664655342513</v>
      </c>
      <c r="L6718" s="13"/>
      <c r="M6718" s="24"/>
      <c r="N6718" s="24">
        <f t="shared" si="1751"/>
        <v>0</v>
      </c>
      <c r="O6718" s="24"/>
      <c r="P6718" s="24"/>
      <c r="Q6718" s="41"/>
    </row>
    <row r="6719" spans="1:17">
      <c r="A6719">
        <v>6718</v>
      </c>
      <c r="B6719" s="13">
        <v>10</v>
      </c>
      <c r="C6719" s="13">
        <v>7</v>
      </c>
      <c r="D6719" s="13">
        <v>21</v>
      </c>
      <c r="E6719" s="14">
        <f t="shared" si="1748"/>
        <v>280</v>
      </c>
      <c r="F6719" s="24">
        <f>'1 Solar Profile'!E6721*S$10</f>
        <v>0</v>
      </c>
      <c r="G6719" s="24">
        <f>'2 Load Profile'!E6720</f>
        <v>1.2453974023506724</v>
      </c>
      <c r="H6719" s="24">
        <f t="shared" si="1740"/>
        <v>1.2453974023506724</v>
      </c>
      <c r="I6719" s="13">
        <f t="shared" si="1741"/>
        <v>0</v>
      </c>
      <c r="J6719" s="24">
        <f t="shared" si="1742"/>
        <v>0</v>
      </c>
      <c r="K6719" s="24">
        <f t="shared" si="1743"/>
        <v>1.2453974023506724</v>
      </c>
      <c r="L6719" s="13"/>
      <c r="M6719" s="24"/>
      <c r="N6719" s="24">
        <f t="shared" si="1751"/>
        <v>0</v>
      </c>
      <c r="O6719" s="13"/>
      <c r="P6719" s="13"/>
    </row>
    <row r="6720" spans="1:17">
      <c r="A6720">
        <v>6719</v>
      </c>
      <c r="B6720" s="13">
        <v>10</v>
      </c>
      <c r="C6720" s="13">
        <v>7</v>
      </c>
      <c r="D6720" s="13">
        <v>22</v>
      </c>
      <c r="E6720" s="14">
        <f t="shared" si="1748"/>
        <v>280</v>
      </c>
      <c r="F6720" s="24">
        <f>'1 Solar Profile'!E6722*S$10</f>
        <v>0</v>
      </c>
      <c r="G6720" s="24">
        <f>'2 Load Profile'!E6721</f>
        <v>0.96756367282059264</v>
      </c>
      <c r="H6720" s="24">
        <f t="shared" ref="H6720:H6783" si="1754">G6720-F6720</f>
        <v>0.96756367282059264</v>
      </c>
      <c r="I6720" s="13">
        <f t="shared" ref="I6720:I6783" si="1755">IF(H6720&lt;0,H6720,0)</f>
        <v>0</v>
      </c>
      <c r="J6720" s="24">
        <f t="shared" ref="J6720:J6783" si="1756">F6720+I6720</f>
        <v>0</v>
      </c>
      <c r="K6720" s="24">
        <f t="shared" ref="K6720:K6783" si="1757">IF(H6720&gt;0,H6720,0)</f>
        <v>0.96756367282059264</v>
      </c>
      <c r="L6720" s="13"/>
      <c r="M6720" s="24"/>
      <c r="N6720" s="24">
        <f t="shared" si="1751"/>
        <v>0</v>
      </c>
      <c r="O6720" s="13"/>
      <c r="P6720" s="13"/>
    </row>
    <row r="6721" spans="1:16">
      <c r="A6721">
        <v>6720</v>
      </c>
      <c r="B6721" s="13">
        <v>10</v>
      </c>
      <c r="C6721" s="13">
        <v>7</v>
      </c>
      <c r="D6721" s="13">
        <v>23</v>
      </c>
      <c r="E6721" s="14">
        <f t="shared" si="1748"/>
        <v>280</v>
      </c>
      <c r="F6721" s="24">
        <f>'1 Solar Profile'!E6723*S$10</f>
        <v>0</v>
      </c>
      <c r="G6721" s="24">
        <f>'2 Load Profile'!E6722</f>
        <v>0.6854353810868048</v>
      </c>
      <c r="H6721" s="24">
        <f t="shared" si="1754"/>
        <v>0.6854353810868048</v>
      </c>
      <c r="I6721" s="13">
        <f t="shared" si="1755"/>
        <v>0</v>
      </c>
      <c r="J6721" s="24">
        <f t="shared" si="1756"/>
        <v>0</v>
      </c>
      <c r="K6721" s="24">
        <f t="shared" si="1757"/>
        <v>0.6854353810868048</v>
      </c>
      <c r="L6721" s="13">
        <f t="shared" ref="L6721" si="1758">SUM(I6698:I6721)</f>
        <v>-0.39001594083020596</v>
      </c>
      <c r="M6721" s="24">
        <f t="shared" ref="M6721" si="1759">SUMIF(H6698:H6721,"&gt;0",H6698:H6721)</f>
        <v>16.788163284151242</v>
      </c>
      <c r="N6721" s="24">
        <f t="shared" si="1751"/>
        <v>16.398147343321035</v>
      </c>
      <c r="O6721" s="13">
        <f t="shared" ref="O6721" si="1760">IF(M6721&gt;(L6721*-1),(M6721+L6721)*S$12,0)</f>
        <v>2.3074980997101062</v>
      </c>
      <c r="P6721" s="13">
        <f t="shared" ref="P6721" si="1761">IF(M6721&lt;(L6721*-1),(M6721+L6721)*S$14,0)</f>
        <v>0</v>
      </c>
    </row>
    <row r="6722" spans="1:16">
      <c r="A6722">
        <v>6721</v>
      </c>
      <c r="B6722" s="13">
        <v>10</v>
      </c>
      <c r="C6722" s="13">
        <v>8</v>
      </c>
      <c r="D6722" s="13">
        <v>0</v>
      </c>
      <c r="E6722" s="14">
        <f t="shared" si="1748"/>
        <v>281</v>
      </c>
      <c r="F6722" s="24">
        <f>'1 Solar Profile'!E6724*S$10</f>
        <v>0</v>
      </c>
      <c r="G6722" s="24">
        <f>'2 Load Profile'!E6723</f>
        <v>0.58427644639805987</v>
      </c>
      <c r="H6722" s="24">
        <f t="shared" si="1754"/>
        <v>0.58427644639805987</v>
      </c>
      <c r="I6722" s="13">
        <f t="shared" si="1755"/>
        <v>0</v>
      </c>
      <c r="J6722" s="24">
        <f t="shared" si="1756"/>
        <v>0</v>
      </c>
      <c r="K6722" s="24">
        <f t="shared" si="1757"/>
        <v>0.58427644639805987</v>
      </c>
      <c r="L6722" s="13"/>
      <c r="M6722" s="24"/>
      <c r="N6722" s="24">
        <f t="shared" si="1751"/>
        <v>0</v>
      </c>
      <c r="O6722" s="13"/>
      <c r="P6722" s="13"/>
    </row>
    <row r="6723" spans="1:16">
      <c r="A6723">
        <v>6722</v>
      </c>
      <c r="B6723" s="13">
        <v>10</v>
      </c>
      <c r="C6723" s="13">
        <v>8</v>
      </c>
      <c r="D6723" s="13">
        <v>1</v>
      </c>
      <c r="E6723" s="14">
        <f t="shared" si="1748"/>
        <v>281</v>
      </c>
      <c r="F6723" s="24">
        <f>'1 Solar Profile'!E6725*S$10</f>
        <v>0</v>
      </c>
      <c r="G6723" s="24">
        <f>'2 Load Profile'!E6724</f>
        <v>0.53661892874199524</v>
      </c>
      <c r="H6723" s="24">
        <f t="shared" si="1754"/>
        <v>0.53661892874199524</v>
      </c>
      <c r="I6723" s="13">
        <f t="shared" si="1755"/>
        <v>0</v>
      </c>
      <c r="J6723" s="24">
        <f t="shared" si="1756"/>
        <v>0</v>
      </c>
      <c r="K6723" s="24">
        <f t="shared" si="1757"/>
        <v>0.53661892874199524</v>
      </c>
      <c r="L6723" s="13"/>
      <c r="M6723" s="24"/>
      <c r="N6723" s="24">
        <f t="shared" si="1751"/>
        <v>0</v>
      </c>
      <c r="O6723" s="13"/>
      <c r="P6723" s="13"/>
    </row>
    <row r="6724" spans="1:16">
      <c r="A6724">
        <v>6723</v>
      </c>
      <c r="B6724" s="13">
        <v>10</v>
      </c>
      <c r="C6724" s="13">
        <v>8</v>
      </c>
      <c r="D6724" s="13">
        <v>2</v>
      </c>
      <c r="E6724" s="14">
        <f t="shared" si="1748"/>
        <v>281</v>
      </c>
      <c r="F6724" s="24">
        <f>'1 Solar Profile'!E6726*S$10</f>
        <v>0</v>
      </c>
      <c r="G6724" s="24">
        <f>'2 Load Profile'!E6725</f>
        <v>0.52833074771850963</v>
      </c>
      <c r="H6724" s="24">
        <f t="shared" si="1754"/>
        <v>0.52833074771850963</v>
      </c>
      <c r="I6724" s="13">
        <f t="shared" si="1755"/>
        <v>0</v>
      </c>
      <c r="J6724" s="24">
        <f t="shared" si="1756"/>
        <v>0</v>
      </c>
      <c r="K6724" s="24">
        <f t="shared" si="1757"/>
        <v>0.52833074771850963</v>
      </c>
      <c r="L6724" s="13"/>
      <c r="M6724" s="24"/>
      <c r="N6724" s="24">
        <f t="shared" si="1751"/>
        <v>0</v>
      </c>
      <c r="O6724" s="13"/>
      <c r="P6724" s="13"/>
    </row>
    <row r="6725" spans="1:16">
      <c r="A6725">
        <v>6724</v>
      </c>
      <c r="B6725" s="13">
        <v>10</v>
      </c>
      <c r="C6725" s="13">
        <v>8</v>
      </c>
      <c r="D6725" s="13">
        <v>3</v>
      </c>
      <c r="E6725" s="14">
        <f t="shared" si="1748"/>
        <v>281</v>
      </c>
      <c r="F6725" s="24">
        <f>'1 Solar Profile'!E6727*S$10</f>
        <v>0</v>
      </c>
      <c r="G6725" s="24">
        <f>'2 Load Profile'!E6726</f>
        <v>0.53086288022796646</v>
      </c>
      <c r="H6725" s="24">
        <f t="shared" si="1754"/>
        <v>0.53086288022796646</v>
      </c>
      <c r="I6725" s="13">
        <f t="shared" si="1755"/>
        <v>0</v>
      </c>
      <c r="J6725" s="24">
        <f t="shared" si="1756"/>
        <v>0</v>
      </c>
      <c r="K6725" s="24">
        <f t="shared" si="1757"/>
        <v>0.53086288022796646</v>
      </c>
      <c r="L6725" s="13"/>
      <c r="M6725" s="24"/>
      <c r="N6725" s="24">
        <f t="shared" si="1751"/>
        <v>0</v>
      </c>
      <c r="O6725" s="13"/>
      <c r="P6725" s="13"/>
    </row>
    <row r="6726" spans="1:16">
      <c r="A6726">
        <v>6725</v>
      </c>
      <c r="B6726" s="13">
        <v>10</v>
      </c>
      <c r="C6726" s="13">
        <v>8</v>
      </c>
      <c r="D6726" s="13">
        <v>4</v>
      </c>
      <c r="E6726" s="14">
        <f t="shared" si="1748"/>
        <v>281</v>
      </c>
      <c r="F6726" s="24">
        <f>'1 Solar Profile'!E6728*S$10</f>
        <v>0</v>
      </c>
      <c r="G6726" s="24">
        <f>'2 Load Profile'!E6727</f>
        <v>0.58523553415190366</v>
      </c>
      <c r="H6726" s="24">
        <f t="shared" si="1754"/>
        <v>0.58523553415190366</v>
      </c>
      <c r="I6726" s="13">
        <f t="shared" si="1755"/>
        <v>0</v>
      </c>
      <c r="J6726" s="24">
        <f t="shared" si="1756"/>
        <v>0</v>
      </c>
      <c r="K6726" s="24">
        <f t="shared" si="1757"/>
        <v>0.58523553415190366</v>
      </c>
      <c r="L6726" s="13"/>
      <c r="M6726" s="24"/>
      <c r="N6726" s="24">
        <f t="shared" si="1751"/>
        <v>0</v>
      </c>
      <c r="O6726" s="13"/>
      <c r="P6726" s="13"/>
    </row>
    <row r="6727" spans="1:16">
      <c r="A6727">
        <v>6726</v>
      </c>
      <c r="B6727" s="13">
        <v>10</v>
      </c>
      <c r="C6727" s="13">
        <v>8</v>
      </c>
      <c r="D6727" s="13">
        <v>5</v>
      </c>
      <c r="E6727" s="14">
        <f t="shared" si="1748"/>
        <v>281</v>
      </c>
      <c r="F6727" s="24">
        <f>'1 Solar Profile'!E6729*S$10</f>
        <v>0</v>
      </c>
      <c r="G6727" s="24">
        <f>'2 Load Profile'!E6728</f>
        <v>0.78635601022391588</v>
      </c>
      <c r="H6727" s="24">
        <f t="shared" si="1754"/>
        <v>0.78635601022391588</v>
      </c>
      <c r="I6727" s="13">
        <f t="shared" si="1755"/>
        <v>0</v>
      </c>
      <c r="J6727" s="24">
        <f t="shared" si="1756"/>
        <v>0</v>
      </c>
      <c r="K6727" s="24">
        <f t="shared" si="1757"/>
        <v>0.78635601022391588</v>
      </c>
      <c r="L6727" s="13"/>
      <c r="M6727" s="24"/>
      <c r="N6727" s="24">
        <f t="shared" si="1751"/>
        <v>0</v>
      </c>
      <c r="O6727" s="13"/>
      <c r="P6727" s="13"/>
    </row>
    <row r="6728" spans="1:16">
      <c r="A6728">
        <v>6727</v>
      </c>
      <c r="B6728" s="13">
        <v>10</v>
      </c>
      <c r="C6728" s="13">
        <v>8</v>
      </c>
      <c r="D6728" s="13">
        <v>6</v>
      </c>
      <c r="E6728" s="14">
        <f t="shared" si="1748"/>
        <v>281</v>
      </c>
      <c r="F6728" s="24">
        <f>'1 Solar Profile'!E6730*S$10</f>
        <v>0.10467607499999998</v>
      </c>
      <c r="G6728" s="24">
        <f>'2 Load Profile'!E6729</f>
        <v>1.0661218852270691</v>
      </c>
      <c r="H6728" s="24">
        <f t="shared" si="1754"/>
        <v>0.9614458102270691</v>
      </c>
      <c r="I6728" s="13">
        <f t="shared" si="1755"/>
        <v>0</v>
      </c>
      <c r="J6728" s="24">
        <f t="shared" si="1756"/>
        <v>0.10467607499999998</v>
      </c>
      <c r="K6728" s="24">
        <f t="shared" si="1757"/>
        <v>0.9614458102270691</v>
      </c>
      <c r="L6728" s="13"/>
      <c r="M6728" s="24"/>
      <c r="N6728" s="24">
        <f t="shared" si="1751"/>
        <v>0</v>
      </c>
      <c r="O6728" s="13"/>
      <c r="P6728" s="13"/>
    </row>
    <row r="6729" spans="1:16">
      <c r="A6729">
        <v>6728</v>
      </c>
      <c r="B6729" s="13">
        <v>10</v>
      </c>
      <c r="C6729" s="13">
        <v>8</v>
      </c>
      <c r="D6729" s="13">
        <v>7</v>
      </c>
      <c r="E6729" s="14">
        <f t="shared" si="1748"/>
        <v>281</v>
      </c>
      <c r="F6729" s="24">
        <f>'1 Solar Profile'!E6731*S$10</f>
        <v>0.4006863</v>
      </c>
      <c r="G6729" s="24">
        <f>'2 Load Profile'!E6730</f>
        <v>1.0191068067587794</v>
      </c>
      <c r="H6729" s="24">
        <f t="shared" si="1754"/>
        <v>0.61842050675877935</v>
      </c>
      <c r="I6729" s="13">
        <f t="shared" si="1755"/>
        <v>0</v>
      </c>
      <c r="J6729" s="24">
        <f t="shared" si="1756"/>
        <v>0.4006863</v>
      </c>
      <c r="K6729" s="24">
        <f t="shared" si="1757"/>
        <v>0.61842050675877935</v>
      </c>
      <c r="L6729" s="13"/>
      <c r="M6729" s="24"/>
      <c r="N6729" s="24">
        <f t="shared" si="1751"/>
        <v>0</v>
      </c>
      <c r="O6729" s="13"/>
      <c r="P6729" s="13"/>
    </row>
    <row r="6730" spans="1:16">
      <c r="A6730">
        <v>6729</v>
      </c>
      <c r="B6730" s="13">
        <v>10</v>
      </c>
      <c r="C6730" s="13">
        <v>8</v>
      </c>
      <c r="D6730" s="13">
        <v>8</v>
      </c>
      <c r="E6730" s="14">
        <f t="shared" si="1748"/>
        <v>281</v>
      </c>
      <c r="F6730" s="24">
        <f>'1 Solar Profile'!E6732*S$10</f>
        <v>1.0509203249999999</v>
      </c>
      <c r="G6730" s="24">
        <f>'2 Load Profile'!E6731</f>
        <v>0.87675433460020757</v>
      </c>
      <c r="H6730" s="24">
        <f t="shared" si="1754"/>
        <v>-0.1741659903997923</v>
      </c>
      <c r="I6730" s="13">
        <f t="shared" si="1755"/>
        <v>-0.1741659903997923</v>
      </c>
      <c r="J6730" s="24">
        <f t="shared" si="1756"/>
        <v>0.87675433460020757</v>
      </c>
      <c r="K6730" s="24">
        <f t="shared" si="1757"/>
        <v>0</v>
      </c>
      <c r="L6730" s="13"/>
      <c r="M6730" s="24"/>
      <c r="N6730" s="24">
        <f t="shared" si="1751"/>
        <v>0</v>
      </c>
      <c r="O6730" s="13"/>
      <c r="P6730" s="13"/>
    </row>
    <row r="6731" spans="1:16">
      <c r="A6731">
        <v>6730</v>
      </c>
      <c r="B6731" s="13">
        <v>10</v>
      </c>
      <c r="C6731" s="13">
        <v>8</v>
      </c>
      <c r="D6731" s="13">
        <v>9</v>
      </c>
      <c r="E6731" s="14">
        <f t="shared" si="1748"/>
        <v>281</v>
      </c>
      <c r="F6731" s="24">
        <f>'1 Solar Profile'!E6733*S$10</f>
        <v>0.99157747499999982</v>
      </c>
      <c r="G6731" s="24">
        <f>'2 Load Profile'!E6732</f>
        <v>0.88029089475379696</v>
      </c>
      <c r="H6731" s="24">
        <f t="shared" si="1754"/>
        <v>-0.11128658024620286</v>
      </c>
      <c r="I6731" s="13">
        <f t="shared" si="1755"/>
        <v>-0.11128658024620286</v>
      </c>
      <c r="J6731" s="24">
        <f t="shared" si="1756"/>
        <v>0.88029089475379696</v>
      </c>
      <c r="K6731" s="24">
        <f t="shared" si="1757"/>
        <v>0</v>
      </c>
      <c r="L6731" s="13"/>
      <c r="M6731" s="24"/>
      <c r="N6731" s="24">
        <f t="shared" si="1751"/>
        <v>0</v>
      </c>
      <c r="O6731" s="13"/>
      <c r="P6731" s="13"/>
    </row>
    <row r="6732" spans="1:16">
      <c r="A6732">
        <v>6731</v>
      </c>
      <c r="B6732" s="13">
        <v>10</v>
      </c>
      <c r="C6732" s="13">
        <v>8</v>
      </c>
      <c r="D6732" s="13">
        <v>10</v>
      </c>
      <c r="E6732" s="14">
        <f t="shared" si="1748"/>
        <v>281</v>
      </c>
      <c r="F6732" s="24">
        <f>'1 Solar Profile'!E6734*S$10</f>
        <v>1.9714353749999998</v>
      </c>
      <c r="G6732" s="24">
        <f>'2 Load Profile'!E6733</f>
        <v>0.8643929151450146</v>
      </c>
      <c r="H6732" s="24">
        <f t="shared" si="1754"/>
        <v>-1.1070424598549851</v>
      </c>
      <c r="I6732" s="13">
        <f t="shared" si="1755"/>
        <v>-1.1070424598549851</v>
      </c>
      <c r="J6732" s="24">
        <f t="shared" si="1756"/>
        <v>0.86439291514501471</v>
      </c>
      <c r="K6732" s="24">
        <f t="shared" si="1757"/>
        <v>0</v>
      </c>
      <c r="L6732" s="13"/>
      <c r="M6732" s="24"/>
      <c r="N6732" s="24">
        <f t="shared" si="1751"/>
        <v>0</v>
      </c>
      <c r="O6732" s="13"/>
      <c r="P6732" s="13"/>
    </row>
    <row r="6733" spans="1:16">
      <c r="A6733">
        <v>6732</v>
      </c>
      <c r="B6733" s="13">
        <v>10</v>
      </c>
      <c r="C6733" s="13">
        <v>8</v>
      </c>
      <c r="D6733" s="13">
        <v>11</v>
      </c>
      <c r="E6733" s="14">
        <f t="shared" si="1748"/>
        <v>281</v>
      </c>
      <c r="F6733" s="24">
        <f>'1 Solar Profile'!E6735*S$10</f>
        <v>2.1609913499999998</v>
      </c>
      <c r="G6733" s="24">
        <f>'2 Load Profile'!E6734</f>
        <v>0.82080374183738924</v>
      </c>
      <c r="H6733" s="24">
        <f t="shared" si="1754"/>
        <v>-1.3401876081626105</v>
      </c>
      <c r="I6733" s="13">
        <f t="shared" si="1755"/>
        <v>-1.3401876081626105</v>
      </c>
      <c r="J6733" s="24">
        <f t="shared" si="1756"/>
        <v>0.82080374183738924</v>
      </c>
      <c r="K6733" s="24">
        <f t="shared" si="1757"/>
        <v>0</v>
      </c>
      <c r="L6733" s="13"/>
      <c r="M6733" s="24"/>
      <c r="N6733" s="24">
        <f t="shared" si="1751"/>
        <v>0</v>
      </c>
      <c r="O6733" s="13"/>
      <c r="P6733" s="13"/>
    </row>
    <row r="6734" spans="1:16">
      <c r="A6734">
        <v>6733</v>
      </c>
      <c r="B6734" s="13">
        <v>10</v>
      </c>
      <c r="C6734" s="13">
        <v>8</v>
      </c>
      <c r="D6734" s="13">
        <v>12</v>
      </c>
      <c r="E6734" s="14">
        <f t="shared" si="1748"/>
        <v>281</v>
      </c>
      <c r="F6734" s="24">
        <f>'1 Solar Profile'!E6736*S$10</f>
        <v>2.4799288499999999</v>
      </c>
      <c r="G6734" s="24">
        <f>'2 Load Profile'!E6735</f>
        <v>0.7784067157456086</v>
      </c>
      <c r="H6734" s="24">
        <f t="shared" si="1754"/>
        <v>-1.7015221342543914</v>
      </c>
      <c r="I6734" s="13">
        <f t="shared" si="1755"/>
        <v>-1.7015221342543914</v>
      </c>
      <c r="J6734" s="24">
        <f t="shared" si="1756"/>
        <v>0.77840671574560849</v>
      </c>
      <c r="K6734" s="24">
        <f t="shared" si="1757"/>
        <v>0</v>
      </c>
      <c r="L6734" s="13"/>
      <c r="M6734" s="24"/>
      <c r="N6734" s="24">
        <f t="shared" si="1751"/>
        <v>0</v>
      </c>
      <c r="O6734" s="13"/>
      <c r="P6734" s="13"/>
    </row>
    <row r="6735" spans="1:16">
      <c r="A6735">
        <v>6734</v>
      </c>
      <c r="B6735" s="13">
        <v>10</v>
      </c>
      <c r="C6735" s="13">
        <v>8</v>
      </c>
      <c r="D6735" s="13">
        <v>13</v>
      </c>
      <c r="E6735" s="14">
        <f t="shared" si="1748"/>
        <v>281</v>
      </c>
      <c r="F6735" s="24">
        <f>'1 Solar Profile'!E6737*S$10</f>
        <v>1.6539563250000002</v>
      </c>
      <c r="G6735" s="24">
        <f>'2 Load Profile'!E6736</f>
        <v>0.75737006818516261</v>
      </c>
      <c r="H6735" s="24">
        <f t="shared" si="1754"/>
        <v>-0.89658625681483761</v>
      </c>
      <c r="I6735" s="13">
        <f t="shared" si="1755"/>
        <v>-0.89658625681483761</v>
      </c>
      <c r="J6735" s="24">
        <f t="shared" si="1756"/>
        <v>0.75737006818516261</v>
      </c>
      <c r="K6735" s="24">
        <f t="shared" si="1757"/>
        <v>0</v>
      </c>
      <c r="L6735" s="13"/>
      <c r="M6735" s="24"/>
      <c r="N6735" s="24">
        <f t="shared" si="1751"/>
        <v>0</v>
      </c>
      <c r="O6735" s="13"/>
      <c r="P6735" s="13"/>
    </row>
    <row r="6736" spans="1:16">
      <c r="A6736">
        <v>6735</v>
      </c>
      <c r="B6736" s="13">
        <v>10</v>
      </c>
      <c r="C6736" s="13">
        <v>8</v>
      </c>
      <c r="D6736" s="13">
        <v>14</v>
      </c>
      <c r="E6736" s="14">
        <f t="shared" si="1748"/>
        <v>281</v>
      </c>
      <c r="F6736" s="24">
        <f>'1 Solar Profile'!E6738*S$10</f>
        <v>1.3516334999999999</v>
      </c>
      <c r="G6736" s="24">
        <f>'2 Load Profile'!E6737</f>
        <v>0.77998463987926303</v>
      </c>
      <c r="H6736" s="24">
        <f t="shared" si="1754"/>
        <v>-0.5716488601207369</v>
      </c>
      <c r="I6736" s="13">
        <f t="shared" si="1755"/>
        <v>-0.5716488601207369</v>
      </c>
      <c r="J6736" s="24">
        <f t="shared" si="1756"/>
        <v>0.77998463987926303</v>
      </c>
      <c r="K6736" s="24">
        <f t="shared" si="1757"/>
        <v>0</v>
      </c>
      <c r="L6736" s="13"/>
      <c r="M6736" s="24"/>
      <c r="N6736" s="24">
        <f t="shared" si="1751"/>
        <v>0</v>
      </c>
      <c r="O6736" s="13"/>
      <c r="P6736" s="13"/>
    </row>
    <row r="6737" spans="1:17">
      <c r="A6737">
        <v>6736</v>
      </c>
      <c r="B6737" s="13">
        <v>10</v>
      </c>
      <c r="C6737" s="13">
        <v>8</v>
      </c>
      <c r="D6737" s="13">
        <v>15</v>
      </c>
      <c r="E6737" s="14">
        <f t="shared" si="1748"/>
        <v>281</v>
      </c>
      <c r="F6737" s="24">
        <f>'1 Solar Profile'!E6739*S$10</f>
        <v>0.28854157499999999</v>
      </c>
      <c r="G6737" s="24">
        <f>'2 Load Profile'!E6738</f>
        <v>0.91347624423137397</v>
      </c>
      <c r="H6737" s="24">
        <f t="shared" si="1754"/>
        <v>0.62493466923137397</v>
      </c>
      <c r="I6737" s="13">
        <f t="shared" si="1755"/>
        <v>0</v>
      </c>
      <c r="J6737" s="24">
        <f t="shared" si="1756"/>
        <v>0.28854157499999999</v>
      </c>
      <c r="K6737" s="24">
        <f t="shared" si="1757"/>
        <v>0.62493466923137397</v>
      </c>
      <c r="L6737" s="13"/>
      <c r="M6737" s="24"/>
      <c r="N6737" s="24">
        <f t="shared" si="1751"/>
        <v>0</v>
      </c>
      <c r="O6737" s="13"/>
      <c r="P6737" s="13"/>
    </row>
    <row r="6738" spans="1:17">
      <c r="A6738">
        <v>6737</v>
      </c>
      <c r="B6738" s="13">
        <v>10</v>
      </c>
      <c r="C6738" s="13">
        <v>8</v>
      </c>
      <c r="D6738" s="13">
        <v>16</v>
      </c>
      <c r="E6738" s="14">
        <f t="shared" si="1748"/>
        <v>281</v>
      </c>
      <c r="F6738" s="24">
        <f>'1 Solar Profile'!E6740*S$10</f>
        <v>0.64434982499999993</v>
      </c>
      <c r="G6738" s="24">
        <f>'2 Load Profile'!E6739</f>
        <v>1.192390653520597</v>
      </c>
      <c r="H6738" s="24">
        <f t="shared" si="1754"/>
        <v>0.5480408285205971</v>
      </c>
      <c r="I6738" s="13">
        <f t="shared" si="1755"/>
        <v>0</v>
      </c>
      <c r="J6738" s="24">
        <f t="shared" si="1756"/>
        <v>0.64434982499999993</v>
      </c>
      <c r="K6738" s="24">
        <f t="shared" si="1757"/>
        <v>0.5480408285205971</v>
      </c>
      <c r="L6738" s="13"/>
      <c r="M6738" s="24"/>
      <c r="N6738" s="24">
        <f t="shared" si="1751"/>
        <v>0</v>
      </c>
      <c r="O6738" s="13"/>
      <c r="P6738" s="13"/>
    </row>
    <row r="6739" spans="1:17">
      <c r="A6739">
        <v>6738</v>
      </c>
      <c r="B6739" s="13">
        <v>10</v>
      </c>
      <c r="C6739" s="13">
        <v>8</v>
      </c>
      <c r="D6739" s="13">
        <v>17</v>
      </c>
      <c r="E6739" s="14">
        <f t="shared" si="1748"/>
        <v>281</v>
      </c>
      <c r="F6739" s="24">
        <f>'1 Solar Profile'!E6741*S$10</f>
        <v>0</v>
      </c>
      <c r="G6739" s="24">
        <f>'2 Load Profile'!E6740</f>
        <v>1.4112651036578876</v>
      </c>
      <c r="H6739" s="24">
        <f t="shared" si="1754"/>
        <v>1.4112651036578876</v>
      </c>
      <c r="I6739" s="13">
        <f t="shared" si="1755"/>
        <v>0</v>
      </c>
      <c r="J6739" s="24">
        <f t="shared" si="1756"/>
        <v>0</v>
      </c>
      <c r="K6739" s="24">
        <f t="shared" si="1757"/>
        <v>1.4112651036578876</v>
      </c>
      <c r="L6739" s="13"/>
      <c r="M6739" s="24"/>
      <c r="N6739" s="24">
        <f t="shared" si="1751"/>
        <v>0</v>
      </c>
      <c r="O6739" s="13"/>
      <c r="P6739" s="13"/>
    </row>
    <row r="6740" spans="1:17">
      <c r="A6740">
        <v>6739</v>
      </c>
      <c r="B6740" s="13">
        <v>10</v>
      </c>
      <c r="C6740" s="13">
        <v>8</v>
      </c>
      <c r="D6740" s="13">
        <v>18</v>
      </c>
      <c r="E6740" s="14">
        <f t="shared" si="1748"/>
        <v>281</v>
      </c>
      <c r="F6740" s="24">
        <f>'1 Solar Profile'!E6742*S$10</f>
        <v>0</v>
      </c>
      <c r="G6740" s="24">
        <f>'2 Load Profile'!E6741</f>
        <v>1.5898835039392951</v>
      </c>
      <c r="H6740" s="24">
        <f t="shared" si="1754"/>
        <v>1.5898835039392951</v>
      </c>
      <c r="I6740" s="13">
        <f t="shared" si="1755"/>
        <v>0</v>
      </c>
      <c r="J6740" s="24">
        <f t="shared" si="1756"/>
        <v>0</v>
      </c>
      <c r="K6740" s="24">
        <f t="shared" si="1757"/>
        <v>1.5898835039392951</v>
      </c>
      <c r="L6740" s="13"/>
      <c r="M6740" s="24"/>
      <c r="N6740" s="24">
        <f t="shared" si="1751"/>
        <v>0</v>
      </c>
      <c r="O6740" s="13"/>
      <c r="P6740" s="13"/>
    </row>
    <row r="6741" spans="1:17">
      <c r="A6741">
        <v>6740</v>
      </c>
      <c r="B6741" s="13">
        <v>10</v>
      </c>
      <c r="C6741" s="13">
        <v>8</v>
      </c>
      <c r="D6741" s="13">
        <v>19</v>
      </c>
      <c r="E6741" s="14">
        <f t="shared" si="1748"/>
        <v>281</v>
      </c>
      <c r="F6741" s="24">
        <f>'1 Solar Profile'!E6743*S$10</f>
        <v>0</v>
      </c>
      <c r="G6741" s="24">
        <f>'2 Load Profile'!E6742</f>
        <v>1.6541109547010235</v>
      </c>
      <c r="H6741" s="24">
        <f t="shared" si="1754"/>
        <v>1.6541109547010235</v>
      </c>
      <c r="I6741" s="13">
        <f t="shared" si="1755"/>
        <v>0</v>
      </c>
      <c r="J6741" s="24">
        <f t="shared" si="1756"/>
        <v>0</v>
      </c>
      <c r="K6741" s="24">
        <f t="shared" si="1757"/>
        <v>1.6541109547010235</v>
      </c>
      <c r="L6741" s="13"/>
      <c r="M6741" s="24"/>
      <c r="N6741" s="24">
        <f t="shared" si="1751"/>
        <v>0</v>
      </c>
      <c r="O6741" s="13"/>
      <c r="P6741" s="13"/>
    </row>
    <row r="6742" spans="1:17">
      <c r="A6742">
        <v>6741</v>
      </c>
      <c r="B6742" s="13">
        <v>10</v>
      </c>
      <c r="C6742" s="13">
        <v>8</v>
      </c>
      <c r="D6742" s="13">
        <v>20</v>
      </c>
      <c r="E6742" s="14">
        <f t="shared" si="1748"/>
        <v>281</v>
      </c>
      <c r="F6742" s="24">
        <f>'1 Solar Profile'!E6744*S$10</f>
        <v>0</v>
      </c>
      <c r="G6742" s="24">
        <f>'2 Load Profile'!E6743</f>
        <v>1.511941039660508</v>
      </c>
      <c r="H6742" s="24">
        <f t="shared" si="1754"/>
        <v>1.511941039660508</v>
      </c>
      <c r="I6742" s="13">
        <f t="shared" si="1755"/>
        <v>0</v>
      </c>
      <c r="J6742" s="24">
        <f t="shared" si="1756"/>
        <v>0</v>
      </c>
      <c r="K6742" s="24">
        <f t="shared" si="1757"/>
        <v>1.511941039660508</v>
      </c>
      <c r="L6742" s="13"/>
      <c r="M6742" s="24"/>
      <c r="N6742" s="24">
        <f t="shared" si="1751"/>
        <v>0</v>
      </c>
      <c r="O6742" s="24"/>
      <c r="P6742" s="24"/>
      <c r="Q6742" s="41"/>
    </row>
    <row r="6743" spans="1:17">
      <c r="A6743">
        <v>6742</v>
      </c>
      <c r="B6743" s="13">
        <v>10</v>
      </c>
      <c r="C6743" s="13">
        <v>8</v>
      </c>
      <c r="D6743" s="13">
        <v>21</v>
      </c>
      <c r="E6743" s="14">
        <f t="shared" si="1748"/>
        <v>281</v>
      </c>
      <c r="F6743" s="24">
        <f>'1 Solar Profile'!E6745*S$10</f>
        <v>0</v>
      </c>
      <c r="G6743" s="24">
        <f>'2 Load Profile'!E6744</f>
        <v>1.2401303072205141</v>
      </c>
      <c r="H6743" s="24">
        <f t="shared" si="1754"/>
        <v>1.2401303072205141</v>
      </c>
      <c r="I6743" s="13">
        <f t="shared" si="1755"/>
        <v>0</v>
      </c>
      <c r="J6743" s="24">
        <f t="shared" si="1756"/>
        <v>0</v>
      </c>
      <c r="K6743" s="24">
        <f t="shared" si="1757"/>
        <v>1.2401303072205141</v>
      </c>
      <c r="L6743" s="13"/>
      <c r="M6743" s="24"/>
      <c r="N6743" s="24">
        <f t="shared" si="1751"/>
        <v>0</v>
      </c>
      <c r="O6743" s="13"/>
      <c r="P6743" s="13"/>
    </row>
    <row r="6744" spans="1:17">
      <c r="A6744">
        <v>6743</v>
      </c>
      <c r="B6744" s="13">
        <v>10</v>
      </c>
      <c r="C6744" s="13">
        <v>8</v>
      </c>
      <c r="D6744" s="13">
        <v>22</v>
      </c>
      <c r="E6744" s="14">
        <f t="shared" ref="E6744:E6807" si="1762">IF(D6744&lt;D6743, E6743+1,E6743)</f>
        <v>281</v>
      </c>
      <c r="F6744" s="24">
        <f>'1 Solar Profile'!E6746*S$10</f>
        <v>0</v>
      </c>
      <c r="G6744" s="24">
        <f>'2 Load Profile'!E6745</f>
        <v>0.96857068950370484</v>
      </c>
      <c r="H6744" s="24">
        <f t="shared" si="1754"/>
        <v>0.96857068950370484</v>
      </c>
      <c r="I6744" s="13">
        <f t="shared" si="1755"/>
        <v>0</v>
      </c>
      <c r="J6744" s="24">
        <f t="shared" si="1756"/>
        <v>0</v>
      </c>
      <c r="K6744" s="24">
        <f t="shared" si="1757"/>
        <v>0.96857068950370484</v>
      </c>
      <c r="L6744" s="13"/>
      <c r="M6744" s="24"/>
      <c r="N6744" s="24">
        <f t="shared" si="1751"/>
        <v>0</v>
      </c>
      <c r="O6744" s="13"/>
      <c r="P6744" s="13"/>
    </row>
    <row r="6745" spans="1:17">
      <c r="A6745">
        <v>6744</v>
      </c>
      <c r="B6745" s="13">
        <v>10</v>
      </c>
      <c r="C6745" s="13">
        <v>8</v>
      </c>
      <c r="D6745" s="13">
        <v>23</v>
      </c>
      <c r="E6745" s="14">
        <f t="shared" si="1762"/>
        <v>281</v>
      </c>
      <c r="F6745" s="24">
        <f>'1 Solar Profile'!E6747*S$10</f>
        <v>0</v>
      </c>
      <c r="G6745" s="24">
        <f>'2 Load Profile'!E6746</f>
        <v>0.69190622677576807</v>
      </c>
      <c r="H6745" s="24">
        <f t="shared" si="1754"/>
        <v>0.69190622677576807</v>
      </c>
      <c r="I6745" s="13">
        <f t="shared" si="1755"/>
        <v>0</v>
      </c>
      <c r="J6745" s="24">
        <f t="shared" si="1756"/>
        <v>0</v>
      </c>
      <c r="K6745" s="24">
        <f t="shared" si="1757"/>
        <v>0.69190622677576807</v>
      </c>
      <c r="L6745" s="13">
        <f t="shared" ref="L6745" si="1763">SUM(I6722:I6745)</f>
        <v>-5.9024398898535573</v>
      </c>
      <c r="M6745" s="24">
        <f t="shared" ref="M6745" si="1764">SUMIF(H6722:H6745,"&gt;0",H6722:H6745)</f>
        <v>15.372330187658873</v>
      </c>
      <c r="N6745" s="24">
        <f t="shared" si="1751"/>
        <v>9.4698902978053159</v>
      </c>
      <c r="O6745" s="13">
        <f t="shared" ref="O6745" si="1765">IF(M6745&gt;(L6745*-1),(M6745+L6745)*S$12,0)</f>
        <v>1.3325745530362707</v>
      </c>
      <c r="P6745" s="13">
        <f t="shared" ref="P6745" si="1766">IF(M6745&lt;(L6745*-1),(M6745+L6745)*S$14,0)</f>
        <v>0</v>
      </c>
    </row>
    <row r="6746" spans="1:17">
      <c r="A6746">
        <v>6745</v>
      </c>
      <c r="B6746" s="13">
        <v>10</v>
      </c>
      <c r="C6746" s="13">
        <v>9</v>
      </c>
      <c r="D6746" s="13">
        <v>0</v>
      </c>
      <c r="E6746" s="14">
        <f t="shared" si="1762"/>
        <v>282</v>
      </c>
      <c r="F6746" s="24">
        <f>'1 Solar Profile'!E6748*S$10</f>
        <v>0</v>
      </c>
      <c r="G6746" s="24">
        <f>'2 Load Profile'!E6747</f>
        <v>0.59170467403456728</v>
      </c>
      <c r="H6746" s="24">
        <f t="shared" si="1754"/>
        <v>0.59170467403456728</v>
      </c>
      <c r="I6746" s="13">
        <f t="shared" si="1755"/>
        <v>0</v>
      </c>
      <c r="J6746" s="24">
        <f t="shared" si="1756"/>
        <v>0</v>
      </c>
      <c r="K6746" s="24">
        <f t="shared" si="1757"/>
        <v>0.59170467403456728</v>
      </c>
      <c r="L6746" s="13"/>
      <c r="M6746" s="24"/>
      <c r="N6746" s="24">
        <f t="shared" si="1751"/>
        <v>0</v>
      </c>
      <c r="O6746" s="13"/>
      <c r="P6746" s="13"/>
    </row>
    <row r="6747" spans="1:17">
      <c r="A6747">
        <v>6746</v>
      </c>
      <c r="B6747" s="13">
        <v>10</v>
      </c>
      <c r="C6747" s="13">
        <v>9</v>
      </c>
      <c r="D6747" s="13">
        <v>1</v>
      </c>
      <c r="E6747" s="14">
        <f t="shared" si="1762"/>
        <v>282</v>
      </c>
      <c r="F6747" s="24">
        <f>'1 Solar Profile'!E6749*S$10</f>
        <v>0</v>
      </c>
      <c r="G6747" s="24">
        <f>'2 Load Profile'!E6748</f>
        <v>0.54878070912014154</v>
      </c>
      <c r="H6747" s="24">
        <f t="shared" si="1754"/>
        <v>0.54878070912014154</v>
      </c>
      <c r="I6747" s="13">
        <f t="shared" si="1755"/>
        <v>0</v>
      </c>
      <c r="J6747" s="24">
        <f t="shared" si="1756"/>
        <v>0</v>
      </c>
      <c r="K6747" s="24">
        <f t="shared" si="1757"/>
        <v>0.54878070912014154</v>
      </c>
      <c r="L6747" s="13"/>
      <c r="M6747" s="24"/>
      <c r="N6747" s="24">
        <f t="shared" si="1751"/>
        <v>0</v>
      </c>
      <c r="O6747" s="13"/>
      <c r="P6747" s="13"/>
    </row>
    <row r="6748" spans="1:17">
      <c r="A6748">
        <v>6747</v>
      </c>
      <c r="B6748" s="13">
        <v>10</v>
      </c>
      <c r="C6748" s="13">
        <v>9</v>
      </c>
      <c r="D6748" s="13">
        <v>2</v>
      </c>
      <c r="E6748" s="14">
        <f t="shared" si="1762"/>
        <v>282</v>
      </c>
      <c r="F6748" s="24">
        <f>'1 Solar Profile'!E6750*S$10</f>
        <v>0</v>
      </c>
      <c r="G6748" s="24">
        <f>'2 Load Profile'!E6749</f>
        <v>0.54402887226722796</v>
      </c>
      <c r="H6748" s="24">
        <f t="shared" si="1754"/>
        <v>0.54402887226722796</v>
      </c>
      <c r="I6748" s="13">
        <f t="shared" si="1755"/>
        <v>0</v>
      </c>
      <c r="J6748" s="24">
        <f t="shared" si="1756"/>
        <v>0</v>
      </c>
      <c r="K6748" s="24">
        <f t="shared" si="1757"/>
        <v>0.54402887226722796</v>
      </c>
      <c r="L6748" s="13"/>
      <c r="M6748" s="24"/>
      <c r="N6748" s="24">
        <f t="shared" si="1751"/>
        <v>0</v>
      </c>
      <c r="O6748" s="13"/>
      <c r="P6748" s="13"/>
    </row>
    <row r="6749" spans="1:17">
      <c r="A6749">
        <v>6748</v>
      </c>
      <c r="B6749" s="13">
        <v>10</v>
      </c>
      <c r="C6749" s="13">
        <v>9</v>
      </c>
      <c r="D6749" s="13">
        <v>3</v>
      </c>
      <c r="E6749" s="14">
        <f t="shared" si="1762"/>
        <v>282</v>
      </c>
      <c r="F6749" s="24">
        <f>'1 Solar Profile'!E6751*S$10</f>
        <v>0</v>
      </c>
      <c r="G6749" s="24">
        <f>'2 Load Profile'!E6750</f>
        <v>0.54733332971762994</v>
      </c>
      <c r="H6749" s="24">
        <f t="shared" si="1754"/>
        <v>0.54733332971762994</v>
      </c>
      <c r="I6749" s="13">
        <f t="shared" si="1755"/>
        <v>0</v>
      </c>
      <c r="J6749" s="24">
        <f t="shared" si="1756"/>
        <v>0</v>
      </c>
      <c r="K6749" s="24">
        <f t="shared" si="1757"/>
        <v>0.54733332971762994</v>
      </c>
      <c r="L6749" s="13"/>
      <c r="M6749" s="24"/>
      <c r="N6749" s="24">
        <f t="shared" si="1751"/>
        <v>0</v>
      </c>
      <c r="O6749" s="13"/>
      <c r="P6749" s="13"/>
    </row>
    <row r="6750" spans="1:17">
      <c r="A6750">
        <v>6749</v>
      </c>
      <c r="B6750" s="13">
        <v>10</v>
      </c>
      <c r="C6750" s="13">
        <v>9</v>
      </c>
      <c r="D6750" s="13">
        <v>4</v>
      </c>
      <c r="E6750" s="14">
        <f t="shared" si="1762"/>
        <v>282</v>
      </c>
      <c r="F6750" s="24">
        <f>'1 Solar Profile'!E6752*S$10</f>
        <v>0</v>
      </c>
      <c r="G6750" s="24">
        <f>'2 Load Profile'!E6751</f>
        <v>0.59688638878022782</v>
      </c>
      <c r="H6750" s="24">
        <f t="shared" si="1754"/>
        <v>0.59688638878022782</v>
      </c>
      <c r="I6750" s="13">
        <f t="shared" si="1755"/>
        <v>0</v>
      </c>
      <c r="J6750" s="24">
        <f t="shared" si="1756"/>
        <v>0</v>
      </c>
      <c r="K6750" s="24">
        <f t="shared" si="1757"/>
        <v>0.59688638878022782</v>
      </c>
      <c r="L6750" s="13"/>
      <c r="M6750" s="24"/>
      <c r="N6750" s="24">
        <f t="shared" si="1751"/>
        <v>0</v>
      </c>
      <c r="O6750" s="13"/>
      <c r="P6750" s="13"/>
    </row>
    <row r="6751" spans="1:17">
      <c r="A6751">
        <v>6750</v>
      </c>
      <c r="B6751" s="13">
        <v>10</v>
      </c>
      <c r="C6751" s="13">
        <v>9</v>
      </c>
      <c r="D6751" s="13">
        <v>5</v>
      </c>
      <c r="E6751" s="14">
        <f t="shared" si="1762"/>
        <v>282</v>
      </c>
      <c r="F6751" s="24">
        <f>'1 Solar Profile'!E6753*S$10</f>
        <v>0</v>
      </c>
      <c r="G6751" s="24">
        <f>'2 Load Profile'!E6752</f>
        <v>0.7857470447275422</v>
      </c>
      <c r="H6751" s="24">
        <f t="shared" si="1754"/>
        <v>0.7857470447275422</v>
      </c>
      <c r="I6751" s="13">
        <f t="shared" si="1755"/>
        <v>0</v>
      </c>
      <c r="J6751" s="24">
        <f t="shared" si="1756"/>
        <v>0</v>
      </c>
      <c r="K6751" s="24">
        <f t="shared" si="1757"/>
        <v>0.7857470447275422</v>
      </c>
      <c r="L6751" s="13"/>
      <c r="M6751" s="24"/>
      <c r="N6751" s="24">
        <f t="shared" si="1751"/>
        <v>0</v>
      </c>
      <c r="O6751" s="13"/>
      <c r="P6751" s="13"/>
    </row>
    <row r="6752" spans="1:17">
      <c r="A6752">
        <v>6751</v>
      </c>
      <c r="B6752" s="13">
        <v>10</v>
      </c>
      <c r="C6752" s="13">
        <v>9</v>
      </c>
      <c r="D6752" s="13">
        <v>6</v>
      </c>
      <c r="E6752" s="14">
        <f t="shared" si="1762"/>
        <v>282</v>
      </c>
      <c r="F6752" s="24">
        <f>'1 Solar Profile'!E6754*S$10</f>
        <v>0.40986382499999996</v>
      </c>
      <c r="G6752" s="24">
        <f>'2 Load Profile'!E6753</f>
        <v>1.049081178074069</v>
      </c>
      <c r="H6752" s="24">
        <f t="shared" si="1754"/>
        <v>0.63921735307406902</v>
      </c>
      <c r="I6752" s="13">
        <f t="shared" si="1755"/>
        <v>0</v>
      </c>
      <c r="J6752" s="24">
        <f t="shared" si="1756"/>
        <v>0.40986382499999996</v>
      </c>
      <c r="K6752" s="24">
        <f t="shared" si="1757"/>
        <v>0.63921735307406902</v>
      </c>
      <c r="L6752" s="13"/>
      <c r="M6752" s="24"/>
      <c r="N6752" s="24">
        <f t="shared" si="1751"/>
        <v>0</v>
      </c>
      <c r="O6752" s="13"/>
      <c r="P6752" s="13"/>
    </row>
    <row r="6753" spans="1:16">
      <c r="A6753">
        <v>6752</v>
      </c>
      <c r="B6753" s="13">
        <v>10</v>
      </c>
      <c r="C6753" s="13">
        <v>9</v>
      </c>
      <c r="D6753" s="13">
        <v>7</v>
      </c>
      <c r="E6753" s="14">
        <f t="shared" si="1762"/>
        <v>282</v>
      </c>
      <c r="F6753" s="24">
        <f>'1 Solar Profile'!E6755*S$10</f>
        <v>1.6597145250000001</v>
      </c>
      <c r="G6753" s="24">
        <f>'2 Load Profile'!E6754</f>
        <v>0.98738452716062575</v>
      </c>
      <c r="H6753" s="24">
        <f t="shared" si="1754"/>
        <v>-0.6723299978393743</v>
      </c>
      <c r="I6753" s="13">
        <f t="shared" si="1755"/>
        <v>-0.6723299978393743</v>
      </c>
      <c r="J6753" s="24">
        <f t="shared" si="1756"/>
        <v>0.98738452716062575</v>
      </c>
      <c r="K6753" s="24">
        <f t="shared" si="1757"/>
        <v>0</v>
      </c>
      <c r="L6753" s="13"/>
      <c r="M6753" s="24"/>
      <c r="N6753" s="24">
        <f t="shared" si="1751"/>
        <v>0</v>
      </c>
      <c r="O6753" s="13"/>
      <c r="P6753" s="13"/>
    </row>
    <row r="6754" spans="1:16">
      <c r="A6754">
        <v>6753</v>
      </c>
      <c r="B6754" s="13">
        <v>10</v>
      </c>
      <c r="C6754" s="13">
        <v>9</v>
      </c>
      <c r="D6754" s="13">
        <v>8</v>
      </c>
      <c r="E6754" s="14">
        <f t="shared" si="1762"/>
        <v>282</v>
      </c>
      <c r="F6754" s="24">
        <f>'1 Solar Profile'!E6756*S$10</f>
        <v>2.8592140499999998</v>
      </c>
      <c r="G6754" s="24">
        <f>'2 Load Profile'!E6755</f>
        <v>0.83000767982603063</v>
      </c>
      <c r="H6754" s="24">
        <f t="shared" si="1754"/>
        <v>-2.0292063701739691</v>
      </c>
      <c r="I6754" s="13">
        <f t="shared" si="1755"/>
        <v>-2.0292063701739691</v>
      </c>
      <c r="J6754" s="24">
        <f t="shared" si="1756"/>
        <v>0.83000767982603074</v>
      </c>
      <c r="K6754" s="24">
        <f t="shared" si="1757"/>
        <v>0</v>
      </c>
      <c r="L6754" s="13"/>
      <c r="M6754" s="24"/>
      <c r="N6754" s="24">
        <f t="shared" si="1751"/>
        <v>0</v>
      </c>
      <c r="O6754" s="13"/>
      <c r="P6754" s="13"/>
    </row>
    <row r="6755" spans="1:16">
      <c r="A6755">
        <v>6754</v>
      </c>
      <c r="B6755" s="13">
        <v>10</v>
      </c>
      <c r="C6755" s="13">
        <v>9</v>
      </c>
      <c r="D6755" s="13">
        <v>9</v>
      </c>
      <c r="E6755" s="14">
        <f t="shared" si="1762"/>
        <v>282</v>
      </c>
      <c r="F6755" s="24">
        <f>'1 Solar Profile'!E6757*S$10</f>
        <v>3.7392122249999997</v>
      </c>
      <c r="G6755" s="24">
        <f>'2 Load Profile'!E6756</f>
        <v>0.81047940527223006</v>
      </c>
      <c r="H6755" s="24">
        <f t="shared" si="1754"/>
        <v>-2.9287328197277698</v>
      </c>
      <c r="I6755" s="13">
        <f t="shared" si="1755"/>
        <v>-2.9287328197277698</v>
      </c>
      <c r="J6755" s="24">
        <f t="shared" si="1756"/>
        <v>0.81047940527222995</v>
      </c>
      <c r="K6755" s="24">
        <f t="shared" si="1757"/>
        <v>0</v>
      </c>
      <c r="L6755" s="13"/>
      <c r="M6755" s="24"/>
      <c r="N6755" s="24">
        <f t="shared" si="1751"/>
        <v>0</v>
      </c>
      <c r="O6755" s="13"/>
      <c r="P6755" s="13"/>
    </row>
    <row r="6756" spans="1:16">
      <c r="A6756">
        <v>6755</v>
      </c>
      <c r="B6756" s="13">
        <v>10</v>
      </c>
      <c r="C6756" s="13">
        <v>9</v>
      </c>
      <c r="D6756" s="13">
        <v>10</v>
      </c>
      <c r="E6756" s="14">
        <f t="shared" si="1762"/>
        <v>282</v>
      </c>
      <c r="F6756" s="24">
        <f>'1 Solar Profile'!E6758*S$10</f>
        <v>4.2932263500000003</v>
      </c>
      <c r="G6756" s="24">
        <f>'2 Load Profile'!E6757</f>
        <v>0.79125195002700932</v>
      </c>
      <c r="H6756" s="24">
        <f t="shared" si="1754"/>
        <v>-3.5019743999729909</v>
      </c>
      <c r="I6756" s="13">
        <f t="shared" si="1755"/>
        <v>-3.5019743999729909</v>
      </c>
      <c r="J6756" s="24">
        <f t="shared" si="1756"/>
        <v>0.79125195002700943</v>
      </c>
      <c r="K6756" s="24">
        <f t="shared" si="1757"/>
        <v>0</v>
      </c>
      <c r="L6756" s="13"/>
      <c r="M6756" s="24"/>
      <c r="N6756" s="24">
        <f t="shared" si="1751"/>
        <v>0</v>
      </c>
      <c r="O6756" s="13"/>
      <c r="P6756" s="13"/>
    </row>
    <row r="6757" spans="1:16">
      <c r="A6757">
        <v>6756</v>
      </c>
      <c r="B6757" s="13">
        <v>10</v>
      </c>
      <c r="C6757" s="13">
        <v>9</v>
      </c>
      <c r="D6757" s="13">
        <v>11</v>
      </c>
      <c r="E6757" s="14">
        <f t="shared" si="1762"/>
        <v>282</v>
      </c>
      <c r="F6757" s="24">
        <f>'1 Solar Profile'!E6759*S$10</f>
        <v>4.5022871249999996</v>
      </c>
      <c r="G6757" s="24">
        <f>'2 Load Profile'!E6758</f>
        <v>0.75387566515935356</v>
      </c>
      <c r="H6757" s="24">
        <f t="shared" si="1754"/>
        <v>-3.7484114598406459</v>
      </c>
      <c r="I6757" s="13">
        <f t="shared" si="1755"/>
        <v>-3.7484114598406459</v>
      </c>
      <c r="J6757" s="24">
        <f t="shared" si="1756"/>
        <v>0.75387566515935367</v>
      </c>
      <c r="K6757" s="24">
        <f t="shared" si="1757"/>
        <v>0</v>
      </c>
      <c r="L6757" s="13"/>
      <c r="M6757" s="24"/>
      <c r="N6757" s="24">
        <f t="shared" si="1751"/>
        <v>0</v>
      </c>
      <c r="O6757" s="13"/>
      <c r="P6757" s="13"/>
    </row>
    <row r="6758" spans="1:16">
      <c r="A6758">
        <v>6757</v>
      </c>
      <c r="B6758" s="13">
        <v>10</v>
      </c>
      <c r="C6758" s="13">
        <v>9</v>
      </c>
      <c r="D6758" s="13">
        <v>12</v>
      </c>
      <c r="E6758" s="14">
        <f t="shared" si="1762"/>
        <v>282</v>
      </c>
      <c r="F6758" s="24">
        <f>'1 Solar Profile'!E6760*S$10</f>
        <v>4.3695807750000002</v>
      </c>
      <c r="G6758" s="24">
        <f>'2 Load Profile'!E6759</f>
        <v>0.71460202738504752</v>
      </c>
      <c r="H6758" s="24">
        <f t="shared" si="1754"/>
        <v>-3.6549787476149529</v>
      </c>
      <c r="I6758" s="13">
        <f t="shared" si="1755"/>
        <v>-3.6549787476149529</v>
      </c>
      <c r="J6758" s="24">
        <f t="shared" si="1756"/>
        <v>0.7146020273850473</v>
      </c>
      <c r="K6758" s="24">
        <f t="shared" si="1757"/>
        <v>0</v>
      </c>
      <c r="L6758" s="13"/>
      <c r="M6758" s="24"/>
      <c r="N6758" s="24">
        <f t="shared" si="1751"/>
        <v>0</v>
      </c>
      <c r="O6758" s="13"/>
      <c r="P6758" s="13"/>
    </row>
    <row r="6759" spans="1:16">
      <c r="A6759">
        <v>6758</v>
      </c>
      <c r="B6759" s="13">
        <v>10</v>
      </c>
      <c r="C6759" s="13">
        <v>9</v>
      </c>
      <c r="D6759" s="13">
        <v>13</v>
      </c>
      <c r="E6759" s="14">
        <f t="shared" si="1762"/>
        <v>282</v>
      </c>
      <c r="F6759" s="24">
        <f>'1 Solar Profile'!E6761*S$10</f>
        <v>3.9004875000000001</v>
      </c>
      <c r="G6759" s="24">
        <f>'2 Load Profile'!E6760</f>
        <v>0.70635275087700677</v>
      </c>
      <c r="H6759" s="24">
        <f t="shared" si="1754"/>
        <v>-3.1941347491229934</v>
      </c>
      <c r="I6759" s="13">
        <f t="shared" si="1755"/>
        <v>-3.1941347491229934</v>
      </c>
      <c r="J6759" s="24">
        <f t="shared" si="1756"/>
        <v>0.70635275087700666</v>
      </c>
      <c r="K6759" s="24">
        <f t="shared" si="1757"/>
        <v>0</v>
      </c>
      <c r="L6759" s="13"/>
      <c r="M6759" s="24"/>
      <c r="N6759" s="24">
        <f t="shared" si="1751"/>
        <v>0</v>
      </c>
      <c r="O6759" s="13"/>
      <c r="P6759" s="13"/>
    </row>
    <row r="6760" spans="1:16">
      <c r="A6760">
        <v>6759</v>
      </c>
      <c r="B6760" s="13">
        <v>10</v>
      </c>
      <c r="C6760" s="13">
        <v>9</v>
      </c>
      <c r="D6760" s="13">
        <v>14</v>
      </c>
      <c r="E6760" s="14">
        <f t="shared" si="1762"/>
        <v>282</v>
      </c>
      <c r="F6760" s="24">
        <f>'1 Solar Profile'!E6762*S$10</f>
        <v>3.1008867749999998</v>
      </c>
      <c r="G6760" s="24">
        <f>'2 Load Profile'!E6761</f>
        <v>0.73849330318679418</v>
      </c>
      <c r="H6760" s="24">
        <f t="shared" si="1754"/>
        <v>-2.3623934718132054</v>
      </c>
      <c r="I6760" s="13">
        <f t="shared" si="1755"/>
        <v>-2.3623934718132054</v>
      </c>
      <c r="J6760" s="24">
        <f t="shared" si="1756"/>
        <v>0.7384933031867944</v>
      </c>
      <c r="K6760" s="24">
        <f t="shared" si="1757"/>
        <v>0</v>
      </c>
      <c r="L6760" s="13"/>
      <c r="M6760" s="24"/>
      <c r="N6760" s="24">
        <f t="shared" si="1751"/>
        <v>0</v>
      </c>
      <c r="O6760" s="13"/>
      <c r="P6760" s="13"/>
    </row>
    <row r="6761" spans="1:16">
      <c r="A6761">
        <v>6760</v>
      </c>
      <c r="B6761" s="13">
        <v>10</v>
      </c>
      <c r="C6761" s="13">
        <v>9</v>
      </c>
      <c r="D6761" s="13">
        <v>15</v>
      </c>
      <c r="E6761" s="14">
        <f t="shared" si="1762"/>
        <v>282</v>
      </c>
      <c r="F6761" s="24">
        <f>'1 Solar Profile'!E6763*S$10</f>
        <v>1.9720417499999998</v>
      </c>
      <c r="G6761" s="24">
        <f>'2 Load Profile'!E6762</f>
        <v>0.87370875898992939</v>
      </c>
      <c r="H6761" s="24">
        <f t="shared" si="1754"/>
        <v>-1.0983329910100705</v>
      </c>
      <c r="I6761" s="13">
        <f t="shared" si="1755"/>
        <v>-1.0983329910100705</v>
      </c>
      <c r="J6761" s="24">
        <f t="shared" si="1756"/>
        <v>0.87370875898992928</v>
      </c>
      <c r="K6761" s="24">
        <f t="shared" si="1757"/>
        <v>0</v>
      </c>
      <c r="L6761" s="13"/>
      <c r="M6761" s="24"/>
      <c r="N6761" s="24">
        <f t="shared" ref="N6761:N6824" si="1767">M6761+L6761</f>
        <v>0</v>
      </c>
      <c r="O6761" s="13"/>
      <c r="P6761" s="13"/>
    </row>
    <row r="6762" spans="1:16">
      <c r="A6762">
        <v>6761</v>
      </c>
      <c r="B6762" s="13">
        <v>10</v>
      </c>
      <c r="C6762" s="13">
        <v>9</v>
      </c>
      <c r="D6762" s="13">
        <v>16</v>
      </c>
      <c r="E6762" s="14">
        <f t="shared" si="1762"/>
        <v>282</v>
      </c>
      <c r="F6762" s="24">
        <f>'1 Solar Profile'!E6764*S$10</f>
        <v>0.6606495</v>
      </c>
      <c r="G6762" s="24">
        <f>'2 Load Profile'!E6763</f>
        <v>1.1359109483188088</v>
      </c>
      <c r="H6762" s="24">
        <f t="shared" si="1754"/>
        <v>0.47526144831880879</v>
      </c>
      <c r="I6762" s="13">
        <f t="shared" si="1755"/>
        <v>0</v>
      </c>
      <c r="J6762" s="24">
        <f t="shared" si="1756"/>
        <v>0.6606495</v>
      </c>
      <c r="K6762" s="24">
        <f t="shared" si="1757"/>
        <v>0.47526144831880879</v>
      </c>
      <c r="L6762" s="13"/>
      <c r="M6762" s="24"/>
      <c r="N6762" s="24">
        <f t="shared" si="1767"/>
        <v>0</v>
      </c>
      <c r="O6762" s="13"/>
      <c r="P6762" s="13"/>
    </row>
    <row r="6763" spans="1:16">
      <c r="A6763">
        <v>6762</v>
      </c>
      <c r="B6763" s="13">
        <v>10</v>
      </c>
      <c r="C6763" s="13">
        <v>9</v>
      </c>
      <c r="D6763" s="13">
        <v>17</v>
      </c>
      <c r="E6763" s="14">
        <f t="shared" si="1762"/>
        <v>282</v>
      </c>
      <c r="F6763" s="24">
        <f>'1 Solar Profile'!E6765*S$10</f>
        <v>0</v>
      </c>
      <c r="G6763" s="24">
        <f>'2 Load Profile'!E6764</f>
        <v>1.3680069100788479</v>
      </c>
      <c r="H6763" s="24">
        <f t="shared" si="1754"/>
        <v>1.3680069100788479</v>
      </c>
      <c r="I6763" s="13">
        <f t="shared" si="1755"/>
        <v>0</v>
      </c>
      <c r="J6763" s="24">
        <f t="shared" si="1756"/>
        <v>0</v>
      </c>
      <c r="K6763" s="24">
        <f t="shared" si="1757"/>
        <v>1.3680069100788479</v>
      </c>
      <c r="L6763" s="13"/>
      <c r="M6763" s="24"/>
      <c r="N6763" s="24">
        <f t="shared" si="1767"/>
        <v>0</v>
      </c>
      <c r="O6763" s="13"/>
      <c r="P6763" s="13"/>
    </row>
    <row r="6764" spans="1:16">
      <c r="A6764">
        <v>6763</v>
      </c>
      <c r="B6764" s="13">
        <v>10</v>
      </c>
      <c r="C6764" s="13">
        <v>9</v>
      </c>
      <c r="D6764" s="13">
        <v>18</v>
      </c>
      <c r="E6764" s="14">
        <f t="shared" si="1762"/>
        <v>282</v>
      </c>
      <c r="F6764" s="24">
        <f>'1 Solar Profile'!E6766*S$10</f>
        <v>0</v>
      </c>
      <c r="G6764" s="24">
        <f>'2 Load Profile'!E6765</f>
        <v>1.5435149049198222</v>
      </c>
      <c r="H6764" s="24">
        <f t="shared" si="1754"/>
        <v>1.5435149049198222</v>
      </c>
      <c r="I6764" s="13">
        <f t="shared" si="1755"/>
        <v>0</v>
      </c>
      <c r="J6764" s="24">
        <f t="shared" si="1756"/>
        <v>0</v>
      </c>
      <c r="K6764" s="24">
        <f t="shared" si="1757"/>
        <v>1.5435149049198222</v>
      </c>
      <c r="L6764" s="13"/>
      <c r="M6764" s="24"/>
      <c r="N6764" s="24">
        <f t="shared" si="1767"/>
        <v>0</v>
      </c>
      <c r="O6764" s="13"/>
      <c r="P6764" s="13"/>
    </row>
    <row r="6765" spans="1:16">
      <c r="A6765">
        <v>6764</v>
      </c>
      <c r="B6765" s="13">
        <v>10</v>
      </c>
      <c r="C6765" s="13">
        <v>9</v>
      </c>
      <c r="D6765" s="13">
        <v>19</v>
      </c>
      <c r="E6765" s="14">
        <f t="shared" si="1762"/>
        <v>282</v>
      </c>
      <c r="F6765" s="24">
        <f>'1 Solar Profile'!E6767*S$10</f>
        <v>0</v>
      </c>
      <c r="G6765" s="24">
        <f>'2 Load Profile'!E6766</f>
        <v>1.5983616700584846</v>
      </c>
      <c r="H6765" s="24">
        <f t="shared" si="1754"/>
        <v>1.5983616700584846</v>
      </c>
      <c r="I6765" s="13">
        <f t="shared" si="1755"/>
        <v>0</v>
      </c>
      <c r="J6765" s="24">
        <f t="shared" si="1756"/>
        <v>0</v>
      </c>
      <c r="K6765" s="24">
        <f t="shared" si="1757"/>
        <v>1.5983616700584846</v>
      </c>
      <c r="L6765" s="13"/>
      <c r="M6765" s="24"/>
      <c r="N6765" s="24">
        <f t="shared" si="1767"/>
        <v>0</v>
      </c>
      <c r="O6765" s="13"/>
      <c r="P6765" s="13"/>
    </row>
    <row r="6766" spans="1:16">
      <c r="A6766">
        <v>6765</v>
      </c>
      <c r="B6766" s="13">
        <v>10</v>
      </c>
      <c r="C6766" s="13">
        <v>9</v>
      </c>
      <c r="D6766" s="13">
        <v>20</v>
      </c>
      <c r="E6766" s="14">
        <f t="shared" si="1762"/>
        <v>282</v>
      </c>
      <c r="F6766" s="24">
        <f>'1 Solar Profile'!E6768*S$10</f>
        <v>0</v>
      </c>
      <c r="G6766" s="24">
        <f>'2 Load Profile'!E6767</f>
        <v>1.4416631592082449</v>
      </c>
      <c r="H6766" s="24">
        <f t="shared" si="1754"/>
        <v>1.4416631592082449</v>
      </c>
      <c r="I6766" s="13">
        <f t="shared" si="1755"/>
        <v>0</v>
      </c>
      <c r="J6766" s="24">
        <f t="shared" si="1756"/>
        <v>0</v>
      </c>
      <c r="K6766" s="24">
        <f t="shared" si="1757"/>
        <v>1.4416631592082449</v>
      </c>
      <c r="L6766" s="13"/>
      <c r="M6766" s="24"/>
      <c r="N6766" s="24">
        <f t="shared" si="1767"/>
        <v>0</v>
      </c>
      <c r="O6766" s="24"/>
      <c r="P6766" s="24"/>
    </row>
    <row r="6767" spans="1:16">
      <c r="A6767">
        <v>6766</v>
      </c>
      <c r="B6767" s="13">
        <v>10</v>
      </c>
      <c r="C6767" s="13">
        <v>9</v>
      </c>
      <c r="D6767" s="13">
        <v>21</v>
      </c>
      <c r="E6767" s="14">
        <f t="shared" si="1762"/>
        <v>282</v>
      </c>
      <c r="F6767" s="24">
        <f>'1 Solar Profile'!E6769*S$10</f>
        <v>0</v>
      </c>
      <c r="G6767" s="24">
        <f>'2 Load Profile'!E6768</f>
        <v>1.1587262151090498</v>
      </c>
      <c r="H6767" s="24">
        <f t="shared" si="1754"/>
        <v>1.1587262151090498</v>
      </c>
      <c r="I6767" s="13">
        <f t="shared" si="1755"/>
        <v>0</v>
      </c>
      <c r="J6767" s="24">
        <f t="shared" si="1756"/>
        <v>0</v>
      </c>
      <c r="K6767" s="24">
        <f t="shared" si="1757"/>
        <v>1.1587262151090498</v>
      </c>
      <c r="L6767" s="13"/>
      <c r="M6767" s="24"/>
      <c r="N6767" s="24">
        <f t="shared" si="1767"/>
        <v>0</v>
      </c>
      <c r="O6767" s="13"/>
      <c r="P6767" s="13"/>
    </row>
    <row r="6768" spans="1:16">
      <c r="A6768">
        <v>6767</v>
      </c>
      <c r="B6768" s="13">
        <v>10</v>
      </c>
      <c r="C6768" s="13">
        <v>9</v>
      </c>
      <c r="D6768" s="13">
        <v>22</v>
      </c>
      <c r="E6768" s="14">
        <f t="shared" si="1762"/>
        <v>282</v>
      </c>
      <c r="F6768" s="24">
        <f>'1 Solar Profile'!E6770*S$10</f>
        <v>0</v>
      </c>
      <c r="G6768" s="24">
        <f>'2 Load Profile'!E6769</f>
        <v>0.88322111888936572</v>
      </c>
      <c r="H6768" s="24">
        <f t="shared" si="1754"/>
        <v>0.88322111888936572</v>
      </c>
      <c r="I6768" s="13">
        <f t="shared" si="1755"/>
        <v>0</v>
      </c>
      <c r="J6768" s="24">
        <f t="shared" si="1756"/>
        <v>0</v>
      </c>
      <c r="K6768" s="24">
        <f t="shared" si="1757"/>
        <v>0.88322111888936572</v>
      </c>
      <c r="L6768" s="13"/>
      <c r="M6768" s="24"/>
      <c r="N6768" s="24">
        <f t="shared" si="1767"/>
        <v>0</v>
      </c>
      <c r="O6768" s="13"/>
      <c r="P6768" s="13"/>
    </row>
    <row r="6769" spans="1:16">
      <c r="A6769">
        <v>6768</v>
      </c>
      <c r="B6769" s="13">
        <v>10</v>
      </c>
      <c r="C6769" s="13">
        <v>9</v>
      </c>
      <c r="D6769" s="13">
        <v>23</v>
      </c>
      <c r="E6769" s="14">
        <f t="shared" si="1762"/>
        <v>282</v>
      </c>
      <c r="F6769" s="24">
        <f>'1 Solar Profile'!E6771*S$10</f>
        <v>0</v>
      </c>
      <c r="G6769" s="24">
        <f>'2 Load Profile'!E6770</f>
        <v>0.61081475307917432</v>
      </c>
      <c r="H6769" s="24">
        <f t="shared" si="1754"/>
        <v>0.61081475307917432</v>
      </c>
      <c r="I6769" s="13">
        <f t="shared" si="1755"/>
        <v>0</v>
      </c>
      <c r="J6769" s="24">
        <f t="shared" si="1756"/>
        <v>0</v>
      </c>
      <c r="K6769" s="24">
        <f t="shared" si="1757"/>
        <v>0.61081475307917432</v>
      </c>
      <c r="L6769" s="13">
        <f t="shared" ref="L6769" si="1768">SUM(I6746:I6769)</f>
        <v>-23.190495007115974</v>
      </c>
      <c r="M6769" s="24">
        <f t="shared" ref="M6769" si="1769">SUMIF(H6746:H6769,"&gt;0",H6746:H6769)</f>
        <v>13.333268551383204</v>
      </c>
      <c r="N6769" s="24">
        <f t="shared" si="1767"/>
        <v>-9.8572264557327696</v>
      </c>
      <c r="O6769" s="13">
        <f t="shared" ref="O6769" si="1770">IF(M6769&gt;(L6769*-1),(M6769+L6769)*S$12,0)</f>
        <v>0</v>
      </c>
      <c r="P6769" s="13">
        <f t="shared" ref="P6769" si="1771">IF(M6769&lt;(L6769*-1),(M6769+L6769)*S$14,0)</f>
        <v>-0.26072363975413176</v>
      </c>
    </row>
    <row r="6770" spans="1:16">
      <c r="A6770">
        <v>6769</v>
      </c>
      <c r="B6770" s="13">
        <v>10</v>
      </c>
      <c r="C6770" s="13">
        <v>10</v>
      </c>
      <c r="D6770" s="13">
        <v>0</v>
      </c>
      <c r="E6770" s="14">
        <f t="shared" si="1762"/>
        <v>283</v>
      </c>
      <c r="F6770" s="24">
        <f>'1 Solar Profile'!E6772*S$10</f>
        <v>0</v>
      </c>
      <c r="G6770" s="24">
        <f>'2 Load Profile'!E6771</f>
        <v>0.51791655302731598</v>
      </c>
      <c r="H6770" s="24">
        <f t="shared" si="1754"/>
        <v>0.51791655302731598</v>
      </c>
      <c r="I6770" s="13">
        <f t="shared" si="1755"/>
        <v>0</v>
      </c>
      <c r="J6770" s="24">
        <f t="shared" si="1756"/>
        <v>0</v>
      </c>
      <c r="K6770" s="24">
        <f t="shared" si="1757"/>
        <v>0.51791655302731598</v>
      </c>
      <c r="L6770" s="13"/>
      <c r="M6770" s="24"/>
      <c r="N6770" s="24">
        <f t="shared" si="1767"/>
        <v>0</v>
      </c>
      <c r="O6770" s="13"/>
      <c r="P6770" s="13"/>
    </row>
    <row r="6771" spans="1:16">
      <c r="A6771">
        <v>6770</v>
      </c>
      <c r="B6771" s="13">
        <v>10</v>
      </c>
      <c r="C6771" s="13">
        <v>10</v>
      </c>
      <c r="D6771" s="13">
        <v>1</v>
      </c>
      <c r="E6771" s="14">
        <f t="shared" si="1762"/>
        <v>283</v>
      </c>
      <c r="F6771" s="24">
        <f>'1 Solar Profile'!E6773*S$10</f>
        <v>0</v>
      </c>
      <c r="G6771" s="24">
        <f>'2 Load Profile'!E6772</f>
        <v>0.47531231834303406</v>
      </c>
      <c r="H6771" s="24">
        <f t="shared" si="1754"/>
        <v>0.47531231834303406</v>
      </c>
      <c r="I6771" s="13">
        <f t="shared" si="1755"/>
        <v>0</v>
      </c>
      <c r="J6771" s="24">
        <f t="shared" si="1756"/>
        <v>0</v>
      </c>
      <c r="K6771" s="24">
        <f t="shared" si="1757"/>
        <v>0.47531231834303406</v>
      </c>
      <c r="L6771" s="13"/>
      <c r="M6771" s="24"/>
      <c r="N6771" s="24">
        <f t="shared" si="1767"/>
        <v>0</v>
      </c>
      <c r="O6771" s="13"/>
      <c r="P6771" s="13"/>
    </row>
    <row r="6772" spans="1:16">
      <c r="A6772">
        <v>6771</v>
      </c>
      <c r="B6772" s="13">
        <v>10</v>
      </c>
      <c r="C6772" s="13">
        <v>10</v>
      </c>
      <c r="D6772" s="13">
        <v>2</v>
      </c>
      <c r="E6772" s="14">
        <f t="shared" si="1762"/>
        <v>283</v>
      </c>
      <c r="F6772" s="24">
        <f>'1 Solar Profile'!E6774*S$10</f>
        <v>0</v>
      </c>
      <c r="G6772" s="24">
        <f>'2 Load Profile'!E6773</f>
        <v>0.470836864388196</v>
      </c>
      <c r="H6772" s="24">
        <f t="shared" si="1754"/>
        <v>0.470836864388196</v>
      </c>
      <c r="I6772" s="13">
        <f t="shared" si="1755"/>
        <v>0</v>
      </c>
      <c r="J6772" s="24">
        <f t="shared" si="1756"/>
        <v>0</v>
      </c>
      <c r="K6772" s="24">
        <f t="shared" si="1757"/>
        <v>0.470836864388196</v>
      </c>
      <c r="L6772" s="13"/>
      <c r="M6772" s="24"/>
      <c r="N6772" s="24">
        <f t="shared" si="1767"/>
        <v>0</v>
      </c>
      <c r="O6772" s="13"/>
      <c r="P6772" s="13"/>
    </row>
    <row r="6773" spans="1:16">
      <c r="A6773">
        <v>6772</v>
      </c>
      <c r="B6773" s="13">
        <v>10</v>
      </c>
      <c r="C6773" s="13">
        <v>10</v>
      </c>
      <c r="D6773" s="13">
        <v>3</v>
      </c>
      <c r="E6773" s="14">
        <f t="shared" si="1762"/>
        <v>283</v>
      </c>
      <c r="F6773" s="24">
        <f>'1 Solar Profile'!E6775*S$10</f>
        <v>0</v>
      </c>
      <c r="G6773" s="24">
        <f>'2 Load Profile'!E6774</f>
        <v>0.47348344124368874</v>
      </c>
      <c r="H6773" s="24">
        <f t="shared" si="1754"/>
        <v>0.47348344124368874</v>
      </c>
      <c r="I6773" s="13">
        <f t="shared" si="1755"/>
        <v>0</v>
      </c>
      <c r="J6773" s="24">
        <f t="shared" si="1756"/>
        <v>0</v>
      </c>
      <c r="K6773" s="24">
        <f t="shared" si="1757"/>
        <v>0.47348344124368874</v>
      </c>
      <c r="L6773" s="13"/>
      <c r="M6773" s="24"/>
      <c r="N6773" s="24">
        <f t="shared" si="1767"/>
        <v>0</v>
      </c>
      <c r="O6773" s="13"/>
      <c r="P6773" s="13"/>
    </row>
    <row r="6774" spans="1:16">
      <c r="A6774">
        <v>6773</v>
      </c>
      <c r="B6774" s="13">
        <v>10</v>
      </c>
      <c r="C6774" s="13">
        <v>10</v>
      </c>
      <c r="D6774" s="13">
        <v>4</v>
      </c>
      <c r="E6774" s="14">
        <f t="shared" si="1762"/>
        <v>283</v>
      </c>
      <c r="F6774" s="24">
        <f>'1 Solar Profile'!E6776*S$10</f>
        <v>0</v>
      </c>
      <c r="G6774" s="24">
        <f>'2 Load Profile'!E6775</f>
        <v>0.52455413576761334</v>
      </c>
      <c r="H6774" s="24">
        <f t="shared" si="1754"/>
        <v>0.52455413576761334</v>
      </c>
      <c r="I6774" s="13">
        <f t="shared" si="1755"/>
        <v>0</v>
      </c>
      <c r="J6774" s="24">
        <f t="shared" si="1756"/>
        <v>0</v>
      </c>
      <c r="K6774" s="24">
        <f t="shared" si="1757"/>
        <v>0.52455413576761334</v>
      </c>
      <c r="L6774" s="13"/>
      <c r="M6774" s="24"/>
      <c r="N6774" s="24">
        <f t="shared" si="1767"/>
        <v>0</v>
      </c>
      <c r="O6774" s="13"/>
      <c r="P6774" s="13"/>
    </row>
    <row r="6775" spans="1:16">
      <c r="A6775">
        <v>6774</v>
      </c>
      <c r="B6775" s="13">
        <v>10</v>
      </c>
      <c r="C6775" s="13">
        <v>10</v>
      </c>
      <c r="D6775" s="13">
        <v>5</v>
      </c>
      <c r="E6775" s="14">
        <f t="shared" si="1762"/>
        <v>283</v>
      </c>
      <c r="F6775" s="24">
        <f>'1 Solar Profile'!E6777*S$10</f>
        <v>0</v>
      </c>
      <c r="G6775" s="24">
        <f>'2 Load Profile'!E6776</f>
        <v>0.70324762001758345</v>
      </c>
      <c r="H6775" s="24">
        <f t="shared" si="1754"/>
        <v>0.70324762001758345</v>
      </c>
      <c r="I6775" s="13">
        <f t="shared" si="1755"/>
        <v>0</v>
      </c>
      <c r="J6775" s="24">
        <f t="shared" si="1756"/>
        <v>0</v>
      </c>
      <c r="K6775" s="24">
        <f t="shared" si="1757"/>
        <v>0.70324762001758345</v>
      </c>
      <c r="L6775" s="13"/>
      <c r="M6775" s="24"/>
      <c r="N6775" s="24">
        <f t="shared" si="1767"/>
        <v>0</v>
      </c>
      <c r="O6775" s="13"/>
      <c r="P6775" s="13"/>
    </row>
    <row r="6776" spans="1:16">
      <c r="A6776">
        <v>6775</v>
      </c>
      <c r="B6776" s="13">
        <v>10</v>
      </c>
      <c r="C6776" s="13">
        <v>10</v>
      </c>
      <c r="D6776" s="13">
        <v>6</v>
      </c>
      <c r="E6776" s="14">
        <f t="shared" si="1762"/>
        <v>283</v>
      </c>
      <c r="F6776" s="24">
        <f>'1 Solar Profile'!E6778*S$10</f>
        <v>0.36499995000000002</v>
      </c>
      <c r="G6776" s="24">
        <f>'2 Load Profile'!E6777</f>
        <v>0.98420917792453122</v>
      </c>
      <c r="H6776" s="24">
        <f t="shared" si="1754"/>
        <v>0.61920922792453115</v>
      </c>
      <c r="I6776" s="13">
        <f t="shared" si="1755"/>
        <v>0</v>
      </c>
      <c r="J6776" s="24">
        <f t="shared" si="1756"/>
        <v>0.36499995000000002</v>
      </c>
      <c r="K6776" s="24">
        <f t="shared" si="1757"/>
        <v>0.61920922792453115</v>
      </c>
      <c r="L6776" s="13"/>
      <c r="M6776" s="24"/>
      <c r="N6776" s="24">
        <f t="shared" si="1767"/>
        <v>0</v>
      </c>
      <c r="O6776" s="13"/>
      <c r="P6776" s="13"/>
    </row>
    <row r="6777" spans="1:16">
      <c r="A6777">
        <v>6776</v>
      </c>
      <c r="B6777" s="13">
        <v>10</v>
      </c>
      <c r="C6777" s="13">
        <v>10</v>
      </c>
      <c r="D6777" s="13">
        <v>7</v>
      </c>
      <c r="E6777" s="14">
        <f t="shared" si="1762"/>
        <v>283</v>
      </c>
      <c r="F6777" s="24">
        <f>'1 Solar Profile'!E6779*S$10</f>
        <v>0.88411680000000004</v>
      </c>
      <c r="G6777" s="24">
        <f>'2 Load Profile'!E6778</f>
        <v>0.92558494885089937</v>
      </c>
      <c r="H6777" s="24">
        <f t="shared" si="1754"/>
        <v>4.1468148850899333E-2</v>
      </c>
      <c r="I6777" s="13">
        <f t="shared" si="1755"/>
        <v>0</v>
      </c>
      <c r="J6777" s="24">
        <f t="shared" si="1756"/>
        <v>0.88411680000000004</v>
      </c>
      <c r="K6777" s="24">
        <f t="shared" si="1757"/>
        <v>4.1468148850899333E-2</v>
      </c>
      <c r="L6777" s="13"/>
      <c r="M6777" s="24"/>
      <c r="N6777" s="24">
        <f t="shared" si="1767"/>
        <v>0</v>
      </c>
      <c r="O6777" s="13"/>
      <c r="P6777" s="13"/>
    </row>
    <row r="6778" spans="1:16">
      <c r="A6778">
        <v>6777</v>
      </c>
      <c r="B6778" s="13">
        <v>10</v>
      </c>
      <c r="C6778" s="13">
        <v>10</v>
      </c>
      <c r="D6778" s="13">
        <v>8</v>
      </c>
      <c r="E6778" s="14">
        <f t="shared" si="1762"/>
        <v>283</v>
      </c>
      <c r="F6778" s="24">
        <f>'1 Solar Profile'!E6780*S$10</f>
        <v>2.7031394249999998</v>
      </c>
      <c r="G6778" s="24">
        <f>'2 Load Profile'!E6779</f>
        <v>0.77457275984403551</v>
      </c>
      <c r="H6778" s="24">
        <f t="shared" si="1754"/>
        <v>-1.9285666651559643</v>
      </c>
      <c r="I6778" s="13">
        <f t="shared" si="1755"/>
        <v>-1.9285666651559643</v>
      </c>
      <c r="J6778" s="24">
        <f t="shared" si="1756"/>
        <v>0.77457275984403551</v>
      </c>
      <c r="K6778" s="24">
        <f t="shared" si="1757"/>
        <v>0</v>
      </c>
      <c r="L6778" s="13"/>
      <c r="M6778" s="24"/>
      <c r="N6778" s="24">
        <f t="shared" si="1767"/>
        <v>0</v>
      </c>
      <c r="O6778" s="13"/>
      <c r="P6778" s="13"/>
    </row>
    <row r="6779" spans="1:16">
      <c r="A6779">
        <v>6778</v>
      </c>
      <c r="B6779" s="13">
        <v>10</v>
      </c>
      <c r="C6779" s="13">
        <v>10</v>
      </c>
      <c r="D6779" s="13">
        <v>9</v>
      </c>
      <c r="E6779" s="14">
        <f t="shared" si="1762"/>
        <v>283</v>
      </c>
      <c r="F6779" s="24">
        <f>'1 Solar Profile'!E6781*S$10</f>
        <v>3.5500988249999996</v>
      </c>
      <c r="G6779" s="24">
        <f>'2 Load Profile'!E6780</f>
        <v>0.75692857132515234</v>
      </c>
      <c r="H6779" s="24">
        <f t="shared" si="1754"/>
        <v>-2.7931702536748473</v>
      </c>
      <c r="I6779" s="13">
        <f t="shared" si="1755"/>
        <v>-2.7931702536748473</v>
      </c>
      <c r="J6779" s="24">
        <f t="shared" si="1756"/>
        <v>0.75692857132515234</v>
      </c>
      <c r="K6779" s="24">
        <f t="shared" si="1757"/>
        <v>0</v>
      </c>
      <c r="L6779" s="13"/>
      <c r="M6779" s="24"/>
      <c r="N6779" s="24">
        <f t="shared" si="1767"/>
        <v>0</v>
      </c>
      <c r="O6779" s="13"/>
      <c r="P6779" s="13"/>
    </row>
    <row r="6780" spans="1:16">
      <c r="A6780">
        <v>6779</v>
      </c>
      <c r="B6780" s="13">
        <v>10</v>
      </c>
      <c r="C6780" s="13">
        <v>10</v>
      </c>
      <c r="D6780" s="13">
        <v>10</v>
      </c>
      <c r="E6780" s="14">
        <f t="shared" si="1762"/>
        <v>283</v>
      </c>
      <c r="F6780" s="24">
        <f>'1 Solar Profile'!E6782*S$10</f>
        <v>2.8271565000000001</v>
      </c>
      <c r="G6780" s="24">
        <f>'2 Load Profile'!E6781</f>
        <v>0.74938990743596712</v>
      </c>
      <c r="H6780" s="24">
        <f t="shared" si="1754"/>
        <v>-2.077766592564033</v>
      </c>
      <c r="I6780" s="13">
        <f t="shared" si="1755"/>
        <v>-2.077766592564033</v>
      </c>
      <c r="J6780" s="24">
        <f t="shared" si="1756"/>
        <v>0.74938990743596712</v>
      </c>
      <c r="K6780" s="24">
        <f t="shared" si="1757"/>
        <v>0</v>
      </c>
      <c r="L6780" s="13"/>
      <c r="M6780" s="24"/>
      <c r="N6780" s="24">
        <f t="shared" si="1767"/>
        <v>0</v>
      </c>
      <c r="O6780" s="13"/>
      <c r="P6780" s="13"/>
    </row>
    <row r="6781" spans="1:16">
      <c r="A6781">
        <v>6780</v>
      </c>
      <c r="B6781" s="13">
        <v>10</v>
      </c>
      <c r="C6781" s="13">
        <v>10</v>
      </c>
      <c r="D6781" s="13">
        <v>11</v>
      </c>
      <c r="E6781" s="14">
        <f t="shared" si="1762"/>
        <v>283</v>
      </c>
      <c r="F6781" s="24">
        <f>'1 Solar Profile'!E6783*S$10</f>
        <v>1.8886801500000001</v>
      </c>
      <c r="G6781" s="24">
        <f>'2 Load Profile'!E6782</f>
        <v>0.73502187799681395</v>
      </c>
      <c r="H6781" s="24">
        <f t="shared" si="1754"/>
        <v>-1.1536582720031863</v>
      </c>
      <c r="I6781" s="13">
        <f t="shared" si="1755"/>
        <v>-1.1536582720031863</v>
      </c>
      <c r="J6781" s="24">
        <f t="shared" si="1756"/>
        <v>0.73502187799681384</v>
      </c>
      <c r="K6781" s="24">
        <f t="shared" si="1757"/>
        <v>0</v>
      </c>
      <c r="L6781" s="13"/>
      <c r="M6781" s="24"/>
      <c r="N6781" s="24">
        <f t="shared" si="1767"/>
        <v>0</v>
      </c>
      <c r="O6781" s="13"/>
      <c r="P6781" s="13"/>
    </row>
    <row r="6782" spans="1:16">
      <c r="A6782">
        <v>6781</v>
      </c>
      <c r="B6782" s="13">
        <v>10</v>
      </c>
      <c r="C6782" s="13">
        <v>10</v>
      </c>
      <c r="D6782" s="13">
        <v>12</v>
      </c>
      <c r="E6782" s="14">
        <f t="shared" si="1762"/>
        <v>283</v>
      </c>
      <c r="F6782" s="24">
        <f>'1 Solar Profile'!E6784*S$10</f>
        <v>2.5485941250000002</v>
      </c>
      <c r="G6782" s="24">
        <f>'2 Load Profile'!E6783</f>
        <v>0.71347497928882164</v>
      </c>
      <c r="H6782" s="24">
        <f t="shared" si="1754"/>
        <v>-1.8351191457111784</v>
      </c>
      <c r="I6782" s="13">
        <f t="shared" si="1755"/>
        <v>-1.8351191457111784</v>
      </c>
      <c r="J6782" s="24">
        <f t="shared" si="1756"/>
        <v>0.71347497928882175</v>
      </c>
      <c r="K6782" s="24">
        <f t="shared" si="1757"/>
        <v>0</v>
      </c>
      <c r="L6782" s="13"/>
      <c r="M6782" s="24"/>
      <c r="N6782" s="24">
        <f t="shared" si="1767"/>
        <v>0</v>
      </c>
      <c r="O6782" s="13"/>
      <c r="P6782" s="13"/>
    </row>
    <row r="6783" spans="1:16">
      <c r="A6783">
        <v>6782</v>
      </c>
      <c r="B6783" s="13">
        <v>10</v>
      </c>
      <c r="C6783" s="13">
        <v>10</v>
      </c>
      <c r="D6783" s="13">
        <v>13</v>
      </c>
      <c r="E6783" s="14">
        <f t="shared" si="1762"/>
        <v>283</v>
      </c>
      <c r="F6783" s="24">
        <f>'1 Solar Profile'!E6785*S$10</f>
        <v>2.5033191750000001</v>
      </c>
      <c r="G6783" s="24">
        <f>'2 Load Profile'!E6784</f>
        <v>0.70635275087700677</v>
      </c>
      <c r="H6783" s="24">
        <f t="shared" si="1754"/>
        <v>-1.7969664241229935</v>
      </c>
      <c r="I6783" s="13">
        <f t="shared" si="1755"/>
        <v>-1.7969664241229935</v>
      </c>
      <c r="J6783" s="24">
        <f t="shared" si="1756"/>
        <v>0.70635275087700666</v>
      </c>
      <c r="K6783" s="24">
        <f t="shared" si="1757"/>
        <v>0</v>
      </c>
      <c r="L6783" s="13"/>
      <c r="M6783" s="24"/>
      <c r="N6783" s="24">
        <f t="shared" si="1767"/>
        <v>0</v>
      </c>
      <c r="O6783" s="13"/>
      <c r="P6783" s="13"/>
    </row>
    <row r="6784" spans="1:16">
      <c r="A6784">
        <v>6783</v>
      </c>
      <c r="B6784" s="13">
        <v>10</v>
      </c>
      <c r="C6784" s="13">
        <v>10</v>
      </c>
      <c r="D6784" s="13">
        <v>14</v>
      </c>
      <c r="E6784" s="14">
        <f t="shared" si="1762"/>
        <v>283</v>
      </c>
      <c r="F6784" s="24">
        <f>'1 Solar Profile'!E6786*S$10</f>
        <v>0.85266562500000009</v>
      </c>
      <c r="G6784" s="24">
        <f>'2 Load Profile'!E6785</f>
        <v>0.73849330318679418</v>
      </c>
      <c r="H6784" s="24">
        <f t="shared" ref="H6784:H6847" si="1772">G6784-F6784</f>
        <v>-0.11417232181320591</v>
      </c>
      <c r="I6784" s="13">
        <f t="shared" ref="I6784:I6847" si="1773">IF(H6784&lt;0,H6784,0)</f>
        <v>-0.11417232181320591</v>
      </c>
      <c r="J6784" s="24">
        <f t="shared" ref="J6784:J6847" si="1774">F6784+I6784</f>
        <v>0.73849330318679418</v>
      </c>
      <c r="K6784" s="24">
        <f t="shared" ref="K6784:K6847" si="1775">IF(H6784&gt;0,H6784,0)</f>
        <v>0</v>
      </c>
      <c r="L6784" s="13"/>
      <c r="M6784" s="24"/>
      <c r="N6784" s="24">
        <f t="shared" si="1767"/>
        <v>0</v>
      </c>
      <c r="O6784" s="13"/>
      <c r="P6784" s="13"/>
    </row>
    <row r="6785" spans="1:16">
      <c r="A6785">
        <v>6784</v>
      </c>
      <c r="B6785" s="13">
        <v>10</v>
      </c>
      <c r="C6785" s="13">
        <v>10</v>
      </c>
      <c r="D6785" s="13">
        <v>15</v>
      </c>
      <c r="E6785" s="14">
        <f t="shared" si="1762"/>
        <v>283</v>
      </c>
      <c r="F6785" s="24">
        <f>'1 Solar Profile'!E6787*S$10</f>
        <v>0.76237559999999993</v>
      </c>
      <c r="G6785" s="24">
        <f>'2 Load Profile'!E6786</f>
        <v>0.87370875898992939</v>
      </c>
      <c r="H6785" s="24">
        <f t="shared" si="1772"/>
        <v>0.11133315898992946</v>
      </c>
      <c r="I6785" s="13">
        <f t="shared" si="1773"/>
        <v>0</v>
      </c>
      <c r="J6785" s="24">
        <f t="shared" si="1774"/>
        <v>0.76237559999999993</v>
      </c>
      <c r="K6785" s="24">
        <f t="shared" si="1775"/>
        <v>0.11133315898992946</v>
      </c>
      <c r="L6785" s="13"/>
      <c r="M6785" s="24"/>
      <c r="N6785" s="24">
        <f t="shared" si="1767"/>
        <v>0</v>
      </c>
      <c r="O6785" s="13"/>
      <c r="P6785" s="13"/>
    </row>
    <row r="6786" spans="1:16">
      <c r="A6786">
        <v>6785</v>
      </c>
      <c r="B6786" s="13">
        <v>10</v>
      </c>
      <c r="C6786" s="13">
        <v>10</v>
      </c>
      <c r="D6786" s="13">
        <v>16</v>
      </c>
      <c r="E6786" s="14">
        <f t="shared" si="1762"/>
        <v>283</v>
      </c>
      <c r="F6786" s="24">
        <f>'1 Solar Profile'!E6788*S$10</f>
        <v>0.52455217499999995</v>
      </c>
      <c r="G6786" s="24">
        <f>'2 Load Profile'!E6787</f>
        <v>1.1359109483188088</v>
      </c>
      <c r="H6786" s="24">
        <f t="shared" si="1772"/>
        <v>0.61135877331880883</v>
      </c>
      <c r="I6786" s="13">
        <f t="shared" si="1773"/>
        <v>0</v>
      </c>
      <c r="J6786" s="24">
        <f t="shared" si="1774"/>
        <v>0.52455217499999995</v>
      </c>
      <c r="K6786" s="24">
        <f t="shared" si="1775"/>
        <v>0.61135877331880883</v>
      </c>
      <c r="L6786" s="13"/>
      <c r="M6786" s="24"/>
      <c r="N6786" s="24">
        <f t="shared" si="1767"/>
        <v>0</v>
      </c>
      <c r="O6786" s="13"/>
      <c r="P6786" s="13"/>
    </row>
    <row r="6787" spans="1:16">
      <c r="A6787">
        <v>6786</v>
      </c>
      <c r="B6787" s="13">
        <v>10</v>
      </c>
      <c r="C6787" s="13">
        <v>10</v>
      </c>
      <c r="D6787" s="13">
        <v>17</v>
      </c>
      <c r="E6787" s="14">
        <f t="shared" si="1762"/>
        <v>283</v>
      </c>
      <c r="F6787" s="24">
        <f>'1 Solar Profile'!E6789*S$10</f>
        <v>0</v>
      </c>
      <c r="G6787" s="24">
        <f>'2 Load Profile'!E6788</f>
        <v>1.3680069100788479</v>
      </c>
      <c r="H6787" s="24">
        <f t="shared" si="1772"/>
        <v>1.3680069100788479</v>
      </c>
      <c r="I6787" s="13">
        <f t="shared" si="1773"/>
        <v>0</v>
      </c>
      <c r="J6787" s="24">
        <f t="shared" si="1774"/>
        <v>0</v>
      </c>
      <c r="K6787" s="24">
        <f t="shared" si="1775"/>
        <v>1.3680069100788479</v>
      </c>
      <c r="L6787" s="13"/>
      <c r="M6787" s="24"/>
      <c r="N6787" s="24">
        <f t="shared" si="1767"/>
        <v>0</v>
      </c>
      <c r="O6787" s="13"/>
      <c r="P6787" s="13"/>
    </row>
    <row r="6788" spans="1:16">
      <c r="A6788">
        <v>6787</v>
      </c>
      <c r="B6788" s="13">
        <v>10</v>
      </c>
      <c r="C6788" s="13">
        <v>10</v>
      </c>
      <c r="D6788" s="13">
        <v>18</v>
      </c>
      <c r="E6788" s="14">
        <f t="shared" si="1762"/>
        <v>283</v>
      </c>
      <c r="F6788" s="24">
        <f>'1 Solar Profile'!E6790*S$10</f>
        <v>0</v>
      </c>
      <c r="G6788" s="24">
        <f>'2 Load Profile'!E6789</f>
        <v>1.5435149049198222</v>
      </c>
      <c r="H6788" s="24">
        <f t="shared" si="1772"/>
        <v>1.5435149049198222</v>
      </c>
      <c r="I6788" s="13">
        <f t="shared" si="1773"/>
        <v>0</v>
      </c>
      <c r="J6788" s="24">
        <f t="shared" si="1774"/>
        <v>0</v>
      </c>
      <c r="K6788" s="24">
        <f t="shared" si="1775"/>
        <v>1.5435149049198222</v>
      </c>
      <c r="L6788" s="13"/>
      <c r="M6788" s="24"/>
      <c r="N6788" s="24">
        <f t="shared" si="1767"/>
        <v>0</v>
      </c>
      <c r="O6788" s="13"/>
      <c r="P6788" s="13"/>
    </row>
    <row r="6789" spans="1:16">
      <c r="A6789">
        <v>6788</v>
      </c>
      <c r="B6789" s="13">
        <v>10</v>
      </c>
      <c r="C6789" s="13">
        <v>10</v>
      </c>
      <c r="D6789" s="13">
        <v>19</v>
      </c>
      <c r="E6789" s="14">
        <f t="shared" si="1762"/>
        <v>283</v>
      </c>
      <c r="F6789" s="24">
        <f>'1 Solar Profile'!E6791*S$10</f>
        <v>0</v>
      </c>
      <c r="G6789" s="24">
        <f>'2 Load Profile'!E6790</f>
        <v>1.5983616700584846</v>
      </c>
      <c r="H6789" s="24">
        <f t="shared" si="1772"/>
        <v>1.5983616700584846</v>
      </c>
      <c r="I6789" s="13">
        <f t="shared" si="1773"/>
        <v>0</v>
      </c>
      <c r="J6789" s="24">
        <f t="shared" si="1774"/>
        <v>0</v>
      </c>
      <c r="K6789" s="24">
        <f t="shared" si="1775"/>
        <v>1.5983616700584846</v>
      </c>
      <c r="L6789" s="13"/>
      <c r="M6789" s="24"/>
      <c r="N6789" s="24">
        <f t="shared" si="1767"/>
        <v>0</v>
      </c>
      <c r="O6789" s="13"/>
      <c r="P6789" s="13"/>
    </row>
    <row r="6790" spans="1:16">
      <c r="A6790">
        <v>6789</v>
      </c>
      <c r="B6790" s="13">
        <v>10</v>
      </c>
      <c r="C6790" s="13">
        <v>10</v>
      </c>
      <c r="D6790" s="13">
        <v>20</v>
      </c>
      <c r="E6790" s="14">
        <f t="shared" si="1762"/>
        <v>283</v>
      </c>
      <c r="F6790" s="24">
        <f>'1 Solar Profile'!E6792*S$10</f>
        <v>0</v>
      </c>
      <c r="G6790" s="24">
        <f>'2 Load Profile'!E6791</f>
        <v>1.4416631592082449</v>
      </c>
      <c r="H6790" s="24">
        <f t="shared" si="1772"/>
        <v>1.4416631592082449</v>
      </c>
      <c r="I6790" s="13">
        <f t="shared" si="1773"/>
        <v>0</v>
      </c>
      <c r="J6790" s="24">
        <f t="shared" si="1774"/>
        <v>0</v>
      </c>
      <c r="K6790" s="24">
        <f t="shared" si="1775"/>
        <v>1.4416631592082449</v>
      </c>
      <c r="L6790" s="13"/>
      <c r="M6790" s="24"/>
      <c r="N6790" s="24">
        <f t="shared" si="1767"/>
        <v>0</v>
      </c>
      <c r="O6790" s="24"/>
      <c r="P6790" s="24"/>
    </row>
    <row r="6791" spans="1:16">
      <c r="A6791">
        <v>6790</v>
      </c>
      <c r="B6791" s="13">
        <v>10</v>
      </c>
      <c r="C6791" s="13">
        <v>10</v>
      </c>
      <c r="D6791" s="13">
        <v>21</v>
      </c>
      <c r="E6791" s="14">
        <f t="shared" si="1762"/>
        <v>283</v>
      </c>
      <c r="F6791" s="24">
        <f>'1 Solar Profile'!E6793*S$10</f>
        <v>0</v>
      </c>
      <c r="G6791" s="24">
        <f>'2 Load Profile'!E6792</f>
        <v>1.1587262151090498</v>
      </c>
      <c r="H6791" s="24">
        <f t="shared" si="1772"/>
        <v>1.1587262151090498</v>
      </c>
      <c r="I6791" s="13">
        <f t="shared" si="1773"/>
        <v>0</v>
      </c>
      <c r="J6791" s="24">
        <f t="shared" si="1774"/>
        <v>0</v>
      </c>
      <c r="K6791" s="24">
        <f t="shared" si="1775"/>
        <v>1.1587262151090498</v>
      </c>
      <c r="L6791" s="13"/>
      <c r="M6791" s="24"/>
      <c r="N6791" s="24">
        <f t="shared" si="1767"/>
        <v>0</v>
      </c>
      <c r="O6791" s="13"/>
      <c r="P6791" s="13"/>
    </row>
    <row r="6792" spans="1:16">
      <c r="A6792">
        <v>6791</v>
      </c>
      <c r="B6792" s="13">
        <v>10</v>
      </c>
      <c r="C6792" s="13">
        <v>10</v>
      </c>
      <c r="D6792" s="13">
        <v>22</v>
      </c>
      <c r="E6792" s="14">
        <f t="shared" si="1762"/>
        <v>283</v>
      </c>
      <c r="F6792" s="24">
        <f>'1 Solar Profile'!E6794*S$10</f>
        <v>0</v>
      </c>
      <c r="G6792" s="24">
        <f>'2 Load Profile'!E6793</f>
        <v>0.88309151804996311</v>
      </c>
      <c r="H6792" s="24">
        <f t="shared" si="1772"/>
        <v>0.88309151804996311</v>
      </c>
      <c r="I6792" s="13">
        <f t="shared" si="1773"/>
        <v>0</v>
      </c>
      <c r="J6792" s="24">
        <f t="shared" si="1774"/>
        <v>0</v>
      </c>
      <c r="K6792" s="24">
        <f t="shared" si="1775"/>
        <v>0.88309151804996311</v>
      </c>
      <c r="L6792" s="13"/>
      <c r="M6792" s="24"/>
      <c r="N6792" s="24">
        <f t="shared" si="1767"/>
        <v>0</v>
      </c>
      <c r="O6792" s="13"/>
      <c r="P6792" s="13"/>
    </row>
    <row r="6793" spans="1:16">
      <c r="A6793">
        <v>6792</v>
      </c>
      <c r="B6793" s="13">
        <v>10</v>
      </c>
      <c r="C6793" s="13">
        <v>10</v>
      </c>
      <c r="D6793" s="13">
        <v>23</v>
      </c>
      <c r="E6793" s="14">
        <f t="shared" si="1762"/>
        <v>283</v>
      </c>
      <c r="F6793" s="24">
        <f>'1 Solar Profile'!E6795*S$10</f>
        <v>0</v>
      </c>
      <c r="G6793" s="24">
        <f>'2 Load Profile'!E6794</f>
        <v>0.60972793572602824</v>
      </c>
      <c r="H6793" s="24">
        <f t="shared" si="1772"/>
        <v>0.60972793572602824</v>
      </c>
      <c r="I6793" s="13">
        <f t="shared" si="1773"/>
        <v>0</v>
      </c>
      <c r="J6793" s="24">
        <f t="shared" si="1774"/>
        <v>0</v>
      </c>
      <c r="K6793" s="24">
        <f t="shared" si="1775"/>
        <v>0.60972793572602824</v>
      </c>
      <c r="L6793" s="13">
        <f t="shared" ref="L6793" si="1776">SUM(I6770:I6793)</f>
        <v>-11.699419675045409</v>
      </c>
      <c r="M6793" s="24">
        <f t="shared" ref="M6793" si="1777">SUMIF(H6770:H6793,"&gt;0",H6770:H6793)</f>
        <v>13.15181255502204</v>
      </c>
      <c r="N6793" s="24">
        <f t="shared" si="1767"/>
        <v>1.4523928799766317</v>
      </c>
      <c r="O6793" s="13">
        <f t="shared" ref="O6793" si="1778">IF(M6793&gt;(L6793*-1),(M6793+L6793)*S$12,0)</f>
        <v>0.20437636889167168</v>
      </c>
      <c r="P6793" s="13">
        <f t="shared" ref="P6793" si="1779">IF(M6793&lt;(L6793*-1),(M6793+L6793)*S$14,0)</f>
        <v>0</v>
      </c>
    </row>
    <row r="6794" spans="1:16">
      <c r="A6794">
        <v>6793</v>
      </c>
      <c r="B6794" s="13">
        <v>10</v>
      </c>
      <c r="C6794" s="13">
        <v>11</v>
      </c>
      <c r="D6794" s="13">
        <v>0</v>
      </c>
      <c r="E6794" s="14">
        <f t="shared" si="1762"/>
        <v>284</v>
      </c>
      <c r="F6794" s="24">
        <f>'1 Solar Profile'!E6796*S$10</f>
        <v>0</v>
      </c>
      <c r="G6794" s="24">
        <f>'2 Load Profile'!E6795</f>
        <v>0.51703423574772467</v>
      </c>
      <c r="H6794" s="24">
        <f t="shared" si="1772"/>
        <v>0.51703423574772467</v>
      </c>
      <c r="I6794" s="13">
        <f t="shared" si="1773"/>
        <v>0</v>
      </c>
      <c r="J6794" s="24">
        <f t="shared" si="1774"/>
        <v>0</v>
      </c>
      <c r="K6794" s="24">
        <f t="shared" si="1775"/>
        <v>0.51703423574772467</v>
      </c>
      <c r="L6794" s="13"/>
      <c r="M6794" s="24"/>
      <c r="N6794" s="24">
        <f t="shared" si="1767"/>
        <v>0</v>
      </c>
      <c r="O6794" s="13"/>
      <c r="P6794" s="13"/>
    </row>
    <row r="6795" spans="1:16">
      <c r="A6795">
        <v>6794</v>
      </c>
      <c r="B6795" s="13">
        <v>10</v>
      </c>
      <c r="C6795" s="13">
        <v>11</v>
      </c>
      <c r="D6795" s="13">
        <v>1</v>
      </c>
      <c r="E6795" s="14">
        <f t="shared" si="1762"/>
        <v>284</v>
      </c>
      <c r="F6795" s="24">
        <f>'1 Solar Profile'!E6797*S$10</f>
        <v>0</v>
      </c>
      <c r="G6795" s="24">
        <f>'2 Load Profile'!E6796</f>
        <v>0.47425185091801936</v>
      </c>
      <c r="H6795" s="24">
        <f t="shared" si="1772"/>
        <v>0.47425185091801936</v>
      </c>
      <c r="I6795" s="13">
        <f t="shared" si="1773"/>
        <v>0</v>
      </c>
      <c r="J6795" s="24">
        <f t="shared" si="1774"/>
        <v>0</v>
      </c>
      <c r="K6795" s="24">
        <f t="shared" si="1775"/>
        <v>0.47425185091801936</v>
      </c>
      <c r="L6795" s="13"/>
      <c r="M6795" s="24"/>
      <c r="N6795" s="24">
        <f t="shared" si="1767"/>
        <v>0</v>
      </c>
      <c r="O6795" s="13"/>
      <c r="P6795" s="13"/>
    </row>
    <row r="6796" spans="1:16">
      <c r="A6796">
        <v>6795</v>
      </c>
      <c r="B6796" s="13">
        <v>10</v>
      </c>
      <c r="C6796" s="13">
        <v>11</v>
      </c>
      <c r="D6796" s="13">
        <v>2</v>
      </c>
      <c r="E6796" s="14">
        <f t="shared" si="1762"/>
        <v>284</v>
      </c>
      <c r="F6796" s="24">
        <f>'1 Solar Profile'!E6798*S$10</f>
        <v>0</v>
      </c>
      <c r="G6796" s="24">
        <f>'2 Load Profile'!E6797</f>
        <v>0.47085653079078255</v>
      </c>
      <c r="H6796" s="24">
        <f t="shared" si="1772"/>
        <v>0.47085653079078255</v>
      </c>
      <c r="I6796" s="13">
        <f t="shared" si="1773"/>
        <v>0</v>
      </c>
      <c r="J6796" s="24">
        <f t="shared" si="1774"/>
        <v>0</v>
      </c>
      <c r="K6796" s="24">
        <f t="shared" si="1775"/>
        <v>0.47085653079078255</v>
      </c>
      <c r="L6796" s="13"/>
      <c r="M6796" s="24"/>
      <c r="N6796" s="24">
        <f t="shared" si="1767"/>
        <v>0</v>
      </c>
      <c r="O6796" s="13"/>
      <c r="P6796" s="13"/>
    </row>
    <row r="6797" spans="1:16">
      <c r="A6797">
        <v>6796</v>
      </c>
      <c r="B6797" s="13">
        <v>10</v>
      </c>
      <c r="C6797" s="13">
        <v>11</v>
      </c>
      <c r="D6797" s="13">
        <v>3</v>
      </c>
      <c r="E6797" s="14">
        <f t="shared" si="1762"/>
        <v>284</v>
      </c>
      <c r="F6797" s="24">
        <f>'1 Solar Profile'!E6799*S$10</f>
        <v>0</v>
      </c>
      <c r="G6797" s="24">
        <f>'2 Load Profile'!E6798</f>
        <v>0.47428407282699597</v>
      </c>
      <c r="H6797" s="24">
        <f t="shared" si="1772"/>
        <v>0.47428407282699597</v>
      </c>
      <c r="I6797" s="13">
        <f t="shared" si="1773"/>
        <v>0</v>
      </c>
      <c r="J6797" s="24">
        <f t="shared" si="1774"/>
        <v>0</v>
      </c>
      <c r="K6797" s="24">
        <f t="shared" si="1775"/>
        <v>0.47428407282699597</v>
      </c>
      <c r="L6797" s="13"/>
      <c r="M6797" s="24"/>
      <c r="N6797" s="24">
        <f t="shared" si="1767"/>
        <v>0</v>
      </c>
      <c r="O6797" s="13"/>
      <c r="P6797" s="13"/>
    </row>
    <row r="6798" spans="1:16">
      <c r="A6798">
        <v>6797</v>
      </c>
      <c r="B6798" s="13">
        <v>10</v>
      </c>
      <c r="C6798" s="13">
        <v>11</v>
      </c>
      <c r="D6798" s="13">
        <v>4</v>
      </c>
      <c r="E6798" s="14">
        <f t="shared" si="1762"/>
        <v>284</v>
      </c>
      <c r="F6798" s="24">
        <f>'1 Solar Profile'!E6800*S$10</f>
        <v>0</v>
      </c>
      <c r="G6798" s="24">
        <f>'2 Load Profile'!E6799</f>
        <v>0.52699060434371059</v>
      </c>
      <c r="H6798" s="24">
        <f t="shared" si="1772"/>
        <v>0.52699060434371059</v>
      </c>
      <c r="I6798" s="13">
        <f t="shared" si="1773"/>
        <v>0</v>
      </c>
      <c r="J6798" s="24">
        <f t="shared" si="1774"/>
        <v>0</v>
      </c>
      <c r="K6798" s="24">
        <f t="shared" si="1775"/>
        <v>0.52699060434371059</v>
      </c>
      <c r="L6798" s="13"/>
      <c r="M6798" s="24"/>
      <c r="N6798" s="24">
        <f t="shared" si="1767"/>
        <v>0</v>
      </c>
      <c r="O6798" s="13"/>
      <c r="P6798" s="13"/>
    </row>
    <row r="6799" spans="1:16">
      <c r="A6799">
        <v>6798</v>
      </c>
      <c r="B6799" s="13">
        <v>10</v>
      </c>
      <c r="C6799" s="13">
        <v>11</v>
      </c>
      <c r="D6799" s="13">
        <v>5</v>
      </c>
      <c r="E6799" s="14">
        <f t="shared" si="1762"/>
        <v>284</v>
      </c>
      <c r="F6799" s="24">
        <f>'1 Solar Profile'!E6801*S$10</f>
        <v>0</v>
      </c>
      <c r="G6799" s="24">
        <f>'2 Load Profile'!E6800</f>
        <v>0.70821592699860314</v>
      </c>
      <c r="H6799" s="24">
        <f t="shared" si="1772"/>
        <v>0.70821592699860314</v>
      </c>
      <c r="I6799" s="13">
        <f t="shared" si="1773"/>
        <v>0</v>
      </c>
      <c r="J6799" s="24">
        <f t="shared" si="1774"/>
        <v>0</v>
      </c>
      <c r="K6799" s="24">
        <f t="shared" si="1775"/>
        <v>0.70821592699860314</v>
      </c>
      <c r="L6799" s="13"/>
      <c r="M6799" s="24"/>
      <c r="N6799" s="24">
        <f t="shared" si="1767"/>
        <v>0</v>
      </c>
      <c r="O6799" s="13"/>
      <c r="P6799" s="13"/>
    </row>
    <row r="6800" spans="1:16">
      <c r="A6800">
        <v>6799</v>
      </c>
      <c r="B6800" s="13">
        <v>10</v>
      </c>
      <c r="C6800" s="13">
        <v>11</v>
      </c>
      <c r="D6800" s="13">
        <v>6</v>
      </c>
      <c r="E6800" s="14">
        <f t="shared" si="1762"/>
        <v>284</v>
      </c>
      <c r="F6800" s="24">
        <f>'1 Solar Profile'!E6802*S$10</f>
        <v>7.0548975E-2</v>
      </c>
      <c r="G6800" s="24">
        <f>'2 Load Profile'!E6801</f>
        <v>0.99450723716861578</v>
      </c>
      <c r="H6800" s="24">
        <f t="shared" si="1772"/>
        <v>0.92395826216861576</v>
      </c>
      <c r="I6800" s="13">
        <f t="shared" si="1773"/>
        <v>0</v>
      </c>
      <c r="J6800" s="24">
        <f t="shared" si="1774"/>
        <v>7.0548975E-2</v>
      </c>
      <c r="K6800" s="24">
        <f t="shared" si="1775"/>
        <v>0.92395826216861576</v>
      </c>
      <c r="L6800" s="13"/>
      <c r="M6800" s="24"/>
      <c r="N6800" s="24">
        <f t="shared" si="1767"/>
        <v>0</v>
      </c>
      <c r="O6800" s="13"/>
      <c r="P6800" s="13"/>
    </row>
    <row r="6801" spans="1:16">
      <c r="A6801">
        <v>6800</v>
      </c>
      <c r="B6801" s="13">
        <v>10</v>
      </c>
      <c r="C6801" s="13">
        <v>11</v>
      </c>
      <c r="D6801" s="13">
        <v>7</v>
      </c>
      <c r="E6801" s="14">
        <f t="shared" si="1762"/>
        <v>284</v>
      </c>
      <c r="F6801" s="24">
        <f>'1 Solar Profile'!E6803*S$10</f>
        <v>0.42522480000000001</v>
      </c>
      <c r="G6801" s="24">
        <f>'2 Load Profile'!E6802</f>
        <v>0.9369273889210421</v>
      </c>
      <c r="H6801" s="24">
        <f t="shared" si="1772"/>
        <v>0.51170258892104203</v>
      </c>
      <c r="I6801" s="13">
        <f t="shared" si="1773"/>
        <v>0</v>
      </c>
      <c r="J6801" s="24">
        <f t="shared" si="1774"/>
        <v>0.42522480000000001</v>
      </c>
      <c r="K6801" s="24">
        <f t="shared" si="1775"/>
        <v>0.51170258892104203</v>
      </c>
      <c r="L6801" s="13"/>
      <c r="M6801" s="24"/>
      <c r="N6801" s="24">
        <f t="shared" si="1767"/>
        <v>0</v>
      </c>
      <c r="O6801" s="13"/>
      <c r="P6801" s="13"/>
    </row>
    <row r="6802" spans="1:16">
      <c r="A6802">
        <v>6801</v>
      </c>
      <c r="B6802" s="13">
        <v>10</v>
      </c>
      <c r="C6802" s="13">
        <v>11</v>
      </c>
      <c r="D6802" s="13">
        <v>8</v>
      </c>
      <c r="E6802" s="14">
        <f t="shared" si="1762"/>
        <v>284</v>
      </c>
      <c r="F6802" s="24">
        <f>'1 Solar Profile'!E6804*S$10</f>
        <v>0.39200805</v>
      </c>
      <c r="G6802" s="24">
        <f>'2 Load Profile'!E6803</f>
        <v>0.79200605059666351</v>
      </c>
      <c r="H6802" s="24">
        <f t="shared" si="1772"/>
        <v>0.39999800059666352</v>
      </c>
      <c r="I6802" s="13">
        <f t="shared" si="1773"/>
        <v>0</v>
      </c>
      <c r="J6802" s="24">
        <f t="shared" si="1774"/>
        <v>0.39200805</v>
      </c>
      <c r="K6802" s="24">
        <f t="shared" si="1775"/>
        <v>0.39999800059666352</v>
      </c>
      <c r="L6802" s="13"/>
      <c r="M6802" s="24"/>
      <c r="N6802" s="24">
        <f t="shared" si="1767"/>
        <v>0</v>
      </c>
      <c r="O6802" s="13"/>
      <c r="P6802" s="13"/>
    </row>
    <row r="6803" spans="1:16">
      <c r="A6803">
        <v>6802</v>
      </c>
      <c r="B6803" s="13">
        <v>10</v>
      </c>
      <c r="C6803" s="13">
        <v>11</v>
      </c>
      <c r="D6803" s="13">
        <v>9</v>
      </c>
      <c r="E6803" s="14">
        <f t="shared" si="1762"/>
        <v>284</v>
      </c>
      <c r="F6803" s="24">
        <f>'1 Solar Profile'!E6805*S$10</f>
        <v>1.0739263499999998</v>
      </c>
      <c r="G6803" s="24">
        <f>'2 Load Profile'!E6804</f>
        <v>0.78779883560152741</v>
      </c>
      <c r="H6803" s="24">
        <f t="shared" si="1772"/>
        <v>-0.28612751439847239</v>
      </c>
      <c r="I6803" s="13">
        <f t="shared" si="1773"/>
        <v>-0.28612751439847239</v>
      </c>
      <c r="J6803" s="24">
        <f t="shared" si="1774"/>
        <v>0.78779883560152741</v>
      </c>
      <c r="K6803" s="24">
        <f t="shared" si="1775"/>
        <v>0</v>
      </c>
      <c r="L6803" s="13"/>
      <c r="M6803" s="24"/>
      <c r="N6803" s="24">
        <f t="shared" si="1767"/>
        <v>0</v>
      </c>
      <c r="O6803" s="13"/>
      <c r="P6803" s="13"/>
    </row>
    <row r="6804" spans="1:16">
      <c r="A6804">
        <v>6803</v>
      </c>
      <c r="B6804" s="13">
        <v>10</v>
      </c>
      <c r="C6804" s="13">
        <v>11</v>
      </c>
      <c r="D6804" s="13">
        <v>10</v>
      </c>
      <c r="E6804" s="14">
        <f t="shared" si="1762"/>
        <v>284</v>
      </c>
      <c r="F6804" s="24">
        <f>'1 Solar Profile'!E6806*S$10</f>
        <v>1.820859075</v>
      </c>
      <c r="G6804" s="24">
        <f>'2 Load Profile'!E6805</f>
        <v>0.78638427458875115</v>
      </c>
      <c r="H6804" s="24">
        <f t="shared" si="1772"/>
        <v>-1.0344748004112487</v>
      </c>
      <c r="I6804" s="13">
        <f t="shared" si="1773"/>
        <v>-1.0344748004112487</v>
      </c>
      <c r="J6804" s="24">
        <f t="shared" si="1774"/>
        <v>0.78638427458875126</v>
      </c>
      <c r="K6804" s="24">
        <f t="shared" si="1775"/>
        <v>0</v>
      </c>
      <c r="L6804" s="13"/>
      <c r="M6804" s="24"/>
      <c r="N6804" s="24">
        <f t="shared" si="1767"/>
        <v>0</v>
      </c>
      <c r="O6804" s="13"/>
      <c r="P6804" s="13"/>
    </row>
    <row r="6805" spans="1:16">
      <c r="A6805">
        <v>6804</v>
      </c>
      <c r="B6805" s="13">
        <v>10</v>
      </c>
      <c r="C6805" s="13">
        <v>11</v>
      </c>
      <c r="D6805" s="13">
        <v>11</v>
      </c>
      <c r="E6805" s="14">
        <f t="shared" si="1762"/>
        <v>284</v>
      </c>
      <c r="F6805" s="24">
        <f>'1 Solar Profile'!E6807*S$10</f>
        <v>2.1588540749999998</v>
      </c>
      <c r="G6805" s="24">
        <f>'2 Load Profile'!E6806</f>
        <v>0.76742566489383468</v>
      </c>
      <c r="H6805" s="24">
        <f t="shared" si="1772"/>
        <v>-1.3914284101061651</v>
      </c>
      <c r="I6805" s="13">
        <f t="shared" si="1773"/>
        <v>-1.3914284101061651</v>
      </c>
      <c r="J6805" s="24">
        <f t="shared" si="1774"/>
        <v>0.76742566489383468</v>
      </c>
      <c r="K6805" s="24">
        <f t="shared" si="1775"/>
        <v>0</v>
      </c>
      <c r="L6805" s="13"/>
      <c r="M6805" s="24"/>
      <c r="N6805" s="24">
        <f t="shared" si="1767"/>
        <v>0</v>
      </c>
      <c r="O6805" s="13"/>
      <c r="P6805" s="13"/>
    </row>
    <row r="6806" spans="1:16">
      <c r="A6806">
        <v>6805</v>
      </c>
      <c r="B6806" s="13">
        <v>10</v>
      </c>
      <c r="C6806" s="13">
        <v>11</v>
      </c>
      <c r="D6806" s="13">
        <v>12</v>
      </c>
      <c r="E6806" s="14">
        <f t="shared" si="1762"/>
        <v>284</v>
      </c>
      <c r="F6806" s="24">
        <f>'1 Solar Profile'!E6808*S$10</f>
        <v>1.5446655</v>
      </c>
      <c r="G6806" s="24">
        <f>'2 Load Profile'!E6807</f>
        <v>0.73749816832687276</v>
      </c>
      <c r="H6806" s="24">
        <f t="shared" si="1772"/>
        <v>-0.80716733167312726</v>
      </c>
      <c r="I6806" s="13">
        <f t="shared" si="1773"/>
        <v>-0.80716733167312726</v>
      </c>
      <c r="J6806" s="24">
        <f t="shared" si="1774"/>
        <v>0.73749816832687276</v>
      </c>
      <c r="K6806" s="24">
        <f t="shared" si="1775"/>
        <v>0</v>
      </c>
      <c r="L6806" s="13"/>
      <c r="M6806" s="24"/>
      <c r="N6806" s="24">
        <f t="shared" si="1767"/>
        <v>0</v>
      </c>
      <c r="O6806" s="13"/>
      <c r="P6806" s="13"/>
    </row>
    <row r="6807" spans="1:16">
      <c r="A6807">
        <v>6806</v>
      </c>
      <c r="B6807" s="13">
        <v>10</v>
      </c>
      <c r="C6807" s="13">
        <v>11</v>
      </c>
      <c r="D6807" s="13">
        <v>13</v>
      </c>
      <c r="E6807" s="14">
        <f t="shared" si="1762"/>
        <v>284</v>
      </c>
      <c r="F6807" s="24">
        <f>'1 Solar Profile'!E6809*S$10</f>
        <v>1.20887235</v>
      </c>
      <c r="G6807" s="24">
        <f>'2 Load Profile'!E6808</f>
        <v>0.72399045806721241</v>
      </c>
      <c r="H6807" s="24">
        <f t="shared" si="1772"/>
        <v>-0.48488189193278763</v>
      </c>
      <c r="I6807" s="13">
        <f t="shared" si="1773"/>
        <v>-0.48488189193278763</v>
      </c>
      <c r="J6807" s="24">
        <f t="shared" si="1774"/>
        <v>0.72399045806721241</v>
      </c>
      <c r="K6807" s="24">
        <f t="shared" si="1775"/>
        <v>0</v>
      </c>
      <c r="L6807" s="13"/>
      <c r="M6807" s="24"/>
      <c r="N6807" s="24">
        <f t="shared" si="1767"/>
        <v>0</v>
      </c>
      <c r="O6807" s="13"/>
      <c r="P6807" s="13"/>
    </row>
    <row r="6808" spans="1:16">
      <c r="A6808">
        <v>6807</v>
      </c>
      <c r="B6808" s="13">
        <v>10</v>
      </c>
      <c r="C6808" s="13">
        <v>11</v>
      </c>
      <c r="D6808" s="13">
        <v>14</v>
      </c>
      <c r="E6808" s="14">
        <f t="shared" ref="E6808:E6871" si="1780">IF(D6808&lt;D6807, E6807+1,E6807)</f>
        <v>284</v>
      </c>
      <c r="F6808" s="24">
        <f>'1 Solar Profile'!E6810*S$10</f>
        <v>0.45874395000000001</v>
      </c>
      <c r="G6808" s="24">
        <f>'2 Load Profile'!E6809</f>
        <v>0.75030251196814457</v>
      </c>
      <c r="H6808" s="24">
        <f t="shared" si="1772"/>
        <v>0.29155856196814456</v>
      </c>
      <c r="I6808" s="13">
        <f t="shared" si="1773"/>
        <v>0</v>
      </c>
      <c r="J6808" s="24">
        <f t="shared" si="1774"/>
        <v>0.45874395000000001</v>
      </c>
      <c r="K6808" s="24">
        <f t="shared" si="1775"/>
        <v>0.29155856196814456</v>
      </c>
      <c r="L6808" s="13"/>
      <c r="M6808" s="24"/>
      <c r="N6808" s="24">
        <f t="shared" si="1767"/>
        <v>0</v>
      </c>
      <c r="O6808" s="13"/>
      <c r="P6808" s="13"/>
    </row>
    <row r="6809" spans="1:16">
      <c r="A6809">
        <v>6808</v>
      </c>
      <c r="B6809" s="13">
        <v>10</v>
      </c>
      <c r="C6809" s="13">
        <v>11</v>
      </c>
      <c r="D6809" s="13">
        <v>15</v>
      </c>
      <c r="E6809" s="14">
        <f t="shared" si="1780"/>
        <v>284</v>
      </c>
      <c r="F6809" s="24">
        <f>'1 Solar Profile'!E6811*S$10</f>
        <v>0.28475054999999999</v>
      </c>
      <c r="G6809" s="24">
        <f>'2 Load Profile'!E6810</f>
        <v>0.87954059732340373</v>
      </c>
      <c r="H6809" s="24">
        <f t="shared" si="1772"/>
        <v>0.59479004732340379</v>
      </c>
      <c r="I6809" s="13">
        <f t="shared" si="1773"/>
        <v>0</v>
      </c>
      <c r="J6809" s="24">
        <f t="shared" si="1774"/>
        <v>0.28475054999999999</v>
      </c>
      <c r="K6809" s="24">
        <f t="shared" si="1775"/>
        <v>0.59479004732340379</v>
      </c>
      <c r="L6809" s="13"/>
      <c r="M6809" s="24"/>
      <c r="N6809" s="24">
        <f t="shared" si="1767"/>
        <v>0</v>
      </c>
      <c r="O6809" s="13"/>
      <c r="P6809" s="13"/>
    </row>
    <row r="6810" spans="1:16">
      <c r="A6810">
        <v>6809</v>
      </c>
      <c r="B6810" s="13">
        <v>10</v>
      </c>
      <c r="C6810" s="13">
        <v>11</v>
      </c>
      <c r="D6810" s="13">
        <v>16</v>
      </c>
      <c r="E6810" s="14">
        <f t="shared" si="1780"/>
        <v>284</v>
      </c>
      <c r="F6810" s="24">
        <f>'1 Solar Profile'!E6812*S$10</f>
        <v>9.046957500000001E-2</v>
      </c>
      <c r="G6810" s="24">
        <f>'2 Load Profile'!E6811</f>
        <v>1.1442878092120379</v>
      </c>
      <c r="H6810" s="24">
        <f t="shared" si="1772"/>
        <v>1.0538182342120379</v>
      </c>
      <c r="I6810" s="13">
        <f t="shared" si="1773"/>
        <v>0</v>
      </c>
      <c r="J6810" s="24">
        <f t="shared" si="1774"/>
        <v>9.046957500000001E-2</v>
      </c>
      <c r="K6810" s="24">
        <f t="shared" si="1775"/>
        <v>1.0538182342120379</v>
      </c>
      <c r="L6810" s="13"/>
      <c r="M6810" s="24"/>
      <c r="N6810" s="24">
        <f t="shared" si="1767"/>
        <v>0</v>
      </c>
      <c r="O6810" s="13"/>
      <c r="P6810" s="13"/>
    </row>
    <row r="6811" spans="1:16">
      <c r="A6811">
        <v>6810</v>
      </c>
      <c r="B6811" s="13">
        <v>10</v>
      </c>
      <c r="C6811" s="13">
        <v>11</v>
      </c>
      <c r="D6811" s="13">
        <v>17</v>
      </c>
      <c r="E6811" s="14">
        <f t="shared" si="1780"/>
        <v>284</v>
      </c>
      <c r="F6811" s="24">
        <f>'1 Solar Profile'!E6813*S$10</f>
        <v>0</v>
      </c>
      <c r="G6811" s="24">
        <f>'2 Load Profile'!E6812</f>
        <v>1.3680069100788479</v>
      </c>
      <c r="H6811" s="24">
        <f t="shared" si="1772"/>
        <v>1.3680069100788479</v>
      </c>
      <c r="I6811" s="13">
        <f t="shared" si="1773"/>
        <v>0</v>
      </c>
      <c r="J6811" s="24">
        <f t="shared" si="1774"/>
        <v>0</v>
      </c>
      <c r="K6811" s="24">
        <f t="shared" si="1775"/>
        <v>1.3680069100788479</v>
      </c>
      <c r="L6811" s="13"/>
      <c r="M6811" s="24"/>
      <c r="N6811" s="24">
        <f t="shared" si="1767"/>
        <v>0</v>
      </c>
      <c r="O6811" s="13"/>
      <c r="P6811" s="13"/>
    </row>
    <row r="6812" spans="1:16">
      <c r="A6812">
        <v>6811</v>
      </c>
      <c r="B6812" s="13">
        <v>10</v>
      </c>
      <c r="C6812" s="13">
        <v>11</v>
      </c>
      <c r="D6812" s="13">
        <v>18</v>
      </c>
      <c r="E6812" s="14">
        <f t="shared" si="1780"/>
        <v>284</v>
      </c>
      <c r="F6812" s="24">
        <f>'1 Solar Profile'!E6814*S$10</f>
        <v>0</v>
      </c>
      <c r="G6812" s="24">
        <f>'2 Load Profile'!E6813</f>
        <v>1.5435149049198222</v>
      </c>
      <c r="H6812" s="24">
        <f t="shared" si="1772"/>
        <v>1.5435149049198222</v>
      </c>
      <c r="I6812" s="13">
        <f t="shared" si="1773"/>
        <v>0</v>
      </c>
      <c r="J6812" s="24">
        <f t="shared" si="1774"/>
        <v>0</v>
      </c>
      <c r="K6812" s="24">
        <f t="shared" si="1775"/>
        <v>1.5435149049198222</v>
      </c>
      <c r="L6812" s="13"/>
      <c r="M6812" s="24"/>
      <c r="N6812" s="24">
        <f t="shared" si="1767"/>
        <v>0</v>
      </c>
      <c r="O6812" s="13"/>
      <c r="P6812" s="13"/>
    </row>
    <row r="6813" spans="1:16">
      <c r="A6813">
        <v>6812</v>
      </c>
      <c r="B6813" s="13">
        <v>10</v>
      </c>
      <c r="C6813" s="13">
        <v>11</v>
      </c>
      <c r="D6813" s="13">
        <v>19</v>
      </c>
      <c r="E6813" s="14">
        <f t="shared" si="1780"/>
        <v>284</v>
      </c>
      <c r="F6813" s="24">
        <f>'1 Solar Profile'!E6815*S$10</f>
        <v>0</v>
      </c>
      <c r="G6813" s="24">
        <f>'2 Load Profile'!E6814</f>
        <v>1.5983616700584846</v>
      </c>
      <c r="H6813" s="24">
        <f t="shared" si="1772"/>
        <v>1.5983616700584846</v>
      </c>
      <c r="I6813" s="13">
        <f t="shared" si="1773"/>
        <v>0</v>
      </c>
      <c r="J6813" s="24">
        <f t="shared" si="1774"/>
        <v>0</v>
      </c>
      <c r="K6813" s="24">
        <f t="shared" si="1775"/>
        <v>1.5983616700584846</v>
      </c>
      <c r="L6813" s="13"/>
      <c r="M6813" s="24"/>
      <c r="N6813" s="24">
        <f t="shared" si="1767"/>
        <v>0</v>
      </c>
      <c r="O6813" s="13"/>
      <c r="P6813" s="13"/>
    </row>
    <row r="6814" spans="1:16">
      <c r="A6814">
        <v>6813</v>
      </c>
      <c r="B6814" s="13">
        <v>10</v>
      </c>
      <c r="C6814" s="13">
        <v>11</v>
      </c>
      <c r="D6814" s="13">
        <v>20</v>
      </c>
      <c r="E6814" s="14">
        <f t="shared" si="1780"/>
        <v>284</v>
      </c>
      <c r="F6814" s="24">
        <f>'1 Solar Profile'!E6816*S$10</f>
        <v>0</v>
      </c>
      <c r="G6814" s="24">
        <f>'2 Load Profile'!E6815</f>
        <v>1.4429487103479173</v>
      </c>
      <c r="H6814" s="24">
        <f t="shared" si="1772"/>
        <v>1.4429487103479173</v>
      </c>
      <c r="I6814" s="13">
        <f t="shared" si="1773"/>
        <v>0</v>
      </c>
      <c r="J6814" s="24">
        <f t="shared" si="1774"/>
        <v>0</v>
      </c>
      <c r="K6814" s="24">
        <f t="shared" si="1775"/>
        <v>1.4429487103479173</v>
      </c>
      <c r="L6814" s="13"/>
      <c r="M6814" s="24"/>
      <c r="N6814" s="24">
        <f t="shared" si="1767"/>
        <v>0</v>
      </c>
      <c r="O6814" s="24"/>
      <c r="P6814" s="24"/>
    </row>
    <row r="6815" spans="1:16">
      <c r="A6815">
        <v>6814</v>
      </c>
      <c r="B6815" s="13">
        <v>10</v>
      </c>
      <c r="C6815" s="13">
        <v>11</v>
      </c>
      <c r="D6815" s="13">
        <v>21</v>
      </c>
      <c r="E6815" s="14">
        <f t="shared" si="1780"/>
        <v>284</v>
      </c>
      <c r="F6815" s="24">
        <f>'1 Solar Profile'!E6817*S$10</f>
        <v>0</v>
      </c>
      <c r="G6815" s="24">
        <f>'2 Load Profile'!E6816</f>
        <v>1.1675810813448551</v>
      </c>
      <c r="H6815" s="24">
        <f t="shared" si="1772"/>
        <v>1.1675810813448551</v>
      </c>
      <c r="I6815" s="13">
        <f t="shared" si="1773"/>
        <v>0</v>
      </c>
      <c r="J6815" s="24">
        <f t="shared" si="1774"/>
        <v>0</v>
      </c>
      <c r="K6815" s="24">
        <f t="shared" si="1775"/>
        <v>1.1675810813448551</v>
      </c>
      <c r="L6815" s="13"/>
      <c r="M6815" s="24"/>
      <c r="N6815" s="24">
        <f t="shared" si="1767"/>
        <v>0</v>
      </c>
      <c r="O6815" s="13"/>
      <c r="P6815" s="13"/>
    </row>
    <row r="6816" spans="1:16">
      <c r="A6816">
        <v>6815</v>
      </c>
      <c r="B6816" s="13">
        <v>10</v>
      </c>
      <c r="C6816" s="13">
        <v>11</v>
      </c>
      <c r="D6816" s="13">
        <v>22</v>
      </c>
      <c r="E6816" s="14">
        <f t="shared" si="1780"/>
        <v>284</v>
      </c>
      <c r="F6816" s="24">
        <f>'1 Solar Profile'!E6818*S$10</f>
        <v>0</v>
      </c>
      <c r="G6816" s="24">
        <f>'2 Load Profile'!E6817</f>
        <v>0.90169543859543588</v>
      </c>
      <c r="H6816" s="24">
        <f t="shared" si="1772"/>
        <v>0.90169543859543588</v>
      </c>
      <c r="I6816" s="13">
        <f t="shared" si="1773"/>
        <v>0</v>
      </c>
      <c r="J6816" s="24">
        <f t="shared" si="1774"/>
        <v>0</v>
      </c>
      <c r="K6816" s="24">
        <f t="shared" si="1775"/>
        <v>0.90169543859543588</v>
      </c>
      <c r="L6816" s="13"/>
      <c r="M6816" s="24"/>
      <c r="N6816" s="24">
        <f t="shared" si="1767"/>
        <v>0</v>
      </c>
      <c r="O6816" s="13"/>
      <c r="P6816" s="13"/>
    </row>
    <row r="6817" spans="1:16">
      <c r="A6817">
        <v>6816</v>
      </c>
      <c r="B6817" s="13">
        <v>10</v>
      </c>
      <c r="C6817" s="13">
        <v>11</v>
      </c>
      <c r="D6817" s="13">
        <v>23</v>
      </c>
      <c r="E6817" s="14">
        <f t="shared" si="1780"/>
        <v>284</v>
      </c>
      <c r="F6817" s="24">
        <f>'1 Solar Profile'!E6819*S$10</f>
        <v>0</v>
      </c>
      <c r="G6817" s="24">
        <f>'2 Load Profile'!E6818</f>
        <v>0.62842679229613774</v>
      </c>
      <c r="H6817" s="24">
        <f t="shared" si="1772"/>
        <v>0.62842679229613774</v>
      </c>
      <c r="I6817" s="13">
        <f t="shared" si="1773"/>
        <v>0</v>
      </c>
      <c r="J6817" s="24">
        <f t="shared" si="1774"/>
        <v>0</v>
      </c>
      <c r="K6817" s="24">
        <f t="shared" si="1775"/>
        <v>0.62842679229613774</v>
      </c>
      <c r="L6817" s="13">
        <f t="shared" ref="L6817" si="1781">SUM(I6794:I6817)</f>
        <v>-4.0040799485218006</v>
      </c>
      <c r="M6817" s="24">
        <f t="shared" ref="M6817" si="1782">SUMIF(H6794:H6817,"&gt;0",H6794:H6817)</f>
        <v>15.597994424457243</v>
      </c>
      <c r="N6817" s="24">
        <f t="shared" si="1767"/>
        <v>11.593914475935442</v>
      </c>
      <c r="O6817" s="13">
        <f t="shared" ref="O6817" si="1783">IF(M6817&gt;(L6817*-1),(M6817+L6817)*S$12,0)</f>
        <v>1.6314608633102077</v>
      </c>
      <c r="P6817" s="13">
        <f t="shared" ref="P6817" si="1784">IF(M6817&lt;(L6817*-1),(M6817+L6817)*S$14,0)</f>
        <v>0</v>
      </c>
    </row>
    <row r="6818" spans="1:16">
      <c r="A6818">
        <v>6817</v>
      </c>
      <c r="B6818" s="13">
        <v>10</v>
      </c>
      <c r="C6818" s="13">
        <v>12</v>
      </c>
      <c r="D6818" s="13">
        <v>0</v>
      </c>
      <c r="E6818" s="14">
        <f t="shared" si="1780"/>
        <v>285</v>
      </c>
      <c r="F6818" s="24">
        <f>'1 Solar Profile'!E6820*S$10</f>
        <v>0</v>
      </c>
      <c r="G6818" s="24">
        <f>'2 Load Profile'!E6819</f>
        <v>0.53112888399320668</v>
      </c>
      <c r="H6818" s="24">
        <f t="shared" si="1772"/>
        <v>0.53112888399320668</v>
      </c>
      <c r="I6818" s="13">
        <f t="shared" si="1773"/>
        <v>0</v>
      </c>
      <c r="J6818" s="24">
        <f t="shared" si="1774"/>
        <v>0</v>
      </c>
      <c r="K6818" s="24">
        <f t="shared" si="1775"/>
        <v>0.53112888399320668</v>
      </c>
      <c r="L6818" s="13"/>
      <c r="M6818" s="24"/>
      <c r="N6818" s="24">
        <f t="shared" si="1767"/>
        <v>0</v>
      </c>
      <c r="O6818" s="13"/>
      <c r="P6818" s="13"/>
    </row>
    <row r="6819" spans="1:16">
      <c r="A6819">
        <v>6818</v>
      </c>
      <c r="B6819" s="13">
        <v>10</v>
      </c>
      <c r="C6819" s="13">
        <v>12</v>
      </c>
      <c r="D6819" s="13">
        <v>1</v>
      </c>
      <c r="E6819" s="14">
        <f t="shared" si="1780"/>
        <v>285</v>
      </c>
      <c r="F6819" s="24">
        <f>'1 Solar Profile'!E6821*S$10</f>
        <v>0</v>
      </c>
      <c r="G6819" s="24">
        <f>'2 Load Profile'!E6820</f>
        <v>0.48475666656888378</v>
      </c>
      <c r="H6819" s="24">
        <f t="shared" si="1772"/>
        <v>0.48475666656888378</v>
      </c>
      <c r="I6819" s="13">
        <f t="shared" si="1773"/>
        <v>0</v>
      </c>
      <c r="J6819" s="24">
        <f t="shared" si="1774"/>
        <v>0</v>
      </c>
      <c r="K6819" s="24">
        <f t="shared" si="1775"/>
        <v>0.48475666656888378</v>
      </c>
      <c r="L6819" s="13"/>
      <c r="M6819" s="24"/>
      <c r="N6819" s="24">
        <f t="shared" si="1767"/>
        <v>0</v>
      </c>
      <c r="O6819" s="13"/>
      <c r="P6819" s="13"/>
    </row>
    <row r="6820" spans="1:16">
      <c r="A6820">
        <v>6819</v>
      </c>
      <c r="B6820" s="13">
        <v>10</v>
      </c>
      <c r="C6820" s="13">
        <v>12</v>
      </c>
      <c r="D6820" s="13">
        <v>2</v>
      </c>
      <c r="E6820" s="14">
        <f t="shared" si="1780"/>
        <v>285</v>
      </c>
      <c r="F6820" s="24">
        <f>'1 Solar Profile'!E6822*S$10</f>
        <v>0</v>
      </c>
      <c r="G6820" s="24">
        <f>'2 Load Profile'!E6821</f>
        <v>0.47714780819902053</v>
      </c>
      <c r="H6820" s="24">
        <f t="shared" si="1772"/>
        <v>0.47714780819902053</v>
      </c>
      <c r="I6820" s="13">
        <f t="shared" si="1773"/>
        <v>0</v>
      </c>
      <c r="J6820" s="24">
        <f t="shared" si="1774"/>
        <v>0</v>
      </c>
      <c r="K6820" s="24">
        <f t="shared" si="1775"/>
        <v>0.47714780819902053</v>
      </c>
      <c r="L6820" s="13"/>
      <c r="M6820" s="24"/>
      <c r="N6820" s="24">
        <f t="shared" si="1767"/>
        <v>0</v>
      </c>
      <c r="O6820" s="13"/>
      <c r="P6820" s="13"/>
    </row>
    <row r="6821" spans="1:16">
      <c r="A6821">
        <v>6820</v>
      </c>
      <c r="B6821" s="13">
        <v>10</v>
      </c>
      <c r="C6821" s="13">
        <v>12</v>
      </c>
      <c r="D6821" s="13">
        <v>3</v>
      </c>
      <c r="E6821" s="14">
        <f t="shared" si="1780"/>
        <v>285</v>
      </c>
      <c r="F6821" s="24">
        <f>'1 Solar Profile'!E6823*S$10</f>
        <v>0</v>
      </c>
      <c r="G6821" s="24">
        <f>'2 Load Profile'!E6822</f>
        <v>0.47774826396450598</v>
      </c>
      <c r="H6821" s="24">
        <f t="shared" si="1772"/>
        <v>0.47774826396450598</v>
      </c>
      <c r="I6821" s="13">
        <f t="shared" si="1773"/>
        <v>0</v>
      </c>
      <c r="J6821" s="24">
        <f t="shared" si="1774"/>
        <v>0</v>
      </c>
      <c r="K6821" s="24">
        <f t="shared" si="1775"/>
        <v>0.47774826396450598</v>
      </c>
      <c r="L6821" s="13"/>
      <c r="M6821" s="24"/>
      <c r="N6821" s="24">
        <f t="shared" si="1767"/>
        <v>0</v>
      </c>
      <c r="O6821" s="13"/>
      <c r="P6821" s="13"/>
    </row>
    <row r="6822" spans="1:16">
      <c r="A6822">
        <v>6821</v>
      </c>
      <c r="B6822" s="13">
        <v>10</v>
      </c>
      <c r="C6822" s="13">
        <v>12</v>
      </c>
      <c r="D6822" s="13">
        <v>4</v>
      </c>
      <c r="E6822" s="14">
        <f t="shared" si="1780"/>
        <v>285</v>
      </c>
      <c r="F6822" s="24">
        <f>'1 Solar Profile'!E6824*S$10</f>
        <v>0</v>
      </c>
      <c r="G6822" s="24">
        <f>'2 Load Profile'!E6823</f>
        <v>0.52862847801040136</v>
      </c>
      <c r="H6822" s="24">
        <f t="shared" si="1772"/>
        <v>0.52862847801040136</v>
      </c>
      <c r="I6822" s="13">
        <f t="shared" si="1773"/>
        <v>0</v>
      </c>
      <c r="J6822" s="24">
        <f t="shared" si="1774"/>
        <v>0</v>
      </c>
      <c r="K6822" s="24">
        <f t="shared" si="1775"/>
        <v>0.52862847801040136</v>
      </c>
      <c r="L6822" s="13"/>
      <c r="M6822" s="24"/>
      <c r="N6822" s="24">
        <f t="shared" si="1767"/>
        <v>0</v>
      </c>
      <c r="O6822" s="13"/>
      <c r="P6822" s="13"/>
    </row>
    <row r="6823" spans="1:16">
      <c r="A6823">
        <v>6822</v>
      </c>
      <c r="B6823" s="13">
        <v>10</v>
      </c>
      <c r="C6823" s="13">
        <v>12</v>
      </c>
      <c r="D6823" s="13">
        <v>5</v>
      </c>
      <c r="E6823" s="14">
        <f t="shared" si="1780"/>
        <v>285</v>
      </c>
      <c r="F6823" s="24">
        <f>'1 Solar Profile'!E6825*S$10</f>
        <v>0</v>
      </c>
      <c r="G6823" s="24">
        <f>'2 Load Profile'!E6824</f>
        <v>0.71442144628183191</v>
      </c>
      <c r="H6823" s="24">
        <f t="shared" si="1772"/>
        <v>0.71442144628183191</v>
      </c>
      <c r="I6823" s="13">
        <f t="shared" si="1773"/>
        <v>0</v>
      </c>
      <c r="J6823" s="24">
        <f t="shared" si="1774"/>
        <v>0</v>
      </c>
      <c r="K6823" s="24">
        <f t="shared" si="1775"/>
        <v>0.71442144628183191</v>
      </c>
      <c r="L6823" s="13"/>
      <c r="M6823" s="24"/>
      <c r="N6823" s="24">
        <f t="shared" si="1767"/>
        <v>0</v>
      </c>
      <c r="O6823" s="13"/>
      <c r="P6823" s="13"/>
    </row>
    <row r="6824" spans="1:16">
      <c r="A6824">
        <v>6823</v>
      </c>
      <c r="B6824" s="13">
        <v>10</v>
      </c>
      <c r="C6824" s="13">
        <v>12</v>
      </c>
      <c r="D6824" s="13">
        <v>6</v>
      </c>
      <c r="E6824" s="14">
        <f t="shared" si="1780"/>
        <v>285</v>
      </c>
      <c r="F6824" s="24">
        <f>'1 Solar Profile'!E6826*S$10</f>
        <v>5.5786500000000001E-3</v>
      </c>
      <c r="G6824" s="24">
        <f>'2 Load Profile'!E6825</f>
        <v>0.98609968095275924</v>
      </c>
      <c r="H6824" s="24">
        <f t="shared" si="1772"/>
        <v>0.98052103095275922</v>
      </c>
      <c r="I6824" s="13">
        <f t="shared" si="1773"/>
        <v>0</v>
      </c>
      <c r="J6824" s="24">
        <f t="shared" si="1774"/>
        <v>5.5786500000000001E-3</v>
      </c>
      <c r="K6824" s="24">
        <f t="shared" si="1775"/>
        <v>0.98052103095275922</v>
      </c>
      <c r="L6824" s="13"/>
      <c r="M6824" s="24"/>
      <c r="N6824" s="24">
        <f t="shared" si="1767"/>
        <v>0</v>
      </c>
      <c r="O6824" s="13"/>
      <c r="P6824" s="13"/>
    </row>
    <row r="6825" spans="1:16">
      <c r="A6825">
        <v>6824</v>
      </c>
      <c r="B6825" s="13">
        <v>10</v>
      </c>
      <c r="C6825" s="13">
        <v>12</v>
      </c>
      <c r="D6825" s="13">
        <v>7</v>
      </c>
      <c r="E6825" s="14">
        <f t="shared" si="1780"/>
        <v>285</v>
      </c>
      <c r="F6825" s="24">
        <f>'1 Solar Profile'!E6827*S$10</f>
        <v>0.13387972499999998</v>
      </c>
      <c r="G6825" s="24">
        <f>'2 Load Profile'!E6826</f>
        <v>0.93229203860252552</v>
      </c>
      <c r="H6825" s="24">
        <f t="shared" si="1772"/>
        <v>0.79841231360252551</v>
      </c>
      <c r="I6825" s="13">
        <f t="shared" si="1773"/>
        <v>0</v>
      </c>
      <c r="J6825" s="24">
        <f t="shared" si="1774"/>
        <v>0.13387972499999998</v>
      </c>
      <c r="K6825" s="24">
        <f t="shared" si="1775"/>
        <v>0.79841231360252551</v>
      </c>
      <c r="L6825" s="13"/>
      <c r="M6825" s="24"/>
      <c r="N6825" s="24">
        <f t="shared" ref="N6825:N6888" si="1785">M6825+L6825</f>
        <v>0</v>
      </c>
      <c r="O6825" s="13"/>
      <c r="P6825" s="13"/>
    </row>
    <row r="6826" spans="1:16">
      <c r="A6826">
        <v>6825</v>
      </c>
      <c r="B6826" s="13">
        <v>10</v>
      </c>
      <c r="C6826" s="13">
        <v>12</v>
      </c>
      <c r="D6826" s="13">
        <v>8</v>
      </c>
      <c r="E6826" s="14">
        <f t="shared" si="1780"/>
        <v>285</v>
      </c>
      <c r="F6826" s="24">
        <f>'1 Solar Profile'!E6828*S$10</f>
        <v>0.468888525</v>
      </c>
      <c r="G6826" s="24">
        <f>'2 Load Profile'!E6827</f>
        <v>0.78507942191993008</v>
      </c>
      <c r="H6826" s="24">
        <f t="shared" si="1772"/>
        <v>0.31619089691993008</v>
      </c>
      <c r="I6826" s="13">
        <f t="shared" si="1773"/>
        <v>0</v>
      </c>
      <c r="J6826" s="24">
        <f t="shared" si="1774"/>
        <v>0.468888525</v>
      </c>
      <c r="K6826" s="24">
        <f t="shared" si="1775"/>
        <v>0.31619089691993008</v>
      </c>
      <c r="L6826" s="13"/>
      <c r="M6826" s="24"/>
      <c r="N6826" s="24">
        <f t="shared" si="1785"/>
        <v>0</v>
      </c>
      <c r="O6826" s="13"/>
      <c r="P6826" s="13"/>
    </row>
    <row r="6827" spans="1:16">
      <c r="A6827">
        <v>6826</v>
      </c>
      <c r="B6827" s="13">
        <v>10</v>
      </c>
      <c r="C6827" s="13">
        <v>12</v>
      </c>
      <c r="D6827" s="13">
        <v>9</v>
      </c>
      <c r="E6827" s="14">
        <f t="shared" si="1780"/>
        <v>285</v>
      </c>
      <c r="F6827" s="24">
        <f>'1 Solar Profile'!E6829*S$10</f>
        <v>0.37383569999999994</v>
      </c>
      <c r="G6827" s="24">
        <f>'2 Load Profile'!E6828</f>
        <v>0.77185294820224004</v>
      </c>
      <c r="H6827" s="24">
        <f t="shared" si="1772"/>
        <v>0.3980172482022401</v>
      </c>
      <c r="I6827" s="13">
        <f t="shared" si="1773"/>
        <v>0</v>
      </c>
      <c r="J6827" s="24">
        <f t="shared" si="1774"/>
        <v>0.37383569999999994</v>
      </c>
      <c r="K6827" s="24">
        <f t="shared" si="1775"/>
        <v>0.3980172482022401</v>
      </c>
      <c r="L6827" s="13"/>
      <c r="M6827" s="24"/>
      <c r="N6827" s="24">
        <f t="shared" si="1785"/>
        <v>0</v>
      </c>
      <c r="O6827" s="13"/>
      <c r="P6827" s="13"/>
    </row>
    <row r="6828" spans="1:16">
      <c r="A6828">
        <v>6827</v>
      </c>
      <c r="B6828" s="13">
        <v>10</v>
      </c>
      <c r="C6828" s="13">
        <v>12</v>
      </c>
      <c r="D6828" s="13">
        <v>10</v>
      </c>
      <c r="E6828" s="14">
        <f t="shared" si="1780"/>
        <v>285</v>
      </c>
      <c r="F6828" s="24">
        <f>'1 Solar Profile'!E6830*S$10</f>
        <v>0.54043447499999997</v>
      </c>
      <c r="G6828" s="24">
        <f>'2 Load Profile'!E6829</f>
        <v>0.77275551365995021</v>
      </c>
      <c r="H6828" s="24">
        <f t="shared" si="1772"/>
        <v>0.23232103865995024</v>
      </c>
      <c r="I6828" s="13">
        <f t="shared" si="1773"/>
        <v>0</v>
      </c>
      <c r="J6828" s="24">
        <f t="shared" si="1774"/>
        <v>0.54043447499999997</v>
      </c>
      <c r="K6828" s="24">
        <f t="shared" si="1775"/>
        <v>0.23232103865995024</v>
      </c>
      <c r="L6828" s="13"/>
      <c r="M6828" s="24"/>
      <c r="N6828" s="24">
        <f t="shared" si="1785"/>
        <v>0</v>
      </c>
      <c r="O6828" s="13"/>
      <c r="P6828" s="13"/>
    </row>
    <row r="6829" spans="1:16">
      <c r="A6829">
        <v>6828</v>
      </c>
      <c r="B6829" s="13">
        <v>10</v>
      </c>
      <c r="C6829" s="13">
        <v>12</v>
      </c>
      <c r="D6829" s="13">
        <v>11</v>
      </c>
      <c r="E6829" s="14">
        <f t="shared" si="1780"/>
        <v>285</v>
      </c>
      <c r="F6829" s="24">
        <f>'1 Solar Profile'!E6831*S$10</f>
        <v>0.62728154999999997</v>
      </c>
      <c r="G6829" s="24">
        <f>'2 Load Profile'!E6830</f>
        <v>0.74865011872821963</v>
      </c>
      <c r="H6829" s="24">
        <f t="shared" si="1772"/>
        <v>0.12136856872821966</v>
      </c>
      <c r="I6829" s="13">
        <f t="shared" si="1773"/>
        <v>0</v>
      </c>
      <c r="J6829" s="24">
        <f t="shared" si="1774"/>
        <v>0.62728154999999997</v>
      </c>
      <c r="K6829" s="24">
        <f t="shared" si="1775"/>
        <v>0.12136856872821966</v>
      </c>
      <c r="L6829" s="13"/>
      <c r="M6829" s="24"/>
      <c r="N6829" s="24">
        <f t="shared" si="1785"/>
        <v>0</v>
      </c>
      <c r="O6829" s="13"/>
      <c r="P6829" s="13"/>
    </row>
    <row r="6830" spans="1:16">
      <c r="A6830">
        <v>6829</v>
      </c>
      <c r="B6830" s="13">
        <v>10</v>
      </c>
      <c r="C6830" s="13">
        <v>12</v>
      </c>
      <c r="D6830" s="13">
        <v>12</v>
      </c>
      <c r="E6830" s="14">
        <f t="shared" si="1780"/>
        <v>285</v>
      </c>
      <c r="F6830" s="24">
        <f>'1 Solar Profile'!E6832*S$10</f>
        <v>1.324378125</v>
      </c>
      <c r="G6830" s="24">
        <f>'2 Load Profile'!E6831</f>
        <v>0.72153598661730145</v>
      </c>
      <c r="H6830" s="24">
        <f t="shared" si="1772"/>
        <v>-0.60284213838269851</v>
      </c>
      <c r="I6830" s="13">
        <f t="shared" si="1773"/>
        <v>-0.60284213838269851</v>
      </c>
      <c r="J6830" s="24">
        <f t="shared" si="1774"/>
        <v>0.72153598661730145</v>
      </c>
      <c r="K6830" s="24">
        <f t="shared" si="1775"/>
        <v>0</v>
      </c>
      <c r="L6830" s="13"/>
      <c r="M6830" s="24"/>
      <c r="N6830" s="24">
        <f t="shared" si="1785"/>
        <v>0</v>
      </c>
      <c r="O6830" s="13"/>
      <c r="P6830" s="13"/>
    </row>
    <row r="6831" spans="1:16">
      <c r="A6831">
        <v>6830</v>
      </c>
      <c r="B6831" s="13">
        <v>10</v>
      </c>
      <c r="C6831" s="13">
        <v>12</v>
      </c>
      <c r="D6831" s="13">
        <v>13</v>
      </c>
      <c r="E6831" s="14">
        <f t="shared" si="1780"/>
        <v>285</v>
      </c>
      <c r="F6831" s="24">
        <f>'1 Solar Profile'!E6833*S$10</f>
        <v>1.108552725</v>
      </c>
      <c r="G6831" s="24">
        <f>'2 Load Profile'!E6832</f>
        <v>0.71101457427992865</v>
      </c>
      <c r="H6831" s="24">
        <f t="shared" si="1772"/>
        <v>-0.39753815072007137</v>
      </c>
      <c r="I6831" s="13">
        <f t="shared" si="1773"/>
        <v>-0.39753815072007137</v>
      </c>
      <c r="J6831" s="24">
        <f t="shared" si="1774"/>
        <v>0.71101457427992865</v>
      </c>
      <c r="K6831" s="24">
        <f t="shared" si="1775"/>
        <v>0</v>
      </c>
      <c r="L6831" s="13"/>
      <c r="M6831" s="24"/>
      <c r="N6831" s="24">
        <f t="shared" si="1785"/>
        <v>0</v>
      </c>
      <c r="O6831" s="13"/>
      <c r="P6831" s="13"/>
    </row>
    <row r="6832" spans="1:16">
      <c r="A6832">
        <v>6831</v>
      </c>
      <c r="B6832" s="13">
        <v>10</v>
      </c>
      <c r="C6832" s="13">
        <v>12</v>
      </c>
      <c r="D6832" s="13">
        <v>14</v>
      </c>
      <c r="E6832" s="14">
        <f t="shared" si="1780"/>
        <v>285</v>
      </c>
      <c r="F6832" s="24">
        <f>'1 Solar Profile'!E6834*S$10</f>
        <v>1.3881105</v>
      </c>
      <c r="G6832" s="24">
        <f>'2 Load Profile'!E6833</f>
        <v>0.74338078380821604</v>
      </c>
      <c r="H6832" s="24">
        <f t="shared" si="1772"/>
        <v>-0.64472971619178399</v>
      </c>
      <c r="I6832" s="13">
        <f t="shared" si="1773"/>
        <v>-0.64472971619178399</v>
      </c>
      <c r="J6832" s="24">
        <f t="shared" si="1774"/>
        <v>0.74338078380821604</v>
      </c>
      <c r="K6832" s="24">
        <f t="shared" si="1775"/>
        <v>0</v>
      </c>
      <c r="L6832" s="13"/>
      <c r="M6832" s="24"/>
      <c r="N6832" s="24">
        <f t="shared" si="1785"/>
        <v>0</v>
      </c>
      <c r="O6832" s="13"/>
      <c r="P6832" s="13"/>
    </row>
    <row r="6833" spans="1:16">
      <c r="A6833">
        <v>6832</v>
      </c>
      <c r="B6833" s="13">
        <v>10</v>
      </c>
      <c r="C6833" s="13">
        <v>12</v>
      </c>
      <c r="D6833" s="13">
        <v>15</v>
      </c>
      <c r="E6833" s="14">
        <f t="shared" si="1780"/>
        <v>285</v>
      </c>
      <c r="F6833" s="24">
        <f>'1 Solar Profile'!E6835*S$10</f>
        <v>0.79063582499999996</v>
      </c>
      <c r="G6833" s="24">
        <f>'2 Load Profile'!E6834</f>
        <v>0.87548899119928025</v>
      </c>
      <c r="H6833" s="24">
        <f t="shared" si="1772"/>
        <v>8.4853166199280294E-2</v>
      </c>
      <c r="I6833" s="13">
        <f t="shared" si="1773"/>
        <v>0</v>
      </c>
      <c r="J6833" s="24">
        <f t="shared" si="1774"/>
        <v>0.79063582499999996</v>
      </c>
      <c r="K6833" s="24">
        <f t="shared" si="1775"/>
        <v>8.4853166199280294E-2</v>
      </c>
      <c r="L6833" s="13"/>
      <c r="M6833" s="24"/>
      <c r="N6833" s="24">
        <f t="shared" si="1785"/>
        <v>0</v>
      </c>
      <c r="O6833" s="13"/>
      <c r="P6833" s="13"/>
    </row>
    <row r="6834" spans="1:16">
      <c r="A6834">
        <v>6833</v>
      </c>
      <c r="B6834" s="13">
        <v>10</v>
      </c>
      <c r="C6834" s="13">
        <v>12</v>
      </c>
      <c r="D6834" s="13">
        <v>16</v>
      </c>
      <c r="E6834" s="14">
        <f t="shared" si="1780"/>
        <v>285</v>
      </c>
      <c r="F6834" s="24">
        <f>'1 Solar Profile'!E6836*S$10</f>
        <v>0.37558709999999995</v>
      </c>
      <c r="G6834" s="24">
        <f>'2 Load Profile'!E6835</f>
        <v>1.1485169303996057</v>
      </c>
      <c r="H6834" s="24">
        <f t="shared" si="1772"/>
        <v>0.77292983039960572</v>
      </c>
      <c r="I6834" s="13">
        <f t="shared" si="1773"/>
        <v>0</v>
      </c>
      <c r="J6834" s="24">
        <f t="shared" si="1774"/>
        <v>0.37558709999999995</v>
      </c>
      <c r="K6834" s="24">
        <f t="shared" si="1775"/>
        <v>0.77292983039960572</v>
      </c>
      <c r="L6834" s="13"/>
      <c r="M6834" s="24"/>
      <c r="N6834" s="24">
        <f t="shared" si="1785"/>
        <v>0</v>
      </c>
      <c r="O6834" s="13"/>
      <c r="P6834" s="13"/>
    </row>
    <row r="6835" spans="1:16">
      <c r="A6835">
        <v>6834</v>
      </c>
      <c r="B6835" s="13">
        <v>10</v>
      </c>
      <c r="C6835" s="13">
        <v>12</v>
      </c>
      <c r="D6835" s="13">
        <v>17</v>
      </c>
      <c r="E6835" s="14">
        <f t="shared" si="1780"/>
        <v>285</v>
      </c>
      <c r="F6835" s="24">
        <f>'1 Solar Profile'!E6837*S$10</f>
        <v>0</v>
      </c>
      <c r="G6835" s="24">
        <f>'2 Load Profile'!E6836</f>
        <v>1.3708660914259723</v>
      </c>
      <c r="H6835" s="24">
        <f t="shared" si="1772"/>
        <v>1.3708660914259723</v>
      </c>
      <c r="I6835" s="13">
        <f t="shared" si="1773"/>
        <v>0</v>
      </c>
      <c r="J6835" s="24">
        <f t="shared" si="1774"/>
        <v>0</v>
      </c>
      <c r="K6835" s="24">
        <f t="shared" si="1775"/>
        <v>1.3708660914259723</v>
      </c>
      <c r="L6835" s="13"/>
      <c r="M6835" s="24"/>
      <c r="N6835" s="24">
        <f t="shared" si="1785"/>
        <v>0</v>
      </c>
      <c r="O6835" s="13"/>
      <c r="P6835" s="13"/>
    </row>
    <row r="6836" spans="1:16">
      <c r="A6836">
        <v>6835</v>
      </c>
      <c r="B6836" s="13">
        <v>10</v>
      </c>
      <c r="C6836" s="13">
        <v>12</v>
      </c>
      <c r="D6836" s="13">
        <v>18</v>
      </c>
      <c r="E6836" s="14">
        <f t="shared" si="1780"/>
        <v>285</v>
      </c>
      <c r="F6836" s="24">
        <f>'1 Solar Profile'!E6838*S$10</f>
        <v>0</v>
      </c>
      <c r="G6836" s="24">
        <f>'2 Load Profile'!E6837</f>
        <v>1.5477751442052858</v>
      </c>
      <c r="H6836" s="24">
        <f t="shared" si="1772"/>
        <v>1.5477751442052858</v>
      </c>
      <c r="I6836" s="13">
        <f t="shared" si="1773"/>
        <v>0</v>
      </c>
      <c r="J6836" s="24">
        <f t="shared" si="1774"/>
        <v>0</v>
      </c>
      <c r="K6836" s="24">
        <f t="shared" si="1775"/>
        <v>1.5477751442052858</v>
      </c>
      <c r="L6836" s="13"/>
      <c r="M6836" s="24"/>
      <c r="N6836" s="24">
        <f t="shared" si="1785"/>
        <v>0</v>
      </c>
      <c r="O6836" s="13"/>
      <c r="P6836" s="13"/>
    </row>
    <row r="6837" spans="1:16">
      <c r="A6837">
        <v>6836</v>
      </c>
      <c r="B6837" s="13">
        <v>10</v>
      </c>
      <c r="C6837" s="13">
        <v>12</v>
      </c>
      <c r="D6837" s="13">
        <v>19</v>
      </c>
      <c r="E6837" s="14">
        <f t="shared" si="1780"/>
        <v>285</v>
      </c>
      <c r="F6837" s="24">
        <f>'1 Solar Profile'!E6839*S$10</f>
        <v>0</v>
      </c>
      <c r="G6837" s="24">
        <f>'2 Load Profile'!E6838</f>
        <v>1.6065984903204156</v>
      </c>
      <c r="H6837" s="24">
        <f t="shared" si="1772"/>
        <v>1.6065984903204156</v>
      </c>
      <c r="I6837" s="13">
        <f t="shared" si="1773"/>
        <v>0</v>
      </c>
      <c r="J6837" s="24">
        <f t="shared" si="1774"/>
        <v>0</v>
      </c>
      <c r="K6837" s="24">
        <f t="shared" si="1775"/>
        <v>1.6065984903204156</v>
      </c>
      <c r="L6837" s="13"/>
      <c r="M6837" s="24"/>
      <c r="N6837" s="24">
        <f t="shared" si="1785"/>
        <v>0</v>
      </c>
      <c r="O6837" s="13"/>
      <c r="P6837" s="13"/>
    </row>
    <row r="6838" spans="1:16">
      <c r="A6838">
        <v>6837</v>
      </c>
      <c r="B6838" s="13">
        <v>10</v>
      </c>
      <c r="C6838" s="13">
        <v>12</v>
      </c>
      <c r="D6838" s="13">
        <v>20</v>
      </c>
      <c r="E6838" s="14">
        <f t="shared" si="1780"/>
        <v>285</v>
      </c>
      <c r="F6838" s="24">
        <f>'1 Solar Profile'!E6840*S$10</f>
        <v>0</v>
      </c>
      <c r="G6838" s="24">
        <f>'2 Load Profile'!E6839</f>
        <v>1.4573174033604264</v>
      </c>
      <c r="H6838" s="24">
        <f t="shared" si="1772"/>
        <v>1.4573174033604264</v>
      </c>
      <c r="I6838" s="13">
        <f t="shared" si="1773"/>
        <v>0</v>
      </c>
      <c r="J6838" s="24">
        <f t="shared" si="1774"/>
        <v>0</v>
      </c>
      <c r="K6838" s="24">
        <f t="shared" si="1775"/>
        <v>1.4573174033604264</v>
      </c>
      <c r="L6838" s="13"/>
      <c r="M6838" s="24"/>
      <c r="N6838" s="24">
        <f t="shared" si="1785"/>
        <v>0</v>
      </c>
      <c r="O6838" s="24"/>
      <c r="P6838" s="24"/>
    </row>
    <row r="6839" spans="1:16">
      <c r="A6839">
        <v>6838</v>
      </c>
      <c r="B6839" s="13">
        <v>10</v>
      </c>
      <c r="C6839" s="13">
        <v>12</v>
      </c>
      <c r="D6839" s="13">
        <v>21</v>
      </c>
      <c r="E6839" s="14">
        <f t="shared" si="1780"/>
        <v>285</v>
      </c>
      <c r="F6839" s="24">
        <f>'1 Solar Profile'!E6841*S$10</f>
        <v>0</v>
      </c>
      <c r="G6839" s="24">
        <f>'2 Load Profile'!E6840</f>
        <v>1.1854011526470163</v>
      </c>
      <c r="H6839" s="24">
        <f t="shared" si="1772"/>
        <v>1.1854011526470163</v>
      </c>
      <c r="I6839" s="13">
        <f t="shared" si="1773"/>
        <v>0</v>
      </c>
      <c r="J6839" s="24">
        <f t="shared" si="1774"/>
        <v>0</v>
      </c>
      <c r="K6839" s="24">
        <f t="shared" si="1775"/>
        <v>1.1854011526470163</v>
      </c>
      <c r="L6839" s="13"/>
      <c r="M6839" s="24"/>
      <c r="N6839" s="24">
        <f t="shared" si="1785"/>
        <v>0</v>
      </c>
      <c r="O6839" s="13"/>
      <c r="P6839" s="13"/>
    </row>
    <row r="6840" spans="1:16">
      <c r="A6840">
        <v>6839</v>
      </c>
      <c r="B6840" s="13">
        <v>10</v>
      </c>
      <c r="C6840" s="13">
        <v>12</v>
      </c>
      <c r="D6840" s="13">
        <v>22</v>
      </c>
      <c r="E6840" s="14">
        <f t="shared" si="1780"/>
        <v>285</v>
      </c>
      <c r="F6840" s="24">
        <f>'1 Solar Profile'!E6842*S$10</f>
        <v>0</v>
      </c>
      <c r="G6840" s="24">
        <f>'2 Load Profile'!E6841</f>
        <v>0.9215653799013418</v>
      </c>
      <c r="H6840" s="24">
        <f t="shared" si="1772"/>
        <v>0.9215653799013418</v>
      </c>
      <c r="I6840" s="13">
        <f t="shared" si="1773"/>
        <v>0</v>
      </c>
      <c r="J6840" s="24">
        <f t="shared" si="1774"/>
        <v>0</v>
      </c>
      <c r="K6840" s="24">
        <f t="shared" si="1775"/>
        <v>0.9215653799013418</v>
      </c>
      <c r="L6840" s="13"/>
      <c r="M6840" s="24"/>
      <c r="N6840" s="24">
        <f t="shared" si="1785"/>
        <v>0</v>
      </c>
      <c r="O6840" s="13"/>
      <c r="P6840" s="13"/>
    </row>
    <row r="6841" spans="1:16">
      <c r="A6841">
        <v>6840</v>
      </c>
      <c r="B6841" s="13">
        <v>10</v>
      </c>
      <c r="C6841" s="13">
        <v>12</v>
      </c>
      <c r="D6841" s="13">
        <v>23</v>
      </c>
      <c r="E6841" s="14">
        <f t="shared" si="1780"/>
        <v>285</v>
      </c>
      <c r="F6841" s="24">
        <f>'1 Solar Profile'!E6843*S$10</f>
        <v>0</v>
      </c>
      <c r="G6841" s="24">
        <f>'2 Load Profile'!E6842</f>
        <v>0.65012761336945302</v>
      </c>
      <c r="H6841" s="24">
        <f t="shared" si="1772"/>
        <v>0.65012761336945302</v>
      </c>
      <c r="I6841" s="13">
        <f t="shared" si="1773"/>
        <v>0</v>
      </c>
      <c r="J6841" s="24">
        <f t="shared" si="1774"/>
        <v>0</v>
      </c>
      <c r="K6841" s="24">
        <f t="shared" si="1775"/>
        <v>0.65012761336945302</v>
      </c>
      <c r="L6841" s="13">
        <f t="shared" ref="L6841" si="1786">SUM(I6818:I6841)</f>
        <v>-1.645110005294554</v>
      </c>
      <c r="M6841" s="24">
        <f t="shared" ref="M6841" si="1787">SUMIF(H6818:H6841,"&gt;0",H6818:H6841)</f>
        <v>15.658096915912269</v>
      </c>
      <c r="N6841" s="24">
        <f t="shared" si="1785"/>
        <v>14.012986910617716</v>
      </c>
      <c r="O6841" s="13">
        <f t="shared" ref="O6841" si="1788">IF(M6841&gt;(L6841*-1),(M6841+L6841)*S$12,0)</f>
        <v>1.9718654791013932</v>
      </c>
      <c r="P6841" s="13">
        <f t="shared" ref="P6841" si="1789">IF(M6841&lt;(L6841*-1),(M6841+L6841)*S$14,0)</f>
        <v>0</v>
      </c>
    </row>
    <row r="6842" spans="1:16">
      <c r="A6842">
        <v>6841</v>
      </c>
      <c r="B6842" s="13">
        <v>10</v>
      </c>
      <c r="C6842" s="13">
        <v>13</v>
      </c>
      <c r="D6842" s="13">
        <v>0</v>
      </c>
      <c r="E6842" s="14">
        <f t="shared" si="1780"/>
        <v>286</v>
      </c>
      <c r="F6842" s="24">
        <f>'1 Solar Profile'!E6844*S$10</f>
        <v>0</v>
      </c>
      <c r="G6842" s="24">
        <f>'2 Load Profile'!E6843</f>
        <v>0.55393618055056448</v>
      </c>
      <c r="H6842" s="24">
        <f t="shared" si="1772"/>
        <v>0.55393618055056448</v>
      </c>
      <c r="I6842" s="13">
        <f t="shared" si="1773"/>
        <v>0</v>
      </c>
      <c r="J6842" s="24">
        <f t="shared" si="1774"/>
        <v>0</v>
      </c>
      <c r="K6842" s="24">
        <f t="shared" si="1775"/>
        <v>0.55393618055056448</v>
      </c>
      <c r="L6842" s="13"/>
      <c r="M6842" s="24"/>
      <c r="N6842" s="24">
        <f t="shared" si="1785"/>
        <v>0</v>
      </c>
      <c r="O6842" s="13"/>
      <c r="P6842" s="13"/>
    </row>
    <row r="6843" spans="1:16">
      <c r="A6843">
        <v>6842</v>
      </c>
      <c r="B6843" s="13">
        <v>10</v>
      </c>
      <c r="C6843" s="13">
        <v>13</v>
      </c>
      <c r="D6843" s="13">
        <v>1</v>
      </c>
      <c r="E6843" s="14">
        <f t="shared" si="1780"/>
        <v>286</v>
      </c>
      <c r="F6843" s="24">
        <f>'1 Solar Profile'!E6845*S$10</f>
        <v>0</v>
      </c>
      <c r="G6843" s="24">
        <f>'2 Load Profile'!E6844</f>
        <v>0.51014849311573685</v>
      </c>
      <c r="H6843" s="24">
        <f t="shared" si="1772"/>
        <v>0.51014849311573685</v>
      </c>
      <c r="I6843" s="13">
        <f t="shared" si="1773"/>
        <v>0</v>
      </c>
      <c r="J6843" s="24">
        <f t="shared" si="1774"/>
        <v>0</v>
      </c>
      <c r="K6843" s="24">
        <f t="shared" si="1775"/>
        <v>0.51014849311573685</v>
      </c>
      <c r="L6843" s="13"/>
      <c r="M6843" s="24"/>
      <c r="N6843" s="24">
        <f t="shared" si="1785"/>
        <v>0</v>
      </c>
      <c r="O6843" s="13"/>
      <c r="P6843" s="13"/>
    </row>
    <row r="6844" spans="1:16">
      <c r="A6844">
        <v>6843</v>
      </c>
      <c r="B6844" s="13">
        <v>10</v>
      </c>
      <c r="C6844" s="13">
        <v>13</v>
      </c>
      <c r="D6844" s="13">
        <v>2</v>
      </c>
      <c r="E6844" s="14">
        <f t="shared" si="1780"/>
        <v>286</v>
      </c>
      <c r="F6844" s="24">
        <f>'1 Solar Profile'!E6846*S$10</f>
        <v>0</v>
      </c>
      <c r="G6844" s="24">
        <f>'2 Load Profile'!E6845</f>
        <v>0.50591199817604504</v>
      </c>
      <c r="H6844" s="24">
        <f t="shared" si="1772"/>
        <v>0.50591199817604504</v>
      </c>
      <c r="I6844" s="13">
        <f t="shared" si="1773"/>
        <v>0</v>
      </c>
      <c r="J6844" s="24">
        <f t="shared" si="1774"/>
        <v>0</v>
      </c>
      <c r="K6844" s="24">
        <f t="shared" si="1775"/>
        <v>0.50591199817604504</v>
      </c>
      <c r="L6844" s="13"/>
      <c r="M6844" s="24"/>
      <c r="N6844" s="24">
        <f t="shared" si="1785"/>
        <v>0</v>
      </c>
      <c r="O6844" s="13"/>
      <c r="P6844" s="13"/>
    </row>
    <row r="6845" spans="1:16">
      <c r="A6845">
        <v>6844</v>
      </c>
      <c r="B6845" s="13">
        <v>10</v>
      </c>
      <c r="C6845" s="13">
        <v>13</v>
      </c>
      <c r="D6845" s="13">
        <v>3</v>
      </c>
      <c r="E6845" s="14">
        <f t="shared" si="1780"/>
        <v>286</v>
      </c>
      <c r="F6845" s="24">
        <f>'1 Solar Profile'!E6847*S$10</f>
        <v>0</v>
      </c>
      <c r="G6845" s="24">
        <f>'2 Load Profile'!E6846</f>
        <v>0.51009451206659584</v>
      </c>
      <c r="H6845" s="24">
        <f t="shared" si="1772"/>
        <v>0.51009451206659584</v>
      </c>
      <c r="I6845" s="13">
        <f t="shared" si="1773"/>
        <v>0</v>
      </c>
      <c r="J6845" s="24">
        <f t="shared" si="1774"/>
        <v>0</v>
      </c>
      <c r="K6845" s="24">
        <f t="shared" si="1775"/>
        <v>0.51009451206659584</v>
      </c>
      <c r="L6845" s="13"/>
      <c r="M6845" s="24"/>
      <c r="N6845" s="24">
        <f t="shared" si="1785"/>
        <v>0</v>
      </c>
      <c r="O6845" s="13"/>
      <c r="P6845" s="13"/>
    </row>
    <row r="6846" spans="1:16">
      <c r="A6846">
        <v>6845</v>
      </c>
      <c r="B6846" s="13">
        <v>10</v>
      </c>
      <c r="C6846" s="13">
        <v>13</v>
      </c>
      <c r="D6846" s="13">
        <v>4</v>
      </c>
      <c r="E6846" s="14">
        <f t="shared" si="1780"/>
        <v>286</v>
      </c>
      <c r="F6846" s="24">
        <f>'1 Solar Profile'!E6848*S$10</f>
        <v>0</v>
      </c>
      <c r="G6846" s="24">
        <f>'2 Load Profile'!E6847</f>
        <v>0.561831008707249</v>
      </c>
      <c r="H6846" s="24">
        <f t="shared" si="1772"/>
        <v>0.561831008707249</v>
      </c>
      <c r="I6846" s="13">
        <f t="shared" si="1773"/>
        <v>0</v>
      </c>
      <c r="J6846" s="24">
        <f t="shared" si="1774"/>
        <v>0</v>
      </c>
      <c r="K6846" s="24">
        <f t="shared" si="1775"/>
        <v>0.561831008707249</v>
      </c>
      <c r="L6846" s="13"/>
      <c r="M6846" s="24"/>
      <c r="N6846" s="24">
        <f t="shared" si="1785"/>
        <v>0</v>
      </c>
      <c r="O6846" s="13"/>
      <c r="P6846" s="13"/>
    </row>
    <row r="6847" spans="1:16">
      <c r="A6847">
        <v>6846</v>
      </c>
      <c r="B6847" s="13">
        <v>10</v>
      </c>
      <c r="C6847" s="13">
        <v>13</v>
      </c>
      <c r="D6847" s="13">
        <v>5</v>
      </c>
      <c r="E6847" s="14">
        <f t="shared" si="1780"/>
        <v>286</v>
      </c>
      <c r="F6847" s="24">
        <f>'1 Solar Profile'!E6849*S$10</f>
        <v>0</v>
      </c>
      <c r="G6847" s="24">
        <f>'2 Load Profile'!E6848</f>
        <v>0.75198618138715256</v>
      </c>
      <c r="H6847" s="24">
        <f t="shared" si="1772"/>
        <v>0.75198618138715256</v>
      </c>
      <c r="I6847" s="13">
        <f t="shared" si="1773"/>
        <v>0</v>
      </c>
      <c r="J6847" s="24">
        <f t="shared" si="1774"/>
        <v>0</v>
      </c>
      <c r="K6847" s="24">
        <f t="shared" si="1775"/>
        <v>0.75198618138715256</v>
      </c>
      <c r="L6847" s="13"/>
      <c r="M6847" s="24"/>
      <c r="N6847" s="24">
        <f t="shared" si="1785"/>
        <v>0</v>
      </c>
      <c r="O6847" s="13"/>
      <c r="P6847" s="13"/>
    </row>
    <row r="6848" spans="1:16">
      <c r="A6848">
        <v>6847</v>
      </c>
      <c r="B6848" s="13">
        <v>10</v>
      </c>
      <c r="C6848" s="13">
        <v>13</v>
      </c>
      <c r="D6848" s="13">
        <v>6</v>
      </c>
      <c r="E6848" s="14">
        <f t="shared" si="1780"/>
        <v>286</v>
      </c>
      <c r="F6848" s="24">
        <f>'1 Solar Profile'!E6850*S$10</f>
        <v>0.26055382500000002</v>
      </c>
      <c r="G6848" s="24">
        <f>'2 Load Profile'!E6849</f>
        <v>1.029849202809785</v>
      </c>
      <c r="H6848" s="24">
        <f t="shared" ref="H6848:H6911" si="1790">G6848-F6848</f>
        <v>0.76929537780978496</v>
      </c>
      <c r="I6848" s="13">
        <f t="shared" ref="I6848:I6911" si="1791">IF(H6848&lt;0,H6848,0)</f>
        <v>0</v>
      </c>
      <c r="J6848" s="24">
        <f t="shared" ref="J6848:J6911" si="1792">F6848+I6848</f>
        <v>0.26055382500000002</v>
      </c>
      <c r="K6848" s="24">
        <f t="shared" ref="K6848:K6911" si="1793">IF(H6848&gt;0,H6848,0)</f>
        <v>0.76929537780978496</v>
      </c>
      <c r="L6848" s="13"/>
      <c r="M6848" s="24"/>
      <c r="N6848" s="24">
        <f t="shared" si="1785"/>
        <v>0</v>
      </c>
      <c r="O6848" s="13"/>
      <c r="P6848" s="13"/>
    </row>
    <row r="6849" spans="1:16">
      <c r="A6849">
        <v>6848</v>
      </c>
      <c r="B6849" s="13">
        <v>10</v>
      </c>
      <c r="C6849" s="13">
        <v>13</v>
      </c>
      <c r="D6849" s="13">
        <v>7</v>
      </c>
      <c r="E6849" s="14">
        <f t="shared" si="1780"/>
        <v>286</v>
      </c>
      <c r="F6849" s="24">
        <f>'1 Solar Profile'!E6851*S$10</f>
        <v>0.84002782500000006</v>
      </c>
      <c r="G6849" s="24">
        <f>'2 Load Profile'!E6850</f>
        <v>0.96551145365687929</v>
      </c>
      <c r="H6849" s="24">
        <f t="shared" si="1790"/>
        <v>0.12548362865687923</v>
      </c>
      <c r="I6849" s="13">
        <f t="shared" si="1791"/>
        <v>0</v>
      </c>
      <c r="J6849" s="24">
        <f t="shared" si="1792"/>
        <v>0.84002782500000006</v>
      </c>
      <c r="K6849" s="24">
        <f t="shared" si="1793"/>
        <v>0.12548362865687923</v>
      </c>
      <c r="L6849" s="13"/>
      <c r="M6849" s="24"/>
      <c r="N6849" s="24">
        <f t="shared" si="1785"/>
        <v>0</v>
      </c>
      <c r="O6849" s="13"/>
      <c r="P6849" s="13"/>
    </row>
    <row r="6850" spans="1:16">
      <c r="A6850">
        <v>6849</v>
      </c>
      <c r="B6850" s="13">
        <v>10</v>
      </c>
      <c r="C6850" s="13">
        <v>13</v>
      </c>
      <c r="D6850" s="13">
        <v>8</v>
      </c>
      <c r="E6850" s="14">
        <f t="shared" si="1780"/>
        <v>286</v>
      </c>
      <c r="F6850" s="24">
        <f>'1 Solar Profile'!E6852*S$10</f>
        <v>2.3993959499999997</v>
      </c>
      <c r="G6850" s="24">
        <f>'2 Load Profile'!E6851</f>
        <v>0.81476151950151843</v>
      </c>
      <c r="H6850" s="24">
        <f t="shared" si="1790"/>
        <v>-1.5846344304984812</v>
      </c>
      <c r="I6850" s="13">
        <f t="shared" si="1791"/>
        <v>-1.5846344304984812</v>
      </c>
      <c r="J6850" s="24">
        <f t="shared" si="1792"/>
        <v>0.81476151950151854</v>
      </c>
      <c r="K6850" s="24">
        <f t="shared" si="1793"/>
        <v>0</v>
      </c>
      <c r="L6850" s="13"/>
      <c r="M6850" s="24"/>
      <c r="N6850" s="24">
        <f t="shared" si="1785"/>
        <v>0</v>
      </c>
      <c r="O6850" s="13"/>
      <c r="P6850" s="13"/>
    </row>
    <row r="6851" spans="1:16">
      <c r="A6851">
        <v>6850</v>
      </c>
      <c r="B6851" s="13">
        <v>10</v>
      </c>
      <c r="C6851" s="13">
        <v>13</v>
      </c>
      <c r="D6851" s="13">
        <v>9</v>
      </c>
      <c r="E6851" s="14">
        <f t="shared" si="1780"/>
        <v>286</v>
      </c>
      <c r="F6851" s="24">
        <f>'1 Solar Profile'!E6853*S$10</f>
        <v>3.1657515749999998</v>
      </c>
      <c r="G6851" s="24">
        <f>'2 Load Profile'!E6852</f>
        <v>0.80007538016439084</v>
      </c>
      <c r="H6851" s="24">
        <f t="shared" si="1790"/>
        <v>-2.3656761948356091</v>
      </c>
      <c r="I6851" s="13">
        <f t="shared" si="1791"/>
        <v>-2.3656761948356091</v>
      </c>
      <c r="J6851" s="24">
        <f t="shared" si="1792"/>
        <v>0.80007538016439073</v>
      </c>
      <c r="K6851" s="24">
        <f t="shared" si="1793"/>
        <v>0</v>
      </c>
      <c r="L6851" s="13"/>
      <c r="M6851" s="24"/>
      <c r="N6851" s="24">
        <f t="shared" si="1785"/>
        <v>0</v>
      </c>
      <c r="O6851" s="13"/>
      <c r="P6851" s="13"/>
    </row>
    <row r="6852" spans="1:16">
      <c r="A6852">
        <v>6851</v>
      </c>
      <c r="B6852" s="13">
        <v>10</v>
      </c>
      <c r="C6852" s="13">
        <v>13</v>
      </c>
      <c r="D6852" s="13">
        <v>10</v>
      </c>
      <c r="E6852" s="14">
        <f t="shared" si="1780"/>
        <v>286</v>
      </c>
      <c r="F6852" s="24">
        <f>'1 Solar Profile'!E6854*S$10</f>
        <v>3.6526880249999993</v>
      </c>
      <c r="G6852" s="24">
        <f>'2 Load Profile'!E6853</f>
        <v>0.78936432278968205</v>
      </c>
      <c r="H6852" s="24">
        <f t="shared" si="1790"/>
        <v>-2.8633237022103173</v>
      </c>
      <c r="I6852" s="13">
        <f t="shared" si="1791"/>
        <v>-2.8633237022103173</v>
      </c>
      <c r="J6852" s="24">
        <f t="shared" si="1792"/>
        <v>0.78936432278968205</v>
      </c>
      <c r="K6852" s="24">
        <f t="shared" si="1793"/>
        <v>0</v>
      </c>
      <c r="L6852" s="13"/>
      <c r="M6852" s="24"/>
      <c r="N6852" s="24">
        <f t="shared" si="1785"/>
        <v>0</v>
      </c>
      <c r="O6852" s="13"/>
      <c r="P6852" s="13"/>
    </row>
    <row r="6853" spans="1:16">
      <c r="A6853">
        <v>6852</v>
      </c>
      <c r="B6853" s="13">
        <v>10</v>
      </c>
      <c r="C6853" s="13">
        <v>13</v>
      </c>
      <c r="D6853" s="13">
        <v>11</v>
      </c>
      <c r="E6853" s="14">
        <f t="shared" si="1780"/>
        <v>286</v>
      </c>
      <c r="F6853" s="24">
        <f>'1 Solar Profile'!E6855*S$10</f>
        <v>3.8114165249999998</v>
      </c>
      <c r="G6853" s="24">
        <f>'2 Load Profile'!E6854</f>
        <v>0.75588634941019228</v>
      </c>
      <c r="H6853" s="24">
        <f t="shared" si="1790"/>
        <v>-3.0555301755898077</v>
      </c>
      <c r="I6853" s="13">
        <f t="shared" si="1791"/>
        <v>-3.0555301755898077</v>
      </c>
      <c r="J6853" s="24">
        <f t="shared" si="1792"/>
        <v>0.75588634941019217</v>
      </c>
      <c r="K6853" s="24">
        <f t="shared" si="1793"/>
        <v>0</v>
      </c>
      <c r="L6853" s="13"/>
      <c r="M6853" s="24"/>
      <c r="N6853" s="24">
        <f t="shared" si="1785"/>
        <v>0</v>
      </c>
      <c r="O6853" s="13"/>
      <c r="P6853" s="13"/>
    </row>
    <row r="6854" spans="1:16">
      <c r="A6854">
        <v>6853</v>
      </c>
      <c r="B6854" s="13">
        <v>10</v>
      </c>
      <c r="C6854" s="13">
        <v>13</v>
      </c>
      <c r="D6854" s="13">
        <v>12</v>
      </c>
      <c r="E6854" s="14">
        <f t="shared" si="1780"/>
        <v>286</v>
      </c>
      <c r="F6854" s="24">
        <f>'1 Solar Profile'!E6856*S$10</f>
        <v>3.689417025</v>
      </c>
      <c r="G6854" s="24">
        <f>'2 Load Profile'!E6855</f>
        <v>0.72464527170327353</v>
      </c>
      <c r="H6854" s="24">
        <f t="shared" si="1790"/>
        <v>-2.9647717532967266</v>
      </c>
      <c r="I6854" s="13">
        <f t="shared" si="1791"/>
        <v>-2.9647717532967266</v>
      </c>
      <c r="J6854" s="24">
        <f t="shared" si="1792"/>
        <v>0.72464527170327342</v>
      </c>
      <c r="K6854" s="24">
        <f t="shared" si="1793"/>
        <v>0</v>
      </c>
      <c r="L6854" s="13"/>
      <c r="M6854" s="24"/>
      <c r="N6854" s="24">
        <f t="shared" si="1785"/>
        <v>0</v>
      </c>
      <c r="O6854" s="13"/>
      <c r="P6854" s="13"/>
    </row>
    <row r="6855" spans="1:16">
      <c r="A6855">
        <v>6854</v>
      </c>
      <c r="B6855" s="13">
        <v>10</v>
      </c>
      <c r="C6855" s="13">
        <v>13</v>
      </c>
      <c r="D6855" s="13">
        <v>13</v>
      </c>
      <c r="E6855" s="14">
        <f t="shared" si="1780"/>
        <v>286</v>
      </c>
      <c r="F6855" s="24">
        <f>'1 Solar Profile'!E6857*S$10</f>
        <v>1.5458924249999999</v>
      </c>
      <c r="G6855" s="24">
        <f>'2 Load Profile'!E6856</f>
        <v>0.70954976734559871</v>
      </c>
      <c r="H6855" s="24">
        <f t="shared" si="1790"/>
        <v>-0.83634265765440119</v>
      </c>
      <c r="I6855" s="13">
        <f t="shared" si="1791"/>
        <v>-0.83634265765440119</v>
      </c>
      <c r="J6855" s="24">
        <f t="shared" si="1792"/>
        <v>0.70954976734559871</v>
      </c>
      <c r="K6855" s="24">
        <f t="shared" si="1793"/>
        <v>0</v>
      </c>
      <c r="L6855" s="13"/>
      <c r="M6855" s="24"/>
      <c r="N6855" s="24">
        <f t="shared" si="1785"/>
        <v>0</v>
      </c>
      <c r="O6855" s="13"/>
      <c r="P6855" s="13"/>
    </row>
    <row r="6856" spans="1:16">
      <c r="A6856">
        <v>6855</v>
      </c>
      <c r="B6856" s="13">
        <v>10</v>
      </c>
      <c r="C6856" s="13">
        <v>13</v>
      </c>
      <c r="D6856" s="13">
        <v>14</v>
      </c>
      <c r="E6856" s="14">
        <f t="shared" si="1780"/>
        <v>286</v>
      </c>
      <c r="F6856" s="24">
        <f>'1 Solar Profile'!E6858*S$10</f>
        <v>0.97154347499999993</v>
      </c>
      <c r="G6856" s="24">
        <f>'2 Load Profile'!E6857</f>
        <v>0.73849330318679418</v>
      </c>
      <c r="H6856" s="24">
        <f t="shared" si="1790"/>
        <v>-0.23305017181320575</v>
      </c>
      <c r="I6856" s="13">
        <f t="shared" si="1791"/>
        <v>-0.23305017181320575</v>
      </c>
      <c r="J6856" s="24">
        <f t="shared" si="1792"/>
        <v>0.73849330318679418</v>
      </c>
      <c r="K6856" s="24">
        <f t="shared" si="1793"/>
        <v>0</v>
      </c>
      <c r="L6856" s="13"/>
      <c r="M6856" s="24"/>
      <c r="N6856" s="24">
        <f t="shared" si="1785"/>
        <v>0</v>
      </c>
      <c r="O6856" s="13"/>
      <c r="P6856" s="13"/>
    </row>
    <row r="6857" spans="1:16">
      <c r="A6857">
        <v>6856</v>
      </c>
      <c r="B6857" s="13">
        <v>10</v>
      </c>
      <c r="C6857" s="13">
        <v>13</v>
      </c>
      <c r="D6857" s="13">
        <v>15</v>
      </c>
      <c r="E6857" s="14">
        <f t="shared" si="1780"/>
        <v>286</v>
      </c>
      <c r="F6857" s="24">
        <f>'1 Solar Profile'!E6859*S$10</f>
        <v>1.2388193999999999</v>
      </c>
      <c r="G6857" s="24">
        <f>'2 Load Profile'!E6858</f>
        <v>0.87370875898992939</v>
      </c>
      <c r="H6857" s="24">
        <f t="shared" si="1790"/>
        <v>-0.36511064101007051</v>
      </c>
      <c r="I6857" s="13">
        <f t="shared" si="1791"/>
        <v>-0.36511064101007051</v>
      </c>
      <c r="J6857" s="24">
        <f t="shared" si="1792"/>
        <v>0.87370875898992939</v>
      </c>
      <c r="K6857" s="24">
        <f t="shared" si="1793"/>
        <v>0</v>
      </c>
      <c r="L6857" s="13"/>
      <c r="M6857" s="24"/>
      <c r="N6857" s="24">
        <f t="shared" si="1785"/>
        <v>0</v>
      </c>
      <c r="O6857" s="13"/>
      <c r="P6857" s="13"/>
    </row>
    <row r="6858" spans="1:16">
      <c r="A6858">
        <v>6857</v>
      </c>
      <c r="B6858" s="13">
        <v>10</v>
      </c>
      <c r="C6858" s="13">
        <v>13</v>
      </c>
      <c r="D6858" s="13">
        <v>16</v>
      </c>
      <c r="E6858" s="14">
        <f t="shared" si="1780"/>
        <v>286</v>
      </c>
      <c r="F6858" s="24">
        <f>'1 Solar Profile'!E6860*S$10</f>
        <v>0.36255082500000002</v>
      </c>
      <c r="G6858" s="24">
        <f>'2 Load Profile'!E6859</f>
        <v>1.1466189267866729</v>
      </c>
      <c r="H6858" s="24">
        <f t="shared" si="1790"/>
        <v>0.78406810178667286</v>
      </c>
      <c r="I6858" s="13">
        <f t="shared" si="1791"/>
        <v>0</v>
      </c>
      <c r="J6858" s="24">
        <f t="shared" si="1792"/>
        <v>0.36255082500000002</v>
      </c>
      <c r="K6858" s="24">
        <f t="shared" si="1793"/>
        <v>0.78406810178667286</v>
      </c>
      <c r="L6858" s="13"/>
      <c r="M6858" s="24"/>
      <c r="N6858" s="24">
        <f t="shared" si="1785"/>
        <v>0</v>
      </c>
      <c r="O6858" s="13"/>
      <c r="P6858" s="13"/>
    </row>
    <row r="6859" spans="1:16">
      <c r="A6859">
        <v>6858</v>
      </c>
      <c r="B6859" s="13">
        <v>10</v>
      </c>
      <c r="C6859" s="13">
        <v>13</v>
      </c>
      <c r="D6859" s="13">
        <v>17</v>
      </c>
      <c r="E6859" s="14">
        <f t="shared" si="1780"/>
        <v>286</v>
      </c>
      <c r="F6859" s="24">
        <f>'1 Solar Profile'!E6861*S$10</f>
        <v>0</v>
      </c>
      <c r="G6859" s="24">
        <f>'2 Load Profile'!E6860</f>
        <v>1.3712983579989848</v>
      </c>
      <c r="H6859" s="24">
        <f t="shared" si="1790"/>
        <v>1.3712983579989848</v>
      </c>
      <c r="I6859" s="13">
        <f t="shared" si="1791"/>
        <v>0</v>
      </c>
      <c r="J6859" s="24">
        <f t="shared" si="1792"/>
        <v>0</v>
      </c>
      <c r="K6859" s="24">
        <f t="shared" si="1793"/>
        <v>1.3712983579989848</v>
      </c>
      <c r="L6859" s="13"/>
      <c r="M6859" s="24"/>
      <c r="N6859" s="24">
        <f t="shared" si="1785"/>
        <v>0</v>
      </c>
      <c r="O6859" s="13"/>
      <c r="P6859" s="13"/>
    </row>
    <row r="6860" spans="1:16">
      <c r="A6860">
        <v>6859</v>
      </c>
      <c r="B6860" s="13">
        <v>10</v>
      </c>
      <c r="C6860" s="13">
        <v>13</v>
      </c>
      <c r="D6860" s="13">
        <v>18</v>
      </c>
      <c r="E6860" s="14">
        <f t="shared" si="1780"/>
        <v>286</v>
      </c>
      <c r="F6860" s="24">
        <f>'1 Solar Profile'!E6862*S$10</f>
        <v>0</v>
      </c>
      <c r="G6860" s="24">
        <f>'2 Load Profile'!E6861</f>
        <v>1.5517349428417577</v>
      </c>
      <c r="H6860" s="24">
        <f t="shared" si="1790"/>
        <v>1.5517349428417577</v>
      </c>
      <c r="I6860" s="13">
        <f t="shared" si="1791"/>
        <v>0</v>
      </c>
      <c r="J6860" s="24">
        <f t="shared" si="1792"/>
        <v>0</v>
      </c>
      <c r="K6860" s="24">
        <f t="shared" si="1793"/>
        <v>1.5517349428417577</v>
      </c>
      <c r="L6860" s="13"/>
      <c r="M6860" s="24"/>
      <c r="N6860" s="24">
        <f t="shared" si="1785"/>
        <v>0</v>
      </c>
      <c r="O6860" s="13"/>
      <c r="P6860" s="13"/>
    </row>
    <row r="6861" spans="1:16">
      <c r="A6861">
        <v>6860</v>
      </c>
      <c r="B6861" s="13">
        <v>10</v>
      </c>
      <c r="C6861" s="13">
        <v>13</v>
      </c>
      <c r="D6861" s="13">
        <v>19</v>
      </c>
      <c r="E6861" s="14">
        <f t="shared" si="1780"/>
        <v>286</v>
      </c>
      <c r="F6861" s="24">
        <f>'1 Solar Profile'!E6863*S$10</f>
        <v>0</v>
      </c>
      <c r="G6861" s="24">
        <f>'2 Load Profile'!E6862</f>
        <v>1.6138806922983495</v>
      </c>
      <c r="H6861" s="24">
        <f t="shared" si="1790"/>
        <v>1.6138806922983495</v>
      </c>
      <c r="I6861" s="13">
        <f t="shared" si="1791"/>
        <v>0</v>
      </c>
      <c r="J6861" s="24">
        <f t="shared" si="1792"/>
        <v>0</v>
      </c>
      <c r="K6861" s="24">
        <f t="shared" si="1793"/>
        <v>1.6138806922983495</v>
      </c>
      <c r="L6861" s="13"/>
      <c r="M6861" s="24"/>
      <c r="N6861" s="24">
        <f t="shared" si="1785"/>
        <v>0</v>
      </c>
      <c r="O6861" s="13"/>
      <c r="P6861" s="13"/>
    </row>
    <row r="6862" spans="1:16">
      <c r="A6862">
        <v>6861</v>
      </c>
      <c r="B6862" s="13">
        <v>10</v>
      </c>
      <c r="C6862" s="13">
        <v>13</v>
      </c>
      <c r="D6862" s="13">
        <v>20</v>
      </c>
      <c r="E6862" s="14">
        <f t="shared" si="1780"/>
        <v>286</v>
      </c>
      <c r="F6862" s="24">
        <f>'1 Solar Profile'!E6864*S$10</f>
        <v>0</v>
      </c>
      <c r="G6862" s="24">
        <f>'2 Load Profile'!E6863</f>
        <v>1.4687145873133463</v>
      </c>
      <c r="H6862" s="24">
        <f t="shared" si="1790"/>
        <v>1.4687145873133463</v>
      </c>
      <c r="I6862" s="13">
        <f t="shared" si="1791"/>
        <v>0</v>
      </c>
      <c r="J6862" s="24">
        <f t="shared" si="1792"/>
        <v>0</v>
      </c>
      <c r="K6862" s="24">
        <f t="shared" si="1793"/>
        <v>1.4687145873133463</v>
      </c>
      <c r="L6862" s="13"/>
      <c r="M6862" s="24"/>
      <c r="N6862" s="24">
        <f t="shared" si="1785"/>
        <v>0</v>
      </c>
      <c r="O6862" s="24"/>
      <c r="P6862" s="24"/>
    </row>
    <row r="6863" spans="1:16">
      <c r="A6863">
        <v>6862</v>
      </c>
      <c r="B6863" s="13">
        <v>10</v>
      </c>
      <c r="C6863" s="13">
        <v>13</v>
      </c>
      <c r="D6863" s="13">
        <v>21</v>
      </c>
      <c r="E6863" s="14">
        <f t="shared" si="1780"/>
        <v>286</v>
      </c>
      <c r="F6863" s="24">
        <f>'1 Solar Profile'!E6865*S$10</f>
        <v>0</v>
      </c>
      <c r="G6863" s="24">
        <f>'2 Load Profile'!E6864</f>
        <v>1.200164653424695</v>
      </c>
      <c r="H6863" s="24">
        <f t="shared" si="1790"/>
        <v>1.200164653424695</v>
      </c>
      <c r="I6863" s="13">
        <f t="shared" si="1791"/>
        <v>0</v>
      </c>
      <c r="J6863" s="24">
        <f t="shared" si="1792"/>
        <v>0</v>
      </c>
      <c r="K6863" s="24">
        <f t="shared" si="1793"/>
        <v>1.200164653424695</v>
      </c>
      <c r="L6863" s="13"/>
      <c r="M6863" s="24"/>
      <c r="N6863" s="24">
        <f t="shared" si="1785"/>
        <v>0</v>
      </c>
      <c r="O6863" s="13"/>
      <c r="P6863" s="13"/>
    </row>
    <row r="6864" spans="1:16">
      <c r="A6864">
        <v>6863</v>
      </c>
      <c r="B6864" s="13">
        <v>10</v>
      </c>
      <c r="C6864" s="13">
        <v>13</v>
      </c>
      <c r="D6864" s="13">
        <v>22</v>
      </c>
      <c r="E6864" s="14">
        <f t="shared" si="1780"/>
        <v>286</v>
      </c>
      <c r="F6864" s="24">
        <f>'1 Solar Profile'!E6866*S$10</f>
        <v>0</v>
      </c>
      <c r="G6864" s="24">
        <f>'2 Load Profile'!E6865</f>
        <v>0.94061894124519851</v>
      </c>
      <c r="H6864" s="24">
        <f t="shared" si="1790"/>
        <v>0.94061894124519851</v>
      </c>
      <c r="I6864" s="13">
        <f t="shared" si="1791"/>
        <v>0</v>
      </c>
      <c r="J6864" s="24">
        <f t="shared" si="1792"/>
        <v>0</v>
      </c>
      <c r="K6864" s="24">
        <f t="shared" si="1793"/>
        <v>0.94061894124519851</v>
      </c>
      <c r="L6864" s="13"/>
      <c r="M6864" s="24"/>
      <c r="N6864" s="24">
        <f t="shared" si="1785"/>
        <v>0</v>
      </c>
      <c r="O6864" s="13"/>
      <c r="P6864" s="13"/>
    </row>
    <row r="6865" spans="1:16">
      <c r="A6865">
        <v>6864</v>
      </c>
      <c r="B6865" s="13">
        <v>10</v>
      </c>
      <c r="C6865" s="13">
        <v>13</v>
      </c>
      <c r="D6865" s="13">
        <v>23</v>
      </c>
      <c r="E6865" s="14">
        <f t="shared" si="1780"/>
        <v>286</v>
      </c>
      <c r="F6865" s="24">
        <f>'1 Solar Profile'!E6867*S$10</f>
        <v>0</v>
      </c>
      <c r="G6865" s="24">
        <f>'2 Load Profile'!E6866</f>
        <v>0.67370492614716082</v>
      </c>
      <c r="H6865" s="24">
        <f t="shared" si="1790"/>
        <v>0.67370492614716082</v>
      </c>
      <c r="I6865" s="13">
        <f t="shared" si="1791"/>
        <v>0</v>
      </c>
      <c r="J6865" s="24">
        <f t="shared" si="1792"/>
        <v>0</v>
      </c>
      <c r="K6865" s="24">
        <f t="shared" si="1793"/>
        <v>0.67370492614716082</v>
      </c>
      <c r="L6865" s="13">
        <f t="shared" ref="L6865" si="1794">SUM(I6842:I6865)</f>
        <v>-14.268439726908619</v>
      </c>
      <c r="M6865" s="24">
        <f t="shared" ref="M6865" si="1795">SUMIF(H6842:H6865,"&gt;0",H6842:H6865)</f>
        <v>13.892872583526174</v>
      </c>
      <c r="N6865" s="24">
        <f t="shared" si="1785"/>
        <v>-0.37556714338244568</v>
      </c>
      <c r="O6865" s="13">
        <f t="shared" ref="O6865" si="1796">IF(M6865&gt;(L6865*-1),(M6865+L6865)*S$12,0)</f>
        <v>0</v>
      </c>
      <c r="P6865" s="13">
        <f t="shared" ref="P6865" si="1797">IF(M6865&lt;(L6865*-1),(M6865+L6865)*S$14,0)</f>
        <v>-9.9337509424656887E-3</v>
      </c>
    </row>
    <row r="6866" spans="1:16">
      <c r="A6866">
        <v>6865</v>
      </c>
      <c r="B6866" s="13">
        <v>10</v>
      </c>
      <c r="C6866" s="13">
        <v>14</v>
      </c>
      <c r="D6866" s="13">
        <v>0</v>
      </c>
      <c r="E6866" s="14">
        <f t="shared" si="1780"/>
        <v>287</v>
      </c>
      <c r="F6866" s="24">
        <f>'1 Solar Profile'!E6868*S$10</f>
        <v>0</v>
      </c>
      <c r="G6866" s="24">
        <f>'2 Load Profile'!E6867</f>
        <v>0.58523071359476897</v>
      </c>
      <c r="H6866" s="24">
        <f t="shared" si="1790"/>
        <v>0.58523071359476897</v>
      </c>
      <c r="I6866" s="13">
        <f t="shared" si="1791"/>
        <v>0</v>
      </c>
      <c r="J6866" s="24">
        <f t="shared" si="1792"/>
        <v>0</v>
      </c>
      <c r="K6866" s="24">
        <f t="shared" si="1793"/>
        <v>0.58523071359476897</v>
      </c>
      <c r="L6866" s="13"/>
      <c r="M6866" s="24"/>
      <c r="N6866" s="24">
        <f t="shared" si="1785"/>
        <v>0</v>
      </c>
      <c r="O6866" s="13"/>
      <c r="P6866" s="13"/>
    </row>
    <row r="6867" spans="1:16">
      <c r="A6867">
        <v>6866</v>
      </c>
      <c r="B6867" s="13">
        <v>10</v>
      </c>
      <c r="C6867" s="13">
        <v>14</v>
      </c>
      <c r="D6867" s="13">
        <v>1</v>
      </c>
      <c r="E6867" s="14">
        <f t="shared" si="1780"/>
        <v>287</v>
      </c>
      <c r="F6867" s="24">
        <f>'1 Solar Profile'!E6869*S$10</f>
        <v>0</v>
      </c>
      <c r="G6867" s="24">
        <f>'2 Load Profile'!E6868</f>
        <v>0.54001138135002147</v>
      </c>
      <c r="H6867" s="24">
        <f t="shared" si="1790"/>
        <v>0.54001138135002147</v>
      </c>
      <c r="I6867" s="13">
        <f t="shared" si="1791"/>
        <v>0</v>
      </c>
      <c r="J6867" s="24">
        <f t="shared" si="1792"/>
        <v>0</v>
      </c>
      <c r="K6867" s="24">
        <f t="shared" si="1793"/>
        <v>0.54001138135002147</v>
      </c>
      <c r="L6867" s="13"/>
      <c r="M6867" s="24"/>
      <c r="N6867" s="24">
        <f t="shared" si="1785"/>
        <v>0</v>
      </c>
      <c r="O6867" s="13"/>
      <c r="P6867" s="13"/>
    </row>
    <row r="6868" spans="1:16">
      <c r="A6868">
        <v>6867</v>
      </c>
      <c r="B6868" s="13">
        <v>10</v>
      </c>
      <c r="C6868" s="13">
        <v>14</v>
      </c>
      <c r="D6868" s="13">
        <v>2</v>
      </c>
      <c r="E6868" s="14">
        <f t="shared" si="1780"/>
        <v>287</v>
      </c>
      <c r="F6868" s="24">
        <f>'1 Solar Profile'!E6870*S$10</f>
        <v>0</v>
      </c>
      <c r="G6868" s="24">
        <f>'2 Load Profile'!E6869</f>
        <v>0.53259850505113449</v>
      </c>
      <c r="H6868" s="24">
        <f t="shared" si="1790"/>
        <v>0.53259850505113449</v>
      </c>
      <c r="I6868" s="13">
        <f t="shared" si="1791"/>
        <v>0</v>
      </c>
      <c r="J6868" s="24">
        <f t="shared" si="1792"/>
        <v>0</v>
      </c>
      <c r="K6868" s="24">
        <f t="shared" si="1793"/>
        <v>0.53259850505113449</v>
      </c>
      <c r="L6868" s="13"/>
      <c r="M6868" s="24"/>
      <c r="N6868" s="24">
        <f t="shared" si="1785"/>
        <v>0</v>
      </c>
      <c r="O6868" s="13"/>
      <c r="P6868" s="13"/>
    </row>
    <row r="6869" spans="1:16">
      <c r="A6869">
        <v>6868</v>
      </c>
      <c r="B6869" s="13">
        <v>10</v>
      </c>
      <c r="C6869" s="13">
        <v>14</v>
      </c>
      <c r="D6869" s="13">
        <v>3</v>
      </c>
      <c r="E6869" s="14">
        <f t="shared" si="1780"/>
        <v>287</v>
      </c>
      <c r="F6869" s="24">
        <f>'1 Solar Profile'!E6871*S$10</f>
        <v>0</v>
      </c>
      <c r="G6869" s="24">
        <f>'2 Load Profile'!E6870</f>
        <v>0.53719765661592311</v>
      </c>
      <c r="H6869" s="24">
        <f t="shared" si="1790"/>
        <v>0.53719765661592311</v>
      </c>
      <c r="I6869" s="13">
        <f t="shared" si="1791"/>
        <v>0</v>
      </c>
      <c r="J6869" s="24">
        <f t="shared" si="1792"/>
        <v>0</v>
      </c>
      <c r="K6869" s="24">
        <f t="shared" si="1793"/>
        <v>0.53719765661592311</v>
      </c>
      <c r="L6869" s="13"/>
      <c r="M6869" s="24"/>
      <c r="N6869" s="24">
        <f t="shared" si="1785"/>
        <v>0</v>
      </c>
      <c r="O6869" s="13"/>
      <c r="P6869" s="13"/>
    </row>
    <row r="6870" spans="1:16">
      <c r="A6870">
        <v>6869</v>
      </c>
      <c r="B6870" s="13">
        <v>10</v>
      </c>
      <c r="C6870" s="13">
        <v>14</v>
      </c>
      <c r="D6870" s="13">
        <v>4</v>
      </c>
      <c r="E6870" s="14">
        <f t="shared" si="1780"/>
        <v>287</v>
      </c>
      <c r="F6870" s="24">
        <f>'1 Solar Profile'!E6872*S$10</f>
        <v>0</v>
      </c>
      <c r="G6870" s="24">
        <f>'2 Load Profile'!E6871</f>
        <v>0.58658197228281628</v>
      </c>
      <c r="H6870" s="24">
        <f t="shared" si="1790"/>
        <v>0.58658197228281628</v>
      </c>
      <c r="I6870" s="13">
        <f t="shared" si="1791"/>
        <v>0</v>
      </c>
      <c r="J6870" s="24">
        <f t="shared" si="1792"/>
        <v>0</v>
      </c>
      <c r="K6870" s="24">
        <f t="shared" si="1793"/>
        <v>0.58658197228281628</v>
      </c>
      <c r="L6870" s="13"/>
      <c r="M6870" s="24"/>
      <c r="N6870" s="24">
        <f t="shared" si="1785"/>
        <v>0</v>
      </c>
      <c r="O6870" s="13"/>
      <c r="P6870" s="13"/>
    </row>
    <row r="6871" spans="1:16">
      <c r="A6871">
        <v>6870</v>
      </c>
      <c r="B6871" s="13">
        <v>10</v>
      </c>
      <c r="C6871" s="13">
        <v>14</v>
      </c>
      <c r="D6871" s="13">
        <v>5</v>
      </c>
      <c r="E6871" s="14">
        <f t="shared" si="1780"/>
        <v>287</v>
      </c>
      <c r="F6871" s="24">
        <f>'1 Solar Profile'!E6873*S$10</f>
        <v>0</v>
      </c>
      <c r="G6871" s="24">
        <f>'2 Load Profile'!E6872</f>
        <v>0.77025844484453398</v>
      </c>
      <c r="H6871" s="24">
        <f t="shared" si="1790"/>
        <v>0.77025844484453398</v>
      </c>
      <c r="I6871" s="13">
        <f t="shared" si="1791"/>
        <v>0</v>
      </c>
      <c r="J6871" s="24">
        <f t="shared" si="1792"/>
        <v>0</v>
      </c>
      <c r="K6871" s="24">
        <f t="shared" si="1793"/>
        <v>0.77025844484453398</v>
      </c>
      <c r="L6871" s="13"/>
      <c r="M6871" s="24"/>
      <c r="N6871" s="24">
        <f t="shared" si="1785"/>
        <v>0</v>
      </c>
      <c r="O6871" s="13"/>
      <c r="P6871" s="13"/>
    </row>
    <row r="6872" spans="1:16">
      <c r="A6872">
        <v>6871</v>
      </c>
      <c r="B6872" s="13">
        <v>10</v>
      </c>
      <c r="C6872" s="13">
        <v>14</v>
      </c>
      <c r="D6872" s="13">
        <v>6</v>
      </c>
      <c r="E6872" s="14">
        <f t="shared" ref="E6872:E6935" si="1798">IF(D6872&lt;D6871, E6871+1,E6871)</f>
        <v>287</v>
      </c>
      <c r="F6872" s="24">
        <f>'1 Solar Profile'!E6874*S$10</f>
        <v>0.29692372499999997</v>
      </c>
      <c r="G6872" s="24">
        <f>'2 Load Profile'!E6873</f>
        <v>1.0639049877437623</v>
      </c>
      <c r="H6872" s="24">
        <f t="shared" si="1790"/>
        <v>0.76698126274376233</v>
      </c>
      <c r="I6872" s="13">
        <f t="shared" si="1791"/>
        <v>0</v>
      </c>
      <c r="J6872" s="24">
        <f t="shared" si="1792"/>
        <v>0.29692372499999997</v>
      </c>
      <c r="K6872" s="24">
        <f t="shared" si="1793"/>
        <v>0.76698126274376233</v>
      </c>
      <c r="L6872" s="13"/>
      <c r="M6872" s="24"/>
      <c r="N6872" s="24">
        <f t="shared" si="1785"/>
        <v>0</v>
      </c>
      <c r="O6872" s="13"/>
      <c r="P6872" s="13"/>
    </row>
    <row r="6873" spans="1:16">
      <c r="A6873">
        <v>6872</v>
      </c>
      <c r="B6873" s="13">
        <v>10</v>
      </c>
      <c r="C6873" s="13">
        <v>14</v>
      </c>
      <c r="D6873" s="13">
        <v>7</v>
      </c>
      <c r="E6873" s="14">
        <f t="shared" si="1798"/>
        <v>287</v>
      </c>
      <c r="F6873" s="24">
        <f>'1 Solar Profile'!E6875*S$10</f>
        <v>1.4529375</v>
      </c>
      <c r="G6873" s="24">
        <f>'2 Load Profile'!E6874</f>
        <v>1.0125642868756992</v>
      </c>
      <c r="H6873" s="24">
        <f t="shared" si="1790"/>
        <v>-0.44037321312430078</v>
      </c>
      <c r="I6873" s="13">
        <f t="shared" si="1791"/>
        <v>-0.44037321312430078</v>
      </c>
      <c r="J6873" s="24">
        <f t="shared" si="1792"/>
        <v>1.0125642868756992</v>
      </c>
      <c r="K6873" s="24">
        <f t="shared" si="1793"/>
        <v>0</v>
      </c>
      <c r="L6873" s="13"/>
      <c r="M6873" s="24"/>
      <c r="N6873" s="24">
        <f t="shared" si="1785"/>
        <v>0</v>
      </c>
      <c r="O6873" s="13"/>
      <c r="P6873" s="13"/>
    </row>
    <row r="6874" spans="1:16">
      <c r="A6874">
        <v>6873</v>
      </c>
      <c r="B6874" s="13">
        <v>10</v>
      </c>
      <c r="C6874" s="13">
        <v>14</v>
      </c>
      <c r="D6874" s="13">
        <v>8</v>
      </c>
      <c r="E6874" s="14">
        <f t="shared" si="1798"/>
        <v>287</v>
      </c>
      <c r="F6874" s="24">
        <f>'1 Solar Profile'!E6876*S$10</f>
        <v>2.63165805</v>
      </c>
      <c r="G6874" s="24">
        <f>'2 Load Profile'!E6875</f>
        <v>0.88001837381588899</v>
      </c>
      <c r="H6874" s="24">
        <f t="shared" si="1790"/>
        <v>-1.7516396761841109</v>
      </c>
      <c r="I6874" s="13">
        <f t="shared" si="1791"/>
        <v>-1.7516396761841109</v>
      </c>
      <c r="J6874" s="24">
        <f t="shared" si="1792"/>
        <v>0.8800183738158891</v>
      </c>
      <c r="K6874" s="24">
        <f t="shared" si="1793"/>
        <v>0</v>
      </c>
      <c r="L6874" s="13"/>
      <c r="M6874" s="24"/>
      <c r="N6874" s="24">
        <f t="shared" si="1785"/>
        <v>0</v>
      </c>
      <c r="O6874" s="13"/>
      <c r="P6874" s="13"/>
    </row>
    <row r="6875" spans="1:16">
      <c r="A6875">
        <v>6874</v>
      </c>
      <c r="B6875" s="13">
        <v>10</v>
      </c>
      <c r="C6875" s="13">
        <v>14</v>
      </c>
      <c r="D6875" s="13">
        <v>9</v>
      </c>
      <c r="E6875" s="14">
        <f t="shared" si="1798"/>
        <v>287</v>
      </c>
      <c r="F6875" s="24">
        <f>'1 Solar Profile'!E6877*S$10</f>
        <v>3.4983380249999998</v>
      </c>
      <c r="G6875" s="24">
        <f>'2 Load Profile'!E6876</f>
        <v>0.89618589655416814</v>
      </c>
      <c r="H6875" s="24">
        <f t="shared" si="1790"/>
        <v>-2.6021521284458315</v>
      </c>
      <c r="I6875" s="13">
        <f t="shared" si="1791"/>
        <v>-2.6021521284458315</v>
      </c>
      <c r="J6875" s="24">
        <f t="shared" si="1792"/>
        <v>0.89618589655416825</v>
      </c>
      <c r="K6875" s="24">
        <f t="shared" si="1793"/>
        <v>0</v>
      </c>
      <c r="L6875" s="13"/>
      <c r="M6875" s="24"/>
      <c r="N6875" s="24">
        <f t="shared" si="1785"/>
        <v>0</v>
      </c>
      <c r="O6875" s="13"/>
      <c r="P6875" s="13"/>
    </row>
    <row r="6876" spans="1:16">
      <c r="A6876">
        <v>6875</v>
      </c>
      <c r="B6876" s="13">
        <v>10</v>
      </c>
      <c r="C6876" s="13">
        <v>14</v>
      </c>
      <c r="D6876" s="13">
        <v>10</v>
      </c>
      <c r="E6876" s="14">
        <f t="shared" si="1798"/>
        <v>287</v>
      </c>
      <c r="F6876" s="24">
        <f>'1 Solar Profile'!E6878*S$10</f>
        <v>4.0239297000000001</v>
      </c>
      <c r="G6876" s="24">
        <f>'2 Load Profile'!E6877</f>
        <v>0.88675901538043334</v>
      </c>
      <c r="H6876" s="24">
        <f t="shared" si="1790"/>
        <v>-3.1371706846195666</v>
      </c>
      <c r="I6876" s="13">
        <f t="shared" si="1791"/>
        <v>-3.1371706846195666</v>
      </c>
      <c r="J6876" s="24">
        <f t="shared" si="1792"/>
        <v>0.88675901538043345</v>
      </c>
      <c r="K6876" s="24">
        <f t="shared" si="1793"/>
        <v>0</v>
      </c>
      <c r="L6876" s="13"/>
      <c r="M6876" s="24"/>
      <c r="N6876" s="24">
        <f t="shared" si="1785"/>
        <v>0</v>
      </c>
      <c r="O6876" s="13"/>
      <c r="P6876" s="13"/>
    </row>
    <row r="6877" spans="1:16">
      <c r="A6877">
        <v>6876</v>
      </c>
      <c r="B6877" s="13">
        <v>10</v>
      </c>
      <c r="C6877" s="13">
        <v>14</v>
      </c>
      <c r="D6877" s="13">
        <v>11</v>
      </c>
      <c r="E6877" s="14">
        <f t="shared" si="1798"/>
        <v>287</v>
      </c>
      <c r="F6877" s="24">
        <f>'1 Solar Profile'!E6879*S$10</f>
        <v>4.1995673999999994</v>
      </c>
      <c r="G6877" s="24">
        <f>'2 Load Profile'!E6878</f>
        <v>0.86097502525199043</v>
      </c>
      <c r="H6877" s="24">
        <f t="shared" si="1790"/>
        <v>-3.3385923747480089</v>
      </c>
      <c r="I6877" s="13">
        <f t="shared" si="1791"/>
        <v>-3.3385923747480089</v>
      </c>
      <c r="J6877" s="24">
        <f t="shared" si="1792"/>
        <v>0.86097502525199054</v>
      </c>
      <c r="K6877" s="24">
        <f t="shared" si="1793"/>
        <v>0</v>
      </c>
      <c r="L6877" s="13"/>
      <c r="M6877" s="24"/>
      <c r="N6877" s="24">
        <f t="shared" si="1785"/>
        <v>0</v>
      </c>
      <c r="O6877" s="13"/>
      <c r="P6877" s="13"/>
    </row>
    <row r="6878" spans="1:16">
      <c r="A6878">
        <v>6877</v>
      </c>
      <c r="B6878" s="13">
        <v>10</v>
      </c>
      <c r="C6878" s="13">
        <v>14</v>
      </c>
      <c r="D6878" s="13">
        <v>12</v>
      </c>
      <c r="E6878" s="14">
        <f t="shared" si="1798"/>
        <v>287</v>
      </c>
      <c r="F6878" s="24">
        <f>'1 Solar Profile'!E6880*S$10</f>
        <v>4.0765882499999995</v>
      </c>
      <c r="G6878" s="24">
        <f>'2 Load Profile'!E6879</f>
        <v>0.82698492672762414</v>
      </c>
      <c r="H6878" s="24">
        <f t="shared" si="1790"/>
        <v>-3.2496033232723756</v>
      </c>
      <c r="I6878" s="13">
        <f t="shared" si="1791"/>
        <v>-3.2496033232723756</v>
      </c>
      <c r="J6878" s="24">
        <f t="shared" si="1792"/>
        <v>0.82698492672762391</v>
      </c>
      <c r="K6878" s="24">
        <f t="shared" si="1793"/>
        <v>0</v>
      </c>
      <c r="L6878" s="13"/>
      <c r="M6878" s="24"/>
      <c r="N6878" s="24">
        <f t="shared" si="1785"/>
        <v>0</v>
      </c>
      <c r="O6878" s="13"/>
      <c r="P6878" s="13"/>
    </row>
    <row r="6879" spans="1:16">
      <c r="A6879">
        <v>6878</v>
      </c>
      <c r="B6879" s="13">
        <v>10</v>
      </c>
      <c r="C6879" s="13">
        <v>14</v>
      </c>
      <c r="D6879" s="13">
        <v>13</v>
      </c>
      <c r="E6879" s="14">
        <f t="shared" si="1798"/>
        <v>287</v>
      </c>
      <c r="F6879" s="24">
        <f>'1 Solar Profile'!E6881*S$10</f>
        <v>3.5884689749999996</v>
      </c>
      <c r="G6879" s="24">
        <f>'2 Load Profile'!E6880</f>
        <v>0.80881824220271914</v>
      </c>
      <c r="H6879" s="24">
        <f t="shared" si="1790"/>
        <v>-2.7796507327972804</v>
      </c>
      <c r="I6879" s="13">
        <f t="shared" si="1791"/>
        <v>-2.7796507327972804</v>
      </c>
      <c r="J6879" s="24">
        <f t="shared" si="1792"/>
        <v>0.80881824220271925</v>
      </c>
      <c r="K6879" s="24">
        <f t="shared" si="1793"/>
        <v>0</v>
      </c>
      <c r="L6879" s="13"/>
      <c r="M6879" s="24"/>
      <c r="N6879" s="24">
        <f t="shared" si="1785"/>
        <v>0</v>
      </c>
      <c r="O6879" s="13"/>
      <c r="P6879" s="13"/>
    </row>
    <row r="6880" spans="1:16">
      <c r="A6880">
        <v>6879</v>
      </c>
      <c r="B6880" s="13">
        <v>10</v>
      </c>
      <c r="C6880" s="13">
        <v>14</v>
      </c>
      <c r="D6880" s="13">
        <v>14</v>
      </c>
      <c r="E6880" s="14">
        <f t="shared" si="1798"/>
        <v>287</v>
      </c>
      <c r="F6880" s="24">
        <f>'1 Solar Profile'!E6882*S$10</f>
        <v>2.7731434500000001</v>
      </c>
      <c r="G6880" s="24">
        <f>'2 Load Profile'!E6881</f>
        <v>0.83286110775320021</v>
      </c>
      <c r="H6880" s="24">
        <f t="shared" si="1790"/>
        <v>-1.9402823422467999</v>
      </c>
      <c r="I6880" s="13">
        <f t="shared" si="1791"/>
        <v>-1.9402823422467999</v>
      </c>
      <c r="J6880" s="24">
        <f t="shared" si="1792"/>
        <v>0.83286110775320021</v>
      </c>
      <c r="K6880" s="24">
        <f t="shared" si="1793"/>
        <v>0</v>
      </c>
      <c r="L6880" s="13"/>
      <c r="M6880" s="24"/>
      <c r="N6880" s="24">
        <f t="shared" si="1785"/>
        <v>0</v>
      </c>
      <c r="O6880" s="13"/>
      <c r="P6880" s="13"/>
    </row>
    <row r="6881" spans="1:17">
      <c r="A6881">
        <v>6880</v>
      </c>
      <c r="B6881" s="13">
        <v>10</v>
      </c>
      <c r="C6881" s="13">
        <v>14</v>
      </c>
      <c r="D6881" s="13">
        <v>15</v>
      </c>
      <c r="E6881" s="14">
        <f t="shared" si="1798"/>
        <v>287</v>
      </c>
      <c r="F6881" s="24">
        <f>'1 Solar Profile'!E6883*S$10</f>
        <v>1.6607272499999999</v>
      </c>
      <c r="G6881" s="24">
        <f>'2 Load Profile'!E6882</f>
        <v>0.9623914208883273</v>
      </c>
      <c r="H6881" s="24">
        <f t="shared" si="1790"/>
        <v>-0.69833582911167258</v>
      </c>
      <c r="I6881" s="13">
        <f t="shared" si="1791"/>
        <v>-0.69833582911167258</v>
      </c>
      <c r="J6881" s="24">
        <f t="shared" si="1792"/>
        <v>0.9623914208883273</v>
      </c>
      <c r="K6881" s="24">
        <f t="shared" si="1793"/>
        <v>0</v>
      </c>
      <c r="L6881" s="13"/>
      <c r="M6881" s="24"/>
      <c r="N6881" s="24">
        <f t="shared" si="1785"/>
        <v>0</v>
      </c>
      <c r="O6881" s="13"/>
      <c r="P6881" s="13"/>
    </row>
    <row r="6882" spans="1:17">
      <c r="A6882">
        <v>6881</v>
      </c>
      <c r="B6882" s="13">
        <v>10</v>
      </c>
      <c r="C6882" s="13">
        <v>14</v>
      </c>
      <c r="D6882" s="13">
        <v>16</v>
      </c>
      <c r="E6882" s="14">
        <f t="shared" si="1798"/>
        <v>287</v>
      </c>
      <c r="F6882" s="24">
        <f>'1 Solar Profile'!E6884*S$10</f>
        <v>0.48601192499999996</v>
      </c>
      <c r="G6882" s="24">
        <f>'2 Load Profile'!E6883</f>
        <v>1.2393416686686747</v>
      </c>
      <c r="H6882" s="24">
        <f t="shared" si="1790"/>
        <v>0.75332974366867478</v>
      </c>
      <c r="I6882" s="13">
        <f t="shared" si="1791"/>
        <v>0</v>
      </c>
      <c r="J6882" s="24">
        <f t="shared" si="1792"/>
        <v>0.48601192499999996</v>
      </c>
      <c r="K6882" s="24">
        <f t="shared" si="1793"/>
        <v>0.75332974366867478</v>
      </c>
      <c r="L6882" s="13"/>
      <c r="M6882" s="24"/>
      <c r="N6882" s="24">
        <f t="shared" si="1785"/>
        <v>0</v>
      </c>
      <c r="O6882" s="13"/>
      <c r="P6882" s="13"/>
    </row>
    <row r="6883" spans="1:17">
      <c r="A6883">
        <v>6882</v>
      </c>
      <c r="B6883" s="13">
        <v>10</v>
      </c>
      <c r="C6883" s="13">
        <v>14</v>
      </c>
      <c r="D6883" s="13">
        <v>17</v>
      </c>
      <c r="E6883" s="14">
        <f t="shared" si="1798"/>
        <v>287</v>
      </c>
      <c r="F6883" s="24">
        <f>'1 Solar Profile'!E6885*S$10</f>
        <v>0</v>
      </c>
      <c r="G6883" s="24">
        <f>'2 Load Profile'!E6884</f>
        <v>1.4488499003687632</v>
      </c>
      <c r="H6883" s="24">
        <f t="shared" si="1790"/>
        <v>1.4488499003687632</v>
      </c>
      <c r="I6883" s="13">
        <f t="shared" si="1791"/>
        <v>0</v>
      </c>
      <c r="J6883" s="24">
        <f t="shared" si="1792"/>
        <v>0</v>
      </c>
      <c r="K6883" s="24">
        <f t="shared" si="1793"/>
        <v>1.4488499003687632</v>
      </c>
      <c r="L6883" s="13"/>
      <c r="M6883" s="24"/>
      <c r="N6883" s="24">
        <f t="shared" si="1785"/>
        <v>0</v>
      </c>
      <c r="O6883" s="13"/>
      <c r="P6883" s="13"/>
    </row>
    <row r="6884" spans="1:17">
      <c r="A6884">
        <v>6883</v>
      </c>
      <c r="B6884" s="13">
        <v>10</v>
      </c>
      <c r="C6884" s="13">
        <v>14</v>
      </c>
      <c r="D6884" s="13">
        <v>18</v>
      </c>
      <c r="E6884" s="14">
        <f t="shared" si="1798"/>
        <v>287</v>
      </c>
      <c r="F6884" s="24">
        <f>'1 Solar Profile'!E6886*S$10</f>
        <v>0</v>
      </c>
      <c r="G6884" s="24">
        <f>'2 Load Profile'!E6885</f>
        <v>1.6201046537740402</v>
      </c>
      <c r="H6884" s="24">
        <f t="shared" si="1790"/>
        <v>1.6201046537740402</v>
      </c>
      <c r="I6884" s="13">
        <f t="shared" si="1791"/>
        <v>0</v>
      </c>
      <c r="J6884" s="24">
        <f t="shared" si="1792"/>
        <v>0</v>
      </c>
      <c r="K6884" s="24">
        <f t="shared" si="1793"/>
        <v>1.6201046537740402</v>
      </c>
      <c r="L6884" s="13"/>
      <c r="M6884" s="24"/>
      <c r="N6884" s="24">
        <f t="shared" si="1785"/>
        <v>0</v>
      </c>
      <c r="O6884" s="13"/>
      <c r="P6884" s="13"/>
    </row>
    <row r="6885" spans="1:17">
      <c r="A6885">
        <v>6884</v>
      </c>
      <c r="B6885" s="13">
        <v>10</v>
      </c>
      <c r="C6885" s="13">
        <v>14</v>
      </c>
      <c r="D6885" s="13">
        <v>19</v>
      </c>
      <c r="E6885" s="14">
        <f t="shared" si="1798"/>
        <v>287</v>
      </c>
      <c r="F6885" s="24">
        <f>'1 Solar Profile'!E6887*S$10</f>
        <v>0</v>
      </c>
      <c r="G6885" s="24">
        <f>'2 Load Profile'!E6886</f>
        <v>1.6769040515238285</v>
      </c>
      <c r="H6885" s="24">
        <f t="shared" si="1790"/>
        <v>1.6769040515238285</v>
      </c>
      <c r="I6885" s="13">
        <f t="shared" si="1791"/>
        <v>0</v>
      </c>
      <c r="J6885" s="24">
        <f t="shared" si="1792"/>
        <v>0</v>
      </c>
      <c r="K6885" s="24">
        <f t="shared" si="1793"/>
        <v>1.6769040515238285</v>
      </c>
      <c r="L6885" s="13"/>
      <c r="M6885" s="24"/>
      <c r="N6885" s="24">
        <f t="shared" si="1785"/>
        <v>0</v>
      </c>
      <c r="O6885" s="13"/>
      <c r="P6885" s="13"/>
    </row>
    <row r="6886" spans="1:17">
      <c r="A6886">
        <v>6885</v>
      </c>
      <c r="B6886" s="13">
        <v>10</v>
      </c>
      <c r="C6886" s="13">
        <v>14</v>
      </c>
      <c r="D6886" s="13">
        <v>20</v>
      </c>
      <c r="E6886" s="14">
        <f t="shared" si="1798"/>
        <v>287</v>
      </c>
      <c r="F6886" s="24">
        <f>'1 Solar Profile'!E6888*S$10</f>
        <v>0</v>
      </c>
      <c r="G6886" s="24">
        <f>'2 Load Profile'!E6887</f>
        <v>1.5264417350597583</v>
      </c>
      <c r="H6886" s="24">
        <f t="shared" si="1790"/>
        <v>1.5264417350597583</v>
      </c>
      <c r="I6886" s="13">
        <f t="shared" si="1791"/>
        <v>0</v>
      </c>
      <c r="J6886" s="24">
        <f t="shared" si="1792"/>
        <v>0</v>
      </c>
      <c r="K6886" s="24">
        <f t="shared" si="1793"/>
        <v>1.5264417350597583</v>
      </c>
      <c r="L6886" s="13"/>
      <c r="M6886" s="24"/>
      <c r="N6886" s="24">
        <f t="shared" si="1785"/>
        <v>0</v>
      </c>
      <c r="O6886" s="24"/>
      <c r="P6886" s="24"/>
      <c r="Q6886" s="41"/>
    </row>
    <row r="6887" spans="1:17">
      <c r="A6887">
        <v>6886</v>
      </c>
      <c r="B6887" s="13">
        <v>10</v>
      </c>
      <c r="C6887" s="13">
        <v>14</v>
      </c>
      <c r="D6887" s="13">
        <v>21</v>
      </c>
      <c r="E6887" s="14">
        <f t="shared" si="1798"/>
        <v>287</v>
      </c>
      <c r="F6887" s="24">
        <f>'1 Solar Profile'!E6889*S$10</f>
        <v>0</v>
      </c>
      <c r="G6887" s="24">
        <f>'2 Load Profile'!E6888</f>
        <v>1.245559424538689</v>
      </c>
      <c r="H6887" s="24">
        <f t="shared" si="1790"/>
        <v>1.245559424538689</v>
      </c>
      <c r="I6887" s="13">
        <f t="shared" si="1791"/>
        <v>0</v>
      </c>
      <c r="J6887" s="24">
        <f t="shared" si="1792"/>
        <v>0</v>
      </c>
      <c r="K6887" s="24">
        <f t="shared" si="1793"/>
        <v>1.245559424538689</v>
      </c>
      <c r="L6887" s="13"/>
      <c r="M6887" s="24"/>
      <c r="N6887" s="24">
        <f t="shared" si="1785"/>
        <v>0</v>
      </c>
      <c r="O6887" s="13"/>
      <c r="P6887" s="13"/>
    </row>
    <row r="6888" spans="1:17">
      <c r="A6888">
        <v>6887</v>
      </c>
      <c r="B6888" s="13">
        <v>10</v>
      </c>
      <c r="C6888" s="13">
        <v>14</v>
      </c>
      <c r="D6888" s="13">
        <v>22</v>
      </c>
      <c r="E6888" s="14">
        <f t="shared" si="1798"/>
        <v>287</v>
      </c>
      <c r="F6888" s="24">
        <f>'1 Solar Profile'!E6890*S$10</f>
        <v>0</v>
      </c>
      <c r="G6888" s="24">
        <f>'2 Load Profile'!E6889</f>
        <v>0.9692259397011842</v>
      </c>
      <c r="H6888" s="24">
        <f t="shared" si="1790"/>
        <v>0.9692259397011842</v>
      </c>
      <c r="I6888" s="13">
        <f t="shared" si="1791"/>
        <v>0</v>
      </c>
      <c r="J6888" s="24">
        <f t="shared" si="1792"/>
        <v>0</v>
      </c>
      <c r="K6888" s="24">
        <f t="shared" si="1793"/>
        <v>0.9692259397011842</v>
      </c>
      <c r="L6888" s="13"/>
      <c r="M6888" s="24"/>
      <c r="N6888" s="24">
        <f t="shared" si="1785"/>
        <v>0</v>
      </c>
      <c r="O6888" s="13"/>
      <c r="P6888" s="13"/>
    </row>
    <row r="6889" spans="1:17">
      <c r="A6889">
        <v>6888</v>
      </c>
      <c r="B6889" s="13">
        <v>10</v>
      </c>
      <c r="C6889" s="13">
        <v>14</v>
      </c>
      <c r="D6889" s="13">
        <v>23</v>
      </c>
      <c r="E6889" s="14">
        <f t="shared" si="1798"/>
        <v>287</v>
      </c>
      <c r="F6889" s="24">
        <f>'1 Solar Profile'!E6891*S$10</f>
        <v>0</v>
      </c>
      <c r="G6889" s="24">
        <f>'2 Load Profile'!E6890</f>
        <v>0.68927830533852463</v>
      </c>
      <c r="H6889" s="24">
        <f t="shared" si="1790"/>
        <v>0.68927830533852463</v>
      </c>
      <c r="I6889" s="13">
        <f t="shared" si="1791"/>
        <v>0</v>
      </c>
      <c r="J6889" s="24">
        <f t="shared" si="1792"/>
        <v>0</v>
      </c>
      <c r="K6889" s="24">
        <f t="shared" si="1793"/>
        <v>0.68927830533852463</v>
      </c>
      <c r="L6889" s="13">
        <f t="shared" ref="L6889" si="1799">SUM(I6866:I6889)</f>
        <v>-19.937800304549945</v>
      </c>
      <c r="M6889" s="24">
        <f t="shared" ref="M6889" si="1800">SUMIF(H6866:H6889,"&gt;0",H6866:H6889)</f>
        <v>14.248553690456424</v>
      </c>
      <c r="N6889" s="24">
        <f t="shared" ref="N6889:N6952" si="1801">M6889+L6889</f>
        <v>-5.6892466140935216</v>
      </c>
      <c r="O6889" s="13">
        <f t="shared" ref="O6889" si="1802">IF(M6889&gt;(L6889*-1),(M6889+L6889)*S$12,0)</f>
        <v>0</v>
      </c>
      <c r="P6889" s="13">
        <f t="shared" ref="P6889" si="1803">IF(M6889&lt;(L6889*-1),(M6889+L6889)*S$14,0)</f>
        <v>-0.15048057294277364</v>
      </c>
    </row>
    <row r="6890" spans="1:17">
      <c r="A6890">
        <v>6889</v>
      </c>
      <c r="B6890" s="13">
        <v>10</v>
      </c>
      <c r="C6890" s="13">
        <v>15</v>
      </c>
      <c r="D6890" s="13">
        <v>0</v>
      </c>
      <c r="E6890" s="14">
        <f t="shared" si="1798"/>
        <v>288</v>
      </c>
      <c r="F6890" s="24">
        <f>'1 Solar Profile'!E6892*S$10</f>
        <v>0</v>
      </c>
      <c r="G6890" s="24">
        <f>'2 Load Profile'!E6891</f>
        <v>0.59128261472705257</v>
      </c>
      <c r="H6890" s="24">
        <f t="shared" si="1790"/>
        <v>0.59128261472705257</v>
      </c>
      <c r="I6890" s="13">
        <f t="shared" si="1791"/>
        <v>0</v>
      </c>
      <c r="J6890" s="24">
        <f t="shared" si="1792"/>
        <v>0</v>
      </c>
      <c r="K6890" s="24">
        <f t="shared" si="1793"/>
        <v>0.59128261472705257</v>
      </c>
      <c r="L6890" s="13"/>
      <c r="M6890" s="24"/>
      <c r="N6890" s="24">
        <f t="shared" si="1801"/>
        <v>0</v>
      </c>
      <c r="O6890" s="13"/>
      <c r="P6890" s="13"/>
    </row>
    <row r="6891" spans="1:17">
      <c r="A6891">
        <v>6890</v>
      </c>
      <c r="B6891" s="13">
        <v>10</v>
      </c>
      <c r="C6891" s="13">
        <v>15</v>
      </c>
      <c r="D6891" s="13">
        <v>1</v>
      </c>
      <c r="E6891" s="14">
        <f t="shared" si="1798"/>
        <v>288</v>
      </c>
      <c r="F6891" s="24">
        <f>'1 Solar Profile'!E6893*S$10</f>
        <v>0</v>
      </c>
      <c r="G6891" s="24">
        <f>'2 Load Profile'!E6892</f>
        <v>0.5447429194755995</v>
      </c>
      <c r="H6891" s="24">
        <f t="shared" si="1790"/>
        <v>0.5447429194755995</v>
      </c>
      <c r="I6891" s="13">
        <f t="shared" si="1791"/>
        <v>0</v>
      </c>
      <c r="J6891" s="24">
        <f t="shared" si="1792"/>
        <v>0</v>
      </c>
      <c r="K6891" s="24">
        <f t="shared" si="1793"/>
        <v>0.5447429194755995</v>
      </c>
      <c r="L6891" s="13"/>
      <c r="M6891" s="24"/>
      <c r="N6891" s="24">
        <f t="shared" si="1801"/>
        <v>0</v>
      </c>
      <c r="O6891" s="13"/>
      <c r="P6891" s="13"/>
    </row>
    <row r="6892" spans="1:17">
      <c r="A6892">
        <v>6891</v>
      </c>
      <c r="B6892" s="13">
        <v>10</v>
      </c>
      <c r="C6892" s="13">
        <v>15</v>
      </c>
      <c r="D6892" s="13">
        <v>2</v>
      </c>
      <c r="E6892" s="14">
        <f t="shared" si="1798"/>
        <v>288</v>
      </c>
      <c r="F6892" s="24">
        <f>'1 Solar Profile'!E6894*S$10</f>
        <v>0</v>
      </c>
      <c r="G6892" s="24">
        <f>'2 Load Profile'!E6893</f>
        <v>0.53820362187532478</v>
      </c>
      <c r="H6892" s="24">
        <f t="shared" si="1790"/>
        <v>0.53820362187532478</v>
      </c>
      <c r="I6892" s="13">
        <f t="shared" si="1791"/>
        <v>0</v>
      </c>
      <c r="J6892" s="24">
        <f t="shared" si="1792"/>
        <v>0</v>
      </c>
      <c r="K6892" s="24">
        <f t="shared" si="1793"/>
        <v>0.53820362187532478</v>
      </c>
      <c r="L6892" s="13"/>
      <c r="M6892" s="24"/>
      <c r="N6892" s="24">
        <f t="shared" si="1801"/>
        <v>0</v>
      </c>
      <c r="O6892" s="13"/>
      <c r="P6892" s="13"/>
    </row>
    <row r="6893" spans="1:17">
      <c r="A6893">
        <v>6892</v>
      </c>
      <c r="B6893" s="13">
        <v>10</v>
      </c>
      <c r="C6893" s="13">
        <v>15</v>
      </c>
      <c r="D6893" s="13">
        <v>3</v>
      </c>
      <c r="E6893" s="14">
        <f t="shared" si="1798"/>
        <v>288</v>
      </c>
      <c r="F6893" s="24">
        <f>'1 Solar Profile'!E6895*S$10</f>
        <v>0</v>
      </c>
      <c r="G6893" s="24">
        <f>'2 Load Profile'!E6894</f>
        <v>0.54320234386058763</v>
      </c>
      <c r="H6893" s="24">
        <f t="shared" si="1790"/>
        <v>0.54320234386058763</v>
      </c>
      <c r="I6893" s="13">
        <f t="shared" si="1791"/>
        <v>0</v>
      </c>
      <c r="J6893" s="24">
        <f t="shared" si="1792"/>
        <v>0</v>
      </c>
      <c r="K6893" s="24">
        <f t="shared" si="1793"/>
        <v>0.54320234386058763</v>
      </c>
      <c r="L6893" s="13"/>
      <c r="M6893" s="24"/>
      <c r="N6893" s="24">
        <f t="shared" si="1801"/>
        <v>0</v>
      </c>
      <c r="O6893" s="13"/>
      <c r="P6893" s="13"/>
    </row>
    <row r="6894" spans="1:17">
      <c r="A6894">
        <v>6893</v>
      </c>
      <c r="B6894" s="13">
        <v>10</v>
      </c>
      <c r="C6894" s="13">
        <v>15</v>
      </c>
      <c r="D6894" s="13">
        <v>4</v>
      </c>
      <c r="E6894" s="14">
        <f t="shared" si="1798"/>
        <v>288</v>
      </c>
      <c r="F6894" s="24">
        <f>'1 Solar Profile'!E6896*S$10</f>
        <v>0</v>
      </c>
      <c r="G6894" s="24">
        <f>'2 Load Profile'!E6895</f>
        <v>0.59789445596797408</v>
      </c>
      <c r="H6894" s="24">
        <f t="shared" si="1790"/>
        <v>0.59789445596797408</v>
      </c>
      <c r="I6894" s="13">
        <f t="shared" si="1791"/>
        <v>0</v>
      </c>
      <c r="J6894" s="24">
        <f t="shared" si="1792"/>
        <v>0</v>
      </c>
      <c r="K6894" s="24">
        <f t="shared" si="1793"/>
        <v>0.59789445596797408</v>
      </c>
      <c r="L6894" s="13"/>
      <c r="M6894" s="24"/>
      <c r="N6894" s="24">
        <f t="shared" si="1801"/>
        <v>0</v>
      </c>
      <c r="O6894" s="13"/>
      <c r="P6894" s="13"/>
    </row>
    <row r="6895" spans="1:17">
      <c r="A6895">
        <v>6894</v>
      </c>
      <c r="B6895" s="13">
        <v>10</v>
      </c>
      <c r="C6895" s="13">
        <v>15</v>
      </c>
      <c r="D6895" s="13">
        <v>5</v>
      </c>
      <c r="E6895" s="14">
        <f t="shared" si="1798"/>
        <v>288</v>
      </c>
      <c r="F6895" s="24">
        <f>'1 Solar Profile'!E6897*S$10</f>
        <v>0</v>
      </c>
      <c r="G6895" s="24">
        <f>'2 Load Profile'!E6896</f>
        <v>0.79882802860835722</v>
      </c>
      <c r="H6895" s="24">
        <f t="shared" si="1790"/>
        <v>0.79882802860835722</v>
      </c>
      <c r="I6895" s="13">
        <f t="shared" si="1791"/>
        <v>0</v>
      </c>
      <c r="J6895" s="24">
        <f t="shared" si="1792"/>
        <v>0</v>
      </c>
      <c r="K6895" s="24">
        <f t="shared" si="1793"/>
        <v>0.79882802860835722</v>
      </c>
      <c r="L6895" s="13"/>
      <c r="M6895" s="24"/>
      <c r="N6895" s="24">
        <f t="shared" si="1801"/>
        <v>0</v>
      </c>
      <c r="O6895" s="13"/>
      <c r="P6895" s="13"/>
    </row>
    <row r="6896" spans="1:17">
      <c r="A6896">
        <v>6895</v>
      </c>
      <c r="B6896" s="13">
        <v>10</v>
      </c>
      <c r="C6896" s="13">
        <v>15</v>
      </c>
      <c r="D6896" s="13">
        <v>6</v>
      </c>
      <c r="E6896" s="14">
        <f t="shared" si="1798"/>
        <v>288</v>
      </c>
      <c r="F6896" s="24">
        <f>'1 Solar Profile'!E6898*S$10</f>
        <v>0.39813322499999998</v>
      </c>
      <c r="G6896" s="24">
        <f>'2 Load Profile'!E6897</f>
        <v>1.0890014441876126</v>
      </c>
      <c r="H6896" s="24">
        <f t="shared" si="1790"/>
        <v>0.69086821918761254</v>
      </c>
      <c r="I6896" s="13">
        <f t="shared" si="1791"/>
        <v>0</v>
      </c>
      <c r="J6896" s="24">
        <f t="shared" si="1792"/>
        <v>0.39813322499999998</v>
      </c>
      <c r="K6896" s="24">
        <f t="shared" si="1793"/>
        <v>0.69086821918761254</v>
      </c>
      <c r="L6896" s="13"/>
      <c r="M6896" s="24"/>
      <c r="N6896" s="24">
        <f t="shared" si="1801"/>
        <v>0</v>
      </c>
      <c r="O6896" s="13"/>
      <c r="P6896" s="13"/>
    </row>
    <row r="6897" spans="1:17">
      <c r="A6897">
        <v>6896</v>
      </c>
      <c r="B6897" s="13">
        <v>10</v>
      </c>
      <c r="C6897" s="13">
        <v>15</v>
      </c>
      <c r="D6897" s="13">
        <v>7</v>
      </c>
      <c r="E6897" s="14">
        <f t="shared" si="1798"/>
        <v>288</v>
      </c>
      <c r="F6897" s="24">
        <f>'1 Solar Profile'!E6899*S$10</f>
        <v>1.6780963499999999</v>
      </c>
      <c r="G6897" s="24">
        <f>'2 Load Profile'!E6898</f>
        <v>1.0353543865894832</v>
      </c>
      <c r="H6897" s="24">
        <f t="shared" si="1790"/>
        <v>-0.6427419634105167</v>
      </c>
      <c r="I6897" s="13">
        <f t="shared" si="1791"/>
        <v>-0.6427419634105167</v>
      </c>
      <c r="J6897" s="24">
        <f t="shared" si="1792"/>
        <v>1.0353543865894832</v>
      </c>
      <c r="K6897" s="24">
        <f t="shared" si="1793"/>
        <v>0</v>
      </c>
      <c r="L6897" s="13"/>
      <c r="M6897" s="24"/>
      <c r="N6897" s="24">
        <f t="shared" si="1801"/>
        <v>0</v>
      </c>
      <c r="O6897" s="13"/>
      <c r="P6897" s="13"/>
    </row>
    <row r="6898" spans="1:17">
      <c r="A6898">
        <v>6897</v>
      </c>
      <c r="B6898" s="13">
        <v>10</v>
      </c>
      <c r="C6898" s="13">
        <v>15</v>
      </c>
      <c r="D6898" s="13">
        <v>8</v>
      </c>
      <c r="E6898" s="14">
        <f t="shared" si="1798"/>
        <v>288</v>
      </c>
      <c r="F6898" s="24">
        <f>'1 Solar Profile'!E6900*S$10</f>
        <v>2.879885925</v>
      </c>
      <c r="G6898" s="24">
        <f>'2 Load Profile'!E6899</f>
        <v>0.89710498701040631</v>
      </c>
      <c r="H6898" s="24">
        <f t="shared" si="1790"/>
        <v>-1.9827809379895935</v>
      </c>
      <c r="I6898" s="13">
        <f t="shared" si="1791"/>
        <v>-1.9827809379895935</v>
      </c>
      <c r="J6898" s="24">
        <f t="shared" si="1792"/>
        <v>0.89710498701040642</v>
      </c>
      <c r="K6898" s="24">
        <f t="shared" si="1793"/>
        <v>0</v>
      </c>
      <c r="L6898" s="13"/>
      <c r="M6898" s="24"/>
      <c r="N6898" s="24">
        <f t="shared" si="1801"/>
        <v>0</v>
      </c>
      <c r="O6898" s="13"/>
      <c r="P6898" s="13"/>
    </row>
    <row r="6899" spans="1:17">
      <c r="A6899">
        <v>6898</v>
      </c>
      <c r="B6899" s="13">
        <v>10</v>
      </c>
      <c r="C6899" s="13">
        <v>15</v>
      </c>
      <c r="D6899" s="13">
        <v>9</v>
      </c>
      <c r="E6899" s="14">
        <f t="shared" si="1798"/>
        <v>288</v>
      </c>
      <c r="F6899" s="24">
        <f>'1 Solar Profile'!E6901*S$10</f>
        <v>3.7872528750000001</v>
      </c>
      <c r="G6899" s="24">
        <f>'2 Load Profile'!E6900</f>
        <v>0.9044526134611004</v>
      </c>
      <c r="H6899" s="24">
        <f t="shared" si="1790"/>
        <v>-2.8828002615388995</v>
      </c>
      <c r="I6899" s="13">
        <f t="shared" si="1791"/>
        <v>-2.8828002615388995</v>
      </c>
      <c r="J6899" s="24">
        <f t="shared" si="1792"/>
        <v>0.90445261346110062</v>
      </c>
      <c r="K6899" s="24">
        <f t="shared" si="1793"/>
        <v>0</v>
      </c>
      <c r="L6899" s="13"/>
      <c r="M6899" s="24"/>
      <c r="N6899" s="24">
        <f t="shared" si="1801"/>
        <v>0</v>
      </c>
      <c r="O6899" s="13"/>
      <c r="P6899" s="13"/>
    </row>
    <row r="6900" spans="1:17">
      <c r="A6900">
        <v>6899</v>
      </c>
      <c r="B6900" s="13">
        <v>10</v>
      </c>
      <c r="C6900" s="13">
        <v>15</v>
      </c>
      <c r="D6900" s="13">
        <v>10</v>
      </c>
      <c r="E6900" s="14">
        <f t="shared" si="1798"/>
        <v>288</v>
      </c>
      <c r="F6900" s="24">
        <f>'1 Solar Profile'!E6902*S$10</f>
        <v>4.3695287999999994</v>
      </c>
      <c r="G6900" s="24">
        <f>'2 Load Profile'!E6901</f>
        <v>0.8955996331706223</v>
      </c>
      <c r="H6900" s="24">
        <f t="shared" si="1790"/>
        <v>-3.473929166829377</v>
      </c>
      <c r="I6900" s="13">
        <f t="shared" si="1791"/>
        <v>-3.473929166829377</v>
      </c>
      <c r="J6900" s="24">
        <f t="shared" si="1792"/>
        <v>0.89559963317062241</v>
      </c>
      <c r="K6900" s="24">
        <f t="shared" si="1793"/>
        <v>0</v>
      </c>
      <c r="L6900" s="13"/>
      <c r="M6900" s="24"/>
      <c r="N6900" s="24">
        <f t="shared" si="1801"/>
        <v>0</v>
      </c>
      <c r="O6900" s="13"/>
      <c r="P6900" s="13"/>
    </row>
    <row r="6901" spans="1:17">
      <c r="A6901">
        <v>6900</v>
      </c>
      <c r="B6901" s="13">
        <v>10</v>
      </c>
      <c r="C6901" s="13">
        <v>15</v>
      </c>
      <c r="D6901" s="13">
        <v>11</v>
      </c>
      <c r="E6901" s="14">
        <f t="shared" si="1798"/>
        <v>288</v>
      </c>
      <c r="F6901" s="24">
        <f>'1 Solar Profile'!E6903*S$10</f>
        <v>4.5481983749999992</v>
      </c>
      <c r="G6901" s="24">
        <f>'2 Load Profile'!E6902</f>
        <v>0.86598303542608113</v>
      </c>
      <c r="H6901" s="24">
        <f t="shared" si="1790"/>
        <v>-3.6822153395739181</v>
      </c>
      <c r="I6901" s="13">
        <f t="shared" si="1791"/>
        <v>-3.6822153395739181</v>
      </c>
      <c r="J6901" s="24">
        <f t="shared" si="1792"/>
        <v>0.86598303542608113</v>
      </c>
      <c r="K6901" s="24">
        <f t="shared" si="1793"/>
        <v>0</v>
      </c>
      <c r="L6901" s="13"/>
      <c r="M6901" s="24"/>
      <c r="N6901" s="24">
        <f t="shared" si="1801"/>
        <v>0</v>
      </c>
      <c r="O6901" s="13"/>
      <c r="P6901" s="13"/>
    </row>
    <row r="6902" spans="1:17">
      <c r="A6902">
        <v>6901</v>
      </c>
      <c r="B6902" s="13">
        <v>10</v>
      </c>
      <c r="C6902" s="13">
        <v>15</v>
      </c>
      <c r="D6902" s="13">
        <v>12</v>
      </c>
      <c r="E6902" s="14">
        <f t="shared" si="1798"/>
        <v>288</v>
      </c>
      <c r="F6902" s="24">
        <f>'1 Solar Profile'!E6904*S$10</f>
        <v>4.3670371500000007</v>
      </c>
      <c r="G6902" s="24">
        <f>'2 Load Profile'!E6903</f>
        <v>0.83724941669633379</v>
      </c>
      <c r="H6902" s="24">
        <f t="shared" si="1790"/>
        <v>-3.5297877333036669</v>
      </c>
      <c r="I6902" s="13">
        <f t="shared" si="1791"/>
        <v>-3.5297877333036669</v>
      </c>
      <c r="J6902" s="24">
        <f t="shared" si="1792"/>
        <v>0.83724941669633379</v>
      </c>
      <c r="K6902" s="24">
        <f t="shared" si="1793"/>
        <v>0</v>
      </c>
      <c r="L6902" s="13"/>
      <c r="M6902" s="24"/>
      <c r="N6902" s="24">
        <f t="shared" si="1801"/>
        <v>0</v>
      </c>
      <c r="O6902" s="13"/>
      <c r="P6902" s="13"/>
    </row>
    <row r="6903" spans="1:17">
      <c r="A6903">
        <v>6902</v>
      </c>
      <c r="B6903" s="13">
        <v>10</v>
      </c>
      <c r="C6903" s="13">
        <v>15</v>
      </c>
      <c r="D6903" s="13">
        <v>13</v>
      </c>
      <c r="E6903" s="14">
        <f t="shared" si="1798"/>
        <v>288</v>
      </c>
      <c r="F6903" s="24">
        <f>'1 Solar Profile'!E6905*S$10</f>
        <v>3.8566505249999996</v>
      </c>
      <c r="G6903" s="24">
        <f>'2 Load Profile'!E6904</f>
        <v>0.82291788103451979</v>
      </c>
      <c r="H6903" s="24">
        <f t="shared" si="1790"/>
        <v>-3.0337326439654797</v>
      </c>
      <c r="I6903" s="13">
        <f t="shared" si="1791"/>
        <v>-3.0337326439654797</v>
      </c>
      <c r="J6903" s="24">
        <f t="shared" si="1792"/>
        <v>0.8229178810345199</v>
      </c>
      <c r="K6903" s="24">
        <f t="shared" si="1793"/>
        <v>0</v>
      </c>
      <c r="L6903" s="13"/>
      <c r="M6903" s="24"/>
      <c r="N6903" s="24">
        <f t="shared" si="1801"/>
        <v>0</v>
      </c>
      <c r="O6903" s="13"/>
      <c r="P6903" s="13"/>
    </row>
    <row r="6904" spans="1:17">
      <c r="A6904">
        <v>6903</v>
      </c>
      <c r="B6904" s="13">
        <v>10</v>
      </c>
      <c r="C6904" s="13">
        <v>15</v>
      </c>
      <c r="D6904" s="13">
        <v>14</v>
      </c>
      <c r="E6904" s="14">
        <f t="shared" si="1798"/>
        <v>288</v>
      </c>
      <c r="F6904" s="24">
        <f>'1 Solar Profile'!E6906*S$10</f>
        <v>2.9942135999999997</v>
      </c>
      <c r="G6904" s="24">
        <f>'2 Load Profile'!E6905</f>
        <v>0.8518947756825328</v>
      </c>
      <c r="H6904" s="24">
        <f t="shared" si="1790"/>
        <v>-2.1423188243174671</v>
      </c>
      <c r="I6904" s="13">
        <f t="shared" si="1791"/>
        <v>-2.1423188243174671</v>
      </c>
      <c r="J6904" s="24">
        <f t="shared" si="1792"/>
        <v>0.85189477568253258</v>
      </c>
      <c r="K6904" s="24">
        <f t="shared" si="1793"/>
        <v>0</v>
      </c>
      <c r="L6904" s="13"/>
      <c r="M6904" s="24"/>
      <c r="N6904" s="24">
        <f t="shared" si="1801"/>
        <v>0</v>
      </c>
      <c r="O6904" s="13"/>
      <c r="P6904" s="13"/>
    </row>
    <row r="6905" spans="1:17">
      <c r="A6905">
        <v>6904</v>
      </c>
      <c r="B6905" s="13">
        <v>10</v>
      </c>
      <c r="C6905" s="13">
        <v>15</v>
      </c>
      <c r="D6905" s="13">
        <v>15</v>
      </c>
      <c r="E6905" s="14">
        <f t="shared" si="1798"/>
        <v>288</v>
      </c>
      <c r="F6905" s="24">
        <f>'1 Solar Profile'!E6907*S$10</f>
        <v>1.832397525</v>
      </c>
      <c r="G6905" s="24">
        <f>'2 Load Profile'!E6906</f>
        <v>0.98643238670733113</v>
      </c>
      <c r="H6905" s="24">
        <f t="shared" si="1790"/>
        <v>-0.84596513829266884</v>
      </c>
      <c r="I6905" s="13">
        <f t="shared" si="1791"/>
        <v>-0.84596513829266884</v>
      </c>
      <c r="J6905" s="24">
        <f t="shared" si="1792"/>
        <v>0.98643238670733113</v>
      </c>
      <c r="K6905" s="24">
        <f t="shared" si="1793"/>
        <v>0</v>
      </c>
      <c r="L6905" s="13"/>
      <c r="M6905" s="24"/>
      <c r="N6905" s="24">
        <f t="shared" si="1801"/>
        <v>0</v>
      </c>
      <c r="O6905" s="13"/>
      <c r="P6905" s="13"/>
    </row>
    <row r="6906" spans="1:17">
      <c r="A6906">
        <v>6905</v>
      </c>
      <c r="B6906" s="13">
        <v>10</v>
      </c>
      <c r="C6906" s="13">
        <v>15</v>
      </c>
      <c r="D6906" s="13">
        <v>16</v>
      </c>
      <c r="E6906" s="14">
        <f t="shared" si="1798"/>
        <v>288</v>
      </c>
      <c r="F6906" s="24">
        <f>'1 Solar Profile'!E6908*S$10</f>
        <v>0.53436442500000003</v>
      </c>
      <c r="G6906" s="24">
        <f>'2 Load Profile'!E6907</f>
        <v>1.2622798463392366</v>
      </c>
      <c r="H6906" s="24">
        <f t="shared" si="1790"/>
        <v>0.72791542133923659</v>
      </c>
      <c r="I6906" s="13">
        <f t="shared" si="1791"/>
        <v>0</v>
      </c>
      <c r="J6906" s="24">
        <f t="shared" si="1792"/>
        <v>0.53436442500000003</v>
      </c>
      <c r="K6906" s="24">
        <f t="shared" si="1793"/>
        <v>0.72791542133923659</v>
      </c>
      <c r="L6906" s="13"/>
      <c r="M6906" s="24"/>
      <c r="N6906" s="24">
        <f t="shared" si="1801"/>
        <v>0</v>
      </c>
      <c r="O6906" s="13"/>
      <c r="P6906" s="13"/>
    </row>
    <row r="6907" spans="1:17">
      <c r="A6907">
        <v>6906</v>
      </c>
      <c r="B6907" s="13">
        <v>10</v>
      </c>
      <c r="C6907" s="13">
        <v>15</v>
      </c>
      <c r="D6907" s="13">
        <v>17</v>
      </c>
      <c r="E6907" s="14">
        <f t="shared" si="1798"/>
        <v>288</v>
      </c>
      <c r="F6907" s="24">
        <f>'1 Solar Profile'!E6909*S$10</f>
        <v>0</v>
      </c>
      <c r="G6907" s="24">
        <f>'2 Load Profile'!E6908</f>
        <v>1.4698742047295301</v>
      </c>
      <c r="H6907" s="24">
        <f t="shared" si="1790"/>
        <v>1.4698742047295301</v>
      </c>
      <c r="I6907" s="13">
        <f t="shared" si="1791"/>
        <v>0</v>
      </c>
      <c r="J6907" s="24">
        <f t="shared" si="1792"/>
        <v>0</v>
      </c>
      <c r="K6907" s="24">
        <f t="shared" si="1793"/>
        <v>1.4698742047295301</v>
      </c>
      <c r="L6907" s="13"/>
      <c r="M6907" s="24"/>
      <c r="N6907" s="24">
        <f t="shared" si="1801"/>
        <v>0</v>
      </c>
      <c r="O6907" s="13"/>
      <c r="P6907" s="13"/>
    </row>
    <row r="6908" spans="1:17">
      <c r="A6908">
        <v>6907</v>
      </c>
      <c r="B6908" s="13">
        <v>10</v>
      </c>
      <c r="C6908" s="13">
        <v>15</v>
      </c>
      <c r="D6908" s="13">
        <v>18</v>
      </c>
      <c r="E6908" s="14">
        <f t="shared" si="1798"/>
        <v>288</v>
      </c>
      <c r="F6908" s="24">
        <f>'1 Solar Profile'!E6910*S$10</f>
        <v>0</v>
      </c>
      <c r="G6908" s="24">
        <f>'2 Load Profile'!E6909</f>
        <v>1.6378512890121082</v>
      </c>
      <c r="H6908" s="24">
        <f t="shared" si="1790"/>
        <v>1.6378512890121082</v>
      </c>
      <c r="I6908" s="13">
        <f t="shared" si="1791"/>
        <v>0</v>
      </c>
      <c r="J6908" s="24">
        <f t="shared" si="1792"/>
        <v>0</v>
      </c>
      <c r="K6908" s="24">
        <f t="shared" si="1793"/>
        <v>1.6378512890121082</v>
      </c>
      <c r="L6908" s="13"/>
      <c r="M6908" s="24"/>
      <c r="N6908" s="24">
        <f t="shared" si="1801"/>
        <v>0</v>
      </c>
      <c r="O6908" s="13"/>
      <c r="P6908" s="13"/>
    </row>
    <row r="6909" spans="1:17">
      <c r="A6909">
        <v>6908</v>
      </c>
      <c r="B6909" s="13">
        <v>10</v>
      </c>
      <c r="C6909" s="13">
        <v>15</v>
      </c>
      <c r="D6909" s="13">
        <v>19</v>
      </c>
      <c r="E6909" s="14">
        <f t="shared" si="1798"/>
        <v>288</v>
      </c>
      <c r="F6909" s="24">
        <f>'1 Solar Profile'!E6911*S$10</f>
        <v>0</v>
      </c>
      <c r="G6909" s="24">
        <f>'2 Load Profile'!E6910</f>
        <v>1.6924847649470196</v>
      </c>
      <c r="H6909" s="24">
        <f t="shared" si="1790"/>
        <v>1.6924847649470196</v>
      </c>
      <c r="I6909" s="13">
        <f t="shared" si="1791"/>
        <v>0</v>
      </c>
      <c r="J6909" s="24">
        <f t="shared" si="1792"/>
        <v>0</v>
      </c>
      <c r="K6909" s="24">
        <f t="shared" si="1793"/>
        <v>1.6924847649470196</v>
      </c>
      <c r="L6909" s="13"/>
      <c r="M6909" s="24"/>
      <c r="N6909" s="24">
        <f t="shared" si="1801"/>
        <v>0</v>
      </c>
      <c r="O6909" s="13"/>
      <c r="P6909" s="13"/>
    </row>
    <row r="6910" spans="1:17">
      <c r="A6910">
        <v>6909</v>
      </c>
      <c r="B6910" s="13">
        <v>10</v>
      </c>
      <c r="C6910" s="13">
        <v>15</v>
      </c>
      <c r="D6910" s="13">
        <v>20</v>
      </c>
      <c r="E6910" s="14">
        <f t="shared" si="1798"/>
        <v>288</v>
      </c>
      <c r="F6910" s="24">
        <f>'1 Solar Profile'!E6912*S$10</f>
        <v>0</v>
      </c>
      <c r="G6910" s="24">
        <f>'2 Load Profile'!E6911</f>
        <v>1.5395784407209274</v>
      </c>
      <c r="H6910" s="24">
        <f t="shared" si="1790"/>
        <v>1.5395784407209274</v>
      </c>
      <c r="I6910" s="13">
        <f t="shared" si="1791"/>
        <v>0</v>
      </c>
      <c r="J6910" s="24">
        <f t="shared" si="1792"/>
        <v>0</v>
      </c>
      <c r="K6910" s="24">
        <f t="shared" si="1793"/>
        <v>1.5395784407209274</v>
      </c>
      <c r="L6910" s="13"/>
      <c r="M6910" s="24"/>
      <c r="N6910" s="24">
        <f t="shared" si="1801"/>
        <v>0</v>
      </c>
      <c r="O6910" s="24"/>
      <c r="P6910" s="24"/>
      <c r="Q6910" s="41"/>
    </row>
    <row r="6911" spans="1:17">
      <c r="A6911">
        <v>6910</v>
      </c>
      <c r="B6911" s="13">
        <v>10</v>
      </c>
      <c r="C6911" s="13">
        <v>15</v>
      </c>
      <c r="D6911" s="13">
        <v>21</v>
      </c>
      <c r="E6911" s="14">
        <f t="shared" si="1798"/>
        <v>288</v>
      </c>
      <c r="F6911" s="24">
        <f>'1 Solar Profile'!E6913*S$10</f>
        <v>0</v>
      </c>
      <c r="G6911" s="24">
        <f>'2 Load Profile'!E6912</f>
        <v>1.2566364848966505</v>
      </c>
      <c r="H6911" s="24">
        <f t="shared" si="1790"/>
        <v>1.2566364848966505</v>
      </c>
      <c r="I6911" s="13">
        <f t="shared" si="1791"/>
        <v>0</v>
      </c>
      <c r="J6911" s="24">
        <f t="shared" si="1792"/>
        <v>0</v>
      </c>
      <c r="K6911" s="24">
        <f t="shared" si="1793"/>
        <v>1.2566364848966505</v>
      </c>
      <c r="L6911" s="13"/>
      <c r="M6911" s="24"/>
      <c r="N6911" s="24">
        <f t="shared" si="1801"/>
        <v>0</v>
      </c>
      <c r="O6911" s="13"/>
      <c r="P6911" s="13"/>
    </row>
    <row r="6912" spans="1:17">
      <c r="A6912">
        <v>6911</v>
      </c>
      <c r="B6912" s="13">
        <v>10</v>
      </c>
      <c r="C6912" s="13">
        <v>15</v>
      </c>
      <c r="D6912" s="13">
        <v>22</v>
      </c>
      <c r="E6912" s="14">
        <f t="shared" si="1798"/>
        <v>288</v>
      </c>
      <c r="F6912" s="24">
        <f>'1 Solar Profile'!E6914*S$10</f>
        <v>0</v>
      </c>
      <c r="G6912" s="24">
        <f>'2 Load Profile'!E6913</f>
        <v>0.97618210106855774</v>
      </c>
      <c r="H6912" s="24">
        <f t="shared" ref="H6912:H6975" si="1804">G6912-F6912</f>
        <v>0.97618210106855774</v>
      </c>
      <c r="I6912" s="13">
        <f t="shared" ref="I6912:I6975" si="1805">IF(H6912&lt;0,H6912,0)</f>
        <v>0</v>
      </c>
      <c r="J6912" s="24">
        <f t="shared" ref="J6912:J6975" si="1806">F6912+I6912</f>
        <v>0</v>
      </c>
      <c r="K6912" s="24">
        <f t="shared" ref="K6912:K6975" si="1807">IF(H6912&gt;0,H6912,0)</f>
        <v>0.97618210106855774</v>
      </c>
      <c r="L6912" s="13"/>
      <c r="M6912" s="24"/>
      <c r="N6912" s="24">
        <f t="shared" si="1801"/>
        <v>0</v>
      </c>
      <c r="O6912" s="13"/>
      <c r="P6912" s="13"/>
    </row>
    <row r="6913" spans="1:16">
      <c r="A6913">
        <v>6912</v>
      </c>
      <c r="B6913" s="13">
        <v>10</v>
      </c>
      <c r="C6913" s="13">
        <v>15</v>
      </c>
      <c r="D6913" s="13">
        <v>23</v>
      </c>
      <c r="E6913" s="14">
        <f t="shared" si="1798"/>
        <v>288</v>
      </c>
      <c r="F6913" s="24">
        <f>'1 Solar Profile'!E6915*S$10</f>
        <v>0</v>
      </c>
      <c r="G6913" s="24">
        <f>'2 Load Profile'!E6914</f>
        <v>0.69176186096966052</v>
      </c>
      <c r="H6913" s="24">
        <f t="shared" si="1804"/>
        <v>0.69176186096966052</v>
      </c>
      <c r="I6913" s="13">
        <f t="shared" si="1805"/>
        <v>0</v>
      </c>
      <c r="J6913" s="24">
        <f t="shared" si="1806"/>
        <v>0</v>
      </c>
      <c r="K6913" s="24">
        <f t="shared" si="1807"/>
        <v>0.69176186096966052</v>
      </c>
      <c r="L6913" s="13">
        <f t="shared" ref="L6913" si="1808">SUM(I6890:I6913)</f>
        <v>-22.216272009221587</v>
      </c>
      <c r="M6913" s="24">
        <f t="shared" ref="M6913" si="1809">SUMIF(H6890:H6913,"&gt;0",H6890:H6913)</f>
        <v>14.2973067713862</v>
      </c>
      <c r="N6913" s="24">
        <f t="shared" si="1801"/>
        <v>-7.918965237835387</v>
      </c>
      <c r="O6913" s="13">
        <f t="shared" ref="O6913" si="1810">IF(M6913&gt;(L6913*-1),(M6913+L6913)*S$12,0)</f>
        <v>0</v>
      </c>
      <c r="P6913" s="13">
        <f t="shared" ref="P6913" si="1811">IF(M6913&lt;(L6913*-1),(M6913+L6913)*S$14,0)</f>
        <v>-0.20945663054074601</v>
      </c>
    </row>
    <row r="6914" spans="1:16">
      <c r="A6914">
        <v>6913</v>
      </c>
      <c r="B6914" s="13">
        <v>10</v>
      </c>
      <c r="C6914" s="13">
        <v>16</v>
      </c>
      <c r="D6914" s="13">
        <v>0</v>
      </c>
      <c r="E6914" s="14">
        <f t="shared" si="1798"/>
        <v>289</v>
      </c>
      <c r="F6914" s="24">
        <f>'1 Solar Profile'!E6916*S$10</f>
        <v>0</v>
      </c>
      <c r="G6914" s="24">
        <f>'2 Load Profile'!E6915</f>
        <v>0.58459185329154728</v>
      </c>
      <c r="H6914" s="24">
        <f t="shared" si="1804"/>
        <v>0.58459185329154728</v>
      </c>
      <c r="I6914" s="13">
        <f t="shared" si="1805"/>
        <v>0</v>
      </c>
      <c r="J6914" s="24">
        <f t="shared" si="1806"/>
        <v>0</v>
      </c>
      <c r="K6914" s="24">
        <f t="shared" si="1807"/>
        <v>0.58459185329154728</v>
      </c>
      <c r="L6914" s="13"/>
      <c r="M6914" s="24"/>
      <c r="N6914" s="24">
        <f t="shared" si="1801"/>
        <v>0</v>
      </c>
      <c r="O6914" s="13"/>
      <c r="P6914" s="13"/>
    </row>
    <row r="6915" spans="1:16">
      <c r="A6915">
        <v>6914</v>
      </c>
      <c r="B6915" s="13">
        <v>10</v>
      </c>
      <c r="C6915" s="13">
        <v>16</v>
      </c>
      <c r="D6915" s="13">
        <v>1</v>
      </c>
      <c r="E6915" s="14">
        <f t="shared" si="1798"/>
        <v>289</v>
      </c>
      <c r="F6915" s="24">
        <f>'1 Solar Profile'!E6917*S$10</f>
        <v>0</v>
      </c>
      <c r="G6915" s="24">
        <f>'2 Load Profile'!E6916</f>
        <v>0.53673380689221961</v>
      </c>
      <c r="H6915" s="24">
        <f t="shared" si="1804"/>
        <v>0.53673380689221961</v>
      </c>
      <c r="I6915" s="13">
        <f t="shared" si="1805"/>
        <v>0</v>
      </c>
      <c r="J6915" s="24">
        <f t="shared" si="1806"/>
        <v>0</v>
      </c>
      <c r="K6915" s="24">
        <f t="shared" si="1807"/>
        <v>0.53673380689221961</v>
      </c>
      <c r="L6915" s="13"/>
      <c r="M6915" s="24"/>
      <c r="N6915" s="24">
        <f t="shared" si="1801"/>
        <v>0</v>
      </c>
      <c r="O6915" s="13"/>
      <c r="P6915" s="13"/>
    </row>
    <row r="6916" spans="1:16">
      <c r="A6916">
        <v>6915</v>
      </c>
      <c r="B6916" s="13">
        <v>10</v>
      </c>
      <c r="C6916" s="13">
        <v>16</v>
      </c>
      <c r="D6916" s="13">
        <v>2</v>
      </c>
      <c r="E6916" s="14">
        <f t="shared" si="1798"/>
        <v>289</v>
      </c>
      <c r="F6916" s="24">
        <f>'1 Solar Profile'!E6918*S$10</f>
        <v>0</v>
      </c>
      <c r="G6916" s="24">
        <f>'2 Load Profile'!E6917</f>
        <v>0.52899054366919929</v>
      </c>
      <c r="H6916" s="24">
        <f t="shared" si="1804"/>
        <v>0.52899054366919929</v>
      </c>
      <c r="I6916" s="13">
        <f t="shared" si="1805"/>
        <v>0</v>
      </c>
      <c r="J6916" s="24">
        <f t="shared" si="1806"/>
        <v>0</v>
      </c>
      <c r="K6916" s="24">
        <f t="shared" si="1807"/>
        <v>0.52899054366919929</v>
      </c>
      <c r="L6916" s="13"/>
      <c r="M6916" s="24"/>
      <c r="N6916" s="24">
        <f t="shared" si="1801"/>
        <v>0</v>
      </c>
      <c r="O6916" s="13"/>
      <c r="P6916" s="13"/>
    </row>
    <row r="6917" spans="1:16">
      <c r="A6917">
        <v>6916</v>
      </c>
      <c r="B6917" s="13">
        <v>10</v>
      </c>
      <c r="C6917" s="13">
        <v>16</v>
      </c>
      <c r="D6917" s="13">
        <v>3</v>
      </c>
      <c r="E6917" s="14">
        <f t="shared" si="1798"/>
        <v>289</v>
      </c>
      <c r="F6917" s="24">
        <f>'1 Solar Profile'!E6919*S$10</f>
        <v>0</v>
      </c>
      <c r="G6917" s="24">
        <f>'2 Load Profile'!E6918</f>
        <v>0.53060721423711132</v>
      </c>
      <c r="H6917" s="24">
        <f t="shared" si="1804"/>
        <v>0.53060721423711132</v>
      </c>
      <c r="I6917" s="13">
        <f t="shared" si="1805"/>
        <v>0</v>
      </c>
      <c r="J6917" s="24">
        <f t="shared" si="1806"/>
        <v>0</v>
      </c>
      <c r="K6917" s="24">
        <f t="shared" si="1807"/>
        <v>0.53060721423711132</v>
      </c>
      <c r="L6917" s="13"/>
      <c r="M6917" s="24"/>
      <c r="N6917" s="24">
        <f t="shared" si="1801"/>
        <v>0</v>
      </c>
      <c r="O6917" s="13"/>
      <c r="P6917" s="13"/>
    </row>
    <row r="6918" spans="1:16">
      <c r="A6918">
        <v>6917</v>
      </c>
      <c r="B6918" s="13">
        <v>10</v>
      </c>
      <c r="C6918" s="13">
        <v>16</v>
      </c>
      <c r="D6918" s="13">
        <v>4</v>
      </c>
      <c r="E6918" s="14">
        <f t="shared" si="1798"/>
        <v>289</v>
      </c>
      <c r="F6918" s="24">
        <f>'1 Solar Profile'!E6920*S$10</f>
        <v>0</v>
      </c>
      <c r="G6918" s="24">
        <f>'2 Load Profile'!E6919</f>
        <v>0.58248920806725291</v>
      </c>
      <c r="H6918" s="24">
        <f t="shared" si="1804"/>
        <v>0.58248920806725291</v>
      </c>
      <c r="I6918" s="13">
        <f t="shared" si="1805"/>
        <v>0</v>
      </c>
      <c r="J6918" s="24">
        <f t="shared" si="1806"/>
        <v>0</v>
      </c>
      <c r="K6918" s="24">
        <f t="shared" si="1807"/>
        <v>0.58248920806725291</v>
      </c>
      <c r="L6918" s="13"/>
      <c r="M6918" s="24"/>
      <c r="N6918" s="24">
        <f t="shared" si="1801"/>
        <v>0</v>
      </c>
      <c r="O6918" s="13"/>
      <c r="P6918" s="13"/>
    </row>
    <row r="6919" spans="1:16">
      <c r="A6919">
        <v>6918</v>
      </c>
      <c r="B6919" s="13">
        <v>10</v>
      </c>
      <c r="C6919" s="13">
        <v>16</v>
      </c>
      <c r="D6919" s="13">
        <v>5</v>
      </c>
      <c r="E6919" s="14">
        <f t="shared" si="1798"/>
        <v>289</v>
      </c>
      <c r="F6919" s="24">
        <f>'1 Solar Profile'!E6921*S$10</f>
        <v>0</v>
      </c>
      <c r="G6919" s="24">
        <f>'2 Load Profile'!E6920</f>
        <v>0.76231119714997098</v>
      </c>
      <c r="H6919" s="24">
        <f t="shared" si="1804"/>
        <v>0.76231119714997098</v>
      </c>
      <c r="I6919" s="13">
        <f t="shared" si="1805"/>
        <v>0</v>
      </c>
      <c r="J6919" s="24">
        <f t="shared" si="1806"/>
        <v>0</v>
      </c>
      <c r="K6919" s="24">
        <f t="shared" si="1807"/>
        <v>0.76231119714997098</v>
      </c>
      <c r="L6919" s="13"/>
      <c r="M6919" s="24"/>
      <c r="N6919" s="24">
        <f t="shared" si="1801"/>
        <v>0</v>
      </c>
      <c r="O6919" s="13"/>
      <c r="P6919" s="13"/>
    </row>
    <row r="6920" spans="1:16">
      <c r="A6920">
        <v>6919</v>
      </c>
      <c r="B6920" s="13">
        <v>10</v>
      </c>
      <c r="C6920" s="13">
        <v>16</v>
      </c>
      <c r="D6920" s="13">
        <v>6</v>
      </c>
      <c r="E6920" s="14">
        <f t="shared" si="1798"/>
        <v>289</v>
      </c>
      <c r="F6920" s="24">
        <f>'1 Solar Profile'!E6922*S$10</f>
        <v>0.37137712499999997</v>
      </c>
      <c r="G6920" s="24">
        <f>'2 Load Profile'!E6921</f>
        <v>1.049486296041324</v>
      </c>
      <c r="H6920" s="24">
        <f t="shared" si="1804"/>
        <v>0.67810917104132407</v>
      </c>
      <c r="I6920" s="13">
        <f t="shared" si="1805"/>
        <v>0</v>
      </c>
      <c r="J6920" s="24">
        <f t="shared" si="1806"/>
        <v>0.37137712499999997</v>
      </c>
      <c r="K6920" s="24">
        <f t="shared" si="1807"/>
        <v>0.67810917104132407</v>
      </c>
      <c r="L6920" s="13"/>
      <c r="M6920" s="24"/>
      <c r="N6920" s="24">
        <f t="shared" si="1801"/>
        <v>0</v>
      </c>
      <c r="O6920" s="13"/>
      <c r="P6920" s="13"/>
    </row>
    <row r="6921" spans="1:16">
      <c r="A6921">
        <v>6920</v>
      </c>
      <c r="B6921" s="13">
        <v>10</v>
      </c>
      <c r="C6921" s="13">
        <v>16</v>
      </c>
      <c r="D6921" s="13">
        <v>7</v>
      </c>
      <c r="E6921" s="14">
        <f t="shared" si="1798"/>
        <v>289</v>
      </c>
      <c r="F6921" s="24">
        <f>'1 Solar Profile'!E6923*S$10</f>
        <v>1.5750015749999999</v>
      </c>
      <c r="G6921" s="24">
        <f>'2 Load Profile'!E6922</f>
        <v>0.9894882605716977</v>
      </c>
      <c r="H6921" s="24">
        <f t="shared" si="1804"/>
        <v>-0.58551331442830223</v>
      </c>
      <c r="I6921" s="13">
        <f t="shared" si="1805"/>
        <v>-0.58551331442830223</v>
      </c>
      <c r="J6921" s="24">
        <f t="shared" si="1806"/>
        <v>0.9894882605716977</v>
      </c>
      <c r="K6921" s="24">
        <f t="shared" si="1807"/>
        <v>0</v>
      </c>
      <c r="L6921" s="13"/>
      <c r="M6921" s="24"/>
      <c r="N6921" s="24">
        <f t="shared" si="1801"/>
        <v>0</v>
      </c>
      <c r="O6921" s="13"/>
      <c r="P6921" s="13"/>
    </row>
    <row r="6922" spans="1:16">
      <c r="A6922">
        <v>6921</v>
      </c>
      <c r="B6922" s="13">
        <v>10</v>
      </c>
      <c r="C6922" s="13">
        <v>16</v>
      </c>
      <c r="D6922" s="13">
        <v>8</v>
      </c>
      <c r="E6922" s="14">
        <f t="shared" si="1798"/>
        <v>289</v>
      </c>
      <c r="F6922" s="24">
        <f>'1 Solar Profile'!E6924*S$10</f>
        <v>2.7857954249999999</v>
      </c>
      <c r="G6922" s="24">
        <f>'2 Load Profile'!E6923</f>
        <v>0.8470608983697403</v>
      </c>
      <c r="H6922" s="24">
        <f t="shared" si="1804"/>
        <v>-1.9387345266302596</v>
      </c>
      <c r="I6922" s="13">
        <f t="shared" si="1805"/>
        <v>-1.9387345266302596</v>
      </c>
      <c r="J6922" s="24">
        <f t="shared" si="1806"/>
        <v>0.8470608983697403</v>
      </c>
      <c r="K6922" s="24">
        <f t="shared" si="1807"/>
        <v>0</v>
      </c>
      <c r="L6922" s="13"/>
      <c r="M6922" s="24"/>
      <c r="N6922" s="24">
        <f t="shared" si="1801"/>
        <v>0</v>
      </c>
      <c r="O6922" s="13"/>
      <c r="P6922" s="13"/>
    </row>
    <row r="6923" spans="1:16">
      <c r="A6923">
        <v>6922</v>
      </c>
      <c r="B6923" s="13">
        <v>10</v>
      </c>
      <c r="C6923" s="13">
        <v>16</v>
      </c>
      <c r="D6923" s="13">
        <v>9</v>
      </c>
      <c r="E6923" s="14">
        <f t="shared" si="1798"/>
        <v>289</v>
      </c>
      <c r="F6923" s="24">
        <f>'1 Solar Profile'!E6925*S$10</f>
        <v>3.674904975</v>
      </c>
      <c r="G6923" s="24">
        <f>'2 Load Profile'!E6924</f>
        <v>0.85522944134492718</v>
      </c>
      <c r="H6923" s="24">
        <f t="shared" si="1804"/>
        <v>-2.8196755336550727</v>
      </c>
      <c r="I6923" s="13">
        <f t="shared" si="1805"/>
        <v>-2.8196755336550727</v>
      </c>
      <c r="J6923" s="24">
        <f t="shared" si="1806"/>
        <v>0.85522944134492729</v>
      </c>
      <c r="K6923" s="24">
        <f t="shared" si="1807"/>
        <v>0</v>
      </c>
      <c r="L6923" s="13"/>
      <c r="M6923" s="24"/>
      <c r="N6923" s="24">
        <f t="shared" si="1801"/>
        <v>0</v>
      </c>
      <c r="O6923" s="13"/>
      <c r="P6923" s="13"/>
    </row>
    <row r="6924" spans="1:16">
      <c r="A6924">
        <v>6923</v>
      </c>
      <c r="B6924" s="13">
        <v>10</v>
      </c>
      <c r="C6924" s="13">
        <v>16</v>
      </c>
      <c r="D6924" s="13">
        <v>10</v>
      </c>
      <c r="E6924" s="14">
        <f t="shared" si="1798"/>
        <v>289</v>
      </c>
      <c r="F6924" s="24">
        <f>'1 Solar Profile'!E6926*S$10</f>
        <v>4.190465474999999</v>
      </c>
      <c r="G6924" s="24">
        <f>'2 Load Profile'!E6925</f>
        <v>0.84564649911445811</v>
      </c>
      <c r="H6924" s="24">
        <f t="shared" si="1804"/>
        <v>-3.3448189758855409</v>
      </c>
      <c r="I6924" s="13">
        <f t="shared" si="1805"/>
        <v>-3.3448189758855409</v>
      </c>
      <c r="J6924" s="24">
        <f t="shared" si="1806"/>
        <v>0.84564649911445811</v>
      </c>
      <c r="K6924" s="24">
        <f t="shared" si="1807"/>
        <v>0</v>
      </c>
      <c r="L6924" s="13"/>
      <c r="M6924" s="24"/>
      <c r="N6924" s="24">
        <f t="shared" si="1801"/>
        <v>0</v>
      </c>
      <c r="O6924" s="13"/>
      <c r="P6924" s="13"/>
    </row>
    <row r="6925" spans="1:16">
      <c r="A6925">
        <v>6924</v>
      </c>
      <c r="B6925" s="13">
        <v>10</v>
      </c>
      <c r="C6925" s="13">
        <v>16</v>
      </c>
      <c r="D6925" s="13">
        <v>11</v>
      </c>
      <c r="E6925" s="14">
        <f t="shared" si="1798"/>
        <v>289</v>
      </c>
      <c r="F6925" s="24">
        <f>'1 Solar Profile'!E6927*S$10</f>
        <v>4.361028525</v>
      </c>
      <c r="G6925" s="24">
        <f>'2 Load Profile'!E6926</f>
        <v>0.81956645325181632</v>
      </c>
      <c r="H6925" s="24">
        <f t="shared" si="1804"/>
        <v>-3.5414620717481835</v>
      </c>
      <c r="I6925" s="13">
        <f t="shared" si="1805"/>
        <v>-3.5414620717481835</v>
      </c>
      <c r="J6925" s="24">
        <f t="shared" si="1806"/>
        <v>0.81956645325181654</v>
      </c>
      <c r="K6925" s="24">
        <f t="shared" si="1807"/>
        <v>0</v>
      </c>
      <c r="L6925" s="13"/>
      <c r="M6925" s="24"/>
      <c r="N6925" s="24">
        <f t="shared" si="1801"/>
        <v>0</v>
      </c>
      <c r="O6925" s="13"/>
      <c r="P6925" s="13"/>
    </row>
    <row r="6926" spans="1:16">
      <c r="A6926">
        <v>6925</v>
      </c>
      <c r="B6926" s="13">
        <v>10</v>
      </c>
      <c r="C6926" s="13">
        <v>16</v>
      </c>
      <c r="D6926" s="13">
        <v>12</v>
      </c>
      <c r="E6926" s="14">
        <f t="shared" si="1798"/>
        <v>289</v>
      </c>
      <c r="F6926" s="24">
        <f>'1 Solar Profile'!E6928*S$10</f>
        <v>4.2247233</v>
      </c>
      <c r="G6926" s="24">
        <f>'2 Load Profile'!E6927</f>
        <v>0.78900767692600771</v>
      </c>
      <c r="H6926" s="24">
        <f t="shared" si="1804"/>
        <v>-3.4357156230739925</v>
      </c>
      <c r="I6926" s="13">
        <f t="shared" si="1805"/>
        <v>-3.4357156230739925</v>
      </c>
      <c r="J6926" s="24">
        <f t="shared" si="1806"/>
        <v>0.78900767692600748</v>
      </c>
      <c r="K6926" s="24">
        <f t="shared" si="1807"/>
        <v>0</v>
      </c>
      <c r="L6926" s="13"/>
      <c r="M6926" s="24"/>
      <c r="N6926" s="24">
        <f t="shared" si="1801"/>
        <v>0</v>
      </c>
      <c r="O6926" s="13"/>
      <c r="P6926" s="13"/>
    </row>
    <row r="6927" spans="1:16">
      <c r="A6927">
        <v>6926</v>
      </c>
      <c r="B6927" s="13">
        <v>10</v>
      </c>
      <c r="C6927" s="13">
        <v>16</v>
      </c>
      <c r="D6927" s="13">
        <v>13</v>
      </c>
      <c r="E6927" s="14">
        <f t="shared" si="1798"/>
        <v>289</v>
      </c>
      <c r="F6927" s="24">
        <f>'1 Solar Profile'!E6929*S$10</f>
        <v>3.7320601499999992</v>
      </c>
      <c r="G6927" s="24">
        <f>'2 Load Profile'!E6928</f>
        <v>0.77421331539190064</v>
      </c>
      <c r="H6927" s="24">
        <f t="shared" si="1804"/>
        <v>-2.9578468346080986</v>
      </c>
      <c r="I6927" s="13">
        <f t="shared" si="1805"/>
        <v>-2.9578468346080986</v>
      </c>
      <c r="J6927" s="24">
        <f t="shared" si="1806"/>
        <v>0.77421331539190064</v>
      </c>
      <c r="K6927" s="24">
        <f t="shared" si="1807"/>
        <v>0</v>
      </c>
      <c r="L6927" s="13"/>
      <c r="M6927" s="24"/>
      <c r="N6927" s="24">
        <f t="shared" si="1801"/>
        <v>0</v>
      </c>
      <c r="O6927" s="13"/>
      <c r="P6927" s="13"/>
    </row>
    <row r="6928" spans="1:16">
      <c r="A6928">
        <v>6927</v>
      </c>
      <c r="B6928" s="13">
        <v>10</v>
      </c>
      <c r="C6928" s="13">
        <v>16</v>
      </c>
      <c r="D6928" s="13">
        <v>14</v>
      </c>
      <c r="E6928" s="14">
        <f t="shared" si="1798"/>
        <v>289</v>
      </c>
      <c r="F6928" s="24">
        <f>'1 Solar Profile'!E6930*S$10</f>
        <v>2.9205697499999999</v>
      </c>
      <c r="G6928" s="24">
        <f>'2 Load Profile'!E6929</f>
        <v>0.80093787296020846</v>
      </c>
      <c r="H6928" s="24">
        <f t="shared" si="1804"/>
        <v>-2.1196318770397915</v>
      </c>
      <c r="I6928" s="13">
        <f t="shared" si="1805"/>
        <v>-2.1196318770397915</v>
      </c>
      <c r="J6928" s="24">
        <f t="shared" si="1806"/>
        <v>0.80093787296020835</v>
      </c>
      <c r="K6928" s="24">
        <f t="shared" si="1807"/>
        <v>0</v>
      </c>
      <c r="L6928" s="13"/>
      <c r="M6928" s="24"/>
      <c r="N6928" s="24">
        <f t="shared" si="1801"/>
        <v>0</v>
      </c>
      <c r="O6928" s="13"/>
      <c r="P6928" s="13"/>
    </row>
    <row r="6929" spans="1:16">
      <c r="A6929">
        <v>6928</v>
      </c>
      <c r="B6929" s="13">
        <v>10</v>
      </c>
      <c r="C6929" s="13">
        <v>16</v>
      </c>
      <c r="D6929" s="13">
        <v>15</v>
      </c>
      <c r="E6929" s="14">
        <f t="shared" si="1798"/>
        <v>289</v>
      </c>
      <c r="F6929" s="24">
        <f>'1 Solar Profile'!E6931*S$10</f>
        <v>1.7644347</v>
      </c>
      <c r="G6929" s="24">
        <f>'2 Load Profile'!E6930</f>
        <v>0.93043118682582771</v>
      </c>
      <c r="H6929" s="24">
        <f t="shared" si="1804"/>
        <v>-0.83400351317417232</v>
      </c>
      <c r="I6929" s="13">
        <f t="shared" si="1805"/>
        <v>-0.83400351317417232</v>
      </c>
      <c r="J6929" s="24">
        <f t="shared" si="1806"/>
        <v>0.93043118682582771</v>
      </c>
      <c r="K6929" s="24">
        <f t="shared" si="1807"/>
        <v>0</v>
      </c>
      <c r="L6929" s="13"/>
      <c r="M6929" s="24"/>
      <c r="N6929" s="24">
        <f t="shared" si="1801"/>
        <v>0</v>
      </c>
      <c r="O6929" s="13"/>
      <c r="P6929" s="13"/>
    </row>
    <row r="6930" spans="1:16">
      <c r="A6930">
        <v>6929</v>
      </c>
      <c r="B6930" s="13">
        <v>10</v>
      </c>
      <c r="C6930" s="13">
        <v>16</v>
      </c>
      <c r="D6930" s="13">
        <v>16</v>
      </c>
      <c r="E6930" s="14">
        <f t="shared" si="1798"/>
        <v>289</v>
      </c>
      <c r="F6930" s="24">
        <f>'1 Solar Profile'!E6932*S$10</f>
        <v>0.50205172499999995</v>
      </c>
      <c r="G6930" s="24">
        <f>'2 Load Profile'!E6931</f>
        <v>1.2072762462812836</v>
      </c>
      <c r="H6930" s="24">
        <f t="shared" si="1804"/>
        <v>0.70522452128128366</v>
      </c>
      <c r="I6930" s="13">
        <f t="shared" si="1805"/>
        <v>0</v>
      </c>
      <c r="J6930" s="24">
        <f t="shared" si="1806"/>
        <v>0.50205172499999995</v>
      </c>
      <c r="K6930" s="24">
        <f t="shared" si="1807"/>
        <v>0.70522452128128366</v>
      </c>
      <c r="L6930" s="13"/>
      <c r="M6930" s="24"/>
      <c r="N6930" s="24">
        <f t="shared" si="1801"/>
        <v>0</v>
      </c>
      <c r="O6930" s="13"/>
      <c r="P6930" s="13"/>
    </row>
    <row r="6931" spans="1:16">
      <c r="A6931">
        <v>6930</v>
      </c>
      <c r="B6931" s="13">
        <v>10</v>
      </c>
      <c r="C6931" s="13">
        <v>16</v>
      </c>
      <c r="D6931" s="13">
        <v>17</v>
      </c>
      <c r="E6931" s="14">
        <f t="shared" si="1798"/>
        <v>289</v>
      </c>
      <c r="F6931" s="24">
        <f>'1 Solar Profile'!E6933*S$10</f>
        <v>0</v>
      </c>
      <c r="G6931" s="24">
        <f>'2 Load Profile'!E6932</f>
        <v>1.4204447982421258</v>
      </c>
      <c r="H6931" s="24">
        <f t="shared" si="1804"/>
        <v>1.4204447982421258</v>
      </c>
      <c r="I6931" s="13">
        <f t="shared" si="1805"/>
        <v>0</v>
      </c>
      <c r="J6931" s="24">
        <f t="shared" si="1806"/>
        <v>0</v>
      </c>
      <c r="K6931" s="24">
        <f t="shared" si="1807"/>
        <v>1.4204447982421258</v>
      </c>
      <c r="L6931" s="13"/>
      <c r="M6931" s="24"/>
      <c r="N6931" s="24">
        <f t="shared" si="1801"/>
        <v>0</v>
      </c>
      <c r="O6931" s="13"/>
      <c r="P6931" s="13"/>
    </row>
    <row r="6932" spans="1:16">
      <c r="A6932">
        <v>6931</v>
      </c>
      <c r="B6932" s="13">
        <v>10</v>
      </c>
      <c r="C6932" s="13">
        <v>16</v>
      </c>
      <c r="D6932" s="13">
        <v>18</v>
      </c>
      <c r="E6932" s="14">
        <f t="shared" si="1798"/>
        <v>289</v>
      </c>
      <c r="F6932" s="24">
        <f>'1 Solar Profile'!E6934*S$10</f>
        <v>0</v>
      </c>
      <c r="G6932" s="24">
        <f>'2 Load Profile'!E6933</f>
        <v>1.5930175149449226</v>
      </c>
      <c r="H6932" s="24">
        <f t="shared" si="1804"/>
        <v>1.5930175149449226</v>
      </c>
      <c r="I6932" s="13">
        <f t="shared" si="1805"/>
        <v>0</v>
      </c>
      <c r="J6932" s="24">
        <f t="shared" si="1806"/>
        <v>0</v>
      </c>
      <c r="K6932" s="24">
        <f t="shared" si="1807"/>
        <v>1.5930175149449226</v>
      </c>
      <c r="L6932" s="13"/>
      <c r="M6932" s="24"/>
      <c r="N6932" s="24">
        <f t="shared" si="1801"/>
        <v>0</v>
      </c>
      <c r="O6932" s="13"/>
      <c r="P6932" s="13"/>
    </row>
    <row r="6933" spans="1:16">
      <c r="A6933">
        <v>6932</v>
      </c>
      <c r="B6933" s="13">
        <v>10</v>
      </c>
      <c r="C6933" s="13">
        <v>16</v>
      </c>
      <c r="D6933" s="13">
        <v>19</v>
      </c>
      <c r="E6933" s="14">
        <f t="shared" si="1798"/>
        <v>289</v>
      </c>
      <c r="F6933" s="24">
        <f>'1 Solar Profile'!E6935*S$10</f>
        <v>0</v>
      </c>
      <c r="G6933" s="24">
        <f>'2 Load Profile'!E6934</f>
        <v>1.6529005279692872</v>
      </c>
      <c r="H6933" s="24">
        <f t="shared" si="1804"/>
        <v>1.6529005279692872</v>
      </c>
      <c r="I6933" s="13">
        <f t="shared" si="1805"/>
        <v>0</v>
      </c>
      <c r="J6933" s="24">
        <f t="shared" si="1806"/>
        <v>0</v>
      </c>
      <c r="K6933" s="24">
        <f t="shared" si="1807"/>
        <v>1.6529005279692872</v>
      </c>
      <c r="L6933" s="13"/>
      <c r="M6933" s="24"/>
      <c r="N6933" s="24">
        <f t="shared" si="1801"/>
        <v>0</v>
      </c>
      <c r="O6933" s="13"/>
      <c r="P6933" s="13"/>
    </row>
    <row r="6934" spans="1:16">
      <c r="A6934">
        <v>6933</v>
      </c>
      <c r="B6934" s="13">
        <v>10</v>
      </c>
      <c r="C6934" s="13">
        <v>16</v>
      </c>
      <c r="D6934" s="13">
        <v>20</v>
      </c>
      <c r="E6934" s="14">
        <f t="shared" si="1798"/>
        <v>289</v>
      </c>
      <c r="F6934" s="24">
        <f>'1 Solar Profile'!E6936*S$10</f>
        <v>0</v>
      </c>
      <c r="G6934" s="24">
        <f>'2 Load Profile'!E6935</f>
        <v>1.5062690260027318</v>
      </c>
      <c r="H6934" s="24">
        <f t="shared" si="1804"/>
        <v>1.5062690260027318</v>
      </c>
      <c r="I6934" s="13">
        <f t="shared" si="1805"/>
        <v>0</v>
      </c>
      <c r="J6934" s="24">
        <f t="shared" si="1806"/>
        <v>0</v>
      </c>
      <c r="K6934" s="24">
        <f t="shared" si="1807"/>
        <v>1.5062690260027318</v>
      </c>
      <c r="L6934" s="13"/>
      <c r="M6934" s="24"/>
      <c r="N6934" s="24">
        <f t="shared" si="1801"/>
        <v>0</v>
      </c>
      <c r="O6934" s="24"/>
      <c r="P6934" s="24"/>
    </row>
    <row r="6935" spans="1:16">
      <c r="A6935">
        <v>6934</v>
      </c>
      <c r="B6935" s="13">
        <v>10</v>
      </c>
      <c r="C6935" s="13">
        <v>16</v>
      </c>
      <c r="D6935" s="13">
        <v>21</v>
      </c>
      <c r="E6935" s="14">
        <f t="shared" si="1798"/>
        <v>289</v>
      </c>
      <c r="F6935" s="24">
        <f>'1 Solar Profile'!E6937*S$10</f>
        <v>0</v>
      </c>
      <c r="G6935" s="24">
        <f>'2 Load Profile'!E6936</f>
        <v>1.2377697442675226</v>
      </c>
      <c r="H6935" s="24">
        <f t="shared" si="1804"/>
        <v>1.2377697442675226</v>
      </c>
      <c r="I6935" s="13">
        <f t="shared" si="1805"/>
        <v>0</v>
      </c>
      <c r="J6935" s="24">
        <f t="shared" si="1806"/>
        <v>0</v>
      </c>
      <c r="K6935" s="24">
        <f t="shared" si="1807"/>
        <v>1.2377697442675226</v>
      </c>
      <c r="L6935" s="13"/>
      <c r="M6935" s="24"/>
      <c r="N6935" s="24">
        <f t="shared" si="1801"/>
        <v>0</v>
      </c>
      <c r="O6935" s="13"/>
      <c r="P6935" s="13"/>
    </row>
    <row r="6936" spans="1:16">
      <c r="A6936">
        <v>6935</v>
      </c>
      <c r="B6936" s="13">
        <v>10</v>
      </c>
      <c r="C6936" s="13">
        <v>16</v>
      </c>
      <c r="D6936" s="13">
        <v>22</v>
      </c>
      <c r="E6936" s="14">
        <f t="shared" ref="E6936:E6999" si="1812">IF(D6936&lt;D6935, E6935+1,E6935)</f>
        <v>289</v>
      </c>
      <c r="F6936" s="24">
        <f>'1 Solar Profile'!E6938*S$10</f>
        <v>0</v>
      </c>
      <c r="G6936" s="24">
        <f>'2 Load Profile'!E6937</f>
        <v>0.97515423237395449</v>
      </c>
      <c r="H6936" s="24">
        <f t="shared" si="1804"/>
        <v>0.97515423237395449</v>
      </c>
      <c r="I6936" s="13">
        <f t="shared" si="1805"/>
        <v>0</v>
      </c>
      <c r="J6936" s="24">
        <f t="shared" si="1806"/>
        <v>0</v>
      </c>
      <c r="K6936" s="24">
        <f t="shared" si="1807"/>
        <v>0.97515423237395449</v>
      </c>
      <c r="L6936" s="13"/>
      <c r="M6936" s="24"/>
      <c r="N6936" s="24">
        <f t="shared" si="1801"/>
        <v>0</v>
      </c>
      <c r="O6936" s="13"/>
      <c r="P6936" s="13"/>
    </row>
    <row r="6937" spans="1:16">
      <c r="A6937">
        <v>6936</v>
      </c>
      <c r="B6937" s="13">
        <v>10</v>
      </c>
      <c r="C6937" s="13">
        <v>16</v>
      </c>
      <c r="D6937" s="13">
        <v>23</v>
      </c>
      <c r="E6937" s="14">
        <f t="shared" si="1812"/>
        <v>289</v>
      </c>
      <c r="F6937" s="24">
        <f>'1 Solar Profile'!E6939*S$10</f>
        <v>0</v>
      </c>
      <c r="G6937" s="24">
        <f>'2 Load Profile'!E6938</f>
        <v>0.70455322724835079</v>
      </c>
      <c r="H6937" s="24">
        <f t="shared" si="1804"/>
        <v>0.70455322724835079</v>
      </c>
      <c r="I6937" s="13">
        <f t="shared" si="1805"/>
        <v>0</v>
      </c>
      <c r="J6937" s="24">
        <f t="shared" si="1806"/>
        <v>0</v>
      </c>
      <c r="K6937" s="24">
        <f t="shared" si="1807"/>
        <v>0.70455322724835079</v>
      </c>
      <c r="L6937" s="13">
        <f t="shared" ref="L6937" si="1813">SUM(I6914:I6937)</f>
        <v>-21.577402270243411</v>
      </c>
      <c r="M6937" s="24">
        <f t="shared" ref="M6937" si="1814">SUMIF(H6914:H6937,"&gt;0",H6914:H6937)</f>
        <v>13.999166586678804</v>
      </c>
      <c r="N6937" s="24">
        <f t="shared" si="1801"/>
        <v>-7.578235683564607</v>
      </c>
      <c r="O6937" s="13">
        <f t="shared" ref="O6937" si="1815">IF(M6937&gt;(L6937*-1),(M6937+L6937)*S$12,0)</f>
        <v>0</v>
      </c>
      <c r="P6937" s="13">
        <f t="shared" ref="P6937" si="1816">IF(M6937&lt;(L6937*-1),(M6937+L6937)*S$14,0)</f>
        <v>-0.20044433383028387</v>
      </c>
    </row>
    <row r="6938" spans="1:16">
      <c r="A6938">
        <v>6937</v>
      </c>
      <c r="B6938" s="13">
        <v>10</v>
      </c>
      <c r="C6938" s="13">
        <v>17</v>
      </c>
      <c r="D6938" s="13">
        <v>0</v>
      </c>
      <c r="E6938" s="14">
        <f t="shared" si="1812"/>
        <v>290</v>
      </c>
      <c r="F6938" s="24">
        <f>'1 Solar Profile'!E6940*S$10</f>
        <v>0</v>
      </c>
      <c r="G6938" s="24">
        <f>'2 Load Profile'!E6939</f>
        <v>0.60924676692155355</v>
      </c>
      <c r="H6938" s="24">
        <f t="shared" si="1804"/>
        <v>0.60924676692155355</v>
      </c>
      <c r="I6938" s="13">
        <f t="shared" si="1805"/>
        <v>0</v>
      </c>
      <c r="J6938" s="24">
        <f t="shared" si="1806"/>
        <v>0</v>
      </c>
      <c r="K6938" s="24">
        <f t="shared" si="1807"/>
        <v>0.60924676692155355</v>
      </c>
      <c r="L6938" s="13"/>
      <c r="M6938" s="24"/>
      <c r="N6938" s="24">
        <f t="shared" si="1801"/>
        <v>0</v>
      </c>
      <c r="O6938" s="13"/>
      <c r="P6938" s="13"/>
    </row>
    <row r="6939" spans="1:16">
      <c r="A6939">
        <v>6938</v>
      </c>
      <c r="B6939" s="13">
        <v>10</v>
      </c>
      <c r="C6939" s="13">
        <v>17</v>
      </c>
      <c r="D6939" s="13">
        <v>1</v>
      </c>
      <c r="E6939" s="14">
        <f t="shared" si="1812"/>
        <v>290</v>
      </c>
      <c r="F6939" s="24">
        <f>'1 Solar Profile'!E6941*S$10</f>
        <v>0</v>
      </c>
      <c r="G6939" s="24">
        <f>'2 Load Profile'!E6940</f>
        <v>0.56721743859040519</v>
      </c>
      <c r="H6939" s="24">
        <f t="shared" si="1804"/>
        <v>0.56721743859040519</v>
      </c>
      <c r="I6939" s="13">
        <f t="shared" si="1805"/>
        <v>0</v>
      </c>
      <c r="J6939" s="24">
        <f t="shared" si="1806"/>
        <v>0</v>
      </c>
      <c r="K6939" s="24">
        <f t="shared" si="1807"/>
        <v>0.56721743859040519</v>
      </c>
      <c r="L6939" s="13"/>
      <c r="M6939" s="24"/>
      <c r="N6939" s="24">
        <f t="shared" si="1801"/>
        <v>0</v>
      </c>
      <c r="O6939" s="13"/>
      <c r="P6939" s="13"/>
    </row>
    <row r="6940" spans="1:16">
      <c r="A6940">
        <v>6939</v>
      </c>
      <c r="B6940" s="13">
        <v>10</v>
      </c>
      <c r="C6940" s="13">
        <v>17</v>
      </c>
      <c r="D6940" s="13">
        <v>2</v>
      </c>
      <c r="E6940" s="14">
        <f t="shared" si="1812"/>
        <v>290</v>
      </c>
      <c r="F6940" s="24">
        <f>'1 Solar Profile'!E6942*S$10</f>
        <v>0</v>
      </c>
      <c r="G6940" s="24">
        <f>'2 Load Profile'!E6941</f>
        <v>0.56494079928538965</v>
      </c>
      <c r="H6940" s="24">
        <f t="shared" si="1804"/>
        <v>0.56494079928538965</v>
      </c>
      <c r="I6940" s="13">
        <f t="shared" si="1805"/>
        <v>0</v>
      </c>
      <c r="J6940" s="24">
        <f t="shared" si="1806"/>
        <v>0</v>
      </c>
      <c r="K6940" s="24">
        <f t="shared" si="1807"/>
        <v>0.56494079928538965</v>
      </c>
      <c r="L6940" s="13"/>
      <c r="M6940" s="24"/>
      <c r="N6940" s="24">
        <f t="shared" si="1801"/>
        <v>0</v>
      </c>
      <c r="O6940" s="13"/>
      <c r="P6940" s="13"/>
    </row>
    <row r="6941" spans="1:16">
      <c r="A6941">
        <v>6940</v>
      </c>
      <c r="B6941" s="13">
        <v>10</v>
      </c>
      <c r="C6941" s="13">
        <v>17</v>
      </c>
      <c r="D6941" s="13">
        <v>3</v>
      </c>
      <c r="E6941" s="14">
        <f t="shared" si="1812"/>
        <v>290</v>
      </c>
      <c r="F6941" s="24">
        <f>'1 Solar Profile'!E6943*S$10</f>
        <v>0</v>
      </c>
      <c r="G6941" s="24">
        <f>'2 Load Profile'!E6942</f>
        <v>0.57089722949041455</v>
      </c>
      <c r="H6941" s="24">
        <f t="shared" si="1804"/>
        <v>0.57089722949041455</v>
      </c>
      <c r="I6941" s="13">
        <f t="shared" si="1805"/>
        <v>0</v>
      </c>
      <c r="J6941" s="24">
        <f t="shared" si="1806"/>
        <v>0</v>
      </c>
      <c r="K6941" s="24">
        <f t="shared" si="1807"/>
        <v>0.57089722949041455</v>
      </c>
      <c r="L6941" s="13"/>
      <c r="M6941" s="24"/>
      <c r="N6941" s="24">
        <f t="shared" si="1801"/>
        <v>0</v>
      </c>
      <c r="O6941" s="13"/>
      <c r="P6941" s="13"/>
    </row>
    <row r="6942" spans="1:16">
      <c r="A6942">
        <v>6941</v>
      </c>
      <c r="B6942" s="13">
        <v>10</v>
      </c>
      <c r="C6942" s="13">
        <v>17</v>
      </c>
      <c r="D6942" s="13">
        <v>4</v>
      </c>
      <c r="E6942" s="14">
        <f t="shared" si="1812"/>
        <v>290</v>
      </c>
      <c r="F6942" s="24">
        <f>'1 Solar Profile'!E6944*S$10</f>
        <v>0</v>
      </c>
      <c r="G6942" s="24">
        <f>'2 Load Profile'!E6943</f>
        <v>0.62432424542849785</v>
      </c>
      <c r="H6942" s="24">
        <f t="shared" si="1804"/>
        <v>0.62432424542849785</v>
      </c>
      <c r="I6942" s="13">
        <f t="shared" si="1805"/>
        <v>0</v>
      </c>
      <c r="J6942" s="24">
        <f t="shared" si="1806"/>
        <v>0</v>
      </c>
      <c r="K6942" s="24">
        <f t="shared" si="1807"/>
        <v>0.62432424542849785</v>
      </c>
      <c r="L6942" s="13"/>
      <c r="M6942" s="24"/>
      <c r="N6942" s="24">
        <f t="shared" si="1801"/>
        <v>0</v>
      </c>
      <c r="O6942" s="13"/>
      <c r="P6942" s="13"/>
    </row>
    <row r="6943" spans="1:16">
      <c r="A6943">
        <v>6942</v>
      </c>
      <c r="B6943" s="13">
        <v>10</v>
      </c>
      <c r="C6943" s="13">
        <v>17</v>
      </c>
      <c r="D6943" s="13">
        <v>5</v>
      </c>
      <c r="E6943" s="14">
        <f t="shared" si="1812"/>
        <v>290</v>
      </c>
      <c r="F6943" s="24">
        <f>'1 Solar Profile'!E6945*S$10</f>
        <v>0</v>
      </c>
      <c r="G6943" s="24">
        <f>'2 Load Profile'!E6944</f>
        <v>0.820858219187932</v>
      </c>
      <c r="H6943" s="24">
        <f t="shared" si="1804"/>
        <v>0.820858219187932</v>
      </c>
      <c r="I6943" s="13">
        <f t="shared" si="1805"/>
        <v>0</v>
      </c>
      <c r="J6943" s="24">
        <f t="shared" si="1806"/>
        <v>0</v>
      </c>
      <c r="K6943" s="24">
        <f t="shared" si="1807"/>
        <v>0.820858219187932</v>
      </c>
      <c r="L6943" s="13"/>
      <c r="M6943" s="24"/>
      <c r="N6943" s="24">
        <f t="shared" si="1801"/>
        <v>0</v>
      </c>
      <c r="O6943" s="13"/>
      <c r="P6943" s="13"/>
    </row>
    <row r="6944" spans="1:16">
      <c r="A6944">
        <v>6943</v>
      </c>
      <c r="B6944" s="13">
        <v>10</v>
      </c>
      <c r="C6944" s="13">
        <v>17</v>
      </c>
      <c r="D6944" s="13">
        <v>6</v>
      </c>
      <c r="E6944" s="14">
        <f t="shared" si="1812"/>
        <v>290</v>
      </c>
      <c r="F6944" s="24">
        <f>'1 Solar Profile'!E6946*S$10</f>
        <v>7.2308249999999991E-2</v>
      </c>
      <c r="G6944" s="24">
        <f>'2 Load Profile'!E6945</f>
        <v>1.0870179057853013</v>
      </c>
      <c r="H6944" s="24">
        <f t="shared" si="1804"/>
        <v>1.0147096557853013</v>
      </c>
      <c r="I6944" s="13">
        <f t="shared" si="1805"/>
        <v>0</v>
      </c>
      <c r="J6944" s="24">
        <f t="shared" si="1806"/>
        <v>7.2308249999999991E-2</v>
      </c>
      <c r="K6944" s="24">
        <f t="shared" si="1807"/>
        <v>1.0147096557853013</v>
      </c>
      <c r="L6944" s="13"/>
      <c r="M6944" s="24"/>
      <c r="N6944" s="24">
        <f t="shared" si="1801"/>
        <v>0</v>
      </c>
      <c r="O6944" s="13"/>
      <c r="P6944" s="13"/>
    </row>
    <row r="6945" spans="1:16">
      <c r="A6945">
        <v>6944</v>
      </c>
      <c r="B6945" s="13">
        <v>10</v>
      </c>
      <c r="C6945" s="13">
        <v>17</v>
      </c>
      <c r="D6945" s="13">
        <v>7</v>
      </c>
      <c r="E6945" s="14">
        <f t="shared" si="1812"/>
        <v>290</v>
      </c>
      <c r="F6945" s="24">
        <f>'1 Solar Profile'!E6947*S$10</f>
        <v>0.66314902499999995</v>
      </c>
      <c r="G6945" s="24">
        <f>'2 Load Profile'!E6946</f>
        <v>1.0261006153447128</v>
      </c>
      <c r="H6945" s="24">
        <f t="shared" si="1804"/>
        <v>0.3629515903447128</v>
      </c>
      <c r="I6945" s="13">
        <f t="shared" si="1805"/>
        <v>0</v>
      </c>
      <c r="J6945" s="24">
        <f t="shared" si="1806"/>
        <v>0.66314902499999995</v>
      </c>
      <c r="K6945" s="24">
        <f t="shared" si="1807"/>
        <v>0.3629515903447128</v>
      </c>
      <c r="L6945" s="13"/>
      <c r="M6945" s="24"/>
      <c r="N6945" s="24">
        <f t="shared" si="1801"/>
        <v>0</v>
      </c>
      <c r="O6945" s="13"/>
      <c r="P6945" s="13"/>
    </row>
    <row r="6946" spans="1:16">
      <c r="A6946">
        <v>6945</v>
      </c>
      <c r="B6946" s="13">
        <v>10</v>
      </c>
      <c r="C6946" s="13">
        <v>17</v>
      </c>
      <c r="D6946" s="13">
        <v>8</v>
      </c>
      <c r="E6946" s="14">
        <f t="shared" si="1812"/>
        <v>290</v>
      </c>
      <c r="F6946" s="24">
        <f>'1 Solar Profile'!E6948*S$10</f>
        <v>1.4294763000000001</v>
      </c>
      <c r="G6946" s="24">
        <f>'2 Load Profile'!E6947</f>
        <v>0.86932268707941074</v>
      </c>
      <c r="H6946" s="24">
        <f t="shared" si="1804"/>
        <v>-0.56015361292058941</v>
      </c>
      <c r="I6946" s="13">
        <f t="shared" si="1805"/>
        <v>-0.56015361292058941</v>
      </c>
      <c r="J6946" s="24">
        <f t="shared" si="1806"/>
        <v>0.86932268707941074</v>
      </c>
      <c r="K6946" s="24">
        <f t="shared" si="1807"/>
        <v>0</v>
      </c>
      <c r="L6946" s="13"/>
      <c r="M6946" s="24"/>
      <c r="N6946" s="24">
        <f t="shared" si="1801"/>
        <v>0</v>
      </c>
      <c r="O6946" s="13"/>
      <c r="P6946" s="13"/>
    </row>
    <row r="6947" spans="1:16">
      <c r="A6947">
        <v>6946</v>
      </c>
      <c r="B6947" s="13">
        <v>10</v>
      </c>
      <c r="C6947" s="13">
        <v>17</v>
      </c>
      <c r="D6947" s="13">
        <v>9</v>
      </c>
      <c r="E6947" s="14">
        <f t="shared" si="1812"/>
        <v>290</v>
      </c>
      <c r="F6947" s="24">
        <f>'1 Solar Profile'!E6949*S$10</f>
        <v>0.47708639999999991</v>
      </c>
      <c r="G6947" s="24">
        <f>'2 Load Profile'!E6948</f>
        <v>0.85597133749547916</v>
      </c>
      <c r="H6947" s="24">
        <f t="shared" si="1804"/>
        <v>0.37888493749547925</v>
      </c>
      <c r="I6947" s="13">
        <f t="shared" si="1805"/>
        <v>0</v>
      </c>
      <c r="J6947" s="24">
        <f t="shared" si="1806"/>
        <v>0.47708639999999991</v>
      </c>
      <c r="K6947" s="24">
        <f t="shared" si="1807"/>
        <v>0.37888493749547925</v>
      </c>
      <c r="L6947" s="13"/>
      <c r="M6947" s="24"/>
      <c r="N6947" s="24">
        <f t="shared" si="1801"/>
        <v>0</v>
      </c>
      <c r="O6947" s="13"/>
      <c r="P6947" s="13"/>
    </row>
    <row r="6948" spans="1:16">
      <c r="A6948">
        <v>6947</v>
      </c>
      <c r="B6948" s="13">
        <v>10</v>
      </c>
      <c r="C6948" s="13">
        <v>17</v>
      </c>
      <c r="D6948" s="13">
        <v>10</v>
      </c>
      <c r="E6948" s="14">
        <f t="shared" si="1812"/>
        <v>290</v>
      </c>
      <c r="F6948" s="24">
        <f>'1 Solar Profile'!E6950*S$10</f>
        <v>6.8110875000000001E-2</v>
      </c>
      <c r="G6948" s="24">
        <f>'2 Load Profile'!E6949</f>
        <v>0.82938042010853874</v>
      </c>
      <c r="H6948" s="24">
        <f t="shared" si="1804"/>
        <v>0.76126954510853873</v>
      </c>
      <c r="I6948" s="13">
        <f t="shared" si="1805"/>
        <v>0</v>
      </c>
      <c r="J6948" s="24">
        <f t="shared" si="1806"/>
        <v>6.8110875000000001E-2</v>
      </c>
      <c r="K6948" s="24">
        <f t="shared" si="1807"/>
        <v>0.76126954510853873</v>
      </c>
      <c r="L6948" s="13"/>
      <c r="M6948" s="24"/>
      <c r="N6948" s="24">
        <f t="shared" si="1801"/>
        <v>0</v>
      </c>
      <c r="O6948" s="13"/>
      <c r="P6948" s="13"/>
    </row>
    <row r="6949" spans="1:16">
      <c r="A6949">
        <v>6948</v>
      </c>
      <c r="B6949" s="13">
        <v>10</v>
      </c>
      <c r="C6949" s="13">
        <v>17</v>
      </c>
      <c r="D6949" s="13">
        <v>11</v>
      </c>
      <c r="E6949" s="14">
        <f t="shared" si="1812"/>
        <v>290</v>
      </c>
      <c r="F6949" s="24">
        <f>'1 Solar Profile'!E6951*S$10</f>
        <v>1.7007259499999998</v>
      </c>
      <c r="G6949" s="24">
        <f>'2 Load Profile'!E6950</f>
        <v>0.79047454443023191</v>
      </c>
      <c r="H6949" s="24">
        <f t="shared" si="1804"/>
        <v>-0.91025140556976791</v>
      </c>
      <c r="I6949" s="13">
        <f t="shared" si="1805"/>
        <v>-0.91025140556976791</v>
      </c>
      <c r="J6949" s="24">
        <f t="shared" si="1806"/>
        <v>0.79047454443023191</v>
      </c>
      <c r="K6949" s="24">
        <f t="shared" si="1807"/>
        <v>0</v>
      </c>
      <c r="L6949" s="13"/>
      <c r="M6949" s="24"/>
      <c r="N6949" s="24">
        <f t="shared" si="1801"/>
        <v>0</v>
      </c>
      <c r="O6949" s="13"/>
      <c r="P6949" s="13"/>
    </row>
    <row r="6950" spans="1:16">
      <c r="A6950">
        <v>6949</v>
      </c>
      <c r="B6950" s="13">
        <v>10</v>
      </c>
      <c r="C6950" s="13">
        <v>17</v>
      </c>
      <c r="D6950" s="13">
        <v>12</v>
      </c>
      <c r="E6950" s="14">
        <f t="shared" si="1812"/>
        <v>290</v>
      </c>
      <c r="F6950" s="24">
        <f>'1 Solar Profile'!E6952*S$10</f>
        <v>1.700018775</v>
      </c>
      <c r="G6950" s="24">
        <f>'2 Load Profile'!E6951</f>
        <v>0.7499098171602393</v>
      </c>
      <c r="H6950" s="24">
        <f t="shared" si="1804"/>
        <v>-0.95010895783976068</v>
      </c>
      <c r="I6950" s="13">
        <f t="shared" si="1805"/>
        <v>-0.95010895783976068</v>
      </c>
      <c r="J6950" s="24">
        <f t="shared" si="1806"/>
        <v>0.7499098171602393</v>
      </c>
      <c r="K6950" s="24">
        <f t="shared" si="1807"/>
        <v>0</v>
      </c>
      <c r="L6950" s="13"/>
      <c r="M6950" s="24"/>
      <c r="N6950" s="24">
        <f t="shared" si="1801"/>
        <v>0</v>
      </c>
      <c r="O6950" s="13"/>
      <c r="P6950" s="13"/>
    </row>
    <row r="6951" spans="1:16">
      <c r="A6951">
        <v>6950</v>
      </c>
      <c r="B6951" s="13">
        <v>10</v>
      </c>
      <c r="C6951" s="13">
        <v>17</v>
      </c>
      <c r="D6951" s="13">
        <v>13</v>
      </c>
      <c r="E6951" s="14">
        <f t="shared" si="1812"/>
        <v>290</v>
      </c>
      <c r="F6951" s="24">
        <f>'1 Solar Profile'!E6953*S$10</f>
        <v>3.2981271749999999</v>
      </c>
      <c r="G6951" s="24">
        <f>'2 Load Profile'!E6952</f>
        <v>0.73351683756217423</v>
      </c>
      <c r="H6951" s="24">
        <f t="shared" si="1804"/>
        <v>-2.5646103374378257</v>
      </c>
      <c r="I6951" s="13">
        <f t="shared" si="1805"/>
        <v>-2.5646103374378257</v>
      </c>
      <c r="J6951" s="24">
        <f t="shared" si="1806"/>
        <v>0.73351683756217412</v>
      </c>
      <c r="K6951" s="24">
        <f t="shared" si="1807"/>
        <v>0</v>
      </c>
      <c r="L6951" s="13"/>
      <c r="M6951" s="24"/>
      <c r="N6951" s="24">
        <f t="shared" si="1801"/>
        <v>0</v>
      </c>
      <c r="O6951" s="13"/>
      <c r="P6951" s="13"/>
    </row>
    <row r="6952" spans="1:16">
      <c r="A6952">
        <v>6951</v>
      </c>
      <c r="B6952" s="13">
        <v>10</v>
      </c>
      <c r="C6952" s="13">
        <v>17</v>
      </c>
      <c r="D6952" s="13">
        <v>14</v>
      </c>
      <c r="E6952" s="14">
        <f t="shared" si="1812"/>
        <v>290</v>
      </c>
      <c r="F6952" s="24">
        <f>'1 Solar Profile'!E6954*S$10</f>
        <v>2.4612115499999998</v>
      </c>
      <c r="G6952" s="24">
        <f>'2 Load Profile'!E6953</f>
        <v>0.75612258612024175</v>
      </c>
      <c r="H6952" s="24">
        <f t="shared" si="1804"/>
        <v>-1.7050889638797582</v>
      </c>
      <c r="I6952" s="13">
        <f t="shared" si="1805"/>
        <v>-1.7050889638797582</v>
      </c>
      <c r="J6952" s="24">
        <f t="shared" si="1806"/>
        <v>0.75612258612024164</v>
      </c>
      <c r="K6952" s="24">
        <f t="shared" si="1807"/>
        <v>0</v>
      </c>
      <c r="L6952" s="13"/>
      <c r="M6952" s="24"/>
      <c r="N6952" s="24">
        <f t="shared" si="1801"/>
        <v>0</v>
      </c>
      <c r="O6952" s="13"/>
      <c r="P6952" s="13"/>
    </row>
    <row r="6953" spans="1:16">
      <c r="A6953">
        <v>6952</v>
      </c>
      <c r="B6953" s="13">
        <v>10</v>
      </c>
      <c r="C6953" s="13">
        <v>17</v>
      </c>
      <c r="D6953" s="13">
        <v>15</v>
      </c>
      <c r="E6953" s="14">
        <f t="shared" si="1812"/>
        <v>290</v>
      </c>
      <c r="F6953" s="24">
        <f>'1 Solar Profile'!E6955*S$10</f>
        <v>1.38255705</v>
      </c>
      <c r="G6953" s="24">
        <f>'2 Load Profile'!E6954</f>
        <v>0.88795480397804505</v>
      </c>
      <c r="H6953" s="24">
        <f t="shared" si="1804"/>
        <v>-0.49460224602195491</v>
      </c>
      <c r="I6953" s="13">
        <f t="shared" si="1805"/>
        <v>-0.49460224602195491</v>
      </c>
      <c r="J6953" s="24">
        <f t="shared" si="1806"/>
        <v>0.88795480397804505</v>
      </c>
      <c r="K6953" s="24">
        <f t="shared" si="1807"/>
        <v>0</v>
      </c>
      <c r="L6953" s="13"/>
      <c r="M6953" s="24"/>
      <c r="N6953" s="24">
        <f t="shared" ref="N6953:N7016" si="1817">M6953+L6953</f>
        <v>0</v>
      </c>
      <c r="O6953" s="13"/>
      <c r="P6953" s="13"/>
    </row>
    <row r="6954" spans="1:16">
      <c r="A6954">
        <v>6953</v>
      </c>
      <c r="B6954" s="13">
        <v>10</v>
      </c>
      <c r="C6954" s="13">
        <v>17</v>
      </c>
      <c r="D6954" s="13">
        <v>16</v>
      </c>
      <c r="E6954" s="14">
        <f t="shared" si="1812"/>
        <v>290</v>
      </c>
      <c r="F6954" s="24">
        <f>'1 Solar Profile'!E6956*S$10</f>
        <v>0.3108861</v>
      </c>
      <c r="G6954" s="24">
        <f>'2 Load Profile'!E6955</f>
        <v>1.1630160394725235</v>
      </c>
      <c r="H6954" s="24">
        <f t="shared" si="1804"/>
        <v>0.85212993947252347</v>
      </c>
      <c r="I6954" s="13">
        <f t="shared" si="1805"/>
        <v>0</v>
      </c>
      <c r="J6954" s="24">
        <f t="shared" si="1806"/>
        <v>0.3108861</v>
      </c>
      <c r="K6954" s="24">
        <f t="shared" si="1807"/>
        <v>0.85212993947252347</v>
      </c>
      <c r="L6954" s="13"/>
      <c r="M6954" s="24"/>
      <c r="N6954" s="24">
        <f t="shared" si="1817"/>
        <v>0</v>
      </c>
      <c r="O6954" s="13"/>
      <c r="P6954" s="13"/>
    </row>
    <row r="6955" spans="1:16">
      <c r="A6955">
        <v>6954</v>
      </c>
      <c r="B6955" s="13">
        <v>10</v>
      </c>
      <c r="C6955" s="13">
        <v>17</v>
      </c>
      <c r="D6955" s="13">
        <v>17</v>
      </c>
      <c r="E6955" s="14">
        <f t="shared" si="1812"/>
        <v>290</v>
      </c>
      <c r="F6955" s="24">
        <f>'1 Solar Profile'!E6957*S$10</f>
        <v>0</v>
      </c>
      <c r="G6955" s="24">
        <f>'2 Load Profile'!E6956</f>
        <v>1.3840959087445879</v>
      </c>
      <c r="H6955" s="24">
        <f t="shared" si="1804"/>
        <v>1.3840959087445879</v>
      </c>
      <c r="I6955" s="13">
        <f t="shared" si="1805"/>
        <v>0</v>
      </c>
      <c r="J6955" s="24">
        <f t="shared" si="1806"/>
        <v>0</v>
      </c>
      <c r="K6955" s="24">
        <f t="shared" si="1807"/>
        <v>1.3840959087445879</v>
      </c>
      <c r="L6955" s="13"/>
      <c r="M6955" s="24"/>
      <c r="N6955" s="24">
        <f t="shared" si="1817"/>
        <v>0</v>
      </c>
      <c r="O6955" s="13"/>
      <c r="P6955" s="13"/>
    </row>
    <row r="6956" spans="1:16">
      <c r="A6956">
        <v>6955</v>
      </c>
      <c r="B6956" s="13">
        <v>10</v>
      </c>
      <c r="C6956" s="13">
        <v>17</v>
      </c>
      <c r="D6956" s="13">
        <v>18</v>
      </c>
      <c r="E6956" s="14">
        <f t="shared" si="1812"/>
        <v>290</v>
      </c>
      <c r="F6956" s="24">
        <f>'1 Solar Profile'!E6958*S$10</f>
        <v>0</v>
      </c>
      <c r="G6956" s="24">
        <f>'2 Load Profile'!E6957</f>
        <v>1.5602028401173123</v>
      </c>
      <c r="H6956" s="24">
        <f t="shared" si="1804"/>
        <v>1.5602028401173123</v>
      </c>
      <c r="I6956" s="13">
        <f t="shared" si="1805"/>
        <v>0</v>
      </c>
      <c r="J6956" s="24">
        <f t="shared" si="1806"/>
        <v>0</v>
      </c>
      <c r="K6956" s="24">
        <f t="shared" si="1807"/>
        <v>1.5602028401173123</v>
      </c>
      <c r="L6956" s="13"/>
      <c r="M6956" s="24"/>
      <c r="N6956" s="24">
        <f t="shared" si="1817"/>
        <v>0</v>
      </c>
      <c r="O6956" s="13"/>
      <c r="P6956" s="13"/>
    </row>
    <row r="6957" spans="1:16">
      <c r="A6957">
        <v>6956</v>
      </c>
      <c r="B6957" s="13">
        <v>10</v>
      </c>
      <c r="C6957" s="13">
        <v>17</v>
      </c>
      <c r="D6957" s="13">
        <v>19</v>
      </c>
      <c r="E6957" s="14">
        <f t="shared" si="1812"/>
        <v>290</v>
      </c>
      <c r="F6957" s="24">
        <f>'1 Solar Profile'!E6959*S$10</f>
        <v>0</v>
      </c>
      <c r="G6957" s="24">
        <f>'2 Load Profile'!E6958</f>
        <v>1.6192806555854726</v>
      </c>
      <c r="H6957" s="24">
        <f t="shared" si="1804"/>
        <v>1.6192806555854726</v>
      </c>
      <c r="I6957" s="13">
        <f t="shared" si="1805"/>
        <v>0</v>
      </c>
      <c r="J6957" s="24">
        <f t="shared" si="1806"/>
        <v>0</v>
      </c>
      <c r="K6957" s="24">
        <f t="shared" si="1807"/>
        <v>1.6192806555854726</v>
      </c>
      <c r="L6957" s="13"/>
      <c r="M6957" s="24"/>
      <c r="N6957" s="24">
        <f t="shared" si="1817"/>
        <v>0</v>
      </c>
      <c r="O6957" s="13"/>
      <c r="P6957" s="13"/>
    </row>
    <row r="6958" spans="1:16">
      <c r="A6958">
        <v>6957</v>
      </c>
      <c r="B6958" s="13">
        <v>10</v>
      </c>
      <c r="C6958" s="13">
        <v>17</v>
      </c>
      <c r="D6958" s="13">
        <v>20</v>
      </c>
      <c r="E6958" s="14">
        <f t="shared" si="1812"/>
        <v>290</v>
      </c>
      <c r="F6958" s="24">
        <f>'1 Solar Profile'!E6960*S$10</f>
        <v>0</v>
      </c>
      <c r="G6958" s="24">
        <f>'2 Load Profile'!E6959</f>
        <v>1.4704426655979761</v>
      </c>
      <c r="H6958" s="24">
        <f t="shared" si="1804"/>
        <v>1.4704426655979761</v>
      </c>
      <c r="I6958" s="13">
        <f t="shared" si="1805"/>
        <v>0</v>
      </c>
      <c r="J6958" s="24">
        <f t="shared" si="1806"/>
        <v>0</v>
      </c>
      <c r="K6958" s="24">
        <f t="shared" si="1807"/>
        <v>1.4704426655979761</v>
      </c>
      <c r="L6958" s="13"/>
      <c r="M6958" s="24"/>
      <c r="N6958" s="24">
        <f t="shared" si="1817"/>
        <v>0</v>
      </c>
      <c r="O6958" s="24"/>
      <c r="P6958" s="24"/>
    </row>
    <row r="6959" spans="1:16">
      <c r="A6959">
        <v>6958</v>
      </c>
      <c r="B6959" s="13">
        <v>10</v>
      </c>
      <c r="C6959" s="13">
        <v>17</v>
      </c>
      <c r="D6959" s="13">
        <v>21</v>
      </c>
      <c r="E6959" s="14">
        <f t="shared" si="1812"/>
        <v>290</v>
      </c>
      <c r="F6959" s="24">
        <f>'1 Solar Profile'!E6961*S$10</f>
        <v>0</v>
      </c>
      <c r="G6959" s="24">
        <f>'2 Load Profile'!E6960</f>
        <v>1.1978725322731718</v>
      </c>
      <c r="H6959" s="24">
        <f t="shared" si="1804"/>
        <v>1.1978725322731718</v>
      </c>
      <c r="I6959" s="13">
        <f t="shared" si="1805"/>
        <v>0</v>
      </c>
      <c r="J6959" s="24">
        <f t="shared" si="1806"/>
        <v>0</v>
      </c>
      <c r="K6959" s="24">
        <f t="shared" si="1807"/>
        <v>1.1978725322731718</v>
      </c>
      <c r="L6959" s="13"/>
      <c r="M6959" s="24"/>
      <c r="N6959" s="24">
        <f t="shared" si="1817"/>
        <v>0</v>
      </c>
      <c r="O6959" s="13"/>
      <c r="P6959" s="13"/>
    </row>
    <row r="6960" spans="1:16">
      <c r="A6960">
        <v>6959</v>
      </c>
      <c r="B6960" s="13">
        <v>10</v>
      </c>
      <c r="C6960" s="13">
        <v>17</v>
      </c>
      <c r="D6960" s="13">
        <v>22</v>
      </c>
      <c r="E6960" s="14">
        <f t="shared" si="1812"/>
        <v>290</v>
      </c>
      <c r="F6960" s="24">
        <f>'1 Solar Profile'!E6962*S$10</f>
        <v>0</v>
      </c>
      <c r="G6960" s="24">
        <f>'2 Load Profile'!E6961</f>
        <v>0.9325685878534784</v>
      </c>
      <c r="H6960" s="24">
        <f t="shared" si="1804"/>
        <v>0.9325685878534784</v>
      </c>
      <c r="I6960" s="13">
        <f t="shared" si="1805"/>
        <v>0</v>
      </c>
      <c r="J6960" s="24">
        <f t="shared" si="1806"/>
        <v>0</v>
      </c>
      <c r="K6960" s="24">
        <f t="shared" si="1807"/>
        <v>0.9325685878534784</v>
      </c>
      <c r="L6960" s="13"/>
      <c r="M6960" s="24"/>
      <c r="N6960" s="24">
        <f t="shared" si="1817"/>
        <v>0</v>
      </c>
      <c r="O6960" s="13"/>
      <c r="P6960" s="13"/>
    </row>
    <row r="6961" spans="1:16">
      <c r="A6961">
        <v>6960</v>
      </c>
      <c r="B6961" s="13">
        <v>10</v>
      </c>
      <c r="C6961" s="13">
        <v>17</v>
      </c>
      <c r="D6961" s="13">
        <v>23</v>
      </c>
      <c r="E6961" s="14">
        <f t="shared" si="1812"/>
        <v>290</v>
      </c>
      <c r="F6961" s="24">
        <f>'1 Solar Profile'!E6963*S$10</f>
        <v>0</v>
      </c>
      <c r="G6961" s="24">
        <f>'2 Load Profile'!E6962</f>
        <v>0.65919834681906864</v>
      </c>
      <c r="H6961" s="24">
        <f t="shared" si="1804"/>
        <v>0.65919834681906864</v>
      </c>
      <c r="I6961" s="13">
        <f t="shared" si="1805"/>
        <v>0</v>
      </c>
      <c r="J6961" s="24">
        <f t="shared" si="1806"/>
        <v>0</v>
      </c>
      <c r="K6961" s="24">
        <f t="shared" si="1807"/>
        <v>0.65919834681906864</v>
      </c>
      <c r="L6961" s="13">
        <f t="shared" ref="L6961" si="1818">SUM(I6938:I6961)</f>
        <v>-7.1848155236696574</v>
      </c>
      <c r="M6961" s="24">
        <f t="shared" ref="M6961" si="1819">SUMIF(H6938:H6961,"&gt;0",H6938:H6961)</f>
        <v>15.951091904101816</v>
      </c>
      <c r="N6961" s="24">
        <f t="shared" si="1817"/>
        <v>8.7662763804321582</v>
      </c>
      <c r="O6961" s="13">
        <f t="shared" ref="O6961" si="1820">IF(M6961&gt;(L6961*-1),(M6961+L6961)*S$12,0)</f>
        <v>1.2335641134252722</v>
      </c>
      <c r="P6961" s="13">
        <f t="shared" ref="P6961" si="1821">IF(M6961&lt;(L6961*-1),(M6961+L6961)*S$14,0)</f>
        <v>0</v>
      </c>
    </row>
    <row r="6962" spans="1:16">
      <c r="A6962">
        <v>6961</v>
      </c>
      <c r="B6962" s="13">
        <v>10</v>
      </c>
      <c r="C6962" s="13">
        <v>18</v>
      </c>
      <c r="D6962" s="13">
        <v>0</v>
      </c>
      <c r="E6962" s="14">
        <f t="shared" si="1812"/>
        <v>291</v>
      </c>
      <c r="F6962" s="24">
        <f>'1 Solar Profile'!E6964*S$10</f>
        <v>0</v>
      </c>
      <c r="G6962" s="24">
        <f>'2 Load Profile'!E6963</f>
        <v>0.56071600235355468</v>
      </c>
      <c r="H6962" s="24">
        <f t="shared" si="1804"/>
        <v>0.56071600235355468</v>
      </c>
      <c r="I6962" s="13">
        <f t="shared" si="1805"/>
        <v>0</v>
      </c>
      <c r="J6962" s="24">
        <f t="shared" si="1806"/>
        <v>0</v>
      </c>
      <c r="K6962" s="24">
        <f t="shared" si="1807"/>
        <v>0.56071600235355468</v>
      </c>
      <c r="L6962" s="13"/>
      <c r="M6962" s="24"/>
      <c r="N6962" s="24">
        <f t="shared" si="1817"/>
        <v>0</v>
      </c>
      <c r="O6962" s="13"/>
      <c r="P6962" s="13"/>
    </row>
    <row r="6963" spans="1:16">
      <c r="A6963">
        <v>6962</v>
      </c>
      <c r="B6963" s="13">
        <v>10</v>
      </c>
      <c r="C6963" s="13">
        <v>18</v>
      </c>
      <c r="D6963" s="13">
        <v>1</v>
      </c>
      <c r="E6963" s="14">
        <f t="shared" si="1812"/>
        <v>291</v>
      </c>
      <c r="F6963" s="24">
        <f>'1 Solar Profile'!E6965*S$10</f>
        <v>0</v>
      </c>
      <c r="G6963" s="24">
        <f>'2 Load Profile'!E6964</f>
        <v>0.51605973048274012</v>
      </c>
      <c r="H6963" s="24">
        <f t="shared" si="1804"/>
        <v>0.51605973048274012</v>
      </c>
      <c r="I6963" s="13">
        <f t="shared" si="1805"/>
        <v>0</v>
      </c>
      <c r="J6963" s="24">
        <f t="shared" si="1806"/>
        <v>0</v>
      </c>
      <c r="K6963" s="24">
        <f t="shared" si="1807"/>
        <v>0.51605973048274012</v>
      </c>
      <c r="L6963" s="13"/>
      <c r="M6963" s="24"/>
      <c r="N6963" s="24">
        <f t="shared" si="1817"/>
        <v>0</v>
      </c>
      <c r="O6963" s="13"/>
      <c r="P6963" s="13"/>
    </row>
    <row r="6964" spans="1:16">
      <c r="A6964">
        <v>6963</v>
      </c>
      <c r="B6964" s="13">
        <v>10</v>
      </c>
      <c r="C6964" s="13">
        <v>18</v>
      </c>
      <c r="D6964" s="13">
        <v>2</v>
      </c>
      <c r="E6964" s="14">
        <f t="shared" si="1812"/>
        <v>291</v>
      </c>
      <c r="F6964" s="24">
        <f>'1 Solar Profile'!E6966*S$10</f>
        <v>0</v>
      </c>
      <c r="G6964" s="24">
        <f>'2 Load Profile'!E6965</f>
        <v>0.51091406376223347</v>
      </c>
      <c r="H6964" s="24">
        <f t="shared" si="1804"/>
        <v>0.51091406376223347</v>
      </c>
      <c r="I6964" s="13">
        <f t="shared" si="1805"/>
        <v>0</v>
      </c>
      <c r="J6964" s="24">
        <f t="shared" si="1806"/>
        <v>0</v>
      </c>
      <c r="K6964" s="24">
        <f t="shared" si="1807"/>
        <v>0.51091406376223347</v>
      </c>
      <c r="L6964" s="13"/>
      <c r="M6964" s="24"/>
      <c r="N6964" s="24">
        <f t="shared" si="1817"/>
        <v>0</v>
      </c>
      <c r="O6964" s="13"/>
      <c r="P6964" s="13"/>
    </row>
    <row r="6965" spans="1:16">
      <c r="A6965">
        <v>6964</v>
      </c>
      <c r="B6965" s="13">
        <v>10</v>
      </c>
      <c r="C6965" s="13">
        <v>18</v>
      </c>
      <c r="D6965" s="13">
        <v>3</v>
      </c>
      <c r="E6965" s="14">
        <f t="shared" si="1812"/>
        <v>291</v>
      </c>
      <c r="F6965" s="24">
        <f>'1 Solar Profile'!E6967*S$10</f>
        <v>0</v>
      </c>
      <c r="G6965" s="24">
        <f>'2 Load Profile'!E6966</f>
        <v>0.51461344386238916</v>
      </c>
      <c r="H6965" s="24">
        <f t="shared" si="1804"/>
        <v>0.51461344386238916</v>
      </c>
      <c r="I6965" s="13">
        <f t="shared" si="1805"/>
        <v>0</v>
      </c>
      <c r="J6965" s="24">
        <f t="shared" si="1806"/>
        <v>0</v>
      </c>
      <c r="K6965" s="24">
        <f t="shared" si="1807"/>
        <v>0.51461344386238916</v>
      </c>
      <c r="L6965" s="13"/>
      <c r="M6965" s="24"/>
      <c r="N6965" s="24">
        <f t="shared" si="1817"/>
        <v>0</v>
      </c>
      <c r="O6965" s="13"/>
      <c r="P6965" s="13"/>
    </row>
    <row r="6966" spans="1:16">
      <c r="A6966">
        <v>6965</v>
      </c>
      <c r="B6966" s="13">
        <v>10</v>
      </c>
      <c r="C6966" s="13">
        <v>18</v>
      </c>
      <c r="D6966" s="13">
        <v>4</v>
      </c>
      <c r="E6966" s="14">
        <f t="shared" si="1812"/>
        <v>291</v>
      </c>
      <c r="F6966" s="24">
        <f>'1 Solar Profile'!E6968*S$10</f>
        <v>0</v>
      </c>
      <c r="G6966" s="24">
        <f>'2 Load Profile'!E6967</f>
        <v>0.56706034724872367</v>
      </c>
      <c r="H6966" s="24">
        <f t="shared" si="1804"/>
        <v>0.56706034724872367</v>
      </c>
      <c r="I6966" s="13">
        <f t="shared" si="1805"/>
        <v>0</v>
      </c>
      <c r="J6966" s="24">
        <f t="shared" si="1806"/>
        <v>0</v>
      </c>
      <c r="K6966" s="24">
        <f t="shared" si="1807"/>
        <v>0.56706034724872367</v>
      </c>
      <c r="L6966" s="13"/>
      <c r="M6966" s="24"/>
      <c r="N6966" s="24">
        <f t="shared" si="1817"/>
        <v>0</v>
      </c>
      <c r="O6966" s="13"/>
      <c r="P6966" s="13"/>
    </row>
    <row r="6967" spans="1:16">
      <c r="A6967">
        <v>6966</v>
      </c>
      <c r="B6967" s="13">
        <v>10</v>
      </c>
      <c r="C6967" s="13">
        <v>18</v>
      </c>
      <c r="D6967" s="13">
        <v>5</v>
      </c>
      <c r="E6967" s="14">
        <f t="shared" si="1812"/>
        <v>291</v>
      </c>
      <c r="F6967" s="24">
        <f>'1 Solar Profile'!E6969*S$10</f>
        <v>0</v>
      </c>
      <c r="G6967" s="24">
        <f>'2 Load Profile'!E6968</f>
        <v>0.75849854636468705</v>
      </c>
      <c r="H6967" s="24">
        <f t="shared" si="1804"/>
        <v>0.75849854636468705</v>
      </c>
      <c r="I6967" s="13">
        <f t="shared" si="1805"/>
        <v>0</v>
      </c>
      <c r="J6967" s="24">
        <f t="shared" si="1806"/>
        <v>0</v>
      </c>
      <c r="K6967" s="24">
        <f t="shared" si="1807"/>
        <v>0.75849854636468705</v>
      </c>
      <c r="L6967" s="13"/>
      <c r="M6967" s="24"/>
      <c r="N6967" s="24">
        <f t="shared" si="1817"/>
        <v>0</v>
      </c>
      <c r="O6967" s="13"/>
      <c r="P6967" s="13"/>
    </row>
    <row r="6968" spans="1:16">
      <c r="A6968">
        <v>6967</v>
      </c>
      <c r="B6968" s="13">
        <v>10</v>
      </c>
      <c r="C6968" s="13">
        <v>18</v>
      </c>
      <c r="D6968" s="13">
        <v>6</v>
      </c>
      <c r="E6968" s="14">
        <f t="shared" si="1812"/>
        <v>291</v>
      </c>
      <c r="F6968" s="24">
        <f>'1 Solar Profile'!E6970*S$10</f>
        <v>0.33827220000000002</v>
      </c>
      <c r="G6968" s="24">
        <f>'2 Load Profile'!E6969</f>
        <v>1.028590321436925</v>
      </c>
      <c r="H6968" s="24">
        <f t="shared" si="1804"/>
        <v>0.69031812143692495</v>
      </c>
      <c r="I6968" s="13">
        <f t="shared" si="1805"/>
        <v>0</v>
      </c>
      <c r="J6968" s="24">
        <f t="shared" si="1806"/>
        <v>0.33827220000000002</v>
      </c>
      <c r="K6968" s="24">
        <f t="shared" si="1807"/>
        <v>0.69031812143692495</v>
      </c>
      <c r="L6968" s="13"/>
      <c r="M6968" s="24"/>
      <c r="N6968" s="24">
        <f t="shared" si="1817"/>
        <v>0</v>
      </c>
      <c r="O6968" s="13"/>
      <c r="P6968" s="13"/>
    </row>
    <row r="6969" spans="1:16">
      <c r="A6969">
        <v>6968</v>
      </c>
      <c r="B6969" s="13">
        <v>10</v>
      </c>
      <c r="C6969" s="13">
        <v>18</v>
      </c>
      <c r="D6969" s="13">
        <v>7</v>
      </c>
      <c r="E6969" s="14">
        <f t="shared" si="1812"/>
        <v>291</v>
      </c>
      <c r="F6969" s="24">
        <f>'1 Solar Profile'!E6971*S$10</f>
        <v>1.5489321749999998</v>
      </c>
      <c r="G6969" s="24">
        <f>'2 Load Profile'!E6970</f>
        <v>0.9745949733011291</v>
      </c>
      <c r="H6969" s="24">
        <f t="shared" si="1804"/>
        <v>-0.5743372016988707</v>
      </c>
      <c r="I6969" s="13">
        <f t="shared" si="1805"/>
        <v>-0.5743372016988707</v>
      </c>
      <c r="J6969" s="24">
        <f t="shared" si="1806"/>
        <v>0.9745949733011291</v>
      </c>
      <c r="K6969" s="24">
        <f t="shared" si="1807"/>
        <v>0</v>
      </c>
      <c r="L6969" s="13"/>
      <c r="M6969" s="24"/>
      <c r="N6969" s="24">
        <f t="shared" si="1817"/>
        <v>0</v>
      </c>
      <c r="O6969" s="13"/>
      <c r="P6969" s="13"/>
    </row>
    <row r="6970" spans="1:16">
      <c r="A6970">
        <v>6969</v>
      </c>
      <c r="B6970" s="13">
        <v>10</v>
      </c>
      <c r="C6970" s="13">
        <v>18</v>
      </c>
      <c r="D6970" s="13">
        <v>8</v>
      </c>
      <c r="E6970" s="14">
        <f t="shared" si="1812"/>
        <v>291</v>
      </c>
      <c r="F6970" s="24">
        <f>'1 Solar Profile'!E6972*S$10</f>
        <v>2.7249311249999999</v>
      </c>
      <c r="G6970" s="24">
        <f>'2 Load Profile'!E6971</f>
        <v>0.82881239028705078</v>
      </c>
      <c r="H6970" s="24">
        <f t="shared" si="1804"/>
        <v>-1.8961187347129491</v>
      </c>
      <c r="I6970" s="13">
        <f t="shared" si="1805"/>
        <v>-1.8961187347129491</v>
      </c>
      <c r="J6970" s="24">
        <f t="shared" si="1806"/>
        <v>0.82881239028705078</v>
      </c>
      <c r="K6970" s="24">
        <f t="shared" si="1807"/>
        <v>0</v>
      </c>
      <c r="L6970" s="13"/>
      <c r="M6970" s="24"/>
      <c r="N6970" s="24">
        <f t="shared" si="1817"/>
        <v>0</v>
      </c>
      <c r="O6970" s="13"/>
      <c r="P6970" s="13"/>
    </row>
    <row r="6971" spans="1:16">
      <c r="A6971">
        <v>6970</v>
      </c>
      <c r="B6971" s="13">
        <v>10</v>
      </c>
      <c r="C6971" s="13">
        <v>18</v>
      </c>
      <c r="D6971" s="13">
        <v>9</v>
      </c>
      <c r="E6971" s="14">
        <f t="shared" si="1812"/>
        <v>291</v>
      </c>
      <c r="F6971" s="24">
        <f>'1 Solar Profile'!E6973*S$10</f>
        <v>3.5403731999999999</v>
      </c>
      <c r="G6971" s="24">
        <f>'2 Load Profile'!E6972</f>
        <v>0.82395154358845135</v>
      </c>
      <c r="H6971" s="24">
        <f t="shared" si="1804"/>
        <v>-2.7164216564115486</v>
      </c>
      <c r="I6971" s="13">
        <f t="shared" si="1805"/>
        <v>-2.7164216564115486</v>
      </c>
      <c r="J6971" s="24">
        <f t="shared" si="1806"/>
        <v>0.82395154358845124</v>
      </c>
      <c r="K6971" s="24">
        <f t="shared" si="1807"/>
        <v>0</v>
      </c>
      <c r="L6971" s="13"/>
      <c r="M6971" s="24"/>
      <c r="N6971" s="24">
        <f t="shared" si="1817"/>
        <v>0</v>
      </c>
      <c r="O6971" s="13"/>
      <c r="P6971" s="13"/>
    </row>
    <row r="6972" spans="1:16">
      <c r="A6972">
        <v>6971</v>
      </c>
      <c r="B6972" s="13">
        <v>10</v>
      </c>
      <c r="C6972" s="13">
        <v>18</v>
      </c>
      <c r="D6972" s="13">
        <v>10</v>
      </c>
      <c r="E6972" s="14">
        <f t="shared" si="1812"/>
        <v>291</v>
      </c>
      <c r="F6972" s="24">
        <f>'1 Solar Profile'!E6974*S$10</f>
        <v>4.0241628</v>
      </c>
      <c r="G6972" s="24">
        <f>'2 Load Profile'!E6973</f>
        <v>0.80651430632060195</v>
      </c>
      <c r="H6972" s="24">
        <f t="shared" si="1804"/>
        <v>-3.2176484936793983</v>
      </c>
      <c r="I6972" s="13">
        <f t="shared" si="1805"/>
        <v>-3.2176484936793983</v>
      </c>
      <c r="J6972" s="24">
        <f t="shared" si="1806"/>
        <v>0.80651430632060173</v>
      </c>
      <c r="K6972" s="24">
        <f t="shared" si="1807"/>
        <v>0</v>
      </c>
      <c r="L6972" s="13"/>
      <c r="M6972" s="24"/>
      <c r="N6972" s="24">
        <f t="shared" si="1817"/>
        <v>0</v>
      </c>
      <c r="O6972" s="13"/>
      <c r="P6972" s="13"/>
    </row>
    <row r="6973" spans="1:16">
      <c r="A6973">
        <v>6972</v>
      </c>
      <c r="B6973" s="13">
        <v>10</v>
      </c>
      <c r="C6973" s="13">
        <v>18</v>
      </c>
      <c r="D6973" s="13">
        <v>11</v>
      </c>
      <c r="E6973" s="14">
        <f t="shared" si="1812"/>
        <v>291</v>
      </c>
      <c r="F6973" s="24">
        <f>'1 Solar Profile'!E6975*S$10</f>
        <v>4.1764023000000003</v>
      </c>
      <c r="G6973" s="24">
        <f>'2 Load Profile'!E6974</f>
        <v>0.77211839592609488</v>
      </c>
      <c r="H6973" s="24">
        <f t="shared" si="1804"/>
        <v>-3.4042839040739055</v>
      </c>
      <c r="I6973" s="13">
        <f t="shared" si="1805"/>
        <v>-3.4042839040739055</v>
      </c>
      <c r="J6973" s="24">
        <f t="shared" si="1806"/>
        <v>0.77211839592609488</v>
      </c>
      <c r="K6973" s="24">
        <f t="shared" si="1807"/>
        <v>0</v>
      </c>
      <c r="L6973" s="13"/>
      <c r="M6973" s="24"/>
      <c r="N6973" s="24">
        <f t="shared" si="1817"/>
        <v>0</v>
      </c>
      <c r="O6973" s="13"/>
      <c r="P6973" s="13"/>
    </row>
    <row r="6974" spans="1:16">
      <c r="A6974">
        <v>6973</v>
      </c>
      <c r="B6974" s="13">
        <v>10</v>
      </c>
      <c r="C6974" s="13">
        <v>18</v>
      </c>
      <c r="D6974" s="13">
        <v>12</v>
      </c>
      <c r="E6974" s="14">
        <f t="shared" si="1812"/>
        <v>291</v>
      </c>
      <c r="F6974" s="24">
        <f>'1 Solar Profile'!E6976*S$10</f>
        <v>4.0095389250000002</v>
      </c>
      <c r="G6974" s="24">
        <f>'2 Load Profile'!E6975</f>
        <v>0.73220797588091824</v>
      </c>
      <c r="H6974" s="24">
        <f t="shared" si="1804"/>
        <v>-3.2773309491190821</v>
      </c>
      <c r="I6974" s="13">
        <f t="shared" si="1805"/>
        <v>-3.2773309491190821</v>
      </c>
      <c r="J6974" s="24">
        <f t="shared" si="1806"/>
        <v>0.73220797588091813</v>
      </c>
      <c r="K6974" s="24">
        <f t="shared" si="1807"/>
        <v>0</v>
      </c>
      <c r="L6974" s="13"/>
      <c r="M6974" s="24"/>
      <c r="N6974" s="24">
        <f t="shared" si="1817"/>
        <v>0</v>
      </c>
      <c r="O6974" s="13"/>
      <c r="P6974" s="13"/>
    </row>
    <row r="6975" spans="1:16">
      <c r="A6975">
        <v>6974</v>
      </c>
      <c r="B6975" s="13">
        <v>10</v>
      </c>
      <c r="C6975" s="13">
        <v>18</v>
      </c>
      <c r="D6975" s="13">
        <v>13</v>
      </c>
      <c r="E6975" s="14">
        <f t="shared" si="1812"/>
        <v>291</v>
      </c>
      <c r="F6975" s="24">
        <f>'1 Solar Profile'!E6977*S$10</f>
        <v>3.4463929499999999</v>
      </c>
      <c r="G6975" s="24">
        <f>'2 Load Profile'!E6976</f>
        <v>0.71596865395409515</v>
      </c>
      <c r="H6975" s="24">
        <f t="shared" si="1804"/>
        <v>-2.7304242960459049</v>
      </c>
      <c r="I6975" s="13">
        <f t="shared" si="1805"/>
        <v>-2.7304242960459049</v>
      </c>
      <c r="J6975" s="24">
        <f t="shared" si="1806"/>
        <v>0.71596865395409504</v>
      </c>
      <c r="K6975" s="24">
        <f t="shared" si="1807"/>
        <v>0</v>
      </c>
      <c r="L6975" s="13"/>
      <c r="M6975" s="24"/>
      <c r="N6975" s="24">
        <f t="shared" si="1817"/>
        <v>0</v>
      </c>
      <c r="O6975" s="13"/>
      <c r="P6975" s="13"/>
    </row>
    <row r="6976" spans="1:16">
      <c r="A6976">
        <v>6975</v>
      </c>
      <c r="B6976" s="13">
        <v>10</v>
      </c>
      <c r="C6976" s="13">
        <v>18</v>
      </c>
      <c r="D6976" s="13">
        <v>14</v>
      </c>
      <c r="E6976" s="14">
        <f t="shared" si="1812"/>
        <v>291</v>
      </c>
      <c r="F6976" s="24">
        <f>'1 Solar Profile'!E6978*S$10</f>
        <v>2.6887754250000002</v>
      </c>
      <c r="G6976" s="24">
        <f>'2 Load Profile'!E6977</f>
        <v>0.74711826974619022</v>
      </c>
      <c r="H6976" s="24">
        <f t="shared" ref="H6976:H7039" si="1822">G6976-F6976</f>
        <v>-1.94165715525381</v>
      </c>
      <c r="I6976" s="13">
        <f t="shared" ref="I6976:I7039" si="1823">IF(H6976&lt;0,H6976,0)</f>
        <v>-1.94165715525381</v>
      </c>
      <c r="J6976" s="24">
        <f t="shared" ref="J6976:J7039" si="1824">F6976+I6976</f>
        <v>0.74711826974619022</v>
      </c>
      <c r="K6976" s="24">
        <f t="shared" ref="K6976:K7039" si="1825">IF(H6976&gt;0,H6976,0)</f>
        <v>0</v>
      </c>
      <c r="L6976" s="13"/>
      <c r="M6976" s="24"/>
      <c r="N6976" s="24">
        <f t="shared" si="1817"/>
        <v>0</v>
      </c>
      <c r="O6976" s="13"/>
      <c r="P6976" s="13"/>
    </row>
    <row r="6977" spans="1:16">
      <c r="A6977">
        <v>6976</v>
      </c>
      <c r="B6977" s="13">
        <v>10</v>
      </c>
      <c r="C6977" s="13">
        <v>18</v>
      </c>
      <c r="D6977" s="13">
        <v>15</v>
      </c>
      <c r="E6977" s="14">
        <f t="shared" si="1812"/>
        <v>291</v>
      </c>
      <c r="F6977" s="24">
        <f>'1 Solar Profile'!E6979*S$10</f>
        <v>1.60326495</v>
      </c>
      <c r="G6977" s="24">
        <f>'2 Load Profile'!E6978</f>
        <v>0.88030095220979776</v>
      </c>
      <c r="H6977" s="24">
        <f t="shared" si="1822"/>
        <v>-0.72296399779020226</v>
      </c>
      <c r="I6977" s="13">
        <f t="shared" si="1823"/>
        <v>-0.72296399779020226</v>
      </c>
      <c r="J6977" s="24">
        <f t="shared" si="1824"/>
        <v>0.88030095220979776</v>
      </c>
      <c r="K6977" s="24">
        <f t="shared" si="1825"/>
        <v>0</v>
      </c>
      <c r="L6977" s="13"/>
      <c r="M6977" s="24"/>
      <c r="N6977" s="24">
        <f t="shared" si="1817"/>
        <v>0</v>
      </c>
      <c r="O6977" s="13"/>
      <c r="P6977" s="13"/>
    </row>
    <row r="6978" spans="1:16">
      <c r="A6978">
        <v>6977</v>
      </c>
      <c r="B6978" s="13">
        <v>10</v>
      </c>
      <c r="C6978" s="13">
        <v>18</v>
      </c>
      <c r="D6978" s="13">
        <v>16</v>
      </c>
      <c r="E6978" s="14">
        <f t="shared" si="1812"/>
        <v>291</v>
      </c>
      <c r="F6978" s="24">
        <f>'1 Solar Profile'!E6980*S$10</f>
        <v>0.44187254999999992</v>
      </c>
      <c r="G6978" s="24">
        <f>'2 Load Profile'!E6979</f>
        <v>1.154568422542771</v>
      </c>
      <c r="H6978" s="24">
        <f t="shared" si="1822"/>
        <v>0.71269587254277111</v>
      </c>
      <c r="I6978" s="13">
        <f t="shared" si="1823"/>
        <v>0</v>
      </c>
      <c r="J6978" s="24">
        <f t="shared" si="1824"/>
        <v>0.44187254999999992</v>
      </c>
      <c r="K6978" s="24">
        <f t="shared" si="1825"/>
        <v>0.71269587254277111</v>
      </c>
      <c r="L6978" s="13"/>
      <c r="M6978" s="24"/>
      <c r="N6978" s="24">
        <f t="shared" si="1817"/>
        <v>0</v>
      </c>
      <c r="O6978" s="13"/>
      <c r="P6978" s="13"/>
    </row>
    <row r="6979" spans="1:16">
      <c r="A6979">
        <v>6978</v>
      </c>
      <c r="B6979" s="13">
        <v>10</v>
      </c>
      <c r="C6979" s="13">
        <v>18</v>
      </c>
      <c r="D6979" s="13">
        <v>17</v>
      </c>
      <c r="E6979" s="14">
        <f t="shared" si="1812"/>
        <v>291</v>
      </c>
      <c r="F6979" s="24">
        <f>'1 Solar Profile'!E6981*S$10</f>
        <v>0</v>
      </c>
      <c r="G6979" s="24">
        <f>'2 Load Profile'!E6980</f>
        <v>1.377708676055686</v>
      </c>
      <c r="H6979" s="24">
        <f t="shared" si="1822"/>
        <v>1.377708676055686</v>
      </c>
      <c r="I6979" s="13">
        <f t="shared" si="1823"/>
        <v>0</v>
      </c>
      <c r="J6979" s="24">
        <f t="shared" si="1824"/>
        <v>0</v>
      </c>
      <c r="K6979" s="24">
        <f t="shared" si="1825"/>
        <v>1.377708676055686</v>
      </c>
      <c r="L6979" s="13"/>
      <c r="M6979" s="24"/>
      <c r="N6979" s="24">
        <f t="shared" si="1817"/>
        <v>0</v>
      </c>
      <c r="O6979" s="13"/>
      <c r="P6979" s="13"/>
    </row>
    <row r="6980" spans="1:16">
      <c r="A6980">
        <v>6979</v>
      </c>
      <c r="B6980" s="13">
        <v>10</v>
      </c>
      <c r="C6980" s="13">
        <v>18</v>
      </c>
      <c r="D6980" s="13">
        <v>18</v>
      </c>
      <c r="E6980" s="14">
        <f t="shared" si="1812"/>
        <v>291</v>
      </c>
      <c r="F6980" s="24">
        <f>'1 Solar Profile'!E6982*S$10</f>
        <v>0</v>
      </c>
      <c r="G6980" s="24">
        <f>'2 Load Profile'!E6981</f>
        <v>1.555229539792744</v>
      </c>
      <c r="H6980" s="24">
        <f t="shared" si="1822"/>
        <v>1.555229539792744</v>
      </c>
      <c r="I6980" s="13">
        <f t="shared" si="1823"/>
        <v>0</v>
      </c>
      <c r="J6980" s="24">
        <f t="shared" si="1824"/>
        <v>0</v>
      </c>
      <c r="K6980" s="24">
        <f t="shared" si="1825"/>
        <v>1.555229539792744</v>
      </c>
      <c r="L6980" s="13"/>
      <c r="M6980" s="24"/>
      <c r="N6980" s="24">
        <f t="shared" si="1817"/>
        <v>0</v>
      </c>
      <c r="O6980" s="13"/>
      <c r="P6980" s="13"/>
    </row>
    <row r="6981" spans="1:16">
      <c r="A6981">
        <v>6980</v>
      </c>
      <c r="B6981" s="13">
        <v>10</v>
      </c>
      <c r="C6981" s="13">
        <v>18</v>
      </c>
      <c r="D6981" s="13">
        <v>19</v>
      </c>
      <c r="E6981" s="14">
        <f t="shared" si="1812"/>
        <v>291</v>
      </c>
      <c r="F6981" s="24">
        <f>'1 Solar Profile'!E6983*S$10</f>
        <v>0</v>
      </c>
      <c r="G6981" s="24">
        <f>'2 Load Profile'!E6982</f>
        <v>1.6161451749762497</v>
      </c>
      <c r="H6981" s="24">
        <f t="shared" si="1822"/>
        <v>1.6161451749762497</v>
      </c>
      <c r="I6981" s="13">
        <f t="shared" si="1823"/>
        <v>0</v>
      </c>
      <c r="J6981" s="24">
        <f t="shared" si="1824"/>
        <v>0</v>
      </c>
      <c r="K6981" s="24">
        <f t="shared" si="1825"/>
        <v>1.6161451749762497</v>
      </c>
      <c r="L6981" s="13"/>
      <c r="M6981" s="24"/>
      <c r="N6981" s="24">
        <f t="shared" si="1817"/>
        <v>0</v>
      </c>
      <c r="O6981" s="13"/>
      <c r="P6981" s="13"/>
    </row>
    <row r="6982" spans="1:16">
      <c r="A6982">
        <v>6981</v>
      </c>
      <c r="B6982" s="13">
        <v>10</v>
      </c>
      <c r="C6982" s="13">
        <v>18</v>
      </c>
      <c r="D6982" s="13">
        <v>20</v>
      </c>
      <c r="E6982" s="14">
        <f t="shared" si="1812"/>
        <v>291</v>
      </c>
      <c r="F6982" s="24">
        <f>'1 Solar Profile'!E6984*S$10</f>
        <v>0</v>
      </c>
      <c r="G6982" s="24">
        <f>'2 Load Profile'!E6983</f>
        <v>1.4696942871996701</v>
      </c>
      <c r="H6982" s="24">
        <f t="shared" si="1822"/>
        <v>1.4696942871996701</v>
      </c>
      <c r="I6982" s="13">
        <f t="shared" si="1823"/>
        <v>0</v>
      </c>
      <c r="J6982" s="24">
        <f t="shared" si="1824"/>
        <v>0</v>
      </c>
      <c r="K6982" s="24">
        <f t="shared" si="1825"/>
        <v>1.4696942871996701</v>
      </c>
      <c r="L6982" s="13"/>
      <c r="M6982" s="24"/>
      <c r="N6982" s="24">
        <f t="shared" si="1817"/>
        <v>0</v>
      </c>
      <c r="O6982" s="24"/>
      <c r="P6982" s="24"/>
    </row>
    <row r="6983" spans="1:16">
      <c r="A6983">
        <v>6982</v>
      </c>
      <c r="B6983" s="13">
        <v>10</v>
      </c>
      <c r="C6983" s="13">
        <v>18</v>
      </c>
      <c r="D6983" s="13">
        <v>21</v>
      </c>
      <c r="E6983" s="14">
        <f t="shared" si="1812"/>
        <v>291</v>
      </c>
      <c r="F6983" s="24">
        <f>'1 Solar Profile'!E6985*S$10</f>
        <v>0</v>
      </c>
      <c r="G6983" s="24">
        <f>'2 Load Profile'!E6984</f>
        <v>1.2002061488172728</v>
      </c>
      <c r="H6983" s="24">
        <f t="shared" si="1822"/>
        <v>1.2002061488172728</v>
      </c>
      <c r="I6983" s="13">
        <f t="shared" si="1823"/>
        <v>0</v>
      </c>
      <c r="J6983" s="24">
        <f t="shared" si="1824"/>
        <v>0</v>
      </c>
      <c r="K6983" s="24">
        <f t="shared" si="1825"/>
        <v>1.2002061488172728</v>
      </c>
      <c r="L6983" s="13"/>
      <c r="M6983" s="24"/>
      <c r="N6983" s="24">
        <f t="shared" si="1817"/>
        <v>0</v>
      </c>
      <c r="O6983" s="13"/>
      <c r="P6983" s="13"/>
    </row>
    <row r="6984" spans="1:16">
      <c r="A6984">
        <v>6983</v>
      </c>
      <c r="B6984" s="13">
        <v>10</v>
      </c>
      <c r="C6984" s="13">
        <v>18</v>
      </c>
      <c r="D6984" s="13">
        <v>22</v>
      </c>
      <c r="E6984" s="14">
        <f t="shared" si="1812"/>
        <v>291</v>
      </c>
      <c r="F6984" s="24">
        <f>'1 Solar Profile'!E6986*S$10</f>
        <v>0</v>
      </c>
      <c r="G6984" s="24">
        <f>'2 Load Profile'!E6985</f>
        <v>0.93763286298223503</v>
      </c>
      <c r="H6984" s="24">
        <f t="shared" si="1822"/>
        <v>0.93763286298223503</v>
      </c>
      <c r="I6984" s="13">
        <f t="shared" si="1823"/>
        <v>0</v>
      </c>
      <c r="J6984" s="24">
        <f t="shared" si="1824"/>
        <v>0</v>
      </c>
      <c r="K6984" s="24">
        <f t="shared" si="1825"/>
        <v>0.93763286298223503</v>
      </c>
      <c r="L6984" s="13"/>
      <c r="M6984" s="24"/>
      <c r="N6984" s="24">
        <f t="shared" si="1817"/>
        <v>0</v>
      </c>
      <c r="O6984" s="13"/>
      <c r="P6984" s="13"/>
    </row>
    <row r="6985" spans="1:16">
      <c r="A6985">
        <v>6984</v>
      </c>
      <c r="B6985" s="13">
        <v>10</v>
      </c>
      <c r="C6985" s="13">
        <v>18</v>
      </c>
      <c r="D6985" s="13">
        <v>23</v>
      </c>
      <c r="E6985" s="14">
        <f t="shared" si="1812"/>
        <v>291</v>
      </c>
      <c r="F6985" s="24">
        <f>'1 Solar Profile'!E6987*S$10</f>
        <v>0</v>
      </c>
      <c r="G6985" s="24">
        <f>'2 Load Profile'!E6986</f>
        <v>0.66685493100225612</v>
      </c>
      <c r="H6985" s="24">
        <f t="shared" si="1822"/>
        <v>0.66685493100225612</v>
      </c>
      <c r="I6985" s="13">
        <f t="shared" si="1823"/>
        <v>0</v>
      </c>
      <c r="J6985" s="24">
        <f t="shared" si="1824"/>
        <v>0</v>
      </c>
      <c r="K6985" s="24">
        <f t="shared" si="1825"/>
        <v>0.66685493100225612</v>
      </c>
      <c r="L6985" s="13">
        <f t="shared" ref="L6985" si="1826">SUM(I6962:I6985)</f>
        <v>-20.48118638878567</v>
      </c>
      <c r="M6985" s="24">
        <f t="shared" ref="M6985" si="1827">SUMIF(H6962:H6985,"&gt;0",H6962:H6985)</f>
        <v>13.65434774888014</v>
      </c>
      <c r="N6985" s="24">
        <f t="shared" si="1817"/>
        <v>-6.8268386399055299</v>
      </c>
      <c r="O6985" s="13">
        <f t="shared" ref="O6985" si="1828">IF(M6985&gt;(L6985*-1),(M6985+L6985)*S$12,0)</f>
        <v>0</v>
      </c>
      <c r="P6985" s="13">
        <f t="shared" ref="P6985" si="1829">IF(M6985&lt;(L6985*-1),(M6985+L6985)*S$14,0)</f>
        <v>-0.18056988202550128</v>
      </c>
    </row>
    <row r="6986" spans="1:16">
      <c r="A6986">
        <v>6985</v>
      </c>
      <c r="B6986" s="13">
        <v>10</v>
      </c>
      <c r="C6986" s="13">
        <v>19</v>
      </c>
      <c r="D6986" s="13">
        <v>0</v>
      </c>
      <c r="E6986" s="14">
        <f t="shared" si="1812"/>
        <v>292</v>
      </c>
      <c r="F6986" s="24">
        <f>'1 Solar Profile'!E6988*S$10</f>
        <v>0</v>
      </c>
      <c r="G6986" s="24">
        <f>'2 Load Profile'!E6987</f>
        <v>0.57101236590118309</v>
      </c>
      <c r="H6986" s="24">
        <f t="shared" si="1822"/>
        <v>0.57101236590118309</v>
      </c>
      <c r="I6986" s="13">
        <f t="shared" si="1823"/>
        <v>0</v>
      </c>
      <c r="J6986" s="24">
        <f t="shared" si="1824"/>
        <v>0</v>
      </c>
      <c r="K6986" s="24">
        <f t="shared" si="1825"/>
        <v>0.57101236590118309</v>
      </c>
      <c r="L6986" s="13"/>
      <c r="M6986" s="24"/>
      <c r="N6986" s="24">
        <f t="shared" si="1817"/>
        <v>0</v>
      </c>
      <c r="O6986" s="13"/>
      <c r="P6986" s="13"/>
    </row>
    <row r="6987" spans="1:16">
      <c r="A6987">
        <v>6986</v>
      </c>
      <c r="B6987" s="13">
        <v>10</v>
      </c>
      <c r="C6987" s="13">
        <v>19</v>
      </c>
      <c r="D6987" s="13">
        <v>1</v>
      </c>
      <c r="E6987" s="14">
        <f t="shared" si="1812"/>
        <v>292</v>
      </c>
      <c r="F6987" s="24">
        <f>'1 Solar Profile'!E6989*S$10</f>
        <v>0</v>
      </c>
      <c r="G6987" s="24">
        <f>'2 Load Profile'!E6988</f>
        <v>0.52884700135578833</v>
      </c>
      <c r="H6987" s="24">
        <f t="shared" si="1822"/>
        <v>0.52884700135578833</v>
      </c>
      <c r="I6987" s="13">
        <f t="shared" si="1823"/>
        <v>0</v>
      </c>
      <c r="J6987" s="24">
        <f t="shared" si="1824"/>
        <v>0</v>
      </c>
      <c r="K6987" s="24">
        <f t="shared" si="1825"/>
        <v>0.52884700135578833</v>
      </c>
      <c r="L6987" s="13"/>
      <c r="M6987" s="24"/>
      <c r="N6987" s="24">
        <f t="shared" si="1817"/>
        <v>0</v>
      </c>
      <c r="O6987" s="13"/>
      <c r="P6987" s="13"/>
    </row>
    <row r="6988" spans="1:16">
      <c r="A6988">
        <v>6987</v>
      </c>
      <c r="B6988" s="13">
        <v>10</v>
      </c>
      <c r="C6988" s="13">
        <v>19</v>
      </c>
      <c r="D6988" s="13">
        <v>2</v>
      </c>
      <c r="E6988" s="14">
        <f t="shared" si="1812"/>
        <v>292</v>
      </c>
      <c r="F6988" s="24">
        <f>'1 Solar Profile'!E6990*S$10</f>
        <v>0</v>
      </c>
      <c r="G6988" s="24">
        <f>'2 Load Profile'!E6989</f>
        <v>0.52634761554808673</v>
      </c>
      <c r="H6988" s="24">
        <f t="shared" si="1822"/>
        <v>0.52634761554808673</v>
      </c>
      <c r="I6988" s="13">
        <f t="shared" si="1823"/>
        <v>0</v>
      </c>
      <c r="J6988" s="24">
        <f t="shared" si="1824"/>
        <v>0</v>
      </c>
      <c r="K6988" s="24">
        <f t="shared" si="1825"/>
        <v>0.52634761554808673</v>
      </c>
      <c r="L6988" s="13"/>
      <c r="M6988" s="24"/>
      <c r="N6988" s="24">
        <f t="shared" si="1817"/>
        <v>0</v>
      </c>
      <c r="O6988" s="13"/>
      <c r="P6988" s="13"/>
    </row>
    <row r="6989" spans="1:16">
      <c r="A6989">
        <v>6988</v>
      </c>
      <c r="B6989" s="13">
        <v>10</v>
      </c>
      <c r="C6989" s="13">
        <v>19</v>
      </c>
      <c r="D6989" s="13">
        <v>3</v>
      </c>
      <c r="E6989" s="14">
        <f t="shared" si="1812"/>
        <v>292</v>
      </c>
      <c r="F6989" s="24">
        <f>'1 Solar Profile'!E6991*S$10</f>
        <v>0</v>
      </c>
      <c r="G6989" s="24">
        <f>'2 Load Profile'!E6990</f>
        <v>0.53241236169591155</v>
      </c>
      <c r="H6989" s="24">
        <f t="shared" si="1822"/>
        <v>0.53241236169591155</v>
      </c>
      <c r="I6989" s="13">
        <f t="shared" si="1823"/>
        <v>0</v>
      </c>
      <c r="J6989" s="24">
        <f t="shared" si="1824"/>
        <v>0</v>
      </c>
      <c r="K6989" s="24">
        <f t="shared" si="1825"/>
        <v>0.53241236169591155</v>
      </c>
      <c r="L6989" s="13"/>
      <c r="M6989" s="24"/>
      <c r="N6989" s="24">
        <f t="shared" si="1817"/>
        <v>0</v>
      </c>
      <c r="O6989" s="13"/>
      <c r="P6989" s="13"/>
    </row>
    <row r="6990" spans="1:16">
      <c r="A6990">
        <v>6989</v>
      </c>
      <c r="B6990" s="13">
        <v>10</v>
      </c>
      <c r="C6990" s="13">
        <v>19</v>
      </c>
      <c r="D6990" s="13">
        <v>4</v>
      </c>
      <c r="E6990" s="14">
        <f t="shared" si="1812"/>
        <v>292</v>
      </c>
      <c r="F6990" s="24">
        <f>'1 Solar Profile'!E6992*S$10</f>
        <v>0</v>
      </c>
      <c r="G6990" s="24">
        <f>'2 Load Profile'!E6991</f>
        <v>0.58511630141641646</v>
      </c>
      <c r="H6990" s="24">
        <f t="shared" si="1822"/>
        <v>0.58511630141641646</v>
      </c>
      <c r="I6990" s="13">
        <f t="shared" si="1823"/>
        <v>0</v>
      </c>
      <c r="J6990" s="24">
        <f t="shared" si="1824"/>
        <v>0</v>
      </c>
      <c r="K6990" s="24">
        <f t="shared" si="1825"/>
        <v>0.58511630141641646</v>
      </c>
      <c r="L6990" s="13"/>
      <c r="M6990" s="24"/>
      <c r="N6990" s="24">
        <f t="shared" si="1817"/>
        <v>0</v>
      </c>
      <c r="O6990" s="13"/>
      <c r="P6990" s="13"/>
    </row>
    <row r="6991" spans="1:16">
      <c r="A6991">
        <v>6990</v>
      </c>
      <c r="B6991" s="13">
        <v>10</v>
      </c>
      <c r="C6991" s="13">
        <v>19</v>
      </c>
      <c r="D6991" s="13">
        <v>5</v>
      </c>
      <c r="E6991" s="14">
        <f t="shared" si="1812"/>
        <v>292</v>
      </c>
      <c r="F6991" s="24">
        <f>'1 Solar Profile'!E6993*S$10</f>
        <v>0</v>
      </c>
      <c r="G6991" s="24">
        <f>'2 Load Profile'!E6992</f>
        <v>0.77807694092653767</v>
      </c>
      <c r="H6991" s="24">
        <f t="shared" si="1822"/>
        <v>0.77807694092653767</v>
      </c>
      <c r="I6991" s="13">
        <f t="shared" si="1823"/>
        <v>0</v>
      </c>
      <c r="J6991" s="24">
        <f t="shared" si="1824"/>
        <v>0</v>
      </c>
      <c r="K6991" s="24">
        <f t="shared" si="1825"/>
        <v>0.77807694092653767</v>
      </c>
      <c r="L6991" s="13"/>
      <c r="M6991" s="24"/>
      <c r="N6991" s="24">
        <f t="shared" si="1817"/>
        <v>0</v>
      </c>
      <c r="O6991" s="13"/>
      <c r="P6991" s="13"/>
    </row>
    <row r="6992" spans="1:16">
      <c r="A6992">
        <v>6991</v>
      </c>
      <c r="B6992" s="13">
        <v>10</v>
      </c>
      <c r="C6992" s="13">
        <v>19</v>
      </c>
      <c r="D6992" s="13">
        <v>6</v>
      </c>
      <c r="E6992" s="14">
        <f t="shared" si="1812"/>
        <v>292</v>
      </c>
      <c r="F6992" s="24">
        <f>'1 Solar Profile'!E6994*S$10</f>
        <v>0.25506810000000002</v>
      </c>
      <c r="G6992" s="24">
        <f>'2 Load Profile'!E6993</f>
        <v>1.0571090131682954</v>
      </c>
      <c r="H6992" s="24">
        <f t="shared" si="1822"/>
        <v>0.8020409131682954</v>
      </c>
      <c r="I6992" s="13">
        <f t="shared" si="1823"/>
        <v>0</v>
      </c>
      <c r="J6992" s="24">
        <f t="shared" si="1824"/>
        <v>0.25506810000000002</v>
      </c>
      <c r="K6992" s="24">
        <f t="shared" si="1825"/>
        <v>0.8020409131682954</v>
      </c>
      <c r="L6992" s="13"/>
      <c r="M6992" s="24"/>
      <c r="N6992" s="24">
        <f t="shared" si="1817"/>
        <v>0</v>
      </c>
      <c r="O6992" s="13"/>
      <c r="P6992" s="13"/>
    </row>
    <row r="6993" spans="1:16">
      <c r="A6993">
        <v>6992</v>
      </c>
      <c r="B6993" s="13">
        <v>10</v>
      </c>
      <c r="C6993" s="13">
        <v>19</v>
      </c>
      <c r="D6993" s="13">
        <v>7</v>
      </c>
      <c r="E6993" s="14">
        <f t="shared" si="1812"/>
        <v>292</v>
      </c>
      <c r="F6993" s="24">
        <f>'1 Solar Profile'!E6995*S$10</f>
        <v>1.3768996499999999</v>
      </c>
      <c r="G6993" s="24">
        <f>'2 Load Profile'!E6994</f>
        <v>0.99156395387264185</v>
      </c>
      <c r="H6993" s="24">
        <f t="shared" si="1822"/>
        <v>-0.38533569612735807</v>
      </c>
      <c r="I6993" s="13">
        <f t="shared" si="1823"/>
        <v>-0.38533569612735807</v>
      </c>
      <c r="J6993" s="24">
        <f t="shared" si="1824"/>
        <v>0.99156395387264185</v>
      </c>
      <c r="K6993" s="24">
        <f t="shared" si="1825"/>
        <v>0</v>
      </c>
      <c r="L6993" s="13"/>
      <c r="M6993" s="24"/>
      <c r="N6993" s="24">
        <f t="shared" si="1817"/>
        <v>0</v>
      </c>
      <c r="O6993" s="13"/>
      <c r="P6993" s="13"/>
    </row>
    <row r="6994" spans="1:16">
      <c r="A6994">
        <v>6993</v>
      </c>
      <c r="B6994" s="13">
        <v>10</v>
      </c>
      <c r="C6994" s="13">
        <v>19</v>
      </c>
      <c r="D6994" s="13">
        <v>8</v>
      </c>
      <c r="E6994" s="14">
        <f t="shared" si="1812"/>
        <v>292</v>
      </c>
      <c r="F6994" s="24">
        <f>'1 Solar Profile'!E6996*S$10</f>
        <v>0.31221224999999997</v>
      </c>
      <c r="G6994" s="24">
        <f>'2 Load Profile'!E6995</f>
        <v>0.8413587491070289</v>
      </c>
      <c r="H6994" s="24">
        <f t="shared" si="1822"/>
        <v>0.52914649910702893</v>
      </c>
      <c r="I6994" s="13">
        <f t="shared" si="1823"/>
        <v>0</v>
      </c>
      <c r="J6994" s="24">
        <f t="shared" si="1824"/>
        <v>0.31221224999999997</v>
      </c>
      <c r="K6994" s="24">
        <f t="shared" si="1825"/>
        <v>0.52914649910702893</v>
      </c>
      <c r="L6994" s="13"/>
      <c r="M6994" s="24"/>
      <c r="N6994" s="24">
        <f t="shared" si="1817"/>
        <v>0</v>
      </c>
      <c r="O6994" s="13"/>
      <c r="P6994" s="13"/>
    </row>
    <row r="6995" spans="1:16">
      <c r="A6995">
        <v>6994</v>
      </c>
      <c r="B6995" s="13">
        <v>10</v>
      </c>
      <c r="C6995" s="13">
        <v>19</v>
      </c>
      <c r="D6995" s="13">
        <v>9</v>
      </c>
      <c r="E6995" s="14">
        <f t="shared" si="1812"/>
        <v>292</v>
      </c>
      <c r="F6995" s="24">
        <f>'1 Solar Profile'!E6997*S$10</f>
        <v>1.378302975</v>
      </c>
      <c r="G6995" s="24">
        <f>'2 Load Profile'!E6996</f>
        <v>0.832853444491925</v>
      </c>
      <c r="H6995" s="24">
        <f t="shared" si="1822"/>
        <v>-0.54544953050807499</v>
      </c>
      <c r="I6995" s="13">
        <f t="shared" si="1823"/>
        <v>-0.54544953050807499</v>
      </c>
      <c r="J6995" s="24">
        <f t="shared" si="1824"/>
        <v>0.832853444491925</v>
      </c>
      <c r="K6995" s="24">
        <f t="shared" si="1825"/>
        <v>0</v>
      </c>
      <c r="L6995" s="13"/>
      <c r="M6995" s="24"/>
      <c r="N6995" s="24">
        <f t="shared" si="1817"/>
        <v>0</v>
      </c>
      <c r="O6995" s="13"/>
      <c r="P6995" s="13"/>
    </row>
    <row r="6996" spans="1:16">
      <c r="A6996">
        <v>6995</v>
      </c>
      <c r="B6996" s="13">
        <v>10</v>
      </c>
      <c r="C6996" s="13">
        <v>19</v>
      </c>
      <c r="D6996" s="13">
        <v>10</v>
      </c>
      <c r="E6996" s="14">
        <f t="shared" si="1812"/>
        <v>292</v>
      </c>
      <c r="F6996" s="24">
        <f>'1 Solar Profile'!E6998*S$10</f>
        <v>1.51284105</v>
      </c>
      <c r="G6996" s="24">
        <f>'2 Load Profile'!E6997</f>
        <v>0.81653899539993569</v>
      </c>
      <c r="H6996" s="24">
        <f t="shared" si="1822"/>
        <v>-0.69630205460006434</v>
      </c>
      <c r="I6996" s="13">
        <f t="shared" si="1823"/>
        <v>-0.69630205460006434</v>
      </c>
      <c r="J6996" s="24">
        <f t="shared" si="1824"/>
        <v>0.81653899539993569</v>
      </c>
      <c r="K6996" s="24">
        <f t="shared" si="1825"/>
        <v>0</v>
      </c>
      <c r="L6996" s="13"/>
      <c r="M6996" s="24"/>
      <c r="N6996" s="24">
        <f t="shared" si="1817"/>
        <v>0</v>
      </c>
      <c r="O6996" s="13"/>
      <c r="P6996" s="13"/>
    </row>
    <row r="6997" spans="1:16">
      <c r="A6997">
        <v>6996</v>
      </c>
      <c r="B6997" s="13">
        <v>10</v>
      </c>
      <c r="C6997" s="13">
        <v>19</v>
      </c>
      <c r="D6997" s="13">
        <v>11</v>
      </c>
      <c r="E6997" s="14">
        <f t="shared" si="1812"/>
        <v>292</v>
      </c>
      <c r="F6997" s="24">
        <f>'1 Solar Profile'!E6999*S$10</f>
        <v>1.7898048</v>
      </c>
      <c r="G6997" s="24">
        <f>'2 Load Profile'!E6998</f>
        <v>0.78497655610178374</v>
      </c>
      <c r="H6997" s="24">
        <f t="shared" si="1822"/>
        <v>-1.0048282438982161</v>
      </c>
      <c r="I6997" s="13">
        <f t="shared" si="1823"/>
        <v>-1.0048282438982161</v>
      </c>
      <c r="J6997" s="24">
        <f t="shared" si="1824"/>
        <v>0.78497655610178385</v>
      </c>
      <c r="K6997" s="24">
        <f t="shared" si="1825"/>
        <v>0</v>
      </c>
      <c r="L6997" s="13"/>
      <c r="M6997" s="24"/>
      <c r="N6997" s="24">
        <f t="shared" si="1817"/>
        <v>0</v>
      </c>
      <c r="O6997" s="13"/>
      <c r="P6997" s="13"/>
    </row>
    <row r="6998" spans="1:16">
      <c r="A6998">
        <v>6997</v>
      </c>
      <c r="B6998" s="13">
        <v>10</v>
      </c>
      <c r="C6998" s="13">
        <v>19</v>
      </c>
      <c r="D6998" s="13">
        <v>12</v>
      </c>
      <c r="E6998" s="14">
        <f t="shared" si="1812"/>
        <v>292</v>
      </c>
      <c r="F6998" s="24">
        <f>'1 Solar Profile'!E7000*S$10</f>
        <v>2.2645113750000001</v>
      </c>
      <c r="G6998" s="24">
        <f>'2 Load Profile'!E6999</f>
        <v>0.7499189674875667</v>
      </c>
      <c r="H6998" s="24">
        <f t="shared" si="1822"/>
        <v>-1.5145924075124335</v>
      </c>
      <c r="I6998" s="13">
        <f t="shared" si="1823"/>
        <v>-1.5145924075124335</v>
      </c>
      <c r="J6998" s="24">
        <f t="shared" si="1824"/>
        <v>0.74991896748756659</v>
      </c>
      <c r="K6998" s="24">
        <f t="shared" si="1825"/>
        <v>0</v>
      </c>
      <c r="L6998" s="13"/>
      <c r="M6998" s="24"/>
      <c r="N6998" s="24">
        <f t="shared" si="1817"/>
        <v>0</v>
      </c>
      <c r="O6998" s="13"/>
      <c r="P6998" s="13"/>
    </row>
    <row r="6999" spans="1:16">
      <c r="A6999">
        <v>6998</v>
      </c>
      <c r="B6999" s="13">
        <v>10</v>
      </c>
      <c r="C6999" s="13">
        <v>19</v>
      </c>
      <c r="D6999" s="13">
        <v>13</v>
      </c>
      <c r="E6999" s="14">
        <f t="shared" si="1812"/>
        <v>292</v>
      </c>
      <c r="F6999" s="24">
        <f>'1 Solar Profile'!E7001*S$10</f>
        <v>2.1309309000000001</v>
      </c>
      <c r="G6999" s="24">
        <f>'2 Load Profile'!E7000</f>
        <v>0.73353703702922946</v>
      </c>
      <c r="H6999" s="24">
        <f t="shared" si="1822"/>
        <v>-1.3973938629707705</v>
      </c>
      <c r="I6999" s="13">
        <f t="shared" si="1823"/>
        <v>-1.3973938629707705</v>
      </c>
      <c r="J6999" s="24">
        <f t="shared" si="1824"/>
        <v>0.73353703702922957</v>
      </c>
      <c r="K6999" s="24">
        <f t="shared" si="1825"/>
        <v>0</v>
      </c>
      <c r="L6999" s="13"/>
      <c r="M6999" s="24"/>
      <c r="N6999" s="24">
        <f t="shared" si="1817"/>
        <v>0</v>
      </c>
      <c r="O6999" s="13"/>
      <c r="P6999" s="13"/>
    </row>
    <row r="7000" spans="1:16">
      <c r="A7000">
        <v>6999</v>
      </c>
      <c r="B7000" s="13">
        <v>10</v>
      </c>
      <c r="C7000" s="13">
        <v>19</v>
      </c>
      <c r="D7000" s="13">
        <v>14</v>
      </c>
      <c r="E7000" s="14">
        <f t="shared" ref="E7000:E7063" si="1830">IF(D7000&lt;D6999, E6999+1,E6999)</f>
        <v>292</v>
      </c>
      <c r="F7000" s="24">
        <f>'1 Solar Profile'!E7002*S$10</f>
        <v>1.214433675</v>
      </c>
      <c r="G7000" s="24">
        <f>'2 Load Profile'!E7001</f>
        <v>0.75913902424284818</v>
      </c>
      <c r="H7000" s="24">
        <f t="shared" si="1822"/>
        <v>-0.45529465075715181</v>
      </c>
      <c r="I7000" s="13">
        <f t="shared" si="1823"/>
        <v>-0.45529465075715181</v>
      </c>
      <c r="J7000" s="24">
        <f t="shared" si="1824"/>
        <v>0.75913902424284818</v>
      </c>
      <c r="K7000" s="24">
        <f t="shared" si="1825"/>
        <v>0</v>
      </c>
      <c r="L7000" s="13"/>
      <c r="M7000" s="24"/>
      <c r="N7000" s="24">
        <f t="shared" si="1817"/>
        <v>0</v>
      </c>
      <c r="O7000" s="13"/>
      <c r="P7000" s="13"/>
    </row>
    <row r="7001" spans="1:16">
      <c r="A7001">
        <v>7000</v>
      </c>
      <c r="B7001" s="13">
        <v>10</v>
      </c>
      <c r="C7001" s="13">
        <v>19</v>
      </c>
      <c r="D7001" s="13">
        <v>15</v>
      </c>
      <c r="E7001" s="14">
        <f t="shared" si="1830"/>
        <v>292</v>
      </c>
      <c r="F7001" s="24">
        <f>'1 Solar Profile'!E7003*S$10</f>
        <v>0.8828048249999999</v>
      </c>
      <c r="G7001" s="24">
        <f>'2 Load Profile'!E7002</f>
        <v>0.89094252646917127</v>
      </c>
      <c r="H7001" s="24">
        <f t="shared" si="1822"/>
        <v>8.1377014691713656E-3</v>
      </c>
      <c r="I7001" s="13">
        <f t="shared" si="1823"/>
        <v>0</v>
      </c>
      <c r="J7001" s="24">
        <f t="shared" si="1824"/>
        <v>0.8828048249999999</v>
      </c>
      <c r="K7001" s="24">
        <f t="shared" si="1825"/>
        <v>8.1377014691713656E-3</v>
      </c>
      <c r="L7001" s="13"/>
      <c r="M7001" s="24"/>
      <c r="N7001" s="24">
        <f t="shared" si="1817"/>
        <v>0</v>
      </c>
      <c r="O7001" s="13"/>
      <c r="P7001" s="13"/>
    </row>
    <row r="7002" spans="1:16">
      <c r="A7002">
        <v>7001</v>
      </c>
      <c r="B7002" s="13">
        <v>10</v>
      </c>
      <c r="C7002" s="13">
        <v>19</v>
      </c>
      <c r="D7002" s="13">
        <v>16</v>
      </c>
      <c r="E7002" s="14">
        <f t="shared" si="1830"/>
        <v>292</v>
      </c>
      <c r="F7002" s="24">
        <f>'1 Solar Profile'!E7004*S$10</f>
        <v>0.18668632500000001</v>
      </c>
      <c r="G7002" s="24">
        <f>'2 Load Profile'!E7003</f>
        <v>1.1634435038699349</v>
      </c>
      <c r="H7002" s="24">
        <f t="shared" si="1822"/>
        <v>0.97675717886993485</v>
      </c>
      <c r="I7002" s="13">
        <f t="shared" si="1823"/>
        <v>0</v>
      </c>
      <c r="J7002" s="24">
        <f t="shared" si="1824"/>
        <v>0.18668632500000001</v>
      </c>
      <c r="K7002" s="24">
        <f t="shared" si="1825"/>
        <v>0.97675717886993485</v>
      </c>
      <c r="L7002" s="13"/>
      <c r="M7002" s="24"/>
      <c r="N7002" s="24">
        <f t="shared" si="1817"/>
        <v>0</v>
      </c>
      <c r="O7002" s="13"/>
      <c r="P7002" s="13"/>
    </row>
    <row r="7003" spans="1:16">
      <c r="A7003">
        <v>7002</v>
      </c>
      <c r="B7003" s="13">
        <v>10</v>
      </c>
      <c r="C7003" s="13">
        <v>19</v>
      </c>
      <c r="D7003" s="13">
        <v>17</v>
      </c>
      <c r="E7003" s="14">
        <f t="shared" si="1830"/>
        <v>292</v>
      </c>
      <c r="F7003" s="24">
        <f>'1 Solar Profile'!E7005*S$10</f>
        <v>0</v>
      </c>
      <c r="G7003" s="24">
        <f>'2 Load Profile'!E7004</f>
        <v>1.3866663382598106</v>
      </c>
      <c r="H7003" s="24">
        <f t="shared" si="1822"/>
        <v>1.3866663382598106</v>
      </c>
      <c r="I7003" s="13">
        <f t="shared" si="1823"/>
        <v>0</v>
      </c>
      <c r="J7003" s="24">
        <f t="shared" si="1824"/>
        <v>0</v>
      </c>
      <c r="K7003" s="24">
        <f t="shared" si="1825"/>
        <v>1.3866663382598106</v>
      </c>
      <c r="L7003" s="13"/>
      <c r="M7003" s="24"/>
      <c r="N7003" s="24">
        <f t="shared" si="1817"/>
        <v>0</v>
      </c>
      <c r="O7003" s="13"/>
      <c r="P7003" s="13"/>
    </row>
    <row r="7004" spans="1:16">
      <c r="A7004">
        <v>7003</v>
      </c>
      <c r="B7004" s="13">
        <v>10</v>
      </c>
      <c r="C7004" s="13">
        <v>19</v>
      </c>
      <c r="D7004" s="13">
        <v>18</v>
      </c>
      <c r="E7004" s="14">
        <f t="shared" si="1830"/>
        <v>292</v>
      </c>
      <c r="F7004" s="24">
        <f>'1 Solar Profile'!E7006*S$10</f>
        <v>0</v>
      </c>
      <c r="G7004" s="24">
        <f>'2 Load Profile'!E7005</f>
        <v>1.5627082054378292</v>
      </c>
      <c r="H7004" s="24">
        <f t="shared" si="1822"/>
        <v>1.5627082054378292</v>
      </c>
      <c r="I7004" s="13">
        <f t="shared" si="1823"/>
        <v>0</v>
      </c>
      <c r="J7004" s="24">
        <f t="shared" si="1824"/>
        <v>0</v>
      </c>
      <c r="K7004" s="24">
        <f t="shared" si="1825"/>
        <v>1.5627082054378292</v>
      </c>
      <c r="L7004" s="13"/>
      <c r="M7004" s="24"/>
      <c r="N7004" s="24">
        <f t="shared" si="1817"/>
        <v>0</v>
      </c>
      <c r="O7004" s="13"/>
      <c r="P7004" s="13"/>
    </row>
    <row r="7005" spans="1:16">
      <c r="A7005">
        <v>7004</v>
      </c>
      <c r="B7005" s="13">
        <v>10</v>
      </c>
      <c r="C7005" s="13">
        <v>19</v>
      </c>
      <c r="D7005" s="13">
        <v>19</v>
      </c>
      <c r="E7005" s="14">
        <f t="shared" si="1830"/>
        <v>292</v>
      </c>
      <c r="F7005" s="24">
        <f>'1 Solar Profile'!E7007*S$10</f>
        <v>0</v>
      </c>
      <c r="G7005" s="24">
        <f>'2 Load Profile'!E7006</f>
        <v>1.6238978716022119</v>
      </c>
      <c r="H7005" s="24">
        <f t="shared" si="1822"/>
        <v>1.6238978716022119</v>
      </c>
      <c r="I7005" s="13">
        <f t="shared" si="1823"/>
        <v>0</v>
      </c>
      <c r="J7005" s="24">
        <f t="shared" si="1824"/>
        <v>0</v>
      </c>
      <c r="K7005" s="24">
        <f t="shared" si="1825"/>
        <v>1.6238978716022119</v>
      </c>
      <c r="L7005" s="13"/>
      <c r="M7005" s="24"/>
      <c r="N7005" s="24">
        <f t="shared" si="1817"/>
        <v>0</v>
      </c>
      <c r="O7005" s="13"/>
      <c r="P7005" s="13"/>
    </row>
    <row r="7006" spans="1:16">
      <c r="A7006">
        <v>7005</v>
      </c>
      <c r="B7006" s="13">
        <v>10</v>
      </c>
      <c r="C7006" s="13">
        <v>19</v>
      </c>
      <c r="D7006" s="13">
        <v>20</v>
      </c>
      <c r="E7006" s="14">
        <f t="shared" si="1830"/>
        <v>292</v>
      </c>
      <c r="F7006" s="24">
        <f>'1 Solar Profile'!E7008*S$10</f>
        <v>0</v>
      </c>
      <c r="G7006" s="24">
        <f>'2 Load Profile'!E7007</f>
        <v>1.4778444578322218</v>
      </c>
      <c r="H7006" s="24">
        <f t="shared" si="1822"/>
        <v>1.4778444578322218</v>
      </c>
      <c r="I7006" s="13">
        <f t="shared" si="1823"/>
        <v>0</v>
      </c>
      <c r="J7006" s="24">
        <f t="shared" si="1824"/>
        <v>0</v>
      </c>
      <c r="K7006" s="24">
        <f t="shared" si="1825"/>
        <v>1.4778444578322218</v>
      </c>
      <c r="L7006" s="13"/>
      <c r="M7006" s="24"/>
      <c r="N7006" s="24">
        <f t="shared" si="1817"/>
        <v>0</v>
      </c>
      <c r="O7006" s="24"/>
      <c r="P7006" s="24"/>
    </row>
    <row r="7007" spans="1:16">
      <c r="A7007">
        <v>7006</v>
      </c>
      <c r="B7007" s="13">
        <v>10</v>
      </c>
      <c r="C7007" s="13">
        <v>19</v>
      </c>
      <c r="D7007" s="13">
        <v>21</v>
      </c>
      <c r="E7007" s="14">
        <f t="shared" si="1830"/>
        <v>292</v>
      </c>
      <c r="F7007" s="24">
        <f>'1 Solar Profile'!E7009*S$10</f>
        <v>0</v>
      </c>
      <c r="G7007" s="24">
        <f>'2 Load Profile'!E7008</f>
        <v>1.2086567389600529</v>
      </c>
      <c r="H7007" s="24">
        <f t="shared" si="1822"/>
        <v>1.2086567389600529</v>
      </c>
      <c r="I7007" s="13">
        <f t="shared" si="1823"/>
        <v>0</v>
      </c>
      <c r="J7007" s="24">
        <f t="shared" si="1824"/>
        <v>0</v>
      </c>
      <c r="K7007" s="24">
        <f t="shared" si="1825"/>
        <v>1.2086567389600529</v>
      </c>
      <c r="L7007" s="13"/>
      <c r="M7007" s="24"/>
      <c r="N7007" s="24">
        <f t="shared" si="1817"/>
        <v>0</v>
      </c>
      <c r="O7007" s="13"/>
      <c r="P7007" s="13"/>
    </row>
    <row r="7008" spans="1:16">
      <c r="A7008">
        <v>7007</v>
      </c>
      <c r="B7008" s="13">
        <v>10</v>
      </c>
      <c r="C7008" s="13">
        <v>19</v>
      </c>
      <c r="D7008" s="13">
        <v>22</v>
      </c>
      <c r="E7008" s="14">
        <f t="shared" si="1830"/>
        <v>292</v>
      </c>
      <c r="F7008" s="24">
        <f>'1 Solar Profile'!E7010*S$10</f>
        <v>0</v>
      </c>
      <c r="G7008" s="24">
        <f>'2 Load Profile'!E7009</f>
        <v>0.94699390701778474</v>
      </c>
      <c r="H7008" s="24">
        <f t="shared" si="1822"/>
        <v>0.94699390701778474</v>
      </c>
      <c r="I7008" s="13">
        <f t="shared" si="1823"/>
        <v>0</v>
      </c>
      <c r="J7008" s="24">
        <f t="shared" si="1824"/>
        <v>0</v>
      </c>
      <c r="K7008" s="24">
        <f t="shared" si="1825"/>
        <v>0.94699390701778474</v>
      </c>
      <c r="L7008" s="13"/>
      <c r="M7008" s="24"/>
      <c r="N7008" s="24">
        <f t="shared" si="1817"/>
        <v>0</v>
      </c>
      <c r="O7008" s="13"/>
      <c r="P7008" s="13"/>
    </row>
    <row r="7009" spans="1:16">
      <c r="A7009">
        <v>7008</v>
      </c>
      <c r="B7009" s="13">
        <v>10</v>
      </c>
      <c r="C7009" s="13">
        <v>19</v>
      </c>
      <c r="D7009" s="13">
        <v>23</v>
      </c>
      <c r="E7009" s="14">
        <f t="shared" si="1830"/>
        <v>292</v>
      </c>
      <c r="F7009" s="24">
        <f>'1 Solar Profile'!E7011*S$10</f>
        <v>0</v>
      </c>
      <c r="G7009" s="24">
        <f>'2 Load Profile'!E7010</f>
        <v>0.67841483656053847</v>
      </c>
      <c r="H7009" s="24">
        <f t="shared" si="1822"/>
        <v>0.67841483656053847</v>
      </c>
      <c r="I7009" s="13">
        <f t="shared" si="1823"/>
        <v>0</v>
      </c>
      <c r="J7009" s="24">
        <f t="shared" si="1824"/>
        <v>0</v>
      </c>
      <c r="K7009" s="24">
        <f t="shared" si="1825"/>
        <v>0.67841483656053847</v>
      </c>
      <c r="L7009" s="13">
        <f t="shared" ref="L7009" si="1831">SUM(I6986:I7009)</f>
        <v>-5.9991964463740688</v>
      </c>
      <c r="M7009" s="24">
        <f t="shared" ref="M7009" si="1832">SUMIF(H6986:H7009,"&gt;0",H6986:H7009)</f>
        <v>14.723077235128804</v>
      </c>
      <c r="N7009" s="24">
        <f t="shared" si="1817"/>
        <v>8.7238807887547338</v>
      </c>
      <c r="O7009" s="13">
        <f t="shared" ref="O7009" si="1833">IF(M7009&gt;(L7009*-1),(M7009+L7009)*S$12,0)</f>
        <v>1.2275983329511999</v>
      </c>
      <c r="P7009" s="13">
        <f t="shared" ref="P7009" si="1834">IF(M7009&lt;(L7009*-1),(M7009+L7009)*S$14,0)</f>
        <v>0</v>
      </c>
    </row>
    <row r="7010" spans="1:16">
      <c r="A7010">
        <v>7009</v>
      </c>
      <c r="B7010" s="13">
        <v>10</v>
      </c>
      <c r="C7010" s="13">
        <v>20</v>
      </c>
      <c r="D7010" s="13">
        <v>0</v>
      </c>
      <c r="E7010" s="14">
        <f t="shared" si="1830"/>
        <v>293</v>
      </c>
      <c r="F7010" s="24">
        <f>'1 Solar Profile'!E7012*S$10</f>
        <v>0</v>
      </c>
      <c r="G7010" s="24">
        <f>'2 Load Profile'!E7011</f>
        <v>0.58502202436975215</v>
      </c>
      <c r="H7010" s="24">
        <f t="shared" si="1822"/>
        <v>0.58502202436975215</v>
      </c>
      <c r="I7010" s="13">
        <f t="shared" si="1823"/>
        <v>0</v>
      </c>
      <c r="J7010" s="24">
        <f t="shared" si="1824"/>
        <v>0</v>
      </c>
      <c r="K7010" s="24">
        <f t="shared" si="1825"/>
        <v>0.58502202436975215</v>
      </c>
      <c r="L7010" s="13"/>
      <c r="M7010" s="24"/>
      <c r="N7010" s="24">
        <f t="shared" si="1817"/>
        <v>0</v>
      </c>
      <c r="O7010" s="13"/>
      <c r="P7010" s="13"/>
    </row>
    <row r="7011" spans="1:16">
      <c r="A7011">
        <v>7010</v>
      </c>
      <c r="B7011" s="13">
        <v>10</v>
      </c>
      <c r="C7011" s="13">
        <v>20</v>
      </c>
      <c r="D7011" s="13">
        <v>1</v>
      </c>
      <c r="E7011" s="14">
        <f t="shared" si="1830"/>
        <v>293</v>
      </c>
      <c r="F7011" s="24">
        <f>'1 Solar Profile'!E7013*S$10</f>
        <v>0</v>
      </c>
      <c r="G7011" s="24">
        <f>'2 Load Profile'!E7012</f>
        <v>0.54201027476625963</v>
      </c>
      <c r="H7011" s="24">
        <f t="shared" si="1822"/>
        <v>0.54201027476625963</v>
      </c>
      <c r="I7011" s="13">
        <f t="shared" si="1823"/>
        <v>0</v>
      </c>
      <c r="J7011" s="24">
        <f t="shared" si="1824"/>
        <v>0</v>
      </c>
      <c r="K7011" s="24">
        <f t="shared" si="1825"/>
        <v>0.54201027476625963</v>
      </c>
      <c r="L7011" s="13"/>
      <c r="M7011" s="24"/>
      <c r="N7011" s="24">
        <f t="shared" si="1817"/>
        <v>0</v>
      </c>
      <c r="O7011" s="13"/>
      <c r="P7011" s="13"/>
    </row>
    <row r="7012" spans="1:16">
      <c r="A7012">
        <v>7011</v>
      </c>
      <c r="B7012" s="13">
        <v>10</v>
      </c>
      <c r="C7012" s="13">
        <v>20</v>
      </c>
      <c r="D7012" s="13">
        <v>2</v>
      </c>
      <c r="E7012" s="14">
        <f t="shared" si="1830"/>
        <v>293</v>
      </c>
      <c r="F7012" s="24">
        <f>'1 Solar Profile'!E7014*S$10</f>
        <v>0</v>
      </c>
      <c r="G7012" s="24">
        <f>'2 Load Profile'!E7013</f>
        <v>0.53781576600608749</v>
      </c>
      <c r="H7012" s="24">
        <f t="shared" si="1822"/>
        <v>0.53781576600608749</v>
      </c>
      <c r="I7012" s="13">
        <f t="shared" si="1823"/>
        <v>0</v>
      </c>
      <c r="J7012" s="24">
        <f t="shared" si="1824"/>
        <v>0</v>
      </c>
      <c r="K7012" s="24">
        <f t="shared" si="1825"/>
        <v>0.53781576600608749</v>
      </c>
      <c r="L7012" s="13"/>
      <c r="M7012" s="24"/>
      <c r="N7012" s="24">
        <f t="shared" si="1817"/>
        <v>0</v>
      </c>
      <c r="O7012" s="13"/>
      <c r="P7012" s="13"/>
    </row>
    <row r="7013" spans="1:16">
      <c r="A7013">
        <v>7012</v>
      </c>
      <c r="B7013" s="13">
        <v>10</v>
      </c>
      <c r="C7013" s="13">
        <v>20</v>
      </c>
      <c r="D7013" s="13">
        <v>3</v>
      </c>
      <c r="E7013" s="14">
        <f t="shared" si="1830"/>
        <v>293</v>
      </c>
      <c r="F7013" s="24">
        <f>'1 Solar Profile'!E7015*S$10</f>
        <v>0</v>
      </c>
      <c r="G7013" s="24">
        <f>'2 Load Profile'!E7014</f>
        <v>0.54175549476531448</v>
      </c>
      <c r="H7013" s="24">
        <f t="shared" si="1822"/>
        <v>0.54175549476531448</v>
      </c>
      <c r="I7013" s="13">
        <f t="shared" si="1823"/>
        <v>0</v>
      </c>
      <c r="J7013" s="24">
        <f t="shared" si="1824"/>
        <v>0</v>
      </c>
      <c r="K7013" s="24">
        <f t="shared" si="1825"/>
        <v>0.54175549476531448</v>
      </c>
      <c r="L7013" s="13"/>
      <c r="M7013" s="24"/>
      <c r="N7013" s="24">
        <f t="shared" si="1817"/>
        <v>0</v>
      </c>
      <c r="O7013" s="13"/>
      <c r="P7013" s="13"/>
    </row>
    <row r="7014" spans="1:16">
      <c r="A7014">
        <v>7013</v>
      </c>
      <c r="B7014" s="13">
        <v>10</v>
      </c>
      <c r="C7014" s="13">
        <v>20</v>
      </c>
      <c r="D7014" s="13">
        <v>4</v>
      </c>
      <c r="E7014" s="14">
        <f t="shared" si="1830"/>
        <v>293</v>
      </c>
      <c r="F7014" s="24">
        <f>'1 Solar Profile'!E7016*S$10</f>
        <v>0</v>
      </c>
      <c r="G7014" s="24">
        <f>'2 Load Profile'!E7015</f>
        <v>0.59379613869117009</v>
      </c>
      <c r="H7014" s="24">
        <f t="shared" si="1822"/>
        <v>0.59379613869117009</v>
      </c>
      <c r="I7014" s="13">
        <f t="shared" si="1823"/>
        <v>0</v>
      </c>
      <c r="J7014" s="24">
        <f t="shared" si="1824"/>
        <v>0</v>
      </c>
      <c r="K7014" s="24">
        <f t="shared" si="1825"/>
        <v>0.59379613869117009</v>
      </c>
      <c r="L7014" s="13"/>
      <c r="M7014" s="24"/>
      <c r="N7014" s="24">
        <f t="shared" si="1817"/>
        <v>0</v>
      </c>
      <c r="O7014" s="13"/>
      <c r="P7014" s="13"/>
    </row>
    <row r="7015" spans="1:16">
      <c r="A7015">
        <v>7014</v>
      </c>
      <c r="B7015" s="13">
        <v>10</v>
      </c>
      <c r="C7015" s="13">
        <v>20</v>
      </c>
      <c r="D7015" s="13">
        <v>5</v>
      </c>
      <c r="E7015" s="14">
        <f t="shared" si="1830"/>
        <v>293</v>
      </c>
      <c r="F7015" s="24">
        <f>'1 Solar Profile'!E7017*S$10</f>
        <v>0</v>
      </c>
      <c r="G7015" s="24">
        <f>'2 Load Profile'!E7016</f>
        <v>0.7740887621215703</v>
      </c>
      <c r="H7015" s="24">
        <f t="shared" si="1822"/>
        <v>0.7740887621215703</v>
      </c>
      <c r="I7015" s="13">
        <f t="shared" si="1823"/>
        <v>0</v>
      </c>
      <c r="J7015" s="24">
        <f t="shared" si="1824"/>
        <v>0</v>
      </c>
      <c r="K7015" s="24">
        <f t="shared" si="1825"/>
        <v>0.7740887621215703</v>
      </c>
      <c r="L7015" s="13"/>
      <c r="M7015" s="24"/>
      <c r="N7015" s="24">
        <f t="shared" si="1817"/>
        <v>0</v>
      </c>
      <c r="O7015" s="13"/>
      <c r="P7015" s="13"/>
    </row>
    <row r="7016" spans="1:16">
      <c r="A7016">
        <v>7015</v>
      </c>
      <c r="B7016" s="13">
        <v>10</v>
      </c>
      <c r="C7016" s="13">
        <v>20</v>
      </c>
      <c r="D7016" s="13">
        <v>6</v>
      </c>
      <c r="E7016" s="14">
        <f t="shared" si="1830"/>
        <v>293</v>
      </c>
      <c r="F7016" s="24">
        <f>'1 Solar Profile'!E7018*S$10</f>
        <v>7.9064999999999995E-4</v>
      </c>
      <c r="G7016" s="24">
        <f>'2 Load Profile'!E7017</f>
        <v>1.0627760684074363</v>
      </c>
      <c r="H7016" s="24">
        <f t="shared" si="1822"/>
        <v>1.0619854184074364</v>
      </c>
      <c r="I7016" s="13">
        <f t="shared" si="1823"/>
        <v>0</v>
      </c>
      <c r="J7016" s="24">
        <f t="shared" si="1824"/>
        <v>7.9064999999999995E-4</v>
      </c>
      <c r="K7016" s="24">
        <f t="shared" si="1825"/>
        <v>1.0619854184074364</v>
      </c>
      <c r="L7016" s="13"/>
      <c r="M7016" s="24"/>
      <c r="N7016" s="24">
        <f t="shared" si="1817"/>
        <v>0</v>
      </c>
      <c r="O7016" s="13"/>
      <c r="P7016" s="13"/>
    </row>
    <row r="7017" spans="1:16">
      <c r="A7017">
        <v>7016</v>
      </c>
      <c r="B7017" s="13">
        <v>10</v>
      </c>
      <c r="C7017" s="13">
        <v>20</v>
      </c>
      <c r="D7017" s="13">
        <v>7</v>
      </c>
      <c r="E7017" s="14">
        <f t="shared" si="1830"/>
        <v>293</v>
      </c>
      <c r="F7017" s="24">
        <f>'1 Solar Profile'!E7019*S$10</f>
        <v>0.13179284999999999</v>
      </c>
      <c r="G7017" s="24">
        <f>'2 Load Profile'!E7018</f>
        <v>0.99356389963166725</v>
      </c>
      <c r="H7017" s="24">
        <f t="shared" si="1822"/>
        <v>0.86177104963166729</v>
      </c>
      <c r="I7017" s="13">
        <f t="shared" si="1823"/>
        <v>0</v>
      </c>
      <c r="J7017" s="24">
        <f t="shared" si="1824"/>
        <v>0.13179284999999999</v>
      </c>
      <c r="K7017" s="24">
        <f t="shared" si="1825"/>
        <v>0.86177104963166729</v>
      </c>
      <c r="L7017" s="13"/>
      <c r="M7017" s="24"/>
      <c r="N7017" s="24">
        <f t="shared" ref="N7017:N7080" si="1835">M7017+L7017</f>
        <v>0</v>
      </c>
      <c r="O7017" s="13"/>
      <c r="P7017" s="13"/>
    </row>
    <row r="7018" spans="1:16">
      <c r="A7018">
        <v>7017</v>
      </c>
      <c r="B7018" s="13">
        <v>10</v>
      </c>
      <c r="C7018" s="13">
        <v>20</v>
      </c>
      <c r="D7018" s="13">
        <v>8</v>
      </c>
      <c r="E7018" s="14">
        <f t="shared" si="1830"/>
        <v>293</v>
      </c>
      <c r="F7018" s="24">
        <f>'1 Solar Profile'!E7020*S$10</f>
        <v>0.47130929999999999</v>
      </c>
      <c r="G7018" s="24">
        <f>'2 Load Profile'!E7019</f>
        <v>0.83289240966643008</v>
      </c>
      <c r="H7018" s="24">
        <f t="shared" si="1822"/>
        <v>0.36158310966643009</v>
      </c>
      <c r="I7018" s="13">
        <f t="shared" si="1823"/>
        <v>0</v>
      </c>
      <c r="J7018" s="24">
        <f t="shared" si="1824"/>
        <v>0.47130929999999999</v>
      </c>
      <c r="K7018" s="24">
        <f t="shared" si="1825"/>
        <v>0.36158310966643009</v>
      </c>
      <c r="L7018" s="13"/>
      <c r="M7018" s="24"/>
      <c r="N7018" s="24">
        <f t="shared" si="1835"/>
        <v>0</v>
      </c>
      <c r="O7018" s="13"/>
      <c r="P7018" s="13"/>
    </row>
    <row r="7019" spans="1:16">
      <c r="A7019">
        <v>7018</v>
      </c>
      <c r="B7019" s="13">
        <v>10</v>
      </c>
      <c r="C7019" s="13">
        <v>20</v>
      </c>
      <c r="D7019" s="13">
        <v>9</v>
      </c>
      <c r="E7019" s="14">
        <f t="shared" si="1830"/>
        <v>293</v>
      </c>
      <c r="F7019" s="24">
        <f>'1 Solar Profile'!E7021*S$10</f>
        <v>0.34746074999999998</v>
      </c>
      <c r="G7019" s="24">
        <f>'2 Load Profile'!E7020</f>
        <v>0.81202904114505581</v>
      </c>
      <c r="H7019" s="24">
        <f t="shared" si="1822"/>
        <v>0.46456829114505582</v>
      </c>
      <c r="I7019" s="13">
        <f t="shared" si="1823"/>
        <v>0</v>
      </c>
      <c r="J7019" s="24">
        <f t="shared" si="1824"/>
        <v>0.34746074999999998</v>
      </c>
      <c r="K7019" s="24">
        <f t="shared" si="1825"/>
        <v>0.46456829114505582</v>
      </c>
      <c r="L7019" s="13"/>
      <c r="M7019" s="24"/>
      <c r="N7019" s="24">
        <f t="shared" si="1835"/>
        <v>0</v>
      </c>
      <c r="O7019" s="13"/>
      <c r="P7019" s="13"/>
    </row>
    <row r="7020" spans="1:16">
      <c r="A7020">
        <v>7019</v>
      </c>
      <c r="B7020" s="13">
        <v>10</v>
      </c>
      <c r="C7020" s="13">
        <v>20</v>
      </c>
      <c r="D7020" s="13">
        <v>10</v>
      </c>
      <c r="E7020" s="14">
        <f t="shared" si="1830"/>
        <v>293</v>
      </c>
      <c r="F7020" s="24">
        <f>'1 Solar Profile'!E7022*S$10</f>
        <v>0.69549322499999999</v>
      </c>
      <c r="G7020" s="24">
        <f>'2 Load Profile'!E7021</f>
        <v>0.78838913097442487</v>
      </c>
      <c r="H7020" s="24">
        <f t="shared" si="1822"/>
        <v>9.2895905974424875E-2</v>
      </c>
      <c r="I7020" s="13">
        <f t="shared" si="1823"/>
        <v>0</v>
      </c>
      <c r="J7020" s="24">
        <f t="shared" si="1824"/>
        <v>0.69549322499999999</v>
      </c>
      <c r="K7020" s="24">
        <f t="shared" si="1825"/>
        <v>9.2895905974424875E-2</v>
      </c>
      <c r="L7020" s="13"/>
      <c r="M7020" s="24"/>
      <c r="N7020" s="24">
        <f t="shared" si="1835"/>
        <v>0</v>
      </c>
      <c r="O7020" s="13"/>
      <c r="P7020" s="13"/>
    </row>
    <row r="7021" spans="1:16">
      <c r="A7021">
        <v>7020</v>
      </c>
      <c r="B7021" s="13">
        <v>10</v>
      </c>
      <c r="C7021" s="13">
        <v>20</v>
      </c>
      <c r="D7021" s="13">
        <v>11</v>
      </c>
      <c r="E7021" s="14">
        <f t="shared" si="1830"/>
        <v>293</v>
      </c>
      <c r="F7021" s="24">
        <f>'1 Solar Profile'!E7023*S$10</f>
        <v>1.03073985</v>
      </c>
      <c r="G7021" s="24">
        <f>'2 Load Profile'!E7022</f>
        <v>0.74798549302962869</v>
      </c>
      <c r="H7021" s="24">
        <f t="shared" si="1822"/>
        <v>-0.28275435697037132</v>
      </c>
      <c r="I7021" s="13">
        <f t="shared" si="1823"/>
        <v>-0.28275435697037132</v>
      </c>
      <c r="J7021" s="24">
        <f t="shared" si="1824"/>
        <v>0.74798549302962869</v>
      </c>
      <c r="K7021" s="24">
        <f t="shared" si="1825"/>
        <v>0</v>
      </c>
      <c r="L7021" s="13"/>
      <c r="M7021" s="24"/>
      <c r="N7021" s="24">
        <f t="shared" si="1835"/>
        <v>0</v>
      </c>
      <c r="O7021" s="13"/>
      <c r="P7021" s="13"/>
    </row>
    <row r="7022" spans="1:16">
      <c r="A7022">
        <v>7021</v>
      </c>
      <c r="B7022" s="13">
        <v>10</v>
      </c>
      <c r="C7022" s="13">
        <v>20</v>
      </c>
      <c r="D7022" s="13">
        <v>12</v>
      </c>
      <c r="E7022" s="14">
        <f t="shared" si="1830"/>
        <v>293</v>
      </c>
      <c r="F7022" s="24">
        <f>'1 Solar Profile'!E7024*S$10</f>
        <v>0.89894857499999992</v>
      </c>
      <c r="G7022" s="24">
        <f>'2 Load Profile'!E7023</f>
        <v>0.71347497928882164</v>
      </c>
      <c r="H7022" s="24">
        <f t="shared" si="1822"/>
        <v>-0.18547359571117827</v>
      </c>
      <c r="I7022" s="13">
        <f t="shared" si="1823"/>
        <v>-0.18547359571117827</v>
      </c>
      <c r="J7022" s="24">
        <f t="shared" si="1824"/>
        <v>0.71347497928882164</v>
      </c>
      <c r="K7022" s="24">
        <f t="shared" si="1825"/>
        <v>0</v>
      </c>
      <c r="L7022" s="13"/>
      <c r="M7022" s="24"/>
      <c r="N7022" s="24">
        <f t="shared" si="1835"/>
        <v>0</v>
      </c>
      <c r="O7022" s="13"/>
      <c r="P7022" s="13"/>
    </row>
    <row r="7023" spans="1:16">
      <c r="A7023">
        <v>7022</v>
      </c>
      <c r="B7023" s="13">
        <v>10</v>
      </c>
      <c r="C7023" s="13">
        <v>20</v>
      </c>
      <c r="D7023" s="13">
        <v>13</v>
      </c>
      <c r="E7023" s="14">
        <f t="shared" si="1830"/>
        <v>293</v>
      </c>
      <c r="F7023" s="24">
        <f>'1 Solar Profile'!E7025*S$10</f>
        <v>0.61513042500000004</v>
      </c>
      <c r="G7023" s="24">
        <f>'2 Load Profile'!E7024</f>
        <v>0.70635275087700677</v>
      </c>
      <c r="H7023" s="24">
        <f t="shared" si="1822"/>
        <v>9.1222325877006738E-2</v>
      </c>
      <c r="I7023" s="13">
        <f t="shared" si="1823"/>
        <v>0</v>
      </c>
      <c r="J7023" s="24">
        <f t="shared" si="1824"/>
        <v>0.61513042500000004</v>
      </c>
      <c r="K7023" s="24">
        <f t="shared" si="1825"/>
        <v>9.1222325877006738E-2</v>
      </c>
      <c r="L7023" s="13"/>
      <c r="M7023" s="24"/>
      <c r="N7023" s="24">
        <f t="shared" si="1835"/>
        <v>0</v>
      </c>
      <c r="O7023" s="13"/>
      <c r="P7023" s="13"/>
    </row>
    <row r="7024" spans="1:16">
      <c r="A7024">
        <v>7023</v>
      </c>
      <c r="B7024" s="13">
        <v>10</v>
      </c>
      <c r="C7024" s="13">
        <v>20</v>
      </c>
      <c r="D7024" s="13">
        <v>14</v>
      </c>
      <c r="E7024" s="14">
        <f t="shared" si="1830"/>
        <v>293</v>
      </c>
      <c r="F7024" s="24">
        <f>'1 Solar Profile'!E7026*S$10</f>
        <v>0.83101094999999991</v>
      </c>
      <c r="G7024" s="24">
        <f>'2 Load Profile'!E7025</f>
        <v>0.73849330318679418</v>
      </c>
      <c r="H7024" s="24">
        <f t="shared" si="1822"/>
        <v>-9.2517646813205734E-2</v>
      </c>
      <c r="I7024" s="13">
        <f t="shared" si="1823"/>
        <v>-9.2517646813205734E-2</v>
      </c>
      <c r="J7024" s="24">
        <f t="shared" si="1824"/>
        <v>0.73849330318679418</v>
      </c>
      <c r="K7024" s="24">
        <f t="shared" si="1825"/>
        <v>0</v>
      </c>
      <c r="L7024" s="13"/>
      <c r="M7024" s="24"/>
      <c r="N7024" s="24">
        <f t="shared" si="1835"/>
        <v>0</v>
      </c>
      <c r="O7024" s="13"/>
      <c r="P7024" s="13"/>
    </row>
    <row r="7025" spans="1:16">
      <c r="A7025">
        <v>7024</v>
      </c>
      <c r="B7025" s="13">
        <v>10</v>
      </c>
      <c r="C7025" s="13">
        <v>20</v>
      </c>
      <c r="D7025" s="13">
        <v>15</v>
      </c>
      <c r="E7025" s="14">
        <f t="shared" si="1830"/>
        <v>293</v>
      </c>
      <c r="F7025" s="24">
        <f>'1 Solar Profile'!E7027*S$10</f>
        <v>1.3128066</v>
      </c>
      <c r="G7025" s="24">
        <f>'2 Load Profile'!E7026</f>
        <v>0.87370875898992939</v>
      </c>
      <c r="H7025" s="24">
        <f t="shared" si="1822"/>
        <v>-0.43909784101007066</v>
      </c>
      <c r="I7025" s="13">
        <f t="shared" si="1823"/>
        <v>-0.43909784101007066</v>
      </c>
      <c r="J7025" s="24">
        <f t="shared" si="1824"/>
        <v>0.87370875898992939</v>
      </c>
      <c r="K7025" s="24">
        <f t="shared" si="1825"/>
        <v>0</v>
      </c>
      <c r="L7025" s="13"/>
      <c r="M7025" s="24"/>
      <c r="N7025" s="24">
        <f t="shared" si="1835"/>
        <v>0</v>
      </c>
      <c r="O7025" s="13"/>
      <c r="P7025" s="13"/>
    </row>
    <row r="7026" spans="1:16">
      <c r="A7026">
        <v>7025</v>
      </c>
      <c r="B7026" s="13">
        <v>10</v>
      </c>
      <c r="C7026" s="13">
        <v>20</v>
      </c>
      <c r="D7026" s="13">
        <v>16</v>
      </c>
      <c r="E7026" s="14">
        <f t="shared" si="1830"/>
        <v>293</v>
      </c>
      <c r="F7026" s="24">
        <f>'1 Solar Profile'!E7028*S$10</f>
        <v>0.25751722499999996</v>
      </c>
      <c r="G7026" s="24">
        <f>'2 Load Profile'!E7027</f>
        <v>1.1359109483188088</v>
      </c>
      <c r="H7026" s="24">
        <f t="shared" si="1822"/>
        <v>0.87839372331880883</v>
      </c>
      <c r="I7026" s="13">
        <f t="shared" si="1823"/>
        <v>0</v>
      </c>
      <c r="J7026" s="24">
        <f t="shared" si="1824"/>
        <v>0.25751722499999996</v>
      </c>
      <c r="K7026" s="24">
        <f t="shared" si="1825"/>
        <v>0.87839372331880883</v>
      </c>
      <c r="L7026" s="13"/>
      <c r="M7026" s="24"/>
      <c r="N7026" s="24">
        <f t="shared" si="1835"/>
        <v>0</v>
      </c>
      <c r="O7026" s="13"/>
      <c r="P7026" s="13"/>
    </row>
    <row r="7027" spans="1:16">
      <c r="A7027">
        <v>7026</v>
      </c>
      <c r="B7027" s="13">
        <v>10</v>
      </c>
      <c r="C7027" s="13">
        <v>20</v>
      </c>
      <c r="D7027" s="13">
        <v>17</v>
      </c>
      <c r="E7027" s="14">
        <f t="shared" si="1830"/>
        <v>293</v>
      </c>
      <c r="F7027" s="24">
        <f>'1 Solar Profile'!E7029*S$10</f>
        <v>0</v>
      </c>
      <c r="G7027" s="24">
        <f>'2 Load Profile'!E7028</f>
        <v>1.3680069100788479</v>
      </c>
      <c r="H7027" s="24">
        <f t="shared" si="1822"/>
        <v>1.3680069100788479</v>
      </c>
      <c r="I7027" s="13">
        <f t="shared" si="1823"/>
        <v>0</v>
      </c>
      <c r="J7027" s="24">
        <f t="shared" si="1824"/>
        <v>0</v>
      </c>
      <c r="K7027" s="24">
        <f t="shared" si="1825"/>
        <v>1.3680069100788479</v>
      </c>
      <c r="L7027" s="13"/>
      <c r="M7027" s="24"/>
      <c r="N7027" s="24">
        <f t="shared" si="1835"/>
        <v>0</v>
      </c>
      <c r="O7027" s="13"/>
      <c r="P7027" s="13"/>
    </row>
    <row r="7028" spans="1:16">
      <c r="A7028">
        <v>7027</v>
      </c>
      <c r="B7028" s="13">
        <v>10</v>
      </c>
      <c r="C7028" s="13">
        <v>20</v>
      </c>
      <c r="D7028" s="13">
        <v>18</v>
      </c>
      <c r="E7028" s="14">
        <f t="shared" si="1830"/>
        <v>293</v>
      </c>
      <c r="F7028" s="24">
        <f>'1 Solar Profile'!E7030*S$10</f>
        <v>0</v>
      </c>
      <c r="G7028" s="24">
        <f>'2 Load Profile'!E7029</f>
        <v>1.5435149049198222</v>
      </c>
      <c r="H7028" s="24">
        <f t="shared" si="1822"/>
        <v>1.5435149049198222</v>
      </c>
      <c r="I7028" s="13">
        <f t="shared" si="1823"/>
        <v>0</v>
      </c>
      <c r="J7028" s="24">
        <f t="shared" si="1824"/>
        <v>0</v>
      </c>
      <c r="K7028" s="24">
        <f t="shared" si="1825"/>
        <v>1.5435149049198222</v>
      </c>
      <c r="L7028" s="13"/>
      <c r="M7028" s="24"/>
      <c r="N7028" s="24">
        <f t="shared" si="1835"/>
        <v>0</v>
      </c>
      <c r="O7028" s="13"/>
      <c r="P7028" s="13"/>
    </row>
    <row r="7029" spans="1:16">
      <c r="A7029">
        <v>7028</v>
      </c>
      <c r="B7029" s="13">
        <v>10</v>
      </c>
      <c r="C7029" s="13">
        <v>20</v>
      </c>
      <c r="D7029" s="13">
        <v>19</v>
      </c>
      <c r="E7029" s="14">
        <f t="shared" si="1830"/>
        <v>293</v>
      </c>
      <c r="F7029" s="24">
        <f>'1 Solar Profile'!E7031*S$10</f>
        <v>0</v>
      </c>
      <c r="G7029" s="24">
        <f>'2 Load Profile'!E7030</f>
        <v>1.5983616700584846</v>
      </c>
      <c r="H7029" s="24">
        <f t="shared" si="1822"/>
        <v>1.5983616700584846</v>
      </c>
      <c r="I7029" s="13">
        <f t="shared" si="1823"/>
        <v>0</v>
      </c>
      <c r="J7029" s="24">
        <f t="shared" si="1824"/>
        <v>0</v>
      </c>
      <c r="K7029" s="24">
        <f t="shared" si="1825"/>
        <v>1.5983616700584846</v>
      </c>
      <c r="L7029" s="13"/>
      <c r="M7029" s="24"/>
      <c r="N7029" s="24">
        <f t="shared" si="1835"/>
        <v>0</v>
      </c>
      <c r="O7029" s="13"/>
      <c r="P7029" s="13"/>
    </row>
    <row r="7030" spans="1:16">
      <c r="A7030">
        <v>7029</v>
      </c>
      <c r="B7030" s="13">
        <v>10</v>
      </c>
      <c r="C7030" s="13">
        <v>20</v>
      </c>
      <c r="D7030" s="13">
        <v>20</v>
      </c>
      <c r="E7030" s="14">
        <f t="shared" si="1830"/>
        <v>293</v>
      </c>
      <c r="F7030" s="24">
        <f>'1 Solar Profile'!E7032*S$10</f>
        <v>0</v>
      </c>
      <c r="G7030" s="24">
        <f>'2 Load Profile'!E7031</f>
        <v>1.4416631592082449</v>
      </c>
      <c r="H7030" s="24">
        <f t="shared" si="1822"/>
        <v>1.4416631592082449</v>
      </c>
      <c r="I7030" s="13">
        <f t="shared" si="1823"/>
        <v>0</v>
      </c>
      <c r="J7030" s="24">
        <f t="shared" si="1824"/>
        <v>0</v>
      </c>
      <c r="K7030" s="24">
        <f t="shared" si="1825"/>
        <v>1.4416631592082449</v>
      </c>
      <c r="L7030" s="13"/>
      <c r="M7030" s="24"/>
      <c r="N7030" s="24">
        <f t="shared" si="1835"/>
        <v>0</v>
      </c>
      <c r="O7030" s="24"/>
      <c r="P7030" s="24"/>
    </row>
    <row r="7031" spans="1:16">
      <c r="A7031">
        <v>7030</v>
      </c>
      <c r="B7031" s="13">
        <v>10</v>
      </c>
      <c r="C7031" s="13">
        <v>20</v>
      </c>
      <c r="D7031" s="13">
        <v>21</v>
      </c>
      <c r="E7031" s="14">
        <f t="shared" si="1830"/>
        <v>293</v>
      </c>
      <c r="F7031" s="24">
        <f>'1 Solar Profile'!E7033*S$10</f>
        <v>0</v>
      </c>
      <c r="G7031" s="24">
        <f>'2 Load Profile'!E7032</f>
        <v>1.1587262151090498</v>
      </c>
      <c r="H7031" s="24">
        <f t="shared" si="1822"/>
        <v>1.1587262151090498</v>
      </c>
      <c r="I7031" s="13">
        <f t="shared" si="1823"/>
        <v>0</v>
      </c>
      <c r="J7031" s="24">
        <f t="shared" si="1824"/>
        <v>0</v>
      </c>
      <c r="K7031" s="24">
        <f t="shared" si="1825"/>
        <v>1.1587262151090498</v>
      </c>
      <c r="L7031" s="13"/>
      <c r="M7031" s="24"/>
      <c r="N7031" s="24">
        <f t="shared" si="1835"/>
        <v>0</v>
      </c>
      <c r="O7031" s="13"/>
      <c r="P7031" s="13"/>
    </row>
    <row r="7032" spans="1:16">
      <c r="A7032">
        <v>7031</v>
      </c>
      <c r="B7032" s="13">
        <v>10</v>
      </c>
      <c r="C7032" s="13">
        <v>20</v>
      </c>
      <c r="D7032" s="13">
        <v>22</v>
      </c>
      <c r="E7032" s="14">
        <f t="shared" si="1830"/>
        <v>293</v>
      </c>
      <c r="F7032" s="24">
        <f>'1 Solar Profile'!E7034*S$10</f>
        <v>0</v>
      </c>
      <c r="G7032" s="24">
        <f>'2 Load Profile'!E7033</f>
        <v>0.88276509510350798</v>
      </c>
      <c r="H7032" s="24">
        <f t="shared" si="1822"/>
        <v>0.88276509510350798</v>
      </c>
      <c r="I7032" s="13">
        <f t="shared" si="1823"/>
        <v>0</v>
      </c>
      <c r="J7032" s="24">
        <f t="shared" si="1824"/>
        <v>0</v>
      </c>
      <c r="K7032" s="24">
        <f t="shared" si="1825"/>
        <v>0.88276509510350798</v>
      </c>
      <c r="L7032" s="13"/>
      <c r="M7032" s="24"/>
      <c r="N7032" s="24">
        <f t="shared" si="1835"/>
        <v>0</v>
      </c>
      <c r="O7032" s="13"/>
      <c r="P7032" s="13"/>
    </row>
    <row r="7033" spans="1:16">
      <c r="A7033">
        <v>7032</v>
      </c>
      <c r="B7033" s="13">
        <v>10</v>
      </c>
      <c r="C7033" s="13">
        <v>20</v>
      </c>
      <c r="D7033" s="13">
        <v>23</v>
      </c>
      <c r="E7033" s="14">
        <f t="shared" si="1830"/>
        <v>293</v>
      </c>
      <c r="F7033" s="24">
        <f>'1 Solar Profile'!E7035*S$10</f>
        <v>0</v>
      </c>
      <c r="G7033" s="24">
        <f>'2 Load Profile'!E7034</f>
        <v>0.61009920226137038</v>
      </c>
      <c r="H7033" s="24">
        <f t="shared" si="1822"/>
        <v>0.61009920226137038</v>
      </c>
      <c r="I7033" s="13">
        <f t="shared" si="1823"/>
        <v>0</v>
      </c>
      <c r="J7033" s="24">
        <f t="shared" si="1824"/>
        <v>0</v>
      </c>
      <c r="K7033" s="24">
        <f t="shared" si="1825"/>
        <v>0.61009920226137038</v>
      </c>
      <c r="L7033" s="13">
        <f t="shared" ref="L7033" si="1836">SUM(I7010:I7033)</f>
        <v>-0.99984344050482599</v>
      </c>
      <c r="M7033" s="24">
        <f t="shared" ref="M7033" si="1837">SUMIF(H7010:H7033,"&gt;0",H7010:H7033)</f>
        <v>15.99004544148031</v>
      </c>
      <c r="N7033" s="24">
        <f t="shared" si="1835"/>
        <v>14.990202000975485</v>
      </c>
      <c r="O7033" s="13">
        <f t="shared" ref="O7033" si="1838">IF(M7033&gt;(L7033*-1),(M7033+L7033)*S$12,0)</f>
        <v>2.1093762549712674</v>
      </c>
      <c r="P7033" s="13">
        <f t="shared" ref="P7033" si="1839">IF(M7033&lt;(L7033*-1),(M7033+L7033)*S$14,0)</f>
        <v>0</v>
      </c>
    </row>
    <row r="7034" spans="1:16">
      <c r="A7034">
        <v>7033</v>
      </c>
      <c r="B7034" s="13">
        <v>10</v>
      </c>
      <c r="C7034" s="13">
        <v>21</v>
      </c>
      <c r="D7034" s="13">
        <v>0</v>
      </c>
      <c r="E7034" s="14">
        <f t="shared" si="1830"/>
        <v>294</v>
      </c>
      <c r="F7034" s="24">
        <f>'1 Solar Profile'!E7036*S$10</f>
        <v>0</v>
      </c>
      <c r="G7034" s="24">
        <f>'2 Load Profile'!E7035</f>
        <v>0.52313001543839155</v>
      </c>
      <c r="H7034" s="24">
        <f t="shared" si="1822"/>
        <v>0.52313001543839155</v>
      </c>
      <c r="I7034" s="13">
        <f t="shared" si="1823"/>
        <v>0</v>
      </c>
      <c r="J7034" s="24">
        <f t="shared" si="1824"/>
        <v>0</v>
      </c>
      <c r="K7034" s="24">
        <f t="shared" si="1825"/>
        <v>0.52313001543839155</v>
      </c>
      <c r="L7034" s="13"/>
      <c r="M7034" s="24"/>
      <c r="N7034" s="24">
        <f t="shared" si="1835"/>
        <v>0</v>
      </c>
      <c r="O7034" s="13"/>
      <c r="P7034" s="13"/>
    </row>
    <row r="7035" spans="1:16">
      <c r="A7035">
        <v>7034</v>
      </c>
      <c r="B7035" s="13">
        <v>10</v>
      </c>
      <c r="C7035" s="13">
        <v>21</v>
      </c>
      <c r="D7035" s="13">
        <v>1</v>
      </c>
      <c r="E7035" s="14">
        <f t="shared" si="1830"/>
        <v>294</v>
      </c>
      <c r="F7035" s="24">
        <f>'1 Solar Profile'!E7037*S$10</f>
        <v>0</v>
      </c>
      <c r="G7035" s="24">
        <f>'2 Load Profile'!E7036</f>
        <v>0.48297901512682251</v>
      </c>
      <c r="H7035" s="24">
        <f t="shared" si="1822"/>
        <v>0.48297901512682251</v>
      </c>
      <c r="I7035" s="13">
        <f t="shared" si="1823"/>
        <v>0</v>
      </c>
      <c r="J7035" s="24">
        <f t="shared" si="1824"/>
        <v>0</v>
      </c>
      <c r="K7035" s="24">
        <f t="shared" si="1825"/>
        <v>0.48297901512682251</v>
      </c>
      <c r="L7035" s="13"/>
      <c r="M7035" s="24"/>
      <c r="N7035" s="24">
        <f t="shared" si="1835"/>
        <v>0</v>
      </c>
      <c r="O7035" s="13"/>
      <c r="P7035" s="13"/>
    </row>
    <row r="7036" spans="1:16">
      <c r="A7036">
        <v>7035</v>
      </c>
      <c r="B7036" s="13">
        <v>10</v>
      </c>
      <c r="C7036" s="13">
        <v>21</v>
      </c>
      <c r="D7036" s="13">
        <v>2</v>
      </c>
      <c r="E7036" s="14">
        <f t="shared" si="1830"/>
        <v>294</v>
      </c>
      <c r="F7036" s="24">
        <f>'1 Solar Profile'!E7038*S$10</f>
        <v>0</v>
      </c>
      <c r="G7036" s="24">
        <f>'2 Load Profile'!E7037</f>
        <v>0.4810243522753323</v>
      </c>
      <c r="H7036" s="24">
        <f t="shared" si="1822"/>
        <v>0.4810243522753323</v>
      </c>
      <c r="I7036" s="13">
        <f t="shared" si="1823"/>
        <v>0</v>
      </c>
      <c r="J7036" s="24">
        <f t="shared" si="1824"/>
        <v>0</v>
      </c>
      <c r="K7036" s="24">
        <f t="shared" si="1825"/>
        <v>0.4810243522753323</v>
      </c>
      <c r="L7036" s="13"/>
      <c r="M7036" s="24"/>
      <c r="N7036" s="24">
        <f t="shared" si="1835"/>
        <v>0</v>
      </c>
      <c r="O7036" s="13"/>
      <c r="P7036" s="13"/>
    </row>
    <row r="7037" spans="1:16">
      <c r="A7037">
        <v>7036</v>
      </c>
      <c r="B7037" s="13">
        <v>10</v>
      </c>
      <c r="C7037" s="13">
        <v>21</v>
      </c>
      <c r="D7037" s="13">
        <v>3</v>
      </c>
      <c r="E7037" s="14">
        <f t="shared" si="1830"/>
        <v>294</v>
      </c>
      <c r="F7037" s="24">
        <f>'1 Solar Profile'!E7039*S$10</f>
        <v>0</v>
      </c>
      <c r="G7037" s="24">
        <f>'2 Load Profile'!E7038</f>
        <v>0.48889607484453079</v>
      </c>
      <c r="H7037" s="24">
        <f t="shared" si="1822"/>
        <v>0.48889607484453079</v>
      </c>
      <c r="I7037" s="13">
        <f t="shared" si="1823"/>
        <v>0</v>
      </c>
      <c r="J7037" s="24">
        <f t="shared" si="1824"/>
        <v>0</v>
      </c>
      <c r="K7037" s="24">
        <f t="shared" si="1825"/>
        <v>0.48889607484453079</v>
      </c>
      <c r="L7037" s="13"/>
      <c r="M7037" s="24"/>
      <c r="N7037" s="24">
        <f t="shared" si="1835"/>
        <v>0</v>
      </c>
      <c r="O7037" s="13"/>
      <c r="P7037" s="13"/>
    </row>
    <row r="7038" spans="1:16">
      <c r="A7038">
        <v>7037</v>
      </c>
      <c r="B7038" s="13">
        <v>10</v>
      </c>
      <c r="C7038" s="13">
        <v>21</v>
      </c>
      <c r="D7038" s="13">
        <v>4</v>
      </c>
      <c r="E7038" s="14">
        <f t="shared" si="1830"/>
        <v>294</v>
      </c>
      <c r="F7038" s="24">
        <f>'1 Solar Profile'!E7040*S$10</f>
        <v>0</v>
      </c>
      <c r="G7038" s="24">
        <f>'2 Load Profile'!E7039</f>
        <v>0.54294034543147562</v>
      </c>
      <c r="H7038" s="24">
        <f t="shared" si="1822"/>
        <v>0.54294034543147562</v>
      </c>
      <c r="I7038" s="13">
        <f t="shared" si="1823"/>
        <v>0</v>
      </c>
      <c r="J7038" s="24">
        <f t="shared" si="1824"/>
        <v>0</v>
      </c>
      <c r="K7038" s="24">
        <f t="shared" si="1825"/>
        <v>0.54294034543147562</v>
      </c>
      <c r="L7038" s="13"/>
      <c r="M7038" s="24"/>
      <c r="N7038" s="24">
        <f t="shared" si="1835"/>
        <v>0</v>
      </c>
      <c r="O7038" s="13"/>
      <c r="P7038" s="13"/>
    </row>
    <row r="7039" spans="1:16">
      <c r="A7039">
        <v>7038</v>
      </c>
      <c r="B7039" s="13">
        <v>10</v>
      </c>
      <c r="C7039" s="13">
        <v>21</v>
      </c>
      <c r="D7039" s="13">
        <v>5</v>
      </c>
      <c r="E7039" s="14">
        <f t="shared" si="1830"/>
        <v>294</v>
      </c>
      <c r="F7039" s="24">
        <f>'1 Solar Profile'!E7041*S$10</f>
        <v>0</v>
      </c>
      <c r="G7039" s="24">
        <f>'2 Load Profile'!E7040</f>
        <v>0.72908777492133559</v>
      </c>
      <c r="H7039" s="24">
        <f t="shared" si="1822"/>
        <v>0.72908777492133559</v>
      </c>
      <c r="I7039" s="13">
        <f t="shared" si="1823"/>
        <v>0</v>
      </c>
      <c r="J7039" s="24">
        <f t="shared" si="1824"/>
        <v>0</v>
      </c>
      <c r="K7039" s="24">
        <f t="shared" si="1825"/>
        <v>0.72908777492133559</v>
      </c>
      <c r="L7039" s="13"/>
      <c r="M7039" s="24"/>
      <c r="N7039" s="24">
        <f t="shared" si="1835"/>
        <v>0</v>
      </c>
      <c r="O7039" s="13"/>
      <c r="P7039" s="13"/>
    </row>
    <row r="7040" spans="1:16">
      <c r="A7040">
        <v>7039</v>
      </c>
      <c r="B7040" s="13">
        <v>10</v>
      </c>
      <c r="C7040" s="13">
        <v>21</v>
      </c>
      <c r="D7040" s="13">
        <v>6</v>
      </c>
      <c r="E7040" s="14">
        <f t="shared" si="1830"/>
        <v>294</v>
      </c>
      <c r="F7040" s="24">
        <f>'1 Solar Profile'!E7042*S$10</f>
        <v>0.22510214999999997</v>
      </c>
      <c r="G7040" s="24">
        <f>'2 Load Profile'!E7041</f>
        <v>1.0220190464020678</v>
      </c>
      <c r="H7040" s="24">
        <f t="shared" ref="H7040:H7103" si="1840">G7040-F7040</f>
        <v>0.79691689640206775</v>
      </c>
      <c r="I7040" s="13">
        <f t="shared" ref="I7040:I7103" si="1841">IF(H7040&lt;0,H7040,0)</f>
        <v>0</v>
      </c>
      <c r="J7040" s="24">
        <f t="shared" ref="J7040:J7103" si="1842">F7040+I7040</f>
        <v>0.22510214999999997</v>
      </c>
      <c r="K7040" s="24">
        <f t="shared" ref="K7040:K7103" si="1843">IF(H7040&gt;0,H7040,0)</f>
        <v>0.79691689640206775</v>
      </c>
      <c r="L7040" s="13"/>
      <c r="M7040" s="24"/>
      <c r="N7040" s="24">
        <f t="shared" si="1835"/>
        <v>0</v>
      </c>
      <c r="O7040" s="13"/>
      <c r="P7040" s="13"/>
    </row>
    <row r="7041" spans="1:17">
      <c r="A7041">
        <v>7040</v>
      </c>
      <c r="B7041" s="13">
        <v>10</v>
      </c>
      <c r="C7041" s="13">
        <v>21</v>
      </c>
      <c r="D7041" s="13">
        <v>7</v>
      </c>
      <c r="E7041" s="14">
        <f t="shared" si="1830"/>
        <v>294</v>
      </c>
      <c r="F7041" s="24">
        <f>'1 Solar Profile'!E7043*S$10</f>
        <v>1.3900083749999999</v>
      </c>
      <c r="G7041" s="24">
        <f>'2 Load Profile'!E7042</f>
        <v>0.97220170040944931</v>
      </c>
      <c r="H7041" s="24">
        <f t="shared" si="1840"/>
        <v>-0.41780667459055054</v>
      </c>
      <c r="I7041" s="13">
        <f t="shared" si="1841"/>
        <v>-0.41780667459055054</v>
      </c>
      <c r="J7041" s="24">
        <f t="shared" si="1842"/>
        <v>0.97220170040944931</v>
      </c>
      <c r="K7041" s="24">
        <f t="shared" si="1843"/>
        <v>0</v>
      </c>
      <c r="L7041" s="13"/>
      <c r="M7041" s="24"/>
      <c r="N7041" s="24">
        <f t="shared" si="1835"/>
        <v>0</v>
      </c>
      <c r="O7041" s="13"/>
      <c r="P7041" s="13"/>
    </row>
    <row r="7042" spans="1:17">
      <c r="A7042">
        <v>7041</v>
      </c>
      <c r="B7042" s="13">
        <v>10</v>
      </c>
      <c r="C7042" s="13">
        <v>21</v>
      </c>
      <c r="D7042" s="13">
        <v>8</v>
      </c>
      <c r="E7042" s="14">
        <f t="shared" si="1830"/>
        <v>294</v>
      </c>
      <c r="F7042" s="24">
        <f>'1 Solar Profile'!E7044*S$10</f>
        <v>2.6167191750000001</v>
      </c>
      <c r="G7042" s="24">
        <f>'2 Load Profile'!E7043</f>
        <v>0.83206740141260205</v>
      </c>
      <c r="H7042" s="24">
        <f t="shared" si="1840"/>
        <v>-1.7846517735873979</v>
      </c>
      <c r="I7042" s="13">
        <f t="shared" si="1841"/>
        <v>-1.7846517735873979</v>
      </c>
      <c r="J7042" s="24">
        <f t="shared" si="1842"/>
        <v>0.83206740141260216</v>
      </c>
      <c r="K7042" s="24">
        <f t="shared" si="1843"/>
        <v>0</v>
      </c>
      <c r="L7042" s="13"/>
      <c r="M7042" s="24"/>
      <c r="N7042" s="24">
        <f t="shared" si="1835"/>
        <v>0</v>
      </c>
      <c r="O7042" s="13"/>
      <c r="P7042" s="13"/>
    </row>
    <row r="7043" spans="1:17">
      <c r="A7043">
        <v>7042</v>
      </c>
      <c r="B7043" s="13">
        <v>10</v>
      </c>
      <c r="C7043" s="13">
        <v>21</v>
      </c>
      <c r="D7043" s="13">
        <v>9</v>
      </c>
      <c r="E7043" s="14">
        <f t="shared" si="1830"/>
        <v>294</v>
      </c>
      <c r="F7043" s="24">
        <f>'1 Solar Profile'!E7045*S$10</f>
        <v>2.2568726249999997</v>
      </c>
      <c r="G7043" s="24">
        <f>'2 Load Profile'!E7044</f>
        <v>0.81946831792129105</v>
      </c>
      <c r="H7043" s="24">
        <f t="shared" si="1840"/>
        <v>-1.4374043070787086</v>
      </c>
      <c r="I7043" s="13">
        <f t="shared" si="1841"/>
        <v>-1.4374043070787086</v>
      </c>
      <c r="J7043" s="24">
        <f t="shared" si="1842"/>
        <v>0.81946831792129116</v>
      </c>
      <c r="K7043" s="24">
        <f t="shared" si="1843"/>
        <v>0</v>
      </c>
      <c r="L7043" s="13"/>
      <c r="M7043" s="24"/>
      <c r="N7043" s="24">
        <f t="shared" si="1835"/>
        <v>0</v>
      </c>
      <c r="O7043" s="13"/>
      <c r="P7043" s="13"/>
    </row>
    <row r="7044" spans="1:17">
      <c r="A7044">
        <v>7043</v>
      </c>
      <c r="B7044" s="13">
        <v>10</v>
      </c>
      <c r="C7044" s="13">
        <v>21</v>
      </c>
      <c r="D7044" s="13">
        <v>10</v>
      </c>
      <c r="E7044" s="14">
        <f t="shared" si="1830"/>
        <v>294</v>
      </c>
      <c r="F7044" s="24">
        <f>'1 Solar Profile'!E7046*S$10</f>
        <v>4.1028875999999999</v>
      </c>
      <c r="G7044" s="24">
        <f>'2 Load Profile'!E7045</f>
        <v>0.80927269620562425</v>
      </c>
      <c r="H7044" s="24">
        <f t="shared" si="1840"/>
        <v>-3.2936149037943756</v>
      </c>
      <c r="I7044" s="13">
        <f t="shared" si="1841"/>
        <v>-3.2936149037943756</v>
      </c>
      <c r="J7044" s="24">
        <f t="shared" si="1842"/>
        <v>0.80927269620562425</v>
      </c>
      <c r="K7044" s="24">
        <f t="shared" si="1843"/>
        <v>0</v>
      </c>
      <c r="L7044" s="13"/>
      <c r="M7044" s="24"/>
      <c r="N7044" s="24">
        <f t="shared" si="1835"/>
        <v>0</v>
      </c>
      <c r="O7044" s="13"/>
      <c r="P7044" s="13"/>
    </row>
    <row r="7045" spans="1:17">
      <c r="A7045">
        <v>7044</v>
      </c>
      <c r="B7045" s="13">
        <v>10</v>
      </c>
      <c r="C7045" s="13">
        <v>21</v>
      </c>
      <c r="D7045" s="13">
        <v>11</v>
      </c>
      <c r="E7045" s="14">
        <f t="shared" si="1830"/>
        <v>294</v>
      </c>
      <c r="F7045" s="24">
        <f>'1 Solar Profile'!E7047*S$10</f>
        <v>4.2783583499999995</v>
      </c>
      <c r="G7045" s="24">
        <f>'2 Load Profile'!E7046</f>
        <v>0.77896339864652775</v>
      </c>
      <c r="H7045" s="24">
        <f t="shared" si="1840"/>
        <v>-3.4993949513534717</v>
      </c>
      <c r="I7045" s="13">
        <f t="shared" si="1841"/>
        <v>-3.4993949513534717</v>
      </c>
      <c r="J7045" s="24">
        <f t="shared" si="1842"/>
        <v>0.77896339864652786</v>
      </c>
      <c r="K7045" s="24">
        <f t="shared" si="1843"/>
        <v>0</v>
      </c>
      <c r="L7045" s="13"/>
      <c r="M7045" s="24"/>
      <c r="N7045" s="24">
        <f t="shared" si="1835"/>
        <v>0</v>
      </c>
      <c r="O7045" s="13"/>
      <c r="P7045" s="13"/>
    </row>
    <row r="7046" spans="1:17">
      <c r="A7046">
        <v>7045</v>
      </c>
      <c r="B7046" s="13">
        <v>10</v>
      </c>
      <c r="C7046" s="13">
        <v>21</v>
      </c>
      <c r="D7046" s="13">
        <v>12</v>
      </c>
      <c r="E7046" s="14">
        <f t="shared" si="1830"/>
        <v>294</v>
      </c>
      <c r="F7046" s="24">
        <f>'1 Solar Profile'!E7048*S$10</f>
        <v>4.1159884499999997</v>
      </c>
      <c r="G7046" s="24">
        <f>'2 Load Profile'!E7047</f>
        <v>0.75353572351415798</v>
      </c>
      <c r="H7046" s="24">
        <f t="shared" si="1840"/>
        <v>-3.3624527264858415</v>
      </c>
      <c r="I7046" s="13">
        <f t="shared" si="1841"/>
        <v>-3.3624527264858415</v>
      </c>
      <c r="J7046" s="24">
        <f t="shared" si="1842"/>
        <v>0.75353572351415821</v>
      </c>
      <c r="K7046" s="24">
        <f t="shared" si="1843"/>
        <v>0</v>
      </c>
      <c r="L7046" s="13"/>
      <c r="M7046" s="24"/>
      <c r="N7046" s="24">
        <f t="shared" si="1835"/>
        <v>0</v>
      </c>
      <c r="O7046" s="13"/>
      <c r="P7046" s="13"/>
    </row>
    <row r="7047" spans="1:17">
      <c r="A7047">
        <v>7046</v>
      </c>
      <c r="B7047" s="13">
        <v>10</v>
      </c>
      <c r="C7047" s="13">
        <v>21</v>
      </c>
      <c r="D7047" s="13">
        <v>13</v>
      </c>
      <c r="E7047" s="14">
        <f t="shared" si="1830"/>
        <v>294</v>
      </c>
      <c r="F7047" s="24">
        <f>'1 Solar Profile'!E7049*S$10</f>
        <v>3.6227283749999999</v>
      </c>
      <c r="G7047" s="24">
        <f>'2 Load Profile'!E7048</f>
        <v>0.74231215130606443</v>
      </c>
      <c r="H7047" s="24">
        <f t="shared" si="1840"/>
        <v>-2.8804162236939357</v>
      </c>
      <c r="I7047" s="13">
        <f t="shared" si="1841"/>
        <v>-2.8804162236939357</v>
      </c>
      <c r="J7047" s="24">
        <f t="shared" si="1842"/>
        <v>0.74231215130606421</v>
      </c>
      <c r="K7047" s="24">
        <f t="shared" si="1843"/>
        <v>0</v>
      </c>
      <c r="L7047" s="13"/>
      <c r="M7047" s="24"/>
      <c r="N7047" s="24">
        <f t="shared" si="1835"/>
        <v>0</v>
      </c>
      <c r="O7047" s="13"/>
      <c r="P7047" s="13"/>
    </row>
    <row r="7048" spans="1:17">
      <c r="A7048">
        <v>7047</v>
      </c>
      <c r="B7048" s="13">
        <v>10</v>
      </c>
      <c r="C7048" s="13">
        <v>21</v>
      </c>
      <c r="D7048" s="13">
        <v>14</v>
      </c>
      <c r="E7048" s="14">
        <f t="shared" si="1830"/>
        <v>294</v>
      </c>
      <c r="F7048" s="24">
        <f>'1 Solar Profile'!E7050*S$10</f>
        <v>2.7818626499999999</v>
      </c>
      <c r="G7048" s="24">
        <f>'2 Load Profile'!E7049</f>
        <v>0.7725533406885241</v>
      </c>
      <c r="H7048" s="24">
        <f t="shared" si="1840"/>
        <v>-2.009309309311476</v>
      </c>
      <c r="I7048" s="13">
        <f t="shared" si="1841"/>
        <v>-2.009309309311476</v>
      </c>
      <c r="J7048" s="24">
        <f t="shared" si="1842"/>
        <v>0.77255334068852388</v>
      </c>
      <c r="K7048" s="24">
        <f t="shared" si="1843"/>
        <v>0</v>
      </c>
      <c r="L7048" s="13"/>
      <c r="M7048" s="24"/>
      <c r="N7048" s="24">
        <f t="shared" si="1835"/>
        <v>0</v>
      </c>
      <c r="O7048" s="13"/>
      <c r="P7048" s="13"/>
    </row>
    <row r="7049" spans="1:17">
      <c r="A7049">
        <v>7048</v>
      </c>
      <c r="B7049" s="13">
        <v>10</v>
      </c>
      <c r="C7049" s="13">
        <v>21</v>
      </c>
      <c r="D7049" s="13">
        <v>15</v>
      </c>
      <c r="E7049" s="14">
        <f t="shared" si="1830"/>
        <v>294</v>
      </c>
      <c r="F7049" s="24">
        <f>'1 Solar Profile'!E7051*S$10</f>
        <v>1.607821425</v>
      </c>
      <c r="G7049" s="24">
        <f>'2 Load Profile'!E7050</f>
        <v>0.90672008038094842</v>
      </c>
      <c r="H7049" s="24">
        <f t="shared" si="1840"/>
        <v>-0.7011013446190516</v>
      </c>
      <c r="I7049" s="13">
        <f t="shared" si="1841"/>
        <v>-0.7011013446190516</v>
      </c>
      <c r="J7049" s="24">
        <f t="shared" si="1842"/>
        <v>0.90672008038094842</v>
      </c>
      <c r="K7049" s="24">
        <f t="shared" si="1843"/>
        <v>0</v>
      </c>
      <c r="L7049" s="13"/>
      <c r="M7049" s="24"/>
      <c r="N7049" s="24">
        <f t="shared" si="1835"/>
        <v>0</v>
      </c>
      <c r="O7049" s="13"/>
      <c r="P7049" s="13"/>
    </row>
    <row r="7050" spans="1:17">
      <c r="A7050">
        <v>7049</v>
      </c>
      <c r="B7050" s="13">
        <v>10</v>
      </c>
      <c r="C7050" s="13">
        <v>21</v>
      </c>
      <c r="D7050" s="13">
        <v>16</v>
      </c>
      <c r="E7050" s="14">
        <f t="shared" si="1830"/>
        <v>294</v>
      </c>
      <c r="F7050" s="24">
        <f>'1 Solar Profile'!E7052*S$10</f>
        <v>0.39601484999999997</v>
      </c>
      <c r="G7050" s="24">
        <f>'2 Load Profile'!E7051</f>
        <v>1.1684020824244015</v>
      </c>
      <c r="H7050" s="24">
        <f t="shared" si="1840"/>
        <v>0.77238723242440144</v>
      </c>
      <c r="I7050" s="13">
        <f t="shared" si="1841"/>
        <v>0</v>
      </c>
      <c r="J7050" s="24">
        <f t="shared" si="1842"/>
        <v>0.39601484999999997</v>
      </c>
      <c r="K7050" s="24">
        <f t="shared" si="1843"/>
        <v>0.77238723242440144</v>
      </c>
      <c r="L7050" s="13"/>
      <c r="M7050" s="24"/>
      <c r="N7050" s="24">
        <f t="shared" si="1835"/>
        <v>0</v>
      </c>
      <c r="O7050" s="13"/>
      <c r="P7050" s="13"/>
    </row>
    <row r="7051" spans="1:17">
      <c r="A7051">
        <v>7050</v>
      </c>
      <c r="B7051" s="13">
        <v>10</v>
      </c>
      <c r="C7051" s="13">
        <v>21</v>
      </c>
      <c r="D7051" s="13">
        <v>17</v>
      </c>
      <c r="E7051" s="14">
        <f t="shared" si="1830"/>
        <v>294</v>
      </c>
      <c r="F7051" s="24">
        <f>'1 Solar Profile'!E7053*S$10</f>
        <v>0</v>
      </c>
      <c r="G7051" s="24">
        <f>'2 Load Profile'!E7052</f>
        <v>1.399540721057803</v>
      </c>
      <c r="H7051" s="24">
        <f t="shared" si="1840"/>
        <v>1.399540721057803</v>
      </c>
      <c r="I7051" s="13">
        <f t="shared" si="1841"/>
        <v>0</v>
      </c>
      <c r="J7051" s="24">
        <f t="shared" si="1842"/>
        <v>0</v>
      </c>
      <c r="K7051" s="24">
        <f t="shared" si="1843"/>
        <v>1.399540721057803</v>
      </c>
      <c r="L7051" s="13"/>
      <c r="M7051" s="24"/>
      <c r="N7051" s="24">
        <f t="shared" si="1835"/>
        <v>0</v>
      </c>
      <c r="O7051" s="13"/>
      <c r="P7051" s="13"/>
    </row>
    <row r="7052" spans="1:17">
      <c r="A7052">
        <v>7051</v>
      </c>
      <c r="B7052" s="13">
        <v>10</v>
      </c>
      <c r="C7052" s="13">
        <v>21</v>
      </c>
      <c r="D7052" s="13">
        <v>18</v>
      </c>
      <c r="E7052" s="14">
        <f t="shared" si="1830"/>
        <v>294</v>
      </c>
      <c r="F7052" s="24">
        <f>'1 Solar Profile'!E7054*S$10</f>
        <v>0</v>
      </c>
      <c r="G7052" s="24">
        <f>'2 Load Profile'!E7053</f>
        <v>1.5749884603132098</v>
      </c>
      <c r="H7052" s="24">
        <f t="shared" si="1840"/>
        <v>1.5749884603132098</v>
      </c>
      <c r="I7052" s="13">
        <f t="shared" si="1841"/>
        <v>0</v>
      </c>
      <c r="J7052" s="24">
        <f t="shared" si="1842"/>
        <v>0</v>
      </c>
      <c r="K7052" s="24">
        <f t="shared" si="1843"/>
        <v>1.5749884603132098</v>
      </c>
      <c r="L7052" s="13"/>
      <c r="M7052" s="24"/>
      <c r="N7052" s="24">
        <f t="shared" si="1835"/>
        <v>0</v>
      </c>
      <c r="O7052" s="13"/>
      <c r="P7052" s="13"/>
    </row>
    <row r="7053" spans="1:17">
      <c r="A7053">
        <v>7052</v>
      </c>
      <c r="B7053" s="13">
        <v>10</v>
      </c>
      <c r="C7053" s="13">
        <v>21</v>
      </c>
      <c r="D7053" s="13">
        <v>19</v>
      </c>
      <c r="E7053" s="14">
        <f t="shared" si="1830"/>
        <v>294</v>
      </c>
      <c r="F7053" s="24">
        <f>'1 Solar Profile'!E7055*S$10</f>
        <v>0</v>
      </c>
      <c r="G7053" s="24">
        <f>'2 Load Profile'!E7054</f>
        <v>1.6303964274527782</v>
      </c>
      <c r="H7053" s="24">
        <f t="shared" si="1840"/>
        <v>1.6303964274527782</v>
      </c>
      <c r="I7053" s="13">
        <f t="shared" si="1841"/>
        <v>0</v>
      </c>
      <c r="J7053" s="24">
        <f t="shared" si="1842"/>
        <v>0</v>
      </c>
      <c r="K7053" s="24">
        <f t="shared" si="1843"/>
        <v>1.6303964274527782</v>
      </c>
      <c r="L7053" s="13"/>
      <c r="M7053" s="24"/>
      <c r="N7053" s="24">
        <f t="shared" si="1835"/>
        <v>0</v>
      </c>
      <c r="O7053" s="13"/>
      <c r="P7053" s="13"/>
    </row>
    <row r="7054" spans="1:17">
      <c r="A7054">
        <v>7053</v>
      </c>
      <c r="B7054" s="13">
        <v>10</v>
      </c>
      <c r="C7054" s="13">
        <v>21</v>
      </c>
      <c r="D7054" s="13">
        <v>20</v>
      </c>
      <c r="E7054" s="14">
        <f t="shared" si="1830"/>
        <v>294</v>
      </c>
      <c r="F7054" s="24">
        <f>'1 Solar Profile'!E7056*S$10</f>
        <v>0</v>
      </c>
      <c r="G7054" s="24">
        <f>'2 Load Profile'!E7055</f>
        <v>1.474388590772113</v>
      </c>
      <c r="H7054" s="24">
        <f t="shared" si="1840"/>
        <v>1.474388590772113</v>
      </c>
      <c r="I7054" s="13">
        <f t="shared" si="1841"/>
        <v>0</v>
      </c>
      <c r="J7054" s="24">
        <f t="shared" si="1842"/>
        <v>0</v>
      </c>
      <c r="K7054" s="24">
        <f t="shared" si="1843"/>
        <v>1.474388590772113</v>
      </c>
      <c r="L7054" s="13"/>
      <c r="M7054" s="24"/>
      <c r="N7054" s="24">
        <f t="shared" si="1835"/>
        <v>0</v>
      </c>
      <c r="O7054" s="24"/>
      <c r="P7054" s="24"/>
      <c r="Q7054" s="41"/>
    </row>
    <row r="7055" spans="1:17">
      <c r="A7055">
        <v>7054</v>
      </c>
      <c r="B7055" s="13">
        <v>10</v>
      </c>
      <c r="C7055" s="13">
        <v>21</v>
      </c>
      <c r="D7055" s="13">
        <v>21</v>
      </c>
      <c r="E7055" s="14">
        <f t="shared" si="1830"/>
        <v>294</v>
      </c>
      <c r="F7055" s="24">
        <f>'1 Solar Profile'!E7057*S$10</f>
        <v>0</v>
      </c>
      <c r="G7055" s="24">
        <f>'2 Load Profile'!E7056</f>
        <v>1.1847298461801103</v>
      </c>
      <c r="H7055" s="24">
        <f t="shared" si="1840"/>
        <v>1.1847298461801103</v>
      </c>
      <c r="I7055" s="13">
        <f t="shared" si="1841"/>
        <v>0</v>
      </c>
      <c r="J7055" s="24">
        <f t="shared" si="1842"/>
        <v>0</v>
      </c>
      <c r="K7055" s="24">
        <f t="shared" si="1843"/>
        <v>1.1847298461801103</v>
      </c>
      <c r="L7055" s="13"/>
      <c r="M7055" s="24"/>
      <c r="N7055" s="24">
        <f t="shared" si="1835"/>
        <v>0</v>
      </c>
      <c r="O7055" s="13"/>
      <c r="P7055" s="13"/>
    </row>
    <row r="7056" spans="1:17">
      <c r="A7056">
        <v>7055</v>
      </c>
      <c r="B7056" s="13">
        <v>10</v>
      </c>
      <c r="C7056" s="13">
        <v>21</v>
      </c>
      <c r="D7056" s="13">
        <v>22</v>
      </c>
      <c r="E7056" s="14">
        <f t="shared" si="1830"/>
        <v>294</v>
      </c>
      <c r="F7056" s="24">
        <f>'1 Solar Profile'!E7058*S$10</f>
        <v>0</v>
      </c>
      <c r="G7056" s="24">
        <f>'2 Load Profile'!E7057</f>
        <v>0.89704280963552163</v>
      </c>
      <c r="H7056" s="24">
        <f t="shared" si="1840"/>
        <v>0.89704280963552163</v>
      </c>
      <c r="I7056" s="13">
        <f t="shared" si="1841"/>
        <v>0</v>
      </c>
      <c r="J7056" s="24">
        <f t="shared" si="1842"/>
        <v>0</v>
      </c>
      <c r="K7056" s="24">
        <f t="shared" si="1843"/>
        <v>0.89704280963552163</v>
      </c>
      <c r="L7056" s="13"/>
      <c r="M7056" s="24"/>
      <c r="N7056" s="24">
        <f t="shared" si="1835"/>
        <v>0</v>
      </c>
      <c r="O7056" s="13"/>
      <c r="P7056" s="13"/>
    </row>
    <row r="7057" spans="1:16">
      <c r="A7057">
        <v>7056</v>
      </c>
      <c r="B7057" s="13">
        <v>10</v>
      </c>
      <c r="C7057" s="13">
        <v>21</v>
      </c>
      <c r="D7057" s="13">
        <v>23</v>
      </c>
      <c r="E7057" s="14">
        <f t="shared" si="1830"/>
        <v>294</v>
      </c>
      <c r="F7057" s="24">
        <f>'1 Solar Profile'!E7059*S$10</f>
        <v>0</v>
      </c>
      <c r="G7057" s="24">
        <f>'2 Load Profile'!E7058</f>
        <v>0.60482307260754498</v>
      </c>
      <c r="H7057" s="24">
        <f t="shared" si="1840"/>
        <v>0.60482307260754498</v>
      </c>
      <c r="I7057" s="13">
        <f t="shared" si="1841"/>
        <v>0</v>
      </c>
      <c r="J7057" s="24">
        <f t="shared" si="1842"/>
        <v>0</v>
      </c>
      <c r="K7057" s="24">
        <f t="shared" si="1843"/>
        <v>0.60482307260754498</v>
      </c>
      <c r="L7057" s="13">
        <f t="shared" ref="L7057" si="1844">SUM(I7034:I7057)</f>
        <v>-19.386152214514809</v>
      </c>
      <c r="M7057" s="24">
        <f t="shared" ref="M7057" si="1845">SUMIF(H7034:H7057,"&gt;0",H7034:H7057)</f>
        <v>13.583271634883438</v>
      </c>
      <c r="N7057" s="24">
        <f t="shared" si="1835"/>
        <v>-5.8028805796313705</v>
      </c>
      <c r="O7057" s="13">
        <f t="shared" ref="O7057" si="1846">IF(M7057&gt;(L7057*-1),(M7057+L7057)*S$12,0)</f>
        <v>0</v>
      </c>
      <c r="P7057" s="13">
        <f t="shared" ref="P7057" si="1847">IF(M7057&lt;(L7057*-1),(M7057+L7057)*S$14,0)</f>
        <v>-0.15348619133124974</v>
      </c>
    </row>
    <row r="7058" spans="1:16">
      <c r="A7058">
        <v>7057</v>
      </c>
      <c r="B7058" s="13">
        <v>10</v>
      </c>
      <c r="C7058" s="13">
        <v>22</v>
      </c>
      <c r="D7058" s="13">
        <v>0</v>
      </c>
      <c r="E7058" s="14">
        <f t="shared" si="1830"/>
        <v>295</v>
      </c>
      <c r="F7058" s="24">
        <f>'1 Solar Profile'!E7060*S$10</f>
        <v>0</v>
      </c>
      <c r="G7058" s="24">
        <f>'2 Load Profile'!E7059</f>
        <v>0.49660520264094726</v>
      </c>
      <c r="H7058" s="24">
        <f t="shared" si="1840"/>
        <v>0.49660520264094726</v>
      </c>
      <c r="I7058" s="13">
        <f t="shared" si="1841"/>
        <v>0</v>
      </c>
      <c r="J7058" s="24">
        <f t="shared" si="1842"/>
        <v>0</v>
      </c>
      <c r="K7058" s="24">
        <f t="shared" si="1843"/>
        <v>0.49660520264094726</v>
      </c>
      <c r="L7058" s="13"/>
      <c r="M7058" s="24"/>
      <c r="N7058" s="24">
        <f t="shared" si="1835"/>
        <v>0</v>
      </c>
      <c r="O7058" s="13"/>
      <c r="P7058" s="13"/>
    </row>
    <row r="7059" spans="1:16">
      <c r="A7059">
        <v>7058</v>
      </c>
      <c r="B7059" s="13">
        <v>10</v>
      </c>
      <c r="C7059" s="13">
        <v>22</v>
      </c>
      <c r="D7059" s="13">
        <v>1</v>
      </c>
      <c r="E7059" s="14">
        <f t="shared" si="1830"/>
        <v>295</v>
      </c>
      <c r="F7059" s="24">
        <f>'1 Solar Profile'!E7061*S$10</f>
        <v>0</v>
      </c>
      <c r="G7059" s="24">
        <f>'2 Load Profile'!E7060</f>
        <v>0.44579068327635307</v>
      </c>
      <c r="H7059" s="24">
        <f t="shared" si="1840"/>
        <v>0.44579068327635307</v>
      </c>
      <c r="I7059" s="13">
        <f t="shared" si="1841"/>
        <v>0</v>
      </c>
      <c r="J7059" s="24">
        <f t="shared" si="1842"/>
        <v>0</v>
      </c>
      <c r="K7059" s="24">
        <f t="shared" si="1843"/>
        <v>0.44579068327635307</v>
      </c>
      <c r="L7059" s="13"/>
      <c r="M7059" s="24"/>
      <c r="N7059" s="24">
        <f t="shared" si="1835"/>
        <v>0</v>
      </c>
      <c r="O7059" s="13"/>
      <c r="P7059" s="13"/>
    </row>
    <row r="7060" spans="1:16">
      <c r="A7060">
        <v>7059</v>
      </c>
      <c r="B7060" s="13">
        <v>10</v>
      </c>
      <c r="C7060" s="13">
        <v>22</v>
      </c>
      <c r="D7060" s="13">
        <v>2</v>
      </c>
      <c r="E7060" s="14">
        <f t="shared" si="1830"/>
        <v>295</v>
      </c>
      <c r="F7060" s="24">
        <f>'1 Solar Profile'!E7062*S$10</f>
        <v>0</v>
      </c>
      <c r="G7060" s="24">
        <f>'2 Load Profile'!E7061</f>
        <v>0.44191454543192954</v>
      </c>
      <c r="H7060" s="24">
        <f t="shared" si="1840"/>
        <v>0.44191454543192954</v>
      </c>
      <c r="I7060" s="13">
        <f t="shared" si="1841"/>
        <v>0</v>
      </c>
      <c r="J7060" s="24">
        <f t="shared" si="1842"/>
        <v>0</v>
      </c>
      <c r="K7060" s="24">
        <f t="shared" si="1843"/>
        <v>0.44191454543192954</v>
      </c>
      <c r="L7060" s="13"/>
      <c r="M7060" s="24"/>
      <c r="N7060" s="24">
        <f t="shared" si="1835"/>
        <v>0</v>
      </c>
      <c r="O7060" s="13"/>
      <c r="P7060" s="13"/>
    </row>
    <row r="7061" spans="1:16">
      <c r="A7061">
        <v>7060</v>
      </c>
      <c r="B7061" s="13">
        <v>10</v>
      </c>
      <c r="C7061" s="13">
        <v>22</v>
      </c>
      <c r="D7061" s="13">
        <v>3</v>
      </c>
      <c r="E7061" s="14">
        <f t="shared" si="1830"/>
        <v>295</v>
      </c>
      <c r="F7061" s="24">
        <f>'1 Solar Profile'!E7063*S$10</f>
        <v>0</v>
      </c>
      <c r="G7061" s="24">
        <f>'2 Load Profile'!E7062</f>
        <v>0.44874756431166107</v>
      </c>
      <c r="H7061" s="24">
        <f t="shared" si="1840"/>
        <v>0.44874756431166107</v>
      </c>
      <c r="I7061" s="13">
        <f t="shared" si="1841"/>
        <v>0</v>
      </c>
      <c r="J7061" s="24">
        <f t="shared" si="1842"/>
        <v>0</v>
      </c>
      <c r="K7061" s="24">
        <f t="shared" si="1843"/>
        <v>0.44874756431166107</v>
      </c>
      <c r="L7061" s="13"/>
      <c r="M7061" s="24"/>
      <c r="N7061" s="24">
        <f t="shared" si="1835"/>
        <v>0</v>
      </c>
      <c r="O7061" s="13"/>
      <c r="P7061" s="13"/>
    </row>
    <row r="7062" spans="1:16">
      <c r="A7062">
        <v>7061</v>
      </c>
      <c r="B7062" s="13">
        <v>10</v>
      </c>
      <c r="C7062" s="13">
        <v>22</v>
      </c>
      <c r="D7062" s="13">
        <v>4</v>
      </c>
      <c r="E7062" s="14">
        <f t="shared" si="1830"/>
        <v>295</v>
      </c>
      <c r="F7062" s="24">
        <f>'1 Solar Profile'!E7064*S$10</f>
        <v>0</v>
      </c>
      <c r="G7062" s="24">
        <f>'2 Load Profile'!E7063</f>
        <v>0.5041174954632377</v>
      </c>
      <c r="H7062" s="24">
        <f t="shared" si="1840"/>
        <v>0.5041174954632377</v>
      </c>
      <c r="I7062" s="13">
        <f t="shared" si="1841"/>
        <v>0</v>
      </c>
      <c r="J7062" s="24">
        <f t="shared" si="1842"/>
        <v>0</v>
      </c>
      <c r="K7062" s="24">
        <f t="shared" si="1843"/>
        <v>0.5041174954632377</v>
      </c>
      <c r="L7062" s="13"/>
      <c r="M7062" s="24"/>
      <c r="N7062" s="24">
        <f t="shared" si="1835"/>
        <v>0</v>
      </c>
      <c r="O7062" s="13"/>
      <c r="P7062" s="13"/>
    </row>
    <row r="7063" spans="1:16">
      <c r="A7063">
        <v>7062</v>
      </c>
      <c r="B7063" s="13">
        <v>10</v>
      </c>
      <c r="C7063" s="13">
        <v>22</v>
      </c>
      <c r="D7063" s="13">
        <v>5</v>
      </c>
      <c r="E7063" s="14">
        <f t="shared" si="1830"/>
        <v>295</v>
      </c>
      <c r="F7063" s="24">
        <f>'1 Solar Profile'!E7065*S$10</f>
        <v>0</v>
      </c>
      <c r="G7063" s="24">
        <f>'2 Load Profile'!E7064</f>
        <v>0.69167281806463243</v>
      </c>
      <c r="H7063" s="24">
        <f t="shared" si="1840"/>
        <v>0.69167281806463243</v>
      </c>
      <c r="I7063" s="13">
        <f t="shared" si="1841"/>
        <v>0</v>
      </c>
      <c r="J7063" s="24">
        <f t="shared" si="1842"/>
        <v>0</v>
      </c>
      <c r="K7063" s="24">
        <f t="shared" si="1843"/>
        <v>0.69167281806463243</v>
      </c>
      <c r="L7063" s="13"/>
      <c r="M7063" s="24"/>
      <c r="N7063" s="24">
        <f t="shared" si="1835"/>
        <v>0</v>
      </c>
      <c r="O7063" s="13"/>
      <c r="P7063" s="13"/>
    </row>
    <row r="7064" spans="1:16">
      <c r="A7064">
        <v>7063</v>
      </c>
      <c r="B7064" s="13">
        <v>10</v>
      </c>
      <c r="C7064" s="13">
        <v>22</v>
      </c>
      <c r="D7064" s="13">
        <v>6</v>
      </c>
      <c r="E7064" s="14">
        <f t="shared" ref="E7064:E7127" si="1848">IF(D7064&lt;D7063, E7063+1,E7063)</f>
        <v>295</v>
      </c>
      <c r="F7064" s="24">
        <f>'1 Solar Profile'!E7066*S$10</f>
        <v>3.3561674999999999E-2</v>
      </c>
      <c r="G7064" s="24">
        <f>'2 Load Profile'!E7065</f>
        <v>0.98261090175709431</v>
      </c>
      <c r="H7064" s="24">
        <f t="shared" si="1840"/>
        <v>0.94904922675709436</v>
      </c>
      <c r="I7064" s="13">
        <f t="shared" si="1841"/>
        <v>0</v>
      </c>
      <c r="J7064" s="24">
        <f t="shared" si="1842"/>
        <v>3.3561674999999999E-2</v>
      </c>
      <c r="K7064" s="24">
        <f t="shared" si="1843"/>
        <v>0.94904922675709436</v>
      </c>
      <c r="L7064" s="13"/>
      <c r="M7064" s="24"/>
      <c r="N7064" s="24">
        <f t="shared" si="1835"/>
        <v>0</v>
      </c>
      <c r="O7064" s="13"/>
      <c r="P7064" s="13"/>
    </row>
    <row r="7065" spans="1:16">
      <c r="A7065">
        <v>7064</v>
      </c>
      <c r="B7065" s="13">
        <v>10</v>
      </c>
      <c r="C7065" s="13">
        <v>22</v>
      </c>
      <c r="D7065" s="13">
        <v>7</v>
      </c>
      <c r="E7065" s="14">
        <f t="shared" si="1848"/>
        <v>295</v>
      </c>
      <c r="F7065" s="24">
        <f>'1 Solar Profile'!E7067*S$10</f>
        <v>0.19123177499999999</v>
      </c>
      <c r="G7065" s="24">
        <f>'2 Load Profile'!E7066</f>
        <v>0.93776646180515244</v>
      </c>
      <c r="H7065" s="24">
        <f t="shared" si="1840"/>
        <v>0.74653468680515245</v>
      </c>
      <c r="I7065" s="13">
        <f t="shared" si="1841"/>
        <v>0</v>
      </c>
      <c r="J7065" s="24">
        <f t="shared" si="1842"/>
        <v>0.19123177499999999</v>
      </c>
      <c r="K7065" s="24">
        <f t="shared" si="1843"/>
        <v>0.74653468680515245</v>
      </c>
      <c r="L7065" s="13"/>
      <c r="M7065" s="24"/>
      <c r="N7065" s="24">
        <f t="shared" si="1835"/>
        <v>0</v>
      </c>
      <c r="O7065" s="13"/>
      <c r="P7065" s="13"/>
    </row>
    <row r="7066" spans="1:16">
      <c r="A7066">
        <v>7065</v>
      </c>
      <c r="B7066" s="13">
        <v>10</v>
      </c>
      <c r="C7066" s="13">
        <v>22</v>
      </c>
      <c r="D7066" s="13">
        <v>8</v>
      </c>
      <c r="E7066" s="14">
        <f t="shared" si="1848"/>
        <v>295</v>
      </c>
      <c r="F7066" s="24">
        <f>'1 Solar Profile'!E7068*S$10</f>
        <v>0.41840189999999999</v>
      </c>
      <c r="G7066" s="24">
        <f>'2 Load Profile'!E7067</f>
        <v>0.80279865580615584</v>
      </c>
      <c r="H7066" s="24">
        <f t="shared" si="1840"/>
        <v>0.38439675580615584</v>
      </c>
      <c r="I7066" s="13">
        <f t="shared" si="1841"/>
        <v>0</v>
      </c>
      <c r="J7066" s="24">
        <f t="shared" si="1842"/>
        <v>0.41840189999999999</v>
      </c>
      <c r="K7066" s="24">
        <f t="shared" si="1843"/>
        <v>0.38439675580615584</v>
      </c>
      <c r="L7066" s="13"/>
      <c r="M7066" s="24"/>
      <c r="N7066" s="24">
        <f t="shared" si="1835"/>
        <v>0</v>
      </c>
      <c r="O7066" s="13"/>
      <c r="P7066" s="13"/>
    </row>
    <row r="7067" spans="1:16">
      <c r="A7067">
        <v>7066</v>
      </c>
      <c r="B7067" s="13">
        <v>10</v>
      </c>
      <c r="C7067" s="13">
        <v>22</v>
      </c>
      <c r="D7067" s="13">
        <v>9</v>
      </c>
      <c r="E7067" s="14">
        <f t="shared" si="1848"/>
        <v>295</v>
      </c>
      <c r="F7067" s="24">
        <f>'1 Solar Profile'!E7069*S$10</f>
        <v>0.78670934999999997</v>
      </c>
      <c r="G7067" s="24">
        <f>'2 Load Profile'!E7068</f>
        <v>0.79036577170632694</v>
      </c>
      <c r="H7067" s="24">
        <f t="shared" si="1840"/>
        <v>3.6564217063269622E-3</v>
      </c>
      <c r="I7067" s="13">
        <f t="shared" si="1841"/>
        <v>0</v>
      </c>
      <c r="J7067" s="24">
        <f t="shared" si="1842"/>
        <v>0.78670934999999997</v>
      </c>
      <c r="K7067" s="24">
        <f t="shared" si="1843"/>
        <v>3.6564217063269622E-3</v>
      </c>
      <c r="L7067" s="13"/>
      <c r="M7067" s="24"/>
      <c r="N7067" s="24">
        <f t="shared" si="1835"/>
        <v>0</v>
      </c>
      <c r="O7067" s="13"/>
      <c r="P7067" s="13"/>
    </row>
    <row r="7068" spans="1:16">
      <c r="A7068">
        <v>7067</v>
      </c>
      <c r="B7068" s="13">
        <v>10</v>
      </c>
      <c r="C7068" s="13">
        <v>22</v>
      </c>
      <c r="D7068" s="13">
        <v>10</v>
      </c>
      <c r="E7068" s="14">
        <f t="shared" si="1848"/>
        <v>295</v>
      </c>
      <c r="F7068" s="24">
        <f>'1 Solar Profile'!E7070*S$10</f>
        <v>0.43697430000000004</v>
      </c>
      <c r="G7068" s="24">
        <f>'2 Load Profile'!E7069</f>
        <v>0.79754685962624761</v>
      </c>
      <c r="H7068" s="24">
        <f t="shared" si="1840"/>
        <v>0.36057255962624757</v>
      </c>
      <c r="I7068" s="13">
        <f t="shared" si="1841"/>
        <v>0</v>
      </c>
      <c r="J7068" s="24">
        <f t="shared" si="1842"/>
        <v>0.43697430000000004</v>
      </c>
      <c r="K7068" s="24">
        <f t="shared" si="1843"/>
        <v>0.36057255962624757</v>
      </c>
      <c r="L7068" s="13"/>
      <c r="M7068" s="24"/>
      <c r="N7068" s="24">
        <f t="shared" si="1835"/>
        <v>0</v>
      </c>
      <c r="O7068" s="13"/>
      <c r="P7068" s="13"/>
    </row>
    <row r="7069" spans="1:16">
      <c r="A7069">
        <v>7068</v>
      </c>
      <c r="B7069" s="13">
        <v>10</v>
      </c>
      <c r="C7069" s="13">
        <v>22</v>
      </c>
      <c r="D7069" s="13">
        <v>11</v>
      </c>
      <c r="E7069" s="14">
        <f t="shared" si="1848"/>
        <v>295</v>
      </c>
      <c r="F7069" s="24">
        <f>'1 Solar Profile'!E7071*S$10</f>
        <v>0.78398459999999992</v>
      </c>
      <c r="G7069" s="24">
        <f>'2 Load Profile'!E7070</f>
        <v>0.77896339864652775</v>
      </c>
      <c r="H7069" s="24">
        <f t="shared" si="1840"/>
        <v>-5.0212013534721711E-3</v>
      </c>
      <c r="I7069" s="13">
        <f t="shared" si="1841"/>
        <v>-5.0212013534721711E-3</v>
      </c>
      <c r="J7069" s="24">
        <f t="shared" si="1842"/>
        <v>0.77896339864652775</v>
      </c>
      <c r="K7069" s="24">
        <f t="shared" si="1843"/>
        <v>0</v>
      </c>
      <c r="L7069" s="13"/>
      <c r="M7069" s="24"/>
      <c r="N7069" s="24">
        <f t="shared" si="1835"/>
        <v>0</v>
      </c>
      <c r="O7069" s="13"/>
      <c r="P7069" s="13"/>
    </row>
    <row r="7070" spans="1:16">
      <c r="A7070">
        <v>7069</v>
      </c>
      <c r="B7070" s="13">
        <v>10</v>
      </c>
      <c r="C7070" s="13">
        <v>22</v>
      </c>
      <c r="D7070" s="13">
        <v>12</v>
      </c>
      <c r="E7070" s="14">
        <f t="shared" si="1848"/>
        <v>295</v>
      </c>
      <c r="F7070" s="24">
        <f>'1 Solar Profile'!E7072*S$10</f>
        <v>1.69894305</v>
      </c>
      <c r="G7070" s="24">
        <f>'2 Load Profile'!E7071</f>
        <v>0.75353572351415798</v>
      </c>
      <c r="H7070" s="24">
        <f t="shared" si="1840"/>
        <v>-0.94540732648584203</v>
      </c>
      <c r="I7070" s="13">
        <f t="shared" si="1841"/>
        <v>-0.94540732648584203</v>
      </c>
      <c r="J7070" s="24">
        <f t="shared" si="1842"/>
        <v>0.75353572351415798</v>
      </c>
      <c r="K7070" s="24">
        <f t="shared" si="1843"/>
        <v>0</v>
      </c>
      <c r="L7070" s="13"/>
      <c r="M7070" s="24"/>
      <c r="N7070" s="24">
        <f t="shared" si="1835"/>
        <v>0</v>
      </c>
      <c r="O7070" s="13"/>
      <c r="P7070" s="13"/>
    </row>
    <row r="7071" spans="1:16">
      <c r="A7071">
        <v>7070</v>
      </c>
      <c r="B7071" s="13">
        <v>10</v>
      </c>
      <c r="C7071" s="13">
        <v>22</v>
      </c>
      <c r="D7071" s="13">
        <v>13</v>
      </c>
      <c r="E7071" s="14">
        <f t="shared" si="1848"/>
        <v>295</v>
      </c>
      <c r="F7071" s="24">
        <f>'1 Solar Profile'!E7073*S$10</f>
        <v>0.42350174999999995</v>
      </c>
      <c r="G7071" s="24">
        <f>'2 Load Profile'!E7072</f>
        <v>0.74231215130606443</v>
      </c>
      <c r="H7071" s="24">
        <f t="shared" si="1840"/>
        <v>0.31881040130606447</v>
      </c>
      <c r="I7071" s="13">
        <f t="shared" si="1841"/>
        <v>0</v>
      </c>
      <c r="J7071" s="24">
        <f t="shared" si="1842"/>
        <v>0.42350174999999995</v>
      </c>
      <c r="K7071" s="24">
        <f t="shared" si="1843"/>
        <v>0.31881040130606447</v>
      </c>
      <c r="L7071" s="13"/>
      <c r="M7071" s="24"/>
      <c r="N7071" s="24">
        <f t="shared" si="1835"/>
        <v>0</v>
      </c>
      <c r="O7071" s="13"/>
      <c r="P7071" s="13"/>
    </row>
    <row r="7072" spans="1:16">
      <c r="A7072">
        <v>7071</v>
      </c>
      <c r="B7072" s="13">
        <v>10</v>
      </c>
      <c r="C7072" s="13">
        <v>22</v>
      </c>
      <c r="D7072" s="13">
        <v>14</v>
      </c>
      <c r="E7072" s="14">
        <f t="shared" si="1848"/>
        <v>295</v>
      </c>
      <c r="F7072" s="24">
        <f>'1 Solar Profile'!E7074*S$10</f>
        <v>0.24646544999999997</v>
      </c>
      <c r="G7072" s="24">
        <f>'2 Load Profile'!E7073</f>
        <v>0.7725533406885241</v>
      </c>
      <c r="H7072" s="24">
        <f t="shared" si="1840"/>
        <v>0.52608789068852413</v>
      </c>
      <c r="I7072" s="13">
        <f t="shared" si="1841"/>
        <v>0</v>
      </c>
      <c r="J7072" s="24">
        <f t="shared" si="1842"/>
        <v>0.24646544999999997</v>
      </c>
      <c r="K7072" s="24">
        <f t="shared" si="1843"/>
        <v>0.52608789068852413</v>
      </c>
      <c r="L7072" s="13"/>
      <c r="M7072" s="24"/>
      <c r="N7072" s="24">
        <f t="shared" si="1835"/>
        <v>0</v>
      </c>
      <c r="O7072" s="13"/>
      <c r="P7072" s="13"/>
    </row>
    <row r="7073" spans="1:17">
      <c r="A7073">
        <v>7072</v>
      </c>
      <c r="B7073" s="13">
        <v>10</v>
      </c>
      <c r="C7073" s="13">
        <v>22</v>
      </c>
      <c r="D7073" s="13">
        <v>15</v>
      </c>
      <c r="E7073" s="14">
        <f t="shared" si="1848"/>
        <v>295</v>
      </c>
      <c r="F7073" s="24">
        <f>'1 Solar Profile'!E7075*S$10</f>
        <v>0.73429492499999993</v>
      </c>
      <c r="G7073" s="24">
        <f>'2 Load Profile'!E7074</f>
        <v>0.90672008038094842</v>
      </c>
      <c r="H7073" s="24">
        <f t="shared" si="1840"/>
        <v>0.17242515538094849</v>
      </c>
      <c r="I7073" s="13">
        <f t="shared" si="1841"/>
        <v>0</v>
      </c>
      <c r="J7073" s="24">
        <f t="shared" si="1842"/>
        <v>0.73429492499999993</v>
      </c>
      <c r="K7073" s="24">
        <f t="shared" si="1843"/>
        <v>0.17242515538094849</v>
      </c>
      <c r="L7073" s="13"/>
      <c r="M7073" s="24"/>
      <c r="N7073" s="24">
        <f t="shared" si="1835"/>
        <v>0</v>
      </c>
      <c r="O7073" s="13"/>
      <c r="P7073" s="13"/>
    </row>
    <row r="7074" spans="1:17">
      <c r="A7074">
        <v>7073</v>
      </c>
      <c r="B7074" s="13">
        <v>10</v>
      </c>
      <c r="C7074" s="13">
        <v>22</v>
      </c>
      <c r="D7074" s="13">
        <v>16</v>
      </c>
      <c r="E7074" s="14">
        <f t="shared" si="1848"/>
        <v>295</v>
      </c>
      <c r="F7074" s="24">
        <f>'1 Solar Profile'!E7076*S$10</f>
        <v>9.3326624999999996E-2</v>
      </c>
      <c r="G7074" s="24">
        <f>'2 Load Profile'!E7075</f>
        <v>1.1684020824244015</v>
      </c>
      <c r="H7074" s="24">
        <f t="shared" si="1840"/>
        <v>1.0750754574244015</v>
      </c>
      <c r="I7074" s="13">
        <f t="shared" si="1841"/>
        <v>0</v>
      </c>
      <c r="J7074" s="24">
        <f t="shared" si="1842"/>
        <v>9.3326624999999996E-2</v>
      </c>
      <c r="K7074" s="24">
        <f t="shared" si="1843"/>
        <v>1.0750754574244015</v>
      </c>
      <c r="L7074" s="13"/>
      <c r="M7074" s="24"/>
      <c r="N7074" s="24">
        <f t="shared" si="1835"/>
        <v>0</v>
      </c>
      <c r="O7074" s="13"/>
      <c r="P7074" s="13"/>
    </row>
    <row r="7075" spans="1:17">
      <c r="A7075">
        <v>7074</v>
      </c>
      <c r="B7075" s="13">
        <v>10</v>
      </c>
      <c r="C7075" s="13">
        <v>22</v>
      </c>
      <c r="D7075" s="13">
        <v>17</v>
      </c>
      <c r="E7075" s="14">
        <f t="shared" si="1848"/>
        <v>295</v>
      </c>
      <c r="F7075" s="24">
        <f>'1 Solar Profile'!E7077*S$10</f>
        <v>0</v>
      </c>
      <c r="G7075" s="24">
        <f>'2 Load Profile'!E7076</f>
        <v>1.399540721057803</v>
      </c>
      <c r="H7075" s="24">
        <f t="shared" si="1840"/>
        <v>1.399540721057803</v>
      </c>
      <c r="I7075" s="13">
        <f t="shared" si="1841"/>
        <v>0</v>
      </c>
      <c r="J7075" s="24">
        <f t="shared" si="1842"/>
        <v>0</v>
      </c>
      <c r="K7075" s="24">
        <f t="shared" si="1843"/>
        <v>1.399540721057803</v>
      </c>
      <c r="L7075" s="13"/>
      <c r="M7075" s="24"/>
      <c r="N7075" s="24">
        <f t="shared" si="1835"/>
        <v>0</v>
      </c>
      <c r="O7075" s="13"/>
      <c r="P7075" s="13"/>
    </row>
    <row r="7076" spans="1:17">
      <c r="A7076">
        <v>7075</v>
      </c>
      <c r="B7076" s="13">
        <v>10</v>
      </c>
      <c r="C7076" s="13">
        <v>22</v>
      </c>
      <c r="D7076" s="13">
        <v>18</v>
      </c>
      <c r="E7076" s="14">
        <f t="shared" si="1848"/>
        <v>295</v>
      </c>
      <c r="F7076" s="24">
        <f>'1 Solar Profile'!E7078*S$10</f>
        <v>0</v>
      </c>
      <c r="G7076" s="24">
        <f>'2 Load Profile'!E7077</f>
        <v>1.5749884603132098</v>
      </c>
      <c r="H7076" s="24">
        <f t="shared" si="1840"/>
        <v>1.5749884603132098</v>
      </c>
      <c r="I7076" s="13">
        <f t="shared" si="1841"/>
        <v>0</v>
      </c>
      <c r="J7076" s="24">
        <f t="shared" si="1842"/>
        <v>0</v>
      </c>
      <c r="K7076" s="24">
        <f t="shared" si="1843"/>
        <v>1.5749884603132098</v>
      </c>
      <c r="L7076" s="13"/>
      <c r="M7076" s="24"/>
      <c r="N7076" s="24">
        <f t="shared" si="1835"/>
        <v>0</v>
      </c>
      <c r="O7076" s="13"/>
      <c r="P7076" s="13"/>
    </row>
    <row r="7077" spans="1:17">
      <c r="A7077">
        <v>7076</v>
      </c>
      <c r="B7077" s="13">
        <v>10</v>
      </c>
      <c r="C7077" s="13">
        <v>22</v>
      </c>
      <c r="D7077" s="13">
        <v>19</v>
      </c>
      <c r="E7077" s="14">
        <f t="shared" si="1848"/>
        <v>295</v>
      </c>
      <c r="F7077" s="24">
        <f>'1 Solar Profile'!E7079*S$10</f>
        <v>0</v>
      </c>
      <c r="G7077" s="24">
        <f>'2 Load Profile'!E7078</f>
        <v>1.6303964274527782</v>
      </c>
      <c r="H7077" s="24">
        <f t="shared" si="1840"/>
        <v>1.6303964274527782</v>
      </c>
      <c r="I7077" s="13">
        <f t="shared" si="1841"/>
        <v>0</v>
      </c>
      <c r="J7077" s="24">
        <f t="shared" si="1842"/>
        <v>0</v>
      </c>
      <c r="K7077" s="24">
        <f t="shared" si="1843"/>
        <v>1.6303964274527782</v>
      </c>
      <c r="L7077" s="13"/>
      <c r="M7077" s="24"/>
      <c r="N7077" s="24">
        <f t="shared" si="1835"/>
        <v>0</v>
      </c>
      <c r="O7077" s="13"/>
      <c r="P7077" s="13"/>
    </row>
    <row r="7078" spans="1:17">
      <c r="A7078">
        <v>7077</v>
      </c>
      <c r="B7078" s="13">
        <v>10</v>
      </c>
      <c r="C7078" s="13">
        <v>22</v>
      </c>
      <c r="D7078" s="13">
        <v>20</v>
      </c>
      <c r="E7078" s="14">
        <f t="shared" si="1848"/>
        <v>295</v>
      </c>
      <c r="F7078" s="24">
        <f>'1 Solar Profile'!E7080*S$10</f>
        <v>0</v>
      </c>
      <c r="G7078" s="24">
        <f>'2 Load Profile'!E7079</f>
        <v>1.474388590772113</v>
      </c>
      <c r="H7078" s="24">
        <f t="shared" si="1840"/>
        <v>1.474388590772113</v>
      </c>
      <c r="I7078" s="13">
        <f t="shared" si="1841"/>
        <v>0</v>
      </c>
      <c r="J7078" s="24">
        <f t="shared" si="1842"/>
        <v>0</v>
      </c>
      <c r="K7078" s="24">
        <f t="shared" si="1843"/>
        <v>1.474388590772113</v>
      </c>
      <c r="L7078" s="13"/>
      <c r="M7078" s="24"/>
      <c r="N7078" s="24">
        <f t="shared" si="1835"/>
        <v>0</v>
      </c>
      <c r="O7078" s="24"/>
      <c r="P7078" s="24"/>
      <c r="Q7078" s="41"/>
    </row>
    <row r="7079" spans="1:17">
      <c r="A7079">
        <v>7078</v>
      </c>
      <c r="B7079" s="13">
        <v>10</v>
      </c>
      <c r="C7079" s="13">
        <v>22</v>
      </c>
      <c r="D7079" s="13">
        <v>21</v>
      </c>
      <c r="E7079" s="14">
        <f t="shared" si="1848"/>
        <v>295</v>
      </c>
      <c r="F7079" s="24">
        <f>'1 Solar Profile'!E7081*S$10</f>
        <v>0</v>
      </c>
      <c r="G7079" s="24">
        <f>'2 Load Profile'!E7080</f>
        <v>1.1847298461801103</v>
      </c>
      <c r="H7079" s="24">
        <f t="shared" si="1840"/>
        <v>1.1847298461801103</v>
      </c>
      <c r="I7079" s="13">
        <f t="shared" si="1841"/>
        <v>0</v>
      </c>
      <c r="J7079" s="24">
        <f t="shared" si="1842"/>
        <v>0</v>
      </c>
      <c r="K7079" s="24">
        <f t="shared" si="1843"/>
        <v>1.1847298461801103</v>
      </c>
      <c r="L7079" s="13"/>
      <c r="M7079" s="24"/>
      <c r="N7079" s="24">
        <f t="shared" si="1835"/>
        <v>0</v>
      </c>
      <c r="O7079" s="13"/>
      <c r="P7079" s="13"/>
    </row>
    <row r="7080" spans="1:17">
      <c r="A7080">
        <v>7079</v>
      </c>
      <c r="B7080" s="13">
        <v>10</v>
      </c>
      <c r="C7080" s="13">
        <v>22</v>
      </c>
      <c r="D7080" s="13">
        <v>22</v>
      </c>
      <c r="E7080" s="14">
        <f t="shared" si="1848"/>
        <v>295</v>
      </c>
      <c r="F7080" s="24">
        <f>'1 Solar Profile'!E7082*S$10</f>
        <v>0</v>
      </c>
      <c r="G7080" s="24">
        <f>'2 Load Profile'!E7081</f>
        <v>0.89704280963552163</v>
      </c>
      <c r="H7080" s="24">
        <f t="shared" si="1840"/>
        <v>0.89704280963552163</v>
      </c>
      <c r="I7080" s="13">
        <f t="shared" si="1841"/>
        <v>0</v>
      </c>
      <c r="J7080" s="24">
        <f t="shared" si="1842"/>
        <v>0</v>
      </c>
      <c r="K7080" s="24">
        <f t="shared" si="1843"/>
        <v>0.89704280963552163</v>
      </c>
      <c r="L7080" s="13"/>
      <c r="M7080" s="24"/>
      <c r="N7080" s="24">
        <f t="shared" si="1835"/>
        <v>0</v>
      </c>
      <c r="O7080" s="13"/>
      <c r="P7080" s="13"/>
    </row>
    <row r="7081" spans="1:17">
      <c r="A7081">
        <v>7080</v>
      </c>
      <c r="B7081" s="13">
        <v>10</v>
      </c>
      <c r="C7081" s="13">
        <v>22</v>
      </c>
      <c r="D7081" s="13">
        <v>23</v>
      </c>
      <c r="E7081" s="14">
        <f t="shared" si="1848"/>
        <v>295</v>
      </c>
      <c r="F7081" s="24">
        <f>'1 Solar Profile'!E7083*S$10</f>
        <v>0</v>
      </c>
      <c r="G7081" s="24">
        <f>'2 Load Profile'!E7082</f>
        <v>0.60977944997338662</v>
      </c>
      <c r="H7081" s="24">
        <f t="shared" si="1840"/>
        <v>0.60977944997338662</v>
      </c>
      <c r="I7081" s="13">
        <f t="shared" si="1841"/>
        <v>0</v>
      </c>
      <c r="J7081" s="24">
        <f t="shared" si="1842"/>
        <v>0</v>
      </c>
      <c r="K7081" s="24">
        <f t="shared" si="1843"/>
        <v>0.60977944997338662</v>
      </c>
      <c r="L7081" s="13">
        <f t="shared" ref="L7081" si="1849">SUM(I7058:I7081)</f>
        <v>-0.9504285278393142</v>
      </c>
      <c r="M7081" s="24">
        <f t="shared" ref="M7081" si="1850">SUMIF(H7058:H7081,"&gt;0",H7058:H7081)</f>
        <v>16.3363231700746</v>
      </c>
      <c r="N7081" s="24">
        <f t="shared" ref="N7081:N7144" si="1851">M7081+L7081</f>
        <v>15.385894642235286</v>
      </c>
      <c r="O7081" s="13">
        <f t="shared" ref="O7081" si="1852">IF(M7081&gt;(L7081*-1),(M7081+L7081)*S$12,0)</f>
        <v>2.1650569363714229</v>
      </c>
      <c r="P7081" s="13">
        <f t="shared" ref="P7081" si="1853">IF(M7081&lt;(L7081*-1),(M7081+L7081)*S$14,0)</f>
        <v>0</v>
      </c>
    </row>
    <row r="7082" spans="1:17">
      <c r="A7082">
        <v>7081</v>
      </c>
      <c r="B7082" s="13">
        <v>10</v>
      </c>
      <c r="C7082" s="13">
        <v>23</v>
      </c>
      <c r="D7082" s="13">
        <v>0</v>
      </c>
      <c r="E7082" s="14">
        <f t="shared" si="1848"/>
        <v>296</v>
      </c>
      <c r="F7082" s="24">
        <f>'1 Solar Profile'!E7084*S$10</f>
        <v>0</v>
      </c>
      <c r="G7082" s="24">
        <f>'2 Load Profile'!E7083</f>
        <v>0.50989392082611906</v>
      </c>
      <c r="H7082" s="24">
        <f t="shared" si="1840"/>
        <v>0.50989392082611906</v>
      </c>
      <c r="I7082" s="13">
        <f t="shared" si="1841"/>
        <v>0</v>
      </c>
      <c r="J7082" s="24">
        <f t="shared" si="1842"/>
        <v>0</v>
      </c>
      <c r="K7082" s="24">
        <f t="shared" si="1843"/>
        <v>0.50989392082611906</v>
      </c>
      <c r="L7082" s="13"/>
      <c r="M7082" s="24"/>
      <c r="N7082" s="24">
        <f t="shared" si="1851"/>
        <v>0</v>
      </c>
      <c r="O7082" s="13"/>
      <c r="P7082" s="13"/>
    </row>
    <row r="7083" spans="1:17">
      <c r="A7083">
        <v>7082</v>
      </c>
      <c r="B7083" s="13">
        <v>10</v>
      </c>
      <c r="C7083" s="13">
        <v>23</v>
      </c>
      <c r="D7083" s="13">
        <v>1</v>
      </c>
      <c r="E7083" s="14">
        <f t="shared" si="1848"/>
        <v>296</v>
      </c>
      <c r="F7083" s="24">
        <f>'1 Solar Profile'!E7085*S$10</f>
        <v>0</v>
      </c>
      <c r="G7083" s="24">
        <f>'2 Load Profile'!E7084</f>
        <v>0.47038621536270492</v>
      </c>
      <c r="H7083" s="24">
        <f t="shared" si="1840"/>
        <v>0.47038621536270492</v>
      </c>
      <c r="I7083" s="13">
        <f t="shared" si="1841"/>
        <v>0</v>
      </c>
      <c r="J7083" s="24">
        <f t="shared" si="1842"/>
        <v>0</v>
      </c>
      <c r="K7083" s="24">
        <f t="shared" si="1843"/>
        <v>0.47038621536270492</v>
      </c>
      <c r="L7083" s="13"/>
      <c r="M7083" s="24"/>
      <c r="N7083" s="24">
        <f t="shared" si="1851"/>
        <v>0</v>
      </c>
      <c r="O7083" s="13"/>
      <c r="P7083" s="13"/>
    </row>
    <row r="7084" spans="1:17">
      <c r="A7084">
        <v>7083</v>
      </c>
      <c r="B7084" s="13">
        <v>10</v>
      </c>
      <c r="C7084" s="13">
        <v>23</v>
      </c>
      <c r="D7084" s="13">
        <v>2</v>
      </c>
      <c r="E7084" s="14">
        <f t="shared" si="1848"/>
        <v>296</v>
      </c>
      <c r="F7084" s="24">
        <f>'1 Solar Profile'!E7086*S$10</f>
        <v>0</v>
      </c>
      <c r="G7084" s="24">
        <f>'2 Load Profile'!E7085</f>
        <v>0.47025949674773981</v>
      </c>
      <c r="H7084" s="24">
        <f t="shared" si="1840"/>
        <v>0.47025949674773981</v>
      </c>
      <c r="I7084" s="13">
        <f t="shared" si="1841"/>
        <v>0</v>
      </c>
      <c r="J7084" s="24">
        <f t="shared" si="1842"/>
        <v>0</v>
      </c>
      <c r="K7084" s="24">
        <f t="shared" si="1843"/>
        <v>0.47025949674773981</v>
      </c>
      <c r="L7084" s="13"/>
      <c r="M7084" s="24"/>
      <c r="N7084" s="24">
        <f t="shared" si="1851"/>
        <v>0</v>
      </c>
      <c r="O7084" s="13"/>
      <c r="P7084" s="13"/>
    </row>
    <row r="7085" spans="1:17">
      <c r="A7085">
        <v>7084</v>
      </c>
      <c r="B7085" s="13">
        <v>10</v>
      </c>
      <c r="C7085" s="13">
        <v>23</v>
      </c>
      <c r="D7085" s="13">
        <v>3</v>
      </c>
      <c r="E7085" s="14">
        <f t="shared" si="1848"/>
        <v>296</v>
      </c>
      <c r="F7085" s="24">
        <f>'1 Solar Profile'!E7087*S$10</f>
        <v>0</v>
      </c>
      <c r="G7085" s="24">
        <f>'2 Load Profile'!E7086</f>
        <v>0.47767479665180579</v>
      </c>
      <c r="H7085" s="24">
        <f t="shared" si="1840"/>
        <v>0.47767479665180579</v>
      </c>
      <c r="I7085" s="13">
        <f t="shared" si="1841"/>
        <v>0</v>
      </c>
      <c r="J7085" s="24">
        <f t="shared" si="1842"/>
        <v>0</v>
      </c>
      <c r="K7085" s="24">
        <f t="shared" si="1843"/>
        <v>0.47767479665180579</v>
      </c>
      <c r="L7085" s="13"/>
      <c r="M7085" s="24"/>
      <c r="N7085" s="24">
        <f t="shared" si="1851"/>
        <v>0</v>
      </c>
      <c r="O7085" s="13"/>
      <c r="P7085" s="13"/>
    </row>
    <row r="7086" spans="1:17">
      <c r="A7086">
        <v>7085</v>
      </c>
      <c r="B7086" s="13">
        <v>10</v>
      </c>
      <c r="C7086" s="13">
        <v>23</v>
      </c>
      <c r="D7086" s="13">
        <v>4</v>
      </c>
      <c r="E7086" s="14">
        <f t="shared" si="1848"/>
        <v>296</v>
      </c>
      <c r="F7086" s="24">
        <f>'1 Solar Profile'!E7088*S$10</f>
        <v>0</v>
      </c>
      <c r="G7086" s="24">
        <f>'2 Load Profile'!E7087</f>
        <v>0.53480296926524806</v>
      </c>
      <c r="H7086" s="24">
        <f t="shared" si="1840"/>
        <v>0.53480296926524806</v>
      </c>
      <c r="I7086" s="13">
        <f t="shared" si="1841"/>
        <v>0</v>
      </c>
      <c r="J7086" s="24">
        <f t="shared" si="1842"/>
        <v>0</v>
      </c>
      <c r="K7086" s="24">
        <f t="shared" si="1843"/>
        <v>0.53480296926524806</v>
      </c>
      <c r="L7086" s="13"/>
      <c r="M7086" s="24"/>
      <c r="N7086" s="24">
        <f t="shared" si="1851"/>
        <v>0</v>
      </c>
      <c r="O7086" s="13"/>
      <c r="P7086" s="13"/>
    </row>
    <row r="7087" spans="1:17">
      <c r="A7087">
        <v>7086</v>
      </c>
      <c r="B7087" s="13">
        <v>10</v>
      </c>
      <c r="C7087" s="13">
        <v>23</v>
      </c>
      <c r="D7087" s="13">
        <v>5</v>
      </c>
      <c r="E7087" s="14">
        <f t="shared" si="1848"/>
        <v>296</v>
      </c>
      <c r="F7087" s="24">
        <f>'1 Solar Profile'!E7089*S$10</f>
        <v>0</v>
      </c>
      <c r="G7087" s="24">
        <f>'2 Load Profile'!E7088</f>
        <v>0.73011989342646133</v>
      </c>
      <c r="H7087" s="24">
        <f t="shared" si="1840"/>
        <v>0.73011989342646133</v>
      </c>
      <c r="I7087" s="13">
        <f t="shared" si="1841"/>
        <v>0</v>
      </c>
      <c r="J7087" s="24">
        <f t="shared" si="1842"/>
        <v>0</v>
      </c>
      <c r="K7087" s="24">
        <f t="shared" si="1843"/>
        <v>0.73011989342646133</v>
      </c>
      <c r="L7087" s="13"/>
      <c r="M7087" s="24"/>
      <c r="N7087" s="24">
        <f t="shared" si="1851"/>
        <v>0</v>
      </c>
      <c r="O7087" s="13"/>
      <c r="P7087" s="13"/>
    </row>
    <row r="7088" spans="1:17">
      <c r="A7088">
        <v>7087</v>
      </c>
      <c r="B7088" s="13">
        <v>10</v>
      </c>
      <c r="C7088" s="13">
        <v>23</v>
      </c>
      <c r="D7088" s="13">
        <v>6</v>
      </c>
      <c r="E7088" s="14">
        <f t="shared" si="1848"/>
        <v>296</v>
      </c>
      <c r="F7088" s="24">
        <f>'1 Solar Profile'!E7090*S$10</f>
        <v>0.19690492500000004</v>
      </c>
      <c r="G7088" s="24">
        <f>'2 Load Profile'!E7089</f>
        <v>1.0059096175810285</v>
      </c>
      <c r="H7088" s="24">
        <f t="shared" si="1840"/>
        <v>0.80900469258102847</v>
      </c>
      <c r="I7088" s="13">
        <f t="shared" si="1841"/>
        <v>0</v>
      </c>
      <c r="J7088" s="24">
        <f t="shared" si="1842"/>
        <v>0.19690492500000004</v>
      </c>
      <c r="K7088" s="24">
        <f t="shared" si="1843"/>
        <v>0.80900469258102847</v>
      </c>
      <c r="L7088" s="13"/>
      <c r="M7088" s="24"/>
      <c r="N7088" s="24">
        <f t="shared" si="1851"/>
        <v>0</v>
      </c>
      <c r="O7088" s="13"/>
      <c r="P7088" s="13"/>
    </row>
    <row r="7089" spans="1:16">
      <c r="A7089">
        <v>7088</v>
      </c>
      <c r="B7089" s="13">
        <v>10</v>
      </c>
      <c r="C7089" s="13">
        <v>23</v>
      </c>
      <c r="D7089" s="13">
        <v>7</v>
      </c>
      <c r="E7089" s="14">
        <f t="shared" si="1848"/>
        <v>296</v>
      </c>
      <c r="F7089" s="24">
        <f>'1 Solar Profile'!E7091*S$10</f>
        <v>1.36911915</v>
      </c>
      <c r="G7089" s="24">
        <f>'2 Load Profile'!E7090</f>
        <v>0.95746871573444736</v>
      </c>
      <c r="H7089" s="24">
        <f t="shared" si="1840"/>
        <v>-0.41165043426555259</v>
      </c>
      <c r="I7089" s="13">
        <f t="shared" si="1841"/>
        <v>-0.41165043426555259</v>
      </c>
      <c r="J7089" s="24">
        <f t="shared" si="1842"/>
        <v>0.95746871573444736</v>
      </c>
      <c r="K7089" s="24">
        <f t="shared" si="1843"/>
        <v>0</v>
      </c>
      <c r="L7089" s="13"/>
      <c r="M7089" s="24"/>
      <c r="N7089" s="24">
        <f t="shared" si="1851"/>
        <v>0</v>
      </c>
      <c r="O7089" s="13"/>
      <c r="P7089" s="13"/>
    </row>
    <row r="7090" spans="1:16">
      <c r="A7090">
        <v>7089</v>
      </c>
      <c r="B7090" s="13">
        <v>10</v>
      </c>
      <c r="C7090" s="13">
        <v>23</v>
      </c>
      <c r="D7090" s="13">
        <v>8</v>
      </c>
      <c r="E7090" s="14">
        <f t="shared" si="1848"/>
        <v>296</v>
      </c>
      <c r="F7090" s="24">
        <f>'1 Solar Profile'!E7092*S$10</f>
        <v>2.5959023999999999</v>
      </c>
      <c r="G7090" s="24">
        <f>'2 Load Profile'!E7091</f>
        <v>0.81857287898408071</v>
      </c>
      <c r="H7090" s="24">
        <f t="shared" si="1840"/>
        <v>-1.7773295210159192</v>
      </c>
      <c r="I7090" s="13">
        <f t="shared" si="1841"/>
        <v>-1.7773295210159192</v>
      </c>
      <c r="J7090" s="24">
        <f t="shared" si="1842"/>
        <v>0.81857287898408071</v>
      </c>
      <c r="K7090" s="24">
        <f t="shared" si="1843"/>
        <v>0</v>
      </c>
      <c r="L7090" s="13"/>
      <c r="M7090" s="24"/>
      <c r="N7090" s="24">
        <f t="shared" si="1851"/>
        <v>0</v>
      </c>
      <c r="O7090" s="13"/>
      <c r="P7090" s="13"/>
    </row>
    <row r="7091" spans="1:16">
      <c r="A7091">
        <v>7090</v>
      </c>
      <c r="B7091" s="13">
        <v>10</v>
      </c>
      <c r="C7091" s="13">
        <v>23</v>
      </c>
      <c r="D7091" s="13">
        <v>9</v>
      </c>
      <c r="E7091" s="14">
        <f t="shared" si="1848"/>
        <v>296</v>
      </c>
      <c r="F7091" s="24">
        <f>'1 Solar Profile'!E7093*S$10</f>
        <v>3.4670994749999999</v>
      </c>
      <c r="G7091" s="24">
        <f>'2 Load Profile'!E7092</f>
        <v>0.82885223042254574</v>
      </c>
      <c r="H7091" s="24">
        <f t="shared" si="1840"/>
        <v>-2.6382472445774541</v>
      </c>
      <c r="I7091" s="13">
        <f t="shared" si="1841"/>
        <v>-2.6382472445774541</v>
      </c>
      <c r="J7091" s="24">
        <f t="shared" si="1842"/>
        <v>0.82885223042254585</v>
      </c>
      <c r="K7091" s="24">
        <f t="shared" si="1843"/>
        <v>0</v>
      </c>
      <c r="L7091" s="13"/>
      <c r="M7091" s="24"/>
      <c r="N7091" s="24">
        <f t="shared" si="1851"/>
        <v>0</v>
      </c>
      <c r="O7091" s="13"/>
      <c r="P7091" s="13"/>
    </row>
    <row r="7092" spans="1:16">
      <c r="A7092">
        <v>7091</v>
      </c>
      <c r="B7092" s="13">
        <v>10</v>
      </c>
      <c r="C7092" s="13">
        <v>23</v>
      </c>
      <c r="D7092" s="13">
        <v>10</v>
      </c>
      <c r="E7092" s="14">
        <f t="shared" si="1848"/>
        <v>296</v>
      </c>
      <c r="F7092" s="24">
        <f>'1 Solar Profile'!E7094*S$10</f>
        <v>3.9455403749999998</v>
      </c>
      <c r="G7092" s="24">
        <f>'2 Load Profile'!E7093</f>
        <v>0.82055412429009988</v>
      </c>
      <c r="H7092" s="24">
        <f t="shared" si="1840"/>
        <v>-3.1249862507098998</v>
      </c>
      <c r="I7092" s="13">
        <f t="shared" si="1841"/>
        <v>-3.1249862507098998</v>
      </c>
      <c r="J7092" s="24">
        <f t="shared" si="1842"/>
        <v>0.8205541242901</v>
      </c>
      <c r="K7092" s="24">
        <f t="shared" si="1843"/>
        <v>0</v>
      </c>
      <c r="L7092" s="13"/>
      <c r="M7092" s="24"/>
      <c r="N7092" s="24">
        <f t="shared" si="1851"/>
        <v>0</v>
      </c>
      <c r="O7092" s="13"/>
      <c r="P7092" s="13"/>
    </row>
    <row r="7093" spans="1:16">
      <c r="A7093">
        <v>7092</v>
      </c>
      <c r="B7093" s="13">
        <v>10</v>
      </c>
      <c r="C7093" s="13">
        <v>23</v>
      </c>
      <c r="D7093" s="13">
        <v>11</v>
      </c>
      <c r="E7093" s="14">
        <f t="shared" si="1848"/>
        <v>296</v>
      </c>
      <c r="F7093" s="24">
        <f>'1 Solar Profile'!E7095*S$10</f>
        <v>4.12978545</v>
      </c>
      <c r="G7093" s="24">
        <f>'2 Load Profile'!E7094</f>
        <v>0.79395735881830787</v>
      </c>
      <c r="H7093" s="24">
        <f t="shared" si="1840"/>
        <v>-3.3358280911816922</v>
      </c>
      <c r="I7093" s="13">
        <f t="shared" si="1841"/>
        <v>-3.3358280911816922</v>
      </c>
      <c r="J7093" s="24">
        <f t="shared" si="1842"/>
        <v>0.79395735881830776</v>
      </c>
      <c r="K7093" s="24">
        <f t="shared" si="1843"/>
        <v>0</v>
      </c>
      <c r="L7093" s="13"/>
      <c r="M7093" s="24"/>
      <c r="N7093" s="24">
        <f t="shared" si="1851"/>
        <v>0</v>
      </c>
      <c r="O7093" s="13"/>
      <c r="P7093" s="13"/>
    </row>
    <row r="7094" spans="1:16">
      <c r="A7094">
        <v>7093</v>
      </c>
      <c r="B7094" s="13">
        <v>10</v>
      </c>
      <c r="C7094" s="13">
        <v>23</v>
      </c>
      <c r="D7094" s="13">
        <v>12</v>
      </c>
      <c r="E7094" s="14">
        <f t="shared" si="1848"/>
        <v>296</v>
      </c>
      <c r="F7094" s="24">
        <f>'1 Solar Profile'!E7096*S$10</f>
        <v>2.6710031249999999</v>
      </c>
      <c r="G7094" s="24">
        <f>'2 Load Profile'!E7095</f>
        <v>0.75680508786006595</v>
      </c>
      <c r="H7094" s="24">
        <f t="shared" si="1840"/>
        <v>-1.9141980371399341</v>
      </c>
      <c r="I7094" s="13">
        <f t="shared" si="1841"/>
        <v>-1.9141980371399341</v>
      </c>
      <c r="J7094" s="24">
        <f t="shared" si="1842"/>
        <v>0.75680508786006584</v>
      </c>
      <c r="K7094" s="24">
        <f t="shared" si="1843"/>
        <v>0</v>
      </c>
      <c r="L7094" s="13"/>
      <c r="M7094" s="24"/>
      <c r="N7094" s="24">
        <f t="shared" si="1851"/>
        <v>0</v>
      </c>
      <c r="O7094" s="13"/>
      <c r="P7094" s="13"/>
    </row>
    <row r="7095" spans="1:16">
      <c r="A7095">
        <v>7094</v>
      </c>
      <c r="B7095" s="13">
        <v>10</v>
      </c>
      <c r="C7095" s="13">
        <v>23</v>
      </c>
      <c r="D7095" s="13">
        <v>13</v>
      </c>
      <c r="E7095" s="14">
        <f t="shared" si="1848"/>
        <v>296</v>
      </c>
      <c r="F7095" s="24">
        <f>'1 Solar Profile'!E7097*S$10</f>
        <v>3.3099113249999998</v>
      </c>
      <c r="G7095" s="24">
        <f>'2 Load Profile'!E7096</f>
        <v>0.74191154692433636</v>
      </c>
      <c r="H7095" s="24">
        <f t="shared" si="1840"/>
        <v>-2.5679997780756634</v>
      </c>
      <c r="I7095" s="13">
        <f t="shared" si="1841"/>
        <v>-2.5679997780756634</v>
      </c>
      <c r="J7095" s="24">
        <f t="shared" si="1842"/>
        <v>0.74191154692433647</v>
      </c>
      <c r="K7095" s="24">
        <f t="shared" si="1843"/>
        <v>0</v>
      </c>
      <c r="L7095" s="13"/>
      <c r="M7095" s="24"/>
      <c r="N7095" s="24">
        <f t="shared" si="1851"/>
        <v>0</v>
      </c>
      <c r="O7095" s="13"/>
      <c r="P7095" s="13"/>
    </row>
    <row r="7096" spans="1:16">
      <c r="A7096">
        <v>7095</v>
      </c>
      <c r="B7096" s="13">
        <v>10</v>
      </c>
      <c r="C7096" s="13">
        <v>23</v>
      </c>
      <c r="D7096" s="13">
        <v>14</v>
      </c>
      <c r="E7096" s="14">
        <f t="shared" si="1848"/>
        <v>296</v>
      </c>
      <c r="F7096" s="24">
        <f>'1 Solar Profile'!E7098*S$10</f>
        <v>2.44990935</v>
      </c>
      <c r="G7096" s="24">
        <f>'2 Load Profile'!E7097</f>
        <v>0.76734509403755136</v>
      </c>
      <c r="H7096" s="24">
        <f t="shared" si="1840"/>
        <v>-1.6825642559624487</v>
      </c>
      <c r="I7096" s="13">
        <f t="shared" si="1841"/>
        <v>-1.6825642559624487</v>
      </c>
      <c r="J7096" s="24">
        <f t="shared" si="1842"/>
        <v>0.76734509403755125</v>
      </c>
      <c r="K7096" s="24">
        <f t="shared" si="1843"/>
        <v>0</v>
      </c>
      <c r="L7096" s="13"/>
      <c r="M7096" s="24"/>
      <c r="N7096" s="24">
        <f t="shared" si="1851"/>
        <v>0</v>
      </c>
      <c r="O7096" s="13"/>
      <c r="P7096" s="13"/>
    </row>
    <row r="7097" spans="1:16">
      <c r="A7097">
        <v>7096</v>
      </c>
      <c r="B7097" s="13">
        <v>10</v>
      </c>
      <c r="C7097" s="13">
        <v>23</v>
      </c>
      <c r="D7097" s="13">
        <v>15</v>
      </c>
      <c r="E7097" s="14">
        <f t="shared" si="1848"/>
        <v>296</v>
      </c>
      <c r="F7097" s="24">
        <f>'1 Solar Profile'!E7099*S$10</f>
        <v>1.0242476999999999</v>
      </c>
      <c r="G7097" s="24">
        <f>'2 Load Profile'!E7098</f>
        <v>0.90310173251356463</v>
      </c>
      <c r="H7097" s="24">
        <f t="shared" si="1840"/>
        <v>-0.12114596748643525</v>
      </c>
      <c r="I7097" s="13">
        <f t="shared" si="1841"/>
        <v>-0.12114596748643525</v>
      </c>
      <c r="J7097" s="24">
        <f t="shared" si="1842"/>
        <v>0.90310173251356463</v>
      </c>
      <c r="K7097" s="24">
        <f t="shared" si="1843"/>
        <v>0</v>
      </c>
      <c r="L7097" s="13"/>
      <c r="M7097" s="24"/>
      <c r="N7097" s="24">
        <f t="shared" si="1851"/>
        <v>0</v>
      </c>
      <c r="O7097" s="13"/>
      <c r="P7097" s="13"/>
    </row>
    <row r="7098" spans="1:16">
      <c r="A7098">
        <v>7097</v>
      </c>
      <c r="B7098" s="13">
        <v>10</v>
      </c>
      <c r="C7098" s="13">
        <v>23</v>
      </c>
      <c r="D7098" s="13">
        <v>16</v>
      </c>
      <c r="E7098" s="14">
        <f t="shared" si="1848"/>
        <v>296</v>
      </c>
      <c r="F7098" s="24">
        <f>'1 Solar Profile'!E7100*S$10</f>
        <v>0.10621485</v>
      </c>
      <c r="G7098" s="24">
        <f>'2 Load Profile'!E7099</f>
        <v>1.1854435294341206</v>
      </c>
      <c r="H7098" s="24">
        <f t="shared" si="1840"/>
        <v>1.0792286794341206</v>
      </c>
      <c r="I7098" s="13">
        <f t="shared" si="1841"/>
        <v>0</v>
      </c>
      <c r="J7098" s="24">
        <f t="shared" si="1842"/>
        <v>0.10621485</v>
      </c>
      <c r="K7098" s="24">
        <f t="shared" si="1843"/>
        <v>1.0792286794341206</v>
      </c>
      <c r="L7098" s="13"/>
      <c r="M7098" s="24"/>
      <c r="N7098" s="24">
        <f t="shared" si="1851"/>
        <v>0</v>
      </c>
      <c r="O7098" s="13"/>
      <c r="P7098" s="13"/>
    </row>
    <row r="7099" spans="1:16">
      <c r="A7099">
        <v>7098</v>
      </c>
      <c r="B7099" s="13">
        <v>10</v>
      </c>
      <c r="C7099" s="13">
        <v>23</v>
      </c>
      <c r="D7099" s="13">
        <v>17</v>
      </c>
      <c r="E7099" s="14">
        <f t="shared" si="1848"/>
        <v>296</v>
      </c>
      <c r="F7099" s="24">
        <f>'1 Solar Profile'!E7101*S$10</f>
        <v>0</v>
      </c>
      <c r="G7099" s="24">
        <f>'2 Load Profile'!E7100</f>
        <v>1.4044396699179145</v>
      </c>
      <c r="H7099" s="24">
        <f t="shared" si="1840"/>
        <v>1.4044396699179145</v>
      </c>
      <c r="I7099" s="13">
        <f t="shared" si="1841"/>
        <v>0</v>
      </c>
      <c r="J7099" s="24">
        <f t="shared" si="1842"/>
        <v>0</v>
      </c>
      <c r="K7099" s="24">
        <f t="shared" si="1843"/>
        <v>1.4044396699179145</v>
      </c>
      <c r="L7099" s="13"/>
      <c r="M7099" s="24"/>
      <c r="N7099" s="24">
        <f t="shared" si="1851"/>
        <v>0</v>
      </c>
      <c r="O7099" s="13"/>
      <c r="P7099" s="13"/>
    </row>
    <row r="7100" spans="1:16">
      <c r="A7100">
        <v>7099</v>
      </c>
      <c r="B7100" s="13">
        <v>10</v>
      </c>
      <c r="C7100" s="13">
        <v>23</v>
      </c>
      <c r="D7100" s="13">
        <v>18</v>
      </c>
      <c r="E7100" s="14">
        <f t="shared" si="1848"/>
        <v>296</v>
      </c>
      <c r="F7100" s="24">
        <f>'1 Solar Profile'!E7102*S$10</f>
        <v>0</v>
      </c>
      <c r="G7100" s="24">
        <f>'2 Load Profile'!E7101</f>
        <v>1.5827293495611914</v>
      </c>
      <c r="H7100" s="24">
        <f t="shared" si="1840"/>
        <v>1.5827293495611914</v>
      </c>
      <c r="I7100" s="13">
        <f t="shared" si="1841"/>
        <v>0</v>
      </c>
      <c r="J7100" s="24">
        <f t="shared" si="1842"/>
        <v>0</v>
      </c>
      <c r="K7100" s="24">
        <f t="shared" si="1843"/>
        <v>1.5827293495611914</v>
      </c>
      <c r="L7100" s="13"/>
      <c r="M7100" s="24"/>
      <c r="N7100" s="24">
        <f t="shared" si="1851"/>
        <v>0</v>
      </c>
      <c r="O7100" s="13"/>
      <c r="P7100" s="13"/>
    </row>
    <row r="7101" spans="1:16">
      <c r="A7101">
        <v>7100</v>
      </c>
      <c r="B7101" s="13">
        <v>10</v>
      </c>
      <c r="C7101" s="13">
        <v>23</v>
      </c>
      <c r="D7101" s="13">
        <v>19</v>
      </c>
      <c r="E7101" s="14">
        <f t="shared" si="1848"/>
        <v>296</v>
      </c>
      <c r="F7101" s="24">
        <f>'1 Solar Profile'!E7103*S$10</f>
        <v>0</v>
      </c>
      <c r="G7101" s="24">
        <f>'2 Load Profile'!E7102</f>
        <v>1.6453578486341305</v>
      </c>
      <c r="H7101" s="24">
        <f t="shared" si="1840"/>
        <v>1.6453578486341305</v>
      </c>
      <c r="I7101" s="13">
        <f t="shared" si="1841"/>
        <v>0</v>
      </c>
      <c r="J7101" s="24">
        <f t="shared" si="1842"/>
        <v>0</v>
      </c>
      <c r="K7101" s="24">
        <f t="shared" si="1843"/>
        <v>1.6453578486341305</v>
      </c>
      <c r="L7101" s="13"/>
      <c r="M7101" s="24"/>
      <c r="N7101" s="24">
        <f t="shared" si="1851"/>
        <v>0</v>
      </c>
      <c r="O7101" s="13"/>
      <c r="P7101" s="13"/>
    </row>
    <row r="7102" spans="1:16">
      <c r="A7102">
        <v>7101</v>
      </c>
      <c r="B7102" s="13">
        <v>10</v>
      </c>
      <c r="C7102" s="13">
        <v>23</v>
      </c>
      <c r="D7102" s="13">
        <v>20</v>
      </c>
      <c r="E7102" s="14">
        <f t="shared" si="1848"/>
        <v>296</v>
      </c>
      <c r="F7102" s="24">
        <f>'1 Solar Profile'!E7104*S$10</f>
        <v>0</v>
      </c>
      <c r="G7102" s="24">
        <f>'2 Load Profile'!E7103</f>
        <v>1.5007537195125895</v>
      </c>
      <c r="H7102" s="24">
        <f t="shared" si="1840"/>
        <v>1.5007537195125895</v>
      </c>
      <c r="I7102" s="13">
        <f t="shared" si="1841"/>
        <v>0</v>
      </c>
      <c r="J7102" s="24">
        <f t="shared" si="1842"/>
        <v>0</v>
      </c>
      <c r="K7102" s="24">
        <f t="shared" si="1843"/>
        <v>1.5007537195125895</v>
      </c>
      <c r="L7102" s="13"/>
      <c r="M7102" s="24"/>
      <c r="N7102" s="24">
        <f t="shared" si="1851"/>
        <v>0</v>
      </c>
      <c r="O7102" s="24"/>
      <c r="P7102" s="24"/>
    </row>
    <row r="7103" spans="1:16">
      <c r="A7103">
        <v>7102</v>
      </c>
      <c r="B7103" s="13">
        <v>10</v>
      </c>
      <c r="C7103" s="13">
        <v>23</v>
      </c>
      <c r="D7103" s="13">
        <v>21</v>
      </c>
      <c r="E7103" s="14">
        <f t="shared" si="1848"/>
        <v>296</v>
      </c>
      <c r="F7103" s="24">
        <f>'1 Solar Profile'!E7105*S$10</f>
        <v>0</v>
      </c>
      <c r="G7103" s="24">
        <f>'2 Load Profile'!E7104</f>
        <v>1.2327356957322917</v>
      </c>
      <c r="H7103" s="24">
        <f t="shared" si="1840"/>
        <v>1.2327356957322917</v>
      </c>
      <c r="I7103" s="13">
        <f t="shared" si="1841"/>
        <v>0</v>
      </c>
      <c r="J7103" s="24">
        <f t="shared" si="1842"/>
        <v>0</v>
      </c>
      <c r="K7103" s="24">
        <f t="shared" si="1843"/>
        <v>1.2327356957322917</v>
      </c>
      <c r="L7103" s="13"/>
      <c r="M7103" s="24"/>
      <c r="N7103" s="24">
        <f t="shared" si="1851"/>
        <v>0</v>
      </c>
      <c r="O7103" s="13"/>
      <c r="P7103" s="13"/>
    </row>
    <row r="7104" spans="1:16">
      <c r="A7104">
        <v>7103</v>
      </c>
      <c r="B7104" s="13">
        <v>10</v>
      </c>
      <c r="C7104" s="13">
        <v>23</v>
      </c>
      <c r="D7104" s="13">
        <v>22</v>
      </c>
      <c r="E7104" s="14">
        <f t="shared" si="1848"/>
        <v>296</v>
      </c>
      <c r="F7104" s="24">
        <f>'1 Solar Profile'!E7106*S$10</f>
        <v>0</v>
      </c>
      <c r="G7104" s="24">
        <f>'2 Load Profile'!E7105</f>
        <v>0.97264301896858552</v>
      </c>
      <c r="H7104" s="24">
        <f t="shared" ref="H7104:H7167" si="1854">G7104-F7104</f>
        <v>0.97264301896858552</v>
      </c>
      <c r="I7104" s="13">
        <f t="shared" ref="I7104:I7167" si="1855">IF(H7104&lt;0,H7104,0)</f>
        <v>0</v>
      </c>
      <c r="J7104" s="24">
        <f t="shared" ref="J7104:J7167" si="1856">F7104+I7104</f>
        <v>0</v>
      </c>
      <c r="K7104" s="24">
        <f t="shared" ref="K7104:K7167" si="1857">IF(H7104&gt;0,H7104,0)</f>
        <v>0.97264301896858552</v>
      </c>
      <c r="L7104" s="13"/>
      <c r="M7104" s="24"/>
      <c r="N7104" s="24">
        <f t="shared" si="1851"/>
        <v>0</v>
      </c>
      <c r="O7104" s="13"/>
      <c r="P7104" s="13"/>
    </row>
    <row r="7105" spans="1:16">
      <c r="A7105">
        <v>7104</v>
      </c>
      <c r="B7105" s="13">
        <v>10</v>
      </c>
      <c r="C7105" s="13">
        <v>23</v>
      </c>
      <c r="D7105" s="13">
        <v>23</v>
      </c>
      <c r="E7105" s="14">
        <f t="shared" si="1848"/>
        <v>296</v>
      </c>
      <c r="F7105" s="24">
        <f>'1 Solar Profile'!E7107*S$10</f>
        <v>0</v>
      </c>
      <c r="G7105" s="24">
        <f>'2 Load Profile'!E7106</f>
        <v>0.70516048326211811</v>
      </c>
      <c r="H7105" s="24">
        <f t="shared" si="1854"/>
        <v>0.70516048326211811</v>
      </c>
      <c r="I7105" s="13">
        <f t="shared" si="1855"/>
        <v>0</v>
      </c>
      <c r="J7105" s="24">
        <f t="shared" si="1856"/>
        <v>0</v>
      </c>
      <c r="K7105" s="24">
        <f t="shared" si="1857"/>
        <v>0.70516048326211811</v>
      </c>
      <c r="L7105" s="13">
        <f t="shared" ref="L7105" si="1858">SUM(I7082:I7105)</f>
        <v>-17.573949580414997</v>
      </c>
      <c r="M7105" s="24">
        <f t="shared" ref="M7105" si="1859">SUMIF(H7082:H7105,"&gt;0",H7082:H7105)</f>
        <v>14.12519044988405</v>
      </c>
      <c r="N7105" s="24">
        <f t="shared" si="1851"/>
        <v>-3.4487591305309468</v>
      </c>
      <c r="O7105" s="13">
        <f t="shared" ref="O7105" si="1860">IF(M7105&gt;(L7105*-1),(M7105+L7105)*S$12,0)</f>
        <v>0</v>
      </c>
      <c r="P7105" s="13">
        <f t="shared" ref="P7105" si="1861">IF(M7105&lt;(L7105*-1),(M7105+L7105)*S$14,0)</f>
        <v>-9.1219679002543547E-2</v>
      </c>
    </row>
    <row r="7106" spans="1:16">
      <c r="A7106">
        <v>7105</v>
      </c>
      <c r="B7106" s="13">
        <v>10</v>
      </c>
      <c r="C7106" s="13">
        <v>24</v>
      </c>
      <c r="D7106" s="13">
        <v>0</v>
      </c>
      <c r="E7106" s="14">
        <f t="shared" si="1848"/>
        <v>297</v>
      </c>
      <c r="F7106" s="24">
        <f>'1 Solar Profile'!E7108*S$10</f>
        <v>0</v>
      </c>
      <c r="G7106" s="24">
        <f>'2 Load Profile'!E7107</f>
        <v>0.61239302002842655</v>
      </c>
      <c r="H7106" s="24">
        <f t="shared" si="1854"/>
        <v>0.61239302002842655</v>
      </c>
      <c r="I7106" s="13">
        <f t="shared" si="1855"/>
        <v>0</v>
      </c>
      <c r="J7106" s="24">
        <f t="shared" si="1856"/>
        <v>0</v>
      </c>
      <c r="K7106" s="24">
        <f t="shared" si="1857"/>
        <v>0.61239302002842655</v>
      </c>
      <c r="L7106" s="13"/>
      <c r="M7106" s="24"/>
      <c r="N7106" s="24">
        <f t="shared" si="1851"/>
        <v>0</v>
      </c>
      <c r="O7106" s="13"/>
      <c r="P7106" s="13"/>
    </row>
    <row r="7107" spans="1:16">
      <c r="A7107">
        <v>7106</v>
      </c>
      <c r="B7107" s="13">
        <v>10</v>
      </c>
      <c r="C7107" s="13">
        <v>24</v>
      </c>
      <c r="D7107" s="13">
        <v>1</v>
      </c>
      <c r="E7107" s="14">
        <f t="shared" si="1848"/>
        <v>297</v>
      </c>
      <c r="F7107" s="24">
        <f>'1 Solar Profile'!E7109*S$10</f>
        <v>0</v>
      </c>
      <c r="G7107" s="24">
        <f>'2 Load Profile'!E7108</f>
        <v>0.5705790175749299</v>
      </c>
      <c r="H7107" s="24">
        <f t="shared" si="1854"/>
        <v>0.5705790175749299</v>
      </c>
      <c r="I7107" s="13">
        <f t="shared" si="1855"/>
        <v>0</v>
      </c>
      <c r="J7107" s="24">
        <f t="shared" si="1856"/>
        <v>0</v>
      </c>
      <c r="K7107" s="24">
        <f t="shared" si="1857"/>
        <v>0.5705790175749299</v>
      </c>
      <c r="L7107" s="13"/>
      <c r="M7107" s="24"/>
      <c r="N7107" s="24">
        <f t="shared" si="1851"/>
        <v>0</v>
      </c>
      <c r="O7107" s="13"/>
      <c r="P7107" s="13"/>
    </row>
    <row r="7108" spans="1:16">
      <c r="A7108">
        <v>7107</v>
      </c>
      <c r="B7108" s="13">
        <v>10</v>
      </c>
      <c r="C7108" s="13">
        <v>24</v>
      </c>
      <c r="D7108" s="13">
        <v>2</v>
      </c>
      <c r="E7108" s="14">
        <f t="shared" si="1848"/>
        <v>297</v>
      </c>
      <c r="F7108" s="24">
        <f>'1 Solar Profile'!E7110*S$10</f>
        <v>0</v>
      </c>
      <c r="G7108" s="24">
        <f>'2 Load Profile'!E7109</f>
        <v>0.56715055921927626</v>
      </c>
      <c r="H7108" s="24">
        <f t="shared" si="1854"/>
        <v>0.56715055921927626</v>
      </c>
      <c r="I7108" s="13">
        <f t="shared" si="1855"/>
        <v>0</v>
      </c>
      <c r="J7108" s="24">
        <f t="shared" si="1856"/>
        <v>0</v>
      </c>
      <c r="K7108" s="24">
        <f t="shared" si="1857"/>
        <v>0.56715055921927626</v>
      </c>
      <c r="L7108" s="13"/>
      <c r="M7108" s="24"/>
      <c r="N7108" s="24">
        <f t="shared" si="1851"/>
        <v>0</v>
      </c>
      <c r="O7108" s="13"/>
      <c r="P7108" s="13"/>
    </row>
    <row r="7109" spans="1:16">
      <c r="A7109">
        <v>7108</v>
      </c>
      <c r="B7109" s="13">
        <v>10</v>
      </c>
      <c r="C7109" s="13">
        <v>24</v>
      </c>
      <c r="D7109" s="13">
        <v>3</v>
      </c>
      <c r="E7109" s="14">
        <f t="shared" si="1848"/>
        <v>297</v>
      </c>
      <c r="F7109" s="24">
        <f>'1 Solar Profile'!E7111*S$10</f>
        <v>0</v>
      </c>
      <c r="G7109" s="24">
        <f>'2 Load Profile'!E7110</f>
        <v>0.57214297725765884</v>
      </c>
      <c r="H7109" s="24">
        <f t="shared" si="1854"/>
        <v>0.57214297725765884</v>
      </c>
      <c r="I7109" s="13">
        <f t="shared" si="1855"/>
        <v>0</v>
      </c>
      <c r="J7109" s="24">
        <f t="shared" si="1856"/>
        <v>0</v>
      </c>
      <c r="K7109" s="24">
        <f t="shared" si="1857"/>
        <v>0.57214297725765884</v>
      </c>
      <c r="L7109" s="13"/>
      <c r="M7109" s="24"/>
      <c r="N7109" s="24">
        <f t="shared" si="1851"/>
        <v>0</v>
      </c>
      <c r="O7109" s="13"/>
      <c r="P7109" s="13"/>
    </row>
    <row r="7110" spans="1:16">
      <c r="A7110">
        <v>7109</v>
      </c>
      <c r="B7110" s="13">
        <v>10</v>
      </c>
      <c r="C7110" s="13">
        <v>24</v>
      </c>
      <c r="D7110" s="13">
        <v>4</v>
      </c>
      <c r="E7110" s="14">
        <f t="shared" si="1848"/>
        <v>297</v>
      </c>
      <c r="F7110" s="24">
        <f>'1 Solar Profile'!E7112*S$10</f>
        <v>0</v>
      </c>
      <c r="G7110" s="24">
        <f>'2 Load Profile'!E7111</f>
        <v>0.62414703182220155</v>
      </c>
      <c r="H7110" s="24">
        <f t="shared" si="1854"/>
        <v>0.62414703182220155</v>
      </c>
      <c r="I7110" s="13">
        <f t="shared" si="1855"/>
        <v>0</v>
      </c>
      <c r="J7110" s="24">
        <f t="shared" si="1856"/>
        <v>0</v>
      </c>
      <c r="K7110" s="24">
        <f t="shared" si="1857"/>
        <v>0.62414703182220155</v>
      </c>
      <c r="L7110" s="13"/>
      <c r="M7110" s="24"/>
      <c r="N7110" s="24">
        <f t="shared" si="1851"/>
        <v>0</v>
      </c>
      <c r="O7110" s="13"/>
      <c r="P7110" s="13"/>
    </row>
    <row r="7111" spans="1:16">
      <c r="A7111">
        <v>7110</v>
      </c>
      <c r="B7111" s="13">
        <v>10</v>
      </c>
      <c r="C7111" s="13">
        <v>24</v>
      </c>
      <c r="D7111" s="13">
        <v>5</v>
      </c>
      <c r="E7111" s="14">
        <f t="shared" si="1848"/>
        <v>297</v>
      </c>
      <c r="F7111" s="24">
        <f>'1 Solar Profile'!E7113*S$10</f>
        <v>0</v>
      </c>
      <c r="G7111" s="24">
        <f>'2 Load Profile'!E7112</f>
        <v>0.80406771962944368</v>
      </c>
      <c r="H7111" s="24">
        <f t="shared" si="1854"/>
        <v>0.80406771962944368</v>
      </c>
      <c r="I7111" s="13">
        <f t="shared" si="1855"/>
        <v>0</v>
      </c>
      <c r="J7111" s="24">
        <f t="shared" si="1856"/>
        <v>0</v>
      </c>
      <c r="K7111" s="24">
        <f t="shared" si="1857"/>
        <v>0.80406771962944368</v>
      </c>
      <c r="L7111" s="13"/>
      <c r="M7111" s="24"/>
      <c r="N7111" s="24">
        <f t="shared" si="1851"/>
        <v>0</v>
      </c>
      <c r="O7111" s="13"/>
      <c r="P7111" s="13"/>
    </row>
    <row r="7112" spans="1:16">
      <c r="A7112">
        <v>7111</v>
      </c>
      <c r="B7112" s="13">
        <v>10</v>
      </c>
      <c r="C7112" s="13">
        <v>24</v>
      </c>
      <c r="D7112" s="13">
        <v>6</v>
      </c>
      <c r="E7112" s="14">
        <f t="shared" si="1848"/>
        <v>297</v>
      </c>
      <c r="F7112" s="24">
        <f>'1 Solar Profile'!E7114*S$10</f>
        <v>0.16214624999999999</v>
      </c>
      <c r="G7112" s="24">
        <f>'2 Load Profile'!E7113</f>
        <v>1.0943918288576802</v>
      </c>
      <c r="H7112" s="24">
        <f t="shared" si="1854"/>
        <v>0.93224557885768022</v>
      </c>
      <c r="I7112" s="13">
        <f t="shared" si="1855"/>
        <v>0</v>
      </c>
      <c r="J7112" s="24">
        <f t="shared" si="1856"/>
        <v>0.16214624999999999</v>
      </c>
      <c r="K7112" s="24">
        <f t="shared" si="1857"/>
        <v>0.93224557885768022</v>
      </c>
      <c r="L7112" s="13"/>
      <c r="M7112" s="24"/>
      <c r="N7112" s="24">
        <f t="shared" si="1851"/>
        <v>0</v>
      </c>
      <c r="O7112" s="13"/>
      <c r="P7112" s="13"/>
    </row>
    <row r="7113" spans="1:16">
      <c r="A7113">
        <v>7112</v>
      </c>
      <c r="B7113" s="13">
        <v>10</v>
      </c>
      <c r="C7113" s="13">
        <v>24</v>
      </c>
      <c r="D7113" s="13">
        <v>7</v>
      </c>
      <c r="E7113" s="14">
        <f t="shared" si="1848"/>
        <v>297</v>
      </c>
      <c r="F7113" s="24">
        <f>'1 Solar Profile'!E7115*S$10</f>
        <v>0.20358292499999997</v>
      </c>
      <c r="G7113" s="24">
        <f>'2 Load Profile'!E7114</f>
        <v>1.0259150445742553</v>
      </c>
      <c r="H7113" s="24">
        <f t="shared" si="1854"/>
        <v>0.82233211957425534</v>
      </c>
      <c r="I7113" s="13">
        <f t="shared" si="1855"/>
        <v>0</v>
      </c>
      <c r="J7113" s="24">
        <f t="shared" si="1856"/>
        <v>0.20358292499999997</v>
      </c>
      <c r="K7113" s="24">
        <f t="shared" si="1857"/>
        <v>0.82233211957425534</v>
      </c>
      <c r="L7113" s="13"/>
      <c r="M7113" s="24"/>
      <c r="N7113" s="24">
        <f t="shared" si="1851"/>
        <v>0</v>
      </c>
      <c r="O7113" s="13"/>
      <c r="P7113" s="13"/>
    </row>
    <row r="7114" spans="1:16">
      <c r="A7114">
        <v>7113</v>
      </c>
      <c r="B7114" s="13">
        <v>10</v>
      </c>
      <c r="C7114" s="13">
        <v>24</v>
      </c>
      <c r="D7114" s="13">
        <v>8</v>
      </c>
      <c r="E7114" s="14">
        <f t="shared" si="1848"/>
        <v>297</v>
      </c>
      <c r="F7114" s="24">
        <f>'1 Solar Profile'!E7116*S$10</f>
        <v>0.88375769999999987</v>
      </c>
      <c r="G7114" s="24">
        <f>'2 Load Profile'!E7115</f>
        <v>0.86862753516829949</v>
      </c>
      <c r="H7114" s="24">
        <f t="shared" si="1854"/>
        <v>-1.5130164831700377E-2</v>
      </c>
      <c r="I7114" s="13">
        <f t="shared" si="1855"/>
        <v>-1.5130164831700377E-2</v>
      </c>
      <c r="J7114" s="24">
        <f t="shared" si="1856"/>
        <v>0.86862753516829949</v>
      </c>
      <c r="K7114" s="24">
        <f t="shared" si="1857"/>
        <v>0</v>
      </c>
      <c r="L7114" s="13"/>
      <c r="M7114" s="24"/>
      <c r="N7114" s="24">
        <f t="shared" si="1851"/>
        <v>0</v>
      </c>
      <c r="O7114" s="13"/>
      <c r="P7114" s="13"/>
    </row>
    <row r="7115" spans="1:16">
      <c r="A7115">
        <v>7114</v>
      </c>
      <c r="B7115" s="13">
        <v>10</v>
      </c>
      <c r="C7115" s="13">
        <v>24</v>
      </c>
      <c r="D7115" s="13">
        <v>9</v>
      </c>
      <c r="E7115" s="14">
        <f t="shared" si="1848"/>
        <v>297</v>
      </c>
      <c r="F7115" s="24">
        <f>'1 Solar Profile'!E7117*S$10</f>
        <v>7.7064750000000001E-2</v>
      </c>
      <c r="G7115" s="24">
        <f>'2 Load Profile'!E7116</f>
        <v>0.8588642976674592</v>
      </c>
      <c r="H7115" s="24">
        <f t="shared" si="1854"/>
        <v>0.78179954766745918</v>
      </c>
      <c r="I7115" s="13">
        <f t="shared" si="1855"/>
        <v>0</v>
      </c>
      <c r="J7115" s="24">
        <f t="shared" si="1856"/>
        <v>7.7064750000000001E-2</v>
      </c>
      <c r="K7115" s="24">
        <f t="shared" si="1857"/>
        <v>0.78179954766745918</v>
      </c>
      <c r="L7115" s="13"/>
      <c r="M7115" s="24"/>
      <c r="N7115" s="24">
        <f t="shared" si="1851"/>
        <v>0</v>
      </c>
      <c r="O7115" s="13"/>
      <c r="P7115" s="13"/>
    </row>
    <row r="7116" spans="1:16">
      <c r="A7116">
        <v>7115</v>
      </c>
      <c r="B7116" s="13">
        <v>10</v>
      </c>
      <c r="C7116" s="13">
        <v>24</v>
      </c>
      <c r="D7116" s="13">
        <v>10</v>
      </c>
      <c r="E7116" s="14">
        <f t="shared" si="1848"/>
        <v>297</v>
      </c>
      <c r="F7116" s="24">
        <f>'1 Solar Profile'!E7118*S$10</f>
        <v>0.46120882499999999</v>
      </c>
      <c r="G7116" s="24">
        <f>'2 Load Profile'!E7117</f>
        <v>0.83191868285938497</v>
      </c>
      <c r="H7116" s="24">
        <f t="shared" si="1854"/>
        <v>0.37070985785938498</v>
      </c>
      <c r="I7116" s="13">
        <f t="shared" si="1855"/>
        <v>0</v>
      </c>
      <c r="J7116" s="24">
        <f t="shared" si="1856"/>
        <v>0.46120882499999999</v>
      </c>
      <c r="K7116" s="24">
        <f t="shared" si="1857"/>
        <v>0.37070985785938498</v>
      </c>
      <c r="L7116" s="13"/>
      <c r="M7116" s="24"/>
      <c r="N7116" s="24">
        <f t="shared" si="1851"/>
        <v>0</v>
      </c>
      <c r="O7116" s="13"/>
      <c r="P7116" s="13"/>
    </row>
    <row r="7117" spans="1:16">
      <c r="A7117">
        <v>7116</v>
      </c>
      <c r="B7117" s="13">
        <v>10</v>
      </c>
      <c r="C7117" s="13">
        <v>24</v>
      </c>
      <c r="D7117" s="13">
        <v>11</v>
      </c>
      <c r="E7117" s="14">
        <f t="shared" si="1848"/>
        <v>297</v>
      </c>
      <c r="F7117" s="24">
        <f>'1 Solar Profile'!E7119*S$10</f>
        <v>1.9099977749999999</v>
      </c>
      <c r="G7117" s="24">
        <f>'2 Load Profile'!E7118</f>
        <v>0.79243521712406784</v>
      </c>
      <c r="H7117" s="24">
        <f t="shared" si="1854"/>
        <v>-1.1175625578759321</v>
      </c>
      <c r="I7117" s="13">
        <f t="shared" si="1855"/>
        <v>-1.1175625578759321</v>
      </c>
      <c r="J7117" s="24">
        <f t="shared" si="1856"/>
        <v>0.79243521712406784</v>
      </c>
      <c r="K7117" s="24">
        <f t="shared" si="1857"/>
        <v>0</v>
      </c>
      <c r="L7117" s="13"/>
      <c r="M7117" s="24"/>
      <c r="N7117" s="24">
        <f t="shared" si="1851"/>
        <v>0</v>
      </c>
      <c r="O7117" s="13"/>
      <c r="P7117" s="13"/>
    </row>
    <row r="7118" spans="1:16">
      <c r="A7118">
        <v>7117</v>
      </c>
      <c r="B7118" s="13">
        <v>10</v>
      </c>
      <c r="C7118" s="13">
        <v>24</v>
      </c>
      <c r="D7118" s="13">
        <v>12</v>
      </c>
      <c r="E7118" s="14">
        <f t="shared" si="1848"/>
        <v>297</v>
      </c>
      <c r="F7118" s="24">
        <f>'1 Solar Profile'!E7120*S$10</f>
        <v>2.1260972250000001</v>
      </c>
      <c r="G7118" s="24">
        <f>'2 Load Profile'!E7119</f>
        <v>0.75231799563735458</v>
      </c>
      <c r="H7118" s="24">
        <f t="shared" si="1854"/>
        <v>-1.3737792293626456</v>
      </c>
      <c r="I7118" s="13">
        <f t="shared" si="1855"/>
        <v>-1.3737792293626456</v>
      </c>
      <c r="J7118" s="24">
        <f t="shared" si="1856"/>
        <v>0.75231799563735446</v>
      </c>
      <c r="K7118" s="24">
        <f t="shared" si="1857"/>
        <v>0</v>
      </c>
      <c r="L7118" s="13"/>
      <c r="M7118" s="24"/>
      <c r="N7118" s="24">
        <f t="shared" si="1851"/>
        <v>0</v>
      </c>
      <c r="O7118" s="13"/>
      <c r="P7118" s="13"/>
    </row>
    <row r="7119" spans="1:16">
      <c r="A7119">
        <v>7118</v>
      </c>
      <c r="B7119" s="13">
        <v>10</v>
      </c>
      <c r="C7119" s="13">
        <v>24</v>
      </c>
      <c r="D7119" s="13">
        <v>13</v>
      </c>
      <c r="E7119" s="14">
        <f t="shared" si="1848"/>
        <v>297</v>
      </c>
      <c r="F7119" s="24">
        <f>'1 Solar Profile'!E7121*S$10</f>
        <v>0.28591919999999998</v>
      </c>
      <c r="G7119" s="24">
        <f>'2 Load Profile'!E7120</f>
        <v>0.73313131706675572</v>
      </c>
      <c r="H7119" s="24">
        <f t="shared" si="1854"/>
        <v>0.44721211706675573</v>
      </c>
      <c r="I7119" s="13">
        <f t="shared" si="1855"/>
        <v>0</v>
      </c>
      <c r="J7119" s="24">
        <f t="shared" si="1856"/>
        <v>0.28591919999999998</v>
      </c>
      <c r="K7119" s="24">
        <f t="shared" si="1857"/>
        <v>0.44721211706675573</v>
      </c>
      <c r="L7119" s="13"/>
      <c r="M7119" s="24"/>
      <c r="N7119" s="24">
        <f t="shared" si="1851"/>
        <v>0</v>
      </c>
      <c r="O7119" s="13"/>
      <c r="P7119" s="13"/>
    </row>
    <row r="7120" spans="1:16">
      <c r="A7120">
        <v>7119</v>
      </c>
      <c r="B7120" s="13">
        <v>10</v>
      </c>
      <c r="C7120" s="13">
        <v>24</v>
      </c>
      <c r="D7120" s="13">
        <v>14</v>
      </c>
      <c r="E7120" s="14">
        <f t="shared" si="1848"/>
        <v>297</v>
      </c>
      <c r="F7120" s="24">
        <f>'1 Solar Profile'!E7122*S$10</f>
        <v>0.35288977499999996</v>
      </c>
      <c r="G7120" s="24">
        <f>'2 Load Profile'!E7121</f>
        <v>0.75483248371289891</v>
      </c>
      <c r="H7120" s="24">
        <f t="shared" si="1854"/>
        <v>0.40194270871289894</v>
      </c>
      <c r="I7120" s="13">
        <f t="shared" si="1855"/>
        <v>0</v>
      </c>
      <c r="J7120" s="24">
        <f t="shared" si="1856"/>
        <v>0.35288977499999996</v>
      </c>
      <c r="K7120" s="24">
        <f t="shared" si="1857"/>
        <v>0.40194270871289894</v>
      </c>
      <c r="L7120" s="13"/>
      <c r="M7120" s="24"/>
      <c r="N7120" s="24">
        <f t="shared" si="1851"/>
        <v>0</v>
      </c>
      <c r="O7120" s="13"/>
      <c r="P7120" s="13"/>
    </row>
    <row r="7121" spans="1:16">
      <c r="A7121">
        <v>7120</v>
      </c>
      <c r="B7121" s="13">
        <v>10</v>
      </c>
      <c r="C7121" s="13">
        <v>24</v>
      </c>
      <c r="D7121" s="13">
        <v>15</v>
      </c>
      <c r="E7121" s="14">
        <f t="shared" si="1848"/>
        <v>297</v>
      </c>
      <c r="F7121" s="24">
        <f>'1 Solar Profile'!E7123*S$10</f>
        <v>6.0637500000000003E-4</v>
      </c>
      <c r="G7121" s="24">
        <f>'2 Load Profile'!E7122</f>
        <v>0.885047764470556</v>
      </c>
      <c r="H7121" s="24">
        <f t="shared" si="1854"/>
        <v>0.88444138947055595</v>
      </c>
      <c r="I7121" s="13">
        <f t="shared" si="1855"/>
        <v>0</v>
      </c>
      <c r="J7121" s="24">
        <f t="shared" si="1856"/>
        <v>6.0637500000000003E-4</v>
      </c>
      <c r="K7121" s="24">
        <f t="shared" si="1857"/>
        <v>0.88444138947055595</v>
      </c>
      <c r="L7121" s="13"/>
      <c r="M7121" s="24"/>
      <c r="N7121" s="24">
        <f t="shared" si="1851"/>
        <v>0</v>
      </c>
      <c r="O7121" s="13"/>
      <c r="P7121" s="13"/>
    </row>
    <row r="7122" spans="1:16">
      <c r="A7122">
        <v>7121</v>
      </c>
      <c r="B7122" s="13">
        <v>10</v>
      </c>
      <c r="C7122" s="13">
        <v>24</v>
      </c>
      <c r="D7122" s="13">
        <v>16</v>
      </c>
      <c r="E7122" s="14">
        <f t="shared" si="1848"/>
        <v>297</v>
      </c>
      <c r="F7122" s="24">
        <f>'1 Solar Profile'!E7124*S$10</f>
        <v>0.31013954999999993</v>
      </c>
      <c r="G7122" s="24">
        <f>'2 Load Profile'!E7123</f>
        <v>1.1648222190544242</v>
      </c>
      <c r="H7122" s="24">
        <f t="shared" si="1854"/>
        <v>0.85468266905442425</v>
      </c>
      <c r="I7122" s="13">
        <f t="shared" si="1855"/>
        <v>0</v>
      </c>
      <c r="J7122" s="24">
        <f t="shared" si="1856"/>
        <v>0.31013954999999993</v>
      </c>
      <c r="K7122" s="24">
        <f t="shared" si="1857"/>
        <v>0.85468266905442425</v>
      </c>
      <c r="L7122" s="13"/>
      <c r="M7122" s="24"/>
      <c r="N7122" s="24">
        <f t="shared" si="1851"/>
        <v>0</v>
      </c>
      <c r="O7122" s="13"/>
      <c r="P7122" s="13"/>
    </row>
    <row r="7123" spans="1:16">
      <c r="A7123">
        <v>7122</v>
      </c>
      <c r="B7123" s="13">
        <v>10</v>
      </c>
      <c r="C7123" s="13">
        <v>24</v>
      </c>
      <c r="D7123" s="13">
        <v>17</v>
      </c>
      <c r="E7123" s="14">
        <f t="shared" si="1848"/>
        <v>297</v>
      </c>
      <c r="F7123" s="24">
        <f>'1 Solar Profile'!E7125*S$10</f>
        <v>0</v>
      </c>
      <c r="G7123" s="24">
        <f>'2 Load Profile'!E7124</f>
        <v>1.3880657225595336</v>
      </c>
      <c r="H7123" s="24">
        <f t="shared" si="1854"/>
        <v>1.3880657225595336</v>
      </c>
      <c r="I7123" s="13">
        <f t="shared" si="1855"/>
        <v>0</v>
      </c>
      <c r="J7123" s="24">
        <f t="shared" si="1856"/>
        <v>0</v>
      </c>
      <c r="K7123" s="24">
        <f t="shared" si="1857"/>
        <v>1.3880657225595336</v>
      </c>
      <c r="L7123" s="13"/>
      <c r="M7123" s="24"/>
      <c r="N7123" s="24">
        <f t="shared" si="1851"/>
        <v>0</v>
      </c>
      <c r="O7123" s="13"/>
      <c r="P7123" s="13"/>
    </row>
    <row r="7124" spans="1:16">
      <c r="A7124">
        <v>7123</v>
      </c>
      <c r="B7124" s="13">
        <v>10</v>
      </c>
      <c r="C7124" s="13">
        <v>24</v>
      </c>
      <c r="D7124" s="13">
        <v>18</v>
      </c>
      <c r="E7124" s="14">
        <f t="shared" si="1848"/>
        <v>297</v>
      </c>
      <c r="F7124" s="24">
        <f>'1 Solar Profile'!E7126*S$10</f>
        <v>0</v>
      </c>
      <c r="G7124" s="24">
        <f>'2 Load Profile'!E7125</f>
        <v>1.5677503400096036</v>
      </c>
      <c r="H7124" s="24">
        <f t="shared" si="1854"/>
        <v>1.5677503400096036</v>
      </c>
      <c r="I7124" s="13">
        <f t="shared" si="1855"/>
        <v>0</v>
      </c>
      <c r="J7124" s="24">
        <f t="shared" si="1856"/>
        <v>0</v>
      </c>
      <c r="K7124" s="24">
        <f t="shared" si="1857"/>
        <v>1.5677503400096036</v>
      </c>
      <c r="L7124" s="13"/>
      <c r="M7124" s="24"/>
      <c r="N7124" s="24">
        <f t="shared" si="1851"/>
        <v>0</v>
      </c>
      <c r="O7124" s="13"/>
      <c r="P7124" s="13"/>
    </row>
    <row r="7125" spans="1:16">
      <c r="A7125">
        <v>7124</v>
      </c>
      <c r="B7125" s="13">
        <v>10</v>
      </c>
      <c r="C7125" s="13">
        <v>24</v>
      </c>
      <c r="D7125" s="13">
        <v>19</v>
      </c>
      <c r="E7125" s="14">
        <f t="shared" si="1848"/>
        <v>297</v>
      </c>
      <c r="F7125" s="24">
        <f>'1 Solar Profile'!E7127*S$10</f>
        <v>0</v>
      </c>
      <c r="G7125" s="24">
        <f>'2 Load Profile'!E7126</f>
        <v>1.6293470459305581</v>
      </c>
      <c r="H7125" s="24">
        <f t="shared" si="1854"/>
        <v>1.6293470459305581</v>
      </c>
      <c r="I7125" s="13">
        <f t="shared" si="1855"/>
        <v>0</v>
      </c>
      <c r="J7125" s="24">
        <f t="shared" si="1856"/>
        <v>0</v>
      </c>
      <c r="K7125" s="24">
        <f t="shared" si="1857"/>
        <v>1.6293470459305581</v>
      </c>
      <c r="L7125" s="13"/>
      <c r="M7125" s="24"/>
      <c r="N7125" s="24">
        <f t="shared" si="1851"/>
        <v>0</v>
      </c>
      <c r="O7125" s="13"/>
      <c r="P7125" s="13"/>
    </row>
    <row r="7126" spans="1:16">
      <c r="A7126">
        <v>7125</v>
      </c>
      <c r="B7126" s="13">
        <v>10</v>
      </c>
      <c r="C7126" s="13">
        <v>24</v>
      </c>
      <c r="D7126" s="13">
        <v>20</v>
      </c>
      <c r="E7126" s="14">
        <f t="shared" si="1848"/>
        <v>297</v>
      </c>
      <c r="F7126" s="24">
        <f>'1 Solar Profile'!E7128*S$10</f>
        <v>0</v>
      </c>
      <c r="G7126" s="24">
        <f>'2 Load Profile'!E7127</f>
        <v>1.4826687592851886</v>
      </c>
      <c r="H7126" s="24">
        <f t="shared" si="1854"/>
        <v>1.4826687592851886</v>
      </c>
      <c r="I7126" s="13">
        <f t="shared" si="1855"/>
        <v>0</v>
      </c>
      <c r="J7126" s="24">
        <f t="shared" si="1856"/>
        <v>0</v>
      </c>
      <c r="K7126" s="24">
        <f t="shared" si="1857"/>
        <v>1.4826687592851886</v>
      </c>
      <c r="L7126" s="13"/>
      <c r="M7126" s="24"/>
      <c r="N7126" s="24">
        <f t="shared" si="1851"/>
        <v>0</v>
      </c>
      <c r="O7126" s="24"/>
      <c r="P7126" s="24"/>
    </row>
    <row r="7127" spans="1:16">
      <c r="A7127">
        <v>7126</v>
      </c>
      <c r="B7127" s="13">
        <v>10</v>
      </c>
      <c r="C7127" s="13">
        <v>24</v>
      </c>
      <c r="D7127" s="13">
        <v>21</v>
      </c>
      <c r="E7127" s="14">
        <f t="shared" si="1848"/>
        <v>297</v>
      </c>
      <c r="F7127" s="24">
        <f>'1 Solar Profile'!E7129*S$10</f>
        <v>0</v>
      </c>
      <c r="G7127" s="24">
        <f>'2 Load Profile'!E7128</f>
        <v>1.2126788427230668</v>
      </c>
      <c r="H7127" s="24">
        <f t="shared" si="1854"/>
        <v>1.2126788427230668</v>
      </c>
      <c r="I7127" s="13">
        <f t="shared" si="1855"/>
        <v>0</v>
      </c>
      <c r="J7127" s="24">
        <f t="shared" si="1856"/>
        <v>0</v>
      </c>
      <c r="K7127" s="24">
        <f t="shared" si="1857"/>
        <v>1.2126788427230668</v>
      </c>
      <c r="L7127" s="13"/>
      <c r="M7127" s="24"/>
      <c r="N7127" s="24">
        <f t="shared" si="1851"/>
        <v>0</v>
      </c>
      <c r="O7127" s="13"/>
      <c r="P7127" s="13"/>
    </row>
    <row r="7128" spans="1:16">
      <c r="A7128">
        <v>7127</v>
      </c>
      <c r="B7128" s="13">
        <v>10</v>
      </c>
      <c r="C7128" s="13">
        <v>24</v>
      </c>
      <c r="D7128" s="13">
        <v>22</v>
      </c>
      <c r="E7128" s="14">
        <f t="shared" ref="E7128:E7191" si="1862">IF(D7128&lt;D7127, E7127+1,E7127)</f>
        <v>297</v>
      </c>
      <c r="F7128" s="24">
        <f>'1 Solar Profile'!E7130*S$10</f>
        <v>0</v>
      </c>
      <c r="G7128" s="24">
        <f>'2 Load Profile'!E7129</f>
        <v>0.94970652596556016</v>
      </c>
      <c r="H7128" s="24">
        <f t="shared" si="1854"/>
        <v>0.94970652596556016</v>
      </c>
      <c r="I7128" s="13">
        <f t="shared" si="1855"/>
        <v>0</v>
      </c>
      <c r="J7128" s="24">
        <f t="shared" si="1856"/>
        <v>0</v>
      </c>
      <c r="K7128" s="24">
        <f t="shared" si="1857"/>
        <v>0.94970652596556016</v>
      </c>
      <c r="L7128" s="13"/>
      <c r="M7128" s="24"/>
      <c r="N7128" s="24">
        <f t="shared" si="1851"/>
        <v>0</v>
      </c>
      <c r="O7128" s="13"/>
      <c r="P7128" s="13"/>
    </row>
    <row r="7129" spans="1:16">
      <c r="A7129">
        <v>7128</v>
      </c>
      <c r="B7129" s="13">
        <v>10</v>
      </c>
      <c r="C7129" s="13">
        <v>24</v>
      </c>
      <c r="D7129" s="13">
        <v>23</v>
      </c>
      <c r="E7129" s="14">
        <f t="shared" si="1862"/>
        <v>297</v>
      </c>
      <c r="F7129" s="24">
        <f>'1 Solar Profile'!E7131*S$10</f>
        <v>0</v>
      </c>
      <c r="G7129" s="24">
        <f>'2 Load Profile'!E7130</f>
        <v>0.67835047362133216</v>
      </c>
      <c r="H7129" s="24">
        <f t="shared" si="1854"/>
        <v>0.67835047362133216</v>
      </c>
      <c r="I7129" s="13">
        <f t="shared" si="1855"/>
        <v>0</v>
      </c>
      <c r="J7129" s="24">
        <f t="shared" si="1856"/>
        <v>0</v>
      </c>
      <c r="K7129" s="24">
        <f t="shared" si="1857"/>
        <v>0.67835047362133216</v>
      </c>
      <c r="L7129" s="13">
        <f t="shared" ref="L7129" si="1863">SUM(I7106:I7129)</f>
        <v>-2.5064719520702781</v>
      </c>
      <c r="M7129" s="24">
        <f t="shared" ref="M7129" si="1864">SUMIF(H7106:H7129,"&gt;0",H7106:H7129)</f>
        <v>18.154414023890194</v>
      </c>
      <c r="N7129" s="24">
        <f t="shared" si="1851"/>
        <v>15.647942071819916</v>
      </c>
      <c r="O7129" s="13">
        <f t="shared" ref="O7129" si="1865">IF(M7129&gt;(L7129*-1),(M7129+L7129)*S$12,0)</f>
        <v>2.2019314645202832</v>
      </c>
      <c r="P7129" s="13">
        <f t="shared" ref="P7129" si="1866">IF(M7129&lt;(L7129*-1),(M7129+L7129)*S$14,0)</f>
        <v>0</v>
      </c>
    </row>
    <row r="7130" spans="1:16">
      <c r="A7130">
        <v>7129</v>
      </c>
      <c r="B7130" s="13">
        <v>10</v>
      </c>
      <c r="C7130" s="13">
        <v>25</v>
      </c>
      <c r="D7130" s="13">
        <v>0</v>
      </c>
      <c r="E7130" s="14">
        <f t="shared" si="1862"/>
        <v>298</v>
      </c>
      <c r="F7130" s="24">
        <f>'1 Solar Profile'!E7132*S$10</f>
        <v>0</v>
      </c>
      <c r="G7130" s="24">
        <f>'2 Load Profile'!E7131</f>
        <v>0.58154209863965023</v>
      </c>
      <c r="H7130" s="24">
        <f t="shared" si="1854"/>
        <v>0.58154209863965023</v>
      </c>
      <c r="I7130" s="13">
        <f t="shared" si="1855"/>
        <v>0</v>
      </c>
      <c r="J7130" s="24">
        <f t="shared" si="1856"/>
        <v>0</v>
      </c>
      <c r="K7130" s="24">
        <f t="shared" si="1857"/>
        <v>0.58154209863965023</v>
      </c>
      <c r="L7130" s="13"/>
      <c r="M7130" s="24"/>
      <c r="N7130" s="24">
        <f t="shared" si="1851"/>
        <v>0</v>
      </c>
      <c r="O7130" s="13"/>
      <c r="P7130" s="13"/>
    </row>
    <row r="7131" spans="1:16">
      <c r="A7131">
        <v>7130</v>
      </c>
      <c r="B7131" s="13">
        <v>10</v>
      </c>
      <c r="C7131" s="13">
        <v>25</v>
      </c>
      <c r="D7131" s="13">
        <v>1</v>
      </c>
      <c r="E7131" s="14">
        <f t="shared" si="1862"/>
        <v>298</v>
      </c>
      <c r="F7131" s="24">
        <f>'1 Solar Profile'!E7133*S$10</f>
        <v>0</v>
      </c>
      <c r="G7131" s="24">
        <f>'2 Load Profile'!E7132</f>
        <v>0.53571358859181806</v>
      </c>
      <c r="H7131" s="24">
        <f t="shared" si="1854"/>
        <v>0.53571358859181806</v>
      </c>
      <c r="I7131" s="13">
        <f t="shared" si="1855"/>
        <v>0</v>
      </c>
      <c r="J7131" s="24">
        <f t="shared" si="1856"/>
        <v>0</v>
      </c>
      <c r="K7131" s="24">
        <f t="shared" si="1857"/>
        <v>0.53571358859181806</v>
      </c>
      <c r="L7131" s="13"/>
      <c r="M7131" s="24"/>
      <c r="N7131" s="24">
        <f t="shared" si="1851"/>
        <v>0</v>
      </c>
      <c r="O7131" s="13"/>
      <c r="P7131" s="13"/>
    </row>
    <row r="7132" spans="1:16">
      <c r="A7132">
        <v>7131</v>
      </c>
      <c r="B7132" s="13">
        <v>10</v>
      </c>
      <c r="C7132" s="13">
        <v>25</v>
      </c>
      <c r="D7132" s="13">
        <v>2</v>
      </c>
      <c r="E7132" s="14">
        <f t="shared" si="1862"/>
        <v>298</v>
      </c>
      <c r="F7132" s="24">
        <f>'1 Solar Profile'!E7134*S$10</f>
        <v>0</v>
      </c>
      <c r="G7132" s="24">
        <f>'2 Load Profile'!E7133</f>
        <v>0.52881090737680059</v>
      </c>
      <c r="H7132" s="24">
        <f t="shared" si="1854"/>
        <v>0.52881090737680059</v>
      </c>
      <c r="I7132" s="13">
        <f t="shared" si="1855"/>
        <v>0</v>
      </c>
      <c r="J7132" s="24">
        <f t="shared" si="1856"/>
        <v>0</v>
      </c>
      <c r="K7132" s="24">
        <f t="shared" si="1857"/>
        <v>0.52881090737680059</v>
      </c>
      <c r="L7132" s="13"/>
      <c r="M7132" s="24"/>
      <c r="N7132" s="24">
        <f t="shared" si="1851"/>
        <v>0</v>
      </c>
      <c r="O7132" s="13"/>
      <c r="P7132" s="13"/>
    </row>
    <row r="7133" spans="1:16">
      <c r="A7133">
        <v>7132</v>
      </c>
      <c r="B7133" s="13">
        <v>10</v>
      </c>
      <c r="C7133" s="13">
        <v>25</v>
      </c>
      <c r="D7133" s="13">
        <v>3</v>
      </c>
      <c r="E7133" s="14">
        <f t="shared" si="1862"/>
        <v>298</v>
      </c>
      <c r="F7133" s="24">
        <f>'1 Solar Profile'!E7135*S$10</f>
        <v>0</v>
      </c>
      <c r="G7133" s="24">
        <f>'2 Load Profile'!E7134</f>
        <v>0.52987199793579742</v>
      </c>
      <c r="H7133" s="24">
        <f t="shared" si="1854"/>
        <v>0.52987199793579742</v>
      </c>
      <c r="I7133" s="13">
        <f t="shared" si="1855"/>
        <v>0</v>
      </c>
      <c r="J7133" s="24">
        <f t="shared" si="1856"/>
        <v>0</v>
      </c>
      <c r="K7133" s="24">
        <f t="shared" si="1857"/>
        <v>0.52987199793579742</v>
      </c>
      <c r="L7133" s="13"/>
      <c r="M7133" s="24"/>
      <c r="N7133" s="24">
        <f t="shared" si="1851"/>
        <v>0</v>
      </c>
      <c r="O7133" s="13"/>
      <c r="P7133" s="13"/>
    </row>
    <row r="7134" spans="1:16">
      <c r="A7134">
        <v>7133</v>
      </c>
      <c r="B7134" s="13">
        <v>10</v>
      </c>
      <c r="C7134" s="13">
        <v>25</v>
      </c>
      <c r="D7134" s="13">
        <v>4</v>
      </c>
      <c r="E7134" s="14">
        <f t="shared" si="1862"/>
        <v>298</v>
      </c>
      <c r="F7134" s="24">
        <f>'1 Solar Profile'!E7136*S$10</f>
        <v>0</v>
      </c>
      <c r="G7134" s="24">
        <f>'2 Load Profile'!E7135</f>
        <v>0.57856212856023637</v>
      </c>
      <c r="H7134" s="24">
        <f t="shared" si="1854"/>
        <v>0.57856212856023637</v>
      </c>
      <c r="I7134" s="13">
        <f t="shared" si="1855"/>
        <v>0</v>
      </c>
      <c r="J7134" s="24">
        <f t="shared" si="1856"/>
        <v>0</v>
      </c>
      <c r="K7134" s="24">
        <f t="shared" si="1857"/>
        <v>0.57856212856023637</v>
      </c>
      <c r="L7134" s="13"/>
      <c r="M7134" s="24"/>
      <c r="N7134" s="24">
        <f t="shared" si="1851"/>
        <v>0</v>
      </c>
      <c r="O7134" s="13"/>
      <c r="P7134" s="13"/>
    </row>
    <row r="7135" spans="1:16">
      <c r="A7135">
        <v>7134</v>
      </c>
      <c r="B7135" s="13">
        <v>10</v>
      </c>
      <c r="C7135" s="13">
        <v>25</v>
      </c>
      <c r="D7135" s="13">
        <v>5</v>
      </c>
      <c r="E7135" s="14">
        <f t="shared" si="1862"/>
        <v>298</v>
      </c>
      <c r="F7135" s="24">
        <f>'1 Solar Profile'!E7137*S$10</f>
        <v>0</v>
      </c>
      <c r="G7135" s="24">
        <f>'2 Load Profile'!E7136</f>
        <v>0.7639080165808857</v>
      </c>
      <c r="H7135" s="24">
        <f t="shared" si="1854"/>
        <v>0.7639080165808857</v>
      </c>
      <c r="I7135" s="13">
        <f t="shared" si="1855"/>
        <v>0</v>
      </c>
      <c r="J7135" s="24">
        <f t="shared" si="1856"/>
        <v>0</v>
      </c>
      <c r="K7135" s="24">
        <f t="shared" si="1857"/>
        <v>0.7639080165808857</v>
      </c>
      <c r="L7135" s="13"/>
      <c r="M7135" s="24"/>
      <c r="N7135" s="24">
        <f t="shared" si="1851"/>
        <v>0</v>
      </c>
      <c r="O7135" s="13"/>
      <c r="P7135" s="13"/>
    </row>
    <row r="7136" spans="1:16">
      <c r="A7136">
        <v>7135</v>
      </c>
      <c r="B7136" s="13">
        <v>10</v>
      </c>
      <c r="C7136" s="13">
        <v>25</v>
      </c>
      <c r="D7136" s="13">
        <v>6</v>
      </c>
      <c r="E7136" s="14">
        <f t="shared" si="1862"/>
        <v>298</v>
      </c>
      <c r="F7136" s="24">
        <f>'1 Solar Profile'!E7138*S$10</f>
        <v>0.21002467499999999</v>
      </c>
      <c r="G7136" s="24">
        <f>'2 Load Profile'!E7137</f>
        <v>1.0295540532851828</v>
      </c>
      <c r="H7136" s="24">
        <f t="shared" si="1854"/>
        <v>0.8195293782851828</v>
      </c>
      <c r="I7136" s="13">
        <f t="shared" si="1855"/>
        <v>0</v>
      </c>
      <c r="J7136" s="24">
        <f t="shared" si="1856"/>
        <v>0.21002467499999999</v>
      </c>
      <c r="K7136" s="24">
        <f t="shared" si="1857"/>
        <v>0.8195293782851828</v>
      </c>
      <c r="L7136" s="13"/>
      <c r="M7136" s="24"/>
      <c r="N7136" s="24">
        <f t="shared" si="1851"/>
        <v>0</v>
      </c>
      <c r="O7136" s="13"/>
      <c r="P7136" s="13"/>
    </row>
    <row r="7137" spans="1:16">
      <c r="A7137">
        <v>7136</v>
      </c>
      <c r="B7137" s="13">
        <v>10</v>
      </c>
      <c r="C7137" s="13">
        <v>25</v>
      </c>
      <c r="D7137" s="13">
        <v>7</v>
      </c>
      <c r="E7137" s="14">
        <f t="shared" si="1862"/>
        <v>298</v>
      </c>
      <c r="F7137" s="24">
        <f>'1 Solar Profile'!E7139*S$10</f>
        <v>0.72031049999999996</v>
      </c>
      <c r="G7137" s="24">
        <f>'2 Load Profile'!E7138</f>
        <v>0.97202852063065792</v>
      </c>
      <c r="H7137" s="24">
        <f t="shared" si="1854"/>
        <v>0.25171802063065796</v>
      </c>
      <c r="I7137" s="13">
        <f t="shared" si="1855"/>
        <v>0</v>
      </c>
      <c r="J7137" s="24">
        <f t="shared" si="1856"/>
        <v>0.72031049999999996</v>
      </c>
      <c r="K7137" s="24">
        <f t="shared" si="1857"/>
        <v>0.25171802063065796</v>
      </c>
      <c r="L7137" s="13"/>
      <c r="M7137" s="24"/>
      <c r="N7137" s="24">
        <f t="shared" si="1851"/>
        <v>0</v>
      </c>
      <c r="O7137" s="13"/>
      <c r="P7137" s="13"/>
    </row>
    <row r="7138" spans="1:16">
      <c r="A7138">
        <v>7137</v>
      </c>
      <c r="B7138" s="13">
        <v>10</v>
      </c>
      <c r="C7138" s="13">
        <v>25</v>
      </c>
      <c r="D7138" s="13">
        <v>8</v>
      </c>
      <c r="E7138" s="14">
        <f t="shared" si="1862"/>
        <v>298</v>
      </c>
      <c r="F7138" s="24">
        <f>'1 Solar Profile'!E7140*S$10</f>
        <v>0.28780919999999999</v>
      </c>
      <c r="G7138" s="24">
        <f>'2 Load Profile'!E7139</f>
        <v>0.82475626690109383</v>
      </c>
      <c r="H7138" s="24">
        <f t="shared" si="1854"/>
        <v>0.53694706690109384</v>
      </c>
      <c r="I7138" s="13">
        <f t="shared" si="1855"/>
        <v>0</v>
      </c>
      <c r="J7138" s="24">
        <f t="shared" si="1856"/>
        <v>0.28780919999999999</v>
      </c>
      <c r="K7138" s="24">
        <f t="shared" si="1857"/>
        <v>0.53694706690109384</v>
      </c>
      <c r="L7138" s="13"/>
      <c r="M7138" s="24"/>
      <c r="N7138" s="24">
        <f t="shared" si="1851"/>
        <v>0</v>
      </c>
      <c r="O7138" s="13"/>
      <c r="P7138" s="13"/>
    </row>
    <row r="7139" spans="1:16">
      <c r="A7139">
        <v>7138</v>
      </c>
      <c r="B7139" s="13">
        <v>10</v>
      </c>
      <c r="C7139" s="13">
        <v>25</v>
      </c>
      <c r="D7139" s="13">
        <v>9</v>
      </c>
      <c r="E7139" s="14">
        <f t="shared" si="1862"/>
        <v>298</v>
      </c>
      <c r="F7139" s="24">
        <f>'1 Solar Profile'!E7141*S$10</f>
        <v>0.21123742499999998</v>
      </c>
      <c r="G7139" s="24">
        <f>'2 Load Profile'!E7140</f>
        <v>0.81893505309392567</v>
      </c>
      <c r="H7139" s="24">
        <f t="shared" si="1854"/>
        <v>0.60769762809392569</v>
      </c>
      <c r="I7139" s="13">
        <f t="shared" si="1855"/>
        <v>0</v>
      </c>
      <c r="J7139" s="24">
        <f t="shared" si="1856"/>
        <v>0.21123742499999998</v>
      </c>
      <c r="K7139" s="24">
        <f t="shared" si="1857"/>
        <v>0.60769762809392569</v>
      </c>
      <c r="L7139" s="13"/>
      <c r="M7139" s="24"/>
      <c r="N7139" s="24">
        <f t="shared" si="1851"/>
        <v>0</v>
      </c>
      <c r="O7139" s="13"/>
      <c r="P7139" s="13"/>
    </row>
    <row r="7140" spans="1:16">
      <c r="A7140">
        <v>7139</v>
      </c>
      <c r="B7140" s="13">
        <v>10</v>
      </c>
      <c r="C7140" s="13">
        <v>25</v>
      </c>
      <c r="D7140" s="13">
        <v>10</v>
      </c>
      <c r="E7140" s="14">
        <f t="shared" si="1862"/>
        <v>298</v>
      </c>
      <c r="F7140" s="24">
        <f>'1 Solar Profile'!E7142*S$10</f>
        <v>0.28006965</v>
      </c>
      <c r="G7140" s="24">
        <f>'2 Load Profile'!E7141</f>
        <v>0.81669388831022216</v>
      </c>
      <c r="H7140" s="24">
        <f t="shared" si="1854"/>
        <v>0.53662423831022221</v>
      </c>
      <c r="I7140" s="13">
        <f t="shared" si="1855"/>
        <v>0</v>
      </c>
      <c r="J7140" s="24">
        <f t="shared" si="1856"/>
        <v>0.28006965</v>
      </c>
      <c r="K7140" s="24">
        <f t="shared" si="1857"/>
        <v>0.53662423831022221</v>
      </c>
      <c r="L7140" s="13"/>
      <c r="M7140" s="24"/>
      <c r="N7140" s="24">
        <f t="shared" si="1851"/>
        <v>0</v>
      </c>
      <c r="O7140" s="13"/>
      <c r="P7140" s="13"/>
    </row>
    <row r="7141" spans="1:16">
      <c r="A7141">
        <v>7140</v>
      </c>
      <c r="B7141" s="13">
        <v>10</v>
      </c>
      <c r="C7141" s="13">
        <v>25</v>
      </c>
      <c r="D7141" s="13">
        <v>11</v>
      </c>
      <c r="E7141" s="14">
        <f t="shared" si="1862"/>
        <v>298</v>
      </c>
      <c r="F7141" s="24">
        <f>'1 Solar Profile'!E7143*S$10</f>
        <v>3.3803421749999991</v>
      </c>
      <c r="G7141" s="24">
        <f>'2 Load Profile'!E7142</f>
        <v>0.79872222266394333</v>
      </c>
      <c r="H7141" s="24">
        <f t="shared" si="1854"/>
        <v>-2.5816199523360557</v>
      </c>
      <c r="I7141" s="13">
        <f t="shared" si="1855"/>
        <v>-2.5816199523360557</v>
      </c>
      <c r="J7141" s="24">
        <f t="shared" si="1856"/>
        <v>0.79872222266394344</v>
      </c>
      <c r="K7141" s="24">
        <f t="shared" si="1857"/>
        <v>0</v>
      </c>
      <c r="L7141" s="13"/>
      <c r="M7141" s="24"/>
      <c r="N7141" s="24">
        <f t="shared" si="1851"/>
        <v>0</v>
      </c>
      <c r="O7141" s="13"/>
      <c r="P7141" s="13"/>
    </row>
    <row r="7142" spans="1:16">
      <c r="A7142">
        <v>7141</v>
      </c>
      <c r="B7142" s="13">
        <v>10</v>
      </c>
      <c r="C7142" s="13">
        <v>25</v>
      </c>
      <c r="D7142" s="13">
        <v>12</v>
      </c>
      <c r="E7142" s="14">
        <f t="shared" si="1862"/>
        <v>298</v>
      </c>
      <c r="F7142" s="24">
        <f>'1 Solar Profile'!E7144*S$10</f>
        <v>4.264698375</v>
      </c>
      <c r="G7142" s="24">
        <f>'2 Load Profile'!E7143</f>
        <v>0.77541015357506959</v>
      </c>
      <c r="H7142" s="24">
        <f t="shared" si="1854"/>
        <v>-3.4892882214249306</v>
      </c>
      <c r="I7142" s="13">
        <f t="shared" si="1855"/>
        <v>-3.4892882214249306</v>
      </c>
      <c r="J7142" s="24">
        <f t="shared" si="1856"/>
        <v>0.77541015357506948</v>
      </c>
      <c r="K7142" s="24">
        <f t="shared" si="1857"/>
        <v>0</v>
      </c>
      <c r="L7142" s="13"/>
      <c r="M7142" s="24"/>
      <c r="N7142" s="24">
        <f t="shared" si="1851"/>
        <v>0</v>
      </c>
      <c r="O7142" s="13"/>
      <c r="P7142" s="13"/>
    </row>
    <row r="7143" spans="1:16">
      <c r="A7143">
        <v>7142</v>
      </c>
      <c r="B7143" s="13">
        <v>10</v>
      </c>
      <c r="C7143" s="13">
        <v>25</v>
      </c>
      <c r="D7143" s="13">
        <v>13</v>
      </c>
      <c r="E7143" s="14">
        <f t="shared" si="1862"/>
        <v>298</v>
      </c>
      <c r="F7143" s="24">
        <f>'1 Solar Profile'!E7145*S$10</f>
        <v>1.3313648250000001</v>
      </c>
      <c r="G7143" s="24">
        <f>'2 Load Profile'!E7144</f>
        <v>0.76194456919458275</v>
      </c>
      <c r="H7143" s="24">
        <f t="shared" si="1854"/>
        <v>-0.56942025580541733</v>
      </c>
      <c r="I7143" s="13">
        <f t="shared" si="1855"/>
        <v>-0.56942025580541733</v>
      </c>
      <c r="J7143" s="24">
        <f t="shared" si="1856"/>
        <v>0.76194456919458275</v>
      </c>
      <c r="K7143" s="24">
        <f t="shared" si="1857"/>
        <v>0</v>
      </c>
      <c r="L7143" s="13"/>
      <c r="M7143" s="24"/>
      <c r="N7143" s="24">
        <f t="shared" si="1851"/>
        <v>0</v>
      </c>
      <c r="O7143" s="13"/>
      <c r="P7143" s="13"/>
    </row>
    <row r="7144" spans="1:16">
      <c r="A7144">
        <v>7143</v>
      </c>
      <c r="B7144" s="13">
        <v>10</v>
      </c>
      <c r="C7144" s="13">
        <v>25</v>
      </c>
      <c r="D7144" s="13">
        <v>14</v>
      </c>
      <c r="E7144" s="14">
        <f t="shared" si="1862"/>
        <v>298</v>
      </c>
      <c r="F7144" s="24">
        <f>'1 Solar Profile'!E7146*S$10</f>
        <v>1.7444448000000001</v>
      </c>
      <c r="G7144" s="24">
        <f>'2 Load Profile'!E7145</f>
        <v>0.78914726996696738</v>
      </c>
      <c r="H7144" s="24">
        <f t="shared" si="1854"/>
        <v>-0.95529753003303275</v>
      </c>
      <c r="I7144" s="13">
        <f t="shared" si="1855"/>
        <v>-0.95529753003303275</v>
      </c>
      <c r="J7144" s="24">
        <f t="shared" si="1856"/>
        <v>0.78914726996696738</v>
      </c>
      <c r="K7144" s="24">
        <f t="shared" si="1857"/>
        <v>0</v>
      </c>
      <c r="L7144" s="13"/>
      <c r="M7144" s="24"/>
      <c r="N7144" s="24">
        <f t="shared" si="1851"/>
        <v>0</v>
      </c>
      <c r="O7144" s="13"/>
      <c r="P7144" s="13"/>
    </row>
    <row r="7145" spans="1:16">
      <c r="A7145">
        <v>7144</v>
      </c>
      <c r="B7145" s="13">
        <v>10</v>
      </c>
      <c r="C7145" s="13">
        <v>25</v>
      </c>
      <c r="D7145" s="13">
        <v>15</v>
      </c>
      <c r="E7145" s="14">
        <f t="shared" si="1862"/>
        <v>298</v>
      </c>
      <c r="F7145" s="24">
        <f>'1 Solar Profile'!E7147*S$10</f>
        <v>0.18461834999999999</v>
      </c>
      <c r="G7145" s="24">
        <f>'2 Load Profile'!E7146</f>
        <v>0.91956377153262014</v>
      </c>
      <c r="H7145" s="24">
        <f t="shared" si="1854"/>
        <v>0.7349454215326201</v>
      </c>
      <c r="I7145" s="13">
        <f t="shared" si="1855"/>
        <v>0</v>
      </c>
      <c r="J7145" s="24">
        <f t="shared" si="1856"/>
        <v>0.18461834999999999</v>
      </c>
      <c r="K7145" s="24">
        <f t="shared" si="1857"/>
        <v>0.7349454215326201</v>
      </c>
      <c r="L7145" s="13"/>
      <c r="M7145" s="24"/>
      <c r="N7145" s="24">
        <f t="shared" ref="N7145:N7208" si="1867">M7145+L7145</f>
        <v>0</v>
      </c>
      <c r="O7145" s="13"/>
      <c r="P7145" s="13"/>
    </row>
    <row r="7146" spans="1:16">
      <c r="A7146">
        <v>7145</v>
      </c>
      <c r="B7146" s="13">
        <v>10</v>
      </c>
      <c r="C7146" s="13">
        <v>25</v>
      </c>
      <c r="D7146" s="13">
        <v>16</v>
      </c>
      <c r="E7146" s="14">
        <f t="shared" si="1862"/>
        <v>298</v>
      </c>
      <c r="F7146" s="24">
        <f>'1 Solar Profile'!E7148*S$10</f>
        <v>0.32031719999999997</v>
      </c>
      <c r="G7146" s="24">
        <f>'2 Load Profile'!E7147</f>
        <v>1.1738060096892027</v>
      </c>
      <c r="H7146" s="24">
        <f t="shared" si="1854"/>
        <v>0.85348880968920271</v>
      </c>
      <c r="I7146" s="13">
        <f t="shared" si="1855"/>
        <v>0</v>
      </c>
      <c r="J7146" s="24">
        <f t="shared" si="1856"/>
        <v>0.32031719999999997</v>
      </c>
      <c r="K7146" s="24">
        <f t="shared" si="1857"/>
        <v>0.85348880968920271</v>
      </c>
      <c r="L7146" s="13"/>
      <c r="M7146" s="24"/>
      <c r="N7146" s="24">
        <f t="shared" si="1867"/>
        <v>0</v>
      </c>
      <c r="O7146" s="13"/>
      <c r="P7146" s="13"/>
    </row>
    <row r="7147" spans="1:16">
      <c r="A7147">
        <v>7146</v>
      </c>
      <c r="B7147" s="13">
        <v>10</v>
      </c>
      <c r="C7147" s="13">
        <v>25</v>
      </c>
      <c r="D7147" s="13">
        <v>17</v>
      </c>
      <c r="E7147" s="14">
        <f t="shared" si="1862"/>
        <v>298</v>
      </c>
      <c r="F7147" s="24">
        <f>'1 Solar Profile'!E7149*S$10</f>
        <v>0</v>
      </c>
      <c r="G7147" s="24">
        <f>'2 Load Profile'!E7148</f>
        <v>1.4095788387663635</v>
      </c>
      <c r="H7147" s="24">
        <f t="shared" si="1854"/>
        <v>1.4095788387663635</v>
      </c>
      <c r="I7147" s="13">
        <f t="shared" si="1855"/>
        <v>0</v>
      </c>
      <c r="J7147" s="24">
        <f t="shared" si="1856"/>
        <v>0</v>
      </c>
      <c r="K7147" s="24">
        <f t="shared" si="1857"/>
        <v>1.4095788387663635</v>
      </c>
      <c r="L7147" s="13"/>
      <c r="M7147" s="24"/>
      <c r="N7147" s="24">
        <f t="shared" si="1867"/>
        <v>0</v>
      </c>
      <c r="O7147" s="13"/>
      <c r="P7147" s="13"/>
    </row>
    <row r="7148" spans="1:16">
      <c r="A7148">
        <v>7147</v>
      </c>
      <c r="B7148" s="13">
        <v>10</v>
      </c>
      <c r="C7148" s="13">
        <v>25</v>
      </c>
      <c r="D7148" s="13">
        <v>18</v>
      </c>
      <c r="E7148" s="14">
        <f t="shared" si="1862"/>
        <v>298</v>
      </c>
      <c r="F7148" s="24">
        <f>'1 Solar Profile'!E7150*S$10</f>
        <v>0</v>
      </c>
      <c r="G7148" s="24">
        <f>'2 Load Profile'!E7149</f>
        <v>1.5696085990710149</v>
      </c>
      <c r="H7148" s="24">
        <f t="shared" si="1854"/>
        <v>1.5696085990710149</v>
      </c>
      <c r="I7148" s="13">
        <f t="shared" si="1855"/>
        <v>0</v>
      </c>
      <c r="J7148" s="24">
        <f t="shared" si="1856"/>
        <v>0</v>
      </c>
      <c r="K7148" s="24">
        <f t="shared" si="1857"/>
        <v>1.5696085990710149</v>
      </c>
      <c r="L7148" s="13"/>
      <c r="M7148" s="24"/>
      <c r="N7148" s="24">
        <f t="shared" si="1867"/>
        <v>0</v>
      </c>
      <c r="O7148" s="13"/>
      <c r="P7148" s="13"/>
    </row>
    <row r="7149" spans="1:16">
      <c r="A7149">
        <v>7148</v>
      </c>
      <c r="B7149" s="13">
        <v>10</v>
      </c>
      <c r="C7149" s="13">
        <v>25</v>
      </c>
      <c r="D7149" s="13">
        <v>19</v>
      </c>
      <c r="E7149" s="14">
        <f t="shared" si="1862"/>
        <v>298</v>
      </c>
      <c r="F7149" s="24">
        <f>'1 Solar Profile'!E7151*S$10</f>
        <v>0</v>
      </c>
      <c r="G7149" s="24">
        <f>'2 Load Profile'!E7150</f>
        <v>1.6193322001623611</v>
      </c>
      <c r="H7149" s="24">
        <f t="shared" si="1854"/>
        <v>1.6193322001623611</v>
      </c>
      <c r="I7149" s="13">
        <f t="shared" si="1855"/>
        <v>0</v>
      </c>
      <c r="J7149" s="24">
        <f t="shared" si="1856"/>
        <v>0</v>
      </c>
      <c r="K7149" s="24">
        <f t="shared" si="1857"/>
        <v>1.6193322001623611</v>
      </c>
      <c r="L7149" s="13"/>
      <c r="M7149" s="24"/>
      <c r="N7149" s="24">
        <f t="shared" si="1867"/>
        <v>0</v>
      </c>
      <c r="O7149" s="13"/>
      <c r="P7149" s="13"/>
    </row>
    <row r="7150" spans="1:16">
      <c r="A7150">
        <v>7149</v>
      </c>
      <c r="B7150" s="13">
        <v>10</v>
      </c>
      <c r="C7150" s="13">
        <v>25</v>
      </c>
      <c r="D7150" s="13">
        <v>20</v>
      </c>
      <c r="E7150" s="14">
        <f t="shared" si="1862"/>
        <v>298</v>
      </c>
      <c r="F7150" s="24">
        <f>'1 Solar Profile'!E7152*S$10</f>
        <v>0</v>
      </c>
      <c r="G7150" s="24">
        <f>'2 Load Profile'!E7151</f>
        <v>1.4624554242821144</v>
      </c>
      <c r="H7150" s="24">
        <f t="shared" si="1854"/>
        <v>1.4624554242821144</v>
      </c>
      <c r="I7150" s="13">
        <f t="shared" si="1855"/>
        <v>0</v>
      </c>
      <c r="J7150" s="24">
        <f t="shared" si="1856"/>
        <v>0</v>
      </c>
      <c r="K7150" s="24">
        <f t="shared" si="1857"/>
        <v>1.4624554242821144</v>
      </c>
      <c r="L7150" s="13"/>
      <c r="M7150" s="24"/>
      <c r="N7150" s="24">
        <f t="shared" si="1867"/>
        <v>0</v>
      </c>
      <c r="O7150" s="24"/>
      <c r="P7150" s="24"/>
    </row>
    <row r="7151" spans="1:16">
      <c r="A7151">
        <v>7150</v>
      </c>
      <c r="B7151" s="13">
        <v>10</v>
      </c>
      <c r="C7151" s="13">
        <v>25</v>
      </c>
      <c r="D7151" s="13">
        <v>21</v>
      </c>
      <c r="E7151" s="14">
        <f t="shared" si="1862"/>
        <v>298</v>
      </c>
      <c r="F7151" s="24">
        <f>'1 Solar Profile'!E7153*S$10</f>
        <v>0</v>
      </c>
      <c r="G7151" s="24">
        <f>'2 Load Profile'!E7152</f>
        <v>1.1827000901692908</v>
      </c>
      <c r="H7151" s="24">
        <f t="shared" si="1854"/>
        <v>1.1827000901692908</v>
      </c>
      <c r="I7151" s="13">
        <f t="shared" si="1855"/>
        <v>0</v>
      </c>
      <c r="J7151" s="24">
        <f t="shared" si="1856"/>
        <v>0</v>
      </c>
      <c r="K7151" s="24">
        <f t="shared" si="1857"/>
        <v>1.1827000901692908</v>
      </c>
      <c r="L7151" s="13"/>
      <c r="M7151" s="24"/>
      <c r="N7151" s="24">
        <f t="shared" si="1867"/>
        <v>0</v>
      </c>
      <c r="O7151" s="13"/>
      <c r="P7151" s="13"/>
    </row>
    <row r="7152" spans="1:16">
      <c r="A7152">
        <v>7151</v>
      </c>
      <c r="B7152" s="13">
        <v>10</v>
      </c>
      <c r="C7152" s="13">
        <v>25</v>
      </c>
      <c r="D7152" s="13">
        <v>22</v>
      </c>
      <c r="E7152" s="14">
        <f t="shared" si="1862"/>
        <v>298</v>
      </c>
      <c r="F7152" s="24">
        <f>'1 Solar Profile'!E7154*S$10</f>
        <v>0</v>
      </c>
      <c r="G7152" s="24">
        <f>'2 Load Profile'!E7153</f>
        <v>0.91494303820946454</v>
      </c>
      <c r="H7152" s="24">
        <f t="shared" si="1854"/>
        <v>0.91494303820946454</v>
      </c>
      <c r="I7152" s="13">
        <f t="shared" si="1855"/>
        <v>0</v>
      </c>
      <c r="J7152" s="24">
        <f t="shared" si="1856"/>
        <v>0</v>
      </c>
      <c r="K7152" s="24">
        <f t="shared" si="1857"/>
        <v>0.91494303820946454</v>
      </c>
      <c r="L7152" s="13"/>
      <c r="M7152" s="24"/>
      <c r="N7152" s="24">
        <f t="shared" si="1867"/>
        <v>0</v>
      </c>
      <c r="O7152" s="13"/>
      <c r="P7152" s="13"/>
    </row>
    <row r="7153" spans="1:16">
      <c r="A7153">
        <v>7152</v>
      </c>
      <c r="B7153" s="13">
        <v>10</v>
      </c>
      <c r="C7153" s="13">
        <v>25</v>
      </c>
      <c r="D7153" s="13">
        <v>23</v>
      </c>
      <c r="E7153" s="14">
        <f t="shared" si="1862"/>
        <v>298</v>
      </c>
      <c r="F7153" s="24">
        <f>'1 Solar Profile'!E7155*S$10</f>
        <v>0</v>
      </c>
      <c r="G7153" s="24">
        <f>'2 Load Profile'!E7154</f>
        <v>0.64199342823742411</v>
      </c>
      <c r="H7153" s="24">
        <f t="shared" si="1854"/>
        <v>0.64199342823742411</v>
      </c>
      <c r="I7153" s="13">
        <f t="shared" si="1855"/>
        <v>0</v>
      </c>
      <c r="J7153" s="24">
        <f t="shared" si="1856"/>
        <v>0</v>
      </c>
      <c r="K7153" s="24">
        <f t="shared" si="1857"/>
        <v>0.64199342823742411</v>
      </c>
      <c r="L7153" s="13">
        <f t="shared" ref="L7153" si="1868">SUM(I7130:I7153)</f>
        <v>-7.5956259595994364</v>
      </c>
      <c r="M7153" s="24">
        <f t="shared" ref="M7153" si="1869">SUMIF(H7130:H7153,"&gt;0",H7130:H7153)</f>
        <v>16.659970920026126</v>
      </c>
      <c r="N7153" s="24">
        <f t="shared" si="1867"/>
        <v>9.0643449604266895</v>
      </c>
      <c r="O7153" s="13">
        <f t="shared" ref="O7153" si="1870">IF(M7153&gt;(L7153*-1),(M7153+L7153)*S$12,0)</f>
        <v>1.2755074297963624</v>
      </c>
      <c r="P7153" s="13">
        <f t="shared" ref="P7153" si="1871">IF(M7153&lt;(L7153*-1),(M7153+L7153)*S$14,0)</f>
        <v>0</v>
      </c>
    </row>
    <row r="7154" spans="1:16">
      <c r="A7154">
        <v>7153</v>
      </c>
      <c r="B7154" s="13">
        <v>10</v>
      </c>
      <c r="C7154" s="13">
        <v>26</v>
      </c>
      <c r="D7154" s="13">
        <v>0</v>
      </c>
      <c r="E7154" s="14">
        <f t="shared" si="1862"/>
        <v>299</v>
      </c>
      <c r="F7154" s="24">
        <f>'1 Solar Profile'!E7156*S$10</f>
        <v>0</v>
      </c>
      <c r="G7154" s="24">
        <f>'2 Load Profile'!E7155</f>
        <v>0.54534880882235859</v>
      </c>
      <c r="H7154" s="24">
        <f t="shared" si="1854"/>
        <v>0.54534880882235859</v>
      </c>
      <c r="I7154" s="13">
        <f t="shared" si="1855"/>
        <v>0</v>
      </c>
      <c r="J7154" s="24">
        <f t="shared" si="1856"/>
        <v>0</v>
      </c>
      <c r="K7154" s="24">
        <f t="shared" si="1857"/>
        <v>0.54534880882235859</v>
      </c>
      <c r="L7154" s="13"/>
      <c r="M7154" s="24"/>
      <c r="N7154" s="24">
        <f t="shared" si="1867"/>
        <v>0</v>
      </c>
      <c r="O7154" s="13"/>
      <c r="P7154" s="13"/>
    </row>
    <row r="7155" spans="1:16">
      <c r="A7155">
        <v>7154</v>
      </c>
      <c r="B7155" s="13">
        <v>10</v>
      </c>
      <c r="C7155" s="13">
        <v>26</v>
      </c>
      <c r="D7155" s="13">
        <v>1</v>
      </c>
      <c r="E7155" s="14">
        <f t="shared" si="1862"/>
        <v>299</v>
      </c>
      <c r="F7155" s="24">
        <f>'1 Solar Profile'!E7157*S$10</f>
        <v>0</v>
      </c>
      <c r="G7155" s="24">
        <f>'2 Load Profile'!E7156</f>
        <v>0.50022383909840562</v>
      </c>
      <c r="H7155" s="24">
        <f t="shared" si="1854"/>
        <v>0.50022383909840562</v>
      </c>
      <c r="I7155" s="13">
        <f t="shared" si="1855"/>
        <v>0</v>
      </c>
      <c r="J7155" s="24">
        <f t="shared" si="1856"/>
        <v>0</v>
      </c>
      <c r="K7155" s="24">
        <f t="shared" si="1857"/>
        <v>0.50022383909840562</v>
      </c>
      <c r="L7155" s="13"/>
      <c r="M7155" s="24"/>
      <c r="N7155" s="24">
        <f t="shared" si="1867"/>
        <v>0</v>
      </c>
      <c r="O7155" s="13"/>
      <c r="P7155" s="13"/>
    </row>
    <row r="7156" spans="1:16">
      <c r="A7156">
        <v>7155</v>
      </c>
      <c r="B7156" s="13">
        <v>10</v>
      </c>
      <c r="C7156" s="13">
        <v>26</v>
      </c>
      <c r="D7156" s="13">
        <v>2</v>
      </c>
      <c r="E7156" s="14">
        <f t="shared" si="1862"/>
        <v>299</v>
      </c>
      <c r="F7156" s="24">
        <f>'1 Solar Profile'!E7158*S$10</f>
        <v>0</v>
      </c>
      <c r="G7156" s="24">
        <f>'2 Load Profile'!E7157</f>
        <v>0.49459141650634697</v>
      </c>
      <c r="H7156" s="24">
        <f t="shared" si="1854"/>
        <v>0.49459141650634697</v>
      </c>
      <c r="I7156" s="13">
        <f t="shared" si="1855"/>
        <v>0</v>
      </c>
      <c r="J7156" s="24">
        <f t="shared" si="1856"/>
        <v>0</v>
      </c>
      <c r="K7156" s="24">
        <f t="shared" si="1857"/>
        <v>0.49459141650634697</v>
      </c>
      <c r="L7156" s="13"/>
      <c r="M7156" s="24"/>
      <c r="N7156" s="24">
        <f t="shared" si="1867"/>
        <v>0</v>
      </c>
      <c r="O7156" s="13"/>
      <c r="P7156" s="13"/>
    </row>
    <row r="7157" spans="1:16">
      <c r="A7157">
        <v>7156</v>
      </c>
      <c r="B7157" s="13">
        <v>10</v>
      </c>
      <c r="C7157" s="13">
        <v>26</v>
      </c>
      <c r="D7157" s="13">
        <v>3</v>
      </c>
      <c r="E7157" s="14">
        <f t="shared" si="1862"/>
        <v>299</v>
      </c>
      <c r="F7157" s="24">
        <f>'1 Solar Profile'!E7159*S$10</f>
        <v>0</v>
      </c>
      <c r="G7157" s="24">
        <f>'2 Load Profile'!E7158</f>
        <v>0.49792500868719075</v>
      </c>
      <c r="H7157" s="24">
        <f t="shared" si="1854"/>
        <v>0.49792500868719075</v>
      </c>
      <c r="I7157" s="13">
        <f t="shared" si="1855"/>
        <v>0</v>
      </c>
      <c r="J7157" s="24">
        <f t="shared" si="1856"/>
        <v>0</v>
      </c>
      <c r="K7157" s="24">
        <f t="shared" si="1857"/>
        <v>0.49792500868719075</v>
      </c>
      <c r="L7157" s="13"/>
      <c r="M7157" s="24"/>
      <c r="N7157" s="24">
        <f t="shared" si="1867"/>
        <v>0</v>
      </c>
      <c r="O7157" s="13"/>
      <c r="P7157" s="13"/>
    </row>
    <row r="7158" spans="1:16">
      <c r="A7158">
        <v>7157</v>
      </c>
      <c r="B7158" s="13">
        <v>10</v>
      </c>
      <c r="C7158" s="13">
        <v>26</v>
      </c>
      <c r="D7158" s="13">
        <v>4</v>
      </c>
      <c r="E7158" s="14">
        <f t="shared" si="1862"/>
        <v>299</v>
      </c>
      <c r="F7158" s="24">
        <f>'1 Solar Profile'!E7160*S$10</f>
        <v>0</v>
      </c>
      <c r="G7158" s="24">
        <f>'2 Load Profile'!E7159</f>
        <v>0.54966454930977537</v>
      </c>
      <c r="H7158" s="24">
        <f t="shared" si="1854"/>
        <v>0.54966454930977537</v>
      </c>
      <c r="I7158" s="13">
        <f t="shared" si="1855"/>
        <v>0</v>
      </c>
      <c r="J7158" s="24">
        <f t="shared" si="1856"/>
        <v>0</v>
      </c>
      <c r="K7158" s="24">
        <f t="shared" si="1857"/>
        <v>0.54966454930977537</v>
      </c>
      <c r="L7158" s="13"/>
      <c r="M7158" s="24"/>
      <c r="N7158" s="24">
        <f t="shared" si="1867"/>
        <v>0</v>
      </c>
      <c r="O7158" s="13"/>
      <c r="P7158" s="13"/>
    </row>
    <row r="7159" spans="1:16">
      <c r="A7159">
        <v>7158</v>
      </c>
      <c r="B7159" s="13">
        <v>10</v>
      </c>
      <c r="C7159" s="13">
        <v>26</v>
      </c>
      <c r="D7159" s="13">
        <v>5</v>
      </c>
      <c r="E7159" s="14">
        <f t="shared" si="1862"/>
        <v>299</v>
      </c>
      <c r="F7159" s="24">
        <f>'1 Solar Profile'!E7161*S$10</f>
        <v>0</v>
      </c>
      <c r="G7159" s="24">
        <f>'2 Load Profile'!E7160</f>
        <v>0.73858919964655112</v>
      </c>
      <c r="H7159" s="24">
        <f t="shared" si="1854"/>
        <v>0.73858919964655112</v>
      </c>
      <c r="I7159" s="13">
        <f t="shared" si="1855"/>
        <v>0</v>
      </c>
      <c r="J7159" s="24">
        <f t="shared" si="1856"/>
        <v>0</v>
      </c>
      <c r="K7159" s="24">
        <f t="shared" si="1857"/>
        <v>0.73858919964655112</v>
      </c>
      <c r="L7159" s="13"/>
      <c r="M7159" s="24"/>
      <c r="N7159" s="24">
        <f t="shared" si="1867"/>
        <v>0</v>
      </c>
      <c r="O7159" s="13"/>
      <c r="P7159" s="13"/>
    </row>
    <row r="7160" spans="1:16">
      <c r="A7160">
        <v>7159</v>
      </c>
      <c r="B7160" s="13">
        <v>10</v>
      </c>
      <c r="C7160" s="13">
        <v>26</v>
      </c>
      <c r="D7160" s="13">
        <v>6</v>
      </c>
      <c r="E7160" s="14">
        <f t="shared" si="1862"/>
        <v>299</v>
      </c>
      <c r="F7160" s="24">
        <f>'1 Solar Profile'!E7162*S$10</f>
        <v>0.16198874999999999</v>
      </c>
      <c r="G7160" s="24">
        <f>'2 Load Profile'!E7161</f>
        <v>1.0083018537542243</v>
      </c>
      <c r="H7160" s="24">
        <f t="shared" si="1854"/>
        <v>0.84631310375422431</v>
      </c>
      <c r="I7160" s="13">
        <f t="shared" si="1855"/>
        <v>0</v>
      </c>
      <c r="J7160" s="24">
        <f t="shared" si="1856"/>
        <v>0.16198874999999999</v>
      </c>
      <c r="K7160" s="24">
        <f t="shared" si="1857"/>
        <v>0.84631310375422431</v>
      </c>
      <c r="L7160" s="13"/>
      <c r="M7160" s="24"/>
      <c r="N7160" s="24">
        <f t="shared" si="1867"/>
        <v>0</v>
      </c>
      <c r="O7160" s="13"/>
      <c r="P7160" s="13"/>
    </row>
    <row r="7161" spans="1:16">
      <c r="A7161">
        <v>7160</v>
      </c>
      <c r="B7161" s="13">
        <v>10</v>
      </c>
      <c r="C7161" s="13">
        <v>26</v>
      </c>
      <c r="D7161" s="13">
        <v>7</v>
      </c>
      <c r="E7161" s="14">
        <f t="shared" si="1862"/>
        <v>299</v>
      </c>
      <c r="F7161" s="24">
        <f>'1 Solar Profile'!E7163*S$10</f>
        <v>1.3490237250000001</v>
      </c>
      <c r="G7161" s="24">
        <f>'2 Load Profile'!E7162</f>
        <v>0.95702301961313152</v>
      </c>
      <c r="H7161" s="24">
        <f t="shared" si="1854"/>
        <v>-0.3920007053868686</v>
      </c>
      <c r="I7161" s="13">
        <f t="shared" si="1855"/>
        <v>-0.3920007053868686</v>
      </c>
      <c r="J7161" s="24">
        <f t="shared" si="1856"/>
        <v>0.95702301961313152</v>
      </c>
      <c r="K7161" s="24">
        <f t="shared" si="1857"/>
        <v>0</v>
      </c>
      <c r="L7161" s="13"/>
      <c r="M7161" s="24"/>
      <c r="N7161" s="24">
        <f t="shared" si="1867"/>
        <v>0</v>
      </c>
      <c r="O7161" s="13"/>
      <c r="P7161" s="13"/>
    </row>
    <row r="7162" spans="1:16">
      <c r="A7162">
        <v>7161</v>
      </c>
      <c r="B7162" s="13">
        <v>10</v>
      </c>
      <c r="C7162" s="13">
        <v>26</v>
      </c>
      <c r="D7162" s="13">
        <v>8</v>
      </c>
      <c r="E7162" s="14">
        <f t="shared" si="1862"/>
        <v>299</v>
      </c>
      <c r="F7162" s="24">
        <f>'1 Solar Profile'!E7164*S$10</f>
        <v>2.600380125</v>
      </c>
      <c r="G7162" s="24">
        <f>'2 Load Profile'!E7163</f>
        <v>0.81623354578309182</v>
      </c>
      <c r="H7162" s="24">
        <f t="shared" si="1854"/>
        <v>-1.7841465792169082</v>
      </c>
      <c r="I7162" s="13">
        <f t="shared" si="1855"/>
        <v>-1.7841465792169082</v>
      </c>
      <c r="J7162" s="24">
        <f t="shared" si="1856"/>
        <v>0.81623354578309182</v>
      </c>
      <c r="K7162" s="24">
        <f t="shared" si="1857"/>
        <v>0</v>
      </c>
      <c r="L7162" s="13"/>
      <c r="M7162" s="24"/>
      <c r="N7162" s="24">
        <f t="shared" si="1867"/>
        <v>0</v>
      </c>
      <c r="O7162" s="13"/>
      <c r="P7162" s="13"/>
    </row>
    <row r="7163" spans="1:16">
      <c r="A7163">
        <v>7162</v>
      </c>
      <c r="B7163" s="13">
        <v>10</v>
      </c>
      <c r="C7163" s="13">
        <v>26</v>
      </c>
      <c r="D7163" s="13">
        <v>9</v>
      </c>
      <c r="E7163" s="14">
        <f t="shared" si="1862"/>
        <v>299</v>
      </c>
      <c r="F7163" s="24">
        <f>'1 Solar Profile'!E7165*S$10</f>
        <v>3.5420742000000001</v>
      </c>
      <c r="G7163" s="24">
        <f>'2 Load Profile'!E7164</f>
        <v>0.82414885372521585</v>
      </c>
      <c r="H7163" s="24">
        <f t="shared" si="1854"/>
        <v>-2.7179253462747841</v>
      </c>
      <c r="I7163" s="13">
        <f t="shared" si="1855"/>
        <v>-2.7179253462747841</v>
      </c>
      <c r="J7163" s="24">
        <f t="shared" si="1856"/>
        <v>0.82414885372521596</v>
      </c>
      <c r="K7163" s="24">
        <f t="shared" si="1857"/>
        <v>0</v>
      </c>
      <c r="L7163" s="13"/>
      <c r="M7163" s="24"/>
      <c r="N7163" s="24">
        <f t="shared" si="1867"/>
        <v>0</v>
      </c>
      <c r="O7163" s="13"/>
      <c r="P7163" s="13"/>
    </row>
    <row r="7164" spans="1:16">
      <c r="A7164">
        <v>7163</v>
      </c>
      <c r="B7164" s="13">
        <v>10</v>
      </c>
      <c r="C7164" s="13">
        <v>26</v>
      </c>
      <c r="D7164" s="13">
        <v>10</v>
      </c>
      <c r="E7164" s="14">
        <f t="shared" si="1862"/>
        <v>299</v>
      </c>
      <c r="F7164" s="24">
        <f>'1 Solar Profile'!E7166*S$10</f>
        <v>4.0835198249999998</v>
      </c>
      <c r="G7164" s="24">
        <f>'2 Load Profile'!E7165</f>
        <v>0.82047334204618261</v>
      </c>
      <c r="H7164" s="24">
        <f t="shared" si="1854"/>
        <v>-3.2630464829538171</v>
      </c>
      <c r="I7164" s="13">
        <f t="shared" si="1855"/>
        <v>-3.2630464829538171</v>
      </c>
      <c r="J7164" s="24">
        <f t="shared" si="1856"/>
        <v>0.82047334204618272</v>
      </c>
      <c r="K7164" s="24">
        <f t="shared" si="1857"/>
        <v>0</v>
      </c>
      <c r="L7164" s="13"/>
      <c r="M7164" s="24"/>
      <c r="N7164" s="24">
        <f t="shared" si="1867"/>
        <v>0</v>
      </c>
      <c r="O7164" s="13"/>
      <c r="P7164" s="13"/>
    </row>
    <row r="7165" spans="1:16">
      <c r="A7165">
        <v>7164</v>
      </c>
      <c r="B7165" s="13">
        <v>10</v>
      </c>
      <c r="C7165" s="13">
        <v>26</v>
      </c>
      <c r="D7165" s="13">
        <v>11</v>
      </c>
      <c r="E7165" s="14">
        <f t="shared" si="1862"/>
        <v>299</v>
      </c>
      <c r="F7165" s="24">
        <f>'1 Solar Profile'!E7167*S$10</f>
        <v>2.0227961250000002</v>
      </c>
      <c r="G7165" s="24">
        <f>'2 Load Profile'!E7166</f>
        <v>0.80022146188664145</v>
      </c>
      <c r="H7165" s="24">
        <f t="shared" si="1854"/>
        <v>-1.2225746631133587</v>
      </c>
      <c r="I7165" s="13">
        <f t="shared" si="1855"/>
        <v>-1.2225746631133587</v>
      </c>
      <c r="J7165" s="24">
        <f t="shared" si="1856"/>
        <v>0.80022146188664145</v>
      </c>
      <c r="K7165" s="24">
        <f t="shared" si="1857"/>
        <v>0</v>
      </c>
      <c r="L7165" s="13"/>
      <c r="M7165" s="24"/>
      <c r="N7165" s="24">
        <f t="shared" si="1867"/>
        <v>0</v>
      </c>
      <c r="O7165" s="13"/>
      <c r="P7165" s="13"/>
    </row>
    <row r="7166" spans="1:16">
      <c r="A7166">
        <v>7165</v>
      </c>
      <c r="B7166" s="13">
        <v>10</v>
      </c>
      <c r="C7166" s="13">
        <v>26</v>
      </c>
      <c r="D7166" s="13">
        <v>12</v>
      </c>
      <c r="E7166" s="14">
        <f t="shared" si="1862"/>
        <v>299</v>
      </c>
      <c r="F7166" s="24">
        <f>'1 Solar Profile'!E7168*S$10</f>
        <v>2.2998118500000002</v>
      </c>
      <c r="G7166" s="24">
        <f>'2 Load Profile'!E7167</f>
        <v>0.77412403260786156</v>
      </c>
      <c r="H7166" s="24">
        <f t="shared" si="1854"/>
        <v>-1.5256878173921387</v>
      </c>
      <c r="I7166" s="13">
        <f t="shared" si="1855"/>
        <v>-1.5256878173921387</v>
      </c>
      <c r="J7166" s="24">
        <f t="shared" si="1856"/>
        <v>0.77412403260786156</v>
      </c>
      <c r="K7166" s="24">
        <f t="shared" si="1857"/>
        <v>0</v>
      </c>
      <c r="L7166" s="13"/>
      <c r="M7166" s="24"/>
      <c r="N7166" s="24">
        <f t="shared" si="1867"/>
        <v>0</v>
      </c>
      <c r="O7166" s="13"/>
      <c r="P7166" s="13"/>
    </row>
    <row r="7167" spans="1:16">
      <c r="A7167">
        <v>7166</v>
      </c>
      <c r="B7167" s="13">
        <v>10</v>
      </c>
      <c r="C7167" s="13">
        <v>26</v>
      </c>
      <c r="D7167" s="13">
        <v>13</v>
      </c>
      <c r="E7167" s="14">
        <f t="shared" si="1862"/>
        <v>299</v>
      </c>
      <c r="F7167" s="24">
        <f>'1 Solar Profile'!E7169*S$10</f>
        <v>2.3890198499999999</v>
      </c>
      <c r="G7167" s="24">
        <f>'2 Load Profile'!E7168</f>
        <v>0.75830048074689971</v>
      </c>
      <c r="H7167" s="24">
        <f t="shared" si="1854"/>
        <v>-1.6307193692531001</v>
      </c>
      <c r="I7167" s="13">
        <f t="shared" si="1855"/>
        <v>-1.6307193692531001</v>
      </c>
      <c r="J7167" s="24">
        <f t="shared" si="1856"/>
        <v>0.75830048074689982</v>
      </c>
      <c r="K7167" s="24">
        <f t="shared" si="1857"/>
        <v>0</v>
      </c>
      <c r="L7167" s="13"/>
      <c r="M7167" s="24"/>
      <c r="N7167" s="24">
        <f t="shared" si="1867"/>
        <v>0</v>
      </c>
      <c r="O7167" s="13"/>
      <c r="P7167" s="13"/>
    </row>
    <row r="7168" spans="1:16">
      <c r="A7168">
        <v>7167</v>
      </c>
      <c r="B7168" s="13">
        <v>10</v>
      </c>
      <c r="C7168" s="13">
        <v>26</v>
      </c>
      <c r="D7168" s="13">
        <v>14</v>
      </c>
      <c r="E7168" s="14">
        <f t="shared" si="1862"/>
        <v>299</v>
      </c>
      <c r="F7168" s="24">
        <f>'1 Solar Profile'!E7170*S$10</f>
        <v>1.4909075999999999</v>
      </c>
      <c r="G7168" s="24">
        <f>'2 Load Profile'!E7169</f>
        <v>0.78710233356678772</v>
      </c>
      <c r="H7168" s="24">
        <f t="shared" ref="H7168:H7231" si="1872">G7168-F7168</f>
        <v>-0.70380526643321217</v>
      </c>
      <c r="I7168" s="13">
        <f t="shared" ref="I7168:I7231" si="1873">IF(H7168&lt;0,H7168,0)</f>
        <v>-0.70380526643321217</v>
      </c>
      <c r="J7168" s="24">
        <f t="shared" ref="J7168:J7231" si="1874">F7168+I7168</f>
        <v>0.78710233356678772</v>
      </c>
      <c r="K7168" s="24">
        <f t="shared" ref="K7168:K7231" si="1875">IF(H7168&gt;0,H7168,0)</f>
        <v>0</v>
      </c>
      <c r="L7168" s="13"/>
      <c r="M7168" s="24"/>
      <c r="N7168" s="24">
        <f t="shared" si="1867"/>
        <v>0</v>
      </c>
      <c r="O7168" s="13"/>
      <c r="P7168" s="13"/>
    </row>
    <row r="7169" spans="1:16">
      <c r="A7169">
        <v>7168</v>
      </c>
      <c r="B7169" s="13">
        <v>10</v>
      </c>
      <c r="C7169" s="13">
        <v>26</v>
      </c>
      <c r="D7169" s="13">
        <v>15</v>
      </c>
      <c r="E7169" s="14">
        <f t="shared" si="1862"/>
        <v>299</v>
      </c>
      <c r="F7169" s="24">
        <f>'1 Solar Profile'!E7171*S$10</f>
        <v>0.41325322499999995</v>
      </c>
      <c r="G7169" s="24">
        <f>'2 Load Profile'!E7170</f>
        <v>0.91892662255015811</v>
      </c>
      <c r="H7169" s="24">
        <f t="shared" si="1872"/>
        <v>0.50567339755015817</v>
      </c>
      <c r="I7169" s="13">
        <f t="shared" si="1873"/>
        <v>0</v>
      </c>
      <c r="J7169" s="24">
        <f t="shared" si="1874"/>
        <v>0.41325322499999995</v>
      </c>
      <c r="K7169" s="24">
        <f t="shared" si="1875"/>
        <v>0.50567339755015817</v>
      </c>
      <c r="L7169" s="13"/>
      <c r="M7169" s="24"/>
      <c r="N7169" s="24">
        <f t="shared" si="1867"/>
        <v>0</v>
      </c>
      <c r="O7169" s="13"/>
      <c r="P7169" s="13"/>
    </row>
    <row r="7170" spans="1:16">
      <c r="A7170">
        <v>7169</v>
      </c>
      <c r="B7170" s="13">
        <v>10</v>
      </c>
      <c r="C7170" s="13">
        <v>26</v>
      </c>
      <c r="D7170" s="13">
        <v>16</v>
      </c>
      <c r="E7170" s="14">
        <f t="shared" si="1862"/>
        <v>299</v>
      </c>
      <c r="F7170" s="24">
        <f>'1 Solar Profile'!E7172*S$10</f>
        <v>3.9067875000000002E-2</v>
      </c>
      <c r="G7170" s="24">
        <f>'2 Load Profile'!E7171</f>
        <v>1.1981369497120795</v>
      </c>
      <c r="H7170" s="24">
        <f t="shared" si="1872"/>
        <v>1.1590690747120795</v>
      </c>
      <c r="I7170" s="13">
        <f t="shared" si="1873"/>
        <v>0</v>
      </c>
      <c r="J7170" s="24">
        <f t="shared" si="1874"/>
        <v>3.9067875000000002E-2</v>
      </c>
      <c r="K7170" s="24">
        <f t="shared" si="1875"/>
        <v>1.1590690747120795</v>
      </c>
      <c r="L7170" s="13"/>
      <c r="M7170" s="24"/>
      <c r="N7170" s="24">
        <f t="shared" si="1867"/>
        <v>0</v>
      </c>
      <c r="O7170" s="13"/>
      <c r="P7170" s="13"/>
    </row>
    <row r="7171" spans="1:16">
      <c r="A7171">
        <v>7170</v>
      </c>
      <c r="B7171" s="13">
        <v>10</v>
      </c>
      <c r="C7171" s="13">
        <v>26</v>
      </c>
      <c r="D7171" s="13">
        <v>17</v>
      </c>
      <c r="E7171" s="14">
        <f t="shared" si="1862"/>
        <v>299</v>
      </c>
      <c r="F7171" s="24">
        <f>'1 Solar Profile'!E7173*S$10</f>
        <v>0</v>
      </c>
      <c r="G7171" s="24">
        <f>'2 Load Profile'!E7172</f>
        <v>1.4153255292417375</v>
      </c>
      <c r="H7171" s="24">
        <f t="shared" si="1872"/>
        <v>1.4153255292417375</v>
      </c>
      <c r="I7171" s="13">
        <f t="shared" si="1873"/>
        <v>0</v>
      </c>
      <c r="J7171" s="24">
        <f t="shared" si="1874"/>
        <v>0</v>
      </c>
      <c r="K7171" s="24">
        <f t="shared" si="1875"/>
        <v>1.4153255292417375</v>
      </c>
      <c r="L7171" s="13"/>
      <c r="M7171" s="24"/>
      <c r="N7171" s="24">
        <f t="shared" si="1867"/>
        <v>0</v>
      </c>
      <c r="O7171" s="13"/>
      <c r="P7171" s="13"/>
    </row>
    <row r="7172" spans="1:16">
      <c r="A7172">
        <v>7171</v>
      </c>
      <c r="B7172" s="13">
        <v>10</v>
      </c>
      <c r="C7172" s="13">
        <v>26</v>
      </c>
      <c r="D7172" s="13">
        <v>18</v>
      </c>
      <c r="E7172" s="14">
        <f t="shared" si="1862"/>
        <v>299</v>
      </c>
      <c r="F7172" s="24">
        <f>'1 Solar Profile'!E7174*S$10</f>
        <v>0</v>
      </c>
      <c r="G7172" s="24">
        <f>'2 Load Profile'!E7173</f>
        <v>1.5921270068540474</v>
      </c>
      <c r="H7172" s="24">
        <f t="shared" si="1872"/>
        <v>1.5921270068540474</v>
      </c>
      <c r="I7172" s="13">
        <f t="shared" si="1873"/>
        <v>0</v>
      </c>
      <c r="J7172" s="24">
        <f t="shared" si="1874"/>
        <v>0</v>
      </c>
      <c r="K7172" s="24">
        <f t="shared" si="1875"/>
        <v>1.5921270068540474</v>
      </c>
      <c r="L7172" s="13"/>
      <c r="M7172" s="24"/>
      <c r="N7172" s="24">
        <f t="shared" si="1867"/>
        <v>0</v>
      </c>
      <c r="O7172" s="13"/>
      <c r="P7172" s="13"/>
    </row>
    <row r="7173" spans="1:16">
      <c r="A7173">
        <v>7172</v>
      </c>
      <c r="B7173" s="13">
        <v>10</v>
      </c>
      <c r="C7173" s="13">
        <v>26</v>
      </c>
      <c r="D7173" s="13">
        <v>19</v>
      </c>
      <c r="E7173" s="14">
        <f t="shared" si="1862"/>
        <v>299</v>
      </c>
      <c r="F7173" s="24">
        <f>'1 Solar Profile'!E7175*S$10</f>
        <v>0</v>
      </c>
      <c r="G7173" s="24">
        <f>'2 Load Profile'!E7174</f>
        <v>1.6517946434515436</v>
      </c>
      <c r="H7173" s="24">
        <f t="shared" si="1872"/>
        <v>1.6517946434515436</v>
      </c>
      <c r="I7173" s="13">
        <f t="shared" si="1873"/>
        <v>0</v>
      </c>
      <c r="J7173" s="24">
        <f t="shared" si="1874"/>
        <v>0</v>
      </c>
      <c r="K7173" s="24">
        <f t="shared" si="1875"/>
        <v>1.6517946434515436</v>
      </c>
      <c r="L7173" s="13"/>
      <c r="M7173" s="24"/>
      <c r="N7173" s="24">
        <f t="shared" si="1867"/>
        <v>0</v>
      </c>
      <c r="O7173" s="13"/>
      <c r="P7173" s="13"/>
    </row>
    <row r="7174" spans="1:16">
      <c r="A7174">
        <v>7173</v>
      </c>
      <c r="B7174" s="13">
        <v>10</v>
      </c>
      <c r="C7174" s="13">
        <v>26</v>
      </c>
      <c r="D7174" s="13">
        <v>20</v>
      </c>
      <c r="E7174" s="14">
        <f t="shared" si="1862"/>
        <v>299</v>
      </c>
      <c r="F7174" s="24">
        <f>'1 Solar Profile'!E7176*S$10</f>
        <v>0</v>
      </c>
      <c r="G7174" s="24">
        <f>'2 Load Profile'!E7175</f>
        <v>1.5034897381523851</v>
      </c>
      <c r="H7174" s="24">
        <f t="shared" si="1872"/>
        <v>1.5034897381523851</v>
      </c>
      <c r="I7174" s="13">
        <f t="shared" si="1873"/>
        <v>0</v>
      </c>
      <c r="J7174" s="24">
        <f t="shared" si="1874"/>
        <v>0</v>
      </c>
      <c r="K7174" s="24">
        <f t="shared" si="1875"/>
        <v>1.5034897381523851</v>
      </c>
      <c r="L7174" s="13"/>
      <c r="M7174" s="24"/>
      <c r="N7174" s="24">
        <f t="shared" si="1867"/>
        <v>0</v>
      </c>
      <c r="O7174" s="24"/>
      <c r="P7174" s="24"/>
    </row>
    <row r="7175" spans="1:16">
      <c r="A7175">
        <v>7174</v>
      </c>
      <c r="B7175" s="13">
        <v>10</v>
      </c>
      <c r="C7175" s="13">
        <v>26</v>
      </c>
      <c r="D7175" s="13">
        <v>21</v>
      </c>
      <c r="E7175" s="14">
        <f t="shared" si="1862"/>
        <v>299</v>
      </c>
      <c r="F7175" s="24">
        <f>'1 Solar Profile'!E7177*S$10</f>
        <v>0</v>
      </c>
      <c r="G7175" s="24">
        <f>'2 Load Profile'!E7176</f>
        <v>1.2326211567213585</v>
      </c>
      <c r="H7175" s="24">
        <f t="shared" si="1872"/>
        <v>1.2326211567213585</v>
      </c>
      <c r="I7175" s="13">
        <f t="shared" si="1873"/>
        <v>0</v>
      </c>
      <c r="J7175" s="24">
        <f t="shared" si="1874"/>
        <v>0</v>
      </c>
      <c r="K7175" s="24">
        <f t="shared" si="1875"/>
        <v>1.2326211567213585</v>
      </c>
      <c r="L7175" s="13"/>
      <c r="M7175" s="24"/>
      <c r="N7175" s="24">
        <f t="shared" si="1867"/>
        <v>0</v>
      </c>
      <c r="O7175" s="13"/>
      <c r="P7175" s="13"/>
    </row>
    <row r="7176" spans="1:16">
      <c r="A7176">
        <v>7175</v>
      </c>
      <c r="B7176" s="13">
        <v>10</v>
      </c>
      <c r="C7176" s="13">
        <v>26</v>
      </c>
      <c r="D7176" s="13">
        <v>22</v>
      </c>
      <c r="E7176" s="14">
        <f t="shared" si="1862"/>
        <v>299</v>
      </c>
      <c r="F7176" s="24">
        <f>'1 Solar Profile'!E7178*S$10</f>
        <v>0</v>
      </c>
      <c r="G7176" s="24">
        <f>'2 Load Profile'!E7177</f>
        <v>0.96871518673777635</v>
      </c>
      <c r="H7176" s="24">
        <f t="shared" si="1872"/>
        <v>0.96871518673777635</v>
      </c>
      <c r="I7176" s="13">
        <f t="shared" si="1873"/>
        <v>0</v>
      </c>
      <c r="J7176" s="24">
        <f t="shared" si="1874"/>
        <v>0</v>
      </c>
      <c r="K7176" s="24">
        <f t="shared" si="1875"/>
        <v>0.96871518673777635</v>
      </c>
      <c r="L7176" s="13"/>
      <c r="M7176" s="24"/>
      <c r="N7176" s="24">
        <f t="shared" si="1867"/>
        <v>0</v>
      </c>
      <c r="O7176" s="13"/>
      <c r="P7176" s="13"/>
    </row>
    <row r="7177" spans="1:16">
      <c r="A7177">
        <v>7176</v>
      </c>
      <c r="B7177" s="13">
        <v>10</v>
      </c>
      <c r="C7177" s="13">
        <v>26</v>
      </c>
      <c r="D7177" s="13">
        <v>23</v>
      </c>
      <c r="E7177" s="14">
        <f t="shared" si="1862"/>
        <v>299</v>
      </c>
      <c r="F7177" s="24">
        <f>'1 Solar Profile'!E7179*S$10</f>
        <v>0</v>
      </c>
      <c r="G7177" s="24">
        <f>'2 Load Profile'!E7178</f>
        <v>0.69599402981546621</v>
      </c>
      <c r="H7177" s="24">
        <f t="shared" si="1872"/>
        <v>0.69599402981546621</v>
      </c>
      <c r="I7177" s="13">
        <f t="shared" si="1873"/>
        <v>0</v>
      </c>
      <c r="J7177" s="24">
        <f t="shared" si="1874"/>
        <v>0</v>
      </c>
      <c r="K7177" s="24">
        <f t="shared" si="1875"/>
        <v>0.69599402981546621</v>
      </c>
      <c r="L7177" s="13">
        <f t="shared" ref="L7177" si="1876">SUM(I7154:I7177)</f>
        <v>-13.239906230024188</v>
      </c>
      <c r="M7177" s="24">
        <f t="shared" ref="M7177" si="1877">SUMIF(H7154:H7177,"&gt;0",H7154:H7177)</f>
        <v>14.897465689061407</v>
      </c>
      <c r="N7177" s="24">
        <f t="shared" si="1867"/>
        <v>1.6575594590372198</v>
      </c>
      <c r="O7177" s="13">
        <f t="shared" ref="O7177" si="1878">IF(M7177&gt;(L7177*-1),(M7177+L7177)*S$12,0)</f>
        <v>0.23324679439734047</v>
      </c>
      <c r="P7177" s="13">
        <f t="shared" ref="P7177" si="1879">IF(M7177&lt;(L7177*-1),(M7177+L7177)*S$14,0)</f>
        <v>0</v>
      </c>
    </row>
    <row r="7178" spans="1:16">
      <c r="A7178">
        <v>7177</v>
      </c>
      <c r="B7178" s="13">
        <v>10</v>
      </c>
      <c r="C7178" s="13">
        <v>27</v>
      </c>
      <c r="D7178" s="13">
        <v>0</v>
      </c>
      <c r="E7178" s="14">
        <f t="shared" si="1862"/>
        <v>300</v>
      </c>
      <c r="F7178" s="24">
        <f>'1 Solar Profile'!E7180*S$10</f>
        <v>0</v>
      </c>
      <c r="G7178" s="24">
        <f>'2 Load Profile'!E7179</f>
        <v>0.59849303957428257</v>
      </c>
      <c r="H7178" s="24">
        <f t="shared" si="1872"/>
        <v>0.59849303957428257</v>
      </c>
      <c r="I7178" s="13">
        <f t="shared" si="1873"/>
        <v>0</v>
      </c>
      <c r="J7178" s="24">
        <f t="shared" si="1874"/>
        <v>0</v>
      </c>
      <c r="K7178" s="24">
        <f t="shared" si="1875"/>
        <v>0.59849303957428257</v>
      </c>
      <c r="L7178" s="13"/>
      <c r="M7178" s="24"/>
      <c r="N7178" s="24">
        <f t="shared" si="1867"/>
        <v>0</v>
      </c>
      <c r="O7178" s="13"/>
      <c r="P7178" s="13"/>
    </row>
    <row r="7179" spans="1:16">
      <c r="A7179">
        <v>7178</v>
      </c>
      <c r="B7179" s="13">
        <v>10</v>
      </c>
      <c r="C7179" s="13">
        <v>27</v>
      </c>
      <c r="D7179" s="13">
        <v>1</v>
      </c>
      <c r="E7179" s="14">
        <f t="shared" si="1862"/>
        <v>300</v>
      </c>
      <c r="F7179" s="24">
        <f>'1 Solar Profile'!E7181*S$10</f>
        <v>0</v>
      </c>
      <c r="G7179" s="24">
        <f>'2 Load Profile'!E7180</f>
        <v>0.55219237410687938</v>
      </c>
      <c r="H7179" s="24">
        <f t="shared" si="1872"/>
        <v>0.55219237410687938</v>
      </c>
      <c r="I7179" s="13">
        <f t="shared" si="1873"/>
        <v>0</v>
      </c>
      <c r="J7179" s="24">
        <f t="shared" si="1874"/>
        <v>0</v>
      </c>
      <c r="K7179" s="24">
        <f t="shared" si="1875"/>
        <v>0.55219237410687938</v>
      </c>
      <c r="L7179" s="13"/>
      <c r="M7179" s="24"/>
      <c r="N7179" s="24">
        <f t="shared" si="1867"/>
        <v>0</v>
      </c>
      <c r="O7179" s="13"/>
      <c r="P7179" s="13"/>
    </row>
    <row r="7180" spans="1:16">
      <c r="A7180">
        <v>7179</v>
      </c>
      <c r="B7180" s="13">
        <v>10</v>
      </c>
      <c r="C7180" s="13">
        <v>27</v>
      </c>
      <c r="D7180" s="13">
        <v>2</v>
      </c>
      <c r="E7180" s="14">
        <f t="shared" si="1862"/>
        <v>300</v>
      </c>
      <c r="F7180" s="24">
        <f>'1 Solar Profile'!E7182*S$10</f>
        <v>0</v>
      </c>
      <c r="G7180" s="24">
        <f>'2 Load Profile'!E7181</f>
        <v>0.54357479784298746</v>
      </c>
      <c r="H7180" s="24">
        <f t="shared" si="1872"/>
        <v>0.54357479784298746</v>
      </c>
      <c r="I7180" s="13">
        <f t="shared" si="1873"/>
        <v>0</v>
      </c>
      <c r="J7180" s="24">
        <f t="shared" si="1874"/>
        <v>0</v>
      </c>
      <c r="K7180" s="24">
        <f t="shared" si="1875"/>
        <v>0.54357479784298746</v>
      </c>
      <c r="L7180" s="13"/>
      <c r="M7180" s="24"/>
      <c r="N7180" s="24">
        <f t="shared" si="1867"/>
        <v>0</v>
      </c>
      <c r="O7180" s="13"/>
      <c r="P7180" s="13"/>
    </row>
    <row r="7181" spans="1:16">
      <c r="A7181">
        <v>7180</v>
      </c>
      <c r="B7181" s="13">
        <v>10</v>
      </c>
      <c r="C7181" s="13">
        <v>27</v>
      </c>
      <c r="D7181" s="13">
        <v>3</v>
      </c>
      <c r="E7181" s="14">
        <f t="shared" si="1862"/>
        <v>300</v>
      </c>
      <c r="F7181" s="24">
        <f>'1 Solar Profile'!E7183*S$10</f>
        <v>0</v>
      </c>
      <c r="G7181" s="24">
        <f>'2 Load Profile'!E7182</f>
        <v>0.54278858197725055</v>
      </c>
      <c r="H7181" s="24">
        <f t="shared" si="1872"/>
        <v>0.54278858197725055</v>
      </c>
      <c r="I7181" s="13">
        <f t="shared" si="1873"/>
        <v>0</v>
      </c>
      <c r="J7181" s="24">
        <f t="shared" si="1874"/>
        <v>0</v>
      </c>
      <c r="K7181" s="24">
        <f t="shared" si="1875"/>
        <v>0.54278858197725055</v>
      </c>
      <c r="L7181" s="13"/>
      <c r="M7181" s="24"/>
      <c r="N7181" s="24">
        <f t="shared" si="1867"/>
        <v>0</v>
      </c>
      <c r="O7181" s="13"/>
      <c r="P7181" s="13"/>
    </row>
    <row r="7182" spans="1:16">
      <c r="A7182">
        <v>7181</v>
      </c>
      <c r="B7182" s="13">
        <v>10</v>
      </c>
      <c r="C7182" s="13">
        <v>27</v>
      </c>
      <c r="D7182" s="13">
        <v>4</v>
      </c>
      <c r="E7182" s="14">
        <f t="shared" si="1862"/>
        <v>300</v>
      </c>
      <c r="F7182" s="24">
        <f>'1 Solar Profile'!E7184*S$10</f>
        <v>0</v>
      </c>
      <c r="G7182" s="24">
        <f>'2 Load Profile'!E7183</f>
        <v>0.59169242458070836</v>
      </c>
      <c r="H7182" s="24">
        <f t="shared" si="1872"/>
        <v>0.59169242458070836</v>
      </c>
      <c r="I7182" s="13">
        <f t="shared" si="1873"/>
        <v>0</v>
      </c>
      <c r="J7182" s="24">
        <f t="shared" si="1874"/>
        <v>0</v>
      </c>
      <c r="K7182" s="24">
        <f t="shared" si="1875"/>
        <v>0.59169242458070836</v>
      </c>
      <c r="L7182" s="13"/>
      <c r="M7182" s="24"/>
      <c r="N7182" s="24">
        <f t="shared" si="1867"/>
        <v>0</v>
      </c>
      <c r="O7182" s="13"/>
      <c r="P7182" s="13"/>
    </row>
    <row r="7183" spans="1:16">
      <c r="A7183">
        <v>7182</v>
      </c>
      <c r="B7183" s="13">
        <v>10</v>
      </c>
      <c r="C7183" s="13">
        <v>27</v>
      </c>
      <c r="D7183" s="13">
        <v>5</v>
      </c>
      <c r="E7183" s="14">
        <f t="shared" si="1862"/>
        <v>300</v>
      </c>
      <c r="F7183" s="24">
        <f>'1 Solar Profile'!E7185*S$10</f>
        <v>0</v>
      </c>
      <c r="G7183" s="24">
        <f>'2 Load Profile'!E7184</f>
        <v>0.77011371967944853</v>
      </c>
      <c r="H7183" s="24">
        <f t="shared" si="1872"/>
        <v>0.77011371967944853</v>
      </c>
      <c r="I7183" s="13">
        <f t="shared" si="1873"/>
        <v>0</v>
      </c>
      <c r="J7183" s="24">
        <f t="shared" si="1874"/>
        <v>0</v>
      </c>
      <c r="K7183" s="24">
        <f t="shared" si="1875"/>
        <v>0.77011371967944853</v>
      </c>
      <c r="L7183" s="13"/>
      <c r="M7183" s="24"/>
      <c r="N7183" s="24">
        <f t="shared" si="1867"/>
        <v>0</v>
      </c>
      <c r="O7183" s="13"/>
      <c r="P7183" s="13"/>
    </row>
    <row r="7184" spans="1:16">
      <c r="A7184">
        <v>7183</v>
      </c>
      <c r="B7184" s="13">
        <v>10</v>
      </c>
      <c r="C7184" s="13">
        <v>27</v>
      </c>
      <c r="D7184" s="13">
        <v>6</v>
      </c>
      <c r="E7184" s="14">
        <f t="shared" si="1862"/>
        <v>300</v>
      </c>
      <c r="F7184" s="24">
        <f>'1 Solar Profile'!E7186*S$10</f>
        <v>9.9883349999999996E-2</v>
      </c>
      <c r="G7184" s="24">
        <f>'2 Load Profile'!E7185</f>
        <v>1.0564367462662694</v>
      </c>
      <c r="H7184" s="24">
        <f t="shared" si="1872"/>
        <v>0.95655339626626934</v>
      </c>
      <c r="I7184" s="13">
        <f t="shared" si="1873"/>
        <v>0</v>
      </c>
      <c r="J7184" s="24">
        <f t="shared" si="1874"/>
        <v>9.9883349999999996E-2</v>
      </c>
      <c r="K7184" s="24">
        <f t="shared" si="1875"/>
        <v>0.95655339626626934</v>
      </c>
      <c r="L7184" s="13"/>
      <c r="M7184" s="24"/>
      <c r="N7184" s="24">
        <f t="shared" si="1867"/>
        <v>0</v>
      </c>
      <c r="O7184" s="13"/>
      <c r="P7184" s="13"/>
    </row>
    <row r="7185" spans="1:16">
      <c r="A7185">
        <v>7184</v>
      </c>
      <c r="B7185" s="13">
        <v>10</v>
      </c>
      <c r="C7185" s="13">
        <v>27</v>
      </c>
      <c r="D7185" s="13">
        <v>7</v>
      </c>
      <c r="E7185" s="14">
        <f t="shared" si="1862"/>
        <v>300</v>
      </c>
      <c r="F7185" s="24">
        <f>'1 Solar Profile'!E7187*S$10</f>
        <v>6.6928049999999989E-2</v>
      </c>
      <c r="G7185" s="24">
        <f>'2 Load Profile'!E7186</f>
        <v>0.99506971944332323</v>
      </c>
      <c r="H7185" s="24">
        <f t="shared" si="1872"/>
        <v>0.92814166944332321</v>
      </c>
      <c r="I7185" s="13">
        <f t="shared" si="1873"/>
        <v>0</v>
      </c>
      <c r="J7185" s="24">
        <f t="shared" si="1874"/>
        <v>6.6928049999999989E-2</v>
      </c>
      <c r="K7185" s="24">
        <f t="shared" si="1875"/>
        <v>0.92814166944332321</v>
      </c>
      <c r="L7185" s="13"/>
      <c r="M7185" s="24"/>
      <c r="N7185" s="24">
        <f t="shared" si="1867"/>
        <v>0</v>
      </c>
      <c r="O7185" s="13"/>
      <c r="P7185" s="13"/>
    </row>
    <row r="7186" spans="1:16">
      <c r="A7186">
        <v>7185</v>
      </c>
      <c r="B7186" s="13">
        <v>10</v>
      </c>
      <c r="C7186" s="13">
        <v>27</v>
      </c>
      <c r="D7186" s="13">
        <v>8</v>
      </c>
      <c r="E7186" s="14">
        <f t="shared" si="1862"/>
        <v>300</v>
      </c>
      <c r="F7186" s="24">
        <f>'1 Solar Profile'!E7188*S$10</f>
        <v>0.45872505000000002</v>
      </c>
      <c r="G7186" s="24">
        <f>'2 Load Profile'!E7187</f>
        <v>0.84539415650484206</v>
      </c>
      <c r="H7186" s="24">
        <f t="shared" si="1872"/>
        <v>0.38666910650484204</v>
      </c>
      <c r="I7186" s="13">
        <f t="shared" si="1873"/>
        <v>0</v>
      </c>
      <c r="J7186" s="24">
        <f t="shared" si="1874"/>
        <v>0.45872505000000002</v>
      </c>
      <c r="K7186" s="24">
        <f t="shared" si="1875"/>
        <v>0.38666910650484204</v>
      </c>
      <c r="L7186" s="13"/>
      <c r="M7186" s="24"/>
      <c r="N7186" s="24">
        <f t="shared" si="1867"/>
        <v>0</v>
      </c>
      <c r="O7186" s="13"/>
      <c r="P7186" s="13"/>
    </row>
    <row r="7187" spans="1:16">
      <c r="A7187">
        <v>7186</v>
      </c>
      <c r="B7187" s="13">
        <v>10</v>
      </c>
      <c r="C7187" s="13">
        <v>27</v>
      </c>
      <c r="D7187" s="13">
        <v>9</v>
      </c>
      <c r="E7187" s="14">
        <f t="shared" si="1862"/>
        <v>300</v>
      </c>
      <c r="F7187" s="24">
        <f>'1 Solar Profile'!E7189*S$10</f>
        <v>0.68929402500000003</v>
      </c>
      <c r="G7187" s="24">
        <f>'2 Load Profile'!E7188</f>
        <v>0.8378941250844073</v>
      </c>
      <c r="H7187" s="24">
        <f t="shared" si="1872"/>
        <v>0.14860010008440727</v>
      </c>
      <c r="I7187" s="13">
        <f t="shared" si="1873"/>
        <v>0</v>
      </c>
      <c r="J7187" s="24">
        <f t="shared" si="1874"/>
        <v>0.68929402500000003</v>
      </c>
      <c r="K7187" s="24">
        <f t="shared" si="1875"/>
        <v>0.14860010008440727</v>
      </c>
      <c r="L7187" s="13"/>
      <c r="M7187" s="24"/>
      <c r="N7187" s="24">
        <f t="shared" si="1867"/>
        <v>0</v>
      </c>
      <c r="O7187" s="13"/>
      <c r="P7187" s="13"/>
    </row>
    <row r="7188" spans="1:16">
      <c r="A7188">
        <v>7187</v>
      </c>
      <c r="B7188" s="13">
        <v>10</v>
      </c>
      <c r="C7188" s="13">
        <v>27</v>
      </c>
      <c r="D7188" s="13">
        <v>10</v>
      </c>
      <c r="E7188" s="14">
        <f t="shared" si="1862"/>
        <v>300</v>
      </c>
      <c r="F7188" s="24">
        <f>'1 Solar Profile'!E7190*S$10</f>
        <v>1.8886754250000002</v>
      </c>
      <c r="G7188" s="24">
        <f>'2 Load Profile'!E7189</f>
        <v>0.81755958500731174</v>
      </c>
      <c r="H7188" s="24">
        <f t="shared" si="1872"/>
        <v>-1.0711158399926886</v>
      </c>
      <c r="I7188" s="13">
        <f t="shared" si="1873"/>
        <v>-1.0711158399926886</v>
      </c>
      <c r="J7188" s="24">
        <f t="shared" si="1874"/>
        <v>0.81755958500731163</v>
      </c>
      <c r="K7188" s="24">
        <f t="shared" si="1875"/>
        <v>0</v>
      </c>
      <c r="L7188" s="13"/>
      <c r="M7188" s="24"/>
      <c r="N7188" s="24">
        <f t="shared" si="1867"/>
        <v>0</v>
      </c>
      <c r="O7188" s="13"/>
      <c r="P7188" s="13"/>
    </row>
    <row r="7189" spans="1:16">
      <c r="A7189">
        <v>7188</v>
      </c>
      <c r="B7189" s="13">
        <v>10</v>
      </c>
      <c r="C7189" s="13">
        <v>27</v>
      </c>
      <c r="D7189" s="13">
        <v>11</v>
      </c>
      <c r="E7189" s="14">
        <f t="shared" si="1862"/>
        <v>300</v>
      </c>
      <c r="F7189" s="24">
        <f>'1 Solar Profile'!E7191*S$10</f>
        <v>1.2072390749999999</v>
      </c>
      <c r="G7189" s="24">
        <f>'2 Load Profile'!E7190</f>
        <v>0.78053681287096199</v>
      </c>
      <c r="H7189" s="24">
        <f t="shared" si="1872"/>
        <v>-0.42670226212903795</v>
      </c>
      <c r="I7189" s="13">
        <f t="shared" si="1873"/>
        <v>-0.42670226212903795</v>
      </c>
      <c r="J7189" s="24">
        <f t="shared" si="1874"/>
        <v>0.78053681287096199</v>
      </c>
      <c r="K7189" s="24">
        <f t="shared" si="1875"/>
        <v>0</v>
      </c>
      <c r="L7189" s="13"/>
      <c r="M7189" s="24"/>
      <c r="N7189" s="24">
        <f t="shared" si="1867"/>
        <v>0</v>
      </c>
      <c r="O7189" s="13"/>
      <c r="P7189" s="13"/>
    </row>
    <row r="7190" spans="1:16">
      <c r="A7190">
        <v>7189</v>
      </c>
      <c r="B7190" s="13">
        <v>10</v>
      </c>
      <c r="C7190" s="13">
        <v>27</v>
      </c>
      <c r="D7190" s="13">
        <v>12</v>
      </c>
      <c r="E7190" s="14">
        <f t="shared" si="1862"/>
        <v>300</v>
      </c>
      <c r="F7190" s="24">
        <f>'1 Solar Profile'!E7192*S$10</f>
        <v>0.77355652499999994</v>
      </c>
      <c r="G7190" s="24">
        <f>'2 Load Profile'!E7191</f>
        <v>0.74012993609998035</v>
      </c>
      <c r="H7190" s="24">
        <f t="shared" si="1872"/>
        <v>-3.3426588900019594E-2</v>
      </c>
      <c r="I7190" s="13">
        <f t="shared" si="1873"/>
        <v>-3.3426588900019594E-2</v>
      </c>
      <c r="J7190" s="24">
        <f t="shared" si="1874"/>
        <v>0.74012993609998035</v>
      </c>
      <c r="K7190" s="24">
        <f t="shared" si="1875"/>
        <v>0</v>
      </c>
      <c r="L7190" s="13"/>
      <c r="M7190" s="24"/>
      <c r="N7190" s="24">
        <f t="shared" si="1867"/>
        <v>0</v>
      </c>
      <c r="O7190" s="13"/>
      <c r="P7190" s="13"/>
    </row>
    <row r="7191" spans="1:16">
      <c r="A7191">
        <v>7190</v>
      </c>
      <c r="B7191" s="13">
        <v>10</v>
      </c>
      <c r="C7191" s="13">
        <v>27</v>
      </c>
      <c r="D7191" s="13">
        <v>13</v>
      </c>
      <c r="E7191" s="14">
        <f t="shared" si="1862"/>
        <v>300</v>
      </c>
      <c r="F7191" s="24">
        <f>'1 Solar Profile'!E7193*S$10</f>
        <v>1.3558167000000001</v>
      </c>
      <c r="G7191" s="24">
        <f>'2 Load Profile'!E7192</f>
        <v>0.72030681347872538</v>
      </c>
      <c r="H7191" s="24">
        <f t="shared" si="1872"/>
        <v>-0.63550988652127471</v>
      </c>
      <c r="I7191" s="13">
        <f t="shared" si="1873"/>
        <v>-0.63550988652127471</v>
      </c>
      <c r="J7191" s="24">
        <f t="shared" si="1874"/>
        <v>0.72030681347872538</v>
      </c>
      <c r="K7191" s="24">
        <f t="shared" si="1875"/>
        <v>0</v>
      </c>
      <c r="L7191" s="13"/>
      <c r="M7191" s="24"/>
      <c r="N7191" s="24">
        <f t="shared" si="1867"/>
        <v>0</v>
      </c>
      <c r="O7191" s="13"/>
      <c r="P7191" s="13"/>
    </row>
    <row r="7192" spans="1:16">
      <c r="A7192">
        <v>7191</v>
      </c>
      <c r="B7192" s="13">
        <v>10</v>
      </c>
      <c r="C7192" s="13">
        <v>27</v>
      </c>
      <c r="D7192" s="13">
        <v>14</v>
      </c>
      <c r="E7192" s="14">
        <f t="shared" ref="E7192:E7255" si="1880">IF(D7192&lt;D7191, E7191+1,E7191)</f>
        <v>300</v>
      </c>
      <c r="F7192" s="24">
        <f>'1 Solar Profile'!E7194*S$10</f>
        <v>1.3827429</v>
      </c>
      <c r="G7192" s="24">
        <f>'2 Load Profile'!E7193</f>
        <v>0.74309797656421661</v>
      </c>
      <c r="H7192" s="24">
        <f t="shared" si="1872"/>
        <v>-0.63964492343578339</v>
      </c>
      <c r="I7192" s="13">
        <f t="shared" si="1873"/>
        <v>-0.63964492343578339</v>
      </c>
      <c r="J7192" s="24">
        <f t="shared" si="1874"/>
        <v>0.74309797656421661</v>
      </c>
      <c r="K7192" s="24">
        <f t="shared" si="1875"/>
        <v>0</v>
      </c>
      <c r="L7192" s="13"/>
      <c r="M7192" s="24"/>
      <c r="N7192" s="24">
        <f t="shared" si="1867"/>
        <v>0</v>
      </c>
      <c r="O7192" s="13"/>
      <c r="P7192" s="13"/>
    </row>
    <row r="7193" spans="1:16">
      <c r="A7193">
        <v>7192</v>
      </c>
      <c r="B7193" s="13">
        <v>10</v>
      </c>
      <c r="C7193" s="13">
        <v>27</v>
      </c>
      <c r="D7193" s="13">
        <v>15</v>
      </c>
      <c r="E7193" s="14">
        <f t="shared" si="1880"/>
        <v>300</v>
      </c>
      <c r="F7193" s="24">
        <f>'1 Solar Profile'!E7195*S$10</f>
        <v>1.121892975</v>
      </c>
      <c r="G7193" s="24">
        <f>'2 Load Profile'!E7194</f>
        <v>0.87370875898992939</v>
      </c>
      <c r="H7193" s="24">
        <f t="shared" si="1872"/>
        <v>-0.24818421601007057</v>
      </c>
      <c r="I7193" s="13">
        <f t="shared" si="1873"/>
        <v>-0.24818421601007057</v>
      </c>
      <c r="J7193" s="24">
        <f t="shared" si="1874"/>
        <v>0.87370875898992939</v>
      </c>
      <c r="K7193" s="24">
        <f t="shared" si="1875"/>
        <v>0</v>
      </c>
      <c r="L7193" s="13"/>
      <c r="M7193" s="24"/>
      <c r="N7193" s="24">
        <f t="shared" si="1867"/>
        <v>0</v>
      </c>
      <c r="O7193" s="13"/>
      <c r="P7193" s="13"/>
    </row>
    <row r="7194" spans="1:16">
      <c r="A7194">
        <v>7193</v>
      </c>
      <c r="B7194" s="13">
        <v>10</v>
      </c>
      <c r="C7194" s="13">
        <v>27</v>
      </c>
      <c r="D7194" s="13">
        <v>16</v>
      </c>
      <c r="E7194" s="14">
        <f t="shared" si="1880"/>
        <v>300</v>
      </c>
      <c r="F7194" s="24">
        <f>'1 Solar Profile'!E7196*S$10</f>
        <v>9.6240375000000003E-2</v>
      </c>
      <c r="G7194" s="24">
        <f>'2 Load Profile'!E7195</f>
        <v>1.1433057399460587</v>
      </c>
      <c r="H7194" s="24">
        <f t="shared" si="1872"/>
        <v>1.0470653649460586</v>
      </c>
      <c r="I7194" s="13">
        <f t="shared" si="1873"/>
        <v>0</v>
      </c>
      <c r="J7194" s="24">
        <f t="shared" si="1874"/>
        <v>9.6240375000000003E-2</v>
      </c>
      <c r="K7194" s="24">
        <f t="shared" si="1875"/>
        <v>1.0470653649460586</v>
      </c>
      <c r="L7194" s="13"/>
      <c r="M7194" s="24"/>
      <c r="N7194" s="24">
        <f t="shared" si="1867"/>
        <v>0</v>
      </c>
      <c r="O7194" s="13"/>
      <c r="P7194" s="13"/>
    </row>
    <row r="7195" spans="1:16">
      <c r="A7195">
        <v>7194</v>
      </c>
      <c r="B7195" s="13">
        <v>10</v>
      </c>
      <c r="C7195" s="13">
        <v>27</v>
      </c>
      <c r="D7195" s="13">
        <v>17</v>
      </c>
      <c r="E7195" s="14">
        <f t="shared" si="1880"/>
        <v>300</v>
      </c>
      <c r="F7195" s="24">
        <f>'1 Solar Profile'!E7197*S$10</f>
        <v>0</v>
      </c>
      <c r="G7195" s="24">
        <f>'2 Load Profile'!E7196</f>
        <v>1.369027129298326</v>
      </c>
      <c r="H7195" s="24">
        <f t="shared" si="1872"/>
        <v>1.369027129298326</v>
      </c>
      <c r="I7195" s="13">
        <f t="shared" si="1873"/>
        <v>0</v>
      </c>
      <c r="J7195" s="24">
        <f t="shared" si="1874"/>
        <v>0</v>
      </c>
      <c r="K7195" s="24">
        <f t="shared" si="1875"/>
        <v>1.369027129298326</v>
      </c>
      <c r="L7195" s="13"/>
      <c r="M7195" s="24"/>
      <c r="N7195" s="24">
        <f t="shared" si="1867"/>
        <v>0</v>
      </c>
      <c r="O7195" s="13"/>
      <c r="P7195" s="13"/>
    </row>
    <row r="7196" spans="1:16">
      <c r="A7196">
        <v>7195</v>
      </c>
      <c r="B7196" s="13">
        <v>10</v>
      </c>
      <c r="C7196" s="13">
        <v>27</v>
      </c>
      <c r="D7196" s="13">
        <v>18</v>
      </c>
      <c r="E7196" s="14">
        <f t="shared" si="1880"/>
        <v>300</v>
      </c>
      <c r="F7196" s="24">
        <f>'1 Solar Profile'!E7198*S$10</f>
        <v>0</v>
      </c>
      <c r="G7196" s="24">
        <f>'2 Load Profile'!E7197</f>
        <v>1.5463157175457827</v>
      </c>
      <c r="H7196" s="24">
        <f t="shared" si="1872"/>
        <v>1.5463157175457827</v>
      </c>
      <c r="I7196" s="13">
        <f t="shared" si="1873"/>
        <v>0</v>
      </c>
      <c r="J7196" s="24">
        <f t="shared" si="1874"/>
        <v>0</v>
      </c>
      <c r="K7196" s="24">
        <f t="shared" si="1875"/>
        <v>1.5463157175457827</v>
      </c>
      <c r="L7196" s="13"/>
      <c r="M7196" s="24"/>
      <c r="N7196" s="24">
        <f t="shared" si="1867"/>
        <v>0</v>
      </c>
      <c r="O7196" s="13"/>
      <c r="P7196" s="13"/>
    </row>
    <row r="7197" spans="1:16">
      <c r="A7197">
        <v>7196</v>
      </c>
      <c r="B7197" s="13">
        <v>10</v>
      </c>
      <c r="C7197" s="13">
        <v>27</v>
      </c>
      <c r="D7197" s="13">
        <v>19</v>
      </c>
      <c r="E7197" s="14">
        <f t="shared" si="1880"/>
        <v>300</v>
      </c>
      <c r="F7197" s="24">
        <f>'1 Solar Profile'!E7199*S$10</f>
        <v>0</v>
      </c>
      <c r="G7197" s="24">
        <f>'2 Load Profile'!E7198</f>
        <v>1.6064072718238205</v>
      </c>
      <c r="H7197" s="24">
        <f t="shared" si="1872"/>
        <v>1.6064072718238205</v>
      </c>
      <c r="I7197" s="13">
        <f t="shared" si="1873"/>
        <v>0</v>
      </c>
      <c r="J7197" s="24">
        <f t="shared" si="1874"/>
        <v>0</v>
      </c>
      <c r="K7197" s="24">
        <f t="shared" si="1875"/>
        <v>1.6064072718238205</v>
      </c>
      <c r="L7197" s="13"/>
      <c r="M7197" s="24"/>
      <c r="N7197" s="24">
        <f t="shared" si="1867"/>
        <v>0</v>
      </c>
      <c r="O7197" s="13"/>
      <c r="P7197" s="13"/>
    </row>
    <row r="7198" spans="1:16">
      <c r="A7198">
        <v>7197</v>
      </c>
      <c r="B7198" s="13">
        <v>10</v>
      </c>
      <c r="C7198" s="13">
        <v>27</v>
      </c>
      <c r="D7198" s="13">
        <v>20</v>
      </c>
      <c r="E7198" s="14">
        <f t="shared" si="1880"/>
        <v>300</v>
      </c>
      <c r="F7198" s="24">
        <f>'1 Solar Profile'!E7200*S$10</f>
        <v>0</v>
      </c>
      <c r="G7198" s="24">
        <f>'2 Load Profile'!E7199</f>
        <v>1.4590292213406093</v>
      </c>
      <c r="H7198" s="24">
        <f t="shared" si="1872"/>
        <v>1.4590292213406093</v>
      </c>
      <c r="I7198" s="13">
        <f t="shared" si="1873"/>
        <v>0</v>
      </c>
      <c r="J7198" s="24">
        <f t="shared" si="1874"/>
        <v>0</v>
      </c>
      <c r="K7198" s="24">
        <f t="shared" si="1875"/>
        <v>1.4590292213406093</v>
      </c>
      <c r="L7198" s="13"/>
      <c r="M7198" s="24"/>
      <c r="N7198" s="24">
        <f t="shared" si="1867"/>
        <v>0</v>
      </c>
      <c r="O7198" s="24"/>
      <c r="P7198" s="24"/>
    </row>
    <row r="7199" spans="1:16">
      <c r="A7199">
        <v>7198</v>
      </c>
      <c r="B7199" s="13">
        <v>10</v>
      </c>
      <c r="C7199" s="13">
        <v>27</v>
      </c>
      <c r="D7199" s="13">
        <v>21</v>
      </c>
      <c r="E7199" s="14">
        <f t="shared" si="1880"/>
        <v>300</v>
      </c>
      <c r="F7199" s="24">
        <f>'1 Solar Profile'!E7201*S$10</f>
        <v>0</v>
      </c>
      <c r="G7199" s="24">
        <f>'2 Load Profile'!E7200</f>
        <v>1.1884401191769598</v>
      </c>
      <c r="H7199" s="24">
        <f t="shared" si="1872"/>
        <v>1.1884401191769598</v>
      </c>
      <c r="I7199" s="13">
        <f t="shared" si="1873"/>
        <v>0</v>
      </c>
      <c r="J7199" s="24">
        <f t="shared" si="1874"/>
        <v>0</v>
      </c>
      <c r="K7199" s="24">
        <f t="shared" si="1875"/>
        <v>1.1884401191769598</v>
      </c>
      <c r="L7199" s="13"/>
      <c r="M7199" s="24"/>
      <c r="N7199" s="24">
        <f t="shared" si="1867"/>
        <v>0</v>
      </c>
      <c r="O7199" s="13"/>
      <c r="P7199" s="13"/>
    </row>
    <row r="7200" spans="1:16">
      <c r="A7200">
        <v>7199</v>
      </c>
      <c r="B7200" s="13">
        <v>10</v>
      </c>
      <c r="C7200" s="13">
        <v>27</v>
      </c>
      <c r="D7200" s="13">
        <v>22</v>
      </c>
      <c r="E7200" s="14">
        <f t="shared" si="1880"/>
        <v>300</v>
      </c>
      <c r="F7200" s="24">
        <f>'1 Solar Profile'!E7202*S$10</f>
        <v>0</v>
      </c>
      <c r="G7200" s="24">
        <f>'2 Load Profile'!E7201</f>
        <v>0.92724208544551856</v>
      </c>
      <c r="H7200" s="24">
        <f t="shared" si="1872"/>
        <v>0.92724208544551856</v>
      </c>
      <c r="I7200" s="13">
        <f t="shared" si="1873"/>
        <v>0</v>
      </c>
      <c r="J7200" s="24">
        <f t="shared" si="1874"/>
        <v>0</v>
      </c>
      <c r="K7200" s="24">
        <f t="shared" si="1875"/>
        <v>0.92724208544551856</v>
      </c>
      <c r="L7200" s="13"/>
      <c r="M7200" s="24"/>
      <c r="N7200" s="24">
        <f t="shared" si="1867"/>
        <v>0</v>
      </c>
      <c r="O7200" s="13"/>
      <c r="P7200" s="13"/>
    </row>
    <row r="7201" spans="1:16">
      <c r="A7201">
        <v>7200</v>
      </c>
      <c r="B7201" s="13">
        <v>10</v>
      </c>
      <c r="C7201" s="13">
        <v>27</v>
      </c>
      <c r="D7201" s="13">
        <v>23</v>
      </c>
      <c r="E7201" s="14">
        <f t="shared" si="1880"/>
        <v>300</v>
      </c>
      <c r="F7201" s="24">
        <f>'1 Solar Profile'!E7203*S$10</f>
        <v>0</v>
      </c>
      <c r="G7201" s="24">
        <f>'2 Load Profile'!E7202</f>
        <v>0.65904929923640365</v>
      </c>
      <c r="H7201" s="24">
        <f t="shared" si="1872"/>
        <v>0.65904929923640365</v>
      </c>
      <c r="I7201" s="13">
        <f t="shared" si="1873"/>
        <v>0</v>
      </c>
      <c r="J7201" s="24">
        <f t="shared" si="1874"/>
        <v>0</v>
      </c>
      <c r="K7201" s="24">
        <f t="shared" si="1875"/>
        <v>0.65904929923640365</v>
      </c>
      <c r="L7201" s="13">
        <f t="shared" ref="L7201" si="1881">SUM(I7178:I7201)</f>
        <v>-3.0545837169888745</v>
      </c>
      <c r="M7201" s="24">
        <f t="shared" ref="M7201" si="1882">SUMIF(H7178:H7201,"&gt;0",H7178:H7201)</f>
        <v>15.821395418873879</v>
      </c>
      <c r="N7201" s="24">
        <f t="shared" si="1867"/>
        <v>12.766811701885004</v>
      </c>
      <c r="O7201" s="13">
        <f t="shared" ref="O7201" si="1883">IF(M7201&gt;(L7201*-1),(M7201+L7201)*S$12,0)</f>
        <v>1.7965074422541523</v>
      </c>
      <c r="P7201" s="13">
        <f t="shared" ref="P7201" si="1884">IF(M7201&lt;(L7201*-1),(M7201+L7201)*S$14,0)</f>
        <v>0</v>
      </c>
    </row>
    <row r="7202" spans="1:16">
      <c r="A7202">
        <v>7201</v>
      </c>
      <c r="B7202" s="13">
        <v>10</v>
      </c>
      <c r="C7202" s="13">
        <v>28</v>
      </c>
      <c r="D7202" s="13">
        <v>0</v>
      </c>
      <c r="E7202" s="14">
        <f t="shared" si="1880"/>
        <v>301</v>
      </c>
      <c r="F7202" s="24">
        <f>'1 Solar Profile'!E7204*S$10</f>
        <v>0</v>
      </c>
      <c r="G7202" s="24">
        <f>'2 Load Profile'!E7203</f>
        <v>0.57100459235070755</v>
      </c>
      <c r="H7202" s="24">
        <f t="shared" si="1872"/>
        <v>0.57100459235070755</v>
      </c>
      <c r="I7202" s="13">
        <f t="shared" si="1873"/>
        <v>0</v>
      </c>
      <c r="J7202" s="24">
        <f t="shared" si="1874"/>
        <v>0</v>
      </c>
      <c r="K7202" s="24">
        <f t="shared" si="1875"/>
        <v>0.57100459235070755</v>
      </c>
      <c r="L7202" s="13"/>
      <c r="M7202" s="24"/>
      <c r="N7202" s="24">
        <f t="shared" si="1867"/>
        <v>0</v>
      </c>
      <c r="O7202" s="13"/>
      <c r="P7202" s="13"/>
    </row>
    <row r="7203" spans="1:16">
      <c r="A7203">
        <v>7202</v>
      </c>
      <c r="B7203" s="13">
        <v>10</v>
      </c>
      <c r="C7203" s="13">
        <v>28</v>
      </c>
      <c r="D7203" s="13">
        <v>1</v>
      </c>
      <c r="E7203" s="14">
        <f t="shared" si="1880"/>
        <v>301</v>
      </c>
      <c r="F7203" s="24">
        <f>'1 Solar Profile'!E7205*S$10</f>
        <v>0</v>
      </c>
      <c r="G7203" s="24">
        <f>'2 Load Profile'!E7204</f>
        <v>0.52769784946564691</v>
      </c>
      <c r="H7203" s="24">
        <f t="shared" si="1872"/>
        <v>0.52769784946564691</v>
      </c>
      <c r="I7203" s="13">
        <f t="shared" si="1873"/>
        <v>0</v>
      </c>
      <c r="J7203" s="24">
        <f t="shared" si="1874"/>
        <v>0</v>
      </c>
      <c r="K7203" s="24">
        <f t="shared" si="1875"/>
        <v>0.52769784946564691</v>
      </c>
      <c r="L7203" s="13"/>
      <c r="M7203" s="24"/>
      <c r="N7203" s="24">
        <f t="shared" si="1867"/>
        <v>0</v>
      </c>
      <c r="O7203" s="13"/>
      <c r="P7203" s="13"/>
    </row>
    <row r="7204" spans="1:16">
      <c r="A7204">
        <v>7203</v>
      </c>
      <c r="B7204" s="13">
        <v>10</v>
      </c>
      <c r="C7204" s="13">
        <v>28</v>
      </c>
      <c r="D7204" s="13">
        <v>2</v>
      </c>
      <c r="E7204" s="14">
        <f t="shared" si="1880"/>
        <v>301</v>
      </c>
      <c r="F7204" s="24">
        <f>'1 Solar Profile'!E7206*S$10</f>
        <v>0</v>
      </c>
      <c r="G7204" s="24">
        <f>'2 Load Profile'!E7205</f>
        <v>0.52329172789757017</v>
      </c>
      <c r="H7204" s="24">
        <f t="shared" si="1872"/>
        <v>0.52329172789757017</v>
      </c>
      <c r="I7204" s="13">
        <f t="shared" si="1873"/>
        <v>0</v>
      </c>
      <c r="J7204" s="24">
        <f t="shared" si="1874"/>
        <v>0</v>
      </c>
      <c r="K7204" s="24">
        <f t="shared" si="1875"/>
        <v>0.52329172789757017</v>
      </c>
      <c r="L7204" s="13"/>
      <c r="M7204" s="24"/>
      <c r="N7204" s="24">
        <f t="shared" si="1867"/>
        <v>0</v>
      </c>
      <c r="O7204" s="13"/>
      <c r="P7204" s="13"/>
    </row>
    <row r="7205" spans="1:16">
      <c r="A7205">
        <v>7204</v>
      </c>
      <c r="B7205" s="13">
        <v>10</v>
      </c>
      <c r="C7205" s="13">
        <v>28</v>
      </c>
      <c r="D7205" s="13">
        <v>3</v>
      </c>
      <c r="E7205" s="14">
        <f t="shared" si="1880"/>
        <v>301</v>
      </c>
      <c r="F7205" s="24">
        <f>'1 Solar Profile'!E7207*S$10</f>
        <v>0</v>
      </c>
      <c r="G7205" s="24">
        <f>'2 Load Profile'!E7206</f>
        <v>0.52921454287338654</v>
      </c>
      <c r="H7205" s="24">
        <f t="shared" si="1872"/>
        <v>0.52921454287338654</v>
      </c>
      <c r="I7205" s="13">
        <f t="shared" si="1873"/>
        <v>0</v>
      </c>
      <c r="J7205" s="24">
        <f t="shared" si="1874"/>
        <v>0</v>
      </c>
      <c r="K7205" s="24">
        <f t="shared" si="1875"/>
        <v>0.52921454287338654</v>
      </c>
      <c r="L7205" s="13"/>
      <c r="M7205" s="24"/>
      <c r="N7205" s="24">
        <f t="shared" si="1867"/>
        <v>0</v>
      </c>
      <c r="O7205" s="13"/>
      <c r="P7205" s="13"/>
    </row>
    <row r="7206" spans="1:16">
      <c r="A7206">
        <v>7205</v>
      </c>
      <c r="B7206" s="13">
        <v>10</v>
      </c>
      <c r="C7206" s="13">
        <v>28</v>
      </c>
      <c r="D7206" s="13">
        <v>4</v>
      </c>
      <c r="E7206" s="14">
        <f t="shared" si="1880"/>
        <v>301</v>
      </c>
      <c r="F7206" s="24">
        <f>'1 Solar Profile'!E7208*S$10</f>
        <v>0</v>
      </c>
      <c r="G7206" s="24">
        <f>'2 Load Profile'!E7207</f>
        <v>0.58405248763324602</v>
      </c>
      <c r="H7206" s="24">
        <f t="shared" si="1872"/>
        <v>0.58405248763324602</v>
      </c>
      <c r="I7206" s="13">
        <f t="shared" si="1873"/>
        <v>0</v>
      </c>
      <c r="J7206" s="24">
        <f t="shared" si="1874"/>
        <v>0</v>
      </c>
      <c r="K7206" s="24">
        <f t="shared" si="1875"/>
        <v>0.58405248763324602</v>
      </c>
      <c r="L7206" s="13"/>
      <c r="M7206" s="24"/>
      <c r="N7206" s="24">
        <f t="shared" si="1867"/>
        <v>0</v>
      </c>
      <c r="O7206" s="13"/>
      <c r="P7206" s="13"/>
    </row>
    <row r="7207" spans="1:16">
      <c r="A7207">
        <v>7206</v>
      </c>
      <c r="B7207" s="13">
        <v>10</v>
      </c>
      <c r="C7207" s="13">
        <v>28</v>
      </c>
      <c r="D7207" s="13">
        <v>5</v>
      </c>
      <c r="E7207" s="14">
        <f t="shared" si="1880"/>
        <v>301</v>
      </c>
      <c r="F7207" s="24">
        <f>'1 Solar Profile'!E7209*S$10</f>
        <v>0</v>
      </c>
      <c r="G7207" s="24">
        <f>'2 Load Profile'!E7208</f>
        <v>0.78297261511647342</v>
      </c>
      <c r="H7207" s="24">
        <f t="shared" si="1872"/>
        <v>0.78297261511647342</v>
      </c>
      <c r="I7207" s="13">
        <f t="shared" si="1873"/>
        <v>0</v>
      </c>
      <c r="J7207" s="24">
        <f t="shared" si="1874"/>
        <v>0</v>
      </c>
      <c r="K7207" s="24">
        <f t="shared" si="1875"/>
        <v>0.78297261511647342</v>
      </c>
      <c r="L7207" s="13"/>
      <c r="M7207" s="24"/>
      <c r="N7207" s="24">
        <f t="shared" si="1867"/>
        <v>0</v>
      </c>
      <c r="O7207" s="13"/>
      <c r="P7207" s="13"/>
    </row>
    <row r="7208" spans="1:16">
      <c r="A7208">
        <v>7207</v>
      </c>
      <c r="B7208" s="13">
        <v>10</v>
      </c>
      <c r="C7208" s="13">
        <v>28</v>
      </c>
      <c r="D7208" s="13">
        <v>6</v>
      </c>
      <c r="E7208" s="14">
        <f t="shared" si="1880"/>
        <v>301</v>
      </c>
      <c r="F7208" s="24">
        <f>'1 Solar Profile'!E7210*S$10</f>
        <v>0.11972047500000002</v>
      </c>
      <c r="G7208" s="24">
        <f>'2 Load Profile'!E7209</f>
        <v>1.0725248230981093</v>
      </c>
      <c r="H7208" s="24">
        <f t="shared" si="1872"/>
        <v>0.95280434809810921</v>
      </c>
      <c r="I7208" s="13">
        <f t="shared" si="1873"/>
        <v>0</v>
      </c>
      <c r="J7208" s="24">
        <f t="shared" si="1874"/>
        <v>0.11972047500000002</v>
      </c>
      <c r="K7208" s="24">
        <f t="shared" si="1875"/>
        <v>0.95280434809810921</v>
      </c>
      <c r="L7208" s="13"/>
      <c r="M7208" s="24"/>
      <c r="N7208" s="24">
        <f t="shared" si="1867"/>
        <v>0</v>
      </c>
      <c r="O7208" s="13"/>
      <c r="P7208" s="13"/>
    </row>
    <row r="7209" spans="1:16">
      <c r="A7209">
        <v>7208</v>
      </c>
      <c r="B7209" s="13">
        <v>10</v>
      </c>
      <c r="C7209" s="13">
        <v>28</v>
      </c>
      <c r="D7209" s="13">
        <v>7</v>
      </c>
      <c r="E7209" s="14">
        <f t="shared" si="1880"/>
        <v>301</v>
      </c>
      <c r="F7209" s="24">
        <f>'1 Solar Profile'!E7211*S$10</f>
        <v>0.30861967500000004</v>
      </c>
      <c r="G7209" s="24">
        <f>'2 Load Profile'!E7210</f>
        <v>1.0176651283888523</v>
      </c>
      <c r="H7209" s="24">
        <f t="shared" si="1872"/>
        <v>0.70904545338885216</v>
      </c>
      <c r="I7209" s="13">
        <f t="shared" si="1873"/>
        <v>0</v>
      </c>
      <c r="J7209" s="24">
        <f t="shared" si="1874"/>
        <v>0.30861967500000004</v>
      </c>
      <c r="K7209" s="24">
        <f t="shared" si="1875"/>
        <v>0.70904545338885216</v>
      </c>
      <c r="L7209" s="13"/>
      <c r="M7209" s="24"/>
      <c r="N7209" s="24">
        <f t="shared" ref="N7209:N7272" si="1885">M7209+L7209</f>
        <v>0</v>
      </c>
      <c r="O7209" s="13"/>
      <c r="P7209" s="13"/>
    </row>
    <row r="7210" spans="1:16">
      <c r="A7210">
        <v>7209</v>
      </c>
      <c r="B7210" s="13">
        <v>10</v>
      </c>
      <c r="C7210" s="13">
        <v>28</v>
      </c>
      <c r="D7210" s="13">
        <v>8</v>
      </c>
      <c r="E7210" s="14">
        <f t="shared" si="1880"/>
        <v>301</v>
      </c>
      <c r="F7210" s="24">
        <f>'1 Solar Profile'!E7212*S$10</f>
        <v>1.67104035</v>
      </c>
      <c r="G7210" s="24">
        <f>'2 Load Profile'!E7211</f>
        <v>0.87657711639852776</v>
      </c>
      <c r="H7210" s="24">
        <f t="shared" si="1872"/>
        <v>-0.7944632336014722</v>
      </c>
      <c r="I7210" s="13">
        <f t="shared" si="1873"/>
        <v>-0.7944632336014722</v>
      </c>
      <c r="J7210" s="24">
        <f t="shared" si="1874"/>
        <v>0.87657711639852776</v>
      </c>
      <c r="K7210" s="24">
        <f t="shared" si="1875"/>
        <v>0</v>
      </c>
      <c r="L7210" s="13"/>
      <c r="M7210" s="24"/>
      <c r="N7210" s="24">
        <f t="shared" si="1885"/>
        <v>0</v>
      </c>
      <c r="O7210" s="13"/>
      <c r="P7210" s="13"/>
    </row>
    <row r="7211" spans="1:16">
      <c r="A7211">
        <v>7210</v>
      </c>
      <c r="B7211" s="13">
        <v>10</v>
      </c>
      <c r="C7211" s="13">
        <v>28</v>
      </c>
      <c r="D7211" s="13">
        <v>9</v>
      </c>
      <c r="E7211" s="14">
        <f t="shared" si="1880"/>
        <v>301</v>
      </c>
      <c r="F7211" s="24">
        <f>'1 Solar Profile'!E7213*S$10</f>
        <v>3.3770409749999994</v>
      </c>
      <c r="G7211" s="24">
        <f>'2 Load Profile'!E7212</f>
        <v>0.86853813474244668</v>
      </c>
      <c r="H7211" s="24">
        <f t="shared" si="1872"/>
        <v>-2.5085028402575529</v>
      </c>
      <c r="I7211" s="13">
        <f t="shared" si="1873"/>
        <v>-2.5085028402575529</v>
      </c>
      <c r="J7211" s="24">
        <f t="shared" si="1874"/>
        <v>0.86853813474244657</v>
      </c>
      <c r="K7211" s="24">
        <f t="shared" si="1875"/>
        <v>0</v>
      </c>
      <c r="L7211" s="13"/>
      <c r="M7211" s="24"/>
      <c r="N7211" s="24">
        <f t="shared" si="1885"/>
        <v>0</v>
      </c>
      <c r="O7211" s="13"/>
      <c r="P7211" s="13"/>
    </row>
    <row r="7212" spans="1:16">
      <c r="A7212">
        <v>7211</v>
      </c>
      <c r="B7212" s="13">
        <v>10</v>
      </c>
      <c r="C7212" s="13">
        <v>28</v>
      </c>
      <c r="D7212" s="13">
        <v>10</v>
      </c>
      <c r="E7212" s="14">
        <f t="shared" si="1880"/>
        <v>301</v>
      </c>
      <c r="F7212" s="24">
        <f>'1 Solar Profile'!E7214*S$10</f>
        <v>2.5315526249999998</v>
      </c>
      <c r="G7212" s="24">
        <f>'2 Load Profile'!E7213</f>
        <v>0.85095814924342927</v>
      </c>
      <c r="H7212" s="24">
        <f t="shared" si="1872"/>
        <v>-1.6805944757565705</v>
      </c>
      <c r="I7212" s="13">
        <f t="shared" si="1873"/>
        <v>-1.6805944757565705</v>
      </c>
      <c r="J7212" s="24">
        <f t="shared" si="1874"/>
        <v>0.85095814924342927</v>
      </c>
      <c r="K7212" s="24">
        <f t="shared" si="1875"/>
        <v>0</v>
      </c>
      <c r="L7212" s="13"/>
      <c r="M7212" s="24"/>
      <c r="N7212" s="24">
        <f t="shared" si="1885"/>
        <v>0</v>
      </c>
      <c r="O7212" s="13"/>
      <c r="P7212" s="13"/>
    </row>
    <row r="7213" spans="1:16">
      <c r="A7213">
        <v>7212</v>
      </c>
      <c r="B7213" s="13">
        <v>10</v>
      </c>
      <c r="C7213" s="13">
        <v>28</v>
      </c>
      <c r="D7213" s="13">
        <v>11</v>
      </c>
      <c r="E7213" s="14">
        <f t="shared" si="1880"/>
        <v>301</v>
      </c>
      <c r="F7213" s="24">
        <f>'1 Solar Profile'!E7215*S$10</f>
        <v>1.541287125</v>
      </c>
      <c r="G7213" s="24">
        <f>'2 Load Profile'!E7214</f>
        <v>0.81608735193348747</v>
      </c>
      <c r="H7213" s="24">
        <f t="shared" si="1872"/>
        <v>-0.72519977306651251</v>
      </c>
      <c r="I7213" s="13">
        <f t="shared" si="1873"/>
        <v>-0.72519977306651251</v>
      </c>
      <c r="J7213" s="24">
        <f t="shared" si="1874"/>
        <v>0.81608735193348747</v>
      </c>
      <c r="K7213" s="24">
        <f t="shared" si="1875"/>
        <v>0</v>
      </c>
      <c r="L7213" s="13"/>
      <c r="M7213" s="24"/>
      <c r="N7213" s="24">
        <f t="shared" si="1885"/>
        <v>0</v>
      </c>
      <c r="O7213" s="13"/>
      <c r="P7213" s="13"/>
    </row>
    <row r="7214" spans="1:16">
      <c r="A7214">
        <v>7213</v>
      </c>
      <c r="B7214" s="13">
        <v>10</v>
      </c>
      <c r="C7214" s="13">
        <v>28</v>
      </c>
      <c r="D7214" s="13">
        <v>12</v>
      </c>
      <c r="E7214" s="14">
        <f t="shared" si="1880"/>
        <v>301</v>
      </c>
      <c r="F7214" s="24">
        <f>'1 Solar Profile'!E7216*S$10</f>
        <v>3.9144451500000002</v>
      </c>
      <c r="G7214" s="24">
        <f>'2 Load Profile'!E7215</f>
        <v>0.7722471282380442</v>
      </c>
      <c r="H7214" s="24">
        <f t="shared" si="1872"/>
        <v>-3.1421980217619558</v>
      </c>
      <c r="I7214" s="13">
        <f t="shared" si="1873"/>
        <v>-3.1421980217619558</v>
      </c>
      <c r="J7214" s="24">
        <f t="shared" si="1874"/>
        <v>0.77224712823804431</v>
      </c>
      <c r="K7214" s="24">
        <f t="shared" si="1875"/>
        <v>0</v>
      </c>
      <c r="L7214" s="13"/>
      <c r="M7214" s="24"/>
      <c r="N7214" s="24">
        <f t="shared" si="1885"/>
        <v>0</v>
      </c>
      <c r="O7214" s="13"/>
      <c r="P7214" s="13"/>
    </row>
    <row r="7215" spans="1:16">
      <c r="A7215">
        <v>7214</v>
      </c>
      <c r="B7215" s="13">
        <v>10</v>
      </c>
      <c r="C7215" s="13">
        <v>28</v>
      </c>
      <c r="D7215" s="13">
        <v>13</v>
      </c>
      <c r="E7215" s="14">
        <f t="shared" si="1880"/>
        <v>301</v>
      </c>
      <c r="F7215" s="24">
        <f>'1 Solar Profile'!E7217*S$10</f>
        <v>3.3809312249999999</v>
      </c>
      <c r="G7215" s="24">
        <f>'2 Load Profile'!E7216</f>
        <v>0.7496771133809097</v>
      </c>
      <c r="H7215" s="24">
        <f t="shared" si="1872"/>
        <v>-2.6312541116190902</v>
      </c>
      <c r="I7215" s="13">
        <f t="shared" si="1873"/>
        <v>-2.6312541116190902</v>
      </c>
      <c r="J7215" s="24">
        <f t="shared" si="1874"/>
        <v>0.7496771133809097</v>
      </c>
      <c r="K7215" s="24">
        <f t="shared" si="1875"/>
        <v>0</v>
      </c>
      <c r="L7215" s="13"/>
      <c r="M7215" s="24"/>
      <c r="N7215" s="24">
        <f t="shared" si="1885"/>
        <v>0</v>
      </c>
      <c r="O7215" s="13"/>
      <c r="P7215" s="13"/>
    </row>
    <row r="7216" spans="1:16">
      <c r="A7216">
        <v>7215</v>
      </c>
      <c r="B7216" s="13">
        <v>10</v>
      </c>
      <c r="C7216" s="13">
        <v>28</v>
      </c>
      <c r="D7216" s="13">
        <v>14</v>
      </c>
      <c r="E7216" s="14">
        <f t="shared" si="1880"/>
        <v>301</v>
      </c>
      <c r="F7216" s="24">
        <f>'1 Solar Profile'!E7218*S$10</f>
        <v>2.5767693</v>
      </c>
      <c r="G7216" s="24">
        <f>'2 Load Profile'!E7217</f>
        <v>0.77620010732562383</v>
      </c>
      <c r="H7216" s="24">
        <f t="shared" si="1872"/>
        <v>-1.8005691926743763</v>
      </c>
      <c r="I7216" s="13">
        <f t="shared" si="1873"/>
        <v>-1.8005691926743763</v>
      </c>
      <c r="J7216" s="24">
        <f t="shared" si="1874"/>
        <v>0.77620010732562372</v>
      </c>
      <c r="K7216" s="24">
        <f t="shared" si="1875"/>
        <v>0</v>
      </c>
      <c r="L7216" s="13"/>
      <c r="M7216" s="24"/>
      <c r="N7216" s="24">
        <f t="shared" si="1885"/>
        <v>0</v>
      </c>
      <c r="O7216" s="13"/>
      <c r="P7216" s="13"/>
    </row>
    <row r="7217" spans="1:17">
      <c r="A7217">
        <v>7216</v>
      </c>
      <c r="B7217" s="13">
        <v>10</v>
      </c>
      <c r="C7217" s="13">
        <v>28</v>
      </c>
      <c r="D7217" s="13">
        <v>15</v>
      </c>
      <c r="E7217" s="14">
        <f t="shared" si="1880"/>
        <v>301</v>
      </c>
      <c r="F7217" s="24">
        <f>'1 Solar Profile'!E7219*S$10</f>
        <v>1.4064198749999999</v>
      </c>
      <c r="G7217" s="24">
        <f>'2 Load Profile'!E7218</f>
        <v>0.91127592689119585</v>
      </c>
      <c r="H7217" s="24">
        <f t="shared" si="1872"/>
        <v>-0.49514394810880402</v>
      </c>
      <c r="I7217" s="13">
        <f t="shared" si="1873"/>
        <v>-0.49514394810880402</v>
      </c>
      <c r="J7217" s="24">
        <f t="shared" si="1874"/>
        <v>0.91127592689119585</v>
      </c>
      <c r="K7217" s="24">
        <f t="shared" si="1875"/>
        <v>0</v>
      </c>
      <c r="L7217" s="13"/>
      <c r="M7217" s="24"/>
      <c r="N7217" s="24">
        <f t="shared" si="1885"/>
        <v>0</v>
      </c>
      <c r="O7217" s="13"/>
      <c r="P7217" s="13"/>
    </row>
    <row r="7218" spans="1:17">
      <c r="A7218">
        <v>7217</v>
      </c>
      <c r="B7218" s="13">
        <v>10</v>
      </c>
      <c r="C7218" s="13">
        <v>28</v>
      </c>
      <c r="D7218" s="13">
        <v>16</v>
      </c>
      <c r="E7218" s="14">
        <f t="shared" si="1880"/>
        <v>301</v>
      </c>
      <c r="F7218" s="24">
        <f>'1 Solar Profile'!E7220*S$10</f>
        <v>0.25860082499999998</v>
      </c>
      <c r="G7218" s="24">
        <f>'2 Load Profile'!E7219</f>
        <v>1.1950611419938155</v>
      </c>
      <c r="H7218" s="24">
        <f t="shared" si="1872"/>
        <v>0.93646031699381549</v>
      </c>
      <c r="I7218" s="13">
        <f t="shared" si="1873"/>
        <v>0</v>
      </c>
      <c r="J7218" s="24">
        <f t="shared" si="1874"/>
        <v>0.25860082499999998</v>
      </c>
      <c r="K7218" s="24">
        <f t="shared" si="1875"/>
        <v>0.93646031699381549</v>
      </c>
      <c r="L7218" s="13"/>
      <c r="M7218" s="24"/>
      <c r="N7218" s="24">
        <f t="shared" si="1885"/>
        <v>0</v>
      </c>
      <c r="O7218" s="13"/>
      <c r="P7218" s="13"/>
    </row>
    <row r="7219" spans="1:17">
      <c r="A7219">
        <v>7218</v>
      </c>
      <c r="B7219" s="13">
        <v>10</v>
      </c>
      <c r="C7219" s="13">
        <v>28</v>
      </c>
      <c r="D7219" s="13">
        <v>17</v>
      </c>
      <c r="E7219" s="14">
        <f t="shared" si="1880"/>
        <v>301</v>
      </c>
      <c r="F7219" s="24">
        <f>'1 Solar Profile'!E7221*S$10</f>
        <v>0</v>
      </c>
      <c r="G7219" s="24">
        <f>'2 Load Profile'!E7220</f>
        <v>1.4175562321757054</v>
      </c>
      <c r="H7219" s="24">
        <f t="shared" si="1872"/>
        <v>1.4175562321757054</v>
      </c>
      <c r="I7219" s="13">
        <f t="shared" si="1873"/>
        <v>0</v>
      </c>
      <c r="J7219" s="24">
        <f t="shared" si="1874"/>
        <v>0</v>
      </c>
      <c r="K7219" s="24">
        <f t="shared" si="1875"/>
        <v>1.4175562321757054</v>
      </c>
      <c r="L7219" s="13"/>
      <c r="M7219" s="24"/>
      <c r="N7219" s="24">
        <f t="shared" si="1885"/>
        <v>0</v>
      </c>
      <c r="O7219" s="13"/>
      <c r="P7219" s="13"/>
    </row>
    <row r="7220" spans="1:17">
      <c r="A7220">
        <v>7219</v>
      </c>
      <c r="B7220" s="13">
        <v>10</v>
      </c>
      <c r="C7220" s="13">
        <v>28</v>
      </c>
      <c r="D7220" s="13">
        <v>18</v>
      </c>
      <c r="E7220" s="14">
        <f t="shared" si="1880"/>
        <v>301</v>
      </c>
      <c r="F7220" s="24">
        <f>'1 Solar Profile'!E7222*S$10</f>
        <v>0</v>
      </c>
      <c r="G7220" s="24">
        <f>'2 Load Profile'!E7221</f>
        <v>1.5997305465272207</v>
      </c>
      <c r="H7220" s="24">
        <f t="shared" si="1872"/>
        <v>1.5997305465272207</v>
      </c>
      <c r="I7220" s="13">
        <f t="shared" si="1873"/>
        <v>0</v>
      </c>
      <c r="J7220" s="24">
        <f t="shared" si="1874"/>
        <v>0</v>
      </c>
      <c r="K7220" s="24">
        <f t="shared" si="1875"/>
        <v>1.5997305465272207</v>
      </c>
      <c r="L7220" s="13"/>
      <c r="M7220" s="24"/>
      <c r="N7220" s="24">
        <f t="shared" si="1885"/>
        <v>0</v>
      </c>
      <c r="O7220" s="13"/>
      <c r="P7220" s="13"/>
    </row>
    <row r="7221" spans="1:17">
      <c r="A7221">
        <v>7220</v>
      </c>
      <c r="B7221" s="13">
        <v>10</v>
      </c>
      <c r="C7221" s="13">
        <v>28</v>
      </c>
      <c r="D7221" s="13">
        <v>19</v>
      </c>
      <c r="E7221" s="14">
        <f t="shared" si="1880"/>
        <v>301</v>
      </c>
      <c r="F7221" s="24">
        <f>'1 Solar Profile'!E7223*S$10</f>
        <v>0</v>
      </c>
      <c r="G7221" s="24">
        <f>'2 Load Profile'!E7222</f>
        <v>1.6651717722169945</v>
      </c>
      <c r="H7221" s="24">
        <f t="shared" si="1872"/>
        <v>1.6651717722169945</v>
      </c>
      <c r="I7221" s="13">
        <f t="shared" si="1873"/>
        <v>0</v>
      </c>
      <c r="J7221" s="24">
        <f t="shared" si="1874"/>
        <v>0</v>
      </c>
      <c r="K7221" s="24">
        <f t="shared" si="1875"/>
        <v>1.6651717722169945</v>
      </c>
      <c r="L7221" s="13"/>
      <c r="M7221" s="24"/>
      <c r="N7221" s="24">
        <f t="shared" si="1885"/>
        <v>0</v>
      </c>
      <c r="O7221" s="13"/>
      <c r="P7221" s="13"/>
    </row>
    <row r="7222" spans="1:17">
      <c r="A7222">
        <v>7221</v>
      </c>
      <c r="B7222" s="13">
        <v>10</v>
      </c>
      <c r="C7222" s="13">
        <v>28</v>
      </c>
      <c r="D7222" s="13">
        <v>20</v>
      </c>
      <c r="E7222" s="14">
        <f t="shared" si="1880"/>
        <v>301</v>
      </c>
      <c r="F7222" s="24">
        <f>'1 Solar Profile'!E7224*S$10</f>
        <v>0</v>
      </c>
      <c r="G7222" s="24">
        <f>'2 Load Profile'!E7223</f>
        <v>1.522615780639675</v>
      </c>
      <c r="H7222" s="24">
        <f t="shared" si="1872"/>
        <v>1.522615780639675</v>
      </c>
      <c r="I7222" s="13">
        <f t="shared" si="1873"/>
        <v>0</v>
      </c>
      <c r="J7222" s="24">
        <f t="shared" si="1874"/>
        <v>0</v>
      </c>
      <c r="K7222" s="24">
        <f t="shared" si="1875"/>
        <v>1.522615780639675</v>
      </c>
      <c r="L7222" s="13"/>
      <c r="M7222" s="24"/>
      <c r="N7222" s="24">
        <f t="shared" si="1885"/>
        <v>0</v>
      </c>
      <c r="O7222" s="24"/>
      <c r="P7222" s="24"/>
      <c r="Q7222" s="41"/>
    </row>
    <row r="7223" spans="1:17">
      <c r="A7223">
        <v>7222</v>
      </c>
      <c r="B7223" s="13">
        <v>10</v>
      </c>
      <c r="C7223" s="13">
        <v>28</v>
      </c>
      <c r="D7223" s="13">
        <v>21</v>
      </c>
      <c r="E7223" s="14">
        <f t="shared" si="1880"/>
        <v>301</v>
      </c>
      <c r="F7223" s="24">
        <f>'1 Solar Profile'!E7225*S$10</f>
        <v>0</v>
      </c>
      <c r="G7223" s="24">
        <f>'2 Load Profile'!E7224</f>
        <v>1.2492833991305361</v>
      </c>
      <c r="H7223" s="24">
        <f t="shared" si="1872"/>
        <v>1.2492833991305361</v>
      </c>
      <c r="I7223" s="13">
        <f t="shared" si="1873"/>
        <v>0</v>
      </c>
      <c r="J7223" s="24">
        <f t="shared" si="1874"/>
        <v>0</v>
      </c>
      <c r="K7223" s="24">
        <f t="shared" si="1875"/>
        <v>1.2492833991305361</v>
      </c>
      <c r="L7223" s="13"/>
      <c r="M7223" s="24"/>
      <c r="N7223" s="24">
        <f t="shared" si="1885"/>
        <v>0</v>
      </c>
      <c r="O7223" s="13"/>
      <c r="P7223" s="13"/>
    </row>
    <row r="7224" spans="1:17">
      <c r="A7224">
        <v>7223</v>
      </c>
      <c r="B7224" s="13">
        <v>10</v>
      </c>
      <c r="C7224" s="13">
        <v>28</v>
      </c>
      <c r="D7224" s="13">
        <v>22</v>
      </c>
      <c r="E7224" s="14">
        <f t="shared" si="1880"/>
        <v>301</v>
      </c>
      <c r="F7224" s="24">
        <f>'1 Solar Profile'!E7226*S$10</f>
        <v>0</v>
      </c>
      <c r="G7224" s="24">
        <f>'2 Load Profile'!E7225</f>
        <v>0.97836801004377882</v>
      </c>
      <c r="H7224" s="24">
        <f t="shared" si="1872"/>
        <v>0.97836801004377882</v>
      </c>
      <c r="I7224" s="13">
        <f t="shared" si="1873"/>
        <v>0</v>
      </c>
      <c r="J7224" s="24">
        <f t="shared" si="1874"/>
        <v>0</v>
      </c>
      <c r="K7224" s="24">
        <f t="shared" si="1875"/>
        <v>0.97836801004377882</v>
      </c>
      <c r="L7224" s="13"/>
      <c r="M7224" s="24"/>
      <c r="N7224" s="24">
        <f t="shared" si="1885"/>
        <v>0</v>
      </c>
      <c r="O7224" s="13"/>
      <c r="P7224" s="13"/>
    </row>
    <row r="7225" spans="1:17">
      <c r="A7225">
        <v>7224</v>
      </c>
      <c r="B7225" s="13">
        <v>10</v>
      </c>
      <c r="C7225" s="13">
        <v>28</v>
      </c>
      <c r="D7225" s="13">
        <v>23</v>
      </c>
      <c r="E7225" s="14">
        <f t="shared" si="1880"/>
        <v>301</v>
      </c>
      <c r="F7225" s="24">
        <f>'1 Solar Profile'!E7227*S$10</f>
        <v>0</v>
      </c>
      <c r="G7225" s="24">
        <f>'2 Load Profile'!E7226</f>
        <v>0.70305972490222735</v>
      </c>
      <c r="H7225" s="24">
        <f t="shared" si="1872"/>
        <v>0.70305972490222735</v>
      </c>
      <c r="I7225" s="13">
        <f t="shared" si="1873"/>
        <v>0</v>
      </c>
      <c r="J7225" s="24">
        <f t="shared" si="1874"/>
        <v>0</v>
      </c>
      <c r="K7225" s="24">
        <f t="shared" si="1875"/>
        <v>0.70305972490222735</v>
      </c>
      <c r="L7225" s="13">
        <f t="shared" ref="L7225" si="1886">SUM(I7202:I7225)</f>
        <v>-13.777925596846337</v>
      </c>
      <c r="M7225" s="24">
        <f t="shared" ref="M7225" si="1887">SUMIF(H7202:H7225,"&gt;0",H7202:H7225)</f>
        <v>15.252329399453947</v>
      </c>
      <c r="N7225" s="24">
        <f t="shared" si="1885"/>
        <v>1.4744038026076094</v>
      </c>
      <c r="O7225" s="13">
        <f t="shared" ref="O7225" si="1888">IF(M7225&gt;(L7225*-1),(M7225+L7225)*S$12,0)</f>
        <v>0.20747367989153498</v>
      </c>
      <c r="P7225" s="13">
        <f t="shared" ref="P7225" si="1889">IF(M7225&lt;(L7225*-1),(M7225+L7225)*S$14,0)</f>
        <v>0</v>
      </c>
    </row>
    <row r="7226" spans="1:17">
      <c r="A7226">
        <v>7225</v>
      </c>
      <c r="B7226" s="13">
        <v>10</v>
      </c>
      <c r="C7226" s="13">
        <v>29</v>
      </c>
      <c r="D7226" s="13">
        <v>0</v>
      </c>
      <c r="E7226" s="14">
        <f t="shared" si="1880"/>
        <v>302</v>
      </c>
      <c r="F7226" s="24">
        <f>'1 Solar Profile'!E7228*S$10</f>
        <v>0</v>
      </c>
      <c r="G7226" s="24">
        <f>'2 Load Profile'!E7227</f>
        <v>0.71431965210708281</v>
      </c>
      <c r="H7226" s="24">
        <f t="shared" si="1872"/>
        <v>0.71431965210708281</v>
      </c>
      <c r="I7226" s="13">
        <f t="shared" si="1873"/>
        <v>0</v>
      </c>
      <c r="J7226" s="24">
        <f t="shared" si="1874"/>
        <v>0</v>
      </c>
      <c r="K7226" s="24">
        <f t="shared" si="1875"/>
        <v>0.71431965210708281</v>
      </c>
      <c r="L7226" s="13"/>
      <c r="M7226" s="24"/>
      <c r="N7226" s="24">
        <f t="shared" si="1885"/>
        <v>0</v>
      </c>
      <c r="O7226" s="13"/>
      <c r="P7226" s="13"/>
    </row>
    <row r="7227" spans="1:17">
      <c r="A7227">
        <v>7226</v>
      </c>
      <c r="B7227" s="13">
        <v>10</v>
      </c>
      <c r="C7227" s="13">
        <v>29</v>
      </c>
      <c r="D7227" s="13">
        <v>1</v>
      </c>
      <c r="E7227" s="14">
        <f t="shared" si="1880"/>
        <v>302</v>
      </c>
      <c r="F7227" s="24">
        <f>'1 Solar Profile'!E7229*S$10</f>
        <v>0</v>
      </c>
      <c r="G7227" s="24">
        <f>'2 Load Profile'!E7228</f>
        <v>0.61498853574135925</v>
      </c>
      <c r="H7227" s="24">
        <f t="shared" si="1872"/>
        <v>0.61498853574135925</v>
      </c>
      <c r="I7227" s="13">
        <f t="shared" si="1873"/>
        <v>0</v>
      </c>
      <c r="J7227" s="24">
        <f t="shared" si="1874"/>
        <v>0</v>
      </c>
      <c r="K7227" s="24">
        <f t="shared" si="1875"/>
        <v>0.61498853574135925</v>
      </c>
      <c r="L7227" s="13"/>
      <c r="M7227" s="24"/>
      <c r="N7227" s="24">
        <f t="shared" si="1885"/>
        <v>0</v>
      </c>
      <c r="O7227" s="13"/>
      <c r="P7227" s="13"/>
    </row>
    <row r="7228" spans="1:17">
      <c r="A7228">
        <v>7227</v>
      </c>
      <c r="B7228" s="13">
        <v>10</v>
      </c>
      <c r="C7228" s="13">
        <v>29</v>
      </c>
      <c r="D7228" s="13">
        <v>2</v>
      </c>
      <c r="E7228" s="14">
        <f t="shared" si="1880"/>
        <v>302</v>
      </c>
      <c r="F7228" s="24">
        <f>'1 Solar Profile'!E7230*S$10</f>
        <v>0</v>
      </c>
      <c r="G7228" s="24">
        <f>'2 Load Profile'!E7229</f>
        <v>0.56905264812800738</v>
      </c>
      <c r="H7228" s="24">
        <f t="shared" si="1872"/>
        <v>0.56905264812800738</v>
      </c>
      <c r="I7228" s="13">
        <f t="shared" si="1873"/>
        <v>0</v>
      </c>
      <c r="J7228" s="24">
        <f t="shared" si="1874"/>
        <v>0</v>
      </c>
      <c r="K7228" s="24">
        <f t="shared" si="1875"/>
        <v>0.56905264812800738</v>
      </c>
      <c r="L7228" s="13"/>
      <c r="M7228" s="24"/>
      <c r="N7228" s="24">
        <f t="shared" si="1885"/>
        <v>0</v>
      </c>
      <c r="O7228" s="13"/>
      <c r="P7228" s="13"/>
    </row>
    <row r="7229" spans="1:17">
      <c r="A7229">
        <v>7228</v>
      </c>
      <c r="B7229" s="13">
        <v>10</v>
      </c>
      <c r="C7229" s="13">
        <v>29</v>
      </c>
      <c r="D7229" s="13">
        <v>3</v>
      </c>
      <c r="E7229" s="14">
        <f t="shared" si="1880"/>
        <v>302</v>
      </c>
      <c r="F7229" s="24">
        <f>'1 Solar Profile'!E7231*S$10</f>
        <v>0</v>
      </c>
      <c r="G7229" s="24">
        <f>'2 Load Profile'!E7230</f>
        <v>0.56190153221737493</v>
      </c>
      <c r="H7229" s="24">
        <f t="shared" si="1872"/>
        <v>0.56190153221737493</v>
      </c>
      <c r="I7229" s="13">
        <f t="shared" si="1873"/>
        <v>0</v>
      </c>
      <c r="J7229" s="24">
        <f t="shared" si="1874"/>
        <v>0</v>
      </c>
      <c r="K7229" s="24">
        <f t="shared" si="1875"/>
        <v>0.56190153221737493</v>
      </c>
      <c r="L7229" s="13"/>
      <c r="M7229" s="24"/>
      <c r="N7229" s="24">
        <f t="shared" si="1885"/>
        <v>0</v>
      </c>
      <c r="O7229" s="13"/>
      <c r="P7229" s="13"/>
    </row>
    <row r="7230" spans="1:17">
      <c r="A7230">
        <v>7229</v>
      </c>
      <c r="B7230" s="13">
        <v>10</v>
      </c>
      <c r="C7230" s="13">
        <v>29</v>
      </c>
      <c r="D7230" s="13">
        <v>4</v>
      </c>
      <c r="E7230" s="14">
        <f t="shared" si="1880"/>
        <v>302</v>
      </c>
      <c r="F7230" s="24">
        <f>'1 Solar Profile'!E7232*S$10</f>
        <v>0</v>
      </c>
      <c r="G7230" s="24">
        <f>'2 Load Profile'!E7231</f>
        <v>0.56378014423164535</v>
      </c>
      <c r="H7230" s="24">
        <f t="shared" si="1872"/>
        <v>0.56378014423164535</v>
      </c>
      <c r="I7230" s="13">
        <f t="shared" si="1873"/>
        <v>0</v>
      </c>
      <c r="J7230" s="24">
        <f t="shared" si="1874"/>
        <v>0</v>
      </c>
      <c r="K7230" s="24">
        <f t="shared" si="1875"/>
        <v>0.56378014423164535</v>
      </c>
      <c r="L7230" s="13"/>
      <c r="M7230" s="24"/>
      <c r="N7230" s="24">
        <f t="shared" si="1885"/>
        <v>0</v>
      </c>
      <c r="O7230" s="13"/>
      <c r="P7230" s="13"/>
    </row>
    <row r="7231" spans="1:17">
      <c r="A7231">
        <v>7230</v>
      </c>
      <c r="B7231" s="13">
        <v>10</v>
      </c>
      <c r="C7231" s="13">
        <v>29</v>
      </c>
      <c r="D7231" s="13">
        <v>5</v>
      </c>
      <c r="E7231" s="14">
        <f t="shared" si="1880"/>
        <v>302</v>
      </c>
      <c r="F7231" s="24">
        <f>'1 Solar Profile'!E7233*S$10</f>
        <v>0</v>
      </c>
      <c r="G7231" s="24">
        <f>'2 Load Profile'!E7232</f>
        <v>0.61365689290668168</v>
      </c>
      <c r="H7231" s="24">
        <f t="shared" si="1872"/>
        <v>0.61365689290668168</v>
      </c>
      <c r="I7231" s="13">
        <f t="shared" si="1873"/>
        <v>0</v>
      </c>
      <c r="J7231" s="24">
        <f t="shared" si="1874"/>
        <v>0</v>
      </c>
      <c r="K7231" s="24">
        <f t="shared" si="1875"/>
        <v>0.61365689290668168</v>
      </c>
      <c r="L7231" s="13"/>
      <c r="M7231" s="24"/>
      <c r="N7231" s="24">
        <f t="shared" si="1885"/>
        <v>0</v>
      </c>
      <c r="O7231" s="13"/>
      <c r="P7231" s="13"/>
    </row>
    <row r="7232" spans="1:17">
      <c r="A7232">
        <v>7231</v>
      </c>
      <c r="B7232" s="13">
        <v>10</v>
      </c>
      <c r="C7232" s="13">
        <v>29</v>
      </c>
      <c r="D7232" s="13">
        <v>6</v>
      </c>
      <c r="E7232" s="14">
        <f t="shared" si="1880"/>
        <v>302</v>
      </c>
      <c r="F7232" s="24">
        <f>'1 Solar Profile'!E7234*S$10</f>
        <v>0.15594862500000001</v>
      </c>
      <c r="G7232" s="24">
        <f>'2 Load Profile'!E7233</f>
        <v>0.8087638273493899</v>
      </c>
      <c r="H7232" s="24">
        <f t="shared" ref="H7232:H7295" si="1890">G7232-F7232</f>
        <v>0.65281520234938983</v>
      </c>
      <c r="I7232" s="13">
        <f t="shared" ref="I7232:I7295" si="1891">IF(H7232&lt;0,H7232,0)</f>
        <v>0</v>
      </c>
      <c r="J7232" s="24">
        <f t="shared" ref="J7232:J7295" si="1892">F7232+I7232</f>
        <v>0.15594862500000001</v>
      </c>
      <c r="K7232" s="24">
        <f t="shared" ref="K7232:K7295" si="1893">IF(H7232&gt;0,H7232,0)</f>
        <v>0.65281520234938983</v>
      </c>
      <c r="L7232" s="13"/>
      <c r="M7232" s="24"/>
      <c r="N7232" s="24">
        <f t="shared" si="1885"/>
        <v>0</v>
      </c>
      <c r="O7232" s="13"/>
      <c r="P7232" s="13"/>
    </row>
    <row r="7233" spans="1:17">
      <c r="A7233">
        <v>7232</v>
      </c>
      <c r="B7233" s="13">
        <v>10</v>
      </c>
      <c r="C7233" s="13">
        <v>29</v>
      </c>
      <c r="D7233" s="13">
        <v>7</v>
      </c>
      <c r="E7233" s="14">
        <f t="shared" si="1880"/>
        <v>302</v>
      </c>
      <c r="F7233" s="24">
        <f>'1 Solar Profile'!E7235*S$10</f>
        <v>1.3707083250000001</v>
      </c>
      <c r="G7233" s="24">
        <f>'2 Load Profile'!E7234</f>
        <v>1.0768611803133896</v>
      </c>
      <c r="H7233" s="24">
        <f t="shared" si="1890"/>
        <v>-0.29384714468661044</v>
      </c>
      <c r="I7233" s="13">
        <f t="shared" si="1891"/>
        <v>-0.29384714468661044</v>
      </c>
      <c r="J7233" s="24">
        <f t="shared" si="1892"/>
        <v>1.0768611803133896</v>
      </c>
      <c r="K7233" s="24">
        <f t="shared" si="1893"/>
        <v>0</v>
      </c>
      <c r="L7233" s="13"/>
      <c r="M7233" s="24"/>
      <c r="N7233" s="24">
        <f t="shared" si="1885"/>
        <v>0</v>
      </c>
      <c r="O7233" s="13"/>
      <c r="P7233" s="13"/>
    </row>
    <row r="7234" spans="1:17">
      <c r="A7234">
        <v>7233</v>
      </c>
      <c r="B7234" s="13">
        <v>10</v>
      </c>
      <c r="C7234" s="13">
        <v>29</v>
      </c>
      <c r="D7234" s="13">
        <v>8</v>
      </c>
      <c r="E7234" s="14">
        <f t="shared" si="1880"/>
        <v>302</v>
      </c>
      <c r="F7234" s="24">
        <f>'1 Solar Profile'!E7236*S$10</f>
        <v>2.6130809249999998</v>
      </c>
      <c r="G7234" s="24">
        <f>'2 Load Profile'!E7235</f>
        <v>1.0235372342284732</v>
      </c>
      <c r="H7234" s="24">
        <f t="shared" si="1890"/>
        <v>-1.5895436907715266</v>
      </c>
      <c r="I7234" s="13">
        <f t="shared" si="1891"/>
        <v>-1.5895436907715266</v>
      </c>
      <c r="J7234" s="24">
        <f t="shared" si="1892"/>
        <v>1.0235372342284732</v>
      </c>
      <c r="K7234" s="24">
        <f t="shared" si="1893"/>
        <v>0</v>
      </c>
      <c r="L7234" s="13"/>
      <c r="M7234" s="24"/>
      <c r="N7234" s="24">
        <f t="shared" si="1885"/>
        <v>0</v>
      </c>
      <c r="O7234" s="13"/>
      <c r="P7234" s="13"/>
    </row>
    <row r="7235" spans="1:17">
      <c r="A7235">
        <v>7234</v>
      </c>
      <c r="B7235" s="13">
        <v>10</v>
      </c>
      <c r="C7235" s="13">
        <v>29</v>
      </c>
      <c r="D7235" s="13">
        <v>9</v>
      </c>
      <c r="E7235" s="14">
        <f t="shared" si="1880"/>
        <v>302</v>
      </c>
      <c r="F7235" s="24">
        <f>'1 Solar Profile'!E7237*S$10</f>
        <v>3.5261619749999999</v>
      </c>
      <c r="G7235" s="24">
        <f>'2 Load Profile'!E7236</f>
        <v>0.86632740334451974</v>
      </c>
      <c r="H7235" s="24">
        <f t="shared" si="1890"/>
        <v>-2.6598345716554803</v>
      </c>
      <c r="I7235" s="13">
        <f t="shared" si="1891"/>
        <v>-2.6598345716554803</v>
      </c>
      <c r="J7235" s="24">
        <f t="shared" si="1892"/>
        <v>0.86632740334451963</v>
      </c>
      <c r="K7235" s="24">
        <f t="shared" si="1893"/>
        <v>0</v>
      </c>
      <c r="L7235" s="13"/>
      <c r="M7235" s="24"/>
      <c r="N7235" s="24">
        <f t="shared" si="1885"/>
        <v>0</v>
      </c>
      <c r="O7235" s="13"/>
      <c r="P7235" s="13"/>
    </row>
    <row r="7236" spans="1:17">
      <c r="A7236">
        <v>7235</v>
      </c>
      <c r="B7236" s="13">
        <v>10</v>
      </c>
      <c r="C7236" s="13">
        <v>29</v>
      </c>
      <c r="D7236" s="13">
        <v>10</v>
      </c>
      <c r="E7236" s="14">
        <f t="shared" si="1880"/>
        <v>302</v>
      </c>
      <c r="F7236" s="24">
        <f>'1 Solar Profile'!E7238*S$10</f>
        <v>4.0840773750000006</v>
      </c>
      <c r="G7236" s="24">
        <f>'2 Load Profile'!E7237</f>
        <v>0.85786714083886362</v>
      </c>
      <c r="H7236" s="24">
        <f t="shared" si="1890"/>
        <v>-3.2262102341611367</v>
      </c>
      <c r="I7236" s="13">
        <f t="shared" si="1891"/>
        <v>-3.2262102341611367</v>
      </c>
      <c r="J7236" s="24">
        <f t="shared" si="1892"/>
        <v>0.85786714083886384</v>
      </c>
      <c r="K7236" s="24">
        <f t="shared" si="1893"/>
        <v>0</v>
      </c>
      <c r="L7236" s="13"/>
      <c r="M7236" s="24"/>
      <c r="N7236" s="24">
        <f t="shared" si="1885"/>
        <v>0</v>
      </c>
      <c r="O7236" s="13"/>
      <c r="P7236" s="13"/>
    </row>
    <row r="7237" spans="1:17">
      <c r="A7237">
        <v>7236</v>
      </c>
      <c r="B7237" s="13">
        <v>10</v>
      </c>
      <c r="C7237" s="13">
        <v>29</v>
      </c>
      <c r="D7237" s="13">
        <v>11</v>
      </c>
      <c r="E7237" s="14">
        <f t="shared" si="1880"/>
        <v>302</v>
      </c>
      <c r="F7237" s="24">
        <f>'1 Solar Profile'!E7239*S$10</f>
        <v>4.2710078249999999</v>
      </c>
      <c r="G7237" s="24">
        <f>'2 Load Profile'!E7238</f>
        <v>0.83440269710977932</v>
      </c>
      <c r="H7237" s="24">
        <f t="shared" si="1890"/>
        <v>-3.4366051278902203</v>
      </c>
      <c r="I7237" s="13">
        <f t="shared" si="1891"/>
        <v>-3.4366051278902203</v>
      </c>
      <c r="J7237" s="24">
        <f t="shared" si="1892"/>
        <v>0.83440269710977955</v>
      </c>
      <c r="K7237" s="24">
        <f t="shared" si="1893"/>
        <v>0</v>
      </c>
      <c r="L7237" s="13"/>
      <c r="M7237" s="24"/>
      <c r="N7237" s="24">
        <f t="shared" si="1885"/>
        <v>0</v>
      </c>
      <c r="O7237" s="13"/>
      <c r="P7237" s="13"/>
    </row>
    <row r="7238" spans="1:17">
      <c r="A7238">
        <v>7237</v>
      </c>
      <c r="B7238" s="13">
        <v>10</v>
      </c>
      <c r="C7238" s="13">
        <v>29</v>
      </c>
      <c r="D7238" s="13">
        <v>12</v>
      </c>
      <c r="E7238" s="14">
        <f t="shared" si="1880"/>
        <v>302</v>
      </c>
      <c r="F7238" s="24">
        <f>'1 Solar Profile'!E7240*S$10</f>
        <v>4.0970821500000003</v>
      </c>
      <c r="G7238" s="24">
        <f>'2 Load Profile'!E7239</f>
        <v>0.79487321596282079</v>
      </c>
      <c r="H7238" s="24">
        <f t="shared" si="1890"/>
        <v>-3.3022089340371794</v>
      </c>
      <c r="I7238" s="13">
        <f t="shared" si="1891"/>
        <v>-3.3022089340371794</v>
      </c>
      <c r="J7238" s="24">
        <f t="shared" si="1892"/>
        <v>0.7948732159628209</v>
      </c>
      <c r="K7238" s="24">
        <f t="shared" si="1893"/>
        <v>0</v>
      </c>
      <c r="L7238" s="13"/>
      <c r="M7238" s="24"/>
      <c r="N7238" s="24">
        <f t="shared" si="1885"/>
        <v>0</v>
      </c>
      <c r="O7238" s="13"/>
      <c r="P7238" s="13"/>
    </row>
    <row r="7239" spans="1:17">
      <c r="A7239">
        <v>7238</v>
      </c>
      <c r="B7239" s="13">
        <v>10</v>
      </c>
      <c r="C7239" s="13">
        <v>29</v>
      </c>
      <c r="D7239" s="13">
        <v>13</v>
      </c>
      <c r="E7239" s="14">
        <f t="shared" si="1880"/>
        <v>302</v>
      </c>
      <c r="F7239" s="24">
        <f>'1 Solar Profile'!E7241*S$10</f>
        <v>3.5440083000000002</v>
      </c>
      <c r="G7239" s="24">
        <f>'2 Load Profile'!E7240</f>
        <v>0.75815431355051888</v>
      </c>
      <c r="H7239" s="24">
        <f t="shared" si="1890"/>
        <v>-2.7858539864494816</v>
      </c>
      <c r="I7239" s="13">
        <f t="shared" si="1891"/>
        <v>-2.7858539864494816</v>
      </c>
      <c r="J7239" s="24">
        <f t="shared" si="1892"/>
        <v>0.75815431355051865</v>
      </c>
      <c r="K7239" s="24">
        <f t="shared" si="1893"/>
        <v>0</v>
      </c>
      <c r="L7239" s="13"/>
      <c r="M7239" s="24"/>
      <c r="N7239" s="24">
        <f t="shared" si="1885"/>
        <v>0</v>
      </c>
      <c r="O7239" s="13"/>
      <c r="P7239" s="13"/>
    </row>
    <row r="7240" spans="1:17">
      <c r="A7240">
        <v>7239</v>
      </c>
      <c r="B7240" s="13">
        <v>10</v>
      </c>
      <c r="C7240" s="13">
        <v>29</v>
      </c>
      <c r="D7240" s="13">
        <v>14</v>
      </c>
      <c r="E7240" s="14">
        <f t="shared" si="1880"/>
        <v>302</v>
      </c>
      <c r="F7240" s="24">
        <f>'1 Solar Profile'!E7242*S$10</f>
        <v>2.6495106749999997</v>
      </c>
      <c r="G7240" s="24">
        <f>'2 Load Profile'!E7241</f>
        <v>0.74231215130606443</v>
      </c>
      <c r="H7240" s="24">
        <f t="shared" si="1890"/>
        <v>-1.9071985236939353</v>
      </c>
      <c r="I7240" s="13">
        <f t="shared" si="1891"/>
        <v>-1.9071985236939353</v>
      </c>
      <c r="J7240" s="24">
        <f t="shared" si="1892"/>
        <v>0.74231215130606443</v>
      </c>
      <c r="K7240" s="24">
        <f t="shared" si="1893"/>
        <v>0</v>
      </c>
      <c r="L7240" s="13"/>
      <c r="M7240" s="24"/>
      <c r="N7240" s="24">
        <f t="shared" si="1885"/>
        <v>0</v>
      </c>
      <c r="O7240" s="13"/>
      <c r="P7240" s="13"/>
    </row>
    <row r="7241" spans="1:17">
      <c r="A7241">
        <v>7240</v>
      </c>
      <c r="B7241" s="13">
        <v>10</v>
      </c>
      <c r="C7241" s="13">
        <v>29</v>
      </c>
      <c r="D7241" s="13">
        <v>15</v>
      </c>
      <c r="E7241" s="14">
        <f t="shared" si="1880"/>
        <v>302</v>
      </c>
      <c r="F7241" s="24">
        <f>'1 Solar Profile'!E7243*S$10</f>
        <v>1.4547424499999999</v>
      </c>
      <c r="G7241" s="24">
        <f>'2 Load Profile'!E7242</f>
        <v>0.7725533406885241</v>
      </c>
      <c r="H7241" s="24">
        <f t="shared" si="1890"/>
        <v>-0.68218910931147581</v>
      </c>
      <c r="I7241" s="13">
        <f t="shared" si="1891"/>
        <v>-0.68218910931147581</v>
      </c>
      <c r="J7241" s="24">
        <f t="shared" si="1892"/>
        <v>0.7725533406885241</v>
      </c>
      <c r="K7241" s="24">
        <f t="shared" si="1893"/>
        <v>0</v>
      </c>
      <c r="L7241" s="13"/>
      <c r="M7241" s="24"/>
      <c r="N7241" s="24">
        <f t="shared" si="1885"/>
        <v>0</v>
      </c>
      <c r="O7241" s="13"/>
      <c r="P7241" s="13"/>
    </row>
    <row r="7242" spans="1:17">
      <c r="A7242">
        <v>7241</v>
      </c>
      <c r="B7242" s="13">
        <v>10</v>
      </c>
      <c r="C7242" s="13">
        <v>29</v>
      </c>
      <c r="D7242" s="13">
        <v>16</v>
      </c>
      <c r="E7242" s="14">
        <f t="shared" si="1880"/>
        <v>302</v>
      </c>
      <c r="F7242" s="24">
        <f>'1 Solar Profile'!E7244*S$10</f>
        <v>0.26033489999999998</v>
      </c>
      <c r="G7242" s="24">
        <f>'2 Load Profile'!E7243</f>
        <v>0.90955943540614559</v>
      </c>
      <c r="H7242" s="24">
        <f t="shared" si="1890"/>
        <v>0.64922453540614566</v>
      </c>
      <c r="I7242" s="13">
        <f t="shared" si="1891"/>
        <v>0</v>
      </c>
      <c r="J7242" s="24">
        <f t="shared" si="1892"/>
        <v>0.26033489999999998</v>
      </c>
      <c r="K7242" s="24">
        <f t="shared" si="1893"/>
        <v>0.64922453540614566</v>
      </c>
      <c r="L7242" s="13"/>
      <c r="M7242" s="24"/>
      <c r="N7242" s="24">
        <f t="shared" si="1885"/>
        <v>0</v>
      </c>
      <c r="O7242" s="13"/>
      <c r="P7242" s="13"/>
    </row>
    <row r="7243" spans="1:17">
      <c r="A7243">
        <v>7242</v>
      </c>
      <c r="B7243" s="13">
        <v>10</v>
      </c>
      <c r="C7243" s="13">
        <v>29</v>
      </c>
      <c r="D7243" s="13">
        <v>17</v>
      </c>
      <c r="E7243" s="14">
        <f t="shared" si="1880"/>
        <v>302</v>
      </c>
      <c r="F7243" s="24">
        <f>'1 Solar Profile'!E7245*S$10</f>
        <v>0</v>
      </c>
      <c r="G7243" s="24">
        <f>'2 Load Profile'!E7244</f>
        <v>1.192424158460605</v>
      </c>
      <c r="H7243" s="24">
        <f t="shared" si="1890"/>
        <v>1.192424158460605</v>
      </c>
      <c r="I7243" s="13">
        <f t="shared" si="1891"/>
        <v>0</v>
      </c>
      <c r="J7243" s="24">
        <f t="shared" si="1892"/>
        <v>0</v>
      </c>
      <c r="K7243" s="24">
        <f t="shared" si="1893"/>
        <v>1.192424158460605</v>
      </c>
      <c r="L7243" s="13"/>
      <c r="M7243" s="24"/>
      <c r="N7243" s="24">
        <f t="shared" si="1885"/>
        <v>0</v>
      </c>
      <c r="O7243" s="13"/>
      <c r="P7243" s="13"/>
    </row>
    <row r="7244" spans="1:17">
      <c r="A7244">
        <v>7243</v>
      </c>
      <c r="B7244" s="13">
        <v>10</v>
      </c>
      <c r="C7244" s="13">
        <v>29</v>
      </c>
      <c r="D7244" s="13">
        <v>18</v>
      </c>
      <c r="E7244" s="14">
        <f t="shared" si="1880"/>
        <v>302</v>
      </c>
      <c r="F7244" s="24">
        <f>'1 Solar Profile'!E7246*S$10</f>
        <v>0</v>
      </c>
      <c r="G7244" s="24">
        <f>'2 Load Profile'!E7245</f>
        <v>1.4151277908152446</v>
      </c>
      <c r="H7244" s="24">
        <f t="shared" si="1890"/>
        <v>1.4151277908152446</v>
      </c>
      <c r="I7244" s="13">
        <f t="shared" si="1891"/>
        <v>0</v>
      </c>
      <c r="J7244" s="24">
        <f t="shared" si="1892"/>
        <v>0</v>
      </c>
      <c r="K7244" s="24">
        <f t="shared" si="1893"/>
        <v>1.4151277908152446</v>
      </c>
      <c r="L7244" s="13"/>
      <c r="M7244" s="24"/>
      <c r="N7244" s="24">
        <f t="shared" si="1885"/>
        <v>0</v>
      </c>
      <c r="O7244" s="13"/>
      <c r="P7244" s="13"/>
    </row>
    <row r="7245" spans="1:17">
      <c r="A7245">
        <v>7244</v>
      </c>
      <c r="B7245" s="13">
        <v>10</v>
      </c>
      <c r="C7245" s="13">
        <v>29</v>
      </c>
      <c r="D7245" s="13">
        <v>19</v>
      </c>
      <c r="E7245" s="14">
        <f t="shared" si="1880"/>
        <v>302</v>
      </c>
      <c r="F7245" s="24">
        <f>'1 Solar Profile'!E7247*S$10</f>
        <v>0</v>
      </c>
      <c r="G7245" s="24">
        <f>'2 Load Profile'!E7246</f>
        <v>1.5949532714702324</v>
      </c>
      <c r="H7245" s="24">
        <f t="shared" si="1890"/>
        <v>1.5949532714702324</v>
      </c>
      <c r="I7245" s="13">
        <f t="shared" si="1891"/>
        <v>0</v>
      </c>
      <c r="J7245" s="24">
        <f t="shared" si="1892"/>
        <v>0</v>
      </c>
      <c r="K7245" s="24">
        <f t="shared" si="1893"/>
        <v>1.5949532714702324</v>
      </c>
      <c r="L7245" s="13"/>
      <c r="M7245" s="24"/>
      <c r="N7245" s="24">
        <f t="shared" si="1885"/>
        <v>0</v>
      </c>
      <c r="O7245" s="13"/>
      <c r="P7245" s="13"/>
    </row>
    <row r="7246" spans="1:17">
      <c r="A7246">
        <v>7245</v>
      </c>
      <c r="B7246" s="13">
        <v>10</v>
      </c>
      <c r="C7246" s="13">
        <v>29</v>
      </c>
      <c r="D7246" s="13">
        <v>20</v>
      </c>
      <c r="E7246" s="14">
        <f t="shared" si="1880"/>
        <v>302</v>
      </c>
      <c r="F7246" s="24">
        <f>'1 Solar Profile'!E7248*S$10</f>
        <v>0</v>
      </c>
      <c r="G7246" s="24">
        <f>'2 Load Profile'!E7247</f>
        <v>1.6585233397766066</v>
      </c>
      <c r="H7246" s="24">
        <f t="shared" si="1890"/>
        <v>1.6585233397766066</v>
      </c>
      <c r="I7246" s="13">
        <f t="shared" si="1891"/>
        <v>0</v>
      </c>
      <c r="J7246" s="24">
        <f t="shared" si="1892"/>
        <v>0</v>
      </c>
      <c r="K7246" s="24">
        <f t="shared" si="1893"/>
        <v>1.6585233397766066</v>
      </c>
      <c r="L7246" s="13"/>
      <c r="M7246" s="24"/>
      <c r="N7246" s="24">
        <f t="shared" si="1885"/>
        <v>0</v>
      </c>
      <c r="O7246" s="24"/>
      <c r="P7246" s="24"/>
      <c r="Q7246" s="41"/>
    </row>
    <row r="7247" spans="1:17">
      <c r="A7247">
        <v>7246</v>
      </c>
      <c r="B7247" s="13">
        <v>10</v>
      </c>
      <c r="C7247" s="13">
        <v>29</v>
      </c>
      <c r="D7247" s="13">
        <v>21</v>
      </c>
      <c r="E7247" s="14">
        <f t="shared" si="1880"/>
        <v>302</v>
      </c>
      <c r="F7247" s="24">
        <f>'1 Solar Profile'!E7249*S$10</f>
        <v>0</v>
      </c>
      <c r="G7247" s="24">
        <f>'2 Load Profile'!E7248</f>
        <v>1.5139581868584908</v>
      </c>
      <c r="H7247" s="24">
        <f t="shared" si="1890"/>
        <v>1.5139581868584908</v>
      </c>
      <c r="I7247" s="13">
        <f t="shared" si="1891"/>
        <v>0</v>
      </c>
      <c r="J7247" s="24">
        <f t="shared" si="1892"/>
        <v>0</v>
      </c>
      <c r="K7247" s="24">
        <f t="shared" si="1893"/>
        <v>1.5139581868584908</v>
      </c>
      <c r="L7247" s="13"/>
      <c r="M7247" s="24"/>
      <c r="N7247" s="24">
        <f t="shared" si="1885"/>
        <v>0</v>
      </c>
      <c r="O7247" s="13"/>
      <c r="P7247" s="13"/>
    </row>
    <row r="7248" spans="1:17">
      <c r="A7248">
        <v>7247</v>
      </c>
      <c r="B7248" s="13">
        <v>10</v>
      </c>
      <c r="C7248" s="13">
        <v>29</v>
      </c>
      <c r="D7248" s="13">
        <v>22</v>
      </c>
      <c r="E7248" s="14">
        <f t="shared" si="1880"/>
        <v>302</v>
      </c>
      <c r="F7248" s="24">
        <f>'1 Solar Profile'!E7250*S$10</f>
        <v>0</v>
      </c>
      <c r="G7248" s="24">
        <f>'2 Load Profile'!E7249</f>
        <v>1.2378739703191408</v>
      </c>
      <c r="H7248" s="24">
        <f t="shared" si="1890"/>
        <v>1.2378739703191408</v>
      </c>
      <c r="I7248" s="13">
        <f t="shared" si="1891"/>
        <v>0</v>
      </c>
      <c r="J7248" s="24">
        <f t="shared" si="1892"/>
        <v>0</v>
      </c>
      <c r="K7248" s="24">
        <f t="shared" si="1893"/>
        <v>1.2378739703191408</v>
      </c>
      <c r="L7248" s="13"/>
      <c r="M7248" s="24"/>
      <c r="N7248" s="24">
        <f t="shared" si="1885"/>
        <v>0</v>
      </c>
      <c r="O7248" s="13"/>
      <c r="P7248" s="13"/>
    </row>
    <row r="7249" spans="1:16">
      <c r="A7249">
        <v>7248</v>
      </c>
      <c r="B7249" s="13">
        <v>10</v>
      </c>
      <c r="C7249" s="13">
        <v>29</v>
      </c>
      <c r="D7249" s="13">
        <v>23</v>
      </c>
      <c r="E7249" s="14">
        <f t="shared" si="1880"/>
        <v>302</v>
      </c>
      <c r="F7249" s="24">
        <f>'1 Solar Profile'!E7251*S$10</f>
        <v>0</v>
      </c>
      <c r="G7249" s="24">
        <f>'2 Load Profile'!E7250</f>
        <v>0.96449881314362274</v>
      </c>
      <c r="H7249" s="24">
        <f t="shared" si="1890"/>
        <v>0.96449881314362274</v>
      </c>
      <c r="I7249" s="13">
        <f t="shared" si="1891"/>
        <v>0</v>
      </c>
      <c r="J7249" s="24">
        <f t="shared" si="1892"/>
        <v>0</v>
      </c>
      <c r="K7249" s="24">
        <f t="shared" si="1893"/>
        <v>0.96449881314362274</v>
      </c>
      <c r="L7249" s="13">
        <f t="shared" ref="L7249" si="1894">SUM(I7226:I7249)</f>
        <v>-19.883491322657047</v>
      </c>
      <c r="M7249" s="24">
        <f t="shared" ref="M7249" si="1895">SUMIF(H7226:H7249,"&gt;0",H7226:H7249)</f>
        <v>14.517098673931629</v>
      </c>
      <c r="N7249" s="24">
        <f t="shared" si="1885"/>
        <v>-5.3663926487254177</v>
      </c>
      <c r="O7249" s="13">
        <f t="shared" ref="O7249" si="1896">IF(M7249&gt;(L7249*-1),(M7249+L7249)*S$12,0)</f>
        <v>0</v>
      </c>
      <c r="P7249" s="13">
        <f t="shared" ref="P7249" si="1897">IF(M7249&lt;(L7249*-1),(M7249+L7249)*S$14,0)</f>
        <v>-0.14194108555878732</v>
      </c>
    </row>
    <row r="7250" spans="1:16">
      <c r="A7250">
        <v>7249</v>
      </c>
      <c r="B7250" s="13">
        <v>10</v>
      </c>
      <c r="C7250" s="13">
        <v>30</v>
      </c>
      <c r="D7250" s="13">
        <v>0</v>
      </c>
      <c r="E7250" s="14">
        <f t="shared" si="1880"/>
        <v>303</v>
      </c>
      <c r="F7250" s="24">
        <f>'1 Solar Profile'!E7252*S$10</f>
        <v>0</v>
      </c>
      <c r="G7250" s="24">
        <f>'2 Load Profile'!E7251</f>
        <v>0.68047056108267157</v>
      </c>
      <c r="H7250" s="24">
        <f t="shared" si="1890"/>
        <v>0.68047056108267157</v>
      </c>
      <c r="I7250" s="13">
        <f t="shared" si="1891"/>
        <v>0</v>
      </c>
      <c r="J7250" s="24">
        <f t="shared" si="1892"/>
        <v>0</v>
      </c>
      <c r="K7250" s="24">
        <f t="shared" si="1893"/>
        <v>0.68047056108267157</v>
      </c>
      <c r="L7250" s="13"/>
      <c r="M7250" s="24"/>
      <c r="N7250" s="24">
        <f t="shared" si="1885"/>
        <v>0</v>
      </c>
      <c r="O7250" s="13"/>
      <c r="P7250" s="13"/>
    </row>
    <row r="7251" spans="1:16">
      <c r="A7251">
        <v>7250</v>
      </c>
      <c r="B7251" s="13">
        <v>10</v>
      </c>
      <c r="C7251" s="13">
        <v>30</v>
      </c>
      <c r="D7251" s="13">
        <v>1</v>
      </c>
      <c r="E7251" s="14">
        <f t="shared" si="1880"/>
        <v>303</v>
      </c>
      <c r="F7251" s="24">
        <f>'1 Solar Profile'!E7253*S$10</f>
        <v>0</v>
      </c>
      <c r="G7251" s="24">
        <f>'2 Load Profile'!E7252</f>
        <v>0.58474428491451147</v>
      </c>
      <c r="H7251" s="24">
        <f t="shared" si="1890"/>
        <v>0.58474428491451147</v>
      </c>
      <c r="I7251" s="13">
        <f t="shared" si="1891"/>
        <v>0</v>
      </c>
      <c r="J7251" s="24">
        <f t="shared" si="1892"/>
        <v>0</v>
      </c>
      <c r="K7251" s="24">
        <f t="shared" si="1893"/>
        <v>0.58474428491451147</v>
      </c>
      <c r="L7251" s="13"/>
      <c r="M7251" s="24"/>
      <c r="N7251" s="24">
        <f t="shared" si="1885"/>
        <v>0</v>
      </c>
      <c r="O7251" s="13"/>
      <c r="P7251" s="13"/>
    </row>
    <row r="7252" spans="1:16">
      <c r="A7252">
        <v>7251</v>
      </c>
      <c r="B7252" s="13">
        <v>10</v>
      </c>
      <c r="C7252" s="13">
        <v>30</v>
      </c>
      <c r="D7252" s="13">
        <v>2</v>
      </c>
      <c r="E7252" s="14">
        <f t="shared" si="1880"/>
        <v>303</v>
      </c>
      <c r="F7252" s="24">
        <f>'1 Solar Profile'!E7254*S$10</f>
        <v>0</v>
      </c>
      <c r="G7252" s="24">
        <f>'2 Load Profile'!E7253</f>
        <v>0.54053187376890255</v>
      </c>
      <c r="H7252" s="24">
        <f t="shared" si="1890"/>
        <v>0.54053187376890255</v>
      </c>
      <c r="I7252" s="13">
        <f t="shared" si="1891"/>
        <v>0</v>
      </c>
      <c r="J7252" s="24">
        <f t="shared" si="1892"/>
        <v>0</v>
      </c>
      <c r="K7252" s="24">
        <f t="shared" si="1893"/>
        <v>0.54053187376890255</v>
      </c>
      <c r="L7252" s="13"/>
      <c r="M7252" s="24"/>
      <c r="N7252" s="24">
        <f t="shared" si="1885"/>
        <v>0</v>
      </c>
      <c r="O7252" s="13"/>
      <c r="P7252" s="13"/>
    </row>
    <row r="7253" spans="1:16">
      <c r="A7253">
        <v>7252</v>
      </c>
      <c r="B7253" s="13">
        <v>10</v>
      </c>
      <c r="C7253" s="13">
        <v>30</v>
      </c>
      <c r="D7253" s="13">
        <v>3</v>
      </c>
      <c r="E7253" s="14">
        <f t="shared" si="1880"/>
        <v>303</v>
      </c>
      <c r="F7253" s="24">
        <f>'1 Solar Profile'!E7255*S$10</f>
        <v>0</v>
      </c>
      <c r="G7253" s="24">
        <f>'2 Load Profile'!E7254</f>
        <v>0.53549160859907508</v>
      </c>
      <c r="H7253" s="24">
        <f t="shared" si="1890"/>
        <v>0.53549160859907508</v>
      </c>
      <c r="I7253" s="13">
        <f t="shared" si="1891"/>
        <v>0</v>
      </c>
      <c r="J7253" s="24">
        <f t="shared" si="1892"/>
        <v>0</v>
      </c>
      <c r="K7253" s="24">
        <f t="shared" si="1893"/>
        <v>0.53549160859907508</v>
      </c>
      <c r="L7253" s="13"/>
      <c r="M7253" s="24"/>
      <c r="N7253" s="24">
        <f t="shared" si="1885"/>
        <v>0</v>
      </c>
      <c r="O7253" s="13"/>
      <c r="P7253" s="13"/>
    </row>
    <row r="7254" spans="1:16">
      <c r="A7254">
        <v>7253</v>
      </c>
      <c r="B7254" s="13">
        <v>10</v>
      </c>
      <c r="C7254" s="13">
        <v>30</v>
      </c>
      <c r="D7254" s="13">
        <v>4</v>
      </c>
      <c r="E7254" s="14">
        <f t="shared" si="1880"/>
        <v>303</v>
      </c>
      <c r="F7254" s="24">
        <f>'1 Solar Profile'!E7256*S$10</f>
        <v>0</v>
      </c>
      <c r="G7254" s="24">
        <f>'2 Load Profile'!E7255</f>
        <v>0.53871236389897881</v>
      </c>
      <c r="H7254" s="24">
        <f t="shared" si="1890"/>
        <v>0.53871236389897881</v>
      </c>
      <c r="I7254" s="13">
        <f t="shared" si="1891"/>
        <v>0</v>
      </c>
      <c r="J7254" s="24">
        <f t="shared" si="1892"/>
        <v>0</v>
      </c>
      <c r="K7254" s="24">
        <f t="shared" si="1893"/>
        <v>0.53871236389897881</v>
      </c>
      <c r="L7254" s="13"/>
      <c r="M7254" s="24"/>
      <c r="N7254" s="24">
        <f t="shared" si="1885"/>
        <v>0</v>
      </c>
      <c r="O7254" s="13"/>
      <c r="P7254" s="13"/>
    </row>
    <row r="7255" spans="1:16">
      <c r="A7255">
        <v>7254</v>
      </c>
      <c r="B7255" s="13">
        <v>10</v>
      </c>
      <c r="C7255" s="13">
        <v>30</v>
      </c>
      <c r="D7255" s="13">
        <v>5</v>
      </c>
      <c r="E7255" s="14">
        <f t="shared" si="1880"/>
        <v>303</v>
      </c>
      <c r="F7255" s="24">
        <f>'1 Solar Profile'!E7257*S$10</f>
        <v>0</v>
      </c>
      <c r="G7255" s="24">
        <f>'2 Load Profile'!E7256</f>
        <v>0.59069437440958938</v>
      </c>
      <c r="H7255" s="24">
        <f t="shared" si="1890"/>
        <v>0.59069437440958938</v>
      </c>
      <c r="I7255" s="13">
        <f t="shared" si="1891"/>
        <v>0</v>
      </c>
      <c r="J7255" s="24">
        <f t="shared" si="1892"/>
        <v>0</v>
      </c>
      <c r="K7255" s="24">
        <f t="shared" si="1893"/>
        <v>0.59069437440958938</v>
      </c>
      <c r="L7255" s="13"/>
      <c r="M7255" s="24"/>
      <c r="N7255" s="24">
        <f t="shared" si="1885"/>
        <v>0</v>
      </c>
      <c r="O7255" s="13"/>
      <c r="P7255" s="13"/>
    </row>
    <row r="7256" spans="1:16">
      <c r="A7256">
        <v>7255</v>
      </c>
      <c r="B7256" s="13">
        <v>10</v>
      </c>
      <c r="C7256" s="13">
        <v>30</v>
      </c>
      <c r="D7256" s="13">
        <v>6</v>
      </c>
      <c r="E7256" s="14">
        <f t="shared" ref="E7256:E7319" si="1898">IF(D7256&lt;D7255, E7255+1,E7255)</f>
        <v>303</v>
      </c>
      <c r="F7256" s="24">
        <f>'1 Solar Profile'!E7258*S$10</f>
        <v>1.2699225000000001E-2</v>
      </c>
      <c r="G7256" s="24">
        <f>'2 Load Profile'!E7257</f>
        <v>0.78357569300769858</v>
      </c>
      <c r="H7256" s="24">
        <f t="shared" si="1890"/>
        <v>0.7708764680076986</v>
      </c>
      <c r="I7256" s="13">
        <f t="shared" si="1891"/>
        <v>0</v>
      </c>
      <c r="J7256" s="24">
        <f t="shared" si="1892"/>
        <v>1.2699225000000001E-2</v>
      </c>
      <c r="K7256" s="24">
        <f t="shared" si="1893"/>
        <v>0.7708764680076986</v>
      </c>
      <c r="L7256" s="13"/>
      <c r="M7256" s="24"/>
      <c r="N7256" s="24">
        <f t="shared" si="1885"/>
        <v>0</v>
      </c>
      <c r="O7256" s="13"/>
      <c r="P7256" s="13"/>
    </row>
    <row r="7257" spans="1:16">
      <c r="A7257">
        <v>7256</v>
      </c>
      <c r="B7257" s="13">
        <v>10</v>
      </c>
      <c r="C7257" s="13">
        <v>30</v>
      </c>
      <c r="D7257" s="13">
        <v>7</v>
      </c>
      <c r="E7257" s="14">
        <f t="shared" si="1898"/>
        <v>303</v>
      </c>
      <c r="F7257" s="24">
        <f>'1 Solar Profile'!E7259*S$10</f>
        <v>0.93958829999999993</v>
      </c>
      <c r="G7257" s="24">
        <f>'2 Load Profile'!E7258</f>
        <v>1.042428364395195</v>
      </c>
      <c r="H7257" s="24">
        <f t="shared" si="1890"/>
        <v>0.10284006439519511</v>
      </c>
      <c r="I7257" s="13">
        <f t="shared" si="1891"/>
        <v>0</v>
      </c>
      <c r="J7257" s="24">
        <f t="shared" si="1892"/>
        <v>0.93958829999999993</v>
      </c>
      <c r="K7257" s="24">
        <f t="shared" si="1893"/>
        <v>0.10284006439519511</v>
      </c>
      <c r="L7257" s="13"/>
      <c r="M7257" s="24"/>
      <c r="N7257" s="24">
        <f t="shared" si="1885"/>
        <v>0</v>
      </c>
      <c r="O7257" s="13"/>
      <c r="P7257" s="13"/>
    </row>
    <row r="7258" spans="1:16">
      <c r="A7258">
        <v>7257</v>
      </c>
      <c r="B7258" s="13">
        <v>10</v>
      </c>
      <c r="C7258" s="13">
        <v>30</v>
      </c>
      <c r="D7258" s="13">
        <v>8</v>
      </c>
      <c r="E7258" s="14">
        <f t="shared" si="1898"/>
        <v>303</v>
      </c>
      <c r="F7258" s="24">
        <f>'1 Solar Profile'!E7260*S$10</f>
        <v>2.6521519499999999</v>
      </c>
      <c r="G7258" s="24">
        <f>'2 Load Profile'!E7259</f>
        <v>0.97522841564738061</v>
      </c>
      <c r="H7258" s="24">
        <f t="shared" si="1890"/>
        <v>-1.6769235343526194</v>
      </c>
      <c r="I7258" s="13">
        <f t="shared" si="1891"/>
        <v>-1.6769235343526194</v>
      </c>
      <c r="J7258" s="24">
        <f t="shared" si="1892"/>
        <v>0.9752284156473805</v>
      </c>
      <c r="K7258" s="24">
        <f t="shared" si="1893"/>
        <v>0</v>
      </c>
      <c r="L7258" s="13"/>
      <c r="M7258" s="24"/>
      <c r="N7258" s="24">
        <f t="shared" si="1885"/>
        <v>0</v>
      </c>
      <c r="O7258" s="13"/>
      <c r="P7258" s="13"/>
    </row>
    <row r="7259" spans="1:16">
      <c r="A7259">
        <v>7258</v>
      </c>
      <c r="B7259" s="13">
        <v>10</v>
      </c>
      <c r="C7259" s="13">
        <v>30</v>
      </c>
      <c r="D7259" s="13">
        <v>9</v>
      </c>
      <c r="E7259" s="14">
        <f t="shared" si="1898"/>
        <v>303</v>
      </c>
      <c r="F7259" s="24">
        <f>'1 Solar Profile'!E7261*S$10</f>
        <v>2.6710677</v>
      </c>
      <c r="G7259" s="24">
        <f>'2 Load Profile'!E7260</f>
        <v>0.80846920353664309</v>
      </c>
      <c r="H7259" s="24">
        <f t="shared" si="1890"/>
        <v>-1.8625984964633568</v>
      </c>
      <c r="I7259" s="13">
        <f t="shared" si="1891"/>
        <v>-1.8625984964633568</v>
      </c>
      <c r="J7259" s="24">
        <f t="shared" si="1892"/>
        <v>0.8084692035366432</v>
      </c>
      <c r="K7259" s="24">
        <f t="shared" si="1893"/>
        <v>0</v>
      </c>
      <c r="L7259" s="13"/>
      <c r="M7259" s="24"/>
      <c r="N7259" s="24">
        <f t="shared" si="1885"/>
        <v>0</v>
      </c>
      <c r="O7259" s="13"/>
      <c r="P7259" s="13"/>
    </row>
    <row r="7260" spans="1:16">
      <c r="A7260">
        <v>7259</v>
      </c>
      <c r="B7260" s="13">
        <v>10</v>
      </c>
      <c r="C7260" s="13">
        <v>30</v>
      </c>
      <c r="D7260" s="13">
        <v>10</v>
      </c>
      <c r="E7260" s="14">
        <f t="shared" si="1898"/>
        <v>303</v>
      </c>
      <c r="F7260" s="24">
        <f>'1 Solar Profile'!E7262*S$10</f>
        <v>4.0577543999999994</v>
      </c>
      <c r="G7260" s="24">
        <f>'2 Load Profile'!E7261</f>
        <v>0.78542629340321812</v>
      </c>
      <c r="H7260" s="24">
        <f t="shared" si="1890"/>
        <v>-3.2723281065967811</v>
      </c>
      <c r="I7260" s="13">
        <f t="shared" si="1891"/>
        <v>-3.2723281065967811</v>
      </c>
      <c r="J7260" s="24">
        <f t="shared" si="1892"/>
        <v>0.78542629340321835</v>
      </c>
      <c r="K7260" s="24">
        <f t="shared" si="1893"/>
        <v>0</v>
      </c>
      <c r="L7260" s="13"/>
      <c r="M7260" s="24"/>
      <c r="N7260" s="24">
        <f t="shared" si="1885"/>
        <v>0</v>
      </c>
      <c r="O7260" s="13"/>
      <c r="P7260" s="13"/>
    </row>
    <row r="7261" spans="1:16">
      <c r="A7261">
        <v>7260</v>
      </c>
      <c r="B7261" s="13">
        <v>10</v>
      </c>
      <c r="C7261" s="13">
        <v>30</v>
      </c>
      <c r="D7261" s="13">
        <v>11</v>
      </c>
      <c r="E7261" s="14">
        <f t="shared" si="1898"/>
        <v>303</v>
      </c>
      <c r="F7261" s="24">
        <f>'1 Solar Profile'!E7263*S$10</f>
        <v>3.6501349499999995</v>
      </c>
      <c r="G7261" s="24">
        <f>'2 Load Profile'!E7262</f>
        <v>0.76546462089302403</v>
      </c>
      <c r="H7261" s="24">
        <f t="shared" si="1890"/>
        <v>-2.8846703291069753</v>
      </c>
      <c r="I7261" s="13">
        <f t="shared" si="1891"/>
        <v>-2.8846703291069753</v>
      </c>
      <c r="J7261" s="24">
        <f t="shared" si="1892"/>
        <v>0.76546462089302425</v>
      </c>
      <c r="K7261" s="24">
        <f t="shared" si="1893"/>
        <v>0</v>
      </c>
      <c r="L7261" s="13"/>
      <c r="M7261" s="24"/>
      <c r="N7261" s="24">
        <f t="shared" si="1885"/>
        <v>0</v>
      </c>
      <c r="O7261" s="13"/>
      <c r="P7261" s="13"/>
    </row>
    <row r="7262" spans="1:16">
      <c r="A7262">
        <v>7261</v>
      </c>
      <c r="B7262" s="13">
        <v>10</v>
      </c>
      <c r="C7262" s="13">
        <v>30</v>
      </c>
      <c r="D7262" s="13">
        <v>12</v>
      </c>
      <c r="E7262" s="14">
        <f t="shared" si="1898"/>
        <v>303</v>
      </c>
      <c r="F7262" s="24">
        <f>'1 Solar Profile'!E7264*S$10</f>
        <v>3.6008279999999995</v>
      </c>
      <c r="G7262" s="24">
        <f>'2 Load Profile'!E7263</f>
        <v>0.73502187799681395</v>
      </c>
      <c r="H7262" s="24">
        <f t="shared" si="1890"/>
        <v>-2.8658061220031854</v>
      </c>
      <c r="I7262" s="13">
        <f t="shared" si="1891"/>
        <v>-2.8658061220031854</v>
      </c>
      <c r="J7262" s="24">
        <f t="shared" si="1892"/>
        <v>0.73502187799681407</v>
      </c>
      <c r="K7262" s="24">
        <f t="shared" si="1893"/>
        <v>0</v>
      </c>
      <c r="L7262" s="13"/>
      <c r="M7262" s="24"/>
      <c r="N7262" s="24">
        <f t="shared" si="1885"/>
        <v>0</v>
      </c>
      <c r="O7262" s="13"/>
      <c r="P7262" s="13"/>
    </row>
    <row r="7263" spans="1:16">
      <c r="A7263">
        <v>7262</v>
      </c>
      <c r="B7263" s="13">
        <v>10</v>
      </c>
      <c r="C7263" s="13">
        <v>30</v>
      </c>
      <c r="D7263" s="13">
        <v>13</v>
      </c>
      <c r="E7263" s="14">
        <f t="shared" si="1898"/>
        <v>303</v>
      </c>
      <c r="F7263" s="24">
        <f>'1 Solar Profile'!E7265*S$10</f>
        <v>2.6329889250000003</v>
      </c>
      <c r="G7263" s="24">
        <f>'2 Load Profile'!E7264</f>
        <v>0.71347497928882164</v>
      </c>
      <c r="H7263" s="24">
        <f t="shared" si="1890"/>
        <v>-1.9195139457111785</v>
      </c>
      <c r="I7263" s="13">
        <f t="shared" si="1891"/>
        <v>-1.9195139457111785</v>
      </c>
      <c r="J7263" s="24">
        <f t="shared" si="1892"/>
        <v>0.71347497928882175</v>
      </c>
      <c r="K7263" s="24">
        <f t="shared" si="1893"/>
        <v>0</v>
      </c>
      <c r="L7263" s="13"/>
      <c r="M7263" s="24"/>
      <c r="N7263" s="24">
        <f t="shared" si="1885"/>
        <v>0</v>
      </c>
      <c r="O7263" s="13"/>
      <c r="P7263" s="13"/>
    </row>
    <row r="7264" spans="1:16">
      <c r="A7264">
        <v>7263</v>
      </c>
      <c r="B7264" s="13">
        <v>10</v>
      </c>
      <c r="C7264" s="13">
        <v>30</v>
      </c>
      <c r="D7264" s="13">
        <v>14</v>
      </c>
      <c r="E7264" s="14">
        <f t="shared" si="1898"/>
        <v>303</v>
      </c>
      <c r="F7264" s="24">
        <f>'1 Solar Profile'!E7266*S$10</f>
        <v>1.9222433999999999</v>
      </c>
      <c r="G7264" s="24">
        <f>'2 Load Profile'!E7265</f>
        <v>0.70635275087700677</v>
      </c>
      <c r="H7264" s="24">
        <f t="shared" si="1890"/>
        <v>-1.2158906491229931</v>
      </c>
      <c r="I7264" s="13">
        <f t="shared" si="1891"/>
        <v>-1.2158906491229931</v>
      </c>
      <c r="J7264" s="24">
        <f t="shared" si="1892"/>
        <v>0.70635275087700689</v>
      </c>
      <c r="K7264" s="24">
        <f t="shared" si="1893"/>
        <v>0</v>
      </c>
      <c r="L7264" s="13"/>
      <c r="M7264" s="24"/>
      <c r="N7264" s="24">
        <f t="shared" si="1885"/>
        <v>0</v>
      </c>
      <c r="O7264" s="13"/>
      <c r="P7264" s="13"/>
    </row>
    <row r="7265" spans="1:16">
      <c r="A7265">
        <v>7264</v>
      </c>
      <c r="B7265" s="13">
        <v>10</v>
      </c>
      <c r="C7265" s="13">
        <v>30</v>
      </c>
      <c r="D7265" s="13">
        <v>15</v>
      </c>
      <c r="E7265" s="14">
        <f t="shared" si="1898"/>
        <v>303</v>
      </c>
      <c r="F7265" s="24">
        <f>'1 Solar Profile'!E7267*S$10</f>
        <v>1.0045523249999999</v>
      </c>
      <c r="G7265" s="24">
        <f>'2 Load Profile'!E7266</f>
        <v>0.73849330318679418</v>
      </c>
      <c r="H7265" s="24">
        <f t="shared" si="1890"/>
        <v>-0.26605902181320573</v>
      </c>
      <c r="I7265" s="13">
        <f t="shared" si="1891"/>
        <v>-0.26605902181320573</v>
      </c>
      <c r="J7265" s="24">
        <f t="shared" si="1892"/>
        <v>0.73849330318679418</v>
      </c>
      <c r="K7265" s="24">
        <f t="shared" si="1893"/>
        <v>0</v>
      </c>
      <c r="L7265" s="13"/>
      <c r="M7265" s="24"/>
      <c r="N7265" s="24">
        <f t="shared" si="1885"/>
        <v>0</v>
      </c>
      <c r="O7265" s="13"/>
      <c r="P7265" s="13"/>
    </row>
    <row r="7266" spans="1:16">
      <c r="A7266">
        <v>7265</v>
      </c>
      <c r="B7266" s="13">
        <v>10</v>
      </c>
      <c r="C7266" s="13">
        <v>30</v>
      </c>
      <c r="D7266" s="13">
        <v>16</v>
      </c>
      <c r="E7266" s="14">
        <f t="shared" si="1898"/>
        <v>303</v>
      </c>
      <c r="F7266" s="24">
        <f>'1 Solar Profile'!E7268*S$10</f>
        <v>4.7590199999999999E-2</v>
      </c>
      <c r="G7266" s="24">
        <f>'2 Load Profile'!E7267</f>
        <v>0.87370875898992939</v>
      </c>
      <c r="H7266" s="24">
        <f t="shared" si="1890"/>
        <v>0.82611855898992936</v>
      </c>
      <c r="I7266" s="13">
        <f t="shared" si="1891"/>
        <v>0</v>
      </c>
      <c r="J7266" s="24">
        <f t="shared" si="1892"/>
        <v>4.7590199999999999E-2</v>
      </c>
      <c r="K7266" s="24">
        <f t="shared" si="1893"/>
        <v>0.82611855898992936</v>
      </c>
      <c r="L7266" s="13"/>
      <c r="M7266" s="24"/>
      <c r="N7266" s="24">
        <f t="shared" si="1885"/>
        <v>0</v>
      </c>
      <c r="O7266" s="13"/>
      <c r="P7266" s="13"/>
    </row>
    <row r="7267" spans="1:16">
      <c r="A7267">
        <v>7266</v>
      </c>
      <c r="B7267" s="13">
        <v>10</v>
      </c>
      <c r="C7267" s="13">
        <v>30</v>
      </c>
      <c r="D7267" s="13">
        <v>17</v>
      </c>
      <c r="E7267" s="14">
        <f t="shared" si="1898"/>
        <v>303</v>
      </c>
      <c r="F7267" s="24">
        <f>'1 Solar Profile'!E7269*S$10</f>
        <v>0</v>
      </c>
      <c r="G7267" s="24">
        <f>'2 Load Profile'!E7268</f>
        <v>1.1359109483188088</v>
      </c>
      <c r="H7267" s="24">
        <f t="shared" si="1890"/>
        <v>1.1359109483188088</v>
      </c>
      <c r="I7267" s="13">
        <f t="shared" si="1891"/>
        <v>0</v>
      </c>
      <c r="J7267" s="24">
        <f t="shared" si="1892"/>
        <v>0</v>
      </c>
      <c r="K7267" s="24">
        <f t="shared" si="1893"/>
        <v>1.1359109483188088</v>
      </c>
      <c r="L7267" s="13"/>
      <c r="M7267" s="24"/>
      <c r="N7267" s="24">
        <f t="shared" si="1885"/>
        <v>0</v>
      </c>
      <c r="O7267" s="13"/>
      <c r="P7267" s="13"/>
    </row>
    <row r="7268" spans="1:16">
      <c r="A7268">
        <v>7267</v>
      </c>
      <c r="B7268" s="13">
        <v>10</v>
      </c>
      <c r="C7268" s="13">
        <v>30</v>
      </c>
      <c r="D7268" s="13">
        <v>18</v>
      </c>
      <c r="E7268" s="14">
        <f t="shared" si="1898"/>
        <v>303</v>
      </c>
      <c r="F7268" s="24">
        <f>'1 Solar Profile'!E7270*S$10</f>
        <v>0</v>
      </c>
      <c r="G7268" s="24">
        <f>'2 Load Profile'!E7269</f>
        <v>1.3680069100788479</v>
      </c>
      <c r="H7268" s="24">
        <f t="shared" si="1890"/>
        <v>1.3680069100788479</v>
      </c>
      <c r="I7268" s="13">
        <f t="shared" si="1891"/>
        <v>0</v>
      </c>
      <c r="J7268" s="24">
        <f t="shared" si="1892"/>
        <v>0</v>
      </c>
      <c r="K7268" s="24">
        <f t="shared" si="1893"/>
        <v>1.3680069100788479</v>
      </c>
      <c r="L7268" s="13"/>
      <c r="M7268" s="24"/>
      <c r="N7268" s="24">
        <f t="shared" si="1885"/>
        <v>0</v>
      </c>
      <c r="O7268" s="13"/>
      <c r="P7268" s="13"/>
    </row>
    <row r="7269" spans="1:16">
      <c r="A7269">
        <v>7268</v>
      </c>
      <c r="B7269" s="13">
        <v>10</v>
      </c>
      <c r="C7269" s="13">
        <v>30</v>
      </c>
      <c r="D7269" s="13">
        <v>19</v>
      </c>
      <c r="E7269" s="14">
        <f t="shared" si="1898"/>
        <v>303</v>
      </c>
      <c r="F7269" s="24">
        <f>'1 Solar Profile'!E7271*S$10</f>
        <v>0</v>
      </c>
      <c r="G7269" s="24">
        <f>'2 Load Profile'!E7270</f>
        <v>1.5435149049198222</v>
      </c>
      <c r="H7269" s="24">
        <f t="shared" si="1890"/>
        <v>1.5435149049198222</v>
      </c>
      <c r="I7269" s="13">
        <f t="shared" si="1891"/>
        <v>0</v>
      </c>
      <c r="J7269" s="24">
        <f t="shared" si="1892"/>
        <v>0</v>
      </c>
      <c r="K7269" s="24">
        <f t="shared" si="1893"/>
        <v>1.5435149049198222</v>
      </c>
      <c r="L7269" s="13"/>
      <c r="M7269" s="24"/>
      <c r="N7269" s="24">
        <f t="shared" si="1885"/>
        <v>0</v>
      </c>
      <c r="O7269" s="13"/>
      <c r="P7269" s="13"/>
    </row>
    <row r="7270" spans="1:16">
      <c r="A7270">
        <v>7269</v>
      </c>
      <c r="B7270" s="13">
        <v>10</v>
      </c>
      <c r="C7270" s="13">
        <v>30</v>
      </c>
      <c r="D7270" s="13">
        <v>20</v>
      </c>
      <c r="E7270" s="14">
        <f t="shared" si="1898"/>
        <v>303</v>
      </c>
      <c r="F7270" s="24">
        <f>'1 Solar Profile'!E7272*S$10</f>
        <v>0</v>
      </c>
      <c r="G7270" s="24">
        <f>'2 Load Profile'!E7271</f>
        <v>1.5983616700584846</v>
      </c>
      <c r="H7270" s="24">
        <f t="shared" si="1890"/>
        <v>1.5983616700584846</v>
      </c>
      <c r="I7270" s="13">
        <f t="shared" si="1891"/>
        <v>0</v>
      </c>
      <c r="J7270" s="24">
        <f t="shared" si="1892"/>
        <v>0</v>
      </c>
      <c r="K7270" s="24">
        <f t="shared" si="1893"/>
        <v>1.5983616700584846</v>
      </c>
      <c r="L7270" s="13"/>
      <c r="M7270" s="24"/>
      <c r="N7270" s="24">
        <f t="shared" si="1885"/>
        <v>0</v>
      </c>
      <c r="O7270" s="24"/>
      <c r="P7270" s="24"/>
    </row>
    <row r="7271" spans="1:16">
      <c r="A7271">
        <v>7270</v>
      </c>
      <c r="B7271" s="13">
        <v>10</v>
      </c>
      <c r="C7271" s="13">
        <v>30</v>
      </c>
      <c r="D7271" s="13">
        <v>21</v>
      </c>
      <c r="E7271" s="14">
        <f t="shared" si="1898"/>
        <v>303</v>
      </c>
      <c r="F7271" s="24">
        <f>'1 Solar Profile'!E7273*S$10</f>
        <v>0</v>
      </c>
      <c r="G7271" s="24">
        <f>'2 Load Profile'!E7272</f>
        <v>1.4476352826474113</v>
      </c>
      <c r="H7271" s="24">
        <f t="shared" si="1890"/>
        <v>1.4476352826474113</v>
      </c>
      <c r="I7271" s="13">
        <f t="shared" si="1891"/>
        <v>0</v>
      </c>
      <c r="J7271" s="24">
        <f t="shared" si="1892"/>
        <v>0</v>
      </c>
      <c r="K7271" s="24">
        <f t="shared" si="1893"/>
        <v>1.4476352826474113</v>
      </c>
      <c r="L7271" s="13"/>
      <c r="M7271" s="24"/>
      <c r="N7271" s="24">
        <f t="shared" si="1885"/>
        <v>0</v>
      </c>
      <c r="O7271" s="13"/>
      <c r="P7271" s="13"/>
    </row>
    <row r="7272" spans="1:16">
      <c r="A7272">
        <v>7271</v>
      </c>
      <c r="B7272" s="13">
        <v>10</v>
      </c>
      <c r="C7272" s="13">
        <v>30</v>
      </c>
      <c r="D7272" s="13">
        <v>22</v>
      </c>
      <c r="E7272" s="14">
        <f t="shared" si="1898"/>
        <v>303</v>
      </c>
      <c r="F7272" s="24">
        <f>'1 Solar Profile'!E7274*S$10</f>
        <v>0</v>
      </c>
      <c r="G7272" s="24">
        <f>'2 Load Profile'!E7273</f>
        <v>1.178793692644581</v>
      </c>
      <c r="H7272" s="24">
        <f t="shared" si="1890"/>
        <v>1.178793692644581</v>
      </c>
      <c r="I7272" s="13">
        <f t="shared" si="1891"/>
        <v>0</v>
      </c>
      <c r="J7272" s="24">
        <f t="shared" si="1892"/>
        <v>0</v>
      </c>
      <c r="K7272" s="24">
        <f t="shared" si="1893"/>
        <v>1.178793692644581</v>
      </c>
      <c r="L7272" s="13"/>
      <c r="M7272" s="24"/>
      <c r="N7272" s="24">
        <f t="shared" si="1885"/>
        <v>0</v>
      </c>
      <c r="O7272" s="13"/>
      <c r="P7272" s="13"/>
    </row>
    <row r="7273" spans="1:16">
      <c r="A7273">
        <v>7272</v>
      </c>
      <c r="B7273" s="13">
        <v>10</v>
      </c>
      <c r="C7273" s="13">
        <v>30</v>
      </c>
      <c r="D7273" s="13">
        <v>23</v>
      </c>
      <c r="E7273" s="14">
        <f t="shared" si="1898"/>
        <v>303</v>
      </c>
      <c r="F7273" s="24">
        <f>'1 Solar Profile'!E7275*S$10</f>
        <v>0</v>
      </c>
      <c r="G7273" s="24">
        <f>'2 Load Profile'!E7274</f>
        <v>0.91894363098301479</v>
      </c>
      <c r="H7273" s="24">
        <f t="shared" si="1890"/>
        <v>0.91894363098301479</v>
      </c>
      <c r="I7273" s="13">
        <f t="shared" si="1891"/>
        <v>0</v>
      </c>
      <c r="J7273" s="24">
        <f t="shared" si="1892"/>
        <v>0</v>
      </c>
      <c r="K7273" s="24">
        <f t="shared" si="1893"/>
        <v>0.91894363098301479</v>
      </c>
      <c r="L7273" s="13">
        <f t="shared" ref="L7273" si="1899">SUM(I7250:I7273)</f>
        <v>-15.963790205170296</v>
      </c>
      <c r="M7273" s="24">
        <f t="shared" ref="M7273" si="1900">SUMIF(H7250:H7273,"&gt;0",H7250:H7273)</f>
        <v>14.36164719771752</v>
      </c>
      <c r="N7273" s="24">
        <f t="shared" ref="N7273:N7336" si="1901">M7273+L7273</f>
        <v>-1.602143007452776</v>
      </c>
      <c r="O7273" s="13">
        <f t="shared" ref="O7273" si="1902">IF(M7273&gt;(L7273*-1),(M7273+L7273)*S$12,0)</f>
        <v>0</v>
      </c>
      <c r="P7273" s="13">
        <f t="shared" ref="P7273" si="1903">IF(M7273&lt;(L7273*-1),(M7273+L7273)*S$14,0)</f>
        <v>-4.2376682547125927E-2</v>
      </c>
    </row>
    <row r="7274" spans="1:16">
      <c r="A7274">
        <v>7273</v>
      </c>
      <c r="B7274" s="13">
        <v>10</v>
      </c>
      <c r="C7274" s="13">
        <v>31</v>
      </c>
      <c r="D7274" s="13">
        <v>0</v>
      </c>
      <c r="E7274" s="14">
        <f t="shared" si="1898"/>
        <v>304</v>
      </c>
      <c r="F7274" s="24">
        <f>'1 Solar Profile'!E7276*S$10</f>
        <v>0</v>
      </c>
      <c r="G7274" s="24">
        <f>'2 Load Profile'!E7275</f>
        <v>0.65125331961374056</v>
      </c>
      <c r="H7274" s="24">
        <f t="shared" si="1890"/>
        <v>0.65125331961374056</v>
      </c>
      <c r="I7274" s="13">
        <f t="shared" si="1891"/>
        <v>0</v>
      </c>
      <c r="J7274" s="24">
        <f t="shared" si="1892"/>
        <v>0</v>
      </c>
      <c r="K7274" s="24">
        <f t="shared" si="1893"/>
        <v>0.65125331961374056</v>
      </c>
      <c r="L7274" s="13"/>
      <c r="M7274" s="24"/>
      <c r="N7274" s="24">
        <f t="shared" si="1901"/>
        <v>0</v>
      </c>
      <c r="O7274" s="13"/>
      <c r="P7274" s="13"/>
    </row>
    <row r="7275" spans="1:16">
      <c r="A7275">
        <v>7274</v>
      </c>
      <c r="B7275" s="13">
        <v>10</v>
      </c>
      <c r="C7275" s="13">
        <v>31</v>
      </c>
      <c r="D7275" s="13">
        <v>1</v>
      </c>
      <c r="E7275" s="14">
        <f t="shared" si="1898"/>
        <v>304</v>
      </c>
      <c r="F7275" s="24">
        <f>'1 Solar Profile'!E7277*S$10</f>
        <v>0</v>
      </c>
      <c r="G7275" s="24">
        <f>'2 Load Profile'!E7276</f>
        <v>0.55942409304147855</v>
      </c>
      <c r="H7275" s="24">
        <f t="shared" si="1890"/>
        <v>0.55942409304147855</v>
      </c>
      <c r="I7275" s="13">
        <f t="shared" si="1891"/>
        <v>0</v>
      </c>
      <c r="J7275" s="24">
        <f t="shared" si="1892"/>
        <v>0</v>
      </c>
      <c r="K7275" s="24">
        <f t="shared" si="1893"/>
        <v>0.55942409304147855</v>
      </c>
      <c r="L7275" s="13"/>
      <c r="M7275" s="24"/>
      <c r="N7275" s="24">
        <f t="shared" si="1901"/>
        <v>0</v>
      </c>
      <c r="O7275" s="13"/>
      <c r="P7275" s="13"/>
    </row>
    <row r="7276" spans="1:16">
      <c r="A7276">
        <v>7275</v>
      </c>
      <c r="B7276" s="13">
        <v>10</v>
      </c>
      <c r="C7276" s="13">
        <v>31</v>
      </c>
      <c r="D7276" s="13">
        <v>2</v>
      </c>
      <c r="E7276" s="14">
        <f t="shared" si="1898"/>
        <v>304</v>
      </c>
      <c r="F7276" s="24">
        <f>'1 Solar Profile'!E7278*S$10</f>
        <v>0</v>
      </c>
      <c r="G7276" s="24">
        <f>'2 Load Profile'!E7277</f>
        <v>0.5184862684354169</v>
      </c>
      <c r="H7276" s="24">
        <f t="shared" si="1890"/>
        <v>0.5184862684354169</v>
      </c>
      <c r="I7276" s="13">
        <f t="shared" si="1891"/>
        <v>0</v>
      </c>
      <c r="J7276" s="24">
        <f t="shared" si="1892"/>
        <v>0</v>
      </c>
      <c r="K7276" s="24">
        <f t="shared" si="1893"/>
        <v>0.5184862684354169</v>
      </c>
      <c r="L7276" s="13"/>
      <c r="M7276" s="24"/>
      <c r="N7276" s="24">
        <f t="shared" si="1901"/>
        <v>0</v>
      </c>
      <c r="O7276" s="13"/>
      <c r="P7276" s="13"/>
    </row>
    <row r="7277" spans="1:16">
      <c r="A7277">
        <v>7276</v>
      </c>
      <c r="B7277" s="13">
        <v>10</v>
      </c>
      <c r="C7277" s="13">
        <v>31</v>
      </c>
      <c r="D7277" s="13">
        <v>3</v>
      </c>
      <c r="E7277" s="14">
        <f t="shared" si="1898"/>
        <v>304</v>
      </c>
      <c r="F7277" s="24">
        <f>'1 Solar Profile'!E7279*S$10</f>
        <v>0</v>
      </c>
      <c r="G7277" s="24">
        <f>'2 Load Profile'!E7278</f>
        <v>0.51615319322747466</v>
      </c>
      <c r="H7277" s="24">
        <f t="shared" si="1890"/>
        <v>0.51615319322747466</v>
      </c>
      <c r="I7277" s="13">
        <f t="shared" si="1891"/>
        <v>0</v>
      </c>
      <c r="J7277" s="24">
        <f t="shared" si="1892"/>
        <v>0</v>
      </c>
      <c r="K7277" s="24">
        <f t="shared" si="1893"/>
        <v>0.51615319322747466</v>
      </c>
      <c r="L7277" s="13"/>
      <c r="M7277" s="24"/>
      <c r="N7277" s="24">
        <f t="shared" si="1901"/>
        <v>0</v>
      </c>
      <c r="O7277" s="13"/>
      <c r="P7277" s="13"/>
    </row>
    <row r="7278" spans="1:16">
      <c r="A7278">
        <v>7277</v>
      </c>
      <c r="B7278" s="13">
        <v>10</v>
      </c>
      <c r="C7278" s="13">
        <v>31</v>
      </c>
      <c r="D7278" s="13">
        <v>4</v>
      </c>
      <c r="E7278" s="14">
        <f t="shared" si="1898"/>
        <v>304</v>
      </c>
      <c r="F7278" s="24">
        <f>'1 Solar Profile'!E7280*S$10</f>
        <v>0</v>
      </c>
      <c r="G7278" s="24">
        <f>'2 Load Profile'!E7279</f>
        <v>0.5212281461889845</v>
      </c>
      <c r="H7278" s="24">
        <f t="shared" si="1890"/>
        <v>0.5212281461889845</v>
      </c>
      <c r="I7278" s="13">
        <f t="shared" si="1891"/>
        <v>0</v>
      </c>
      <c r="J7278" s="24">
        <f t="shared" si="1892"/>
        <v>0</v>
      </c>
      <c r="K7278" s="24">
        <f t="shared" si="1893"/>
        <v>0.5212281461889845</v>
      </c>
      <c r="L7278" s="13"/>
      <c r="M7278" s="24"/>
      <c r="N7278" s="24">
        <f t="shared" si="1901"/>
        <v>0</v>
      </c>
      <c r="O7278" s="13"/>
      <c r="P7278" s="13"/>
    </row>
    <row r="7279" spans="1:16">
      <c r="A7279">
        <v>7278</v>
      </c>
      <c r="B7279" s="13">
        <v>10</v>
      </c>
      <c r="C7279" s="13">
        <v>31</v>
      </c>
      <c r="D7279" s="13">
        <v>5</v>
      </c>
      <c r="E7279" s="14">
        <f t="shared" si="1898"/>
        <v>304</v>
      </c>
      <c r="F7279" s="24">
        <f>'1 Solar Profile'!E7281*S$10</f>
        <v>0</v>
      </c>
      <c r="G7279" s="24">
        <f>'2 Load Profile'!E7280</f>
        <v>0.57449873160151232</v>
      </c>
      <c r="H7279" s="24">
        <f t="shared" si="1890"/>
        <v>0.57449873160151232</v>
      </c>
      <c r="I7279" s="13">
        <f t="shared" si="1891"/>
        <v>0</v>
      </c>
      <c r="J7279" s="24">
        <f t="shared" si="1892"/>
        <v>0</v>
      </c>
      <c r="K7279" s="24">
        <f t="shared" si="1893"/>
        <v>0.57449873160151232</v>
      </c>
      <c r="L7279" s="13"/>
      <c r="M7279" s="24"/>
      <c r="N7279" s="24">
        <f t="shared" si="1901"/>
        <v>0</v>
      </c>
      <c r="O7279" s="13"/>
      <c r="P7279" s="13"/>
    </row>
    <row r="7280" spans="1:16">
      <c r="A7280">
        <v>7279</v>
      </c>
      <c r="B7280" s="13">
        <v>10</v>
      </c>
      <c r="C7280" s="13">
        <v>31</v>
      </c>
      <c r="D7280" s="13">
        <v>6</v>
      </c>
      <c r="E7280" s="14">
        <f t="shared" si="1898"/>
        <v>304</v>
      </c>
      <c r="F7280" s="24">
        <f>'1 Solar Profile'!E7282*S$10</f>
        <v>0</v>
      </c>
      <c r="G7280" s="24">
        <f>'2 Load Profile'!E7281</f>
        <v>0.76764144663351463</v>
      </c>
      <c r="H7280" s="24">
        <f t="shared" si="1890"/>
        <v>0.76764144663351463</v>
      </c>
      <c r="I7280" s="13">
        <f t="shared" si="1891"/>
        <v>0</v>
      </c>
      <c r="J7280" s="24">
        <f t="shared" si="1892"/>
        <v>0</v>
      </c>
      <c r="K7280" s="24">
        <f t="shared" si="1893"/>
        <v>0.76764144663351463</v>
      </c>
      <c r="L7280" s="13"/>
      <c r="M7280" s="24"/>
      <c r="N7280" s="24">
        <f t="shared" si="1901"/>
        <v>0</v>
      </c>
      <c r="O7280" s="13"/>
      <c r="P7280" s="13"/>
    </row>
    <row r="7281" spans="1:16">
      <c r="A7281">
        <v>7280</v>
      </c>
      <c r="B7281" s="13">
        <v>10</v>
      </c>
      <c r="C7281" s="13">
        <v>31</v>
      </c>
      <c r="D7281" s="13">
        <v>7</v>
      </c>
      <c r="E7281" s="14">
        <f t="shared" si="1898"/>
        <v>304</v>
      </c>
      <c r="F7281" s="24">
        <f>'1 Solar Profile'!E7283*S$10</f>
        <v>0.33529387499999996</v>
      </c>
      <c r="G7281" s="24">
        <f>'2 Load Profile'!E7282</f>
        <v>1.0270544128932437</v>
      </c>
      <c r="H7281" s="24">
        <f t="shared" si="1890"/>
        <v>0.69176053789324377</v>
      </c>
      <c r="I7281" s="13">
        <f t="shared" si="1891"/>
        <v>0</v>
      </c>
      <c r="J7281" s="24">
        <f t="shared" si="1892"/>
        <v>0.33529387499999996</v>
      </c>
      <c r="K7281" s="24">
        <f t="shared" si="1893"/>
        <v>0.69176053789324377</v>
      </c>
      <c r="L7281" s="13"/>
      <c r="M7281" s="24"/>
      <c r="N7281" s="24">
        <f t="shared" si="1901"/>
        <v>0</v>
      </c>
      <c r="O7281" s="13"/>
      <c r="P7281" s="13"/>
    </row>
    <row r="7282" spans="1:16">
      <c r="A7282">
        <v>7281</v>
      </c>
      <c r="B7282" s="13">
        <v>10</v>
      </c>
      <c r="C7282" s="13">
        <v>31</v>
      </c>
      <c r="D7282" s="13">
        <v>8</v>
      </c>
      <c r="E7282" s="14">
        <f t="shared" si="1898"/>
        <v>304</v>
      </c>
      <c r="F7282" s="24">
        <f>'1 Solar Profile'!E7284*S$10</f>
        <v>2.0749317749999996</v>
      </c>
      <c r="G7282" s="24">
        <f>'2 Load Profile'!E7283</f>
        <v>0.95737163826116933</v>
      </c>
      <c r="H7282" s="24">
        <f t="shared" si="1890"/>
        <v>-1.1175601367388301</v>
      </c>
      <c r="I7282" s="13">
        <f t="shared" si="1891"/>
        <v>-1.1175601367388301</v>
      </c>
      <c r="J7282" s="24">
        <f t="shared" si="1892"/>
        <v>0.95737163826116944</v>
      </c>
      <c r="K7282" s="24">
        <f t="shared" si="1893"/>
        <v>0</v>
      </c>
      <c r="L7282" s="13"/>
      <c r="M7282" s="24"/>
      <c r="N7282" s="24">
        <f t="shared" si="1901"/>
        <v>0</v>
      </c>
      <c r="O7282" s="13"/>
      <c r="P7282" s="13"/>
    </row>
    <row r="7283" spans="1:16">
      <c r="A7283">
        <v>7282</v>
      </c>
      <c r="B7283" s="13">
        <v>10</v>
      </c>
      <c r="C7283" s="13">
        <v>31</v>
      </c>
      <c r="D7283" s="13">
        <v>9</v>
      </c>
      <c r="E7283" s="14">
        <f t="shared" si="1898"/>
        <v>304</v>
      </c>
      <c r="F7283" s="24">
        <f>'1 Solar Profile'!E7285*S$10</f>
        <v>1.7912490749999999</v>
      </c>
      <c r="G7283" s="24">
        <f>'2 Load Profile'!E7284</f>
        <v>0.79222292419942753</v>
      </c>
      <c r="H7283" s="24">
        <f t="shared" si="1890"/>
        <v>-0.99902615080057233</v>
      </c>
      <c r="I7283" s="13">
        <f t="shared" si="1891"/>
        <v>-0.99902615080057233</v>
      </c>
      <c r="J7283" s="24">
        <f t="shared" si="1892"/>
        <v>0.79222292419942753</v>
      </c>
      <c r="K7283" s="24">
        <f t="shared" si="1893"/>
        <v>0</v>
      </c>
      <c r="L7283" s="13"/>
      <c r="M7283" s="24"/>
      <c r="N7283" s="24">
        <f t="shared" si="1901"/>
        <v>0</v>
      </c>
      <c r="O7283" s="13"/>
      <c r="P7283" s="13"/>
    </row>
    <row r="7284" spans="1:16">
      <c r="A7284">
        <v>7283</v>
      </c>
      <c r="B7284" s="13">
        <v>10</v>
      </c>
      <c r="C7284" s="13">
        <v>31</v>
      </c>
      <c r="D7284" s="13">
        <v>10</v>
      </c>
      <c r="E7284" s="14">
        <f t="shared" si="1898"/>
        <v>304</v>
      </c>
      <c r="F7284" s="24">
        <f>'1 Solar Profile'!E7286*S$10</f>
        <v>2.8923992999999997</v>
      </c>
      <c r="G7284" s="24">
        <f>'2 Load Profile'!E7285</f>
        <v>0.77237597543457714</v>
      </c>
      <c r="H7284" s="24">
        <f t="shared" si="1890"/>
        <v>-2.1200233245654223</v>
      </c>
      <c r="I7284" s="13">
        <f t="shared" si="1891"/>
        <v>-2.1200233245654223</v>
      </c>
      <c r="J7284" s="24">
        <f t="shared" si="1892"/>
        <v>0.77237597543457737</v>
      </c>
      <c r="K7284" s="24">
        <f t="shared" si="1893"/>
        <v>0</v>
      </c>
      <c r="L7284" s="13"/>
      <c r="M7284" s="24"/>
      <c r="N7284" s="24">
        <f t="shared" si="1901"/>
        <v>0</v>
      </c>
      <c r="O7284" s="13"/>
      <c r="P7284" s="13"/>
    </row>
    <row r="7285" spans="1:16">
      <c r="A7285">
        <v>7284</v>
      </c>
      <c r="B7285" s="13">
        <v>10</v>
      </c>
      <c r="C7285" s="13">
        <v>31</v>
      </c>
      <c r="D7285" s="13">
        <v>11</v>
      </c>
      <c r="E7285" s="14">
        <f t="shared" si="1898"/>
        <v>304</v>
      </c>
      <c r="F7285" s="24">
        <f>'1 Solar Profile'!E7287*S$10</f>
        <v>2.88085455</v>
      </c>
      <c r="G7285" s="24">
        <f>'2 Load Profile'!E7286</f>
        <v>0.75779344452954545</v>
      </c>
      <c r="H7285" s="24">
        <f t="shared" si="1890"/>
        <v>-2.1230611054704545</v>
      </c>
      <c r="I7285" s="13">
        <f t="shared" si="1891"/>
        <v>-2.1230611054704545</v>
      </c>
      <c r="J7285" s="24">
        <f t="shared" si="1892"/>
        <v>0.75779344452954556</v>
      </c>
      <c r="K7285" s="24">
        <f t="shared" si="1893"/>
        <v>0</v>
      </c>
      <c r="L7285" s="13"/>
      <c r="M7285" s="24"/>
      <c r="N7285" s="24">
        <f t="shared" si="1901"/>
        <v>0</v>
      </c>
      <c r="O7285" s="13"/>
      <c r="P7285" s="13"/>
    </row>
    <row r="7286" spans="1:16">
      <c r="A7286">
        <v>7285</v>
      </c>
      <c r="B7286" s="13">
        <v>10</v>
      </c>
      <c r="C7286" s="13">
        <v>31</v>
      </c>
      <c r="D7286" s="13">
        <v>12</v>
      </c>
      <c r="E7286" s="14">
        <f t="shared" si="1898"/>
        <v>304</v>
      </c>
      <c r="F7286" s="24">
        <f>'1 Solar Profile'!E7288*S$10</f>
        <v>1.6264095750000003</v>
      </c>
      <c r="G7286" s="24">
        <f>'2 Load Profile'!E7287</f>
        <v>0.73502187799681395</v>
      </c>
      <c r="H7286" s="24">
        <f t="shared" si="1890"/>
        <v>-0.89138769700318632</v>
      </c>
      <c r="I7286" s="13">
        <f t="shared" si="1891"/>
        <v>-0.89138769700318632</v>
      </c>
      <c r="J7286" s="24">
        <f t="shared" si="1892"/>
        <v>0.73502187799681395</v>
      </c>
      <c r="K7286" s="24">
        <f t="shared" si="1893"/>
        <v>0</v>
      </c>
      <c r="L7286" s="13"/>
      <c r="M7286" s="24"/>
      <c r="N7286" s="24">
        <f t="shared" si="1901"/>
        <v>0</v>
      </c>
      <c r="O7286" s="13"/>
      <c r="P7286" s="13"/>
    </row>
    <row r="7287" spans="1:16">
      <c r="A7287">
        <v>7286</v>
      </c>
      <c r="B7287" s="13">
        <v>10</v>
      </c>
      <c r="C7287" s="13">
        <v>31</v>
      </c>
      <c r="D7287" s="13">
        <v>13</v>
      </c>
      <c r="E7287" s="14">
        <f t="shared" si="1898"/>
        <v>304</v>
      </c>
      <c r="F7287" s="24">
        <f>'1 Solar Profile'!E7289*S$10</f>
        <v>1.101036825</v>
      </c>
      <c r="G7287" s="24">
        <f>'2 Load Profile'!E7288</f>
        <v>0.71347497928882164</v>
      </c>
      <c r="H7287" s="24">
        <f t="shared" si="1890"/>
        <v>-0.38756184571117835</v>
      </c>
      <c r="I7287" s="13">
        <f t="shared" si="1891"/>
        <v>-0.38756184571117835</v>
      </c>
      <c r="J7287" s="24">
        <f t="shared" si="1892"/>
        <v>0.71347497928882164</v>
      </c>
      <c r="K7287" s="24">
        <f t="shared" si="1893"/>
        <v>0</v>
      </c>
      <c r="L7287" s="13"/>
      <c r="M7287" s="24"/>
      <c r="N7287" s="24">
        <f t="shared" si="1901"/>
        <v>0</v>
      </c>
      <c r="O7287" s="13"/>
      <c r="P7287" s="13"/>
    </row>
    <row r="7288" spans="1:16">
      <c r="A7288">
        <v>7287</v>
      </c>
      <c r="B7288" s="13">
        <v>10</v>
      </c>
      <c r="C7288" s="13">
        <v>31</v>
      </c>
      <c r="D7288" s="13">
        <v>14</v>
      </c>
      <c r="E7288" s="14">
        <f t="shared" si="1898"/>
        <v>304</v>
      </c>
      <c r="F7288" s="24">
        <f>'1 Solar Profile'!E7290*S$10</f>
        <v>0.659895075</v>
      </c>
      <c r="G7288" s="24">
        <f>'2 Load Profile'!E7289</f>
        <v>0.70635275087700677</v>
      </c>
      <c r="H7288" s="24">
        <f t="shared" si="1890"/>
        <v>4.6457675877006777E-2</v>
      </c>
      <c r="I7288" s="13">
        <f t="shared" si="1891"/>
        <v>0</v>
      </c>
      <c r="J7288" s="24">
        <f t="shared" si="1892"/>
        <v>0.659895075</v>
      </c>
      <c r="K7288" s="24">
        <f t="shared" si="1893"/>
        <v>4.6457675877006777E-2</v>
      </c>
      <c r="L7288" s="13"/>
      <c r="M7288" s="24"/>
      <c r="N7288" s="24">
        <f t="shared" si="1901"/>
        <v>0</v>
      </c>
      <c r="O7288" s="13"/>
      <c r="P7288" s="13"/>
    </row>
    <row r="7289" spans="1:16">
      <c r="A7289">
        <v>7288</v>
      </c>
      <c r="B7289" s="13">
        <v>10</v>
      </c>
      <c r="C7289" s="13">
        <v>31</v>
      </c>
      <c r="D7289" s="13">
        <v>15</v>
      </c>
      <c r="E7289" s="14">
        <f t="shared" si="1898"/>
        <v>304</v>
      </c>
      <c r="F7289" s="24">
        <f>'1 Solar Profile'!E7291*S$10</f>
        <v>0.32583600000000001</v>
      </c>
      <c r="G7289" s="24">
        <f>'2 Load Profile'!E7290</f>
        <v>0.73849330318679418</v>
      </c>
      <c r="H7289" s="24">
        <f t="shared" si="1890"/>
        <v>0.41265730318679417</v>
      </c>
      <c r="I7289" s="13">
        <f t="shared" si="1891"/>
        <v>0</v>
      </c>
      <c r="J7289" s="24">
        <f t="shared" si="1892"/>
        <v>0.32583600000000001</v>
      </c>
      <c r="K7289" s="24">
        <f t="shared" si="1893"/>
        <v>0.41265730318679417</v>
      </c>
      <c r="L7289" s="13"/>
      <c r="M7289" s="24"/>
      <c r="N7289" s="24">
        <f t="shared" si="1901"/>
        <v>0</v>
      </c>
      <c r="O7289" s="13"/>
      <c r="P7289" s="13"/>
    </row>
    <row r="7290" spans="1:16">
      <c r="A7290">
        <v>7289</v>
      </c>
      <c r="B7290" s="13">
        <v>10</v>
      </c>
      <c r="C7290" s="13">
        <v>31</v>
      </c>
      <c r="D7290" s="13">
        <v>16</v>
      </c>
      <c r="E7290" s="14">
        <f t="shared" si="1898"/>
        <v>304</v>
      </c>
      <c r="F7290" s="24">
        <f>'1 Solar Profile'!E7292*S$10</f>
        <v>0</v>
      </c>
      <c r="G7290" s="24">
        <f>'2 Load Profile'!E7291</f>
        <v>0.87714443945005649</v>
      </c>
      <c r="H7290" s="24">
        <f t="shared" si="1890"/>
        <v>0.87714443945005649</v>
      </c>
      <c r="I7290" s="13">
        <f t="shared" si="1891"/>
        <v>0</v>
      </c>
      <c r="J7290" s="24">
        <f t="shared" si="1892"/>
        <v>0</v>
      </c>
      <c r="K7290" s="24">
        <f t="shared" si="1893"/>
        <v>0.87714443945005649</v>
      </c>
      <c r="L7290" s="13"/>
      <c r="M7290" s="24"/>
      <c r="N7290" s="24">
        <f t="shared" si="1901"/>
        <v>0</v>
      </c>
      <c r="O7290" s="13"/>
      <c r="P7290" s="13"/>
    </row>
    <row r="7291" spans="1:16">
      <c r="A7291">
        <v>7290</v>
      </c>
      <c r="B7291" s="13">
        <v>10</v>
      </c>
      <c r="C7291" s="13">
        <v>31</v>
      </c>
      <c r="D7291" s="13">
        <v>17</v>
      </c>
      <c r="E7291" s="14">
        <f t="shared" si="1898"/>
        <v>304</v>
      </c>
      <c r="F7291" s="24">
        <f>'1 Solar Profile'!E7293*S$10</f>
        <v>0</v>
      </c>
      <c r="G7291" s="24">
        <f>'2 Load Profile'!E7292</f>
        <v>1.1617212369070897</v>
      </c>
      <c r="H7291" s="24">
        <f t="shared" si="1890"/>
        <v>1.1617212369070897</v>
      </c>
      <c r="I7291" s="13">
        <f t="shared" si="1891"/>
        <v>0</v>
      </c>
      <c r="J7291" s="24">
        <f t="shared" si="1892"/>
        <v>0</v>
      </c>
      <c r="K7291" s="24">
        <f t="shared" si="1893"/>
        <v>1.1617212369070897</v>
      </c>
      <c r="L7291" s="13"/>
      <c r="M7291" s="24"/>
      <c r="N7291" s="24">
        <f t="shared" si="1901"/>
        <v>0</v>
      </c>
      <c r="O7291" s="13"/>
      <c r="P7291" s="13"/>
    </row>
    <row r="7292" spans="1:16">
      <c r="A7292">
        <v>7291</v>
      </c>
      <c r="B7292" s="13">
        <v>10</v>
      </c>
      <c r="C7292" s="13">
        <v>31</v>
      </c>
      <c r="D7292" s="13">
        <v>18</v>
      </c>
      <c r="E7292" s="14">
        <f t="shared" si="1898"/>
        <v>304</v>
      </c>
      <c r="F7292" s="24">
        <f>'1 Solar Profile'!E7294*S$10</f>
        <v>0</v>
      </c>
      <c r="G7292" s="24">
        <f>'2 Load Profile'!E7293</f>
        <v>1.38611997291359</v>
      </c>
      <c r="H7292" s="24">
        <f t="shared" si="1890"/>
        <v>1.38611997291359</v>
      </c>
      <c r="I7292" s="13">
        <f t="shared" si="1891"/>
        <v>0</v>
      </c>
      <c r="J7292" s="24">
        <f t="shared" si="1892"/>
        <v>0</v>
      </c>
      <c r="K7292" s="24">
        <f t="shared" si="1893"/>
        <v>1.38611997291359</v>
      </c>
      <c r="L7292" s="13"/>
      <c r="M7292" s="24"/>
      <c r="N7292" s="24">
        <f t="shared" si="1901"/>
        <v>0</v>
      </c>
      <c r="O7292" s="13"/>
      <c r="P7292" s="13"/>
    </row>
    <row r="7293" spans="1:16">
      <c r="A7293">
        <v>7292</v>
      </c>
      <c r="B7293" s="13">
        <v>10</v>
      </c>
      <c r="C7293" s="13">
        <v>31</v>
      </c>
      <c r="D7293" s="13">
        <v>19</v>
      </c>
      <c r="E7293" s="14">
        <f t="shared" si="1898"/>
        <v>304</v>
      </c>
      <c r="F7293" s="24">
        <f>'1 Solar Profile'!E7295*S$10</f>
        <v>0</v>
      </c>
      <c r="G7293" s="24">
        <f>'2 Load Profile'!E7294</f>
        <v>1.5665323566294858</v>
      </c>
      <c r="H7293" s="24">
        <f t="shared" si="1890"/>
        <v>1.5665323566294858</v>
      </c>
      <c r="I7293" s="13">
        <f t="shared" si="1891"/>
        <v>0</v>
      </c>
      <c r="J7293" s="24">
        <f t="shared" si="1892"/>
        <v>0</v>
      </c>
      <c r="K7293" s="24">
        <f t="shared" si="1893"/>
        <v>1.5665323566294858</v>
      </c>
      <c r="L7293" s="13"/>
      <c r="M7293" s="24"/>
      <c r="N7293" s="24">
        <f t="shared" si="1901"/>
        <v>0</v>
      </c>
      <c r="O7293" s="13"/>
      <c r="P7293" s="13"/>
    </row>
    <row r="7294" spans="1:16">
      <c r="A7294">
        <v>7293</v>
      </c>
      <c r="B7294" s="13">
        <v>10</v>
      </c>
      <c r="C7294" s="13">
        <v>31</v>
      </c>
      <c r="D7294" s="13">
        <v>20</v>
      </c>
      <c r="E7294" s="14">
        <f t="shared" si="1898"/>
        <v>304</v>
      </c>
      <c r="F7294" s="24">
        <f>'1 Solar Profile'!E7296*S$10</f>
        <v>0</v>
      </c>
      <c r="G7294" s="24">
        <f>'2 Load Profile'!E7295</f>
        <v>1.6301892638950335</v>
      </c>
      <c r="H7294" s="24">
        <f t="shared" si="1890"/>
        <v>1.6301892638950335</v>
      </c>
      <c r="I7294" s="13">
        <f t="shared" si="1891"/>
        <v>0</v>
      </c>
      <c r="J7294" s="24">
        <f t="shared" si="1892"/>
        <v>0</v>
      </c>
      <c r="K7294" s="24">
        <f t="shared" si="1893"/>
        <v>1.6301892638950335</v>
      </c>
      <c r="L7294" s="13"/>
      <c r="M7294" s="24"/>
      <c r="N7294" s="24">
        <f t="shared" si="1901"/>
        <v>0</v>
      </c>
      <c r="O7294" s="24"/>
      <c r="P7294" s="24"/>
    </row>
    <row r="7295" spans="1:16">
      <c r="A7295">
        <v>7294</v>
      </c>
      <c r="B7295" s="13">
        <v>10</v>
      </c>
      <c r="C7295" s="13">
        <v>31</v>
      </c>
      <c r="D7295" s="13">
        <v>21</v>
      </c>
      <c r="E7295" s="14">
        <f t="shared" si="1898"/>
        <v>304</v>
      </c>
      <c r="F7295" s="24">
        <f>'1 Solar Profile'!E7297*S$10</f>
        <v>0</v>
      </c>
      <c r="G7295" s="24">
        <f>'2 Load Profile'!E7296</f>
        <v>1.4812697609976671</v>
      </c>
      <c r="H7295" s="24">
        <f t="shared" si="1890"/>
        <v>1.4812697609976671</v>
      </c>
      <c r="I7295" s="13">
        <f t="shared" si="1891"/>
        <v>0</v>
      </c>
      <c r="J7295" s="24">
        <f t="shared" si="1892"/>
        <v>0</v>
      </c>
      <c r="K7295" s="24">
        <f t="shared" si="1893"/>
        <v>1.4812697609976671</v>
      </c>
      <c r="L7295" s="13"/>
      <c r="M7295" s="24"/>
      <c r="N7295" s="24">
        <f t="shared" si="1901"/>
        <v>0</v>
      </c>
      <c r="O7295" s="13"/>
      <c r="P7295" s="13"/>
    </row>
    <row r="7296" spans="1:16">
      <c r="A7296">
        <v>7295</v>
      </c>
      <c r="B7296" s="13">
        <v>10</v>
      </c>
      <c r="C7296" s="13">
        <v>31</v>
      </c>
      <c r="D7296" s="13">
        <v>22</v>
      </c>
      <c r="E7296" s="14">
        <f t="shared" si="1898"/>
        <v>304</v>
      </c>
      <c r="F7296" s="24">
        <f>'1 Solar Profile'!E7298*S$10</f>
        <v>0</v>
      </c>
      <c r="G7296" s="24">
        <f>'2 Load Profile'!E7297</f>
        <v>1.207769568036567</v>
      </c>
      <c r="H7296" s="24">
        <f t="shared" ref="H7296:H7359" si="1904">G7296-F7296</f>
        <v>1.207769568036567</v>
      </c>
      <c r="I7296" s="13">
        <f t="shared" ref="I7296:I7359" si="1905">IF(H7296&lt;0,H7296,0)</f>
        <v>0</v>
      </c>
      <c r="J7296" s="24">
        <f t="shared" ref="J7296:J7359" si="1906">F7296+I7296</f>
        <v>0</v>
      </c>
      <c r="K7296" s="24">
        <f t="shared" ref="K7296:K7359" si="1907">IF(H7296&gt;0,H7296,0)</f>
        <v>1.207769568036567</v>
      </c>
      <c r="L7296" s="13"/>
      <c r="M7296" s="24"/>
      <c r="N7296" s="24">
        <f t="shared" si="1901"/>
        <v>0</v>
      </c>
      <c r="O7296" s="13"/>
      <c r="P7296" s="13"/>
    </row>
    <row r="7297" spans="1:16">
      <c r="A7297">
        <v>7296</v>
      </c>
      <c r="B7297" s="13">
        <v>10</v>
      </c>
      <c r="C7297" s="13">
        <v>31</v>
      </c>
      <c r="D7297" s="13">
        <v>23</v>
      </c>
      <c r="E7297" s="14">
        <f t="shared" si="1898"/>
        <v>304</v>
      </c>
      <c r="F7297" s="24">
        <f>'1 Solar Profile'!E7299*S$10</f>
        <v>0</v>
      </c>
      <c r="G7297" s="24">
        <f>'2 Load Profile'!E7298</f>
        <v>0.94112975394859011</v>
      </c>
      <c r="H7297" s="24">
        <f t="shared" si="1904"/>
        <v>0.94112975394859011</v>
      </c>
      <c r="I7297" s="13">
        <f t="shared" si="1905"/>
        <v>0</v>
      </c>
      <c r="J7297" s="24">
        <f t="shared" si="1906"/>
        <v>0</v>
      </c>
      <c r="K7297" s="24">
        <f t="shared" si="1907"/>
        <v>0.94112975394859011</v>
      </c>
      <c r="L7297" s="13">
        <f t="shared" ref="L7297" si="1908">SUM(I7274:I7297)</f>
        <v>-7.6386202602896445</v>
      </c>
      <c r="M7297" s="24">
        <f t="shared" ref="M7297" si="1909">SUMIF(H7274:H7297,"&gt;0",H7274:H7297)</f>
        <v>15.51143706847725</v>
      </c>
      <c r="N7297" s="24">
        <f t="shared" si="1901"/>
        <v>7.8728168081876051</v>
      </c>
      <c r="O7297" s="13">
        <f t="shared" ref="O7297" si="1910">IF(M7297&gt;(L7297*-1),(M7297+L7297)*S$12,0)</f>
        <v>1.1078391627977353</v>
      </c>
      <c r="P7297" s="13">
        <f t="shared" ref="P7297" si="1911">IF(M7297&lt;(L7297*-1),(M7297+L7297)*S$14,0)</f>
        <v>0</v>
      </c>
    </row>
    <row r="7298" spans="1:16">
      <c r="A7298">
        <v>7297</v>
      </c>
      <c r="B7298" s="13">
        <v>11</v>
      </c>
      <c r="C7298" s="13">
        <v>1</v>
      </c>
      <c r="D7298" s="13">
        <v>0</v>
      </c>
      <c r="E7298" s="14">
        <f t="shared" si="1898"/>
        <v>305</v>
      </c>
      <c r="F7298" s="24">
        <f>'1 Solar Profile'!E7300*S$10</f>
        <v>0</v>
      </c>
      <c r="G7298" s="24">
        <f>'2 Load Profile'!E7299</f>
        <v>0.66750532020322739</v>
      </c>
      <c r="H7298" s="24">
        <f t="shared" si="1904"/>
        <v>0.66750532020322739</v>
      </c>
      <c r="I7298" s="13">
        <f t="shared" si="1905"/>
        <v>0</v>
      </c>
      <c r="J7298" s="24">
        <f t="shared" si="1906"/>
        <v>0</v>
      </c>
      <c r="K7298" s="24">
        <f t="shared" si="1907"/>
        <v>0.66750532020322739</v>
      </c>
      <c r="L7298" s="13"/>
      <c r="M7298" s="24"/>
      <c r="N7298" s="24">
        <f t="shared" si="1901"/>
        <v>0</v>
      </c>
      <c r="O7298" s="13"/>
      <c r="P7298" s="13"/>
    </row>
    <row r="7299" spans="1:16">
      <c r="A7299">
        <v>7298</v>
      </c>
      <c r="B7299" s="13">
        <v>11</v>
      </c>
      <c r="C7299" s="13">
        <v>1</v>
      </c>
      <c r="D7299" s="13">
        <v>1</v>
      </c>
      <c r="E7299" s="14">
        <f t="shared" si="1898"/>
        <v>305</v>
      </c>
      <c r="F7299" s="24">
        <f>'1 Solar Profile'!E7301*S$10</f>
        <v>0</v>
      </c>
      <c r="G7299" s="24">
        <f>'2 Load Profile'!E7300</f>
        <v>0.56077914383986649</v>
      </c>
      <c r="H7299" s="24">
        <f t="shared" si="1904"/>
        <v>0.56077914383986649</v>
      </c>
      <c r="I7299" s="13">
        <f t="shared" si="1905"/>
        <v>0</v>
      </c>
      <c r="J7299" s="24">
        <f t="shared" si="1906"/>
        <v>0</v>
      </c>
      <c r="K7299" s="24">
        <f t="shared" si="1907"/>
        <v>0.56077914383986649</v>
      </c>
      <c r="L7299" s="13"/>
      <c r="M7299" s="24"/>
      <c r="N7299" s="24">
        <f t="shared" si="1901"/>
        <v>0</v>
      </c>
      <c r="O7299" s="13"/>
      <c r="P7299" s="13"/>
    </row>
    <row r="7300" spans="1:16">
      <c r="A7300">
        <v>7299</v>
      </c>
      <c r="B7300" s="13">
        <v>11</v>
      </c>
      <c r="C7300" s="13">
        <v>1</v>
      </c>
      <c r="D7300" s="13">
        <v>2</v>
      </c>
      <c r="E7300" s="14">
        <f t="shared" si="1898"/>
        <v>305</v>
      </c>
      <c r="F7300" s="24">
        <f>'1 Solar Profile'!E7302*S$10</f>
        <v>0</v>
      </c>
      <c r="G7300" s="24">
        <f>'2 Load Profile'!E7301</f>
        <v>0.5111190445128867</v>
      </c>
      <c r="H7300" s="24">
        <f t="shared" si="1904"/>
        <v>0.5111190445128867</v>
      </c>
      <c r="I7300" s="13">
        <f t="shared" si="1905"/>
        <v>0</v>
      </c>
      <c r="J7300" s="24">
        <f t="shared" si="1906"/>
        <v>0</v>
      </c>
      <c r="K7300" s="24">
        <f t="shared" si="1907"/>
        <v>0.5111190445128867</v>
      </c>
      <c r="L7300" s="13"/>
      <c r="M7300" s="24"/>
      <c r="N7300" s="24">
        <f t="shared" si="1901"/>
        <v>0</v>
      </c>
      <c r="O7300" s="13"/>
      <c r="P7300" s="13"/>
    </row>
    <row r="7301" spans="1:16">
      <c r="A7301">
        <v>7300</v>
      </c>
      <c r="B7301" s="13">
        <v>11</v>
      </c>
      <c r="C7301" s="13">
        <v>1</v>
      </c>
      <c r="D7301" s="13">
        <v>3</v>
      </c>
      <c r="E7301" s="14">
        <f t="shared" si="1898"/>
        <v>305</v>
      </c>
      <c r="F7301" s="24">
        <f>'1 Solar Profile'!E7303*S$10</f>
        <v>0</v>
      </c>
      <c r="G7301" s="24">
        <f>'2 Load Profile'!E7302</f>
        <v>0.49958310479785356</v>
      </c>
      <c r="H7301" s="24">
        <f t="shared" si="1904"/>
        <v>0.49958310479785356</v>
      </c>
      <c r="I7301" s="13">
        <f t="shared" si="1905"/>
        <v>0</v>
      </c>
      <c r="J7301" s="24">
        <f t="shared" si="1906"/>
        <v>0</v>
      </c>
      <c r="K7301" s="24">
        <f t="shared" si="1907"/>
        <v>0.49958310479785356</v>
      </c>
      <c r="L7301" s="13"/>
      <c r="M7301" s="24"/>
      <c r="N7301" s="24">
        <f t="shared" si="1901"/>
        <v>0</v>
      </c>
      <c r="O7301" s="13"/>
      <c r="P7301" s="13"/>
    </row>
    <row r="7302" spans="1:16">
      <c r="A7302">
        <v>7301</v>
      </c>
      <c r="B7302" s="13">
        <v>11</v>
      </c>
      <c r="C7302" s="13">
        <v>1</v>
      </c>
      <c r="D7302" s="13">
        <v>4</v>
      </c>
      <c r="E7302" s="14">
        <f t="shared" si="1898"/>
        <v>305</v>
      </c>
      <c r="F7302" s="24">
        <f>'1 Solar Profile'!E7304*S$10</f>
        <v>0</v>
      </c>
      <c r="G7302" s="24">
        <f>'2 Load Profile'!E7303</f>
        <v>0.49844924910073241</v>
      </c>
      <c r="H7302" s="24">
        <f t="shared" si="1904"/>
        <v>0.49844924910073241</v>
      </c>
      <c r="I7302" s="13">
        <f t="shared" si="1905"/>
        <v>0</v>
      </c>
      <c r="J7302" s="24">
        <f t="shared" si="1906"/>
        <v>0</v>
      </c>
      <c r="K7302" s="24">
        <f t="shared" si="1907"/>
        <v>0.49844924910073241</v>
      </c>
      <c r="L7302" s="13"/>
      <c r="M7302" s="24"/>
      <c r="N7302" s="24">
        <f t="shared" si="1901"/>
        <v>0</v>
      </c>
      <c r="O7302" s="13"/>
      <c r="P7302" s="13"/>
    </row>
    <row r="7303" spans="1:16">
      <c r="A7303">
        <v>7302</v>
      </c>
      <c r="B7303" s="13">
        <v>11</v>
      </c>
      <c r="C7303" s="13">
        <v>1</v>
      </c>
      <c r="D7303" s="13">
        <v>5</v>
      </c>
      <c r="E7303" s="14">
        <f t="shared" si="1898"/>
        <v>305</v>
      </c>
      <c r="F7303" s="24">
        <f>'1 Solar Profile'!E7305*S$10</f>
        <v>0</v>
      </c>
      <c r="G7303" s="24">
        <f>'2 Load Profile'!E7304</f>
        <v>0.54766985607391938</v>
      </c>
      <c r="H7303" s="24">
        <f t="shared" si="1904"/>
        <v>0.54766985607391938</v>
      </c>
      <c r="I7303" s="13">
        <f t="shared" si="1905"/>
        <v>0</v>
      </c>
      <c r="J7303" s="24">
        <f t="shared" si="1906"/>
        <v>0</v>
      </c>
      <c r="K7303" s="24">
        <f t="shared" si="1907"/>
        <v>0.54766985607391938</v>
      </c>
      <c r="L7303" s="13"/>
      <c r="M7303" s="24"/>
      <c r="N7303" s="24">
        <f t="shared" si="1901"/>
        <v>0</v>
      </c>
      <c r="O7303" s="13"/>
      <c r="P7303" s="13"/>
    </row>
    <row r="7304" spans="1:16">
      <c r="A7304">
        <v>7303</v>
      </c>
      <c r="B7304" s="13">
        <v>11</v>
      </c>
      <c r="C7304" s="13">
        <v>1</v>
      </c>
      <c r="D7304" s="13">
        <v>6</v>
      </c>
      <c r="E7304" s="14">
        <f t="shared" si="1898"/>
        <v>305</v>
      </c>
      <c r="F7304" s="24">
        <f>'1 Solar Profile'!E7306*S$10</f>
        <v>0</v>
      </c>
      <c r="G7304" s="24">
        <f>'2 Load Profile'!E7305</f>
        <v>0.69813318352232667</v>
      </c>
      <c r="H7304" s="24">
        <f t="shared" si="1904"/>
        <v>0.69813318352232667</v>
      </c>
      <c r="I7304" s="13">
        <f t="shared" si="1905"/>
        <v>0</v>
      </c>
      <c r="J7304" s="24">
        <f t="shared" si="1906"/>
        <v>0</v>
      </c>
      <c r="K7304" s="24">
        <f t="shared" si="1907"/>
        <v>0.69813318352232667</v>
      </c>
      <c r="L7304" s="13"/>
      <c r="M7304" s="24"/>
      <c r="N7304" s="24">
        <f t="shared" si="1901"/>
        <v>0</v>
      </c>
      <c r="O7304" s="13"/>
      <c r="P7304" s="13"/>
    </row>
    <row r="7305" spans="1:16">
      <c r="A7305">
        <v>7304</v>
      </c>
      <c r="B7305" s="13">
        <v>11</v>
      </c>
      <c r="C7305" s="13">
        <v>1</v>
      </c>
      <c r="D7305" s="13">
        <v>7</v>
      </c>
      <c r="E7305" s="14">
        <f t="shared" si="1898"/>
        <v>305</v>
      </c>
      <c r="F7305" s="24">
        <f>'1 Solar Profile'!E7307*S$10</f>
        <v>1.292824575</v>
      </c>
      <c r="G7305" s="24">
        <f>'2 Load Profile'!E7306</f>
        <v>0.94088233483269579</v>
      </c>
      <c r="H7305" s="24">
        <f t="shared" si="1904"/>
        <v>-0.35194224016730424</v>
      </c>
      <c r="I7305" s="13">
        <f t="shared" si="1905"/>
        <v>-0.35194224016730424</v>
      </c>
      <c r="J7305" s="24">
        <f t="shared" si="1906"/>
        <v>0.94088233483269579</v>
      </c>
      <c r="K7305" s="24">
        <f t="shared" si="1907"/>
        <v>0</v>
      </c>
      <c r="L7305" s="13"/>
      <c r="M7305" s="24"/>
      <c r="N7305" s="24">
        <f t="shared" si="1901"/>
        <v>0</v>
      </c>
      <c r="O7305" s="13"/>
      <c r="P7305" s="13"/>
    </row>
    <row r="7306" spans="1:16">
      <c r="A7306">
        <v>7305</v>
      </c>
      <c r="B7306" s="13">
        <v>11</v>
      </c>
      <c r="C7306" s="13">
        <v>1</v>
      </c>
      <c r="D7306" s="13">
        <v>8</v>
      </c>
      <c r="E7306" s="14">
        <f t="shared" si="1898"/>
        <v>305</v>
      </c>
      <c r="F7306" s="24">
        <f>'1 Solar Profile'!E7308*S$10</f>
        <v>2.5062313500000002</v>
      </c>
      <c r="G7306" s="24">
        <f>'2 Load Profile'!E7307</f>
        <v>0.9152609422342648</v>
      </c>
      <c r="H7306" s="24">
        <f t="shared" si="1904"/>
        <v>-1.5909704077657354</v>
      </c>
      <c r="I7306" s="13">
        <f t="shared" si="1905"/>
        <v>-1.5909704077657354</v>
      </c>
      <c r="J7306" s="24">
        <f t="shared" si="1906"/>
        <v>0.9152609422342648</v>
      </c>
      <c r="K7306" s="24">
        <f t="shared" si="1907"/>
        <v>0</v>
      </c>
      <c r="L7306" s="13"/>
      <c r="M7306" s="24"/>
      <c r="N7306" s="24">
        <f t="shared" si="1901"/>
        <v>0</v>
      </c>
      <c r="O7306" s="13"/>
      <c r="P7306" s="13"/>
    </row>
    <row r="7307" spans="1:16">
      <c r="A7307">
        <v>7306</v>
      </c>
      <c r="B7307" s="13">
        <v>11</v>
      </c>
      <c r="C7307" s="13">
        <v>1</v>
      </c>
      <c r="D7307" s="13">
        <v>9</v>
      </c>
      <c r="E7307" s="14">
        <f t="shared" si="1898"/>
        <v>305</v>
      </c>
      <c r="F7307" s="24">
        <f>'1 Solar Profile'!E7309*S$10</f>
        <v>3.4163324999999998</v>
      </c>
      <c r="G7307" s="24">
        <f>'2 Load Profile'!E7308</f>
        <v>0.81272331349979376</v>
      </c>
      <c r="H7307" s="24">
        <f t="shared" si="1904"/>
        <v>-2.603609186500206</v>
      </c>
      <c r="I7307" s="13">
        <f t="shared" si="1905"/>
        <v>-2.603609186500206</v>
      </c>
      <c r="J7307" s="24">
        <f t="shared" si="1906"/>
        <v>0.81272331349979376</v>
      </c>
      <c r="K7307" s="24">
        <f t="shared" si="1907"/>
        <v>0</v>
      </c>
      <c r="L7307" s="13"/>
      <c r="M7307" s="24"/>
      <c r="N7307" s="24">
        <f t="shared" si="1901"/>
        <v>0</v>
      </c>
      <c r="O7307" s="13"/>
      <c r="P7307" s="13"/>
    </row>
    <row r="7308" spans="1:16">
      <c r="A7308">
        <v>7307</v>
      </c>
      <c r="B7308" s="13">
        <v>11</v>
      </c>
      <c r="C7308" s="13">
        <v>1</v>
      </c>
      <c r="D7308" s="13">
        <v>10</v>
      </c>
      <c r="E7308" s="14">
        <f t="shared" si="1898"/>
        <v>305</v>
      </c>
      <c r="F7308" s="24">
        <f>'1 Solar Profile'!E7310*S$10</f>
        <v>3.9310834499999996</v>
      </c>
      <c r="G7308" s="24">
        <f>'2 Load Profile'!E7309</f>
        <v>0.81430511337976585</v>
      </c>
      <c r="H7308" s="24">
        <f t="shared" si="1904"/>
        <v>-3.116778336620234</v>
      </c>
      <c r="I7308" s="13">
        <f t="shared" si="1905"/>
        <v>-3.116778336620234</v>
      </c>
      <c r="J7308" s="24">
        <f t="shared" si="1906"/>
        <v>0.81430511337976563</v>
      </c>
      <c r="K7308" s="24">
        <f t="shared" si="1907"/>
        <v>0</v>
      </c>
      <c r="L7308" s="13"/>
      <c r="M7308" s="24"/>
      <c r="N7308" s="24">
        <f t="shared" si="1901"/>
        <v>0</v>
      </c>
      <c r="O7308" s="13"/>
      <c r="P7308" s="13"/>
    </row>
    <row r="7309" spans="1:16">
      <c r="A7309">
        <v>7308</v>
      </c>
      <c r="B7309" s="13">
        <v>11</v>
      </c>
      <c r="C7309" s="13">
        <v>1</v>
      </c>
      <c r="D7309" s="13">
        <v>11</v>
      </c>
      <c r="E7309" s="14">
        <f t="shared" si="1898"/>
        <v>305</v>
      </c>
      <c r="F7309" s="24">
        <f>'1 Solar Profile'!E7311*S$10</f>
        <v>2.1861204750000001</v>
      </c>
      <c r="G7309" s="24">
        <f>'2 Load Profile'!E7310</f>
        <v>0.82380296749211823</v>
      </c>
      <c r="H7309" s="24">
        <f t="shared" si="1904"/>
        <v>-1.3623175075078819</v>
      </c>
      <c r="I7309" s="13">
        <f t="shared" si="1905"/>
        <v>-1.3623175075078819</v>
      </c>
      <c r="J7309" s="24">
        <f t="shared" si="1906"/>
        <v>0.82380296749211812</v>
      </c>
      <c r="K7309" s="24">
        <f t="shared" si="1907"/>
        <v>0</v>
      </c>
      <c r="L7309" s="13"/>
      <c r="M7309" s="24"/>
      <c r="N7309" s="24">
        <f t="shared" si="1901"/>
        <v>0</v>
      </c>
      <c r="O7309" s="13"/>
      <c r="P7309" s="13"/>
    </row>
    <row r="7310" spans="1:16">
      <c r="A7310">
        <v>7309</v>
      </c>
      <c r="B7310" s="13">
        <v>11</v>
      </c>
      <c r="C7310" s="13">
        <v>1</v>
      </c>
      <c r="D7310" s="13">
        <v>12</v>
      </c>
      <c r="E7310" s="14">
        <f t="shared" si="1898"/>
        <v>305</v>
      </c>
      <c r="F7310" s="24">
        <f>'1 Solar Profile'!E7312*S$10</f>
        <v>2.2514451749999997</v>
      </c>
      <c r="G7310" s="24">
        <f>'2 Load Profile'!E7311</f>
        <v>0.80708275707920496</v>
      </c>
      <c r="H7310" s="24">
        <f t="shared" si="1904"/>
        <v>-1.4443624179207948</v>
      </c>
      <c r="I7310" s="13">
        <f t="shared" si="1905"/>
        <v>-1.4443624179207948</v>
      </c>
      <c r="J7310" s="24">
        <f t="shared" si="1906"/>
        <v>0.80708275707920496</v>
      </c>
      <c r="K7310" s="24">
        <f t="shared" si="1907"/>
        <v>0</v>
      </c>
      <c r="L7310" s="13"/>
      <c r="M7310" s="24"/>
      <c r="N7310" s="24">
        <f t="shared" si="1901"/>
        <v>0</v>
      </c>
      <c r="O7310" s="13"/>
      <c r="P7310" s="13"/>
    </row>
    <row r="7311" spans="1:16">
      <c r="A7311">
        <v>7310</v>
      </c>
      <c r="B7311" s="13">
        <v>11</v>
      </c>
      <c r="C7311" s="13">
        <v>1</v>
      </c>
      <c r="D7311" s="13">
        <v>13</v>
      </c>
      <c r="E7311" s="14">
        <f t="shared" si="1898"/>
        <v>305</v>
      </c>
      <c r="F7311" s="24">
        <f>'1 Solar Profile'!E7313*S$10</f>
        <v>1.30635225</v>
      </c>
      <c r="G7311" s="24">
        <f>'2 Load Profile'!E7312</f>
        <v>0.78417401467715608</v>
      </c>
      <c r="H7311" s="24">
        <f t="shared" si="1904"/>
        <v>-0.52217823532284391</v>
      </c>
      <c r="I7311" s="13">
        <f t="shared" si="1905"/>
        <v>-0.52217823532284391</v>
      </c>
      <c r="J7311" s="24">
        <f t="shared" si="1906"/>
        <v>0.78417401467715608</v>
      </c>
      <c r="K7311" s="24">
        <f t="shared" si="1907"/>
        <v>0</v>
      </c>
      <c r="L7311" s="13"/>
      <c r="M7311" s="24"/>
      <c r="N7311" s="24">
        <f t="shared" si="1901"/>
        <v>0</v>
      </c>
      <c r="O7311" s="13"/>
      <c r="P7311" s="13"/>
    </row>
    <row r="7312" spans="1:16">
      <c r="A7312">
        <v>7311</v>
      </c>
      <c r="B7312" s="13">
        <v>11</v>
      </c>
      <c r="C7312" s="13">
        <v>1</v>
      </c>
      <c r="D7312" s="13">
        <v>14</v>
      </c>
      <c r="E7312" s="14">
        <f t="shared" si="1898"/>
        <v>305</v>
      </c>
      <c r="F7312" s="24">
        <f>'1 Solar Profile'!E7314*S$10</f>
        <v>1.70318295</v>
      </c>
      <c r="G7312" s="24">
        <f>'2 Load Profile'!E7313</f>
        <v>0.79079362763039984</v>
      </c>
      <c r="H7312" s="24">
        <f t="shared" si="1904"/>
        <v>-0.91238932236960013</v>
      </c>
      <c r="I7312" s="13">
        <f t="shared" si="1905"/>
        <v>-0.91238932236960013</v>
      </c>
      <c r="J7312" s="24">
        <f t="shared" si="1906"/>
        <v>0.79079362763039984</v>
      </c>
      <c r="K7312" s="24">
        <f t="shared" si="1907"/>
        <v>0</v>
      </c>
      <c r="L7312" s="13"/>
      <c r="M7312" s="24"/>
      <c r="N7312" s="24">
        <f t="shared" si="1901"/>
        <v>0</v>
      </c>
      <c r="O7312" s="13"/>
      <c r="P7312" s="13"/>
    </row>
    <row r="7313" spans="1:16">
      <c r="A7313">
        <v>7312</v>
      </c>
      <c r="B7313" s="13">
        <v>11</v>
      </c>
      <c r="C7313" s="13">
        <v>1</v>
      </c>
      <c r="D7313" s="13">
        <v>15</v>
      </c>
      <c r="E7313" s="14">
        <f t="shared" si="1898"/>
        <v>305</v>
      </c>
      <c r="F7313" s="24">
        <f>'1 Solar Profile'!E7315*S$10</f>
        <v>1.341396</v>
      </c>
      <c r="G7313" s="24">
        <f>'2 Load Profile'!E7314</f>
        <v>0.87750611358219299</v>
      </c>
      <c r="H7313" s="24">
        <f t="shared" si="1904"/>
        <v>-0.46388988641780704</v>
      </c>
      <c r="I7313" s="13">
        <f t="shared" si="1905"/>
        <v>-0.46388988641780704</v>
      </c>
      <c r="J7313" s="24">
        <f t="shared" si="1906"/>
        <v>0.87750611358219299</v>
      </c>
      <c r="K7313" s="24">
        <f t="shared" si="1907"/>
        <v>0</v>
      </c>
      <c r="L7313" s="13"/>
      <c r="M7313" s="24"/>
      <c r="N7313" s="24">
        <f t="shared" si="1901"/>
        <v>0</v>
      </c>
      <c r="O7313" s="13"/>
      <c r="P7313" s="13"/>
    </row>
    <row r="7314" spans="1:16">
      <c r="A7314">
        <v>7313</v>
      </c>
      <c r="B7314" s="13">
        <v>11</v>
      </c>
      <c r="C7314" s="13">
        <v>1</v>
      </c>
      <c r="D7314" s="13">
        <v>16</v>
      </c>
      <c r="E7314" s="14">
        <f t="shared" si="1898"/>
        <v>305</v>
      </c>
      <c r="F7314" s="24">
        <f>'1 Solar Profile'!E7316*S$10</f>
        <v>0.192535875</v>
      </c>
      <c r="G7314" s="24">
        <f>'2 Load Profile'!E7315</f>
        <v>1.1392418044084058</v>
      </c>
      <c r="H7314" s="24">
        <f t="shared" si="1904"/>
        <v>0.94670592940840581</v>
      </c>
      <c r="I7314" s="13">
        <f t="shared" si="1905"/>
        <v>0</v>
      </c>
      <c r="J7314" s="24">
        <f t="shared" si="1906"/>
        <v>0.192535875</v>
      </c>
      <c r="K7314" s="24">
        <f t="shared" si="1907"/>
        <v>0.94670592940840581</v>
      </c>
      <c r="L7314" s="13"/>
      <c r="M7314" s="24"/>
      <c r="N7314" s="24">
        <f t="shared" si="1901"/>
        <v>0</v>
      </c>
      <c r="O7314" s="13"/>
      <c r="P7314" s="13"/>
    </row>
    <row r="7315" spans="1:16">
      <c r="A7315">
        <v>7314</v>
      </c>
      <c r="B7315" s="13">
        <v>11</v>
      </c>
      <c r="C7315" s="13">
        <v>1</v>
      </c>
      <c r="D7315" s="13">
        <v>17</v>
      </c>
      <c r="E7315" s="14">
        <f t="shared" si="1898"/>
        <v>305</v>
      </c>
      <c r="F7315" s="24">
        <f>'1 Solar Profile'!E7317*S$10</f>
        <v>0</v>
      </c>
      <c r="G7315" s="24">
        <f>'2 Load Profile'!E7316</f>
        <v>1.5928998032813244</v>
      </c>
      <c r="H7315" s="24">
        <f t="shared" si="1904"/>
        <v>1.5928998032813244</v>
      </c>
      <c r="I7315" s="13">
        <f t="shared" si="1905"/>
        <v>0</v>
      </c>
      <c r="J7315" s="24">
        <f t="shared" si="1906"/>
        <v>0</v>
      </c>
      <c r="K7315" s="24">
        <f t="shared" si="1907"/>
        <v>1.5928998032813244</v>
      </c>
      <c r="L7315" s="13"/>
      <c r="M7315" s="24"/>
      <c r="N7315" s="24">
        <f t="shared" si="1901"/>
        <v>0</v>
      </c>
      <c r="O7315" s="13"/>
      <c r="P7315" s="13"/>
    </row>
    <row r="7316" spans="1:16">
      <c r="A7316">
        <v>7315</v>
      </c>
      <c r="B7316" s="13">
        <v>11</v>
      </c>
      <c r="C7316" s="13">
        <v>1</v>
      </c>
      <c r="D7316" s="13">
        <v>18</v>
      </c>
      <c r="E7316" s="14">
        <f t="shared" si="1898"/>
        <v>305</v>
      </c>
      <c r="F7316" s="24">
        <f>'1 Solar Profile'!E7318*S$10</f>
        <v>0</v>
      </c>
      <c r="G7316" s="24">
        <f>'2 Load Profile'!E7317</f>
        <v>1.8284881773471051</v>
      </c>
      <c r="H7316" s="24">
        <f t="shared" si="1904"/>
        <v>1.8284881773471051</v>
      </c>
      <c r="I7316" s="13">
        <f t="shared" si="1905"/>
        <v>0</v>
      </c>
      <c r="J7316" s="24">
        <f t="shared" si="1906"/>
        <v>0</v>
      </c>
      <c r="K7316" s="24">
        <f t="shared" si="1907"/>
        <v>1.8284881773471051</v>
      </c>
      <c r="L7316" s="13"/>
      <c r="M7316" s="24"/>
      <c r="N7316" s="24">
        <f t="shared" si="1901"/>
        <v>0</v>
      </c>
      <c r="O7316" s="13"/>
      <c r="P7316" s="13"/>
    </row>
    <row r="7317" spans="1:16">
      <c r="A7317">
        <v>7316</v>
      </c>
      <c r="B7317" s="13">
        <v>11</v>
      </c>
      <c r="C7317" s="13">
        <v>1</v>
      </c>
      <c r="D7317" s="13">
        <v>19</v>
      </c>
      <c r="E7317" s="14">
        <f t="shared" si="1898"/>
        <v>305</v>
      </c>
      <c r="F7317" s="24">
        <f>'1 Solar Profile'!E7319*S$10</f>
        <v>0</v>
      </c>
      <c r="G7317" s="24">
        <f>'2 Load Profile'!E7318</f>
        <v>1.7401751754380301</v>
      </c>
      <c r="H7317" s="24">
        <f t="shared" si="1904"/>
        <v>1.7401751754380301</v>
      </c>
      <c r="I7317" s="13">
        <f t="shared" si="1905"/>
        <v>0</v>
      </c>
      <c r="J7317" s="24">
        <f t="shared" si="1906"/>
        <v>0</v>
      </c>
      <c r="K7317" s="24">
        <f t="shared" si="1907"/>
        <v>1.7401751754380301</v>
      </c>
      <c r="L7317" s="13"/>
      <c r="M7317" s="24"/>
      <c r="N7317" s="24">
        <f t="shared" si="1901"/>
        <v>0</v>
      </c>
      <c r="O7317" s="13"/>
      <c r="P7317" s="13"/>
    </row>
    <row r="7318" spans="1:16">
      <c r="A7318">
        <v>7317</v>
      </c>
      <c r="B7318" s="13">
        <v>11</v>
      </c>
      <c r="C7318" s="13">
        <v>1</v>
      </c>
      <c r="D7318" s="13">
        <v>20</v>
      </c>
      <c r="E7318" s="14">
        <f t="shared" si="1898"/>
        <v>305</v>
      </c>
      <c r="F7318" s="24">
        <f>'1 Solar Profile'!E7320*S$10</f>
        <v>0</v>
      </c>
      <c r="G7318" s="24">
        <f>'2 Load Profile'!E7319</f>
        <v>1.6599078681210346</v>
      </c>
      <c r="H7318" s="24">
        <f t="shared" si="1904"/>
        <v>1.6599078681210346</v>
      </c>
      <c r="I7318" s="13">
        <f t="shared" si="1905"/>
        <v>0</v>
      </c>
      <c r="J7318" s="24">
        <f t="shared" si="1906"/>
        <v>0</v>
      </c>
      <c r="K7318" s="24">
        <f t="shared" si="1907"/>
        <v>1.6599078681210346</v>
      </c>
      <c r="L7318" s="13"/>
      <c r="M7318" s="24"/>
      <c r="N7318" s="24">
        <f t="shared" si="1901"/>
        <v>0</v>
      </c>
      <c r="O7318" s="24"/>
      <c r="P7318" s="24"/>
    </row>
    <row r="7319" spans="1:16">
      <c r="A7319">
        <v>7318</v>
      </c>
      <c r="B7319" s="13">
        <v>11</v>
      </c>
      <c r="C7319" s="13">
        <v>1</v>
      </c>
      <c r="D7319" s="13">
        <v>21</v>
      </c>
      <c r="E7319" s="14">
        <f t="shared" si="1898"/>
        <v>305</v>
      </c>
      <c r="F7319" s="24">
        <f>'1 Solar Profile'!E7321*S$10</f>
        <v>0</v>
      </c>
      <c r="G7319" s="24">
        <f>'2 Load Profile'!E7320</f>
        <v>1.5139786409097835</v>
      </c>
      <c r="H7319" s="24">
        <f t="shared" si="1904"/>
        <v>1.5139786409097835</v>
      </c>
      <c r="I7319" s="13">
        <f t="shared" si="1905"/>
        <v>0</v>
      </c>
      <c r="J7319" s="24">
        <f t="shared" si="1906"/>
        <v>0</v>
      </c>
      <c r="K7319" s="24">
        <f t="shared" si="1907"/>
        <v>1.5139786409097835</v>
      </c>
      <c r="L7319" s="13"/>
      <c r="M7319" s="24"/>
      <c r="N7319" s="24">
        <f t="shared" si="1901"/>
        <v>0</v>
      </c>
      <c r="O7319" s="13"/>
      <c r="P7319" s="13"/>
    </row>
    <row r="7320" spans="1:16">
      <c r="A7320">
        <v>7319</v>
      </c>
      <c r="B7320" s="13">
        <v>11</v>
      </c>
      <c r="C7320" s="13">
        <v>1</v>
      </c>
      <c r="D7320" s="13">
        <v>22</v>
      </c>
      <c r="E7320" s="14">
        <f t="shared" ref="E7320:E7383" si="1912">IF(D7320&lt;D7319, E7319+1,E7319)</f>
        <v>305</v>
      </c>
      <c r="F7320" s="24">
        <f>'1 Solar Profile'!E7322*S$10</f>
        <v>0</v>
      </c>
      <c r="G7320" s="24">
        <f>'2 Load Profile'!E7321</f>
        <v>1.2323747605377982</v>
      </c>
      <c r="H7320" s="24">
        <f t="shared" si="1904"/>
        <v>1.2323747605377982</v>
      </c>
      <c r="I7320" s="13">
        <f t="shared" si="1905"/>
        <v>0</v>
      </c>
      <c r="J7320" s="24">
        <f t="shared" si="1906"/>
        <v>0</v>
      </c>
      <c r="K7320" s="24">
        <f t="shared" si="1907"/>
        <v>1.2323747605377982</v>
      </c>
      <c r="L7320" s="13"/>
      <c r="M7320" s="24"/>
      <c r="N7320" s="24">
        <f t="shared" si="1901"/>
        <v>0</v>
      </c>
      <c r="O7320" s="13"/>
      <c r="P7320" s="13"/>
    </row>
    <row r="7321" spans="1:16">
      <c r="A7321">
        <v>7320</v>
      </c>
      <c r="B7321" s="13">
        <v>11</v>
      </c>
      <c r="C7321" s="13">
        <v>1</v>
      </c>
      <c r="D7321" s="13">
        <v>23</v>
      </c>
      <c r="E7321" s="14">
        <f t="shared" si="1912"/>
        <v>305</v>
      </c>
      <c r="F7321" s="24">
        <f>'1 Solar Profile'!E7323*S$10</f>
        <v>0</v>
      </c>
      <c r="G7321" s="24">
        <f>'2 Load Profile'!E7322</f>
        <v>0.96843645100342524</v>
      </c>
      <c r="H7321" s="24">
        <f t="shared" si="1904"/>
        <v>0.96843645100342524</v>
      </c>
      <c r="I7321" s="13">
        <f t="shared" si="1905"/>
        <v>0</v>
      </c>
      <c r="J7321" s="24">
        <f t="shared" si="1906"/>
        <v>0</v>
      </c>
      <c r="K7321" s="24">
        <f t="shared" si="1907"/>
        <v>0.96843645100342524</v>
      </c>
      <c r="L7321" s="13">
        <f t="shared" ref="L7321" si="1913">SUM(I7298:I7321)</f>
        <v>-12.368437540592407</v>
      </c>
      <c r="M7321" s="24">
        <f t="shared" ref="M7321" si="1914">SUMIF(H7298:H7321,"&gt;0",H7298:H7321)</f>
        <v>15.46620570809772</v>
      </c>
      <c r="N7321" s="24">
        <f t="shared" si="1901"/>
        <v>3.097768167505313</v>
      </c>
      <c r="O7321" s="13">
        <f t="shared" ref="O7321" si="1915">IF(M7321&gt;(L7321*-1),(M7321+L7321)*S$12,0)</f>
        <v>0.43590864322684514</v>
      </c>
      <c r="P7321" s="13">
        <f t="shared" ref="P7321" si="1916">IF(M7321&lt;(L7321*-1),(M7321+L7321)*S$14,0)</f>
        <v>0</v>
      </c>
    </row>
    <row r="7322" spans="1:16">
      <c r="A7322">
        <v>7321</v>
      </c>
      <c r="B7322" s="13">
        <v>11</v>
      </c>
      <c r="C7322" s="13">
        <v>2</v>
      </c>
      <c r="D7322" s="13">
        <v>0</v>
      </c>
      <c r="E7322" s="14">
        <f t="shared" si="1912"/>
        <v>306</v>
      </c>
      <c r="F7322" s="24">
        <f>'1 Solar Profile'!E7324*S$10</f>
        <v>0</v>
      </c>
      <c r="G7322" s="24">
        <f>'2 Load Profile'!E7323</f>
        <v>0.70167837748215478</v>
      </c>
      <c r="H7322" s="24">
        <f t="shared" si="1904"/>
        <v>0.70167837748215478</v>
      </c>
      <c r="I7322" s="13">
        <f t="shared" si="1905"/>
        <v>0</v>
      </c>
      <c r="J7322" s="24">
        <f t="shared" si="1906"/>
        <v>0</v>
      </c>
      <c r="K7322" s="24">
        <f t="shared" si="1907"/>
        <v>0.70167837748215478</v>
      </c>
      <c r="L7322" s="13"/>
      <c r="M7322" s="24"/>
      <c r="N7322" s="24">
        <f t="shared" si="1901"/>
        <v>0</v>
      </c>
      <c r="O7322" s="13"/>
      <c r="P7322" s="13"/>
    </row>
    <row r="7323" spans="1:16">
      <c r="A7323">
        <v>7322</v>
      </c>
      <c r="B7323" s="13">
        <v>11</v>
      </c>
      <c r="C7323" s="13">
        <v>2</v>
      </c>
      <c r="D7323" s="13">
        <v>1</v>
      </c>
      <c r="E7323" s="14">
        <f t="shared" si="1912"/>
        <v>306</v>
      </c>
      <c r="F7323" s="24">
        <f>'1 Solar Profile'!E7325*S$10</f>
        <v>0</v>
      </c>
      <c r="G7323" s="24">
        <f>'2 Load Profile'!E7324</f>
        <v>0.60093284439869221</v>
      </c>
      <c r="H7323" s="24">
        <f t="shared" si="1904"/>
        <v>0.60093284439869221</v>
      </c>
      <c r="I7323" s="13">
        <f t="shared" si="1905"/>
        <v>0</v>
      </c>
      <c r="J7323" s="24">
        <f t="shared" si="1906"/>
        <v>0</v>
      </c>
      <c r="K7323" s="24">
        <f t="shared" si="1907"/>
        <v>0.60093284439869221</v>
      </c>
      <c r="L7323" s="13"/>
      <c r="M7323" s="24"/>
      <c r="N7323" s="24">
        <f t="shared" si="1901"/>
        <v>0</v>
      </c>
      <c r="O7323" s="13"/>
      <c r="P7323" s="13"/>
    </row>
    <row r="7324" spans="1:16">
      <c r="A7324">
        <v>7323</v>
      </c>
      <c r="B7324" s="13">
        <v>11</v>
      </c>
      <c r="C7324" s="13">
        <v>2</v>
      </c>
      <c r="D7324" s="13">
        <v>2</v>
      </c>
      <c r="E7324" s="14">
        <f t="shared" si="1912"/>
        <v>306</v>
      </c>
      <c r="F7324" s="24">
        <f>'1 Solar Profile'!E7326*S$10</f>
        <v>0</v>
      </c>
      <c r="G7324" s="24">
        <f>'2 Load Profile'!E7325</f>
        <v>0.55887847766182064</v>
      </c>
      <c r="H7324" s="24">
        <f t="shared" si="1904"/>
        <v>0.55887847766182064</v>
      </c>
      <c r="I7324" s="13">
        <f t="shared" si="1905"/>
        <v>0</v>
      </c>
      <c r="J7324" s="24">
        <f t="shared" si="1906"/>
        <v>0</v>
      </c>
      <c r="K7324" s="24">
        <f t="shared" si="1907"/>
        <v>0.55887847766182064</v>
      </c>
      <c r="L7324" s="13"/>
      <c r="M7324" s="24"/>
      <c r="N7324" s="24">
        <f t="shared" si="1901"/>
        <v>0</v>
      </c>
      <c r="O7324" s="13"/>
      <c r="P7324" s="13"/>
    </row>
    <row r="7325" spans="1:16">
      <c r="A7325">
        <v>7324</v>
      </c>
      <c r="B7325" s="13">
        <v>11</v>
      </c>
      <c r="C7325" s="13">
        <v>2</v>
      </c>
      <c r="D7325" s="13">
        <v>3</v>
      </c>
      <c r="E7325" s="14">
        <f t="shared" si="1912"/>
        <v>306</v>
      </c>
      <c r="F7325" s="24">
        <f>'1 Solar Profile'!E7327*S$10</f>
        <v>0</v>
      </c>
      <c r="G7325" s="24">
        <f>'2 Load Profile'!E7326</f>
        <v>0.55583559035080243</v>
      </c>
      <c r="H7325" s="24">
        <f t="shared" si="1904"/>
        <v>0.55583559035080243</v>
      </c>
      <c r="I7325" s="13">
        <f t="shared" si="1905"/>
        <v>0</v>
      </c>
      <c r="J7325" s="24">
        <f t="shared" si="1906"/>
        <v>0</v>
      </c>
      <c r="K7325" s="24">
        <f t="shared" si="1907"/>
        <v>0.55583559035080243</v>
      </c>
      <c r="L7325" s="13"/>
      <c r="M7325" s="24"/>
      <c r="N7325" s="24">
        <f t="shared" si="1901"/>
        <v>0</v>
      </c>
      <c r="O7325" s="13"/>
      <c r="P7325" s="13"/>
    </row>
    <row r="7326" spans="1:16">
      <c r="A7326">
        <v>7325</v>
      </c>
      <c r="B7326" s="13">
        <v>11</v>
      </c>
      <c r="C7326" s="13">
        <v>2</v>
      </c>
      <c r="D7326" s="13">
        <v>4</v>
      </c>
      <c r="E7326" s="14">
        <f t="shared" si="1912"/>
        <v>306</v>
      </c>
      <c r="F7326" s="24">
        <f>'1 Solar Profile'!E7328*S$10</f>
        <v>0</v>
      </c>
      <c r="G7326" s="24">
        <f>'2 Load Profile'!E7327</f>
        <v>0.56179367948921677</v>
      </c>
      <c r="H7326" s="24">
        <f t="shared" si="1904"/>
        <v>0.56179367948921677</v>
      </c>
      <c r="I7326" s="13">
        <f t="shared" si="1905"/>
        <v>0</v>
      </c>
      <c r="J7326" s="24">
        <f t="shared" si="1906"/>
        <v>0</v>
      </c>
      <c r="K7326" s="24">
        <f t="shared" si="1907"/>
        <v>0.56179367948921677</v>
      </c>
      <c r="L7326" s="13"/>
      <c r="M7326" s="24"/>
      <c r="N7326" s="24">
        <f t="shared" si="1901"/>
        <v>0</v>
      </c>
      <c r="O7326" s="13"/>
      <c r="P7326" s="13"/>
    </row>
    <row r="7327" spans="1:16">
      <c r="A7327">
        <v>7326</v>
      </c>
      <c r="B7327" s="13">
        <v>11</v>
      </c>
      <c r="C7327" s="13">
        <v>2</v>
      </c>
      <c r="D7327" s="13">
        <v>5</v>
      </c>
      <c r="E7327" s="14">
        <f t="shared" si="1912"/>
        <v>306</v>
      </c>
      <c r="F7327" s="24">
        <f>'1 Solar Profile'!E7329*S$10</f>
        <v>0</v>
      </c>
      <c r="G7327" s="24">
        <f>'2 Load Profile'!E7328</f>
        <v>0.61821449761059899</v>
      </c>
      <c r="H7327" s="24">
        <f t="shared" si="1904"/>
        <v>0.61821449761059899</v>
      </c>
      <c r="I7327" s="13">
        <f t="shared" si="1905"/>
        <v>0</v>
      </c>
      <c r="J7327" s="24">
        <f t="shared" si="1906"/>
        <v>0</v>
      </c>
      <c r="K7327" s="24">
        <f t="shared" si="1907"/>
        <v>0.61821449761059899</v>
      </c>
      <c r="L7327" s="13"/>
      <c r="M7327" s="24"/>
      <c r="N7327" s="24">
        <f t="shared" si="1901"/>
        <v>0</v>
      </c>
      <c r="O7327" s="13"/>
      <c r="P7327" s="13"/>
    </row>
    <row r="7328" spans="1:16">
      <c r="A7328">
        <v>7327</v>
      </c>
      <c r="B7328" s="13">
        <v>11</v>
      </c>
      <c r="C7328" s="13">
        <v>2</v>
      </c>
      <c r="D7328" s="13">
        <v>6</v>
      </c>
      <c r="E7328" s="14">
        <f t="shared" si="1912"/>
        <v>306</v>
      </c>
      <c r="F7328" s="24">
        <f>'1 Solar Profile'!E7330*S$10</f>
        <v>0</v>
      </c>
      <c r="G7328" s="24">
        <f>'2 Load Profile'!E7329</f>
        <v>0.78920250463668629</v>
      </c>
      <c r="H7328" s="24">
        <f t="shared" si="1904"/>
        <v>0.78920250463668629</v>
      </c>
      <c r="I7328" s="13">
        <f t="shared" si="1905"/>
        <v>0</v>
      </c>
      <c r="J7328" s="24">
        <f t="shared" si="1906"/>
        <v>0</v>
      </c>
      <c r="K7328" s="24">
        <f t="shared" si="1907"/>
        <v>0.78920250463668629</v>
      </c>
      <c r="L7328" s="13"/>
      <c r="M7328" s="24"/>
      <c r="N7328" s="24">
        <f t="shared" si="1901"/>
        <v>0</v>
      </c>
      <c r="O7328" s="13"/>
      <c r="P7328" s="13"/>
    </row>
    <row r="7329" spans="1:16">
      <c r="A7329">
        <v>7328</v>
      </c>
      <c r="B7329" s="13">
        <v>11</v>
      </c>
      <c r="C7329" s="13">
        <v>2</v>
      </c>
      <c r="D7329" s="13">
        <v>7</v>
      </c>
      <c r="E7329" s="14">
        <f t="shared" si="1912"/>
        <v>306</v>
      </c>
      <c r="F7329" s="24">
        <f>'1 Solar Profile'!E7331*S$10</f>
        <v>0.43545285</v>
      </c>
      <c r="G7329" s="24">
        <f>'2 Load Profile'!E7330</f>
        <v>1.0084844963464108</v>
      </c>
      <c r="H7329" s="24">
        <f t="shared" si="1904"/>
        <v>0.57303164634641079</v>
      </c>
      <c r="I7329" s="13">
        <f t="shared" si="1905"/>
        <v>0</v>
      </c>
      <c r="J7329" s="24">
        <f t="shared" si="1906"/>
        <v>0.43545285</v>
      </c>
      <c r="K7329" s="24">
        <f t="shared" si="1907"/>
        <v>0.57303164634641079</v>
      </c>
      <c r="L7329" s="13"/>
      <c r="M7329" s="24"/>
      <c r="N7329" s="24">
        <f t="shared" si="1901"/>
        <v>0</v>
      </c>
      <c r="O7329" s="13"/>
      <c r="P7329" s="13"/>
    </row>
    <row r="7330" spans="1:16">
      <c r="A7330">
        <v>7329</v>
      </c>
      <c r="B7330" s="13">
        <v>11</v>
      </c>
      <c r="C7330" s="13">
        <v>2</v>
      </c>
      <c r="D7330" s="13">
        <v>8</v>
      </c>
      <c r="E7330" s="14">
        <f t="shared" si="1912"/>
        <v>306</v>
      </c>
      <c r="F7330" s="24">
        <f>'1 Solar Profile'!E7332*S$10</f>
        <v>1.4744378249999999</v>
      </c>
      <c r="G7330" s="24">
        <f>'2 Load Profile'!E7331</f>
        <v>0.97440544682468344</v>
      </c>
      <c r="H7330" s="24">
        <f t="shared" si="1904"/>
        <v>-0.50003237817531643</v>
      </c>
      <c r="I7330" s="13">
        <f t="shared" si="1905"/>
        <v>-0.50003237817531643</v>
      </c>
      <c r="J7330" s="24">
        <f t="shared" si="1906"/>
        <v>0.97440544682468344</v>
      </c>
      <c r="K7330" s="24">
        <f t="shared" si="1907"/>
        <v>0</v>
      </c>
      <c r="L7330" s="13"/>
      <c r="M7330" s="24"/>
      <c r="N7330" s="24">
        <f t="shared" si="1901"/>
        <v>0</v>
      </c>
      <c r="O7330" s="13"/>
      <c r="P7330" s="13"/>
    </row>
    <row r="7331" spans="1:16">
      <c r="A7331">
        <v>7330</v>
      </c>
      <c r="B7331" s="13">
        <v>11</v>
      </c>
      <c r="C7331" s="13">
        <v>2</v>
      </c>
      <c r="D7331" s="13">
        <v>9</v>
      </c>
      <c r="E7331" s="14">
        <f t="shared" si="1912"/>
        <v>306</v>
      </c>
      <c r="F7331" s="24">
        <f>'1 Solar Profile'!E7333*S$10</f>
        <v>2.6728647749999999</v>
      </c>
      <c r="G7331" s="24">
        <f>'2 Load Profile'!E7332</f>
        <v>0.85817720881597459</v>
      </c>
      <c r="H7331" s="24">
        <f t="shared" si="1904"/>
        <v>-1.8146875661840252</v>
      </c>
      <c r="I7331" s="13">
        <f t="shared" si="1905"/>
        <v>-1.8146875661840252</v>
      </c>
      <c r="J7331" s="24">
        <f t="shared" si="1906"/>
        <v>0.8581772088159747</v>
      </c>
      <c r="K7331" s="24">
        <f t="shared" si="1907"/>
        <v>0</v>
      </c>
      <c r="L7331" s="13"/>
      <c r="M7331" s="24"/>
      <c r="N7331" s="24">
        <f t="shared" si="1901"/>
        <v>0</v>
      </c>
      <c r="O7331" s="13"/>
      <c r="P7331" s="13"/>
    </row>
    <row r="7332" spans="1:16">
      <c r="A7332">
        <v>7331</v>
      </c>
      <c r="B7332" s="13">
        <v>11</v>
      </c>
      <c r="C7332" s="13">
        <v>2</v>
      </c>
      <c r="D7332" s="13">
        <v>10</v>
      </c>
      <c r="E7332" s="14">
        <f t="shared" si="1912"/>
        <v>306</v>
      </c>
      <c r="F7332" s="24">
        <f>'1 Solar Profile'!E7334*S$10</f>
        <v>3.7586209499999996</v>
      </c>
      <c r="G7332" s="24">
        <f>'2 Load Profile'!E7333</f>
        <v>0.86142238765930912</v>
      </c>
      <c r="H7332" s="24">
        <f t="shared" si="1904"/>
        <v>-2.8971985623406904</v>
      </c>
      <c r="I7332" s="13">
        <f t="shared" si="1905"/>
        <v>-2.8971985623406904</v>
      </c>
      <c r="J7332" s="24">
        <f t="shared" si="1906"/>
        <v>0.86142238765930923</v>
      </c>
      <c r="K7332" s="24">
        <f t="shared" si="1907"/>
        <v>0</v>
      </c>
      <c r="L7332" s="13"/>
      <c r="M7332" s="24"/>
      <c r="N7332" s="24">
        <f t="shared" si="1901"/>
        <v>0</v>
      </c>
      <c r="O7332" s="13"/>
      <c r="P7332" s="13"/>
    </row>
    <row r="7333" spans="1:16">
      <c r="A7333">
        <v>7332</v>
      </c>
      <c r="B7333" s="13">
        <v>11</v>
      </c>
      <c r="C7333" s="13">
        <v>2</v>
      </c>
      <c r="D7333" s="13">
        <v>11</v>
      </c>
      <c r="E7333" s="14">
        <f t="shared" si="1912"/>
        <v>306</v>
      </c>
      <c r="F7333" s="24">
        <f>'1 Solar Profile'!E7335*S$10</f>
        <v>3.9683810250000002</v>
      </c>
      <c r="G7333" s="24">
        <f>'2 Load Profile'!E7334</f>
        <v>0.8417823552205792</v>
      </c>
      <c r="H7333" s="24">
        <f t="shared" si="1904"/>
        <v>-3.1265986697794208</v>
      </c>
      <c r="I7333" s="13">
        <f t="shared" si="1905"/>
        <v>-3.1265986697794208</v>
      </c>
      <c r="J7333" s="24">
        <f t="shared" si="1906"/>
        <v>0.84178235522057943</v>
      </c>
      <c r="K7333" s="24">
        <f t="shared" si="1907"/>
        <v>0</v>
      </c>
      <c r="L7333" s="13"/>
      <c r="M7333" s="24"/>
      <c r="N7333" s="24">
        <f t="shared" si="1901"/>
        <v>0</v>
      </c>
      <c r="O7333" s="13"/>
      <c r="P7333" s="13"/>
    </row>
    <row r="7334" spans="1:16">
      <c r="A7334">
        <v>7333</v>
      </c>
      <c r="B7334" s="13">
        <v>11</v>
      </c>
      <c r="C7334" s="13">
        <v>2</v>
      </c>
      <c r="D7334" s="13">
        <v>12</v>
      </c>
      <c r="E7334" s="14">
        <f t="shared" si="1912"/>
        <v>306</v>
      </c>
      <c r="F7334" s="24">
        <f>'1 Solar Profile'!E7336*S$10</f>
        <v>3.8744070749999993</v>
      </c>
      <c r="G7334" s="24">
        <f>'2 Load Profile'!E7335</f>
        <v>0.8005470181437967</v>
      </c>
      <c r="H7334" s="24">
        <f t="shared" si="1904"/>
        <v>-3.0738600568562027</v>
      </c>
      <c r="I7334" s="13">
        <f t="shared" si="1905"/>
        <v>-3.0738600568562027</v>
      </c>
      <c r="J7334" s="24">
        <f t="shared" si="1906"/>
        <v>0.80054701814379658</v>
      </c>
      <c r="K7334" s="24">
        <f t="shared" si="1907"/>
        <v>0</v>
      </c>
      <c r="L7334" s="13"/>
      <c r="M7334" s="24"/>
      <c r="N7334" s="24">
        <f t="shared" si="1901"/>
        <v>0</v>
      </c>
      <c r="O7334" s="13"/>
      <c r="P7334" s="13"/>
    </row>
    <row r="7335" spans="1:16">
      <c r="A7335">
        <v>7334</v>
      </c>
      <c r="B7335" s="13">
        <v>11</v>
      </c>
      <c r="C7335" s="13">
        <v>2</v>
      </c>
      <c r="D7335" s="13">
        <v>13</v>
      </c>
      <c r="E7335" s="14">
        <f t="shared" si="1912"/>
        <v>306</v>
      </c>
      <c r="F7335" s="24">
        <f>'1 Solar Profile'!E7337*S$10</f>
        <v>3.3426272250000002</v>
      </c>
      <c r="G7335" s="24">
        <f>'2 Load Profile'!E7336</f>
        <v>0.76603751814455678</v>
      </c>
      <c r="H7335" s="24">
        <f t="shared" si="1904"/>
        <v>-2.5765897068554433</v>
      </c>
      <c r="I7335" s="13">
        <f t="shared" si="1905"/>
        <v>-2.5765897068554433</v>
      </c>
      <c r="J7335" s="24">
        <f t="shared" si="1906"/>
        <v>0.76603751814455689</v>
      </c>
      <c r="K7335" s="24">
        <f t="shared" si="1907"/>
        <v>0</v>
      </c>
      <c r="L7335" s="13"/>
      <c r="M7335" s="24"/>
      <c r="N7335" s="24">
        <f t="shared" si="1901"/>
        <v>0</v>
      </c>
      <c r="O7335" s="13"/>
      <c r="P7335" s="13"/>
    </row>
    <row r="7336" spans="1:16">
      <c r="A7336">
        <v>7335</v>
      </c>
      <c r="B7336" s="13">
        <v>11</v>
      </c>
      <c r="C7336" s="13">
        <v>2</v>
      </c>
      <c r="D7336" s="13">
        <v>14</v>
      </c>
      <c r="E7336" s="14">
        <f t="shared" si="1912"/>
        <v>306</v>
      </c>
      <c r="F7336" s="24">
        <f>'1 Solar Profile'!E7338*S$10</f>
        <v>2.5068219750000003</v>
      </c>
      <c r="G7336" s="24">
        <f>'2 Load Profile'!E7337</f>
        <v>0.7676828032455153</v>
      </c>
      <c r="H7336" s="24">
        <f t="shared" si="1904"/>
        <v>-1.7391391717544851</v>
      </c>
      <c r="I7336" s="13">
        <f t="shared" si="1905"/>
        <v>-1.7391391717544851</v>
      </c>
      <c r="J7336" s="24">
        <f t="shared" si="1906"/>
        <v>0.76768280324551519</v>
      </c>
      <c r="K7336" s="24">
        <f t="shared" si="1907"/>
        <v>0</v>
      </c>
      <c r="L7336" s="13"/>
      <c r="M7336" s="24"/>
      <c r="N7336" s="24">
        <f t="shared" si="1901"/>
        <v>0</v>
      </c>
      <c r="O7336" s="13"/>
      <c r="P7336" s="13"/>
    </row>
    <row r="7337" spans="1:16">
      <c r="A7337">
        <v>7336</v>
      </c>
      <c r="B7337" s="13">
        <v>11</v>
      </c>
      <c r="C7337" s="13">
        <v>2</v>
      </c>
      <c r="D7337" s="13">
        <v>15</v>
      </c>
      <c r="E7337" s="14">
        <f t="shared" si="1912"/>
        <v>306</v>
      </c>
      <c r="F7337" s="24">
        <f>'1 Solar Profile'!E7339*S$10</f>
        <v>1.3338171000000001</v>
      </c>
      <c r="G7337" s="24">
        <f>'2 Load Profile'!E7338</f>
        <v>0.85167215233612059</v>
      </c>
      <c r="H7337" s="24">
        <f t="shared" si="1904"/>
        <v>-0.4821449476638795</v>
      </c>
      <c r="I7337" s="13">
        <f t="shared" si="1905"/>
        <v>-0.4821449476638795</v>
      </c>
      <c r="J7337" s="24">
        <f t="shared" si="1906"/>
        <v>0.85167215233612059</v>
      </c>
      <c r="K7337" s="24">
        <f t="shared" si="1907"/>
        <v>0</v>
      </c>
      <c r="L7337" s="13"/>
      <c r="M7337" s="24"/>
      <c r="N7337" s="24">
        <f t="shared" ref="N7337:N7400" si="1917">M7337+L7337</f>
        <v>0</v>
      </c>
      <c r="O7337" s="13"/>
      <c r="P7337" s="13"/>
    </row>
    <row r="7338" spans="1:16">
      <c r="A7338">
        <v>7337</v>
      </c>
      <c r="B7338" s="13">
        <v>11</v>
      </c>
      <c r="C7338" s="13">
        <v>2</v>
      </c>
      <c r="D7338" s="13">
        <v>16</v>
      </c>
      <c r="E7338" s="14">
        <f t="shared" si="1912"/>
        <v>306</v>
      </c>
      <c r="F7338" s="24">
        <f>'1 Solar Profile'!E7340*S$10</f>
        <v>0.17295232500000002</v>
      </c>
      <c r="G7338" s="24">
        <f>'2 Load Profile'!E7339</f>
        <v>1.1197667232550399</v>
      </c>
      <c r="H7338" s="24">
        <f t="shared" si="1904"/>
        <v>0.94681439825503988</v>
      </c>
      <c r="I7338" s="13">
        <f t="shared" si="1905"/>
        <v>0</v>
      </c>
      <c r="J7338" s="24">
        <f t="shared" si="1906"/>
        <v>0.17295232500000002</v>
      </c>
      <c r="K7338" s="24">
        <f t="shared" si="1907"/>
        <v>0.94681439825503988</v>
      </c>
      <c r="L7338" s="13"/>
      <c r="M7338" s="24"/>
      <c r="N7338" s="24">
        <f t="shared" si="1917"/>
        <v>0</v>
      </c>
      <c r="O7338" s="13"/>
      <c r="P7338" s="13"/>
    </row>
    <row r="7339" spans="1:16">
      <c r="A7339">
        <v>7338</v>
      </c>
      <c r="B7339" s="13">
        <v>11</v>
      </c>
      <c r="C7339" s="13">
        <v>2</v>
      </c>
      <c r="D7339" s="13">
        <v>17</v>
      </c>
      <c r="E7339" s="14">
        <f t="shared" si="1912"/>
        <v>306</v>
      </c>
      <c r="F7339" s="24">
        <f>'1 Solar Profile'!E7341*S$10</f>
        <v>0</v>
      </c>
      <c r="G7339" s="24">
        <f>'2 Load Profile'!E7340</f>
        <v>1.5879954383023962</v>
      </c>
      <c r="H7339" s="24">
        <f t="shared" si="1904"/>
        <v>1.5879954383023962</v>
      </c>
      <c r="I7339" s="13">
        <f t="shared" si="1905"/>
        <v>0</v>
      </c>
      <c r="J7339" s="24">
        <f t="shared" si="1906"/>
        <v>0</v>
      </c>
      <c r="K7339" s="24">
        <f t="shared" si="1907"/>
        <v>1.5879954383023962</v>
      </c>
      <c r="L7339" s="13"/>
      <c r="M7339" s="24"/>
      <c r="N7339" s="24">
        <f t="shared" si="1917"/>
        <v>0</v>
      </c>
      <c r="O7339" s="13"/>
      <c r="P7339" s="13"/>
    </row>
    <row r="7340" spans="1:16">
      <c r="A7340">
        <v>7339</v>
      </c>
      <c r="B7340" s="13">
        <v>11</v>
      </c>
      <c r="C7340" s="13">
        <v>2</v>
      </c>
      <c r="D7340" s="13">
        <v>18</v>
      </c>
      <c r="E7340" s="14">
        <f t="shared" si="1912"/>
        <v>306</v>
      </c>
      <c r="F7340" s="24">
        <f>'1 Solar Profile'!E7342*S$10</f>
        <v>0</v>
      </c>
      <c r="G7340" s="24">
        <f>'2 Load Profile'!E7341</f>
        <v>1.8284869136166837</v>
      </c>
      <c r="H7340" s="24">
        <f t="shared" si="1904"/>
        <v>1.8284869136166837</v>
      </c>
      <c r="I7340" s="13">
        <f t="shared" si="1905"/>
        <v>0</v>
      </c>
      <c r="J7340" s="24">
        <f t="shared" si="1906"/>
        <v>0</v>
      </c>
      <c r="K7340" s="24">
        <f t="shared" si="1907"/>
        <v>1.8284869136166837</v>
      </c>
      <c r="L7340" s="13"/>
      <c r="M7340" s="24"/>
      <c r="N7340" s="24">
        <f t="shared" si="1917"/>
        <v>0</v>
      </c>
      <c r="O7340" s="13"/>
      <c r="P7340" s="13"/>
    </row>
    <row r="7341" spans="1:16">
      <c r="A7341">
        <v>7340</v>
      </c>
      <c r="B7341" s="13">
        <v>11</v>
      </c>
      <c r="C7341" s="13">
        <v>2</v>
      </c>
      <c r="D7341" s="13">
        <v>19</v>
      </c>
      <c r="E7341" s="14">
        <f t="shared" si="1912"/>
        <v>306</v>
      </c>
      <c r="F7341" s="24">
        <f>'1 Solar Profile'!E7343*S$10</f>
        <v>0</v>
      </c>
      <c r="G7341" s="24">
        <f>'2 Load Profile'!E7342</f>
        <v>1.7479660596996343</v>
      </c>
      <c r="H7341" s="24">
        <f t="shared" si="1904"/>
        <v>1.7479660596996343</v>
      </c>
      <c r="I7341" s="13">
        <f t="shared" si="1905"/>
        <v>0</v>
      </c>
      <c r="J7341" s="24">
        <f t="shared" si="1906"/>
        <v>0</v>
      </c>
      <c r="K7341" s="24">
        <f t="shared" si="1907"/>
        <v>1.7479660596996343</v>
      </c>
      <c r="L7341" s="13"/>
      <c r="M7341" s="24"/>
      <c r="N7341" s="24">
        <f t="shared" si="1917"/>
        <v>0</v>
      </c>
      <c r="O7341" s="13"/>
      <c r="P7341" s="13"/>
    </row>
    <row r="7342" spans="1:16">
      <c r="A7342">
        <v>7341</v>
      </c>
      <c r="B7342" s="13">
        <v>11</v>
      </c>
      <c r="C7342" s="13">
        <v>2</v>
      </c>
      <c r="D7342" s="13">
        <v>20</v>
      </c>
      <c r="E7342" s="14">
        <f t="shared" si="1912"/>
        <v>306</v>
      </c>
      <c r="F7342" s="24">
        <f>'1 Solar Profile'!E7344*S$10</f>
        <v>0</v>
      </c>
      <c r="G7342" s="24">
        <f>'2 Load Profile'!E7343</f>
        <v>1.6765235115048851</v>
      </c>
      <c r="H7342" s="24">
        <f t="shared" si="1904"/>
        <v>1.6765235115048851</v>
      </c>
      <c r="I7342" s="13">
        <f t="shared" si="1905"/>
        <v>0</v>
      </c>
      <c r="J7342" s="24">
        <f t="shared" si="1906"/>
        <v>0</v>
      </c>
      <c r="K7342" s="24">
        <f t="shared" si="1907"/>
        <v>1.6765235115048851</v>
      </c>
      <c r="L7342" s="13"/>
      <c r="M7342" s="24"/>
      <c r="N7342" s="24">
        <f t="shared" si="1917"/>
        <v>0</v>
      </c>
      <c r="O7342" s="24"/>
      <c r="P7342" s="24"/>
    </row>
    <row r="7343" spans="1:16">
      <c r="A7343">
        <v>7342</v>
      </c>
      <c r="B7343" s="13">
        <v>11</v>
      </c>
      <c r="C7343" s="13">
        <v>2</v>
      </c>
      <c r="D7343" s="13">
        <v>21</v>
      </c>
      <c r="E7343" s="14">
        <f t="shared" si="1912"/>
        <v>306</v>
      </c>
      <c r="F7343" s="24">
        <f>'1 Solar Profile'!E7345*S$10</f>
        <v>0</v>
      </c>
      <c r="G7343" s="24">
        <f>'2 Load Profile'!E7344</f>
        <v>1.5390802267205295</v>
      </c>
      <c r="H7343" s="24">
        <f t="shared" si="1904"/>
        <v>1.5390802267205295</v>
      </c>
      <c r="I7343" s="13">
        <f t="shared" si="1905"/>
        <v>0</v>
      </c>
      <c r="J7343" s="24">
        <f t="shared" si="1906"/>
        <v>0</v>
      </c>
      <c r="K7343" s="24">
        <f t="shared" si="1907"/>
        <v>1.5390802267205295</v>
      </c>
      <c r="L7343" s="13"/>
      <c r="M7343" s="24"/>
      <c r="N7343" s="24">
        <f t="shared" si="1917"/>
        <v>0</v>
      </c>
      <c r="O7343" s="13"/>
      <c r="P7343" s="13"/>
    </row>
    <row r="7344" spans="1:16">
      <c r="A7344">
        <v>7343</v>
      </c>
      <c r="B7344" s="13">
        <v>11</v>
      </c>
      <c r="C7344" s="13">
        <v>2</v>
      </c>
      <c r="D7344" s="13">
        <v>22</v>
      </c>
      <c r="E7344" s="14">
        <f t="shared" si="1912"/>
        <v>306</v>
      </c>
      <c r="F7344" s="24">
        <f>'1 Solar Profile'!E7346*S$10</f>
        <v>0</v>
      </c>
      <c r="G7344" s="24">
        <f>'2 Load Profile'!E7345</f>
        <v>1.2602058809024321</v>
      </c>
      <c r="H7344" s="24">
        <f t="shared" si="1904"/>
        <v>1.2602058809024321</v>
      </c>
      <c r="I7344" s="13">
        <f t="shared" si="1905"/>
        <v>0</v>
      </c>
      <c r="J7344" s="24">
        <f t="shared" si="1906"/>
        <v>0</v>
      </c>
      <c r="K7344" s="24">
        <f t="shared" si="1907"/>
        <v>1.2602058809024321</v>
      </c>
      <c r="L7344" s="13"/>
      <c r="M7344" s="24"/>
      <c r="N7344" s="24">
        <f t="shared" si="1917"/>
        <v>0</v>
      </c>
      <c r="O7344" s="13"/>
      <c r="P7344" s="13"/>
    </row>
    <row r="7345" spans="1:16">
      <c r="A7345">
        <v>7344</v>
      </c>
      <c r="B7345" s="13">
        <v>11</v>
      </c>
      <c r="C7345" s="13">
        <v>2</v>
      </c>
      <c r="D7345" s="13">
        <v>23</v>
      </c>
      <c r="E7345" s="14">
        <f t="shared" si="1912"/>
        <v>306</v>
      </c>
      <c r="F7345" s="24">
        <f>'1 Solar Profile'!E7347*S$10</f>
        <v>0</v>
      </c>
      <c r="G7345" s="24">
        <f>'2 Load Profile'!E7346</f>
        <v>0.99735589968325089</v>
      </c>
      <c r="H7345" s="24">
        <f t="shared" si="1904"/>
        <v>0.99735589968325089</v>
      </c>
      <c r="I7345" s="13">
        <f t="shared" si="1905"/>
        <v>0</v>
      </c>
      <c r="J7345" s="24">
        <f t="shared" si="1906"/>
        <v>0</v>
      </c>
      <c r="K7345" s="24">
        <f t="shared" si="1907"/>
        <v>0.99735589968325089</v>
      </c>
      <c r="L7345" s="13">
        <f t="shared" ref="L7345" si="1918">SUM(I7322:I7345)</f>
        <v>-16.210251059609465</v>
      </c>
      <c r="M7345" s="24">
        <f t="shared" ref="M7345" si="1919">SUMIF(H7322:H7345,"&gt;0",H7322:H7345)</f>
        <v>16.543995946661234</v>
      </c>
      <c r="N7345" s="24">
        <f t="shared" si="1917"/>
        <v>0.3337448870517683</v>
      </c>
      <c r="O7345" s="13">
        <f t="shared" ref="O7345" si="1920">IF(M7345&gt;(L7345*-1),(M7345+L7345)*S$12,0)</f>
        <v>4.6963579271263683E-2</v>
      </c>
      <c r="P7345" s="13">
        <f t="shared" ref="P7345" si="1921">IF(M7345&lt;(L7345*-1),(M7345+L7345)*S$14,0)</f>
        <v>0</v>
      </c>
    </row>
    <row r="7346" spans="1:16">
      <c r="A7346">
        <v>7345</v>
      </c>
      <c r="B7346" s="13">
        <v>11</v>
      </c>
      <c r="C7346" s="13">
        <v>3</v>
      </c>
      <c r="D7346" s="13">
        <v>0</v>
      </c>
      <c r="E7346" s="14">
        <f t="shared" si="1912"/>
        <v>307</v>
      </c>
      <c r="F7346" s="24">
        <f>'1 Solar Profile'!E7348*S$10</f>
        <v>0</v>
      </c>
      <c r="G7346" s="24">
        <f>'2 Load Profile'!E7347</f>
        <v>0.72964873704323052</v>
      </c>
      <c r="H7346" s="24">
        <f t="shared" si="1904"/>
        <v>0.72964873704323052</v>
      </c>
      <c r="I7346" s="13">
        <f t="shared" si="1905"/>
        <v>0</v>
      </c>
      <c r="J7346" s="24">
        <f t="shared" si="1906"/>
        <v>0</v>
      </c>
      <c r="K7346" s="24">
        <f t="shared" si="1907"/>
        <v>0.72964873704323052</v>
      </c>
      <c r="L7346" s="13"/>
      <c r="M7346" s="24"/>
      <c r="N7346" s="24">
        <f t="shared" si="1917"/>
        <v>0</v>
      </c>
      <c r="O7346" s="13"/>
      <c r="P7346" s="13"/>
    </row>
    <row r="7347" spans="1:16">
      <c r="A7347">
        <v>7346</v>
      </c>
      <c r="B7347" s="13">
        <v>11</v>
      </c>
      <c r="C7347" s="13">
        <v>3</v>
      </c>
      <c r="D7347" s="13">
        <v>1</v>
      </c>
      <c r="E7347" s="14">
        <f t="shared" si="1912"/>
        <v>307</v>
      </c>
      <c r="F7347" s="24">
        <f>'1 Solar Profile'!E7349*S$10</f>
        <v>0</v>
      </c>
      <c r="G7347" s="24">
        <f>'2 Load Profile'!E7348</f>
        <v>0.6269198613207877</v>
      </c>
      <c r="H7347" s="24">
        <f t="shared" si="1904"/>
        <v>0.6269198613207877</v>
      </c>
      <c r="I7347" s="13">
        <f t="shared" si="1905"/>
        <v>0</v>
      </c>
      <c r="J7347" s="24">
        <f t="shared" si="1906"/>
        <v>0</v>
      </c>
      <c r="K7347" s="24">
        <f t="shared" si="1907"/>
        <v>0.6269198613207877</v>
      </c>
      <c r="L7347" s="13"/>
      <c r="M7347" s="24"/>
      <c r="N7347" s="24">
        <f t="shared" si="1917"/>
        <v>0</v>
      </c>
      <c r="O7347" s="13"/>
      <c r="P7347" s="13"/>
    </row>
    <row r="7348" spans="1:16">
      <c r="A7348">
        <v>7347</v>
      </c>
      <c r="B7348" s="13">
        <v>11</v>
      </c>
      <c r="C7348" s="13">
        <v>3</v>
      </c>
      <c r="D7348" s="13">
        <v>2</v>
      </c>
      <c r="E7348" s="14">
        <f t="shared" si="1912"/>
        <v>307</v>
      </c>
      <c r="F7348" s="24">
        <f>'1 Solar Profile'!E7350*S$10</f>
        <v>0</v>
      </c>
      <c r="G7348" s="24">
        <f>'2 Load Profile'!E7349</f>
        <v>0.58158486511526286</v>
      </c>
      <c r="H7348" s="24">
        <f t="shared" si="1904"/>
        <v>0.58158486511526286</v>
      </c>
      <c r="I7348" s="13">
        <f t="shared" si="1905"/>
        <v>0</v>
      </c>
      <c r="J7348" s="24">
        <f t="shared" si="1906"/>
        <v>0</v>
      </c>
      <c r="K7348" s="24">
        <f t="shared" si="1907"/>
        <v>0.58158486511526286</v>
      </c>
      <c r="L7348" s="13"/>
      <c r="M7348" s="24"/>
      <c r="N7348" s="24">
        <f t="shared" si="1917"/>
        <v>0</v>
      </c>
      <c r="O7348" s="13"/>
      <c r="P7348" s="13"/>
    </row>
    <row r="7349" spans="1:16">
      <c r="A7349">
        <v>7348</v>
      </c>
      <c r="B7349" s="13">
        <v>11</v>
      </c>
      <c r="C7349" s="13">
        <v>3</v>
      </c>
      <c r="D7349" s="13">
        <v>3</v>
      </c>
      <c r="E7349" s="14">
        <f t="shared" si="1912"/>
        <v>307</v>
      </c>
      <c r="F7349" s="24">
        <f>'1 Solar Profile'!E7351*S$10</f>
        <v>0</v>
      </c>
      <c r="G7349" s="24">
        <f>'2 Load Profile'!E7350</f>
        <v>0.57473264212850972</v>
      </c>
      <c r="H7349" s="24">
        <f t="shared" si="1904"/>
        <v>0.57473264212850972</v>
      </c>
      <c r="I7349" s="13">
        <f t="shared" si="1905"/>
        <v>0</v>
      </c>
      <c r="J7349" s="24">
        <f t="shared" si="1906"/>
        <v>0</v>
      </c>
      <c r="K7349" s="24">
        <f t="shared" si="1907"/>
        <v>0.57473264212850972</v>
      </c>
      <c r="L7349" s="13"/>
      <c r="M7349" s="24"/>
      <c r="N7349" s="24">
        <f t="shared" si="1917"/>
        <v>0</v>
      </c>
      <c r="O7349" s="13"/>
      <c r="P7349" s="13"/>
    </row>
    <row r="7350" spans="1:16">
      <c r="A7350">
        <v>7349</v>
      </c>
      <c r="B7350" s="13">
        <v>11</v>
      </c>
      <c r="C7350" s="13">
        <v>3</v>
      </c>
      <c r="D7350" s="13">
        <v>4</v>
      </c>
      <c r="E7350" s="14">
        <f t="shared" si="1912"/>
        <v>307</v>
      </c>
      <c r="F7350" s="24">
        <f>'1 Solar Profile'!E7352*S$10</f>
        <v>0</v>
      </c>
      <c r="G7350" s="24">
        <f>'2 Load Profile'!E7351</f>
        <v>0.57660339511817427</v>
      </c>
      <c r="H7350" s="24">
        <f t="shared" si="1904"/>
        <v>0.57660339511817427</v>
      </c>
      <c r="I7350" s="13">
        <f t="shared" si="1905"/>
        <v>0</v>
      </c>
      <c r="J7350" s="24">
        <f t="shared" si="1906"/>
        <v>0</v>
      </c>
      <c r="K7350" s="24">
        <f t="shared" si="1907"/>
        <v>0.57660339511817427</v>
      </c>
      <c r="L7350" s="13"/>
      <c r="M7350" s="24"/>
      <c r="N7350" s="24">
        <f t="shared" si="1917"/>
        <v>0</v>
      </c>
      <c r="O7350" s="13"/>
      <c r="P7350" s="13"/>
    </row>
    <row r="7351" spans="1:16">
      <c r="A7351">
        <v>7350</v>
      </c>
      <c r="B7351" s="13">
        <v>11</v>
      </c>
      <c r="C7351" s="13">
        <v>3</v>
      </c>
      <c r="D7351" s="13">
        <v>5</v>
      </c>
      <c r="E7351" s="14">
        <f t="shared" si="1912"/>
        <v>307</v>
      </c>
      <c r="F7351" s="24">
        <f>'1 Solar Profile'!E7353*S$10</f>
        <v>0</v>
      </c>
      <c r="G7351" s="24">
        <f>'2 Load Profile'!E7352</f>
        <v>0.62856894128931684</v>
      </c>
      <c r="H7351" s="24">
        <f t="shared" si="1904"/>
        <v>0.62856894128931684</v>
      </c>
      <c r="I7351" s="13">
        <f t="shared" si="1905"/>
        <v>0</v>
      </c>
      <c r="J7351" s="24">
        <f t="shared" si="1906"/>
        <v>0</v>
      </c>
      <c r="K7351" s="24">
        <f t="shared" si="1907"/>
        <v>0.62856894128931684</v>
      </c>
      <c r="L7351" s="13"/>
      <c r="M7351" s="24"/>
      <c r="N7351" s="24">
        <f t="shared" si="1917"/>
        <v>0</v>
      </c>
      <c r="O7351" s="13"/>
      <c r="P7351" s="13"/>
    </row>
    <row r="7352" spans="1:16">
      <c r="A7352">
        <v>7351</v>
      </c>
      <c r="B7352" s="13">
        <v>11</v>
      </c>
      <c r="C7352" s="13">
        <v>3</v>
      </c>
      <c r="D7352" s="13">
        <v>6</v>
      </c>
      <c r="E7352" s="14">
        <f t="shared" si="1912"/>
        <v>307</v>
      </c>
      <c r="F7352" s="24">
        <f>'1 Solar Profile'!E7354*S$10</f>
        <v>0</v>
      </c>
      <c r="G7352" s="24">
        <f>'2 Load Profile'!E7353</f>
        <v>0.78094289311149045</v>
      </c>
      <c r="H7352" s="24">
        <f t="shared" si="1904"/>
        <v>0.78094289311149045</v>
      </c>
      <c r="I7352" s="13">
        <f t="shared" si="1905"/>
        <v>0</v>
      </c>
      <c r="J7352" s="24">
        <f t="shared" si="1906"/>
        <v>0</v>
      </c>
      <c r="K7352" s="24">
        <f t="shared" si="1907"/>
        <v>0.78094289311149045</v>
      </c>
      <c r="L7352" s="13"/>
      <c r="M7352" s="24"/>
      <c r="N7352" s="24">
        <f t="shared" si="1917"/>
        <v>0</v>
      </c>
      <c r="O7352" s="13"/>
      <c r="P7352" s="13"/>
    </row>
    <row r="7353" spans="1:16">
      <c r="A7353">
        <v>7352</v>
      </c>
      <c r="B7353" s="13">
        <v>11</v>
      </c>
      <c r="C7353" s="13">
        <v>3</v>
      </c>
      <c r="D7353" s="13">
        <v>7</v>
      </c>
      <c r="E7353" s="14">
        <f t="shared" si="1912"/>
        <v>307</v>
      </c>
      <c r="F7353" s="24">
        <f>'1 Solar Profile'!E7355*S$10</f>
        <v>1.3408652249999999</v>
      </c>
      <c r="G7353" s="24">
        <f>'2 Load Profile'!E7354</f>
        <v>1.0114444287162636</v>
      </c>
      <c r="H7353" s="24">
        <f t="shared" si="1904"/>
        <v>-0.32942079628373633</v>
      </c>
      <c r="I7353" s="13">
        <f t="shared" si="1905"/>
        <v>-0.32942079628373633</v>
      </c>
      <c r="J7353" s="24">
        <f t="shared" si="1906"/>
        <v>1.0114444287162636</v>
      </c>
      <c r="K7353" s="24">
        <f t="shared" si="1907"/>
        <v>0</v>
      </c>
      <c r="L7353" s="13"/>
      <c r="M7353" s="24"/>
      <c r="N7353" s="24">
        <f t="shared" si="1917"/>
        <v>0</v>
      </c>
      <c r="O7353" s="13"/>
      <c r="P7353" s="13"/>
    </row>
    <row r="7354" spans="1:16">
      <c r="A7354">
        <v>7353</v>
      </c>
      <c r="B7354" s="13">
        <v>11</v>
      </c>
      <c r="C7354" s="13">
        <v>3</v>
      </c>
      <c r="D7354" s="13">
        <v>8</v>
      </c>
      <c r="E7354" s="14">
        <f t="shared" si="1912"/>
        <v>307</v>
      </c>
      <c r="F7354" s="24">
        <f>'1 Solar Profile'!E7356*S$10</f>
        <v>2.6324770499999999</v>
      </c>
      <c r="G7354" s="24">
        <f>'2 Load Profile'!E7355</f>
        <v>0.97896520952062205</v>
      </c>
      <c r="H7354" s="24">
        <f t="shared" si="1904"/>
        <v>-1.6535118404793778</v>
      </c>
      <c r="I7354" s="13">
        <f t="shared" si="1905"/>
        <v>-1.6535118404793778</v>
      </c>
      <c r="J7354" s="24">
        <f t="shared" si="1906"/>
        <v>0.97896520952062205</v>
      </c>
      <c r="K7354" s="24">
        <f t="shared" si="1907"/>
        <v>0</v>
      </c>
      <c r="L7354" s="13"/>
      <c r="M7354" s="24"/>
      <c r="N7354" s="24">
        <f t="shared" si="1917"/>
        <v>0</v>
      </c>
      <c r="O7354" s="13"/>
      <c r="P7354" s="13"/>
    </row>
    <row r="7355" spans="1:16">
      <c r="A7355">
        <v>7354</v>
      </c>
      <c r="B7355" s="13">
        <v>11</v>
      </c>
      <c r="C7355" s="13">
        <v>3</v>
      </c>
      <c r="D7355" s="13">
        <v>9</v>
      </c>
      <c r="E7355" s="14">
        <f t="shared" si="1912"/>
        <v>307</v>
      </c>
      <c r="F7355" s="24">
        <f>'1 Solar Profile'!E7357*S$10</f>
        <v>3.5891540999999996</v>
      </c>
      <c r="G7355" s="24">
        <f>'2 Load Profile'!E7356</f>
        <v>0.86600214854451218</v>
      </c>
      <c r="H7355" s="24">
        <f t="shared" si="1904"/>
        <v>-2.7231519514554874</v>
      </c>
      <c r="I7355" s="13">
        <f t="shared" si="1905"/>
        <v>-2.7231519514554874</v>
      </c>
      <c r="J7355" s="24">
        <f t="shared" si="1906"/>
        <v>0.86600214854451218</v>
      </c>
      <c r="K7355" s="24">
        <f t="shared" si="1907"/>
        <v>0</v>
      </c>
      <c r="L7355" s="13"/>
      <c r="M7355" s="24"/>
      <c r="N7355" s="24">
        <f t="shared" si="1917"/>
        <v>0</v>
      </c>
      <c r="O7355" s="13"/>
      <c r="P7355" s="13"/>
    </row>
    <row r="7356" spans="1:16">
      <c r="A7356">
        <v>7355</v>
      </c>
      <c r="B7356" s="13">
        <v>11</v>
      </c>
      <c r="C7356" s="13">
        <v>3</v>
      </c>
      <c r="D7356" s="13">
        <v>10</v>
      </c>
      <c r="E7356" s="14">
        <f t="shared" si="1912"/>
        <v>307</v>
      </c>
      <c r="F7356" s="24">
        <f>'1 Solar Profile'!E7358*S$10</f>
        <v>4.0881314250000003</v>
      </c>
      <c r="G7356" s="24">
        <f>'2 Load Profile'!E7357</f>
        <v>0.87875883070782668</v>
      </c>
      <c r="H7356" s="24">
        <f t="shared" si="1904"/>
        <v>-3.2093725942921738</v>
      </c>
      <c r="I7356" s="13">
        <f t="shared" si="1905"/>
        <v>-3.2093725942921738</v>
      </c>
      <c r="J7356" s="24">
        <f t="shared" si="1906"/>
        <v>0.87875883070782645</v>
      </c>
      <c r="K7356" s="24">
        <f t="shared" si="1907"/>
        <v>0</v>
      </c>
      <c r="L7356" s="13"/>
      <c r="M7356" s="24"/>
      <c r="N7356" s="24">
        <f t="shared" si="1917"/>
        <v>0</v>
      </c>
      <c r="O7356" s="13"/>
      <c r="P7356" s="13"/>
    </row>
    <row r="7357" spans="1:16">
      <c r="A7357">
        <v>7356</v>
      </c>
      <c r="B7357" s="13">
        <v>11</v>
      </c>
      <c r="C7357" s="13">
        <v>3</v>
      </c>
      <c r="D7357" s="13">
        <v>11</v>
      </c>
      <c r="E7357" s="14">
        <f t="shared" si="1912"/>
        <v>307</v>
      </c>
      <c r="F7357" s="24">
        <f>'1 Solar Profile'!E7359*S$10</f>
        <v>4.1696849249999994</v>
      </c>
      <c r="G7357" s="24">
        <f>'2 Load Profile'!E7358</f>
        <v>0.85979453376647563</v>
      </c>
      <c r="H7357" s="24">
        <f t="shared" si="1904"/>
        <v>-3.309890391233524</v>
      </c>
      <c r="I7357" s="13">
        <f t="shared" si="1905"/>
        <v>-3.309890391233524</v>
      </c>
      <c r="J7357" s="24">
        <f t="shared" si="1906"/>
        <v>0.85979453376647541</v>
      </c>
      <c r="K7357" s="24">
        <f t="shared" si="1907"/>
        <v>0</v>
      </c>
      <c r="L7357" s="13"/>
      <c r="M7357" s="24"/>
      <c r="N7357" s="24">
        <f t="shared" si="1917"/>
        <v>0</v>
      </c>
      <c r="O7357" s="13"/>
      <c r="P7357" s="13"/>
    </row>
    <row r="7358" spans="1:16">
      <c r="A7358">
        <v>7357</v>
      </c>
      <c r="B7358" s="13">
        <v>11</v>
      </c>
      <c r="C7358" s="13">
        <v>3</v>
      </c>
      <c r="D7358" s="13">
        <v>12</v>
      </c>
      <c r="E7358" s="14">
        <f t="shared" si="1912"/>
        <v>307</v>
      </c>
      <c r="F7358" s="24">
        <f>'1 Solar Profile'!E7360*S$10</f>
        <v>3.9834364500000001</v>
      </c>
      <c r="G7358" s="24">
        <f>'2 Load Profile'!E7359</f>
        <v>0.83570957909988797</v>
      </c>
      <c r="H7358" s="24">
        <f t="shared" si="1904"/>
        <v>-3.1477268709001121</v>
      </c>
      <c r="I7358" s="13">
        <f t="shared" si="1905"/>
        <v>-3.1477268709001121</v>
      </c>
      <c r="J7358" s="24">
        <f t="shared" si="1906"/>
        <v>0.83570957909988808</v>
      </c>
      <c r="K7358" s="24">
        <f t="shared" si="1907"/>
        <v>0</v>
      </c>
      <c r="L7358" s="13"/>
      <c r="M7358" s="24"/>
      <c r="N7358" s="24">
        <f t="shared" si="1917"/>
        <v>0</v>
      </c>
      <c r="O7358" s="13"/>
      <c r="P7358" s="13"/>
    </row>
    <row r="7359" spans="1:16">
      <c r="A7359">
        <v>7358</v>
      </c>
      <c r="B7359" s="13">
        <v>11</v>
      </c>
      <c r="C7359" s="13">
        <v>3</v>
      </c>
      <c r="D7359" s="13">
        <v>13</v>
      </c>
      <c r="E7359" s="14">
        <f t="shared" si="1912"/>
        <v>307</v>
      </c>
      <c r="F7359" s="24">
        <f>'1 Solar Profile'!E7361*S$10</f>
        <v>3.3726420000000004</v>
      </c>
      <c r="G7359" s="24">
        <f>'2 Load Profile'!E7360</f>
        <v>0.80265969968532858</v>
      </c>
      <c r="H7359" s="24">
        <f t="shared" si="1904"/>
        <v>-2.5699823003146718</v>
      </c>
      <c r="I7359" s="13">
        <f t="shared" si="1905"/>
        <v>-2.5699823003146718</v>
      </c>
      <c r="J7359" s="24">
        <f t="shared" si="1906"/>
        <v>0.80265969968532858</v>
      </c>
      <c r="K7359" s="24">
        <f t="shared" si="1907"/>
        <v>0</v>
      </c>
      <c r="L7359" s="13"/>
      <c r="M7359" s="24"/>
      <c r="N7359" s="24">
        <f t="shared" si="1917"/>
        <v>0</v>
      </c>
      <c r="O7359" s="13"/>
      <c r="P7359" s="13"/>
    </row>
    <row r="7360" spans="1:16">
      <c r="A7360">
        <v>7359</v>
      </c>
      <c r="B7360" s="13">
        <v>11</v>
      </c>
      <c r="C7360" s="13">
        <v>3</v>
      </c>
      <c r="D7360" s="13">
        <v>14</v>
      </c>
      <c r="E7360" s="14">
        <f t="shared" si="1912"/>
        <v>307</v>
      </c>
      <c r="F7360" s="24">
        <f>'1 Solar Profile'!E7362*S$10</f>
        <v>2.5142669999999998</v>
      </c>
      <c r="G7360" s="24">
        <f>'2 Load Profile'!E7361</f>
        <v>0.79572437010975938</v>
      </c>
      <c r="H7360" s="24">
        <f t="shared" ref="H7360:H7423" si="1922">G7360-F7360</f>
        <v>-1.7185426298902404</v>
      </c>
      <c r="I7360" s="13">
        <f t="shared" ref="I7360:I7423" si="1923">IF(H7360&lt;0,H7360,0)</f>
        <v>-1.7185426298902404</v>
      </c>
      <c r="J7360" s="24">
        <f t="shared" ref="J7360:J7423" si="1924">F7360+I7360</f>
        <v>0.79572437010975938</v>
      </c>
      <c r="K7360" s="24">
        <f t="shared" ref="K7360:K7423" si="1925">IF(H7360&gt;0,H7360,0)</f>
        <v>0</v>
      </c>
      <c r="L7360" s="13"/>
      <c r="M7360" s="24"/>
      <c r="N7360" s="24">
        <f t="shared" si="1917"/>
        <v>0</v>
      </c>
      <c r="O7360" s="13"/>
      <c r="P7360" s="13"/>
    </row>
    <row r="7361" spans="1:16">
      <c r="A7361">
        <v>7360</v>
      </c>
      <c r="B7361" s="13">
        <v>11</v>
      </c>
      <c r="C7361" s="13">
        <v>3</v>
      </c>
      <c r="D7361" s="13">
        <v>15</v>
      </c>
      <c r="E7361" s="14">
        <f t="shared" si="1912"/>
        <v>307</v>
      </c>
      <c r="F7361" s="24">
        <f>'1 Solar Profile'!E7363*S$10</f>
        <v>0.93308670000000005</v>
      </c>
      <c r="G7361" s="24">
        <f>'2 Load Profile'!E7362</f>
        <v>0.87895776577214391</v>
      </c>
      <c r="H7361" s="24">
        <f t="shared" si="1922"/>
        <v>-5.412893422785614E-2</v>
      </c>
      <c r="I7361" s="13">
        <f t="shared" si="1923"/>
        <v>-5.412893422785614E-2</v>
      </c>
      <c r="J7361" s="24">
        <f t="shared" si="1924"/>
        <v>0.87895776577214391</v>
      </c>
      <c r="K7361" s="24">
        <f t="shared" si="1925"/>
        <v>0</v>
      </c>
      <c r="L7361" s="13"/>
      <c r="M7361" s="24"/>
      <c r="N7361" s="24">
        <f t="shared" si="1917"/>
        <v>0</v>
      </c>
      <c r="O7361" s="13"/>
      <c r="P7361" s="13"/>
    </row>
    <row r="7362" spans="1:16">
      <c r="A7362">
        <v>7361</v>
      </c>
      <c r="B7362" s="13">
        <v>11</v>
      </c>
      <c r="C7362" s="13">
        <v>3</v>
      </c>
      <c r="D7362" s="13">
        <v>16</v>
      </c>
      <c r="E7362" s="14">
        <f t="shared" si="1912"/>
        <v>307</v>
      </c>
      <c r="F7362" s="24">
        <f>'1 Solar Profile'!E7364*S$10</f>
        <v>0.16985272500000001</v>
      </c>
      <c r="G7362" s="24">
        <f>'2 Load Profile'!E7363</f>
        <v>1.140276818924119</v>
      </c>
      <c r="H7362" s="24">
        <f t="shared" si="1922"/>
        <v>0.97042409392411899</v>
      </c>
      <c r="I7362" s="13">
        <f t="shared" si="1923"/>
        <v>0</v>
      </c>
      <c r="J7362" s="24">
        <f t="shared" si="1924"/>
        <v>0.16985272500000001</v>
      </c>
      <c r="K7362" s="24">
        <f t="shared" si="1925"/>
        <v>0.97042409392411899</v>
      </c>
      <c r="L7362" s="13"/>
      <c r="M7362" s="24"/>
      <c r="N7362" s="24">
        <f t="shared" si="1917"/>
        <v>0</v>
      </c>
      <c r="O7362" s="13"/>
      <c r="P7362" s="13"/>
    </row>
    <row r="7363" spans="1:16">
      <c r="A7363">
        <v>7362</v>
      </c>
      <c r="B7363" s="13">
        <v>11</v>
      </c>
      <c r="C7363" s="13">
        <v>3</v>
      </c>
      <c r="D7363" s="13">
        <v>17</v>
      </c>
      <c r="E7363" s="14">
        <f t="shared" si="1912"/>
        <v>307</v>
      </c>
      <c r="F7363" s="24">
        <f>'1 Solar Profile'!E7365*S$10</f>
        <v>0</v>
      </c>
      <c r="G7363" s="24">
        <f>'2 Load Profile'!E7364</f>
        <v>1.6010559276925449</v>
      </c>
      <c r="H7363" s="24">
        <f t="shared" si="1922"/>
        <v>1.6010559276925449</v>
      </c>
      <c r="I7363" s="13">
        <f t="shared" si="1923"/>
        <v>0</v>
      </c>
      <c r="J7363" s="24">
        <f t="shared" si="1924"/>
        <v>0</v>
      </c>
      <c r="K7363" s="24">
        <f t="shared" si="1925"/>
        <v>1.6010559276925449</v>
      </c>
      <c r="L7363" s="13"/>
      <c r="M7363" s="24"/>
      <c r="N7363" s="24">
        <f t="shared" si="1917"/>
        <v>0</v>
      </c>
      <c r="O7363" s="13"/>
      <c r="P7363" s="13"/>
    </row>
    <row r="7364" spans="1:16">
      <c r="A7364">
        <v>7363</v>
      </c>
      <c r="B7364" s="13">
        <v>11</v>
      </c>
      <c r="C7364" s="13">
        <v>3</v>
      </c>
      <c r="D7364" s="13">
        <v>18</v>
      </c>
      <c r="E7364" s="14">
        <f t="shared" si="1912"/>
        <v>307</v>
      </c>
      <c r="F7364" s="24">
        <f>'1 Solar Profile'!E7366*S$10</f>
        <v>0</v>
      </c>
      <c r="G7364" s="24">
        <f>'2 Load Profile'!E7365</f>
        <v>1.8350349553123977</v>
      </c>
      <c r="H7364" s="24">
        <f t="shared" si="1922"/>
        <v>1.8350349553123977</v>
      </c>
      <c r="I7364" s="13">
        <f t="shared" si="1923"/>
        <v>0</v>
      </c>
      <c r="J7364" s="24">
        <f t="shared" si="1924"/>
        <v>0</v>
      </c>
      <c r="K7364" s="24">
        <f t="shared" si="1925"/>
        <v>1.8350349553123977</v>
      </c>
      <c r="L7364" s="13"/>
      <c r="M7364" s="24"/>
      <c r="N7364" s="24">
        <f t="shared" si="1917"/>
        <v>0</v>
      </c>
      <c r="O7364" s="13"/>
      <c r="P7364" s="13"/>
    </row>
    <row r="7365" spans="1:16">
      <c r="A7365">
        <v>7364</v>
      </c>
      <c r="B7365" s="13">
        <v>11</v>
      </c>
      <c r="C7365" s="13">
        <v>3</v>
      </c>
      <c r="D7365" s="13">
        <v>19</v>
      </c>
      <c r="E7365" s="14">
        <f t="shared" si="1912"/>
        <v>307</v>
      </c>
      <c r="F7365" s="24">
        <f>'1 Solar Profile'!E7367*S$10</f>
        <v>0</v>
      </c>
      <c r="G7365" s="24">
        <f>'2 Load Profile'!E7366</f>
        <v>1.747404094865092</v>
      </c>
      <c r="H7365" s="24">
        <f t="shared" si="1922"/>
        <v>1.747404094865092</v>
      </c>
      <c r="I7365" s="13">
        <f t="shared" si="1923"/>
        <v>0</v>
      </c>
      <c r="J7365" s="24">
        <f t="shared" si="1924"/>
        <v>0</v>
      </c>
      <c r="K7365" s="24">
        <f t="shared" si="1925"/>
        <v>1.747404094865092</v>
      </c>
      <c r="L7365" s="13"/>
      <c r="M7365" s="24"/>
      <c r="N7365" s="24">
        <f t="shared" si="1917"/>
        <v>0</v>
      </c>
      <c r="O7365" s="13"/>
      <c r="P7365" s="13"/>
    </row>
    <row r="7366" spans="1:16">
      <c r="A7366">
        <v>7365</v>
      </c>
      <c r="B7366" s="13">
        <v>11</v>
      </c>
      <c r="C7366" s="13">
        <v>3</v>
      </c>
      <c r="D7366" s="13">
        <v>20</v>
      </c>
      <c r="E7366" s="14">
        <f t="shared" si="1912"/>
        <v>307</v>
      </c>
      <c r="F7366" s="24">
        <f>'1 Solar Profile'!E7368*S$10</f>
        <v>0</v>
      </c>
      <c r="G7366" s="24">
        <f>'2 Load Profile'!E7367</f>
        <v>1.6683100771488246</v>
      </c>
      <c r="H7366" s="24">
        <f t="shared" si="1922"/>
        <v>1.6683100771488246</v>
      </c>
      <c r="I7366" s="13">
        <f t="shared" si="1923"/>
        <v>0</v>
      </c>
      <c r="J7366" s="24">
        <f t="shared" si="1924"/>
        <v>0</v>
      </c>
      <c r="K7366" s="24">
        <f t="shared" si="1925"/>
        <v>1.6683100771488246</v>
      </c>
      <c r="L7366" s="13"/>
      <c r="M7366" s="24"/>
      <c r="N7366" s="24">
        <f t="shared" si="1917"/>
        <v>0</v>
      </c>
      <c r="O7366" s="24"/>
      <c r="P7366" s="24"/>
    </row>
    <row r="7367" spans="1:16">
      <c r="A7367">
        <v>7366</v>
      </c>
      <c r="B7367" s="13">
        <v>11</v>
      </c>
      <c r="C7367" s="13">
        <v>3</v>
      </c>
      <c r="D7367" s="13">
        <v>21</v>
      </c>
      <c r="E7367" s="14">
        <f t="shared" si="1912"/>
        <v>307</v>
      </c>
      <c r="F7367" s="24">
        <f>'1 Solar Profile'!E7369*S$10</f>
        <v>0</v>
      </c>
      <c r="G7367" s="24">
        <f>'2 Load Profile'!E7368</f>
        <v>1.5231131178409298</v>
      </c>
      <c r="H7367" s="24">
        <f t="shared" si="1922"/>
        <v>1.5231131178409298</v>
      </c>
      <c r="I7367" s="13">
        <f t="shared" si="1923"/>
        <v>0</v>
      </c>
      <c r="J7367" s="24">
        <f t="shared" si="1924"/>
        <v>0</v>
      </c>
      <c r="K7367" s="24">
        <f t="shared" si="1925"/>
        <v>1.5231131178409298</v>
      </c>
      <c r="L7367" s="13"/>
      <c r="M7367" s="24"/>
      <c r="N7367" s="24">
        <f t="shared" si="1917"/>
        <v>0</v>
      </c>
      <c r="O7367" s="13"/>
      <c r="P7367" s="13"/>
    </row>
    <row r="7368" spans="1:16">
      <c r="A7368">
        <v>7367</v>
      </c>
      <c r="B7368" s="13">
        <v>11</v>
      </c>
      <c r="C7368" s="13">
        <v>3</v>
      </c>
      <c r="D7368" s="13">
        <v>22</v>
      </c>
      <c r="E7368" s="14">
        <f t="shared" si="1912"/>
        <v>307</v>
      </c>
      <c r="F7368" s="24">
        <f>'1 Solar Profile'!E7370*S$10</f>
        <v>0</v>
      </c>
      <c r="G7368" s="24">
        <f>'2 Load Profile'!E7369</f>
        <v>1.2404538222083852</v>
      </c>
      <c r="H7368" s="24">
        <f t="shared" si="1922"/>
        <v>1.2404538222083852</v>
      </c>
      <c r="I7368" s="13">
        <f t="shared" si="1923"/>
        <v>0</v>
      </c>
      <c r="J7368" s="24">
        <f t="shared" si="1924"/>
        <v>0</v>
      </c>
      <c r="K7368" s="24">
        <f t="shared" si="1925"/>
        <v>1.2404538222083852</v>
      </c>
      <c r="L7368" s="13"/>
      <c r="M7368" s="24"/>
      <c r="N7368" s="24">
        <f t="shared" si="1917"/>
        <v>0</v>
      </c>
      <c r="O7368" s="13"/>
      <c r="P7368" s="13"/>
    </row>
    <row r="7369" spans="1:16">
      <c r="A7369">
        <v>7368</v>
      </c>
      <c r="B7369" s="13">
        <v>11</v>
      </c>
      <c r="C7369" s="13">
        <v>3</v>
      </c>
      <c r="D7369" s="13">
        <v>23</v>
      </c>
      <c r="E7369" s="14">
        <f t="shared" si="1912"/>
        <v>307</v>
      </c>
      <c r="F7369" s="24">
        <f>'1 Solar Profile'!E7371*S$10</f>
        <v>0</v>
      </c>
      <c r="G7369" s="24">
        <f>'2 Load Profile'!E7370</f>
        <v>0.9748554295195887</v>
      </c>
      <c r="H7369" s="24">
        <f t="shared" si="1922"/>
        <v>0.9748554295195887</v>
      </c>
      <c r="I7369" s="13">
        <f t="shared" si="1923"/>
        <v>0</v>
      </c>
      <c r="J7369" s="24">
        <f t="shared" si="1924"/>
        <v>0</v>
      </c>
      <c r="K7369" s="24">
        <f t="shared" si="1925"/>
        <v>0.9748554295195887</v>
      </c>
      <c r="L7369" s="13">
        <f t="shared" ref="L7369" si="1926">SUM(I7346:I7369)</f>
        <v>-18.715728309077178</v>
      </c>
      <c r="M7369" s="24">
        <f t="shared" ref="M7369" si="1927">SUMIF(H7346:H7369,"&gt;0",H7346:H7369)</f>
        <v>16.059652853638653</v>
      </c>
      <c r="N7369" s="24">
        <f t="shared" si="1917"/>
        <v>-2.6560754554385255</v>
      </c>
      <c r="O7369" s="13">
        <f t="shared" ref="O7369" si="1928">IF(M7369&gt;(L7369*-1),(M7369+L7369)*S$12,0)</f>
        <v>0</v>
      </c>
      <c r="P7369" s="13">
        <f t="shared" ref="P7369" si="1929">IF(M7369&lt;(L7369*-1),(M7369+L7369)*S$14,0)</f>
        <v>-7.0253195796349005E-2</v>
      </c>
    </row>
    <row r="7370" spans="1:16">
      <c r="A7370">
        <v>7369</v>
      </c>
      <c r="B7370" s="13">
        <v>11</v>
      </c>
      <c r="C7370" s="13">
        <v>4</v>
      </c>
      <c r="D7370" s="13">
        <v>0</v>
      </c>
      <c r="E7370" s="14">
        <f t="shared" si="1912"/>
        <v>308</v>
      </c>
      <c r="F7370" s="24">
        <f>'1 Solar Profile'!E7372*S$10</f>
        <v>0</v>
      </c>
      <c r="G7370" s="24">
        <f>'2 Load Profile'!E7371</f>
        <v>0.71132238592381447</v>
      </c>
      <c r="H7370" s="24">
        <f t="shared" si="1922"/>
        <v>0.71132238592381447</v>
      </c>
      <c r="I7370" s="13">
        <f t="shared" si="1923"/>
        <v>0</v>
      </c>
      <c r="J7370" s="24">
        <f t="shared" si="1924"/>
        <v>0</v>
      </c>
      <c r="K7370" s="24">
        <f t="shared" si="1925"/>
        <v>0.71132238592381447</v>
      </c>
      <c r="L7370" s="13"/>
      <c r="M7370" s="24"/>
      <c r="N7370" s="24">
        <f t="shared" si="1917"/>
        <v>0</v>
      </c>
      <c r="O7370" s="13"/>
      <c r="P7370" s="13"/>
    </row>
    <row r="7371" spans="1:16">
      <c r="A7371">
        <v>7370</v>
      </c>
      <c r="B7371" s="13">
        <v>11</v>
      </c>
      <c r="C7371" s="13">
        <v>4</v>
      </c>
      <c r="D7371" s="13">
        <v>1</v>
      </c>
      <c r="E7371" s="14">
        <f t="shared" si="1912"/>
        <v>308</v>
      </c>
      <c r="F7371" s="24">
        <f>'1 Solar Profile'!E7373*S$10</f>
        <v>0</v>
      </c>
      <c r="G7371" s="24">
        <f>'2 Load Profile'!E7372</f>
        <v>0.60912448928505836</v>
      </c>
      <c r="H7371" s="24">
        <f t="shared" si="1922"/>
        <v>0.60912448928505836</v>
      </c>
      <c r="I7371" s="13">
        <f t="shared" si="1923"/>
        <v>0</v>
      </c>
      <c r="J7371" s="24">
        <f t="shared" si="1924"/>
        <v>0</v>
      </c>
      <c r="K7371" s="24">
        <f t="shared" si="1925"/>
        <v>0.60912448928505836</v>
      </c>
      <c r="L7371" s="13"/>
      <c r="M7371" s="24"/>
      <c r="N7371" s="24">
        <f t="shared" si="1917"/>
        <v>0</v>
      </c>
      <c r="O7371" s="13"/>
      <c r="P7371" s="13"/>
    </row>
    <row r="7372" spans="1:16">
      <c r="A7372">
        <v>7371</v>
      </c>
      <c r="B7372" s="13">
        <v>11</v>
      </c>
      <c r="C7372" s="13">
        <v>4</v>
      </c>
      <c r="D7372" s="13">
        <v>2</v>
      </c>
      <c r="E7372" s="14">
        <f t="shared" si="1912"/>
        <v>308</v>
      </c>
      <c r="F7372" s="24">
        <f>'1 Solar Profile'!E7374*S$10</f>
        <v>0</v>
      </c>
      <c r="G7372" s="24">
        <f>'2 Load Profile'!E7373</f>
        <v>0.56711061890442427</v>
      </c>
      <c r="H7372" s="24">
        <f t="shared" si="1922"/>
        <v>0.56711061890442427</v>
      </c>
      <c r="I7372" s="13">
        <f t="shared" si="1923"/>
        <v>0</v>
      </c>
      <c r="J7372" s="24">
        <f t="shared" si="1924"/>
        <v>0</v>
      </c>
      <c r="K7372" s="24">
        <f t="shared" si="1925"/>
        <v>0.56711061890442427</v>
      </c>
      <c r="L7372" s="13"/>
      <c r="M7372" s="24"/>
      <c r="N7372" s="24">
        <f t="shared" si="1917"/>
        <v>0</v>
      </c>
      <c r="O7372" s="13"/>
      <c r="P7372" s="13"/>
    </row>
    <row r="7373" spans="1:16">
      <c r="A7373">
        <v>7372</v>
      </c>
      <c r="B7373" s="13">
        <v>11</v>
      </c>
      <c r="C7373" s="13">
        <v>4</v>
      </c>
      <c r="D7373" s="13">
        <v>3</v>
      </c>
      <c r="E7373" s="14">
        <f t="shared" si="1912"/>
        <v>308</v>
      </c>
      <c r="F7373" s="24">
        <f>'1 Solar Profile'!E7375*S$10</f>
        <v>0</v>
      </c>
      <c r="G7373" s="24">
        <f>'2 Load Profile'!E7374</f>
        <v>0.56539130953030348</v>
      </c>
      <c r="H7373" s="24">
        <f t="shared" si="1922"/>
        <v>0.56539130953030348</v>
      </c>
      <c r="I7373" s="13">
        <f t="shared" si="1923"/>
        <v>0</v>
      </c>
      <c r="J7373" s="24">
        <f t="shared" si="1924"/>
        <v>0</v>
      </c>
      <c r="K7373" s="24">
        <f t="shared" si="1925"/>
        <v>0.56539130953030348</v>
      </c>
      <c r="L7373" s="13"/>
      <c r="M7373" s="24"/>
      <c r="N7373" s="24">
        <f t="shared" si="1917"/>
        <v>0</v>
      </c>
      <c r="O7373" s="13"/>
      <c r="P7373" s="13"/>
    </row>
    <row r="7374" spans="1:16">
      <c r="A7374">
        <v>7373</v>
      </c>
      <c r="B7374" s="13">
        <v>11</v>
      </c>
      <c r="C7374" s="13">
        <v>4</v>
      </c>
      <c r="D7374" s="13">
        <v>4</v>
      </c>
      <c r="E7374" s="14">
        <f t="shared" si="1912"/>
        <v>308</v>
      </c>
      <c r="F7374" s="24">
        <f>'1 Solar Profile'!E7376*S$10</f>
        <v>0</v>
      </c>
      <c r="G7374" s="24">
        <f>'2 Load Profile'!E7375</f>
        <v>0.57242326531250565</v>
      </c>
      <c r="H7374" s="24">
        <f t="shared" si="1922"/>
        <v>0.57242326531250565</v>
      </c>
      <c r="I7374" s="13">
        <f t="shared" si="1923"/>
        <v>0</v>
      </c>
      <c r="J7374" s="24">
        <f t="shared" si="1924"/>
        <v>0</v>
      </c>
      <c r="K7374" s="24">
        <f t="shared" si="1925"/>
        <v>0.57242326531250565</v>
      </c>
      <c r="L7374" s="13"/>
      <c r="M7374" s="24"/>
      <c r="N7374" s="24">
        <f t="shared" si="1917"/>
        <v>0</v>
      </c>
      <c r="O7374" s="13"/>
      <c r="P7374" s="13"/>
    </row>
    <row r="7375" spans="1:16">
      <c r="A7375">
        <v>7374</v>
      </c>
      <c r="B7375" s="13">
        <v>11</v>
      </c>
      <c r="C7375" s="13">
        <v>4</v>
      </c>
      <c r="D7375" s="13">
        <v>5</v>
      </c>
      <c r="E7375" s="14">
        <f t="shared" si="1912"/>
        <v>308</v>
      </c>
      <c r="F7375" s="24">
        <f>'1 Solar Profile'!E7377*S$10</f>
        <v>0</v>
      </c>
      <c r="G7375" s="24">
        <f>'2 Load Profile'!E7376</f>
        <v>0.62903436447227967</v>
      </c>
      <c r="H7375" s="24">
        <f t="shared" si="1922"/>
        <v>0.62903436447227967</v>
      </c>
      <c r="I7375" s="13">
        <f t="shared" si="1923"/>
        <v>0</v>
      </c>
      <c r="J7375" s="24">
        <f t="shared" si="1924"/>
        <v>0</v>
      </c>
      <c r="K7375" s="24">
        <f t="shared" si="1925"/>
        <v>0.62903436447227967</v>
      </c>
      <c r="L7375" s="13"/>
      <c r="M7375" s="24"/>
      <c r="N7375" s="24">
        <f t="shared" si="1917"/>
        <v>0</v>
      </c>
      <c r="O7375" s="13"/>
      <c r="P7375" s="13"/>
    </row>
    <row r="7376" spans="1:16">
      <c r="A7376">
        <v>7375</v>
      </c>
      <c r="B7376" s="13">
        <v>11</v>
      </c>
      <c r="C7376" s="13">
        <v>4</v>
      </c>
      <c r="D7376" s="13">
        <v>6</v>
      </c>
      <c r="E7376" s="14">
        <f t="shared" si="1912"/>
        <v>308</v>
      </c>
      <c r="F7376" s="24">
        <f>'1 Solar Profile'!E7378*S$10</f>
        <v>0</v>
      </c>
      <c r="G7376" s="24">
        <f>'2 Load Profile'!E7377</f>
        <v>0.80579813236881581</v>
      </c>
      <c r="H7376" s="24">
        <f t="shared" si="1922"/>
        <v>0.80579813236881581</v>
      </c>
      <c r="I7376" s="13">
        <f t="shared" si="1923"/>
        <v>0</v>
      </c>
      <c r="J7376" s="24">
        <f t="shared" si="1924"/>
        <v>0</v>
      </c>
      <c r="K7376" s="24">
        <f t="shared" si="1925"/>
        <v>0.80579813236881581</v>
      </c>
      <c r="L7376" s="13"/>
      <c r="M7376" s="24"/>
      <c r="N7376" s="24">
        <f t="shared" si="1917"/>
        <v>0</v>
      </c>
      <c r="O7376" s="13"/>
      <c r="P7376" s="13"/>
    </row>
    <row r="7377" spans="1:17">
      <c r="A7377">
        <v>7376</v>
      </c>
      <c r="B7377" s="13">
        <v>11</v>
      </c>
      <c r="C7377" s="13">
        <v>4</v>
      </c>
      <c r="D7377" s="13">
        <v>7</v>
      </c>
      <c r="E7377" s="14">
        <f t="shared" si="1912"/>
        <v>308</v>
      </c>
      <c r="F7377" s="24">
        <f>'1 Solar Profile'!E7379*S$10</f>
        <v>5.1308774999999987E-2</v>
      </c>
      <c r="G7377" s="24">
        <f>'2 Load Profile'!E7378</f>
        <v>1.0329985688293395</v>
      </c>
      <c r="H7377" s="24">
        <f t="shared" si="1922"/>
        <v>0.98168979382933952</v>
      </c>
      <c r="I7377" s="13">
        <f t="shared" si="1923"/>
        <v>0</v>
      </c>
      <c r="J7377" s="24">
        <f t="shared" si="1924"/>
        <v>5.1308774999999987E-2</v>
      </c>
      <c r="K7377" s="24">
        <f t="shared" si="1925"/>
        <v>0.98168979382933952</v>
      </c>
      <c r="L7377" s="13"/>
      <c r="M7377" s="24"/>
      <c r="N7377" s="24">
        <f t="shared" si="1917"/>
        <v>0</v>
      </c>
      <c r="O7377" s="13"/>
      <c r="P7377" s="13"/>
    </row>
    <row r="7378" spans="1:17">
      <c r="A7378">
        <v>7377</v>
      </c>
      <c r="B7378" s="13">
        <v>11</v>
      </c>
      <c r="C7378" s="13">
        <v>4</v>
      </c>
      <c r="D7378" s="13">
        <v>8</v>
      </c>
      <c r="E7378" s="14">
        <f t="shared" si="1912"/>
        <v>308</v>
      </c>
      <c r="F7378" s="24">
        <f>'1 Solar Profile'!E7380*S$10</f>
        <v>0.84530092499999987</v>
      </c>
      <c r="G7378" s="24">
        <f>'2 Load Profile'!E7379</f>
        <v>1.0072935044099405</v>
      </c>
      <c r="H7378" s="24">
        <f t="shared" si="1922"/>
        <v>0.16199257940994061</v>
      </c>
      <c r="I7378" s="13">
        <f t="shared" si="1923"/>
        <v>0</v>
      </c>
      <c r="J7378" s="24">
        <f t="shared" si="1924"/>
        <v>0.84530092499999987</v>
      </c>
      <c r="K7378" s="24">
        <f t="shared" si="1925"/>
        <v>0.16199257940994061</v>
      </c>
      <c r="L7378" s="13"/>
      <c r="M7378" s="24"/>
      <c r="N7378" s="24">
        <f t="shared" si="1917"/>
        <v>0</v>
      </c>
      <c r="O7378" s="13"/>
      <c r="P7378" s="13"/>
    </row>
    <row r="7379" spans="1:17">
      <c r="A7379">
        <v>7378</v>
      </c>
      <c r="B7379" s="13">
        <v>11</v>
      </c>
      <c r="C7379" s="13">
        <v>4</v>
      </c>
      <c r="D7379" s="13">
        <v>9</v>
      </c>
      <c r="E7379" s="14">
        <f t="shared" si="1912"/>
        <v>308</v>
      </c>
      <c r="F7379" s="24">
        <f>'1 Solar Profile'!E7381*S$10</f>
        <v>1.5681959999999997</v>
      </c>
      <c r="G7379" s="24">
        <f>'2 Load Profile'!E7380</f>
        <v>0.88904862193818712</v>
      </c>
      <c r="H7379" s="24">
        <f t="shared" si="1922"/>
        <v>-0.67914737806181258</v>
      </c>
      <c r="I7379" s="13">
        <f t="shared" si="1923"/>
        <v>-0.67914737806181258</v>
      </c>
      <c r="J7379" s="24">
        <f t="shared" si="1924"/>
        <v>0.88904862193818712</v>
      </c>
      <c r="K7379" s="24">
        <f t="shared" si="1925"/>
        <v>0</v>
      </c>
      <c r="L7379" s="13"/>
      <c r="M7379" s="24"/>
      <c r="N7379" s="24">
        <f t="shared" si="1917"/>
        <v>0</v>
      </c>
      <c r="O7379" s="13"/>
      <c r="P7379" s="13"/>
    </row>
    <row r="7380" spans="1:17">
      <c r="A7380">
        <v>7379</v>
      </c>
      <c r="B7380" s="13">
        <v>11</v>
      </c>
      <c r="C7380" s="13">
        <v>4</v>
      </c>
      <c r="D7380" s="13">
        <v>10</v>
      </c>
      <c r="E7380" s="14">
        <f t="shared" si="1912"/>
        <v>308</v>
      </c>
      <c r="F7380" s="24">
        <f>'1 Solar Profile'!E7382*S$10</f>
        <v>0.38062394999999999</v>
      </c>
      <c r="G7380" s="24">
        <f>'2 Load Profile'!E7381</f>
        <v>0.89450659274934297</v>
      </c>
      <c r="H7380" s="24">
        <f t="shared" si="1922"/>
        <v>0.51388264274934303</v>
      </c>
      <c r="I7380" s="13">
        <f t="shared" si="1923"/>
        <v>0</v>
      </c>
      <c r="J7380" s="24">
        <f t="shared" si="1924"/>
        <v>0.38062394999999999</v>
      </c>
      <c r="K7380" s="24">
        <f t="shared" si="1925"/>
        <v>0.51388264274934303</v>
      </c>
      <c r="L7380" s="13"/>
      <c r="M7380" s="24"/>
      <c r="N7380" s="24">
        <f t="shared" si="1917"/>
        <v>0</v>
      </c>
      <c r="O7380" s="13"/>
      <c r="P7380" s="13"/>
    </row>
    <row r="7381" spans="1:17">
      <c r="A7381">
        <v>7380</v>
      </c>
      <c r="B7381" s="13">
        <v>11</v>
      </c>
      <c r="C7381" s="13">
        <v>4</v>
      </c>
      <c r="D7381" s="13">
        <v>11</v>
      </c>
      <c r="E7381" s="14">
        <f t="shared" si="1912"/>
        <v>308</v>
      </c>
      <c r="F7381" s="24">
        <f>'1 Solar Profile'!E7383*S$10</f>
        <v>1.7208323999999999</v>
      </c>
      <c r="G7381" s="24">
        <f>'2 Load Profile'!E7382</f>
        <v>0.86884632045053733</v>
      </c>
      <c r="H7381" s="24">
        <f t="shared" si="1922"/>
        <v>-0.85198607954946259</v>
      </c>
      <c r="I7381" s="13">
        <f t="shared" si="1923"/>
        <v>-0.85198607954946259</v>
      </c>
      <c r="J7381" s="24">
        <f t="shared" si="1924"/>
        <v>0.86884632045053733</v>
      </c>
      <c r="K7381" s="24">
        <f t="shared" si="1925"/>
        <v>0</v>
      </c>
      <c r="L7381" s="13"/>
      <c r="M7381" s="24"/>
      <c r="N7381" s="24">
        <f t="shared" si="1917"/>
        <v>0</v>
      </c>
      <c r="O7381" s="13"/>
      <c r="P7381" s="13"/>
    </row>
    <row r="7382" spans="1:17">
      <c r="A7382">
        <v>7381</v>
      </c>
      <c r="B7382" s="13">
        <v>11</v>
      </c>
      <c r="C7382" s="13">
        <v>4</v>
      </c>
      <c r="D7382" s="13">
        <v>12</v>
      </c>
      <c r="E7382" s="14">
        <f t="shared" si="1912"/>
        <v>308</v>
      </c>
      <c r="F7382" s="24">
        <f>'1 Solar Profile'!E7384*S$10</f>
        <v>2.2557764250000001</v>
      </c>
      <c r="G7382" s="24">
        <f>'2 Load Profile'!E7383</f>
        <v>0.8284318337247274</v>
      </c>
      <c r="H7382" s="24">
        <f t="shared" si="1922"/>
        <v>-1.4273445912752727</v>
      </c>
      <c r="I7382" s="13">
        <f t="shared" si="1923"/>
        <v>-1.4273445912752727</v>
      </c>
      <c r="J7382" s="24">
        <f t="shared" si="1924"/>
        <v>0.8284318337247274</v>
      </c>
      <c r="K7382" s="24">
        <f t="shared" si="1925"/>
        <v>0</v>
      </c>
      <c r="L7382" s="13"/>
      <c r="M7382" s="24"/>
      <c r="N7382" s="24">
        <f t="shared" si="1917"/>
        <v>0</v>
      </c>
      <c r="O7382" s="13"/>
      <c r="P7382" s="13"/>
    </row>
    <row r="7383" spans="1:17">
      <c r="A7383">
        <v>7382</v>
      </c>
      <c r="B7383" s="13">
        <v>11</v>
      </c>
      <c r="C7383" s="13">
        <v>4</v>
      </c>
      <c r="D7383" s="13">
        <v>13</v>
      </c>
      <c r="E7383" s="14">
        <f t="shared" si="1912"/>
        <v>308</v>
      </c>
      <c r="F7383" s="24">
        <f>'1 Solar Profile'!E7385*S$10</f>
        <v>0.91149502500000001</v>
      </c>
      <c r="G7383" s="24">
        <f>'2 Load Profile'!E7384</f>
        <v>0.79011814487910503</v>
      </c>
      <c r="H7383" s="24">
        <f t="shared" si="1922"/>
        <v>-0.12137688012089498</v>
      </c>
      <c r="I7383" s="13">
        <f t="shared" si="1923"/>
        <v>-0.12137688012089498</v>
      </c>
      <c r="J7383" s="24">
        <f t="shared" si="1924"/>
        <v>0.79011814487910503</v>
      </c>
      <c r="K7383" s="24">
        <f t="shared" si="1925"/>
        <v>0</v>
      </c>
      <c r="L7383" s="13"/>
      <c r="M7383" s="24"/>
      <c r="N7383" s="24">
        <f t="shared" si="1917"/>
        <v>0</v>
      </c>
      <c r="O7383" s="13"/>
      <c r="P7383" s="13"/>
    </row>
    <row r="7384" spans="1:17">
      <c r="A7384">
        <v>7383</v>
      </c>
      <c r="B7384" s="13">
        <v>11</v>
      </c>
      <c r="C7384" s="13">
        <v>4</v>
      </c>
      <c r="D7384" s="13">
        <v>14</v>
      </c>
      <c r="E7384" s="14">
        <f t="shared" ref="E7384:E7447" si="1930">IF(D7384&lt;D7383, E7383+1,E7383)</f>
        <v>308</v>
      </c>
      <c r="F7384" s="24">
        <f>'1 Solar Profile'!E7386*S$10</f>
        <v>2.3638482000000001</v>
      </c>
      <c r="G7384" s="24">
        <f>'2 Load Profile'!E7385</f>
        <v>0.78658517371991232</v>
      </c>
      <c r="H7384" s="24">
        <f t="shared" si="1922"/>
        <v>-1.5772630262800877</v>
      </c>
      <c r="I7384" s="13">
        <f t="shared" si="1923"/>
        <v>-1.5772630262800877</v>
      </c>
      <c r="J7384" s="24">
        <f t="shared" si="1924"/>
        <v>0.78658517371991232</v>
      </c>
      <c r="K7384" s="24">
        <f t="shared" si="1925"/>
        <v>0</v>
      </c>
      <c r="L7384" s="13"/>
      <c r="M7384" s="24"/>
      <c r="N7384" s="24">
        <f t="shared" si="1917"/>
        <v>0</v>
      </c>
      <c r="O7384" s="13"/>
      <c r="P7384" s="13"/>
    </row>
    <row r="7385" spans="1:17">
      <c r="A7385">
        <v>7384</v>
      </c>
      <c r="B7385" s="13">
        <v>11</v>
      </c>
      <c r="C7385" s="13">
        <v>4</v>
      </c>
      <c r="D7385" s="13">
        <v>15</v>
      </c>
      <c r="E7385" s="14">
        <f t="shared" si="1930"/>
        <v>308</v>
      </c>
      <c r="F7385" s="24">
        <f>'1 Solar Profile'!E7387*S$10</f>
        <v>1.1828186999999999</v>
      </c>
      <c r="G7385" s="24">
        <f>'2 Load Profile'!E7386</f>
        <v>0.86755774095323679</v>
      </c>
      <c r="H7385" s="24">
        <f t="shared" si="1922"/>
        <v>-0.3152609590467631</v>
      </c>
      <c r="I7385" s="13">
        <f t="shared" si="1923"/>
        <v>-0.3152609590467631</v>
      </c>
      <c r="J7385" s="24">
        <f t="shared" si="1924"/>
        <v>0.86755774095323679</v>
      </c>
      <c r="K7385" s="24">
        <f t="shared" si="1925"/>
        <v>0</v>
      </c>
      <c r="L7385" s="13"/>
      <c r="M7385" s="24"/>
      <c r="N7385" s="24">
        <f t="shared" si="1917"/>
        <v>0</v>
      </c>
      <c r="O7385" s="13"/>
      <c r="P7385" s="13"/>
    </row>
    <row r="7386" spans="1:17">
      <c r="A7386">
        <v>7385</v>
      </c>
      <c r="B7386" s="13">
        <v>11</v>
      </c>
      <c r="C7386" s="13">
        <v>4</v>
      </c>
      <c r="D7386" s="13">
        <v>16</v>
      </c>
      <c r="E7386" s="14">
        <f t="shared" si="1930"/>
        <v>308</v>
      </c>
      <c r="F7386" s="24">
        <f>'1 Solar Profile'!E7388*S$10</f>
        <v>2.205E-2</v>
      </c>
      <c r="G7386" s="24">
        <f>'2 Load Profile'!E7387</f>
        <v>1.1361196926884261</v>
      </c>
      <c r="H7386" s="24">
        <f t="shared" si="1922"/>
        <v>1.1140696926884261</v>
      </c>
      <c r="I7386" s="13">
        <f t="shared" si="1923"/>
        <v>0</v>
      </c>
      <c r="J7386" s="24">
        <f t="shared" si="1924"/>
        <v>2.205E-2</v>
      </c>
      <c r="K7386" s="24">
        <f t="shared" si="1925"/>
        <v>1.1140696926884261</v>
      </c>
      <c r="L7386" s="13"/>
      <c r="M7386" s="24"/>
      <c r="N7386" s="24">
        <f t="shared" si="1917"/>
        <v>0</v>
      </c>
      <c r="O7386" s="13"/>
      <c r="P7386" s="13"/>
    </row>
    <row r="7387" spans="1:17">
      <c r="A7387">
        <v>7386</v>
      </c>
      <c r="B7387" s="13">
        <v>11</v>
      </c>
      <c r="C7387" s="13">
        <v>4</v>
      </c>
      <c r="D7387" s="13">
        <v>17</v>
      </c>
      <c r="E7387" s="14">
        <f t="shared" si="1930"/>
        <v>308</v>
      </c>
      <c r="F7387" s="24">
        <f>'1 Solar Profile'!E7389*S$10</f>
        <v>0</v>
      </c>
      <c r="G7387" s="24">
        <f>'2 Load Profile'!E7388</f>
        <v>1.6006377487267314</v>
      </c>
      <c r="H7387" s="24">
        <f t="shared" si="1922"/>
        <v>1.6006377487267314</v>
      </c>
      <c r="I7387" s="13">
        <f t="shared" si="1923"/>
        <v>0</v>
      </c>
      <c r="J7387" s="24">
        <f t="shared" si="1924"/>
        <v>0</v>
      </c>
      <c r="K7387" s="24">
        <f t="shared" si="1925"/>
        <v>1.6006377487267314</v>
      </c>
      <c r="L7387" s="13"/>
      <c r="M7387" s="24"/>
      <c r="N7387" s="24">
        <f t="shared" si="1917"/>
        <v>0</v>
      </c>
      <c r="O7387" s="13"/>
      <c r="P7387" s="13"/>
    </row>
    <row r="7388" spans="1:17">
      <c r="A7388">
        <v>7387</v>
      </c>
      <c r="B7388" s="13">
        <v>11</v>
      </c>
      <c r="C7388" s="13">
        <v>4</v>
      </c>
      <c r="D7388" s="13">
        <v>18</v>
      </c>
      <c r="E7388" s="14">
        <f t="shared" si="1930"/>
        <v>308</v>
      </c>
      <c r="F7388" s="24">
        <f>'1 Solar Profile'!E7390*S$10</f>
        <v>0</v>
      </c>
      <c r="G7388" s="24">
        <f>'2 Load Profile'!E7389</f>
        <v>1.8420693218327053</v>
      </c>
      <c r="H7388" s="24">
        <f t="shared" si="1922"/>
        <v>1.8420693218327053</v>
      </c>
      <c r="I7388" s="13">
        <f t="shared" si="1923"/>
        <v>0</v>
      </c>
      <c r="J7388" s="24">
        <f t="shared" si="1924"/>
        <v>0</v>
      </c>
      <c r="K7388" s="24">
        <f t="shared" si="1925"/>
        <v>1.8420693218327053</v>
      </c>
      <c r="L7388" s="13"/>
      <c r="M7388" s="24"/>
      <c r="N7388" s="24">
        <f t="shared" si="1917"/>
        <v>0</v>
      </c>
      <c r="O7388" s="13"/>
      <c r="P7388" s="13"/>
    </row>
    <row r="7389" spans="1:17">
      <c r="A7389">
        <v>7388</v>
      </c>
      <c r="B7389" s="13">
        <v>11</v>
      </c>
      <c r="C7389" s="13">
        <v>4</v>
      </c>
      <c r="D7389" s="13">
        <v>19</v>
      </c>
      <c r="E7389" s="14">
        <f t="shared" si="1930"/>
        <v>308</v>
      </c>
      <c r="F7389" s="24">
        <f>'1 Solar Profile'!E7391*S$10</f>
        <v>0</v>
      </c>
      <c r="G7389" s="24">
        <f>'2 Load Profile'!E7390</f>
        <v>1.7595772708748709</v>
      </c>
      <c r="H7389" s="24">
        <f t="shared" si="1922"/>
        <v>1.7595772708748709</v>
      </c>
      <c r="I7389" s="13">
        <f t="shared" si="1923"/>
        <v>0</v>
      </c>
      <c r="J7389" s="24">
        <f t="shared" si="1924"/>
        <v>0</v>
      </c>
      <c r="K7389" s="24">
        <f t="shared" si="1925"/>
        <v>1.7595772708748709</v>
      </c>
      <c r="L7389" s="13"/>
      <c r="M7389" s="24"/>
      <c r="N7389" s="24">
        <f t="shared" si="1917"/>
        <v>0</v>
      </c>
      <c r="O7389" s="13"/>
      <c r="P7389" s="13"/>
    </row>
    <row r="7390" spans="1:17">
      <c r="A7390">
        <v>7389</v>
      </c>
      <c r="B7390" s="13">
        <v>11</v>
      </c>
      <c r="C7390" s="13">
        <v>4</v>
      </c>
      <c r="D7390" s="13">
        <v>20</v>
      </c>
      <c r="E7390" s="14">
        <f t="shared" si="1930"/>
        <v>308</v>
      </c>
      <c r="F7390" s="24">
        <f>'1 Solar Profile'!E7392*S$10</f>
        <v>0</v>
      </c>
      <c r="G7390" s="24">
        <f>'2 Load Profile'!E7391</f>
        <v>1.6858112656095321</v>
      </c>
      <c r="H7390" s="24">
        <f t="shared" si="1922"/>
        <v>1.6858112656095321</v>
      </c>
      <c r="I7390" s="13">
        <f t="shared" si="1923"/>
        <v>0</v>
      </c>
      <c r="J7390" s="24">
        <f t="shared" si="1924"/>
        <v>0</v>
      </c>
      <c r="K7390" s="24">
        <f t="shared" si="1925"/>
        <v>1.6858112656095321</v>
      </c>
      <c r="L7390" s="13"/>
      <c r="M7390" s="24"/>
      <c r="N7390" s="24">
        <f t="shared" si="1917"/>
        <v>0</v>
      </c>
      <c r="O7390" s="24"/>
      <c r="P7390" s="24"/>
      <c r="Q7390" s="41"/>
    </row>
    <row r="7391" spans="1:17">
      <c r="A7391">
        <v>7390</v>
      </c>
      <c r="B7391" s="13">
        <v>11</v>
      </c>
      <c r="C7391" s="13">
        <v>4</v>
      </c>
      <c r="D7391" s="13">
        <v>21</v>
      </c>
      <c r="E7391" s="14">
        <f t="shared" si="1930"/>
        <v>308</v>
      </c>
      <c r="F7391" s="24">
        <f>'1 Solar Profile'!E7393*S$10</f>
        <v>0</v>
      </c>
      <c r="G7391" s="24">
        <f>'2 Load Profile'!E7392</f>
        <v>1.5455557477525135</v>
      </c>
      <c r="H7391" s="24">
        <f t="shared" si="1922"/>
        <v>1.5455557477525135</v>
      </c>
      <c r="I7391" s="13">
        <f t="shared" si="1923"/>
        <v>0</v>
      </c>
      <c r="J7391" s="24">
        <f t="shared" si="1924"/>
        <v>0</v>
      </c>
      <c r="K7391" s="24">
        <f t="shared" si="1925"/>
        <v>1.5455557477525135</v>
      </c>
      <c r="L7391" s="13"/>
      <c r="M7391" s="24"/>
      <c r="N7391" s="24">
        <f t="shared" si="1917"/>
        <v>0</v>
      </c>
      <c r="O7391" s="13"/>
      <c r="P7391" s="13"/>
    </row>
    <row r="7392" spans="1:17">
      <c r="A7392">
        <v>7391</v>
      </c>
      <c r="B7392" s="13">
        <v>11</v>
      </c>
      <c r="C7392" s="13">
        <v>4</v>
      </c>
      <c r="D7392" s="13">
        <v>22</v>
      </c>
      <c r="E7392" s="14">
        <f t="shared" si="1930"/>
        <v>308</v>
      </c>
      <c r="F7392" s="24">
        <f>'1 Solar Profile'!E7394*S$10</f>
        <v>0</v>
      </c>
      <c r="G7392" s="24">
        <f>'2 Load Profile'!E7393</f>
        <v>1.2596717337614636</v>
      </c>
      <c r="H7392" s="24">
        <f t="shared" si="1922"/>
        <v>1.2596717337614636</v>
      </c>
      <c r="I7392" s="13">
        <f t="shared" si="1923"/>
        <v>0</v>
      </c>
      <c r="J7392" s="24">
        <f t="shared" si="1924"/>
        <v>0</v>
      </c>
      <c r="K7392" s="24">
        <f t="shared" si="1925"/>
        <v>1.2596717337614636</v>
      </c>
      <c r="L7392" s="13"/>
      <c r="M7392" s="24"/>
      <c r="N7392" s="24">
        <f t="shared" si="1917"/>
        <v>0</v>
      </c>
      <c r="O7392" s="13"/>
      <c r="P7392" s="13"/>
    </row>
    <row r="7393" spans="1:16">
      <c r="A7393">
        <v>7392</v>
      </c>
      <c r="B7393" s="13">
        <v>11</v>
      </c>
      <c r="C7393" s="13">
        <v>4</v>
      </c>
      <c r="D7393" s="13">
        <v>23</v>
      </c>
      <c r="E7393" s="14">
        <f t="shared" si="1930"/>
        <v>308</v>
      </c>
      <c r="F7393" s="24">
        <f>'1 Solar Profile'!E7395*S$10</f>
        <v>0</v>
      </c>
      <c r="G7393" s="24">
        <f>'2 Load Profile'!E7394</f>
        <v>0.98507952239234131</v>
      </c>
      <c r="H7393" s="24">
        <f t="shared" si="1922"/>
        <v>0.98507952239234131</v>
      </c>
      <c r="I7393" s="13">
        <f t="shared" si="1923"/>
        <v>0</v>
      </c>
      <c r="J7393" s="24">
        <f t="shared" si="1924"/>
        <v>0</v>
      </c>
      <c r="K7393" s="24">
        <f t="shared" si="1925"/>
        <v>0.98507952239234131</v>
      </c>
      <c r="L7393" s="13">
        <f t="shared" ref="L7393" si="1931">SUM(I7370:I7393)</f>
        <v>-4.9723789143342936</v>
      </c>
      <c r="M7393" s="24">
        <f t="shared" ref="M7393" si="1932">SUMIF(H7370:H7393,"&gt;0",H7370:H7393)</f>
        <v>17.910241885424409</v>
      </c>
      <c r="N7393" s="24">
        <f t="shared" si="1917"/>
        <v>12.937862971090116</v>
      </c>
      <c r="O7393" s="13">
        <f t="shared" ref="O7393" si="1933">IF(M7393&gt;(L7393*-1),(M7393+L7393)*S$12,0)</f>
        <v>1.8205772637028879</v>
      </c>
      <c r="P7393" s="13">
        <f t="shared" ref="P7393" si="1934">IF(M7393&lt;(L7393*-1),(M7393+L7393)*S$14,0)</f>
        <v>0</v>
      </c>
    </row>
    <row r="7394" spans="1:16">
      <c r="A7394">
        <v>7393</v>
      </c>
      <c r="B7394" s="13">
        <v>11</v>
      </c>
      <c r="C7394" s="13">
        <v>5</v>
      </c>
      <c r="D7394" s="13">
        <v>0</v>
      </c>
      <c r="E7394" s="14">
        <f t="shared" si="1930"/>
        <v>309</v>
      </c>
      <c r="F7394" s="24">
        <f>'1 Solar Profile'!E7396*S$10</f>
        <v>0</v>
      </c>
      <c r="G7394" s="24">
        <f>'2 Load Profile'!E7395</f>
        <v>0.70994284265124541</v>
      </c>
      <c r="H7394" s="24">
        <f t="shared" si="1922"/>
        <v>0.70994284265124541</v>
      </c>
      <c r="I7394" s="13">
        <f t="shared" si="1923"/>
        <v>0</v>
      </c>
      <c r="J7394" s="24">
        <f t="shared" si="1924"/>
        <v>0</v>
      </c>
      <c r="K7394" s="24">
        <f t="shared" si="1925"/>
        <v>0.70994284265124541</v>
      </c>
      <c r="L7394" s="13"/>
      <c r="M7394" s="24"/>
      <c r="N7394" s="24">
        <f t="shared" si="1917"/>
        <v>0</v>
      </c>
      <c r="O7394" s="13"/>
      <c r="P7394" s="13"/>
    </row>
    <row r="7395" spans="1:16">
      <c r="A7395">
        <v>7394</v>
      </c>
      <c r="B7395" s="13">
        <v>11</v>
      </c>
      <c r="C7395" s="13">
        <v>5</v>
      </c>
      <c r="D7395" s="13">
        <v>1</v>
      </c>
      <c r="E7395" s="14">
        <f t="shared" si="1930"/>
        <v>309</v>
      </c>
      <c r="F7395" s="24">
        <f>'1 Solar Profile'!E7397*S$10</f>
        <v>0</v>
      </c>
      <c r="G7395" s="24">
        <f>'2 Load Profile'!E7396</f>
        <v>0.60363983859724657</v>
      </c>
      <c r="H7395" s="24">
        <f t="shared" si="1922"/>
        <v>0.60363983859724657</v>
      </c>
      <c r="I7395" s="13">
        <f t="shared" si="1923"/>
        <v>0</v>
      </c>
      <c r="J7395" s="24">
        <f t="shared" si="1924"/>
        <v>0</v>
      </c>
      <c r="K7395" s="24">
        <f t="shared" si="1925"/>
        <v>0.60363983859724657</v>
      </c>
      <c r="L7395" s="13"/>
      <c r="M7395" s="24"/>
      <c r="N7395" s="24">
        <f t="shared" si="1917"/>
        <v>0</v>
      </c>
      <c r="O7395" s="13"/>
      <c r="P7395" s="13"/>
    </row>
    <row r="7396" spans="1:16">
      <c r="A7396">
        <v>7395</v>
      </c>
      <c r="B7396" s="13">
        <v>11</v>
      </c>
      <c r="C7396" s="13">
        <v>5</v>
      </c>
      <c r="D7396" s="13">
        <v>2</v>
      </c>
      <c r="E7396" s="14">
        <f t="shared" si="1930"/>
        <v>309</v>
      </c>
      <c r="F7396" s="24">
        <f>'1 Solar Profile'!E7398*S$10</f>
        <v>0</v>
      </c>
      <c r="G7396" s="24">
        <f>'2 Load Profile'!E7397</f>
        <v>0.55556814271611343</v>
      </c>
      <c r="H7396" s="24">
        <f t="shared" si="1922"/>
        <v>0.55556814271611343</v>
      </c>
      <c r="I7396" s="13">
        <f t="shared" si="1923"/>
        <v>0</v>
      </c>
      <c r="J7396" s="24">
        <f t="shared" si="1924"/>
        <v>0</v>
      </c>
      <c r="K7396" s="24">
        <f t="shared" si="1925"/>
        <v>0.55556814271611343</v>
      </c>
      <c r="L7396" s="13"/>
      <c r="M7396" s="24"/>
      <c r="N7396" s="24">
        <f t="shared" si="1917"/>
        <v>0</v>
      </c>
      <c r="O7396" s="13"/>
      <c r="P7396" s="13"/>
    </row>
    <row r="7397" spans="1:16">
      <c r="A7397">
        <v>7396</v>
      </c>
      <c r="B7397" s="13">
        <v>11</v>
      </c>
      <c r="C7397" s="13">
        <v>5</v>
      </c>
      <c r="D7397" s="13">
        <v>3</v>
      </c>
      <c r="E7397" s="14">
        <f t="shared" si="1930"/>
        <v>309</v>
      </c>
      <c r="F7397" s="24">
        <f>'1 Solar Profile'!E7399*S$10</f>
        <v>0</v>
      </c>
      <c r="G7397" s="24">
        <f>'2 Load Profile'!E7398</f>
        <v>0.54563456078800898</v>
      </c>
      <c r="H7397" s="24">
        <f t="shared" si="1922"/>
        <v>0.54563456078800898</v>
      </c>
      <c r="I7397" s="13">
        <f t="shared" si="1923"/>
        <v>0</v>
      </c>
      <c r="J7397" s="24">
        <f t="shared" si="1924"/>
        <v>0</v>
      </c>
      <c r="K7397" s="24">
        <f t="shared" si="1925"/>
        <v>0.54563456078800898</v>
      </c>
      <c r="L7397" s="13"/>
      <c r="M7397" s="24"/>
      <c r="N7397" s="24">
        <f t="shared" si="1917"/>
        <v>0</v>
      </c>
      <c r="O7397" s="13"/>
      <c r="P7397" s="13"/>
    </row>
    <row r="7398" spans="1:16">
      <c r="A7398">
        <v>7397</v>
      </c>
      <c r="B7398" s="13">
        <v>11</v>
      </c>
      <c r="C7398" s="13">
        <v>5</v>
      </c>
      <c r="D7398" s="13">
        <v>4</v>
      </c>
      <c r="E7398" s="14">
        <f t="shared" si="1930"/>
        <v>309</v>
      </c>
      <c r="F7398" s="24">
        <f>'1 Solar Profile'!E7400*S$10</f>
        <v>0</v>
      </c>
      <c r="G7398" s="24">
        <f>'2 Load Profile'!E7399</f>
        <v>0.5486344803456239</v>
      </c>
      <c r="H7398" s="24">
        <f t="shared" si="1922"/>
        <v>0.5486344803456239</v>
      </c>
      <c r="I7398" s="13">
        <f t="shared" si="1923"/>
        <v>0</v>
      </c>
      <c r="J7398" s="24">
        <f t="shared" si="1924"/>
        <v>0</v>
      </c>
      <c r="K7398" s="24">
        <f t="shared" si="1925"/>
        <v>0.5486344803456239</v>
      </c>
      <c r="L7398" s="13"/>
      <c r="M7398" s="24"/>
      <c r="N7398" s="24">
        <f t="shared" si="1917"/>
        <v>0</v>
      </c>
      <c r="O7398" s="13"/>
      <c r="P7398" s="13"/>
    </row>
    <row r="7399" spans="1:16">
      <c r="A7399">
        <v>7398</v>
      </c>
      <c r="B7399" s="13">
        <v>11</v>
      </c>
      <c r="C7399" s="13">
        <v>5</v>
      </c>
      <c r="D7399" s="13">
        <v>5</v>
      </c>
      <c r="E7399" s="14">
        <f t="shared" si="1930"/>
        <v>309</v>
      </c>
      <c r="F7399" s="24">
        <f>'1 Solar Profile'!E7401*S$10</f>
        <v>0</v>
      </c>
      <c r="G7399" s="24">
        <f>'2 Load Profile'!E7400</f>
        <v>0.60212657334548625</v>
      </c>
      <c r="H7399" s="24">
        <f t="shared" si="1922"/>
        <v>0.60212657334548625</v>
      </c>
      <c r="I7399" s="13">
        <f t="shared" si="1923"/>
        <v>0</v>
      </c>
      <c r="J7399" s="24">
        <f t="shared" si="1924"/>
        <v>0</v>
      </c>
      <c r="K7399" s="24">
        <f t="shared" si="1925"/>
        <v>0.60212657334548625</v>
      </c>
      <c r="L7399" s="13"/>
      <c r="M7399" s="24"/>
      <c r="N7399" s="24">
        <f t="shared" si="1917"/>
        <v>0</v>
      </c>
      <c r="O7399" s="13"/>
      <c r="P7399" s="13"/>
    </row>
    <row r="7400" spans="1:16">
      <c r="A7400">
        <v>7399</v>
      </c>
      <c r="B7400" s="13">
        <v>11</v>
      </c>
      <c r="C7400" s="13">
        <v>5</v>
      </c>
      <c r="D7400" s="13">
        <v>6</v>
      </c>
      <c r="E7400" s="14">
        <f t="shared" si="1930"/>
        <v>309</v>
      </c>
      <c r="F7400" s="24">
        <f>'1 Solar Profile'!E7402*S$10</f>
        <v>0</v>
      </c>
      <c r="G7400" s="24">
        <f>'2 Load Profile'!E7401</f>
        <v>0.77365617662895314</v>
      </c>
      <c r="H7400" s="24">
        <f t="shared" si="1922"/>
        <v>0.77365617662895314</v>
      </c>
      <c r="I7400" s="13">
        <f t="shared" si="1923"/>
        <v>0</v>
      </c>
      <c r="J7400" s="24">
        <f t="shared" si="1924"/>
        <v>0</v>
      </c>
      <c r="K7400" s="24">
        <f t="shared" si="1925"/>
        <v>0.77365617662895314</v>
      </c>
      <c r="L7400" s="13"/>
      <c r="M7400" s="24"/>
      <c r="N7400" s="24">
        <f t="shared" si="1917"/>
        <v>0</v>
      </c>
      <c r="O7400" s="13"/>
      <c r="P7400" s="13"/>
    </row>
    <row r="7401" spans="1:16">
      <c r="A7401">
        <v>7400</v>
      </c>
      <c r="B7401" s="13">
        <v>11</v>
      </c>
      <c r="C7401" s="13">
        <v>5</v>
      </c>
      <c r="D7401" s="13">
        <v>7</v>
      </c>
      <c r="E7401" s="14">
        <f t="shared" si="1930"/>
        <v>309</v>
      </c>
      <c r="F7401" s="24">
        <f>'1 Solar Profile'!E7403*S$10</f>
        <v>1.200224025</v>
      </c>
      <c r="G7401" s="24">
        <f>'2 Load Profile'!E7402</f>
        <v>1.0033749190095087</v>
      </c>
      <c r="H7401" s="24">
        <f t="shared" si="1922"/>
        <v>-0.19684910599049132</v>
      </c>
      <c r="I7401" s="13">
        <f t="shared" si="1923"/>
        <v>-0.19684910599049132</v>
      </c>
      <c r="J7401" s="24">
        <f t="shared" si="1924"/>
        <v>1.0033749190095087</v>
      </c>
      <c r="K7401" s="24">
        <f t="shared" si="1925"/>
        <v>0</v>
      </c>
      <c r="L7401" s="13"/>
      <c r="M7401" s="24"/>
      <c r="N7401" s="24">
        <f t="shared" ref="N7401:N7464" si="1935">M7401+L7401</f>
        <v>0</v>
      </c>
      <c r="O7401" s="13"/>
      <c r="P7401" s="13"/>
    </row>
    <row r="7402" spans="1:16">
      <c r="A7402">
        <v>7401</v>
      </c>
      <c r="B7402" s="13">
        <v>11</v>
      </c>
      <c r="C7402" s="13">
        <v>5</v>
      </c>
      <c r="D7402" s="13">
        <v>8</v>
      </c>
      <c r="E7402" s="14">
        <f t="shared" si="1930"/>
        <v>309</v>
      </c>
      <c r="F7402" s="24">
        <f>'1 Solar Profile'!E7404*S$10</f>
        <v>2.4779884499999998</v>
      </c>
      <c r="G7402" s="24">
        <f>'2 Load Profile'!E7403</f>
        <v>0.98124607841647338</v>
      </c>
      <c r="H7402" s="24">
        <f t="shared" si="1922"/>
        <v>-1.4967423715835264</v>
      </c>
      <c r="I7402" s="13">
        <f t="shared" si="1923"/>
        <v>-1.4967423715835264</v>
      </c>
      <c r="J7402" s="24">
        <f t="shared" si="1924"/>
        <v>0.98124607841647338</v>
      </c>
      <c r="K7402" s="24">
        <f t="shared" si="1925"/>
        <v>0</v>
      </c>
      <c r="L7402" s="13"/>
      <c r="M7402" s="24"/>
      <c r="N7402" s="24">
        <f t="shared" si="1935"/>
        <v>0</v>
      </c>
      <c r="O7402" s="13"/>
      <c r="P7402" s="13"/>
    </row>
    <row r="7403" spans="1:16">
      <c r="A7403">
        <v>7402</v>
      </c>
      <c r="B7403" s="13">
        <v>11</v>
      </c>
      <c r="C7403" s="13">
        <v>5</v>
      </c>
      <c r="D7403" s="13">
        <v>9</v>
      </c>
      <c r="E7403" s="14">
        <f t="shared" si="1930"/>
        <v>309</v>
      </c>
      <c r="F7403" s="24">
        <f>'1 Solar Profile'!E7405*S$10</f>
        <v>3.4671136499999999</v>
      </c>
      <c r="G7403" s="24">
        <f>'2 Load Profile'!E7404</f>
        <v>0.87388218232403836</v>
      </c>
      <c r="H7403" s="24">
        <f t="shared" si="1922"/>
        <v>-2.5932314676759614</v>
      </c>
      <c r="I7403" s="13">
        <f t="shared" si="1923"/>
        <v>-2.5932314676759614</v>
      </c>
      <c r="J7403" s="24">
        <f t="shared" si="1924"/>
        <v>0.87388218232403858</v>
      </c>
      <c r="K7403" s="24">
        <f t="shared" si="1925"/>
        <v>0</v>
      </c>
      <c r="L7403" s="13"/>
      <c r="M7403" s="24"/>
      <c r="N7403" s="24">
        <f t="shared" si="1935"/>
        <v>0</v>
      </c>
      <c r="O7403" s="13"/>
      <c r="P7403" s="13"/>
    </row>
    <row r="7404" spans="1:16">
      <c r="A7404">
        <v>7403</v>
      </c>
      <c r="B7404" s="13">
        <v>11</v>
      </c>
      <c r="C7404" s="13">
        <v>5</v>
      </c>
      <c r="D7404" s="13">
        <v>10</v>
      </c>
      <c r="E7404" s="14">
        <f t="shared" si="1930"/>
        <v>309</v>
      </c>
      <c r="F7404" s="24">
        <f>'1 Solar Profile'!E7406*S$10</f>
        <v>4.0313511000000002</v>
      </c>
      <c r="G7404" s="24">
        <f>'2 Load Profile'!E7405</f>
        <v>0.88457486643703542</v>
      </c>
      <c r="H7404" s="24">
        <f t="shared" si="1922"/>
        <v>-3.1467762335629645</v>
      </c>
      <c r="I7404" s="13">
        <f t="shared" si="1923"/>
        <v>-3.1467762335629645</v>
      </c>
      <c r="J7404" s="24">
        <f t="shared" si="1924"/>
        <v>0.88457486643703565</v>
      </c>
      <c r="K7404" s="24">
        <f t="shared" si="1925"/>
        <v>0</v>
      </c>
      <c r="L7404" s="13"/>
      <c r="M7404" s="24"/>
      <c r="N7404" s="24">
        <f t="shared" si="1935"/>
        <v>0</v>
      </c>
      <c r="O7404" s="13"/>
      <c r="P7404" s="13"/>
    </row>
    <row r="7405" spans="1:16">
      <c r="A7405">
        <v>7404</v>
      </c>
      <c r="B7405" s="13">
        <v>11</v>
      </c>
      <c r="C7405" s="13">
        <v>5</v>
      </c>
      <c r="D7405" s="13">
        <v>11</v>
      </c>
      <c r="E7405" s="14">
        <f t="shared" si="1930"/>
        <v>309</v>
      </c>
      <c r="F7405" s="24">
        <f>'1 Solar Profile'!E7407*S$10</f>
        <v>4.1794152750000002</v>
      </c>
      <c r="G7405" s="24">
        <f>'2 Load Profile'!E7406</f>
        <v>0.87236987750739825</v>
      </c>
      <c r="H7405" s="24">
        <f t="shared" si="1922"/>
        <v>-3.307045397492602</v>
      </c>
      <c r="I7405" s="13">
        <f t="shared" si="1923"/>
        <v>-3.307045397492602</v>
      </c>
      <c r="J7405" s="24">
        <f t="shared" si="1924"/>
        <v>0.87236987750739825</v>
      </c>
      <c r="K7405" s="24">
        <f t="shared" si="1925"/>
        <v>0</v>
      </c>
      <c r="L7405" s="13"/>
      <c r="M7405" s="24"/>
      <c r="N7405" s="24">
        <f t="shared" si="1935"/>
        <v>0</v>
      </c>
      <c r="O7405" s="13"/>
      <c r="P7405" s="13"/>
    </row>
    <row r="7406" spans="1:16">
      <c r="A7406">
        <v>7405</v>
      </c>
      <c r="B7406" s="13">
        <v>11</v>
      </c>
      <c r="C7406" s="13">
        <v>5</v>
      </c>
      <c r="D7406" s="13">
        <v>12</v>
      </c>
      <c r="E7406" s="14">
        <f t="shared" si="1930"/>
        <v>309</v>
      </c>
      <c r="F7406" s="24">
        <f>'1 Solar Profile'!E7408*S$10</f>
        <v>4.0016607749999995</v>
      </c>
      <c r="G7406" s="24">
        <f>'2 Load Profile'!E7407</f>
        <v>0.8457843183374445</v>
      </c>
      <c r="H7406" s="24">
        <f t="shared" si="1922"/>
        <v>-3.155876456662555</v>
      </c>
      <c r="I7406" s="13">
        <f t="shared" si="1923"/>
        <v>-3.155876456662555</v>
      </c>
      <c r="J7406" s="24">
        <f t="shared" si="1924"/>
        <v>0.8457843183374445</v>
      </c>
      <c r="K7406" s="24">
        <f t="shared" si="1925"/>
        <v>0</v>
      </c>
      <c r="L7406" s="13"/>
      <c r="M7406" s="24"/>
      <c r="N7406" s="24">
        <f t="shared" si="1935"/>
        <v>0</v>
      </c>
      <c r="O7406" s="13"/>
      <c r="P7406" s="13"/>
    </row>
    <row r="7407" spans="1:16">
      <c r="A7407">
        <v>7406</v>
      </c>
      <c r="B7407" s="13">
        <v>11</v>
      </c>
      <c r="C7407" s="13">
        <v>5</v>
      </c>
      <c r="D7407" s="13">
        <v>13</v>
      </c>
      <c r="E7407" s="14">
        <f t="shared" si="1930"/>
        <v>309</v>
      </c>
      <c r="F7407" s="24">
        <f>'1 Solar Profile'!E7409*S$10</f>
        <v>3.4872767999999992</v>
      </c>
      <c r="G7407" s="24">
        <f>'2 Load Profile'!E7408</f>
        <v>0.81361278579126184</v>
      </c>
      <c r="H7407" s="24">
        <f t="shared" si="1922"/>
        <v>-2.6736640142087373</v>
      </c>
      <c r="I7407" s="13">
        <f t="shared" si="1923"/>
        <v>-2.6736640142087373</v>
      </c>
      <c r="J7407" s="24">
        <f t="shared" si="1924"/>
        <v>0.81361278579126184</v>
      </c>
      <c r="K7407" s="24">
        <f t="shared" si="1925"/>
        <v>0</v>
      </c>
      <c r="L7407" s="13"/>
      <c r="M7407" s="24"/>
      <c r="N7407" s="24">
        <f t="shared" si="1935"/>
        <v>0</v>
      </c>
      <c r="O7407" s="13"/>
      <c r="P7407" s="13"/>
    </row>
    <row r="7408" spans="1:16">
      <c r="A7408">
        <v>7407</v>
      </c>
      <c r="B7408" s="13">
        <v>11</v>
      </c>
      <c r="C7408" s="13">
        <v>5</v>
      </c>
      <c r="D7408" s="13">
        <v>14</v>
      </c>
      <c r="E7408" s="14">
        <f t="shared" si="1930"/>
        <v>309</v>
      </c>
      <c r="F7408" s="24">
        <f>'1 Solar Profile'!E7410*S$10</f>
        <v>2.570577975</v>
      </c>
      <c r="G7408" s="24">
        <f>'2 Load Profile'!E7409</f>
        <v>0.81198743086789416</v>
      </c>
      <c r="H7408" s="24">
        <f t="shared" si="1922"/>
        <v>-1.7585905441321059</v>
      </c>
      <c r="I7408" s="13">
        <f t="shared" si="1923"/>
        <v>-1.7585905441321059</v>
      </c>
      <c r="J7408" s="24">
        <f t="shared" si="1924"/>
        <v>0.81198743086789404</v>
      </c>
      <c r="K7408" s="24">
        <f t="shared" si="1925"/>
        <v>0</v>
      </c>
      <c r="L7408" s="13"/>
      <c r="M7408" s="24"/>
      <c r="N7408" s="24">
        <f t="shared" si="1935"/>
        <v>0</v>
      </c>
      <c r="O7408" s="13"/>
      <c r="P7408" s="13"/>
    </row>
    <row r="7409" spans="1:17">
      <c r="A7409">
        <v>7408</v>
      </c>
      <c r="B7409" s="13">
        <v>11</v>
      </c>
      <c r="C7409" s="13">
        <v>5</v>
      </c>
      <c r="D7409" s="13">
        <v>15</v>
      </c>
      <c r="E7409" s="14">
        <f t="shared" si="1930"/>
        <v>309</v>
      </c>
      <c r="F7409" s="24">
        <f>'1 Solar Profile'!E7411*S$10</f>
        <v>1.3523737499999999</v>
      </c>
      <c r="G7409" s="24">
        <f>'2 Load Profile'!E7410</f>
        <v>0.89018398124474063</v>
      </c>
      <c r="H7409" s="24">
        <f t="shared" si="1922"/>
        <v>-0.4621897687552593</v>
      </c>
      <c r="I7409" s="13">
        <f t="shared" si="1923"/>
        <v>-0.4621897687552593</v>
      </c>
      <c r="J7409" s="24">
        <f t="shared" si="1924"/>
        <v>0.89018398124474063</v>
      </c>
      <c r="K7409" s="24">
        <f t="shared" si="1925"/>
        <v>0</v>
      </c>
      <c r="L7409" s="13"/>
      <c r="M7409" s="24"/>
      <c r="N7409" s="24">
        <f t="shared" si="1935"/>
        <v>0</v>
      </c>
      <c r="O7409" s="13"/>
      <c r="P7409" s="13"/>
    </row>
    <row r="7410" spans="1:17">
      <c r="A7410">
        <v>7409</v>
      </c>
      <c r="B7410" s="13">
        <v>11</v>
      </c>
      <c r="C7410" s="13">
        <v>5</v>
      </c>
      <c r="D7410" s="13">
        <v>16</v>
      </c>
      <c r="E7410" s="14">
        <f t="shared" si="1930"/>
        <v>309</v>
      </c>
      <c r="F7410" s="24">
        <f>'1 Solar Profile'!E7412*S$10</f>
        <v>0</v>
      </c>
      <c r="G7410" s="24">
        <f>'2 Load Profile'!E7411</f>
        <v>1.1495606963633713</v>
      </c>
      <c r="H7410" s="24">
        <f t="shared" si="1922"/>
        <v>1.1495606963633713</v>
      </c>
      <c r="I7410" s="13">
        <f t="shared" si="1923"/>
        <v>0</v>
      </c>
      <c r="J7410" s="24">
        <f t="shared" si="1924"/>
        <v>0</v>
      </c>
      <c r="K7410" s="24">
        <f t="shared" si="1925"/>
        <v>1.1495606963633713</v>
      </c>
      <c r="L7410" s="13"/>
      <c r="M7410" s="24"/>
      <c r="N7410" s="24">
        <f t="shared" si="1935"/>
        <v>0</v>
      </c>
      <c r="O7410" s="13"/>
      <c r="P7410" s="13"/>
    </row>
    <row r="7411" spans="1:17">
      <c r="A7411">
        <v>7410</v>
      </c>
      <c r="B7411" s="13">
        <v>11</v>
      </c>
      <c r="C7411" s="13">
        <v>5</v>
      </c>
      <c r="D7411" s="13">
        <v>17</v>
      </c>
      <c r="E7411" s="14">
        <f t="shared" si="1930"/>
        <v>309</v>
      </c>
      <c r="F7411" s="24">
        <f>'1 Solar Profile'!E7413*S$10</f>
        <v>0</v>
      </c>
      <c r="G7411" s="24">
        <f>'2 Load Profile'!E7412</f>
        <v>1.597331462313756</v>
      </c>
      <c r="H7411" s="24">
        <f t="shared" si="1922"/>
        <v>1.597331462313756</v>
      </c>
      <c r="I7411" s="13">
        <f t="shared" si="1923"/>
        <v>0</v>
      </c>
      <c r="J7411" s="24">
        <f t="shared" si="1924"/>
        <v>0</v>
      </c>
      <c r="K7411" s="24">
        <f t="shared" si="1925"/>
        <v>1.597331462313756</v>
      </c>
      <c r="L7411" s="13"/>
      <c r="M7411" s="24"/>
      <c r="N7411" s="24">
        <f t="shared" si="1935"/>
        <v>0</v>
      </c>
      <c r="O7411" s="13"/>
      <c r="P7411" s="13"/>
    </row>
    <row r="7412" spans="1:17">
      <c r="A7412">
        <v>7411</v>
      </c>
      <c r="B7412" s="13">
        <v>11</v>
      </c>
      <c r="C7412" s="13">
        <v>5</v>
      </c>
      <c r="D7412" s="13">
        <v>18</v>
      </c>
      <c r="E7412" s="14">
        <f t="shared" si="1930"/>
        <v>309</v>
      </c>
      <c r="F7412" s="24">
        <f>'1 Solar Profile'!E7414*S$10</f>
        <v>0</v>
      </c>
      <c r="G7412" s="24">
        <f>'2 Load Profile'!E7413</f>
        <v>1.8363631442569488</v>
      </c>
      <c r="H7412" s="24">
        <f t="shared" si="1922"/>
        <v>1.8363631442569488</v>
      </c>
      <c r="I7412" s="13">
        <f t="shared" si="1923"/>
        <v>0</v>
      </c>
      <c r="J7412" s="24">
        <f t="shared" si="1924"/>
        <v>0</v>
      </c>
      <c r="K7412" s="24">
        <f t="shared" si="1925"/>
        <v>1.8363631442569488</v>
      </c>
      <c r="L7412" s="13"/>
      <c r="M7412" s="24"/>
      <c r="N7412" s="24">
        <f t="shared" si="1935"/>
        <v>0</v>
      </c>
      <c r="O7412" s="13"/>
      <c r="P7412" s="13"/>
    </row>
    <row r="7413" spans="1:17">
      <c r="A7413">
        <v>7412</v>
      </c>
      <c r="B7413" s="13">
        <v>11</v>
      </c>
      <c r="C7413" s="13">
        <v>5</v>
      </c>
      <c r="D7413" s="13">
        <v>19</v>
      </c>
      <c r="E7413" s="14">
        <f t="shared" si="1930"/>
        <v>309</v>
      </c>
      <c r="F7413" s="24">
        <f>'1 Solar Profile'!E7415*S$10</f>
        <v>0</v>
      </c>
      <c r="G7413" s="24">
        <f>'2 Load Profile'!E7414</f>
        <v>1.7472720364146739</v>
      </c>
      <c r="H7413" s="24">
        <f t="shared" si="1922"/>
        <v>1.7472720364146739</v>
      </c>
      <c r="I7413" s="13">
        <f t="shared" si="1923"/>
        <v>0</v>
      </c>
      <c r="J7413" s="24">
        <f t="shared" si="1924"/>
        <v>0</v>
      </c>
      <c r="K7413" s="24">
        <f t="shared" si="1925"/>
        <v>1.7472720364146739</v>
      </c>
      <c r="L7413" s="13"/>
      <c r="M7413" s="24"/>
      <c r="N7413" s="24">
        <f t="shared" si="1935"/>
        <v>0</v>
      </c>
      <c r="O7413" s="13"/>
      <c r="P7413" s="13"/>
    </row>
    <row r="7414" spans="1:17">
      <c r="A7414">
        <v>7413</v>
      </c>
      <c r="B7414" s="13">
        <v>11</v>
      </c>
      <c r="C7414" s="13">
        <v>5</v>
      </c>
      <c r="D7414" s="13">
        <v>20</v>
      </c>
      <c r="E7414" s="14">
        <f t="shared" si="1930"/>
        <v>309</v>
      </c>
      <c r="F7414" s="24">
        <f>'1 Solar Profile'!E7416*S$10</f>
        <v>0</v>
      </c>
      <c r="G7414" s="24">
        <f>'2 Load Profile'!E7415</f>
        <v>1.6662724179977186</v>
      </c>
      <c r="H7414" s="24">
        <f t="shared" si="1922"/>
        <v>1.6662724179977186</v>
      </c>
      <c r="I7414" s="13">
        <f t="shared" si="1923"/>
        <v>0</v>
      </c>
      <c r="J7414" s="24">
        <f t="shared" si="1924"/>
        <v>0</v>
      </c>
      <c r="K7414" s="24">
        <f t="shared" si="1925"/>
        <v>1.6662724179977186</v>
      </c>
      <c r="L7414" s="13"/>
      <c r="M7414" s="24"/>
      <c r="N7414" s="24">
        <f t="shared" si="1935"/>
        <v>0</v>
      </c>
      <c r="O7414" s="24"/>
      <c r="P7414" s="24"/>
      <c r="Q7414" s="41"/>
    </row>
    <row r="7415" spans="1:17">
      <c r="A7415">
        <v>7414</v>
      </c>
      <c r="B7415" s="13">
        <v>11</v>
      </c>
      <c r="C7415" s="13">
        <v>5</v>
      </c>
      <c r="D7415" s="13">
        <v>21</v>
      </c>
      <c r="E7415" s="14">
        <f t="shared" si="1930"/>
        <v>309</v>
      </c>
      <c r="F7415" s="24">
        <f>'1 Solar Profile'!E7417*S$10</f>
        <v>0</v>
      </c>
      <c r="G7415" s="24">
        <f>'2 Load Profile'!E7416</f>
        <v>1.5195161605639655</v>
      </c>
      <c r="H7415" s="24">
        <f t="shared" si="1922"/>
        <v>1.5195161605639655</v>
      </c>
      <c r="I7415" s="13">
        <f t="shared" si="1923"/>
        <v>0</v>
      </c>
      <c r="J7415" s="24">
        <f t="shared" si="1924"/>
        <v>0</v>
      </c>
      <c r="K7415" s="24">
        <f t="shared" si="1925"/>
        <v>1.5195161605639655</v>
      </c>
      <c r="L7415" s="13"/>
      <c r="M7415" s="24"/>
      <c r="N7415" s="24">
        <f t="shared" si="1935"/>
        <v>0</v>
      </c>
      <c r="O7415" s="13"/>
      <c r="P7415" s="13"/>
    </row>
    <row r="7416" spans="1:17">
      <c r="A7416">
        <v>7415</v>
      </c>
      <c r="B7416" s="13">
        <v>11</v>
      </c>
      <c r="C7416" s="13">
        <v>5</v>
      </c>
      <c r="D7416" s="13">
        <v>22</v>
      </c>
      <c r="E7416" s="14">
        <f t="shared" si="1930"/>
        <v>309</v>
      </c>
      <c r="F7416" s="24">
        <f>'1 Solar Profile'!E7418*S$10</f>
        <v>0</v>
      </c>
      <c r="G7416" s="24">
        <f>'2 Load Profile'!E7417</f>
        <v>1.2280058358407131</v>
      </c>
      <c r="H7416" s="24">
        <f t="shared" si="1922"/>
        <v>1.2280058358407131</v>
      </c>
      <c r="I7416" s="13">
        <f t="shared" si="1923"/>
        <v>0</v>
      </c>
      <c r="J7416" s="24">
        <f t="shared" si="1924"/>
        <v>0</v>
      </c>
      <c r="K7416" s="24">
        <f t="shared" si="1925"/>
        <v>1.2280058358407131</v>
      </c>
      <c r="L7416" s="13"/>
      <c r="M7416" s="24"/>
      <c r="N7416" s="24">
        <f t="shared" si="1935"/>
        <v>0</v>
      </c>
      <c r="O7416" s="13"/>
      <c r="P7416" s="13"/>
    </row>
    <row r="7417" spans="1:17">
      <c r="A7417">
        <v>7416</v>
      </c>
      <c r="B7417" s="13">
        <v>11</v>
      </c>
      <c r="C7417" s="13">
        <v>5</v>
      </c>
      <c r="D7417" s="13">
        <v>23</v>
      </c>
      <c r="E7417" s="14">
        <f t="shared" si="1930"/>
        <v>309</v>
      </c>
      <c r="F7417" s="24">
        <f>'1 Solar Profile'!E7419*S$10</f>
        <v>0</v>
      </c>
      <c r="G7417" s="24">
        <f>'2 Load Profile'!E7418</f>
        <v>0.94826829413314584</v>
      </c>
      <c r="H7417" s="24">
        <f t="shared" si="1922"/>
        <v>0.94826829413314584</v>
      </c>
      <c r="I7417" s="13">
        <f t="shared" si="1923"/>
        <v>0</v>
      </c>
      <c r="J7417" s="24">
        <f t="shared" si="1924"/>
        <v>0</v>
      </c>
      <c r="K7417" s="24">
        <f t="shared" si="1925"/>
        <v>0.94826829413314584</v>
      </c>
      <c r="L7417" s="13">
        <f t="shared" ref="L7417" si="1936">SUM(I7394:I7417)</f>
        <v>-18.790965360064199</v>
      </c>
      <c r="M7417" s="24">
        <f t="shared" ref="M7417" si="1937">SUMIF(H7394:H7417,"&gt;0",H7394:H7417)</f>
        <v>16.03179266295697</v>
      </c>
      <c r="N7417" s="24">
        <f t="shared" si="1935"/>
        <v>-2.7591726971072283</v>
      </c>
      <c r="O7417" s="13">
        <f t="shared" ref="O7417" si="1938">IF(M7417&gt;(L7417*-1),(M7417+L7417)*S$12,0)</f>
        <v>0</v>
      </c>
      <c r="P7417" s="13">
        <f t="shared" ref="P7417" si="1939">IF(M7417&lt;(L7417*-1),(M7417+L7417)*S$14,0)</f>
        <v>-7.2980117838486194E-2</v>
      </c>
    </row>
    <row r="7418" spans="1:17">
      <c r="A7418">
        <v>7417</v>
      </c>
      <c r="B7418" s="13">
        <v>11</v>
      </c>
      <c r="C7418" s="13">
        <v>6</v>
      </c>
      <c r="D7418" s="13">
        <v>0</v>
      </c>
      <c r="E7418" s="14">
        <f t="shared" si="1930"/>
        <v>310</v>
      </c>
      <c r="F7418" s="24">
        <f>'1 Solar Profile'!E7420*S$10</f>
        <v>0</v>
      </c>
      <c r="G7418" s="24">
        <f>'2 Load Profile'!E7419</f>
        <v>0.66314522967109546</v>
      </c>
      <c r="H7418" s="24">
        <f t="shared" si="1922"/>
        <v>0.66314522967109546</v>
      </c>
      <c r="I7418" s="13">
        <f t="shared" si="1923"/>
        <v>0</v>
      </c>
      <c r="J7418" s="24">
        <f t="shared" si="1924"/>
        <v>0</v>
      </c>
      <c r="K7418" s="24">
        <f t="shared" si="1925"/>
        <v>0.66314522967109546</v>
      </c>
      <c r="L7418" s="13"/>
      <c r="M7418" s="24"/>
      <c r="N7418" s="24">
        <f t="shared" si="1935"/>
        <v>0</v>
      </c>
      <c r="O7418" s="13"/>
      <c r="P7418" s="13"/>
    </row>
    <row r="7419" spans="1:17">
      <c r="A7419">
        <v>7418</v>
      </c>
      <c r="B7419" s="13">
        <v>11</v>
      </c>
      <c r="C7419" s="13">
        <v>6</v>
      </c>
      <c r="D7419" s="13">
        <v>1</v>
      </c>
      <c r="E7419" s="14">
        <f t="shared" si="1930"/>
        <v>310</v>
      </c>
      <c r="F7419" s="24">
        <f>'1 Solar Profile'!E7421*S$10</f>
        <v>0</v>
      </c>
      <c r="G7419" s="24">
        <f>'2 Load Profile'!E7420</f>
        <v>0.5591012609275734</v>
      </c>
      <c r="H7419" s="24">
        <f t="shared" si="1922"/>
        <v>0.5591012609275734</v>
      </c>
      <c r="I7419" s="13">
        <f t="shared" si="1923"/>
        <v>0</v>
      </c>
      <c r="J7419" s="24">
        <f t="shared" si="1924"/>
        <v>0</v>
      </c>
      <c r="K7419" s="24">
        <f t="shared" si="1925"/>
        <v>0.5591012609275734</v>
      </c>
      <c r="L7419" s="13"/>
      <c r="M7419" s="24"/>
      <c r="N7419" s="24">
        <f t="shared" si="1935"/>
        <v>0</v>
      </c>
      <c r="O7419" s="13"/>
      <c r="P7419" s="13"/>
    </row>
    <row r="7420" spans="1:17">
      <c r="A7420">
        <v>7419</v>
      </c>
      <c r="B7420" s="13">
        <v>11</v>
      </c>
      <c r="C7420" s="13">
        <v>6</v>
      </c>
      <c r="D7420" s="13">
        <v>2</v>
      </c>
      <c r="E7420" s="14">
        <f t="shared" si="1930"/>
        <v>310</v>
      </c>
      <c r="F7420" s="24">
        <f>'1 Solar Profile'!E7422*S$10</f>
        <v>0</v>
      </c>
      <c r="G7420" s="24">
        <f>'2 Load Profile'!E7421</f>
        <v>0.51164181072744941</v>
      </c>
      <c r="H7420" s="24">
        <f t="shared" si="1922"/>
        <v>0.51164181072744941</v>
      </c>
      <c r="I7420" s="13">
        <f t="shared" si="1923"/>
        <v>0</v>
      </c>
      <c r="J7420" s="24">
        <f t="shared" si="1924"/>
        <v>0</v>
      </c>
      <c r="K7420" s="24">
        <f t="shared" si="1925"/>
        <v>0.51164181072744941</v>
      </c>
      <c r="L7420" s="13"/>
      <c r="M7420" s="24"/>
      <c r="N7420" s="24">
        <f t="shared" si="1935"/>
        <v>0</v>
      </c>
      <c r="O7420" s="13"/>
      <c r="P7420" s="13"/>
    </row>
    <row r="7421" spans="1:17">
      <c r="A7421">
        <v>7420</v>
      </c>
      <c r="B7421" s="13">
        <v>11</v>
      </c>
      <c r="C7421" s="13">
        <v>6</v>
      </c>
      <c r="D7421" s="13">
        <v>3</v>
      </c>
      <c r="E7421" s="14">
        <f t="shared" si="1930"/>
        <v>310</v>
      </c>
      <c r="F7421" s="24">
        <f>'1 Solar Profile'!E7423*S$10</f>
        <v>0</v>
      </c>
      <c r="G7421" s="24">
        <f>'2 Load Profile'!E7422</f>
        <v>0.50377724592735773</v>
      </c>
      <c r="H7421" s="24">
        <f t="shared" si="1922"/>
        <v>0.50377724592735773</v>
      </c>
      <c r="I7421" s="13">
        <f t="shared" si="1923"/>
        <v>0</v>
      </c>
      <c r="J7421" s="24">
        <f t="shared" si="1924"/>
        <v>0</v>
      </c>
      <c r="K7421" s="24">
        <f t="shared" si="1925"/>
        <v>0.50377724592735773</v>
      </c>
      <c r="L7421" s="13"/>
      <c r="M7421" s="24"/>
      <c r="N7421" s="24">
        <f t="shared" si="1935"/>
        <v>0</v>
      </c>
      <c r="O7421" s="13"/>
      <c r="P7421" s="13"/>
    </row>
    <row r="7422" spans="1:17">
      <c r="A7422">
        <v>7421</v>
      </c>
      <c r="B7422" s="13">
        <v>11</v>
      </c>
      <c r="C7422" s="13">
        <v>6</v>
      </c>
      <c r="D7422" s="13">
        <v>4</v>
      </c>
      <c r="E7422" s="14">
        <f t="shared" si="1930"/>
        <v>310</v>
      </c>
      <c r="F7422" s="24">
        <f>'1 Solar Profile'!E7424*S$10</f>
        <v>0</v>
      </c>
      <c r="G7422" s="24">
        <f>'2 Load Profile'!E7423</f>
        <v>0.50521223525727987</v>
      </c>
      <c r="H7422" s="24">
        <f t="shared" si="1922"/>
        <v>0.50521223525727987</v>
      </c>
      <c r="I7422" s="13">
        <f t="shared" si="1923"/>
        <v>0</v>
      </c>
      <c r="J7422" s="24">
        <f t="shared" si="1924"/>
        <v>0</v>
      </c>
      <c r="K7422" s="24">
        <f t="shared" si="1925"/>
        <v>0.50521223525727987</v>
      </c>
      <c r="L7422" s="13"/>
      <c r="M7422" s="24"/>
      <c r="N7422" s="24">
        <f t="shared" si="1935"/>
        <v>0</v>
      </c>
      <c r="O7422" s="13"/>
      <c r="P7422" s="13"/>
    </row>
    <row r="7423" spans="1:17">
      <c r="A7423">
        <v>7422</v>
      </c>
      <c r="B7423" s="13">
        <v>11</v>
      </c>
      <c r="C7423" s="13">
        <v>6</v>
      </c>
      <c r="D7423" s="13">
        <v>5</v>
      </c>
      <c r="E7423" s="14">
        <f t="shared" si="1930"/>
        <v>310</v>
      </c>
      <c r="F7423" s="24">
        <f>'1 Solar Profile'!E7425*S$10</f>
        <v>0</v>
      </c>
      <c r="G7423" s="24">
        <f>'2 Load Profile'!E7424</f>
        <v>0.55663927051142437</v>
      </c>
      <c r="H7423" s="24">
        <f t="shared" si="1922"/>
        <v>0.55663927051142437</v>
      </c>
      <c r="I7423" s="13">
        <f t="shared" si="1923"/>
        <v>0</v>
      </c>
      <c r="J7423" s="24">
        <f t="shared" si="1924"/>
        <v>0</v>
      </c>
      <c r="K7423" s="24">
        <f t="shared" si="1925"/>
        <v>0.55663927051142437</v>
      </c>
      <c r="L7423" s="13"/>
      <c r="M7423" s="24"/>
      <c r="N7423" s="24">
        <f t="shared" si="1935"/>
        <v>0</v>
      </c>
      <c r="O7423" s="13"/>
      <c r="P7423" s="13"/>
    </row>
    <row r="7424" spans="1:17">
      <c r="A7424">
        <v>7423</v>
      </c>
      <c r="B7424" s="13">
        <v>11</v>
      </c>
      <c r="C7424" s="13">
        <v>6</v>
      </c>
      <c r="D7424" s="13">
        <v>6</v>
      </c>
      <c r="E7424" s="14">
        <f t="shared" si="1930"/>
        <v>310</v>
      </c>
      <c r="F7424" s="24">
        <f>'1 Solar Profile'!E7426*S$10</f>
        <v>0</v>
      </c>
      <c r="G7424" s="24">
        <f>'2 Load Profile'!E7425</f>
        <v>0.70924591140770088</v>
      </c>
      <c r="H7424" s="24">
        <f t="shared" ref="H7424:H7487" si="1940">G7424-F7424</f>
        <v>0.70924591140770088</v>
      </c>
      <c r="I7424" s="13">
        <f t="shared" ref="I7424:I7487" si="1941">IF(H7424&lt;0,H7424,0)</f>
        <v>0</v>
      </c>
      <c r="J7424" s="24">
        <f t="shared" ref="J7424:J7487" si="1942">F7424+I7424</f>
        <v>0</v>
      </c>
      <c r="K7424" s="24">
        <f t="shared" ref="K7424:K7487" si="1943">IF(H7424&gt;0,H7424,0)</f>
        <v>0.70924591140770088</v>
      </c>
      <c r="L7424" s="13"/>
      <c r="M7424" s="24"/>
      <c r="N7424" s="24">
        <f t="shared" si="1935"/>
        <v>0</v>
      </c>
      <c r="O7424" s="13"/>
      <c r="P7424" s="13"/>
    </row>
    <row r="7425" spans="1:16">
      <c r="A7425">
        <v>7424</v>
      </c>
      <c r="B7425" s="13">
        <v>11</v>
      </c>
      <c r="C7425" s="13">
        <v>6</v>
      </c>
      <c r="D7425" s="13">
        <v>7</v>
      </c>
      <c r="E7425" s="14">
        <f t="shared" si="1930"/>
        <v>310</v>
      </c>
      <c r="F7425" s="24">
        <f>'1 Solar Profile'!E7427*S$10</f>
        <v>4.6016774999999996E-2</v>
      </c>
      <c r="G7425" s="24">
        <f>'2 Load Profile'!E7426</f>
        <v>0.95322472664358782</v>
      </c>
      <c r="H7425" s="24">
        <f t="shared" si="1940"/>
        <v>0.90720795164358781</v>
      </c>
      <c r="I7425" s="13">
        <f t="shared" si="1941"/>
        <v>0</v>
      </c>
      <c r="J7425" s="24">
        <f t="shared" si="1942"/>
        <v>4.6016774999999996E-2</v>
      </c>
      <c r="K7425" s="24">
        <f t="shared" si="1943"/>
        <v>0.90720795164358781</v>
      </c>
      <c r="L7425" s="13"/>
      <c r="M7425" s="24"/>
      <c r="N7425" s="24">
        <f t="shared" si="1935"/>
        <v>0</v>
      </c>
      <c r="O7425" s="13"/>
      <c r="P7425" s="13"/>
    </row>
    <row r="7426" spans="1:16">
      <c r="A7426">
        <v>7425</v>
      </c>
      <c r="B7426" s="13">
        <v>11</v>
      </c>
      <c r="C7426" s="13">
        <v>6</v>
      </c>
      <c r="D7426" s="13">
        <v>8</v>
      </c>
      <c r="E7426" s="14">
        <f t="shared" si="1930"/>
        <v>310</v>
      </c>
      <c r="F7426" s="24">
        <f>'1 Solar Profile'!E7428*S$10</f>
        <v>0.13927095</v>
      </c>
      <c r="G7426" s="24">
        <f>'2 Load Profile'!E7427</f>
        <v>0.92466370040263968</v>
      </c>
      <c r="H7426" s="24">
        <f t="shared" si="1940"/>
        <v>0.78539275040263967</v>
      </c>
      <c r="I7426" s="13">
        <f t="shared" si="1941"/>
        <v>0</v>
      </c>
      <c r="J7426" s="24">
        <f t="shared" si="1942"/>
        <v>0.13927095</v>
      </c>
      <c r="K7426" s="24">
        <f t="shared" si="1943"/>
        <v>0.78539275040263967</v>
      </c>
      <c r="L7426" s="13"/>
      <c r="M7426" s="24"/>
      <c r="N7426" s="24">
        <f t="shared" si="1935"/>
        <v>0</v>
      </c>
      <c r="O7426" s="13"/>
      <c r="P7426" s="13"/>
    </row>
    <row r="7427" spans="1:16">
      <c r="A7427">
        <v>7426</v>
      </c>
      <c r="B7427" s="13">
        <v>11</v>
      </c>
      <c r="C7427" s="13">
        <v>6</v>
      </c>
      <c r="D7427" s="13">
        <v>9</v>
      </c>
      <c r="E7427" s="14">
        <f t="shared" si="1930"/>
        <v>310</v>
      </c>
      <c r="F7427" s="24">
        <f>'1 Solar Profile'!E7429*S$10</f>
        <v>2.1861252000000002</v>
      </c>
      <c r="G7427" s="24">
        <f>'2 Load Profile'!E7428</f>
        <v>0.81815907022783363</v>
      </c>
      <c r="H7427" s="24">
        <f t="shared" si="1940"/>
        <v>-1.3679661297721666</v>
      </c>
      <c r="I7427" s="13">
        <f t="shared" si="1941"/>
        <v>-1.3679661297721666</v>
      </c>
      <c r="J7427" s="24">
        <f t="shared" si="1942"/>
        <v>0.81815907022783363</v>
      </c>
      <c r="K7427" s="24">
        <f t="shared" si="1943"/>
        <v>0</v>
      </c>
      <c r="L7427" s="13"/>
      <c r="M7427" s="24"/>
      <c r="N7427" s="24">
        <f t="shared" si="1935"/>
        <v>0</v>
      </c>
      <c r="O7427" s="13"/>
      <c r="P7427" s="13"/>
    </row>
    <row r="7428" spans="1:16">
      <c r="A7428">
        <v>7427</v>
      </c>
      <c r="B7428" s="13">
        <v>11</v>
      </c>
      <c r="C7428" s="13">
        <v>6</v>
      </c>
      <c r="D7428" s="13">
        <v>10</v>
      </c>
      <c r="E7428" s="14">
        <f t="shared" si="1930"/>
        <v>310</v>
      </c>
      <c r="F7428" s="24">
        <f>'1 Solar Profile'!E7430*S$10</f>
        <v>3.6733772249999999</v>
      </c>
      <c r="G7428" s="24">
        <f>'2 Load Profile'!E7429</f>
        <v>0.83270105882279433</v>
      </c>
      <c r="H7428" s="24">
        <f t="shared" si="1940"/>
        <v>-2.8406761661772055</v>
      </c>
      <c r="I7428" s="13">
        <f t="shared" si="1941"/>
        <v>-2.8406761661772055</v>
      </c>
      <c r="J7428" s="24">
        <f t="shared" si="1942"/>
        <v>0.83270105882279433</v>
      </c>
      <c r="K7428" s="24">
        <f t="shared" si="1943"/>
        <v>0</v>
      </c>
      <c r="L7428" s="13"/>
      <c r="M7428" s="24"/>
      <c r="N7428" s="24">
        <f t="shared" si="1935"/>
        <v>0</v>
      </c>
      <c r="O7428" s="13"/>
      <c r="P7428" s="13"/>
    </row>
    <row r="7429" spans="1:16">
      <c r="A7429">
        <v>7428</v>
      </c>
      <c r="B7429" s="13">
        <v>11</v>
      </c>
      <c r="C7429" s="13">
        <v>6</v>
      </c>
      <c r="D7429" s="13">
        <v>11</v>
      </c>
      <c r="E7429" s="14">
        <f t="shared" si="1930"/>
        <v>310</v>
      </c>
      <c r="F7429" s="24">
        <f>'1 Solar Profile'!E7431*S$10</f>
        <v>3.9050817749999993</v>
      </c>
      <c r="G7429" s="24">
        <f>'2 Load Profile'!E7430</f>
        <v>0.83255493390394031</v>
      </c>
      <c r="H7429" s="24">
        <f t="shared" si="1940"/>
        <v>-3.0725268410960589</v>
      </c>
      <c r="I7429" s="13">
        <f t="shared" si="1941"/>
        <v>-3.0725268410960589</v>
      </c>
      <c r="J7429" s="24">
        <f t="shared" si="1942"/>
        <v>0.83255493390394042</v>
      </c>
      <c r="K7429" s="24">
        <f t="shared" si="1943"/>
        <v>0</v>
      </c>
      <c r="L7429" s="13"/>
      <c r="M7429" s="24"/>
      <c r="N7429" s="24">
        <f t="shared" si="1935"/>
        <v>0</v>
      </c>
      <c r="O7429" s="13"/>
      <c r="P7429" s="13"/>
    </row>
    <row r="7430" spans="1:16">
      <c r="A7430">
        <v>7429</v>
      </c>
      <c r="B7430" s="13">
        <v>11</v>
      </c>
      <c r="C7430" s="13">
        <v>6</v>
      </c>
      <c r="D7430" s="13">
        <v>12</v>
      </c>
      <c r="E7430" s="14">
        <f t="shared" si="1930"/>
        <v>310</v>
      </c>
      <c r="F7430" s="24">
        <f>'1 Solar Profile'!E7432*S$10</f>
        <v>3.7571530499999999</v>
      </c>
      <c r="G7430" s="24">
        <f>'2 Load Profile'!E7431</f>
        <v>0.81953312201729889</v>
      </c>
      <c r="H7430" s="24">
        <f t="shared" si="1940"/>
        <v>-2.9376199279827011</v>
      </c>
      <c r="I7430" s="13">
        <f t="shared" si="1941"/>
        <v>-2.9376199279827011</v>
      </c>
      <c r="J7430" s="24">
        <f t="shared" si="1942"/>
        <v>0.81953312201729878</v>
      </c>
      <c r="K7430" s="24">
        <f t="shared" si="1943"/>
        <v>0</v>
      </c>
      <c r="L7430" s="13"/>
      <c r="M7430" s="24"/>
      <c r="N7430" s="24">
        <f t="shared" si="1935"/>
        <v>0</v>
      </c>
      <c r="O7430" s="13"/>
      <c r="P7430" s="13"/>
    </row>
    <row r="7431" spans="1:16">
      <c r="A7431">
        <v>7430</v>
      </c>
      <c r="B7431" s="13">
        <v>11</v>
      </c>
      <c r="C7431" s="13">
        <v>6</v>
      </c>
      <c r="D7431" s="13">
        <v>13</v>
      </c>
      <c r="E7431" s="14">
        <f t="shared" si="1930"/>
        <v>310</v>
      </c>
      <c r="F7431" s="24">
        <f>'1 Solar Profile'!E7433*S$10</f>
        <v>3.2522678999999997</v>
      </c>
      <c r="G7431" s="24">
        <f>'2 Load Profile'!E7432</f>
        <v>0.80208575284823846</v>
      </c>
      <c r="H7431" s="24">
        <f t="shared" si="1940"/>
        <v>-2.4501821471517613</v>
      </c>
      <c r="I7431" s="13">
        <f t="shared" si="1941"/>
        <v>-2.4501821471517613</v>
      </c>
      <c r="J7431" s="24">
        <f t="shared" si="1942"/>
        <v>0.80208575284823835</v>
      </c>
      <c r="K7431" s="24">
        <f t="shared" si="1943"/>
        <v>0</v>
      </c>
      <c r="L7431" s="13"/>
      <c r="M7431" s="24"/>
      <c r="N7431" s="24">
        <f t="shared" si="1935"/>
        <v>0</v>
      </c>
      <c r="O7431" s="13"/>
      <c r="P7431" s="13"/>
    </row>
    <row r="7432" spans="1:16">
      <c r="A7432">
        <v>7431</v>
      </c>
      <c r="B7432" s="13">
        <v>11</v>
      </c>
      <c r="C7432" s="13">
        <v>6</v>
      </c>
      <c r="D7432" s="13">
        <v>14</v>
      </c>
      <c r="E7432" s="14">
        <f t="shared" si="1930"/>
        <v>310</v>
      </c>
      <c r="F7432" s="24">
        <f>'1 Solar Profile'!E7434*S$10</f>
        <v>2.3844791249999999</v>
      </c>
      <c r="G7432" s="24">
        <f>'2 Load Profile'!E7433</f>
        <v>0.81317815994843712</v>
      </c>
      <c r="H7432" s="24">
        <f t="shared" si="1940"/>
        <v>-1.5713009650515628</v>
      </c>
      <c r="I7432" s="13">
        <f t="shared" si="1941"/>
        <v>-1.5713009650515628</v>
      </c>
      <c r="J7432" s="24">
        <f t="shared" si="1942"/>
        <v>0.81317815994843712</v>
      </c>
      <c r="K7432" s="24">
        <f t="shared" si="1943"/>
        <v>0</v>
      </c>
      <c r="L7432" s="13"/>
      <c r="M7432" s="24"/>
      <c r="N7432" s="24">
        <f t="shared" si="1935"/>
        <v>0</v>
      </c>
      <c r="O7432" s="13"/>
      <c r="P7432" s="13"/>
    </row>
    <row r="7433" spans="1:16">
      <c r="A7433">
        <v>7432</v>
      </c>
      <c r="B7433" s="13">
        <v>11</v>
      </c>
      <c r="C7433" s="13">
        <v>6</v>
      </c>
      <c r="D7433" s="13">
        <v>15</v>
      </c>
      <c r="E7433" s="14">
        <f t="shared" si="1930"/>
        <v>310</v>
      </c>
      <c r="F7433" s="24">
        <f>'1 Solar Profile'!E7435*S$10</f>
        <v>1.2032811000000001</v>
      </c>
      <c r="G7433" s="24">
        <f>'2 Load Profile'!E7434</f>
        <v>0.90265745360847405</v>
      </c>
      <c r="H7433" s="24">
        <f t="shared" si="1940"/>
        <v>-0.30062364639152606</v>
      </c>
      <c r="I7433" s="13">
        <f t="shared" si="1941"/>
        <v>-0.30062364639152606</v>
      </c>
      <c r="J7433" s="24">
        <f t="shared" si="1942"/>
        <v>0.90265745360847405</v>
      </c>
      <c r="K7433" s="24">
        <f t="shared" si="1943"/>
        <v>0</v>
      </c>
      <c r="L7433" s="13"/>
      <c r="M7433" s="24"/>
      <c r="N7433" s="24">
        <f t="shared" si="1935"/>
        <v>0</v>
      </c>
      <c r="O7433" s="13"/>
      <c r="P7433" s="13"/>
    </row>
    <row r="7434" spans="1:16">
      <c r="A7434">
        <v>7433</v>
      </c>
      <c r="B7434" s="13">
        <v>11</v>
      </c>
      <c r="C7434" s="13">
        <v>6</v>
      </c>
      <c r="D7434" s="13">
        <v>16</v>
      </c>
      <c r="E7434" s="14">
        <f t="shared" si="1930"/>
        <v>310</v>
      </c>
      <c r="F7434" s="24">
        <f>'1 Solar Profile'!E7436*S$10</f>
        <v>0</v>
      </c>
      <c r="G7434" s="24">
        <f>'2 Load Profile'!E7435</f>
        <v>1.1652462672438531</v>
      </c>
      <c r="H7434" s="24">
        <f t="shared" si="1940"/>
        <v>1.1652462672438531</v>
      </c>
      <c r="I7434" s="13">
        <f t="shared" si="1941"/>
        <v>0</v>
      </c>
      <c r="J7434" s="24">
        <f t="shared" si="1942"/>
        <v>0</v>
      </c>
      <c r="K7434" s="24">
        <f t="shared" si="1943"/>
        <v>1.1652462672438531</v>
      </c>
      <c r="L7434" s="13"/>
      <c r="M7434" s="24"/>
      <c r="N7434" s="24">
        <f t="shared" si="1935"/>
        <v>0</v>
      </c>
      <c r="O7434" s="13"/>
      <c r="P7434" s="13"/>
    </row>
    <row r="7435" spans="1:16">
      <c r="A7435">
        <v>7434</v>
      </c>
      <c r="B7435" s="13">
        <v>11</v>
      </c>
      <c r="C7435" s="13">
        <v>6</v>
      </c>
      <c r="D7435" s="13">
        <v>17</v>
      </c>
      <c r="E7435" s="14">
        <f t="shared" si="1930"/>
        <v>310</v>
      </c>
      <c r="F7435" s="24">
        <f>'1 Solar Profile'!E7437*S$10</f>
        <v>0</v>
      </c>
      <c r="G7435" s="24">
        <f>'2 Load Profile'!E7436</f>
        <v>1.6215178012468978</v>
      </c>
      <c r="H7435" s="24">
        <f t="shared" si="1940"/>
        <v>1.6215178012468978</v>
      </c>
      <c r="I7435" s="13">
        <f t="shared" si="1941"/>
        <v>0</v>
      </c>
      <c r="J7435" s="24">
        <f t="shared" si="1942"/>
        <v>0</v>
      </c>
      <c r="K7435" s="24">
        <f t="shared" si="1943"/>
        <v>1.6215178012468978</v>
      </c>
      <c r="L7435" s="13"/>
      <c r="M7435" s="24"/>
      <c r="N7435" s="24">
        <f t="shared" si="1935"/>
        <v>0</v>
      </c>
      <c r="O7435" s="13"/>
      <c r="P7435" s="13"/>
    </row>
    <row r="7436" spans="1:16">
      <c r="A7436">
        <v>7435</v>
      </c>
      <c r="B7436" s="13">
        <v>11</v>
      </c>
      <c r="C7436" s="13">
        <v>6</v>
      </c>
      <c r="D7436" s="13">
        <v>18</v>
      </c>
      <c r="E7436" s="14">
        <f t="shared" si="1930"/>
        <v>310</v>
      </c>
      <c r="F7436" s="24">
        <f>'1 Solar Profile'!E7438*S$10</f>
        <v>0</v>
      </c>
      <c r="G7436" s="24">
        <f>'2 Load Profile'!E7437</f>
        <v>1.8569374181308234</v>
      </c>
      <c r="H7436" s="24">
        <f t="shared" si="1940"/>
        <v>1.8569374181308234</v>
      </c>
      <c r="I7436" s="13">
        <f t="shared" si="1941"/>
        <v>0</v>
      </c>
      <c r="J7436" s="24">
        <f t="shared" si="1942"/>
        <v>0</v>
      </c>
      <c r="K7436" s="24">
        <f t="shared" si="1943"/>
        <v>1.8569374181308234</v>
      </c>
      <c r="L7436" s="13"/>
      <c r="M7436" s="24"/>
      <c r="N7436" s="24">
        <f t="shared" si="1935"/>
        <v>0</v>
      </c>
      <c r="O7436" s="13"/>
      <c r="P7436" s="13"/>
    </row>
    <row r="7437" spans="1:16">
      <c r="A7437">
        <v>7436</v>
      </c>
      <c r="B7437" s="13">
        <v>11</v>
      </c>
      <c r="C7437" s="13">
        <v>6</v>
      </c>
      <c r="D7437" s="13">
        <v>19</v>
      </c>
      <c r="E7437" s="14">
        <f t="shared" si="1930"/>
        <v>310</v>
      </c>
      <c r="F7437" s="24">
        <f>'1 Solar Profile'!E7439*S$10</f>
        <v>0</v>
      </c>
      <c r="G7437" s="24">
        <f>'2 Load Profile'!E7438</f>
        <v>1.7674596262420657</v>
      </c>
      <c r="H7437" s="24">
        <f t="shared" si="1940"/>
        <v>1.7674596262420657</v>
      </c>
      <c r="I7437" s="13">
        <f t="shared" si="1941"/>
        <v>0</v>
      </c>
      <c r="J7437" s="24">
        <f t="shared" si="1942"/>
        <v>0</v>
      </c>
      <c r="K7437" s="24">
        <f t="shared" si="1943"/>
        <v>1.7674596262420657</v>
      </c>
      <c r="L7437" s="13"/>
      <c r="M7437" s="24"/>
      <c r="N7437" s="24">
        <f t="shared" si="1935"/>
        <v>0</v>
      </c>
      <c r="O7437" s="13"/>
      <c r="P7437" s="13"/>
    </row>
    <row r="7438" spans="1:16">
      <c r="A7438">
        <v>7437</v>
      </c>
      <c r="B7438" s="13">
        <v>11</v>
      </c>
      <c r="C7438" s="13">
        <v>6</v>
      </c>
      <c r="D7438" s="13">
        <v>20</v>
      </c>
      <c r="E7438" s="14">
        <f t="shared" si="1930"/>
        <v>310</v>
      </c>
      <c r="F7438" s="24">
        <f>'1 Solar Profile'!E7440*S$10</f>
        <v>0</v>
      </c>
      <c r="G7438" s="24">
        <f>'2 Load Profile'!E7439</f>
        <v>1.6862180020708029</v>
      </c>
      <c r="H7438" s="24">
        <f t="shared" si="1940"/>
        <v>1.6862180020708029</v>
      </c>
      <c r="I7438" s="13">
        <f t="shared" si="1941"/>
        <v>0</v>
      </c>
      <c r="J7438" s="24">
        <f t="shared" si="1942"/>
        <v>0</v>
      </c>
      <c r="K7438" s="24">
        <f t="shared" si="1943"/>
        <v>1.6862180020708029</v>
      </c>
      <c r="L7438" s="13"/>
      <c r="M7438" s="24"/>
      <c r="N7438" s="24">
        <f t="shared" si="1935"/>
        <v>0</v>
      </c>
      <c r="O7438" s="24"/>
      <c r="P7438" s="24"/>
    </row>
    <row r="7439" spans="1:16">
      <c r="A7439">
        <v>7438</v>
      </c>
      <c r="B7439" s="13">
        <v>11</v>
      </c>
      <c r="C7439" s="13">
        <v>6</v>
      </c>
      <c r="D7439" s="13">
        <v>21</v>
      </c>
      <c r="E7439" s="14">
        <f t="shared" si="1930"/>
        <v>310</v>
      </c>
      <c r="F7439" s="24">
        <f>'1 Solar Profile'!E7441*S$10</f>
        <v>0</v>
      </c>
      <c r="G7439" s="24">
        <f>'2 Load Profile'!E7440</f>
        <v>1.5389197798299254</v>
      </c>
      <c r="H7439" s="24">
        <f t="shared" si="1940"/>
        <v>1.5389197798299254</v>
      </c>
      <c r="I7439" s="13">
        <f t="shared" si="1941"/>
        <v>0</v>
      </c>
      <c r="J7439" s="24">
        <f t="shared" si="1942"/>
        <v>0</v>
      </c>
      <c r="K7439" s="24">
        <f t="shared" si="1943"/>
        <v>1.5389197798299254</v>
      </c>
      <c r="L7439" s="13"/>
      <c r="M7439" s="24"/>
      <c r="N7439" s="24">
        <f t="shared" si="1935"/>
        <v>0</v>
      </c>
      <c r="O7439" s="13"/>
      <c r="P7439" s="13"/>
    </row>
    <row r="7440" spans="1:16">
      <c r="A7440">
        <v>7439</v>
      </c>
      <c r="B7440" s="13">
        <v>11</v>
      </c>
      <c r="C7440" s="13">
        <v>6</v>
      </c>
      <c r="D7440" s="13">
        <v>22</v>
      </c>
      <c r="E7440" s="14">
        <f t="shared" si="1930"/>
        <v>310</v>
      </c>
      <c r="F7440" s="24">
        <f>'1 Solar Profile'!E7442*S$10</f>
        <v>0</v>
      </c>
      <c r="G7440" s="24">
        <f>'2 Load Profile'!E7441</f>
        <v>1.2538819358330324</v>
      </c>
      <c r="H7440" s="24">
        <f t="shared" si="1940"/>
        <v>1.2538819358330324</v>
      </c>
      <c r="I7440" s="13">
        <f t="shared" si="1941"/>
        <v>0</v>
      </c>
      <c r="J7440" s="24">
        <f t="shared" si="1942"/>
        <v>0</v>
      </c>
      <c r="K7440" s="24">
        <f t="shared" si="1943"/>
        <v>1.2538819358330324</v>
      </c>
      <c r="L7440" s="13"/>
      <c r="M7440" s="24"/>
      <c r="N7440" s="24">
        <f t="shared" si="1935"/>
        <v>0</v>
      </c>
      <c r="O7440" s="13"/>
      <c r="P7440" s="13"/>
    </row>
    <row r="7441" spans="1:16">
      <c r="A7441">
        <v>7440</v>
      </c>
      <c r="B7441" s="13">
        <v>11</v>
      </c>
      <c r="C7441" s="13">
        <v>6</v>
      </c>
      <c r="D7441" s="13">
        <v>23</v>
      </c>
      <c r="E7441" s="14">
        <f t="shared" si="1930"/>
        <v>310</v>
      </c>
      <c r="F7441" s="24">
        <f>'1 Solar Profile'!E7443*S$10</f>
        <v>0</v>
      </c>
      <c r="G7441" s="24">
        <f>'2 Load Profile'!E7442</f>
        <v>0.98650922335510394</v>
      </c>
      <c r="H7441" s="24">
        <f t="shared" si="1940"/>
        <v>0.98650922335510394</v>
      </c>
      <c r="I7441" s="13">
        <f t="shared" si="1941"/>
        <v>0</v>
      </c>
      <c r="J7441" s="24">
        <f t="shared" si="1942"/>
        <v>0</v>
      </c>
      <c r="K7441" s="24">
        <f t="shared" si="1943"/>
        <v>0.98650922335510394</v>
      </c>
      <c r="L7441" s="13">
        <f t="shared" ref="L7441" si="1944">SUM(I7418:I7441)</f>
        <v>-14.540895823622984</v>
      </c>
      <c r="M7441" s="24">
        <f t="shared" ref="M7441" si="1945">SUMIF(H7418:H7441,"&gt;0",H7418:H7441)</f>
        <v>17.57805372042861</v>
      </c>
      <c r="N7441" s="24">
        <f t="shared" si="1935"/>
        <v>3.0371578968056259</v>
      </c>
      <c r="O7441" s="13">
        <f t="shared" ref="O7441" si="1946">IF(M7441&gt;(L7441*-1),(M7441+L7441)*S$12,0)</f>
        <v>0.42737974776479726</v>
      </c>
      <c r="P7441" s="13">
        <f t="shared" ref="P7441" si="1947">IF(M7441&lt;(L7441*-1),(M7441+L7441)*S$14,0)</f>
        <v>0</v>
      </c>
    </row>
    <row r="7442" spans="1:16">
      <c r="A7442">
        <v>7441</v>
      </c>
      <c r="B7442" s="13">
        <v>11</v>
      </c>
      <c r="C7442" s="13">
        <v>7</v>
      </c>
      <c r="D7442" s="13">
        <v>0</v>
      </c>
      <c r="E7442" s="14">
        <f t="shared" si="1930"/>
        <v>311</v>
      </c>
      <c r="F7442" s="24">
        <f>'1 Solar Profile'!E7444*S$10</f>
        <v>0</v>
      </c>
      <c r="G7442" s="24">
        <f>'2 Load Profile'!E7443</f>
        <v>0.71550885276312348</v>
      </c>
      <c r="H7442" s="24">
        <f t="shared" si="1940"/>
        <v>0.71550885276312348</v>
      </c>
      <c r="I7442" s="13">
        <f t="shared" si="1941"/>
        <v>0</v>
      </c>
      <c r="J7442" s="24">
        <f t="shared" si="1942"/>
        <v>0</v>
      </c>
      <c r="K7442" s="24">
        <f t="shared" si="1943"/>
        <v>0.71550885276312348</v>
      </c>
      <c r="L7442" s="13"/>
      <c r="M7442" s="24"/>
      <c r="N7442" s="24">
        <f t="shared" si="1935"/>
        <v>0</v>
      </c>
      <c r="O7442" s="13"/>
      <c r="P7442" s="13"/>
    </row>
    <row r="7443" spans="1:16">
      <c r="A7443">
        <v>7442</v>
      </c>
      <c r="B7443" s="13">
        <v>11</v>
      </c>
      <c r="C7443" s="13">
        <v>7</v>
      </c>
      <c r="D7443" s="13">
        <v>1</v>
      </c>
      <c r="E7443" s="14">
        <f t="shared" si="1930"/>
        <v>311</v>
      </c>
      <c r="F7443" s="24">
        <f>'1 Solar Profile'!E7445*S$10</f>
        <v>0</v>
      </c>
      <c r="G7443" s="24">
        <f>'2 Load Profile'!E7444</f>
        <v>0.61111868713858919</v>
      </c>
      <c r="H7443" s="24">
        <f t="shared" si="1940"/>
        <v>0.61111868713858919</v>
      </c>
      <c r="I7443" s="13">
        <f t="shared" si="1941"/>
        <v>0</v>
      </c>
      <c r="J7443" s="24">
        <f t="shared" si="1942"/>
        <v>0</v>
      </c>
      <c r="K7443" s="24">
        <f t="shared" si="1943"/>
        <v>0.61111868713858919</v>
      </c>
      <c r="L7443" s="13"/>
      <c r="M7443" s="24"/>
      <c r="N7443" s="24">
        <f t="shared" si="1935"/>
        <v>0</v>
      </c>
      <c r="O7443" s="13"/>
      <c r="P7443" s="13"/>
    </row>
    <row r="7444" spans="1:16">
      <c r="A7444">
        <v>7443</v>
      </c>
      <c r="B7444" s="13">
        <v>11</v>
      </c>
      <c r="C7444" s="13">
        <v>7</v>
      </c>
      <c r="D7444" s="13">
        <v>2</v>
      </c>
      <c r="E7444" s="14">
        <f t="shared" si="1930"/>
        <v>311</v>
      </c>
      <c r="F7444" s="24">
        <f>'1 Solar Profile'!E7446*S$10</f>
        <v>0</v>
      </c>
      <c r="G7444" s="24">
        <f>'2 Load Profile'!E7445</f>
        <v>0.5651211533766678</v>
      </c>
      <c r="H7444" s="24">
        <f t="shared" si="1940"/>
        <v>0.5651211533766678</v>
      </c>
      <c r="I7444" s="13">
        <f t="shared" si="1941"/>
        <v>0</v>
      </c>
      <c r="J7444" s="24">
        <f t="shared" si="1942"/>
        <v>0</v>
      </c>
      <c r="K7444" s="24">
        <f t="shared" si="1943"/>
        <v>0.5651211533766678</v>
      </c>
      <c r="L7444" s="13"/>
      <c r="M7444" s="24"/>
      <c r="N7444" s="24">
        <f t="shared" si="1935"/>
        <v>0</v>
      </c>
      <c r="O7444" s="13"/>
      <c r="P7444" s="13"/>
    </row>
    <row r="7445" spans="1:16">
      <c r="A7445">
        <v>7444</v>
      </c>
      <c r="B7445" s="13">
        <v>11</v>
      </c>
      <c r="C7445" s="13">
        <v>7</v>
      </c>
      <c r="D7445" s="13">
        <v>3</v>
      </c>
      <c r="E7445" s="14">
        <f t="shared" si="1930"/>
        <v>311</v>
      </c>
      <c r="F7445" s="24">
        <f>'1 Solar Profile'!E7447*S$10</f>
        <v>0</v>
      </c>
      <c r="G7445" s="24">
        <f>'2 Load Profile'!E7446</f>
        <v>0.55855807742478447</v>
      </c>
      <c r="H7445" s="24">
        <f t="shared" si="1940"/>
        <v>0.55855807742478447</v>
      </c>
      <c r="I7445" s="13">
        <f t="shared" si="1941"/>
        <v>0</v>
      </c>
      <c r="J7445" s="24">
        <f t="shared" si="1942"/>
        <v>0</v>
      </c>
      <c r="K7445" s="24">
        <f t="shared" si="1943"/>
        <v>0.55855807742478447</v>
      </c>
      <c r="L7445" s="13"/>
      <c r="M7445" s="24"/>
      <c r="N7445" s="24">
        <f t="shared" si="1935"/>
        <v>0</v>
      </c>
      <c r="O7445" s="13"/>
      <c r="P7445" s="13"/>
    </row>
    <row r="7446" spans="1:16">
      <c r="A7446">
        <v>7445</v>
      </c>
      <c r="B7446" s="13">
        <v>11</v>
      </c>
      <c r="C7446" s="13">
        <v>7</v>
      </c>
      <c r="D7446" s="13">
        <v>4</v>
      </c>
      <c r="E7446" s="14">
        <f t="shared" si="1930"/>
        <v>311</v>
      </c>
      <c r="F7446" s="24">
        <f>'1 Solar Profile'!E7448*S$10</f>
        <v>0</v>
      </c>
      <c r="G7446" s="24">
        <f>'2 Load Profile'!E7447</f>
        <v>0.56114592620013537</v>
      </c>
      <c r="H7446" s="24">
        <f t="shared" si="1940"/>
        <v>0.56114592620013537</v>
      </c>
      <c r="I7446" s="13">
        <f t="shared" si="1941"/>
        <v>0</v>
      </c>
      <c r="J7446" s="24">
        <f t="shared" si="1942"/>
        <v>0</v>
      </c>
      <c r="K7446" s="24">
        <f t="shared" si="1943"/>
        <v>0.56114592620013537</v>
      </c>
      <c r="L7446" s="13"/>
      <c r="M7446" s="24"/>
      <c r="N7446" s="24">
        <f t="shared" si="1935"/>
        <v>0</v>
      </c>
      <c r="O7446" s="13"/>
      <c r="P7446" s="13"/>
    </row>
    <row r="7447" spans="1:16">
      <c r="A7447">
        <v>7446</v>
      </c>
      <c r="B7447" s="13">
        <v>11</v>
      </c>
      <c r="C7447" s="13">
        <v>7</v>
      </c>
      <c r="D7447" s="13">
        <v>5</v>
      </c>
      <c r="E7447" s="14">
        <f t="shared" si="1930"/>
        <v>311</v>
      </c>
      <c r="F7447" s="24">
        <f>'1 Solar Profile'!E7449*S$10</f>
        <v>0</v>
      </c>
      <c r="G7447" s="24">
        <f>'2 Load Profile'!E7448</f>
        <v>0.61237850229334589</v>
      </c>
      <c r="H7447" s="24">
        <f t="shared" si="1940"/>
        <v>0.61237850229334589</v>
      </c>
      <c r="I7447" s="13">
        <f t="shared" si="1941"/>
        <v>0</v>
      </c>
      <c r="J7447" s="24">
        <f t="shared" si="1942"/>
        <v>0</v>
      </c>
      <c r="K7447" s="24">
        <f t="shared" si="1943"/>
        <v>0.61237850229334589</v>
      </c>
      <c r="L7447" s="13"/>
      <c r="M7447" s="24"/>
      <c r="N7447" s="24">
        <f t="shared" si="1935"/>
        <v>0</v>
      </c>
      <c r="O7447" s="13"/>
      <c r="P7447" s="13"/>
    </row>
    <row r="7448" spans="1:16">
      <c r="A7448">
        <v>7447</v>
      </c>
      <c r="B7448" s="13">
        <v>11</v>
      </c>
      <c r="C7448" s="13">
        <v>7</v>
      </c>
      <c r="D7448" s="13">
        <v>6</v>
      </c>
      <c r="E7448" s="14">
        <f t="shared" ref="E7448:E7511" si="1948">IF(D7448&lt;D7447, E7447+1,E7447)</f>
        <v>311</v>
      </c>
      <c r="F7448" s="24">
        <f>'1 Solar Profile'!E7450*S$10</f>
        <v>0</v>
      </c>
      <c r="G7448" s="24">
        <f>'2 Load Profile'!E7449</f>
        <v>0.7768081179013373</v>
      </c>
      <c r="H7448" s="24">
        <f t="shared" si="1940"/>
        <v>0.7768081179013373</v>
      </c>
      <c r="I7448" s="13">
        <f t="shared" si="1941"/>
        <v>0</v>
      </c>
      <c r="J7448" s="24">
        <f t="shared" si="1942"/>
        <v>0</v>
      </c>
      <c r="K7448" s="24">
        <f t="shared" si="1943"/>
        <v>0.7768081179013373</v>
      </c>
      <c r="L7448" s="13"/>
      <c r="M7448" s="24"/>
      <c r="N7448" s="24">
        <f t="shared" si="1935"/>
        <v>0</v>
      </c>
      <c r="O7448" s="13"/>
      <c r="P7448" s="13"/>
    </row>
    <row r="7449" spans="1:16">
      <c r="A7449">
        <v>7448</v>
      </c>
      <c r="B7449" s="13">
        <v>11</v>
      </c>
      <c r="C7449" s="13">
        <v>7</v>
      </c>
      <c r="D7449" s="13">
        <v>7</v>
      </c>
      <c r="E7449" s="14">
        <f t="shared" si="1948"/>
        <v>311</v>
      </c>
      <c r="F7449" s="24">
        <f>'1 Solar Profile'!E7451*S$10</f>
        <v>1.033381125</v>
      </c>
      <c r="G7449" s="24">
        <f>'2 Load Profile'!E7450</f>
        <v>1.014129320039979</v>
      </c>
      <c r="H7449" s="24">
        <f t="shared" si="1940"/>
        <v>-1.9251804960020991E-2</v>
      </c>
      <c r="I7449" s="13">
        <f t="shared" si="1941"/>
        <v>-1.9251804960020991E-2</v>
      </c>
      <c r="J7449" s="24">
        <f t="shared" si="1942"/>
        <v>1.014129320039979</v>
      </c>
      <c r="K7449" s="24">
        <f t="shared" si="1943"/>
        <v>0</v>
      </c>
      <c r="L7449" s="13"/>
      <c r="M7449" s="24"/>
      <c r="N7449" s="24">
        <f t="shared" si="1935"/>
        <v>0</v>
      </c>
      <c r="O7449" s="13"/>
      <c r="P7449" s="13"/>
    </row>
    <row r="7450" spans="1:16">
      <c r="A7450">
        <v>7449</v>
      </c>
      <c r="B7450" s="13">
        <v>11</v>
      </c>
      <c r="C7450" s="13">
        <v>7</v>
      </c>
      <c r="D7450" s="13">
        <v>8</v>
      </c>
      <c r="E7450" s="14">
        <f t="shared" si="1948"/>
        <v>311</v>
      </c>
      <c r="F7450" s="24">
        <f>'1 Solar Profile'!E7452*S$10</f>
        <v>2.2490952749999997</v>
      </c>
      <c r="G7450" s="24">
        <f>'2 Load Profile'!E7451</f>
        <v>0.97990854889572387</v>
      </c>
      <c r="H7450" s="24">
        <f t="shared" si="1940"/>
        <v>-1.2691867261042757</v>
      </c>
      <c r="I7450" s="13">
        <f t="shared" si="1941"/>
        <v>-1.2691867261042757</v>
      </c>
      <c r="J7450" s="24">
        <f t="shared" si="1942"/>
        <v>0.97990854889572399</v>
      </c>
      <c r="K7450" s="24">
        <f t="shared" si="1943"/>
        <v>0</v>
      </c>
      <c r="L7450" s="13"/>
      <c r="M7450" s="24"/>
      <c r="N7450" s="24">
        <f t="shared" si="1935"/>
        <v>0</v>
      </c>
      <c r="O7450" s="13"/>
      <c r="P7450" s="13"/>
    </row>
    <row r="7451" spans="1:16">
      <c r="A7451">
        <v>7450</v>
      </c>
      <c r="B7451" s="13">
        <v>11</v>
      </c>
      <c r="C7451" s="13">
        <v>7</v>
      </c>
      <c r="D7451" s="13">
        <v>9</v>
      </c>
      <c r="E7451" s="14">
        <f t="shared" si="1948"/>
        <v>311</v>
      </c>
      <c r="F7451" s="24">
        <f>'1 Solar Profile'!E7453*S$10</f>
        <v>3.1798210499999997</v>
      </c>
      <c r="G7451" s="24">
        <f>'2 Load Profile'!E7452</f>
        <v>0.87148549506252926</v>
      </c>
      <c r="H7451" s="24">
        <f t="shared" si="1940"/>
        <v>-2.3083355549374707</v>
      </c>
      <c r="I7451" s="13">
        <f t="shared" si="1941"/>
        <v>-2.3083355549374707</v>
      </c>
      <c r="J7451" s="24">
        <f t="shared" si="1942"/>
        <v>0.87148549506252904</v>
      </c>
      <c r="K7451" s="24">
        <f t="shared" si="1943"/>
        <v>0</v>
      </c>
      <c r="L7451" s="13"/>
      <c r="M7451" s="24"/>
      <c r="N7451" s="24">
        <f t="shared" si="1935"/>
        <v>0</v>
      </c>
      <c r="O7451" s="13"/>
      <c r="P7451" s="13"/>
    </row>
    <row r="7452" spans="1:16">
      <c r="A7452">
        <v>7451</v>
      </c>
      <c r="B7452" s="13">
        <v>11</v>
      </c>
      <c r="C7452" s="13">
        <v>7</v>
      </c>
      <c r="D7452" s="13">
        <v>10</v>
      </c>
      <c r="E7452" s="14">
        <f t="shared" si="1948"/>
        <v>311</v>
      </c>
      <c r="F7452" s="24">
        <f>'1 Solar Profile'!E7454*S$10</f>
        <v>3.7417983749999997</v>
      </c>
      <c r="G7452" s="24">
        <f>'2 Load Profile'!E7453</f>
        <v>0.88594912409967497</v>
      </c>
      <c r="H7452" s="24">
        <f t="shared" si="1940"/>
        <v>-2.8558492509003246</v>
      </c>
      <c r="I7452" s="13">
        <f t="shared" si="1941"/>
        <v>-2.8558492509003246</v>
      </c>
      <c r="J7452" s="24">
        <f t="shared" si="1942"/>
        <v>0.88594912409967508</v>
      </c>
      <c r="K7452" s="24">
        <f t="shared" si="1943"/>
        <v>0</v>
      </c>
      <c r="L7452" s="13"/>
      <c r="M7452" s="24"/>
      <c r="N7452" s="24">
        <f t="shared" si="1935"/>
        <v>0</v>
      </c>
      <c r="O7452" s="13"/>
      <c r="P7452" s="13"/>
    </row>
    <row r="7453" spans="1:16">
      <c r="A7453">
        <v>7452</v>
      </c>
      <c r="B7453" s="13">
        <v>11</v>
      </c>
      <c r="C7453" s="13">
        <v>7</v>
      </c>
      <c r="D7453" s="13">
        <v>11</v>
      </c>
      <c r="E7453" s="14">
        <f t="shared" si="1948"/>
        <v>311</v>
      </c>
      <c r="F7453" s="24">
        <f>'1 Solar Profile'!E7455*S$10</f>
        <v>3.9088428749999999</v>
      </c>
      <c r="G7453" s="24">
        <f>'2 Load Profile'!E7454</f>
        <v>0.86892110755733576</v>
      </c>
      <c r="H7453" s="24">
        <f t="shared" si="1940"/>
        <v>-3.0399217674426642</v>
      </c>
      <c r="I7453" s="13">
        <f t="shared" si="1941"/>
        <v>-3.0399217674426642</v>
      </c>
      <c r="J7453" s="24">
        <f t="shared" si="1942"/>
        <v>0.86892110755733576</v>
      </c>
      <c r="K7453" s="24">
        <f t="shared" si="1943"/>
        <v>0</v>
      </c>
      <c r="L7453" s="13"/>
      <c r="M7453" s="24"/>
      <c r="N7453" s="24">
        <f t="shared" si="1935"/>
        <v>0</v>
      </c>
      <c r="O7453" s="13"/>
      <c r="P7453" s="13"/>
    </row>
    <row r="7454" spans="1:16">
      <c r="A7454">
        <v>7453</v>
      </c>
      <c r="B7454" s="13">
        <v>11</v>
      </c>
      <c r="C7454" s="13">
        <v>7</v>
      </c>
      <c r="D7454" s="13">
        <v>12</v>
      </c>
      <c r="E7454" s="14">
        <f t="shared" si="1948"/>
        <v>311</v>
      </c>
      <c r="F7454" s="24">
        <f>'1 Solar Profile'!E7456*S$10</f>
        <v>3.7400202</v>
      </c>
      <c r="G7454" s="24">
        <f>'2 Load Profile'!E7455</f>
        <v>0.8434202628931069</v>
      </c>
      <c r="H7454" s="24">
        <f t="shared" si="1940"/>
        <v>-2.8965999371068931</v>
      </c>
      <c r="I7454" s="13">
        <f t="shared" si="1941"/>
        <v>-2.8965999371068931</v>
      </c>
      <c r="J7454" s="24">
        <f t="shared" si="1942"/>
        <v>0.8434202628931069</v>
      </c>
      <c r="K7454" s="24">
        <f t="shared" si="1943"/>
        <v>0</v>
      </c>
      <c r="L7454" s="13"/>
      <c r="M7454" s="24"/>
      <c r="N7454" s="24">
        <f t="shared" si="1935"/>
        <v>0</v>
      </c>
      <c r="O7454" s="13"/>
      <c r="P7454" s="13"/>
    </row>
    <row r="7455" spans="1:16">
      <c r="A7455">
        <v>7454</v>
      </c>
      <c r="B7455" s="13">
        <v>11</v>
      </c>
      <c r="C7455" s="13">
        <v>7</v>
      </c>
      <c r="D7455" s="13">
        <v>13</v>
      </c>
      <c r="E7455" s="14">
        <f t="shared" si="1948"/>
        <v>311</v>
      </c>
      <c r="F7455" s="24">
        <f>'1 Solar Profile'!E7457*S$10</f>
        <v>3.1665721499999999</v>
      </c>
      <c r="G7455" s="24">
        <f>'2 Load Profile'!E7456</f>
        <v>0.80512619541531427</v>
      </c>
      <c r="H7455" s="24">
        <f t="shared" si="1940"/>
        <v>-2.3614459545846858</v>
      </c>
      <c r="I7455" s="13">
        <f t="shared" si="1941"/>
        <v>-2.3614459545846858</v>
      </c>
      <c r="J7455" s="24">
        <f t="shared" si="1942"/>
        <v>0.80512619541531416</v>
      </c>
      <c r="K7455" s="24">
        <f t="shared" si="1943"/>
        <v>0</v>
      </c>
      <c r="L7455" s="13"/>
      <c r="M7455" s="24"/>
      <c r="N7455" s="24">
        <f t="shared" si="1935"/>
        <v>0</v>
      </c>
      <c r="O7455" s="13"/>
      <c r="P7455" s="13"/>
    </row>
    <row r="7456" spans="1:16">
      <c r="A7456">
        <v>7455</v>
      </c>
      <c r="B7456" s="13">
        <v>11</v>
      </c>
      <c r="C7456" s="13">
        <v>7</v>
      </c>
      <c r="D7456" s="13">
        <v>14</v>
      </c>
      <c r="E7456" s="14">
        <f t="shared" si="1948"/>
        <v>311</v>
      </c>
      <c r="F7456" s="24">
        <f>'1 Solar Profile'!E7458*S$10</f>
        <v>2.3076002250000003</v>
      </c>
      <c r="G7456" s="24">
        <f>'2 Load Profile'!E7457</f>
        <v>0.79977941633785909</v>
      </c>
      <c r="H7456" s="24">
        <f t="shared" si="1940"/>
        <v>-1.5078208086621412</v>
      </c>
      <c r="I7456" s="13">
        <f t="shared" si="1941"/>
        <v>-1.5078208086621412</v>
      </c>
      <c r="J7456" s="24">
        <f t="shared" si="1942"/>
        <v>0.79977941633785909</v>
      </c>
      <c r="K7456" s="24">
        <f t="shared" si="1943"/>
        <v>0</v>
      </c>
      <c r="L7456" s="13"/>
      <c r="M7456" s="24"/>
      <c r="N7456" s="24">
        <f t="shared" si="1935"/>
        <v>0</v>
      </c>
      <c r="O7456" s="13"/>
      <c r="P7456" s="13"/>
    </row>
    <row r="7457" spans="1:16">
      <c r="A7457">
        <v>7456</v>
      </c>
      <c r="B7457" s="13">
        <v>11</v>
      </c>
      <c r="C7457" s="13">
        <v>7</v>
      </c>
      <c r="D7457" s="13">
        <v>15</v>
      </c>
      <c r="E7457" s="14">
        <f t="shared" si="1948"/>
        <v>311</v>
      </c>
      <c r="F7457" s="24">
        <f>'1 Solar Profile'!E7459*S$10</f>
        <v>1.16649855</v>
      </c>
      <c r="G7457" s="24">
        <f>'2 Load Profile'!E7458</f>
        <v>0.87988657822139837</v>
      </c>
      <c r="H7457" s="24">
        <f t="shared" si="1940"/>
        <v>-0.28661197177860165</v>
      </c>
      <c r="I7457" s="13">
        <f t="shared" si="1941"/>
        <v>-0.28661197177860165</v>
      </c>
      <c r="J7457" s="24">
        <f t="shared" si="1942"/>
        <v>0.87988657822139837</v>
      </c>
      <c r="K7457" s="24">
        <f t="shared" si="1943"/>
        <v>0</v>
      </c>
      <c r="L7457" s="13"/>
      <c r="M7457" s="24"/>
      <c r="N7457" s="24">
        <f t="shared" si="1935"/>
        <v>0</v>
      </c>
      <c r="O7457" s="13"/>
      <c r="P7457" s="13"/>
    </row>
    <row r="7458" spans="1:16">
      <c r="A7458">
        <v>7457</v>
      </c>
      <c r="B7458" s="13">
        <v>11</v>
      </c>
      <c r="C7458" s="13">
        <v>7</v>
      </c>
      <c r="D7458" s="13">
        <v>16</v>
      </c>
      <c r="E7458" s="14">
        <f t="shared" si="1948"/>
        <v>311</v>
      </c>
      <c r="F7458" s="24">
        <f>'1 Solar Profile'!E7460*S$10</f>
        <v>0</v>
      </c>
      <c r="G7458" s="24">
        <f>'2 Load Profile'!E7459</f>
        <v>1.144291143622197</v>
      </c>
      <c r="H7458" s="24">
        <f t="shared" si="1940"/>
        <v>1.144291143622197</v>
      </c>
      <c r="I7458" s="13">
        <f t="shared" si="1941"/>
        <v>0</v>
      </c>
      <c r="J7458" s="24">
        <f t="shared" si="1942"/>
        <v>0</v>
      </c>
      <c r="K7458" s="24">
        <f t="shared" si="1943"/>
        <v>1.144291143622197</v>
      </c>
      <c r="L7458" s="13"/>
      <c r="M7458" s="24"/>
      <c r="N7458" s="24">
        <f t="shared" si="1935"/>
        <v>0</v>
      </c>
      <c r="O7458" s="13"/>
      <c r="P7458" s="13"/>
    </row>
    <row r="7459" spans="1:16">
      <c r="A7459">
        <v>7458</v>
      </c>
      <c r="B7459" s="13">
        <v>11</v>
      </c>
      <c r="C7459" s="13">
        <v>7</v>
      </c>
      <c r="D7459" s="13">
        <v>17</v>
      </c>
      <c r="E7459" s="14">
        <f t="shared" si="1948"/>
        <v>311</v>
      </c>
      <c r="F7459" s="24">
        <f>'1 Solar Profile'!E7461*S$10</f>
        <v>0</v>
      </c>
      <c r="G7459" s="24">
        <f>'2 Load Profile'!E7460</f>
        <v>1.6114365953858905</v>
      </c>
      <c r="H7459" s="24">
        <f t="shared" si="1940"/>
        <v>1.6114365953858905</v>
      </c>
      <c r="I7459" s="13">
        <f t="shared" si="1941"/>
        <v>0</v>
      </c>
      <c r="J7459" s="24">
        <f t="shared" si="1942"/>
        <v>0</v>
      </c>
      <c r="K7459" s="24">
        <f t="shared" si="1943"/>
        <v>1.6114365953858905</v>
      </c>
      <c r="L7459" s="13"/>
      <c r="M7459" s="24"/>
      <c r="N7459" s="24">
        <f t="shared" si="1935"/>
        <v>0</v>
      </c>
      <c r="O7459" s="13"/>
      <c r="P7459" s="13"/>
    </row>
    <row r="7460" spans="1:16">
      <c r="A7460">
        <v>7459</v>
      </c>
      <c r="B7460" s="13">
        <v>11</v>
      </c>
      <c r="C7460" s="13">
        <v>7</v>
      </c>
      <c r="D7460" s="13">
        <v>18</v>
      </c>
      <c r="E7460" s="14">
        <f t="shared" si="1948"/>
        <v>311</v>
      </c>
      <c r="F7460" s="24">
        <f>'1 Solar Profile'!E7462*S$10</f>
        <v>0</v>
      </c>
      <c r="G7460" s="24">
        <f>'2 Load Profile'!E7461</f>
        <v>1.8473309594855971</v>
      </c>
      <c r="H7460" s="24">
        <f t="shared" si="1940"/>
        <v>1.8473309594855971</v>
      </c>
      <c r="I7460" s="13">
        <f t="shared" si="1941"/>
        <v>0</v>
      </c>
      <c r="J7460" s="24">
        <f t="shared" si="1942"/>
        <v>0</v>
      </c>
      <c r="K7460" s="24">
        <f t="shared" si="1943"/>
        <v>1.8473309594855971</v>
      </c>
      <c r="L7460" s="13"/>
      <c r="M7460" s="24"/>
      <c r="N7460" s="24">
        <f t="shared" si="1935"/>
        <v>0</v>
      </c>
      <c r="O7460" s="13"/>
      <c r="P7460" s="13"/>
    </row>
    <row r="7461" spans="1:16">
      <c r="A7461">
        <v>7460</v>
      </c>
      <c r="B7461" s="13">
        <v>11</v>
      </c>
      <c r="C7461" s="13">
        <v>7</v>
      </c>
      <c r="D7461" s="13">
        <v>19</v>
      </c>
      <c r="E7461" s="14">
        <f t="shared" si="1948"/>
        <v>311</v>
      </c>
      <c r="F7461" s="24">
        <f>'1 Solar Profile'!E7463*S$10</f>
        <v>0</v>
      </c>
      <c r="G7461" s="24">
        <f>'2 Load Profile'!E7462</f>
        <v>1.7615196585383552</v>
      </c>
      <c r="H7461" s="24">
        <f t="shared" si="1940"/>
        <v>1.7615196585383552</v>
      </c>
      <c r="I7461" s="13">
        <f t="shared" si="1941"/>
        <v>0</v>
      </c>
      <c r="J7461" s="24">
        <f t="shared" si="1942"/>
        <v>0</v>
      </c>
      <c r="K7461" s="24">
        <f t="shared" si="1943"/>
        <v>1.7615196585383552</v>
      </c>
      <c r="L7461" s="13"/>
      <c r="M7461" s="24"/>
      <c r="N7461" s="24">
        <f t="shared" si="1935"/>
        <v>0</v>
      </c>
      <c r="O7461" s="13"/>
      <c r="P7461" s="13"/>
    </row>
    <row r="7462" spans="1:16">
      <c r="A7462">
        <v>7461</v>
      </c>
      <c r="B7462" s="13">
        <v>11</v>
      </c>
      <c r="C7462" s="13">
        <v>7</v>
      </c>
      <c r="D7462" s="13">
        <v>20</v>
      </c>
      <c r="E7462" s="14">
        <f t="shared" si="1948"/>
        <v>311</v>
      </c>
      <c r="F7462" s="24">
        <f>'1 Solar Profile'!E7464*S$10</f>
        <v>0</v>
      </c>
      <c r="G7462" s="24">
        <f>'2 Load Profile'!E7463</f>
        <v>1.6847168474923242</v>
      </c>
      <c r="H7462" s="24">
        <f t="shared" si="1940"/>
        <v>1.6847168474923242</v>
      </c>
      <c r="I7462" s="13">
        <f t="shared" si="1941"/>
        <v>0</v>
      </c>
      <c r="J7462" s="24">
        <f t="shared" si="1942"/>
        <v>0</v>
      </c>
      <c r="K7462" s="24">
        <f t="shared" si="1943"/>
        <v>1.6847168474923242</v>
      </c>
      <c r="L7462" s="13"/>
      <c r="M7462" s="24"/>
      <c r="N7462" s="24">
        <f t="shared" si="1935"/>
        <v>0</v>
      </c>
      <c r="O7462" s="24"/>
      <c r="P7462" s="24"/>
    </row>
    <row r="7463" spans="1:16">
      <c r="A7463">
        <v>7462</v>
      </c>
      <c r="B7463" s="13">
        <v>11</v>
      </c>
      <c r="C7463" s="13">
        <v>7</v>
      </c>
      <c r="D7463" s="13">
        <v>21</v>
      </c>
      <c r="E7463" s="14">
        <f t="shared" si="1948"/>
        <v>311</v>
      </c>
      <c r="F7463" s="24">
        <f>'1 Solar Profile'!E7465*S$10</f>
        <v>0</v>
      </c>
      <c r="G7463" s="24">
        <f>'2 Load Profile'!E7464</f>
        <v>1.5392649942179772</v>
      </c>
      <c r="H7463" s="24">
        <f t="shared" si="1940"/>
        <v>1.5392649942179772</v>
      </c>
      <c r="I7463" s="13">
        <f t="shared" si="1941"/>
        <v>0</v>
      </c>
      <c r="J7463" s="24">
        <f t="shared" si="1942"/>
        <v>0</v>
      </c>
      <c r="K7463" s="24">
        <f t="shared" si="1943"/>
        <v>1.5392649942179772</v>
      </c>
      <c r="L7463" s="13"/>
      <c r="M7463" s="24"/>
      <c r="N7463" s="24">
        <f t="shared" si="1935"/>
        <v>0</v>
      </c>
      <c r="O7463" s="13"/>
      <c r="P7463" s="13"/>
    </row>
    <row r="7464" spans="1:16">
      <c r="A7464">
        <v>7463</v>
      </c>
      <c r="B7464" s="13">
        <v>11</v>
      </c>
      <c r="C7464" s="13">
        <v>7</v>
      </c>
      <c r="D7464" s="13">
        <v>22</v>
      </c>
      <c r="E7464" s="14">
        <f t="shared" si="1948"/>
        <v>311</v>
      </c>
      <c r="F7464" s="24">
        <f>'1 Solar Profile'!E7466*S$10</f>
        <v>0</v>
      </c>
      <c r="G7464" s="24">
        <f>'2 Load Profile'!E7465</f>
        <v>1.2591111833859168</v>
      </c>
      <c r="H7464" s="24">
        <f t="shared" si="1940"/>
        <v>1.2591111833859168</v>
      </c>
      <c r="I7464" s="13">
        <f t="shared" si="1941"/>
        <v>0</v>
      </c>
      <c r="J7464" s="24">
        <f t="shared" si="1942"/>
        <v>0</v>
      </c>
      <c r="K7464" s="24">
        <f t="shared" si="1943"/>
        <v>1.2591111833859168</v>
      </c>
      <c r="L7464" s="13"/>
      <c r="M7464" s="24"/>
      <c r="N7464" s="24">
        <f t="shared" si="1935"/>
        <v>0</v>
      </c>
      <c r="O7464" s="13"/>
      <c r="P7464" s="13"/>
    </row>
    <row r="7465" spans="1:16">
      <c r="A7465">
        <v>7464</v>
      </c>
      <c r="B7465" s="13">
        <v>11</v>
      </c>
      <c r="C7465" s="13">
        <v>7</v>
      </c>
      <c r="D7465" s="13">
        <v>23</v>
      </c>
      <c r="E7465" s="14">
        <f t="shared" si="1948"/>
        <v>311</v>
      </c>
      <c r="F7465" s="24">
        <f>'1 Solar Profile'!E7467*S$10</f>
        <v>0</v>
      </c>
      <c r="G7465" s="24">
        <f>'2 Load Profile'!E7466</f>
        <v>0.99271998137535211</v>
      </c>
      <c r="H7465" s="24">
        <f t="shared" si="1940"/>
        <v>0.99271998137535211</v>
      </c>
      <c r="I7465" s="13">
        <f t="shared" si="1941"/>
        <v>0</v>
      </c>
      <c r="J7465" s="24">
        <f t="shared" si="1942"/>
        <v>0</v>
      </c>
      <c r="K7465" s="24">
        <f t="shared" si="1943"/>
        <v>0.99271998137535211</v>
      </c>
      <c r="L7465" s="13">
        <f t="shared" ref="L7465" si="1949">SUM(I7442:I7465)</f>
        <v>-16.54502377647708</v>
      </c>
      <c r="M7465" s="24">
        <f t="shared" ref="M7465" si="1950">SUMIF(H7442:H7465,"&gt;0",H7442:H7465)</f>
        <v>16.241030680601593</v>
      </c>
      <c r="N7465" s="24">
        <f t="shared" ref="N7465:N7528" si="1951">M7465+L7465</f>
        <v>-0.30399309587548728</v>
      </c>
      <c r="O7465" s="13">
        <f t="shared" ref="O7465" si="1952">IF(M7465&gt;(L7465*-1),(M7465+L7465)*S$12,0)</f>
        <v>0</v>
      </c>
      <c r="P7465" s="13">
        <f t="shared" ref="P7465" si="1953">IF(M7465&lt;(L7465*-1),(M7465+L7465)*S$14,0)</f>
        <v>-8.0406173859066399E-3</v>
      </c>
    </row>
    <row r="7466" spans="1:16">
      <c r="A7466">
        <v>7465</v>
      </c>
      <c r="B7466" s="13">
        <v>11</v>
      </c>
      <c r="C7466" s="13">
        <v>8</v>
      </c>
      <c r="D7466" s="13">
        <v>0</v>
      </c>
      <c r="E7466" s="14">
        <f t="shared" si="1948"/>
        <v>312</v>
      </c>
      <c r="F7466" s="24">
        <f>'1 Solar Profile'!E7468*S$10</f>
        <v>0</v>
      </c>
      <c r="G7466" s="24">
        <f>'2 Load Profile'!E7467</f>
        <v>0.72180291864997859</v>
      </c>
      <c r="H7466" s="24">
        <f t="shared" si="1940"/>
        <v>0.72180291864997859</v>
      </c>
      <c r="I7466" s="13">
        <f t="shared" si="1941"/>
        <v>0</v>
      </c>
      <c r="J7466" s="24">
        <f t="shared" si="1942"/>
        <v>0</v>
      </c>
      <c r="K7466" s="24">
        <f t="shared" si="1943"/>
        <v>0.72180291864997859</v>
      </c>
      <c r="L7466" s="13"/>
      <c r="M7466" s="24"/>
      <c r="N7466" s="24">
        <f t="shared" si="1951"/>
        <v>0</v>
      </c>
      <c r="O7466" s="13"/>
      <c r="P7466" s="13"/>
    </row>
    <row r="7467" spans="1:16">
      <c r="A7467">
        <v>7466</v>
      </c>
      <c r="B7467" s="13">
        <v>11</v>
      </c>
      <c r="C7467" s="13">
        <v>8</v>
      </c>
      <c r="D7467" s="13">
        <v>1</v>
      </c>
      <c r="E7467" s="14">
        <f t="shared" si="1948"/>
        <v>312</v>
      </c>
      <c r="F7467" s="24">
        <f>'1 Solar Profile'!E7469*S$10</f>
        <v>0</v>
      </c>
      <c r="G7467" s="24">
        <f>'2 Load Profile'!E7468</f>
        <v>0.61697399225668081</v>
      </c>
      <c r="H7467" s="24">
        <f t="shared" si="1940"/>
        <v>0.61697399225668081</v>
      </c>
      <c r="I7467" s="13">
        <f t="shared" si="1941"/>
        <v>0</v>
      </c>
      <c r="J7467" s="24">
        <f t="shared" si="1942"/>
        <v>0</v>
      </c>
      <c r="K7467" s="24">
        <f t="shared" si="1943"/>
        <v>0.61697399225668081</v>
      </c>
      <c r="L7467" s="13"/>
      <c r="M7467" s="24"/>
      <c r="N7467" s="24">
        <f t="shared" si="1951"/>
        <v>0</v>
      </c>
      <c r="O7467" s="13"/>
      <c r="P7467" s="13"/>
    </row>
    <row r="7468" spans="1:16">
      <c r="A7468">
        <v>7467</v>
      </c>
      <c r="B7468" s="13">
        <v>11</v>
      </c>
      <c r="C7468" s="13">
        <v>8</v>
      </c>
      <c r="D7468" s="13">
        <v>2</v>
      </c>
      <c r="E7468" s="14">
        <f t="shared" si="1948"/>
        <v>312</v>
      </c>
      <c r="F7468" s="24">
        <f>'1 Solar Profile'!E7470*S$10</f>
        <v>0</v>
      </c>
      <c r="G7468" s="24">
        <f>'2 Load Profile'!E7469</f>
        <v>0.5708827402467106</v>
      </c>
      <c r="H7468" s="24">
        <f t="shared" si="1940"/>
        <v>0.5708827402467106</v>
      </c>
      <c r="I7468" s="13">
        <f t="shared" si="1941"/>
        <v>0</v>
      </c>
      <c r="J7468" s="24">
        <f t="shared" si="1942"/>
        <v>0</v>
      </c>
      <c r="K7468" s="24">
        <f t="shared" si="1943"/>
        <v>0.5708827402467106</v>
      </c>
      <c r="L7468" s="13"/>
      <c r="M7468" s="24"/>
      <c r="N7468" s="24">
        <f t="shared" si="1951"/>
        <v>0</v>
      </c>
      <c r="O7468" s="13"/>
      <c r="P7468" s="13"/>
    </row>
    <row r="7469" spans="1:16">
      <c r="A7469">
        <v>7468</v>
      </c>
      <c r="B7469" s="13">
        <v>11</v>
      </c>
      <c r="C7469" s="13">
        <v>8</v>
      </c>
      <c r="D7469" s="13">
        <v>3</v>
      </c>
      <c r="E7469" s="14">
        <f t="shared" si="1948"/>
        <v>312</v>
      </c>
      <c r="F7469" s="24">
        <f>'1 Solar Profile'!E7471*S$10</f>
        <v>0</v>
      </c>
      <c r="G7469" s="24">
        <f>'2 Load Profile'!E7470</f>
        <v>0.56450869171264095</v>
      </c>
      <c r="H7469" s="24">
        <f t="shared" si="1940"/>
        <v>0.56450869171264095</v>
      </c>
      <c r="I7469" s="13">
        <f t="shared" si="1941"/>
        <v>0</v>
      </c>
      <c r="J7469" s="24">
        <f t="shared" si="1942"/>
        <v>0</v>
      </c>
      <c r="K7469" s="24">
        <f t="shared" si="1943"/>
        <v>0.56450869171264095</v>
      </c>
      <c r="L7469" s="13"/>
      <c r="M7469" s="24"/>
      <c r="N7469" s="24">
        <f t="shared" si="1951"/>
        <v>0</v>
      </c>
      <c r="O7469" s="13"/>
      <c r="P7469" s="13"/>
    </row>
    <row r="7470" spans="1:16">
      <c r="A7470">
        <v>7469</v>
      </c>
      <c r="B7470" s="13">
        <v>11</v>
      </c>
      <c r="C7470" s="13">
        <v>8</v>
      </c>
      <c r="D7470" s="13">
        <v>4</v>
      </c>
      <c r="E7470" s="14">
        <f t="shared" si="1948"/>
        <v>312</v>
      </c>
      <c r="F7470" s="24">
        <f>'1 Solar Profile'!E7472*S$10</f>
        <v>0</v>
      </c>
      <c r="G7470" s="24">
        <f>'2 Load Profile'!E7471</f>
        <v>0.56419854837124306</v>
      </c>
      <c r="H7470" s="24">
        <f t="shared" si="1940"/>
        <v>0.56419854837124306</v>
      </c>
      <c r="I7470" s="13">
        <f t="shared" si="1941"/>
        <v>0</v>
      </c>
      <c r="J7470" s="24">
        <f t="shared" si="1942"/>
        <v>0</v>
      </c>
      <c r="K7470" s="24">
        <f t="shared" si="1943"/>
        <v>0.56419854837124306</v>
      </c>
      <c r="L7470" s="13"/>
      <c r="M7470" s="24"/>
      <c r="N7470" s="24">
        <f t="shared" si="1951"/>
        <v>0</v>
      </c>
      <c r="O7470" s="13"/>
      <c r="P7470" s="13"/>
    </row>
    <row r="7471" spans="1:16">
      <c r="A7471">
        <v>7470</v>
      </c>
      <c r="B7471" s="13">
        <v>11</v>
      </c>
      <c r="C7471" s="13">
        <v>8</v>
      </c>
      <c r="D7471" s="13">
        <v>5</v>
      </c>
      <c r="E7471" s="14">
        <f t="shared" si="1948"/>
        <v>312</v>
      </c>
      <c r="F7471" s="24">
        <f>'1 Solar Profile'!E7473*S$10</f>
        <v>0</v>
      </c>
      <c r="G7471" s="24">
        <f>'2 Load Profile'!E7472</f>
        <v>0.61300833910182062</v>
      </c>
      <c r="H7471" s="24">
        <f t="shared" si="1940"/>
        <v>0.61300833910182062</v>
      </c>
      <c r="I7471" s="13">
        <f t="shared" si="1941"/>
        <v>0</v>
      </c>
      <c r="J7471" s="24">
        <f t="shared" si="1942"/>
        <v>0</v>
      </c>
      <c r="K7471" s="24">
        <f t="shared" si="1943"/>
        <v>0.61300833910182062</v>
      </c>
      <c r="L7471" s="13"/>
      <c r="M7471" s="24"/>
      <c r="N7471" s="24">
        <f t="shared" si="1951"/>
        <v>0</v>
      </c>
      <c r="O7471" s="13"/>
      <c r="P7471" s="13"/>
    </row>
    <row r="7472" spans="1:16">
      <c r="A7472">
        <v>7471</v>
      </c>
      <c r="B7472" s="13">
        <v>11</v>
      </c>
      <c r="C7472" s="13">
        <v>8</v>
      </c>
      <c r="D7472" s="13">
        <v>6</v>
      </c>
      <c r="E7472" s="14">
        <f t="shared" si="1948"/>
        <v>312</v>
      </c>
      <c r="F7472" s="24">
        <f>'1 Solar Profile'!E7474*S$10</f>
        <v>0</v>
      </c>
      <c r="G7472" s="24">
        <f>'2 Load Profile'!E7473</f>
        <v>0.76172765239521523</v>
      </c>
      <c r="H7472" s="24">
        <f t="shared" si="1940"/>
        <v>0.76172765239521523</v>
      </c>
      <c r="I7472" s="13">
        <f t="shared" si="1941"/>
        <v>0</v>
      </c>
      <c r="J7472" s="24">
        <f t="shared" si="1942"/>
        <v>0</v>
      </c>
      <c r="K7472" s="24">
        <f t="shared" si="1943"/>
        <v>0.76172765239521523</v>
      </c>
      <c r="L7472" s="13"/>
      <c r="M7472" s="24"/>
      <c r="N7472" s="24">
        <f t="shared" si="1951"/>
        <v>0</v>
      </c>
      <c r="O7472" s="13"/>
      <c r="P7472" s="13"/>
    </row>
    <row r="7473" spans="1:16">
      <c r="A7473">
        <v>7472</v>
      </c>
      <c r="B7473" s="13">
        <v>11</v>
      </c>
      <c r="C7473" s="13">
        <v>8</v>
      </c>
      <c r="D7473" s="13">
        <v>7</v>
      </c>
      <c r="E7473" s="14">
        <f t="shared" si="1948"/>
        <v>312</v>
      </c>
      <c r="F7473" s="24">
        <f>'1 Solar Profile'!E7475*S$10</f>
        <v>0.98002012499999991</v>
      </c>
      <c r="G7473" s="24">
        <f>'2 Load Profile'!E7474</f>
        <v>0.99413454514535837</v>
      </c>
      <c r="H7473" s="24">
        <f t="shared" si="1940"/>
        <v>1.4114420145358464E-2</v>
      </c>
      <c r="I7473" s="13">
        <f t="shared" si="1941"/>
        <v>0</v>
      </c>
      <c r="J7473" s="24">
        <f t="shared" si="1942"/>
        <v>0.98002012499999991</v>
      </c>
      <c r="K7473" s="24">
        <f t="shared" si="1943"/>
        <v>1.4114420145358464E-2</v>
      </c>
      <c r="L7473" s="13"/>
      <c r="M7473" s="24"/>
      <c r="N7473" s="24">
        <f t="shared" si="1951"/>
        <v>0</v>
      </c>
      <c r="O7473" s="13"/>
      <c r="P7473" s="13"/>
    </row>
    <row r="7474" spans="1:16">
      <c r="A7474">
        <v>7473</v>
      </c>
      <c r="B7474" s="13">
        <v>11</v>
      </c>
      <c r="C7474" s="13">
        <v>8</v>
      </c>
      <c r="D7474" s="13">
        <v>8</v>
      </c>
      <c r="E7474" s="14">
        <f t="shared" si="1948"/>
        <v>312</v>
      </c>
      <c r="F7474" s="24">
        <f>'1 Solar Profile'!E7476*S$10</f>
        <v>2.1243993749999999</v>
      </c>
      <c r="G7474" s="24">
        <f>'2 Load Profile'!E7475</f>
        <v>0.96989960359974903</v>
      </c>
      <c r="H7474" s="24">
        <f t="shared" si="1940"/>
        <v>-1.1544997714002507</v>
      </c>
      <c r="I7474" s="13">
        <f t="shared" si="1941"/>
        <v>-1.1544997714002507</v>
      </c>
      <c r="J7474" s="24">
        <f t="shared" si="1942"/>
        <v>0.96989960359974914</v>
      </c>
      <c r="K7474" s="24">
        <f t="shared" si="1943"/>
        <v>0</v>
      </c>
      <c r="L7474" s="13"/>
      <c r="M7474" s="24"/>
      <c r="N7474" s="24">
        <f t="shared" si="1951"/>
        <v>0</v>
      </c>
      <c r="O7474" s="13"/>
      <c r="P7474" s="13"/>
    </row>
    <row r="7475" spans="1:16">
      <c r="A7475">
        <v>7474</v>
      </c>
      <c r="B7475" s="13">
        <v>11</v>
      </c>
      <c r="C7475" s="13">
        <v>8</v>
      </c>
      <c r="D7475" s="13">
        <v>9</v>
      </c>
      <c r="E7475" s="14">
        <f t="shared" si="1948"/>
        <v>312</v>
      </c>
      <c r="F7475" s="24">
        <f>'1 Solar Profile'!E7477*S$10</f>
        <v>2.98804275</v>
      </c>
      <c r="G7475" s="24">
        <f>'2 Load Profile'!E7476</f>
        <v>0.8609447398375577</v>
      </c>
      <c r="H7475" s="24">
        <f t="shared" si="1940"/>
        <v>-2.1270980101624422</v>
      </c>
      <c r="I7475" s="13">
        <f t="shared" si="1941"/>
        <v>-2.1270980101624422</v>
      </c>
      <c r="J7475" s="24">
        <f t="shared" si="1942"/>
        <v>0.86094473983755782</v>
      </c>
      <c r="K7475" s="24">
        <f t="shared" si="1943"/>
        <v>0</v>
      </c>
      <c r="L7475" s="13"/>
      <c r="M7475" s="24"/>
      <c r="N7475" s="24">
        <f t="shared" si="1951"/>
        <v>0</v>
      </c>
      <c r="O7475" s="13"/>
      <c r="P7475" s="13"/>
    </row>
    <row r="7476" spans="1:16">
      <c r="A7476">
        <v>7475</v>
      </c>
      <c r="B7476" s="13">
        <v>11</v>
      </c>
      <c r="C7476" s="13">
        <v>8</v>
      </c>
      <c r="D7476" s="13">
        <v>10</v>
      </c>
      <c r="E7476" s="14">
        <f t="shared" si="1948"/>
        <v>312</v>
      </c>
      <c r="F7476" s="24">
        <f>'1 Solar Profile'!E7478*S$10</f>
        <v>2.8000003499999999</v>
      </c>
      <c r="G7476" s="24">
        <f>'2 Load Profile'!E7477</f>
        <v>0.87703623379645701</v>
      </c>
      <c r="H7476" s="24">
        <f t="shared" si="1940"/>
        <v>-1.9229641162035429</v>
      </c>
      <c r="I7476" s="13">
        <f t="shared" si="1941"/>
        <v>-1.9229641162035429</v>
      </c>
      <c r="J7476" s="24">
        <f t="shared" si="1942"/>
        <v>0.87703623379645701</v>
      </c>
      <c r="K7476" s="24">
        <f t="shared" si="1943"/>
        <v>0</v>
      </c>
      <c r="L7476" s="13"/>
      <c r="M7476" s="24"/>
      <c r="N7476" s="24">
        <f t="shared" si="1951"/>
        <v>0</v>
      </c>
      <c r="O7476" s="13"/>
      <c r="P7476" s="13"/>
    </row>
    <row r="7477" spans="1:16">
      <c r="A7477">
        <v>7476</v>
      </c>
      <c r="B7477" s="13">
        <v>11</v>
      </c>
      <c r="C7477" s="13">
        <v>8</v>
      </c>
      <c r="D7477" s="13">
        <v>11</v>
      </c>
      <c r="E7477" s="14">
        <f t="shared" si="1948"/>
        <v>312</v>
      </c>
      <c r="F7477" s="24">
        <f>'1 Solar Profile'!E7479*S$10</f>
        <v>2.7814515749999997</v>
      </c>
      <c r="G7477" s="24">
        <f>'2 Load Profile'!E7478</f>
        <v>0.86703276160205234</v>
      </c>
      <c r="H7477" s="24">
        <f t="shared" si="1940"/>
        <v>-1.9144188133979474</v>
      </c>
      <c r="I7477" s="13">
        <f t="shared" si="1941"/>
        <v>-1.9144188133979474</v>
      </c>
      <c r="J7477" s="24">
        <f t="shared" si="1942"/>
        <v>0.86703276160205234</v>
      </c>
      <c r="K7477" s="24">
        <f t="shared" si="1943"/>
        <v>0</v>
      </c>
      <c r="L7477" s="13"/>
      <c r="M7477" s="24"/>
      <c r="N7477" s="24">
        <f t="shared" si="1951"/>
        <v>0</v>
      </c>
      <c r="O7477" s="13"/>
      <c r="P7477" s="13"/>
    </row>
    <row r="7478" spans="1:16">
      <c r="A7478">
        <v>7477</v>
      </c>
      <c r="B7478" s="13">
        <v>11</v>
      </c>
      <c r="C7478" s="13">
        <v>8</v>
      </c>
      <c r="D7478" s="13">
        <v>12</v>
      </c>
      <c r="E7478" s="14">
        <f t="shared" si="1948"/>
        <v>312</v>
      </c>
      <c r="F7478" s="24">
        <f>'1 Solar Profile'!E7480*S$10</f>
        <v>2.6111373749999998</v>
      </c>
      <c r="G7478" s="24">
        <f>'2 Load Profile'!E7479</f>
        <v>0.84609222648438076</v>
      </c>
      <c r="H7478" s="24">
        <f t="shared" si="1940"/>
        <v>-1.7650451485156191</v>
      </c>
      <c r="I7478" s="13">
        <f t="shared" si="1941"/>
        <v>-1.7650451485156191</v>
      </c>
      <c r="J7478" s="24">
        <f t="shared" si="1942"/>
        <v>0.84609222648438065</v>
      </c>
      <c r="K7478" s="24">
        <f t="shared" si="1943"/>
        <v>0</v>
      </c>
      <c r="L7478" s="13"/>
      <c r="M7478" s="24"/>
      <c r="N7478" s="24">
        <f t="shared" si="1951"/>
        <v>0</v>
      </c>
      <c r="O7478" s="13"/>
      <c r="P7478" s="13"/>
    </row>
    <row r="7479" spans="1:16">
      <c r="A7479">
        <v>7478</v>
      </c>
      <c r="B7479" s="13">
        <v>11</v>
      </c>
      <c r="C7479" s="13">
        <v>8</v>
      </c>
      <c r="D7479" s="13">
        <v>13</v>
      </c>
      <c r="E7479" s="14">
        <f t="shared" si="1948"/>
        <v>312</v>
      </c>
      <c r="F7479" s="24">
        <f>'1 Solar Profile'!E7481*S$10</f>
        <v>2.9962863</v>
      </c>
      <c r="G7479" s="24">
        <f>'2 Load Profile'!E7480</f>
        <v>0.81480113446322922</v>
      </c>
      <c r="H7479" s="24">
        <f t="shared" si="1940"/>
        <v>-2.1814851655367709</v>
      </c>
      <c r="I7479" s="13">
        <f t="shared" si="1941"/>
        <v>-2.1814851655367709</v>
      </c>
      <c r="J7479" s="24">
        <f t="shared" si="1942"/>
        <v>0.8148011344632291</v>
      </c>
      <c r="K7479" s="24">
        <f t="shared" si="1943"/>
        <v>0</v>
      </c>
      <c r="L7479" s="13"/>
      <c r="M7479" s="24"/>
      <c r="N7479" s="24">
        <f t="shared" si="1951"/>
        <v>0</v>
      </c>
      <c r="O7479" s="13"/>
      <c r="P7479" s="13"/>
    </row>
    <row r="7480" spans="1:16">
      <c r="A7480">
        <v>7479</v>
      </c>
      <c r="B7480" s="13">
        <v>11</v>
      </c>
      <c r="C7480" s="13">
        <v>8</v>
      </c>
      <c r="D7480" s="13">
        <v>14</v>
      </c>
      <c r="E7480" s="14">
        <f t="shared" si="1948"/>
        <v>312</v>
      </c>
      <c r="F7480" s="24">
        <f>'1 Solar Profile'!E7482*S$10</f>
        <v>2.1618103500000001</v>
      </c>
      <c r="G7480" s="24">
        <f>'2 Load Profile'!E7481</f>
        <v>0.81849576477515373</v>
      </c>
      <c r="H7480" s="24">
        <f t="shared" si="1940"/>
        <v>-1.3433145852248463</v>
      </c>
      <c r="I7480" s="13">
        <f t="shared" si="1941"/>
        <v>-1.3433145852248463</v>
      </c>
      <c r="J7480" s="24">
        <f t="shared" si="1942"/>
        <v>0.81849576477515384</v>
      </c>
      <c r="K7480" s="24">
        <f t="shared" si="1943"/>
        <v>0</v>
      </c>
      <c r="L7480" s="13"/>
      <c r="M7480" s="24"/>
      <c r="N7480" s="24">
        <f t="shared" si="1951"/>
        <v>0</v>
      </c>
      <c r="O7480" s="13"/>
      <c r="P7480" s="13"/>
    </row>
    <row r="7481" spans="1:16">
      <c r="A7481">
        <v>7480</v>
      </c>
      <c r="B7481" s="13">
        <v>11</v>
      </c>
      <c r="C7481" s="13">
        <v>8</v>
      </c>
      <c r="D7481" s="13">
        <v>15</v>
      </c>
      <c r="E7481" s="14">
        <f t="shared" si="1948"/>
        <v>312</v>
      </c>
      <c r="F7481" s="24">
        <f>'1 Solar Profile'!E7483*S$10</f>
        <v>1.0383754499999998</v>
      </c>
      <c r="G7481" s="24">
        <f>'2 Load Profile'!E7482</f>
        <v>0.89776284003301554</v>
      </c>
      <c r="H7481" s="24">
        <f t="shared" si="1940"/>
        <v>-0.14061260996698421</v>
      </c>
      <c r="I7481" s="13">
        <f t="shared" si="1941"/>
        <v>-0.14061260996698421</v>
      </c>
      <c r="J7481" s="24">
        <f t="shared" si="1942"/>
        <v>0.89776284003301554</v>
      </c>
      <c r="K7481" s="24">
        <f t="shared" si="1943"/>
        <v>0</v>
      </c>
      <c r="L7481" s="13"/>
      <c r="M7481" s="24"/>
      <c r="N7481" s="24">
        <f t="shared" si="1951"/>
        <v>0</v>
      </c>
      <c r="O7481" s="13"/>
      <c r="P7481" s="13"/>
    </row>
    <row r="7482" spans="1:16">
      <c r="A7482">
        <v>7481</v>
      </c>
      <c r="B7482" s="13">
        <v>11</v>
      </c>
      <c r="C7482" s="13">
        <v>8</v>
      </c>
      <c r="D7482" s="13">
        <v>16</v>
      </c>
      <c r="E7482" s="14">
        <f t="shared" si="1948"/>
        <v>312</v>
      </c>
      <c r="F7482" s="24">
        <f>'1 Solar Profile'!E7484*S$10</f>
        <v>0</v>
      </c>
      <c r="G7482" s="24">
        <f>'2 Load Profile'!E7483</f>
        <v>1.1622551496835074</v>
      </c>
      <c r="H7482" s="24">
        <f t="shared" si="1940"/>
        <v>1.1622551496835074</v>
      </c>
      <c r="I7482" s="13">
        <f t="shared" si="1941"/>
        <v>0</v>
      </c>
      <c r="J7482" s="24">
        <f t="shared" si="1942"/>
        <v>0</v>
      </c>
      <c r="K7482" s="24">
        <f t="shared" si="1943"/>
        <v>1.1622551496835074</v>
      </c>
      <c r="L7482" s="13"/>
      <c r="M7482" s="24"/>
      <c r="N7482" s="24">
        <f t="shared" si="1951"/>
        <v>0</v>
      </c>
      <c r="O7482" s="13"/>
      <c r="P7482" s="13"/>
    </row>
    <row r="7483" spans="1:16">
      <c r="A7483">
        <v>7482</v>
      </c>
      <c r="B7483" s="13">
        <v>11</v>
      </c>
      <c r="C7483" s="13">
        <v>8</v>
      </c>
      <c r="D7483" s="13">
        <v>17</v>
      </c>
      <c r="E7483" s="14">
        <f t="shared" si="1948"/>
        <v>312</v>
      </c>
      <c r="F7483" s="24">
        <f>'1 Solar Profile'!E7485*S$10</f>
        <v>0</v>
      </c>
      <c r="G7483" s="24">
        <f>'2 Load Profile'!E7484</f>
        <v>1.6274898649460809</v>
      </c>
      <c r="H7483" s="24">
        <f t="shared" si="1940"/>
        <v>1.6274898649460809</v>
      </c>
      <c r="I7483" s="13">
        <f t="shared" si="1941"/>
        <v>0</v>
      </c>
      <c r="J7483" s="24">
        <f t="shared" si="1942"/>
        <v>0</v>
      </c>
      <c r="K7483" s="24">
        <f t="shared" si="1943"/>
        <v>1.6274898649460809</v>
      </c>
      <c r="L7483" s="13"/>
      <c r="M7483" s="24"/>
      <c r="N7483" s="24">
        <f t="shared" si="1951"/>
        <v>0</v>
      </c>
      <c r="O7483" s="13"/>
      <c r="P7483" s="13"/>
    </row>
    <row r="7484" spans="1:16">
      <c r="A7484">
        <v>7483</v>
      </c>
      <c r="B7484" s="13">
        <v>11</v>
      </c>
      <c r="C7484" s="13">
        <v>8</v>
      </c>
      <c r="D7484" s="13">
        <v>18</v>
      </c>
      <c r="E7484" s="14">
        <f t="shared" si="1948"/>
        <v>312</v>
      </c>
      <c r="F7484" s="24">
        <f>'1 Solar Profile'!E7486*S$10</f>
        <v>0</v>
      </c>
      <c r="G7484" s="24">
        <f>'2 Load Profile'!E7485</f>
        <v>1.8614736046720211</v>
      </c>
      <c r="H7484" s="24">
        <f t="shared" si="1940"/>
        <v>1.8614736046720211</v>
      </c>
      <c r="I7484" s="13">
        <f t="shared" si="1941"/>
        <v>0</v>
      </c>
      <c r="J7484" s="24">
        <f t="shared" si="1942"/>
        <v>0</v>
      </c>
      <c r="K7484" s="24">
        <f t="shared" si="1943"/>
        <v>1.8614736046720211</v>
      </c>
      <c r="L7484" s="13"/>
      <c r="M7484" s="24"/>
      <c r="N7484" s="24">
        <f t="shared" si="1951"/>
        <v>0</v>
      </c>
      <c r="O7484" s="13"/>
      <c r="P7484" s="13"/>
    </row>
    <row r="7485" spans="1:16">
      <c r="A7485">
        <v>7484</v>
      </c>
      <c r="B7485" s="13">
        <v>11</v>
      </c>
      <c r="C7485" s="13">
        <v>8</v>
      </c>
      <c r="D7485" s="13">
        <v>19</v>
      </c>
      <c r="E7485" s="14">
        <f t="shared" si="1948"/>
        <v>312</v>
      </c>
      <c r="F7485" s="24">
        <f>'1 Solar Profile'!E7487*S$10</f>
        <v>0</v>
      </c>
      <c r="G7485" s="24">
        <f>'2 Load Profile'!E7486</f>
        <v>1.7761345804624709</v>
      </c>
      <c r="H7485" s="24">
        <f t="shared" si="1940"/>
        <v>1.7761345804624709</v>
      </c>
      <c r="I7485" s="13">
        <f t="shared" si="1941"/>
        <v>0</v>
      </c>
      <c r="J7485" s="24">
        <f t="shared" si="1942"/>
        <v>0</v>
      </c>
      <c r="K7485" s="24">
        <f t="shared" si="1943"/>
        <v>1.7761345804624709</v>
      </c>
      <c r="L7485" s="13"/>
      <c r="M7485" s="24"/>
      <c r="N7485" s="24">
        <f t="shared" si="1951"/>
        <v>0</v>
      </c>
      <c r="O7485" s="13"/>
      <c r="P7485" s="13"/>
    </row>
    <row r="7486" spans="1:16">
      <c r="A7486">
        <v>7485</v>
      </c>
      <c r="B7486" s="13">
        <v>11</v>
      </c>
      <c r="C7486" s="13">
        <v>8</v>
      </c>
      <c r="D7486" s="13">
        <v>20</v>
      </c>
      <c r="E7486" s="14">
        <f t="shared" si="1948"/>
        <v>312</v>
      </c>
      <c r="F7486" s="24">
        <f>'1 Solar Profile'!E7488*S$10</f>
        <v>0</v>
      </c>
      <c r="G7486" s="24">
        <f>'2 Load Profile'!E7487</f>
        <v>1.7004989839203786</v>
      </c>
      <c r="H7486" s="24">
        <f t="shared" si="1940"/>
        <v>1.7004989839203786</v>
      </c>
      <c r="I7486" s="13">
        <f t="shared" si="1941"/>
        <v>0</v>
      </c>
      <c r="J7486" s="24">
        <f t="shared" si="1942"/>
        <v>0</v>
      </c>
      <c r="K7486" s="24">
        <f t="shared" si="1943"/>
        <v>1.7004989839203786</v>
      </c>
      <c r="L7486" s="13"/>
      <c r="M7486" s="24"/>
      <c r="N7486" s="24">
        <f t="shared" si="1951"/>
        <v>0</v>
      </c>
      <c r="O7486" s="24"/>
      <c r="P7486" s="24"/>
    </row>
    <row r="7487" spans="1:16">
      <c r="A7487">
        <v>7486</v>
      </c>
      <c r="B7487" s="13">
        <v>11</v>
      </c>
      <c r="C7487" s="13">
        <v>8</v>
      </c>
      <c r="D7487" s="13">
        <v>21</v>
      </c>
      <c r="E7487" s="14">
        <f t="shared" si="1948"/>
        <v>312</v>
      </c>
      <c r="F7487" s="24">
        <f>'1 Solar Profile'!E7489*S$10</f>
        <v>0</v>
      </c>
      <c r="G7487" s="24">
        <f>'2 Load Profile'!E7488</f>
        <v>1.5589081836850689</v>
      </c>
      <c r="H7487" s="24">
        <f t="shared" si="1940"/>
        <v>1.5589081836850689</v>
      </c>
      <c r="I7487" s="13">
        <f t="shared" si="1941"/>
        <v>0</v>
      </c>
      <c r="J7487" s="24">
        <f t="shared" si="1942"/>
        <v>0</v>
      </c>
      <c r="K7487" s="24">
        <f t="shared" si="1943"/>
        <v>1.5589081836850689</v>
      </c>
      <c r="L7487" s="13"/>
      <c r="M7487" s="24"/>
      <c r="N7487" s="24">
        <f t="shared" si="1951"/>
        <v>0</v>
      </c>
      <c r="O7487" s="13"/>
      <c r="P7487" s="13"/>
    </row>
    <row r="7488" spans="1:16">
      <c r="A7488">
        <v>7487</v>
      </c>
      <c r="B7488" s="13">
        <v>11</v>
      </c>
      <c r="C7488" s="13">
        <v>8</v>
      </c>
      <c r="D7488" s="13">
        <v>22</v>
      </c>
      <c r="E7488" s="14">
        <f t="shared" si="1948"/>
        <v>312</v>
      </c>
      <c r="F7488" s="24">
        <f>'1 Solar Profile'!E7490*S$10</f>
        <v>0</v>
      </c>
      <c r="G7488" s="24">
        <f>'2 Load Profile'!E7489</f>
        <v>1.2776207717401251</v>
      </c>
      <c r="H7488" s="24">
        <f t="shared" ref="H7488:H7551" si="1954">G7488-F7488</f>
        <v>1.2776207717401251</v>
      </c>
      <c r="I7488" s="13">
        <f t="shared" ref="I7488:I7551" si="1955">IF(H7488&lt;0,H7488,0)</f>
        <v>0</v>
      </c>
      <c r="J7488" s="24">
        <f t="shared" ref="J7488:J7551" si="1956">F7488+I7488</f>
        <v>0</v>
      </c>
      <c r="K7488" s="24">
        <f t="shared" ref="K7488:K7551" si="1957">IF(H7488&gt;0,H7488,0)</f>
        <v>1.2776207717401251</v>
      </c>
      <c r="L7488" s="13"/>
      <c r="M7488" s="24"/>
      <c r="N7488" s="24">
        <f t="shared" si="1951"/>
        <v>0</v>
      </c>
      <c r="O7488" s="13"/>
      <c r="P7488" s="13"/>
    </row>
    <row r="7489" spans="1:16">
      <c r="A7489">
        <v>7488</v>
      </c>
      <c r="B7489" s="13">
        <v>11</v>
      </c>
      <c r="C7489" s="13">
        <v>8</v>
      </c>
      <c r="D7489" s="13">
        <v>23</v>
      </c>
      <c r="E7489" s="14">
        <f t="shared" si="1948"/>
        <v>312</v>
      </c>
      <c r="F7489" s="24">
        <f>'1 Solar Profile'!E7491*S$10</f>
        <v>0</v>
      </c>
      <c r="G7489" s="24">
        <f>'2 Load Profile'!E7490</f>
        <v>1.0128627708104605</v>
      </c>
      <c r="H7489" s="24">
        <f t="shared" si="1954"/>
        <v>1.0128627708104605</v>
      </c>
      <c r="I7489" s="13">
        <f t="shared" si="1955"/>
        <v>0</v>
      </c>
      <c r="J7489" s="24">
        <f t="shared" si="1956"/>
        <v>0</v>
      </c>
      <c r="K7489" s="24">
        <f t="shared" si="1957"/>
        <v>1.0128627708104605</v>
      </c>
      <c r="L7489" s="13">
        <f t="shared" ref="L7489" si="1958">SUM(I7466:I7489)</f>
        <v>-12.549438220408403</v>
      </c>
      <c r="M7489" s="24">
        <f t="shared" ref="M7489" si="1959">SUMIF(H7466:H7489,"&gt;0",H7466:H7489)</f>
        <v>16.404461212799763</v>
      </c>
      <c r="N7489" s="24">
        <f t="shared" si="1951"/>
        <v>3.8550229923913601</v>
      </c>
      <c r="O7489" s="13">
        <f t="shared" ref="O7489" si="1960">IF(M7489&gt;(L7489*-1),(M7489+L7489)*S$12,0)</f>
        <v>0.54246727042033505</v>
      </c>
      <c r="P7489" s="13">
        <f t="shared" ref="P7489" si="1961">IF(M7489&lt;(L7489*-1),(M7489+L7489)*S$14,0)</f>
        <v>0</v>
      </c>
    </row>
    <row r="7490" spans="1:16">
      <c r="A7490">
        <v>7489</v>
      </c>
      <c r="B7490" s="13">
        <v>11</v>
      </c>
      <c r="C7490" s="13">
        <v>9</v>
      </c>
      <c r="D7490" s="13">
        <v>0</v>
      </c>
      <c r="E7490" s="14">
        <f t="shared" si="1948"/>
        <v>313</v>
      </c>
      <c r="F7490" s="24">
        <f>'1 Solar Profile'!E7492*S$10</f>
        <v>0</v>
      </c>
      <c r="G7490" s="24">
        <f>'2 Load Profile'!E7491</f>
        <v>0.74383598318230071</v>
      </c>
      <c r="H7490" s="24">
        <f t="shared" si="1954"/>
        <v>0.74383598318230071</v>
      </c>
      <c r="I7490" s="13">
        <f t="shared" si="1955"/>
        <v>0</v>
      </c>
      <c r="J7490" s="24">
        <f t="shared" si="1956"/>
        <v>0</v>
      </c>
      <c r="K7490" s="24">
        <f t="shared" si="1957"/>
        <v>0.74383598318230071</v>
      </c>
      <c r="L7490" s="13"/>
      <c r="M7490" s="24"/>
      <c r="N7490" s="24">
        <f t="shared" si="1951"/>
        <v>0</v>
      </c>
      <c r="O7490" s="13"/>
      <c r="P7490" s="13"/>
    </row>
    <row r="7491" spans="1:16">
      <c r="A7491">
        <v>7490</v>
      </c>
      <c r="B7491" s="13">
        <v>11</v>
      </c>
      <c r="C7491" s="13">
        <v>9</v>
      </c>
      <c r="D7491" s="13">
        <v>1</v>
      </c>
      <c r="E7491" s="14">
        <f t="shared" si="1948"/>
        <v>313</v>
      </c>
      <c r="F7491" s="24">
        <f>'1 Solar Profile'!E7493*S$10</f>
        <v>0</v>
      </c>
      <c r="G7491" s="24">
        <f>'2 Load Profile'!E7492</f>
        <v>0.64035725761980289</v>
      </c>
      <c r="H7491" s="24">
        <f t="shared" si="1954"/>
        <v>0.64035725761980289</v>
      </c>
      <c r="I7491" s="13">
        <f t="shared" si="1955"/>
        <v>0</v>
      </c>
      <c r="J7491" s="24">
        <f t="shared" si="1956"/>
        <v>0</v>
      </c>
      <c r="K7491" s="24">
        <f t="shared" si="1957"/>
        <v>0.64035725761980289</v>
      </c>
      <c r="L7491" s="13"/>
      <c r="M7491" s="24"/>
      <c r="N7491" s="24">
        <f t="shared" si="1951"/>
        <v>0</v>
      </c>
      <c r="O7491" s="13"/>
      <c r="P7491" s="13"/>
    </row>
    <row r="7492" spans="1:16">
      <c r="A7492">
        <v>7491</v>
      </c>
      <c r="B7492" s="13">
        <v>11</v>
      </c>
      <c r="C7492" s="13">
        <v>9</v>
      </c>
      <c r="D7492" s="13">
        <v>2</v>
      </c>
      <c r="E7492" s="14">
        <f t="shared" si="1948"/>
        <v>313</v>
      </c>
      <c r="F7492" s="24">
        <f>'1 Solar Profile'!E7494*S$10</f>
        <v>0</v>
      </c>
      <c r="G7492" s="24">
        <f>'2 Load Profile'!E7493</f>
        <v>0.59465129357885371</v>
      </c>
      <c r="H7492" s="24">
        <f t="shared" si="1954"/>
        <v>0.59465129357885371</v>
      </c>
      <c r="I7492" s="13">
        <f t="shared" si="1955"/>
        <v>0</v>
      </c>
      <c r="J7492" s="24">
        <f t="shared" si="1956"/>
        <v>0</v>
      </c>
      <c r="K7492" s="24">
        <f t="shared" si="1957"/>
        <v>0.59465129357885371</v>
      </c>
      <c r="L7492" s="13"/>
      <c r="M7492" s="24"/>
      <c r="N7492" s="24">
        <f t="shared" si="1951"/>
        <v>0</v>
      </c>
      <c r="O7492" s="13"/>
      <c r="P7492" s="13"/>
    </row>
    <row r="7493" spans="1:16">
      <c r="A7493">
        <v>7492</v>
      </c>
      <c r="B7493" s="13">
        <v>11</v>
      </c>
      <c r="C7493" s="13">
        <v>9</v>
      </c>
      <c r="D7493" s="13">
        <v>3</v>
      </c>
      <c r="E7493" s="14">
        <f t="shared" si="1948"/>
        <v>313</v>
      </c>
      <c r="F7493" s="24">
        <f>'1 Solar Profile'!E7495*S$10</f>
        <v>0</v>
      </c>
      <c r="G7493" s="24">
        <f>'2 Load Profile'!E7494</f>
        <v>0.58776844144299323</v>
      </c>
      <c r="H7493" s="24">
        <f t="shared" si="1954"/>
        <v>0.58776844144299323</v>
      </c>
      <c r="I7493" s="13">
        <f t="shared" si="1955"/>
        <v>0</v>
      </c>
      <c r="J7493" s="24">
        <f t="shared" si="1956"/>
        <v>0</v>
      </c>
      <c r="K7493" s="24">
        <f t="shared" si="1957"/>
        <v>0.58776844144299323</v>
      </c>
      <c r="L7493" s="13"/>
      <c r="M7493" s="24"/>
      <c r="N7493" s="24">
        <f t="shared" si="1951"/>
        <v>0</v>
      </c>
      <c r="O7493" s="13"/>
      <c r="P7493" s="13"/>
    </row>
    <row r="7494" spans="1:16">
      <c r="A7494">
        <v>7493</v>
      </c>
      <c r="B7494" s="13">
        <v>11</v>
      </c>
      <c r="C7494" s="13">
        <v>9</v>
      </c>
      <c r="D7494" s="13">
        <v>4</v>
      </c>
      <c r="E7494" s="14">
        <f t="shared" si="1948"/>
        <v>313</v>
      </c>
      <c r="F7494" s="24">
        <f>'1 Solar Profile'!E7496*S$10</f>
        <v>0</v>
      </c>
      <c r="G7494" s="24">
        <f>'2 Load Profile'!E7495</f>
        <v>0.58707125837244112</v>
      </c>
      <c r="H7494" s="24">
        <f t="shared" si="1954"/>
        <v>0.58707125837244112</v>
      </c>
      <c r="I7494" s="13">
        <f t="shared" si="1955"/>
        <v>0</v>
      </c>
      <c r="J7494" s="24">
        <f t="shared" si="1956"/>
        <v>0</v>
      </c>
      <c r="K7494" s="24">
        <f t="shared" si="1957"/>
        <v>0.58707125837244112</v>
      </c>
      <c r="L7494" s="13"/>
      <c r="M7494" s="24"/>
      <c r="N7494" s="24">
        <f t="shared" si="1951"/>
        <v>0</v>
      </c>
      <c r="O7494" s="13"/>
      <c r="P7494" s="13"/>
    </row>
    <row r="7495" spans="1:16">
      <c r="A7495">
        <v>7494</v>
      </c>
      <c r="B7495" s="13">
        <v>11</v>
      </c>
      <c r="C7495" s="13">
        <v>9</v>
      </c>
      <c r="D7495" s="13">
        <v>5</v>
      </c>
      <c r="E7495" s="14">
        <f t="shared" si="1948"/>
        <v>313</v>
      </c>
      <c r="F7495" s="24">
        <f>'1 Solar Profile'!E7497*S$10</f>
        <v>0</v>
      </c>
      <c r="G7495" s="24">
        <f>'2 Load Profile'!E7496</f>
        <v>0.63515128108820518</v>
      </c>
      <c r="H7495" s="24">
        <f t="shared" si="1954"/>
        <v>0.63515128108820518</v>
      </c>
      <c r="I7495" s="13">
        <f t="shared" si="1955"/>
        <v>0</v>
      </c>
      <c r="J7495" s="24">
        <f t="shared" si="1956"/>
        <v>0</v>
      </c>
      <c r="K7495" s="24">
        <f t="shared" si="1957"/>
        <v>0.63515128108820518</v>
      </c>
      <c r="L7495" s="13"/>
      <c r="M7495" s="24"/>
      <c r="N7495" s="24">
        <f t="shared" si="1951"/>
        <v>0</v>
      </c>
      <c r="O7495" s="13"/>
      <c r="P7495" s="13"/>
    </row>
    <row r="7496" spans="1:16">
      <c r="A7496">
        <v>7495</v>
      </c>
      <c r="B7496" s="13">
        <v>11</v>
      </c>
      <c r="C7496" s="13">
        <v>9</v>
      </c>
      <c r="D7496" s="13">
        <v>6</v>
      </c>
      <c r="E7496" s="14">
        <f t="shared" si="1948"/>
        <v>313</v>
      </c>
      <c r="F7496" s="24">
        <f>'1 Solar Profile'!E7498*S$10</f>
        <v>0</v>
      </c>
      <c r="G7496" s="24">
        <f>'2 Load Profile'!E7497</f>
        <v>0.795713414715852</v>
      </c>
      <c r="H7496" s="24">
        <f t="shared" si="1954"/>
        <v>0.795713414715852</v>
      </c>
      <c r="I7496" s="13">
        <f t="shared" si="1955"/>
        <v>0</v>
      </c>
      <c r="J7496" s="24">
        <f t="shared" si="1956"/>
        <v>0</v>
      </c>
      <c r="K7496" s="24">
        <f t="shared" si="1957"/>
        <v>0.795713414715852</v>
      </c>
      <c r="L7496" s="13"/>
      <c r="M7496" s="24"/>
      <c r="N7496" s="24">
        <f t="shared" si="1951"/>
        <v>0</v>
      </c>
      <c r="O7496" s="13"/>
      <c r="P7496" s="13"/>
    </row>
    <row r="7497" spans="1:16">
      <c r="A7497">
        <v>7496</v>
      </c>
      <c r="B7497" s="13">
        <v>11</v>
      </c>
      <c r="C7497" s="13">
        <v>9</v>
      </c>
      <c r="D7497" s="13">
        <v>7</v>
      </c>
      <c r="E7497" s="14">
        <f t="shared" si="1948"/>
        <v>313</v>
      </c>
      <c r="F7497" s="24">
        <f>'1 Solar Profile'!E7499*S$10</f>
        <v>0.31590247500000002</v>
      </c>
      <c r="G7497" s="24">
        <f>'2 Load Profile'!E7498</f>
        <v>1.0157768715840059</v>
      </c>
      <c r="H7497" s="24">
        <f t="shared" si="1954"/>
        <v>0.69987439658400585</v>
      </c>
      <c r="I7497" s="13">
        <f t="shared" si="1955"/>
        <v>0</v>
      </c>
      <c r="J7497" s="24">
        <f t="shared" si="1956"/>
        <v>0.31590247500000002</v>
      </c>
      <c r="K7497" s="24">
        <f t="shared" si="1957"/>
        <v>0.69987439658400585</v>
      </c>
      <c r="L7497" s="13"/>
      <c r="M7497" s="24"/>
      <c r="N7497" s="24">
        <f t="shared" si="1951"/>
        <v>0</v>
      </c>
      <c r="O7497" s="13"/>
      <c r="P7497" s="13"/>
    </row>
    <row r="7498" spans="1:16">
      <c r="A7498">
        <v>7497</v>
      </c>
      <c r="B7498" s="13">
        <v>11</v>
      </c>
      <c r="C7498" s="13">
        <v>9</v>
      </c>
      <c r="D7498" s="13">
        <v>8</v>
      </c>
      <c r="E7498" s="14">
        <f t="shared" si="1948"/>
        <v>313</v>
      </c>
      <c r="F7498" s="24">
        <f>'1 Solar Profile'!E7500*S$10</f>
        <v>1.0868838750000001</v>
      </c>
      <c r="G7498" s="24">
        <f>'2 Load Profile'!E7499</f>
        <v>0.98792316582928108</v>
      </c>
      <c r="H7498" s="24">
        <f t="shared" si="1954"/>
        <v>-9.8960709170718975E-2</v>
      </c>
      <c r="I7498" s="13">
        <f t="shared" si="1955"/>
        <v>-9.8960709170718975E-2</v>
      </c>
      <c r="J7498" s="24">
        <f t="shared" si="1956"/>
        <v>0.98792316582928108</v>
      </c>
      <c r="K7498" s="24">
        <f t="shared" si="1957"/>
        <v>0</v>
      </c>
      <c r="L7498" s="13"/>
      <c r="M7498" s="24"/>
      <c r="N7498" s="24">
        <f t="shared" si="1951"/>
        <v>0</v>
      </c>
      <c r="O7498" s="13"/>
      <c r="P7498" s="13"/>
    </row>
    <row r="7499" spans="1:16">
      <c r="A7499">
        <v>7498</v>
      </c>
      <c r="B7499" s="13">
        <v>11</v>
      </c>
      <c r="C7499" s="13">
        <v>9</v>
      </c>
      <c r="D7499" s="13">
        <v>9</v>
      </c>
      <c r="E7499" s="14">
        <f t="shared" si="1948"/>
        <v>313</v>
      </c>
      <c r="F7499" s="24">
        <f>'1 Solar Profile'!E7501*S$10</f>
        <v>2.0152250999999999</v>
      </c>
      <c r="G7499" s="24">
        <f>'2 Load Profile'!E7500</f>
        <v>0.87912725729625818</v>
      </c>
      <c r="H7499" s="24">
        <f t="shared" si="1954"/>
        <v>-1.1360978427037418</v>
      </c>
      <c r="I7499" s="13">
        <f t="shared" si="1955"/>
        <v>-1.1360978427037418</v>
      </c>
      <c r="J7499" s="24">
        <f t="shared" si="1956"/>
        <v>0.87912725729625807</v>
      </c>
      <c r="K7499" s="24">
        <f t="shared" si="1957"/>
        <v>0</v>
      </c>
      <c r="L7499" s="13"/>
      <c r="M7499" s="24"/>
      <c r="N7499" s="24">
        <f t="shared" si="1951"/>
        <v>0</v>
      </c>
      <c r="O7499" s="13"/>
      <c r="P7499" s="13"/>
    </row>
    <row r="7500" spans="1:16">
      <c r="A7500">
        <v>7499</v>
      </c>
      <c r="B7500" s="13">
        <v>11</v>
      </c>
      <c r="C7500" s="13">
        <v>9</v>
      </c>
      <c r="D7500" s="13">
        <v>10</v>
      </c>
      <c r="E7500" s="14">
        <f t="shared" si="1948"/>
        <v>313</v>
      </c>
      <c r="F7500" s="24">
        <f>'1 Solar Profile'!E7502*S$10</f>
        <v>1.9160725500000002</v>
      </c>
      <c r="G7500" s="24">
        <f>'2 Load Profile'!E7501</f>
        <v>0.89558649313146999</v>
      </c>
      <c r="H7500" s="24">
        <f t="shared" si="1954"/>
        <v>-1.0204860568685303</v>
      </c>
      <c r="I7500" s="13">
        <f t="shared" si="1955"/>
        <v>-1.0204860568685303</v>
      </c>
      <c r="J7500" s="24">
        <f t="shared" si="1956"/>
        <v>0.89558649313146987</v>
      </c>
      <c r="K7500" s="24">
        <f t="shared" si="1957"/>
        <v>0</v>
      </c>
      <c r="L7500" s="13"/>
      <c r="M7500" s="24"/>
      <c r="N7500" s="24">
        <f t="shared" si="1951"/>
        <v>0</v>
      </c>
      <c r="O7500" s="13"/>
      <c r="P7500" s="13"/>
    </row>
    <row r="7501" spans="1:16">
      <c r="A7501">
        <v>7500</v>
      </c>
      <c r="B7501" s="13">
        <v>11</v>
      </c>
      <c r="C7501" s="13">
        <v>9</v>
      </c>
      <c r="D7501" s="13">
        <v>11</v>
      </c>
      <c r="E7501" s="14">
        <f t="shared" si="1948"/>
        <v>313</v>
      </c>
      <c r="F7501" s="24">
        <f>'1 Solar Profile'!E7503*S$10</f>
        <v>2.0153258999999997</v>
      </c>
      <c r="G7501" s="24">
        <f>'2 Load Profile'!E7502</f>
        <v>0.88234132998969361</v>
      </c>
      <c r="H7501" s="24">
        <f t="shared" si="1954"/>
        <v>-1.1329845700103061</v>
      </c>
      <c r="I7501" s="13">
        <f t="shared" si="1955"/>
        <v>-1.1329845700103061</v>
      </c>
      <c r="J7501" s="24">
        <f t="shared" si="1956"/>
        <v>0.88234132998969361</v>
      </c>
      <c r="K7501" s="24">
        <f t="shared" si="1957"/>
        <v>0</v>
      </c>
      <c r="L7501" s="13"/>
      <c r="M7501" s="24"/>
      <c r="N7501" s="24">
        <f t="shared" si="1951"/>
        <v>0</v>
      </c>
      <c r="O7501" s="13"/>
      <c r="P7501" s="13"/>
    </row>
    <row r="7502" spans="1:16">
      <c r="A7502">
        <v>7501</v>
      </c>
      <c r="B7502" s="13">
        <v>11</v>
      </c>
      <c r="C7502" s="13">
        <v>9</v>
      </c>
      <c r="D7502" s="13">
        <v>12</v>
      </c>
      <c r="E7502" s="14">
        <f t="shared" si="1948"/>
        <v>313</v>
      </c>
      <c r="F7502" s="24">
        <f>'1 Solar Profile'!E7504*S$10</f>
        <v>0.60545677499999995</v>
      </c>
      <c r="G7502" s="24">
        <f>'2 Load Profile'!E7503</f>
        <v>0.86134847183719399</v>
      </c>
      <c r="H7502" s="24">
        <f t="shared" si="1954"/>
        <v>0.25589169683719404</v>
      </c>
      <c r="I7502" s="13">
        <f t="shared" si="1955"/>
        <v>0</v>
      </c>
      <c r="J7502" s="24">
        <f t="shared" si="1956"/>
        <v>0.60545677499999995</v>
      </c>
      <c r="K7502" s="24">
        <f t="shared" si="1957"/>
        <v>0.25589169683719404</v>
      </c>
      <c r="L7502" s="13"/>
      <c r="M7502" s="24"/>
      <c r="N7502" s="24">
        <f t="shared" si="1951"/>
        <v>0</v>
      </c>
      <c r="O7502" s="13"/>
      <c r="P7502" s="13"/>
    </row>
    <row r="7503" spans="1:16">
      <c r="A7503">
        <v>7502</v>
      </c>
      <c r="B7503" s="13">
        <v>11</v>
      </c>
      <c r="C7503" s="13">
        <v>9</v>
      </c>
      <c r="D7503" s="13">
        <v>13</v>
      </c>
      <c r="E7503" s="14">
        <f t="shared" si="1948"/>
        <v>313</v>
      </c>
      <c r="F7503" s="24">
        <f>'1 Solar Profile'!E7505*S$10</f>
        <v>0.31592767499999996</v>
      </c>
      <c r="G7503" s="24">
        <f>'2 Load Profile'!E7504</f>
        <v>0.83028641923668844</v>
      </c>
      <c r="H7503" s="24">
        <f t="shared" si="1954"/>
        <v>0.51435874423668848</v>
      </c>
      <c r="I7503" s="13">
        <f t="shared" si="1955"/>
        <v>0</v>
      </c>
      <c r="J7503" s="24">
        <f t="shared" si="1956"/>
        <v>0.31592767499999996</v>
      </c>
      <c r="K7503" s="24">
        <f t="shared" si="1957"/>
        <v>0.51435874423668848</v>
      </c>
      <c r="L7503" s="13"/>
      <c r="M7503" s="24"/>
      <c r="N7503" s="24">
        <f t="shared" si="1951"/>
        <v>0</v>
      </c>
      <c r="O7503" s="13"/>
      <c r="P7503" s="13"/>
    </row>
    <row r="7504" spans="1:16">
      <c r="A7504">
        <v>7503</v>
      </c>
      <c r="B7504" s="13">
        <v>11</v>
      </c>
      <c r="C7504" s="13">
        <v>9</v>
      </c>
      <c r="D7504" s="13">
        <v>14</v>
      </c>
      <c r="E7504" s="14">
        <f t="shared" si="1948"/>
        <v>313</v>
      </c>
      <c r="F7504" s="24">
        <f>'1 Solar Profile'!E7506*S$10</f>
        <v>0.45637357500000009</v>
      </c>
      <c r="G7504" s="24">
        <f>'2 Load Profile'!E7505</f>
        <v>0.83074314060173859</v>
      </c>
      <c r="H7504" s="24">
        <f t="shared" si="1954"/>
        <v>0.37436956560173851</v>
      </c>
      <c r="I7504" s="13">
        <f t="shared" si="1955"/>
        <v>0</v>
      </c>
      <c r="J7504" s="24">
        <f t="shared" si="1956"/>
        <v>0.45637357500000009</v>
      </c>
      <c r="K7504" s="24">
        <f t="shared" si="1957"/>
        <v>0.37436956560173851</v>
      </c>
      <c r="L7504" s="13"/>
      <c r="M7504" s="24"/>
      <c r="N7504" s="24">
        <f t="shared" si="1951"/>
        <v>0</v>
      </c>
      <c r="O7504" s="13"/>
      <c r="P7504" s="13"/>
    </row>
    <row r="7505" spans="1:16">
      <c r="A7505">
        <v>7504</v>
      </c>
      <c r="B7505" s="13">
        <v>11</v>
      </c>
      <c r="C7505" s="13">
        <v>9</v>
      </c>
      <c r="D7505" s="13">
        <v>15</v>
      </c>
      <c r="E7505" s="14">
        <f t="shared" si="1948"/>
        <v>313</v>
      </c>
      <c r="F7505" s="24">
        <f>'1 Solar Profile'!E7507*S$10</f>
        <v>0.50537025000000002</v>
      </c>
      <c r="G7505" s="24">
        <f>'2 Load Profile'!E7506</f>
        <v>0.91241075956681728</v>
      </c>
      <c r="H7505" s="24">
        <f t="shared" si="1954"/>
        <v>0.40704050956681725</v>
      </c>
      <c r="I7505" s="13">
        <f t="shared" si="1955"/>
        <v>0</v>
      </c>
      <c r="J7505" s="24">
        <f t="shared" si="1956"/>
        <v>0.50537025000000002</v>
      </c>
      <c r="K7505" s="24">
        <f t="shared" si="1957"/>
        <v>0.40704050956681725</v>
      </c>
      <c r="L7505" s="13"/>
      <c r="M7505" s="24"/>
      <c r="N7505" s="24">
        <f t="shared" si="1951"/>
        <v>0</v>
      </c>
      <c r="O7505" s="13"/>
      <c r="P7505" s="13"/>
    </row>
    <row r="7506" spans="1:16">
      <c r="A7506">
        <v>7505</v>
      </c>
      <c r="B7506" s="13">
        <v>11</v>
      </c>
      <c r="C7506" s="13">
        <v>9</v>
      </c>
      <c r="D7506" s="13">
        <v>16</v>
      </c>
      <c r="E7506" s="14">
        <f t="shared" si="1948"/>
        <v>313</v>
      </c>
      <c r="F7506" s="24">
        <f>'1 Solar Profile'!E7508*S$10</f>
        <v>0</v>
      </c>
      <c r="G7506" s="24">
        <f>'2 Load Profile'!E7507</f>
        <v>1.1698048038915136</v>
      </c>
      <c r="H7506" s="24">
        <f t="shared" si="1954"/>
        <v>1.1698048038915136</v>
      </c>
      <c r="I7506" s="13">
        <f t="shared" si="1955"/>
        <v>0</v>
      </c>
      <c r="J7506" s="24">
        <f t="shared" si="1956"/>
        <v>0</v>
      </c>
      <c r="K7506" s="24">
        <f t="shared" si="1957"/>
        <v>1.1698048038915136</v>
      </c>
      <c r="L7506" s="13"/>
      <c r="M7506" s="24"/>
      <c r="N7506" s="24">
        <f t="shared" si="1951"/>
        <v>0</v>
      </c>
      <c r="O7506" s="13"/>
      <c r="P7506" s="13"/>
    </row>
    <row r="7507" spans="1:16">
      <c r="A7507">
        <v>7506</v>
      </c>
      <c r="B7507" s="13">
        <v>11</v>
      </c>
      <c r="C7507" s="13">
        <v>9</v>
      </c>
      <c r="D7507" s="13">
        <v>17</v>
      </c>
      <c r="E7507" s="14">
        <f t="shared" si="1948"/>
        <v>313</v>
      </c>
      <c r="F7507" s="24">
        <f>'1 Solar Profile'!E7509*S$10</f>
        <v>0</v>
      </c>
      <c r="G7507" s="24">
        <f>'2 Load Profile'!E7508</f>
        <v>1.6253204120386375</v>
      </c>
      <c r="H7507" s="24">
        <f t="shared" si="1954"/>
        <v>1.6253204120386375</v>
      </c>
      <c r="I7507" s="13">
        <f t="shared" si="1955"/>
        <v>0</v>
      </c>
      <c r="J7507" s="24">
        <f t="shared" si="1956"/>
        <v>0</v>
      </c>
      <c r="K7507" s="24">
        <f t="shared" si="1957"/>
        <v>1.6253204120386375</v>
      </c>
      <c r="L7507" s="13"/>
      <c r="M7507" s="24"/>
      <c r="N7507" s="24">
        <f t="shared" si="1951"/>
        <v>0</v>
      </c>
      <c r="O7507" s="13"/>
      <c r="P7507" s="13"/>
    </row>
    <row r="7508" spans="1:16">
      <c r="A7508">
        <v>7507</v>
      </c>
      <c r="B7508" s="13">
        <v>11</v>
      </c>
      <c r="C7508" s="13">
        <v>9</v>
      </c>
      <c r="D7508" s="13">
        <v>18</v>
      </c>
      <c r="E7508" s="14">
        <f t="shared" si="1948"/>
        <v>313</v>
      </c>
      <c r="F7508" s="24">
        <f>'1 Solar Profile'!E7510*S$10</f>
        <v>0</v>
      </c>
      <c r="G7508" s="24">
        <f>'2 Load Profile'!E7509</f>
        <v>1.8554243256654774</v>
      </c>
      <c r="H7508" s="24">
        <f t="shared" si="1954"/>
        <v>1.8554243256654774</v>
      </c>
      <c r="I7508" s="13">
        <f t="shared" si="1955"/>
        <v>0</v>
      </c>
      <c r="J7508" s="24">
        <f t="shared" si="1956"/>
        <v>0</v>
      </c>
      <c r="K7508" s="24">
        <f t="shared" si="1957"/>
        <v>1.8554243256654774</v>
      </c>
      <c r="L7508" s="13"/>
      <c r="M7508" s="24"/>
      <c r="N7508" s="24">
        <f t="shared" si="1951"/>
        <v>0</v>
      </c>
      <c r="O7508" s="13"/>
      <c r="P7508" s="13"/>
    </row>
    <row r="7509" spans="1:16">
      <c r="A7509">
        <v>7508</v>
      </c>
      <c r="B7509" s="13">
        <v>11</v>
      </c>
      <c r="C7509" s="13">
        <v>9</v>
      </c>
      <c r="D7509" s="13">
        <v>19</v>
      </c>
      <c r="E7509" s="14">
        <f t="shared" si="1948"/>
        <v>313</v>
      </c>
      <c r="F7509" s="24">
        <f>'1 Solar Profile'!E7511*S$10</f>
        <v>0</v>
      </c>
      <c r="G7509" s="24">
        <f>'2 Load Profile'!E7510</f>
        <v>1.7648109566489951</v>
      </c>
      <c r="H7509" s="24">
        <f t="shared" si="1954"/>
        <v>1.7648109566489951</v>
      </c>
      <c r="I7509" s="13">
        <f t="shared" si="1955"/>
        <v>0</v>
      </c>
      <c r="J7509" s="24">
        <f t="shared" si="1956"/>
        <v>0</v>
      </c>
      <c r="K7509" s="24">
        <f t="shared" si="1957"/>
        <v>1.7648109566489951</v>
      </c>
      <c r="L7509" s="13"/>
      <c r="M7509" s="24"/>
      <c r="N7509" s="24">
        <f t="shared" si="1951"/>
        <v>0</v>
      </c>
      <c r="O7509" s="13"/>
      <c r="P7509" s="13"/>
    </row>
    <row r="7510" spans="1:16">
      <c r="A7510">
        <v>7509</v>
      </c>
      <c r="B7510" s="13">
        <v>11</v>
      </c>
      <c r="C7510" s="13">
        <v>9</v>
      </c>
      <c r="D7510" s="13">
        <v>20</v>
      </c>
      <c r="E7510" s="14">
        <f t="shared" si="1948"/>
        <v>313</v>
      </c>
      <c r="F7510" s="24">
        <f>'1 Solar Profile'!E7512*S$10</f>
        <v>0</v>
      </c>
      <c r="G7510" s="24">
        <f>'2 Load Profile'!E7511</f>
        <v>1.6833591626201998</v>
      </c>
      <c r="H7510" s="24">
        <f t="shared" si="1954"/>
        <v>1.6833591626201998</v>
      </c>
      <c r="I7510" s="13">
        <f t="shared" si="1955"/>
        <v>0</v>
      </c>
      <c r="J7510" s="24">
        <f t="shared" si="1956"/>
        <v>0</v>
      </c>
      <c r="K7510" s="24">
        <f t="shared" si="1957"/>
        <v>1.6833591626201998</v>
      </c>
      <c r="L7510" s="13"/>
      <c r="M7510" s="24"/>
      <c r="N7510" s="24">
        <f t="shared" si="1951"/>
        <v>0</v>
      </c>
      <c r="O7510" s="24"/>
      <c r="P7510" s="24"/>
    </row>
    <row r="7511" spans="1:16">
      <c r="A7511">
        <v>7510</v>
      </c>
      <c r="B7511" s="13">
        <v>11</v>
      </c>
      <c r="C7511" s="13">
        <v>9</v>
      </c>
      <c r="D7511" s="13">
        <v>21</v>
      </c>
      <c r="E7511" s="14">
        <f t="shared" si="1948"/>
        <v>313</v>
      </c>
      <c r="F7511" s="24">
        <f>'1 Solar Profile'!E7513*S$10</f>
        <v>0</v>
      </c>
      <c r="G7511" s="24">
        <f>'2 Load Profile'!E7512</f>
        <v>1.5364558446475427</v>
      </c>
      <c r="H7511" s="24">
        <f t="shared" si="1954"/>
        <v>1.5364558446475427</v>
      </c>
      <c r="I7511" s="13">
        <f t="shared" si="1955"/>
        <v>0</v>
      </c>
      <c r="J7511" s="24">
        <f t="shared" si="1956"/>
        <v>0</v>
      </c>
      <c r="K7511" s="24">
        <f t="shared" si="1957"/>
        <v>1.5364558446475427</v>
      </c>
      <c r="L7511" s="13"/>
      <c r="M7511" s="24"/>
      <c r="N7511" s="24">
        <f t="shared" si="1951"/>
        <v>0</v>
      </c>
      <c r="O7511" s="13"/>
      <c r="P7511" s="13"/>
    </row>
    <row r="7512" spans="1:16">
      <c r="A7512">
        <v>7511</v>
      </c>
      <c r="B7512" s="13">
        <v>11</v>
      </c>
      <c r="C7512" s="13">
        <v>9</v>
      </c>
      <c r="D7512" s="13">
        <v>22</v>
      </c>
      <c r="E7512" s="14">
        <f t="shared" ref="E7512:E7575" si="1962">IF(D7512&lt;D7511, E7511+1,E7511)</f>
        <v>313</v>
      </c>
      <c r="F7512" s="24">
        <f>'1 Solar Profile'!E7514*S$10</f>
        <v>0</v>
      </c>
      <c r="G7512" s="24">
        <f>'2 Load Profile'!E7513</f>
        <v>1.2532024109825428</v>
      </c>
      <c r="H7512" s="24">
        <f t="shared" si="1954"/>
        <v>1.2532024109825428</v>
      </c>
      <c r="I7512" s="13">
        <f t="shared" si="1955"/>
        <v>0</v>
      </c>
      <c r="J7512" s="24">
        <f t="shared" si="1956"/>
        <v>0</v>
      </c>
      <c r="K7512" s="24">
        <f t="shared" si="1957"/>
        <v>1.2532024109825428</v>
      </c>
      <c r="L7512" s="13"/>
      <c r="M7512" s="24"/>
      <c r="N7512" s="24">
        <f t="shared" si="1951"/>
        <v>0</v>
      </c>
      <c r="O7512" s="13"/>
      <c r="P7512" s="13"/>
    </row>
    <row r="7513" spans="1:16">
      <c r="A7513">
        <v>7512</v>
      </c>
      <c r="B7513" s="13">
        <v>11</v>
      </c>
      <c r="C7513" s="13">
        <v>9</v>
      </c>
      <c r="D7513" s="13">
        <v>23</v>
      </c>
      <c r="E7513" s="14">
        <f t="shared" si="1962"/>
        <v>313</v>
      </c>
      <c r="F7513" s="24">
        <f>'1 Solar Profile'!E7515*S$10</f>
        <v>0</v>
      </c>
      <c r="G7513" s="24">
        <f>'2 Load Profile'!E7514</f>
        <v>0.98736097582095483</v>
      </c>
      <c r="H7513" s="24">
        <f t="shared" si="1954"/>
        <v>0.98736097582095483</v>
      </c>
      <c r="I7513" s="13">
        <f t="shared" si="1955"/>
        <v>0</v>
      </c>
      <c r="J7513" s="24">
        <f t="shared" si="1956"/>
        <v>0</v>
      </c>
      <c r="K7513" s="24">
        <f t="shared" si="1957"/>
        <v>0.98736097582095483</v>
      </c>
      <c r="L7513" s="13">
        <f t="shared" ref="L7513" si="1963">SUM(I7490:I7513)</f>
        <v>-3.3885291787532972</v>
      </c>
      <c r="M7513" s="24">
        <f t="shared" ref="M7513" si="1964">SUMIF(H7490:H7513,"&gt;0",H7490:H7513)</f>
        <v>18.711822735142757</v>
      </c>
      <c r="N7513" s="24">
        <f t="shared" si="1951"/>
        <v>15.32329355638946</v>
      </c>
      <c r="O7513" s="13">
        <f t="shared" ref="O7513" si="1965">IF(M7513&gt;(L7513*-1),(M7513+L7513)*S$12,0)</f>
        <v>2.1562478993744558</v>
      </c>
      <c r="P7513" s="13">
        <f t="shared" ref="P7513" si="1966">IF(M7513&lt;(L7513*-1),(M7513+L7513)*S$14,0)</f>
        <v>0</v>
      </c>
    </row>
    <row r="7514" spans="1:16">
      <c r="A7514">
        <v>7513</v>
      </c>
      <c r="B7514" s="13">
        <v>11</v>
      </c>
      <c r="C7514" s="13">
        <v>10</v>
      </c>
      <c r="D7514" s="13">
        <v>0</v>
      </c>
      <c r="E7514" s="14">
        <f t="shared" si="1962"/>
        <v>314</v>
      </c>
      <c r="F7514" s="24">
        <f>'1 Solar Profile'!E7516*S$10</f>
        <v>0</v>
      </c>
      <c r="G7514" s="24">
        <f>'2 Load Profile'!E7515</f>
        <v>0.71838200591378631</v>
      </c>
      <c r="H7514" s="24">
        <f t="shared" si="1954"/>
        <v>0.71838200591378631</v>
      </c>
      <c r="I7514" s="13">
        <f t="shared" si="1955"/>
        <v>0</v>
      </c>
      <c r="J7514" s="24">
        <f t="shared" si="1956"/>
        <v>0</v>
      </c>
      <c r="K7514" s="24">
        <f t="shared" si="1957"/>
        <v>0.71838200591378631</v>
      </c>
      <c r="L7514" s="13"/>
      <c r="M7514" s="24"/>
      <c r="N7514" s="24">
        <f t="shared" si="1951"/>
        <v>0</v>
      </c>
      <c r="O7514" s="13"/>
      <c r="P7514" s="13"/>
    </row>
    <row r="7515" spans="1:16">
      <c r="A7515">
        <v>7514</v>
      </c>
      <c r="B7515" s="13">
        <v>11</v>
      </c>
      <c r="C7515" s="13">
        <v>10</v>
      </c>
      <c r="D7515" s="13">
        <v>1</v>
      </c>
      <c r="E7515" s="14">
        <f t="shared" si="1962"/>
        <v>314</v>
      </c>
      <c r="F7515" s="24">
        <f>'1 Solar Profile'!E7517*S$10</f>
        <v>0</v>
      </c>
      <c r="G7515" s="24">
        <f>'2 Load Profile'!E7516</f>
        <v>0.61498231818768612</v>
      </c>
      <c r="H7515" s="24">
        <f t="shared" si="1954"/>
        <v>0.61498231818768612</v>
      </c>
      <c r="I7515" s="13">
        <f t="shared" si="1955"/>
        <v>0</v>
      </c>
      <c r="J7515" s="24">
        <f t="shared" si="1956"/>
        <v>0</v>
      </c>
      <c r="K7515" s="24">
        <f t="shared" si="1957"/>
        <v>0.61498231818768612</v>
      </c>
      <c r="L7515" s="13"/>
      <c r="M7515" s="24"/>
      <c r="N7515" s="24">
        <f t="shared" si="1951"/>
        <v>0</v>
      </c>
      <c r="O7515" s="13"/>
      <c r="P7515" s="13"/>
    </row>
    <row r="7516" spans="1:16">
      <c r="A7516">
        <v>7515</v>
      </c>
      <c r="B7516" s="13">
        <v>11</v>
      </c>
      <c r="C7516" s="13">
        <v>10</v>
      </c>
      <c r="D7516" s="13">
        <v>2</v>
      </c>
      <c r="E7516" s="14">
        <f t="shared" si="1962"/>
        <v>314</v>
      </c>
      <c r="F7516" s="24">
        <f>'1 Solar Profile'!E7518*S$10</f>
        <v>0</v>
      </c>
      <c r="G7516" s="24">
        <f>'2 Load Profile'!E7517</f>
        <v>0.56931272476780237</v>
      </c>
      <c r="H7516" s="24">
        <f t="shared" si="1954"/>
        <v>0.56931272476780237</v>
      </c>
      <c r="I7516" s="13">
        <f t="shared" si="1955"/>
        <v>0</v>
      </c>
      <c r="J7516" s="24">
        <f t="shared" si="1956"/>
        <v>0</v>
      </c>
      <c r="K7516" s="24">
        <f t="shared" si="1957"/>
        <v>0.56931272476780237</v>
      </c>
      <c r="L7516" s="13"/>
      <c r="M7516" s="24"/>
      <c r="N7516" s="24">
        <f t="shared" si="1951"/>
        <v>0</v>
      </c>
      <c r="O7516" s="13"/>
      <c r="P7516" s="13"/>
    </row>
    <row r="7517" spans="1:16">
      <c r="A7517">
        <v>7516</v>
      </c>
      <c r="B7517" s="13">
        <v>11</v>
      </c>
      <c r="C7517" s="13">
        <v>10</v>
      </c>
      <c r="D7517" s="13">
        <v>3</v>
      </c>
      <c r="E7517" s="14">
        <f t="shared" si="1962"/>
        <v>314</v>
      </c>
      <c r="F7517" s="24">
        <f>'1 Solar Profile'!E7519*S$10</f>
        <v>0</v>
      </c>
      <c r="G7517" s="24">
        <f>'2 Load Profile'!E7518</f>
        <v>0.56294300600392555</v>
      </c>
      <c r="H7517" s="24">
        <f t="shared" si="1954"/>
        <v>0.56294300600392555</v>
      </c>
      <c r="I7517" s="13">
        <f t="shared" si="1955"/>
        <v>0</v>
      </c>
      <c r="J7517" s="24">
        <f t="shared" si="1956"/>
        <v>0</v>
      </c>
      <c r="K7517" s="24">
        <f t="shared" si="1957"/>
        <v>0.56294300600392555</v>
      </c>
      <c r="L7517" s="13"/>
      <c r="M7517" s="24"/>
      <c r="N7517" s="24">
        <f t="shared" si="1951"/>
        <v>0</v>
      </c>
      <c r="O7517" s="13"/>
      <c r="P7517" s="13"/>
    </row>
    <row r="7518" spans="1:16">
      <c r="A7518">
        <v>7517</v>
      </c>
      <c r="B7518" s="13">
        <v>11</v>
      </c>
      <c r="C7518" s="13">
        <v>10</v>
      </c>
      <c r="D7518" s="13">
        <v>4</v>
      </c>
      <c r="E7518" s="14">
        <f t="shared" si="1962"/>
        <v>314</v>
      </c>
      <c r="F7518" s="24">
        <f>'1 Solar Profile'!E7520*S$10</f>
        <v>0</v>
      </c>
      <c r="G7518" s="24">
        <f>'2 Load Profile'!E7519</f>
        <v>0.56350985573096912</v>
      </c>
      <c r="H7518" s="24">
        <f t="shared" si="1954"/>
        <v>0.56350985573096912</v>
      </c>
      <c r="I7518" s="13">
        <f t="shared" si="1955"/>
        <v>0</v>
      </c>
      <c r="J7518" s="24">
        <f t="shared" si="1956"/>
        <v>0</v>
      </c>
      <c r="K7518" s="24">
        <f t="shared" si="1957"/>
        <v>0.56350985573096912</v>
      </c>
      <c r="L7518" s="13"/>
      <c r="M7518" s="24"/>
      <c r="N7518" s="24">
        <f t="shared" si="1951"/>
        <v>0</v>
      </c>
      <c r="O7518" s="13"/>
      <c r="P7518" s="13"/>
    </row>
    <row r="7519" spans="1:16">
      <c r="A7519">
        <v>7518</v>
      </c>
      <c r="B7519" s="13">
        <v>11</v>
      </c>
      <c r="C7519" s="13">
        <v>10</v>
      </c>
      <c r="D7519" s="13">
        <v>5</v>
      </c>
      <c r="E7519" s="14">
        <f t="shared" si="1962"/>
        <v>314</v>
      </c>
      <c r="F7519" s="24">
        <f>'1 Solar Profile'!E7521*S$10</f>
        <v>0</v>
      </c>
      <c r="G7519" s="24">
        <f>'2 Load Profile'!E7520</f>
        <v>0.6140243958230599</v>
      </c>
      <c r="H7519" s="24">
        <f t="shared" si="1954"/>
        <v>0.6140243958230599</v>
      </c>
      <c r="I7519" s="13">
        <f t="shared" si="1955"/>
        <v>0</v>
      </c>
      <c r="J7519" s="24">
        <f t="shared" si="1956"/>
        <v>0</v>
      </c>
      <c r="K7519" s="24">
        <f t="shared" si="1957"/>
        <v>0.6140243958230599</v>
      </c>
      <c r="L7519" s="13"/>
      <c r="M7519" s="24"/>
      <c r="N7519" s="24">
        <f t="shared" si="1951"/>
        <v>0</v>
      </c>
      <c r="O7519" s="13"/>
      <c r="P7519" s="13"/>
    </row>
    <row r="7520" spans="1:16">
      <c r="A7520">
        <v>7519</v>
      </c>
      <c r="B7520" s="13">
        <v>11</v>
      </c>
      <c r="C7520" s="13">
        <v>10</v>
      </c>
      <c r="D7520" s="13">
        <v>6</v>
      </c>
      <c r="E7520" s="14">
        <f t="shared" si="1962"/>
        <v>314</v>
      </c>
      <c r="F7520" s="24">
        <f>'1 Solar Profile'!E7522*S$10</f>
        <v>0</v>
      </c>
      <c r="G7520" s="24">
        <f>'2 Load Profile'!E7521</f>
        <v>0.77774638397322038</v>
      </c>
      <c r="H7520" s="24">
        <f t="shared" si="1954"/>
        <v>0.77774638397322038</v>
      </c>
      <c r="I7520" s="13">
        <f t="shared" si="1955"/>
        <v>0</v>
      </c>
      <c r="J7520" s="24">
        <f t="shared" si="1956"/>
        <v>0</v>
      </c>
      <c r="K7520" s="24">
        <f t="shared" si="1957"/>
        <v>0.77774638397322038</v>
      </c>
      <c r="L7520" s="13"/>
      <c r="M7520" s="24"/>
      <c r="N7520" s="24">
        <f t="shared" si="1951"/>
        <v>0</v>
      </c>
      <c r="O7520" s="13"/>
      <c r="P7520" s="13"/>
    </row>
    <row r="7521" spans="1:16">
      <c r="A7521">
        <v>7520</v>
      </c>
      <c r="B7521" s="13">
        <v>11</v>
      </c>
      <c r="C7521" s="13">
        <v>10</v>
      </c>
      <c r="D7521" s="13">
        <v>7</v>
      </c>
      <c r="E7521" s="14">
        <f t="shared" si="1962"/>
        <v>314</v>
      </c>
      <c r="F7521" s="24">
        <f>'1 Solar Profile'!E7523*S$10</f>
        <v>0.17651340000000001</v>
      </c>
      <c r="G7521" s="24">
        <f>'2 Load Profile'!E7522</f>
        <v>1.0153834608153745</v>
      </c>
      <c r="H7521" s="24">
        <f t="shared" si="1954"/>
        <v>0.83887006081537441</v>
      </c>
      <c r="I7521" s="13">
        <f t="shared" si="1955"/>
        <v>0</v>
      </c>
      <c r="J7521" s="24">
        <f t="shared" si="1956"/>
        <v>0.17651340000000001</v>
      </c>
      <c r="K7521" s="24">
        <f t="shared" si="1957"/>
        <v>0.83887006081537441</v>
      </c>
      <c r="L7521" s="13"/>
      <c r="M7521" s="24"/>
      <c r="N7521" s="24">
        <f t="shared" si="1951"/>
        <v>0</v>
      </c>
      <c r="O7521" s="13"/>
      <c r="P7521" s="13"/>
    </row>
    <row r="7522" spans="1:16">
      <c r="A7522">
        <v>7521</v>
      </c>
      <c r="B7522" s="13">
        <v>11</v>
      </c>
      <c r="C7522" s="13">
        <v>10</v>
      </c>
      <c r="D7522" s="13">
        <v>8</v>
      </c>
      <c r="E7522" s="14">
        <f t="shared" si="1962"/>
        <v>314</v>
      </c>
      <c r="F7522" s="24">
        <f>'1 Solar Profile'!E7524*S$10</f>
        <v>0.33788002499999997</v>
      </c>
      <c r="G7522" s="24">
        <f>'2 Load Profile'!E7523</f>
        <v>0.98130815745015443</v>
      </c>
      <c r="H7522" s="24">
        <f t="shared" si="1954"/>
        <v>0.64342813245015451</v>
      </c>
      <c r="I7522" s="13">
        <f t="shared" si="1955"/>
        <v>0</v>
      </c>
      <c r="J7522" s="24">
        <f t="shared" si="1956"/>
        <v>0.33788002499999997</v>
      </c>
      <c r="K7522" s="24">
        <f t="shared" si="1957"/>
        <v>0.64342813245015451</v>
      </c>
      <c r="L7522" s="13"/>
      <c r="M7522" s="24"/>
      <c r="N7522" s="24">
        <f t="shared" si="1951"/>
        <v>0</v>
      </c>
      <c r="O7522" s="13"/>
      <c r="P7522" s="13"/>
    </row>
    <row r="7523" spans="1:16">
      <c r="A7523">
        <v>7522</v>
      </c>
      <c r="B7523" s="13">
        <v>11</v>
      </c>
      <c r="C7523" s="13">
        <v>10</v>
      </c>
      <c r="D7523" s="13">
        <v>9</v>
      </c>
      <c r="E7523" s="14">
        <f t="shared" si="1962"/>
        <v>314</v>
      </c>
      <c r="F7523" s="24">
        <f>'1 Solar Profile'!E7525*S$10</f>
        <v>0.10863247499999999</v>
      </c>
      <c r="G7523" s="24">
        <f>'2 Load Profile'!E7524</f>
        <v>0.87412960052085609</v>
      </c>
      <c r="H7523" s="24">
        <f t="shared" si="1954"/>
        <v>0.76549712552085614</v>
      </c>
      <c r="I7523" s="13">
        <f t="shared" si="1955"/>
        <v>0</v>
      </c>
      <c r="J7523" s="24">
        <f t="shared" si="1956"/>
        <v>0.10863247499999999</v>
      </c>
      <c r="K7523" s="24">
        <f t="shared" si="1957"/>
        <v>0.76549712552085614</v>
      </c>
      <c r="L7523" s="13"/>
      <c r="M7523" s="24"/>
      <c r="N7523" s="24">
        <f t="shared" si="1951"/>
        <v>0</v>
      </c>
      <c r="O7523" s="13"/>
      <c r="P7523" s="13"/>
    </row>
    <row r="7524" spans="1:16">
      <c r="A7524">
        <v>7523</v>
      </c>
      <c r="B7524" s="13">
        <v>11</v>
      </c>
      <c r="C7524" s="13">
        <v>10</v>
      </c>
      <c r="D7524" s="13">
        <v>10</v>
      </c>
      <c r="E7524" s="14">
        <f t="shared" si="1962"/>
        <v>314</v>
      </c>
      <c r="F7524" s="24">
        <f>'1 Solar Profile'!E7526*S$10</f>
        <v>0.57664057499999999</v>
      </c>
      <c r="G7524" s="24">
        <f>'2 Load Profile'!E7525</f>
        <v>0.89591241242390995</v>
      </c>
      <c r="H7524" s="24">
        <f t="shared" si="1954"/>
        <v>0.31927183742390997</v>
      </c>
      <c r="I7524" s="13">
        <f t="shared" si="1955"/>
        <v>0</v>
      </c>
      <c r="J7524" s="24">
        <f t="shared" si="1956"/>
        <v>0.57664057499999999</v>
      </c>
      <c r="K7524" s="24">
        <f t="shared" si="1957"/>
        <v>0.31927183742390997</v>
      </c>
      <c r="L7524" s="13"/>
      <c r="M7524" s="24"/>
      <c r="N7524" s="24">
        <f t="shared" si="1951"/>
        <v>0</v>
      </c>
      <c r="O7524" s="13"/>
      <c r="P7524" s="13"/>
    </row>
    <row r="7525" spans="1:16">
      <c r="A7525">
        <v>7524</v>
      </c>
      <c r="B7525" s="13">
        <v>11</v>
      </c>
      <c r="C7525" s="13">
        <v>10</v>
      </c>
      <c r="D7525" s="13">
        <v>11</v>
      </c>
      <c r="E7525" s="14">
        <f t="shared" si="1962"/>
        <v>314</v>
      </c>
      <c r="F7525" s="24">
        <f>'1 Solar Profile'!E7527*S$10</f>
        <v>0.36544725</v>
      </c>
      <c r="G7525" s="24">
        <f>'2 Load Profile'!E7526</f>
        <v>0.88229248474098521</v>
      </c>
      <c r="H7525" s="24">
        <f t="shared" si="1954"/>
        <v>0.5168452347409852</v>
      </c>
      <c r="I7525" s="13">
        <f t="shared" si="1955"/>
        <v>0</v>
      </c>
      <c r="J7525" s="24">
        <f t="shared" si="1956"/>
        <v>0.36544725</v>
      </c>
      <c r="K7525" s="24">
        <f t="shared" si="1957"/>
        <v>0.5168452347409852</v>
      </c>
      <c r="L7525" s="13"/>
      <c r="M7525" s="24"/>
      <c r="N7525" s="24">
        <f t="shared" si="1951"/>
        <v>0</v>
      </c>
      <c r="O7525" s="13"/>
      <c r="P7525" s="13"/>
    </row>
    <row r="7526" spans="1:16">
      <c r="A7526">
        <v>7525</v>
      </c>
      <c r="B7526" s="13">
        <v>11</v>
      </c>
      <c r="C7526" s="13">
        <v>10</v>
      </c>
      <c r="D7526" s="13">
        <v>12</v>
      </c>
      <c r="E7526" s="14">
        <f t="shared" si="1962"/>
        <v>314</v>
      </c>
      <c r="F7526" s="24">
        <f>'1 Solar Profile'!E7528*S$10</f>
        <v>0.45763514999999999</v>
      </c>
      <c r="G7526" s="24">
        <f>'2 Load Profile'!E7527</f>
        <v>0.85779972748418931</v>
      </c>
      <c r="H7526" s="24">
        <f t="shared" si="1954"/>
        <v>0.40016457748418932</v>
      </c>
      <c r="I7526" s="13">
        <f t="shared" si="1955"/>
        <v>0</v>
      </c>
      <c r="J7526" s="24">
        <f t="shared" si="1956"/>
        <v>0.45763514999999999</v>
      </c>
      <c r="K7526" s="24">
        <f t="shared" si="1957"/>
        <v>0.40016457748418932</v>
      </c>
      <c r="L7526" s="13"/>
      <c r="M7526" s="24"/>
      <c r="N7526" s="24">
        <f t="shared" si="1951"/>
        <v>0</v>
      </c>
      <c r="O7526" s="13"/>
      <c r="P7526" s="13"/>
    </row>
    <row r="7527" spans="1:16">
      <c r="A7527">
        <v>7526</v>
      </c>
      <c r="B7527" s="13">
        <v>11</v>
      </c>
      <c r="C7527" s="13">
        <v>10</v>
      </c>
      <c r="D7527" s="13">
        <v>13</v>
      </c>
      <c r="E7527" s="14">
        <f t="shared" si="1962"/>
        <v>314</v>
      </c>
      <c r="F7527" s="24">
        <f>'1 Solar Profile'!E7529*S$10</f>
        <v>0.30272130000000003</v>
      </c>
      <c r="G7527" s="24">
        <f>'2 Load Profile'!E7528</f>
        <v>0.83398432421878843</v>
      </c>
      <c r="H7527" s="24">
        <f t="shared" si="1954"/>
        <v>0.53126302421878835</v>
      </c>
      <c r="I7527" s="13">
        <f t="shared" si="1955"/>
        <v>0</v>
      </c>
      <c r="J7527" s="24">
        <f t="shared" si="1956"/>
        <v>0.30272130000000003</v>
      </c>
      <c r="K7527" s="24">
        <f t="shared" si="1957"/>
        <v>0.53126302421878835</v>
      </c>
      <c r="L7527" s="13"/>
      <c r="M7527" s="24"/>
      <c r="N7527" s="24">
        <f t="shared" si="1951"/>
        <v>0</v>
      </c>
      <c r="O7527" s="13"/>
      <c r="P7527" s="13"/>
    </row>
    <row r="7528" spans="1:16">
      <c r="A7528">
        <v>7527</v>
      </c>
      <c r="B7528" s="13">
        <v>11</v>
      </c>
      <c r="C7528" s="13">
        <v>10</v>
      </c>
      <c r="D7528" s="13">
        <v>14</v>
      </c>
      <c r="E7528" s="14">
        <f t="shared" si="1962"/>
        <v>314</v>
      </c>
      <c r="F7528" s="24">
        <f>'1 Solar Profile'!E7530*S$10</f>
        <v>0.18426082499999999</v>
      </c>
      <c r="G7528" s="24">
        <f>'2 Load Profile'!E7529</f>
        <v>0.8399986636066421</v>
      </c>
      <c r="H7528" s="24">
        <f t="shared" si="1954"/>
        <v>0.65573783860664214</v>
      </c>
      <c r="I7528" s="13">
        <f t="shared" si="1955"/>
        <v>0</v>
      </c>
      <c r="J7528" s="24">
        <f t="shared" si="1956"/>
        <v>0.18426082499999999</v>
      </c>
      <c r="K7528" s="24">
        <f t="shared" si="1957"/>
        <v>0.65573783860664214</v>
      </c>
      <c r="L7528" s="13"/>
      <c r="M7528" s="24"/>
      <c r="N7528" s="24">
        <f t="shared" si="1951"/>
        <v>0</v>
      </c>
      <c r="O7528" s="13"/>
      <c r="P7528" s="13"/>
    </row>
    <row r="7529" spans="1:16">
      <c r="A7529">
        <v>7528</v>
      </c>
      <c r="B7529" s="13">
        <v>11</v>
      </c>
      <c r="C7529" s="13">
        <v>10</v>
      </c>
      <c r="D7529" s="13">
        <v>15</v>
      </c>
      <c r="E7529" s="14">
        <f t="shared" si="1962"/>
        <v>314</v>
      </c>
      <c r="F7529" s="24">
        <f>'1 Solar Profile'!E7531*S$10</f>
        <v>0.16912822499999999</v>
      </c>
      <c r="G7529" s="24">
        <f>'2 Load Profile'!E7530</f>
        <v>0.92800238610638908</v>
      </c>
      <c r="H7529" s="24">
        <f t="shared" si="1954"/>
        <v>0.75887416110638906</v>
      </c>
      <c r="I7529" s="13">
        <f t="shared" si="1955"/>
        <v>0</v>
      </c>
      <c r="J7529" s="24">
        <f t="shared" si="1956"/>
        <v>0.16912822499999999</v>
      </c>
      <c r="K7529" s="24">
        <f t="shared" si="1957"/>
        <v>0.75887416110638906</v>
      </c>
      <c r="L7529" s="13"/>
      <c r="M7529" s="24"/>
      <c r="N7529" s="24">
        <f t="shared" ref="N7529:N7592" si="1967">M7529+L7529</f>
        <v>0</v>
      </c>
      <c r="O7529" s="13"/>
      <c r="P7529" s="13"/>
    </row>
    <row r="7530" spans="1:16">
      <c r="A7530">
        <v>7529</v>
      </c>
      <c r="B7530" s="13">
        <v>11</v>
      </c>
      <c r="C7530" s="13">
        <v>10</v>
      </c>
      <c r="D7530" s="13">
        <v>16</v>
      </c>
      <c r="E7530" s="14">
        <f t="shared" si="1962"/>
        <v>314</v>
      </c>
      <c r="F7530" s="24">
        <f>'1 Solar Profile'!E7532*S$10</f>
        <v>0</v>
      </c>
      <c r="G7530" s="24">
        <f>'2 Load Profile'!E7531</f>
        <v>1.1909220223082428</v>
      </c>
      <c r="H7530" s="24">
        <f t="shared" si="1954"/>
        <v>1.1909220223082428</v>
      </c>
      <c r="I7530" s="13">
        <f t="shared" si="1955"/>
        <v>0</v>
      </c>
      <c r="J7530" s="24">
        <f t="shared" si="1956"/>
        <v>0</v>
      </c>
      <c r="K7530" s="24">
        <f t="shared" si="1957"/>
        <v>1.1909220223082428</v>
      </c>
      <c r="L7530" s="13"/>
      <c r="M7530" s="24"/>
      <c r="N7530" s="24">
        <f t="shared" si="1967"/>
        <v>0</v>
      </c>
      <c r="O7530" s="13"/>
      <c r="P7530" s="13"/>
    </row>
    <row r="7531" spans="1:16">
      <c r="A7531">
        <v>7530</v>
      </c>
      <c r="B7531" s="13">
        <v>11</v>
      </c>
      <c r="C7531" s="13">
        <v>10</v>
      </c>
      <c r="D7531" s="13">
        <v>17</v>
      </c>
      <c r="E7531" s="14">
        <f t="shared" si="1962"/>
        <v>314</v>
      </c>
      <c r="F7531" s="24">
        <f>'1 Solar Profile'!E7533*S$10</f>
        <v>0</v>
      </c>
      <c r="G7531" s="24">
        <f>'2 Load Profile'!E7532</f>
        <v>1.6544953052118412</v>
      </c>
      <c r="H7531" s="24">
        <f t="shared" si="1954"/>
        <v>1.6544953052118412</v>
      </c>
      <c r="I7531" s="13">
        <f t="shared" si="1955"/>
        <v>0</v>
      </c>
      <c r="J7531" s="24">
        <f t="shared" si="1956"/>
        <v>0</v>
      </c>
      <c r="K7531" s="24">
        <f t="shared" si="1957"/>
        <v>1.6544953052118412</v>
      </c>
      <c r="L7531" s="13"/>
      <c r="M7531" s="24"/>
      <c r="N7531" s="24">
        <f t="shared" si="1967"/>
        <v>0</v>
      </c>
      <c r="O7531" s="13"/>
      <c r="P7531" s="13"/>
    </row>
    <row r="7532" spans="1:16">
      <c r="A7532">
        <v>7531</v>
      </c>
      <c r="B7532" s="13">
        <v>11</v>
      </c>
      <c r="C7532" s="13">
        <v>10</v>
      </c>
      <c r="D7532" s="13">
        <v>18</v>
      </c>
      <c r="E7532" s="14">
        <f t="shared" si="1962"/>
        <v>314</v>
      </c>
      <c r="F7532" s="24">
        <f>'1 Solar Profile'!E7534*S$10</f>
        <v>0</v>
      </c>
      <c r="G7532" s="24">
        <f>'2 Load Profile'!E7533</f>
        <v>1.8839858325835239</v>
      </c>
      <c r="H7532" s="24">
        <f t="shared" si="1954"/>
        <v>1.8839858325835239</v>
      </c>
      <c r="I7532" s="13">
        <f t="shared" si="1955"/>
        <v>0</v>
      </c>
      <c r="J7532" s="24">
        <f t="shared" si="1956"/>
        <v>0</v>
      </c>
      <c r="K7532" s="24">
        <f t="shared" si="1957"/>
        <v>1.8839858325835239</v>
      </c>
      <c r="L7532" s="13"/>
      <c r="M7532" s="24"/>
      <c r="N7532" s="24">
        <f t="shared" si="1967"/>
        <v>0</v>
      </c>
      <c r="O7532" s="13"/>
      <c r="P7532" s="13"/>
    </row>
    <row r="7533" spans="1:16">
      <c r="A7533">
        <v>7532</v>
      </c>
      <c r="B7533" s="13">
        <v>11</v>
      </c>
      <c r="C7533" s="13">
        <v>10</v>
      </c>
      <c r="D7533" s="13">
        <v>19</v>
      </c>
      <c r="E7533" s="14">
        <f t="shared" si="1962"/>
        <v>314</v>
      </c>
      <c r="F7533" s="24">
        <f>'1 Solar Profile'!E7535*S$10</f>
        <v>0</v>
      </c>
      <c r="G7533" s="24">
        <f>'2 Load Profile'!E7534</f>
        <v>1.7952372205005105</v>
      </c>
      <c r="H7533" s="24">
        <f t="shared" si="1954"/>
        <v>1.7952372205005105</v>
      </c>
      <c r="I7533" s="13">
        <f t="shared" si="1955"/>
        <v>0</v>
      </c>
      <c r="J7533" s="24">
        <f t="shared" si="1956"/>
        <v>0</v>
      </c>
      <c r="K7533" s="24">
        <f t="shared" si="1957"/>
        <v>1.7952372205005105</v>
      </c>
      <c r="L7533" s="13"/>
      <c r="M7533" s="24"/>
      <c r="N7533" s="24">
        <f t="shared" si="1967"/>
        <v>0</v>
      </c>
      <c r="O7533" s="13"/>
      <c r="P7533" s="13"/>
    </row>
    <row r="7534" spans="1:16">
      <c r="A7534">
        <v>7533</v>
      </c>
      <c r="B7534" s="13">
        <v>11</v>
      </c>
      <c r="C7534" s="13">
        <v>10</v>
      </c>
      <c r="D7534" s="13">
        <v>20</v>
      </c>
      <c r="E7534" s="14">
        <f t="shared" si="1962"/>
        <v>314</v>
      </c>
      <c r="F7534" s="24">
        <f>'1 Solar Profile'!E7536*S$10</f>
        <v>0</v>
      </c>
      <c r="G7534" s="24">
        <f>'2 Load Profile'!E7535</f>
        <v>1.715562881231369</v>
      </c>
      <c r="H7534" s="24">
        <f t="shared" si="1954"/>
        <v>1.715562881231369</v>
      </c>
      <c r="I7534" s="13">
        <f t="shared" si="1955"/>
        <v>0</v>
      </c>
      <c r="J7534" s="24">
        <f t="shared" si="1956"/>
        <v>0</v>
      </c>
      <c r="K7534" s="24">
        <f t="shared" si="1957"/>
        <v>1.715562881231369</v>
      </c>
      <c r="L7534" s="13"/>
      <c r="M7534" s="24"/>
      <c r="N7534" s="24">
        <f t="shared" si="1967"/>
        <v>0</v>
      </c>
      <c r="O7534" s="24"/>
      <c r="P7534" s="24"/>
    </row>
    <row r="7535" spans="1:16">
      <c r="A7535">
        <v>7534</v>
      </c>
      <c r="B7535" s="13">
        <v>11</v>
      </c>
      <c r="C7535" s="13">
        <v>10</v>
      </c>
      <c r="D7535" s="13">
        <v>21</v>
      </c>
      <c r="E7535" s="14">
        <f t="shared" si="1962"/>
        <v>314</v>
      </c>
      <c r="F7535" s="24">
        <f>'1 Solar Profile'!E7537*S$10</f>
        <v>0</v>
      </c>
      <c r="G7535" s="24">
        <f>'2 Load Profile'!E7536</f>
        <v>1.5702991730612326</v>
      </c>
      <c r="H7535" s="24">
        <f t="shared" si="1954"/>
        <v>1.5702991730612326</v>
      </c>
      <c r="I7535" s="13">
        <f t="shared" si="1955"/>
        <v>0</v>
      </c>
      <c r="J7535" s="24">
        <f t="shared" si="1956"/>
        <v>0</v>
      </c>
      <c r="K7535" s="24">
        <f t="shared" si="1957"/>
        <v>1.5702991730612326</v>
      </c>
      <c r="L7535" s="13"/>
      <c r="M7535" s="24"/>
      <c r="N7535" s="24">
        <f t="shared" si="1967"/>
        <v>0</v>
      </c>
      <c r="O7535" s="13"/>
      <c r="P7535" s="13"/>
    </row>
    <row r="7536" spans="1:16">
      <c r="A7536">
        <v>7535</v>
      </c>
      <c r="B7536" s="13">
        <v>11</v>
      </c>
      <c r="C7536" s="13">
        <v>10</v>
      </c>
      <c r="D7536" s="13">
        <v>22</v>
      </c>
      <c r="E7536" s="14">
        <f t="shared" si="1962"/>
        <v>314</v>
      </c>
      <c r="F7536" s="24">
        <f>'1 Solar Profile'!E7538*S$10</f>
        <v>0</v>
      </c>
      <c r="G7536" s="24">
        <f>'2 Load Profile'!E7537</f>
        <v>1.2870457200956225</v>
      </c>
      <c r="H7536" s="24">
        <f t="shared" si="1954"/>
        <v>1.2870457200956225</v>
      </c>
      <c r="I7536" s="13">
        <f t="shared" si="1955"/>
        <v>0</v>
      </c>
      <c r="J7536" s="24">
        <f t="shared" si="1956"/>
        <v>0</v>
      </c>
      <c r="K7536" s="24">
        <f t="shared" si="1957"/>
        <v>1.2870457200956225</v>
      </c>
      <c r="L7536" s="13"/>
      <c r="M7536" s="24"/>
      <c r="N7536" s="24">
        <f t="shared" si="1967"/>
        <v>0</v>
      </c>
      <c r="O7536" s="13"/>
      <c r="P7536" s="13"/>
    </row>
    <row r="7537" spans="1:16">
      <c r="A7537">
        <v>7536</v>
      </c>
      <c r="B7537" s="13">
        <v>11</v>
      </c>
      <c r="C7537" s="13">
        <v>10</v>
      </c>
      <c r="D7537" s="13">
        <v>23</v>
      </c>
      <c r="E7537" s="14">
        <f t="shared" si="1962"/>
        <v>314</v>
      </c>
      <c r="F7537" s="24">
        <f>'1 Solar Profile'!E7539*S$10</f>
        <v>0</v>
      </c>
      <c r="G7537" s="24">
        <f>'2 Load Profile'!E7538</f>
        <v>1.0207665029819248</v>
      </c>
      <c r="H7537" s="24">
        <f t="shared" si="1954"/>
        <v>1.0207665029819248</v>
      </c>
      <c r="I7537" s="13">
        <f t="shared" si="1955"/>
        <v>0</v>
      </c>
      <c r="J7537" s="24">
        <f t="shared" si="1956"/>
        <v>0</v>
      </c>
      <c r="K7537" s="24">
        <f t="shared" si="1957"/>
        <v>1.0207665029819248</v>
      </c>
      <c r="L7537" s="13">
        <f t="shared" ref="L7537" si="1968">SUM(I7514:I7537)</f>
        <v>0</v>
      </c>
      <c r="M7537" s="24">
        <f t="shared" ref="M7537" si="1969">SUMIF(H7514:H7537,"&gt;0",H7514:H7537)</f>
        <v>21.969167340742008</v>
      </c>
      <c r="N7537" s="24">
        <f t="shared" si="1967"/>
        <v>21.969167340742008</v>
      </c>
      <c r="O7537" s="13">
        <f t="shared" ref="O7537" si="1970">IF(M7537&gt;(L7537*-1),(M7537+L7537)*S$12,0)</f>
        <v>3.0914353206871934</v>
      </c>
      <c r="P7537" s="13">
        <f t="shared" ref="P7537" si="1971">IF(M7537&lt;(L7537*-1),(M7537+L7537)*S$14,0)</f>
        <v>0</v>
      </c>
    </row>
    <row r="7538" spans="1:16">
      <c r="A7538">
        <v>7537</v>
      </c>
      <c r="B7538" s="13">
        <v>11</v>
      </c>
      <c r="C7538" s="13">
        <v>11</v>
      </c>
      <c r="D7538" s="13">
        <v>0</v>
      </c>
      <c r="E7538" s="14">
        <f t="shared" si="1962"/>
        <v>315</v>
      </c>
      <c r="F7538" s="24">
        <f>'1 Solar Profile'!E7540*S$10</f>
        <v>0</v>
      </c>
      <c r="G7538" s="24">
        <f>'2 Load Profile'!E7539</f>
        <v>0.7565911350829595</v>
      </c>
      <c r="H7538" s="24">
        <f t="shared" si="1954"/>
        <v>0.7565911350829595</v>
      </c>
      <c r="I7538" s="13">
        <f t="shared" si="1955"/>
        <v>0</v>
      </c>
      <c r="J7538" s="24">
        <f t="shared" si="1956"/>
        <v>0</v>
      </c>
      <c r="K7538" s="24">
        <f t="shared" si="1957"/>
        <v>0.7565911350829595</v>
      </c>
      <c r="L7538" s="13"/>
      <c r="M7538" s="24"/>
      <c r="N7538" s="24">
        <f t="shared" si="1967"/>
        <v>0</v>
      </c>
      <c r="O7538" s="13"/>
      <c r="P7538" s="13"/>
    </row>
    <row r="7539" spans="1:16">
      <c r="A7539">
        <v>7538</v>
      </c>
      <c r="B7539" s="13">
        <v>11</v>
      </c>
      <c r="C7539" s="13">
        <v>11</v>
      </c>
      <c r="D7539" s="13">
        <v>1</v>
      </c>
      <c r="E7539" s="14">
        <f t="shared" si="1962"/>
        <v>315</v>
      </c>
      <c r="F7539" s="24">
        <f>'1 Solar Profile'!E7541*S$10</f>
        <v>0</v>
      </c>
      <c r="G7539" s="24">
        <f>'2 Load Profile'!E7540</f>
        <v>0.65015663689161773</v>
      </c>
      <c r="H7539" s="24">
        <f t="shared" si="1954"/>
        <v>0.65015663689161773</v>
      </c>
      <c r="I7539" s="13">
        <f t="shared" si="1955"/>
        <v>0</v>
      </c>
      <c r="J7539" s="24">
        <f t="shared" si="1956"/>
        <v>0</v>
      </c>
      <c r="K7539" s="24">
        <f t="shared" si="1957"/>
        <v>0.65015663689161773</v>
      </c>
      <c r="L7539" s="13"/>
      <c r="M7539" s="24"/>
      <c r="N7539" s="24">
        <f t="shared" si="1967"/>
        <v>0</v>
      </c>
      <c r="O7539" s="13"/>
      <c r="P7539" s="13"/>
    </row>
    <row r="7540" spans="1:16">
      <c r="A7540">
        <v>7539</v>
      </c>
      <c r="B7540" s="13">
        <v>11</v>
      </c>
      <c r="C7540" s="13">
        <v>11</v>
      </c>
      <c r="D7540" s="13">
        <v>2</v>
      </c>
      <c r="E7540" s="14">
        <f t="shared" si="1962"/>
        <v>315</v>
      </c>
      <c r="F7540" s="24">
        <f>'1 Solar Profile'!E7542*S$10</f>
        <v>0</v>
      </c>
      <c r="G7540" s="24">
        <f>'2 Load Profile'!E7541</f>
        <v>0.6026067118650138</v>
      </c>
      <c r="H7540" s="24">
        <f t="shared" si="1954"/>
        <v>0.6026067118650138</v>
      </c>
      <c r="I7540" s="13">
        <f t="shared" si="1955"/>
        <v>0</v>
      </c>
      <c r="J7540" s="24">
        <f t="shared" si="1956"/>
        <v>0</v>
      </c>
      <c r="K7540" s="24">
        <f t="shared" si="1957"/>
        <v>0.6026067118650138</v>
      </c>
      <c r="L7540" s="13"/>
      <c r="M7540" s="24"/>
      <c r="N7540" s="24">
        <f t="shared" si="1967"/>
        <v>0</v>
      </c>
      <c r="O7540" s="13"/>
      <c r="P7540" s="13"/>
    </row>
    <row r="7541" spans="1:16">
      <c r="A7541">
        <v>7540</v>
      </c>
      <c r="B7541" s="13">
        <v>11</v>
      </c>
      <c r="C7541" s="13">
        <v>11</v>
      </c>
      <c r="D7541" s="13">
        <v>3</v>
      </c>
      <c r="E7541" s="14">
        <f t="shared" si="1962"/>
        <v>315</v>
      </c>
      <c r="F7541" s="24">
        <f>'1 Solar Profile'!E7543*S$10</f>
        <v>0</v>
      </c>
      <c r="G7541" s="24">
        <f>'2 Load Profile'!E7542</f>
        <v>0.59413684041277182</v>
      </c>
      <c r="H7541" s="24">
        <f t="shared" si="1954"/>
        <v>0.59413684041277182</v>
      </c>
      <c r="I7541" s="13">
        <f t="shared" si="1955"/>
        <v>0</v>
      </c>
      <c r="J7541" s="24">
        <f t="shared" si="1956"/>
        <v>0</v>
      </c>
      <c r="K7541" s="24">
        <f t="shared" si="1957"/>
        <v>0.59413684041277182</v>
      </c>
      <c r="L7541" s="13"/>
      <c r="M7541" s="24"/>
      <c r="N7541" s="24">
        <f t="shared" si="1967"/>
        <v>0</v>
      </c>
      <c r="O7541" s="13"/>
      <c r="P7541" s="13"/>
    </row>
    <row r="7542" spans="1:16">
      <c r="A7542">
        <v>7541</v>
      </c>
      <c r="B7542" s="13">
        <v>11</v>
      </c>
      <c r="C7542" s="13">
        <v>11</v>
      </c>
      <c r="D7542" s="13">
        <v>4</v>
      </c>
      <c r="E7542" s="14">
        <f t="shared" si="1962"/>
        <v>315</v>
      </c>
      <c r="F7542" s="24">
        <f>'1 Solar Profile'!E7544*S$10</f>
        <v>0</v>
      </c>
      <c r="G7542" s="24">
        <f>'2 Load Profile'!E7543</f>
        <v>0.5970631685823361</v>
      </c>
      <c r="H7542" s="24">
        <f t="shared" si="1954"/>
        <v>0.5970631685823361</v>
      </c>
      <c r="I7542" s="13">
        <f t="shared" si="1955"/>
        <v>0</v>
      </c>
      <c r="J7542" s="24">
        <f t="shared" si="1956"/>
        <v>0</v>
      </c>
      <c r="K7542" s="24">
        <f t="shared" si="1957"/>
        <v>0.5970631685823361</v>
      </c>
      <c r="L7542" s="13"/>
      <c r="M7542" s="24"/>
      <c r="N7542" s="24">
        <f t="shared" si="1967"/>
        <v>0</v>
      </c>
      <c r="O7542" s="13"/>
      <c r="P7542" s="13"/>
    </row>
    <row r="7543" spans="1:16">
      <c r="A7543">
        <v>7542</v>
      </c>
      <c r="B7543" s="13">
        <v>11</v>
      </c>
      <c r="C7543" s="13">
        <v>11</v>
      </c>
      <c r="D7543" s="13">
        <v>5</v>
      </c>
      <c r="E7543" s="14">
        <f t="shared" si="1962"/>
        <v>315</v>
      </c>
      <c r="F7543" s="24">
        <f>'1 Solar Profile'!E7545*S$10</f>
        <v>0</v>
      </c>
      <c r="G7543" s="24">
        <f>'2 Load Profile'!E7544</f>
        <v>0.65123071676119304</v>
      </c>
      <c r="H7543" s="24">
        <f t="shared" si="1954"/>
        <v>0.65123071676119304</v>
      </c>
      <c r="I7543" s="13">
        <f t="shared" si="1955"/>
        <v>0</v>
      </c>
      <c r="J7543" s="24">
        <f t="shared" si="1956"/>
        <v>0</v>
      </c>
      <c r="K7543" s="24">
        <f t="shared" si="1957"/>
        <v>0.65123071676119304</v>
      </c>
      <c r="L7543" s="13"/>
      <c r="M7543" s="24"/>
      <c r="N7543" s="24">
        <f t="shared" si="1967"/>
        <v>0</v>
      </c>
      <c r="O7543" s="13"/>
      <c r="P7543" s="13"/>
    </row>
    <row r="7544" spans="1:16">
      <c r="A7544">
        <v>7543</v>
      </c>
      <c r="B7544" s="13">
        <v>11</v>
      </c>
      <c r="C7544" s="13">
        <v>11</v>
      </c>
      <c r="D7544" s="13">
        <v>6</v>
      </c>
      <c r="E7544" s="14">
        <f t="shared" si="1962"/>
        <v>315</v>
      </c>
      <c r="F7544" s="24">
        <f>'1 Solar Profile'!E7546*S$10</f>
        <v>0</v>
      </c>
      <c r="G7544" s="24">
        <f>'2 Load Profile'!E7545</f>
        <v>0.82711949701458176</v>
      </c>
      <c r="H7544" s="24">
        <f t="shared" si="1954"/>
        <v>0.82711949701458176</v>
      </c>
      <c r="I7544" s="13">
        <f t="shared" si="1955"/>
        <v>0</v>
      </c>
      <c r="J7544" s="24">
        <f t="shared" si="1956"/>
        <v>0</v>
      </c>
      <c r="K7544" s="24">
        <f t="shared" si="1957"/>
        <v>0.82711949701458176</v>
      </c>
      <c r="L7544" s="13"/>
      <c r="M7544" s="24"/>
      <c r="N7544" s="24">
        <f t="shared" si="1967"/>
        <v>0</v>
      </c>
      <c r="O7544" s="13"/>
      <c r="P7544" s="13"/>
    </row>
    <row r="7545" spans="1:16">
      <c r="A7545">
        <v>7544</v>
      </c>
      <c r="B7545" s="13">
        <v>11</v>
      </c>
      <c r="C7545" s="13">
        <v>11</v>
      </c>
      <c r="D7545" s="13">
        <v>7</v>
      </c>
      <c r="E7545" s="14">
        <f t="shared" si="1962"/>
        <v>315</v>
      </c>
      <c r="F7545" s="24">
        <f>'1 Solar Profile'!E7547*S$10</f>
        <v>1.21289175</v>
      </c>
      <c r="G7545" s="24">
        <f>'2 Load Profile'!E7546</f>
        <v>1.0558532594133438</v>
      </c>
      <c r="H7545" s="24">
        <f t="shared" si="1954"/>
        <v>-0.1570384905866562</v>
      </c>
      <c r="I7545" s="13">
        <f t="shared" si="1955"/>
        <v>-0.1570384905866562</v>
      </c>
      <c r="J7545" s="24">
        <f t="shared" si="1956"/>
        <v>1.0558532594133438</v>
      </c>
      <c r="K7545" s="24">
        <f t="shared" si="1957"/>
        <v>0</v>
      </c>
      <c r="L7545" s="13"/>
      <c r="M7545" s="24"/>
      <c r="N7545" s="24">
        <f t="shared" si="1967"/>
        <v>0</v>
      </c>
      <c r="O7545" s="13"/>
      <c r="P7545" s="13"/>
    </row>
    <row r="7546" spans="1:16">
      <c r="A7546">
        <v>7545</v>
      </c>
      <c r="B7546" s="13">
        <v>11</v>
      </c>
      <c r="C7546" s="13">
        <v>11</v>
      </c>
      <c r="D7546" s="13">
        <v>8</v>
      </c>
      <c r="E7546" s="14">
        <f t="shared" si="1962"/>
        <v>315</v>
      </c>
      <c r="F7546" s="24">
        <f>'1 Solar Profile'!E7548*S$10</f>
        <v>2.5166751749999996</v>
      </c>
      <c r="G7546" s="24">
        <f>'2 Load Profile'!E7547</f>
        <v>1.0311430872176253</v>
      </c>
      <c r="H7546" s="24">
        <f t="shared" si="1954"/>
        <v>-1.4855320877823743</v>
      </c>
      <c r="I7546" s="13">
        <f t="shared" si="1955"/>
        <v>-1.4855320877823743</v>
      </c>
      <c r="J7546" s="24">
        <f t="shared" si="1956"/>
        <v>1.0311430872176253</v>
      </c>
      <c r="K7546" s="24">
        <f t="shared" si="1957"/>
        <v>0</v>
      </c>
      <c r="L7546" s="13"/>
      <c r="M7546" s="24"/>
      <c r="N7546" s="24">
        <f t="shared" si="1967"/>
        <v>0</v>
      </c>
      <c r="O7546" s="13"/>
      <c r="P7546" s="13"/>
    </row>
    <row r="7547" spans="1:16">
      <c r="A7547">
        <v>7546</v>
      </c>
      <c r="B7547" s="13">
        <v>11</v>
      </c>
      <c r="C7547" s="13">
        <v>11</v>
      </c>
      <c r="D7547" s="13">
        <v>9</v>
      </c>
      <c r="E7547" s="14">
        <f t="shared" si="1962"/>
        <v>315</v>
      </c>
      <c r="F7547" s="24">
        <f>'1 Solar Profile'!E7549*S$10</f>
        <v>3.4539419249999996</v>
      </c>
      <c r="G7547" s="24">
        <f>'2 Load Profile'!E7548</f>
        <v>0.91290940369509699</v>
      </c>
      <c r="H7547" s="24">
        <f t="shared" si="1954"/>
        <v>-2.5410325213049028</v>
      </c>
      <c r="I7547" s="13">
        <f t="shared" si="1955"/>
        <v>-2.5410325213049028</v>
      </c>
      <c r="J7547" s="24">
        <f t="shared" si="1956"/>
        <v>0.91290940369509688</v>
      </c>
      <c r="K7547" s="24">
        <f t="shared" si="1957"/>
        <v>0</v>
      </c>
      <c r="L7547" s="13"/>
      <c r="M7547" s="24"/>
      <c r="N7547" s="24">
        <f t="shared" si="1967"/>
        <v>0</v>
      </c>
      <c r="O7547" s="13"/>
      <c r="P7547" s="13"/>
    </row>
    <row r="7548" spans="1:16">
      <c r="A7548">
        <v>7547</v>
      </c>
      <c r="B7548" s="13">
        <v>11</v>
      </c>
      <c r="C7548" s="13">
        <v>11</v>
      </c>
      <c r="D7548" s="13">
        <v>10</v>
      </c>
      <c r="E7548" s="14">
        <f t="shared" si="1962"/>
        <v>315</v>
      </c>
      <c r="F7548" s="24">
        <f>'1 Solar Profile'!E7550*S$10</f>
        <v>4.050079424999999</v>
      </c>
      <c r="G7548" s="24">
        <f>'2 Load Profile'!E7549</f>
        <v>0.9255667676762116</v>
      </c>
      <c r="H7548" s="24">
        <f t="shared" si="1954"/>
        <v>-3.1245126573237876</v>
      </c>
      <c r="I7548" s="13">
        <f t="shared" si="1955"/>
        <v>-3.1245126573237876</v>
      </c>
      <c r="J7548" s="24">
        <f t="shared" si="1956"/>
        <v>0.92556676767621138</v>
      </c>
      <c r="K7548" s="24">
        <f t="shared" si="1957"/>
        <v>0</v>
      </c>
      <c r="L7548" s="13"/>
      <c r="M7548" s="24"/>
      <c r="N7548" s="24">
        <f t="shared" si="1967"/>
        <v>0</v>
      </c>
      <c r="O7548" s="13"/>
      <c r="P7548" s="13"/>
    </row>
    <row r="7549" spans="1:16">
      <c r="A7549">
        <v>7548</v>
      </c>
      <c r="B7549" s="13">
        <v>11</v>
      </c>
      <c r="C7549" s="13">
        <v>11</v>
      </c>
      <c r="D7549" s="13">
        <v>11</v>
      </c>
      <c r="E7549" s="14">
        <f t="shared" si="1962"/>
        <v>315</v>
      </c>
      <c r="F7549" s="24">
        <f>'1 Solar Profile'!E7551*S$10</f>
        <v>4.1939840249999998</v>
      </c>
      <c r="G7549" s="24">
        <f>'2 Load Profile'!E7550</f>
        <v>0.89550811335396818</v>
      </c>
      <c r="H7549" s="24">
        <f t="shared" si="1954"/>
        <v>-3.2984759116460314</v>
      </c>
      <c r="I7549" s="13">
        <f t="shared" si="1955"/>
        <v>-3.2984759116460314</v>
      </c>
      <c r="J7549" s="24">
        <f t="shared" si="1956"/>
        <v>0.8955081133539684</v>
      </c>
      <c r="K7549" s="24">
        <f t="shared" si="1957"/>
        <v>0</v>
      </c>
      <c r="L7549" s="13"/>
      <c r="M7549" s="24"/>
      <c r="N7549" s="24">
        <f t="shared" si="1967"/>
        <v>0</v>
      </c>
      <c r="O7549" s="13"/>
      <c r="P7549" s="13"/>
    </row>
    <row r="7550" spans="1:16">
      <c r="A7550">
        <v>7549</v>
      </c>
      <c r="B7550" s="13">
        <v>11</v>
      </c>
      <c r="C7550" s="13">
        <v>11</v>
      </c>
      <c r="D7550" s="13">
        <v>12</v>
      </c>
      <c r="E7550" s="14">
        <f t="shared" si="1962"/>
        <v>315</v>
      </c>
      <c r="F7550" s="24">
        <f>'1 Solar Profile'!E7552*S$10</f>
        <v>4.0121880750000001</v>
      </c>
      <c r="G7550" s="24">
        <f>'2 Load Profile'!E7551</f>
        <v>0.85612675336039112</v>
      </c>
      <c r="H7550" s="24">
        <f t="shared" si="1954"/>
        <v>-3.156061321639609</v>
      </c>
      <c r="I7550" s="13">
        <f t="shared" si="1955"/>
        <v>-3.156061321639609</v>
      </c>
      <c r="J7550" s="24">
        <f t="shared" si="1956"/>
        <v>0.85612675336039112</v>
      </c>
      <c r="K7550" s="24">
        <f t="shared" si="1957"/>
        <v>0</v>
      </c>
      <c r="L7550" s="13"/>
      <c r="M7550" s="24"/>
      <c r="N7550" s="24">
        <f t="shared" si="1967"/>
        <v>0</v>
      </c>
      <c r="O7550" s="13"/>
      <c r="P7550" s="13"/>
    </row>
    <row r="7551" spans="1:16">
      <c r="A7551">
        <v>7550</v>
      </c>
      <c r="B7551" s="13">
        <v>11</v>
      </c>
      <c r="C7551" s="13">
        <v>11</v>
      </c>
      <c r="D7551" s="13">
        <v>13</v>
      </c>
      <c r="E7551" s="14">
        <f t="shared" si="1962"/>
        <v>315</v>
      </c>
      <c r="F7551" s="24">
        <f>'1 Solar Profile'!E7553*S$10</f>
        <v>2.8312735499999997</v>
      </c>
      <c r="G7551" s="24">
        <f>'2 Load Profile'!E7552</f>
        <v>0.81761083088428255</v>
      </c>
      <c r="H7551" s="24">
        <f t="shared" si="1954"/>
        <v>-2.0136627191157173</v>
      </c>
      <c r="I7551" s="13">
        <f t="shared" si="1955"/>
        <v>-2.0136627191157173</v>
      </c>
      <c r="J7551" s="24">
        <f t="shared" si="1956"/>
        <v>0.81761083088428244</v>
      </c>
      <c r="K7551" s="24">
        <f t="shared" si="1957"/>
        <v>0</v>
      </c>
      <c r="L7551" s="13"/>
      <c r="M7551" s="24"/>
      <c r="N7551" s="24">
        <f t="shared" si="1967"/>
        <v>0</v>
      </c>
      <c r="O7551" s="13"/>
      <c r="P7551" s="13"/>
    </row>
    <row r="7552" spans="1:16">
      <c r="A7552">
        <v>7551</v>
      </c>
      <c r="B7552" s="13">
        <v>11</v>
      </c>
      <c r="C7552" s="13">
        <v>11</v>
      </c>
      <c r="D7552" s="13">
        <v>14</v>
      </c>
      <c r="E7552" s="14">
        <f t="shared" si="1962"/>
        <v>315</v>
      </c>
      <c r="F7552" s="24">
        <f>'1 Solar Profile'!E7554*S$10</f>
        <v>2.1335469749999998</v>
      </c>
      <c r="G7552" s="24">
        <f>'2 Load Profile'!E7553</f>
        <v>0.81252392900698478</v>
      </c>
      <c r="H7552" s="24">
        <f t="shared" ref="H7552:H7615" si="1972">G7552-F7552</f>
        <v>-1.321023045993015</v>
      </c>
      <c r="I7552" s="13">
        <f t="shared" ref="I7552:I7615" si="1973">IF(H7552&lt;0,H7552,0)</f>
        <v>-1.321023045993015</v>
      </c>
      <c r="J7552" s="24">
        <f t="shared" ref="J7552:J7615" si="1974">F7552+I7552</f>
        <v>0.81252392900698478</v>
      </c>
      <c r="K7552" s="24">
        <f t="shared" ref="K7552:K7615" si="1975">IF(H7552&gt;0,H7552,0)</f>
        <v>0</v>
      </c>
      <c r="L7552" s="13"/>
      <c r="M7552" s="24"/>
      <c r="N7552" s="24">
        <f t="shared" si="1967"/>
        <v>0</v>
      </c>
      <c r="O7552" s="13"/>
      <c r="P7552" s="13"/>
    </row>
    <row r="7553" spans="1:17">
      <c r="A7553">
        <v>7552</v>
      </c>
      <c r="B7553" s="13">
        <v>11</v>
      </c>
      <c r="C7553" s="13">
        <v>11</v>
      </c>
      <c r="D7553" s="13">
        <v>15</v>
      </c>
      <c r="E7553" s="14">
        <f t="shared" si="1962"/>
        <v>315</v>
      </c>
      <c r="F7553" s="24">
        <f>'1 Solar Profile'!E7555*S$10</f>
        <v>0.68273572500000002</v>
      </c>
      <c r="G7553" s="24">
        <f>'2 Load Profile'!E7554</f>
        <v>0.89516796767375184</v>
      </c>
      <c r="H7553" s="24">
        <f t="shared" si="1972"/>
        <v>0.21243224267375183</v>
      </c>
      <c r="I7553" s="13">
        <f t="shared" si="1973"/>
        <v>0</v>
      </c>
      <c r="J7553" s="24">
        <f t="shared" si="1974"/>
        <v>0.68273572500000002</v>
      </c>
      <c r="K7553" s="24">
        <f t="shared" si="1975"/>
        <v>0.21243224267375183</v>
      </c>
      <c r="L7553" s="13"/>
      <c r="M7553" s="24"/>
      <c r="N7553" s="24">
        <f t="shared" si="1967"/>
        <v>0</v>
      </c>
      <c r="O7553" s="13"/>
      <c r="P7553" s="13"/>
    </row>
    <row r="7554" spans="1:17">
      <c r="A7554">
        <v>7553</v>
      </c>
      <c r="B7554" s="13">
        <v>11</v>
      </c>
      <c r="C7554" s="13">
        <v>11</v>
      </c>
      <c r="D7554" s="13">
        <v>16</v>
      </c>
      <c r="E7554" s="14">
        <f t="shared" si="1962"/>
        <v>315</v>
      </c>
      <c r="F7554" s="24">
        <f>'1 Solar Profile'!E7556*S$10</f>
        <v>0</v>
      </c>
      <c r="G7554" s="24">
        <f>'2 Load Profile'!E7555</f>
        <v>1.1676046427943694</v>
      </c>
      <c r="H7554" s="24">
        <f t="shared" si="1972"/>
        <v>1.1676046427943694</v>
      </c>
      <c r="I7554" s="13">
        <f t="shared" si="1973"/>
        <v>0</v>
      </c>
      <c r="J7554" s="24">
        <f t="shared" si="1974"/>
        <v>0</v>
      </c>
      <c r="K7554" s="24">
        <f t="shared" si="1975"/>
        <v>1.1676046427943694</v>
      </c>
      <c r="L7554" s="13"/>
      <c r="M7554" s="24"/>
      <c r="N7554" s="24">
        <f t="shared" si="1967"/>
        <v>0</v>
      </c>
      <c r="O7554" s="13"/>
      <c r="P7554" s="13"/>
    </row>
    <row r="7555" spans="1:17">
      <c r="A7555">
        <v>7554</v>
      </c>
      <c r="B7555" s="13">
        <v>11</v>
      </c>
      <c r="C7555" s="13">
        <v>11</v>
      </c>
      <c r="D7555" s="13">
        <v>17</v>
      </c>
      <c r="E7555" s="14">
        <f t="shared" si="1962"/>
        <v>315</v>
      </c>
      <c r="F7555" s="24">
        <f>'1 Solar Profile'!E7557*S$10</f>
        <v>0</v>
      </c>
      <c r="G7555" s="24">
        <f>'2 Load Profile'!E7556</f>
        <v>1.6421584563523464</v>
      </c>
      <c r="H7555" s="24">
        <f t="shared" si="1972"/>
        <v>1.6421584563523464</v>
      </c>
      <c r="I7555" s="13">
        <f t="shared" si="1973"/>
        <v>0</v>
      </c>
      <c r="J7555" s="24">
        <f t="shared" si="1974"/>
        <v>0</v>
      </c>
      <c r="K7555" s="24">
        <f t="shared" si="1975"/>
        <v>1.6421584563523464</v>
      </c>
      <c r="L7555" s="13"/>
      <c r="M7555" s="24"/>
      <c r="N7555" s="24">
        <f t="shared" si="1967"/>
        <v>0</v>
      </c>
      <c r="O7555" s="13"/>
      <c r="P7555" s="13"/>
    </row>
    <row r="7556" spans="1:17">
      <c r="A7556">
        <v>7555</v>
      </c>
      <c r="B7556" s="13">
        <v>11</v>
      </c>
      <c r="C7556" s="13">
        <v>11</v>
      </c>
      <c r="D7556" s="13">
        <v>18</v>
      </c>
      <c r="E7556" s="14">
        <f t="shared" si="1962"/>
        <v>315</v>
      </c>
      <c r="F7556" s="24">
        <f>'1 Solar Profile'!E7558*S$10</f>
        <v>0</v>
      </c>
      <c r="G7556" s="24">
        <f>'2 Load Profile'!E7557</f>
        <v>1.8805048967881615</v>
      </c>
      <c r="H7556" s="24">
        <f t="shared" si="1972"/>
        <v>1.8805048967881615</v>
      </c>
      <c r="I7556" s="13">
        <f t="shared" si="1973"/>
        <v>0</v>
      </c>
      <c r="J7556" s="24">
        <f t="shared" si="1974"/>
        <v>0</v>
      </c>
      <c r="K7556" s="24">
        <f t="shared" si="1975"/>
        <v>1.8805048967881615</v>
      </c>
      <c r="L7556" s="13"/>
      <c r="M7556" s="24"/>
      <c r="N7556" s="24">
        <f t="shared" si="1967"/>
        <v>0</v>
      </c>
      <c r="O7556" s="13"/>
      <c r="P7556" s="13"/>
    </row>
    <row r="7557" spans="1:17">
      <c r="A7557">
        <v>7556</v>
      </c>
      <c r="B7557" s="13">
        <v>11</v>
      </c>
      <c r="C7557" s="13">
        <v>11</v>
      </c>
      <c r="D7557" s="13">
        <v>19</v>
      </c>
      <c r="E7557" s="14">
        <f t="shared" si="1962"/>
        <v>315</v>
      </c>
      <c r="F7557" s="24">
        <f>'1 Solar Profile'!E7559*S$10</f>
        <v>0</v>
      </c>
      <c r="G7557" s="24">
        <f>'2 Load Profile'!E7558</f>
        <v>1.8008794909990888</v>
      </c>
      <c r="H7557" s="24">
        <f t="shared" si="1972"/>
        <v>1.8008794909990888</v>
      </c>
      <c r="I7557" s="13">
        <f t="shared" si="1973"/>
        <v>0</v>
      </c>
      <c r="J7557" s="24">
        <f t="shared" si="1974"/>
        <v>0</v>
      </c>
      <c r="K7557" s="24">
        <f t="shared" si="1975"/>
        <v>1.8008794909990888</v>
      </c>
      <c r="L7557" s="13"/>
      <c r="M7557" s="24"/>
      <c r="N7557" s="24">
        <f t="shared" si="1967"/>
        <v>0</v>
      </c>
      <c r="O7557" s="13"/>
      <c r="P7557" s="13"/>
    </row>
    <row r="7558" spans="1:17">
      <c r="A7558">
        <v>7557</v>
      </c>
      <c r="B7558" s="13">
        <v>11</v>
      </c>
      <c r="C7558" s="13">
        <v>11</v>
      </c>
      <c r="D7558" s="13">
        <v>20</v>
      </c>
      <c r="E7558" s="14">
        <f t="shared" si="1962"/>
        <v>315</v>
      </c>
      <c r="F7558" s="24">
        <f>'1 Solar Profile'!E7560*S$10</f>
        <v>0</v>
      </c>
      <c r="G7558" s="24">
        <f>'2 Load Profile'!E7559</f>
        <v>1.7315386285125909</v>
      </c>
      <c r="H7558" s="24">
        <f t="shared" si="1972"/>
        <v>1.7315386285125909</v>
      </c>
      <c r="I7558" s="13">
        <f t="shared" si="1973"/>
        <v>0</v>
      </c>
      <c r="J7558" s="24">
        <f t="shared" si="1974"/>
        <v>0</v>
      </c>
      <c r="K7558" s="24">
        <f t="shared" si="1975"/>
        <v>1.7315386285125909</v>
      </c>
      <c r="L7558" s="13"/>
      <c r="M7558" s="24"/>
      <c r="N7558" s="24">
        <f t="shared" si="1967"/>
        <v>0</v>
      </c>
      <c r="O7558" s="24"/>
      <c r="P7558" s="24"/>
      <c r="Q7558" s="41"/>
    </row>
    <row r="7559" spans="1:17">
      <c r="A7559">
        <v>7558</v>
      </c>
      <c r="B7559" s="13">
        <v>11</v>
      </c>
      <c r="C7559" s="13">
        <v>11</v>
      </c>
      <c r="D7559" s="13">
        <v>21</v>
      </c>
      <c r="E7559" s="14">
        <f t="shared" si="1962"/>
        <v>315</v>
      </c>
      <c r="F7559" s="24">
        <f>'1 Solar Profile'!E7561*S$10</f>
        <v>0</v>
      </c>
      <c r="G7559" s="24">
        <f>'2 Load Profile'!E7560</f>
        <v>1.5958519041988712</v>
      </c>
      <c r="H7559" s="24">
        <f t="shared" si="1972"/>
        <v>1.5958519041988712</v>
      </c>
      <c r="I7559" s="13">
        <f t="shared" si="1973"/>
        <v>0</v>
      </c>
      <c r="J7559" s="24">
        <f t="shared" si="1974"/>
        <v>0</v>
      </c>
      <c r="K7559" s="24">
        <f t="shared" si="1975"/>
        <v>1.5958519041988712</v>
      </c>
      <c r="L7559" s="13"/>
      <c r="M7559" s="24"/>
      <c r="N7559" s="24">
        <f t="shared" si="1967"/>
        <v>0</v>
      </c>
      <c r="O7559" s="13"/>
      <c r="P7559" s="13"/>
    </row>
    <row r="7560" spans="1:17">
      <c r="A7560">
        <v>7559</v>
      </c>
      <c r="B7560" s="13">
        <v>11</v>
      </c>
      <c r="C7560" s="13">
        <v>11</v>
      </c>
      <c r="D7560" s="13">
        <v>22</v>
      </c>
      <c r="E7560" s="14">
        <f t="shared" si="1962"/>
        <v>315</v>
      </c>
      <c r="F7560" s="24">
        <f>'1 Solar Profile'!E7562*S$10</f>
        <v>0</v>
      </c>
      <c r="G7560" s="24">
        <f>'2 Load Profile'!E7561</f>
        <v>1.3127254005364706</v>
      </c>
      <c r="H7560" s="24">
        <f t="shared" si="1972"/>
        <v>1.3127254005364706</v>
      </c>
      <c r="I7560" s="13">
        <f t="shared" si="1973"/>
        <v>0</v>
      </c>
      <c r="J7560" s="24">
        <f t="shared" si="1974"/>
        <v>0</v>
      </c>
      <c r="K7560" s="24">
        <f t="shared" si="1975"/>
        <v>1.3127254005364706</v>
      </c>
      <c r="L7560" s="13"/>
      <c r="M7560" s="24"/>
      <c r="N7560" s="24">
        <f t="shared" si="1967"/>
        <v>0</v>
      </c>
      <c r="O7560" s="13"/>
      <c r="P7560" s="13"/>
    </row>
    <row r="7561" spans="1:17">
      <c r="A7561">
        <v>7560</v>
      </c>
      <c r="B7561" s="13">
        <v>11</v>
      </c>
      <c r="C7561" s="13">
        <v>11</v>
      </c>
      <c r="D7561" s="13">
        <v>23</v>
      </c>
      <c r="E7561" s="14">
        <f t="shared" si="1962"/>
        <v>315</v>
      </c>
      <c r="F7561" s="24">
        <f>'1 Solar Profile'!E7563*S$10</f>
        <v>0</v>
      </c>
      <c r="G7561" s="24">
        <f>'2 Load Profile'!E7562</f>
        <v>1.040742851308387</v>
      </c>
      <c r="H7561" s="24">
        <f t="shared" si="1972"/>
        <v>1.040742851308387</v>
      </c>
      <c r="I7561" s="13">
        <f t="shared" si="1973"/>
        <v>0</v>
      </c>
      <c r="J7561" s="24">
        <f t="shared" si="1974"/>
        <v>0</v>
      </c>
      <c r="K7561" s="24">
        <f t="shared" si="1975"/>
        <v>1.040742851308387</v>
      </c>
      <c r="L7561" s="13">
        <f t="shared" ref="L7561" si="1976">SUM(I7538:I7561)</f>
        <v>-17.097338755392094</v>
      </c>
      <c r="M7561" s="24">
        <f t="shared" ref="M7561" si="1977">SUMIF(H7538:H7561,"&gt;0",H7538:H7561)</f>
        <v>17.063343220774513</v>
      </c>
      <c r="N7561" s="24">
        <f t="shared" si="1967"/>
        <v>-3.3995534617581313E-2</v>
      </c>
      <c r="O7561" s="13">
        <f t="shared" ref="O7561" si="1978">IF(M7561&gt;(L7561*-1),(M7561+L7561)*S$12,0)</f>
        <v>0</v>
      </c>
      <c r="P7561" s="13">
        <f t="shared" ref="P7561" si="1979">IF(M7561&lt;(L7561*-1),(M7561+L7561)*S$14,0)</f>
        <v>-8.9918189063502578E-4</v>
      </c>
    </row>
    <row r="7562" spans="1:17">
      <c r="A7562">
        <v>7561</v>
      </c>
      <c r="B7562" s="13">
        <v>11</v>
      </c>
      <c r="C7562" s="13">
        <v>12</v>
      </c>
      <c r="D7562" s="13">
        <v>0</v>
      </c>
      <c r="E7562" s="14">
        <f t="shared" si="1962"/>
        <v>316</v>
      </c>
      <c r="F7562" s="24">
        <f>'1 Solar Profile'!E7564*S$10</f>
        <v>0</v>
      </c>
      <c r="G7562" s="24">
        <f>'2 Load Profile'!E7563</f>
        <v>0.7674446429079953</v>
      </c>
      <c r="H7562" s="24">
        <f t="shared" si="1972"/>
        <v>0.7674446429079953</v>
      </c>
      <c r="I7562" s="13">
        <f t="shared" si="1973"/>
        <v>0</v>
      </c>
      <c r="J7562" s="24">
        <f t="shared" si="1974"/>
        <v>0</v>
      </c>
      <c r="K7562" s="24">
        <f t="shared" si="1975"/>
        <v>0.7674446429079953</v>
      </c>
      <c r="L7562" s="13"/>
      <c r="M7562" s="24"/>
      <c r="N7562" s="24">
        <f t="shared" si="1967"/>
        <v>0</v>
      </c>
      <c r="O7562" s="13"/>
      <c r="P7562" s="13"/>
    </row>
    <row r="7563" spans="1:17">
      <c r="A7563">
        <v>7562</v>
      </c>
      <c r="B7563" s="13">
        <v>11</v>
      </c>
      <c r="C7563" s="13">
        <v>12</v>
      </c>
      <c r="D7563" s="13">
        <v>1</v>
      </c>
      <c r="E7563" s="14">
        <f t="shared" si="1962"/>
        <v>316</v>
      </c>
      <c r="F7563" s="24">
        <f>'1 Solar Profile'!E7565*S$10</f>
        <v>0</v>
      </c>
      <c r="G7563" s="24">
        <f>'2 Load Profile'!E7564</f>
        <v>0.66443626402218181</v>
      </c>
      <c r="H7563" s="24">
        <f t="shared" si="1972"/>
        <v>0.66443626402218181</v>
      </c>
      <c r="I7563" s="13">
        <f t="shared" si="1973"/>
        <v>0</v>
      </c>
      <c r="J7563" s="24">
        <f t="shared" si="1974"/>
        <v>0</v>
      </c>
      <c r="K7563" s="24">
        <f t="shared" si="1975"/>
        <v>0.66443626402218181</v>
      </c>
      <c r="L7563" s="13"/>
      <c r="M7563" s="24"/>
      <c r="N7563" s="24">
        <f t="shared" si="1967"/>
        <v>0</v>
      </c>
      <c r="O7563" s="13"/>
      <c r="P7563" s="13"/>
    </row>
    <row r="7564" spans="1:17">
      <c r="A7564">
        <v>7563</v>
      </c>
      <c r="B7564" s="13">
        <v>11</v>
      </c>
      <c r="C7564" s="13">
        <v>12</v>
      </c>
      <c r="D7564" s="13">
        <v>2</v>
      </c>
      <c r="E7564" s="14">
        <f t="shared" si="1962"/>
        <v>316</v>
      </c>
      <c r="F7564" s="24">
        <f>'1 Solar Profile'!E7566*S$10</f>
        <v>0</v>
      </c>
      <c r="G7564" s="24">
        <f>'2 Load Profile'!E7565</f>
        <v>0.61886093202465886</v>
      </c>
      <c r="H7564" s="24">
        <f t="shared" si="1972"/>
        <v>0.61886093202465886</v>
      </c>
      <c r="I7564" s="13">
        <f t="shared" si="1973"/>
        <v>0</v>
      </c>
      <c r="J7564" s="24">
        <f t="shared" si="1974"/>
        <v>0</v>
      </c>
      <c r="K7564" s="24">
        <f t="shared" si="1975"/>
        <v>0.61886093202465886</v>
      </c>
      <c r="L7564" s="13"/>
      <c r="M7564" s="24"/>
      <c r="N7564" s="24">
        <f t="shared" si="1967"/>
        <v>0</v>
      </c>
      <c r="O7564" s="13"/>
      <c r="P7564" s="13"/>
    </row>
    <row r="7565" spans="1:17">
      <c r="A7565">
        <v>7564</v>
      </c>
      <c r="B7565" s="13">
        <v>11</v>
      </c>
      <c r="C7565" s="13">
        <v>12</v>
      </c>
      <c r="D7565" s="13">
        <v>3</v>
      </c>
      <c r="E7565" s="14">
        <f t="shared" si="1962"/>
        <v>316</v>
      </c>
      <c r="F7565" s="24">
        <f>'1 Solar Profile'!E7567*S$10</f>
        <v>0</v>
      </c>
      <c r="G7565" s="24">
        <f>'2 Load Profile'!E7566</f>
        <v>0.61201059682138625</v>
      </c>
      <c r="H7565" s="24">
        <f t="shared" si="1972"/>
        <v>0.61201059682138625</v>
      </c>
      <c r="I7565" s="13">
        <f t="shared" si="1973"/>
        <v>0</v>
      </c>
      <c r="J7565" s="24">
        <f t="shared" si="1974"/>
        <v>0</v>
      </c>
      <c r="K7565" s="24">
        <f t="shared" si="1975"/>
        <v>0.61201059682138625</v>
      </c>
      <c r="L7565" s="13"/>
      <c r="M7565" s="24"/>
      <c r="N7565" s="24">
        <f t="shared" si="1967"/>
        <v>0</v>
      </c>
      <c r="O7565" s="13"/>
      <c r="P7565" s="13"/>
    </row>
    <row r="7566" spans="1:17">
      <c r="A7566">
        <v>7565</v>
      </c>
      <c r="B7566" s="13">
        <v>11</v>
      </c>
      <c r="C7566" s="13">
        <v>12</v>
      </c>
      <c r="D7566" s="13">
        <v>4</v>
      </c>
      <c r="E7566" s="14">
        <f t="shared" si="1962"/>
        <v>316</v>
      </c>
      <c r="F7566" s="24">
        <f>'1 Solar Profile'!E7568*S$10</f>
        <v>0</v>
      </c>
      <c r="G7566" s="24">
        <f>'2 Load Profile'!E7567</f>
        <v>0.61446817750767213</v>
      </c>
      <c r="H7566" s="24">
        <f t="shared" si="1972"/>
        <v>0.61446817750767213</v>
      </c>
      <c r="I7566" s="13">
        <f t="shared" si="1973"/>
        <v>0</v>
      </c>
      <c r="J7566" s="24">
        <f t="shared" si="1974"/>
        <v>0</v>
      </c>
      <c r="K7566" s="24">
        <f t="shared" si="1975"/>
        <v>0.61446817750767213</v>
      </c>
      <c r="L7566" s="13"/>
      <c r="M7566" s="24"/>
      <c r="N7566" s="24">
        <f t="shared" si="1967"/>
        <v>0</v>
      </c>
      <c r="O7566" s="13"/>
      <c r="P7566" s="13"/>
    </row>
    <row r="7567" spans="1:17">
      <c r="A7567">
        <v>7566</v>
      </c>
      <c r="B7567" s="13">
        <v>11</v>
      </c>
      <c r="C7567" s="13">
        <v>12</v>
      </c>
      <c r="D7567" s="13">
        <v>5</v>
      </c>
      <c r="E7567" s="14">
        <f t="shared" si="1962"/>
        <v>316</v>
      </c>
      <c r="F7567" s="24">
        <f>'1 Solar Profile'!E7569*S$10</f>
        <v>0</v>
      </c>
      <c r="G7567" s="24">
        <f>'2 Load Profile'!E7568</f>
        <v>0.66641631269037649</v>
      </c>
      <c r="H7567" s="24">
        <f t="shared" si="1972"/>
        <v>0.66641631269037649</v>
      </c>
      <c r="I7567" s="13">
        <f t="shared" si="1973"/>
        <v>0</v>
      </c>
      <c r="J7567" s="24">
        <f t="shared" si="1974"/>
        <v>0</v>
      </c>
      <c r="K7567" s="24">
        <f t="shared" si="1975"/>
        <v>0.66641631269037649</v>
      </c>
      <c r="L7567" s="13"/>
      <c r="M7567" s="24"/>
      <c r="N7567" s="24">
        <f t="shared" si="1967"/>
        <v>0</v>
      </c>
      <c r="O7567" s="13"/>
      <c r="P7567" s="13"/>
    </row>
    <row r="7568" spans="1:17">
      <c r="A7568">
        <v>7567</v>
      </c>
      <c r="B7568" s="13">
        <v>11</v>
      </c>
      <c r="C7568" s="13">
        <v>12</v>
      </c>
      <c r="D7568" s="13">
        <v>6</v>
      </c>
      <c r="E7568" s="14">
        <f t="shared" si="1962"/>
        <v>316</v>
      </c>
      <c r="F7568" s="24">
        <f>'1 Solar Profile'!E7570*S$10</f>
        <v>0</v>
      </c>
      <c r="G7568" s="24">
        <f>'2 Load Profile'!E7569</f>
        <v>0.82274429502384028</v>
      </c>
      <c r="H7568" s="24">
        <f t="shared" si="1972"/>
        <v>0.82274429502384028</v>
      </c>
      <c r="I7568" s="13">
        <f t="shared" si="1973"/>
        <v>0</v>
      </c>
      <c r="J7568" s="24">
        <f t="shared" si="1974"/>
        <v>0</v>
      </c>
      <c r="K7568" s="24">
        <f t="shared" si="1975"/>
        <v>0.82274429502384028</v>
      </c>
      <c r="L7568" s="13"/>
      <c r="M7568" s="24"/>
      <c r="N7568" s="24">
        <f t="shared" si="1967"/>
        <v>0</v>
      </c>
      <c r="O7568" s="13"/>
      <c r="P7568" s="13"/>
    </row>
    <row r="7569" spans="1:17">
      <c r="A7569">
        <v>7568</v>
      </c>
      <c r="B7569" s="13">
        <v>11</v>
      </c>
      <c r="C7569" s="13">
        <v>12</v>
      </c>
      <c r="D7569" s="13">
        <v>7</v>
      </c>
      <c r="E7569" s="14">
        <f t="shared" si="1962"/>
        <v>316</v>
      </c>
      <c r="F7569" s="24">
        <f>'1 Solar Profile'!E7571*S$10</f>
        <v>1.094591925</v>
      </c>
      <c r="G7569" s="24">
        <f>'2 Load Profile'!E7570</f>
        <v>1.0621869430191397</v>
      </c>
      <c r="H7569" s="24">
        <f t="shared" si="1972"/>
        <v>-3.2404981980860281E-2</v>
      </c>
      <c r="I7569" s="13">
        <f t="shared" si="1973"/>
        <v>-3.2404981980860281E-2</v>
      </c>
      <c r="J7569" s="24">
        <f t="shared" si="1974"/>
        <v>1.0621869430191397</v>
      </c>
      <c r="K7569" s="24">
        <f t="shared" si="1975"/>
        <v>0</v>
      </c>
      <c r="L7569" s="13"/>
      <c r="M7569" s="24"/>
      <c r="N7569" s="24">
        <f t="shared" si="1967"/>
        <v>0</v>
      </c>
      <c r="O7569" s="13"/>
      <c r="P7569" s="13"/>
    </row>
    <row r="7570" spans="1:17">
      <c r="A7570">
        <v>7569</v>
      </c>
      <c r="B7570" s="13">
        <v>11</v>
      </c>
      <c r="C7570" s="13">
        <v>12</v>
      </c>
      <c r="D7570" s="13">
        <v>8</v>
      </c>
      <c r="E7570" s="14">
        <f t="shared" si="1962"/>
        <v>316</v>
      </c>
      <c r="F7570" s="24">
        <f>'1 Solar Profile'!E7572*S$10</f>
        <v>2.38228515</v>
      </c>
      <c r="G7570" s="24">
        <f>'2 Load Profile'!E7571</f>
        <v>1.0376228534647483</v>
      </c>
      <c r="H7570" s="24">
        <f t="shared" si="1972"/>
        <v>-1.3446622965352517</v>
      </c>
      <c r="I7570" s="13">
        <f t="shared" si="1973"/>
        <v>-1.3446622965352517</v>
      </c>
      <c r="J7570" s="24">
        <f t="shared" si="1974"/>
        <v>1.0376228534647483</v>
      </c>
      <c r="K7570" s="24">
        <f t="shared" si="1975"/>
        <v>0</v>
      </c>
      <c r="L7570" s="13"/>
      <c r="M7570" s="24"/>
      <c r="N7570" s="24">
        <f t="shared" si="1967"/>
        <v>0</v>
      </c>
      <c r="O7570" s="13"/>
      <c r="P7570" s="13"/>
    </row>
    <row r="7571" spans="1:17">
      <c r="A7571">
        <v>7570</v>
      </c>
      <c r="B7571" s="13">
        <v>11</v>
      </c>
      <c r="C7571" s="13">
        <v>12</v>
      </c>
      <c r="D7571" s="13">
        <v>9</v>
      </c>
      <c r="E7571" s="14">
        <f t="shared" si="1962"/>
        <v>316</v>
      </c>
      <c r="F7571" s="24">
        <f>'1 Solar Profile'!E7573*S$10</f>
        <v>2.3115550499999999</v>
      </c>
      <c r="G7571" s="24">
        <f>'2 Load Profile'!E7572</f>
        <v>0.91983717386505459</v>
      </c>
      <c r="H7571" s="24">
        <f t="shared" si="1972"/>
        <v>-1.3917178761349454</v>
      </c>
      <c r="I7571" s="13">
        <f t="shared" si="1973"/>
        <v>-1.3917178761349454</v>
      </c>
      <c r="J7571" s="24">
        <f t="shared" si="1974"/>
        <v>0.91983717386505459</v>
      </c>
      <c r="K7571" s="24">
        <f t="shared" si="1975"/>
        <v>0</v>
      </c>
      <c r="L7571" s="13"/>
      <c r="M7571" s="24"/>
      <c r="N7571" s="24">
        <f t="shared" si="1967"/>
        <v>0</v>
      </c>
      <c r="O7571" s="13"/>
      <c r="P7571" s="13"/>
    </row>
    <row r="7572" spans="1:17">
      <c r="A7572">
        <v>7571</v>
      </c>
      <c r="B7572" s="13">
        <v>11</v>
      </c>
      <c r="C7572" s="13">
        <v>12</v>
      </c>
      <c r="D7572" s="13">
        <v>10</v>
      </c>
      <c r="E7572" s="14">
        <f t="shared" si="1962"/>
        <v>316</v>
      </c>
      <c r="F7572" s="24">
        <f>'1 Solar Profile'!E7574*S$10</f>
        <v>3.9003347249999996</v>
      </c>
      <c r="G7572" s="24">
        <f>'2 Load Profile'!E7573</f>
        <v>0.93525991822834431</v>
      </c>
      <c r="H7572" s="24">
        <f t="shared" si="1972"/>
        <v>-2.9650748067716552</v>
      </c>
      <c r="I7572" s="13">
        <f t="shared" si="1973"/>
        <v>-2.9650748067716552</v>
      </c>
      <c r="J7572" s="24">
        <f t="shared" si="1974"/>
        <v>0.93525991822834431</v>
      </c>
      <c r="K7572" s="24">
        <f t="shared" si="1975"/>
        <v>0</v>
      </c>
      <c r="L7572" s="13"/>
      <c r="M7572" s="24"/>
      <c r="N7572" s="24">
        <f t="shared" si="1967"/>
        <v>0</v>
      </c>
      <c r="O7572" s="13"/>
      <c r="P7572" s="13"/>
    </row>
    <row r="7573" spans="1:17">
      <c r="A7573">
        <v>7572</v>
      </c>
      <c r="B7573" s="13">
        <v>11</v>
      </c>
      <c r="C7573" s="13">
        <v>12</v>
      </c>
      <c r="D7573" s="13">
        <v>11</v>
      </c>
      <c r="E7573" s="14">
        <f t="shared" si="1962"/>
        <v>316</v>
      </c>
      <c r="F7573" s="24">
        <f>'1 Solar Profile'!E7575*S$10</f>
        <v>3.9979610999999995</v>
      </c>
      <c r="G7573" s="24">
        <f>'2 Load Profile'!E7574</f>
        <v>0.91484484681526235</v>
      </c>
      <c r="H7573" s="24">
        <f t="shared" si="1972"/>
        <v>-3.0831162531847371</v>
      </c>
      <c r="I7573" s="13">
        <f t="shared" si="1973"/>
        <v>-3.0831162531847371</v>
      </c>
      <c r="J7573" s="24">
        <f t="shared" si="1974"/>
        <v>0.91484484681526235</v>
      </c>
      <c r="K7573" s="24">
        <f t="shared" si="1975"/>
        <v>0</v>
      </c>
      <c r="L7573" s="13"/>
      <c r="M7573" s="24"/>
      <c r="N7573" s="24">
        <f t="shared" si="1967"/>
        <v>0</v>
      </c>
      <c r="O7573" s="13"/>
      <c r="P7573" s="13"/>
    </row>
    <row r="7574" spans="1:17">
      <c r="A7574">
        <v>7573</v>
      </c>
      <c r="B7574" s="13">
        <v>11</v>
      </c>
      <c r="C7574" s="13">
        <v>12</v>
      </c>
      <c r="D7574" s="13">
        <v>12</v>
      </c>
      <c r="E7574" s="14">
        <f t="shared" si="1962"/>
        <v>316</v>
      </c>
      <c r="F7574" s="24">
        <f>'1 Solar Profile'!E7576*S$10</f>
        <v>3.8787335999999999</v>
      </c>
      <c r="G7574" s="24">
        <f>'2 Load Profile'!E7575</f>
        <v>0.88696969348736432</v>
      </c>
      <c r="H7574" s="24">
        <f t="shared" si="1972"/>
        <v>-2.9917639065126354</v>
      </c>
      <c r="I7574" s="13">
        <f t="shared" si="1973"/>
        <v>-2.9917639065126354</v>
      </c>
      <c r="J7574" s="24">
        <f t="shared" si="1974"/>
        <v>0.88696969348736454</v>
      </c>
      <c r="K7574" s="24">
        <f t="shared" si="1975"/>
        <v>0</v>
      </c>
      <c r="L7574" s="13"/>
      <c r="M7574" s="24"/>
      <c r="N7574" s="24">
        <f t="shared" si="1967"/>
        <v>0</v>
      </c>
      <c r="O7574" s="13"/>
      <c r="P7574" s="13"/>
    </row>
    <row r="7575" spans="1:17">
      <c r="A7575">
        <v>7574</v>
      </c>
      <c r="B7575" s="13">
        <v>11</v>
      </c>
      <c r="C7575" s="13">
        <v>12</v>
      </c>
      <c r="D7575" s="13">
        <v>13</v>
      </c>
      <c r="E7575" s="14">
        <f t="shared" si="1962"/>
        <v>316</v>
      </c>
      <c r="F7575" s="24">
        <f>'1 Solar Profile'!E7577*S$10</f>
        <v>2.3276373750000001</v>
      </c>
      <c r="G7575" s="24">
        <f>'2 Load Profile'!E7576</f>
        <v>0.84854003095212693</v>
      </c>
      <c r="H7575" s="24">
        <f t="shared" si="1972"/>
        <v>-1.4790973440478732</v>
      </c>
      <c r="I7575" s="13">
        <f t="shared" si="1973"/>
        <v>-1.4790973440478732</v>
      </c>
      <c r="J7575" s="24">
        <f t="shared" si="1974"/>
        <v>0.84854003095212693</v>
      </c>
      <c r="K7575" s="24">
        <f t="shared" si="1975"/>
        <v>0</v>
      </c>
      <c r="L7575" s="13"/>
      <c r="M7575" s="24"/>
      <c r="N7575" s="24">
        <f t="shared" si="1967"/>
        <v>0</v>
      </c>
      <c r="O7575" s="13"/>
      <c r="P7575" s="13"/>
    </row>
    <row r="7576" spans="1:17">
      <c r="A7576">
        <v>7575</v>
      </c>
      <c r="B7576" s="13">
        <v>11</v>
      </c>
      <c r="C7576" s="13">
        <v>12</v>
      </c>
      <c r="D7576" s="13">
        <v>14</v>
      </c>
      <c r="E7576" s="14">
        <f t="shared" ref="E7576:E7639" si="1980">IF(D7576&lt;D7575, E7575+1,E7575)</f>
        <v>316</v>
      </c>
      <c r="F7576" s="24">
        <f>'1 Solar Profile'!E7578*S$10</f>
        <v>1.9920489749999997</v>
      </c>
      <c r="G7576" s="24">
        <f>'2 Load Profile'!E7577</f>
        <v>0.83875579806383516</v>
      </c>
      <c r="H7576" s="24">
        <f t="shared" si="1972"/>
        <v>-1.1532931769361645</v>
      </c>
      <c r="I7576" s="13">
        <f t="shared" si="1973"/>
        <v>-1.1532931769361645</v>
      </c>
      <c r="J7576" s="24">
        <f t="shared" si="1974"/>
        <v>0.83875579806383516</v>
      </c>
      <c r="K7576" s="24">
        <f t="shared" si="1975"/>
        <v>0</v>
      </c>
      <c r="L7576" s="13"/>
      <c r="M7576" s="24"/>
      <c r="N7576" s="24">
        <f t="shared" si="1967"/>
        <v>0</v>
      </c>
      <c r="O7576" s="13"/>
      <c r="P7576" s="13"/>
    </row>
    <row r="7577" spans="1:17">
      <c r="A7577">
        <v>7576</v>
      </c>
      <c r="B7577" s="13">
        <v>11</v>
      </c>
      <c r="C7577" s="13">
        <v>12</v>
      </c>
      <c r="D7577" s="13">
        <v>15</v>
      </c>
      <c r="E7577" s="14">
        <f t="shared" si="1980"/>
        <v>316</v>
      </c>
      <c r="F7577" s="24">
        <f>'1 Solar Profile'!E7579*S$10</f>
        <v>0.37667070000000002</v>
      </c>
      <c r="G7577" s="24">
        <f>'2 Load Profile'!E7578</f>
        <v>0.91240450984546073</v>
      </c>
      <c r="H7577" s="24">
        <f t="shared" si="1972"/>
        <v>0.53573380984546071</v>
      </c>
      <c r="I7577" s="13">
        <f t="shared" si="1973"/>
        <v>0</v>
      </c>
      <c r="J7577" s="24">
        <f t="shared" si="1974"/>
        <v>0.37667070000000002</v>
      </c>
      <c r="K7577" s="24">
        <f t="shared" si="1975"/>
        <v>0.53573380984546071</v>
      </c>
      <c r="L7577" s="13"/>
      <c r="M7577" s="24"/>
      <c r="N7577" s="24">
        <f t="shared" si="1967"/>
        <v>0</v>
      </c>
      <c r="O7577" s="13"/>
      <c r="P7577" s="13"/>
    </row>
    <row r="7578" spans="1:17">
      <c r="A7578">
        <v>7577</v>
      </c>
      <c r="B7578" s="13">
        <v>11</v>
      </c>
      <c r="C7578" s="13">
        <v>12</v>
      </c>
      <c r="D7578" s="13">
        <v>16</v>
      </c>
      <c r="E7578" s="14">
        <f t="shared" si="1980"/>
        <v>316</v>
      </c>
      <c r="F7578" s="24">
        <f>'1 Solar Profile'!E7580*S$10</f>
        <v>0</v>
      </c>
      <c r="G7578" s="24">
        <f>'2 Load Profile'!E7579</f>
        <v>1.1768354830762211</v>
      </c>
      <c r="H7578" s="24">
        <f t="shared" si="1972"/>
        <v>1.1768354830762211</v>
      </c>
      <c r="I7578" s="13">
        <f t="shared" si="1973"/>
        <v>0</v>
      </c>
      <c r="J7578" s="24">
        <f t="shared" si="1974"/>
        <v>0</v>
      </c>
      <c r="K7578" s="24">
        <f t="shared" si="1975"/>
        <v>1.1768354830762211</v>
      </c>
      <c r="L7578" s="13"/>
      <c r="M7578" s="24"/>
      <c r="N7578" s="24">
        <f t="shared" si="1967"/>
        <v>0</v>
      </c>
      <c r="O7578" s="13"/>
      <c r="P7578" s="13"/>
    </row>
    <row r="7579" spans="1:17">
      <c r="A7579">
        <v>7578</v>
      </c>
      <c r="B7579" s="13">
        <v>11</v>
      </c>
      <c r="C7579" s="13">
        <v>12</v>
      </c>
      <c r="D7579" s="13">
        <v>17</v>
      </c>
      <c r="E7579" s="14">
        <f t="shared" si="1980"/>
        <v>316</v>
      </c>
      <c r="F7579" s="24">
        <f>'1 Solar Profile'!E7581*S$10</f>
        <v>0</v>
      </c>
      <c r="G7579" s="24">
        <f>'2 Load Profile'!E7580</f>
        <v>1.6429330008634497</v>
      </c>
      <c r="H7579" s="24">
        <f t="shared" si="1972"/>
        <v>1.6429330008634497</v>
      </c>
      <c r="I7579" s="13">
        <f t="shared" si="1973"/>
        <v>0</v>
      </c>
      <c r="J7579" s="24">
        <f t="shared" si="1974"/>
        <v>0</v>
      </c>
      <c r="K7579" s="24">
        <f t="shared" si="1975"/>
        <v>1.6429330008634497</v>
      </c>
      <c r="L7579" s="13"/>
      <c r="M7579" s="24"/>
      <c r="N7579" s="24">
        <f t="shared" si="1967"/>
        <v>0</v>
      </c>
      <c r="O7579" s="13"/>
      <c r="P7579" s="13"/>
    </row>
    <row r="7580" spans="1:17">
      <c r="A7580">
        <v>7579</v>
      </c>
      <c r="B7580" s="13">
        <v>11</v>
      </c>
      <c r="C7580" s="13">
        <v>12</v>
      </c>
      <c r="D7580" s="13">
        <v>18</v>
      </c>
      <c r="E7580" s="14">
        <f t="shared" si="1980"/>
        <v>316</v>
      </c>
      <c r="F7580" s="24">
        <f>'1 Solar Profile'!E7582*S$10</f>
        <v>0</v>
      </c>
      <c r="G7580" s="24">
        <f>'2 Load Profile'!E7581</f>
        <v>1.8785612049548819</v>
      </c>
      <c r="H7580" s="24">
        <f t="shared" si="1972"/>
        <v>1.8785612049548819</v>
      </c>
      <c r="I7580" s="13">
        <f t="shared" si="1973"/>
        <v>0</v>
      </c>
      <c r="J7580" s="24">
        <f t="shared" si="1974"/>
        <v>0</v>
      </c>
      <c r="K7580" s="24">
        <f t="shared" si="1975"/>
        <v>1.8785612049548819</v>
      </c>
      <c r="L7580" s="13"/>
      <c r="M7580" s="24"/>
      <c r="N7580" s="24">
        <f t="shared" si="1967"/>
        <v>0</v>
      </c>
      <c r="O7580" s="13"/>
      <c r="P7580" s="13"/>
    </row>
    <row r="7581" spans="1:17">
      <c r="A7581">
        <v>7580</v>
      </c>
      <c r="B7581" s="13">
        <v>11</v>
      </c>
      <c r="C7581" s="13">
        <v>12</v>
      </c>
      <c r="D7581" s="13">
        <v>19</v>
      </c>
      <c r="E7581" s="14">
        <f t="shared" si="1980"/>
        <v>316</v>
      </c>
      <c r="F7581" s="24">
        <f>'1 Solar Profile'!E7583*S$10</f>
        <v>0</v>
      </c>
      <c r="G7581" s="24">
        <f>'2 Load Profile'!E7582</f>
        <v>1.793134700270643</v>
      </c>
      <c r="H7581" s="24">
        <f t="shared" si="1972"/>
        <v>1.793134700270643</v>
      </c>
      <c r="I7581" s="13">
        <f t="shared" si="1973"/>
        <v>0</v>
      </c>
      <c r="J7581" s="24">
        <f t="shared" si="1974"/>
        <v>0</v>
      </c>
      <c r="K7581" s="24">
        <f t="shared" si="1975"/>
        <v>1.793134700270643</v>
      </c>
      <c r="L7581" s="13"/>
      <c r="M7581" s="24"/>
      <c r="N7581" s="24">
        <f t="shared" si="1967"/>
        <v>0</v>
      </c>
      <c r="O7581" s="13"/>
      <c r="P7581" s="13"/>
    </row>
    <row r="7582" spans="1:17">
      <c r="A7582">
        <v>7581</v>
      </c>
      <c r="B7582" s="13">
        <v>11</v>
      </c>
      <c r="C7582" s="13">
        <v>12</v>
      </c>
      <c r="D7582" s="13">
        <v>20</v>
      </c>
      <c r="E7582" s="14">
        <f t="shared" si="1980"/>
        <v>316</v>
      </c>
      <c r="F7582" s="24">
        <f>'1 Solar Profile'!E7584*S$10</f>
        <v>0</v>
      </c>
      <c r="G7582" s="24">
        <f>'2 Load Profile'!E7583</f>
        <v>1.7169593226475943</v>
      </c>
      <c r="H7582" s="24">
        <f t="shared" si="1972"/>
        <v>1.7169593226475943</v>
      </c>
      <c r="I7582" s="13">
        <f t="shared" si="1973"/>
        <v>0</v>
      </c>
      <c r="J7582" s="24">
        <f t="shared" si="1974"/>
        <v>0</v>
      </c>
      <c r="K7582" s="24">
        <f t="shared" si="1975"/>
        <v>1.7169593226475943</v>
      </c>
      <c r="L7582" s="13"/>
      <c r="M7582" s="24"/>
      <c r="N7582" s="24">
        <f t="shared" si="1967"/>
        <v>0</v>
      </c>
      <c r="O7582" s="24"/>
      <c r="P7582" s="24"/>
      <c r="Q7582" s="41"/>
    </row>
    <row r="7583" spans="1:17">
      <c r="A7583">
        <v>7582</v>
      </c>
      <c r="B7583" s="13">
        <v>11</v>
      </c>
      <c r="C7583" s="13">
        <v>12</v>
      </c>
      <c r="D7583" s="13">
        <v>21</v>
      </c>
      <c r="E7583" s="14">
        <f t="shared" si="1980"/>
        <v>316</v>
      </c>
      <c r="F7583" s="24">
        <f>'1 Solar Profile'!E7585*S$10</f>
        <v>0</v>
      </c>
      <c r="G7583" s="24">
        <f>'2 Load Profile'!E7584</f>
        <v>1.5749623980560763</v>
      </c>
      <c r="H7583" s="24">
        <f t="shared" si="1972"/>
        <v>1.5749623980560763</v>
      </c>
      <c r="I7583" s="13">
        <f t="shared" si="1973"/>
        <v>0</v>
      </c>
      <c r="J7583" s="24">
        <f t="shared" si="1974"/>
        <v>0</v>
      </c>
      <c r="K7583" s="24">
        <f t="shared" si="1975"/>
        <v>1.5749623980560763</v>
      </c>
      <c r="L7583" s="13"/>
      <c r="M7583" s="24"/>
      <c r="N7583" s="24">
        <f t="shared" si="1967"/>
        <v>0</v>
      </c>
      <c r="O7583" s="13"/>
      <c r="P7583" s="13"/>
    </row>
    <row r="7584" spans="1:17">
      <c r="A7584">
        <v>7583</v>
      </c>
      <c r="B7584" s="13">
        <v>11</v>
      </c>
      <c r="C7584" s="13">
        <v>12</v>
      </c>
      <c r="D7584" s="13">
        <v>22</v>
      </c>
      <c r="E7584" s="14">
        <f t="shared" si="1980"/>
        <v>316</v>
      </c>
      <c r="F7584" s="24">
        <f>'1 Solar Profile'!E7586*S$10</f>
        <v>0</v>
      </c>
      <c r="G7584" s="24">
        <f>'2 Load Profile'!E7585</f>
        <v>1.2888350291061672</v>
      </c>
      <c r="H7584" s="24">
        <f t="shared" si="1972"/>
        <v>1.2888350291061672</v>
      </c>
      <c r="I7584" s="13">
        <f t="shared" si="1973"/>
        <v>0</v>
      </c>
      <c r="J7584" s="24">
        <f t="shared" si="1974"/>
        <v>0</v>
      </c>
      <c r="K7584" s="24">
        <f t="shared" si="1975"/>
        <v>1.2888350291061672</v>
      </c>
      <c r="L7584" s="13"/>
      <c r="M7584" s="24"/>
      <c r="N7584" s="24">
        <f t="shared" si="1967"/>
        <v>0</v>
      </c>
      <c r="O7584" s="13"/>
      <c r="P7584" s="13"/>
    </row>
    <row r="7585" spans="1:16">
      <c r="A7585">
        <v>7584</v>
      </c>
      <c r="B7585" s="13">
        <v>11</v>
      </c>
      <c r="C7585" s="13">
        <v>12</v>
      </c>
      <c r="D7585" s="13">
        <v>23</v>
      </c>
      <c r="E7585" s="14">
        <f t="shared" si="1980"/>
        <v>316</v>
      </c>
      <c r="F7585" s="24">
        <f>'1 Solar Profile'!E7587*S$10</f>
        <v>0</v>
      </c>
      <c r="G7585" s="24">
        <f>'2 Load Profile'!E7586</f>
        <v>1.0147045839139375</v>
      </c>
      <c r="H7585" s="24">
        <f t="shared" si="1972"/>
        <v>1.0147045839139375</v>
      </c>
      <c r="I7585" s="13">
        <f t="shared" si="1973"/>
        <v>0</v>
      </c>
      <c r="J7585" s="24">
        <f t="shared" si="1974"/>
        <v>0</v>
      </c>
      <c r="K7585" s="24">
        <f t="shared" si="1975"/>
        <v>1.0147045839139375</v>
      </c>
      <c r="L7585" s="13">
        <f t="shared" ref="L7585" si="1981">SUM(I7562:I7585)</f>
        <v>-14.441130642104122</v>
      </c>
      <c r="M7585" s="24">
        <f t="shared" ref="M7585" si="1982">SUMIF(H7562:H7585,"&gt;0",H7562:H7585)</f>
        <v>17.389040753732541</v>
      </c>
      <c r="N7585" s="24">
        <f t="shared" si="1967"/>
        <v>2.9479101116284188</v>
      </c>
      <c r="O7585" s="13">
        <f t="shared" ref="O7585" si="1983">IF(M7585&gt;(L7585*-1),(M7585+L7585)*S$12,0)</f>
        <v>0.41482106717801626</v>
      </c>
      <c r="P7585" s="13">
        <f t="shared" ref="P7585" si="1984">IF(M7585&lt;(L7585*-1),(M7585+L7585)*S$14,0)</f>
        <v>0</v>
      </c>
    </row>
    <row r="7586" spans="1:16">
      <c r="A7586">
        <v>7585</v>
      </c>
      <c r="B7586" s="13">
        <v>11</v>
      </c>
      <c r="C7586" s="13">
        <v>13</v>
      </c>
      <c r="D7586" s="13">
        <v>0</v>
      </c>
      <c r="E7586" s="14">
        <f t="shared" si="1980"/>
        <v>317</v>
      </c>
      <c r="F7586" s="24">
        <f>'1 Solar Profile'!E7588*S$10</f>
        <v>0</v>
      </c>
      <c r="G7586" s="24">
        <f>'2 Load Profile'!E7587</f>
        <v>0.73432346520167713</v>
      </c>
      <c r="H7586" s="24">
        <f t="shared" si="1972"/>
        <v>0.73432346520167713</v>
      </c>
      <c r="I7586" s="13">
        <f t="shared" si="1973"/>
        <v>0</v>
      </c>
      <c r="J7586" s="24">
        <f t="shared" si="1974"/>
        <v>0</v>
      </c>
      <c r="K7586" s="24">
        <f t="shared" si="1975"/>
        <v>0.73432346520167713</v>
      </c>
      <c r="L7586" s="13"/>
      <c r="M7586" s="24"/>
      <c r="N7586" s="24">
        <f t="shared" si="1967"/>
        <v>0</v>
      </c>
      <c r="O7586" s="13"/>
      <c r="P7586" s="13"/>
    </row>
    <row r="7587" spans="1:16">
      <c r="A7587">
        <v>7586</v>
      </c>
      <c r="B7587" s="13">
        <v>11</v>
      </c>
      <c r="C7587" s="13">
        <v>13</v>
      </c>
      <c r="D7587" s="13">
        <v>1</v>
      </c>
      <c r="E7587" s="14">
        <f t="shared" si="1980"/>
        <v>317</v>
      </c>
      <c r="F7587" s="24">
        <f>'1 Solar Profile'!E7589*S$10</f>
        <v>0</v>
      </c>
      <c r="G7587" s="24">
        <f>'2 Load Profile'!E7588</f>
        <v>0.63163870699755187</v>
      </c>
      <c r="H7587" s="24">
        <f t="shared" si="1972"/>
        <v>0.63163870699755187</v>
      </c>
      <c r="I7587" s="13">
        <f t="shared" si="1973"/>
        <v>0</v>
      </c>
      <c r="J7587" s="24">
        <f t="shared" si="1974"/>
        <v>0</v>
      </c>
      <c r="K7587" s="24">
        <f t="shared" si="1975"/>
        <v>0.63163870699755187</v>
      </c>
      <c r="L7587" s="13"/>
      <c r="M7587" s="24"/>
      <c r="N7587" s="24">
        <f t="shared" si="1967"/>
        <v>0</v>
      </c>
      <c r="O7587" s="13"/>
      <c r="P7587" s="13"/>
    </row>
    <row r="7588" spans="1:16">
      <c r="A7588">
        <v>7587</v>
      </c>
      <c r="B7588" s="13">
        <v>11</v>
      </c>
      <c r="C7588" s="13">
        <v>13</v>
      </c>
      <c r="D7588" s="13">
        <v>2</v>
      </c>
      <c r="E7588" s="14">
        <f t="shared" si="1980"/>
        <v>317</v>
      </c>
      <c r="F7588" s="24">
        <f>'1 Solar Profile'!E7590*S$10</f>
        <v>0</v>
      </c>
      <c r="G7588" s="24">
        <f>'2 Load Profile'!E7589</f>
        <v>0.58595131565795167</v>
      </c>
      <c r="H7588" s="24">
        <f t="shared" si="1972"/>
        <v>0.58595131565795167</v>
      </c>
      <c r="I7588" s="13">
        <f t="shared" si="1973"/>
        <v>0</v>
      </c>
      <c r="J7588" s="24">
        <f t="shared" si="1974"/>
        <v>0</v>
      </c>
      <c r="K7588" s="24">
        <f t="shared" si="1975"/>
        <v>0.58595131565795167</v>
      </c>
      <c r="L7588" s="13"/>
      <c r="M7588" s="24"/>
      <c r="N7588" s="24">
        <f t="shared" si="1967"/>
        <v>0</v>
      </c>
      <c r="O7588" s="13"/>
      <c r="P7588" s="13"/>
    </row>
    <row r="7589" spans="1:16">
      <c r="A7589">
        <v>7588</v>
      </c>
      <c r="B7589" s="13">
        <v>11</v>
      </c>
      <c r="C7589" s="13">
        <v>13</v>
      </c>
      <c r="D7589" s="13">
        <v>3</v>
      </c>
      <c r="E7589" s="14">
        <f t="shared" si="1980"/>
        <v>317</v>
      </c>
      <c r="F7589" s="24">
        <f>'1 Solar Profile'!E7591*S$10</f>
        <v>0</v>
      </c>
      <c r="G7589" s="24">
        <f>'2 Load Profile'!E7590</f>
        <v>0.5789318354224694</v>
      </c>
      <c r="H7589" s="24">
        <f t="shared" si="1972"/>
        <v>0.5789318354224694</v>
      </c>
      <c r="I7589" s="13">
        <f t="shared" si="1973"/>
        <v>0</v>
      </c>
      <c r="J7589" s="24">
        <f t="shared" si="1974"/>
        <v>0</v>
      </c>
      <c r="K7589" s="24">
        <f t="shared" si="1975"/>
        <v>0.5789318354224694</v>
      </c>
      <c r="L7589" s="13"/>
      <c r="M7589" s="24"/>
      <c r="N7589" s="24">
        <f t="shared" si="1967"/>
        <v>0</v>
      </c>
      <c r="O7589" s="13"/>
      <c r="P7589" s="13"/>
    </row>
    <row r="7590" spans="1:16">
      <c r="A7590">
        <v>7589</v>
      </c>
      <c r="B7590" s="13">
        <v>11</v>
      </c>
      <c r="C7590" s="13">
        <v>13</v>
      </c>
      <c r="D7590" s="13">
        <v>4</v>
      </c>
      <c r="E7590" s="14">
        <f t="shared" si="1980"/>
        <v>317</v>
      </c>
      <c r="F7590" s="24">
        <f>'1 Solar Profile'!E7592*S$10</f>
        <v>0</v>
      </c>
      <c r="G7590" s="24">
        <f>'2 Load Profile'!E7591</f>
        <v>0.57963767435710045</v>
      </c>
      <c r="H7590" s="24">
        <f t="shared" si="1972"/>
        <v>0.57963767435710045</v>
      </c>
      <c r="I7590" s="13">
        <f t="shared" si="1973"/>
        <v>0</v>
      </c>
      <c r="J7590" s="24">
        <f t="shared" si="1974"/>
        <v>0</v>
      </c>
      <c r="K7590" s="24">
        <f t="shared" si="1975"/>
        <v>0.57963767435710045</v>
      </c>
      <c r="L7590" s="13"/>
      <c r="M7590" s="24"/>
      <c r="N7590" s="24">
        <f t="shared" si="1967"/>
        <v>0</v>
      </c>
      <c r="O7590" s="13"/>
      <c r="P7590" s="13"/>
    </row>
    <row r="7591" spans="1:16">
      <c r="A7591">
        <v>7590</v>
      </c>
      <c r="B7591" s="13">
        <v>11</v>
      </c>
      <c r="C7591" s="13">
        <v>13</v>
      </c>
      <c r="D7591" s="13">
        <v>5</v>
      </c>
      <c r="E7591" s="14">
        <f t="shared" si="1980"/>
        <v>317</v>
      </c>
      <c r="F7591" s="24">
        <f>'1 Solar Profile'!E7593*S$10</f>
        <v>0</v>
      </c>
      <c r="G7591" s="24">
        <f>'2 Load Profile'!E7592</f>
        <v>0.6297315787914386</v>
      </c>
      <c r="H7591" s="24">
        <f t="shared" si="1972"/>
        <v>0.6297315787914386</v>
      </c>
      <c r="I7591" s="13">
        <f t="shared" si="1973"/>
        <v>0</v>
      </c>
      <c r="J7591" s="24">
        <f t="shared" si="1974"/>
        <v>0</v>
      </c>
      <c r="K7591" s="24">
        <f t="shared" si="1975"/>
        <v>0.6297315787914386</v>
      </c>
      <c r="L7591" s="13"/>
      <c r="M7591" s="24"/>
      <c r="N7591" s="24">
        <f t="shared" si="1967"/>
        <v>0</v>
      </c>
      <c r="O7591" s="13"/>
      <c r="P7591" s="13"/>
    </row>
    <row r="7592" spans="1:16">
      <c r="A7592">
        <v>7591</v>
      </c>
      <c r="B7592" s="13">
        <v>11</v>
      </c>
      <c r="C7592" s="13">
        <v>13</v>
      </c>
      <c r="D7592" s="13">
        <v>6</v>
      </c>
      <c r="E7592" s="14">
        <f t="shared" si="1980"/>
        <v>317</v>
      </c>
      <c r="F7592" s="24">
        <f>'1 Solar Profile'!E7594*S$10</f>
        <v>0</v>
      </c>
      <c r="G7592" s="24">
        <f>'2 Load Profile'!E7593</f>
        <v>0.77983383686015817</v>
      </c>
      <c r="H7592" s="24">
        <f t="shared" si="1972"/>
        <v>0.77983383686015817</v>
      </c>
      <c r="I7592" s="13">
        <f t="shared" si="1973"/>
        <v>0</v>
      </c>
      <c r="J7592" s="24">
        <f t="shared" si="1974"/>
        <v>0</v>
      </c>
      <c r="K7592" s="24">
        <f t="shared" si="1975"/>
        <v>0.77983383686015817</v>
      </c>
      <c r="L7592" s="13"/>
      <c r="M7592" s="24"/>
      <c r="N7592" s="24">
        <f t="shared" si="1967"/>
        <v>0</v>
      </c>
      <c r="O7592" s="13"/>
      <c r="P7592" s="13"/>
    </row>
    <row r="7593" spans="1:16">
      <c r="A7593">
        <v>7592</v>
      </c>
      <c r="B7593" s="13">
        <v>11</v>
      </c>
      <c r="C7593" s="13">
        <v>13</v>
      </c>
      <c r="D7593" s="13">
        <v>7</v>
      </c>
      <c r="E7593" s="14">
        <f t="shared" si="1980"/>
        <v>317</v>
      </c>
      <c r="F7593" s="24">
        <f>'1 Solar Profile'!E7595*S$10</f>
        <v>1.080618525</v>
      </c>
      <c r="G7593" s="24">
        <f>'2 Load Profile'!E7594</f>
        <v>1.0118221866901267</v>
      </c>
      <c r="H7593" s="24">
        <f t="shared" si="1972"/>
        <v>-6.8796338309873306E-2</v>
      </c>
      <c r="I7593" s="13">
        <f t="shared" si="1973"/>
        <v>-6.8796338309873306E-2</v>
      </c>
      <c r="J7593" s="24">
        <f t="shared" si="1974"/>
        <v>1.0118221866901267</v>
      </c>
      <c r="K7593" s="24">
        <f t="shared" si="1975"/>
        <v>0</v>
      </c>
      <c r="L7593" s="13"/>
      <c r="M7593" s="24"/>
      <c r="N7593" s="24">
        <f t="shared" ref="N7593:N7656" si="1985">M7593+L7593</f>
        <v>0</v>
      </c>
      <c r="O7593" s="13"/>
      <c r="P7593" s="13"/>
    </row>
    <row r="7594" spans="1:16">
      <c r="A7594">
        <v>7593</v>
      </c>
      <c r="B7594" s="13">
        <v>11</v>
      </c>
      <c r="C7594" s="13">
        <v>13</v>
      </c>
      <c r="D7594" s="13">
        <v>8</v>
      </c>
      <c r="E7594" s="14">
        <f t="shared" si="1980"/>
        <v>317</v>
      </c>
      <c r="F7594" s="24">
        <f>'1 Solar Profile'!E7596*S$10</f>
        <v>2.3394656249999999</v>
      </c>
      <c r="G7594" s="24">
        <f>'2 Load Profile'!E7595</f>
        <v>0.98583523410339802</v>
      </c>
      <c r="H7594" s="24">
        <f t="shared" si="1972"/>
        <v>-1.3536303908966019</v>
      </c>
      <c r="I7594" s="13">
        <f t="shared" si="1973"/>
        <v>-1.3536303908966019</v>
      </c>
      <c r="J7594" s="24">
        <f t="shared" si="1974"/>
        <v>0.98583523410339802</v>
      </c>
      <c r="K7594" s="24">
        <f t="shared" si="1975"/>
        <v>0</v>
      </c>
      <c r="L7594" s="13"/>
      <c r="M7594" s="24"/>
      <c r="N7594" s="24">
        <f t="shared" si="1985"/>
        <v>0</v>
      </c>
      <c r="O7594" s="13"/>
      <c r="P7594" s="13"/>
    </row>
    <row r="7595" spans="1:16">
      <c r="A7595">
        <v>7594</v>
      </c>
      <c r="B7595" s="13">
        <v>11</v>
      </c>
      <c r="C7595" s="13">
        <v>13</v>
      </c>
      <c r="D7595" s="13">
        <v>9</v>
      </c>
      <c r="E7595" s="14">
        <f t="shared" si="1980"/>
        <v>317</v>
      </c>
      <c r="F7595" s="24">
        <f>'1 Solar Profile'!E7597*S$10</f>
        <v>2.0044379250000004</v>
      </c>
      <c r="G7595" s="24">
        <f>'2 Load Profile'!E7596</f>
        <v>0.8756663252046204</v>
      </c>
      <c r="H7595" s="24">
        <f t="shared" si="1972"/>
        <v>-1.12877159979538</v>
      </c>
      <c r="I7595" s="13">
        <f t="shared" si="1973"/>
        <v>-1.12877159979538</v>
      </c>
      <c r="J7595" s="24">
        <f t="shared" si="1974"/>
        <v>0.8756663252046204</v>
      </c>
      <c r="K7595" s="24">
        <f t="shared" si="1975"/>
        <v>0</v>
      </c>
      <c r="L7595" s="13"/>
      <c r="M7595" s="24"/>
      <c r="N7595" s="24">
        <f t="shared" si="1985"/>
        <v>0</v>
      </c>
      <c r="O7595" s="13"/>
      <c r="P7595" s="13"/>
    </row>
    <row r="7596" spans="1:16">
      <c r="A7596">
        <v>7595</v>
      </c>
      <c r="B7596" s="13">
        <v>11</v>
      </c>
      <c r="C7596" s="13">
        <v>13</v>
      </c>
      <c r="D7596" s="13">
        <v>10</v>
      </c>
      <c r="E7596" s="14">
        <f t="shared" si="1980"/>
        <v>317</v>
      </c>
      <c r="F7596" s="24">
        <f>'1 Solar Profile'!E7598*S$10</f>
        <v>2.1305040749999997</v>
      </c>
      <c r="G7596" s="24">
        <f>'2 Load Profile'!E7597</f>
        <v>0.89436764857651241</v>
      </c>
      <c r="H7596" s="24">
        <f t="shared" si="1972"/>
        <v>-1.2361364264234873</v>
      </c>
      <c r="I7596" s="13">
        <f t="shared" si="1973"/>
        <v>-1.2361364264234873</v>
      </c>
      <c r="J7596" s="24">
        <f t="shared" si="1974"/>
        <v>0.89436764857651241</v>
      </c>
      <c r="K7596" s="24">
        <f t="shared" si="1975"/>
        <v>0</v>
      </c>
      <c r="L7596" s="13"/>
      <c r="M7596" s="24"/>
      <c r="N7596" s="24">
        <f t="shared" si="1985"/>
        <v>0</v>
      </c>
      <c r="O7596" s="13"/>
      <c r="P7596" s="13"/>
    </row>
    <row r="7597" spans="1:16">
      <c r="A7597">
        <v>7596</v>
      </c>
      <c r="B7597" s="13">
        <v>11</v>
      </c>
      <c r="C7597" s="13">
        <v>13</v>
      </c>
      <c r="D7597" s="13">
        <v>11</v>
      </c>
      <c r="E7597" s="14">
        <f t="shared" si="1980"/>
        <v>317</v>
      </c>
      <c r="F7597" s="24">
        <f>'1 Solar Profile'!E7599*S$10</f>
        <v>3.0776697</v>
      </c>
      <c r="G7597" s="24">
        <f>'2 Load Profile'!E7598</f>
        <v>0.88028238502290856</v>
      </c>
      <c r="H7597" s="24">
        <f t="shared" si="1972"/>
        <v>-2.1973873149770915</v>
      </c>
      <c r="I7597" s="13">
        <f t="shared" si="1973"/>
        <v>-2.1973873149770915</v>
      </c>
      <c r="J7597" s="24">
        <f t="shared" si="1974"/>
        <v>0.88028238502290845</v>
      </c>
      <c r="K7597" s="24">
        <f t="shared" si="1975"/>
        <v>0</v>
      </c>
      <c r="L7597" s="13"/>
      <c r="M7597" s="24"/>
      <c r="N7597" s="24">
        <f t="shared" si="1985"/>
        <v>0</v>
      </c>
      <c r="O7597" s="13"/>
      <c r="P7597" s="13"/>
    </row>
    <row r="7598" spans="1:16">
      <c r="A7598">
        <v>7597</v>
      </c>
      <c r="B7598" s="13">
        <v>11</v>
      </c>
      <c r="C7598" s="13">
        <v>13</v>
      </c>
      <c r="D7598" s="13">
        <v>12</v>
      </c>
      <c r="E7598" s="14">
        <f t="shared" si="1980"/>
        <v>317</v>
      </c>
      <c r="F7598" s="24">
        <f>'1 Solar Profile'!E7600*S$10</f>
        <v>2.884236075</v>
      </c>
      <c r="G7598" s="24">
        <f>'2 Load Profile'!E7599</f>
        <v>0.85575769444721039</v>
      </c>
      <c r="H7598" s="24">
        <f t="shared" si="1972"/>
        <v>-2.0284783805527895</v>
      </c>
      <c r="I7598" s="13">
        <f t="shared" si="1973"/>
        <v>-2.0284783805527895</v>
      </c>
      <c r="J7598" s="24">
        <f t="shared" si="1974"/>
        <v>0.8557576944472105</v>
      </c>
      <c r="K7598" s="24">
        <f t="shared" si="1975"/>
        <v>0</v>
      </c>
      <c r="L7598" s="13"/>
      <c r="M7598" s="24"/>
      <c r="N7598" s="24">
        <f t="shared" si="1985"/>
        <v>0</v>
      </c>
      <c r="O7598" s="13"/>
      <c r="P7598" s="13"/>
    </row>
    <row r="7599" spans="1:16">
      <c r="A7599">
        <v>7598</v>
      </c>
      <c r="B7599" s="13">
        <v>11</v>
      </c>
      <c r="C7599" s="13">
        <v>13</v>
      </c>
      <c r="D7599" s="13">
        <v>13</v>
      </c>
      <c r="E7599" s="14">
        <f t="shared" si="1980"/>
        <v>317</v>
      </c>
      <c r="F7599" s="24">
        <f>'1 Solar Profile'!E7601*S$10</f>
        <v>1.4931819</v>
      </c>
      <c r="G7599" s="24">
        <f>'2 Load Profile'!E7600</f>
        <v>0.82973824330942769</v>
      </c>
      <c r="H7599" s="24">
        <f t="shared" si="1972"/>
        <v>-0.66344365669057226</v>
      </c>
      <c r="I7599" s="13">
        <f t="shared" si="1973"/>
        <v>-0.66344365669057226</v>
      </c>
      <c r="J7599" s="24">
        <f t="shared" si="1974"/>
        <v>0.82973824330942769</v>
      </c>
      <c r="K7599" s="24">
        <f t="shared" si="1975"/>
        <v>0</v>
      </c>
      <c r="L7599" s="13"/>
      <c r="M7599" s="24"/>
      <c r="N7599" s="24">
        <f t="shared" si="1985"/>
        <v>0</v>
      </c>
      <c r="O7599" s="13"/>
      <c r="P7599" s="13"/>
    </row>
    <row r="7600" spans="1:16">
      <c r="A7600">
        <v>7599</v>
      </c>
      <c r="B7600" s="13">
        <v>11</v>
      </c>
      <c r="C7600" s="13">
        <v>13</v>
      </c>
      <c r="D7600" s="13">
        <v>14</v>
      </c>
      <c r="E7600" s="14">
        <f t="shared" si="1980"/>
        <v>317</v>
      </c>
      <c r="F7600" s="24">
        <f>'1 Solar Profile'!E7602*S$10</f>
        <v>0.93499087499999989</v>
      </c>
      <c r="G7600" s="24">
        <f>'2 Load Profile'!E7601</f>
        <v>0.83503309915040613</v>
      </c>
      <c r="H7600" s="24">
        <f t="shared" si="1972"/>
        <v>-9.9957775849593755E-2</v>
      </c>
      <c r="I7600" s="13">
        <f t="shared" si="1973"/>
        <v>-9.9957775849593755E-2</v>
      </c>
      <c r="J7600" s="24">
        <f t="shared" si="1974"/>
        <v>0.83503309915040613</v>
      </c>
      <c r="K7600" s="24">
        <f t="shared" si="1975"/>
        <v>0</v>
      </c>
      <c r="L7600" s="13"/>
      <c r="M7600" s="24"/>
      <c r="N7600" s="24">
        <f t="shared" si="1985"/>
        <v>0</v>
      </c>
      <c r="O7600" s="13"/>
      <c r="P7600" s="13"/>
    </row>
    <row r="7601" spans="1:16">
      <c r="A7601">
        <v>7600</v>
      </c>
      <c r="B7601" s="13">
        <v>11</v>
      </c>
      <c r="C7601" s="13">
        <v>13</v>
      </c>
      <c r="D7601" s="13">
        <v>15</v>
      </c>
      <c r="E7601" s="14">
        <f t="shared" si="1980"/>
        <v>317</v>
      </c>
      <c r="F7601" s="24">
        <f>'1 Solar Profile'!E7603*S$10</f>
        <v>0.40898654999999995</v>
      </c>
      <c r="G7601" s="24">
        <f>'2 Load Profile'!E7602</f>
        <v>0.91766856283184128</v>
      </c>
      <c r="H7601" s="24">
        <f t="shared" si="1972"/>
        <v>0.50868201283184133</v>
      </c>
      <c r="I7601" s="13">
        <f t="shared" si="1973"/>
        <v>0</v>
      </c>
      <c r="J7601" s="24">
        <f t="shared" si="1974"/>
        <v>0.40898654999999995</v>
      </c>
      <c r="K7601" s="24">
        <f t="shared" si="1975"/>
        <v>0.50868201283184133</v>
      </c>
      <c r="L7601" s="13"/>
      <c r="M7601" s="24"/>
      <c r="N7601" s="24">
        <f t="shared" si="1985"/>
        <v>0</v>
      </c>
      <c r="O7601" s="13"/>
      <c r="P7601" s="13"/>
    </row>
    <row r="7602" spans="1:16">
      <c r="A7602">
        <v>7601</v>
      </c>
      <c r="B7602" s="13">
        <v>11</v>
      </c>
      <c r="C7602" s="13">
        <v>13</v>
      </c>
      <c r="D7602" s="13">
        <v>16</v>
      </c>
      <c r="E7602" s="14">
        <f t="shared" si="1980"/>
        <v>317</v>
      </c>
      <c r="F7602" s="24">
        <f>'1 Solar Profile'!E7604*S$10</f>
        <v>0</v>
      </c>
      <c r="G7602" s="24">
        <f>'2 Load Profile'!E7603</f>
        <v>1.1789186264126528</v>
      </c>
      <c r="H7602" s="24">
        <f t="shared" si="1972"/>
        <v>1.1789186264126528</v>
      </c>
      <c r="I7602" s="13">
        <f t="shared" si="1973"/>
        <v>0</v>
      </c>
      <c r="J7602" s="24">
        <f t="shared" si="1974"/>
        <v>0</v>
      </c>
      <c r="K7602" s="24">
        <f t="shared" si="1975"/>
        <v>1.1789186264126528</v>
      </c>
      <c r="L7602" s="13"/>
      <c r="M7602" s="24"/>
      <c r="N7602" s="24">
        <f t="shared" si="1985"/>
        <v>0</v>
      </c>
      <c r="O7602" s="13"/>
      <c r="P7602" s="13"/>
    </row>
    <row r="7603" spans="1:16">
      <c r="A7603">
        <v>7602</v>
      </c>
      <c r="B7603" s="13">
        <v>11</v>
      </c>
      <c r="C7603" s="13">
        <v>13</v>
      </c>
      <c r="D7603" s="13">
        <v>17</v>
      </c>
      <c r="E7603" s="14">
        <f t="shared" si="1980"/>
        <v>317</v>
      </c>
      <c r="F7603" s="24">
        <f>'1 Solar Profile'!E7605*S$10</f>
        <v>0</v>
      </c>
      <c r="G7603" s="24">
        <f>'2 Load Profile'!E7604</f>
        <v>1.6425676917830832</v>
      </c>
      <c r="H7603" s="24">
        <f t="shared" si="1972"/>
        <v>1.6425676917830832</v>
      </c>
      <c r="I7603" s="13">
        <f t="shared" si="1973"/>
        <v>0</v>
      </c>
      <c r="J7603" s="24">
        <f t="shared" si="1974"/>
        <v>0</v>
      </c>
      <c r="K7603" s="24">
        <f t="shared" si="1975"/>
        <v>1.6425676917830832</v>
      </c>
      <c r="L7603" s="13"/>
      <c r="M7603" s="24"/>
      <c r="N7603" s="24">
        <f t="shared" si="1985"/>
        <v>0</v>
      </c>
      <c r="O7603" s="13"/>
      <c r="P7603" s="13"/>
    </row>
    <row r="7604" spans="1:16">
      <c r="A7604">
        <v>7603</v>
      </c>
      <c r="B7604" s="13">
        <v>11</v>
      </c>
      <c r="C7604" s="13">
        <v>13</v>
      </c>
      <c r="D7604" s="13">
        <v>18</v>
      </c>
      <c r="E7604" s="14">
        <f t="shared" si="1980"/>
        <v>317</v>
      </c>
      <c r="F7604" s="24">
        <f>'1 Solar Profile'!E7606*S$10</f>
        <v>0</v>
      </c>
      <c r="G7604" s="24">
        <f>'2 Load Profile'!E7605</f>
        <v>1.8735847549545657</v>
      </c>
      <c r="H7604" s="24">
        <f t="shared" si="1972"/>
        <v>1.8735847549545657</v>
      </c>
      <c r="I7604" s="13">
        <f t="shared" si="1973"/>
        <v>0</v>
      </c>
      <c r="J7604" s="24">
        <f t="shared" si="1974"/>
        <v>0</v>
      </c>
      <c r="K7604" s="24">
        <f t="shared" si="1975"/>
        <v>1.8735847549545657</v>
      </c>
      <c r="L7604" s="13"/>
      <c r="M7604" s="24"/>
      <c r="N7604" s="24">
        <f t="shared" si="1985"/>
        <v>0</v>
      </c>
      <c r="O7604" s="13"/>
      <c r="P7604" s="13"/>
    </row>
    <row r="7605" spans="1:16">
      <c r="A7605">
        <v>7604</v>
      </c>
      <c r="B7605" s="13">
        <v>11</v>
      </c>
      <c r="C7605" s="13">
        <v>13</v>
      </c>
      <c r="D7605" s="13">
        <v>19</v>
      </c>
      <c r="E7605" s="14">
        <f t="shared" si="1980"/>
        <v>317</v>
      </c>
      <c r="F7605" s="24">
        <f>'1 Solar Profile'!E7607*S$10</f>
        <v>0</v>
      </c>
      <c r="G7605" s="24">
        <f>'2 Load Profile'!E7606</f>
        <v>1.7836708060412505</v>
      </c>
      <c r="H7605" s="24">
        <f t="shared" si="1972"/>
        <v>1.7836708060412505</v>
      </c>
      <c r="I7605" s="13">
        <f t="shared" si="1973"/>
        <v>0</v>
      </c>
      <c r="J7605" s="24">
        <f t="shared" si="1974"/>
        <v>0</v>
      </c>
      <c r="K7605" s="24">
        <f t="shared" si="1975"/>
        <v>1.7836708060412505</v>
      </c>
      <c r="L7605" s="13"/>
      <c r="M7605" s="24"/>
      <c r="N7605" s="24">
        <f t="shared" si="1985"/>
        <v>0</v>
      </c>
      <c r="O7605" s="13"/>
      <c r="P7605" s="13"/>
    </row>
    <row r="7606" spans="1:16">
      <c r="A7606">
        <v>7605</v>
      </c>
      <c r="B7606" s="13">
        <v>11</v>
      </c>
      <c r="C7606" s="13">
        <v>13</v>
      </c>
      <c r="D7606" s="13">
        <v>20</v>
      </c>
      <c r="E7606" s="14">
        <f t="shared" si="1980"/>
        <v>317</v>
      </c>
      <c r="F7606" s="24">
        <f>'1 Solar Profile'!E7608*S$10</f>
        <v>0</v>
      </c>
      <c r="G7606" s="24">
        <f>'2 Load Profile'!E7607</f>
        <v>1.7026902327310531</v>
      </c>
      <c r="H7606" s="24">
        <f t="shared" si="1972"/>
        <v>1.7026902327310531</v>
      </c>
      <c r="I7606" s="13">
        <f t="shared" si="1973"/>
        <v>0</v>
      </c>
      <c r="J7606" s="24">
        <f t="shared" si="1974"/>
        <v>0</v>
      </c>
      <c r="K7606" s="24">
        <f t="shared" si="1975"/>
        <v>1.7026902327310531</v>
      </c>
      <c r="L7606" s="13"/>
      <c r="M7606" s="24"/>
      <c r="N7606" s="24">
        <f t="shared" si="1985"/>
        <v>0</v>
      </c>
      <c r="O7606" s="24"/>
      <c r="P7606" s="24"/>
    </row>
    <row r="7607" spans="1:16">
      <c r="A7607">
        <v>7606</v>
      </c>
      <c r="B7607" s="13">
        <v>11</v>
      </c>
      <c r="C7607" s="13">
        <v>13</v>
      </c>
      <c r="D7607" s="13">
        <v>21</v>
      </c>
      <c r="E7607" s="14">
        <f t="shared" si="1980"/>
        <v>317</v>
      </c>
      <c r="F7607" s="24">
        <f>'1 Solar Profile'!E7609*S$10</f>
        <v>0</v>
      </c>
      <c r="G7607" s="24">
        <f>'2 Load Profile'!E7608</f>
        <v>1.5557768692503917</v>
      </c>
      <c r="H7607" s="24">
        <f t="shared" si="1972"/>
        <v>1.5557768692503917</v>
      </c>
      <c r="I7607" s="13">
        <f t="shared" si="1973"/>
        <v>0</v>
      </c>
      <c r="J7607" s="24">
        <f t="shared" si="1974"/>
        <v>0</v>
      </c>
      <c r="K7607" s="24">
        <f t="shared" si="1975"/>
        <v>1.5557768692503917</v>
      </c>
      <c r="L7607" s="13"/>
      <c r="M7607" s="24"/>
      <c r="N7607" s="24">
        <f t="shared" si="1985"/>
        <v>0</v>
      </c>
      <c r="O7607" s="13"/>
      <c r="P7607" s="13"/>
    </row>
    <row r="7608" spans="1:16">
      <c r="A7608">
        <v>7607</v>
      </c>
      <c r="B7608" s="13">
        <v>11</v>
      </c>
      <c r="C7608" s="13">
        <v>13</v>
      </c>
      <c r="D7608" s="13">
        <v>22</v>
      </c>
      <c r="E7608" s="14">
        <f t="shared" si="1980"/>
        <v>317</v>
      </c>
      <c r="F7608" s="24">
        <f>'1 Solar Profile'!E7610*S$10</f>
        <v>0</v>
      </c>
      <c r="G7608" s="24">
        <f>'2 Load Profile'!E7609</f>
        <v>1.2764601672355975</v>
      </c>
      <c r="H7608" s="24">
        <f t="shared" si="1972"/>
        <v>1.2764601672355975</v>
      </c>
      <c r="I7608" s="13">
        <f t="shared" si="1973"/>
        <v>0</v>
      </c>
      <c r="J7608" s="24">
        <f t="shared" si="1974"/>
        <v>0</v>
      </c>
      <c r="K7608" s="24">
        <f t="shared" si="1975"/>
        <v>1.2764601672355975</v>
      </c>
      <c r="L7608" s="13"/>
      <c r="M7608" s="24"/>
      <c r="N7608" s="24">
        <f t="shared" si="1985"/>
        <v>0</v>
      </c>
      <c r="O7608" s="13"/>
      <c r="P7608" s="13"/>
    </row>
    <row r="7609" spans="1:16">
      <c r="A7609">
        <v>7608</v>
      </c>
      <c r="B7609" s="13">
        <v>11</v>
      </c>
      <c r="C7609" s="13">
        <v>13</v>
      </c>
      <c r="D7609" s="13">
        <v>23</v>
      </c>
      <c r="E7609" s="14">
        <f t="shared" si="1980"/>
        <v>317</v>
      </c>
      <c r="F7609" s="24">
        <f>'1 Solar Profile'!E7611*S$10</f>
        <v>0</v>
      </c>
      <c r="G7609" s="24">
        <f>'2 Load Profile'!E7610</f>
        <v>1.0158415028935999</v>
      </c>
      <c r="H7609" s="24">
        <f t="shared" si="1972"/>
        <v>1.0158415028935999</v>
      </c>
      <c r="I7609" s="13">
        <f t="shared" si="1973"/>
        <v>0</v>
      </c>
      <c r="J7609" s="24">
        <f t="shared" si="1974"/>
        <v>0</v>
      </c>
      <c r="K7609" s="24">
        <f t="shared" si="1975"/>
        <v>1.0158415028935999</v>
      </c>
      <c r="L7609" s="13">
        <f t="shared" ref="L7609" si="1986">SUM(I7586:I7609)</f>
        <v>-8.7766018834953901</v>
      </c>
      <c r="M7609" s="24">
        <f t="shared" ref="M7609" si="1987">SUMIF(H7586:H7609,"&gt;0",H7586:H7609)</f>
        <v>17.058241077422384</v>
      </c>
      <c r="N7609" s="24">
        <f t="shared" si="1985"/>
        <v>8.2816391939269938</v>
      </c>
      <c r="O7609" s="13">
        <f t="shared" ref="O7609" si="1988">IF(M7609&gt;(L7609*-1),(M7609+L7609)*S$12,0)</f>
        <v>1.1653674224518249</v>
      </c>
      <c r="P7609" s="13">
        <f t="shared" ref="P7609" si="1989">IF(M7609&lt;(L7609*-1),(M7609+L7609)*S$14,0)</f>
        <v>0</v>
      </c>
    </row>
    <row r="7610" spans="1:16">
      <c r="A7610">
        <v>7609</v>
      </c>
      <c r="B7610" s="13">
        <v>11</v>
      </c>
      <c r="C7610" s="13">
        <v>14</v>
      </c>
      <c r="D7610" s="13">
        <v>0</v>
      </c>
      <c r="E7610" s="14">
        <f t="shared" si="1980"/>
        <v>318</v>
      </c>
      <c r="F7610" s="24">
        <f>'1 Solar Profile'!E7612*S$10</f>
        <v>0</v>
      </c>
      <c r="G7610" s="24">
        <f>'2 Load Profile'!E7611</f>
        <v>0.75252119429834441</v>
      </c>
      <c r="H7610" s="24">
        <f t="shared" si="1972"/>
        <v>0.75252119429834441</v>
      </c>
      <c r="I7610" s="13">
        <f t="shared" si="1973"/>
        <v>0</v>
      </c>
      <c r="J7610" s="24">
        <f t="shared" si="1974"/>
        <v>0</v>
      </c>
      <c r="K7610" s="24">
        <f t="shared" si="1975"/>
        <v>0.75252119429834441</v>
      </c>
      <c r="L7610" s="13"/>
      <c r="M7610" s="24"/>
      <c r="N7610" s="24">
        <f t="shared" si="1985"/>
        <v>0</v>
      </c>
      <c r="O7610" s="13"/>
      <c r="P7610" s="13"/>
    </row>
    <row r="7611" spans="1:16">
      <c r="A7611">
        <v>7610</v>
      </c>
      <c r="B7611" s="13">
        <v>11</v>
      </c>
      <c r="C7611" s="13">
        <v>14</v>
      </c>
      <c r="D7611" s="13">
        <v>1</v>
      </c>
      <c r="E7611" s="14">
        <f t="shared" si="1980"/>
        <v>318</v>
      </c>
      <c r="F7611" s="24">
        <f>'1 Solar Profile'!E7613*S$10</f>
        <v>0</v>
      </c>
      <c r="G7611" s="24">
        <f>'2 Load Profile'!E7612</f>
        <v>0.65307737983225789</v>
      </c>
      <c r="H7611" s="24">
        <f t="shared" si="1972"/>
        <v>0.65307737983225789</v>
      </c>
      <c r="I7611" s="13">
        <f t="shared" si="1973"/>
        <v>0</v>
      </c>
      <c r="J7611" s="24">
        <f t="shared" si="1974"/>
        <v>0</v>
      </c>
      <c r="K7611" s="24">
        <f t="shared" si="1975"/>
        <v>0.65307737983225789</v>
      </c>
      <c r="L7611" s="13"/>
      <c r="M7611" s="24"/>
      <c r="N7611" s="24">
        <f t="shared" si="1985"/>
        <v>0</v>
      </c>
      <c r="O7611" s="13"/>
      <c r="P7611" s="13"/>
    </row>
    <row r="7612" spans="1:16">
      <c r="A7612">
        <v>7611</v>
      </c>
      <c r="B7612" s="13">
        <v>11</v>
      </c>
      <c r="C7612" s="13">
        <v>14</v>
      </c>
      <c r="D7612" s="13">
        <v>2</v>
      </c>
      <c r="E7612" s="14">
        <f t="shared" si="1980"/>
        <v>318</v>
      </c>
      <c r="F7612" s="24">
        <f>'1 Solar Profile'!E7614*S$10</f>
        <v>0</v>
      </c>
      <c r="G7612" s="24">
        <f>'2 Load Profile'!E7613</f>
        <v>0.61109230228554412</v>
      </c>
      <c r="H7612" s="24">
        <f t="shared" si="1972"/>
        <v>0.61109230228554412</v>
      </c>
      <c r="I7612" s="13">
        <f t="shared" si="1973"/>
        <v>0</v>
      </c>
      <c r="J7612" s="24">
        <f t="shared" si="1974"/>
        <v>0</v>
      </c>
      <c r="K7612" s="24">
        <f t="shared" si="1975"/>
        <v>0.61109230228554412</v>
      </c>
      <c r="L7612" s="13"/>
      <c r="M7612" s="24"/>
      <c r="N7612" s="24">
        <f t="shared" si="1985"/>
        <v>0</v>
      </c>
      <c r="O7612" s="13"/>
      <c r="P7612" s="13"/>
    </row>
    <row r="7613" spans="1:16">
      <c r="A7613">
        <v>7612</v>
      </c>
      <c r="B7613" s="13">
        <v>11</v>
      </c>
      <c r="C7613" s="13">
        <v>14</v>
      </c>
      <c r="D7613" s="13">
        <v>3</v>
      </c>
      <c r="E7613" s="14">
        <f t="shared" si="1980"/>
        <v>318</v>
      </c>
      <c r="F7613" s="24">
        <f>'1 Solar Profile'!E7615*S$10</f>
        <v>0</v>
      </c>
      <c r="G7613" s="24">
        <f>'2 Load Profile'!E7614</f>
        <v>0.60837553738291017</v>
      </c>
      <c r="H7613" s="24">
        <f t="shared" si="1972"/>
        <v>0.60837553738291017</v>
      </c>
      <c r="I7613" s="13">
        <f t="shared" si="1973"/>
        <v>0</v>
      </c>
      <c r="J7613" s="24">
        <f t="shared" si="1974"/>
        <v>0</v>
      </c>
      <c r="K7613" s="24">
        <f t="shared" si="1975"/>
        <v>0.60837553738291017</v>
      </c>
      <c r="L7613" s="13"/>
      <c r="M7613" s="24"/>
      <c r="N7613" s="24">
        <f t="shared" si="1985"/>
        <v>0</v>
      </c>
      <c r="O7613" s="13"/>
      <c r="P7613" s="13"/>
    </row>
    <row r="7614" spans="1:16">
      <c r="A7614">
        <v>7613</v>
      </c>
      <c r="B7614" s="13">
        <v>11</v>
      </c>
      <c r="C7614" s="13">
        <v>14</v>
      </c>
      <c r="D7614" s="13">
        <v>4</v>
      </c>
      <c r="E7614" s="14">
        <f t="shared" si="1980"/>
        <v>318</v>
      </c>
      <c r="F7614" s="24">
        <f>'1 Solar Profile'!E7616*S$10</f>
        <v>0</v>
      </c>
      <c r="G7614" s="24">
        <f>'2 Load Profile'!E7615</f>
        <v>0.60975301824743156</v>
      </c>
      <c r="H7614" s="24">
        <f t="shared" si="1972"/>
        <v>0.60975301824743156</v>
      </c>
      <c r="I7614" s="13">
        <f t="shared" si="1973"/>
        <v>0</v>
      </c>
      <c r="J7614" s="24">
        <f t="shared" si="1974"/>
        <v>0</v>
      </c>
      <c r="K7614" s="24">
        <f t="shared" si="1975"/>
        <v>0.60975301824743156</v>
      </c>
      <c r="L7614" s="13"/>
      <c r="M7614" s="24"/>
      <c r="N7614" s="24">
        <f t="shared" si="1985"/>
        <v>0</v>
      </c>
      <c r="O7614" s="13"/>
      <c r="P7614" s="13"/>
    </row>
    <row r="7615" spans="1:16">
      <c r="A7615">
        <v>7614</v>
      </c>
      <c r="B7615" s="13">
        <v>11</v>
      </c>
      <c r="C7615" s="13">
        <v>14</v>
      </c>
      <c r="D7615" s="13">
        <v>5</v>
      </c>
      <c r="E7615" s="14">
        <f t="shared" si="1980"/>
        <v>318</v>
      </c>
      <c r="F7615" s="24">
        <f>'1 Solar Profile'!E7617*S$10</f>
        <v>0</v>
      </c>
      <c r="G7615" s="24">
        <f>'2 Load Profile'!E7616</f>
        <v>0.6594867420492222</v>
      </c>
      <c r="H7615" s="24">
        <f t="shared" si="1972"/>
        <v>0.6594867420492222</v>
      </c>
      <c r="I7615" s="13">
        <f t="shared" si="1973"/>
        <v>0</v>
      </c>
      <c r="J7615" s="24">
        <f t="shared" si="1974"/>
        <v>0</v>
      </c>
      <c r="K7615" s="24">
        <f t="shared" si="1975"/>
        <v>0.6594867420492222</v>
      </c>
      <c r="L7615" s="13"/>
      <c r="M7615" s="24"/>
      <c r="N7615" s="24">
        <f t="shared" si="1985"/>
        <v>0</v>
      </c>
      <c r="O7615" s="13"/>
      <c r="P7615" s="13"/>
    </row>
    <row r="7616" spans="1:16">
      <c r="A7616">
        <v>7615</v>
      </c>
      <c r="B7616" s="13">
        <v>11</v>
      </c>
      <c r="C7616" s="13">
        <v>14</v>
      </c>
      <c r="D7616" s="13">
        <v>6</v>
      </c>
      <c r="E7616" s="14">
        <f t="shared" si="1980"/>
        <v>318</v>
      </c>
      <c r="F7616" s="24">
        <f>'1 Solar Profile'!E7618*S$10</f>
        <v>0</v>
      </c>
      <c r="G7616" s="24">
        <f>'2 Load Profile'!E7617</f>
        <v>0.82292793849052059</v>
      </c>
      <c r="H7616" s="24">
        <f t="shared" ref="H7616:H7679" si="1990">G7616-F7616</f>
        <v>0.82292793849052059</v>
      </c>
      <c r="I7616" s="13">
        <f t="shared" ref="I7616:I7679" si="1991">IF(H7616&lt;0,H7616,0)</f>
        <v>0</v>
      </c>
      <c r="J7616" s="24">
        <f t="shared" ref="J7616:J7679" si="1992">F7616+I7616</f>
        <v>0</v>
      </c>
      <c r="K7616" s="24">
        <f t="shared" ref="K7616:K7679" si="1993">IF(H7616&gt;0,H7616,0)</f>
        <v>0.82292793849052059</v>
      </c>
      <c r="L7616" s="13"/>
      <c r="M7616" s="24"/>
      <c r="N7616" s="24">
        <f t="shared" si="1985"/>
        <v>0</v>
      </c>
      <c r="O7616" s="13"/>
      <c r="P7616" s="13"/>
    </row>
    <row r="7617" spans="1:16">
      <c r="A7617">
        <v>7616</v>
      </c>
      <c r="B7617" s="13">
        <v>11</v>
      </c>
      <c r="C7617" s="13">
        <v>14</v>
      </c>
      <c r="D7617" s="13">
        <v>7</v>
      </c>
      <c r="E7617" s="14">
        <f t="shared" si="1980"/>
        <v>318</v>
      </c>
      <c r="F7617" s="24">
        <f>'1 Solar Profile'!E7619*S$10</f>
        <v>0.75165142499999993</v>
      </c>
      <c r="G7617" s="24">
        <f>'2 Load Profile'!E7618</f>
        <v>1.0423659903379028</v>
      </c>
      <c r="H7617" s="24">
        <f t="shared" si="1990"/>
        <v>0.29071456533790285</v>
      </c>
      <c r="I7617" s="13">
        <f t="shared" si="1991"/>
        <v>0</v>
      </c>
      <c r="J7617" s="24">
        <f t="shared" si="1992"/>
        <v>0.75165142499999993</v>
      </c>
      <c r="K7617" s="24">
        <f t="shared" si="1993"/>
        <v>0.29071456533790285</v>
      </c>
      <c r="L7617" s="13"/>
      <c r="M7617" s="24"/>
      <c r="N7617" s="24">
        <f t="shared" si="1985"/>
        <v>0</v>
      </c>
      <c r="O7617" s="13"/>
      <c r="P7617" s="13"/>
    </row>
    <row r="7618" spans="1:16">
      <c r="A7618">
        <v>7617</v>
      </c>
      <c r="B7618" s="13">
        <v>11</v>
      </c>
      <c r="C7618" s="13">
        <v>14</v>
      </c>
      <c r="D7618" s="13">
        <v>8</v>
      </c>
      <c r="E7618" s="14">
        <f t="shared" si="1980"/>
        <v>318</v>
      </c>
      <c r="F7618" s="24">
        <f>'1 Solar Profile'!E7620*S$10</f>
        <v>1.8341678249999998</v>
      </c>
      <c r="G7618" s="24">
        <f>'2 Load Profile'!E7619</f>
        <v>1.0139208762084331</v>
      </c>
      <c r="H7618" s="24">
        <f t="shared" si="1990"/>
        <v>-0.82024694879156668</v>
      </c>
      <c r="I7618" s="13">
        <f t="shared" si="1991"/>
        <v>-0.82024694879156668</v>
      </c>
      <c r="J7618" s="24">
        <f t="shared" si="1992"/>
        <v>1.0139208762084331</v>
      </c>
      <c r="K7618" s="24">
        <f t="shared" si="1993"/>
        <v>0</v>
      </c>
      <c r="L7618" s="13"/>
      <c r="M7618" s="24"/>
      <c r="N7618" s="24">
        <f t="shared" si="1985"/>
        <v>0</v>
      </c>
      <c r="O7618" s="13"/>
      <c r="P7618" s="13"/>
    </row>
    <row r="7619" spans="1:16">
      <c r="A7619">
        <v>7618</v>
      </c>
      <c r="B7619" s="13">
        <v>11</v>
      </c>
      <c r="C7619" s="13">
        <v>14</v>
      </c>
      <c r="D7619" s="13">
        <v>9</v>
      </c>
      <c r="E7619" s="14">
        <f t="shared" si="1980"/>
        <v>318</v>
      </c>
      <c r="F7619" s="24">
        <f>'1 Solar Profile'!E7621*S$10</f>
        <v>2.7035961749999999</v>
      </c>
      <c r="G7619" s="24">
        <f>'2 Load Profile'!E7620</f>
        <v>0.8994729604785886</v>
      </c>
      <c r="H7619" s="24">
        <f t="shared" si="1990"/>
        <v>-1.8041232145214114</v>
      </c>
      <c r="I7619" s="13">
        <f t="shared" si="1991"/>
        <v>-1.8041232145214114</v>
      </c>
      <c r="J7619" s="24">
        <f t="shared" si="1992"/>
        <v>0.89947296047858849</v>
      </c>
      <c r="K7619" s="24">
        <f t="shared" si="1993"/>
        <v>0</v>
      </c>
      <c r="L7619" s="13"/>
      <c r="M7619" s="24"/>
      <c r="N7619" s="24">
        <f t="shared" si="1985"/>
        <v>0</v>
      </c>
      <c r="O7619" s="13"/>
      <c r="P7619" s="13"/>
    </row>
    <row r="7620" spans="1:16">
      <c r="A7620">
        <v>7619</v>
      </c>
      <c r="B7620" s="13">
        <v>11</v>
      </c>
      <c r="C7620" s="13">
        <v>14</v>
      </c>
      <c r="D7620" s="13">
        <v>10</v>
      </c>
      <c r="E7620" s="14">
        <f t="shared" si="1980"/>
        <v>318</v>
      </c>
      <c r="F7620" s="24">
        <f>'1 Solar Profile'!E7622*S$10</f>
        <v>3.2234422499999997</v>
      </c>
      <c r="G7620" s="24">
        <f>'2 Load Profile'!E7621</f>
        <v>0.91886326232359894</v>
      </c>
      <c r="H7620" s="24">
        <f t="shared" si="1990"/>
        <v>-2.3045789876764009</v>
      </c>
      <c r="I7620" s="13">
        <f t="shared" si="1991"/>
        <v>-2.3045789876764009</v>
      </c>
      <c r="J7620" s="24">
        <f t="shared" si="1992"/>
        <v>0.91886326232359883</v>
      </c>
      <c r="K7620" s="24">
        <f t="shared" si="1993"/>
        <v>0</v>
      </c>
      <c r="L7620" s="13"/>
      <c r="M7620" s="24"/>
      <c r="N7620" s="24">
        <f t="shared" si="1985"/>
        <v>0</v>
      </c>
      <c r="O7620" s="13"/>
      <c r="P7620" s="13"/>
    </row>
    <row r="7621" spans="1:16">
      <c r="A7621">
        <v>7620</v>
      </c>
      <c r="B7621" s="13">
        <v>11</v>
      </c>
      <c r="C7621" s="13">
        <v>14</v>
      </c>
      <c r="D7621" s="13">
        <v>11</v>
      </c>
      <c r="E7621" s="14">
        <f t="shared" si="1980"/>
        <v>318</v>
      </c>
      <c r="F7621" s="24">
        <f>'1 Solar Profile'!E7623*S$10</f>
        <v>3.3861870000000001</v>
      </c>
      <c r="G7621" s="24">
        <f>'2 Load Profile'!E7622</f>
        <v>0.89557694576302105</v>
      </c>
      <c r="H7621" s="24">
        <f t="shared" si="1990"/>
        <v>-2.4906100542369791</v>
      </c>
      <c r="I7621" s="13">
        <f t="shared" si="1991"/>
        <v>-2.4906100542369791</v>
      </c>
      <c r="J7621" s="24">
        <f t="shared" si="1992"/>
        <v>0.89557694576302094</v>
      </c>
      <c r="K7621" s="24">
        <f t="shared" si="1993"/>
        <v>0</v>
      </c>
      <c r="L7621" s="13"/>
      <c r="M7621" s="24"/>
      <c r="N7621" s="24">
        <f t="shared" si="1985"/>
        <v>0</v>
      </c>
      <c r="O7621" s="13"/>
      <c r="P7621" s="13"/>
    </row>
    <row r="7622" spans="1:16">
      <c r="A7622">
        <v>7621</v>
      </c>
      <c r="B7622" s="13">
        <v>11</v>
      </c>
      <c r="C7622" s="13">
        <v>14</v>
      </c>
      <c r="D7622" s="13">
        <v>12</v>
      </c>
      <c r="E7622" s="14">
        <f t="shared" si="1980"/>
        <v>318</v>
      </c>
      <c r="F7622" s="24">
        <f>'1 Solar Profile'!E7624*S$10</f>
        <v>3.1819457249999998</v>
      </c>
      <c r="G7622" s="24">
        <f>'2 Load Profile'!E7623</f>
        <v>0.85674499325944264</v>
      </c>
      <c r="H7622" s="24">
        <f t="shared" si="1990"/>
        <v>-2.3252007317405572</v>
      </c>
      <c r="I7622" s="13">
        <f t="shared" si="1991"/>
        <v>-2.3252007317405572</v>
      </c>
      <c r="J7622" s="24">
        <f t="shared" si="1992"/>
        <v>0.85674499325944264</v>
      </c>
      <c r="K7622" s="24">
        <f t="shared" si="1993"/>
        <v>0</v>
      </c>
      <c r="L7622" s="13"/>
      <c r="M7622" s="24"/>
      <c r="N7622" s="24">
        <f t="shared" si="1985"/>
        <v>0</v>
      </c>
      <c r="O7622" s="13"/>
      <c r="P7622" s="13"/>
    </row>
    <row r="7623" spans="1:16">
      <c r="A7623">
        <v>7622</v>
      </c>
      <c r="B7623" s="13">
        <v>11</v>
      </c>
      <c r="C7623" s="13">
        <v>14</v>
      </c>
      <c r="D7623" s="13">
        <v>13</v>
      </c>
      <c r="E7623" s="14">
        <f t="shared" si="1980"/>
        <v>318</v>
      </c>
      <c r="F7623" s="24">
        <f>'1 Solar Profile'!E7625*S$10</f>
        <v>2.6499485249999997</v>
      </c>
      <c r="G7623" s="24">
        <f>'2 Load Profile'!E7624</f>
        <v>0.82553347397731058</v>
      </c>
      <c r="H7623" s="24">
        <f t="shared" si="1990"/>
        <v>-1.8244150510226891</v>
      </c>
      <c r="I7623" s="13">
        <f t="shared" si="1991"/>
        <v>-1.8244150510226891</v>
      </c>
      <c r="J7623" s="24">
        <f t="shared" si="1992"/>
        <v>0.82553347397731058</v>
      </c>
      <c r="K7623" s="24">
        <f t="shared" si="1993"/>
        <v>0</v>
      </c>
      <c r="L7623" s="13"/>
      <c r="M7623" s="24"/>
      <c r="N7623" s="24">
        <f t="shared" si="1985"/>
        <v>0</v>
      </c>
      <c r="O7623" s="13"/>
      <c r="P7623" s="13"/>
    </row>
    <row r="7624" spans="1:16">
      <c r="A7624">
        <v>7623</v>
      </c>
      <c r="B7624" s="13">
        <v>11</v>
      </c>
      <c r="C7624" s="13">
        <v>14</v>
      </c>
      <c r="D7624" s="13">
        <v>14</v>
      </c>
      <c r="E7624" s="14">
        <f t="shared" si="1980"/>
        <v>318</v>
      </c>
      <c r="F7624" s="24">
        <f>'1 Solar Profile'!E7626*S$10</f>
        <v>1.8304271999999997</v>
      </c>
      <c r="G7624" s="24">
        <f>'2 Load Profile'!E7625</f>
        <v>0.8293259951453662</v>
      </c>
      <c r="H7624" s="24">
        <f t="shared" si="1990"/>
        <v>-1.0011012048546335</v>
      </c>
      <c r="I7624" s="13">
        <f t="shared" si="1991"/>
        <v>-1.0011012048546335</v>
      </c>
      <c r="J7624" s="24">
        <f t="shared" si="1992"/>
        <v>0.8293259951453662</v>
      </c>
      <c r="K7624" s="24">
        <f t="shared" si="1993"/>
        <v>0</v>
      </c>
      <c r="L7624" s="13"/>
      <c r="M7624" s="24"/>
      <c r="N7624" s="24">
        <f t="shared" si="1985"/>
        <v>0</v>
      </c>
      <c r="O7624" s="13"/>
      <c r="P7624" s="13"/>
    </row>
    <row r="7625" spans="1:16">
      <c r="A7625">
        <v>7624</v>
      </c>
      <c r="B7625" s="13">
        <v>11</v>
      </c>
      <c r="C7625" s="13">
        <v>14</v>
      </c>
      <c r="D7625" s="13">
        <v>15</v>
      </c>
      <c r="E7625" s="14">
        <f t="shared" si="1980"/>
        <v>318</v>
      </c>
      <c r="F7625" s="24">
        <f>'1 Solar Profile'!E7627*S$10</f>
        <v>0.77983447499999992</v>
      </c>
      <c r="G7625" s="24">
        <f>'2 Load Profile'!E7626</f>
        <v>0.91052639229443877</v>
      </c>
      <c r="H7625" s="24">
        <f t="shared" si="1990"/>
        <v>0.13069191729443885</v>
      </c>
      <c r="I7625" s="13">
        <f t="shared" si="1991"/>
        <v>0</v>
      </c>
      <c r="J7625" s="24">
        <f t="shared" si="1992"/>
        <v>0.77983447499999992</v>
      </c>
      <c r="K7625" s="24">
        <f t="shared" si="1993"/>
        <v>0.13069191729443885</v>
      </c>
      <c r="L7625" s="13"/>
      <c r="M7625" s="24"/>
      <c r="N7625" s="24">
        <f t="shared" si="1985"/>
        <v>0</v>
      </c>
      <c r="O7625" s="13"/>
      <c r="P7625" s="13"/>
    </row>
    <row r="7626" spans="1:16">
      <c r="A7626">
        <v>7625</v>
      </c>
      <c r="B7626" s="13">
        <v>11</v>
      </c>
      <c r="C7626" s="13">
        <v>14</v>
      </c>
      <c r="D7626" s="13">
        <v>16</v>
      </c>
      <c r="E7626" s="14">
        <f t="shared" si="1980"/>
        <v>318</v>
      </c>
      <c r="F7626" s="24">
        <f>'1 Solar Profile'!E7628*S$10</f>
        <v>0</v>
      </c>
      <c r="G7626" s="24">
        <f>'2 Load Profile'!E7627</f>
        <v>1.1707681414558799</v>
      </c>
      <c r="H7626" s="24">
        <f t="shared" si="1990"/>
        <v>1.1707681414558799</v>
      </c>
      <c r="I7626" s="13">
        <f t="shared" si="1991"/>
        <v>0</v>
      </c>
      <c r="J7626" s="24">
        <f t="shared" si="1992"/>
        <v>0</v>
      </c>
      <c r="K7626" s="24">
        <f t="shared" si="1993"/>
        <v>1.1707681414558799</v>
      </c>
      <c r="L7626" s="13"/>
      <c r="M7626" s="24"/>
      <c r="N7626" s="24">
        <f t="shared" si="1985"/>
        <v>0</v>
      </c>
      <c r="O7626" s="13"/>
      <c r="P7626" s="13"/>
    </row>
    <row r="7627" spans="1:16">
      <c r="A7627">
        <v>7626</v>
      </c>
      <c r="B7627" s="13">
        <v>11</v>
      </c>
      <c r="C7627" s="13">
        <v>14</v>
      </c>
      <c r="D7627" s="13">
        <v>17</v>
      </c>
      <c r="E7627" s="14">
        <f t="shared" si="1980"/>
        <v>318</v>
      </c>
      <c r="F7627" s="24">
        <f>'1 Solar Profile'!E7629*S$10</f>
        <v>0</v>
      </c>
      <c r="G7627" s="24">
        <f>'2 Load Profile'!E7628</f>
        <v>1.6322302225313852</v>
      </c>
      <c r="H7627" s="24">
        <f t="shared" si="1990"/>
        <v>1.6322302225313852</v>
      </c>
      <c r="I7627" s="13">
        <f t="shared" si="1991"/>
        <v>0</v>
      </c>
      <c r="J7627" s="24">
        <f t="shared" si="1992"/>
        <v>0</v>
      </c>
      <c r="K7627" s="24">
        <f t="shared" si="1993"/>
        <v>1.6322302225313852</v>
      </c>
      <c r="L7627" s="13"/>
      <c r="M7627" s="24"/>
      <c r="N7627" s="24">
        <f t="shared" si="1985"/>
        <v>0</v>
      </c>
      <c r="O7627" s="13"/>
      <c r="P7627" s="13"/>
    </row>
    <row r="7628" spans="1:16">
      <c r="A7628">
        <v>7627</v>
      </c>
      <c r="B7628" s="13">
        <v>11</v>
      </c>
      <c r="C7628" s="13">
        <v>14</v>
      </c>
      <c r="D7628" s="13">
        <v>18</v>
      </c>
      <c r="E7628" s="14">
        <f t="shared" si="1980"/>
        <v>318</v>
      </c>
      <c r="F7628" s="24">
        <f>'1 Solar Profile'!E7630*S$10</f>
        <v>0</v>
      </c>
      <c r="G7628" s="24">
        <f>'2 Load Profile'!E7629</f>
        <v>1.8648284642870105</v>
      </c>
      <c r="H7628" s="24">
        <f t="shared" si="1990"/>
        <v>1.8648284642870105</v>
      </c>
      <c r="I7628" s="13">
        <f t="shared" si="1991"/>
        <v>0</v>
      </c>
      <c r="J7628" s="24">
        <f t="shared" si="1992"/>
        <v>0</v>
      </c>
      <c r="K7628" s="24">
        <f t="shared" si="1993"/>
        <v>1.8648284642870105</v>
      </c>
      <c r="L7628" s="13"/>
      <c r="M7628" s="24"/>
      <c r="N7628" s="24">
        <f t="shared" si="1985"/>
        <v>0</v>
      </c>
      <c r="O7628" s="13"/>
      <c r="P7628" s="13"/>
    </row>
    <row r="7629" spans="1:16">
      <c r="A7629">
        <v>7628</v>
      </c>
      <c r="B7629" s="13">
        <v>11</v>
      </c>
      <c r="C7629" s="13">
        <v>14</v>
      </c>
      <c r="D7629" s="13">
        <v>19</v>
      </c>
      <c r="E7629" s="14">
        <f t="shared" si="1980"/>
        <v>318</v>
      </c>
      <c r="F7629" s="24">
        <f>'1 Solar Profile'!E7631*S$10</f>
        <v>0</v>
      </c>
      <c r="G7629" s="24">
        <f>'2 Load Profile'!E7630</f>
        <v>1.7756764666962657</v>
      </c>
      <c r="H7629" s="24">
        <f t="shared" si="1990"/>
        <v>1.7756764666962657</v>
      </c>
      <c r="I7629" s="13">
        <f t="shared" si="1991"/>
        <v>0</v>
      </c>
      <c r="J7629" s="24">
        <f t="shared" si="1992"/>
        <v>0</v>
      </c>
      <c r="K7629" s="24">
        <f t="shared" si="1993"/>
        <v>1.7756764666962657</v>
      </c>
      <c r="L7629" s="13"/>
      <c r="M7629" s="24"/>
      <c r="N7629" s="24">
        <f t="shared" si="1985"/>
        <v>0</v>
      </c>
      <c r="O7629" s="13"/>
      <c r="P7629" s="13"/>
    </row>
    <row r="7630" spans="1:16">
      <c r="A7630">
        <v>7629</v>
      </c>
      <c r="B7630" s="13">
        <v>11</v>
      </c>
      <c r="C7630" s="13">
        <v>14</v>
      </c>
      <c r="D7630" s="13">
        <v>20</v>
      </c>
      <c r="E7630" s="14">
        <f t="shared" si="1980"/>
        <v>318</v>
      </c>
      <c r="F7630" s="24">
        <f>'1 Solar Profile'!E7632*S$10</f>
        <v>0</v>
      </c>
      <c r="G7630" s="24">
        <f>'2 Load Profile'!E7631</f>
        <v>1.695134165206043</v>
      </c>
      <c r="H7630" s="24">
        <f t="shared" si="1990"/>
        <v>1.695134165206043</v>
      </c>
      <c r="I7630" s="13">
        <f t="shared" si="1991"/>
        <v>0</v>
      </c>
      <c r="J7630" s="24">
        <f t="shared" si="1992"/>
        <v>0</v>
      </c>
      <c r="K7630" s="24">
        <f t="shared" si="1993"/>
        <v>1.695134165206043</v>
      </c>
      <c r="L7630" s="13"/>
      <c r="M7630" s="24"/>
      <c r="N7630" s="24">
        <f t="shared" si="1985"/>
        <v>0</v>
      </c>
      <c r="O7630" s="24"/>
      <c r="P7630" s="24"/>
    </row>
    <row r="7631" spans="1:16">
      <c r="A7631">
        <v>7630</v>
      </c>
      <c r="B7631" s="13">
        <v>11</v>
      </c>
      <c r="C7631" s="13">
        <v>14</v>
      </c>
      <c r="D7631" s="13">
        <v>21</v>
      </c>
      <c r="E7631" s="14">
        <f t="shared" si="1980"/>
        <v>318</v>
      </c>
      <c r="F7631" s="24">
        <f>'1 Solar Profile'!E7633*S$10</f>
        <v>0</v>
      </c>
      <c r="G7631" s="24">
        <f>'2 Load Profile'!E7632</f>
        <v>1.5488268758065513</v>
      </c>
      <c r="H7631" s="24">
        <f t="shared" si="1990"/>
        <v>1.5488268758065513</v>
      </c>
      <c r="I7631" s="13">
        <f t="shared" si="1991"/>
        <v>0</v>
      </c>
      <c r="J7631" s="24">
        <f t="shared" si="1992"/>
        <v>0</v>
      </c>
      <c r="K7631" s="24">
        <f t="shared" si="1993"/>
        <v>1.5488268758065513</v>
      </c>
      <c r="L7631" s="13"/>
      <c r="M7631" s="24"/>
      <c r="N7631" s="24">
        <f t="shared" si="1985"/>
        <v>0</v>
      </c>
      <c r="O7631" s="13"/>
      <c r="P7631" s="13"/>
    </row>
    <row r="7632" spans="1:16">
      <c r="A7632">
        <v>7631</v>
      </c>
      <c r="B7632" s="13">
        <v>11</v>
      </c>
      <c r="C7632" s="13">
        <v>14</v>
      </c>
      <c r="D7632" s="13">
        <v>22</v>
      </c>
      <c r="E7632" s="14">
        <f t="shared" si="1980"/>
        <v>318</v>
      </c>
      <c r="F7632" s="24">
        <f>'1 Solar Profile'!E7634*S$10</f>
        <v>0</v>
      </c>
      <c r="G7632" s="24">
        <f>'2 Load Profile'!E7633</f>
        <v>1.2642328640434872</v>
      </c>
      <c r="H7632" s="24">
        <f t="shared" si="1990"/>
        <v>1.2642328640434872</v>
      </c>
      <c r="I7632" s="13">
        <f t="shared" si="1991"/>
        <v>0</v>
      </c>
      <c r="J7632" s="24">
        <f t="shared" si="1992"/>
        <v>0</v>
      </c>
      <c r="K7632" s="24">
        <f t="shared" si="1993"/>
        <v>1.2642328640434872</v>
      </c>
      <c r="L7632" s="13"/>
      <c r="M7632" s="24"/>
      <c r="N7632" s="24">
        <f t="shared" si="1985"/>
        <v>0</v>
      </c>
      <c r="O7632" s="13"/>
      <c r="P7632" s="13"/>
    </row>
    <row r="7633" spans="1:16">
      <c r="A7633">
        <v>7632</v>
      </c>
      <c r="B7633" s="13">
        <v>11</v>
      </c>
      <c r="C7633" s="13">
        <v>14</v>
      </c>
      <c r="D7633" s="13">
        <v>23</v>
      </c>
      <c r="E7633" s="14">
        <f t="shared" si="1980"/>
        <v>318</v>
      </c>
      <c r="F7633" s="24">
        <f>'1 Solar Profile'!E7635*S$10</f>
        <v>0</v>
      </c>
      <c r="G7633" s="24">
        <f>'2 Load Profile'!E7634</f>
        <v>0.99763162727966082</v>
      </c>
      <c r="H7633" s="24">
        <f t="shared" si="1990"/>
        <v>0.99763162727966082</v>
      </c>
      <c r="I7633" s="13">
        <f t="shared" si="1991"/>
        <v>0</v>
      </c>
      <c r="J7633" s="24">
        <f t="shared" si="1992"/>
        <v>0</v>
      </c>
      <c r="K7633" s="24">
        <f t="shared" si="1993"/>
        <v>0.99763162727966082</v>
      </c>
      <c r="L7633" s="13">
        <f t="shared" ref="L7633" si="1994">SUM(I7610:I7633)</f>
        <v>-12.570276192844236</v>
      </c>
      <c r="M7633" s="24">
        <f t="shared" ref="M7633" si="1995">SUMIF(H7610:H7633,"&gt;0",H7610:H7633)</f>
        <v>17.087969422524857</v>
      </c>
      <c r="N7633" s="24">
        <f t="shared" si="1985"/>
        <v>4.5176932296806207</v>
      </c>
      <c r="O7633" s="13">
        <f t="shared" ref="O7633" si="1996">IF(M7633&gt;(L7633*-1),(M7633+L7633)*S$12,0)</f>
        <v>0.6357162382009679</v>
      </c>
      <c r="P7633" s="13">
        <f t="shared" ref="P7633" si="1997">IF(M7633&lt;(L7633*-1),(M7633+L7633)*S$14,0)</f>
        <v>0</v>
      </c>
    </row>
    <row r="7634" spans="1:16">
      <c r="A7634">
        <v>7633</v>
      </c>
      <c r="B7634" s="13">
        <v>11</v>
      </c>
      <c r="C7634" s="13">
        <v>15</v>
      </c>
      <c r="D7634" s="13">
        <v>0</v>
      </c>
      <c r="E7634" s="14">
        <f t="shared" si="1980"/>
        <v>319</v>
      </c>
      <c r="F7634" s="24">
        <f>'1 Solar Profile'!E7636*S$10</f>
        <v>0</v>
      </c>
      <c r="G7634" s="24">
        <f>'2 Load Profile'!E7635</f>
        <v>0.7271077041953008</v>
      </c>
      <c r="H7634" s="24">
        <f t="shared" si="1990"/>
        <v>0.7271077041953008</v>
      </c>
      <c r="I7634" s="13">
        <f t="shared" si="1991"/>
        <v>0</v>
      </c>
      <c r="J7634" s="24">
        <f t="shared" si="1992"/>
        <v>0</v>
      </c>
      <c r="K7634" s="24">
        <f t="shared" si="1993"/>
        <v>0.7271077041953008</v>
      </c>
      <c r="L7634" s="13"/>
      <c r="M7634" s="24"/>
      <c r="N7634" s="24">
        <f t="shared" si="1985"/>
        <v>0</v>
      </c>
      <c r="O7634" s="13"/>
      <c r="P7634" s="13"/>
    </row>
    <row r="7635" spans="1:16">
      <c r="A7635">
        <v>7634</v>
      </c>
      <c r="B7635" s="13">
        <v>11</v>
      </c>
      <c r="C7635" s="13">
        <v>15</v>
      </c>
      <c r="D7635" s="13">
        <v>1</v>
      </c>
      <c r="E7635" s="14">
        <f t="shared" si="1980"/>
        <v>319</v>
      </c>
      <c r="F7635" s="24">
        <f>'1 Solar Profile'!E7637*S$10</f>
        <v>0</v>
      </c>
      <c r="G7635" s="24">
        <f>'2 Load Profile'!E7636</f>
        <v>0.62305479375485529</v>
      </c>
      <c r="H7635" s="24">
        <f t="shared" si="1990"/>
        <v>0.62305479375485529</v>
      </c>
      <c r="I7635" s="13">
        <f t="shared" si="1991"/>
        <v>0</v>
      </c>
      <c r="J7635" s="24">
        <f t="shared" si="1992"/>
        <v>0</v>
      </c>
      <c r="K7635" s="24">
        <f t="shared" si="1993"/>
        <v>0.62305479375485529</v>
      </c>
      <c r="L7635" s="13"/>
      <c r="M7635" s="24"/>
      <c r="N7635" s="24">
        <f t="shared" si="1985"/>
        <v>0</v>
      </c>
      <c r="O7635" s="13"/>
      <c r="P7635" s="13"/>
    </row>
    <row r="7636" spans="1:16">
      <c r="A7636">
        <v>7635</v>
      </c>
      <c r="B7636" s="13">
        <v>11</v>
      </c>
      <c r="C7636" s="13">
        <v>15</v>
      </c>
      <c r="D7636" s="13">
        <v>2</v>
      </c>
      <c r="E7636" s="14">
        <f t="shared" si="1980"/>
        <v>319</v>
      </c>
      <c r="F7636" s="24">
        <f>'1 Solar Profile'!E7638*S$10</f>
        <v>0</v>
      </c>
      <c r="G7636" s="24">
        <f>'2 Load Profile'!E7637</f>
        <v>0.57472899063689953</v>
      </c>
      <c r="H7636" s="24">
        <f t="shared" si="1990"/>
        <v>0.57472899063689953</v>
      </c>
      <c r="I7636" s="13">
        <f t="shared" si="1991"/>
        <v>0</v>
      </c>
      <c r="J7636" s="24">
        <f t="shared" si="1992"/>
        <v>0</v>
      </c>
      <c r="K7636" s="24">
        <f t="shared" si="1993"/>
        <v>0.57472899063689953</v>
      </c>
      <c r="L7636" s="13"/>
      <c r="M7636" s="24"/>
      <c r="N7636" s="24">
        <f t="shared" si="1985"/>
        <v>0</v>
      </c>
      <c r="O7636" s="13"/>
      <c r="P7636" s="13"/>
    </row>
    <row r="7637" spans="1:16">
      <c r="A7637">
        <v>7636</v>
      </c>
      <c r="B7637" s="13">
        <v>11</v>
      </c>
      <c r="C7637" s="13">
        <v>15</v>
      </c>
      <c r="D7637" s="13">
        <v>3</v>
      </c>
      <c r="E7637" s="14">
        <f t="shared" si="1980"/>
        <v>319</v>
      </c>
      <c r="F7637" s="24">
        <f>'1 Solar Profile'!E7639*S$10</f>
        <v>0</v>
      </c>
      <c r="G7637" s="24">
        <f>'2 Load Profile'!E7638</f>
        <v>0.565409953919633</v>
      </c>
      <c r="H7637" s="24">
        <f t="shared" si="1990"/>
        <v>0.565409953919633</v>
      </c>
      <c r="I7637" s="13">
        <f t="shared" si="1991"/>
        <v>0</v>
      </c>
      <c r="J7637" s="24">
        <f t="shared" si="1992"/>
        <v>0</v>
      </c>
      <c r="K7637" s="24">
        <f t="shared" si="1993"/>
        <v>0.565409953919633</v>
      </c>
      <c r="L7637" s="13"/>
      <c r="M7637" s="24"/>
      <c r="N7637" s="24">
        <f t="shared" si="1985"/>
        <v>0</v>
      </c>
      <c r="O7637" s="13"/>
      <c r="P7637" s="13"/>
    </row>
    <row r="7638" spans="1:16">
      <c r="A7638">
        <v>7637</v>
      </c>
      <c r="B7638" s="13">
        <v>11</v>
      </c>
      <c r="C7638" s="13">
        <v>15</v>
      </c>
      <c r="D7638" s="13">
        <v>4</v>
      </c>
      <c r="E7638" s="14">
        <f t="shared" si="1980"/>
        <v>319</v>
      </c>
      <c r="F7638" s="24">
        <f>'1 Solar Profile'!E7640*S$10</f>
        <v>0</v>
      </c>
      <c r="G7638" s="24">
        <f>'2 Load Profile'!E7639</f>
        <v>0.56393905350698026</v>
      </c>
      <c r="H7638" s="24">
        <f t="shared" si="1990"/>
        <v>0.56393905350698026</v>
      </c>
      <c r="I7638" s="13">
        <f t="shared" si="1991"/>
        <v>0</v>
      </c>
      <c r="J7638" s="24">
        <f t="shared" si="1992"/>
        <v>0</v>
      </c>
      <c r="K7638" s="24">
        <f t="shared" si="1993"/>
        <v>0.56393905350698026</v>
      </c>
      <c r="L7638" s="13"/>
      <c r="M7638" s="24"/>
      <c r="N7638" s="24">
        <f t="shared" si="1985"/>
        <v>0</v>
      </c>
      <c r="O7638" s="13"/>
      <c r="P7638" s="13"/>
    </row>
    <row r="7639" spans="1:16">
      <c r="A7639">
        <v>7638</v>
      </c>
      <c r="B7639" s="13">
        <v>11</v>
      </c>
      <c r="C7639" s="13">
        <v>15</v>
      </c>
      <c r="D7639" s="13">
        <v>5</v>
      </c>
      <c r="E7639" s="14">
        <f t="shared" si="1980"/>
        <v>319</v>
      </c>
      <c r="F7639" s="24">
        <f>'1 Solar Profile'!E7641*S$10</f>
        <v>0</v>
      </c>
      <c r="G7639" s="24">
        <f>'2 Load Profile'!E7640</f>
        <v>0.61412150730217485</v>
      </c>
      <c r="H7639" s="24">
        <f t="shared" si="1990"/>
        <v>0.61412150730217485</v>
      </c>
      <c r="I7639" s="13">
        <f t="shared" si="1991"/>
        <v>0</v>
      </c>
      <c r="J7639" s="24">
        <f t="shared" si="1992"/>
        <v>0</v>
      </c>
      <c r="K7639" s="24">
        <f t="shared" si="1993"/>
        <v>0.61412150730217485</v>
      </c>
      <c r="L7639" s="13"/>
      <c r="M7639" s="24"/>
      <c r="N7639" s="24">
        <f t="shared" si="1985"/>
        <v>0</v>
      </c>
      <c r="O7639" s="13"/>
      <c r="P7639" s="13"/>
    </row>
    <row r="7640" spans="1:16">
      <c r="A7640">
        <v>7639</v>
      </c>
      <c r="B7640" s="13">
        <v>11</v>
      </c>
      <c r="C7640" s="13">
        <v>15</v>
      </c>
      <c r="D7640" s="13">
        <v>6</v>
      </c>
      <c r="E7640" s="14">
        <f t="shared" ref="E7640:E7703" si="1998">IF(D7640&lt;D7639, E7639+1,E7639)</f>
        <v>319</v>
      </c>
      <c r="F7640" s="24">
        <f>'1 Solar Profile'!E7642*S$10</f>
        <v>0</v>
      </c>
      <c r="G7640" s="24">
        <f>'2 Load Profile'!E7641</f>
        <v>0.76476443611806733</v>
      </c>
      <c r="H7640" s="24">
        <f t="shared" si="1990"/>
        <v>0.76476443611806733</v>
      </c>
      <c r="I7640" s="13">
        <f t="shared" si="1991"/>
        <v>0</v>
      </c>
      <c r="J7640" s="24">
        <f t="shared" si="1992"/>
        <v>0</v>
      </c>
      <c r="K7640" s="24">
        <f t="shared" si="1993"/>
        <v>0.76476443611806733</v>
      </c>
      <c r="L7640" s="13"/>
      <c r="M7640" s="24"/>
      <c r="N7640" s="24">
        <f t="shared" si="1985"/>
        <v>0</v>
      </c>
      <c r="O7640" s="13"/>
      <c r="P7640" s="13"/>
    </row>
    <row r="7641" spans="1:16">
      <c r="A7641">
        <v>7640</v>
      </c>
      <c r="B7641" s="13">
        <v>11</v>
      </c>
      <c r="C7641" s="13">
        <v>15</v>
      </c>
      <c r="D7641" s="13">
        <v>7</v>
      </c>
      <c r="E7641" s="14">
        <f t="shared" si="1998"/>
        <v>319</v>
      </c>
      <c r="F7641" s="24">
        <f>'1 Solar Profile'!E7643*S$10</f>
        <v>3.4048349999999998E-2</v>
      </c>
      <c r="G7641" s="24">
        <f>'2 Load Profile'!E7642</f>
        <v>0.99829911314484909</v>
      </c>
      <c r="H7641" s="24">
        <f t="shared" si="1990"/>
        <v>0.96425076314484914</v>
      </c>
      <c r="I7641" s="13">
        <f t="shared" si="1991"/>
        <v>0</v>
      </c>
      <c r="J7641" s="24">
        <f t="shared" si="1992"/>
        <v>3.4048349999999998E-2</v>
      </c>
      <c r="K7641" s="24">
        <f t="shared" si="1993"/>
        <v>0.96425076314484914</v>
      </c>
      <c r="L7641" s="13"/>
      <c r="M7641" s="24"/>
      <c r="N7641" s="24">
        <f t="shared" si="1985"/>
        <v>0</v>
      </c>
      <c r="O7641" s="13"/>
      <c r="P7641" s="13"/>
    </row>
    <row r="7642" spans="1:16">
      <c r="A7642">
        <v>7641</v>
      </c>
      <c r="B7642" s="13">
        <v>11</v>
      </c>
      <c r="C7642" s="13">
        <v>15</v>
      </c>
      <c r="D7642" s="13">
        <v>8</v>
      </c>
      <c r="E7642" s="14">
        <f t="shared" si="1998"/>
        <v>319</v>
      </c>
      <c r="F7642" s="24">
        <f>'1 Solar Profile'!E7644*S$10</f>
        <v>0.20471377500000001</v>
      </c>
      <c r="G7642" s="24">
        <f>'2 Load Profile'!E7643</f>
        <v>0.97368396244789746</v>
      </c>
      <c r="H7642" s="24">
        <f t="shared" si="1990"/>
        <v>0.76897018744789747</v>
      </c>
      <c r="I7642" s="13">
        <f t="shared" si="1991"/>
        <v>0</v>
      </c>
      <c r="J7642" s="24">
        <f t="shared" si="1992"/>
        <v>0.20471377500000001</v>
      </c>
      <c r="K7642" s="24">
        <f t="shared" si="1993"/>
        <v>0.76897018744789747</v>
      </c>
      <c r="L7642" s="13"/>
      <c r="M7642" s="24"/>
      <c r="N7642" s="24">
        <f t="shared" si="1985"/>
        <v>0</v>
      </c>
      <c r="O7642" s="13"/>
      <c r="P7642" s="13"/>
    </row>
    <row r="7643" spans="1:16">
      <c r="A7643">
        <v>7642</v>
      </c>
      <c r="B7643" s="13">
        <v>11</v>
      </c>
      <c r="C7643" s="13">
        <v>15</v>
      </c>
      <c r="D7643" s="13">
        <v>9</v>
      </c>
      <c r="E7643" s="14">
        <f t="shared" si="1998"/>
        <v>319</v>
      </c>
      <c r="F7643" s="24">
        <f>'1 Solar Profile'!E7645*S$10</f>
        <v>5.5758150000000006E-2</v>
      </c>
      <c r="G7643" s="24">
        <f>'2 Load Profile'!E7644</f>
        <v>0.86492485925920493</v>
      </c>
      <c r="H7643" s="24">
        <f t="shared" si="1990"/>
        <v>0.80916670925920497</v>
      </c>
      <c r="I7643" s="13">
        <f t="shared" si="1991"/>
        <v>0</v>
      </c>
      <c r="J7643" s="24">
        <f t="shared" si="1992"/>
        <v>5.5758150000000006E-2</v>
      </c>
      <c r="K7643" s="24">
        <f t="shared" si="1993"/>
        <v>0.80916670925920497</v>
      </c>
      <c r="L7643" s="13"/>
      <c r="M7643" s="24"/>
      <c r="N7643" s="24">
        <f t="shared" si="1985"/>
        <v>0</v>
      </c>
      <c r="O7643" s="13"/>
      <c r="P7643" s="13"/>
    </row>
    <row r="7644" spans="1:16">
      <c r="A7644">
        <v>7643</v>
      </c>
      <c r="B7644" s="13">
        <v>11</v>
      </c>
      <c r="C7644" s="13">
        <v>15</v>
      </c>
      <c r="D7644" s="13">
        <v>10</v>
      </c>
      <c r="E7644" s="14">
        <f t="shared" si="1998"/>
        <v>319</v>
      </c>
      <c r="F7644" s="24">
        <f>'1 Solar Profile'!E7646*S$10</f>
        <v>0.86842507499999999</v>
      </c>
      <c r="G7644" s="24">
        <f>'2 Load Profile'!E7645</f>
        <v>0.87635038477940042</v>
      </c>
      <c r="H7644" s="24">
        <f t="shared" si="1990"/>
        <v>7.9253097794004246E-3</v>
      </c>
      <c r="I7644" s="13">
        <f t="shared" si="1991"/>
        <v>0</v>
      </c>
      <c r="J7644" s="24">
        <f t="shared" si="1992"/>
        <v>0.86842507499999999</v>
      </c>
      <c r="K7644" s="24">
        <f t="shared" si="1993"/>
        <v>7.9253097794004246E-3</v>
      </c>
      <c r="L7644" s="13"/>
      <c r="M7644" s="24"/>
      <c r="N7644" s="24">
        <f t="shared" si="1985"/>
        <v>0</v>
      </c>
      <c r="O7644" s="13"/>
      <c r="P7644" s="13"/>
    </row>
    <row r="7645" spans="1:16">
      <c r="A7645">
        <v>7644</v>
      </c>
      <c r="B7645" s="13">
        <v>11</v>
      </c>
      <c r="C7645" s="13">
        <v>15</v>
      </c>
      <c r="D7645" s="13">
        <v>11</v>
      </c>
      <c r="E7645" s="14">
        <f t="shared" si="1998"/>
        <v>319</v>
      </c>
      <c r="F7645" s="24">
        <f>'1 Solar Profile'!E7647*S$10</f>
        <v>1.5266364749999999</v>
      </c>
      <c r="G7645" s="24">
        <f>'2 Load Profile'!E7646</f>
        <v>0.86747996409003059</v>
      </c>
      <c r="H7645" s="24">
        <f t="shared" si="1990"/>
        <v>-0.6591565109099693</v>
      </c>
      <c r="I7645" s="13">
        <f t="shared" si="1991"/>
        <v>-0.6591565109099693</v>
      </c>
      <c r="J7645" s="24">
        <f t="shared" si="1992"/>
        <v>0.86747996409003059</v>
      </c>
      <c r="K7645" s="24">
        <f t="shared" si="1993"/>
        <v>0</v>
      </c>
      <c r="L7645" s="13"/>
      <c r="M7645" s="24"/>
      <c r="N7645" s="24">
        <f t="shared" si="1985"/>
        <v>0</v>
      </c>
      <c r="O7645" s="13"/>
      <c r="P7645" s="13"/>
    </row>
    <row r="7646" spans="1:16">
      <c r="A7646">
        <v>7645</v>
      </c>
      <c r="B7646" s="13">
        <v>11</v>
      </c>
      <c r="C7646" s="13">
        <v>15</v>
      </c>
      <c r="D7646" s="13">
        <v>12</v>
      </c>
      <c r="E7646" s="14">
        <f t="shared" si="1998"/>
        <v>319</v>
      </c>
      <c r="F7646" s="24">
        <f>'1 Solar Profile'!E7648*S$10</f>
        <v>0.68667007499999999</v>
      </c>
      <c r="G7646" s="24">
        <f>'2 Load Profile'!E7647</f>
        <v>0.84375863107904325</v>
      </c>
      <c r="H7646" s="24">
        <f t="shared" si="1990"/>
        <v>0.15708855607904326</v>
      </c>
      <c r="I7646" s="13">
        <f t="shared" si="1991"/>
        <v>0</v>
      </c>
      <c r="J7646" s="24">
        <f t="shared" si="1992"/>
        <v>0.68667007499999999</v>
      </c>
      <c r="K7646" s="24">
        <f t="shared" si="1993"/>
        <v>0.15708855607904326</v>
      </c>
      <c r="L7646" s="13"/>
      <c r="M7646" s="24"/>
      <c r="N7646" s="24">
        <f t="shared" si="1985"/>
        <v>0</v>
      </c>
      <c r="O7646" s="13"/>
      <c r="P7646" s="13"/>
    </row>
    <row r="7647" spans="1:16">
      <c r="A7647">
        <v>7646</v>
      </c>
      <c r="B7647" s="13">
        <v>11</v>
      </c>
      <c r="C7647" s="13">
        <v>15</v>
      </c>
      <c r="D7647" s="13">
        <v>13</v>
      </c>
      <c r="E7647" s="14">
        <f t="shared" si="1998"/>
        <v>319</v>
      </c>
      <c r="F7647" s="24">
        <f>'1 Solar Profile'!E7649*S$10</f>
        <v>0.46766002499999998</v>
      </c>
      <c r="G7647" s="24">
        <f>'2 Load Profile'!E7648</f>
        <v>0.81685481220161804</v>
      </c>
      <c r="H7647" s="24">
        <f t="shared" si="1990"/>
        <v>0.34919478720161806</v>
      </c>
      <c r="I7647" s="13">
        <f t="shared" si="1991"/>
        <v>0</v>
      </c>
      <c r="J7647" s="24">
        <f t="shared" si="1992"/>
        <v>0.46766002499999998</v>
      </c>
      <c r="K7647" s="24">
        <f t="shared" si="1993"/>
        <v>0.34919478720161806</v>
      </c>
      <c r="L7647" s="13"/>
      <c r="M7647" s="24"/>
      <c r="N7647" s="24">
        <f t="shared" si="1985"/>
        <v>0</v>
      </c>
      <c r="O7647" s="13"/>
      <c r="P7647" s="13"/>
    </row>
    <row r="7648" spans="1:16">
      <c r="A7648">
        <v>7647</v>
      </c>
      <c r="B7648" s="13">
        <v>11</v>
      </c>
      <c r="C7648" s="13">
        <v>15</v>
      </c>
      <c r="D7648" s="13">
        <v>14</v>
      </c>
      <c r="E7648" s="14">
        <f t="shared" si="1998"/>
        <v>319</v>
      </c>
      <c r="F7648" s="24">
        <f>'1 Solar Profile'!E7650*S$10</f>
        <v>0.62847067499999998</v>
      </c>
      <c r="G7648" s="24">
        <f>'2 Load Profile'!E7649</f>
        <v>0.8209179554951811</v>
      </c>
      <c r="H7648" s="24">
        <f t="shared" si="1990"/>
        <v>0.19244728049518112</v>
      </c>
      <c r="I7648" s="13">
        <f t="shared" si="1991"/>
        <v>0</v>
      </c>
      <c r="J7648" s="24">
        <f t="shared" si="1992"/>
        <v>0.62847067499999998</v>
      </c>
      <c r="K7648" s="24">
        <f t="shared" si="1993"/>
        <v>0.19244728049518112</v>
      </c>
      <c r="L7648" s="13"/>
      <c r="M7648" s="24"/>
      <c r="N7648" s="24">
        <f t="shared" si="1985"/>
        <v>0</v>
      </c>
      <c r="O7648" s="13"/>
      <c r="P7648" s="13"/>
    </row>
    <row r="7649" spans="1:16">
      <c r="A7649">
        <v>7648</v>
      </c>
      <c r="B7649" s="13">
        <v>11</v>
      </c>
      <c r="C7649" s="13">
        <v>15</v>
      </c>
      <c r="D7649" s="13">
        <v>15</v>
      </c>
      <c r="E7649" s="14">
        <f t="shared" si="1998"/>
        <v>319</v>
      </c>
      <c r="F7649" s="24">
        <f>'1 Solar Profile'!E7651*S$10</f>
        <v>0.47847869999999998</v>
      </c>
      <c r="G7649" s="24">
        <f>'2 Load Profile'!E7650</f>
        <v>0.90442870092429806</v>
      </c>
      <c r="H7649" s="24">
        <f t="shared" si="1990"/>
        <v>0.42595000092429808</v>
      </c>
      <c r="I7649" s="13">
        <f t="shared" si="1991"/>
        <v>0</v>
      </c>
      <c r="J7649" s="24">
        <f t="shared" si="1992"/>
        <v>0.47847869999999998</v>
      </c>
      <c r="K7649" s="24">
        <f t="shared" si="1993"/>
        <v>0.42595000092429808</v>
      </c>
      <c r="L7649" s="13"/>
      <c r="M7649" s="24"/>
      <c r="N7649" s="24">
        <f t="shared" si="1985"/>
        <v>0</v>
      </c>
      <c r="O7649" s="13"/>
      <c r="P7649" s="13"/>
    </row>
    <row r="7650" spans="1:16">
      <c r="A7650">
        <v>7649</v>
      </c>
      <c r="B7650" s="13">
        <v>11</v>
      </c>
      <c r="C7650" s="13">
        <v>15</v>
      </c>
      <c r="D7650" s="13">
        <v>16</v>
      </c>
      <c r="E7650" s="14">
        <f t="shared" si="1998"/>
        <v>319</v>
      </c>
      <c r="F7650" s="24">
        <f>'1 Solar Profile'!E7652*S$10</f>
        <v>0</v>
      </c>
      <c r="G7650" s="24">
        <f>'2 Load Profile'!E7651</f>
        <v>1.1655467538466784</v>
      </c>
      <c r="H7650" s="24">
        <f t="shared" si="1990"/>
        <v>1.1655467538466784</v>
      </c>
      <c r="I7650" s="13">
        <f t="shared" si="1991"/>
        <v>0</v>
      </c>
      <c r="J7650" s="24">
        <f t="shared" si="1992"/>
        <v>0</v>
      </c>
      <c r="K7650" s="24">
        <f t="shared" si="1993"/>
        <v>1.1655467538466784</v>
      </c>
      <c r="L7650" s="13"/>
      <c r="M7650" s="24"/>
      <c r="N7650" s="24">
        <f t="shared" si="1985"/>
        <v>0</v>
      </c>
      <c r="O7650" s="13"/>
      <c r="P7650" s="13"/>
    </row>
    <row r="7651" spans="1:16">
      <c r="A7651">
        <v>7650</v>
      </c>
      <c r="B7651" s="13">
        <v>11</v>
      </c>
      <c r="C7651" s="13">
        <v>15</v>
      </c>
      <c r="D7651" s="13">
        <v>17</v>
      </c>
      <c r="E7651" s="14">
        <f t="shared" si="1998"/>
        <v>319</v>
      </c>
      <c r="F7651" s="24">
        <f>'1 Solar Profile'!E7653*S$10</f>
        <v>0</v>
      </c>
      <c r="G7651" s="24">
        <f>'2 Load Profile'!E7652</f>
        <v>1.6237616028615678</v>
      </c>
      <c r="H7651" s="24">
        <f t="shared" si="1990"/>
        <v>1.6237616028615678</v>
      </c>
      <c r="I7651" s="13">
        <f t="shared" si="1991"/>
        <v>0</v>
      </c>
      <c r="J7651" s="24">
        <f t="shared" si="1992"/>
        <v>0</v>
      </c>
      <c r="K7651" s="24">
        <f t="shared" si="1993"/>
        <v>1.6237616028615678</v>
      </c>
      <c r="L7651" s="13"/>
      <c r="M7651" s="24"/>
      <c r="N7651" s="24">
        <f t="shared" si="1985"/>
        <v>0</v>
      </c>
      <c r="O7651" s="13"/>
      <c r="P7651" s="13"/>
    </row>
    <row r="7652" spans="1:16">
      <c r="A7652">
        <v>7651</v>
      </c>
      <c r="B7652" s="13">
        <v>11</v>
      </c>
      <c r="C7652" s="13">
        <v>15</v>
      </c>
      <c r="D7652" s="13">
        <v>18</v>
      </c>
      <c r="E7652" s="14">
        <f t="shared" si="1998"/>
        <v>319</v>
      </c>
      <c r="F7652" s="24">
        <f>'1 Solar Profile'!E7654*S$10</f>
        <v>0</v>
      </c>
      <c r="G7652" s="24">
        <f>'2 Load Profile'!E7653</f>
        <v>1.8589831918098496</v>
      </c>
      <c r="H7652" s="24">
        <f t="shared" si="1990"/>
        <v>1.8589831918098496</v>
      </c>
      <c r="I7652" s="13">
        <f t="shared" si="1991"/>
        <v>0</v>
      </c>
      <c r="J7652" s="24">
        <f t="shared" si="1992"/>
        <v>0</v>
      </c>
      <c r="K7652" s="24">
        <f t="shared" si="1993"/>
        <v>1.8589831918098496</v>
      </c>
      <c r="L7652" s="13"/>
      <c r="M7652" s="24"/>
      <c r="N7652" s="24">
        <f t="shared" si="1985"/>
        <v>0</v>
      </c>
      <c r="O7652" s="13"/>
      <c r="P7652" s="13"/>
    </row>
    <row r="7653" spans="1:16">
      <c r="A7653">
        <v>7652</v>
      </c>
      <c r="B7653" s="13">
        <v>11</v>
      </c>
      <c r="C7653" s="13">
        <v>15</v>
      </c>
      <c r="D7653" s="13">
        <v>19</v>
      </c>
      <c r="E7653" s="14">
        <f t="shared" si="1998"/>
        <v>319</v>
      </c>
      <c r="F7653" s="24">
        <f>'1 Solar Profile'!E7655*S$10</f>
        <v>0</v>
      </c>
      <c r="G7653" s="24">
        <f>'2 Load Profile'!E7654</f>
        <v>1.7691468350253301</v>
      </c>
      <c r="H7653" s="24">
        <f t="shared" si="1990"/>
        <v>1.7691468350253301</v>
      </c>
      <c r="I7653" s="13">
        <f t="shared" si="1991"/>
        <v>0</v>
      </c>
      <c r="J7653" s="24">
        <f t="shared" si="1992"/>
        <v>0</v>
      </c>
      <c r="K7653" s="24">
        <f t="shared" si="1993"/>
        <v>1.7691468350253301</v>
      </c>
      <c r="L7653" s="13"/>
      <c r="M7653" s="24"/>
      <c r="N7653" s="24">
        <f t="shared" si="1985"/>
        <v>0</v>
      </c>
      <c r="O7653" s="13"/>
      <c r="P7653" s="13"/>
    </row>
    <row r="7654" spans="1:16">
      <c r="A7654">
        <v>7653</v>
      </c>
      <c r="B7654" s="13">
        <v>11</v>
      </c>
      <c r="C7654" s="13">
        <v>15</v>
      </c>
      <c r="D7654" s="13">
        <v>20</v>
      </c>
      <c r="E7654" s="14">
        <f t="shared" si="1998"/>
        <v>319</v>
      </c>
      <c r="F7654" s="24">
        <f>'1 Solar Profile'!E7656*S$10</f>
        <v>0</v>
      </c>
      <c r="G7654" s="24">
        <f>'2 Load Profile'!E7655</f>
        <v>1.687683540590162</v>
      </c>
      <c r="H7654" s="24">
        <f t="shared" si="1990"/>
        <v>1.687683540590162</v>
      </c>
      <c r="I7654" s="13">
        <f t="shared" si="1991"/>
        <v>0</v>
      </c>
      <c r="J7654" s="24">
        <f t="shared" si="1992"/>
        <v>0</v>
      </c>
      <c r="K7654" s="24">
        <f t="shared" si="1993"/>
        <v>1.687683540590162</v>
      </c>
      <c r="L7654" s="13"/>
      <c r="M7654" s="24"/>
      <c r="N7654" s="24">
        <f t="shared" si="1985"/>
        <v>0</v>
      </c>
      <c r="O7654" s="24"/>
      <c r="P7654" s="24"/>
    </row>
    <row r="7655" spans="1:16">
      <c r="A7655">
        <v>7654</v>
      </c>
      <c r="B7655" s="13">
        <v>11</v>
      </c>
      <c r="C7655" s="13">
        <v>15</v>
      </c>
      <c r="D7655" s="13">
        <v>21</v>
      </c>
      <c r="E7655" s="14">
        <f t="shared" si="1998"/>
        <v>319</v>
      </c>
      <c r="F7655" s="24">
        <f>'1 Solar Profile'!E7657*S$10</f>
        <v>0</v>
      </c>
      <c r="G7655" s="24">
        <f>'2 Load Profile'!E7656</f>
        <v>1.540959250481148</v>
      </c>
      <c r="H7655" s="24">
        <f t="shared" si="1990"/>
        <v>1.540959250481148</v>
      </c>
      <c r="I7655" s="13">
        <f t="shared" si="1991"/>
        <v>0</v>
      </c>
      <c r="J7655" s="24">
        <f t="shared" si="1992"/>
        <v>0</v>
      </c>
      <c r="K7655" s="24">
        <f t="shared" si="1993"/>
        <v>1.540959250481148</v>
      </c>
      <c r="L7655" s="13"/>
      <c r="M7655" s="24"/>
      <c r="N7655" s="24">
        <f t="shared" si="1985"/>
        <v>0</v>
      </c>
      <c r="O7655" s="13"/>
      <c r="P7655" s="13"/>
    </row>
    <row r="7656" spans="1:16">
      <c r="A7656">
        <v>7655</v>
      </c>
      <c r="B7656" s="13">
        <v>11</v>
      </c>
      <c r="C7656" s="13">
        <v>15</v>
      </c>
      <c r="D7656" s="13">
        <v>22</v>
      </c>
      <c r="E7656" s="14">
        <f t="shared" si="1998"/>
        <v>319</v>
      </c>
      <c r="F7656" s="24">
        <f>'1 Solar Profile'!E7658*S$10</f>
        <v>0</v>
      </c>
      <c r="G7656" s="24">
        <f>'2 Load Profile'!E7657</f>
        <v>1.2563772501310855</v>
      </c>
      <c r="H7656" s="24">
        <f t="shared" si="1990"/>
        <v>1.2563772501310855</v>
      </c>
      <c r="I7656" s="13">
        <f t="shared" si="1991"/>
        <v>0</v>
      </c>
      <c r="J7656" s="24">
        <f t="shared" si="1992"/>
        <v>0</v>
      </c>
      <c r="K7656" s="24">
        <f t="shared" si="1993"/>
        <v>1.2563772501310855</v>
      </c>
      <c r="L7656" s="13"/>
      <c r="M7656" s="24"/>
      <c r="N7656" s="24">
        <f t="shared" si="1985"/>
        <v>0</v>
      </c>
      <c r="O7656" s="13"/>
      <c r="P7656" s="13"/>
    </row>
    <row r="7657" spans="1:16">
      <c r="A7657">
        <v>7656</v>
      </c>
      <c r="B7657" s="13">
        <v>11</v>
      </c>
      <c r="C7657" s="13">
        <v>15</v>
      </c>
      <c r="D7657" s="13">
        <v>23</v>
      </c>
      <c r="E7657" s="14">
        <f t="shared" si="1998"/>
        <v>319</v>
      </c>
      <c r="F7657" s="24">
        <f>'1 Solar Profile'!E7659*S$10</f>
        <v>0</v>
      </c>
      <c r="G7657" s="24">
        <f>'2 Load Profile'!E7658</f>
        <v>0.98912469038439077</v>
      </c>
      <c r="H7657" s="24">
        <f t="shared" si="1990"/>
        <v>0.98912469038439077</v>
      </c>
      <c r="I7657" s="13">
        <f t="shared" si="1991"/>
        <v>0</v>
      </c>
      <c r="J7657" s="24">
        <f t="shared" si="1992"/>
        <v>0</v>
      </c>
      <c r="K7657" s="24">
        <f t="shared" si="1993"/>
        <v>0.98912469038439077</v>
      </c>
      <c r="L7657" s="13">
        <f t="shared" ref="L7657" si="1999">SUM(I7634:I7657)</f>
        <v>-0.6591565109099693</v>
      </c>
      <c r="M7657" s="24">
        <f t="shared" ref="M7657" si="2000">SUMIF(H7634:H7657,"&gt;0",H7634:H7657)</f>
        <v>19.999703148895613</v>
      </c>
      <c r="N7657" s="24">
        <f t="shared" ref="N7657:N7720" si="2001">M7657+L7657</f>
        <v>19.340546637985643</v>
      </c>
      <c r="O7657" s="13">
        <f t="shared" ref="O7657" si="2002">IF(M7657&gt;(L7657*-1),(M7657+L7657)*S$12,0)</f>
        <v>2.721543701257426</v>
      </c>
      <c r="P7657" s="13">
        <f t="shared" ref="P7657" si="2003">IF(M7657&lt;(L7657*-1),(M7657+L7657)*S$14,0)</f>
        <v>0</v>
      </c>
    </row>
    <row r="7658" spans="1:16">
      <c r="A7658">
        <v>7657</v>
      </c>
      <c r="B7658" s="13">
        <v>11</v>
      </c>
      <c r="C7658" s="13">
        <v>16</v>
      </c>
      <c r="D7658" s="13">
        <v>0</v>
      </c>
      <c r="E7658" s="14">
        <f t="shared" si="1998"/>
        <v>320</v>
      </c>
      <c r="F7658" s="24">
        <f>'1 Solar Profile'!E7660*S$10</f>
        <v>0</v>
      </c>
      <c r="G7658" s="24">
        <f>'2 Load Profile'!E7659</f>
        <v>0.71831246397754411</v>
      </c>
      <c r="H7658" s="24">
        <f t="shared" si="1990"/>
        <v>0.71831246397754411</v>
      </c>
      <c r="I7658" s="13">
        <f t="shared" si="1991"/>
        <v>0</v>
      </c>
      <c r="J7658" s="24">
        <f t="shared" si="1992"/>
        <v>0</v>
      </c>
      <c r="K7658" s="24">
        <f t="shared" si="1993"/>
        <v>0.71831246397754411</v>
      </c>
      <c r="L7658" s="13"/>
      <c r="M7658" s="24"/>
      <c r="N7658" s="24">
        <f t="shared" si="2001"/>
        <v>0</v>
      </c>
      <c r="O7658" s="13"/>
      <c r="P7658" s="13"/>
    </row>
    <row r="7659" spans="1:16">
      <c r="A7659">
        <v>7658</v>
      </c>
      <c r="B7659" s="13">
        <v>11</v>
      </c>
      <c r="C7659" s="13">
        <v>16</v>
      </c>
      <c r="D7659" s="13">
        <v>1</v>
      </c>
      <c r="E7659" s="14">
        <f t="shared" si="1998"/>
        <v>320</v>
      </c>
      <c r="F7659" s="24">
        <f>'1 Solar Profile'!E7661*S$10</f>
        <v>0</v>
      </c>
      <c r="G7659" s="24">
        <f>'2 Load Profile'!E7660</f>
        <v>0.61398932110009941</v>
      </c>
      <c r="H7659" s="24">
        <f t="shared" si="1990"/>
        <v>0.61398932110009941</v>
      </c>
      <c r="I7659" s="13">
        <f t="shared" si="1991"/>
        <v>0</v>
      </c>
      <c r="J7659" s="24">
        <f t="shared" si="1992"/>
        <v>0</v>
      </c>
      <c r="K7659" s="24">
        <f t="shared" si="1993"/>
        <v>0.61398932110009941</v>
      </c>
      <c r="L7659" s="13"/>
      <c r="M7659" s="24"/>
      <c r="N7659" s="24">
        <f t="shared" si="2001"/>
        <v>0</v>
      </c>
      <c r="O7659" s="13"/>
      <c r="P7659" s="13"/>
    </row>
    <row r="7660" spans="1:16">
      <c r="A7660">
        <v>7659</v>
      </c>
      <c r="B7660" s="13">
        <v>11</v>
      </c>
      <c r="C7660" s="13">
        <v>16</v>
      </c>
      <c r="D7660" s="13">
        <v>2</v>
      </c>
      <c r="E7660" s="14">
        <f t="shared" si="1998"/>
        <v>320</v>
      </c>
      <c r="F7660" s="24">
        <f>'1 Solar Profile'!E7662*S$10</f>
        <v>0</v>
      </c>
      <c r="G7660" s="24">
        <f>'2 Load Profile'!E7661</f>
        <v>0.56798036045793887</v>
      </c>
      <c r="H7660" s="24">
        <f t="shared" si="1990"/>
        <v>0.56798036045793887</v>
      </c>
      <c r="I7660" s="13">
        <f t="shared" si="1991"/>
        <v>0</v>
      </c>
      <c r="J7660" s="24">
        <f t="shared" si="1992"/>
        <v>0</v>
      </c>
      <c r="K7660" s="24">
        <f t="shared" si="1993"/>
        <v>0.56798036045793887</v>
      </c>
      <c r="L7660" s="13"/>
      <c r="M7660" s="24"/>
      <c r="N7660" s="24">
        <f t="shared" si="2001"/>
        <v>0</v>
      </c>
      <c r="O7660" s="13"/>
      <c r="P7660" s="13"/>
    </row>
    <row r="7661" spans="1:16">
      <c r="A7661">
        <v>7660</v>
      </c>
      <c r="B7661" s="13">
        <v>11</v>
      </c>
      <c r="C7661" s="13">
        <v>16</v>
      </c>
      <c r="D7661" s="13">
        <v>3</v>
      </c>
      <c r="E7661" s="14">
        <f t="shared" si="1998"/>
        <v>320</v>
      </c>
      <c r="F7661" s="24">
        <f>'1 Solar Profile'!E7663*S$10</f>
        <v>0</v>
      </c>
      <c r="G7661" s="24">
        <f>'2 Load Profile'!E7662</f>
        <v>0.56157354959781058</v>
      </c>
      <c r="H7661" s="24">
        <f t="shared" si="1990"/>
        <v>0.56157354959781058</v>
      </c>
      <c r="I7661" s="13">
        <f t="shared" si="1991"/>
        <v>0</v>
      </c>
      <c r="J7661" s="24">
        <f t="shared" si="1992"/>
        <v>0</v>
      </c>
      <c r="K7661" s="24">
        <f t="shared" si="1993"/>
        <v>0.56157354959781058</v>
      </c>
      <c r="L7661" s="13"/>
      <c r="M7661" s="24"/>
      <c r="N7661" s="24">
        <f t="shared" si="2001"/>
        <v>0</v>
      </c>
      <c r="O7661" s="13"/>
      <c r="P7661" s="13"/>
    </row>
    <row r="7662" spans="1:16">
      <c r="A7662">
        <v>7661</v>
      </c>
      <c r="B7662" s="13">
        <v>11</v>
      </c>
      <c r="C7662" s="13">
        <v>16</v>
      </c>
      <c r="D7662" s="13">
        <v>4</v>
      </c>
      <c r="E7662" s="14">
        <f t="shared" si="1998"/>
        <v>320</v>
      </c>
      <c r="F7662" s="24">
        <f>'1 Solar Profile'!E7664*S$10</f>
        <v>0</v>
      </c>
      <c r="G7662" s="24">
        <f>'2 Load Profile'!E7663</f>
        <v>0.564993102100531</v>
      </c>
      <c r="H7662" s="24">
        <f t="shared" si="1990"/>
        <v>0.564993102100531</v>
      </c>
      <c r="I7662" s="13">
        <f t="shared" si="1991"/>
        <v>0</v>
      </c>
      <c r="J7662" s="24">
        <f t="shared" si="1992"/>
        <v>0</v>
      </c>
      <c r="K7662" s="24">
        <f t="shared" si="1993"/>
        <v>0.564993102100531</v>
      </c>
      <c r="L7662" s="13"/>
      <c r="M7662" s="24"/>
      <c r="N7662" s="24">
        <f t="shared" si="2001"/>
        <v>0</v>
      </c>
      <c r="O7662" s="13"/>
      <c r="P7662" s="13"/>
    </row>
    <row r="7663" spans="1:16">
      <c r="A7663">
        <v>7662</v>
      </c>
      <c r="B7663" s="13">
        <v>11</v>
      </c>
      <c r="C7663" s="13">
        <v>16</v>
      </c>
      <c r="D7663" s="13">
        <v>5</v>
      </c>
      <c r="E7663" s="14">
        <f t="shared" si="1998"/>
        <v>320</v>
      </c>
      <c r="F7663" s="24">
        <f>'1 Solar Profile'!E7665*S$10</f>
        <v>0</v>
      </c>
      <c r="G7663" s="24">
        <f>'2 Load Profile'!E7664</f>
        <v>0.61918684028817883</v>
      </c>
      <c r="H7663" s="24">
        <f t="shared" si="1990"/>
        <v>0.61918684028817883</v>
      </c>
      <c r="I7663" s="13">
        <f t="shared" si="1991"/>
        <v>0</v>
      </c>
      <c r="J7663" s="24">
        <f t="shared" si="1992"/>
        <v>0</v>
      </c>
      <c r="K7663" s="24">
        <f t="shared" si="1993"/>
        <v>0.61918684028817883</v>
      </c>
      <c r="L7663" s="13"/>
      <c r="M7663" s="24"/>
      <c r="N7663" s="24">
        <f t="shared" si="2001"/>
        <v>0</v>
      </c>
      <c r="O7663" s="13"/>
      <c r="P7663" s="13"/>
    </row>
    <row r="7664" spans="1:16">
      <c r="A7664">
        <v>7663</v>
      </c>
      <c r="B7664" s="13">
        <v>11</v>
      </c>
      <c r="C7664" s="13">
        <v>16</v>
      </c>
      <c r="D7664" s="13">
        <v>6</v>
      </c>
      <c r="E7664" s="14">
        <f t="shared" si="1998"/>
        <v>320</v>
      </c>
      <c r="F7664" s="24">
        <f>'1 Solar Profile'!E7666*S$10</f>
        <v>0</v>
      </c>
      <c r="G7664" s="24">
        <f>'2 Load Profile'!E7665</f>
        <v>0.78813838480098475</v>
      </c>
      <c r="H7664" s="24">
        <f t="shared" si="1990"/>
        <v>0.78813838480098475</v>
      </c>
      <c r="I7664" s="13">
        <f t="shared" si="1991"/>
        <v>0</v>
      </c>
      <c r="J7664" s="24">
        <f t="shared" si="1992"/>
        <v>0</v>
      </c>
      <c r="K7664" s="24">
        <f t="shared" si="1993"/>
        <v>0.78813838480098475</v>
      </c>
      <c r="L7664" s="13"/>
      <c r="M7664" s="24"/>
      <c r="N7664" s="24">
        <f t="shared" si="2001"/>
        <v>0</v>
      </c>
      <c r="O7664" s="13"/>
      <c r="P7664" s="13"/>
    </row>
    <row r="7665" spans="1:16">
      <c r="A7665">
        <v>7664</v>
      </c>
      <c r="B7665" s="13">
        <v>11</v>
      </c>
      <c r="C7665" s="13">
        <v>16</v>
      </c>
      <c r="D7665" s="13">
        <v>7</v>
      </c>
      <c r="E7665" s="14">
        <f t="shared" si="1998"/>
        <v>320</v>
      </c>
      <c r="F7665" s="24">
        <f>'1 Solar Profile'!E7667*S$10</f>
        <v>1.20645E-3</v>
      </c>
      <c r="G7665" s="24">
        <f>'2 Load Profile'!E7666</f>
        <v>1.0238367934829384</v>
      </c>
      <c r="H7665" s="24">
        <f t="shared" si="1990"/>
        <v>1.0226303434829385</v>
      </c>
      <c r="I7665" s="13">
        <f t="shared" si="1991"/>
        <v>0</v>
      </c>
      <c r="J7665" s="24">
        <f t="shared" si="1992"/>
        <v>1.20645E-3</v>
      </c>
      <c r="K7665" s="24">
        <f t="shared" si="1993"/>
        <v>1.0226303434829385</v>
      </c>
      <c r="L7665" s="13"/>
      <c r="M7665" s="24"/>
      <c r="N7665" s="24">
        <f t="shared" si="2001"/>
        <v>0</v>
      </c>
      <c r="O7665" s="13"/>
      <c r="P7665" s="13"/>
    </row>
    <row r="7666" spans="1:16">
      <c r="A7666">
        <v>7665</v>
      </c>
      <c r="B7666" s="13">
        <v>11</v>
      </c>
      <c r="C7666" s="13">
        <v>16</v>
      </c>
      <c r="D7666" s="13">
        <v>8</v>
      </c>
      <c r="E7666" s="14">
        <f t="shared" si="1998"/>
        <v>320</v>
      </c>
      <c r="F7666" s="24">
        <f>'1 Solar Profile'!E7668*S$10</f>
        <v>0.19558350000000002</v>
      </c>
      <c r="G7666" s="24">
        <f>'2 Load Profile'!E7667</f>
        <v>0.98437074976497929</v>
      </c>
      <c r="H7666" s="24">
        <f t="shared" si="1990"/>
        <v>0.78878724976497927</v>
      </c>
      <c r="I7666" s="13">
        <f t="shared" si="1991"/>
        <v>0</v>
      </c>
      <c r="J7666" s="24">
        <f t="shared" si="1992"/>
        <v>0.19558350000000002</v>
      </c>
      <c r="K7666" s="24">
        <f t="shared" si="1993"/>
        <v>0.78878724976497927</v>
      </c>
      <c r="L7666" s="13"/>
      <c r="M7666" s="24"/>
      <c r="N7666" s="24">
        <f t="shared" si="2001"/>
        <v>0</v>
      </c>
      <c r="O7666" s="13"/>
      <c r="P7666" s="13"/>
    </row>
    <row r="7667" spans="1:16">
      <c r="A7667">
        <v>7666</v>
      </c>
      <c r="B7667" s="13">
        <v>11</v>
      </c>
      <c r="C7667" s="13">
        <v>16</v>
      </c>
      <c r="D7667" s="13">
        <v>9</v>
      </c>
      <c r="E7667" s="14">
        <f t="shared" si="1998"/>
        <v>320</v>
      </c>
      <c r="F7667" s="24">
        <f>'1 Solar Profile'!E7669*S$10</f>
        <v>0.21207374999999998</v>
      </c>
      <c r="G7667" s="24">
        <f>'2 Load Profile'!E7668</f>
        <v>0.87298400729558123</v>
      </c>
      <c r="H7667" s="24">
        <f t="shared" si="1990"/>
        <v>0.66091025729558128</v>
      </c>
      <c r="I7667" s="13">
        <f t="shared" si="1991"/>
        <v>0</v>
      </c>
      <c r="J7667" s="24">
        <f t="shared" si="1992"/>
        <v>0.21207374999999998</v>
      </c>
      <c r="K7667" s="24">
        <f t="shared" si="1993"/>
        <v>0.66091025729558128</v>
      </c>
      <c r="L7667" s="13"/>
      <c r="M7667" s="24"/>
      <c r="N7667" s="24">
        <f t="shared" si="2001"/>
        <v>0</v>
      </c>
      <c r="O7667" s="13"/>
      <c r="P7667" s="13"/>
    </row>
    <row r="7668" spans="1:16">
      <c r="A7668">
        <v>7667</v>
      </c>
      <c r="B7668" s="13">
        <v>11</v>
      </c>
      <c r="C7668" s="13">
        <v>16</v>
      </c>
      <c r="D7668" s="13">
        <v>10</v>
      </c>
      <c r="E7668" s="14">
        <f t="shared" si="1998"/>
        <v>320</v>
      </c>
      <c r="F7668" s="24">
        <f>'1 Solar Profile'!E7670*S$10</f>
        <v>0.12831052499999998</v>
      </c>
      <c r="G7668" s="24">
        <f>'2 Load Profile'!E7669</f>
        <v>0.88452564528596889</v>
      </c>
      <c r="H7668" s="24">
        <f t="shared" si="1990"/>
        <v>0.75621512028596893</v>
      </c>
      <c r="I7668" s="13">
        <f t="shared" si="1991"/>
        <v>0</v>
      </c>
      <c r="J7668" s="24">
        <f t="shared" si="1992"/>
        <v>0.12831052499999998</v>
      </c>
      <c r="K7668" s="24">
        <f t="shared" si="1993"/>
        <v>0.75621512028596893</v>
      </c>
      <c r="L7668" s="13"/>
      <c r="M7668" s="24"/>
      <c r="N7668" s="24">
        <f t="shared" si="2001"/>
        <v>0</v>
      </c>
      <c r="O7668" s="13"/>
      <c r="P7668" s="13"/>
    </row>
    <row r="7669" spans="1:16">
      <c r="A7669">
        <v>7668</v>
      </c>
      <c r="B7669" s="13">
        <v>11</v>
      </c>
      <c r="C7669" s="13">
        <v>16</v>
      </c>
      <c r="D7669" s="13">
        <v>11</v>
      </c>
      <c r="E7669" s="14">
        <f t="shared" si="1998"/>
        <v>320</v>
      </c>
      <c r="F7669" s="24">
        <f>'1 Solar Profile'!E7671*S$10</f>
        <v>0.73549664999999997</v>
      </c>
      <c r="G7669" s="24">
        <f>'2 Load Profile'!E7670</f>
        <v>0.86174754871349646</v>
      </c>
      <c r="H7669" s="24">
        <f t="shared" si="1990"/>
        <v>0.12625089871349648</v>
      </c>
      <c r="I7669" s="13">
        <f t="shared" si="1991"/>
        <v>0</v>
      </c>
      <c r="J7669" s="24">
        <f t="shared" si="1992"/>
        <v>0.73549664999999997</v>
      </c>
      <c r="K7669" s="24">
        <f t="shared" si="1993"/>
        <v>0.12625089871349648</v>
      </c>
      <c r="L7669" s="13"/>
      <c r="M7669" s="24"/>
      <c r="N7669" s="24">
        <f t="shared" si="2001"/>
        <v>0</v>
      </c>
      <c r="O7669" s="13"/>
      <c r="P7669" s="13"/>
    </row>
    <row r="7670" spans="1:16">
      <c r="A7670">
        <v>7669</v>
      </c>
      <c r="B7670" s="13">
        <v>11</v>
      </c>
      <c r="C7670" s="13">
        <v>16</v>
      </c>
      <c r="D7670" s="13">
        <v>12</v>
      </c>
      <c r="E7670" s="14">
        <f t="shared" si="1998"/>
        <v>320</v>
      </c>
      <c r="F7670" s="24">
        <f>'1 Solar Profile'!E7672*S$10</f>
        <v>1.55800575</v>
      </c>
      <c r="G7670" s="24">
        <f>'2 Load Profile'!E7671</f>
        <v>0.82971599889678149</v>
      </c>
      <c r="H7670" s="24">
        <f t="shared" si="1990"/>
        <v>-0.72828975110321847</v>
      </c>
      <c r="I7670" s="13">
        <f t="shared" si="1991"/>
        <v>-0.72828975110321847</v>
      </c>
      <c r="J7670" s="24">
        <f t="shared" si="1992"/>
        <v>0.82971599889678149</v>
      </c>
      <c r="K7670" s="24">
        <f t="shared" si="1993"/>
        <v>0</v>
      </c>
      <c r="L7670" s="13"/>
      <c r="M7670" s="24"/>
      <c r="N7670" s="24">
        <f t="shared" si="2001"/>
        <v>0</v>
      </c>
      <c r="O7670" s="13"/>
      <c r="P7670" s="13"/>
    </row>
    <row r="7671" spans="1:16">
      <c r="A7671">
        <v>7670</v>
      </c>
      <c r="B7671" s="13">
        <v>11</v>
      </c>
      <c r="C7671" s="13">
        <v>16</v>
      </c>
      <c r="D7671" s="13">
        <v>13</v>
      </c>
      <c r="E7671" s="14">
        <f t="shared" si="1998"/>
        <v>320</v>
      </c>
      <c r="F7671" s="24">
        <f>'1 Solar Profile'!E7673*S$10</f>
        <v>0.56661412499999997</v>
      </c>
      <c r="G7671" s="24">
        <f>'2 Load Profile'!E7672</f>
        <v>0.79484072476437984</v>
      </c>
      <c r="H7671" s="24">
        <f t="shared" si="1990"/>
        <v>0.22822659976437987</v>
      </c>
      <c r="I7671" s="13">
        <f t="shared" si="1991"/>
        <v>0</v>
      </c>
      <c r="J7671" s="24">
        <f t="shared" si="1992"/>
        <v>0.56661412499999997</v>
      </c>
      <c r="K7671" s="24">
        <f t="shared" si="1993"/>
        <v>0.22822659976437987</v>
      </c>
      <c r="L7671" s="13"/>
      <c r="M7671" s="24"/>
      <c r="N7671" s="24">
        <f t="shared" si="2001"/>
        <v>0</v>
      </c>
      <c r="O7671" s="13"/>
      <c r="P7671" s="13"/>
    </row>
    <row r="7672" spans="1:16">
      <c r="A7672">
        <v>7671</v>
      </c>
      <c r="B7672" s="13">
        <v>11</v>
      </c>
      <c r="C7672" s="13">
        <v>16</v>
      </c>
      <c r="D7672" s="13">
        <v>14</v>
      </c>
      <c r="E7672" s="14">
        <f t="shared" si="1998"/>
        <v>320</v>
      </c>
      <c r="F7672" s="24">
        <f>'1 Solar Profile'!E7674*S$10</f>
        <v>0.711158175</v>
      </c>
      <c r="G7672" s="24">
        <f>'2 Load Profile'!E7673</f>
        <v>0.79185712433211908</v>
      </c>
      <c r="H7672" s="24">
        <f t="shared" si="1990"/>
        <v>8.0698949332119074E-2</v>
      </c>
      <c r="I7672" s="13">
        <f t="shared" si="1991"/>
        <v>0</v>
      </c>
      <c r="J7672" s="24">
        <f t="shared" si="1992"/>
        <v>0.711158175</v>
      </c>
      <c r="K7672" s="24">
        <f t="shared" si="1993"/>
        <v>8.0698949332119074E-2</v>
      </c>
      <c r="L7672" s="13"/>
      <c r="M7672" s="24"/>
      <c r="N7672" s="24">
        <f t="shared" si="2001"/>
        <v>0</v>
      </c>
      <c r="O7672" s="13"/>
      <c r="P7672" s="13"/>
    </row>
    <row r="7673" spans="1:16">
      <c r="A7673">
        <v>7672</v>
      </c>
      <c r="B7673" s="13">
        <v>11</v>
      </c>
      <c r="C7673" s="13">
        <v>16</v>
      </c>
      <c r="D7673" s="13">
        <v>15</v>
      </c>
      <c r="E7673" s="14">
        <f t="shared" si="1998"/>
        <v>320</v>
      </c>
      <c r="F7673" s="24">
        <f>'1 Solar Profile'!E7675*S$10</f>
        <v>0.12815774999999999</v>
      </c>
      <c r="G7673" s="24">
        <f>'2 Load Profile'!E7674</f>
        <v>0.86954932127641105</v>
      </c>
      <c r="H7673" s="24">
        <f t="shared" si="1990"/>
        <v>0.74139157127641109</v>
      </c>
      <c r="I7673" s="13">
        <f t="shared" si="1991"/>
        <v>0</v>
      </c>
      <c r="J7673" s="24">
        <f t="shared" si="1992"/>
        <v>0.12815774999999999</v>
      </c>
      <c r="K7673" s="24">
        <f t="shared" si="1993"/>
        <v>0.74139157127641109</v>
      </c>
      <c r="L7673" s="13"/>
      <c r="M7673" s="24"/>
      <c r="N7673" s="24">
        <f t="shared" si="2001"/>
        <v>0</v>
      </c>
      <c r="O7673" s="13"/>
      <c r="P7673" s="13"/>
    </row>
    <row r="7674" spans="1:16">
      <c r="A7674">
        <v>7673</v>
      </c>
      <c r="B7674" s="13">
        <v>11</v>
      </c>
      <c r="C7674" s="13">
        <v>16</v>
      </c>
      <c r="D7674" s="13">
        <v>16</v>
      </c>
      <c r="E7674" s="14">
        <f t="shared" si="1998"/>
        <v>320</v>
      </c>
      <c r="F7674" s="24">
        <f>'1 Solar Profile'!E7676*S$10</f>
        <v>0</v>
      </c>
      <c r="G7674" s="24">
        <f>'2 Load Profile'!E7675</f>
        <v>1.1355154631941331</v>
      </c>
      <c r="H7674" s="24">
        <f t="shared" si="1990"/>
        <v>1.1355154631941331</v>
      </c>
      <c r="I7674" s="13">
        <f t="shared" si="1991"/>
        <v>0</v>
      </c>
      <c r="J7674" s="24">
        <f t="shared" si="1992"/>
        <v>0</v>
      </c>
      <c r="K7674" s="24">
        <f t="shared" si="1993"/>
        <v>1.1355154631941331</v>
      </c>
      <c r="L7674" s="13"/>
      <c r="M7674" s="24"/>
      <c r="N7674" s="24">
        <f t="shared" si="2001"/>
        <v>0</v>
      </c>
      <c r="O7674" s="13"/>
      <c r="P7674" s="13"/>
    </row>
    <row r="7675" spans="1:16">
      <c r="A7675">
        <v>7674</v>
      </c>
      <c r="B7675" s="13">
        <v>11</v>
      </c>
      <c r="C7675" s="13">
        <v>16</v>
      </c>
      <c r="D7675" s="13">
        <v>17</v>
      </c>
      <c r="E7675" s="14">
        <f t="shared" si="1998"/>
        <v>320</v>
      </c>
      <c r="F7675" s="24">
        <f>'1 Solar Profile'!E7677*S$10</f>
        <v>0</v>
      </c>
      <c r="G7675" s="24">
        <f>'2 Load Profile'!E7676</f>
        <v>1.5979920523466886</v>
      </c>
      <c r="H7675" s="24">
        <f t="shared" si="1990"/>
        <v>1.5979920523466886</v>
      </c>
      <c r="I7675" s="13">
        <f t="shared" si="1991"/>
        <v>0</v>
      </c>
      <c r="J7675" s="24">
        <f t="shared" si="1992"/>
        <v>0</v>
      </c>
      <c r="K7675" s="24">
        <f t="shared" si="1993"/>
        <v>1.5979920523466886</v>
      </c>
      <c r="L7675" s="13"/>
      <c r="M7675" s="24"/>
      <c r="N7675" s="24">
        <f t="shared" si="2001"/>
        <v>0</v>
      </c>
      <c r="O7675" s="13"/>
      <c r="P7675" s="13"/>
    </row>
    <row r="7676" spans="1:16">
      <c r="A7676">
        <v>7675</v>
      </c>
      <c r="B7676" s="13">
        <v>11</v>
      </c>
      <c r="C7676" s="13">
        <v>16</v>
      </c>
      <c r="D7676" s="13">
        <v>18</v>
      </c>
      <c r="E7676" s="14">
        <f t="shared" si="1998"/>
        <v>320</v>
      </c>
      <c r="F7676" s="24">
        <f>'1 Solar Profile'!E7678*S$10</f>
        <v>0</v>
      </c>
      <c r="G7676" s="24">
        <f>'2 Load Profile'!E7677</f>
        <v>1.8365070955594782</v>
      </c>
      <c r="H7676" s="24">
        <f t="shared" si="1990"/>
        <v>1.8365070955594782</v>
      </c>
      <c r="I7676" s="13">
        <f t="shared" si="1991"/>
        <v>0</v>
      </c>
      <c r="J7676" s="24">
        <f t="shared" si="1992"/>
        <v>0</v>
      </c>
      <c r="K7676" s="24">
        <f t="shared" si="1993"/>
        <v>1.8365070955594782</v>
      </c>
      <c r="L7676" s="13"/>
      <c r="M7676" s="24"/>
      <c r="N7676" s="24">
        <f t="shared" si="2001"/>
        <v>0</v>
      </c>
      <c r="O7676" s="13"/>
      <c r="P7676" s="13"/>
    </row>
    <row r="7677" spans="1:16">
      <c r="A7677">
        <v>7676</v>
      </c>
      <c r="B7677" s="13">
        <v>11</v>
      </c>
      <c r="C7677" s="13">
        <v>16</v>
      </c>
      <c r="D7677" s="13">
        <v>19</v>
      </c>
      <c r="E7677" s="14">
        <f t="shared" si="1998"/>
        <v>320</v>
      </c>
      <c r="F7677" s="24">
        <f>'1 Solar Profile'!E7679*S$10</f>
        <v>0</v>
      </c>
      <c r="G7677" s="24">
        <f>'2 Load Profile'!E7678</f>
        <v>1.7510508688548052</v>
      </c>
      <c r="H7677" s="24">
        <f t="shared" si="1990"/>
        <v>1.7510508688548052</v>
      </c>
      <c r="I7677" s="13">
        <f t="shared" si="1991"/>
        <v>0</v>
      </c>
      <c r="J7677" s="24">
        <f t="shared" si="1992"/>
        <v>0</v>
      </c>
      <c r="K7677" s="24">
        <f t="shared" si="1993"/>
        <v>1.7510508688548052</v>
      </c>
      <c r="L7677" s="13"/>
      <c r="M7677" s="24"/>
      <c r="N7677" s="24">
        <f t="shared" si="2001"/>
        <v>0</v>
      </c>
      <c r="O7677" s="13"/>
      <c r="P7677" s="13"/>
    </row>
    <row r="7678" spans="1:16">
      <c r="A7678">
        <v>7677</v>
      </c>
      <c r="B7678" s="13">
        <v>11</v>
      </c>
      <c r="C7678" s="13">
        <v>16</v>
      </c>
      <c r="D7678" s="13">
        <v>20</v>
      </c>
      <c r="E7678" s="14">
        <f t="shared" si="1998"/>
        <v>320</v>
      </c>
      <c r="F7678" s="24">
        <f>'1 Solar Profile'!E7680*S$10</f>
        <v>0</v>
      </c>
      <c r="G7678" s="24">
        <f>'2 Load Profile'!E7679</f>
        <v>1.674138452401406</v>
      </c>
      <c r="H7678" s="24">
        <f t="shared" si="1990"/>
        <v>1.674138452401406</v>
      </c>
      <c r="I7678" s="13">
        <f t="shared" si="1991"/>
        <v>0</v>
      </c>
      <c r="J7678" s="24">
        <f t="shared" si="1992"/>
        <v>0</v>
      </c>
      <c r="K7678" s="24">
        <f t="shared" si="1993"/>
        <v>1.674138452401406</v>
      </c>
      <c r="L7678" s="13"/>
      <c r="M7678" s="24"/>
      <c r="N7678" s="24">
        <f t="shared" si="2001"/>
        <v>0</v>
      </c>
      <c r="O7678" s="24"/>
      <c r="P7678" s="24"/>
    </row>
    <row r="7679" spans="1:16">
      <c r="A7679">
        <v>7678</v>
      </c>
      <c r="B7679" s="13">
        <v>11</v>
      </c>
      <c r="C7679" s="13">
        <v>16</v>
      </c>
      <c r="D7679" s="13">
        <v>21</v>
      </c>
      <c r="E7679" s="14">
        <f t="shared" si="1998"/>
        <v>320</v>
      </c>
      <c r="F7679" s="24">
        <f>'1 Solar Profile'!E7681*S$10</f>
        <v>0</v>
      </c>
      <c r="G7679" s="24">
        <f>'2 Load Profile'!E7680</f>
        <v>1.5307573376856747</v>
      </c>
      <c r="H7679" s="24">
        <f t="shared" si="1990"/>
        <v>1.5307573376856747</v>
      </c>
      <c r="I7679" s="13">
        <f t="shared" si="1991"/>
        <v>0</v>
      </c>
      <c r="J7679" s="24">
        <f t="shared" si="1992"/>
        <v>0</v>
      </c>
      <c r="K7679" s="24">
        <f t="shared" si="1993"/>
        <v>1.5307573376856747</v>
      </c>
      <c r="L7679" s="13"/>
      <c r="M7679" s="24"/>
      <c r="N7679" s="24">
        <f t="shared" si="2001"/>
        <v>0</v>
      </c>
      <c r="O7679" s="13"/>
      <c r="P7679" s="13"/>
    </row>
    <row r="7680" spans="1:16">
      <c r="A7680">
        <v>7679</v>
      </c>
      <c r="B7680" s="13">
        <v>11</v>
      </c>
      <c r="C7680" s="13">
        <v>16</v>
      </c>
      <c r="D7680" s="13">
        <v>22</v>
      </c>
      <c r="E7680" s="14">
        <f t="shared" si="1998"/>
        <v>320</v>
      </c>
      <c r="F7680" s="24">
        <f>'1 Solar Profile'!E7682*S$10</f>
        <v>0</v>
      </c>
      <c r="G7680" s="24">
        <f>'2 Load Profile'!E7681</f>
        <v>1.2502959265973623</v>
      </c>
      <c r="H7680" s="24">
        <f t="shared" ref="H7680:H7743" si="2004">G7680-F7680</f>
        <v>1.2502959265973623</v>
      </c>
      <c r="I7680" s="13">
        <f t="shared" ref="I7680:I7743" si="2005">IF(H7680&lt;0,H7680,0)</f>
        <v>0</v>
      </c>
      <c r="J7680" s="24">
        <f t="shared" ref="J7680:J7743" si="2006">F7680+I7680</f>
        <v>0</v>
      </c>
      <c r="K7680" s="24">
        <f t="shared" ref="K7680:K7743" si="2007">IF(H7680&gt;0,H7680,0)</f>
        <v>1.2502959265973623</v>
      </c>
      <c r="L7680" s="13"/>
      <c r="M7680" s="24"/>
      <c r="N7680" s="24">
        <f t="shared" si="2001"/>
        <v>0</v>
      </c>
      <c r="O7680" s="13"/>
      <c r="P7680" s="13"/>
    </row>
    <row r="7681" spans="1:16">
      <c r="A7681">
        <v>7680</v>
      </c>
      <c r="B7681" s="13">
        <v>11</v>
      </c>
      <c r="C7681" s="13">
        <v>16</v>
      </c>
      <c r="D7681" s="13">
        <v>23</v>
      </c>
      <c r="E7681" s="14">
        <f t="shared" si="1998"/>
        <v>320</v>
      </c>
      <c r="F7681" s="24">
        <f>'1 Solar Profile'!E7683*S$10</f>
        <v>0</v>
      </c>
      <c r="G7681" s="24">
        <f>'2 Load Profile'!E7682</f>
        <v>0.98679066760840162</v>
      </c>
      <c r="H7681" s="24">
        <f t="shared" si="2004"/>
        <v>0.98679066760840162</v>
      </c>
      <c r="I7681" s="13">
        <f t="shared" si="2005"/>
        <v>0</v>
      </c>
      <c r="J7681" s="24">
        <f t="shared" si="2006"/>
        <v>0</v>
      </c>
      <c r="K7681" s="24">
        <f t="shared" si="2007"/>
        <v>0.98679066760840162</v>
      </c>
      <c r="L7681" s="13">
        <f t="shared" ref="L7681" si="2008">SUM(I7658:I7681)</f>
        <v>-0.72828975110321847</v>
      </c>
      <c r="M7681" s="24">
        <f t="shared" ref="M7681" si="2009">SUMIF(H7658:H7681,"&gt;0",H7658:H7681)</f>
        <v>20.602332876486912</v>
      </c>
      <c r="N7681" s="24">
        <f t="shared" si="2001"/>
        <v>19.874043125383693</v>
      </c>
      <c r="O7681" s="13">
        <f t="shared" ref="O7681" si="2010">IF(M7681&gt;(L7681*-1),(M7681+L7681)*S$12,0)</f>
        <v>2.7966157264746174</v>
      </c>
      <c r="P7681" s="13">
        <f t="shared" ref="P7681" si="2011">IF(M7681&lt;(L7681*-1),(M7681+L7681)*S$14,0)</f>
        <v>0</v>
      </c>
    </row>
    <row r="7682" spans="1:16">
      <c r="A7682">
        <v>7681</v>
      </c>
      <c r="B7682" s="13">
        <v>11</v>
      </c>
      <c r="C7682" s="13">
        <v>17</v>
      </c>
      <c r="D7682" s="13">
        <v>0</v>
      </c>
      <c r="E7682" s="14">
        <f t="shared" si="1998"/>
        <v>321</v>
      </c>
      <c r="F7682" s="24">
        <f>'1 Solar Profile'!E7684*S$10</f>
        <v>0</v>
      </c>
      <c r="G7682" s="24">
        <f>'2 Load Profile'!E7683</f>
        <v>0.71944180608913855</v>
      </c>
      <c r="H7682" s="24">
        <f t="shared" si="2004"/>
        <v>0.71944180608913855</v>
      </c>
      <c r="I7682" s="13">
        <f t="shared" si="2005"/>
        <v>0</v>
      </c>
      <c r="J7682" s="24">
        <f t="shared" si="2006"/>
        <v>0</v>
      </c>
      <c r="K7682" s="24">
        <f t="shared" si="2007"/>
        <v>0.71944180608913855</v>
      </c>
      <c r="L7682" s="13"/>
      <c r="M7682" s="24"/>
      <c r="N7682" s="24">
        <f t="shared" si="2001"/>
        <v>0</v>
      </c>
      <c r="O7682" s="13"/>
      <c r="P7682" s="13"/>
    </row>
    <row r="7683" spans="1:16">
      <c r="A7683">
        <v>7682</v>
      </c>
      <c r="B7683" s="13">
        <v>11</v>
      </c>
      <c r="C7683" s="13">
        <v>17</v>
      </c>
      <c r="D7683" s="13">
        <v>1</v>
      </c>
      <c r="E7683" s="14">
        <f t="shared" si="1998"/>
        <v>321</v>
      </c>
      <c r="F7683" s="24">
        <f>'1 Solar Profile'!E7685*S$10</f>
        <v>0</v>
      </c>
      <c r="G7683" s="24">
        <f>'2 Load Profile'!E7684</f>
        <v>0.61623172939453741</v>
      </c>
      <c r="H7683" s="24">
        <f t="shared" si="2004"/>
        <v>0.61623172939453741</v>
      </c>
      <c r="I7683" s="13">
        <f t="shared" si="2005"/>
        <v>0</v>
      </c>
      <c r="J7683" s="24">
        <f t="shared" si="2006"/>
        <v>0</v>
      </c>
      <c r="K7683" s="24">
        <f t="shared" si="2007"/>
        <v>0.61623172939453741</v>
      </c>
      <c r="L7683" s="13"/>
      <c r="M7683" s="24"/>
      <c r="N7683" s="24">
        <f t="shared" si="2001"/>
        <v>0</v>
      </c>
      <c r="O7683" s="13"/>
      <c r="P7683" s="13"/>
    </row>
    <row r="7684" spans="1:16">
      <c r="A7684">
        <v>7683</v>
      </c>
      <c r="B7684" s="13">
        <v>11</v>
      </c>
      <c r="C7684" s="13">
        <v>17</v>
      </c>
      <c r="D7684" s="13">
        <v>2</v>
      </c>
      <c r="E7684" s="14">
        <f t="shared" si="1998"/>
        <v>321</v>
      </c>
      <c r="F7684" s="24">
        <f>'1 Solar Profile'!E7686*S$10</f>
        <v>0</v>
      </c>
      <c r="G7684" s="24">
        <f>'2 Load Profile'!E7685</f>
        <v>0.5705704830289714</v>
      </c>
      <c r="H7684" s="24">
        <f t="shared" si="2004"/>
        <v>0.5705704830289714</v>
      </c>
      <c r="I7684" s="13">
        <f t="shared" si="2005"/>
        <v>0</v>
      </c>
      <c r="J7684" s="24">
        <f t="shared" si="2006"/>
        <v>0</v>
      </c>
      <c r="K7684" s="24">
        <f t="shared" si="2007"/>
        <v>0.5705704830289714</v>
      </c>
      <c r="L7684" s="13"/>
      <c r="M7684" s="24"/>
      <c r="N7684" s="24">
        <f t="shared" si="2001"/>
        <v>0</v>
      </c>
      <c r="O7684" s="13"/>
      <c r="P7684" s="13"/>
    </row>
    <row r="7685" spans="1:16">
      <c r="A7685">
        <v>7684</v>
      </c>
      <c r="B7685" s="13">
        <v>11</v>
      </c>
      <c r="C7685" s="13">
        <v>17</v>
      </c>
      <c r="D7685" s="13">
        <v>3</v>
      </c>
      <c r="E7685" s="14">
        <f t="shared" si="1998"/>
        <v>321</v>
      </c>
      <c r="F7685" s="24">
        <f>'1 Solar Profile'!E7687*S$10</f>
        <v>0</v>
      </c>
      <c r="G7685" s="24">
        <f>'2 Load Profile'!E7686</f>
        <v>0.56373336966267462</v>
      </c>
      <c r="H7685" s="24">
        <f t="shared" si="2004"/>
        <v>0.56373336966267462</v>
      </c>
      <c r="I7685" s="13">
        <f t="shared" si="2005"/>
        <v>0</v>
      </c>
      <c r="J7685" s="24">
        <f t="shared" si="2006"/>
        <v>0</v>
      </c>
      <c r="K7685" s="24">
        <f t="shared" si="2007"/>
        <v>0.56373336966267462</v>
      </c>
      <c r="L7685" s="13"/>
      <c r="M7685" s="24"/>
      <c r="N7685" s="24">
        <f t="shared" si="2001"/>
        <v>0</v>
      </c>
      <c r="O7685" s="13"/>
      <c r="P7685" s="13"/>
    </row>
    <row r="7686" spans="1:16">
      <c r="A7686">
        <v>7685</v>
      </c>
      <c r="B7686" s="13">
        <v>11</v>
      </c>
      <c r="C7686" s="13">
        <v>17</v>
      </c>
      <c r="D7686" s="13">
        <v>4</v>
      </c>
      <c r="E7686" s="14">
        <f t="shared" si="1998"/>
        <v>321</v>
      </c>
      <c r="F7686" s="24">
        <f>'1 Solar Profile'!E7688*S$10</f>
        <v>0</v>
      </c>
      <c r="G7686" s="24">
        <f>'2 Load Profile'!E7687</f>
        <v>0.56415714948171558</v>
      </c>
      <c r="H7686" s="24">
        <f t="shared" si="2004"/>
        <v>0.56415714948171558</v>
      </c>
      <c r="I7686" s="13">
        <f t="shared" si="2005"/>
        <v>0</v>
      </c>
      <c r="J7686" s="24">
        <f t="shared" si="2006"/>
        <v>0</v>
      </c>
      <c r="K7686" s="24">
        <f t="shared" si="2007"/>
        <v>0.56415714948171558</v>
      </c>
      <c r="L7686" s="13"/>
      <c r="M7686" s="24"/>
      <c r="N7686" s="24">
        <f t="shared" si="2001"/>
        <v>0</v>
      </c>
      <c r="O7686" s="13"/>
      <c r="P7686" s="13"/>
    </row>
    <row r="7687" spans="1:16">
      <c r="A7687">
        <v>7686</v>
      </c>
      <c r="B7687" s="13">
        <v>11</v>
      </c>
      <c r="C7687" s="13">
        <v>17</v>
      </c>
      <c r="D7687" s="13">
        <v>5</v>
      </c>
      <c r="E7687" s="14">
        <f t="shared" si="1998"/>
        <v>321</v>
      </c>
      <c r="F7687" s="24">
        <f>'1 Solar Profile'!E7689*S$10</f>
        <v>0</v>
      </c>
      <c r="G7687" s="24">
        <f>'2 Load Profile'!E7688</f>
        <v>0.61491400873325852</v>
      </c>
      <c r="H7687" s="24">
        <f t="shared" si="2004"/>
        <v>0.61491400873325852</v>
      </c>
      <c r="I7687" s="13">
        <f t="shared" si="2005"/>
        <v>0</v>
      </c>
      <c r="J7687" s="24">
        <f t="shared" si="2006"/>
        <v>0</v>
      </c>
      <c r="K7687" s="24">
        <f t="shared" si="2007"/>
        <v>0.61491400873325852</v>
      </c>
      <c r="L7687" s="13"/>
      <c r="M7687" s="24"/>
      <c r="N7687" s="24">
        <f t="shared" si="2001"/>
        <v>0</v>
      </c>
      <c r="O7687" s="13"/>
      <c r="P7687" s="13"/>
    </row>
    <row r="7688" spans="1:16">
      <c r="A7688">
        <v>7687</v>
      </c>
      <c r="B7688" s="13">
        <v>11</v>
      </c>
      <c r="C7688" s="13">
        <v>17</v>
      </c>
      <c r="D7688" s="13">
        <v>6</v>
      </c>
      <c r="E7688" s="14">
        <f t="shared" si="1998"/>
        <v>321</v>
      </c>
      <c r="F7688" s="24">
        <f>'1 Solar Profile'!E7690*S$10</f>
        <v>0</v>
      </c>
      <c r="G7688" s="24">
        <f>'2 Load Profile'!E7689</f>
        <v>0.76597314877181388</v>
      </c>
      <c r="H7688" s="24">
        <f t="shared" si="2004"/>
        <v>0.76597314877181388</v>
      </c>
      <c r="I7688" s="13">
        <f t="shared" si="2005"/>
        <v>0</v>
      </c>
      <c r="J7688" s="24">
        <f t="shared" si="2006"/>
        <v>0</v>
      </c>
      <c r="K7688" s="24">
        <f t="shared" si="2007"/>
        <v>0.76597314877181388</v>
      </c>
      <c r="L7688" s="13"/>
      <c r="M7688" s="24"/>
      <c r="N7688" s="24">
        <f t="shared" si="2001"/>
        <v>0</v>
      </c>
      <c r="O7688" s="13"/>
      <c r="P7688" s="13"/>
    </row>
    <row r="7689" spans="1:16">
      <c r="A7689">
        <v>7688</v>
      </c>
      <c r="B7689" s="13">
        <v>11</v>
      </c>
      <c r="C7689" s="13">
        <v>17</v>
      </c>
      <c r="D7689" s="13">
        <v>7</v>
      </c>
      <c r="E7689" s="14">
        <f t="shared" si="1998"/>
        <v>321</v>
      </c>
      <c r="F7689" s="24">
        <f>'1 Solar Profile'!E7691*S$10</f>
        <v>0.11794072499999998</v>
      </c>
      <c r="G7689" s="24">
        <f>'2 Load Profile'!E7690</f>
        <v>0.9949254014292026</v>
      </c>
      <c r="H7689" s="24">
        <f t="shared" si="2004"/>
        <v>0.87698467642920264</v>
      </c>
      <c r="I7689" s="13">
        <f t="shared" si="2005"/>
        <v>0</v>
      </c>
      <c r="J7689" s="24">
        <f t="shared" si="2006"/>
        <v>0.11794072499999998</v>
      </c>
      <c r="K7689" s="24">
        <f t="shared" si="2007"/>
        <v>0.87698467642920264</v>
      </c>
      <c r="L7689" s="13"/>
      <c r="M7689" s="24"/>
      <c r="N7689" s="24">
        <f t="shared" si="2001"/>
        <v>0</v>
      </c>
      <c r="O7689" s="13"/>
      <c r="P7689" s="13"/>
    </row>
    <row r="7690" spans="1:16">
      <c r="A7690">
        <v>7689</v>
      </c>
      <c r="B7690" s="13">
        <v>11</v>
      </c>
      <c r="C7690" s="13">
        <v>17</v>
      </c>
      <c r="D7690" s="13">
        <v>8</v>
      </c>
      <c r="E7690" s="14">
        <f t="shared" si="1998"/>
        <v>321</v>
      </c>
      <c r="F7690" s="24">
        <f>'1 Solar Profile'!E7692*S$10</f>
        <v>0.37963327499999999</v>
      </c>
      <c r="G7690" s="24">
        <f>'2 Load Profile'!E7691</f>
        <v>0.95477914355325133</v>
      </c>
      <c r="H7690" s="24">
        <f t="shared" si="2004"/>
        <v>0.57514586855325134</v>
      </c>
      <c r="I7690" s="13">
        <f t="shared" si="2005"/>
        <v>0</v>
      </c>
      <c r="J7690" s="24">
        <f t="shared" si="2006"/>
        <v>0.37963327499999999</v>
      </c>
      <c r="K7690" s="24">
        <f t="shared" si="2007"/>
        <v>0.57514586855325134</v>
      </c>
      <c r="L7690" s="13"/>
      <c r="M7690" s="24"/>
      <c r="N7690" s="24">
        <f t="shared" si="2001"/>
        <v>0</v>
      </c>
      <c r="O7690" s="13"/>
      <c r="P7690" s="13"/>
    </row>
    <row r="7691" spans="1:16">
      <c r="A7691">
        <v>7690</v>
      </c>
      <c r="B7691" s="13">
        <v>11</v>
      </c>
      <c r="C7691" s="13">
        <v>17</v>
      </c>
      <c r="D7691" s="13">
        <v>9</v>
      </c>
      <c r="E7691" s="14">
        <f t="shared" si="1998"/>
        <v>321</v>
      </c>
      <c r="F7691" s="24">
        <f>'1 Solar Profile'!E7693*S$10</f>
        <v>7.2963449999999999E-2</v>
      </c>
      <c r="G7691" s="24">
        <f>'2 Load Profile'!E7692</f>
        <v>0.82408495675788129</v>
      </c>
      <c r="H7691" s="24">
        <f t="shared" si="2004"/>
        <v>0.75112150675788125</v>
      </c>
      <c r="I7691" s="13">
        <f t="shared" si="2005"/>
        <v>0</v>
      </c>
      <c r="J7691" s="24">
        <f t="shared" si="2006"/>
        <v>7.2963449999999999E-2</v>
      </c>
      <c r="K7691" s="24">
        <f t="shared" si="2007"/>
        <v>0.75112150675788125</v>
      </c>
      <c r="L7691" s="13"/>
      <c r="M7691" s="24"/>
      <c r="N7691" s="24">
        <f t="shared" si="2001"/>
        <v>0</v>
      </c>
      <c r="O7691" s="13"/>
      <c r="P7691" s="13"/>
    </row>
    <row r="7692" spans="1:16">
      <c r="A7692">
        <v>7691</v>
      </c>
      <c r="B7692" s="13">
        <v>11</v>
      </c>
      <c r="C7692" s="13">
        <v>17</v>
      </c>
      <c r="D7692" s="13">
        <v>10</v>
      </c>
      <c r="E7692" s="14">
        <f t="shared" si="1998"/>
        <v>321</v>
      </c>
      <c r="F7692" s="24">
        <f>'1 Solar Profile'!E7694*S$10</f>
        <v>0.62244787499999998</v>
      </c>
      <c r="G7692" s="24">
        <f>'2 Load Profile'!E7693</f>
        <v>0.81016643393191823</v>
      </c>
      <c r="H7692" s="24">
        <f t="shared" si="2004"/>
        <v>0.18771855893191824</v>
      </c>
      <c r="I7692" s="13">
        <f t="shared" si="2005"/>
        <v>0</v>
      </c>
      <c r="J7692" s="24">
        <f t="shared" si="2006"/>
        <v>0.62244787499999998</v>
      </c>
      <c r="K7692" s="24">
        <f t="shared" si="2007"/>
        <v>0.18771855893191824</v>
      </c>
      <c r="L7692" s="13"/>
      <c r="M7692" s="24"/>
      <c r="N7692" s="24">
        <f t="shared" si="2001"/>
        <v>0</v>
      </c>
      <c r="O7692" s="13"/>
      <c r="P7692" s="13"/>
    </row>
    <row r="7693" spans="1:16">
      <c r="A7693">
        <v>7692</v>
      </c>
      <c r="B7693" s="13">
        <v>11</v>
      </c>
      <c r="C7693" s="13">
        <v>17</v>
      </c>
      <c r="D7693" s="13">
        <v>11</v>
      </c>
      <c r="E7693" s="14">
        <f t="shared" si="1998"/>
        <v>321</v>
      </c>
      <c r="F7693" s="24">
        <f>'1 Solar Profile'!E7695*S$10</f>
        <v>0.3524157</v>
      </c>
      <c r="G7693" s="24">
        <f>'2 Load Profile'!E7694</f>
        <v>0.78553879849748021</v>
      </c>
      <c r="H7693" s="24">
        <f t="shared" si="2004"/>
        <v>0.43312309849748021</v>
      </c>
      <c r="I7693" s="13">
        <f t="shared" si="2005"/>
        <v>0</v>
      </c>
      <c r="J7693" s="24">
        <f t="shared" si="2006"/>
        <v>0.3524157</v>
      </c>
      <c r="K7693" s="24">
        <f t="shared" si="2007"/>
        <v>0.43312309849748021</v>
      </c>
      <c r="L7693" s="13"/>
      <c r="M7693" s="24"/>
      <c r="N7693" s="24">
        <f t="shared" si="2001"/>
        <v>0</v>
      </c>
      <c r="O7693" s="13"/>
      <c r="P7693" s="13"/>
    </row>
    <row r="7694" spans="1:16">
      <c r="A7694">
        <v>7693</v>
      </c>
      <c r="B7694" s="13">
        <v>11</v>
      </c>
      <c r="C7694" s="13">
        <v>17</v>
      </c>
      <c r="D7694" s="13">
        <v>12</v>
      </c>
      <c r="E7694" s="14">
        <f t="shared" si="1998"/>
        <v>321</v>
      </c>
      <c r="F7694" s="24">
        <f>'1 Solar Profile'!E7696*S$10</f>
        <v>6.7066650000000005E-2</v>
      </c>
      <c r="G7694" s="24">
        <f>'2 Load Profile'!E7695</f>
        <v>0.74806350885276918</v>
      </c>
      <c r="H7694" s="24">
        <f t="shared" si="2004"/>
        <v>0.68099685885276917</v>
      </c>
      <c r="I7694" s="13">
        <f t="shared" si="2005"/>
        <v>0</v>
      </c>
      <c r="J7694" s="24">
        <f t="shared" si="2006"/>
        <v>6.7066650000000005E-2</v>
      </c>
      <c r="K7694" s="24">
        <f t="shared" si="2007"/>
        <v>0.68099685885276917</v>
      </c>
      <c r="L7694" s="13"/>
      <c r="M7694" s="24"/>
      <c r="N7694" s="24">
        <f t="shared" si="2001"/>
        <v>0</v>
      </c>
      <c r="O7694" s="13"/>
      <c r="P7694" s="13"/>
    </row>
    <row r="7695" spans="1:16">
      <c r="A7695">
        <v>7694</v>
      </c>
      <c r="B7695" s="13">
        <v>11</v>
      </c>
      <c r="C7695" s="13">
        <v>17</v>
      </c>
      <c r="D7695" s="13">
        <v>13</v>
      </c>
      <c r="E7695" s="14">
        <f t="shared" si="1998"/>
        <v>321</v>
      </c>
      <c r="F7695" s="24">
        <f>'1 Solar Profile'!E7697*S$10</f>
        <v>5.5660500000000002E-2</v>
      </c>
      <c r="G7695" s="24">
        <f>'2 Load Profile'!E7696</f>
        <v>0.71923210220347777</v>
      </c>
      <c r="H7695" s="24">
        <f t="shared" si="2004"/>
        <v>0.66357160220347777</v>
      </c>
      <c r="I7695" s="13">
        <f t="shared" si="2005"/>
        <v>0</v>
      </c>
      <c r="J7695" s="24">
        <f t="shared" si="2006"/>
        <v>5.5660500000000002E-2</v>
      </c>
      <c r="K7695" s="24">
        <f t="shared" si="2007"/>
        <v>0.66357160220347777</v>
      </c>
      <c r="L7695" s="13"/>
      <c r="M7695" s="24"/>
      <c r="N7695" s="24">
        <f t="shared" si="2001"/>
        <v>0</v>
      </c>
      <c r="O7695" s="13"/>
      <c r="P7695" s="13"/>
    </row>
    <row r="7696" spans="1:16">
      <c r="A7696">
        <v>7695</v>
      </c>
      <c r="B7696" s="13">
        <v>11</v>
      </c>
      <c r="C7696" s="13">
        <v>17</v>
      </c>
      <c r="D7696" s="13">
        <v>14</v>
      </c>
      <c r="E7696" s="14">
        <f t="shared" si="1998"/>
        <v>321</v>
      </c>
      <c r="F7696" s="24">
        <f>'1 Solar Profile'!E7698*S$10</f>
        <v>0.18704857499999999</v>
      </c>
      <c r="G7696" s="24">
        <f>'2 Load Profile'!E7697</f>
        <v>0.72655182089108461</v>
      </c>
      <c r="H7696" s="24">
        <f t="shared" si="2004"/>
        <v>0.53950324589108467</v>
      </c>
      <c r="I7696" s="13">
        <f t="shared" si="2005"/>
        <v>0</v>
      </c>
      <c r="J7696" s="24">
        <f t="shared" si="2006"/>
        <v>0.18704857499999999</v>
      </c>
      <c r="K7696" s="24">
        <f t="shared" si="2007"/>
        <v>0.53950324589108467</v>
      </c>
      <c r="L7696" s="13"/>
      <c r="M7696" s="24"/>
      <c r="N7696" s="24">
        <f t="shared" si="2001"/>
        <v>0</v>
      </c>
      <c r="O7696" s="13"/>
      <c r="P7696" s="13"/>
    </row>
    <row r="7697" spans="1:16">
      <c r="A7697">
        <v>7696</v>
      </c>
      <c r="B7697" s="13">
        <v>11</v>
      </c>
      <c r="C7697" s="13">
        <v>17</v>
      </c>
      <c r="D7697" s="13">
        <v>15</v>
      </c>
      <c r="E7697" s="14">
        <f t="shared" si="1998"/>
        <v>321</v>
      </c>
      <c r="F7697" s="24">
        <f>'1 Solar Profile'!E7699*S$10</f>
        <v>0.18501210000000001</v>
      </c>
      <c r="G7697" s="24">
        <f>'2 Load Profile'!E7698</f>
        <v>0.81051744126022163</v>
      </c>
      <c r="H7697" s="24">
        <f t="shared" si="2004"/>
        <v>0.62550534126022161</v>
      </c>
      <c r="I7697" s="13">
        <f t="shared" si="2005"/>
        <v>0</v>
      </c>
      <c r="J7697" s="24">
        <f t="shared" si="2006"/>
        <v>0.18501210000000001</v>
      </c>
      <c r="K7697" s="24">
        <f t="shared" si="2007"/>
        <v>0.62550534126022161</v>
      </c>
      <c r="L7697" s="13"/>
      <c r="M7697" s="24"/>
      <c r="N7697" s="24">
        <f t="shared" si="2001"/>
        <v>0</v>
      </c>
      <c r="O7697" s="13"/>
      <c r="P7697" s="13"/>
    </row>
    <row r="7698" spans="1:16">
      <c r="A7698">
        <v>7697</v>
      </c>
      <c r="B7698" s="13">
        <v>11</v>
      </c>
      <c r="C7698" s="13">
        <v>17</v>
      </c>
      <c r="D7698" s="13">
        <v>16</v>
      </c>
      <c r="E7698" s="14">
        <f t="shared" si="1998"/>
        <v>321</v>
      </c>
      <c r="F7698" s="24">
        <f>'1 Solar Profile'!E7700*S$10</f>
        <v>0</v>
      </c>
      <c r="G7698" s="24">
        <f>'2 Load Profile'!E7699</f>
        <v>1.0744546488216671</v>
      </c>
      <c r="H7698" s="24">
        <f t="shared" si="2004"/>
        <v>1.0744546488216671</v>
      </c>
      <c r="I7698" s="13">
        <f t="shared" si="2005"/>
        <v>0</v>
      </c>
      <c r="J7698" s="24">
        <f t="shared" si="2006"/>
        <v>0</v>
      </c>
      <c r="K7698" s="24">
        <f t="shared" si="2007"/>
        <v>1.0744546488216671</v>
      </c>
      <c r="L7698" s="13"/>
      <c r="M7698" s="24"/>
      <c r="N7698" s="24">
        <f t="shared" si="2001"/>
        <v>0</v>
      </c>
      <c r="O7698" s="13"/>
      <c r="P7698" s="13"/>
    </row>
    <row r="7699" spans="1:16">
      <c r="A7699">
        <v>7698</v>
      </c>
      <c r="B7699" s="13">
        <v>11</v>
      </c>
      <c r="C7699" s="13">
        <v>17</v>
      </c>
      <c r="D7699" s="13">
        <v>17</v>
      </c>
      <c r="E7699" s="14">
        <f t="shared" si="1998"/>
        <v>321</v>
      </c>
      <c r="F7699" s="24">
        <f>'1 Solar Profile'!E7701*S$10</f>
        <v>0</v>
      </c>
      <c r="G7699" s="24">
        <f>'2 Load Profile'!E7700</f>
        <v>1.5140979140846442</v>
      </c>
      <c r="H7699" s="24">
        <f t="shared" si="2004"/>
        <v>1.5140979140846442</v>
      </c>
      <c r="I7699" s="13">
        <f t="shared" si="2005"/>
        <v>0</v>
      </c>
      <c r="J7699" s="24">
        <f t="shared" si="2006"/>
        <v>0</v>
      </c>
      <c r="K7699" s="24">
        <f t="shared" si="2007"/>
        <v>1.5140979140846442</v>
      </c>
      <c r="L7699" s="13"/>
      <c r="M7699" s="24"/>
      <c r="N7699" s="24">
        <f t="shared" si="2001"/>
        <v>0</v>
      </c>
      <c r="O7699" s="13"/>
      <c r="P7699" s="13"/>
    </row>
    <row r="7700" spans="1:16">
      <c r="A7700">
        <v>7699</v>
      </c>
      <c r="B7700" s="13">
        <v>11</v>
      </c>
      <c r="C7700" s="13">
        <v>17</v>
      </c>
      <c r="D7700" s="13">
        <v>18</v>
      </c>
      <c r="E7700" s="14">
        <f t="shared" si="1998"/>
        <v>321</v>
      </c>
      <c r="F7700" s="24">
        <f>'1 Solar Profile'!E7702*S$10</f>
        <v>0</v>
      </c>
      <c r="G7700" s="24">
        <f>'2 Load Profile'!E7701</f>
        <v>1.7704203333935511</v>
      </c>
      <c r="H7700" s="24">
        <f t="shared" si="2004"/>
        <v>1.7704203333935511</v>
      </c>
      <c r="I7700" s="13">
        <f t="shared" si="2005"/>
        <v>0</v>
      </c>
      <c r="J7700" s="24">
        <f t="shared" si="2006"/>
        <v>0</v>
      </c>
      <c r="K7700" s="24">
        <f t="shared" si="2007"/>
        <v>1.7704203333935511</v>
      </c>
      <c r="L7700" s="13"/>
      <c r="M7700" s="24"/>
      <c r="N7700" s="24">
        <f t="shared" si="2001"/>
        <v>0</v>
      </c>
      <c r="O7700" s="13"/>
      <c r="P7700" s="13"/>
    </row>
    <row r="7701" spans="1:16">
      <c r="A7701">
        <v>7700</v>
      </c>
      <c r="B7701" s="13">
        <v>11</v>
      </c>
      <c r="C7701" s="13">
        <v>17</v>
      </c>
      <c r="D7701" s="13">
        <v>19</v>
      </c>
      <c r="E7701" s="14">
        <f t="shared" si="1998"/>
        <v>321</v>
      </c>
      <c r="F7701" s="24">
        <f>'1 Solar Profile'!E7703*S$10</f>
        <v>0</v>
      </c>
      <c r="G7701" s="24">
        <f>'2 Load Profile'!E7702</f>
        <v>1.6832631567903191</v>
      </c>
      <c r="H7701" s="24">
        <f t="shared" si="2004"/>
        <v>1.6832631567903191</v>
      </c>
      <c r="I7701" s="13">
        <f t="shared" si="2005"/>
        <v>0</v>
      </c>
      <c r="J7701" s="24">
        <f t="shared" si="2006"/>
        <v>0</v>
      </c>
      <c r="K7701" s="24">
        <f t="shared" si="2007"/>
        <v>1.6832631567903191</v>
      </c>
      <c r="L7701" s="13"/>
      <c r="M7701" s="24"/>
      <c r="N7701" s="24">
        <f t="shared" si="2001"/>
        <v>0</v>
      </c>
      <c r="O7701" s="13"/>
      <c r="P7701" s="13"/>
    </row>
    <row r="7702" spans="1:16">
      <c r="A7702">
        <v>7701</v>
      </c>
      <c r="B7702" s="13">
        <v>11</v>
      </c>
      <c r="C7702" s="13">
        <v>17</v>
      </c>
      <c r="D7702" s="13">
        <v>20</v>
      </c>
      <c r="E7702" s="14">
        <f t="shared" si="1998"/>
        <v>321</v>
      </c>
      <c r="F7702" s="24">
        <f>'1 Solar Profile'!E7704*S$10</f>
        <v>0</v>
      </c>
      <c r="G7702" s="24">
        <f>'2 Load Profile'!E7703</f>
        <v>1.6034933842760624</v>
      </c>
      <c r="H7702" s="24">
        <f t="shared" si="2004"/>
        <v>1.6034933842760624</v>
      </c>
      <c r="I7702" s="13">
        <f t="shared" si="2005"/>
        <v>0</v>
      </c>
      <c r="J7702" s="24">
        <f t="shared" si="2006"/>
        <v>0</v>
      </c>
      <c r="K7702" s="24">
        <f t="shared" si="2007"/>
        <v>1.6034933842760624</v>
      </c>
      <c r="L7702" s="13"/>
      <c r="M7702" s="24"/>
      <c r="N7702" s="24">
        <f t="shared" si="2001"/>
        <v>0</v>
      </c>
      <c r="O7702" s="24"/>
      <c r="P7702" s="24"/>
    </row>
    <row r="7703" spans="1:16">
      <c r="A7703">
        <v>7702</v>
      </c>
      <c r="B7703" s="13">
        <v>11</v>
      </c>
      <c r="C7703" s="13">
        <v>17</v>
      </c>
      <c r="D7703" s="13">
        <v>21</v>
      </c>
      <c r="E7703" s="14">
        <f t="shared" si="1998"/>
        <v>321</v>
      </c>
      <c r="F7703" s="24">
        <f>'1 Solar Profile'!E7705*S$10</f>
        <v>0</v>
      </c>
      <c r="G7703" s="24">
        <f>'2 Load Profile'!E7704</f>
        <v>1.4632425638199047</v>
      </c>
      <c r="H7703" s="24">
        <f t="shared" si="2004"/>
        <v>1.4632425638199047</v>
      </c>
      <c r="I7703" s="13">
        <f t="shared" si="2005"/>
        <v>0</v>
      </c>
      <c r="J7703" s="24">
        <f t="shared" si="2006"/>
        <v>0</v>
      </c>
      <c r="K7703" s="24">
        <f t="shared" si="2007"/>
        <v>1.4632425638199047</v>
      </c>
      <c r="L7703" s="13"/>
      <c r="M7703" s="24"/>
      <c r="N7703" s="24">
        <f t="shared" si="2001"/>
        <v>0</v>
      </c>
      <c r="O7703" s="13"/>
      <c r="P7703" s="13"/>
    </row>
    <row r="7704" spans="1:16">
      <c r="A7704">
        <v>7703</v>
      </c>
      <c r="B7704" s="13">
        <v>11</v>
      </c>
      <c r="C7704" s="13">
        <v>17</v>
      </c>
      <c r="D7704" s="13">
        <v>22</v>
      </c>
      <c r="E7704" s="14">
        <f t="shared" ref="E7704:E7767" si="2012">IF(D7704&lt;D7703, E7703+1,E7703)</f>
        <v>321</v>
      </c>
      <c r="F7704" s="24">
        <f>'1 Solar Profile'!E7706*S$10</f>
        <v>0</v>
      </c>
      <c r="G7704" s="24">
        <f>'2 Load Profile'!E7705</f>
        <v>1.1869198533182035</v>
      </c>
      <c r="H7704" s="24">
        <f t="shared" si="2004"/>
        <v>1.1869198533182035</v>
      </c>
      <c r="I7704" s="13">
        <f t="shared" si="2005"/>
        <v>0</v>
      </c>
      <c r="J7704" s="24">
        <f t="shared" si="2006"/>
        <v>0</v>
      </c>
      <c r="K7704" s="24">
        <f t="shared" si="2007"/>
        <v>1.1869198533182035</v>
      </c>
      <c r="L7704" s="13"/>
      <c r="M7704" s="24"/>
      <c r="N7704" s="24">
        <f t="shared" si="2001"/>
        <v>0</v>
      </c>
      <c r="O7704" s="13"/>
      <c r="P7704" s="13"/>
    </row>
    <row r="7705" spans="1:16">
      <c r="A7705">
        <v>7704</v>
      </c>
      <c r="B7705" s="13">
        <v>11</v>
      </c>
      <c r="C7705" s="13">
        <v>17</v>
      </c>
      <c r="D7705" s="13">
        <v>23</v>
      </c>
      <c r="E7705" s="14">
        <f t="shared" si="2012"/>
        <v>321</v>
      </c>
      <c r="F7705" s="24">
        <f>'1 Solar Profile'!E7707*S$10</f>
        <v>0</v>
      </c>
      <c r="G7705" s="24">
        <f>'2 Load Profile'!E7706</f>
        <v>0.92805676879203491</v>
      </c>
      <c r="H7705" s="24">
        <f t="shared" si="2004"/>
        <v>0.92805676879203491</v>
      </c>
      <c r="I7705" s="13">
        <f t="shared" si="2005"/>
        <v>0</v>
      </c>
      <c r="J7705" s="24">
        <f t="shared" si="2006"/>
        <v>0</v>
      </c>
      <c r="K7705" s="24">
        <f t="shared" si="2007"/>
        <v>0.92805676879203491</v>
      </c>
      <c r="L7705" s="13">
        <f t="shared" ref="L7705" si="2013">SUM(I7682:I7705)</f>
        <v>0</v>
      </c>
      <c r="M7705" s="24">
        <f t="shared" ref="M7705" si="2014">SUMIF(H7682:H7705,"&gt;0",H7682:H7705)</f>
        <v>20.972641075835789</v>
      </c>
      <c r="N7705" s="24">
        <f t="shared" si="2001"/>
        <v>20.972641075835789</v>
      </c>
      <c r="O7705" s="13">
        <f t="shared" ref="O7705" si="2015">IF(M7705&gt;(L7705*-1),(M7705+L7705)*S$12,0)</f>
        <v>2.951207134268385</v>
      </c>
      <c r="P7705" s="13">
        <f t="shared" ref="P7705" si="2016">IF(M7705&lt;(L7705*-1),(M7705+L7705)*S$14,0)</f>
        <v>0</v>
      </c>
    </row>
    <row r="7706" spans="1:16">
      <c r="A7706">
        <v>7705</v>
      </c>
      <c r="B7706" s="13">
        <v>11</v>
      </c>
      <c r="C7706" s="13">
        <v>18</v>
      </c>
      <c r="D7706" s="13">
        <v>0</v>
      </c>
      <c r="E7706" s="14">
        <f t="shared" si="2012"/>
        <v>322</v>
      </c>
      <c r="F7706" s="24">
        <f>'1 Solar Profile'!E7708*S$10</f>
        <v>0</v>
      </c>
      <c r="G7706" s="24">
        <f>'2 Load Profile'!E7707</f>
        <v>0.67111320713995226</v>
      </c>
      <c r="H7706" s="24">
        <f t="shared" si="2004"/>
        <v>0.67111320713995226</v>
      </c>
      <c r="I7706" s="13">
        <f t="shared" si="2005"/>
        <v>0</v>
      </c>
      <c r="J7706" s="24">
        <f t="shared" si="2006"/>
        <v>0</v>
      </c>
      <c r="K7706" s="24">
        <f t="shared" si="2007"/>
        <v>0.67111320713995226</v>
      </c>
      <c r="L7706" s="13"/>
      <c r="M7706" s="24"/>
      <c r="N7706" s="24">
        <f t="shared" si="2001"/>
        <v>0</v>
      </c>
      <c r="O7706" s="13"/>
      <c r="P7706" s="13"/>
    </row>
    <row r="7707" spans="1:16">
      <c r="A7707">
        <v>7706</v>
      </c>
      <c r="B7707" s="13">
        <v>11</v>
      </c>
      <c r="C7707" s="13">
        <v>18</v>
      </c>
      <c r="D7707" s="13">
        <v>1</v>
      </c>
      <c r="E7707" s="14">
        <f t="shared" si="2012"/>
        <v>322</v>
      </c>
      <c r="F7707" s="24">
        <f>'1 Solar Profile'!E7709*S$10</f>
        <v>0</v>
      </c>
      <c r="G7707" s="24">
        <f>'2 Load Profile'!E7708</f>
        <v>0.56978163125134462</v>
      </c>
      <c r="H7707" s="24">
        <f t="shared" si="2004"/>
        <v>0.56978163125134462</v>
      </c>
      <c r="I7707" s="13">
        <f t="shared" si="2005"/>
        <v>0</v>
      </c>
      <c r="J7707" s="24">
        <f t="shared" si="2006"/>
        <v>0</v>
      </c>
      <c r="K7707" s="24">
        <f t="shared" si="2007"/>
        <v>0.56978163125134462</v>
      </c>
      <c r="L7707" s="13"/>
      <c r="M7707" s="24"/>
      <c r="N7707" s="24">
        <f t="shared" si="2001"/>
        <v>0</v>
      </c>
      <c r="O7707" s="13"/>
      <c r="P7707" s="13"/>
    </row>
    <row r="7708" spans="1:16">
      <c r="A7708">
        <v>7707</v>
      </c>
      <c r="B7708" s="13">
        <v>11</v>
      </c>
      <c r="C7708" s="13">
        <v>18</v>
      </c>
      <c r="D7708" s="13">
        <v>2</v>
      </c>
      <c r="E7708" s="14">
        <f t="shared" si="2012"/>
        <v>322</v>
      </c>
      <c r="F7708" s="24">
        <f>'1 Solar Profile'!E7710*S$10</f>
        <v>0</v>
      </c>
      <c r="G7708" s="24">
        <f>'2 Load Profile'!E7709</f>
        <v>0.52659607781600182</v>
      </c>
      <c r="H7708" s="24">
        <f t="shared" si="2004"/>
        <v>0.52659607781600182</v>
      </c>
      <c r="I7708" s="13">
        <f t="shared" si="2005"/>
        <v>0</v>
      </c>
      <c r="J7708" s="24">
        <f t="shared" si="2006"/>
        <v>0</v>
      </c>
      <c r="K7708" s="24">
        <f t="shared" si="2007"/>
        <v>0.52659607781600182</v>
      </c>
      <c r="L7708" s="13"/>
      <c r="M7708" s="24"/>
      <c r="N7708" s="24">
        <f t="shared" si="2001"/>
        <v>0</v>
      </c>
      <c r="O7708" s="13"/>
      <c r="P7708" s="13"/>
    </row>
    <row r="7709" spans="1:16">
      <c r="A7709">
        <v>7708</v>
      </c>
      <c r="B7709" s="13">
        <v>11</v>
      </c>
      <c r="C7709" s="13">
        <v>18</v>
      </c>
      <c r="D7709" s="13">
        <v>3</v>
      </c>
      <c r="E7709" s="14">
        <f t="shared" si="2012"/>
        <v>322</v>
      </c>
      <c r="F7709" s="24">
        <f>'1 Solar Profile'!E7711*S$10</f>
        <v>0</v>
      </c>
      <c r="G7709" s="24">
        <f>'2 Load Profile'!E7710</f>
        <v>0.52215075487071594</v>
      </c>
      <c r="H7709" s="24">
        <f t="shared" si="2004"/>
        <v>0.52215075487071594</v>
      </c>
      <c r="I7709" s="13">
        <f t="shared" si="2005"/>
        <v>0</v>
      </c>
      <c r="J7709" s="24">
        <f t="shared" si="2006"/>
        <v>0</v>
      </c>
      <c r="K7709" s="24">
        <f t="shared" si="2007"/>
        <v>0.52215075487071594</v>
      </c>
      <c r="L7709" s="13"/>
      <c r="M7709" s="24"/>
      <c r="N7709" s="24">
        <f t="shared" si="2001"/>
        <v>0</v>
      </c>
      <c r="O7709" s="13"/>
      <c r="P7709" s="13"/>
    </row>
    <row r="7710" spans="1:16">
      <c r="A7710">
        <v>7709</v>
      </c>
      <c r="B7710" s="13">
        <v>11</v>
      </c>
      <c r="C7710" s="13">
        <v>18</v>
      </c>
      <c r="D7710" s="13">
        <v>4</v>
      </c>
      <c r="E7710" s="14">
        <f t="shared" si="2012"/>
        <v>322</v>
      </c>
      <c r="F7710" s="24">
        <f>'1 Solar Profile'!E7712*S$10</f>
        <v>0</v>
      </c>
      <c r="G7710" s="24">
        <f>'2 Load Profile'!E7711</f>
        <v>0.52773379455421399</v>
      </c>
      <c r="H7710" s="24">
        <f t="shared" si="2004"/>
        <v>0.52773379455421399</v>
      </c>
      <c r="I7710" s="13">
        <f t="shared" si="2005"/>
        <v>0</v>
      </c>
      <c r="J7710" s="24">
        <f t="shared" si="2006"/>
        <v>0</v>
      </c>
      <c r="K7710" s="24">
        <f t="shared" si="2007"/>
        <v>0.52773379455421399</v>
      </c>
      <c r="L7710" s="13"/>
      <c r="M7710" s="24"/>
      <c r="N7710" s="24">
        <f t="shared" si="2001"/>
        <v>0</v>
      </c>
      <c r="O7710" s="13"/>
      <c r="P7710" s="13"/>
    </row>
    <row r="7711" spans="1:16">
      <c r="A7711">
        <v>7710</v>
      </c>
      <c r="B7711" s="13">
        <v>11</v>
      </c>
      <c r="C7711" s="13">
        <v>18</v>
      </c>
      <c r="D7711" s="13">
        <v>5</v>
      </c>
      <c r="E7711" s="14">
        <f t="shared" si="2012"/>
        <v>322</v>
      </c>
      <c r="F7711" s="24">
        <f>'1 Solar Profile'!E7713*S$10</f>
        <v>0</v>
      </c>
      <c r="G7711" s="24">
        <f>'2 Load Profile'!E7712</f>
        <v>0.5833330215488276</v>
      </c>
      <c r="H7711" s="24">
        <f t="shared" si="2004"/>
        <v>0.5833330215488276</v>
      </c>
      <c r="I7711" s="13">
        <f t="shared" si="2005"/>
        <v>0</v>
      </c>
      <c r="J7711" s="24">
        <f t="shared" si="2006"/>
        <v>0</v>
      </c>
      <c r="K7711" s="24">
        <f t="shared" si="2007"/>
        <v>0.5833330215488276</v>
      </c>
      <c r="L7711" s="13"/>
      <c r="M7711" s="24"/>
      <c r="N7711" s="24">
        <f t="shared" si="2001"/>
        <v>0</v>
      </c>
      <c r="O7711" s="13"/>
      <c r="P7711" s="13"/>
    </row>
    <row r="7712" spans="1:16">
      <c r="A7712">
        <v>7711</v>
      </c>
      <c r="B7712" s="13">
        <v>11</v>
      </c>
      <c r="C7712" s="13">
        <v>18</v>
      </c>
      <c r="D7712" s="13">
        <v>6</v>
      </c>
      <c r="E7712" s="14">
        <f t="shared" si="2012"/>
        <v>322</v>
      </c>
      <c r="F7712" s="24">
        <f>'1 Solar Profile'!E7714*S$10</f>
        <v>0</v>
      </c>
      <c r="G7712" s="24">
        <f>'2 Load Profile'!E7713</f>
        <v>0.75399278309942286</v>
      </c>
      <c r="H7712" s="24">
        <f t="shared" si="2004"/>
        <v>0.75399278309942286</v>
      </c>
      <c r="I7712" s="13">
        <f t="shared" si="2005"/>
        <v>0</v>
      </c>
      <c r="J7712" s="24">
        <f t="shared" si="2006"/>
        <v>0</v>
      </c>
      <c r="K7712" s="24">
        <f t="shared" si="2007"/>
        <v>0.75399278309942286</v>
      </c>
      <c r="L7712" s="13"/>
      <c r="M7712" s="24"/>
      <c r="N7712" s="24">
        <f t="shared" si="2001"/>
        <v>0</v>
      </c>
      <c r="O7712" s="13"/>
      <c r="P7712" s="13"/>
    </row>
    <row r="7713" spans="1:17">
      <c r="A7713">
        <v>7712</v>
      </c>
      <c r="B7713" s="13">
        <v>11</v>
      </c>
      <c r="C7713" s="13">
        <v>18</v>
      </c>
      <c r="D7713" s="13">
        <v>7</v>
      </c>
      <c r="E7713" s="14">
        <f t="shared" si="2012"/>
        <v>322</v>
      </c>
      <c r="F7713" s="24">
        <f>'1 Solar Profile'!E7715*S$10</f>
        <v>2.3078475000000001E-2</v>
      </c>
      <c r="G7713" s="24">
        <f>'2 Load Profile'!E7714</f>
        <v>0.98585802628573949</v>
      </c>
      <c r="H7713" s="24">
        <f t="shared" si="2004"/>
        <v>0.96277955128573944</v>
      </c>
      <c r="I7713" s="13">
        <f t="shared" si="2005"/>
        <v>0</v>
      </c>
      <c r="J7713" s="24">
        <f t="shared" si="2006"/>
        <v>2.3078475000000001E-2</v>
      </c>
      <c r="K7713" s="24">
        <f t="shared" si="2007"/>
        <v>0.96277955128573944</v>
      </c>
      <c r="L7713" s="13"/>
      <c r="M7713" s="24"/>
      <c r="N7713" s="24">
        <f t="shared" si="2001"/>
        <v>0</v>
      </c>
      <c r="O7713" s="13"/>
      <c r="P7713" s="13"/>
    </row>
    <row r="7714" spans="1:17">
      <c r="A7714">
        <v>7713</v>
      </c>
      <c r="B7714" s="13">
        <v>11</v>
      </c>
      <c r="C7714" s="13">
        <v>18</v>
      </c>
      <c r="D7714" s="13">
        <v>8</v>
      </c>
      <c r="E7714" s="14">
        <f t="shared" si="2012"/>
        <v>322</v>
      </c>
      <c r="F7714" s="24">
        <f>'1 Solar Profile'!E7716*S$10</f>
        <v>0.31187362499999999</v>
      </c>
      <c r="G7714" s="24">
        <f>'2 Load Profile'!E7715</f>
        <v>0.95616433179472804</v>
      </c>
      <c r="H7714" s="24">
        <f t="shared" si="2004"/>
        <v>0.64429070679472811</v>
      </c>
      <c r="I7714" s="13">
        <f t="shared" si="2005"/>
        <v>0</v>
      </c>
      <c r="J7714" s="24">
        <f t="shared" si="2006"/>
        <v>0.31187362499999999</v>
      </c>
      <c r="K7714" s="24">
        <f t="shared" si="2007"/>
        <v>0.64429070679472811</v>
      </c>
      <c r="L7714" s="13"/>
      <c r="M7714" s="24"/>
      <c r="N7714" s="24">
        <f t="shared" si="2001"/>
        <v>0</v>
      </c>
      <c r="O7714" s="13"/>
      <c r="P7714" s="13"/>
    </row>
    <row r="7715" spans="1:17">
      <c r="A7715">
        <v>7714</v>
      </c>
      <c r="B7715" s="13">
        <v>11</v>
      </c>
      <c r="C7715" s="13">
        <v>18</v>
      </c>
      <c r="D7715" s="13">
        <v>9</v>
      </c>
      <c r="E7715" s="14">
        <f t="shared" si="2012"/>
        <v>322</v>
      </c>
      <c r="F7715" s="24">
        <f>'1 Solar Profile'!E7717*S$10</f>
        <v>0.63309172499999999</v>
      </c>
      <c r="G7715" s="24">
        <f>'2 Load Profile'!E7716</f>
        <v>0.83807752223854004</v>
      </c>
      <c r="H7715" s="24">
        <f t="shared" si="2004"/>
        <v>0.20498579723854005</v>
      </c>
      <c r="I7715" s="13">
        <f t="shared" si="2005"/>
        <v>0</v>
      </c>
      <c r="J7715" s="24">
        <f t="shared" si="2006"/>
        <v>0.63309172499999999</v>
      </c>
      <c r="K7715" s="24">
        <f t="shared" si="2007"/>
        <v>0.20498579723854005</v>
      </c>
      <c r="L7715" s="13"/>
      <c r="M7715" s="24"/>
      <c r="N7715" s="24">
        <f t="shared" si="2001"/>
        <v>0</v>
      </c>
      <c r="O7715" s="13"/>
      <c r="P7715" s="13"/>
    </row>
    <row r="7716" spans="1:17">
      <c r="A7716">
        <v>7715</v>
      </c>
      <c r="B7716" s="13">
        <v>11</v>
      </c>
      <c r="C7716" s="13">
        <v>18</v>
      </c>
      <c r="D7716" s="13">
        <v>10</v>
      </c>
      <c r="E7716" s="14">
        <f t="shared" si="2012"/>
        <v>322</v>
      </c>
      <c r="F7716" s="24">
        <f>'1 Solar Profile'!E7718*S$10</f>
        <v>0.154294875</v>
      </c>
      <c r="G7716" s="24">
        <f>'2 Load Profile'!E7717</f>
        <v>0.82756645319001232</v>
      </c>
      <c r="H7716" s="24">
        <f t="shared" si="2004"/>
        <v>0.67327157819001227</v>
      </c>
      <c r="I7716" s="13">
        <f t="shared" si="2005"/>
        <v>0</v>
      </c>
      <c r="J7716" s="24">
        <f t="shared" si="2006"/>
        <v>0.154294875</v>
      </c>
      <c r="K7716" s="24">
        <f t="shared" si="2007"/>
        <v>0.67327157819001227</v>
      </c>
      <c r="L7716" s="13"/>
      <c r="M7716" s="24"/>
      <c r="N7716" s="24">
        <f t="shared" si="2001"/>
        <v>0</v>
      </c>
      <c r="O7716" s="13"/>
      <c r="P7716" s="13"/>
    </row>
    <row r="7717" spans="1:17">
      <c r="A7717">
        <v>7716</v>
      </c>
      <c r="B7717" s="13">
        <v>11</v>
      </c>
      <c r="C7717" s="13">
        <v>18</v>
      </c>
      <c r="D7717" s="13">
        <v>11</v>
      </c>
      <c r="E7717" s="14">
        <f t="shared" si="2012"/>
        <v>322</v>
      </c>
      <c r="F7717" s="24">
        <f>'1 Solar Profile'!E7719*S$10</f>
        <v>7.1837324999999994E-2</v>
      </c>
      <c r="G7717" s="24">
        <f>'2 Load Profile'!E7718</f>
        <v>0.81076814975151834</v>
      </c>
      <c r="H7717" s="24">
        <f t="shared" si="2004"/>
        <v>0.73893082475151839</v>
      </c>
      <c r="I7717" s="13">
        <f t="shared" si="2005"/>
        <v>0</v>
      </c>
      <c r="J7717" s="24">
        <f t="shared" si="2006"/>
        <v>7.1837324999999994E-2</v>
      </c>
      <c r="K7717" s="24">
        <f t="shared" si="2007"/>
        <v>0.73893082475151839</v>
      </c>
      <c r="L7717" s="13"/>
      <c r="M7717" s="24"/>
      <c r="N7717" s="24">
        <f t="shared" si="2001"/>
        <v>0</v>
      </c>
      <c r="O7717" s="13"/>
      <c r="P7717" s="13"/>
    </row>
    <row r="7718" spans="1:17">
      <c r="A7718">
        <v>7717</v>
      </c>
      <c r="B7718" s="13">
        <v>11</v>
      </c>
      <c r="C7718" s="13">
        <v>18</v>
      </c>
      <c r="D7718" s="13">
        <v>12</v>
      </c>
      <c r="E7718" s="14">
        <f t="shared" si="2012"/>
        <v>322</v>
      </c>
      <c r="F7718" s="24">
        <f>'1 Solar Profile'!E7720*S$10</f>
        <v>0.41439037500000003</v>
      </c>
      <c r="G7718" s="24">
        <f>'2 Load Profile'!E7719</f>
        <v>0.78475420204483604</v>
      </c>
      <c r="H7718" s="24">
        <f t="shared" si="2004"/>
        <v>0.370363827044836</v>
      </c>
      <c r="I7718" s="13">
        <f t="shared" si="2005"/>
        <v>0</v>
      </c>
      <c r="J7718" s="24">
        <f t="shared" si="2006"/>
        <v>0.41439037500000003</v>
      </c>
      <c r="K7718" s="24">
        <f t="shared" si="2007"/>
        <v>0.370363827044836</v>
      </c>
      <c r="L7718" s="13"/>
      <c r="M7718" s="24"/>
      <c r="N7718" s="24">
        <f t="shared" si="2001"/>
        <v>0</v>
      </c>
      <c r="O7718" s="13"/>
      <c r="P7718" s="13"/>
    </row>
    <row r="7719" spans="1:17">
      <c r="A7719">
        <v>7718</v>
      </c>
      <c r="B7719" s="13">
        <v>11</v>
      </c>
      <c r="C7719" s="13">
        <v>18</v>
      </c>
      <c r="D7719" s="13">
        <v>13</v>
      </c>
      <c r="E7719" s="14">
        <f t="shared" si="2012"/>
        <v>322</v>
      </c>
      <c r="F7719" s="24">
        <f>'1 Solar Profile'!E7721*S$10</f>
        <v>0.35992057499999996</v>
      </c>
      <c r="G7719" s="24">
        <f>'2 Load Profile'!E7720</f>
        <v>0.75929284642881423</v>
      </c>
      <c r="H7719" s="24">
        <f t="shared" si="2004"/>
        <v>0.39937227142881426</v>
      </c>
      <c r="I7719" s="13">
        <f t="shared" si="2005"/>
        <v>0</v>
      </c>
      <c r="J7719" s="24">
        <f t="shared" si="2006"/>
        <v>0.35992057499999996</v>
      </c>
      <c r="K7719" s="24">
        <f t="shared" si="2007"/>
        <v>0.39937227142881426</v>
      </c>
      <c r="L7719" s="13"/>
      <c r="M7719" s="24"/>
      <c r="N7719" s="24">
        <f t="shared" si="2001"/>
        <v>0</v>
      </c>
      <c r="O7719" s="13"/>
      <c r="P7719" s="13"/>
    </row>
    <row r="7720" spans="1:17">
      <c r="A7720">
        <v>7719</v>
      </c>
      <c r="B7720" s="13">
        <v>11</v>
      </c>
      <c r="C7720" s="13">
        <v>18</v>
      </c>
      <c r="D7720" s="13">
        <v>14</v>
      </c>
      <c r="E7720" s="14">
        <f t="shared" si="2012"/>
        <v>322</v>
      </c>
      <c r="F7720" s="24">
        <f>'1 Solar Profile'!E7722*S$10</f>
        <v>0.159854625</v>
      </c>
      <c r="G7720" s="24">
        <f>'2 Load Profile'!E7721</f>
        <v>0.76251122223921897</v>
      </c>
      <c r="H7720" s="24">
        <f t="shared" si="2004"/>
        <v>0.60265659723921894</v>
      </c>
      <c r="I7720" s="13">
        <f t="shared" si="2005"/>
        <v>0</v>
      </c>
      <c r="J7720" s="24">
        <f t="shared" si="2006"/>
        <v>0.159854625</v>
      </c>
      <c r="K7720" s="24">
        <f t="shared" si="2007"/>
        <v>0.60265659723921894</v>
      </c>
      <c r="L7720" s="13"/>
      <c r="M7720" s="24"/>
      <c r="N7720" s="24">
        <f t="shared" si="2001"/>
        <v>0</v>
      </c>
      <c r="O7720" s="13"/>
      <c r="P7720" s="13"/>
    </row>
    <row r="7721" spans="1:17">
      <c r="A7721">
        <v>7720</v>
      </c>
      <c r="B7721" s="13">
        <v>11</v>
      </c>
      <c r="C7721" s="13">
        <v>18</v>
      </c>
      <c r="D7721" s="13">
        <v>15</v>
      </c>
      <c r="E7721" s="14">
        <f t="shared" si="2012"/>
        <v>322</v>
      </c>
      <c r="F7721" s="24">
        <f>'1 Solar Profile'!E7723*S$10</f>
        <v>5.5920375000000001E-2</v>
      </c>
      <c r="G7721" s="24">
        <f>'2 Load Profile'!E7722</f>
        <v>0.84457747784287496</v>
      </c>
      <c r="H7721" s="24">
        <f t="shared" si="2004"/>
        <v>0.78865710284287494</v>
      </c>
      <c r="I7721" s="13">
        <f t="shared" si="2005"/>
        <v>0</v>
      </c>
      <c r="J7721" s="24">
        <f t="shared" si="2006"/>
        <v>5.5920375000000001E-2</v>
      </c>
      <c r="K7721" s="24">
        <f t="shared" si="2007"/>
        <v>0.78865710284287494</v>
      </c>
      <c r="L7721" s="13"/>
      <c r="M7721" s="24"/>
      <c r="N7721" s="24">
        <f t="shared" ref="N7721:N7784" si="2017">M7721+L7721</f>
        <v>0</v>
      </c>
      <c r="O7721" s="13"/>
      <c r="P7721" s="13"/>
    </row>
    <row r="7722" spans="1:17">
      <c r="A7722">
        <v>7721</v>
      </c>
      <c r="B7722" s="13">
        <v>11</v>
      </c>
      <c r="C7722" s="13">
        <v>18</v>
      </c>
      <c r="D7722" s="13">
        <v>16</v>
      </c>
      <c r="E7722" s="14">
        <f t="shared" si="2012"/>
        <v>322</v>
      </c>
      <c r="F7722" s="24">
        <f>'1 Solar Profile'!E7724*S$10</f>
        <v>0</v>
      </c>
      <c r="G7722" s="24">
        <f>'2 Load Profile'!E7723</f>
        <v>1.1074659702126861</v>
      </c>
      <c r="H7722" s="24">
        <f t="shared" si="2004"/>
        <v>1.1074659702126861</v>
      </c>
      <c r="I7722" s="13">
        <f t="shared" si="2005"/>
        <v>0</v>
      </c>
      <c r="J7722" s="24">
        <f t="shared" si="2006"/>
        <v>0</v>
      </c>
      <c r="K7722" s="24">
        <f t="shared" si="2007"/>
        <v>1.1074659702126861</v>
      </c>
      <c r="L7722" s="13"/>
      <c r="M7722" s="24"/>
      <c r="N7722" s="24">
        <f t="shared" si="2017"/>
        <v>0</v>
      </c>
      <c r="O7722" s="13"/>
      <c r="P7722" s="13"/>
    </row>
    <row r="7723" spans="1:17">
      <c r="A7723">
        <v>7722</v>
      </c>
      <c r="B7723" s="13">
        <v>11</v>
      </c>
      <c r="C7723" s="13">
        <v>18</v>
      </c>
      <c r="D7723" s="13">
        <v>17</v>
      </c>
      <c r="E7723" s="14">
        <f t="shared" si="2012"/>
        <v>322</v>
      </c>
      <c r="F7723" s="24">
        <f>'1 Solar Profile'!E7725*S$10</f>
        <v>0</v>
      </c>
      <c r="G7723" s="24">
        <f>'2 Load Profile'!E7724</f>
        <v>1.5465890481902369</v>
      </c>
      <c r="H7723" s="24">
        <f t="shared" si="2004"/>
        <v>1.5465890481902369</v>
      </c>
      <c r="I7723" s="13">
        <f t="shared" si="2005"/>
        <v>0</v>
      </c>
      <c r="J7723" s="24">
        <f t="shared" si="2006"/>
        <v>0</v>
      </c>
      <c r="K7723" s="24">
        <f t="shared" si="2007"/>
        <v>1.5465890481902369</v>
      </c>
      <c r="L7723" s="13"/>
      <c r="M7723" s="24"/>
      <c r="N7723" s="24">
        <f t="shared" si="2017"/>
        <v>0</v>
      </c>
      <c r="O7723" s="13"/>
      <c r="P7723" s="13"/>
    </row>
    <row r="7724" spans="1:17">
      <c r="A7724">
        <v>7723</v>
      </c>
      <c r="B7724" s="13">
        <v>11</v>
      </c>
      <c r="C7724" s="13">
        <v>18</v>
      </c>
      <c r="D7724" s="13">
        <v>18</v>
      </c>
      <c r="E7724" s="14">
        <f t="shared" si="2012"/>
        <v>322</v>
      </c>
      <c r="F7724" s="24">
        <f>'1 Solar Profile'!E7726*S$10</f>
        <v>0</v>
      </c>
      <c r="G7724" s="24">
        <f>'2 Load Profile'!E7725</f>
        <v>1.8019541434534296</v>
      </c>
      <c r="H7724" s="24">
        <f t="shared" si="2004"/>
        <v>1.8019541434534296</v>
      </c>
      <c r="I7724" s="13">
        <f t="shared" si="2005"/>
        <v>0</v>
      </c>
      <c r="J7724" s="24">
        <f t="shared" si="2006"/>
        <v>0</v>
      </c>
      <c r="K7724" s="24">
        <f t="shared" si="2007"/>
        <v>1.8019541434534296</v>
      </c>
      <c r="L7724" s="13"/>
      <c r="M7724" s="24"/>
      <c r="N7724" s="24">
        <f t="shared" si="2017"/>
        <v>0</v>
      </c>
      <c r="O7724" s="13"/>
      <c r="P7724" s="13"/>
    </row>
    <row r="7725" spans="1:17">
      <c r="A7725">
        <v>7724</v>
      </c>
      <c r="B7725" s="13">
        <v>11</v>
      </c>
      <c r="C7725" s="13">
        <v>18</v>
      </c>
      <c r="D7725" s="13">
        <v>19</v>
      </c>
      <c r="E7725" s="14">
        <f t="shared" si="2012"/>
        <v>322</v>
      </c>
      <c r="F7725" s="24">
        <f>'1 Solar Profile'!E7727*S$10</f>
        <v>0</v>
      </c>
      <c r="G7725" s="24">
        <f>'2 Load Profile'!E7726</f>
        <v>1.7147367112646301</v>
      </c>
      <c r="H7725" s="24">
        <f t="shared" si="2004"/>
        <v>1.7147367112646301</v>
      </c>
      <c r="I7725" s="13">
        <f t="shared" si="2005"/>
        <v>0</v>
      </c>
      <c r="J7725" s="24">
        <f t="shared" si="2006"/>
        <v>0</v>
      </c>
      <c r="K7725" s="24">
        <f t="shared" si="2007"/>
        <v>1.7147367112646301</v>
      </c>
      <c r="L7725" s="13"/>
      <c r="M7725" s="24"/>
      <c r="N7725" s="24">
        <f t="shared" si="2017"/>
        <v>0</v>
      </c>
      <c r="O7725" s="13"/>
      <c r="P7725" s="13"/>
    </row>
    <row r="7726" spans="1:17">
      <c r="A7726">
        <v>7725</v>
      </c>
      <c r="B7726" s="13">
        <v>11</v>
      </c>
      <c r="C7726" s="13">
        <v>18</v>
      </c>
      <c r="D7726" s="13">
        <v>20</v>
      </c>
      <c r="E7726" s="14">
        <f t="shared" si="2012"/>
        <v>322</v>
      </c>
      <c r="F7726" s="24">
        <f>'1 Solar Profile'!E7728*S$10</f>
        <v>0</v>
      </c>
      <c r="G7726" s="24">
        <f>'2 Load Profile'!E7727</f>
        <v>1.6315371247566315</v>
      </c>
      <c r="H7726" s="24">
        <f t="shared" si="2004"/>
        <v>1.6315371247566315</v>
      </c>
      <c r="I7726" s="13">
        <f t="shared" si="2005"/>
        <v>0</v>
      </c>
      <c r="J7726" s="24">
        <f t="shared" si="2006"/>
        <v>0</v>
      </c>
      <c r="K7726" s="24">
        <f t="shared" si="2007"/>
        <v>1.6315371247566315</v>
      </c>
      <c r="L7726" s="13"/>
      <c r="M7726" s="24"/>
      <c r="N7726" s="24">
        <f t="shared" si="2017"/>
        <v>0</v>
      </c>
      <c r="O7726" s="24"/>
      <c r="P7726" s="24"/>
      <c r="Q7726" s="41"/>
    </row>
    <row r="7727" spans="1:17">
      <c r="A7727">
        <v>7726</v>
      </c>
      <c r="B7727" s="13">
        <v>11</v>
      </c>
      <c r="C7727" s="13">
        <v>18</v>
      </c>
      <c r="D7727" s="13">
        <v>21</v>
      </c>
      <c r="E7727" s="14">
        <f t="shared" si="2012"/>
        <v>322</v>
      </c>
      <c r="F7727" s="24">
        <f>'1 Solar Profile'!E7729*S$10</f>
        <v>0</v>
      </c>
      <c r="G7727" s="24">
        <f>'2 Load Profile'!E7728</f>
        <v>1.4805812172478137</v>
      </c>
      <c r="H7727" s="24">
        <f t="shared" si="2004"/>
        <v>1.4805812172478137</v>
      </c>
      <c r="I7727" s="13">
        <f t="shared" si="2005"/>
        <v>0</v>
      </c>
      <c r="J7727" s="24">
        <f t="shared" si="2006"/>
        <v>0</v>
      </c>
      <c r="K7727" s="24">
        <f t="shared" si="2007"/>
        <v>1.4805812172478137</v>
      </c>
      <c r="L7727" s="13"/>
      <c r="M7727" s="24"/>
      <c r="N7727" s="24">
        <f t="shared" si="2017"/>
        <v>0</v>
      </c>
      <c r="O7727" s="13"/>
      <c r="P7727" s="13"/>
    </row>
    <row r="7728" spans="1:17">
      <c r="A7728">
        <v>7727</v>
      </c>
      <c r="B7728" s="13">
        <v>11</v>
      </c>
      <c r="C7728" s="13">
        <v>18</v>
      </c>
      <c r="D7728" s="13">
        <v>22</v>
      </c>
      <c r="E7728" s="14">
        <f t="shared" si="2012"/>
        <v>322</v>
      </c>
      <c r="F7728" s="24">
        <f>'1 Solar Profile'!E7730*S$10</f>
        <v>0</v>
      </c>
      <c r="G7728" s="24">
        <f>'2 Load Profile'!E7729</f>
        <v>1.1933573696108026</v>
      </c>
      <c r="H7728" s="24">
        <f t="shared" si="2004"/>
        <v>1.1933573696108026</v>
      </c>
      <c r="I7728" s="13">
        <f t="shared" si="2005"/>
        <v>0</v>
      </c>
      <c r="J7728" s="24">
        <f t="shared" si="2006"/>
        <v>0</v>
      </c>
      <c r="K7728" s="24">
        <f t="shared" si="2007"/>
        <v>1.1933573696108026</v>
      </c>
      <c r="L7728" s="13"/>
      <c r="M7728" s="24"/>
      <c r="N7728" s="24">
        <f t="shared" si="2017"/>
        <v>0</v>
      </c>
      <c r="O7728" s="13"/>
      <c r="P7728" s="13"/>
    </row>
    <row r="7729" spans="1:16">
      <c r="A7729">
        <v>7728</v>
      </c>
      <c r="B7729" s="13">
        <v>11</v>
      </c>
      <c r="C7729" s="13">
        <v>18</v>
      </c>
      <c r="D7729" s="13">
        <v>23</v>
      </c>
      <c r="E7729" s="14">
        <f t="shared" si="2012"/>
        <v>322</v>
      </c>
      <c r="F7729" s="24">
        <f>'1 Solar Profile'!E7731*S$10</f>
        <v>0</v>
      </c>
      <c r="G7729" s="24">
        <f>'2 Load Profile'!E7730</f>
        <v>0.92206954951856213</v>
      </c>
      <c r="H7729" s="24">
        <f t="shared" si="2004"/>
        <v>0.92206954951856213</v>
      </c>
      <c r="I7729" s="13">
        <f t="shared" si="2005"/>
        <v>0</v>
      </c>
      <c r="J7729" s="24">
        <f t="shared" si="2006"/>
        <v>0</v>
      </c>
      <c r="K7729" s="24">
        <f t="shared" si="2007"/>
        <v>0.92206954951856213</v>
      </c>
      <c r="L7729" s="13">
        <f t="shared" ref="L7729" si="2018">SUM(I7706:I7729)</f>
        <v>0</v>
      </c>
      <c r="M7729" s="24">
        <f t="shared" ref="M7729" si="2019">SUMIF(H7706:H7729,"&gt;0",H7706:H7729)</f>
        <v>20.938300661351551</v>
      </c>
      <c r="N7729" s="24">
        <f t="shared" si="2017"/>
        <v>20.938300661351551</v>
      </c>
      <c r="O7729" s="13">
        <f t="shared" ref="O7729" si="2020">IF(M7729&gt;(L7729*-1),(M7729+L7729)*S$12,0)</f>
        <v>2.9463748541634063</v>
      </c>
      <c r="P7729" s="13">
        <f t="shared" ref="P7729" si="2021">IF(M7729&lt;(L7729*-1),(M7729+L7729)*S$14,0)</f>
        <v>0</v>
      </c>
    </row>
    <row r="7730" spans="1:16">
      <c r="A7730">
        <v>7729</v>
      </c>
      <c r="B7730" s="13">
        <v>11</v>
      </c>
      <c r="C7730" s="13">
        <v>19</v>
      </c>
      <c r="D7730" s="13">
        <v>0</v>
      </c>
      <c r="E7730" s="14">
        <f t="shared" si="2012"/>
        <v>323</v>
      </c>
      <c r="F7730" s="24">
        <f>'1 Solar Profile'!E7732*S$10</f>
        <v>0</v>
      </c>
      <c r="G7730" s="24">
        <f>'2 Load Profile'!E7731</f>
        <v>0.65021514898874222</v>
      </c>
      <c r="H7730" s="24">
        <f t="shared" si="2004"/>
        <v>0.65021514898874222</v>
      </c>
      <c r="I7730" s="13">
        <f t="shared" si="2005"/>
        <v>0</v>
      </c>
      <c r="J7730" s="24">
        <f t="shared" si="2006"/>
        <v>0</v>
      </c>
      <c r="K7730" s="24">
        <f t="shared" si="2007"/>
        <v>0.65021514898874222</v>
      </c>
      <c r="L7730" s="13"/>
      <c r="M7730" s="24"/>
      <c r="N7730" s="24">
        <f t="shared" si="2017"/>
        <v>0</v>
      </c>
      <c r="O7730" s="13"/>
      <c r="P7730" s="13"/>
    </row>
    <row r="7731" spans="1:16">
      <c r="A7731">
        <v>7730</v>
      </c>
      <c r="B7731" s="13">
        <v>11</v>
      </c>
      <c r="C7731" s="13">
        <v>19</v>
      </c>
      <c r="D7731" s="13">
        <v>1</v>
      </c>
      <c r="E7731" s="14">
        <f t="shared" si="2012"/>
        <v>323</v>
      </c>
      <c r="F7731" s="24">
        <f>'1 Solar Profile'!E7733*S$10</f>
        <v>0</v>
      </c>
      <c r="G7731" s="24">
        <f>'2 Load Profile'!E7732</f>
        <v>0.54745733429918819</v>
      </c>
      <c r="H7731" s="24">
        <f t="shared" si="2004"/>
        <v>0.54745733429918819</v>
      </c>
      <c r="I7731" s="13">
        <f t="shared" si="2005"/>
        <v>0</v>
      </c>
      <c r="J7731" s="24">
        <f t="shared" si="2006"/>
        <v>0</v>
      </c>
      <c r="K7731" s="24">
        <f t="shared" si="2007"/>
        <v>0.54745733429918819</v>
      </c>
      <c r="L7731" s="13"/>
      <c r="M7731" s="24"/>
      <c r="N7731" s="24">
        <f t="shared" si="2017"/>
        <v>0</v>
      </c>
      <c r="O7731" s="13"/>
      <c r="P7731" s="13"/>
    </row>
    <row r="7732" spans="1:16">
      <c r="A7732">
        <v>7731</v>
      </c>
      <c r="B7732" s="13">
        <v>11</v>
      </c>
      <c r="C7732" s="13">
        <v>19</v>
      </c>
      <c r="D7732" s="13">
        <v>2</v>
      </c>
      <c r="E7732" s="14">
        <f t="shared" si="2012"/>
        <v>323</v>
      </c>
      <c r="F7732" s="24">
        <f>'1 Solar Profile'!E7734*S$10</f>
        <v>0</v>
      </c>
      <c r="G7732" s="24">
        <f>'2 Load Profile'!E7733</f>
        <v>0.50110240562610642</v>
      </c>
      <c r="H7732" s="24">
        <f t="shared" si="2004"/>
        <v>0.50110240562610642</v>
      </c>
      <c r="I7732" s="13">
        <f t="shared" si="2005"/>
        <v>0</v>
      </c>
      <c r="J7732" s="24">
        <f t="shared" si="2006"/>
        <v>0</v>
      </c>
      <c r="K7732" s="24">
        <f t="shared" si="2007"/>
        <v>0.50110240562610642</v>
      </c>
      <c r="L7732" s="13"/>
      <c r="M7732" s="24"/>
      <c r="N7732" s="24">
        <f t="shared" si="2017"/>
        <v>0</v>
      </c>
      <c r="O7732" s="13"/>
      <c r="P7732" s="13"/>
    </row>
    <row r="7733" spans="1:16">
      <c r="A7733">
        <v>7732</v>
      </c>
      <c r="B7733" s="13">
        <v>11</v>
      </c>
      <c r="C7733" s="13">
        <v>19</v>
      </c>
      <c r="D7733" s="13">
        <v>3</v>
      </c>
      <c r="E7733" s="14">
        <f t="shared" si="2012"/>
        <v>323</v>
      </c>
      <c r="F7733" s="24">
        <f>'1 Solar Profile'!E7735*S$10</f>
        <v>0</v>
      </c>
      <c r="G7733" s="24">
        <f>'2 Load Profile'!E7734</f>
        <v>0.49416335195187</v>
      </c>
      <c r="H7733" s="24">
        <f t="shared" si="2004"/>
        <v>0.49416335195187</v>
      </c>
      <c r="I7733" s="13">
        <f t="shared" si="2005"/>
        <v>0</v>
      </c>
      <c r="J7733" s="24">
        <f t="shared" si="2006"/>
        <v>0</v>
      </c>
      <c r="K7733" s="24">
        <f t="shared" si="2007"/>
        <v>0.49416335195187</v>
      </c>
      <c r="L7733" s="13"/>
      <c r="M7733" s="24"/>
      <c r="N7733" s="24">
        <f t="shared" si="2017"/>
        <v>0</v>
      </c>
      <c r="O7733" s="13"/>
      <c r="P7733" s="13"/>
    </row>
    <row r="7734" spans="1:16">
      <c r="A7734">
        <v>7733</v>
      </c>
      <c r="B7734" s="13">
        <v>11</v>
      </c>
      <c r="C7734" s="13">
        <v>19</v>
      </c>
      <c r="D7734" s="13">
        <v>4</v>
      </c>
      <c r="E7734" s="14">
        <f t="shared" si="2012"/>
        <v>323</v>
      </c>
      <c r="F7734" s="24">
        <f>'1 Solar Profile'!E7736*S$10</f>
        <v>0</v>
      </c>
      <c r="G7734" s="24">
        <f>'2 Load Profile'!E7735</f>
        <v>0.49683459682518799</v>
      </c>
      <c r="H7734" s="24">
        <f t="shared" si="2004"/>
        <v>0.49683459682518799</v>
      </c>
      <c r="I7734" s="13">
        <f t="shared" si="2005"/>
        <v>0</v>
      </c>
      <c r="J7734" s="24">
        <f t="shared" si="2006"/>
        <v>0</v>
      </c>
      <c r="K7734" s="24">
        <f t="shared" si="2007"/>
        <v>0.49683459682518799</v>
      </c>
      <c r="L7734" s="13"/>
      <c r="M7734" s="24"/>
      <c r="N7734" s="24">
        <f t="shared" si="2017"/>
        <v>0</v>
      </c>
      <c r="O7734" s="13"/>
      <c r="P7734" s="13"/>
    </row>
    <row r="7735" spans="1:16">
      <c r="A7735">
        <v>7734</v>
      </c>
      <c r="B7735" s="13">
        <v>11</v>
      </c>
      <c r="C7735" s="13">
        <v>19</v>
      </c>
      <c r="D7735" s="13">
        <v>5</v>
      </c>
      <c r="E7735" s="14">
        <f t="shared" si="2012"/>
        <v>323</v>
      </c>
      <c r="F7735" s="24">
        <f>'1 Solar Profile'!E7737*S$10</f>
        <v>0</v>
      </c>
      <c r="G7735" s="24">
        <f>'2 Load Profile'!E7736</f>
        <v>0.5485476000280004</v>
      </c>
      <c r="H7735" s="24">
        <f t="shared" si="2004"/>
        <v>0.5485476000280004</v>
      </c>
      <c r="I7735" s="13">
        <f t="shared" si="2005"/>
        <v>0</v>
      </c>
      <c r="J7735" s="24">
        <f t="shared" si="2006"/>
        <v>0</v>
      </c>
      <c r="K7735" s="24">
        <f t="shared" si="2007"/>
        <v>0.5485476000280004</v>
      </c>
      <c r="L7735" s="13"/>
      <c r="M7735" s="24"/>
      <c r="N7735" s="24">
        <f t="shared" si="2017"/>
        <v>0</v>
      </c>
      <c r="O7735" s="13"/>
      <c r="P7735" s="13"/>
    </row>
    <row r="7736" spans="1:16">
      <c r="A7736">
        <v>7735</v>
      </c>
      <c r="B7736" s="13">
        <v>11</v>
      </c>
      <c r="C7736" s="13">
        <v>19</v>
      </c>
      <c r="D7736" s="13">
        <v>6</v>
      </c>
      <c r="E7736" s="14">
        <f t="shared" si="2012"/>
        <v>323</v>
      </c>
      <c r="F7736" s="24">
        <f>'1 Solar Profile'!E7738*S$10</f>
        <v>0</v>
      </c>
      <c r="G7736" s="24">
        <f>'2 Load Profile'!E7737</f>
        <v>0.71070607149038678</v>
      </c>
      <c r="H7736" s="24">
        <f t="shared" si="2004"/>
        <v>0.71070607149038678</v>
      </c>
      <c r="I7736" s="13">
        <f t="shared" si="2005"/>
        <v>0</v>
      </c>
      <c r="J7736" s="24">
        <f t="shared" si="2006"/>
        <v>0</v>
      </c>
      <c r="K7736" s="24">
        <f t="shared" si="2007"/>
        <v>0.71070607149038678</v>
      </c>
      <c r="L7736" s="13"/>
      <c r="M7736" s="24"/>
      <c r="N7736" s="24">
        <f t="shared" si="2017"/>
        <v>0</v>
      </c>
      <c r="O7736" s="13"/>
      <c r="P7736" s="13"/>
    </row>
    <row r="7737" spans="1:16">
      <c r="A7737">
        <v>7736</v>
      </c>
      <c r="B7737" s="13">
        <v>11</v>
      </c>
      <c r="C7737" s="13">
        <v>19</v>
      </c>
      <c r="D7737" s="13">
        <v>7</v>
      </c>
      <c r="E7737" s="14">
        <f t="shared" si="2012"/>
        <v>323</v>
      </c>
      <c r="F7737" s="24">
        <f>'1 Solar Profile'!E7739*S$10</f>
        <v>6.8008499999999998E-3</v>
      </c>
      <c r="G7737" s="24">
        <f>'2 Load Profile'!E7738</f>
        <v>0.94843551461880826</v>
      </c>
      <c r="H7737" s="24">
        <f t="shared" si="2004"/>
        <v>0.94163466461880829</v>
      </c>
      <c r="I7737" s="13">
        <f t="shared" si="2005"/>
        <v>0</v>
      </c>
      <c r="J7737" s="24">
        <f t="shared" si="2006"/>
        <v>6.8008499999999998E-3</v>
      </c>
      <c r="K7737" s="24">
        <f t="shared" si="2007"/>
        <v>0.94163466461880829</v>
      </c>
      <c r="L7737" s="13"/>
      <c r="M7737" s="24"/>
      <c r="N7737" s="24">
        <f t="shared" si="2017"/>
        <v>0</v>
      </c>
      <c r="O7737" s="13"/>
      <c r="P7737" s="13"/>
    </row>
    <row r="7738" spans="1:16">
      <c r="A7738">
        <v>7737</v>
      </c>
      <c r="B7738" s="13">
        <v>11</v>
      </c>
      <c r="C7738" s="13">
        <v>19</v>
      </c>
      <c r="D7738" s="13">
        <v>8</v>
      </c>
      <c r="E7738" s="14">
        <f t="shared" si="2012"/>
        <v>323</v>
      </c>
      <c r="F7738" s="24">
        <f>'1 Solar Profile'!E7740*S$10</f>
        <v>4.5760049999999997E-2</v>
      </c>
      <c r="G7738" s="24">
        <f>'2 Load Profile'!E7739</f>
        <v>0.9321752377439072</v>
      </c>
      <c r="H7738" s="24">
        <f t="shared" si="2004"/>
        <v>0.88641518774390726</v>
      </c>
      <c r="I7738" s="13">
        <f t="shared" si="2005"/>
        <v>0</v>
      </c>
      <c r="J7738" s="24">
        <f t="shared" si="2006"/>
        <v>4.5760049999999997E-2</v>
      </c>
      <c r="K7738" s="24">
        <f t="shared" si="2007"/>
        <v>0.88641518774390726</v>
      </c>
      <c r="L7738" s="13"/>
      <c r="M7738" s="24"/>
      <c r="N7738" s="24">
        <f t="shared" si="2017"/>
        <v>0</v>
      </c>
      <c r="O7738" s="13"/>
      <c r="P7738" s="13"/>
    </row>
    <row r="7739" spans="1:16">
      <c r="A7739">
        <v>7738</v>
      </c>
      <c r="B7739" s="13">
        <v>11</v>
      </c>
      <c r="C7739" s="13">
        <v>19</v>
      </c>
      <c r="D7739" s="13">
        <v>9</v>
      </c>
      <c r="E7739" s="14">
        <f t="shared" si="2012"/>
        <v>323</v>
      </c>
      <c r="F7739" s="24">
        <f>'1 Solar Profile'!E7741*S$10</f>
        <v>0.29392020000000002</v>
      </c>
      <c r="G7739" s="24">
        <f>'2 Load Profile'!E7740</f>
        <v>0.82682446696994683</v>
      </c>
      <c r="H7739" s="24">
        <f t="shared" si="2004"/>
        <v>0.53290426696994686</v>
      </c>
      <c r="I7739" s="13">
        <f t="shared" si="2005"/>
        <v>0</v>
      </c>
      <c r="J7739" s="24">
        <f t="shared" si="2006"/>
        <v>0.29392020000000002</v>
      </c>
      <c r="K7739" s="24">
        <f t="shared" si="2007"/>
        <v>0.53290426696994686</v>
      </c>
      <c r="L7739" s="13"/>
      <c r="M7739" s="24"/>
      <c r="N7739" s="24">
        <f t="shared" si="2017"/>
        <v>0</v>
      </c>
      <c r="O7739" s="13"/>
      <c r="P7739" s="13"/>
    </row>
    <row r="7740" spans="1:16">
      <c r="A7740">
        <v>7739</v>
      </c>
      <c r="B7740" s="13">
        <v>11</v>
      </c>
      <c r="C7740" s="13">
        <v>19</v>
      </c>
      <c r="D7740" s="13">
        <v>10</v>
      </c>
      <c r="E7740" s="14">
        <f t="shared" si="2012"/>
        <v>323</v>
      </c>
      <c r="F7740" s="24">
        <f>'1 Solar Profile'!E7742*S$10</f>
        <v>0.51650707499999993</v>
      </c>
      <c r="G7740" s="24">
        <f>'2 Load Profile'!E7741</f>
        <v>0.83486474360505603</v>
      </c>
      <c r="H7740" s="24">
        <f t="shared" si="2004"/>
        <v>0.3183576686050561</v>
      </c>
      <c r="I7740" s="13">
        <f t="shared" si="2005"/>
        <v>0</v>
      </c>
      <c r="J7740" s="24">
        <f t="shared" si="2006"/>
        <v>0.51650707499999993</v>
      </c>
      <c r="K7740" s="24">
        <f t="shared" si="2007"/>
        <v>0.3183576686050561</v>
      </c>
      <c r="L7740" s="13"/>
      <c r="M7740" s="24"/>
      <c r="N7740" s="24">
        <f t="shared" si="2017"/>
        <v>0</v>
      </c>
      <c r="O7740" s="13"/>
      <c r="P7740" s="13"/>
    </row>
    <row r="7741" spans="1:16">
      <c r="A7741">
        <v>7740</v>
      </c>
      <c r="B7741" s="13">
        <v>11</v>
      </c>
      <c r="C7741" s="13">
        <v>19</v>
      </c>
      <c r="D7741" s="13">
        <v>11</v>
      </c>
      <c r="E7741" s="14">
        <f t="shared" si="2012"/>
        <v>323</v>
      </c>
      <c r="F7741" s="24">
        <f>'1 Solar Profile'!E7743*S$10</f>
        <v>0.47460892500000001</v>
      </c>
      <c r="G7741" s="24">
        <f>'2 Load Profile'!E7742</f>
        <v>0.84128659515489024</v>
      </c>
      <c r="H7741" s="24">
        <f t="shared" si="2004"/>
        <v>0.36667767015489022</v>
      </c>
      <c r="I7741" s="13">
        <f t="shared" si="2005"/>
        <v>0</v>
      </c>
      <c r="J7741" s="24">
        <f t="shared" si="2006"/>
        <v>0.47460892500000001</v>
      </c>
      <c r="K7741" s="24">
        <f t="shared" si="2007"/>
        <v>0.36667767015489022</v>
      </c>
      <c r="L7741" s="13"/>
      <c r="M7741" s="24"/>
      <c r="N7741" s="24">
        <f t="shared" si="2017"/>
        <v>0</v>
      </c>
      <c r="O7741" s="13"/>
      <c r="P7741" s="13"/>
    </row>
    <row r="7742" spans="1:16">
      <c r="A7742">
        <v>7741</v>
      </c>
      <c r="B7742" s="13">
        <v>11</v>
      </c>
      <c r="C7742" s="13">
        <v>19</v>
      </c>
      <c r="D7742" s="13">
        <v>12</v>
      </c>
      <c r="E7742" s="14">
        <f t="shared" si="2012"/>
        <v>323</v>
      </c>
      <c r="F7742" s="24">
        <f>'1 Solar Profile'!E7744*S$10</f>
        <v>1.1068170749999999</v>
      </c>
      <c r="G7742" s="24">
        <f>'2 Load Profile'!E7743</f>
        <v>0.82165677733427156</v>
      </c>
      <c r="H7742" s="24">
        <f t="shared" si="2004"/>
        <v>-0.28516029766572837</v>
      </c>
      <c r="I7742" s="13">
        <f t="shared" si="2005"/>
        <v>-0.28516029766572837</v>
      </c>
      <c r="J7742" s="24">
        <f t="shared" si="2006"/>
        <v>0.82165677733427156</v>
      </c>
      <c r="K7742" s="24">
        <f t="shared" si="2007"/>
        <v>0</v>
      </c>
      <c r="L7742" s="13"/>
      <c r="M7742" s="24"/>
      <c r="N7742" s="24">
        <f t="shared" si="2017"/>
        <v>0</v>
      </c>
      <c r="O7742" s="13"/>
      <c r="P7742" s="13"/>
    </row>
    <row r="7743" spans="1:16">
      <c r="A7743">
        <v>7742</v>
      </c>
      <c r="B7743" s="13">
        <v>11</v>
      </c>
      <c r="C7743" s="13">
        <v>19</v>
      </c>
      <c r="D7743" s="13">
        <v>13</v>
      </c>
      <c r="E7743" s="14">
        <f t="shared" si="2012"/>
        <v>323</v>
      </c>
      <c r="F7743" s="24">
        <f>'1 Solar Profile'!E7745*S$10</f>
        <v>0.70697969999999999</v>
      </c>
      <c r="G7743" s="24">
        <f>'2 Load Profile'!E7744</f>
        <v>0.78829152411298486</v>
      </c>
      <c r="H7743" s="24">
        <f t="shared" si="2004"/>
        <v>8.1311824112984876E-2</v>
      </c>
      <c r="I7743" s="13">
        <f t="shared" si="2005"/>
        <v>0</v>
      </c>
      <c r="J7743" s="24">
        <f t="shared" si="2006"/>
        <v>0.70697969999999999</v>
      </c>
      <c r="K7743" s="24">
        <f t="shared" si="2007"/>
        <v>8.1311824112984876E-2</v>
      </c>
      <c r="L7743" s="13"/>
      <c r="M7743" s="24"/>
      <c r="N7743" s="24">
        <f t="shared" si="2017"/>
        <v>0</v>
      </c>
      <c r="O7743" s="13"/>
      <c r="P7743" s="13"/>
    </row>
    <row r="7744" spans="1:16">
      <c r="A7744">
        <v>7743</v>
      </c>
      <c r="B7744" s="13">
        <v>11</v>
      </c>
      <c r="C7744" s="13">
        <v>19</v>
      </c>
      <c r="D7744" s="13">
        <v>14</v>
      </c>
      <c r="E7744" s="14">
        <f t="shared" si="2012"/>
        <v>323</v>
      </c>
      <c r="F7744" s="24">
        <f>'1 Solar Profile'!E7746*S$10</f>
        <v>0.71493187499999999</v>
      </c>
      <c r="G7744" s="24">
        <f>'2 Load Profile'!E7745</f>
        <v>0.78379584311879147</v>
      </c>
      <c r="H7744" s="24">
        <f t="shared" ref="H7744:H7807" si="2022">G7744-F7744</f>
        <v>6.8863968118791474E-2</v>
      </c>
      <c r="I7744" s="13">
        <f t="shared" ref="I7744:I7807" si="2023">IF(H7744&lt;0,H7744,0)</f>
        <v>0</v>
      </c>
      <c r="J7744" s="24">
        <f t="shared" ref="J7744:J7807" si="2024">F7744+I7744</f>
        <v>0.71493187499999999</v>
      </c>
      <c r="K7744" s="24">
        <f t="shared" ref="K7744:K7807" si="2025">IF(H7744&gt;0,H7744,0)</f>
        <v>6.8863968118791474E-2</v>
      </c>
      <c r="L7744" s="13"/>
      <c r="M7744" s="24"/>
      <c r="N7744" s="24">
        <f t="shared" si="2017"/>
        <v>0</v>
      </c>
      <c r="O7744" s="13"/>
      <c r="P7744" s="13"/>
    </row>
    <row r="7745" spans="1:17">
      <c r="A7745">
        <v>7744</v>
      </c>
      <c r="B7745" s="13">
        <v>11</v>
      </c>
      <c r="C7745" s="13">
        <v>19</v>
      </c>
      <c r="D7745" s="13">
        <v>15</v>
      </c>
      <c r="E7745" s="14">
        <f t="shared" si="2012"/>
        <v>323</v>
      </c>
      <c r="F7745" s="24">
        <f>'1 Solar Profile'!E7747*S$10</f>
        <v>0.75828532500000001</v>
      </c>
      <c r="G7745" s="24">
        <f>'2 Load Profile'!E7746</f>
        <v>0.85950421950423483</v>
      </c>
      <c r="H7745" s="24">
        <f t="shared" si="2022"/>
        <v>0.10121889450423482</v>
      </c>
      <c r="I7745" s="13">
        <f t="shared" si="2023"/>
        <v>0</v>
      </c>
      <c r="J7745" s="24">
        <f t="shared" si="2024"/>
        <v>0.75828532500000001</v>
      </c>
      <c r="K7745" s="24">
        <f t="shared" si="2025"/>
        <v>0.10121889450423482</v>
      </c>
      <c r="L7745" s="13"/>
      <c r="M7745" s="24"/>
      <c r="N7745" s="24">
        <f t="shared" si="2017"/>
        <v>0</v>
      </c>
      <c r="O7745" s="13"/>
      <c r="P7745" s="13"/>
    </row>
    <row r="7746" spans="1:17">
      <c r="A7746">
        <v>7745</v>
      </c>
      <c r="B7746" s="13">
        <v>11</v>
      </c>
      <c r="C7746" s="13">
        <v>19</v>
      </c>
      <c r="D7746" s="13">
        <v>16</v>
      </c>
      <c r="E7746" s="14">
        <f t="shared" si="2012"/>
        <v>323</v>
      </c>
      <c r="F7746" s="24">
        <f>'1 Solar Profile'!E7748*S$10</f>
        <v>0</v>
      </c>
      <c r="G7746" s="24">
        <f>'2 Load Profile'!E7747</f>
        <v>1.1215169889695624</v>
      </c>
      <c r="H7746" s="24">
        <f t="shared" si="2022"/>
        <v>1.1215169889695624</v>
      </c>
      <c r="I7746" s="13">
        <f t="shared" si="2023"/>
        <v>0</v>
      </c>
      <c r="J7746" s="24">
        <f t="shared" si="2024"/>
        <v>0</v>
      </c>
      <c r="K7746" s="24">
        <f t="shared" si="2025"/>
        <v>1.1215169889695624</v>
      </c>
      <c r="L7746" s="13"/>
      <c r="M7746" s="24"/>
      <c r="N7746" s="24">
        <f t="shared" si="2017"/>
        <v>0</v>
      </c>
      <c r="O7746" s="13"/>
      <c r="P7746" s="13"/>
    </row>
    <row r="7747" spans="1:17">
      <c r="A7747">
        <v>7746</v>
      </c>
      <c r="B7747" s="13">
        <v>11</v>
      </c>
      <c r="C7747" s="13">
        <v>19</v>
      </c>
      <c r="D7747" s="13">
        <v>17</v>
      </c>
      <c r="E7747" s="14">
        <f t="shared" si="2012"/>
        <v>323</v>
      </c>
      <c r="F7747" s="24">
        <f>'1 Solar Profile'!E7749*S$10</f>
        <v>0</v>
      </c>
      <c r="G7747" s="24">
        <f>'2 Load Profile'!E7748</f>
        <v>1.5686205061765397</v>
      </c>
      <c r="H7747" s="24">
        <f t="shared" si="2022"/>
        <v>1.5686205061765397</v>
      </c>
      <c r="I7747" s="13">
        <f t="shared" si="2023"/>
        <v>0</v>
      </c>
      <c r="J7747" s="24">
        <f t="shared" si="2024"/>
        <v>0</v>
      </c>
      <c r="K7747" s="24">
        <f t="shared" si="2025"/>
        <v>1.5686205061765397</v>
      </c>
      <c r="L7747" s="13"/>
      <c r="M7747" s="24"/>
      <c r="N7747" s="24">
        <f t="shared" si="2017"/>
        <v>0</v>
      </c>
      <c r="O7747" s="13"/>
      <c r="P7747" s="13"/>
    </row>
    <row r="7748" spans="1:17">
      <c r="A7748">
        <v>7747</v>
      </c>
      <c r="B7748" s="13">
        <v>11</v>
      </c>
      <c r="C7748" s="13">
        <v>19</v>
      </c>
      <c r="D7748" s="13">
        <v>18</v>
      </c>
      <c r="E7748" s="14">
        <f t="shared" si="2012"/>
        <v>323</v>
      </c>
      <c r="F7748" s="24">
        <f>'1 Solar Profile'!E7750*S$10</f>
        <v>0</v>
      </c>
      <c r="G7748" s="24">
        <f>'2 Load Profile'!E7749</f>
        <v>1.8130457095984751</v>
      </c>
      <c r="H7748" s="24">
        <f t="shared" si="2022"/>
        <v>1.8130457095984751</v>
      </c>
      <c r="I7748" s="13">
        <f t="shared" si="2023"/>
        <v>0</v>
      </c>
      <c r="J7748" s="24">
        <f t="shared" si="2024"/>
        <v>0</v>
      </c>
      <c r="K7748" s="24">
        <f t="shared" si="2025"/>
        <v>1.8130457095984751</v>
      </c>
      <c r="L7748" s="13"/>
      <c r="M7748" s="24"/>
      <c r="N7748" s="24">
        <f t="shared" si="2017"/>
        <v>0</v>
      </c>
      <c r="O7748" s="13"/>
      <c r="P7748" s="13"/>
    </row>
    <row r="7749" spans="1:17">
      <c r="A7749">
        <v>7748</v>
      </c>
      <c r="B7749" s="13">
        <v>11</v>
      </c>
      <c r="C7749" s="13">
        <v>19</v>
      </c>
      <c r="D7749" s="13">
        <v>19</v>
      </c>
      <c r="E7749" s="14">
        <f t="shared" si="2012"/>
        <v>323</v>
      </c>
      <c r="F7749" s="24">
        <f>'1 Solar Profile'!E7751*S$10</f>
        <v>0</v>
      </c>
      <c r="G7749" s="24">
        <f>'2 Load Profile'!E7750</f>
        <v>1.7271385167868598</v>
      </c>
      <c r="H7749" s="24">
        <f t="shared" si="2022"/>
        <v>1.7271385167868598</v>
      </c>
      <c r="I7749" s="13">
        <f t="shared" si="2023"/>
        <v>0</v>
      </c>
      <c r="J7749" s="24">
        <f t="shared" si="2024"/>
        <v>0</v>
      </c>
      <c r="K7749" s="24">
        <f t="shared" si="2025"/>
        <v>1.7271385167868598</v>
      </c>
      <c r="L7749" s="13"/>
      <c r="M7749" s="24"/>
      <c r="N7749" s="24">
        <f t="shared" si="2017"/>
        <v>0</v>
      </c>
      <c r="O7749" s="13"/>
      <c r="P7749" s="13"/>
    </row>
    <row r="7750" spans="1:17">
      <c r="A7750">
        <v>7749</v>
      </c>
      <c r="B7750" s="13">
        <v>11</v>
      </c>
      <c r="C7750" s="13">
        <v>19</v>
      </c>
      <c r="D7750" s="13">
        <v>20</v>
      </c>
      <c r="E7750" s="14">
        <f t="shared" si="2012"/>
        <v>323</v>
      </c>
      <c r="F7750" s="24">
        <f>'1 Solar Profile'!E7752*S$10</f>
        <v>0</v>
      </c>
      <c r="G7750" s="24">
        <f>'2 Load Profile'!E7751</f>
        <v>1.6486417445012691</v>
      </c>
      <c r="H7750" s="24">
        <f t="shared" si="2022"/>
        <v>1.6486417445012691</v>
      </c>
      <c r="I7750" s="13">
        <f t="shared" si="2023"/>
        <v>0</v>
      </c>
      <c r="J7750" s="24">
        <f t="shared" si="2024"/>
        <v>0</v>
      </c>
      <c r="K7750" s="24">
        <f t="shared" si="2025"/>
        <v>1.6486417445012691</v>
      </c>
      <c r="L7750" s="13"/>
      <c r="M7750" s="24"/>
      <c r="N7750" s="24">
        <f t="shared" si="2017"/>
        <v>0</v>
      </c>
      <c r="O7750" s="24"/>
      <c r="P7750" s="24"/>
      <c r="Q7750" s="41"/>
    </row>
    <row r="7751" spans="1:17">
      <c r="A7751">
        <v>7750</v>
      </c>
      <c r="B7751" s="13">
        <v>11</v>
      </c>
      <c r="C7751" s="13">
        <v>19</v>
      </c>
      <c r="D7751" s="13">
        <v>21</v>
      </c>
      <c r="E7751" s="14">
        <f t="shared" si="2012"/>
        <v>323</v>
      </c>
      <c r="F7751" s="24">
        <f>'1 Solar Profile'!E7753*S$10</f>
        <v>0</v>
      </c>
      <c r="G7751" s="24">
        <f>'2 Load Profile'!E7752</f>
        <v>1.5044730261140291</v>
      </c>
      <c r="H7751" s="24">
        <f t="shared" si="2022"/>
        <v>1.5044730261140291</v>
      </c>
      <c r="I7751" s="13">
        <f t="shared" si="2023"/>
        <v>0</v>
      </c>
      <c r="J7751" s="24">
        <f t="shared" si="2024"/>
        <v>0</v>
      </c>
      <c r="K7751" s="24">
        <f t="shared" si="2025"/>
        <v>1.5044730261140291</v>
      </c>
      <c r="L7751" s="13"/>
      <c r="M7751" s="24"/>
      <c r="N7751" s="24">
        <f t="shared" si="2017"/>
        <v>0</v>
      </c>
      <c r="O7751" s="13"/>
      <c r="P7751" s="13"/>
    </row>
    <row r="7752" spans="1:17">
      <c r="A7752">
        <v>7751</v>
      </c>
      <c r="B7752" s="13">
        <v>11</v>
      </c>
      <c r="C7752" s="13">
        <v>19</v>
      </c>
      <c r="D7752" s="13">
        <v>22</v>
      </c>
      <c r="E7752" s="14">
        <f t="shared" si="2012"/>
        <v>323</v>
      </c>
      <c r="F7752" s="24">
        <f>'1 Solar Profile'!E7754*S$10</f>
        <v>0</v>
      </c>
      <c r="G7752" s="24">
        <f>'2 Load Profile'!E7753</f>
        <v>1.218349991529696</v>
      </c>
      <c r="H7752" s="24">
        <f t="shared" si="2022"/>
        <v>1.218349991529696</v>
      </c>
      <c r="I7752" s="13">
        <f t="shared" si="2023"/>
        <v>0</v>
      </c>
      <c r="J7752" s="24">
        <f t="shared" si="2024"/>
        <v>0</v>
      </c>
      <c r="K7752" s="24">
        <f t="shared" si="2025"/>
        <v>1.218349991529696</v>
      </c>
      <c r="L7752" s="13"/>
      <c r="M7752" s="24"/>
      <c r="N7752" s="24">
        <f t="shared" si="2017"/>
        <v>0</v>
      </c>
      <c r="O7752" s="13"/>
      <c r="P7752" s="13"/>
    </row>
    <row r="7753" spans="1:17">
      <c r="A7753">
        <v>7752</v>
      </c>
      <c r="B7753" s="13">
        <v>11</v>
      </c>
      <c r="C7753" s="13">
        <v>19</v>
      </c>
      <c r="D7753" s="13">
        <v>23</v>
      </c>
      <c r="E7753" s="14">
        <f t="shared" si="2012"/>
        <v>323</v>
      </c>
      <c r="F7753" s="24">
        <f>'1 Solar Profile'!E7755*S$10</f>
        <v>0</v>
      </c>
      <c r="G7753" s="24">
        <f>'2 Load Profile'!E7754</f>
        <v>0.94563346675380344</v>
      </c>
      <c r="H7753" s="24">
        <f t="shared" si="2022"/>
        <v>0.94563346675380344</v>
      </c>
      <c r="I7753" s="13">
        <f t="shared" si="2023"/>
        <v>0</v>
      </c>
      <c r="J7753" s="24">
        <f t="shared" si="2024"/>
        <v>0</v>
      </c>
      <c r="K7753" s="24">
        <f t="shared" si="2025"/>
        <v>0.94563346675380344</v>
      </c>
      <c r="L7753" s="13">
        <f t="shared" ref="L7753" si="2026">SUM(I7730:I7753)</f>
        <v>-0.28516029766572837</v>
      </c>
      <c r="M7753" s="24">
        <f t="shared" ref="M7753" si="2027">SUMIF(H7730:H7753,"&gt;0",H7730:H7753)</f>
        <v>18.793830604468337</v>
      </c>
      <c r="N7753" s="24">
        <f t="shared" si="2017"/>
        <v>18.508670306802607</v>
      </c>
      <c r="O7753" s="13">
        <f t="shared" ref="O7753" si="2028">IF(M7753&gt;(L7753*-1),(M7753+L7753)*S$12,0)</f>
        <v>2.6044845595623425</v>
      </c>
      <c r="P7753" s="13">
        <f t="shared" ref="P7753" si="2029">IF(M7753&lt;(L7753*-1),(M7753+L7753)*S$14,0)</f>
        <v>0</v>
      </c>
    </row>
    <row r="7754" spans="1:17">
      <c r="A7754">
        <v>7753</v>
      </c>
      <c r="B7754" s="13">
        <v>11</v>
      </c>
      <c r="C7754" s="13">
        <v>20</v>
      </c>
      <c r="D7754" s="13">
        <v>0</v>
      </c>
      <c r="E7754" s="14">
        <f t="shared" si="2012"/>
        <v>324</v>
      </c>
      <c r="F7754" s="24">
        <f>'1 Solar Profile'!E7756*S$10</f>
        <v>0</v>
      </c>
      <c r="G7754" s="24">
        <f>'2 Load Profile'!E7755</f>
        <v>0.66814080106153328</v>
      </c>
      <c r="H7754" s="24">
        <f t="shared" si="2022"/>
        <v>0.66814080106153328</v>
      </c>
      <c r="I7754" s="13">
        <f t="shared" si="2023"/>
        <v>0</v>
      </c>
      <c r="J7754" s="24">
        <f t="shared" si="2024"/>
        <v>0</v>
      </c>
      <c r="K7754" s="24">
        <f t="shared" si="2025"/>
        <v>0.66814080106153328</v>
      </c>
      <c r="L7754" s="13"/>
      <c r="M7754" s="24"/>
      <c r="N7754" s="24">
        <f t="shared" si="2017"/>
        <v>0</v>
      </c>
      <c r="O7754" s="13"/>
      <c r="P7754" s="13"/>
    </row>
    <row r="7755" spans="1:17">
      <c r="A7755">
        <v>7754</v>
      </c>
      <c r="B7755" s="13">
        <v>11</v>
      </c>
      <c r="C7755" s="13">
        <v>20</v>
      </c>
      <c r="D7755" s="13">
        <v>1</v>
      </c>
      <c r="E7755" s="14">
        <f t="shared" si="2012"/>
        <v>324</v>
      </c>
      <c r="F7755" s="24">
        <f>'1 Solar Profile'!E7757*S$10</f>
        <v>0</v>
      </c>
      <c r="G7755" s="24">
        <f>'2 Load Profile'!E7756</f>
        <v>0.57044352361591877</v>
      </c>
      <c r="H7755" s="24">
        <f t="shared" si="2022"/>
        <v>0.57044352361591877</v>
      </c>
      <c r="I7755" s="13">
        <f t="shared" si="2023"/>
        <v>0</v>
      </c>
      <c r="J7755" s="24">
        <f t="shared" si="2024"/>
        <v>0</v>
      </c>
      <c r="K7755" s="24">
        <f t="shared" si="2025"/>
        <v>0.57044352361591877</v>
      </c>
      <c r="L7755" s="13"/>
      <c r="M7755" s="24"/>
      <c r="N7755" s="24">
        <f t="shared" si="2017"/>
        <v>0</v>
      </c>
      <c r="O7755" s="13"/>
      <c r="P7755" s="13"/>
    </row>
    <row r="7756" spans="1:17">
      <c r="A7756">
        <v>7755</v>
      </c>
      <c r="B7756" s="13">
        <v>11</v>
      </c>
      <c r="C7756" s="13">
        <v>20</v>
      </c>
      <c r="D7756" s="13">
        <v>2</v>
      </c>
      <c r="E7756" s="14">
        <f t="shared" si="2012"/>
        <v>324</v>
      </c>
      <c r="F7756" s="24">
        <f>'1 Solar Profile'!E7758*S$10</f>
        <v>0</v>
      </c>
      <c r="G7756" s="24">
        <f>'2 Load Profile'!E7757</f>
        <v>0.53123792233026934</v>
      </c>
      <c r="H7756" s="24">
        <f t="shared" si="2022"/>
        <v>0.53123792233026934</v>
      </c>
      <c r="I7756" s="13">
        <f t="shared" si="2023"/>
        <v>0</v>
      </c>
      <c r="J7756" s="24">
        <f t="shared" si="2024"/>
        <v>0</v>
      </c>
      <c r="K7756" s="24">
        <f t="shared" si="2025"/>
        <v>0.53123792233026934</v>
      </c>
      <c r="L7756" s="13"/>
      <c r="M7756" s="24"/>
      <c r="N7756" s="24">
        <f t="shared" si="2017"/>
        <v>0</v>
      </c>
      <c r="O7756" s="13"/>
      <c r="P7756" s="13"/>
    </row>
    <row r="7757" spans="1:17">
      <c r="A7757">
        <v>7756</v>
      </c>
      <c r="B7757" s="13">
        <v>11</v>
      </c>
      <c r="C7757" s="13">
        <v>20</v>
      </c>
      <c r="D7757" s="13">
        <v>3</v>
      </c>
      <c r="E7757" s="14">
        <f t="shared" si="2012"/>
        <v>324</v>
      </c>
      <c r="F7757" s="24">
        <f>'1 Solar Profile'!E7759*S$10</f>
        <v>0</v>
      </c>
      <c r="G7757" s="24">
        <f>'2 Load Profile'!E7758</f>
        <v>0.53139440248596514</v>
      </c>
      <c r="H7757" s="24">
        <f t="shared" si="2022"/>
        <v>0.53139440248596514</v>
      </c>
      <c r="I7757" s="13">
        <f t="shared" si="2023"/>
        <v>0</v>
      </c>
      <c r="J7757" s="24">
        <f t="shared" si="2024"/>
        <v>0</v>
      </c>
      <c r="K7757" s="24">
        <f t="shared" si="2025"/>
        <v>0.53139440248596514</v>
      </c>
      <c r="L7757" s="13"/>
      <c r="M7757" s="24"/>
      <c r="N7757" s="24">
        <f t="shared" si="2017"/>
        <v>0</v>
      </c>
      <c r="O7757" s="13"/>
      <c r="P7757" s="13"/>
    </row>
    <row r="7758" spans="1:17">
      <c r="A7758">
        <v>7757</v>
      </c>
      <c r="B7758" s="13">
        <v>11</v>
      </c>
      <c r="C7758" s="13">
        <v>20</v>
      </c>
      <c r="D7758" s="13">
        <v>4</v>
      </c>
      <c r="E7758" s="14">
        <f t="shared" si="2012"/>
        <v>324</v>
      </c>
      <c r="F7758" s="24">
        <f>'1 Solar Profile'!E7760*S$10</f>
        <v>0</v>
      </c>
      <c r="G7758" s="24">
        <f>'2 Load Profile'!E7759</f>
        <v>0.53917035818521708</v>
      </c>
      <c r="H7758" s="24">
        <f t="shared" si="2022"/>
        <v>0.53917035818521708</v>
      </c>
      <c r="I7758" s="13">
        <f t="shared" si="2023"/>
        <v>0</v>
      </c>
      <c r="J7758" s="24">
        <f t="shared" si="2024"/>
        <v>0</v>
      </c>
      <c r="K7758" s="24">
        <f t="shared" si="2025"/>
        <v>0.53917035818521708</v>
      </c>
      <c r="L7758" s="13"/>
      <c r="M7758" s="24"/>
      <c r="N7758" s="24">
        <f t="shared" si="2017"/>
        <v>0</v>
      </c>
      <c r="O7758" s="13"/>
      <c r="P7758" s="13"/>
    </row>
    <row r="7759" spans="1:17">
      <c r="A7759">
        <v>7758</v>
      </c>
      <c r="B7759" s="13">
        <v>11</v>
      </c>
      <c r="C7759" s="13">
        <v>20</v>
      </c>
      <c r="D7759" s="13">
        <v>5</v>
      </c>
      <c r="E7759" s="14">
        <f t="shared" si="2012"/>
        <v>324</v>
      </c>
      <c r="F7759" s="24">
        <f>'1 Solar Profile'!E7761*S$10</f>
        <v>0</v>
      </c>
      <c r="G7759" s="24">
        <f>'2 Load Profile'!E7760</f>
        <v>0.59631469092374956</v>
      </c>
      <c r="H7759" s="24">
        <f t="shared" si="2022"/>
        <v>0.59631469092374956</v>
      </c>
      <c r="I7759" s="13">
        <f t="shared" si="2023"/>
        <v>0</v>
      </c>
      <c r="J7759" s="24">
        <f t="shared" si="2024"/>
        <v>0</v>
      </c>
      <c r="K7759" s="24">
        <f t="shared" si="2025"/>
        <v>0.59631469092374956</v>
      </c>
      <c r="L7759" s="13"/>
      <c r="M7759" s="24"/>
      <c r="N7759" s="24">
        <f t="shared" si="2017"/>
        <v>0</v>
      </c>
      <c r="O7759" s="13"/>
      <c r="P7759" s="13"/>
    </row>
    <row r="7760" spans="1:17">
      <c r="A7760">
        <v>7759</v>
      </c>
      <c r="B7760" s="13">
        <v>11</v>
      </c>
      <c r="C7760" s="13">
        <v>20</v>
      </c>
      <c r="D7760" s="13">
        <v>6</v>
      </c>
      <c r="E7760" s="14">
        <f t="shared" si="2012"/>
        <v>324</v>
      </c>
      <c r="F7760" s="24">
        <f>'1 Solar Profile'!E7762*S$10</f>
        <v>0</v>
      </c>
      <c r="G7760" s="24">
        <f>'2 Load Profile'!E7761</f>
        <v>0.76657948111352769</v>
      </c>
      <c r="H7760" s="24">
        <f t="shared" si="2022"/>
        <v>0.76657948111352769</v>
      </c>
      <c r="I7760" s="13">
        <f t="shared" si="2023"/>
        <v>0</v>
      </c>
      <c r="J7760" s="24">
        <f t="shared" si="2024"/>
        <v>0</v>
      </c>
      <c r="K7760" s="24">
        <f t="shared" si="2025"/>
        <v>0.76657948111352769</v>
      </c>
      <c r="L7760" s="13"/>
      <c r="M7760" s="24"/>
      <c r="N7760" s="24">
        <f t="shared" si="2017"/>
        <v>0</v>
      </c>
      <c r="O7760" s="13"/>
      <c r="P7760" s="13"/>
    </row>
    <row r="7761" spans="1:16">
      <c r="A7761">
        <v>7760</v>
      </c>
      <c r="B7761" s="13">
        <v>11</v>
      </c>
      <c r="C7761" s="13">
        <v>20</v>
      </c>
      <c r="D7761" s="13">
        <v>7</v>
      </c>
      <c r="E7761" s="14">
        <f t="shared" si="2012"/>
        <v>324</v>
      </c>
      <c r="F7761" s="24">
        <f>'1 Solar Profile'!E7763*S$10</f>
        <v>0.13774634999999999</v>
      </c>
      <c r="G7761" s="24">
        <f>'2 Load Profile'!E7762</f>
        <v>1.0013019369847413</v>
      </c>
      <c r="H7761" s="24">
        <f t="shared" si="2022"/>
        <v>0.86355558698474133</v>
      </c>
      <c r="I7761" s="13">
        <f t="shared" si="2023"/>
        <v>0</v>
      </c>
      <c r="J7761" s="24">
        <f t="shared" si="2024"/>
        <v>0.13774634999999999</v>
      </c>
      <c r="K7761" s="24">
        <f t="shared" si="2025"/>
        <v>0.86355558698474133</v>
      </c>
      <c r="L7761" s="13"/>
      <c r="M7761" s="24"/>
      <c r="N7761" s="24">
        <f t="shared" si="2017"/>
        <v>0</v>
      </c>
      <c r="O7761" s="13"/>
      <c r="P7761" s="13"/>
    </row>
    <row r="7762" spans="1:16">
      <c r="A7762">
        <v>7761</v>
      </c>
      <c r="B7762" s="13">
        <v>11</v>
      </c>
      <c r="C7762" s="13">
        <v>20</v>
      </c>
      <c r="D7762" s="13">
        <v>8</v>
      </c>
      <c r="E7762" s="14">
        <f t="shared" si="2012"/>
        <v>324</v>
      </c>
      <c r="F7762" s="24">
        <f>'1 Solar Profile'!E7764*S$10</f>
        <v>0.80376187500000007</v>
      </c>
      <c r="G7762" s="24">
        <f>'2 Load Profile'!E7763</f>
        <v>0.9552657955691396</v>
      </c>
      <c r="H7762" s="24">
        <f t="shared" si="2022"/>
        <v>0.15150392056913953</v>
      </c>
      <c r="I7762" s="13">
        <f t="shared" si="2023"/>
        <v>0</v>
      </c>
      <c r="J7762" s="24">
        <f t="shared" si="2024"/>
        <v>0.80376187500000007</v>
      </c>
      <c r="K7762" s="24">
        <f t="shared" si="2025"/>
        <v>0.15150392056913953</v>
      </c>
      <c r="L7762" s="13"/>
      <c r="M7762" s="24"/>
      <c r="N7762" s="24">
        <f t="shared" si="2017"/>
        <v>0</v>
      </c>
      <c r="O7762" s="13"/>
      <c r="P7762" s="13"/>
    </row>
    <row r="7763" spans="1:16">
      <c r="A7763">
        <v>7762</v>
      </c>
      <c r="B7763" s="13">
        <v>11</v>
      </c>
      <c r="C7763" s="13">
        <v>20</v>
      </c>
      <c r="D7763" s="13">
        <v>9</v>
      </c>
      <c r="E7763" s="14">
        <f t="shared" si="2012"/>
        <v>324</v>
      </c>
      <c r="F7763" s="24">
        <f>'1 Solar Profile'!E7765*S$10</f>
        <v>1.8339615</v>
      </c>
      <c r="G7763" s="24">
        <f>'2 Load Profile'!E7764</f>
        <v>0.82324284632537637</v>
      </c>
      <c r="H7763" s="24">
        <f t="shared" si="2022"/>
        <v>-1.0107186536746235</v>
      </c>
      <c r="I7763" s="13">
        <f t="shared" si="2023"/>
        <v>-1.0107186536746235</v>
      </c>
      <c r="J7763" s="24">
        <f t="shared" si="2024"/>
        <v>0.82324284632537648</v>
      </c>
      <c r="K7763" s="24">
        <f t="shared" si="2025"/>
        <v>0</v>
      </c>
      <c r="L7763" s="13"/>
      <c r="M7763" s="24"/>
      <c r="N7763" s="24">
        <f t="shared" si="2017"/>
        <v>0</v>
      </c>
      <c r="O7763" s="13"/>
      <c r="P7763" s="13"/>
    </row>
    <row r="7764" spans="1:16">
      <c r="A7764">
        <v>7763</v>
      </c>
      <c r="B7764" s="13">
        <v>11</v>
      </c>
      <c r="C7764" s="13">
        <v>20</v>
      </c>
      <c r="D7764" s="13">
        <v>10</v>
      </c>
      <c r="E7764" s="14">
        <f t="shared" si="2012"/>
        <v>324</v>
      </c>
      <c r="F7764" s="24">
        <f>'1 Solar Profile'!E7766*S$10</f>
        <v>2.3199056999999996</v>
      </c>
      <c r="G7764" s="24">
        <f>'2 Load Profile'!E7765</f>
        <v>0.81180323687428846</v>
      </c>
      <c r="H7764" s="24">
        <f t="shared" si="2022"/>
        <v>-1.5081024631257112</v>
      </c>
      <c r="I7764" s="13">
        <f t="shared" si="2023"/>
        <v>-1.5081024631257112</v>
      </c>
      <c r="J7764" s="24">
        <f t="shared" si="2024"/>
        <v>0.81180323687428846</v>
      </c>
      <c r="K7764" s="24">
        <f t="shared" si="2025"/>
        <v>0</v>
      </c>
      <c r="L7764" s="13"/>
      <c r="M7764" s="24"/>
      <c r="N7764" s="24">
        <f t="shared" si="2017"/>
        <v>0</v>
      </c>
      <c r="O7764" s="13"/>
      <c r="P7764" s="13"/>
    </row>
    <row r="7765" spans="1:16">
      <c r="A7765">
        <v>7764</v>
      </c>
      <c r="B7765" s="13">
        <v>11</v>
      </c>
      <c r="C7765" s="13">
        <v>20</v>
      </c>
      <c r="D7765" s="13">
        <v>11</v>
      </c>
      <c r="E7765" s="14">
        <f t="shared" si="2012"/>
        <v>324</v>
      </c>
      <c r="F7765" s="24">
        <f>'1 Solar Profile'!E7767*S$10</f>
        <v>2.8177238249999998</v>
      </c>
      <c r="G7765" s="24">
        <f>'2 Load Profile'!E7766</f>
        <v>0.78596336964153413</v>
      </c>
      <c r="H7765" s="24">
        <f t="shared" si="2022"/>
        <v>-2.0317604553584658</v>
      </c>
      <c r="I7765" s="13">
        <f t="shared" si="2023"/>
        <v>-2.0317604553584658</v>
      </c>
      <c r="J7765" s="24">
        <f t="shared" si="2024"/>
        <v>0.78596336964153402</v>
      </c>
      <c r="K7765" s="24">
        <f t="shared" si="2025"/>
        <v>0</v>
      </c>
      <c r="L7765" s="13"/>
      <c r="M7765" s="24"/>
      <c r="N7765" s="24">
        <f t="shared" si="2017"/>
        <v>0</v>
      </c>
      <c r="O7765" s="13"/>
      <c r="P7765" s="13"/>
    </row>
    <row r="7766" spans="1:16">
      <c r="A7766">
        <v>7765</v>
      </c>
      <c r="B7766" s="13">
        <v>11</v>
      </c>
      <c r="C7766" s="13">
        <v>20</v>
      </c>
      <c r="D7766" s="13">
        <v>12</v>
      </c>
      <c r="E7766" s="14">
        <f t="shared" si="2012"/>
        <v>324</v>
      </c>
      <c r="F7766" s="24">
        <f>'1 Solar Profile'!E7768*S$10</f>
        <v>2.7127737000000001</v>
      </c>
      <c r="G7766" s="24">
        <f>'2 Load Profile'!E7767</f>
        <v>0.74784150036864938</v>
      </c>
      <c r="H7766" s="24">
        <f t="shared" si="2022"/>
        <v>-1.9649321996313507</v>
      </c>
      <c r="I7766" s="13">
        <f t="shared" si="2023"/>
        <v>-1.9649321996313507</v>
      </c>
      <c r="J7766" s="24">
        <f t="shared" si="2024"/>
        <v>0.74784150036864938</v>
      </c>
      <c r="K7766" s="24">
        <f t="shared" si="2025"/>
        <v>0</v>
      </c>
      <c r="L7766" s="13"/>
      <c r="M7766" s="24"/>
      <c r="N7766" s="24">
        <f t="shared" si="2017"/>
        <v>0</v>
      </c>
      <c r="O7766" s="13"/>
      <c r="P7766" s="13"/>
    </row>
    <row r="7767" spans="1:16">
      <c r="A7767">
        <v>7766</v>
      </c>
      <c r="B7767" s="13">
        <v>11</v>
      </c>
      <c r="C7767" s="13">
        <v>20</v>
      </c>
      <c r="D7767" s="13">
        <v>13</v>
      </c>
      <c r="E7767" s="14">
        <f t="shared" si="2012"/>
        <v>324</v>
      </c>
      <c r="F7767" s="24">
        <f>'1 Solar Profile'!E7769*S$10</f>
        <v>2.9118537</v>
      </c>
      <c r="G7767" s="24">
        <f>'2 Load Profile'!E7768</f>
        <v>0.71923210220347777</v>
      </c>
      <c r="H7767" s="24">
        <f t="shared" si="2022"/>
        <v>-2.1926215977965224</v>
      </c>
      <c r="I7767" s="13">
        <f t="shared" si="2023"/>
        <v>-2.1926215977965224</v>
      </c>
      <c r="J7767" s="24">
        <f t="shared" si="2024"/>
        <v>0.71923210220347755</v>
      </c>
      <c r="K7767" s="24">
        <f t="shared" si="2025"/>
        <v>0</v>
      </c>
      <c r="L7767" s="13"/>
      <c r="M7767" s="24"/>
      <c r="N7767" s="24">
        <f t="shared" si="2017"/>
        <v>0</v>
      </c>
      <c r="O7767" s="13"/>
      <c r="P7767" s="13"/>
    </row>
    <row r="7768" spans="1:16">
      <c r="A7768">
        <v>7767</v>
      </c>
      <c r="B7768" s="13">
        <v>11</v>
      </c>
      <c r="C7768" s="13">
        <v>20</v>
      </c>
      <c r="D7768" s="13">
        <v>14</v>
      </c>
      <c r="E7768" s="14">
        <f t="shared" ref="E7768:E7831" si="2030">IF(D7768&lt;D7767, E7767+1,E7767)</f>
        <v>324</v>
      </c>
      <c r="F7768" s="24">
        <f>'1 Solar Profile'!E7770*S$10</f>
        <v>1.3938876</v>
      </c>
      <c r="G7768" s="24">
        <f>'2 Load Profile'!E7769</f>
        <v>0.72655182089108461</v>
      </c>
      <c r="H7768" s="24">
        <f t="shared" si="2022"/>
        <v>-0.66733577910891539</v>
      </c>
      <c r="I7768" s="13">
        <f t="shared" si="2023"/>
        <v>-0.66733577910891539</v>
      </c>
      <c r="J7768" s="24">
        <f t="shared" si="2024"/>
        <v>0.72655182089108461</v>
      </c>
      <c r="K7768" s="24">
        <f t="shared" si="2025"/>
        <v>0</v>
      </c>
      <c r="L7768" s="13"/>
      <c r="M7768" s="24"/>
      <c r="N7768" s="24">
        <f t="shared" si="2017"/>
        <v>0</v>
      </c>
      <c r="O7768" s="13"/>
      <c r="P7768" s="13"/>
    </row>
    <row r="7769" spans="1:16">
      <c r="A7769">
        <v>7768</v>
      </c>
      <c r="B7769" s="13">
        <v>11</v>
      </c>
      <c r="C7769" s="13">
        <v>20</v>
      </c>
      <c r="D7769" s="13">
        <v>15</v>
      </c>
      <c r="E7769" s="14">
        <f t="shared" si="2030"/>
        <v>324</v>
      </c>
      <c r="F7769" s="24">
        <f>'1 Solar Profile'!E7771*S$10</f>
        <v>0.90611010000000003</v>
      </c>
      <c r="G7769" s="24">
        <f>'2 Load Profile'!E7770</f>
        <v>0.81051744126022163</v>
      </c>
      <c r="H7769" s="24">
        <f t="shared" si="2022"/>
        <v>-9.5592658739778402E-2</v>
      </c>
      <c r="I7769" s="13">
        <f t="shared" si="2023"/>
        <v>-9.5592658739778402E-2</v>
      </c>
      <c r="J7769" s="24">
        <f t="shared" si="2024"/>
        <v>0.81051744126022163</v>
      </c>
      <c r="K7769" s="24">
        <f t="shared" si="2025"/>
        <v>0</v>
      </c>
      <c r="L7769" s="13"/>
      <c r="M7769" s="24"/>
      <c r="N7769" s="24">
        <f t="shared" si="2017"/>
        <v>0</v>
      </c>
      <c r="O7769" s="13"/>
      <c r="P7769" s="13"/>
    </row>
    <row r="7770" spans="1:16">
      <c r="A7770">
        <v>7769</v>
      </c>
      <c r="B7770" s="13">
        <v>11</v>
      </c>
      <c r="C7770" s="13">
        <v>20</v>
      </c>
      <c r="D7770" s="13">
        <v>16</v>
      </c>
      <c r="E7770" s="14">
        <f t="shared" si="2030"/>
        <v>324</v>
      </c>
      <c r="F7770" s="24">
        <f>'1 Solar Profile'!E7772*S$10</f>
        <v>0</v>
      </c>
      <c r="G7770" s="24">
        <f>'2 Load Profile'!E7771</f>
        <v>1.0744546488216671</v>
      </c>
      <c r="H7770" s="24">
        <f t="shared" si="2022"/>
        <v>1.0744546488216671</v>
      </c>
      <c r="I7770" s="13">
        <f t="shared" si="2023"/>
        <v>0</v>
      </c>
      <c r="J7770" s="24">
        <f t="shared" si="2024"/>
        <v>0</v>
      </c>
      <c r="K7770" s="24">
        <f t="shared" si="2025"/>
        <v>1.0744546488216671</v>
      </c>
      <c r="L7770" s="13"/>
      <c r="M7770" s="24"/>
      <c r="N7770" s="24">
        <f t="shared" si="2017"/>
        <v>0</v>
      </c>
      <c r="O7770" s="13"/>
      <c r="P7770" s="13"/>
    </row>
    <row r="7771" spans="1:16">
      <c r="A7771">
        <v>7770</v>
      </c>
      <c r="B7771" s="13">
        <v>11</v>
      </c>
      <c r="C7771" s="13">
        <v>20</v>
      </c>
      <c r="D7771" s="13">
        <v>17</v>
      </c>
      <c r="E7771" s="14">
        <f t="shared" si="2030"/>
        <v>324</v>
      </c>
      <c r="F7771" s="24">
        <f>'1 Solar Profile'!E7773*S$10</f>
        <v>0</v>
      </c>
      <c r="G7771" s="24">
        <f>'2 Load Profile'!E7772</f>
        <v>1.5323314982003648</v>
      </c>
      <c r="H7771" s="24">
        <f t="shared" si="2022"/>
        <v>1.5323314982003648</v>
      </c>
      <c r="I7771" s="13">
        <f t="shared" si="2023"/>
        <v>0</v>
      </c>
      <c r="J7771" s="24">
        <f t="shared" si="2024"/>
        <v>0</v>
      </c>
      <c r="K7771" s="24">
        <f t="shared" si="2025"/>
        <v>1.5323314982003648</v>
      </c>
      <c r="L7771" s="13"/>
      <c r="M7771" s="24"/>
      <c r="N7771" s="24">
        <f t="shared" si="2017"/>
        <v>0</v>
      </c>
      <c r="O7771" s="13"/>
      <c r="P7771" s="13"/>
    </row>
    <row r="7772" spans="1:16">
      <c r="A7772">
        <v>7771</v>
      </c>
      <c r="B7772" s="13">
        <v>11</v>
      </c>
      <c r="C7772" s="13">
        <v>20</v>
      </c>
      <c r="D7772" s="13">
        <v>18</v>
      </c>
      <c r="E7772" s="14">
        <f t="shared" si="2030"/>
        <v>324</v>
      </c>
      <c r="F7772" s="24">
        <f>'1 Solar Profile'!E7774*S$10</f>
        <v>0</v>
      </c>
      <c r="G7772" s="24">
        <f>'2 Load Profile'!E7773</f>
        <v>1.78101500165599</v>
      </c>
      <c r="H7772" s="24">
        <f t="shared" si="2022"/>
        <v>1.78101500165599</v>
      </c>
      <c r="I7772" s="13">
        <f t="shared" si="2023"/>
        <v>0</v>
      </c>
      <c r="J7772" s="24">
        <f t="shared" si="2024"/>
        <v>0</v>
      </c>
      <c r="K7772" s="24">
        <f t="shared" si="2025"/>
        <v>1.78101500165599</v>
      </c>
      <c r="L7772" s="13"/>
      <c r="M7772" s="24"/>
      <c r="N7772" s="24">
        <f t="shared" si="2017"/>
        <v>0</v>
      </c>
      <c r="O7772" s="13"/>
      <c r="P7772" s="13"/>
    </row>
    <row r="7773" spans="1:16">
      <c r="A7773">
        <v>7772</v>
      </c>
      <c r="B7773" s="13">
        <v>11</v>
      </c>
      <c r="C7773" s="13">
        <v>20</v>
      </c>
      <c r="D7773" s="13">
        <v>19</v>
      </c>
      <c r="E7773" s="14">
        <f t="shared" si="2030"/>
        <v>324</v>
      </c>
      <c r="F7773" s="24">
        <f>'1 Solar Profile'!E7775*S$10</f>
        <v>0</v>
      </c>
      <c r="G7773" s="24">
        <f>'2 Load Profile'!E7774</f>
        <v>1.7002209650658302</v>
      </c>
      <c r="H7773" s="24">
        <f t="shared" si="2022"/>
        <v>1.7002209650658302</v>
      </c>
      <c r="I7773" s="13">
        <f t="shared" si="2023"/>
        <v>0</v>
      </c>
      <c r="J7773" s="24">
        <f t="shared" si="2024"/>
        <v>0</v>
      </c>
      <c r="K7773" s="24">
        <f t="shared" si="2025"/>
        <v>1.7002209650658302</v>
      </c>
      <c r="L7773" s="13"/>
      <c r="M7773" s="24"/>
      <c r="N7773" s="24">
        <f t="shared" si="2017"/>
        <v>0</v>
      </c>
      <c r="O7773" s="13"/>
      <c r="P7773" s="13"/>
    </row>
    <row r="7774" spans="1:16">
      <c r="A7774">
        <v>7773</v>
      </c>
      <c r="B7774" s="13">
        <v>11</v>
      </c>
      <c r="C7774" s="13">
        <v>20</v>
      </c>
      <c r="D7774" s="13">
        <v>20</v>
      </c>
      <c r="E7774" s="14">
        <f t="shared" si="2030"/>
        <v>324</v>
      </c>
      <c r="F7774" s="24">
        <f>'1 Solar Profile'!E7776*S$10</f>
        <v>0</v>
      </c>
      <c r="G7774" s="24">
        <f>'2 Load Profile'!E7775</f>
        <v>1.6264734681664736</v>
      </c>
      <c r="H7774" s="24">
        <f t="shared" si="2022"/>
        <v>1.6264734681664736</v>
      </c>
      <c r="I7774" s="13">
        <f t="shared" si="2023"/>
        <v>0</v>
      </c>
      <c r="J7774" s="24">
        <f t="shared" si="2024"/>
        <v>0</v>
      </c>
      <c r="K7774" s="24">
        <f t="shared" si="2025"/>
        <v>1.6264734681664736</v>
      </c>
      <c r="L7774" s="13"/>
      <c r="M7774" s="24"/>
      <c r="N7774" s="24">
        <f t="shared" si="2017"/>
        <v>0</v>
      </c>
      <c r="O7774" s="24"/>
      <c r="P7774" s="24"/>
    </row>
    <row r="7775" spans="1:16">
      <c r="A7775">
        <v>7774</v>
      </c>
      <c r="B7775" s="13">
        <v>11</v>
      </c>
      <c r="C7775" s="13">
        <v>20</v>
      </c>
      <c r="D7775" s="13">
        <v>21</v>
      </c>
      <c r="E7775" s="14">
        <f t="shared" si="2030"/>
        <v>324</v>
      </c>
      <c r="F7775" s="24">
        <f>'1 Solar Profile'!E7777*S$10</f>
        <v>0</v>
      </c>
      <c r="G7775" s="24">
        <f>'2 Load Profile'!E7776</f>
        <v>1.486359927435297</v>
      </c>
      <c r="H7775" s="24">
        <f t="shared" si="2022"/>
        <v>1.486359927435297</v>
      </c>
      <c r="I7775" s="13">
        <f t="shared" si="2023"/>
        <v>0</v>
      </c>
      <c r="J7775" s="24">
        <f t="shared" si="2024"/>
        <v>0</v>
      </c>
      <c r="K7775" s="24">
        <f t="shared" si="2025"/>
        <v>1.486359927435297</v>
      </c>
      <c r="L7775" s="13"/>
      <c r="M7775" s="24"/>
      <c r="N7775" s="24">
        <f t="shared" si="2017"/>
        <v>0</v>
      </c>
      <c r="O7775" s="13"/>
      <c r="P7775" s="13"/>
    </row>
    <row r="7776" spans="1:16">
      <c r="A7776">
        <v>7775</v>
      </c>
      <c r="B7776" s="13">
        <v>11</v>
      </c>
      <c r="C7776" s="13">
        <v>20</v>
      </c>
      <c r="D7776" s="13">
        <v>22</v>
      </c>
      <c r="E7776" s="14">
        <f t="shared" si="2030"/>
        <v>324</v>
      </c>
      <c r="F7776" s="24">
        <f>'1 Solar Profile'!E7778*S$10</f>
        <v>0</v>
      </c>
      <c r="G7776" s="24">
        <f>'2 Load Profile'!E7777</f>
        <v>1.2052351874655751</v>
      </c>
      <c r="H7776" s="24">
        <f t="shared" si="2022"/>
        <v>1.2052351874655751</v>
      </c>
      <c r="I7776" s="13">
        <f t="shared" si="2023"/>
        <v>0</v>
      </c>
      <c r="J7776" s="24">
        <f t="shared" si="2024"/>
        <v>0</v>
      </c>
      <c r="K7776" s="24">
        <f t="shared" si="2025"/>
        <v>1.2052351874655751</v>
      </c>
      <c r="L7776" s="13"/>
      <c r="M7776" s="24"/>
      <c r="N7776" s="24">
        <f t="shared" si="2017"/>
        <v>0</v>
      </c>
      <c r="O7776" s="13"/>
      <c r="P7776" s="13"/>
    </row>
    <row r="7777" spans="1:16">
      <c r="A7777">
        <v>7776</v>
      </c>
      <c r="B7777" s="13">
        <v>11</v>
      </c>
      <c r="C7777" s="13">
        <v>20</v>
      </c>
      <c r="D7777" s="13">
        <v>23</v>
      </c>
      <c r="E7777" s="14">
        <f t="shared" si="2030"/>
        <v>324</v>
      </c>
      <c r="F7777" s="24">
        <f>'1 Solar Profile'!E7779*S$10</f>
        <v>0</v>
      </c>
      <c r="G7777" s="24">
        <f>'2 Load Profile'!E7778</f>
        <v>0.93967616066871207</v>
      </c>
      <c r="H7777" s="24">
        <f t="shared" si="2022"/>
        <v>0.93967616066871207</v>
      </c>
      <c r="I7777" s="13">
        <f t="shared" si="2023"/>
        <v>0</v>
      </c>
      <c r="J7777" s="24">
        <f t="shared" si="2024"/>
        <v>0</v>
      </c>
      <c r="K7777" s="24">
        <f t="shared" si="2025"/>
        <v>0.93967616066871207</v>
      </c>
      <c r="L7777" s="13">
        <f t="shared" ref="L7777" si="2031">SUM(I7754:I7777)</f>
        <v>-9.4710638074353692</v>
      </c>
      <c r="M7777" s="24">
        <f t="shared" ref="M7777" si="2032">SUMIF(H7754:H7777,"&gt;0",H7754:H7777)</f>
        <v>16.564107544749969</v>
      </c>
      <c r="N7777" s="24">
        <f t="shared" si="2017"/>
        <v>7.0930437373146002</v>
      </c>
      <c r="O7777" s="13">
        <f t="shared" ref="O7777" si="2033">IF(M7777&gt;(L7777*-1),(M7777+L7777)*S$12,0)</f>
        <v>0.99811183558369865</v>
      </c>
      <c r="P7777" s="13">
        <f t="shared" ref="P7777" si="2034">IF(M7777&lt;(L7777*-1),(M7777+L7777)*S$14,0)</f>
        <v>0</v>
      </c>
    </row>
    <row r="7778" spans="1:16">
      <c r="A7778">
        <v>7777</v>
      </c>
      <c r="B7778" s="13">
        <v>11</v>
      </c>
      <c r="C7778" s="13">
        <v>21</v>
      </c>
      <c r="D7778" s="13">
        <v>0</v>
      </c>
      <c r="E7778" s="14">
        <f t="shared" si="2030"/>
        <v>325</v>
      </c>
      <c r="F7778" s="24">
        <f>'1 Solar Profile'!E7780*S$10</f>
        <v>0</v>
      </c>
      <c r="G7778" s="24">
        <f>'2 Load Profile'!E7779</f>
        <v>0.66782132817285722</v>
      </c>
      <c r="H7778" s="24">
        <f t="shared" si="2022"/>
        <v>0.66782132817285722</v>
      </c>
      <c r="I7778" s="13">
        <f t="shared" si="2023"/>
        <v>0</v>
      </c>
      <c r="J7778" s="24">
        <f t="shared" si="2024"/>
        <v>0</v>
      </c>
      <c r="K7778" s="24">
        <f t="shared" si="2025"/>
        <v>0.66782132817285722</v>
      </c>
      <c r="L7778" s="13"/>
      <c r="M7778" s="24"/>
      <c r="N7778" s="24">
        <f t="shared" si="2017"/>
        <v>0</v>
      </c>
      <c r="O7778" s="13"/>
      <c r="P7778" s="13"/>
    </row>
    <row r="7779" spans="1:16">
      <c r="A7779">
        <v>7778</v>
      </c>
      <c r="B7779" s="13">
        <v>11</v>
      </c>
      <c r="C7779" s="13">
        <v>21</v>
      </c>
      <c r="D7779" s="13">
        <v>1</v>
      </c>
      <c r="E7779" s="14">
        <f t="shared" si="2030"/>
        <v>325</v>
      </c>
      <c r="F7779" s="24">
        <f>'1 Solar Profile'!E7781*S$10</f>
        <v>0</v>
      </c>
      <c r="G7779" s="24">
        <f>'2 Load Profile'!E7780</f>
        <v>0.5646728911932889</v>
      </c>
      <c r="H7779" s="24">
        <f t="shared" si="2022"/>
        <v>0.5646728911932889</v>
      </c>
      <c r="I7779" s="13">
        <f t="shared" si="2023"/>
        <v>0</v>
      </c>
      <c r="J7779" s="24">
        <f t="shared" si="2024"/>
        <v>0</v>
      </c>
      <c r="K7779" s="24">
        <f t="shared" si="2025"/>
        <v>0.5646728911932889</v>
      </c>
      <c r="L7779" s="13"/>
      <c r="M7779" s="24"/>
      <c r="N7779" s="24">
        <f t="shared" si="2017"/>
        <v>0</v>
      </c>
      <c r="O7779" s="13"/>
      <c r="P7779" s="13"/>
    </row>
    <row r="7780" spans="1:16">
      <c r="A7780">
        <v>7779</v>
      </c>
      <c r="B7780" s="13">
        <v>11</v>
      </c>
      <c r="C7780" s="13">
        <v>21</v>
      </c>
      <c r="D7780" s="13">
        <v>2</v>
      </c>
      <c r="E7780" s="14">
        <f t="shared" si="2030"/>
        <v>325</v>
      </c>
      <c r="F7780" s="24">
        <f>'1 Solar Profile'!E7782*S$10</f>
        <v>0</v>
      </c>
      <c r="G7780" s="24">
        <f>'2 Load Profile'!E7781</f>
        <v>0.51927865130561024</v>
      </c>
      <c r="H7780" s="24">
        <f t="shared" si="2022"/>
        <v>0.51927865130561024</v>
      </c>
      <c r="I7780" s="13">
        <f t="shared" si="2023"/>
        <v>0</v>
      </c>
      <c r="J7780" s="24">
        <f t="shared" si="2024"/>
        <v>0</v>
      </c>
      <c r="K7780" s="24">
        <f t="shared" si="2025"/>
        <v>0.51927865130561024</v>
      </c>
      <c r="L7780" s="13"/>
      <c r="M7780" s="24"/>
      <c r="N7780" s="24">
        <f t="shared" si="2017"/>
        <v>0</v>
      </c>
      <c r="O7780" s="13"/>
      <c r="P7780" s="13"/>
    </row>
    <row r="7781" spans="1:16">
      <c r="A7781">
        <v>7780</v>
      </c>
      <c r="B7781" s="13">
        <v>11</v>
      </c>
      <c r="C7781" s="13">
        <v>21</v>
      </c>
      <c r="D7781" s="13">
        <v>3</v>
      </c>
      <c r="E7781" s="14">
        <f t="shared" si="2030"/>
        <v>325</v>
      </c>
      <c r="F7781" s="24">
        <f>'1 Solar Profile'!E7783*S$10</f>
        <v>0</v>
      </c>
      <c r="G7781" s="24">
        <f>'2 Load Profile'!E7782</f>
        <v>0.51278481491374461</v>
      </c>
      <c r="H7781" s="24">
        <f t="shared" si="2022"/>
        <v>0.51278481491374461</v>
      </c>
      <c r="I7781" s="13">
        <f t="shared" si="2023"/>
        <v>0</v>
      </c>
      <c r="J7781" s="24">
        <f t="shared" si="2024"/>
        <v>0</v>
      </c>
      <c r="K7781" s="24">
        <f t="shared" si="2025"/>
        <v>0.51278481491374461</v>
      </c>
      <c r="L7781" s="13"/>
      <c r="M7781" s="24"/>
      <c r="N7781" s="24">
        <f t="shared" si="2017"/>
        <v>0</v>
      </c>
      <c r="O7781" s="13"/>
      <c r="P7781" s="13"/>
    </row>
    <row r="7782" spans="1:16">
      <c r="A7782">
        <v>7781</v>
      </c>
      <c r="B7782" s="13">
        <v>11</v>
      </c>
      <c r="C7782" s="13">
        <v>21</v>
      </c>
      <c r="D7782" s="13">
        <v>4</v>
      </c>
      <c r="E7782" s="14">
        <f t="shared" si="2030"/>
        <v>325</v>
      </c>
      <c r="F7782" s="24">
        <f>'1 Solar Profile'!E7784*S$10</f>
        <v>0</v>
      </c>
      <c r="G7782" s="24">
        <f>'2 Load Profile'!E7783</f>
        <v>0.51403819653181082</v>
      </c>
      <c r="H7782" s="24">
        <f t="shared" si="2022"/>
        <v>0.51403819653181082</v>
      </c>
      <c r="I7782" s="13">
        <f t="shared" si="2023"/>
        <v>0</v>
      </c>
      <c r="J7782" s="24">
        <f t="shared" si="2024"/>
        <v>0</v>
      </c>
      <c r="K7782" s="24">
        <f t="shared" si="2025"/>
        <v>0.51403819653181082</v>
      </c>
      <c r="L7782" s="13"/>
      <c r="M7782" s="24"/>
      <c r="N7782" s="24">
        <f t="shared" si="2017"/>
        <v>0</v>
      </c>
      <c r="O7782" s="13"/>
      <c r="P7782" s="13"/>
    </row>
    <row r="7783" spans="1:16">
      <c r="A7783">
        <v>7782</v>
      </c>
      <c r="B7783" s="13">
        <v>11</v>
      </c>
      <c r="C7783" s="13">
        <v>21</v>
      </c>
      <c r="D7783" s="13">
        <v>5</v>
      </c>
      <c r="E7783" s="14">
        <f t="shared" si="2030"/>
        <v>325</v>
      </c>
      <c r="F7783" s="24">
        <f>'1 Solar Profile'!E7785*S$10</f>
        <v>0</v>
      </c>
      <c r="G7783" s="24">
        <f>'2 Load Profile'!E7784</f>
        <v>0.56517863610792174</v>
      </c>
      <c r="H7783" s="24">
        <f t="shared" si="2022"/>
        <v>0.56517863610792174</v>
      </c>
      <c r="I7783" s="13">
        <f t="shared" si="2023"/>
        <v>0</v>
      </c>
      <c r="J7783" s="24">
        <f t="shared" si="2024"/>
        <v>0</v>
      </c>
      <c r="K7783" s="24">
        <f t="shared" si="2025"/>
        <v>0.56517863610792174</v>
      </c>
      <c r="L7783" s="13"/>
      <c r="M7783" s="24"/>
      <c r="N7783" s="24">
        <f t="shared" si="2017"/>
        <v>0</v>
      </c>
      <c r="O7783" s="13"/>
      <c r="P7783" s="13"/>
    </row>
    <row r="7784" spans="1:16">
      <c r="A7784">
        <v>7783</v>
      </c>
      <c r="B7784" s="13">
        <v>11</v>
      </c>
      <c r="C7784" s="13">
        <v>21</v>
      </c>
      <c r="D7784" s="13">
        <v>6</v>
      </c>
      <c r="E7784" s="14">
        <f t="shared" si="2030"/>
        <v>325</v>
      </c>
      <c r="F7784" s="24">
        <f>'1 Solar Profile'!E7786*S$10</f>
        <v>0</v>
      </c>
      <c r="G7784" s="24">
        <f>'2 Load Profile'!E7785</f>
        <v>0.71683970978724798</v>
      </c>
      <c r="H7784" s="24">
        <f t="shared" si="2022"/>
        <v>0.71683970978724798</v>
      </c>
      <c r="I7784" s="13">
        <f t="shared" si="2023"/>
        <v>0</v>
      </c>
      <c r="J7784" s="24">
        <f t="shared" si="2024"/>
        <v>0</v>
      </c>
      <c r="K7784" s="24">
        <f t="shared" si="2025"/>
        <v>0.71683970978724798</v>
      </c>
      <c r="L7784" s="13"/>
      <c r="M7784" s="24"/>
      <c r="N7784" s="24">
        <f t="shared" si="2017"/>
        <v>0</v>
      </c>
      <c r="O7784" s="13"/>
      <c r="P7784" s="13"/>
    </row>
    <row r="7785" spans="1:16">
      <c r="A7785">
        <v>7784</v>
      </c>
      <c r="B7785" s="13">
        <v>11</v>
      </c>
      <c r="C7785" s="13">
        <v>21</v>
      </c>
      <c r="D7785" s="13">
        <v>7</v>
      </c>
      <c r="E7785" s="14">
        <f t="shared" si="2030"/>
        <v>325</v>
      </c>
      <c r="F7785" s="24">
        <f>'1 Solar Profile'!E7787*S$10</f>
        <v>0.76679819999999999</v>
      </c>
      <c r="G7785" s="24">
        <f>'2 Load Profile'!E7786</f>
        <v>0.95889718789170209</v>
      </c>
      <c r="H7785" s="24">
        <f t="shared" si="2022"/>
        <v>0.1920989878917021</v>
      </c>
      <c r="I7785" s="13">
        <f t="shared" si="2023"/>
        <v>0</v>
      </c>
      <c r="J7785" s="24">
        <f t="shared" si="2024"/>
        <v>0.76679819999999999</v>
      </c>
      <c r="K7785" s="24">
        <f t="shared" si="2025"/>
        <v>0.1920989878917021</v>
      </c>
      <c r="L7785" s="13"/>
      <c r="M7785" s="24"/>
      <c r="N7785" s="24">
        <f t="shared" ref="N7785:N7848" si="2035">M7785+L7785</f>
        <v>0</v>
      </c>
      <c r="O7785" s="13"/>
      <c r="P7785" s="13"/>
    </row>
    <row r="7786" spans="1:16">
      <c r="A7786">
        <v>7785</v>
      </c>
      <c r="B7786" s="13">
        <v>11</v>
      </c>
      <c r="C7786" s="13">
        <v>21</v>
      </c>
      <c r="D7786" s="13">
        <v>8</v>
      </c>
      <c r="E7786" s="14">
        <f t="shared" si="2030"/>
        <v>325</v>
      </c>
      <c r="F7786" s="24">
        <f>'1 Solar Profile'!E7788*S$10</f>
        <v>1.9456683750000001</v>
      </c>
      <c r="G7786" s="24">
        <f>'2 Load Profile'!E7787</f>
        <v>0.92838174235458137</v>
      </c>
      <c r="H7786" s="24">
        <f t="shared" si="2022"/>
        <v>-1.0172866326454186</v>
      </c>
      <c r="I7786" s="13">
        <f t="shared" si="2023"/>
        <v>-1.0172866326454186</v>
      </c>
      <c r="J7786" s="24">
        <f t="shared" si="2024"/>
        <v>0.92838174235458149</v>
      </c>
      <c r="K7786" s="24">
        <f t="shared" si="2025"/>
        <v>0</v>
      </c>
      <c r="L7786" s="13"/>
      <c r="M7786" s="24"/>
      <c r="N7786" s="24">
        <f t="shared" si="2035"/>
        <v>0</v>
      </c>
      <c r="O7786" s="13"/>
      <c r="P7786" s="13"/>
    </row>
    <row r="7787" spans="1:16">
      <c r="A7787">
        <v>7786</v>
      </c>
      <c r="B7787" s="13">
        <v>11</v>
      </c>
      <c r="C7787" s="13">
        <v>21</v>
      </c>
      <c r="D7787" s="13">
        <v>9</v>
      </c>
      <c r="E7787" s="14">
        <f t="shared" si="2030"/>
        <v>325</v>
      </c>
      <c r="F7787" s="24">
        <f>'1 Solar Profile'!E7789*S$10</f>
        <v>2.8814026499999996</v>
      </c>
      <c r="G7787" s="24">
        <f>'2 Load Profile'!E7788</f>
        <v>0.81863588536612197</v>
      </c>
      <c r="H7787" s="24">
        <f t="shared" si="2022"/>
        <v>-2.0627667646338779</v>
      </c>
      <c r="I7787" s="13">
        <f t="shared" si="2023"/>
        <v>-2.0627667646338779</v>
      </c>
      <c r="J7787" s="24">
        <f t="shared" si="2024"/>
        <v>0.81863588536612175</v>
      </c>
      <c r="K7787" s="24">
        <f t="shared" si="2025"/>
        <v>0</v>
      </c>
      <c r="L7787" s="13"/>
      <c r="M7787" s="24"/>
      <c r="N7787" s="24">
        <f t="shared" si="2035"/>
        <v>0</v>
      </c>
      <c r="O7787" s="13"/>
      <c r="P7787" s="13"/>
    </row>
    <row r="7788" spans="1:16">
      <c r="A7788">
        <v>7787</v>
      </c>
      <c r="B7788" s="13">
        <v>11</v>
      </c>
      <c r="C7788" s="13">
        <v>21</v>
      </c>
      <c r="D7788" s="13">
        <v>10</v>
      </c>
      <c r="E7788" s="14">
        <f t="shared" si="2030"/>
        <v>325</v>
      </c>
      <c r="F7788" s="24">
        <f>'1 Solar Profile'!E7790*S$10</f>
        <v>3.4913355750000004</v>
      </c>
      <c r="G7788" s="24">
        <f>'2 Load Profile'!E7789</f>
        <v>0.82553527169127727</v>
      </c>
      <c r="H7788" s="24">
        <f t="shared" si="2022"/>
        <v>-2.665800303308723</v>
      </c>
      <c r="I7788" s="13">
        <f t="shared" si="2023"/>
        <v>-2.665800303308723</v>
      </c>
      <c r="J7788" s="24">
        <f t="shared" si="2024"/>
        <v>0.82553527169127738</v>
      </c>
      <c r="K7788" s="24">
        <f t="shared" si="2025"/>
        <v>0</v>
      </c>
      <c r="L7788" s="13"/>
      <c r="M7788" s="24"/>
      <c r="N7788" s="24">
        <f t="shared" si="2035"/>
        <v>0</v>
      </c>
      <c r="O7788" s="13"/>
      <c r="P7788" s="13"/>
    </row>
    <row r="7789" spans="1:16">
      <c r="A7789">
        <v>7788</v>
      </c>
      <c r="B7789" s="13">
        <v>11</v>
      </c>
      <c r="C7789" s="13">
        <v>21</v>
      </c>
      <c r="D7789" s="13">
        <v>11</v>
      </c>
      <c r="E7789" s="14">
        <f t="shared" si="2030"/>
        <v>325</v>
      </c>
      <c r="F7789" s="24">
        <f>'1 Solar Profile'!E7791*S$10</f>
        <v>3.6962052750000001</v>
      </c>
      <c r="G7789" s="24">
        <f>'2 Load Profile'!E7790</f>
        <v>0.82058234178202494</v>
      </c>
      <c r="H7789" s="24">
        <f t="shared" si="2022"/>
        <v>-2.8756229332179752</v>
      </c>
      <c r="I7789" s="13">
        <f t="shared" si="2023"/>
        <v>-2.8756229332179752</v>
      </c>
      <c r="J7789" s="24">
        <f t="shared" si="2024"/>
        <v>0.82058234178202483</v>
      </c>
      <c r="K7789" s="24">
        <f t="shared" si="2025"/>
        <v>0</v>
      </c>
      <c r="L7789" s="13"/>
      <c r="M7789" s="24"/>
      <c r="N7789" s="24">
        <f t="shared" si="2035"/>
        <v>0</v>
      </c>
      <c r="O7789" s="13"/>
      <c r="P7789" s="13"/>
    </row>
    <row r="7790" spans="1:16">
      <c r="A7790">
        <v>7789</v>
      </c>
      <c r="B7790" s="13">
        <v>11</v>
      </c>
      <c r="C7790" s="13">
        <v>21</v>
      </c>
      <c r="D7790" s="13">
        <v>12</v>
      </c>
      <c r="E7790" s="14">
        <f t="shared" si="2030"/>
        <v>325</v>
      </c>
      <c r="F7790" s="24">
        <f>'1 Solar Profile'!E7792*S$10</f>
        <v>3.5351221499999999</v>
      </c>
      <c r="G7790" s="24">
        <f>'2 Load Profile'!E7791</f>
        <v>0.79858296324781486</v>
      </c>
      <c r="H7790" s="24">
        <f t="shared" si="2022"/>
        <v>-2.7365391867521849</v>
      </c>
      <c r="I7790" s="13">
        <f t="shared" si="2023"/>
        <v>-2.7365391867521849</v>
      </c>
      <c r="J7790" s="24">
        <f t="shared" si="2024"/>
        <v>0.79858296324781497</v>
      </c>
      <c r="K7790" s="24">
        <f t="shared" si="2025"/>
        <v>0</v>
      </c>
      <c r="L7790" s="13"/>
      <c r="M7790" s="24"/>
      <c r="N7790" s="24">
        <f t="shared" si="2035"/>
        <v>0</v>
      </c>
      <c r="O7790" s="13"/>
      <c r="P7790" s="13"/>
    </row>
    <row r="7791" spans="1:16">
      <c r="A7791">
        <v>7790</v>
      </c>
      <c r="B7791" s="13">
        <v>11</v>
      </c>
      <c r="C7791" s="13">
        <v>21</v>
      </c>
      <c r="D7791" s="13">
        <v>13</v>
      </c>
      <c r="E7791" s="14">
        <f t="shared" si="2030"/>
        <v>325</v>
      </c>
      <c r="F7791" s="24">
        <f>'1 Solar Profile'!E7793*S$10</f>
        <v>3.0303125999999998</v>
      </c>
      <c r="G7791" s="24">
        <f>'2 Load Profile'!E7792</f>
        <v>0.77096830841590336</v>
      </c>
      <c r="H7791" s="24">
        <f t="shared" si="2022"/>
        <v>-2.2593442915840964</v>
      </c>
      <c r="I7791" s="13">
        <f t="shared" si="2023"/>
        <v>-2.2593442915840964</v>
      </c>
      <c r="J7791" s="24">
        <f t="shared" si="2024"/>
        <v>0.77096830841590336</v>
      </c>
      <c r="K7791" s="24">
        <f t="shared" si="2025"/>
        <v>0</v>
      </c>
      <c r="L7791" s="13"/>
      <c r="M7791" s="24"/>
      <c r="N7791" s="24">
        <f t="shared" si="2035"/>
        <v>0</v>
      </c>
      <c r="O7791" s="13"/>
      <c r="P7791" s="13"/>
    </row>
    <row r="7792" spans="1:16">
      <c r="A7792">
        <v>7791</v>
      </c>
      <c r="B7792" s="13">
        <v>11</v>
      </c>
      <c r="C7792" s="13">
        <v>21</v>
      </c>
      <c r="D7792" s="13">
        <v>14</v>
      </c>
      <c r="E7792" s="14">
        <f t="shared" si="2030"/>
        <v>325</v>
      </c>
      <c r="F7792" s="24">
        <f>'1 Solar Profile'!E7794*S$10</f>
        <v>2.1551433749999998</v>
      </c>
      <c r="G7792" s="24">
        <f>'2 Load Profile'!E7793</f>
        <v>0.77342482573048188</v>
      </c>
      <c r="H7792" s="24">
        <f t="shared" si="2022"/>
        <v>-1.3817185492695179</v>
      </c>
      <c r="I7792" s="13">
        <f t="shared" si="2023"/>
        <v>-1.3817185492695179</v>
      </c>
      <c r="J7792" s="24">
        <f t="shared" si="2024"/>
        <v>0.77342482573048188</v>
      </c>
      <c r="K7792" s="24">
        <f t="shared" si="2025"/>
        <v>0</v>
      </c>
      <c r="L7792" s="13"/>
      <c r="M7792" s="24"/>
      <c r="N7792" s="24">
        <f t="shared" si="2035"/>
        <v>0</v>
      </c>
      <c r="O7792" s="13"/>
      <c r="P7792" s="13"/>
    </row>
    <row r="7793" spans="1:16">
      <c r="A7793">
        <v>7792</v>
      </c>
      <c r="B7793" s="13">
        <v>11</v>
      </c>
      <c r="C7793" s="13">
        <v>21</v>
      </c>
      <c r="D7793" s="13">
        <v>15</v>
      </c>
      <c r="E7793" s="14">
        <f t="shared" si="2030"/>
        <v>325</v>
      </c>
      <c r="F7793" s="24">
        <f>'1 Solar Profile'!E7795*S$10</f>
        <v>0.98766202499999989</v>
      </c>
      <c r="G7793" s="24">
        <f>'2 Load Profile'!E7794</f>
        <v>0.85489230655988202</v>
      </c>
      <c r="H7793" s="24">
        <f t="shared" si="2022"/>
        <v>-0.13276971844011787</v>
      </c>
      <c r="I7793" s="13">
        <f t="shared" si="2023"/>
        <v>-0.13276971844011787</v>
      </c>
      <c r="J7793" s="24">
        <f t="shared" si="2024"/>
        <v>0.85489230655988202</v>
      </c>
      <c r="K7793" s="24">
        <f t="shared" si="2025"/>
        <v>0</v>
      </c>
      <c r="L7793" s="13"/>
      <c r="M7793" s="24"/>
      <c r="N7793" s="24">
        <f t="shared" si="2035"/>
        <v>0</v>
      </c>
      <c r="O7793" s="13"/>
      <c r="P7793" s="13"/>
    </row>
    <row r="7794" spans="1:16">
      <c r="A7794">
        <v>7793</v>
      </c>
      <c r="B7794" s="13">
        <v>11</v>
      </c>
      <c r="C7794" s="13">
        <v>21</v>
      </c>
      <c r="D7794" s="13">
        <v>16</v>
      </c>
      <c r="E7794" s="14">
        <f t="shared" si="2030"/>
        <v>325</v>
      </c>
      <c r="F7794" s="24">
        <f>'1 Solar Profile'!E7796*S$10</f>
        <v>0</v>
      </c>
      <c r="G7794" s="24">
        <f>'2 Load Profile'!E7795</f>
        <v>1.1124846811964468</v>
      </c>
      <c r="H7794" s="24">
        <f t="shared" si="2022"/>
        <v>1.1124846811964468</v>
      </c>
      <c r="I7794" s="13">
        <f t="shared" si="2023"/>
        <v>0</v>
      </c>
      <c r="J7794" s="24">
        <f t="shared" si="2024"/>
        <v>0</v>
      </c>
      <c r="K7794" s="24">
        <f t="shared" si="2025"/>
        <v>1.1124846811964468</v>
      </c>
      <c r="L7794" s="13"/>
      <c r="M7794" s="24"/>
      <c r="N7794" s="24">
        <f t="shared" si="2035"/>
        <v>0</v>
      </c>
      <c r="O7794" s="13"/>
      <c r="P7794" s="13"/>
    </row>
    <row r="7795" spans="1:16">
      <c r="A7795">
        <v>7794</v>
      </c>
      <c r="B7795" s="13">
        <v>11</v>
      </c>
      <c r="C7795" s="13">
        <v>21</v>
      </c>
      <c r="D7795" s="13">
        <v>17</v>
      </c>
      <c r="E7795" s="14">
        <f t="shared" si="2030"/>
        <v>325</v>
      </c>
      <c r="F7795" s="24">
        <f>'1 Solar Profile'!E7797*S$10</f>
        <v>0</v>
      </c>
      <c r="G7795" s="24">
        <f>'2 Load Profile'!E7796</f>
        <v>1.5569588303395019</v>
      </c>
      <c r="H7795" s="24">
        <f t="shared" si="2022"/>
        <v>1.5569588303395019</v>
      </c>
      <c r="I7795" s="13">
        <f t="shared" si="2023"/>
        <v>0</v>
      </c>
      <c r="J7795" s="24">
        <f t="shared" si="2024"/>
        <v>0</v>
      </c>
      <c r="K7795" s="24">
        <f t="shared" si="2025"/>
        <v>1.5569588303395019</v>
      </c>
      <c r="L7795" s="13"/>
      <c r="M7795" s="24"/>
      <c r="N7795" s="24">
        <f t="shared" si="2035"/>
        <v>0</v>
      </c>
      <c r="O7795" s="13"/>
      <c r="P7795" s="13"/>
    </row>
    <row r="7796" spans="1:16">
      <c r="A7796">
        <v>7795</v>
      </c>
      <c r="B7796" s="13">
        <v>11</v>
      </c>
      <c r="C7796" s="13">
        <v>21</v>
      </c>
      <c r="D7796" s="13">
        <v>18</v>
      </c>
      <c r="E7796" s="14">
        <f t="shared" si="2030"/>
        <v>325</v>
      </c>
      <c r="F7796" s="24">
        <f>'1 Solar Profile'!E7798*S$10</f>
        <v>0</v>
      </c>
      <c r="G7796" s="24">
        <f>'2 Load Profile'!E7797</f>
        <v>1.7972097198729369</v>
      </c>
      <c r="H7796" s="24">
        <f t="shared" si="2022"/>
        <v>1.7972097198729369</v>
      </c>
      <c r="I7796" s="13">
        <f t="shared" si="2023"/>
        <v>0</v>
      </c>
      <c r="J7796" s="24">
        <f t="shared" si="2024"/>
        <v>0</v>
      </c>
      <c r="K7796" s="24">
        <f t="shared" si="2025"/>
        <v>1.7972097198729369</v>
      </c>
      <c r="L7796" s="13"/>
      <c r="M7796" s="24"/>
      <c r="N7796" s="24">
        <f t="shared" si="2035"/>
        <v>0</v>
      </c>
      <c r="O7796" s="13"/>
      <c r="P7796" s="13"/>
    </row>
    <row r="7797" spans="1:16">
      <c r="A7797">
        <v>7796</v>
      </c>
      <c r="B7797" s="13">
        <v>11</v>
      </c>
      <c r="C7797" s="13">
        <v>21</v>
      </c>
      <c r="D7797" s="13">
        <v>19</v>
      </c>
      <c r="E7797" s="14">
        <f t="shared" si="2030"/>
        <v>325</v>
      </c>
      <c r="F7797" s="24">
        <f>'1 Solar Profile'!E7799*S$10</f>
        <v>0</v>
      </c>
      <c r="G7797" s="24">
        <f>'2 Load Profile'!E7798</f>
        <v>1.7066704651991307</v>
      </c>
      <c r="H7797" s="24">
        <f t="shared" si="2022"/>
        <v>1.7066704651991307</v>
      </c>
      <c r="I7797" s="13">
        <f t="shared" si="2023"/>
        <v>0</v>
      </c>
      <c r="J7797" s="24">
        <f t="shared" si="2024"/>
        <v>0</v>
      </c>
      <c r="K7797" s="24">
        <f t="shared" si="2025"/>
        <v>1.7066704651991307</v>
      </c>
      <c r="L7797" s="13"/>
      <c r="M7797" s="24"/>
      <c r="N7797" s="24">
        <f t="shared" si="2035"/>
        <v>0</v>
      </c>
      <c r="O7797" s="13"/>
      <c r="P7797" s="13"/>
    </row>
    <row r="7798" spans="1:16">
      <c r="A7798">
        <v>7797</v>
      </c>
      <c r="B7798" s="13">
        <v>11</v>
      </c>
      <c r="C7798" s="13">
        <v>21</v>
      </c>
      <c r="D7798" s="13">
        <v>20</v>
      </c>
      <c r="E7798" s="14">
        <f t="shared" si="2030"/>
        <v>325</v>
      </c>
      <c r="F7798" s="24">
        <f>'1 Solar Profile'!E7800*S$10</f>
        <v>0</v>
      </c>
      <c r="G7798" s="24">
        <f>'2 Load Profile'!E7799</f>
        <v>1.6234589316134977</v>
      </c>
      <c r="H7798" s="24">
        <f t="shared" si="2022"/>
        <v>1.6234589316134977</v>
      </c>
      <c r="I7798" s="13">
        <f t="shared" si="2023"/>
        <v>0</v>
      </c>
      <c r="J7798" s="24">
        <f t="shared" si="2024"/>
        <v>0</v>
      </c>
      <c r="K7798" s="24">
        <f t="shared" si="2025"/>
        <v>1.6234589316134977</v>
      </c>
      <c r="L7798" s="13"/>
      <c r="M7798" s="24"/>
      <c r="N7798" s="24">
        <f t="shared" si="2035"/>
        <v>0</v>
      </c>
      <c r="O7798" s="24"/>
      <c r="P7798" s="24"/>
    </row>
    <row r="7799" spans="1:16">
      <c r="A7799">
        <v>7798</v>
      </c>
      <c r="B7799" s="13">
        <v>11</v>
      </c>
      <c r="C7799" s="13">
        <v>21</v>
      </c>
      <c r="D7799" s="13">
        <v>21</v>
      </c>
      <c r="E7799" s="14">
        <f t="shared" si="2030"/>
        <v>325</v>
      </c>
      <c r="F7799" s="24">
        <f>'1 Solar Profile'!E7801*S$10</f>
        <v>0</v>
      </c>
      <c r="G7799" s="24">
        <f>'2 Load Profile'!E7800</f>
        <v>1.4746742986220831</v>
      </c>
      <c r="H7799" s="24">
        <f t="shared" si="2022"/>
        <v>1.4746742986220831</v>
      </c>
      <c r="I7799" s="13">
        <f t="shared" si="2023"/>
        <v>0</v>
      </c>
      <c r="J7799" s="24">
        <f t="shared" si="2024"/>
        <v>0</v>
      </c>
      <c r="K7799" s="24">
        <f t="shared" si="2025"/>
        <v>1.4746742986220831</v>
      </c>
      <c r="L7799" s="13"/>
      <c r="M7799" s="24"/>
      <c r="N7799" s="24">
        <f t="shared" si="2035"/>
        <v>0</v>
      </c>
      <c r="O7799" s="13"/>
      <c r="P7799" s="13"/>
    </row>
    <row r="7800" spans="1:16">
      <c r="A7800">
        <v>7799</v>
      </c>
      <c r="B7800" s="13">
        <v>11</v>
      </c>
      <c r="C7800" s="13">
        <v>21</v>
      </c>
      <c r="D7800" s="13">
        <v>22</v>
      </c>
      <c r="E7800" s="14">
        <f t="shared" si="2030"/>
        <v>325</v>
      </c>
      <c r="F7800" s="24">
        <f>'1 Solar Profile'!E7802*S$10</f>
        <v>0</v>
      </c>
      <c r="G7800" s="24">
        <f>'2 Load Profile'!E7801</f>
        <v>1.1888058298938313</v>
      </c>
      <c r="H7800" s="24">
        <f t="shared" si="2022"/>
        <v>1.1888058298938313</v>
      </c>
      <c r="I7800" s="13">
        <f t="shared" si="2023"/>
        <v>0</v>
      </c>
      <c r="J7800" s="24">
        <f t="shared" si="2024"/>
        <v>0</v>
      </c>
      <c r="K7800" s="24">
        <f t="shared" si="2025"/>
        <v>1.1888058298938313</v>
      </c>
      <c r="L7800" s="13"/>
      <c r="M7800" s="24"/>
      <c r="N7800" s="24">
        <f t="shared" si="2035"/>
        <v>0</v>
      </c>
      <c r="O7800" s="13"/>
      <c r="P7800" s="13"/>
    </row>
    <row r="7801" spans="1:16">
      <c r="A7801">
        <v>7800</v>
      </c>
      <c r="B7801" s="13">
        <v>11</v>
      </c>
      <c r="C7801" s="13">
        <v>21</v>
      </c>
      <c r="D7801" s="13">
        <v>23</v>
      </c>
      <c r="E7801" s="14">
        <f t="shared" si="2030"/>
        <v>325</v>
      </c>
      <c r="F7801" s="24">
        <f>'1 Solar Profile'!E7803*S$10</f>
        <v>0</v>
      </c>
      <c r="G7801" s="24">
        <f>'2 Load Profile'!E7802</f>
        <v>0.92092979610644887</v>
      </c>
      <c r="H7801" s="24">
        <f t="shared" si="2022"/>
        <v>0.92092979610644887</v>
      </c>
      <c r="I7801" s="13">
        <f t="shared" si="2023"/>
        <v>0</v>
      </c>
      <c r="J7801" s="24">
        <f t="shared" si="2024"/>
        <v>0</v>
      </c>
      <c r="K7801" s="24">
        <f t="shared" si="2025"/>
        <v>0.92092979610644887</v>
      </c>
      <c r="L7801" s="13">
        <f t="shared" ref="L7801" si="2036">SUM(I7778:I7801)</f>
        <v>-15.131848379851911</v>
      </c>
      <c r="M7801" s="24">
        <f t="shared" ref="M7801" si="2037">SUMIF(H7778:H7801,"&gt;0",H7778:H7801)</f>
        <v>15.633905768748065</v>
      </c>
      <c r="N7801" s="24">
        <f t="shared" si="2035"/>
        <v>0.50205738889615326</v>
      </c>
      <c r="O7801" s="13">
        <f t="shared" ref="O7801" si="2038">IF(M7801&gt;(L7801*-1),(M7801+L7801)*S$12,0)</f>
        <v>7.0648009593300004E-2</v>
      </c>
      <c r="P7801" s="13">
        <f t="shared" ref="P7801" si="2039">IF(M7801&lt;(L7801*-1),(M7801+L7801)*S$14,0)</f>
        <v>0</v>
      </c>
    </row>
    <row r="7802" spans="1:16">
      <c r="A7802">
        <v>7801</v>
      </c>
      <c r="B7802" s="13">
        <v>11</v>
      </c>
      <c r="C7802" s="13">
        <v>22</v>
      </c>
      <c r="D7802" s="13">
        <v>0</v>
      </c>
      <c r="E7802" s="14">
        <f t="shared" si="2030"/>
        <v>326</v>
      </c>
      <c r="F7802" s="24">
        <f>'1 Solar Profile'!E7804*S$10</f>
        <v>0</v>
      </c>
      <c r="G7802" s="24">
        <f>'2 Load Profile'!E7803</f>
        <v>0.64972039531200698</v>
      </c>
      <c r="H7802" s="24">
        <f t="shared" si="2022"/>
        <v>0.64972039531200698</v>
      </c>
      <c r="I7802" s="13">
        <f t="shared" si="2023"/>
        <v>0</v>
      </c>
      <c r="J7802" s="24">
        <f t="shared" si="2024"/>
        <v>0</v>
      </c>
      <c r="K7802" s="24">
        <f t="shared" si="2025"/>
        <v>0.64972039531200698</v>
      </c>
      <c r="L7802" s="13"/>
      <c r="M7802" s="24"/>
      <c r="N7802" s="24">
        <f t="shared" si="2035"/>
        <v>0</v>
      </c>
      <c r="O7802" s="13"/>
      <c r="P7802" s="13"/>
    </row>
    <row r="7803" spans="1:16">
      <c r="A7803">
        <v>7802</v>
      </c>
      <c r="B7803" s="13">
        <v>11</v>
      </c>
      <c r="C7803" s="13">
        <v>22</v>
      </c>
      <c r="D7803" s="13">
        <v>1</v>
      </c>
      <c r="E7803" s="14">
        <f t="shared" si="2030"/>
        <v>326</v>
      </c>
      <c r="F7803" s="24">
        <f>'1 Solar Profile'!E7805*S$10</f>
        <v>0</v>
      </c>
      <c r="G7803" s="24">
        <f>'2 Load Profile'!E7804</f>
        <v>0.54393933857525789</v>
      </c>
      <c r="H7803" s="24">
        <f t="shared" si="2022"/>
        <v>0.54393933857525789</v>
      </c>
      <c r="I7803" s="13">
        <f t="shared" si="2023"/>
        <v>0</v>
      </c>
      <c r="J7803" s="24">
        <f t="shared" si="2024"/>
        <v>0</v>
      </c>
      <c r="K7803" s="24">
        <f t="shared" si="2025"/>
        <v>0.54393933857525789</v>
      </c>
      <c r="L7803" s="13"/>
      <c r="M7803" s="24"/>
      <c r="N7803" s="24">
        <f t="shared" si="2035"/>
        <v>0</v>
      </c>
      <c r="O7803" s="13"/>
      <c r="P7803" s="13"/>
    </row>
    <row r="7804" spans="1:16">
      <c r="A7804">
        <v>7803</v>
      </c>
      <c r="B7804" s="13">
        <v>11</v>
      </c>
      <c r="C7804" s="13">
        <v>22</v>
      </c>
      <c r="D7804" s="13">
        <v>2</v>
      </c>
      <c r="E7804" s="14">
        <f t="shared" si="2030"/>
        <v>326</v>
      </c>
      <c r="F7804" s="24">
        <f>'1 Solar Profile'!E7806*S$10</f>
        <v>0</v>
      </c>
      <c r="G7804" s="24">
        <f>'2 Load Profile'!E7805</f>
        <v>0.49606513296991672</v>
      </c>
      <c r="H7804" s="24">
        <f t="shared" si="2022"/>
        <v>0.49606513296991672</v>
      </c>
      <c r="I7804" s="13">
        <f t="shared" si="2023"/>
        <v>0</v>
      </c>
      <c r="J7804" s="24">
        <f t="shared" si="2024"/>
        <v>0</v>
      </c>
      <c r="K7804" s="24">
        <f t="shared" si="2025"/>
        <v>0.49606513296991672</v>
      </c>
      <c r="L7804" s="13"/>
      <c r="M7804" s="24"/>
      <c r="N7804" s="24">
        <f t="shared" si="2035"/>
        <v>0</v>
      </c>
      <c r="O7804" s="13"/>
      <c r="P7804" s="13"/>
    </row>
    <row r="7805" spans="1:16">
      <c r="A7805">
        <v>7804</v>
      </c>
      <c r="B7805" s="13">
        <v>11</v>
      </c>
      <c r="C7805" s="13">
        <v>22</v>
      </c>
      <c r="D7805" s="13">
        <v>3</v>
      </c>
      <c r="E7805" s="14">
        <f t="shared" si="2030"/>
        <v>326</v>
      </c>
      <c r="F7805" s="24">
        <f>'1 Solar Profile'!E7807*S$10</f>
        <v>0</v>
      </c>
      <c r="G7805" s="24">
        <f>'2 Load Profile'!E7806</f>
        <v>0.48694952744003739</v>
      </c>
      <c r="H7805" s="24">
        <f t="shared" si="2022"/>
        <v>0.48694952744003739</v>
      </c>
      <c r="I7805" s="13">
        <f t="shared" si="2023"/>
        <v>0</v>
      </c>
      <c r="J7805" s="24">
        <f t="shared" si="2024"/>
        <v>0</v>
      </c>
      <c r="K7805" s="24">
        <f t="shared" si="2025"/>
        <v>0.48694952744003739</v>
      </c>
      <c r="L7805" s="13"/>
      <c r="M7805" s="24"/>
      <c r="N7805" s="24">
        <f t="shared" si="2035"/>
        <v>0</v>
      </c>
      <c r="O7805" s="13"/>
      <c r="P7805" s="13"/>
    </row>
    <row r="7806" spans="1:16">
      <c r="A7806">
        <v>7805</v>
      </c>
      <c r="B7806" s="13">
        <v>11</v>
      </c>
      <c r="C7806" s="13">
        <v>22</v>
      </c>
      <c r="D7806" s="13">
        <v>4</v>
      </c>
      <c r="E7806" s="14">
        <f t="shared" si="2030"/>
        <v>326</v>
      </c>
      <c r="F7806" s="24">
        <f>'1 Solar Profile'!E7808*S$10</f>
        <v>0</v>
      </c>
      <c r="G7806" s="24">
        <f>'2 Load Profile'!E7807</f>
        <v>0.48665387058511345</v>
      </c>
      <c r="H7806" s="24">
        <f t="shared" si="2022"/>
        <v>0.48665387058511345</v>
      </c>
      <c r="I7806" s="13">
        <f t="shared" si="2023"/>
        <v>0</v>
      </c>
      <c r="J7806" s="24">
        <f t="shared" si="2024"/>
        <v>0</v>
      </c>
      <c r="K7806" s="24">
        <f t="shared" si="2025"/>
        <v>0.48665387058511345</v>
      </c>
      <c r="L7806" s="13"/>
      <c r="M7806" s="24"/>
      <c r="N7806" s="24">
        <f t="shared" si="2035"/>
        <v>0</v>
      </c>
      <c r="O7806" s="13"/>
      <c r="P7806" s="13"/>
    </row>
    <row r="7807" spans="1:16">
      <c r="A7807">
        <v>7806</v>
      </c>
      <c r="B7807" s="13">
        <v>11</v>
      </c>
      <c r="C7807" s="13">
        <v>22</v>
      </c>
      <c r="D7807" s="13">
        <v>5</v>
      </c>
      <c r="E7807" s="14">
        <f t="shared" si="2030"/>
        <v>326</v>
      </c>
      <c r="F7807" s="24">
        <f>'1 Solar Profile'!E7809*S$10</f>
        <v>0</v>
      </c>
      <c r="G7807" s="24">
        <f>'2 Load Profile'!E7808</f>
        <v>0.53644146606592125</v>
      </c>
      <c r="H7807" s="24">
        <f t="shared" si="2022"/>
        <v>0.53644146606592125</v>
      </c>
      <c r="I7807" s="13">
        <f t="shared" si="2023"/>
        <v>0</v>
      </c>
      <c r="J7807" s="24">
        <f t="shared" si="2024"/>
        <v>0</v>
      </c>
      <c r="K7807" s="24">
        <f t="shared" si="2025"/>
        <v>0.53644146606592125</v>
      </c>
      <c r="L7807" s="13"/>
      <c r="M7807" s="24"/>
      <c r="N7807" s="24">
        <f t="shared" si="2035"/>
        <v>0</v>
      </c>
      <c r="O7807" s="13"/>
      <c r="P7807" s="13"/>
    </row>
    <row r="7808" spans="1:16">
      <c r="A7808">
        <v>7807</v>
      </c>
      <c r="B7808" s="13">
        <v>11</v>
      </c>
      <c r="C7808" s="13">
        <v>22</v>
      </c>
      <c r="D7808" s="13">
        <v>6</v>
      </c>
      <c r="E7808" s="14">
        <f t="shared" si="2030"/>
        <v>326</v>
      </c>
      <c r="F7808" s="24">
        <f>'1 Solar Profile'!E7810*S$10</f>
        <v>0</v>
      </c>
      <c r="G7808" s="24">
        <f>'2 Load Profile'!E7809</f>
        <v>0.68684111620631805</v>
      </c>
      <c r="H7808" s="24">
        <f t="shared" ref="H7808:H7871" si="2040">G7808-F7808</f>
        <v>0.68684111620631805</v>
      </c>
      <c r="I7808" s="13">
        <f t="shared" ref="I7808:I7871" si="2041">IF(H7808&lt;0,H7808,0)</f>
        <v>0</v>
      </c>
      <c r="J7808" s="24">
        <f t="shared" ref="J7808:J7871" si="2042">F7808+I7808</f>
        <v>0</v>
      </c>
      <c r="K7808" s="24">
        <f t="shared" ref="K7808:K7871" si="2043">IF(H7808&gt;0,H7808,0)</f>
        <v>0.68684111620631805</v>
      </c>
      <c r="L7808" s="13"/>
      <c r="M7808" s="24"/>
      <c r="N7808" s="24">
        <f t="shared" si="2035"/>
        <v>0</v>
      </c>
      <c r="O7808" s="13"/>
      <c r="P7808" s="13"/>
    </row>
    <row r="7809" spans="1:16">
      <c r="A7809">
        <v>7808</v>
      </c>
      <c r="B7809" s="13">
        <v>11</v>
      </c>
      <c r="C7809" s="13">
        <v>22</v>
      </c>
      <c r="D7809" s="13">
        <v>7</v>
      </c>
      <c r="E7809" s="14">
        <f t="shared" si="2030"/>
        <v>326</v>
      </c>
      <c r="F7809" s="24">
        <f>'1 Solar Profile'!E7811*S$10</f>
        <v>0.72772559999999997</v>
      </c>
      <c r="G7809" s="24">
        <f>'2 Load Profile'!E7810</f>
        <v>0.92675980272011993</v>
      </c>
      <c r="H7809" s="24">
        <f t="shared" si="2040"/>
        <v>0.19903420272011996</v>
      </c>
      <c r="I7809" s="13">
        <f t="shared" si="2041"/>
        <v>0</v>
      </c>
      <c r="J7809" s="24">
        <f t="shared" si="2042"/>
        <v>0.72772559999999997</v>
      </c>
      <c r="K7809" s="24">
        <f t="shared" si="2043"/>
        <v>0.19903420272011996</v>
      </c>
      <c r="L7809" s="13"/>
      <c r="M7809" s="24"/>
      <c r="N7809" s="24">
        <f t="shared" si="2035"/>
        <v>0</v>
      </c>
      <c r="O7809" s="13"/>
      <c r="P7809" s="13"/>
    </row>
    <row r="7810" spans="1:16">
      <c r="A7810">
        <v>7809</v>
      </c>
      <c r="B7810" s="13">
        <v>11</v>
      </c>
      <c r="C7810" s="13">
        <v>22</v>
      </c>
      <c r="D7810" s="13">
        <v>8</v>
      </c>
      <c r="E7810" s="14">
        <f t="shared" si="2030"/>
        <v>326</v>
      </c>
      <c r="F7810" s="24">
        <f>'1 Solar Profile'!E7812*S$10</f>
        <v>1.9564476749999999</v>
      </c>
      <c r="G7810" s="24">
        <f>'2 Load Profile'!E7811</f>
        <v>0.89908003957782257</v>
      </c>
      <c r="H7810" s="24">
        <f t="shared" si="2040"/>
        <v>-1.0573676354221773</v>
      </c>
      <c r="I7810" s="13">
        <f t="shared" si="2041"/>
        <v>-1.0573676354221773</v>
      </c>
      <c r="J7810" s="24">
        <f t="shared" si="2042"/>
        <v>0.89908003957782268</v>
      </c>
      <c r="K7810" s="24">
        <f t="shared" si="2043"/>
        <v>0</v>
      </c>
      <c r="L7810" s="13"/>
      <c r="M7810" s="24"/>
      <c r="N7810" s="24">
        <f t="shared" si="2035"/>
        <v>0</v>
      </c>
      <c r="O7810" s="13"/>
      <c r="P7810" s="13"/>
    </row>
    <row r="7811" spans="1:16">
      <c r="A7811">
        <v>7810</v>
      </c>
      <c r="B7811" s="13">
        <v>11</v>
      </c>
      <c r="C7811" s="13">
        <v>22</v>
      </c>
      <c r="D7811" s="13">
        <v>9</v>
      </c>
      <c r="E7811" s="14">
        <f t="shared" si="2030"/>
        <v>326</v>
      </c>
      <c r="F7811" s="24">
        <f>'1 Solar Profile'!E7813*S$10</f>
        <v>2.9439600749999997</v>
      </c>
      <c r="G7811" s="24">
        <f>'2 Load Profile'!E7812</f>
        <v>0.79250411203033433</v>
      </c>
      <c r="H7811" s="24">
        <f t="shared" si="2040"/>
        <v>-2.1514559629696652</v>
      </c>
      <c r="I7811" s="13">
        <f t="shared" si="2041"/>
        <v>-2.1514559629696652</v>
      </c>
      <c r="J7811" s="24">
        <f t="shared" si="2042"/>
        <v>0.79250411203033444</v>
      </c>
      <c r="K7811" s="24">
        <f t="shared" si="2043"/>
        <v>0</v>
      </c>
      <c r="L7811" s="13"/>
      <c r="M7811" s="24"/>
      <c r="N7811" s="24">
        <f t="shared" si="2035"/>
        <v>0</v>
      </c>
      <c r="O7811" s="13"/>
      <c r="P7811" s="13"/>
    </row>
    <row r="7812" spans="1:16">
      <c r="A7812">
        <v>7811</v>
      </c>
      <c r="B7812" s="13">
        <v>11</v>
      </c>
      <c r="C7812" s="13">
        <v>22</v>
      </c>
      <c r="D7812" s="13">
        <v>10</v>
      </c>
      <c r="E7812" s="14">
        <f t="shared" si="2030"/>
        <v>326</v>
      </c>
      <c r="F7812" s="24">
        <f>'1 Solar Profile'!E7814*S$10</f>
        <v>3.5054003250000001</v>
      </c>
      <c r="G7812" s="24">
        <f>'2 Load Profile'!E7813</f>
        <v>0.79854576178143966</v>
      </c>
      <c r="H7812" s="24">
        <f t="shared" si="2040"/>
        <v>-2.7068545632185605</v>
      </c>
      <c r="I7812" s="13">
        <f t="shared" si="2041"/>
        <v>-2.7068545632185605</v>
      </c>
      <c r="J7812" s="24">
        <f t="shared" si="2042"/>
        <v>0.79854576178143954</v>
      </c>
      <c r="K7812" s="24">
        <f t="shared" si="2043"/>
        <v>0</v>
      </c>
      <c r="L7812" s="13"/>
      <c r="M7812" s="24"/>
      <c r="N7812" s="24">
        <f t="shared" si="2035"/>
        <v>0</v>
      </c>
      <c r="O7812" s="13"/>
      <c r="P7812" s="13"/>
    </row>
    <row r="7813" spans="1:16">
      <c r="A7813">
        <v>7812</v>
      </c>
      <c r="B7813" s="13">
        <v>11</v>
      </c>
      <c r="C7813" s="13">
        <v>22</v>
      </c>
      <c r="D7813" s="13">
        <v>11</v>
      </c>
      <c r="E7813" s="14">
        <f t="shared" si="2030"/>
        <v>326</v>
      </c>
      <c r="F7813" s="24">
        <f>'1 Solar Profile'!E7815*S$10</f>
        <v>3.6899540999999996</v>
      </c>
      <c r="G7813" s="24">
        <f>'2 Load Profile'!E7814</f>
        <v>0.79979021548873264</v>
      </c>
      <c r="H7813" s="24">
        <f t="shared" si="2040"/>
        <v>-2.8901638845112672</v>
      </c>
      <c r="I7813" s="13">
        <f t="shared" si="2041"/>
        <v>-2.8901638845112672</v>
      </c>
      <c r="J7813" s="24">
        <f t="shared" si="2042"/>
        <v>0.79979021548873241</v>
      </c>
      <c r="K7813" s="24">
        <f t="shared" si="2043"/>
        <v>0</v>
      </c>
      <c r="L7813" s="13"/>
      <c r="M7813" s="24"/>
      <c r="N7813" s="24">
        <f t="shared" si="2035"/>
        <v>0</v>
      </c>
      <c r="O7813" s="13"/>
      <c r="P7813" s="13"/>
    </row>
    <row r="7814" spans="1:16">
      <c r="A7814">
        <v>7813</v>
      </c>
      <c r="B7814" s="13">
        <v>11</v>
      </c>
      <c r="C7814" s="13">
        <v>22</v>
      </c>
      <c r="D7814" s="13">
        <v>12</v>
      </c>
      <c r="E7814" s="14">
        <f t="shared" si="2030"/>
        <v>326</v>
      </c>
      <c r="F7814" s="24">
        <f>'1 Solar Profile'!E7816*S$10</f>
        <v>3.5330163749999999</v>
      </c>
      <c r="G7814" s="24">
        <f>'2 Load Profile'!E7815</f>
        <v>0.78251764734970963</v>
      </c>
      <c r="H7814" s="24">
        <f t="shared" si="2040"/>
        <v>-2.7504987276502901</v>
      </c>
      <c r="I7814" s="13">
        <f t="shared" si="2041"/>
        <v>-2.7504987276502901</v>
      </c>
      <c r="J7814" s="24">
        <f t="shared" si="2042"/>
        <v>0.78251764734970974</v>
      </c>
      <c r="K7814" s="24">
        <f t="shared" si="2043"/>
        <v>0</v>
      </c>
      <c r="L7814" s="13"/>
      <c r="M7814" s="24"/>
      <c r="N7814" s="24">
        <f t="shared" si="2035"/>
        <v>0</v>
      </c>
      <c r="O7814" s="13"/>
      <c r="P7814" s="13"/>
    </row>
    <row r="7815" spans="1:16">
      <c r="A7815">
        <v>7814</v>
      </c>
      <c r="B7815" s="13">
        <v>11</v>
      </c>
      <c r="C7815" s="13">
        <v>22</v>
      </c>
      <c r="D7815" s="13">
        <v>13</v>
      </c>
      <c r="E7815" s="14">
        <f t="shared" si="2030"/>
        <v>326</v>
      </c>
      <c r="F7815" s="24">
        <f>'1 Solar Profile'!E7817*S$10</f>
        <v>2.2260955500000001</v>
      </c>
      <c r="G7815" s="24">
        <f>'2 Load Profile'!E7816</f>
        <v>0.75718178705760497</v>
      </c>
      <c r="H7815" s="24">
        <f t="shared" si="2040"/>
        <v>-1.4689137629423952</v>
      </c>
      <c r="I7815" s="13">
        <f t="shared" si="2041"/>
        <v>-1.4689137629423952</v>
      </c>
      <c r="J7815" s="24">
        <f t="shared" si="2042"/>
        <v>0.75718178705760497</v>
      </c>
      <c r="K7815" s="24">
        <f t="shared" si="2043"/>
        <v>0</v>
      </c>
      <c r="L7815" s="13"/>
      <c r="M7815" s="24"/>
      <c r="N7815" s="24">
        <f t="shared" si="2035"/>
        <v>0</v>
      </c>
      <c r="O7815" s="13"/>
      <c r="P7815" s="13"/>
    </row>
    <row r="7816" spans="1:16">
      <c r="A7816">
        <v>7815</v>
      </c>
      <c r="B7816" s="13">
        <v>11</v>
      </c>
      <c r="C7816" s="13">
        <v>22</v>
      </c>
      <c r="D7816" s="13">
        <v>14</v>
      </c>
      <c r="E7816" s="14">
        <f t="shared" si="2030"/>
        <v>326</v>
      </c>
      <c r="F7816" s="24">
        <f>'1 Solar Profile'!E7818*S$10</f>
        <v>1.2053522249999999</v>
      </c>
      <c r="G7816" s="24">
        <f>'2 Load Profile'!E7817</f>
        <v>0.76256462059375107</v>
      </c>
      <c r="H7816" s="24">
        <f t="shared" si="2040"/>
        <v>-0.44278760440624887</v>
      </c>
      <c r="I7816" s="13">
        <f t="shared" si="2041"/>
        <v>-0.44278760440624887</v>
      </c>
      <c r="J7816" s="24">
        <f t="shared" si="2042"/>
        <v>0.76256462059375107</v>
      </c>
      <c r="K7816" s="24">
        <f t="shared" si="2043"/>
        <v>0</v>
      </c>
      <c r="L7816" s="13"/>
      <c r="M7816" s="24"/>
      <c r="N7816" s="24">
        <f t="shared" si="2035"/>
        <v>0</v>
      </c>
      <c r="O7816" s="13"/>
      <c r="P7816" s="13"/>
    </row>
    <row r="7817" spans="1:16">
      <c r="A7817">
        <v>7816</v>
      </c>
      <c r="B7817" s="13">
        <v>11</v>
      </c>
      <c r="C7817" s="13">
        <v>22</v>
      </c>
      <c r="D7817" s="13">
        <v>15</v>
      </c>
      <c r="E7817" s="14">
        <f t="shared" si="2030"/>
        <v>326</v>
      </c>
      <c r="F7817" s="24">
        <f>'1 Solar Profile'!E7819*S$10</f>
        <v>0.54422077499999999</v>
      </c>
      <c r="G7817" s="24">
        <f>'2 Load Profile'!E7818</f>
        <v>0.84589269953468804</v>
      </c>
      <c r="H7817" s="24">
        <f t="shared" si="2040"/>
        <v>0.30167192453468805</v>
      </c>
      <c r="I7817" s="13">
        <f t="shared" si="2041"/>
        <v>0</v>
      </c>
      <c r="J7817" s="24">
        <f t="shared" si="2042"/>
        <v>0.54422077499999999</v>
      </c>
      <c r="K7817" s="24">
        <f t="shared" si="2043"/>
        <v>0.30167192453468805</v>
      </c>
      <c r="L7817" s="13"/>
      <c r="M7817" s="24"/>
      <c r="N7817" s="24">
        <f t="shared" si="2035"/>
        <v>0</v>
      </c>
      <c r="O7817" s="13"/>
      <c r="P7817" s="13"/>
    </row>
    <row r="7818" spans="1:16">
      <c r="A7818">
        <v>7817</v>
      </c>
      <c r="B7818" s="13">
        <v>11</v>
      </c>
      <c r="C7818" s="13">
        <v>22</v>
      </c>
      <c r="D7818" s="13">
        <v>16</v>
      </c>
      <c r="E7818" s="14">
        <f t="shared" si="2030"/>
        <v>326</v>
      </c>
      <c r="F7818" s="24">
        <f>'1 Solar Profile'!E7820*S$10</f>
        <v>0</v>
      </c>
      <c r="G7818" s="24">
        <f>'2 Load Profile'!E7819</f>
        <v>1.1067631532021462</v>
      </c>
      <c r="H7818" s="24">
        <f t="shared" si="2040"/>
        <v>1.1067631532021462</v>
      </c>
      <c r="I7818" s="13">
        <f t="shared" si="2041"/>
        <v>0</v>
      </c>
      <c r="J7818" s="24">
        <f t="shared" si="2042"/>
        <v>0</v>
      </c>
      <c r="K7818" s="24">
        <f t="shared" si="2043"/>
        <v>1.1067631532021462</v>
      </c>
      <c r="L7818" s="13"/>
      <c r="M7818" s="24"/>
      <c r="N7818" s="24">
        <f t="shared" si="2035"/>
        <v>0</v>
      </c>
      <c r="O7818" s="13"/>
      <c r="P7818" s="13"/>
    </row>
    <row r="7819" spans="1:16">
      <c r="A7819">
        <v>7818</v>
      </c>
      <c r="B7819" s="13">
        <v>11</v>
      </c>
      <c r="C7819" s="13">
        <v>22</v>
      </c>
      <c r="D7819" s="13">
        <v>17</v>
      </c>
      <c r="E7819" s="14">
        <f t="shared" si="2030"/>
        <v>326</v>
      </c>
      <c r="F7819" s="24">
        <f>'1 Solar Profile'!E7821*S$10</f>
        <v>0</v>
      </c>
      <c r="G7819" s="24">
        <f>'2 Load Profile'!E7820</f>
        <v>1.5555547918355215</v>
      </c>
      <c r="H7819" s="24">
        <f t="shared" si="2040"/>
        <v>1.5555547918355215</v>
      </c>
      <c r="I7819" s="13">
        <f t="shared" si="2041"/>
        <v>0</v>
      </c>
      <c r="J7819" s="24">
        <f t="shared" si="2042"/>
        <v>0</v>
      </c>
      <c r="K7819" s="24">
        <f t="shared" si="2043"/>
        <v>1.5555547918355215</v>
      </c>
      <c r="L7819" s="13"/>
      <c r="M7819" s="24"/>
      <c r="N7819" s="24">
        <f t="shared" si="2035"/>
        <v>0</v>
      </c>
      <c r="O7819" s="13"/>
      <c r="P7819" s="13"/>
    </row>
    <row r="7820" spans="1:16">
      <c r="A7820">
        <v>7819</v>
      </c>
      <c r="B7820" s="13">
        <v>11</v>
      </c>
      <c r="C7820" s="13">
        <v>22</v>
      </c>
      <c r="D7820" s="13">
        <v>18</v>
      </c>
      <c r="E7820" s="14">
        <f t="shared" si="2030"/>
        <v>326</v>
      </c>
      <c r="F7820" s="24">
        <f>'1 Solar Profile'!E7822*S$10</f>
        <v>0</v>
      </c>
      <c r="G7820" s="24">
        <f>'2 Load Profile'!E7821</f>
        <v>1.7961503323630097</v>
      </c>
      <c r="H7820" s="24">
        <f t="shared" si="2040"/>
        <v>1.7961503323630097</v>
      </c>
      <c r="I7820" s="13">
        <f t="shared" si="2041"/>
        <v>0</v>
      </c>
      <c r="J7820" s="24">
        <f t="shared" si="2042"/>
        <v>0</v>
      </c>
      <c r="K7820" s="24">
        <f t="shared" si="2043"/>
        <v>1.7961503323630097</v>
      </c>
      <c r="L7820" s="13"/>
      <c r="M7820" s="24"/>
      <c r="N7820" s="24">
        <f t="shared" si="2035"/>
        <v>0</v>
      </c>
      <c r="O7820" s="13"/>
      <c r="P7820" s="13"/>
    </row>
    <row r="7821" spans="1:16">
      <c r="A7821">
        <v>7820</v>
      </c>
      <c r="B7821" s="13">
        <v>11</v>
      </c>
      <c r="C7821" s="13">
        <v>22</v>
      </c>
      <c r="D7821" s="13">
        <v>19</v>
      </c>
      <c r="E7821" s="14">
        <f t="shared" si="2030"/>
        <v>326</v>
      </c>
      <c r="F7821" s="24">
        <f>'1 Solar Profile'!E7823*S$10</f>
        <v>0</v>
      </c>
      <c r="G7821" s="24">
        <f>'2 Load Profile'!E7822</f>
        <v>1.7097179092922792</v>
      </c>
      <c r="H7821" s="24">
        <f t="shared" si="2040"/>
        <v>1.7097179092922792</v>
      </c>
      <c r="I7821" s="13">
        <f t="shared" si="2041"/>
        <v>0</v>
      </c>
      <c r="J7821" s="24">
        <f t="shared" si="2042"/>
        <v>0</v>
      </c>
      <c r="K7821" s="24">
        <f t="shared" si="2043"/>
        <v>1.7097179092922792</v>
      </c>
      <c r="L7821" s="13"/>
      <c r="M7821" s="24"/>
      <c r="N7821" s="24">
        <f t="shared" si="2035"/>
        <v>0</v>
      </c>
      <c r="O7821" s="13"/>
      <c r="P7821" s="13"/>
    </row>
    <row r="7822" spans="1:16">
      <c r="A7822">
        <v>7821</v>
      </c>
      <c r="B7822" s="13">
        <v>11</v>
      </c>
      <c r="C7822" s="13">
        <v>22</v>
      </c>
      <c r="D7822" s="13">
        <v>20</v>
      </c>
      <c r="E7822" s="14">
        <f t="shared" si="2030"/>
        <v>326</v>
      </c>
      <c r="F7822" s="24">
        <f>'1 Solar Profile'!E7824*S$10</f>
        <v>0</v>
      </c>
      <c r="G7822" s="24">
        <f>'2 Load Profile'!E7823</f>
        <v>1.6313192034064636</v>
      </c>
      <c r="H7822" s="24">
        <f t="shared" si="2040"/>
        <v>1.6313192034064636</v>
      </c>
      <c r="I7822" s="13">
        <f t="shared" si="2041"/>
        <v>0</v>
      </c>
      <c r="J7822" s="24">
        <f t="shared" si="2042"/>
        <v>0</v>
      </c>
      <c r="K7822" s="24">
        <f t="shared" si="2043"/>
        <v>1.6313192034064636</v>
      </c>
      <c r="L7822" s="13"/>
      <c r="M7822" s="24"/>
      <c r="N7822" s="24">
        <f t="shared" si="2035"/>
        <v>0</v>
      </c>
      <c r="O7822" s="24"/>
      <c r="P7822" s="24"/>
    </row>
    <row r="7823" spans="1:16">
      <c r="A7823">
        <v>7822</v>
      </c>
      <c r="B7823" s="13">
        <v>11</v>
      </c>
      <c r="C7823" s="13">
        <v>22</v>
      </c>
      <c r="D7823" s="13">
        <v>21</v>
      </c>
      <c r="E7823" s="14">
        <f t="shared" si="2030"/>
        <v>326</v>
      </c>
      <c r="F7823" s="24">
        <f>'1 Solar Profile'!E7825*S$10</f>
        <v>0</v>
      </c>
      <c r="G7823" s="24">
        <f>'2 Load Profile'!E7824</f>
        <v>1.4871168550847882</v>
      </c>
      <c r="H7823" s="24">
        <f t="shared" si="2040"/>
        <v>1.4871168550847882</v>
      </c>
      <c r="I7823" s="13">
        <f t="shared" si="2041"/>
        <v>0</v>
      </c>
      <c r="J7823" s="24">
        <f t="shared" si="2042"/>
        <v>0</v>
      </c>
      <c r="K7823" s="24">
        <f t="shared" si="2043"/>
        <v>1.4871168550847882</v>
      </c>
      <c r="L7823" s="13"/>
      <c r="M7823" s="24"/>
      <c r="N7823" s="24">
        <f t="shared" si="2035"/>
        <v>0</v>
      </c>
      <c r="O7823" s="13"/>
      <c r="P7823" s="13"/>
    </row>
    <row r="7824" spans="1:16">
      <c r="A7824">
        <v>7823</v>
      </c>
      <c r="B7824" s="13">
        <v>11</v>
      </c>
      <c r="C7824" s="13">
        <v>22</v>
      </c>
      <c r="D7824" s="13">
        <v>22</v>
      </c>
      <c r="E7824" s="14">
        <f t="shared" si="2030"/>
        <v>326</v>
      </c>
      <c r="F7824" s="24">
        <f>'1 Solar Profile'!E7826*S$10</f>
        <v>0</v>
      </c>
      <c r="G7824" s="24">
        <f>'2 Load Profile'!E7825</f>
        <v>1.2080295665548448</v>
      </c>
      <c r="H7824" s="24">
        <f t="shared" si="2040"/>
        <v>1.2080295665548448</v>
      </c>
      <c r="I7824" s="13">
        <f t="shared" si="2041"/>
        <v>0</v>
      </c>
      <c r="J7824" s="24">
        <f t="shared" si="2042"/>
        <v>0</v>
      </c>
      <c r="K7824" s="24">
        <f t="shared" si="2043"/>
        <v>1.2080295665548448</v>
      </c>
      <c r="L7824" s="13"/>
      <c r="M7824" s="24"/>
      <c r="N7824" s="24">
        <f t="shared" si="2035"/>
        <v>0</v>
      </c>
      <c r="O7824" s="13"/>
      <c r="P7824" s="13"/>
    </row>
    <row r="7825" spans="1:16">
      <c r="A7825">
        <v>7824</v>
      </c>
      <c r="B7825" s="13">
        <v>11</v>
      </c>
      <c r="C7825" s="13">
        <v>22</v>
      </c>
      <c r="D7825" s="13">
        <v>23</v>
      </c>
      <c r="E7825" s="14">
        <f t="shared" si="2030"/>
        <v>326</v>
      </c>
      <c r="F7825" s="24">
        <f>'1 Solar Profile'!E7827*S$10</f>
        <v>0</v>
      </c>
      <c r="G7825" s="24">
        <f>'2 Load Profile'!E7826</f>
        <v>0.94791031193199304</v>
      </c>
      <c r="H7825" s="24">
        <f t="shared" si="2040"/>
        <v>0.94791031193199304</v>
      </c>
      <c r="I7825" s="13">
        <f t="shared" si="2041"/>
        <v>0</v>
      </c>
      <c r="J7825" s="24">
        <f t="shared" si="2042"/>
        <v>0</v>
      </c>
      <c r="K7825" s="24">
        <f t="shared" si="2043"/>
        <v>0.94791031193199304</v>
      </c>
      <c r="L7825" s="13">
        <f t="shared" ref="L7825" si="2044">SUM(I7802:I7825)</f>
        <v>-13.468042141120605</v>
      </c>
      <c r="M7825" s="24">
        <f t="shared" ref="M7825" si="2045">SUMIF(H7802:H7825,"&gt;0",H7802:H7825)</f>
        <v>15.829879098080427</v>
      </c>
      <c r="N7825" s="24">
        <f t="shared" si="2035"/>
        <v>2.3618369569598219</v>
      </c>
      <c r="O7825" s="13">
        <f t="shared" ref="O7825" si="2046">IF(M7825&gt;(L7825*-1),(M7825+L7825)*S$12,0)</f>
        <v>0.33235061107251529</v>
      </c>
      <c r="P7825" s="13">
        <f t="shared" ref="P7825" si="2047">IF(M7825&lt;(L7825*-1),(M7825+L7825)*S$14,0)</f>
        <v>0</v>
      </c>
    </row>
    <row r="7826" spans="1:16">
      <c r="A7826">
        <v>7825</v>
      </c>
      <c r="B7826" s="13">
        <v>11</v>
      </c>
      <c r="C7826" s="13">
        <v>23</v>
      </c>
      <c r="D7826" s="13">
        <v>0</v>
      </c>
      <c r="E7826" s="14">
        <f t="shared" si="2030"/>
        <v>327</v>
      </c>
      <c r="F7826" s="24">
        <f>'1 Solar Profile'!E7828*S$10</f>
        <v>0</v>
      </c>
      <c r="G7826" s="24">
        <f>'2 Load Profile'!E7827</f>
        <v>0.68539632032832598</v>
      </c>
      <c r="H7826" s="24">
        <f t="shared" si="2040"/>
        <v>0.68539632032832598</v>
      </c>
      <c r="I7826" s="13">
        <f t="shared" si="2041"/>
        <v>0</v>
      </c>
      <c r="J7826" s="24">
        <f t="shared" si="2042"/>
        <v>0</v>
      </c>
      <c r="K7826" s="24">
        <f t="shared" si="2043"/>
        <v>0.68539632032832598</v>
      </c>
      <c r="L7826" s="13"/>
      <c r="M7826" s="24"/>
      <c r="N7826" s="24">
        <f t="shared" si="2035"/>
        <v>0</v>
      </c>
      <c r="O7826" s="13"/>
      <c r="P7826" s="13"/>
    </row>
    <row r="7827" spans="1:16">
      <c r="A7827">
        <v>7826</v>
      </c>
      <c r="B7827" s="13">
        <v>11</v>
      </c>
      <c r="C7827" s="13">
        <v>23</v>
      </c>
      <c r="D7827" s="13">
        <v>1</v>
      </c>
      <c r="E7827" s="14">
        <f t="shared" si="2030"/>
        <v>327</v>
      </c>
      <c r="F7827" s="24">
        <f>'1 Solar Profile'!E7829*S$10</f>
        <v>0</v>
      </c>
      <c r="G7827" s="24">
        <f>'2 Load Profile'!E7828</f>
        <v>0.58487163769237893</v>
      </c>
      <c r="H7827" s="24">
        <f t="shared" si="2040"/>
        <v>0.58487163769237893</v>
      </c>
      <c r="I7827" s="13">
        <f t="shared" si="2041"/>
        <v>0</v>
      </c>
      <c r="J7827" s="24">
        <f t="shared" si="2042"/>
        <v>0</v>
      </c>
      <c r="K7827" s="24">
        <f t="shared" si="2043"/>
        <v>0.58487163769237893</v>
      </c>
      <c r="L7827" s="13"/>
      <c r="M7827" s="24"/>
      <c r="N7827" s="24">
        <f t="shared" si="2035"/>
        <v>0</v>
      </c>
      <c r="O7827" s="13"/>
      <c r="P7827" s="13"/>
    </row>
    <row r="7828" spans="1:16">
      <c r="A7828">
        <v>7827</v>
      </c>
      <c r="B7828" s="13">
        <v>11</v>
      </c>
      <c r="C7828" s="13">
        <v>23</v>
      </c>
      <c r="D7828" s="13">
        <v>2</v>
      </c>
      <c r="E7828" s="14">
        <f t="shared" si="2030"/>
        <v>327</v>
      </c>
      <c r="F7828" s="24">
        <f>'1 Solar Profile'!E7830*S$10</f>
        <v>0</v>
      </c>
      <c r="G7828" s="24">
        <f>'2 Load Profile'!E7829</f>
        <v>0.54121791487298321</v>
      </c>
      <c r="H7828" s="24">
        <f t="shared" si="2040"/>
        <v>0.54121791487298321</v>
      </c>
      <c r="I7828" s="13">
        <f t="shared" si="2041"/>
        <v>0</v>
      </c>
      <c r="J7828" s="24">
        <f t="shared" si="2042"/>
        <v>0</v>
      </c>
      <c r="K7828" s="24">
        <f t="shared" si="2043"/>
        <v>0.54121791487298321</v>
      </c>
      <c r="L7828" s="13"/>
      <c r="M7828" s="24"/>
      <c r="N7828" s="24">
        <f t="shared" si="2035"/>
        <v>0</v>
      </c>
      <c r="O7828" s="13"/>
      <c r="P7828" s="13"/>
    </row>
    <row r="7829" spans="1:16">
      <c r="A7829">
        <v>7828</v>
      </c>
      <c r="B7829" s="13">
        <v>11</v>
      </c>
      <c r="C7829" s="13">
        <v>23</v>
      </c>
      <c r="D7829" s="13">
        <v>3</v>
      </c>
      <c r="E7829" s="14">
        <f t="shared" si="2030"/>
        <v>327</v>
      </c>
      <c r="F7829" s="24">
        <f>'1 Solar Profile'!E7831*S$10</f>
        <v>0</v>
      </c>
      <c r="G7829" s="24">
        <f>'2 Load Profile'!E7830</f>
        <v>0.53652188527455391</v>
      </c>
      <c r="H7829" s="24">
        <f t="shared" si="2040"/>
        <v>0.53652188527455391</v>
      </c>
      <c r="I7829" s="13">
        <f t="shared" si="2041"/>
        <v>0</v>
      </c>
      <c r="J7829" s="24">
        <f t="shared" si="2042"/>
        <v>0</v>
      </c>
      <c r="K7829" s="24">
        <f t="shared" si="2043"/>
        <v>0.53652188527455391</v>
      </c>
      <c r="L7829" s="13"/>
      <c r="M7829" s="24"/>
      <c r="N7829" s="24">
        <f t="shared" si="2035"/>
        <v>0</v>
      </c>
      <c r="O7829" s="13"/>
      <c r="P7829" s="13"/>
    </row>
    <row r="7830" spans="1:16">
      <c r="A7830">
        <v>7829</v>
      </c>
      <c r="B7830" s="13">
        <v>11</v>
      </c>
      <c r="C7830" s="13">
        <v>23</v>
      </c>
      <c r="D7830" s="13">
        <v>4</v>
      </c>
      <c r="E7830" s="14">
        <f t="shared" si="2030"/>
        <v>327</v>
      </c>
      <c r="F7830" s="24">
        <f>'1 Solar Profile'!E7832*S$10</f>
        <v>0</v>
      </c>
      <c r="G7830" s="24">
        <f>'2 Load Profile'!E7831</f>
        <v>0.54019397247391454</v>
      </c>
      <c r="H7830" s="24">
        <f t="shared" si="2040"/>
        <v>0.54019397247391454</v>
      </c>
      <c r="I7830" s="13">
        <f t="shared" si="2041"/>
        <v>0</v>
      </c>
      <c r="J7830" s="24">
        <f t="shared" si="2042"/>
        <v>0</v>
      </c>
      <c r="K7830" s="24">
        <f t="shared" si="2043"/>
        <v>0.54019397247391454</v>
      </c>
      <c r="L7830" s="13"/>
      <c r="M7830" s="24"/>
      <c r="N7830" s="24">
        <f t="shared" si="2035"/>
        <v>0</v>
      </c>
      <c r="O7830" s="13"/>
      <c r="P7830" s="13"/>
    </row>
    <row r="7831" spans="1:16">
      <c r="A7831">
        <v>7830</v>
      </c>
      <c r="B7831" s="13">
        <v>11</v>
      </c>
      <c r="C7831" s="13">
        <v>23</v>
      </c>
      <c r="D7831" s="13">
        <v>5</v>
      </c>
      <c r="E7831" s="14">
        <f t="shared" si="2030"/>
        <v>327</v>
      </c>
      <c r="F7831" s="24">
        <f>'1 Solar Profile'!E7833*S$10</f>
        <v>0</v>
      </c>
      <c r="G7831" s="24">
        <f>'2 Load Profile'!E7832</f>
        <v>0.5933469684600412</v>
      </c>
      <c r="H7831" s="24">
        <f t="shared" si="2040"/>
        <v>0.5933469684600412</v>
      </c>
      <c r="I7831" s="13">
        <f t="shared" si="2041"/>
        <v>0</v>
      </c>
      <c r="J7831" s="24">
        <f t="shared" si="2042"/>
        <v>0</v>
      </c>
      <c r="K7831" s="24">
        <f t="shared" si="2043"/>
        <v>0.5933469684600412</v>
      </c>
      <c r="L7831" s="13"/>
      <c r="M7831" s="24"/>
      <c r="N7831" s="24">
        <f t="shared" si="2035"/>
        <v>0</v>
      </c>
      <c r="O7831" s="13"/>
      <c r="P7831" s="13"/>
    </row>
    <row r="7832" spans="1:16">
      <c r="A7832">
        <v>7831</v>
      </c>
      <c r="B7832" s="13">
        <v>11</v>
      </c>
      <c r="C7832" s="13">
        <v>23</v>
      </c>
      <c r="D7832" s="13">
        <v>6</v>
      </c>
      <c r="E7832" s="14">
        <f t="shared" ref="E7832:E7895" si="2048">IF(D7832&lt;D7831, E7831+1,E7831)</f>
        <v>327</v>
      </c>
      <c r="F7832" s="24">
        <f>'1 Solar Profile'!E7834*S$10</f>
        <v>0</v>
      </c>
      <c r="G7832" s="24">
        <f>'2 Load Profile'!E7833</f>
        <v>0.74636323263740922</v>
      </c>
      <c r="H7832" s="24">
        <f t="shared" si="2040"/>
        <v>0.74636323263740922</v>
      </c>
      <c r="I7832" s="13">
        <f t="shared" si="2041"/>
        <v>0</v>
      </c>
      <c r="J7832" s="24">
        <f t="shared" si="2042"/>
        <v>0</v>
      </c>
      <c r="K7832" s="24">
        <f t="shared" si="2043"/>
        <v>0.74636323263740922</v>
      </c>
      <c r="L7832" s="13"/>
      <c r="M7832" s="24"/>
      <c r="N7832" s="24">
        <f t="shared" si="2035"/>
        <v>0</v>
      </c>
      <c r="O7832" s="13"/>
      <c r="P7832" s="13"/>
    </row>
    <row r="7833" spans="1:16">
      <c r="A7833">
        <v>7832</v>
      </c>
      <c r="B7833" s="13">
        <v>11</v>
      </c>
      <c r="C7833" s="13">
        <v>23</v>
      </c>
      <c r="D7833" s="13">
        <v>7</v>
      </c>
      <c r="E7833" s="14">
        <f t="shared" si="2048"/>
        <v>327</v>
      </c>
      <c r="F7833" s="24">
        <f>'1 Solar Profile'!E7835*S$10</f>
        <v>0.14695695</v>
      </c>
      <c r="G7833" s="24">
        <f>'2 Load Profile'!E7834</f>
        <v>0.99427912233909999</v>
      </c>
      <c r="H7833" s="24">
        <f t="shared" si="2040"/>
        <v>0.84732217233910001</v>
      </c>
      <c r="I7833" s="13">
        <f t="shared" si="2041"/>
        <v>0</v>
      </c>
      <c r="J7833" s="24">
        <f t="shared" si="2042"/>
        <v>0.14695695</v>
      </c>
      <c r="K7833" s="24">
        <f t="shared" si="2043"/>
        <v>0.84732217233910001</v>
      </c>
      <c r="L7833" s="13"/>
      <c r="M7833" s="24"/>
      <c r="N7833" s="24">
        <f t="shared" si="2035"/>
        <v>0</v>
      </c>
      <c r="O7833" s="13"/>
      <c r="P7833" s="13"/>
    </row>
    <row r="7834" spans="1:16">
      <c r="A7834">
        <v>7833</v>
      </c>
      <c r="B7834" s="13">
        <v>11</v>
      </c>
      <c r="C7834" s="13">
        <v>23</v>
      </c>
      <c r="D7834" s="13">
        <v>8</v>
      </c>
      <c r="E7834" s="14">
        <f t="shared" si="2048"/>
        <v>327</v>
      </c>
      <c r="F7834" s="24">
        <f>'1 Solar Profile'!E7836*S$10</f>
        <v>0.87299257499999983</v>
      </c>
      <c r="G7834" s="24">
        <f>'2 Load Profile'!E7835</f>
        <v>0.963664036942945</v>
      </c>
      <c r="H7834" s="24">
        <f t="shared" si="2040"/>
        <v>9.0671461942945175E-2</v>
      </c>
      <c r="I7834" s="13">
        <f t="shared" si="2041"/>
        <v>0</v>
      </c>
      <c r="J7834" s="24">
        <f t="shared" si="2042"/>
        <v>0.87299257499999983</v>
      </c>
      <c r="K7834" s="24">
        <f t="shared" si="2043"/>
        <v>9.0671461942945175E-2</v>
      </c>
      <c r="L7834" s="13"/>
      <c r="M7834" s="24"/>
      <c r="N7834" s="24">
        <f t="shared" si="2035"/>
        <v>0</v>
      </c>
      <c r="O7834" s="13"/>
      <c r="P7834" s="13"/>
    </row>
    <row r="7835" spans="1:16">
      <c r="A7835">
        <v>7834</v>
      </c>
      <c r="B7835" s="13">
        <v>11</v>
      </c>
      <c r="C7835" s="13">
        <v>23</v>
      </c>
      <c r="D7835" s="13">
        <v>9</v>
      </c>
      <c r="E7835" s="14">
        <f t="shared" si="2048"/>
        <v>327</v>
      </c>
      <c r="F7835" s="24">
        <f>'1 Solar Profile'!E7837*S$10</f>
        <v>0.31521104999999994</v>
      </c>
      <c r="G7835" s="24">
        <f>'2 Load Profile'!E7836</f>
        <v>0.85792304000101505</v>
      </c>
      <c r="H7835" s="24">
        <f t="shared" si="2040"/>
        <v>0.54271199000101511</v>
      </c>
      <c r="I7835" s="13">
        <f t="shared" si="2041"/>
        <v>0</v>
      </c>
      <c r="J7835" s="24">
        <f t="shared" si="2042"/>
        <v>0.31521104999999994</v>
      </c>
      <c r="K7835" s="24">
        <f t="shared" si="2043"/>
        <v>0.54271199000101511</v>
      </c>
      <c r="L7835" s="13"/>
      <c r="M7835" s="24"/>
      <c r="N7835" s="24">
        <f t="shared" si="2035"/>
        <v>0</v>
      </c>
      <c r="O7835" s="13"/>
      <c r="P7835" s="13"/>
    </row>
    <row r="7836" spans="1:16">
      <c r="A7836">
        <v>7835</v>
      </c>
      <c r="B7836" s="13">
        <v>11</v>
      </c>
      <c r="C7836" s="13">
        <v>23</v>
      </c>
      <c r="D7836" s="13">
        <v>10</v>
      </c>
      <c r="E7836" s="14">
        <f t="shared" si="2048"/>
        <v>327</v>
      </c>
      <c r="F7836" s="24">
        <f>'1 Solar Profile'!E7838*S$10</f>
        <v>0.40166909999999995</v>
      </c>
      <c r="G7836" s="24">
        <f>'2 Load Profile'!E7837</f>
        <v>0.87726822069598398</v>
      </c>
      <c r="H7836" s="24">
        <f t="shared" si="2040"/>
        <v>0.47559912069598403</v>
      </c>
      <c r="I7836" s="13">
        <f t="shared" si="2041"/>
        <v>0</v>
      </c>
      <c r="J7836" s="24">
        <f t="shared" si="2042"/>
        <v>0.40166909999999995</v>
      </c>
      <c r="K7836" s="24">
        <f t="shared" si="2043"/>
        <v>0.47559912069598403</v>
      </c>
      <c r="L7836" s="13"/>
      <c r="M7836" s="24"/>
      <c r="N7836" s="24">
        <f t="shared" si="2035"/>
        <v>0</v>
      </c>
      <c r="O7836" s="13"/>
      <c r="P7836" s="13"/>
    </row>
    <row r="7837" spans="1:16">
      <c r="A7837">
        <v>7836</v>
      </c>
      <c r="B7837" s="13">
        <v>11</v>
      </c>
      <c r="C7837" s="13">
        <v>23</v>
      </c>
      <c r="D7837" s="13">
        <v>11</v>
      </c>
      <c r="E7837" s="14">
        <f t="shared" si="2048"/>
        <v>327</v>
      </c>
      <c r="F7837" s="24">
        <f>'1 Solar Profile'!E7839*S$10</f>
        <v>2.2359912749999995</v>
      </c>
      <c r="G7837" s="24">
        <f>'2 Load Profile'!E7838</f>
        <v>0.86756350356395828</v>
      </c>
      <c r="H7837" s="24">
        <f t="shared" si="2040"/>
        <v>-1.3684277714360413</v>
      </c>
      <c r="I7837" s="13">
        <f t="shared" si="2041"/>
        <v>-1.3684277714360413</v>
      </c>
      <c r="J7837" s="24">
        <f t="shared" si="2042"/>
        <v>0.86756350356395817</v>
      </c>
      <c r="K7837" s="24">
        <f t="shared" si="2043"/>
        <v>0</v>
      </c>
      <c r="L7837" s="13"/>
      <c r="M7837" s="24"/>
      <c r="N7837" s="24">
        <f t="shared" si="2035"/>
        <v>0</v>
      </c>
      <c r="O7837" s="13"/>
      <c r="P7837" s="13"/>
    </row>
    <row r="7838" spans="1:16">
      <c r="A7838">
        <v>7837</v>
      </c>
      <c r="B7838" s="13">
        <v>11</v>
      </c>
      <c r="C7838" s="13">
        <v>23</v>
      </c>
      <c r="D7838" s="13">
        <v>12</v>
      </c>
      <c r="E7838" s="14">
        <f t="shared" si="2048"/>
        <v>327</v>
      </c>
      <c r="F7838" s="24">
        <f>'1 Solar Profile'!E7840*S$10</f>
        <v>2.2489393499999997</v>
      </c>
      <c r="G7838" s="24">
        <f>'2 Load Profile'!E7839</f>
        <v>0.8459096408749478</v>
      </c>
      <c r="H7838" s="24">
        <f t="shared" si="2040"/>
        <v>-1.4030297091250519</v>
      </c>
      <c r="I7838" s="13">
        <f t="shared" si="2041"/>
        <v>-1.4030297091250519</v>
      </c>
      <c r="J7838" s="24">
        <f t="shared" si="2042"/>
        <v>0.8459096408749478</v>
      </c>
      <c r="K7838" s="24">
        <f t="shared" si="2043"/>
        <v>0</v>
      </c>
      <c r="L7838" s="13"/>
      <c r="M7838" s="24"/>
      <c r="N7838" s="24">
        <f t="shared" si="2035"/>
        <v>0</v>
      </c>
      <c r="O7838" s="13"/>
      <c r="P7838" s="13"/>
    </row>
    <row r="7839" spans="1:16">
      <c r="A7839">
        <v>7838</v>
      </c>
      <c r="B7839" s="13">
        <v>11</v>
      </c>
      <c r="C7839" s="13">
        <v>23</v>
      </c>
      <c r="D7839" s="13">
        <v>13</v>
      </c>
      <c r="E7839" s="14">
        <f t="shared" si="2048"/>
        <v>327</v>
      </c>
      <c r="F7839" s="24">
        <f>'1 Solar Profile'!E7841*S$10</f>
        <v>1.05063525</v>
      </c>
      <c r="G7839" s="24">
        <f>'2 Load Profile'!E7840</f>
        <v>0.81943105579585562</v>
      </c>
      <c r="H7839" s="24">
        <f t="shared" si="2040"/>
        <v>-0.2312041942041444</v>
      </c>
      <c r="I7839" s="13">
        <f t="shared" si="2041"/>
        <v>-0.2312041942041444</v>
      </c>
      <c r="J7839" s="24">
        <f t="shared" si="2042"/>
        <v>0.81943105579585562</v>
      </c>
      <c r="K7839" s="24">
        <f t="shared" si="2043"/>
        <v>0</v>
      </c>
      <c r="L7839" s="13"/>
      <c r="M7839" s="24"/>
      <c r="N7839" s="24">
        <f t="shared" si="2035"/>
        <v>0</v>
      </c>
      <c r="O7839" s="13"/>
      <c r="P7839" s="13"/>
    </row>
    <row r="7840" spans="1:16">
      <c r="A7840">
        <v>7839</v>
      </c>
      <c r="B7840" s="13">
        <v>11</v>
      </c>
      <c r="C7840" s="13">
        <v>23</v>
      </c>
      <c r="D7840" s="13">
        <v>14</v>
      </c>
      <c r="E7840" s="14">
        <f t="shared" si="2048"/>
        <v>327</v>
      </c>
      <c r="F7840" s="24">
        <f>'1 Solar Profile'!E7842*S$10</f>
        <v>1.9209975749999999</v>
      </c>
      <c r="G7840" s="24">
        <f>'2 Load Profile'!E7841</f>
        <v>0.82293875878015754</v>
      </c>
      <c r="H7840" s="24">
        <f t="shared" si="2040"/>
        <v>-1.0980588162198424</v>
      </c>
      <c r="I7840" s="13">
        <f t="shared" si="2041"/>
        <v>-1.0980588162198424</v>
      </c>
      <c r="J7840" s="24">
        <f t="shared" si="2042"/>
        <v>0.82293875878015754</v>
      </c>
      <c r="K7840" s="24">
        <f t="shared" si="2043"/>
        <v>0</v>
      </c>
      <c r="L7840" s="13"/>
      <c r="M7840" s="24"/>
      <c r="N7840" s="24">
        <f t="shared" si="2035"/>
        <v>0</v>
      </c>
      <c r="O7840" s="13"/>
      <c r="P7840" s="13"/>
    </row>
    <row r="7841" spans="1:16">
      <c r="A7841">
        <v>7840</v>
      </c>
      <c r="B7841" s="13">
        <v>11</v>
      </c>
      <c r="C7841" s="13">
        <v>23</v>
      </c>
      <c r="D7841" s="13">
        <v>15</v>
      </c>
      <c r="E7841" s="14">
        <f t="shared" si="2048"/>
        <v>327</v>
      </c>
      <c r="F7841" s="24">
        <f>'1 Solar Profile'!E7843*S$10</f>
        <v>0.80538412500000001</v>
      </c>
      <c r="G7841" s="24">
        <f>'2 Load Profile'!E7842</f>
        <v>0.90400864428484762</v>
      </c>
      <c r="H7841" s="24">
        <f t="shared" si="2040"/>
        <v>9.8624519284847612E-2</v>
      </c>
      <c r="I7841" s="13">
        <f t="shared" si="2041"/>
        <v>0</v>
      </c>
      <c r="J7841" s="24">
        <f t="shared" si="2042"/>
        <v>0.80538412500000001</v>
      </c>
      <c r="K7841" s="24">
        <f t="shared" si="2043"/>
        <v>9.8624519284847612E-2</v>
      </c>
      <c r="L7841" s="13"/>
      <c r="M7841" s="24"/>
      <c r="N7841" s="24">
        <f t="shared" si="2035"/>
        <v>0</v>
      </c>
      <c r="O7841" s="13"/>
      <c r="P7841" s="13"/>
    </row>
    <row r="7842" spans="1:16">
      <c r="A7842">
        <v>7841</v>
      </c>
      <c r="B7842" s="13">
        <v>11</v>
      </c>
      <c r="C7842" s="13">
        <v>23</v>
      </c>
      <c r="D7842" s="13">
        <v>16</v>
      </c>
      <c r="E7842" s="14">
        <f t="shared" si="2048"/>
        <v>327</v>
      </c>
      <c r="F7842" s="24">
        <f>'1 Solar Profile'!E7844*S$10</f>
        <v>0</v>
      </c>
      <c r="G7842" s="24">
        <f>'2 Load Profile'!E7843</f>
        <v>1.1645014392387234</v>
      </c>
      <c r="H7842" s="24">
        <f t="shared" si="2040"/>
        <v>1.1645014392387234</v>
      </c>
      <c r="I7842" s="13">
        <f t="shared" si="2041"/>
        <v>0</v>
      </c>
      <c r="J7842" s="24">
        <f t="shared" si="2042"/>
        <v>0</v>
      </c>
      <c r="K7842" s="24">
        <f t="shared" si="2043"/>
        <v>1.1645014392387234</v>
      </c>
      <c r="L7842" s="13"/>
      <c r="M7842" s="24"/>
      <c r="N7842" s="24">
        <f t="shared" si="2035"/>
        <v>0</v>
      </c>
      <c r="O7842" s="13"/>
      <c r="P7842" s="13"/>
    </row>
    <row r="7843" spans="1:16">
      <c r="A7843">
        <v>7842</v>
      </c>
      <c r="B7843" s="13">
        <v>11</v>
      </c>
      <c r="C7843" s="13">
        <v>23</v>
      </c>
      <c r="D7843" s="13">
        <v>17</v>
      </c>
      <c r="E7843" s="14">
        <f t="shared" si="2048"/>
        <v>327</v>
      </c>
      <c r="F7843" s="24">
        <f>'1 Solar Profile'!E7845*S$10</f>
        <v>0</v>
      </c>
      <c r="G7843" s="24">
        <f>'2 Load Profile'!E7844</f>
        <v>1.6238344645027423</v>
      </c>
      <c r="H7843" s="24">
        <f t="shared" si="2040"/>
        <v>1.6238344645027423</v>
      </c>
      <c r="I7843" s="13">
        <f t="shared" si="2041"/>
        <v>0</v>
      </c>
      <c r="J7843" s="24">
        <f t="shared" si="2042"/>
        <v>0</v>
      </c>
      <c r="K7843" s="24">
        <f t="shared" si="2043"/>
        <v>1.6238344645027423</v>
      </c>
      <c r="L7843" s="13"/>
      <c r="M7843" s="24"/>
      <c r="N7843" s="24">
        <f t="shared" si="2035"/>
        <v>0</v>
      </c>
      <c r="O7843" s="13"/>
      <c r="P7843" s="13"/>
    </row>
    <row r="7844" spans="1:16">
      <c r="A7844">
        <v>7843</v>
      </c>
      <c r="B7844" s="13">
        <v>11</v>
      </c>
      <c r="C7844" s="13">
        <v>23</v>
      </c>
      <c r="D7844" s="13">
        <v>18</v>
      </c>
      <c r="E7844" s="14">
        <f t="shared" si="2048"/>
        <v>327</v>
      </c>
      <c r="F7844" s="24">
        <f>'1 Solar Profile'!E7846*S$10</f>
        <v>0</v>
      </c>
      <c r="G7844" s="24">
        <f>'2 Load Profile'!E7845</f>
        <v>1.8558710833203471</v>
      </c>
      <c r="H7844" s="24">
        <f t="shared" si="2040"/>
        <v>1.8558710833203471</v>
      </c>
      <c r="I7844" s="13">
        <f t="shared" si="2041"/>
        <v>0</v>
      </c>
      <c r="J7844" s="24">
        <f t="shared" si="2042"/>
        <v>0</v>
      </c>
      <c r="K7844" s="24">
        <f t="shared" si="2043"/>
        <v>1.8558710833203471</v>
      </c>
      <c r="L7844" s="13"/>
      <c r="M7844" s="24"/>
      <c r="N7844" s="24">
        <f t="shared" si="2035"/>
        <v>0</v>
      </c>
      <c r="O7844" s="13"/>
      <c r="P7844" s="13"/>
    </row>
    <row r="7845" spans="1:16">
      <c r="A7845">
        <v>7844</v>
      </c>
      <c r="B7845" s="13">
        <v>11</v>
      </c>
      <c r="C7845" s="13">
        <v>23</v>
      </c>
      <c r="D7845" s="13">
        <v>19</v>
      </c>
      <c r="E7845" s="14">
        <f t="shared" si="2048"/>
        <v>327</v>
      </c>
      <c r="F7845" s="24">
        <f>'1 Solar Profile'!E7847*S$10</f>
        <v>0</v>
      </c>
      <c r="G7845" s="24">
        <f>'2 Load Profile'!E7846</f>
        <v>1.7675514429204842</v>
      </c>
      <c r="H7845" s="24">
        <f t="shared" si="2040"/>
        <v>1.7675514429204842</v>
      </c>
      <c r="I7845" s="13">
        <f t="shared" si="2041"/>
        <v>0</v>
      </c>
      <c r="J7845" s="24">
        <f t="shared" si="2042"/>
        <v>0</v>
      </c>
      <c r="K7845" s="24">
        <f t="shared" si="2043"/>
        <v>1.7675514429204842</v>
      </c>
      <c r="L7845" s="13"/>
      <c r="M7845" s="24"/>
      <c r="N7845" s="24">
        <f t="shared" si="2035"/>
        <v>0</v>
      </c>
      <c r="O7845" s="13"/>
      <c r="P7845" s="13"/>
    </row>
    <row r="7846" spans="1:16">
      <c r="A7846">
        <v>7845</v>
      </c>
      <c r="B7846" s="13">
        <v>11</v>
      </c>
      <c r="C7846" s="13">
        <v>23</v>
      </c>
      <c r="D7846" s="13">
        <v>20</v>
      </c>
      <c r="E7846" s="14">
        <f t="shared" si="2048"/>
        <v>327</v>
      </c>
      <c r="F7846" s="24">
        <f>'1 Solar Profile'!E7848*S$10</f>
        <v>0</v>
      </c>
      <c r="G7846" s="24">
        <f>'2 Load Profile'!E7847</f>
        <v>1.6879847992173902</v>
      </c>
      <c r="H7846" s="24">
        <f t="shared" si="2040"/>
        <v>1.6879847992173902</v>
      </c>
      <c r="I7846" s="13">
        <f t="shared" si="2041"/>
        <v>0</v>
      </c>
      <c r="J7846" s="24">
        <f t="shared" si="2042"/>
        <v>0</v>
      </c>
      <c r="K7846" s="24">
        <f t="shared" si="2043"/>
        <v>1.6879847992173902</v>
      </c>
      <c r="L7846" s="13"/>
      <c r="M7846" s="24"/>
      <c r="N7846" s="24">
        <f t="shared" si="2035"/>
        <v>0</v>
      </c>
      <c r="O7846" s="24"/>
      <c r="P7846" s="24"/>
    </row>
    <row r="7847" spans="1:16">
      <c r="A7847">
        <v>7846</v>
      </c>
      <c r="B7847" s="13">
        <v>11</v>
      </c>
      <c r="C7847" s="13">
        <v>23</v>
      </c>
      <c r="D7847" s="13">
        <v>21</v>
      </c>
      <c r="E7847" s="14">
        <f t="shared" si="2048"/>
        <v>327</v>
      </c>
      <c r="F7847" s="24">
        <f>'1 Solar Profile'!E7849*S$10</f>
        <v>0</v>
      </c>
      <c r="G7847" s="24">
        <f>'2 Load Profile'!E7848</f>
        <v>1.5430350476377559</v>
      </c>
      <c r="H7847" s="24">
        <f t="shared" si="2040"/>
        <v>1.5430350476377559</v>
      </c>
      <c r="I7847" s="13">
        <f t="shared" si="2041"/>
        <v>0</v>
      </c>
      <c r="J7847" s="24">
        <f t="shared" si="2042"/>
        <v>0</v>
      </c>
      <c r="K7847" s="24">
        <f t="shared" si="2043"/>
        <v>1.5430350476377559</v>
      </c>
      <c r="L7847" s="13"/>
      <c r="M7847" s="24"/>
      <c r="N7847" s="24">
        <f t="shared" si="2035"/>
        <v>0</v>
      </c>
      <c r="O7847" s="13"/>
      <c r="P7847" s="13"/>
    </row>
    <row r="7848" spans="1:16">
      <c r="A7848">
        <v>7847</v>
      </c>
      <c r="B7848" s="13">
        <v>11</v>
      </c>
      <c r="C7848" s="13">
        <v>23</v>
      </c>
      <c r="D7848" s="13">
        <v>22</v>
      </c>
      <c r="E7848" s="14">
        <f t="shared" si="2048"/>
        <v>327</v>
      </c>
      <c r="F7848" s="24">
        <f>'1 Solar Profile'!E7850*S$10</f>
        <v>0</v>
      </c>
      <c r="G7848" s="24">
        <f>'2 Load Profile'!E7849</f>
        <v>1.2618347209645326</v>
      </c>
      <c r="H7848" s="24">
        <f t="shared" si="2040"/>
        <v>1.2618347209645326</v>
      </c>
      <c r="I7848" s="13">
        <f t="shared" si="2041"/>
        <v>0</v>
      </c>
      <c r="J7848" s="24">
        <f t="shared" si="2042"/>
        <v>0</v>
      </c>
      <c r="K7848" s="24">
        <f t="shared" si="2043"/>
        <v>1.2618347209645326</v>
      </c>
      <c r="L7848" s="13"/>
      <c r="M7848" s="24"/>
      <c r="N7848" s="24">
        <f t="shared" si="2035"/>
        <v>0</v>
      </c>
      <c r="O7848" s="13"/>
      <c r="P7848" s="13"/>
    </row>
    <row r="7849" spans="1:16">
      <c r="A7849">
        <v>7848</v>
      </c>
      <c r="B7849" s="13">
        <v>11</v>
      </c>
      <c r="C7849" s="13">
        <v>23</v>
      </c>
      <c r="D7849" s="13">
        <v>23</v>
      </c>
      <c r="E7849" s="14">
        <f t="shared" si="2048"/>
        <v>327</v>
      </c>
      <c r="F7849" s="24">
        <f>'1 Solar Profile'!E7851*S$10</f>
        <v>0</v>
      </c>
      <c r="G7849" s="24">
        <f>'2 Load Profile'!E7850</f>
        <v>0.99797657237824822</v>
      </c>
      <c r="H7849" s="24">
        <f t="shared" si="2040"/>
        <v>0.99797657237824822</v>
      </c>
      <c r="I7849" s="13">
        <f t="shared" si="2041"/>
        <v>0</v>
      </c>
      <c r="J7849" s="24">
        <f t="shared" si="2042"/>
        <v>0</v>
      </c>
      <c r="K7849" s="24">
        <f t="shared" si="2043"/>
        <v>0.99797657237824822</v>
      </c>
      <c r="L7849" s="13">
        <f t="shared" ref="L7849" si="2049">SUM(I7826:I7849)</f>
        <v>-4.1007204909850792</v>
      </c>
      <c r="M7849" s="24">
        <f t="shared" ref="M7849" si="2050">SUMIF(H7826:H7849,"&gt;0",H7826:H7849)</f>
        <v>18.185430766183721</v>
      </c>
      <c r="N7849" s="24">
        <f t="shared" ref="N7849:N7912" si="2051">M7849+L7849</f>
        <v>14.084710275198642</v>
      </c>
      <c r="O7849" s="13">
        <f t="shared" ref="O7849" si="2052">IF(M7849&gt;(L7849*-1),(M7849+L7849)*S$12,0)</f>
        <v>1.9819581757951275</v>
      </c>
      <c r="P7849" s="13">
        <f t="shared" ref="P7849" si="2053">IF(M7849&lt;(L7849*-1),(M7849+L7849)*S$14,0)</f>
        <v>0</v>
      </c>
    </row>
    <row r="7850" spans="1:16">
      <c r="A7850">
        <v>7849</v>
      </c>
      <c r="B7850" s="13">
        <v>11</v>
      </c>
      <c r="C7850" s="13">
        <v>24</v>
      </c>
      <c r="D7850" s="13">
        <v>0</v>
      </c>
      <c r="E7850" s="14">
        <f t="shared" si="2048"/>
        <v>328</v>
      </c>
      <c r="F7850" s="24">
        <f>'1 Solar Profile'!E7852*S$10</f>
        <v>0</v>
      </c>
      <c r="G7850" s="24">
        <f>'2 Load Profile'!E7851</f>
        <v>0.73103119470792055</v>
      </c>
      <c r="H7850" s="24">
        <f t="shared" si="2040"/>
        <v>0.73103119470792055</v>
      </c>
      <c r="I7850" s="13">
        <f t="shared" si="2041"/>
        <v>0</v>
      </c>
      <c r="J7850" s="24">
        <f t="shared" si="2042"/>
        <v>0</v>
      </c>
      <c r="K7850" s="24">
        <f t="shared" si="2043"/>
        <v>0.73103119470792055</v>
      </c>
      <c r="L7850" s="13"/>
      <c r="M7850" s="24"/>
      <c r="N7850" s="24">
        <f t="shared" si="2051"/>
        <v>0</v>
      </c>
      <c r="O7850" s="13"/>
      <c r="P7850" s="13"/>
    </row>
    <row r="7851" spans="1:16">
      <c r="A7851">
        <v>7850</v>
      </c>
      <c r="B7851" s="13">
        <v>11</v>
      </c>
      <c r="C7851" s="13">
        <v>24</v>
      </c>
      <c r="D7851" s="13">
        <v>1</v>
      </c>
      <c r="E7851" s="14">
        <f t="shared" si="2048"/>
        <v>328</v>
      </c>
      <c r="F7851" s="24">
        <f>'1 Solar Profile'!E7853*S$10</f>
        <v>0</v>
      </c>
      <c r="G7851" s="24">
        <f>'2 Load Profile'!E7852</f>
        <v>0.63021184046723977</v>
      </c>
      <c r="H7851" s="24">
        <f t="shared" si="2040"/>
        <v>0.63021184046723977</v>
      </c>
      <c r="I7851" s="13">
        <f t="shared" si="2041"/>
        <v>0</v>
      </c>
      <c r="J7851" s="24">
        <f t="shared" si="2042"/>
        <v>0</v>
      </c>
      <c r="K7851" s="24">
        <f t="shared" si="2043"/>
        <v>0.63021184046723977</v>
      </c>
      <c r="L7851" s="13"/>
      <c r="M7851" s="24"/>
      <c r="N7851" s="24">
        <f t="shared" si="2051"/>
        <v>0</v>
      </c>
      <c r="O7851" s="13"/>
      <c r="P7851" s="13"/>
    </row>
    <row r="7852" spans="1:16">
      <c r="A7852">
        <v>7851</v>
      </c>
      <c r="B7852" s="13">
        <v>11</v>
      </c>
      <c r="C7852" s="13">
        <v>24</v>
      </c>
      <c r="D7852" s="13">
        <v>2</v>
      </c>
      <c r="E7852" s="14">
        <f t="shared" si="2048"/>
        <v>328</v>
      </c>
      <c r="F7852" s="24">
        <f>'1 Solar Profile'!E7854*S$10</f>
        <v>0</v>
      </c>
      <c r="G7852" s="24">
        <f>'2 Load Profile'!E7853</f>
        <v>0.5880123239518612</v>
      </c>
      <c r="H7852" s="24">
        <f t="shared" si="2040"/>
        <v>0.5880123239518612</v>
      </c>
      <c r="I7852" s="13">
        <f t="shared" si="2041"/>
        <v>0</v>
      </c>
      <c r="J7852" s="24">
        <f t="shared" si="2042"/>
        <v>0</v>
      </c>
      <c r="K7852" s="24">
        <f t="shared" si="2043"/>
        <v>0.5880123239518612</v>
      </c>
      <c r="L7852" s="13"/>
      <c r="M7852" s="24"/>
      <c r="N7852" s="24">
        <f t="shared" si="2051"/>
        <v>0</v>
      </c>
      <c r="O7852" s="13"/>
      <c r="P7852" s="13"/>
    </row>
    <row r="7853" spans="1:16">
      <c r="A7853">
        <v>7852</v>
      </c>
      <c r="B7853" s="13">
        <v>11</v>
      </c>
      <c r="C7853" s="13">
        <v>24</v>
      </c>
      <c r="D7853" s="13">
        <v>3</v>
      </c>
      <c r="E7853" s="14">
        <f t="shared" si="2048"/>
        <v>328</v>
      </c>
      <c r="F7853" s="24">
        <f>'1 Solar Profile'!E7855*S$10</f>
        <v>0</v>
      </c>
      <c r="G7853" s="24">
        <f>'2 Load Profile'!E7854</f>
        <v>0.584898066661104</v>
      </c>
      <c r="H7853" s="24">
        <f t="shared" si="2040"/>
        <v>0.584898066661104</v>
      </c>
      <c r="I7853" s="13">
        <f t="shared" si="2041"/>
        <v>0</v>
      </c>
      <c r="J7853" s="24">
        <f t="shared" si="2042"/>
        <v>0</v>
      </c>
      <c r="K7853" s="24">
        <f t="shared" si="2043"/>
        <v>0.584898066661104</v>
      </c>
      <c r="L7853" s="13"/>
      <c r="M7853" s="24"/>
      <c r="N7853" s="24">
        <f t="shared" si="2051"/>
        <v>0</v>
      </c>
      <c r="O7853" s="13"/>
      <c r="P7853" s="13"/>
    </row>
    <row r="7854" spans="1:16">
      <c r="A7854">
        <v>7853</v>
      </c>
      <c r="B7854" s="13">
        <v>11</v>
      </c>
      <c r="C7854" s="13">
        <v>24</v>
      </c>
      <c r="D7854" s="13">
        <v>4</v>
      </c>
      <c r="E7854" s="14">
        <f t="shared" si="2048"/>
        <v>328</v>
      </c>
      <c r="F7854" s="24">
        <f>'1 Solar Profile'!E7856*S$10</f>
        <v>0</v>
      </c>
      <c r="G7854" s="24">
        <f>'2 Load Profile'!E7855</f>
        <v>0.58811688546646379</v>
      </c>
      <c r="H7854" s="24">
        <f t="shared" si="2040"/>
        <v>0.58811688546646379</v>
      </c>
      <c r="I7854" s="13">
        <f t="shared" si="2041"/>
        <v>0</v>
      </c>
      <c r="J7854" s="24">
        <f t="shared" si="2042"/>
        <v>0</v>
      </c>
      <c r="K7854" s="24">
        <f t="shared" si="2043"/>
        <v>0.58811688546646379</v>
      </c>
      <c r="L7854" s="13"/>
      <c r="M7854" s="24"/>
      <c r="N7854" s="24">
        <f t="shared" si="2051"/>
        <v>0</v>
      </c>
      <c r="O7854" s="13"/>
      <c r="P7854" s="13"/>
    </row>
    <row r="7855" spans="1:16">
      <c r="A7855">
        <v>7854</v>
      </c>
      <c r="B7855" s="13">
        <v>11</v>
      </c>
      <c r="C7855" s="13">
        <v>24</v>
      </c>
      <c r="D7855" s="13">
        <v>5</v>
      </c>
      <c r="E7855" s="14">
        <f t="shared" si="2048"/>
        <v>328</v>
      </c>
      <c r="F7855" s="24">
        <f>'1 Solar Profile'!E7857*S$10</f>
        <v>0</v>
      </c>
      <c r="G7855" s="24">
        <f>'2 Load Profile'!E7856</f>
        <v>0.64073415717605608</v>
      </c>
      <c r="H7855" s="24">
        <f t="shared" si="2040"/>
        <v>0.64073415717605608</v>
      </c>
      <c r="I7855" s="13">
        <f t="shared" si="2041"/>
        <v>0</v>
      </c>
      <c r="J7855" s="24">
        <f t="shared" si="2042"/>
        <v>0</v>
      </c>
      <c r="K7855" s="24">
        <f t="shared" si="2043"/>
        <v>0.64073415717605608</v>
      </c>
      <c r="L7855" s="13"/>
      <c r="M7855" s="24"/>
      <c r="N7855" s="24">
        <f t="shared" si="2051"/>
        <v>0</v>
      </c>
      <c r="O7855" s="13"/>
      <c r="P7855" s="13"/>
    </row>
    <row r="7856" spans="1:16">
      <c r="A7856">
        <v>7855</v>
      </c>
      <c r="B7856" s="13">
        <v>11</v>
      </c>
      <c r="C7856" s="13">
        <v>24</v>
      </c>
      <c r="D7856" s="13">
        <v>6</v>
      </c>
      <c r="E7856" s="14">
        <f t="shared" si="2048"/>
        <v>328</v>
      </c>
      <c r="F7856" s="24">
        <f>'1 Solar Profile'!E7858*S$10</f>
        <v>0</v>
      </c>
      <c r="G7856" s="24">
        <f>'2 Load Profile'!E7857</f>
        <v>0.79331941942990958</v>
      </c>
      <c r="H7856" s="24">
        <f t="shared" si="2040"/>
        <v>0.79331941942990958</v>
      </c>
      <c r="I7856" s="13">
        <f t="shared" si="2041"/>
        <v>0</v>
      </c>
      <c r="J7856" s="24">
        <f t="shared" si="2042"/>
        <v>0</v>
      </c>
      <c r="K7856" s="24">
        <f t="shared" si="2043"/>
        <v>0.79331941942990958</v>
      </c>
      <c r="L7856" s="13"/>
      <c r="M7856" s="24"/>
      <c r="N7856" s="24">
        <f t="shared" si="2051"/>
        <v>0</v>
      </c>
      <c r="O7856" s="13"/>
      <c r="P7856" s="13"/>
    </row>
    <row r="7857" spans="1:16">
      <c r="A7857">
        <v>7856</v>
      </c>
      <c r="B7857" s="13">
        <v>11</v>
      </c>
      <c r="C7857" s="13">
        <v>24</v>
      </c>
      <c r="D7857" s="13">
        <v>7</v>
      </c>
      <c r="E7857" s="14">
        <f t="shared" si="2048"/>
        <v>328</v>
      </c>
      <c r="F7857" s="24">
        <f>'1 Solar Profile'!E7859*S$10</f>
        <v>1.7559674999999997E-2</v>
      </c>
      <c r="G7857" s="24">
        <f>'2 Load Profile'!E7858</f>
        <v>1.0266058198422638</v>
      </c>
      <c r="H7857" s="24">
        <f t="shared" si="2040"/>
        <v>1.0090461448422638</v>
      </c>
      <c r="I7857" s="13">
        <f t="shared" si="2041"/>
        <v>0</v>
      </c>
      <c r="J7857" s="24">
        <f t="shared" si="2042"/>
        <v>1.7559674999999997E-2</v>
      </c>
      <c r="K7857" s="24">
        <f t="shared" si="2043"/>
        <v>1.0090461448422638</v>
      </c>
      <c r="L7857" s="13"/>
      <c r="M7857" s="24"/>
      <c r="N7857" s="24">
        <f t="shared" si="2051"/>
        <v>0</v>
      </c>
      <c r="O7857" s="13"/>
      <c r="P7857" s="13"/>
    </row>
    <row r="7858" spans="1:16">
      <c r="A7858">
        <v>7857</v>
      </c>
      <c r="B7858" s="13">
        <v>11</v>
      </c>
      <c r="C7858" s="13">
        <v>24</v>
      </c>
      <c r="D7858" s="13">
        <v>8</v>
      </c>
      <c r="E7858" s="14">
        <f t="shared" si="2048"/>
        <v>328</v>
      </c>
      <c r="F7858" s="24">
        <f>'1 Solar Profile'!E7860*S$10</f>
        <v>0.14423219999999998</v>
      </c>
      <c r="G7858" s="24">
        <f>'2 Load Profile'!E7859</f>
        <v>0.99263632242145738</v>
      </c>
      <c r="H7858" s="24">
        <f t="shared" si="2040"/>
        <v>0.84840412242145735</v>
      </c>
      <c r="I7858" s="13">
        <f t="shared" si="2041"/>
        <v>0</v>
      </c>
      <c r="J7858" s="24">
        <f t="shared" si="2042"/>
        <v>0.14423219999999998</v>
      </c>
      <c r="K7858" s="24">
        <f t="shared" si="2043"/>
        <v>0.84840412242145735</v>
      </c>
      <c r="L7858" s="13"/>
      <c r="M7858" s="24"/>
      <c r="N7858" s="24">
        <f t="shared" si="2051"/>
        <v>0</v>
      </c>
      <c r="O7858" s="13"/>
      <c r="P7858" s="13"/>
    </row>
    <row r="7859" spans="1:16">
      <c r="A7859">
        <v>7858</v>
      </c>
      <c r="B7859" s="13">
        <v>11</v>
      </c>
      <c r="C7859" s="13">
        <v>24</v>
      </c>
      <c r="D7859" s="13">
        <v>9</v>
      </c>
      <c r="E7859" s="14">
        <f t="shared" si="2048"/>
        <v>328</v>
      </c>
      <c r="F7859" s="24">
        <f>'1 Solar Profile'!E7861*S$10</f>
        <v>0.2637369</v>
      </c>
      <c r="G7859" s="24">
        <f>'2 Load Profile'!E7860</f>
        <v>0.86615829047999349</v>
      </c>
      <c r="H7859" s="24">
        <f t="shared" si="2040"/>
        <v>0.60242139047999355</v>
      </c>
      <c r="I7859" s="13">
        <f t="shared" si="2041"/>
        <v>0</v>
      </c>
      <c r="J7859" s="24">
        <f t="shared" si="2042"/>
        <v>0.2637369</v>
      </c>
      <c r="K7859" s="24">
        <f t="shared" si="2043"/>
        <v>0.60242139047999355</v>
      </c>
      <c r="L7859" s="13"/>
      <c r="M7859" s="24"/>
      <c r="N7859" s="24">
        <f t="shared" si="2051"/>
        <v>0</v>
      </c>
      <c r="O7859" s="13"/>
      <c r="P7859" s="13"/>
    </row>
    <row r="7860" spans="1:16">
      <c r="A7860">
        <v>7859</v>
      </c>
      <c r="B7860" s="13">
        <v>11</v>
      </c>
      <c r="C7860" s="13">
        <v>24</v>
      </c>
      <c r="D7860" s="13">
        <v>10</v>
      </c>
      <c r="E7860" s="14">
        <f t="shared" si="2048"/>
        <v>328</v>
      </c>
      <c r="F7860" s="24">
        <f>'1 Solar Profile'!E7862*S$10</f>
        <v>0.24611737499999997</v>
      </c>
      <c r="G7860" s="24">
        <f>'2 Load Profile'!E7861</f>
        <v>0.8629178108756731</v>
      </c>
      <c r="H7860" s="24">
        <f t="shared" si="2040"/>
        <v>0.61680043587567313</v>
      </c>
      <c r="I7860" s="13">
        <f t="shared" si="2041"/>
        <v>0</v>
      </c>
      <c r="J7860" s="24">
        <f t="shared" si="2042"/>
        <v>0.24611737499999997</v>
      </c>
      <c r="K7860" s="24">
        <f t="shared" si="2043"/>
        <v>0.61680043587567313</v>
      </c>
      <c r="L7860" s="13"/>
      <c r="M7860" s="24"/>
      <c r="N7860" s="24">
        <f t="shared" si="2051"/>
        <v>0</v>
      </c>
      <c r="O7860" s="13"/>
      <c r="P7860" s="13"/>
    </row>
    <row r="7861" spans="1:16">
      <c r="A7861">
        <v>7860</v>
      </c>
      <c r="B7861" s="13">
        <v>11</v>
      </c>
      <c r="C7861" s="13">
        <v>24</v>
      </c>
      <c r="D7861" s="13">
        <v>11</v>
      </c>
      <c r="E7861" s="14">
        <f t="shared" si="2048"/>
        <v>328</v>
      </c>
      <c r="F7861" s="24">
        <f>'1 Solar Profile'!E7863*S$10</f>
        <v>0.19070572499999999</v>
      </c>
      <c r="G7861" s="24">
        <f>'2 Load Profile'!E7862</f>
        <v>0.83166099398077897</v>
      </c>
      <c r="H7861" s="24">
        <f t="shared" si="2040"/>
        <v>0.64095526898077892</v>
      </c>
      <c r="I7861" s="13">
        <f t="shared" si="2041"/>
        <v>0</v>
      </c>
      <c r="J7861" s="24">
        <f t="shared" si="2042"/>
        <v>0.19070572499999999</v>
      </c>
      <c r="K7861" s="24">
        <f t="shared" si="2043"/>
        <v>0.64095526898077892</v>
      </c>
      <c r="L7861" s="13"/>
      <c r="M7861" s="24"/>
      <c r="N7861" s="24">
        <f t="shared" si="2051"/>
        <v>0</v>
      </c>
      <c r="O7861" s="13"/>
      <c r="P7861" s="13"/>
    </row>
    <row r="7862" spans="1:16">
      <c r="A7862">
        <v>7861</v>
      </c>
      <c r="B7862" s="13">
        <v>11</v>
      </c>
      <c r="C7862" s="13">
        <v>24</v>
      </c>
      <c r="D7862" s="13">
        <v>12</v>
      </c>
      <c r="E7862" s="14">
        <f t="shared" si="2048"/>
        <v>328</v>
      </c>
      <c r="F7862" s="24">
        <f>'1 Solar Profile'!E7864*S$10</f>
        <v>0.76587367500000003</v>
      </c>
      <c r="G7862" s="24">
        <f>'2 Load Profile'!E7863</f>
        <v>0.79301588608792284</v>
      </c>
      <c r="H7862" s="24">
        <f t="shared" si="2040"/>
        <v>2.7142211087922807E-2</v>
      </c>
      <c r="I7862" s="13">
        <f t="shared" si="2041"/>
        <v>0</v>
      </c>
      <c r="J7862" s="24">
        <f t="shared" si="2042"/>
        <v>0.76587367500000003</v>
      </c>
      <c r="K7862" s="24">
        <f t="shared" si="2043"/>
        <v>2.7142211087922807E-2</v>
      </c>
      <c r="L7862" s="13"/>
      <c r="M7862" s="24"/>
      <c r="N7862" s="24">
        <f t="shared" si="2051"/>
        <v>0</v>
      </c>
      <c r="O7862" s="13"/>
      <c r="P7862" s="13"/>
    </row>
    <row r="7863" spans="1:16">
      <c r="A7863">
        <v>7862</v>
      </c>
      <c r="B7863" s="13">
        <v>11</v>
      </c>
      <c r="C7863" s="13">
        <v>24</v>
      </c>
      <c r="D7863" s="13">
        <v>13</v>
      </c>
      <c r="E7863" s="14">
        <f t="shared" si="2048"/>
        <v>328</v>
      </c>
      <c r="F7863" s="24">
        <f>'1 Solar Profile'!E7865*S$10</f>
        <v>0.16164539999999999</v>
      </c>
      <c r="G7863" s="24">
        <f>'2 Load Profile'!E7864</f>
        <v>0.7584846627925087</v>
      </c>
      <c r="H7863" s="24">
        <f t="shared" si="2040"/>
        <v>0.59683926279250876</v>
      </c>
      <c r="I7863" s="13">
        <f t="shared" si="2041"/>
        <v>0</v>
      </c>
      <c r="J7863" s="24">
        <f t="shared" si="2042"/>
        <v>0.16164539999999999</v>
      </c>
      <c r="K7863" s="24">
        <f t="shared" si="2043"/>
        <v>0.59683926279250876</v>
      </c>
      <c r="L7863" s="13"/>
      <c r="M7863" s="24"/>
      <c r="N7863" s="24">
        <f t="shared" si="2051"/>
        <v>0</v>
      </c>
      <c r="O7863" s="13"/>
      <c r="P7863" s="13"/>
    </row>
    <row r="7864" spans="1:16">
      <c r="A7864">
        <v>7863</v>
      </c>
      <c r="B7864" s="13">
        <v>11</v>
      </c>
      <c r="C7864" s="13">
        <v>24</v>
      </c>
      <c r="D7864" s="13">
        <v>14</v>
      </c>
      <c r="E7864" s="14">
        <f t="shared" si="2048"/>
        <v>328</v>
      </c>
      <c r="F7864" s="24">
        <f>'1 Solar Profile'!E7866*S$10</f>
        <v>7.0791524999999994E-2</v>
      </c>
      <c r="G7864" s="24">
        <f>'2 Load Profile'!E7865</f>
        <v>0.75905762254125519</v>
      </c>
      <c r="H7864" s="24">
        <f t="shared" si="2040"/>
        <v>0.68826609754125523</v>
      </c>
      <c r="I7864" s="13">
        <f t="shared" si="2041"/>
        <v>0</v>
      </c>
      <c r="J7864" s="24">
        <f t="shared" si="2042"/>
        <v>7.0791524999999994E-2</v>
      </c>
      <c r="K7864" s="24">
        <f t="shared" si="2043"/>
        <v>0.68826609754125523</v>
      </c>
      <c r="L7864" s="13"/>
      <c r="M7864" s="24"/>
      <c r="N7864" s="24">
        <f t="shared" si="2051"/>
        <v>0</v>
      </c>
      <c r="O7864" s="13"/>
      <c r="P7864" s="13"/>
    </row>
    <row r="7865" spans="1:16">
      <c r="A7865">
        <v>7864</v>
      </c>
      <c r="B7865" s="13">
        <v>11</v>
      </c>
      <c r="C7865" s="13">
        <v>24</v>
      </c>
      <c r="D7865" s="13">
        <v>15</v>
      </c>
      <c r="E7865" s="14">
        <f t="shared" si="2048"/>
        <v>328</v>
      </c>
      <c r="F7865" s="24">
        <f>'1 Solar Profile'!E7867*S$10</f>
        <v>0.34220339999999999</v>
      </c>
      <c r="G7865" s="24">
        <f>'2 Load Profile'!E7866</f>
        <v>0.84393952466832667</v>
      </c>
      <c r="H7865" s="24">
        <f t="shared" si="2040"/>
        <v>0.50173612466832673</v>
      </c>
      <c r="I7865" s="13">
        <f t="shared" si="2041"/>
        <v>0</v>
      </c>
      <c r="J7865" s="24">
        <f t="shared" si="2042"/>
        <v>0.34220339999999999</v>
      </c>
      <c r="K7865" s="24">
        <f t="shared" si="2043"/>
        <v>0.50173612466832673</v>
      </c>
      <c r="L7865" s="13"/>
      <c r="M7865" s="24"/>
      <c r="N7865" s="24">
        <f t="shared" si="2051"/>
        <v>0</v>
      </c>
      <c r="O7865" s="13"/>
      <c r="P7865" s="13"/>
    </row>
    <row r="7866" spans="1:16">
      <c r="A7866">
        <v>7865</v>
      </c>
      <c r="B7866" s="13">
        <v>11</v>
      </c>
      <c r="C7866" s="13">
        <v>24</v>
      </c>
      <c r="D7866" s="13">
        <v>16</v>
      </c>
      <c r="E7866" s="14">
        <f t="shared" si="2048"/>
        <v>328</v>
      </c>
      <c r="F7866" s="24">
        <f>'1 Solar Profile'!E7868*S$10</f>
        <v>0</v>
      </c>
      <c r="G7866" s="24">
        <f>'2 Load Profile'!E7867</f>
        <v>1.1179070497346333</v>
      </c>
      <c r="H7866" s="24">
        <f t="shared" si="2040"/>
        <v>1.1179070497346333</v>
      </c>
      <c r="I7866" s="13">
        <f t="shared" si="2041"/>
        <v>0</v>
      </c>
      <c r="J7866" s="24">
        <f t="shared" si="2042"/>
        <v>0</v>
      </c>
      <c r="K7866" s="24">
        <f t="shared" si="2043"/>
        <v>1.1179070497346333</v>
      </c>
      <c r="L7866" s="13"/>
      <c r="M7866" s="24"/>
      <c r="N7866" s="24">
        <f t="shared" si="2051"/>
        <v>0</v>
      </c>
      <c r="O7866" s="13"/>
      <c r="P7866" s="13"/>
    </row>
    <row r="7867" spans="1:16">
      <c r="A7867">
        <v>7866</v>
      </c>
      <c r="B7867" s="13">
        <v>11</v>
      </c>
      <c r="C7867" s="13">
        <v>24</v>
      </c>
      <c r="D7867" s="13">
        <v>17</v>
      </c>
      <c r="E7867" s="14">
        <f t="shared" si="2048"/>
        <v>328</v>
      </c>
      <c r="F7867" s="24">
        <f>'1 Solar Profile'!E7869*S$10</f>
        <v>0</v>
      </c>
      <c r="G7867" s="24">
        <f>'2 Load Profile'!E7868</f>
        <v>1.5855491071145522</v>
      </c>
      <c r="H7867" s="24">
        <f t="shared" si="2040"/>
        <v>1.5855491071145522</v>
      </c>
      <c r="I7867" s="13">
        <f t="shared" si="2041"/>
        <v>0</v>
      </c>
      <c r="J7867" s="24">
        <f t="shared" si="2042"/>
        <v>0</v>
      </c>
      <c r="K7867" s="24">
        <f t="shared" si="2043"/>
        <v>1.5855491071145522</v>
      </c>
      <c r="L7867" s="13"/>
      <c r="M7867" s="24"/>
      <c r="N7867" s="24">
        <f t="shared" si="2051"/>
        <v>0</v>
      </c>
      <c r="O7867" s="13"/>
      <c r="P7867" s="13"/>
    </row>
    <row r="7868" spans="1:16">
      <c r="A7868">
        <v>7867</v>
      </c>
      <c r="B7868" s="13">
        <v>11</v>
      </c>
      <c r="C7868" s="13">
        <v>24</v>
      </c>
      <c r="D7868" s="13">
        <v>18</v>
      </c>
      <c r="E7868" s="14">
        <f t="shared" si="2048"/>
        <v>328</v>
      </c>
      <c r="F7868" s="24">
        <f>'1 Solar Profile'!E7870*S$10</f>
        <v>0</v>
      </c>
      <c r="G7868" s="24">
        <f>'2 Load Profile'!E7869</f>
        <v>1.8296414274001183</v>
      </c>
      <c r="H7868" s="24">
        <f t="shared" si="2040"/>
        <v>1.8296414274001183</v>
      </c>
      <c r="I7868" s="13">
        <f t="shared" si="2041"/>
        <v>0</v>
      </c>
      <c r="J7868" s="24">
        <f t="shared" si="2042"/>
        <v>0</v>
      </c>
      <c r="K7868" s="24">
        <f t="shared" si="2043"/>
        <v>1.8296414274001183</v>
      </c>
      <c r="L7868" s="13"/>
      <c r="M7868" s="24"/>
      <c r="N7868" s="24">
        <f t="shared" si="2051"/>
        <v>0</v>
      </c>
      <c r="O7868" s="13"/>
      <c r="P7868" s="13"/>
    </row>
    <row r="7869" spans="1:16">
      <c r="A7869">
        <v>7868</v>
      </c>
      <c r="B7869" s="13">
        <v>11</v>
      </c>
      <c r="C7869" s="13">
        <v>24</v>
      </c>
      <c r="D7869" s="13">
        <v>19</v>
      </c>
      <c r="E7869" s="14">
        <f t="shared" si="2048"/>
        <v>328</v>
      </c>
      <c r="F7869" s="24">
        <f>'1 Solar Profile'!E7871*S$10</f>
        <v>0</v>
      </c>
      <c r="G7869" s="24">
        <f>'2 Load Profile'!E7870</f>
        <v>1.7477183685370454</v>
      </c>
      <c r="H7869" s="24">
        <f t="shared" si="2040"/>
        <v>1.7477183685370454</v>
      </c>
      <c r="I7869" s="13">
        <f t="shared" si="2041"/>
        <v>0</v>
      </c>
      <c r="J7869" s="24">
        <f t="shared" si="2042"/>
        <v>0</v>
      </c>
      <c r="K7869" s="24">
        <f t="shared" si="2043"/>
        <v>1.7477183685370454</v>
      </c>
      <c r="L7869" s="13"/>
      <c r="M7869" s="24"/>
      <c r="N7869" s="24">
        <f t="shared" si="2051"/>
        <v>0</v>
      </c>
      <c r="O7869" s="13"/>
      <c r="P7869" s="13"/>
    </row>
    <row r="7870" spans="1:16">
      <c r="A7870">
        <v>7869</v>
      </c>
      <c r="B7870" s="13">
        <v>11</v>
      </c>
      <c r="C7870" s="13">
        <v>24</v>
      </c>
      <c r="D7870" s="13">
        <v>20</v>
      </c>
      <c r="E7870" s="14">
        <f t="shared" si="2048"/>
        <v>328</v>
      </c>
      <c r="F7870" s="24">
        <f>'1 Solar Profile'!E7872*S$10</f>
        <v>0</v>
      </c>
      <c r="G7870" s="24">
        <f>'2 Load Profile'!E7871</f>
        <v>1.6731334025423679</v>
      </c>
      <c r="H7870" s="24">
        <f t="shared" si="2040"/>
        <v>1.6731334025423679</v>
      </c>
      <c r="I7870" s="13">
        <f t="shared" si="2041"/>
        <v>0</v>
      </c>
      <c r="J7870" s="24">
        <f t="shared" si="2042"/>
        <v>0</v>
      </c>
      <c r="K7870" s="24">
        <f t="shared" si="2043"/>
        <v>1.6731334025423679</v>
      </c>
      <c r="L7870" s="13"/>
      <c r="M7870" s="24"/>
      <c r="N7870" s="24">
        <f t="shared" si="2051"/>
        <v>0</v>
      </c>
      <c r="O7870" s="24"/>
      <c r="P7870" s="24"/>
    </row>
    <row r="7871" spans="1:16">
      <c r="A7871">
        <v>7870</v>
      </c>
      <c r="B7871" s="13">
        <v>11</v>
      </c>
      <c r="C7871" s="13">
        <v>24</v>
      </c>
      <c r="D7871" s="13">
        <v>21</v>
      </c>
      <c r="E7871" s="14">
        <f t="shared" si="2048"/>
        <v>328</v>
      </c>
      <c r="F7871" s="24">
        <f>'1 Solar Profile'!E7873*S$10</f>
        <v>0</v>
      </c>
      <c r="G7871" s="24">
        <f>'2 Load Profile'!E7872</f>
        <v>1.5316350127090055</v>
      </c>
      <c r="H7871" s="24">
        <f t="shared" si="2040"/>
        <v>1.5316350127090055</v>
      </c>
      <c r="I7871" s="13">
        <f t="shared" si="2041"/>
        <v>0</v>
      </c>
      <c r="J7871" s="24">
        <f t="shared" si="2042"/>
        <v>0</v>
      </c>
      <c r="K7871" s="24">
        <f t="shared" si="2043"/>
        <v>1.5316350127090055</v>
      </c>
      <c r="L7871" s="13"/>
      <c r="M7871" s="24"/>
      <c r="N7871" s="24">
        <f t="shared" si="2051"/>
        <v>0</v>
      </c>
      <c r="O7871" s="13"/>
      <c r="P7871" s="13"/>
    </row>
    <row r="7872" spans="1:16">
      <c r="A7872">
        <v>7871</v>
      </c>
      <c r="B7872" s="13">
        <v>11</v>
      </c>
      <c r="C7872" s="13">
        <v>24</v>
      </c>
      <c r="D7872" s="13">
        <v>22</v>
      </c>
      <c r="E7872" s="14">
        <f t="shared" si="2048"/>
        <v>328</v>
      </c>
      <c r="F7872" s="24">
        <f>'1 Solar Profile'!E7874*S$10</f>
        <v>0</v>
      </c>
      <c r="G7872" s="24">
        <f>'2 Load Profile'!E7873</f>
        <v>1.2493433661260294</v>
      </c>
      <c r="H7872" s="24">
        <f t="shared" ref="H7872:H7935" si="2054">G7872-F7872</f>
        <v>1.2493433661260294</v>
      </c>
      <c r="I7872" s="13">
        <f t="shared" ref="I7872:I7935" si="2055">IF(H7872&lt;0,H7872,0)</f>
        <v>0</v>
      </c>
      <c r="J7872" s="24">
        <f t="shared" ref="J7872:J7935" si="2056">F7872+I7872</f>
        <v>0</v>
      </c>
      <c r="K7872" s="24">
        <f t="shared" ref="K7872:K7935" si="2057">IF(H7872&gt;0,H7872,0)</f>
        <v>1.2493433661260294</v>
      </c>
      <c r="L7872" s="13"/>
      <c r="M7872" s="24"/>
      <c r="N7872" s="24">
        <f t="shared" si="2051"/>
        <v>0</v>
      </c>
      <c r="O7872" s="13"/>
      <c r="P7872" s="13"/>
    </row>
    <row r="7873" spans="1:16">
      <c r="A7873">
        <v>7872</v>
      </c>
      <c r="B7873" s="13">
        <v>11</v>
      </c>
      <c r="C7873" s="13">
        <v>24</v>
      </c>
      <c r="D7873" s="13">
        <v>23</v>
      </c>
      <c r="E7873" s="14">
        <f t="shared" si="2048"/>
        <v>328</v>
      </c>
      <c r="F7873" s="24">
        <f>'1 Solar Profile'!E7875*S$10</f>
        <v>0</v>
      </c>
      <c r="G7873" s="24">
        <f>'2 Load Profile'!E7874</f>
        <v>0.98393766245650038</v>
      </c>
      <c r="H7873" s="24">
        <f t="shared" si="2054"/>
        <v>0.98393766245650038</v>
      </c>
      <c r="I7873" s="13">
        <f t="shared" si="2055"/>
        <v>0</v>
      </c>
      <c r="J7873" s="24">
        <f t="shared" si="2056"/>
        <v>0</v>
      </c>
      <c r="K7873" s="24">
        <f t="shared" si="2057"/>
        <v>0.98393766245650038</v>
      </c>
      <c r="L7873" s="13">
        <f t="shared" ref="L7873" si="2058">SUM(I7850:I7873)</f>
        <v>0</v>
      </c>
      <c r="M7873" s="24">
        <f t="shared" ref="M7873" si="2059">SUMIF(H7850:H7873,"&gt;0",H7850:H7873)</f>
        <v>21.806800343170995</v>
      </c>
      <c r="N7873" s="24">
        <f t="shared" si="2051"/>
        <v>21.806800343170995</v>
      </c>
      <c r="O7873" s="13">
        <f t="shared" ref="O7873" si="2060">IF(M7873&gt;(L7873*-1),(M7873+L7873)*S$12,0)</f>
        <v>3.0685875238899931</v>
      </c>
      <c r="P7873" s="13">
        <f t="shared" ref="P7873" si="2061">IF(M7873&lt;(L7873*-1),(M7873+L7873)*S$14,0)</f>
        <v>0</v>
      </c>
    </row>
    <row r="7874" spans="1:16">
      <c r="A7874">
        <v>7873</v>
      </c>
      <c r="B7874" s="13">
        <v>11</v>
      </c>
      <c r="C7874" s="13">
        <v>25</v>
      </c>
      <c r="D7874" s="13">
        <v>0</v>
      </c>
      <c r="E7874" s="14">
        <f t="shared" si="2048"/>
        <v>329</v>
      </c>
      <c r="F7874" s="24">
        <f>'1 Solar Profile'!E7876*S$10</f>
        <v>0</v>
      </c>
      <c r="G7874" s="24">
        <f>'2 Load Profile'!E7875</f>
        <v>0.71911157356988575</v>
      </c>
      <c r="H7874" s="24">
        <f t="shared" si="2054"/>
        <v>0.71911157356988575</v>
      </c>
      <c r="I7874" s="13">
        <f t="shared" si="2055"/>
        <v>0</v>
      </c>
      <c r="J7874" s="24">
        <f t="shared" si="2056"/>
        <v>0</v>
      </c>
      <c r="K7874" s="24">
        <f t="shared" si="2057"/>
        <v>0.71911157356988575</v>
      </c>
      <c r="L7874" s="13"/>
      <c r="M7874" s="24"/>
      <c r="N7874" s="24">
        <f t="shared" si="2051"/>
        <v>0</v>
      </c>
      <c r="O7874" s="13"/>
      <c r="P7874" s="13"/>
    </row>
    <row r="7875" spans="1:16">
      <c r="A7875">
        <v>7874</v>
      </c>
      <c r="B7875" s="13">
        <v>11</v>
      </c>
      <c r="C7875" s="13">
        <v>25</v>
      </c>
      <c r="D7875" s="13">
        <v>1</v>
      </c>
      <c r="E7875" s="14">
        <f t="shared" si="2048"/>
        <v>329</v>
      </c>
      <c r="F7875" s="24">
        <f>'1 Solar Profile'!E7877*S$10</f>
        <v>0</v>
      </c>
      <c r="G7875" s="24">
        <f>'2 Load Profile'!E7876</f>
        <v>0.61239104860896931</v>
      </c>
      <c r="H7875" s="24">
        <f t="shared" si="2054"/>
        <v>0.61239104860896931</v>
      </c>
      <c r="I7875" s="13">
        <f t="shared" si="2055"/>
        <v>0</v>
      </c>
      <c r="J7875" s="24">
        <f t="shared" si="2056"/>
        <v>0</v>
      </c>
      <c r="K7875" s="24">
        <f t="shared" si="2057"/>
        <v>0.61239104860896931</v>
      </c>
      <c r="L7875" s="13"/>
      <c r="M7875" s="24"/>
      <c r="N7875" s="24">
        <f t="shared" si="2051"/>
        <v>0</v>
      </c>
      <c r="O7875" s="13"/>
      <c r="P7875" s="13"/>
    </row>
    <row r="7876" spans="1:16">
      <c r="A7876">
        <v>7875</v>
      </c>
      <c r="B7876" s="13">
        <v>11</v>
      </c>
      <c r="C7876" s="13">
        <v>25</v>
      </c>
      <c r="D7876" s="13">
        <v>2</v>
      </c>
      <c r="E7876" s="14">
        <f t="shared" si="2048"/>
        <v>329</v>
      </c>
      <c r="F7876" s="24">
        <f>'1 Solar Profile'!E7878*S$10</f>
        <v>0</v>
      </c>
      <c r="G7876" s="24">
        <f>'2 Load Profile'!E7877</f>
        <v>0.56533522931004809</v>
      </c>
      <c r="H7876" s="24">
        <f t="shared" si="2054"/>
        <v>0.56533522931004809</v>
      </c>
      <c r="I7876" s="13">
        <f t="shared" si="2055"/>
        <v>0</v>
      </c>
      <c r="J7876" s="24">
        <f t="shared" si="2056"/>
        <v>0</v>
      </c>
      <c r="K7876" s="24">
        <f t="shared" si="2057"/>
        <v>0.56533522931004809</v>
      </c>
      <c r="L7876" s="13"/>
      <c r="M7876" s="24"/>
      <c r="N7876" s="24">
        <f t="shared" si="2051"/>
        <v>0</v>
      </c>
      <c r="O7876" s="13"/>
      <c r="P7876" s="13"/>
    </row>
    <row r="7877" spans="1:16">
      <c r="A7877">
        <v>7876</v>
      </c>
      <c r="B7877" s="13">
        <v>11</v>
      </c>
      <c r="C7877" s="13">
        <v>25</v>
      </c>
      <c r="D7877" s="13">
        <v>3</v>
      </c>
      <c r="E7877" s="14">
        <f t="shared" si="2048"/>
        <v>329</v>
      </c>
      <c r="F7877" s="24">
        <f>'1 Solar Profile'!E7879*S$10</f>
        <v>0</v>
      </c>
      <c r="G7877" s="24">
        <f>'2 Load Profile'!E7878</f>
        <v>0.55735928896092157</v>
      </c>
      <c r="H7877" s="24">
        <f t="shared" si="2054"/>
        <v>0.55735928896092157</v>
      </c>
      <c r="I7877" s="13">
        <f t="shared" si="2055"/>
        <v>0</v>
      </c>
      <c r="J7877" s="24">
        <f t="shared" si="2056"/>
        <v>0</v>
      </c>
      <c r="K7877" s="24">
        <f t="shared" si="2057"/>
        <v>0.55735928896092157</v>
      </c>
      <c r="L7877" s="13"/>
      <c r="M7877" s="24"/>
      <c r="N7877" s="24">
        <f t="shared" si="2051"/>
        <v>0</v>
      </c>
      <c r="O7877" s="13"/>
      <c r="P7877" s="13"/>
    </row>
    <row r="7878" spans="1:16">
      <c r="A7878">
        <v>7877</v>
      </c>
      <c r="B7878" s="13">
        <v>11</v>
      </c>
      <c r="C7878" s="13">
        <v>25</v>
      </c>
      <c r="D7878" s="13">
        <v>4</v>
      </c>
      <c r="E7878" s="14">
        <f t="shared" si="2048"/>
        <v>329</v>
      </c>
      <c r="F7878" s="24">
        <f>'1 Solar Profile'!E7880*S$10</f>
        <v>0</v>
      </c>
      <c r="G7878" s="24">
        <f>'2 Load Profile'!E7879</f>
        <v>0.56000289260338665</v>
      </c>
      <c r="H7878" s="24">
        <f t="shared" si="2054"/>
        <v>0.56000289260338665</v>
      </c>
      <c r="I7878" s="13">
        <f t="shared" si="2055"/>
        <v>0</v>
      </c>
      <c r="J7878" s="24">
        <f t="shared" si="2056"/>
        <v>0</v>
      </c>
      <c r="K7878" s="24">
        <f t="shared" si="2057"/>
        <v>0.56000289260338665</v>
      </c>
      <c r="L7878" s="13"/>
      <c r="M7878" s="24"/>
      <c r="N7878" s="24">
        <f t="shared" si="2051"/>
        <v>0</v>
      </c>
      <c r="O7878" s="13"/>
      <c r="P7878" s="13"/>
    </row>
    <row r="7879" spans="1:16">
      <c r="A7879">
        <v>7878</v>
      </c>
      <c r="B7879" s="13">
        <v>11</v>
      </c>
      <c r="C7879" s="13">
        <v>25</v>
      </c>
      <c r="D7879" s="13">
        <v>5</v>
      </c>
      <c r="E7879" s="14">
        <f t="shared" si="2048"/>
        <v>329</v>
      </c>
      <c r="F7879" s="24">
        <f>'1 Solar Profile'!E7881*S$10</f>
        <v>0</v>
      </c>
      <c r="G7879" s="24">
        <f>'2 Load Profile'!E7880</f>
        <v>0.6121888434698598</v>
      </c>
      <c r="H7879" s="24">
        <f t="shared" si="2054"/>
        <v>0.6121888434698598</v>
      </c>
      <c r="I7879" s="13">
        <f t="shared" si="2055"/>
        <v>0</v>
      </c>
      <c r="J7879" s="24">
        <f t="shared" si="2056"/>
        <v>0</v>
      </c>
      <c r="K7879" s="24">
        <f t="shared" si="2057"/>
        <v>0.6121888434698598</v>
      </c>
      <c r="L7879" s="13"/>
      <c r="M7879" s="24"/>
      <c r="N7879" s="24">
        <f t="shared" si="2051"/>
        <v>0</v>
      </c>
      <c r="O7879" s="13"/>
      <c r="P7879" s="13"/>
    </row>
    <row r="7880" spans="1:16">
      <c r="A7880">
        <v>7879</v>
      </c>
      <c r="B7880" s="13">
        <v>11</v>
      </c>
      <c r="C7880" s="13">
        <v>25</v>
      </c>
      <c r="D7880" s="13">
        <v>6</v>
      </c>
      <c r="E7880" s="14">
        <f t="shared" si="2048"/>
        <v>329</v>
      </c>
      <c r="F7880" s="24">
        <f>'1 Solar Profile'!E7882*S$10</f>
        <v>0</v>
      </c>
      <c r="G7880" s="24">
        <f>'2 Load Profile'!E7881</f>
        <v>0.76960969435726545</v>
      </c>
      <c r="H7880" s="24">
        <f t="shared" si="2054"/>
        <v>0.76960969435726545</v>
      </c>
      <c r="I7880" s="13">
        <f t="shared" si="2055"/>
        <v>0</v>
      </c>
      <c r="J7880" s="24">
        <f t="shared" si="2056"/>
        <v>0</v>
      </c>
      <c r="K7880" s="24">
        <f t="shared" si="2057"/>
        <v>0.76960969435726545</v>
      </c>
      <c r="L7880" s="13"/>
      <c r="M7880" s="24"/>
      <c r="N7880" s="24">
        <f t="shared" si="2051"/>
        <v>0</v>
      </c>
      <c r="O7880" s="13"/>
      <c r="P7880" s="13"/>
    </row>
    <row r="7881" spans="1:16">
      <c r="A7881">
        <v>7880</v>
      </c>
      <c r="B7881" s="13">
        <v>11</v>
      </c>
      <c r="C7881" s="13">
        <v>25</v>
      </c>
      <c r="D7881" s="13">
        <v>7</v>
      </c>
      <c r="E7881" s="14">
        <f t="shared" si="2048"/>
        <v>329</v>
      </c>
      <c r="F7881" s="24">
        <f>'1 Solar Profile'!E7883*S$10</f>
        <v>0.43424954999999998</v>
      </c>
      <c r="G7881" s="24">
        <f>'2 Load Profile'!E7882</f>
        <v>1.025982900004808</v>
      </c>
      <c r="H7881" s="24">
        <f t="shared" si="2054"/>
        <v>0.59173335000480798</v>
      </c>
      <c r="I7881" s="13">
        <f t="shared" si="2055"/>
        <v>0</v>
      </c>
      <c r="J7881" s="24">
        <f t="shared" si="2056"/>
        <v>0.43424954999999998</v>
      </c>
      <c r="K7881" s="24">
        <f t="shared" si="2057"/>
        <v>0.59173335000480798</v>
      </c>
      <c r="L7881" s="13"/>
      <c r="M7881" s="24"/>
      <c r="N7881" s="24">
        <f t="shared" si="2051"/>
        <v>0</v>
      </c>
      <c r="O7881" s="13"/>
      <c r="P7881" s="13"/>
    </row>
    <row r="7882" spans="1:16">
      <c r="A7882">
        <v>7881</v>
      </c>
      <c r="B7882" s="13">
        <v>11</v>
      </c>
      <c r="C7882" s="13">
        <v>25</v>
      </c>
      <c r="D7882" s="13">
        <v>8</v>
      </c>
      <c r="E7882" s="14">
        <f t="shared" si="2048"/>
        <v>329</v>
      </c>
      <c r="F7882" s="24">
        <f>'1 Solar Profile'!E7884*S$10</f>
        <v>0.14949899999999999</v>
      </c>
      <c r="G7882" s="24">
        <f>'2 Load Profile'!E7883</f>
        <v>1.0037899712764906</v>
      </c>
      <c r="H7882" s="24">
        <f t="shared" si="2054"/>
        <v>0.85429097127649056</v>
      </c>
      <c r="I7882" s="13">
        <f t="shared" si="2055"/>
        <v>0</v>
      </c>
      <c r="J7882" s="24">
        <f t="shared" si="2056"/>
        <v>0.14949899999999999</v>
      </c>
      <c r="K7882" s="24">
        <f t="shared" si="2057"/>
        <v>0.85429097127649056</v>
      </c>
      <c r="L7882" s="13"/>
      <c r="M7882" s="24"/>
      <c r="N7882" s="24">
        <f t="shared" si="2051"/>
        <v>0</v>
      </c>
      <c r="O7882" s="13"/>
      <c r="P7882" s="13"/>
    </row>
    <row r="7883" spans="1:16">
      <c r="A7883">
        <v>7882</v>
      </c>
      <c r="B7883" s="13">
        <v>11</v>
      </c>
      <c r="C7883" s="13">
        <v>25</v>
      </c>
      <c r="D7883" s="13">
        <v>9</v>
      </c>
      <c r="E7883" s="14">
        <f t="shared" si="2048"/>
        <v>329</v>
      </c>
      <c r="F7883" s="24">
        <f>'1 Solar Profile'!E7885*S$10</f>
        <v>0.15502725000000001</v>
      </c>
      <c r="G7883" s="24">
        <f>'2 Load Profile'!E7884</f>
        <v>0.90680478800132391</v>
      </c>
      <c r="H7883" s="24">
        <f t="shared" si="2054"/>
        <v>0.75177753800132385</v>
      </c>
      <c r="I7883" s="13">
        <f t="shared" si="2055"/>
        <v>0</v>
      </c>
      <c r="J7883" s="24">
        <f t="shared" si="2056"/>
        <v>0.15502725000000001</v>
      </c>
      <c r="K7883" s="24">
        <f t="shared" si="2057"/>
        <v>0.75177753800132385</v>
      </c>
      <c r="L7883" s="13"/>
      <c r="M7883" s="24"/>
      <c r="N7883" s="24">
        <f t="shared" si="2051"/>
        <v>0</v>
      </c>
      <c r="O7883" s="13"/>
      <c r="P7883" s="13"/>
    </row>
    <row r="7884" spans="1:16">
      <c r="A7884">
        <v>7883</v>
      </c>
      <c r="B7884" s="13">
        <v>11</v>
      </c>
      <c r="C7884" s="13">
        <v>25</v>
      </c>
      <c r="D7884" s="13">
        <v>10</v>
      </c>
      <c r="E7884" s="14">
        <f t="shared" si="2048"/>
        <v>329</v>
      </c>
      <c r="F7884" s="24">
        <f>'1 Solar Profile'!E7886*S$10</f>
        <v>0.121430925</v>
      </c>
      <c r="G7884" s="24">
        <f>'2 Load Profile'!E7885</f>
        <v>0.93036138570996452</v>
      </c>
      <c r="H7884" s="24">
        <f t="shared" si="2054"/>
        <v>0.80893046070996455</v>
      </c>
      <c r="I7884" s="13">
        <f t="shared" si="2055"/>
        <v>0</v>
      </c>
      <c r="J7884" s="24">
        <f t="shared" si="2056"/>
        <v>0.121430925</v>
      </c>
      <c r="K7884" s="24">
        <f t="shared" si="2057"/>
        <v>0.80893046070996455</v>
      </c>
      <c r="L7884" s="13"/>
      <c r="M7884" s="24"/>
      <c r="N7884" s="24">
        <f t="shared" si="2051"/>
        <v>0</v>
      </c>
      <c r="O7884" s="13"/>
      <c r="P7884" s="13"/>
    </row>
    <row r="7885" spans="1:16">
      <c r="A7885">
        <v>7884</v>
      </c>
      <c r="B7885" s="13">
        <v>11</v>
      </c>
      <c r="C7885" s="13">
        <v>25</v>
      </c>
      <c r="D7885" s="13">
        <v>11</v>
      </c>
      <c r="E7885" s="14">
        <f t="shared" si="2048"/>
        <v>329</v>
      </c>
      <c r="F7885" s="24">
        <f>'1 Solar Profile'!E7887*S$10</f>
        <v>0.55836742500000003</v>
      </c>
      <c r="G7885" s="24">
        <f>'2 Load Profile'!E7886</f>
        <v>0.9199802410158272</v>
      </c>
      <c r="H7885" s="24">
        <f t="shared" si="2054"/>
        <v>0.36161281601582718</v>
      </c>
      <c r="I7885" s="13">
        <f t="shared" si="2055"/>
        <v>0</v>
      </c>
      <c r="J7885" s="24">
        <f t="shared" si="2056"/>
        <v>0.55836742500000003</v>
      </c>
      <c r="K7885" s="24">
        <f t="shared" si="2057"/>
        <v>0.36161281601582718</v>
      </c>
      <c r="L7885" s="13"/>
      <c r="M7885" s="24"/>
      <c r="N7885" s="24">
        <f t="shared" si="2051"/>
        <v>0</v>
      </c>
      <c r="O7885" s="13"/>
      <c r="P7885" s="13"/>
    </row>
    <row r="7886" spans="1:16">
      <c r="A7886">
        <v>7885</v>
      </c>
      <c r="B7886" s="13">
        <v>11</v>
      </c>
      <c r="C7886" s="13">
        <v>25</v>
      </c>
      <c r="D7886" s="13">
        <v>12</v>
      </c>
      <c r="E7886" s="14">
        <f t="shared" si="2048"/>
        <v>329</v>
      </c>
      <c r="F7886" s="24">
        <f>'1 Solar Profile'!E7888*S$10</f>
        <v>9.2885624999999999E-2</v>
      </c>
      <c r="G7886" s="24">
        <f>'2 Load Profile'!E7887</f>
        <v>0.89154242711234788</v>
      </c>
      <c r="H7886" s="24">
        <f t="shared" si="2054"/>
        <v>0.79865680211234791</v>
      </c>
      <c r="I7886" s="13">
        <f t="shared" si="2055"/>
        <v>0</v>
      </c>
      <c r="J7886" s="24">
        <f t="shared" si="2056"/>
        <v>9.2885624999999999E-2</v>
      </c>
      <c r="K7886" s="24">
        <f t="shared" si="2057"/>
        <v>0.79865680211234791</v>
      </c>
      <c r="L7886" s="13"/>
      <c r="M7886" s="24"/>
      <c r="N7886" s="24">
        <f t="shared" si="2051"/>
        <v>0</v>
      </c>
      <c r="O7886" s="13"/>
      <c r="P7886" s="13"/>
    </row>
    <row r="7887" spans="1:16">
      <c r="A7887">
        <v>7886</v>
      </c>
      <c r="B7887" s="13">
        <v>11</v>
      </c>
      <c r="C7887" s="13">
        <v>25</v>
      </c>
      <c r="D7887" s="13">
        <v>13</v>
      </c>
      <c r="E7887" s="14">
        <f t="shared" si="2048"/>
        <v>329</v>
      </c>
      <c r="F7887" s="24">
        <f>'1 Solar Profile'!E7889*S$10</f>
        <v>0.15813945000000001</v>
      </c>
      <c r="G7887" s="24">
        <f>'2 Load Profile'!E7888</f>
        <v>0.86202936978822886</v>
      </c>
      <c r="H7887" s="24">
        <f t="shared" si="2054"/>
        <v>0.7038899197882289</v>
      </c>
      <c r="I7887" s="13">
        <f t="shared" si="2055"/>
        <v>0</v>
      </c>
      <c r="J7887" s="24">
        <f t="shared" si="2056"/>
        <v>0.15813945000000001</v>
      </c>
      <c r="K7887" s="24">
        <f t="shared" si="2057"/>
        <v>0.7038899197882289</v>
      </c>
      <c r="L7887" s="13"/>
      <c r="M7887" s="24"/>
      <c r="N7887" s="24">
        <f t="shared" si="2051"/>
        <v>0</v>
      </c>
      <c r="O7887" s="13"/>
      <c r="P7887" s="13"/>
    </row>
    <row r="7888" spans="1:16">
      <c r="A7888">
        <v>7887</v>
      </c>
      <c r="B7888" s="13">
        <v>11</v>
      </c>
      <c r="C7888" s="13">
        <v>25</v>
      </c>
      <c r="D7888" s="13">
        <v>14</v>
      </c>
      <c r="E7888" s="14">
        <f t="shared" si="2048"/>
        <v>329</v>
      </c>
      <c r="F7888" s="24">
        <f>'1 Solar Profile'!E7890*S$10</f>
        <v>0.24062534999999999</v>
      </c>
      <c r="G7888" s="24">
        <f>'2 Load Profile'!E7889</f>
        <v>0.86310867736590358</v>
      </c>
      <c r="H7888" s="24">
        <f t="shared" si="2054"/>
        <v>0.62248332736590362</v>
      </c>
      <c r="I7888" s="13">
        <f t="shared" si="2055"/>
        <v>0</v>
      </c>
      <c r="J7888" s="24">
        <f t="shared" si="2056"/>
        <v>0.24062534999999999</v>
      </c>
      <c r="K7888" s="24">
        <f t="shared" si="2057"/>
        <v>0.62248332736590362</v>
      </c>
      <c r="L7888" s="13"/>
      <c r="M7888" s="24"/>
      <c r="N7888" s="24">
        <f t="shared" si="2051"/>
        <v>0</v>
      </c>
      <c r="O7888" s="13"/>
      <c r="P7888" s="13"/>
    </row>
    <row r="7889" spans="1:17">
      <c r="A7889">
        <v>7888</v>
      </c>
      <c r="B7889" s="13">
        <v>11</v>
      </c>
      <c r="C7889" s="13">
        <v>25</v>
      </c>
      <c r="D7889" s="13">
        <v>15</v>
      </c>
      <c r="E7889" s="14">
        <f t="shared" si="2048"/>
        <v>329</v>
      </c>
      <c r="F7889" s="24">
        <f>'1 Solar Profile'!E7891*S$10</f>
        <v>0.65522835000000001</v>
      </c>
      <c r="G7889" s="24">
        <f>'2 Load Profile'!E7890</f>
        <v>0.94545752698777163</v>
      </c>
      <c r="H7889" s="24">
        <f t="shared" si="2054"/>
        <v>0.29022917698777162</v>
      </c>
      <c r="I7889" s="13">
        <f t="shared" si="2055"/>
        <v>0</v>
      </c>
      <c r="J7889" s="24">
        <f t="shared" si="2056"/>
        <v>0.65522835000000001</v>
      </c>
      <c r="K7889" s="24">
        <f t="shared" si="2057"/>
        <v>0.29022917698777162</v>
      </c>
      <c r="L7889" s="13"/>
      <c r="M7889" s="24"/>
      <c r="N7889" s="24">
        <f t="shared" si="2051"/>
        <v>0</v>
      </c>
      <c r="O7889" s="13"/>
      <c r="P7889" s="13"/>
    </row>
    <row r="7890" spans="1:17">
      <c r="A7890">
        <v>7889</v>
      </c>
      <c r="B7890" s="13">
        <v>11</v>
      </c>
      <c r="C7890" s="13">
        <v>25</v>
      </c>
      <c r="D7890" s="13">
        <v>16</v>
      </c>
      <c r="E7890" s="14">
        <f t="shared" si="2048"/>
        <v>329</v>
      </c>
      <c r="F7890" s="24">
        <f>'1 Solar Profile'!E7892*S$10</f>
        <v>0</v>
      </c>
      <c r="G7890" s="24">
        <f>'2 Load Profile'!E7891</f>
        <v>1.2028974029087753</v>
      </c>
      <c r="H7890" s="24">
        <f t="shared" si="2054"/>
        <v>1.2028974029087753</v>
      </c>
      <c r="I7890" s="13">
        <f t="shared" si="2055"/>
        <v>0</v>
      </c>
      <c r="J7890" s="24">
        <f t="shared" si="2056"/>
        <v>0</v>
      </c>
      <c r="K7890" s="24">
        <f t="shared" si="2057"/>
        <v>1.2028974029087753</v>
      </c>
      <c r="L7890" s="13"/>
      <c r="M7890" s="24"/>
      <c r="N7890" s="24">
        <f t="shared" si="2051"/>
        <v>0</v>
      </c>
      <c r="O7890" s="13"/>
      <c r="P7890" s="13"/>
    </row>
    <row r="7891" spans="1:17">
      <c r="A7891">
        <v>7890</v>
      </c>
      <c r="B7891" s="13">
        <v>11</v>
      </c>
      <c r="C7891" s="13">
        <v>25</v>
      </c>
      <c r="D7891" s="13">
        <v>17</v>
      </c>
      <c r="E7891" s="14">
        <f t="shared" si="2048"/>
        <v>329</v>
      </c>
      <c r="F7891" s="24">
        <f>'1 Solar Profile'!E7893*S$10</f>
        <v>0</v>
      </c>
      <c r="G7891" s="24">
        <f>'2 Load Profile'!E7892</f>
        <v>1.6582553471294523</v>
      </c>
      <c r="H7891" s="24">
        <f t="shared" si="2054"/>
        <v>1.6582553471294523</v>
      </c>
      <c r="I7891" s="13">
        <f t="shared" si="2055"/>
        <v>0</v>
      </c>
      <c r="J7891" s="24">
        <f t="shared" si="2056"/>
        <v>0</v>
      </c>
      <c r="K7891" s="24">
        <f t="shared" si="2057"/>
        <v>1.6582553471294523</v>
      </c>
      <c r="L7891" s="13"/>
      <c r="M7891" s="24"/>
      <c r="N7891" s="24">
        <f t="shared" si="2051"/>
        <v>0</v>
      </c>
      <c r="O7891" s="13"/>
      <c r="P7891" s="13"/>
    </row>
    <row r="7892" spans="1:17">
      <c r="A7892">
        <v>7891</v>
      </c>
      <c r="B7892" s="13">
        <v>11</v>
      </c>
      <c r="C7892" s="13">
        <v>25</v>
      </c>
      <c r="D7892" s="13">
        <v>18</v>
      </c>
      <c r="E7892" s="14">
        <f t="shared" si="2048"/>
        <v>329</v>
      </c>
      <c r="F7892" s="24">
        <f>'1 Solar Profile'!E7894*S$10</f>
        <v>0</v>
      </c>
      <c r="G7892" s="24">
        <f>'2 Load Profile'!E7893</f>
        <v>1.8879681017255023</v>
      </c>
      <c r="H7892" s="24">
        <f t="shared" si="2054"/>
        <v>1.8879681017255023</v>
      </c>
      <c r="I7892" s="13">
        <f t="shared" si="2055"/>
        <v>0</v>
      </c>
      <c r="J7892" s="24">
        <f t="shared" si="2056"/>
        <v>0</v>
      </c>
      <c r="K7892" s="24">
        <f t="shared" si="2057"/>
        <v>1.8879681017255023</v>
      </c>
      <c r="L7892" s="13"/>
      <c r="M7892" s="24"/>
      <c r="N7892" s="24">
        <f t="shared" si="2051"/>
        <v>0</v>
      </c>
      <c r="O7892" s="13"/>
      <c r="P7892" s="13"/>
    </row>
    <row r="7893" spans="1:17">
      <c r="A7893">
        <v>7892</v>
      </c>
      <c r="B7893" s="13">
        <v>11</v>
      </c>
      <c r="C7893" s="13">
        <v>25</v>
      </c>
      <c r="D7893" s="13">
        <v>19</v>
      </c>
      <c r="E7893" s="14">
        <f t="shared" si="2048"/>
        <v>329</v>
      </c>
      <c r="F7893" s="24">
        <f>'1 Solar Profile'!E7895*S$10</f>
        <v>0</v>
      </c>
      <c r="G7893" s="24">
        <f>'2 Load Profile'!E7894</f>
        <v>1.7968791647577731</v>
      </c>
      <c r="H7893" s="24">
        <f t="shared" si="2054"/>
        <v>1.7968791647577731</v>
      </c>
      <c r="I7893" s="13">
        <f t="shared" si="2055"/>
        <v>0</v>
      </c>
      <c r="J7893" s="24">
        <f t="shared" si="2056"/>
        <v>0</v>
      </c>
      <c r="K7893" s="24">
        <f t="shared" si="2057"/>
        <v>1.7968791647577731</v>
      </c>
      <c r="L7893" s="13"/>
      <c r="M7893" s="24"/>
      <c r="N7893" s="24">
        <f t="shared" si="2051"/>
        <v>0</v>
      </c>
      <c r="O7893" s="13"/>
      <c r="P7893" s="13"/>
    </row>
    <row r="7894" spans="1:17">
      <c r="A7894">
        <v>7893</v>
      </c>
      <c r="B7894" s="13">
        <v>11</v>
      </c>
      <c r="C7894" s="13">
        <v>25</v>
      </c>
      <c r="D7894" s="13">
        <v>20</v>
      </c>
      <c r="E7894" s="14">
        <f t="shared" si="2048"/>
        <v>329</v>
      </c>
      <c r="F7894" s="24">
        <f>'1 Solar Profile'!E7896*S$10</f>
        <v>0</v>
      </c>
      <c r="G7894" s="24">
        <f>'2 Load Profile'!E7895</f>
        <v>1.7144579985071959</v>
      </c>
      <c r="H7894" s="24">
        <f t="shared" si="2054"/>
        <v>1.7144579985071959</v>
      </c>
      <c r="I7894" s="13">
        <f t="shared" si="2055"/>
        <v>0</v>
      </c>
      <c r="J7894" s="24">
        <f t="shared" si="2056"/>
        <v>0</v>
      </c>
      <c r="K7894" s="24">
        <f t="shared" si="2057"/>
        <v>1.7144579985071959</v>
      </c>
      <c r="L7894" s="13"/>
      <c r="M7894" s="24"/>
      <c r="N7894" s="24">
        <f t="shared" si="2051"/>
        <v>0</v>
      </c>
      <c r="O7894" s="24"/>
      <c r="P7894" s="24"/>
      <c r="Q7894" s="41"/>
    </row>
    <row r="7895" spans="1:17">
      <c r="A7895">
        <v>7894</v>
      </c>
      <c r="B7895" s="13">
        <v>11</v>
      </c>
      <c r="C7895" s="13">
        <v>25</v>
      </c>
      <c r="D7895" s="13">
        <v>21</v>
      </c>
      <c r="E7895" s="14">
        <f t="shared" si="2048"/>
        <v>329</v>
      </c>
      <c r="F7895" s="24">
        <f>'1 Solar Profile'!E7897*S$10</f>
        <v>0</v>
      </c>
      <c r="G7895" s="24">
        <f>'2 Load Profile'!E7896</f>
        <v>1.5668896118409925</v>
      </c>
      <c r="H7895" s="24">
        <f t="shared" si="2054"/>
        <v>1.5668896118409925</v>
      </c>
      <c r="I7895" s="13">
        <f t="shared" si="2055"/>
        <v>0</v>
      </c>
      <c r="J7895" s="24">
        <f t="shared" si="2056"/>
        <v>0</v>
      </c>
      <c r="K7895" s="24">
        <f t="shared" si="2057"/>
        <v>1.5668896118409925</v>
      </c>
      <c r="L7895" s="13"/>
      <c r="M7895" s="24"/>
      <c r="N7895" s="24">
        <f t="shared" si="2051"/>
        <v>0</v>
      </c>
      <c r="O7895" s="13"/>
      <c r="P7895" s="13"/>
    </row>
    <row r="7896" spans="1:17">
      <c r="A7896">
        <v>7895</v>
      </c>
      <c r="B7896" s="13">
        <v>11</v>
      </c>
      <c r="C7896" s="13">
        <v>25</v>
      </c>
      <c r="D7896" s="13">
        <v>22</v>
      </c>
      <c r="E7896" s="14">
        <f t="shared" ref="E7896:E7959" si="2062">IF(D7896&lt;D7895, E7895+1,E7895)</f>
        <v>329</v>
      </c>
      <c r="F7896" s="24">
        <f>'1 Solar Profile'!E7898*S$10</f>
        <v>0</v>
      </c>
      <c r="G7896" s="24">
        <f>'2 Load Profile'!E7897</f>
        <v>1.2738114516886934</v>
      </c>
      <c r="H7896" s="24">
        <f t="shared" si="2054"/>
        <v>1.2738114516886934</v>
      </c>
      <c r="I7896" s="13">
        <f t="shared" si="2055"/>
        <v>0</v>
      </c>
      <c r="J7896" s="24">
        <f t="shared" si="2056"/>
        <v>0</v>
      </c>
      <c r="K7896" s="24">
        <f t="shared" si="2057"/>
        <v>1.2738114516886934</v>
      </c>
      <c r="L7896" s="13"/>
      <c r="M7896" s="24"/>
      <c r="N7896" s="24">
        <f t="shared" si="2051"/>
        <v>0</v>
      </c>
      <c r="O7896" s="13"/>
      <c r="P7896" s="13"/>
    </row>
    <row r="7897" spans="1:17">
      <c r="A7897">
        <v>7896</v>
      </c>
      <c r="B7897" s="13">
        <v>11</v>
      </c>
      <c r="C7897" s="13">
        <v>25</v>
      </c>
      <c r="D7897" s="13">
        <v>23</v>
      </c>
      <c r="E7897" s="14">
        <f t="shared" si="2062"/>
        <v>329</v>
      </c>
      <c r="F7897" s="24">
        <f>'1 Solar Profile'!E7899*S$10</f>
        <v>0</v>
      </c>
      <c r="G7897" s="24">
        <f>'2 Load Profile'!E7898</f>
        <v>0.991064950385384</v>
      </c>
      <c r="H7897" s="24">
        <f t="shared" si="2054"/>
        <v>0.991064950385384</v>
      </c>
      <c r="I7897" s="13">
        <f t="shared" si="2055"/>
        <v>0</v>
      </c>
      <c r="J7897" s="24">
        <f t="shared" si="2056"/>
        <v>0</v>
      </c>
      <c r="K7897" s="24">
        <f t="shared" si="2057"/>
        <v>0.991064950385384</v>
      </c>
      <c r="L7897" s="13">
        <f t="shared" ref="L7897" si="2063">SUM(I7874:I7897)</f>
        <v>0</v>
      </c>
      <c r="M7897" s="24">
        <f t="shared" ref="M7897" si="2064">SUMIF(H7874:H7897,"&gt;0",H7874:H7897)</f>
        <v>22.27182696208677</v>
      </c>
      <c r="N7897" s="24">
        <f t="shared" si="2051"/>
        <v>22.27182696208677</v>
      </c>
      <c r="O7897" s="13">
        <f t="shared" ref="O7897" si="2065">IF(M7897&gt;(L7897*-1),(M7897+L7897)*S$12,0)</f>
        <v>3.1340246746239644</v>
      </c>
      <c r="P7897" s="13">
        <f t="shared" ref="P7897" si="2066">IF(M7897&lt;(L7897*-1),(M7897+L7897)*S$14,0)</f>
        <v>0</v>
      </c>
    </row>
    <row r="7898" spans="1:17">
      <c r="A7898">
        <v>7897</v>
      </c>
      <c r="B7898" s="13">
        <v>11</v>
      </c>
      <c r="C7898" s="13">
        <v>26</v>
      </c>
      <c r="D7898" s="13">
        <v>0</v>
      </c>
      <c r="E7898" s="14">
        <f t="shared" si="2062"/>
        <v>330</v>
      </c>
      <c r="F7898" s="24">
        <f>'1 Solar Profile'!E7900*S$10</f>
        <v>0</v>
      </c>
      <c r="G7898" s="24">
        <f>'2 Load Profile'!E7899</f>
        <v>0.70765186207386976</v>
      </c>
      <c r="H7898" s="24">
        <f t="shared" si="2054"/>
        <v>0.70765186207386976</v>
      </c>
      <c r="I7898" s="13">
        <f t="shared" si="2055"/>
        <v>0</v>
      </c>
      <c r="J7898" s="24">
        <f t="shared" si="2056"/>
        <v>0</v>
      </c>
      <c r="K7898" s="24">
        <f t="shared" si="2057"/>
        <v>0.70765186207386976</v>
      </c>
      <c r="L7898" s="13"/>
      <c r="M7898" s="24"/>
      <c r="N7898" s="24">
        <f t="shared" si="2051"/>
        <v>0</v>
      </c>
      <c r="O7898" s="13"/>
      <c r="P7898" s="13"/>
    </row>
    <row r="7899" spans="1:17">
      <c r="A7899">
        <v>7898</v>
      </c>
      <c r="B7899" s="13">
        <v>11</v>
      </c>
      <c r="C7899" s="13">
        <v>26</v>
      </c>
      <c r="D7899" s="13">
        <v>1</v>
      </c>
      <c r="E7899" s="14">
        <f t="shared" si="2062"/>
        <v>330</v>
      </c>
      <c r="F7899" s="24">
        <f>'1 Solar Profile'!E7901*S$10</f>
        <v>0</v>
      </c>
      <c r="G7899" s="24">
        <f>'2 Load Profile'!E7900</f>
        <v>0.59356705331669046</v>
      </c>
      <c r="H7899" s="24">
        <f t="shared" si="2054"/>
        <v>0.59356705331669046</v>
      </c>
      <c r="I7899" s="13">
        <f t="shared" si="2055"/>
        <v>0</v>
      </c>
      <c r="J7899" s="24">
        <f t="shared" si="2056"/>
        <v>0</v>
      </c>
      <c r="K7899" s="24">
        <f t="shared" si="2057"/>
        <v>0.59356705331669046</v>
      </c>
      <c r="L7899" s="13"/>
      <c r="M7899" s="24"/>
      <c r="N7899" s="24">
        <f t="shared" si="2051"/>
        <v>0</v>
      </c>
      <c r="O7899" s="13"/>
      <c r="P7899" s="13"/>
    </row>
    <row r="7900" spans="1:17">
      <c r="A7900">
        <v>7899</v>
      </c>
      <c r="B7900" s="13">
        <v>11</v>
      </c>
      <c r="C7900" s="13">
        <v>26</v>
      </c>
      <c r="D7900" s="13">
        <v>2</v>
      </c>
      <c r="E7900" s="14">
        <f t="shared" si="2062"/>
        <v>330</v>
      </c>
      <c r="F7900" s="24">
        <f>'1 Solar Profile'!E7902*S$10</f>
        <v>0</v>
      </c>
      <c r="G7900" s="24">
        <f>'2 Load Profile'!E7901</f>
        <v>0.5401096775189641</v>
      </c>
      <c r="H7900" s="24">
        <f t="shared" si="2054"/>
        <v>0.5401096775189641</v>
      </c>
      <c r="I7900" s="13">
        <f t="shared" si="2055"/>
        <v>0</v>
      </c>
      <c r="J7900" s="24">
        <f t="shared" si="2056"/>
        <v>0</v>
      </c>
      <c r="K7900" s="24">
        <f t="shared" si="2057"/>
        <v>0.5401096775189641</v>
      </c>
      <c r="L7900" s="13"/>
      <c r="M7900" s="24"/>
      <c r="N7900" s="24">
        <f t="shared" si="2051"/>
        <v>0</v>
      </c>
      <c r="O7900" s="13"/>
      <c r="P7900" s="13"/>
    </row>
    <row r="7901" spans="1:17">
      <c r="A7901">
        <v>7900</v>
      </c>
      <c r="B7901" s="13">
        <v>11</v>
      </c>
      <c r="C7901" s="13">
        <v>26</v>
      </c>
      <c r="D7901" s="13">
        <v>3</v>
      </c>
      <c r="E7901" s="14">
        <f t="shared" si="2062"/>
        <v>330</v>
      </c>
      <c r="F7901" s="24">
        <f>'1 Solar Profile'!E7903*S$10</f>
        <v>0</v>
      </c>
      <c r="G7901" s="24">
        <f>'2 Load Profile'!E7902</f>
        <v>0.52509218346996978</v>
      </c>
      <c r="H7901" s="24">
        <f t="shared" si="2054"/>
        <v>0.52509218346996978</v>
      </c>
      <c r="I7901" s="13">
        <f t="shared" si="2055"/>
        <v>0</v>
      </c>
      <c r="J7901" s="24">
        <f t="shared" si="2056"/>
        <v>0</v>
      </c>
      <c r="K7901" s="24">
        <f t="shared" si="2057"/>
        <v>0.52509218346996978</v>
      </c>
      <c r="L7901" s="13"/>
      <c r="M7901" s="24"/>
      <c r="N7901" s="24">
        <f t="shared" si="2051"/>
        <v>0</v>
      </c>
      <c r="O7901" s="13"/>
      <c r="P7901" s="13"/>
    </row>
    <row r="7902" spans="1:17">
      <c r="A7902">
        <v>7901</v>
      </c>
      <c r="B7902" s="13">
        <v>11</v>
      </c>
      <c r="C7902" s="13">
        <v>26</v>
      </c>
      <c r="D7902" s="13">
        <v>4</v>
      </c>
      <c r="E7902" s="14">
        <f t="shared" si="2062"/>
        <v>330</v>
      </c>
      <c r="F7902" s="24">
        <f>'1 Solar Profile'!E7904*S$10</f>
        <v>0</v>
      </c>
      <c r="G7902" s="24">
        <f>'2 Load Profile'!E7903</f>
        <v>0.52707610328909893</v>
      </c>
      <c r="H7902" s="24">
        <f t="shared" si="2054"/>
        <v>0.52707610328909893</v>
      </c>
      <c r="I7902" s="13">
        <f t="shared" si="2055"/>
        <v>0</v>
      </c>
      <c r="J7902" s="24">
        <f t="shared" si="2056"/>
        <v>0</v>
      </c>
      <c r="K7902" s="24">
        <f t="shared" si="2057"/>
        <v>0.52707610328909893</v>
      </c>
      <c r="L7902" s="13"/>
      <c r="M7902" s="24"/>
      <c r="N7902" s="24">
        <f t="shared" si="2051"/>
        <v>0</v>
      </c>
      <c r="O7902" s="13"/>
      <c r="P7902" s="13"/>
    </row>
    <row r="7903" spans="1:17">
      <c r="A7903">
        <v>7902</v>
      </c>
      <c r="B7903" s="13">
        <v>11</v>
      </c>
      <c r="C7903" s="13">
        <v>26</v>
      </c>
      <c r="D7903" s="13">
        <v>5</v>
      </c>
      <c r="E7903" s="14">
        <f t="shared" si="2062"/>
        <v>330</v>
      </c>
      <c r="F7903" s="24">
        <f>'1 Solar Profile'!E7905*S$10</f>
        <v>0</v>
      </c>
      <c r="G7903" s="24">
        <f>'2 Load Profile'!E7904</f>
        <v>0.58042368251150989</v>
      </c>
      <c r="H7903" s="24">
        <f t="shared" si="2054"/>
        <v>0.58042368251150989</v>
      </c>
      <c r="I7903" s="13">
        <f t="shared" si="2055"/>
        <v>0</v>
      </c>
      <c r="J7903" s="24">
        <f t="shared" si="2056"/>
        <v>0</v>
      </c>
      <c r="K7903" s="24">
        <f t="shared" si="2057"/>
        <v>0.58042368251150989</v>
      </c>
      <c r="L7903" s="13"/>
      <c r="M7903" s="24"/>
      <c r="N7903" s="24">
        <f t="shared" si="2051"/>
        <v>0</v>
      </c>
      <c r="O7903" s="13"/>
      <c r="P7903" s="13"/>
    </row>
    <row r="7904" spans="1:17">
      <c r="A7904">
        <v>7903</v>
      </c>
      <c r="B7904" s="13">
        <v>11</v>
      </c>
      <c r="C7904" s="13">
        <v>26</v>
      </c>
      <c r="D7904" s="13">
        <v>6</v>
      </c>
      <c r="E7904" s="14">
        <f t="shared" si="2062"/>
        <v>330</v>
      </c>
      <c r="F7904" s="24">
        <f>'1 Solar Profile'!E7906*S$10</f>
        <v>0</v>
      </c>
      <c r="G7904" s="24">
        <f>'2 Load Profile'!E7905</f>
        <v>0.74985627451067005</v>
      </c>
      <c r="H7904" s="24">
        <f t="shared" si="2054"/>
        <v>0.74985627451067005</v>
      </c>
      <c r="I7904" s="13">
        <f t="shared" si="2055"/>
        <v>0</v>
      </c>
      <c r="J7904" s="24">
        <f t="shared" si="2056"/>
        <v>0</v>
      </c>
      <c r="K7904" s="24">
        <f t="shared" si="2057"/>
        <v>0.74985627451067005</v>
      </c>
      <c r="L7904" s="13"/>
      <c r="M7904" s="24"/>
      <c r="N7904" s="24">
        <f t="shared" si="2051"/>
        <v>0</v>
      </c>
      <c r="O7904" s="13"/>
      <c r="P7904" s="13"/>
    </row>
    <row r="7905" spans="1:17">
      <c r="A7905">
        <v>7904</v>
      </c>
      <c r="B7905" s="13">
        <v>11</v>
      </c>
      <c r="C7905" s="13">
        <v>26</v>
      </c>
      <c r="D7905" s="13">
        <v>7</v>
      </c>
      <c r="E7905" s="14">
        <f t="shared" si="2062"/>
        <v>330</v>
      </c>
      <c r="F7905" s="24">
        <f>'1 Solar Profile'!E7907*S$10</f>
        <v>0.48971159999999997</v>
      </c>
      <c r="G7905" s="24">
        <f>'2 Load Profile'!E7906</f>
        <v>0.99564607150405882</v>
      </c>
      <c r="H7905" s="24">
        <f t="shared" si="2054"/>
        <v>0.50593447150405879</v>
      </c>
      <c r="I7905" s="13">
        <f t="shared" si="2055"/>
        <v>0</v>
      </c>
      <c r="J7905" s="24">
        <f t="shared" si="2056"/>
        <v>0.48971159999999997</v>
      </c>
      <c r="K7905" s="24">
        <f t="shared" si="2057"/>
        <v>0.50593447150405879</v>
      </c>
      <c r="L7905" s="13"/>
      <c r="M7905" s="24"/>
      <c r="N7905" s="24">
        <f t="shared" si="2051"/>
        <v>0</v>
      </c>
      <c r="O7905" s="13"/>
      <c r="P7905" s="13"/>
    </row>
    <row r="7906" spans="1:17">
      <c r="A7906">
        <v>7905</v>
      </c>
      <c r="B7906" s="13">
        <v>11</v>
      </c>
      <c r="C7906" s="13">
        <v>26</v>
      </c>
      <c r="D7906" s="13">
        <v>8</v>
      </c>
      <c r="E7906" s="14">
        <f t="shared" si="2062"/>
        <v>330</v>
      </c>
      <c r="F7906" s="24">
        <f>'1 Solar Profile'!E7908*S$10</f>
        <v>1.7102657249999997</v>
      </c>
      <c r="G7906" s="24">
        <f>'2 Load Profile'!E7907</f>
        <v>0.99463496860607137</v>
      </c>
      <c r="H7906" s="24">
        <f t="shared" si="2054"/>
        <v>-0.71563075639392837</v>
      </c>
      <c r="I7906" s="13">
        <f t="shared" si="2055"/>
        <v>-0.71563075639392837</v>
      </c>
      <c r="J7906" s="24">
        <f t="shared" si="2056"/>
        <v>0.99463496860607137</v>
      </c>
      <c r="K7906" s="24">
        <f t="shared" si="2057"/>
        <v>0</v>
      </c>
      <c r="L7906" s="13"/>
      <c r="M7906" s="24"/>
      <c r="N7906" s="24">
        <f t="shared" si="2051"/>
        <v>0</v>
      </c>
      <c r="O7906" s="13"/>
      <c r="P7906" s="13"/>
    </row>
    <row r="7907" spans="1:17">
      <c r="A7907">
        <v>7906</v>
      </c>
      <c r="B7907" s="13">
        <v>11</v>
      </c>
      <c r="C7907" s="13">
        <v>26</v>
      </c>
      <c r="D7907" s="13">
        <v>9</v>
      </c>
      <c r="E7907" s="14">
        <f t="shared" si="2062"/>
        <v>330</v>
      </c>
      <c r="F7907" s="24">
        <f>'1 Solar Profile'!E7909*S$10</f>
        <v>0.20150235</v>
      </c>
      <c r="G7907" s="24">
        <f>'2 Load Profile'!E7908</f>
        <v>0.91669840939488956</v>
      </c>
      <c r="H7907" s="24">
        <f t="shared" si="2054"/>
        <v>0.71519605939488962</v>
      </c>
      <c r="I7907" s="13">
        <f t="shared" si="2055"/>
        <v>0</v>
      </c>
      <c r="J7907" s="24">
        <f t="shared" si="2056"/>
        <v>0.20150235</v>
      </c>
      <c r="K7907" s="24">
        <f t="shared" si="2057"/>
        <v>0.71519605939488962</v>
      </c>
      <c r="L7907" s="13"/>
      <c r="M7907" s="24"/>
      <c r="N7907" s="24">
        <f t="shared" si="2051"/>
        <v>0</v>
      </c>
      <c r="O7907" s="13"/>
      <c r="P7907" s="13"/>
    </row>
    <row r="7908" spans="1:17">
      <c r="A7908">
        <v>7907</v>
      </c>
      <c r="B7908" s="13">
        <v>11</v>
      </c>
      <c r="C7908" s="13">
        <v>26</v>
      </c>
      <c r="D7908" s="13">
        <v>10</v>
      </c>
      <c r="E7908" s="14">
        <f t="shared" si="2062"/>
        <v>330</v>
      </c>
      <c r="F7908" s="24">
        <f>'1 Solar Profile'!E7910*S$10</f>
        <v>0.50561752500000001</v>
      </c>
      <c r="G7908" s="24">
        <f>'2 Load Profile'!E7909</f>
        <v>0.92062146334609118</v>
      </c>
      <c r="H7908" s="24">
        <f t="shared" si="2054"/>
        <v>0.41500393834609117</v>
      </c>
      <c r="I7908" s="13">
        <f t="shared" si="2055"/>
        <v>0</v>
      </c>
      <c r="J7908" s="24">
        <f t="shared" si="2056"/>
        <v>0.50561752500000001</v>
      </c>
      <c r="K7908" s="24">
        <f t="shared" si="2057"/>
        <v>0.41500393834609117</v>
      </c>
      <c r="L7908" s="13"/>
      <c r="M7908" s="24"/>
      <c r="N7908" s="24">
        <f t="shared" si="2051"/>
        <v>0</v>
      </c>
      <c r="O7908" s="13"/>
      <c r="P7908" s="13"/>
    </row>
    <row r="7909" spans="1:17">
      <c r="A7909">
        <v>7908</v>
      </c>
      <c r="B7909" s="13">
        <v>11</v>
      </c>
      <c r="C7909" s="13">
        <v>26</v>
      </c>
      <c r="D7909" s="13">
        <v>11</v>
      </c>
      <c r="E7909" s="14">
        <f t="shared" si="2062"/>
        <v>330</v>
      </c>
      <c r="F7909" s="24">
        <f>'1 Solar Profile'!E7911*S$10</f>
        <v>0.42208424999999999</v>
      </c>
      <c r="G7909" s="24">
        <f>'2 Load Profile'!E7910</f>
        <v>0.93023943342661064</v>
      </c>
      <c r="H7909" s="24">
        <f t="shared" si="2054"/>
        <v>0.5081551834266107</v>
      </c>
      <c r="I7909" s="13">
        <f t="shared" si="2055"/>
        <v>0</v>
      </c>
      <c r="J7909" s="24">
        <f t="shared" si="2056"/>
        <v>0.42208424999999999</v>
      </c>
      <c r="K7909" s="24">
        <f t="shared" si="2057"/>
        <v>0.5081551834266107</v>
      </c>
      <c r="L7909" s="13"/>
      <c r="M7909" s="24"/>
      <c r="N7909" s="24">
        <f t="shared" si="2051"/>
        <v>0</v>
      </c>
      <c r="O7909" s="13"/>
      <c r="P7909" s="13"/>
    </row>
    <row r="7910" spans="1:17">
      <c r="A7910">
        <v>7909</v>
      </c>
      <c r="B7910" s="13">
        <v>11</v>
      </c>
      <c r="C7910" s="13">
        <v>26</v>
      </c>
      <c r="D7910" s="13">
        <v>12</v>
      </c>
      <c r="E7910" s="14">
        <f t="shared" si="2062"/>
        <v>330</v>
      </c>
      <c r="F7910" s="24">
        <f>'1 Solar Profile'!E7912*S$10</f>
        <v>0.288091125</v>
      </c>
      <c r="G7910" s="24">
        <f>'2 Load Profile'!E7911</f>
        <v>0.90578204959269304</v>
      </c>
      <c r="H7910" s="24">
        <f t="shared" si="2054"/>
        <v>0.61769092459269304</v>
      </c>
      <c r="I7910" s="13">
        <f t="shared" si="2055"/>
        <v>0</v>
      </c>
      <c r="J7910" s="24">
        <f t="shared" si="2056"/>
        <v>0.288091125</v>
      </c>
      <c r="K7910" s="24">
        <f t="shared" si="2057"/>
        <v>0.61769092459269304</v>
      </c>
      <c r="L7910" s="13"/>
      <c r="M7910" s="24"/>
      <c r="N7910" s="24">
        <f t="shared" si="2051"/>
        <v>0</v>
      </c>
      <c r="O7910" s="13"/>
      <c r="P7910" s="13"/>
    </row>
    <row r="7911" spans="1:17">
      <c r="A7911">
        <v>7910</v>
      </c>
      <c r="B7911" s="13">
        <v>11</v>
      </c>
      <c r="C7911" s="13">
        <v>26</v>
      </c>
      <c r="D7911" s="13">
        <v>13</v>
      </c>
      <c r="E7911" s="14">
        <f t="shared" si="2062"/>
        <v>330</v>
      </c>
      <c r="F7911" s="24">
        <f>'1 Solar Profile'!E7913*S$10</f>
        <v>0.36516690000000002</v>
      </c>
      <c r="G7911" s="24">
        <f>'2 Load Profile'!E7912</f>
        <v>0.87484484069074542</v>
      </c>
      <c r="H7911" s="24">
        <f t="shared" si="2054"/>
        <v>0.50967794069074546</v>
      </c>
      <c r="I7911" s="13">
        <f t="shared" si="2055"/>
        <v>0</v>
      </c>
      <c r="J7911" s="24">
        <f t="shared" si="2056"/>
        <v>0.36516690000000002</v>
      </c>
      <c r="K7911" s="24">
        <f t="shared" si="2057"/>
        <v>0.50967794069074546</v>
      </c>
      <c r="L7911" s="13"/>
      <c r="M7911" s="24"/>
      <c r="N7911" s="24">
        <f t="shared" si="2051"/>
        <v>0</v>
      </c>
      <c r="O7911" s="13"/>
      <c r="P7911" s="13"/>
    </row>
    <row r="7912" spans="1:17">
      <c r="A7912">
        <v>7911</v>
      </c>
      <c r="B7912" s="13">
        <v>11</v>
      </c>
      <c r="C7912" s="13">
        <v>26</v>
      </c>
      <c r="D7912" s="13">
        <v>14</v>
      </c>
      <c r="E7912" s="14">
        <f t="shared" si="2062"/>
        <v>330</v>
      </c>
      <c r="F7912" s="24">
        <f>'1 Solar Profile'!E7914*S$10</f>
        <v>0.34939327499999995</v>
      </c>
      <c r="G7912" s="24">
        <f>'2 Load Profile'!E7913</f>
        <v>0.87121055603390229</v>
      </c>
      <c r="H7912" s="24">
        <f t="shared" si="2054"/>
        <v>0.52181728103390235</v>
      </c>
      <c r="I7912" s="13">
        <f t="shared" si="2055"/>
        <v>0</v>
      </c>
      <c r="J7912" s="24">
        <f t="shared" si="2056"/>
        <v>0.34939327499999995</v>
      </c>
      <c r="K7912" s="24">
        <f t="shared" si="2057"/>
        <v>0.52181728103390235</v>
      </c>
      <c r="L7912" s="13"/>
      <c r="M7912" s="24"/>
      <c r="N7912" s="24">
        <f t="shared" si="2051"/>
        <v>0</v>
      </c>
      <c r="O7912" s="13"/>
      <c r="P7912" s="13"/>
    </row>
    <row r="7913" spans="1:17">
      <c r="A7913">
        <v>7912</v>
      </c>
      <c r="B7913" s="13">
        <v>11</v>
      </c>
      <c r="C7913" s="13">
        <v>26</v>
      </c>
      <c r="D7913" s="13">
        <v>15</v>
      </c>
      <c r="E7913" s="14">
        <f t="shared" si="2062"/>
        <v>330</v>
      </c>
      <c r="F7913" s="24">
        <f>'1 Solar Profile'!E7915*S$10</f>
        <v>0.14623559999999999</v>
      </c>
      <c r="G7913" s="24">
        <f>'2 Load Profile'!E7914</f>
        <v>0.9491144944568326</v>
      </c>
      <c r="H7913" s="24">
        <f t="shared" si="2054"/>
        <v>0.80287889445683258</v>
      </c>
      <c r="I7913" s="13">
        <f t="shared" si="2055"/>
        <v>0</v>
      </c>
      <c r="J7913" s="24">
        <f t="shared" si="2056"/>
        <v>0.14623559999999999</v>
      </c>
      <c r="K7913" s="24">
        <f t="shared" si="2057"/>
        <v>0.80287889445683258</v>
      </c>
      <c r="L7913" s="13"/>
      <c r="M7913" s="24"/>
      <c r="N7913" s="24">
        <f t="shared" ref="N7913:N7976" si="2067">M7913+L7913</f>
        <v>0</v>
      </c>
      <c r="O7913" s="13"/>
      <c r="P7913" s="13"/>
    </row>
    <row r="7914" spans="1:17">
      <c r="A7914">
        <v>7913</v>
      </c>
      <c r="B7914" s="13">
        <v>11</v>
      </c>
      <c r="C7914" s="13">
        <v>26</v>
      </c>
      <c r="D7914" s="13">
        <v>16</v>
      </c>
      <c r="E7914" s="14">
        <f t="shared" si="2062"/>
        <v>330</v>
      </c>
      <c r="F7914" s="24">
        <f>'1 Solar Profile'!E7916*S$10</f>
        <v>0</v>
      </c>
      <c r="G7914" s="24">
        <f>'2 Load Profile'!E7915</f>
        <v>1.2074256568992332</v>
      </c>
      <c r="H7914" s="24">
        <f t="shared" si="2054"/>
        <v>1.2074256568992332</v>
      </c>
      <c r="I7914" s="13">
        <f t="shared" si="2055"/>
        <v>0</v>
      </c>
      <c r="J7914" s="24">
        <f t="shared" si="2056"/>
        <v>0</v>
      </c>
      <c r="K7914" s="24">
        <f t="shared" si="2057"/>
        <v>1.2074256568992332</v>
      </c>
      <c r="L7914" s="13"/>
      <c r="M7914" s="24"/>
      <c r="N7914" s="24">
        <f t="shared" si="2067"/>
        <v>0</v>
      </c>
      <c r="O7914" s="13"/>
      <c r="P7914" s="13"/>
    </row>
    <row r="7915" spans="1:17">
      <c r="A7915">
        <v>7914</v>
      </c>
      <c r="B7915" s="13">
        <v>11</v>
      </c>
      <c r="C7915" s="13">
        <v>26</v>
      </c>
      <c r="D7915" s="13">
        <v>17</v>
      </c>
      <c r="E7915" s="14">
        <f t="shared" si="2062"/>
        <v>330</v>
      </c>
      <c r="F7915" s="24">
        <f>'1 Solar Profile'!E7917*S$10</f>
        <v>0</v>
      </c>
      <c r="G7915" s="24">
        <f>'2 Load Profile'!E7916</f>
        <v>1.6580117044995952</v>
      </c>
      <c r="H7915" s="24">
        <f t="shared" si="2054"/>
        <v>1.6580117044995952</v>
      </c>
      <c r="I7915" s="13">
        <f t="shared" si="2055"/>
        <v>0</v>
      </c>
      <c r="J7915" s="24">
        <f t="shared" si="2056"/>
        <v>0</v>
      </c>
      <c r="K7915" s="24">
        <f t="shared" si="2057"/>
        <v>1.6580117044995952</v>
      </c>
      <c r="L7915" s="13"/>
      <c r="M7915" s="24"/>
      <c r="N7915" s="24">
        <f t="shared" si="2067"/>
        <v>0</v>
      </c>
      <c r="O7915" s="13"/>
      <c r="P7915" s="13"/>
    </row>
    <row r="7916" spans="1:17">
      <c r="A7916">
        <v>7915</v>
      </c>
      <c r="B7916" s="13">
        <v>11</v>
      </c>
      <c r="C7916" s="13">
        <v>26</v>
      </c>
      <c r="D7916" s="13">
        <v>18</v>
      </c>
      <c r="E7916" s="14">
        <f t="shared" si="2062"/>
        <v>330</v>
      </c>
      <c r="F7916" s="24">
        <f>'1 Solar Profile'!E7918*S$10</f>
        <v>0</v>
      </c>
      <c r="G7916" s="24">
        <f>'2 Load Profile'!E7917</f>
        <v>1.8889900377802005</v>
      </c>
      <c r="H7916" s="24">
        <f t="shared" si="2054"/>
        <v>1.8889900377802005</v>
      </c>
      <c r="I7916" s="13">
        <f t="shared" si="2055"/>
        <v>0</v>
      </c>
      <c r="J7916" s="24">
        <f t="shared" si="2056"/>
        <v>0</v>
      </c>
      <c r="K7916" s="24">
        <f t="shared" si="2057"/>
        <v>1.8889900377802005</v>
      </c>
      <c r="L7916" s="13"/>
      <c r="M7916" s="24"/>
      <c r="N7916" s="24">
        <f t="shared" si="2067"/>
        <v>0</v>
      </c>
      <c r="O7916" s="13"/>
      <c r="P7916" s="13"/>
    </row>
    <row r="7917" spans="1:17">
      <c r="A7917">
        <v>7916</v>
      </c>
      <c r="B7917" s="13">
        <v>11</v>
      </c>
      <c r="C7917" s="13">
        <v>26</v>
      </c>
      <c r="D7917" s="13">
        <v>19</v>
      </c>
      <c r="E7917" s="14">
        <f t="shared" si="2062"/>
        <v>330</v>
      </c>
      <c r="F7917" s="24">
        <f>'1 Solar Profile'!E7919*S$10</f>
        <v>0</v>
      </c>
      <c r="G7917" s="24">
        <f>'2 Load Profile'!E7918</f>
        <v>1.7977990612442512</v>
      </c>
      <c r="H7917" s="24">
        <f t="shared" si="2054"/>
        <v>1.7977990612442512</v>
      </c>
      <c r="I7917" s="13">
        <f t="shared" si="2055"/>
        <v>0</v>
      </c>
      <c r="J7917" s="24">
        <f t="shared" si="2056"/>
        <v>0</v>
      </c>
      <c r="K7917" s="24">
        <f t="shared" si="2057"/>
        <v>1.7977990612442512</v>
      </c>
      <c r="L7917" s="13"/>
      <c r="M7917" s="24"/>
      <c r="N7917" s="24">
        <f t="shared" si="2067"/>
        <v>0</v>
      </c>
      <c r="O7917" s="13"/>
      <c r="P7917" s="13"/>
    </row>
    <row r="7918" spans="1:17">
      <c r="A7918">
        <v>7917</v>
      </c>
      <c r="B7918" s="13">
        <v>11</v>
      </c>
      <c r="C7918" s="13">
        <v>26</v>
      </c>
      <c r="D7918" s="13">
        <v>20</v>
      </c>
      <c r="E7918" s="14">
        <f t="shared" si="2062"/>
        <v>330</v>
      </c>
      <c r="F7918" s="24">
        <f>'1 Solar Profile'!E7920*S$10</f>
        <v>0</v>
      </c>
      <c r="G7918" s="24">
        <f>'2 Load Profile'!E7919</f>
        <v>1.715623214019377</v>
      </c>
      <c r="H7918" s="24">
        <f t="shared" si="2054"/>
        <v>1.715623214019377</v>
      </c>
      <c r="I7918" s="13">
        <f t="shared" si="2055"/>
        <v>0</v>
      </c>
      <c r="J7918" s="24">
        <f t="shared" si="2056"/>
        <v>0</v>
      </c>
      <c r="K7918" s="24">
        <f t="shared" si="2057"/>
        <v>1.715623214019377</v>
      </c>
      <c r="L7918" s="13"/>
      <c r="M7918" s="24"/>
      <c r="N7918" s="24">
        <f t="shared" si="2067"/>
        <v>0</v>
      </c>
      <c r="O7918" s="24"/>
      <c r="P7918" s="24"/>
      <c r="Q7918" s="41"/>
    </row>
    <row r="7919" spans="1:17">
      <c r="A7919">
        <v>7918</v>
      </c>
      <c r="B7919" s="13">
        <v>11</v>
      </c>
      <c r="C7919" s="13">
        <v>26</v>
      </c>
      <c r="D7919" s="13">
        <v>21</v>
      </c>
      <c r="E7919" s="14">
        <f t="shared" si="2062"/>
        <v>330</v>
      </c>
      <c r="F7919" s="24">
        <f>'1 Solar Profile'!E7921*S$10</f>
        <v>0</v>
      </c>
      <c r="G7919" s="24">
        <f>'2 Load Profile'!E7920</f>
        <v>1.5679298981804854</v>
      </c>
      <c r="H7919" s="24">
        <f t="shared" si="2054"/>
        <v>1.5679298981804854</v>
      </c>
      <c r="I7919" s="13">
        <f t="shared" si="2055"/>
        <v>0</v>
      </c>
      <c r="J7919" s="24">
        <f t="shared" si="2056"/>
        <v>0</v>
      </c>
      <c r="K7919" s="24">
        <f t="shared" si="2057"/>
        <v>1.5679298981804854</v>
      </c>
      <c r="L7919" s="13"/>
      <c r="M7919" s="24"/>
      <c r="N7919" s="24">
        <f t="shared" si="2067"/>
        <v>0</v>
      </c>
      <c r="O7919" s="13"/>
      <c r="P7919" s="13"/>
    </row>
    <row r="7920" spans="1:17">
      <c r="A7920">
        <v>7919</v>
      </c>
      <c r="B7920" s="13">
        <v>11</v>
      </c>
      <c r="C7920" s="13">
        <v>26</v>
      </c>
      <c r="D7920" s="13">
        <v>22</v>
      </c>
      <c r="E7920" s="14">
        <f t="shared" si="2062"/>
        <v>330</v>
      </c>
      <c r="F7920" s="24">
        <f>'1 Solar Profile'!E7922*S$10</f>
        <v>0</v>
      </c>
      <c r="G7920" s="24">
        <f>'2 Load Profile'!E7921</f>
        <v>1.2773071910519809</v>
      </c>
      <c r="H7920" s="24">
        <f t="shared" si="2054"/>
        <v>1.2773071910519809</v>
      </c>
      <c r="I7920" s="13">
        <f t="shared" si="2055"/>
        <v>0</v>
      </c>
      <c r="J7920" s="24">
        <f t="shared" si="2056"/>
        <v>0</v>
      </c>
      <c r="K7920" s="24">
        <f t="shared" si="2057"/>
        <v>1.2773071910519809</v>
      </c>
      <c r="L7920" s="13"/>
      <c r="M7920" s="24"/>
      <c r="N7920" s="24">
        <f t="shared" si="2067"/>
        <v>0</v>
      </c>
      <c r="O7920" s="13"/>
      <c r="P7920" s="13"/>
    </row>
    <row r="7921" spans="1:16">
      <c r="A7921">
        <v>7920</v>
      </c>
      <c r="B7921" s="13">
        <v>11</v>
      </c>
      <c r="C7921" s="13">
        <v>26</v>
      </c>
      <c r="D7921" s="13">
        <v>23</v>
      </c>
      <c r="E7921" s="14">
        <f t="shared" si="2062"/>
        <v>330</v>
      </c>
      <c r="F7921" s="24">
        <f>'1 Solar Profile'!E7923*S$10</f>
        <v>0</v>
      </c>
      <c r="G7921" s="24">
        <f>'2 Load Profile'!E7922</f>
        <v>0.99932475399760401</v>
      </c>
      <c r="H7921" s="24">
        <f t="shared" si="2054"/>
        <v>0.99932475399760401</v>
      </c>
      <c r="I7921" s="13">
        <f t="shared" si="2055"/>
        <v>0</v>
      </c>
      <c r="J7921" s="24">
        <f t="shared" si="2056"/>
        <v>0</v>
      </c>
      <c r="K7921" s="24">
        <f t="shared" si="2057"/>
        <v>0.99932475399760401</v>
      </c>
      <c r="L7921" s="13">
        <f t="shared" ref="L7921" si="2068">SUM(I7898:I7921)</f>
        <v>-0.71563075639392837</v>
      </c>
      <c r="M7921" s="24">
        <f t="shared" ref="M7921" si="2069">SUMIF(H7898:H7921,"&gt;0",H7898:H7921)</f>
        <v>20.932543047809322</v>
      </c>
      <c r="N7921" s="24">
        <f t="shared" si="2067"/>
        <v>20.216912291415394</v>
      </c>
      <c r="O7921" s="13">
        <f t="shared" ref="O7921" si="2070">IF(M7921&gt;(L7921*-1),(M7921+L7921)*S$12,0)</f>
        <v>2.8448632469111002</v>
      </c>
      <c r="P7921" s="13">
        <f t="shared" ref="P7921" si="2071">IF(M7921&lt;(L7921*-1),(M7921+L7921)*S$14,0)</f>
        <v>0</v>
      </c>
    </row>
    <row r="7922" spans="1:16">
      <c r="A7922">
        <v>7921</v>
      </c>
      <c r="B7922" s="13">
        <v>11</v>
      </c>
      <c r="C7922" s="13">
        <v>27</v>
      </c>
      <c r="D7922" s="13">
        <v>0</v>
      </c>
      <c r="E7922" s="14">
        <f t="shared" si="2062"/>
        <v>331</v>
      </c>
      <c r="F7922" s="24">
        <f>'1 Solar Profile'!E7924*S$10</f>
        <v>0</v>
      </c>
      <c r="G7922" s="24">
        <f>'2 Load Profile'!E7923</f>
        <v>0.71614315628421488</v>
      </c>
      <c r="H7922" s="24">
        <f t="shared" si="2054"/>
        <v>0.71614315628421488</v>
      </c>
      <c r="I7922" s="13">
        <f t="shared" si="2055"/>
        <v>0</v>
      </c>
      <c r="J7922" s="24">
        <f t="shared" si="2056"/>
        <v>0</v>
      </c>
      <c r="K7922" s="24">
        <f t="shared" si="2057"/>
        <v>0.71614315628421488</v>
      </c>
      <c r="L7922" s="13"/>
      <c r="M7922" s="24"/>
      <c r="N7922" s="24">
        <f t="shared" si="2067"/>
        <v>0</v>
      </c>
      <c r="O7922" s="13"/>
      <c r="P7922" s="13"/>
    </row>
    <row r="7923" spans="1:16">
      <c r="A7923">
        <v>7922</v>
      </c>
      <c r="B7923" s="13">
        <v>11</v>
      </c>
      <c r="C7923" s="13">
        <v>27</v>
      </c>
      <c r="D7923" s="13">
        <v>1</v>
      </c>
      <c r="E7923" s="14">
        <f t="shared" si="2062"/>
        <v>331</v>
      </c>
      <c r="F7923" s="24">
        <f>'1 Solar Profile'!E7925*S$10</f>
        <v>0</v>
      </c>
      <c r="G7923" s="24">
        <f>'2 Load Profile'!E7924</f>
        <v>0.61209461605333559</v>
      </c>
      <c r="H7923" s="24">
        <f t="shared" si="2054"/>
        <v>0.61209461605333559</v>
      </c>
      <c r="I7923" s="13">
        <f t="shared" si="2055"/>
        <v>0</v>
      </c>
      <c r="J7923" s="24">
        <f t="shared" si="2056"/>
        <v>0</v>
      </c>
      <c r="K7923" s="24">
        <f t="shared" si="2057"/>
        <v>0.61209461605333559</v>
      </c>
      <c r="L7923" s="13"/>
      <c r="M7923" s="24"/>
      <c r="N7923" s="24">
        <f t="shared" si="2067"/>
        <v>0</v>
      </c>
      <c r="O7923" s="13"/>
      <c r="P7923" s="13"/>
    </row>
    <row r="7924" spans="1:16">
      <c r="A7924">
        <v>7923</v>
      </c>
      <c r="B7924" s="13">
        <v>11</v>
      </c>
      <c r="C7924" s="13">
        <v>27</v>
      </c>
      <c r="D7924" s="13">
        <v>2</v>
      </c>
      <c r="E7924" s="14">
        <f t="shared" si="2062"/>
        <v>331</v>
      </c>
      <c r="F7924" s="24">
        <f>'1 Solar Profile'!E7926*S$10</f>
        <v>0</v>
      </c>
      <c r="G7924" s="24">
        <f>'2 Load Profile'!E7925</f>
        <v>0.5659756759396023</v>
      </c>
      <c r="H7924" s="24">
        <f t="shared" si="2054"/>
        <v>0.5659756759396023</v>
      </c>
      <c r="I7924" s="13">
        <f t="shared" si="2055"/>
        <v>0</v>
      </c>
      <c r="J7924" s="24">
        <f t="shared" si="2056"/>
        <v>0</v>
      </c>
      <c r="K7924" s="24">
        <f t="shared" si="2057"/>
        <v>0.5659756759396023</v>
      </c>
      <c r="L7924" s="13"/>
      <c r="M7924" s="24"/>
      <c r="N7924" s="24">
        <f t="shared" si="2067"/>
        <v>0</v>
      </c>
      <c r="O7924" s="13"/>
      <c r="P7924" s="13"/>
    </row>
    <row r="7925" spans="1:16">
      <c r="A7925">
        <v>7924</v>
      </c>
      <c r="B7925" s="13">
        <v>11</v>
      </c>
      <c r="C7925" s="13">
        <v>27</v>
      </c>
      <c r="D7925" s="13">
        <v>3</v>
      </c>
      <c r="E7925" s="14">
        <f t="shared" si="2062"/>
        <v>331</v>
      </c>
      <c r="F7925" s="24">
        <f>'1 Solar Profile'!E7927*S$10</f>
        <v>0</v>
      </c>
      <c r="G7925" s="24">
        <f>'2 Load Profile'!E7926</f>
        <v>0.55868328323955052</v>
      </c>
      <c r="H7925" s="24">
        <f t="shared" si="2054"/>
        <v>0.55868328323955052</v>
      </c>
      <c r="I7925" s="13">
        <f t="shared" si="2055"/>
        <v>0</v>
      </c>
      <c r="J7925" s="24">
        <f t="shared" si="2056"/>
        <v>0</v>
      </c>
      <c r="K7925" s="24">
        <f t="shared" si="2057"/>
        <v>0.55868328323955052</v>
      </c>
      <c r="L7925" s="13"/>
      <c r="M7925" s="24"/>
      <c r="N7925" s="24">
        <f t="shared" si="2067"/>
        <v>0</v>
      </c>
      <c r="O7925" s="13"/>
      <c r="P7925" s="13"/>
    </row>
    <row r="7926" spans="1:16">
      <c r="A7926">
        <v>7925</v>
      </c>
      <c r="B7926" s="13">
        <v>11</v>
      </c>
      <c r="C7926" s="13">
        <v>27</v>
      </c>
      <c r="D7926" s="13">
        <v>4</v>
      </c>
      <c r="E7926" s="14">
        <f t="shared" si="2062"/>
        <v>331</v>
      </c>
      <c r="F7926" s="24">
        <f>'1 Solar Profile'!E7928*S$10</f>
        <v>0</v>
      </c>
      <c r="G7926" s="24">
        <f>'2 Load Profile'!E7927</f>
        <v>0.55978425804972265</v>
      </c>
      <c r="H7926" s="24">
        <f t="shared" si="2054"/>
        <v>0.55978425804972265</v>
      </c>
      <c r="I7926" s="13">
        <f t="shared" si="2055"/>
        <v>0</v>
      </c>
      <c r="J7926" s="24">
        <f t="shared" si="2056"/>
        <v>0</v>
      </c>
      <c r="K7926" s="24">
        <f t="shared" si="2057"/>
        <v>0.55978425804972265</v>
      </c>
      <c r="L7926" s="13"/>
      <c r="M7926" s="24"/>
      <c r="N7926" s="24">
        <f t="shared" si="2067"/>
        <v>0</v>
      </c>
      <c r="O7926" s="13"/>
      <c r="P7926" s="13"/>
    </row>
    <row r="7927" spans="1:16">
      <c r="A7927">
        <v>7926</v>
      </c>
      <c r="B7927" s="13">
        <v>11</v>
      </c>
      <c r="C7927" s="13">
        <v>27</v>
      </c>
      <c r="D7927" s="13">
        <v>5</v>
      </c>
      <c r="E7927" s="14">
        <f t="shared" si="2062"/>
        <v>331</v>
      </c>
      <c r="F7927" s="24">
        <f>'1 Solar Profile'!E7929*S$10</f>
        <v>0</v>
      </c>
      <c r="G7927" s="24">
        <f>'2 Load Profile'!E7928</f>
        <v>0.61033368996851667</v>
      </c>
      <c r="H7927" s="24">
        <f t="shared" si="2054"/>
        <v>0.61033368996851667</v>
      </c>
      <c r="I7927" s="13">
        <f t="shared" si="2055"/>
        <v>0</v>
      </c>
      <c r="J7927" s="24">
        <f t="shared" si="2056"/>
        <v>0</v>
      </c>
      <c r="K7927" s="24">
        <f t="shared" si="2057"/>
        <v>0.61033368996851667</v>
      </c>
      <c r="L7927" s="13"/>
      <c r="M7927" s="24"/>
      <c r="N7927" s="24">
        <f t="shared" si="2067"/>
        <v>0</v>
      </c>
      <c r="O7927" s="13"/>
      <c r="P7927" s="13"/>
    </row>
    <row r="7928" spans="1:16">
      <c r="A7928">
        <v>7927</v>
      </c>
      <c r="B7928" s="13">
        <v>11</v>
      </c>
      <c r="C7928" s="13">
        <v>27</v>
      </c>
      <c r="D7928" s="13">
        <v>6</v>
      </c>
      <c r="E7928" s="14">
        <f t="shared" si="2062"/>
        <v>331</v>
      </c>
      <c r="F7928" s="24">
        <f>'1 Solar Profile'!E7930*S$10</f>
        <v>0</v>
      </c>
      <c r="G7928" s="24">
        <f>'2 Load Profile'!E7929</f>
        <v>0.76140131308473702</v>
      </c>
      <c r="H7928" s="24">
        <f t="shared" si="2054"/>
        <v>0.76140131308473702</v>
      </c>
      <c r="I7928" s="13">
        <f t="shared" si="2055"/>
        <v>0</v>
      </c>
      <c r="J7928" s="24">
        <f t="shared" si="2056"/>
        <v>0</v>
      </c>
      <c r="K7928" s="24">
        <f t="shared" si="2057"/>
        <v>0.76140131308473702</v>
      </c>
      <c r="L7928" s="13"/>
      <c r="M7928" s="24"/>
      <c r="N7928" s="24">
        <f t="shared" si="2067"/>
        <v>0</v>
      </c>
      <c r="O7928" s="13"/>
      <c r="P7928" s="13"/>
    </row>
    <row r="7929" spans="1:16">
      <c r="A7929">
        <v>7928</v>
      </c>
      <c r="B7929" s="13">
        <v>11</v>
      </c>
      <c r="C7929" s="13">
        <v>27</v>
      </c>
      <c r="D7929" s="13">
        <v>7</v>
      </c>
      <c r="E7929" s="14">
        <f t="shared" si="2062"/>
        <v>331</v>
      </c>
      <c r="F7929" s="24">
        <f>'1 Solar Profile'!E7931*S$10</f>
        <v>0.74732647499999993</v>
      </c>
      <c r="G7929" s="24">
        <f>'2 Load Profile'!E7930</f>
        <v>1.0072107709662523</v>
      </c>
      <c r="H7929" s="24">
        <f t="shared" si="2054"/>
        <v>0.2598842959662524</v>
      </c>
      <c r="I7929" s="13">
        <f t="shared" si="2055"/>
        <v>0</v>
      </c>
      <c r="J7929" s="24">
        <f t="shared" si="2056"/>
        <v>0.74732647499999993</v>
      </c>
      <c r="K7929" s="24">
        <f t="shared" si="2057"/>
        <v>0.2598842959662524</v>
      </c>
      <c r="L7929" s="13"/>
      <c r="M7929" s="24"/>
      <c r="N7929" s="24">
        <f t="shared" si="2067"/>
        <v>0</v>
      </c>
      <c r="O7929" s="13"/>
      <c r="P7929" s="13"/>
    </row>
    <row r="7930" spans="1:16">
      <c r="A7930">
        <v>7929</v>
      </c>
      <c r="B7930" s="13">
        <v>11</v>
      </c>
      <c r="C7930" s="13">
        <v>27</v>
      </c>
      <c r="D7930" s="13">
        <v>8</v>
      </c>
      <c r="E7930" s="14">
        <f t="shared" si="2062"/>
        <v>331</v>
      </c>
      <c r="F7930" s="24">
        <f>'1 Solar Profile'!E7932*S$10</f>
        <v>2.0203942499999998</v>
      </c>
      <c r="G7930" s="24">
        <f>'2 Load Profile'!E7931</f>
        <v>0.97392025614070055</v>
      </c>
      <c r="H7930" s="24">
        <f t="shared" si="2054"/>
        <v>-1.0464739938592993</v>
      </c>
      <c r="I7930" s="13">
        <f t="shared" si="2055"/>
        <v>-1.0464739938592993</v>
      </c>
      <c r="J7930" s="24">
        <f t="shared" si="2056"/>
        <v>0.97392025614070055</v>
      </c>
      <c r="K7930" s="24">
        <f t="shared" si="2057"/>
        <v>0</v>
      </c>
      <c r="L7930" s="13"/>
      <c r="M7930" s="24"/>
      <c r="N7930" s="24">
        <f t="shared" si="2067"/>
        <v>0</v>
      </c>
      <c r="O7930" s="13"/>
      <c r="P7930" s="13"/>
    </row>
    <row r="7931" spans="1:16">
      <c r="A7931">
        <v>7930</v>
      </c>
      <c r="B7931" s="13">
        <v>11</v>
      </c>
      <c r="C7931" s="13">
        <v>27</v>
      </c>
      <c r="D7931" s="13">
        <v>9</v>
      </c>
      <c r="E7931" s="14">
        <f t="shared" si="2062"/>
        <v>331</v>
      </c>
      <c r="F7931" s="24">
        <f>'1 Solar Profile'!E7933*S$10</f>
        <v>3.0288699000000001</v>
      </c>
      <c r="G7931" s="24">
        <f>'2 Load Profile'!E7932</f>
        <v>0.86439301808160174</v>
      </c>
      <c r="H7931" s="24">
        <f t="shared" si="2054"/>
        <v>-2.1644768819183984</v>
      </c>
      <c r="I7931" s="13">
        <f t="shared" si="2055"/>
        <v>-2.1644768819183984</v>
      </c>
      <c r="J7931" s="24">
        <f t="shared" si="2056"/>
        <v>0.86439301808160174</v>
      </c>
      <c r="K7931" s="24">
        <f t="shared" si="2057"/>
        <v>0</v>
      </c>
      <c r="L7931" s="13"/>
      <c r="M7931" s="24"/>
      <c r="N7931" s="24">
        <f t="shared" si="2067"/>
        <v>0</v>
      </c>
      <c r="O7931" s="13"/>
      <c r="P7931" s="13"/>
    </row>
    <row r="7932" spans="1:16">
      <c r="A7932">
        <v>7931</v>
      </c>
      <c r="B7932" s="13">
        <v>11</v>
      </c>
      <c r="C7932" s="13">
        <v>27</v>
      </c>
      <c r="D7932" s="13">
        <v>10</v>
      </c>
      <c r="E7932" s="14">
        <f t="shared" si="2062"/>
        <v>331</v>
      </c>
      <c r="F7932" s="24">
        <f>'1 Solar Profile'!E7934*S$10</f>
        <v>3.6378893249999997</v>
      </c>
      <c r="G7932" s="24">
        <f>'2 Load Profile'!E7933</f>
        <v>0.88358967690576107</v>
      </c>
      <c r="H7932" s="24">
        <f t="shared" si="2054"/>
        <v>-2.7542996480942388</v>
      </c>
      <c r="I7932" s="13">
        <f t="shared" si="2055"/>
        <v>-2.7542996480942388</v>
      </c>
      <c r="J7932" s="24">
        <f t="shared" si="2056"/>
        <v>0.88358967690576096</v>
      </c>
      <c r="K7932" s="24">
        <f t="shared" si="2057"/>
        <v>0</v>
      </c>
      <c r="L7932" s="13"/>
      <c r="M7932" s="24"/>
      <c r="N7932" s="24">
        <f t="shared" si="2067"/>
        <v>0</v>
      </c>
      <c r="O7932" s="13"/>
      <c r="P7932" s="13"/>
    </row>
    <row r="7933" spans="1:16">
      <c r="A7933">
        <v>7932</v>
      </c>
      <c r="B7933" s="13">
        <v>11</v>
      </c>
      <c r="C7933" s="13">
        <v>27</v>
      </c>
      <c r="D7933" s="13">
        <v>11</v>
      </c>
      <c r="E7933" s="14">
        <f t="shared" si="2062"/>
        <v>331</v>
      </c>
      <c r="F7933" s="24">
        <f>'1 Solar Profile'!E7935*S$10</f>
        <v>3.8488999499999998</v>
      </c>
      <c r="G7933" s="24">
        <f>'2 Load Profile'!E7934</f>
        <v>0.87135952549505014</v>
      </c>
      <c r="H7933" s="24">
        <f t="shared" si="2054"/>
        <v>-2.9775404245049497</v>
      </c>
      <c r="I7933" s="13">
        <f t="shared" si="2055"/>
        <v>-2.9775404245049497</v>
      </c>
      <c r="J7933" s="24">
        <f t="shared" si="2056"/>
        <v>0.87135952549505014</v>
      </c>
      <c r="K7933" s="24">
        <f t="shared" si="2057"/>
        <v>0</v>
      </c>
      <c r="L7933" s="13"/>
      <c r="M7933" s="24"/>
      <c r="N7933" s="24">
        <f t="shared" si="2067"/>
        <v>0</v>
      </c>
      <c r="O7933" s="13"/>
      <c r="P7933" s="13"/>
    </row>
    <row r="7934" spans="1:16">
      <c r="A7934">
        <v>7933</v>
      </c>
      <c r="B7934" s="13">
        <v>11</v>
      </c>
      <c r="C7934" s="13">
        <v>27</v>
      </c>
      <c r="D7934" s="13">
        <v>12</v>
      </c>
      <c r="E7934" s="14">
        <f t="shared" si="2062"/>
        <v>331</v>
      </c>
      <c r="F7934" s="24">
        <f>'1 Solar Profile'!E7936*S$10</f>
        <v>3.6508877999999996</v>
      </c>
      <c r="G7934" s="24">
        <f>'2 Load Profile'!E7935</f>
        <v>0.84711960623019567</v>
      </c>
      <c r="H7934" s="24">
        <f t="shared" si="2054"/>
        <v>-2.803768193769804</v>
      </c>
      <c r="I7934" s="13">
        <f t="shared" si="2055"/>
        <v>-2.803768193769804</v>
      </c>
      <c r="J7934" s="24">
        <f t="shared" si="2056"/>
        <v>0.84711960623019555</v>
      </c>
      <c r="K7934" s="24">
        <f t="shared" si="2057"/>
        <v>0</v>
      </c>
      <c r="L7934" s="13"/>
      <c r="M7934" s="24"/>
      <c r="N7934" s="24">
        <f t="shared" si="2067"/>
        <v>0</v>
      </c>
      <c r="O7934" s="13"/>
      <c r="P7934" s="13"/>
    </row>
    <row r="7935" spans="1:16">
      <c r="A7935">
        <v>7934</v>
      </c>
      <c r="B7935" s="13">
        <v>11</v>
      </c>
      <c r="C7935" s="13">
        <v>27</v>
      </c>
      <c r="D7935" s="13">
        <v>13</v>
      </c>
      <c r="E7935" s="14">
        <f t="shared" si="2062"/>
        <v>331</v>
      </c>
      <c r="F7935" s="24">
        <f>'1 Solar Profile'!E7937*S$10</f>
        <v>3.0656366999999998</v>
      </c>
      <c r="G7935" s="24">
        <f>'2 Load Profile'!E7936</f>
        <v>0.82471619148197139</v>
      </c>
      <c r="H7935" s="24">
        <f t="shared" si="2054"/>
        <v>-2.2409205085180286</v>
      </c>
      <c r="I7935" s="13">
        <f t="shared" si="2055"/>
        <v>-2.2409205085180286</v>
      </c>
      <c r="J7935" s="24">
        <f t="shared" si="2056"/>
        <v>0.82471619148197117</v>
      </c>
      <c r="K7935" s="24">
        <f t="shared" si="2057"/>
        <v>0</v>
      </c>
      <c r="L7935" s="13"/>
      <c r="M7935" s="24"/>
      <c r="N7935" s="24">
        <f t="shared" si="2067"/>
        <v>0</v>
      </c>
      <c r="O7935" s="13"/>
      <c r="P7935" s="13"/>
    </row>
    <row r="7936" spans="1:16">
      <c r="A7936">
        <v>7935</v>
      </c>
      <c r="B7936" s="13">
        <v>11</v>
      </c>
      <c r="C7936" s="13">
        <v>27</v>
      </c>
      <c r="D7936" s="13">
        <v>14</v>
      </c>
      <c r="E7936" s="14">
        <f t="shared" si="2062"/>
        <v>331</v>
      </c>
      <c r="F7936" s="24">
        <f>'1 Solar Profile'!E7938*S$10</f>
        <v>2.1908691</v>
      </c>
      <c r="G7936" s="24">
        <f>'2 Load Profile'!E7937</f>
        <v>0.8345965910385611</v>
      </c>
      <c r="H7936" s="24">
        <f t="shared" ref="H7936:H7999" si="2072">G7936-F7936</f>
        <v>-1.3562725089614389</v>
      </c>
      <c r="I7936" s="13">
        <f t="shared" ref="I7936:I7999" si="2073">IF(H7936&lt;0,H7936,0)</f>
        <v>-1.3562725089614389</v>
      </c>
      <c r="J7936" s="24">
        <f t="shared" ref="J7936:J7999" si="2074">F7936+I7936</f>
        <v>0.8345965910385611</v>
      </c>
      <c r="K7936" s="24">
        <f t="shared" ref="K7936:K7999" si="2075">IF(H7936&gt;0,H7936,0)</f>
        <v>0</v>
      </c>
      <c r="L7936" s="13"/>
      <c r="M7936" s="24"/>
      <c r="N7936" s="24">
        <f t="shared" si="2067"/>
        <v>0</v>
      </c>
      <c r="O7936" s="13"/>
      <c r="P7936" s="13"/>
    </row>
    <row r="7937" spans="1:16">
      <c r="A7937">
        <v>7936</v>
      </c>
      <c r="B7937" s="13">
        <v>11</v>
      </c>
      <c r="C7937" s="13">
        <v>27</v>
      </c>
      <c r="D7937" s="13">
        <v>15</v>
      </c>
      <c r="E7937" s="14">
        <f t="shared" si="2062"/>
        <v>331</v>
      </c>
      <c r="F7937" s="24">
        <f>'1 Solar Profile'!E7939*S$10</f>
        <v>0.995577975</v>
      </c>
      <c r="G7937" s="24">
        <f>'2 Load Profile'!E7938</f>
        <v>0.92262747868744588</v>
      </c>
      <c r="H7937" s="24">
        <f t="shared" si="2072"/>
        <v>-7.2950496312554125E-2</v>
      </c>
      <c r="I7937" s="13">
        <f t="shared" si="2073"/>
        <v>-7.2950496312554125E-2</v>
      </c>
      <c r="J7937" s="24">
        <f t="shared" si="2074"/>
        <v>0.92262747868744588</v>
      </c>
      <c r="K7937" s="24">
        <f t="shared" si="2075"/>
        <v>0</v>
      </c>
      <c r="L7937" s="13"/>
      <c r="M7937" s="24"/>
      <c r="N7937" s="24">
        <f t="shared" si="2067"/>
        <v>0</v>
      </c>
      <c r="O7937" s="13"/>
      <c r="P7937" s="13"/>
    </row>
    <row r="7938" spans="1:16">
      <c r="A7938">
        <v>7937</v>
      </c>
      <c r="B7938" s="13">
        <v>11</v>
      </c>
      <c r="C7938" s="13">
        <v>27</v>
      </c>
      <c r="D7938" s="13">
        <v>16</v>
      </c>
      <c r="E7938" s="14">
        <f t="shared" si="2062"/>
        <v>331</v>
      </c>
      <c r="F7938" s="24">
        <f>'1 Solar Profile'!E7940*S$10</f>
        <v>0</v>
      </c>
      <c r="G7938" s="24">
        <f>'2 Load Profile'!E7939</f>
        <v>1.1849134060108137</v>
      </c>
      <c r="H7938" s="24">
        <f t="shared" si="2072"/>
        <v>1.1849134060108137</v>
      </c>
      <c r="I7938" s="13">
        <f t="shared" si="2073"/>
        <v>0</v>
      </c>
      <c r="J7938" s="24">
        <f t="shared" si="2074"/>
        <v>0</v>
      </c>
      <c r="K7938" s="24">
        <f t="shared" si="2075"/>
        <v>1.1849134060108137</v>
      </c>
      <c r="L7938" s="13"/>
      <c r="M7938" s="24"/>
      <c r="N7938" s="24">
        <f t="shared" si="2067"/>
        <v>0</v>
      </c>
      <c r="O7938" s="13"/>
      <c r="P7938" s="13"/>
    </row>
    <row r="7939" spans="1:16">
      <c r="A7939">
        <v>7938</v>
      </c>
      <c r="B7939" s="13">
        <v>11</v>
      </c>
      <c r="C7939" s="13">
        <v>27</v>
      </c>
      <c r="D7939" s="13">
        <v>17</v>
      </c>
      <c r="E7939" s="14">
        <f t="shared" si="2062"/>
        <v>331</v>
      </c>
      <c r="F7939" s="24">
        <f>'1 Solar Profile'!E7941*S$10</f>
        <v>0</v>
      </c>
      <c r="G7939" s="24">
        <f>'2 Load Profile'!E7940</f>
        <v>1.6486396692261482</v>
      </c>
      <c r="H7939" s="24">
        <f t="shared" si="2072"/>
        <v>1.6486396692261482</v>
      </c>
      <c r="I7939" s="13">
        <f t="shared" si="2073"/>
        <v>0</v>
      </c>
      <c r="J7939" s="24">
        <f t="shared" si="2074"/>
        <v>0</v>
      </c>
      <c r="K7939" s="24">
        <f t="shared" si="2075"/>
        <v>1.6486396692261482</v>
      </c>
      <c r="L7939" s="13"/>
      <c r="M7939" s="24"/>
      <c r="N7939" s="24">
        <f t="shared" si="2067"/>
        <v>0</v>
      </c>
      <c r="O7939" s="13"/>
      <c r="P7939" s="13"/>
    </row>
    <row r="7940" spans="1:16">
      <c r="A7940">
        <v>7939</v>
      </c>
      <c r="B7940" s="13">
        <v>11</v>
      </c>
      <c r="C7940" s="13">
        <v>27</v>
      </c>
      <c r="D7940" s="13">
        <v>18</v>
      </c>
      <c r="E7940" s="14">
        <f t="shared" si="2062"/>
        <v>331</v>
      </c>
      <c r="F7940" s="24">
        <f>'1 Solar Profile'!E7942*S$10</f>
        <v>0</v>
      </c>
      <c r="G7940" s="24">
        <f>'2 Load Profile'!E7941</f>
        <v>1.8779646754849311</v>
      </c>
      <c r="H7940" s="24">
        <f t="shared" si="2072"/>
        <v>1.8779646754849311</v>
      </c>
      <c r="I7940" s="13">
        <f t="shared" si="2073"/>
        <v>0</v>
      </c>
      <c r="J7940" s="24">
        <f t="shared" si="2074"/>
        <v>0</v>
      </c>
      <c r="K7940" s="24">
        <f t="shared" si="2075"/>
        <v>1.8779646754849311</v>
      </c>
      <c r="L7940" s="13"/>
      <c r="M7940" s="24"/>
      <c r="N7940" s="24">
        <f t="shared" si="2067"/>
        <v>0</v>
      </c>
      <c r="O7940" s="13"/>
      <c r="P7940" s="13"/>
    </row>
    <row r="7941" spans="1:16">
      <c r="A7941">
        <v>7940</v>
      </c>
      <c r="B7941" s="13">
        <v>11</v>
      </c>
      <c r="C7941" s="13">
        <v>27</v>
      </c>
      <c r="D7941" s="13">
        <v>19</v>
      </c>
      <c r="E7941" s="14">
        <f t="shared" si="2062"/>
        <v>331</v>
      </c>
      <c r="F7941" s="24">
        <f>'1 Solar Profile'!E7943*S$10</f>
        <v>0</v>
      </c>
      <c r="G7941" s="24">
        <f>'2 Load Profile'!E7942</f>
        <v>1.7881099123519399</v>
      </c>
      <c r="H7941" s="24">
        <f t="shared" si="2072"/>
        <v>1.7881099123519399</v>
      </c>
      <c r="I7941" s="13">
        <f t="shared" si="2073"/>
        <v>0</v>
      </c>
      <c r="J7941" s="24">
        <f t="shared" si="2074"/>
        <v>0</v>
      </c>
      <c r="K7941" s="24">
        <f t="shared" si="2075"/>
        <v>1.7881099123519399</v>
      </c>
      <c r="L7941" s="13"/>
      <c r="M7941" s="24"/>
      <c r="N7941" s="24">
        <f t="shared" si="2067"/>
        <v>0</v>
      </c>
      <c r="O7941" s="13"/>
      <c r="P7941" s="13"/>
    </row>
    <row r="7942" spans="1:16">
      <c r="A7942">
        <v>7941</v>
      </c>
      <c r="B7942" s="13">
        <v>11</v>
      </c>
      <c r="C7942" s="13">
        <v>27</v>
      </c>
      <c r="D7942" s="13">
        <v>20</v>
      </c>
      <c r="E7942" s="14">
        <f t="shared" si="2062"/>
        <v>331</v>
      </c>
      <c r="F7942" s="24">
        <f>'1 Solar Profile'!E7944*S$10</f>
        <v>0</v>
      </c>
      <c r="G7942" s="24">
        <f>'2 Load Profile'!E7943</f>
        <v>1.7072587128692074</v>
      </c>
      <c r="H7942" s="24">
        <f t="shared" si="2072"/>
        <v>1.7072587128692074</v>
      </c>
      <c r="I7942" s="13">
        <f t="shared" si="2073"/>
        <v>0</v>
      </c>
      <c r="J7942" s="24">
        <f t="shared" si="2074"/>
        <v>0</v>
      </c>
      <c r="K7942" s="24">
        <f t="shared" si="2075"/>
        <v>1.7072587128692074</v>
      </c>
      <c r="L7942" s="13"/>
      <c r="M7942" s="24"/>
      <c r="N7942" s="24">
        <f t="shared" si="2067"/>
        <v>0</v>
      </c>
      <c r="O7942" s="24"/>
      <c r="P7942" s="24"/>
    </row>
    <row r="7943" spans="1:16">
      <c r="A7943">
        <v>7942</v>
      </c>
      <c r="B7943" s="13">
        <v>11</v>
      </c>
      <c r="C7943" s="13">
        <v>27</v>
      </c>
      <c r="D7943" s="13">
        <v>21</v>
      </c>
      <c r="E7943" s="14">
        <f t="shared" si="2062"/>
        <v>331</v>
      </c>
      <c r="F7943" s="24">
        <f>'1 Solar Profile'!E7945*S$10</f>
        <v>0</v>
      </c>
      <c r="G7943" s="24">
        <f>'2 Load Profile'!E7944</f>
        <v>1.5603638641880651</v>
      </c>
      <c r="H7943" s="24">
        <f t="shared" si="2072"/>
        <v>1.5603638641880651</v>
      </c>
      <c r="I7943" s="13">
        <f t="shared" si="2073"/>
        <v>0</v>
      </c>
      <c r="J7943" s="24">
        <f t="shared" si="2074"/>
        <v>0</v>
      </c>
      <c r="K7943" s="24">
        <f t="shared" si="2075"/>
        <v>1.5603638641880651</v>
      </c>
      <c r="L7943" s="13"/>
      <c r="M7943" s="24"/>
      <c r="N7943" s="24">
        <f t="shared" si="2067"/>
        <v>0</v>
      </c>
      <c r="O7943" s="13"/>
      <c r="P7943" s="13"/>
    </row>
    <row r="7944" spans="1:16">
      <c r="A7944">
        <v>7943</v>
      </c>
      <c r="B7944" s="13">
        <v>11</v>
      </c>
      <c r="C7944" s="13">
        <v>27</v>
      </c>
      <c r="D7944" s="13">
        <v>22</v>
      </c>
      <c r="E7944" s="14">
        <f t="shared" si="2062"/>
        <v>331</v>
      </c>
      <c r="F7944" s="24">
        <f>'1 Solar Profile'!E7946*S$10</f>
        <v>0</v>
      </c>
      <c r="G7944" s="24">
        <f>'2 Load Profile'!E7945</f>
        <v>1.2761365162243794</v>
      </c>
      <c r="H7944" s="24">
        <f t="shared" si="2072"/>
        <v>1.2761365162243794</v>
      </c>
      <c r="I7944" s="13">
        <f t="shared" si="2073"/>
        <v>0</v>
      </c>
      <c r="J7944" s="24">
        <f t="shared" si="2074"/>
        <v>0</v>
      </c>
      <c r="K7944" s="24">
        <f t="shared" si="2075"/>
        <v>1.2761365162243794</v>
      </c>
      <c r="L7944" s="13"/>
      <c r="M7944" s="24"/>
      <c r="N7944" s="24">
        <f t="shared" si="2067"/>
        <v>0</v>
      </c>
      <c r="O7944" s="13"/>
      <c r="P7944" s="13"/>
    </row>
    <row r="7945" spans="1:16">
      <c r="A7945">
        <v>7944</v>
      </c>
      <c r="B7945" s="13">
        <v>11</v>
      </c>
      <c r="C7945" s="13">
        <v>27</v>
      </c>
      <c r="D7945" s="13">
        <v>23</v>
      </c>
      <c r="E7945" s="14">
        <f t="shared" si="2062"/>
        <v>331</v>
      </c>
      <c r="F7945" s="24">
        <f>'1 Solar Profile'!E7947*S$10</f>
        <v>0</v>
      </c>
      <c r="G7945" s="24">
        <f>'2 Load Profile'!E7946</f>
        <v>1.0093479587681153</v>
      </c>
      <c r="H7945" s="24">
        <f t="shared" si="2072"/>
        <v>1.0093479587681153</v>
      </c>
      <c r="I7945" s="13">
        <f t="shared" si="2073"/>
        <v>0</v>
      </c>
      <c r="J7945" s="24">
        <f t="shared" si="2074"/>
        <v>0</v>
      </c>
      <c r="K7945" s="24">
        <f t="shared" si="2075"/>
        <v>1.0093479587681153</v>
      </c>
      <c r="L7945" s="13">
        <f t="shared" ref="L7945" si="2076">SUM(I7922:I7945)</f>
        <v>-15.416702655938712</v>
      </c>
      <c r="M7945" s="24">
        <f t="shared" ref="M7945" si="2077">SUMIF(H7922:H7945,"&gt;0",H7922:H7945)</f>
        <v>16.697035003709534</v>
      </c>
      <c r="N7945" s="24">
        <f t="shared" si="2067"/>
        <v>1.2803323477708215</v>
      </c>
      <c r="O7945" s="13">
        <f t="shared" ref="O7945" si="2078">IF(M7945&gt;(L7945*-1),(M7945+L7945)*S$12,0)</f>
        <v>0.1801645269812667</v>
      </c>
      <c r="P7945" s="13">
        <f t="shared" ref="P7945" si="2079">IF(M7945&lt;(L7945*-1),(M7945+L7945)*S$14,0)</f>
        <v>0</v>
      </c>
    </row>
    <row r="7946" spans="1:16">
      <c r="A7946">
        <v>7945</v>
      </c>
      <c r="B7946" s="13">
        <v>11</v>
      </c>
      <c r="C7946" s="13">
        <v>28</v>
      </c>
      <c r="D7946" s="13">
        <v>0</v>
      </c>
      <c r="E7946" s="14">
        <f t="shared" si="2062"/>
        <v>332</v>
      </c>
      <c r="F7946" s="24">
        <f>'1 Solar Profile'!E7948*S$10</f>
        <v>0</v>
      </c>
      <c r="G7946" s="24">
        <f>'2 Load Profile'!E7947</f>
        <v>0.7387855162614354</v>
      </c>
      <c r="H7946" s="24">
        <f t="shared" si="2072"/>
        <v>0.7387855162614354</v>
      </c>
      <c r="I7946" s="13">
        <f t="shared" si="2073"/>
        <v>0</v>
      </c>
      <c r="J7946" s="24">
        <f t="shared" si="2074"/>
        <v>0</v>
      </c>
      <c r="K7946" s="24">
        <f t="shared" si="2075"/>
        <v>0.7387855162614354</v>
      </c>
      <c r="L7946" s="13"/>
      <c r="M7946" s="24"/>
      <c r="N7946" s="24">
        <f t="shared" si="2067"/>
        <v>0</v>
      </c>
      <c r="O7946" s="13"/>
      <c r="P7946" s="13"/>
    </row>
    <row r="7947" spans="1:16">
      <c r="A7947">
        <v>7946</v>
      </c>
      <c r="B7947" s="13">
        <v>11</v>
      </c>
      <c r="C7947" s="13">
        <v>28</v>
      </c>
      <c r="D7947" s="13">
        <v>1</v>
      </c>
      <c r="E7947" s="14">
        <f t="shared" si="2062"/>
        <v>332</v>
      </c>
      <c r="F7947" s="24">
        <f>'1 Solar Profile'!E7949*S$10</f>
        <v>0</v>
      </c>
      <c r="G7947" s="24">
        <f>'2 Load Profile'!E7948</f>
        <v>0.63265391908733126</v>
      </c>
      <c r="H7947" s="24">
        <f t="shared" si="2072"/>
        <v>0.63265391908733126</v>
      </c>
      <c r="I7947" s="13">
        <f t="shared" si="2073"/>
        <v>0</v>
      </c>
      <c r="J7947" s="24">
        <f t="shared" si="2074"/>
        <v>0</v>
      </c>
      <c r="K7947" s="24">
        <f t="shared" si="2075"/>
        <v>0.63265391908733126</v>
      </c>
      <c r="L7947" s="13"/>
      <c r="M7947" s="24"/>
      <c r="N7947" s="24">
        <f t="shared" si="2067"/>
        <v>0</v>
      </c>
      <c r="O7947" s="13"/>
      <c r="P7947" s="13"/>
    </row>
    <row r="7948" spans="1:16">
      <c r="A7948">
        <v>7947</v>
      </c>
      <c r="B7948" s="13">
        <v>11</v>
      </c>
      <c r="C7948" s="13">
        <v>28</v>
      </c>
      <c r="D7948" s="13">
        <v>2</v>
      </c>
      <c r="E7948" s="14">
        <f t="shared" si="2062"/>
        <v>332</v>
      </c>
      <c r="F7948" s="24">
        <f>'1 Solar Profile'!E7950*S$10</f>
        <v>0</v>
      </c>
      <c r="G7948" s="24">
        <f>'2 Load Profile'!E7949</f>
        <v>0.58404455416342982</v>
      </c>
      <c r="H7948" s="24">
        <f t="shared" si="2072"/>
        <v>0.58404455416342982</v>
      </c>
      <c r="I7948" s="13">
        <f t="shared" si="2073"/>
        <v>0</v>
      </c>
      <c r="J7948" s="24">
        <f t="shared" si="2074"/>
        <v>0</v>
      </c>
      <c r="K7948" s="24">
        <f t="shared" si="2075"/>
        <v>0.58404455416342982</v>
      </c>
      <c r="L7948" s="13"/>
      <c r="M7948" s="24"/>
      <c r="N7948" s="24">
        <f t="shared" si="2067"/>
        <v>0</v>
      </c>
      <c r="O7948" s="13"/>
      <c r="P7948" s="13"/>
    </row>
    <row r="7949" spans="1:16">
      <c r="A7949">
        <v>7948</v>
      </c>
      <c r="B7949" s="13">
        <v>11</v>
      </c>
      <c r="C7949" s="13">
        <v>28</v>
      </c>
      <c r="D7949" s="13">
        <v>3</v>
      </c>
      <c r="E7949" s="14">
        <f t="shared" si="2062"/>
        <v>332</v>
      </c>
      <c r="F7949" s="24">
        <f>'1 Solar Profile'!E7951*S$10</f>
        <v>0</v>
      </c>
      <c r="G7949" s="24">
        <f>'2 Load Profile'!E7950</f>
        <v>0.57384944253531511</v>
      </c>
      <c r="H7949" s="24">
        <f t="shared" si="2072"/>
        <v>0.57384944253531511</v>
      </c>
      <c r="I7949" s="13">
        <f t="shared" si="2073"/>
        <v>0</v>
      </c>
      <c r="J7949" s="24">
        <f t="shared" si="2074"/>
        <v>0</v>
      </c>
      <c r="K7949" s="24">
        <f t="shared" si="2075"/>
        <v>0.57384944253531511</v>
      </c>
      <c r="L7949" s="13"/>
      <c r="M7949" s="24"/>
      <c r="N7949" s="24">
        <f t="shared" si="2067"/>
        <v>0</v>
      </c>
      <c r="O7949" s="13"/>
      <c r="P7949" s="13"/>
    </row>
    <row r="7950" spans="1:16">
      <c r="A7950">
        <v>7949</v>
      </c>
      <c r="B7950" s="13">
        <v>11</v>
      </c>
      <c r="C7950" s="13">
        <v>28</v>
      </c>
      <c r="D7950" s="13">
        <v>4</v>
      </c>
      <c r="E7950" s="14">
        <f t="shared" si="2062"/>
        <v>332</v>
      </c>
      <c r="F7950" s="24">
        <f>'1 Solar Profile'!E7952*S$10</f>
        <v>0</v>
      </c>
      <c r="G7950" s="24">
        <f>'2 Load Profile'!E7951</f>
        <v>0.57520691510072874</v>
      </c>
      <c r="H7950" s="24">
        <f t="shared" si="2072"/>
        <v>0.57520691510072874</v>
      </c>
      <c r="I7950" s="13">
        <f t="shared" si="2073"/>
        <v>0</v>
      </c>
      <c r="J7950" s="24">
        <f t="shared" si="2074"/>
        <v>0</v>
      </c>
      <c r="K7950" s="24">
        <f t="shared" si="2075"/>
        <v>0.57520691510072874</v>
      </c>
      <c r="L7950" s="13"/>
      <c r="M7950" s="24"/>
      <c r="N7950" s="24">
        <f t="shared" si="2067"/>
        <v>0</v>
      </c>
      <c r="O7950" s="13"/>
      <c r="P7950" s="13"/>
    </row>
    <row r="7951" spans="1:16">
      <c r="A7951">
        <v>7950</v>
      </c>
      <c r="B7951" s="13">
        <v>11</v>
      </c>
      <c r="C7951" s="13">
        <v>28</v>
      </c>
      <c r="D7951" s="13">
        <v>5</v>
      </c>
      <c r="E7951" s="14">
        <f t="shared" si="2062"/>
        <v>332</v>
      </c>
      <c r="F7951" s="24">
        <f>'1 Solar Profile'!E7953*S$10</f>
        <v>0</v>
      </c>
      <c r="G7951" s="24">
        <f>'2 Load Profile'!E7952</f>
        <v>0.6287289194508191</v>
      </c>
      <c r="H7951" s="24">
        <f t="shared" si="2072"/>
        <v>0.6287289194508191</v>
      </c>
      <c r="I7951" s="13">
        <f t="shared" si="2073"/>
        <v>0</v>
      </c>
      <c r="J7951" s="24">
        <f t="shared" si="2074"/>
        <v>0</v>
      </c>
      <c r="K7951" s="24">
        <f t="shared" si="2075"/>
        <v>0.6287289194508191</v>
      </c>
      <c r="L7951" s="13"/>
      <c r="M7951" s="24"/>
      <c r="N7951" s="24">
        <f t="shared" si="2067"/>
        <v>0</v>
      </c>
      <c r="O7951" s="13"/>
      <c r="P7951" s="13"/>
    </row>
    <row r="7952" spans="1:16">
      <c r="A7952">
        <v>7951</v>
      </c>
      <c r="B7952" s="13">
        <v>11</v>
      </c>
      <c r="C7952" s="13">
        <v>28</v>
      </c>
      <c r="D7952" s="13">
        <v>6</v>
      </c>
      <c r="E7952" s="14">
        <f t="shared" si="2062"/>
        <v>332</v>
      </c>
      <c r="F7952" s="24">
        <f>'1 Solar Profile'!E7954*S$10</f>
        <v>0</v>
      </c>
      <c r="G7952" s="24">
        <f>'2 Load Profile'!E7953</f>
        <v>0.7956451365100311</v>
      </c>
      <c r="H7952" s="24">
        <f t="shared" si="2072"/>
        <v>0.7956451365100311</v>
      </c>
      <c r="I7952" s="13">
        <f t="shared" si="2073"/>
        <v>0</v>
      </c>
      <c r="J7952" s="24">
        <f t="shared" si="2074"/>
        <v>0</v>
      </c>
      <c r="K7952" s="24">
        <f t="shared" si="2075"/>
        <v>0.7956451365100311</v>
      </c>
      <c r="L7952" s="13"/>
      <c r="M7952" s="24"/>
      <c r="N7952" s="24">
        <f t="shared" si="2067"/>
        <v>0</v>
      </c>
      <c r="O7952" s="13"/>
      <c r="P7952" s="13"/>
    </row>
    <row r="7953" spans="1:16">
      <c r="A7953">
        <v>7952</v>
      </c>
      <c r="B7953" s="13">
        <v>11</v>
      </c>
      <c r="C7953" s="13">
        <v>28</v>
      </c>
      <c r="D7953" s="13">
        <v>7</v>
      </c>
      <c r="E7953" s="14">
        <f t="shared" si="2062"/>
        <v>332</v>
      </c>
      <c r="F7953" s="24">
        <f>'1 Solar Profile'!E7955*S$10</f>
        <v>0.70461719999999994</v>
      </c>
      <c r="G7953" s="24">
        <f>'2 Load Profile'!E7954</f>
        <v>1.023681740653311</v>
      </c>
      <c r="H7953" s="24">
        <f t="shared" si="2072"/>
        <v>0.31906454065331102</v>
      </c>
      <c r="I7953" s="13">
        <f t="shared" si="2073"/>
        <v>0</v>
      </c>
      <c r="J7953" s="24">
        <f t="shared" si="2074"/>
        <v>0.70461719999999994</v>
      </c>
      <c r="K7953" s="24">
        <f t="shared" si="2075"/>
        <v>0.31906454065331102</v>
      </c>
      <c r="L7953" s="13"/>
      <c r="M7953" s="24"/>
      <c r="N7953" s="24">
        <f t="shared" si="2067"/>
        <v>0</v>
      </c>
      <c r="O7953" s="13"/>
      <c r="P7953" s="13"/>
    </row>
    <row r="7954" spans="1:16">
      <c r="A7954">
        <v>7953</v>
      </c>
      <c r="B7954" s="13">
        <v>11</v>
      </c>
      <c r="C7954" s="13">
        <v>28</v>
      </c>
      <c r="D7954" s="13">
        <v>8</v>
      </c>
      <c r="E7954" s="14">
        <f t="shared" si="2062"/>
        <v>332</v>
      </c>
      <c r="F7954" s="24">
        <f>'1 Solar Profile'!E7956*S$10</f>
        <v>1.9827596249999997</v>
      </c>
      <c r="G7954" s="24">
        <f>'2 Load Profile'!E7955</f>
        <v>1.0019070745267844</v>
      </c>
      <c r="H7954" s="24">
        <f t="shared" si="2072"/>
        <v>-0.98085255047321529</v>
      </c>
      <c r="I7954" s="13">
        <f t="shared" si="2073"/>
        <v>-0.98085255047321529</v>
      </c>
      <c r="J7954" s="24">
        <f t="shared" si="2074"/>
        <v>1.0019070745267844</v>
      </c>
      <c r="K7954" s="24">
        <f t="shared" si="2075"/>
        <v>0</v>
      </c>
      <c r="L7954" s="13"/>
      <c r="M7954" s="24"/>
      <c r="N7954" s="24">
        <f t="shared" si="2067"/>
        <v>0</v>
      </c>
      <c r="O7954" s="13"/>
      <c r="P7954" s="13"/>
    </row>
    <row r="7955" spans="1:16">
      <c r="A7955">
        <v>7954</v>
      </c>
      <c r="B7955" s="13">
        <v>11</v>
      </c>
      <c r="C7955" s="13">
        <v>28</v>
      </c>
      <c r="D7955" s="13">
        <v>9</v>
      </c>
      <c r="E7955" s="14">
        <f t="shared" si="2062"/>
        <v>332</v>
      </c>
      <c r="F7955" s="24">
        <f>'1 Solar Profile'!E7957*S$10</f>
        <v>2.9939348249999997</v>
      </c>
      <c r="G7955" s="24">
        <f>'2 Load Profile'!E7956</f>
        <v>0.89994993461714101</v>
      </c>
      <c r="H7955" s="24">
        <f t="shared" si="2072"/>
        <v>-2.0939848903828588</v>
      </c>
      <c r="I7955" s="13">
        <f t="shared" si="2073"/>
        <v>-2.0939848903828588</v>
      </c>
      <c r="J7955" s="24">
        <f t="shared" si="2074"/>
        <v>0.8999499346171409</v>
      </c>
      <c r="K7955" s="24">
        <f t="shared" si="2075"/>
        <v>0</v>
      </c>
      <c r="L7955" s="13"/>
      <c r="M7955" s="24"/>
      <c r="N7955" s="24">
        <f t="shared" si="2067"/>
        <v>0</v>
      </c>
      <c r="O7955" s="13"/>
      <c r="P7955" s="13"/>
    </row>
    <row r="7956" spans="1:16">
      <c r="A7956">
        <v>7955</v>
      </c>
      <c r="B7956" s="13">
        <v>11</v>
      </c>
      <c r="C7956" s="13">
        <v>28</v>
      </c>
      <c r="D7956" s="13">
        <v>10</v>
      </c>
      <c r="E7956" s="14">
        <f t="shared" si="2062"/>
        <v>332</v>
      </c>
      <c r="F7956" s="24">
        <f>'1 Solar Profile'!E7958*S$10</f>
        <v>3.5876232000000003</v>
      </c>
      <c r="G7956" s="24">
        <f>'2 Load Profile'!E7957</f>
        <v>0.92624386708336903</v>
      </c>
      <c r="H7956" s="24">
        <f t="shared" si="2072"/>
        <v>-2.6613793329166313</v>
      </c>
      <c r="I7956" s="13">
        <f t="shared" si="2073"/>
        <v>-2.6613793329166313</v>
      </c>
      <c r="J7956" s="24">
        <f t="shared" si="2074"/>
        <v>0.92624386708336903</v>
      </c>
      <c r="K7956" s="24">
        <f t="shared" si="2075"/>
        <v>0</v>
      </c>
      <c r="L7956" s="13"/>
      <c r="M7956" s="24"/>
      <c r="N7956" s="24">
        <f t="shared" si="2067"/>
        <v>0</v>
      </c>
      <c r="O7956" s="13"/>
      <c r="P7956" s="13"/>
    </row>
    <row r="7957" spans="1:16">
      <c r="A7957">
        <v>7956</v>
      </c>
      <c r="B7957" s="13">
        <v>11</v>
      </c>
      <c r="C7957" s="13">
        <v>28</v>
      </c>
      <c r="D7957" s="13">
        <v>11</v>
      </c>
      <c r="E7957" s="14">
        <f t="shared" si="2062"/>
        <v>332</v>
      </c>
      <c r="F7957" s="24">
        <f>'1 Solar Profile'!E7959*S$10</f>
        <v>3.7686600000000001</v>
      </c>
      <c r="G7957" s="24">
        <f>'2 Load Profile'!E7958</f>
        <v>0.91366032885485593</v>
      </c>
      <c r="H7957" s="24">
        <f t="shared" si="2072"/>
        <v>-2.8549996711451442</v>
      </c>
      <c r="I7957" s="13">
        <f t="shared" si="2073"/>
        <v>-2.8549996711451442</v>
      </c>
      <c r="J7957" s="24">
        <f t="shared" si="2074"/>
        <v>0.91366032885485593</v>
      </c>
      <c r="K7957" s="24">
        <f t="shared" si="2075"/>
        <v>0</v>
      </c>
      <c r="L7957" s="13"/>
      <c r="M7957" s="24"/>
      <c r="N7957" s="24">
        <f t="shared" si="2067"/>
        <v>0</v>
      </c>
      <c r="O7957" s="13"/>
      <c r="P7957" s="13"/>
    </row>
    <row r="7958" spans="1:16">
      <c r="A7958">
        <v>7957</v>
      </c>
      <c r="B7958" s="13">
        <v>11</v>
      </c>
      <c r="C7958" s="13">
        <v>28</v>
      </c>
      <c r="D7958" s="13">
        <v>12</v>
      </c>
      <c r="E7958" s="14">
        <f t="shared" si="2062"/>
        <v>332</v>
      </c>
      <c r="F7958" s="24">
        <f>'1 Solar Profile'!E7960*S$10</f>
        <v>3.6393651</v>
      </c>
      <c r="G7958" s="24">
        <f>'2 Load Profile'!E7959</f>
        <v>0.8916595753819474</v>
      </c>
      <c r="H7958" s="24">
        <f t="shared" si="2072"/>
        <v>-2.7477055246180528</v>
      </c>
      <c r="I7958" s="13">
        <f t="shared" si="2073"/>
        <v>-2.7477055246180528</v>
      </c>
      <c r="J7958" s="24">
        <f t="shared" si="2074"/>
        <v>0.89165957538194718</v>
      </c>
      <c r="K7958" s="24">
        <f t="shared" si="2075"/>
        <v>0</v>
      </c>
      <c r="L7958" s="13"/>
      <c r="M7958" s="24"/>
      <c r="N7958" s="24">
        <f t="shared" si="2067"/>
        <v>0</v>
      </c>
      <c r="O7958" s="13"/>
      <c r="P7958" s="13"/>
    </row>
    <row r="7959" spans="1:16">
      <c r="A7959">
        <v>7958</v>
      </c>
      <c r="B7959" s="13">
        <v>11</v>
      </c>
      <c r="C7959" s="13">
        <v>28</v>
      </c>
      <c r="D7959" s="13">
        <v>13</v>
      </c>
      <c r="E7959" s="14">
        <f t="shared" si="2062"/>
        <v>332</v>
      </c>
      <c r="F7959" s="24">
        <f>'1 Solar Profile'!E7961*S$10</f>
        <v>3.1053188250000003</v>
      </c>
      <c r="G7959" s="24">
        <f>'2 Load Profile'!E7960</f>
        <v>0.86728899374413626</v>
      </c>
      <c r="H7959" s="24">
        <f t="shared" si="2072"/>
        <v>-2.2380298312558642</v>
      </c>
      <c r="I7959" s="13">
        <f t="shared" si="2073"/>
        <v>-2.2380298312558642</v>
      </c>
      <c r="J7959" s="24">
        <f t="shared" si="2074"/>
        <v>0.86728899374413615</v>
      </c>
      <c r="K7959" s="24">
        <f t="shared" si="2075"/>
        <v>0</v>
      </c>
      <c r="L7959" s="13"/>
      <c r="M7959" s="24"/>
      <c r="N7959" s="24">
        <f t="shared" si="2067"/>
        <v>0</v>
      </c>
      <c r="O7959" s="13"/>
      <c r="P7959" s="13"/>
    </row>
    <row r="7960" spans="1:16">
      <c r="A7960">
        <v>7959</v>
      </c>
      <c r="B7960" s="13">
        <v>11</v>
      </c>
      <c r="C7960" s="13">
        <v>28</v>
      </c>
      <c r="D7960" s="13">
        <v>14</v>
      </c>
      <c r="E7960" s="14">
        <f t="shared" ref="E7960:E8023" si="2080">IF(D7960&lt;D7959, E7959+1,E7959)</f>
        <v>332</v>
      </c>
      <c r="F7960" s="24">
        <f>'1 Solar Profile'!E7962*S$10</f>
        <v>2.19807</v>
      </c>
      <c r="G7960" s="24">
        <f>'2 Load Profile'!E7961</f>
        <v>0.8704088233967443</v>
      </c>
      <c r="H7960" s="24">
        <f t="shared" si="2072"/>
        <v>-1.3276611766032556</v>
      </c>
      <c r="I7960" s="13">
        <f t="shared" si="2073"/>
        <v>-1.3276611766032556</v>
      </c>
      <c r="J7960" s="24">
        <f t="shared" si="2074"/>
        <v>0.87040882339674441</v>
      </c>
      <c r="K7960" s="24">
        <f t="shared" si="2075"/>
        <v>0</v>
      </c>
      <c r="L7960" s="13"/>
      <c r="M7960" s="24"/>
      <c r="N7960" s="24">
        <f t="shared" si="2067"/>
        <v>0</v>
      </c>
      <c r="O7960" s="13"/>
      <c r="P7960" s="13"/>
    </row>
    <row r="7961" spans="1:16">
      <c r="A7961">
        <v>7960</v>
      </c>
      <c r="B7961" s="13">
        <v>11</v>
      </c>
      <c r="C7961" s="13">
        <v>28</v>
      </c>
      <c r="D7961" s="13">
        <v>15</v>
      </c>
      <c r="E7961" s="14">
        <f t="shared" si="2080"/>
        <v>332</v>
      </c>
      <c r="F7961" s="24">
        <f>'1 Solar Profile'!E7963*S$10</f>
        <v>0.99474479999999987</v>
      </c>
      <c r="G7961" s="24">
        <f>'2 Load Profile'!E7962</f>
        <v>0.95557331954202784</v>
      </c>
      <c r="H7961" s="24">
        <f t="shared" si="2072"/>
        <v>-3.917148045797203E-2</v>
      </c>
      <c r="I7961" s="13">
        <f t="shared" si="2073"/>
        <v>-3.917148045797203E-2</v>
      </c>
      <c r="J7961" s="24">
        <f t="shared" si="2074"/>
        <v>0.95557331954202784</v>
      </c>
      <c r="K7961" s="24">
        <f t="shared" si="2075"/>
        <v>0</v>
      </c>
      <c r="L7961" s="13"/>
      <c r="M7961" s="24"/>
      <c r="N7961" s="24">
        <f t="shared" si="2067"/>
        <v>0</v>
      </c>
      <c r="O7961" s="13"/>
      <c r="P7961" s="13"/>
    </row>
    <row r="7962" spans="1:16">
      <c r="A7962">
        <v>7961</v>
      </c>
      <c r="B7962" s="13">
        <v>11</v>
      </c>
      <c r="C7962" s="13">
        <v>28</v>
      </c>
      <c r="D7962" s="13">
        <v>16</v>
      </c>
      <c r="E7962" s="14">
        <f t="shared" si="2080"/>
        <v>332</v>
      </c>
      <c r="F7962" s="24">
        <f>'1 Solar Profile'!E7964*S$10</f>
        <v>0</v>
      </c>
      <c r="G7962" s="24">
        <f>'2 Load Profile'!E7963</f>
        <v>1.2204696525394607</v>
      </c>
      <c r="H7962" s="24">
        <f t="shared" si="2072"/>
        <v>1.2204696525394607</v>
      </c>
      <c r="I7962" s="13">
        <f t="shared" si="2073"/>
        <v>0</v>
      </c>
      <c r="J7962" s="24">
        <f t="shared" si="2074"/>
        <v>0</v>
      </c>
      <c r="K7962" s="24">
        <f t="shared" si="2075"/>
        <v>1.2204696525394607</v>
      </c>
      <c r="L7962" s="13"/>
      <c r="M7962" s="24"/>
      <c r="N7962" s="24">
        <f t="shared" si="2067"/>
        <v>0</v>
      </c>
      <c r="O7962" s="13"/>
      <c r="P7962" s="13"/>
    </row>
    <row r="7963" spans="1:16">
      <c r="A7963">
        <v>7962</v>
      </c>
      <c r="B7963" s="13">
        <v>11</v>
      </c>
      <c r="C7963" s="13">
        <v>28</v>
      </c>
      <c r="D7963" s="13">
        <v>17</v>
      </c>
      <c r="E7963" s="14">
        <f t="shared" si="2080"/>
        <v>332</v>
      </c>
      <c r="F7963" s="24">
        <f>'1 Solar Profile'!E7965*S$10</f>
        <v>0</v>
      </c>
      <c r="G7963" s="24">
        <f>'2 Load Profile'!E7964</f>
        <v>1.6906659526562884</v>
      </c>
      <c r="H7963" s="24">
        <f t="shared" si="2072"/>
        <v>1.6906659526562884</v>
      </c>
      <c r="I7963" s="13">
        <f t="shared" si="2073"/>
        <v>0</v>
      </c>
      <c r="J7963" s="24">
        <f t="shared" si="2074"/>
        <v>0</v>
      </c>
      <c r="K7963" s="24">
        <f t="shared" si="2075"/>
        <v>1.6906659526562884</v>
      </c>
      <c r="L7963" s="13"/>
      <c r="M7963" s="24"/>
      <c r="N7963" s="24">
        <f t="shared" si="2067"/>
        <v>0</v>
      </c>
      <c r="O7963" s="13"/>
      <c r="P7963" s="13"/>
    </row>
    <row r="7964" spans="1:16">
      <c r="A7964">
        <v>7963</v>
      </c>
      <c r="B7964" s="13">
        <v>11</v>
      </c>
      <c r="C7964" s="13">
        <v>28</v>
      </c>
      <c r="D7964" s="13">
        <v>18</v>
      </c>
      <c r="E7964" s="14">
        <f t="shared" si="2080"/>
        <v>332</v>
      </c>
      <c r="F7964" s="24">
        <f>'1 Solar Profile'!E7966*S$10</f>
        <v>0</v>
      </c>
      <c r="G7964" s="24">
        <f>'2 Load Profile'!E7965</f>
        <v>1.9215376684477798</v>
      </c>
      <c r="H7964" s="24">
        <f t="shared" si="2072"/>
        <v>1.9215376684477798</v>
      </c>
      <c r="I7964" s="13">
        <f t="shared" si="2073"/>
        <v>0</v>
      </c>
      <c r="J7964" s="24">
        <f t="shared" si="2074"/>
        <v>0</v>
      </c>
      <c r="K7964" s="24">
        <f t="shared" si="2075"/>
        <v>1.9215376684477798</v>
      </c>
      <c r="L7964" s="13"/>
      <c r="M7964" s="24"/>
      <c r="N7964" s="24">
        <f t="shared" si="2067"/>
        <v>0</v>
      </c>
      <c r="O7964" s="13"/>
      <c r="P7964" s="13"/>
    </row>
    <row r="7965" spans="1:16">
      <c r="A7965">
        <v>7964</v>
      </c>
      <c r="B7965" s="13">
        <v>11</v>
      </c>
      <c r="C7965" s="13">
        <v>28</v>
      </c>
      <c r="D7965" s="13">
        <v>19</v>
      </c>
      <c r="E7965" s="14">
        <f t="shared" si="2080"/>
        <v>332</v>
      </c>
      <c r="F7965" s="24">
        <f>'1 Solar Profile'!E7967*S$10</f>
        <v>0</v>
      </c>
      <c r="G7965" s="24">
        <f>'2 Load Profile'!E7966</f>
        <v>1.8342913763324626</v>
      </c>
      <c r="H7965" s="24">
        <f t="shared" si="2072"/>
        <v>1.8342913763324626</v>
      </c>
      <c r="I7965" s="13">
        <f t="shared" si="2073"/>
        <v>0</v>
      </c>
      <c r="J7965" s="24">
        <f t="shared" si="2074"/>
        <v>0</v>
      </c>
      <c r="K7965" s="24">
        <f t="shared" si="2075"/>
        <v>1.8342913763324626</v>
      </c>
      <c r="L7965" s="13"/>
      <c r="M7965" s="24"/>
      <c r="N7965" s="24">
        <f t="shared" si="2067"/>
        <v>0</v>
      </c>
      <c r="O7965" s="13"/>
      <c r="P7965" s="13"/>
    </row>
    <row r="7966" spans="1:16">
      <c r="A7966">
        <v>7965</v>
      </c>
      <c r="B7966" s="13">
        <v>11</v>
      </c>
      <c r="C7966" s="13">
        <v>28</v>
      </c>
      <c r="D7966" s="13">
        <v>20</v>
      </c>
      <c r="E7966" s="14">
        <f t="shared" si="2080"/>
        <v>332</v>
      </c>
      <c r="F7966" s="24">
        <f>'1 Solar Profile'!E7968*S$10</f>
        <v>0</v>
      </c>
      <c r="G7966" s="24">
        <f>'2 Load Profile'!E7967</f>
        <v>1.7567021003509169</v>
      </c>
      <c r="H7966" s="24">
        <f t="shared" si="2072"/>
        <v>1.7567021003509169</v>
      </c>
      <c r="I7966" s="13">
        <f t="shared" si="2073"/>
        <v>0</v>
      </c>
      <c r="J7966" s="24">
        <f t="shared" si="2074"/>
        <v>0</v>
      </c>
      <c r="K7966" s="24">
        <f t="shared" si="2075"/>
        <v>1.7567021003509169</v>
      </c>
      <c r="L7966" s="13"/>
      <c r="M7966" s="24"/>
      <c r="N7966" s="24">
        <f t="shared" si="2067"/>
        <v>0</v>
      </c>
      <c r="O7966" s="24"/>
      <c r="P7966" s="24"/>
    </row>
    <row r="7967" spans="1:16">
      <c r="A7967">
        <v>7966</v>
      </c>
      <c r="B7967" s="13">
        <v>11</v>
      </c>
      <c r="C7967" s="13">
        <v>28</v>
      </c>
      <c r="D7967" s="13">
        <v>21</v>
      </c>
      <c r="E7967" s="14">
        <f t="shared" si="2080"/>
        <v>332</v>
      </c>
      <c r="F7967" s="24">
        <f>'1 Solar Profile'!E7969*S$10</f>
        <v>0</v>
      </c>
      <c r="G7967" s="24">
        <f>'2 Load Profile'!E7968</f>
        <v>1.6130512347943615</v>
      </c>
      <c r="H7967" s="24">
        <f t="shared" si="2072"/>
        <v>1.6130512347943615</v>
      </c>
      <c r="I7967" s="13">
        <f t="shared" si="2073"/>
        <v>0</v>
      </c>
      <c r="J7967" s="24">
        <f t="shared" si="2074"/>
        <v>0</v>
      </c>
      <c r="K7967" s="24">
        <f t="shared" si="2075"/>
        <v>1.6130512347943615</v>
      </c>
      <c r="L7967" s="13"/>
      <c r="M7967" s="24"/>
      <c r="N7967" s="24">
        <f t="shared" si="2067"/>
        <v>0</v>
      </c>
      <c r="O7967" s="13"/>
      <c r="P7967" s="13"/>
    </row>
    <row r="7968" spans="1:16">
      <c r="A7968">
        <v>7967</v>
      </c>
      <c r="B7968" s="13">
        <v>11</v>
      </c>
      <c r="C7968" s="13">
        <v>28</v>
      </c>
      <c r="D7968" s="13">
        <v>22</v>
      </c>
      <c r="E7968" s="14">
        <f t="shared" si="2080"/>
        <v>332</v>
      </c>
      <c r="F7968" s="24">
        <f>'1 Solar Profile'!E7970*S$10</f>
        <v>0</v>
      </c>
      <c r="G7968" s="24">
        <f>'2 Load Profile'!E7969</f>
        <v>1.3305682116336031</v>
      </c>
      <c r="H7968" s="24">
        <f t="shared" si="2072"/>
        <v>1.3305682116336031</v>
      </c>
      <c r="I7968" s="13">
        <f t="shared" si="2073"/>
        <v>0</v>
      </c>
      <c r="J7968" s="24">
        <f t="shared" si="2074"/>
        <v>0</v>
      </c>
      <c r="K7968" s="24">
        <f t="shared" si="2075"/>
        <v>1.3305682116336031</v>
      </c>
      <c r="L7968" s="13"/>
      <c r="M7968" s="24"/>
      <c r="N7968" s="24">
        <f t="shared" si="2067"/>
        <v>0</v>
      </c>
      <c r="O7968" s="13"/>
      <c r="P7968" s="13"/>
    </row>
    <row r="7969" spans="1:16">
      <c r="A7969">
        <v>7968</v>
      </c>
      <c r="B7969" s="13">
        <v>11</v>
      </c>
      <c r="C7969" s="13">
        <v>28</v>
      </c>
      <c r="D7969" s="13">
        <v>23</v>
      </c>
      <c r="E7969" s="14">
        <f t="shared" si="2080"/>
        <v>332</v>
      </c>
      <c r="F7969" s="24">
        <f>'1 Solar Profile'!E7971*S$10</f>
        <v>0</v>
      </c>
      <c r="G7969" s="24">
        <f>'2 Load Profile'!E7970</f>
        <v>1.0644300700315339</v>
      </c>
      <c r="H7969" s="24">
        <f t="shared" si="2072"/>
        <v>1.0644300700315339</v>
      </c>
      <c r="I7969" s="13">
        <f t="shared" si="2073"/>
        <v>0</v>
      </c>
      <c r="J7969" s="24">
        <f t="shared" si="2074"/>
        <v>0</v>
      </c>
      <c r="K7969" s="24">
        <f t="shared" si="2075"/>
        <v>1.0644300700315339</v>
      </c>
      <c r="L7969" s="13">
        <f t="shared" ref="L7969" si="2081">SUM(I7946:I7969)</f>
        <v>-14.943784457852995</v>
      </c>
      <c r="M7969" s="24">
        <f t="shared" ref="M7969" si="2082">SUMIF(H7946:H7969,"&gt;0",H7946:H7969)</f>
        <v>17.279695210548809</v>
      </c>
      <c r="N7969" s="24">
        <f t="shared" si="2067"/>
        <v>2.3359107526958134</v>
      </c>
      <c r="O7969" s="13">
        <f t="shared" ref="O7969" si="2083">IF(M7969&gt;(L7969*-1),(M7969+L7969)*S$12,0)</f>
        <v>0.3287023533870968</v>
      </c>
      <c r="P7969" s="13">
        <f t="shared" ref="P7969" si="2084">IF(M7969&lt;(L7969*-1),(M7969+L7969)*S$14,0)</f>
        <v>0</v>
      </c>
    </row>
    <row r="7970" spans="1:16">
      <c r="A7970">
        <v>7969</v>
      </c>
      <c r="B7970" s="13">
        <v>11</v>
      </c>
      <c r="C7970" s="13">
        <v>29</v>
      </c>
      <c r="D7970" s="13">
        <v>0</v>
      </c>
      <c r="E7970" s="14">
        <f t="shared" si="2080"/>
        <v>333</v>
      </c>
      <c r="F7970" s="24">
        <f>'1 Solar Profile'!E7972*S$10</f>
        <v>0</v>
      </c>
      <c r="G7970" s="24">
        <f>'2 Load Profile'!E7971</f>
        <v>0.79507509115340558</v>
      </c>
      <c r="H7970" s="24">
        <f t="shared" si="2072"/>
        <v>0.79507509115340558</v>
      </c>
      <c r="I7970" s="13">
        <f t="shared" si="2073"/>
        <v>0</v>
      </c>
      <c r="J7970" s="24">
        <f t="shared" si="2074"/>
        <v>0</v>
      </c>
      <c r="K7970" s="24">
        <f t="shared" si="2075"/>
        <v>0.79507509115340558</v>
      </c>
      <c r="L7970" s="13"/>
      <c r="M7970" s="24"/>
      <c r="N7970" s="24">
        <f t="shared" si="2067"/>
        <v>0</v>
      </c>
      <c r="O7970" s="13"/>
      <c r="P7970" s="13"/>
    </row>
    <row r="7971" spans="1:16">
      <c r="A7971">
        <v>7970</v>
      </c>
      <c r="B7971" s="13">
        <v>11</v>
      </c>
      <c r="C7971" s="13">
        <v>29</v>
      </c>
      <c r="D7971" s="13">
        <v>1</v>
      </c>
      <c r="E7971" s="14">
        <f t="shared" si="2080"/>
        <v>333</v>
      </c>
      <c r="F7971" s="24">
        <f>'1 Solar Profile'!E7973*S$10</f>
        <v>0</v>
      </c>
      <c r="G7971" s="24">
        <f>'2 Load Profile'!E7972</f>
        <v>0.69052220576166223</v>
      </c>
      <c r="H7971" s="24">
        <f t="shared" si="2072"/>
        <v>0.69052220576166223</v>
      </c>
      <c r="I7971" s="13">
        <f t="shared" si="2073"/>
        <v>0</v>
      </c>
      <c r="J7971" s="24">
        <f t="shared" si="2074"/>
        <v>0</v>
      </c>
      <c r="K7971" s="24">
        <f t="shared" si="2075"/>
        <v>0.69052220576166223</v>
      </c>
      <c r="L7971" s="13"/>
      <c r="M7971" s="24"/>
      <c r="N7971" s="24">
        <f t="shared" si="2067"/>
        <v>0</v>
      </c>
      <c r="O7971" s="13"/>
      <c r="P7971" s="13"/>
    </row>
    <row r="7972" spans="1:16">
      <c r="A7972">
        <v>7971</v>
      </c>
      <c r="B7972" s="13">
        <v>11</v>
      </c>
      <c r="C7972" s="13">
        <v>29</v>
      </c>
      <c r="D7972" s="13">
        <v>2</v>
      </c>
      <c r="E7972" s="14">
        <f t="shared" si="2080"/>
        <v>333</v>
      </c>
      <c r="F7972" s="24">
        <f>'1 Solar Profile'!E7974*S$10</f>
        <v>0</v>
      </c>
      <c r="G7972" s="24">
        <f>'2 Load Profile'!E7973</f>
        <v>0.64306545580879504</v>
      </c>
      <c r="H7972" s="24">
        <f t="shared" si="2072"/>
        <v>0.64306545580879504</v>
      </c>
      <c r="I7972" s="13">
        <f t="shared" si="2073"/>
        <v>0</v>
      </c>
      <c r="J7972" s="24">
        <f t="shared" si="2074"/>
        <v>0</v>
      </c>
      <c r="K7972" s="24">
        <f t="shared" si="2075"/>
        <v>0.64306545580879504</v>
      </c>
      <c r="L7972" s="13"/>
      <c r="M7972" s="24"/>
      <c r="N7972" s="24">
        <f t="shared" si="2067"/>
        <v>0</v>
      </c>
      <c r="O7972" s="13"/>
      <c r="P7972" s="13"/>
    </row>
    <row r="7973" spans="1:16">
      <c r="A7973">
        <v>7972</v>
      </c>
      <c r="B7973" s="13">
        <v>11</v>
      </c>
      <c r="C7973" s="13">
        <v>29</v>
      </c>
      <c r="D7973" s="13">
        <v>3</v>
      </c>
      <c r="E7973" s="14">
        <f t="shared" si="2080"/>
        <v>333</v>
      </c>
      <c r="F7973" s="24">
        <f>'1 Solar Profile'!E7975*S$10</f>
        <v>0</v>
      </c>
      <c r="G7973" s="24">
        <f>'2 Load Profile'!E7974</f>
        <v>0.6345283134587627</v>
      </c>
      <c r="H7973" s="24">
        <f t="shared" si="2072"/>
        <v>0.6345283134587627</v>
      </c>
      <c r="I7973" s="13">
        <f t="shared" si="2073"/>
        <v>0</v>
      </c>
      <c r="J7973" s="24">
        <f t="shared" si="2074"/>
        <v>0</v>
      </c>
      <c r="K7973" s="24">
        <f t="shared" si="2075"/>
        <v>0.6345283134587627</v>
      </c>
      <c r="L7973" s="13"/>
      <c r="M7973" s="24"/>
      <c r="N7973" s="24">
        <f t="shared" si="2067"/>
        <v>0</v>
      </c>
      <c r="O7973" s="13"/>
      <c r="P7973" s="13"/>
    </row>
    <row r="7974" spans="1:16">
      <c r="A7974">
        <v>7973</v>
      </c>
      <c r="B7974" s="13">
        <v>11</v>
      </c>
      <c r="C7974" s="13">
        <v>29</v>
      </c>
      <c r="D7974" s="13">
        <v>4</v>
      </c>
      <c r="E7974" s="14">
        <f t="shared" si="2080"/>
        <v>333</v>
      </c>
      <c r="F7974" s="24">
        <f>'1 Solar Profile'!E7976*S$10</f>
        <v>0</v>
      </c>
      <c r="G7974" s="24">
        <f>'2 Load Profile'!E7975</f>
        <v>0.63425238642271542</v>
      </c>
      <c r="H7974" s="24">
        <f t="shared" si="2072"/>
        <v>0.63425238642271542</v>
      </c>
      <c r="I7974" s="13">
        <f t="shared" si="2073"/>
        <v>0</v>
      </c>
      <c r="J7974" s="24">
        <f t="shared" si="2074"/>
        <v>0</v>
      </c>
      <c r="K7974" s="24">
        <f t="shared" si="2075"/>
        <v>0.63425238642271542</v>
      </c>
      <c r="L7974" s="13"/>
      <c r="M7974" s="24"/>
      <c r="N7974" s="24">
        <f t="shared" si="2067"/>
        <v>0</v>
      </c>
      <c r="O7974" s="13"/>
      <c r="P7974" s="13"/>
    </row>
    <row r="7975" spans="1:16">
      <c r="A7975">
        <v>7974</v>
      </c>
      <c r="B7975" s="13">
        <v>11</v>
      </c>
      <c r="C7975" s="13">
        <v>29</v>
      </c>
      <c r="D7975" s="13">
        <v>5</v>
      </c>
      <c r="E7975" s="14">
        <f t="shared" si="2080"/>
        <v>333</v>
      </c>
      <c r="F7975" s="24">
        <f>'1 Solar Profile'!E7977*S$10</f>
        <v>0</v>
      </c>
      <c r="G7975" s="24">
        <f>'2 Load Profile'!E7976</f>
        <v>0.68478434761308782</v>
      </c>
      <c r="H7975" s="24">
        <f t="shared" si="2072"/>
        <v>0.68478434761308782</v>
      </c>
      <c r="I7975" s="13">
        <f t="shared" si="2073"/>
        <v>0</v>
      </c>
      <c r="J7975" s="24">
        <f t="shared" si="2074"/>
        <v>0</v>
      </c>
      <c r="K7975" s="24">
        <f t="shared" si="2075"/>
        <v>0.68478434761308782</v>
      </c>
      <c r="L7975" s="13"/>
      <c r="M7975" s="24"/>
      <c r="N7975" s="24">
        <f t="shared" si="2067"/>
        <v>0</v>
      </c>
      <c r="O7975" s="13"/>
      <c r="P7975" s="13"/>
    </row>
    <row r="7976" spans="1:16">
      <c r="A7976">
        <v>7975</v>
      </c>
      <c r="B7976" s="13">
        <v>11</v>
      </c>
      <c r="C7976" s="13">
        <v>29</v>
      </c>
      <c r="D7976" s="13">
        <v>6</v>
      </c>
      <c r="E7976" s="14">
        <f t="shared" si="2080"/>
        <v>333</v>
      </c>
      <c r="F7976" s="24">
        <f>'1 Solar Profile'!E7978*S$10</f>
        <v>0</v>
      </c>
      <c r="G7976" s="24">
        <f>'2 Load Profile'!E7977</f>
        <v>0.83557239587795717</v>
      </c>
      <c r="H7976" s="24">
        <f t="shared" si="2072"/>
        <v>0.83557239587795717</v>
      </c>
      <c r="I7976" s="13">
        <f t="shared" si="2073"/>
        <v>0</v>
      </c>
      <c r="J7976" s="24">
        <f t="shared" si="2074"/>
        <v>0</v>
      </c>
      <c r="K7976" s="24">
        <f t="shared" si="2075"/>
        <v>0.83557239587795717</v>
      </c>
      <c r="L7976" s="13"/>
      <c r="M7976" s="24"/>
      <c r="N7976" s="24">
        <f t="shared" si="2067"/>
        <v>0</v>
      </c>
      <c r="O7976" s="13"/>
      <c r="P7976" s="13"/>
    </row>
    <row r="7977" spans="1:16">
      <c r="A7977">
        <v>7976</v>
      </c>
      <c r="B7977" s="13">
        <v>11</v>
      </c>
      <c r="C7977" s="13">
        <v>29</v>
      </c>
      <c r="D7977" s="13">
        <v>7</v>
      </c>
      <c r="E7977" s="14">
        <f t="shared" si="2080"/>
        <v>333</v>
      </c>
      <c r="F7977" s="24">
        <f>'1 Solar Profile'!E7979*S$10</f>
        <v>9.0527849999999993E-2</v>
      </c>
      <c r="G7977" s="24">
        <f>'2 Load Profile'!E7978</f>
        <v>1.0844832237571618</v>
      </c>
      <c r="H7977" s="24">
        <f t="shared" si="2072"/>
        <v>0.99395537375716181</v>
      </c>
      <c r="I7977" s="13">
        <f t="shared" si="2073"/>
        <v>0</v>
      </c>
      <c r="J7977" s="24">
        <f t="shared" si="2074"/>
        <v>9.0527849999999993E-2</v>
      </c>
      <c r="K7977" s="24">
        <f t="shared" si="2075"/>
        <v>0.99395537375716181</v>
      </c>
      <c r="L7977" s="13"/>
      <c r="M7977" s="24"/>
      <c r="N7977" s="24">
        <f t="shared" ref="N7977:N8040" si="2085">M7977+L7977</f>
        <v>0</v>
      </c>
      <c r="O7977" s="13"/>
      <c r="P7977" s="13"/>
    </row>
    <row r="7978" spans="1:16">
      <c r="A7978">
        <v>7977</v>
      </c>
      <c r="B7978" s="13">
        <v>11</v>
      </c>
      <c r="C7978" s="13">
        <v>29</v>
      </c>
      <c r="D7978" s="13">
        <v>8</v>
      </c>
      <c r="E7978" s="14">
        <f t="shared" si="2080"/>
        <v>333</v>
      </c>
      <c r="F7978" s="24">
        <f>'1 Solar Profile'!E7980*S$10</f>
        <v>0.29983589999999999</v>
      </c>
      <c r="G7978" s="24">
        <f>'2 Load Profile'!E7979</f>
        <v>1.0497343778114976</v>
      </c>
      <c r="H7978" s="24">
        <f t="shared" si="2072"/>
        <v>0.74989847781149765</v>
      </c>
      <c r="I7978" s="13">
        <f t="shared" si="2073"/>
        <v>0</v>
      </c>
      <c r="J7978" s="24">
        <f t="shared" si="2074"/>
        <v>0.29983589999999999</v>
      </c>
      <c r="K7978" s="24">
        <f t="shared" si="2075"/>
        <v>0.74989847781149765</v>
      </c>
      <c r="L7978" s="13"/>
      <c r="M7978" s="24"/>
      <c r="N7978" s="24">
        <f t="shared" si="2085"/>
        <v>0</v>
      </c>
      <c r="O7978" s="13"/>
      <c r="P7978" s="13"/>
    </row>
    <row r="7979" spans="1:16">
      <c r="A7979">
        <v>7978</v>
      </c>
      <c r="B7979" s="13">
        <v>11</v>
      </c>
      <c r="C7979" s="13">
        <v>29</v>
      </c>
      <c r="D7979" s="13">
        <v>9</v>
      </c>
      <c r="E7979" s="14">
        <f t="shared" si="2080"/>
        <v>333</v>
      </c>
      <c r="F7979" s="24">
        <f>'1 Solar Profile'!E7981*S$10</f>
        <v>0.89940690000000001</v>
      </c>
      <c r="G7979" s="24">
        <f>'2 Load Profile'!E7980</f>
        <v>0.94157004773723929</v>
      </c>
      <c r="H7979" s="24">
        <f t="shared" si="2072"/>
        <v>4.2163147737239282E-2</v>
      </c>
      <c r="I7979" s="13">
        <f t="shared" si="2073"/>
        <v>0</v>
      </c>
      <c r="J7979" s="24">
        <f t="shared" si="2074"/>
        <v>0.89940690000000001</v>
      </c>
      <c r="K7979" s="24">
        <f t="shared" si="2075"/>
        <v>4.2163147737239282E-2</v>
      </c>
      <c r="L7979" s="13"/>
      <c r="M7979" s="24"/>
      <c r="N7979" s="24">
        <f t="shared" si="2085"/>
        <v>0</v>
      </c>
      <c r="O7979" s="13"/>
      <c r="P7979" s="13"/>
    </row>
    <row r="7980" spans="1:16">
      <c r="A7980">
        <v>7979</v>
      </c>
      <c r="B7980" s="13">
        <v>11</v>
      </c>
      <c r="C7980" s="13">
        <v>29</v>
      </c>
      <c r="D7980" s="13">
        <v>10</v>
      </c>
      <c r="E7980" s="14">
        <f t="shared" si="2080"/>
        <v>333</v>
      </c>
      <c r="F7980" s="24">
        <f>'1 Solar Profile'!E7982*S$10</f>
        <v>0.58292482499999998</v>
      </c>
      <c r="G7980" s="24">
        <f>'2 Load Profile'!E7981</f>
        <v>0.96449151107947872</v>
      </c>
      <c r="H7980" s="24">
        <f t="shared" si="2072"/>
        <v>0.38156668607947875</v>
      </c>
      <c r="I7980" s="13">
        <f t="shared" si="2073"/>
        <v>0</v>
      </c>
      <c r="J7980" s="24">
        <f t="shared" si="2074"/>
        <v>0.58292482499999998</v>
      </c>
      <c r="K7980" s="24">
        <f t="shared" si="2075"/>
        <v>0.38156668607947875</v>
      </c>
      <c r="L7980" s="13"/>
      <c r="M7980" s="24"/>
      <c r="N7980" s="24">
        <f t="shared" si="2085"/>
        <v>0</v>
      </c>
      <c r="O7980" s="13"/>
      <c r="P7980" s="13"/>
    </row>
    <row r="7981" spans="1:16">
      <c r="A7981">
        <v>7980</v>
      </c>
      <c r="B7981" s="13">
        <v>11</v>
      </c>
      <c r="C7981" s="13">
        <v>29</v>
      </c>
      <c r="D7981" s="13">
        <v>11</v>
      </c>
      <c r="E7981" s="14">
        <f t="shared" si="2080"/>
        <v>333</v>
      </c>
      <c r="F7981" s="24">
        <f>'1 Solar Profile'!E7983*S$10</f>
        <v>0.47916382499999993</v>
      </c>
      <c r="G7981" s="24">
        <f>'2 Load Profile'!E7982</f>
        <v>0.94256313948972303</v>
      </c>
      <c r="H7981" s="24">
        <f t="shared" si="2072"/>
        <v>0.4633993144897231</v>
      </c>
      <c r="I7981" s="13">
        <f t="shared" si="2073"/>
        <v>0</v>
      </c>
      <c r="J7981" s="24">
        <f t="shared" si="2074"/>
        <v>0.47916382499999993</v>
      </c>
      <c r="K7981" s="24">
        <f t="shared" si="2075"/>
        <v>0.4633993144897231</v>
      </c>
      <c r="L7981" s="13"/>
      <c r="M7981" s="24"/>
      <c r="N7981" s="24">
        <f t="shared" si="2085"/>
        <v>0</v>
      </c>
      <c r="O7981" s="13"/>
      <c r="P7981" s="13"/>
    </row>
    <row r="7982" spans="1:16">
      <c r="A7982">
        <v>7981</v>
      </c>
      <c r="B7982" s="13">
        <v>11</v>
      </c>
      <c r="C7982" s="13">
        <v>29</v>
      </c>
      <c r="D7982" s="13">
        <v>12</v>
      </c>
      <c r="E7982" s="14">
        <f t="shared" si="2080"/>
        <v>333</v>
      </c>
      <c r="F7982" s="24">
        <f>'1 Solar Profile'!E7984*S$10</f>
        <v>0.30867480000000003</v>
      </c>
      <c r="G7982" s="24">
        <f>'2 Load Profile'!E7983</f>
        <v>0.90761879123110423</v>
      </c>
      <c r="H7982" s="24">
        <f t="shared" si="2072"/>
        <v>0.5989439912311042</v>
      </c>
      <c r="I7982" s="13">
        <f t="shared" si="2073"/>
        <v>0</v>
      </c>
      <c r="J7982" s="24">
        <f t="shared" si="2074"/>
        <v>0.30867480000000003</v>
      </c>
      <c r="K7982" s="24">
        <f t="shared" si="2075"/>
        <v>0.5989439912311042</v>
      </c>
      <c r="L7982" s="13"/>
      <c r="M7982" s="24"/>
      <c r="N7982" s="24">
        <f t="shared" si="2085"/>
        <v>0</v>
      </c>
      <c r="O7982" s="13"/>
      <c r="P7982" s="13"/>
    </row>
    <row r="7983" spans="1:16">
      <c r="A7983">
        <v>7982</v>
      </c>
      <c r="B7983" s="13">
        <v>11</v>
      </c>
      <c r="C7983" s="13">
        <v>29</v>
      </c>
      <c r="D7983" s="13">
        <v>13</v>
      </c>
      <c r="E7983" s="14">
        <f t="shared" si="2080"/>
        <v>333</v>
      </c>
      <c r="F7983" s="24">
        <f>'1 Solar Profile'!E7985*S$10</f>
        <v>0.23195654999999998</v>
      </c>
      <c r="G7983" s="24">
        <f>'2 Load Profile'!E7984</f>
        <v>0.88368087045019728</v>
      </c>
      <c r="H7983" s="24">
        <f t="shared" si="2072"/>
        <v>0.65172432045019724</v>
      </c>
      <c r="I7983" s="13">
        <f t="shared" si="2073"/>
        <v>0</v>
      </c>
      <c r="J7983" s="24">
        <f t="shared" si="2074"/>
        <v>0.23195654999999998</v>
      </c>
      <c r="K7983" s="24">
        <f t="shared" si="2075"/>
        <v>0.65172432045019724</v>
      </c>
      <c r="L7983" s="13"/>
      <c r="M7983" s="24"/>
      <c r="N7983" s="24">
        <f t="shared" si="2085"/>
        <v>0</v>
      </c>
      <c r="O7983" s="13"/>
      <c r="P7983" s="13"/>
    </row>
    <row r="7984" spans="1:16">
      <c r="A7984">
        <v>7983</v>
      </c>
      <c r="B7984" s="13">
        <v>11</v>
      </c>
      <c r="C7984" s="13">
        <v>29</v>
      </c>
      <c r="D7984" s="13">
        <v>14</v>
      </c>
      <c r="E7984" s="14">
        <f t="shared" si="2080"/>
        <v>333</v>
      </c>
      <c r="F7984" s="24">
        <f>'1 Solar Profile'!E7986*S$10</f>
        <v>5.6337750000000006E-2</v>
      </c>
      <c r="G7984" s="24">
        <f>'2 Load Profile'!E7985</f>
        <v>0.88740918400300384</v>
      </c>
      <c r="H7984" s="24">
        <f t="shared" si="2072"/>
        <v>0.83107143400300387</v>
      </c>
      <c r="I7984" s="13">
        <f t="shared" si="2073"/>
        <v>0</v>
      </c>
      <c r="J7984" s="24">
        <f t="shared" si="2074"/>
        <v>5.6337750000000006E-2</v>
      </c>
      <c r="K7984" s="24">
        <f t="shared" si="2075"/>
        <v>0.83107143400300387</v>
      </c>
      <c r="L7984" s="13"/>
      <c r="M7984" s="24"/>
      <c r="N7984" s="24">
        <f t="shared" si="2085"/>
        <v>0</v>
      </c>
      <c r="O7984" s="13"/>
      <c r="P7984" s="13"/>
    </row>
    <row r="7985" spans="1:16">
      <c r="A7985">
        <v>7984</v>
      </c>
      <c r="B7985" s="13">
        <v>11</v>
      </c>
      <c r="C7985" s="13">
        <v>29</v>
      </c>
      <c r="D7985" s="13">
        <v>15</v>
      </c>
      <c r="E7985" s="14">
        <f t="shared" si="2080"/>
        <v>333</v>
      </c>
      <c r="F7985" s="24">
        <f>'1 Solar Profile'!E7987*S$10</f>
        <v>0</v>
      </c>
      <c r="G7985" s="24">
        <f>'2 Load Profile'!E7986</f>
        <v>0.96833707124308843</v>
      </c>
      <c r="H7985" s="24">
        <f t="shared" si="2072"/>
        <v>0.96833707124308843</v>
      </c>
      <c r="I7985" s="13">
        <f t="shared" si="2073"/>
        <v>0</v>
      </c>
      <c r="J7985" s="24">
        <f t="shared" si="2074"/>
        <v>0</v>
      </c>
      <c r="K7985" s="24">
        <f t="shared" si="2075"/>
        <v>0.96833707124308843</v>
      </c>
      <c r="L7985" s="13"/>
      <c r="M7985" s="24"/>
      <c r="N7985" s="24">
        <f t="shared" si="2085"/>
        <v>0</v>
      </c>
      <c r="O7985" s="13"/>
      <c r="P7985" s="13"/>
    </row>
    <row r="7986" spans="1:16">
      <c r="A7986">
        <v>7985</v>
      </c>
      <c r="B7986" s="13">
        <v>11</v>
      </c>
      <c r="C7986" s="13">
        <v>29</v>
      </c>
      <c r="D7986" s="13">
        <v>16</v>
      </c>
      <c r="E7986" s="14">
        <f t="shared" si="2080"/>
        <v>333</v>
      </c>
      <c r="F7986" s="24">
        <f>'1 Solar Profile'!E7988*S$10</f>
        <v>0</v>
      </c>
      <c r="G7986" s="24">
        <f>'2 Load Profile'!E7987</f>
        <v>1.2259229709845125</v>
      </c>
      <c r="H7986" s="24">
        <f t="shared" si="2072"/>
        <v>1.2259229709845125</v>
      </c>
      <c r="I7986" s="13">
        <f t="shared" si="2073"/>
        <v>0</v>
      </c>
      <c r="J7986" s="24">
        <f t="shared" si="2074"/>
        <v>0</v>
      </c>
      <c r="K7986" s="24">
        <f t="shared" si="2075"/>
        <v>1.2259229709845125</v>
      </c>
      <c r="L7986" s="13"/>
      <c r="M7986" s="24"/>
      <c r="N7986" s="24">
        <f t="shared" si="2085"/>
        <v>0</v>
      </c>
      <c r="O7986" s="13"/>
      <c r="P7986" s="13"/>
    </row>
    <row r="7987" spans="1:16">
      <c r="A7987">
        <v>7986</v>
      </c>
      <c r="B7987" s="13">
        <v>11</v>
      </c>
      <c r="C7987" s="13">
        <v>29</v>
      </c>
      <c r="D7987" s="13">
        <v>17</v>
      </c>
      <c r="E7987" s="14">
        <f t="shared" si="2080"/>
        <v>333</v>
      </c>
      <c r="F7987" s="24">
        <f>'1 Solar Profile'!E7989*S$10</f>
        <v>0</v>
      </c>
      <c r="G7987" s="24">
        <f>'2 Load Profile'!E7988</f>
        <v>1.655817124035992</v>
      </c>
      <c r="H7987" s="24">
        <f t="shared" si="2072"/>
        <v>1.655817124035992</v>
      </c>
      <c r="I7987" s="13">
        <f t="shared" si="2073"/>
        <v>0</v>
      </c>
      <c r="J7987" s="24">
        <f t="shared" si="2074"/>
        <v>0</v>
      </c>
      <c r="K7987" s="24">
        <f t="shared" si="2075"/>
        <v>1.655817124035992</v>
      </c>
      <c r="L7987" s="13"/>
      <c r="M7987" s="24"/>
      <c r="N7987" s="24">
        <f t="shared" si="2085"/>
        <v>0</v>
      </c>
      <c r="O7987" s="13"/>
      <c r="P7987" s="13"/>
    </row>
    <row r="7988" spans="1:16">
      <c r="A7988">
        <v>7987</v>
      </c>
      <c r="B7988" s="13">
        <v>11</v>
      </c>
      <c r="C7988" s="13">
        <v>29</v>
      </c>
      <c r="D7988" s="13">
        <v>18</v>
      </c>
      <c r="E7988" s="14">
        <f t="shared" si="2080"/>
        <v>333</v>
      </c>
      <c r="F7988" s="24">
        <f>'1 Solar Profile'!E7990*S$10</f>
        <v>0</v>
      </c>
      <c r="G7988" s="24">
        <f>'2 Load Profile'!E7989</f>
        <v>1.9003315753170529</v>
      </c>
      <c r="H7988" s="24">
        <f t="shared" si="2072"/>
        <v>1.9003315753170529</v>
      </c>
      <c r="I7988" s="13">
        <f t="shared" si="2073"/>
        <v>0</v>
      </c>
      <c r="J7988" s="24">
        <f t="shared" si="2074"/>
        <v>0</v>
      </c>
      <c r="K7988" s="24">
        <f t="shared" si="2075"/>
        <v>1.9003315753170529</v>
      </c>
      <c r="L7988" s="13"/>
      <c r="M7988" s="24"/>
      <c r="N7988" s="24">
        <f t="shared" si="2085"/>
        <v>0</v>
      </c>
      <c r="O7988" s="13"/>
      <c r="P7988" s="13"/>
    </row>
    <row r="7989" spans="1:16">
      <c r="A7989">
        <v>7988</v>
      </c>
      <c r="B7989" s="13">
        <v>11</v>
      </c>
      <c r="C7989" s="13">
        <v>29</v>
      </c>
      <c r="D7989" s="13">
        <v>19</v>
      </c>
      <c r="E7989" s="14">
        <f t="shared" si="2080"/>
        <v>333</v>
      </c>
      <c r="F7989" s="24">
        <f>'1 Solar Profile'!E7991*S$10</f>
        <v>0</v>
      </c>
      <c r="G7989" s="24">
        <f>'2 Load Profile'!E7990</f>
        <v>1.8148726088448264</v>
      </c>
      <c r="H7989" s="24">
        <f t="shared" si="2072"/>
        <v>1.8148726088448264</v>
      </c>
      <c r="I7989" s="13">
        <f t="shared" si="2073"/>
        <v>0</v>
      </c>
      <c r="J7989" s="24">
        <f t="shared" si="2074"/>
        <v>0</v>
      </c>
      <c r="K7989" s="24">
        <f t="shared" si="2075"/>
        <v>1.8148726088448264</v>
      </c>
      <c r="L7989" s="13"/>
      <c r="M7989" s="24"/>
      <c r="N7989" s="24">
        <f t="shared" si="2085"/>
        <v>0</v>
      </c>
      <c r="O7989" s="13"/>
      <c r="P7989" s="13"/>
    </row>
    <row r="7990" spans="1:16">
      <c r="A7990">
        <v>7989</v>
      </c>
      <c r="B7990" s="13">
        <v>11</v>
      </c>
      <c r="C7990" s="13">
        <v>29</v>
      </c>
      <c r="D7990" s="13">
        <v>20</v>
      </c>
      <c r="E7990" s="14">
        <f t="shared" si="2080"/>
        <v>333</v>
      </c>
      <c r="F7990" s="24">
        <f>'1 Solar Profile'!E7992*S$10</f>
        <v>0</v>
      </c>
      <c r="G7990" s="24">
        <f>'2 Load Profile'!E7991</f>
        <v>1.7375223304796472</v>
      </c>
      <c r="H7990" s="24">
        <f t="shared" si="2072"/>
        <v>1.7375223304796472</v>
      </c>
      <c r="I7990" s="13">
        <f t="shared" si="2073"/>
        <v>0</v>
      </c>
      <c r="J7990" s="24">
        <f t="shared" si="2074"/>
        <v>0</v>
      </c>
      <c r="K7990" s="24">
        <f t="shared" si="2075"/>
        <v>1.7375223304796472</v>
      </c>
      <c r="L7990" s="13"/>
      <c r="M7990" s="24"/>
      <c r="N7990" s="24">
        <f t="shared" si="2085"/>
        <v>0</v>
      </c>
      <c r="O7990" s="24"/>
      <c r="P7990" s="24"/>
    </row>
    <row r="7991" spans="1:16">
      <c r="A7991">
        <v>7990</v>
      </c>
      <c r="B7991" s="13">
        <v>11</v>
      </c>
      <c r="C7991" s="13">
        <v>29</v>
      </c>
      <c r="D7991" s="13">
        <v>21</v>
      </c>
      <c r="E7991" s="14">
        <f t="shared" si="2080"/>
        <v>333</v>
      </c>
      <c r="F7991" s="24">
        <f>'1 Solar Profile'!E7993*S$10</f>
        <v>0</v>
      </c>
      <c r="G7991" s="24">
        <f>'2 Load Profile'!E7992</f>
        <v>1.5952146697422789</v>
      </c>
      <c r="H7991" s="24">
        <f t="shared" si="2072"/>
        <v>1.5952146697422789</v>
      </c>
      <c r="I7991" s="13">
        <f t="shared" si="2073"/>
        <v>0</v>
      </c>
      <c r="J7991" s="24">
        <f t="shared" si="2074"/>
        <v>0</v>
      </c>
      <c r="K7991" s="24">
        <f t="shared" si="2075"/>
        <v>1.5952146697422789</v>
      </c>
      <c r="L7991" s="13"/>
      <c r="M7991" s="24"/>
      <c r="N7991" s="24">
        <f t="shared" si="2085"/>
        <v>0</v>
      </c>
      <c r="O7991" s="13"/>
      <c r="P7991" s="13"/>
    </row>
    <row r="7992" spans="1:16">
      <c r="A7992">
        <v>7991</v>
      </c>
      <c r="B7992" s="13">
        <v>11</v>
      </c>
      <c r="C7992" s="13">
        <v>29</v>
      </c>
      <c r="D7992" s="13">
        <v>22</v>
      </c>
      <c r="E7992" s="14">
        <f t="shared" si="2080"/>
        <v>333</v>
      </c>
      <c r="F7992" s="24">
        <f>'1 Solar Profile'!E7994*S$10</f>
        <v>0</v>
      </c>
      <c r="G7992" s="24">
        <f>'2 Load Profile'!E7993</f>
        <v>1.3160540784143593</v>
      </c>
      <c r="H7992" s="24">
        <f t="shared" si="2072"/>
        <v>1.3160540784143593</v>
      </c>
      <c r="I7992" s="13">
        <f t="shared" si="2073"/>
        <v>0</v>
      </c>
      <c r="J7992" s="24">
        <f t="shared" si="2074"/>
        <v>0</v>
      </c>
      <c r="K7992" s="24">
        <f t="shared" si="2075"/>
        <v>1.3160540784143593</v>
      </c>
      <c r="L7992" s="13"/>
      <c r="M7992" s="24"/>
      <c r="N7992" s="24">
        <f t="shared" si="2085"/>
        <v>0</v>
      </c>
      <c r="O7992" s="13"/>
      <c r="P7992" s="13"/>
    </row>
    <row r="7993" spans="1:16">
      <c r="A7993">
        <v>7992</v>
      </c>
      <c r="B7993" s="13">
        <v>11</v>
      </c>
      <c r="C7993" s="13">
        <v>29</v>
      </c>
      <c r="D7993" s="13">
        <v>23</v>
      </c>
      <c r="E7993" s="14">
        <f t="shared" si="2080"/>
        <v>333</v>
      </c>
      <c r="F7993" s="24">
        <f>'1 Solar Profile'!E7995*S$10</f>
        <v>0</v>
      </c>
      <c r="G7993" s="24">
        <f>'2 Load Profile'!E7994</f>
        <v>1.0554270670180439</v>
      </c>
      <c r="H7993" s="24">
        <f t="shared" si="2072"/>
        <v>1.0554270670180439</v>
      </c>
      <c r="I7993" s="13">
        <f t="shared" si="2073"/>
        <v>0</v>
      </c>
      <c r="J7993" s="24">
        <f t="shared" si="2074"/>
        <v>0</v>
      </c>
      <c r="K7993" s="24">
        <f t="shared" si="2075"/>
        <v>1.0554270670180439</v>
      </c>
      <c r="L7993" s="13">
        <f t="shared" ref="L7993" si="2086">SUM(I7970:I7993)</f>
        <v>0</v>
      </c>
      <c r="M7993" s="24">
        <f t="shared" ref="M7993" si="2087">SUMIF(H7970:H7993,"&gt;0",H7970:H7993)</f>
        <v>22.900022437735593</v>
      </c>
      <c r="N7993" s="24">
        <f t="shared" si="2085"/>
        <v>22.900022437735593</v>
      </c>
      <c r="O7993" s="13">
        <f t="shared" ref="O7993" si="2088">IF(M7993&gt;(L7993*-1),(M7993+L7993)*S$12,0)</f>
        <v>3.2224224573708398</v>
      </c>
      <c r="P7993" s="13">
        <f t="shared" ref="P7993" si="2089">IF(M7993&lt;(L7993*-1),(M7993+L7993)*S$14,0)</f>
        <v>0</v>
      </c>
    </row>
    <row r="7994" spans="1:16">
      <c r="A7994">
        <v>7993</v>
      </c>
      <c r="B7994" s="13">
        <v>11</v>
      </c>
      <c r="C7994" s="13">
        <v>30</v>
      </c>
      <c r="D7994" s="13">
        <v>0</v>
      </c>
      <c r="E7994" s="14">
        <f t="shared" si="2080"/>
        <v>334</v>
      </c>
      <c r="F7994" s="24">
        <f>'1 Solar Profile'!E7996*S$10</f>
        <v>0</v>
      </c>
      <c r="G7994" s="24">
        <f>'2 Load Profile'!E7995</f>
        <v>0.79141358804097783</v>
      </c>
      <c r="H7994" s="24">
        <f t="shared" si="2072"/>
        <v>0.79141358804097783</v>
      </c>
      <c r="I7994" s="13">
        <f t="shared" si="2073"/>
        <v>0</v>
      </c>
      <c r="J7994" s="24">
        <f t="shared" si="2074"/>
        <v>0</v>
      </c>
      <c r="K7994" s="24">
        <f t="shared" si="2075"/>
        <v>0.79141358804097783</v>
      </c>
      <c r="L7994" s="13"/>
      <c r="M7994" s="24"/>
      <c r="N7994" s="24">
        <f t="shared" si="2085"/>
        <v>0</v>
      </c>
      <c r="O7994" s="13"/>
      <c r="P7994" s="13"/>
    </row>
    <row r="7995" spans="1:16">
      <c r="A7995">
        <v>7994</v>
      </c>
      <c r="B7995" s="13">
        <v>11</v>
      </c>
      <c r="C7995" s="13">
        <v>30</v>
      </c>
      <c r="D7995" s="13">
        <v>1</v>
      </c>
      <c r="E7995" s="14">
        <f t="shared" si="2080"/>
        <v>334</v>
      </c>
      <c r="F7995" s="24">
        <f>'1 Solar Profile'!E7997*S$10</f>
        <v>0</v>
      </c>
      <c r="G7995" s="24">
        <f>'2 Load Profile'!E7996</f>
        <v>0.68895561384335002</v>
      </c>
      <c r="H7995" s="24">
        <f t="shared" si="2072"/>
        <v>0.68895561384335002</v>
      </c>
      <c r="I7995" s="13">
        <f t="shared" si="2073"/>
        <v>0</v>
      </c>
      <c r="J7995" s="24">
        <f t="shared" si="2074"/>
        <v>0</v>
      </c>
      <c r="K7995" s="24">
        <f t="shared" si="2075"/>
        <v>0.68895561384335002</v>
      </c>
      <c r="L7995" s="13"/>
      <c r="M7995" s="24"/>
      <c r="N7995" s="24">
        <f t="shared" si="2085"/>
        <v>0</v>
      </c>
      <c r="O7995" s="13"/>
      <c r="P7995" s="13"/>
    </row>
    <row r="7996" spans="1:16">
      <c r="A7996">
        <v>7995</v>
      </c>
      <c r="B7996" s="13">
        <v>11</v>
      </c>
      <c r="C7996" s="13">
        <v>30</v>
      </c>
      <c r="D7996" s="13">
        <v>2</v>
      </c>
      <c r="E7996" s="14">
        <f t="shared" si="2080"/>
        <v>334</v>
      </c>
      <c r="F7996" s="24">
        <f>'1 Solar Profile'!E7998*S$10</f>
        <v>0</v>
      </c>
      <c r="G7996" s="24">
        <f>'2 Load Profile'!E7997</f>
        <v>0.64342124876931972</v>
      </c>
      <c r="H7996" s="24">
        <f t="shared" si="2072"/>
        <v>0.64342124876931972</v>
      </c>
      <c r="I7996" s="13">
        <f t="shared" si="2073"/>
        <v>0</v>
      </c>
      <c r="J7996" s="24">
        <f t="shared" si="2074"/>
        <v>0</v>
      </c>
      <c r="K7996" s="24">
        <f t="shared" si="2075"/>
        <v>0.64342124876931972</v>
      </c>
      <c r="L7996" s="13"/>
      <c r="M7996" s="24"/>
      <c r="N7996" s="24">
        <f t="shared" si="2085"/>
        <v>0</v>
      </c>
      <c r="O7996" s="13"/>
      <c r="P7996" s="13"/>
    </row>
    <row r="7997" spans="1:16">
      <c r="A7997">
        <v>7996</v>
      </c>
      <c r="B7997" s="13">
        <v>11</v>
      </c>
      <c r="C7997" s="13">
        <v>30</v>
      </c>
      <c r="D7997" s="13">
        <v>3</v>
      </c>
      <c r="E7997" s="14">
        <f t="shared" si="2080"/>
        <v>334</v>
      </c>
      <c r="F7997" s="24">
        <f>'1 Solar Profile'!E7999*S$10</f>
        <v>0</v>
      </c>
      <c r="G7997" s="24">
        <f>'2 Load Profile'!E7998</f>
        <v>0.63697119351371045</v>
      </c>
      <c r="H7997" s="24">
        <f t="shared" si="2072"/>
        <v>0.63697119351371045</v>
      </c>
      <c r="I7997" s="13">
        <f t="shared" si="2073"/>
        <v>0</v>
      </c>
      <c r="J7997" s="24">
        <f t="shared" si="2074"/>
        <v>0</v>
      </c>
      <c r="K7997" s="24">
        <f t="shared" si="2075"/>
        <v>0.63697119351371045</v>
      </c>
      <c r="L7997" s="13"/>
      <c r="M7997" s="24"/>
      <c r="N7997" s="24">
        <f t="shared" si="2085"/>
        <v>0</v>
      </c>
      <c r="O7997" s="13"/>
      <c r="P7997" s="13"/>
    </row>
    <row r="7998" spans="1:16">
      <c r="A7998">
        <v>7997</v>
      </c>
      <c r="B7998" s="13">
        <v>11</v>
      </c>
      <c r="C7998" s="13">
        <v>30</v>
      </c>
      <c r="D7998" s="13">
        <v>4</v>
      </c>
      <c r="E7998" s="14">
        <f t="shared" si="2080"/>
        <v>334</v>
      </c>
      <c r="F7998" s="24">
        <f>'1 Solar Profile'!E8000*S$10</f>
        <v>0</v>
      </c>
      <c r="G7998" s="24">
        <f>'2 Load Profile'!E7999</f>
        <v>0.63774879855012534</v>
      </c>
      <c r="H7998" s="24">
        <f t="shared" si="2072"/>
        <v>0.63774879855012534</v>
      </c>
      <c r="I7998" s="13">
        <f t="shared" si="2073"/>
        <v>0</v>
      </c>
      <c r="J7998" s="24">
        <f t="shared" si="2074"/>
        <v>0</v>
      </c>
      <c r="K7998" s="24">
        <f t="shared" si="2075"/>
        <v>0.63774879855012534</v>
      </c>
      <c r="L7998" s="13"/>
      <c r="M7998" s="24"/>
      <c r="N7998" s="24">
        <f t="shared" si="2085"/>
        <v>0</v>
      </c>
      <c r="O7998" s="13"/>
      <c r="P7998" s="13"/>
    </row>
    <row r="7999" spans="1:16">
      <c r="A7999">
        <v>7998</v>
      </c>
      <c r="B7999" s="13">
        <v>11</v>
      </c>
      <c r="C7999" s="13">
        <v>30</v>
      </c>
      <c r="D7999" s="13">
        <v>5</v>
      </c>
      <c r="E7999" s="14">
        <f t="shared" si="2080"/>
        <v>334</v>
      </c>
      <c r="F7999" s="24">
        <f>'1 Solar Profile'!E8001*S$10</f>
        <v>0</v>
      </c>
      <c r="G7999" s="24">
        <f>'2 Load Profile'!E8000</f>
        <v>0.68789723088422317</v>
      </c>
      <c r="H7999" s="24">
        <f t="shared" si="2072"/>
        <v>0.68789723088422317</v>
      </c>
      <c r="I7999" s="13">
        <f t="shared" si="2073"/>
        <v>0</v>
      </c>
      <c r="J7999" s="24">
        <f t="shared" si="2074"/>
        <v>0</v>
      </c>
      <c r="K7999" s="24">
        <f t="shared" si="2075"/>
        <v>0.68789723088422317</v>
      </c>
      <c r="L7999" s="13"/>
      <c r="M7999" s="24"/>
      <c r="N7999" s="24">
        <f t="shared" si="2085"/>
        <v>0</v>
      </c>
      <c r="O7999" s="13"/>
      <c r="P7999" s="13"/>
    </row>
    <row r="8000" spans="1:16">
      <c r="A8000">
        <v>7999</v>
      </c>
      <c r="B8000" s="13">
        <v>11</v>
      </c>
      <c r="C8000" s="13">
        <v>30</v>
      </c>
      <c r="D8000" s="13">
        <v>6</v>
      </c>
      <c r="E8000" s="14">
        <f t="shared" si="2080"/>
        <v>334</v>
      </c>
      <c r="F8000" s="24">
        <f>'1 Solar Profile'!E8002*S$10</f>
        <v>0</v>
      </c>
      <c r="G8000" s="24">
        <f>'2 Load Profile'!E8001</f>
        <v>0.83841157260228028</v>
      </c>
      <c r="H8000" s="24">
        <f t="shared" ref="H8000:H8063" si="2090">G8000-F8000</f>
        <v>0.83841157260228028</v>
      </c>
      <c r="I8000" s="13">
        <f t="shared" ref="I8000:I8063" si="2091">IF(H8000&lt;0,H8000,0)</f>
        <v>0</v>
      </c>
      <c r="J8000" s="24">
        <f t="shared" ref="J8000:J8063" si="2092">F8000+I8000</f>
        <v>0</v>
      </c>
      <c r="K8000" s="24">
        <f t="shared" ref="K8000:K8063" si="2093">IF(H8000&gt;0,H8000,0)</f>
        <v>0.83841157260228028</v>
      </c>
      <c r="L8000" s="13"/>
      <c r="M8000" s="24"/>
      <c r="N8000" s="24">
        <f t="shared" si="2085"/>
        <v>0</v>
      </c>
      <c r="O8000" s="13"/>
      <c r="P8000" s="13"/>
    </row>
    <row r="8001" spans="1:16">
      <c r="A8001">
        <v>8000</v>
      </c>
      <c r="B8001" s="13">
        <v>11</v>
      </c>
      <c r="C8001" s="13">
        <v>30</v>
      </c>
      <c r="D8001" s="13">
        <v>7</v>
      </c>
      <c r="E8001" s="14">
        <f t="shared" si="2080"/>
        <v>334</v>
      </c>
      <c r="F8001" s="24">
        <f>'1 Solar Profile'!E8003*S$10</f>
        <v>0.67737599999999987</v>
      </c>
      <c r="G8001" s="24">
        <f>'2 Load Profile'!E8002</f>
        <v>1.0878925855377644</v>
      </c>
      <c r="H8001" s="24">
        <f t="shared" si="2090"/>
        <v>0.41051658553776449</v>
      </c>
      <c r="I8001" s="13">
        <f t="shared" si="2091"/>
        <v>0</v>
      </c>
      <c r="J8001" s="24">
        <f t="shared" si="2092"/>
        <v>0.67737599999999987</v>
      </c>
      <c r="K8001" s="24">
        <f t="shared" si="2093"/>
        <v>0.41051658553776449</v>
      </c>
      <c r="L8001" s="13"/>
      <c r="M8001" s="24"/>
      <c r="N8001" s="24">
        <f t="shared" si="2085"/>
        <v>0</v>
      </c>
      <c r="O8001" s="13"/>
      <c r="P8001" s="13"/>
    </row>
    <row r="8002" spans="1:16">
      <c r="A8002">
        <v>8001</v>
      </c>
      <c r="B8002" s="13">
        <v>11</v>
      </c>
      <c r="C8002" s="13">
        <v>30</v>
      </c>
      <c r="D8002" s="13">
        <v>8</v>
      </c>
      <c r="E8002" s="14">
        <f t="shared" si="2080"/>
        <v>334</v>
      </c>
      <c r="F8002" s="24">
        <f>'1 Solar Profile'!E8004*S$10</f>
        <v>0.83216542500000001</v>
      </c>
      <c r="G8002" s="24">
        <f>'2 Load Profile'!E8003</f>
        <v>1.0541239054502958</v>
      </c>
      <c r="H8002" s="24">
        <f t="shared" si="2090"/>
        <v>0.22195848045029576</v>
      </c>
      <c r="I8002" s="13">
        <f t="shared" si="2091"/>
        <v>0</v>
      </c>
      <c r="J8002" s="24">
        <f t="shared" si="2092"/>
        <v>0.83216542500000001</v>
      </c>
      <c r="K8002" s="24">
        <f t="shared" si="2093"/>
        <v>0.22195848045029576</v>
      </c>
      <c r="L8002" s="13"/>
      <c r="M8002" s="24"/>
      <c r="N8002" s="24">
        <f t="shared" si="2085"/>
        <v>0</v>
      </c>
      <c r="O8002" s="13"/>
      <c r="P8002" s="13"/>
    </row>
    <row r="8003" spans="1:16">
      <c r="A8003">
        <v>8002</v>
      </c>
      <c r="B8003" s="13">
        <v>11</v>
      </c>
      <c r="C8003" s="13">
        <v>30</v>
      </c>
      <c r="D8003" s="13">
        <v>9</v>
      </c>
      <c r="E8003" s="14">
        <f t="shared" si="2080"/>
        <v>334</v>
      </c>
      <c r="F8003" s="24">
        <f>'1 Solar Profile'!E8005*S$10</f>
        <v>1.083044025</v>
      </c>
      <c r="G8003" s="24">
        <f>'2 Load Profile'!E8004</f>
        <v>0.94813877233433685</v>
      </c>
      <c r="H8003" s="24">
        <f t="shared" si="2090"/>
        <v>-0.13490525266566311</v>
      </c>
      <c r="I8003" s="13">
        <f t="shared" si="2091"/>
        <v>-0.13490525266566311</v>
      </c>
      <c r="J8003" s="24">
        <f t="shared" si="2092"/>
        <v>0.94813877233433685</v>
      </c>
      <c r="K8003" s="24">
        <f t="shared" si="2093"/>
        <v>0</v>
      </c>
      <c r="L8003" s="13"/>
      <c r="M8003" s="24"/>
      <c r="N8003" s="24">
        <f t="shared" si="2085"/>
        <v>0</v>
      </c>
      <c r="O8003" s="13"/>
      <c r="P8003" s="13"/>
    </row>
    <row r="8004" spans="1:16">
      <c r="A8004">
        <v>8003</v>
      </c>
      <c r="B8004" s="13">
        <v>11</v>
      </c>
      <c r="C8004" s="13">
        <v>30</v>
      </c>
      <c r="D8004" s="13">
        <v>10</v>
      </c>
      <c r="E8004" s="14">
        <f t="shared" si="2080"/>
        <v>334</v>
      </c>
      <c r="F8004" s="24">
        <f>'1 Solar Profile'!E8006*S$10</f>
        <v>3.6461391749999996</v>
      </c>
      <c r="G8004" s="24">
        <f>'2 Load Profile'!E8005</f>
        <v>0.97268616686101628</v>
      </c>
      <c r="H8004" s="24">
        <f t="shared" si="2090"/>
        <v>-2.6734530081389831</v>
      </c>
      <c r="I8004" s="13">
        <f t="shared" si="2091"/>
        <v>-2.6734530081389831</v>
      </c>
      <c r="J8004" s="24">
        <f t="shared" si="2092"/>
        <v>0.9726861668610165</v>
      </c>
      <c r="K8004" s="24">
        <f t="shared" si="2093"/>
        <v>0</v>
      </c>
      <c r="L8004" s="13"/>
      <c r="M8004" s="24"/>
      <c r="N8004" s="24">
        <f t="shared" si="2085"/>
        <v>0</v>
      </c>
      <c r="O8004" s="13"/>
      <c r="P8004" s="13"/>
    </row>
    <row r="8005" spans="1:16">
      <c r="A8005">
        <v>8004</v>
      </c>
      <c r="B8005" s="13">
        <v>11</v>
      </c>
      <c r="C8005" s="13">
        <v>30</v>
      </c>
      <c r="D8005" s="13">
        <v>11</v>
      </c>
      <c r="E8005" s="14">
        <f t="shared" si="2080"/>
        <v>334</v>
      </c>
      <c r="F8005" s="24">
        <f>'1 Solar Profile'!E8007*S$10</f>
        <v>0.50342512500000003</v>
      </c>
      <c r="G8005" s="24">
        <f>'2 Load Profile'!E8006</f>
        <v>0.95359104119383153</v>
      </c>
      <c r="H8005" s="24">
        <f t="shared" si="2090"/>
        <v>0.45016591619383151</v>
      </c>
      <c r="I8005" s="13">
        <f t="shared" si="2091"/>
        <v>0</v>
      </c>
      <c r="J8005" s="24">
        <f t="shared" si="2092"/>
        <v>0.50342512500000003</v>
      </c>
      <c r="K8005" s="24">
        <f t="shared" si="2093"/>
        <v>0.45016591619383151</v>
      </c>
      <c r="L8005" s="13"/>
      <c r="M8005" s="24"/>
      <c r="N8005" s="24">
        <f t="shared" si="2085"/>
        <v>0</v>
      </c>
      <c r="O8005" s="13"/>
      <c r="P8005" s="13"/>
    </row>
    <row r="8006" spans="1:16">
      <c r="A8006">
        <v>8005</v>
      </c>
      <c r="B8006" s="13">
        <v>11</v>
      </c>
      <c r="C8006" s="13">
        <v>30</v>
      </c>
      <c r="D8006" s="13">
        <v>12</v>
      </c>
      <c r="E8006" s="14">
        <f t="shared" si="2080"/>
        <v>334</v>
      </c>
      <c r="F8006" s="24">
        <f>'1 Solar Profile'!E8008*S$10</f>
        <v>1.912804425</v>
      </c>
      <c r="G8006" s="24">
        <f>'2 Load Profile'!E8007</f>
        <v>0.92577561590149249</v>
      </c>
      <c r="H8006" s="24">
        <f t="shared" si="2090"/>
        <v>-0.98702880909850754</v>
      </c>
      <c r="I8006" s="13">
        <f t="shared" si="2091"/>
        <v>-0.98702880909850754</v>
      </c>
      <c r="J8006" s="24">
        <f t="shared" si="2092"/>
        <v>0.92577561590149249</v>
      </c>
      <c r="K8006" s="24">
        <f t="shared" si="2093"/>
        <v>0</v>
      </c>
      <c r="L8006" s="13"/>
      <c r="M8006" s="24"/>
      <c r="N8006" s="24">
        <f t="shared" si="2085"/>
        <v>0</v>
      </c>
      <c r="O8006" s="13"/>
      <c r="P8006" s="13"/>
    </row>
    <row r="8007" spans="1:16">
      <c r="A8007">
        <v>8006</v>
      </c>
      <c r="B8007" s="13">
        <v>11</v>
      </c>
      <c r="C8007" s="13">
        <v>30</v>
      </c>
      <c r="D8007" s="13">
        <v>13</v>
      </c>
      <c r="E8007" s="14">
        <f t="shared" si="2080"/>
        <v>334</v>
      </c>
      <c r="F8007" s="24">
        <f>'1 Solar Profile'!E8009*S$10</f>
        <v>3.1676730749999997</v>
      </c>
      <c r="G8007" s="24">
        <f>'2 Load Profile'!E8008</f>
        <v>0.89154755188386026</v>
      </c>
      <c r="H8007" s="24">
        <f t="shared" si="2090"/>
        <v>-2.2761255231161392</v>
      </c>
      <c r="I8007" s="13">
        <f t="shared" si="2091"/>
        <v>-2.2761255231161392</v>
      </c>
      <c r="J8007" s="24">
        <f t="shared" si="2092"/>
        <v>0.89154755188386048</v>
      </c>
      <c r="K8007" s="24">
        <f t="shared" si="2093"/>
        <v>0</v>
      </c>
      <c r="L8007" s="13"/>
      <c r="M8007" s="24"/>
      <c r="N8007" s="24">
        <f t="shared" si="2085"/>
        <v>0</v>
      </c>
      <c r="O8007" s="13"/>
      <c r="P8007" s="13"/>
    </row>
    <row r="8008" spans="1:16">
      <c r="A8008">
        <v>8007</v>
      </c>
      <c r="B8008" s="13">
        <v>11</v>
      </c>
      <c r="C8008" s="13">
        <v>30</v>
      </c>
      <c r="D8008" s="13">
        <v>14</v>
      </c>
      <c r="E8008" s="14">
        <f t="shared" si="2080"/>
        <v>334</v>
      </c>
      <c r="F8008" s="24">
        <f>'1 Solar Profile'!E8010*S$10</f>
        <v>2.234391075</v>
      </c>
      <c r="G8008" s="24">
        <f>'2 Load Profile'!E8009</f>
        <v>0.89130499192632062</v>
      </c>
      <c r="H8008" s="24">
        <f t="shared" si="2090"/>
        <v>-1.3430860830736795</v>
      </c>
      <c r="I8008" s="13">
        <f t="shared" si="2091"/>
        <v>-1.3430860830736795</v>
      </c>
      <c r="J8008" s="24">
        <f t="shared" si="2092"/>
        <v>0.89130499192632051</v>
      </c>
      <c r="K8008" s="24">
        <f t="shared" si="2093"/>
        <v>0</v>
      </c>
      <c r="L8008" s="13"/>
      <c r="M8008" s="24"/>
      <c r="N8008" s="24">
        <f t="shared" si="2085"/>
        <v>0</v>
      </c>
      <c r="O8008" s="13"/>
      <c r="P8008" s="13"/>
    </row>
    <row r="8009" spans="1:16">
      <c r="A8009">
        <v>8008</v>
      </c>
      <c r="B8009" s="13">
        <v>11</v>
      </c>
      <c r="C8009" s="13">
        <v>30</v>
      </c>
      <c r="D8009" s="13">
        <v>15</v>
      </c>
      <c r="E8009" s="14">
        <f t="shared" si="2080"/>
        <v>334</v>
      </c>
      <c r="F8009" s="24">
        <f>'1 Solar Profile'!E8011*S$10</f>
        <v>1.0064943</v>
      </c>
      <c r="G8009" s="24">
        <f>'2 Load Profile'!E8010</f>
        <v>0.9716469438932307</v>
      </c>
      <c r="H8009" s="24">
        <f t="shared" si="2090"/>
        <v>-3.4847356106769256E-2</v>
      </c>
      <c r="I8009" s="13">
        <f t="shared" si="2091"/>
        <v>-3.4847356106769256E-2</v>
      </c>
      <c r="J8009" s="24">
        <f t="shared" si="2092"/>
        <v>0.9716469438932307</v>
      </c>
      <c r="K8009" s="24">
        <f t="shared" si="2093"/>
        <v>0</v>
      </c>
      <c r="L8009" s="13"/>
      <c r="M8009" s="24"/>
      <c r="N8009" s="24">
        <f t="shared" si="2085"/>
        <v>0</v>
      </c>
      <c r="O8009" s="13"/>
      <c r="P8009" s="13"/>
    </row>
    <row r="8010" spans="1:16">
      <c r="A8010">
        <v>8009</v>
      </c>
      <c r="B8010" s="13">
        <v>11</v>
      </c>
      <c r="C8010" s="13">
        <v>30</v>
      </c>
      <c r="D8010" s="13">
        <v>16</v>
      </c>
      <c r="E8010" s="14">
        <f t="shared" si="2080"/>
        <v>334</v>
      </c>
      <c r="F8010" s="24">
        <f>'1 Solar Profile'!E8012*S$10</f>
        <v>0</v>
      </c>
      <c r="G8010" s="24">
        <f>'2 Load Profile'!E8011</f>
        <v>1.2296227260679493</v>
      </c>
      <c r="H8010" s="24">
        <f t="shared" si="2090"/>
        <v>1.2296227260679493</v>
      </c>
      <c r="I8010" s="13">
        <f t="shared" si="2091"/>
        <v>0</v>
      </c>
      <c r="J8010" s="24">
        <f t="shared" si="2092"/>
        <v>0</v>
      </c>
      <c r="K8010" s="24">
        <f t="shared" si="2093"/>
        <v>1.2296227260679493</v>
      </c>
      <c r="L8010" s="13"/>
      <c r="M8010" s="24"/>
      <c r="N8010" s="24">
        <f t="shared" si="2085"/>
        <v>0</v>
      </c>
      <c r="O8010" s="13"/>
      <c r="P8010" s="13"/>
    </row>
    <row r="8011" spans="1:16">
      <c r="A8011">
        <v>8010</v>
      </c>
      <c r="B8011" s="13">
        <v>11</v>
      </c>
      <c r="C8011" s="13">
        <v>30</v>
      </c>
      <c r="D8011" s="13">
        <v>17</v>
      </c>
      <c r="E8011" s="14">
        <f t="shared" si="2080"/>
        <v>334</v>
      </c>
      <c r="F8011" s="24">
        <f>'1 Solar Profile'!E8013*S$10</f>
        <v>0</v>
      </c>
      <c r="G8011" s="24">
        <f>'2 Load Profile'!E8012</f>
        <v>1.6995427517377488</v>
      </c>
      <c r="H8011" s="24">
        <f t="shared" si="2090"/>
        <v>1.6995427517377488</v>
      </c>
      <c r="I8011" s="13">
        <f t="shared" si="2091"/>
        <v>0</v>
      </c>
      <c r="J8011" s="24">
        <f t="shared" si="2092"/>
        <v>0</v>
      </c>
      <c r="K8011" s="24">
        <f t="shared" si="2093"/>
        <v>1.6995427517377488</v>
      </c>
      <c r="L8011" s="13"/>
      <c r="M8011" s="24"/>
      <c r="N8011" s="24">
        <f t="shared" si="2085"/>
        <v>0</v>
      </c>
      <c r="O8011" s="13"/>
      <c r="P8011" s="13"/>
    </row>
    <row r="8012" spans="1:16">
      <c r="A8012">
        <v>8011</v>
      </c>
      <c r="B8012" s="13">
        <v>11</v>
      </c>
      <c r="C8012" s="13">
        <v>30</v>
      </c>
      <c r="D8012" s="13">
        <v>18</v>
      </c>
      <c r="E8012" s="14">
        <f t="shared" si="2080"/>
        <v>334</v>
      </c>
      <c r="F8012" s="24">
        <f>'1 Solar Profile'!E8014*S$10</f>
        <v>0</v>
      </c>
      <c r="G8012" s="24">
        <f>'2 Load Profile'!E8013</f>
        <v>1.9212659406730381</v>
      </c>
      <c r="H8012" s="24">
        <f t="shared" si="2090"/>
        <v>1.9212659406730381</v>
      </c>
      <c r="I8012" s="13">
        <f t="shared" si="2091"/>
        <v>0</v>
      </c>
      <c r="J8012" s="24">
        <f t="shared" si="2092"/>
        <v>0</v>
      </c>
      <c r="K8012" s="24">
        <f t="shared" si="2093"/>
        <v>1.9212659406730381</v>
      </c>
      <c r="L8012" s="13"/>
      <c r="M8012" s="24"/>
      <c r="N8012" s="24">
        <f t="shared" si="2085"/>
        <v>0</v>
      </c>
      <c r="O8012" s="13"/>
      <c r="P8012" s="13"/>
    </row>
    <row r="8013" spans="1:16">
      <c r="A8013">
        <v>8012</v>
      </c>
      <c r="B8013" s="13">
        <v>11</v>
      </c>
      <c r="C8013" s="13">
        <v>30</v>
      </c>
      <c r="D8013" s="13">
        <v>19</v>
      </c>
      <c r="E8013" s="14">
        <f t="shared" si="2080"/>
        <v>334</v>
      </c>
      <c r="F8013" s="24">
        <f>'1 Solar Profile'!E8015*S$10</f>
        <v>0</v>
      </c>
      <c r="G8013" s="24">
        <f>'2 Load Profile'!E8014</f>
        <v>1.8302020016716587</v>
      </c>
      <c r="H8013" s="24">
        <f t="shared" si="2090"/>
        <v>1.8302020016716587</v>
      </c>
      <c r="I8013" s="13">
        <f t="shared" si="2091"/>
        <v>0</v>
      </c>
      <c r="J8013" s="24">
        <f t="shared" si="2092"/>
        <v>0</v>
      </c>
      <c r="K8013" s="24">
        <f t="shared" si="2093"/>
        <v>1.8302020016716587</v>
      </c>
      <c r="L8013" s="13"/>
      <c r="M8013" s="24"/>
      <c r="N8013" s="24">
        <f t="shared" si="2085"/>
        <v>0</v>
      </c>
      <c r="O8013" s="13"/>
      <c r="P8013" s="13"/>
    </row>
    <row r="8014" spans="1:16">
      <c r="A8014">
        <v>8013</v>
      </c>
      <c r="B8014" s="13">
        <v>11</v>
      </c>
      <c r="C8014" s="13">
        <v>30</v>
      </c>
      <c r="D8014" s="13">
        <v>20</v>
      </c>
      <c r="E8014" s="14">
        <f t="shared" si="2080"/>
        <v>334</v>
      </c>
      <c r="F8014" s="24">
        <f>'1 Solar Profile'!E8016*S$10</f>
        <v>0</v>
      </c>
      <c r="G8014" s="24">
        <f>'2 Load Profile'!E8015</f>
        <v>1.7490987509266143</v>
      </c>
      <c r="H8014" s="24">
        <f t="shared" si="2090"/>
        <v>1.7490987509266143</v>
      </c>
      <c r="I8014" s="13">
        <f t="shared" si="2091"/>
        <v>0</v>
      </c>
      <c r="J8014" s="24">
        <f t="shared" si="2092"/>
        <v>0</v>
      </c>
      <c r="K8014" s="24">
        <f t="shared" si="2093"/>
        <v>1.7490987509266143</v>
      </c>
      <c r="L8014" s="13"/>
      <c r="M8014" s="24"/>
      <c r="N8014" s="24">
        <f t="shared" si="2085"/>
        <v>0</v>
      </c>
      <c r="O8014" s="24"/>
      <c r="P8014" s="24"/>
    </row>
    <row r="8015" spans="1:16">
      <c r="A8015">
        <v>8014</v>
      </c>
      <c r="B8015" s="13">
        <v>11</v>
      </c>
      <c r="C8015" s="13">
        <v>30</v>
      </c>
      <c r="D8015" s="13">
        <v>21</v>
      </c>
      <c r="E8015" s="14">
        <f t="shared" si="2080"/>
        <v>334</v>
      </c>
      <c r="F8015" s="24">
        <f>'1 Solar Profile'!E8017*S$10</f>
        <v>0</v>
      </c>
      <c r="G8015" s="24">
        <f>'2 Load Profile'!E8016</f>
        <v>1.6013257373542762</v>
      </c>
      <c r="H8015" s="24">
        <f t="shared" si="2090"/>
        <v>1.6013257373542762</v>
      </c>
      <c r="I8015" s="13">
        <f t="shared" si="2091"/>
        <v>0</v>
      </c>
      <c r="J8015" s="24">
        <f t="shared" si="2092"/>
        <v>0</v>
      </c>
      <c r="K8015" s="24">
        <f t="shared" si="2093"/>
        <v>1.6013257373542762</v>
      </c>
      <c r="L8015" s="13"/>
      <c r="M8015" s="24"/>
      <c r="N8015" s="24">
        <f t="shared" si="2085"/>
        <v>0</v>
      </c>
      <c r="O8015" s="13"/>
      <c r="P8015" s="13"/>
    </row>
    <row r="8016" spans="1:16">
      <c r="A8016">
        <v>8015</v>
      </c>
      <c r="B8016" s="13">
        <v>11</v>
      </c>
      <c r="C8016" s="13">
        <v>30</v>
      </c>
      <c r="D8016" s="13">
        <v>22</v>
      </c>
      <c r="E8016" s="14">
        <f t="shared" si="2080"/>
        <v>334</v>
      </c>
      <c r="F8016" s="24">
        <f>'1 Solar Profile'!E8018*S$10</f>
        <v>0</v>
      </c>
      <c r="G8016" s="24">
        <f>'2 Load Profile'!E8017</f>
        <v>1.3152723099606287</v>
      </c>
      <c r="H8016" s="24">
        <f t="shared" si="2090"/>
        <v>1.3152723099606287</v>
      </c>
      <c r="I8016" s="13">
        <f t="shared" si="2091"/>
        <v>0</v>
      </c>
      <c r="J8016" s="24">
        <f t="shared" si="2092"/>
        <v>0</v>
      </c>
      <c r="K8016" s="24">
        <f t="shared" si="2093"/>
        <v>1.3152723099606287</v>
      </c>
      <c r="L8016" s="13"/>
      <c r="M8016" s="24"/>
      <c r="N8016" s="24">
        <f t="shared" si="2085"/>
        <v>0</v>
      </c>
      <c r="O8016" s="13"/>
      <c r="P8016" s="13"/>
    </row>
    <row r="8017" spans="1:16">
      <c r="A8017">
        <v>8016</v>
      </c>
      <c r="B8017" s="13">
        <v>11</v>
      </c>
      <c r="C8017" s="13">
        <v>30</v>
      </c>
      <c r="D8017" s="13">
        <v>23</v>
      </c>
      <c r="E8017" s="14">
        <f t="shared" si="2080"/>
        <v>334</v>
      </c>
      <c r="F8017" s="24">
        <f>'1 Solar Profile'!E8019*S$10</f>
        <v>0</v>
      </c>
      <c r="G8017" s="24">
        <f>'2 Load Profile'!E8018</f>
        <v>1.0461753480714777</v>
      </c>
      <c r="H8017" s="24">
        <f t="shared" si="2090"/>
        <v>1.0461753480714777</v>
      </c>
      <c r="I8017" s="13">
        <f t="shared" si="2091"/>
        <v>0</v>
      </c>
      <c r="J8017" s="24">
        <f t="shared" si="2092"/>
        <v>0</v>
      </c>
      <c r="K8017" s="24">
        <f t="shared" si="2093"/>
        <v>1.0461753480714777</v>
      </c>
      <c r="L8017" s="13">
        <f t="shared" ref="L8017" si="2094">SUM(I7994:I8017)</f>
        <v>-7.4494460321997424</v>
      </c>
      <c r="M8017" s="24">
        <f t="shared" ref="M8017" si="2095">SUMIF(H7994:H8017,"&gt;0",H7994:H8017)</f>
        <v>18.399965794849273</v>
      </c>
      <c r="N8017" s="24">
        <f t="shared" si="2085"/>
        <v>10.950519762649531</v>
      </c>
      <c r="O8017" s="13">
        <f t="shared" ref="O8017" si="2096">IF(M8017&gt;(L8017*-1),(M8017+L8017)*S$12,0)</f>
        <v>1.5409242894407542</v>
      </c>
      <c r="P8017" s="13">
        <f t="shared" ref="P8017" si="2097">IF(M8017&lt;(L8017*-1),(M8017+L8017)*S$14,0)</f>
        <v>0</v>
      </c>
    </row>
    <row r="8018" spans="1:16">
      <c r="A8018">
        <v>8017</v>
      </c>
      <c r="B8018" s="13">
        <v>12</v>
      </c>
      <c r="C8018" s="13">
        <v>1</v>
      </c>
      <c r="D8018" s="13">
        <v>0</v>
      </c>
      <c r="E8018" s="14">
        <f t="shared" si="2080"/>
        <v>335</v>
      </c>
      <c r="F8018" s="24">
        <f>'1 Solar Profile'!E8020*S$10</f>
        <v>0</v>
      </c>
      <c r="G8018" s="24">
        <f>'2 Load Profile'!E8019</f>
        <v>0.82609845430240725</v>
      </c>
      <c r="H8018" s="24">
        <f t="shared" si="2090"/>
        <v>0.82609845430240725</v>
      </c>
      <c r="I8018" s="13">
        <f t="shared" si="2091"/>
        <v>0</v>
      </c>
      <c r="J8018" s="24">
        <f t="shared" si="2092"/>
        <v>0</v>
      </c>
      <c r="K8018" s="24">
        <f t="shared" si="2093"/>
        <v>0.82609845430240725</v>
      </c>
      <c r="L8018" s="13"/>
      <c r="M8018" s="24"/>
      <c r="N8018" s="24">
        <f t="shared" si="2085"/>
        <v>0</v>
      </c>
      <c r="O8018" s="13"/>
      <c r="P8018" s="13"/>
    </row>
    <row r="8019" spans="1:16">
      <c r="A8019">
        <v>8018</v>
      </c>
      <c r="B8019" s="13">
        <v>12</v>
      </c>
      <c r="C8019" s="13">
        <v>1</v>
      </c>
      <c r="D8019" s="13">
        <v>1</v>
      </c>
      <c r="E8019" s="14">
        <f t="shared" si="2080"/>
        <v>335</v>
      </c>
      <c r="F8019" s="24">
        <f>'1 Solar Profile'!E8021*S$10</f>
        <v>0</v>
      </c>
      <c r="G8019" s="24">
        <f>'2 Load Profile'!E8020</f>
        <v>0.71607144716518456</v>
      </c>
      <c r="H8019" s="24">
        <f t="shared" si="2090"/>
        <v>0.71607144716518456</v>
      </c>
      <c r="I8019" s="13">
        <f t="shared" si="2091"/>
        <v>0</v>
      </c>
      <c r="J8019" s="24">
        <f t="shared" si="2092"/>
        <v>0</v>
      </c>
      <c r="K8019" s="24">
        <f t="shared" si="2093"/>
        <v>0.71607144716518456</v>
      </c>
      <c r="L8019" s="13"/>
      <c r="M8019" s="24"/>
      <c r="N8019" s="24">
        <f t="shared" si="2085"/>
        <v>0</v>
      </c>
      <c r="O8019" s="13"/>
      <c r="P8019" s="13"/>
    </row>
    <row r="8020" spans="1:16">
      <c r="A8020">
        <v>8019</v>
      </c>
      <c r="B8020" s="13">
        <v>12</v>
      </c>
      <c r="C8020" s="13">
        <v>1</v>
      </c>
      <c r="D8020" s="13">
        <v>2</v>
      </c>
      <c r="E8020" s="14">
        <f t="shared" si="2080"/>
        <v>335</v>
      </c>
      <c r="F8020" s="24">
        <f>'1 Solar Profile'!E8022*S$10</f>
        <v>0</v>
      </c>
      <c r="G8020" s="24">
        <f>'2 Load Profile'!E8021</f>
        <v>0.66283607617527118</v>
      </c>
      <c r="H8020" s="24">
        <f t="shared" si="2090"/>
        <v>0.66283607617527118</v>
      </c>
      <c r="I8020" s="13">
        <f t="shared" si="2091"/>
        <v>0</v>
      </c>
      <c r="J8020" s="24">
        <f t="shared" si="2092"/>
        <v>0</v>
      </c>
      <c r="K8020" s="24">
        <f t="shared" si="2093"/>
        <v>0.66283607617527118</v>
      </c>
      <c r="L8020" s="13"/>
      <c r="M8020" s="24"/>
      <c r="N8020" s="24">
        <f t="shared" si="2085"/>
        <v>0</v>
      </c>
      <c r="O8020" s="13"/>
      <c r="P8020" s="13"/>
    </row>
    <row r="8021" spans="1:16">
      <c r="A8021">
        <v>8020</v>
      </c>
      <c r="B8021" s="13">
        <v>12</v>
      </c>
      <c r="C8021" s="13">
        <v>1</v>
      </c>
      <c r="D8021" s="13">
        <v>3</v>
      </c>
      <c r="E8021" s="14">
        <f t="shared" si="2080"/>
        <v>335</v>
      </c>
      <c r="F8021" s="24">
        <f>'1 Solar Profile'!E8023*S$10</f>
        <v>0</v>
      </c>
      <c r="G8021" s="24">
        <f>'2 Load Profile'!E8022</f>
        <v>0.6516154716657454</v>
      </c>
      <c r="H8021" s="24">
        <f t="shared" si="2090"/>
        <v>0.6516154716657454</v>
      </c>
      <c r="I8021" s="13">
        <f t="shared" si="2091"/>
        <v>0</v>
      </c>
      <c r="J8021" s="24">
        <f t="shared" si="2092"/>
        <v>0</v>
      </c>
      <c r="K8021" s="24">
        <f t="shared" si="2093"/>
        <v>0.6516154716657454</v>
      </c>
      <c r="L8021" s="13"/>
      <c r="M8021" s="24"/>
      <c r="N8021" s="24">
        <f t="shared" si="2085"/>
        <v>0</v>
      </c>
      <c r="O8021" s="13"/>
      <c r="P8021" s="13"/>
    </row>
    <row r="8022" spans="1:16">
      <c r="A8022">
        <v>8021</v>
      </c>
      <c r="B8022" s="13">
        <v>12</v>
      </c>
      <c r="C8022" s="13">
        <v>1</v>
      </c>
      <c r="D8022" s="13">
        <v>4</v>
      </c>
      <c r="E8022" s="14">
        <f t="shared" si="2080"/>
        <v>335</v>
      </c>
      <c r="F8022" s="24">
        <f>'1 Solar Profile'!E8024*S$10</f>
        <v>0</v>
      </c>
      <c r="G8022" s="24">
        <f>'2 Load Profile'!E8023</f>
        <v>0.64791607594128642</v>
      </c>
      <c r="H8022" s="24">
        <f t="shared" si="2090"/>
        <v>0.64791607594128642</v>
      </c>
      <c r="I8022" s="13">
        <f t="shared" si="2091"/>
        <v>0</v>
      </c>
      <c r="J8022" s="24">
        <f t="shared" si="2092"/>
        <v>0</v>
      </c>
      <c r="K8022" s="24">
        <f t="shared" si="2093"/>
        <v>0.64791607594128642</v>
      </c>
      <c r="L8022" s="13"/>
      <c r="M8022" s="24"/>
      <c r="N8022" s="24">
        <f t="shared" si="2085"/>
        <v>0</v>
      </c>
      <c r="O8022" s="13"/>
      <c r="P8022" s="13"/>
    </row>
    <row r="8023" spans="1:16">
      <c r="A8023">
        <v>8022</v>
      </c>
      <c r="B8023" s="13">
        <v>12</v>
      </c>
      <c r="C8023" s="13">
        <v>1</v>
      </c>
      <c r="D8023" s="13">
        <v>5</v>
      </c>
      <c r="E8023" s="14">
        <f t="shared" si="2080"/>
        <v>335</v>
      </c>
      <c r="F8023" s="24">
        <f>'1 Solar Profile'!E8025*S$10</f>
        <v>0</v>
      </c>
      <c r="G8023" s="24">
        <f>'2 Load Profile'!E8024</f>
        <v>0.70316431215097674</v>
      </c>
      <c r="H8023" s="24">
        <f t="shared" si="2090"/>
        <v>0.70316431215097674</v>
      </c>
      <c r="I8023" s="13">
        <f t="shared" si="2091"/>
        <v>0</v>
      </c>
      <c r="J8023" s="24">
        <f t="shared" si="2092"/>
        <v>0</v>
      </c>
      <c r="K8023" s="24">
        <f t="shared" si="2093"/>
        <v>0.70316431215097674</v>
      </c>
      <c r="L8023" s="13"/>
      <c r="M8023" s="24"/>
      <c r="N8023" s="24">
        <f t="shared" si="2085"/>
        <v>0</v>
      </c>
      <c r="O8023" s="13"/>
      <c r="P8023" s="13"/>
    </row>
    <row r="8024" spans="1:16">
      <c r="A8024">
        <v>8023</v>
      </c>
      <c r="B8024" s="13">
        <v>12</v>
      </c>
      <c r="C8024" s="13">
        <v>1</v>
      </c>
      <c r="D8024" s="13">
        <v>6</v>
      </c>
      <c r="E8024" s="14">
        <f t="shared" ref="E8024:E8087" si="2098">IF(D8024&lt;D8023, E8023+1,E8023)</f>
        <v>335</v>
      </c>
      <c r="F8024" s="24">
        <f>'1 Solar Profile'!E8026*S$10</f>
        <v>0</v>
      </c>
      <c r="G8024" s="24">
        <f>'2 Load Profile'!E8025</f>
        <v>0.88856138538953666</v>
      </c>
      <c r="H8024" s="24">
        <f t="shared" si="2090"/>
        <v>0.88856138538953666</v>
      </c>
      <c r="I8024" s="13">
        <f t="shared" si="2091"/>
        <v>0</v>
      </c>
      <c r="J8024" s="24">
        <f t="shared" si="2092"/>
        <v>0</v>
      </c>
      <c r="K8024" s="24">
        <f t="shared" si="2093"/>
        <v>0.88856138538953666</v>
      </c>
      <c r="L8024" s="13"/>
      <c r="M8024" s="24"/>
      <c r="N8024" s="24">
        <f t="shared" si="2085"/>
        <v>0</v>
      </c>
      <c r="O8024" s="13"/>
      <c r="P8024" s="13"/>
    </row>
    <row r="8025" spans="1:16">
      <c r="A8025">
        <v>8024</v>
      </c>
      <c r="B8025" s="13">
        <v>12</v>
      </c>
      <c r="C8025" s="13">
        <v>1</v>
      </c>
      <c r="D8025" s="13">
        <v>7</v>
      </c>
      <c r="E8025" s="14">
        <f t="shared" si="2098"/>
        <v>335</v>
      </c>
      <c r="F8025" s="24">
        <f>'1 Solar Profile'!E8027*S$10</f>
        <v>0.10760399999999998</v>
      </c>
      <c r="G8025" s="24">
        <f>'2 Load Profile'!E8026</f>
        <v>1.165513266369127</v>
      </c>
      <c r="H8025" s="24">
        <f t="shared" si="2090"/>
        <v>1.057909266369127</v>
      </c>
      <c r="I8025" s="13">
        <f t="shared" si="2091"/>
        <v>0</v>
      </c>
      <c r="J8025" s="24">
        <f t="shared" si="2092"/>
        <v>0.10760399999999998</v>
      </c>
      <c r="K8025" s="24">
        <f t="shared" si="2093"/>
        <v>1.057909266369127</v>
      </c>
      <c r="L8025" s="13"/>
      <c r="M8025" s="24"/>
      <c r="N8025" s="24">
        <f t="shared" si="2085"/>
        <v>0</v>
      </c>
      <c r="O8025" s="13"/>
      <c r="P8025" s="13"/>
    </row>
    <row r="8026" spans="1:16">
      <c r="A8026">
        <v>8025</v>
      </c>
      <c r="B8026" s="13">
        <v>12</v>
      </c>
      <c r="C8026" s="13">
        <v>1</v>
      </c>
      <c r="D8026" s="13">
        <v>8</v>
      </c>
      <c r="E8026" s="14">
        <f t="shared" si="2098"/>
        <v>335</v>
      </c>
      <c r="F8026" s="24">
        <f>'1 Solar Profile'!E8028*S$10</f>
        <v>0.60917535</v>
      </c>
      <c r="G8026" s="24">
        <f>'2 Load Profile'!E8027</f>
        <v>1.130330833137275</v>
      </c>
      <c r="H8026" s="24">
        <f t="shared" si="2090"/>
        <v>0.521155483137275</v>
      </c>
      <c r="I8026" s="13">
        <f t="shared" si="2091"/>
        <v>0</v>
      </c>
      <c r="J8026" s="24">
        <f t="shared" si="2092"/>
        <v>0.60917535</v>
      </c>
      <c r="K8026" s="24">
        <f t="shared" si="2093"/>
        <v>0.521155483137275</v>
      </c>
      <c r="L8026" s="13"/>
      <c r="M8026" s="24"/>
      <c r="N8026" s="24">
        <f t="shared" si="2085"/>
        <v>0</v>
      </c>
      <c r="O8026" s="13"/>
      <c r="P8026" s="13"/>
    </row>
    <row r="8027" spans="1:16">
      <c r="A8027">
        <v>8026</v>
      </c>
      <c r="B8027" s="13">
        <v>12</v>
      </c>
      <c r="C8027" s="13">
        <v>1</v>
      </c>
      <c r="D8027" s="13">
        <v>9</v>
      </c>
      <c r="E8027" s="14">
        <f t="shared" si="2098"/>
        <v>335</v>
      </c>
      <c r="F8027" s="24">
        <f>'1 Solar Profile'!E8029*S$10</f>
        <v>1.1522763</v>
      </c>
      <c r="G8027" s="24">
        <f>'2 Load Profile'!E8028</f>
        <v>0.98270025071465372</v>
      </c>
      <c r="H8027" s="24">
        <f t="shared" si="2090"/>
        <v>-0.16957604928534631</v>
      </c>
      <c r="I8027" s="13">
        <f t="shared" si="2091"/>
        <v>-0.16957604928534631</v>
      </c>
      <c r="J8027" s="24">
        <f t="shared" si="2092"/>
        <v>0.98270025071465372</v>
      </c>
      <c r="K8027" s="24">
        <f t="shared" si="2093"/>
        <v>0</v>
      </c>
      <c r="L8027" s="13"/>
      <c r="M8027" s="24"/>
      <c r="N8027" s="24">
        <f t="shared" si="2085"/>
        <v>0</v>
      </c>
      <c r="O8027" s="13"/>
      <c r="P8027" s="13"/>
    </row>
    <row r="8028" spans="1:16">
      <c r="A8028">
        <v>8027</v>
      </c>
      <c r="B8028" s="13">
        <v>12</v>
      </c>
      <c r="C8028" s="13">
        <v>1</v>
      </c>
      <c r="D8028" s="13">
        <v>10</v>
      </c>
      <c r="E8028" s="14">
        <f t="shared" si="2098"/>
        <v>335</v>
      </c>
      <c r="F8028" s="24">
        <f>'1 Solar Profile'!E8030*S$10</f>
        <v>1.5636095999999999</v>
      </c>
      <c r="G8028" s="24">
        <f>'2 Load Profile'!E8029</f>
        <v>0.99348710526142137</v>
      </c>
      <c r="H8028" s="24">
        <f t="shared" si="2090"/>
        <v>-0.57012249473857857</v>
      </c>
      <c r="I8028" s="13">
        <f t="shared" si="2091"/>
        <v>-0.57012249473857857</v>
      </c>
      <c r="J8028" s="24">
        <f t="shared" si="2092"/>
        <v>0.99348710526142137</v>
      </c>
      <c r="K8028" s="24">
        <f t="shared" si="2093"/>
        <v>0</v>
      </c>
      <c r="L8028" s="13"/>
      <c r="M8028" s="24"/>
      <c r="N8028" s="24">
        <f t="shared" si="2085"/>
        <v>0</v>
      </c>
      <c r="O8028" s="13"/>
      <c r="P8028" s="13"/>
    </row>
    <row r="8029" spans="1:16">
      <c r="A8029">
        <v>8028</v>
      </c>
      <c r="B8029" s="13">
        <v>12</v>
      </c>
      <c r="C8029" s="13">
        <v>1</v>
      </c>
      <c r="D8029" s="13">
        <v>11</v>
      </c>
      <c r="E8029" s="14">
        <f t="shared" si="2098"/>
        <v>335</v>
      </c>
      <c r="F8029" s="24">
        <f>'1 Solar Profile'!E8031*S$10</f>
        <v>0.68964682499999996</v>
      </c>
      <c r="G8029" s="24">
        <f>'2 Load Profile'!E8030</f>
        <v>0.97763034716036923</v>
      </c>
      <c r="H8029" s="24">
        <f t="shared" si="2090"/>
        <v>0.28798352216036927</v>
      </c>
      <c r="I8029" s="13">
        <f t="shared" si="2091"/>
        <v>0</v>
      </c>
      <c r="J8029" s="24">
        <f t="shared" si="2092"/>
        <v>0.68964682499999996</v>
      </c>
      <c r="K8029" s="24">
        <f t="shared" si="2093"/>
        <v>0.28798352216036927</v>
      </c>
      <c r="L8029" s="13"/>
      <c r="M8029" s="24"/>
      <c r="N8029" s="24">
        <f t="shared" si="2085"/>
        <v>0</v>
      </c>
      <c r="O8029" s="13"/>
      <c r="P8029" s="13"/>
    </row>
    <row r="8030" spans="1:16">
      <c r="A8030">
        <v>8029</v>
      </c>
      <c r="B8030" s="13">
        <v>12</v>
      </c>
      <c r="C8030" s="13">
        <v>1</v>
      </c>
      <c r="D8030" s="13">
        <v>12</v>
      </c>
      <c r="E8030" s="14">
        <f t="shared" si="2098"/>
        <v>335</v>
      </c>
      <c r="F8030" s="24">
        <f>'1 Solar Profile'!E8032*S$10</f>
        <v>0.65130974999999991</v>
      </c>
      <c r="G8030" s="24">
        <f>'2 Load Profile'!E8031</f>
        <v>0.95073764819157536</v>
      </c>
      <c r="H8030" s="24">
        <f t="shared" si="2090"/>
        <v>0.29942789819157545</v>
      </c>
      <c r="I8030" s="13">
        <f t="shared" si="2091"/>
        <v>0</v>
      </c>
      <c r="J8030" s="24">
        <f t="shared" si="2092"/>
        <v>0.65130974999999991</v>
      </c>
      <c r="K8030" s="24">
        <f t="shared" si="2093"/>
        <v>0.29942789819157545</v>
      </c>
      <c r="L8030" s="13"/>
      <c r="M8030" s="24"/>
      <c r="N8030" s="24">
        <f t="shared" si="2085"/>
        <v>0</v>
      </c>
      <c r="O8030" s="13"/>
      <c r="P8030" s="13"/>
    </row>
    <row r="8031" spans="1:16">
      <c r="A8031">
        <v>8030</v>
      </c>
      <c r="B8031" s="13">
        <v>12</v>
      </c>
      <c r="C8031" s="13">
        <v>1</v>
      </c>
      <c r="D8031" s="13">
        <v>13</v>
      </c>
      <c r="E8031" s="14">
        <f t="shared" si="2098"/>
        <v>335</v>
      </c>
      <c r="F8031" s="24">
        <f>'1 Solar Profile'!E8033*S$10</f>
        <v>0.53209485000000001</v>
      </c>
      <c r="G8031" s="24">
        <f>'2 Load Profile'!E8032</f>
        <v>0.92623044304952584</v>
      </c>
      <c r="H8031" s="24">
        <f t="shared" si="2090"/>
        <v>0.39413559304952583</v>
      </c>
      <c r="I8031" s="13">
        <f t="shared" si="2091"/>
        <v>0</v>
      </c>
      <c r="J8031" s="24">
        <f t="shared" si="2092"/>
        <v>0.53209485000000001</v>
      </c>
      <c r="K8031" s="24">
        <f t="shared" si="2093"/>
        <v>0.39413559304952583</v>
      </c>
      <c r="L8031" s="13"/>
      <c r="M8031" s="24"/>
      <c r="N8031" s="24">
        <f t="shared" si="2085"/>
        <v>0</v>
      </c>
      <c r="O8031" s="13"/>
      <c r="P8031" s="13"/>
    </row>
    <row r="8032" spans="1:16">
      <c r="A8032">
        <v>8031</v>
      </c>
      <c r="B8032" s="13">
        <v>12</v>
      </c>
      <c r="C8032" s="13">
        <v>1</v>
      </c>
      <c r="D8032" s="13">
        <v>14</v>
      </c>
      <c r="E8032" s="14">
        <f t="shared" si="2098"/>
        <v>335</v>
      </c>
      <c r="F8032" s="24">
        <f>'1 Solar Profile'!E8034*S$10</f>
        <v>0.87767032499999986</v>
      </c>
      <c r="G8032" s="24">
        <f>'2 Load Profile'!E8033</f>
        <v>0.93584255861165666</v>
      </c>
      <c r="H8032" s="24">
        <f t="shared" si="2090"/>
        <v>5.8172233611656798E-2</v>
      </c>
      <c r="I8032" s="13">
        <f t="shared" si="2091"/>
        <v>0</v>
      </c>
      <c r="J8032" s="24">
        <f t="shared" si="2092"/>
        <v>0.87767032499999986</v>
      </c>
      <c r="K8032" s="24">
        <f t="shared" si="2093"/>
        <v>5.8172233611656798E-2</v>
      </c>
      <c r="L8032" s="13"/>
      <c r="M8032" s="24"/>
      <c r="N8032" s="24">
        <f t="shared" si="2085"/>
        <v>0</v>
      </c>
      <c r="O8032" s="13"/>
      <c r="P8032" s="13"/>
    </row>
    <row r="8033" spans="1:16">
      <c r="A8033">
        <v>8032</v>
      </c>
      <c r="B8033" s="13">
        <v>12</v>
      </c>
      <c r="C8033" s="13">
        <v>1</v>
      </c>
      <c r="D8033" s="13">
        <v>15</v>
      </c>
      <c r="E8033" s="14">
        <f t="shared" si="2098"/>
        <v>335</v>
      </c>
      <c r="F8033" s="24">
        <f>'1 Solar Profile'!E8035*S$10</f>
        <v>0.28178639999999999</v>
      </c>
      <c r="G8033" s="24">
        <f>'2 Load Profile'!E8034</f>
        <v>1.0253426132945944</v>
      </c>
      <c r="H8033" s="24">
        <f t="shared" si="2090"/>
        <v>0.74355621329459443</v>
      </c>
      <c r="I8033" s="13">
        <f t="shared" si="2091"/>
        <v>0</v>
      </c>
      <c r="J8033" s="24">
        <f t="shared" si="2092"/>
        <v>0.28178639999999999</v>
      </c>
      <c r="K8033" s="24">
        <f t="shared" si="2093"/>
        <v>0.74355621329459443</v>
      </c>
      <c r="L8033" s="13"/>
      <c r="M8033" s="24"/>
      <c r="N8033" s="24">
        <f t="shared" si="2085"/>
        <v>0</v>
      </c>
      <c r="O8033" s="13"/>
      <c r="P8033" s="13"/>
    </row>
    <row r="8034" spans="1:16">
      <c r="A8034">
        <v>8033</v>
      </c>
      <c r="B8034" s="13">
        <v>12</v>
      </c>
      <c r="C8034" s="13">
        <v>1</v>
      </c>
      <c r="D8034" s="13">
        <v>16</v>
      </c>
      <c r="E8034" s="14">
        <f t="shared" si="2098"/>
        <v>335</v>
      </c>
      <c r="F8034" s="24">
        <f>'1 Solar Profile'!E8036*S$10</f>
        <v>0</v>
      </c>
      <c r="G8034" s="24">
        <f>'2 Load Profile'!E8035</f>
        <v>1.3146839483250452</v>
      </c>
      <c r="H8034" s="24">
        <f t="shared" si="2090"/>
        <v>1.3146839483250452</v>
      </c>
      <c r="I8034" s="13">
        <f t="shared" si="2091"/>
        <v>0</v>
      </c>
      <c r="J8034" s="24">
        <f t="shared" si="2092"/>
        <v>0</v>
      </c>
      <c r="K8034" s="24">
        <f t="shared" si="2093"/>
        <v>1.3146839483250452</v>
      </c>
      <c r="L8034" s="13"/>
      <c r="M8034" s="24"/>
      <c r="N8034" s="24">
        <f t="shared" si="2085"/>
        <v>0</v>
      </c>
      <c r="O8034" s="13"/>
      <c r="P8034" s="13"/>
    </row>
    <row r="8035" spans="1:16">
      <c r="A8035">
        <v>8034</v>
      </c>
      <c r="B8035" s="13">
        <v>12</v>
      </c>
      <c r="C8035" s="13">
        <v>1</v>
      </c>
      <c r="D8035" s="13">
        <v>17</v>
      </c>
      <c r="E8035" s="14">
        <f t="shared" si="2098"/>
        <v>335</v>
      </c>
      <c r="F8035" s="24">
        <f>'1 Solar Profile'!E8037*S$10</f>
        <v>0</v>
      </c>
      <c r="G8035" s="24">
        <f>'2 Load Profile'!E8036</f>
        <v>1.8209907266939598</v>
      </c>
      <c r="H8035" s="24">
        <f t="shared" si="2090"/>
        <v>1.8209907266939598</v>
      </c>
      <c r="I8035" s="13">
        <f t="shared" si="2091"/>
        <v>0</v>
      </c>
      <c r="J8035" s="24">
        <f t="shared" si="2092"/>
        <v>0</v>
      </c>
      <c r="K8035" s="24">
        <f t="shared" si="2093"/>
        <v>1.8209907266939598</v>
      </c>
      <c r="L8035" s="13"/>
      <c r="M8035" s="24"/>
      <c r="N8035" s="24">
        <f t="shared" si="2085"/>
        <v>0</v>
      </c>
      <c r="O8035" s="13"/>
      <c r="P8035" s="13"/>
    </row>
    <row r="8036" spans="1:16">
      <c r="A8036">
        <v>8035</v>
      </c>
      <c r="B8036" s="13">
        <v>12</v>
      </c>
      <c r="C8036" s="13">
        <v>1</v>
      </c>
      <c r="D8036" s="13">
        <v>18</v>
      </c>
      <c r="E8036" s="14">
        <f t="shared" si="2098"/>
        <v>335</v>
      </c>
      <c r="F8036" s="24">
        <f>'1 Solar Profile'!E8038*S$10</f>
        <v>0</v>
      </c>
      <c r="G8036" s="24">
        <f>'2 Load Profile'!E8037</f>
        <v>2.0483148543308971</v>
      </c>
      <c r="H8036" s="24">
        <f t="shared" si="2090"/>
        <v>2.0483148543308971</v>
      </c>
      <c r="I8036" s="13">
        <f t="shared" si="2091"/>
        <v>0</v>
      </c>
      <c r="J8036" s="24">
        <f t="shared" si="2092"/>
        <v>0</v>
      </c>
      <c r="K8036" s="24">
        <f t="shared" si="2093"/>
        <v>2.0483148543308971</v>
      </c>
      <c r="L8036" s="13"/>
      <c r="M8036" s="24"/>
      <c r="N8036" s="24">
        <f t="shared" si="2085"/>
        <v>0</v>
      </c>
      <c r="O8036" s="13"/>
      <c r="P8036" s="13"/>
    </row>
    <row r="8037" spans="1:16">
      <c r="A8037">
        <v>8036</v>
      </c>
      <c r="B8037" s="13">
        <v>12</v>
      </c>
      <c r="C8037" s="13">
        <v>1</v>
      </c>
      <c r="D8037" s="13">
        <v>19</v>
      </c>
      <c r="E8037" s="14">
        <f t="shared" si="2098"/>
        <v>335</v>
      </c>
      <c r="F8037" s="24">
        <f>'1 Solar Profile'!E8039*S$10</f>
        <v>0</v>
      </c>
      <c r="G8037" s="24">
        <f>'2 Load Profile'!E8038</f>
        <v>1.8977881124304077</v>
      </c>
      <c r="H8037" s="24">
        <f t="shared" si="2090"/>
        <v>1.8977881124304077</v>
      </c>
      <c r="I8037" s="13">
        <f t="shared" si="2091"/>
        <v>0</v>
      </c>
      <c r="J8037" s="24">
        <f t="shared" si="2092"/>
        <v>0</v>
      </c>
      <c r="K8037" s="24">
        <f t="shared" si="2093"/>
        <v>1.8977881124304077</v>
      </c>
      <c r="L8037" s="13"/>
      <c r="M8037" s="24"/>
      <c r="N8037" s="24">
        <f t="shared" si="2085"/>
        <v>0</v>
      </c>
      <c r="O8037" s="13"/>
      <c r="P8037" s="13"/>
    </row>
    <row r="8038" spans="1:16">
      <c r="A8038">
        <v>8037</v>
      </c>
      <c r="B8038" s="13">
        <v>12</v>
      </c>
      <c r="C8038" s="13">
        <v>1</v>
      </c>
      <c r="D8038" s="13">
        <v>20</v>
      </c>
      <c r="E8038" s="14">
        <f t="shared" si="2098"/>
        <v>335</v>
      </c>
      <c r="F8038" s="24">
        <f>'1 Solar Profile'!E8040*S$10</f>
        <v>0</v>
      </c>
      <c r="G8038" s="24">
        <f>'2 Load Profile'!E8039</f>
        <v>1.8067958292416111</v>
      </c>
      <c r="H8038" s="24">
        <f t="shared" si="2090"/>
        <v>1.8067958292416111</v>
      </c>
      <c r="I8038" s="13">
        <f t="shared" si="2091"/>
        <v>0</v>
      </c>
      <c r="J8038" s="24">
        <f t="shared" si="2092"/>
        <v>0</v>
      </c>
      <c r="K8038" s="24">
        <f t="shared" si="2093"/>
        <v>1.8067958292416111</v>
      </c>
      <c r="L8038" s="13"/>
      <c r="M8038" s="24"/>
      <c r="N8038" s="24">
        <f t="shared" si="2085"/>
        <v>0</v>
      </c>
      <c r="O8038" s="24"/>
      <c r="P8038" s="24"/>
    </row>
    <row r="8039" spans="1:16">
      <c r="A8039">
        <v>8038</v>
      </c>
      <c r="B8039" s="13">
        <v>12</v>
      </c>
      <c r="C8039" s="13">
        <v>1</v>
      </c>
      <c r="D8039" s="13">
        <v>21</v>
      </c>
      <c r="E8039" s="14">
        <f t="shared" si="2098"/>
        <v>335</v>
      </c>
      <c r="F8039" s="24">
        <f>'1 Solar Profile'!E8041*S$10</f>
        <v>0</v>
      </c>
      <c r="G8039" s="24">
        <f>'2 Load Profile'!E8040</f>
        <v>1.6565392554427538</v>
      </c>
      <c r="H8039" s="24">
        <f t="shared" si="2090"/>
        <v>1.6565392554427538</v>
      </c>
      <c r="I8039" s="13">
        <f t="shared" si="2091"/>
        <v>0</v>
      </c>
      <c r="J8039" s="24">
        <f t="shared" si="2092"/>
        <v>0</v>
      </c>
      <c r="K8039" s="24">
        <f t="shared" si="2093"/>
        <v>1.6565392554427538</v>
      </c>
      <c r="L8039" s="13"/>
      <c r="M8039" s="24"/>
      <c r="N8039" s="24">
        <f t="shared" si="2085"/>
        <v>0</v>
      </c>
      <c r="O8039" s="13"/>
      <c r="P8039" s="13"/>
    </row>
    <row r="8040" spans="1:16">
      <c r="A8040">
        <v>8039</v>
      </c>
      <c r="B8040" s="13">
        <v>12</v>
      </c>
      <c r="C8040" s="13">
        <v>1</v>
      </c>
      <c r="D8040" s="13">
        <v>22</v>
      </c>
      <c r="E8040" s="14">
        <f t="shared" si="2098"/>
        <v>335</v>
      </c>
      <c r="F8040" s="24">
        <f>'1 Solar Profile'!E8042*S$10</f>
        <v>0</v>
      </c>
      <c r="G8040" s="24">
        <f>'2 Load Profile'!E8041</f>
        <v>1.3625185536739024</v>
      </c>
      <c r="H8040" s="24">
        <f t="shared" si="2090"/>
        <v>1.3625185536739024</v>
      </c>
      <c r="I8040" s="13">
        <f t="shared" si="2091"/>
        <v>0</v>
      </c>
      <c r="J8040" s="24">
        <f t="shared" si="2092"/>
        <v>0</v>
      </c>
      <c r="K8040" s="24">
        <f t="shared" si="2093"/>
        <v>1.3625185536739024</v>
      </c>
      <c r="L8040" s="13"/>
      <c r="M8040" s="24"/>
      <c r="N8040" s="24">
        <f t="shared" si="2085"/>
        <v>0</v>
      </c>
      <c r="O8040" s="13"/>
      <c r="P8040" s="13"/>
    </row>
    <row r="8041" spans="1:16">
      <c r="A8041">
        <v>8040</v>
      </c>
      <c r="B8041" s="13">
        <v>12</v>
      </c>
      <c r="C8041" s="13">
        <v>1</v>
      </c>
      <c r="D8041" s="13">
        <v>23</v>
      </c>
      <c r="E8041" s="14">
        <f t="shared" si="2098"/>
        <v>335</v>
      </c>
      <c r="F8041" s="24">
        <f>'1 Solar Profile'!E8043*S$10</f>
        <v>0</v>
      </c>
      <c r="G8041" s="24">
        <f>'2 Load Profile'!E8042</f>
        <v>1.0897440259693603</v>
      </c>
      <c r="H8041" s="24">
        <f t="shared" si="2090"/>
        <v>1.0897440259693603</v>
      </c>
      <c r="I8041" s="13">
        <f t="shared" si="2091"/>
        <v>0</v>
      </c>
      <c r="J8041" s="24">
        <f t="shared" si="2092"/>
        <v>0</v>
      </c>
      <c r="K8041" s="24">
        <f t="shared" si="2093"/>
        <v>1.0897440259693603</v>
      </c>
      <c r="L8041" s="13">
        <f t="shared" ref="L8041" si="2099">SUM(I8018:I8041)</f>
        <v>-0.73969854402392488</v>
      </c>
      <c r="M8041" s="24">
        <f t="shared" ref="M8041" si="2100">SUMIF(H8018:H8041,"&gt;0",H8018:H8041)</f>
        <v>21.455978738712471</v>
      </c>
      <c r="N8041" s="24">
        <f t="shared" ref="N8041:N8104" si="2101">M8041+L8041</f>
        <v>20.716280194688547</v>
      </c>
      <c r="O8041" s="13">
        <f t="shared" ref="O8041" si="2102">IF(M8041&gt;(L8041*-1),(M8041+L8041)*S$12,0)</f>
        <v>2.9151328001559884</v>
      </c>
      <c r="P8041" s="13">
        <f t="shared" ref="P8041" si="2103">IF(M8041&lt;(L8041*-1),(M8041+L8041)*S$14,0)</f>
        <v>0</v>
      </c>
    </row>
    <row r="8042" spans="1:16">
      <c r="A8042">
        <v>8041</v>
      </c>
      <c r="B8042" s="13">
        <v>12</v>
      </c>
      <c r="C8042" s="13">
        <v>2</v>
      </c>
      <c r="D8042" s="13">
        <v>0</v>
      </c>
      <c r="E8042" s="14">
        <f t="shared" si="2098"/>
        <v>336</v>
      </c>
      <c r="F8042" s="24">
        <f>'1 Solar Profile'!E8044*S$10</f>
        <v>0</v>
      </c>
      <c r="G8042" s="24">
        <f>'2 Load Profile'!E8043</f>
        <v>0.80899779026375762</v>
      </c>
      <c r="H8042" s="24">
        <f t="shared" si="2090"/>
        <v>0.80899779026375762</v>
      </c>
      <c r="I8042" s="13">
        <f t="shared" si="2091"/>
        <v>0</v>
      </c>
      <c r="J8042" s="24">
        <f t="shared" si="2092"/>
        <v>0</v>
      </c>
      <c r="K8042" s="24">
        <f t="shared" si="2093"/>
        <v>0.80899779026375762</v>
      </c>
      <c r="L8042" s="13"/>
      <c r="M8042" s="24"/>
      <c r="N8042" s="24">
        <f t="shared" si="2101"/>
        <v>0</v>
      </c>
      <c r="O8042" s="13"/>
      <c r="P8042" s="13"/>
    </row>
    <row r="8043" spans="1:16">
      <c r="A8043">
        <v>8042</v>
      </c>
      <c r="B8043" s="13">
        <v>12</v>
      </c>
      <c r="C8043" s="13">
        <v>2</v>
      </c>
      <c r="D8043" s="13">
        <v>1</v>
      </c>
      <c r="E8043" s="14">
        <f t="shared" si="2098"/>
        <v>336</v>
      </c>
      <c r="F8043" s="24">
        <f>'1 Solar Profile'!E8045*S$10</f>
        <v>0</v>
      </c>
      <c r="G8043" s="24">
        <f>'2 Load Profile'!E8044</f>
        <v>0.70110360347606171</v>
      </c>
      <c r="H8043" s="24">
        <f t="shared" si="2090"/>
        <v>0.70110360347606171</v>
      </c>
      <c r="I8043" s="13">
        <f t="shared" si="2091"/>
        <v>0</v>
      </c>
      <c r="J8043" s="24">
        <f t="shared" si="2092"/>
        <v>0</v>
      </c>
      <c r="K8043" s="24">
        <f t="shared" si="2093"/>
        <v>0.70110360347606171</v>
      </c>
      <c r="L8043" s="13"/>
      <c r="M8043" s="24"/>
      <c r="N8043" s="24">
        <f t="shared" si="2101"/>
        <v>0</v>
      </c>
      <c r="O8043" s="13"/>
      <c r="P8043" s="13"/>
    </row>
    <row r="8044" spans="1:16">
      <c r="A8044">
        <v>8043</v>
      </c>
      <c r="B8044" s="13">
        <v>12</v>
      </c>
      <c r="C8044" s="13">
        <v>2</v>
      </c>
      <c r="D8044" s="13">
        <v>2</v>
      </c>
      <c r="E8044" s="14">
        <f t="shared" si="2098"/>
        <v>336</v>
      </c>
      <c r="F8044" s="24">
        <f>'1 Solar Profile'!E8046*S$10</f>
        <v>0</v>
      </c>
      <c r="G8044" s="24">
        <f>'2 Load Profile'!E8045</f>
        <v>0.65095422173576367</v>
      </c>
      <c r="H8044" s="24">
        <f t="shared" si="2090"/>
        <v>0.65095422173576367</v>
      </c>
      <c r="I8044" s="13">
        <f t="shared" si="2091"/>
        <v>0</v>
      </c>
      <c r="J8044" s="24">
        <f t="shared" si="2092"/>
        <v>0</v>
      </c>
      <c r="K8044" s="24">
        <f t="shared" si="2093"/>
        <v>0.65095422173576367</v>
      </c>
      <c r="L8044" s="13"/>
      <c r="M8044" s="24"/>
      <c r="N8044" s="24">
        <f t="shared" si="2101"/>
        <v>0</v>
      </c>
      <c r="O8044" s="13"/>
      <c r="P8044" s="13"/>
    </row>
    <row r="8045" spans="1:16">
      <c r="A8045">
        <v>8044</v>
      </c>
      <c r="B8045" s="13">
        <v>12</v>
      </c>
      <c r="C8045" s="13">
        <v>2</v>
      </c>
      <c r="D8045" s="13">
        <v>3</v>
      </c>
      <c r="E8045" s="14">
        <f t="shared" si="2098"/>
        <v>336</v>
      </c>
      <c r="F8045" s="24">
        <f>'1 Solar Profile'!E8047*S$10</f>
        <v>0</v>
      </c>
      <c r="G8045" s="24">
        <f>'2 Load Profile'!E8046</f>
        <v>0.64271162967234452</v>
      </c>
      <c r="H8045" s="24">
        <f t="shared" si="2090"/>
        <v>0.64271162967234452</v>
      </c>
      <c r="I8045" s="13">
        <f t="shared" si="2091"/>
        <v>0</v>
      </c>
      <c r="J8045" s="24">
        <f t="shared" si="2092"/>
        <v>0</v>
      </c>
      <c r="K8045" s="24">
        <f t="shared" si="2093"/>
        <v>0.64271162967234452</v>
      </c>
      <c r="L8045" s="13"/>
      <c r="M8045" s="24"/>
      <c r="N8045" s="24">
        <f t="shared" si="2101"/>
        <v>0</v>
      </c>
      <c r="O8045" s="13"/>
      <c r="P8045" s="13"/>
    </row>
    <row r="8046" spans="1:16">
      <c r="A8046">
        <v>8045</v>
      </c>
      <c r="B8046" s="13">
        <v>12</v>
      </c>
      <c r="C8046" s="13">
        <v>2</v>
      </c>
      <c r="D8046" s="13">
        <v>4</v>
      </c>
      <c r="E8046" s="14">
        <f t="shared" si="2098"/>
        <v>336</v>
      </c>
      <c r="F8046" s="24">
        <f>'1 Solar Profile'!E8048*S$10</f>
        <v>0</v>
      </c>
      <c r="G8046" s="24">
        <f>'2 Load Profile'!E8047</f>
        <v>0.64389820636449191</v>
      </c>
      <c r="H8046" s="24">
        <f t="shared" si="2090"/>
        <v>0.64389820636449191</v>
      </c>
      <c r="I8046" s="13">
        <f t="shared" si="2091"/>
        <v>0</v>
      </c>
      <c r="J8046" s="24">
        <f t="shared" si="2092"/>
        <v>0</v>
      </c>
      <c r="K8046" s="24">
        <f t="shared" si="2093"/>
        <v>0.64389820636449191</v>
      </c>
      <c r="L8046" s="13"/>
      <c r="M8046" s="24"/>
      <c r="N8046" s="24">
        <f t="shared" si="2101"/>
        <v>0</v>
      </c>
      <c r="O8046" s="13"/>
      <c r="P8046" s="13"/>
    </row>
    <row r="8047" spans="1:16">
      <c r="A8047">
        <v>8046</v>
      </c>
      <c r="B8047" s="13">
        <v>12</v>
      </c>
      <c r="C8047" s="13">
        <v>2</v>
      </c>
      <c r="D8047" s="13">
        <v>5</v>
      </c>
      <c r="E8047" s="14">
        <f t="shared" si="2098"/>
        <v>336</v>
      </c>
      <c r="F8047" s="24">
        <f>'1 Solar Profile'!E8049*S$10</f>
        <v>0</v>
      </c>
      <c r="G8047" s="24">
        <f>'2 Load Profile'!E8048</f>
        <v>0.70282451112451172</v>
      </c>
      <c r="H8047" s="24">
        <f t="shared" si="2090"/>
        <v>0.70282451112451172</v>
      </c>
      <c r="I8047" s="13">
        <f t="shared" si="2091"/>
        <v>0</v>
      </c>
      <c r="J8047" s="24">
        <f t="shared" si="2092"/>
        <v>0</v>
      </c>
      <c r="K8047" s="24">
        <f t="shared" si="2093"/>
        <v>0.70282451112451172</v>
      </c>
      <c r="L8047" s="13"/>
      <c r="M8047" s="24"/>
      <c r="N8047" s="24">
        <f t="shared" si="2101"/>
        <v>0</v>
      </c>
      <c r="O8047" s="13"/>
      <c r="P8047" s="13"/>
    </row>
    <row r="8048" spans="1:16">
      <c r="A8048">
        <v>8047</v>
      </c>
      <c r="B8048" s="13">
        <v>12</v>
      </c>
      <c r="C8048" s="13">
        <v>2</v>
      </c>
      <c r="D8048" s="13">
        <v>6</v>
      </c>
      <c r="E8048" s="14">
        <f t="shared" si="2098"/>
        <v>336</v>
      </c>
      <c r="F8048" s="24">
        <f>'1 Solar Profile'!E8050*S$10</f>
        <v>0</v>
      </c>
      <c r="G8048" s="24">
        <f>'2 Load Profile'!E8049</f>
        <v>0.89690537366750656</v>
      </c>
      <c r="H8048" s="24">
        <f t="shared" si="2090"/>
        <v>0.89690537366750656</v>
      </c>
      <c r="I8048" s="13">
        <f t="shared" si="2091"/>
        <v>0</v>
      </c>
      <c r="J8048" s="24">
        <f t="shared" si="2092"/>
        <v>0</v>
      </c>
      <c r="K8048" s="24">
        <f t="shared" si="2093"/>
        <v>0.89690537366750656</v>
      </c>
      <c r="L8048" s="13"/>
      <c r="M8048" s="24"/>
      <c r="N8048" s="24">
        <f t="shared" si="2101"/>
        <v>0</v>
      </c>
      <c r="O8048" s="13"/>
      <c r="P8048" s="13"/>
    </row>
    <row r="8049" spans="1:17">
      <c r="A8049">
        <v>8048</v>
      </c>
      <c r="B8049" s="13">
        <v>12</v>
      </c>
      <c r="C8049" s="13">
        <v>2</v>
      </c>
      <c r="D8049" s="13">
        <v>7</v>
      </c>
      <c r="E8049" s="14">
        <f t="shared" si="2098"/>
        <v>336</v>
      </c>
      <c r="F8049" s="24">
        <f>'1 Solar Profile'!E8051*S$10</f>
        <v>0.24894135000000001</v>
      </c>
      <c r="G8049" s="24">
        <f>'2 Load Profile'!E8050</f>
        <v>1.2030441059268548</v>
      </c>
      <c r="H8049" s="24">
        <f t="shared" si="2090"/>
        <v>0.9541027559268549</v>
      </c>
      <c r="I8049" s="13">
        <f t="shared" si="2091"/>
        <v>0</v>
      </c>
      <c r="J8049" s="24">
        <f t="shared" si="2092"/>
        <v>0.24894135000000001</v>
      </c>
      <c r="K8049" s="24">
        <f t="shared" si="2093"/>
        <v>0.9541027559268549</v>
      </c>
      <c r="L8049" s="13"/>
      <c r="M8049" s="24"/>
      <c r="N8049" s="24">
        <f t="shared" si="2101"/>
        <v>0</v>
      </c>
      <c r="O8049" s="13"/>
      <c r="P8049" s="13"/>
    </row>
    <row r="8050" spans="1:17">
      <c r="A8050">
        <v>8049</v>
      </c>
      <c r="B8050" s="13">
        <v>12</v>
      </c>
      <c r="C8050" s="13">
        <v>2</v>
      </c>
      <c r="D8050" s="13">
        <v>8</v>
      </c>
      <c r="E8050" s="14">
        <f t="shared" si="2098"/>
        <v>336</v>
      </c>
      <c r="F8050" s="24">
        <f>'1 Solar Profile'!E8052*S$10</f>
        <v>0.96997005000000003</v>
      </c>
      <c r="G8050" s="24">
        <f>'2 Load Profile'!E8051</f>
        <v>1.1692739240681074</v>
      </c>
      <c r="H8050" s="24">
        <f t="shared" si="2090"/>
        <v>0.19930387406810735</v>
      </c>
      <c r="I8050" s="13">
        <f t="shared" si="2091"/>
        <v>0</v>
      </c>
      <c r="J8050" s="24">
        <f t="shared" si="2092"/>
        <v>0.96997005000000003</v>
      </c>
      <c r="K8050" s="24">
        <f t="shared" si="2093"/>
        <v>0.19930387406810735</v>
      </c>
      <c r="L8050" s="13"/>
      <c r="M8050" s="24"/>
      <c r="N8050" s="24">
        <f t="shared" si="2101"/>
        <v>0</v>
      </c>
      <c r="O8050" s="13"/>
      <c r="P8050" s="13"/>
    </row>
    <row r="8051" spans="1:17">
      <c r="A8051">
        <v>8050</v>
      </c>
      <c r="B8051" s="13">
        <v>12</v>
      </c>
      <c r="C8051" s="13">
        <v>2</v>
      </c>
      <c r="D8051" s="13">
        <v>9</v>
      </c>
      <c r="E8051" s="14">
        <f t="shared" si="2098"/>
        <v>336</v>
      </c>
      <c r="F8051" s="24">
        <f>'1 Solar Profile'!E8053*S$10</f>
        <v>1.2985008750000002</v>
      </c>
      <c r="G8051" s="24">
        <f>'2 Load Profile'!E8052</f>
        <v>1.0345394100575092</v>
      </c>
      <c r="H8051" s="24">
        <f t="shared" si="2090"/>
        <v>-0.26396146494249106</v>
      </c>
      <c r="I8051" s="13">
        <f t="shared" si="2091"/>
        <v>-0.26396146494249106</v>
      </c>
      <c r="J8051" s="24">
        <f t="shared" si="2092"/>
        <v>1.0345394100575092</v>
      </c>
      <c r="K8051" s="24">
        <f t="shared" si="2093"/>
        <v>0</v>
      </c>
      <c r="L8051" s="13"/>
      <c r="M8051" s="24"/>
      <c r="N8051" s="24">
        <f t="shared" si="2101"/>
        <v>0</v>
      </c>
      <c r="O8051" s="13"/>
      <c r="P8051" s="13"/>
    </row>
    <row r="8052" spans="1:17">
      <c r="A8052">
        <v>8051</v>
      </c>
      <c r="B8052" s="13">
        <v>12</v>
      </c>
      <c r="C8052" s="13">
        <v>2</v>
      </c>
      <c r="D8052" s="13">
        <v>10</v>
      </c>
      <c r="E8052" s="14">
        <f t="shared" si="2098"/>
        <v>336</v>
      </c>
      <c r="F8052" s="24">
        <f>'1 Solar Profile'!E8054*S$10</f>
        <v>1.8501776999999997</v>
      </c>
      <c r="G8052" s="24">
        <f>'2 Load Profile'!E8053</f>
        <v>1.0601880532792081</v>
      </c>
      <c r="H8052" s="24">
        <f t="shared" si="2090"/>
        <v>-0.78998964672079164</v>
      </c>
      <c r="I8052" s="13">
        <f t="shared" si="2091"/>
        <v>-0.78998964672079164</v>
      </c>
      <c r="J8052" s="24">
        <f t="shared" si="2092"/>
        <v>1.0601880532792081</v>
      </c>
      <c r="K8052" s="24">
        <f t="shared" si="2093"/>
        <v>0</v>
      </c>
      <c r="L8052" s="13"/>
      <c r="M8052" s="24"/>
      <c r="N8052" s="24">
        <f t="shared" si="2101"/>
        <v>0</v>
      </c>
      <c r="O8052" s="13"/>
      <c r="P8052" s="13"/>
    </row>
    <row r="8053" spans="1:17">
      <c r="A8053">
        <v>8052</v>
      </c>
      <c r="B8053" s="13">
        <v>12</v>
      </c>
      <c r="C8053" s="13">
        <v>2</v>
      </c>
      <c r="D8053" s="13">
        <v>11</v>
      </c>
      <c r="E8053" s="14">
        <f t="shared" si="2098"/>
        <v>336</v>
      </c>
      <c r="F8053" s="24">
        <f>'1 Solar Profile'!E8055*S$10</f>
        <v>2.0686491</v>
      </c>
      <c r="G8053" s="24">
        <f>'2 Load Profile'!E8054</f>
        <v>1.046918550229978</v>
      </c>
      <c r="H8053" s="24">
        <f t="shared" si="2090"/>
        <v>-1.021730549770022</v>
      </c>
      <c r="I8053" s="13">
        <f t="shared" si="2091"/>
        <v>-1.021730549770022</v>
      </c>
      <c r="J8053" s="24">
        <f t="shared" si="2092"/>
        <v>1.046918550229978</v>
      </c>
      <c r="K8053" s="24">
        <f t="shared" si="2093"/>
        <v>0</v>
      </c>
      <c r="L8053" s="13"/>
      <c r="M8053" s="24"/>
      <c r="N8053" s="24">
        <f t="shared" si="2101"/>
        <v>0</v>
      </c>
      <c r="O8053" s="13"/>
      <c r="P8053" s="13"/>
    </row>
    <row r="8054" spans="1:17">
      <c r="A8054">
        <v>8053</v>
      </c>
      <c r="B8054" s="13">
        <v>12</v>
      </c>
      <c r="C8054" s="13">
        <v>2</v>
      </c>
      <c r="D8054" s="13">
        <v>12</v>
      </c>
      <c r="E8054" s="14">
        <f t="shared" si="2098"/>
        <v>336</v>
      </c>
      <c r="F8054" s="24">
        <f>'1 Solar Profile'!E8056*S$10</f>
        <v>1.6135969500000003</v>
      </c>
      <c r="G8054" s="24">
        <f>'2 Load Profile'!E8055</f>
        <v>1.0194432136351017</v>
      </c>
      <c r="H8054" s="24">
        <f t="shared" si="2090"/>
        <v>-0.59415373636489854</v>
      </c>
      <c r="I8054" s="13">
        <f t="shared" si="2091"/>
        <v>-0.59415373636489854</v>
      </c>
      <c r="J8054" s="24">
        <f t="shared" si="2092"/>
        <v>1.0194432136351017</v>
      </c>
      <c r="K8054" s="24">
        <f t="shared" si="2093"/>
        <v>0</v>
      </c>
      <c r="L8054" s="13"/>
      <c r="M8054" s="24"/>
      <c r="N8054" s="24">
        <f t="shared" si="2101"/>
        <v>0</v>
      </c>
      <c r="O8054" s="13"/>
      <c r="P8054" s="13"/>
    </row>
    <row r="8055" spans="1:17">
      <c r="A8055">
        <v>8054</v>
      </c>
      <c r="B8055" s="13">
        <v>12</v>
      </c>
      <c r="C8055" s="13">
        <v>2</v>
      </c>
      <c r="D8055" s="13">
        <v>13</v>
      </c>
      <c r="E8055" s="14">
        <f t="shared" si="2098"/>
        <v>336</v>
      </c>
      <c r="F8055" s="24">
        <f>'1 Solar Profile'!E8057*S$10</f>
        <v>1.221284925</v>
      </c>
      <c r="G8055" s="24">
        <f>'2 Load Profile'!E8056</f>
        <v>0.99124651857694346</v>
      </c>
      <c r="H8055" s="24">
        <f t="shared" si="2090"/>
        <v>-0.23003840642305651</v>
      </c>
      <c r="I8055" s="13">
        <f t="shared" si="2091"/>
        <v>-0.23003840642305651</v>
      </c>
      <c r="J8055" s="24">
        <f t="shared" si="2092"/>
        <v>0.99124651857694346</v>
      </c>
      <c r="K8055" s="24">
        <f t="shared" si="2093"/>
        <v>0</v>
      </c>
      <c r="L8055" s="13"/>
      <c r="M8055" s="24"/>
      <c r="N8055" s="24">
        <f t="shared" si="2101"/>
        <v>0</v>
      </c>
      <c r="O8055" s="13"/>
      <c r="P8055" s="13"/>
    </row>
    <row r="8056" spans="1:17">
      <c r="A8056">
        <v>8055</v>
      </c>
      <c r="B8056" s="13">
        <v>12</v>
      </c>
      <c r="C8056" s="13">
        <v>2</v>
      </c>
      <c r="D8056" s="13">
        <v>14</v>
      </c>
      <c r="E8056" s="14">
        <f t="shared" si="2098"/>
        <v>336</v>
      </c>
      <c r="F8056" s="24">
        <f>'1 Solar Profile'!E8058*S$10</f>
        <v>0.71822362500000003</v>
      </c>
      <c r="G8056" s="24">
        <f>'2 Load Profile'!E8057</f>
        <v>0.9973495415108472</v>
      </c>
      <c r="H8056" s="24">
        <f t="shared" si="2090"/>
        <v>0.27912591651084717</v>
      </c>
      <c r="I8056" s="13">
        <f t="shared" si="2091"/>
        <v>0</v>
      </c>
      <c r="J8056" s="24">
        <f t="shared" si="2092"/>
        <v>0.71822362500000003</v>
      </c>
      <c r="K8056" s="24">
        <f t="shared" si="2093"/>
        <v>0.27912591651084717</v>
      </c>
      <c r="L8056" s="13"/>
      <c r="M8056" s="24"/>
      <c r="N8056" s="24">
        <f t="shared" si="2101"/>
        <v>0</v>
      </c>
      <c r="O8056" s="13"/>
      <c r="P8056" s="13"/>
    </row>
    <row r="8057" spans="1:17">
      <c r="A8057">
        <v>8056</v>
      </c>
      <c r="B8057" s="13">
        <v>12</v>
      </c>
      <c r="C8057" s="13">
        <v>2</v>
      </c>
      <c r="D8057" s="13">
        <v>15</v>
      </c>
      <c r="E8057" s="14">
        <f t="shared" si="2098"/>
        <v>336</v>
      </c>
      <c r="F8057" s="24">
        <f>'1 Solar Profile'!E8059*S$10</f>
        <v>0.23677762499999999</v>
      </c>
      <c r="G8057" s="24">
        <f>'2 Load Profile'!E8058</f>
        <v>1.0855994837314342</v>
      </c>
      <c r="H8057" s="24">
        <f t="shared" si="2090"/>
        <v>0.84882185873143423</v>
      </c>
      <c r="I8057" s="13">
        <f t="shared" si="2091"/>
        <v>0</v>
      </c>
      <c r="J8057" s="24">
        <f t="shared" si="2092"/>
        <v>0.23677762499999999</v>
      </c>
      <c r="K8057" s="24">
        <f t="shared" si="2093"/>
        <v>0.84882185873143423</v>
      </c>
      <c r="L8057" s="13"/>
      <c r="M8057" s="24"/>
      <c r="N8057" s="24">
        <f t="shared" si="2101"/>
        <v>0</v>
      </c>
      <c r="O8057" s="13"/>
      <c r="P8057" s="13"/>
    </row>
    <row r="8058" spans="1:17">
      <c r="A8058">
        <v>8057</v>
      </c>
      <c r="B8058" s="13">
        <v>12</v>
      </c>
      <c r="C8058" s="13">
        <v>2</v>
      </c>
      <c r="D8058" s="13">
        <v>16</v>
      </c>
      <c r="E8058" s="14">
        <f t="shared" si="2098"/>
        <v>336</v>
      </c>
      <c r="F8058" s="24">
        <f>'1 Solar Profile'!E8060*S$10</f>
        <v>0</v>
      </c>
      <c r="G8058" s="24">
        <f>'2 Load Profile'!E8059</f>
        <v>1.3779069282460374</v>
      </c>
      <c r="H8058" s="24">
        <f t="shared" si="2090"/>
        <v>1.3779069282460374</v>
      </c>
      <c r="I8058" s="13">
        <f t="shared" si="2091"/>
        <v>0</v>
      </c>
      <c r="J8058" s="24">
        <f t="shared" si="2092"/>
        <v>0</v>
      </c>
      <c r="K8058" s="24">
        <f t="shared" si="2093"/>
        <v>1.3779069282460374</v>
      </c>
      <c r="L8058" s="13"/>
      <c r="M8058" s="24"/>
      <c r="N8058" s="24">
        <f t="shared" si="2101"/>
        <v>0</v>
      </c>
      <c r="O8058" s="13"/>
      <c r="P8058" s="13"/>
    </row>
    <row r="8059" spans="1:17">
      <c r="A8059">
        <v>8058</v>
      </c>
      <c r="B8059" s="13">
        <v>12</v>
      </c>
      <c r="C8059" s="13">
        <v>2</v>
      </c>
      <c r="D8059" s="13">
        <v>17</v>
      </c>
      <c r="E8059" s="14">
        <f t="shared" si="2098"/>
        <v>336</v>
      </c>
      <c r="F8059" s="24">
        <f>'1 Solar Profile'!E8061*S$10</f>
        <v>0</v>
      </c>
      <c r="G8059" s="24">
        <f>'2 Load Profile'!E8060</f>
        <v>1.8923751515610157</v>
      </c>
      <c r="H8059" s="24">
        <f t="shared" si="2090"/>
        <v>1.8923751515610157</v>
      </c>
      <c r="I8059" s="13">
        <f t="shared" si="2091"/>
        <v>0</v>
      </c>
      <c r="J8059" s="24">
        <f t="shared" si="2092"/>
        <v>0</v>
      </c>
      <c r="K8059" s="24">
        <f t="shared" si="2093"/>
        <v>1.8923751515610157</v>
      </c>
      <c r="L8059" s="13"/>
      <c r="M8059" s="24"/>
      <c r="N8059" s="24">
        <f t="shared" si="2101"/>
        <v>0</v>
      </c>
      <c r="O8059" s="13"/>
      <c r="P8059" s="13"/>
    </row>
    <row r="8060" spans="1:17">
      <c r="A8060">
        <v>8059</v>
      </c>
      <c r="B8060" s="13">
        <v>12</v>
      </c>
      <c r="C8060" s="13">
        <v>2</v>
      </c>
      <c r="D8060" s="13">
        <v>18</v>
      </c>
      <c r="E8060" s="14">
        <f t="shared" si="2098"/>
        <v>336</v>
      </c>
      <c r="F8060" s="24">
        <f>'1 Solar Profile'!E8062*S$10</f>
        <v>0</v>
      </c>
      <c r="G8060" s="24">
        <f>'2 Load Profile'!E8061</f>
        <v>2.1222360631544372</v>
      </c>
      <c r="H8060" s="24">
        <f t="shared" si="2090"/>
        <v>2.1222360631544372</v>
      </c>
      <c r="I8060" s="13">
        <f t="shared" si="2091"/>
        <v>0</v>
      </c>
      <c r="J8060" s="24">
        <f t="shared" si="2092"/>
        <v>0</v>
      </c>
      <c r="K8060" s="24">
        <f t="shared" si="2093"/>
        <v>2.1222360631544372</v>
      </c>
      <c r="L8060" s="13"/>
      <c r="M8060" s="24"/>
      <c r="N8060" s="24">
        <f t="shared" si="2101"/>
        <v>0</v>
      </c>
      <c r="O8060" s="13"/>
      <c r="P8060" s="13"/>
    </row>
    <row r="8061" spans="1:17">
      <c r="A8061">
        <v>8060</v>
      </c>
      <c r="B8061" s="13">
        <v>12</v>
      </c>
      <c r="C8061" s="13">
        <v>2</v>
      </c>
      <c r="D8061" s="13">
        <v>19</v>
      </c>
      <c r="E8061" s="14">
        <f t="shared" si="2098"/>
        <v>336</v>
      </c>
      <c r="F8061" s="24">
        <f>'1 Solar Profile'!E8063*S$10</f>
        <v>0</v>
      </c>
      <c r="G8061" s="24">
        <f>'2 Load Profile'!E8062</f>
        <v>1.9755898394177804</v>
      </c>
      <c r="H8061" s="24">
        <f t="shared" si="2090"/>
        <v>1.9755898394177804</v>
      </c>
      <c r="I8061" s="13">
        <f t="shared" si="2091"/>
        <v>0</v>
      </c>
      <c r="J8061" s="24">
        <f t="shared" si="2092"/>
        <v>0</v>
      </c>
      <c r="K8061" s="24">
        <f t="shared" si="2093"/>
        <v>1.9755898394177804</v>
      </c>
      <c r="L8061" s="13"/>
      <c r="M8061" s="24"/>
      <c r="N8061" s="24">
        <f t="shared" si="2101"/>
        <v>0</v>
      </c>
      <c r="O8061" s="13"/>
      <c r="P8061" s="13"/>
    </row>
    <row r="8062" spans="1:17">
      <c r="A8062">
        <v>8061</v>
      </c>
      <c r="B8062" s="13">
        <v>12</v>
      </c>
      <c r="C8062" s="13">
        <v>2</v>
      </c>
      <c r="D8062" s="13">
        <v>20</v>
      </c>
      <c r="E8062" s="14">
        <f t="shared" si="2098"/>
        <v>336</v>
      </c>
      <c r="F8062" s="24">
        <f>'1 Solar Profile'!E8064*S$10</f>
        <v>0</v>
      </c>
      <c r="G8062" s="24">
        <f>'2 Load Profile'!E8063</f>
        <v>1.8861540539282291</v>
      </c>
      <c r="H8062" s="24">
        <f t="shared" si="2090"/>
        <v>1.8861540539282291</v>
      </c>
      <c r="I8062" s="13">
        <f t="shared" si="2091"/>
        <v>0</v>
      </c>
      <c r="J8062" s="24">
        <f t="shared" si="2092"/>
        <v>0</v>
      </c>
      <c r="K8062" s="24">
        <f t="shared" si="2093"/>
        <v>1.8861540539282291</v>
      </c>
      <c r="L8062" s="13"/>
      <c r="M8062" s="24"/>
      <c r="N8062" s="24">
        <f t="shared" si="2101"/>
        <v>0</v>
      </c>
      <c r="O8062" s="24"/>
      <c r="P8062" s="24"/>
      <c r="Q8062" s="41"/>
    </row>
    <row r="8063" spans="1:17">
      <c r="A8063">
        <v>8062</v>
      </c>
      <c r="B8063" s="13">
        <v>12</v>
      </c>
      <c r="C8063" s="13">
        <v>2</v>
      </c>
      <c r="D8063" s="13">
        <v>21</v>
      </c>
      <c r="E8063" s="14">
        <f t="shared" si="2098"/>
        <v>336</v>
      </c>
      <c r="F8063" s="24">
        <f>'1 Solar Profile'!E8065*S$10</f>
        <v>0</v>
      </c>
      <c r="G8063" s="24">
        <f>'2 Load Profile'!E8064</f>
        <v>1.7388316811096918</v>
      </c>
      <c r="H8063" s="24">
        <f t="shared" si="2090"/>
        <v>1.7388316811096918</v>
      </c>
      <c r="I8063" s="13">
        <f t="shared" si="2091"/>
        <v>0</v>
      </c>
      <c r="J8063" s="24">
        <f t="shared" si="2092"/>
        <v>0</v>
      </c>
      <c r="K8063" s="24">
        <f t="shared" si="2093"/>
        <v>1.7388316811096918</v>
      </c>
      <c r="L8063" s="13"/>
      <c r="M8063" s="24"/>
      <c r="N8063" s="24">
        <f t="shared" si="2101"/>
        <v>0</v>
      </c>
      <c r="O8063" s="13"/>
      <c r="P8063" s="13"/>
    </row>
    <row r="8064" spans="1:17">
      <c r="A8064">
        <v>8063</v>
      </c>
      <c r="B8064" s="13">
        <v>12</v>
      </c>
      <c r="C8064" s="13">
        <v>2</v>
      </c>
      <c r="D8064" s="13">
        <v>22</v>
      </c>
      <c r="E8064" s="14">
        <f t="shared" si="2098"/>
        <v>336</v>
      </c>
      <c r="F8064" s="24">
        <f>'1 Solar Profile'!E8066*S$10</f>
        <v>0</v>
      </c>
      <c r="G8064" s="24">
        <f>'2 Load Profile'!E8065</f>
        <v>1.4397998305199213</v>
      </c>
      <c r="H8064" s="24">
        <f t="shared" ref="H8064:H8127" si="2104">G8064-F8064</f>
        <v>1.4397998305199213</v>
      </c>
      <c r="I8064" s="13">
        <f t="shared" ref="I8064:I8127" si="2105">IF(H8064&lt;0,H8064,0)</f>
        <v>0</v>
      </c>
      <c r="J8064" s="24">
        <f t="shared" ref="J8064:J8127" si="2106">F8064+I8064</f>
        <v>0</v>
      </c>
      <c r="K8064" s="24">
        <f t="shared" ref="K8064:K8127" si="2107">IF(H8064&gt;0,H8064,0)</f>
        <v>1.4397998305199213</v>
      </c>
      <c r="L8064" s="13"/>
      <c r="M8064" s="24"/>
      <c r="N8064" s="24">
        <f t="shared" si="2101"/>
        <v>0</v>
      </c>
      <c r="O8064" s="13"/>
      <c r="P8064" s="13"/>
    </row>
    <row r="8065" spans="1:16">
      <c r="A8065">
        <v>8064</v>
      </c>
      <c r="B8065" s="13">
        <v>12</v>
      </c>
      <c r="C8065" s="13">
        <v>2</v>
      </c>
      <c r="D8065" s="13">
        <v>23</v>
      </c>
      <c r="E8065" s="14">
        <f t="shared" si="2098"/>
        <v>336</v>
      </c>
      <c r="F8065" s="24">
        <f>'1 Solar Profile'!E8067*S$10</f>
        <v>0</v>
      </c>
      <c r="G8065" s="24">
        <f>'2 Load Profile'!E8066</f>
        <v>1.1496508991431573</v>
      </c>
      <c r="H8065" s="24">
        <f t="shared" si="2104"/>
        <v>1.1496508991431573</v>
      </c>
      <c r="I8065" s="13">
        <f t="shared" si="2105"/>
        <v>0</v>
      </c>
      <c r="J8065" s="24">
        <f t="shared" si="2106"/>
        <v>0</v>
      </c>
      <c r="K8065" s="24">
        <f t="shared" si="2107"/>
        <v>1.1496508991431573</v>
      </c>
      <c r="L8065" s="13">
        <f t="shared" ref="L8065" si="2108">SUM(I8042:I8065)</f>
        <v>-2.8998738042212597</v>
      </c>
      <c r="M8065" s="24">
        <f t="shared" ref="M8065" si="2109">SUMIF(H8042:H8065,"&gt;0",H8042:H8065)</f>
        <v>20.911294188621948</v>
      </c>
      <c r="N8065" s="24">
        <f t="shared" si="2101"/>
        <v>18.011420384400687</v>
      </c>
      <c r="O8065" s="13">
        <f t="shared" ref="O8065" si="2110">IF(M8065&gt;(L8065*-1),(M8065+L8065)*S$12,0)</f>
        <v>2.5345130422317115</v>
      </c>
      <c r="P8065" s="13">
        <f t="shared" ref="P8065" si="2111">IF(M8065&lt;(L8065*-1),(M8065+L8065)*S$14,0)</f>
        <v>0</v>
      </c>
    </row>
    <row r="8066" spans="1:16">
      <c r="A8066">
        <v>8065</v>
      </c>
      <c r="B8066" s="13">
        <v>12</v>
      </c>
      <c r="C8066" s="13">
        <v>3</v>
      </c>
      <c r="D8066" s="13">
        <v>0</v>
      </c>
      <c r="E8066" s="14">
        <f t="shared" si="2098"/>
        <v>337</v>
      </c>
      <c r="F8066" s="24">
        <f>'1 Solar Profile'!E8068*S$10</f>
        <v>0</v>
      </c>
      <c r="G8066" s="24">
        <f>'2 Load Profile'!E8067</f>
        <v>0.84766700186136346</v>
      </c>
      <c r="H8066" s="24">
        <f t="shared" si="2104"/>
        <v>0.84766700186136346</v>
      </c>
      <c r="I8066" s="13">
        <f t="shared" si="2105"/>
        <v>0</v>
      </c>
      <c r="J8066" s="24">
        <f t="shared" si="2106"/>
        <v>0</v>
      </c>
      <c r="K8066" s="24">
        <f t="shared" si="2107"/>
        <v>0.84766700186136346</v>
      </c>
      <c r="L8066" s="13"/>
      <c r="M8066" s="24"/>
      <c r="N8066" s="24">
        <f t="shared" si="2101"/>
        <v>0</v>
      </c>
      <c r="O8066" s="13"/>
      <c r="P8066" s="13"/>
    </row>
    <row r="8067" spans="1:16">
      <c r="A8067">
        <v>8066</v>
      </c>
      <c r="B8067" s="13">
        <v>12</v>
      </c>
      <c r="C8067" s="13">
        <v>3</v>
      </c>
      <c r="D8067" s="13">
        <v>1</v>
      </c>
      <c r="E8067" s="14">
        <f t="shared" si="2098"/>
        <v>337</v>
      </c>
      <c r="F8067" s="24">
        <f>'1 Solar Profile'!E8069*S$10</f>
        <v>0</v>
      </c>
      <c r="G8067" s="24">
        <f>'2 Load Profile'!E8068</f>
        <v>0.72770881342429861</v>
      </c>
      <c r="H8067" s="24">
        <f t="shared" si="2104"/>
        <v>0.72770881342429861</v>
      </c>
      <c r="I8067" s="13">
        <f t="shared" si="2105"/>
        <v>0</v>
      </c>
      <c r="J8067" s="24">
        <f t="shared" si="2106"/>
        <v>0</v>
      </c>
      <c r="K8067" s="24">
        <f t="shared" si="2107"/>
        <v>0.72770881342429861</v>
      </c>
      <c r="L8067" s="13"/>
      <c r="M8067" s="24"/>
      <c r="N8067" s="24">
        <f t="shared" si="2101"/>
        <v>0</v>
      </c>
      <c r="O8067" s="13"/>
      <c r="P8067" s="13"/>
    </row>
    <row r="8068" spans="1:16">
      <c r="A8068">
        <v>8067</v>
      </c>
      <c r="B8068" s="13">
        <v>12</v>
      </c>
      <c r="C8068" s="13">
        <v>3</v>
      </c>
      <c r="D8068" s="13">
        <v>2</v>
      </c>
      <c r="E8068" s="14">
        <f t="shared" si="2098"/>
        <v>337</v>
      </c>
      <c r="F8068" s="24">
        <f>'1 Solar Profile'!E8070*S$10</f>
        <v>0</v>
      </c>
      <c r="G8068" s="24">
        <f>'2 Load Profile'!E8069</f>
        <v>0.66746674655538385</v>
      </c>
      <c r="H8068" s="24">
        <f t="shared" si="2104"/>
        <v>0.66746674655538385</v>
      </c>
      <c r="I8068" s="13">
        <f t="shared" si="2105"/>
        <v>0</v>
      </c>
      <c r="J8068" s="24">
        <f t="shared" si="2106"/>
        <v>0</v>
      </c>
      <c r="K8068" s="24">
        <f t="shared" si="2107"/>
        <v>0.66746674655538385</v>
      </c>
      <c r="L8068" s="13"/>
      <c r="M8068" s="24"/>
      <c r="N8068" s="24">
        <f t="shared" si="2101"/>
        <v>0</v>
      </c>
      <c r="O8068" s="13"/>
      <c r="P8068" s="13"/>
    </row>
    <row r="8069" spans="1:16">
      <c r="A8069">
        <v>8068</v>
      </c>
      <c r="B8069" s="13">
        <v>12</v>
      </c>
      <c r="C8069" s="13">
        <v>3</v>
      </c>
      <c r="D8069" s="13">
        <v>3</v>
      </c>
      <c r="E8069" s="14">
        <f t="shared" si="2098"/>
        <v>337</v>
      </c>
      <c r="F8069" s="24">
        <f>'1 Solar Profile'!E8071*S$10</f>
        <v>0</v>
      </c>
      <c r="G8069" s="24">
        <f>'2 Load Profile'!E8070</f>
        <v>0.64991328468998844</v>
      </c>
      <c r="H8069" s="24">
        <f t="shared" si="2104"/>
        <v>0.64991328468998844</v>
      </c>
      <c r="I8069" s="13">
        <f t="shared" si="2105"/>
        <v>0</v>
      </c>
      <c r="J8069" s="24">
        <f t="shared" si="2106"/>
        <v>0</v>
      </c>
      <c r="K8069" s="24">
        <f t="shared" si="2107"/>
        <v>0.64991328468998844</v>
      </c>
      <c r="L8069" s="13"/>
      <c r="M8069" s="24"/>
      <c r="N8069" s="24">
        <f t="shared" si="2101"/>
        <v>0</v>
      </c>
      <c r="O8069" s="13"/>
      <c r="P8069" s="13"/>
    </row>
    <row r="8070" spans="1:16">
      <c r="A8070">
        <v>8069</v>
      </c>
      <c r="B8070" s="13">
        <v>12</v>
      </c>
      <c r="C8070" s="13">
        <v>3</v>
      </c>
      <c r="D8070" s="13">
        <v>4</v>
      </c>
      <c r="E8070" s="14">
        <f t="shared" si="2098"/>
        <v>337</v>
      </c>
      <c r="F8070" s="24">
        <f>'1 Solar Profile'!E8072*S$10</f>
        <v>0</v>
      </c>
      <c r="G8070" s="24">
        <f>'2 Load Profile'!E8071</f>
        <v>0.64555039097401279</v>
      </c>
      <c r="H8070" s="24">
        <f t="shared" si="2104"/>
        <v>0.64555039097401279</v>
      </c>
      <c r="I8070" s="13">
        <f t="shared" si="2105"/>
        <v>0</v>
      </c>
      <c r="J8070" s="24">
        <f t="shared" si="2106"/>
        <v>0</v>
      </c>
      <c r="K8070" s="24">
        <f t="shared" si="2107"/>
        <v>0.64555039097401279</v>
      </c>
      <c r="L8070" s="13"/>
      <c r="M8070" s="24"/>
      <c r="N8070" s="24">
        <f t="shared" si="2101"/>
        <v>0</v>
      </c>
      <c r="O8070" s="13"/>
      <c r="P8070" s="13"/>
    </row>
    <row r="8071" spans="1:16">
      <c r="A8071">
        <v>8070</v>
      </c>
      <c r="B8071" s="13">
        <v>12</v>
      </c>
      <c r="C8071" s="13">
        <v>3</v>
      </c>
      <c r="D8071" s="13">
        <v>5</v>
      </c>
      <c r="E8071" s="14">
        <f t="shared" si="2098"/>
        <v>337</v>
      </c>
      <c r="F8071" s="24">
        <f>'1 Solar Profile'!E8073*S$10</f>
        <v>0</v>
      </c>
      <c r="G8071" s="24">
        <f>'2 Load Profile'!E8072</f>
        <v>0.70055247455545988</v>
      </c>
      <c r="H8071" s="24">
        <f t="shared" si="2104"/>
        <v>0.70055247455545988</v>
      </c>
      <c r="I8071" s="13">
        <f t="shared" si="2105"/>
        <v>0</v>
      </c>
      <c r="J8071" s="24">
        <f t="shared" si="2106"/>
        <v>0</v>
      </c>
      <c r="K8071" s="24">
        <f t="shared" si="2107"/>
        <v>0.70055247455545988</v>
      </c>
      <c r="L8071" s="13"/>
      <c r="M8071" s="24"/>
      <c r="N8071" s="24">
        <f t="shared" si="2101"/>
        <v>0</v>
      </c>
      <c r="O8071" s="13"/>
      <c r="P8071" s="13"/>
    </row>
    <row r="8072" spans="1:16">
      <c r="A8072">
        <v>8071</v>
      </c>
      <c r="B8072" s="13">
        <v>12</v>
      </c>
      <c r="C8072" s="13">
        <v>3</v>
      </c>
      <c r="D8072" s="13">
        <v>6</v>
      </c>
      <c r="E8072" s="14">
        <f t="shared" si="2098"/>
        <v>337</v>
      </c>
      <c r="F8072" s="24">
        <f>'1 Solar Profile'!E8074*S$10</f>
        <v>0</v>
      </c>
      <c r="G8072" s="24">
        <f>'2 Load Profile'!E8073</f>
        <v>0.90219810736045392</v>
      </c>
      <c r="H8072" s="24">
        <f t="shared" si="2104"/>
        <v>0.90219810736045392</v>
      </c>
      <c r="I8072" s="13">
        <f t="shared" si="2105"/>
        <v>0</v>
      </c>
      <c r="J8072" s="24">
        <f t="shared" si="2106"/>
        <v>0</v>
      </c>
      <c r="K8072" s="24">
        <f t="shared" si="2107"/>
        <v>0.90219810736045392</v>
      </c>
      <c r="L8072" s="13"/>
      <c r="M8072" s="24"/>
      <c r="N8072" s="24">
        <f t="shared" si="2101"/>
        <v>0</v>
      </c>
      <c r="O8072" s="13"/>
      <c r="P8072" s="13"/>
    </row>
    <row r="8073" spans="1:16">
      <c r="A8073">
        <v>8072</v>
      </c>
      <c r="B8073" s="13">
        <v>12</v>
      </c>
      <c r="C8073" s="13">
        <v>3</v>
      </c>
      <c r="D8073" s="13">
        <v>7</v>
      </c>
      <c r="E8073" s="14">
        <f t="shared" si="2098"/>
        <v>337</v>
      </c>
      <c r="F8073" s="24">
        <f>'1 Solar Profile'!E8075*S$10</f>
        <v>0</v>
      </c>
      <c r="G8073" s="24">
        <f>'2 Load Profile'!E8074</f>
        <v>1.1755957653710092</v>
      </c>
      <c r="H8073" s="24">
        <f t="shared" si="2104"/>
        <v>1.1755957653710092</v>
      </c>
      <c r="I8073" s="13">
        <f t="shared" si="2105"/>
        <v>0</v>
      </c>
      <c r="J8073" s="24">
        <f t="shared" si="2106"/>
        <v>0</v>
      </c>
      <c r="K8073" s="24">
        <f t="shared" si="2107"/>
        <v>1.1755957653710092</v>
      </c>
      <c r="L8073" s="13"/>
      <c r="M8073" s="24"/>
      <c r="N8073" s="24">
        <f t="shared" si="2101"/>
        <v>0</v>
      </c>
      <c r="O8073" s="13"/>
      <c r="P8073" s="13"/>
    </row>
    <row r="8074" spans="1:16">
      <c r="A8074">
        <v>8073</v>
      </c>
      <c r="B8074" s="13">
        <v>12</v>
      </c>
      <c r="C8074" s="13">
        <v>3</v>
      </c>
      <c r="D8074" s="13">
        <v>8</v>
      </c>
      <c r="E8074" s="14">
        <f t="shared" si="2098"/>
        <v>337</v>
      </c>
      <c r="F8074" s="24">
        <f>'1 Solar Profile'!E8076*S$10</f>
        <v>0.141600375</v>
      </c>
      <c r="G8074" s="24">
        <f>'2 Load Profile'!E8075</f>
        <v>1.1459958121049632</v>
      </c>
      <c r="H8074" s="24">
        <f t="shared" si="2104"/>
        <v>1.004395437104963</v>
      </c>
      <c r="I8074" s="13">
        <f t="shared" si="2105"/>
        <v>0</v>
      </c>
      <c r="J8074" s="24">
        <f t="shared" si="2106"/>
        <v>0.141600375</v>
      </c>
      <c r="K8074" s="24">
        <f t="shared" si="2107"/>
        <v>1.004395437104963</v>
      </c>
      <c r="L8074" s="13"/>
      <c r="M8074" s="24"/>
      <c r="N8074" s="24">
        <f t="shared" si="2101"/>
        <v>0</v>
      </c>
      <c r="O8074" s="13"/>
      <c r="P8074" s="13"/>
    </row>
    <row r="8075" spans="1:16">
      <c r="A8075">
        <v>8074</v>
      </c>
      <c r="B8075" s="13">
        <v>12</v>
      </c>
      <c r="C8075" s="13">
        <v>3</v>
      </c>
      <c r="D8075" s="13">
        <v>9</v>
      </c>
      <c r="E8075" s="14">
        <f t="shared" si="2098"/>
        <v>337</v>
      </c>
      <c r="F8075" s="24">
        <f>'1 Solar Profile'!E8077*S$10</f>
        <v>0.99612607500000006</v>
      </c>
      <c r="G8075" s="24">
        <f>'2 Load Profile'!E8076</f>
        <v>1.006771795133548</v>
      </c>
      <c r="H8075" s="24">
        <f t="shared" si="2104"/>
        <v>1.064572013354792E-2</v>
      </c>
      <c r="I8075" s="13">
        <f t="shared" si="2105"/>
        <v>0</v>
      </c>
      <c r="J8075" s="24">
        <f t="shared" si="2106"/>
        <v>0.99612607500000006</v>
      </c>
      <c r="K8075" s="24">
        <f t="shared" si="2107"/>
        <v>1.064572013354792E-2</v>
      </c>
      <c r="L8075" s="13"/>
      <c r="M8075" s="24"/>
      <c r="N8075" s="24">
        <f t="shared" si="2101"/>
        <v>0</v>
      </c>
      <c r="O8075" s="13"/>
      <c r="P8075" s="13"/>
    </row>
    <row r="8076" spans="1:16">
      <c r="A8076">
        <v>8075</v>
      </c>
      <c r="B8076" s="13">
        <v>12</v>
      </c>
      <c r="C8076" s="13">
        <v>3</v>
      </c>
      <c r="D8076" s="13">
        <v>10</v>
      </c>
      <c r="E8076" s="14">
        <f t="shared" si="2098"/>
        <v>337</v>
      </c>
      <c r="F8076" s="24">
        <f>'1 Solar Profile'!E8078*S$10</f>
        <v>0.64789987500000001</v>
      </c>
      <c r="G8076" s="24">
        <f>'2 Load Profile'!E8077</f>
        <v>1.0196474793441055</v>
      </c>
      <c r="H8076" s="24">
        <f t="shared" si="2104"/>
        <v>0.37174760434410548</v>
      </c>
      <c r="I8076" s="13">
        <f t="shared" si="2105"/>
        <v>0</v>
      </c>
      <c r="J8076" s="24">
        <f t="shared" si="2106"/>
        <v>0.64789987500000001</v>
      </c>
      <c r="K8076" s="24">
        <f t="shared" si="2107"/>
        <v>0.37174760434410548</v>
      </c>
      <c r="L8076" s="13"/>
      <c r="M8076" s="24"/>
      <c r="N8076" s="24">
        <f t="shared" si="2101"/>
        <v>0</v>
      </c>
      <c r="O8076" s="13"/>
      <c r="P8076" s="13"/>
    </row>
    <row r="8077" spans="1:16">
      <c r="A8077">
        <v>8076</v>
      </c>
      <c r="B8077" s="13">
        <v>12</v>
      </c>
      <c r="C8077" s="13">
        <v>3</v>
      </c>
      <c r="D8077" s="13">
        <v>11</v>
      </c>
      <c r="E8077" s="14">
        <f t="shared" si="2098"/>
        <v>337</v>
      </c>
      <c r="F8077" s="24">
        <f>'1 Solar Profile'!E8079*S$10</f>
        <v>0.59345527500000006</v>
      </c>
      <c r="G8077" s="24">
        <f>'2 Load Profile'!E8078</f>
        <v>1.0057328791373703</v>
      </c>
      <c r="H8077" s="24">
        <f t="shared" si="2104"/>
        <v>0.41227760413737025</v>
      </c>
      <c r="I8077" s="13">
        <f t="shared" si="2105"/>
        <v>0</v>
      </c>
      <c r="J8077" s="24">
        <f t="shared" si="2106"/>
        <v>0.59345527500000006</v>
      </c>
      <c r="K8077" s="24">
        <f t="shared" si="2107"/>
        <v>0.41227760413737025</v>
      </c>
      <c r="L8077" s="13"/>
      <c r="M8077" s="24"/>
      <c r="N8077" s="24">
        <f t="shared" si="2101"/>
        <v>0</v>
      </c>
      <c r="O8077" s="13"/>
      <c r="P8077" s="13"/>
    </row>
    <row r="8078" spans="1:16">
      <c r="A8078">
        <v>8077</v>
      </c>
      <c r="B8078" s="13">
        <v>12</v>
      </c>
      <c r="C8078" s="13">
        <v>3</v>
      </c>
      <c r="D8078" s="13">
        <v>12</v>
      </c>
      <c r="E8078" s="14">
        <f t="shared" si="2098"/>
        <v>337</v>
      </c>
      <c r="F8078" s="24">
        <f>'1 Solar Profile'!E8080*S$10</f>
        <v>0.80713867500000003</v>
      </c>
      <c r="G8078" s="24">
        <f>'2 Load Profile'!E8079</f>
        <v>0.97690589876132228</v>
      </c>
      <c r="H8078" s="24">
        <f t="shared" si="2104"/>
        <v>0.16976722376132225</v>
      </c>
      <c r="I8078" s="13">
        <f t="shared" si="2105"/>
        <v>0</v>
      </c>
      <c r="J8078" s="24">
        <f t="shared" si="2106"/>
        <v>0.80713867500000003</v>
      </c>
      <c r="K8078" s="24">
        <f t="shared" si="2107"/>
        <v>0.16976722376132225</v>
      </c>
      <c r="L8078" s="13"/>
      <c r="M8078" s="24"/>
      <c r="N8078" s="24">
        <f t="shared" si="2101"/>
        <v>0</v>
      </c>
      <c r="O8078" s="13"/>
      <c r="P8078" s="13"/>
    </row>
    <row r="8079" spans="1:16">
      <c r="A8079">
        <v>8078</v>
      </c>
      <c r="B8079" s="13">
        <v>12</v>
      </c>
      <c r="C8079" s="13">
        <v>3</v>
      </c>
      <c r="D8079" s="13">
        <v>13</v>
      </c>
      <c r="E8079" s="14">
        <f t="shared" si="2098"/>
        <v>337</v>
      </c>
      <c r="F8079" s="24">
        <f>'1 Solar Profile'!E8081*S$10</f>
        <v>0.74672640000000001</v>
      </c>
      <c r="G8079" s="24">
        <f>'2 Load Profile'!E8080</f>
        <v>0.94250649495639227</v>
      </c>
      <c r="H8079" s="24">
        <f t="shared" si="2104"/>
        <v>0.19578009495639226</v>
      </c>
      <c r="I8079" s="13">
        <f t="shared" si="2105"/>
        <v>0</v>
      </c>
      <c r="J8079" s="24">
        <f t="shared" si="2106"/>
        <v>0.74672640000000001</v>
      </c>
      <c r="K8079" s="24">
        <f t="shared" si="2107"/>
        <v>0.19578009495639226</v>
      </c>
      <c r="L8079" s="13"/>
      <c r="M8079" s="24"/>
      <c r="N8079" s="24">
        <f t="shared" si="2101"/>
        <v>0</v>
      </c>
      <c r="O8079" s="13"/>
      <c r="P8079" s="13"/>
    </row>
    <row r="8080" spans="1:16">
      <c r="A8080">
        <v>8079</v>
      </c>
      <c r="B8080" s="13">
        <v>12</v>
      </c>
      <c r="C8080" s="13">
        <v>3</v>
      </c>
      <c r="D8080" s="13">
        <v>14</v>
      </c>
      <c r="E8080" s="14">
        <f t="shared" si="2098"/>
        <v>337</v>
      </c>
      <c r="F8080" s="24">
        <f>'1 Solar Profile'!E8082*S$10</f>
        <v>0.74215417499999992</v>
      </c>
      <c r="G8080" s="24">
        <f>'2 Load Profile'!E8081</f>
        <v>0.94391364821120749</v>
      </c>
      <c r="H8080" s="24">
        <f t="shared" si="2104"/>
        <v>0.20175947321120757</v>
      </c>
      <c r="I8080" s="13">
        <f t="shared" si="2105"/>
        <v>0</v>
      </c>
      <c r="J8080" s="24">
        <f t="shared" si="2106"/>
        <v>0.74215417499999992</v>
      </c>
      <c r="K8080" s="24">
        <f t="shared" si="2107"/>
        <v>0.20175947321120757</v>
      </c>
      <c r="L8080" s="13"/>
      <c r="M8080" s="24"/>
      <c r="N8080" s="24">
        <f t="shared" si="2101"/>
        <v>0</v>
      </c>
      <c r="O8080" s="13"/>
      <c r="P8080" s="13"/>
    </row>
    <row r="8081" spans="1:17">
      <c r="A8081">
        <v>8080</v>
      </c>
      <c r="B8081" s="13">
        <v>12</v>
      </c>
      <c r="C8081" s="13">
        <v>3</v>
      </c>
      <c r="D8081" s="13">
        <v>15</v>
      </c>
      <c r="E8081" s="14">
        <f t="shared" si="2098"/>
        <v>337</v>
      </c>
      <c r="F8081" s="24">
        <f>'1 Solar Profile'!E8083*S$10</f>
        <v>0.27605497499999998</v>
      </c>
      <c r="G8081" s="24">
        <f>'2 Load Profile'!E8082</f>
        <v>1.0323096749112748</v>
      </c>
      <c r="H8081" s="24">
        <f t="shared" si="2104"/>
        <v>0.75625469991127481</v>
      </c>
      <c r="I8081" s="13">
        <f t="shared" si="2105"/>
        <v>0</v>
      </c>
      <c r="J8081" s="24">
        <f t="shared" si="2106"/>
        <v>0.27605497499999998</v>
      </c>
      <c r="K8081" s="24">
        <f t="shared" si="2107"/>
        <v>0.75625469991127481</v>
      </c>
      <c r="L8081" s="13"/>
      <c r="M8081" s="24"/>
      <c r="N8081" s="24">
        <f t="shared" si="2101"/>
        <v>0</v>
      </c>
      <c r="O8081" s="13"/>
      <c r="P8081" s="13"/>
    </row>
    <row r="8082" spans="1:17">
      <c r="A8082">
        <v>8081</v>
      </c>
      <c r="B8082" s="13">
        <v>12</v>
      </c>
      <c r="C8082" s="13">
        <v>3</v>
      </c>
      <c r="D8082" s="13">
        <v>16</v>
      </c>
      <c r="E8082" s="14">
        <f t="shared" si="2098"/>
        <v>337</v>
      </c>
      <c r="F8082" s="24">
        <f>'1 Solar Profile'!E8084*S$10</f>
        <v>0</v>
      </c>
      <c r="G8082" s="24">
        <f>'2 Load Profile'!E8083</f>
        <v>1.324446248367682</v>
      </c>
      <c r="H8082" s="24">
        <f t="shared" si="2104"/>
        <v>1.324446248367682</v>
      </c>
      <c r="I8082" s="13">
        <f t="shared" si="2105"/>
        <v>0</v>
      </c>
      <c r="J8082" s="24">
        <f t="shared" si="2106"/>
        <v>0</v>
      </c>
      <c r="K8082" s="24">
        <f t="shared" si="2107"/>
        <v>1.324446248367682</v>
      </c>
      <c r="L8082" s="13"/>
      <c r="M8082" s="24"/>
      <c r="N8082" s="24">
        <f t="shared" si="2101"/>
        <v>0</v>
      </c>
      <c r="O8082" s="13"/>
      <c r="P8082" s="13"/>
    </row>
    <row r="8083" spans="1:17">
      <c r="A8083">
        <v>8082</v>
      </c>
      <c r="B8083" s="13">
        <v>12</v>
      </c>
      <c r="C8083" s="13">
        <v>3</v>
      </c>
      <c r="D8083" s="13">
        <v>17</v>
      </c>
      <c r="E8083" s="14">
        <f t="shared" si="2098"/>
        <v>337</v>
      </c>
      <c r="F8083" s="24">
        <f>'1 Solar Profile'!E8085*S$10</f>
        <v>0</v>
      </c>
      <c r="G8083" s="24">
        <f>'2 Load Profile'!E8084</f>
        <v>1.8320218396519534</v>
      </c>
      <c r="H8083" s="24">
        <f t="shared" si="2104"/>
        <v>1.8320218396519534</v>
      </c>
      <c r="I8083" s="13">
        <f t="shared" si="2105"/>
        <v>0</v>
      </c>
      <c r="J8083" s="24">
        <f t="shared" si="2106"/>
        <v>0</v>
      </c>
      <c r="K8083" s="24">
        <f t="shared" si="2107"/>
        <v>1.8320218396519534</v>
      </c>
      <c r="L8083" s="13"/>
      <c r="M8083" s="24"/>
      <c r="N8083" s="24">
        <f t="shared" si="2101"/>
        <v>0</v>
      </c>
      <c r="O8083" s="13"/>
      <c r="P8083" s="13"/>
    </row>
    <row r="8084" spans="1:17">
      <c r="A8084">
        <v>8083</v>
      </c>
      <c r="B8084" s="13">
        <v>12</v>
      </c>
      <c r="C8084" s="13">
        <v>3</v>
      </c>
      <c r="D8084" s="13">
        <v>18</v>
      </c>
      <c r="E8084" s="14">
        <f t="shared" si="2098"/>
        <v>337</v>
      </c>
      <c r="F8084" s="24">
        <f>'1 Solar Profile'!E8086*S$10</f>
        <v>0</v>
      </c>
      <c r="G8084" s="24">
        <f>'2 Load Profile'!E8085</f>
        <v>2.0684486028088021</v>
      </c>
      <c r="H8084" s="24">
        <f t="shared" si="2104"/>
        <v>2.0684486028088021</v>
      </c>
      <c r="I8084" s="13">
        <f t="shared" si="2105"/>
        <v>0</v>
      </c>
      <c r="J8084" s="24">
        <f t="shared" si="2106"/>
        <v>0</v>
      </c>
      <c r="K8084" s="24">
        <f t="shared" si="2107"/>
        <v>2.0684486028088021</v>
      </c>
      <c r="L8084" s="13"/>
      <c r="M8084" s="24"/>
      <c r="N8084" s="24">
        <f t="shared" si="2101"/>
        <v>0</v>
      </c>
      <c r="O8084" s="13"/>
      <c r="P8084" s="13"/>
    </row>
    <row r="8085" spans="1:17">
      <c r="A8085">
        <v>8084</v>
      </c>
      <c r="B8085" s="13">
        <v>12</v>
      </c>
      <c r="C8085" s="13">
        <v>3</v>
      </c>
      <c r="D8085" s="13">
        <v>19</v>
      </c>
      <c r="E8085" s="14">
        <f t="shared" si="2098"/>
        <v>337</v>
      </c>
      <c r="F8085" s="24">
        <f>'1 Solar Profile'!E8087*S$10</f>
        <v>0</v>
      </c>
      <c r="G8085" s="24">
        <f>'2 Load Profile'!E8086</f>
        <v>1.9244580970641989</v>
      </c>
      <c r="H8085" s="24">
        <f t="shared" si="2104"/>
        <v>1.9244580970641989</v>
      </c>
      <c r="I8085" s="13">
        <f t="shared" si="2105"/>
        <v>0</v>
      </c>
      <c r="J8085" s="24">
        <f t="shared" si="2106"/>
        <v>0</v>
      </c>
      <c r="K8085" s="24">
        <f t="shared" si="2107"/>
        <v>1.9244580970641989</v>
      </c>
      <c r="L8085" s="13"/>
      <c r="M8085" s="24"/>
      <c r="N8085" s="24">
        <f t="shared" si="2101"/>
        <v>0</v>
      </c>
      <c r="O8085" s="13"/>
      <c r="P8085" s="13"/>
    </row>
    <row r="8086" spans="1:17">
      <c r="A8086">
        <v>8085</v>
      </c>
      <c r="B8086" s="13">
        <v>12</v>
      </c>
      <c r="C8086" s="13">
        <v>3</v>
      </c>
      <c r="D8086" s="13">
        <v>20</v>
      </c>
      <c r="E8086" s="14">
        <f t="shared" si="2098"/>
        <v>337</v>
      </c>
      <c r="F8086" s="24">
        <f>'1 Solar Profile'!E8088*S$10</f>
        <v>0</v>
      </c>
      <c r="G8086" s="24">
        <f>'2 Load Profile'!E8087</f>
        <v>1.8409390542109041</v>
      </c>
      <c r="H8086" s="24">
        <f t="shared" si="2104"/>
        <v>1.8409390542109041</v>
      </c>
      <c r="I8086" s="13">
        <f t="shared" si="2105"/>
        <v>0</v>
      </c>
      <c r="J8086" s="24">
        <f t="shared" si="2106"/>
        <v>0</v>
      </c>
      <c r="K8086" s="24">
        <f t="shared" si="2107"/>
        <v>1.8409390542109041</v>
      </c>
      <c r="L8086" s="13"/>
      <c r="M8086" s="24"/>
      <c r="N8086" s="24">
        <f t="shared" si="2101"/>
        <v>0</v>
      </c>
      <c r="O8086" s="24"/>
      <c r="P8086" s="24"/>
      <c r="Q8086" s="41"/>
    </row>
    <row r="8087" spans="1:17">
      <c r="A8087">
        <v>8086</v>
      </c>
      <c r="B8087" s="13">
        <v>12</v>
      </c>
      <c r="C8087" s="13">
        <v>3</v>
      </c>
      <c r="D8087" s="13">
        <v>21</v>
      </c>
      <c r="E8087" s="14">
        <f t="shared" si="2098"/>
        <v>337</v>
      </c>
      <c r="F8087" s="24">
        <f>'1 Solar Profile'!E8089*S$10</f>
        <v>0</v>
      </c>
      <c r="G8087" s="24">
        <f>'2 Load Profile'!E8088</f>
        <v>1.697857390298591</v>
      </c>
      <c r="H8087" s="24">
        <f t="shared" si="2104"/>
        <v>1.697857390298591</v>
      </c>
      <c r="I8087" s="13">
        <f t="shared" si="2105"/>
        <v>0</v>
      </c>
      <c r="J8087" s="24">
        <f t="shared" si="2106"/>
        <v>0</v>
      </c>
      <c r="K8087" s="24">
        <f t="shared" si="2107"/>
        <v>1.697857390298591</v>
      </c>
      <c r="L8087" s="13"/>
      <c r="M8087" s="24"/>
      <c r="N8087" s="24">
        <f t="shared" si="2101"/>
        <v>0</v>
      </c>
      <c r="O8087" s="13"/>
      <c r="P8087" s="13"/>
    </row>
    <row r="8088" spans="1:17">
      <c r="A8088">
        <v>8087</v>
      </c>
      <c r="B8088" s="13">
        <v>12</v>
      </c>
      <c r="C8088" s="13">
        <v>3</v>
      </c>
      <c r="D8088" s="13">
        <v>22</v>
      </c>
      <c r="E8088" s="14">
        <f t="shared" ref="E8088:E8151" si="2112">IF(D8088&lt;D8087, E8087+1,E8087)</f>
        <v>337</v>
      </c>
      <c r="F8088" s="24">
        <f>'1 Solar Profile'!E8090*S$10</f>
        <v>0</v>
      </c>
      <c r="G8088" s="24">
        <f>'2 Load Profile'!E8089</f>
        <v>1.4056061142356036</v>
      </c>
      <c r="H8088" s="24">
        <f t="shared" si="2104"/>
        <v>1.4056061142356036</v>
      </c>
      <c r="I8088" s="13">
        <f t="shared" si="2105"/>
        <v>0</v>
      </c>
      <c r="J8088" s="24">
        <f t="shared" si="2106"/>
        <v>0</v>
      </c>
      <c r="K8088" s="24">
        <f t="shared" si="2107"/>
        <v>1.4056061142356036</v>
      </c>
      <c r="L8088" s="13"/>
      <c r="M8088" s="24"/>
      <c r="N8088" s="24">
        <f t="shared" si="2101"/>
        <v>0</v>
      </c>
      <c r="O8088" s="13"/>
      <c r="P8088" s="13"/>
    </row>
    <row r="8089" spans="1:17">
      <c r="A8089">
        <v>8088</v>
      </c>
      <c r="B8089" s="13">
        <v>12</v>
      </c>
      <c r="C8089" s="13">
        <v>3</v>
      </c>
      <c r="D8089" s="13">
        <v>23</v>
      </c>
      <c r="E8089" s="14">
        <f t="shared" si="2112"/>
        <v>337</v>
      </c>
      <c r="F8089" s="24">
        <f>'1 Solar Profile'!E8091*S$10</f>
        <v>0</v>
      </c>
      <c r="G8089" s="24">
        <f>'2 Load Profile'!E8090</f>
        <v>1.1297832674769233</v>
      </c>
      <c r="H8089" s="24">
        <f t="shared" si="2104"/>
        <v>1.1297832674769233</v>
      </c>
      <c r="I8089" s="13">
        <f t="shared" si="2105"/>
        <v>0</v>
      </c>
      <c r="J8089" s="24">
        <f t="shared" si="2106"/>
        <v>0</v>
      </c>
      <c r="K8089" s="24">
        <f t="shared" si="2107"/>
        <v>1.1297832674769233</v>
      </c>
      <c r="L8089" s="13">
        <f t="shared" ref="L8089" si="2113">SUM(I8066:I8089)</f>
        <v>0</v>
      </c>
      <c r="M8089" s="24">
        <f t="shared" ref="M8089" si="2114">SUMIF(H8066:H8089,"&gt;0",H8066:H8089)</f>
        <v>22.66284105646681</v>
      </c>
      <c r="N8089" s="24">
        <f t="shared" si="2101"/>
        <v>22.66284105646681</v>
      </c>
      <c r="O8089" s="13">
        <f t="shared" ref="O8089" si="2115">IF(M8089&gt;(L8089*-1),(M8089+L8089)*S$12,0)</f>
        <v>3.1890470049428403</v>
      </c>
      <c r="P8089" s="13">
        <f t="shared" ref="P8089" si="2116">IF(M8089&lt;(L8089*-1),(M8089+L8089)*S$14,0)</f>
        <v>0</v>
      </c>
    </row>
    <row r="8090" spans="1:17">
      <c r="A8090">
        <v>8089</v>
      </c>
      <c r="B8090" s="13">
        <v>12</v>
      </c>
      <c r="C8090" s="13">
        <v>4</v>
      </c>
      <c r="D8090" s="13">
        <v>0</v>
      </c>
      <c r="E8090" s="14">
        <f t="shared" si="2112"/>
        <v>338</v>
      </c>
      <c r="F8090" s="24">
        <f>'1 Solar Profile'!E8092*S$10</f>
        <v>0</v>
      </c>
      <c r="G8090" s="24">
        <f>'2 Load Profile'!E8091</f>
        <v>0.8387025550332603</v>
      </c>
      <c r="H8090" s="24">
        <f t="shared" si="2104"/>
        <v>0.8387025550332603</v>
      </c>
      <c r="I8090" s="13">
        <f t="shared" si="2105"/>
        <v>0</v>
      </c>
      <c r="J8090" s="24">
        <f t="shared" si="2106"/>
        <v>0</v>
      </c>
      <c r="K8090" s="24">
        <f t="shared" si="2107"/>
        <v>0.8387025550332603</v>
      </c>
      <c r="L8090" s="13"/>
      <c r="M8090" s="24"/>
      <c r="N8090" s="24">
        <f t="shared" si="2101"/>
        <v>0</v>
      </c>
      <c r="O8090" s="13"/>
      <c r="P8090" s="13"/>
    </row>
    <row r="8091" spans="1:17">
      <c r="A8091">
        <v>8090</v>
      </c>
      <c r="B8091" s="13">
        <v>12</v>
      </c>
      <c r="C8091" s="13">
        <v>4</v>
      </c>
      <c r="D8091" s="13">
        <v>1</v>
      </c>
      <c r="E8091" s="14">
        <f t="shared" si="2112"/>
        <v>338</v>
      </c>
      <c r="F8091" s="24">
        <f>'1 Solar Profile'!E8093*S$10</f>
        <v>0</v>
      </c>
      <c r="G8091" s="24">
        <f>'2 Load Profile'!E8092</f>
        <v>0.74147136526304103</v>
      </c>
      <c r="H8091" s="24">
        <f t="shared" si="2104"/>
        <v>0.74147136526304103</v>
      </c>
      <c r="I8091" s="13">
        <f t="shared" si="2105"/>
        <v>0</v>
      </c>
      <c r="J8091" s="24">
        <f t="shared" si="2106"/>
        <v>0</v>
      </c>
      <c r="K8091" s="24">
        <f t="shared" si="2107"/>
        <v>0.74147136526304103</v>
      </c>
      <c r="L8091" s="13"/>
      <c r="M8091" s="24"/>
      <c r="N8091" s="24">
        <f t="shared" si="2101"/>
        <v>0</v>
      </c>
      <c r="O8091" s="13"/>
      <c r="P8091" s="13"/>
    </row>
    <row r="8092" spans="1:17">
      <c r="A8092">
        <v>8091</v>
      </c>
      <c r="B8092" s="13">
        <v>12</v>
      </c>
      <c r="C8092" s="13">
        <v>4</v>
      </c>
      <c r="D8092" s="13">
        <v>2</v>
      </c>
      <c r="E8092" s="14">
        <f t="shared" si="2112"/>
        <v>338</v>
      </c>
      <c r="F8092" s="24">
        <f>'1 Solar Profile'!E8094*S$10</f>
        <v>0</v>
      </c>
      <c r="G8092" s="24">
        <f>'2 Load Profile'!E8093</f>
        <v>0.70191692475095291</v>
      </c>
      <c r="H8092" s="24">
        <f t="shared" si="2104"/>
        <v>0.70191692475095291</v>
      </c>
      <c r="I8092" s="13">
        <f t="shared" si="2105"/>
        <v>0</v>
      </c>
      <c r="J8092" s="24">
        <f t="shared" si="2106"/>
        <v>0</v>
      </c>
      <c r="K8092" s="24">
        <f t="shared" si="2107"/>
        <v>0.70191692475095291</v>
      </c>
      <c r="L8092" s="13"/>
      <c r="M8092" s="24"/>
      <c r="N8092" s="24">
        <f t="shared" si="2101"/>
        <v>0</v>
      </c>
      <c r="O8092" s="13"/>
      <c r="P8092" s="13"/>
    </row>
    <row r="8093" spans="1:17">
      <c r="A8093">
        <v>8092</v>
      </c>
      <c r="B8093" s="13">
        <v>12</v>
      </c>
      <c r="C8093" s="13">
        <v>4</v>
      </c>
      <c r="D8093" s="13">
        <v>3</v>
      </c>
      <c r="E8093" s="14">
        <f t="shared" si="2112"/>
        <v>338</v>
      </c>
      <c r="F8093" s="24">
        <f>'1 Solar Profile'!E8095*S$10</f>
        <v>0</v>
      </c>
      <c r="G8093" s="24">
        <f>'2 Load Profile'!E8094</f>
        <v>0.70352442569092732</v>
      </c>
      <c r="H8093" s="24">
        <f t="shared" si="2104"/>
        <v>0.70352442569092732</v>
      </c>
      <c r="I8093" s="13">
        <f t="shared" si="2105"/>
        <v>0</v>
      </c>
      <c r="J8093" s="24">
        <f t="shared" si="2106"/>
        <v>0</v>
      </c>
      <c r="K8093" s="24">
        <f t="shared" si="2107"/>
        <v>0.70352442569092732</v>
      </c>
      <c r="L8093" s="13"/>
      <c r="M8093" s="24"/>
      <c r="N8093" s="24">
        <f t="shared" si="2101"/>
        <v>0</v>
      </c>
      <c r="O8093" s="13"/>
      <c r="P8093" s="13"/>
    </row>
    <row r="8094" spans="1:17">
      <c r="A8094">
        <v>8093</v>
      </c>
      <c r="B8094" s="13">
        <v>12</v>
      </c>
      <c r="C8094" s="13">
        <v>4</v>
      </c>
      <c r="D8094" s="13">
        <v>4</v>
      </c>
      <c r="E8094" s="14">
        <f t="shared" si="2112"/>
        <v>338</v>
      </c>
      <c r="F8094" s="24">
        <f>'1 Solar Profile'!E8096*S$10</f>
        <v>0</v>
      </c>
      <c r="G8094" s="24">
        <f>'2 Load Profile'!E8095</f>
        <v>0.71124353282182773</v>
      </c>
      <c r="H8094" s="24">
        <f t="shared" si="2104"/>
        <v>0.71124353282182773</v>
      </c>
      <c r="I8094" s="13">
        <f t="shared" si="2105"/>
        <v>0</v>
      </c>
      <c r="J8094" s="24">
        <f t="shared" si="2106"/>
        <v>0</v>
      </c>
      <c r="K8094" s="24">
        <f t="shared" si="2107"/>
        <v>0.71124353282182773</v>
      </c>
      <c r="L8094" s="13"/>
      <c r="M8094" s="24"/>
      <c r="N8094" s="24">
        <f t="shared" si="2101"/>
        <v>0</v>
      </c>
      <c r="O8094" s="13"/>
      <c r="P8094" s="13"/>
    </row>
    <row r="8095" spans="1:17">
      <c r="A8095">
        <v>8094</v>
      </c>
      <c r="B8095" s="13">
        <v>12</v>
      </c>
      <c r="C8095" s="13">
        <v>4</v>
      </c>
      <c r="D8095" s="13">
        <v>5</v>
      </c>
      <c r="E8095" s="14">
        <f t="shared" si="2112"/>
        <v>338</v>
      </c>
      <c r="F8095" s="24">
        <f>'1 Solar Profile'!E8097*S$10</f>
        <v>0</v>
      </c>
      <c r="G8095" s="24">
        <f>'2 Load Profile'!E8096</f>
        <v>0.77734775836356307</v>
      </c>
      <c r="H8095" s="24">
        <f t="shared" si="2104"/>
        <v>0.77734775836356307</v>
      </c>
      <c r="I8095" s="13">
        <f t="shared" si="2105"/>
        <v>0</v>
      </c>
      <c r="J8095" s="24">
        <f t="shared" si="2106"/>
        <v>0</v>
      </c>
      <c r="K8095" s="24">
        <f t="shared" si="2107"/>
        <v>0.77734775836356307</v>
      </c>
      <c r="L8095" s="13"/>
      <c r="M8095" s="24"/>
      <c r="N8095" s="24">
        <f t="shared" si="2101"/>
        <v>0</v>
      </c>
      <c r="O8095" s="13"/>
      <c r="P8095" s="13"/>
    </row>
    <row r="8096" spans="1:17">
      <c r="A8096">
        <v>8095</v>
      </c>
      <c r="B8096" s="13">
        <v>12</v>
      </c>
      <c r="C8096" s="13">
        <v>4</v>
      </c>
      <c r="D8096" s="13">
        <v>6</v>
      </c>
      <c r="E8096" s="14">
        <f t="shared" si="2112"/>
        <v>338</v>
      </c>
      <c r="F8096" s="24">
        <f>'1 Solar Profile'!E8098*S$10</f>
        <v>0</v>
      </c>
      <c r="G8096" s="24">
        <f>'2 Load Profile'!E8097</f>
        <v>0.98896549527621147</v>
      </c>
      <c r="H8096" s="24">
        <f t="shared" si="2104"/>
        <v>0.98896549527621147</v>
      </c>
      <c r="I8096" s="13">
        <f t="shared" si="2105"/>
        <v>0</v>
      </c>
      <c r="J8096" s="24">
        <f t="shared" si="2106"/>
        <v>0</v>
      </c>
      <c r="K8096" s="24">
        <f t="shared" si="2107"/>
        <v>0.98896549527621147</v>
      </c>
      <c r="L8096" s="13"/>
      <c r="M8096" s="24"/>
      <c r="N8096" s="24">
        <f t="shared" si="2101"/>
        <v>0</v>
      </c>
      <c r="O8096" s="13"/>
      <c r="P8096" s="13"/>
    </row>
    <row r="8097" spans="1:16">
      <c r="A8097">
        <v>8096</v>
      </c>
      <c r="B8097" s="13">
        <v>12</v>
      </c>
      <c r="C8097" s="13">
        <v>4</v>
      </c>
      <c r="D8097" s="13">
        <v>7</v>
      </c>
      <c r="E8097" s="14">
        <f t="shared" si="2112"/>
        <v>338</v>
      </c>
      <c r="F8097" s="24">
        <f>'1 Solar Profile'!E8099*S$10</f>
        <v>1.1798324999999998E-2</v>
      </c>
      <c r="G8097" s="24">
        <f>'2 Load Profile'!E8098</f>
        <v>1.2710661512936066</v>
      </c>
      <c r="H8097" s="24">
        <f t="shared" si="2104"/>
        <v>1.2592678262936066</v>
      </c>
      <c r="I8097" s="13">
        <f t="shared" si="2105"/>
        <v>0</v>
      </c>
      <c r="J8097" s="24">
        <f t="shared" si="2106"/>
        <v>1.1798324999999998E-2</v>
      </c>
      <c r="K8097" s="24">
        <f t="shared" si="2107"/>
        <v>1.2592678262936066</v>
      </c>
      <c r="L8097" s="13"/>
      <c r="M8097" s="24"/>
      <c r="N8097" s="24">
        <f t="shared" si="2101"/>
        <v>0</v>
      </c>
      <c r="O8097" s="13"/>
      <c r="P8097" s="13"/>
    </row>
    <row r="8098" spans="1:16">
      <c r="A8098">
        <v>8097</v>
      </c>
      <c r="B8098" s="13">
        <v>12</v>
      </c>
      <c r="C8098" s="13">
        <v>4</v>
      </c>
      <c r="D8098" s="13">
        <v>8</v>
      </c>
      <c r="E8098" s="14">
        <f t="shared" si="2112"/>
        <v>338</v>
      </c>
      <c r="F8098" s="24">
        <f>'1 Solar Profile'!E8100*S$10</f>
        <v>0.21471975000000001</v>
      </c>
      <c r="G8098" s="24">
        <f>'2 Load Profile'!E8099</f>
        <v>1.2255383594559204</v>
      </c>
      <c r="H8098" s="24">
        <f t="shared" si="2104"/>
        <v>1.0108186094559204</v>
      </c>
      <c r="I8098" s="13">
        <f t="shared" si="2105"/>
        <v>0</v>
      </c>
      <c r="J8098" s="24">
        <f t="shared" si="2106"/>
        <v>0.21471975000000001</v>
      </c>
      <c r="K8098" s="24">
        <f t="shared" si="2107"/>
        <v>1.0108186094559204</v>
      </c>
      <c r="L8098" s="13"/>
      <c r="M8098" s="24"/>
      <c r="N8098" s="24">
        <f t="shared" si="2101"/>
        <v>0</v>
      </c>
      <c r="O8098" s="13"/>
      <c r="P8098" s="13"/>
    </row>
    <row r="8099" spans="1:16">
      <c r="A8099">
        <v>8098</v>
      </c>
      <c r="B8099" s="13">
        <v>12</v>
      </c>
      <c r="C8099" s="13">
        <v>4</v>
      </c>
      <c r="D8099" s="13">
        <v>9</v>
      </c>
      <c r="E8099" s="14">
        <f t="shared" si="2112"/>
        <v>338</v>
      </c>
      <c r="F8099" s="24">
        <f>'1 Solar Profile'!E8101*S$10</f>
        <v>0.43384792500000002</v>
      </c>
      <c r="G8099" s="24">
        <f>'2 Load Profile'!E8100</f>
        <v>1.0767455935550525</v>
      </c>
      <c r="H8099" s="24">
        <f t="shared" si="2104"/>
        <v>0.64289766855505248</v>
      </c>
      <c r="I8099" s="13">
        <f t="shared" si="2105"/>
        <v>0</v>
      </c>
      <c r="J8099" s="24">
        <f t="shared" si="2106"/>
        <v>0.43384792500000002</v>
      </c>
      <c r="K8099" s="24">
        <f t="shared" si="2107"/>
        <v>0.64289766855505248</v>
      </c>
      <c r="L8099" s="13"/>
      <c r="M8099" s="24"/>
      <c r="N8099" s="24">
        <f t="shared" si="2101"/>
        <v>0</v>
      </c>
      <c r="O8099" s="13"/>
      <c r="P8099" s="13"/>
    </row>
    <row r="8100" spans="1:16">
      <c r="A8100">
        <v>8099</v>
      </c>
      <c r="B8100" s="13">
        <v>12</v>
      </c>
      <c r="C8100" s="13">
        <v>4</v>
      </c>
      <c r="D8100" s="13">
        <v>10</v>
      </c>
      <c r="E8100" s="14">
        <f t="shared" si="2112"/>
        <v>338</v>
      </c>
      <c r="F8100" s="24">
        <f>'1 Solar Profile'!E8102*S$10</f>
        <v>0.33281325</v>
      </c>
      <c r="G8100" s="24">
        <f>'2 Load Profile'!E8101</f>
        <v>1.0884690910843038</v>
      </c>
      <c r="H8100" s="24">
        <f t="shared" si="2104"/>
        <v>0.75565584108430373</v>
      </c>
      <c r="I8100" s="13">
        <f t="shared" si="2105"/>
        <v>0</v>
      </c>
      <c r="J8100" s="24">
        <f t="shared" si="2106"/>
        <v>0.33281325</v>
      </c>
      <c r="K8100" s="24">
        <f t="shared" si="2107"/>
        <v>0.75565584108430373</v>
      </c>
      <c r="L8100" s="13"/>
      <c r="M8100" s="24"/>
      <c r="N8100" s="24">
        <f t="shared" si="2101"/>
        <v>0</v>
      </c>
      <c r="O8100" s="13"/>
      <c r="P8100" s="13"/>
    </row>
    <row r="8101" spans="1:16">
      <c r="A8101">
        <v>8100</v>
      </c>
      <c r="B8101" s="13">
        <v>12</v>
      </c>
      <c r="C8101" s="13">
        <v>4</v>
      </c>
      <c r="D8101" s="13">
        <v>11</v>
      </c>
      <c r="E8101" s="14">
        <f t="shared" si="2112"/>
        <v>338</v>
      </c>
      <c r="F8101" s="24">
        <f>'1 Solar Profile'!E8103*S$10</f>
        <v>0.12013627499999999</v>
      </c>
      <c r="G8101" s="24">
        <f>'2 Load Profile'!E8102</f>
        <v>1.0527810158744064</v>
      </c>
      <c r="H8101" s="24">
        <f t="shared" si="2104"/>
        <v>0.93264474087440641</v>
      </c>
      <c r="I8101" s="13">
        <f t="shared" si="2105"/>
        <v>0</v>
      </c>
      <c r="J8101" s="24">
        <f t="shared" si="2106"/>
        <v>0.12013627499999999</v>
      </c>
      <c r="K8101" s="24">
        <f t="shared" si="2107"/>
        <v>0.93264474087440641</v>
      </c>
      <c r="L8101" s="13"/>
      <c r="M8101" s="24"/>
      <c r="N8101" s="24">
        <f t="shared" si="2101"/>
        <v>0</v>
      </c>
      <c r="O8101" s="13"/>
      <c r="P8101" s="13"/>
    </row>
    <row r="8102" spans="1:16">
      <c r="A8102">
        <v>8101</v>
      </c>
      <c r="B8102" s="13">
        <v>12</v>
      </c>
      <c r="C8102" s="13">
        <v>4</v>
      </c>
      <c r="D8102" s="13">
        <v>12</v>
      </c>
      <c r="E8102" s="14">
        <f t="shared" si="2112"/>
        <v>338</v>
      </c>
      <c r="F8102" s="24">
        <f>'1 Solar Profile'!E8104*S$10</f>
        <v>0.43452674999999996</v>
      </c>
      <c r="G8102" s="24">
        <f>'2 Load Profile'!E8103</f>
        <v>1.0049660383269154</v>
      </c>
      <c r="H8102" s="24">
        <f t="shared" si="2104"/>
        <v>0.57043928832691548</v>
      </c>
      <c r="I8102" s="13">
        <f t="shared" si="2105"/>
        <v>0</v>
      </c>
      <c r="J8102" s="24">
        <f t="shared" si="2106"/>
        <v>0.43452674999999996</v>
      </c>
      <c r="K8102" s="24">
        <f t="shared" si="2107"/>
        <v>0.57043928832691548</v>
      </c>
      <c r="L8102" s="13"/>
      <c r="M8102" s="24"/>
      <c r="N8102" s="24">
        <f t="shared" si="2101"/>
        <v>0</v>
      </c>
      <c r="O8102" s="13"/>
      <c r="P8102" s="13"/>
    </row>
    <row r="8103" spans="1:16">
      <c r="A8103">
        <v>8102</v>
      </c>
      <c r="B8103" s="13">
        <v>12</v>
      </c>
      <c r="C8103" s="13">
        <v>4</v>
      </c>
      <c r="D8103" s="13">
        <v>13</v>
      </c>
      <c r="E8103" s="14">
        <f t="shared" si="2112"/>
        <v>338</v>
      </c>
      <c r="F8103" s="24">
        <f>'1 Solar Profile'!E8105*S$10</f>
        <v>2.17539E-2</v>
      </c>
      <c r="G8103" s="24">
        <f>'2 Load Profile'!E8104</f>
        <v>0.97176933917153963</v>
      </c>
      <c r="H8103" s="24">
        <f t="shared" si="2104"/>
        <v>0.95001543917153963</v>
      </c>
      <c r="I8103" s="13">
        <f t="shared" si="2105"/>
        <v>0</v>
      </c>
      <c r="J8103" s="24">
        <f t="shared" si="2106"/>
        <v>2.17539E-2</v>
      </c>
      <c r="K8103" s="24">
        <f t="shared" si="2107"/>
        <v>0.95001543917153963</v>
      </c>
      <c r="L8103" s="13"/>
      <c r="M8103" s="24"/>
      <c r="N8103" s="24">
        <f t="shared" si="2101"/>
        <v>0</v>
      </c>
      <c r="O8103" s="13"/>
      <c r="P8103" s="13"/>
    </row>
    <row r="8104" spans="1:16">
      <c r="A8104">
        <v>8103</v>
      </c>
      <c r="B8104" s="13">
        <v>12</v>
      </c>
      <c r="C8104" s="13">
        <v>4</v>
      </c>
      <c r="D8104" s="13">
        <v>14</v>
      </c>
      <c r="E8104" s="14">
        <f t="shared" si="2112"/>
        <v>338</v>
      </c>
      <c r="F8104" s="24">
        <f>'1 Solar Profile'!E8106*S$10</f>
        <v>1.0815524999999999E-2</v>
      </c>
      <c r="G8104" s="24">
        <f>'2 Load Profile'!E8105</f>
        <v>0.96563450147962404</v>
      </c>
      <c r="H8104" s="24">
        <f t="shared" si="2104"/>
        <v>0.95481897647962399</v>
      </c>
      <c r="I8104" s="13">
        <f t="shared" si="2105"/>
        <v>0</v>
      </c>
      <c r="J8104" s="24">
        <f t="shared" si="2106"/>
        <v>1.0815524999999999E-2</v>
      </c>
      <c r="K8104" s="24">
        <f t="shared" si="2107"/>
        <v>0.95481897647962399</v>
      </c>
      <c r="L8104" s="13"/>
      <c r="M8104" s="24"/>
      <c r="N8104" s="24">
        <f t="shared" si="2101"/>
        <v>0</v>
      </c>
      <c r="O8104" s="13"/>
      <c r="P8104" s="13"/>
    </row>
    <row r="8105" spans="1:16">
      <c r="A8105">
        <v>8104</v>
      </c>
      <c r="B8105" s="13">
        <v>12</v>
      </c>
      <c r="C8105" s="13">
        <v>4</v>
      </c>
      <c r="D8105" s="13">
        <v>15</v>
      </c>
      <c r="E8105" s="14">
        <f t="shared" si="2112"/>
        <v>338</v>
      </c>
      <c r="F8105" s="24">
        <f>'1 Solar Profile'!E8107*S$10</f>
        <v>0</v>
      </c>
      <c r="G8105" s="24">
        <f>'2 Load Profile'!E8106</f>
        <v>1.047958389898209</v>
      </c>
      <c r="H8105" s="24">
        <f t="shared" si="2104"/>
        <v>1.047958389898209</v>
      </c>
      <c r="I8105" s="13">
        <f t="shared" si="2105"/>
        <v>0</v>
      </c>
      <c r="J8105" s="24">
        <f t="shared" si="2106"/>
        <v>0</v>
      </c>
      <c r="K8105" s="24">
        <f t="shared" si="2107"/>
        <v>1.047958389898209</v>
      </c>
      <c r="L8105" s="13"/>
      <c r="M8105" s="24"/>
      <c r="N8105" s="24">
        <f t="shared" ref="N8105:N8168" si="2117">M8105+L8105</f>
        <v>0</v>
      </c>
      <c r="O8105" s="13"/>
      <c r="P8105" s="13"/>
    </row>
    <row r="8106" spans="1:16">
      <c r="A8106">
        <v>8105</v>
      </c>
      <c r="B8106" s="13">
        <v>12</v>
      </c>
      <c r="C8106" s="13">
        <v>4</v>
      </c>
      <c r="D8106" s="13">
        <v>16</v>
      </c>
      <c r="E8106" s="14">
        <f t="shared" si="2112"/>
        <v>338</v>
      </c>
      <c r="F8106" s="24">
        <f>'1 Solar Profile'!E8108*S$10</f>
        <v>0</v>
      </c>
      <c r="G8106" s="24">
        <f>'2 Load Profile'!E8107</f>
        <v>1.3438884504722521</v>
      </c>
      <c r="H8106" s="24">
        <f t="shared" si="2104"/>
        <v>1.3438884504722521</v>
      </c>
      <c r="I8106" s="13">
        <f t="shared" si="2105"/>
        <v>0</v>
      </c>
      <c r="J8106" s="24">
        <f t="shared" si="2106"/>
        <v>0</v>
      </c>
      <c r="K8106" s="24">
        <f t="shared" si="2107"/>
        <v>1.3438884504722521</v>
      </c>
      <c r="L8106" s="13"/>
      <c r="M8106" s="24"/>
      <c r="N8106" s="24">
        <f t="shared" si="2117"/>
        <v>0</v>
      </c>
      <c r="O8106" s="13"/>
      <c r="P8106" s="13"/>
    </row>
    <row r="8107" spans="1:16">
      <c r="A8107">
        <v>8106</v>
      </c>
      <c r="B8107" s="13">
        <v>12</v>
      </c>
      <c r="C8107" s="13">
        <v>4</v>
      </c>
      <c r="D8107" s="13">
        <v>17</v>
      </c>
      <c r="E8107" s="14">
        <f t="shared" si="2112"/>
        <v>338</v>
      </c>
      <c r="F8107" s="24">
        <f>'1 Solar Profile'!E8109*S$10</f>
        <v>0</v>
      </c>
      <c r="G8107" s="24">
        <f>'2 Load Profile'!E8108</f>
        <v>1.8540005205795533</v>
      </c>
      <c r="H8107" s="24">
        <f t="shared" si="2104"/>
        <v>1.8540005205795533</v>
      </c>
      <c r="I8107" s="13">
        <f t="shared" si="2105"/>
        <v>0</v>
      </c>
      <c r="J8107" s="24">
        <f t="shared" si="2106"/>
        <v>0</v>
      </c>
      <c r="K8107" s="24">
        <f t="shared" si="2107"/>
        <v>1.8540005205795533</v>
      </c>
      <c r="L8107" s="13"/>
      <c r="M8107" s="24"/>
      <c r="N8107" s="24">
        <f t="shared" si="2117"/>
        <v>0</v>
      </c>
      <c r="O8107" s="13"/>
      <c r="P8107" s="13"/>
    </row>
    <row r="8108" spans="1:16">
      <c r="A8108">
        <v>8107</v>
      </c>
      <c r="B8108" s="13">
        <v>12</v>
      </c>
      <c r="C8108" s="13">
        <v>4</v>
      </c>
      <c r="D8108" s="13">
        <v>18</v>
      </c>
      <c r="E8108" s="14">
        <f t="shared" si="2112"/>
        <v>338</v>
      </c>
      <c r="F8108" s="24">
        <f>'1 Solar Profile'!E8110*S$10</f>
        <v>0</v>
      </c>
      <c r="G8108" s="24">
        <f>'2 Load Profile'!E8109</f>
        <v>2.0836780442096088</v>
      </c>
      <c r="H8108" s="24">
        <f t="shared" si="2104"/>
        <v>2.0836780442096088</v>
      </c>
      <c r="I8108" s="13">
        <f t="shared" si="2105"/>
        <v>0</v>
      </c>
      <c r="J8108" s="24">
        <f t="shared" si="2106"/>
        <v>0</v>
      </c>
      <c r="K8108" s="24">
        <f t="shared" si="2107"/>
        <v>2.0836780442096088</v>
      </c>
      <c r="L8108" s="13"/>
      <c r="M8108" s="24"/>
      <c r="N8108" s="24">
        <f t="shared" si="2117"/>
        <v>0</v>
      </c>
      <c r="O8108" s="13"/>
      <c r="P8108" s="13"/>
    </row>
    <row r="8109" spans="1:16">
      <c r="A8109">
        <v>8108</v>
      </c>
      <c r="B8109" s="13">
        <v>12</v>
      </c>
      <c r="C8109" s="13">
        <v>4</v>
      </c>
      <c r="D8109" s="13">
        <v>19</v>
      </c>
      <c r="E8109" s="14">
        <f t="shared" si="2112"/>
        <v>338</v>
      </c>
      <c r="F8109" s="24">
        <f>'1 Solar Profile'!E8111*S$10</f>
        <v>0</v>
      </c>
      <c r="G8109" s="24">
        <f>'2 Load Profile'!E8110</f>
        <v>1.9334928523384871</v>
      </c>
      <c r="H8109" s="24">
        <f t="shared" si="2104"/>
        <v>1.9334928523384871</v>
      </c>
      <c r="I8109" s="13">
        <f t="shared" si="2105"/>
        <v>0</v>
      </c>
      <c r="J8109" s="24">
        <f t="shared" si="2106"/>
        <v>0</v>
      </c>
      <c r="K8109" s="24">
        <f t="shared" si="2107"/>
        <v>1.9334928523384871</v>
      </c>
      <c r="L8109" s="13"/>
      <c r="M8109" s="24"/>
      <c r="N8109" s="24">
        <f t="shared" si="2117"/>
        <v>0</v>
      </c>
      <c r="O8109" s="13"/>
      <c r="P8109" s="13"/>
    </row>
    <row r="8110" spans="1:16">
      <c r="A8110">
        <v>8109</v>
      </c>
      <c r="B8110" s="13">
        <v>12</v>
      </c>
      <c r="C8110" s="13">
        <v>4</v>
      </c>
      <c r="D8110" s="13">
        <v>20</v>
      </c>
      <c r="E8110" s="14">
        <f t="shared" si="2112"/>
        <v>338</v>
      </c>
      <c r="F8110" s="24">
        <f>'1 Solar Profile'!E8112*S$10</f>
        <v>0</v>
      </c>
      <c r="G8110" s="24">
        <f>'2 Load Profile'!E8111</f>
        <v>1.8413452337117131</v>
      </c>
      <c r="H8110" s="24">
        <f t="shared" si="2104"/>
        <v>1.8413452337117131</v>
      </c>
      <c r="I8110" s="13">
        <f t="shared" si="2105"/>
        <v>0</v>
      </c>
      <c r="J8110" s="24">
        <f t="shared" si="2106"/>
        <v>0</v>
      </c>
      <c r="K8110" s="24">
        <f t="shared" si="2107"/>
        <v>1.8413452337117131</v>
      </c>
      <c r="L8110" s="13"/>
      <c r="M8110" s="24"/>
      <c r="N8110" s="24">
        <f t="shared" si="2117"/>
        <v>0</v>
      </c>
      <c r="O8110" s="24"/>
      <c r="P8110" s="24"/>
    </row>
    <row r="8111" spans="1:16">
      <c r="A8111">
        <v>8110</v>
      </c>
      <c r="B8111" s="13">
        <v>12</v>
      </c>
      <c r="C8111" s="13">
        <v>4</v>
      </c>
      <c r="D8111" s="13">
        <v>21</v>
      </c>
      <c r="E8111" s="14">
        <f t="shared" si="2112"/>
        <v>338</v>
      </c>
      <c r="F8111" s="24">
        <f>'1 Solar Profile'!E8113*S$10</f>
        <v>0</v>
      </c>
      <c r="G8111" s="24">
        <f>'2 Load Profile'!E8112</f>
        <v>1.6885462236348505</v>
      </c>
      <c r="H8111" s="24">
        <f t="shared" si="2104"/>
        <v>1.6885462236348505</v>
      </c>
      <c r="I8111" s="13">
        <f t="shared" si="2105"/>
        <v>0</v>
      </c>
      <c r="J8111" s="24">
        <f t="shared" si="2106"/>
        <v>0</v>
      </c>
      <c r="K8111" s="24">
        <f t="shared" si="2107"/>
        <v>1.6885462236348505</v>
      </c>
      <c r="L8111" s="13"/>
      <c r="M8111" s="24"/>
      <c r="N8111" s="24">
        <f t="shared" si="2117"/>
        <v>0</v>
      </c>
      <c r="O8111" s="13"/>
      <c r="P8111" s="13"/>
    </row>
    <row r="8112" spans="1:16">
      <c r="A8112">
        <v>8111</v>
      </c>
      <c r="B8112" s="13">
        <v>12</v>
      </c>
      <c r="C8112" s="13">
        <v>4</v>
      </c>
      <c r="D8112" s="13">
        <v>22</v>
      </c>
      <c r="E8112" s="14">
        <f t="shared" si="2112"/>
        <v>338</v>
      </c>
      <c r="F8112" s="24">
        <f>'1 Solar Profile'!E8114*S$10</f>
        <v>0</v>
      </c>
      <c r="G8112" s="24">
        <f>'2 Load Profile'!E8113</f>
        <v>1.3922501067711079</v>
      </c>
      <c r="H8112" s="24">
        <f t="shared" si="2104"/>
        <v>1.3922501067711079</v>
      </c>
      <c r="I8112" s="13">
        <f t="shared" si="2105"/>
        <v>0</v>
      </c>
      <c r="J8112" s="24">
        <f t="shared" si="2106"/>
        <v>0</v>
      </c>
      <c r="K8112" s="24">
        <f t="shared" si="2107"/>
        <v>1.3922501067711079</v>
      </c>
      <c r="L8112" s="13"/>
      <c r="M8112" s="24"/>
      <c r="N8112" s="24">
        <f t="shared" si="2117"/>
        <v>0</v>
      </c>
      <c r="O8112" s="13"/>
      <c r="P8112" s="13"/>
    </row>
    <row r="8113" spans="1:16">
      <c r="A8113">
        <v>8112</v>
      </c>
      <c r="B8113" s="13">
        <v>12</v>
      </c>
      <c r="C8113" s="13">
        <v>4</v>
      </c>
      <c r="D8113" s="13">
        <v>23</v>
      </c>
      <c r="E8113" s="14">
        <f t="shared" si="2112"/>
        <v>338</v>
      </c>
      <c r="F8113" s="24">
        <f>'1 Solar Profile'!E8115*S$10</f>
        <v>0</v>
      </c>
      <c r="G8113" s="24">
        <f>'2 Load Profile'!E8114</f>
        <v>1.1164081321887698</v>
      </c>
      <c r="H8113" s="24">
        <f t="shared" si="2104"/>
        <v>1.1164081321887698</v>
      </c>
      <c r="I8113" s="13">
        <f t="shared" si="2105"/>
        <v>0</v>
      </c>
      <c r="J8113" s="24">
        <f t="shared" si="2106"/>
        <v>0</v>
      </c>
      <c r="K8113" s="24">
        <f t="shared" si="2107"/>
        <v>1.1164081321887698</v>
      </c>
      <c r="L8113" s="13">
        <f t="shared" ref="L8113" si="2118">SUM(I8090:I8113)</f>
        <v>0</v>
      </c>
      <c r="M8113" s="24">
        <f t="shared" ref="M8113" si="2119">SUMIF(H8090:H8113,"&gt;0",H8090:H8113)</f>
        <v>26.841298401245705</v>
      </c>
      <c r="N8113" s="24">
        <f t="shared" si="2117"/>
        <v>26.841298401245705</v>
      </c>
      <c r="O8113" s="13">
        <f t="shared" ref="O8113" si="2120">IF(M8113&gt;(L8113*-1),(M8113+L8113)*S$12,0)</f>
        <v>3.7770269871280919</v>
      </c>
      <c r="P8113" s="13">
        <f t="shared" ref="P8113" si="2121">IF(M8113&lt;(L8113*-1),(M8113+L8113)*S$14,0)</f>
        <v>0</v>
      </c>
    </row>
    <row r="8114" spans="1:16">
      <c r="A8114">
        <v>8113</v>
      </c>
      <c r="B8114" s="13">
        <v>12</v>
      </c>
      <c r="C8114" s="13">
        <v>5</v>
      </c>
      <c r="D8114" s="13">
        <v>0</v>
      </c>
      <c r="E8114" s="14">
        <f t="shared" si="2112"/>
        <v>339</v>
      </c>
      <c r="F8114" s="24">
        <f>'1 Solar Profile'!E8116*S$10</f>
        <v>0</v>
      </c>
      <c r="G8114" s="24">
        <f>'2 Load Profile'!E8115</f>
        <v>0.8264724927729864</v>
      </c>
      <c r="H8114" s="24">
        <f t="shared" si="2104"/>
        <v>0.8264724927729864</v>
      </c>
      <c r="I8114" s="13">
        <f t="shared" si="2105"/>
        <v>0</v>
      </c>
      <c r="J8114" s="24">
        <f t="shared" si="2106"/>
        <v>0</v>
      </c>
      <c r="K8114" s="24">
        <f t="shared" si="2107"/>
        <v>0.8264724927729864</v>
      </c>
      <c r="L8114" s="13"/>
      <c r="M8114" s="24"/>
      <c r="N8114" s="24">
        <f t="shared" si="2117"/>
        <v>0</v>
      </c>
      <c r="O8114" s="13"/>
      <c r="P8114" s="13"/>
    </row>
    <row r="8115" spans="1:16">
      <c r="A8115">
        <v>8114</v>
      </c>
      <c r="B8115" s="13">
        <v>12</v>
      </c>
      <c r="C8115" s="13">
        <v>5</v>
      </c>
      <c r="D8115" s="13">
        <v>1</v>
      </c>
      <c r="E8115" s="14">
        <f t="shared" si="2112"/>
        <v>339</v>
      </c>
      <c r="F8115" s="24">
        <f>'1 Solar Profile'!E8117*S$10</f>
        <v>0</v>
      </c>
      <c r="G8115" s="24">
        <f>'2 Load Profile'!E8116</f>
        <v>0.71850101439456615</v>
      </c>
      <c r="H8115" s="24">
        <f t="shared" si="2104"/>
        <v>0.71850101439456615</v>
      </c>
      <c r="I8115" s="13">
        <f t="shared" si="2105"/>
        <v>0</v>
      </c>
      <c r="J8115" s="24">
        <f t="shared" si="2106"/>
        <v>0</v>
      </c>
      <c r="K8115" s="24">
        <f t="shared" si="2107"/>
        <v>0.71850101439456615</v>
      </c>
      <c r="L8115" s="13"/>
      <c r="M8115" s="24"/>
      <c r="N8115" s="24">
        <f t="shared" si="2117"/>
        <v>0</v>
      </c>
      <c r="O8115" s="13"/>
      <c r="P8115" s="13"/>
    </row>
    <row r="8116" spans="1:16">
      <c r="A8116">
        <v>8115</v>
      </c>
      <c r="B8116" s="13">
        <v>12</v>
      </c>
      <c r="C8116" s="13">
        <v>5</v>
      </c>
      <c r="D8116" s="13">
        <v>2</v>
      </c>
      <c r="E8116" s="14">
        <f t="shared" si="2112"/>
        <v>339</v>
      </c>
      <c r="F8116" s="24">
        <f>'1 Solar Profile'!E8118*S$10</f>
        <v>0</v>
      </c>
      <c r="G8116" s="24">
        <f>'2 Load Profile'!E8117</f>
        <v>0.66908648040583718</v>
      </c>
      <c r="H8116" s="24">
        <f t="shared" si="2104"/>
        <v>0.66908648040583718</v>
      </c>
      <c r="I8116" s="13">
        <f t="shared" si="2105"/>
        <v>0</v>
      </c>
      <c r="J8116" s="24">
        <f t="shared" si="2106"/>
        <v>0</v>
      </c>
      <c r="K8116" s="24">
        <f t="shared" si="2107"/>
        <v>0.66908648040583718</v>
      </c>
      <c r="L8116" s="13"/>
      <c r="M8116" s="24"/>
      <c r="N8116" s="24">
        <f t="shared" si="2117"/>
        <v>0</v>
      </c>
      <c r="O8116" s="13"/>
      <c r="P8116" s="13"/>
    </row>
    <row r="8117" spans="1:16">
      <c r="A8117">
        <v>8116</v>
      </c>
      <c r="B8117" s="13">
        <v>12</v>
      </c>
      <c r="C8117" s="13">
        <v>5</v>
      </c>
      <c r="D8117" s="13">
        <v>3</v>
      </c>
      <c r="E8117" s="14">
        <f t="shared" si="2112"/>
        <v>339</v>
      </c>
      <c r="F8117" s="24">
        <f>'1 Solar Profile'!E8119*S$10</f>
        <v>0</v>
      </c>
      <c r="G8117" s="24">
        <f>'2 Load Profile'!E8118</f>
        <v>0.66164573402600646</v>
      </c>
      <c r="H8117" s="24">
        <f t="shared" si="2104"/>
        <v>0.66164573402600646</v>
      </c>
      <c r="I8117" s="13">
        <f t="shared" si="2105"/>
        <v>0</v>
      </c>
      <c r="J8117" s="24">
        <f t="shared" si="2106"/>
        <v>0</v>
      </c>
      <c r="K8117" s="24">
        <f t="shared" si="2107"/>
        <v>0.66164573402600646</v>
      </c>
      <c r="L8117" s="13"/>
      <c r="M8117" s="24"/>
      <c r="N8117" s="24">
        <f t="shared" si="2117"/>
        <v>0</v>
      </c>
      <c r="O8117" s="13"/>
      <c r="P8117" s="13"/>
    </row>
    <row r="8118" spans="1:16">
      <c r="A8118">
        <v>8117</v>
      </c>
      <c r="B8118" s="13">
        <v>12</v>
      </c>
      <c r="C8118" s="13">
        <v>5</v>
      </c>
      <c r="D8118" s="13">
        <v>4</v>
      </c>
      <c r="E8118" s="14">
        <f t="shared" si="2112"/>
        <v>339</v>
      </c>
      <c r="F8118" s="24">
        <f>'1 Solar Profile'!E8120*S$10</f>
        <v>0</v>
      </c>
      <c r="G8118" s="24">
        <f>'2 Load Profile'!E8119</f>
        <v>0.65949494664665609</v>
      </c>
      <c r="H8118" s="24">
        <f t="shared" si="2104"/>
        <v>0.65949494664665609</v>
      </c>
      <c r="I8118" s="13">
        <f t="shared" si="2105"/>
        <v>0</v>
      </c>
      <c r="J8118" s="24">
        <f t="shared" si="2106"/>
        <v>0</v>
      </c>
      <c r="K8118" s="24">
        <f t="shared" si="2107"/>
        <v>0.65949494664665609</v>
      </c>
      <c r="L8118" s="13"/>
      <c r="M8118" s="24"/>
      <c r="N8118" s="24">
        <f t="shared" si="2117"/>
        <v>0</v>
      </c>
      <c r="O8118" s="13"/>
      <c r="P8118" s="13"/>
    </row>
    <row r="8119" spans="1:16">
      <c r="A8119">
        <v>8118</v>
      </c>
      <c r="B8119" s="13">
        <v>12</v>
      </c>
      <c r="C8119" s="13">
        <v>5</v>
      </c>
      <c r="D8119" s="13">
        <v>5</v>
      </c>
      <c r="E8119" s="14">
        <f t="shared" si="2112"/>
        <v>339</v>
      </c>
      <c r="F8119" s="24">
        <f>'1 Solar Profile'!E8121*S$10</f>
        <v>0</v>
      </c>
      <c r="G8119" s="24">
        <f>'2 Load Profile'!E8120</f>
        <v>0.71391609197478378</v>
      </c>
      <c r="H8119" s="24">
        <f t="shared" si="2104"/>
        <v>0.71391609197478378</v>
      </c>
      <c r="I8119" s="13">
        <f t="shared" si="2105"/>
        <v>0</v>
      </c>
      <c r="J8119" s="24">
        <f t="shared" si="2106"/>
        <v>0</v>
      </c>
      <c r="K8119" s="24">
        <f t="shared" si="2107"/>
        <v>0.71391609197478378</v>
      </c>
      <c r="L8119" s="13"/>
      <c r="M8119" s="24"/>
      <c r="N8119" s="24">
        <f t="shared" si="2117"/>
        <v>0</v>
      </c>
      <c r="O8119" s="13"/>
      <c r="P8119" s="13"/>
    </row>
    <row r="8120" spans="1:16">
      <c r="A8120">
        <v>8119</v>
      </c>
      <c r="B8120" s="13">
        <v>12</v>
      </c>
      <c r="C8120" s="13">
        <v>5</v>
      </c>
      <c r="D8120" s="13">
        <v>6</v>
      </c>
      <c r="E8120" s="14">
        <f t="shared" si="2112"/>
        <v>339</v>
      </c>
      <c r="F8120" s="24">
        <f>'1 Solar Profile'!E8122*S$10</f>
        <v>0</v>
      </c>
      <c r="G8120" s="24">
        <f>'2 Load Profile'!E8121</f>
        <v>0.89794519679235774</v>
      </c>
      <c r="H8120" s="24">
        <f t="shared" si="2104"/>
        <v>0.89794519679235774</v>
      </c>
      <c r="I8120" s="13">
        <f t="shared" si="2105"/>
        <v>0</v>
      </c>
      <c r="J8120" s="24">
        <f t="shared" si="2106"/>
        <v>0</v>
      </c>
      <c r="K8120" s="24">
        <f t="shared" si="2107"/>
        <v>0.89794519679235774</v>
      </c>
      <c r="L8120" s="13"/>
      <c r="M8120" s="24"/>
      <c r="N8120" s="24">
        <f t="shared" si="2117"/>
        <v>0</v>
      </c>
      <c r="O8120" s="13"/>
      <c r="P8120" s="13"/>
    </row>
    <row r="8121" spans="1:16">
      <c r="A8121">
        <v>8120</v>
      </c>
      <c r="B8121" s="13">
        <v>12</v>
      </c>
      <c r="C8121" s="13">
        <v>5</v>
      </c>
      <c r="D8121" s="13">
        <v>7</v>
      </c>
      <c r="E8121" s="14">
        <f t="shared" si="2112"/>
        <v>339</v>
      </c>
      <c r="F8121" s="24">
        <f>'1 Solar Profile'!E8123*S$10</f>
        <v>5.9049899999999995E-2</v>
      </c>
      <c r="G8121" s="24">
        <f>'2 Load Profile'!E8122</f>
        <v>1.1873077257308207</v>
      </c>
      <c r="H8121" s="24">
        <f t="shared" si="2104"/>
        <v>1.1282578257308207</v>
      </c>
      <c r="I8121" s="13">
        <f t="shared" si="2105"/>
        <v>0</v>
      </c>
      <c r="J8121" s="24">
        <f t="shared" si="2106"/>
        <v>5.9049899999999995E-2</v>
      </c>
      <c r="K8121" s="24">
        <f t="shared" si="2107"/>
        <v>1.1282578257308207</v>
      </c>
      <c r="L8121" s="13"/>
      <c r="M8121" s="24"/>
      <c r="N8121" s="24">
        <f t="shared" si="2117"/>
        <v>0</v>
      </c>
      <c r="O8121" s="13"/>
      <c r="P8121" s="13"/>
    </row>
    <row r="8122" spans="1:16">
      <c r="A8122">
        <v>8121</v>
      </c>
      <c r="B8122" s="13">
        <v>12</v>
      </c>
      <c r="C8122" s="13">
        <v>5</v>
      </c>
      <c r="D8122" s="13">
        <v>8</v>
      </c>
      <c r="E8122" s="14">
        <f t="shared" si="2112"/>
        <v>339</v>
      </c>
      <c r="F8122" s="24">
        <f>'1 Solar Profile'!E8124*S$10</f>
        <v>1.0247674499999999</v>
      </c>
      <c r="G8122" s="24">
        <f>'2 Load Profile'!E8123</f>
        <v>1.1410779633522081</v>
      </c>
      <c r="H8122" s="24">
        <f t="shared" si="2104"/>
        <v>0.11631051335220821</v>
      </c>
      <c r="I8122" s="13">
        <f t="shared" si="2105"/>
        <v>0</v>
      </c>
      <c r="J8122" s="24">
        <f t="shared" si="2106"/>
        <v>1.0247674499999999</v>
      </c>
      <c r="K8122" s="24">
        <f t="shared" si="2107"/>
        <v>0.11631051335220821</v>
      </c>
      <c r="L8122" s="13"/>
      <c r="M8122" s="24"/>
      <c r="N8122" s="24">
        <f t="shared" si="2117"/>
        <v>0</v>
      </c>
      <c r="O8122" s="13"/>
      <c r="P8122" s="13"/>
    </row>
    <row r="8123" spans="1:16">
      <c r="A8123">
        <v>8122</v>
      </c>
      <c r="B8123" s="13">
        <v>12</v>
      </c>
      <c r="C8123" s="13">
        <v>5</v>
      </c>
      <c r="D8123" s="13">
        <v>9</v>
      </c>
      <c r="E8123" s="14">
        <f t="shared" si="2112"/>
        <v>339</v>
      </c>
      <c r="F8123" s="24">
        <f>'1 Solar Profile'!E8125*S$10</f>
        <v>1.094132025</v>
      </c>
      <c r="G8123" s="24">
        <f>'2 Load Profile'!E8124</f>
        <v>0.99113893054286617</v>
      </c>
      <c r="H8123" s="24">
        <f t="shared" si="2104"/>
        <v>-0.10299309445713378</v>
      </c>
      <c r="I8123" s="13">
        <f t="shared" si="2105"/>
        <v>-0.10299309445713378</v>
      </c>
      <c r="J8123" s="24">
        <f t="shared" si="2106"/>
        <v>0.99113893054286617</v>
      </c>
      <c r="K8123" s="24">
        <f t="shared" si="2107"/>
        <v>0</v>
      </c>
      <c r="L8123" s="13"/>
      <c r="M8123" s="24"/>
      <c r="N8123" s="24">
        <f t="shared" si="2117"/>
        <v>0</v>
      </c>
      <c r="O8123" s="13"/>
      <c r="P8123" s="13"/>
    </row>
    <row r="8124" spans="1:16">
      <c r="A8124">
        <v>8123</v>
      </c>
      <c r="B8124" s="13">
        <v>12</v>
      </c>
      <c r="C8124" s="13">
        <v>5</v>
      </c>
      <c r="D8124" s="13">
        <v>10</v>
      </c>
      <c r="E8124" s="14">
        <f t="shared" si="2112"/>
        <v>339</v>
      </c>
      <c r="F8124" s="24">
        <f>'1 Solar Profile'!E8126*S$10</f>
        <v>2.9664022500000002</v>
      </c>
      <c r="G8124" s="24">
        <f>'2 Load Profile'!E8125</f>
        <v>1.0064207344987979</v>
      </c>
      <c r="H8124" s="24">
        <f t="shared" si="2104"/>
        <v>-1.9599815155012024</v>
      </c>
      <c r="I8124" s="13">
        <f t="shared" si="2105"/>
        <v>-1.9599815155012024</v>
      </c>
      <c r="J8124" s="24">
        <f t="shared" si="2106"/>
        <v>1.0064207344987979</v>
      </c>
      <c r="K8124" s="24">
        <f t="shared" si="2107"/>
        <v>0</v>
      </c>
      <c r="L8124" s="13"/>
      <c r="M8124" s="24"/>
      <c r="N8124" s="24">
        <f t="shared" si="2117"/>
        <v>0</v>
      </c>
      <c r="O8124" s="13"/>
      <c r="P8124" s="13"/>
    </row>
    <row r="8125" spans="1:16">
      <c r="A8125">
        <v>8124</v>
      </c>
      <c r="B8125" s="13">
        <v>12</v>
      </c>
      <c r="C8125" s="13">
        <v>5</v>
      </c>
      <c r="D8125" s="13">
        <v>11</v>
      </c>
      <c r="E8125" s="14">
        <f t="shared" si="2112"/>
        <v>339</v>
      </c>
      <c r="F8125" s="24">
        <f>'1 Solar Profile'!E8127*S$10</f>
        <v>3.4591614750000002</v>
      </c>
      <c r="G8125" s="24">
        <f>'2 Load Profile'!E8126</f>
        <v>0.99185515688202264</v>
      </c>
      <c r="H8125" s="24">
        <f t="shared" si="2104"/>
        <v>-2.4673063181179775</v>
      </c>
      <c r="I8125" s="13">
        <f t="shared" si="2105"/>
        <v>-2.4673063181179775</v>
      </c>
      <c r="J8125" s="24">
        <f t="shared" si="2106"/>
        <v>0.99185515688202264</v>
      </c>
      <c r="K8125" s="24">
        <f t="shared" si="2107"/>
        <v>0</v>
      </c>
      <c r="L8125" s="13"/>
      <c r="M8125" s="24"/>
      <c r="N8125" s="24">
        <f t="shared" si="2117"/>
        <v>0</v>
      </c>
      <c r="O8125" s="13"/>
      <c r="P8125" s="13"/>
    </row>
    <row r="8126" spans="1:16">
      <c r="A8126">
        <v>8125</v>
      </c>
      <c r="B8126" s="13">
        <v>12</v>
      </c>
      <c r="C8126" s="13">
        <v>5</v>
      </c>
      <c r="D8126" s="13">
        <v>12</v>
      </c>
      <c r="E8126" s="14">
        <f t="shared" si="2112"/>
        <v>339</v>
      </c>
      <c r="F8126" s="24">
        <f>'1 Solar Profile'!E8128*S$10</f>
        <v>2.9153612249999998</v>
      </c>
      <c r="G8126" s="24">
        <f>'2 Load Profile'!E8127</f>
        <v>0.96771826059742472</v>
      </c>
      <c r="H8126" s="24">
        <f t="shared" si="2104"/>
        <v>-1.9476429644025752</v>
      </c>
      <c r="I8126" s="13">
        <f t="shared" si="2105"/>
        <v>-1.9476429644025752</v>
      </c>
      <c r="J8126" s="24">
        <f t="shared" si="2106"/>
        <v>0.96771826059742461</v>
      </c>
      <c r="K8126" s="24">
        <f t="shared" si="2107"/>
        <v>0</v>
      </c>
      <c r="L8126" s="13"/>
      <c r="M8126" s="24"/>
      <c r="N8126" s="24">
        <f t="shared" si="2117"/>
        <v>0</v>
      </c>
      <c r="O8126" s="13"/>
      <c r="P8126" s="13"/>
    </row>
    <row r="8127" spans="1:16">
      <c r="A8127">
        <v>8126</v>
      </c>
      <c r="B8127" s="13">
        <v>12</v>
      </c>
      <c r="C8127" s="13">
        <v>5</v>
      </c>
      <c r="D8127" s="13">
        <v>13</v>
      </c>
      <c r="E8127" s="14">
        <f t="shared" si="2112"/>
        <v>339</v>
      </c>
      <c r="F8127" s="24">
        <f>'1 Solar Profile'!E8129*S$10</f>
        <v>1.2134351249999999</v>
      </c>
      <c r="G8127" s="24">
        <f>'2 Load Profile'!E8128</f>
        <v>0.94068698049108512</v>
      </c>
      <c r="H8127" s="24">
        <f t="shared" si="2104"/>
        <v>-0.27274814450891482</v>
      </c>
      <c r="I8127" s="13">
        <f t="shared" si="2105"/>
        <v>-0.27274814450891482</v>
      </c>
      <c r="J8127" s="24">
        <f t="shared" si="2106"/>
        <v>0.94068698049108512</v>
      </c>
      <c r="K8127" s="24">
        <f t="shared" si="2107"/>
        <v>0</v>
      </c>
      <c r="L8127" s="13"/>
      <c r="M8127" s="24"/>
      <c r="N8127" s="24">
        <f t="shared" si="2117"/>
        <v>0</v>
      </c>
      <c r="O8127" s="13"/>
      <c r="P8127" s="13"/>
    </row>
    <row r="8128" spans="1:16">
      <c r="A8128">
        <v>8127</v>
      </c>
      <c r="B8128" s="13">
        <v>12</v>
      </c>
      <c r="C8128" s="13">
        <v>5</v>
      </c>
      <c r="D8128" s="13">
        <v>14</v>
      </c>
      <c r="E8128" s="14">
        <f t="shared" si="2112"/>
        <v>339</v>
      </c>
      <c r="F8128" s="24">
        <f>'1 Solar Profile'!E8130*S$10</f>
        <v>0.42750539999999998</v>
      </c>
      <c r="G8128" s="24">
        <f>'2 Load Profile'!E8129</f>
        <v>0.94646572468440515</v>
      </c>
      <c r="H8128" s="24">
        <f t="shared" ref="H8128:H8191" si="2122">G8128-F8128</f>
        <v>0.51896032468440523</v>
      </c>
      <c r="I8128" s="13">
        <f t="shared" ref="I8128:I8191" si="2123">IF(H8128&lt;0,H8128,0)</f>
        <v>0</v>
      </c>
      <c r="J8128" s="24">
        <f t="shared" ref="J8128:J8191" si="2124">F8128+I8128</f>
        <v>0.42750539999999998</v>
      </c>
      <c r="K8128" s="24">
        <f t="shared" ref="K8128:K8191" si="2125">IF(H8128&gt;0,H8128,0)</f>
        <v>0.51896032468440523</v>
      </c>
      <c r="L8128" s="13"/>
      <c r="M8128" s="24"/>
      <c r="N8128" s="24">
        <f t="shared" si="2117"/>
        <v>0</v>
      </c>
      <c r="O8128" s="13"/>
      <c r="P8128" s="13"/>
    </row>
    <row r="8129" spans="1:16">
      <c r="A8129">
        <v>8128</v>
      </c>
      <c r="B8129" s="13">
        <v>12</v>
      </c>
      <c r="C8129" s="13">
        <v>5</v>
      </c>
      <c r="D8129" s="13">
        <v>15</v>
      </c>
      <c r="E8129" s="14">
        <f t="shared" si="2112"/>
        <v>339</v>
      </c>
      <c r="F8129" s="24">
        <f>'1 Solar Profile'!E8131*S$10</f>
        <v>0.15297345000000001</v>
      </c>
      <c r="G8129" s="24">
        <f>'2 Load Profile'!E8130</f>
        <v>1.0345518782516157</v>
      </c>
      <c r="H8129" s="24">
        <f t="shared" si="2122"/>
        <v>0.8815784282516157</v>
      </c>
      <c r="I8129" s="13">
        <f t="shared" si="2123"/>
        <v>0</v>
      </c>
      <c r="J8129" s="24">
        <f t="shared" si="2124"/>
        <v>0.15297345000000001</v>
      </c>
      <c r="K8129" s="24">
        <f t="shared" si="2125"/>
        <v>0.8815784282516157</v>
      </c>
      <c r="L8129" s="13"/>
      <c r="M8129" s="24"/>
      <c r="N8129" s="24">
        <f t="shared" si="2117"/>
        <v>0</v>
      </c>
      <c r="O8129" s="13"/>
      <c r="P8129" s="13"/>
    </row>
    <row r="8130" spans="1:16">
      <c r="A8130">
        <v>8129</v>
      </c>
      <c r="B8130" s="13">
        <v>12</v>
      </c>
      <c r="C8130" s="13">
        <v>5</v>
      </c>
      <c r="D8130" s="13">
        <v>16</v>
      </c>
      <c r="E8130" s="14">
        <f t="shared" si="2112"/>
        <v>339</v>
      </c>
      <c r="F8130" s="24">
        <f>'1 Solar Profile'!E8132*S$10</f>
        <v>0</v>
      </c>
      <c r="G8130" s="24">
        <f>'2 Load Profile'!E8131</f>
        <v>1.3241828409940346</v>
      </c>
      <c r="H8130" s="24">
        <f t="shared" si="2122"/>
        <v>1.3241828409940346</v>
      </c>
      <c r="I8130" s="13">
        <f t="shared" si="2123"/>
        <v>0</v>
      </c>
      <c r="J8130" s="24">
        <f t="shared" si="2124"/>
        <v>0</v>
      </c>
      <c r="K8130" s="24">
        <f t="shared" si="2125"/>
        <v>1.3241828409940346</v>
      </c>
      <c r="L8130" s="13"/>
      <c r="M8130" s="24"/>
      <c r="N8130" s="24">
        <f t="shared" si="2117"/>
        <v>0</v>
      </c>
      <c r="O8130" s="13"/>
      <c r="P8130" s="13"/>
    </row>
    <row r="8131" spans="1:16">
      <c r="A8131">
        <v>8130</v>
      </c>
      <c r="B8131" s="13">
        <v>12</v>
      </c>
      <c r="C8131" s="13">
        <v>5</v>
      </c>
      <c r="D8131" s="13">
        <v>17</v>
      </c>
      <c r="E8131" s="14">
        <f t="shared" si="2112"/>
        <v>339</v>
      </c>
      <c r="F8131" s="24">
        <f>'1 Solar Profile'!E8133*S$10</f>
        <v>0</v>
      </c>
      <c r="G8131" s="24">
        <f>'2 Load Profile'!E8132</f>
        <v>1.8291440754936368</v>
      </c>
      <c r="H8131" s="24">
        <f t="shared" si="2122"/>
        <v>1.8291440754936368</v>
      </c>
      <c r="I8131" s="13">
        <f t="shared" si="2123"/>
        <v>0</v>
      </c>
      <c r="J8131" s="24">
        <f t="shared" si="2124"/>
        <v>0</v>
      </c>
      <c r="K8131" s="24">
        <f t="shared" si="2125"/>
        <v>1.8291440754936368</v>
      </c>
      <c r="L8131" s="13"/>
      <c r="M8131" s="24"/>
      <c r="N8131" s="24">
        <f t="shared" si="2117"/>
        <v>0</v>
      </c>
      <c r="O8131" s="13"/>
      <c r="P8131" s="13"/>
    </row>
    <row r="8132" spans="1:16">
      <c r="A8132">
        <v>8131</v>
      </c>
      <c r="B8132" s="13">
        <v>12</v>
      </c>
      <c r="C8132" s="13">
        <v>5</v>
      </c>
      <c r="D8132" s="13">
        <v>18</v>
      </c>
      <c r="E8132" s="14">
        <f t="shared" si="2112"/>
        <v>339</v>
      </c>
      <c r="F8132" s="24">
        <f>'1 Solar Profile'!E8134*S$10</f>
        <v>0</v>
      </c>
      <c r="G8132" s="24">
        <f>'2 Load Profile'!E8133</f>
        <v>2.0544604654395395</v>
      </c>
      <c r="H8132" s="24">
        <f t="shared" si="2122"/>
        <v>2.0544604654395395</v>
      </c>
      <c r="I8132" s="13">
        <f t="shared" si="2123"/>
        <v>0</v>
      </c>
      <c r="J8132" s="24">
        <f t="shared" si="2124"/>
        <v>0</v>
      </c>
      <c r="K8132" s="24">
        <f t="shared" si="2125"/>
        <v>2.0544604654395395</v>
      </c>
      <c r="L8132" s="13"/>
      <c r="M8132" s="24"/>
      <c r="N8132" s="24">
        <f t="shared" si="2117"/>
        <v>0</v>
      </c>
      <c r="O8132" s="13"/>
      <c r="P8132" s="13"/>
    </row>
    <row r="8133" spans="1:16">
      <c r="A8133">
        <v>8132</v>
      </c>
      <c r="B8133" s="13">
        <v>12</v>
      </c>
      <c r="C8133" s="13">
        <v>5</v>
      </c>
      <c r="D8133" s="13">
        <v>19</v>
      </c>
      <c r="E8133" s="14">
        <f t="shared" si="2112"/>
        <v>339</v>
      </c>
      <c r="F8133" s="24">
        <f>'1 Solar Profile'!E8135*S$10</f>
        <v>0</v>
      </c>
      <c r="G8133" s="24">
        <f>'2 Load Profile'!E8134</f>
        <v>1.9034564341571996</v>
      </c>
      <c r="H8133" s="24">
        <f t="shared" si="2122"/>
        <v>1.9034564341571996</v>
      </c>
      <c r="I8133" s="13">
        <f t="shared" si="2123"/>
        <v>0</v>
      </c>
      <c r="J8133" s="24">
        <f t="shared" si="2124"/>
        <v>0</v>
      </c>
      <c r="K8133" s="24">
        <f t="shared" si="2125"/>
        <v>1.9034564341571996</v>
      </c>
      <c r="L8133" s="13"/>
      <c r="M8133" s="24"/>
      <c r="N8133" s="24">
        <f t="shared" si="2117"/>
        <v>0</v>
      </c>
      <c r="O8133" s="13"/>
      <c r="P8133" s="13"/>
    </row>
    <row r="8134" spans="1:16">
      <c r="A8134">
        <v>8133</v>
      </c>
      <c r="B8134" s="13">
        <v>12</v>
      </c>
      <c r="C8134" s="13">
        <v>5</v>
      </c>
      <c r="D8134" s="13">
        <v>20</v>
      </c>
      <c r="E8134" s="14">
        <f t="shared" si="2112"/>
        <v>339</v>
      </c>
      <c r="F8134" s="24">
        <f>'1 Solar Profile'!E8136*S$10</f>
        <v>0</v>
      </c>
      <c r="G8134" s="24">
        <f>'2 Load Profile'!E8135</f>
        <v>1.812604961785951</v>
      </c>
      <c r="H8134" s="24">
        <f t="shared" si="2122"/>
        <v>1.812604961785951</v>
      </c>
      <c r="I8134" s="13">
        <f t="shared" si="2123"/>
        <v>0</v>
      </c>
      <c r="J8134" s="24">
        <f t="shared" si="2124"/>
        <v>0</v>
      </c>
      <c r="K8134" s="24">
        <f t="shared" si="2125"/>
        <v>1.812604961785951</v>
      </c>
      <c r="L8134" s="13"/>
      <c r="M8134" s="24"/>
      <c r="N8134" s="24">
        <f t="shared" si="2117"/>
        <v>0</v>
      </c>
      <c r="O8134" s="24"/>
      <c r="P8134" s="24"/>
    </row>
    <row r="8135" spans="1:16">
      <c r="A8135">
        <v>8134</v>
      </c>
      <c r="B8135" s="13">
        <v>12</v>
      </c>
      <c r="C8135" s="13">
        <v>5</v>
      </c>
      <c r="D8135" s="13">
        <v>21</v>
      </c>
      <c r="E8135" s="14">
        <f t="shared" si="2112"/>
        <v>339</v>
      </c>
      <c r="F8135" s="24">
        <f>'1 Solar Profile'!E8137*S$10</f>
        <v>0</v>
      </c>
      <c r="G8135" s="24">
        <f>'2 Load Profile'!E8136</f>
        <v>1.6624243101535794</v>
      </c>
      <c r="H8135" s="24">
        <f t="shared" si="2122"/>
        <v>1.6624243101535794</v>
      </c>
      <c r="I8135" s="13">
        <f t="shared" si="2123"/>
        <v>0</v>
      </c>
      <c r="J8135" s="24">
        <f t="shared" si="2124"/>
        <v>0</v>
      </c>
      <c r="K8135" s="24">
        <f t="shared" si="2125"/>
        <v>1.6624243101535794</v>
      </c>
      <c r="L8135" s="13"/>
      <c r="M8135" s="24"/>
      <c r="N8135" s="24">
        <f t="shared" si="2117"/>
        <v>0</v>
      </c>
      <c r="O8135" s="13"/>
      <c r="P8135" s="13"/>
    </row>
    <row r="8136" spans="1:16">
      <c r="A8136">
        <v>8135</v>
      </c>
      <c r="B8136" s="13">
        <v>12</v>
      </c>
      <c r="C8136" s="13">
        <v>5</v>
      </c>
      <c r="D8136" s="13">
        <v>22</v>
      </c>
      <c r="E8136" s="14">
        <f t="shared" si="2112"/>
        <v>339</v>
      </c>
      <c r="F8136" s="24">
        <f>'1 Solar Profile'!E8138*S$10</f>
        <v>0</v>
      </c>
      <c r="G8136" s="24">
        <f>'2 Load Profile'!E8137</f>
        <v>1.3723288653627079</v>
      </c>
      <c r="H8136" s="24">
        <f t="shared" si="2122"/>
        <v>1.3723288653627079</v>
      </c>
      <c r="I8136" s="13">
        <f t="shared" si="2123"/>
        <v>0</v>
      </c>
      <c r="J8136" s="24">
        <f t="shared" si="2124"/>
        <v>0</v>
      </c>
      <c r="K8136" s="24">
        <f t="shared" si="2125"/>
        <v>1.3723288653627079</v>
      </c>
      <c r="L8136" s="13"/>
      <c r="M8136" s="24"/>
      <c r="N8136" s="24">
        <f t="shared" si="2117"/>
        <v>0</v>
      </c>
      <c r="O8136" s="13"/>
      <c r="P8136" s="13"/>
    </row>
    <row r="8137" spans="1:16">
      <c r="A8137">
        <v>8136</v>
      </c>
      <c r="B8137" s="13">
        <v>12</v>
      </c>
      <c r="C8137" s="13">
        <v>5</v>
      </c>
      <c r="D8137" s="13">
        <v>23</v>
      </c>
      <c r="E8137" s="14">
        <f t="shared" si="2112"/>
        <v>339</v>
      </c>
      <c r="F8137" s="24">
        <f>'1 Solar Profile'!E8139*S$10</f>
        <v>0</v>
      </c>
      <c r="G8137" s="24">
        <f>'2 Load Profile'!E8138</f>
        <v>1.1049750059045127</v>
      </c>
      <c r="H8137" s="24">
        <f t="shared" si="2122"/>
        <v>1.1049750059045127</v>
      </c>
      <c r="I8137" s="13">
        <f t="shared" si="2123"/>
        <v>0</v>
      </c>
      <c r="J8137" s="24">
        <f t="shared" si="2124"/>
        <v>0</v>
      </c>
      <c r="K8137" s="24">
        <f t="shared" si="2125"/>
        <v>1.1049750059045127</v>
      </c>
      <c r="L8137" s="13">
        <f t="shared" ref="L8137" si="2126">SUM(I8114:I8137)</f>
        <v>-6.7506720369878046</v>
      </c>
      <c r="M8137" s="24">
        <f t="shared" ref="M8137" si="2127">SUMIF(H8114:H8137,"&gt;0",H8114:H8137)</f>
        <v>20.855746008323408</v>
      </c>
      <c r="N8137" s="24">
        <f t="shared" si="2117"/>
        <v>14.105073971335603</v>
      </c>
      <c r="O8137" s="13">
        <f t="shared" ref="O8137" si="2128">IF(M8137&gt;(L8137*-1),(M8137+L8137)*S$12,0)</f>
        <v>1.9848236940244322</v>
      </c>
      <c r="P8137" s="13">
        <f t="shared" ref="P8137" si="2129">IF(M8137&lt;(L8137*-1),(M8137+L8137)*S$14,0)</f>
        <v>0</v>
      </c>
    </row>
    <row r="8138" spans="1:16">
      <c r="A8138">
        <v>8137</v>
      </c>
      <c r="B8138" s="13">
        <v>12</v>
      </c>
      <c r="C8138" s="13">
        <v>6</v>
      </c>
      <c r="D8138" s="13">
        <v>0</v>
      </c>
      <c r="E8138" s="14">
        <f t="shared" si="2112"/>
        <v>340</v>
      </c>
      <c r="F8138" s="24">
        <f>'1 Solar Profile'!E8140*S$10</f>
        <v>0</v>
      </c>
      <c r="G8138" s="24">
        <f>'2 Load Profile'!E8139</f>
        <v>0.8246082468461462</v>
      </c>
      <c r="H8138" s="24">
        <f t="shared" si="2122"/>
        <v>0.8246082468461462</v>
      </c>
      <c r="I8138" s="13">
        <f t="shared" si="2123"/>
        <v>0</v>
      </c>
      <c r="J8138" s="24">
        <f t="shared" si="2124"/>
        <v>0</v>
      </c>
      <c r="K8138" s="24">
        <f t="shared" si="2125"/>
        <v>0.8246082468461462</v>
      </c>
      <c r="L8138" s="13"/>
      <c r="M8138" s="24"/>
      <c r="N8138" s="24">
        <f t="shared" si="2117"/>
        <v>0</v>
      </c>
      <c r="O8138" s="13"/>
      <c r="P8138" s="13"/>
    </row>
    <row r="8139" spans="1:16">
      <c r="A8139">
        <v>8138</v>
      </c>
      <c r="B8139" s="13">
        <v>12</v>
      </c>
      <c r="C8139" s="13">
        <v>6</v>
      </c>
      <c r="D8139" s="13">
        <v>1</v>
      </c>
      <c r="E8139" s="14">
        <f t="shared" si="2112"/>
        <v>340</v>
      </c>
      <c r="F8139" s="24">
        <f>'1 Solar Profile'!E8141*S$10</f>
        <v>0</v>
      </c>
      <c r="G8139" s="24">
        <f>'2 Load Profile'!E8140</f>
        <v>0.72252700309466411</v>
      </c>
      <c r="H8139" s="24">
        <f t="shared" si="2122"/>
        <v>0.72252700309466411</v>
      </c>
      <c r="I8139" s="13">
        <f t="shared" si="2123"/>
        <v>0</v>
      </c>
      <c r="J8139" s="24">
        <f t="shared" si="2124"/>
        <v>0</v>
      </c>
      <c r="K8139" s="24">
        <f t="shared" si="2125"/>
        <v>0.72252700309466411</v>
      </c>
      <c r="L8139" s="13"/>
      <c r="M8139" s="24"/>
      <c r="N8139" s="24">
        <f t="shared" si="2117"/>
        <v>0</v>
      </c>
      <c r="O8139" s="13"/>
      <c r="P8139" s="13"/>
    </row>
    <row r="8140" spans="1:16">
      <c r="A8140">
        <v>8139</v>
      </c>
      <c r="B8140" s="13">
        <v>12</v>
      </c>
      <c r="C8140" s="13">
        <v>6</v>
      </c>
      <c r="D8140" s="13">
        <v>2</v>
      </c>
      <c r="E8140" s="14">
        <f t="shared" si="2112"/>
        <v>340</v>
      </c>
      <c r="F8140" s="24">
        <f>'1 Solar Profile'!E8142*S$10</f>
        <v>0</v>
      </c>
      <c r="G8140" s="24">
        <f>'2 Load Profile'!E8141</f>
        <v>0.67675861812351257</v>
      </c>
      <c r="H8140" s="24">
        <f t="shared" si="2122"/>
        <v>0.67675861812351257</v>
      </c>
      <c r="I8140" s="13">
        <f t="shared" si="2123"/>
        <v>0</v>
      </c>
      <c r="J8140" s="24">
        <f t="shared" si="2124"/>
        <v>0</v>
      </c>
      <c r="K8140" s="24">
        <f t="shared" si="2125"/>
        <v>0.67675861812351257</v>
      </c>
      <c r="L8140" s="13"/>
      <c r="M8140" s="24"/>
      <c r="N8140" s="24">
        <f t="shared" si="2117"/>
        <v>0</v>
      </c>
      <c r="O8140" s="13"/>
      <c r="P8140" s="13"/>
    </row>
    <row r="8141" spans="1:16">
      <c r="A8141">
        <v>8140</v>
      </c>
      <c r="B8141" s="13">
        <v>12</v>
      </c>
      <c r="C8141" s="13">
        <v>6</v>
      </c>
      <c r="D8141" s="13">
        <v>3</v>
      </c>
      <c r="E8141" s="14">
        <f t="shared" si="2112"/>
        <v>340</v>
      </c>
      <c r="F8141" s="24">
        <f>'1 Solar Profile'!E8143*S$10</f>
        <v>0</v>
      </c>
      <c r="G8141" s="24">
        <f>'2 Load Profile'!E8142</f>
        <v>0.67321759952899662</v>
      </c>
      <c r="H8141" s="24">
        <f t="shared" si="2122"/>
        <v>0.67321759952899662</v>
      </c>
      <c r="I8141" s="13">
        <f t="shared" si="2123"/>
        <v>0</v>
      </c>
      <c r="J8141" s="24">
        <f t="shared" si="2124"/>
        <v>0</v>
      </c>
      <c r="K8141" s="24">
        <f t="shared" si="2125"/>
        <v>0.67321759952899662</v>
      </c>
      <c r="L8141" s="13"/>
      <c r="M8141" s="24"/>
      <c r="N8141" s="24">
        <f t="shared" si="2117"/>
        <v>0</v>
      </c>
      <c r="O8141" s="13"/>
      <c r="P8141" s="13"/>
    </row>
    <row r="8142" spans="1:16">
      <c r="A8142">
        <v>8141</v>
      </c>
      <c r="B8142" s="13">
        <v>12</v>
      </c>
      <c r="C8142" s="13">
        <v>6</v>
      </c>
      <c r="D8142" s="13">
        <v>4</v>
      </c>
      <c r="E8142" s="14">
        <f t="shared" si="2112"/>
        <v>340</v>
      </c>
      <c r="F8142" s="24">
        <f>'1 Solar Profile'!E8144*S$10</f>
        <v>0</v>
      </c>
      <c r="G8142" s="24">
        <f>'2 Load Profile'!E8143</f>
        <v>0.67212658383362156</v>
      </c>
      <c r="H8142" s="24">
        <f t="shared" si="2122"/>
        <v>0.67212658383362156</v>
      </c>
      <c r="I8142" s="13">
        <f t="shared" si="2123"/>
        <v>0</v>
      </c>
      <c r="J8142" s="24">
        <f t="shared" si="2124"/>
        <v>0</v>
      </c>
      <c r="K8142" s="24">
        <f t="shared" si="2125"/>
        <v>0.67212658383362156</v>
      </c>
      <c r="L8142" s="13"/>
      <c r="M8142" s="24"/>
      <c r="N8142" s="24">
        <f t="shared" si="2117"/>
        <v>0</v>
      </c>
      <c r="O8142" s="13"/>
      <c r="P8142" s="13"/>
    </row>
    <row r="8143" spans="1:16">
      <c r="A8143">
        <v>8142</v>
      </c>
      <c r="B8143" s="13">
        <v>12</v>
      </c>
      <c r="C8143" s="13">
        <v>6</v>
      </c>
      <c r="D8143" s="13">
        <v>5</v>
      </c>
      <c r="E8143" s="14">
        <f t="shared" si="2112"/>
        <v>340</v>
      </c>
      <c r="F8143" s="24">
        <f>'1 Solar Profile'!E8145*S$10</f>
        <v>0</v>
      </c>
      <c r="G8143" s="24">
        <f>'2 Load Profile'!E8144</f>
        <v>0.72670588111790813</v>
      </c>
      <c r="H8143" s="24">
        <f t="shared" si="2122"/>
        <v>0.72670588111790813</v>
      </c>
      <c r="I8143" s="13">
        <f t="shared" si="2123"/>
        <v>0</v>
      </c>
      <c r="J8143" s="24">
        <f t="shared" si="2124"/>
        <v>0</v>
      </c>
      <c r="K8143" s="24">
        <f t="shared" si="2125"/>
        <v>0.72670588111790813</v>
      </c>
      <c r="L8143" s="13"/>
      <c r="M8143" s="24"/>
      <c r="N8143" s="24">
        <f t="shared" si="2117"/>
        <v>0</v>
      </c>
      <c r="O8143" s="13"/>
      <c r="P8143" s="13"/>
    </row>
    <row r="8144" spans="1:16">
      <c r="A8144">
        <v>8143</v>
      </c>
      <c r="B8144" s="13">
        <v>12</v>
      </c>
      <c r="C8144" s="13">
        <v>6</v>
      </c>
      <c r="D8144" s="13">
        <v>6</v>
      </c>
      <c r="E8144" s="14">
        <f t="shared" si="2112"/>
        <v>340</v>
      </c>
      <c r="F8144" s="24">
        <f>'1 Solar Profile'!E8146*S$10</f>
        <v>0</v>
      </c>
      <c r="G8144" s="24">
        <f>'2 Load Profile'!E8145</f>
        <v>0.92456879838383965</v>
      </c>
      <c r="H8144" s="24">
        <f t="shared" si="2122"/>
        <v>0.92456879838383965</v>
      </c>
      <c r="I8144" s="13">
        <f t="shared" si="2123"/>
        <v>0</v>
      </c>
      <c r="J8144" s="24">
        <f t="shared" si="2124"/>
        <v>0</v>
      </c>
      <c r="K8144" s="24">
        <f t="shared" si="2125"/>
        <v>0.92456879838383965</v>
      </c>
      <c r="L8144" s="13"/>
      <c r="M8144" s="24"/>
      <c r="N8144" s="24">
        <f t="shared" si="2117"/>
        <v>0</v>
      </c>
      <c r="O8144" s="13"/>
      <c r="P8144" s="13"/>
    </row>
    <row r="8145" spans="1:16">
      <c r="A8145">
        <v>8144</v>
      </c>
      <c r="B8145" s="13">
        <v>12</v>
      </c>
      <c r="C8145" s="13">
        <v>6</v>
      </c>
      <c r="D8145" s="13">
        <v>7</v>
      </c>
      <c r="E8145" s="14">
        <f t="shared" si="2112"/>
        <v>340</v>
      </c>
      <c r="F8145" s="24">
        <f>'1 Solar Profile'!E8147*S$10</f>
        <v>5.4608399999999988E-2</v>
      </c>
      <c r="G8145" s="24">
        <f>'2 Load Profile'!E8146</f>
        <v>1.1878147840060151</v>
      </c>
      <c r="H8145" s="24">
        <f t="shared" si="2122"/>
        <v>1.1332063840060151</v>
      </c>
      <c r="I8145" s="13">
        <f t="shared" si="2123"/>
        <v>0</v>
      </c>
      <c r="J8145" s="24">
        <f t="shared" si="2124"/>
        <v>5.4608399999999988E-2</v>
      </c>
      <c r="K8145" s="24">
        <f t="shared" si="2125"/>
        <v>1.1332063840060151</v>
      </c>
      <c r="L8145" s="13"/>
      <c r="M8145" s="24"/>
      <c r="N8145" s="24">
        <f t="shared" si="2117"/>
        <v>0</v>
      </c>
      <c r="O8145" s="13"/>
      <c r="P8145" s="13"/>
    </row>
    <row r="8146" spans="1:16">
      <c r="A8146">
        <v>8145</v>
      </c>
      <c r="B8146" s="13">
        <v>12</v>
      </c>
      <c r="C8146" s="13">
        <v>6</v>
      </c>
      <c r="D8146" s="13">
        <v>8</v>
      </c>
      <c r="E8146" s="14">
        <f t="shared" si="2112"/>
        <v>340</v>
      </c>
      <c r="F8146" s="24">
        <f>'1 Solar Profile'!E8148*S$10</f>
        <v>0.25874729999999996</v>
      </c>
      <c r="G8146" s="24">
        <f>'2 Load Profile'!E8147</f>
        <v>1.148819099831814</v>
      </c>
      <c r="H8146" s="24">
        <f t="shared" si="2122"/>
        <v>0.89007179983181395</v>
      </c>
      <c r="I8146" s="13">
        <f t="shared" si="2123"/>
        <v>0</v>
      </c>
      <c r="J8146" s="24">
        <f t="shared" si="2124"/>
        <v>0.25874729999999996</v>
      </c>
      <c r="K8146" s="24">
        <f t="shared" si="2125"/>
        <v>0.89007179983181395</v>
      </c>
      <c r="L8146" s="13"/>
      <c r="M8146" s="24"/>
      <c r="N8146" s="24">
        <f t="shared" si="2117"/>
        <v>0</v>
      </c>
      <c r="O8146" s="13"/>
      <c r="P8146" s="13"/>
    </row>
    <row r="8147" spans="1:16">
      <c r="A8147">
        <v>8146</v>
      </c>
      <c r="B8147" s="13">
        <v>12</v>
      </c>
      <c r="C8147" s="13">
        <v>6</v>
      </c>
      <c r="D8147" s="13">
        <v>9</v>
      </c>
      <c r="E8147" s="14">
        <f t="shared" si="2112"/>
        <v>340</v>
      </c>
      <c r="F8147" s="24">
        <f>'1 Solar Profile'!E8149*S$10</f>
        <v>0.36680489999999999</v>
      </c>
      <c r="G8147" s="24">
        <f>'2 Load Profile'!E8148</f>
        <v>0.99787481956194946</v>
      </c>
      <c r="H8147" s="24">
        <f t="shared" si="2122"/>
        <v>0.63106991956194947</v>
      </c>
      <c r="I8147" s="13">
        <f t="shared" si="2123"/>
        <v>0</v>
      </c>
      <c r="J8147" s="24">
        <f t="shared" si="2124"/>
        <v>0.36680489999999999</v>
      </c>
      <c r="K8147" s="24">
        <f t="shared" si="2125"/>
        <v>0.63106991956194947</v>
      </c>
      <c r="L8147" s="13"/>
      <c r="M8147" s="24"/>
      <c r="N8147" s="24">
        <f t="shared" si="2117"/>
        <v>0</v>
      </c>
      <c r="O8147" s="13"/>
      <c r="P8147" s="13"/>
    </row>
    <row r="8148" spans="1:16">
      <c r="A8148">
        <v>8147</v>
      </c>
      <c r="B8148" s="13">
        <v>12</v>
      </c>
      <c r="C8148" s="13">
        <v>6</v>
      </c>
      <c r="D8148" s="13">
        <v>10</v>
      </c>
      <c r="E8148" s="14">
        <f t="shared" si="2112"/>
        <v>340</v>
      </c>
      <c r="F8148" s="24">
        <f>'1 Solar Profile'!E8150*S$10</f>
        <v>0.79693582499999993</v>
      </c>
      <c r="G8148" s="24">
        <f>'2 Load Profile'!E8149</f>
        <v>1.0120256068485938</v>
      </c>
      <c r="H8148" s="24">
        <f t="shared" si="2122"/>
        <v>0.21508978184859384</v>
      </c>
      <c r="I8148" s="13">
        <f t="shared" si="2123"/>
        <v>0</v>
      </c>
      <c r="J8148" s="24">
        <f t="shared" si="2124"/>
        <v>0.79693582499999993</v>
      </c>
      <c r="K8148" s="24">
        <f t="shared" si="2125"/>
        <v>0.21508978184859384</v>
      </c>
      <c r="L8148" s="13"/>
      <c r="M8148" s="24"/>
      <c r="N8148" s="24">
        <f t="shared" si="2117"/>
        <v>0</v>
      </c>
      <c r="O8148" s="13"/>
      <c r="P8148" s="13"/>
    </row>
    <row r="8149" spans="1:16">
      <c r="A8149">
        <v>8148</v>
      </c>
      <c r="B8149" s="13">
        <v>12</v>
      </c>
      <c r="C8149" s="13">
        <v>6</v>
      </c>
      <c r="D8149" s="13">
        <v>11</v>
      </c>
      <c r="E8149" s="14">
        <f t="shared" si="2112"/>
        <v>340</v>
      </c>
      <c r="F8149" s="24">
        <f>'1 Solar Profile'!E8151*S$10</f>
        <v>0.82431089999999985</v>
      </c>
      <c r="G8149" s="24">
        <f>'2 Load Profile'!E8150</f>
        <v>0.99331645753885622</v>
      </c>
      <c r="H8149" s="24">
        <f t="shared" si="2122"/>
        <v>0.16900555753885638</v>
      </c>
      <c r="I8149" s="13">
        <f t="shared" si="2123"/>
        <v>0</v>
      </c>
      <c r="J8149" s="24">
        <f t="shared" si="2124"/>
        <v>0.82431089999999985</v>
      </c>
      <c r="K8149" s="24">
        <f t="shared" si="2125"/>
        <v>0.16900555753885638</v>
      </c>
      <c r="L8149" s="13"/>
      <c r="M8149" s="24"/>
      <c r="N8149" s="24">
        <f t="shared" si="2117"/>
        <v>0</v>
      </c>
      <c r="O8149" s="13"/>
      <c r="P8149" s="13"/>
    </row>
    <row r="8150" spans="1:16">
      <c r="A8150">
        <v>8149</v>
      </c>
      <c r="B8150" s="13">
        <v>12</v>
      </c>
      <c r="C8150" s="13">
        <v>6</v>
      </c>
      <c r="D8150" s="13">
        <v>12</v>
      </c>
      <c r="E8150" s="14">
        <f t="shared" si="2112"/>
        <v>340</v>
      </c>
      <c r="F8150" s="24">
        <f>'1 Solar Profile'!E8152*S$10</f>
        <v>0.92529044999999988</v>
      </c>
      <c r="G8150" s="24">
        <f>'2 Load Profile'!E8151</f>
        <v>0.96604447309077357</v>
      </c>
      <c r="H8150" s="24">
        <f t="shared" si="2122"/>
        <v>4.0754023090773694E-2</v>
      </c>
      <c r="I8150" s="13">
        <f t="shared" si="2123"/>
        <v>0</v>
      </c>
      <c r="J8150" s="24">
        <f t="shared" si="2124"/>
        <v>0.92529044999999988</v>
      </c>
      <c r="K8150" s="24">
        <f t="shared" si="2125"/>
        <v>4.0754023090773694E-2</v>
      </c>
      <c r="L8150" s="13"/>
      <c r="M8150" s="24"/>
      <c r="N8150" s="24">
        <f t="shared" si="2117"/>
        <v>0</v>
      </c>
      <c r="O8150" s="13"/>
      <c r="P8150" s="13"/>
    </row>
    <row r="8151" spans="1:16">
      <c r="A8151">
        <v>8150</v>
      </c>
      <c r="B8151" s="13">
        <v>12</v>
      </c>
      <c r="C8151" s="13">
        <v>6</v>
      </c>
      <c r="D8151" s="13">
        <v>13</v>
      </c>
      <c r="E8151" s="14">
        <f t="shared" si="2112"/>
        <v>340</v>
      </c>
      <c r="F8151" s="24">
        <f>'1 Solar Profile'!E8153*S$10</f>
        <v>0.81818100000000005</v>
      </c>
      <c r="G8151" s="24">
        <f>'2 Load Profile'!E8152</f>
        <v>0.9409354179439301</v>
      </c>
      <c r="H8151" s="24">
        <f t="shared" si="2122"/>
        <v>0.12275441794393005</v>
      </c>
      <c r="I8151" s="13">
        <f t="shared" si="2123"/>
        <v>0</v>
      </c>
      <c r="J8151" s="24">
        <f t="shared" si="2124"/>
        <v>0.81818100000000005</v>
      </c>
      <c r="K8151" s="24">
        <f t="shared" si="2125"/>
        <v>0.12275441794393005</v>
      </c>
      <c r="L8151" s="13"/>
      <c r="M8151" s="24"/>
      <c r="N8151" s="24">
        <f t="shared" si="2117"/>
        <v>0</v>
      </c>
      <c r="O8151" s="13"/>
      <c r="P8151" s="13"/>
    </row>
    <row r="8152" spans="1:16">
      <c r="A8152">
        <v>8151</v>
      </c>
      <c r="B8152" s="13">
        <v>12</v>
      </c>
      <c r="C8152" s="13">
        <v>6</v>
      </c>
      <c r="D8152" s="13">
        <v>14</v>
      </c>
      <c r="E8152" s="14">
        <f t="shared" ref="E8152:E8215" si="2130">IF(D8152&lt;D8151, E8151+1,E8151)</f>
        <v>340</v>
      </c>
      <c r="F8152" s="24">
        <f>'1 Solar Profile'!E8154*S$10</f>
        <v>0.20406802500000001</v>
      </c>
      <c r="G8152" s="24">
        <f>'2 Load Profile'!E8153</f>
        <v>0.9488476423838258</v>
      </c>
      <c r="H8152" s="24">
        <f t="shared" si="2122"/>
        <v>0.74477961738382581</v>
      </c>
      <c r="I8152" s="13">
        <f t="shared" si="2123"/>
        <v>0</v>
      </c>
      <c r="J8152" s="24">
        <f t="shared" si="2124"/>
        <v>0.20406802500000001</v>
      </c>
      <c r="K8152" s="24">
        <f t="shared" si="2125"/>
        <v>0.74477961738382581</v>
      </c>
      <c r="L8152" s="13"/>
      <c r="M8152" s="24"/>
      <c r="N8152" s="24">
        <f t="shared" si="2117"/>
        <v>0</v>
      </c>
      <c r="O8152" s="13"/>
      <c r="P8152" s="13"/>
    </row>
    <row r="8153" spans="1:16">
      <c r="A8153">
        <v>8152</v>
      </c>
      <c r="B8153" s="13">
        <v>12</v>
      </c>
      <c r="C8153" s="13">
        <v>6</v>
      </c>
      <c r="D8153" s="13">
        <v>15</v>
      </c>
      <c r="E8153" s="14">
        <f t="shared" si="2130"/>
        <v>340</v>
      </c>
      <c r="F8153" s="24">
        <f>'1 Solar Profile'!E8155*S$10</f>
        <v>0.296671725</v>
      </c>
      <c r="G8153" s="24">
        <f>'2 Load Profile'!E8154</f>
        <v>1.0402394215478861</v>
      </c>
      <c r="H8153" s="24">
        <f t="shared" si="2122"/>
        <v>0.74356769654788613</v>
      </c>
      <c r="I8153" s="13">
        <f t="shared" si="2123"/>
        <v>0</v>
      </c>
      <c r="J8153" s="24">
        <f t="shared" si="2124"/>
        <v>0.296671725</v>
      </c>
      <c r="K8153" s="24">
        <f t="shared" si="2125"/>
        <v>0.74356769654788613</v>
      </c>
      <c r="L8153" s="13"/>
      <c r="M8153" s="24"/>
      <c r="N8153" s="24">
        <f t="shared" si="2117"/>
        <v>0</v>
      </c>
      <c r="O8153" s="13"/>
      <c r="P8153" s="13"/>
    </row>
    <row r="8154" spans="1:16">
      <c r="A8154">
        <v>8153</v>
      </c>
      <c r="B8154" s="13">
        <v>12</v>
      </c>
      <c r="C8154" s="13">
        <v>6</v>
      </c>
      <c r="D8154" s="13">
        <v>16</v>
      </c>
      <c r="E8154" s="14">
        <f t="shared" si="2130"/>
        <v>340</v>
      </c>
      <c r="F8154" s="24">
        <f>'1 Solar Profile'!E8156*S$10</f>
        <v>0</v>
      </c>
      <c r="G8154" s="24">
        <f>'2 Load Profile'!E8155</f>
        <v>1.3322165057915794</v>
      </c>
      <c r="H8154" s="24">
        <f t="shared" si="2122"/>
        <v>1.3322165057915794</v>
      </c>
      <c r="I8154" s="13">
        <f t="shared" si="2123"/>
        <v>0</v>
      </c>
      <c r="J8154" s="24">
        <f t="shared" si="2124"/>
        <v>0</v>
      </c>
      <c r="K8154" s="24">
        <f t="shared" si="2125"/>
        <v>1.3322165057915794</v>
      </c>
      <c r="L8154" s="13"/>
      <c r="M8154" s="24"/>
      <c r="N8154" s="24">
        <f t="shared" si="2117"/>
        <v>0</v>
      </c>
      <c r="O8154" s="13"/>
      <c r="P8154" s="13"/>
    </row>
    <row r="8155" spans="1:16">
      <c r="A8155">
        <v>8154</v>
      </c>
      <c r="B8155" s="13">
        <v>12</v>
      </c>
      <c r="C8155" s="13">
        <v>6</v>
      </c>
      <c r="D8155" s="13">
        <v>17</v>
      </c>
      <c r="E8155" s="14">
        <f t="shared" si="2130"/>
        <v>340</v>
      </c>
      <c r="F8155" s="24">
        <f>'1 Solar Profile'!E8157*S$10</f>
        <v>0</v>
      </c>
      <c r="G8155" s="24">
        <f>'2 Load Profile'!E8156</f>
        <v>1.8438357697301584</v>
      </c>
      <c r="H8155" s="24">
        <f t="shared" si="2122"/>
        <v>1.8438357697301584</v>
      </c>
      <c r="I8155" s="13">
        <f t="shared" si="2123"/>
        <v>0</v>
      </c>
      <c r="J8155" s="24">
        <f t="shared" si="2124"/>
        <v>0</v>
      </c>
      <c r="K8155" s="24">
        <f t="shared" si="2125"/>
        <v>1.8438357697301584</v>
      </c>
      <c r="L8155" s="13"/>
      <c r="M8155" s="24"/>
      <c r="N8155" s="24">
        <f t="shared" si="2117"/>
        <v>0</v>
      </c>
      <c r="O8155" s="13"/>
      <c r="P8155" s="13"/>
    </row>
    <row r="8156" spans="1:16">
      <c r="A8156">
        <v>8155</v>
      </c>
      <c r="B8156" s="13">
        <v>12</v>
      </c>
      <c r="C8156" s="13">
        <v>6</v>
      </c>
      <c r="D8156" s="13">
        <v>18</v>
      </c>
      <c r="E8156" s="14">
        <f t="shared" si="2130"/>
        <v>340</v>
      </c>
      <c r="F8156" s="24">
        <f>'1 Solar Profile'!E8158*S$10</f>
        <v>0</v>
      </c>
      <c r="G8156" s="24">
        <f>'2 Load Profile'!E8157</f>
        <v>2.0710813668610202</v>
      </c>
      <c r="H8156" s="24">
        <f t="shared" si="2122"/>
        <v>2.0710813668610202</v>
      </c>
      <c r="I8156" s="13">
        <f t="shared" si="2123"/>
        <v>0</v>
      </c>
      <c r="J8156" s="24">
        <f t="shared" si="2124"/>
        <v>0</v>
      </c>
      <c r="K8156" s="24">
        <f t="shared" si="2125"/>
        <v>2.0710813668610202</v>
      </c>
      <c r="L8156" s="13"/>
      <c r="M8156" s="24"/>
      <c r="N8156" s="24">
        <f t="shared" si="2117"/>
        <v>0</v>
      </c>
      <c r="O8156" s="13"/>
      <c r="P8156" s="13"/>
    </row>
    <row r="8157" spans="1:16">
      <c r="A8157">
        <v>8156</v>
      </c>
      <c r="B8157" s="13">
        <v>12</v>
      </c>
      <c r="C8157" s="13">
        <v>6</v>
      </c>
      <c r="D8157" s="13">
        <v>19</v>
      </c>
      <c r="E8157" s="14">
        <f t="shared" si="2130"/>
        <v>340</v>
      </c>
      <c r="F8157" s="24">
        <f>'1 Solar Profile'!E8159*S$10</f>
        <v>0</v>
      </c>
      <c r="G8157" s="24">
        <f>'2 Load Profile'!E8158</f>
        <v>1.9225817579265334</v>
      </c>
      <c r="H8157" s="24">
        <f t="shared" si="2122"/>
        <v>1.9225817579265334</v>
      </c>
      <c r="I8157" s="13">
        <f t="shared" si="2123"/>
        <v>0</v>
      </c>
      <c r="J8157" s="24">
        <f t="shared" si="2124"/>
        <v>0</v>
      </c>
      <c r="K8157" s="24">
        <f t="shared" si="2125"/>
        <v>1.9225817579265334</v>
      </c>
      <c r="L8157" s="13"/>
      <c r="M8157" s="24"/>
      <c r="N8157" s="24">
        <f t="shared" si="2117"/>
        <v>0</v>
      </c>
      <c r="O8157" s="13"/>
      <c r="P8157" s="13"/>
    </row>
    <row r="8158" spans="1:16">
      <c r="A8158">
        <v>8157</v>
      </c>
      <c r="B8158" s="13">
        <v>12</v>
      </c>
      <c r="C8158" s="13">
        <v>6</v>
      </c>
      <c r="D8158" s="13">
        <v>20</v>
      </c>
      <c r="E8158" s="14">
        <f t="shared" si="2130"/>
        <v>340</v>
      </c>
      <c r="F8158" s="24">
        <f>'1 Solar Profile'!E8160*S$10</f>
        <v>0</v>
      </c>
      <c r="G8158" s="24">
        <f>'2 Load Profile'!E8159</f>
        <v>1.8340786293839475</v>
      </c>
      <c r="H8158" s="24">
        <f t="shared" si="2122"/>
        <v>1.8340786293839475</v>
      </c>
      <c r="I8158" s="13">
        <f t="shared" si="2123"/>
        <v>0</v>
      </c>
      <c r="J8158" s="24">
        <f t="shared" si="2124"/>
        <v>0</v>
      </c>
      <c r="K8158" s="24">
        <f t="shared" si="2125"/>
        <v>1.8340786293839475</v>
      </c>
      <c r="L8158" s="13"/>
      <c r="M8158" s="24"/>
      <c r="N8158" s="24">
        <f t="shared" si="2117"/>
        <v>0</v>
      </c>
      <c r="O8158" s="24"/>
      <c r="P8158" s="24"/>
    </row>
    <row r="8159" spans="1:16">
      <c r="A8159">
        <v>8158</v>
      </c>
      <c r="B8159" s="13">
        <v>12</v>
      </c>
      <c r="C8159" s="13">
        <v>6</v>
      </c>
      <c r="D8159" s="13">
        <v>21</v>
      </c>
      <c r="E8159" s="14">
        <f t="shared" si="2130"/>
        <v>340</v>
      </c>
      <c r="F8159" s="24">
        <f>'1 Solar Profile'!E8161*S$10</f>
        <v>0</v>
      </c>
      <c r="G8159" s="24">
        <f>'2 Load Profile'!E8160</f>
        <v>1.6857691535165087</v>
      </c>
      <c r="H8159" s="24">
        <f t="shared" si="2122"/>
        <v>1.6857691535165087</v>
      </c>
      <c r="I8159" s="13">
        <f t="shared" si="2123"/>
        <v>0</v>
      </c>
      <c r="J8159" s="24">
        <f t="shared" si="2124"/>
        <v>0</v>
      </c>
      <c r="K8159" s="24">
        <f t="shared" si="2125"/>
        <v>1.6857691535165087</v>
      </c>
      <c r="L8159" s="13"/>
      <c r="M8159" s="24"/>
      <c r="N8159" s="24">
        <f t="shared" si="2117"/>
        <v>0</v>
      </c>
      <c r="O8159" s="13"/>
      <c r="P8159" s="13"/>
    </row>
    <row r="8160" spans="1:16">
      <c r="A8160">
        <v>8159</v>
      </c>
      <c r="B8160" s="13">
        <v>12</v>
      </c>
      <c r="C8160" s="13">
        <v>6</v>
      </c>
      <c r="D8160" s="13">
        <v>22</v>
      </c>
      <c r="E8160" s="14">
        <f t="shared" si="2130"/>
        <v>340</v>
      </c>
      <c r="F8160" s="24">
        <f>'1 Solar Profile'!E8162*S$10</f>
        <v>0</v>
      </c>
      <c r="G8160" s="24">
        <f>'2 Load Profile'!E8161</f>
        <v>1.3927409571292253</v>
      </c>
      <c r="H8160" s="24">
        <f t="shared" si="2122"/>
        <v>1.3927409571292253</v>
      </c>
      <c r="I8160" s="13">
        <f t="shared" si="2123"/>
        <v>0</v>
      </c>
      <c r="J8160" s="24">
        <f t="shared" si="2124"/>
        <v>0</v>
      </c>
      <c r="K8160" s="24">
        <f t="shared" si="2125"/>
        <v>1.3927409571292253</v>
      </c>
      <c r="L8160" s="13"/>
      <c r="M8160" s="24"/>
      <c r="N8160" s="24">
        <f t="shared" si="2117"/>
        <v>0</v>
      </c>
      <c r="O8160" s="13"/>
      <c r="P8160" s="13"/>
    </row>
    <row r="8161" spans="1:16">
      <c r="A8161">
        <v>8160</v>
      </c>
      <c r="B8161" s="13">
        <v>12</v>
      </c>
      <c r="C8161" s="13">
        <v>6</v>
      </c>
      <c r="D8161" s="13">
        <v>23</v>
      </c>
      <c r="E8161" s="14">
        <f t="shared" si="2130"/>
        <v>340</v>
      </c>
      <c r="F8161" s="24">
        <f>'1 Solar Profile'!E8163*S$10</f>
        <v>0</v>
      </c>
      <c r="G8161" s="24">
        <f>'2 Load Profile'!E8162</f>
        <v>1.1202293386587756</v>
      </c>
      <c r="H8161" s="24">
        <f t="shared" si="2122"/>
        <v>1.1202293386587756</v>
      </c>
      <c r="I8161" s="13">
        <f t="shared" si="2123"/>
        <v>0</v>
      </c>
      <c r="J8161" s="24">
        <f t="shared" si="2124"/>
        <v>0</v>
      </c>
      <c r="K8161" s="24">
        <f t="shared" si="2125"/>
        <v>1.1202293386587756</v>
      </c>
      <c r="L8161" s="13">
        <f t="shared" ref="L8161" si="2131">SUM(I8138:I8161)</f>
        <v>0</v>
      </c>
      <c r="M8161" s="24">
        <f t="shared" ref="M8161" si="2132">SUMIF(H8138:H8161,"&gt;0",H8138:H8161)</f>
        <v>23.113345407680082</v>
      </c>
      <c r="N8161" s="24">
        <f t="shared" si="2117"/>
        <v>23.113345407680082</v>
      </c>
      <c r="O8161" s="13">
        <f t="shared" ref="O8161" si="2133">IF(M8161&gt;(L8161*-1),(M8161+L8161)*S$12,0)</f>
        <v>3.2524406257325182</v>
      </c>
      <c r="P8161" s="13">
        <f t="shared" ref="P8161" si="2134">IF(M8161&lt;(L8161*-1),(M8161+L8161)*S$14,0)</f>
        <v>0</v>
      </c>
    </row>
    <row r="8162" spans="1:16">
      <c r="A8162">
        <v>8161</v>
      </c>
      <c r="B8162" s="13">
        <v>12</v>
      </c>
      <c r="C8162" s="13">
        <v>7</v>
      </c>
      <c r="D8162" s="13">
        <v>0</v>
      </c>
      <c r="E8162" s="14">
        <f t="shared" si="2130"/>
        <v>341</v>
      </c>
      <c r="F8162" s="24">
        <f>'1 Solar Profile'!E8164*S$10</f>
        <v>0</v>
      </c>
      <c r="G8162" s="24">
        <f>'2 Load Profile'!E8163</f>
        <v>0.83334977530422605</v>
      </c>
      <c r="H8162" s="24">
        <f t="shared" si="2122"/>
        <v>0.83334977530422605</v>
      </c>
      <c r="I8162" s="13">
        <f t="shared" si="2123"/>
        <v>0</v>
      </c>
      <c r="J8162" s="24">
        <f t="shared" si="2124"/>
        <v>0</v>
      </c>
      <c r="K8162" s="24">
        <f t="shared" si="2125"/>
        <v>0.83334977530422605</v>
      </c>
      <c r="L8162" s="13"/>
      <c r="M8162" s="24"/>
      <c r="N8162" s="24">
        <f t="shared" si="2117"/>
        <v>0</v>
      </c>
      <c r="O8162" s="13"/>
      <c r="P8162" s="13"/>
    </row>
    <row r="8163" spans="1:16">
      <c r="A8163">
        <v>8162</v>
      </c>
      <c r="B8163" s="13">
        <v>12</v>
      </c>
      <c r="C8163" s="13">
        <v>7</v>
      </c>
      <c r="D8163" s="13">
        <v>1</v>
      </c>
      <c r="E8163" s="14">
        <f t="shared" si="2130"/>
        <v>341</v>
      </c>
      <c r="F8163" s="24">
        <f>'1 Solar Profile'!E8165*S$10</f>
        <v>0</v>
      </c>
      <c r="G8163" s="24">
        <f>'2 Load Profile'!E8164</f>
        <v>0.72784335981526282</v>
      </c>
      <c r="H8163" s="24">
        <f t="shared" si="2122"/>
        <v>0.72784335981526282</v>
      </c>
      <c r="I8163" s="13">
        <f t="shared" si="2123"/>
        <v>0</v>
      </c>
      <c r="J8163" s="24">
        <f t="shared" si="2124"/>
        <v>0</v>
      </c>
      <c r="K8163" s="24">
        <f t="shared" si="2125"/>
        <v>0.72784335981526282</v>
      </c>
      <c r="L8163" s="13"/>
      <c r="M8163" s="24"/>
      <c r="N8163" s="24">
        <f t="shared" si="2117"/>
        <v>0</v>
      </c>
      <c r="O8163" s="13"/>
      <c r="P8163" s="13"/>
    </row>
    <row r="8164" spans="1:16">
      <c r="A8164">
        <v>8163</v>
      </c>
      <c r="B8164" s="13">
        <v>12</v>
      </c>
      <c r="C8164" s="13">
        <v>7</v>
      </c>
      <c r="D8164" s="13">
        <v>2</v>
      </c>
      <c r="E8164" s="14">
        <f t="shared" si="2130"/>
        <v>341</v>
      </c>
      <c r="F8164" s="24">
        <f>'1 Solar Profile'!E8166*S$10</f>
        <v>0</v>
      </c>
      <c r="G8164" s="24">
        <f>'2 Load Profile'!E8165</f>
        <v>0.67930940513214211</v>
      </c>
      <c r="H8164" s="24">
        <f t="shared" si="2122"/>
        <v>0.67930940513214211</v>
      </c>
      <c r="I8164" s="13">
        <f t="shared" si="2123"/>
        <v>0</v>
      </c>
      <c r="J8164" s="24">
        <f t="shared" si="2124"/>
        <v>0</v>
      </c>
      <c r="K8164" s="24">
        <f t="shared" si="2125"/>
        <v>0.67930940513214211</v>
      </c>
      <c r="L8164" s="13"/>
      <c r="M8164" s="24"/>
      <c r="N8164" s="24">
        <f t="shared" si="2117"/>
        <v>0</v>
      </c>
      <c r="O8164" s="13"/>
      <c r="P8164" s="13"/>
    </row>
    <row r="8165" spans="1:16">
      <c r="A8165">
        <v>8164</v>
      </c>
      <c r="B8165" s="13">
        <v>12</v>
      </c>
      <c r="C8165" s="13">
        <v>7</v>
      </c>
      <c r="D8165" s="13">
        <v>3</v>
      </c>
      <c r="E8165" s="14">
        <f t="shared" si="2130"/>
        <v>341</v>
      </c>
      <c r="F8165" s="24">
        <f>'1 Solar Profile'!E8167*S$10</f>
        <v>0</v>
      </c>
      <c r="G8165" s="24">
        <f>'2 Load Profile'!E8166</f>
        <v>0.67272506174611302</v>
      </c>
      <c r="H8165" s="24">
        <f t="shared" si="2122"/>
        <v>0.67272506174611302</v>
      </c>
      <c r="I8165" s="13">
        <f t="shared" si="2123"/>
        <v>0</v>
      </c>
      <c r="J8165" s="24">
        <f t="shared" si="2124"/>
        <v>0</v>
      </c>
      <c r="K8165" s="24">
        <f t="shared" si="2125"/>
        <v>0.67272506174611302</v>
      </c>
      <c r="L8165" s="13"/>
      <c r="M8165" s="24"/>
      <c r="N8165" s="24">
        <f t="shared" si="2117"/>
        <v>0</v>
      </c>
      <c r="O8165" s="13"/>
      <c r="P8165" s="13"/>
    </row>
    <row r="8166" spans="1:16">
      <c r="A8166">
        <v>8165</v>
      </c>
      <c r="B8166" s="13">
        <v>12</v>
      </c>
      <c r="C8166" s="13">
        <v>7</v>
      </c>
      <c r="D8166" s="13">
        <v>4</v>
      </c>
      <c r="E8166" s="14">
        <f t="shared" si="2130"/>
        <v>341</v>
      </c>
      <c r="F8166" s="24">
        <f>'1 Solar Profile'!E8168*S$10</f>
        <v>0</v>
      </c>
      <c r="G8166" s="24">
        <f>'2 Load Profile'!E8167</f>
        <v>0.67190779027969372</v>
      </c>
      <c r="H8166" s="24">
        <f t="shared" si="2122"/>
        <v>0.67190779027969372</v>
      </c>
      <c r="I8166" s="13">
        <f t="shared" si="2123"/>
        <v>0</v>
      </c>
      <c r="J8166" s="24">
        <f t="shared" si="2124"/>
        <v>0</v>
      </c>
      <c r="K8166" s="24">
        <f t="shared" si="2125"/>
        <v>0.67190779027969372</v>
      </c>
      <c r="L8166" s="13"/>
      <c r="M8166" s="24"/>
      <c r="N8166" s="24">
        <f t="shared" si="2117"/>
        <v>0</v>
      </c>
      <c r="O8166" s="13"/>
      <c r="P8166" s="13"/>
    </row>
    <row r="8167" spans="1:16">
      <c r="A8167">
        <v>8166</v>
      </c>
      <c r="B8167" s="13">
        <v>12</v>
      </c>
      <c r="C8167" s="13">
        <v>7</v>
      </c>
      <c r="D8167" s="13">
        <v>5</v>
      </c>
      <c r="E8167" s="14">
        <f t="shared" si="2130"/>
        <v>341</v>
      </c>
      <c r="F8167" s="24">
        <f>'1 Solar Profile'!E8169*S$10</f>
        <v>0</v>
      </c>
      <c r="G8167" s="24">
        <f>'2 Load Profile'!E8168</f>
        <v>0.7294434098006729</v>
      </c>
      <c r="H8167" s="24">
        <f t="shared" si="2122"/>
        <v>0.7294434098006729</v>
      </c>
      <c r="I8167" s="13">
        <f t="shared" si="2123"/>
        <v>0</v>
      </c>
      <c r="J8167" s="24">
        <f t="shared" si="2124"/>
        <v>0</v>
      </c>
      <c r="K8167" s="24">
        <f t="shared" si="2125"/>
        <v>0.7294434098006729</v>
      </c>
      <c r="L8167" s="13"/>
      <c r="M8167" s="24"/>
      <c r="N8167" s="24">
        <f t="shared" si="2117"/>
        <v>0</v>
      </c>
      <c r="O8167" s="13"/>
      <c r="P8167" s="13"/>
    </row>
    <row r="8168" spans="1:16">
      <c r="A8168">
        <v>8167</v>
      </c>
      <c r="B8168" s="13">
        <v>12</v>
      </c>
      <c r="C8168" s="13">
        <v>7</v>
      </c>
      <c r="D8168" s="13">
        <v>6</v>
      </c>
      <c r="E8168" s="14">
        <f t="shared" si="2130"/>
        <v>341</v>
      </c>
      <c r="F8168" s="24">
        <f>'1 Solar Profile'!E8170*S$10</f>
        <v>0</v>
      </c>
      <c r="G8168" s="24">
        <f>'2 Load Profile'!E8169</f>
        <v>0.91686163557334388</v>
      </c>
      <c r="H8168" s="24">
        <f t="shared" si="2122"/>
        <v>0.91686163557334388</v>
      </c>
      <c r="I8168" s="13">
        <f t="shared" si="2123"/>
        <v>0</v>
      </c>
      <c r="J8168" s="24">
        <f t="shared" si="2124"/>
        <v>0</v>
      </c>
      <c r="K8168" s="24">
        <f t="shared" si="2125"/>
        <v>0.91686163557334388</v>
      </c>
      <c r="L8168" s="13"/>
      <c r="M8168" s="24"/>
      <c r="N8168" s="24">
        <f t="shared" si="2117"/>
        <v>0</v>
      </c>
      <c r="O8168" s="13"/>
      <c r="P8168" s="13"/>
    </row>
    <row r="8169" spans="1:16">
      <c r="A8169">
        <v>8168</v>
      </c>
      <c r="B8169" s="13">
        <v>12</v>
      </c>
      <c r="C8169" s="13">
        <v>7</v>
      </c>
      <c r="D8169" s="13">
        <v>7</v>
      </c>
      <c r="E8169" s="14">
        <f t="shared" si="2130"/>
        <v>341</v>
      </c>
      <c r="F8169" s="24">
        <f>'1 Solar Profile'!E8171*S$10</f>
        <v>0.65727112499999996</v>
      </c>
      <c r="G8169" s="24">
        <f>'2 Load Profile'!E8170</f>
        <v>1.1947678710619272</v>
      </c>
      <c r="H8169" s="24">
        <f t="shared" si="2122"/>
        <v>0.53749674606192721</v>
      </c>
      <c r="I8169" s="13">
        <f t="shared" si="2123"/>
        <v>0</v>
      </c>
      <c r="J8169" s="24">
        <f t="shared" si="2124"/>
        <v>0.65727112499999996</v>
      </c>
      <c r="K8169" s="24">
        <f t="shared" si="2125"/>
        <v>0.53749674606192721</v>
      </c>
      <c r="L8169" s="13"/>
      <c r="M8169" s="24"/>
      <c r="N8169" s="24">
        <f t="shared" ref="N8169:N8232" si="2135">M8169+L8169</f>
        <v>0</v>
      </c>
      <c r="O8169" s="13"/>
      <c r="P8169" s="13"/>
    </row>
    <row r="8170" spans="1:16">
      <c r="A8170">
        <v>8169</v>
      </c>
      <c r="B8170" s="13">
        <v>12</v>
      </c>
      <c r="C8170" s="13">
        <v>7</v>
      </c>
      <c r="D8170" s="13">
        <v>8</v>
      </c>
      <c r="E8170" s="14">
        <f t="shared" si="2130"/>
        <v>341</v>
      </c>
      <c r="F8170" s="24">
        <f>'1 Solar Profile'!E8172*S$10</f>
        <v>2.0589407999999998</v>
      </c>
      <c r="G8170" s="24">
        <f>'2 Load Profile'!E8171</f>
        <v>1.1577996562357904</v>
      </c>
      <c r="H8170" s="24">
        <f t="shared" si="2122"/>
        <v>-0.9011411437642094</v>
      </c>
      <c r="I8170" s="13">
        <f t="shared" si="2123"/>
        <v>-0.9011411437642094</v>
      </c>
      <c r="J8170" s="24">
        <f t="shared" si="2124"/>
        <v>1.1577996562357904</v>
      </c>
      <c r="K8170" s="24">
        <f t="shared" si="2125"/>
        <v>0</v>
      </c>
      <c r="L8170" s="13"/>
      <c r="M8170" s="24"/>
      <c r="N8170" s="24">
        <f t="shared" si="2135"/>
        <v>0</v>
      </c>
      <c r="O8170" s="13"/>
      <c r="P8170" s="13"/>
    </row>
    <row r="8171" spans="1:16">
      <c r="A8171">
        <v>8170</v>
      </c>
      <c r="B8171" s="13">
        <v>12</v>
      </c>
      <c r="C8171" s="13">
        <v>7</v>
      </c>
      <c r="D8171" s="13">
        <v>9</v>
      </c>
      <c r="E8171" s="14">
        <f t="shared" si="2130"/>
        <v>341</v>
      </c>
      <c r="F8171" s="24">
        <f>'1 Solar Profile'!E8173*S$10</f>
        <v>3.1647687749999993</v>
      </c>
      <c r="G8171" s="24">
        <f>'2 Load Profile'!E8172</f>
        <v>1.0080872741668288</v>
      </c>
      <c r="H8171" s="24">
        <f t="shared" si="2122"/>
        <v>-2.1566815008331703</v>
      </c>
      <c r="I8171" s="13">
        <f t="shared" si="2123"/>
        <v>-2.1566815008331703</v>
      </c>
      <c r="J8171" s="24">
        <f t="shared" si="2124"/>
        <v>1.008087274166829</v>
      </c>
      <c r="K8171" s="24">
        <f t="shared" si="2125"/>
        <v>0</v>
      </c>
      <c r="L8171" s="13"/>
      <c r="M8171" s="24"/>
      <c r="N8171" s="24">
        <f t="shared" si="2135"/>
        <v>0</v>
      </c>
      <c r="O8171" s="13"/>
      <c r="P8171" s="13"/>
    </row>
    <row r="8172" spans="1:16">
      <c r="A8172">
        <v>8171</v>
      </c>
      <c r="B8172" s="13">
        <v>12</v>
      </c>
      <c r="C8172" s="13">
        <v>7</v>
      </c>
      <c r="D8172" s="13">
        <v>10</v>
      </c>
      <c r="E8172" s="14">
        <f t="shared" si="2130"/>
        <v>341</v>
      </c>
      <c r="F8172" s="24">
        <f>'1 Solar Profile'!E8174*S$10</f>
        <v>3.8446364250000005</v>
      </c>
      <c r="G8172" s="24">
        <f>'2 Load Profile'!E8173</f>
        <v>1.0171351051449025</v>
      </c>
      <c r="H8172" s="24">
        <f t="shared" si="2122"/>
        <v>-2.8275013198550978</v>
      </c>
      <c r="I8172" s="13">
        <f t="shared" si="2123"/>
        <v>-2.8275013198550978</v>
      </c>
      <c r="J8172" s="24">
        <f t="shared" si="2124"/>
        <v>1.0171351051449027</v>
      </c>
      <c r="K8172" s="24">
        <f t="shared" si="2125"/>
        <v>0</v>
      </c>
      <c r="L8172" s="13"/>
      <c r="M8172" s="24"/>
      <c r="N8172" s="24">
        <f t="shared" si="2135"/>
        <v>0</v>
      </c>
      <c r="O8172" s="13"/>
      <c r="P8172" s="13"/>
    </row>
    <row r="8173" spans="1:16">
      <c r="A8173">
        <v>8172</v>
      </c>
      <c r="B8173" s="13">
        <v>12</v>
      </c>
      <c r="C8173" s="13">
        <v>7</v>
      </c>
      <c r="D8173" s="13">
        <v>11</v>
      </c>
      <c r="E8173" s="14">
        <f t="shared" si="2130"/>
        <v>341</v>
      </c>
      <c r="F8173" s="24">
        <f>'1 Solar Profile'!E8175*S$10</f>
        <v>4.0709607749999996</v>
      </c>
      <c r="G8173" s="24">
        <f>'2 Load Profile'!E8174</f>
        <v>0.99592084969426864</v>
      </c>
      <c r="H8173" s="24">
        <f t="shared" si="2122"/>
        <v>-3.075039925305731</v>
      </c>
      <c r="I8173" s="13">
        <f t="shared" si="2123"/>
        <v>-3.075039925305731</v>
      </c>
      <c r="J8173" s="24">
        <f t="shared" si="2124"/>
        <v>0.99592084969426864</v>
      </c>
      <c r="K8173" s="24">
        <f t="shared" si="2125"/>
        <v>0</v>
      </c>
      <c r="L8173" s="13"/>
      <c r="M8173" s="24"/>
      <c r="N8173" s="24">
        <f t="shared" si="2135"/>
        <v>0</v>
      </c>
      <c r="O8173" s="13"/>
      <c r="P8173" s="13"/>
    </row>
    <row r="8174" spans="1:16">
      <c r="A8174">
        <v>8173</v>
      </c>
      <c r="B8174" s="13">
        <v>12</v>
      </c>
      <c r="C8174" s="13">
        <v>7</v>
      </c>
      <c r="D8174" s="13">
        <v>12</v>
      </c>
      <c r="E8174" s="14">
        <f t="shared" si="2130"/>
        <v>341</v>
      </c>
      <c r="F8174" s="24">
        <f>'1 Solar Profile'!E8176*S$10</f>
        <v>3.9192158249999998</v>
      </c>
      <c r="G8174" s="24">
        <f>'2 Load Profile'!E8175</f>
        <v>0.96938346760428418</v>
      </c>
      <c r="H8174" s="24">
        <f t="shared" si="2122"/>
        <v>-2.9498323573957155</v>
      </c>
      <c r="I8174" s="13">
        <f t="shared" si="2123"/>
        <v>-2.9498323573957155</v>
      </c>
      <c r="J8174" s="24">
        <f t="shared" si="2124"/>
        <v>0.96938346760428429</v>
      </c>
      <c r="K8174" s="24">
        <f t="shared" si="2125"/>
        <v>0</v>
      </c>
      <c r="L8174" s="13"/>
      <c r="M8174" s="24"/>
      <c r="N8174" s="24">
        <f t="shared" si="2135"/>
        <v>0</v>
      </c>
      <c r="O8174" s="13"/>
      <c r="P8174" s="13"/>
    </row>
    <row r="8175" spans="1:16">
      <c r="A8175">
        <v>8174</v>
      </c>
      <c r="B8175" s="13">
        <v>12</v>
      </c>
      <c r="C8175" s="13">
        <v>7</v>
      </c>
      <c r="D8175" s="13">
        <v>13</v>
      </c>
      <c r="E8175" s="14">
        <f t="shared" si="2130"/>
        <v>341</v>
      </c>
      <c r="F8175" s="24">
        <f>'1 Solar Profile'!E8177*S$10</f>
        <v>3.3668459999999998</v>
      </c>
      <c r="G8175" s="24">
        <f>'2 Load Profile'!E8176</f>
        <v>0.93758345617768124</v>
      </c>
      <c r="H8175" s="24">
        <f t="shared" si="2122"/>
        <v>-2.4292625438223183</v>
      </c>
      <c r="I8175" s="13">
        <f t="shared" si="2123"/>
        <v>-2.4292625438223183</v>
      </c>
      <c r="J8175" s="24">
        <f t="shared" si="2124"/>
        <v>0.93758345617768146</v>
      </c>
      <c r="K8175" s="24">
        <f t="shared" si="2125"/>
        <v>0</v>
      </c>
      <c r="L8175" s="13"/>
      <c r="M8175" s="24"/>
      <c r="N8175" s="24">
        <f t="shared" si="2135"/>
        <v>0</v>
      </c>
      <c r="O8175" s="13"/>
      <c r="P8175" s="13"/>
    </row>
    <row r="8176" spans="1:16">
      <c r="A8176">
        <v>8175</v>
      </c>
      <c r="B8176" s="13">
        <v>12</v>
      </c>
      <c r="C8176" s="13">
        <v>7</v>
      </c>
      <c r="D8176" s="13">
        <v>14</v>
      </c>
      <c r="E8176" s="14">
        <f t="shared" si="2130"/>
        <v>341</v>
      </c>
      <c r="F8176" s="24">
        <f>'1 Solar Profile'!E8178*S$10</f>
        <v>2.42729865</v>
      </c>
      <c r="G8176" s="24">
        <f>'2 Load Profile'!E8177</f>
        <v>0.93951125166087468</v>
      </c>
      <c r="H8176" s="24">
        <f t="shared" si="2122"/>
        <v>-1.4877873983391252</v>
      </c>
      <c r="I8176" s="13">
        <f t="shared" si="2123"/>
        <v>-1.4877873983391252</v>
      </c>
      <c r="J8176" s="24">
        <f t="shared" si="2124"/>
        <v>0.93951125166087479</v>
      </c>
      <c r="K8176" s="24">
        <f t="shared" si="2125"/>
        <v>0</v>
      </c>
      <c r="L8176" s="13"/>
      <c r="M8176" s="24"/>
      <c r="N8176" s="24">
        <f t="shared" si="2135"/>
        <v>0</v>
      </c>
      <c r="O8176" s="13"/>
      <c r="P8176" s="13"/>
    </row>
    <row r="8177" spans="1:16">
      <c r="A8177">
        <v>8176</v>
      </c>
      <c r="B8177" s="13">
        <v>12</v>
      </c>
      <c r="C8177" s="13">
        <v>7</v>
      </c>
      <c r="D8177" s="13">
        <v>15</v>
      </c>
      <c r="E8177" s="14">
        <f t="shared" si="2130"/>
        <v>341</v>
      </c>
      <c r="F8177" s="24">
        <f>'1 Solar Profile'!E8179*S$10</f>
        <v>1.1167868249999999</v>
      </c>
      <c r="G8177" s="24">
        <f>'2 Load Profile'!E8178</f>
        <v>1.0282399013986137</v>
      </c>
      <c r="H8177" s="24">
        <f t="shared" si="2122"/>
        <v>-8.8546923601386274E-2</v>
      </c>
      <c r="I8177" s="13">
        <f t="shared" si="2123"/>
        <v>-8.8546923601386274E-2</v>
      </c>
      <c r="J8177" s="24">
        <f t="shared" si="2124"/>
        <v>1.0282399013986137</v>
      </c>
      <c r="K8177" s="24">
        <f t="shared" si="2125"/>
        <v>0</v>
      </c>
      <c r="L8177" s="13"/>
      <c r="M8177" s="24"/>
      <c r="N8177" s="24">
        <f t="shared" si="2135"/>
        <v>0</v>
      </c>
      <c r="O8177" s="13"/>
      <c r="P8177" s="13"/>
    </row>
    <row r="8178" spans="1:16">
      <c r="A8178">
        <v>8177</v>
      </c>
      <c r="B8178" s="13">
        <v>12</v>
      </c>
      <c r="C8178" s="13">
        <v>7</v>
      </c>
      <c r="D8178" s="13">
        <v>16</v>
      </c>
      <c r="E8178" s="14">
        <f t="shared" si="2130"/>
        <v>341</v>
      </c>
      <c r="F8178" s="24">
        <f>'1 Solar Profile'!E8180*S$10</f>
        <v>0</v>
      </c>
      <c r="G8178" s="24">
        <f>'2 Load Profile'!E8179</f>
        <v>1.3157796338489809</v>
      </c>
      <c r="H8178" s="24">
        <f t="shared" si="2122"/>
        <v>1.3157796338489809</v>
      </c>
      <c r="I8178" s="13">
        <f t="shared" si="2123"/>
        <v>0</v>
      </c>
      <c r="J8178" s="24">
        <f t="shared" si="2124"/>
        <v>0</v>
      </c>
      <c r="K8178" s="24">
        <f t="shared" si="2125"/>
        <v>1.3157796338489809</v>
      </c>
      <c r="L8178" s="13"/>
      <c r="M8178" s="24"/>
      <c r="N8178" s="24">
        <f t="shared" si="2135"/>
        <v>0</v>
      </c>
      <c r="O8178" s="13"/>
      <c r="P8178" s="13"/>
    </row>
    <row r="8179" spans="1:16">
      <c r="A8179">
        <v>8178</v>
      </c>
      <c r="B8179" s="13">
        <v>12</v>
      </c>
      <c r="C8179" s="13">
        <v>7</v>
      </c>
      <c r="D8179" s="13">
        <v>17</v>
      </c>
      <c r="E8179" s="14">
        <f t="shared" si="2130"/>
        <v>341</v>
      </c>
      <c r="F8179" s="24">
        <f>'1 Solar Profile'!E8181*S$10</f>
        <v>0</v>
      </c>
      <c r="G8179" s="24">
        <f>'2 Load Profile'!E8180</f>
        <v>1.822897465211565</v>
      </c>
      <c r="H8179" s="24">
        <f t="shared" si="2122"/>
        <v>1.822897465211565</v>
      </c>
      <c r="I8179" s="13">
        <f t="shared" si="2123"/>
        <v>0</v>
      </c>
      <c r="J8179" s="24">
        <f t="shared" si="2124"/>
        <v>0</v>
      </c>
      <c r="K8179" s="24">
        <f t="shared" si="2125"/>
        <v>1.822897465211565</v>
      </c>
      <c r="L8179" s="13"/>
      <c r="M8179" s="24"/>
      <c r="N8179" s="24">
        <f t="shared" si="2135"/>
        <v>0</v>
      </c>
      <c r="O8179" s="13"/>
      <c r="P8179" s="13"/>
    </row>
    <row r="8180" spans="1:16">
      <c r="A8180">
        <v>8179</v>
      </c>
      <c r="B8180" s="13">
        <v>12</v>
      </c>
      <c r="C8180" s="13">
        <v>7</v>
      </c>
      <c r="D8180" s="13">
        <v>18</v>
      </c>
      <c r="E8180" s="14">
        <f t="shared" si="2130"/>
        <v>341</v>
      </c>
      <c r="F8180" s="24">
        <f>'1 Solar Profile'!E8182*S$10</f>
        <v>0</v>
      </c>
      <c r="G8180" s="24">
        <f>'2 Load Profile'!E8181</f>
        <v>2.0519962389098527</v>
      </c>
      <c r="H8180" s="24">
        <f t="shared" si="2122"/>
        <v>2.0519962389098527</v>
      </c>
      <c r="I8180" s="13">
        <f t="shared" si="2123"/>
        <v>0</v>
      </c>
      <c r="J8180" s="24">
        <f t="shared" si="2124"/>
        <v>0</v>
      </c>
      <c r="K8180" s="24">
        <f t="shared" si="2125"/>
        <v>2.0519962389098527</v>
      </c>
      <c r="L8180" s="13"/>
      <c r="M8180" s="24"/>
      <c r="N8180" s="24">
        <f t="shared" si="2135"/>
        <v>0</v>
      </c>
      <c r="O8180" s="13"/>
      <c r="P8180" s="13"/>
    </row>
    <row r="8181" spans="1:16">
      <c r="A8181">
        <v>8180</v>
      </c>
      <c r="B8181" s="13">
        <v>12</v>
      </c>
      <c r="C8181" s="13">
        <v>7</v>
      </c>
      <c r="D8181" s="13">
        <v>19</v>
      </c>
      <c r="E8181" s="14">
        <f t="shared" si="2130"/>
        <v>341</v>
      </c>
      <c r="F8181" s="24">
        <f>'1 Solar Profile'!E8183*S$10</f>
        <v>0</v>
      </c>
      <c r="G8181" s="24">
        <f>'2 Load Profile'!E8182</f>
        <v>1.9034976694510799</v>
      </c>
      <c r="H8181" s="24">
        <f t="shared" si="2122"/>
        <v>1.9034976694510799</v>
      </c>
      <c r="I8181" s="13">
        <f t="shared" si="2123"/>
        <v>0</v>
      </c>
      <c r="J8181" s="24">
        <f t="shared" si="2124"/>
        <v>0</v>
      </c>
      <c r="K8181" s="24">
        <f t="shared" si="2125"/>
        <v>1.9034976694510799</v>
      </c>
      <c r="L8181" s="13"/>
      <c r="M8181" s="24"/>
      <c r="N8181" s="24">
        <f t="shared" si="2135"/>
        <v>0</v>
      </c>
      <c r="O8181" s="13"/>
      <c r="P8181" s="13"/>
    </row>
    <row r="8182" spans="1:16">
      <c r="A8182">
        <v>8181</v>
      </c>
      <c r="B8182" s="13">
        <v>12</v>
      </c>
      <c r="C8182" s="13">
        <v>7</v>
      </c>
      <c r="D8182" s="13">
        <v>20</v>
      </c>
      <c r="E8182" s="14">
        <f t="shared" si="2130"/>
        <v>341</v>
      </c>
      <c r="F8182" s="24">
        <f>'1 Solar Profile'!E8184*S$10</f>
        <v>0</v>
      </c>
      <c r="G8182" s="24">
        <f>'2 Load Profile'!E8183</f>
        <v>1.8149078287819007</v>
      </c>
      <c r="H8182" s="24">
        <f t="shared" si="2122"/>
        <v>1.8149078287819007</v>
      </c>
      <c r="I8182" s="13">
        <f t="shared" si="2123"/>
        <v>0</v>
      </c>
      <c r="J8182" s="24">
        <f t="shared" si="2124"/>
        <v>0</v>
      </c>
      <c r="K8182" s="24">
        <f t="shared" si="2125"/>
        <v>1.8149078287819007</v>
      </c>
      <c r="L8182" s="13"/>
      <c r="M8182" s="24"/>
      <c r="N8182" s="24">
        <f t="shared" si="2135"/>
        <v>0</v>
      </c>
      <c r="O8182" s="24"/>
      <c r="P8182" s="24"/>
    </row>
    <row r="8183" spans="1:16">
      <c r="A8183">
        <v>8182</v>
      </c>
      <c r="B8183" s="13">
        <v>12</v>
      </c>
      <c r="C8183" s="13">
        <v>7</v>
      </c>
      <c r="D8183" s="13">
        <v>21</v>
      </c>
      <c r="E8183" s="14">
        <f t="shared" si="2130"/>
        <v>341</v>
      </c>
      <c r="F8183" s="24">
        <f>'1 Solar Profile'!E8185*S$10</f>
        <v>0</v>
      </c>
      <c r="G8183" s="24">
        <f>'2 Load Profile'!E8184</f>
        <v>1.6666753614295722</v>
      </c>
      <c r="H8183" s="24">
        <f t="shared" si="2122"/>
        <v>1.6666753614295722</v>
      </c>
      <c r="I8183" s="13">
        <f t="shared" si="2123"/>
        <v>0</v>
      </c>
      <c r="J8183" s="24">
        <f t="shared" si="2124"/>
        <v>0</v>
      </c>
      <c r="K8183" s="24">
        <f t="shared" si="2125"/>
        <v>1.6666753614295722</v>
      </c>
      <c r="L8183" s="13"/>
      <c r="M8183" s="24"/>
      <c r="N8183" s="24">
        <f t="shared" si="2135"/>
        <v>0</v>
      </c>
      <c r="O8183" s="13"/>
      <c r="P8183" s="13"/>
    </row>
    <row r="8184" spans="1:16">
      <c r="A8184">
        <v>8183</v>
      </c>
      <c r="B8184" s="13">
        <v>12</v>
      </c>
      <c r="C8184" s="13">
        <v>7</v>
      </c>
      <c r="D8184" s="13">
        <v>22</v>
      </c>
      <c r="E8184" s="14">
        <f t="shared" si="2130"/>
        <v>341</v>
      </c>
      <c r="F8184" s="24">
        <f>'1 Solar Profile'!E8186*S$10</f>
        <v>0</v>
      </c>
      <c r="G8184" s="24">
        <f>'2 Load Profile'!E8185</f>
        <v>1.3720571761891862</v>
      </c>
      <c r="H8184" s="24">
        <f t="shared" si="2122"/>
        <v>1.3720571761891862</v>
      </c>
      <c r="I8184" s="13">
        <f t="shared" si="2123"/>
        <v>0</v>
      </c>
      <c r="J8184" s="24">
        <f t="shared" si="2124"/>
        <v>0</v>
      </c>
      <c r="K8184" s="24">
        <f t="shared" si="2125"/>
        <v>1.3720571761891862</v>
      </c>
      <c r="L8184" s="13"/>
      <c r="M8184" s="24"/>
      <c r="N8184" s="24">
        <f t="shared" si="2135"/>
        <v>0</v>
      </c>
      <c r="O8184" s="13"/>
      <c r="P8184" s="13"/>
    </row>
    <row r="8185" spans="1:16">
      <c r="A8185">
        <v>8184</v>
      </c>
      <c r="B8185" s="13">
        <v>12</v>
      </c>
      <c r="C8185" s="13">
        <v>7</v>
      </c>
      <c r="D8185" s="13">
        <v>23</v>
      </c>
      <c r="E8185" s="14">
        <f t="shared" si="2130"/>
        <v>341</v>
      </c>
      <c r="F8185" s="24">
        <f>'1 Solar Profile'!E8187*S$10</f>
        <v>0</v>
      </c>
      <c r="G8185" s="24">
        <f>'2 Load Profile'!E8186</f>
        <v>1.0988024254100632</v>
      </c>
      <c r="H8185" s="24">
        <f t="shared" si="2122"/>
        <v>1.0988024254100632</v>
      </c>
      <c r="I8185" s="13">
        <f t="shared" si="2123"/>
        <v>0</v>
      </c>
      <c r="J8185" s="24">
        <f t="shared" si="2124"/>
        <v>0</v>
      </c>
      <c r="K8185" s="24">
        <f t="shared" si="2125"/>
        <v>1.0988024254100632</v>
      </c>
      <c r="L8185" s="13">
        <f t="shared" ref="L8185" si="2136">SUM(I8162:I8185)</f>
        <v>-15.915793112916754</v>
      </c>
      <c r="M8185" s="24">
        <f t="shared" ref="M8185" si="2137">SUMIF(H8162:H8185,"&gt;0",H8162:H8185)</f>
        <v>18.815550982945584</v>
      </c>
      <c r="N8185" s="24">
        <f t="shared" si="2135"/>
        <v>2.8997578700288305</v>
      </c>
      <c r="O8185" s="13">
        <f t="shared" ref="O8185" si="2138">IF(M8185&gt;(L8185*-1),(M8185+L8185)*S$12,0)</f>
        <v>0.40804522819684697</v>
      </c>
      <c r="P8185" s="13">
        <f t="shared" ref="P8185" si="2139">IF(M8185&lt;(L8185*-1),(M8185+L8185)*S$14,0)</f>
        <v>0</v>
      </c>
    </row>
    <row r="8186" spans="1:16">
      <c r="A8186">
        <v>8185</v>
      </c>
      <c r="B8186" s="13">
        <v>12</v>
      </c>
      <c r="C8186" s="13">
        <v>8</v>
      </c>
      <c r="D8186" s="13">
        <v>0</v>
      </c>
      <c r="E8186" s="14">
        <f t="shared" si="2130"/>
        <v>342</v>
      </c>
      <c r="F8186" s="24">
        <f>'1 Solar Profile'!E8188*S$10</f>
        <v>0</v>
      </c>
      <c r="G8186" s="24">
        <f>'2 Load Profile'!E8187</f>
        <v>0.81019888561006237</v>
      </c>
      <c r="H8186" s="24">
        <f t="shared" si="2122"/>
        <v>0.81019888561006237</v>
      </c>
      <c r="I8186" s="13">
        <f t="shared" si="2123"/>
        <v>0</v>
      </c>
      <c r="J8186" s="24">
        <f t="shared" si="2124"/>
        <v>0</v>
      </c>
      <c r="K8186" s="24">
        <f t="shared" si="2125"/>
        <v>0.81019888561006237</v>
      </c>
      <c r="L8186" s="13"/>
      <c r="M8186" s="24"/>
      <c r="N8186" s="24">
        <f t="shared" si="2135"/>
        <v>0</v>
      </c>
      <c r="O8186" s="13"/>
      <c r="P8186" s="13"/>
    </row>
    <row r="8187" spans="1:16">
      <c r="A8187">
        <v>8186</v>
      </c>
      <c r="B8187" s="13">
        <v>12</v>
      </c>
      <c r="C8187" s="13">
        <v>8</v>
      </c>
      <c r="D8187" s="13">
        <v>1</v>
      </c>
      <c r="E8187" s="14">
        <f t="shared" si="2130"/>
        <v>342</v>
      </c>
      <c r="F8187" s="24">
        <f>'1 Solar Profile'!E8189*S$10</f>
        <v>0</v>
      </c>
      <c r="G8187" s="24">
        <f>'2 Load Profile'!E8188</f>
        <v>0.70230950283612115</v>
      </c>
      <c r="H8187" s="24">
        <f t="shared" si="2122"/>
        <v>0.70230950283612115</v>
      </c>
      <c r="I8187" s="13">
        <f t="shared" si="2123"/>
        <v>0</v>
      </c>
      <c r="J8187" s="24">
        <f t="shared" si="2124"/>
        <v>0</v>
      </c>
      <c r="K8187" s="24">
        <f t="shared" si="2125"/>
        <v>0.70230950283612115</v>
      </c>
      <c r="L8187" s="13"/>
      <c r="M8187" s="24"/>
      <c r="N8187" s="24">
        <f t="shared" si="2135"/>
        <v>0</v>
      </c>
      <c r="O8187" s="13"/>
      <c r="P8187" s="13"/>
    </row>
    <row r="8188" spans="1:16">
      <c r="A8188">
        <v>8187</v>
      </c>
      <c r="B8188" s="13">
        <v>12</v>
      </c>
      <c r="C8188" s="13">
        <v>8</v>
      </c>
      <c r="D8188" s="13">
        <v>2</v>
      </c>
      <c r="E8188" s="14">
        <f t="shared" si="2130"/>
        <v>342</v>
      </c>
      <c r="F8188" s="24">
        <f>'1 Solar Profile'!E8190*S$10</f>
        <v>0</v>
      </c>
      <c r="G8188" s="24">
        <f>'2 Load Profile'!E8189</f>
        <v>0.65204771801907124</v>
      </c>
      <c r="H8188" s="24">
        <f t="shared" si="2122"/>
        <v>0.65204771801907124</v>
      </c>
      <c r="I8188" s="13">
        <f t="shared" si="2123"/>
        <v>0</v>
      </c>
      <c r="J8188" s="24">
        <f t="shared" si="2124"/>
        <v>0</v>
      </c>
      <c r="K8188" s="24">
        <f t="shared" si="2125"/>
        <v>0.65204771801907124</v>
      </c>
      <c r="L8188" s="13"/>
      <c r="M8188" s="24"/>
      <c r="N8188" s="24">
        <f t="shared" si="2135"/>
        <v>0</v>
      </c>
      <c r="O8188" s="13"/>
      <c r="P8188" s="13"/>
    </row>
    <row r="8189" spans="1:16">
      <c r="A8189">
        <v>8188</v>
      </c>
      <c r="B8189" s="13">
        <v>12</v>
      </c>
      <c r="C8189" s="13">
        <v>8</v>
      </c>
      <c r="D8189" s="13">
        <v>3</v>
      </c>
      <c r="E8189" s="14">
        <f t="shared" si="2130"/>
        <v>342</v>
      </c>
      <c r="F8189" s="24">
        <f>'1 Solar Profile'!E8191*S$10</f>
        <v>0</v>
      </c>
      <c r="G8189" s="24">
        <f>'2 Load Profile'!E8190</f>
        <v>0.64476879898300299</v>
      </c>
      <c r="H8189" s="24">
        <f t="shared" si="2122"/>
        <v>0.64476879898300299</v>
      </c>
      <c r="I8189" s="13">
        <f t="shared" si="2123"/>
        <v>0</v>
      </c>
      <c r="J8189" s="24">
        <f t="shared" si="2124"/>
        <v>0</v>
      </c>
      <c r="K8189" s="24">
        <f t="shared" si="2125"/>
        <v>0.64476879898300299</v>
      </c>
      <c r="L8189" s="13"/>
      <c r="M8189" s="24"/>
      <c r="N8189" s="24">
        <f t="shared" si="2135"/>
        <v>0</v>
      </c>
      <c r="O8189" s="13"/>
      <c r="P8189" s="13"/>
    </row>
    <row r="8190" spans="1:16">
      <c r="A8190">
        <v>8189</v>
      </c>
      <c r="B8190" s="13">
        <v>12</v>
      </c>
      <c r="C8190" s="13">
        <v>8</v>
      </c>
      <c r="D8190" s="13">
        <v>4</v>
      </c>
      <c r="E8190" s="14">
        <f t="shared" si="2130"/>
        <v>342</v>
      </c>
      <c r="F8190" s="24">
        <f>'1 Solar Profile'!E8192*S$10</f>
        <v>0</v>
      </c>
      <c r="G8190" s="24">
        <f>'2 Load Profile'!E8191</f>
        <v>0.64626043284625612</v>
      </c>
      <c r="H8190" s="24">
        <f t="shared" si="2122"/>
        <v>0.64626043284625612</v>
      </c>
      <c r="I8190" s="13">
        <f t="shared" si="2123"/>
        <v>0</v>
      </c>
      <c r="J8190" s="24">
        <f t="shared" si="2124"/>
        <v>0</v>
      </c>
      <c r="K8190" s="24">
        <f t="shared" si="2125"/>
        <v>0.64626043284625612</v>
      </c>
      <c r="L8190" s="13"/>
      <c r="M8190" s="24"/>
      <c r="N8190" s="24">
        <f t="shared" si="2135"/>
        <v>0</v>
      </c>
      <c r="O8190" s="13"/>
      <c r="P8190" s="13"/>
    </row>
    <row r="8191" spans="1:16">
      <c r="A8191">
        <v>8190</v>
      </c>
      <c r="B8191" s="13">
        <v>12</v>
      </c>
      <c r="C8191" s="13">
        <v>8</v>
      </c>
      <c r="D8191" s="13">
        <v>5</v>
      </c>
      <c r="E8191" s="14">
        <f t="shared" si="2130"/>
        <v>342</v>
      </c>
      <c r="F8191" s="24">
        <f>'1 Solar Profile'!E8193*S$10</f>
        <v>0</v>
      </c>
      <c r="G8191" s="24">
        <f>'2 Load Profile'!E8192</f>
        <v>0.70372029655362656</v>
      </c>
      <c r="H8191" s="24">
        <f t="shared" si="2122"/>
        <v>0.70372029655362656</v>
      </c>
      <c r="I8191" s="13">
        <f t="shared" si="2123"/>
        <v>0</v>
      </c>
      <c r="J8191" s="24">
        <f t="shared" si="2124"/>
        <v>0</v>
      </c>
      <c r="K8191" s="24">
        <f t="shared" si="2125"/>
        <v>0.70372029655362656</v>
      </c>
      <c r="L8191" s="13"/>
      <c r="M8191" s="24"/>
      <c r="N8191" s="24">
        <f t="shared" si="2135"/>
        <v>0</v>
      </c>
      <c r="O8191" s="13"/>
      <c r="P8191" s="13"/>
    </row>
    <row r="8192" spans="1:16">
      <c r="A8192">
        <v>8191</v>
      </c>
      <c r="B8192" s="13">
        <v>12</v>
      </c>
      <c r="C8192" s="13">
        <v>8</v>
      </c>
      <c r="D8192" s="13">
        <v>6</v>
      </c>
      <c r="E8192" s="14">
        <f t="shared" si="2130"/>
        <v>342</v>
      </c>
      <c r="F8192" s="24">
        <f>'1 Solar Profile'!E8194*S$10</f>
        <v>0</v>
      </c>
      <c r="G8192" s="24">
        <f>'2 Load Profile'!E8193</f>
        <v>0.89121413935932903</v>
      </c>
      <c r="H8192" s="24">
        <f t="shared" ref="H8192:H8255" si="2140">G8192-F8192</f>
        <v>0.89121413935932903</v>
      </c>
      <c r="I8192" s="13">
        <f t="shared" ref="I8192:I8255" si="2141">IF(H8192&lt;0,H8192,0)</f>
        <v>0</v>
      </c>
      <c r="J8192" s="24">
        <f t="shared" ref="J8192:J8255" si="2142">F8192+I8192</f>
        <v>0</v>
      </c>
      <c r="K8192" s="24">
        <f t="shared" ref="K8192:K8255" si="2143">IF(H8192&gt;0,H8192,0)</f>
        <v>0.89121413935932903</v>
      </c>
      <c r="L8192" s="13"/>
      <c r="M8192" s="24"/>
      <c r="N8192" s="24">
        <f t="shared" si="2135"/>
        <v>0</v>
      </c>
      <c r="O8192" s="13"/>
      <c r="P8192" s="13"/>
    </row>
    <row r="8193" spans="1:16">
      <c r="A8193">
        <v>8192</v>
      </c>
      <c r="B8193" s="13">
        <v>12</v>
      </c>
      <c r="C8193" s="13">
        <v>8</v>
      </c>
      <c r="D8193" s="13">
        <v>7</v>
      </c>
      <c r="E8193" s="14">
        <f t="shared" si="2130"/>
        <v>342</v>
      </c>
      <c r="F8193" s="24">
        <f>'1 Solar Profile'!E8195*S$10</f>
        <v>3.1651199999999997E-2</v>
      </c>
      <c r="G8193" s="24">
        <f>'2 Load Profile'!E8194</f>
        <v>1.1710374731977427</v>
      </c>
      <c r="H8193" s="24">
        <f t="shared" si="2140"/>
        <v>1.1393862731977427</v>
      </c>
      <c r="I8193" s="13">
        <f t="shared" si="2141"/>
        <v>0</v>
      </c>
      <c r="J8193" s="24">
        <f t="shared" si="2142"/>
        <v>3.1651199999999997E-2</v>
      </c>
      <c r="K8193" s="24">
        <f t="shared" si="2143"/>
        <v>1.1393862731977427</v>
      </c>
      <c r="L8193" s="13"/>
      <c r="M8193" s="24"/>
      <c r="N8193" s="24">
        <f t="shared" si="2135"/>
        <v>0</v>
      </c>
      <c r="O8193" s="13"/>
      <c r="P8193" s="13"/>
    </row>
    <row r="8194" spans="1:16">
      <c r="A8194">
        <v>8193</v>
      </c>
      <c r="B8194" s="13">
        <v>12</v>
      </c>
      <c r="C8194" s="13">
        <v>8</v>
      </c>
      <c r="D8194" s="13">
        <v>8</v>
      </c>
      <c r="E8194" s="14">
        <f t="shared" si="2130"/>
        <v>342</v>
      </c>
      <c r="F8194" s="24">
        <f>'1 Solar Profile'!E8196*S$10</f>
        <v>0.27234742500000003</v>
      </c>
      <c r="G8194" s="24">
        <f>'2 Load Profile'!E8195</f>
        <v>1.1389081694673204</v>
      </c>
      <c r="H8194" s="24">
        <f t="shared" si="2140"/>
        <v>0.86656074446732045</v>
      </c>
      <c r="I8194" s="13">
        <f t="shared" si="2141"/>
        <v>0</v>
      </c>
      <c r="J8194" s="24">
        <f t="shared" si="2142"/>
        <v>0.27234742500000003</v>
      </c>
      <c r="K8194" s="24">
        <f t="shared" si="2143"/>
        <v>0.86656074446732045</v>
      </c>
      <c r="L8194" s="13"/>
      <c r="M8194" s="24"/>
      <c r="N8194" s="24">
        <f t="shared" si="2135"/>
        <v>0</v>
      </c>
      <c r="O8194" s="13"/>
      <c r="P8194" s="13"/>
    </row>
    <row r="8195" spans="1:16">
      <c r="A8195">
        <v>8194</v>
      </c>
      <c r="B8195" s="13">
        <v>12</v>
      </c>
      <c r="C8195" s="13">
        <v>8</v>
      </c>
      <c r="D8195" s="13">
        <v>9</v>
      </c>
      <c r="E8195" s="14">
        <f t="shared" si="2130"/>
        <v>342</v>
      </c>
      <c r="F8195" s="24">
        <f>'1 Solar Profile'!E8197*S$10</f>
        <v>0.716869125</v>
      </c>
      <c r="G8195" s="24">
        <f>'2 Load Profile'!E8196</f>
        <v>0.99306955218682036</v>
      </c>
      <c r="H8195" s="24">
        <f t="shared" si="2140"/>
        <v>0.27620042718682036</v>
      </c>
      <c r="I8195" s="13">
        <f t="shared" si="2141"/>
        <v>0</v>
      </c>
      <c r="J8195" s="24">
        <f t="shared" si="2142"/>
        <v>0.716869125</v>
      </c>
      <c r="K8195" s="24">
        <f t="shared" si="2143"/>
        <v>0.27620042718682036</v>
      </c>
      <c r="L8195" s="13"/>
      <c r="M8195" s="24"/>
      <c r="N8195" s="24">
        <f t="shared" si="2135"/>
        <v>0</v>
      </c>
      <c r="O8195" s="13"/>
      <c r="P8195" s="13"/>
    </row>
    <row r="8196" spans="1:16">
      <c r="A8196">
        <v>8195</v>
      </c>
      <c r="B8196" s="13">
        <v>12</v>
      </c>
      <c r="C8196" s="13">
        <v>8</v>
      </c>
      <c r="D8196" s="13">
        <v>10</v>
      </c>
      <c r="E8196" s="14">
        <f t="shared" si="2130"/>
        <v>342</v>
      </c>
      <c r="F8196" s="24">
        <f>'1 Solar Profile'!E8198*S$10</f>
        <v>0.79249117499999999</v>
      </c>
      <c r="G8196" s="24">
        <f>'2 Load Profile'!E8197</f>
        <v>1.0156465483503407</v>
      </c>
      <c r="H8196" s="24">
        <f t="shared" si="2140"/>
        <v>0.22315537335034075</v>
      </c>
      <c r="I8196" s="13">
        <f t="shared" si="2141"/>
        <v>0</v>
      </c>
      <c r="J8196" s="24">
        <f t="shared" si="2142"/>
        <v>0.79249117499999999</v>
      </c>
      <c r="K8196" s="24">
        <f t="shared" si="2143"/>
        <v>0.22315537335034075</v>
      </c>
      <c r="L8196" s="13"/>
      <c r="M8196" s="24"/>
      <c r="N8196" s="24">
        <f t="shared" si="2135"/>
        <v>0</v>
      </c>
      <c r="O8196" s="13"/>
      <c r="P8196" s="13"/>
    </row>
    <row r="8197" spans="1:16">
      <c r="A8197">
        <v>8196</v>
      </c>
      <c r="B8197" s="13">
        <v>12</v>
      </c>
      <c r="C8197" s="13">
        <v>8</v>
      </c>
      <c r="D8197" s="13">
        <v>11</v>
      </c>
      <c r="E8197" s="14">
        <f t="shared" si="2130"/>
        <v>342</v>
      </c>
      <c r="F8197" s="24">
        <f>'1 Solar Profile'!E8199*S$10</f>
        <v>0.92159550000000001</v>
      </c>
      <c r="G8197" s="24">
        <f>'2 Load Profile'!E8198</f>
        <v>1.0024735428370097</v>
      </c>
      <c r="H8197" s="24">
        <f t="shared" si="2140"/>
        <v>8.0878042837009723E-2</v>
      </c>
      <c r="I8197" s="13">
        <f t="shared" si="2141"/>
        <v>0</v>
      </c>
      <c r="J8197" s="24">
        <f t="shared" si="2142"/>
        <v>0.92159550000000001</v>
      </c>
      <c r="K8197" s="24">
        <f t="shared" si="2143"/>
        <v>8.0878042837009723E-2</v>
      </c>
      <c r="L8197" s="13"/>
      <c r="M8197" s="24"/>
      <c r="N8197" s="24">
        <f t="shared" si="2135"/>
        <v>0</v>
      </c>
      <c r="O8197" s="13"/>
      <c r="P8197" s="13"/>
    </row>
    <row r="8198" spans="1:16">
      <c r="A8198">
        <v>8197</v>
      </c>
      <c r="B8198" s="13">
        <v>12</v>
      </c>
      <c r="C8198" s="13">
        <v>8</v>
      </c>
      <c r="D8198" s="13">
        <v>12</v>
      </c>
      <c r="E8198" s="14">
        <f t="shared" si="2130"/>
        <v>342</v>
      </c>
      <c r="F8198" s="24">
        <f>'1 Solar Profile'!E8200*S$10</f>
        <v>0.65953755000000003</v>
      </c>
      <c r="G8198" s="24">
        <f>'2 Load Profile'!E8199</f>
        <v>0.98165585610244555</v>
      </c>
      <c r="H8198" s="24">
        <f t="shared" si="2140"/>
        <v>0.32211830610244552</v>
      </c>
      <c r="I8198" s="13">
        <f t="shared" si="2141"/>
        <v>0</v>
      </c>
      <c r="J8198" s="24">
        <f t="shared" si="2142"/>
        <v>0.65953755000000003</v>
      </c>
      <c r="K8198" s="24">
        <f t="shared" si="2143"/>
        <v>0.32211830610244552</v>
      </c>
      <c r="L8198" s="13"/>
      <c r="M8198" s="24"/>
      <c r="N8198" s="24">
        <f t="shared" si="2135"/>
        <v>0</v>
      </c>
      <c r="O8198" s="13"/>
      <c r="P8198" s="13"/>
    </row>
    <row r="8199" spans="1:16">
      <c r="A8199">
        <v>8198</v>
      </c>
      <c r="B8199" s="13">
        <v>12</v>
      </c>
      <c r="C8199" s="13">
        <v>8</v>
      </c>
      <c r="D8199" s="13">
        <v>13</v>
      </c>
      <c r="E8199" s="14">
        <f t="shared" si="2130"/>
        <v>342</v>
      </c>
      <c r="F8199" s="24">
        <f>'1 Solar Profile'!E8201*S$10</f>
        <v>0.58326029999999995</v>
      </c>
      <c r="G8199" s="24">
        <f>'2 Load Profile'!E8200</f>
        <v>0.95850321189091869</v>
      </c>
      <c r="H8199" s="24">
        <f t="shared" si="2140"/>
        <v>0.37524291189091874</v>
      </c>
      <c r="I8199" s="13">
        <f t="shared" si="2141"/>
        <v>0</v>
      </c>
      <c r="J8199" s="24">
        <f t="shared" si="2142"/>
        <v>0.58326029999999995</v>
      </c>
      <c r="K8199" s="24">
        <f t="shared" si="2143"/>
        <v>0.37524291189091874</v>
      </c>
      <c r="L8199" s="13"/>
      <c r="M8199" s="24"/>
      <c r="N8199" s="24">
        <f t="shared" si="2135"/>
        <v>0</v>
      </c>
      <c r="O8199" s="13"/>
      <c r="P8199" s="13"/>
    </row>
    <row r="8200" spans="1:16">
      <c r="A8200">
        <v>8199</v>
      </c>
      <c r="B8200" s="13">
        <v>12</v>
      </c>
      <c r="C8200" s="13">
        <v>8</v>
      </c>
      <c r="D8200" s="13">
        <v>14</v>
      </c>
      <c r="E8200" s="14">
        <f t="shared" si="2130"/>
        <v>342</v>
      </c>
      <c r="F8200" s="24">
        <f>'1 Solar Profile'!E8202*S$10</f>
        <v>0.53968950000000004</v>
      </c>
      <c r="G8200" s="24">
        <f>'2 Load Profile'!E8201</f>
        <v>0.96906869303554555</v>
      </c>
      <c r="H8200" s="24">
        <f t="shared" si="2140"/>
        <v>0.4293791930355455</v>
      </c>
      <c r="I8200" s="13">
        <f t="shared" si="2141"/>
        <v>0</v>
      </c>
      <c r="J8200" s="24">
        <f t="shared" si="2142"/>
        <v>0.53968950000000004</v>
      </c>
      <c r="K8200" s="24">
        <f t="shared" si="2143"/>
        <v>0.4293791930355455</v>
      </c>
      <c r="L8200" s="13"/>
      <c r="M8200" s="24"/>
      <c r="N8200" s="24">
        <f t="shared" si="2135"/>
        <v>0</v>
      </c>
      <c r="O8200" s="13"/>
      <c r="P8200" s="13"/>
    </row>
    <row r="8201" spans="1:16">
      <c r="A8201">
        <v>8200</v>
      </c>
      <c r="B8201" s="13">
        <v>12</v>
      </c>
      <c r="C8201" s="13">
        <v>8</v>
      </c>
      <c r="D8201" s="13">
        <v>15</v>
      </c>
      <c r="E8201" s="14">
        <f t="shared" si="2130"/>
        <v>342</v>
      </c>
      <c r="F8201" s="24">
        <f>'1 Solar Profile'!E8203*S$10</f>
        <v>0.21575295</v>
      </c>
      <c r="G8201" s="24">
        <f>'2 Load Profile'!E8202</f>
        <v>1.063120171631794</v>
      </c>
      <c r="H8201" s="24">
        <f t="shared" si="2140"/>
        <v>0.84736722163179401</v>
      </c>
      <c r="I8201" s="13">
        <f t="shared" si="2141"/>
        <v>0</v>
      </c>
      <c r="J8201" s="24">
        <f t="shared" si="2142"/>
        <v>0.21575295</v>
      </c>
      <c r="K8201" s="24">
        <f t="shared" si="2143"/>
        <v>0.84736722163179401</v>
      </c>
      <c r="L8201" s="13"/>
      <c r="M8201" s="24"/>
      <c r="N8201" s="24">
        <f t="shared" si="2135"/>
        <v>0</v>
      </c>
      <c r="O8201" s="13"/>
      <c r="P8201" s="13"/>
    </row>
    <row r="8202" spans="1:16">
      <c r="A8202">
        <v>8201</v>
      </c>
      <c r="B8202" s="13">
        <v>12</v>
      </c>
      <c r="C8202" s="13">
        <v>8</v>
      </c>
      <c r="D8202" s="13">
        <v>16</v>
      </c>
      <c r="E8202" s="14">
        <f t="shared" si="2130"/>
        <v>342</v>
      </c>
      <c r="F8202" s="24">
        <f>'1 Solar Profile'!E8204*S$10</f>
        <v>0</v>
      </c>
      <c r="G8202" s="24">
        <f>'2 Load Profile'!E8203</f>
        <v>1.3555784210036552</v>
      </c>
      <c r="H8202" s="24">
        <f t="shared" si="2140"/>
        <v>1.3555784210036552</v>
      </c>
      <c r="I8202" s="13">
        <f t="shared" si="2141"/>
        <v>0</v>
      </c>
      <c r="J8202" s="24">
        <f t="shared" si="2142"/>
        <v>0</v>
      </c>
      <c r="K8202" s="24">
        <f t="shared" si="2143"/>
        <v>1.3555784210036552</v>
      </c>
      <c r="L8202" s="13"/>
      <c r="M8202" s="24"/>
      <c r="N8202" s="24">
        <f t="shared" si="2135"/>
        <v>0</v>
      </c>
      <c r="O8202" s="13"/>
      <c r="P8202" s="13"/>
    </row>
    <row r="8203" spans="1:16">
      <c r="A8203">
        <v>8202</v>
      </c>
      <c r="B8203" s="13">
        <v>12</v>
      </c>
      <c r="C8203" s="13">
        <v>8</v>
      </c>
      <c r="D8203" s="13">
        <v>17</v>
      </c>
      <c r="E8203" s="14">
        <f t="shared" si="2130"/>
        <v>342</v>
      </c>
      <c r="F8203" s="24">
        <f>'1 Solar Profile'!E8205*S$10</f>
        <v>0</v>
      </c>
      <c r="G8203" s="24">
        <f>'2 Load Profile'!E8204</f>
        <v>1.868636268781013</v>
      </c>
      <c r="H8203" s="24">
        <f t="shared" si="2140"/>
        <v>1.868636268781013</v>
      </c>
      <c r="I8203" s="13">
        <f t="shared" si="2141"/>
        <v>0</v>
      </c>
      <c r="J8203" s="24">
        <f t="shared" si="2142"/>
        <v>0</v>
      </c>
      <c r="K8203" s="24">
        <f t="shared" si="2143"/>
        <v>1.868636268781013</v>
      </c>
      <c r="L8203" s="13"/>
      <c r="M8203" s="24"/>
      <c r="N8203" s="24">
        <f t="shared" si="2135"/>
        <v>0</v>
      </c>
      <c r="O8203" s="13"/>
      <c r="P8203" s="13"/>
    </row>
    <row r="8204" spans="1:16">
      <c r="A8204">
        <v>8203</v>
      </c>
      <c r="B8204" s="13">
        <v>12</v>
      </c>
      <c r="C8204" s="13">
        <v>8</v>
      </c>
      <c r="D8204" s="13">
        <v>18</v>
      </c>
      <c r="E8204" s="14">
        <f t="shared" si="2130"/>
        <v>342</v>
      </c>
      <c r="F8204" s="24">
        <f>'1 Solar Profile'!E8206*S$10</f>
        <v>0</v>
      </c>
      <c r="G8204" s="24">
        <f>'2 Load Profile'!E8205</f>
        <v>2.0927019470265766</v>
      </c>
      <c r="H8204" s="24">
        <f t="shared" si="2140"/>
        <v>2.0927019470265766</v>
      </c>
      <c r="I8204" s="13">
        <f t="shared" si="2141"/>
        <v>0</v>
      </c>
      <c r="J8204" s="24">
        <f t="shared" si="2142"/>
        <v>0</v>
      </c>
      <c r="K8204" s="24">
        <f t="shared" si="2143"/>
        <v>2.0927019470265766</v>
      </c>
      <c r="L8204" s="13"/>
      <c r="M8204" s="24"/>
      <c r="N8204" s="24">
        <f t="shared" si="2135"/>
        <v>0</v>
      </c>
      <c r="O8204" s="13"/>
      <c r="P8204" s="13"/>
    </row>
    <row r="8205" spans="1:16">
      <c r="A8205">
        <v>8204</v>
      </c>
      <c r="B8205" s="13">
        <v>12</v>
      </c>
      <c r="C8205" s="13">
        <v>8</v>
      </c>
      <c r="D8205" s="13">
        <v>19</v>
      </c>
      <c r="E8205" s="14">
        <f t="shared" si="2130"/>
        <v>342</v>
      </c>
      <c r="F8205" s="24">
        <f>'1 Solar Profile'!E8207*S$10</f>
        <v>0</v>
      </c>
      <c r="G8205" s="24">
        <f>'2 Load Profile'!E8206</f>
        <v>1.942918813516475</v>
      </c>
      <c r="H8205" s="24">
        <f t="shared" si="2140"/>
        <v>1.942918813516475</v>
      </c>
      <c r="I8205" s="13">
        <f t="shared" si="2141"/>
        <v>0</v>
      </c>
      <c r="J8205" s="24">
        <f t="shared" si="2142"/>
        <v>0</v>
      </c>
      <c r="K8205" s="24">
        <f t="shared" si="2143"/>
        <v>1.942918813516475</v>
      </c>
      <c r="L8205" s="13"/>
      <c r="M8205" s="24"/>
      <c r="N8205" s="24">
        <f t="shared" si="2135"/>
        <v>0</v>
      </c>
      <c r="O8205" s="13"/>
      <c r="P8205" s="13"/>
    </row>
    <row r="8206" spans="1:16">
      <c r="A8206">
        <v>8205</v>
      </c>
      <c r="B8206" s="13">
        <v>12</v>
      </c>
      <c r="C8206" s="13">
        <v>8</v>
      </c>
      <c r="D8206" s="13">
        <v>20</v>
      </c>
      <c r="E8206" s="14">
        <f t="shared" si="2130"/>
        <v>342</v>
      </c>
      <c r="F8206" s="24">
        <f>'1 Solar Profile'!E8208*S$10</f>
        <v>0</v>
      </c>
      <c r="G8206" s="24">
        <f>'2 Load Profile'!E8207</f>
        <v>1.8530158769798208</v>
      </c>
      <c r="H8206" s="24">
        <f t="shared" si="2140"/>
        <v>1.8530158769798208</v>
      </c>
      <c r="I8206" s="13">
        <f t="shared" si="2141"/>
        <v>0</v>
      </c>
      <c r="J8206" s="24">
        <f t="shared" si="2142"/>
        <v>0</v>
      </c>
      <c r="K8206" s="24">
        <f t="shared" si="2143"/>
        <v>1.8530158769798208</v>
      </c>
      <c r="L8206" s="13"/>
      <c r="M8206" s="24"/>
      <c r="N8206" s="24">
        <f t="shared" si="2135"/>
        <v>0</v>
      </c>
      <c r="O8206" s="24"/>
      <c r="P8206" s="24"/>
    </row>
    <row r="8207" spans="1:16">
      <c r="A8207">
        <v>8206</v>
      </c>
      <c r="B8207" s="13">
        <v>12</v>
      </c>
      <c r="C8207" s="13">
        <v>8</v>
      </c>
      <c r="D8207" s="13">
        <v>21</v>
      </c>
      <c r="E8207" s="14">
        <f t="shared" si="2130"/>
        <v>342</v>
      </c>
      <c r="F8207" s="24">
        <f>'1 Solar Profile'!E8209*S$10</f>
        <v>0</v>
      </c>
      <c r="G8207" s="24">
        <f>'2 Load Profile'!E8208</f>
        <v>1.703372228059632</v>
      </c>
      <c r="H8207" s="24">
        <f t="shared" si="2140"/>
        <v>1.703372228059632</v>
      </c>
      <c r="I8207" s="13">
        <f t="shared" si="2141"/>
        <v>0</v>
      </c>
      <c r="J8207" s="24">
        <f t="shared" si="2142"/>
        <v>0</v>
      </c>
      <c r="K8207" s="24">
        <f t="shared" si="2143"/>
        <v>1.703372228059632</v>
      </c>
      <c r="L8207" s="13"/>
      <c r="M8207" s="24"/>
      <c r="N8207" s="24">
        <f t="shared" si="2135"/>
        <v>0</v>
      </c>
      <c r="O8207" s="13"/>
      <c r="P8207" s="13"/>
    </row>
    <row r="8208" spans="1:16">
      <c r="A8208">
        <v>8207</v>
      </c>
      <c r="B8208" s="13">
        <v>12</v>
      </c>
      <c r="C8208" s="13">
        <v>8</v>
      </c>
      <c r="D8208" s="13">
        <v>22</v>
      </c>
      <c r="E8208" s="14">
        <f t="shared" si="2130"/>
        <v>342</v>
      </c>
      <c r="F8208" s="24">
        <f>'1 Solar Profile'!E8210*S$10</f>
        <v>0</v>
      </c>
      <c r="G8208" s="24">
        <f>'2 Load Profile'!E8209</f>
        <v>1.4092979101150775</v>
      </c>
      <c r="H8208" s="24">
        <f t="shared" si="2140"/>
        <v>1.4092979101150775</v>
      </c>
      <c r="I8208" s="13">
        <f t="shared" si="2141"/>
        <v>0</v>
      </c>
      <c r="J8208" s="24">
        <f t="shared" si="2142"/>
        <v>0</v>
      </c>
      <c r="K8208" s="24">
        <f t="shared" si="2143"/>
        <v>1.4092979101150775</v>
      </c>
      <c r="L8208" s="13"/>
      <c r="M8208" s="24"/>
      <c r="N8208" s="24">
        <f t="shared" si="2135"/>
        <v>0</v>
      </c>
      <c r="O8208" s="13"/>
      <c r="P8208" s="13"/>
    </row>
    <row r="8209" spans="1:16">
      <c r="A8209">
        <v>8208</v>
      </c>
      <c r="B8209" s="13">
        <v>12</v>
      </c>
      <c r="C8209" s="13">
        <v>8</v>
      </c>
      <c r="D8209" s="13">
        <v>23</v>
      </c>
      <c r="E8209" s="14">
        <f t="shared" si="2130"/>
        <v>342</v>
      </c>
      <c r="F8209" s="24">
        <f>'1 Solar Profile'!E8211*S$10</f>
        <v>0</v>
      </c>
      <c r="G8209" s="24">
        <f>'2 Load Profile'!E8210</f>
        <v>1.1359807549491321</v>
      </c>
      <c r="H8209" s="24">
        <f t="shared" si="2140"/>
        <v>1.1359807549491321</v>
      </c>
      <c r="I8209" s="13">
        <f t="shared" si="2141"/>
        <v>0</v>
      </c>
      <c r="J8209" s="24">
        <f t="shared" si="2142"/>
        <v>0</v>
      </c>
      <c r="K8209" s="24">
        <f t="shared" si="2143"/>
        <v>1.1359807549491321</v>
      </c>
      <c r="L8209" s="13">
        <f t="shared" ref="L8209" si="2144">SUM(I8186:I8209)</f>
        <v>0</v>
      </c>
      <c r="M8209" s="24">
        <f t="shared" ref="M8209" si="2145">SUMIF(H8186:H8209,"&gt;0",H8186:H8209)</f>
        <v>22.972310488338788</v>
      </c>
      <c r="N8209" s="24">
        <f t="shared" si="2135"/>
        <v>22.972310488338788</v>
      </c>
      <c r="O8209" s="13">
        <f t="shared" ref="O8209" si="2146">IF(M8209&gt;(L8209*-1),(M8209+L8209)*S$12,0)</f>
        <v>3.2325946149875695</v>
      </c>
      <c r="P8209" s="13">
        <f t="shared" ref="P8209" si="2147">IF(M8209&lt;(L8209*-1),(M8209+L8209)*S$14,0)</f>
        <v>0</v>
      </c>
    </row>
    <row r="8210" spans="1:16">
      <c r="A8210">
        <v>8209</v>
      </c>
      <c r="B8210" s="13">
        <v>12</v>
      </c>
      <c r="C8210" s="13">
        <v>9</v>
      </c>
      <c r="D8210" s="13">
        <v>0</v>
      </c>
      <c r="E8210" s="14">
        <f t="shared" si="2130"/>
        <v>343</v>
      </c>
      <c r="F8210" s="24">
        <f>'1 Solar Profile'!E8212*S$10</f>
        <v>0</v>
      </c>
      <c r="G8210" s="24">
        <f>'2 Load Profile'!E8211</f>
        <v>0.85432725638495854</v>
      </c>
      <c r="H8210" s="24">
        <f t="shared" si="2140"/>
        <v>0.85432725638495854</v>
      </c>
      <c r="I8210" s="13">
        <f t="shared" si="2141"/>
        <v>0</v>
      </c>
      <c r="J8210" s="24">
        <f t="shared" si="2142"/>
        <v>0</v>
      </c>
      <c r="K8210" s="24">
        <f t="shared" si="2143"/>
        <v>0.85432725638495854</v>
      </c>
      <c r="L8210" s="13"/>
      <c r="M8210" s="24"/>
      <c r="N8210" s="24">
        <f t="shared" si="2135"/>
        <v>0</v>
      </c>
      <c r="O8210" s="13"/>
      <c r="P8210" s="13"/>
    </row>
    <row r="8211" spans="1:16">
      <c r="A8211">
        <v>8210</v>
      </c>
      <c r="B8211" s="13">
        <v>12</v>
      </c>
      <c r="C8211" s="13">
        <v>9</v>
      </c>
      <c r="D8211" s="13">
        <v>1</v>
      </c>
      <c r="E8211" s="14">
        <f t="shared" si="2130"/>
        <v>343</v>
      </c>
      <c r="F8211" s="24">
        <f>'1 Solar Profile'!E8213*S$10</f>
        <v>0</v>
      </c>
      <c r="G8211" s="24">
        <f>'2 Load Profile'!E8212</f>
        <v>0.74830211310432071</v>
      </c>
      <c r="H8211" s="24">
        <f t="shared" si="2140"/>
        <v>0.74830211310432071</v>
      </c>
      <c r="I8211" s="13">
        <f t="shared" si="2141"/>
        <v>0</v>
      </c>
      <c r="J8211" s="24">
        <f t="shared" si="2142"/>
        <v>0</v>
      </c>
      <c r="K8211" s="24">
        <f t="shared" si="2143"/>
        <v>0.74830211310432071</v>
      </c>
      <c r="L8211" s="13"/>
      <c r="M8211" s="24"/>
      <c r="N8211" s="24">
        <f t="shared" si="2135"/>
        <v>0</v>
      </c>
      <c r="O8211" s="13"/>
      <c r="P8211" s="13"/>
    </row>
    <row r="8212" spans="1:16">
      <c r="A8212">
        <v>8211</v>
      </c>
      <c r="B8212" s="13">
        <v>12</v>
      </c>
      <c r="C8212" s="13">
        <v>9</v>
      </c>
      <c r="D8212" s="13">
        <v>2</v>
      </c>
      <c r="E8212" s="14">
        <f t="shared" si="2130"/>
        <v>343</v>
      </c>
      <c r="F8212" s="24">
        <f>'1 Solar Profile'!E8214*S$10</f>
        <v>0</v>
      </c>
      <c r="G8212" s="24">
        <f>'2 Load Profile'!E8213</f>
        <v>0.70191671244424214</v>
      </c>
      <c r="H8212" s="24">
        <f t="shared" si="2140"/>
        <v>0.70191671244424214</v>
      </c>
      <c r="I8212" s="13">
        <f t="shared" si="2141"/>
        <v>0</v>
      </c>
      <c r="J8212" s="24">
        <f t="shared" si="2142"/>
        <v>0</v>
      </c>
      <c r="K8212" s="24">
        <f t="shared" si="2143"/>
        <v>0.70191671244424214</v>
      </c>
      <c r="L8212" s="13"/>
      <c r="M8212" s="24"/>
      <c r="N8212" s="24">
        <f t="shared" si="2135"/>
        <v>0</v>
      </c>
      <c r="O8212" s="13"/>
      <c r="P8212" s="13"/>
    </row>
    <row r="8213" spans="1:16">
      <c r="A8213">
        <v>8212</v>
      </c>
      <c r="B8213" s="13">
        <v>12</v>
      </c>
      <c r="C8213" s="13">
        <v>9</v>
      </c>
      <c r="D8213" s="13">
        <v>3</v>
      </c>
      <c r="E8213" s="14">
        <f t="shared" si="2130"/>
        <v>343</v>
      </c>
      <c r="F8213" s="24">
        <f>'1 Solar Profile'!E8215*S$10</f>
        <v>0</v>
      </c>
      <c r="G8213" s="24">
        <f>'2 Load Profile'!E8214</f>
        <v>0.69791667938838398</v>
      </c>
      <c r="H8213" s="24">
        <f t="shared" si="2140"/>
        <v>0.69791667938838398</v>
      </c>
      <c r="I8213" s="13">
        <f t="shared" si="2141"/>
        <v>0</v>
      </c>
      <c r="J8213" s="24">
        <f t="shared" si="2142"/>
        <v>0</v>
      </c>
      <c r="K8213" s="24">
        <f t="shared" si="2143"/>
        <v>0.69791667938838398</v>
      </c>
      <c r="L8213" s="13"/>
      <c r="M8213" s="24"/>
      <c r="N8213" s="24">
        <f t="shared" si="2135"/>
        <v>0</v>
      </c>
      <c r="O8213" s="13"/>
      <c r="P8213" s="13"/>
    </row>
    <row r="8214" spans="1:16">
      <c r="A8214">
        <v>8213</v>
      </c>
      <c r="B8214" s="13">
        <v>12</v>
      </c>
      <c r="C8214" s="13">
        <v>9</v>
      </c>
      <c r="D8214" s="13">
        <v>4</v>
      </c>
      <c r="E8214" s="14">
        <f t="shared" si="2130"/>
        <v>343</v>
      </c>
      <c r="F8214" s="24">
        <f>'1 Solar Profile'!E8216*S$10</f>
        <v>0</v>
      </c>
      <c r="G8214" s="24">
        <f>'2 Load Profile'!E8215</f>
        <v>0.70351290598394456</v>
      </c>
      <c r="H8214" s="24">
        <f t="shared" si="2140"/>
        <v>0.70351290598394456</v>
      </c>
      <c r="I8214" s="13">
        <f t="shared" si="2141"/>
        <v>0</v>
      </c>
      <c r="J8214" s="24">
        <f t="shared" si="2142"/>
        <v>0</v>
      </c>
      <c r="K8214" s="24">
        <f t="shared" si="2143"/>
        <v>0.70351290598394456</v>
      </c>
      <c r="L8214" s="13"/>
      <c r="M8214" s="24"/>
      <c r="N8214" s="24">
        <f t="shared" si="2135"/>
        <v>0</v>
      </c>
      <c r="O8214" s="13"/>
      <c r="P8214" s="13"/>
    </row>
    <row r="8215" spans="1:16">
      <c r="A8215">
        <v>8214</v>
      </c>
      <c r="B8215" s="13">
        <v>12</v>
      </c>
      <c r="C8215" s="13">
        <v>9</v>
      </c>
      <c r="D8215" s="13">
        <v>5</v>
      </c>
      <c r="E8215" s="14">
        <f t="shared" si="2130"/>
        <v>343</v>
      </c>
      <c r="F8215" s="24">
        <f>'1 Solar Profile'!E8217*S$10</f>
        <v>0</v>
      </c>
      <c r="G8215" s="24">
        <f>'2 Load Profile'!E8216</f>
        <v>0.76848573343957438</v>
      </c>
      <c r="H8215" s="24">
        <f t="shared" si="2140"/>
        <v>0.76848573343957438</v>
      </c>
      <c r="I8215" s="13">
        <f t="shared" si="2141"/>
        <v>0</v>
      </c>
      <c r="J8215" s="24">
        <f t="shared" si="2142"/>
        <v>0</v>
      </c>
      <c r="K8215" s="24">
        <f t="shared" si="2143"/>
        <v>0.76848573343957438</v>
      </c>
      <c r="L8215" s="13"/>
      <c r="M8215" s="24"/>
      <c r="N8215" s="24">
        <f t="shared" si="2135"/>
        <v>0</v>
      </c>
      <c r="O8215" s="13"/>
      <c r="P8215" s="13"/>
    </row>
    <row r="8216" spans="1:16">
      <c r="A8216">
        <v>8215</v>
      </c>
      <c r="B8216" s="13">
        <v>12</v>
      </c>
      <c r="C8216" s="13">
        <v>9</v>
      </c>
      <c r="D8216" s="13">
        <v>6</v>
      </c>
      <c r="E8216" s="14">
        <f t="shared" ref="E8216:E8279" si="2148">IF(D8216&lt;D8215, E8215+1,E8215)</f>
        <v>343</v>
      </c>
      <c r="F8216" s="24">
        <f>'1 Solar Profile'!E8218*S$10</f>
        <v>0</v>
      </c>
      <c r="G8216" s="24">
        <f>'2 Load Profile'!E8217</f>
        <v>0.98665535103118795</v>
      </c>
      <c r="H8216" s="24">
        <f t="shared" si="2140"/>
        <v>0.98665535103118795</v>
      </c>
      <c r="I8216" s="13">
        <f t="shared" si="2141"/>
        <v>0</v>
      </c>
      <c r="J8216" s="24">
        <f t="shared" si="2142"/>
        <v>0</v>
      </c>
      <c r="K8216" s="24">
        <f t="shared" si="2143"/>
        <v>0.98665535103118795</v>
      </c>
      <c r="L8216" s="13"/>
      <c r="M8216" s="24"/>
      <c r="N8216" s="24">
        <f t="shared" si="2135"/>
        <v>0</v>
      </c>
      <c r="O8216" s="13"/>
      <c r="P8216" s="13"/>
    </row>
    <row r="8217" spans="1:16">
      <c r="A8217">
        <v>8216</v>
      </c>
      <c r="B8217" s="13">
        <v>12</v>
      </c>
      <c r="C8217" s="13">
        <v>9</v>
      </c>
      <c r="D8217" s="13">
        <v>7</v>
      </c>
      <c r="E8217" s="14">
        <f t="shared" si="2148"/>
        <v>343</v>
      </c>
      <c r="F8217" s="24">
        <f>'1 Solar Profile'!E8219*S$10</f>
        <v>0.33237697499999996</v>
      </c>
      <c r="G8217" s="24">
        <f>'2 Load Profile'!E8218</f>
        <v>1.2783719422933548</v>
      </c>
      <c r="H8217" s="24">
        <f t="shared" si="2140"/>
        <v>0.94599496729335486</v>
      </c>
      <c r="I8217" s="13">
        <f t="shared" si="2141"/>
        <v>0</v>
      </c>
      <c r="J8217" s="24">
        <f t="shared" si="2142"/>
        <v>0.33237697499999996</v>
      </c>
      <c r="K8217" s="24">
        <f t="shared" si="2143"/>
        <v>0.94599496729335486</v>
      </c>
      <c r="L8217" s="13"/>
      <c r="M8217" s="24"/>
      <c r="N8217" s="24">
        <f t="shared" si="2135"/>
        <v>0</v>
      </c>
      <c r="O8217" s="13"/>
      <c r="P8217" s="13"/>
    </row>
    <row r="8218" spans="1:16">
      <c r="A8218">
        <v>8217</v>
      </c>
      <c r="B8218" s="13">
        <v>12</v>
      </c>
      <c r="C8218" s="13">
        <v>9</v>
      </c>
      <c r="D8218" s="13">
        <v>8</v>
      </c>
      <c r="E8218" s="14">
        <f t="shared" si="2148"/>
        <v>343</v>
      </c>
      <c r="F8218" s="24">
        <f>'1 Solar Profile'!E8220*S$10</f>
        <v>1.2452217750000001</v>
      </c>
      <c r="G8218" s="24">
        <f>'2 Load Profile'!E8219</f>
        <v>1.2340935442000636</v>
      </c>
      <c r="H8218" s="24">
        <f t="shared" si="2140"/>
        <v>-1.1128230799936523E-2</v>
      </c>
      <c r="I8218" s="13">
        <f t="shared" si="2141"/>
        <v>-1.1128230799936523E-2</v>
      </c>
      <c r="J8218" s="24">
        <f t="shared" si="2142"/>
        <v>1.2340935442000636</v>
      </c>
      <c r="K8218" s="24">
        <f t="shared" si="2143"/>
        <v>0</v>
      </c>
      <c r="L8218" s="13"/>
      <c r="M8218" s="24"/>
      <c r="N8218" s="24">
        <f t="shared" si="2135"/>
        <v>0</v>
      </c>
      <c r="O8218" s="13"/>
      <c r="P8218" s="13"/>
    </row>
    <row r="8219" spans="1:16">
      <c r="A8219">
        <v>8218</v>
      </c>
      <c r="B8219" s="13">
        <v>12</v>
      </c>
      <c r="C8219" s="13">
        <v>9</v>
      </c>
      <c r="D8219" s="13">
        <v>9</v>
      </c>
      <c r="E8219" s="14">
        <f t="shared" si="2148"/>
        <v>343</v>
      </c>
      <c r="F8219" s="24">
        <f>'1 Solar Profile'!E8221*S$10</f>
        <v>0.86812267499999984</v>
      </c>
      <c r="G8219" s="24">
        <f>'2 Load Profile'!E8220</f>
        <v>1.0867360617336521</v>
      </c>
      <c r="H8219" s="24">
        <f t="shared" si="2140"/>
        <v>0.21861338673365227</v>
      </c>
      <c r="I8219" s="13">
        <f t="shared" si="2141"/>
        <v>0</v>
      </c>
      <c r="J8219" s="24">
        <f t="shared" si="2142"/>
        <v>0.86812267499999984</v>
      </c>
      <c r="K8219" s="24">
        <f t="shared" si="2143"/>
        <v>0.21861338673365227</v>
      </c>
      <c r="L8219" s="13"/>
      <c r="M8219" s="24"/>
      <c r="N8219" s="24">
        <f t="shared" si="2135"/>
        <v>0</v>
      </c>
      <c r="O8219" s="13"/>
      <c r="P8219" s="13"/>
    </row>
    <row r="8220" spans="1:16">
      <c r="A8220">
        <v>8219</v>
      </c>
      <c r="B8220" s="13">
        <v>12</v>
      </c>
      <c r="C8220" s="13">
        <v>9</v>
      </c>
      <c r="D8220" s="13">
        <v>10</v>
      </c>
      <c r="E8220" s="14">
        <f t="shared" si="2148"/>
        <v>343</v>
      </c>
      <c r="F8220" s="24">
        <f>'1 Solar Profile'!E8222*S$10</f>
        <v>0.80788994999999997</v>
      </c>
      <c r="G8220" s="24">
        <f>'2 Load Profile'!E8221</f>
        <v>1.1144254374988418</v>
      </c>
      <c r="H8220" s="24">
        <f t="shared" si="2140"/>
        <v>0.30653548749884185</v>
      </c>
      <c r="I8220" s="13">
        <f t="shared" si="2141"/>
        <v>0</v>
      </c>
      <c r="J8220" s="24">
        <f t="shared" si="2142"/>
        <v>0.80788994999999997</v>
      </c>
      <c r="K8220" s="24">
        <f t="shared" si="2143"/>
        <v>0.30653548749884185</v>
      </c>
      <c r="L8220" s="13"/>
      <c r="M8220" s="24"/>
      <c r="N8220" s="24">
        <f t="shared" si="2135"/>
        <v>0</v>
      </c>
      <c r="O8220" s="13"/>
      <c r="P8220" s="13"/>
    </row>
    <row r="8221" spans="1:16">
      <c r="A8221">
        <v>8220</v>
      </c>
      <c r="B8221" s="13">
        <v>12</v>
      </c>
      <c r="C8221" s="13">
        <v>9</v>
      </c>
      <c r="D8221" s="13">
        <v>11</v>
      </c>
      <c r="E8221" s="14">
        <f t="shared" si="2148"/>
        <v>343</v>
      </c>
      <c r="F8221" s="24">
        <f>'1 Solar Profile'!E8223*S$10</f>
        <v>0.67391572499999997</v>
      </c>
      <c r="G8221" s="24">
        <f>'2 Load Profile'!E8222</f>
        <v>1.0961832361202624</v>
      </c>
      <c r="H8221" s="24">
        <f t="shared" si="2140"/>
        <v>0.4222675111202624</v>
      </c>
      <c r="I8221" s="13">
        <f t="shared" si="2141"/>
        <v>0</v>
      </c>
      <c r="J8221" s="24">
        <f t="shared" si="2142"/>
        <v>0.67391572499999997</v>
      </c>
      <c r="K8221" s="24">
        <f t="shared" si="2143"/>
        <v>0.4222675111202624</v>
      </c>
      <c r="L8221" s="13"/>
      <c r="M8221" s="24"/>
      <c r="N8221" s="24">
        <f t="shared" si="2135"/>
        <v>0</v>
      </c>
      <c r="O8221" s="13"/>
      <c r="P8221" s="13"/>
    </row>
    <row r="8222" spans="1:16">
      <c r="A8222">
        <v>8221</v>
      </c>
      <c r="B8222" s="13">
        <v>12</v>
      </c>
      <c r="C8222" s="13">
        <v>9</v>
      </c>
      <c r="D8222" s="13">
        <v>12</v>
      </c>
      <c r="E8222" s="14">
        <f t="shared" si="2148"/>
        <v>343</v>
      </c>
      <c r="F8222" s="24">
        <f>'1 Solar Profile'!E8224*S$10</f>
        <v>1.7020489499999998</v>
      </c>
      <c r="G8222" s="24">
        <f>'2 Load Profile'!E8223</f>
        <v>1.081441692084232</v>
      </c>
      <c r="H8222" s="24">
        <f t="shared" si="2140"/>
        <v>-0.62060725791576776</v>
      </c>
      <c r="I8222" s="13">
        <f t="shared" si="2141"/>
        <v>-0.62060725791576776</v>
      </c>
      <c r="J8222" s="24">
        <f t="shared" si="2142"/>
        <v>1.081441692084232</v>
      </c>
      <c r="K8222" s="24">
        <f t="shared" si="2143"/>
        <v>0</v>
      </c>
      <c r="L8222" s="13"/>
      <c r="M8222" s="24"/>
      <c r="N8222" s="24">
        <f t="shared" si="2135"/>
        <v>0</v>
      </c>
      <c r="O8222" s="13"/>
      <c r="P8222" s="13"/>
    </row>
    <row r="8223" spans="1:16">
      <c r="A8223">
        <v>8222</v>
      </c>
      <c r="B8223" s="13">
        <v>12</v>
      </c>
      <c r="C8223" s="13">
        <v>9</v>
      </c>
      <c r="D8223" s="13">
        <v>13</v>
      </c>
      <c r="E8223" s="14">
        <f t="shared" si="2148"/>
        <v>343</v>
      </c>
      <c r="F8223" s="24">
        <f>'1 Solar Profile'!E8225*S$10</f>
        <v>3.4296743249999997</v>
      </c>
      <c r="G8223" s="24">
        <f>'2 Load Profile'!E8224</f>
        <v>1.0513912285732725</v>
      </c>
      <c r="H8223" s="24">
        <f t="shared" si="2140"/>
        <v>-2.3782830964267272</v>
      </c>
      <c r="I8223" s="13">
        <f t="shared" si="2141"/>
        <v>-2.3782830964267272</v>
      </c>
      <c r="J8223" s="24">
        <f t="shared" si="2142"/>
        <v>1.0513912285732725</v>
      </c>
      <c r="K8223" s="24">
        <f t="shared" si="2143"/>
        <v>0</v>
      </c>
      <c r="L8223" s="13"/>
      <c r="M8223" s="24"/>
      <c r="N8223" s="24">
        <f t="shared" si="2135"/>
        <v>0</v>
      </c>
      <c r="O8223" s="13"/>
      <c r="P8223" s="13"/>
    </row>
    <row r="8224" spans="1:16">
      <c r="A8224">
        <v>8223</v>
      </c>
      <c r="B8224" s="13">
        <v>12</v>
      </c>
      <c r="C8224" s="13">
        <v>9</v>
      </c>
      <c r="D8224" s="13">
        <v>14</v>
      </c>
      <c r="E8224" s="14">
        <f t="shared" si="2148"/>
        <v>343</v>
      </c>
      <c r="F8224" s="24">
        <f>'1 Solar Profile'!E8226*S$10</f>
        <v>1.6444197</v>
      </c>
      <c r="G8224" s="24">
        <f>'2 Load Profile'!E8225</f>
        <v>1.0472022379494275</v>
      </c>
      <c r="H8224" s="24">
        <f t="shared" si="2140"/>
        <v>-0.59721746205057258</v>
      </c>
      <c r="I8224" s="13">
        <f t="shared" si="2141"/>
        <v>-0.59721746205057258</v>
      </c>
      <c r="J8224" s="24">
        <f t="shared" si="2142"/>
        <v>1.0472022379494275</v>
      </c>
      <c r="K8224" s="24">
        <f t="shared" si="2143"/>
        <v>0</v>
      </c>
      <c r="L8224" s="13"/>
      <c r="M8224" s="24"/>
      <c r="N8224" s="24">
        <f t="shared" si="2135"/>
        <v>0</v>
      </c>
      <c r="O8224" s="13"/>
      <c r="P8224" s="13"/>
    </row>
    <row r="8225" spans="1:17">
      <c r="A8225">
        <v>8224</v>
      </c>
      <c r="B8225" s="13">
        <v>12</v>
      </c>
      <c r="C8225" s="13">
        <v>9</v>
      </c>
      <c r="D8225" s="13">
        <v>15</v>
      </c>
      <c r="E8225" s="14">
        <f t="shared" si="2148"/>
        <v>343</v>
      </c>
      <c r="F8225" s="24">
        <f>'1 Solar Profile'!E8227*S$10</f>
        <v>0.60267217500000003</v>
      </c>
      <c r="G8225" s="24">
        <f>'2 Load Profile'!E8226</f>
        <v>1.1378968845921522</v>
      </c>
      <c r="H8225" s="24">
        <f t="shared" si="2140"/>
        <v>0.53522470959215218</v>
      </c>
      <c r="I8225" s="13">
        <f t="shared" si="2141"/>
        <v>0</v>
      </c>
      <c r="J8225" s="24">
        <f t="shared" si="2142"/>
        <v>0.60267217500000003</v>
      </c>
      <c r="K8225" s="24">
        <f t="shared" si="2143"/>
        <v>0.53522470959215218</v>
      </c>
      <c r="L8225" s="13"/>
      <c r="M8225" s="24"/>
      <c r="N8225" s="24">
        <f t="shared" si="2135"/>
        <v>0</v>
      </c>
      <c r="O8225" s="13"/>
      <c r="P8225" s="13"/>
    </row>
    <row r="8226" spans="1:17">
      <c r="A8226">
        <v>8225</v>
      </c>
      <c r="B8226" s="13">
        <v>12</v>
      </c>
      <c r="C8226" s="13">
        <v>9</v>
      </c>
      <c r="D8226" s="13">
        <v>16</v>
      </c>
      <c r="E8226" s="14">
        <f t="shared" si="2148"/>
        <v>343</v>
      </c>
      <c r="F8226" s="24">
        <f>'1 Solar Profile'!E8228*S$10</f>
        <v>0</v>
      </c>
      <c r="G8226" s="24">
        <f>'2 Load Profile'!E8227</f>
        <v>1.439529249752864</v>
      </c>
      <c r="H8226" s="24">
        <f t="shared" si="2140"/>
        <v>1.439529249752864</v>
      </c>
      <c r="I8226" s="13">
        <f t="shared" si="2141"/>
        <v>0</v>
      </c>
      <c r="J8226" s="24">
        <f t="shared" si="2142"/>
        <v>0</v>
      </c>
      <c r="K8226" s="24">
        <f t="shared" si="2143"/>
        <v>1.439529249752864</v>
      </c>
      <c r="L8226" s="13"/>
      <c r="M8226" s="24"/>
      <c r="N8226" s="24">
        <f t="shared" si="2135"/>
        <v>0</v>
      </c>
      <c r="O8226" s="13"/>
      <c r="P8226" s="13"/>
    </row>
    <row r="8227" spans="1:17">
      <c r="A8227">
        <v>8226</v>
      </c>
      <c r="B8227" s="13">
        <v>12</v>
      </c>
      <c r="C8227" s="13">
        <v>9</v>
      </c>
      <c r="D8227" s="13">
        <v>17</v>
      </c>
      <c r="E8227" s="14">
        <f t="shared" si="2148"/>
        <v>343</v>
      </c>
      <c r="F8227" s="24">
        <f>'1 Solar Profile'!E8229*S$10</f>
        <v>0</v>
      </c>
      <c r="G8227" s="24">
        <f>'2 Load Profile'!E8228</f>
        <v>1.9653403864624701</v>
      </c>
      <c r="H8227" s="24">
        <f t="shared" si="2140"/>
        <v>1.9653403864624701</v>
      </c>
      <c r="I8227" s="13">
        <f t="shared" si="2141"/>
        <v>0</v>
      </c>
      <c r="J8227" s="24">
        <f t="shared" si="2142"/>
        <v>0</v>
      </c>
      <c r="K8227" s="24">
        <f t="shared" si="2143"/>
        <v>1.9653403864624701</v>
      </c>
      <c r="L8227" s="13"/>
      <c r="M8227" s="24"/>
      <c r="N8227" s="24">
        <f t="shared" si="2135"/>
        <v>0</v>
      </c>
      <c r="O8227" s="13"/>
      <c r="P8227" s="13"/>
    </row>
    <row r="8228" spans="1:17">
      <c r="A8228">
        <v>8227</v>
      </c>
      <c r="B8228" s="13">
        <v>12</v>
      </c>
      <c r="C8228" s="13">
        <v>9</v>
      </c>
      <c r="D8228" s="13">
        <v>18</v>
      </c>
      <c r="E8228" s="14">
        <f t="shared" si="2148"/>
        <v>343</v>
      </c>
      <c r="F8228" s="24">
        <f>'1 Solar Profile'!E8230*S$10</f>
        <v>0</v>
      </c>
      <c r="G8228" s="24">
        <f>'2 Load Profile'!E8229</f>
        <v>2.1941654223653386</v>
      </c>
      <c r="H8228" s="24">
        <f t="shared" si="2140"/>
        <v>2.1941654223653386</v>
      </c>
      <c r="I8228" s="13">
        <f t="shared" si="2141"/>
        <v>0</v>
      </c>
      <c r="J8228" s="24">
        <f t="shared" si="2142"/>
        <v>0</v>
      </c>
      <c r="K8228" s="24">
        <f t="shared" si="2143"/>
        <v>2.1941654223653386</v>
      </c>
      <c r="L8228" s="13"/>
      <c r="M8228" s="24"/>
      <c r="N8228" s="24">
        <f t="shared" si="2135"/>
        <v>0</v>
      </c>
      <c r="O8228" s="13"/>
      <c r="P8228" s="13"/>
    </row>
    <row r="8229" spans="1:17">
      <c r="A8229">
        <v>8228</v>
      </c>
      <c r="B8229" s="13">
        <v>12</v>
      </c>
      <c r="C8229" s="13">
        <v>9</v>
      </c>
      <c r="D8229" s="13">
        <v>19</v>
      </c>
      <c r="E8229" s="14">
        <f t="shared" si="2148"/>
        <v>343</v>
      </c>
      <c r="F8229" s="24">
        <f>'1 Solar Profile'!E8231*S$10</f>
        <v>0</v>
      </c>
      <c r="G8229" s="24">
        <f>'2 Load Profile'!E8230</f>
        <v>2.0498318427622482</v>
      </c>
      <c r="H8229" s="24">
        <f t="shared" si="2140"/>
        <v>2.0498318427622482</v>
      </c>
      <c r="I8229" s="13">
        <f t="shared" si="2141"/>
        <v>0</v>
      </c>
      <c r="J8229" s="24">
        <f t="shared" si="2142"/>
        <v>0</v>
      </c>
      <c r="K8229" s="24">
        <f t="shared" si="2143"/>
        <v>2.0498318427622482</v>
      </c>
      <c r="L8229" s="13"/>
      <c r="M8229" s="24"/>
      <c r="N8229" s="24">
        <f t="shared" si="2135"/>
        <v>0</v>
      </c>
      <c r="O8229" s="13"/>
      <c r="P8229" s="13"/>
    </row>
    <row r="8230" spans="1:17">
      <c r="A8230">
        <v>8229</v>
      </c>
      <c r="B8230" s="13">
        <v>12</v>
      </c>
      <c r="C8230" s="13">
        <v>9</v>
      </c>
      <c r="D8230" s="13">
        <v>20</v>
      </c>
      <c r="E8230" s="14">
        <f t="shared" si="2148"/>
        <v>343</v>
      </c>
      <c r="F8230" s="24">
        <f>'1 Solar Profile'!E8232*S$10</f>
        <v>0</v>
      </c>
      <c r="G8230" s="24">
        <f>'2 Load Profile'!E8231</f>
        <v>1.9675690352600805</v>
      </c>
      <c r="H8230" s="24">
        <f t="shared" si="2140"/>
        <v>1.9675690352600805</v>
      </c>
      <c r="I8230" s="13">
        <f t="shared" si="2141"/>
        <v>0</v>
      </c>
      <c r="J8230" s="24">
        <f t="shared" si="2142"/>
        <v>0</v>
      </c>
      <c r="K8230" s="24">
        <f t="shared" si="2143"/>
        <v>1.9675690352600805</v>
      </c>
      <c r="L8230" s="13"/>
      <c r="M8230" s="24"/>
      <c r="N8230" s="24">
        <f t="shared" si="2135"/>
        <v>0</v>
      </c>
      <c r="O8230" s="24"/>
      <c r="P8230" s="24"/>
      <c r="Q8230" s="41"/>
    </row>
    <row r="8231" spans="1:17">
      <c r="A8231">
        <v>8230</v>
      </c>
      <c r="B8231" s="13">
        <v>12</v>
      </c>
      <c r="C8231" s="13">
        <v>9</v>
      </c>
      <c r="D8231" s="13">
        <v>21</v>
      </c>
      <c r="E8231" s="14">
        <f t="shared" si="2148"/>
        <v>343</v>
      </c>
      <c r="F8231" s="24">
        <f>'1 Solar Profile'!E8233*S$10</f>
        <v>0</v>
      </c>
      <c r="G8231" s="24">
        <f>'2 Load Profile'!E8232</f>
        <v>1.8245970622292655</v>
      </c>
      <c r="H8231" s="24">
        <f t="shared" si="2140"/>
        <v>1.8245970622292655</v>
      </c>
      <c r="I8231" s="13">
        <f t="shared" si="2141"/>
        <v>0</v>
      </c>
      <c r="J8231" s="24">
        <f t="shared" si="2142"/>
        <v>0</v>
      </c>
      <c r="K8231" s="24">
        <f t="shared" si="2143"/>
        <v>1.8245970622292655</v>
      </c>
      <c r="L8231" s="13"/>
      <c r="M8231" s="24"/>
      <c r="N8231" s="24">
        <f t="shared" si="2135"/>
        <v>0</v>
      </c>
      <c r="O8231" s="13"/>
      <c r="P8231" s="13"/>
    </row>
    <row r="8232" spans="1:17">
      <c r="A8232">
        <v>8231</v>
      </c>
      <c r="B8232" s="13">
        <v>12</v>
      </c>
      <c r="C8232" s="13">
        <v>9</v>
      </c>
      <c r="D8232" s="13">
        <v>22</v>
      </c>
      <c r="E8232" s="14">
        <f t="shared" si="2148"/>
        <v>343</v>
      </c>
      <c r="F8232" s="24">
        <f>'1 Solar Profile'!E8234*S$10</f>
        <v>0</v>
      </c>
      <c r="G8232" s="24">
        <f>'2 Load Profile'!E8233</f>
        <v>1.5286718782760342</v>
      </c>
      <c r="H8232" s="24">
        <f t="shared" si="2140"/>
        <v>1.5286718782760342</v>
      </c>
      <c r="I8232" s="13">
        <f t="shared" si="2141"/>
        <v>0</v>
      </c>
      <c r="J8232" s="24">
        <f t="shared" si="2142"/>
        <v>0</v>
      </c>
      <c r="K8232" s="24">
        <f t="shared" si="2143"/>
        <v>1.5286718782760342</v>
      </c>
      <c r="L8232" s="13"/>
      <c r="M8232" s="24"/>
      <c r="N8232" s="24">
        <f t="shared" si="2135"/>
        <v>0</v>
      </c>
      <c r="O8232" s="13"/>
      <c r="P8232" s="13"/>
    </row>
    <row r="8233" spans="1:17">
      <c r="A8233">
        <v>8232</v>
      </c>
      <c r="B8233" s="13">
        <v>12</v>
      </c>
      <c r="C8233" s="13">
        <v>9</v>
      </c>
      <c r="D8233" s="13">
        <v>23</v>
      </c>
      <c r="E8233" s="14">
        <f t="shared" si="2148"/>
        <v>343</v>
      </c>
      <c r="F8233" s="24">
        <f>'1 Solar Profile'!E8235*S$10</f>
        <v>0</v>
      </c>
      <c r="G8233" s="24">
        <f>'2 Load Profile'!E8234</f>
        <v>1.2481670720636668</v>
      </c>
      <c r="H8233" s="24">
        <f t="shared" si="2140"/>
        <v>1.2481670720636668</v>
      </c>
      <c r="I8233" s="13">
        <f t="shared" si="2141"/>
        <v>0</v>
      </c>
      <c r="J8233" s="24">
        <f t="shared" si="2142"/>
        <v>0</v>
      </c>
      <c r="K8233" s="24">
        <f t="shared" si="2143"/>
        <v>1.2481670720636668</v>
      </c>
      <c r="L8233" s="13">
        <f t="shared" ref="L8233" si="2149">SUM(I8210:I8233)</f>
        <v>-3.6072360471930041</v>
      </c>
      <c r="M8233" s="24">
        <f t="shared" ref="M8233" si="2150">SUMIF(H8210:H8233,"&gt;0",H8210:H8233)</f>
        <v>22.107624763186841</v>
      </c>
      <c r="N8233" s="24">
        <f t="shared" ref="N8233:N8296" si="2151">M8233+L8233</f>
        <v>18.500388715993836</v>
      </c>
      <c r="O8233" s="13">
        <f t="shared" ref="O8233" si="2152">IF(M8233&gt;(L8233*-1),(M8233+L8233)*S$12,0)</f>
        <v>2.6033191989485047</v>
      </c>
      <c r="P8233" s="13">
        <f t="shared" ref="P8233" si="2153">IF(M8233&lt;(L8233*-1),(M8233+L8233)*S$14,0)</f>
        <v>0</v>
      </c>
    </row>
    <row r="8234" spans="1:17">
      <c r="A8234">
        <v>8233</v>
      </c>
      <c r="B8234" s="13">
        <v>12</v>
      </c>
      <c r="C8234" s="13">
        <v>10</v>
      </c>
      <c r="D8234" s="13">
        <v>0</v>
      </c>
      <c r="E8234" s="14">
        <f t="shared" si="2148"/>
        <v>344</v>
      </c>
      <c r="F8234" s="24">
        <f>'1 Solar Profile'!E8236*S$10</f>
        <v>0</v>
      </c>
      <c r="G8234" s="24">
        <f>'2 Load Profile'!E8235</f>
        <v>0.95651197530241894</v>
      </c>
      <c r="H8234" s="24">
        <f t="shared" si="2140"/>
        <v>0.95651197530241894</v>
      </c>
      <c r="I8234" s="13">
        <f t="shared" si="2141"/>
        <v>0</v>
      </c>
      <c r="J8234" s="24">
        <f t="shared" si="2142"/>
        <v>0</v>
      </c>
      <c r="K8234" s="24">
        <f t="shared" si="2143"/>
        <v>0.95651197530241894</v>
      </c>
      <c r="L8234" s="13"/>
      <c r="M8234" s="24"/>
      <c r="N8234" s="24">
        <f t="shared" si="2151"/>
        <v>0</v>
      </c>
      <c r="O8234" s="13"/>
      <c r="P8234" s="13"/>
    </row>
    <row r="8235" spans="1:17">
      <c r="A8235">
        <v>8234</v>
      </c>
      <c r="B8235" s="13">
        <v>12</v>
      </c>
      <c r="C8235" s="13">
        <v>10</v>
      </c>
      <c r="D8235" s="13">
        <v>1</v>
      </c>
      <c r="E8235" s="14">
        <f t="shared" si="2148"/>
        <v>344</v>
      </c>
      <c r="F8235" s="24">
        <f>'1 Solar Profile'!E8237*S$10</f>
        <v>0</v>
      </c>
      <c r="G8235" s="24">
        <f>'2 Load Profile'!E8236</f>
        <v>0.85339559479802674</v>
      </c>
      <c r="H8235" s="24">
        <f t="shared" si="2140"/>
        <v>0.85339559479802674</v>
      </c>
      <c r="I8235" s="13">
        <f t="shared" si="2141"/>
        <v>0</v>
      </c>
      <c r="J8235" s="24">
        <f t="shared" si="2142"/>
        <v>0</v>
      </c>
      <c r="K8235" s="24">
        <f t="shared" si="2143"/>
        <v>0.85339559479802674</v>
      </c>
      <c r="L8235" s="13"/>
      <c r="M8235" s="24"/>
      <c r="N8235" s="24">
        <f t="shared" si="2151"/>
        <v>0</v>
      </c>
      <c r="O8235" s="13"/>
      <c r="P8235" s="13"/>
    </row>
    <row r="8236" spans="1:17">
      <c r="A8236">
        <v>8235</v>
      </c>
      <c r="B8236" s="13">
        <v>12</v>
      </c>
      <c r="C8236" s="13">
        <v>10</v>
      </c>
      <c r="D8236" s="13">
        <v>2</v>
      </c>
      <c r="E8236" s="14">
        <f t="shared" si="2148"/>
        <v>344</v>
      </c>
      <c r="F8236" s="24">
        <f>'1 Solar Profile'!E8238*S$10</f>
        <v>0</v>
      </c>
      <c r="G8236" s="24">
        <f>'2 Load Profile'!E8237</f>
        <v>0.80836980355661969</v>
      </c>
      <c r="H8236" s="24">
        <f t="shared" si="2140"/>
        <v>0.80836980355661969</v>
      </c>
      <c r="I8236" s="13">
        <f t="shared" si="2141"/>
        <v>0</v>
      </c>
      <c r="J8236" s="24">
        <f t="shared" si="2142"/>
        <v>0</v>
      </c>
      <c r="K8236" s="24">
        <f t="shared" si="2143"/>
        <v>0.80836980355661969</v>
      </c>
      <c r="L8236" s="13"/>
      <c r="M8236" s="24"/>
      <c r="N8236" s="24">
        <f t="shared" si="2151"/>
        <v>0</v>
      </c>
      <c r="O8236" s="13"/>
      <c r="P8236" s="13"/>
    </row>
    <row r="8237" spans="1:17">
      <c r="A8237">
        <v>8236</v>
      </c>
      <c r="B8237" s="13">
        <v>12</v>
      </c>
      <c r="C8237" s="13">
        <v>10</v>
      </c>
      <c r="D8237" s="13">
        <v>3</v>
      </c>
      <c r="E8237" s="14">
        <f t="shared" si="2148"/>
        <v>344</v>
      </c>
      <c r="F8237" s="24">
        <f>'1 Solar Profile'!E8239*S$10</f>
        <v>0</v>
      </c>
      <c r="G8237" s="24">
        <f>'2 Load Profile'!E8238</f>
        <v>0.80537862533721405</v>
      </c>
      <c r="H8237" s="24">
        <f t="shared" si="2140"/>
        <v>0.80537862533721405</v>
      </c>
      <c r="I8237" s="13">
        <f t="shared" si="2141"/>
        <v>0</v>
      </c>
      <c r="J8237" s="24">
        <f t="shared" si="2142"/>
        <v>0</v>
      </c>
      <c r="K8237" s="24">
        <f t="shared" si="2143"/>
        <v>0.80537862533721405</v>
      </c>
      <c r="L8237" s="13"/>
      <c r="M8237" s="24"/>
      <c r="N8237" s="24">
        <f t="shared" si="2151"/>
        <v>0</v>
      </c>
      <c r="O8237" s="13"/>
      <c r="P8237" s="13"/>
    </row>
    <row r="8238" spans="1:17">
      <c r="A8238">
        <v>8237</v>
      </c>
      <c r="B8238" s="13">
        <v>12</v>
      </c>
      <c r="C8238" s="13">
        <v>10</v>
      </c>
      <c r="D8238" s="13">
        <v>4</v>
      </c>
      <c r="E8238" s="14">
        <f t="shared" si="2148"/>
        <v>344</v>
      </c>
      <c r="F8238" s="24">
        <f>'1 Solar Profile'!E8240*S$10</f>
        <v>0</v>
      </c>
      <c r="G8238" s="24">
        <f>'2 Load Profile'!E8239</f>
        <v>0.80760869870366281</v>
      </c>
      <c r="H8238" s="24">
        <f t="shared" si="2140"/>
        <v>0.80760869870366281</v>
      </c>
      <c r="I8238" s="13">
        <f t="shared" si="2141"/>
        <v>0</v>
      </c>
      <c r="J8238" s="24">
        <f t="shared" si="2142"/>
        <v>0</v>
      </c>
      <c r="K8238" s="24">
        <f t="shared" si="2143"/>
        <v>0.80760869870366281</v>
      </c>
      <c r="L8238" s="13"/>
      <c r="M8238" s="24"/>
      <c r="N8238" s="24">
        <f t="shared" si="2151"/>
        <v>0</v>
      </c>
      <c r="O8238" s="13"/>
      <c r="P8238" s="13"/>
    </row>
    <row r="8239" spans="1:17">
      <c r="A8239">
        <v>8238</v>
      </c>
      <c r="B8239" s="13">
        <v>12</v>
      </c>
      <c r="C8239" s="13">
        <v>10</v>
      </c>
      <c r="D8239" s="13">
        <v>5</v>
      </c>
      <c r="E8239" s="14">
        <f t="shared" si="2148"/>
        <v>344</v>
      </c>
      <c r="F8239" s="24">
        <f>'1 Solar Profile'!E8241*S$10</f>
        <v>0</v>
      </c>
      <c r="G8239" s="24">
        <f>'2 Load Profile'!E8240</f>
        <v>0.86693274032620005</v>
      </c>
      <c r="H8239" s="24">
        <f t="shared" si="2140"/>
        <v>0.86693274032620005</v>
      </c>
      <c r="I8239" s="13">
        <f t="shared" si="2141"/>
        <v>0</v>
      </c>
      <c r="J8239" s="24">
        <f t="shared" si="2142"/>
        <v>0</v>
      </c>
      <c r="K8239" s="24">
        <f t="shared" si="2143"/>
        <v>0.86693274032620005</v>
      </c>
      <c r="L8239" s="13"/>
      <c r="M8239" s="24"/>
      <c r="N8239" s="24">
        <f t="shared" si="2151"/>
        <v>0</v>
      </c>
      <c r="O8239" s="13"/>
      <c r="P8239" s="13"/>
    </row>
    <row r="8240" spans="1:17">
      <c r="A8240">
        <v>8239</v>
      </c>
      <c r="B8240" s="13">
        <v>12</v>
      </c>
      <c r="C8240" s="13">
        <v>10</v>
      </c>
      <c r="D8240" s="13">
        <v>6</v>
      </c>
      <c r="E8240" s="14">
        <f t="shared" si="2148"/>
        <v>344</v>
      </c>
      <c r="F8240" s="24">
        <f>'1 Solar Profile'!E8242*S$10</f>
        <v>0</v>
      </c>
      <c r="G8240" s="24">
        <f>'2 Load Profile'!E8241</f>
        <v>1.0819470813161935</v>
      </c>
      <c r="H8240" s="24">
        <f t="shared" si="2140"/>
        <v>1.0819470813161935</v>
      </c>
      <c r="I8240" s="13">
        <f t="shared" si="2141"/>
        <v>0</v>
      </c>
      <c r="J8240" s="24">
        <f t="shared" si="2142"/>
        <v>0</v>
      </c>
      <c r="K8240" s="24">
        <f t="shared" si="2143"/>
        <v>1.0819470813161935</v>
      </c>
      <c r="L8240" s="13"/>
      <c r="M8240" s="24"/>
      <c r="N8240" s="24">
        <f t="shared" si="2151"/>
        <v>0</v>
      </c>
      <c r="O8240" s="13"/>
      <c r="P8240" s="13"/>
    </row>
    <row r="8241" spans="1:17">
      <c r="A8241">
        <v>8240</v>
      </c>
      <c r="B8241" s="13">
        <v>12</v>
      </c>
      <c r="C8241" s="13">
        <v>10</v>
      </c>
      <c r="D8241" s="13">
        <v>7</v>
      </c>
      <c r="E8241" s="14">
        <f t="shared" si="2148"/>
        <v>344</v>
      </c>
      <c r="F8241" s="24">
        <f>'1 Solar Profile'!E8243*S$10</f>
        <v>3.8779649999999999E-2</v>
      </c>
      <c r="G8241" s="24">
        <f>'2 Load Profile'!E8242</f>
        <v>1.3754720349673528</v>
      </c>
      <c r="H8241" s="24">
        <f t="shared" si="2140"/>
        <v>1.3366923849673529</v>
      </c>
      <c r="I8241" s="13">
        <f t="shared" si="2141"/>
        <v>0</v>
      </c>
      <c r="J8241" s="24">
        <f t="shared" si="2142"/>
        <v>3.8779649999999999E-2</v>
      </c>
      <c r="K8241" s="24">
        <f t="shared" si="2143"/>
        <v>1.3366923849673529</v>
      </c>
      <c r="L8241" s="13"/>
      <c r="M8241" s="24"/>
      <c r="N8241" s="24">
        <f t="shared" si="2151"/>
        <v>0</v>
      </c>
      <c r="O8241" s="13"/>
      <c r="P8241" s="13"/>
    </row>
    <row r="8242" spans="1:17">
      <c r="A8242">
        <v>8241</v>
      </c>
      <c r="B8242" s="13">
        <v>12</v>
      </c>
      <c r="C8242" s="13">
        <v>10</v>
      </c>
      <c r="D8242" s="13">
        <v>8</v>
      </c>
      <c r="E8242" s="14">
        <f t="shared" si="2148"/>
        <v>344</v>
      </c>
      <c r="F8242" s="24">
        <f>'1 Solar Profile'!E8244*S$10</f>
        <v>1.9655180999999999</v>
      </c>
      <c r="G8242" s="24">
        <f>'2 Load Profile'!E8243</f>
        <v>1.331541448572783</v>
      </c>
      <c r="H8242" s="24">
        <f t="shared" si="2140"/>
        <v>-0.63397665142721693</v>
      </c>
      <c r="I8242" s="13">
        <f t="shared" si="2141"/>
        <v>-0.63397665142721693</v>
      </c>
      <c r="J8242" s="24">
        <f t="shared" si="2142"/>
        <v>1.331541448572783</v>
      </c>
      <c r="K8242" s="24">
        <f t="shared" si="2143"/>
        <v>0</v>
      </c>
      <c r="L8242" s="13"/>
      <c r="M8242" s="24"/>
      <c r="N8242" s="24">
        <f t="shared" si="2151"/>
        <v>0</v>
      </c>
      <c r="O8242" s="13"/>
      <c r="P8242" s="13"/>
    </row>
    <row r="8243" spans="1:17">
      <c r="A8243">
        <v>8242</v>
      </c>
      <c r="B8243" s="13">
        <v>12</v>
      </c>
      <c r="C8243" s="13">
        <v>10</v>
      </c>
      <c r="D8243" s="13">
        <v>9</v>
      </c>
      <c r="E8243" s="14">
        <f t="shared" si="2148"/>
        <v>344</v>
      </c>
      <c r="F8243" s="24">
        <f>'1 Solar Profile'!E8245*S$10</f>
        <v>3.1571127000000003</v>
      </c>
      <c r="G8243" s="24">
        <f>'2 Load Profile'!E8244</f>
        <v>1.1857513897890701</v>
      </c>
      <c r="H8243" s="24">
        <f t="shared" si="2140"/>
        <v>-1.9713613102109302</v>
      </c>
      <c r="I8243" s="13">
        <f t="shared" si="2141"/>
        <v>-1.9713613102109302</v>
      </c>
      <c r="J8243" s="24">
        <f t="shared" si="2142"/>
        <v>1.1857513897890701</v>
      </c>
      <c r="K8243" s="24">
        <f t="shared" si="2143"/>
        <v>0</v>
      </c>
      <c r="L8243" s="13"/>
      <c r="M8243" s="24"/>
      <c r="N8243" s="24">
        <f t="shared" si="2151"/>
        <v>0</v>
      </c>
      <c r="O8243" s="13"/>
      <c r="P8243" s="13"/>
    </row>
    <row r="8244" spans="1:17">
      <c r="A8244">
        <v>8243</v>
      </c>
      <c r="B8244" s="13">
        <v>12</v>
      </c>
      <c r="C8244" s="13">
        <v>10</v>
      </c>
      <c r="D8244" s="13">
        <v>10</v>
      </c>
      <c r="E8244" s="14">
        <f t="shared" si="2148"/>
        <v>344</v>
      </c>
      <c r="F8244" s="24">
        <f>'1 Solar Profile'!E8246*S$10</f>
        <v>3.9540296249999995</v>
      </c>
      <c r="G8244" s="24">
        <f>'2 Load Profile'!E8245</f>
        <v>1.2008712074009753</v>
      </c>
      <c r="H8244" s="24">
        <f t="shared" si="2140"/>
        <v>-2.7531584175990242</v>
      </c>
      <c r="I8244" s="13">
        <f t="shared" si="2141"/>
        <v>-2.7531584175990242</v>
      </c>
      <c r="J8244" s="24">
        <f t="shared" si="2142"/>
        <v>1.2008712074009753</v>
      </c>
      <c r="K8244" s="24">
        <f t="shared" si="2143"/>
        <v>0</v>
      </c>
      <c r="L8244" s="13"/>
      <c r="M8244" s="24"/>
      <c r="N8244" s="24">
        <f t="shared" si="2151"/>
        <v>0</v>
      </c>
      <c r="O8244" s="13"/>
      <c r="P8244" s="13"/>
    </row>
    <row r="8245" spans="1:17">
      <c r="A8245">
        <v>8244</v>
      </c>
      <c r="B8245" s="13">
        <v>12</v>
      </c>
      <c r="C8245" s="13">
        <v>10</v>
      </c>
      <c r="D8245" s="13">
        <v>11</v>
      </c>
      <c r="E8245" s="14">
        <f t="shared" si="2148"/>
        <v>344</v>
      </c>
      <c r="F8245" s="24">
        <f>'1 Solar Profile'!E8247*S$10</f>
        <v>4.2676373249999999</v>
      </c>
      <c r="G8245" s="24">
        <f>'2 Load Profile'!E8246</f>
        <v>1.151306329931477</v>
      </c>
      <c r="H8245" s="24">
        <f t="shared" si="2140"/>
        <v>-3.1163309950685232</v>
      </c>
      <c r="I8245" s="13">
        <f t="shared" si="2141"/>
        <v>-3.1163309950685232</v>
      </c>
      <c r="J8245" s="24">
        <f t="shared" si="2142"/>
        <v>1.1513063299314767</v>
      </c>
      <c r="K8245" s="24">
        <f t="shared" si="2143"/>
        <v>0</v>
      </c>
      <c r="L8245" s="13"/>
      <c r="M8245" s="24"/>
      <c r="N8245" s="24">
        <f t="shared" si="2151"/>
        <v>0</v>
      </c>
      <c r="O8245" s="13"/>
      <c r="P8245" s="13"/>
    </row>
    <row r="8246" spans="1:17">
      <c r="A8246">
        <v>8245</v>
      </c>
      <c r="B8246" s="13">
        <v>12</v>
      </c>
      <c r="C8246" s="13">
        <v>10</v>
      </c>
      <c r="D8246" s="13">
        <v>12</v>
      </c>
      <c r="E8246" s="14">
        <f t="shared" si="2148"/>
        <v>344</v>
      </c>
      <c r="F8246" s="24">
        <f>'1 Solar Profile'!E8248*S$10</f>
        <v>4.1316155999999999</v>
      </c>
      <c r="G8246" s="24">
        <f>'2 Load Profile'!E8247</f>
        <v>1.0986549935641843</v>
      </c>
      <c r="H8246" s="24">
        <f t="shared" si="2140"/>
        <v>-3.0329606064358154</v>
      </c>
      <c r="I8246" s="13">
        <f t="shared" si="2141"/>
        <v>-3.0329606064358154</v>
      </c>
      <c r="J8246" s="24">
        <f t="shared" si="2142"/>
        <v>1.0986549935641845</v>
      </c>
      <c r="K8246" s="24">
        <f t="shared" si="2143"/>
        <v>0</v>
      </c>
      <c r="L8246" s="13"/>
      <c r="M8246" s="24"/>
      <c r="N8246" s="24">
        <f t="shared" si="2151"/>
        <v>0</v>
      </c>
      <c r="O8246" s="13"/>
      <c r="P8246" s="13"/>
    </row>
    <row r="8247" spans="1:17">
      <c r="A8247">
        <v>8246</v>
      </c>
      <c r="B8247" s="13">
        <v>12</v>
      </c>
      <c r="C8247" s="13">
        <v>10</v>
      </c>
      <c r="D8247" s="13">
        <v>13</v>
      </c>
      <c r="E8247" s="14">
        <f t="shared" si="2148"/>
        <v>344</v>
      </c>
      <c r="F8247" s="24">
        <f>'1 Solar Profile'!E8249*S$10</f>
        <v>3.5668473749999996</v>
      </c>
      <c r="G8247" s="24">
        <f>'2 Load Profile'!E8248</f>
        <v>1.0564701896281405</v>
      </c>
      <c r="H8247" s="24">
        <f t="shared" si="2140"/>
        <v>-2.5103771853718593</v>
      </c>
      <c r="I8247" s="13">
        <f t="shared" si="2141"/>
        <v>-2.5103771853718593</v>
      </c>
      <c r="J8247" s="24">
        <f t="shared" si="2142"/>
        <v>1.0564701896281403</v>
      </c>
      <c r="K8247" s="24">
        <f t="shared" si="2143"/>
        <v>0</v>
      </c>
      <c r="L8247" s="13"/>
      <c r="M8247" s="24"/>
      <c r="N8247" s="24">
        <f t="shared" si="2151"/>
        <v>0</v>
      </c>
      <c r="O8247" s="13"/>
      <c r="P8247" s="13"/>
    </row>
    <row r="8248" spans="1:17">
      <c r="A8248">
        <v>8247</v>
      </c>
      <c r="B8248" s="13">
        <v>12</v>
      </c>
      <c r="C8248" s="13">
        <v>10</v>
      </c>
      <c r="D8248" s="13">
        <v>14</v>
      </c>
      <c r="E8248" s="14">
        <f t="shared" si="2148"/>
        <v>344</v>
      </c>
      <c r="F8248" s="24">
        <f>'1 Solar Profile'!E8250*S$10</f>
        <v>2.5651804499999997</v>
      </c>
      <c r="G8248" s="24">
        <f>'2 Load Profile'!E8249</f>
        <v>1.0530080994998983</v>
      </c>
      <c r="H8248" s="24">
        <f t="shared" si="2140"/>
        <v>-1.5121723505001015</v>
      </c>
      <c r="I8248" s="13">
        <f t="shared" si="2141"/>
        <v>-1.5121723505001015</v>
      </c>
      <c r="J8248" s="24">
        <f t="shared" si="2142"/>
        <v>1.0530080994998983</v>
      </c>
      <c r="K8248" s="24">
        <f t="shared" si="2143"/>
        <v>0</v>
      </c>
      <c r="L8248" s="13"/>
      <c r="M8248" s="24"/>
      <c r="N8248" s="24">
        <f t="shared" si="2151"/>
        <v>0</v>
      </c>
      <c r="O8248" s="13"/>
      <c r="P8248" s="13"/>
    </row>
    <row r="8249" spans="1:17">
      <c r="A8249">
        <v>8248</v>
      </c>
      <c r="B8249" s="13">
        <v>12</v>
      </c>
      <c r="C8249" s="13">
        <v>10</v>
      </c>
      <c r="D8249" s="13">
        <v>15</v>
      </c>
      <c r="E8249" s="14">
        <f t="shared" si="2148"/>
        <v>344</v>
      </c>
      <c r="F8249" s="24">
        <f>'1 Solar Profile'!E8251*S$10</f>
        <v>1.1969811000000001</v>
      </c>
      <c r="G8249" s="24">
        <f>'2 Load Profile'!E8250</f>
        <v>1.1416349330050484</v>
      </c>
      <c r="H8249" s="24">
        <f t="shared" si="2140"/>
        <v>-5.5346166994951762E-2</v>
      </c>
      <c r="I8249" s="13">
        <f t="shared" si="2141"/>
        <v>-5.5346166994951762E-2</v>
      </c>
      <c r="J8249" s="24">
        <f t="shared" si="2142"/>
        <v>1.1416349330050484</v>
      </c>
      <c r="K8249" s="24">
        <f t="shared" si="2143"/>
        <v>0</v>
      </c>
      <c r="L8249" s="13"/>
      <c r="M8249" s="24"/>
      <c r="N8249" s="24">
        <f t="shared" si="2151"/>
        <v>0</v>
      </c>
      <c r="O8249" s="13"/>
      <c r="P8249" s="13"/>
    </row>
    <row r="8250" spans="1:17">
      <c r="A8250">
        <v>8249</v>
      </c>
      <c r="B8250" s="13">
        <v>12</v>
      </c>
      <c r="C8250" s="13">
        <v>10</v>
      </c>
      <c r="D8250" s="13">
        <v>16</v>
      </c>
      <c r="E8250" s="14">
        <f t="shared" si="2148"/>
        <v>344</v>
      </c>
      <c r="F8250" s="24">
        <f>'1 Solar Profile'!E8252*S$10</f>
        <v>0</v>
      </c>
      <c r="G8250" s="24">
        <f>'2 Load Profile'!E8251</f>
        <v>1.4419652615478562</v>
      </c>
      <c r="H8250" s="24">
        <f t="shared" si="2140"/>
        <v>1.4419652615478562</v>
      </c>
      <c r="I8250" s="13">
        <f t="shared" si="2141"/>
        <v>0</v>
      </c>
      <c r="J8250" s="24">
        <f t="shared" si="2142"/>
        <v>0</v>
      </c>
      <c r="K8250" s="24">
        <f t="shared" si="2143"/>
        <v>1.4419652615478562</v>
      </c>
      <c r="L8250" s="13"/>
      <c r="M8250" s="24"/>
      <c r="N8250" s="24">
        <f t="shared" si="2151"/>
        <v>0</v>
      </c>
      <c r="O8250" s="13"/>
      <c r="P8250" s="13"/>
    </row>
    <row r="8251" spans="1:17">
      <c r="A8251">
        <v>8250</v>
      </c>
      <c r="B8251" s="13">
        <v>12</v>
      </c>
      <c r="C8251" s="13">
        <v>10</v>
      </c>
      <c r="D8251" s="13">
        <v>17</v>
      </c>
      <c r="E8251" s="14">
        <f t="shared" si="2148"/>
        <v>344</v>
      </c>
      <c r="F8251" s="24">
        <f>'1 Solar Profile'!E8253*S$10</f>
        <v>0</v>
      </c>
      <c r="G8251" s="24">
        <f>'2 Load Profile'!E8252</f>
        <v>1.971481745922437</v>
      </c>
      <c r="H8251" s="24">
        <f t="shared" si="2140"/>
        <v>1.971481745922437</v>
      </c>
      <c r="I8251" s="13">
        <f t="shared" si="2141"/>
        <v>0</v>
      </c>
      <c r="J8251" s="24">
        <f t="shared" si="2142"/>
        <v>0</v>
      </c>
      <c r="K8251" s="24">
        <f t="shared" si="2143"/>
        <v>1.971481745922437</v>
      </c>
      <c r="L8251" s="13"/>
      <c r="M8251" s="24"/>
      <c r="N8251" s="24">
        <f t="shared" si="2151"/>
        <v>0</v>
      </c>
      <c r="O8251" s="13"/>
      <c r="P8251" s="13"/>
    </row>
    <row r="8252" spans="1:17">
      <c r="A8252">
        <v>8251</v>
      </c>
      <c r="B8252" s="13">
        <v>12</v>
      </c>
      <c r="C8252" s="13">
        <v>10</v>
      </c>
      <c r="D8252" s="13">
        <v>18</v>
      </c>
      <c r="E8252" s="14">
        <f t="shared" si="2148"/>
        <v>344</v>
      </c>
      <c r="F8252" s="24">
        <f>'1 Solar Profile'!E8254*S$10</f>
        <v>0</v>
      </c>
      <c r="G8252" s="24">
        <f>'2 Load Profile'!E8253</f>
        <v>2.1915425246011737</v>
      </c>
      <c r="H8252" s="24">
        <f t="shared" si="2140"/>
        <v>2.1915425246011737</v>
      </c>
      <c r="I8252" s="13">
        <f t="shared" si="2141"/>
        <v>0</v>
      </c>
      <c r="J8252" s="24">
        <f t="shared" si="2142"/>
        <v>0</v>
      </c>
      <c r="K8252" s="24">
        <f t="shared" si="2143"/>
        <v>2.1915425246011737</v>
      </c>
      <c r="L8252" s="13"/>
      <c r="M8252" s="24"/>
      <c r="N8252" s="24">
        <f t="shared" si="2151"/>
        <v>0</v>
      </c>
      <c r="O8252" s="13"/>
      <c r="P8252" s="13"/>
    </row>
    <row r="8253" spans="1:17">
      <c r="A8253">
        <v>8252</v>
      </c>
      <c r="B8253" s="13">
        <v>12</v>
      </c>
      <c r="C8253" s="13">
        <v>10</v>
      </c>
      <c r="D8253" s="13">
        <v>19</v>
      </c>
      <c r="E8253" s="14">
        <f t="shared" si="2148"/>
        <v>344</v>
      </c>
      <c r="F8253" s="24">
        <f>'1 Solar Profile'!E8255*S$10</f>
        <v>0</v>
      </c>
      <c r="G8253" s="24">
        <f>'2 Load Profile'!E8254</f>
        <v>2.0405592690469612</v>
      </c>
      <c r="H8253" s="24">
        <f t="shared" si="2140"/>
        <v>2.0405592690469612</v>
      </c>
      <c r="I8253" s="13">
        <f t="shared" si="2141"/>
        <v>0</v>
      </c>
      <c r="J8253" s="24">
        <f t="shared" si="2142"/>
        <v>0</v>
      </c>
      <c r="K8253" s="24">
        <f t="shared" si="2143"/>
        <v>2.0405592690469612</v>
      </c>
      <c r="L8253" s="13"/>
      <c r="M8253" s="24"/>
      <c r="N8253" s="24">
        <f t="shared" si="2151"/>
        <v>0</v>
      </c>
      <c r="O8253" s="13"/>
      <c r="P8253" s="13"/>
    </row>
    <row r="8254" spans="1:17">
      <c r="A8254">
        <v>8253</v>
      </c>
      <c r="B8254" s="13">
        <v>12</v>
      </c>
      <c r="C8254" s="13">
        <v>10</v>
      </c>
      <c r="D8254" s="13">
        <v>20</v>
      </c>
      <c r="E8254" s="14">
        <f t="shared" si="2148"/>
        <v>344</v>
      </c>
      <c r="F8254" s="24">
        <f>'1 Solar Profile'!E8256*S$10</f>
        <v>0</v>
      </c>
      <c r="G8254" s="24">
        <f>'2 Load Profile'!E8255</f>
        <v>1.950674421777328</v>
      </c>
      <c r="H8254" s="24">
        <f t="shared" si="2140"/>
        <v>1.950674421777328</v>
      </c>
      <c r="I8254" s="13">
        <f t="shared" si="2141"/>
        <v>0</v>
      </c>
      <c r="J8254" s="24">
        <f t="shared" si="2142"/>
        <v>0</v>
      </c>
      <c r="K8254" s="24">
        <f t="shared" si="2143"/>
        <v>1.950674421777328</v>
      </c>
      <c r="L8254" s="13"/>
      <c r="M8254" s="24"/>
      <c r="N8254" s="24">
        <f t="shared" si="2151"/>
        <v>0</v>
      </c>
      <c r="O8254" s="24"/>
      <c r="P8254" s="24"/>
      <c r="Q8254" s="41"/>
    </row>
    <row r="8255" spans="1:17">
      <c r="A8255">
        <v>8254</v>
      </c>
      <c r="B8255" s="13">
        <v>12</v>
      </c>
      <c r="C8255" s="13">
        <v>10</v>
      </c>
      <c r="D8255" s="13">
        <v>21</v>
      </c>
      <c r="E8255" s="14">
        <f t="shared" si="2148"/>
        <v>344</v>
      </c>
      <c r="F8255" s="24">
        <f>'1 Solar Profile'!E8257*S$10</f>
        <v>0</v>
      </c>
      <c r="G8255" s="24">
        <f>'2 Load Profile'!E8256</f>
        <v>1.8000927659648767</v>
      </c>
      <c r="H8255" s="24">
        <f t="shared" si="2140"/>
        <v>1.8000927659648767</v>
      </c>
      <c r="I8255" s="13">
        <f t="shared" si="2141"/>
        <v>0</v>
      </c>
      <c r="J8255" s="24">
        <f t="shared" si="2142"/>
        <v>0</v>
      </c>
      <c r="K8255" s="24">
        <f t="shared" si="2143"/>
        <v>1.8000927659648767</v>
      </c>
      <c r="L8255" s="13"/>
      <c r="M8255" s="24"/>
      <c r="N8255" s="24">
        <f t="shared" si="2151"/>
        <v>0</v>
      </c>
      <c r="O8255" s="13"/>
      <c r="P8255" s="13"/>
    </row>
    <row r="8256" spans="1:17">
      <c r="A8256">
        <v>8255</v>
      </c>
      <c r="B8256" s="13">
        <v>12</v>
      </c>
      <c r="C8256" s="13">
        <v>10</v>
      </c>
      <c r="D8256" s="13">
        <v>22</v>
      </c>
      <c r="E8256" s="14">
        <f t="shared" si="2148"/>
        <v>344</v>
      </c>
      <c r="F8256" s="24">
        <f>'1 Solar Profile'!E8258*S$10</f>
        <v>0</v>
      </c>
      <c r="G8256" s="24">
        <f>'2 Load Profile'!E8257</f>
        <v>1.4960721534237174</v>
      </c>
      <c r="H8256" s="24">
        <f t="shared" ref="H8256:H8319" si="2154">G8256-F8256</f>
        <v>1.4960721534237174</v>
      </c>
      <c r="I8256" s="13">
        <f t="shared" ref="I8256:I8319" si="2155">IF(H8256&lt;0,H8256,0)</f>
        <v>0</v>
      </c>
      <c r="J8256" s="24">
        <f t="shared" ref="J8256:J8319" si="2156">F8256+I8256</f>
        <v>0</v>
      </c>
      <c r="K8256" s="24">
        <f t="shared" ref="K8256:K8319" si="2157">IF(H8256&gt;0,H8256,0)</f>
        <v>1.4960721534237174</v>
      </c>
      <c r="L8256" s="13"/>
      <c r="M8256" s="24"/>
      <c r="N8256" s="24">
        <f t="shared" si="2151"/>
        <v>0</v>
      </c>
      <c r="O8256" s="13"/>
      <c r="P8256" s="13"/>
    </row>
    <row r="8257" spans="1:16">
      <c r="A8257">
        <v>8256</v>
      </c>
      <c r="B8257" s="13">
        <v>12</v>
      </c>
      <c r="C8257" s="13">
        <v>10</v>
      </c>
      <c r="D8257" s="13">
        <v>23</v>
      </c>
      <c r="E8257" s="14">
        <f t="shared" si="2148"/>
        <v>344</v>
      </c>
      <c r="F8257" s="24">
        <f>'1 Solar Profile'!E8259*S$10</f>
        <v>0</v>
      </c>
      <c r="G8257" s="24">
        <f>'2 Load Profile'!E8258</f>
        <v>1.207247052729935</v>
      </c>
      <c r="H8257" s="24">
        <f t="shared" si="2154"/>
        <v>1.207247052729935</v>
      </c>
      <c r="I8257" s="13">
        <f t="shared" si="2155"/>
        <v>0</v>
      </c>
      <c r="J8257" s="24">
        <f t="shared" si="2156"/>
        <v>0</v>
      </c>
      <c r="K8257" s="24">
        <f t="shared" si="2157"/>
        <v>1.207247052729935</v>
      </c>
      <c r="L8257" s="13">
        <f t="shared" ref="L8257" si="2158">SUM(I8234:I8257)</f>
        <v>-15.585683683608423</v>
      </c>
      <c r="M8257" s="24">
        <f t="shared" ref="M8257" si="2159">SUMIF(H8234:H8257,"&gt;0",H8234:H8257)</f>
        <v>21.616472099321975</v>
      </c>
      <c r="N8257" s="24">
        <f t="shared" si="2151"/>
        <v>6.0307884157135518</v>
      </c>
      <c r="O8257" s="13">
        <f t="shared" ref="O8257" si="2160">IF(M8257&gt;(L8257*-1),(M8257+L8257)*S$12,0)</f>
        <v>0.84863445349396394</v>
      </c>
      <c r="P8257" s="13">
        <f t="shared" ref="P8257" si="2161">IF(M8257&lt;(L8257*-1),(M8257+L8257)*S$14,0)</f>
        <v>0</v>
      </c>
    </row>
    <row r="8258" spans="1:16">
      <c r="A8258">
        <v>8257</v>
      </c>
      <c r="B8258" s="13">
        <v>12</v>
      </c>
      <c r="C8258" s="13">
        <v>11</v>
      </c>
      <c r="D8258" s="13">
        <v>0</v>
      </c>
      <c r="E8258" s="14">
        <f t="shared" si="2148"/>
        <v>345</v>
      </c>
      <c r="F8258" s="24">
        <f>'1 Solar Profile'!E8260*S$10</f>
        <v>0</v>
      </c>
      <c r="G8258" s="24">
        <f>'2 Load Profile'!E8259</f>
        <v>0.9014064018497665</v>
      </c>
      <c r="H8258" s="24">
        <f t="shared" si="2154"/>
        <v>0.9014064018497665</v>
      </c>
      <c r="I8258" s="13">
        <f t="shared" si="2155"/>
        <v>0</v>
      </c>
      <c r="J8258" s="24">
        <f t="shared" si="2156"/>
        <v>0</v>
      </c>
      <c r="K8258" s="24">
        <f t="shared" si="2157"/>
        <v>0.9014064018497665</v>
      </c>
      <c r="L8258" s="13"/>
      <c r="M8258" s="24"/>
      <c r="N8258" s="24">
        <f t="shared" si="2151"/>
        <v>0</v>
      </c>
      <c r="O8258" s="13"/>
      <c r="P8258" s="13"/>
    </row>
    <row r="8259" spans="1:16">
      <c r="A8259">
        <v>8258</v>
      </c>
      <c r="B8259" s="13">
        <v>12</v>
      </c>
      <c r="C8259" s="13">
        <v>11</v>
      </c>
      <c r="D8259" s="13">
        <v>1</v>
      </c>
      <c r="E8259" s="14">
        <f t="shared" si="2148"/>
        <v>345</v>
      </c>
      <c r="F8259" s="24">
        <f>'1 Solar Profile'!E8261*S$10</f>
        <v>0</v>
      </c>
      <c r="G8259" s="24">
        <f>'2 Load Profile'!E8260</f>
        <v>0.78668997143721919</v>
      </c>
      <c r="H8259" s="24">
        <f t="shared" si="2154"/>
        <v>0.78668997143721919</v>
      </c>
      <c r="I8259" s="13">
        <f t="shared" si="2155"/>
        <v>0</v>
      </c>
      <c r="J8259" s="24">
        <f t="shared" si="2156"/>
        <v>0</v>
      </c>
      <c r="K8259" s="24">
        <f t="shared" si="2157"/>
        <v>0.78668997143721919</v>
      </c>
      <c r="L8259" s="13"/>
      <c r="M8259" s="24"/>
      <c r="N8259" s="24">
        <f t="shared" si="2151"/>
        <v>0</v>
      </c>
      <c r="O8259" s="13"/>
      <c r="P8259" s="13"/>
    </row>
    <row r="8260" spans="1:16">
      <c r="A8260">
        <v>8259</v>
      </c>
      <c r="B8260" s="13">
        <v>12</v>
      </c>
      <c r="C8260" s="13">
        <v>11</v>
      </c>
      <c r="D8260" s="13">
        <v>2</v>
      </c>
      <c r="E8260" s="14">
        <f t="shared" si="2148"/>
        <v>345</v>
      </c>
      <c r="F8260" s="24">
        <f>'1 Solar Profile'!E8262*S$10</f>
        <v>0</v>
      </c>
      <c r="G8260" s="24">
        <f>'2 Load Profile'!E8261</f>
        <v>0.72725773243277259</v>
      </c>
      <c r="H8260" s="24">
        <f t="shared" si="2154"/>
        <v>0.72725773243277259</v>
      </c>
      <c r="I8260" s="13">
        <f t="shared" si="2155"/>
        <v>0</v>
      </c>
      <c r="J8260" s="24">
        <f t="shared" si="2156"/>
        <v>0</v>
      </c>
      <c r="K8260" s="24">
        <f t="shared" si="2157"/>
        <v>0.72725773243277259</v>
      </c>
      <c r="L8260" s="13"/>
      <c r="M8260" s="24"/>
      <c r="N8260" s="24">
        <f t="shared" si="2151"/>
        <v>0</v>
      </c>
      <c r="O8260" s="13"/>
      <c r="P8260" s="13"/>
    </row>
    <row r="8261" spans="1:16">
      <c r="A8261">
        <v>8260</v>
      </c>
      <c r="B8261" s="13">
        <v>12</v>
      </c>
      <c r="C8261" s="13">
        <v>11</v>
      </c>
      <c r="D8261" s="13">
        <v>3</v>
      </c>
      <c r="E8261" s="14">
        <f t="shared" si="2148"/>
        <v>345</v>
      </c>
      <c r="F8261" s="24">
        <f>'1 Solar Profile'!E8263*S$10</f>
        <v>0</v>
      </c>
      <c r="G8261" s="24">
        <f>'2 Load Profile'!E8262</f>
        <v>0.70916606294568019</v>
      </c>
      <c r="H8261" s="24">
        <f t="shared" si="2154"/>
        <v>0.70916606294568019</v>
      </c>
      <c r="I8261" s="13">
        <f t="shared" si="2155"/>
        <v>0</v>
      </c>
      <c r="J8261" s="24">
        <f t="shared" si="2156"/>
        <v>0</v>
      </c>
      <c r="K8261" s="24">
        <f t="shared" si="2157"/>
        <v>0.70916606294568019</v>
      </c>
      <c r="L8261" s="13"/>
      <c r="M8261" s="24"/>
      <c r="N8261" s="24">
        <f t="shared" si="2151"/>
        <v>0</v>
      </c>
      <c r="O8261" s="13"/>
      <c r="P8261" s="13"/>
    </row>
    <row r="8262" spans="1:16">
      <c r="A8262">
        <v>8261</v>
      </c>
      <c r="B8262" s="13">
        <v>12</v>
      </c>
      <c r="C8262" s="13">
        <v>11</v>
      </c>
      <c r="D8262" s="13">
        <v>4</v>
      </c>
      <c r="E8262" s="14">
        <f t="shared" si="2148"/>
        <v>345</v>
      </c>
      <c r="F8262" s="24">
        <f>'1 Solar Profile'!E8264*S$10</f>
        <v>0</v>
      </c>
      <c r="G8262" s="24">
        <f>'2 Load Profile'!E8263</f>
        <v>0.70097444195530756</v>
      </c>
      <c r="H8262" s="24">
        <f t="shared" si="2154"/>
        <v>0.70097444195530756</v>
      </c>
      <c r="I8262" s="13">
        <f t="shared" si="2155"/>
        <v>0</v>
      </c>
      <c r="J8262" s="24">
        <f t="shared" si="2156"/>
        <v>0</v>
      </c>
      <c r="K8262" s="24">
        <f t="shared" si="2157"/>
        <v>0.70097444195530756</v>
      </c>
      <c r="L8262" s="13"/>
      <c r="M8262" s="24"/>
      <c r="N8262" s="24">
        <f t="shared" si="2151"/>
        <v>0</v>
      </c>
      <c r="O8262" s="13"/>
      <c r="P8262" s="13"/>
    </row>
    <row r="8263" spans="1:16">
      <c r="A8263">
        <v>8262</v>
      </c>
      <c r="B8263" s="13">
        <v>12</v>
      </c>
      <c r="C8263" s="13">
        <v>11</v>
      </c>
      <c r="D8263" s="13">
        <v>5</v>
      </c>
      <c r="E8263" s="14">
        <f t="shared" si="2148"/>
        <v>345</v>
      </c>
      <c r="F8263" s="24">
        <f>'1 Solar Profile'!E8265*S$10</f>
        <v>0</v>
      </c>
      <c r="G8263" s="24">
        <f>'2 Load Profile'!E8264</f>
        <v>0.75099868129712966</v>
      </c>
      <c r="H8263" s="24">
        <f t="shared" si="2154"/>
        <v>0.75099868129712966</v>
      </c>
      <c r="I8263" s="13">
        <f t="shared" si="2155"/>
        <v>0</v>
      </c>
      <c r="J8263" s="24">
        <f t="shared" si="2156"/>
        <v>0</v>
      </c>
      <c r="K8263" s="24">
        <f t="shared" si="2157"/>
        <v>0.75099868129712966</v>
      </c>
      <c r="L8263" s="13"/>
      <c r="M8263" s="24"/>
      <c r="N8263" s="24">
        <f t="shared" si="2151"/>
        <v>0</v>
      </c>
      <c r="O8263" s="13"/>
      <c r="P8263" s="13"/>
    </row>
    <row r="8264" spans="1:16">
      <c r="A8264">
        <v>8263</v>
      </c>
      <c r="B8264" s="13">
        <v>12</v>
      </c>
      <c r="C8264" s="13">
        <v>11</v>
      </c>
      <c r="D8264" s="13">
        <v>6</v>
      </c>
      <c r="E8264" s="14">
        <f t="shared" si="2148"/>
        <v>345</v>
      </c>
      <c r="F8264" s="24">
        <f>'1 Solar Profile'!E8266*S$10</f>
        <v>0</v>
      </c>
      <c r="G8264" s="24">
        <f>'2 Load Profile'!E8265</f>
        <v>0.94718840202270882</v>
      </c>
      <c r="H8264" s="24">
        <f t="shared" si="2154"/>
        <v>0.94718840202270882</v>
      </c>
      <c r="I8264" s="13">
        <f t="shared" si="2155"/>
        <v>0</v>
      </c>
      <c r="J8264" s="24">
        <f t="shared" si="2156"/>
        <v>0</v>
      </c>
      <c r="K8264" s="24">
        <f t="shared" si="2157"/>
        <v>0.94718840202270882</v>
      </c>
      <c r="L8264" s="13"/>
      <c r="M8264" s="24"/>
      <c r="N8264" s="24">
        <f t="shared" si="2151"/>
        <v>0</v>
      </c>
      <c r="O8264" s="13"/>
      <c r="P8264" s="13"/>
    </row>
    <row r="8265" spans="1:16">
      <c r="A8265">
        <v>8264</v>
      </c>
      <c r="B8265" s="13">
        <v>12</v>
      </c>
      <c r="C8265" s="13">
        <v>11</v>
      </c>
      <c r="D8265" s="13">
        <v>7</v>
      </c>
      <c r="E8265" s="14">
        <f t="shared" si="2148"/>
        <v>345</v>
      </c>
      <c r="F8265" s="24">
        <f>'1 Solar Profile'!E8267*S$10</f>
        <v>4.9163624999999996E-2</v>
      </c>
      <c r="G8265" s="24">
        <f>'2 Load Profile'!E8266</f>
        <v>1.2098226860572636</v>
      </c>
      <c r="H8265" s="24">
        <f t="shared" si="2154"/>
        <v>1.1606590610572636</v>
      </c>
      <c r="I8265" s="13">
        <f t="shared" si="2155"/>
        <v>0</v>
      </c>
      <c r="J8265" s="24">
        <f t="shared" si="2156"/>
        <v>4.9163624999999996E-2</v>
      </c>
      <c r="K8265" s="24">
        <f t="shared" si="2157"/>
        <v>1.1606590610572636</v>
      </c>
      <c r="L8265" s="13"/>
      <c r="M8265" s="24"/>
      <c r="N8265" s="24">
        <f t="shared" si="2151"/>
        <v>0</v>
      </c>
      <c r="O8265" s="13"/>
      <c r="P8265" s="13"/>
    </row>
    <row r="8266" spans="1:16">
      <c r="A8266">
        <v>8265</v>
      </c>
      <c r="B8266" s="13">
        <v>12</v>
      </c>
      <c r="C8266" s="13">
        <v>11</v>
      </c>
      <c r="D8266" s="13">
        <v>8</v>
      </c>
      <c r="E8266" s="14">
        <f t="shared" si="2148"/>
        <v>345</v>
      </c>
      <c r="F8266" s="24">
        <f>'1 Solar Profile'!E8268*S$10</f>
        <v>0.49164569999999996</v>
      </c>
      <c r="G8266" s="24">
        <f>'2 Load Profile'!E8267</f>
        <v>1.1706938681129402</v>
      </c>
      <c r="H8266" s="24">
        <f t="shared" si="2154"/>
        <v>0.67904816811294022</v>
      </c>
      <c r="I8266" s="13">
        <f t="shared" si="2155"/>
        <v>0</v>
      </c>
      <c r="J8266" s="24">
        <f t="shared" si="2156"/>
        <v>0.49164569999999996</v>
      </c>
      <c r="K8266" s="24">
        <f t="shared" si="2157"/>
        <v>0.67904816811294022</v>
      </c>
      <c r="L8266" s="13"/>
      <c r="M8266" s="24"/>
      <c r="N8266" s="24">
        <f t="shared" si="2151"/>
        <v>0</v>
      </c>
      <c r="O8266" s="13"/>
      <c r="P8266" s="13"/>
    </row>
    <row r="8267" spans="1:16">
      <c r="A8267">
        <v>8266</v>
      </c>
      <c r="B8267" s="13">
        <v>12</v>
      </c>
      <c r="C8267" s="13">
        <v>11</v>
      </c>
      <c r="D8267" s="13">
        <v>9</v>
      </c>
      <c r="E8267" s="14">
        <f t="shared" si="2148"/>
        <v>345</v>
      </c>
      <c r="F8267" s="24">
        <f>'1 Solar Profile'!E8269*S$10</f>
        <v>1.706013225</v>
      </c>
      <c r="G8267" s="24">
        <f>'2 Load Profile'!E8268</f>
        <v>1.0098737965369098</v>
      </c>
      <c r="H8267" s="24">
        <f t="shared" si="2154"/>
        <v>-0.69613942846309018</v>
      </c>
      <c r="I8267" s="13">
        <f t="shared" si="2155"/>
        <v>-0.69613942846309018</v>
      </c>
      <c r="J8267" s="24">
        <f t="shared" si="2156"/>
        <v>1.0098737965369098</v>
      </c>
      <c r="K8267" s="24">
        <f t="shared" si="2157"/>
        <v>0</v>
      </c>
      <c r="L8267" s="13"/>
      <c r="M8267" s="24"/>
      <c r="N8267" s="24">
        <f t="shared" si="2151"/>
        <v>0</v>
      </c>
      <c r="O8267" s="13"/>
      <c r="P8267" s="13"/>
    </row>
    <row r="8268" spans="1:16">
      <c r="A8268">
        <v>8267</v>
      </c>
      <c r="B8268" s="13">
        <v>12</v>
      </c>
      <c r="C8268" s="13">
        <v>11</v>
      </c>
      <c r="D8268" s="13">
        <v>10</v>
      </c>
      <c r="E8268" s="14">
        <f t="shared" si="2148"/>
        <v>345</v>
      </c>
      <c r="F8268" s="24">
        <f>'1 Solar Profile'!E8270*S$10</f>
        <v>2.0592022500000002</v>
      </c>
      <c r="G8268" s="24">
        <f>'2 Load Profile'!E8269</f>
        <v>1.0283147987946126</v>
      </c>
      <c r="H8268" s="24">
        <f t="shared" si="2154"/>
        <v>-1.0308874512053876</v>
      </c>
      <c r="I8268" s="13">
        <f t="shared" si="2155"/>
        <v>-1.0308874512053876</v>
      </c>
      <c r="J8268" s="24">
        <f t="shared" si="2156"/>
        <v>1.0283147987946126</v>
      </c>
      <c r="K8268" s="24">
        <f t="shared" si="2157"/>
        <v>0</v>
      </c>
      <c r="L8268" s="13"/>
      <c r="M8268" s="24"/>
      <c r="N8268" s="24">
        <f t="shared" si="2151"/>
        <v>0</v>
      </c>
      <c r="O8268" s="13"/>
      <c r="P8268" s="13"/>
    </row>
    <row r="8269" spans="1:16">
      <c r="A8269">
        <v>8268</v>
      </c>
      <c r="B8269" s="13">
        <v>12</v>
      </c>
      <c r="C8269" s="13">
        <v>11</v>
      </c>
      <c r="D8269" s="13">
        <v>11</v>
      </c>
      <c r="E8269" s="14">
        <f t="shared" si="2148"/>
        <v>345</v>
      </c>
      <c r="F8269" s="24">
        <f>'1 Solar Profile'!E8271*S$10</f>
        <v>4.05373815</v>
      </c>
      <c r="G8269" s="24">
        <f>'2 Load Profile'!E8270</f>
        <v>1.0066581035113049</v>
      </c>
      <c r="H8269" s="24">
        <f t="shared" si="2154"/>
        <v>-3.0470800464886949</v>
      </c>
      <c r="I8269" s="13">
        <f t="shared" si="2155"/>
        <v>-3.0470800464886949</v>
      </c>
      <c r="J8269" s="24">
        <f t="shared" si="2156"/>
        <v>1.0066581035113051</v>
      </c>
      <c r="K8269" s="24">
        <f t="shared" si="2157"/>
        <v>0</v>
      </c>
      <c r="L8269" s="13"/>
      <c r="M8269" s="24"/>
      <c r="N8269" s="24">
        <f t="shared" si="2151"/>
        <v>0</v>
      </c>
      <c r="O8269" s="13"/>
      <c r="P8269" s="13"/>
    </row>
    <row r="8270" spans="1:16">
      <c r="A8270">
        <v>8269</v>
      </c>
      <c r="B8270" s="13">
        <v>12</v>
      </c>
      <c r="C8270" s="13">
        <v>11</v>
      </c>
      <c r="D8270" s="13">
        <v>12</v>
      </c>
      <c r="E8270" s="14">
        <f t="shared" si="2148"/>
        <v>345</v>
      </c>
      <c r="F8270" s="24">
        <f>'1 Solar Profile'!E8272*S$10</f>
        <v>1.9721110500000001</v>
      </c>
      <c r="G8270" s="24">
        <f>'2 Load Profile'!E8271</f>
        <v>0.98773440953908498</v>
      </c>
      <c r="H8270" s="24">
        <f t="shared" si="2154"/>
        <v>-0.98437664046091511</v>
      </c>
      <c r="I8270" s="13">
        <f t="shared" si="2155"/>
        <v>-0.98437664046091511</v>
      </c>
      <c r="J8270" s="24">
        <f t="shared" si="2156"/>
        <v>0.98773440953908498</v>
      </c>
      <c r="K8270" s="24">
        <f t="shared" si="2157"/>
        <v>0</v>
      </c>
      <c r="L8270" s="13"/>
      <c r="M8270" s="24"/>
      <c r="N8270" s="24">
        <f t="shared" si="2151"/>
        <v>0</v>
      </c>
      <c r="O8270" s="13"/>
      <c r="P8270" s="13"/>
    </row>
    <row r="8271" spans="1:16">
      <c r="A8271">
        <v>8270</v>
      </c>
      <c r="B8271" s="13">
        <v>12</v>
      </c>
      <c r="C8271" s="13">
        <v>11</v>
      </c>
      <c r="D8271" s="13">
        <v>13</v>
      </c>
      <c r="E8271" s="14">
        <f t="shared" si="2148"/>
        <v>345</v>
      </c>
      <c r="F8271" s="24">
        <f>'1 Solar Profile'!E8273*S$10</f>
        <v>2.7980252999999999</v>
      </c>
      <c r="G8271" s="24">
        <f>'2 Load Profile'!E8272</f>
        <v>0.96227563928573612</v>
      </c>
      <c r="H8271" s="24">
        <f t="shared" si="2154"/>
        <v>-1.8357496607142638</v>
      </c>
      <c r="I8271" s="13">
        <f t="shared" si="2155"/>
        <v>-1.8357496607142638</v>
      </c>
      <c r="J8271" s="24">
        <f t="shared" si="2156"/>
        <v>0.96227563928573612</v>
      </c>
      <c r="K8271" s="24">
        <f t="shared" si="2157"/>
        <v>0</v>
      </c>
      <c r="L8271" s="13"/>
      <c r="M8271" s="24"/>
      <c r="N8271" s="24">
        <f t="shared" si="2151"/>
        <v>0</v>
      </c>
      <c r="O8271" s="13"/>
      <c r="P8271" s="13"/>
    </row>
    <row r="8272" spans="1:16">
      <c r="A8272">
        <v>8271</v>
      </c>
      <c r="B8272" s="13">
        <v>12</v>
      </c>
      <c r="C8272" s="13">
        <v>11</v>
      </c>
      <c r="D8272" s="13">
        <v>14</v>
      </c>
      <c r="E8272" s="14">
        <f t="shared" si="2148"/>
        <v>345</v>
      </c>
      <c r="F8272" s="24">
        <f>'1 Solar Profile'!E8274*S$10</f>
        <v>2.6176610249999999</v>
      </c>
      <c r="G8272" s="24">
        <f>'2 Load Profile'!E8273</f>
        <v>0.96732255765157837</v>
      </c>
      <c r="H8272" s="24">
        <f t="shared" si="2154"/>
        <v>-1.6503384673484214</v>
      </c>
      <c r="I8272" s="13">
        <f t="shared" si="2155"/>
        <v>-1.6503384673484214</v>
      </c>
      <c r="J8272" s="24">
        <f t="shared" si="2156"/>
        <v>0.96732255765157849</v>
      </c>
      <c r="K8272" s="24">
        <f t="shared" si="2157"/>
        <v>0</v>
      </c>
      <c r="L8272" s="13"/>
      <c r="M8272" s="24"/>
      <c r="N8272" s="24">
        <f t="shared" si="2151"/>
        <v>0</v>
      </c>
      <c r="O8272" s="13"/>
      <c r="P8272" s="13"/>
    </row>
    <row r="8273" spans="1:16">
      <c r="A8273">
        <v>8272</v>
      </c>
      <c r="B8273" s="13">
        <v>12</v>
      </c>
      <c r="C8273" s="13">
        <v>11</v>
      </c>
      <c r="D8273" s="13">
        <v>15</v>
      </c>
      <c r="E8273" s="14">
        <f t="shared" si="2148"/>
        <v>345</v>
      </c>
      <c r="F8273" s="24">
        <f>'1 Solar Profile'!E8275*S$10</f>
        <v>1.248475725</v>
      </c>
      <c r="G8273" s="24">
        <f>'2 Load Profile'!E8274</f>
        <v>1.0532138348124975</v>
      </c>
      <c r="H8273" s="24">
        <f t="shared" si="2154"/>
        <v>-0.19526189018750251</v>
      </c>
      <c r="I8273" s="13">
        <f t="shared" si="2155"/>
        <v>-0.19526189018750251</v>
      </c>
      <c r="J8273" s="24">
        <f t="shared" si="2156"/>
        <v>1.0532138348124975</v>
      </c>
      <c r="K8273" s="24">
        <f t="shared" si="2157"/>
        <v>0</v>
      </c>
      <c r="L8273" s="13"/>
      <c r="M8273" s="24"/>
      <c r="N8273" s="24">
        <f t="shared" si="2151"/>
        <v>0</v>
      </c>
      <c r="O8273" s="13"/>
      <c r="P8273" s="13"/>
    </row>
    <row r="8274" spans="1:16">
      <c r="A8274">
        <v>8273</v>
      </c>
      <c r="B8274" s="13">
        <v>12</v>
      </c>
      <c r="C8274" s="13">
        <v>11</v>
      </c>
      <c r="D8274" s="13">
        <v>16</v>
      </c>
      <c r="E8274" s="14">
        <f t="shared" si="2148"/>
        <v>345</v>
      </c>
      <c r="F8274" s="24">
        <f>'1 Solar Profile'!E8276*S$10</f>
        <v>0</v>
      </c>
      <c r="G8274" s="24">
        <f>'2 Load Profile'!E8275</f>
        <v>1.3432536874128256</v>
      </c>
      <c r="H8274" s="24">
        <f t="shared" si="2154"/>
        <v>1.3432536874128256</v>
      </c>
      <c r="I8274" s="13">
        <f t="shared" si="2155"/>
        <v>0</v>
      </c>
      <c r="J8274" s="24">
        <f t="shared" si="2156"/>
        <v>0</v>
      </c>
      <c r="K8274" s="24">
        <f t="shared" si="2157"/>
        <v>1.3432536874128256</v>
      </c>
      <c r="L8274" s="13"/>
      <c r="M8274" s="24"/>
      <c r="N8274" s="24">
        <f t="shared" si="2151"/>
        <v>0</v>
      </c>
      <c r="O8274" s="13"/>
      <c r="P8274" s="13"/>
    </row>
    <row r="8275" spans="1:16">
      <c r="A8275">
        <v>8274</v>
      </c>
      <c r="B8275" s="13">
        <v>12</v>
      </c>
      <c r="C8275" s="13">
        <v>11</v>
      </c>
      <c r="D8275" s="13">
        <v>17</v>
      </c>
      <c r="E8275" s="14">
        <f t="shared" si="2148"/>
        <v>345</v>
      </c>
      <c r="F8275" s="24">
        <f>'1 Solar Profile'!E8277*S$10</f>
        <v>0</v>
      </c>
      <c r="G8275" s="24">
        <f>'2 Load Profile'!E8276</f>
        <v>1.8525030092209949</v>
      </c>
      <c r="H8275" s="24">
        <f t="shared" si="2154"/>
        <v>1.8525030092209949</v>
      </c>
      <c r="I8275" s="13">
        <f t="shared" si="2155"/>
        <v>0</v>
      </c>
      <c r="J8275" s="24">
        <f t="shared" si="2156"/>
        <v>0</v>
      </c>
      <c r="K8275" s="24">
        <f t="shared" si="2157"/>
        <v>1.8525030092209949</v>
      </c>
      <c r="L8275" s="13"/>
      <c r="M8275" s="24"/>
      <c r="N8275" s="24">
        <f t="shared" si="2151"/>
        <v>0</v>
      </c>
      <c r="O8275" s="13"/>
      <c r="P8275" s="13"/>
    </row>
    <row r="8276" spans="1:16">
      <c r="A8276">
        <v>8275</v>
      </c>
      <c r="B8276" s="13">
        <v>12</v>
      </c>
      <c r="C8276" s="13">
        <v>11</v>
      </c>
      <c r="D8276" s="13">
        <v>18</v>
      </c>
      <c r="E8276" s="14">
        <f t="shared" si="2148"/>
        <v>345</v>
      </c>
      <c r="F8276" s="24">
        <f>'1 Solar Profile'!E8278*S$10</f>
        <v>0</v>
      </c>
      <c r="G8276" s="24">
        <f>'2 Load Profile'!E8277</f>
        <v>2.0819164012449871</v>
      </c>
      <c r="H8276" s="24">
        <f t="shared" si="2154"/>
        <v>2.0819164012449871</v>
      </c>
      <c r="I8276" s="13">
        <f t="shared" si="2155"/>
        <v>0</v>
      </c>
      <c r="J8276" s="24">
        <f t="shared" si="2156"/>
        <v>0</v>
      </c>
      <c r="K8276" s="24">
        <f t="shared" si="2157"/>
        <v>2.0819164012449871</v>
      </c>
      <c r="L8276" s="13"/>
      <c r="M8276" s="24"/>
      <c r="N8276" s="24">
        <f t="shared" si="2151"/>
        <v>0</v>
      </c>
      <c r="O8276" s="13"/>
      <c r="P8276" s="13"/>
    </row>
    <row r="8277" spans="1:16">
      <c r="A8277">
        <v>8276</v>
      </c>
      <c r="B8277" s="13">
        <v>12</v>
      </c>
      <c r="C8277" s="13">
        <v>11</v>
      </c>
      <c r="D8277" s="13">
        <v>19</v>
      </c>
      <c r="E8277" s="14">
        <f t="shared" si="2148"/>
        <v>345</v>
      </c>
      <c r="F8277" s="24">
        <f>'1 Solar Profile'!E8279*S$10</f>
        <v>0</v>
      </c>
      <c r="G8277" s="24">
        <f>'2 Load Profile'!E8278</f>
        <v>1.9293090875845884</v>
      </c>
      <c r="H8277" s="24">
        <f t="shared" si="2154"/>
        <v>1.9293090875845884</v>
      </c>
      <c r="I8277" s="13">
        <f t="shared" si="2155"/>
        <v>0</v>
      </c>
      <c r="J8277" s="24">
        <f t="shared" si="2156"/>
        <v>0</v>
      </c>
      <c r="K8277" s="24">
        <f t="shared" si="2157"/>
        <v>1.9293090875845884</v>
      </c>
      <c r="L8277" s="13"/>
      <c r="M8277" s="24"/>
      <c r="N8277" s="24">
        <f t="shared" si="2151"/>
        <v>0</v>
      </c>
      <c r="O8277" s="13"/>
      <c r="P8277" s="13"/>
    </row>
    <row r="8278" spans="1:16">
      <c r="A8278">
        <v>8277</v>
      </c>
      <c r="B8278" s="13">
        <v>12</v>
      </c>
      <c r="C8278" s="13">
        <v>11</v>
      </c>
      <c r="D8278" s="13">
        <v>20</v>
      </c>
      <c r="E8278" s="14">
        <f t="shared" si="2148"/>
        <v>345</v>
      </c>
      <c r="F8278" s="24">
        <f>'1 Solar Profile'!E8280*S$10</f>
        <v>0</v>
      </c>
      <c r="G8278" s="24">
        <f>'2 Load Profile'!E8279</f>
        <v>1.8354508172859256</v>
      </c>
      <c r="H8278" s="24">
        <f t="shared" si="2154"/>
        <v>1.8354508172859256</v>
      </c>
      <c r="I8278" s="13">
        <f t="shared" si="2155"/>
        <v>0</v>
      </c>
      <c r="J8278" s="24">
        <f t="shared" si="2156"/>
        <v>0</v>
      </c>
      <c r="K8278" s="24">
        <f t="shared" si="2157"/>
        <v>1.8354508172859256</v>
      </c>
      <c r="L8278" s="13"/>
      <c r="M8278" s="24"/>
      <c r="N8278" s="24">
        <f t="shared" si="2151"/>
        <v>0</v>
      </c>
      <c r="O8278" s="24"/>
      <c r="P8278" s="24"/>
    </row>
    <row r="8279" spans="1:16">
      <c r="A8279">
        <v>8278</v>
      </c>
      <c r="B8279" s="13">
        <v>12</v>
      </c>
      <c r="C8279" s="13">
        <v>11</v>
      </c>
      <c r="D8279" s="13">
        <v>21</v>
      </c>
      <c r="E8279" s="14">
        <f t="shared" si="2148"/>
        <v>345</v>
      </c>
      <c r="F8279" s="24">
        <f>'1 Solar Profile'!E8281*S$10</f>
        <v>0</v>
      </c>
      <c r="G8279" s="24">
        <f>'2 Load Profile'!E8280</f>
        <v>1.683551164170118</v>
      </c>
      <c r="H8279" s="24">
        <f t="shared" si="2154"/>
        <v>1.683551164170118</v>
      </c>
      <c r="I8279" s="13">
        <f t="shared" si="2155"/>
        <v>0</v>
      </c>
      <c r="J8279" s="24">
        <f t="shared" si="2156"/>
        <v>0</v>
      </c>
      <c r="K8279" s="24">
        <f t="shared" si="2157"/>
        <v>1.683551164170118</v>
      </c>
      <c r="L8279" s="13"/>
      <c r="M8279" s="24"/>
      <c r="N8279" s="24">
        <f t="shared" si="2151"/>
        <v>0</v>
      </c>
      <c r="O8279" s="13"/>
      <c r="P8279" s="13"/>
    </row>
    <row r="8280" spans="1:16">
      <c r="A8280">
        <v>8279</v>
      </c>
      <c r="B8280" s="13">
        <v>12</v>
      </c>
      <c r="C8280" s="13">
        <v>11</v>
      </c>
      <c r="D8280" s="13">
        <v>22</v>
      </c>
      <c r="E8280" s="14">
        <f t="shared" ref="E8280:E8343" si="2162">IF(D8280&lt;D8279, E8279+1,E8279)</f>
        <v>345</v>
      </c>
      <c r="F8280" s="24">
        <f>'1 Solar Profile'!E8282*S$10</f>
        <v>0</v>
      </c>
      <c r="G8280" s="24">
        <f>'2 Load Profile'!E8281</f>
        <v>1.3861515064341408</v>
      </c>
      <c r="H8280" s="24">
        <f t="shared" si="2154"/>
        <v>1.3861515064341408</v>
      </c>
      <c r="I8280" s="13">
        <f t="shared" si="2155"/>
        <v>0</v>
      </c>
      <c r="J8280" s="24">
        <f t="shared" si="2156"/>
        <v>0</v>
      </c>
      <c r="K8280" s="24">
        <f t="shared" si="2157"/>
        <v>1.3861515064341408</v>
      </c>
      <c r="L8280" s="13"/>
      <c r="M8280" s="24"/>
      <c r="N8280" s="24">
        <f t="shared" si="2151"/>
        <v>0</v>
      </c>
      <c r="O8280" s="13"/>
      <c r="P8280" s="13"/>
    </row>
    <row r="8281" spans="1:16">
      <c r="A8281">
        <v>8280</v>
      </c>
      <c r="B8281" s="13">
        <v>12</v>
      </c>
      <c r="C8281" s="13">
        <v>11</v>
      </c>
      <c r="D8281" s="13">
        <v>23</v>
      </c>
      <c r="E8281" s="14">
        <f t="shared" si="2162"/>
        <v>345</v>
      </c>
      <c r="F8281" s="24">
        <f>'1 Solar Profile'!E8283*S$10</f>
        <v>0</v>
      </c>
      <c r="G8281" s="24">
        <f>'2 Load Profile'!E8282</f>
        <v>1.1113439838925934</v>
      </c>
      <c r="H8281" s="24">
        <f t="shared" si="2154"/>
        <v>1.1113439838925934</v>
      </c>
      <c r="I8281" s="13">
        <f t="shared" si="2155"/>
        <v>0</v>
      </c>
      <c r="J8281" s="24">
        <f t="shared" si="2156"/>
        <v>0</v>
      </c>
      <c r="K8281" s="24">
        <f t="shared" si="2157"/>
        <v>1.1113439838925934</v>
      </c>
      <c r="L8281" s="13">
        <f t="shared" ref="L8281" si="2163">SUM(I8258:I8281)</f>
        <v>-9.4398335848682748</v>
      </c>
      <c r="M8281" s="24">
        <f t="shared" ref="M8281" si="2164">SUMIF(H8258:H8281,"&gt;0",H8258:H8281)</f>
        <v>20.58686858035696</v>
      </c>
      <c r="N8281" s="24">
        <f t="shared" si="2151"/>
        <v>11.147034995488685</v>
      </c>
      <c r="O8281" s="13">
        <f t="shared" ref="O8281" si="2165">IF(M8281&gt;(L8281*-1),(M8281+L8281)*S$12,0)</f>
        <v>1.5685773234601814</v>
      </c>
      <c r="P8281" s="13">
        <f t="shared" ref="P8281" si="2166">IF(M8281&lt;(L8281*-1),(M8281+L8281)*S$14,0)</f>
        <v>0</v>
      </c>
    </row>
    <row r="8282" spans="1:16">
      <c r="A8282">
        <v>8281</v>
      </c>
      <c r="B8282" s="13">
        <v>12</v>
      </c>
      <c r="C8282" s="13">
        <v>12</v>
      </c>
      <c r="D8282" s="13">
        <v>0</v>
      </c>
      <c r="E8282" s="14">
        <f t="shared" si="2162"/>
        <v>346</v>
      </c>
      <c r="F8282" s="24">
        <f>'1 Solar Profile'!E8284*S$10</f>
        <v>0</v>
      </c>
      <c r="G8282" s="24">
        <f>'2 Load Profile'!E8283</f>
        <v>0.82327453516988425</v>
      </c>
      <c r="H8282" s="24">
        <f t="shared" si="2154"/>
        <v>0.82327453516988425</v>
      </c>
      <c r="I8282" s="13">
        <f t="shared" si="2155"/>
        <v>0</v>
      </c>
      <c r="J8282" s="24">
        <f t="shared" si="2156"/>
        <v>0</v>
      </c>
      <c r="K8282" s="24">
        <f t="shared" si="2157"/>
        <v>0.82327453516988425</v>
      </c>
      <c r="L8282" s="13"/>
      <c r="M8282" s="24"/>
      <c r="N8282" s="24">
        <f t="shared" si="2151"/>
        <v>0</v>
      </c>
      <c r="O8282" s="13"/>
      <c r="P8282" s="13"/>
    </row>
    <row r="8283" spans="1:16">
      <c r="A8283">
        <v>8282</v>
      </c>
      <c r="B8283" s="13">
        <v>12</v>
      </c>
      <c r="C8283" s="13">
        <v>12</v>
      </c>
      <c r="D8283" s="13">
        <v>1</v>
      </c>
      <c r="E8283" s="14">
        <f t="shared" si="2162"/>
        <v>346</v>
      </c>
      <c r="F8283" s="24">
        <f>'1 Solar Profile'!E8285*S$10</f>
        <v>0</v>
      </c>
      <c r="G8283" s="24">
        <f>'2 Load Profile'!E8284</f>
        <v>0.71364163086602539</v>
      </c>
      <c r="H8283" s="24">
        <f t="shared" si="2154"/>
        <v>0.71364163086602539</v>
      </c>
      <c r="I8283" s="13">
        <f t="shared" si="2155"/>
        <v>0</v>
      </c>
      <c r="J8283" s="24">
        <f t="shared" si="2156"/>
        <v>0</v>
      </c>
      <c r="K8283" s="24">
        <f t="shared" si="2157"/>
        <v>0.71364163086602539</v>
      </c>
      <c r="L8283" s="13"/>
      <c r="M8283" s="24"/>
      <c r="N8283" s="24">
        <f t="shared" si="2151"/>
        <v>0</v>
      </c>
      <c r="O8283" s="13"/>
      <c r="P8283" s="13"/>
    </row>
    <row r="8284" spans="1:16">
      <c r="A8284">
        <v>8283</v>
      </c>
      <c r="B8284" s="13">
        <v>12</v>
      </c>
      <c r="C8284" s="13">
        <v>12</v>
      </c>
      <c r="D8284" s="13">
        <v>2</v>
      </c>
      <c r="E8284" s="14">
        <f t="shared" si="2162"/>
        <v>346</v>
      </c>
      <c r="F8284" s="24">
        <f>'1 Solar Profile'!E8286*S$10</f>
        <v>0</v>
      </c>
      <c r="G8284" s="24">
        <f>'2 Load Profile'!E8285</f>
        <v>0.66163608923543049</v>
      </c>
      <c r="H8284" s="24">
        <f t="shared" si="2154"/>
        <v>0.66163608923543049</v>
      </c>
      <c r="I8284" s="13">
        <f t="shared" si="2155"/>
        <v>0</v>
      </c>
      <c r="J8284" s="24">
        <f t="shared" si="2156"/>
        <v>0</v>
      </c>
      <c r="K8284" s="24">
        <f t="shared" si="2157"/>
        <v>0.66163608923543049</v>
      </c>
      <c r="L8284" s="13"/>
      <c r="M8284" s="24"/>
      <c r="N8284" s="24">
        <f t="shared" si="2151"/>
        <v>0</v>
      </c>
      <c r="O8284" s="13"/>
      <c r="P8284" s="13"/>
    </row>
    <row r="8285" spans="1:16">
      <c r="A8285">
        <v>8284</v>
      </c>
      <c r="B8285" s="13">
        <v>12</v>
      </c>
      <c r="C8285" s="13">
        <v>12</v>
      </c>
      <c r="D8285" s="13">
        <v>3</v>
      </c>
      <c r="E8285" s="14">
        <f t="shared" si="2162"/>
        <v>346</v>
      </c>
      <c r="F8285" s="24">
        <f>'1 Solar Profile'!E8287*S$10</f>
        <v>0</v>
      </c>
      <c r="G8285" s="24">
        <f>'2 Load Profile'!E8286</f>
        <v>0.65111580368605526</v>
      </c>
      <c r="H8285" s="24">
        <f t="shared" si="2154"/>
        <v>0.65111580368605526</v>
      </c>
      <c r="I8285" s="13">
        <f t="shared" si="2155"/>
        <v>0</v>
      </c>
      <c r="J8285" s="24">
        <f t="shared" si="2156"/>
        <v>0</v>
      </c>
      <c r="K8285" s="24">
        <f t="shared" si="2157"/>
        <v>0.65111580368605526</v>
      </c>
      <c r="L8285" s="13"/>
      <c r="M8285" s="24"/>
      <c r="N8285" s="24">
        <f t="shared" si="2151"/>
        <v>0</v>
      </c>
      <c r="O8285" s="13"/>
      <c r="P8285" s="13"/>
    </row>
    <row r="8286" spans="1:16">
      <c r="A8286">
        <v>8285</v>
      </c>
      <c r="B8286" s="13">
        <v>12</v>
      </c>
      <c r="C8286" s="13">
        <v>12</v>
      </c>
      <c r="D8286" s="13">
        <v>4</v>
      </c>
      <c r="E8286" s="14">
        <f t="shared" si="2162"/>
        <v>346</v>
      </c>
      <c r="F8286" s="24">
        <f>'1 Solar Profile'!E8288*S$10</f>
        <v>0</v>
      </c>
      <c r="G8286" s="24">
        <f>'2 Load Profile'!E8287</f>
        <v>0.64766694642370903</v>
      </c>
      <c r="H8286" s="24">
        <f t="shared" si="2154"/>
        <v>0.64766694642370903</v>
      </c>
      <c r="I8286" s="13">
        <f t="shared" si="2155"/>
        <v>0</v>
      </c>
      <c r="J8286" s="24">
        <f t="shared" si="2156"/>
        <v>0</v>
      </c>
      <c r="K8286" s="24">
        <f t="shared" si="2157"/>
        <v>0.64766694642370903</v>
      </c>
      <c r="L8286" s="13"/>
      <c r="M8286" s="24"/>
      <c r="N8286" s="24">
        <f t="shared" si="2151"/>
        <v>0</v>
      </c>
      <c r="O8286" s="13"/>
      <c r="P8286" s="13"/>
    </row>
    <row r="8287" spans="1:16">
      <c r="A8287">
        <v>8286</v>
      </c>
      <c r="B8287" s="13">
        <v>12</v>
      </c>
      <c r="C8287" s="13">
        <v>12</v>
      </c>
      <c r="D8287" s="13">
        <v>5</v>
      </c>
      <c r="E8287" s="14">
        <f t="shared" si="2162"/>
        <v>346</v>
      </c>
      <c r="F8287" s="24">
        <f>'1 Solar Profile'!E8289*S$10</f>
        <v>0</v>
      </c>
      <c r="G8287" s="24">
        <f>'2 Load Profile'!E8288</f>
        <v>0.70235071974846786</v>
      </c>
      <c r="H8287" s="24">
        <f t="shared" si="2154"/>
        <v>0.70235071974846786</v>
      </c>
      <c r="I8287" s="13">
        <f t="shared" si="2155"/>
        <v>0</v>
      </c>
      <c r="J8287" s="24">
        <f t="shared" si="2156"/>
        <v>0</v>
      </c>
      <c r="K8287" s="24">
        <f t="shared" si="2157"/>
        <v>0.70235071974846786</v>
      </c>
      <c r="L8287" s="13"/>
      <c r="M8287" s="24"/>
      <c r="N8287" s="24">
        <f t="shared" si="2151"/>
        <v>0</v>
      </c>
      <c r="O8287" s="13"/>
      <c r="P8287" s="13"/>
    </row>
    <row r="8288" spans="1:16">
      <c r="A8288">
        <v>8287</v>
      </c>
      <c r="B8288" s="13">
        <v>12</v>
      </c>
      <c r="C8288" s="13">
        <v>12</v>
      </c>
      <c r="D8288" s="13">
        <v>6</v>
      </c>
      <c r="E8288" s="14">
        <f t="shared" si="2162"/>
        <v>346</v>
      </c>
      <c r="F8288" s="24">
        <f>'1 Solar Profile'!E8290*S$10</f>
        <v>0</v>
      </c>
      <c r="G8288" s="24">
        <f>'2 Load Profile'!E8289</f>
        <v>0.88700271407396725</v>
      </c>
      <c r="H8288" s="24">
        <f t="shared" si="2154"/>
        <v>0.88700271407396725</v>
      </c>
      <c r="I8288" s="13">
        <f t="shared" si="2155"/>
        <v>0</v>
      </c>
      <c r="J8288" s="24">
        <f t="shared" si="2156"/>
        <v>0</v>
      </c>
      <c r="K8288" s="24">
        <f t="shared" si="2157"/>
        <v>0.88700271407396725</v>
      </c>
      <c r="L8288" s="13"/>
      <c r="M8288" s="24"/>
      <c r="N8288" s="24">
        <f t="shared" si="2151"/>
        <v>0</v>
      </c>
      <c r="O8288" s="13"/>
      <c r="P8288" s="13"/>
    </row>
    <row r="8289" spans="1:16">
      <c r="A8289">
        <v>8288</v>
      </c>
      <c r="B8289" s="13">
        <v>12</v>
      </c>
      <c r="C8289" s="13">
        <v>12</v>
      </c>
      <c r="D8289" s="13">
        <v>7</v>
      </c>
      <c r="E8289" s="14">
        <f t="shared" si="2162"/>
        <v>346</v>
      </c>
      <c r="F8289" s="24">
        <f>'1 Solar Profile'!E8291*S$10</f>
        <v>5.1340274999999998E-2</v>
      </c>
      <c r="G8289" s="24">
        <f>'2 Load Profile'!E8290</f>
        <v>1.1785465207603107</v>
      </c>
      <c r="H8289" s="24">
        <f t="shared" si="2154"/>
        <v>1.1272062457603107</v>
      </c>
      <c r="I8289" s="13">
        <f t="shared" si="2155"/>
        <v>0</v>
      </c>
      <c r="J8289" s="24">
        <f t="shared" si="2156"/>
        <v>5.1340274999999998E-2</v>
      </c>
      <c r="K8289" s="24">
        <f t="shared" si="2157"/>
        <v>1.1272062457603107</v>
      </c>
      <c r="L8289" s="13"/>
      <c r="M8289" s="24"/>
      <c r="N8289" s="24">
        <f t="shared" si="2151"/>
        <v>0</v>
      </c>
      <c r="O8289" s="13"/>
      <c r="P8289" s="13"/>
    </row>
    <row r="8290" spans="1:16">
      <c r="A8290">
        <v>8289</v>
      </c>
      <c r="B8290" s="13">
        <v>12</v>
      </c>
      <c r="C8290" s="13">
        <v>12</v>
      </c>
      <c r="D8290" s="13">
        <v>8</v>
      </c>
      <c r="E8290" s="14">
        <f t="shared" si="2162"/>
        <v>346</v>
      </c>
      <c r="F8290" s="24">
        <f>'1 Solar Profile'!E8292*S$10</f>
        <v>0.57119579999999992</v>
      </c>
      <c r="G8290" s="24">
        <f>'2 Load Profile'!E8291</f>
        <v>1.1340468145193225</v>
      </c>
      <c r="H8290" s="24">
        <f t="shared" si="2154"/>
        <v>0.56285101451932262</v>
      </c>
      <c r="I8290" s="13">
        <f t="shared" si="2155"/>
        <v>0</v>
      </c>
      <c r="J8290" s="24">
        <f t="shared" si="2156"/>
        <v>0.57119579999999992</v>
      </c>
      <c r="K8290" s="24">
        <f t="shared" si="2157"/>
        <v>0.56285101451932262</v>
      </c>
      <c r="L8290" s="13"/>
      <c r="M8290" s="24"/>
      <c r="N8290" s="24">
        <f t="shared" si="2151"/>
        <v>0</v>
      </c>
      <c r="O8290" s="13"/>
      <c r="P8290" s="13"/>
    </row>
    <row r="8291" spans="1:16">
      <c r="A8291">
        <v>8290</v>
      </c>
      <c r="B8291" s="13">
        <v>12</v>
      </c>
      <c r="C8291" s="13">
        <v>12</v>
      </c>
      <c r="D8291" s="13">
        <v>9</v>
      </c>
      <c r="E8291" s="14">
        <f t="shared" si="2162"/>
        <v>346</v>
      </c>
      <c r="F8291" s="24">
        <f>'1 Solar Profile'!E8293*S$10</f>
        <v>1.29356955</v>
      </c>
      <c r="G8291" s="24">
        <f>'2 Load Profile'!E8292</f>
        <v>0.97755334783602599</v>
      </c>
      <c r="H8291" s="24">
        <f t="shared" si="2154"/>
        <v>-0.31601620216397397</v>
      </c>
      <c r="I8291" s="13">
        <f t="shared" si="2155"/>
        <v>-0.31601620216397397</v>
      </c>
      <c r="J8291" s="24">
        <f t="shared" si="2156"/>
        <v>0.97755334783602599</v>
      </c>
      <c r="K8291" s="24">
        <f t="shared" si="2157"/>
        <v>0</v>
      </c>
      <c r="L8291" s="13"/>
      <c r="M8291" s="24"/>
      <c r="N8291" s="24">
        <f t="shared" si="2151"/>
        <v>0</v>
      </c>
      <c r="O8291" s="13"/>
      <c r="P8291" s="13"/>
    </row>
    <row r="8292" spans="1:16">
      <c r="A8292">
        <v>8291</v>
      </c>
      <c r="B8292" s="13">
        <v>12</v>
      </c>
      <c r="C8292" s="13">
        <v>12</v>
      </c>
      <c r="D8292" s="13">
        <v>10</v>
      </c>
      <c r="E8292" s="14">
        <f t="shared" si="2162"/>
        <v>346</v>
      </c>
      <c r="F8292" s="24">
        <f>'1 Solar Profile'!E8294*S$10</f>
        <v>3.14947395</v>
      </c>
      <c r="G8292" s="24">
        <f>'2 Load Profile'!E8293</f>
        <v>0.97759387727902336</v>
      </c>
      <c r="H8292" s="24">
        <f t="shared" si="2154"/>
        <v>-2.1718800727209766</v>
      </c>
      <c r="I8292" s="13">
        <f t="shared" si="2155"/>
        <v>-2.1718800727209766</v>
      </c>
      <c r="J8292" s="24">
        <f t="shared" si="2156"/>
        <v>0.97759387727902336</v>
      </c>
      <c r="K8292" s="24">
        <f t="shared" si="2157"/>
        <v>0</v>
      </c>
      <c r="L8292" s="13"/>
      <c r="M8292" s="24"/>
      <c r="N8292" s="24">
        <f t="shared" si="2151"/>
        <v>0</v>
      </c>
      <c r="O8292" s="13"/>
      <c r="P8292" s="13"/>
    </row>
    <row r="8293" spans="1:16">
      <c r="A8293">
        <v>8292</v>
      </c>
      <c r="B8293" s="13">
        <v>12</v>
      </c>
      <c r="C8293" s="13">
        <v>12</v>
      </c>
      <c r="D8293" s="13">
        <v>11</v>
      </c>
      <c r="E8293" s="14">
        <f t="shared" si="2162"/>
        <v>346</v>
      </c>
      <c r="F8293" s="24">
        <f>'1 Solar Profile'!E8295*S$10</f>
        <v>4.1166216000000002</v>
      </c>
      <c r="G8293" s="24">
        <f>'2 Load Profile'!E8294</f>
        <v>0.9660972951842336</v>
      </c>
      <c r="H8293" s="24">
        <f t="shared" si="2154"/>
        <v>-3.1505243048157667</v>
      </c>
      <c r="I8293" s="13">
        <f t="shared" si="2155"/>
        <v>-3.1505243048157667</v>
      </c>
      <c r="J8293" s="24">
        <f t="shared" si="2156"/>
        <v>0.96609729518423348</v>
      </c>
      <c r="K8293" s="24">
        <f t="shared" si="2157"/>
        <v>0</v>
      </c>
      <c r="L8293" s="13"/>
      <c r="M8293" s="24"/>
      <c r="N8293" s="24">
        <f t="shared" si="2151"/>
        <v>0</v>
      </c>
      <c r="O8293" s="13"/>
      <c r="P8293" s="13"/>
    </row>
    <row r="8294" spans="1:16">
      <c r="A8294">
        <v>8293</v>
      </c>
      <c r="B8294" s="13">
        <v>12</v>
      </c>
      <c r="C8294" s="13">
        <v>12</v>
      </c>
      <c r="D8294" s="13">
        <v>12</v>
      </c>
      <c r="E8294" s="14">
        <f t="shared" si="2162"/>
        <v>346</v>
      </c>
      <c r="F8294" s="24">
        <f>'1 Solar Profile'!E8296*S$10</f>
        <v>3.8876181750000001</v>
      </c>
      <c r="G8294" s="24">
        <f>'2 Load Profile'!E8295</f>
        <v>0.94368202526604184</v>
      </c>
      <c r="H8294" s="24">
        <f t="shared" si="2154"/>
        <v>-2.9439361497339585</v>
      </c>
      <c r="I8294" s="13">
        <f t="shared" si="2155"/>
        <v>-2.9439361497339585</v>
      </c>
      <c r="J8294" s="24">
        <f t="shared" si="2156"/>
        <v>0.94368202526604161</v>
      </c>
      <c r="K8294" s="24">
        <f t="shared" si="2157"/>
        <v>0</v>
      </c>
      <c r="L8294" s="13"/>
      <c r="M8294" s="24"/>
      <c r="N8294" s="24">
        <f t="shared" si="2151"/>
        <v>0</v>
      </c>
      <c r="O8294" s="13"/>
      <c r="P8294" s="13"/>
    </row>
    <row r="8295" spans="1:16">
      <c r="A8295">
        <v>8294</v>
      </c>
      <c r="B8295" s="13">
        <v>12</v>
      </c>
      <c r="C8295" s="13">
        <v>12</v>
      </c>
      <c r="D8295" s="13">
        <v>13</v>
      </c>
      <c r="E8295" s="14">
        <f t="shared" si="2162"/>
        <v>346</v>
      </c>
      <c r="F8295" s="24">
        <f>'1 Solar Profile'!E8297*S$10</f>
        <v>3.29659155</v>
      </c>
      <c r="G8295" s="24">
        <f>'2 Load Profile'!E8296</f>
        <v>0.9156766360167623</v>
      </c>
      <c r="H8295" s="24">
        <f t="shared" si="2154"/>
        <v>-2.3809149139832377</v>
      </c>
      <c r="I8295" s="13">
        <f t="shared" si="2155"/>
        <v>-2.3809149139832377</v>
      </c>
      <c r="J8295" s="24">
        <f t="shared" si="2156"/>
        <v>0.9156766360167623</v>
      </c>
      <c r="K8295" s="24">
        <f t="shared" si="2157"/>
        <v>0</v>
      </c>
      <c r="L8295" s="13"/>
      <c r="M8295" s="24"/>
      <c r="N8295" s="24">
        <f t="shared" si="2151"/>
        <v>0</v>
      </c>
      <c r="O8295" s="13"/>
      <c r="P8295" s="13"/>
    </row>
    <row r="8296" spans="1:16">
      <c r="A8296">
        <v>8295</v>
      </c>
      <c r="B8296" s="13">
        <v>12</v>
      </c>
      <c r="C8296" s="13">
        <v>12</v>
      </c>
      <c r="D8296" s="13">
        <v>14</v>
      </c>
      <c r="E8296" s="14">
        <f t="shared" si="2162"/>
        <v>346</v>
      </c>
      <c r="F8296" s="24">
        <f>'1 Solar Profile'!E8298*S$10</f>
        <v>2.3171273999999999</v>
      </c>
      <c r="G8296" s="24">
        <f>'2 Load Profile'!E8297</f>
        <v>0.92729287637953772</v>
      </c>
      <c r="H8296" s="24">
        <f t="shared" si="2154"/>
        <v>-1.3898345236204621</v>
      </c>
      <c r="I8296" s="13">
        <f t="shared" si="2155"/>
        <v>-1.3898345236204621</v>
      </c>
      <c r="J8296" s="24">
        <f t="shared" si="2156"/>
        <v>0.92729287637953783</v>
      </c>
      <c r="K8296" s="24">
        <f t="shared" si="2157"/>
        <v>0</v>
      </c>
      <c r="L8296" s="13"/>
      <c r="M8296" s="24"/>
      <c r="N8296" s="24">
        <f t="shared" si="2151"/>
        <v>0</v>
      </c>
      <c r="O8296" s="13"/>
      <c r="P8296" s="13"/>
    </row>
    <row r="8297" spans="1:16">
      <c r="A8297">
        <v>8296</v>
      </c>
      <c r="B8297" s="13">
        <v>12</v>
      </c>
      <c r="C8297" s="13">
        <v>12</v>
      </c>
      <c r="D8297" s="13">
        <v>15</v>
      </c>
      <c r="E8297" s="14">
        <f t="shared" si="2162"/>
        <v>346</v>
      </c>
      <c r="F8297" s="24">
        <f>'1 Solar Profile'!E8299*S$10</f>
        <v>1.0323731250000001</v>
      </c>
      <c r="G8297" s="24">
        <f>'2 Load Profile'!E8298</f>
        <v>1.0156217433900916</v>
      </c>
      <c r="H8297" s="24">
        <f t="shared" si="2154"/>
        <v>-1.6751381609908522E-2</v>
      </c>
      <c r="I8297" s="13">
        <f t="shared" si="2155"/>
        <v>-1.6751381609908522E-2</v>
      </c>
      <c r="J8297" s="24">
        <f t="shared" si="2156"/>
        <v>1.0156217433900916</v>
      </c>
      <c r="K8297" s="24">
        <f t="shared" si="2157"/>
        <v>0</v>
      </c>
      <c r="L8297" s="13"/>
      <c r="M8297" s="24"/>
      <c r="N8297" s="24">
        <f t="shared" ref="N8297:N8360" si="2167">M8297+L8297</f>
        <v>0</v>
      </c>
      <c r="O8297" s="13"/>
      <c r="P8297" s="13"/>
    </row>
    <row r="8298" spans="1:16">
      <c r="A8298">
        <v>8297</v>
      </c>
      <c r="B8298" s="13">
        <v>12</v>
      </c>
      <c r="C8298" s="13">
        <v>12</v>
      </c>
      <c r="D8298" s="13">
        <v>16</v>
      </c>
      <c r="E8298" s="14">
        <f t="shared" si="2162"/>
        <v>346</v>
      </c>
      <c r="F8298" s="24">
        <f>'1 Solar Profile'!E8300*S$10</f>
        <v>0</v>
      </c>
      <c r="G8298" s="24">
        <f>'2 Load Profile'!E8299</f>
        <v>1.3082087471317423</v>
      </c>
      <c r="H8298" s="24">
        <f t="shared" si="2154"/>
        <v>1.3082087471317423</v>
      </c>
      <c r="I8298" s="13">
        <f t="shared" si="2155"/>
        <v>0</v>
      </c>
      <c r="J8298" s="24">
        <f t="shared" si="2156"/>
        <v>0</v>
      </c>
      <c r="K8298" s="24">
        <f t="shared" si="2157"/>
        <v>1.3082087471317423</v>
      </c>
      <c r="L8298" s="13"/>
      <c r="M8298" s="24"/>
      <c r="N8298" s="24">
        <f t="shared" si="2167"/>
        <v>0</v>
      </c>
      <c r="O8298" s="13"/>
      <c r="P8298" s="13"/>
    </row>
    <row r="8299" spans="1:16">
      <c r="A8299">
        <v>8298</v>
      </c>
      <c r="B8299" s="13">
        <v>12</v>
      </c>
      <c r="C8299" s="13">
        <v>12</v>
      </c>
      <c r="D8299" s="13">
        <v>17</v>
      </c>
      <c r="E8299" s="14">
        <f t="shared" si="2162"/>
        <v>346</v>
      </c>
      <c r="F8299" s="24">
        <f>'1 Solar Profile'!E8301*S$10</f>
        <v>0</v>
      </c>
      <c r="G8299" s="24">
        <f>'2 Load Profile'!E8300</f>
        <v>1.805357884161118</v>
      </c>
      <c r="H8299" s="24">
        <f t="shared" si="2154"/>
        <v>1.805357884161118</v>
      </c>
      <c r="I8299" s="13">
        <f t="shared" si="2155"/>
        <v>0</v>
      </c>
      <c r="J8299" s="24">
        <f t="shared" si="2156"/>
        <v>0</v>
      </c>
      <c r="K8299" s="24">
        <f t="shared" si="2157"/>
        <v>1.805357884161118</v>
      </c>
      <c r="L8299" s="13"/>
      <c r="M8299" s="24"/>
      <c r="N8299" s="24">
        <f t="shared" si="2167"/>
        <v>0</v>
      </c>
      <c r="O8299" s="13"/>
      <c r="P8299" s="13"/>
    </row>
    <row r="8300" spans="1:16">
      <c r="A8300">
        <v>8299</v>
      </c>
      <c r="B8300" s="13">
        <v>12</v>
      </c>
      <c r="C8300" s="13">
        <v>12</v>
      </c>
      <c r="D8300" s="13">
        <v>18</v>
      </c>
      <c r="E8300" s="14">
        <f t="shared" si="2162"/>
        <v>346</v>
      </c>
      <c r="F8300" s="24">
        <f>'1 Solar Profile'!E8302*S$10</f>
        <v>0</v>
      </c>
      <c r="G8300" s="24">
        <f>'2 Load Profile'!E8301</f>
        <v>2.0379143299860942</v>
      </c>
      <c r="H8300" s="24">
        <f t="shared" si="2154"/>
        <v>2.0379143299860942</v>
      </c>
      <c r="I8300" s="13">
        <f t="shared" si="2155"/>
        <v>0</v>
      </c>
      <c r="J8300" s="24">
        <f t="shared" si="2156"/>
        <v>0</v>
      </c>
      <c r="K8300" s="24">
        <f t="shared" si="2157"/>
        <v>2.0379143299860942</v>
      </c>
      <c r="L8300" s="13"/>
      <c r="M8300" s="24"/>
      <c r="N8300" s="24">
        <f t="shared" si="2167"/>
        <v>0</v>
      </c>
      <c r="O8300" s="13"/>
      <c r="P8300" s="13"/>
    </row>
    <row r="8301" spans="1:16">
      <c r="A8301">
        <v>8300</v>
      </c>
      <c r="B8301" s="13">
        <v>12</v>
      </c>
      <c r="C8301" s="13">
        <v>12</v>
      </c>
      <c r="D8301" s="13">
        <v>19</v>
      </c>
      <c r="E8301" s="14">
        <f t="shared" si="2162"/>
        <v>346</v>
      </c>
      <c r="F8301" s="24">
        <f>'1 Solar Profile'!E8303*S$10</f>
        <v>0</v>
      </c>
      <c r="G8301" s="24">
        <f>'2 Load Profile'!E8302</f>
        <v>1.8892050364665571</v>
      </c>
      <c r="H8301" s="24">
        <f t="shared" si="2154"/>
        <v>1.8892050364665571</v>
      </c>
      <c r="I8301" s="13">
        <f t="shared" si="2155"/>
        <v>0</v>
      </c>
      <c r="J8301" s="24">
        <f t="shared" si="2156"/>
        <v>0</v>
      </c>
      <c r="K8301" s="24">
        <f t="shared" si="2157"/>
        <v>1.8892050364665571</v>
      </c>
      <c r="L8301" s="13"/>
      <c r="M8301" s="24"/>
      <c r="N8301" s="24">
        <f t="shared" si="2167"/>
        <v>0</v>
      </c>
      <c r="O8301" s="13"/>
      <c r="P8301" s="13"/>
    </row>
    <row r="8302" spans="1:16">
      <c r="A8302">
        <v>8301</v>
      </c>
      <c r="B8302" s="13">
        <v>12</v>
      </c>
      <c r="C8302" s="13">
        <v>12</v>
      </c>
      <c r="D8302" s="13">
        <v>20</v>
      </c>
      <c r="E8302" s="14">
        <f t="shared" si="2162"/>
        <v>346</v>
      </c>
      <c r="F8302" s="24">
        <f>'1 Solar Profile'!E8304*S$10</f>
        <v>0</v>
      </c>
      <c r="G8302" s="24">
        <f>'2 Load Profile'!E8303</f>
        <v>1.7985533042707891</v>
      </c>
      <c r="H8302" s="24">
        <f t="shared" si="2154"/>
        <v>1.7985533042707891</v>
      </c>
      <c r="I8302" s="13">
        <f t="shared" si="2155"/>
        <v>0</v>
      </c>
      <c r="J8302" s="24">
        <f t="shared" si="2156"/>
        <v>0</v>
      </c>
      <c r="K8302" s="24">
        <f t="shared" si="2157"/>
        <v>1.7985533042707891</v>
      </c>
      <c r="L8302" s="13"/>
      <c r="M8302" s="24"/>
      <c r="N8302" s="24">
        <f t="shared" si="2167"/>
        <v>0</v>
      </c>
      <c r="O8302" s="24"/>
      <c r="P8302" s="24"/>
    </row>
    <row r="8303" spans="1:16">
      <c r="A8303">
        <v>8302</v>
      </c>
      <c r="B8303" s="13">
        <v>12</v>
      </c>
      <c r="C8303" s="13">
        <v>12</v>
      </c>
      <c r="D8303" s="13">
        <v>21</v>
      </c>
      <c r="E8303" s="14">
        <f t="shared" si="2162"/>
        <v>346</v>
      </c>
      <c r="F8303" s="24">
        <f>'1 Solar Profile'!E8305*S$10</f>
        <v>0</v>
      </c>
      <c r="G8303" s="24">
        <f>'2 Load Profile'!E8304</f>
        <v>1.6490702309119376</v>
      </c>
      <c r="H8303" s="24">
        <f t="shared" si="2154"/>
        <v>1.6490702309119376</v>
      </c>
      <c r="I8303" s="13">
        <f t="shared" si="2155"/>
        <v>0</v>
      </c>
      <c r="J8303" s="24">
        <f t="shared" si="2156"/>
        <v>0</v>
      </c>
      <c r="K8303" s="24">
        <f t="shared" si="2157"/>
        <v>1.6490702309119376</v>
      </c>
      <c r="L8303" s="13"/>
      <c r="M8303" s="24"/>
      <c r="N8303" s="24">
        <f t="shared" si="2167"/>
        <v>0</v>
      </c>
      <c r="O8303" s="13"/>
      <c r="P8303" s="13"/>
    </row>
    <row r="8304" spans="1:16">
      <c r="A8304">
        <v>8303</v>
      </c>
      <c r="B8304" s="13">
        <v>12</v>
      </c>
      <c r="C8304" s="13">
        <v>12</v>
      </c>
      <c r="D8304" s="13">
        <v>22</v>
      </c>
      <c r="E8304" s="14">
        <f t="shared" si="2162"/>
        <v>346</v>
      </c>
      <c r="F8304" s="24">
        <f>'1 Solar Profile'!E8306*S$10</f>
        <v>0</v>
      </c>
      <c r="G8304" s="24">
        <f>'2 Load Profile'!E8305</f>
        <v>1.3570138763054493</v>
      </c>
      <c r="H8304" s="24">
        <f t="shared" si="2154"/>
        <v>1.3570138763054493</v>
      </c>
      <c r="I8304" s="13">
        <f t="shared" si="2155"/>
        <v>0</v>
      </c>
      <c r="J8304" s="24">
        <f t="shared" si="2156"/>
        <v>0</v>
      </c>
      <c r="K8304" s="24">
        <f t="shared" si="2157"/>
        <v>1.3570138763054493</v>
      </c>
      <c r="L8304" s="13"/>
      <c r="M8304" s="24"/>
      <c r="N8304" s="24">
        <f t="shared" si="2167"/>
        <v>0</v>
      </c>
      <c r="O8304" s="13"/>
      <c r="P8304" s="13"/>
    </row>
    <row r="8305" spans="1:16">
      <c r="A8305">
        <v>8304</v>
      </c>
      <c r="B8305" s="13">
        <v>12</v>
      </c>
      <c r="C8305" s="13">
        <v>12</v>
      </c>
      <c r="D8305" s="13">
        <v>23</v>
      </c>
      <c r="E8305" s="14">
        <f t="shared" si="2162"/>
        <v>346</v>
      </c>
      <c r="F8305" s="24">
        <f>'1 Solar Profile'!E8307*S$10</f>
        <v>0</v>
      </c>
      <c r="G8305" s="24">
        <f>'2 Load Profile'!E8306</f>
        <v>1.0866320020349114</v>
      </c>
      <c r="H8305" s="24">
        <f t="shared" si="2154"/>
        <v>1.0866320020349114</v>
      </c>
      <c r="I8305" s="13">
        <f t="shared" si="2155"/>
        <v>0</v>
      </c>
      <c r="J8305" s="24">
        <f t="shared" si="2156"/>
        <v>0</v>
      </c>
      <c r="K8305" s="24">
        <f t="shared" si="2157"/>
        <v>1.0866320020349114</v>
      </c>
      <c r="L8305" s="13">
        <f t="shared" ref="L8305" si="2168">SUM(I8282:I8305)</f>
        <v>-12.369857548648286</v>
      </c>
      <c r="M8305" s="24">
        <f t="shared" ref="M8305" si="2169">SUMIF(H8282:H8305,"&gt;0",H8282:H8305)</f>
        <v>19.708701110751772</v>
      </c>
      <c r="N8305" s="24">
        <f t="shared" si="2167"/>
        <v>7.3388435621034862</v>
      </c>
      <c r="O8305" s="13">
        <f t="shared" ref="O8305" si="2170">IF(M8305&gt;(L8305*-1),(M8305+L8305)*S$12,0)</f>
        <v>1.0327000495285164</v>
      </c>
      <c r="P8305" s="13">
        <f t="shared" ref="P8305" si="2171">IF(M8305&lt;(L8305*-1),(M8305+L8305)*S$14,0)</f>
        <v>0</v>
      </c>
    </row>
    <row r="8306" spans="1:16">
      <c r="A8306">
        <v>8305</v>
      </c>
      <c r="B8306" s="13">
        <v>12</v>
      </c>
      <c r="C8306" s="13">
        <v>13</v>
      </c>
      <c r="D8306" s="13">
        <v>0</v>
      </c>
      <c r="E8306" s="14">
        <f t="shared" si="2162"/>
        <v>347</v>
      </c>
      <c r="F8306" s="24">
        <f>'1 Solar Profile'!E8308*S$10</f>
        <v>0</v>
      </c>
      <c r="G8306" s="24">
        <f>'2 Load Profile'!E8307</f>
        <v>0.80439703858648648</v>
      </c>
      <c r="H8306" s="24">
        <f t="shared" si="2154"/>
        <v>0.80439703858648648</v>
      </c>
      <c r="I8306" s="13">
        <f t="shared" si="2155"/>
        <v>0</v>
      </c>
      <c r="J8306" s="24">
        <f t="shared" si="2156"/>
        <v>0</v>
      </c>
      <c r="K8306" s="24">
        <f t="shared" si="2157"/>
        <v>0.80439703858648648</v>
      </c>
      <c r="L8306" s="13"/>
      <c r="M8306" s="24"/>
      <c r="N8306" s="24">
        <f t="shared" si="2167"/>
        <v>0</v>
      </c>
      <c r="O8306" s="13"/>
      <c r="P8306" s="13"/>
    </row>
    <row r="8307" spans="1:16">
      <c r="A8307">
        <v>8306</v>
      </c>
      <c r="B8307" s="13">
        <v>12</v>
      </c>
      <c r="C8307" s="13">
        <v>13</v>
      </c>
      <c r="D8307" s="13">
        <v>1</v>
      </c>
      <c r="E8307" s="14">
        <f t="shared" si="2162"/>
        <v>347</v>
      </c>
      <c r="F8307" s="24">
        <f>'1 Solar Profile'!E8309*S$10</f>
        <v>0</v>
      </c>
      <c r="G8307" s="24">
        <f>'2 Load Profile'!E8308</f>
        <v>0.69763776443408221</v>
      </c>
      <c r="H8307" s="24">
        <f t="shared" si="2154"/>
        <v>0.69763776443408221</v>
      </c>
      <c r="I8307" s="13">
        <f t="shared" si="2155"/>
        <v>0</v>
      </c>
      <c r="J8307" s="24">
        <f t="shared" si="2156"/>
        <v>0</v>
      </c>
      <c r="K8307" s="24">
        <f t="shared" si="2157"/>
        <v>0.69763776443408221</v>
      </c>
      <c r="L8307" s="13"/>
      <c r="M8307" s="24"/>
      <c r="N8307" s="24">
        <f t="shared" si="2167"/>
        <v>0</v>
      </c>
      <c r="O8307" s="13"/>
      <c r="P8307" s="13"/>
    </row>
    <row r="8308" spans="1:16">
      <c r="A8308">
        <v>8307</v>
      </c>
      <c r="B8308" s="13">
        <v>12</v>
      </c>
      <c r="C8308" s="13">
        <v>13</v>
      </c>
      <c r="D8308" s="13">
        <v>2</v>
      </c>
      <c r="E8308" s="14">
        <f t="shared" si="2162"/>
        <v>347</v>
      </c>
      <c r="F8308" s="24">
        <f>'1 Solar Profile'!E8310*S$10</f>
        <v>0</v>
      </c>
      <c r="G8308" s="24">
        <f>'2 Load Profile'!E8309</f>
        <v>0.64585938455049641</v>
      </c>
      <c r="H8308" s="24">
        <f t="shared" si="2154"/>
        <v>0.64585938455049641</v>
      </c>
      <c r="I8308" s="13">
        <f t="shared" si="2155"/>
        <v>0</v>
      </c>
      <c r="J8308" s="24">
        <f t="shared" si="2156"/>
        <v>0</v>
      </c>
      <c r="K8308" s="24">
        <f t="shared" si="2157"/>
        <v>0.64585938455049641</v>
      </c>
      <c r="L8308" s="13"/>
      <c r="M8308" s="24"/>
      <c r="N8308" s="24">
        <f t="shared" si="2167"/>
        <v>0</v>
      </c>
      <c r="O8308" s="13"/>
      <c r="P8308" s="13"/>
    </row>
    <row r="8309" spans="1:16">
      <c r="A8309">
        <v>8308</v>
      </c>
      <c r="B8309" s="13">
        <v>12</v>
      </c>
      <c r="C8309" s="13">
        <v>13</v>
      </c>
      <c r="D8309" s="13">
        <v>3</v>
      </c>
      <c r="E8309" s="14">
        <f t="shared" si="2162"/>
        <v>347</v>
      </c>
      <c r="F8309" s="24">
        <f>'1 Solar Profile'!E8311*S$10</f>
        <v>0</v>
      </c>
      <c r="G8309" s="24">
        <f>'2 Load Profile'!E8310</f>
        <v>0.63641965192768379</v>
      </c>
      <c r="H8309" s="24">
        <f t="shared" si="2154"/>
        <v>0.63641965192768379</v>
      </c>
      <c r="I8309" s="13">
        <f t="shared" si="2155"/>
        <v>0</v>
      </c>
      <c r="J8309" s="24">
        <f t="shared" si="2156"/>
        <v>0</v>
      </c>
      <c r="K8309" s="24">
        <f t="shared" si="2157"/>
        <v>0.63641965192768379</v>
      </c>
      <c r="L8309" s="13"/>
      <c r="M8309" s="24"/>
      <c r="N8309" s="24">
        <f t="shared" si="2167"/>
        <v>0</v>
      </c>
      <c r="O8309" s="13"/>
      <c r="P8309" s="13"/>
    </row>
    <row r="8310" spans="1:16">
      <c r="A8310">
        <v>8309</v>
      </c>
      <c r="B8310" s="13">
        <v>12</v>
      </c>
      <c r="C8310" s="13">
        <v>13</v>
      </c>
      <c r="D8310" s="13">
        <v>4</v>
      </c>
      <c r="E8310" s="14">
        <f t="shared" si="2162"/>
        <v>347</v>
      </c>
      <c r="F8310" s="24">
        <f>'1 Solar Profile'!E8312*S$10</f>
        <v>0</v>
      </c>
      <c r="G8310" s="24">
        <f>'2 Load Profile'!E8311</f>
        <v>0.63678773386236409</v>
      </c>
      <c r="H8310" s="24">
        <f t="shared" si="2154"/>
        <v>0.63678773386236409</v>
      </c>
      <c r="I8310" s="13">
        <f t="shared" si="2155"/>
        <v>0</v>
      </c>
      <c r="J8310" s="24">
        <f t="shared" si="2156"/>
        <v>0</v>
      </c>
      <c r="K8310" s="24">
        <f t="shared" si="2157"/>
        <v>0.63678773386236409</v>
      </c>
      <c r="L8310" s="13"/>
      <c r="M8310" s="24"/>
      <c r="N8310" s="24">
        <f t="shared" si="2167"/>
        <v>0</v>
      </c>
      <c r="O8310" s="13"/>
      <c r="P8310" s="13"/>
    </row>
    <row r="8311" spans="1:16">
      <c r="A8311">
        <v>8310</v>
      </c>
      <c r="B8311" s="13">
        <v>12</v>
      </c>
      <c r="C8311" s="13">
        <v>13</v>
      </c>
      <c r="D8311" s="13">
        <v>5</v>
      </c>
      <c r="E8311" s="14">
        <f t="shared" si="2162"/>
        <v>347</v>
      </c>
      <c r="F8311" s="24">
        <f>'1 Solar Profile'!E8313*S$10</f>
        <v>0</v>
      </c>
      <c r="G8311" s="24">
        <f>'2 Load Profile'!E8312</f>
        <v>0.6948662565677477</v>
      </c>
      <c r="H8311" s="24">
        <f t="shared" si="2154"/>
        <v>0.6948662565677477</v>
      </c>
      <c r="I8311" s="13">
        <f t="shared" si="2155"/>
        <v>0</v>
      </c>
      <c r="J8311" s="24">
        <f t="shared" si="2156"/>
        <v>0</v>
      </c>
      <c r="K8311" s="24">
        <f t="shared" si="2157"/>
        <v>0.6948662565677477</v>
      </c>
      <c r="L8311" s="13"/>
      <c r="M8311" s="24"/>
      <c r="N8311" s="24">
        <f t="shared" si="2167"/>
        <v>0</v>
      </c>
      <c r="O8311" s="13"/>
      <c r="P8311" s="13"/>
    </row>
    <row r="8312" spans="1:16">
      <c r="A8312">
        <v>8311</v>
      </c>
      <c r="B8312" s="13">
        <v>12</v>
      </c>
      <c r="C8312" s="13">
        <v>13</v>
      </c>
      <c r="D8312" s="13">
        <v>6</v>
      </c>
      <c r="E8312" s="14">
        <f t="shared" si="2162"/>
        <v>347</v>
      </c>
      <c r="F8312" s="24">
        <f>'1 Solar Profile'!E8314*S$10</f>
        <v>0</v>
      </c>
      <c r="G8312" s="24">
        <f>'2 Load Profile'!E8313</f>
        <v>0.88330291395577354</v>
      </c>
      <c r="H8312" s="24">
        <f t="shared" si="2154"/>
        <v>0.88330291395577354</v>
      </c>
      <c r="I8312" s="13">
        <f t="shared" si="2155"/>
        <v>0</v>
      </c>
      <c r="J8312" s="24">
        <f t="shared" si="2156"/>
        <v>0</v>
      </c>
      <c r="K8312" s="24">
        <f t="shared" si="2157"/>
        <v>0.88330291395577354</v>
      </c>
      <c r="L8312" s="13"/>
      <c r="M8312" s="24"/>
      <c r="N8312" s="24">
        <f t="shared" si="2167"/>
        <v>0</v>
      </c>
      <c r="O8312" s="13"/>
      <c r="P8312" s="13"/>
    </row>
    <row r="8313" spans="1:16">
      <c r="A8313">
        <v>8312</v>
      </c>
      <c r="B8313" s="13">
        <v>12</v>
      </c>
      <c r="C8313" s="13">
        <v>13</v>
      </c>
      <c r="D8313" s="13">
        <v>7</v>
      </c>
      <c r="E8313" s="14">
        <f t="shared" si="2162"/>
        <v>347</v>
      </c>
      <c r="F8313" s="24">
        <f>'1 Solar Profile'!E8315*S$10</f>
        <v>0.44120947499999991</v>
      </c>
      <c r="G8313" s="24">
        <f>'2 Load Profile'!E8314</f>
        <v>1.1781627777591723</v>
      </c>
      <c r="H8313" s="24">
        <f t="shared" si="2154"/>
        <v>0.73695330275917237</v>
      </c>
      <c r="I8313" s="13">
        <f t="shared" si="2155"/>
        <v>0</v>
      </c>
      <c r="J8313" s="24">
        <f t="shared" si="2156"/>
        <v>0.44120947499999991</v>
      </c>
      <c r="K8313" s="24">
        <f t="shared" si="2157"/>
        <v>0.73695330275917237</v>
      </c>
      <c r="L8313" s="13"/>
      <c r="M8313" s="24"/>
      <c r="N8313" s="24">
        <f t="shared" si="2167"/>
        <v>0</v>
      </c>
      <c r="O8313" s="13"/>
      <c r="P8313" s="13"/>
    </row>
    <row r="8314" spans="1:16">
      <c r="A8314">
        <v>8313</v>
      </c>
      <c r="B8314" s="13">
        <v>12</v>
      </c>
      <c r="C8314" s="13">
        <v>13</v>
      </c>
      <c r="D8314" s="13">
        <v>8</v>
      </c>
      <c r="E8314" s="14">
        <f t="shared" si="2162"/>
        <v>347</v>
      </c>
      <c r="F8314" s="24">
        <f>'1 Solar Profile'!E8316*S$10</f>
        <v>1.7354168999999999</v>
      </c>
      <c r="G8314" s="24">
        <f>'2 Load Profile'!E8315</f>
        <v>1.1417517494879701</v>
      </c>
      <c r="H8314" s="24">
        <f t="shared" si="2154"/>
        <v>-0.59366515051202984</v>
      </c>
      <c r="I8314" s="13">
        <f t="shared" si="2155"/>
        <v>-0.59366515051202984</v>
      </c>
      <c r="J8314" s="24">
        <f t="shared" si="2156"/>
        <v>1.1417517494879701</v>
      </c>
      <c r="K8314" s="24">
        <f t="shared" si="2157"/>
        <v>0</v>
      </c>
      <c r="L8314" s="13"/>
      <c r="M8314" s="24"/>
      <c r="N8314" s="24">
        <f t="shared" si="2167"/>
        <v>0</v>
      </c>
      <c r="O8314" s="13"/>
      <c r="P8314" s="13"/>
    </row>
    <row r="8315" spans="1:16">
      <c r="A8315">
        <v>8314</v>
      </c>
      <c r="B8315" s="13">
        <v>12</v>
      </c>
      <c r="C8315" s="13">
        <v>13</v>
      </c>
      <c r="D8315" s="13">
        <v>9</v>
      </c>
      <c r="E8315" s="14">
        <f t="shared" si="2162"/>
        <v>347</v>
      </c>
      <c r="F8315" s="24">
        <f>'1 Solar Profile'!E8317*S$10</f>
        <v>1.7697093750000001</v>
      </c>
      <c r="G8315" s="24">
        <f>'2 Load Profile'!E8316</f>
        <v>1.0004409799660396</v>
      </c>
      <c r="H8315" s="24">
        <f t="shared" si="2154"/>
        <v>-0.76926839503396049</v>
      </c>
      <c r="I8315" s="13">
        <f t="shared" si="2155"/>
        <v>-0.76926839503396049</v>
      </c>
      <c r="J8315" s="24">
        <f t="shared" si="2156"/>
        <v>1.0004409799660396</v>
      </c>
      <c r="K8315" s="24">
        <f t="shared" si="2157"/>
        <v>0</v>
      </c>
      <c r="L8315" s="13"/>
      <c r="M8315" s="24"/>
      <c r="N8315" s="24">
        <f t="shared" si="2167"/>
        <v>0</v>
      </c>
      <c r="O8315" s="13"/>
      <c r="P8315" s="13"/>
    </row>
    <row r="8316" spans="1:16">
      <c r="A8316">
        <v>8315</v>
      </c>
      <c r="B8316" s="13">
        <v>12</v>
      </c>
      <c r="C8316" s="13">
        <v>13</v>
      </c>
      <c r="D8316" s="13">
        <v>10</v>
      </c>
      <c r="E8316" s="14">
        <f t="shared" si="2162"/>
        <v>347</v>
      </c>
      <c r="F8316" s="24">
        <f>'1 Solar Profile'!E8318*S$10</f>
        <v>1.6486674749999999</v>
      </c>
      <c r="G8316" s="24">
        <f>'2 Load Profile'!E8317</f>
        <v>0.9914055666328554</v>
      </c>
      <c r="H8316" s="24">
        <f t="shared" si="2154"/>
        <v>-0.65726190836714449</v>
      </c>
      <c r="I8316" s="13">
        <f t="shared" si="2155"/>
        <v>-0.65726190836714449</v>
      </c>
      <c r="J8316" s="24">
        <f t="shared" si="2156"/>
        <v>0.9914055666328554</v>
      </c>
      <c r="K8316" s="24">
        <f t="shared" si="2157"/>
        <v>0</v>
      </c>
      <c r="L8316" s="13"/>
      <c r="M8316" s="24"/>
      <c r="N8316" s="24">
        <f t="shared" si="2167"/>
        <v>0</v>
      </c>
      <c r="O8316" s="13"/>
      <c r="P8316" s="13"/>
    </row>
    <row r="8317" spans="1:16">
      <c r="A8317">
        <v>8316</v>
      </c>
      <c r="B8317" s="13">
        <v>12</v>
      </c>
      <c r="C8317" s="13">
        <v>13</v>
      </c>
      <c r="D8317" s="13">
        <v>11</v>
      </c>
      <c r="E8317" s="14">
        <f t="shared" si="2162"/>
        <v>347</v>
      </c>
      <c r="F8317" s="24">
        <f>'1 Solar Profile'!E8319*S$10</f>
        <v>3.7616055749999999</v>
      </c>
      <c r="G8317" s="24">
        <f>'2 Load Profile'!E8318</f>
        <v>1.036269932167005</v>
      </c>
      <c r="H8317" s="24">
        <f t="shared" si="2154"/>
        <v>-2.7253356428329951</v>
      </c>
      <c r="I8317" s="13">
        <f t="shared" si="2155"/>
        <v>-2.7253356428329951</v>
      </c>
      <c r="J8317" s="24">
        <f t="shared" si="2156"/>
        <v>1.0362699321670048</v>
      </c>
      <c r="K8317" s="24">
        <f t="shared" si="2157"/>
        <v>0</v>
      </c>
      <c r="L8317" s="13"/>
      <c r="M8317" s="24"/>
      <c r="N8317" s="24">
        <f t="shared" si="2167"/>
        <v>0</v>
      </c>
      <c r="O8317" s="13"/>
      <c r="P8317" s="13"/>
    </row>
    <row r="8318" spans="1:16">
      <c r="A8318">
        <v>8317</v>
      </c>
      <c r="B8318" s="13">
        <v>12</v>
      </c>
      <c r="C8318" s="13">
        <v>13</v>
      </c>
      <c r="D8318" s="13">
        <v>12</v>
      </c>
      <c r="E8318" s="14">
        <f t="shared" si="2162"/>
        <v>347</v>
      </c>
      <c r="F8318" s="24">
        <f>'1 Solar Profile'!E8320*S$10</f>
        <v>2.8717541999999998</v>
      </c>
      <c r="G8318" s="24">
        <f>'2 Load Profile'!E8319</f>
        <v>1.0022715270276943</v>
      </c>
      <c r="H8318" s="24">
        <f t="shared" si="2154"/>
        <v>-1.8694826729723055</v>
      </c>
      <c r="I8318" s="13">
        <f t="shared" si="2155"/>
        <v>-1.8694826729723055</v>
      </c>
      <c r="J8318" s="24">
        <f t="shared" si="2156"/>
        <v>1.0022715270276943</v>
      </c>
      <c r="K8318" s="24">
        <f t="shared" si="2157"/>
        <v>0</v>
      </c>
      <c r="L8318" s="13"/>
      <c r="M8318" s="24"/>
      <c r="N8318" s="24">
        <f t="shared" si="2167"/>
        <v>0</v>
      </c>
      <c r="O8318" s="13"/>
      <c r="P8318" s="13"/>
    </row>
    <row r="8319" spans="1:16">
      <c r="A8319">
        <v>8318</v>
      </c>
      <c r="B8319" s="13">
        <v>12</v>
      </c>
      <c r="C8319" s="13">
        <v>13</v>
      </c>
      <c r="D8319" s="13">
        <v>13</v>
      </c>
      <c r="E8319" s="14">
        <f t="shared" si="2162"/>
        <v>347</v>
      </c>
      <c r="F8319" s="24">
        <f>'1 Solar Profile'!E8321*S$10</f>
        <v>2.4748793999999998</v>
      </c>
      <c r="G8319" s="24">
        <f>'2 Load Profile'!E8320</f>
        <v>0.98237314397515585</v>
      </c>
      <c r="H8319" s="24">
        <f t="shared" si="2154"/>
        <v>-1.4925062560248441</v>
      </c>
      <c r="I8319" s="13">
        <f t="shared" si="2155"/>
        <v>-1.4925062560248441</v>
      </c>
      <c r="J8319" s="24">
        <f t="shared" si="2156"/>
        <v>0.98237314397515574</v>
      </c>
      <c r="K8319" s="24">
        <f t="shared" si="2157"/>
        <v>0</v>
      </c>
      <c r="L8319" s="13"/>
      <c r="M8319" s="24"/>
      <c r="N8319" s="24">
        <f t="shared" si="2167"/>
        <v>0</v>
      </c>
      <c r="O8319" s="13"/>
      <c r="P8319" s="13"/>
    </row>
    <row r="8320" spans="1:16">
      <c r="A8320">
        <v>8319</v>
      </c>
      <c r="B8320" s="13">
        <v>12</v>
      </c>
      <c r="C8320" s="13">
        <v>13</v>
      </c>
      <c r="D8320" s="13">
        <v>14</v>
      </c>
      <c r="E8320" s="14">
        <f t="shared" si="2162"/>
        <v>347</v>
      </c>
      <c r="F8320" s="24">
        <f>'1 Solar Profile'!E8322*S$10</f>
        <v>1.0693493999999999</v>
      </c>
      <c r="G8320" s="24">
        <f>'2 Load Profile'!E8321</f>
        <v>0.99306381255301557</v>
      </c>
      <c r="H8320" s="24">
        <f t="shared" ref="H8320:H8383" si="2172">G8320-F8320</f>
        <v>-7.6285587446984326E-2</v>
      </c>
      <c r="I8320" s="13">
        <f t="shared" ref="I8320:I8383" si="2173">IF(H8320&lt;0,H8320,0)</f>
        <v>-7.6285587446984326E-2</v>
      </c>
      <c r="J8320" s="24">
        <f t="shared" ref="J8320:J8383" si="2174">F8320+I8320</f>
        <v>0.99306381255301557</v>
      </c>
      <c r="K8320" s="24">
        <f t="shared" ref="K8320:K8383" si="2175">IF(H8320&gt;0,H8320,0)</f>
        <v>0</v>
      </c>
      <c r="L8320" s="13"/>
      <c r="M8320" s="24"/>
      <c r="N8320" s="24">
        <f t="shared" si="2167"/>
        <v>0</v>
      </c>
      <c r="O8320" s="13"/>
      <c r="P8320" s="13"/>
    </row>
    <row r="8321" spans="1:16">
      <c r="A8321">
        <v>8320</v>
      </c>
      <c r="B8321" s="13">
        <v>12</v>
      </c>
      <c r="C8321" s="13">
        <v>13</v>
      </c>
      <c r="D8321" s="13">
        <v>15</v>
      </c>
      <c r="E8321" s="14">
        <f t="shared" si="2162"/>
        <v>347</v>
      </c>
      <c r="F8321" s="24">
        <f>'1 Solar Profile'!E8323*S$10</f>
        <v>0.43078139999999993</v>
      </c>
      <c r="G8321" s="24">
        <f>'2 Load Profile'!E8322</f>
        <v>1.0856091257647802</v>
      </c>
      <c r="H8321" s="24">
        <f t="shared" si="2172"/>
        <v>0.65482772576478032</v>
      </c>
      <c r="I8321" s="13">
        <f t="shared" si="2173"/>
        <v>0</v>
      </c>
      <c r="J8321" s="24">
        <f t="shared" si="2174"/>
        <v>0.43078139999999993</v>
      </c>
      <c r="K8321" s="24">
        <f t="shared" si="2175"/>
        <v>0.65482772576478032</v>
      </c>
      <c r="L8321" s="13"/>
      <c r="M8321" s="24"/>
      <c r="N8321" s="24">
        <f t="shared" si="2167"/>
        <v>0</v>
      </c>
      <c r="O8321" s="13"/>
      <c r="P8321" s="13"/>
    </row>
    <row r="8322" spans="1:16">
      <c r="A8322">
        <v>8321</v>
      </c>
      <c r="B8322" s="13">
        <v>12</v>
      </c>
      <c r="C8322" s="13">
        <v>13</v>
      </c>
      <c r="D8322" s="13">
        <v>16</v>
      </c>
      <c r="E8322" s="14">
        <f t="shared" si="2162"/>
        <v>347</v>
      </c>
      <c r="F8322" s="24">
        <f>'1 Solar Profile'!E8324*S$10</f>
        <v>0</v>
      </c>
      <c r="G8322" s="24">
        <f>'2 Load Profile'!E8323</f>
        <v>1.3746372817435917</v>
      </c>
      <c r="H8322" s="24">
        <f t="shared" si="2172"/>
        <v>1.3746372817435917</v>
      </c>
      <c r="I8322" s="13">
        <f t="shared" si="2173"/>
        <v>0</v>
      </c>
      <c r="J8322" s="24">
        <f t="shared" si="2174"/>
        <v>0</v>
      </c>
      <c r="K8322" s="24">
        <f t="shared" si="2175"/>
        <v>1.3746372817435917</v>
      </c>
      <c r="L8322" s="13"/>
      <c r="M8322" s="24"/>
      <c r="N8322" s="24">
        <f t="shared" si="2167"/>
        <v>0</v>
      </c>
      <c r="O8322" s="13"/>
      <c r="P8322" s="13"/>
    </row>
    <row r="8323" spans="1:16">
      <c r="A8323">
        <v>8322</v>
      </c>
      <c r="B8323" s="13">
        <v>12</v>
      </c>
      <c r="C8323" s="13">
        <v>13</v>
      </c>
      <c r="D8323" s="13">
        <v>17</v>
      </c>
      <c r="E8323" s="14">
        <f t="shared" si="2162"/>
        <v>347</v>
      </c>
      <c r="F8323" s="24">
        <f>'1 Solar Profile'!E8325*S$10</f>
        <v>0</v>
      </c>
      <c r="G8323" s="24">
        <f>'2 Load Profile'!E8324</f>
        <v>1.8789652172729028</v>
      </c>
      <c r="H8323" s="24">
        <f t="shared" si="2172"/>
        <v>1.8789652172729028</v>
      </c>
      <c r="I8323" s="13">
        <f t="shared" si="2173"/>
        <v>0</v>
      </c>
      <c r="J8323" s="24">
        <f t="shared" si="2174"/>
        <v>0</v>
      </c>
      <c r="K8323" s="24">
        <f t="shared" si="2175"/>
        <v>1.8789652172729028</v>
      </c>
      <c r="L8323" s="13"/>
      <c r="M8323" s="24"/>
      <c r="N8323" s="24">
        <f t="shared" si="2167"/>
        <v>0</v>
      </c>
      <c r="O8323" s="13"/>
      <c r="P8323" s="13"/>
    </row>
    <row r="8324" spans="1:16">
      <c r="A8324">
        <v>8323</v>
      </c>
      <c r="B8324" s="13">
        <v>12</v>
      </c>
      <c r="C8324" s="13">
        <v>13</v>
      </c>
      <c r="D8324" s="13">
        <v>18</v>
      </c>
      <c r="E8324" s="14">
        <f t="shared" si="2162"/>
        <v>347</v>
      </c>
      <c r="F8324" s="24">
        <f>'1 Solar Profile'!E8326*S$10</f>
        <v>0</v>
      </c>
      <c r="G8324" s="24">
        <f>'2 Load Profile'!E8325</f>
        <v>2.1036999833342902</v>
      </c>
      <c r="H8324" s="24">
        <f t="shared" si="2172"/>
        <v>2.1036999833342902</v>
      </c>
      <c r="I8324" s="13">
        <f t="shared" si="2173"/>
        <v>0</v>
      </c>
      <c r="J8324" s="24">
        <f t="shared" si="2174"/>
        <v>0</v>
      </c>
      <c r="K8324" s="24">
        <f t="shared" si="2175"/>
        <v>2.1036999833342902</v>
      </c>
      <c r="L8324" s="13"/>
      <c r="M8324" s="24"/>
      <c r="N8324" s="24">
        <f t="shared" si="2167"/>
        <v>0</v>
      </c>
      <c r="O8324" s="13"/>
      <c r="P8324" s="13"/>
    </row>
    <row r="8325" spans="1:16">
      <c r="A8325">
        <v>8324</v>
      </c>
      <c r="B8325" s="13">
        <v>12</v>
      </c>
      <c r="C8325" s="13">
        <v>13</v>
      </c>
      <c r="D8325" s="13">
        <v>19</v>
      </c>
      <c r="E8325" s="14">
        <f t="shared" si="2162"/>
        <v>347</v>
      </c>
      <c r="F8325" s="24">
        <f>'1 Solar Profile'!E8327*S$10</f>
        <v>0</v>
      </c>
      <c r="G8325" s="24">
        <f>'2 Load Profile'!E8326</f>
        <v>1.9533078512410549</v>
      </c>
      <c r="H8325" s="24">
        <f t="shared" si="2172"/>
        <v>1.9533078512410549</v>
      </c>
      <c r="I8325" s="13">
        <f t="shared" si="2173"/>
        <v>0</v>
      </c>
      <c r="J8325" s="24">
        <f t="shared" si="2174"/>
        <v>0</v>
      </c>
      <c r="K8325" s="24">
        <f t="shared" si="2175"/>
        <v>1.9533078512410549</v>
      </c>
      <c r="L8325" s="13"/>
      <c r="M8325" s="24"/>
      <c r="N8325" s="24">
        <f t="shared" si="2167"/>
        <v>0</v>
      </c>
      <c r="O8325" s="13"/>
      <c r="P8325" s="13"/>
    </row>
    <row r="8326" spans="1:16">
      <c r="A8326">
        <v>8325</v>
      </c>
      <c r="B8326" s="13">
        <v>12</v>
      </c>
      <c r="C8326" s="13">
        <v>13</v>
      </c>
      <c r="D8326" s="13">
        <v>20</v>
      </c>
      <c r="E8326" s="14">
        <f t="shared" si="2162"/>
        <v>347</v>
      </c>
      <c r="F8326" s="24">
        <f>'1 Solar Profile'!E8328*S$10</f>
        <v>0</v>
      </c>
      <c r="G8326" s="24">
        <f>'2 Load Profile'!E8327</f>
        <v>1.861988703949002</v>
      </c>
      <c r="H8326" s="24">
        <f t="shared" si="2172"/>
        <v>1.861988703949002</v>
      </c>
      <c r="I8326" s="13">
        <f t="shared" si="2173"/>
        <v>0</v>
      </c>
      <c r="J8326" s="24">
        <f t="shared" si="2174"/>
        <v>0</v>
      </c>
      <c r="K8326" s="24">
        <f t="shared" si="2175"/>
        <v>1.861988703949002</v>
      </c>
      <c r="L8326" s="13"/>
      <c r="M8326" s="24"/>
      <c r="N8326" s="24">
        <f t="shared" si="2167"/>
        <v>0</v>
      </c>
      <c r="O8326" s="24"/>
      <c r="P8326" s="24"/>
    </row>
    <row r="8327" spans="1:16">
      <c r="A8327">
        <v>8326</v>
      </c>
      <c r="B8327" s="13">
        <v>12</v>
      </c>
      <c r="C8327" s="13">
        <v>13</v>
      </c>
      <c r="D8327" s="13">
        <v>21</v>
      </c>
      <c r="E8327" s="14">
        <f t="shared" si="2162"/>
        <v>347</v>
      </c>
      <c r="F8327" s="24">
        <f>'1 Solar Profile'!E8329*S$10</f>
        <v>0</v>
      </c>
      <c r="G8327" s="24">
        <f>'2 Load Profile'!E8328</f>
        <v>1.7110368155624627</v>
      </c>
      <c r="H8327" s="24">
        <f t="shared" si="2172"/>
        <v>1.7110368155624627</v>
      </c>
      <c r="I8327" s="13">
        <f t="shared" si="2173"/>
        <v>0</v>
      </c>
      <c r="J8327" s="24">
        <f t="shared" si="2174"/>
        <v>0</v>
      </c>
      <c r="K8327" s="24">
        <f t="shared" si="2175"/>
        <v>1.7110368155624627</v>
      </c>
      <c r="L8327" s="13"/>
      <c r="M8327" s="24"/>
      <c r="N8327" s="24">
        <f t="shared" si="2167"/>
        <v>0</v>
      </c>
      <c r="O8327" s="13"/>
      <c r="P8327" s="13"/>
    </row>
    <row r="8328" spans="1:16">
      <c r="A8328">
        <v>8327</v>
      </c>
      <c r="B8328" s="13">
        <v>12</v>
      </c>
      <c r="C8328" s="13">
        <v>13</v>
      </c>
      <c r="D8328" s="13">
        <v>22</v>
      </c>
      <c r="E8328" s="14">
        <f t="shared" si="2162"/>
        <v>347</v>
      </c>
      <c r="F8328" s="24">
        <f>'1 Solar Profile'!E8330*S$10</f>
        <v>0</v>
      </c>
      <c r="G8328" s="24">
        <f>'2 Load Profile'!E8329</f>
        <v>1.4181187144504128</v>
      </c>
      <c r="H8328" s="24">
        <f t="shared" si="2172"/>
        <v>1.4181187144504128</v>
      </c>
      <c r="I8328" s="13">
        <f t="shared" si="2173"/>
        <v>0</v>
      </c>
      <c r="J8328" s="24">
        <f t="shared" si="2174"/>
        <v>0</v>
      </c>
      <c r="K8328" s="24">
        <f t="shared" si="2175"/>
        <v>1.4181187144504128</v>
      </c>
      <c r="L8328" s="13"/>
      <c r="M8328" s="24"/>
      <c r="N8328" s="24">
        <f t="shared" si="2167"/>
        <v>0</v>
      </c>
      <c r="O8328" s="13"/>
      <c r="P8328" s="13"/>
    </row>
    <row r="8329" spans="1:16">
      <c r="A8329">
        <v>8328</v>
      </c>
      <c r="B8329" s="13">
        <v>12</v>
      </c>
      <c r="C8329" s="13">
        <v>13</v>
      </c>
      <c r="D8329" s="13">
        <v>23</v>
      </c>
      <c r="E8329" s="14">
        <f t="shared" si="2162"/>
        <v>347</v>
      </c>
      <c r="F8329" s="24">
        <f>'1 Solar Profile'!E8331*S$10</f>
        <v>0</v>
      </c>
      <c r="G8329" s="24">
        <f>'2 Load Profile'!E8330</f>
        <v>1.1385278711655413</v>
      </c>
      <c r="H8329" s="24">
        <f t="shared" si="2172"/>
        <v>1.1385278711655413</v>
      </c>
      <c r="I8329" s="13">
        <f t="shared" si="2173"/>
        <v>0</v>
      </c>
      <c r="J8329" s="24">
        <f t="shared" si="2174"/>
        <v>0</v>
      </c>
      <c r="K8329" s="24">
        <f t="shared" si="2175"/>
        <v>1.1385278711655413</v>
      </c>
      <c r="L8329" s="13">
        <f t="shared" ref="L8329" si="2176">SUM(I8306:I8329)</f>
        <v>-8.1838056131902643</v>
      </c>
      <c r="M8329" s="24">
        <f t="shared" ref="M8329" si="2177">SUMIF(H8306:H8329,"&gt;0",H8306:H8329)</f>
        <v>19.831334211127846</v>
      </c>
      <c r="N8329" s="24">
        <f t="shared" si="2167"/>
        <v>11.647528597937582</v>
      </c>
      <c r="O8329" s="13">
        <f t="shared" ref="O8329" si="2178">IF(M8329&gt;(L8329*-1),(M8329+L8329)*S$12,0)</f>
        <v>1.6390052817159828</v>
      </c>
      <c r="P8329" s="13">
        <f t="shared" ref="P8329" si="2179">IF(M8329&lt;(L8329*-1),(M8329+L8329)*S$14,0)</f>
        <v>0</v>
      </c>
    </row>
    <row r="8330" spans="1:16">
      <c r="A8330">
        <v>8329</v>
      </c>
      <c r="B8330" s="13">
        <v>12</v>
      </c>
      <c r="C8330" s="13">
        <v>14</v>
      </c>
      <c r="D8330" s="13">
        <v>0</v>
      </c>
      <c r="E8330" s="14">
        <f t="shared" si="2162"/>
        <v>348</v>
      </c>
      <c r="F8330" s="24">
        <f>'1 Solar Profile'!E8332*S$10</f>
        <v>0</v>
      </c>
      <c r="G8330" s="24">
        <f>'2 Load Profile'!E8331</f>
        <v>0.84846510690290466</v>
      </c>
      <c r="H8330" s="24">
        <f t="shared" si="2172"/>
        <v>0.84846510690290466</v>
      </c>
      <c r="I8330" s="13">
        <f t="shared" si="2173"/>
        <v>0</v>
      </c>
      <c r="J8330" s="24">
        <f t="shared" si="2174"/>
        <v>0</v>
      </c>
      <c r="K8330" s="24">
        <f t="shared" si="2175"/>
        <v>0.84846510690290466</v>
      </c>
      <c r="L8330" s="13"/>
      <c r="M8330" s="24"/>
      <c r="N8330" s="24">
        <f t="shared" si="2167"/>
        <v>0</v>
      </c>
      <c r="O8330" s="13"/>
      <c r="P8330" s="13"/>
    </row>
    <row r="8331" spans="1:16">
      <c r="A8331">
        <v>8330</v>
      </c>
      <c r="B8331" s="13">
        <v>12</v>
      </c>
      <c r="C8331" s="13">
        <v>14</v>
      </c>
      <c r="D8331" s="13">
        <v>1</v>
      </c>
      <c r="E8331" s="14">
        <f t="shared" si="2162"/>
        <v>348</v>
      </c>
      <c r="F8331" s="24">
        <f>'1 Solar Profile'!E8333*S$10</f>
        <v>0</v>
      </c>
      <c r="G8331" s="24">
        <f>'2 Load Profile'!E8332</f>
        <v>0.74136899574629656</v>
      </c>
      <c r="H8331" s="24">
        <f t="shared" si="2172"/>
        <v>0.74136899574629656</v>
      </c>
      <c r="I8331" s="13">
        <f t="shared" si="2173"/>
        <v>0</v>
      </c>
      <c r="J8331" s="24">
        <f t="shared" si="2174"/>
        <v>0</v>
      </c>
      <c r="K8331" s="24">
        <f t="shared" si="2175"/>
        <v>0.74136899574629656</v>
      </c>
      <c r="L8331" s="13"/>
      <c r="M8331" s="24"/>
      <c r="N8331" s="24">
        <f t="shared" si="2167"/>
        <v>0</v>
      </c>
      <c r="O8331" s="13"/>
      <c r="P8331" s="13"/>
    </row>
    <row r="8332" spans="1:16">
      <c r="A8332">
        <v>8331</v>
      </c>
      <c r="B8332" s="13">
        <v>12</v>
      </c>
      <c r="C8332" s="13">
        <v>14</v>
      </c>
      <c r="D8332" s="13">
        <v>2</v>
      </c>
      <c r="E8332" s="14">
        <f t="shared" si="2162"/>
        <v>348</v>
      </c>
      <c r="F8332" s="24">
        <f>'1 Solar Profile'!E8334*S$10</f>
        <v>0</v>
      </c>
      <c r="G8332" s="24">
        <f>'2 Load Profile'!E8333</f>
        <v>0.69234091879211301</v>
      </c>
      <c r="H8332" s="24">
        <f t="shared" si="2172"/>
        <v>0.69234091879211301</v>
      </c>
      <c r="I8332" s="13">
        <f t="shared" si="2173"/>
        <v>0</v>
      </c>
      <c r="J8332" s="24">
        <f t="shared" si="2174"/>
        <v>0</v>
      </c>
      <c r="K8332" s="24">
        <f t="shared" si="2175"/>
        <v>0.69234091879211301</v>
      </c>
      <c r="L8332" s="13"/>
      <c r="M8332" s="24"/>
      <c r="N8332" s="24">
        <f t="shared" si="2167"/>
        <v>0</v>
      </c>
      <c r="O8332" s="13"/>
      <c r="P8332" s="13"/>
    </row>
    <row r="8333" spans="1:16">
      <c r="A8333">
        <v>8332</v>
      </c>
      <c r="B8333" s="13">
        <v>12</v>
      </c>
      <c r="C8333" s="13">
        <v>14</v>
      </c>
      <c r="D8333" s="13">
        <v>3</v>
      </c>
      <c r="E8333" s="14">
        <f t="shared" si="2162"/>
        <v>348</v>
      </c>
      <c r="F8333" s="24">
        <f>'1 Solar Profile'!E8335*S$10</f>
        <v>0</v>
      </c>
      <c r="G8333" s="24">
        <f>'2 Load Profile'!E8334</f>
        <v>0.68519391666865581</v>
      </c>
      <c r="H8333" s="24">
        <f t="shared" si="2172"/>
        <v>0.68519391666865581</v>
      </c>
      <c r="I8333" s="13">
        <f t="shared" si="2173"/>
        <v>0</v>
      </c>
      <c r="J8333" s="24">
        <f t="shared" si="2174"/>
        <v>0</v>
      </c>
      <c r="K8333" s="24">
        <f t="shared" si="2175"/>
        <v>0.68519391666865581</v>
      </c>
      <c r="L8333" s="13"/>
      <c r="M8333" s="24"/>
      <c r="N8333" s="24">
        <f t="shared" si="2167"/>
        <v>0</v>
      </c>
      <c r="O8333" s="13"/>
      <c r="P8333" s="13"/>
    </row>
    <row r="8334" spans="1:16">
      <c r="A8334">
        <v>8333</v>
      </c>
      <c r="B8334" s="13">
        <v>12</v>
      </c>
      <c r="C8334" s="13">
        <v>14</v>
      </c>
      <c r="D8334" s="13">
        <v>4</v>
      </c>
      <c r="E8334" s="14">
        <f t="shared" si="2162"/>
        <v>348</v>
      </c>
      <c r="F8334" s="24">
        <f>'1 Solar Profile'!E8336*S$10</f>
        <v>0</v>
      </c>
      <c r="G8334" s="24">
        <f>'2 Load Profile'!E8335</f>
        <v>0.6879357401966999</v>
      </c>
      <c r="H8334" s="24">
        <f t="shared" si="2172"/>
        <v>0.6879357401966999</v>
      </c>
      <c r="I8334" s="13">
        <f t="shared" si="2173"/>
        <v>0</v>
      </c>
      <c r="J8334" s="24">
        <f t="shared" si="2174"/>
        <v>0</v>
      </c>
      <c r="K8334" s="24">
        <f t="shared" si="2175"/>
        <v>0.6879357401966999</v>
      </c>
      <c r="L8334" s="13"/>
      <c r="M8334" s="24"/>
      <c r="N8334" s="24">
        <f t="shared" si="2167"/>
        <v>0</v>
      </c>
      <c r="O8334" s="13"/>
      <c r="P8334" s="13"/>
    </row>
    <row r="8335" spans="1:16">
      <c r="A8335">
        <v>8334</v>
      </c>
      <c r="B8335" s="13">
        <v>12</v>
      </c>
      <c r="C8335" s="13">
        <v>14</v>
      </c>
      <c r="D8335" s="13">
        <v>5</v>
      </c>
      <c r="E8335" s="14">
        <f t="shared" si="2162"/>
        <v>348</v>
      </c>
      <c r="F8335" s="24">
        <f>'1 Solar Profile'!E8337*S$10</f>
        <v>0</v>
      </c>
      <c r="G8335" s="24">
        <f>'2 Load Profile'!E8336</f>
        <v>0.74959776213936757</v>
      </c>
      <c r="H8335" s="24">
        <f t="shared" si="2172"/>
        <v>0.74959776213936757</v>
      </c>
      <c r="I8335" s="13">
        <f t="shared" si="2173"/>
        <v>0</v>
      </c>
      <c r="J8335" s="24">
        <f t="shared" si="2174"/>
        <v>0</v>
      </c>
      <c r="K8335" s="24">
        <f t="shared" si="2175"/>
        <v>0.74959776213936757</v>
      </c>
      <c r="L8335" s="13"/>
      <c r="M8335" s="24"/>
      <c r="N8335" s="24">
        <f t="shared" si="2167"/>
        <v>0</v>
      </c>
      <c r="O8335" s="13"/>
      <c r="P8335" s="13"/>
    </row>
    <row r="8336" spans="1:16">
      <c r="A8336">
        <v>8335</v>
      </c>
      <c r="B8336" s="13">
        <v>12</v>
      </c>
      <c r="C8336" s="13">
        <v>14</v>
      </c>
      <c r="D8336" s="13">
        <v>6</v>
      </c>
      <c r="E8336" s="14">
        <f t="shared" si="2162"/>
        <v>348</v>
      </c>
      <c r="F8336" s="24">
        <f>'1 Solar Profile'!E8338*S$10</f>
        <v>0</v>
      </c>
      <c r="G8336" s="24">
        <f>'2 Load Profile'!E8337</f>
        <v>0.95887558775180171</v>
      </c>
      <c r="H8336" s="24">
        <f t="shared" si="2172"/>
        <v>0.95887558775180171</v>
      </c>
      <c r="I8336" s="13">
        <f t="shared" si="2173"/>
        <v>0</v>
      </c>
      <c r="J8336" s="24">
        <f t="shared" si="2174"/>
        <v>0</v>
      </c>
      <c r="K8336" s="24">
        <f t="shared" si="2175"/>
        <v>0.95887558775180171</v>
      </c>
      <c r="L8336" s="13"/>
      <c r="M8336" s="24"/>
      <c r="N8336" s="24">
        <f t="shared" si="2167"/>
        <v>0</v>
      </c>
      <c r="O8336" s="13"/>
      <c r="P8336" s="13"/>
    </row>
    <row r="8337" spans="1:16">
      <c r="A8337">
        <v>8336</v>
      </c>
      <c r="B8337" s="13">
        <v>12</v>
      </c>
      <c r="C8337" s="13">
        <v>14</v>
      </c>
      <c r="D8337" s="13">
        <v>7</v>
      </c>
      <c r="E8337" s="14">
        <f t="shared" si="2162"/>
        <v>348</v>
      </c>
      <c r="F8337" s="24">
        <f>'1 Solar Profile'!E8339*S$10</f>
        <v>2.0663999999999999E-3</v>
      </c>
      <c r="G8337" s="24">
        <f>'2 Load Profile'!E8338</f>
        <v>1.2416720169761368</v>
      </c>
      <c r="H8337" s="24">
        <f t="shared" si="2172"/>
        <v>1.2396056169761369</v>
      </c>
      <c r="I8337" s="13">
        <f t="shared" si="2173"/>
        <v>0</v>
      </c>
      <c r="J8337" s="24">
        <f t="shared" si="2174"/>
        <v>2.0663999999999999E-3</v>
      </c>
      <c r="K8337" s="24">
        <f t="shared" si="2175"/>
        <v>1.2396056169761369</v>
      </c>
      <c r="L8337" s="13"/>
      <c r="M8337" s="24"/>
      <c r="N8337" s="24">
        <f t="shared" si="2167"/>
        <v>0</v>
      </c>
      <c r="O8337" s="13"/>
      <c r="P8337" s="13"/>
    </row>
    <row r="8338" spans="1:16">
      <c r="A8338">
        <v>8337</v>
      </c>
      <c r="B8338" s="13">
        <v>12</v>
      </c>
      <c r="C8338" s="13">
        <v>14</v>
      </c>
      <c r="D8338" s="13">
        <v>8</v>
      </c>
      <c r="E8338" s="14">
        <f t="shared" si="2162"/>
        <v>348</v>
      </c>
      <c r="F8338" s="24">
        <f>'1 Solar Profile'!E8340*S$10</f>
        <v>9.8976149999999985E-2</v>
      </c>
      <c r="G8338" s="24">
        <f>'2 Load Profile'!E8339</f>
        <v>1.192191043854004</v>
      </c>
      <c r="H8338" s="24">
        <f t="shared" si="2172"/>
        <v>1.0932148938540041</v>
      </c>
      <c r="I8338" s="13">
        <f t="shared" si="2173"/>
        <v>0</v>
      </c>
      <c r="J8338" s="24">
        <f t="shared" si="2174"/>
        <v>9.8976149999999985E-2</v>
      </c>
      <c r="K8338" s="24">
        <f t="shared" si="2175"/>
        <v>1.0932148938540041</v>
      </c>
      <c r="L8338" s="13"/>
      <c r="M8338" s="24"/>
      <c r="N8338" s="24">
        <f t="shared" si="2167"/>
        <v>0</v>
      </c>
      <c r="O8338" s="13"/>
      <c r="P8338" s="13"/>
    </row>
    <row r="8339" spans="1:16">
      <c r="A8339">
        <v>8338</v>
      </c>
      <c r="B8339" s="13">
        <v>12</v>
      </c>
      <c r="C8339" s="13">
        <v>14</v>
      </c>
      <c r="D8339" s="13">
        <v>9</v>
      </c>
      <c r="E8339" s="14">
        <f t="shared" si="2162"/>
        <v>348</v>
      </c>
      <c r="F8339" s="24">
        <f>'1 Solar Profile'!E8341*S$10</f>
        <v>1.231670475</v>
      </c>
      <c r="G8339" s="24">
        <f>'2 Load Profile'!E8340</f>
        <v>1.0278336226375246</v>
      </c>
      <c r="H8339" s="24">
        <f t="shared" si="2172"/>
        <v>-0.2038368523624754</v>
      </c>
      <c r="I8339" s="13">
        <f t="shared" si="2173"/>
        <v>-0.2038368523624754</v>
      </c>
      <c r="J8339" s="24">
        <f t="shared" si="2174"/>
        <v>1.0278336226375246</v>
      </c>
      <c r="K8339" s="24">
        <f t="shared" si="2175"/>
        <v>0</v>
      </c>
      <c r="L8339" s="13"/>
      <c r="M8339" s="24"/>
      <c r="N8339" s="24">
        <f t="shared" si="2167"/>
        <v>0</v>
      </c>
      <c r="O8339" s="13"/>
      <c r="P8339" s="13"/>
    </row>
    <row r="8340" spans="1:16">
      <c r="A8340">
        <v>8339</v>
      </c>
      <c r="B8340" s="13">
        <v>12</v>
      </c>
      <c r="C8340" s="13">
        <v>14</v>
      </c>
      <c r="D8340" s="13">
        <v>10</v>
      </c>
      <c r="E8340" s="14">
        <f t="shared" si="2162"/>
        <v>348</v>
      </c>
      <c r="F8340" s="24">
        <f>'1 Solar Profile'!E8342*S$10</f>
        <v>1.0199967750000001</v>
      </c>
      <c r="G8340" s="24">
        <f>'2 Load Profile'!E8341</f>
        <v>1.0333622217335467</v>
      </c>
      <c r="H8340" s="24">
        <f t="shared" si="2172"/>
        <v>1.3365446733546671E-2</v>
      </c>
      <c r="I8340" s="13">
        <f t="shared" si="2173"/>
        <v>0</v>
      </c>
      <c r="J8340" s="24">
        <f t="shared" si="2174"/>
        <v>1.0199967750000001</v>
      </c>
      <c r="K8340" s="24">
        <f t="shared" si="2175"/>
        <v>1.3365446733546671E-2</v>
      </c>
      <c r="L8340" s="13"/>
      <c r="M8340" s="24"/>
      <c r="N8340" s="24">
        <f t="shared" si="2167"/>
        <v>0</v>
      </c>
      <c r="O8340" s="13"/>
      <c r="P8340" s="13"/>
    </row>
    <row r="8341" spans="1:16">
      <c r="A8341">
        <v>8340</v>
      </c>
      <c r="B8341" s="13">
        <v>12</v>
      </c>
      <c r="C8341" s="13">
        <v>14</v>
      </c>
      <c r="D8341" s="13">
        <v>11</v>
      </c>
      <c r="E8341" s="14">
        <f t="shared" si="2162"/>
        <v>348</v>
      </c>
      <c r="F8341" s="24">
        <f>'1 Solar Profile'!E8343*S$10</f>
        <v>0.57769267499999999</v>
      </c>
      <c r="G8341" s="24">
        <f>'2 Load Profile'!E8342</f>
        <v>1.0037463160537381</v>
      </c>
      <c r="H8341" s="24">
        <f t="shared" si="2172"/>
        <v>0.42605364105373811</v>
      </c>
      <c r="I8341" s="13">
        <f t="shared" si="2173"/>
        <v>0</v>
      </c>
      <c r="J8341" s="24">
        <f t="shared" si="2174"/>
        <v>0.57769267499999999</v>
      </c>
      <c r="K8341" s="24">
        <f t="shared" si="2175"/>
        <v>0.42605364105373811</v>
      </c>
      <c r="L8341" s="13"/>
      <c r="M8341" s="24"/>
      <c r="N8341" s="24">
        <f t="shared" si="2167"/>
        <v>0</v>
      </c>
      <c r="O8341" s="13"/>
      <c r="P8341" s="13"/>
    </row>
    <row r="8342" spans="1:16">
      <c r="A8342">
        <v>8341</v>
      </c>
      <c r="B8342" s="13">
        <v>12</v>
      </c>
      <c r="C8342" s="13">
        <v>14</v>
      </c>
      <c r="D8342" s="13">
        <v>12</v>
      </c>
      <c r="E8342" s="14">
        <f t="shared" si="2162"/>
        <v>348</v>
      </c>
      <c r="F8342" s="24">
        <f>'1 Solar Profile'!E8344*S$10</f>
        <v>0.755340075</v>
      </c>
      <c r="G8342" s="24">
        <f>'2 Load Profile'!E8343</f>
        <v>0.97225817767082623</v>
      </c>
      <c r="H8342" s="24">
        <f t="shared" si="2172"/>
        <v>0.21691810267082623</v>
      </c>
      <c r="I8342" s="13">
        <f t="shared" si="2173"/>
        <v>0</v>
      </c>
      <c r="J8342" s="24">
        <f t="shared" si="2174"/>
        <v>0.755340075</v>
      </c>
      <c r="K8342" s="24">
        <f t="shared" si="2175"/>
        <v>0.21691810267082623</v>
      </c>
      <c r="L8342" s="13"/>
      <c r="M8342" s="24"/>
      <c r="N8342" s="24">
        <f t="shared" si="2167"/>
        <v>0</v>
      </c>
      <c r="O8342" s="13"/>
      <c r="P8342" s="13"/>
    </row>
    <row r="8343" spans="1:16">
      <c r="A8343">
        <v>8342</v>
      </c>
      <c r="B8343" s="13">
        <v>12</v>
      </c>
      <c r="C8343" s="13">
        <v>14</v>
      </c>
      <c r="D8343" s="13">
        <v>13</v>
      </c>
      <c r="E8343" s="14">
        <f t="shared" si="2162"/>
        <v>348</v>
      </c>
      <c r="F8343" s="24">
        <f>'1 Solar Profile'!E8345*S$10</f>
        <v>0.96138314999999996</v>
      </c>
      <c r="G8343" s="24">
        <f>'2 Load Profile'!E8344</f>
        <v>0.93575220602237374</v>
      </c>
      <c r="H8343" s="24">
        <f t="shared" si="2172"/>
        <v>-2.5630943977626219E-2</v>
      </c>
      <c r="I8343" s="13">
        <f t="shared" si="2173"/>
        <v>-2.5630943977626219E-2</v>
      </c>
      <c r="J8343" s="24">
        <f t="shared" si="2174"/>
        <v>0.93575220602237374</v>
      </c>
      <c r="K8343" s="24">
        <f t="shared" si="2175"/>
        <v>0</v>
      </c>
      <c r="L8343" s="13"/>
      <c r="M8343" s="24"/>
      <c r="N8343" s="24">
        <f t="shared" si="2167"/>
        <v>0</v>
      </c>
      <c r="O8343" s="13"/>
      <c r="P8343" s="13"/>
    </row>
    <row r="8344" spans="1:16">
      <c r="A8344">
        <v>8343</v>
      </c>
      <c r="B8344" s="13">
        <v>12</v>
      </c>
      <c r="C8344" s="13">
        <v>14</v>
      </c>
      <c r="D8344" s="13">
        <v>14</v>
      </c>
      <c r="E8344" s="14">
        <f t="shared" ref="E8344:E8407" si="2180">IF(D8344&lt;D8343, E8343+1,E8343)</f>
        <v>348</v>
      </c>
      <c r="F8344" s="24">
        <f>'1 Solar Profile'!E8346*S$10</f>
        <v>0.28587667499999997</v>
      </c>
      <c r="G8344" s="24">
        <f>'2 Load Profile'!E8345</f>
        <v>0.94543960958808837</v>
      </c>
      <c r="H8344" s="24">
        <f t="shared" si="2172"/>
        <v>0.65956293458808846</v>
      </c>
      <c r="I8344" s="13">
        <f t="shared" si="2173"/>
        <v>0</v>
      </c>
      <c r="J8344" s="24">
        <f t="shared" si="2174"/>
        <v>0.28587667499999997</v>
      </c>
      <c r="K8344" s="24">
        <f t="shared" si="2175"/>
        <v>0.65956293458808846</v>
      </c>
      <c r="L8344" s="13"/>
      <c r="M8344" s="24"/>
      <c r="N8344" s="24">
        <f t="shared" si="2167"/>
        <v>0</v>
      </c>
      <c r="O8344" s="13"/>
      <c r="P8344" s="13"/>
    </row>
    <row r="8345" spans="1:16">
      <c r="A8345">
        <v>8344</v>
      </c>
      <c r="B8345" s="13">
        <v>12</v>
      </c>
      <c r="C8345" s="13">
        <v>14</v>
      </c>
      <c r="D8345" s="13">
        <v>15</v>
      </c>
      <c r="E8345" s="14">
        <f t="shared" si="2180"/>
        <v>348</v>
      </c>
      <c r="F8345" s="24">
        <f>'1 Solar Profile'!E8347*S$10</f>
        <v>0.18749587499999998</v>
      </c>
      <c r="G8345" s="24">
        <f>'2 Load Profile'!E8346</f>
        <v>1.031010616101782</v>
      </c>
      <c r="H8345" s="24">
        <f t="shared" si="2172"/>
        <v>0.84351474110178204</v>
      </c>
      <c r="I8345" s="13">
        <f t="shared" si="2173"/>
        <v>0</v>
      </c>
      <c r="J8345" s="24">
        <f t="shared" si="2174"/>
        <v>0.18749587499999998</v>
      </c>
      <c r="K8345" s="24">
        <f t="shared" si="2175"/>
        <v>0.84351474110178204</v>
      </c>
      <c r="L8345" s="13"/>
      <c r="M8345" s="24"/>
      <c r="N8345" s="24">
        <f t="shared" si="2167"/>
        <v>0</v>
      </c>
      <c r="O8345" s="13"/>
      <c r="P8345" s="13"/>
    </row>
    <row r="8346" spans="1:16">
      <c r="A8346">
        <v>8345</v>
      </c>
      <c r="B8346" s="13">
        <v>12</v>
      </c>
      <c r="C8346" s="13">
        <v>14</v>
      </c>
      <c r="D8346" s="13">
        <v>16</v>
      </c>
      <c r="E8346" s="14">
        <f t="shared" si="2180"/>
        <v>348</v>
      </c>
      <c r="F8346" s="24">
        <f>'1 Solar Profile'!E8348*S$10</f>
        <v>0</v>
      </c>
      <c r="G8346" s="24">
        <f>'2 Load Profile'!E8347</f>
        <v>1.3241752898601131</v>
      </c>
      <c r="H8346" s="24">
        <f t="shared" si="2172"/>
        <v>1.3241752898601131</v>
      </c>
      <c r="I8346" s="13">
        <f t="shared" si="2173"/>
        <v>0</v>
      </c>
      <c r="J8346" s="24">
        <f t="shared" si="2174"/>
        <v>0</v>
      </c>
      <c r="K8346" s="24">
        <f t="shared" si="2175"/>
        <v>1.3241752898601131</v>
      </c>
      <c r="L8346" s="13"/>
      <c r="M8346" s="24"/>
      <c r="N8346" s="24">
        <f t="shared" si="2167"/>
        <v>0</v>
      </c>
      <c r="O8346" s="13"/>
      <c r="P8346" s="13"/>
    </row>
    <row r="8347" spans="1:16">
      <c r="A8347">
        <v>8346</v>
      </c>
      <c r="B8347" s="13">
        <v>12</v>
      </c>
      <c r="C8347" s="13">
        <v>14</v>
      </c>
      <c r="D8347" s="13">
        <v>17</v>
      </c>
      <c r="E8347" s="14">
        <f t="shared" si="2180"/>
        <v>348</v>
      </c>
      <c r="F8347" s="24">
        <f>'1 Solar Profile'!E8349*S$10</f>
        <v>0</v>
      </c>
      <c r="G8347" s="24">
        <f>'2 Load Profile'!E8348</f>
        <v>1.8287941921961008</v>
      </c>
      <c r="H8347" s="24">
        <f t="shared" si="2172"/>
        <v>1.8287941921961008</v>
      </c>
      <c r="I8347" s="13">
        <f t="shared" si="2173"/>
        <v>0</v>
      </c>
      <c r="J8347" s="24">
        <f t="shared" si="2174"/>
        <v>0</v>
      </c>
      <c r="K8347" s="24">
        <f t="shared" si="2175"/>
        <v>1.8287941921961008</v>
      </c>
      <c r="L8347" s="13"/>
      <c r="M8347" s="24"/>
      <c r="N8347" s="24">
        <f t="shared" si="2167"/>
        <v>0</v>
      </c>
      <c r="O8347" s="13"/>
      <c r="P8347" s="13"/>
    </row>
    <row r="8348" spans="1:16">
      <c r="A8348">
        <v>8347</v>
      </c>
      <c r="B8348" s="13">
        <v>12</v>
      </c>
      <c r="C8348" s="13">
        <v>14</v>
      </c>
      <c r="D8348" s="13">
        <v>18</v>
      </c>
      <c r="E8348" s="14">
        <f t="shared" si="2180"/>
        <v>348</v>
      </c>
      <c r="F8348" s="24">
        <f>'1 Solar Profile'!E8350*S$10</f>
        <v>0</v>
      </c>
      <c r="G8348" s="24">
        <f>'2 Load Profile'!E8349</f>
        <v>2.0629700566282327</v>
      </c>
      <c r="H8348" s="24">
        <f t="shared" si="2172"/>
        <v>2.0629700566282327</v>
      </c>
      <c r="I8348" s="13">
        <f t="shared" si="2173"/>
        <v>0</v>
      </c>
      <c r="J8348" s="24">
        <f t="shared" si="2174"/>
        <v>0</v>
      </c>
      <c r="K8348" s="24">
        <f t="shared" si="2175"/>
        <v>2.0629700566282327</v>
      </c>
      <c r="L8348" s="13"/>
      <c r="M8348" s="24"/>
      <c r="N8348" s="24">
        <f t="shared" si="2167"/>
        <v>0</v>
      </c>
      <c r="O8348" s="13"/>
      <c r="P8348" s="13"/>
    </row>
    <row r="8349" spans="1:16">
      <c r="A8349">
        <v>8348</v>
      </c>
      <c r="B8349" s="13">
        <v>12</v>
      </c>
      <c r="C8349" s="13">
        <v>14</v>
      </c>
      <c r="D8349" s="13">
        <v>19</v>
      </c>
      <c r="E8349" s="14">
        <f t="shared" si="2180"/>
        <v>348</v>
      </c>
      <c r="F8349" s="24">
        <f>'1 Solar Profile'!E8351*S$10</f>
        <v>0</v>
      </c>
      <c r="G8349" s="24">
        <f>'2 Load Profile'!E8350</f>
        <v>1.9162449421074457</v>
      </c>
      <c r="H8349" s="24">
        <f t="shared" si="2172"/>
        <v>1.9162449421074457</v>
      </c>
      <c r="I8349" s="13">
        <f t="shared" si="2173"/>
        <v>0</v>
      </c>
      <c r="J8349" s="24">
        <f t="shared" si="2174"/>
        <v>0</v>
      </c>
      <c r="K8349" s="24">
        <f t="shared" si="2175"/>
        <v>1.9162449421074457</v>
      </c>
      <c r="L8349" s="13"/>
      <c r="M8349" s="24"/>
      <c r="N8349" s="24">
        <f t="shared" si="2167"/>
        <v>0</v>
      </c>
      <c r="O8349" s="13"/>
      <c r="P8349" s="13"/>
    </row>
    <row r="8350" spans="1:16">
      <c r="A8350">
        <v>8349</v>
      </c>
      <c r="B8350" s="13">
        <v>12</v>
      </c>
      <c r="C8350" s="13">
        <v>14</v>
      </c>
      <c r="D8350" s="13">
        <v>20</v>
      </c>
      <c r="E8350" s="14">
        <f t="shared" si="2180"/>
        <v>348</v>
      </c>
      <c r="F8350" s="24">
        <f>'1 Solar Profile'!E8352*S$10</f>
        <v>0</v>
      </c>
      <c r="G8350" s="24">
        <f>'2 Load Profile'!E8351</f>
        <v>1.8284548047541374</v>
      </c>
      <c r="H8350" s="24">
        <f t="shared" si="2172"/>
        <v>1.8284548047541374</v>
      </c>
      <c r="I8350" s="13">
        <f t="shared" si="2173"/>
        <v>0</v>
      </c>
      <c r="J8350" s="24">
        <f t="shared" si="2174"/>
        <v>0</v>
      </c>
      <c r="K8350" s="24">
        <f t="shared" si="2175"/>
        <v>1.8284548047541374</v>
      </c>
      <c r="L8350" s="13"/>
      <c r="M8350" s="24"/>
      <c r="N8350" s="24">
        <f t="shared" si="2167"/>
        <v>0</v>
      </c>
      <c r="O8350" s="24"/>
      <c r="P8350" s="24"/>
    </row>
    <row r="8351" spans="1:16">
      <c r="A8351">
        <v>8350</v>
      </c>
      <c r="B8351" s="13">
        <v>12</v>
      </c>
      <c r="C8351" s="13">
        <v>14</v>
      </c>
      <c r="D8351" s="13">
        <v>21</v>
      </c>
      <c r="E8351" s="14">
        <f t="shared" si="2180"/>
        <v>348</v>
      </c>
      <c r="F8351" s="24">
        <f>'1 Solar Profile'!E8353*S$10</f>
        <v>0</v>
      </c>
      <c r="G8351" s="24">
        <f>'2 Load Profile'!E8352</f>
        <v>1.680997949880003</v>
      </c>
      <c r="H8351" s="24">
        <f t="shared" si="2172"/>
        <v>1.680997949880003</v>
      </c>
      <c r="I8351" s="13">
        <f t="shared" si="2173"/>
        <v>0</v>
      </c>
      <c r="J8351" s="24">
        <f t="shared" si="2174"/>
        <v>0</v>
      </c>
      <c r="K8351" s="24">
        <f t="shared" si="2175"/>
        <v>1.680997949880003</v>
      </c>
      <c r="L8351" s="13"/>
      <c r="M8351" s="24"/>
      <c r="N8351" s="24">
        <f t="shared" si="2167"/>
        <v>0</v>
      </c>
      <c r="O8351" s="13"/>
      <c r="P8351" s="13"/>
    </row>
    <row r="8352" spans="1:16">
      <c r="A8352">
        <v>8351</v>
      </c>
      <c r="B8352" s="13">
        <v>12</v>
      </c>
      <c r="C8352" s="13">
        <v>14</v>
      </c>
      <c r="D8352" s="13">
        <v>22</v>
      </c>
      <c r="E8352" s="14">
        <f t="shared" si="2180"/>
        <v>348</v>
      </c>
      <c r="F8352" s="24">
        <f>'1 Solar Profile'!E8354*S$10</f>
        <v>0</v>
      </c>
      <c r="G8352" s="24">
        <f>'2 Load Profile'!E8353</f>
        <v>1.3871300758561602</v>
      </c>
      <c r="H8352" s="24">
        <f t="shared" si="2172"/>
        <v>1.3871300758561602</v>
      </c>
      <c r="I8352" s="13">
        <f t="shared" si="2173"/>
        <v>0</v>
      </c>
      <c r="J8352" s="24">
        <f t="shared" si="2174"/>
        <v>0</v>
      </c>
      <c r="K8352" s="24">
        <f t="shared" si="2175"/>
        <v>1.3871300758561602</v>
      </c>
      <c r="L8352" s="13"/>
      <c r="M8352" s="24"/>
      <c r="N8352" s="24">
        <f t="shared" si="2167"/>
        <v>0</v>
      </c>
      <c r="O8352" s="13"/>
      <c r="P8352" s="13"/>
    </row>
    <row r="8353" spans="1:16">
      <c r="A8353">
        <v>8352</v>
      </c>
      <c r="B8353" s="13">
        <v>12</v>
      </c>
      <c r="C8353" s="13">
        <v>14</v>
      </c>
      <c r="D8353" s="13">
        <v>23</v>
      </c>
      <c r="E8353" s="14">
        <f t="shared" si="2180"/>
        <v>348</v>
      </c>
      <c r="F8353" s="24">
        <f>'1 Solar Profile'!E8355*S$10</f>
        <v>0</v>
      </c>
      <c r="G8353" s="24">
        <f>'2 Load Profile'!E8354</f>
        <v>1.1139428275821486</v>
      </c>
      <c r="H8353" s="24">
        <f t="shared" si="2172"/>
        <v>1.1139428275821486</v>
      </c>
      <c r="I8353" s="13">
        <f t="shared" si="2173"/>
        <v>0</v>
      </c>
      <c r="J8353" s="24">
        <f t="shared" si="2174"/>
        <v>0</v>
      </c>
      <c r="K8353" s="24">
        <f t="shared" si="2175"/>
        <v>1.1139428275821486</v>
      </c>
      <c r="L8353" s="13">
        <f t="shared" ref="L8353" si="2181">SUM(I8330:I8353)</f>
        <v>-0.22946779634010162</v>
      </c>
      <c r="M8353" s="24">
        <f t="shared" ref="M8353" si="2182">SUMIF(H8330:H8353,"&gt;0",H8330:H8353)</f>
        <v>22.998723544040303</v>
      </c>
      <c r="N8353" s="24">
        <f t="shared" si="2167"/>
        <v>22.7692557477002</v>
      </c>
      <c r="O8353" s="13">
        <f t="shared" ref="O8353" si="2183">IF(M8353&gt;(L8353*-1),(M8353+L8353)*S$12,0)</f>
        <v>3.2040213610491293</v>
      </c>
      <c r="P8353" s="13">
        <f t="shared" ref="P8353" si="2184">IF(M8353&lt;(L8353*-1),(M8353+L8353)*S$14,0)</f>
        <v>0</v>
      </c>
    </row>
    <row r="8354" spans="1:16">
      <c r="A8354">
        <v>8353</v>
      </c>
      <c r="B8354" s="13">
        <v>12</v>
      </c>
      <c r="C8354" s="13">
        <v>15</v>
      </c>
      <c r="D8354" s="13">
        <v>0</v>
      </c>
      <c r="E8354" s="14">
        <f t="shared" si="2180"/>
        <v>349</v>
      </c>
      <c r="F8354" s="24">
        <f>'1 Solar Profile'!E8356*S$10</f>
        <v>0</v>
      </c>
      <c r="G8354" s="24">
        <f>'2 Load Profile'!E8355</f>
        <v>0.82529062451061985</v>
      </c>
      <c r="H8354" s="24">
        <f t="shared" si="2172"/>
        <v>0.82529062451061985</v>
      </c>
      <c r="I8354" s="13">
        <f t="shared" si="2173"/>
        <v>0</v>
      </c>
      <c r="J8354" s="24">
        <f t="shared" si="2174"/>
        <v>0</v>
      </c>
      <c r="K8354" s="24">
        <f t="shared" si="2175"/>
        <v>0.82529062451061985</v>
      </c>
      <c r="L8354" s="13"/>
      <c r="M8354" s="24"/>
      <c r="N8354" s="24">
        <f t="shared" si="2167"/>
        <v>0</v>
      </c>
      <c r="O8354" s="13"/>
      <c r="P8354" s="13"/>
    </row>
    <row r="8355" spans="1:16">
      <c r="A8355">
        <v>8354</v>
      </c>
      <c r="B8355" s="13">
        <v>12</v>
      </c>
      <c r="C8355" s="13">
        <v>15</v>
      </c>
      <c r="D8355" s="13">
        <v>1</v>
      </c>
      <c r="E8355" s="14">
        <f t="shared" si="2180"/>
        <v>349</v>
      </c>
      <c r="F8355" s="24">
        <f>'1 Solar Profile'!E8357*S$10</f>
        <v>0</v>
      </c>
      <c r="G8355" s="24">
        <f>'2 Load Profile'!E8356</f>
        <v>0.71967988462883481</v>
      </c>
      <c r="H8355" s="24">
        <f t="shared" si="2172"/>
        <v>0.71967988462883481</v>
      </c>
      <c r="I8355" s="13">
        <f t="shared" si="2173"/>
        <v>0</v>
      </c>
      <c r="J8355" s="24">
        <f t="shared" si="2174"/>
        <v>0</v>
      </c>
      <c r="K8355" s="24">
        <f t="shared" si="2175"/>
        <v>0.71967988462883481</v>
      </c>
      <c r="L8355" s="13"/>
      <c r="M8355" s="24"/>
      <c r="N8355" s="24">
        <f t="shared" si="2167"/>
        <v>0</v>
      </c>
      <c r="O8355" s="13"/>
      <c r="P8355" s="13"/>
    </row>
    <row r="8356" spans="1:16">
      <c r="A8356">
        <v>8355</v>
      </c>
      <c r="B8356" s="13">
        <v>12</v>
      </c>
      <c r="C8356" s="13">
        <v>15</v>
      </c>
      <c r="D8356" s="13">
        <v>2</v>
      </c>
      <c r="E8356" s="14">
        <f t="shared" si="2180"/>
        <v>349</v>
      </c>
      <c r="F8356" s="24">
        <f>'1 Solar Profile'!E8358*S$10</f>
        <v>0</v>
      </c>
      <c r="G8356" s="24">
        <f>'2 Load Profile'!E8357</f>
        <v>0.67018236353125693</v>
      </c>
      <c r="H8356" s="24">
        <f t="shared" si="2172"/>
        <v>0.67018236353125693</v>
      </c>
      <c r="I8356" s="13">
        <f t="shared" si="2173"/>
        <v>0</v>
      </c>
      <c r="J8356" s="24">
        <f t="shared" si="2174"/>
        <v>0</v>
      </c>
      <c r="K8356" s="24">
        <f t="shared" si="2175"/>
        <v>0.67018236353125693</v>
      </c>
      <c r="L8356" s="13"/>
      <c r="M8356" s="24"/>
      <c r="N8356" s="24">
        <f t="shared" si="2167"/>
        <v>0</v>
      </c>
      <c r="O8356" s="13"/>
      <c r="P8356" s="13"/>
    </row>
    <row r="8357" spans="1:16">
      <c r="A8357">
        <v>8356</v>
      </c>
      <c r="B8357" s="13">
        <v>12</v>
      </c>
      <c r="C8357" s="13">
        <v>15</v>
      </c>
      <c r="D8357" s="13">
        <v>3</v>
      </c>
      <c r="E8357" s="14">
        <f t="shared" si="2180"/>
        <v>349</v>
      </c>
      <c r="F8357" s="24">
        <f>'1 Solar Profile'!E8359*S$10</f>
        <v>0</v>
      </c>
      <c r="G8357" s="24">
        <f>'2 Load Profile'!E8358</f>
        <v>0.66237366664470976</v>
      </c>
      <c r="H8357" s="24">
        <f t="shared" si="2172"/>
        <v>0.66237366664470976</v>
      </c>
      <c r="I8357" s="13">
        <f t="shared" si="2173"/>
        <v>0</v>
      </c>
      <c r="J8357" s="24">
        <f t="shared" si="2174"/>
        <v>0</v>
      </c>
      <c r="K8357" s="24">
        <f t="shared" si="2175"/>
        <v>0.66237366664470976</v>
      </c>
      <c r="L8357" s="13"/>
      <c r="M8357" s="24"/>
      <c r="N8357" s="24">
        <f t="shared" si="2167"/>
        <v>0</v>
      </c>
      <c r="O8357" s="13"/>
      <c r="P8357" s="13"/>
    </row>
    <row r="8358" spans="1:16">
      <c r="A8358">
        <v>8357</v>
      </c>
      <c r="B8358" s="13">
        <v>12</v>
      </c>
      <c r="C8358" s="13">
        <v>15</v>
      </c>
      <c r="D8358" s="13">
        <v>4</v>
      </c>
      <c r="E8358" s="14">
        <f t="shared" si="2180"/>
        <v>349</v>
      </c>
      <c r="F8358" s="24">
        <f>'1 Solar Profile'!E8360*S$10</f>
        <v>0</v>
      </c>
      <c r="G8358" s="24">
        <f>'2 Load Profile'!E8359</f>
        <v>0.65999204488797669</v>
      </c>
      <c r="H8358" s="24">
        <f t="shared" si="2172"/>
        <v>0.65999204488797669</v>
      </c>
      <c r="I8358" s="13">
        <f t="shared" si="2173"/>
        <v>0</v>
      </c>
      <c r="J8358" s="24">
        <f t="shared" si="2174"/>
        <v>0</v>
      </c>
      <c r="K8358" s="24">
        <f t="shared" si="2175"/>
        <v>0.65999204488797669</v>
      </c>
      <c r="L8358" s="13"/>
      <c r="M8358" s="24"/>
      <c r="N8358" s="24">
        <f t="shared" si="2167"/>
        <v>0</v>
      </c>
      <c r="O8358" s="13"/>
      <c r="P8358" s="13"/>
    </row>
    <row r="8359" spans="1:16">
      <c r="A8359">
        <v>8358</v>
      </c>
      <c r="B8359" s="13">
        <v>12</v>
      </c>
      <c r="C8359" s="13">
        <v>15</v>
      </c>
      <c r="D8359" s="13">
        <v>5</v>
      </c>
      <c r="E8359" s="14">
        <f t="shared" si="2180"/>
        <v>349</v>
      </c>
      <c r="F8359" s="24">
        <f>'1 Solar Profile'!E8361*S$10</f>
        <v>0</v>
      </c>
      <c r="G8359" s="24">
        <f>'2 Load Profile'!E8360</f>
        <v>0.71548111686737348</v>
      </c>
      <c r="H8359" s="24">
        <f t="shared" si="2172"/>
        <v>0.71548111686737348</v>
      </c>
      <c r="I8359" s="13">
        <f t="shared" si="2173"/>
        <v>0</v>
      </c>
      <c r="J8359" s="24">
        <f t="shared" si="2174"/>
        <v>0</v>
      </c>
      <c r="K8359" s="24">
        <f t="shared" si="2175"/>
        <v>0.71548111686737348</v>
      </c>
      <c r="L8359" s="13"/>
      <c r="M8359" s="24"/>
      <c r="N8359" s="24">
        <f t="shared" si="2167"/>
        <v>0</v>
      </c>
      <c r="O8359" s="13"/>
      <c r="P8359" s="13"/>
    </row>
    <row r="8360" spans="1:16">
      <c r="A8360">
        <v>8359</v>
      </c>
      <c r="B8360" s="13">
        <v>12</v>
      </c>
      <c r="C8360" s="13">
        <v>15</v>
      </c>
      <c r="D8360" s="13">
        <v>6</v>
      </c>
      <c r="E8360" s="14">
        <f t="shared" si="2180"/>
        <v>349</v>
      </c>
      <c r="F8360" s="24">
        <f>'1 Solar Profile'!E8362*S$10</f>
        <v>0</v>
      </c>
      <c r="G8360" s="24">
        <f>'2 Load Profile'!E8361</f>
        <v>0.91372738285055222</v>
      </c>
      <c r="H8360" s="24">
        <f t="shared" si="2172"/>
        <v>0.91372738285055222</v>
      </c>
      <c r="I8360" s="13">
        <f t="shared" si="2173"/>
        <v>0</v>
      </c>
      <c r="J8360" s="24">
        <f t="shared" si="2174"/>
        <v>0</v>
      </c>
      <c r="K8360" s="24">
        <f t="shared" si="2175"/>
        <v>0.91372738285055222</v>
      </c>
      <c r="L8360" s="13"/>
      <c r="M8360" s="24"/>
      <c r="N8360" s="24">
        <f t="shared" si="2167"/>
        <v>0</v>
      </c>
      <c r="O8360" s="13"/>
      <c r="P8360" s="13"/>
    </row>
    <row r="8361" spans="1:16">
      <c r="A8361">
        <v>8360</v>
      </c>
      <c r="B8361" s="13">
        <v>12</v>
      </c>
      <c r="C8361" s="13">
        <v>15</v>
      </c>
      <c r="D8361" s="13">
        <v>7</v>
      </c>
      <c r="E8361" s="14">
        <f t="shared" si="2180"/>
        <v>349</v>
      </c>
      <c r="F8361" s="24">
        <f>'1 Solar Profile'!E8363*S$10</f>
        <v>0</v>
      </c>
      <c r="G8361" s="24">
        <f>'2 Load Profile'!E8362</f>
        <v>1.1946255915598607</v>
      </c>
      <c r="H8361" s="24">
        <f t="shared" si="2172"/>
        <v>1.1946255915598607</v>
      </c>
      <c r="I8361" s="13">
        <f t="shared" si="2173"/>
        <v>0</v>
      </c>
      <c r="J8361" s="24">
        <f t="shared" si="2174"/>
        <v>0</v>
      </c>
      <c r="K8361" s="24">
        <f t="shared" si="2175"/>
        <v>1.1946255915598607</v>
      </c>
      <c r="L8361" s="13"/>
      <c r="M8361" s="24"/>
      <c r="N8361" s="24">
        <f t="shared" ref="N8361:N8424" si="2185">M8361+L8361</f>
        <v>0</v>
      </c>
      <c r="O8361" s="13"/>
      <c r="P8361" s="13"/>
    </row>
    <row r="8362" spans="1:16">
      <c r="A8362">
        <v>8361</v>
      </c>
      <c r="B8362" s="13">
        <v>12</v>
      </c>
      <c r="C8362" s="13">
        <v>15</v>
      </c>
      <c r="D8362" s="13">
        <v>8</v>
      </c>
      <c r="E8362" s="14">
        <f t="shared" si="2180"/>
        <v>349</v>
      </c>
      <c r="F8362" s="24">
        <f>'1 Solar Profile'!E8364*S$10</f>
        <v>0.27906637500000003</v>
      </c>
      <c r="G8362" s="24">
        <f>'2 Load Profile'!E8363</f>
        <v>1.1458561271563366</v>
      </c>
      <c r="H8362" s="24">
        <f t="shared" si="2172"/>
        <v>0.86678975215633658</v>
      </c>
      <c r="I8362" s="13">
        <f t="shared" si="2173"/>
        <v>0</v>
      </c>
      <c r="J8362" s="24">
        <f t="shared" si="2174"/>
        <v>0.27906637500000003</v>
      </c>
      <c r="K8362" s="24">
        <f t="shared" si="2175"/>
        <v>0.86678975215633658</v>
      </c>
      <c r="L8362" s="13"/>
      <c r="M8362" s="24"/>
      <c r="N8362" s="24">
        <f t="shared" si="2185"/>
        <v>0</v>
      </c>
      <c r="O8362" s="13"/>
      <c r="P8362" s="13"/>
    </row>
    <row r="8363" spans="1:16">
      <c r="A8363">
        <v>8362</v>
      </c>
      <c r="B8363" s="13">
        <v>12</v>
      </c>
      <c r="C8363" s="13">
        <v>15</v>
      </c>
      <c r="D8363" s="13">
        <v>9</v>
      </c>
      <c r="E8363" s="14">
        <f t="shared" si="2180"/>
        <v>349</v>
      </c>
      <c r="F8363" s="24">
        <f>'1 Solar Profile'!E8365*S$10</f>
        <v>0.56736854999999997</v>
      </c>
      <c r="G8363" s="24">
        <f>'2 Load Profile'!E8364</f>
        <v>0.9797829589069097</v>
      </c>
      <c r="H8363" s="24">
        <f t="shared" si="2172"/>
        <v>0.41241440890690972</v>
      </c>
      <c r="I8363" s="13">
        <f t="shared" si="2173"/>
        <v>0</v>
      </c>
      <c r="J8363" s="24">
        <f t="shared" si="2174"/>
        <v>0.56736854999999997</v>
      </c>
      <c r="K8363" s="24">
        <f t="shared" si="2175"/>
        <v>0.41241440890690972</v>
      </c>
      <c r="L8363" s="13"/>
      <c r="M8363" s="24"/>
      <c r="N8363" s="24">
        <f t="shared" si="2185"/>
        <v>0</v>
      </c>
      <c r="O8363" s="13"/>
      <c r="P8363" s="13"/>
    </row>
    <row r="8364" spans="1:16">
      <c r="A8364">
        <v>8363</v>
      </c>
      <c r="B8364" s="13">
        <v>12</v>
      </c>
      <c r="C8364" s="13">
        <v>15</v>
      </c>
      <c r="D8364" s="13">
        <v>10</v>
      </c>
      <c r="E8364" s="14">
        <f t="shared" si="2180"/>
        <v>349</v>
      </c>
      <c r="F8364" s="24">
        <f>'1 Solar Profile'!E8366*S$10</f>
        <v>0.768727575</v>
      </c>
      <c r="G8364" s="24">
        <f>'2 Load Profile'!E8365</f>
        <v>0.97156379962227113</v>
      </c>
      <c r="H8364" s="24">
        <f t="shared" si="2172"/>
        <v>0.20283622462227113</v>
      </c>
      <c r="I8364" s="13">
        <f t="shared" si="2173"/>
        <v>0</v>
      </c>
      <c r="J8364" s="24">
        <f t="shared" si="2174"/>
        <v>0.768727575</v>
      </c>
      <c r="K8364" s="24">
        <f t="shared" si="2175"/>
        <v>0.20283622462227113</v>
      </c>
      <c r="L8364" s="13"/>
      <c r="M8364" s="24"/>
      <c r="N8364" s="24">
        <f t="shared" si="2185"/>
        <v>0</v>
      </c>
      <c r="O8364" s="13"/>
      <c r="P8364" s="13"/>
    </row>
    <row r="8365" spans="1:16">
      <c r="A8365">
        <v>8364</v>
      </c>
      <c r="B8365" s="13">
        <v>12</v>
      </c>
      <c r="C8365" s="13">
        <v>15</v>
      </c>
      <c r="D8365" s="13">
        <v>11</v>
      </c>
      <c r="E8365" s="14">
        <f t="shared" si="2180"/>
        <v>349</v>
      </c>
      <c r="F8365" s="24">
        <f>'1 Solar Profile'!E8367*S$10</f>
        <v>0.82680884999999982</v>
      </c>
      <c r="G8365" s="24">
        <f>'2 Load Profile'!E8366</f>
        <v>0.9430924035763435</v>
      </c>
      <c r="H8365" s="24">
        <f t="shared" si="2172"/>
        <v>0.11628355357634368</v>
      </c>
      <c r="I8365" s="13">
        <f t="shared" si="2173"/>
        <v>0</v>
      </c>
      <c r="J8365" s="24">
        <f t="shared" si="2174"/>
        <v>0.82680884999999982</v>
      </c>
      <c r="K8365" s="24">
        <f t="shared" si="2175"/>
        <v>0.11628355357634368</v>
      </c>
      <c r="L8365" s="13"/>
      <c r="M8365" s="24"/>
      <c r="N8365" s="24">
        <f t="shared" si="2185"/>
        <v>0</v>
      </c>
      <c r="O8365" s="13"/>
      <c r="P8365" s="13"/>
    </row>
    <row r="8366" spans="1:16">
      <c r="A8366">
        <v>8365</v>
      </c>
      <c r="B8366" s="13">
        <v>12</v>
      </c>
      <c r="C8366" s="13">
        <v>15</v>
      </c>
      <c r="D8366" s="13">
        <v>12</v>
      </c>
      <c r="E8366" s="14">
        <f t="shared" si="2180"/>
        <v>349</v>
      </c>
      <c r="F8366" s="24">
        <f>'1 Solar Profile'!E8368*S$10</f>
        <v>1.0260999</v>
      </c>
      <c r="G8366" s="24">
        <f>'2 Load Profile'!E8367</f>
        <v>0.90520974055022907</v>
      </c>
      <c r="H8366" s="24">
        <f t="shared" si="2172"/>
        <v>-0.12089015944977088</v>
      </c>
      <c r="I8366" s="13">
        <f t="shared" si="2173"/>
        <v>-0.12089015944977088</v>
      </c>
      <c r="J8366" s="24">
        <f t="shared" si="2174"/>
        <v>0.90520974055022907</v>
      </c>
      <c r="K8366" s="24">
        <f t="shared" si="2175"/>
        <v>0</v>
      </c>
      <c r="L8366" s="13"/>
      <c r="M8366" s="24"/>
      <c r="N8366" s="24">
        <f t="shared" si="2185"/>
        <v>0</v>
      </c>
      <c r="O8366" s="13"/>
      <c r="P8366" s="13"/>
    </row>
    <row r="8367" spans="1:16">
      <c r="A8367">
        <v>8366</v>
      </c>
      <c r="B8367" s="13">
        <v>12</v>
      </c>
      <c r="C8367" s="13">
        <v>15</v>
      </c>
      <c r="D8367" s="13">
        <v>13</v>
      </c>
      <c r="E8367" s="14">
        <f t="shared" si="2180"/>
        <v>349</v>
      </c>
      <c r="F8367" s="24">
        <f>'1 Solar Profile'!E8369*S$10</f>
        <v>0.73791742500000002</v>
      </c>
      <c r="G8367" s="24">
        <f>'2 Load Profile'!E8368</f>
        <v>0.87377216792755208</v>
      </c>
      <c r="H8367" s="24">
        <f t="shared" si="2172"/>
        <v>0.13585474292755206</v>
      </c>
      <c r="I8367" s="13">
        <f t="shared" si="2173"/>
        <v>0</v>
      </c>
      <c r="J8367" s="24">
        <f t="shared" si="2174"/>
        <v>0.73791742500000002</v>
      </c>
      <c r="K8367" s="24">
        <f t="shared" si="2175"/>
        <v>0.13585474292755206</v>
      </c>
      <c r="L8367" s="13"/>
      <c r="M8367" s="24"/>
      <c r="N8367" s="24">
        <f t="shared" si="2185"/>
        <v>0</v>
      </c>
      <c r="O8367" s="13"/>
      <c r="P8367" s="13"/>
    </row>
    <row r="8368" spans="1:16">
      <c r="A8368">
        <v>8367</v>
      </c>
      <c r="B8368" s="13">
        <v>12</v>
      </c>
      <c r="C8368" s="13">
        <v>15</v>
      </c>
      <c r="D8368" s="13">
        <v>14</v>
      </c>
      <c r="E8368" s="14">
        <f t="shared" si="2180"/>
        <v>349</v>
      </c>
      <c r="F8368" s="24">
        <f>'1 Solar Profile'!E8370*S$10</f>
        <v>2.444089725</v>
      </c>
      <c r="G8368" s="24">
        <f>'2 Load Profile'!E8369</f>
        <v>0.88103194351565906</v>
      </c>
      <c r="H8368" s="24">
        <f t="shared" si="2172"/>
        <v>-1.5630577814843409</v>
      </c>
      <c r="I8368" s="13">
        <f t="shared" si="2173"/>
        <v>-1.5630577814843409</v>
      </c>
      <c r="J8368" s="24">
        <f t="shared" si="2174"/>
        <v>0.88103194351565906</v>
      </c>
      <c r="K8368" s="24">
        <f t="shared" si="2175"/>
        <v>0</v>
      </c>
      <c r="L8368" s="13"/>
      <c r="M8368" s="24"/>
      <c r="N8368" s="24">
        <f t="shared" si="2185"/>
        <v>0</v>
      </c>
      <c r="O8368" s="13"/>
      <c r="P8368" s="13"/>
    </row>
    <row r="8369" spans="1:16">
      <c r="A8369">
        <v>8368</v>
      </c>
      <c r="B8369" s="13">
        <v>12</v>
      </c>
      <c r="C8369" s="13">
        <v>15</v>
      </c>
      <c r="D8369" s="13">
        <v>15</v>
      </c>
      <c r="E8369" s="14">
        <f t="shared" si="2180"/>
        <v>349</v>
      </c>
      <c r="F8369" s="24">
        <f>'1 Solar Profile'!E8371*S$10</f>
        <v>1.1474835750000001</v>
      </c>
      <c r="G8369" s="24">
        <f>'2 Load Profile'!E8370</f>
        <v>0.97476253660238943</v>
      </c>
      <c r="H8369" s="24">
        <f t="shared" si="2172"/>
        <v>-0.17272103839761066</v>
      </c>
      <c r="I8369" s="13">
        <f t="shared" si="2173"/>
        <v>-0.17272103839761066</v>
      </c>
      <c r="J8369" s="24">
        <f t="shared" si="2174"/>
        <v>0.97476253660238943</v>
      </c>
      <c r="K8369" s="24">
        <f t="shared" si="2175"/>
        <v>0</v>
      </c>
      <c r="L8369" s="13"/>
      <c r="M8369" s="24"/>
      <c r="N8369" s="24">
        <f t="shared" si="2185"/>
        <v>0</v>
      </c>
      <c r="O8369" s="13"/>
      <c r="P8369" s="13"/>
    </row>
    <row r="8370" spans="1:16">
      <c r="A8370">
        <v>8369</v>
      </c>
      <c r="B8370" s="13">
        <v>12</v>
      </c>
      <c r="C8370" s="13">
        <v>15</v>
      </c>
      <c r="D8370" s="13">
        <v>16</v>
      </c>
      <c r="E8370" s="14">
        <f t="shared" si="2180"/>
        <v>349</v>
      </c>
      <c r="F8370" s="24">
        <f>'1 Solar Profile'!E8372*S$10</f>
        <v>0</v>
      </c>
      <c r="G8370" s="24">
        <f>'2 Load Profile'!E8371</f>
        <v>1.2763270858528455</v>
      </c>
      <c r="H8370" s="24">
        <f t="shared" si="2172"/>
        <v>1.2763270858528455</v>
      </c>
      <c r="I8370" s="13">
        <f t="shared" si="2173"/>
        <v>0</v>
      </c>
      <c r="J8370" s="24">
        <f t="shared" si="2174"/>
        <v>0</v>
      </c>
      <c r="K8370" s="24">
        <f t="shared" si="2175"/>
        <v>1.2763270858528455</v>
      </c>
      <c r="L8370" s="13"/>
      <c r="M8370" s="24"/>
      <c r="N8370" s="24">
        <f t="shared" si="2185"/>
        <v>0</v>
      </c>
      <c r="O8370" s="13"/>
      <c r="P8370" s="13"/>
    </row>
    <row r="8371" spans="1:16">
      <c r="A8371">
        <v>8370</v>
      </c>
      <c r="B8371" s="13">
        <v>12</v>
      </c>
      <c r="C8371" s="13">
        <v>15</v>
      </c>
      <c r="D8371" s="13">
        <v>17</v>
      </c>
      <c r="E8371" s="14">
        <f t="shared" si="2180"/>
        <v>349</v>
      </c>
      <c r="F8371" s="24">
        <f>'1 Solar Profile'!E8373*S$10</f>
        <v>0</v>
      </c>
      <c r="G8371" s="24">
        <f>'2 Load Profile'!E8372</f>
        <v>1.7892012975161362</v>
      </c>
      <c r="H8371" s="24">
        <f t="shared" si="2172"/>
        <v>1.7892012975161362</v>
      </c>
      <c r="I8371" s="13">
        <f t="shared" si="2173"/>
        <v>0</v>
      </c>
      <c r="J8371" s="24">
        <f t="shared" si="2174"/>
        <v>0</v>
      </c>
      <c r="K8371" s="24">
        <f t="shared" si="2175"/>
        <v>1.7892012975161362</v>
      </c>
      <c r="L8371" s="13"/>
      <c r="M8371" s="24"/>
      <c r="N8371" s="24">
        <f t="shared" si="2185"/>
        <v>0</v>
      </c>
      <c r="O8371" s="13"/>
      <c r="P8371" s="13"/>
    </row>
    <row r="8372" spans="1:16">
      <c r="A8372">
        <v>8371</v>
      </c>
      <c r="B8372" s="13">
        <v>12</v>
      </c>
      <c r="C8372" s="13">
        <v>15</v>
      </c>
      <c r="D8372" s="13">
        <v>18</v>
      </c>
      <c r="E8372" s="14">
        <f t="shared" si="2180"/>
        <v>349</v>
      </c>
      <c r="F8372" s="24">
        <f>'1 Solar Profile'!E8374*S$10</f>
        <v>0</v>
      </c>
      <c r="G8372" s="24">
        <f>'2 Load Profile'!E8373</f>
        <v>2.027583436727971</v>
      </c>
      <c r="H8372" s="24">
        <f t="shared" si="2172"/>
        <v>2.027583436727971</v>
      </c>
      <c r="I8372" s="13">
        <f t="shared" si="2173"/>
        <v>0</v>
      </c>
      <c r="J8372" s="24">
        <f t="shared" si="2174"/>
        <v>0</v>
      </c>
      <c r="K8372" s="24">
        <f t="shared" si="2175"/>
        <v>2.027583436727971</v>
      </c>
      <c r="L8372" s="13"/>
      <c r="M8372" s="24"/>
      <c r="N8372" s="24">
        <f t="shared" si="2185"/>
        <v>0</v>
      </c>
      <c r="O8372" s="13"/>
      <c r="P8372" s="13"/>
    </row>
    <row r="8373" spans="1:16">
      <c r="A8373">
        <v>8372</v>
      </c>
      <c r="B8373" s="13">
        <v>12</v>
      </c>
      <c r="C8373" s="13">
        <v>15</v>
      </c>
      <c r="D8373" s="13">
        <v>19</v>
      </c>
      <c r="E8373" s="14">
        <f t="shared" si="2180"/>
        <v>349</v>
      </c>
      <c r="F8373" s="24">
        <f>'1 Solar Profile'!E8375*S$10</f>
        <v>0</v>
      </c>
      <c r="G8373" s="24">
        <f>'2 Load Profile'!E8374</f>
        <v>1.8846641056515887</v>
      </c>
      <c r="H8373" s="24">
        <f t="shared" si="2172"/>
        <v>1.8846641056515887</v>
      </c>
      <c r="I8373" s="13">
        <f t="shared" si="2173"/>
        <v>0</v>
      </c>
      <c r="J8373" s="24">
        <f t="shared" si="2174"/>
        <v>0</v>
      </c>
      <c r="K8373" s="24">
        <f t="shared" si="2175"/>
        <v>1.8846641056515887</v>
      </c>
      <c r="L8373" s="13"/>
      <c r="M8373" s="24"/>
      <c r="N8373" s="24">
        <f t="shared" si="2185"/>
        <v>0</v>
      </c>
      <c r="O8373" s="13"/>
      <c r="P8373" s="13"/>
    </row>
    <row r="8374" spans="1:16">
      <c r="A8374">
        <v>8373</v>
      </c>
      <c r="B8374" s="13">
        <v>12</v>
      </c>
      <c r="C8374" s="13">
        <v>15</v>
      </c>
      <c r="D8374" s="13">
        <v>20</v>
      </c>
      <c r="E8374" s="14">
        <f t="shared" si="2180"/>
        <v>349</v>
      </c>
      <c r="F8374" s="24">
        <f>'1 Solar Profile'!E8376*S$10</f>
        <v>0</v>
      </c>
      <c r="G8374" s="24">
        <f>'2 Load Profile'!E8375</f>
        <v>1.8007279076838913</v>
      </c>
      <c r="H8374" s="24">
        <f t="shared" si="2172"/>
        <v>1.8007279076838913</v>
      </c>
      <c r="I8374" s="13">
        <f t="shared" si="2173"/>
        <v>0</v>
      </c>
      <c r="J8374" s="24">
        <f t="shared" si="2174"/>
        <v>0</v>
      </c>
      <c r="K8374" s="24">
        <f t="shared" si="2175"/>
        <v>1.8007279076838913</v>
      </c>
      <c r="L8374" s="13"/>
      <c r="M8374" s="24"/>
      <c r="N8374" s="24">
        <f t="shared" si="2185"/>
        <v>0</v>
      </c>
      <c r="O8374" s="24"/>
      <c r="P8374" s="24"/>
    </row>
    <row r="8375" spans="1:16">
      <c r="A8375">
        <v>8374</v>
      </c>
      <c r="B8375" s="13">
        <v>12</v>
      </c>
      <c r="C8375" s="13">
        <v>15</v>
      </c>
      <c r="D8375" s="13">
        <v>21</v>
      </c>
      <c r="E8375" s="14">
        <f t="shared" si="2180"/>
        <v>349</v>
      </c>
      <c r="F8375" s="24">
        <f>'1 Solar Profile'!E8377*S$10</f>
        <v>0</v>
      </c>
      <c r="G8375" s="24">
        <f>'2 Load Profile'!E8376</f>
        <v>1.6556401337653266</v>
      </c>
      <c r="H8375" s="24">
        <f t="shared" si="2172"/>
        <v>1.6556401337653266</v>
      </c>
      <c r="I8375" s="13">
        <f t="shared" si="2173"/>
        <v>0</v>
      </c>
      <c r="J8375" s="24">
        <f t="shared" si="2174"/>
        <v>0</v>
      </c>
      <c r="K8375" s="24">
        <f t="shared" si="2175"/>
        <v>1.6556401337653266</v>
      </c>
      <c r="L8375" s="13"/>
      <c r="M8375" s="24"/>
      <c r="N8375" s="24">
        <f t="shared" si="2185"/>
        <v>0</v>
      </c>
      <c r="O8375" s="13"/>
      <c r="P8375" s="13"/>
    </row>
    <row r="8376" spans="1:16">
      <c r="A8376">
        <v>8375</v>
      </c>
      <c r="B8376" s="13">
        <v>12</v>
      </c>
      <c r="C8376" s="13">
        <v>15</v>
      </c>
      <c r="D8376" s="13">
        <v>22</v>
      </c>
      <c r="E8376" s="14">
        <f t="shared" si="2180"/>
        <v>349</v>
      </c>
      <c r="F8376" s="24">
        <f>'1 Solar Profile'!E8378*S$10</f>
        <v>0</v>
      </c>
      <c r="G8376" s="24">
        <f>'2 Load Profile'!E8377</f>
        <v>1.3662131646852167</v>
      </c>
      <c r="H8376" s="24">
        <f t="shared" si="2172"/>
        <v>1.3662131646852167</v>
      </c>
      <c r="I8376" s="13">
        <f t="shared" si="2173"/>
        <v>0</v>
      </c>
      <c r="J8376" s="24">
        <f t="shared" si="2174"/>
        <v>0</v>
      </c>
      <c r="K8376" s="24">
        <f t="shared" si="2175"/>
        <v>1.3662131646852167</v>
      </c>
      <c r="L8376" s="13"/>
      <c r="M8376" s="24"/>
      <c r="N8376" s="24">
        <f t="shared" si="2185"/>
        <v>0</v>
      </c>
      <c r="O8376" s="13"/>
      <c r="P8376" s="13"/>
    </row>
    <row r="8377" spans="1:16">
      <c r="A8377">
        <v>8376</v>
      </c>
      <c r="B8377" s="13">
        <v>12</v>
      </c>
      <c r="C8377" s="13">
        <v>15</v>
      </c>
      <c r="D8377" s="13">
        <v>23</v>
      </c>
      <c r="E8377" s="14">
        <f t="shared" si="2180"/>
        <v>349</v>
      </c>
      <c r="F8377" s="24">
        <f>'1 Solar Profile'!E8379*S$10</f>
        <v>0</v>
      </c>
      <c r="G8377" s="24">
        <f>'2 Load Profile'!E8378</f>
        <v>1.0976364737174693</v>
      </c>
      <c r="H8377" s="24">
        <f t="shared" si="2172"/>
        <v>1.0976364737174693</v>
      </c>
      <c r="I8377" s="13">
        <f t="shared" si="2173"/>
        <v>0</v>
      </c>
      <c r="J8377" s="24">
        <f t="shared" si="2174"/>
        <v>0</v>
      </c>
      <c r="K8377" s="24">
        <f t="shared" si="2175"/>
        <v>1.0976364737174693</v>
      </c>
      <c r="L8377" s="13">
        <f t="shared" ref="L8377" si="2186">SUM(I8354:I8377)</f>
        <v>-1.8566689793317224</v>
      </c>
      <c r="M8377" s="24">
        <f t="shared" ref="M8377" si="2187">SUMIF(H8354:H8377,"&gt;0",H8354:H8377)</f>
        <v>20.993524963271046</v>
      </c>
      <c r="N8377" s="24">
        <f t="shared" si="2185"/>
        <v>19.136855983939324</v>
      </c>
      <c r="O8377" s="13">
        <f t="shared" ref="O8377" si="2188">IF(M8377&gt;(L8377*-1),(M8377+L8377)*S$12,0)</f>
        <v>2.6928809634919899</v>
      </c>
      <c r="P8377" s="13">
        <f t="shared" ref="P8377" si="2189">IF(M8377&lt;(L8377*-1),(M8377+L8377)*S$14,0)</f>
        <v>0</v>
      </c>
    </row>
    <row r="8378" spans="1:16">
      <c r="A8378">
        <v>8377</v>
      </c>
      <c r="B8378" s="13">
        <v>12</v>
      </c>
      <c r="C8378" s="13">
        <v>16</v>
      </c>
      <c r="D8378" s="13">
        <v>0</v>
      </c>
      <c r="E8378" s="14">
        <f t="shared" si="2180"/>
        <v>350</v>
      </c>
      <c r="F8378" s="24">
        <f>'1 Solar Profile'!E8380*S$10</f>
        <v>0</v>
      </c>
      <c r="G8378" s="24">
        <f>'2 Load Profile'!E8379</f>
        <v>0.82116264954874862</v>
      </c>
      <c r="H8378" s="24">
        <f t="shared" si="2172"/>
        <v>0.82116264954874862</v>
      </c>
      <c r="I8378" s="13">
        <f t="shared" si="2173"/>
        <v>0</v>
      </c>
      <c r="J8378" s="24">
        <f t="shared" si="2174"/>
        <v>0</v>
      </c>
      <c r="K8378" s="24">
        <f t="shared" si="2175"/>
        <v>0.82116264954874862</v>
      </c>
      <c r="L8378" s="13"/>
      <c r="M8378" s="24"/>
      <c r="N8378" s="24">
        <f t="shared" si="2185"/>
        <v>0</v>
      </c>
      <c r="O8378" s="13"/>
      <c r="P8378" s="13"/>
    </row>
    <row r="8379" spans="1:16">
      <c r="A8379">
        <v>8378</v>
      </c>
      <c r="B8379" s="13">
        <v>12</v>
      </c>
      <c r="C8379" s="13">
        <v>16</v>
      </c>
      <c r="D8379" s="13">
        <v>1</v>
      </c>
      <c r="E8379" s="14">
        <f t="shared" si="2180"/>
        <v>350</v>
      </c>
      <c r="F8379" s="24">
        <f>'1 Solar Profile'!E8381*S$10</f>
        <v>0</v>
      </c>
      <c r="G8379" s="24">
        <f>'2 Load Profile'!E8380</f>
        <v>0.71523745861321308</v>
      </c>
      <c r="H8379" s="24">
        <f t="shared" si="2172"/>
        <v>0.71523745861321308</v>
      </c>
      <c r="I8379" s="13">
        <f t="shared" si="2173"/>
        <v>0</v>
      </c>
      <c r="J8379" s="24">
        <f t="shared" si="2174"/>
        <v>0</v>
      </c>
      <c r="K8379" s="24">
        <f t="shared" si="2175"/>
        <v>0.71523745861321308</v>
      </c>
      <c r="L8379" s="13"/>
      <c r="M8379" s="24"/>
      <c r="N8379" s="24">
        <f t="shared" si="2185"/>
        <v>0</v>
      </c>
      <c r="O8379" s="13"/>
      <c r="P8379" s="13"/>
    </row>
    <row r="8380" spans="1:16">
      <c r="A8380">
        <v>8379</v>
      </c>
      <c r="B8380" s="13">
        <v>12</v>
      </c>
      <c r="C8380" s="13">
        <v>16</v>
      </c>
      <c r="D8380" s="13">
        <v>2</v>
      </c>
      <c r="E8380" s="14">
        <f t="shared" si="2180"/>
        <v>350</v>
      </c>
      <c r="F8380" s="24">
        <f>'1 Solar Profile'!E8382*S$10</f>
        <v>0</v>
      </c>
      <c r="G8380" s="24">
        <f>'2 Load Profile'!E8381</f>
        <v>0.66638835437807242</v>
      </c>
      <c r="H8380" s="24">
        <f t="shared" si="2172"/>
        <v>0.66638835437807242</v>
      </c>
      <c r="I8380" s="13">
        <f t="shared" si="2173"/>
        <v>0</v>
      </c>
      <c r="J8380" s="24">
        <f t="shared" si="2174"/>
        <v>0</v>
      </c>
      <c r="K8380" s="24">
        <f t="shared" si="2175"/>
        <v>0.66638835437807242</v>
      </c>
      <c r="L8380" s="13"/>
      <c r="M8380" s="24"/>
      <c r="N8380" s="24">
        <f t="shared" si="2185"/>
        <v>0</v>
      </c>
      <c r="O8380" s="13"/>
      <c r="P8380" s="13"/>
    </row>
    <row r="8381" spans="1:16">
      <c r="A8381">
        <v>8380</v>
      </c>
      <c r="B8381" s="13">
        <v>12</v>
      </c>
      <c r="C8381" s="13">
        <v>16</v>
      </c>
      <c r="D8381" s="13">
        <v>3</v>
      </c>
      <c r="E8381" s="14">
        <f t="shared" si="2180"/>
        <v>350</v>
      </c>
      <c r="F8381" s="24">
        <f>'1 Solar Profile'!E8383*S$10</f>
        <v>0</v>
      </c>
      <c r="G8381" s="24">
        <f>'2 Load Profile'!E8382</f>
        <v>0.65915554266131249</v>
      </c>
      <c r="H8381" s="24">
        <f t="shared" si="2172"/>
        <v>0.65915554266131249</v>
      </c>
      <c r="I8381" s="13">
        <f t="shared" si="2173"/>
        <v>0</v>
      </c>
      <c r="J8381" s="24">
        <f t="shared" si="2174"/>
        <v>0</v>
      </c>
      <c r="K8381" s="24">
        <f t="shared" si="2175"/>
        <v>0.65915554266131249</v>
      </c>
      <c r="L8381" s="13"/>
      <c r="M8381" s="24"/>
      <c r="N8381" s="24">
        <f t="shared" si="2185"/>
        <v>0</v>
      </c>
      <c r="O8381" s="13"/>
      <c r="P8381" s="13"/>
    </row>
    <row r="8382" spans="1:16">
      <c r="A8382">
        <v>8381</v>
      </c>
      <c r="B8382" s="13">
        <v>12</v>
      </c>
      <c r="C8382" s="13">
        <v>16</v>
      </c>
      <c r="D8382" s="13">
        <v>4</v>
      </c>
      <c r="E8382" s="14">
        <f t="shared" si="2180"/>
        <v>350</v>
      </c>
      <c r="F8382" s="24">
        <f>'1 Solar Profile'!E8384*S$10</f>
        <v>0</v>
      </c>
      <c r="G8382" s="24">
        <f>'2 Load Profile'!E8383</f>
        <v>0.66040413680900423</v>
      </c>
      <c r="H8382" s="24">
        <f t="shared" si="2172"/>
        <v>0.66040413680900423</v>
      </c>
      <c r="I8382" s="13">
        <f t="shared" si="2173"/>
        <v>0</v>
      </c>
      <c r="J8382" s="24">
        <f t="shared" si="2174"/>
        <v>0</v>
      </c>
      <c r="K8382" s="24">
        <f t="shared" si="2175"/>
        <v>0.66040413680900423</v>
      </c>
      <c r="L8382" s="13"/>
      <c r="M8382" s="24"/>
      <c r="N8382" s="24">
        <f t="shared" si="2185"/>
        <v>0</v>
      </c>
      <c r="O8382" s="13"/>
      <c r="P8382" s="13"/>
    </row>
    <row r="8383" spans="1:16">
      <c r="A8383">
        <v>8382</v>
      </c>
      <c r="B8383" s="13">
        <v>12</v>
      </c>
      <c r="C8383" s="13">
        <v>16</v>
      </c>
      <c r="D8383" s="13">
        <v>5</v>
      </c>
      <c r="E8383" s="14">
        <f t="shared" si="2180"/>
        <v>350</v>
      </c>
      <c r="F8383" s="24">
        <f>'1 Solar Profile'!E8385*S$10</f>
        <v>0</v>
      </c>
      <c r="G8383" s="24">
        <f>'2 Load Profile'!E8384</f>
        <v>0.71950161959882786</v>
      </c>
      <c r="H8383" s="24">
        <f t="shared" si="2172"/>
        <v>0.71950161959882786</v>
      </c>
      <c r="I8383" s="13">
        <f t="shared" si="2173"/>
        <v>0</v>
      </c>
      <c r="J8383" s="24">
        <f t="shared" si="2174"/>
        <v>0</v>
      </c>
      <c r="K8383" s="24">
        <f t="shared" si="2175"/>
        <v>0.71950161959882786</v>
      </c>
      <c r="L8383" s="13"/>
      <c r="M8383" s="24"/>
      <c r="N8383" s="24">
        <f t="shared" si="2185"/>
        <v>0</v>
      </c>
      <c r="O8383" s="13"/>
      <c r="P8383" s="13"/>
    </row>
    <row r="8384" spans="1:16">
      <c r="A8384">
        <v>8383</v>
      </c>
      <c r="B8384" s="13">
        <v>12</v>
      </c>
      <c r="C8384" s="13">
        <v>16</v>
      </c>
      <c r="D8384" s="13">
        <v>6</v>
      </c>
      <c r="E8384" s="14">
        <f t="shared" si="2180"/>
        <v>350</v>
      </c>
      <c r="F8384" s="24">
        <f>'1 Solar Profile'!E8386*S$10</f>
        <v>0</v>
      </c>
      <c r="G8384" s="24">
        <f>'2 Load Profile'!E8385</f>
        <v>0.91288552975951476</v>
      </c>
      <c r="H8384" s="24">
        <f t="shared" ref="H8384:H8447" si="2190">G8384-F8384</f>
        <v>0.91288552975951476</v>
      </c>
      <c r="I8384" s="13">
        <f t="shared" ref="I8384:I8447" si="2191">IF(H8384&lt;0,H8384,0)</f>
        <v>0</v>
      </c>
      <c r="J8384" s="24">
        <f t="shared" ref="J8384:J8447" si="2192">F8384+I8384</f>
        <v>0</v>
      </c>
      <c r="K8384" s="24">
        <f t="shared" ref="K8384:K8447" si="2193">IF(H8384&gt;0,H8384,0)</f>
        <v>0.91288552975951476</v>
      </c>
      <c r="L8384" s="13"/>
      <c r="M8384" s="24"/>
      <c r="N8384" s="24">
        <f t="shared" si="2185"/>
        <v>0</v>
      </c>
      <c r="O8384" s="13"/>
      <c r="P8384" s="13"/>
    </row>
    <row r="8385" spans="1:17">
      <c r="A8385">
        <v>8384</v>
      </c>
      <c r="B8385" s="13">
        <v>12</v>
      </c>
      <c r="C8385" s="13">
        <v>16</v>
      </c>
      <c r="D8385" s="13">
        <v>7</v>
      </c>
      <c r="E8385" s="14">
        <f t="shared" si="2180"/>
        <v>350</v>
      </c>
      <c r="F8385" s="24">
        <f>'1 Solar Profile'!E8387*S$10</f>
        <v>0.41183257500000003</v>
      </c>
      <c r="G8385" s="24">
        <f>'2 Load Profile'!E8386</f>
        <v>1.1999553870195294</v>
      </c>
      <c r="H8385" s="24">
        <f t="shared" si="2190"/>
        <v>0.78812281201952938</v>
      </c>
      <c r="I8385" s="13">
        <f t="shared" si="2191"/>
        <v>0</v>
      </c>
      <c r="J8385" s="24">
        <f t="shared" si="2192"/>
        <v>0.41183257500000003</v>
      </c>
      <c r="K8385" s="24">
        <f t="shared" si="2193"/>
        <v>0.78812281201952938</v>
      </c>
      <c r="L8385" s="13"/>
      <c r="M8385" s="24"/>
      <c r="N8385" s="24">
        <f t="shared" si="2185"/>
        <v>0</v>
      </c>
      <c r="O8385" s="13"/>
      <c r="P8385" s="13"/>
    </row>
    <row r="8386" spans="1:17">
      <c r="A8386">
        <v>8385</v>
      </c>
      <c r="B8386" s="13">
        <v>12</v>
      </c>
      <c r="C8386" s="13">
        <v>16</v>
      </c>
      <c r="D8386" s="13">
        <v>8</v>
      </c>
      <c r="E8386" s="14">
        <f t="shared" si="2180"/>
        <v>350</v>
      </c>
      <c r="F8386" s="24">
        <f>'1 Solar Profile'!E8388*S$10</f>
        <v>0.32815912499999994</v>
      </c>
      <c r="G8386" s="24">
        <f>'2 Load Profile'!E8387</f>
        <v>1.1743718999002026</v>
      </c>
      <c r="H8386" s="24">
        <f t="shared" si="2190"/>
        <v>0.84621277490020264</v>
      </c>
      <c r="I8386" s="13">
        <f t="shared" si="2191"/>
        <v>0</v>
      </c>
      <c r="J8386" s="24">
        <f t="shared" si="2192"/>
        <v>0.32815912499999994</v>
      </c>
      <c r="K8386" s="24">
        <f t="shared" si="2193"/>
        <v>0.84621277490020264</v>
      </c>
      <c r="L8386" s="13"/>
      <c r="M8386" s="24"/>
      <c r="N8386" s="24">
        <f t="shared" si="2185"/>
        <v>0</v>
      </c>
      <c r="O8386" s="13"/>
      <c r="P8386" s="13"/>
    </row>
    <row r="8387" spans="1:17">
      <c r="A8387">
        <v>8386</v>
      </c>
      <c r="B8387" s="13">
        <v>12</v>
      </c>
      <c r="C8387" s="13">
        <v>16</v>
      </c>
      <c r="D8387" s="13">
        <v>9</v>
      </c>
      <c r="E8387" s="14">
        <f t="shared" si="2180"/>
        <v>350</v>
      </c>
      <c r="F8387" s="24">
        <f>'1 Solar Profile'!E8389*S$10</f>
        <v>0.98464747499999994</v>
      </c>
      <c r="G8387" s="24">
        <f>'2 Load Profile'!E8388</f>
        <v>1.0352987705029462</v>
      </c>
      <c r="H8387" s="24">
        <f t="shared" si="2190"/>
        <v>5.0651295502946225E-2</v>
      </c>
      <c r="I8387" s="13">
        <f t="shared" si="2191"/>
        <v>0</v>
      </c>
      <c r="J8387" s="24">
        <f t="shared" si="2192"/>
        <v>0.98464747499999994</v>
      </c>
      <c r="K8387" s="24">
        <f t="shared" si="2193"/>
        <v>5.0651295502946225E-2</v>
      </c>
      <c r="L8387" s="13"/>
      <c r="M8387" s="24"/>
      <c r="N8387" s="24">
        <f t="shared" si="2185"/>
        <v>0</v>
      </c>
      <c r="O8387" s="13"/>
      <c r="P8387" s="13"/>
    </row>
    <row r="8388" spans="1:17">
      <c r="A8388">
        <v>8387</v>
      </c>
      <c r="B8388" s="13">
        <v>12</v>
      </c>
      <c r="C8388" s="13">
        <v>16</v>
      </c>
      <c r="D8388" s="13">
        <v>10</v>
      </c>
      <c r="E8388" s="14">
        <f t="shared" si="2180"/>
        <v>350</v>
      </c>
      <c r="F8388" s="24">
        <f>'1 Solar Profile'!E8390*S$10</f>
        <v>1.2993245999999998</v>
      </c>
      <c r="G8388" s="24">
        <f>'2 Load Profile'!E8389</f>
        <v>1.0481858549405192</v>
      </c>
      <c r="H8388" s="24">
        <f t="shared" si="2190"/>
        <v>-0.25113874505948064</v>
      </c>
      <c r="I8388" s="13">
        <f t="shared" si="2191"/>
        <v>-0.25113874505948064</v>
      </c>
      <c r="J8388" s="24">
        <f t="shared" si="2192"/>
        <v>1.0481858549405192</v>
      </c>
      <c r="K8388" s="24">
        <f t="shared" si="2193"/>
        <v>0</v>
      </c>
      <c r="L8388" s="13"/>
      <c r="M8388" s="24"/>
      <c r="N8388" s="24">
        <f t="shared" si="2185"/>
        <v>0</v>
      </c>
      <c r="O8388" s="13"/>
      <c r="P8388" s="13"/>
    </row>
    <row r="8389" spans="1:17">
      <c r="A8389">
        <v>8388</v>
      </c>
      <c r="B8389" s="13">
        <v>12</v>
      </c>
      <c r="C8389" s="13">
        <v>16</v>
      </c>
      <c r="D8389" s="13">
        <v>11</v>
      </c>
      <c r="E8389" s="14">
        <f t="shared" si="2180"/>
        <v>350</v>
      </c>
      <c r="F8389" s="24">
        <f>'1 Solar Profile'!E8391*S$10</f>
        <v>0.98567122500000004</v>
      </c>
      <c r="G8389" s="24">
        <f>'2 Load Profile'!E8390</f>
        <v>1.0120665066794896</v>
      </c>
      <c r="H8389" s="24">
        <f t="shared" si="2190"/>
        <v>2.6395281679489568E-2</v>
      </c>
      <c r="I8389" s="13">
        <f t="shared" si="2191"/>
        <v>0</v>
      </c>
      <c r="J8389" s="24">
        <f t="shared" si="2192"/>
        <v>0.98567122500000004</v>
      </c>
      <c r="K8389" s="24">
        <f t="shared" si="2193"/>
        <v>2.6395281679489568E-2</v>
      </c>
      <c r="L8389" s="13"/>
      <c r="M8389" s="24"/>
      <c r="N8389" s="24">
        <f t="shared" si="2185"/>
        <v>0</v>
      </c>
      <c r="O8389" s="13"/>
      <c r="P8389" s="13"/>
    </row>
    <row r="8390" spans="1:17">
      <c r="A8390">
        <v>8389</v>
      </c>
      <c r="B8390" s="13">
        <v>12</v>
      </c>
      <c r="C8390" s="13">
        <v>16</v>
      </c>
      <c r="D8390" s="13">
        <v>12</v>
      </c>
      <c r="E8390" s="14">
        <f t="shared" si="2180"/>
        <v>350</v>
      </c>
      <c r="F8390" s="24">
        <f>'1 Solar Profile'!E8392*S$10</f>
        <v>1.1855340000000001</v>
      </c>
      <c r="G8390" s="24">
        <f>'2 Load Profile'!E8391</f>
        <v>0.96827296196904322</v>
      </c>
      <c r="H8390" s="24">
        <f t="shared" si="2190"/>
        <v>-0.21726103803095687</v>
      </c>
      <c r="I8390" s="13">
        <f t="shared" si="2191"/>
        <v>-0.21726103803095687</v>
      </c>
      <c r="J8390" s="24">
        <f t="shared" si="2192"/>
        <v>0.96827296196904322</v>
      </c>
      <c r="K8390" s="24">
        <f t="shared" si="2193"/>
        <v>0</v>
      </c>
      <c r="L8390" s="13"/>
      <c r="M8390" s="24"/>
      <c r="N8390" s="24">
        <f t="shared" si="2185"/>
        <v>0</v>
      </c>
      <c r="O8390" s="13"/>
      <c r="P8390" s="13"/>
    </row>
    <row r="8391" spans="1:17">
      <c r="A8391">
        <v>8390</v>
      </c>
      <c r="B8391" s="13">
        <v>12</v>
      </c>
      <c r="C8391" s="13">
        <v>16</v>
      </c>
      <c r="D8391" s="13">
        <v>13</v>
      </c>
      <c r="E8391" s="14">
        <f t="shared" si="2180"/>
        <v>350</v>
      </c>
      <c r="F8391" s="24">
        <f>'1 Solar Profile'!E8393*S$10</f>
        <v>2.1651304499999999</v>
      </c>
      <c r="G8391" s="24">
        <f>'2 Load Profile'!E8392</f>
        <v>0.94024963142408691</v>
      </c>
      <c r="H8391" s="24">
        <f t="shared" si="2190"/>
        <v>-1.224880818575913</v>
      </c>
      <c r="I8391" s="13">
        <f t="shared" si="2191"/>
        <v>-1.224880818575913</v>
      </c>
      <c r="J8391" s="24">
        <f t="shared" si="2192"/>
        <v>0.94024963142408691</v>
      </c>
      <c r="K8391" s="24">
        <f t="shared" si="2193"/>
        <v>0</v>
      </c>
      <c r="L8391" s="13"/>
      <c r="M8391" s="24"/>
      <c r="N8391" s="24">
        <f t="shared" si="2185"/>
        <v>0</v>
      </c>
      <c r="O8391" s="13"/>
      <c r="P8391" s="13"/>
    </row>
    <row r="8392" spans="1:17">
      <c r="A8392">
        <v>8391</v>
      </c>
      <c r="B8392" s="13">
        <v>12</v>
      </c>
      <c r="C8392" s="13">
        <v>16</v>
      </c>
      <c r="D8392" s="13">
        <v>14</v>
      </c>
      <c r="E8392" s="14">
        <f t="shared" si="2180"/>
        <v>350</v>
      </c>
      <c r="F8392" s="24">
        <f>'1 Solar Profile'!E8394*S$10</f>
        <v>0.49586039999999998</v>
      </c>
      <c r="G8392" s="24">
        <f>'2 Load Profile'!E8393</f>
        <v>0.94703318100205103</v>
      </c>
      <c r="H8392" s="24">
        <f t="shared" si="2190"/>
        <v>0.45117278100205105</v>
      </c>
      <c r="I8392" s="13">
        <f t="shared" si="2191"/>
        <v>0</v>
      </c>
      <c r="J8392" s="24">
        <f t="shared" si="2192"/>
        <v>0.49586039999999998</v>
      </c>
      <c r="K8392" s="24">
        <f t="shared" si="2193"/>
        <v>0.45117278100205105</v>
      </c>
      <c r="L8392" s="13"/>
      <c r="M8392" s="24"/>
      <c r="N8392" s="24">
        <f t="shared" si="2185"/>
        <v>0</v>
      </c>
      <c r="O8392" s="13"/>
      <c r="P8392" s="13"/>
    </row>
    <row r="8393" spans="1:17">
      <c r="A8393">
        <v>8392</v>
      </c>
      <c r="B8393" s="13">
        <v>12</v>
      </c>
      <c r="C8393" s="13">
        <v>16</v>
      </c>
      <c r="D8393" s="13">
        <v>15</v>
      </c>
      <c r="E8393" s="14">
        <f t="shared" si="2180"/>
        <v>350</v>
      </c>
      <c r="F8393" s="24">
        <f>'1 Solar Profile'!E8395*S$10</f>
        <v>0.44202059999999999</v>
      </c>
      <c r="G8393" s="24">
        <f>'2 Load Profile'!E8394</f>
        <v>1.0428437135239415</v>
      </c>
      <c r="H8393" s="24">
        <f t="shared" si="2190"/>
        <v>0.60082311352394147</v>
      </c>
      <c r="I8393" s="13">
        <f t="shared" si="2191"/>
        <v>0</v>
      </c>
      <c r="J8393" s="24">
        <f t="shared" si="2192"/>
        <v>0.44202059999999999</v>
      </c>
      <c r="K8393" s="24">
        <f t="shared" si="2193"/>
        <v>0.60082311352394147</v>
      </c>
      <c r="L8393" s="13"/>
      <c r="M8393" s="24"/>
      <c r="N8393" s="24">
        <f t="shared" si="2185"/>
        <v>0</v>
      </c>
      <c r="O8393" s="13"/>
      <c r="P8393" s="13"/>
    </row>
    <row r="8394" spans="1:17">
      <c r="A8394">
        <v>8393</v>
      </c>
      <c r="B8394" s="13">
        <v>12</v>
      </c>
      <c r="C8394" s="13">
        <v>16</v>
      </c>
      <c r="D8394" s="13">
        <v>16</v>
      </c>
      <c r="E8394" s="14">
        <f t="shared" si="2180"/>
        <v>350</v>
      </c>
      <c r="F8394" s="24">
        <f>'1 Solar Profile'!E8396*S$10</f>
        <v>0</v>
      </c>
      <c r="G8394" s="24">
        <f>'2 Load Profile'!E8395</f>
        <v>1.3407658534797904</v>
      </c>
      <c r="H8394" s="24">
        <f t="shared" si="2190"/>
        <v>1.3407658534797904</v>
      </c>
      <c r="I8394" s="13">
        <f t="shared" si="2191"/>
        <v>0</v>
      </c>
      <c r="J8394" s="24">
        <f t="shared" si="2192"/>
        <v>0</v>
      </c>
      <c r="K8394" s="24">
        <f t="shared" si="2193"/>
        <v>1.3407658534797904</v>
      </c>
      <c r="L8394" s="13"/>
      <c r="M8394" s="24"/>
      <c r="N8394" s="24">
        <f t="shared" si="2185"/>
        <v>0</v>
      </c>
      <c r="O8394" s="13"/>
      <c r="P8394" s="13"/>
    </row>
    <row r="8395" spans="1:17">
      <c r="A8395">
        <v>8394</v>
      </c>
      <c r="B8395" s="13">
        <v>12</v>
      </c>
      <c r="C8395" s="13">
        <v>16</v>
      </c>
      <c r="D8395" s="13">
        <v>17</v>
      </c>
      <c r="E8395" s="14">
        <f t="shared" si="2180"/>
        <v>350</v>
      </c>
      <c r="F8395" s="24">
        <f>'1 Solar Profile'!E8397*S$10</f>
        <v>0</v>
      </c>
      <c r="G8395" s="24">
        <f>'2 Load Profile'!E8396</f>
        <v>1.84767288082194</v>
      </c>
      <c r="H8395" s="24">
        <f t="shared" si="2190"/>
        <v>1.84767288082194</v>
      </c>
      <c r="I8395" s="13">
        <f t="shared" si="2191"/>
        <v>0</v>
      </c>
      <c r="J8395" s="24">
        <f t="shared" si="2192"/>
        <v>0</v>
      </c>
      <c r="K8395" s="24">
        <f t="shared" si="2193"/>
        <v>1.84767288082194</v>
      </c>
      <c r="L8395" s="13"/>
      <c r="M8395" s="24"/>
      <c r="N8395" s="24">
        <f t="shared" si="2185"/>
        <v>0</v>
      </c>
      <c r="O8395" s="13"/>
      <c r="P8395" s="13"/>
    </row>
    <row r="8396" spans="1:17">
      <c r="A8396">
        <v>8395</v>
      </c>
      <c r="B8396" s="13">
        <v>12</v>
      </c>
      <c r="C8396" s="13">
        <v>16</v>
      </c>
      <c r="D8396" s="13">
        <v>18</v>
      </c>
      <c r="E8396" s="14">
        <f t="shared" si="2180"/>
        <v>350</v>
      </c>
      <c r="F8396" s="24">
        <f>'1 Solar Profile'!E8398*S$10</f>
        <v>0</v>
      </c>
      <c r="G8396" s="24">
        <f>'2 Load Profile'!E8397</f>
        <v>2.0837334204171349</v>
      </c>
      <c r="H8396" s="24">
        <f t="shared" si="2190"/>
        <v>2.0837334204171349</v>
      </c>
      <c r="I8396" s="13">
        <f t="shared" si="2191"/>
        <v>0</v>
      </c>
      <c r="J8396" s="24">
        <f t="shared" si="2192"/>
        <v>0</v>
      </c>
      <c r="K8396" s="24">
        <f t="shared" si="2193"/>
        <v>2.0837334204171349</v>
      </c>
      <c r="L8396" s="13"/>
      <c r="M8396" s="24"/>
      <c r="N8396" s="24">
        <f t="shared" si="2185"/>
        <v>0</v>
      </c>
      <c r="O8396" s="13"/>
      <c r="P8396" s="13"/>
    </row>
    <row r="8397" spans="1:17">
      <c r="A8397">
        <v>8396</v>
      </c>
      <c r="B8397" s="13">
        <v>12</v>
      </c>
      <c r="C8397" s="13">
        <v>16</v>
      </c>
      <c r="D8397" s="13">
        <v>19</v>
      </c>
      <c r="E8397" s="14">
        <f t="shared" si="2180"/>
        <v>350</v>
      </c>
      <c r="F8397" s="24">
        <f>'1 Solar Profile'!E8399*S$10</f>
        <v>0</v>
      </c>
      <c r="G8397" s="24">
        <f>'2 Load Profile'!E8398</f>
        <v>1.9382466247668682</v>
      </c>
      <c r="H8397" s="24">
        <f t="shared" si="2190"/>
        <v>1.9382466247668682</v>
      </c>
      <c r="I8397" s="13">
        <f t="shared" si="2191"/>
        <v>0</v>
      </c>
      <c r="J8397" s="24">
        <f t="shared" si="2192"/>
        <v>0</v>
      </c>
      <c r="K8397" s="24">
        <f t="shared" si="2193"/>
        <v>1.9382466247668682</v>
      </c>
      <c r="L8397" s="13"/>
      <c r="M8397" s="24"/>
      <c r="N8397" s="24">
        <f t="shared" si="2185"/>
        <v>0</v>
      </c>
      <c r="O8397" s="13"/>
      <c r="P8397" s="13"/>
    </row>
    <row r="8398" spans="1:17">
      <c r="A8398">
        <v>8397</v>
      </c>
      <c r="B8398" s="13">
        <v>12</v>
      </c>
      <c r="C8398" s="13">
        <v>16</v>
      </c>
      <c r="D8398" s="13">
        <v>20</v>
      </c>
      <c r="E8398" s="14">
        <f t="shared" si="2180"/>
        <v>350</v>
      </c>
      <c r="F8398" s="24">
        <f>'1 Solar Profile'!E8400*S$10</f>
        <v>0</v>
      </c>
      <c r="G8398" s="24">
        <f>'2 Load Profile'!E8399</f>
        <v>1.852854830851228</v>
      </c>
      <c r="H8398" s="24">
        <f t="shared" si="2190"/>
        <v>1.852854830851228</v>
      </c>
      <c r="I8398" s="13">
        <f t="shared" si="2191"/>
        <v>0</v>
      </c>
      <c r="J8398" s="24">
        <f t="shared" si="2192"/>
        <v>0</v>
      </c>
      <c r="K8398" s="24">
        <f t="shared" si="2193"/>
        <v>1.852854830851228</v>
      </c>
      <c r="L8398" s="13"/>
      <c r="M8398" s="24"/>
      <c r="N8398" s="24">
        <f t="shared" si="2185"/>
        <v>0</v>
      </c>
      <c r="O8398" s="24"/>
      <c r="P8398" s="24"/>
      <c r="Q8398" s="41"/>
    </row>
    <row r="8399" spans="1:17">
      <c r="A8399">
        <v>8398</v>
      </c>
      <c r="B8399" s="13">
        <v>12</v>
      </c>
      <c r="C8399" s="13">
        <v>16</v>
      </c>
      <c r="D8399" s="13">
        <v>21</v>
      </c>
      <c r="E8399" s="14">
        <f t="shared" si="2180"/>
        <v>350</v>
      </c>
      <c r="F8399" s="24">
        <f>'1 Solar Profile'!E8401*S$10</f>
        <v>0</v>
      </c>
      <c r="G8399" s="24">
        <f>'2 Load Profile'!E8400</f>
        <v>1.7068350185242966</v>
      </c>
      <c r="H8399" s="24">
        <f t="shared" si="2190"/>
        <v>1.7068350185242966</v>
      </c>
      <c r="I8399" s="13">
        <f t="shared" si="2191"/>
        <v>0</v>
      </c>
      <c r="J8399" s="24">
        <f t="shared" si="2192"/>
        <v>0</v>
      </c>
      <c r="K8399" s="24">
        <f t="shared" si="2193"/>
        <v>1.7068350185242966</v>
      </c>
      <c r="L8399" s="13"/>
      <c r="M8399" s="24"/>
      <c r="N8399" s="24">
        <f t="shared" si="2185"/>
        <v>0</v>
      </c>
      <c r="O8399" s="13"/>
      <c r="P8399" s="13"/>
    </row>
    <row r="8400" spans="1:17">
      <c r="A8400">
        <v>8399</v>
      </c>
      <c r="B8400" s="13">
        <v>12</v>
      </c>
      <c r="C8400" s="13">
        <v>16</v>
      </c>
      <c r="D8400" s="13">
        <v>22</v>
      </c>
      <c r="E8400" s="14">
        <f t="shared" si="2180"/>
        <v>350</v>
      </c>
      <c r="F8400" s="24">
        <f>'1 Solar Profile'!E8402*S$10</f>
        <v>0</v>
      </c>
      <c r="G8400" s="24">
        <f>'2 Load Profile'!E8401</f>
        <v>1.4074636518218289</v>
      </c>
      <c r="H8400" s="24">
        <f t="shared" si="2190"/>
        <v>1.4074636518218289</v>
      </c>
      <c r="I8400" s="13">
        <f t="shared" si="2191"/>
        <v>0</v>
      </c>
      <c r="J8400" s="24">
        <f t="shared" si="2192"/>
        <v>0</v>
      </c>
      <c r="K8400" s="24">
        <f t="shared" si="2193"/>
        <v>1.4074636518218289</v>
      </c>
      <c r="L8400" s="13"/>
      <c r="M8400" s="24"/>
      <c r="N8400" s="24">
        <f t="shared" si="2185"/>
        <v>0</v>
      </c>
      <c r="O8400" s="13"/>
      <c r="P8400" s="13"/>
    </row>
    <row r="8401" spans="1:16">
      <c r="A8401">
        <v>8400</v>
      </c>
      <c r="B8401" s="13">
        <v>12</v>
      </c>
      <c r="C8401" s="13">
        <v>16</v>
      </c>
      <c r="D8401" s="13">
        <v>23</v>
      </c>
      <c r="E8401" s="14">
        <f t="shared" si="2180"/>
        <v>350</v>
      </c>
      <c r="F8401" s="24">
        <f>'1 Solar Profile'!E8403*S$10</f>
        <v>0</v>
      </c>
      <c r="G8401" s="24">
        <f>'2 Load Profile'!E8402</f>
        <v>1.1186568793550014</v>
      </c>
      <c r="H8401" s="24">
        <f t="shared" si="2190"/>
        <v>1.1186568793550014</v>
      </c>
      <c r="I8401" s="13">
        <f t="shared" si="2191"/>
        <v>0</v>
      </c>
      <c r="J8401" s="24">
        <f t="shared" si="2192"/>
        <v>0</v>
      </c>
      <c r="K8401" s="24">
        <f t="shared" si="2193"/>
        <v>1.1186568793550014</v>
      </c>
      <c r="L8401" s="13">
        <f t="shared" ref="L8401" si="2194">SUM(I8378:I8401)</f>
        <v>-1.6932806016663506</v>
      </c>
      <c r="M8401" s="24">
        <f t="shared" ref="M8401" si="2195">SUMIF(H8378:H8401,"&gt;0",H8378:H8401)</f>
        <v>21.214342510034939</v>
      </c>
      <c r="N8401" s="24">
        <f t="shared" si="2185"/>
        <v>19.521061908368587</v>
      </c>
      <c r="O8401" s="13">
        <f t="shared" ref="O8401" si="2196">IF(M8401&gt;(L8401*-1),(M8401+L8401)*S$12,0)</f>
        <v>2.7469452685599025</v>
      </c>
      <c r="P8401" s="13">
        <f t="shared" ref="P8401" si="2197">IF(M8401&lt;(L8401*-1),(M8401+L8401)*S$14,0)</f>
        <v>0</v>
      </c>
    </row>
    <row r="8402" spans="1:16">
      <c r="A8402">
        <v>8401</v>
      </c>
      <c r="B8402" s="13">
        <v>12</v>
      </c>
      <c r="C8402" s="13">
        <v>17</v>
      </c>
      <c r="D8402" s="13">
        <v>0</v>
      </c>
      <c r="E8402" s="14">
        <f t="shared" si="2180"/>
        <v>351</v>
      </c>
      <c r="F8402" s="24">
        <f>'1 Solar Profile'!E8404*S$10</f>
        <v>0</v>
      </c>
      <c r="G8402" s="24">
        <f>'2 Load Profile'!E8403</f>
        <v>0.81999385331386088</v>
      </c>
      <c r="H8402" s="24">
        <f t="shared" si="2190"/>
        <v>0.81999385331386088</v>
      </c>
      <c r="I8402" s="13">
        <f t="shared" si="2191"/>
        <v>0</v>
      </c>
      <c r="J8402" s="24">
        <f t="shared" si="2192"/>
        <v>0</v>
      </c>
      <c r="K8402" s="24">
        <f t="shared" si="2193"/>
        <v>0.81999385331386088</v>
      </c>
      <c r="L8402" s="13"/>
      <c r="M8402" s="24"/>
      <c r="N8402" s="24">
        <f t="shared" si="2185"/>
        <v>0</v>
      </c>
      <c r="O8402" s="13"/>
      <c r="P8402" s="13"/>
    </row>
    <row r="8403" spans="1:16">
      <c r="A8403">
        <v>8402</v>
      </c>
      <c r="B8403" s="13">
        <v>12</v>
      </c>
      <c r="C8403" s="13">
        <v>17</v>
      </c>
      <c r="D8403" s="13">
        <v>1</v>
      </c>
      <c r="E8403" s="14">
        <f t="shared" si="2180"/>
        <v>351</v>
      </c>
      <c r="F8403" s="24">
        <f>'1 Solar Profile'!E8405*S$10</f>
        <v>0</v>
      </c>
      <c r="G8403" s="24">
        <f>'2 Load Profile'!E8404</f>
        <v>0.71120368992910266</v>
      </c>
      <c r="H8403" s="24">
        <f t="shared" si="2190"/>
        <v>0.71120368992910266</v>
      </c>
      <c r="I8403" s="13">
        <f t="shared" si="2191"/>
        <v>0</v>
      </c>
      <c r="J8403" s="24">
        <f t="shared" si="2192"/>
        <v>0</v>
      </c>
      <c r="K8403" s="24">
        <f t="shared" si="2193"/>
        <v>0.71120368992910266</v>
      </c>
      <c r="L8403" s="13"/>
      <c r="M8403" s="24"/>
      <c r="N8403" s="24">
        <f t="shared" si="2185"/>
        <v>0</v>
      </c>
      <c r="O8403" s="13"/>
      <c r="P8403" s="13"/>
    </row>
    <row r="8404" spans="1:16">
      <c r="A8404">
        <v>8403</v>
      </c>
      <c r="B8404" s="13">
        <v>12</v>
      </c>
      <c r="C8404" s="13">
        <v>17</v>
      </c>
      <c r="D8404" s="13">
        <v>2</v>
      </c>
      <c r="E8404" s="14">
        <f t="shared" si="2180"/>
        <v>351</v>
      </c>
      <c r="F8404" s="24">
        <f>'1 Solar Profile'!E8406*S$10</f>
        <v>0</v>
      </c>
      <c r="G8404" s="24">
        <f>'2 Load Profile'!E8405</f>
        <v>0.66224485896847352</v>
      </c>
      <c r="H8404" s="24">
        <f t="shared" si="2190"/>
        <v>0.66224485896847352</v>
      </c>
      <c r="I8404" s="13">
        <f t="shared" si="2191"/>
        <v>0</v>
      </c>
      <c r="J8404" s="24">
        <f t="shared" si="2192"/>
        <v>0</v>
      </c>
      <c r="K8404" s="24">
        <f t="shared" si="2193"/>
        <v>0.66224485896847352</v>
      </c>
      <c r="L8404" s="13"/>
      <c r="M8404" s="24"/>
      <c r="N8404" s="24">
        <f t="shared" si="2185"/>
        <v>0</v>
      </c>
      <c r="O8404" s="13"/>
      <c r="P8404" s="13"/>
    </row>
    <row r="8405" spans="1:16">
      <c r="A8405">
        <v>8404</v>
      </c>
      <c r="B8405" s="13">
        <v>12</v>
      </c>
      <c r="C8405" s="13">
        <v>17</v>
      </c>
      <c r="D8405" s="13">
        <v>3</v>
      </c>
      <c r="E8405" s="14">
        <f t="shared" si="2180"/>
        <v>351</v>
      </c>
      <c r="F8405" s="24">
        <f>'1 Solar Profile'!E8407*S$10</f>
        <v>0</v>
      </c>
      <c r="G8405" s="24">
        <f>'2 Load Profile'!E8406</f>
        <v>0.65644768453068825</v>
      </c>
      <c r="H8405" s="24">
        <f t="shared" si="2190"/>
        <v>0.65644768453068825</v>
      </c>
      <c r="I8405" s="13">
        <f t="shared" si="2191"/>
        <v>0</v>
      </c>
      <c r="J8405" s="24">
        <f t="shared" si="2192"/>
        <v>0</v>
      </c>
      <c r="K8405" s="24">
        <f t="shared" si="2193"/>
        <v>0.65644768453068825</v>
      </c>
      <c r="L8405" s="13"/>
      <c r="M8405" s="24"/>
      <c r="N8405" s="24">
        <f t="shared" si="2185"/>
        <v>0</v>
      </c>
      <c r="O8405" s="13"/>
      <c r="P8405" s="13"/>
    </row>
    <row r="8406" spans="1:16">
      <c r="A8406">
        <v>8405</v>
      </c>
      <c r="B8406" s="13">
        <v>12</v>
      </c>
      <c r="C8406" s="13">
        <v>17</v>
      </c>
      <c r="D8406" s="13">
        <v>4</v>
      </c>
      <c r="E8406" s="14">
        <f t="shared" si="2180"/>
        <v>351</v>
      </c>
      <c r="F8406" s="24">
        <f>'1 Solar Profile'!E8408*S$10</f>
        <v>0</v>
      </c>
      <c r="G8406" s="24">
        <f>'2 Load Profile'!E8407</f>
        <v>0.6594778793928926</v>
      </c>
      <c r="H8406" s="24">
        <f t="shared" si="2190"/>
        <v>0.6594778793928926</v>
      </c>
      <c r="I8406" s="13">
        <f t="shared" si="2191"/>
        <v>0</v>
      </c>
      <c r="J8406" s="24">
        <f t="shared" si="2192"/>
        <v>0</v>
      </c>
      <c r="K8406" s="24">
        <f t="shared" si="2193"/>
        <v>0.6594778793928926</v>
      </c>
      <c r="L8406" s="13"/>
      <c r="M8406" s="24"/>
      <c r="N8406" s="24">
        <f t="shared" si="2185"/>
        <v>0</v>
      </c>
      <c r="O8406" s="13"/>
      <c r="P8406" s="13"/>
    </row>
    <row r="8407" spans="1:16">
      <c r="A8407">
        <v>8406</v>
      </c>
      <c r="B8407" s="13">
        <v>12</v>
      </c>
      <c r="C8407" s="13">
        <v>17</v>
      </c>
      <c r="D8407" s="13">
        <v>5</v>
      </c>
      <c r="E8407" s="14">
        <f t="shared" si="2180"/>
        <v>351</v>
      </c>
      <c r="F8407" s="24">
        <f>'1 Solar Profile'!E8409*S$10</f>
        <v>0</v>
      </c>
      <c r="G8407" s="24">
        <f>'2 Load Profile'!E8408</f>
        <v>0.72142507152567847</v>
      </c>
      <c r="H8407" s="24">
        <f t="shared" si="2190"/>
        <v>0.72142507152567847</v>
      </c>
      <c r="I8407" s="13">
        <f t="shared" si="2191"/>
        <v>0</v>
      </c>
      <c r="J8407" s="24">
        <f t="shared" si="2192"/>
        <v>0</v>
      </c>
      <c r="K8407" s="24">
        <f t="shared" si="2193"/>
        <v>0.72142507152567847</v>
      </c>
      <c r="L8407" s="13"/>
      <c r="M8407" s="24"/>
      <c r="N8407" s="24">
        <f t="shared" si="2185"/>
        <v>0</v>
      </c>
      <c r="O8407" s="13"/>
      <c r="P8407" s="13"/>
    </row>
    <row r="8408" spans="1:16">
      <c r="A8408">
        <v>8407</v>
      </c>
      <c r="B8408" s="13">
        <v>12</v>
      </c>
      <c r="C8408" s="13">
        <v>17</v>
      </c>
      <c r="D8408" s="13">
        <v>6</v>
      </c>
      <c r="E8408" s="14">
        <f t="shared" ref="E8408:E8471" si="2198">IF(D8408&lt;D8407, E8407+1,E8407)</f>
        <v>351</v>
      </c>
      <c r="F8408" s="24">
        <f>'1 Solar Profile'!E8410*S$10</f>
        <v>0</v>
      </c>
      <c r="G8408" s="24">
        <f>'2 Load Profile'!E8409</f>
        <v>0.93278234211002398</v>
      </c>
      <c r="H8408" s="24">
        <f t="shared" si="2190"/>
        <v>0.93278234211002398</v>
      </c>
      <c r="I8408" s="13">
        <f t="shared" si="2191"/>
        <v>0</v>
      </c>
      <c r="J8408" s="24">
        <f t="shared" si="2192"/>
        <v>0</v>
      </c>
      <c r="K8408" s="24">
        <f t="shared" si="2193"/>
        <v>0.93278234211002398</v>
      </c>
      <c r="L8408" s="13"/>
      <c r="M8408" s="24"/>
      <c r="N8408" s="24">
        <f t="shared" si="2185"/>
        <v>0</v>
      </c>
      <c r="O8408" s="13"/>
      <c r="P8408" s="13"/>
    </row>
    <row r="8409" spans="1:16">
      <c r="A8409">
        <v>8408</v>
      </c>
      <c r="B8409" s="13">
        <v>12</v>
      </c>
      <c r="C8409" s="13">
        <v>17</v>
      </c>
      <c r="D8409" s="13">
        <v>7</v>
      </c>
      <c r="E8409" s="14">
        <f t="shared" si="2198"/>
        <v>351</v>
      </c>
      <c r="F8409" s="24">
        <f>'1 Solar Profile'!E8411*S$10</f>
        <v>2.0260799999999999E-2</v>
      </c>
      <c r="G8409" s="24">
        <f>'2 Load Profile'!E8410</f>
        <v>1.2087017920984207</v>
      </c>
      <c r="H8409" s="24">
        <f t="shared" si="2190"/>
        <v>1.1884409920984207</v>
      </c>
      <c r="I8409" s="13">
        <f t="shared" si="2191"/>
        <v>0</v>
      </c>
      <c r="J8409" s="24">
        <f t="shared" si="2192"/>
        <v>2.0260799999999999E-2</v>
      </c>
      <c r="K8409" s="24">
        <f t="shared" si="2193"/>
        <v>1.1884409920984207</v>
      </c>
      <c r="L8409" s="13"/>
      <c r="M8409" s="24"/>
      <c r="N8409" s="24">
        <f t="shared" si="2185"/>
        <v>0</v>
      </c>
      <c r="O8409" s="13"/>
      <c r="P8409" s="13"/>
    </row>
    <row r="8410" spans="1:16">
      <c r="A8410">
        <v>8409</v>
      </c>
      <c r="B8410" s="13">
        <v>12</v>
      </c>
      <c r="C8410" s="13">
        <v>17</v>
      </c>
      <c r="D8410" s="13">
        <v>8</v>
      </c>
      <c r="E8410" s="14">
        <f t="shared" si="2198"/>
        <v>351</v>
      </c>
      <c r="F8410" s="24">
        <f>'1 Solar Profile'!E8412*S$10</f>
        <v>4.3145549999999998E-2</v>
      </c>
      <c r="G8410" s="24">
        <f>'2 Load Profile'!E8411</f>
        <v>1.1809529640206731</v>
      </c>
      <c r="H8410" s="24">
        <f t="shared" si="2190"/>
        <v>1.1378074140206731</v>
      </c>
      <c r="I8410" s="13">
        <f t="shared" si="2191"/>
        <v>0</v>
      </c>
      <c r="J8410" s="24">
        <f t="shared" si="2192"/>
        <v>4.3145549999999998E-2</v>
      </c>
      <c r="K8410" s="24">
        <f t="shared" si="2193"/>
        <v>1.1378074140206731</v>
      </c>
      <c r="L8410" s="13"/>
      <c r="M8410" s="24"/>
      <c r="N8410" s="24">
        <f t="shared" si="2185"/>
        <v>0</v>
      </c>
      <c r="O8410" s="13"/>
      <c r="P8410" s="13"/>
    </row>
    <row r="8411" spans="1:16">
      <c r="A8411">
        <v>8410</v>
      </c>
      <c r="B8411" s="13">
        <v>12</v>
      </c>
      <c r="C8411" s="13">
        <v>17</v>
      </c>
      <c r="D8411" s="13">
        <v>9</v>
      </c>
      <c r="E8411" s="14">
        <f t="shared" si="2198"/>
        <v>351</v>
      </c>
      <c r="F8411" s="24">
        <f>'1 Solar Profile'!E8413*S$10</f>
        <v>1.5630756749999999</v>
      </c>
      <c r="G8411" s="24">
        <f>'2 Load Profile'!E8412</f>
        <v>1.0359253216123252</v>
      </c>
      <c r="H8411" s="24">
        <f t="shared" si="2190"/>
        <v>-0.52715035338767469</v>
      </c>
      <c r="I8411" s="13">
        <f t="shared" si="2191"/>
        <v>-0.52715035338767469</v>
      </c>
      <c r="J8411" s="24">
        <f t="shared" si="2192"/>
        <v>1.0359253216123252</v>
      </c>
      <c r="K8411" s="24">
        <f t="shared" si="2193"/>
        <v>0</v>
      </c>
      <c r="L8411" s="13"/>
      <c r="M8411" s="24"/>
      <c r="N8411" s="24">
        <f t="shared" si="2185"/>
        <v>0</v>
      </c>
      <c r="O8411" s="13"/>
      <c r="P8411" s="13"/>
    </row>
    <row r="8412" spans="1:16">
      <c r="A8412">
        <v>8411</v>
      </c>
      <c r="B8412" s="13">
        <v>12</v>
      </c>
      <c r="C8412" s="13">
        <v>17</v>
      </c>
      <c r="D8412" s="13">
        <v>10</v>
      </c>
      <c r="E8412" s="14">
        <f t="shared" si="2198"/>
        <v>351</v>
      </c>
      <c r="F8412" s="24">
        <f>'1 Solar Profile'!E8414*S$10</f>
        <v>1.4050323</v>
      </c>
      <c r="G8412" s="24">
        <f>'2 Load Profile'!E8413</f>
        <v>1.0467735989720317</v>
      </c>
      <c r="H8412" s="24">
        <f t="shared" si="2190"/>
        <v>-0.35825870102796831</v>
      </c>
      <c r="I8412" s="13">
        <f t="shared" si="2191"/>
        <v>-0.35825870102796831</v>
      </c>
      <c r="J8412" s="24">
        <f t="shared" si="2192"/>
        <v>1.0467735989720317</v>
      </c>
      <c r="K8412" s="24">
        <f t="shared" si="2193"/>
        <v>0</v>
      </c>
      <c r="L8412" s="13"/>
      <c r="M8412" s="24"/>
      <c r="N8412" s="24">
        <f t="shared" si="2185"/>
        <v>0</v>
      </c>
      <c r="O8412" s="13"/>
      <c r="P8412" s="13"/>
    </row>
    <row r="8413" spans="1:16">
      <c r="A8413">
        <v>8412</v>
      </c>
      <c r="B8413" s="13">
        <v>12</v>
      </c>
      <c r="C8413" s="13">
        <v>17</v>
      </c>
      <c r="D8413" s="13">
        <v>11</v>
      </c>
      <c r="E8413" s="14">
        <f t="shared" si="2198"/>
        <v>351</v>
      </c>
      <c r="F8413" s="24">
        <f>'1 Solar Profile'!E8415*S$10</f>
        <v>2.3591184750000003</v>
      </c>
      <c r="G8413" s="24">
        <f>'2 Load Profile'!E8414</f>
        <v>1.0197499646645105</v>
      </c>
      <c r="H8413" s="24">
        <f t="shared" si="2190"/>
        <v>-1.3393685103354898</v>
      </c>
      <c r="I8413" s="13">
        <f t="shared" si="2191"/>
        <v>-1.3393685103354898</v>
      </c>
      <c r="J8413" s="24">
        <f t="shared" si="2192"/>
        <v>1.0197499646645105</v>
      </c>
      <c r="K8413" s="24">
        <f t="shared" si="2193"/>
        <v>0</v>
      </c>
      <c r="L8413" s="13"/>
      <c r="M8413" s="24"/>
      <c r="N8413" s="24">
        <f t="shared" si="2185"/>
        <v>0</v>
      </c>
      <c r="O8413" s="13"/>
      <c r="P8413" s="13"/>
    </row>
    <row r="8414" spans="1:16">
      <c r="A8414">
        <v>8413</v>
      </c>
      <c r="B8414" s="13">
        <v>12</v>
      </c>
      <c r="C8414" s="13">
        <v>17</v>
      </c>
      <c r="D8414" s="13">
        <v>12</v>
      </c>
      <c r="E8414" s="14">
        <f t="shared" si="2198"/>
        <v>351</v>
      </c>
      <c r="F8414" s="24">
        <f>'1 Solar Profile'!E8416*S$10</f>
        <v>1.7899008749999998</v>
      </c>
      <c r="G8414" s="24">
        <f>'2 Load Profile'!E8415</f>
        <v>0.9801644749852767</v>
      </c>
      <c r="H8414" s="24">
        <f t="shared" si="2190"/>
        <v>-0.80973640001472313</v>
      </c>
      <c r="I8414" s="13">
        <f t="shared" si="2191"/>
        <v>-0.80973640001472313</v>
      </c>
      <c r="J8414" s="24">
        <f t="shared" si="2192"/>
        <v>0.9801644749852767</v>
      </c>
      <c r="K8414" s="24">
        <f t="shared" si="2193"/>
        <v>0</v>
      </c>
      <c r="L8414" s="13"/>
      <c r="M8414" s="24"/>
      <c r="N8414" s="24">
        <f t="shared" si="2185"/>
        <v>0</v>
      </c>
      <c r="O8414" s="13"/>
      <c r="P8414" s="13"/>
    </row>
    <row r="8415" spans="1:16">
      <c r="A8415">
        <v>8414</v>
      </c>
      <c r="B8415" s="13">
        <v>12</v>
      </c>
      <c r="C8415" s="13">
        <v>17</v>
      </c>
      <c r="D8415" s="13">
        <v>13</v>
      </c>
      <c r="E8415" s="14">
        <f t="shared" si="2198"/>
        <v>351</v>
      </c>
      <c r="F8415" s="24">
        <f>'1 Solar Profile'!E8417*S$10</f>
        <v>3.3071235749999999</v>
      </c>
      <c r="G8415" s="24">
        <f>'2 Load Profile'!E8416</f>
        <v>0.94226712879028107</v>
      </c>
      <c r="H8415" s="24">
        <f t="shared" si="2190"/>
        <v>-2.3648564462097186</v>
      </c>
      <c r="I8415" s="13">
        <f t="shared" si="2191"/>
        <v>-2.3648564462097186</v>
      </c>
      <c r="J8415" s="24">
        <f t="shared" si="2192"/>
        <v>0.94226712879028129</v>
      </c>
      <c r="K8415" s="24">
        <f t="shared" si="2193"/>
        <v>0</v>
      </c>
      <c r="L8415" s="13"/>
      <c r="M8415" s="24"/>
      <c r="N8415" s="24">
        <f t="shared" si="2185"/>
        <v>0</v>
      </c>
      <c r="O8415" s="13"/>
      <c r="P8415" s="13"/>
    </row>
    <row r="8416" spans="1:16">
      <c r="A8416">
        <v>8415</v>
      </c>
      <c r="B8416" s="13">
        <v>12</v>
      </c>
      <c r="C8416" s="13">
        <v>17</v>
      </c>
      <c r="D8416" s="13">
        <v>14</v>
      </c>
      <c r="E8416" s="14">
        <f t="shared" si="2198"/>
        <v>351</v>
      </c>
      <c r="F8416" s="24">
        <f>'1 Solar Profile'!E8418*S$10</f>
        <v>2.3343421500000003</v>
      </c>
      <c r="G8416" s="24">
        <f>'2 Load Profile'!E8417</f>
        <v>0.94103569012771315</v>
      </c>
      <c r="H8416" s="24">
        <f t="shared" si="2190"/>
        <v>-1.3933064598722873</v>
      </c>
      <c r="I8416" s="13">
        <f t="shared" si="2191"/>
        <v>-1.3933064598722873</v>
      </c>
      <c r="J8416" s="24">
        <f t="shared" si="2192"/>
        <v>0.94103569012771304</v>
      </c>
      <c r="K8416" s="24">
        <f t="shared" si="2193"/>
        <v>0</v>
      </c>
      <c r="L8416" s="13"/>
      <c r="M8416" s="24"/>
      <c r="N8416" s="24">
        <f t="shared" si="2185"/>
        <v>0</v>
      </c>
      <c r="O8416" s="13"/>
      <c r="P8416" s="13"/>
    </row>
    <row r="8417" spans="1:17">
      <c r="A8417">
        <v>8416</v>
      </c>
      <c r="B8417" s="13">
        <v>12</v>
      </c>
      <c r="C8417" s="13">
        <v>17</v>
      </c>
      <c r="D8417" s="13">
        <v>15</v>
      </c>
      <c r="E8417" s="14">
        <f t="shared" si="2198"/>
        <v>351</v>
      </c>
      <c r="F8417" s="24">
        <f>'1 Solar Profile'!E8419*S$10</f>
        <v>1.067763375</v>
      </c>
      <c r="G8417" s="24">
        <f>'2 Load Profile'!E8418</f>
        <v>1.0300903979384695</v>
      </c>
      <c r="H8417" s="24">
        <f t="shared" si="2190"/>
        <v>-3.7672977061530499E-2</v>
      </c>
      <c r="I8417" s="13">
        <f t="shared" si="2191"/>
        <v>-3.7672977061530499E-2</v>
      </c>
      <c r="J8417" s="24">
        <f t="shared" si="2192"/>
        <v>1.0300903979384695</v>
      </c>
      <c r="K8417" s="24">
        <f t="shared" si="2193"/>
        <v>0</v>
      </c>
      <c r="L8417" s="13"/>
      <c r="M8417" s="24"/>
      <c r="N8417" s="24">
        <f t="shared" si="2185"/>
        <v>0</v>
      </c>
      <c r="O8417" s="13"/>
      <c r="P8417" s="13"/>
    </row>
    <row r="8418" spans="1:17">
      <c r="A8418">
        <v>8417</v>
      </c>
      <c r="B8418" s="13">
        <v>12</v>
      </c>
      <c r="C8418" s="13">
        <v>17</v>
      </c>
      <c r="D8418" s="13">
        <v>16</v>
      </c>
      <c r="E8418" s="14">
        <f t="shared" si="2198"/>
        <v>351</v>
      </c>
      <c r="F8418" s="24">
        <f>'1 Solar Profile'!E8420*S$10</f>
        <v>0</v>
      </c>
      <c r="G8418" s="24">
        <f>'2 Load Profile'!E8419</f>
        <v>1.3337704199663043</v>
      </c>
      <c r="H8418" s="24">
        <f t="shared" si="2190"/>
        <v>1.3337704199663043</v>
      </c>
      <c r="I8418" s="13">
        <f t="shared" si="2191"/>
        <v>0</v>
      </c>
      <c r="J8418" s="24">
        <f t="shared" si="2192"/>
        <v>0</v>
      </c>
      <c r="K8418" s="24">
        <f t="shared" si="2193"/>
        <v>1.3337704199663043</v>
      </c>
      <c r="L8418" s="13"/>
      <c r="M8418" s="24"/>
      <c r="N8418" s="24">
        <f t="shared" si="2185"/>
        <v>0</v>
      </c>
      <c r="O8418" s="13"/>
      <c r="P8418" s="13"/>
    </row>
    <row r="8419" spans="1:17">
      <c r="A8419">
        <v>8418</v>
      </c>
      <c r="B8419" s="13">
        <v>12</v>
      </c>
      <c r="C8419" s="13">
        <v>17</v>
      </c>
      <c r="D8419" s="13">
        <v>17</v>
      </c>
      <c r="E8419" s="14">
        <f t="shared" si="2198"/>
        <v>351</v>
      </c>
      <c r="F8419" s="24">
        <f>'1 Solar Profile'!E8421*S$10</f>
        <v>0</v>
      </c>
      <c r="G8419" s="24">
        <f>'2 Load Profile'!E8420</f>
        <v>1.850836957582676</v>
      </c>
      <c r="H8419" s="24">
        <f t="shared" si="2190"/>
        <v>1.850836957582676</v>
      </c>
      <c r="I8419" s="13">
        <f t="shared" si="2191"/>
        <v>0</v>
      </c>
      <c r="J8419" s="24">
        <f t="shared" si="2192"/>
        <v>0</v>
      </c>
      <c r="K8419" s="24">
        <f t="shared" si="2193"/>
        <v>1.850836957582676</v>
      </c>
      <c r="L8419" s="13"/>
      <c r="M8419" s="24"/>
      <c r="N8419" s="24">
        <f t="shared" si="2185"/>
        <v>0</v>
      </c>
      <c r="O8419" s="13"/>
      <c r="P8419" s="13"/>
    </row>
    <row r="8420" spans="1:17">
      <c r="A8420">
        <v>8419</v>
      </c>
      <c r="B8420" s="13">
        <v>12</v>
      </c>
      <c r="C8420" s="13">
        <v>17</v>
      </c>
      <c r="D8420" s="13">
        <v>18</v>
      </c>
      <c r="E8420" s="14">
        <f t="shared" si="2198"/>
        <v>351</v>
      </c>
      <c r="F8420" s="24">
        <f>'1 Solar Profile'!E8422*S$10</f>
        <v>0</v>
      </c>
      <c r="G8420" s="24">
        <f>'2 Load Profile'!E8421</f>
        <v>2.0869634390907965</v>
      </c>
      <c r="H8420" s="24">
        <f t="shared" si="2190"/>
        <v>2.0869634390907965</v>
      </c>
      <c r="I8420" s="13">
        <f t="shared" si="2191"/>
        <v>0</v>
      </c>
      <c r="J8420" s="24">
        <f t="shared" si="2192"/>
        <v>0</v>
      </c>
      <c r="K8420" s="24">
        <f t="shared" si="2193"/>
        <v>2.0869634390907965</v>
      </c>
      <c r="L8420" s="13"/>
      <c r="M8420" s="24"/>
      <c r="N8420" s="24">
        <f t="shared" si="2185"/>
        <v>0</v>
      </c>
      <c r="O8420" s="13"/>
      <c r="P8420" s="13"/>
    </row>
    <row r="8421" spans="1:17">
      <c r="A8421">
        <v>8420</v>
      </c>
      <c r="B8421" s="13">
        <v>12</v>
      </c>
      <c r="C8421" s="13">
        <v>17</v>
      </c>
      <c r="D8421" s="13">
        <v>19</v>
      </c>
      <c r="E8421" s="14">
        <f t="shared" si="2198"/>
        <v>351</v>
      </c>
      <c r="F8421" s="24">
        <f>'1 Solar Profile'!E8423*S$10</f>
        <v>0</v>
      </c>
      <c r="G8421" s="24">
        <f>'2 Load Profile'!E8422</f>
        <v>1.944476976582646</v>
      </c>
      <c r="H8421" s="24">
        <f t="shared" si="2190"/>
        <v>1.944476976582646</v>
      </c>
      <c r="I8421" s="13">
        <f t="shared" si="2191"/>
        <v>0</v>
      </c>
      <c r="J8421" s="24">
        <f t="shared" si="2192"/>
        <v>0</v>
      </c>
      <c r="K8421" s="24">
        <f t="shared" si="2193"/>
        <v>1.944476976582646</v>
      </c>
      <c r="L8421" s="13"/>
      <c r="M8421" s="24"/>
      <c r="N8421" s="24">
        <f t="shared" si="2185"/>
        <v>0</v>
      </c>
      <c r="O8421" s="13"/>
      <c r="P8421" s="13"/>
    </row>
    <row r="8422" spans="1:17">
      <c r="A8422">
        <v>8421</v>
      </c>
      <c r="B8422" s="13">
        <v>12</v>
      </c>
      <c r="C8422" s="13">
        <v>17</v>
      </c>
      <c r="D8422" s="13">
        <v>20</v>
      </c>
      <c r="E8422" s="14">
        <f t="shared" si="2198"/>
        <v>351</v>
      </c>
      <c r="F8422" s="24">
        <f>'1 Solar Profile'!E8424*S$10</f>
        <v>0</v>
      </c>
      <c r="G8422" s="24">
        <f>'2 Load Profile'!E8423</f>
        <v>1.8611503902222213</v>
      </c>
      <c r="H8422" s="24">
        <f t="shared" si="2190"/>
        <v>1.8611503902222213</v>
      </c>
      <c r="I8422" s="13">
        <f t="shared" si="2191"/>
        <v>0</v>
      </c>
      <c r="J8422" s="24">
        <f t="shared" si="2192"/>
        <v>0</v>
      </c>
      <c r="K8422" s="24">
        <f t="shared" si="2193"/>
        <v>1.8611503902222213</v>
      </c>
      <c r="L8422" s="13"/>
      <c r="M8422" s="24"/>
      <c r="N8422" s="24">
        <f t="shared" si="2185"/>
        <v>0</v>
      </c>
      <c r="O8422" s="24"/>
      <c r="P8422" s="24"/>
      <c r="Q8422" s="41"/>
    </row>
    <row r="8423" spans="1:17">
      <c r="A8423">
        <v>8422</v>
      </c>
      <c r="B8423" s="13">
        <v>12</v>
      </c>
      <c r="C8423" s="13">
        <v>17</v>
      </c>
      <c r="D8423" s="13">
        <v>21</v>
      </c>
      <c r="E8423" s="14">
        <f t="shared" si="2198"/>
        <v>351</v>
      </c>
      <c r="F8423" s="24">
        <f>'1 Solar Profile'!E8425*S$10</f>
        <v>0</v>
      </c>
      <c r="G8423" s="24">
        <f>'2 Load Profile'!E8424</f>
        <v>1.717446796318026</v>
      </c>
      <c r="H8423" s="24">
        <f t="shared" si="2190"/>
        <v>1.717446796318026</v>
      </c>
      <c r="I8423" s="13">
        <f t="shared" si="2191"/>
        <v>0</v>
      </c>
      <c r="J8423" s="24">
        <f t="shared" si="2192"/>
        <v>0</v>
      </c>
      <c r="K8423" s="24">
        <f t="shared" si="2193"/>
        <v>1.717446796318026</v>
      </c>
      <c r="L8423" s="13"/>
      <c r="M8423" s="24"/>
      <c r="N8423" s="24">
        <f t="shared" si="2185"/>
        <v>0</v>
      </c>
      <c r="O8423" s="13"/>
      <c r="P8423" s="13"/>
    </row>
    <row r="8424" spans="1:17">
      <c r="A8424">
        <v>8423</v>
      </c>
      <c r="B8424" s="13">
        <v>12</v>
      </c>
      <c r="C8424" s="13">
        <v>17</v>
      </c>
      <c r="D8424" s="13">
        <v>22</v>
      </c>
      <c r="E8424" s="14">
        <f t="shared" si="2198"/>
        <v>351</v>
      </c>
      <c r="F8424" s="24">
        <f>'1 Solar Profile'!E8426*S$10</f>
        <v>0</v>
      </c>
      <c r="G8424" s="24">
        <f>'2 Load Profile'!E8425</f>
        <v>1.4194183164342176</v>
      </c>
      <c r="H8424" s="24">
        <f t="shared" si="2190"/>
        <v>1.4194183164342176</v>
      </c>
      <c r="I8424" s="13">
        <f t="shared" si="2191"/>
        <v>0</v>
      </c>
      <c r="J8424" s="24">
        <f t="shared" si="2192"/>
        <v>0</v>
      </c>
      <c r="K8424" s="24">
        <f t="shared" si="2193"/>
        <v>1.4194183164342176</v>
      </c>
      <c r="L8424" s="13"/>
      <c r="M8424" s="24"/>
      <c r="N8424" s="24">
        <f t="shared" si="2185"/>
        <v>0</v>
      </c>
      <c r="O8424" s="13"/>
      <c r="P8424" s="13"/>
    </row>
    <row r="8425" spans="1:17">
      <c r="A8425">
        <v>8424</v>
      </c>
      <c r="B8425" s="13">
        <v>12</v>
      </c>
      <c r="C8425" s="13">
        <v>17</v>
      </c>
      <c r="D8425" s="13">
        <v>23</v>
      </c>
      <c r="E8425" s="14">
        <f t="shared" si="2198"/>
        <v>351</v>
      </c>
      <c r="F8425" s="24">
        <f>'1 Solar Profile'!E8427*S$10</f>
        <v>0</v>
      </c>
      <c r="G8425" s="24">
        <f>'2 Load Profile'!E8426</f>
        <v>1.1365728912325999</v>
      </c>
      <c r="H8425" s="24">
        <f t="shared" si="2190"/>
        <v>1.1365728912325999</v>
      </c>
      <c r="I8425" s="13">
        <f t="shared" si="2191"/>
        <v>0</v>
      </c>
      <c r="J8425" s="24">
        <f t="shared" si="2192"/>
        <v>0</v>
      </c>
      <c r="K8425" s="24">
        <f t="shared" si="2193"/>
        <v>1.1365728912325999</v>
      </c>
      <c r="L8425" s="13">
        <f t="shared" ref="L8425" si="2199">SUM(I8402:I8425)</f>
        <v>-6.8303498479093925</v>
      </c>
      <c r="M8425" s="24">
        <f t="shared" ref="M8425" si="2200">SUMIF(H8402:H8425,"&gt;0",H8402:H8425)</f>
        <v>20.840459973319302</v>
      </c>
      <c r="N8425" s="24">
        <f t="shared" ref="N8425:N8488" si="2201">M8425+L8425</f>
        <v>14.010110125409909</v>
      </c>
      <c r="O8425" s="13">
        <f t="shared" ref="O8425" si="2202">IF(M8425&gt;(L8425*-1),(M8425+L8425)*S$12,0)</f>
        <v>1.9714606665173062</v>
      </c>
      <c r="P8425" s="13">
        <f t="shared" ref="P8425" si="2203">IF(M8425&lt;(L8425*-1),(M8425+L8425)*S$14,0)</f>
        <v>0</v>
      </c>
    </row>
    <row r="8426" spans="1:17">
      <c r="A8426">
        <v>8425</v>
      </c>
      <c r="B8426" s="13">
        <v>12</v>
      </c>
      <c r="C8426" s="13">
        <v>18</v>
      </c>
      <c r="D8426" s="13">
        <v>0</v>
      </c>
      <c r="E8426" s="14">
        <f t="shared" si="2198"/>
        <v>352</v>
      </c>
      <c r="F8426" s="24">
        <f>'1 Solar Profile'!E8428*S$10</f>
        <v>0</v>
      </c>
      <c r="G8426" s="24">
        <f>'2 Load Profile'!E8427</f>
        <v>0.83645504678237992</v>
      </c>
      <c r="H8426" s="24">
        <f t="shared" si="2190"/>
        <v>0.83645504678237992</v>
      </c>
      <c r="I8426" s="13">
        <f t="shared" si="2191"/>
        <v>0</v>
      </c>
      <c r="J8426" s="24">
        <f t="shared" si="2192"/>
        <v>0</v>
      </c>
      <c r="K8426" s="24">
        <f t="shared" si="2193"/>
        <v>0.83645504678237992</v>
      </c>
      <c r="L8426" s="13"/>
      <c r="M8426" s="24"/>
      <c r="N8426" s="24">
        <f t="shared" si="2201"/>
        <v>0</v>
      </c>
      <c r="O8426" s="13"/>
      <c r="P8426" s="13"/>
    </row>
    <row r="8427" spans="1:17">
      <c r="A8427">
        <v>8426</v>
      </c>
      <c r="B8427" s="13">
        <v>12</v>
      </c>
      <c r="C8427" s="13">
        <v>18</v>
      </c>
      <c r="D8427" s="13">
        <v>1</v>
      </c>
      <c r="E8427" s="14">
        <f t="shared" si="2198"/>
        <v>352</v>
      </c>
      <c r="F8427" s="24">
        <f>'1 Solar Profile'!E8429*S$10</f>
        <v>0</v>
      </c>
      <c r="G8427" s="24">
        <f>'2 Load Profile'!E8428</f>
        <v>0.72863553037874518</v>
      </c>
      <c r="H8427" s="24">
        <f t="shared" si="2190"/>
        <v>0.72863553037874518</v>
      </c>
      <c r="I8427" s="13">
        <f t="shared" si="2191"/>
        <v>0</v>
      </c>
      <c r="J8427" s="24">
        <f t="shared" si="2192"/>
        <v>0</v>
      </c>
      <c r="K8427" s="24">
        <f t="shared" si="2193"/>
        <v>0.72863553037874518</v>
      </c>
      <c r="L8427" s="13"/>
      <c r="M8427" s="24"/>
      <c r="N8427" s="24">
        <f t="shared" si="2201"/>
        <v>0</v>
      </c>
      <c r="O8427" s="13"/>
      <c r="P8427" s="13"/>
    </row>
    <row r="8428" spans="1:17">
      <c r="A8428">
        <v>8427</v>
      </c>
      <c r="B8428" s="13">
        <v>12</v>
      </c>
      <c r="C8428" s="13">
        <v>18</v>
      </c>
      <c r="D8428" s="13">
        <v>2</v>
      </c>
      <c r="E8428" s="14">
        <f t="shared" si="2198"/>
        <v>352</v>
      </c>
      <c r="F8428" s="24">
        <f>'1 Solar Profile'!E8430*S$10</f>
        <v>0</v>
      </c>
      <c r="G8428" s="24">
        <f>'2 Load Profile'!E8429</f>
        <v>0.68084531919028335</v>
      </c>
      <c r="H8428" s="24">
        <f t="shared" si="2190"/>
        <v>0.68084531919028335</v>
      </c>
      <c r="I8428" s="13">
        <f t="shared" si="2191"/>
        <v>0</v>
      </c>
      <c r="J8428" s="24">
        <f t="shared" si="2192"/>
        <v>0</v>
      </c>
      <c r="K8428" s="24">
        <f t="shared" si="2193"/>
        <v>0.68084531919028335</v>
      </c>
      <c r="L8428" s="13"/>
      <c r="M8428" s="24"/>
      <c r="N8428" s="24">
        <f t="shared" si="2201"/>
        <v>0</v>
      </c>
      <c r="O8428" s="13"/>
      <c r="P8428" s="13"/>
    </row>
    <row r="8429" spans="1:17">
      <c r="A8429">
        <v>8428</v>
      </c>
      <c r="B8429" s="13">
        <v>12</v>
      </c>
      <c r="C8429" s="13">
        <v>18</v>
      </c>
      <c r="D8429" s="13">
        <v>3</v>
      </c>
      <c r="E8429" s="14">
        <f t="shared" si="2198"/>
        <v>352</v>
      </c>
      <c r="F8429" s="24">
        <f>'1 Solar Profile'!E8431*S$10</f>
        <v>0</v>
      </c>
      <c r="G8429" s="24">
        <f>'2 Load Profile'!E8430</f>
        <v>0.67329101353524989</v>
      </c>
      <c r="H8429" s="24">
        <f t="shared" si="2190"/>
        <v>0.67329101353524989</v>
      </c>
      <c r="I8429" s="13">
        <f t="shared" si="2191"/>
        <v>0</v>
      </c>
      <c r="J8429" s="24">
        <f t="shared" si="2192"/>
        <v>0</v>
      </c>
      <c r="K8429" s="24">
        <f t="shared" si="2193"/>
        <v>0.67329101353524989</v>
      </c>
      <c r="L8429" s="13"/>
      <c r="M8429" s="24"/>
      <c r="N8429" s="24">
        <f t="shared" si="2201"/>
        <v>0</v>
      </c>
      <c r="O8429" s="13"/>
      <c r="P8429" s="13"/>
    </row>
    <row r="8430" spans="1:17">
      <c r="A8430">
        <v>8429</v>
      </c>
      <c r="B8430" s="13">
        <v>12</v>
      </c>
      <c r="C8430" s="13">
        <v>18</v>
      </c>
      <c r="D8430" s="13">
        <v>4</v>
      </c>
      <c r="E8430" s="14">
        <f t="shared" si="2198"/>
        <v>352</v>
      </c>
      <c r="F8430" s="24">
        <f>'1 Solar Profile'!E8432*S$10</f>
        <v>0</v>
      </c>
      <c r="G8430" s="24">
        <f>'2 Load Profile'!E8431</f>
        <v>0.66815635827232778</v>
      </c>
      <c r="H8430" s="24">
        <f t="shared" si="2190"/>
        <v>0.66815635827232778</v>
      </c>
      <c r="I8430" s="13">
        <f t="shared" si="2191"/>
        <v>0</v>
      </c>
      <c r="J8430" s="24">
        <f t="shared" si="2192"/>
        <v>0</v>
      </c>
      <c r="K8430" s="24">
        <f t="shared" si="2193"/>
        <v>0.66815635827232778</v>
      </c>
      <c r="L8430" s="13"/>
      <c r="M8430" s="24"/>
      <c r="N8430" s="24">
        <f t="shared" si="2201"/>
        <v>0</v>
      </c>
      <c r="O8430" s="13"/>
      <c r="P8430" s="13"/>
    </row>
    <row r="8431" spans="1:17">
      <c r="A8431">
        <v>8430</v>
      </c>
      <c r="B8431" s="13">
        <v>12</v>
      </c>
      <c r="C8431" s="13">
        <v>18</v>
      </c>
      <c r="D8431" s="13">
        <v>5</v>
      </c>
      <c r="E8431" s="14">
        <f t="shared" si="2198"/>
        <v>352</v>
      </c>
      <c r="F8431" s="24">
        <f>'1 Solar Profile'!E8433*S$10</f>
        <v>0</v>
      </c>
      <c r="G8431" s="24">
        <f>'2 Load Profile'!E8432</f>
        <v>0.72016187968323586</v>
      </c>
      <c r="H8431" s="24">
        <f t="shared" si="2190"/>
        <v>0.72016187968323586</v>
      </c>
      <c r="I8431" s="13">
        <f t="shared" si="2191"/>
        <v>0</v>
      </c>
      <c r="J8431" s="24">
        <f t="shared" si="2192"/>
        <v>0</v>
      </c>
      <c r="K8431" s="24">
        <f t="shared" si="2193"/>
        <v>0.72016187968323586</v>
      </c>
      <c r="L8431" s="13"/>
      <c r="M8431" s="24"/>
      <c r="N8431" s="24">
        <f t="shared" si="2201"/>
        <v>0</v>
      </c>
      <c r="O8431" s="13"/>
      <c r="P8431" s="13"/>
    </row>
    <row r="8432" spans="1:17">
      <c r="A8432">
        <v>8431</v>
      </c>
      <c r="B8432" s="13">
        <v>12</v>
      </c>
      <c r="C8432" s="13">
        <v>18</v>
      </c>
      <c r="D8432" s="13">
        <v>6</v>
      </c>
      <c r="E8432" s="14">
        <f t="shared" si="2198"/>
        <v>352</v>
      </c>
      <c r="F8432" s="24">
        <f>'1 Solar Profile'!E8434*S$10</f>
        <v>0</v>
      </c>
      <c r="G8432" s="24">
        <f>'2 Load Profile'!E8433</f>
        <v>0.90344465840070798</v>
      </c>
      <c r="H8432" s="24">
        <f t="shared" si="2190"/>
        <v>0.90344465840070798</v>
      </c>
      <c r="I8432" s="13">
        <f t="shared" si="2191"/>
        <v>0</v>
      </c>
      <c r="J8432" s="24">
        <f t="shared" si="2192"/>
        <v>0</v>
      </c>
      <c r="K8432" s="24">
        <f t="shared" si="2193"/>
        <v>0.90344465840070798</v>
      </c>
      <c r="L8432" s="13"/>
      <c r="M8432" s="24"/>
      <c r="N8432" s="24">
        <f t="shared" si="2201"/>
        <v>0</v>
      </c>
      <c r="O8432" s="13"/>
      <c r="P8432" s="13"/>
    </row>
    <row r="8433" spans="1:16">
      <c r="A8433">
        <v>8432</v>
      </c>
      <c r="B8433" s="13">
        <v>12</v>
      </c>
      <c r="C8433" s="13">
        <v>18</v>
      </c>
      <c r="D8433" s="13">
        <v>7</v>
      </c>
      <c r="E8433" s="14">
        <f t="shared" si="2198"/>
        <v>352</v>
      </c>
      <c r="F8433" s="24">
        <f>'1 Solar Profile'!E8435*S$10</f>
        <v>0.42658875000000002</v>
      </c>
      <c r="G8433" s="24">
        <f>'2 Load Profile'!E8434</f>
        <v>1.1772052561119741</v>
      </c>
      <c r="H8433" s="24">
        <f t="shared" si="2190"/>
        <v>0.75061650611197406</v>
      </c>
      <c r="I8433" s="13">
        <f t="shared" si="2191"/>
        <v>0</v>
      </c>
      <c r="J8433" s="24">
        <f t="shared" si="2192"/>
        <v>0.42658875000000002</v>
      </c>
      <c r="K8433" s="24">
        <f t="shared" si="2193"/>
        <v>0.75061650611197406</v>
      </c>
      <c r="L8433" s="13"/>
      <c r="M8433" s="24"/>
      <c r="N8433" s="24">
        <f t="shared" si="2201"/>
        <v>0</v>
      </c>
      <c r="O8433" s="13"/>
      <c r="P8433" s="13"/>
    </row>
    <row r="8434" spans="1:16">
      <c r="A8434">
        <v>8433</v>
      </c>
      <c r="B8434" s="13">
        <v>12</v>
      </c>
      <c r="C8434" s="13">
        <v>18</v>
      </c>
      <c r="D8434" s="13">
        <v>8</v>
      </c>
      <c r="E8434" s="14">
        <f t="shared" si="2198"/>
        <v>352</v>
      </c>
      <c r="F8434" s="24">
        <f>'1 Solar Profile'!E8436*S$10</f>
        <v>1.7305895249999999</v>
      </c>
      <c r="G8434" s="24">
        <f>'2 Load Profile'!E8435</f>
        <v>1.1392919014395391</v>
      </c>
      <c r="H8434" s="24">
        <f t="shared" si="2190"/>
        <v>-0.59129762356046078</v>
      </c>
      <c r="I8434" s="13">
        <f t="shared" si="2191"/>
        <v>-0.59129762356046078</v>
      </c>
      <c r="J8434" s="24">
        <f t="shared" si="2192"/>
        <v>1.1392919014395391</v>
      </c>
      <c r="K8434" s="24">
        <f t="shared" si="2193"/>
        <v>0</v>
      </c>
      <c r="L8434" s="13"/>
      <c r="M8434" s="24"/>
      <c r="N8434" s="24">
        <f t="shared" si="2201"/>
        <v>0</v>
      </c>
      <c r="O8434" s="13"/>
      <c r="P8434" s="13"/>
    </row>
    <row r="8435" spans="1:16">
      <c r="A8435">
        <v>8434</v>
      </c>
      <c r="B8435" s="13">
        <v>12</v>
      </c>
      <c r="C8435" s="13">
        <v>18</v>
      </c>
      <c r="D8435" s="13">
        <v>9</v>
      </c>
      <c r="E8435" s="14">
        <f t="shared" si="2198"/>
        <v>352</v>
      </c>
      <c r="F8435" s="24">
        <f>'1 Solar Profile'!E8437*S$10</f>
        <v>1.0538781749999999</v>
      </c>
      <c r="G8435" s="24">
        <f>'2 Load Profile'!E8436</f>
        <v>0.98836409653806268</v>
      </c>
      <c r="H8435" s="24">
        <f t="shared" si="2190"/>
        <v>-6.5514078461937242E-2</v>
      </c>
      <c r="I8435" s="13">
        <f t="shared" si="2191"/>
        <v>-6.5514078461937242E-2</v>
      </c>
      <c r="J8435" s="24">
        <f t="shared" si="2192"/>
        <v>0.98836409653806268</v>
      </c>
      <c r="K8435" s="24">
        <f t="shared" si="2193"/>
        <v>0</v>
      </c>
      <c r="L8435" s="13"/>
      <c r="M8435" s="24"/>
      <c r="N8435" s="24">
        <f t="shared" si="2201"/>
        <v>0</v>
      </c>
      <c r="O8435" s="13"/>
      <c r="P8435" s="13"/>
    </row>
    <row r="8436" spans="1:16">
      <c r="A8436">
        <v>8435</v>
      </c>
      <c r="B8436" s="13">
        <v>12</v>
      </c>
      <c r="C8436" s="13">
        <v>18</v>
      </c>
      <c r="D8436" s="13">
        <v>10</v>
      </c>
      <c r="E8436" s="14">
        <f t="shared" si="2198"/>
        <v>352</v>
      </c>
      <c r="F8436" s="24">
        <f>'1 Solar Profile'!E8438*S$10</f>
        <v>3.5644581</v>
      </c>
      <c r="G8436" s="24">
        <f>'2 Load Profile'!E8437</f>
        <v>0.99375504000674553</v>
      </c>
      <c r="H8436" s="24">
        <f t="shared" si="2190"/>
        <v>-2.5707030599932543</v>
      </c>
      <c r="I8436" s="13">
        <f t="shared" si="2191"/>
        <v>-2.5707030599932543</v>
      </c>
      <c r="J8436" s="24">
        <f t="shared" si="2192"/>
        <v>0.99375504000674564</v>
      </c>
      <c r="K8436" s="24">
        <f t="shared" si="2193"/>
        <v>0</v>
      </c>
      <c r="L8436" s="13"/>
      <c r="M8436" s="24"/>
      <c r="N8436" s="24">
        <f t="shared" si="2201"/>
        <v>0</v>
      </c>
      <c r="O8436" s="13"/>
      <c r="P8436" s="13"/>
    </row>
    <row r="8437" spans="1:16">
      <c r="A8437">
        <v>8436</v>
      </c>
      <c r="B8437" s="13">
        <v>12</v>
      </c>
      <c r="C8437" s="13">
        <v>18</v>
      </c>
      <c r="D8437" s="13">
        <v>11</v>
      </c>
      <c r="E8437" s="14">
        <f t="shared" si="2198"/>
        <v>352</v>
      </c>
      <c r="F8437" s="24">
        <f>'1 Solar Profile'!E8439*S$10</f>
        <v>3.8621331000000003</v>
      </c>
      <c r="G8437" s="24">
        <f>'2 Load Profile'!E8438</f>
        <v>0.96296875819925321</v>
      </c>
      <c r="H8437" s="24">
        <f t="shared" si="2190"/>
        <v>-2.8991643418007471</v>
      </c>
      <c r="I8437" s="13">
        <f t="shared" si="2191"/>
        <v>-2.8991643418007471</v>
      </c>
      <c r="J8437" s="24">
        <f t="shared" si="2192"/>
        <v>0.96296875819925321</v>
      </c>
      <c r="K8437" s="24">
        <f t="shared" si="2193"/>
        <v>0</v>
      </c>
      <c r="L8437" s="13"/>
      <c r="M8437" s="24"/>
      <c r="N8437" s="24">
        <f t="shared" si="2201"/>
        <v>0</v>
      </c>
      <c r="O8437" s="13"/>
      <c r="P8437" s="13"/>
    </row>
    <row r="8438" spans="1:16">
      <c r="A8438">
        <v>8437</v>
      </c>
      <c r="B8438" s="13">
        <v>12</v>
      </c>
      <c r="C8438" s="13">
        <v>18</v>
      </c>
      <c r="D8438" s="13">
        <v>12</v>
      </c>
      <c r="E8438" s="14">
        <f t="shared" si="2198"/>
        <v>352</v>
      </c>
      <c r="F8438" s="24">
        <f>'1 Solar Profile'!E8440*S$10</f>
        <v>3.8103455249999993</v>
      </c>
      <c r="G8438" s="24">
        <f>'2 Load Profile'!E8439</f>
        <v>0.93027016183599831</v>
      </c>
      <c r="H8438" s="24">
        <f t="shared" si="2190"/>
        <v>-2.8800753631640008</v>
      </c>
      <c r="I8438" s="13">
        <f t="shared" si="2191"/>
        <v>-2.8800753631640008</v>
      </c>
      <c r="J8438" s="24">
        <f t="shared" si="2192"/>
        <v>0.93027016183599853</v>
      </c>
      <c r="K8438" s="24">
        <f t="shared" si="2193"/>
        <v>0</v>
      </c>
      <c r="L8438" s="13"/>
      <c r="M8438" s="24"/>
      <c r="N8438" s="24">
        <f t="shared" si="2201"/>
        <v>0</v>
      </c>
      <c r="O8438" s="13"/>
      <c r="P8438" s="13"/>
    </row>
    <row r="8439" spans="1:16">
      <c r="A8439">
        <v>8438</v>
      </c>
      <c r="B8439" s="13">
        <v>12</v>
      </c>
      <c r="C8439" s="13">
        <v>18</v>
      </c>
      <c r="D8439" s="13">
        <v>13</v>
      </c>
      <c r="E8439" s="14">
        <f t="shared" si="2198"/>
        <v>352</v>
      </c>
      <c r="F8439" s="24">
        <f>'1 Solar Profile'!E8441*S$10</f>
        <v>3.2977980000000002</v>
      </c>
      <c r="G8439" s="24">
        <f>'2 Load Profile'!E8440</f>
        <v>0.89743100004866683</v>
      </c>
      <c r="H8439" s="24">
        <f t="shared" si="2190"/>
        <v>-2.4003669999513333</v>
      </c>
      <c r="I8439" s="13">
        <f t="shared" si="2191"/>
        <v>-2.4003669999513333</v>
      </c>
      <c r="J8439" s="24">
        <f t="shared" si="2192"/>
        <v>0.89743100004866694</v>
      </c>
      <c r="K8439" s="24">
        <f t="shared" si="2193"/>
        <v>0</v>
      </c>
      <c r="L8439" s="13"/>
      <c r="M8439" s="24"/>
      <c r="N8439" s="24">
        <f t="shared" si="2201"/>
        <v>0</v>
      </c>
      <c r="O8439" s="13"/>
      <c r="P8439" s="13"/>
    </row>
    <row r="8440" spans="1:16">
      <c r="A8440">
        <v>8439</v>
      </c>
      <c r="B8440" s="13">
        <v>12</v>
      </c>
      <c r="C8440" s="13">
        <v>18</v>
      </c>
      <c r="D8440" s="13">
        <v>14</v>
      </c>
      <c r="E8440" s="14">
        <f t="shared" si="2198"/>
        <v>352</v>
      </c>
      <c r="F8440" s="24">
        <f>'1 Solar Profile'!E8442*S$10</f>
        <v>2.3721421499999997</v>
      </c>
      <c r="G8440" s="24">
        <f>'2 Load Profile'!E8441</f>
        <v>0.90036377646014831</v>
      </c>
      <c r="H8440" s="24">
        <f t="shared" si="2190"/>
        <v>-1.4717783735398515</v>
      </c>
      <c r="I8440" s="13">
        <f t="shared" si="2191"/>
        <v>-1.4717783735398515</v>
      </c>
      <c r="J8440" s="24">
        <f t="shared" si="2192"/>
        <v>0.9003637764601482</v>
      </c>
      <c r="K8440" s="24">
        <f t="shared" si="2193"/>
        <v>0</v>
      </c>
      <c r="L8440" s="13"/>
      <c r="M8440" s="24"/>
      <c r="N8440" s="24">
        <f t="shared" si="2201"/>
        <v>0</v>
      </c>
      <c r="O8440" s="13"/>
      <c r="P8440" s="13"/>
    </row>
    <row r="8441" spans="1:16">
      <c r="A8441">
        <v>8440</v>
      </c>
      <c r="B8441" s="13">
        <v>12</v>
      </c>
      <c r="C8441" s="13">
        <v>18</v>
      </c>
      <c r="D8441" s="13">
        <v>15</v>
      </c>
      <c r="E8441" s="14">
        <f t="shared" si="2198"/>
        <v>352</v>
      </c>
      <c r="F8441" s="24">
        <f>'1 Solar Profile'!E8443*S$10</f>
        <v>1.0919474999999998</v>
      </c>
      <c r="G8441" s="24">
        <f>'2 Load Profile'!E8442</f>
        <v>0.98443028387536102</v>
      </c>
      <c r="H8441" s="24">
        <f t="shared" si="2190"/>
        <v>-0.10751721612463883</v>
      </c>
      <c r="I8441" s="13">
        <f t="shared" si="2191"/>
        <v>-0.10751721612463883</v>
      </c>
      <c r="J8441" s="24">
        <f t="shared" si="2192"/>
        <v>0.98443028387536102</v>
      </c>
      <c r="K8441" s="24">
        <f t="shared" si="2193"/>
        <v>0</v>
      </c>
      <c r="L8441" s="13"/>
      <c r="M8441" s="24"/>
      <c r="N8441" s="24">
        <f t="shared" si="2201"/>
        <v>0</v>
      </c>
      <c r="O8441" s="13"/>
      <c r="P8441" s="13"/>
    </row>
    <row r="8442" spans="1:16">
      <c r="A8442">
        <v>8441</v>
      </c>
      <c r="B8442" s="13">
        <v>12</v>
      </c>
      <c r="C8442" s="13">
        <v>18</v>
      </c>
      <c r="D8442" s="13">
        <v>16</v>
      </c>
      <c r="E8442" s="14">
        <f t="shared" si="2198"/>
        <v>352</v>
      </c>
      <c r="F8442" s="24">
        <f>'1 Solar Profile'!E8444*S$10</f>
        <v>0</v>
      </c>
      <c r="G8442" s="24">
        <f>'2 Load Profile'!E8443</f>
        <v>1.2830724643385474</v>
      </c>
      <c r="H8442" s="24">
        <f t="shared" si="2190"/>
        <v>1.2830724643385474</v>
      </c>
      <c r="I8442" s="13">
        <f t="shared" si="2191"/>
        <v>0</v>
      </c>
      <c r="J8442" s="24">
        <f t="shared" si="2192"/>
        <v>0</v>
      </c>
      <c r="K8442" s="24">
        <f t="shared" si="2193"/>
        <v>1.2830724643385474</v>
      </c>
      <c r="L8442" s="13"/>
      <c r="M8442" s="24"/>
      <c r="N8442" s="24">
        <f t="shared" si="2201"/>
        <v>0</v>
      </c>
      <c r="O8442" s="13"/>
      <c r="P8442" s="13"/>
    </row>
    <row r="8443" spans="1:16">
      <c r="A8443">
        <v>8442</v>
      </c>
      <c r="B8443" s="13">
        <v>12</v>
      </c>
      <c r="C8443" s="13">
        <v>18</v>
      </c>
      <c r="D8443" s="13">
        <v>17</v>
      </c>
      <c r="E8443" s="14">
        <f t="shared" si="2198"/>
        <v>352</v>
      </c>
      <c r="F8443" s="24">
        <f>'1 Solar Profile'!E8445*S$10</f>
        <v>0</v>
      </c>
      <c r="G8443" s="24">
        <f>'2 Load Profile'!E8444</f>
        <v>1.7967302577938387</v>
      </c>
      <c r="H8443" s="24">
        <f t="shared" si="2190"/>
        <v>1.7967302577938387</v>
      </c>
      <c r="I8443" s="13">
        <f t="shared" si="2191"/>
        <v>0</v>
      </c>
      <c r="J8443" s="24">
        <f t="shared" si="2192"/>
        <v>0</v>
      </c>
      <c r="K8443" s="24">
        <f t="shared" si="2193"/>
        <v>1.7967302577938387</v>
      </c>
      <c r="L8443" s="13"/>
      <c r="M8443" s="24"/>
      <c r="N8443" s="24">
        <f t="shared" si="2201"/>
        <v>0</v>
      </c>
      <c r="O8443" s="13"/>
      <c r="P8443" s="13"/>
    </row>
    <row r="8444" spans="1:16">
      <c r="A8444">
        <v>8443</v>
      </c>
      <c r="B8444" s="13">
        <v>12</v>
      </c>
      <c r="C8444" s="13">
        <v>18</v>
      </c>
      <c r="D8444" s="13">
        <v>18</v>
      </c>
      <c r="E8444" s="14">
        <f t="shared" si="2198"/>
        <v>352</v>
      </c>
      <c r="F8444" s="24">
        <f>'1 Solar Profile'!E8446*S$10</f>
        <v>0</v>
      </c>
      <c r="G8444" s="24">
        <f>'2 Load Profile'!E8445</f>
        <v>2.0314715041875724</v>
      </c>
      <c r="H8444" s="24">
        <f t="shared" si="2190"/>
        <v>2.0314715041875724</v>
      </c>
      <c r="I8444" s="13">
        <f t="shared" si="2191"/>
        <v>0</v>
      </c>
      <c r="J8444" s="24">
        <f t="shared" si="2192"/>
        <v>0</v>
      </c>
      <c r="K8444" s="24">
        <f t="shared" si="2193"/>
        <v>2.0314715041875724</v>
      </c>
      <c r="L8444" s="13"/>
      <c r="M8444" s="24"/>
      <c r="N8444" s="24">
        <f t="shared" si="2201"/>
        <v>0</v>
      </c>
      <c r="O8444" s="13"/>
      <c r="P8444" s="13"/>
    </row>
    <row r="8445" spans="1:16">
      <c r="A8445">
        <v>8444</v>
      </c>
      <c r="B8445" s="13">
        <v>12</v>
      </c>
      <c r="C8445" s="13">
        <v>18</v>
      </c>
      <c r="D8445" s="13">
        <v>19</v>
      </c>
      <c r="E8445" s="14">
        <f t="shared" si="2198"/>
        <v>352</v>
      </c>
      <c r="F8445" s="24">
        <f>'1 Solar Profile'!E8447*S$10</f>
        <v>0</v>
      </c>
      <c r="G8445" s="24">
        <f>'2 Load Profile'!E8446</f>
        <v>1.8896440453860219</v>
      </c>
      <c r="H8445" s="24">
        <f t="shared" si="2190"/>
        <v>1.8896440453860219</v>
      </c>
      <c r="I8445" s="13">
        <f t="shared" si="2191"/>
        <v>0</v>
      </c>
      <c r="J8445" s="24">
        <f t="shared" si="2192"/>
        <v>0</v>
      </c>
      <c r="K8445" s="24">
        <f t="shared" si="2193"/>
        <v>1.8896440453860219</v>
      </c>
      <c r="L8445" s="13"/>
      <c r="M8445" s="24"/>
      <c r="N8445" s="24">
        <f t="shared" si="2201"/>
        <v>0</v>
      </c>
      <c r="O8445" s="13"/>
      <c r="P8445" s="13"/>
    </row>
    <row r="8446" spans="1:16">
      <c r="A8446">
        <v>8445</v>
      </c>
      <c r="B8446" s="13">
        <v>12</v>
      </c>
      <c r="C8446" s="13">
        <v>18</v>
      </c>
      <c r="D8446" s="13">
        <v>20</v>
      </c>
      <c r="E8446" s="14">
        <f t="shared" si="2198"/>
        <v>352</v>
      </c>
      <c r="F8446" s="24">
        <f>'1 Solar Profile'!E8448*S$10</f>
        <v>0</v>
      </c>
      <c r="G8446" s="24">
        <f>'2 Load Profile'!E8447</f>
        <v>1.8081958624094634</v>
      </c>
      <c r="H8446" s="24">
        <f t="shared" si="2190"/>
        <v>1.8081958624094634</v>
      </c>
      <c r="I8446" s="13">
        <f t="shared" si="2191"/>
        <v>0</v>
      </c>
      <c r="J8446" s="24">
        <f t="shared" si="2192"/>
        <v>0</v>
      </c>
      <c r="K8446" s="24">
        <f t="shared" si="2193"/>
        <v>1.8081958624094634</v>
      </c>
      <c r="L8446" s="13"/>
      <c r="M8446" s="24"/>
      <c r="N8446" s="24">
        <f t="shared" si="2201"/>
        <v>0</v>
      </c>
      <c r="O8446" s="24"/>
      <c r="P8446" s="24"/>
    </row>
    <row r="8447" spans="1:16">
      <c r="A8447">
        <v>8446</v>
      </c>
      <c r="B8447" s="13">
        <v>12</v>
      </c>
      <c r="C8447" s="13">
        <v>18</v>
      </c>
      <c r="D8447" s="13">
        <v>21</v>
      </c>
      <c r="E8447" s="14">
        <f t="shared" si="2198"/>
        <v>352</v>
      </c>
      <c r="F8447" s="24">
        <f>'1 Solar Profile'!E8449*S$10</f>
        <v>0</v>
      </c>
      <c r="G8447" s="24">
        <f>'2 Load Profile'!E8448</f>
        <v>1.66722363753619</v>
      </c>
      <c r="H8447" s="24">
        <f t="shared" si="2190"/>
        <v>1.66722363753619</v>
      </c>
      <c r="I8447" s="13">
        <f t="shared" si="2191"/>
        <v>0</v>
      </c>
      <c r="J8447" s="24">
        <f t="shared" si="2192"/>
        <v>0</v>
      </c>
      <c r="K8447" s="24">
        <f t="shared" si="2193"/>
        <v>1.66722363753619</v>
      </c>
      <c r="L8447" s="13"/>
      <c r="M8447" s="24"/>
      <c r="N8447" s="24">
        <f t="shared" si="2201"/>
        <v>0</v>
      </c>
      <c r="O8447" s="13"/>
      <c r="P8447" s="13"/>
    </row>
    <row r="8448" spans="1:16">
      <c r="A8448">
        <v>8447</v>
      </c>
      <c r="B8448" s="13">
        <v>12</v>
      </c>
      <c r="C8448" s="13">
        <v>18</v>
      </c>
      <c r="D8448" s="13">
        <v>22</v>
      </c>
      <c r="E8448" s="14">
        <f t="shared" si="2198"/>
        <v>352</v>
      </c>
      <c r="F8448" s="24">
        <f>'1 Solar Profile'!E8450*S$10</f>
        <v>0</v>
      </c>
      <c r="G8448" s="24">
        <f>'2 Load Profile'!E8449</f>
        <v>1.3763856118826472</v>
      </c>
      <c r="H8448" s="24">
        <f t="shared" ref="H8448:H8511" si="2204">G8448-F8448</f>
        <v>1.3763856118826472</v>
      </c>
      <c r="I8448" s="13">
        <f t="shared" ref="I8448:I8511" si="2205">IF(H8448&lt;0,H8448,0)</f>
        <v>0</v>
      </c>
      <c r="J8448" s="24">
        <f t="shared" ref="J8448:J8511" si="2206">F8448+I8448</f>
        <v>0</v>
      </c>
      <c r="K8448" s="24">
        <f t="shared" ref="K8448:K8511" si="2207">IF(H8448&gt;0,H8448,0)</f>
        <v>1.3763856118826472</v>
      </c>
      <c r="L8448" s="13"/>
      <c r="M8448" s="24"/>
      <c r="N8448" s="24">
        <f t="shared" si="2201"/>
        <v>0</v>
      </c>
      <c r="O8448" s="13"/>
      <c r="P8448" s="13"/>
    </row>
    <row r="8449" spans="1:16">
      <c r="A8449">
        <v>8448</v>
      </c>
      <c r="B8449" s="13">
        <v>12</v>
      </c>
      <c r="C8449" s="13">
        <v>18</v>
      </c>
      <c r="D8449" s="13">
        <v>23</v>
      </c>
      <c r="E8449" s="14">
        <f t="shared" si="2198"/>
        <v>352</v>
      </c>
      <c r="F8449" s="24">
        <f>'1 Solar Profile'!E8451*S$10</f>
        <v>0</v>
      </c>
      <c r="G8449" s="24">
        <f>'2 Load Profile'!E8450</f>
        <v>1.1053015253540184</v>
      </c>
      <c r="H8449" s="24">
        <f t="shared" si="2204"/>
        <v>1.1053015253540184</v>
      </c>
      <c r="I8449" s="13">
        <f t="shared" si="2205"/>
        <v>0</v>
      </c>
      <c r="J8449" s="24">
        <f t="shared" si="2206"/>
        <v>0</v>
      </c>
      <c r="K8449" s="24">
        <f t="shared" si="2207"/>
        <v>1.1053015253540184</v>
      </c>
      <c r="L8449" s="13">
        <f t="shared" ref="L8449" si="2208">SUM(I8426:I8449)</f>
        <v>-12.986417056596226</v>
      </c>
      <c r="M8449" s="24">
        <f t="shared" ref="M8449" si="2209">SUMIF(H8426:H8449,"&gt;0",H8426:H8449)</f>
        <v>18.919631221243204</v>
      </c>
      <c r="N8449" s="24">
        <f t="shared" si="2201"/>
        <v>5.9332141646469783</v>
      </c>
      <c r="O8449" s="13">
        <f t="shared" ref="O8449" si="2210">IF(M8449&gt;(L8449*-1),(M8449+L8449)*S$12,0)</f>
        <v>0.83490409760662887</v>
      </c>
      <c r="P8449" s="13">
        <f t="shared" ref="P8449" si="2211">IF(M8449&lt;(L8449*-1),(M8449+L8449)*S$14,0)</f>
        <v>0</v>
      </c>
    </row>
    <row r="8450" spans="1:16">
      <c r="A8450">
        <v>8449</v>
      </c>
      <c r="B8450" s="13">
        <v>12</v>
      </c>
      <c r="C8450" s="13">
        <v>19</v>
      </c>
      <c r="D8450" s="13">
        <v>0</v>
      </c>
      <c r="E8450" s="14">
        <f t="shared" si="2198"/>
        <v>353</v>
      </c>
      <c r="F8450" s="24">
        <f>'1 Solar Profile'!E8452*S$10</f>
        <v>0</v>
      </c>
      <c r="G8450" s="24">
        <f>'2 Load Profile'!E8451</f>
        <v>0.81847194690324832</v>
      </c>
      <c r="H8450" s="24">
        <f t="shared" si="2204"/>
        <v>0.81847194690324832</v>
      </c>
      <c r="I8450" s="13">
        <f t="shared" si="2205"/>
        <v>0</v>
      </c>
      <c r="J8450" s="24">
        <f t="shared" si="2206"/>
        <v>0</v>
      </c>
      <c r="K8450" s="24">
        <f t="shared" si="2207"/>
        <v>0.81847194690324832</v>
      </c>
      <c r="L8450" s="13"/>
      <c r="M8450" s="24"/>
      <c r="N8450" s="24">
        <f t="shared" si="2201"/>
        <v>0</v>
      </c>
      <c r="O8450" s="13"/>
      <c r="P8450" s="13"/>
    </row>
    <row r="8451" spans="1:16">
      <c r="A8451">
        <v>8450</v>
      </c>
      <c r="B8451" s="13">
        <v>12</v>
      </c>
      <c r="C8451" s="13">
        <v>19</v>
      </c>
      <c r="D8451" s="13">
        <v>1</v>
      </c>
      <c r="E8451" s="14">
        <f t="shared" si="2198"/>
        <v>353</v>
      </c>
      <c r="F8451" s="24">
        <f>'1 Solar Profile'!E8453*S$10</f>
        <v>0</v>
      </c>
      <c r="G8451" s="24">
        <f>'2 Load Profile'!E8452</f>
        <v>0.71357783407804787</v>
      </c>
      <c r="H8451" s="24">
        <f t="shared" si="2204"/>
        <v>0.71357783407804787</v>
      </c>
      <c r="I8451" s="13">
        <f t="shared" si="2205"/>
        <v>0</v>
      </c>
      <c r="J8451" s="24">
        <f t="shared" si="2206"/>
        <v>0</v>
      </c>
      <c r="K8451" s="24">
        <f t="shared" si="2207"/>
        <v>0.71357783407804787</v>
      </c>
      <c r="L8451" s="13"/>
      <c r="M8451" s="24"/>
      <c r="N8451" s="24">
        <f t="shared" si="2201"/>
        <v>0</v>
      </c>
      <c r="O8451" s="13"/>
      <c r="P8451" s="13"/>
    </row>
    <row r="8452" spans="1:16">
      <c r="A8452">
        <v>8451</v>
      </c>
      <c r="B8452" s="13">
        <v>12</v>
      </c>
      <c r="C8452" s="13">
        <v>19</v>
      </c>
      <c r="D8452" s="13">
        <v>2</v>
      </c>
      <c r="E8452" s="14">
        <f t="shared" si="2198"/>
        <v>353</v>
      </c>
      <c r="F8452" s="24">
        <f>'1 Solar Profile'!E8454*S$10</f>
        <v>0</v>
      </c>
      <c r="G8452" s="24">
        <f>'2 Load Profile'!E8453</f>
        <v>0.66599728265956648</v>
      </c>
      <c r="H8452" s="24">
        <f t="shared" si="2204"/>
        <v>0.66599728265956648</v>
      </c>
      <c r="I8452" s="13">
        <f t="shared" si="2205"/>
        <v>0</v>
      </c>
      <c r="J8452" s="24">
        <f t="shared" si="2206"/>
        <v>0</v>
      </c>
      <c r="K8452" s="24">
        <f t="shared" si="2207"/>
        <v>0.66599728265956648</v>
      </c>
      <c r="L8452" s="13"/>
      <c r="M8452" s="24"/>
      <c r="N8452" s="24">
        <f t="shared" si="2201"/>
        <v>0</v>
      </c>
      <c r="O8452" s="13"/>
      <c r="P8452" s="13"/>
    </row>
    <row r="8453" spans="1:16">
      <c r="A8453">
        <v>8452</v>
      </c>
      <c r="B8453" s="13">
        <v>12</v>
      </c>
      <c r="C8453" s="13">
        <v>19</v>
      </c>
      <c r="D8453" s="13">
        <v>3</v>
      </c>
      <c r="E8453" s="14">
        <f t="shared" si="2198"/>
        <v>353</v>
      </c>
      <c r="F8453" s="24">
        <f>'1 Solar Profile'!E8455*S$10</f>
        <v>0</v>
      </c>
      <c r="G8453" s="24">
        <f>'2 Load Profile'!E8454</f>
        <v>0.66016065409848779</v>
      </c>
      <c r="H8453" s="24">
        <f t="shared" si="2204"/>
        <v>0.66016065409848779</v>
      </c>
      <c r="I8453" s="13">
        <f t="shared" si="2205"/>
        <v>0</v>
      </c>
      <c r="J8453" s="24">
        <f t="shared" si="2206"/>
        <v>0</v>
      </c>
      <c r="K8453" s="24">
        <f t="shared" si="2207"/>
        <v>0.66016065409848779</v>
      </c>
      <c r="L8453" s="13"/>
      <c r="M8453" s="24"/>
      <c r="N8453" s="24">
        <f t="shared" si="2201"/>
        <v>0</v>
      </c>
      <c r="O8453" s="13"/>
      <c r="P8453" s="13"/>
    </row>
    <row r="8454" spans="1:16">
      <c r="A8454">
        <v>8453</v>
      </c>
      <c r="B8454" s="13">
        <v>12</v>
      </c>
      <c r="C8454" s="13">
        <v>19</v>
      </c>
      <c r="D8454" s="13">
        <v>4</v>
      </c>
      <c r="E8454" s="14">
        <f t="shared" si="2198"/>
        <v>353</v>
      </c>
      <c r="F8454" s="24">
        <f>'1 Solar Profile'!E8456*S$10</f>
        <v>0</v>
      </c>
      <c r="G8454" s="24">
        <f>'2 Load Profile'!E8455</f>
        <v>0.66039607007307077</v>
      </c>
      <c r="H8454" s="24">
        <f t="shared" si="2204"/>
        <v>0.66039607007307077</v>
      </c>
      <c r="I8454" s="13">
        <f t="shared" si="2205"/>
        <v>0</v>
      </c>
      <c r="J8454" s="24">
        <f t="shared" si="2206"/>
        <v>0</v>
      </c>
      <c r="K8454" s="24">
        <f t="shared" si="2207"/>
        <v>0.66039607007307077</v>
      </c>
      <c r="L8454" s="13"/>
      <c r="M8454" s="24"/>
      <c r="N8454" s="24">
        <f t="shared" si="2201"/>
        <v>0</v>
      </c>
      <c r="O8454" s="13"/>
      <c r="P8454" s="13"/>
    </row>
    <row r="8455" spans="1:16">
      <c r="A8455">
        <v>8454</v>
      </c>
      <c r="B8455" s="13">
        <v>12</v>
      </c>
      <c r="C8455" s="13">
        <v>19</v>
      </c>
      <c r="D8455" s="13">
        <v>5</v>
      </c>
      <c r="E8455" s="14">
        <f t="shared" si="2198"/>
        <v>353</v>
      </c>
      <c r="F8455" s="24">
        <f>'1 Solar Profile'!E8457*S$10</f>
        <v>0</v>
      </c>
      <c r="G8455" s="24">
        <f>'2 Load Profile'!E8456</f>
        <v>0.71842292596436874</v>
      </c>
      <c r="H8455" s="24">
        <f t="shared" si="2204"/>
        <v>0.71842292596436874</v>
      </c>
      <c r="I8455" s="13">
        <f t="shared" si="2205"/>
        <v>0</v>
      </c>
      <c r="J8455" s="24">
        <f t="shared" si="2206"/>
        <v>0</v>
      </c>
      <c r="K8455" s="24">
        <f t="shared" si="2207"/>
        <v>0.71842292596436874</v>
      </c>
      <c r="L8455" s="13"/>
      <c r="M8455" s="24"/>
      <c r="N8455" s="24">
        <f t="shared" si="2201"/>
        <v>0</v>
      </c>
      <c r="O8455" s="13"/>
      <c r="P8455" s="13"/>
    </row>
    <row r="8456" spans="1:16">
      <c r="A8456">
        <v>8455</v>
      </c>
      <c r="B8456" s="13">
        <v>12</v>
      </c>
      <c r="C8456" s="13">
        <v>19</v>
      </c>
      <c r="D8456" s="13">
        <v>6</v>
      </c>
      <c r="E8456" s="14">
        <f t="shared" si="2198"/>
        <v>353</v>
      </c>
      <c r="F8456" s="24">
        <f>'1 Solar Profile'!E8458*S$10</f>
        <v>0</v>
      </c>
      <c r="G8456" s="24">
        <f>'2 Load Profile'!E8457</f>
        <v>0.9063866687754939</v>
      </c>
      <c r="H8456" s="24">
        <f t="shared" si="2204"/>
        <v>0.9063866687754939</v>
      </c>
      <c r="I8456" s="13">
        <f t="shared" si="2205"/>
        <v>0</v>
      </c>
      <c r="J8456" s="24">
        <f t="shared" si="2206"/>
        <v>0</v>
      </c>
      <c r="K8456" s="24">
        <f t="shared" si="2207"/>
        <v>0.9063866687754939</v>
      </c>
      <c r="L8456" s="13"/>
      <c r="M8456" s="24"/>
      <c r="N8456" s="24">
        <f t="shared" si="2201"/>
        <v>0</v>
      </c>
      <c r="O8456" s="13"/>
      <c r="P8456" s="13"/>
    </row>
    <row r="8457" spans="1:16">
      <c r="A8457">
        <v>8456</v>
      </c>
      <c r="B8457" s="13">
        <v>12</v>
      </c>
      <c r="C8457" s="13">
        <v>19</v>
      </c>
      <c r="D8457" s="13">
        <v>7</v>
      </c>
      <c r="E8457" s="14">
        <f t="shared" si="2198"/>
        <v>353</v>
      </c>
      <c r="F8457" s="24">
        <f>'1 Solar Profile'!E8459*S$10</f>
        <v>1.3201649999999997E-2</v>
      </c>
      <c r="G8457" s="24">
        <f>'2 Load Profile'!E8458</f>
        <v>1.2007341813411554</v>
      </c>
      <c r="H8457" s="24">
        <f t="shared" si="2204"/>
        <v>1.1875325313411553</v>
      </c>
      <c r="I8457" s="13">
        <f t="shared" si="2205"/>
        <v>0</v>
      </c>
      <c r="J8457" s="24">
        <f t="shared" si="2206"/>
        <v>1.3201649999999997E-2</v>
      </c>
      <c r="K8457" s="24">
        <f t="shared" si="2207"/>
        <v>1.1875325313411553</v>
      </c>
      <c r="L8457" s="13"/>
      <c r="M8457" s="24"/>
      <c r="N8457" s="24">
        <f t="shared" si="2201"/>
        <v>0</v>
      </c>
      <c r="O8457" s="13"/>
      <c r="P8457" s="13"/>
    </row>
    <row r="8458" spans="1:16">
      <c r="A8458">
        <v>8457</v>
      </c>
      <c r="B8458" s="13">
        <v>12</v>
      </c>
      <c r="C8458" s="13">
        <v>19</v>
      </c>
      <c r="D8458" s="13">
        <v>8</v>
      </c>
      <c r="E8458" s="14">
        <f t="shared" si="2198"/>
        <v>353</v>
      </c>
      <c r="F8458" s="24">
        <f>'1 Solar Profile'!E8460*S$10</f>
        <v>0.36465502499999997</v>
      </c>
      <c r="G8458" s="24">
        <f>'2 Load Profile'!E8459</f>
        <v>1.1571145066360795</v>
      </c>
      <c r="H8458" s="24">
        <f t="shared" si="2204"/>
        <v>0.79245948163607949</v>
      </c>
      <c r="I8458" s="13">
        <f t="shared" si="2205"/>
        <v>0</v>
      </c>
      <c r="J8458" s="24">
        <f t="shared" si="2206"/>
        <v>0.36465502499999997</v>
      </c>
      <c r="K8458" s="24">
        <f t="shared" si="2207"/>
        <v>0.79245948163607949</v>
      </c>
      <c r="L8458" s="13"/>
      <c r="M8458" s="24"/>
      <c r="N8458" s="24">
        <f t="shared" si="2201"/>
        <v>0</v>
      </c>
      <c r="O8458" s="13"/>
      <c r="P8458" s="13"/>
    </row>
    <row r="8459" spans="1:16">
      <c r="A8459">
        <v>8458</v>
      </c>
      <c r="B8459" s="13">
        <v>12</v>
      </c>
      <c r="C8459" s="13">
        <v>19</v>
      </c>
      <c r="D8459" s="13">
        <v>9</v>
      </c>
      <c r="E8459" s="14">
        <f t="shared" si="2198"/>
        <v>353</v>
      </c>
      <c r="F8459" s="24">
        <f>'1 Solar Profile'!E8461*S$10</f>
        <v>1.0120130999999999</v>
      </c>
      <c r="G8459" s="24">
        <f>'2 Load Profile'!E8460</f>
        <v>1.010698946328545</v>
      </c>
      <c r="H8459" s="24">
        <f t="shared" si="2204"/>
        <v>-1.3141536714549318E-3</v>
      </c>
      <c r="I8459" s="13">
        <f t="shared" si="2205"/>
        <v>-1.3141536714549318E-3</v>
      </c>
      <c r="J8459" s="24">
        <f t="shared" si="2206"/>
        <v>1.010698946328545</v>
      </c>
      <c r="K8459" s="24">
        <f t="shared" si="2207"/>
        <v>0</v>
      </c>
      <c r="L8459" s="13"/>
      <c r="M8459" s="24"/>
      <c r="N8459" s="24">
        <f t="shared" si="2201"/>
        <v>0</v>
      </c>
      <c r="O8459" s="13"/>
      <c r="P8459" s="13"/>
    </row>
    <row r="8460" spans="1:16">
      <c r="A8460">
        <v>8459</v>
      </c>
      <c r="B8460" s="13">
        <v>12</v>
      </c>
      <c r="C8460" s="13">
        <v>19</v>
      </c>
      <c r="D8460" s="13">
        <v>10</v>
      </c>
      <c r="E8460" s="14">
        <f t="shared" si="2198"/>
        <v>353</v>
      </c>
      <c r="F8460" s="24">
        <f>'1 Solar Profile'!E8462*S$10</f>
        <v>1.8846607499999999</v>
      </c>
      <c r="G8460" s="24">
        <f>'2 Load Profile'!E8461</f>
        <v>1.029527871548082</v>
      </c>
      <c r="H8460" s="24">
        <f t="shared" si="2204"/>
        <v>-0.85513287845191788</v>
      </c>
      <c r="I8460" s="13">
        <f t="shared" si="2205"/>
        <v>-0.85513287845191788</v>
      </c>
      <c r="J8460" s="24">
        <f t="shared" si="2206"/>
        <v>1.029527871548082</v>
      </c>
      <c r="K8460" s="24">
        <f t="shared" si="2207"/>
        <v>0</v>
      </c>
      <c r="L8460" s="13"/>
      <c r="M8460" s="24"/>
      <c r="N8460" s="24">
        <f t="shared" si="2201"/>
        <v>0</v>
      </c>
      <c r="O8460" s="13"/>
      <c r="P8460" s="13"/>
    </row>
    <row r="8461" spans="1:16">
      <c r="A8461">
        <v>8460</v>
      </c>
      <c r="B8461" s="13">
        <v>12</v>
      </c>
      <c r="C8461" s="13">
        <v>19</v>
      </c>
      <c r="D8461" s="13">
        <v>11</v>
      </c>
      <c r="E8461" s="14">
        <f t="shared" si="2198"/>
        <v>353</v>
      </c>
      <c r="F8461" s="24">
        <f>'1 Solar Profile'!E8463*S$10</f>
        <v>1.359031275</v>
      </c>
      <c r="G8461" s="24">
        <f>'2 Load Profile'!E8462</f>
        <v>1.0171400929739909</v>
      </c>
      <c r="H8461" s="24">
        <f t="shared" si="2204"/>
        <v>-0.3418911820260091</v>
      </c>
      <c r="I8461" s="13">
        <f t="shared" si="2205"/>
        <v>-0.3418911820260091</v>
      </c>
      <c r="J8461" s="24">
        <f t="shared" si="2206"/>
        <v>1.0171400929739909</v>
      </c>
      <c r="K8461" s="24">
        <f t="shared" si="2207"/>
        <v>0</v>
      </c>
      <c r="L8461" s="13"/>
      <c r="M8461" s="24"/>
      <c r="N8461" s="24">
        <f t="shared" si="2201"/>
        <v>0</v>
      </c>
      <c r="O8461" s="13"/>
      <c r="P8461" s="13"/>
    </row>
    <row r="8462" spans="1:16">
      <c r="A8462">
        <v>8461</v>
      </c>
      <c r="B8462" s="13">
        <v>12</v>
      </c>
      <c r="C8462" s="13">
        <v>19</v>
      </c>
      <c r="D8462" s="13">
        <v>12</v>
      </c>
      <c r="E8462" s="14">
        <f t="shared" si="2198"/>
        <v>353</v>
      </c>
      <c r="F8462" s="24">
        <f>'1 Solar Profile'!E8464*S$10</f>
        <v>1.2722141249999999</v>
      </c>
      <c r="G8462" s="24">
        <f>'2 Load Profile'!E8463</f>
        <v>0.99465616435223692</v>
      </c>
      <c r="H8462" s="24">
        <f t="shared" si="2204"/>
        <v>-0.27755796064776295</v>
      </c>
      <c r="I8462" s="13">
        <f t="shared" si="2205"/>
        <v>-0.27755796064776295</v>
      </c>
      <c r="J8462" s="24">
        <f t="shared" si="2206"/>
        <v>0.99465616435223692</v>
      </c>
      <c r="K8462" s="24">
        <f t="shared" si="2207"/>
        <v>0</v>
      </c>
      <c r="L8462" s="13"/>
      <c r="M8462" s="24"/>
      <c r="N8462" s="24">
        <f t="shared" si="2201"/>
        <v>0</v>
      </c>
      <c r="O8462" s="13"/>
      <c r="P8462" s="13"/>
    </row>
    <row r="8463" spans="1:16">
      <c r="A8463">
        <v>8462</v>
      </c>
      <c r="B8463" s="13">
        <v>12</v>
      </c>
      <c r="C8463" s="13">
        <v>19</v>
      </c>
      <c r="D8463" s="13">
        <v>13</v>
      </c>
      <c r="E8463" s="14">
        <f t="shared" si="2198"/>
        <v>353</v>
      </c>
      <c r="F8463" s="24">
        <f>'1 Solar Profile'!E8465*S$10</f>
        <v>0.89949509999999988</v>
      </c>
      <c r="G8463" s="24">
        <f>'2 Load Profile'!E8464</f>
        <v>0.9723724850744383</v>
      </c>
      <c r="H8463" s="24">
        <f t="shared" si="2204"/>
        <v>7.2877385074438417E-2</v>
      </c>
      <c r="I8463" s="13">
        <f t="shared" si="2205"/>
        <v>0</v>
      </c>
      <c r="J8463" s="24">
        <f t="shared" si="2206"/>
        <v>0.89949509999999988</v>
      </c>
      <c r="K8463" s="24">
        <f t="shared" si="2207"/>
        <v>7.2877385074438417E-2</v>
      </c>
      <c r="L8463" s="13"/>
      <c r="M8463" s="24"/>
      <c r="N8463" s="24">
        <f t="shared" si="2201"/>
        <v>0</v>
      </c>
      <c r="O8463" s="13"/>
      <c r="P8463" s="13"/>
    </row>
    <row r="8464" spans="1:16">
      <c r="A8464">
        <v>8463</v>
      </c>
      <c r="B8464" s="13">
        <v>12</v>
      </c>
      <c r="C8464" s="13">
        <v>19</v>
      </c>
      <c r="D8464" s="13">
        <v>14</v>
      </c>
      <c r="E8464" s="14">
        <f t="shared" si="2198"/>
        <v>353</v>
      </c>
      <c r="F8464" s="24">
        <f>'1 Solar Profile'!E8466*S$10</f>
        <v>1.08095085</v>
      </c>
      <c r="G8464" s="24">
        <f>'2 Load Profile'!E8465</f>
        <v>0.98200875397145926</v>
      </c>
      <c r="H8464" s="24">
        <f t="shared" si="2204"/>
        <v>-9.894209602854076E-2</v>
      </c>
      <c r="I8464" s="13">
        <f t="shared" si="2205"/>
        <v>-9.894209602854076E-2</v>
      </c>
      <c r="J8464" s="24">
        <f t="shared" si="2206"/>
        <v>0.98200875397145926</v>
      </c>
      <c r="K8464" s="24">
        <f t="shared" si="2207"/>
        <v>0</v>
      </c>
      <c r="L8464" s="13"/>
      <c r="M8464" s="24"/>
      <c r="N8464" s="24">
        <f t="shared" si="2201"/>
        <v>0</v>
      </c>
      <c r="O8464" s="13"/>
      <c r="P8464" s="13"/>
    </row>
    <row r="8465" spans="1:16">
      <c r="A8465">
        <v>8464</v>
      </c>
      <c r="B8465" s="13">
        <v>12</v>
      </c>
      <c r="C8465" s="13">
        <v>19</v>
      </c>
      <c r="D8465" s="13">
        <v>15</v>
      </c>
      <c r="E8465" s="14">
        <f t="shared" si="2198"/>
        <v>353</v>
      </c>
      <c r="F8465" s="24">
        <f>'1 Solar Profile'!E8467*S$10</f>
        <v>0.181766025</v>
      </c>
      <c r="G8465" s="24">
        <f>'2 Load Profile'!E8466</f>
        <v>1.0733379155229097</v>
      </c>
      <c r="H8465" s="24">
        <f t="shared" si="2204"/>
        <v>0.89157189052290975</v>
      </c>
      <c r="I8465" s="13">
        <f t="shared" si="2205"/>
        <v>0</v>
      </c>
      <c r="J8465" s="24">
        <f t="shared" si="2206"/>
        <v>0.181766025</v>
      </c>
      <c r="K8465" s="24">
        <f t="shared" si="2207"/>
        <v>0.89157189052290975</v>
      </c>
      <c r="L8465" s="13"/>
      <c r="M8465" s="24"/>
      <c r="N8465" s="24">
        <f t="shared" si="2201"/>
        <v>0</v>
      </c>
      <c r="O8465" s="13"/>
      <c r="P8465" s="13"/>
    </row>
    <row r="8466" spans="1:16">
      <c r="A8466">
        <v>8465</v>
      </c>
      <c r="B8466" s="13">
        <v>12</v>
      </c>
      <c r="C8466" s="13">
        <v>19</v>
      </c>
      <c r="D8466" s="13">
        <v>16</v>
      </c>
      <c r="E8466" s="14">
        <f t="shared" si="2198"/>
        <v>353</v>
      </c>
      <c r="F8466" s="24">
        <f>'1 Solar Profile'!E8468*S$10</f>
        <v>0</v>
      </c>
      <c r="G8466" s="24">
        <f>'2 Load Profile'!E8467</f>
        <v>1.3631727450950577</v>
      </c>
      <c r="H8466" s="24">
        <f t="shared" si="2204"/>
        <v>1.3631727450950577</v>
      </c>
      <c r="I8466" s="13">
        <f t="shared" si="2205"/>
        <v>0</v>
      </c>
      <c r="J8466" s="24">
        <f t="shared" si="2206"/>
        <v>0</v>
      </c>
      <c r="K8466" s="24">
        <f t="shared" si="2207"/>
        <v>1.3631727450950577</v>
      </c>
      <c r="L8466" s="13"/>
      <c r="M8466" s="24"/>
      <c r="N8466" s="24">
        <f t="shared" si="2201"/>
        <v>0</v>
      </c>
      <c r="O8466" s="13"/>
      <c r="P8466" s="13"/>
    </row>
    <row r="8467" spans="1:16">
      <c r="A8467">
        <v>8466</v>
      </c>
      <c r="B8467" s="13">
        <v>12</v>
      </c>
      <c r="C8467" s="13">
        <v>19</v>
      </c>
      <c r="D8467" s="13">
        <v>17</v>
      </c>
      <c r="E8467" s="14">
        <f t="shared" si="2198"/>
        <v>353</v>
      </c>
      <c r="F8467" s="24">
        <f>'1 Solar Profile'!E8469*S$10</f>
        <v>0</v>
      </c>
      <c r="G8467" s="24">
        <f>'2 Load Profile'!E8468</f>
        <v>1.8683546076256214</v>
      </c>
      <c r="H8467" s="24">
        <f t="shared" si="2204"/>
        <v>1.8683546076256214</v>
      </c>
      <c r="I8467" s="13">
        <f t="shared" si="2205"/>
        <v>0</v>
      </c>
      <c r="J8467" s="24">
        <f t="shared" si="2206"/>
        <v>0</v>
      </c>
      <c r="K8467" s="24">
        <f t="shared" si="2207"/>
        <v>1.8683546076256214</v>
      </c>
      <c r="L8467" s="13"/>
      <c r="M8467" s="24"/>
      <c r="N8467" s="24">
        <f t="shared" si="2201"/>
        <v>0</v>
      </c>
      <c r="O8467" s="13"/>
      <c r="P8467" s="13"/>
    </row>
    <row r="8468" spans="1:16">
      <c r="A8468">
        <v>8467</v>
      </c>
      <c r="B8468" s="13">
        <v>12</v>
      </c>
      <c r="C8468" s="13">
        <v>19</v>
      </c>
      <c r="D8468" s="13">
        <v>18</v>
      </c>
      <c r="E8468" s="14">
        <f t="shared" si="2198"/>
        <v>353</v>
      </c>
      <c r="F8468" s="24">
        <f>'1 Solar Profile'!E8470*S$10</f>
        <v>0</v>
      </c>
      <c r="G8468" s="24">
        <f>'2 Load Profile'!E8469</f>
        <v>2.0914316700220845</v>
      </c>
      <c r="H8468" s="24">
        <f t="shared" si="2204"/>
        <v>2.0914316700220845</v>
      </c>
      <c r="I8468" s="13">
        <f t="shared" si="2205"/>
        <v>0</v>
      </c>
      <c r="J8468" s="24">
        <f t="shared" si="2206"/>
        <v>0</v>
      </c>
      <c r="K8468" s="24">
        <f t="shared" si="2207"/>
        <v>2.0914316700220845</v>
      </c>
      <c r="L8468" s="13"/>
      <c r="M8468" s="24"/>
      <c r="N8468" s="24">
        <f t="shared" si="2201"/>
        <v>0</v>
      </c>
      <c r="O8468" s="13"/>
      <c r="P8468" s="13"/>
    </row>
    <row r="8469" spans="1:16">
      <c r="A8469">
        <v>8468</v>
      </c>
      <c r="B8469" s="13">
        <v>12</v>
      </c>
      <c r="C8469" s="13">
        <v>19</v>
      </c>
      <c r="D8469" s="13">
        <v>19</v>
      </c>
      <c r="E8469" s="14">
        <f t="shared" si="2198"/>
        <v>353</v>
      </c>
      <c r="F8469" s="24">
        <f>'1 Solar Profile'!E8471*S$10</f>
        <v>0</v>
      </c>
      <c r="G8469" s="24">
        <f>'2 Load Profile'!E8470</f>
        <v>1.9431285403790524</v>
      </c>
      <c r="H8469" s="24">
        <f t="shared" si="2204"/>
        <v>1.9431285403790524</v>
      </c>
      <c r="I8469" s="13">
        <f t="shared" si="2205"/>
        <v>0</v>
      </c>
      <c r="J8469" s="24">
        <f t="shared" si="2206"/>
        <v>0</v>
      </c>
      <c r="K8469" s="24">
        <f t="shared" si="2207"/>
        <v>1.9431285403790524</v>
      </c>
      <c r="L8469" s="13"/>
      <c r="M8469" s="24"/>
      <c r="N8469" s="24">
        <f t="shared" si="2201"/>
        <v>0</v>
      </c>
      <c r="O8469" s="13"/>
      <c r="P8469" s="13"/>
    </row>
    <row r="8470" spans="1:16">
      <c r="A8470">
        <v>8469</v>
      </c>
      <c r="B8470" s="13">
        <v>12</v>
      </c>
      <c r="C8470" s="13">
        <v>19</v>
      </c>
      <c r="D8470" s="13">
        <v>20</v>
      </c>
      <c r="E8470" s="14">
        <f t="shared" si="2198"/>
        <v>353</v>
      </c>
      <c r="F8470" s="24">
        <f>'1 Solar Profile'!E8472*S$10</f>
        <v>0</v>
      </c>
      <c r="G8470" s="24">
        <f>'2 Load Profile'!E8471</f>
        <v>1.8519060882243827</v>
      </c>
      <c r="H8470" s="24">
        <f t="shared" si="2204"/>
        <v>1.8519060882243827</v>
      </c>
      <c r="I8470" s="13">
        <f t="shared" si="2205"/>
        <v>0</v>
      </c>
      <c r="J8470" s="24">
        <f t="shared" si="2206"/>
        <v>0</v>
      </c>
      <c r="K8470" s="24">
        <f t="shared" si="2207"/>
        <v>1.8519060882243827</v>
      </c>
      <c r="L8470" s="13"/>
      <c r="M8470" s="24"/>
      <c r="N8470" s="24">
        <f t="shared" si="2201"/>
        <v>0</v>
      </c>
      <c r="O8470" s="24"/>
      <c r="P8470" s="24"/>
    </row>
    <row r="8471" spans="1:16">
      <c r="A8471">
        <v>8470</v>
      </c>
      <c r="B8471" s="13">
        <v>12</v>
      </c>
      <c r="C8471" s="13">
        <v>19</v>
      </c>
      <c r="D8471" s="13">
        <v>21</v>
      </c>
      <c r="E8471" s="14">
        <f t="shared" si="2198"/>
        <v>353</v>
      </c>
      <c r="F8471" s="24">
        <f>'1 Solar Profile'!E8473*S$10</f>
        <v>0</v>
      </c>
      <c r="G8471" s="24">
        <f>'2 Load Profile'!E8472</f>
        <v>1.7044748636413469</v>
      </c>
      <c r="H8471" s="24">
        <f t="shared" si="2204"/>
        <v>1.7044748636413469</v>
      </c>
      <c r="I8471" s="13">
        <f t="shared" si="2205"/>
        <v>0</v>
      </c>
      <c r="J8471" s="24">
        <f t="shared" si="2206"/>
        <v>0</v>
      </c>
      <c r="K8471" s="24">
        <f t="shared" si="2207"/>
        <v>1.7044748636413469</v>
      </c>
      <c r="L8471" s="13"/>
      <c r="M8471" s="24"/>
      <c r="N8471" s="24">
        <f t="shared" si="2201"/>
        <v>0</v>
      </c>
      <c r="O8471" s="13"/>
      <c r="P8471" s="13"/>
    </row>
    <row r="8472" spans="1:16">
      <c r="A8472">
        <v>8471</v>
      </c>
      <c r="B8472" s="13">
        <v>12</v>
      </c>
      <c r="C8472" s="13">
        <v>19</v>
      </c>
      <c r="D8472" s="13">
        <v>22</v>
      </c>
      <c r="E8472" s="14">
        <f t="shared" ref="E8472:E8535" si="2212">IF(D8472&lt;D8471, E8471+1,E8471)</f>
        <v>353</v>
      </c>
      <c r="F8472" s="24">
        <f>'1 Solar Profile'!E8474*S$10</f>
        <v>0</v>
      </c>
      <c r="G8472" s="24">
        <f>'2 Load Profile'!E8473</f>
        <v>1.4155191097653748</v>
      </c>
      <c r="H8472" s="24">
        <f t="shared" si="2204"/>
        <v>1.4155191097653748</v>
      </c>
      <c r="I8472" s="13">
        <f t="shared" si="2205"/>
        <v>0</v>
      </c>
      <c r="J8472" s="24">
        <f t="shared" si="2206"/>
        <v>0</v>
      </c>
      <c r="K8472" s="24">
        <f t="shared" si="2207"/>
        <v>1.4155191097653748</v>
      </c>
      <c r="L8472" s="13"/>
      <c r="M8472" s="24"/>
      <c r="N8472" s="24">
        <f t="shared" si="2201"/>
        <v>0</v>
      </c>
      <c r="O8472" s="13"/>
      <c r="P8472" s="13"/>
    </row>
    <row r="8473" spans="1:16">
      <c r="A8473">
        <v>8472</v>
      </c>
      <c r="B8473" s="13">
        <v>12</v>
      </c>
      <c r="C8473" s="13">
        <v>19</v>
      </c>
      <c r="D8473" s="13">
        <v>23</v>
      </c>
      <c r="E8473" s="14">
        <f t="shared" si="2212"/>
        <v>353</v>
      </c>
      <c r="F8473" s="24">
        <f>'1 Solar Profile'!E8475*S$10</f>
        <v>0</v>
      </c>
      <c r="G8473" s="24">
        <f>'2 Load Profile'!E8474</f>
        <v>1.1398156124649186</v>
      </c>
      <c r="H8473" s="24">
        <f t="shared" si="2204"/>
        <v>1.1398156124649186</v>
      </c>
      <c r="I8473" s="13">
        <f t="shared" si="2205"/>
        <v>0</v>
      </c>
      <c r="J8473" s="24">
        <f t="shared" si="2206"/>
        <v>0</v>
      </c>
      <c r="K8473" s="24">
        <f t="shared" si="2207"/>
        <v>1.1398156124649186</v>
      </c>
      <c r="L8473" s="13">
        <f t="shared" ref="L8473" si="2213">SUM(I8450:I8473)</f>
        <v>-1.5748382708256856</v>
      </c>
      <c r="M8473" s="24">
        <f t="shared" ref="M8473" si="2214">SUMIF(H8450:H8473,"&gt;0",H8450:H8473)</f>
        <v>21.465657908344703</v>
      </c>
      <c r="N8473" s="24">
        <f t="shared" si="2201"/>
        <v>19.890819637519016</v>
      </c>
      <c r="O8473" s="13">
        <f t="shared" ref="O8473" si="2215">IF(M8473&gt;(L8473*-1),(M8473+L8473)*S$12,0)</f>
        <v>2.7989764669327637</v>
      </c>
      <c r="P8473" s="13">
        <f t="shared" ref="P8473" si="2216">IF(M8473&lt;(L8473*-1),(M8473+L8473)*S$14,0)</f>
        <v>0</v>
      </c>
    </row>
    <row r="8474" spans="1:16">
      <c r="A8474">
        <v>8473</v>
      </c>
      <c r="B8474" s="13">
        <v>12</v>
      </c>
      <c r="C8474" s="13">
        <v>20</v>
      </c>
      <c r="D8474" s="13">
        <v>0</v>
      </c>
      <c r="E8474" s="14">
        <f t="shared" si="2212"/>
        <v>354</v>
      </c>
      <c r="F8474" s="24">
        <f>'1 Solar Profile'!E8476*S$10</f>
        <v>0</v>
      </c>
      <c r="G8474" s="24">
        <f>'2 Load Profile'!E8475</f>
        <v>0.84932406676800243</v>
      </c>
      <c r="H8474" s="24">
        <f t="shared" si="2204"/>
        <v>0.84932406676800243</v>
      </c>
      <c r="I8474" s="13">
        <f t="shared" si="2205"/>
        <v>0</v>
      </c>
      <c r="J8474" s="24">
        <f t="shared" si="2206"/>
        <v>0</v>
      </c>
      <c r="K8474" s="24">
        <f t="shared" si="2207"/>
        <v>0.84932406676800243</v>
      </c>
      <c r="L8474" s="13"/>
      <c r="M8474" s="24"/>
      <c r="N8474" s="24">
        <f t="shared" si="2201"/>
        <v>0</v>
      </c>
      <c r="O8474" s="13"/>
      <c r="P8474" s="13"/>
    </row>
    <row r="8475" spans="1:16">
      <c r="A8475">
        <v>8474</v>
      </c>
      <c r="B8475" s="13">
        <v>12</v>
      </c>
      <c r="C8475" s="13">
        <v>20</v>
      </c>
      <c r="D8475" s="13">
        <v>1</v>
      </c>
      <c r="E8475" s="14">
        <f t="shared" si="2212"/>
        <v>354</v>
      </c>
      <c r="F8475" s="24">
        <f>'1 Solar Profile'!E8477*S$10</f>
        <v>0</v>
      </c>
      <c r="G8475" s="24">
        <f>'2 Load Profile'!E8476</f>
        <v>0.73767747650890036</v>
      </c>
      <c r="H8475" s="24">
        <f t="shared" si="2204"/>
        <v>0.73767747650890036</v>
      </c>
      <c r="I8475" s="13">
        <f t="shared" si="2205"/>
        <v>0</v>
      </c>
      <c r="J8475" s="24">
        <f t="shared" si="2206"/>
        <v>0</v>
      </c>
      <c r="K8475" s="24">
        <f t="shared" si="2207"/>
        <v>0.73767747650890036</v>
      </c>
      <c r="L8475" s="13"/>
      <c r="M8475" s="24"/>
      <c r="N8475" s="24">
        <f t="shared" si="2201"/>
        <v>0</v>
      </c>
      <c r="O8475" s="13"/>
      <c r="P8475" s="13"/>
    </row>
    <row r="8476" spans="1:16">
      <c r="A8476">
        <v>8475</v>
      </c>
      <c r="B8476" s="13">
        <v>12</v>
      </c>
      <c r="C8476" s="13">
        <v>20</v>
      </c>
      <c r="D8476" s="13">
        <v>2</v>
      </c>
      <c r="E8476" s="14">
        <f t="shared" si="2212"/>
        <v>354</v>
      </c>
      <c r="F8476" s="24">
        <f>'1 Solar Profile'!E8478*S$10</f>
        <v>0</v>
      </c>
      <c r="G8476" s="24">
        <f>'2 Load Profile'!E8477</f>
        <v>0.684542506373504</v>
      </c>
      <c r="H8476" s="24">
        <f t="shared" si="2204"/>
        <v>0.684542506373504</v>
      </c>
      <c r="I8476" s="13">
        <f t="shared" si="2205"/>
        <v>0</v>
      </c>
      <c r="J8476" s="24">
        <f t="shared" si="2206"/>
        <v>0</v>
      </c>
      <c r="K8476" s="24">
        <f t="shared" si="2207"/>
        <v>0.684542506373504</v>
      </c>
      <c r="L8476" s="13"/>
      <c r="M8476" s="24"/>
      <c r="N8476" s="24">
        <f t="shared" si="2201"/>
        <v>0</v>
      </c>
      <c r="O8476" s="13"/>
      <c r="P8476" s="13"/>
    </row>
    <row r="8477" spans="1:16">
      <c r="A8477">
        <v>8476</v>
      </c>
      <c r="B8477" s="13">
        <v>12</v>
      </c>
      <c r="C8477" s="13">
        <v>20</v>
      </c>
      <c r="D8477" s="13">
        <v>3</v>
      </c>
      <c r="E8477" s="14">
        <f t="shared" si="2212"/>
        <v>354</v>
      </c>
      <c r="F8477" s="24">
        <f>'1 Solar Profile'!E8479*S$10</f>
        <v>0</v>
      </c>
      <c r="G8477" s="24">
        <f>'2 Load Profile'!E8478</f>
        <v>0.67337405486962232</v>
      </c>
      <c r="H8477" s="24">
        <f t="shared" si="2204"/>
        <v>0.67337405486962232</v>
      </c>
      <c r="I8477" s="13">
        <f t="shared" si="2205"/>
        <v>0</v>
      </c>
      <c r="J8477" s="24">
        <f t="shared" si="2206"/>
        <v>0</v>
      </c>
      <c r="K8477" s="24">
        <f t="shared" si="2207"/>
        <v>0.67337405486962232</v>
      </c>
      <c r="L8477" s="13"/>
      <c r="M8477" s="24"/>
      <c r="N8477" s="24">
        <f t="shared" si="2201"/>
        <v>0</v>
      </c>
      <c r="O8477" s="13"/>
      <c r="P8477" s="13"/>
    </row>
    <row r="8478" spans="1:16">
      <c r="A8478">
        <v>8477</v>
      </c>
      <c r="B8478" s="13">
        <v>12</v>
      </c>
      <c r="C8478" s="13">
        <v>20</v>
      </c>
      <c r="D8478" s="13">
        <v>4</v>
      </c>
      <c r="E8478" s="14">
        <f t="shared" si="2212"/>
        <v>354</v>
      </c>
      <c r="F8478" s="24">
        <f>'1 Solar Profile'!E8480*S$10</f>
        <v>0</v>
      </c>
      <c r="G8478" s="24">
        <f>'2 Load Profile'!E8479</f>
        <v>0.66917308224322958</v>
      </c>
      <c r="H8478" s="24">
        <f t="shared" si="2204"/>
        <v>0.66917308224322958</v>
      </c>
      <c r="I8478" s="13">
        <f t="shared" si="2205"/>
        <v>0</v>
      </c>
      <c r="J8478" s="24">
        <f t="shared" si="2206"/>
        <v>0</v>
      </c>
      <c r="K8478" s="24">
        <f t="shared" si="2207"/>
        <v>0.66917308224322958</v>
      </c>
      <c r="L8478" s="13"/>
      <c r="M8478" s="24"/>
      <c r="N8478" s="24">
        <f t="shared" si="2201"/>
        <v>0</v>
      </c>
      <c r="O8478" s="13"/>
      <c r="P8478" s="13"/>
    </row>
    <row r="8479" spans="1:16">
      <c r="A8479">
        <v>8478</v>
      </c>
      <c r="B8479" s="13">
        <v>12</v>
      </c>
      <c r="C8479" s="13">
        <v>20</v>
      </c>
      <c r="D8479" s="13">
        <v>5</v>
      </c>
      <c r="E8479" s="14">
        <f t="shared" si="2212"/>
        <v>354</v>
      </c>
      <c r="F8479" s="24">
        <f>'1 Solar Profile'!E8481*S$10</f>
        <v>0</v>
      </c>
      <c r="G8479" s="24">
        <f>'2 Load Profile'!E8480</f>
        <v>0.72231447029101303</v>
      </c>
      <c r="H8479" s="24">
        <f t="shared" si="2204"/>
        <v>0.72231447029101303</v>
      </c>
      <c r="I8479" s="13">
        <f t="shared" si="2205"/>
        <v>0</v>
      </c>
      <c r="J8479" s="24">
        <f t="shared" si="2206"/>
        <v>0</v>
      </c>
      <c r="K8479" s="24">
        <f t="shared" si="2207"/>
        <v>0.72231447029101303</v>
      </c>
      <c r="L8479" s="13"/>
      <c r="M8479" s="24"/>
      <c r="N8479" s="24">
        <f t="shared" si="2201"/>
        <v>0</v>
      </c>
      <c r="O8479" s="13"/>
      <c r="P8479" s="13"/>
    </row>
    <row r="8480" spans="1:16">
      <c r="A8480">
        <v>8479</v>
      </c>
      <c r="B8480" s="13">
        <v>12</v>
      </c>
      <c r="C8480" s="13">
        <v>20</v>
      </c>
      <c r="D8480" s="13">
        <v>6</v>
      </c>
      <c r="E8480" s="14">
        <f t="shared" si="2212"/>
        <v>354</v>
      </c>
      <c r="F8480" s="24">
        <f>'1 Solar Profile'!E8482*S$10</f>
        <v>0</v>
      </c>
      <c r="G8480" s="24">
        <f>'2 Load Profile'!E8481</f>
        <v>0.90568795360413268</v>
      </c>
      <c r="H8480" s="24">
        <f t="shared" si="2204"/>
        <v>0.90568795360413268</v>
      </c>
      <c r="I8480" s="13">
        <f t="shared" si="2205"/>
        <v>0</v>
      </c>
      <c r="J8480" s="24">
        <f t="shared" si="2206"/>
        <v>0</v>
      </c>
      <c r="K8480" s="24">
        <f t="shared" si="2207"/>
        <v>0.90568795360413268</v>
      </c>
      <c r="L8480" s="13"/>
      <c r="M8480" s="24"/>
      <c r="N8480" s="24">
        <f t="shared" si="2201"/>
        <v>0</v>
      </c>
      <c r="O8480" s="13"/>
      <c r="P8480" s="13"/>
    </row>
    <row r="8481" spans="1:16">
      <c r="A8481">
        <v>8480</v>
      </c>
      <c r="B8481" s="13">
        <v>12</v>
      </c>
      <c r="C8481" s="13">
        <v>20</v>
      </c>
      <c r="D8481" s="13">
        <v>7</v>
      </c>
      <c r="E8481" s="14">
        <f t="shared" si="2212"/>
        <v>354</v>
      </c>
      <c r="F8481" s="24">
        <f>'1 Solar Profile'!E8483*S$10</f>
        <v>0</v>
      </c>
      <c r="G8481" s="24">
        <f>'2 Load Profile'!E8482</f>
        <v>1.193075640443737</v>
      </c>
      <c r="H8481" s="24">
        <f t="shared" si="2204"/>
        <v>1.193075640443737</v>
      </c>
      <c r="I8481" s="13">
        <f t="shared" si="2205"/>
        <v>0</v>
      </c>
      <c r="J8481" s="24">
        <f t="shared" si="2206"/>
        <v>0</v>
      </c>
      <c r="K8481" s="24">
        <f t="shared" si="2207"/>
        <v>1.193075640443737</v>
      </c>
      <c r="L8481" s="13"/>
      <c r="M8481" s="24"/>
      <c r="N8481" s="24">
        <f t="shared" si="2201"/>
        <v>0</v>
      </c>
      <c r="O8481" s="13"/>
      <c r="P8481" s="13"/>
    </row>
    <row r="8482" spans="1:16">
      <c r="A8482">
        <v>8481</v>
      </c>
      <c r="B8482" s="13">
        <v>12</v>
      </c>
      <c r="C8482" s="13">
        <v>20</v>
      </c>
      <c r="D8482" s="13">
        <v>8</v>
      </c>
      <c r="E8482" s="14">
        <f t="shared" si="2212"/>
        <v>354</v>
      </c>
      <c r="F8482" s="24">
        <f>'1 Solar Profile'!E8484*S$10</f>
        <v>5.8016699999999997E-2</v>
      </c>
      <c r="G8482" s="24">
        <f>'2 Load Profile'!E8483</f>
        <v>1.143742893249726</v>
      </c>
      <c r="H8482" s="24">
        <f t="shared" si="2204"/>
        <v>1.085726193249726</v>
      </c>
      <c r="I8482" s="13">
        <f t="shared" si="2205"/>
        <v>0</v>
      </c>
      <c r="J8482" s="24">
        <f t="shared" si="2206"/>
        <v>5.8016699999999997E-2</v>
      </c>
      <c r="K8482" s="24">
        <f t="shared" si="2207"/>
        <v>1.085726193249726</v>
      </c>
      <c r="L8482" s="13"/>
      <c r="M8482" s="24"/>
      <c r="N8482" s="24">
        <f t="shared" si="2201"/>
        <v>0</v>
      </c>
      <c r="O8482" s="13"/>
      <c r="P8482" s="13"/>
    </row>
    <row r="8483" spans="1:16">
      <c r="A8483">
        <v>8482</v>
      </c>
      <c r="B8483" s="13">
        <v>12</v>
      </c>
      <c r="C8483" s="13">
        <v>20</v>
      </c>
      <c r="D8483" s="13">
        <v>9</v>
      </c>
      <c r="E8483" s="14">
        <f t="shared" si="2212"/>
        <v>354</v>
      </c>
      <c r="F8483" s="24">
        <f>'1 Solar Profile'!E8485*S$10</f>
        <v>0.40861169999999997</v>
      </c>
      <c r="G8483" s="24">
        <f>'2 Load Profile'!E8484</f>
        <v>0.99167646080505734</v>
      </c>
      <c r="H8483" s="24">
        <f t="shared" si="2204"/>
        <v>0.58306476080505742</v>
      </c>
      <c r="I8483" s="13">
        <f t="shared" si="2205"/>
        <v>0</v>
      </c>
      <c r="J8483" s="24">
        <f t="shared" si="2206"/>
        <v>0.40861169999999997</v>
      </c>
      <c r="K8483" s="24">
        <f t="shared" si="2207"/>
        <v>0.58306476080505742</v>
      </c>
      <c r="L8483" s="13"/>
      <c r="M8483" s="24"/>
      <c r="N8483" s="24">
        <f t="shared" si="2201"/>
        <v>0</v>
      </c>
      <c r="O8483" s="13"/>
      <c r="P8483" s="13"/>
    </row>
    <row r="8484" spans="1:16">
      <c r="A8484">
        <v>8483</v>
      </c>
      <c r="B8484" s="13">
        <v>12</v>
      </c>
      <c r="C8484" s="13">
        <v>20</v>
      </c>
      <c r="D8484" s="13">
        <v>10</v>
      </c>
      <c r="E8484" s="14">
        <f t="shared" si="2212"/>
        <v>354</v>
      </c>
      <c r="F8484" s="24">
        <f>'1 Solar Profile'!E8486*S$10</f>
        <v>0.11987639999999999</v>
      </c>
      <c r="G8484" s="24">
        <f>'2 Load Profile'!E8485</f>
        <v>1.0032335135493557</v>
      </c>
      <c r="H8484" s="24">
        <f t="shared" si="2204"/>
        <v>0.88335711354935575</v>
      </c>
      <c r="I8484" s="13">
        <f t="shared" si="2205"/>
        <v>0</v>
      </c>
      <c r="J8484" s="24">
        <f t="shared" si="2206"/>
        <v>0.11987639999999999</v>
      </c>
      <c r="K8484" s="24">
        <f t="shared" si="2207"/>
        <v>0.88335711354935575</v>
      </c>
      <c r="L8484" s="13"/>
      <c r="M8484" s="24"/>
      <c r="N8484" s="24">
        <f t="shared" si="2201"/>
        <v>0</v>
      </c>
      <c r="O8484" s="13"/>
      <c r="P8484" s="13"/>
    </row>
    <row r="8485" spans="1:16">
      <c r="A8485">
        <v>8484</v>
      </c>
      <c r="B8485" s="13">
        <v>12</v>
      </c>
      <c r="C8485" s="13">
        <v>20</v>
      </c>
      <c r="D8485" s="13">
        <v>11</v>
      </c>
      <c r="E8485" s="14">
        <f t="shared" si="2212"/>
        <v>354</v>
      </c>
      <c r="F8485" s="24">
        <f>'1 Solar Profile'!E8487*S$10</f>
        <v>0.44140162499999996</v>
      </c>
      <c r="G8485" s="24">
        <f>'2 Load Profile'!E8486</f>
        <v>0.98839371102652618</v>
      </c>
      <c r="H8485" s="24">
        <f t="shared" si="2204"/>
        <v>0.54699208602652627</v>
      </c>
      <c r="I8485" s="13">
        <f t="shared" si="2205"/>
        <v>0</v>
      </c>
      <c r="J8485" s="24">
        <f t="shared" si="2206"/>
        <v>0.44140162499999996</v>
      </c>
      <c r="K8485" s="24">
        <f t="shared" si="2207"/>
        <v>0.54699208602652627</v>
      </c>
      <c r="L8485" s="13"/>
      <c r="M8485" s="24"/>
      <c r="N8485" s="24">
        <f t="shared" si="2201"/>
        <v>0</v>
      </c>
      <c r="O8485" s="13"/>
      <c r="P8485" s="13"/>
    </row>
    <row r="8486" spans="1:16">
      <c r="A8486">
        <v>8485</v>
      </c>
      <c r="B8486" s="13">
        <v>12</v>
      </c>
      <c r="C8486" s="13">
        <v>20</v>
      </c>
      <c r="D8486" s="13">
        <v>12</v>
      </c>
      <c r="E8486" s="14">
        <f t="shared" si="2212"/>
        <v>354</v>
      </c>
      <c r="F8486" s="24">
        <f>'1 Solar Profile'!E8488*S$10</f>
        <v>0.15369007500000001</v>
      </c>
      <c r="G8486" s="24">
        <f>'2 Load Profile'!E8487</f>
        <v>0.96271171726969962</v>
      </c>
      <c r="H8486" s="24">
        <f t="shared" si="2204"/>
        <v>0.80902164226969964</v>
      </c>
      <c r="I8486" s="13">
        <f t="shared" si="2205"/>
        <v>0</v>
      </c>
      <c r="J8486" s="24">
        <f t="shared" si="2206"/>
        <v>0.15369007500000001</v>
      </c>
      <c r="K8486" s="24">
        <f t="shared" si="2207"/>
        <v>0.80902164226969964</v>
      </c>
      <c r="L8486" s="13"/>
      <c r="M8486" s="24"/>
      <c r="N8486" s="24">
        <f t="shared" si="2201"/>
        <v>0</v>
      </c>
      <c r="O8486" s="13"/>
      <c r="P8486" s="13"/>
    </row>
    <row r="8487" spans="1:16">
      <c r="A8487">
        <v>8486</v>
      </c>
      <c r="B8487" s="13">
        <v>12</v>
      </c>
      <c r="C8487" s="13">
        <v>20</v>
      </c>
      <c r="D8487" s="13">
        <v>13</v>
      </c>
      <c r="E8487" s="14">
        <f t="shared" si="2212"/>
        <v>354</v>
      </c>
      <c r="F8487" s="24">
        <f>'1 Solar Profile'!E8489*S$10</f>
        <v>2.7231340500000001</v>
      </c>
      <c r="G8487" s="24">
        <f>'2 Load Profile'!E8488</f>
        <v>0.93536420861532921</v>
      </c>
      <c r="H8487" s="24">
        <f t="shared" si="2204"/>
        <v>-1.7877698413846708</v>
      </c>
      <c r="I8487" s="13">
        <f t="shared" si="2205"/>
        <v>-1.7877698413846708</v>
      </c>
      <c r="J8487" s="24">
        <f t="shared" si="2206"/>
        <v>0.93536420861532932</v>
      </c>
      <c r="K8487" s="24">
        <f t="shared" si="2207"/>
        <v>0</v>
      </c>
      <c r="L8487" s="13"/>
      <c r="M8487" s="24"/>
      <c r="N8487" s="24">
        <f t="shared" si="2201"/>
        <v>0</v>
      </c>
      <c r="O8487" s="13"/>
      <c r="P8487" s="13"/>
    </row>
    <row r="8488" spans="1:16">
      <c r="A8488">
        <v>8487</v>
      </c>
      <c r="B8488" s="13">
        <v>12</v>
      </c>
      <c r="C8488" s="13">
        <v>20</v>
      </c>
      <c r="D8488" s="13">
        <v>14</v>
      </c>
      <c r="E8488" s="14">
        <f t="shared" si="2212"/>
        <v>354</v>
      </c>
      <c r="F8488" s="24">
        <f>'1 Solar Profile'!E8490*S$10</f>
        <v>0.328974975</v>
      </c>
      <c r="G8488" s="24">
        <f>'2 Load Profile'!E8489</f>
        <v>0.94077035636936546</v>
      </c>
      <c r="H8488" s="24">
        <f t="shared" si="2204"/>
        <v>0.61179538136936551</v>
      </c>
      <c r="I8488" s="13">
        <f t="shared" si="2205"/>
        <v>0</v>
      </c>
      <c r="J8488" s="24">
        <f t="shared" si="2206"/>
        <v>0.328974975</v>
      </c>
      <c r="K8488" s="24">
        <f t="shared" si="2207"/>
        <v>0.61179538136936551</v>
      </c>
      <c r="L8488" s="13"/>
      <c r="M8488" s="24"/>
      <c r="N8488" s="24">
        <f t="shared" si="2201"/>
        <v>0</v>
      </c>
      <c r="O8488" s="13"/>
      <c r="P8488" s="13"/>
    </row>
    <row r="8489" spans="1:16">
      <c r="A8489">
        <v>8488</v>
      </c>
      <c r="B8489" s="13">
        <v>12</v>
      </c>
      <c r="C8489" s="13">
        <v>20</v>
      </c>
      <c r="D8489" s="13">
        <v>15</v>
      </c>
      <c r="E8489" s="14">
        <f t="shared" si="2212"/>
        <v>354</v>
      </c>
      <c r="F8489" s="24">
        <f>'1 Solar Profile'!E8491*S$10</f>
        <v>0.17114579999999999</v>
      </c>
      <c r="G8489" s="24">
        <f>'2 Load Profile'!E8490</f>
        <v>1.027995622767701</v>
      </c>
      <c r="H8489" s="24">
        <f t="shared" si="2204"/>
        <v>0.85684982276770094</v>
      </c>
      <c r="I8489" s="13">
        <f t="shared" si="2205"/>
        <v>0</v>
      </c>
      <c r="J8489" s="24">
        <f t="shared" si="2206"/>
        <v>0.17114579999999999</v>
      </c>
      <c r="K8489" s="24">
        <f t="shared" si="2207"/>
        <v>0.85684982276770094</v>
      </c>
      <c r="L8489" s="13"/>
      <c r="M8489" s="24"/>
      <c r="N8489" s="24">
        <f t="shared" ref="N8489:N8552" si="2217">M8489+L8489</f>
        <v>0</v>
      </c>
      <c r="O8489" s="13"/>
      <c r="P8489" s="13"/>
    </row>
    <row r="8490" spans="1:16">
      <c r="A8490">
        <v>8489</v>
      </c>
      <c r="B8490" s="13">
        <v>12</v>
      </c>
      <c r="C8490" s="13">
        <v>20</v>
      </c>
      <c r="D8490" s="13">
        <v>16</v>
      </c>
      <c r="E8490" s="14">
        <f t="shared" si="2212"/>
        <v>354</v>
      </c>
      <c r="F8490" s="24">
        <f>'1 Solar Profile'!E8492*S$10</f>
        <v>0</v>
      </c>
      <c r="G8490" s="24">
        <f>'2 Load Profile'!E8491</f>
        <v>1.3200217774338869</v>
      </c>
      <c r="H8490" s="24">
        <f t="shared" si="2204"/>
        <v>1.3200217774338869</v>
      </c>
      <c r="I8490" s="13">
        <f t="shared" si="2205"/>
        <v>0</v>
      </c>
      <c r="J8490" s="24">
        <f t="shared" si="2206"/>
        <v>0</v>
      </c>
      <c r="K8490" s="24">
        <f t="shared" si="2207"/>
        <v>1.3200217774338869</v>
      </c>
      <c r="L8490" s="13"/>
      <c r="M8490" s="24"/>
      <c r="N8490" s="24">
        <f t="shared" si="2217"/>
        <v>0</v>
      </c>
      <c r="O8490" s="13"/>
      <c r="P8490" s="13"/>
    </row>
    <row r="8491" spans="1:16">
      <c r="A8491">
        <v>8490</v>
      </c>
      <c r="B8491" s="13">
        <v>12</v>
      </c>
      <c r="C8491" s="13">
        <v>20</v>
      </c>
      <c r="D8491" s="13">
        <v>17</v>
      </c>
      <c r="E8491" s="14">
        <f t="shared" si="2212"/>
        <v>354</v>
      </c>
      <c r="F8491" s="24">
        <f>'1 Solar Profile'!E8493*S$10</f>
        <v>0</v>
      </c>
      <c r="G8491" s="24">
        <f>'2 Load Profile'!E8492</f>
        <v>1.8218969951115738</v>
      </c>
      <c r="H8491" s="24">
        <f t="shared" si="2204"/>
        <v>1.8218969951115738</v>
      </c>
      <c r="I8491" s="13">
        <f t="shared" si="2205"/>
        <v>0</v>
      </c>
      <c r="J8491" s="24">
        <f t="shared" si="2206"/>
        <v>0</v>
      </c>
      <c r="K8491" s="24">
        <f t="shared" si="2207"/>
        <v>1.8218969951115738</v>
      </c>
      <c r="L8491" s="13"/>
      <c r="M8491" s="24"/>
      <c r="N8491" s="24">
        <f t="shared" si="2217"/>
        <v>0</v>
      </c>
      <c r="O8491" s="13"/>
      <c r="P8491" s="13"/>
    </row>
    <row r="8492" spans="1:16">
      <c r="A8492">
        <v>8491</v>
      </c>
      <c r="B8492" s="13">
        <v>12</v>
      </c>
      <c r="C8492" s="13">
        <v>20</v>
      </c>
      <c r="D8492" s="13">
        <v>18</v>
      </c>
      <c r="E8492" s="14">
        <f t="shared" si="2212"/>
        <v>354</v>
      </c>
      <c r="F8492" s="24">
        <f>'1 Solar Profile'!E8494*S$10</f>
        <v>0</v>
      </c>
      <c r="G8492" s="24">
        <f>'2 Load Profile'!E8493</f>
        <v>2.0571989260660479</v>
      </c>
      <c r="H8492" s="24">
        <f t="shared" si="2204"/>
        <v>2.0571989260660479</v>
      </c>
      <c r="I8492" s="13">
        <f t="shared" si="2205"/>
        <v>0</v>
      </c>
      <c r="J8492" s="24">
        <f t="shared" si="2206"/>
        <v>0</v>
      </c>
      <c r="K8492" s="24">
        <f t="shared" si="2207"/>
        <v>2.0571989260660479</v>
      </c>
      <c r="L8492" s="13"/>
      <c r="M8492" s="24"/>
      <c r="N8492" s="24">
        <f t="shared" si="2217"/>
        <v>0</v>
      </c>
      <c r="O8492" s="13"/>
      <c r="P8492" s="13"/>
    </row>
    <row r="8493" spans="1:16">
      <c r="A8493">
        <v>8492</v>
      </c>
      <c r="B8493" s="13">
        <v>12</v>
      </c>
      <c r="C8493" s="13">
        <v>20</v>
      </c>
      <c r="D8493" s="13">
        <v>19</v>
      </c>
      <c r="E8493" s="14">
        <f t="shared" si="2212"/>
        <v>354</v>
      </c>
      <c r="F8493" s="24">
        <f>'1 Solar Profile'!E8495*S$10</f>
        <v>0</v>
      </c>
      <c r="G8493" s="24">
        <f>'2 Load Profile'!E8494</f>
        <v>1.9110815748893504</v>
      </c>
      <c r="H8493" s="24">
        <f t="shared" si="2204"/>
        <v>1.9110815748893504</v>
      </c>
      <c r="I8493" s="13">
        <f t="shared" si="2205"/>
        <v>0</v>
      </c>
      <c r="J8493" s="24">
        <f t="shared" si="2206"/>
        <v>0</v>
      </c>
      <c r="K8493" s="24">
        <f t="shared" si="2207"/>
        <v>1.9110815748893504</v>
      </c>
      <c r="L8493" s="13"/>
      <c r="M8493" s="24"/>
      <c r="N8493" s="24">
        <f t="shared" si="2217"/>
        <v>0</v>
      </c>
      <c r="O8493" s="13"/>
      <c r="P8493" s="13"/>
    </row>
    <row r="8494" spans="1:16">
      <c r="A8494">
        <v>8493</v>
      </c>
      <c r="B8494" s="13">
        <v>12</v>
      </c>
      <c r="C8494" s="13">
        <v>20</v>
      </c>
      <c r="D8494" s="13">
        <v>20</v>
      </c>
      <c r="E8494" s="14">
        <f t="shared" si="2212"/>
        <v>354</v>
      </c>
      <c r="F8494" s="24">
        <f>'1 Solar Profile'!E8496*S$10</f>
        <v>0</v>
      </c>
      <c r="G8494" s="24">
        <f>'2 Load Profile'!E8495</f>
        <v>1.8236298176699748</v>
      </c>
      <c r="H8494" s="24">
        <f t="shared" si="2204"/>
        <v>1.8236298176699748</v>
      </c>
      <c r="I8494" s="13">
        <f t="shared" si="2205"/>
        <v>0</v>
      </c>
      <c r="J8494" s="24">
        <f t="shared" si="2206"/>
        <v>0</v>
      </c>
      <c r="K8494" s="24">
        <f t="shared" si="2207"/>
        <v>1.8236298176699748</v>
      </c>
      <c r="L8494" s="13"/>
      <c r="M8494" s="24"/>
      <c r="N8494" s="24">
        <f t="shared" si="2217"/>
        <v>0</v>
      </c>
      <c r="O8494" s="24"/>
      <c r="P8494" s="24"/>
    </row>
    <row r="8495" spans="1:16">
      <c r="A8495">
        <v>8494</v>
      </c>
      <c r="B8495" s="13">
        <v>12</v>
      </c>
      <c r="C8495" s="13">
        <v>20</v>
      </c>
      <c r="D8495" s="13">
        <v>21</v>
      </c>
      <c r="E8495" s="14">
        <f t="shared" si="2212"/>
        <v>354</v>
      </c>
      <c r="F8495" s="24">
        <f>'1 Solar Profile'!E8497*S$10</f>
        <v>0</v>
      </c>
      <c r="G8495" s="24">
        <f>'2 Load Profile'!E8496</f>
        <v>1.6773438241960057</v>
      </c>
      <c r="H8495" s="24">
        <f t="shared" si="2204"/>
        <v>1.6773438241960057</v>
      </c>
      <c r="I8495" s="13">
        <f t="shared" si="2205"/>
        <v>0</v>
      </c>
      <c r="J8495" s="24">
        <f t="shared" si="2206"/>
        <v>0</v>
      </c>
      <c r="K8495" s="24">
        <f t="shared" si="2207"/>
        <v>1.6773438241960057</v>
      </c>
      <c r="L8495" s="13"/>
      <c r="M8495" s="24"/>
      <c r="N8495" s="24">
        <f t="shared" si="2217"/>
        <v>0</v>
      </c>
      <c r="O8495" s="13"/>
      <c r="P8495" s="13"/>
    </row>
    <row r="8496" spans="1:16">
      <c r="A8496">
        <v>8495</v>
      </c>
      <c r="B8496" s="13">
        <v>12</v>
      </c>
      <c r="C8496" s="13">
        <v>20</v>
      </c>
      <c r="D8496" s="13">
        <v>22</v>
      </c>
      <c r="E8496" s="14">
        <f t="shared" si="2212"/>
        <v>354</v>
      </c>
      <c r="F8496" s="24">
        <f>'1 Solar Profile'!E8498*S$10</f>
        <v>0</v>
      </c>
      <c r="G8496" s="24">
        <f>'2 Load Profile'!E8497</f>
        <v>1.3897821313276835</v>
      </c>
      <c r="H8496" s="24">
        <f t="shared" si="2204"/>
        <v>1.3897821313276835</v>
      </c>
      <c r="I8496" s="13">
        <f t="shared" si="2205"/>
        <v>0</v>
      </c>
      <c r="J8496" s="24">
        <f t="shared" si="2206"/>
        <v>0</v>
      </c>
      <c r="K8496" s="24">
        <f t="shared" si="2207"/>
        <v>1.3897821313276835</v>
      </c>
      <c r="L8496" s="13"/>
      <c r="M8496" s="24"/>
      <c r="N8496" s="24">
        <f t="shared" si="2217"/>
        <v>0</v>
      </c>
      <c r="O8496" s="13"/>
      <c r="P8496" s="13"/>
    </row>
    <row r="8497" spans="1:16">
      <c r="A8497">
        <v>8496</v>
      </c>
      <c r="B8497" s="13">
        <v>12</v>
      </c>
      <c r="C8497" s="13">
        <v>20</v>
      </c>
      <c r="D8497" s="13">
        <v>23</v>
      </c>
      <c r="E8497" s="14">
        <f t="shared" si="2212"/>
        <v>354</v>
      </c>
      <c r="F8497" s="24">
        <f>'1 Solar Profile'!E8499*S$10</f>
        <v>0</v>
      </c>
      <c r="G8497" s="24">
        <f>'2 Load Profile'!E8498</f>
        <v>1.1242251145514979</v>
      </c>
      <c r="H8497" s="24">
        <f t="shared" si="2204"/>
        <v>1.1242251145514979</v>
      </c>
      <c r="I8497" s="13">
        <f t="shared" si="2205"/>
        <v>0</v>
      </c>
      <c r="J8497" s="24">
        <f t="shared" si="2206"/>
        <v>0</v>
      </c>
      <c r="K8497" s="24">
        <f t="shared" si="2207"/>
        <v>1.1242251145514979</v>
      </c>
      <c r="L8497" s="13">
        <f t="shared" ref="L8497" si="2218">SUM(I8474:I8497)</f>
        <v>-1.7877698413846708</v>
      </c>
      <c r="M8497" s="24">
        <f t="shared" ref="M8497" si="2219">SUMIF(H8474:H8497,"&gt;0",H8474:H8497)</f>
        <v>24.937156412385594</v>
      </c>
      <c r="N8497" s="24">
        <f t="shared" si="2217"/>
        <v>23.149386571000925</v>
      </c>
      <c r="O8497" s="13">
        <f t="shared" ref="O8497" si="2220">IF(M8497&gt;(L8497*-1),(M8497+L8497)*S$12,0)</f>
        <v>3.2575122301115371</v>
      </c>
      <c r="P8497" s="13">
        <f t="shared" ref="P8497" si="2221">IF(M8497&lt;(L8497*-1),(M8497+L8497)*S$14,0)</f>
        <v>0</v>
      </c>
    </row>
    <row r="8498" spans="1:16">
      <c r="A8498">
        <v>8497</v>
      </c>
      <c r="B8498" s="13">
        <v>12</v>
      </c>
      <c r="C8498" s="13">
        <v>21</v>
      </c>
      <c r="D8498" s="13">
        <v>0</v>
      </c>
      <c r="E8498" s="14">
        <f t="shared" si="2212"/>
        <v>355</v>
      </c>
      <c r="F8498" s="24">
        <f>'1 Solar Profile'!E8500*S$10</f>
        <v>0</v>
      </c>
      <c r="G8498" s="24">
        <f>'2 Load Profile'!E8499</f>
        <v>0.84444445344287644</v>
      </c>
      <c r="H8498" s="24">
        <f t="shared" si="2204"/>
        <v>0.84444445344287644</v>
      </c>
      <c r="I8498" s="13">
        <f t="shared" si="2205"/>
        <v>0</v>
      </c>
      <c r="J8498" s="24">
        <f t="shared" si="2206"/>
        <v>0</v>
      </c>
      <c r="K8498" s="24">
        <f t="shared" si="2207"/>
        <v>0.84444445344287644</v>
      </c>
      <c r="L8498" s="13"/>
      <c r="M8498" s="24"/>
      <c r="N8498" s="24">
        <f t="shared" si="2217"/>
        <v>0</v>
      </c>
      <c r="O8498" s="13"/>
      <c r="P8498" s="13"/>
    </row>
    <row r="8499" spans="1:16">
      <c r="A8499">
        <v>8498</v>
      </c>
      <c r="B8499" s="13">
        <v>12</v>
      </c>
      <c r="C8499" s="13">
        <v>21</v>
      </c>
      <c r="D8499" s="13">
        <v>1</v>
      </c>
      <c r="E8499" s="14">
        <f t="shared" si="2212"/>
        <v>355</v>
      </c>
      <c r="F8499" s="24">
        <f>'1 Solar Profile'!E8501*S$10</f>
        <v>0</v>
      </c>
      <c r="G8499" s="24">
        <f>'2 Load Profile'!E8500</f>
        <v>0.73755886139293536</v>
      </c>
      <c r="H8499" s="24">
        <f t="shared" si="2204"/>
        <v>0.73755886139293536</v>
      </c>
      <c r="I8499" s="13">
        <f t="shared" si="2205"/>
        <v>0</v>
      </c>
      <c r="J8499" s="24">
        <f t="shared" si="2206"/>
        <v>0</v>
      </c>
      <c r="K8499" s="24">
        <f t="shared" si="2207"/>
        <v>0.73755886139293536</v>
      </c>
      <c r="L8499" s="13"/>
      <c r="M8499" s="24"/>
      <c r="N8499" s="24">
        <f t="shared" si="2217"/>
        <v>0</v>
      </c>
      <c r="O8499" s="13"/>
      <c r="P8499" s="13"/>
    </row>
    <row r="8500" spans="1:16">
      <c r="A8500">
        <v>8499</v>
      </c>
      <c r="B8500" s="13">
        <v>12</v>
      </c>
      <c r="C8500" s="13">
        <v>21</v>
      </c>
      <c r="D8500" s="13">
        <v>2</v>
      </c>
      <c r="E8500" s="14">
        <f t="shared" si="2212"/>
        <v>355</v>
      </c>
      <c r="F8500" s="24">
        <f>'1 Solar Profile'!E8502*S$10</f>
        <v>0</v>
      </c>
      <c r="G8500" s="24">
        <f>'2 Load Profile'!E8501</f>
        <v>0.68583460685352771</v>
      </c>
      <c r="H8500" s="24">
        <f t="shared" si="2204"/>
        <v>0.68583460685352771</v>
      </c>
      <c r="I8500" s="13">
        <f t="shared" si="2205"/>
        <v>0</v>
      </c>
      <c r="J8500" s="24">
        <f t="shared" si="2206"/>
        <v>0</v>
      </c>
      <c r="K8500" s="24">
        <f t="shared" si="2207"/>
        <v>0.68583460685352771</v>
      </c>
      <c r="L8500" s="13"/>
      <c r="M8500" s="24"/>
      <c r="N8500" s="24">
        <f t="shared" si="2217"/>
        <v>0</v>
      </c>
      <c r="O8500" s="13"/>
      <c r="P8500" s="13"/>
    </row>
    <row r="8501" spans="1:16">
      <c r="A8501">
        <v>8500</v>
      </c>
      <c r="B8501" s="13">
        <v>12</v>
      </c>
      <c r="C8501" s="13">
        <v>21</v>
      </c>
      <c r="D8501" s="13">
        <v>3</v>
      </c>
      <c r="E8501" s="14">
        <f t="shared" si="2212"/>
        <v>355</v>
      </c>
      <c r="F8501" s="24">
        <f>'1 Solar Profile'!E8503*S$10</f>
        <v>0</v>
      </c>
      <c r="G8501" s="24">
        <f>'2 Load Profile'!E8502</f>
        <v>0.67847261707263351</v>
      </c>
      <c r="H8501" s="24">
        <f t="shared" si="2204"/>
        <v>0.67847261707263351</v>
      </c>
      <c r="I8501" s="13">
        <f t="shared" si="2205"/>
        <v>0</v>
      </c>
      <c r="J8501" s="24">
        <f t="shared" si="2206"/>
        <v>0</v>
      </c>
      <c r="K8501" s="24">
        <f t="shared" si="2207"/>
        <v>0.67847261707263351</v>
      </c>
      <c r="L8501" s="13"/>
      <c r="M8501" s="24"/>
      <c r="N8501" s="24">
        <f t="shared" si="2217"/>
        <v>0</v>
      </c>
      <c r="O8501" s="13"/>
      <c r="P8501" s="13"/>
    </row>
    <row r="8502" spans="1:16">
      <c r="A8502">
        <v>8501</v>
      </c>
      <c r="B8502" s="13">
        <v>12</v>
      </c>
      <c r="C8502" s="13">
        <v>21</v>
      </c>
      <c r="D8502" s="13">
        <v>4</v>
      </c>
      <c r="E8502" s="14">
        <f t="shared" si="2212"/>
        <v>355</v>
      </c>
      <c r="F8502" s="24">
        <f>'1 Solar Profile'!E8504*S$10</f>
        <v>0</v>
      </c>
      <c r="G8502" s="24">
        <f>'2 Load Profile'!E8503</f>
        <v>0.67610785393925987</v>
      </c>
      <c r="H8502" s="24">
        <f t="shared" si="2204"/>
        <v>0.67610785393925987</v>
      </c>
      <c r="I8502" s="13">
        <f t="shared" si="2205"/>
        <v>0</v>
      </c>
      <c r="J8502" s="24">
        <f t="shared" si="2206"/>
        <v>0</v>
      </c>
      <c r="K8502" s="24">
        <f t="shared" si="2207"/>
        <v>0.67610785393925987</v>
      </c>
      <c r="L8502" s="13"/>
      <c r="M8502" s="24"/>
      <c r="N8502" s="24">
        <f t="shared" si="2217"/>
        <v>0</v>
      </c>
      <c r="O8502" s="13"/>
      <c r="P8502" s="13"/>
    </row>
    <row r="8503" spans="1:16">
      <c r="A8503">
        <v>8502</v>
      </c>
      <c r="B8503" s="13">
        <v>12</v>
      </c>
      <c r="C8503" s="13">
        <v>21</v>
      </c>
      <c r="D8503" s="13">
        <v>5</v>
      </c>
      <c r="E8503" s="14">
        <f t="shared" si="2212"/>
        <v>355</v>
      </c>
      <c r="F8503" s="24">
        <f>'1 Solar Profile'!E8505*S$10</f>
        <v>0</v>
      </c>
      <c r="G8503" s="24">
        <f>'2 Load Profile'!E8504</f>
        <v>0.73454672822545164</v>
      </c>
      <c r="H8503" s="24">
        <f t="shared" si="2204"/>
        <v>0.73454672822545164</v>
      </c>
      <c r="I8503" s="13">
        <f t="shared" si="2205"/>
        <v>0</v>
      </c>
      <c r="J8503" s="24">
        <f t="shared" si="2206"/>
        <v>0</v>
      </c>
      <c r="K8503" s="24">
        <f t="shared" si="2207"/>
        <v>0.73454672822545164</v>
      </c>
      <c r="L8503" s="13"/>
      <c r="M8503" s="24"/>
      <c r="N8503" s="24">
        <f t="shared" si="2217"/>
        <v>0</v>
      </c>
      <c r="O8503" s="13"/>
      <c r="P8503" s="13"/>
    </row>
    <row r="8504" spans="1:16">
      <c r="A8504">
        <v>8503</v>
      </c>
      <c r="B8504" s="13">
        <v>12</v>
      </c>
      <c r="C8504" s="13">
        <v>21</v>
      </c>
      <c r="D8504" s="13">
        <v>6</v>
      </c>
      <c r="E8504" s="14">
        <f t="shared" si="2212"/>
        <v>355</v>
      </c>
      <c r="F8504" s="24">
        <f>'1 Solar Profile'!E8506*S$10</f>
        <v>0</v>
      </c>
      <c r="G8504" s="24">
        <f>'2 Load Profile'!E8505</f>
        <v>0.92326350455821693</v>
      </c>
      <c r="H8504" s="24">
        <f t="shared" si="2204"/>
        <v>0.92326350455821693</v>
      </c>
      <c r="I8504" s="13">
        <f t="shared" si="2205"/>
        <v>0</v>
      </c>
      <c r="J8504" s="24">
        <f t="shared" si="2206"/>
        <v>0</v>
      </c>
      <c r="K8504" s="24">
        <f t="shared" si="2207"/>
        <v>0.92326350455821693</v>
      </c>
      <c r="L8504" s="13"/>
      <c r="M8504" s="24"/>
      <c r="N8504" s="24">
        <f t="shared" si="2217"/>
        <v>0</v>
      </c>
      <c r="O8504" s="13"/>
      <c r="P8504" s="13"/>
    </row>
    <row r="8505" spans="1:16">
      <c r="A8505">
        <v>8504</v>
      </c>
      <c r="B8505" s="13">
        <v>12</v>
      </c>
      <c r="C8505" s="13">
        <v>21</v>
      </c>
      <c r="D8505" s="13">
        <v>7</v>
      </c>
      <c r="E8505" s="14">
        <f t="shared" si="2212"/>
        <v>355</v>
      </c>
      <c r="F8505" s="24">
        <f>'1 Solar Profile'!E8507*S$10</f>
        <v>7.6214250000000002E-3</v>
      </c>
      <c r="G8505" s="24">
        <f>'2 Load Profile'!E8506</f>
        <v>1.204491896156638</v>
      </c>
      <c r="H8505" s="24">
        <f t="shared" si="2204"/>
        <v>1.196870471156638</v>
      </c>
      <c r="I8505" s="13">
        <f t="shared" si="2205"/>
        <v>0</v>
      </c>
      <c r="J8505" s="24">
        <f t="shared" si="2206"/>
        <v>7.6214250000000002E-3</v>
      </c>
      <c r="K8505" s="24">
        <f t="shared" si="2207"/>
        <v>1.196870471156638</v>
      </c>
      <c r="L8505" s="13"/>
      <c r="M8505" s="24"/>
      <c r="N8505" s="24">
        <f t="shared" si="2217"/>
        <v>0</v>
      </c>
      <c r="O8505" s="13"/>
      <c r="P8505" s="13"/>
    </row>
    <row r="8506" spans="1:16">
      <c r="A8506">
        <v>8505</v>
      </c>
      <c r="B8506" s="13">
        <v>12</v>
      </c>
      <c r="C8506" s="13">
        <v>21</v>
      </c>
      <c r="D8506" s="13">
        <v>8</v>
      </c>
      <c r="E8506" s="14">
        <f t="shared" si="2212"/>
        <v>355</v>
      </c>
      <c r="F8506" s="24">
        <f>'1 Solar Profile'!E8508*S$10</f>
        <v>0.34713472499999998</v>
      </c>
      <c r="G8506" s="24">
        <f>'2 Load Profile'!E8507</f>
        <v>1.1734026719734578</v>
      </c>
      <c r="H8506" s="24">
        <f t="shared" si="2204"/>
        <v>0.82626794697345785</v>
      </c>
      <c r="I8506" s="13">
        <f t="shared" si="2205"/>
        <v>0</v>
      </c>
      <c r="J8506" s="24">
        <f t="shared" si="2206"/>
        <v>0.34713472499999998</v>
      </c>
      <c r="K8506" s="24">
        <f t="shared" si="2207"/>
        <v>0.82626794697345785</v>
      </c>
      <c r="L8506" s="13"/>
      <c r="M8506" s="24"/>
      <c r="N8506" s="24">
        <f t="shared" si="2217"/>
        <v>0</v>
      </c>
      <c r="O8506" s="13"/>
      <c r="P8506" s="13"/>
    </row>
    <row r="8507" spans="1:16">
      <c r="A8507">
        <v>8506</v>
      </c>
      <c r="B8507" s="13">
        <v>12</v>
      </c>
      <c r="C8507" s="13">
        <v>21</v>
      </c>
      <c r="D8507" s="13">
        <v>9</v>
      </c>
      <c r="E8507" s="14">
        <f t="shared" si="2212"/>
        <v>355</v>
      </c>
      <c r="F8507" s="24">
        <f>'1 Solar Profile'!E8509*S$10</f>
        <v>0.14243039999999998</v>
      </c>
      <c r="G8507" s="24">
        <f>'2 Load Profile'!E8508</f>
        <v>1.0296245988531487</v>
      </c>
      <c r="H8507" s="24">
        <f t="shared" si="2204"/>
        <v>0.88719419885314876</v>
      </c>
      <c r="I8507" s="13">
        <f t="shared" si="2205"/>
        <v>0</v>
      </c>
      <c r="J8507" s="24">
        <f t="shared" si="2206"/>
        <v>0.14243039999999998</v>
      </c>
      <c r="K8507" s="24">
        <f t="shared" si="2207"/>
        <v>0.88719419885314876</v>
      </c>
      <c r="L8507" s="13"/>
      <c r="M8507" s="24"/>
      <c r="N8507" s="24">
        <f t="shared" si="2217"/>
        <v>0</v>
      </c>
      <c r="O8507" s="13"/>
      <c r="P8507" s="13"/>
    </row>
    <row r="8508" spans="1:16">
      <c r="A8508">
        <v>8507</v>
      </c>
      <c r="B8508" s="13">
        <v>12</v>
      </c>
      <c r="C8508" s="13">
        <v>21</v>
      </c>
      <c r="D8508" s="13">
        <v>10</v>
      </c>
      <c r="E8508" s="14">
        <f t="shared" si="2212"/>
        <v>355</v>
      </c>
      <c r="F8508" s="24">
        <f>'1 Solar Profile'!E8510*S$10</f>
        <v>0.49824810000000003</v>
      </c>
      <c r="G8508" s="24">
        <f>'2 Load Profile'!E8509</f>
        <v>1.0203239841086575</v>
      </c>
      <c r="H8508" s="24">
        <f t="shared" si="2204"/>
        <v>0.52207588410865746</v>
      </c>
      <c r="I8508" s="13">
        <f t="shared" si="2205"/>
        <v>0</v>
      </c>
      <c r="J8508" s="24">
        <f t="shared" si="2206"/>
        <v>0.49824810000000003</v>
      </c>
      <c r="K8508" s="24">
        <f t="shared" si="2207"/>
        <v>0.52207588410865746</v>
      </c>
      <c r="L8508" s="13"/>
      <c r="M8508" s="24"/>
      <c r="N8508" s="24">
        <f t="shared" si="2217"/>
        <v>0</v>
      </c>
      <c r="O8508" s="13"/>
      <c r="P8508" s="13"/>
    </row>
    <row r="8509" spans="1:16">
      <c r="A8509">
        <v>8508</v>
      </c>
      <c r="B8509" s="13">
        <v>12</v>
      </c>
      <c r="C8509" s="13">
        <v>21</v>
      </c>
      <c r="D8509" s="13">
        <v>11</v>
      </c>
      <c r="E8509" s="14">
        <f t="shared" si="2212"/>
        <v>355</v>
      </c>
      <c r="F8509" s="24">
        <f>'1 Solar Profile'!E8511*S$10</f>
        <v>0.55500322499999999</v>
      </c>
      <c r="G8509" s="24">
        <f>'2 Load Profile'!E8510</f>
        <v>1.030705754694007</v>
      </c>
      <c r="H8509" s="24">
        <f t="shared" si="2204"/>
        <v>0.47570252969400706</v>
      </c>
      <c r="I8509" s="13">
        <f t="shared" si="2205"/>
        <v>0</v>
      </c>
      <c r="J8509" s="24">
        <f t="shared" si="2206"/>
        <v>0.55500322499999999</v>
      </c>
      <c r="K8509" s="24">
        <f t="shared" si="2207"/>
        <v>0.47570252969400706</v>
      </c>
      <c r="L8509" s="13"/>
      <c r="M8509" s="24"/>
      <c r="N8509" s="24">
        <f t="shared" si="2217"/>
        <v>0</v>
      </c>
      <c r="O8509" s="13"/>
      <c r="P8509" s="13"/>
    </row>
    <row r="8510" spans="1:16">
      <c r="A8510">
        <v>8509</v>
      </c>
      <c r="B8510" s="13">
        <v>12</v>
      </c>
      <c r="C8510" s="13">
        <v>21</v>
      </c>
      <c r="D8510" s="13">
        <v>12</v>
      </c>
      <c r="E8510" s="14">
        <f t="shared" si="2212"/>
        <v>355</v>
      </c>
      <c r="F8510" s="24">
        <f>'1 Solar Profile'!E8512*S$10</f>
        <v>0.18729269999999998</v>
      </c>
      <c r="G8510" s="24">
        <f>'2 Load Profile'!E8511</f>
        <v>1.0135202506879415</v>
      </c>
      <c r="H8510" s="24">
        <f t="shared" si="2204"/>
        <v>0.82622755068794151</v>
      </c>
      <c r="I8510" s="13">
        <f t="shared" si="2205"/>
        <v>0</v>
      </c>
      <c r="J8510" s="24">
        <f t="shared" si="2206"/>
        <v>0.18729269999999998</v>
      </c>
      <c r="K8510" s="24">
        <f t="shared" si="2207"/>
        <v>0.82622755068794151</v>
      </c>
      <c r="L8510" s="13"/>
      <c r="M8510" s="24"/>
      <c r="N8510" s="24">
        <f t="shared" si="2217"/>
        <v>0</v>
      </c>
      <c r="O8510" s="13"/>
      <c r="P8510" s="13"/>
    </row>
    <row r="8511" spans="1:16">
      <c r="A8511">
        <v>8510</v>
      </c>
      <c r="B8511" s="13">
        <v>12</v>
      </c>
      <c r="C8511" s="13">
        <v>21</v>
      </c>
      <c r="D8511" s="13">
        <v>13</v>
      </c>
      <c r="E8511" s="14">
        <f t="shared" si="2212"/>
        <v>355</v>
      </c>
      <c r="F8511" s="24">
        <f>'1 Solar Profile'!E8513*S$10</f>
        <v>0.42328754999999996</v>
      </c>
      <c r="G8511" s="24">
        <f>'2 Load Profile'!E8512</f>
        <v>0.98847987997880704</v>
      </c>
      <c r="H8511" s="24">
        <f t="shared" si="2204"/>
        <v>0.56519232997880708</v>
      </c>
      <c r="I8511" s="13">
        <f t="shared" si="2205"/>
        <v>0</v>
      </c>
      <c r="J8511" s="24">
        <f t="shared" si="2206"/>
        <v>0.42328754999999996</v>
      </c>
      <c r="K8511" s="24">
        <f t="shared" si="2207"/>
        <v>0.56519232997880708</v>
      </c>
      <c r="L8511" s="13"/>
      <c r="M8511" s="24"/>
      <c r="N8511" s="24">
        <f t="shared" si="2217"/>
        <v>0</v>
      </c>
      <c r="O8511" s="13"/>
      <c r="P8511" s="13"/>
    </row>
    <row r="8512" spans="1:16">
      <c r="A8512">
        <v>8511</v>
      </c>
      <c r="B8512" s="13">
        <v>12</v>
      </c>
      <c r="C8512" s="13">
        <v>21</v>
      </c>
      <c r="D8512" s="13">
        <v>14</v>
      </c>
      <c r="E8512" s="14">
        <f t="shared" si="2212"/>
        <v>355</v>
      </c>
      <c r="F8512" s="24">
        <f>'1 Solar Profile'!E8514*S$10</f>
        <v>0.19934302499999998</v>
      </c>
      <c r="G8512" s="24">
        <f>'2 Load Profile'!E8513</f>
        <v>0.97582936587611446</v>
      </c>
      <c r="H8512" s="24">
        <f t="shared" ref="H8512:H8575" si="2222">G8512-F8512</f>
        <v>0.77648634087611446</v>
      </c>
      <c r="I8512" s="13">
        <f t="shared" ref="I8512:I8575" si="2223">IF(H8512&lt;0,H8512,0)</f>
        <v>0</v>
      </c>
      <c r="J8512" s="24">
        <f t="shared" ref="J8512:J8575" si="2224">F8512+I8512</f>
        <v>0.19934302499999998</v>
      </c>
      <c r="K8512" s="24">
        <f t="shared" ref="K8512:K8575" si="2225">IF(H8512&gt;0,H8512,0)</f>
        <v>0.77648634087611446</v>
      </c>
      <c r="L8512" s="13"/>
      <c r="M8512" s="24"/>
      <c r="N8512" s="24">
        <f t="shared" si="2217"/>
        <v>0</v>
      </c>
      <c r="O8512" s="13"/>
      <c r="P8512" s="13"/>
    </row>
    <row r="8513" spans="1:16">
      <c r="A8513">
        <v>8512</v>
      </c>
      <c r="B8513" s="13">
        <v>12</v>
      </c>
      <c r="C8513" s="13">
        <v>21</v>
      </c>
      <c r="D8513" s="13">
        <v>15</v>
      </c>
      <c r="E8513" s="14">
        <f t="shared" si="2212"/>
        <v>355</v>
      </c>
      <c r="F8513" s="24">
        <f>'1 Solar Profile'!E8515*S$10</f>
        <v>9.7908300000000004E-2</v>
      </c>
      <c r="G8513" s="24">
        <f>'2 Load Profile'!E8514</f>
        <v>1.0589649975149484</v>
      </c>
      <c r="H8513" s="24">
        <f t="shared" si="2222"/>
        <v>0.96105669751494838</v>
      </c>
      <c r="I8513" s="13">
        <f t="shared" si="2223"/>
        <v>0</v>
      </c>
      <c r="J8513" s="24">
        <f t="shared" si="2224"/>
        <v>9.7908300000000004E-2</v>
      </c>
      <c r="K8513" s="24">
        <f t="shared" si="2225"/>
        <v>0.96105669751494838</v>
      </c>
      <c r="L8513" s="13"/>
      <c r="M8513" s="24"/>
      <c r="N8513" s="24">
        <f t="shared" si="2217"/>
        <v>0</v>
      </c>
      <c r="O8513" s="13"/>
      <c r="P8513" s="13"/>
    </row>
    <row r="8514" spans="1:16">
      <c r="A8514">
        <v>8513</v>
      </c>
      <c r="B8514" s="13">
        <v>12</v>
      </c>
      <c r="C8514" s="13">
        <v>21</v>
      </c>
      <c r="D8514" s="13">
        <v>16</v>
      </c>
      <c r="E8514" s="14">
        <f t="shared" si="2212"/>
        <v>355</v>
      </c>
      <c r="F8514" s="24">
        <f>'1 Solar Profile'!E8516*S$10</f>
        <v>0</v>
      </c>
      <c r="G8514" s="24">
        <f>'2 Load Profile'!E8515</f>
        <v>1.3560678449547807</v>
      </c>
      <c r="H8514" s="24">
        <f t="shared" si="2222"/>
        <v>1.3560678449547807</v>
      </c>
      <c r="I8514" s="13">
        <f t="shared" si="2223"/>
        <v>0</v>
      </c>
      <c r="J8514" s="24">
        <f t="shared" si="2224"/>
        <v>0</v>
      </c>
      <c r="K8514" s="24">
        <f t="shared" si="2225"/>
        <v>1.3560678449547807</v>
      </c>
      <c r="L8514" s="13"/>
      <c r="M8514" s="24"/>
      <c r="N8514" s="24">
        <f t="shared" si="2217"/>
        <v>0</v>
      </c>
      <c r="O8514" s="13"/>
      <c r="P8514" s="13"/>
    </row>
    <row r="8515" spans="1:16">
      <c r="A8515">
        <v>8514</v>
      </c>
      <c r="B8515" s="13">
        <v>12</v>
      </c>
      <c r="C8515" s="13">
        <v>21</v>
      </c>
      <c r="D8515" s="13">
        <v>17</v>
      </c>
      <c r="E8515" s="14">
        <f t="shared" si="2212"/>
        <v>355</v>
      </c>
      <c r="F8515" s="24">
        <f>'1 Solar Profile'!E8517*S$10</f>
        <v>0</v>
      </c>
      <c r="G8515" s="24">
        <f>'2 Load Profile'!E8516</f>
        <v>1.8663478680518506</v>
      </c>
      <c r="H8515" s="24">
        <f t="shared" si="2222"/>
        <v>1.8663478680518506</v>
      </c>
      <c r="I8515" s="13">
        <f t="shared" si="2223"/>
        <v>0</v>
      </c>
      <c r="J8515" s="24">
        <f t="shared" si="2224"/>
        <v>0</v>
      </c>
      <c r="K8515" s="24">
        <f t="shared" si="2225"/>
        <v>1.8663478680518506</v>
      </c>
      <c r="L8515" s="13"/>
      <c r="M8515" s="24"/>
      <c r="N8515" s="24">
        <f t="shared" si="2217"/>
        <v>0</v>
      </c>
      <c r="O8515" s="13"/>
      <c r="P8515" s="13"/>
    </row>
    <row r="8516" spans="1:16">
      <c r="A8516">
        <v>8515</v>
      </c>
      <c r="B8516" s="13">
        <v>12</v>
      </c>
      <c r="C8516" s="13">
        <v>21</v>
      </c>
      <c r="D8516" s="13">
        <v>18</v>
      </c>
      <c r="E8516" s="14">
        <f t="shared" si="2212"/>
        <v>355</v>
      </c>
      <c r="F8516" s="24">
        <f>'1 Solar Profile'!E8518*S$10</f>
        <v>0</v>
      </c>
      <c r="G8516" s="24">
        <f>'2 Load Profile'!E8517</f>
        <v>2.0906500743547678</v>
      </c>
      <c r="H8516" s="24">
        <f t="shared" si="2222"/>
        <v>2.0906500743547678</v>
      </c>
      <c r="I8516" s="13">
        <f t="shared" si="2223"/>
        <v>0</v>
      </c>
      <c r="J8516" s="24">
        <f t="shared" si="2224"/>
        <v>0</v>
      </c>
      <c r="K8516" s="24">
        <f t="shared" si="2225"/>
        <v>2.0906500743547678</v>
      </c>
      <c r="L8516" s="13"/>
      <c r="M8516" s="24"/>
      <c r="N8516" s="24">
        <f t="shared" si="2217"/>
        <v>0</v>
      </c>
      <c r="O8516" s="13"/>
      <c r="P8516" s="13"/>
    </row>
    <row r="8517" spans="1:16">
      <c r="A8517">
        <v>8516</v>
      </c>
      <c r="B8517" s="13">
        <v>12</v>
      </c>
      <c r="C8517" s="13">
        <v>21</v>
      </c>
      <c r="D8517" s="13">
        <v>19</v>
      </c>
      <c r="E8517" s="14">
        <f t="shared" si="2212"/>
        <v>355</v>
      </c>
      <c r="F8517" s="24">
        <f>'1 Solar Profile'!E8519*S$10</f>
        <v>0</v>
      </c>
      <c r="G8517" s="24">
        <f>'2 Load Profile'!E8518</f>
        <v>1.9417190820799486</v>
      </c>
      <c r="H8517" s="24">
        <f t="shared" si="2222"/>
        <v>1.9417190820799486</v>
      </c>
      <c r="I8517" s="13">
        <f t="shared" si="2223"/>
        <v>0</v>
      </c>
      <c r="J8517" s="24">
        <f t="shared" si="2224"/>
        <v>0</v>
      </c>
      <c r="K8517" s="24">
        <f t="shared" si="2225"/>
        <v>1.9417190820799486</v>
      </c>
      <c r="L8517" s="13"/>
      <c r="M8517" s="24"/>
      <c r="N8517" s="24">
        <f t="shared" si="2217"/>
        <v>0</v>
      </c>
      <c r="O8517" s="13"/>
      <c r="P8517" s="13"/>
    </row>
    <row r="8518" spans="1:16">
      <c r="A8518">
        <v>8517</v>
      </c>
      <c r="B8518" s="13">
        <v>12</v>
      </c>
      <c r="C8518" s="13">
        <v>21</v>
      </c>
      <c r="D8518" s="13">
        <v>20</v>
      </c>
      <c r="E8518" s="14">
        <f t="shared" si="2212"/>
        <v>355</v>
      </c>
      <c r="F8518" s="24">
        <f>'1 Solar Profile'!E8520*S$10</f>
        <v>0</v>
      </c>
      <c r="G8518" s="24">
        <f>'2 Load Profile'!E8519</f>
        <v>1.8528161046366574</v>
      </c>
      <c r="H8518" s="24">
        <f t="shared" si="2222"/>
        <v>1.8528161046366574</v>
      </c>
      <c r="I8518" s="13">
        <f t="shared" si="2223"/>
        <v>0</v>
      </c>
      <c r="J8518" s="24">
        <f t="shared" si="2224"/>
        <v>0</v>
      </c>
      <c r="K8518" s="24">
        <f t="shared" si="2225"/>
        <v>1.8528161046366574</v>
      </c>
      <c r="L8518" s="13"/>
      <c r="M8518" s="24"/>
      <c r="N8518" s="24">
        <f t="shared" si="2217"/>
        <v>0</v>
      </c>
      <c r="O8518" s="24"/>
      <c r="P8518" s="24"/>
    </row>
    <row r="8519" spans="1:16">
      <c r="A8519">
        <v>8518</v>
      </c>
      <c r="B8519" s="13">
        <v>12</v>
      </c>
      <c r="C8519" s="13">
        <v>21</v>
      </c>
      <c r="D8519" s="13">
        <v>21</v>
      </c>
      <c r="E8519" s="14">
        <f t="shared" si="2212"/>
        <v>355</v>
      </c>
      <c r="F8519" s="24">
        <f>'1 Solar Profile'!E8521*S$10</f>
        <v>0</v>
      </c>
      <c r="G8519" s="24">
        <f>'2 Load Profile'!E8520</f>
        <v>1.7039215859194905</v>
      </c>
      <c r="H8519" s="24">
        <f t="shared" si="2222"/>
        <v>1.7039215859194905</v>
      </c>
      <c r="I8519" s="13">
        <f t="shared" si="2223"/>
        <v>0</v>
      </c>
      <c r="J8519" s="24">
        <f t="shared" si="2224"/>
        <v>0</v>
      </c>
      <c r="K8519" s="24">
        <f t="shared" si="2225"/>
        <v>1.7039215859194905</v>
      </c>
      <c r="L8519" s="13"/>
      <c r="M8519" s="24"/>
      <c r="N8519" s="24">
        <f t="shared" si="2217"/>
        <v>0</v>
      </c>
      <c r="O8519" s="13"/>
      <c r="P8519" s="13"/>
    </row>
    <row r="8520" spans="1:16">
      <c r="A8520">
        <v>8519</v>
      </c>
      <c r="B8520" s="13">
        <v>12</v>
      </c>
      <c r="C8520" s="13">
        <v>21</v>
      </c>
      <c r="D8520" s="13">
        <v>22</v>
      </c>
      <c r="E8520" s="14">
        <f t="shared" si="2212"/>
        <v>355</v>
      </c>
      <c r="F8520" s="24">
        <f>'1 Solar Profile'!E8522*S$10</f>
        <v>0</v>
      </c>
      <c r="G8520" s="24">
        <f>'2 Load Profile'!E8521</f>
        <v>1.4105927567961913</v>
      </c>
      <c r="H8520" s="24">
        <f t="shared" si="2222"/>
        <v>1.4105927567961913</v>
      </c>
      <c r="I8520" s="13">
        <f t="shared" si="2223"/>
        <v>0</v>
      </c>
      <c r="J8520" s="24">
        <f t="shared" si="2224"/>
        <v>0</v>
      </c>
      <c r="K8520" s="24">
        <f t="shared" si="2225"/>
        <v>1.4105927567961913</v>
      </c>
      <c r="L8520" s="13"/>
      <c r="M8520" s="24"/>
      <c r="N8520" s="24">
        <f t="shared" si="2217"/>
        <v>0</v>
      </c>
      <c r="O8520" s="13"/>
      <c r="P8520" s="13"/>
    </row>
    <row r="8521" spans="1:16">
      <c r="A8521">
        <v>8520</v>
      </c>
      <c r="B8521" s="13">
        <v>12</v>
      </c>
      <c r="C8521" s="13">
        <v>21</v>
      </c>
      <c r="D8521" s="13">
        <v>23</v>
      </c>
      <c r="E8521" s="14">
        <f t="shared" si="2212"/>
        <v>355</v>
      </c>
      <c r="F8521" s="24">
        <f>'1 Solar Profile'!E8523*S$10</f>
        <v>0</v>
      </c>
      <c r="G8521" s="24">
        <f>'2 Load Profile'!E8522</f>
        <v>1.1382707282184774</v>
      </c>
      <c r="H8521" s="24">
        <f t="shared" si="2222"/>
        <v>1.1382707282184774</v>
      </c>
      <c r="I8521" s="13">
        <f t="shared" si="2223"/>
        <v>0</v>
      </c>
      <c r="J8521" s="24">
        <f t="shared" si="2224"/>
        <v>0</v>
      </c>
      <c r="K8521" s="24">
        <f t="shared" si="2225"/>
        <v>1.1382707282184774</v>
      </c>
      <c r="L8521" s="13">
        <f t="shared" ref="L8521" si="2226">SUM(I8498:I8521)</f>
        <v>0</v>
      </c>
      <c r="M8521" s="24">
        <f t="shared" ref="M8521" si="2227">SUMIF(H8498:H8521,"&gt;0",H8498:H8521)</f>
        <v>25.677688620340788</v>
      </c>
      <c r="N8521" s="24">
        <f t="shared" si="2217"/>
        <v>25.677688620340788</v>
      </c>
      <c r="O8521" s="13">
        <f t="shared" ref="O8521" si="2228">IF(M8521&gt;(L8521*-1),(M8521+L8521)*S$12,0)</f>
        <v>3.613287309588495</v>
      </c>
      <c r="P8521" s="13">
        <f t="shared" ref="P8521" si="2229">IF(M8521&lt;(L8521*-1),(M8521+L8521)*S$14,0)</f>
        <v>0</v>
      </c>
    </row>
    <row r="8522" spans="1:16">
      <c r="A8522">
        <v>8521</v>
      </c>
      <c r="B8522" s="13">
        <v>12</v>
      </c>
      <c r="C8522" s="13">
        <v>22</v>
      </c>
      <c r="D8522" s="13">
        <v>0</v>
      </c>
      <c r="E8522" s="14">
        <f t="shared" si="2212"/>
        <v>356</v>
      </c>
      <c r="F8522" s="24">
        <f>'1 Solar Profile'!E8524*S$10</f>
        <v>0</v>
      </c>
      <c r="G8522" s="24">
        <f>'2 Load Profile'!E8523</f>
        <v>0.82684323083924327</v>
      </c>
      <c r="H8522" s="24">
        <f t="shared" si="2222"/>
        <v>0.82684323083924327</v>
      </c>
      <c r="I8522" s="13">
        <f t="shared" si="2223"/>
        <v>0</v>
      </c>
      <c r="J8522" s="24">
        <f t="shared" si="2224"/>
        <v>0</v>
      </c>
      <c r="K8522" s="24">
        <f t="shared" si="2225"/>
        <v>0.82684323083924327</v>
      </c>
      <c r="L8522" s="13"/>
      <c r="M8522" s="24"/>
      <c r="N8522" s="24">
        <f t="shared" si="2217"/>
        <v>0</v>
      </c>
      <c r="O8522" s="13"/>
      <c r="P8522" s="13"/>
    </row>
    <row r="8523" spans="1:16">
      <c r="A8523">
        <v>8522</v>
      </c>
      <c r="B8523" s="13">
        <v>12</v>
      </c>
      <c r="C8523" s="13">
        <v>22</v>
      </c>
      <c r="D8523" s="13">
        <v>1</v>
      </c>
      <c r="E8523" s="14">
        <f t="shared" si="2212"/>
        <v>356</v>
      </c>
      <c r="F8523" s="24">
        <f>'1 Solar Profile'!E8525*S$10</f>
        <v>0</v>
      </c>
      <c r="G8523" s="24">
        <f>'2 Load Profile'!E8524</f>
        <v>0.73108881070529175</v>
      </c>
      <c r="H8523" s="24">
        <f t="shared" si="2222"/>
        <v>0.73108881070529175</v>
      </c>
      <c r="I8523" s="13">
        <f t="shared" si="2223"/>
        <v>0</v>
      </c>
      <c r="J8523" s="24">
        <f t="shared" si="2224"/>
        <v>0</v>
      </c>
      <c r="K8523" s="24">
        <f t="shared" si="2225"/>
        <v>0.73108881070529175</v>
      </c>
      <c r="L8523" s="13"/>
      <c r="M8523" s="24"/>
      <c r="N8523" s="24">
        <f t="shared" si="2217"/>
        <v>0</v>
      </c>
      <c r="O8523" s="13"/>
      <c r="P8523" s="13"/>
    </row>
    <row r="8524" spans="1:16">
      <c r="A8524">
        <v>8523</v>
      </c>
      <c r="B8524" s="13">
        <v>12</v>
      </c>
      <c r="C8524" s="13">
        <v>22</v>
      </c>
      <c r="D8524" s="13">
        <v>2</v>
      </c>
      <c r="E8524" s="14">
        <f t="shared" si="2212"/>
        <v>356</v>
      </c>
      <c r="F8524" s="24">
        <f>'1 Solar Profile'!E8526*S$10</f>
        <v>0</v>
      </c>
      <c r="G8524" s="24">
        <f>'2 Load Profile'!E8525</f>
        <v>0.68529860501583895</v>
      </c>
      <c r="H8524" s="24">
        <f t="shared" si="2222"/>
        <v>0.68529860501583895</v>
      </c>
      <c r="I8524" s="13">
        <f t="shared" si="2223"/>
        <v>0</v>
      </c>
      <c r="J8524" s="24">
        <f t="shared" si="2224"/>
        <v>0</v>
      </c>
      <c r="K8524" s="24">
        <f t="shared" si="2225"/>
        <v>0.68529860501583895</v>
      </c>
      <c r="L8524" s="13"/>
      <c r="M8524" s="24"/>
      <c r="N8524" s="24">
        <f t="shared" si="2217"/>
        <v>0</v>
      </c>
      <c r="O8524" s="13"/>
      <c r="P8524" s="13"/>
    </row>
    <row r="8525" spans="1:16">
      <c r="A8525">
        <v>8524</v>
      </c>
      <c r="B8525" s="13">
        <v>12</v>
      </c>
      <c r="C8525" s="13">
        <v>22</v>
      </c>
      <c r="D8525" s="13">
        <v>3</v>
      </c>
      <c r="E8525" s="14">
        <f t="shared" si="2212"/>
        <v>356</v>
      </c>
      <c r="F8525" s="24">
        <f>'1 Solar Profile'!E8527*S$10</f>
        <v>0</v>
      </c>
      <c r="G8525" s="24">
        <f>'2 Load Profile'!E8526</f>
        <v>0.67941848298950147</v>
      </c>
      <c r="H8525" s="24">
        <f t="shared" si="2222"/>
        <v>0.67941848298950147</v>
      </c>
      <c r="I8525" s="13">
        <f t="shared" si="2223"/>
        <v>0</v>
      </c>
      <c r="J8525" s="24">
        <f t="shared" si="2224"/>
        <v>0</v>
      </c>
      <c r="K8525" s="24">
        <f t="shared" si="2225"/>
        <v>0.67941848298950147</v>
      </c>
      <c r="L8525" s="13"/>
      <c r="M8525" s="24"/>
      <c r="N8525" s="24">
        <f t="shared" si="2217"/>
        <v>0</v>
      </c>
      <c r="O8525" s="13"/>
      <c r="P8525" s="13"/>
    </row>
    <row r="8526" spans="1:16">
      <c r="A8526">
        <v>8525</v>
      </c>
      <c r="B8526" s="13">
        <v>12</v>
      </c>
      <c r="C8526" s="13">
        <v>22</v>
      </c>
      <c r="D8526" s="13">
        <v>4</v>
      </c>
      <c r="E8526" s="14">
        <f t="shared" si="2212"/>
        <v>356</v>
      </c>
      <c r="F8526" s="24">
        <f>'1 Solar Profile'!E8528*S$10</f>
        <v>0</v>
      </c>
      <c r="G8526" s="24">
        <f>'2 Load Profile'!E8527</f>
        <v>0.67079092095758919</v>
      </c>
      <c r="H8526" s="24">
        <f t="shared" si="2222"/>
        <v>0.67079092095758919</v>
      </c>
      <c r="I8526" s="13">
        <f t="shared" si="2223"/>
        <v>0</v>
      </c>
      <c r="J8526" s="24">
        <f t="shared" si="2224"/>
        <v>0</v>
      </c>
      <c r="K8526" s="24">
        <f t="shared" si="2225"/>
        <v>0.67079092095758919</v>
      </c>
      <c r="L8526" s="13"/>
      <c r="M8526" s="24"/>
      <c r="N8526" s="24">
        <f t="shared" si="2217"/>
        <v>0</v>
      </c>
      <c r="O8526" s="13"/>
      <c r="P8526" s="13"/>
    </row>
    <row r="8527" spans="1:16">
      <c r="A8527">
        <v>8526</v>
      </c>
      <c r="B8527" s="13">
        <v>12</v>
      </c>
      <c r="C8527" s="13">
        <v>22</v>
      </c>
      <c r="D8527" s="13">
        <v>5</v>
      </c>
      <c r="E8527" s="14">
        <f t="shared" si="2212"/>
        <v>356</v>
      </c>
      <c r="F8527" s="24">
        <f>'1 Solar Profile'!E8529*S$10</f>
        <v>0</v>
      </c>
      <c r="G8527" s="24">
        <f>'2 Load Profile'!E8528</f>
        <v>0.72002050730984302</v>
      </c>
      <c r="H8527" s="24">
        <f t="shared" si="2222"/>
        <v>0.72002050730984302</v>
      </c>
      <c r="I8527" s="13">
        <f t="shared" si="2223"/>
        <v>0</v>
      </c>
      <c r="J8527" s="24">
        <f t="shared" si="2224"/>
        <v>0</v>
      </c>
      <c r="K8527" s="24">
        <f t="shared" si="2225"/>
        <v>0.72002050730984302</v>
      </c>
      <c r="L8527" s="13"/>
      <c r="M8527" s="24"/>
      <c r="N8527" s="24">
        <f t="shared" si="2217"/>
        <v>0</v>
      </c>
      <c r="O8527" s="13"/>
      <c r="P8527" s="13"/>
    </row>
    <row r="8528" spans="1:16">
      <c r="A8528">
        <v>8527</v>
      </c>
      <c r="B8528" s="13">
        <v>12</v>
      </c>
      <c r="C8528" s="13">
        <v>22</v>
      </c>
      <c r="D8528" s="13">
        <v>6</v>
      </c>
      <c r="E8528" s="14">
        <f t="shared" si="2212"/>
        <v>356</v>
      </c>
      <c r="F8528" s="24">
        <f>'1 Solar Profile'!E8530*S$10</f>
        <v>0</v>
      </c>
      <c r="G8528" s="24">
        <f>'2 Load Profile'!E8529</f>
        <v>0.89069455406912135</v>
      </c>
      <c r="H8528" s="24">
        <f t="shared" si="2222"/>
        <v>0.89069455406912135</v>
      </c>
      <c r="I8528" s="13">
        <f t="shared" si="2223"/>
        <v>0</v>
      </c>
      <c r="J8528" s="24">
        <f t="shared" si="2224"/>
        <v>0</v>
      </c>
      <c r="K8528" s="24">
        <f t="shared" si="2225"/>
        <v>0.89069455406912135</v>
      </c>
      <c r="L8528" s="13"/>
      <c r="M8528" s="24"/>
      <c r="N8528" s="24">
        <f t="shared" si="2217"/>
        <v>0</v>
      </c>
      <c r="O8528" s="13"/>
      <c r="P8528" s="13"/>
    </row>
    <row r="8529" spans="1:16">
      <c r="A8529">
        <v>8528</v>
      </c>
      <c r="B8529" s="13">
        <v>12</v>
      </c>
      <c r="C8529" s="13">
        <v>22</v>
      </c>
      <c r="D8529" s="13">
        <v>7</v>
      </c>
      <c r="E8529" s="14">
        <f t="shared" si="2212"/>
        <v>356</v>
      </c>
      <c r="F8529" s="24">
        <f>'1 Solar Profile'!E8531*S$10</f>
        <v>5.4164250000000004E-2</v>
      </c>
      <c r="G8529" s="24">
        <f>'2 Load Profile'!E8530</f>
        <v>1.1117639486243769</v>
      </c>
      <c r="H8529" s="24">
        <f t="shared" si="2222"/>
        <v>1.057599698624377</v>
      </c>
      <c r="I8529" s="13">
        <f t="shared" si="2223"/>
        <v>0</v>
      </c>
      <c r="J8529" s="24">
        <f t="shared" si="2224"/>
        <v>5.4164250000000004E-2</v>
      </c>
      <c r="K8529" s="24">
        <f t="shared" si="2225"/>
        <v>1.057599698624377</v>
      </c>
      <c r="L8529" s="13"/>
      <c r="M8529" s="24"/>
      <c r="N8529" s="24">
        <f t="shared" si="2217"/>
        <v>0</v>
      </c>
      <c r="O8529" s="13"/>
      <c r="P8529" s="13"/>
    </row>
    <row r="8530" spans="1:16">
      <c r="A8530">
        <v>8529</v>
      </c>
      <c r="B8530" s="13">
        <v>12</v>
      </c>
      <c r="C8530" s="13">
        <v>22</v>
      </c>
      <c r="D8530" s="13">
        <v>8</v>
      </c>
      <c r="E8530" s="14">
        <f t="shared" si="2212"/>
        <v>356</v>
      </c>
      <c r="F8530" s="24">
        <f>'1 Solar Profile'!E8532*S$10</f>
        <v>1.1507139</v>
      </c>
      <c r="G8530" s="24">
        <f>'2 Load Profile'!E8531</f>
        <v>1.0197324277625686</v>
      </c>
      <c r="H8530" s="24">
        <f t="shared" si="2222"/>
        <v>-0.1309814722374314</v>
      </c>
      <c r="I8530" s="13">
        <f t="shared" si="2223"/>
        <v>-0.1309814722374314</v>
      </c>
      <c r="J8530" s="24">
        <f t="shared" si="2224"/>
        <v>1.0197324277625686</v>
      </c>
      <c r="K8530" s="24">
        <f t="shared" si="2225"/>
        <v>0</v>
      </c>
      <c r="L8530" s="13"/>
      <c r="M8530" s="24"/>
      <c r="N8530" s="24">
        <f t="shared" si="2217"/>
        <v>0</v>
      </c>
      <c r="O8530" s="13"/>
      <c r="P8530" s="13"/>
    </row>
    <row r="8531" spans="1:16">
      <c r="A8531">
        <v>8530</v>
      </c>
      <c r="B8531" s="13">
        <v>12</v>
      </c>
      <c r="C8531" s="13">
        <v>22</v>
      </c>
      <c r="D8531" s="13">
        <v>9</v>
      </c>
      <c r="E8531" s="14">
        <f t="shared" si="2212"/>
        <v>356</v>
      </c>
      <c r="F8531" s="24">
        <f>'1 Solar Profile'!E8533*S$10</f>
        <v>0.68594084999999994</v>
      </c>
      <c r="G8531" s="24">
        <f>'2 Load Profile'!E8532</f>
        <v>0.80247377047496971</v>
      </c>
      <c r="H8531" s="24">
        <f t="shared" si="2222"/>
        <v>0.11653292047496977</v>
      </c>
      <c r="I8531" s="13">
        <f t="shared" si="2223"/>
        <v>0</v>
      </c>
      <c r="J8531" s="24">
        <f t="shared" si="2224"/>
        <v>0.68594084999999994</v>
      </c>
      <c r="K8531" s="24">
        <f t="shared" si="2225"/>
        <v>0.11653292047496977</v>
      </c>
      <c r="L8531" s="13"/>
      <c r="M8531" s="24"/>
      <c r="N8531" s="24">
        <f t="shared" si="2217"/>
        <v>0</v>
      </c>
      <c r="O8531" s="13"/>
      <c r="P8531" s="13"/>
    </row>
    <row r="8532" spans="1:16">
      <c r="A8532">
        <v>8531</v>
      </c>
      <c r="B8532" s="13">
        <v>12</v>
      </c>
      <c r="C8532" s="13">
        <v>22</v>
      </c>
      <c r="D8532" s="13">
        <v>10</v>
      </c>
      <c r="E8532" s="14">
        <f t="shared" si="2212"/>
        <v>356</v>
      </c>
      <c r="F8532" s="24">
        <f>'1 Solar Profile'!E8534*S$10</f>
        <v>0.61118819999999996</v>
      </c>
      <c r="G8532" s="24">
        <f>'2 Load Profile'!E8533</f>
        <v>0.77199824779024429</v>
      </c>
      <c r="H8532" s="24">
        <f t="shared" si="2222"/>
        <v>0.16081004779024433</v>
      </c>
      <c r="I8532" s="13">
        <f t="shared" si="2223"/>
        <v>0</v>
      </c>
      <c r="J8532" s="24">
        <f t="shared" si="2224"/>
        <v>0.61118819999999996</v>
      </c>
      <c r="K8532" s="24">
        <f t="shared" si="2225"/>
        <v>0.16081004779024433</v>
      </c>
      <c r="L8532" s="13"/>
      <c r="M8532" s="24"/>
      <c r="N8532" s="24">
        <f t="shared" si="2217"/>
        <v>0</v>
      </c>
      <c r="O8532" s="13"/>
      <c r="P8532" s="13"/>
    </row>
    <row r="8533" spans="1:16">
      <c r="A8533">
        <v>8532</v>
      </c>
      <c r="B8533" s="13">
        <v>12</v>
      </c>
      <c r="C8533" s="13">
        <v>22</v>
      </c>
      <c r="D8533" s="13">
        <v>11</v>
      </c>
      <c r="E8533" s="14">
        <f t="shared" si="2212"/>
        <v>356</v>
      </c>
      <c r="F8533" s="24">
        <f>'1 Solar Profile'!E8535*S$10</f>
        <v>0.69625079999999995</v>
      </c>
      <c r="G8533" s="24">
        <f>'2 Load Profile'!E8534</f>
        <v>0.73594112561516278</v>
      </c>
      <c r="H8533" s="24">
        <f t="shared" si="2222"/>
        <v>3.9690325615162836E-2</v>
      </c>
      <c r="I8533" s="13">
        <f t="shared" si="2223"/>
        <v>0</v>
      </c>
      <c r="J8533" s="24">
        <f t="shared" si="2224"/>
        <v>0.69625079999999995</v>
      </c>
      <c r="K8533" s="24">
        <f t="shared" si="2225"/>
        <v>3.9690325615162836E-2</v>
      </c>
      <c r="L8533" s="13"/>
      <c r="M8533" s="24"/>
      <c r="N8533" s="24">
        <f t="shared" si="2217"/>
        <v>0</v>
      </c>
      <c r="O8533" s="13"/>
      <c r="P8533" s="13"/>
    </row>
    <row r="8534" spans="1:16">
      <c r="A8534">
        <v>8533</v>
      </c>
      <c r="B8534" s="13">
        <v>12</v>
      </c>
      <c r="C8534" s="13">
        <v>22</v>
      </c>
      <c r="D8534" s="13">
        <v>12</v>
      </c>
      <c r="E8534" s="14">
        <f t="shared" si="2212"/>
        <v>356</v>
      </c>
      <c r="F8534" s="24">
        <f>'1 Solar Profile'!E8536*S$10</f>
        <v>0.61334122499999999</v>
      </c>
      <c r="G8534" s="24">
        <f>'2 Load Profile'!E8535</f>
        <v>0.71781996387680402</v>
      </c>
      <c r="H8534" s="24">
        <f t="shared" si="2222"/>
        <v>0.10447873887680403</v>
      </c>
      <c r="I8534" s="13">
        <f t="shared" si="2223"/>
        <v>0</v>
      </c>
      <c r="J8534" s="24">
        <f t="shared" si="2224"/>
        <v>0.61334122499999999</v>
      </c>
      <c r="K8534" s="24">
        <f t="shared" si="2225"/>
        <v>0.10447873887680403</v>
      </c>
      <c r="L8534" s="13"/>
      <c r="M8534" s="24"/>
      <c r="N8534" s="24">
        <f t="shared" si="2217"/>
        <v>0</v>
      </c>
      <c r="O8534" s="13"/>
      <c r="P8534" s="13"/>
    </row>
    <row r="8535" spans="1:16">
      <c r="A8535">
        <v>8534</v>
      </c>
      <c r="B8535" s="13">
        <v>12</v>
      </c>
      <c r="C8535" s="13">
        <v>22</v>
      </c>
      <c r="D8535" s="13">
        <v>13</v>
      </c>
      <c r="E8535" s="14">
        <f t="shared" si="2212"/>
        <v>356</v>
      </c>
      <c r="F8535" s="24">
        <f>'1 Solar Profile'!E8537*S$10</f>
        <v>2.8407802499999999</v>
      </c>
      <c r="G8535" s="24">
        <f>'2 Load Profile'!E8536</f>
        <v>0.70061521164803686</v>
      </c>
      <c r="H8535" s="24">
        <f t="shared" si="2222"/>
        <v>-2.140165038351963</v>
      </c>
      <c r="I8535" s="13">
        <f t="shared" si="2223"/>
        <v>-2.140165038351963</v>
      </c>
      <c r="J8535" s="24">
        <f t="shared" si="2224"/>
        <v>0.70061521164803686</v>
      </c>
      <c r="K8535" s="24">
        <f t="shared" si="2225"/>
        <v>0</v>
      </c>
      <c r="L8535" s="13"/>
      <c r="M8535" s="24"/>
      <c r="N8535" s="24">
        <f t="shared" si="2217"/>
        <v>0</v>
      </c>
      <c r="O8535" s="13"/>
      <c r="P8535" s="13"/>
    </row>
    <row r="8536" spans="1:16">
      <c r="A8536">
        <v>8535</v>
      </c>
      <c r="B8536" s="13">
        <v>12</v>
      </c>
      <c r="C8536" s="13">
        <v>22</v>
      </c>
      <c r="D8536" s="13">
        <v>14</v>
      </c>
      <c r="E8536" s="14">
        <f t="shared" ref="E8536:E8599" si="2230">IF(D8536&lt;D8535, E8535+1,E8535)</f>
        <v>356</v>
      </c>
      <c r="F8536" s="24">
        <f>'1 Solar Profile'!E8538*S$10</f>
        <v>1.9805546249999997</v>
      </c>
      <c r="G8536" s="24">
        <f>'2 Load Profile'!E8537</f>
        <v>0.72402385547525006</v>
      </c>
      <c r="H8536" s="24">
        <f t="shared" si="2222"/>
        <v>-1.2565307695247496</v>
      </c>
      <c r="I8536" s="13">
        <f t="shared" si="2223"/>
        <v>-1.2565307695247496</v>
      </c>
      <c r="J8536" s="24">
        <f t="shared" si="2224"/>
        <v>0.72402385547525006</v>
      </c>
      <c r="K8536" s="24">
        <f t="shared" si="2225"/>
        <v>0</v>
      </c>
      <c r="L8536" s="13"/>
      <c r="M8536" s="24"/>
      <c r="N8536" s="24">
        <f t="shared" si="2217"/>
        <v>0</v>
      </c>
      <c r="O8536" s="13"/>
      <c r="P8536" s="13"/>
    </row>
    <row r="8537" spans="1:16">
      <c r="A8537">
        <v>8536</v>
      </c>
      <c r="B8537" s="13">
        <v>12</v>
      </c>
      <c r="C8537" s="13">
        <v>22</v>
      </c>
      <c r="D8537" s="13">
        <v>15</v>
      </c>
      <c r="E8537" s="14">
        <f t="shared" si="2230"/>
        <v>356</v>
      </c>
      <c r="F8537" s="24">
        <f>'1 Solar Profile'!E8539*S$10</f>
        <v>0.80354609999999993</v>
      </c>
      <c r="G8537" s="24">
        <f>'2 Load Profile'!E8538</f>
        <v>0.82656271393430558</v>
      </c>
      <c r="H8537" s="24">
        <f t="shared" si="2222"/>
        <v>2.3016613934305652E-2</v>
      </c>
      <c r="I8537" s="13">
        <f t="shared" si="2223"/>
        <v>0</v>
      </c>
      <c r="J8537" s="24">
        <f t="shared" si="2224"/>
        <v>0.80354609999999993</v>
      </c>
      <c r="K8537" s="24">
        <f t="shared" si="2225"/>
        <v>2.3016613934305652E-2</v>
      </c>
      <c r="L8537" s="13"/>
      <c r="M8537" s="24"/>
      <c r="N8537" s="24">
        <f t="shared" si="2217"/>
        <v>0</v>
      </c>
      <c r="O8537" s="13"/>
      <c r="P8537" s="13"/>
    </row>
    <row r="8538" spans="1:16">
      <c r="A8538">
        <v>8537</v>
      </c>
      <c r="B8538" s="13">
        <v>12</v>
      </c>
      <c r="C8538" s="13">
        <v>22</v>
      </c>
      <c r="D8538" s="13">
        <v>16</v>
      </c>
      <c r="E8538" s="14">
        <f t="shared" si="2230"/>
        <v>356</v>
      </c>
      <c r="F8538" s="24">
        <f>'1 Solar Profile'!E8540*S$10</f>
        <v>0</v>
      </c>
      <c r="G8538" s="24">
        <f>'2 Load Profile'!E8539</f>
        <v>1.1367180805314037</v>
      </c>
      <c r="H8538" s="24">
        <f t="shared" si="2222"/>
        <v>1.1367180805314037</v>
      </c>
      <c r="I8538" s="13">
        <f t="shared" si="2223"/>
        <v>0</v>
      </c>
      <c r="J8538" s="24">
        <f t="shared" si="2224"/>
        <v>0</v>
      </c>
      <c r="K8538" s="24">
        <f t="shared" si="2225"/>
        <v>1.1367180805314037</v>
      </c>
      <c r="L8538" s="13"/>
      <c r="M8538" s="24"/>
      <c r="N8538" s="24">
        <f t="shared" si="2217"/>
        <v>0</v>
      </c>
      <c r="O8538" s="13"/>
      <c r="P8538" s="13"/>
    </row>
    <row r="8539" spans="1:16">
      <c r="A8539">
        <v>8538</v>
      </c>
      <c r="B8539" s="13">
        <v>12</v>
      </c>
      <c r="C8539" s="13">
        <v>22</v>
      </c>
      <c r="D8539" s="13">
        <v>17</v>
      </c>
      <c r="E8539" s="14">
        <f t="shared" si="2230"/>
        <v>356</v>
      </c>
      <c r="F8539" s="24">
        <f>'1 Solar Profile'!E8541*S$10</f>
        <v>0</v>
      </c>
      <c r="G8539" s="24">
        <f>'2 Load Profile'!E8540</f>
        <v>1.6612772326194825</v>
      </c>
      <c r="H8539" s="24">
        <f t="shared" si="2222"/>
        <v>1.6612772326194825</v>
      </c>
      <c r="I8539" s="13">
        <f t="shared" si="2223"/>
        <v>0</v>
      </c>
      <c r="J8539" s="24">
        <f t="shared" si="2224"/>
        <v>0</v>
      </c>
      <c r="K8539" s="24">
        <f t="shared" si="2225"/>
        <v>1.6612772326194825</v>
      </c>
      <c r="L8539" s="13"/>
      <c r="M8539" s="24"/>
      <c r="N8539" s="24">
        <f t="shared" si="2217"/>
        <v>0</v>
      </c>
      <c r="O8539" s="13"/>
      <c r="P8539" s="13"/>
    </row>
    <row r="8540" spans="1:16">
      <c r="A8540">
        <v>8539</v>
      </c>
      <c r="B8540" s="13">
        <v>12</v>
      </c>
      <c r="C8540" s="13">
        <v>22</v>
      </c>
      <c r="D8540" s="13">
        <v>18</v>
      </c>
      <c r="E8540" s="14">
        <f t="shared" si="2230"/>
        <v>356</v>
      </c>
      <c r="F8540" s="24">
        <f>'1 Solar Profile'!E8542*S$10</f>
        <v>0</v>
      </c>
      <c r="G8540" s="24">
        <f>'2 Load Profile'!E8541</f>
        <v>1.902140849430102</v>
      </c>
      <c r="H8540" s="24">
        <f t="shared" si="2222"/>
        <v>1.902140849430102</v>
      </c>
      <c r="I8540" s="13">
        <f t="shared" si="2223"/>
        <v>0</v>
      </c>
      <c r="J8540" s="24">
        <f t="shared" si="2224"/>
        <v>0</v>
      </c>
      <c r="K8540" s="24">
        <f t="shared" si="2225"/>
        <v>1.902140849430102</v>
      </c>
      <c r="L8540" s="13"/>
      <c r="M8540" s="24"/>
      <c r="N8540" s="24">
        <f t="shared" si="2217"/>
        <v>0</v>
      </c>
      <c r="O8540" s="13"/>
      <c r="P8540" s="13"/>
    </row>
    <row r="8541" spans="1:16">
      <c r="A8541">
        <v>8540</v>
      </c>
      <c r="B8541" s="13">
        <v>12</v>
      </c>
      <c r="C8541" s="13">
        <v>22</v>
      </c>
      <c r="D8541" s="13">
        <v>19</v>
      </c>
      <c r="E8541" s="14">
        <f t="shared" si="2230"/>
        <v>356</v>
      </c>
      <c r="F8541" s="24">
        <f>'1 Solar Profile'!E8543*S$10</f>
        <v>0</v>
      </c>
      <c r="G8541" s="24">
        <f>'2 Load Profile'!E8542</f>
        <v>1.757445738151759</v>
      </c>
      <c r="H8541" s="24">
        <f t="shared" si="2222"/>
        <v>1.757445738151759</v>
      </c>
      <c r="I8541" s="13">
        <f t="shared" si="2223"/>
        <v>0</v>
      </c>
      <c r="J8541" s="24">
        <f t="shared" si="2224"/>
        <v>0</v>
      </c>
      <c r="K8541" s="24">
        <f t="shared" si="2225"/>
        <v>1.757445738151759</v>
      </c>
      <c r="L8541" s="13"/>
      <c r="M8541" s="24"/>
      <c r="N8541" s="24">
        <f t="shared" si="2217"/>
        <v>0</v>
      </c>
      <c r="O8541" s="13"/>
      <c r="P8541" s="13"/>
    </row>
    <row r="8542" spans="1:16">
      <c r="A8542">
        <v>8541</v>
      </c>
      <c r="B8542" s="13">
        <v>12</v>
      </c>
      <c r="C8542" s="13">
        <v>22</v>
      </c>
      <c r="D8542" s="13">
        <v>20</v>
      </c>
      <c r="E8542" s="14">
        <f t="shared" si="2230"/>
        <v>356</v>
      </c>
      <c r="F8542" s="24">
        <f>'1 Solar Profile'!E8544*S$10</f>
        <v>0</v>
      </c>
      <c r="G8542" s="24">
        <f>'2 Load Profile'!E8543</f>
        <v>1.6741032343024849</v>
      </c>
      <c r="H8542" s="24">
        <f t="shared" si="2222"/>
        <v>1.6741032343024849</v>
      </c>
      <c r="I8542" s="13">
        <f t="shared" si="2223"/>
        <v>0</v>
      </c>
      <c r="J8542" s="24">
        <f t="shared" si="2224"/>
        <v>0</v>
      </c>
      <c r="K8542" s="24">
        <f t="shared" si="2225"/>
        <v>1.6741032343024849</v>
      </c>
      <c r="L8542" s="13"/>
      <c r="M8542" s="24"/>
      <c r="N8542" s="24">
        <f t="shared" si="2217"/>
        <v>0</v>
      </c>
      <c r="O8542" s="24"/>
      <c r="P8542" s="24"/>
    </row>
    <row r="8543" spans="1:16">
      <c r="A8543">
        <v>8542</v>
      </c>
      <c r="B8543" s="13">
        <v>12</v>
      </c>
      <c r="C8543" s="13">
        <v>22</v>
      </c>
      <c r="D8543" s="13">
        <v>21</v>
      </c>
      <c r="E8543" s="14">
        <f t="shared" si="2230"/>
        <v>356</v>
      </c>
      <c r="F8543" s="24">
        <f>'1 Solar Profile'!E8545*S$10</f>
        <v>0</v>
      </c>
      <c r="G8543" s="24">
        <f>'2 Load Profile'!E8544</f>
        <v>1.5281666416108</v>
      </c>
      <c r="H8543" s="24">
        <f t="shared" si="2222"/>
        <v>1.5281666416108</v>
      </c>
      <c r="I8543" s="13">
        <f t="shared" si="2223"/>
        <v>0</v>
      </c>
      <c r="J8543" s="24">
        <f t="shared" si="2224"/>
        <v>0</v>
      </c>
      <c r="K8543" s="24">
        <f t="shared" si="2225"/>
        <v>1.5281666416108</v>
      </c>
      <c r="L8543" s="13"/>
      <c r="M8543" s="24"/>
      <c r="N8543" s="24">
        <f t="shared" si="2217"/>
        <v>0</v>
      </c>
      <c r="O8543" s="13"/>
      <c r="P8543" s="13"/>
    </row>
    <row r="8544" spans="1:16">
      <c r="A8544">
        <v>8543</v>
      </c>
      <c r="B8544" s="13">
        <v>12</v>
      </c>
      <c r="C8544" s="13">
        <v>22</v>
      </c>
      <c r="D8544" s="13">
        <v>22</v>
      </c>
      <c r="E8544" s="14">
        <f t="shared" si="2230"/>
        <v>356</v>
      </c>
      <c r="F8544" s="24">
        <f>'1 Solar Profile'!E8546*S$10</f>
        <v>0</v>
      </c>
      <c r="G8544" s="24">
        <f>'2 Load Profile'!E8545</f>
        <v>1.2715918714205872</v>
      </c>
      <c r="H8544" s="24">
        <f t="shared" si="2222"/>
        <v>1.2715918714205872</v>
      </c>
      <c r="I8544" s="13">
        <f t="shared" si="2223"/>
        <v>0</v>
      </c>
      <c r="J8544" s="24">
        <f t="shared" si="2224"/>
        <v>0</v>
      </c>
      <c r="K8544" s="24">
        <f t="shared" si="2225"/>
        <v>1.2715918714205872</v>
      </c>
      <c r="L8544" s="13"/>
      <c r="M8544" s="24"/>
      <c r="N8544" s="24">
        <f t="shared" si="2217"/>
        <v>0</v>
      </c>
      <c r="O8544" s="13"/>
      <c r="P8544" s="13"/>
    </row>
    <row r="8545" spans="1:16">
      <c r="A8545">
        <v>8544</v>
      </c>
      <c r="B8545" s="13">
        <v>12</v>
      </c>
      <c r="C8545" s="13">
        <v>22</v>
      </c>
      <c r="D8545" s="13">
        <v>23</v>
      </c>
      <c r="E8545" s="14">
        <f t="shared" si="2230"/>
        <v>356</v>
      </c>
      <c r="F8545" s="24">
        <f>'1 Solar Profile'!E8547*S$10</f>
        <v>0</v>
      </c>
      <c r="G8545" s="24">
        <f>'2 Load Profile'!E8546</f>
        <v>1.0556288934975651</v>
      </c>
      <c r="H8545" s="24">
        <f t="shared" si="2222"/>
        <v>1.0556288934975651</v>
      </c>
      <c r="I8545" s="13">
        <f t="shared" si="2223"/>
        <v>0</v>
      </c>
      <c r="J8545" s="24">
        <f t="shared" si="2224"/>
        <v>0</v>
      </c>
      <c r="K8545" s="24">
        <f t="shared" si="2225"/>
        <v>1.0556288934975651</v>
      </c>
      <c r="L8545" s="13">
        <f t="shared" ref="L8545" si="2231">SUM(I8522:I8545)</f>
        <v>-3.5276772801141441</v>
      </c>
      <c r="M8545" s="24">
        <f t="shared" ref="M8545" si="2232">SUMIF(H8522:H8545,"&gt;0",H8522:H8545)</f>
        <v>18.693355998766474</v>
      </c>
      <c r="N8545" s="24">
        <f t="shared" si="2217"/>
        <v>15.16567871865233</v>
      </c>
      <c r="O8545" s="13">
        <f t="shared" ref="O8545" si="2233">IF(M8545&gt;(L8545*-1),(M8545+L8545)*S$12,0)</f>
        <v>2.1340688122525999</v>
      </c>
      <c r="P8545" s="13">
        <f t="shared" ref="P8545" si="2234">IF(M8545&lt;(L8545*-1),(M8545+L8545)*S$14,0)</f>
        <v>0</v>
      </c>
    </row>
    <row r="8546" spans="1:16">
      <c r="A8546">
        <v>8545</v>
      </c>
      <c r="B8546" s="13">
        <v>12</v>
      </c>
      <c r="C8546" s="13">
        <v>23</v>
      </c>
      <c r="D8546" s="13">
        <v>0</v>
      </c>
      <c r="E8546" s="14">
        <f t="shared" si="2230"/>
        <v>357</v>
      </c>
      <c r="F8546" s="24">
        <f>'1 Solar Profile'!E8548*S$10</f>
        <v>0</v>
      </c>
      <c r="G8546" s="24">
        <f>'2 Load Profile'!E8547</f>
        <v>0.80989489916327739</v>
      </c>
      <c r="H8546" s="24">
        <f t="shared" si="2222"/>
        <v>0.80989489916327739</v>
      </c>
      <c r="I8546" s="13">
        <f t="shared" si="2223"/>
        <v>0</v>
      </c>
      <c r="J8546" s="24">
        <f t="shared" si="2224"/>
        <v>0</v>
      </c>
      <c r="K8546" s="24">
        <f t="shared" si="2225"/>
        <v>0.80989489916327739</v>
      </c>
      <c r="L8546" s="13"/>
      <c r="M8546" s="24"/>
      <c r="N8546" s="24">
        <f t="shared" si="2217"/>
        <v>0</v>
      </c>
      <c r="O8546" s="13"/>
      <c r="P8546" s="13"/>
    </row>
    <row r="8547" spans="1:16">
      <c r="A8547">
        <v>8546</v>
      </c>
      <c r="B8547" s="13">
        <v>12</v>
      </c>
      <c r="C8547" s="13">
        <v>23</v>
      </c>
      <c r="D8547" s="13">
        <v>1</v>
      </c>
      <c r="E8547" s="14">
        <f t="shared" si="2230"/>
        <v>357</v>
      </c>
      <c r="F8547" s="24">
        <f>'1 Solar Profile'!E8549*S$10</f>
        <v>0</v>
      </c>
      <c r="G8547" s="24">
        <f>'2 Load Profile'!E8548</f>
        <v>0.71899499145151513</v>
      </c>
      <c r="H8547" s="24">
        <f t="shared" si="2222"/>
        <v>0.71899499145151513</v>
      </c>
      <c r="I8547" s="13">
        <f t="shared" si="2223"/>
        <v>0</v>
      </c>
      <c r="J8547" s="24">
        <f t="shared" si="2224"/>
        <v>0</v>
      </c>
      <c r="K8547" s="24">
        <f t="shared" si="2225"/>
        <v>0.71899499145151513</v>
      </c>
      <c r="L8547" s="13"/>
      <c r="M8547" s="24"/>
      <c r="N8547" s="24">
        <f t="shared" si="2217"/>
        <v>0</v>
      </c>
      <c r="O8547" s="13"/>
      <c r="P8547" s="13"/>
    </row>
    <row r="8548" spans="1:16">
      <c r="A8548">
        <v>8547</v>
      </c>
      <c r="B8548" s="13">
        <v>12</v>
      </c>
      <c r="C8548" s="13">
        <v>23</v>
      </c>
      <c r="D8548" s="13">
        <v>2</v>
      </c>
      <c r="E8548" s="14">
        <f t="shared" si="2230"/>
        <v>357</v>
      </c>
      <c r="F8548" s="24">
        <f>'1 Solar Profile'!E8550*S$10</f>
        <v>0</v>
      </c>
      <c r="G8548" s="24">
        <f>'2 Load Profile'!E8549</f>
        <v>0.67966246475864989</v>
      </c>
      <c r="H8548" s="24">
        <f t="shared" si="2222"/>
        <v>0.67966246475864989</v>
      </c>
      <c r="I8548" s="13">
        <f t="shared" si="2223"/>
        <v>0</v>
      </c>
      <c r="J8548" s="24">
        <f t="shared" si="2224"/>
        <v>0</v>
      </c>
      <c r="K8548" s="24">
        <f t="shared" si="2225"/>
        <v>0.67966246475864989</v>
      </c>
      <c r="L8548" s="13"/>
      <c r="M8548" s="24"/>
      <c r="N8548" s="24">
        <f t="shared" si="2217"/>
        <v>0</v>
      </c>
      <c r="O8548" s="13"/>
      <c r="P8548" s="13"/>
    </row>
    <row r="8549" spans="1:16">
      <c r="A8549">
        <v>8548</v>
      </c>
      <c r="B8549" s="13">
        <v>12</v>
      </c>
      <c r="C8549" s="13">
        <v>23</v>
      </c>
      <c r="D8549" s="13">
        <v>3</v>
      </c>
      <c r="E8549" s="14">
        <f t="shared" si="2230"/>
        <v>357</v>
      </c>
      <c r="F8549" s="24">
        <f>'1 Solar Profile'!E8551*S$10</f>
        <v>0</v>
      </c>
      <c r="G8549" s="24">
        <f>'2 Load Profile'!E8550</f>
        <v>0.6815227568176554</v>
      </c>
      <c r="H8549" s="24">
        <f t="shared" si="2222"/>
        <v>0.6815227568176554</v>
      </c>
      <c r="I8549" s="13">
        <f t="shared" si="2223"/>
        <v>0</v>
      </c>
      <c r="J8549" s="24">
        <f t="shared" si="2224"/>
        <v>0</v>
      </c>
      <c r="K8549" s="24">
        <f t="shared" si="2225"/>
        <v>0.6815227568176554</v>
      </c>
      <c r="L8549" s="13"/>
      <c r="M8549" s="24"/>
      <c r="N8549" s="24">
        <f t="shared" si="2217"/>
        <v>0</v>
      </c>
      <c r="O8549" s="13"/>
      <c r="P8549" s="13"/>
    </row>
    <row r="8550" spans="1:16">
      <c r="A8550">
        <v>8549</v>
      </c>
      <c r="B8550" s="13">
        <v>12</v>
      </c>
      <c r="C8550" s="13">
        <v>23</v>
      </c>
      <c r="D8550" s="13">
        <v>4</v>
      </c>
      <c r="E8550" s="14">
        <f t="shared" si="2230"/>
        <v>357</v>
      </c>
      <c r="F8550" s="24">
        <f>'1 Solar Profile'!E8552*S$10</f>
        <v>0</v>
      </c>
      <c r="G8550" s="24">
        <f>'2 Load Profile'!E8551</f>
        <v>0.67801624771394797</v>
      </c>
      <c r="H8550" s="24">
        <f t="shared" si="2222"/>
        <v>0.67801624771394797</v>
      </c>
      <c r="I8550" s="13">
        <f t="shared" si="2223"/>
        <v>0</v>
      </c>
      <c r="J8550" s="24">
        <f t="shared" si="2224"/>
        <v>0</v>
      </c>
      <c r="K8550" s="24">
        <f t="shared" si="2225"/>
        <v>0.67801624771394797</v>
      </c>
      <c r="L8550" s="13"/>
      <c r="M8550" s="24"/>
      <c r="N8550" s="24">
        <f t="shared" si="2217"/>
        <v>0</v>
      </c>
      <c r="O8550" s="13"/>
      <c r="P8550" s="13"/>
    </row>
    <row r="8551" spans="1:16">
      <c r="A8551">
        <v>8550</v>
      </c>
      <c r="B8551" s="13">
        <v>12</v>
      </c>
      <c r="C8551" s="13">
        <v>23</v>
      </c>
      <c r="D8551" s="13">
        <v>5</v>
      </c>
      <c r="E8551" s="14">
        <f t="shared" si="2230"/>
        <v>357</v>
      </c>
      <c r="F8551" s="24">
        <f>'1 Solar Profile'!E8553*S$10</f>
        <v>0</v>
      </c>
      <c r="G8551" s="24">
        <f>'2 Load Profile'!E8552</f>
        <v>0.73133860011991836</v>
      </c>
      <c r="H8551" s="24">
        <f t="shared" si="2222"/>
        <v>0.73133860011991836</v>
      </c>
      <c r="I8551" s="13">
        <f t="shared" si="2223"/>
        <v>0</v>
      </c>
      <c r="J8551" s="24">
        <f t="shared" si="2224"/>
        <v>0</v>
      </c>
      <c r="K8551" s="24">
        <f t="shared" si="2225"/>
        <v>0.73133860011991836</v>
      </c>
      <c r="L8551" s="13"/>
      <c r="M8551" s="24"/>
      <c r="N8551" s="24">
        <f t="shared" si="2217"/>
        <v>0</v>
      </c>
      <c r="O8551" s="13"/>
      <c r="P8551" s="13"/>
    </row>
    <row r="8552" spans="1:16">
      <c r="A8552">
        <v>8551</v>
      </c>
      <c r="B8552" s="13">
        <v>12</v>
      </c>
      <c r="C8552" s="13">
        <v>23</v>
      </c>
      <c r="D8552" s="13">
        <v>6</v>
      </c>
      <c r="E8552" s="14">
        <f t="shared" si="2230"/>
        <v>357</v>
      </c>
      <c r="F8552" s="24">
        <f>'1 Solar Profile'!E8554*S$10</f>
        <v>0</v>
      </c>
      <c r="G8552" s="24">
        <f>'2 Load Profile'!E8553</f>
        <v>0.91039236518179312</v>
      </c>
      <c r="H8552" s="24">
        <f t="shared" si="2222"/>
        <v>0.91039236518179312</v>
      </c>
      <c r="I8552" s="13">
        <f t="shared" si="2223"/>
        <v>0</v>
      </c>
      <c r="J8552" s="24">
        <f t="shared" si="2224"/>
        <v>0</v>
      </c>
      <c r="K8552" s="24">
        <f t="shared" si="2225"/>
        <v>0.91039236518179312</v>
      </c>
      <c r="L8552" s="13"/>
      <c r="M8552" s="24"/>
      <c r="N8552" s="24">
        <f t="shared" si="2217"/>
        <v>0</v>
      </c>
      <c r="O8552" s="13"/>
      <c r="P8552" s="13"/>
    </row>
    <row r="8553" spans="1:16">
      <c r="A8553">
        <v>8552</v>
      </c>
      <c r="B8553" s="13">
        <v>12</v>
      </c>
      <c r="C8553" s="13">
        <v>23</v>
      </c>
      <c r="D8553" s="13">
        <v>7</v>
      </c>
      <c r="E8553" s="14">
        <f t="shared" si="2230"/>
        <v>357</v>
      </c>
      <c r="F8553" s="24">
        <f>'1 Solar Profile'!E8555*S$10</f>
        <v>8.9757674999999995E-2</v>
      </c>
      <c r="G8553" s="24">
        <f>'2 Load Profile'!E8554</f>
        <v>1.1441954217870074</v>
      </c>
      <c r="H8553" s="24">
        <f t="shared" si="2222"/>
        <v>1.0544377467870074</v>
      </c>
      <c r="I8553" s="13">
        <f t="shared" si="2223"/>
        <v>0</v>
      </c>
      <c r="J8553" s="24">
        <f t="shared" si="2224"/>
        <v>8.9757674999999995E-2</v>
      </c>
      <c r="K8553" s="24">
        <f t="shared" si="2225"/>
        <v>1.0544377467870074</v>
      </c>
      <c r="L8553" s="13"/>
      <c r="M8553" s="24"/>
      <c r="N8553" s="24">
        <f t="shared" ref="N8553:N8616" si="2235">M8553+L8553</f>
        <v>0</v>
      </c>
      <c r="O8553" s="13"/>
      <c r="P8553" s="13"/>
    </row>
    <row r="8554" spans="1:16">
      <c r="A8554">
        <v>8553</v>
      </c>
      <c r="B8554" s="13">
        <v>12</v>
      </c>
      <c r="C8554" s="13">
        <v>23</v>
      </c>
      <c r="D8554" s="13">
        <v>8</v>
      </c>
      <c r="E8554" s="14">
        <f t="shared" si="2230"/>
        <v>357</v>
      </c>
      <c r="F8554" s="24">
        <f>'1 Solar Profile'!E8556*S$10</f>
        <v>1.6741620000000002</v>
      </c>
      <c r="G8554" s="24">
        <f>'2 Load Profile'!E8555</f>
        <v>1.0343638112689222</v>
      </c>
      <c r="H8554" s="24">
        <f t="shared" si="2222"/>
        <v>-0.63979818873107797</v>
      </c>
      <c r="I8554" s="13">
        <f t="shared" si="2223"/>
        <v>-0.63979818873107797</v>
      </c>
      <c r="J8554" s="24">
        <f t="shared" si="2224"/>
        <v>1.0343638112689222</v>
      </c>
      <c r="K8554" s="24">
        <f t="shared" si="2225"/>
        <v>0</v>
      </c>
      <c r="L8554" s="13"/>
      <c r="M8554" s="24"/>
      <c r="N8554" s="24">
        <f t="shared" si="2235"/>
        <v>0</v>
      </c>
      <c r="O8554" s="13"/>
      <c r="P8554" s="13"/>
    </row>
    <row r="8555" spans="1:16">
      <c r="A8555">
        <v>8554</v>
      </c>
      <c r="B8555" s="13">
        <v>12</v>
      </c>
      <c r="C8555" s="13">
        <v>23</v>
      </c>
      <c r="D8555" s="13">
        <v>9</v>
      </c>
      <c r="E8555" s="14">
        <f t="shared" si="2230"/>
        <v>357</v>
      </c>
      <c r="F8555" s="24">
        <f>'1 Solar Profile'!E8557*S$10</f>
        <v>1.7981097749999999</v>
      </c>
      <c r="G8555" s="24">
        <f>'2 Load Profile'!E8556</f>
        <v>0.81798970369814628</v>
      </c>
      <c r="H8555" s="24">
        <f t="shared" si="2222"/>
        <v>-0.98012007130185363</v>
      </c>
      <c r="I8555" s="13">
        <f t="shared" si="2223"/>
        <v>-0.98012007130185363</v>
      </c>
      <c r="J8555" s="24">
        <f t="shared" si="2224"/>
        <v>0.81798970369814628</v>
      </c>
      <c r="K8555" s="24">
        <f t="shared" si="2225"/>
        <v>0</v>
      </c>
      <c r="L8555" s="13"/>
      <c r="M8555" s="24"/>
      <c r="N8555" s="24">
        <f t="shared" si="2235"/>
        <v>0</v>
      </c>
      <c r="O8555" s="13"/>
      <c r="P8555" s="13"/>
    </row>
    <row r="8556" spans="1:16">
      <c r="A8556">
        <v>8555</v>
      </c>
      <c r="B8556" s="13">
        <v>12</v>
      </c>
      <c r="C8556" s="13">
        <v>23</v>
      </c>
      <c r="D8556" s="13">
        <v>10</v>
      </c>
      <c r="E8556" s="14">
        <f t="shared" si="2230"/>
        <v>357</v>
      </c>
      <c r="F8556" s="24">
        <f>'1 Solar Profile'!E8558*S$10</f>
        <v>2.3408138250000001</v>
      </c>
      <c r="G8556" s="24">
        <f>'2 Load Profile'!E8557</f>
        <v>0.79555252115398634</v>
      </c>
      <c r="H8556" s="24">
        <f t="shared" si="2222"/>
        <v>-1.5452613038460137</v>
      </c>
      <c r="I8556" s="13">
        <f t="shared" si="2223"/>
        <v>-1.5452613038460137</v>
      </c>
      <c r="J8556" s="24">
        <f t="shared" si="2224"/>
        <v>0.79555252115398645</v>
      </c>
      <c r="K8556" s="24">
        <f t="shared" si="2225"/>
        <v>0</v>
      </c>
      <c r="L8556" s="13"/>
      <c r="M8556" s="24"/>
      <c r="N8556" s="24">
        <f t="shared" si="2235"/>
        <v>0</v>
      </c>
      <c r="O8556" s="13"/>
      <c r="P8556" s="13"/>
    </row>
    <row r="8557" spans="1:16">
      <c r="A8557">
        <v>8556</v>
      </c>
      <c r="B8557" s="13">
        <v>12</v>
      </c>
      <c r="C8557" s="13">
        <v>23</v>
      </c>
      <c r="D8557" s="13">
        <v>11</v>
      </c>
      <c r="E8557" s="14">
        <f t="shared" si="2230"/>
        <v>357</v>
      </c>
      <c r="F8557" s="24">
        <f>'1 Solar Profile'!E8559*S$10</f>
        <v>4.1369706000000006</v>
      </c>
      <c r="G8557" s="24">
        <f>'2 Load Profile'!E8558</f>
        <v>0.76607001761468774</v>
      </c>
      <c r="H8557" s="24">
        <f t="shared" si="2222"/>
        <v>-3.3709005823853131</v>
      </c>
      <c r="I8557" s="13">
        <f t="shared" si="2223"/>
        <v>-3.3709005823853131</v>
      </c>
      <c r="J8557" s="24">
        <f t="shared" si="2224"/>
        <v>0.76607001761468752</v>
      </c>
      <c r="K8557" s="24">
        <f t="shared" si="2225"/>
        <v>0</v>
      </c>
      <c r="L8557" s="13"/>
      <c r="M8557" s="24"/>
      <c r="N8557" s="24">
        <f t="shared" si="2235"/>
        <v>0</v>
      </c>
      <c r="O8557" s="13"/>
      <c r="P8557" s="13"/>
    </row>
    <row r="8558" spans="1:16">
      <c r="A8558">
        <v>8557</v>
      </c>
      <c r="B8558" s="13">
        <v>12</v>
      </c>
      <c r="C8558" s="13">
        <v>23</v>
      </c>
      <c r="D8558" s="13">
        <v>12</v>
      </c>
      <c r="E8558" s="14">
        <f t="shared" si="2230"/>
        <v>357</v>
      </c>
      <c r="F8558" s="24">
        <f>'1 Solar Profile'!E8560*S$10</f>
        <v>4.049402175</v>
      </c>
      <c r="G8558" s="24">
        <f>'2 Load Profile'!E8559</f>
        <v>0.73272130317807926</v>
      </c>
      <c r="H8558" s="24">
        <f t="shared" si="2222"/>
        <v>-3.3166808718219207</v>
      </c>
      <c r="I8558" s="13">
        <f t="shared" si="2223"/>
        <v>-3.3166808718219207</v>
      </c>
      <c r="J8558" s="24">
        <f t="shared" si="2224"/>
        <v>0.73272130317807926</v>
      </c>
      <c r="K8558" s="24">
        <f t="shared" si="2225"/>
        <v>0</v>
      </c>
      <c r="L8558" s="13"/>
      <c r="M8558" s="24"/>
      <c r="N8558" s="24">
        <f t="shared" si="2235"/>
        <v>0</v>
      </c>
      <c r="O8558" s="13"/>
      <c r="P8558" s="13"/>
    </row>
    <row r="8559" spans="1:16">
      <c r="A8559">
        <v>8558</v>
      </c>
      <c r="B8559" s="13">
        <v>12</v>
      </c>
      <c r="C8559" s="13">
        <v>23</v>
      </c>
      <c r="D8559" s="13">
        <v>13</v>
      </c>
      <c r="E8559" s="14">
        <f t="shared" si="2230"/>
        <v>357</v>
      </c>
      <c r="F8559" s="24">
        <f>'1 Solar Profile'!E8561*S$10</f>
        <v>3.5399164499999998</v>
      </c>
      <c r="G8559" s="24">
        <f>'2 Load Profile'!E8560</f>
        <v>0.7261547540354597</v>
      </c>
      <c r="H8559" s="24">
        <f t="shared" si="2222"/>
        <v>-2.8137616959645402</v>
      </c>
      <c r="I8559" s="13">
        <f t="shared" si="2223"/>
        <v>-2.8137616959645402</v>
      </c>
      <c r="J8559" s="24">
        <f t="shared" si="2224"/>
        <v>0.72615475403545959</v>
      </c>
      <c r="K8559" s="24">
        <f t="shared" si="2225"/>
        <v>0</v>
      </c>
      <c r="L8559" s="13"/>
      <c r="M8559" s="24"/>
      <c r="N8559" s="24">
        <f t="shared" si="2235"/>
        <v>0</v>
      </c>
      <c r="O8559" s="13"/>
      <c r="P8559" s="13"/>
    </row>
    <row r="8560" spans="1:16">
      <c r="A8560">
        <v>8559</v>
      </c>
      <c r="B8560" s="13">
        <v>12</v>
      </c>
      <c r="C8560" s="13">
        <v>23</v>
      </c>
      <c r="D8560" s="13">
        <v>14</v>
      </c>
      <c r="E8560" s="14">
        <f t="shared" si="2230"/>
        <v>357</v>
      </c>
      <c r="F8560" s="24">
        <f>'1 Solar Profile'!E8562*S$10</f>
        <v>2.5916168249999996</v>
      </c>
      <c r="G8560" s="24">
        <f>'2 Load Profile'!E8561</f>
        <v>0.74608613194045437</v>
      </c>
      <c r="H8560" s="24">
        <f t="shared" si="2222"/>
        <v>-1.8455306930595452</v>
      </c>
      <c r="I8560" s="13">
        <f t="shared" si="2223"/>
        <v>-1.8455306930595452</v>
      </c>
      <c r="J8560" s="24">
        <f t="shared" si="2224"/>
        <v>0.74608613194045437</v>
      </c>
      <c r="K8560" s="24">
        <f t="shared" si="2225"/>
        <v>0</v>
      </c>
      <c r="L8560" s="13"/>
      <c r="M8560" s="24"/>
      <c r="N8560" s="24">
        <f t="shared" si="2235"/>
        <v>0</v>
      </c>
      <c r="O8560" s="13"/>
      <c r="P8560" s="13"/>
    </row>
    <row r="8561" spans="1:17">
      <c r="A8561">
        <v>8560</v>
      </c>
      <c r="B8561" s="13">
        <v>12</v>
      </c>
      <c r="C8561" s="13">
        <v>23</v>
      </c>
      <c r="D8561" s="13">
        <v>15</v>
      </c>
      <c r="E8561" s="14">
        <f t="shared" si="2230"/>
        <v>357</v>
      </c>
      <c r="F8561" s="24">
        <f>'1 Solar Profile'!E8563*S$10</f>
        <v>1.298472525</v>
      </c>
      <c r="G8561" s="24">
        <f>'2 Load Profile'!E8562</f>
        <v>0.84298077329654408</v>
      </c>
      <c r="H8561" s="24">
        <f t="shared" si="2222"/>
        <v>-0.4554917517034559</v>
      </c>
      <c r="I8561" s="13">
        <f t="shared" si="2223"/>
        <v>-0.4554917517034559</v>
      </c>
      <c r="J8561" s="24">
        <f t="shared" si="2224"/>
        <v>0.84298077329654408</v>
      </c>
      <c r="K8561" s="24">
        <f t="shared" si="2225"/>
        <v>0</v>
      </c>
      <c r="L8561" s="13"/>
      <c r="M8561" s="24"/>
      <c r="N8561" s="24">
        <f t="shared" si="2235"/>
        <v>0</v>
      </c>
      <c r="O8561" s="13"/>
      <c r="P8561" s="13"/>
    </row>
    <row r="8562" spans="1:17">
      <c r="A8562">
        <v>8561</v>
      </c>
      <c r="B8562" s="13">
        <v>12</v>
      </c>
      <c r="C8562" s="13">
        <v>23</v>
      </c>
      <c r="D8562" s="13">
        <v>16</v>
      </c>
      <c r="E8562" s="14">
        <f t="shared" si="2230"/>
        <v>357</v>
      </c>
      <c r="F8562" s="24">
        <f>'1 Solar Profile'!E8564*S$10</f>
        <v>0</v>
      </c>
      <c r="G8562" s="24">
        <f>'2 Load Profile'!E8563</f>
        <v>1.1451644190255081</v>
      </c>
      <c r="H8562" s="24">
        <f t="shared" si="2222"/>
        <v>1.1451644190255081</v>
      </c>
      <c r="I8562" s="13">
        <f t="shared" si="2223"/>
        <v>0</v>
      </c>
      <c r="J8562" s="24">
        <f t="shared" si="2224"/>
        <v>0</v>
      </c>
      <c r="K8562" s="24">
        <f t="shared" si="2225"/>
        <v>1.1451644190255081</v>
      </c>
      <c r="L8562" s="13"/>
      <c r="M8562" s="24"/>
      <c r="N8562" s="24">
        <f t="shared" si="2235"/>
        <v>0</v>
      </c>
      <c r="O8562" s="13"/>
      <c r="P8562" s="13"/>
    </row>
    <row r="8563" spans="1:17">
      <c r="A8563">
        <v>8562</v>
      </c>
      <c r="B8563" s="13">
        <v>12</v>
      </c>
      <c r="C8563" s="13">
        <v>23</v>
      </c>
      <c r="D8563" s="13">
        <v>17</v>
      </c>
      <c r="E8563" s="14">
        <f t="shared" si="2230"/>
        <v>357</v>
      </c>
      <c r="F8563" s="24">
        <f>'1 Solar Profile'!E8565*S$10</f>
        <v>0</v>
      </c>
      <c r="G8563" s="24">
        <f>'2 Load Profile'!E8564</f>
        <v>1.6536618515624915</v>
      </c>
      <c r="H8563" s="24">
        <f t="shared" si="2222"/>
        <v>1.6536618515624915</v>
      </c>
      <c r="I8563" s="13">
        <f t="shared" si="2223"/>
        <v>0</v>
      </c>
      <c r="J8563" s="24">
        <f t="shared" si="2224"/>
        <v>0</v>
      </c>
      <c r="K8563" s="24">
        <f t="shared" si="2225"/>
        <v>1.6536618515624915</v>
      </c>
      <c r="L8563" s="13"/>
      <c r="M8563" s="24"/>
      <c r="N8563" s="24">
        <f t="shared" si="2235"/>
        <v>0</v>
      </c>
      <c r="O8563" s="13"/>
      <c r="P8563" s="13"/>
    </row>
    <row r="8564" spans="1:17">
      <c r="A8564">
        <v>8563</v>
      </c>
      <c r="B8564" s="13">
        <v>12</v>
      </c>
      <c r="C8564" s="13">
        <v>23</v>
      </c>
      <c r="D8564" s="13">
        <v>18</v>
      </c>
      <c r="E8564" s="14">
        <f t="shared" si="2230"/>
        <v>357</v>
      </c>
      <c r="F8564" s="24">
        <f>'1 Solar Profile'!E8566*S$10</f>
        <v>0</v>
      </c>
      <c r="G8564" s="24">
        <f>'2 Load Profile'!E8565</f>
        <v>1.8887595361085723</v>
      </c>
      <c r="H8564" s="24">
        <f t="shared" si="2222"/>
        <v>1.8887595361085723</v>
      </c>
      <c r="I8564" s="13">
        <f t="shared" si="2223"/>
        <v>0</v>
      </c>
      <c r="J8564" s="24">
        <f t="shared" si="2224"/>
        <v>0</v>
      </c>
      <c r="K8564" s="24">
        <f t="shared" si="2225"/>
        <v>1.8887595361085723</v>
      </c>
      <c r="L8564" s="13"/>
      <c r="M8564" s="24"/>
      <c r="N8564" s="24">
        <f t="shared" si="2235"/>
        <v>0</v>
      </c>
      <c r="O8564" s="13"/>
      <c r="P8564" s="13"/>
    </row>
    <row r="8565" spans="1:17">
      <c r="A8565">
        <v>8564</v>
      </c>
      <c r="B8565" s="13">
        <v>12</v>
      </c>
      <c r="C8565" s="13">
        <v>23</v>
      </c>
      <c r="D8565" s="13">
        <v>19</v>
      </c>
      <c r="E8565" s="14">
        <f t="shared" si="2230"/>
        <v>357</v>
      </c>
      <c r="F8565" s="24">
        <f>'1 Solar Profile'!E8567*S$10</f>
        <v>0</v>
      </c>
      <c r="G8565" s="24">
        <f>'2 Load Profile'!E8566</f>
        <v>1.7391786564486433</v>
      </c>
      <c r="H8565" s="24">
        <f t="shared" si="2222"/>
        <v>1.7391786564486433</v>
      </c>
      <c r="I8565" s="13">
        <f t="shared" si="2223"/>
        <v>0</v>
      </c>
      <c r="J8565" s="24">
        <f t="shared" si="2224"/>
        <v>0</v>
      </c>
      <c r="K8565" s="24">
        <f t="shared" si="2225"/>
        <v>1.7391786564486433</v>
      </c>
      <c r="L8565" s="13"/>
      <c r="M8565" s="24"/>
      <c r="N8565" s="24">
        <f t="shared" si="2235"/>
        <v>0</v>
      </c>
      <c r="O8565" s="13"/>
      <c r="P8565" s="13"/>
    </row>
    <row r="8566" spans="1:17">
      <c r="A8566">
        <v>8565</v>
      </c>
      <c r="B8566" s="13">
        <v>12</v>
      </c>
      <c r="C8566" s="13">
        <v>23</v>
      </c>
      <c r="D8566" s="13">
        <v>20</v>
      </c>
      <c r="E8566" s="14">
        <f t="shared" si="2230"/>
        <v>357</v>
      </c>
      <c r="F8566" s="24">
        <f>'1 Solar Profile'!E8568*S$10</f>
        <v>0</v>
      </c>
      <c r="G8566" s="24">
        <f>'2 Load Profile'!E8567</f>
        <v>1.6524340368192338</v>
      </c>
      <c r="H8566" s="24">
        <f t="shared" si="2222"/>
        <v>1.6524340368192338</v>
      </c>
      <c r="I8566" s="13">
        <f t="shared" si="2223"/>
        <v>0</v>
      </c>
      <c r="J8566" s="24">
        <f t="shared" si="2224"/>
        <v>0</v>
      </c>
      <c r="K8566" s="24">
        <f t="shared" si="2225"/>
        <v>1.6524340368192338</v>
      </c>
      <c r="L8566" s="13"/>
      <c r="M8566" s="24"/>
      <c r="N8566" s="24">
        <f t="shared" si="2235"/>
        <v>0</v>
      </c>
      <c r="O8566" s="24"/>
      <c r="P8566" s="24"/>
      <c r="Q8566" s="41"/>
    </row>
    <row r="8567" spans="1:17">
      <c r="A8567">
        <v>8566</v>
      </c>
      <c r="B8567" s="13">
        <v>12</v>
      </c>
      <c r="C8567" s="13">
        <v>23</v>
      </c>
      <c r="D8567" s="13">
        <v>21</v>
      </c>
      <c r="E8567" s="14">
        <f t="shared" si="2230"/>
        <v>357</v>
      </c>
      <c r="F8567" s="24">
        <f>'1 Solar Profile'!E8569*S$10</f>
        <v>0</v>
      </c>
      <c r="G8567" s="24">
        <f>'2 Load Profile'!E8568</f>
        <v>1.5053281598629493</v>
      </c>
      <c r="H8567" s="24">
        <f t="shared" si="2222"/>
        <v>1.5053281598629493</v>
      </c>
      <c r="I8567" s="13">
        <f t="shared" si="2223"/>
        <v>0</v>
      </c>
      <c r="J8567" s="24">
        <f t="shared" si="2224"/>
        <v>0</v>
      </c>
      <c r="K8567" s="24">
        <f t="shared" si="2225"/>
        <v>1.5053281598629493</v>
      </c>
      <c r="L8567" s="13"/>
      <c r="M8567" s="24"/>
      <c r="N8567" s="24">
        <f t="shared" si="2235"/>
        <v>0</v>
      </c>
      <c r="O8567" s="13"/>
      <c r="P8567" s="13"/>
    </row>
    <row r="8568" spans="1:17">
      <c r="A8568">
        <v>8567</v>
      </c>
      <c r="B8568" s="13">
        <v>12</v>
      </c>
      <c r="C8568" s="13">
        <v>23</v>
      </c>
      <c r="D8568" s="13">
        <v>22</v>
      </c>
      <c r="E8568" s="14">
        <f t="shared" si="2230"/>
        <v>357</v>
      </c>
      <c r="F8568" s="24">
        <f>'1 Solar Profile'!E8570*S$10</f>
        <v>0</v>
      </c>
      <c r="G8568" s="24">
        <f>'2 Load Profile'!E8569</f>
        <v>1.2455158125125401</v>
      </c>
      <c r="H8568" s="24">
        <f t="shared" si="2222"/>
        <v>1.2455158125125401</v>
      </c>
      <c r="I8568" s="13">
        <f t="shared" si="2223"/>
        <v>0</v>
      </c>
      <c r="J8568" s="24">
        <f t="shared" si="2224"/>
        <v>0</v>
      </c>
      <c r="K8568" s="24">
        <f t="shared" si="2225"/>
        <v>1.2455158125125401</v>
      </c>
      <c r="L8568" s="13"/>
      <c r="M8568" s="24"/>
      <c r="N8568" s="24">
        <f t="shared" si="2235"/>
        <v>0</v>
      </c>
      <c r="O8568" s="13"/>
      <c r="P8568" s="13"/>
    </row>
    <row r="8569" spans="1:17">
      <c r="A8569">
        <v>8568</v>
      </c>
      <c r="B8569" s="13">
        <v>12</v>
      </c>
      <c r="C8569" s="13">
        <v>23</v>
      </c>
      <c r="D8569" s="13">
        <v>23</v>
      </c>
      <c r="E8569" s="14">
        <f t="shared" si="2230"/>
        <v>357</v>
      </c>
      <c r="F8569" s="24">
        <f>'1 Solar Profile'!E8571*S$10</f>
        <v>0</v>
      </c>
      <c r="G8569" s="24">
        <f>'2 Load Profile'!E8570</f>
        <v>1.0257852360235253</v>
      </c>
      <c r="H8569" s="24">
        <f t="shared" si="2222"/>
        <v>1.0257852360235253</v>
      </c>
      <c r="I8569" s="13">
        <f t="shared" si="2223"/>
        <v>0</v>
      </c>
      <c r="J8569" s="24">
        <f t="shared" si="2224"/>
        <v>0</v>
      </c>
      <c r="K8569" s="24">
        <f t="shared" si="2225"/>
        <v>1.0257852360235253</v>
      </c>
      <c r="L8569" s="13">
        <f t="shared" ref="L8569" si="2236">SUM(I8546:I8569)</f>
        <v>-14.967545158813721</v>
      </c>
      <c r="M8569" s="24">
        <f t="shared" ref="M8569" si="2237">SUMIF(H8546:H8569,"&gt;0",H8546:H8569)</f>
        <v>18.120087780357231</v>
      </c>
      <c r="N8569" s="24">
        <f t="shared" si="2235"/>
        <v>3.1525426215435104</v>
      </c>
      <c r="O8569" s="13">
        <f t="shared" ref="O8569" si="2238">IF(M8569&gt;(L8569*-1),(M8569+L8569)*S$12,0)</f>
        <v>0.44361634007573819</v>
      </c>
      <c r="P8569" s="13">
        <f t="shared" ref="P8569" si="2239">IF(M8569&lt;(L8569*-1),(M8569+L8569)*S$14,0)</f>
        <v>0</v>
      </c>
    </row>
    <row r="8570" spans="1:17">
      <c r="A8570">
        <v>8569</v>
      </c>
      <c r="B8570" s="13">
        <v>12</v>
      </c>
      <c r="C8570" s="13">
        <v>24</v>
      </c>
      <c r="D8570" s="13">
        <v>0</v>
      </c>
      <c r="E8570" s="14">
        <f t="shared" si="2230"/>
        <v>358</v>
      </c>
      <c r="F8570" s="24">
        <f>'1 Solar Profile'!E8572*S$10</f>
        <v>0</v>
      </c>
      <c r="G8570" s="24">
        <f>'2 Load Profile'!E8571</f>
        <v>0.77646978739754446</v>
      </c>
      <c r="H8570" s="24">
        <f t="shared" si="2222"/>
        <v>0.77646978739754446</v>
      </c>
      <c r="I8570" s="13">
        <f t="shared" si="2223"/>
        <v>0</v>
      </c>
      <c r="J8570" s="24">
        <f t="shared" si="2224"/>
        <v>0</v>
      </c>
      <c r="K8570" s="24">
        <f t="shared" si="2225"/>
        <v>0.77646978739754446</v>
      </c>
      <c r="L8570" s="13"/>
      <c r="M8570" s="24"/>
      <c r="N8570" s="24">
        <f t="shared" si="2235"/>
        <v>0</v>
      </c>
      <c r="O8570" s="13"/>
      <c r="P8570" s="13"/>
    </row>
    <row r="8571" spans="1:17">
      <c r="A8571">
        <v>8570</v>
      </c>
      <c r="B8571" s="13">
        <v>12</v>
      </c>
      <c r="C8571" s="13">
        <v>24</v>
      </c>
      <c r="D8571" s="13">
        <v>1</v>
      </c>
      <c r="E8571" s="14">
        <f t="shared" si="2230"/>
        <v>358</v>
      </c>
      <c r="F8571" s="24">
        <f>'1 Solar Profile'!E8573*S$10</f>
        <v>0</v>
      </c>
      <c r="G8571" s="24">
        <f>'2 Load Profile'!E8572</f>
        <v>0.68020958466681669</v>
      </c>
      <c r="H8571" s="24">
        <f t="shared" si="2222"/>
        <v>0.68020958466681669</v>
      </c>
      <c r="I8571" s="13">
        <f t="shared" si="2223"/>
        <v>0</v>
      </c>
      <c r="J8571" s="24">
        <f t="shared" si="2224"/>
        <v>0</v>
      </c>
      <c r="K8571" s="24">
        <f t="shared" si="2225"/>
        <v>0.68020958466681669</v>
      </c>
      <c r="L8571" s="13"/>
      <c r="M8571" s="24"/>
      <c r="N8571" s="24">
        <f t="shared" si="2235"/>
        <v>0</v>
      </c>
      <c r="O8571" s="13"/>
      <c r="P8571" s="13"/>
    </row>
    <row r="8572" spans="1:17">
      <c r="A8572">
        <v>8571</v>
      </c>
      <c r="B8572" s="13">
        <v>12</v>
      </c>
      <c r="C8572" s="13">
        <v>24</v>
      </c>
      <c r="D8572" s="13">
        <v>2</v>
      </c>
      <c r="E8572" s="14">
        <f t="shared" si="2230"/>
        <v>358</v>
      </c>
      <c r="F8572" s="24">
        <f>'1 Solar Profile'!E8574*S$10</f>
        <v>0</v>
      </c>
      <c r="G8572" s="24">
        <f>'2 Load Profile'!E8573</f>
        <v>0.63496632150373333</v>
      </c>
      <c r="H8572" s="24">
        <f t="shared" si="2222"/>
        <v>0.63496632150373333</v>
      </c>
      <c r="I8572" s="13">
        <f t="shared" si="2223"/>
        <v>0</v>
      </c>
      <c r="J8572" s="24">
        <f t="shared" si="2224"/>
        <v>0</v>
      </c>
      <c r="K8572" s="24">
        <f t="shared" si="2225"/>
        <v>0.63496632150373333</v>
      </c>
      <c r="L8572" s="13"/>
      <c r="M8572" s="24"/>
      <c r="N8572" s="24">
        <f t="shared" si="2235"/>
        <v>0</v>
      </c>
      <c r="O8572" s="13"/>
      <c r="P8572" s="13"/>
    </row>
    <row r="8573" spans="1:17">
      <c r="A8573">
        <v>8572</v>
      </c>
      <c r="B8573" s="13">
        <v>12</v>
      </c>
      <c r="C8573" s="13">
        <v>24</v>
      </c>
      <c r="D8573" s="13">
        <v>3</v>
      </c>
      <c r="E8573" s="14">
        <f t="shared" si="2230"/>
        <v>358</v>
      </c>
      <c r="F8573" s="24">
        <f>'1 Solar Profile'!E8575*S$10</f>
        <v>0</v>
      </c>
      <c r="G8573" s="24">
        <f>'2 Load Profile'!E8574</f>
        <v>0.63097814177968936</v>
      </c>
      <c r="H8573" s="24">
        <f t="shared" si="2222"/>
        <v>0.63097814177968936</v>
      </c>
      <c r="I8573" s="13">
        <f t="shared" si="2223"/>
        <v>0</v>
      </c>
      <c r="J8573" s="24">
        <f t="shared" si="2224"/>
        <v>0</v>
      </c>
      <c r="K8573" s="24">
        <f t="shared" si="2225"/>
        <v>0.63097814177968936</v>
      </c>
      <c r="L8573" s="13"/>
      <c r="M8573" s="24"/>
      <c r="N8573" s="24">
        <f t="shared" si="2235"/>
        <v>0</v>
      </c>
      <c r="O8573" s="13"/>
      <c r="P8573" s="13"/>
    </row>
    <row r="8574" spans="1:17">
      <c r="A8574">
        <v>8573</v>
      </c>
      <c r="B8574" s="13">
        <v>12</v>
      </c>
      <c r="C8574" s="13">
        <v>24</v>
      </c>
      <c r="D8574" s="13">
        <v>4</v>
      </c>
      <c r="E8574" s="14">
        <f t="shared" si="2230"/>
        <v>358</v>
      </c>
      <c r="F8574" s="24">
        <f>'1 Solar Profile'!E8576*S$10</f>
        <v>0</v>
      </c>
      <c r="G8574" s="24">
        <f>'2 Load Profile'!E8575</f>
        <v>0.62347860666065635</v>
      </c>
      <c r="H8574" s="24">
        <f t="shared" si="2222"/>
        <v>0.62347860666065635</v>
      </c>
      <c r="I8574" s="13">
        <f t="shared" si="2223"/>
        <v>0</v>
      </c>
      <c r="J8574" s="24">
        <f t="shared" si="2224"/>
        <v>0</v>
      </c>
      <c r="K8574" s="24">
        <f t="shared" si="2225"/>
        <v>0.62347860666065635</v>
      </c>
      <c r="L8574" s="13"/>
      <c r="M8574" s="24"/>
      <c r="N8574" s="24">
        <f t="shared" si="2235"/>
        <v>0</v>
      </c>
      <c r="O8574" s="13"/>
      <c r="P8574" s="13"/>
    </row>
    <row r="8575" spans="1:17">
      <c r="A8575">
        <v>8574</v>
      </c>
      <c r="B8575" s="13">
        <v>12</v>
      </c>
      <c r="C8575" s="13">
        <v>24</v>
      </c>
      <c r="D8575" s="13">
        <v>5</v>
      </c>
      <c r="E8575" s="14">
        <f t="shared" si="2230"/>
        <v>358</v>
      </c>
      <c r="F8575" s="24">
        <f>'1 Solar Profile'!E8577*S$10</f>
        <v>0</v>
      </c>
      <c r="G8575" s="24">
        <f>'2 Load Profile'!E8576</f>
        <v>0.67271701063448297</v>
      </c>
      <c r="H8575" s="24">
        <f t="shared" si="2222"/>
        <v>0.67271701063448297</v>
      </c>
      <c r="I8575" s="13">
        <f t="shared" si="2223"/>
        <v>0</v>
      </c>
      <c r="J8575" s="24">
        <f t="shared" si="2224"/>
        <v>0</v>
      </c>
      <c r="K8575" s="24">
        <f t="shared" si="2225"/>
        <v>0.67271701063448297</v>
      </c>
      <c r="L8575" s="13"/>
      <c r="M8575" s="24"/>
      <c r="N8575" s="24">
        <f t="shared" si="2235"/>
        <v>0</v>
      </c>
      <c r="O8575" s="13"/>
      <c r="P8575" s="13"/>
    </row>
    <row r="8576" spans="1:17">
      <c r="A8576">
        <v>8575</v>
      </c>
      <c r="B8576" s="13">
        <v>12</v>
      </c>
      <c r="C8576" s="13">
        <v>24</v>
      </c>
      <c r="D8576" s="13">
        <v>6</v>
      </c>
      <c r="E8576" s="14">
        <f t="shared" si="2230"/>
        <v>358</v>
      </c>
      <c r="F8576" s="24">
        <f>'1 Solar Profile'!E8578*S$10</f>
        <v>0</v>
      </c>
      <c r="G8576" s="24">
        <f>'2 Load Profile'!E8577</f>
        <v>0.83142031629225976</v>
      </c>
      <c r="H8576" s="24">
        <f t="shared" ref="H8576:H8639" si="2240">G8576-F8576</f>
        <v>0.83142031629225976</v>
      </c>
      <c r="I8576" s="13">
        <f t="shared" ref="I8576:I8639" si="2241">IF(H8576&lt;0,H8576,0)</f>
        <v>0</v>
      </c>
      <c r="J8576" s="24">
        <f t="shared" ref="J8576:J8639" si="2242">F8576+I8576</f>
        <v>0</v>
      </c>
      <c r="K8576" s="24">
        <f t="shared" ref="K8576:K8639" si="2243">IF(H8576&gt;0,H8576,0)</f>
        <v>0.83142031629225976</v>
      </c>
      <c r="L8576" s="13"/>
      <c r="M8576" s="24"/>
      <c r="N8576" s="24">
        <f t="shared" si="2235"/>
        <v>0</v>
      </c>
      <c r="O8576" s="13"/>
      <c r="P8576" s="13"/>
    </row>
    <row r="8577" spans="1:17">
      <c r="A8577">
        <v>8576</v>
      </c>
      <c r="B8577" s="13">
        <v>12</v>
      </c>
      <c r="C8577" s="13">
        <v>24</v>
      </c>
      <c r="D8577" s="13">
        <v>7</v>
      </c>
      <c r="E8577" s="14">
        <f t="shared" si="2230"/>
        <v>358</v>
      </c>
      <c r="F8577" s="24">
        <f>'1 Solar Profile'!E8579*S$10</f>
        <v>0.251198325</v>
      </c>
      <c r="G8577" s="24">
        <f>'2 Load Profile'!E8578</f>
        <v>1.0791217900022021</v>
      </c>
      <c r="H8577" s="24">
        <f t="shared" si="2240"/>
        <v>0.82792346500220204</v>
      </c>
      <c r="I8577" s="13">
        <f t="shared" si="2241"/>
        <v>0</v>
      </c>
      <c r="J8577" s="24">
        <f t="shared" si="2242"/>
        <v>0.251198325</v>
      </c>
      <c r="K8577" s="24">
        <f t="shared" si="2243"/>
        <v>0.82792346500220204</v>
      </c>
      <c r="L8577" s="13"/>
      <c r="M8577" s="24"/>
      <c r="N8577" s="24">
        <f t="shared" si="2235"/>
        <v>0</v>
      </c>
      <c r="O8577" s="13"/>
      <c r="P8577" s="13"/>
    </row>
    <row r="8578" spans="1:17">
      <c r="A8578">
        <v>8577</v>
      </c>
      <c r="B8578" s="13">
        <v>12</v>
      </c>
      <c r="C8578" s="13">
        <v>24</v>
      </c>
      <c r="D8578" s="13">
        <v>8</v>
      </c>
      <c r="E8578" s="14">
        <f t="shared" si="2230"/>
        <v>358</v>
      </c>
      <c r="F8578" s="24">
        <f>'1 Solar Profile'!E8580*S$10</f>
        <v>1.679858775</v>
      </c>
      <c r="G8578" s="24">
        <f>'2 Load Profile'!E8579</f>
        <v>0.98315957950021704</v>
      </c>
      <c r="H8578" s="24">
        <f t="shared" si="2240"/>
        <v>-0.69669919549978299</v>
      </c>
      <c r="I8578" s="13">
        <f t="shared" si="2241"/>
        <v>-0.69669919549978299</v>
      </c>
      <c r="J8578" s="24">
        <f t="shared" si="2242"/>
        <v>0.98315957950021704</v>
      </c>
      <c r="K8578" s="24">
        <f t="shared" si="2243"/>
        <v>0</v>
      </c>
      <c r="L8578" s="13"/>
      <c r="M8578" s="24"/>
      <c r="N8578" s="24">
        <f t="shared" si="2235"/>
        <v>0</v>
      </c>
      <c r="O8578" s="13"/>
      <c r="P8578" s="13"/>
    </row>
    <row r="8579" spans="1:17">
      <c r="A8579">
        <v>8578</v>
      </c>
      <c r="B8579" s="13">
        <v>12</v>
      </c>
      <c r="C8579" s="13">
        <v>24</v>
      </c>
      <c r="D8579" s="13">
        <v>9</v>
      </c>
      <c r="E8579" s="14">
        <f t="shared" si="2230"/>
        <v>358</v>
      </c>
      <c r="F8579" s="24">
        <f>'1 Solar Profile'!E8581*S$10</f>
        <v>2.9320577999999999</v>
      </c>
      <c r="G8579" s="24">
        <f>'2 Load Profile'!E8580</f>
        <v>0.78320194220811712</v>
      </c>
      <c r="H8579" s="24">
        <f t="shared" si="2240"/>
        <v>-2.148855857791883</v>
      </c>
      <c r="I8579" s="13">
        <f t="shared" si="2241"/>
        <v>-2.148855857791883</v>
      </c>
      <c r="J8579" s="24">
        <f t="shared" si="2242"/>
        <v>0.7832019422081169</v>
      </c>
      <c r="K8579" s="24">
        <f t="shared" si="2243"/>
        <v>0</v>
      </c>
      <c r="L8579" s="13"/>
      <c r="M8579" s="24"/>
      <c r="N8579" s="24">
        <f t="shared" si="2235"/>
        <v>0</v>
      </c>
      <c r="O8579" s="13"/>
      <c r="P8579" s="13"/>
    </row>
    <row r="8580" spans="1:17">
      <c r="A8580">
        <v>8579</v>
      </c>
      <c r="B8580" s="13">
        <v>12</v>
      </c>
      <c r="C8580" s="13">
        <v>24</v>
      </c>
      <c r="D8580" s="13">
        <v>10</v>
      </c>
      <c r="E8580" s="14">
        <f t="shared" si="2230"/>
        <v>358</v>
      </c>
      <c r="F8580" s="24">
        <f>'1 Solar Profile'!E8582*S$10</f>
        <v>3.7102716</v>
      </c>
      <c r="G8580" s="24">
        <f>'2 Load Profile'!E8581</f>
        <v>0.77922751279013436</v>
      </c>
      <c r="H8580" s="24">
        <f t="shared" si="2240"/>
        <v>-2.9310440872098655</v>
      </c>
      <c r="I8580" s="13">
        <f t="shared" si="2241"/>
        <v>-2.9310440872098655</v>
      </c>
      <c r="J8580" s="24">
        <f t="shared" si="2242"/>
        <v>0.77922751279013447</v>
      </c>
      <c r="K8580" s="24">
        <f t="shared" si="2243"/>
        <v>0</v>
      </c>
      <c r="L8580" s="13"/>
      <c r="M8580" s="24"/>
      <c r="N8580" s="24">
        <f t="shared" si="2235"/>
        <v>0</v>
      </c>
      <c r="O8580" s="13"/>
      <c r="P8580" s="13"/>
    </row>
    <row r="8581" spans="1:17">
      <c r="A8581">
        <v>8580</v>
      </c>
      <c r="B8581" s="13">
        <v>12</v>
      </c>
      <c r="C8581" s="13">
        <v>24</v>
      </c>
      <c r="D8581" s="13">
        <v>11</v>
      </c>
      <c r="E8581" s="14">
        <f t="shared" si="2230"/>
        <v>358</v>
      </c>
      <c r="F8581" s="24">
        <f>'1 Solar Profile'!E8583*S$10</f>
        <v>4.0702866750000002</v>
      </c>
      <c r="G8581" s="24">
        <f>'2 Load Profile'!E8582</f>
        <v>0.76282125712956983</v>
      </c>
      <c r="H8581" s="24">
        <f t="shared" si="2240"/>
        <v>-3.3074654178704304</v>
      </c>
      <c r="I8581" s="13">
        <f t="shared" si="2241"/>
        <v>-3.3074654178704304</v>
      </c>
      <c r="J8581" s="24">
        <f t="shared" si="2242"/>
        <v>0.76282125712956983</v>
      </c>
      <c r="K8581" s="24">
        <f t="shared" si="2243"/>
        <v>0</v>
      </c>
      <c r="L8581" s="13"/>
      <c r="M8581" s="24"/>
      <c r="N8581" s="24">
        <f t="shared" si="2235"/>
        <v>0</v>
      </c>
      <c r="O8581" s="13"/>
      <c r="P8581" s="13"/>
    </row>
    <row r="8582" spans="1:17">
      <c r="A8582">
        <v>8581</v>
      </c>
      <c r="B8582" s="13">
        <v>12</v>
      </c>
      <c r="C8582" s="13">
        <v>24</v>
      </c>
      <c r="D8582" s="13">
        <v>12</v>
      </c>
      <c r="E8582" s="14">
        <f t="shared" si="2230"/>
        <v>358</v>
      </c>
      <c r="F8582" s="24">
        <f>'1 Solar Profile'!E8584*S$10</f>
        <v>3.8906201250000003</v>
      </c>
      <c r="G8582" s="24">
        <f>'2 Load Profile'!E8583</f>
        <v>0.76282494354609354</v>
      </c>
      <c r="H8582" s="24">
        <f t="shared" si="2240"/>
        <v>-3.1277951814539069</v>
      </c>
      <c r="I8582" s="13">
        <f t="shared" si="2241"/>
        <v>-3.1277951814539069</v>
      </c>
      <c r="J8582" s="24">
        <f t="shared" si="2242"/>
        <v>0.76282494354609343</v>
      </c>
      <c r="K8582" s="24">
        <f t="shared" si="2243"/>
        <v>0</v>
      </c>
      <c r="L8582" s="13"/>
      <c r="M8582" s="24"/>
      <c r="N8582" s="24">
        <f t="shared" si="2235"/>
        <v>0</v>
      </c>
      <c r="O8582" s="13"/>
      <c r="P8582" s="13"/>
    </row>
    <row r="8583" spans="1:17">
      <c r="A8583">
        <v>8582</v>
      </c>
      <c r="B8583" s="13">
        <v>12</v>
      </c>
      <c r="C8583" s="13">
        <v>24</v>
      </c>
      <c r="D8583" s="13">
        <v>13</v>
      </c>
      <c r="E8583" s="14">
        <f t="shared" si="2230"/>
        <v>358</v>
      </c>
      <c r="F8583" s="24">
        <f>'1 Solar Profile'!E8585*S$10</f>
        <v>3.4083551249999995</v>
      </c>
      <c r="G8583" s="24">
        <f>'2 Load Profile'!E8584</f>
        <v>0.75441892586458259</v>
      </c>
      <c r="H8583" s="24">
        <f t="shared" si="2240"/>
        <v>-2.6539361991354169</v>
      </c>
      <c r="I8583" s="13">
        <f t="shared" si="2241"/>
        <v>-2.6539361991354169</v>
      </c>
      <c r="J8583" s="24">
        <f t="shared" si="2242"/>
        <v>0.75441892586458259</v>
      </c>
      <c r="K8583" s="24">
        <f t="shared" si="2243"/>
        <v>0</v>
      </c>
      <c r="L8583" s="13"/>
      <c r="M8583" s="24"/>
      <c r="N8583" s="24">
        <f t="shared" si="2235"/>
        <v>0</v>
      </c>
      <c r="O8583" s="13"/>
      <c r="P8583" s="13"/>
    </row>
    <row r="8584" spans="1:17">
      <c r="A8584">
        <v>8583</v>
      </c>
      <c r="B8584" s="13">
        <v>12</v>
      </c>
      <c r="C8584" s="13">
        <v>24</v>
      </c>
      <c r="D8584" s="13">
        <v>14</v>
      </c>
      <c r="E8584" s="14">
        <f t="shared" si="2230"/>
        <v>358</v>
      </c>
      <c r="F8584" s="24">
        <f>'1 Solar Profile'!E8586*S$10</f>
        <v>2.51155485</v>
      </c>
      <c r="G8584" s="24">
        <f>'2 Load Profile'!E8585</f>
        <v>0.78316420951542676</v>
      </c>
      <c r="H8584" s="24">
        <f t="shared" si="2240"/>
        <v>-1.7283906404845732</v>
      </c>
      <c r="I8584" s="13">
        <f t="shared" si="2241"/>
        <v>-1.7283906404845732</v>
      </c>
      <c r="J8584" s="24">
        <f t="shared" si="2242"/>
        <v>0.78316420951542676</v>
      </c>
      <c r="K8584" s="24">
        <f t="shared" si="2243"/>
        <v>0</v>
      </c>
      <c r="L8584" s="13"/>
      <c r="M8584" s="24"/>
      <c r="N8584" s="24">
        <f t="shared" si="2235"/>
        <v>0</v>
      </c>
      <c r="O8584" s="13"/>
      <c r="P8584" s="13"/>
    </row>
    <row r="8585" spans="1:17">
      <c r="A8585">
        <v>8584</v>
      </c>
      <c r="B8585" s="13">
        <v>12</v>
      </c>
      <c r="C8585" s="13">
        <v>24</v>
      </c>
      <c r="D8585" s="13">
        <v>15</v>
      </c>
      <c r="E8585" s="14">
        <f t="shared" si="2230"/>
        <v>358</v>
      </c>
      <c r="F8585" s="24">
        <f>'1 Solar Profile'!E8587*S$10</f>
        <v>1.2429380250000002</v>
      </c>
      <c r="G8585" s="24">
        <f>'2 Load Profile'!E8586</f>
        <v>0.88321555479920499</v>
      </c>
      <c r="H8585" s="24">
        <f t="shared" si="2240"/>
        <v>-0.35972247020079517</v>
      </c>
      <c r="I8585" s="13">
        <f t="shared" si="2241"/>
        <v>-0.35972247020079517</v>
      </c>
      <c r="J8585" s="24">
        <f t="shared" si="2242"/>
        <v>0.88321555479920499</v>
      </c>
      <c r="K8585" s="24">
        <f t="shared" si="2243"/>
        <v>0</v>
      </c>
      <c r="L8585" s="13"/>
      <c r="M8585" s="24"/>
      <c r="N8585" s="24">
        <f t="shared" si="2235"/>
        <v>0</v>
      </c>
      <c r="O8585" s="13"/>
      <c r="P8585" s="13"/>
    </row>
    <row r="8586" spans="1:17">
      <c r="A8586">
        <v>8585</v>
      </c>
      <c r="B8586" s="13">
        <v>12</v>
      </c>
      <c r="C8586" s="13">
        <v>24</v>
      </c>
      <c r="D8586" s="13">
        <v>16</v>
      </c>
      <c r="E8586" s="14">
        <f t="shared" si="2230"/>
        <v>358</v>
      </c>
      <c r="F8586" s="24">
        <f>'1 Solar Profile'!E8588*S$10</f>
        <v>0</v>
      </c>
      <c r="G8586" s="24">
        <f>'2 Load Profile'!E8587</f>
        <v>1.1785466604599648</v>
      </c>
      <c r="H8586" s="24">
        <f t="shared" si="2240"/>
        <v>1.1785466604599648</v>
      </c>
      <c r="I8586" s="13">
        <f t="shared" si="2241"/>
        <v>0</v>
      </c>
      <c r="J8586" s="24">
        <f t="shared" si="2242"/>
        <v>0</v>
      </c>
      <c r="K8586" s="24">
        <f t="shared" si="2243"/>
        <v>1.1785466604599648</v>
      </c>
      <c r="L8586" s="13"/>
      <c r="M8586" s="24"/>
      <c r="N8586" s="24">
        <f t="shared" si="2235"/>
        <v>0</v>
      </c>
      <c r="O8586" s="13"/>
      <c r="P8586" s="13"/>
    </row>
    <row r="8587" spans="1:17">
      <c r="A8587">
        <v>8586</v>
      </c>
      <c r="B8587" s="13">
        <v>12</v>
      </c>
      <c r="C8587" s="13">
        <v>24</v>
      </c>
      <c r="D8587" s="13">
        <v>17</v>
      </c>
      <c r="E8587" s="14">
        <f t="shared" si="2230"/>
        <v>358</v>
      </c>
      <c r="F8587" s="24">
        <f>'1 Solar Profile'!E8589*S$10</f>
        <v>0</v>
      </c>
      <c r="G8587" s="24">
        <f>'2 Load Profile'!E8588</f>
        <v>1.6865845482283675</v>
      </c>
      <c r="H8587" s="24">
        <f t="shared" si="2240"/>
        <v>1.6865845482283675</v>
      </c>
      <c r="I8587" s="13">
        <f t="shared" si="2241"/>
        <v>0</v>
      </c>
      <c r="J8587" s="24">
        <f t="shared" si="2242"/>
        <v>0</v>
      </c>
      <c r="K8587" s="24">
        <f t="shared" si="2243"/>
        <v>1.6865845482283675</v>
      </c>
      <c r="L8587" s="13"/>
      <c r="M8587" s="24"/>
      <c r="N8587" s="24">
        <f t="shared" si="2235"/>
        <v>0</v>
      </c>
      <c r="O8587" s="13"/>
      <c r="P8587" s="13"/>
    </row>
    <row r="8588" spans="1:17">
      <c r="A8588">
        <v>8587</v>
      </c>
      <c r="B8588" s="13">
        <v>12</v>
      </c>
      <c r="C8588" s="13">
        <v>24</v>
      </c>
      <c r="D8588" s="13">
        <v>18</v>
      </c>
      <c r="E8588" s="14">
        <f t="shared" si="2230"/>
        <v>358</v>
      </c>
      <c r="F8588" s="24">
        <f>'1 Solar Profile'!E8590*S$10</f>
        <v>0</v>
      </c>
      <c r="G8588" s="24">
        <f>'2 Load Profile'!E8589</f>
        <v>1.9171696747753617</v>
      </c>
      <c r="H8588" s="24">
        <f t="shared" si="2240"/>
        <v>1.9171696747753617</v>
      </c>
      <c r="I8588" s="13">
        <f t="shared" si="2241"/>
        <v>0</v>
      </c>
      <c r="J8588" s="24">
        <f t="shared" si="2242"/>
        <v>0</v>
      </c>
      <c r="K8588" s="24">
        <f t="shared" si="2243"/>
        <v>1.9171696747753617</v>
      </c>
      <c r="L8588" s="13"/>
      <c r="M8588" s="24"/>
      <c r="N8588" s="24">
        <f t="shared" si="2235"/>
        <v>0</v>
      </c>
      <c r="O8588" s="13"/>
      <c r="P8588" s="13"/>
    </row>
    <row r="8589" spans="1:17">
      <c r="A8589">
        <v>8588</v>
      </c>
      <c r="B8589" s="13">
        <v>12</v>
      </c>
      <c r="C8589" s="13">
        <v>24</v>
      </c>
      <c r="D8589" s="13">
        <v>19</v>
      </c>
      <c r="E8589" s="14">
        <f t="shared" si="2230"/>
        <v>358</v>
      </c>
      <c r="F8589" s="24">
        <f>'1 Solar Profile'!E8591*S$10</f>
        <v>0</v>
      </c>
      <c r="G8589" s="24">
        <f>'2 Load Profile'!E8590</f>
        <v>1.766902003125713</v>
      </c>
      <c r="H8589" s="24">
        <f t="shared" si="2240"/>
        <v>1.766902003125713</v>
      </c>
      <c r="I8589" s="13">
        <f t="shared" si="2241"/>
        <v>0</v>
      </c>
      <c r="J8589" s="24">
        <f t="shared" si="2242"/>
        <v>0</v>
      </c>
      <c r="K8589" s="24">
        <f t="shared" si="2243"/>
        <v>1.766902003125713</v>
      </c>
      <c r="L8589" s="13"/>
      <c r="M8589" s="24"/>
      <c r="N8589" s="24">
        <f t="shared" si="2235"/>
        <v>0</v>
      </c>
      <c r="O8589" s="13"/>
      <c r="P8589" s="13"/>
    </row>
    <row r="8590" spans="1:17">
      <c r="A8590">
        <v>8589</v>
      </c>
      <c r="B8590" s="13">
        <v>12</v>
      </c>
      <c r="C8590" s="13">
        <v>24</v>
      </c>
      <c r="D8590" s="13">
        <v>20</v>
      </c>
      <c r="E8590" s="14">
        <f t="shared" si="2230"/>
        <v>358</v>
      </c>
      <c r="F8590" s="24">
        <f>'1 Solar Profile'!E8592*S$10</f>
        <v>0</v>
      </c>
      <c r="G8590" s="24">
        <f>'2 Load Profile'!E8591</f>
        <v>1.6799605687418642</v>
      </c>
      <c r="H8590" s="24">
        <f t="shared" si="2240"/>
        <v>1.6799605687418642</v>
      </c>
      <c r="I8590" s="13">
        <f t="shared" si="2241"/>
        <v>0</v>
      </c>
      <c r="J8590" s="24">
        <f t="shared" si="2242"/>
        <v>0</v>
      </c>
      <c r="K8590" s="24">
        <f t="shared" si="2243"/>
        <v>1.6799605687418642</v>
      </c>
      <c r="L8590" s="13"/>
      <c r="M8590" s="24"/>
      <c r="N8590" s="24">
        <f t="shared" si="2235"/>
        <v>0</v>
      </c>
      <c r="O8590" s="24"/>
      <c r="P8590" s="24"/>
      <c r="Q8590" s="41"/>
    </row>
    <row r="8591" spans="1:17">
      <c r="A8591">
        <v>8590</v>
      </c>
      <c r="B8591" s="13">
        <v>12</v>
      </c>
      <c r="C8591" s="13">
        <v>24</v>
      </c>
      <c r="D8591" s="13">
        <v>21</v>
      </c>
      <c r="E8591" s="14">
        <f t="shared" si="2230"/>
        <v>358</v>
      </c>
      <c r="F8591" s="24">
        <f>'1 Solar Profile'!E8593*S$10</f>
        <v>0</v>
      </c>
      <c r="G8591" s="24">
        <f>'2 Load Profile'!E8592</f>
        <v>1.5338951187438028</v>
      </c>
      <c r="H8591" s="24">
        <f t="shared" si="2240"/>
        <v>1.5338951187438028</v>
      </c>
      <c r="I8591" s="13">
        <f t="shared" si="2241"/>
        <v>0</v>
      </c>
      <c r="J8591" s="24">
        <f t="shared" si="2242"/>
        <v>0</v>
      </c>
      <c r="K8591" s="24">
        <f t="shared" si="2243"/>
        <v>1.5338951187438028</v>
      </c>
      <c r="L8591" s="13"/>
      <c r="M8591" s="24"/>
      <c r="N8591" s="24">
        <f t="shared" si="2235"/>
        <v>0</v>
      </c>
      <c r="O8591" s="13"/>
      <c r="P8591" s="13"/>
    </row>
    <row r="8592" spans="1:17">
      <c r="A8592">
        <v>8591</v>
      </c>
      <c r="B8592" s="13">
        <v>12</v>
      </c>
      <c r="C8592" s="13">
        <v>24</v>
      </c>
      <c r="D8592" s="13">
        <v>22</v>
      </c>
      <c r="E8592" s="14">
        <f t="shared" si="2230"/>
        <v>358</v>
      </c>
      <c r="F8592" s="24">
        <f>'1 Solar Profile'!E8594*S$10</f>
        <v>0</v>
      </c>
      <c r="G8592" s="24">
        <f>'2 Load Profile'!E8593</f>
        <v>1.2750889939942629</v>
      </c>
      <c r="H8592" s="24">
        <f t="shared" si="2240"/>
        <v>1.2750889939942629</v>
      </c>
      <c r="I8592" s="13">
        <f t="shared" si="2241"/>
        <v>0</v>
      </c>
      <c r="J8592" s="24">
        <f t="shared" si="2242"/>
        <v>0</v>
      </c>
      <c r="K8592" s="24">
        <f t="shared" si="2243"/>
        <v>1.2750889939942629</v>
      </c>
      <c r="L8592" s="13"/>
      <c r="M8592" s="24"/>
      <c r="N8592" s="24">
        <f t="shared" si="2235"/>
        <v>0</v>
      </c>
      <c r="O8592" s="13"/>
      <c r="P8592" s="13"/>
    </row>
    <row r="8593" spans="1:16">
      <c r="A8593">
        <v>8592</v>
      </c>
      <c r="B8593" s="13">
        <v>12</v>
      </c>
      <c r="C8593" s="13">
        <v>24</v>
      </c>
      <c r="D8593" s="13">
        <v>23</v>
      </c>
      <c r="E8593" s="14">
        <f t="shared" si="2230"/>
        <v>358</v>
      </c>
      <c r="F8593" s="24">
        <f>'1 Solar Profile'!E8595*S$10</f>
        <v>0</v>
      </c>
      <c r="G8593" s="24">
        <f>'2 Load Profile'!E8594</f>
        <v>1.0578318007957996</v>
      </c>
      <c r="H8593" s="24">
        <f t="shared" si="2240"/>
        <v>1.0578318007957996</v>
      </c>
      <c r="I8593" s="13">
        <f t="shared" si="2241"/>
        <v>0</v>
      </c>
      <c r="J8593" s="24">
        <f t="shared" si="2242"/>
        <v>0</v>
      </c>
      <c r="K8593" s="24">
        <f t="shared" si="2243"/>
        <v>1.0578318007957996</v>
      </c>
      <c r="L8593" s="13">
        <f t="shared" ref="L8593" si="2244">SUM(I8570:I8593)</f>
        <v>-16.953909049646654</v>
      </c>
      <c r="M8593" s="24">
        <f t="shared" ref="M8593" si="2245">SUMIF(H8570:H8593,"&gt;0",H8570:H8593)</f>
        <v>17.77414260280252</v>
      </c>
      <c r="N8593" s="24">
        <f t="shared" si="2235"/>
        <v>0.82023355315586599</v>
      </c>
      <c r="O8593" s="13">
        <f t="shared" ref="O8593" si="2246">IF(M8593&gt;(L8593*-1),(M8593+L8593)*S$12,0)</f>
        <v>0.115420804899434</v>
      </c>
      <c r="P8593" s="13">
        <f t="shared" ref="P8593" si="2247">IF(M8593&lt;(L8593*-1),(M8593+L8593)*S$14,0)</f>
        <v>0</v>
      </c>
    </row>
    <row r="8594" spans="1:16">
      <c r="A8594">
        <v>8593</v>
      </c>
      <c r="B8594" s="13">
        <v>12</v>
      </c>
      <c r="C8594" s="13">
        <v>25</v>
      </c>
      <c r="D8594" s="13">
        <v>0</v>
      </c>
      <c r="E8594" s="14">
        <f t="shared" si="2230"/>
        <v>359</v>
      </c>
      <c r="F8594" s="24">
        <f>'1 Solar Profile'!E8596*S$10</f>
        <v>0</v>
      </c>
      <c r="G8594" s="24">
        <f>'2 Load Profile'!E8595</f>
        <v>0.81050812274186357</v>
      </c>
      <c r="H8594" s="24">
        <f t="shared" si="2240"/>
        <v>0.81050812274186357</v>
      </c>
      <c r="I8594" s="13">
        <f t="shared" si="2241"/>
        <v>0</v>
      </c>
      <c r="J8594" s="24">
        <f t="shared" si="2242"/>
        <v>0</v>
      </c>
      <c r="K8594" s="24">
        <f t="shared" si="2243"/>
        <v>0.81050812274186357</v>
      </c>
      <c r="L8594" s="13"/>
      <c r="M8594" s="24"/>
      <c r="N8594" s="24">
        <f t="shared" si="2235"/>
        <v>0</v>
      </c>
      <c r="O8594" s="13"/>
      <c r="P8594" s="13"/>
    </row>
    <row r="8595" spans="1:16">
      <c r="A8595">
        <v>8594</v>
      </c>
      <c r="B8595" s="13">
        <v>12</v>
      </c>
      <c r="C8595" s="13">
        <v>25</v>
      </c>
      <c r="D8595" s="13">
        <v>1</v>
      </c>
      <c r="E8595" s="14">
        <f t="shared" si="2230"/>
        <v>359</v>
      </c>
      <c r="F8595" s="24">
        <f>'1 Solar Profile'!E8597*S$10</f>
        <v>0</v>
      </c>
      <c r="G8595" s="24">
        <f>'2 Load Profile'!E8596</f>
        <v>0.71808059380075429</v>
      </c>
      <c r="H8595" s="24">
        <f t="shared" si="2240"/>
        <v>0.71808059380075429</v>
      </c>
      <c r="I8595" s="13">
        <f t="shared" si="2241"/>
        <v>0</v>
      </c>
      <c r="J8595" s="24">
        <f t="shared" si="2242"/>
        <v>0</v>
      </c>
      <c r="K8595" s="24">
        <f t="shared" si="2243"/>
        <v>0.71808059380075429</v>
      </c>
      <c r="L8595" s="13"/>
      <c r="M8595" s="24"/>
      <c r="N8595" s="24">
        <f t="shared" si="2235"/>
        <v>0</v>
      </c>
      <c r="O8595" s="13"/>
      <c r="P8595" s="13"/>
    </row>
    <row r="8596" spans="1:16">
      <c r="A8596">
        <v>8595</v>
      </c>
      <c r="B8596" s="13">
        <v>12</v>
      </c>
      <c r="C8596" s="13">
        <v>25</v>
      </c>
      <c r="D8596" s="13">
        <v>2</v>
      </c>
      <c r="E8596" s="14">
        <f t="shared" si="2230"/>
        <v>359</v>
      </c>
      <c r="F8596" s="24">
        <f>'1 Solar Profile'!E8598*S$10</f>
        <v>0</v>
      </c>
      <c r="G8596" s="24">
        <f>'2 Load Profile'!E8597</f>
        <v>0.67538657451657136</v>
      </c>
      <c r="H8596" s="24">
        <f t="shared" si="2240"/>
        <v>0.67538657451657136</v>
      </c>
      <c r="I8596" s="13">
        <f t="shared" si="2241"/>
        <v>0</v>
      </c>
      <c r="J8596" s="24">
        <f t="shared" si="2242"/>
        <v>0</v>
      </c>
      <c r="K8596" s="24">
        <f t="shared" si="2243"/>
        <v>0.67538657451657136</v>
      </c>
      <c r="L8596" s="13"/>
      <c r="M8596" s="24"/>
      <c r="N8596" s="24">
        <f t="shared" si="2235"/>
        <v>0</v>
      </c>
      <c r="O8596" s="13"/>
      <c r="P8596" s="13"/>
    </row>
    <row r="8597" spans="1:16">
      <c r="A8597">
        <v>8596</v>
      </c>
      <c r="B8597" s="13">
        <v>12</v>
      </c>
      <c r="C8597" s="13">
        <v>25</v>
      </c>
      <c r="D8597" s="13">
        <v>3</v>
      </c>
      <c r="E8597" s="14">
        <f t="shared" si="2230"/>
        <v>359</v>
      </c>
      <c r="F8597" s="24">
        <f>'1 Solar Profile'!E8599*S$10</f>
        <v>0</v>
      </c>
      <c r="G8597" s="24">
        <f>'2 Load Profile'!E8598</f>
        <v>0.67427193303631505</v>
      </c>
      <c r="H8597" s="24">
        <f t="shared" si="2240"/>
        <v>0.67427193303631505</v>
      </c>
      <c r="I8597" s="13">
        <f t="shared" si="2241"/>
        <v>0</v>
      </c>
      <c r="J8597" s="24">
        <f t="shared" si="2242"/>
        <v>0</v>
      </c>
      <c r="K8597" s="24">
        <f t="shared" si="2243"/>
        <v>0.67427193303631505</v>
      </c>
      <c r="L8597" s="13"/>
      <c r="M8597" s="24"/>
      <c r="N8597" s="24">
        <f t="shared" si="2235"/>
        <v>0</v>
      </c>
      <c r="O8597" s="13"/>
      <c r="P8597" s="13"/>
    </row>
    <row r="8598" spans="1:16">
      <c r="A8598">
        <v>8597</v>
      </c>
      <c r="B8598" s="13">
        <v>12</v>
      </c>
      <c r="C8598" s="13">
        <v>25</v>
      </c>
      <c r="D8598" s="13">
        <v>4</v>
      </c>
      <c r="E8598" s="14">
        <f t="shared" si="2230"/>
        <v>359</v>
      </c>
      <c r="F8598" s="24">
        <f>'1 Solar Profile'!E8600*S$10</f>
        <v>0</v>
      </c>
      <c r="G8598" s="24">
        <f>'2 Load Profile'!E8599</f>
        <v>0.66917709401289438</v>
      </c>
      <c r="H8598" s="24">
        <f t="shared" si="2240"/>
        <v>0.66917709401289438</v>
      </c>
      <c r="I8598" s="13">
        <f t="shared" si="2241"/>
        <v>0</v>
      </c>
      <c r="J8598" s="24">
        <f t="shared" si="2242"/>
        <v>0</v>
      </c>
      <c r="K8598" s="24">
        <f t="shared" si="2243"/>
        <v>0.66917709401289438</v>
      </c>
      <c r="L8598" s="13"/>
      <c r="M8598" s="24"/>
      <c r="N8598" s="24">
        <f t="shared" si="2235"/>
        <v>0</v>
      </c>
      <c r="O8598" s="13"/>
      <c r="P8598" s="13"/>
    </row>
    <row r="8599" spans="1:16">
      <c r="A8599">
        <v>8598</v>
      </c>
      <c r="B8599" s="13">
        <v>12</v>
      </c>
      <c r="C8599" s="13">
        <v>25</v>
      </c>
      <c r="D8599" s="13">
        <v>5</v>
      </c>
      <c r="E8599" s="14">
        <f t="shared" si="2230"/>
        <v>359</v>
      </c>
      <c r="F8599" s="24">
        <f>'1 Solar Profile'!E8601*S$10</f>
        <v>0</v>
      </c>
      <c r="G8599" s="24">
        <f>'2 Load Profile'!E8600</f>
        <v>0.72225502257383833</v>
      </c>
      <c r="H8599" s="24">
        <f t="shared" si="2240"/>
        <v>0.72225502257383833</v>
      </c>
      <c r="I8599" s="13">
        <f t="shared" si="2241"/>
        <v>0</v>
      </c>
      <c r="J8599" s="24">
        <f t="shared" si="2242"/>
        <v>0</v>
      </c>
      <c r="K8599" s="24">
        <f t="shared" si="2243"/>
        <v>0.72225502257383833</v>
      </c>
      <c r="L8599" s="13"/>
      <c r="M8599" s="24"/>
      <c r="N8599" s="24">
        <f t="shared" si="2235"/>
        <v>0</v>
      </c>
      <c r="O8599" s="13"/>
      <c r="P8599" s="13"/>
    </row>
    <row r="8600" spans="1:16">
      <c r="A8600">
        <v>8599</v>
      </c>
      <c r="B8600" s="13">
        <v>12</v>
      </c>
      <c r="C8600" s="13">
        <v>25</v>
      </c>
      <c r="D8600" s="13">
        <v>6</v>
      </c>
      <c r="E8600" s="14">
        <f t="shared" ref="E8600:E8663" si="2248">IF(D8600&lt;D8599, E8599+1,E8599)</f>
        <v>359</v>
      </c>
      <c r="F8600" s="24">
        <f>'1 Solar Profile'!E8602*S$10</f>
        <v>0</v>
      </c>
      <c r="G8600" s="24">
        <f>'2 Load Profile'!E8601</f>
        <v>0.89964612371399999</v>
      </c>
      <c r="H8600" s="24">
        <f t="shared" si="2240"/>
        <v>0.89964612371399999</v>
      </c>
      <c r="I8600" s="13">
        <f t="shared" si="2241"/>
        <v>0</v>
      </c>
      <c r="J8600" s="24">
        <f t="shared" si="2242"/>
        <v>0</v>
      </c>
      <c r="K8600" s="24">
        <f t="shared" si="2243"/>
        <v>0.89964612371399999</v>
      </c>
      <c r="L8600" s="13"/>
      <c r="M8600" s="24"/>
      <c r="N8600" s="24">
        <f t="shared" si="2235"/>
        <v>0</v>
      </c>
      <c r="O8600" s="13"/>
      <c r="P8600" s="13"/>
    </row>
    <row r="8601" spans="1:16">
      <c r="A8601">
        <v>8600</v>
      </c>
      <c r="B8601" s="13">
        <v>12</v>
      </c>
      <c r="C8601" s="13">
        <v>25</v>
      </c>
      <c r="D8601" s="13">
        <v>7</v>
      </c>
      <c r="E8601" s="14">
        <f t="shared" si="2248"/>
        <v>359</v>
      </c>
      <c r="F8601" s="24">
        <f>'1 Solar Profile'!E8603*S$10</f>
        <v>5.4934425000000002E-2</v>
      </c>
      <c r="G8601" s="24">
        <f>'2 Load Profile'!E8602</f>
        <v>1.1243328569904556</v>
      </c>
      <c r="H8601" s="24">
        <f t="shared" si="2240"/>
        <v>1.0693984319904557</v>
      </c>
      <c r="I8601" s="13">
        <f t="shared" si="2241"/>
        <v>0</v>
      </c>
      <c r="J8601" s="24">
        <f t="shared" si="2242"/>
        <v>5.4934425000000002E-2</v>
      </c>
      <c r="K8601" s="24">
        <f t="shared" si="2243"/>
        <v>1.0693984319904557</v>
      </c>
      <c r="L8601" s="13"/>
      <c r="M8601" s="24"/>
      <c r="N8601" s="24">
        <f t="shared" si="2235"/>
        <v>0</v>
      </c>
      <c r="O8601" s="13"/>
      <c r="P8601" s="13"/>
    </row>
    <row r="8602" spans="1:16">
      <c r="A8602">
        <v>8601</v>
      </c>
      <c r="B8602" s="13">
        <v>12</v>
      </c>
      <c r="C8602" s="13">
        <v>25</v>
      </c>
      <c r="D8602" s="13">
        <v>8</v>
      </c>
      <c r="E8602" s="14">
        <f t="shared" si="2248"/>
        <v>359</v>
      </c>
      <c r="F8602" s="24">
        <f>'1 Solar Profile'!E8604*S$10</f>
        <v>1.4169991499999999</v>
      </c>
      <c r="G8602" s="24">
        <f>'2 Load Profile'!E8603</f>
        <v>1.0383805807109425</v>
      </c>
      <c r="H8602" s="24">
        <f t="shared" si="2240"/>
        <v>-0.37861856928905735</v>
      </c>
      <c r="I8602" s="13">
        <f t="shared" si="2241"/>
        <v>-0.37861856928905735</v>
      </c>
      <c r="J8602" s="24">
        <f t="shared" si="2242"/>
        <v>1.0383805807109425</v>
      </c>
      <c r="K8602" s="24">
        <f t="shared" si="2243"/>
        <v>0</v>
      </c>
      <c r="L8602" s="13"/>
      <c r="M8602" s="24"/>
      <c r="N8602" s="24">
        <f t="shared" si="2235"/>
        <v>0</v>
      </c>
      <c r="O8602" s="13"/>
      <c r="P8602" s="13"/>
    </row>
    <row r="8603" spans="1:16">
      <c r="A8603">
        <v>8602</v>
      </c>
      <c r="B8603" s="13">
        <v>12</v>
      </c>
      <c r="C8603" s="13">
        <v>25</v>
      </c>
      <c r="D8603" s="13">
        <v>9</v>
      </c>
      <c r="E8603" s="14">
        <f t="shared" si="2248"/>
        <v>359</v>
      </c>
      <c r="F8603" s="24">
        <f>'1 Solar Profile'!E8605*S$10</f>
        <v>0.44964990000000005</v>
      </c>
      <c r="G8603" s="24">
        <f>'2 Load Profile'!E8604</f>
        <v>0.83985567090107982</v>
      </c>
      <c r="H8603" s="24">
        <f t="shared" si="2240"/>
        <v>0.39020577090107977</v>
      </c>
      <c r="I8603" s="13">
        <f t="shared" si="2241"/>
        <v>0</v>
      </c>
      <c r="J8603" s="24">
        <f t="shared" si="2242"/>
        <v>0.44964990000000005</v>
      </c>
      <c r="K8603" s="24">
        <f t="shared" si="2243"/>
        <v>0.39020577090107977</v>
      </c>
      <c r="L8603" s="13"/>
      <c r="M8603" s="24"/>
      <c r="N8603" s="24">
        <f t="shared" si="2235"/>
        <v>0</v>
      </c>
      <c r="O8603" s="13"/>
      <c r="P8603" s="13"/>
    </row>
    <row r="8604" spans="1:16">
      <c r="A8604">
        <v>8603</v>
      </c>
      <c r="B8604" s="13">
        <v>12</v>
      </c>
      <c r="C8604" s="13">
        <v>25</v>
      </c>
      <c r="D8604" s="13">
        <v>10</v>
      </c>
      <c r="E8604" s="14">
        <f t="shared" si="2248"/>
        <v>359</v>
      </c>
      <c r="F8604" s="24">
        <f>'1 Solar Profile'!E8606*S$10</f>
        <v>0.707356125</v>
      </c>
      <c r="G8604" s="24">
        <f>'2 Load Profile'!E8605</f>
        <v>0.83928115699368433</v>
      </c>
      <c r="H8604" s="24">
        <f t="shared" si="2240"/>
        <v>0.13192503199368433</v>
      </c>
      <c r="I8604" s="13">
        <f t="shared" si="2241"/>
        <v>0</v>
      </c>
      <c r="J8604" s="24">
        <f t="shared" si="2242"/>
        <v>0.707356125</v>
      </c>
      <c r="K8604" s="24">
        <f t="shared" si="2243"/>
        <v>0.13192503199368433</v>
      </c>
      <c r="L8604" s="13"/>
      <c r="M8604" s="24"/>
      <c r="N8604" s="24">
        <f t="shared" si="2235"/>
        <v>0</v>
      </c>
      <c r="O8604" s="13"/>
      <c r="P8604" s="13"/>
    </row>
    <row r="8605" spans="1:16">
      <c r="A8605">
        <v>8604</v>
      </c>
      <c r="B8605" s="13">
        <v>12</v>
      </c>
      <c r="C8605" s="13">
        <v>25</v>
      </c>
      <c r="D8605" s="13">
        <v>11</v>
      </c>
      <c r="E8605" s="14">
        <f t="shared" si="2248"/>
        <v>359</v>
      </c>
      <c r="F8605" s="24">
        <f>'1 Solar Profile'!E8607*S$10</f>
        <v>0.74156512499999994</v>
      </c>
      <c r="G8605" s="24">
        <f>'2 Load Profile'!E8606</f>
        <v>0.81413065976070975</v>
      </c>
      <c r="H8605" s="24">
        <f t="shared" si="2240"/>
        <v>7.2565534760709816E-2</v>
      </c>
      <c r="I8605" s="13">
        <f t="shared" si="2241"/>
        <v>0</v>
      </c>
      <c r="J8605" s="24">
        <f t="shared" si="2242"/>
        <v>0.74156512499999994</v>
      </c>
      <c r="K8605" s="24">
        <f t="shared" si="2243"/>
        <v>7.2565534760709816E-2</v>
      </c>
      <c r="L8605" s="13"/>
      <c r="M8605" s="24"/>
      <c r="N8605" s="24">
        <f t="shared" si="2235"/>
        <v>0</v>
      </c>
      <c r="O8605" s="13"/>
      <c r="P8605" s="13"/>
    </row>
    <row r="8606" spans="1:16">
      <c r="A8606">
        <v>8605</v>
      </c>
      <c r="B8606" s="13">
        <v>12</v>
      </c>
      <c r="C8606" s="13">
        <v>25</v>
      </c>
      <c r="D8606" s="13">
        <v>12</v>
      </c>
      <c r="E8606" s="14">
        <f t="shared" si="2248"/>
        <v>359</v>
      </c>
      <c r="F8606" s="24">
        <f>'1 Solar Profile'!E8608*S$10</f>
        <v>0.79453552500000002</v>
      </c>
      <c r="G8606" s="24">
        <f>'2 Load Profile'!E8607</f>
        <v>0.80856579573743925</v>
      </c>
      <c r="H8606" s="24">
        <f t="shared" si="2240"/>
        <v>1.4030270737439232E-2</v>
      </c>
      <c r="I8606" s="13">
        <f t="shared" si="2241"/>
        <v>0</v>
      </c>
      <c r="J8606" s="24">
        <f t="shared" si="2242"/>
        <v>0.79453552500000002</v>
      </c>
      <c r="K8606" s="24">
        <f t="shared" si="2243"/>
        <v>1.4030270737439232E-2</v>
      </c>
      <c r="L8606" s="13"/>
      <c r="M8606" s="24"/>
      <c r="N8606" s="24">
        <f t="shared" si="2235"/>
        <v>0</v>
      </c>
      <c r="O8606" s="13"/>
      <c r="P8606" s="13"/>
    </row>
    <row r="8607" spans="1:16">
      <c r="A8607">
        <v>8606</v>
      </c>
      <c r="B8607" s="13">
        <v>12</v>
      </c>
      <c r="C8607" s="13">
        <v>25</v>
      </c>
      <c r="D8607" s="13">
        <v>13</v>
      </c>
      <c r="E8607" s="14">
        <f t="shared" si="2248"/>
        <v>359</v>
      </c>
      <c r="F8607" s="24">
        <f>'1 Solar Profile'!E8609*S$10</f>
        <v>0.52558537499999991</v>
      </c>
      <c r="G8607" s="24">
        <f>'2 Load Profile'!E8608</f>
        <v>0.7832613356997683</v>
      </c>
      <c r="H8607" s="24">
        <f t="shared" si="2240"/>
        <v>0.25767596069976839</v>
      </c>
      <c r="I8607" s="13">
        <f t="shared" si="2241"/>
        <v>0</v>
      </c>
      <c r="J8607" s="24">
        <f t="shared" si="2242"/>
        <v>0.52558537499999991</v>
      </c>
      <c r="K8607" s="24">
        <f t="shared" si="2243"/>
        <v>0.25767596069976839</v>
      </c>
      <c r="L8607" s="13"/>
      <c r="M8607" s="24"/>
      <c r="N8607" s="24">
        <f t="shared" si="2235"/>
        <v>0</v>
      </c>
      <c r="O8607" s="13"/>
      <c r="P8607" s="13"/>
    </row>
    <row r="8608" spans="1:16">
      <c r="A8608">
        <v>8607</v>
      </c>
      <c r="B8608" s="13">
        <v>12</v>
      </c>
      <c r="C8608" s="13">
        <v>25</v>
      </c>
      <c r="D8608" s="13">
        <v>14</v>
      </c>
      <c r="E8608" s="14">
        <f t="shared" si="2248"/>
        <v>359</v>
      </c>
      <c r="F8608" s="24">
        <f>'1 Solar Profile'!E8610*S$10</f>
        <v>0.20700697499999998</v>
      </c>
      <c r="G8608" s="24">
        <f>'2 Load Profile'!E8609</f>
        <v>0.79950248842731819</v>
      </c>
      <c r="H8608" s="24">
        <f t="shared" si="2240"/>
        <v>0.59249551342731821</v>
      </c>
      <c r="I8608" s="13">
        <f t="shared" si="2241"/>
        <v>0</v>
      </c>
      <c r="J8608" s="24">
        <f t="shared" si="2242"/>
        <v>0.20700697499999998</v>
      </c>
      <c r="K8608" s="24">
        <f t="shared" si="2243"/>
        <v>0.59249551342731821</v>
      </c>
      <c r="L8608" s="13"/>
      <c r="M8608" s="24"/>
      <c r="N8608" s="24">
        <f t="shared" si="2235"/>
        <v>0</v>
      </c>
      <c r="O8608" s="13"/>
      <c r="P8608" s="13"/>
    </row>
    <row r="8609" spans="1:16">
      <c r="A8609">
        <v>8608</v>
      </c>
      <c r="B8609" s="13">
        <v>12</v>
      </c>
      <c r="C8609" s="13">
        <v>25</v>
      </c>
      <c r="D8609" s="13">
        <v>15</v>
      </c>
      <c r="E8609" s="14">
        <f t="shared" si="2248"/>
        <v>359</v>
      </c>
      <c r="F8609" s="24">
        <f>'1 Solar Profile'!E8611*S$10</f>
        <v>0.12267359999999999</v>
      </c>
      <c r="G8609" s="24">
        <f>'2 Load Profile'!E8610</f>
        <v>0.89116093217274428</v>
      </c>
      <c r="H8609" s="24">
        <f t="shared" si="2240"/>
        <v>0.76848733217274434</v>
      </c>
      <c r="I8609" s="13">
        <f t="shared" si="2241"/>
        <v>0</v>
      </c>
      <c r="J8609" s="24">
        <f t="shared" si="2242"/>
        <v>0.12267359999999999</v>
      </c>
      <c r="K8609" s="24">
        <f t="shared" si="2243"/>
        <v>0.76848733217274434</v>
      </c>
      <c r="L8609" s="13"/>
      <c r="M8609" s="24"/>
      <c r="N8609" s="24">
        <f t="shared" si="2235"/>
        <v>0</v>
      </c>
      <c r="O8609" s="13"/>
      <c r="P8609" s="13"/>
    </row>
    <row r="8610" spans="1:16">
      <c r="A8610">
        <v>8609</v>
      </c>
      <c r="B8610" s="13">
        <v>12</v>
      </c>
      <c r="C8610" s="13">
        <v>25</v>
      </c>
      <c r="D8610" s="13">
        <v>16</v>
      </c>
      <c r="E8610" s="14">
        <f t="shared" si="2248"/>
        <v>359</v>
      </c>
      <c r="F8610" s="24">
        <f>'1 Solar Profile'!E8612*S$10</f>
        <v>0</v>
      </c>
      <c r="G8610" s="24">
        <f>'2 Load Profile'!E8611</f>
        <v>1.1952304395927524</v>
      </c>
      <c r="H8610" s="24">
        <f t="shared" si="2240"/>
        <v>1.1952304395927524</v>
      </c>
      <c r="I8610" s="13">
        <f t="shared" si="2241"/>
        <v>0</v>
      </c>
      <c r="J8610" s="24">
        <f t="shared" si="2242"/>
        <v>0</v>
      </c>
      <c r="K8610" s="24">
        <f t="shared" si="2243"/>
        <v>1.1952304395927524</v>
      </c>
      <c r="L8610" s="13"/>
      <c r="M8610" s="24"/>
      <c r="N8610" s="24">
        <f t="shared" si="2235"/>
        <v>0</v>
      </c>
      <c r="O8610" s="13"/>
      <c r="P8610" s="13"/>
    </row>
    <row r="8611" spans="1:16">
      <c r="A8611">
        <v>8610</v>
      </c>
      <c r="B8611" s="13">
        <v>12</v>
      </c>
      <c r="C8611" s="13">
        <v>25</v>
      </c>
      <c r="D8611" s="13">
        <v>17</v>
      </c>
      <c r="E8611" s="14">
        <f t="shared" si="2248"/>
        <v>359</v>
      </c>
      <c r="F8611" s="24">
        <f>'1 Solar Profile'!E8613*S$10</f>
        <v>0</v>
      </c>
      <c r="G8611" s="24">
        <f>'2 Load Profile'!E8612</f>
        <v>1.7204419642492566</v>
      </c>
      <c r="H8611" s="24">
        <f t="shared" si="2240"/>
        <v>1.7204419642492566</v>
      </c>
      <c r="I8611" s="13">
        <f t="shared" si="2241"/>
        <v>0</v>
      </c>
      <c r="J8611" s="24">
        <f t="shared" si="2242"/>
        <v>0</v>
      </c>
      <c r="K8611" s="24">
        <f t="shared" si="2243"/>
        <v>1.7204419642492566</v>
      </c>
      <c r="L8611" s="13"/>
      <c r="M8611" s="24"/>
      <c r="N8611" s="24">
        <f t="shared" si="2235"/>
        <v>0</v>
      </c>
      <c r="O8611" s="13"/>
      <c r="P8611" s="13"/>
    </row>
    <row r="8612" spans="1:16">
      <c r="A8612">
        <v>8611</v>
      </c>
      <c r="B8612" s="13">
        <v>12</v>
      </c>
      <c r="C8612" s="13">
        <v>25</v>
      </c>
      <c r="D8612" s="13">
        <v>18</v>
      </c>
      <c r="E8612" s="14">
        <f t="shared" si="2248"/>
        <v>359</v>
      </c>
      <c r="F8612" s="24">
        <f>'1 Solar Profile'!E8614*S$10</f>
        <v>0</v>
      </c>
      <c r="G8612" s="24">
        <f>'2 Load Profile'!E8613</f>
        <v>1.9503778265451239</v>
      </c>
      <c r="H8612" s="24">
        <f t="shared" si="2240"/>
        <v>1.9503778265451239</v>
      </c>
      <c r="I8612" s="13">
        <f t="shared" si="2241"/>
        <v>0</v>
      </c>
      <c r="J8612" s="24">
        <f t="shared" si="2242"/>
        <v>0</v>
      </c>
      <c r="K8612" s="24">
        <f t="shared" si="2243"/>
        <v>1.9503778265451239</v>
      </c>
      <c r="L8612" s="13"/>
      <c r="M8612" s="24"/>
      <c r="N8612" s="24">
        <f t="shared" si="2235"/>
        <v>0</v>
      </c>
      <c r="O8612" s="13"/>
      <c r="P8612" s="13"/>
    </row>
    <row r="8613" spans="1:16">
      <c r="A8613">
        <v>8612</v>
      </c>
      <c r="B8613" s="13">
        <v>12</v>
      </c>
      <c r="C8613" s="13">
        <v>25</v>
      </c>
      <c r="D8613" s="13">
        <v>19</v>
      </c>
      <c r="E8613" s="14">
        <f t="shared" si="2248"/>
        <v>359</v>
      </c>
      <c r="F8613" s="24">
        <f>'1 Solar Profile'!E8615*S$10</f>
        <v>0</v>
      </c>
      <c r="G8613" s="24">
        <f>'2 Load Profile'!E8614</f>
        <v>1.799919972198287</v>
      </c>
      <c r="H8613" s="24">
        <f t="shared" si="2240"/>
        <v>1.799919972198287</v>
      </c>
      <c r="I8613" s="13">
        <f t="shared" si="2241"/>
        <v>0</v>
      </c>
      <c r="J8613" s="24">
        <f t="shared" si="2242"/>
        <v>0</v>
      </c>
      <c r="K8613" s="24">
        <f t="shared" si="2243"/>
        <v>1.799919972198287</v>
      </c>
      <c r="L8613" s="13"/>
      <c r="M8613" s="24"/>
      <c r="N8613" s="24">
        <f t="shared" si="2235"/>
        <v>0</v>
      </c>
      <c r="O8613" s="13"/>
      <c r="P8613" s="13"/>
    </row>
    <row r="8614" spans="1:16">
      <c r="A8614">
        <v>8613</v>
      </c>
      <c r="B8614" s="13">
        <v>12</v>
      </c>
      <c r="C8614" s="13">
        <v>25</v>
      </c>
      <c r="D8614" s="13">
        <v>20</v>
      </c>
      <c r="E8614" s="14">
        <f t="shared" si="2248"/>
        <v>359</v>
      </c>
      <c r="F8614" s="24">
        <f>'1 Solar Profile'!E8616*S$10</f>
        <v>0</v>
      </c>
      <c r="G8614" s="24">
        <f>'2 Load Profile'!E8615</f>
        <v>1.7126532002975301</v>
      </c>
      <c r="H8614" s="24">
        <f t="shared" si="2240"/>
        <v>1.7126532002975301</v>
      </c>
      <c r="I8614" s="13">
        <f t="shared" si="2241"/>
        <v>0</v>
      </c>
      <c r="J8614" s="24">
        <f t="shared" si="2242"/>
        <v>0</v>
      </c>
      <c r="K8614" s="24">
        <f t="shared" si="2243"/>
        <v>1.7126532002975301</v>
      </c>
      <c r="L8614" s="13"/>
      <c r="M8614" s="24"/>
      <c r="N8614" s="24">
        <f t="shared" si="2235"/>
        <v>0</v>
      </c>
      <c r="O8614" s="24"/>
      <c r="P8614" s="24"/>
    </row>
    <row r="8615" spans="1:16">
      <c r="A8615">
        <v>8614</v>
      </c>
      <c r="B8615" s="13">
        <v>12</v>
      </c>
      <c r="C8615" s="13">
        <v>25</v>
      </c>
      <c r="D8615" s="13">
        <v>21</v>
      </c>
      <c r="E8615" s="14">
        <f t="shared" si="2248"/>
        <v>359</v>
      </c>
      <c r="F8615" s="24">
        <f>'1 Solar Profile'!E8617*S$10</f>
        <v>0</v>
      </c>
      <c r="G8615" s="24">
        <f>'2 Load Profile'!E8616</f>
        <v>1.5645392579916526</v>
      </c>
      <c r="H8615" s="24">
        <f t="shared" si="2240"/>
        <v>1.5645392579916526</v>
      </c>
      <c r="I8615" s="13">
        <f t="shared" si="2241"/>
        <v>0</v>
      </c>
      <c r="J8615" s="24">
        <f t="shared" si="2242"/>
        <v>0</v>
      </c>
      <c r="K8615" s="24">
        <f t="shared" si="2243"/>
        <v>1.5645392579916526</v>
      </c>
      <c r="L8615" s="13"/>
      <c r="M8615" s="24"/>
      <c r="N8615" s="24">
        <f t="shared" si="2235"/>
        <v>0</v>
      </c>
      <c r="O8615" s="13"/>
      <c r="P8615" s="13"/>
    </row>
    <row r="8616" spans="1:16">
      <c r="A8616">
        <v>8615</v>
      </c>
      <c r="B8616" s="13">
        <v>12</v>
      </c>
      <c r="C8616" s="13">
        <v>25</v>
      </c>
      <c r="D8616" s="13">
        <v>22</v>
      </c>
      <c r="E8616" s="14">
        <f t="shared" si="2248"/>
        <v>359</v>
      </c>
      <c r="F8616" s="24">
        <f>'1 Solar Profile'!E8618*S$10</f>
        <v>0</v>
      </c>
      <c r="G8616" s="24">
        <f>'2 Load Profile'!E8617</f>
        <v>1.3044710589969011</v>
      </c>
      <c r="H8616" s="24">
        <f t="shared" si="2240"/>
        <v>1.3044710589969011</v>
      </c>
      <c r="I8616" s="13">
        <f t="shared" si="2241"/>
        <v>0</v>
      </c>
      <c r="J8616" s="24">
        <f t="shared" si="2242"/>
        <v>0</v>
      </c>
      <c r="K8616" s="24">
        <f t="shared" si="2243"/>
        <v>1.3044710589969011</v>
      </c>
      <c r="L8616" s="13"/>
      <c r="M8616" s="24"/>
      <c r="N8616" s="24">
        <f t="shared" si="2235"/>
        <v>0</v>
      </c>
      <c r="O8616" s="13"/>
      <c r="P8616" s="13"/>
    </row>
    <row r="8617" spans="1:16">
      <c r="A8617">
        <v>8616</v>
      </c>
      <c r="B8617" s="13">
        <v>12</v>
      </c>
      <c r="C8617" s="13">
        <v>25</v>
      </c>
      <c r="D8617" s="13">
        <v>23</v>
      </c>
      <c r="E8617" s="14">
        <f t="shared" si="2248"/>
        <v>359</v>
      </c>
      <c r="F8617" s="24">
        <f>'1 Solar Profile'!E8619*S$10</f>
        <v>0</v>
      </c>
      <c r="G8617" s="24">
        <f>'2 Load Profile'!E8618</f>
        <v>1.0852866943683031</v>
      </c>
      <c r="H8617" s="24">
        <f t="shared" si="2240"/>
        <v>1.0852866943683031</v>
      </c>
      <c r="I8617" s="13">
        <f t="shared" si="2241"/>
        <v>0</v>
      </c>
      <c r="J8617" s="24">
        <f t="shared" si="2242"/>
        <v>0</v>
      </c>
      <c r="K8617" s="24">
        <f t="shared" si="2243"/>
        <v>1.0852866943683031</v>
      </c>
      <c r="L8617" s="13">
        <f t="shared" ref="L8617" si="2249">SUM(I8594:I8617)</f>
        <v>-0.37861856928905735</v>
      </c>
      <c r="M8617" s="24">
        <f t="shared" ref="M8617" si="2250">SUMIF(H8594:H8617,"&gt;0",H8594:H8617)</f>
        <v>20.79902972531924</v>
      </c>
      <c r="N8617" s="24">
        <f t="shared" ref="N8617:N8680" si="2251">M8617+L8617</f>
        <v>20.420411156030184</v>
      </c>
      <c r="O8617" s="13">
        <f t="shared" ref="O8617" si="2252">IF(M8617&gt;(L8617*-1),(M8617+L8617)*S$12,0)</f>
        <v>2.8734989966430997</v>
      </c>
      <c r="P8617" s="13">
        <f t="shared" ref="P8617" si="2253">IF(M8617&lt;(L8617*-1),(M8617+L8617)*S$14,0)</f>
        <v>0</v>
      </c>
    </row>
    <row r="8618" spans="1:16">
      <c r="A8618">
        <v>8617</v>
      </c>
      <c r="B8618" s="13">
        <v>12</v>
      </c>
      <c r="C8618" s="13">
        <v>26</v>
      </c>
      <c r="D8618" s="13">
        <v>0</v>
      </c>
      <c r="E8618" s="14">
        <f t="shared" si="2248"/>
        <v>360</v>
      </c>
      <c r="F8618" s="24">
        <f>'1 Solar Profile'!E8620*S$10</f>
        <v>0</v>
      </c>
      <c r="G8618" s="24">
        <f>'2 Load Profile'!E8619</f>
        <v>0.86049133817743972</v>
      </c>
      <c r="H8618" s="24">
        <f t="shared" si="2240"/>
        <v>0.86049133817743972</v>
      </c>
      <c r="I8618" s="13">
        <f t="shared" si="2241"/>
        <v>0</v>
      </c>
      <c r="J8618" s="24">
        <f t="shared" si="2242"/>
        <v>0</v>
      </c>
      <c r="K8618" s="24">
        <f t="shared" si="2243"/>
        <v>0.86049133817743972</v>
      </c>
      <c r="L8618" s="13"/>
      <c r="M8618" s="24"/>
      <c r="N8618" s="24">
        <f t="shared" si="2251"/>
        <v>0</v>
      </c>
      <c r="O8618" s="13"/>
      <c r="P8618" s="13"/>
    </row>
    <row r="8619" spans="1:16">
      <c r="A8619">
        <v>8618</v>
      </c>
      <c r="B8619" s="13">
        <v>12</v>
      </c>
      <c r="C8619" s="13">
        <v>26</v>
      </c>
      <c r="D8619" s="13">
        <v>1</v>
      </c>
      <c r="E8619" s="14">
        <f t="shared" si="2248"/>
        <v>360</v>
      </c>
      <c r="F8619" s="24">
        <f>'1 Solar Profile'!E8621*S$10</f>
        <v>0</v>
      </c>
      <c r="G8619" s="24">
        <f>'2 Load Profile'!E8620</f>
        <v>0.75148107614988224</v>
      </c>
      <c r="H8619" s="24">
        <f t="shared" si="2240"/>
        <v>0.75148107614988224</v>
      </c>
      <c r="I8619" s="13">
        <f t="shared" si="2241"/>
        <v>0</v>
      </c>
      <c r="J8619" s="24">
        <f t="shared" si="2242"/>
        <v>0</v>
      </c>
      <c r="K8619" s="24">
        <f t="shared" si="2243"/>
        <v>0.75148107614988224</v>
      </c>
      <c r="L8619" s="13"/>
      <c r="M8619" s="24"/>
      <c r="N8619" s="24">
        <f t="shared" si="2251"/>
        <v>0</v>
      </c>
      <c r="O8619" s="13"/>
      <c r="P8619" s="13"/>
    </row>
    <row r="8620" spans="1:16">
      <c r="A8620">
        <v>8619</v>
      </c>
      <c r="B8620" s="13">
        <v>12</v>
      </c>
      <c r="C8620" s="13">
        <v>26</v>
      </c>
      <c r="D8620" s="13">
        <v>2</v>
      </c>
      <c r="E8620" s="14">
        <f t="shared" si="2248"/>
        <v>360</v>
      </c>
      <c r="F8620" s="24">
        <f>'1 Solar Profile'!E8622*S$10</f>
        <v>0</v>
      </c>
      <c r="G8620" s="24">
        <f>'2 Load Profile'!E8621</f>
        <v>0.69988592247216852</v>
      </c>
      <c r="H8620" s="24">
        <f t="shared" si="2240"/>
        <v>0.69988592247216852</v>
      </c>
      <c r="I8620" s="13">
        <f t="shared" si="2241"/>
        <v>0</v>
      </c>
      <c r="J8620" s="24">
        <f t="shared" si="2242"/>
        <v>0</v>
      </c>
      <c r="K8620" s="24">
        <f t="shared" si="2243"/>
        <v>0.69988592247216852</v>
      </c>
      <c r="L8620" s="13"/>
      <c r="M8620" s="24"/>
      <c r="N8620" s="24">
        <f t="shared" si="2251"/>
        <v>0</v>
      </c>
      <c r="O8620" s="13"/>
      <c r="P8620" s="13"/>
    </row>
    <row r="8621" spans="1:16">
      <c r="A8621">
        <v>8620</v>
      </c>
      <c r="B8621" s="13">
        <v>12</v>
      </c>
      <c r="C8621" s="13">
        <v>26</v>
      </c>
      <c r="D8621" s="13">
        <v>3</v>
      </c>
      <c r="E8621" s="14">
        <f t="shared" si="2248"/>
        <v>360</v>
      </c>
      <c r="F8621" s="24">
        <f>'1 Solar Profile'!E8623*S$10</f>
        <v>0</v>
      </c>
      <c r="G8621" s="24">
        <f>'2 Load Profile'!E8622</f>
        <v>0.69013587004523724</v>
      </c>
      <c r="H8621" s="24">
        <f t="shared" si="2240"/>
        <v>0.69013587004523724</v>
      </c>
      <c r="I8621" s="13">
        <f t="shared" si="2241"/>
        <v>0</v>
      </c>
      <c r="J8621" s="24">
        <f t="shared" si="2242"/>
        <v>0</v>
      </c>
      <c r="K8621" s="24">
        <f t="shared" si="2243"/>
        <v>0.69013587004523724</v>
      </c>
      <c r="L8621" s="13"/>
      <c r="M8621" s="24"/>
      <c r="N8621" s="24">
        <f t="shared" si="2251"/>
        <v>0</v>
      </c>
      <c r="O8621" s="13"/>
      <c r="P8621" s="13"/>
    </row>
    <row r="8622" spans="1:16">
      <c r="A8622">
        <v>8621</v>
      </c>
      <c r="B8622" s="13">
        <v>12</v>
      </c>
      <c r="C8622" s="13">
        <v>26</v>
      </c>
      <c r="D8622" s="13">
        <v>4</v>
      </c>
      <c r="E8622" s="14">
        <f t="shared" si="2248"/>
        <v>360</v>
      </c>
      <c r="F8622" s="24">
        <f>'1 Solar Profile'!E8624*S$10</f>
        <v>0</v>
      </c>
      <c r="G8622" s="24">
        <f>'2 Load Profile'!E8623</f>
        <v>0.68745582593187993</v>
      </c>
      <c r="H8622" s="24">
        <f t="shared" si="2240"/>
        <v>0.68745582593187993</v>
      </c>
      <c r="I8622" s="13">
        <f t="shared" si="2241"/>
        <v>0</v>
      </c>
      <c r="J8622" s="24">
        <f t="shared" si="2242"/>
        <v>0</v>
      </c>
      <c r="K8622" s="24">
        <f t="shared" si="2243"/>
        <v>0.68745582593187993</v>
      </c>
      <c r="L8622" s="13"/>
      <c r="M8622" s="24"/>
      <c r="N8622" s="24">
        <f t="shared" si="2251"/>
        <v>0</v>
      </c>
      <c r="O8622" s="13"/>
      <c r="P8622" s="13"/>
    </row>
    <row r="8623" spans="1:16">
      <c r="A8623">
        <v>8622</v>
      </c>
      <c r="B8623" s="13">
        <v>12</v>
      </c>
      <c r="C8623" s="13">
        <v>26</v>
      </c>
      <c r="D8623" s="13">
        <v>5</v>
      </c>
      <c r="E8623" s="14">
        <f t="shared" si="2248"/>
        <v>360</v>
      </c>
      <c r="F8623" s="24">
        <f>'1 Solar Profile'!E8625*S$10</f>
        <v>0</v>
      </c>
      <c r="G8623" s="24">
        <f>'2 Load Profile'!E8624</f>
        <v>0.74337765619030782</v>
      </c>
      <c r="H8623" s="24">
        <f t="shared" si="2240"/>
        <v>0.74337765619030782</v>
      </c>
      <c r="I8623" s="13">
        <f t="shared" si="2241"/>
        <v>0</v>
      </c>
      <c r="J8623" s="24">
        <f t="shared" si="2242"/>
        <v>0</v>
      </c>
      <c r="K8623" s="24">
        <f t="shared" si="2243"/>
        <v>0.74337765619030782</v>
      </c>
      <c r="L8623" s="13"/>
      <c r="M8623" s="24"/>
      <c r="N8623" s="24">
        <f t="shared" si="2251"/>
        <v>0</v>
      </c>
      <c r="O8623" s="13"/>
      <c r="P8623" s="13"/>
    </row>
    <row r="8624" spans="1:16">
      <c r="A8624">
        <v>8623</v>
      </c>
      <c r="B8624" s="13">
        <v>12</v>
      </c>
      <c r="C8624" s="13">
        <v>26</v>
      </c>
      <c r="D8624" s="13">
        <v>6</v>
      </c>
      <c r="E8624" s="14">
        <f t="shared" si="2248"/>
        <v>360</v>
      </c>
      <c r="F8624" s="24">
        <f>'1 Solar Profile'!E8626*S$10</f>
        <v>0</v>
      </c>
      <c r="G8624" s="24">
        <f>'2 Load Profile'!E8625</f>
        <v>0.92926293100802193</v>
      </c>
      <c r="H8624" s="24">
        <f t="shared" si="2240"/>
        <v>0.92926293100802193</v>
      </c>
      <c r="I8624" s="13">
        <f t="shared" si="2241"/>
        <v>0</v>
      </c>
      <c r="J8624" s="24">
        <f t="shared" si="2242"/>
        <v>0</v>
      </c>
      <c r="K8624" s="24">
        <f t="shared" si="2243"/>
        <v>0.92926293100802193</v>
      </c>
      <c r="L8624" s="13"/>
      <c r="M8624" s="24"/>
      <c r="N8624" s="24">
        <f t="shared" si="2251"/>
        <v>0</v>
      </c>
      <c r="O8624" s="13"/>
      <c r="P8624" s="13"/>
    </row>
    <row r="8625" spans="1:16">
      <c r="A8625">
        <v>8624</v>
      </c>
      <c r="B8625" s="13">
        <v>12</v>
      </c>
      <c r="C8625" s="13">
        <v>26</v>
      </c>
      <c r="D8625" s="13">
        <v>7</v>
      </c>
      <c r="E8625" s="14">
        <f t="shared" si="2248"/>
        <v>360</v>
      </c>
      <c r="F8625" s="24">
        <f>'1 Solar Profile'!E8627*S$10</f>
        <v>0.34526835</v>
      </c>
      <c r="G8625" s="24">
        <f>'2 Load Profile'!E8626</f>
        <v>1.2253315506617708</v>
      </c>
      <c r="H8625" s="24">
        <f t="shared" si="2240"/>
        <v>0.88006320066177079</v>
      </c>
      <c r="I8625" s="13">
        <f t="shared" si="2241"/>
        <v>0</v>
      </c>
      <c r="J8625" s="24">
        <f t="shared" si="2242"/>
        <v>0.34526835</v>
      </c>
      <c r="K8625" s="24">
        <f t="shared" si="2243"/>
        <v>0.88006320066177079</v>
      </c>
      <c r="L8625" s="13"/>
      <c r="M8625" s="24"/>
      <c r="N8625" s="24">
        <f t="shared" si="2251"/>
        <v>0</v>
      </c>
      <c r="O8625" s="13"/>
      <c r="P8625" s="13"/>
    </row>
    <row r="8626" spans="1:16">
      <c r="A8626">
        <v>8625</v>
      </c>
      <c r="B8626" s="13">
        <v>12</v>
      </c>
      <c r="C8626" s="13">
        <v>26</v>
      </c>
      <c r="D8626" s="13">
        <v>8</v>
      </c>
      <c r="E8626" s="14">
        <f t="shared" si="2248"/>
        <v>360</v>
      </c>
      <c r="F8626" s="24">
        <f>'1 Solar Profile'!E8628*S$10</f>
        <v>1.7071425</v>
      </c>
      <c r="G8626" s="24">
        <f>'2 Load Profile'!E8627</f>
        <v>1.1813417306948903</v>
      </c>
      <c r="H8626" s="24">
        <f t="shared" si="2240"/>
        <v>-0.52580076930510966</v>
      </c>
      <c r="I8626" s="13">
        <f t="shared" si="2241"/>
        <v>-0.52580076930510966</v>
      </c>
      <c r="J8626" s="24">
        <f t="shared" si="2242"/>
        <v>1.1813417306948903</v>
      </c>
      <c r="K8626" s="24">
        <f t="shared" si="2243"/>
        <v>0</v>
      </c>
      <c r="L8626" s="13"/>
      <c r="M8626" s="24"/>
      <c r="N8626" s="24">
        <f t="shared" si="2251"/>
        <v>0</v>
      </c>
      <c r="O8626" s="13"/>
      <c r="P8626" s="13"/>
    </row>
    <row r="8627" spans="1:16">
      <c r="A8627">
        <v>8626</v>
      </c>
      <c r="B8627" s="13">
        <v>12</v>
      </c>
      <c r="C8627" s="13">
        <v>26</v>
      </c>
      <c r="D8627" s="13">
        <v>9</v>
      </c>
      <c r="E8627" s="14">
        <f t="shared" si="2248"/>
        <v>360</v>
      </c>
      <c r="F8627" s="24">
        <f>'1 Solar Profile'!E8629*S$10</f>
        <v>0.90659205000000009</v>
      </c>
      <c r="G8627" s="24">
        <f>'2 Load Profile'!E8628</f>
        <v>1.0379613098820448</v>
      </c>
      <c r="H8627" s="24">
        <f t="shared" si="2240"/>
        <v>0.13136925988204473</v>
      </c>
      <c r="I8627" s="13">
        <f t="shared" si="2241"/>
        <v>0</v>
      </c>
      <c r="J8627" s="24">
        <f t="shared" si="2242"/>
        <v>0.90659205000000009</v>
      </c>
      <c r="K8627" s="24">
        <f t="shared" si="2243"/>
        <v>0.13136925988204473</v>
      </c>
      <c r="L8627" s="13"/>
      <c r="M8627" s="24"/>
      <c r="N8627" s="24">
        <f t="shared" si="2251"/>
        <v>0</v>
      </c>
      <c r="O8627" s="13"/>
      <c r="P8627" s="13"/>
    </row>
    <row r="8628" spans="1:16">
      <c r="A8628">
        <v>8627</v>
      </c>
      <c r="B8628" s="13">
        <v>12</v>
      </c>
      <c r="C8628" s="13">
        <v>26</v>
      </c>
      <c r="D8628" s="13">
        <v>10</v>
      </c>
      <c r="E8628" s="14">
        <f t="shared" si="2248"/>
        <v>360</v>
      </c>
      <c r="F8628" s="24">
        <f>'1 Solar Profile'!E8630*S$10</f>
        <v>1.1913693749999998</v>
      </c>
      <c r="G8628" s="24">
        <f>'2 Load Profile'!E8629</f>
        <v>1.0664001292554015</v>
      </c>
      <c r="H8628" s="24">
        <f t="shared" si="2240"/>
        <v>-0.12496924574459833</v>
      </c>
      <c r="I8628" s="13">
        <f t="shared" si="2241"/>
        <v>-0.12496924574459833</v>
      </c>
      <c r="J8628" s="24">
        <f t="shared" si="2242"/>
        <v>1.0664001292554015</v>
      </c>
      <c r="K8628" s="24">
        <f t="shared" si="2243"/>
        <v>0</v>
      </c>
      <c r="L8628" s="13"/>
      <c r="M8628" s="24"/>
      <c r="N8628" s="24">
        <f t="shared" si="2251"/>
        <v>0</v>
      </c>
      <c r="O8628" s="13"/>
      <c r="P8628" s="13"/>
    </row>
    <row r="8629" spans="1:16">
      <c r="A8629">
        <v>8628</v>
      </c>
      <c r="B8629" s="13">
        <v>12</v>
      </c>
      <c r="C8629" s="13">
        <v>26</v>
      </c>
      <c r="D8629" s="13">
        <v>11</v>
      </c>
      <c r="E8629" s="14">
        <f t="shared" si="2248"/>
        <v>360</v>
      </c>
      <c r="F8629" s="24">
        <f>'1 Solar Profile'!E8631*S$10</f>
        <v>1.20610035</v>
      </c>
      <c r="G8629" s="24">
        <f>'2 Load Profile'!E8630</f>
        <v>1.0476663091706084</v>
      </c>
      <c r="H8629" s="24">
        <f t="shared" si="2240"/>
        <v>-0.15843404082939161</v>
      </c>
      <c r="I8629" s="13">
        <f t="shared" si="2241"/>
        <v>-0.15843404082939161</v>
      </c>
      <c r="J8629" s="24">
        <f t="shared" si="2242"/>
        <v>1.0476663091706084</v>
      </c>
      <c r="K8629" s="24">
        <f t="shared" si="2243"/>
        <v>0</v>
      </c>
      <c r="L8629" s="13"/>
      <c r="M8629" s="24"/>
      <c r="N8629" s="24">
        <f t="shared" si="2251"/>
        <v>0</v>
      </c>
      <c r="O8629" s="13"/>
      <c r="P8629" s="13"/>
    </row>
    <row r="8630" spans="1:16">
      <c r="A8630">
        <v>8629</v>
      </c>
      <c r="B8630" s="13">
        <v>12</v>
      </c>
      <c r="C8630" s="13">
        <v>26</v>
      </c>
      <c r="D8630" s="13">
        <v>12</v>
      </c>
      <c r="E8630" s="14">
        <f t="shared" si="2248"/>
        <v>360</v>
      </c>
      <c r="F8630" s="24">
        <f>'1 Solar Profile'!E8632*S$10</f>
        <v>1.7586449999999996</v>
      </c>
      <c r="G8630" s="24">
        <f>'2 Load Profile'!E8631</f>
        <v>1.025427827326215</v>
      </c>
      <c r="H8630" s="24">
        <f t="shared" si="2240"/>
        <v>-0.73321717267378461</v>
      </c>
      <c r="I8630" s="13">
        <f t="shared" si="2241"/>
        <v>-0.73321717267378461</v>
      </c>
      <c r="J8630" s="24">
        <f t="shared" si="2242"/>
        <v>1.025427827326215</v>
      </c>
      <c r="K8630" s="24">
        <f t="shared" si="2243"/>
        <v>0</v>
      </c>
      <c r="L8630" s="13"/>
      <c r="M8630" s="24"/>
      <c r="N8630" s="24">
        <f t="shared" si="2251"/>
        <v>0</v>
      </c>
      <c r="O8630" s="13"/>
      <c r="P8630" s="13"/>
    </row>
    <row r="8631" spans="1:16">
      <c r="A8631">
        <v>8630</v>
      </c>
      <c r="B8631" s="13">
        <v>12</v>
      </c>
      <c r="C8631" s="13">
        <v>26</v>
      </c>
      <c r="D8631" s="13">
        <v>13</v>
      </c>
      <c r="E8631" s="14">
        <f t="shared" si="2248"/>
        <v>360</v>
      </c>
      <c r="F8631" s="24">
        <f>'1 Solar Profile'!E8633*S$10</f>
        <v>2.1128939999999998</v>
      </c>
      <c r="G8631" s="24">
        <f>'2 Load Profile'!E8632</f>
        <v>1.000658072309051</v>
      </c>
      <c r="H8631" s="24">
        <f t="shared" si="2240"/>
        <v>-1.1122359276909488</v>
      </c>
      <c r="I8631" s="13">
        <f t="shared" si="2241"/>
        <v>-1.1122359276909488</v>
      </c>
      <c r="J8631" s="24">
        <f t="shared" si="2242"/>
        <v>1.000658072309051</v>
      </c>
      <c r="K8631" s="24">
        <f t="shared" si="2243"/>
        <v>0</v>
      </c>
      <c r="L8631" s="13"/>
      <c r="M8631" s="24"/>
      <c r="N8631" s="24">
        <f t="shared" si="2251"/>
        <v>0</v>
      </c>
      <c r="O8631" s="13"/>
      <c r="P8631" s="13"/>
    </row>
    <row r="8632" spans="1:16">
      <c r="A8632">
        <v>8631</v>
      </c>
      <c r="B8632" s="13">
        <v>12</v>
      </c>
      <c r="C8632" s="13">
        <v>26</v>
      </c>
      <c r="D8632" s="13">
        <v>14</v>
      </c>
      <c r="E8632" s="14">
        <f t="shared" si="2248"/>
        <v>360</v>
      </c>
      <c r="F8632" s="24">
        <f>'1 Solar Profile'!E8634*S$10</f>
        <v>1.6581710250000001</v>
      </c>
      <c r="G8632" s="24">
        <f>'2 Load Profile'!E8633</f>
        <v>1.0078774140381341</v>
      </c>
      <c r="H8632" s="24">
        <f t="shared" si="2240"/>
        <v>-0.650293610961866</v>
      </c>
      <c r="I8632" s="13">
        <f t="shared" si="2241"/>
        <v>-0.650293610961866</v>
      </c>
      <c r="J8632" s="24">
        <f t="shared" si="2242"/>
        <v>1.0078774140381341</v>
      </c>
      <c r="K8632" s="24">
        <f t="shared" si="2243"/>
        <v>0</v>
      </c>
      <c r="L8632" s="13"/>
      <c r="M8632" s="24"/>
      <c r="N8632" s="24">
        <f t="shared" si="2251"/>
        <v>0</v>
      </c>
      <c r="O8632" s="13"/>
      <c r="P8632" s="13"/>
    </row>
    <row r="8633" spans="1:16">
      <c r="A8633">
        <v>8632</v>
      </c>
      <c r="B8633" s="13">
        <v>12</v>
      </c>
      <c r="C8633" s="13">
        <v>26</v>
      </c>
      <c r="D8633" s="13">
        <v>15</v>
      </c>
      <c r="E8633" s="14">
        <f t="shared" si="2248"/>
        <v>360</v>
      </c>
      <c r="F8633" s="24">
        <f>'1 Solar Profile'!E8635*S$10</f>
        <v>1.1223749249999999</v>
      </c>
      <c r="G8633" s="24">
        <f>'2 Load Profile'!E8634</f>
        <v>1.0976149976529193</v>
      </c>
      <c r="H8633" s="24">
        <f t="shared" si="2240"/>
        <v>-2.4759927347080657E-2</v>
      </c>
      <c r="I8633" s="13">
        <f t="shared" si="2241"/>
        <v>-2.4759927347080657E-2</v>
      </c>
      <c r="J8633" s="24">
        <f t="shared" si="2242"/>
        <v>1.0976149976529193</v>
      </c>
      <c r="K8633" s="24">
        <f t="shared" si="2243"/>
        <v>0</v>
      </c>
      <c r="L8633" s="13"/>
      <c r="M8633" s="24"/>
      <c r="N8633" s="24">
        <f t="shared" si="2251"/>
        <v>0</v>
      </c>
      <c r="O8633" s="13"/>
      <c r="P8633" s="13"/>
    </row>
    <row r="8634" spans="1:16">
      <c r="A8634">
        <v>8633</v>
      </c>
      <c r="B8634" s="13">
        <v>12</v>
      </c>
      <c r="C8634" s="13">
        <v>26</v>
      </c>
      <c r="D8634" s="13">
        <v>16</v>
      </c>
      <c r="E8634" s="14">
        <f t="shared" si="2248"/>
        <v>360</v>
      </c>
      <c r="F8634" s="24">
        <f>'1 Solar Profile'!E8636*S$10</f>
        <v>0</v>
      </c>
      <c r="G8634" s="24">
        <f>'2 Load Profile'!E8635</f>
        <v>1.3918580369353384</v>
      </c>
      <c r="H8634" s="24">
        <f t="shared" si="2240"/>
        <v>1.3918580369353384</v>
      </c>
      <c r="I8634" s="13">
        <f t="shared" si="2241"/>
        <v>0</v>
      </c>
      <c r="J8634" s="24">
        <f t="shared" si="2242"/>
        <v>0</v>
      </c>
      <c r="K8634" s="24">
        <f t="shared" si="2243"/>
        <v>1.3918580369353384</v>
      </c>
      <c r="L8634" s="13"/>
      <c r="M8634" s="24"/>
      <c r="N8634" s="24">
        <f t="shared" si="2251"/>
        <v>0</v>
      </c>
      <c r="O8634" s="13"/>
      <c r="P8634" s="13"/>
    </row>
    <row r="8635" spans="1:16">
      <c r="A8635">
        <v>8634</v>
      </c>
      <c r="B8635" s="13">
        <v>12</v>
      </c>
      <c r="C8635" s="13">
        <v>26</v>
      </c>
      <c r="D8635" s="13">
        <v>17</v>
      </c>
      <c r="E8635" s="14">
        <f t="shared" si="2248"/>
        <v>360</v>
      </c>
      <c r="F8635" s="24">
        <f>'1 Solar Profile'!E8637*S$10</f>
        <v>0</v>
      </c>
      <c r="G8635" s="24">
        <f>'2 Load Profile'!E8636</f>
        <v>1.9119330599038902</v>
      </c>
      <c r="H8635" s="24">
        <f t="shared" si="2240"/>
        <v>1.9119330599038902</v>
      </c>
      <c r="I8635" s="13">
        <f t="shared" si="2241"/>
        <v>0</v>
      </c>
      <c r="J8635" s="24">
        <f t="shared" si="2242"/>
        <v>0</v>
      </c>
      <c r="K8635" s="24">
        <f t="shared" si="2243"/>
        <v>1.9119330599038902</v>
      </c>
      <c r="L8635" s="13"/>
      <c r="M8635" s="24"/>
      <c r="N8635" s="24">
        <f t="shared" si="2251"/>
        <v>0</v>
      </c>
      <c r="O8635" s="13"/>
      <c r="P8635" s="13"/>
    </row>
    <row r="8636" spans="1:16">
      <c r="A8636">
        <v>8635</v>
      </c>
      <c r="B8636" s="13">
        <v>12</v>
      </c>
      <c r="C8636" s="13">
        <v>26</v>
      </c>
      <c r="D8636" s="13">
        <v>18</v>
      </c>
      <c r="E8636" s="14">
        <f t="shared" si="2248"/>
        <v>360</v>
      </c>
      <c r="F8636" s="24">
        <f>'1 Solar Profile'!E8638*S$10</f>
        <v>0</v>
      </c>
      <c r="G8636" s="24">
        <f>'2 Load Profile'!E8637</f>
        <v>2.1380288452475611</v>
      </c>
      <c r="H8636" s="24">
        <f t="shared" si="2240"/>
        <v>2.1380288452475611</v>
      </c>
      <c r="I8636" s="13">
        <f t="shared" si="2241"/>
        <v>0</v>
      </c>
      <c r="J8636" s="24">
        <f t="shared" si="2242"/>
        <v>0</v>
      </c>
      <c r="K8636" s="24">
        <f t="shared" si="2243"/>
        <v>2.1380288452475611</v>
      </c>
      <c r="L8636" s="13"/>
      <c r="M8636" s="24"/>
      <c r="N8636" s="24">
        <f t="shared" si="2251"/>
        <v>0</v>
      </c>
      <c r="O8636" s="13"/>
      <c r="P8636" s="13"/>
    </row>
    <row r="8637" spans="1:16">
      <c r="A8637">
        <v>8636</v>
      </c>
      <c r="B8637" s="13">
        <v>12</v>
      </c>
      <c r="C8637" s="13">
        <v>26</v>
      </c>
      <c r="D8637" s="13">
        <v>19</v>
      </c>
      <c r="E8637" s="14">
        <f t="shared" si="2248"/>
        <v>360</v>
      </c>
      <c r="F8637" s="24">
        <f>'1 Solar Profile'!E8639*S$10</f>
        <v>0</v>
      </c>
      <c r="G8637" s="24">
        <f>'2 Load Profile'!E8638</f>
        <v>1.9872977071291804</v>
      </c>
      <c r="H8637" s="24">
        <f t="shared" si="2240"/>
        <v>1.9872977071291804</v>
      </c>
      <c r="I8637" s="13">
        <f t="shared" si="2241"/>
        <v>0</v>
      </c>
      <c r="J8637" s="24">
        <f t="shared" si="2242"/>
        <v>0</v>
      </c>
      <c r="K8637" s="24">
        <f t="shared" si="2243"/>
        <v>1.9872977071291804</v>
      </c>
      <c r="L8637" s="13"/>
      <c r="M8637" s="24"/>
      <c r="N8637" s="24">
        <f t="shared" si="2251"/>
        <v>0</v>
      </c>
      <c r="O8637" s="13"/>
      <c r="P8637" s="13"/>
    </row>
    <row r="8638" spans="1:16">
      <c r="A8638">
        <v>8637</v>
      </c>
      <c r="B8638" s="13">
        <v>12</v>
      </c>
      <c r="C8638" s="13">
        <v>26</v>
      </c>
      <c r="D8638" s="13">
        <v>20</v>
      </c>
      <c r="E8638" s="14">
        <f t="shared" si="2248"/>
        <v>360</v>
      </c>
      <c r="F8638" s="24">
        <f>'1 Solar Profile'!E8640*S$10</f>
        <v>0</v>
      </c>
      <c r="G8638" s="24">
        <f>'2 Load Profile'!E8639</f>
        <v>1.8967160003039829</v>
      </c>
      <c r="H8638" s="24">
        <f t="shared" si="2240"/>
        <v>1.8967160003039829</v>
      </c>
      <c r="I8638" s="13">
        <f t="shared" si="2241"/>
        <v>0</v>
      </c>
      <c r="J8638" s="24">
        <f t="shared" si="2242"/>
        <v>0</v>
      </c>
      <c r="K8638" s="24">
        <f t="shared" si="2243"/>
        <v>1.8967160003039829</v>
      </c>
      <c r="L8638" s="13"/>
      <c r="M8638" s="24"/>
      <c r="N8638" s="24">
        <f t="shared" si="2251"/>
        <v>0</v>
      </c>
      <c r="O8638" s="24"/>
      <c r="P8638" s="24"/>
    </row>
    <row r="8639" spans="1:16">
      <c r="A8639">
        <v>8638</v>
      </c>
      <c r="B8639" s="13">
        <v>12</v>
      </c>
      <c r="C8639" s="13">
        <v>26</v>
      </c>
      <c r="D8639" s="13">
        <v>21</v>
      </c>
      <c r="E8639" s="14">
        <f t="shared" si="2248"/>
        <v>360</v>
      </c>
      <c r="F8639" s="24">
        <f>'1 Solar Profile'!E8641*S$10</f>
        <v>0</v>
      </c>
      <c r="G8639" s="24">
        <f>'2 Load Profile'!E8640</f>
        <v>1.7462359502555631</v>
      </c>
      <c r="H8639" s="24">
        <f t="shared" si="2240"/>
        <v>1.7462359502555631</v>
      </c>
      <c r="I8639" s="13">
        <f t="shared" si="2241"/>
        <v>0</v>
      </c>
      <c r="J8639" s="24">
        <f t="shared" si="2242"/>
        <v>0</v>
      </c>
      <c r="K8639" s="24">
        <f t="shared" si="2243"/>
        <v>1.7462359502555631</v>
      </c>
      <c r="L8639" s="13"/>
      <c r="M8639" s="24"/>
      <c r="N8639" s="24">
        <f t="shared" si="2251"/>
        <v>0</v>
      </c>
      <c r="O8639" s="13"/>
      <c r="P8639" s="13"/>
    </row>
    <row r="8640" spans="1:16">
      <c r="A8640">
        <v>8639</v>
      </c>
      <c r="B8640" s="13">
        <v>12</v>
      </c>
      <c r="C8640" s="13">
        <v>26</v>
      </c>
      <c r="D8640" s="13">
        <v>22</v>
      </c>
      <c r="E8640" s="14">
        <f t="shared" si="2248"/>
        <v>360</v>
      </c>
      <c r="F8640" s="24">
        <f>'1 Solar Profile'!E8642*S$10</f>
        <v>0</v>
      </c>
      <c r="G8640" s="24">
        <f>'2 Load Profile'!E8641</f>
        <v>1.4504433164587687</v>
      </c>
      <c r="H8640" s="24">
        <f t="shared" ref="H8640:H8703" si="2254">G8640-F8640</f>
        <v>1.4504433164587687</v>
      </c>
      <c r="I8640" s="13">
        <f t="shared" ref="I8640:I8703" si="2255">IF(H8640&lt;0,H8640,0)</f>
        <v>0</v>
      </c>
      <c r="J8640" s="24">
        <f t="shared" ref="J8640:J8703" si="2256">F8640+I8640</f>
        <v>0</v>
      </c>
      <c r="K8640" s="24">
        <f t="shared" ref="K8640:K8703" si="2257">IF(H8640&gt;0,H8640,0)</f>
        <v>1.4504433164587687</v>
      </c>
      <c r="L8640" s="13"/>
      <c r="M8640" s="24"/>
      <c r="N8640" s="24">
        <f t="shared" si="2251"/>
        <v>0</v>
      </c>
      <c r="O8640" s="13"/>
      <c r="P8640" s="13"/>
    </row>
    <row r="8641" spans="1:16">
      <c r="A8641">
        <v>8640</v>
      </c>
      <c r="B8641" s="13">
        <v>12</v>
      </c>
      <c r="C8641" s="13">
        <v>26</v>
      </c>
      <c r="D8641" s="13">
        <v>23</v>
      </c>
      <c r="E8641" s="14">
        <f t="shared" si="2248"/>
        <v>360</v>
      </c>
      <c r="F8641" s="24">
        <f>'1 Solar Profile'!E8643*S$10</f>
        <v>0</v>
      </c>
      <c r="G8641" s="24">
        <f>'2 Load Profile'!E8642</f>
        <v>1.1797259451978117</v>
      </c>
      <c r="H8641" s="24">
        <f t="shared" si="2254"/>
        <v>1.1797259451978117</v>
      </c>
      <c r="I8641" s="13">
        <f t="shared" si="2255"/>
        <v>0</v>
      </c>
      <c r="J8641" s="24">
        <f t="shared" si="2256"/>
        <v>0</v>
      </c>
      <c r="K8641" s="24">
        <f t="shared" si="2257"/>
        <v>1.1797259451978117</v>
      </c>
      <c r="L8641" s="13">
        <f t="shared" ref="L8641" si="2258">SUM(I8618:I8641)</f>
        <v>-3.3297106945527801</v>
      </c>
      <c r="M8641" s="24">
        <f t="shared" ref="M8641" si="2259">SUMIF(H8618:H8641,"&gt;0",H8618:H8641)</f>
        <v>20.075761941950852</v>
      </c>
      <c r="N8641" s="24">
        <f t="shared" si="2251"/>
        <v>16.746051247398071</v>
      </c>
      <c r="O8641" s="13">
        <f t="shared" ref="O8641" si="2260">IF(M8641&gt;(L8641*-1),(M8641+L8641)*S$12,0)</f>
        <v>2.3564540933801146</v>
      </c>
      <c r="P8641" s="13">
        <f t="shared" ref="P8641" si="2261">IF(M8641&lt;(L8641*-1),(M8641+L8641)*S$14,0)</f>
        <v>0</v>
      </c>
    </row>
    <row r="8642" spans="1:16">
      <c r="A8642">
        <v>8641</v>
      </c>
      <c r="B8642" s="13">
        <v>12</v>
      </c>
      <c r="C8642" s="13">
        <v>27</v>
      </c>
      <c r="D8642" s="13">
        <v>0</v>
      </c>
      <c r="E8642" s="14">
        <f t="shared" si="2248"/>
        <v>361</v>
      </c>
      <c r="F8642" s="24">
        <f>'1 Solar Profile'!E8644*S$10</f>
        <v>0</v>
      </c>
      <c r="G8642" s="24">
        <f>'2 Load Profile'!E8643</f>
        <v>0.89402551309530531</v>
      </c>
      <c r="H8642" s="24">
        <f t="shared" si="2254"/>
        <v>0.89402551309530531</v>
      </c>
      <c r="I8642" s="13">
        <f t="shared" si="2255"/>
        <v>0</v>
      </c>
      <c r="J8642" s="24">
        <f t="shared" si="2256"/>
        <v>0</v>
      </c>
      <c r="K8642" s="24">
        <f t="shared" si="2257"/>
        <v>0.89402551309530531</v>
      </c>
      <c r="L8642" s="13"/>
      <c r="M8642" s="24"/>
      <c r="N8642" s="24">
        <f t="shared" si="2251"/>
        <v>0</v>
      </c>
      <c r="O8642" s="13"/>
      <c r="P8642" s="13"/>
    </row>
    <row r="8643" spans="1:16">
      <c r="A8643">
        <v>8642</v>
      </c>
      <c r="B8643" s="13">
        <v>12</v>
      </c>
      <c r="C8643" s="13">
        <v>27</v>
      </c>
      <c r="D8643" s="13">
        <v>1</v>
      </c>
      <c r="E8643" s="14">
        <f t="shared" si="2248"/>
        <v>361</v>
      </c>
      <c r="F8643" s="24">
        <f>'1 Solar Profile'!E8645*S$10</f>
        <v>0</v>
      </c>
      <c r="G8643" s="24">
        <f>'2 Load Profile'!E8644</f>
        <v>0.78575399202809137</v>
      </c>
      <c r="H8643" s="24">
        <f t="shared" si="2254"/>
        <v>0.78575399202809137</v>
      </c>
      <c r="I8643" s="13">
        <f t="shared" si="2255"/>
        <v>0</v>
      </c>
      <c r="J8643" s="24">
        <f t="shared" si="2256"/>
        <v>0</v>
      </c>
      <c r="K8643" s="24">
        <f t="shared" si="2257"/>
        <v>0.78575399202809137</v>
      </c>
      <c r="L8643" s="13"/>
      <c r="M8643" s="24"/>
      <c r="N8643" s="24">
        <f t="shared" si="2251"/>
        <v>0</v>
      </c>
      <c r="O8643" s="13"/>
      <c r="P8643" s="13"/>
    </row>
    <row r="8644" spans="1:16">
      <c r="A8644">
        <v>8643</v>
      </c>
      <c r="B8644" s="13">
        <v>12</v>
      </c>
      <c r="C8644" s="13">
        <v>27</v>
      </c>
      <c r="D8644" s="13">
        <v>2</v>
      </c>
      <c r="E8644" s="14">
        <f t="shared" si="2248"/>
        <v>361</v>
      </c>
      <c r="F8644" s="24">
        <f>'1 Solar Profile'!E8646*S$10</f>
        <v>0</v>
      </c>
      <c r="G8644" s="24">
        <f>'2 Load Profile'!E8645</f>
        <v>0.72916882094025726</v>
      </c>
      <c r="H8644" s="24">
        <f t="shared" si="2254"/>
        <v>0.72916882094025726</v>
      </c>
      <c r="I8644" s="13">
        <f t="shared" si="2255"/>
        <v>0</v>
      </c>
      <c r="J8644" s="24">
        <f t="shared" si="2256"/>
        <v>0</v>
      </c>
      <c r="K8644" s="24">
        <f t="shared" si="2257"/>
        <v>0.72916882094025726</v>
      </c>
      <c r="L8644" s="13"/>
      <c r="M8644" s="24"/>
      <c r="N8644" s="24">
        <f t="shared" si="2251"/>
        <v>0</v>
      </c>
      <c r="O8644" s="13"/>
      <c r="P8644" s="13"/>
    </row>
    <row r="8645" spans="1:16">
      <c r="A8645">
        <v>8644</v>
      </c>
      <c r="B8645" s="13">
        <v>12</v>
      </c>
      <c r="C8645" s="13">
        <v>27</v>
      </c>
      <c r="D8645" s="13">
        <v>3</v>
      </c>
      <c r="E8645" s="14">
        <f t="shared" si="2248"/>
        <v>361</v>
      </c>
      <c r="F8645" s="24">
        <f>'1 Solar Profile'!E8647*S$10</f>
        <v>0</v>
      </c>
      <c r="G8645" s="24">
        <f>'2 Load Profile'!E8646</f>
        <v>0.71405050693778427</v>
      </c>
      <c r="H8645" s="24">
        <f t="shared" si="2254"/>
        <v>0.71405050693778427</v>
      </c>
      <c r="I8645" s="13">
        <f t="shared" si="2255"/>
        <v>0</v>
      </c>
      <c r="J8645" s="24">
        <f t="shared" si="2256"/>
        <v>0</v>
      </c>
      <c r="K8645" s="24">
        <f t="shared" si="2257"/>
        <v>0.71405050693778427</v>
      </c>
      <c r="L8645" s="13"/>
      <c r="M8645" s="24"/>
      <c r="N8645" s="24">
        <f t="shared" si="2251"/>
        <v>0</v>
      </c>
      <c r="O8645" s="13"/>
      <c r="P8645" s="13"/>
    </row>
    <row r="8646" spans="1:16">
      <c r="A8646">
        <v>8645</v>
      </c>
      <c r="B8646" s="13">
        <v>12</v>
      </c>
      <c r="C8646" s="13">
        <v>27</v>
      </c>
      <c r="D8646" s="13">
        <v>4</v>
      </c>
      <c r="E8646" s="14">
        <f t="shared" si="2248"/>
        <v>361</v>
      </c>
      <c r="F8646" s="24">
        <f>'1 Solar Profile'!E8648*S$10</f>
        <v>0</v>
      </c>
      <c r="G8646" s="24">
        <f>'2 Load Profile'!E8647</f>
        <v>0.70887263485168128</v>
      </c>
      <c r="H8646" s="24">
        <f t="shared" si="2254"/>
        <v>0.70887263485168128</v>
      </c>
      <c r="I8646" s="13">
        <f t="shared" si="2255"/>
        <v>0</v>
      </c>
      <c r="J8646" s="24">
        <f t="shared" si="2256"/>
        <v>0</v>
      </c>
      <c r="K8646" s="24">
        <f t="shared" si="2257"/>
        <v>0.70887263485168128</v>
      </c>
      <c r="L8646" s="13"/>
      <c r="M8646" s="24"/>
      <c r="N8646" s="24">
        <f t="shared" si="2251"/>
        <v>0</v>
      </c>
      <c r="O8646" s="13"/>
      <c r="P8646" s="13"/>
    </row>
    <row r="8647" spans="1:16">
      <c r="A8647">
        <v>8646</v>
      </c>
      <c r="B8647" s="13">
        <v>12</v>
      </c>
      <c r="C8647" s="13">
        <v>27</v>
      </c>
      <c r="D8647" s="13">
        <v>5</v>
      </c>
      <c r="E8647" s="14">
        <f t="shared" si="2248"/>
        <v>361</v>
      </c>
      <c r="F8647" s="24">
        <f>'1 Solar Profile'!E8649*S$10</f>
        <v>0</v>
      </c>
      <c r="G8647" s="24">
        <f>'2 Load Profile'!E8648</f>
        <v>0.76554236283131682</v>
      </c>
      <c r="H8647" s="24">
        <f t="shared" si="2254"/>
        <v>0.76554236283131682</v>
      </c>
      <c r="I8647" s="13">
        <f t="shared" si="2255"/>
        <v>0</v>
      </c>
      <c r="J8647" s="24">
        <f t="shared" si="2256"/>
        <v>0</v>
      </c>
      <c r="K8647" s="24">
        <f t="shared" si="2257"/>
        <v>0.76554236283131682</v>
      </c>
      <c r="L8647" s="13"/>
      <c r="M8647" s="24"/>
      <c r="N8647" s="24">
        <f t="shared" si="2251"/>
        <v>0</v>
      </c>
      <c r="O8647" s="13"/>
      <c r="P8647" s="13"/>
    </row>
    <row r="8648" spans="1:16">
      <c r="A8648">
        <v>8647</v>
      </c>
      <c r="B8648" s="13">
        <v>12</v>
      </c>
      <c r="C8648" s="13">
        <v>27</v>
      </c>
      <c r="D8648" s="13">
        <v>6</v>
      </c>
      <c r="E8648" s="14">
        <f t="shared" si="2248"/>
        <v>361</v>
      </c>
      <c r="F8648" s="24">
        <f>'1 Solar Profile'!E8650*S$10</f>
        <v>0</v>
      </c>
      <c r="G8648" s="24">
        <f>'2 Load Profile'!E8649</f>
        <v>0.95358267667705698</v>
      </c>
      <c r="H8648" s="24">
        <f t="shared" si="2254"/>
        <v>0.95358267667705698</v>
      </c>
      <c r="I8648" s="13">
        <f t="shared" si="2255"/>
        <v>0</v>
      </c>
      <c r="J8648" s="24">
        <f t="shared" si="2256"/>
        <v>0</v>
      </c>
      <c r="K8648" s="24">
        <f t="shared" si="2257"/>
        <v>0.95358267667705698</v>
      </c>
      <c r="L8648" s="13"/>
      <c r="M8648" s="24"/>
      <c r="N8648" s="24">
        <f t="shared" si="2251"/>
        <v>0</v>
      </c>
      <c r="O8648" s="13"/>
      <c r="P8648" s="13"/>
    </row>
    <row r="8649" spans="1:16">
      <c r="A8649">
        <v>8648</v>
      </c>
      <c r="B8649" s="13">
        <v>12</v>
      </c>
      <c r="C8649" s="13">
        <v>27</v>
      </c>
      <c r="D8649" s="13">
        <v>7</v>
      </c>
      <c r="E8649" s="14">
        <f t="shared" si="2248"/>
        <v>361</v>
      </c>
      <c r="F8649" s="24">
        <f>'1 Solar Profile'!E8651*S$10</f>
        <v>6.7350149999999998E-2</v>
      </c>
      <c r="G8649" s="24">
        <f>'2 Load Profile'!E8650</f>
        <v>1.2354775918673926</v>
      </c>
      <c r="H8649" s="24">
        <f t="shared" si="2254"/>
        <v>1.1681274418673926</v>
      </c>
      <c r="I8649" s="13">
        <f t="shared" si="2255"/>
        <v>0</v>
      </c>
      <c r="J8649" s="24">
        <f t="shared" si="2256"/>
        <v>6.7350149999999998E-2</v>
      </c>
      <c r="K8649" s="24">
        <f t="shared" si="2257"/>
        <v>1.1681274418673926</v>
      </c>
      <c r="L8649" s="13"/>
      <c r="M8649" s="24"/>
      <c r="N8649" s="24">
        <f t="shared" si="2251"/>
        <v>0</v>
      </c>
      <c r="O8649" s="13"/>
      <c r="P8649" s="13"/>
    </row>
    <row r="8650" spans="1:16">
      <c r="A8650">
        <v>8649</v>
      </c>
      <c r="B8650" s="13">
        <v>12</v>
      </c>
      <c r="C8650" s="13">
        <v>27</v>
      </c>
      <c r="D8650" s="13">
        <v>8</v>
      </c>
      <c r="E8650" s="14">
        <f t="shared" si="2248"/>
        <v>361</v>
      </c>
      <c r="F8650" s="24">
        <f>'1 Solar Profile'!E8652*S$10</f>
        <v>1.6028901</v>
      </c>
      <c r="G8650" s="24">
        <f>'2 Load Profile'!E8651</f>
        <v>1.2063514198675476</v>
      </c>
      <c r="H8650" s="24">
        <f t="shared" si="2254"/>
        <v>-0.39653868013245241</v>
      </c>
      <c r="I8650" s="13">
        <f t="shared" si="2255"/>
        <v>-0.39653868013245241</v>
      </c>
      <c r="J8650" s="24">
        <f t="shared" si="2256"/>
        <v>1.2063514198675476</v>
      </c>
      <c r="K8650" s="24">
        <f t="shared" si="2257"/>
        <v>0</v>
      </c>
      <c r="L8650" s="13"/>
      <c r="M8650" s="24"/>
      <c r="N8650" s="24">
        <f t="shared" si="2251"/>
        <v>0</v>
      </c>
      <c r="O8650" s="13"/>
      <c r="P8650" s="13"/>
    </row>
    <row r="8651" spans="1:16">
      <c r="A8651">
        <v>8650</v>
      </c>
      <c r="B8651" s="13">
        <v>12</v>
      </c>
      <c r="C8651" s="13">
        <v>27</v>
      </c>
      <c r="D8651" s="13">
        <v>9</v>
      </c>
      <c r="E8651" s="14">
        <f t="shared" si="2248"/>
        <v>361</v>
      </c>
      <c r="F8651" s="24">
        <f>'1 Solar Profile'!E8653*S$10</f>
        <v>2.7081416249999997</v>
      </c>
      <c r="G8651" s="24">
        <f>'2 Load Profile'!E8652</f>
        <v>1.0654891974427636</v>
      </c>
      <c r="H8651" s="24">
        <f t="shared" si="2254"/>
        <v>-1.6426524275572361</v>
      </c>
      <c r="I8651" s="13">
        <f t="shared" si="2255"/>
        <v>-1.6426524275572361</v>
      </c>
      <c r="J8651" s="24">
        <f t="shared" si="2256"/>
        <v>1.0654891974427636</v>
      </c>
      <c r="K8651" s="24">
        <f t="shared" si="2257"/>
        <v>0</v>
      </c>
      <c r="L8651" s="13"/>
      <c r="M8651" s="24"/>
      <c r="N8651" s="24">
        <f t="shared" si="2251"/>
        <v>0</v>
      </c>
      <c r="O8651" s="13"/>
      <c r="P8651" s="13"/>
    </row>
    <row r="8652" spans="1:16">
      <c r="A8652">
        <v>8651</v>
      </c>
      <c r="B8652" s="13">
        <v>12</v>
      </c>
      <c r="C8652" s="13">
        <v>27</v>
      </c>
      <c r="D8652" s="13">
        <v>10</v>
      </c>
      <c r="E8652" s="14">
        <f t="shared" si="2248"/>
        <v>361</v>
      </c>
      <c r="F8652" s="24">
        <f>'1 Solar Profile'!E8654*S$10</f>
        <v>3.4507761749999997</v>
      </c>
      <c r="G8652" s="24">
        <f>'2 Load Profile'!E8653</f>
        <v>1.0549500028099779</v>
      </c>
      <c r="H8652" s="24">
        <f t="shared" si="2254"/>
        <v>-2.3958261721900218</v>
      </c>
      <c r="I8652" s="13">
        <f t="shared" si="2255"/>
        <v>-2.3958261721900218</v>
      </c>
      <c r="J8652" s="24">
        <f t="shared" si="2256"/>
        <v>1.0549500028099779</v>
      </c>
      <c r="K8652" s="24">
        <f t="shared" si="2257"/>
        <v>0</v>
      </c>
      <c r="L8652" s="13"/>
      <c r="M8652" s="24"/>
      <c r="N8652" s="24">
        <f t="shared" si="2251"/>
        <v>0</v>
      </c>
      <c r="O8652" s="13"/>
      <c r="P8652" s="13"/>
    </row>
    <row r="8653" spans="1:16">
      <c r="A8653">
        <v>8652</v>
      </c>
      <c r="B8653" s="13">
        <v>12</v>
      </c>
      <c r="C8653" s="13">
        <v>27</v>
      </c>
      <c r="D8653" s="13">
        <v>11</v>
      </c>
      <c r="E8653" s="14">
        <f t="shared" si="2248"/>
        <v>361</v>
      </c>
      <c r="F8653" s="24">
        <f>'1 Solar Profile'!E8655*S$10</f>
        <v>3.8023870499999997</v>
      </c>
      <c r="G8653" s="24">
        <f>'2 Load Profile'!E8654</f>
        <v>1.0641183605834903</v>
      </c>
      <c r="H8653" s="24">
        <f t="shared" si="2254"/>
        <v>-2.7382686894165094</v>
      </c>
      <c r="I8653" s="13">
        <f t="shared" si="2255"/>
        <v>-2.7382686894165094</v>
      </c>
      <c r="J8653" s="24">
        <f t="shared" si="2256"/>
        <v>1.0641183605834903</v>
      </c>
      <c r="K8653" s="24">
        <f t="shared" si="2257"/>
        <v>0</v>
      </c>
      <c r="L8653" s="13"/>
      <c r="M8653" s="24"/>
      <c r="N8653" s="24">
        <f t="shared" si="2251"/>
        <v>0</v>
      </c>
      <c r="O8653" s="13"/>
      <c r="P8653" s="13"/>
    </row>
    <row r="8654" spans="1:16">
      <c r="A8654">
        <v>8653</v>
      </c>
      <c r="B8654" s="13">
        <v>12</v>
      </c>
      <c r="C8654" s="13">
        <v>27</v>
      </c>
      <c r="D8654" s="13">
        <v>12</v>
      </c>
      <c r="E8654" s="14">
        <f t="shared" si="2248"/>
        <v>361</v>
      </c>
      <c r="F8654" s="24">
        <f>'1 Solar Profile'!E8656*S$10</f>
        <v>3.75964155</v>
      </c>
      <c r="G8654" s="24">
        <f>'2 Load Profile'!E8655</f>
        <v>1.0448743132471443</v>
      </c>
      <c r="H8654" s="24">
        <f t="shared" si="2254"/>
        <v>-2.7147672367528557</v>
      </c>
      <c r="I8654" s="13">
        <f t="shared" si="2255"/>
        <v>-2.7147672367528557</v>
      </c>
      <c r="J8654" s="24">
        <f t="shared" si="2256"/>
        <v>1.0448743132471443</v>
      </c>
      <c r="K8654" s="24">
        <f t="shared" si="2257"/>
        <v>0</v>
      </c>
      <c r="L8654" s="13"/>
      <c r="M8654" s="24"/>
      <c r="N8654" s="24">
        <f t="shared" si="2251"/>
        <v>0</v>
      </c>
      <c r="O8654" s="13"/>
      <c r="P8654" s="13"/>
    </row>
    <row r="8655" spans="1:16">
      <c r="A8655">
        <v>8654</v>
      </c>
      <c r="B8655" s="13">
        <v>12</v>
      </c>
      <c r="C8655" s="13">
        <v>27</v>
      </c>
      <c r="D8655" s="13">
        <v>13</v>
      </c>
      <c r="E8655" s="14">
        <f t="shared" si="2248"/>
        <v>361</v>
      </c>
      <c r="F8655" s="24">
        <f>'1 Solar Profile'!E8657*S$10</f>
        <v>3.2924508750000006</v>
      </c>
      <c r="G8655" s="24">
        <f>'2 Load Profile'!E8656</f>
        <v>1.0178945786367697</v>
      </c>
      <c r="H8655" s="24">
        <f t="shared" si="2254"/>
        <v>-2.2745562963632309</v>
      </c>
      <c r="I8655" s="13">
        <f t="shared" si="2255"/>
        <v>-2.2745562963632309</v>
      </c>
      <c r="J8655" s="24">
        <f t="shared" si="2256"/>
        <v>1.0178945786367697</v>
      </c>
      <c r="K8655" s="24">
        <f t="shared" si="2257"/>
        <v>0</v>
      </c>
      <c r="L8655" s="13"/>
      <c r="M8655" s="24"/>
      <c r="N8655" s="24">
        <f t="shared" si="2251"/>
        <v>0</v>
      </c>
      <c r="O8655" s="13"/>
      <c r="P8655" s="13"/>
    </row>
    <row r="8656" spans="1:16">
      <c r="A8656">
        <v>8655</v>
      </c>
      <c r="B8656" s="13">
        <v>12</v>
      </c>
      <c r="C8656" s="13">
        <v>27</v>
      </c>
      <c r="D8656" s="13">
        <v>14</v>
      </c>
      <c r="E8656" s="14">
        <f t="shared" si="2248"/>
        <v>361</v>
      </c>
      <c r="F8656" s="24">
        <f>'1 Solar Profile'!E8658*S$10</f>
        <v>2.4371109</v>
      </c>
      <c r="G8656" s="24">
        <f>'2 Load Profile'!E8657</f>
        <v>1.0087682787307575</v>
      </c>
      <c r="H8656" s="24">
        <f t="shared" si="2254"/>
        <v>-1.4283426212692425</v>
      </c>
      <c r="I8656" s="13">
        <f t="shared" si="2255"/>
        <v>-1.4283426212692425</v>
      </c>
      <c r="J8656" s="24">
        <f t="shared" si="2256"/>
        <v>1.0087682787307575</v>
      </c>
      <c r="K8656" s="24">
        <f t="shared" si="2257"/>
        <v>0</v>
      </c>
      <c r="L8656" s="13"/>
      <c r="M8656" s="24"/>
      <c r="N8656" s="24">
        <f t="shared" si="2251"/>
        <v>0</v>
      </c>
      <c r="O8656" s="13"/>
      <c r="P8656" s="13"/>
    </row>
    <row r="8657" spans="1:16">
      <c r="A8657">
        <v>8656</v>
      </c>
      <c r="B8657" s="13">
        <v>12</v>
      </c>
      <c r="C8657" s="13">
        <v>27</v>
      </c>
      <c r="D8657" s="13">
        <v>15</v>
      </c>
      <c r="E8657" s="14">
        <f t="shared" si="2248"/>
        <v>361</v>
      </c>
      <c r="F8657" s="24">
        <f>'1 Solar Profile'!E8659*S$10</f>
        <v>1.227555</v>
      </c>
      <c r="G8657" s="24">
        <f>'2 Load Profile'!E8658</f>
        <v>1.0939239269249381</v>
      </c>
      <c r="H8657" s="24">
        <f t="shared" si="2254"/>
        <v>-0.13363107307506183</v>
      </c>
      <c r="I8657" s="13">
        <f t="shared" si="2255"/>
        <v>-0.13363107307506183</v>
      </c>
      <c r="J8657" s="24">
        <f t="shared" si="2256"/>
        <v>1.0939239269249381</v>
      </c>
      <c r="K8657" s="24">
        <f t="shared" si="2257"/>
        <v>0</v>
      </c>
      <c r="L8657" s="13"/>
      <c r="M8657" s="24"/>
      <c r="N8657" s="24">
        <f t="shared" si="2251"/>
        <v>0</v>
      </c>
      <c r="O8657" s="13"/>
      <c r="P8657" s="13"/>
    </row>
    <row r="8658" spans="1:16">
      <c r="A8658">
        <v>8657</v>
      </c>
      <c r="B8658" s="13">
        <v>12</v>
      </c>
      <c r="C8658" s="13">
        <v>27</v>
      </c>
      <c r="D8658" s="13">
        <v>16</v>
      </c>
      <c r="E8658" s="14">
        <f t="shared" si="2248"/>
        <v>361</v>
      </c>
      <c r="F8658" s="24">
        <f>'1 Solar Profile'!E8660*S$10</f>
        <v>0</v>
      </c>
      <c r="G8658" s="24">
        <f>'2 Load Profile'!E8659</f>
        <v>1.3887192678697899</v>
      </c>
      <c r="H8658" s="24">
        <f t="shared" si="2254"/>
        <v>1.3887192678697899</v>
      </c>
      <c r="I8658" s="13">
        <f t="shared" si="2255"/>
        <v>0</v>
      </c>
      <c r="J8658" s="24">
        <f t="shared" si="2256"/>
        <v>0</v>
      </c>
      <c r="K8658" s="24">
        <f t="shared" si="2257"/>
        <v>1.3887192678697899</v>
      </c>
      <c r="L8658" s="13"/>
      <c r="M8658" s="24"/>
      <c r="N8658" s="24">
        <f t="shared" si="2251"/>
        <v>0</v>
      </c>
      <c r="O8658" s="13"/>
      <c r="P8658" s="13"/>
    </row>
    <row r="8659" spans="1:16">
      <c r="A8659">
        <v>8658</v>
      </c>
      <c r="B8659" s="13">
        <v>12</v>
      </c>
      <c r="C8659" s="13">
        <v>27</v>
      </c>
      <c r="D8659" s="13">
        <v>17</v>
      </c>
      <c r="E8659" s="14">
        <f t="shared" si="2248"/>
        <v>361</v>
      </c>
      <c r="F8659" s="24">
        <f>'1 Solar Profile'!E8661*S$10</f>
        <v>0</v>
      </c>
      <c r="G8659" s="24">
        <f>'2 Load Profile'!E8660</f>
        <v>1.9129006757701554</v>
      </c>
      <c r="H8659" s="24">
        <f t="shared" si="2254"/>
        <v>1.9129006757701554</v>
      </c>
      <c r="I8659" s="13">
        <f t="shared" si="2255"/>
        <v>0</v>
      </c>
      <c r="J8659" s="24">
        <f t="shared" si="2256"/>
        <v>0</v>
      </c>
      <c r="K8659" s="24">
        <f t="shared" si="2257"/>
        <v>1.9129006757701554</v>
      </c>
      <c r="L8659" s="13"/>
      <c r="M8659" s="24"/>
      <c r="N8659" s="24">
        <f t="shared" si="2251"/>
        <v>0</v>
      </c>
      <c r="O8659" s="13"/>
      <c r="P8659" s="13"/>
    </row>
    <row r="8660" spans="1:16">
      <c r="A8660">
        <v>8659</v>
      </c>
      <c r="B8660" s="13">
        <v>12</v>
      </c>
      <c r="C8660" s="13">
        <v>27</v>
      </c>
      <c r="D8660" s="13">
        <v>18</v>
      </c>
      <c r="E8660" s="14">
        <f t="shared" si="2248"/>
        <v>361</v>
      </c>
      <c r="F8660" s="24">
        <f>'1 Solar Profile'!E8662*S$10</f>
        <v>0</v>
      </c>
      <c r="G8660" s="24">
        <f>'2 Load Profile'!E8661</f>
        <v>2.1377963381506393</v>
      </c>
      <c r="H8660" s="24">
        <f t="shared" si="2254"/>
        <v>2.1377963381506393</v>
      </c>
      <c r="I8660" s="13">
        <f t="shared" si="2255"/>
        <v>0</v>
      </c>
      <c r="J8660" s="24">
        <f t="shared" si="2256"/>
        <v>0</v>
      </c>
      <c r="K8660" s="24">
        <f t="shared" si="2257"/>
        <v>2.1377963381506393</v>
      </c>
      <c r="L8660" s="13"/>
      <c r="M8660" s="24"/>
      <c r="N8660" s="24">
        <f t="shared" si="2251"/>
        <v>0</v>
      </c>
      <c r="O8660" s="13"/>
      <c r="P8660" s="13"/>
    </row>
    <row r="8661" spans="1:16">
      <c r="A8661">
        <v>8660</v>
      </c>
      <c r="B8661" s="13">
        <v>12</v>
      </c>
      <c r="C8661" s="13">
        <v>27</v>
      </c>
      <c r="D8661" s="13">
        <v>19</v>
      </c>
      <c r="E8661" s="14">
        <f t="shared" si="2248"/>
        <v>361</v>
      </c>
      <c r="F8661" s="24">
        <f>'1 Solar Profile'!E8663*S$10</f>
        <v>0</v>
      </c>
      <c r="G8661" s="24">
        <f>'2 Load Profile'!E8662</f>
        <v>1.9921251509052822</v>
      </c>
      <c r="H8661" s="24">
        <f t="shared" si="2254"/>
        <v>1.9921251509052822</v>
      </c>
      <c r="I8661" s="13">
        <f t="shared" si="2255"/>
        <v>0</v>
      </c>
      <c r="J8661" s="24">
        <f t="shared" si="2256"/>
        <v>0</v>
      </c>
      <c r="K8661" s="24">
        <f t="shared" si="2257"/>
        <v>1.9921251509052822</v>
      </c>
      <c r="L8661" s="13"/>
      <c r="M8661" s="24"/>
      <c r="N8661" s="24">
        <f t="shared" si="2251"/>
        <v>0</v>
      </c>
      <c r="O8661" s="13"/>
      <c r="P8661" s="13"/>
    </row>
    <row r="8662" spans="1:16">
      <c r="A8662">
        <v>8661</v>
      </c>
      <c r="B8662" s="13">
        <v>12</v>
      </c>
      <c r="C8662" s="13">
        <v>27</v>
      </c>
      <c r="D8662" s="13">
        <v>20</v>
      </c>
      <c r="E8662" s="14">
        <f t="shared" si="2248"/>
        <v>361</v>
      </c>
      <c r="F8662" s="24">
        <f>'1 Solar Profile'!E8664*S$10</f>
        <v>0</v>
      </c>
      <c r="G8662" s="24">
        <f>'2 Load Profile'!E8663</f>
        <v>1.9091463597001987</v>
      </c>
      <c r="H8662" s="24">
        <f t="shared" si="2254"/>
        <v>1.9091463597001987</v>
      </c>
      <c r="I8662" s="13">
        <f t="shared" si="2255"/>
        <v>0</v>
      </c>
      <c r="J8662" s="24">
        <f t="shared" si="2256"/>
        <v>0</v>
      </c>
      <c r="K8662" s="24">
        <f t="shared" si="2257"/>
        <v>1.9091463597001987</v>
      </c>
      <c r="L8662" s="13"/>
      <c r="M8662" s="24"/>
      <c r="N8662" s="24">
        <f t="shared" si="2251"/>
        <v>0</v>
      </c>
      <c r="O8662" s="24"/>
      <c r="P8662" s="24"/>
    </row>
    <row r="8663" spans="1:16">
      <c r="A8663">
        <v>8662</v>
      </c>
      <c r="B8663" s="13">
        <v>12</v>
      </c>
      <c r="C8663" s="13">
        <v>27</v>
      </c>
      <c r="D8663" s="13">
        <v>21</v>
      </c>
      <c r="E8663" s="14">
        <f t="shared" si="2248"/>
        <v>361</v>
      </c>
      <c r="F8663" s="24">
        <f>'1 Solar Profile'!E8665*S$10</f>
        <v>0</v>
      </c>
      <c r="G8663" s="24">
        <f>'2 Load Profile'!E8664</f>
        <v>1.7664991175956899</v>
      </c>
      <c r="H8663" s="24">
        <f t="shared" si="2254"/>
        <v>1.7664991175956899</v>
      </c>
      <c r="I8663" s="13">
        <f t="shared" si="2255"/>
        <v>0</v>
      </c>
      <c r="J8663" s="24">
        <f t="shared" si="2256"/>
        <v>0</v>
      </c>
      <c r="K8663" s="24">
        <f t="shared" si="2257"/>
        <v>1.7664991175956899</v>
      </c>
      <c r="L8663" s="13"/>
      <c r="M8663" s="24"/>
      <c r="N8663" s="24">
        <f t="shared" si="2251"/>
        <v>0</v>
      </c>
      <c r="O8663" s="13"/>
      <c r="P8663" s="13"/>
    </row>
    <row r="8664" spans="1:16">
      <c r="A8664">
        <v>8663</v>
      </c>
      <c r="B8664" s="13">
        <v>12</v>
      </c>
      <c r="C8664" s="13">
        <v>27</v>
      </c>
      <c r="D8664" s="13">
        <v>22</v>
      </c>
      <c r="E8664" s="14">
        <f t="shared" ref="E8664:E8727" si="2262">IF(D8664&lt;D8663, E8663+1,E8663)</f>
        <v>361</v>
      </c>
      <c r="F8664" s="24">
        <f>'1 Solar Profile'!E8666*S$10</f>
        <v>0</v>
      </c>
      <c r="G8664" s="24">
        <f>'2 Load Profile'!E8665</f>
        <v>1.4757604652689469</v>
      </c>
      <c r="H8664" s="24">
        <f t="shared" si="2254"/>
        <v>1.4757604652689469</v>
      </c>
      <c r="I8664" s="13">
        <f t="shared" si="2255"/>
        <v>0</v>
      </c>
      <c r="J8664" s="24">
        <f t="shared" si="2256"/>
        <v>0</v>
      </c>
      <c r="K8664" s="24">
        <f t="shared" si="2257"/>
        <v>1.4757604652689469</v>
      </c>
      <c r="L8664" s="13"/>
      <c r="M8664" s="24"/>
      <c r="N8664" s="24">
        <f t="shared" si="2251"/>
        <v>0</v>
      </c>
      <c r="O8664" s="13"/>
      <c r="P8664" s="13"/>
    </row>
    <row r="8665" spans="1:16">
      <c r="A8665">
        <v>8664</v>
      </c>
      <c r="B8665" s="13">
        <v>12</v>
      </c>
      <c r="C8665" s="13">
        <v>27</v>
      </c>
      <c r="D8665" s="13">
        <v>23</v>
      </c>
      <c r="E8665" s="14">
        <f t="shared" si="2262"/>
        <v>361</v>
      </c>
      <c r="F8665" s="24">
        <f>'1 Solar Profile'!E8667*S$10</f>
        <v>0</v>
      </c>
      <c r="G8665" s="24">
        <f>'2 Load Profile'!E8666</f>
        <v>1.2053560267470818</v>
      </c>
      <c r="H8665" s="24">
        <f t="shared" si="2254"/>
        <v>1.2053560267470818</v>
      </c>
      <c r="I8665" s="13">
        <f t="shared" si="2255"/>
        <v>0</v>
      </c>
      <c r="J8665" s="24">
        <f t="shared" si="2256"/>
        <v>0</v>
      </c>
      <c r="K8665" s="24">
        <f t="shared" si="2257"/>
        <v>1.2053560267470818</v>
      </c>
      <c r="L8665" s="13">
        <f t="shared" ref="L8665" si="2263">SUM(I8642:I8665)</f>
        <v>-13.724583196756612</v>
      </c>
      <c r="M8665" s="24">
        <f t="shared" ref="M8665" si="2264">SUMIF(H8642:H8665,"&gt;0",H8642:H8665)</f>
        <v>20.507427351236672</v>
      </c>
      <c r="N8665" s="24">
        <f t="shared" si="2251"/>
        <v>6.7828441544800597</v>
      </c>
      <c r="O8665" s="13">
        <f t="shared" ref="O8665" si="2265">IF(M8665&gt;(L8665*-1),(M8665+L8665)*S$12,0)</f>
        <v>0.9544614808859706</v>
      </c>
      <c r="P8665" s="13">
        <f t="shared" ref="P8665" si="2266">IF(M8665&lt;(L8665*-1),(M8665+L8665)*S$14,0)</f>
        <v>0</v>
      </c>
    </row>
    <row r="8666" spans="1:16">
      <c r="A8666">
        <v>8665</v>
      </c>
      <c r="B8666" s="13">
        <v>12</v>
      </c>
      <c r="C8666" s="13">
        <v>28</v>
      </c>
      <c r="D8666" s="13">
        <v>0</v>
      </c>
      <c r="E8666" s="14">
        <f t="shared" si="2262"/>
        <v>362</v>
      </c>
      <c r="F8666" s="24">
        <f>'1 Solar Profile'!E8668*S$10</f>
        <v>0</v>
      </c>
      <c r="G8666" s="24">
        <f>'2 Load Profile'!E8667</f>
        <v>0.92025568277939263</v>
      </c>
      <c r="H8666" s="24">
        <f t="shared" si="2254"/>
        <v>0.92025568277939263</v>
      </c>
      <c r="I8666" s="13">
        <f t="shared" si="2255"/>
        <v>0</v>
      </c>
      <c r="J8666" s="24">
        <f t="shared" si="2256"/>
        <v>0</v>
      </c>
      <c r="K8666" s="24">
        <f t="shared" si="2257"/>
        <v>0.92025568277939263</v>
      </c>
      <c r="L8666" s="13"/>
      <c r="M8666" s="24"/>
      <c r="N8666" s="24">
        <f t="shared" si="2251"/>
        <v>0</v>
      </c>
      <c r="O8666" s="13"/>
      <c r="P8666" s="13"/>
    </row>
    <row r="8667" spans="1:16">
      <c r="A8667">
        <v>8666</v>
      </c>
      <c r="B8667" s="13">
        <v>12</v>
      </c>
      <c r="C8667" s="13">
        <v>28</v>
      </c>
      <c r="D8667" s="13">
        <v>1</v>
      </c>
      <c r="E8667" s="14">
        <f t="shared" si="2262"/>
        <v>362</v>
      </c>
      <c r="F8667" s="24">
        <f>'1 Solar Profile'!E8669*S$10</f>
        <v>0</v>
      </c>
      <c r="G8667" s="24">
        <f>'2 Load Profile'!E8668</f>
        <v>0.81686334490942314</v>
      </c>
      <c r="H8667" s="24">
        <f t="shared" si="2254"/>
        <v>0.81686334490942314</v>
      </c>
      <c r="I8667" s="13">
        <f t="shared" si="2255"/>
        <v>0</v>
      </c>
      <c r="J8667" s="24">
        <f t="shared" si="2256"/>
        <v>0</v>
      </c>
      <c r="K8667" s="24">
        <f t="shared" si="2257"/>
        <v>0.81686334490942314</v>
      </c>
      <c r="L8667" s="13"/>
      <c r="M8667" s="24"/>
      <c r="N8667" s="24">
        <f t="shared" si="2251"/>
        <v>0</v>
      </c>
      <c r="O8667" s="13"/>
      <c r="P8667" s="13"/>
    </row>
    <row r="8668" spans="1:16">
      <c r="A8668">
        <v>8667</v>
      </c>
      <c r="B8668" s="13">
        <v>12</v>
      </c>
      <c r="C8668" s="13">
        <v>28</v>
      </c>
      <c r="D8668" s="13">
        <v>2</v>
      </c>
      <c r="E8668" s="14">
        <f t="shared" si="2262"/>
        <v>362</v>
      </c>
      <c r="F8668" s="24">
        <f>'1 Solar Profile'!E8670*S$10</f>
        <v>0</v>
      </c>
      <c r="G8668" s="24">
        <f>'2 Load Profile'!E8669</f>
        <v>0.76955979308946298</v>
      </c>
      <c r="H8668" s="24">
        <f t="shared" si="2254"/>
        <v>0.76955979308946298</v>
      </c>
      <c r="I8668" s="13">
        <f t="shared" si="2255"/>
        <v>0</v>
      </c>
      <c r="J8668" s="24">
        <f t="shared" si="2256"/>
        <v>0</v>
      </c>
      <c r="K8668" s="24">
        <f t="shared" si="2257"/>
        <v>0.76955979308946298</v>
      </c>
      <c r="L8668" s="13"/>
      <c r="M8668" s="24"/>
      <c r="N8668" s="24">
        <f t="shared" si="2251"/>
        <v>0</v>
      </c>
      <c r="O8668" s="13"/>
      <c r="P8668" s="13"/>
    </row>
    <row r="8669" spans="1:16">
      <c r="A8669">
        <v>8668</v>
      </c>
      <c r="B8669" s="13">
        <v>12</v>
      </c>
      <c r="C8669" s="13">
        <v>28</v>
      </c>
      <c r="D8669" s="13">
        <v>3</v>
      </c>
      <c r="E8669" s="14">
        <f t="shared" si="2262"/>
        <v>362</v>
      </c>
      <c r="F8669" s="24">
        <f>'1 Solar Profile'!E8671*S$10</f>
        <v>0</v>
      </c>
      <c r="G8669" s="24">
        <f>'2 Load Profile'!E8670</f>
        <v>0.76432986817707282</v>
      </c>
      <c r="H8669" s="24">
        <f t="shared" si="2254"/>
        <v>0.76432986817707282</v>
      </c>
      <c r="I8669" s="13">
        <f t="shared" si="2255"/>
        <v>0</v>
      </c>
      <c r="J8669" s="24">
        <f t="shared" si="2256"/>
        <v>0</v>
      </c>
      <c r="K8669" s="24">
        <f t="shared" si="2257"/>
        <v>0.76432986817707282</v>
      </c>
      <c r="L8669" s="13"/>
      <c r="M8669" s="24"/>
      <c r="N8669" s="24">
        <f t="shared" si="2251"/>
        <v>0</v>
      </c>
      <c r="O8669" s="13"/>
      <c r="P8669" s="13"/>
    </row>
    <row r="8670" spans="1:16">
      <c r="A8670">
        <v>8669</v>
      </c>
      <c r="B8670" s="13">
        <v>12</v>
      </c>
      <c r="C8670" s="13">
        <v>28</v>
      </c>
      <c r="D8670" s="13">
        <v>4</v>
      </c>
      <c r="E8670" s="14">
        <f t="shared" si="2262"/>
        <v>362</v>
      </c>
      <c r="F8670" s="24">
        <f>'1 Solar Profile'!E8672*S$10</f>
        <v>0</v>
      </c>
      <c r="G8670" s="24">
        <f>'2 Load Profile'!E8671</f>
        <v>0.76328489454656256</v>
      </c>
      <c r="H8670" s="24">
        <f t="shared" si="2254"/>
        <v>0.76328489454656256</v>
      </c>
      <c r="I8670" s="13">
        <f t="shared" si="2255"/>
        <v>0</v>
      </c>
      <c r="J8670" s="24">
        <f t="shared" si="2256"/>
        <v>0</v>
      </c>
      <c r="K8670" s="24">
        <f t="shared" si="2257"/>
        <v>0.76328489454656256</v>
      </c>
      <c r="L8670" s="13"/>
      <c r="M8670" s="24"/>
      <c r="N8670" s="24">
        <f t="shared" si="2251"/>
        <v>0</v>
      </c>
      <c r="O8670" s="13"/>
      <c r="P8670" s="13"/>
    </row>
    <row r="8671" spans="1:16">
      <c r="A8671">
        <v>8670</v>
      </c>
      <c r="B8671" s="13">
        <v>12</v>
      </c>
      <c r="C8671" s="13">
        <v>28</v>
      </c>
      <c r="D8671" s="13">
        <v>5</v>
      </c>
      <c r="E8671" s="14">
        <f t="shared" si="2262"/>
        <v>362</v>
      </c>
      <c r="F8671" s="24">
        <f>'1 Solar Profile'!E8673*S$10</f>
        <v>0</v>
      </c>
      <c r="G8671" s="24">
        <f>'2 Load Profile'!E8672</f>
        <v>0.82007094638402445</v>
      </c>
      <c r="H8671" s="24">
        <f t="shared" si="2254"/>
        <v>0.82007094638402445</v>
      </c>
      <c r="I8671" s="13">
        <f t="shared" si="2255"/>
        <v>0</v>
      </c>
      <c r="J8671" s="24">
        <f t="shared" si="2256"/>
        <v>0</v>
      </c>
      <c r="K8671" s="24">
        <f t="shared" si="2257"/>
        <v>0.82007094638402445</v>
      </c>
      <c r="L8671" s="13"/>
      <c r="M8671" s="24"/>
      <c r="N8671" s="24">
        <f t="shared" si="2251"/>
        <v>0</v>
      </c>
      <c r="O8671" s="13"/>
      <c r="P8671" s="13"/>
    </row>
    <row r="8672" spans="1:16">
      <c r="A8672">
        <v>8671</v>
      </c>
      <c r="B8672" s="13">
        <v>12</v>
      </c>
      <c r="C8672" s="13">
        <v>28</v>
      </c>
      <c r="D8672" s="13">
        <v>6</v>
      </c>
      <c r="E8672" s="14">
        <f t="shared" si="2262"/>
        <v>362</v>
      </c>
      <c r="F8672" s="24">
        <f>'1 Solar Profile'!E8674*S$10</f>
        <v>0</v>
      </c>
      <c r="G8672" s="24">
        <f>'2 Load Profile'!E8673</f>
        <v>1.0066812421855511</v>
      </c>
      <c r="H8672" s="24">
        <f t="shared" si="2254"/>
        <v>1.0066812421855511</v>
      </c>
      <c r="I8672" s="13">
        <f t="shared" si="2255"/>
        <v>0</v>
      </c>
      <c r="J8672" s="24">
        <f t="shared" si="2256"/>
        <v>0</v>
      </c>
      <c r="K8672" s="24">
        <f t="shared" si="2257"/>
        <v>1.0066812421855511</v>
      </c>
      <c r="L8672" s="13"/>
      <c r="M8672" s="24"/>
      <c r="N8672" s="24">
        <f t="shared" si="2251"/>
        <v>0</v>
      </c>
      <c r="O8672" s="13"/>
      <c r="P8672" s="13"/>
    </row>
    <row r="8673" spans="1:16">
      <c r="A8673">
        <v>8672</v>
      </c>
      <c r="B8673" s="13">
        <v>12</v>
      </c>
      <c r="C8673" s="13">
        <v>28</v>
      </c>
      <c r="D8673" s="13">
        <v>7</v>
      </c>
      <c r="E8673" s="14">
        <f t="shared" si="2262"/>
        <v>362</v>
      </c>
      <c r="F8673" s="24">
        <f>'1 Solar Profile'!E8675*S$10</f>
        <v>0.30530902500000001</v>
      </c>
      <c r="G8673" s="24">
        <f>'2 Load Profile'!E8674</f>
        <v>1.2797394897772261</v>
      </c>
      <c r="H8673" s="24">
        <f t="shared" si="2254"/>
        <v>0.97443046477722606</v>
      </c>
      <c r="I8673" s="13">
        <f t="shared" si="2255"/>
        <v>0</v>
      </c>
      <c r="J8673" s="24">
        <f t="shared" si="2256"/>
        <v>0.30530902500000001</v>
      </c>
      <c r="K8673" s="24">
        <f t="shared" si="2257"/>
        <v>0.97443046477722606</v>
      </c>
      <c r="L8673" s="13"/>
      <c r="M8673" s="24"/>
      <c r="N8673" s="24">
        <f t="shared" si="2251"/>
        <v>0</v>
      </c>
      <c r="O8673" s="13"/>
      <c r="P8673" s="13"/>
    </row>
    <row r="8674" spans="1:16">
      <c r="A8674">
        <v>8673</v>
      </c>
      <c r="B8674" s="13">
        <v>12</v>
      </c>
      <c r="C8674" s="13">
        <v>28</v>
      </c>
      <c r="D8674" s="13">
        <v>8</v>
      </c>
      <c r="E8674" s="14">
        <f t="shared" si="2262"/>
        <v>362</v>
      </c>
      <c r="F8674" s="24">
        <f>'1 Solar Profile'!E8676*S$10</f>
        <v>1.5765372000000002</v>
      </c>
      <c r="G8674" s="24">
        <f>'2 Load Profile'!E8675</f>
        <v>1.2365243531020262</v>
      </c>
      <c r="H8674" s="24">
        <f t="shared" si="2254"/>
        <v>-0.34001284689797395</v>
      </c>
      <c r="I8674" s="13">
        <f t="shared" si="2255"/>
        <v>-0.34001284689797395</v>
      </c>
      <c r="J8674" s="24">
        <f t="shared" si="2256"/>
        <v>1.2365243531020262</v>
      </c>
      <c r="K8674" s="24">
        <f t="shared" si="2257"/>
        <v>0</v>
      </c>
      <c r="L8674" s="13"/>
      <c r="M8674" s="24"/>
      <c r="N8674" s="24">
        <f t="shared" si="2251"/>
        <v>0</v>
      </c>
      <c r="O8674" s="13"/>
      <c r="P8674" s="13"/>
    </row>
    <row r="8675" spans="1:16">
      <c r="A8675">
        <v>8674</v>
      </c>
      <c r="B8675" s="13">
        <v>12</v>
      </c>
      <c r="C8675" s="13">
        <v>28</v>
      </c>
      <c r="D8675" s="13">
        <v>9</v>
      </c>
      <c r="E8675" s="14">
        <f t="shared" si="2262"/>
        <v>362</v>
      </c>
      <c r="F8675" s="24">
        <f>'1 Solar Profile'!E8677*S$10</f>
        <v>2.6801727749999995</v>
      </c>
      <c r="G8675" s="24">
        <f>'2 Load Profile'!E8676</f>
        <v>1.0680303846955739</v>
      </c>
      <c r="H8675" s="24">
        <f t="shared" si="2254"/>
        <v>-1.6121423903044256</v>
      </c>
      <c r="I8675" s="13">
        <f t="shared" si="2255"/>
        <v>-1.6121423903044256</v>
      </c>
      <c r="J8675" s="24">
        <f t="shared" si="2256"/>
        <v>1.0680303846955739</v>
      </c>
      <c r="K8675" s="24">
        <f t="shared" si="2257"/>
        <v>0</v>
      </c>
      <c r="L8675" s="13"/>
      <c r="M8675" s="24"/>
      <c r="N8675" s="24">
        <f t="shared" si="2251"/>
        <v>0</v>
      </c>
      <c r="O8675" s="13"/>
      <c r="P8675" s="13"/>
    </row>
    <row r="8676" spans="1:16">
      <c r="A8676">
        <v>8675</v>
      </c>
      <c r="B8676" s="13">
        <v>12</v>
      </c>
      <c r="C8676" s="13">
        <v>28</v>
      </c>
      <c r="D8676" s="13">
        <v>10</v>
      </c>
      <c r="E8676" s="14">
        <f t="shared" si="2262"/>
        <v>362</v>
      </c>
      <c r="F8676" s="24">
        <f>'1 Solar Profile'!E8678*S$10</f>
        <v>3.3573771000000003</v>
      </c>
      <c r="G8676" s="24">
        <f>'2 Load Profile'!E8677</f>
        <v>1.0860695050549773</v>
      </c>
      <c r="H8676" s="24">
        <f t="shared" si="2254"/>
        <v>-2.2713075949450232</v>
      </c>
      <c r="I8676" s="13">
        <f t="shared" si="2255"/>
        <v>-2.2713075949450232</v>
      </c>
      <c r="J8676" s="24">
        <f t="shared" si="2256"/>
        <v>1.0860695050549771</v>
      </c>
      <c r="K8676" s="24">
        <f t="shared" si="2257"/>
        <v>0</v>
      </c>
      <c r="L8676" s="13"/>
      <c r="M8676" s="24"/>
      <c r="N8676" s="24">
        <f t="shared" si="2251"/>
        <v>0</v>
      </c>
      <c r="O8676" s="13"/>
      <c r="P8676" s="13"/>
    </row>
    <row r="8677" spans="1:16">
      <c r="A8677">
        <v>8676</v>
      </c>
      <c r="B8677" s="13">
        <v>12</v>
      </c>
      <c r="C8677" s="13">
        <v>28</v>
      </c>
      <c r="D8677" s="13">
        <v>11</v>
      </c>
      <c r="E8677" s="14">
        <f t="shared" si="2262"/>
        <v>362</v>
      </c>
      <c r="F8677" s="24">
        <f>'1 Solar Profile'!E8679*S$10</f>
        <v>3.7005774749999998</v>
      </c>
      <c r="G8677" s="24">
        <f>'2 Load Profile'!E8678</f>
        <v>1.0560051588909161</v>
      </c>
      <c r="H8677" s="24">
        <f t="shared" si="2254"/>
        <v>-2.6445723161090839</v>
      </c>
      <c r="I8677" s="13">
        <f t="shared" si="2255"/>
        <v>-2.6445723161090839</v>
      </c>
      <c r="J8677" s="24">
        <f t="shared" si="2256"/>
        <v>1.0560051588909158</v>
      </c>
      <c r="K8677" s="24">
        <f t="shared" si="2257"/>
        <v>0</v>
      </c>
      <c r="L8677" s="13"/>
      <c r="M8677" s="24"/>
      <c r="N8677" s="24">
        <f t="shared" si="2251"/>
        <v>0</v>
      </c>
      <c r="O8677" s="13"/>
      <c r="P8677" s="13"/>
    </row>
    <row r="8678" spans="1:16">
      <c r="A8678">
        <v>8677</v>
      </c>
      <c r="B8678" s="13">
        <v>12</v>
      </c>
      <c r="C8678" s="13">
        <v>28</v>
      </c>
      <c r="D8678" s="13">
        <v>12</v>
      </c>
      <c r="E8678" s="14">
        <f t="shared" si="2262"/>
        <v>362</v>
      </c>
      <c r="F8678" s="24">
        <f>'1 Solar Profile'!E8680*S$10</f>
        <v>3.6331328250000001</v>
      </c>
      <c r="G8678" s="24">
        <f>'2 Load Profile'!E8679</f>
        <v>1.0320146577337133</v>
      </c>
      <c r="H8678" s="24">
        <f t="shared" si="2254"/>
        <v>-2.6011181672662866</v>
      </c>
      <c r="I8678" s="13">
        <f t="shared" si="2255"/>
        <v>-2.6011181672662866</v>
      </c>
      <c r="J8678" s="24">
        <f t="shared" si="2256"/>
        <v>1.0320146577337135</v>
      </c>
      <c r="K8678" s="24">
        <f t="shared" si="2257"/>
        <v>0</v>
      </c>
      <c r="L8678" s="13"/>
      <c r="M8678" s="24"/>
      <c r="N8678" s="24">
        <f t="shared" si="2251"/>
        <v>0</v>
      </c>
      <c r="O8678" s="13"/>
      <c r="P8678" s="13"/>
    </row>
    <row r="8679" spans="1:16">
      <c r="A8679">
        <v>8678</v>
      </c>
      <c r="B8679" s="13">
        <v>12</v>
      </c>
      <c r="C8679" s="13">
        <v>28</v>
      </c>
      <c r="D8679" s="13">
        <v>13</v>
      </c>
      <c r="E8679" s="14">
        <f t="shared" si="2262"/>
        <v>362</v>
      </c>
      <c r="F8679" s="24">
        <f>'1 Solar Profile'!E8681*S$10</f>
        <v>3.2291910000000006</v>
      </c>
      <c r="G8679" s="24">
        <f>'2 Load Profile'!E8680</f>
        <v>1.0051213089777138</v>
      </c>
      <c r="H8679" s="24">
        <f t="shared" si="2254"/>
        <v>-2.2240696910222866</v>
      </c>
      <c r="I8679" s="13">
        <f t="shared" si="2255"/>
        <v>-2.2240696910222866</v>
      </c>
      <c r="J8679" s="24">
        <f t="shared" si="2256"/>
        <v>1.005121308977714</v>
      </c>
      <c r="K8679" s="24">
        <f t="shared" si="2257"/>
        <v>0</v>
      </c>
      <c r="L8679" s="13"/>
      <c r="M8679" s="24"/>
      <c r="N8679" s="24">
        <f t="shared" si="2251"/>
        <v>0</v>
      </c>
      <c r="O8679" s="13"/>
      <c r="P8679" s="13"/>
    </row>
    <row r="8680" spans="1:16">
      <c r="A8680">
        <v>8679</v>
      </c>
      <c r="B8680" s="13">
        <v>12</v>
      </c>
      <c r="C8680" s="13">
        <v>28</v>
      </c>
      <c r="D8680" s="13">
        <v>14</v>
      </c>
      <c r="E8680" s="14">
        <f t="shared" si="2262"/>
        <v>362</v>
      </c>
      <c r="F8680" s="24">
        <f>'1 Solar Profile'!E8682*S$10</f>
        <v>2.4247266750000001</v>
      </c>
      <c r="G8680" s="24">
        <f>'2 Load Profile'!E8681</f>
        <v>1.0077252949012379</v>
      </c>
      <c r="H8680" s="24">
        <f t="shared" si="2254"/>
        <v>-1.4170013800987622</v>
      </c>
      <c r="I8680" s="13">
        <f t="shared" si="2255"/>
        <v>-1.4170013800987622</v>
      </c>
      <c r="J8680" s="24">
        <f t="shared" si="2256"/>
        <v>1.0077252949012379</v>
      </c>
      <c r="K8680" s="24">
        <f t="shared" si="2257"/>
        <v>0</v>
      </c>
      <c r="L8680" s="13"/>
      <c r="M8680" s="24"/>
      <c r="N8680" s="24">
        <f t="shared" si="2251"/>
        <v>0</v>
      </c>
      <c r="O8680" s="13"/>
      <c r="P8680" s="13"/>
    </row>
    <row r="8681" spans="1:16">
      <c r="A8681">
        <v>8680</v>
      </c>
      <c r="B8681" s="13">
        <v>12</v>
      </c>
      <c r="C8681" s="13">
        <v>28</v>
      </c>
      <c r="D8681" s="13">
        <v>15</v>
      </c>
      <c r="E8681" s="14">
        <f t="shared" si="2262"/>
        <v>362</v>
      </c>
      <c r="F8681" s="24">
        <f>'1 Solar Profile'!E8683*S$10</f>
        <v>1.23860835</v>
      </c>
      <c r="G8681" s="24">
        <f>'2 Load Profile'!E8682</f>
        <v>1.0863940392988756</v>
      </c>
      <c r="H8681" s="24">
        <f t="shared" si="2254"/>
        <v>-0.15221431070112446</v>
      </c>
      <c r="I8681" s="13">
        <f t="shared" si="2255"/>
        <v>-0.15221431070112446</v>
      </c>
      <c r="J8681" s="24">
        <f t="shared" si="2256"/>
        <v>1.0863940392988756</v>
      </c>
      <c r="K8681" s="24">
        <f t="shared" si="2257"/>
        <v>0</v>
      </c>
      <c r="L8681" s="13"/>
      <c r="M8681" s="24"/>
      <c r="N8681" s="24">
        <f t="shared" ref="N8681:N8744" si="2267">M8681+L8681</f>
        <v>0</v>
      </c>
      <c r="O8681" s="13"/>
      <c r="P8681" s="13"/>
    </row>
    <row r="8682" spans="1:16">
      <c r="A8682">
        <v>8681</v>
      </c>
      <c r="B8682" s="13">
        <v>12</v>
      </c>
      <c r="C8682" s="13">
        <v>28</v>
      </c>
      <c r="D8682" s="13">
        <v>16</v>
      </c>
      <c r="E8682" s="14">
        <f t="shared" si="2262"/>
        <v>362</v>
      </c>
      <c r="F8682" s="24">
        <f>'1 Solar Profile'!E8684*S$10</f>
        <v>0</v>
      </c>
      <c r="G8682" s="24">
        <f>'2 Load Profile'!E8683</f>
        <v>1.3774082225396209</v>
      </c>
      <c r="H8682" s="24">
        <f t="shared" si="2254"/>
        <v>1.3774082225396209</v>
      </c>
      <c r="I8682" s="13">
        <f t="shared" si="2255"/>
        <v>0</v>
      </c>
      <c r="J8682" s="24">
        <f t="shared" si="2256"/>
        <v>0</v>
      </c>
      <c r="K8682" s="24">
        <f t="shared" si="2257"/>
        <v>1.3774082225396209</v>
      </c>
      <c r="L8682" s="13"/>
      <c r="M8682" s="24"/>
      <c r="N8682" s="24">
        <f t="shared" si="2267"/>
        <v>0</v>
      </c>
      <c r="O8682" s="13"/>
      <c r="P8682" s="13"/>
    </row>
    <row r="8683" spans="1:16">
      <c r="A8683">
        <v>8682</v>
      </c>
      <c r="B8683" s="13">
        <v>12</v>
      </c>
      <c r="C8683" s="13">
        <v>28</v>
      </c>
      <c r="D8683" s="13">
        <v>17</v>
      </c>
      <c r="E8683" s="14">
        <f t="shared" si="2262"/>
        <v>362</v>
      </c>
      <c r="F8683" s="24">
        <f>'1 Solar Profile'!E8685*S$10</f>
        <v>0</v>
      </c>
      <c r="G8683" s="24">
        <f>'2 Load Profile'!E8684</f>
        <v>1.8909771026796944</v>
      </c>
      <c r="H8683" s="24">
        <f t="shared" si="2254"/>
        <v>1.8909771026796944</v>
      </c>
      <c r="I8683" s="13">
        <f t="shared" si="2255"/>
        <v>0</v>
      </c>
      <c r="J8683" s="24">
        <f t="shared" si="2256"/>
        <v>0</v>
      </c>
      <c r="K8683" s="24">
        <f t="shared" si="2257"/>
        <v>1.8909771026796944</v>
      </c>
      <c r="L8683" s="13"/>
      <c r="M8683" s="24"/>
      <c r="N8683" s="24">
        <f t="shared" si="2267"/>
        <v>0</v>
      </c>
      <c r="O8683" s="13"/>
      <c r="P8683" s="13"/>
    </row>
    <row r="8684" spans="1:16">
      <c r="A8684">
        <v>8683</v>
      </c>
      <c r="B8684" s="13">
        <v>12</v>
      </c>
      <c r="C8684" s="13">
        <v>28</v>
      </c>
      <c r="D8684" s="13">
        <v>18</v>
      </c>
      <c r="E8684" s="14">
        <f t="shared" si="2262"/>
        <v>362</v>
      </c>
      <c r="F8684" s="24">
        <f>'1 Solar Profile'!E8686*S$10</f>
        <v>0</v>
      </c>
      <c r="G8684" s="24">
        <f>'2 Load Profile'!E8685</f>
        <v>2.1198762373009359</v>
      </c>
      <c r="H8684" s="24">
        <f t="shared" si="2254"/>
        <v>2.1198762373009359</v>
      </c>
      <c r="I8684" s="13">
        <f t="shared" si="2255"/>
        <v>0</v>
      </c>
      <c r="J8684" s="24">
        <f t="shared" si="2256"/>
        <v>0</v>
      </c>
      <c r="K8684" s="24">
        <f t="shared" si="2257"/>
        <v>2.1198762373009359</v>
      </c>
      <c r="L8684" s="13"/>
      <c r="M8684" s="24"/>
      <c r="N8684" s="24">
        <f t="shared" si="2267"/>
        <v>0</v>
      </c>
      <c r="O8684" s="13"/>
      <c r="P8684" s="13"/>
    </row>
    <row r="8685" spans="1:16">
      <c r="A8685">
        <v>8684</v>
      </c>
      <c r="B8685" s="13">
        <v>12</v>
      </c>
      <c r="C8685" s="13">
        <v>28</v>
      </c>
      <c r="D8685" s="13">
        <v>19</v>
      </c>
      <c r="E8685" s="14">
        <f t="shared" si="2262"/>
        <v>362</v>
      </c>
      <c r="F8685" s="24">
        <f>'1 Solar Profile'!E8687*S$10</f>
        <v>0</v>
      </c>
      <c r="G8685" s="24">
        <f>'2 Load Profile'!E8686</f>
        <v>1.9678988973914351</v>
      </c>
      <c r="H8685" s="24">
        <f t="shared" si="2254"/>
        <v>1.9678988973914351</v>
      </c>
      <c r="I8685" s="13">
        <f t="shared" si="2255"/>
        <v>0</v>
      </c>
      <c r="J8685" s="24">
        <f t="shared" si="2256"/>
        <v>0</v>
      </c>
      <c r="K8685" s="24">
        <f t="shared" si="2257"/>
        <v>1.9678988973914351</v>
      </c>
      <c r="L8685" s="13"/>
      <c r="M8685" s="24"/>
      <c r="N8685" s="24">
        <f t="shared" si="2267"/>
        <v>0</v>
      </c>
      <c r="O8685" s="13"/>
      <c r="P8685" s="13"/>
    </row>
    <row r="8686" spans="1:16">
      <c r="A8686">
        <v>8685</v>
      </c>
      <c r="B8686" s="13">
        <v>12</v>
      </c>
      <c r="C8686" s="13">
        <v>28</v>
      </c>
      <c r="D8686" s="13">
        <v>20</v>
      </c>
      <c r="E8686" s="14">
        <f t="shared" si="2262"/>
        <v>362</v>
      </c>
      <c r="F8686" s="24">
        <f>'1 Solar Profile'!E8688*S$10</f>
        <v>0</v>
      </c>
      <c r="G8686" s="24">
        <f>'2 Load Profile'!E8687</f>
        <v>1.8764008398775525</v>
      </c>
      <c r="H8686" s="24">
        <f t="shared" si="2254"/>
        <v>1.8764008398775525</v>
      </c>
      <c r="I8686" s="13">
        <f t="shared" si="2255"/>
        <v>0</v>
      </c>
      <c r="J8686" s="24">
        <f t="shared" si="2256"/>
        <v>0</v>
      </c>
      <c r="K8686" s="24">
        <f t="shared" si="2257"/>
        <v>1.8764008398775525</v>
      </c>
      <c r="L8686" s="13"/>
      <c r="M8686" s="24"/>
      <c r="N8686" s="24">
        <f t="shared" si="2267"/>
        <v>0</v>
      </c>
      <c r="O8686" s="24"/>
      <c r="P8686" s="24"/>
    </row>
    <row r="8687" spans="1:16">
      <c r="A8687">
        <v>8686</v>
      </c>
      <c r="B8687" s="13">
        <v>12</v>
      </c>
      <c r="C8687" s="13">
        <v>28</v>
      </c>
      <c r="D8687" s="13">
        <v>21</v>
      </c>
      <c r="E8687" s="14">
        <f t="shared" si="2262"/>
        <v>362</v>
      </c>
      <c r="F8687" s="24">
        <f>'1 Solar Profile'!E8689*S$10</f>
        <v>0</v>
      </c>
      <c r="G8687" s="24">
        <f>'2 Load Profile'!E8688</f>
        <v>1.7240290828104674</v>
      </c>
      <c r="H8687" s="24">
        <f t="shared" si="2254"/>
        <v>1.7240290828104674</v>
      </c>
      <c r="I8687" s="13">
        <f t="shared" si="2255"/>
        <v>0</v>
      </c>
      <c r="J8687" s="24">
        <f t="shared" si="2256"/>
        <v>0</v>
      </c>
      <c r="K8687" s="24">
        <f t="shared" si="2257"/>
        <v>1.7240290828104674</v>
      </c>
      <c r="L8687" s="13"/>
      <c r="M8687" s="24"/>
      <c r="N8687" s="24">
        <f t="shared" si="2267"/>
        <v>0</v>
      </c>
      <c r="O8687" s="13"/>
      <c r="P8687" s="13"/>
    </row>
    <row r="8688" spans="1:16">
      <c r="A8688">
        <v>8687</v>
      </c>
      <c r="B8688" s="13">
        <v>12</v>
      </c>
      <c r="C8688" s="13">
        <v>28</v>
      </c>
      <c r="D8688" s="13">
        <v>22</v>
      </c>
      <c r="E8688" s="14">
        <f t="shared" si="2262"/>
        <v>362</v>
      </c>
      <c r="F8688" s="24">
        <f>'1 Solar Profile'!E8690*S$10</f>
        <v>0</v>
      </c>
      <c r="G8688" s="24">
        <f>'2 Load Profile'!E8689</f>
        <v>1.4267092082820672</v>
      </c>
      <c r="H8688" s="24">
        <f t="shared" si="2254"/>
        <v>1.4267092082820672</v>
      </c>
      <c r="I8688" s="13">
        <f t="shared" si="2255"/>
        <v>0</v>
      </c>
      <c r="J8688" s="24">
        <f t="shared" si="2256"/>
        <v>0</v>
      </c>
      <c r="K8688" s="24">
        <f t="shared" si="2257"/>
        <v>1.4267092082820672</v>
      </c>
      <c r="L8688" s="13"/>
      <c r="M8688" s="24"/>
      <c r="N8688" s="24">
        <f t="shared" si="2267"/>
        <v>0</v>
      </c>
      <c r="O8688" s="13"/>
      <c r="P8688" s="13"/>
    </row>
    <row r="8689" spans="1:16">
      <c r="A8689">
        <v>8688</v>
      </c>
      <c r="B8689" s="13">
        <v>12</v>
      </c>
      <c r="C8689" s="13">
        <v>28</v>
      </c>
      <c r="D8689" s="13">
        <v>23</v>
      </c>
      <c r="E8689" s="14">
        <f t="shared" si="2262"/>
        <v>362</v>
      </c>
      <c r="F8689" s="24">
        <f>'1 Solar Profile'!E8691*S$10</f>
        <v>0</v>
      </c>
      <c r="G8689" s="24">
        <f>'2 Load Profile'!E8690</f>
        <v>1.1501724815869689</v>
      </c>
      <c r="H8689" s="24">
        <f t="shared" si="2254"/>
        <v>1.1501724815869689</v>
      </c>
      <c r="I8689" s="13">
        <f t="shared" si="2255"/>
        <v>0</v>
      </c>
      <c r="J8689" s="24">
        <f t="shared" si="2256"/>
        <v>0</v>
      </c>
      <c r="K8689" s="24">
        <f t="shared" si="2257"/>
        <v>1.1501724815869689</v>
      </c>
      <c r="L8689" s="13">
        <f t="shared" ref="L8689" si="2268">SUM(I8666:I8689)</f>
        <v>-13.262438697344965</v>
      </c>
      <c r="M8689" s="24">
        <f t="shared" ref="M8689" si="2269">SUMIF(H8666:H8689,"&gt;0",H8666:H8689)</f>
        <v>20.36894830931746</v>
      </c>
      <c r="N8689" s="24">
        <f t="shared" si="2267"/>
        <v>7.1065096119724949</v>
      </c>
      <c r="O8689" s="13">
        <f t="shared" ref="O8689" si="2270">IF(M8689&gt;(L8689*-1),(M8689+L8689)*S$12,0)</f>
        <v>1.0000067130679335</v>
      </c>
      <c r="P8689" s="13">
        <f t="shared" ref="P8689" si="2271">IF(M8689&lt;(L8689*-1),(M8689+L8689)*S$14,0)</f>
        <v>0</v>
      </c>
    </row>
    <row r="8690" spans="1:16">
      <c r="A8690">
        <v>8689</v>
      </c>
      <c r="B8690" s="13">
        <v>12</v>
      </c>
      <c r="C8690" s="13">
        <v>29</v>
      </c>
      <c r="D8690" s="13">
        <v>0</v>
      </c>
      <c r="E8690" s="14">
        <f t="shared" si="2262"/>
        <v>363</v>
      </c>
      <c r="F8690" s="24">
        <f>'1 Solar Profile'!E8692*S$10</f>
        <v>0</v>
      </c>
      <c r="G8690" s="24">
        <f>'2 Load Profile'!E8691</f>
        <v>0.85905830188544141</v>
      </c>
      <c r="H8690" s="24">
        <f t="shared" si="2254"/>
        <v>0.85905830188544141</v>
      </c>
      <c r="I8690" s="13">
        <f t="shared" si="2255"/>
        <v>0</v>
      </c>
      <c r="J8690" s="24">
        <f t="shared" si="2256"/>
        <v>0</v>
      </c>
      <c r="K8690" s="24">
        <f t="shared" si="2257"/>
        <v>0.85905830188544141</v>
      </c>
      <c r="L8690" s="13"/>
      <c r="M8690" s="24"/>
      <c r="N8690" s="24">
        <f t="shared" si="2267"/>
        <v>0</v>
      </c>
      <c r="O8690" s="13"/>
      <c r="P8690" s="13"/>
    </row>
    <row r="8691" spans="1:16">
      <c r="A8691">
        <v>8690</v>
      </c>
      <c r="B8691" s="13">
        <v>12</v>
      </c>
      <c r="C8691" s="13">
        <v>29</v>
      </c>
      <c r="D8691" s="13">
        <v>1</v>
      </c>
      <c r="E8691" s="14">
        <f t="shared" si="2262"/>
        <v>363</v>
      </c>
      <c r="F8691" s="24">
        <f>'1 Solar Profile'!E8693*S$10</f>
        <v>0</v>
      </c>
      <c r="G8691" s="24">
        <f>'2 Load Profile'!E8692</f>
        <v>0.74897429177498653</v>
      </c>
      <c r="H8691" s="24">
        <f t="shared" si="2254"/>
        <v>0.74897429177498653</v>
      </c>
      <c r="I8691" s="13">
        <f t="shared" si="2255"/>
        <v>0</v>
      </c>
      <c r="J8691" s="24">
        <f t="shared" si="2256"/>
        <v>0</v>
      </c>
      <c r="K8691" s="24">
        <f t="shared" si="2257"/>
        <v>0.74897429177498653</v>
      </c>
      <c r="L8691" s="13"/>
      <c r="M8691" s="24"/>
      <c r="N8691" s="24">
        <f t="shared" si="2267"/>
        <v>0</v>
      </c>
      <c r="O8691" s="13"/>
      <c r="P8691" s="13"/>
    </row>
    <row r="8692" spans="1:16">
      <c r="A8692">
        <v>8691</v>
      </c>
      <c r="B8692" s="13">
        <v>12</v>
      </c>
      <c r="C8692" s="13">
        <v>29</v>
      </c>
      <c r="D8692" s="13">
        <v>2</v>
      </c>
      <c r="E8692" s="14">
        <f t="shared" si="2262"/>
        <v>363</v>
      </c>
      <c r="F8692" s="24">
        <f>'1 Solar Profile'!E8694*S$10</f>
        <v>0</v>
      </c>
      <c r="G8692" s="24">
        <f>'2 Load Profile'!E8693</f>
        <v>0.69911976085937277</v>
      </c>
      <c r="H8692" s="24">
        <f t="shared" si="2254"/>
        <v>0.69911976085937277</v>
      </c>
      <c r="I8692" s="13">
        <f t="shared" si="2255"/>
        <v>0</v>
      </c>
      <c r="J8692" s="24">
        <f t="shared" si="2256"/>
        <v>0</v>
      </c>
      <c r="K8692" s="24">
        <f t="shared" si="2257"/>
        <v>0.69911976085937277</v>
      </c>
      <c r="L8692" s="13"/>
      <c r="M8692" s="24"/>
      <c r="N8692" s="24">
        <f t="shared" si="2267"/>
        <v>0</v>
      </c>
      <c r="O8692" s="13"/>
      <c r="P8692" s="13"/>
    </row>
    <row r="8693" spans="1:16">
      <c r="A8693">
        <v>8692</v>
      </c>
      <c r="B8693" s="13">
        <v>12</v>
      </c>
      <c r="C8693" s="13">
        <v>29</v>
      </c>
      <c r="D8693" s="13">
        <v>3</v>
      </c>
      <c r="E8693" s="14">
        <f t="shared" si="2262"/>
        <v>363</v>
      </c>
      <c r="F8693" s="24">
        <f>'1 Solar Profile'!E8695*S$10</f>
        <v>0</v>
      </c>
      <c r="G8693" s="24">
        <f>'2 Load Profile'!E8694</f>
        <v>0.69155103121507899</v>
      </c>
      <c r="H8693" s="24">
        <f t="shared" si="2254"/>
        <v>0.69155103121507899</v>
      </c>
      <c r="I8693" s="13">
        <f t="shared" si="2255"/>
        <v>0</v>
      </c>
      <c r="J8693" s="24">
        <f t="shared" si="2256"/>
        <v>0</v>
      </c>
      <c r="K8693" s="24">
        <f t="shared" si="2257"/>
        <v>0.69155103121507899</v>
      </c>
      <c r="L8693" s="13"/>
      <c r="M8693" s="24"/>
      <c r="N8693" s="24">
        <f t="shared" si="2267"/>
        <v>0</v>
      </c>
      <c r="O8693" s="13"/>
      <c r="P8693" s="13"/>
    </row>
    <row r="8694" spans="1:16">
      <c r="A8694">
        <v>8693</v>
      </c>
      <c r="B8694" s="13">
        <v>12</v>
      </c>
      <c r="C8694" s="13">
        <v>29</v>
      </c>
      <c r="D8694" s="13">
        <v>4</v>
      </c>
      <c r="E8694" s="14">
        <f t="shared" si="2262"/>
        <v>363</v>
      </c>
      <c r="F8694" s="24">
        <f>'1 Solar Profile'!E8696*S$10</f>
        <v>0</v>
      </c>
      <c r="G8694" s="24">
        <f>'2 Load Profile'!E8695</f>
        <v>0.69257179912332922</v>
      </c>
      <c r="H8694" s="24">
        <f t="shared" si="2254"/>
        <v>0.69257179912332922</v>
      </c>
      <c r="I8694" s="13">
        <f t="shared" si="2255"/>
        <v>0</v>
      </c>
      <c r="J8694" s="24">
        <f t="shared" si="2256"/>
        <v>0</v>
      </c>
      <c r="K8694" s="24">
        <f t="shared" si="2257"/>
        <v>0.69257179912332922</v>
      </c>
      <c r="L8694" s="13"/>
      <c r="M8694" s="24"/>
      <c r="N8694" s="24">
        <f t="shared" si="2267"/>
        <v>0</v>
      </c>
      <c r="O8694" s="13"/>
      <c r="P8694" s="13"/>
    </row>
    <row r="8695" spans="1:16">
      <c r="A8695">
        <v>8694</v>
      </c>
      <c r="B8695" s="13">
        <v>12</v>
      </c>
      <c r="C8695" s="13">
        <v>29</v>
      </c>
      <c r="D8695" s="13">
        <v>5</v>
      </c>
      <c r="E8695" s="14">
        <f t="shared" si="2262"/>
        <v>363</v>
      </c>
      <c r="F8695" s="24">
        <f>'1 Solar Profile'!E8697*S$10</f>
        <v>0</v>
      </c>
      <c r="G8695" s="24">
        <f>'2 Load Profile'!E8696</f>
        <v>0.74825610596436942</v>
      </c>
      <c r="H8695" s="24">
        <f t="shared" si="2254"/>
        <v>0.74825610596436942</v>
      </c>
      <c r="I8695" s="13">
        <f t="shared" si="2255"/>
        <v>0</v>
      </c>
      <c r="J8695" s="24">
        <f t="shared" si="2256"/>
        <v>0</v>
      </c>
      <c r="K8695" s="24">
        <f t="shared" si="2257"/>
        <v>0.74825610596436942</v>
      </c>
      <c r="L8695" s="13"/>
      <c r="M8695" s="24"/>
      <c r="N8695" s="24">
        <f t="shared" si="2267"/>
        <v>0</v>
      </c>
      <c r="O8695" s="13"/>
      <c r="P8695" s="13"/>
    </row>
    <row r="8696" spans="1:16">
      <c r="A8696">
        <v>8695</v>
      </c>
      <c r="B8696" s="13">
        <v>12</v>
      </c>
      <c r="C8696" s="13">
        <v>29</v>
      </c>
      <c r="D8696" s="13">
        <v>6</v>
      </c>
      <c r="E8696" s="14">
        <f t="shared" si="2262"/>
        <v>363</v>
      </c>
      <c r="F8696" s="24">
        <f>'1 Solar Profile'!E8698*S$10</f>
        <v>0</v>
      </c>
      <c r="G8696" s="24">
        <f>'2 Load Profile'!E8697</f>
        <v>0.93422557831490693</v>
      </c>
      <c r="H8696" s="24">
        <f t="shared" si="2254"/>
        <v>0.93422557831490693</v>
      </c>
      <c r="I8696" s="13">
        <f t="shared" si="2255"/>
        <v>0</v>
      </c>
      <c r="J8696" s="24">
        <f t="shared" si="2256"/>
        <v>0</v>
      </c>
      <c r="K8696" s="24">
        <f t="shared" si="2257"/>
        <v>0.93422557831490693</v>
      </c>
      <c r="L8696" s="13"/>
      <c r="M8696" s="24"/>
      <c r="N8696" s="24">
        <f t="shared" si="2267"/>
        <v>0</v>
      </c>
      <c r="O8696" s="13"/>
      <c r="P8696" s="13"/>
    </row>
    <row r="8697" spans="1:16">
      <c r="A8697">
        <v>8696</v>
      </c>
      <c r="B8697" s="13">
        <v>12</v>
      </c>
      <c r="C8697" s="13">
        <v>29</v>
      </c>
      <c r="D8697" s="13">
        <v>7</v>
      </c>
      <c r="E8697" s="14">
        <f t="shared" si="2262"/>
        <v>363</v>
      </c>
      <c r="F8697" s="24">
        <f>'1 Solar Profile'!E8699*S$10</f>
        <v>2.4492824999999999E-2</v>
      </c>
      <c r="G8697" s="24">
        <f>'2 Load Profile'!E8698</f>
        <v>1.2244411620508626</v>
      </c>
      <c r="H8697" s="24">
        <f t="shared" si="2254"/>
        <v>1.1999483370508626</v>
      </c>
      <c r="I8697" s="13">
        <f t="shared" si="2255"/>
        <v>0</v>
      </c>
      <c r="J8697" s="24">
        <f t="shared" si="2256"/>
        <v>2.4492824999999999E-2</v>
      </c>
      <c r="K8697" s="24">
        <f t="shared" si="2257"/>
        <v>1.1999483370508626</v>
      </c>
      <c r="L8697" s="13"/>
      <c r="M8697" s="24"/>
      <c r="N8697" s="24">
        <f t="shared" si="2267"/>
        <v>0</v>
      </c>
      <c r="O8697" s="13"/>
      <c r="P8697" s="13"/>
    </row>
    <row r="8698" spans="1:16">
      <c r="A8698">
        <v>8697</v>
      </c>
      <c r="B8698" s="13">
        <v>12</v>
      </c>
      <c r="C8698" s="13">
        <v>29</v>
      </c>
      <c r="D8698" s="13">
        <v>8</v>
      </c>
      <c r="E8698" s="14">
        <f t="shared" si="2262"/>
        <v>363</v>
      </c>
      <c r="F8698" s="24">
        <f>'1 Solar Profile'!E8700*S$10</f>
        <v>0.86042722499999991</v>
      </c>
      <c r="G8698" s="24">
        <f>'2 Load Profile'!E8699</f>
        <v>1.1769455820277608</v>
      </c>
      <c r="H8698" s="24">
        <f t="shared" si="2254"/>
        <v>0.31651835702776088</v>
      </c>
      <c r="I8698" s="13">
        <f t="shared" si="2255"/>
        <v>0</v>
      </c>
      <c r="J8698" s="24">
        <f t="shared" si="2256"/>
        <v>0.86042722499999991</v>
      </c>
      <c r="K8698" s="24">
        <f t="shared" si="2257"/>
        <v>0.31651835702776088</v>
      </c>
      <c r="L8698" s="13"/>
      <c r="M8698" s="24"/>
      <c r="N8698" s="24">
        <f t="shared" si="2267"/>
        <v>0</v>
      </c>
      <c r="O8698" s="13"/>
      <c r="P8698" s="13"/>
    </row>
    <row r="8699" spans="1:16">
      <c r="A8699">
        <v>8698</v>
      </c>
      <c r="B8699" s="13">
        <v>12</v>
      </c>
      <c r="C8699" s="13">
        <v>29</v>
      </c>
      <c r="D8699" s="13">
        <v>9</v>
      </c>
      <c r="E8699" s="14">
        <f t="shared" si="2262"/>
        <v>363</v>
      </c>
      <c r="F8699" s="24">
        <f>'1 Solar Profile'!E8701*S$10</f>
        <v>0.27662985000000001</v>
      </c>
      <c r="G8699" s="24">
        <f>'2 Load Profile'!E8700</f>
        <v>1.0272416931463075</v>
      </c>
      <c r="H8699" s="24">
        <f t="shared" si="2254"/>
        <v>0.75061184314630758</v>
      </c>
      <c r="I8699" s="13">
        <f t="shared" si="2255"/>
        <v>0</v>
      </c>
      <c r="J8699" s="24">
        <f t="shared" si="2256"/>
        <v>0.27662985000000001</v>
      </c>
      <c r="K8699" s="24">
        <f t="shared" si="2257"/>
        <v>0.75061184314630758</v>
      </c>
      <c r="L8699" s="13"/>
      <c r="M8699" s="24"/>
      <c r="N8699" s="24">
        <f t="shared" si="2267"/>
        <v>0</v>
      </c>
      <c r="O8699" s="13"/>
      <c r="P8699" s="13"/>
    </row>
    <row r="8700" spans="1:16">
      <c r="A8700">
        <v>8699</v>
      </c>
      <c r="B8700" s="13">
        <v>12</v>
      </c>
      <c r="C8700" s="13">
        <v>29</v>
      </c>
      <c r="D8700" s="13">
        <v>10</v>
      </c>
      <c r="E8700" s="14">
        <f t="shared" si="2262"/>
        <v>363</v>
      </c>
      <c r="F8700" s="24">
        <f>'1 Solar Profile'!E8702*S$10</f>
        <v>0.43338329999999992</v>
      </c>
      <c r="G8700" s="24">
        <f>'2 Load Profile'!E8701</f>
        <v>1.0403966737279848</v>
      </c>
      <c r="H8700" s="24">
        <f t="shared" si="2254"/>
        <v>0.60701337372798492</v>
      </c>
      <c r="I8700" s="13">
        <f t="shared" si="2255"/>
        <v>0</v>
      </c>
      <c r="J8700" s="24">
        <f t="shared" si="2256"/>
        <v>0.43338329999999992</v>
      </c>
      <c r="K8700" s="24">
        <f t="shared" si="2257"/>
        <v>0.60701337372798492</v>
      </c>
      <c r="L8700" s="13"/>
      <c r="M8700" s="24"/>
      <c r="N8700" s="24">
        <f t="shared" si="2267"/>
        <v>0</v>
      </c>
      <c r="O8700" s="13"/>
      <c r="P8700" s="13"/>
    </row>
    <row r="8701" spans="1:16">
      <c r="A8701">
        <v>8700</v>
      </c>
      <c r="B8701" s="13">
        <v>12</v>
      </c>
      <c r="C8701" s="13">
        <v>29</v>
      </c>
      <c r="D8701" s="13">
        <v>11</v>
      </c>
      <c r="E8701" s="14">
        <f t="shared" si="2262"/>
        <v>363</v>
      </c>
      <c r="F8701" s="24">
        <f>'1 Solar Profile'!E8703*S$10</f>
        <v>0.44909864999999999</v>
      </c>
      <c r="G8701" s="24">
        <f>'2 Load Profile'!E8702</f>
        <v>1.0208801569220247</v>
      </c>
      <c r="H8701" s="24">
        <f t="shared" si="2254"/>
        <v>0.57178150692202467</v>
      </c>
      <c r="I8701" s="13">
        <f t="shared" si="2255"/>
        <v>0</v>
      </c>
      <c r="J8701" s="24">
        <f t="shared" si="2256"/>
        <v>0.44909864999999999</v>
      </c>
      <c r="K8701" s="24">
        <f t="shared" si="2257"/>
        <v>0.57178150692202467</v>
      </c>
      <c r="L8701" s="13"/>
      <c r="M8701" s="24"/>
      <c r="N8701" s="24">
        <f t="shared" si="2267"/>
        <v>0</v>
      </c>
      <c r="O8701" s="13"/>
      <c r="P8701" s="13"/>
    </row>
    <row r="8702" spans="1:16">
      <c r="A8702">
        <v>8701</v>
      </c>
      <c r="B8702" s="13">
        <v>12</v>
      </c>
      <c r="C8702" s="13">
        <v>29</v>
      </c>
      <c r="D8702" s="13">
        <v>12</v>
      </c>
      <c r="E8702" s="14">
        <f t="shared" si="2262"/>
        <v>363</v>
      </c>
      <c r="F8702" s="24">
        <f>'1 Solar Profile'!E8704*S$10</f>
        <v>0.49166617499999993</v>
      </c>
      <c r="G8702" s="24">
        <f>'2 Load Profile'!E8703</f>
        <v>0.99242703212029815</v>
      </c>
      <c r="H8702" s="24">
        <f t="shared" si="2254"/>
        <v>0.50076085712029816</v>
      </c>
      <c r="I8702" s="13">
        <f t="shared" si="2255"/>
        <v>0</v>
      </c>
      <c r="J8702" s="24">
        <f t="shared" si="2256"/>
        <v>0.49166617499999993</v>
      </c>
      <c r="K8702" s="24">
        <f t="shared" si="2257"/>
        <v>0.50076085712029816</v>
      </c>
      <c r="L8702" s="13"/>
      <c r="M8702" s="24"/>
      <c r="N8702" s="24">
        <f t="shared" si="2267"/>
        <v>0</v>
      </c>
      <c r="O8702" s="13"/>
      <c r="P8702" s="13"/>
    </row>
    <row r="8703" spans="1:16">
      <c r="A8703">
        <v>8702</v>
      </c>
      <c r="B8703" s="13">
        <v>12</v>
      </c>
      <c r="C8703" s="13">
        <v>29</v>
      </c>
      <c r="D8703" s="13">
        <v>13</v>
      </c>
      <c r="E8703" s="14">
        <f t="shared" si="2262"/>
        <v>363</v>
      </c>
      <c r="F8703" s="24">
        <f>'1 Solar Profile'!E8705*S$10</f>
        <v>0.41215544999999992</v>
      </c>
      <c r="G8703" s="24">
        <f>'2 Load Profile'!E8704</f>
        <v>0.96101186107237802</v>
      </c>
      <c r="H8703" s="24">
        <f t="shared" si="2254"/>
        <v>0.54885641107237815</v>
      </c>
      <c r="I8703" s="13">
        <f t="shared" si="2255"/>
        <v>0</v>
      </c>
      <c r="J8703" s="24">
        <f t="shared" si="2256"/>
        <v>0.41215544999999992</v>
      </c>
      <c r="K8703" s="24">
        <f t="shared" si="2257"/>
        <v>0.54885641107237815</v>
      </c>
      <c r="L8703" s="13"/>
      <c r="M8703" s="24"/>
      <c r="N8703" s="24">
        <f t="shared" si="2267"/>
        <v>0</v>
      </c>
      <c r="O8703" s="13"/>
      <c r="P8703" s="13"/>
    </row>
    <row r="8704" spans="1:16">
      <c r="A8704">
        <v>8703</v>
      </c>
      <c r="B8704" s="13">
        <v>12</v>
      </c>
      <c r="C8704" s="13">
        <v>29</v>
      </c>
      <c r="D8704" s="13">
        <v>14</v>
      </c>
      <c r="E8704" s="14">
        <f t="shared" si="2262"/>
        <v>363</v>
      </c>
      <c r="F8704" s="24">
        <f>'1 Solar Profile'!E8706*S$10</f>
        <v>0.36746954999999998</v>
      </c>
      <c r="G8704" s="24">
        <f>'2 Load Profile'!E8705</f>
        <v>0.96418746856901694</v>
      </c>
      <c r="H8704" s="24">
        <f t="shared" ref="H8704:H8761" si="2272">G8704-F8704</f>
        <v>0.59671791856901701</v>
      </c>
      <c r="I8704" s="13">
        <f t="shared" ref="I8704:I8761" si="2273">IF(H8704&lt;0,H8704,0)</f>
        <v>0</v>
      </c>
      <c r="J8704" s="24">
        <f t="shared" ref="J8704:J8761" si="2274">F8704+I8704</f>
        <v>0.36746954999999998</v>
      </c>
      <c r="K8704" s="24">
        <f t="shared" ref="K8704:K8761" si="2275">IF(H8704&gt;0,H8704,0)</f>
        <v>0.59671791856901701</v>
      </c>
      <c r="L8704" s="13"/>
      <c r="M8704" s="24"/>
      <c r="N8704" s="24">
        <f t="shared" si="2267"/>
        <v>0</v>
      </c>
      <c r="O8704" s="13"/>
      <c r="P8704" s="13"/>
    </row>
    <row r="8705" spans="1:16">
      <c r="A8705">
        <v>8704</v>
      </c>
      <c r="B8705" s="13">
        <v>12</v>
      </c>
      <c r="C8705" s="13">
        <v>29</v>
      </c>
      <c r="D8705" s="13">
        <v>15</v>
      </c>
      <c r="E8705" s="14">
        <f t="shared" si="2262"/>
        <v>363</v>
      </c>
      <c r="F8705" s="24">
        <f>'1 Solar Profile'!E8707*S$10</f>
        <v>0.300114675</v>
      </c>
      <c r="G8705" s="24">
        <f>'2 Load Profile'!E8706</f>
        <v>1.0508964399716236</v>
      </c>
      <c r="H8705" s="24">
        <f t="shared" si="2272"/>
        <v>0.75078176497162363</v>
      </c>
      <c r="I8705" s="13">
        <f t="shared" si="2273"/>
        <v>0</v>
      </c>
      <c r="J8705" s="24">
        <f t="shared" si="2274"/>
        <v>0.300114675</v>
      </c>
      <c r="K8705" s="24">
        <f t="shared" si="2275"/>
        <v>0.75078176497162363</v>
      </c>
      <c r="L8705" s="13"/>
      <c r="M8705" s="24"/>
      <c r="N8705" s="24">
        <f t="shared" si="2267"/>
        <v>0</v>
      </c>
      <c r="O8705" s="13"/>
      <c r="P8705" s="13"/>
    </row>
    <row r="8706" spans="1:16">
      <c r="A8706">
        <v>8705</v>
      </c>
      <c r="B8706" s="13">
        <v>12</v>
      </c>
      <c r="C8706" s="13">
        <v>29</v>
      </c>
      <c r="D8706" s="13">
        <v>16</v>
      </c>
      <c r="E8706" s="14">
        <f t="shared" si="2262"/>
        <v>363</v>
      </c>
      <c r="F8706" s="24">
        <f>'1 Solar Profile'!E8708*S$10</f>
        <v>0</v>
      </c>
      <c r="G8706" s="24">
        <f>'2 Load Profile'!E8707</f>
        <v>1.3356847638433544</v>
      </c>
      <c r="H8706" s="24">
        <f t="shared" si="2272"/>
        <v>1.3356847638433544</v>
      </c>
      <c r="I8706" s="13">
        <f t="shared" si="2273"/>
        <v>0</v>
      </c>
      <c r="J8706" s="24">
        <f t="shared" si="2274"/>
        <v>0</v>
      </c>
      <c r="K8706" s="24">
        <f t="shared" si="2275"/>
        <v>1.3356847638433544</v>
      </c>
      <c r="L8706" s="13"/>
      <c r="M8706" s="24"/>
      <c r="N8706" s="24">
        <f t="shared" si="2267"/>
        <v>0</v>
      </c>
      <c r="O8706" s="13"/>
      <c r="P8706" s="13"/>
    </row>
    <row r="8707" spans="1:16">
      <c r="A8707">
        <v>8706</v>
      </c>
      <c r="B8707" s="13">
        <v>12</v>
      </c>
      <c r="C8707" s="13">
        <v>29</v>
      </c>
      <c r="D8707" s="13">
        <v>17</v>
      </c>
      <c r="E8707" s="14">
        <f t="shared" si="2262"/>
        <v>363</v>
      </c>
      <c r="F8707" s="24">
        <f>'1 Solar Profile'!E8709*S$10</f>
        <v>0</v>
      </c>
      <c r="G8707" s="24">
        <f>'2 Load Profile'!E8708</f>
        <v>1.8386615151298287</v>
      </c>
      <c r="H8707" s="24">
        <f t="shared" si="2272"/>
        <v>1.8386615151298287</v>
      </c>
      <c r="I8707" s="13">
        <f t="shared" si="2273"/>
        <v>0</v>
      </c>
      <c r="J8707" s="24">
        <f t="shared" si="2274"/>
        <v>0</v>
      </c>
      <c r="K8707" s="24">
        <f t="shared" si="2275"/>
        <v>1.8386615151298287</v>
      </c>
      <c r="L8707" s="13"/>
      <c r="M8707" s="24"/>
      <c r="N8707" s="24">
        <f t="shared" si="2267"/>
        <v>0</v>
      </c>
      <c r="O8707" s="13"/>
      <c r="P8707" s="13"/>
    </row>
    <row r="8708" spans="1:16">
      <c r="A8708">
        <v>8707</v>
      </c>
      <c r="B8708" s="13">
        <v>12</v>
      </c>
      <c r="C8708" s="13">
        <v>29</v>
      </c>
      <c r="D8708" s="13">
        <v>18</v>
      </c>
      <c r="E8708" s="14">
        <f t="shared" si="2262"/>
        <v>363</v>
      </c>
      <c r="F8708" s="24">
        <f>'1 Solar Profile'!E8710*S$10</f>
        <v>0</v>
      </c>
      <c r="G8708" s="24">
        <f>'2 Load Profile'!E8709</f>
        <v>2.0636374064700744</v>
      </c>
      <c r="H8708" s="24">
        <f t="shared" si="2272"/>
        <v>2.0636374064700744</v>
      </c>
      <c r="I8708" s="13">
        <f t="shared" si="2273"/>
        <v>0</v>
      </c>
      <c r="J8708" s="24">
        <f t="shared" si="2274"/>
        <v>0</v>
      </c>
      <c r="K8708" s="24">
        <f t="shared" si="2275"/>
        <v>2.0636374064700744</v>
      </c>
      <c r="L8708" s="13"/>
      <c r="M8708" s="24"/>
      <c r="N8708" s="24">
        <f t="shared" si="2267"/>
        <v>0</v>
      </c>
      <c r="O8708" s="13"/>
      <c r="P8708" s="13"/>
    </row>
    <row r="8709" spans="1:16">
      <c r="A8709">
        <v>8708</v>
      </c>
      <c r="B8709" s="13">
        <v>12</v>
      </c>
      <c r="C8709" s="13">
        <v>29</v>
      </c>
      <c r="D8709" s="13">
        <v>19</v>
      </c>
      <c r="E8709" s="14">
        <f t="shared" si="2262"/>
        <v>363</v>
      </c>
      <c r="F8709" s="24">
        <f>'1 Solar Profile'!E8711*S$10</f>
        <v>0</v>
      </c>
      <c r="G8709" s="24">
        <f>'2 Load Profile'!E8710</f>
        <v>1.9100297568948779</v>
      </c>
      <c r="H8709" s="24">
        <f t="shared" si="2272"/>
        <v>1.9100297568948779</v>
      </c>
      <c r="I8709" s="13">
        <f t="shared" si="2273"/>
        <v>0</v>
      </c>
      <c r="J8709" s="24">
        <f t="shared" si="2274"/>
        <v>0</v>
      </c>
      <c r="K8709" s="24">
        <f t="shared" si="2275"/>
        <v>1.9100297568948779</v>
      </c>
      <c r="L8709" s="13"/>
      <c r="M8709" s="24"/>
      <c r="N8709" s="24">
        <f t="shared" si="2267"/>
        <v>0</v>
      </c>
      <c r="O8709" s="13"/>
      <c r="P8709" s="13"/>
    </row>
    <row r="8710" spans="1:16">
      <c r="A8710">
        <v>8709</v>
      </c>
      <c r="B8710" s="13">
        <v>12</v>
      </c>
      <c r="C8710" s="13">
        <v>29</v>
      </c>
      <c r="D8710" s="13">
        <v>20</v>
      </c>
      <c r="E8710" s="14">
        <f t="shared" si="2262"/>
        <v>363</v>
      </c>
      <c r="F8710" s="24">
        <f>'1 Solar Profile'!E8712*S$10</f>
        <v>0</v>
      </c>
      <c r="G8710" s="24">
        <f>'2 Load Profile'!E8711</f>
        <v>1.8166716637443807</v>
      </c>
      <c r="H8710" s="24">
        <f t="shared" si="2272"/>
        <v>1.8166716637443807</v>
      </c>
      <c r="I8710" s="13">
        <f t="shared" si="2273"/>
        <v>0</v>
      </c>
      <c r="J8710" s="24">
        <f t="shared" si="2274"/>
        <v>0</v>
      </c>
      <c r="K8710" s="24">
        <f t="shared" si="2275"/>
        <v>1.8166716637443807</v>
      </c>
      <c r="L8710" s="13"/>
      <c r="M8710" s="24"/>
      <c r="N8710" s="24">
        <f t="shared" si="2267"/>
        <v>0</v>
      </c>
      <c r="O8710" s="24"/>
      <c r="P8710" s="24"/>
    </row>
    <row r="8711" spans="1:16">
      <c r="A8711">
        <v>8710</v>
      </c>
      <c r="B8711" s="13">
        <v>12</v>
      </c>
      <c r="C8711" s="13">
        <v>29</v>
      </c>
      <c r="D8711" s="13">
        <v>21</v>
      </c>
      <c r="E8711" s="14">
        <f t="shared" si="2262"/>
        <v>363</v>
      </c>
      <c r="F8711" s="24">
        <f>'1 Solar Profile'!E8713*S$10</f>
        <v>0</v>
      </c>
      <c r="G8711" s="24">
        <f>'2 Load Profile'!E8712</f>
        <v>1.6632612507798152</v>
      </c>
      <c r="H8711" s="24">
        <f t="shared" si="2272"/>
        <v>1.6632612507798152</v>
      </c>
      <c r="I8711" s="13">
        <f t="shared" si="2273"/>
        <v>0</v>
      </c>
      <c r="J8711" s="24">
        <f t="shared" si="2274"/>
        <v>0</v>
      </c>
      <c r="K8711" s="24">
        <f t="shared" si="2275"/>
        <v>1.6632612507798152</v>
      </c>
      <c r="L8711" s="13"/>
      <c r="M8711" s="24"/>
      <c r="N8711" s="24">
        <f t="shared" si="2267"/>
        <v>0</v>
      </c>
      <c r="O8711" s="13"/>
      <c r="P8711" s="13"/>
    </row>
    <row r="8712" spans="1:16">
      <c r="A8712">
        <v>8711</v>
      </c>
      <c r="B8712" s="13">
        <v>12</v>
      </c>
      <c r="C8712" s="13">
        <v>29</v>
      </c>
      <c r="D8712" s="13">
        <v>22</v>
      </c>
      <c r="E8712" s="14">
        <f t="shared" si="2262"/>
        <v>363</v>
      </c>
      <c r="F8712" s="24">
        <f>'1 Solar Profile'!E8714*S$10</f>
        <v>0</v>
      </c>
      <c r="G8712" s="24">
        <f>'2 Load Profile'!E8713</f>
        <v>1.3659076360277793</v>
      </c>
      <c r="H8712" s="24">
        <f t="shared" si="2272"/>
        <v>1.3659076360277793</v>
      </c>
      <c r="I8712" s="13">
        <f t="shared" si="2273"/>
        <v>0</v>
      </c>
      <c r="J8712" s="24">
        <f t="shared" si="2274"/>
        <v>0</v>
      </c>
      <c r="K8712" s="24">
        <f t="shared" si="2275"/>
        <v>1.3659076360277793</v>
      </c>
      <c r="L8712" s="13"/>
      <c r="M8712" s="24"/>
      <c r="N8712" s="24">
        <f t="shared" si="2267"/>
        <v>0</v>
      </c>
      <c r="O8712" s="13"/>
      <c r="P8712" s="13"/>
    </row>
    <row r="8713" spans="1:16">
      <c r="A8713">
        <v>8712</v>
      </c>
      <c r="B8713" s="13">
        <v>12</v>
      </c>
      <c r="C8713" s="13">
        <v>29</v>
      </c>
      <c r="D8713" s="13">
        <v>23</v>
      </c>
      <c r="E8713" s="14">
        <f t="shared" si="2262"/>
        <v>363</v>
      </c>
      <c r="F8713" s="24">
        <f>'1 Solar Profile'!E8715*S$10</f>
        <v>0</v>
      </c>
      <c r="G8713" s="24">
        <f>'2 Load Profile'!E8714</f>
        <v>1.0897466499332533</v>
      </c>
      <c r="H8713" s="24">
        <f t="shared" si="2272"/>
        <v>1.0897466499332533</v>
      </c>
      <c r="I8713" s="13">
        <f t="shared" si="2273"/>
        <v>0</v>
      </c>
      <c r="J8713" s="24">
        <f t="shared" si="2274"/>
        <v>0</v>
      </c>
      <c r="K8713" s="24">
        <f t="shared" si="2275"/>
        <v>1.0897466499332533</v>
      </c>
      <c r="L8713" s="13">
        <f t="shared" ref="L8713" si="2276">SUM(I8690:I8713)</f>
        <v>0</v>
      </c>
      <c r="M8713" s="24">
        <f t="shared" ref="M8713" si="2277">SUMIF(H8690:H8713,"&gt;0",H8690:H8713)</f>
        <v>24.300347881569106</v>
      </c>
      <c r="N8713" s="24">
        <f t="shared" si="2267"/>
        <v>24.300347881569106</v>
      </c>
      <c r="O8713" s="13">
        <f t="shared" ref="O8713" si="2278">IF(M8713&gt;(L8713*-1),(M8713+L8713)*S$12,0)</f>
        <v>3.4194720528507601</v>
      </c>
      <c r="P8713" s="13">
        <f t="shared" ref="P8713" si="2279">IF(M8713&lt;(L8713*-1),(M8713+L8713)*S$14,0)</f>
        <v>0</v>
      </c>
    </row>
    <row r="8714" spans="1:16">
      <c r="A8714">
        <v>8713</v>
      </c>
      <c r="B8714" s="13">
        <v>12</v>
      </c>
      <c r="C8714" s="13">
        <v>30</v>
      </c>
      <c r="D8714" s="13">
        <v>0</v>
      </c>
      <c r="E8714" s="14">
        <f t="shared" si="2262"/>
        <v>364</v>
      </c>
      <c r="F8714" s="24">
        <f>'1 Solar Profile'!E8716*S$10</f>
        <v>0</v>
      </c>
      <c r="G8714" s="24">
        <f>'2 Load Profile'!E8715</f>
        <v>0.80493772955334597</v>
      </c>
      <c r="H8714" s="24">
        <f t="shared" si="2272"/>
        <v>0.80493772955334597</v>
      </c>
      <c r="I8714" s="13">
        <f t="shared" si="2273"/>
        <v>0</v>
      </c>
      <c r="J8714" s="24">
        <f t="shared" si="2274"/>
        <v>0</v>
      </c>
      <c r="K8714" s="24">
        <f t="shared" si="2275"/>
        <v>0.80493772955334597</v>
      </c>
      <c r="L8714" s="13"/>
      <c r="M8714" s="24"/>
      <c r="N8714" s="24">
        <f t="shared" si="2267"/>
        <v>0</v>
      </c>
      <c r="O8714" s="13"/>
      <c r="P8714" s="13"/>
    </row>
    <row r="8715" spans="1:16">
      <c r="A8715">
        <v>8714</v>
      </c>
      <c r="B8715" s="13">
        <v>12</v>
      </c>
      <c r="C8715" s="13">
        <v>30</v>
      </c>
      <c r="D8715" s="13">
        <v>1</v>
      </c>
      <c r="E8715" s="14">
        <f t="shared" si="2262"/>
        <v>364</v>
      </c>
      <c r="F8715" s="24">
        <f>'1 Solar Profile'!E8717*S$10</f>
        <v>0</v>
      </c>
      <c r="G8715" s="24">
        <f>'2 Load Profile'!E8716</f>
        <v>0.6935414755594892</v>
      </c>
      <c r="H8715" s="24">
        <f t="shared" si="2272"/>
        <v>0.6935414755594892</v>
      </c>
      <c r="I8715" s="13">
        <f t="shared" si="2273"/>
        <v>0</v>
      </c>
      <c r="J8715" s="24">
        <f t="shared" si="2274"/>
        <v>0</v>
      </c>
      <c r="K8715" s="24">
        <f t="shared" si="2275"/>
        <v>0.6935414755594892</v>
      </c>
      <c r="L8715" s="13"/>
      <c r="M8715" s="24"/>
      <c r="N8715" s="24">
        <f t="shared" si="2267"/>
        <v>0</v>
      </c>
      <c r="O8715" s="13"/>
      <c r="P8715" s="13"/>
    </row>
    <row r="8716" spans="1:16">
      <c r="A8716">
        <v>8715</v>
      </c>
      <c r="B8716" s="13">
        <v>12</v>
      </c>
      <c r="C8716" s="13">
        <v>30</v>
      </c>
      <c r="D8716" s="13">
        <v>2</v>
      </c>
      <c r="E8716" s="14">
        <f t="shared" si="2262"/>
        <v>364</v>
      </c>
      <c r="F8716" s="24">
        <f>'1 Solar Profile'!E8718*S$10</f>
        <v>0</v>
      </c>
      <c r="G8716" s="24">
        <f>'2 Load Profile'!E8717</f>
        <v>0.63940147486566468</v>
      </c>
      <c r="H8716" s="24">
        <f t="shared" si="2272"/>
        <v>0.63940147486566468</v>
      </c>
      <c r="I8716" s="13">
        <f t="shared" si="2273"/>
        <v>0</v>
      </c>
      <c r="J8716" s="24">
        <f t="shared" si="2274"/>
        <v>0</v>
      </c>
      <c r="K8716" s="24">
        <f t="shared" si="2275"/>
        <v>0.63940147486566468</v>
      </c>
      <c r="L8716" s="13"/>
      <c r="M8716" s="24"/>
      <c r="N8716" s="24">
        <f t="shared" si="2267"/>
        <v>0</v>
      </c>
      <c r="O8716" s="13"/>
      <c r="P8716" s="13"/>
    </row>
    <row r="8717" spans="1:16">
      <c r="A8717">
        <v>8716</v>
      </c>
      <c r="B8717" s="13">
        <v>12</v>
      </c>
      <c r="C8717" s="13">
        <v>30</v>
      </c>
      <c r="D8717" s="13">
        <v>3</v>
      </c>
      <c r="E8717" s="14">
        <f t="shared" si="2262"/>
        <v>364</v>
      </c>
      <c r="F8717" s="24">
        <f>'1 Solar Profile'!E8719*S$10</f>
        <v>0</v>
      </c>
      <c r="G8717" s="24">
        <f>'2 Load Profile'!E8718</f>
        <v>0.62740602254973421</v>
      </c>
      <c r="H8717" s="24">
        <f t="shared" si="2272"/>
        <v>0.62740602254973421</v>
      </c>
      <c r="I8717" s="13">
        <f t="shared" si="2273"/>
        <v>0</v>
      </c>
      <c r="J8717" s="24">
        <f t="shared" si="2274"/>
        <v>0</v>
      </c>
      <c r="K8717" s="24">
        <f t="shared" si="2275"/>
        <v>0.62740602254973421</v>
      </c>
      <c r="L8717" s="13"/>
      <c r="M8717" s="24"/>
      <c r="N8717" s="24">
        <f t="shared" si="2267"/>
        <v>0</v>
      </c>
      <c r="O8717" s="13"/>
      <c r="P8717" s="13"/>
    </row>
    <row r="8718" spans="1:16">
      <c r="A8718">
        <v>8717</v>
      </c>
      <c r="B8718" s="13">
        <v>12</v>
      </c>
      <c r="C8718" s="13">
        <v>30</v>
      </c>
      <c r="D8718" s="13">
        <v>4</v>
      </c>
      <c r="E8718" s="14">
        <f t="shared" si="2262"/>
        <v>364</v>
      </c>
      <c r="F8718" s="24">
        <f>'1 Solar Profile'!E8720*S$10</f>
        <v>0</v>
      </c>
      <c r="G8718" s="24">
        <f>'2 Load Profile'!E8719</f>
        <v>0.6255225670014124</v>
      </c>
      <c r="H8718" s="24">
        <f t="shared" si="2272"/>
        <v>0.6255225670014124</v>
      </c>
      <c r="I8718" s="13">
        <f t="shared" si="2273"/>
        <v>0</v>
      </c>
      <c r="J8718" s="24">
        <f t="shared" si="2274"/>
        <v>0</v>
      </c>
      <c r="K8718" s="24">
        <f t="shared" si="2275"/>
        <v>0.6255225670014124</v>
      </c>
      <c r="L8718" s="13"/>
      <c r="M8718" s="24"/>
      <c r="N8718" s="24">
        <f t="shared" si="2267"/>
        <v>0</v>
      </c>
      <c r="O8718" s="13"/>
      <c r="P8718" s="13"/>
    </row>
    <row r="8719" spans="1:16">
      <c r="A8719">
        <v>8718</v>
      </c>
      <c r="B8719" s="13">
        <v>12</v>
      </c>
      <c r="C8719" s="13">
        <v>30</v>
      </c>
      <c r="D8719" s="13">
        <v>5</v>
      </c>
      <c r="E8719" s="14">
        <f t="shared" si="2262"/>
        <v>364</v>
      </c>
      <c r="F8719" s="24">
        <f>'1 Solar Profile'!E8721*S$10</f>
        <v>0</v>
      </c>
      <c r="G8719" s="24">
        <f>'2 Load Profile'!E8720</f>
        <v>0.68285405867488824</v>
      </c>
      <c r="H8719" s="24">
        <f t="shared" si="2272"/>
        <v>0.68285405867488824</v>
      </c>
      <c r="I8719" s="13">
        <f t="shared" si="2273"/>
        <v>0</v>
      </c>
      <c r="J8719" s="24">
        <f t="shared" si="2274"/>
        <v>0</v>
      </c>
      <c r="K8719" s="24">
        <f t="shared" si="2275"/>
        <v>0.68285405867488824</v>
      </c>
      <c r="L8719" s="13"/>
      <c r="M8719" s="24"/>
      <c r="N8719" s="24">
        <f t="shared" si="2267"/>
        <v>0</v>
      </c>
      <c r="O8719" s="13"/>
      <c r="P8719" s="13"/>
    </row>
    <row r="8720" spans="1:16">
      <c r="A8720">
        <v>8719</v>
      </c>
      <c r="B8720" s="13">
        <v>12</v>
      </c>
      <c r="C8720" s="13">
        <v>30</v>
      </c>
      <c r="D8720" s="13">
        <v>6</v>
      </c>
      <c r="E8720" s="14">
        <f t="shared" si="2262"/>
        <v>364</v>
      </c>
      <c r="F8720" s="24">
        <f>'1 Solar Profile'!E8722*S$10</f>
        <v>0</v>
      </c>
      <c r="G8720" s="24">
        <f>'2 Load Profile'!E8721</f>
        <v>0.8754058892058475</v>
      </c>
      <c r="H8720" s="24">
        <f t="shared" si="2272"/>
        <v>0.8754058892058475</v>
      </c>
      <c r="I8720" s="13">
        <f t="shared" si="2273"/>
        <v>0</v>
      </c>
      <c r="J8720" s="24">
        <f t="shared" si="2274"/>
        <v>0</v>
      </c>
      <c r="K8720" s="24">
        <f t="shared" si="2275"/>
        <v>0.8754058892058475</v>
      </c>
      <c r="L8720" s="13"/>
      <c r="M8720" s="24"/>
      <c r="N8720" s="24">
        <f t="shared" si="2267"/>
        <v>0</v>
      </c>
      <c r="O8720" s="13"/>
      <c r="P8720" s="13"/>
    </row>
    <row r="8721" spans="1:17">
      <c r="A8721">
        <v>8720</v>
      </c>
      <c r="B8721" s="13">
        <v>12</v>
      </c>
      <c r="C8721" s="13">
        <v>30</v>
      </c>
      <c r="D8721" s="13">
        <v>7</v>
      </c>
      <c r="E8721" s="14">
        <f t="shared" si="2262"/>
        <v>364</v>
      </c>
      <c r="F8721" s="24">
        <f>'1 Solar Profile'!E8723*S$10</f>
        <v>0.32300414999999999</v>
      </c>
      <c r="G8721" s="24">
        <f>'2 Load Profile'!E8722</f>
        <v>1.1761471470376952</v>
      </c>
      <c r="H8721" s="24">
        <f t="shared" si="2272"/>
        <v>0.85314299703769514</v>
      </c>
      <c r="I8721" s="13">
        <f t="shared" si="2273"/>
        <v>0</v>
      </c>
      <c r="J8721" s="24">
        <f t="shared" si="2274"/>
        <v>0.32300414999999999</v>
      </c>
      <c r="K8721" s="24">
        <f t="shared" si="2275"/>
        <v>0.85314299703769514</v>
      </c>
      <c r="L8721" s="13"/>
      <c r="M8721" s="24"/>
      <c r="N8721" s="24">
        <f t="shared" si="2267"/>
        <v>0</v>
      </c>
      <c r="O8721" s="13"/>
      <c r="P8721" s="13"/>
    </row>
    <row r="8722" spans="1:17">
      <c r="A8722">
        <v>8721</v>
      </c>
      <c r="B8722" s="13">
        <v>12</v>
      </c>
      <c r="C8722" s="13">
        <v>30</v>
      </c>
      <c r="D8722" s="13">
        <v>8</v>
      </c>
      <c r="E8722" s="14">
        <f t="shared" si="2262"/>
        <v>364</v>
      </c>
      <c r="F8722" s="24">
        <f>'1 Solar Profile'!E8724*S$10</f>
        <v>1.7572353749999998</v>
      </c>
      <c r="G8722" s="24">
        <f>'2 Load Profile'!E8723</f>
        <v>1.1411199660751079</v>
      </c>
      <c r="H8722" s="24">
        <f t="shared" si="2272"/>
        <v>-0.61611540892489192</v>
      </c>
      <c r="I8722" s="13">
        <f t="shared" si="2273"/>
        <v>-0.61611540892489192</v>
      </c>
      <c r="J8722" s="24">
        <f t="shared" si="2274"/>
        <v>1.1411199660751079</v>
      </c>
      <c r="K8722" s="24">
        <f t="shared" si="2275"/>
        <v>0</v>
      </c>
      <c r="L8722" s="13"/>
      <c r="M8722" s="24"/>
      <c r="N8722" s="24">
        <f t="shared" si="2267"/>
        <v>0</v>
      </c>
      <c r="O8722" s="13"/>
      <c r="P8722" s="13"/>
    </row>
    <row r="8723" spans="1:17">
      <c r="A8723">
        <v>8722</v>
      </c>
      <c r="B8723" s="13">
        <v>12</v>
      </c>
      <c r="C8723" s="13">
        <v>30</v>
      </c>
      <c r="D8723" s="13">
        <v>9</v>
      </c>
      <c r="E8723" s="14">
        <f t="shared" si="2262"/>
        <v>364</v>
      </c>
      <c r="F8723" s="24">
        <f>'1 Solar Profile'!E8725*S$10</f>
        <v>2.2249583999999998</v>
      </c>
      <c r="G8723" s="24">
        <f>'2 Load Profile'!E8724</f>
        <v>1.0027647467654672</v>
      </c>
      <c r="H8723" s="24">
        <f t="shared" si="2272"/>
        <v>-1.2221936532345326</v>
      </c>
      <c r="I8723" s="13">
        <f t="shared" si="2273"/>
        <v>-1.2221936532345326</v>
      </c>
      <c r="J8723" s="24">
        <f t="shared" si="2274"/>
        <v>1.0027647467654672</v>
      </c>
      <c r="K8723" s="24">
        <f t="shared" si="2275"/>
        <v>0</v>
      </c>
      <c r="L8723" s="13"/>
      <c r="M8723" s="24"/>
      <c r="N8723" s="24">
        <f t="shared" si="2267"/>
        <v>0</v>
      </c>
      <c r="O8723" s="13"/>
      <c r="P8723" s="13"/>
    </row>
    <row r="8724" spans="1:17">
      <c r="A8724">
        <v>8723</v>
      </c>
      <c r="B8724" s="13">
        <v>12</v>
      </c>
      <c r="C8724" s="13">
        <v>30</v>
      </c>
      <c r="D8724" s="13">
        <v>10</v>
      </c>
      <c r="E8724" s="14">
        <f t="shared" si="2262"/>
        <v>364</v>
      </c>
      <c r="F8724" s="24">
        <f>'1 Solar Profile'!E8726*S$10</f>
        <v>3.3017087249999997</v>
      </c>
      <c r="G8724" s="24">
        <f>'2 Load Profile'!E8725</f>
        <v>1.0214825712398938</v>
      </c>
      <c r="H8724" s="24">
        <f t="shared" si="2272"/>
        <v>-2.2802261537601058</v>
      </c>
      <c r="I8724" s="13">
        <f t="shared" si="2273"/>
        <v>-2.2802261537601058</v>
      </c>
      <c r="J8724" s="24">
        <f t="shared" si="2274"/>
        <v>1.0214825712398938</v>
      </c>
      <c r="K8724" s="24">
        <f t="shared" si="2275"/>
        <v>0</v>
      </c>
      <c r="L8724" s="13"/>
      <c r="M8724" s="24"/>
      <c r="N8724" s="24">
        <f t="shared" si="2267"/>
        <v>0</v>
      </c>
      <c r="O8724" s="13"/>
      <c r="P8724" s="13"/>
    </row>
    <row r="8725" spans="1:17">
      <c r="A8725">
        <v>8724</v>
      </c>
      <c r="B8725" s="13">
        <v>12</v>
      </c>
      <c r="C8725" s="13">
        <v>30</v>
      </c>
      <c r="D8725" s="13">
        <v>11</v>
      </c>
      <c r="E8725" s="14">
        <f t="shared" si="2262"/>
        <v>364</v>
      </c>
      <c r="F8725" s="24">
        <f>'1 Solar Profile'!E8727*S$10</f>
        <v>3.3771669750000002</v>
      </c>
      <c r="G8725" s="24">
        <f>'2 Load Profile'!E8726</f>
        <v>1.0120944576391802</v>
      </c>
      <c r="H8725" s="24">
        <f t="shared" si="2272"/>
        <v>-2.36507251736082</v>
      </c>
      <c r="I8725" s="13">
        <f t="shared" si="2273"/>
        <v>-2.36507251736082</v>
      </c>
      <c r="J8725" s="24">
        <f t="shared" si="2274"/>
        <v>1.0120944576391802</v>
      </c>
      <c r="K8725" s="24">
        <f t="shared" si="2275"/>
        <v>0</v>
      </c>
      <c r="L8725" s="13"/>
      <c r="M8725" s="24"/>
      <c r="N8725" s="24">
        <f t="shared" si="2267"/>
        <v>0</v>
      </c>
      <c r="O8725" s="13"/>
      <c r="P8725" s="13"/>
    </row>
    <row r="8726" spans="1:17">
      <c r="A8726">
        <v>8725</v>
      </c>
      <c r="B8726" s="13">
        <v>12</v>
      </c>
      <c r="C8726" s="13">
        <v>30</v>
      </c>
      <c r="D8726" s="13">
        <v>12</v>
      </c>
      <c r="E8726" s="14">
        <f t="shared" si="2262"/>
        <v>364</v>
      </c>
      <c r="F8726" s="24">
        <f>'1 Solar Profile'!E8728*S$10</f>
        <v>3.5765478000000002</v>
      </c>
      <c r="G8726" s="24">
        <f>'2 Load Profile'!E8727</f>
        <v>0.98528027539031204</v>
      </c>
      <c r="H8726" s="24">
        <f t="shared" si="2272"/>
        <v>-2.5912675246096883</v>
      </c>
      <c r="I8726" s="13">
        <f t="shared" si="2273"/>
        <v>-2.5912675246096883</v>
      </c>
      <c r="J8726" s="24">
        <f t="shared" si="2274"/>
        <v>0.98528027539031182</v>
      </c>
      <c r="K8726" s="24">
        <f t="shared" si="2275"/>
        <v>0</v>
      </c>
      <c r="L8726" s="13"/>
      <c r="M8726" s="24"/>
      <c r="N8726" s="24">
        <f t="shared" si="2267"/>
        <v>0</v>
      </c>
      <c r="O8726" s="13"/>
      <c r="P8726" s="13"/>
    </row>
    <row r="8727" spans="1:17">
      <c r="A8727">
        <v>8726</v>
      </c>
      <c r="B8727" s="13">
        <v>12</v>
      </c>
      <c r="C8727" s="13">
        <v>30</v>
      </c>
      <c r="D8727" s="13">
        <v>13</v>
      </c>
      <c r="E8727" s="14">
        <f t="shared" si="2262"/>
        <v>364</v>
      </c>
      <c r="F8727" s="24">
        <f>'1 Solar Profile'!E8729*S$10</f>
        <v>3.0470123249999999</v>
      </c>
      <c r="G8727" s="24">
        <f>'2 Load Profile'!E8728</f>
        <v>0.95636520702989591</v>
      </c>
      <c r="H8727" s="24">
        <f t="shared" si="2272"/>
        <v>-2.0906471179701041</v>
      </c>
      <c r="I8727" s="13">
        <f t="shared" si="2273"/>
        <v>-2.0906471179701041</v>
      </c>
      <c r="J8727" s="24">
        <f t="shared" si="2274"/>
        <v>0.9563652070298958</v>
      </c>
      <c r="K8727" s="24">
        <f t="shared" si="2275"/>
        <v>0</v>
      </c>
      <c r="L8727" s="13"/>
      <c r="M8727" s="24"/>
      <c r="N8727" s="24">
        <f t="shared" si="2267"/>
        <v>0</v>
      </c>
      <c r="O8727" s="13"/>
      <c r="P8727" s="13"/>
    </row>
    <row r="8728" spans="1:17">
      <c r="A8728">
        <v>8727</v>
      </c>
      <c r="B8728" s="13">
        <v>12</v>
      </c>
      <c r="C8728" s="13">
        <v>30</v>
      </c>
      <c r="D8728" s="13">
        <v>14</v>
      </c>
      <c r="E8728" s="14">
        <f t="shared" ref="E8728:E8761" si="2280">IF(D8728&lt;D8727, E8727+1,E8727)</f>
        <v>364</v>
      </c>
      <c r="F8728" s="24">
        <f>'1 Solar Profile'!E8730*S$10</f>
        <v>1.806028875</v>
      </c>
      <c r="G8728" s="24">
        <f>'2 Load Profile'!E8729</f>
        <v>0.95905504850055634</v>
      </c>
      <c r="H8728" s="24">
        <f t="shared" si="2272"/>
        <v>-0.84697382649944364</v>
      </c>
      <c r="I8728" s="13">
        <f t="shared" si="2273"/>
        <v>-0.84697382649944364</v>
      </c>
      <c r="J8728" s="24">
        <f t="shared" si="2274"/>
        <v>0.95905504850055634</v>
      </c>
      <c r="K8728" s="24">
        <f t="shared" si="2275"/>
        <v>0</v>
      </c>
      <c r="L8728" s="13"/>
      <c r="M8728" s="24"/>
      <c r="N8728" s="24">
        <f t="shared" si="2267"/>
        <v>0</v>
      </c>
      <c r="O8728" s="13"/>
      <c r="P8728" s="13"/>
    </row>
    <row r="8729" spans="1:17">
      <c r="A8729">
        <v>8728</v>
      </c>
      <c r="B8729" s="13">
        <v>12</v>
      </c>
      <c r="C8729" s="13">
        <v>30</v>
      </c>
      <c r="D8729" s="13">
        <v>15</v>
      </c>
      <c r="E8729" s="14">
        <f t="shared" si="2280"/>
        <v>364</v>
      </c>
      <c r="F8729" s="24">
        <f>'1 Solar Profile'!E8731*S$10</f>
        <v>0.47909137499999999</v>
      </c>
      <c r="G8729" s="24">
        <f>'2 Load Profile'!E8730</f>
        <v>1.0470002524696422</v>
      </c>
      <c r="H8729" s="24">
        <f t="shared" si="2272"/>
        <v>0.56790887746964225</v>
      </c>
      <c r="I8729" s="13">
        <f t="shared" si="2273"/>
        <v>0</v>
      </c>
      <c r="J8729" s="24">
        <f t="shared" si="2274"/>
        <v>0.47909137499999999</v>
      </c>
      <c r="K8729" s="24">
        <f t="shared" si="2275"/>
        <v>0.56790887746964225</v>
      </c>
      <c r="L8729" s="13"/>
      <c r="M8729" s="24"/>
      <c r="N8729" s="24">
        <f t="shared" si="2267"/>
        <v>0</v>
      </c>
      <c r="O8729" s="13"/>
      <c r="P8729" s="13"/>
    </row>
    <row r="8730" spans="1:17">
      <c r="A8730">
        <v>8729</v>
      </c>
      <c r="B8730" s="13">
        <v>12</v>
      </c>
      <c r="C8730" s="13">
        <v>30</v>
      </c>
      <c r="D8730" s="13">
        <v>16</v>
      </c>
      <c r="E8730" s="14">
        <f t="shared" si="2280"/>
        <v>364</v>
      </c>
      <c r="F8730" s="24">
        <f>'1 Solar Profile'!E8732*S$10</f>
        <v>0</v>
      </c>
      <c r="G8730" s="24">
        <f>'2 Load Profile'!E8731</f>
        <v>1.3370361484449054</v>
      </c>
      <c r="H8730" s="24">
        <f t="shared" si="2272"/>
        <v>1.3370361484449054</v>
      </c>
      <c r="I8730" s="13">
        <f t="shared" si="2273"/>
        <v>0</v>
      </c>
      <c r="J8730" s="24">
        <f t="shared" si="2274"/>
        <v>0</v>
      </c>
      <c r="K8730" s="24">
        <f t="shared" si="2275"/>
        <v>1.3370361484449054</v>
      </c>
      <c r="L8730" s="13"/>
      <c r="M8730" s="24"/>
      <c r="N8730" s="24">
        <f t="shared" si="2267"/>
        <v>0</v>
      </c>
      <c r="O8730" s="13"/>
      <c r="P8730" s="13"/>
    </row>
    <row r="8731" spans="1:17">
      <c r="A8731">
        <v>8730</v>
      </c>
      <c r="B8731" s="13">
        <v>12</v>
      </c>
      <c r="C8731" s="13">
        <v>30</v>
      </c>
      <c r="D8731" s="13">
        <v>17</v>
      </c>
      <c r="E8731" s="14">
        <f t="shared" si="2280"/>
        <v>364</v>
      </c>
      <c r="F8731" s="24">
        <f>'1 Solar Profile'!E8733*S$10</f>
        <v>0</v>
      </c>
      <c r="G8731" s="24">
        <f>'2 Load Profile'!E8732</f>
        <v>1.84381024145657</v>
      </c>
      <c r="H8731" s="24">
        <f t="shared" si="2272"/>
        <v>1.84381024145657</v>
      </c>
      <c r="I8731" s="13">
        <f t="shared" si="2273"/>
        <v>0</v>
      </c>
      <c r="J8731" s="24">
        <f t="shared" si="2274"/>
        <v>0</v>
      </c>
      <c r="K8731" s="24">
        <f t="shared" si="2275"/>
        <v>1.84381024145657</v>
      </c>
      <c r="L8731" s="13"/>
      <c r="M8731" s="24"/>
      <c r="N8731" s="24">
        <f t="shared" si="2267"/>
        <v>0</v>
      </c>
      <c r="O8731" s="13"/>
      <c r="P8731" s="13"/>
    </row>
    <row r="8732" spans="1:17">
      <c r="A8732">
        <v>8731</v>
      </c>
      <c r="B8732" s="13">
        <v>12</v>
      </c>
      <c r="C8732" s="13">
        <v>30</v>
      </c>
      <c r="D8732" s="13">
        <v>18</v>
      </c>
      <c r="E8732" s="14">
        <f t="shared" si="2280"/>
        <v>364</v>
      </c>
      <c r="F8732" s="24">
        <f>'1 Solar Profile'!E8734*S$10</f>
        <v>0</v>
      </c>
      <c r="G8732" s="24">
        <f>'2 Load Profile'!E8733</f>
        <v>2.0723759323046727</v>
      </c>
      <c r="H8732" s="24">
        <f t="shared" si="2272"/>
        <v>2.0723759323046727</v>
      </c>
      <c r="I8732" s="13">
        <f t="shared" si="2273"/>
        <v>0</v>
      </c>
      <c r="J8732" s="24">
        <f t="shared" si="2274"/>
        <v>0</v>
      </c>
      <c r="K8732" s="24">
        <f t="shared" si="2275"/>
        <v>2.0723759323046727</v>
      </c>
      <c r="L8732" s="13"/>
      <c r="M8732" s="24"/>
      <c r="N8732" s="24">
        <f t="shared" si="2267"/>
        <v>0</v>
      </c>
      <c r="O8732" s="13"/>
      <c r="P8732" s="13"/>
    </row>
    <row r="8733" spans="1:17">
      <c r="A8733">
        <v>8732</v>
      </c>
      <c r="B8733" s="13">
        <v>12</v>
      </c>
      <c r="C8733" s="13">
        <v>30</v>
      </c>
      <c r="D8733" s="13">
        <v>19</v>
      </c>
      <c r="E8733" s="14">
        <f t="shared" si="2280"/>
        <v>364</v>
      </c>
      <c r="F8733" s="24">
        <f>'1 Solar Profile'!E8735*S$10</f>
        <v>0</v>
      </c>
      <c r="G8733" s="24">
        <f>'2 Load Profile'!E8734</f>
        <v>1.9224287656668007</v>
      </c>
      <c r="H8733" s="24">
        <f t="shared" si="2272"/>
        <v>1.9224287656668007</v>
      </c>
      <c r="I8733" s="13">
        <f t="shared" si="2273"/>
        <v>0</v>
      </c>
      <c r="J8733" s="24">
        <f t="shared" si="2274"/>
        <v>0</v>
      </c>
      <c r="K8733" s="24">
        <f t="shared" si="2275"/>
        <v>1.9224287656668007</v>
      </c>
      <c r="L8733" s="13"/>
      <c r="M8733" s="24"/>
      <c r="N8733" s="24">
        <f t="shared" si="2267"/>
        <v>0</v>
      </c>
      <c r="O8733" s="13"/>
      <c r="P8733" s="13"/>
    </row>
    <row r="8734" spans="1:17">
      <c r="A8734">
        <v>8733</v>
      </c>
      <c r="B8734" s="13">
        <v>12</v>
      </c>
      <c r="C8734" s="13">
        <v>30</v>
      </c>
      <c r="D8734" s="13">
        <v>20</v>
      </c>
      <c r="E8734" s="14">
        <f t="shared" si="2280"/>
        <v>364</v>
      </c>
      <c r="F8734" s="24">
        <f>'1 Solar Profile'!E8736*S$10</f>
        <v>0</v>
      </c>
      <c r="G8734" s="24">
        <f>'2 Load Profile'!E8735</f>
        <v>1.8333260039323487</v>
      </c>
      <c r="H8734" s="24">
        <f t="shared" si="2272"/>
        <v>1.8333260039323487</v>
      </c>
      <c r="I8734" s="13">
        <f t="shared" si="2273"/>
        <v>0</v>
      </c>
      <c r="J8734" s="24">
        <f t="shared" si="2274"/>
        <v>0</v>
      </c>
      <c r="K8734" s="24">
        <f t="shared" si="2275"/>
        <v>1.8333260039323487</v>
      </c>
      <c r="L8734" s="13"/>
      <c r="M8734" s="24"/>
      <c r="N8734" s="24">
        <f t="shared" si="2267"/>
        <v>0</v>
      </c>
      <c r="O8734" s="24"/>
      <c r="P8734" s="24"/>
      <c r="Q8734" s="41"/>
    </row>
    <row r="8735" spans="1:17">
      <c r="A8735">
        <v>8734</v>
      </c>
      <c r="B8735" s="13">
        <v>12</v>
      </c>
      <c r="C8735" s="13">
        <v>30</v>
      </c>
      <c r="D8735" s="13">
        <v>21</v>
      </c>
      <c r="E8735" s="14">
        <f t="shared" si="2280"/>
        <v>364</v>
      </c>
      <c r="F8735" s="24">
        <f>'1 Solar Profile'!E8737*S$10</f>
        <v>0</v>
      </c>
      <c r="G8735" s="24">
        <f>'2 Load Profile'!E8736</f>
        <v>1.6845475287546239</v>
      </c>
      <c r="H8735" s="24">
        <f t="shared" si="2272"/>
        <v>1.6845475287546239</v>
      </c>
      <c r="I8735" s="13">
        <f t="shared" si="2273"/>
        <v>0</v>
      </c>
      <c r="J8735" s="24">
        <f t="shared" si="2274"/>
        <v>0</v>
      </c>
      <c r="K8735" s="24">
        <f t="shared" si="2275"/>
        <v>1.6845475287546239</v>
      </c>
      <c r="L8735" s="13"/>
      <c r="M8735" s="24"/>
      <c r="N8735" s="24">
        <f t="shared" si="2267"/>
        <v>0</v>
      </c>
      <c r="O8735" s="13"/>
      <c r="P8735" s="13"/>
    </row>
    <row r="8736" spans="1:17">
      <c r="A8736">
        <v>8735</v>
      </c>
      <c r="B8736" s="13">
        <v>12</v>
      </c>
      <c r="C8736" s="13">
        <v>30</v>
      </c>
      <c r="D8736" s="13">
        <v>22</v>
      </c>
      <c r="E8736" s="14">
        <f t="shared" si="2280"/>
        <v>364</v>
      </c>
      <c r="F8736" s="24">
        <f>'1 Solar Profile'!E8738*S$10</f>
        <v>0</v>
      </c>
      <c r="G8736" s="24">
        <f>'2 Load Profile'!E8737</f>
        <v>1.3851781104946967</v>
      </c>
      <c r="H8736" s="24">
        <f t="shared" si="2272"/>
        <v>1.3851781104946967</v>
      </c>
      <c r="I8736" s="13">
        <f t="shared" si="2273"/>
        <v>0</v>
      </c>
      <c r="J8736" s="24">
        <f t="shared" si="2274"/>
        <v>0</v>
      </c>
      <c r="K8736" s="24">
        <f t="shared" si="2275"/>
        <v>1.3851781104946967</v>
      </c>
      <c r="L8736" s="13"/>
      <c r="M8736" s="24"/>
      <c r="N8736" s="24">
        <f t="shared" si="2267"/>
        <v>0</v>
      </c>
      <c r="O8736" s="13"/>
      <c r="P8736" s="13"/>
    </row>
    <row r="8737" spans="1:16">
      <c r="A8737">
        <v>8736</v>
      </c>
      <c r="B8737" s="13">
        <v>12</v>
      </c>
      <c r="C8737" s="13">
        <v>30</v>
      </c>
      <c r="D8737" s="13">
        <v>23</v>
      </c>
      <c r="E8737" s="14">
        <f t="shared" si="2280"/>
        <v>364</v>
      </c>
      <c r="F8737" s="24">
        <f>'1 Solar Profile'!E8739*S$10</f>
        <v>0</v>
      </c>
      <c r="G8737" s="24">
        <f>'2 Load Profile'!E8738</f>
        <v>1.1020036319491942</v>
      </c>
      <c r="H8737" s="24">
        <f t="shared" si="2272"/>
        <v>1.1020036319491942</v>
      </c>
      <c r="I8737" s="13">
        <f t="shared" si="2273"/>
        <v>0</v>
      </c>
      <c r="J8737" s="24">
        <f t="shared" si="2274"/>
        <v>0</v>
      </c>
      <c r="K8737" s="24">
        <f t="shared" si="2275"/>
        <v>1.1020036319491942</v>
      </c>
      <c r="L8737" s="13">
        <f t="shared" ref="L8737" si="2281">SUM(I8714:I8737)</f>
        <v>-12.012496202359586</v>
      </c>
      <c r="M8737" s="24">
        <f t="shared" ref="M8737" si="2282">SUMIF(H8714:H8737,"&gt;0",H8714:H8737)</f>
        <v>19.550827454921532</v>
      </c>
      <c r="N8737" s="24">
        <f t="shared" si="2267"/>
        <v>7.5383312525619459</v>
      </c>
      <c r="O8737" s="13">
        <f t="shared" ref="O8737" si="2283">IF(M8737&gt;(L8737*-1),(M8737+L8737)*S$12,0)</f>
        <v>1.0607713588667593</v>
      </c>
      <c r="P8737" s="13">
        <f t="shared" ref="P8737" si="2284">IF(M8737&lt;(L8737*-1),(M8737+L8737)*S$14,0)</f>
        <v>0</v>
      </c>
    </row>
    <row r="8738" spans="1:16">
      <c r="A8738">
        <v>8737</v>
      </c>
      <c r="B8738" s="13">
        <v>12</v>
      </c>
      <c r="C8738" s="13">
        <v>31</v>
      </c>
      <c r="D8738" s="13">
        <v>0</v>
      </c>
      <c r="E8738" s="14">
        <f t="shared" si="2280"/>
        <v>365</v>
      </c>
      <c r="F8738" s="24">
        <f>'1 Solar Profile'!E8740*S$10</f>
        <v>0</v>
      </c>
      <c r="G8738" s="24">
        <f>'2 Load Profile'!E8739</f>
        <v>0.80780905098420541</v>
      </c>
      <c r="H8738" s="24">
        <f t="shared" si="2272"/>
        <v>0.80780905098420541</v>
      </c>
      <c r="I8738" s="13">
        <f t="shared" si="2273"/>
        <v>0</v>
      </c>
      <c r="J8738" s="24">
        <f t="shared" si="2274"/>
        <v>0</v>
      </c>
      <c r="K8738" s="24">
        <f t="shared" si="2275"/>
        <v>0.80780905098420541</v>
      </c>
      <c r="L8738" s="13"/>
      <c r="M8738" s="24"/>
      <c r="N8738" s="24">
        <f t="shared" si="2267"/>
        <v>0</v>
      </c>
      <c r="O8738" s="13"/>
      <c r="P8738" s="13"/>
    </row>
    <row r="8739" spans="1:16">
      <c r="A8739">
        <v>8738</v>
      </c>
      <c r="B8739" s="13">
        <v>12</v>
      </c>
      <c r="C8739" s="13">
        <v>31</v>
      </c>
      <c r="D8739" s="13">
        <v>1</v>
      </c>
      <c r="E8739" s="14">
        <f t="shared" si="2280"/>
        <v>365</v>
      </c>
      <c r="F8739" s="24">
        <f>'1 Solar Profile'!E8741*S$10</f>
        <v>0</v>
      </c>
      <c r="G8739" s="24">
        <f>'2 Load Profile'!E8740</f>
        <v>0.69939447747144556</v>
      </c>
      <c r="H8739" s="24">
        <f t="shared" si="2272"/>
        <v>0.69939447747144556</v>
      </c>
      <c r="I8739" s="13">
        <f t="shared" si="2273"/>
        <v>0</v>
      </c>
      <c r="J8739" s="24">
        <f t="shared" si="2274"/>
        <v>0</v>
      </c>
      <c r="K8739" s="24">
        <f t="shared" si="2275"/>
        <v>0.69939447747144556</v>
      </c>
      <c r="L8739" s="13"/>
      <c r="M8739" s="24"/>
      <c r="N8739" s="24">
        <f t="shared" si="2267"/>
        <v>0</v>
      </c>
      <c r="O8739" s="13"/>
      <c r="P8739" s="13"/>
    </row>
    <row r="8740" spans="1:16">
      <c r="A8740">
        <v>8739</v>
      </c>
      <c r="B8740" s="13">
        <v>12</v>
      </c>
      <c r="C8740" s="13">
        <v>31</v>
      </c>
      <c r="D8740" s="13">
        <v>2</v>
      </c>
      <c r="E8740" s="14">
        <f t="shared" si="2280"/>
        <v>365</v>
      </c>
      <c r="F8740" s="24">
        <f>'1 Solar Profile'!E8742*S$10</f>
        <v>0</v>
      </c>
      <c r="G8740" s="24">
        <f>'2 Load Profile'!E8741</f>
        <v>0.64795447955994612</v>
      </c>
      <c r="H8740" s="24">
        <f t="shared" si="2272"/>
        <v>0.64795447955994612</v>
      </c>
      <c r="I8740" s="13">
        <f t="shared" si="2273"/>
        <v>0</v>
      </c>
      <c r="J8740" s="24">
        <f t="shared" si="2274"/>
        <v>0</v>
      </c>
      <c r="K8740" s="24">
        <f t="shared" si="2275"/>
        <v>0.64795447955994612</v>
      </c>
      <c r="L8740" s="13"/>
      <c r="M8740" s="24"/>
      <c r="N8740" s="24">
        <f t="shared" si="2267"/>
        <v>0</v>
      </c>
      <c r="O8740" s="13"/>
      <c r="P8740" s="13"/>
    </row>
    <row r="8741" spans="1:16">
      <c r="A8741">
        <v>8740</v>
      </c>
      <c r="B8741" s="13">
        <v>12</v>
      </c>
      <c r="C8741" s="13">
        <v>31</v>
      </c>
      <c r="D8741" s="13">
        <v>3</v>
      </c>
      <c r="E8741" s="14">
        <f t="shared" si="2280"/>
        <v>365</v>
      </c>
      <c r="F8741" s="24">
        <f>'1 Solar Profile'!E8743*S$10</f>
        <v>0</v>
      </c>
      <c r="G8741" s="24">
        <f>'2 Load Profile'!E8742</f>
        <v>0.63777175800442087</v>
      </c>
      <c r="H8741" s="24">
        <f t="shared" si="2272"/>
        <v>0.63777175800442087</v>
      </c>
      <c r="I8741" s="13">
        <f t="shared" si="2273"/>
        <v>0</v>
      </c>
      <c r="J8741" s="24">
        <f t="shared" si="2274"/>
        <v>0</v>
      </c>
      <c r="K8741" s="24">
        <f t="shared" si="2275"/>
        <v>0.63777175800442087</v>
      </c>
      <c r="L8741" s="13"/>
      <c r="M8741" s="24"/>
      <c r="N8741" s="24">
        <f t="shared" si="2267"/>
        <v>0</v>
      </c>
      <c r="O8741" s="13"/>
      <c r="P8741" s="13"/>
    </row>
    <row r="8742" spans="1:16">
      <c r="A8742">
        <v>8741</v>
      </c>
      <c r="B8742" s="13">
        <v>12</v>
      </c>
      <c r="C8742" s="13">
        <v>31</v>
      </c>
      <c r="D8742" s="13">
        <v>4</v>
      </c>
      <c r="E8742" s="14">
        <f t="shared" si="2280"/>
        <v>365</v>
      </c>
      <c r="F8742" s="24">
        <f>'1 Solar Profile'!E8744*S$10</f>
        <v>0</v>
      </c>
      <c r="G8742" s="24">
        <f>'2 Load Profile'!E8743</f>
        <v>0.63718494225579625</v>
      </c>
      <c r="H8742" s="24">
        <f t="shared" si="2272"/>
        <v>0.63718494225579625</v>
      </c>
      <c r="I8742" s="13">
        <f t="shared" si="2273"/>
        <v>0</v>
      </c>
      <c r="J8742" s="24">
        <f t="shared" si="2274"/>
        <v>0</v>
      </c>
      <c r="K8742" s="24">
        <f t="shared" si="2275"/>
        <v>0.63718494225579625</v>
      </c>
      <c r="L8742" s="13"/>
      <c r="M8742" s="24"/>
      <c r="N8742" s="24">
        <f t="shared" si="2267"/>
        <v>0</v>
      </c>
      <c r="O8742" s="13"/>
      <c r="P8742" s="13"/>
    </row>
    <row r="8743" spans="1:16">
      <c r="A8743">
        <v>8742</v>
      </c>
      <c r="B8743" s="13">
        <v>12</v>
      </c>
      <c r="C8743" s="13">
        <v>31</v>
      </c>
      <c r="D8743" s="13">
        <v>5</v>
      </c>
      <c r="E8743" s="14">
        <f t="shared" si="2280"/>
        <v>365</v>
      </c>
      <c r="F8743" s="24">
        <f>'1 Solar Profile'!E8745*S$10</f>
        <v>0</v>
      </c>
      <c r="G8743" s="24">
        <f>'2 Load Profile'!E8744</f>
        <v>0.69504603807426035</v>
      </c>
      <c r="H8743" s="24">
        <f t="shared" si="2272"/>
        <v>0.69504603807426035</v>
      </c>
      <c r="I8743" s="13">
        <f t="shared" si="2273"/>
        <v>0</v>
      </c>
      <c r="J8743" s="24">
        <f t="shared" si="2274"/>
        <v>0</v>
      </c>
      <c r="K8743" s="24">
        <f t="shared" si="2275"/>
        <v>0.69504603807426035</v>
      </c>
      <c r="L8743" s="13"/>
      <c r="M8743" s="24"/>
      <c r="N8743" s="24">
        <f t="shared" si="2267"/>
        <v>0</v>
      </c>
      <c r="O8743" s="13"/>
      <c r="P8743" s="13"/>
    </row>
    <row r="8744" spans="1:16">
      <c r="A8744">
        <v>8743</v>
      </c>
      <c r="B8744" s="13">
        <v>12</v>
      </c>
      <c r="C8744" s="13">
        <v>31</v>
      </c>
      <c r="D8744" s="13">
        <v>6</v>
      </c>
      <c r="E8744" s="14">
        <f t="shared" si="2280"/>
        <v>365</v>
      </c>
      <c r="F8744" s="24">
        <f>'1 Solar Profile'!E8746*S$10</f>
        <v>0</v>
      </c>
      <c r="G8744" s="24">
        <f>'2 Load Profile'!E8745</f>
        <v>0.88768784529214462</v>
      </c>
      <c r="H8744" s="24">
        <f t="shared" si="2272"/>
        <v>0.88768784529214462</v>
      </c>
      <c r="I8744" s="13">
        <f t="shared" si="2273"/>
        <v>0</v>
      </c>
      <c r="J8744" s="24">
        <f t="shared" si="2274"/>
        <v>0</v>
      </c>
      <c r="K8744" s="24">
        <f t="shared" si="2275"/>
        <v>0.88768784529214462</v>
      </c>
      <c r="L8744" s="13"/>
      <c r="M8744" s="24"/>
      <c r="N8744" s="24">
        <f t="shared" si="2267"/>
        <v>0</v>
      </c>
      <c r="O8744" s="13"/>
      <c r="P8744" s="13"/>
    </row>
    <row r="8745" spans="1:16">
      <c r="A8745">
        <v>8744</v>
      </c>
      <c r="B8745" s="13">
        <v>12</v>
      </c>
      <c r="C8745" s="13">
        <v>31</v>
      </c>
      <c r="D8745" s="13">
        <v>7</v>
      </c>
      <c r="E8745" s="14">
        <f t="shared" si="2280"/>
        <v>365</v>
      </c>
      <c r="F8745" s="24">
        <f>'1 Solar Profile'!E8747*S$10</f>
        <v>0.322923825</v>
      </c>
      <c r="G8745" s="24">
        <f>'2 Load Profile'!E8746</f>
        <v>1.1900267386949901</v>
      </c>
      <c r="H8745" s="24">
        <f t="shared" si="2272"/>
        <v>0.86710291369499015</v>
      </c>
      <c r="I8745" s="13">
        <f t="shared" si="2273"/>
        <v>0</v>
      </c>
      <c r="J8745" s="24">
        <f t="shared" si="2274"/>
        <v>0.322923825</v>
      </c>
      <c r="K8745" s="24">
        <f t="shared" si="2275"/>
        <v>0.86710291369499015</v>
      </c>
      <c r="L8745" s="13"/>
      <c r="M8745" s="24"/>
      <c r="N8745" s="24">
        <f t="shared" ref="N8745:N8761" si="2285">M8745+L8745</f>
        <v>0</v>
      </c>
      <c r="O8745" s="13"/>
      <c r="P8745" s="13"/>
    </row>
    <row r="8746" spans="1:16">
      <c r="A8746">
        <v>8745</v>
      </c>
      <c r="B8746" s="13">
        <v>12</v>
      </c>
      <c r="C8746" s="13">
        <v>31</v>
      </c>
      <c r="D8746" s="13">
        <v>8</v>
      </c>
      <c r="E8746" s="14">
        <f t="shared" si="2280"/>
        <v>365</v>
      </c>
      <c r="F8746" s="24">
        <f>'1 Solar Profile'!E8748*S$10</f>
        <v>1.7239697999999999</v>
      </c>
      <c r="G8746" s="24">
        <f>'2 Load Profile'!E8747</f>
        <v>1.1551925380989745</v>
      </c>
      <c r="H8746" s="24">
        <f t="shared" si="2272"/>
        <v>-0.5687772619010254</v>
      </c>
      <c r="I8746" s="13">
        <f t="shared" si="2273"/>
        <v>-0.5687772619010254</v>
      </c>
      <c r="J8746" s="24">
        <f t="shared" si="2274"/>
        <v>1.1551925380989745</v>
      </c>
      <c r="K8746" s="24">
        <f t="shared" si="2275"/>
        <v>0</v>
      </c>
      <c r="L8746" s="13"/>
      <c r="M8746" s="24"/>
      <c r="N8746" s="24">
        <f t="shared" si="2285"/>
        <v>0</v>
      </c>
      <c r="O8746" s="13"/>
      <c r="P8746" s="13"/>
    </row>
    <row r="8747" spans="1:16">
      <c r="A8747">
        <v>8746</v>
      </c>
      <c r="B8747" s="13">
        <v>12</v>
      </c>
      <c r="C8747" s="13">
        <v>31</v>
      </c>
      <c r="D8747" s="13">
        <v>9</v>
      </c>
      <c r="E8747" s="14">
        <f t="shared" si="2280"/>
        <v>365</v>
      </c>
      <c r="F8747" s="24">
        <f>'1 Solar Profile'!E8749*S$10</f>
        <v>2.9390996249999999</v>
      </c>
      <c r="G8747" s="24">
        <f>'2 Load Profile'!E8748</f>
        <v>1.0196000825602292</v>
      </c>
      <c r="H8747" s="24">
        <f t="shared" si="2272"/>
        <v>-1.9194995424397707</v>
      </c>
      <c r="I8747" s="13">
        <f t="shared" si="2273"/>
        <v>-1.9194995424397707</v>
      </c>
      <c r="J8747" s="24">
        <f t="shared" si="2274"/>
        <v>1.0196000825602292</v>
      </c>
      <c r="K8747" s="24">
        <f t="shared" si="2275"/>
        <v>0</v>
      </c>
      <c r="L8747" s="13"/>
      <c r="M8747" s="24"/>
      <c r="N8747" s="24">
        <f t="shared" si="2285"/>
        <v>0</v>
      </c>
      <c r="O8747" s="13"/>
      <c r="P8747" s="13"/>
    </row>
    <row r="8748" spans="1:16">
      <c r="A8748">
        <v>8747</v>
      </c>
      <c r="B8748" s="13">
        <v>12</v>
      </c>
      <c r="C8748" s="13">
        <v>31</v>
      </c>
      <c r="D8748" s="13">
        <v>10</v>
      </c>
      <c r="E8748" s="14">
        <f t="shared" si="2280"/>
        <v>365</v>
      </c>
      <c r="F8748" s="24">
        <f>'1 Solar Profile'!E8750*S$10</f>
        <v>3.7033605000000001</v>
      </c>
      <c r="G8748" s="24">
        <f>'2 Load Profile'!E8749</f>
        <v>1.0412110262068999</v>
      </c>
      <c r="H8748" s="24">
        <f t="shared" si="2272"/>
        <v>-2.6621494737931002</v>
      </c>
      <c r="I8748" s="13">
        <f t="shared" si="2273"/>
        <v>-2.6621494737931002</v>
      </c>
      <c r="J8748" s="24">
        <f t="shared" si="2274"/>
        <v>1.0412110262068999</v>
      </c>
      <c r="K8748" s="24">
        <f t="shared" si="2275"/>
        <v>0</v>
      </c>
      <c r="L8748" s="13"/>
      <c r="M8748" s="24"/>
      <c r="N8748" s="24">
        <f t="shared" si="2285"/>
        <v>0</v>
      </c>
      <c r="O8748" s="13"/>
      <c r="P8748" s="13"/>
    </row>
    <row r="8749" spans="1:16">
      <c r="A8749">
        <v>8748</v>
      </c>
      <c r="B8749" s="13">
        <v>12</v>
      </c>
      <c r="C8749" s="13">
        <v>31</v>
      </c>
      <c r="D8749" s="13">
        <v>11</v>
      </c>
      <c r="E8749" s="14">
        <f t="shared" si="2280"/>
        <v>365</v>
      </c>
      <c r="F8749" s="24">
        <f>'1 Solar Profile'!E8751*S$10</f>
        <v>1.3256680499999998</v>
      </c>
      <c r="G8749" s="24">
        <f>'2 Load Profile'!E8750</f>
        <v>1.0294310348728914</v>
      </c>
      <c r="H8749" s="24">
        <f t="shared" si="2272"/>
        <v>-0.29623701512710832</v>
      </c>
      <c r="I8749" s="13">
        <f t="shared" si="2273"/>
        <v>-0.29623701512710832</v>
      </c>
      <c r="J8749" s="24">
        <f t="shared" si="2274"/>
        <v>1.0294310348728914</v>
      </c>
      <c r="K8749" s="24">
        <f t="shared" si="2275"/>
        <v>0</v>
      </c>
      <c r="L8749" s="13"/>
      <c r="M8749" s="24"/>
      <c r="N8749" s="24">
        <f t="shared" si="2285"/>
        <v>0</v>
      </c>
      <c r="O8749" s="13"/>
      <c r="P8749" s="13"/>
    </row>
    <row r="8750" spans="1:16">
      <c r="A8750">
        <v>8749</v>
      </c>
      <c r="B8750" s="13">
        <v>12</v>
      </c>
      <c r="C8750" s="13">
        <v>31</v>
      </c>
      <c r="D8750" s="13">
        <v>12</v>
      </c>
      <c r="E8750" s="14">
        <f t="shared" si="2280"/>
        <v>365</v>
      </c>
      <c r="F8750" s="24">
        <f>'1 Solar Profile'!E8752*S$10</f>
        <v>1.4176070999999999</v>
      </c>
      <c r="G8750" s="24">
        <f>'2 Load Profile'!E8751</f>
        <v>1.0036763265271575</v>
      </c>
      <c r="H8750" s="24">
        <f t="shared" si="2272"/>
        <v>-0.41393077347284235</v>
      </c>
      <c r="I8750" s="13">
        <f t="shared" si="2273"/>
        <v>-0.41393077347284235</v>
      </c>
      <c r="J8750" s="24">
        <f t="shared" si="2274"/>
        <v>1.0036763265271575</v>
      </c>
      <c r="K8750" s="24">
        <f t="shared" si="2275"/>
        <v>0</v>
      </c>
      <c r="L8750" s="13"/>
      <c r="M8750" s="24"/>
      <c r="N8750" s="24">
        <f t="shared" si="2285"/>
        <v>0</v>
      </c>
      <c r="O8750" s="13"/>
      <c r="P8750" s="13"/>
    </row>
    <row r="8751" spans="1:16">
      <c r="A8751">
        <v>8750</v>
      </c>
      <c r="B8751" s="13">
        <v>12</v>
      </c>
      <c r="C8751" s="13">
        <v>31</v>
      </c>
      <c r="D8751" s="13">
        <v>13</v>
      </c>
      <c r="E8751" s="14">
        <f t="shared" si="2280"/>
        <v>365</v>
      </c>
      <c r="F8751" s="24">
        <f>'1 Solar Profile'!E8753*S$10</f>
        <v>1.1898258749999999</v>
      </c>
      <c r="G8751" s="24">
        <f>'2 Load Profile'!E8752</f>
        <v>0.97389189803004494</v>
      </c>
      <c r="H8751" s="24">
        <f t="shared" si="2272"/>
        <v>-0.21593397696995498</v>
      </c>
      <c r="I8751" s="13">
        <f t="shared" si="2273"/>
        <v>-0.21593397696995498</v>
      </c>
      <c r="J8751" s="24">
        <f t="shared" si="2274"/>
        <v>0.97389189803004494</v>
      </c>
      <c r="K8751" s="24">
        <f t="shared" si="2275"/>
        <v>0</v>
      </c>
      <c r="L8751" s="13"/>
      <c r="M8751" s="24"/>
      <c r="N8751" s="24">
        <f t="shared" si="2285"/>
        <v>0</v>
      </c>
      <c r="O8751" s="13"/>
      <c r="P8751" s="13"/>
    </row>
    <row r="8752" spans="1:16">
      <c r="A8752">
        <v>8751</v>
      </c>
      <c r="B8752" s="13">
        <v>12</v>
      </c>
      <c r="C8752" s="13">
        <v>31</v>
      </c>
      <c r="D8752" s="13">
        <v>14</v>
      </c>
      <c r="E8752" s="14">
        <f t="shared" si="2280"/>
        <v>365</v>
      </c>
      <c r="F8752" s="24">
        <f>'1 Solar Profile'!E8754*S$10</f>
        <v>1.0429382249999999</v>
      </c>
      <c r="G8752" s="24">
        <f>'2 Load Profile'!E8753</f>
        <v>0.97630233559761537</v>
      </c>
      <c r="H8752" s="24">
        <f t="shared" si="2272"/>
        <v>-6.6635889402384518E-2</v>
      </c>
      <c r="I8752" s="13">
        <f t="shared" si="2273"/>
        <v>-6.6635889402384518E-2</v>
      </c>
      <c r="J8752" s="24">
        <f t="shared" si="2274"/>
        <v>0.97630233559761537</v>
      </c>
      <c r="K8752" s="24">
        <f t="shared" si="2275"/>
        <v>0</v>
      </c>
      <c r="L8752" s="13"/>
      <c r="M8752" s="24"/>
      <c r="N8752" s="24">
        <f t="shared" si="2285"/>
        <v>0</v>
      </c>
      <c r="O8752" s="13"/>
      <c r="P8752" s="13"/>
    </row>
    <row r="8753" spans="1:17">
      <c r="A8753">
        <v>8752</v>
      </c>
      <c r="B8753" s="13">
        <v>12</v>
      </c>
      <c r="C8753" s="13">
        <v>31</v>
      </c>
      <c r="D8753" s="13">
        <v>15</v>
      </c>
      <c r="E8753" s="14">
        <f t="shared" si="2280"/>
        <v>365</v>
      </c>
      <c r="F8753" s="24">
        <f>'1 Solar Profile'!E8755*S$10</f>
        <v>1.174337325</v>
      </c>
      <c r="G8753" s="24">
        <f>'2 Load Profile'!E8754</f>
        <v>1.0661463400191067</v>
      </c>
      <c r="H8753" s="24">
        <f t="shared" si="2272"/>
        <v>-0.1081909849808933</v>
      </c>
      <c r="I8753" s="13">
        <f t="shared" si="2273"/>
        <v>-0.1081909849808933</v>
      </c>
      <c r="J8753" s="24">
        <f t="shared" si="2274"/>
        <v>1.0661463400191067</v>
      </c>
      <c r="K8753" s="24">
        <f t="shared" si="2275"/>
        <v>0</v>
      </c>
      <c r="L8753" s="13"/>
      <c r="M8753" s="24"/>
      <c r="N8753" s="24">
        <f t="shared" si="2285"/>
        <v>0</v>
      </c>
      <c r="O8753" s="13"/>
      <c r="P8753" s="13"/>
    </row>
    <row r="8754" spans="1:17">
      <c r="A8754">
        <v>8753</v>
      </c>
      <c r="B8754" s="13">
        <v>12</v>
      </c>
      <c r="C8754" s="13">
        <v>31</v>
      </c>
      <c r="D8754" s="13">
        <v>16</v>
      </c>
      <c r="E8754" s="14">
        <f t="shared" si="2280"/>
        <v>365</v>
      </c>
      <c r="F8754" s="24">
        <f>'1 Solar Profile'!E8756*S$10</f>
        <v>0</v>
      </c>
      <c r="G8754" s="24">
        <f>'2 Load Profile'!E8755</f>
        <v>1.3555488975037822</v>
      </c>
      <c r="H8754" s="24">
        <f t="shared" si="2272"/>
        <v>1.3555488975037822</v>
      </c>
      <c r="I8754" s="13">
        <f t="shared" si="2273"/>
        <v>0</v>
      </c>
      <c r="J8754" s="24">
        <f t="shared" si="2274"/>
        <v>0</v>
      </c>
      <c r="K8754" s="24">
        <f t="shared" si="2275"/>
        <v>1.3555488975037822</v>
      </c>
      <c r="L8754" s="13"/>
      <c r="M8754" s="24"/>
      <c r="N8754" s="24">
        <f t="shared" si="2285"/>
        <v>0</v>
      </c>
      <c r="O8754" s="13"/>
      <c r="P8754" s="13"/>
    </row>
    <row r="8755" spans="1:17">
      <c r="A8755">
        <v>8754</v>
      </c>
      <c r="B8755" s="13">
        <v>12</v>
      </c>
      <c r="C8755" s="13">
        <v>31</v>
      </c>
      <c r="D8755" s="13">
        <v>17</v>
      </c>
      <c r="E8755" s="14">
        <f t="shared" si="2280"/>
        <v>365</v>
      </c>
      <c r="F8755" s="24">
        <f>'1 Solar Profile'!E8757*S$10</f>
        <v>0</v>
      </c>
      <c r="G8755" s="24">
        <f>'2 Load Profile'!E8756</f>
        <v>1.8610723109827905</v>
      </c>
      <c r="H8755" s="24">
        <f t="shared" si="2272"/>
        <v>1.8610723109827905</v>
      </c>
      <c r="I8755" s="13">
        <f t="shared" si="2273"/>
        <v>0</v>
      </c>
      <c r="J8755" s="24">
        <f t="shared" si="2274"/>
        <v>0</v>
      </c>
      <c r="K8755" s="24">
        <f t="shared" si="2275"/>
        <v>1.8610723109827905</v>
      </c>
      <c r="L8755" s="13"/>
      <c r="M8755" s="24"/>
      <c r="N8755" s="24">
        <f t="shared" si="2285"/>
        <v>0</v>
      </c>
      <c r="O8755" s="13"/>
      <c r="P8755" s="13"/>
    </row>
    <row r="8756" spans="1:17">
      <c r="A8756">
        <v>8755</v>
      </c>
      <c r="B8756" s="13">
        <v>12</v>
      </c>
      <c r="C8756" s="13">
        <v>31</v>
      </c>
      <c r="D8756" s="13">
        <v>18</v>
      </c>
      <c r="E8756" s="14">
        <f t="shared" si="2280"/>
        <v>365</v>
      </c>
      <c r="F8756" s="24">
        <f>'1 Solar Profile'!E8758*S$10</f>
        <v>0</v>
      </c>
      <c r="G8756" s="24">
        <f>'2 Load Profile'!E8757</f>
        <v>2.0891392161648068</v>
      </c>
      <c r="H8756" s="24">
        <f t="shared" si="2272"/>
        <v>2.0891392161648068</v>
      </c>
      <c r="I8756" s="13">
        <f t="shared" si="2273"/>
        <v>0</v>
      </c>
      <c r="J8756" s="24">
        <f t="shared" si="2274"/>
        <v>0</v>
      </c>
      <c r="K8756" s="24">
        <f t="shared" si="2275"/>
        <v>2.0891392161648068</v>
      </c>
      <c r="L8756" s="13"/>
      <c r="M8756" s="24"/>
      <c r="N8756" s="24">
        <f t="shared" si="2285"/>
        <v>0</v>
      </c>
      <c r="O8756" s="13"/>
      <c r="P8756" s="13"/>
    </row>
    <row r="8757" spans="1:17">
      <c r="A8757">
        <v>8756</v>
      </c>
      <c r="B8757" s="13">
        <v>12</v>
      </c>
      <c r="C8757" s="13">
        <v>31</v>
      </c>
      <c r="D8757" s="13">
        <v>19</v>
      </c>
      <c r="E8757" s="14">
        <f t="shared" si="2280"/>
        <v>365</v>
      </c>
      <c r="F8757" s="24">
        <f>'1 Solar Profile'!E8759*S$10</f>
        <v>0</v>
      </c>
      <c r="G8757" s="24">
        <f>'2 Load Profile'!E8758</f>
        <v>1.9403505888661838</v>
      </c>
      <c r="H8757" s="24">
        <f t="shared" si="2272"/>
        <v>1.9403505888661838</v>
      </c>
      <c r="I8757" s="13">
        <f t="shared" si="2273"/>
        <v>0</v>
      </c>
      <c r="J8757" s="24">
        <f t="shared" si="2274"/>
        <v>0</v>
      </c>
      <c r="K8757" s="24">
        <f t="shared" si="2275"/>
        <v>1.9403505888661838</v>
      </c>
      <c r="L8757" s="13"/>
      <c r="M8757" s="24"/>
      <c r="N8757" s="24">
        <f t="shared" si="2285"/>
        <v>0</v>
      </c>
      <c r="O8757" s="13"/>
      <c r="P8757" s="13"/>
    </row>
    <row r="8758" spans="1:17">
      <c r="A8758">
        <v>8757</v>
      </c>
      <c r="B8758" s="13">
        <v>12</v>
      </c>
      <c r="C8758" s="13">
        <v>31</v>
      </c>
      <c r="D8758" s="13">
        <v>20</v>
      </c>
      <c r="E8758" s="14">
        <f t="shared" si="2280"/>
        <v>365</v>
      </c>
      <c r="F8758" s="24">
        <f>'1 Solar Profile'!E8760*S$10</f>
        <v>0</v>
      </c>
      <c r="G8758" s="24">
        <f>'2 Load Profile'!E8759</f>
        <v>1.8516504452104445</v>
      </c>
      <c r="H8758" s="24">
        <f t="shared" si="2272"/>
        <v>1.8516504452104445</v>
      </c>
      <c r="I8758" s="13">
        <f t="shared" si="2273"/>
        <v>0</v>
      </c>
      <c r="J8758" s="24">
        <f t="shared" si="2274"/>
        <v>0</v>
      </c>
      <c r="K8758" s="24">
        <f t="shared" si="2275"/>
        <v>1.8516504452104445</v>
      </c>
      <c r="L8758" s="13"/>
      <c r="M8758" s="24"/>
      <c r="N8758" s="24">
        <f t="shared" si="2285"/>
        <v>0</v>
      </c>
      <c r="O8758" s="24"/>
      <c r="P8758" s="24"/>
      <c r="Q8758" s="41"/>
    </row>
    <row r="8759" spans="1:17">
      <c r="A8759">
        <v>8758</v>
      </c>
      <c r="B8759" s="13">
        <v>12</v>
      </c>
      <c r="C8759" s="13">
        <v>31</v>
      </c>
      <c r="D8759" s="13">
        <v>21</v>
      </c>
      <c r="E8759" s="14">
        <f t="shared" si="2280"/>
        <v>365</v>
      </c>
      <c r="F8759" s="24">
        <f>'1 Solar Profile'!E8761*S$10</f>
        <v>0</v>
      </c>
      <c r="G8759" s="24">
        <f>'2 Load Profile'!E8760</f>
        <v>1.7036603052892576</v>
      </c>
      <c r="H8759" s="24">
        <f t="shared" si="2272"/>
        <v>1.7036603052892576</v>
      </c>
      <c r="I8759" s="13">
        <f t="shared" si="2273"/>
        <v>0</v>
      </c>
      <c r="J8759" s="24">
        <f t="shared" si="2274"/>
        <v>0</v>
      </c>
      <c r="K8759" s="24">
        <f t="shared" si="2275"/>
        <v>1.7036603052892576</v>
      </c>
      <c r="L8759" s="13"/>
      <c r="M8759" s="24"/>
      <c r="N8759" s="24">
        <f t="shared" si="2285"/>
        <v>0</v>
      </c>
      <c r="O8759" s="13"/>
      <c r="P8759" s="13"/>
    </row>
    <row r="8760" spans="1:17">
      <c r="A8760">
        <v>8759</v>
      </c>
      <c r="B8760" s="13">
        <v>12</v>
      </c>
      <c r="C8760" s="13">
        <v>31</v>
      </c>
      <c r="D8760" s="13">
        <v>22</v>
      </c>
      <c r="E8760" s="14">
        <f t="shared" si="2280"/>
        <v>365</v>
      </c>
      <c r="F8760" s="24">
        <f>'1 Solar Profile'!E8762*S$10</f>
        <v>0</v>
      </c>
      <c r="G8760" s="24">
        <f>'2 Load Profile'!E8761</f>
        <v>1.4071181056470992</v>
      </c>
      <c r="H8760" s="24">
        <f t="shared" si="2272"/>
        <v>1.4071181056470992</v>
      </c>
      <c r="I8760" s="13">
        <f t="shared" si="2273"/>
        <v>0</v>
      </c>
      <c r="J8760" s="24">
        <f t="shared" si="2274"/>
        <v>0</v>
      </c>
      <c r="K8760" s="24">
        <f t="shared" si="2275"/>
        <v>1.4071181056470992</v>
      </c>
      <c r="L8760" s="13"/>
      <c r="M8760" s="24"/>
      <c r="N8760" s="24">
        <f t="shared" si="2285"/>
        <v>0</v>
      </c>
      <c r="O8760" s="13"/>
      <c r="P8760" s="13"/>
    </row>
    <row r="8761" spans="1:17">
      <c r="A8761">
        <v>8760</v>
      </c>
      <c r="B8761" s="13">
        <v>12</v>
      </c>
      <c r="C8761" s="13">
        <v>31</v>
      </c>
      <c r="D8761" s="13">
        <v>23</v>
      </c>
      <c r="E8761" s="14">
        <f t="shared" si="2280"/>
        <v>365</v>
      </c>
      <c r="F8761" s="24">
        <f>'1 Solar Profile'!E8763*S$10</f>
        <v>0</v>
      </c>
      <c r="G8761" s="24">
        <f>'2 Load Profile'!E8762</f>
        <v>1.1277351915108387</v>
      </c>
      <c r="H8761" s="24">
        <f t="shared" si="2272"/>
        <v>1.1277351915108387</v>
      </c>
      <c r="I8761" s="13">
        <f t="shared" si="2273"/>
        <v>0</v>
      </c>
      <c r="J8761" s="24">
        <f t="shared" si="2274"/>
        <v>0</v>
      </c>
      <c r="K8761" s="24">
        <f t="shared" si="2275"/>
        <v>1.1277351915108387</v>
      </c>
      <c r="L8761" s="13">
        <f t="shared" ref="L8761" si="2286">SUM(I8738:I8761)</f>
        <v>-6.2513549180870793</v>
      </c>
      <c r="M8761" s="24">
        <f t="shared" ref="M8761" si="2287">SUMIF(H8738:H8761,"&gt;0",H8738:H8761)</f>
        <v>19.216226566512411</v>
      </c>
      <c r="N8761" s="24">
        <f t="shared" si="2285"/>
        <v>12.964871648425332</v>
      </c>
      <c r="O8761" s="13">
        <f t="shared" ref="O8761" si="2288">IF(M8761&gt;(L8761*-1),(M8761+L8761)*S$12,0)</f>
        <v>1.8243778437514675</v>
      </c>
      <c r="P8761" s="13">
        <f t="shared" ref="P8761" si="2289">IF(M8761&lt;(L8761*-1),(M8761+L8761)*S$14,0)</f>
        <v>0</v>
      </c>
    </row>
    <row r="8763" spans="1:17">
      <c r="I8763">
        <f t="shared" ref="I8763:O8763" si="2290">SUM(I2:I8761)</f>
        <v>-5489.774311259348</v>
      </c>
      <c r="J8763">
        <f t="shared" si="2290"/>
        <v>2935.089876165649</v>
      </c>
      <c r="K8763">
        <f t="shared" si="2290"/>
        <v>5458.9845115834351</v>
      </c>
      <c r="L8763">
        <f t="shared" si="2290"/>
        <v>-5489.7743112593398</v>
      </c>
      <c r="M8763">
        <f t="shared" si="2290"/>
        <v>5458.9845115834278</v>
      </c>
      <c r="N8763">
        <f t="shared" si="2290"/>
        <v>-30.789799675912718</v>
      </c>
      <c r="O8763">
        <f t="shared" si="2290"/>
        <v>284.48043261974789</v>
      </c>
      <c r="P8763">
        <f>SUM(P2:P8761)</f>
        <v>-54.287015703622608</v>
      </c>
    </row>
  </sheetData>
  <mergeCells count="5">
    <mergeCell ref="R16:S16"/>
    <mergeCell ref="R1:T1"/>
    <mergeCell ref="V1:AA1"/>
    <mergeCell ref="AC1:AE1"/>
    <mergeCell ref="V16:AA1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C66"/>
  <sheetViews>
    <sheetView workbookViewId="0">
      <selection activeCell="A18" sqref="A18:A22"/>
    </sheetView>
  </sheetViews>
  <sheetFormatPr defaultColWidth="10.6640625" defaultRowHeight="15.5"/>
  <cols>
    <col min="1" max="1" width="24.5" customWidth="1"/>
    <col min="2" max="2" width="19.83203125" customWidth="1"/>
    <col min="3" max="3" width="13.1640625" customWidth="1"/>
  </cols>
  <sheetData>
    <row r="1" spans="1:28" ht="20">
      <c r="A1" s="16"/>
      <c r="B1" s="16" t="s">
        <v>107</v>
      </c>
      <c r="C1" s="16" t="s">
        <v>108</v>
      </c>
      <c r="D1" s="16" t="s">
        <v>90</v>
      </c>
      <c r="J1" s="66" t="s">
        <v>114</v>
      </c>
    </row>
    <row r="2" spans="1:28">
      <c r="A2" t="s">
        <v>0</v>
      </c>
      <c r="B2" s="2">
        <v>3.05</v>
      </c>
      <c r="C2" t="s">
        <v>1</v>
      </c>
      <c r="D2" t="s">
        <v>2</v>
      </c>
      <c r="F2" s="61"/>
    </row>
    <row r="3" spans="1:28">
      <c r="A3" t="s">
        <v>3</v>
      </c>
      <c r="B3">
        <f>'3 Value Diminishment'!S9*1000</f>
        <v>6300</v>
      </c>
      <c r="C3" t="s">
        <v>4</v>
      </c>
      <c r="D3" t="s">
        <v>112</v>
      </c>
    </row>
    <row r="4" spans="1:28">
      <c r="A4" t="s">
        <v>5</v>
      </c>
      <c r="B4" s="3">
        <f>B2*B3</f>
        <v>19215</v>
      </c>
    </row>
    <row r="5" spans="1:28">
      <c r="A5" t="s">
        <v>6</v>
      </c>
      <c r="B5" s="4">
        <f>B4*-C5</f>
        <v>-4995.9000000000005</v>
      </c>
      <c r="C5">
        <v>0.26</v>
      </c>
    </row>
    <row r="6" spans="1:28">
      <c r="A6" t="s">
        <v>7</v>
      </c>
      <c r="B6" s="3">
        <f>B4+B5</f>
        <v>14219.099999999999</v>
      </c>
      <c r="F6" s="2"/>
      <c r="G6" s="2"/>
    </row>
    <row r="8" spans="1:28">
      <c r="A8" t="s">
        <v>109</v>
      </c>
      <c r="B8" s="5">
        <v>2.5000000000000001E-2</v>
      </c>
      <c r="C8" t="s">
        <v>110</v>
      </c>
    </row>
    <row r="9" spans="1:28">
      <c r="B9" s="5"/>
    </row>
    <row r="10" spans="1:28">
      <c r="A10" t="s">
        <v>8</v>
      </c>
      <c r="B10" s="3">
        <f>0.005*B4</f>
        <v>96.075000000000003</v>
      </c>
      <c r="C10" t="s">
        <v>111</v>
      </c>
    </row>
    <row r="11" spans="1:28">
      <c r="A11" t="s">
        <v>9</v>
      </c>
      <c r="B11" s="5">
        <v>0.02</v>
      </c>
    </row>
    <row r="12" spans="1:28">
      <c r="B12" s="6">
        <v>1</v>
      </c>
      <c r="C12" s="6">
        <v>2</v>
      </c>
      <c r="D12" s="6">
        <v>3</v>
      </c>
      <c r="E12" s="6">
        <v>4</v>
      </c>
      <c r="F12" s="6">
        <v>5</v>
      </c>
      <c r="G12" s="6">
        <v>6</v>
      </c>
      <c r="H12" s="6">
        <v>7</v>
      </c>
      <c r="I12" s="6">
        <v>8</v>
      </c>
      <c r="J12" s="6">
        <v>9</v>
      </c>
      <c r="K12" s="6">
        <v>10</v>
      </c>
      <c r="L12" s="6">
        <v>11</v>
      </c>
      <c r="M12" s="6">
        <v>12</v>
      </c>
      <c r="N12" s="6">
        <v>13</v>
      </c>
      <c r="O12" s="6">
        <v>14</v>
      </c>
      <c r="P12" s="6">
        <v>15</v>
      </c>
      <c r="Q12" s="6">
        <v>16</v>
      </c>
      <c r="R12" s="6">
        <v>17</v>
      </c>
      <c r="S12" s="6">
        <v>18</v>
      </c>
      <c r="T12" s="6">
        <v>19</v>
      </c>
      <c r="U12" s="6">
        <v>20</v>
      </c>
      <c r="V12" s="6">
        <v>21</v>
      </c>
      <c r="W12" s="6">
        <v>22</v>
      </c>
      <c r="X12" s="6">
        <v>23</v>
      </c>
      <c r="Y12" s="6">
        <v>24</v>
      </c>
      <c r="Z12" s="6">
        <v>25</v>
      </c>
      <c r="AA12" t="s">
        <v>10</v>
      </c>
      <c r="AB12" t="s">
        <v>11</v>
      </c>
    </row>
    <row r="13" spans="1:28">
      <c r="A13" s="16" t="s">
        <v>12</v>
      </c>
      <c r="B13" s="8">
        <f>B10</f>
        <v>96.075000000000003</v>
      </c>
      <c r="C13" s="3">
        <f>B10*(1+$B$11)</f>
        <v>97.996500000000012</v>
      </c>
      <c r="D13" s="3">
        <f>C13*(1+$B$11)</f>
        <v>99.956430000000012</v>
      </c>
      <c r="E13" s="3">
        <f t="shared" ref="E13:Z13" si="0">D13*(1+$B$11)</f>
        <v>101.95555860000002</v>
      </c>
      <c r="F13" s="3">
        <f t="shared" si="0"/>
        <v>103.99466977200002</v>
      </c>
      <c r="G13" s="3">
        <f t="shared" si="0"/>
        <v>106.07456316744002</v>
      </c>
      <c r="H13" s="3">
        <f t="shared" si="0"/>
        <v>108.19605443078882</v>
      </c>
      <c r="I13" s="3">
        <f t="shared" si="0"/>
        <v>110.3599755194046</v>
      </c>
      <c r="J13" s="3">
        <f t="shared" si="0"/>
        <v>112.56717502979269</v>
      </c>
      <c r="K13" s="3">
        <f t="shared" si="0"/>
        <v>114.81851853038854</v>
      </c>
      <c r="L13" s="3">
        <f t="shared" si="0"/>
        <v>117.11488890099632</v>
      </c>
      <c r="M13" s="3">
        <f t="shared" si="0"/>
        <v>119.45718667901625</v>
      </c>
      <c r="N13" s="3">
        <f t="shared" si="0"/>
        <v>121.84633041259657</v>
      </c>
      <c r="O13" s="3">
        <f t="shared" si="0"/>
        <v>124.28325702084851</v>
      </c>
      <c r="P13" s="3">
        <f t="shared" si="0"/>
        <v>126.76892216126548</v>
      </c>
      <c r="Q13" s="3">
        <f t="shared" si="0"/>
        <v>129.30430060449078</v>
      </c>
      <c r="R13" s="3">
        <f t="shared" si="0"/>
        <v>131.8903866165806</v>
      </c>
      <c r="S13" s="3">
        <f>R13*(1+$B$11)</f>
        <v>134.52819434891222</v>
      </c>
      <c r="T13" s="3">
        <f t="shared" si="0"/>
        <v>137.21875823589048</v>
      </c>
      <c r="U13" s="3">
        <f t="shared" si="0"/>
        <v>139.96313340060829</v>
      </c>
      <c r="V13" s="3">
        <f t="shared" si="0"/>
        <v>142.76239606862046</v>
      </c>
      <c r="W13" s="3">
        <f t="shared" si="0"/>
        <v>145.61764398999287</v>
      </c>
      <c r="X13" s="3">
        <f t="shared" si="0"/>
        <v>148.52999686979274</v>
      </c>
      <c r="Y13" s="3">
        <f t="shared" si="0"/>
        <v>151.5005968071886</v>
      </c>
      <c r="Z13" s="3">
        <f t="shared" si="0"/>
        <v>154.53060874333238</v>
      </c>
      <c r="AA13" s="3">
        <f>SUM(B13:Z13)</f>
        <v>3077.3110459099471</v>
      </c>
      <c r="AB13" s="3">
        <f>AVERAGE(C13:Z13)</f>
        <v>124.21816857958113</v>
      </c>
    </row>
    <row r="14" spans="1:28">
      <c r="A14" s="16" t="s">
        <v>13</v>
      </c>
      <c r="B14" s="9">
        <v>1</v>
      </c>
      <c r="C14" s="5">
        <f>B14-0.005</f>
        <v>0.995</v>
      </c>
      <c r="D14" s="5">
        <f t="shared" ref="D14:Z14" si="1">C14-0.005</f>
        <v>0.99</v>
      </c>
      <c r="E14" s="5">
        <f t="shared" si="1"/>
        <v>0.98499999999999999</v>
      </c>
      <c r="F14" s="5">
        <f t="shared" si="1"/>
        <v>0.98</v>
      </c>
      <c r="G14" s="5">
        <f t="shared" si="1"/>
        <v>0.97499999999999998</v>
      </c>
      <c r="H14" s="5">
        <f t="shared" si="1"/>
        <v>0.97</v>
      </c>
      <c r="I14" s="5">
        <f t="shared" si="1"/>
        <v>0.96499999999999997</v>
      </c>
      <c r="J14" s="5">
        <f t="shared" si="1"/>
        <v>0.96</v>
      </c>
      <c r="K14" s="5">
        <f t="shared" si="1"/>
        <v>0.95499999999999996</v>
      </c>
      <c r="L14" s="5">
        <f t="shared" si="1"/>
        <v>0.95</v>
      </c>
      <c r="M14" s="5">
        <f t="shared" si="1"/>
        <v>0.94499999999999995</v>
      </c>
      <c r="N14" s="5">
        <f t="shared" si="1"/>
        <v>0.94</v>
      </c>
      <c r="O14" s="5">
        <f t="shared" si="1"/>
        <v>0.93499999999999994</v>
      </c>
      <c r="P14" s="5">
        <f t="shared" si="1"/>
        <v>0.92999999999999994</v>
      </c>
      <c r="Q14" s="5">
        <f t="shared" si="1"/>
        <v>0.92499999999999993</v>
      </c>
      <c r="R14" s="5">
        <f t="shared" si="1"/>
        <v>0.91999999999999993</v>
      </c>
      <c r="S14" s="5">
        <f t="shared" si="1"/>
        <v>0.91499999999999992</v>
      </c>
      <c r="T14" s="5">
        <f t="shared" si="1"/>
        <v>0.90999999999999992</v>
      </c>
      <c r="U14" s="5">
        <f t="shared" si="1"/>
        <v>0.90499999999999992</v>
      </c>
      <c r="V14" s="5">
        <f t="shared" si="1"/>
        <v>0.89999999999999991</v>
      </c>
      <c r="W14" s="5">
        <f t="shared" si="1"/>
        <v>0.89499999999999991</v>
      </c>
      <c r="X14" s="5">
        <f t="shared" si="1"/>
        <v>0.8899999999999999</v>
      </c>
      <c r="Y14" s="5">
        <f t="shared" si="1"/>
        <v>0.8849999999999999</v>
      </c>
      <c r="Z14" s="5">
        <f t="shared" si="1"/>
        <v>0.87999999999999989</v>
      </c>
      <c r="AA14" s="3"/>
      <c r="AB14" s="3"/>
    </row>
    <row r="15" spans="1:28">
      <c r="A15" s="16"/>
      <c r="B15" s="6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8">
      <c r="A16" s="16" t="s">
        <v>14</v>
      </c>
    </row>
    <row r="17" spans="1:29">
      <c r="A17" s="16" t="s">
        <v>15</v>
      </c>
      <c r="B17" s="6" t="s">
        <v>16</v>
      </c>
      <c r="C17" s="10">
        <v>1</v>
      </c>
      <c r="D17" s="10">
        <v>2</v>
      </c>
      <c r="E17" s="10">
        <v>3</v>
      </c>
      <c r="F17" s="10">
        <v>4</v>
      </c>
      <c r="G17" s="10">
        <v>5</v>
      </c>
      <c r="H17" s="10">
        <v>6</v>
      </c>
      <c r="I17" s="10">
        <v>7</v>
      </c>
      <c r="J17" s="10">
        <v>8</v>
      </c>
      <c r="K17" s="10">
        <v>9</v>
      </c>
      <c r="L17" s="10">
        <v>10</v>
      </c>
      <c r="M17" s="10">
        <v>11</v>
      </c>
      <c r="N17" s="10">
        <v>12</v>
      </c>
      <c r="O17" s="10">
        <v>13</v>
      </c>
      <c r="P17" s="10">
        <v>14</v>
      </c>
      <c r="Q17" s="10">
        <v>15</v>
      </c>
      <c r="R17" s="10">
        <v>16</v>
      </c>
      <c r="S17" s="10">
        <v>17</v>
      </c>
      <c r="T17" s="10">
        <v>18</v>
      </c>
      <c r="U17" s="10">
        <v>19</v>
      </c>
      <c r="V17" s="10">
        <v>20</v>
      </c>
      <c r="W17" s="10">
        <v>21</v>
      </c>
      <c r="X17" s="10">
        <v>22</v>
      </c>
      <c r="Y17" s="10">
        <v>23</v>
      </c>
      <c r="Z17" s="10">
        <v>24</v>
      </c>
      <c r="AA17" s="10">
        <v>25</v>
      </c>
      <c r="AB17" t="s">
        <v>17</v>
      </c>
      <c r="AC17" t="s">
        <v>11</v>
      </c>
    </row>
    <row r="18" spans="1:29">
      <c r="A18" t="s">
        <v>182</v>
      </c>
      <c r="B18" s="8">
        <f>'3 Value Diminishment'!AA5</f>
        <v>1185.5216138618835</v>
      </c>
      <c r="C18" s="8">
        <f>B18*(1+$B$8)</f>
        <v>1215.1596542084305</v>
      </c>
      <c r="D18" s="8">
        <f t="shared" ref="D18:S18" si="2">C18*(1+$B$8)</f>
        <v>1245.5386455636412</v>
      </c>
      <c r="E18" s="8">
        <f t="shared" si="2"/>
        <v>1276.6771117027322</v>
      </c>
      <c r="F18" s="8">
        <f t="shared" si="2"/>
        <v>1308.5940394953004</v>
      </c>
      <c r="G18" s="8">
        <f t="shared" si="2"/>
        <v>1341.3088904826827</v>
      </c>
      <c r="H18" s="8">
        <f t="shared" si="2"/>
        <v>1374.8416127447497</v>
      </c>
      <c r="I18" s="8">
        <f t="shared" si="2"/>
        <v>1409.2126530633684</v>
      </c>
      <c r="J18" s="8">
        <f t="shared" si="2"/>
        <v>1444.4429693899524</v>
      </c>
      <c r="K18" s="8">
        <f t="shared" si="2"/>
        <v>1480.5540436247011</v>
      </c>
      <c r="L18" s="8">
        <f t="shared" si="2"/>
        <v>1517.5678947153185</v>
      </c>
      <c r="M18" s="8">
        <f t="shared" si="2"/>
        <v>1555.5070920832013</v>
      </c>
      <c r="N18" s="8">
        <f t="shared" si="2"/>
        <v>1594.3947693852813</v>
      </c>
      <c r="O18" s="8">
        <f t="shared" si="2"/>
        <v>1634.2546386199131</v>
      </c>
      <c r="P18" s="8">
        <f t="shared" si="2"/>
        <v>1675.1110045854107</v>
      </c>
      <c r="Q18" s="8">
        <f t="shared" si="2"/>
        <v>1716.9887797000458</v>
      </c>
      <c r="R18" s="8">
        <f t="shared" si="2"/>
        <v>1759.9134991925469</v>
      </c>
      <c r="S18" s="8">
        <f t="shared" si="2"/>
        <v>1803.9113366723604</v>
      </c>
      <c r="T18" s="8">
        <f t="shared" ref="S18:AA22" si="3">S18*(1+$B$8)</f>
        <v>1849.0091200891693</v>
      </c>
      <c r="U18" s="8">
        <f t="shared" si="3"/>
        <v>1895.2343480913983</v>
      </c>
      <c r="V18" s="8">
        <f t="shared" si="3"/>
        <v>1942.615206793683</v>
      </c>
      <c r="W18" s="8">
        <f t="shared" si="3"/>
        <v>1991.180586963525</v>
      </c>
      <c r="X18" s="8">
        <f t="shared" si="3"/>
        <v>2040.960101637613</v>
      </c>
      <c r="Y18" s="8">
        <f t="shared" si="3"/>
        <v>2091.984104178553</v>
      </c>
      <c r="Z18" s="8">
        <f t="shared" si="3"/>
        <v>2144.2837067830164</v>
      </c>
      <c r="AA18" s="8">
        <f t="shared" si="3"/>
        <v>2197.8907994525916</v>
      </c>
      <c r="AB18" s="3">
        <f>SUM(C18:AA18)</f>
        <v>41507.136609219197</v>
      </c>
      <c r="AC18" s="3">
        <f>AVERAGE(C18:AB18)</f>
        <v>3192.8566622476305</v>
      </c>
    </row>
    <row r="19" spans="1:29">
      <c r="A19" t="s">
        <v>183</v>
      </c>
      <c r="B19" s="8">
        <f>'3 Value Diminishment'!Z5</f>
        <v>1012.9790654789485</v>
      </c>
      <c r="C19" s="8">
        <f t="shared" ref="C19:R22" si="4">B19*(1+$B$8)</f>
        <v>1038.3035421159223</v>
      </c>
      <c r="D19" s="8">
        <f t="shared" si="4"/>
        <v>1064.2611306688202</v>
      </c>
      <c r="E19" s="8">
        <f t="shared" si="4"/>
        <v>1090.8676589355407</v>
      </c>
      <c r="F19" s="8">
        <f t="shared" si="4"/>
        <v>1118.1393504089292</v>
      </c>
      <c r="G19" s="8">
        <f t="shared" si="4"/>
        <v>1146.0928341691524</v>
      </c>
      <c r="H19" s="8">
        <f t="shared" si="4"/>
        <v>1174.7451550233811</v>
      </c>
      <c r="I19" s="8">
        <f t="shared" si="4"/>
        <v>1204.1137838989655</v>
      </c>
      <c r="J19" s="8">
        <f t="shared" si="4"/>
        <v>1234.2166284964396</v>
      </c>
      <c r="K19" s="8">
        <f t="shared" si="4"/>
        <v>1265.0720442088505</v>
      </c>
      <c r="L19" s="8">
        <f t="shared" si="4"/>
        <v>1296.6988453140716</v>
      </c>
      <c r="M19" s="8">
        <f t="shared" si="4"/>
        <v>1329.1163164469233</v>
      </c>
      <c r="N19" s="8">
        <f t="shared" si="4"/>
        <v>1362.3442243580962</v>
      </c>
      <c r="O19" s="8">
        <f t="shared" si="4"/>
        <v>1396.4028299670485</v>
      </c>
      <c r="P19" s="8">
        <f t="shared" si="4"/>
        <v>1431.3129007162247</v>
      </c>
      <c r="Q19" s="8">
        <f t="shared" si="4"/>
        <v>1467.0957232341302</v>
      </c>
      <c r="R19" s="8">
        <f t="shared" si="4"/>
        <v>1503.7731163149833</v>
      </c>
      <c r="S19" s="8">
        <f t="shared" si="3"/>
        <v>1541.3674442228578</v>
      </c>
      <c r="T19" s="8">
        <f t="shared" si="3"/>
        <v>1579.9016303284291</v>
      </c>
      <c r="U19" s="8">
        <f t="shared" si="3"/>
        <v>1619.3991710866396</v>
      </c>
      <c r="V19" s="8">
        <f t="shared" si="3"/>
        <v>1659.8841503638055</v>
      </c>
      <c r="W19" s="8">
        <f t="shared" si="3"/>
        <v>1701.3812541229004</v>
      </c>
      <c r="X19" s="8">
        <f t="shared" si="3"/>
        <v>1743.9157854759728</v>
      </c>
      <c r="Y19" s="8">
        <f t="shared" si="3"/>
        <v>1787.513680112872</v>
      </c>
      <c r="Z19" s="8">
        <f t="shared" si="3"/>
        <v>1832.2015221156937</v>
      </c>
      <c r="AA19" s="8">
        <f t="shared" si="3"/>
        <v>1878.0065601685858</v>
      </c>
      <c r="AB19" s="3">
        <f t="shared" ref="AB19:AB22" si="5">SUM(C19:AA19)</f>
        <v>35466.127282275236</v>
      </c>
      <c r="AC19" s="3">
        <f t="shared" ref="AC19:AC22" si="6">AVERAGE(C19:AA19)</f>
        <v>1418.6450912910095</v>
      </c>
    </row>
    <row r="20" spans="1:29">
      <c r="A20" t="s">
        <v>18</v>
      </c>
      <c r="B20" s="8">
        <f ca="1">'3 Value Diminishment'!Y5</f>
        <v>950.99554870476265</v>
      </c>
      <c r="C20" s="8">
        <f t="shared" ca="1" si="4"/>
        <v>974.77043742238163</v>
      </c>
      <c r="D20" s="8">
        <f t="shared" ca="1" si="4"/>
        <v>999.13969835794114</v>
      </c>
      <c r="E20" s="8">
        <f t="shared" ca="1" si="4"/>
        <v>1024.1181908168896</v>
      </c>
      <c r="F20" s="8">
        <f t="shared" ca="1" si="4"/>
        <v>1049.7211455873119</v>
      </c>
      <c r="G20" s="8">
        <f t="shared" ca="1" si="4"/>
        <v>1075.9641742269946</v>
      </c>
      <c r="H20" s="8">
        <f t="shared" ca="1" si="4"/>
        <v>1102.8632785826694</v>
      </c>
      <c r="I20" s="8">
        <f t="shared" ca="1" si="4"/>
        <v>1130.434860547236</v>
      </c>
      <c r="J20" s="8">
        <f t="shared" ca="1" si="4"/>
        <v>1158.6957320609167</v>
      </c>
      <c r="K20" s="8">
        <f t="shared" ca="1" si="4"/>
        <v>1187.6631253624396</v>
      </c>
      <c r="L20" s="8">
        <f t="shared" ca="1" si="4"/>
        <v>1217.3547034965004</v>
      </c>
      <c r="M20" s="8">
        <f t="shared" ca="1" si="4"/>
        <v>1247.7885710839128</v>
      </c>
      <c r="N20" s="8">
        <f t="shared" ca="1" si="4"/>
        <v>1278.9832853610105</v>
      </c>
      <c r="O20" s="8">
        <f t="shared" ca="1" si="4"/>
        <v>1310.9578674950358</v>
      </c>
      <c r="P20" s="8">
        <f t="shared" ca="1" si="4"/>
        <v>1343.7318141824117</v>
      </c>
      <c r="Q20" s="8">
        <f t="shared" ca="1" si="4"/>
        <v>1377.3251095369719</v>
      </c>
      <c r="R20" s="8">
        <f t="shared" ca="1" si="4"/>
        <v>1411.7582372753961</v>
      </c>
      <c r="S20" s="8">
        <f t="shared" ca="1" si="3"/>
        <v>1447.0521932072809</v>
      </c>
      <c r="T20" s="8">
        <f t="shared" ca="1" si="3"/>
        <v>1483.2284980374627</v>
      </c>
      <c r="U20" s="8">
        <f t="shared" ca="1" si="3"/>
        <v>1520.3092104883992</v>
      </c>
      <c r="V20" s="8">
        <f t="shared" ca="1" si="3"/>
        <v>1558.3169407506091</v>
      </c>
      <c r="W20" s="8">
        <f t="shared" ca="1" si="3"/>
        <v>1597.2748642693741</v>
      </c>
      <c r="X20" s="8">
        <f t="shared" ca="1" si="3"/>
        <v>1637.2067358761083</v>
      </c>
      <c r="Y20" s="8">
        <f t="shared" ca="1" si="3"/>
        <v>1678.1369042730109</v>
      </c>
      <c r="Z20" s="8">
        <f t="shared" ca="1" si="3"/>
        <v>1720.0903268798361</v>
      </c>
      <c r="AA20" s="8">
        <f t="shared" ca="1" si="3"/>
        <v>1763.0925850518317</v>
      </c>
      <c r="AB20" s="3">
        <f t="shared" ca="1" si="5"/>
        <v>33295.978490229929</v>
      </c>
      <c r="AC20" s="3">
        <f t="shared" ca="1" si="6"/>
        <v>1331.8391396091972</v>
      </c>
    </row>
    <row r="21" spans="1:29">
      <c r="A21" t="s">
        <v>184</v>
      </c>
      <c r="B21" s="8">
        <f>'3 Value Diminishment'!X5</f>
        <v>558.22157263721147</v>
      </c>
      <c r="C21" s="8">
        <f t="shared" si="4"/>
        <v>572.17711195314166</v>
      </c>
      <c r="D21" s="8">
        <f t="shared" si="4"/>
        <v>586.4815397519701</v>
      </c>
      <c r="E21" s="8">
        <f t="shared" si="4"/>
        <v>601.14357824576928</v>
      </c>
      <c r="F21" s="8">
        <f t="shared" si="4"/>
        <v>616.17216770191351</v>
      </c>
      <c r="G21" s="8">
        <f t="shared" si="4"/>
        <v>631.57647189446129</v>
      </c>
      <c r="H21" s="8">
        <f t="shared" si="4"/>
        <v>647.36588369182277</v>
      </c>
      <c r="I21" s="8">
        <f t="shared" si="4"/>
        <v>663.55003078411823</v>
      </c>
      <c r="J21" s="8">
        <f t="shared" si="4"/>
        <v>680.13878155372117</v>
      </c>
      <c r="K21" s="8">
        <f t="shared" si="4"/>
        <v>697.14225109256415</v>
      </c>
      <c r="L21" s="8">
        <f t="shared" si="4"/>
        <v>714.57080736987814</v>
      </c>
      <c r="M21" s="8">
        <f t="shared" si="4"/>
        <v>732.43507755412497</v>
      </c>
      <c r="N21" s="8">
        <f t="shared" si="4"/>
        <v>750.74595449297806</v>
      </c>
      <c r="O21" s="8">
        <f t="shared" si="4"/>
        <v>769.51460335530248</v>
      </c>
      <c r="P21" s="8">
        <f t="shared" si="4"/>
        <v>788.75246843918501</v>
      </c>
      <c r="Q21" s="8">
        <f t="shared" si="4"/>
        <v>808.4712801501646</v>
      </c>
      <c r="R21" s="8">
        <f t="shared" si="4"/>
        <v>828.68306215391863</v>
      </c>
      <c r="S21" s="8">
        <f t="shared" si="3"/>
        <v>849.40013870776647</v>
      </c>
      <c r="T21" s="8">
        <f t="shared" si="3"/>
        <v>870.6351421754606</v>
      </c>
      <c r="U21" s="8">
        <f t="shared" si="3"/>
        <v>892.401020729847</v>
      </c>
      <c r="V21" s="8">
        <f t="shared" si="3"/>
        <v>914.71104624809311</v>
      </c>
      <c r="W21" s="8">
        <f t="shared" si="3"/>
        <v>937.57882240429535</v>
      </c>
      <c r="X21" s="8">
        <f t="shared" si="3"/>
        <v>961.01829296440269</v>
      </c>
      <c r="Y21" s="8">
        <f t="shared" si="3"/>
        <v>985.04375028851268</v>
      </c>
      <c r="Z21" s="8">
        <f t="shared" si="3"/>
        <v>1009.6698440457254</v>
      </c>
      <c r="AA21" s="8">
        <f t="shared" si="3"/>
        <v>1034.9115901468685</v>
      </c>
      <c r="AB21" s="3">
        <f t="shared" si="5"/>
        <v>19544.290717896009</v>
      </c>
      <c r="AC21" s="3">
        <f t="shared" si="6"/>
        <v>781.77162871584039</v>
      </c>
    </row>
    <row r="22" spans="1:29">
      <c r="A22" t="s">
        <v>19</v>
      </c>
      <c r="B22" s="8">
        <f>'3 Value Diminishment'!W5</f>
        <v>483.53705718940159</v>
      </c>
      <c r="C22" s="8">
        <f t="shared" si="4"/>
        <v>495.62548361913662</v>
      </c>
      <c r="D22" s="8">
        <f t="shared" si="4"/>
        <v>508.016120709615</v>
      </c>
      <c r="E22" s="8">
        <f t="shared" si="4"/>
        <v>520.71652372735537</v>
      </c>
      <c r="F22" s="8">
        <f t="shared" si="4"/>
        <v>533.73443682053926</v>
      </c>
      <c r="G22" s="8">
        <f t="shared" si="4"/>
        <v>547.07779774105268</v>
      </c>
      <c r="H22" s="8">
        <f t="shared" si="4"/>
        <v>560.7547426845789</v>
      </c>
      <c r="I22" s="8">
        <f t="shared" si="4"/>
        <v>574.7736112516933</v>
      </c>
      <c r="J22" s="8">
        <f t="shared" si="4"/>
        <v>589.14295153298553</v>
      </c>
      <c r="K22" s="8">
        <f t="shared" si="4"/>
        <v>603.87152532131017</v>
      </c>
      <c r="L22" s="8">
        <f t="shared" si="4"/>
        <v>618.96831345434282</v>
      </c>
      <c r="M22" s="8">
        <f t="shared" si="4"/>
        <v>634.44252129070128</v>
      </c>
      <c r="N22" s="8">
        <f t="shared" si="4"/>
        <v>650.30358432296873</v>
      </c>
      <c r="O22" s="8">
        <f t="shared" si="4"/>
        <v>666.56117393104284</v>
      </c>
      <c r="P22" s="8">
        <f t="shared" si="4"/>
        <v>683.22520327931886</v>
      </c>
      <c r="Q22" s="8">
        <f t="shared" si="4"/>
        <v>700.30583336130178</v>
      </c>
      <c r="R22" s="8">
        <f t="shared" si="4"/>
        <v>717.81347919533425</v>
      </c>
      <c r="S22" s="8">
        <f t="shared" si="3"/>
        <v>735.75881617521759</v>
      </c>
      <c r="T22" s="8">
        <f t="shared" si="3"/>
        <v>754.152786579598</v>
      </c>
      <c r="U22" s="8">
        <f t="shared" si="3"/>
        <v>773.00660624408783</v>
      </c>
      <c r="V22" s="8">
        <f t="shared" si="3"/>
        <v>792.33177140018995</v>
      </c>
      <c r="W22" s="8">
        <f t="shared" si="3"/>
        <v>812.1400656851946</v>
      </c>
      <c r="X22" s="8">
        <f t="shared" si="3"/>
        <v>832.44356732732444</v>
      </c>
      <c r="Y22" s="8">
        <f t="shared" si="3"/>
        <v>853.25465651050752</v>
      </c>
      <c r="Z22" s="8">
        <f t="shared" si="3"/>
        <v>874.58602292327009</v>
      </c>
      <c r="AA22" s="8">
        <f t="shared" si="3"/>
        <v>896.45067349635178</v>
      </c>
      <c r="AB22" s="3">
        <f t="shared" si="5"/>
        <v>16929.458268585015</v>
      </c>
      <c r="AC22" s="3">
        <f t="shared" si="6"/>
        <v>677.17833074340058</v>
      </c>
    </row>
    <row r="23" spans="1:29">
      <c r="D23" s="2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9">
      <c r="A24" s="16" t="s">
        <v>20</v>
      </c>
      <c r="B24" s="11">
        <v>1</v>
      </c>
      <c r="C24" s="11">
        <v>2</v>
      </c>
      <c r="D24" s="11">
        <v>3</v>
      </c>
      <c r="E24" s="11">
        <v>4</v>
      </c>
      <c r="F24" s="11">
        <v>5</v>
      </c>
      <c r="G24" s="11">
        <v>6</v>
      </c>
      <c r="H24" s="11">
        <v>7</v>
      </c>
      <c r="I24" s="11">
        <v>8</v>
      </c>
      <c r="J24" s="11">
        <v>9</v>
      </c>
      <c r="K24" s="11">
        <v>10</v>
      </c>
      <c r="L24" s="11">
        <v>11</v>
      </c>
      <c r="M24" s="11">
        <v>12</v>
      </c>
      <c r="N24" s="11">
        <v>13</v>
      </c>
      <c r="O24" s="11">
        <v>14</v>
      </c>
      <c r="P24" s="11">
        <v>15</v>
      </c>
      <c r="Q24" s="11">
        <v>16</v>
      </c>
      <c r="R24" s="11">
        <v>17</v>
      </c>
      <c r="S24" s="11">
        <v>18</v>
      </c>
      <c r="T24" s="11">
        <v>19</v>
      </c>
      <c r="U24" s="11">
        <v>20</v>
      </c>
      <c r="V24" s="11">
        <v>21</v>
      </c>
      <c r="W24" s="11">
        <v>22</v>
      </c>
      <c r="X24" s="11">
        <v>23</v>
      </c>
      <c r="Y24" s="11">
        <v>24</v>
      </c>
      <c r="Z24" s="11">
        <v>25</v>
      </c>
      <c r="AA24" t="s">
        <v>17</v>
      </c>
      <c r="AB24" t="s">
        <v>11</v>
      </c>
    </row>
    <row r="25" spans="1:29">
      <c r="A25" t="s">
        <v>182</v>
      </c>
      <c r="B25" s="8">
        <f>C18*B$14</f>
        <v>1215.1596542084305</v>
      </c>
      <c r="C25" s="8">
        <f>D18*C$14</f>
        <v>1239.310952335823</v>
      </c>
      <c r="D25" s="8">
        <f t="shared" ref="D25:S29" si="7">E18*D$14</f>
        <v>1263.9103405857049</v>
      </c>
      <c r="E25" s="8">
        <f t="shared" si="7"/>
        <v>1288.9651289028709</v>
      </c>
      <c r="F25" s="8">
        <f t="shared" si="7"/>
        <v>1314.482712673029</v>
      </c>
      <c r="G25" s="8">
        <f t="shared" si="7"/>
        <v>1340.470572426131</v>
      </c>
      <c r="H25" s="8">
        <f t="shared" si="7"/>
        <v>1366.9362734714673</v>
      </c>
      <c r="I25" s="8">
        <f t="shared" si="7"/>
        <v>1393.8874654613039</v>
      </c>
      <c r="J25" s="8">
        <f t="shared" si="7"/>
        <v>1421.3318818797129</v>
      </c>
      <c r="K25" s="8">
        <f t="shared" si="7"/>
        <v>1449.2773394531291</v>
      </c>
      <c r="L25" s="8">
        <f t="shared" si="7"/>
        <v>1477.7317374790412</v>
      </c>
      <c r="M25" s="8">
        <f t="shared" si="7"/>
        <v>1506.7030570690906</v>
      </c>
      <c r="N25" s="8">
        <f t="shared" si="7"/>
        <v>1536.1993603027181</v>
      </c>
      <c r="O25" s="8">
        <f t="shared" si="7"/>
        <v>1566.2287892873589</v>
      </c>
      <c r="P25" s="8">
        <f t="shared" si="7"/>
        <v>1596.7995651210424</v>
      </c>
      <c r="Q25" s="8">
        <f t="shared" si="7"/>
        <v>1627.9199867531058</v>
      </c>
      <c r="R25" s="8">
        <f t="shared" si="7"/>
        <v>1659.5984297385714</v>
      </c>
      <c r="S25" s="8">
        <f t="shared" si="7"/>
        <v>1691.8433448815897</v>
      </c>
      <c r="T25" s="8">
        <f t="shared" ref="S25:Z29" si="8">U18*T$14</f>
        <v>1724.6632567631723</v>
      </c>
      <c r="U25" s="8">
        <f t="shared" si="8"/>
        <v>1758.066762148283</v>
      </c>
      <c r="V25" s="8">
        <f t="shared" si="8"/>
        <v>1792.0625282671724</v>
      </c>
      <c r="W25" s="8">
        <f t="shared" si="8"/>
        <v>1826.6592909656633</v>
      </c>
      <c r="X25" s="8">
        <f t="shared" si="8"/>
        <v>1861.865852718912</v>
      </c>
      <c r="Y25" s="8">
        <f t="shared" si="8"/>
        <v>1897.6910805029693</v>
      </c>
      <c r="Z25" s="8">
        <f t="shared" si="8"/>
        <v>1934.1439035182805</v>
      </c>
      <c r="AA25" s="3">
        <f>SUM(B25:Z25)</f>
        <v>38751.909266914568</v>
      </c>
      <c r="AB25" s="3">
        <f>AVERAGE(B25:AA25)</f>
        <v>2980.9160974549668</v>
      </c>
    </row>
    <row r="26" spans="1:29">
      <c r="A26" t="s">
        <v>183</v>
      </c>
      <c r="B26" s="8">
        <f t="shared" ref="B26:Q29" si="9">C19*B$14</f>
        <v>1038.3035421159223</v>
      </c>
      <c r="C26" s="8">
        <f t="shared" si="9"/>
        <v>1058.9398250154761</v>
      </c>
      <c r="D26" s="8">
        <f t="shared" si="9"/>
        <v>1079.9589823461854</v>
      </c>
      <c r="E26" s="8">
        <f t="shared" si="9"/>
        <v>1101.3672601527953</v>
      </c>
      <c r="F26" s="8">
        <f t="shared" si="9"/>
        <v>1123.1709774857693</v>
      </c>
      <c r="G26" s="8">
        <f t="shared" si="9"/>
        <v>1145.3765261477965</v>
      </c>
      <c r="H26" s="8">
        <f t="shared" si="9"/>
        <v>1167.9903703819964</v>
      </c>
      <c r="I26" s="8">
        <f t="shared" si="9"/>
        <v>1191.0190464990642</v>
      </c>
      <c r="J26" s="8">
        <f t="shared" si="9"/>
        <v>1214.4691624404963</v>
      </c>
      <c r="K26" s="8">
        <f t="shared" si="9"/>
        <v>1238.3473972749384</v>
      </c>
      <c r="L26" s="8">
        <f t="shared" si="9"/>
        <v>1262.660500624577</v>
      </c>
      <c r="M26" s="8">
        <f t="shared" si="9"/>
        <v>1287.4152920184008</v>
      </c>
      <c r="N26" s="8">
        <f t="shared" si="9"/>
        <v>1312.6186601690256</v>
      </c>
      <c r="O26" s="8">
        <f t="shared" si="9"/>
        <v>1338.2775621696701</v>
      </c>
      <c r="P26" s="8">
        <f t="shared" si="9"/>
        <v>1364.399022607741</v>
      </c>
      <c r="Q26" s="8">
        <f t="shared" si="9"/>
        <v>1390.9901325913595</v>
      </c>
      <c r="R26" s="8">
        <f t="shared" si="7"/>
        <v>1418.058048685029</v>
      </c>
      <c r="S26" s="8">
        <f t="shared" si="8"/>
        <v>1445.6099917505126</v>
      </c>
      <c r="T26" s="8">
        <f t="shared" si="8"/>
        <v>1473.6532456888419</v>
      </c>
      <c r="U26" s="8">
        <f t="shared" si="8"/>
        <v>1502.1951560792438</v>
      </c>
      <c r="V26" s="8">
        <f t="shared" si="8"/>
        <v>1531.2431287106101</v>
      </c>
      <c r="W26" s="8">
        <f t="shared" si="8"/>
        <v>1560.8046280009955</v>
      </c>
      <c r="X26" s="8">
        <f t="shared" si="8"/>
        <v>1590.887175300456</v>
      </c>
      <c r="Y26" s="8">
        <f t="shared" si="8"/>
        <v>1621.4983470723887</v>
      </c>
      <c r="Z26" s="8">
        <f t="shared" si="8"/>
        <v>1652.6457729483552</v>
      </c>
      <c r="AA26" s="3">
        <f t="shared" ref="AA26:AA29" si="10">SUM(B26:Z26)</f>
        <v>33111.899754277649</v>
      </c>
      <c r="AB26" s="3">
        <f t="shared" ref="AB26:AB29" si="11">AVERAGE(B26:Z26)</f>
        <v>1324.4759901711059</v>
      </c>
    </row>
    <row r="27" spans="1:29">
      <c r="A27" t="s">
        <v>18</v>
      </c>
      <c r="B27" s="8">
        <f t="shared" ca="1" si="9"/>
        <v>974.77043742238163</v>
      </c>
      <c r="C27" s="8">
        <f t="shared" ca="1" si="9"/>
        <v>994.14399986615149</v>
      </c>
      <c r="D27" s="8">
        <f t="shared" ca="1" si="9"/>
        <v>1013.8770089087208</v>
      </c>
      <c r="E27" s="8">
        <f t="shared" ca="1" si="9"/>
        <v>1033.9753284035021</v>
      </c>
      <c r="F27" s="8">
        <f t="shared" ca="1" si="9"/>
        <v>1054.4448907424546</v>
      </c>
      <c r="G27" s="8">
        <f t="shared" ca="1" si="9"/>
        <v>1075.2916966181026</v>
      </c>
      <c r="H27" s="8">
        <f t="shared" ca="1" si="9"/>
        <v>1096.521814730819</v>
      </c>
      <c r="I27" s="8">
        <f t="shared" ca="1" si="9"/>
        <v>1118.1413814387845</v>
      </c>
      <c r="J27" s="8">
        <f t="shared" ca="1" si="9"/>
        <v>1140.156600347942</v>
      </c>
      <c r="K27" s="8">
        <f t="shared" ca="1" si="9"/>
        <v>1162.5737418391579</v>
      </c>
      <c r="L27" s="8">
        <f t="shared" ca="1" si="9"/>
        <v>1185.399142529717</v>
      </c>
      <c r="M27" s="8">
        <f t="shared" ca="1" si="9"/>
        <v>1208.6392046661549</v>
      </c>
      <c r="N27" s="8">
        <f t="shared" ca="1" si="9"/>
        <v>1232.3003954453336</v>
      </c>
      <c r="O27" s="8">
        <f t="shared" ca="1" si="9"/>
        <v>1256.3892462605547</v>
      </c>
      <c r="P27" s="8">
        <f t="shared" ca="1" si="9"/>
        <v>1280.9123518693839</v>
      </c>
      <c r="Q27" s="8">
        <f t="shared" ca="1" si="9"/>
        <v>1305.8763694797412</v>
      </c>
      <c r="R27" s="8">
        <f t="shared" ca="1" si="7"/>
        <v>1331.2880177506984</v>
      </c>
      <c r="S27" s="8">
        <f t="shared" ca="1" si="7"/>
        <v>1357.1540757042783</v>
      </c>
      <c r="T27" s="8">
        <f t="shared" ca="1" si="8"/>
        <v>1383.4813815444431</v>
      </c>
      <c r="U27" s="8">
        <f t="shared" ca="1" si="8"/>
        <v>1410.276831379301</v>
      </c>
      <c r="V27" s="8">
        <f t="shared" ca="1" si="8"/>
        <v>1437.5473778424366</v>
      </c>
      <c r="W27" s="8">
        <f t="shared" ca="1" si="8"/>
        <v>1465.3000286091167</v>
      </c>
      <c r="X27" s="8">
        <f t="shared" ca="1" si="8"/>
        <v>1493.5418448029795</v>
      </c>
      <c r="Y27" s="8">
        <f t="shared" ca="1" si="8"/>
        <v>1522.2799392886548</v>
      </c>
      <c r="Z27" s="8">
        <f t="shared" ca="1" si="8"/>
        <v>1551.5214748456117</v>
      </c>
      <c r="AA27" s="3">
        <f t="shared" ca="1" si="10"/>
        <v>31085.804582336426</v>
      </c>
      <c r="AB27" s="3">
        <f t="shared" ca="1" si="11"/>
        <v>1243.432183293457</v>
      </c>
    </row>
    <row r="28" spans="1:29">
      <c r="A28" t="s">
        <v>184</v>
      </c>
      <c r="B28" s="8">
        <f t="shared" si="9"/>
        <v>572.17711195314166</v>
      </c>
      <c r="C28" s="8">
        <f t="shared" si="9"/>
        <v>583.5491320532102</v>
      </c>
      <c r="D28" s="8">
        <f t="shared" si="9"/>
        <v>595.13214246331154</v>
      </c>
      <c r="E28" s="8">
        <f t="shared" si="9"/>
        <v>606.92958518638477</v>
      </c>
      <c r="F28" s="8">
        <f t="shared" si="9"/>
        <v>618.94494245657211</v>
      </c>
      <c r="G28" s="8">
        <f t="shared" si="9"/>
        <v>631.1817365995272</v>
      </c>
      <c r="H28" s="8">
        <f t="shared" si="9"/>
        <v>643.64352986059464</v>
      </c>
      <c r="I28" s="8">
        <f t="shared" si="9"/>
        <v>656.33392419934091</v>
      </c>
      <c r="J28" s="8">
        <f t="shared" si="9"/>
        <v>669.25656104886161</v>
      </c>
      <c r="K28" s="8">
        <f t="shared" si="9"/>
        <v>682.41512103823356</v>
      </c>
      <c r="L28" s="8">
        <f t="shared" si="9"/>
        <v>695.81332367641869</v>
      </c>
      <c r="M28" s="8">
        <f t="shared" si="9"/>
        <v>709.45492699586418</v>
      </c>
      <c r="N28" s="8">
        <f t="shared" si="9"/>
        <v>723.34372715398433</v>
      </c>
      <c r="O28" s="8">
        <f t="shared" si="9"/>
        <v>737.48355799063791</v>
      </c>
      <c r="P28" s="8">
        <f t="shared" si="9"/>
        <v>751.87829053965299</v>
      </c>
      <c r="Q28" s="8">
        <f t="shared" si="9"/>
        <v>766.53183249237463</v>
      </c>
      <c r="R28" s="8">
        <f t="shared" si="7"/>
        <v>781.44812761114508</v>
      </c>
      <c r="S28" s="8">
        <f t="shared" si="7"/>
        <v>796.63115509054637</v>
      </c>
      <c r="T28" s="8">
        <f t="shared" si="8"/>
        <v>812.0849288641607</v>
      </c>
      <c r="U28" s="8">
        <f t="shared" si="8"/>
        <v>827.81349685452415</v>
      </c>
      <c r="V28" s="8">
        <f t="shared" si="8"/>
        <v>843.82094016386577</v>
      </c>
      <c r="W28" s="8">
        <f t="shared" si="8"/>
        <v>860.11137220314026</v>
      </c>
      <c r="X28" s="8">
        <f t="shared" si="8"/>
        <v>876.68893775677623</v>
      </c>
      <c r="Y28" s="8">
        <f t="shared" si="8"/>
        <v>893.55781198046691</v>
      </c>
      <c r="Z28" s="8">
        <f t="shared" si="8"/>
        <v>910.72219932924418</v>
      </c>
      <c r="AA28" s="3">
        <f t="shared" si="10"/>
        <v>18246.948415561979</v>
      </c>
      <c r="AB28" s="3">
        <f t="shared" si="11"/>
        <v>729.87793662247918</v>
      </c>
    </row>
    <row r="29" spans="1:29">
      <c r="A29" t="s">
        <v>19</v>
      </c>
      <c r="B29" s="8">
        <f t="shared" si="9"/>
        <v>495.62548361913662</v>
      </c>
      <c r="C29" s="8">
        <f t="shared" si="9"/>
        <v>505.47604010606693</v>
      </c>
      <c r="D29" s="8">
        <f t="shared" si="9"/>
        <v>515.50935849008181</v>
      </c>
      <c r="E29" s="8">
        <f t="shared" si="9"/>
        <v>525.72842026823116</v>
      </c>
      <c r="F29" s="8">
        <f t="shared" si="9"/>
        <v>536.13624178623161</v>
      </c>
      <c r="G29" s="8">
        <f t="shared" si="9"/>
        <v>546.73587411746439</v>
      </c>
      <c r="H29" s="8">
        <f t="shared" si="9"/>
        <v>557.53040291414243</v>
      </c>
      <c r="I29" s="8">
        <f t="shared" si="9"/>
        <v>568.52294822933106</v>
      </c>
      <c r="J29" s="8">
        <f t="shared" si="9"/>
        <v>579.71666430845778</v>
      </c>
      <c r="K29" s="8">
        <f t="shared" si="9"/>
        <v>591.11473934889739</v>
      </c>
      <c r="L29" s="8">
        <f t="shared" si="9"/>
        <v>602.72039522616615</v>
      </c>
      <c r="M29" s="8">
        <f t="shared" si="9"/>
        <v>614.53688718520539</v>
      </c>
      <c r="N29" s="8">
        <f t="shared" si="9"/>
        <v>626.56750349518029</v>
      </c>
      <c r="O29" s="8">
        <f t="shared" si="9"/>
        <v>638.81556506616312</v>
      </c>
      <c r="P29" s="8">
        <f t="shared" si="9"/>
        <v>651.28442502601058</v>
      </c>
      <c r="Q29" s="8">
        <f t="shared" si="9"/>
        <v>663.97746825568413</v>
      </c>
      <c r="R29" s="8">
        <f t="shared" si="7"/>
        <v>676.89811088120018</v>
      </c>
      <c r="S29" s="8">
        <f t="shared" si="7"/>
        <v>690.04979972033209</v>
      </c>
      <c r="T29" s="8">
        <f t="shared" si="8"/>
        <v>703.4360116821199</v>
      </c>
      <c r="U29" s="8">
        <f t="shared" si="8"/>
        <v>717.06025311717178</v>
      </c>
      <c r="V29" s="8">
        <f t="shared" si="8"/>
        <v>730.92605911667511</v>
      </c>
      <c r="W29" s="8">
        <f t="shared" si="8"/>
        <v>745.03699275795532</v>
      </c>
      <c r="X29" s="8">
        <f t="shared" si="8"/>
        <v>759.39664429435163</v>
      </c>
      <c r="Y29" s="8">
        <f t="shared" si="8"/>
        <v>774.00863028709398</v>
      </c>
      <c r="Z29" s="8">
        <f t="shared" si="8"/>
        <v>788.87659267678953</v>
      </c>
      <c r="AA29" s="3">
        <f t="shared" si="10"/>
        <v>15805.687511976141</v>
      </c>
      <c r="AB29" s="3">
        <f t="shared" si="11"/>
        <v>632.2275004790456</v>
      </c>
    </row>
    <row r="31" spans="1:29">
      <c r="A31" s="16" t="s">
        <v>21</v>
      </c>
      <c r="B31" s="11">
        <v>1</v>
      </c>
      <c r="C31" s="11">
        <v>2</v>
      </c>
      <c r="D31" s="11">
        <v>3</v>
      </c>
      <c r="E31" s="11">
        <v>4</v>
      </c>
      <c r="F31" s="11">
        <v>5</v>
      </c>
      <c r="G31" s="11">
        <v>6</v>
      </c>
      <c r="H31" s="11">
        <v>7</v>
      </c>
      <c r="I31" s="11">
        <v>8</v>
      </c>
      <c r="J31" s="11">
        <v>9</v>
      </c>
      <c r="K31" s="11">
        <v>10</v>
      </c>
      <c r="L31" s="11">
        <v>11</v>
      </c>
      <c r="M31" s="11">
        <v>12</v>
      </c>
      <c r="N31" s="11">
        <v>13</v>
      </c>
      <c r="O31" s="11">
        <v>14</v>
      </c>
      <c r="P31" s="11">
        <v>15</v>
      </c>
      <c r="Q31" s="11">
        <v>16</v>
      </c>
      <c r="R31" s="11">
        <v>17</v>
      </c>
      <c r="S31" s="11">
        <v>18</v>
      </c>
      <c r="T31" s="11">
        <v>19</v>
      </c>
      <c r="U31" s="11">
        <v>20</v>
      </c>
      <c r="V31" s="11">
        <v>21</v>
      </c>
      <c r="W31" s="11">
        <v>22</v>
      </c>
      <c r="X31" s="11">
        <v>23</v>
      </c>
      <c r="Y31" s="11">
        <v>24</v>
      </c>
      <c r="Z31" s="11">
        <v>25</v>
      </c>
      <c r="AA31" s="6" t="s">
        <v>17</v>
      </c>
      <c r="AB31" s="6" t="s">
        <v>11</v>
      </c>
    </row>
    <row r="32" spans="1:29">
      <c r="A32" t="s">
        <v>182</v>
      </c>
      <c r="B32" s="8">
        <f>B25-B$13</f>
        <v>1119.0846542084305</v>
      </c>
      <c r="C32" s="8">
        <f>C25-C$13</f>
        <v>1141.314452335823</v>
      </c>
      <c r="D32" s="8">
        <f t="shared" ref="D32:Z36" si="12">D25-D$13</f>
        <v>1163.953910585705</v>
      </c>
      <c r="E32" s="8">
        <f t="shared" si="12"/>
        <v>1187.009570302871</v>
      </c>
      <c r="F32" s="8">
        <f t="shared" si="12"/>
        <v>1210.4880429010291</v>
      </c>
      <c r="G32" s="8">
        <f t="shared" si="12"/>
        <v>1234.396009258691</v>
      </c>
      <c r="H32" s="8">
        <f t="shared" si="12"/>
        <v>1258.7402190406785</v>
      </c>
      <c r="I32" s="8">
        <f t="shared" si="12"/>
        <v>1283.5274899418994</v>
      </c>
      <c r="J32" s="8">
        <f t="shared" si="12"/>
        <v>1308.7647068499202</v>
      </c>
      <c r="K32" s="8">
        <f t="shared" si="12"/>
        <v>1334.4588209227406</v>
      </c>
      <c r="L32" s="8">
        <f t="shared" si="12"/>
        <v>1360.6168485780449</v>
      </c>
      <c r="M32" s="8">
        <f t="shared" si="12"/>
        <v>1387.2458703900743</v>
      </c>
      <c r="N32" s="8">
        <f t="shared" si="12"/>
        <v>1414.3530298901214</v>
      </c>
      <c r="O32" s="8">
        <f t="shared" si="12"/>
        <v>1441.9455322665103</v>
      </c>
      <c r="P32" s="8">
        <f t="shared" si="12"/>
        <v>1470.030642959777</v>
      </c>
      <c r="Q32" s="8">
        <f t="shared" si="12"/>
        <v>1498.6156861486152</v>
      </c>
      <c r="R32" s="8">
        <f t="shared" si="12"/>
        <v>1527.7080431219908</v>
      </c>
      <c r="S32" s="8">
        <f t="shared" si="12"/>
        <v>1557.3151505326775</v>
      </c>
      <c r="T32" s="8">
        <f t="shared" si="12"/>
        <v>1587.4444985272819</v>
      </c>
      <c r="U32" s="8">
        <f t="shared" si="12"/>
        <v>1618.1036287476747</v>
      </c>
      <c r="V32" s="8">
        <f t="shared" si="12"/>
        <v>1649.3001321985519</v>
      </c>
      <c r="W32" s="8">
        <f t="shared" si="12"/>
        <v>1681.0416469756706</v>
      </c>
      <c r="X32" s="8">
        <f t="shared" si="12"/>
        <v>1713.3358558491193</v>
      </c>
      <c r="Y32" s="8">
        <f t="shared" si="12"/>
        <v>1746.1904836957806</v>
      </c>
      <c r="Z32" s="8">
        <f>Z25-Z$13</f>
        <v>1779.6132947749481</v>
      </c>
      <c r="AA32" s="8">
        <f>SUM(B32:Z32)</f>
        <v>35674.598221004635</v>
      </c>
      <c r="AB32" s="8">
        <f>AVERAGE(B32:AA32)</f>
        <v>2744.1998631542028</v>
      </c>
    </row>
    <row r="33" spans="1:28">
      <c r="A33" t="s">
        <v>183</v>
      </c>
      <c r="B33" s="8">
        <f t="shared" ref="B33:Q36" si="13">B26-B$13</f>
        <v>942.22854211592221</v>
      </c>
      <c r="C33" s="8">
        <f t="shared" si="13"/>
        <v>960.94332501547615</v>
      </c>
      <c r="D33" s="8">
        <f t="shared" si="13"/>
        <v>980.00255234618544</v>
      </c>
      <c r="E33" s="8">
        <f t="shared" si="13"/>
        <v>999.41170155279531</v>
      </c>
      <c r="F33" s="8">
        <f t="shared" si="13"/>
        <v>1019.1763077137692</v>
      </c>
      <c r="G33" s="8">
        <f t="shared" si="13"/>
        <v>1039.3019629803566</v>
      </c>
      <c r="H33" s="8">
        <f t="shared" si="13"/>
        <v>1059.7943159512076</v>
      </c>
      <c r="I33" s="8">
        <f t="shared" si="13"/>
        <v>1080.6590709796596</v>
      </c>
      <c r="J33" s="8">
        <f t="shared" si="13"/>
        <v>1101.9019874107037</v>
      </c>
      <c r="K33" s="8">
        <f t="shared" si="13"/>
        <v>1123.52887874455</v>
      </c>
      <c r="L33" s="8">
        <f t="shared" si="13"/>
        <v>1145.5456117235808</v>
      </c>
      <c r="M33" s="8">
        <f t="shared" si="13"/>
        <v>1167.9581053393845</v>
      </c>
      <c r="N33" s="8">
        <f t="shared" si="13"/>
        <v>1190.7723297564289</v>
      </c>
      <c r="O33" s="8">
        <f t="shared" si="13"/>
        <v>1213.9943051488217</v>
      </c>
      <c r="P33" s="8">
        <f t="shared" si="13"/>
        <v>1237.6301004464756</v>
      </c>
      <c r="Q33" s="8">
        <f t="shared" si="13"/>
        <v>1261.6858319868688</v>
      </c>
      <c r="R33" s="8">
        <f t="shared" si="12"/>
        <v>1286.1676620684484</v>
      </c>
      <c r="S33" s="8">
        <f t="shared" si="12"/>
        <v>1311.0817974016004</v>
      </c>
      <c r="T33" s="8">
        <f t="shared" si="12"/>
        <v>1336.4344874529515</v>
      </c>
      <c r="U33" s="8">
        <f t="shared" si="12"/>
        <v>1362.2320226786355</v>
      </c>
      <c r="V33" s="8">
        <f t="shared" si="12"/>
        <v>1388.4807326419896</v>
      </c>
      <c r="W33" s="8">
        <f t="shared" si="12"/>
        <v>1415.1869840110026</v>
      </c>
      <c r="X33" s="8">
        <f t="shared" si="12"/>
        <v>1442.3571784306632</v>
      </c>
      <c r="Y33" s="8">
        <f t="shared" si="12"/>
        <v>1469.9977502652</v>
      </c>
      <c r="Z33" s="8">
        <f t="shared" si="12"/>
        <v>1498.1151642050229</v>
      </c>
      <c r="AA33" s="8">
        <f t="shared" ref="AA33:AA36" si="14">SUM(B33:Z33)</f>
        <v>30034.588708367701</v>
      </c>
      <c r="AB33" s="8">
        <f t="shared" ref="AB33:AB36" si="15">AVERAGE(B33:Z33)</f>
        <v>1201.3835483347079</v>
      </c>
    </row>
    <row r="34" spans="1:28">
      <c r="A34" t="s">
        <v>18</v>
      </c>
      <c r="B34" s="8">
        <f t="shared" ca="1" si="13"/>
        <v>878.69543742238159</v>
      </c>
      <c r="C34" s="8">
        <f t="shared" ca="1" si="13"/>
        <v>896.14749986615152</v>
      </c>
      <c r="D34" s="8">
        <f t="shared" ca="1" si="12"/>
        <v>913.9205789087207</v>
      </c>
      <c r="E34" s="8">
        <f t="shared" ca="1" si="12"/>
        <v>932.01976980350207</v>
      </c>
      <c r="F34" s="8">
        <f t="shared" ca="1" si="12"/>
        <v>950.45022097045455</v>
      </c>
      <c r="G34" s="8">
        <f t="shared" ca="1" si="12"/>
        <v>969.21713345066257</v>
      </c>
      <c r="H34" s="8">
        <f t="shared" ca="1" si="12"/>
        <v>988.3257603000302</v>
      </c>
      <c r="I34" s="8">
        <f t="shared" ca="1" si="12"/>
        <v>1007.7814059193799</v>
      </c>
      <c r="J34" s="8">
        <f t="shared" ca="1" si="12"/>
        <v>1027.5894253181493</v>
      </c>
      <c r="K34" s="8">
        <f t="shared" ca="1" si="12"/>
        <v>1047.7552233087695</v>
      </c>
      <c r="L34" s="8">
        <f t="shared" ca="1" si="12"/>
        <v>1068.2842536287208</v>
      </c>
      <c r="M34" s="8">
        <f t="shared" ca="1" si="12"/>
        <v>1089.1820179871386</v>
      </c>
      <c r="N34" s="8">
        <f t="shared" ca="1" si="12"/>
        <v>1110.4540650327369</v>
      </c>
      <c r="O34" s="8">
        <f t="shared" ca="1" si="12"/>
        <v>1132.1059892397061</v>
      </c>
      <c r="P34" s="8">
        <f t="shared" ca="1" si="12"/>
        <v>1154.1434297081184</v>
      </c>
      <c r="Q34" s="8">
        <f t="shared" ca="1" si="12"/>
        <v>1176.5720688752504</v>
      </c>
      <c r="R34" s="8">
        <f t="shared" ca="1" si="12"/>
        <v>1199.3976311341178</v>
      </c>
      <c r="S34" s="8">
        <f t="shared" ca="1" si="12"/>
        <v>1222.6258813553661</v>
      </c>
      <c r="T34" s="8">
        <f t="shared" ca="1" si="12"/>
        <v>1246.2626233085527</v>
      </c>
      <c r="U34" s="8">
        <f t="shared" ca="1" si="12"/>
        <v>1270.3136979786927</v>
      </c>
      <c r="V34" s="8">
        <f t="shared" ca="1" si="12"/>
        <v>1294.7849817738161</v>
      </c>
      <c r="W34" s="8">
        <f t="shared" ca="1" si="12"/>
        <v>1319.6823846191237</v>
      </c>
      <c r="X34" s="8">
        <f t="shared" ca="1" si="12"/>
        <v>1345.0118479331868</v>
      </c>
      <c r="Y34" s="8">
        <f t="shared" ca="1" si="12"/>
        <v>1370.7793424814661</v>
      </c>
      <c r="Z34" s="8">
        <f t="shared" ca="1" si="12"/>
        <v>1396.9908661022794</v>
      </c>
      <c r="AA34" s="8">
        <f t="shared" ca="1" si="14"/>
        <v>28008.493536426475</v>
      </c>
      <c r="AB34" s="8">
        <f t="shared" ca="1" si="15"/>
        <v>1120.3397414570591</v>
      </c>
    </row>
    <row r="35" spans="1:28">
      <c r="A35" t="s">
        <v>184</v>
      </c>
      <c r="B35" s="8">
        <f t="shared" si="13"/>
        <v>476.10211195314167</v>
      </c>
      <c r="C35" s="8">
        <f t="shared" si="13"/>
        <v>485.55263205321017</v>
      </c>
      <c r="D35" s="8">
        <f t="shared" si="12"/>
        <v>495.17571246331153</v>
      </c>
      <c r="E35" s="8">
        <f t="shared" si="12"/>
        <v>504.97402658638475</v>
      </c>
      <c r="F35" s="8">
        <f t="shared" si="12"/>
        <v>514.95027268457204</v>
      </c>
      <c r="G35" s="8">
        <f t="shared" si="12"/>
        <v>525.10717343208717</v>
      </c>
      <c r="H35" s="8">
        <f t="shared" si="12"/>
        <v>535.44747542980576</v>
      </c>
      <c r="I35" s="8">
        <f t="shared" si="12"/>
        <v>545.97394867993626</v>
      </c>
      <c r="J35" s="8">
        <f t="shared" si="12"/>
        <v>556.68938601906893</v>
      </c>
      <c r="K35" s="8">
        <f t="shared" si="12"/>
        <v>567.59660250784498</v>
      </c>
      <c r="L35" s="8">
        <f t="shared" si="12"/>
        <v>578.69843477542236</v>
      </c>
      <c r="M35" s="8">
        <f t="shared" si="12"/>
        <v>589.99774031684797</v>
      </c>
      <c r="N35" s="8">
        <f t="shared" si="12"/>
        <v>601.49739674138777</v>
      </c>
      <c r="O35" s="8">
        <f t="shared" si="12"/>
        <v>613.2003009697894</v>
      </c>
      <c r="P35" s="8">
        <f t="shared" si="12"/>
        <v>625.10936837838756</v>
      </c>
      <c r="Q35" s="8">
        <f t="shared" si="12"/>
        <v>637.22753188788386</v>
      </c>
      <c r="R35" s="8">
        <f t="shared" si="12"/>
        <v>649.55774099456448</v>
      </c>
      <c r="S35" s="8">
        <f t="shared" si="12"/>
        <v>662.10296074163421</v>
      </c>
      <c r="T35" s="8">
        <f t="shared" si="12"/>
        <v>674.8661706282702</v>
      </c>
      <c r="U35" s="8">
        <f t="shared" si="12"/>
        <v>687.85036345391586</v>
      </c>
      <c r="V35" s="8">
        <f t="shared" si="12"/>
        <v>701.05854409524534</v>
      </c>
      <c r="W35" s="8">
        <f t="shared" si="12"/>
        <v>714.49372821314739</v>
      </c>
      <c r="X35" s="8">
        <f t="shared" si="12"/>
        <v>728.15894088698349</v>
      </c>
      <c r="Y35" s="8">
        <f t="shared" si="12"/>
        <v>742.05721517327834</v>
      </c>
      <c r="Z35" s="8">
        <f t="shared" si="12"/>
        <v>756.19159058591185</v>
      </c>
      <c r="AA35" s="8">
        <f t="shared" si="14"/>
        <v>15169.637369652035</v>
      </c>
      <c r="AB35" s="8">
        <f t="shared" si="15"/>
        <v>606.78549478608136</v>
      </c>
    </row>
    <row r="36" spans="1:28">
      <c r="A36" t="s">
        <v>19</v>
      </c>
      <c r="B36" s="8">
        <f t="shared" si="13"/>
        <v>399.55048361913663</v>
      </c>
      <c r="C36" s="8">
        <f t="shared" si="13"/>
        <v>407.47954010606691</v>
      </c>
      <c r="D36" s="8">
        <f>D29-D$13</f>
        <v>415.5529284900818</v>
      </c>
      <c r="E36" s="8">
        <f t="shared" si="12"/>
        <v>423.77286166823114</v>
      </c>
      <c r="F36" s="8">
        <f t="shared" si="12"/>
        <v>432.1415720142316</v>
      </c>
      <c r="G36" s="8">
        <f t="shared" si="12"/>
        <v>440.66131095002436</v>
      </c>
      <c r="H36" s="8">
        <f t="shared" si="12"/>
        <v>449.33434848335361</v>
      </c>
      <c r="I36" s="8">
        <f t="shared" si="12"/>
        <v>458.16297270992646</v>
      </c>
      <c r="J36" s="8">
        <f t="shared" si="12"/>
        <v>467.1494892786651</v>
      </c>
      <c r="K36" s="8">
        <f t="shared" si="12"/>
        <v>476.29622081850886</v>
      </c>
      <c r="L36" s="8">
        <f t="shared" si="12"/>
        <v>485.60550632516981</v>
      </c>
      <c r="M36" s="8">
        <f t="shared" si="12"/>
        <v>495.07970050618917</v>
      </c>
      <c r="N36" s="8">
        <f t="shared" si="12"/>
        <v>504.72117308258373</v>
      </c>
      <c r="O36" s="8">
        <f t="shared" si="12"/>
        <v>514.53230804531461</v>
      </c>
      <c r="P36" s="8">
        <f t="shared" si="12"/>
        <v>524.51550286474514</v>
      </c>
      <c r="Q36" s="8">
        <f t="shared" si="12"/>
        <v>534.67316765119335</v>
      </c>
      <c r="R36" s="8">
        <f t="shared" si="12"/>
        <v>545.00772426461958</v>
      </c>
      <c r="S36" s="8">
        <f t="shared" si="12"/>
        <v>555.52160537141981</v>
      </c>
      <c r="T36" s="8">
        <f t="shared" si="12"/>
        <v>566.21725344622939</v>
      </c>
      <c r="U36" s="8">
        <f t="shared" si="12"/>
        <v>577.0971197165635</v>
      </c>
      <c r="V36" s="8">
        <f t="shared" si="12"/>
        <v>588.16366304805467</v>
      </c>
      <c r="W36" s="8">
        <f t="shared" si="12"/>
        <v>599.41934876796245</v>
      </c>
      <c r="X36" s="8">
        <f t="shared" si="12"/>
        <v>610.86664742455889</v>
      </c>
      <c r="Y36" s="8">
        <f t="shared" si="12"/>
        <v>622.50803347990541</v>
      </c>
      <c r="Z36" s="8">
        <f>Z29-Z$13</f>
        <v>634.34598393345709</v>
      </c>
      <c r="AA36" s="8">
        <f t="shared" si="14"/>
        <v>12728.376466066195</v>
      </c>
      <c r="AB36" s="8">
        <f t="shared" si="15"/>
        <v>509.13505864264778</v>
      </c>
    </row>
    <row r="38" spans="1:28">
      <c r="A38" s="16" t="s">
        <v>22</v>
      </c>
      <c r="B38" s="6" t="s">
        <v>16</v>
      </c>
      <c r="C38">
        <v>1</v>
      </c>
      <c r="D38">
        <v>2</v>
      </c>
      <c r="E38">
        <v>3</v>
      </c>
      <c r="F38">
        <v>4</v>
      </c>
      <c r="G38">
        <v>5</v>
      </c>
      <c r="H38">
        <v>6</v>
      </c>
      <c r="I38">
        <v>7</v>
      </c>
      <c r="J38">
        <v>8</v>
      </c>
      <c r="K38">
        <v>9</v>
      </c>
      <c r="L38">
        <v>10</v>
      </c>
      <c r="M38">
        <v>11</v>
      </c>
      <c r="N38">
        <v>12</v>
      </c>
      <c r="O38">
        <v>13</v>
      </c>
      <c r="P38">
        <v>14</v>
      </c>
      <c r="Q38">
        <v>15</v>
      </c>
      <c r="R38">
        <v>16</v>
      </c>
      <c r="S38">
        <v>17</v>
      </c>
      <c r="T38">
        <v>18</v>
      </c>
      <c r="U38">
        <v>19</v>
      </c>
      <c r="V38">
        <v>20</v>
      </c>
      <c r="W38">
        <v>21</v>
      </c>
      <c r="X38">
        <v>22</v>
      </c>
      <c r="Y38">
        <v>23</v>
      </c>
      <c r="Z38">
        <v>24</v>
      </c>
      <c r="AA38">
        <v>25</v>
      </c>
    </row>
    <row r="39" spans="1:28">
      <c r="A39" t="s">
        <v>182</v>
      </c>
      <c r="B39" s="12">
        <f>-$B$6</f>
        <v>-14219.099999999999</v>
      </c>
      <c r="C39" s="4">
        <f>B39+B32</f>
        <v>-13100.015345791568</v>
      </c>
      <c r="D39" s="4">
        <f t="shared" ref="D39:S39" si="16">C39+C32</f>
        <v>-11958.700893455745</v>
      </c>
      <c r="E39" s="4">
        <f t="shared" si="16"/>
        <v>-10794.74698287004</v>
      </c>
      <c r="F39" s="4">
        <f t="shared" si="16"/>
        <v>-9607.7374125671686</v>
      </c>
      <c r="G39" s="4">
        <f t="shared" si="16"/>
        <v>-8397.2493696661404</v>
      </c>
      <c r="H39" s="4">
        <f t="shared" si="16"/>
        <v>-7162.8533604074491</v>
      </c>
      <c r="I39" s="4">
        <f t="shared" si="16"/>
        <v>-5904.1131413667708</v>
      </c>
      <c r="J39" s="4">
        <f t="shared" si="16"/>
        <v>-4620.5856514248717</v>
      </c>
      <c r="K39" s="4">
        <f t="shared" si="16"/>
        <v>-3311.8209445749517</v>
      </c>
      <c r="L39" s="98">
        <f t="shared" si="16"/>
        <v>-1977.362123652211</v>
      </c>
      <c r="M39" s="99">
        <f t="shared" si="16"/>
        <v>-616.7452750741661</v>
      </c>
      <c r="N39" s="98">
        <f t="shared" si="16"/>
        <v>770.50059531590819</v>
      </c>
      <c r="O39" s="98">
        <f t="shared" si="16"/>
        <v>2184.8536252060294</v>
      </c>
      <c r="P39" s="98">
        <f>O39+O32</f>
        <v>3626.7991574725397</v>
      </c>
      <c r="Q39" s="98">
        <f t="shared" si="16"/>
        <v>5096.8298004323169</v>
      </c>
      <c r="R39" s="98">
        <f t="shared" si="16"/>
        <v>6595.4454865809321</v>
      </c>
      <c r="S39" s="98">
        <f t="shared" si="16"/>
        <v>8123.1535297029232</v>
      </c>
      <c r="T39" s="98">
        <f t="shared" ref="S39:AA43" si="17">S39+S32</f>
        <v>9680.4686802356009</v>
      </c>
      <c r="U39" s="98">
        <f t="shared" si="17"/>
        <v>11267.913178762883</v>
      </c>
      <c r="V39" s="98">
        <f t="shared" si="17"/>
        <v>12886.016807510558</v>
      </c>
      <c r="W39" s="98">
        <f t="shared" si="17"/>
        <v>14535.31693970911</v>
      </c>
      <c r="X39" s="98">
        <f t="shared" si="17"/>
        <v>16216.358586684781</v>
      </c>
      <c r="Y39" s="98">
        <f t="shared" si="17"/>
        <v>17929.694442533899</v>
      </c>
      <c r="Z39" s="98">
        <f t="shared" si="17"/>
        <v>19675.884926229679</v>
      </c>
      <c r="AA39" s="98">
        <f t="shared" si="17"/>
        <v>21455.498221004626</v>
      </c>
      <c r="AB39" s="4"/>
    </row>
    <row r="40" spans="1:28">
      <c r="A40" t="s">
        <v>183</v>
      </c>
      <c r="B40" s="12">
        <f t="shared" ref="B40:B43" si="18">-$B$6</f>
        <v>-14219.099999999999</v>
      </c>
      <c r="C40" s="4">
        <f t="shared" ref="C40:R43" si="19">B40+B33</f>
        <v>-13276.871457884077</v>
      </c>
      <c r="D40" s="4">
        <f t="shared" si="19"/>
        <v>-12315.928132868601</v>
      </c>
      <c r="E40" s="4">
        <f t="shared" si="19"/>
        <v>-11335.925580522417</v>
      </c>
      <c r="F40" s="4">
        <f t="shared" si="19"/>
        <v>-10336.513878969621</v>
      </c>
      <c r="G40" s="4">
        <f t="shared" si="19"/>
        <v>-9317.3375712558518</v>
      </c>
      <c r="H40" s="4">
        <f t="shared" si="19"/>
        <v>-8278.0356082754952</v>
      </c>
      <c r="I40" s="4">
        <f t="shared" si="19"/>
        <v>-7218.2412923242873</v>
      </c>
      <c r="J40" s="4">
        <f t="shared" si="19"/>
        <v>-6137.5822213446281</v>
      </c>
      <c r="K40" s="4">
        <f t="shared" si="19"/>
        <v>-5035.6802339339247</v>
      </c>
      <c r="L40" s="98">
        <f t="shared" si="19"/>
        <v>-3912.151355189375</v>
      </c>
      <c r="M40" s="98">
        <f t="shared" si="19"/>
        <v>-2766.6057434657941</v>
      </c>
      <c r="N40" s="98">
        <f t="shared" si="19"/>
        <v>-1598.6476381264097</v>
      </c>
      <c r="O40" s="99">
        <f t="shared" si="19"/>
        <v>-407.87530836998076</v>
      </c>
      <c r="P40" s="98">
        <f>O40+O33</f>
        <v>806.11899677884094</v>
      </c>
      <c r="Q40" s="98">
        <f t="shared" si="19"/>
        <v>2043.7490972253165</v>
      </c>
      <c r="R40" s="98">
        <f t="shared" si="19"/>
        <v>3305.4349292121851</v>
      </c>
      <c r="S40" s="98">
        <f t="shared" si="17"/>
        <v>4591.6025912806335</v>
      </c>
      <c r="T40" s="98">
        <f t="shared" si="17"/>
        <v>5902.6843886822335</v>
      </c>
      <c r="U40" s="98">
        <f t="shared" si="17"/>
        <v>7239.118876135185</v>
      </c>
      <c r="V40" s="98">
        <f t="shared" si="17"/>
        <v>8601.3508988138201</v>
      </c>
      <c r="W40" s="98">
        <f t="shared" si="17"/>
        <v>9989.8316314558106</v>
      </c>
      <c r="X40" s="98">
        <f t="shared" si="17"/>
        <v>11405.018615466814</v>
      </c>
      <c r="Y40" s="98">
        <f t="shared" si="17"/>
        <v>12847.375793897478</v>
      </c>
      <c r="Z40" s="98">
        <f t="shared" si="17"/>
        <v>14317.373544162678</v>
      </c>
      <c r="AA40" s="98">
        <f t="shared" si="17"/>
        <v>15815.4887083677</v>
      </c>
      <c r="AB40" s="4"/>
    </row>
    <row r="41" spans="1:28">
      <c r="A41" t="s">
        <v>18</v>
      </c>
      <c r="B41" s="12">
        <f t="shared" si="18"/>
        <v>-14219.099999999999</v>
      </c>
      <c r="C41" s="4">
        <f t="shared" ca="1" si="19"/>
        <v>-13340.404562577616</v>
      </c>
      <c r="D41" s="4">
        <f t="shared" ca="1" si="19"/>
        <v>-12444.257062711466</v>
      </c>
      <c r="E41" s="4">
        <f t="shared" ca="1" si="19"/>
        <v>-11530.336483802745</v>
      </c>
      <c r="F41" s="4">
        <f t="shared" ca="1" si="19"/>
        <v>-10598.316713999242</v>
      </c>
      <c r="G41" s="4">
        <f t="shared" ca="1" si="19"/>
        <v>-9647.8664930287869</v>
      </c>
      <c r="H41" s="4">
        <f t="shared" ca="1" si="19"/>
        <v>-8678.6493595781249</v>
      </c>
      <c r="I41" s="4">
        <f t="shared" ca="1" si="19"/>
        <v>-7690.3235992780947</v>
      </c>
      <c r="J41" s="4">
        <f t="shared" ca="1" si="19"/>
        <v>-6682.5421933587149</v>
      </c>
      <c r="K41" s="4">
        <f t="shared" ca="1" si="19"/>
        <v>-5654.9527680405654</v>
      </c>
      <c r="L41" s="98">
        <f t="shared" ca="1" si="19"/>
        <v>-4607.1975447317964</v>
      </c>
      <c r="M41" s="98">
        <f t="shared" ca="1" si="19"/>
        <v>-3538.9132911030756</v>
      </c>
      <c r="N41" s="98">
        <f t="shared" ca="1" si="19"/>
        <v>-2449.7312731159373</v>
      </c>
      <c r="O41" s="98">
        <f t="shared" ca="1" si="19"/>
        <v>-1339.2772080832003</v>
      </c>
      <c r="P41" s="99">
        <f t="shared" ca="1" si="19"/>
        <v>-207.17121884349422</v>
      </c>
      <c r="Q41" s="98">
        <f t="shared" ca="1" si="19"/>
        <v>946.97221086462423</v>
      </c>
      <c r="R41" s="98">
        <f t="shared" ca="1" si="19"/>
        <v>2123.5442797398746</v>
      </c>
      <c r="S41" s="98">
        <f t="shared" ca="1" si="17"/>
        <v>3322.9419108739921</v>
      </c>
      <c r="T41" s="98">
        <f t="shared" ca="1" si="17"/>
        <v>4545.567792229358</v>
      </c>
      <c r="U41" s="98">
        <f t="shared" ca="1" si="17"/>
        <v>5791.830415537911</v>
      </c>
      <c r="V41" s="98">
        <f t="shared" ca="1" si="17"/>
        <v>7062.1441135166042</v>
      </c>
      <c r="W41" s="98">
        <f t="shared" ca="1" si="17"/>
        <v>8356.9290952904194</v>
      </c>
      <c r="X41" s="98">
        <f t="shared" ca="1" si="17"/>
        <v>9676.611479909543</v>
      </c>
      <c r="Y41" s="98">
        <f t="shared" ca="1" si="17"/>
        <v>11021.62332784273</v>
      </c>
      <c r="Z41" s="98">
        <f t="shared" ca="1" si="17"/>
        <v>12392.402670324196</v>
      </c>
      <c r="AA41" s="98">
        <f t="shared" ca="1" si="17"/>
        <v>13789.393536426476</v>
      </c>
      <c r="AB41" s="4"/>
    </row>
    <row r="42" spans="1:28">
      <c r="A42" t="s">
        <v>184</v>
      </c>
      <c r="B42" s="12">
        <f t="shared" si="18"/>
        <v>-14219.099999999999</v>
      </c>
      <c r="C42" s="4">
        <f t="shared" si="19"/>
        <v>-13742.997888046857</v>
      </c>
      <c r="D42" s="4">
        <f t="shared" si="19"/>
        <v>-13257.445255993647</v>
      </c>
      <c r="E42" s="4">
        <f t="shared" si="19"/>
        <v>-12762.269543530336</v>
      </c>
      <c r="F42" s="4">
        <f t="shared" si="19"/>
        <v>-12257.295516943952</v>
      </c>
      <c r="G42" s="4">
        <f t="shared" si="19"/>
        <v>-11742.345244259381</v>
      </c>
      <c r="H42" s="4">
        <f t="shared" si="19"/>
        <v>-11217.238070827294</v>
      </c>
      <c r="I42" s="4">
        <f t="shared" si="19"/>
        <v>-10681.790595397488</v>
      </c>
      <c r="J42" s="4">
        <f t="shared" si="19"/>
        <v>-10135.816646717551</v>
      </c>
      <c r="K42" s="4">
        <f t="shared" si="19"/>
        <v>-9579.1272606984821</v>
      </c>
      <c r="L42" s="4">
        <f t="shared" si="19"/>
        <v>-9011.530658190637</v>
      </c>
      <c r="M42" s="4">
        <f t="shared" si="19"/>
        <v>-8432.8322234152147</v>
      </c>
      <c r="N42" s="98">
        <f t="shared" si="19"/>
        <v>-7842.8344830983669</v>
      </c>
      <c r="O42" s="98">
        <f t="shared" si="19"/>
        <v>-7241.3370863569789</v>
      </c>
      <c r="P42" s="98">
        <f t="shared" si="19"/>
        <v>-6628.1367853871898</v>
      </c>
      <c r="Q42" s="98">
        <f t="shared" si="19"/>
        <v>-6003.0274170088023</v>
      </c>
      <c r="R42" s="98">
        <f t="shared" si="19"/>
        <v>-5365.7998851209186</v>
      </c>
      <c r="S42" s="98">
        <f t="shared" si="17"/>
        <v>-4716.2421441263541</v>
      </c>
      <c r="T42" s="98">
        <f t="shared" si="17"/>
        <v>-4054.1391833847201</v>
      </c>
      <c r="U42" s="98">
        <f t="shared" si="17"/>
        <v>-3379.27301275645</v>
      </c>
      <c r="V42" s="98">
        <f t="shared" si="17"/>
        <v>-2691.4226493025344</v>
      </c>
      <c r="W42" s="98">
        <f t="shared" si="17"/>
        <v>-1990.364105207289</v>
      </c>
      <c r="X42" s="98">
        <f t="shared" si="17"/>
        <v>-1275.8703769941417</v>
      </c>
      <c r="Y42" s="99">
        <f t="shared" si="17"/>
        <v>-547.71143610715819</v>
      </c>
      <c r="Z42" s="98">
        <f t="shared" si="17"/>
        <v>194.34577906612014</v>
      </c>
      <c r="AA42" s="98">
        <f t="shared" si="17"/>
        <v>950.537369652032</v>
      </c>
      <c r="AB42" s="4"/>
    </row>
    <row r="43" spans="1:28">
      <c r="A43" t="s">
        <v>19</v>
      </c>
      <c r="B43" s="12">
        <f t="shared" si="18"/>
        <v>-14219.099999999999</v>
      </c>
      <c r="C43" s="4">
        <f t="shared" si="19"/>
        <v>-13819.549516380863</v>
      </c>
      <c r="D43" s="4">
        <f t="shared" si="19"/>
        <v>-13412.069976274795</v>
      </c>
      <c r="E43" s="4">
        <f t="shared" si="19"/>
        <v>-12996.517047784713</v>
      </c>
      <c r="F43" s="4">
        <f t="shared" si="19"/>
        <v>-12572.744186116483</v>
      </c>
      <c r="G43" s="4">
        <f t="shared" si="19"/>
        <v>-12140.60261410225</v>
      </c>
      <c r="H43" s="4">
        <f t="shared" si="19"/>
        <v>-11699.941303152225</v>
      </c>
      <c r="I43" s="4">
        <f t="shared" si="19"/>
        <v>-11250.606954668872</v>
      </c>
      <c r="J43" s="4">
        <f t="shared" si="19"/>
        <v>-10792.443981958946</v>
      </c>
      <c r="K43" s="4">
        <f t="shared" si="19"/>
        <v>-10325.294492680281</v>
      </c>
      <c r="L43" s="4">
        <f t="shared" si="19"/>
        <v>-9848.9982718617721</v>
      </c>
      <c r="M43" s="4">
        <f t="shared" si="19"/>
        <v>-9363.3927655366024</v>
      </c>
      <c r="N43" s="98">
        <f t="shared" si="19"/>
        <v>-8868.3130650304138</v>
      </c>
      <c r="O43" s="98">
        <f t="shared" si="19"/>
        <v>-8363.5918919478299</v>
      </c>
      <c r="P43" s="98">
        <f t="shared" si="19"/>
        <v>-7849.0595839025154</v>
      </c>
      <c r="Q43" s="98">
        <f t="shared" si="19"/>
        <v>-7324.5440810377704</v>
      </c>
      <c r="R43" s="98">
        <f t="shared" si="19"/>
        <v>-6789.8709133865768</v>
      </c>
      <c r="S43" s="98">
        <f t="shared" si="17"/>
        <v>-6244.8631891219575</v>
      </c>
      <c r="T43" s="98">
        <f t="shared" si="17"/>
        <v>-5689.3415837505381</v>
      </c>
      <c r="U43" s="98">
        <f t="shared" si="17"/>
        <v>-5123.1243303043084</v>
      </c>
      <c r="V43" s="98">
        <f t="shared" si="17"/>
        <v>-4546.0272105877448</v>
      </c>
      <c r="W43" s="98">
        <f t="shared" si="17"/>
        <v>-3957.86354753969</v>
      </c>
      <c r="X43" s="98">
        <f t="shared" si="17"/>
        <v>-3358.4441987717273</v>
      </c>
      <c r="Y43" s="98">
        <f t="shared" si="17"/>
        <v>-2747.5775513471685</v>
      </c>
      <c r="Z43" s="98">
        <f t="shared" si="17"/>
        <v>-2125.0695178672631</v>
      </c>
      <c r="AA43" s="99">
        <f t="shared" si="17"/>
        <v>-1490.723533933806</v>
      </c>
      <c r="AB43" s="4"/>
    </row>
    <row r="45" spans="1:28">
      <c r="A45" s="16" t="s">
        <v>23</v>
      </c>
    </row>
    <row r="46" spans="1:28">
      <c r="A46" t="s">
        <v>182</v>
      </c>
      <c r="B46" s="3">
        <f>AVERAGE(B32)</f>
        <v>1119.0846542084305</v>
      </c>
      <c r="C46" s="3">
        <f>AVERAGE($B32:C32)</f>
        <v>1130.1995532721266</v>
      </c>
      <c r="D46" s="3">
        <f>AVERAGE($B32:D32)</f>
        <v>1141.451005709986</v>
      </c>
      <c r="E46" s="3">
        <f>AVERAGE($B32:E32)</f>
        <v>1152.8406468582073</v>
      </c>
      <c r="F46" s="3">
        <f>AVERAGE($B32:F32)</f>
        <v>1164.3701260667717</v>
      </c>
      <c r="G46" s="3">
        <f>AVERAGE($B32:G32)</f>
        <v>1176.0411065987582</v>
      </c>
      <c r="H46" s="3">
        <f>AVERAGE($B32:H32)</f>
        <v>1187.8552655190326</v>
      </c>
      <c r="I46" s="3">
        <f>AVERAGE($B32:I32)</f>
        <v>1199.8142935718911</v>
      </c>
      <c r="J46" s="3">
        <f>AVERAGE($B32:J32)</f>
        <v>1211.9198950472278</v>
      </c>
      <c r="K46" s="3">
        <f>AVERAGE($B32:K32)</f>
        <v>1224.173787634779</v>
      </c>
      <c r="L46" s="3">
        <f>AVERAGE($B32:L32)</f>
        <v>1236.577702265985</v>
      </c>
      <c r="M46" s="3">
        <f>AVERAGE($B32:M32)</f>
        <v>1249.1333829429925</v>
      </c>
      <c r="N46" s="3">
        <f>AVERAGE($B32:N32)</f>
        <v>1261.8425865543102</v>
      </c>
      <c r="O46" s="3">
        <f>AVERAGE($B32:O32)</f>
        <v>1274.7070826766101</v>
      </c>
      <c r="P46" s="3">
        <f>AVERAGE($B32:P32)</f>
        <v>1287.7286533621545</v>
      </c>
      <c r="Q46" s="3">
        <f>AVERAGE($B32:Q32)</f>
        <v>1300.9090929113083</v>
      </c>
      <c r="R46" s="3">
        <f>AVERAGE($B32:R32)</f>
        <v>1314.2502076295839</v>
      </c>
      <c r="S46" s="3">
        <f>AVERAGE($B32:S32)</f>
        <v>1327.7538155686445</v>
      </c>
      <c r="T46" s="3">
        <f>AVERAGE($B32:T32)</f>
        <v>1341.4217462506781</v>
      </c>
      <c r="U46" s="3">
        <f>AVERAGE($B32:U32)</f>
        <v>1355.2558403755279</v>
      </c>
      <c r="V46" s="3">
        <f>AVERAGE($B32:V32)</f>
        <v>1369.2579495099576</v>
      </c>
      <c r="W46" s="3">
        <f>AVERAGE($B32:W32)</f>
        <v>1383.4299357583991</v>
      </c>
      <c r="X46" s="3">
        <f>AVERAGE($B32:X32)</f>
        <v>1397.7736714145174</v>
      </c>
      <c r="Y46" s="3">
        <f>AVERAGE($B32:Y32)</f>
        <v>1412.2910385929035</v>
      </c>
      <c r="Z46" s="3">
        <f>AVERAGE($B32:Z32)</f>
        <v>1426.9839288401854</v>
      </c>
      <c r="AA46" s="3"/>
    </row>
    <row r="47" spans="1:28">
      <c r="A47" t="s">
        <v>183</v>
      </c>
      <c r="B47" s="3">
        <f t="shared" ref="B47:B50" si="20">AVERAGE(B33)</f>
        <v>942.22854211592221</v>
      </c>
      <c r="C47" s="3">
        <f>AVERAGE($B33:C33)</f>
        <v>951.58593356569918</v>
      </c>
      <c r="D47" s="3">
        <f>AVERAGE($B33:D33)</f>
        <v>961.0581398258613</v>
      </c>
      <c r="E47" s="3">
        <f>AVERAGE($B33:E33)</f>
        <v>970.6465302575948</v>
      </c>
      <c r="F47" s="3">
        <f>AVERAGE($B33:F33)</f>
        <v>980.35248574882974</v>
      </c>
      <c r="G47" s="3">
        <f>AVERAGE($B33:G33)</f>
        <v>990.17739862075086</v>
      </c>
      <c r="H47" s="3">
        <f>AVERAGE($B33:H33)</f>
        <v>1000.1226725251018</v>
      </c>
      <c r="I47" s="3">
        <f>AVERAGE($B33:I33)</f>
        <v>1010.1897223319215</v>
      </c>
      <c r="J47" s="3">
        <f>AVERAGE($B33:J33)</f>
        <v>1020.3799740073417</v>
      </c>
      <c r="K47" s="3">
        <f>AVERAGE($B33:K33)</f>
        <v>1030.6948644810625</v>
      </c>
      <c r="L47" s="3">
        <f>AVERAGE($B33:L33)</f>
        <v>1041.1358415031098</v>
      </c>
      <c r="M47" s="3">
        <f>AVERAGE($B33:M33)</f>
        <v>1051.704363489466</v>
      </c>
      <c r="N47" s="3">
        <f>AVERAGE($B33:N33)</f>
        <v>1062.4018993561554</v>
      </c>
      <c r="O47" s="3">
        <f>AVERAGE($B33:O33)</f>
        <v>1073.2299283413461</v>
      </c>
      <c r="P47" s="3">
        <f>AVERAGE($B33:P33)</f>
        <v>1084.1899398150213</v>
      </c>
      <c r="Q47" s="3">
        <f>AVERAGE($B33:Q33)</f>
        <v>1095.2834330757616</v>
      </c>
      <c r="R47" s="3">
        <f>AVERAGE($B33:R33)</f>
        <v>1106.5119171341551</v>
      </c>
      <c r="S47" s="3">
        <f>AVERAGE($B33:S33)</f>
        <v>1117.8769104823464</v>
      </c>
      <c r="T47" s="3">
        <f>AVERAGE($B33:T33)</f>
        <v>1129.3799408492202</v>
      </c>
      <c r="U47" s="3">
        <f>AVERAGE($B33:U33)</f>
        <v>1141.0225449406912</v>
      </c>
      <c r="V47" s="3">
        <f>AVERAGE($B33:V33)</f>
        <v>1152.8062681645624</v>
      </c>
      <c r="W47" s="3">
        <f>AVERAGE($B33:W33)</f>
        <v>1164.7326643394006</v>
      </c>
      <c r="X47" s="3">
        <f>AVERAGE($B33:X33)</f>
        <v>1176.8032953868467</v>
      </c>
      <c r="Y47" s="3">
        <f>AVERAGE($B33:Y33)</f>
        <v>1189.0197310067781</v>
      </c>
      <c r="Z47" s="3">
        <f>AVERAGE($B33:Z33)</f>
        <v>1201.3835483347079</v>
      </c>
    </row>
    <row r="48" spans="1:28">
      <c r="A48" t="s">
        <v>18</v>
      </c>
      <c r="B48" s="3">
        <f t="shared" ca="1" si="20"/>
        <v>878.69543742238159</v>
      </c>
      <c r="C48" s="3">
        <f ca="1">AVERAGE($B34:C34)</f>
        <v>887.4214686442665</v>
      </c>
      <c r="D48" s="3">
        <f ca="1">AVERAGE($B34:D34)</f>
        <v>896.25450539908468</v>
      </c>
      <c r="E48" s="3">
        <f ca="1">AVERAGE($B34:E34)</f>
        <v>905.19582150018903</v>
      </c>
      <c r="F48" s="3">
        <f ca="1">AVERAGE($B34:F34)</f>
        <v>914.24670139424211</v>
      </c>
      <c r="G48" s="3">
        <f ca="1">AVERAGE($B34:G34)</f>
        <v>923.40844007031228</v>
      </c>
      <c r="H48" s="3">
        <f ca="1">AVERAGE($B34:H34)</f>
        <v>932.68234296027197</v>
      </c>
      <c r="I48" s="3">
        <f ca="1">AVERAGE($B34:I34)</f>
        <v>942.06972583016045</v>
      </c>
      <c r="J48" s="3">
        <f ca="1">AVERAGE($B34:J34)</f>
        <v>951.57191466215909</v>
      </c>
      <c r="K48" s="3">
        <f ca="1">AVERAGE($B34:K34)</f>
        <v>961.19024552682026</v>
      </c>
      <c r="L48" s="3">
        <f ca="1">AVERAGE($B34:L34)</f>
        <v>970.9260644451748</v>
      </c>
      <c r="M48" s="3">
        <f ca="1">AVERAGE($B34:M34)</f>
        <v>980.78072724033848</v>
      </c>
      <c r="N48" s="3">
        <f ca="1">AVERAGE($B34:N34)</f>
        <v>990.75559937821527</v>
      </c>
      <c r="O48" s="3">
        <f ca="1">AVERAGE($B34:O34)</f>
        <v>1000.8520557968932</v>
      </c>
      <c r="P48" s="3">
        <f ca="1">AVERAGE($B34:P34)</f>
        <v>1011.0714807243081</v>
      </c>
      <c r="Q48" s="3">
        <f ca="1">AVERAGE($B34:Q34)</f>
        <v>1021.415267483742</v>
      </c>
      <c r="R48" s="3">
        <f ca="1">AVERAGE($B34:R34)</f>
        <v>1031.8848182867055</v>
      </c>
      <c r="S48" s="3">
        <f ca="1">AVERAGE($B34:S34)</f>
        <v>1042.481544012742</v>
      </c>
      <c r="T48" s="3">
        <f ca="1">AVERAGE($B34:T34)</f>
        <v>1053.2068639756794</v>
      </c>
      <c r="U48" s="3">
        <f ca="1">AVERAGE($B34:U34)</f>
        <v>1064.0622056758302</v>
      </c>
      <c r="V48" s="3">
        <f ca="1">AVERAGE($B34:V34)</f>
        <v>1075.0490045376391</v>
      </c>
      <c r="W48" s="3">
        <f ca="1">AVERAGE($B34:W34)</f>
        <v>1086.1687036322519</v>
      </c>
      <c r="X48" s="3">
        <f ca="1">AVERAGE($B34:X34)</f>
        <v>1097.4227533844664</v>
      </c>
      <c r="Y48" s="3">
        <f ca="1">AVERAGE($B34:Y34)</f>
        <v>1108.8126112635082</v>
      </c>
      <c r="Z48" s="3">
        <f ca="1">AVERAGE($B34:Z34)</f>
        <v>1120.3397414570591</v>
      </c>
    </row>
    <row r="49" spans="1:26">
      <c r="A49" t="s">
        <v>184</v>
      </c>
      <c r="B49" s="3">
        <f t="shared" si="20"/>
        <v>476.10211195314167</v>
      </c>
      <c r="C49" s="3">
        <f>AVERAGE($B35:C35)</f>
        <v>480.82737200317592</v>
      </c>
      <c r="D49" s="3">
        <f>AVERAGE($B35:D35)</f>
        <v>485.61015215655448</v>
      </c>
      <c r="E49" s="3">
        <f>AVERAGE($B35:E35)</f>
        <v>490.45112076401205</v>
      </c>
      <c r="F49" s="3">
        <f>AVERAGE($B35:F35)</f>
        <v>495.35095114812401</v>
      </c>
      <c r="G49" s="3">
        <f>AVERAGE($B35:G35)</f>
        <v>500.31032152878453</v>
      </c>
      <c r="H49" s="3">
        <f>AVERAGE($B35:H35)</f>
        <v>505.32991494321612</v>
      </c>
      <c r="I49" s="3">
        <f>AVERAGE($B35:I35)</f>
        <v>510.41041916030616</v>
      </c>
      <c r="J49" s="3">
        <f>AVERAGE($B35:J35)</f>
        <v>515.55252658905761</v>
      </c>
      <c r="K49" s="3">
        <f>AVERAGE($B35:K35)</f>
        <v>520.75693418093636</v>
      </c>
      <c r="L49" s="3">
        <f>AVERAGE($B35:L35)</f>
        <v>526.02434332588962</v>
      </c>
      <c r="M49" s="3">
        <f>AVERAGE($B35:M35)</f>
        <v>531.35545974180275</v>
      </c>
      <c r="N49" s="3">
        <f>AVERAGE($B35:N35)</f>
        <v>536.75099335715549</v>
      </c>
      <c r="O49" s="3">
        <f>AVERAGE($B35:O35)</f>
        <v>542.21165818662928</v>
      </c>
      <c r="P49" s="3">
        <f>AVERAGE($B35:P35)</f>
        <v>547.73817219941327</v>
      </c>
      <c r="Q49" s="3">
        <f>AVERAGE($B35:Q35)</f>
        <v>553.33125717994267</v>
      </c>
      <c r="R49" s="3">
        <f>AVERAGE($B35:R35)</f>
        <v>558.99163858080283</v>
      </c>
      <c r="S49" s="3">
        <f>AVERAGE($B35:S35)</f>
        <v>564.7200453675157</v>
      </c>
      <c r="T49" s="3">
        <f>AVERAGE($B35:T35)</f>
        <v>570.51720985492386</v>
      </c>
      <c r="U49" s="3">
        <f>AVERAGE($B35:U35)</f>
        <v>576.3838675348735</v>
      </c>
      <c r="V49" s="3">
        <f>AVERAGE($B35:V35)</f>
        <v>582.32075689489125</v>
      </c>
      <c r="W49" s="3">
        <f>AVERAGE($B35:W35)</f>
        <v>588.32861922753921</v>
      </c>
      <c r="X49" s="3">
        <f>AVERAGE($B35:X35)</f>
        <v>594.40819843012378</v>
      </c>
      <c r="Y49" s="3">
        <f>AVERAGE($B35:Y35)</f>
        <v>600.56024079442182</v>
      </c>
      <c r="Z49" s="3">
        <f>AVERAGE($B35:Z35)</f>
        <v>606.78549478608136</v>
      </c>
    </row>
    <row r="50" spans="1:26">
      <c r="A50" t="s">
        <v>19</v>
      </c>
      <c r="B50" s="3">
        <f t="shared" si="20"/>
        <v>399.55048361913663</v>
      </c>
      <c r="C50" s="3">
        <f>AVERAGE($B36:C36)</f>
        <v>403.5150118626018</v>
      </c>
      <c r="D50" s="3">
        <f>AVERAGE($B36:D36)</f>
        <v>407.52765073842846</v>
      </c>
      <c r="E50" s="3">
        <f>AVERAGE($B36:E36)</f>
        <v>411.58895347087912</v>
      </c>
      <c r="F50" s="3">
        <f>AVERAGE($B36:F36)</f>
        <v>415.69947717954966</v>
      </c>
      <c r="G50" s="3">
        <f>AVERAGE($B36:G36)</f>
        <v>419.85978280796212</v>
      </c>
      <c r="H50" s="3">
        <f>AVERAGE($B36:H36)</f>
        <v>424.07043504730376</v>
      </c>
      <c r="I50" s="3">
        <f>AVERAGE($B36:I36)</f>
        <v>428.33200225513161</v>
      </c>
      <c r="J50" s="3">
        <f>AVERAGE($B36:J36)</f>
        <v>432.64505636885752</v>
      </c>
      <c r="K50" s="3">
        <f>AVERAGE($B36:K36)</f>
        <v>437.01017281382263</v>
      </c>
      <c r="L50" s="3">
        <f>AVERAGE($B36:L36)</f>
        <v>441.42793040576328</v>
      </c>
      <c r="M50" s="3">
        <f>AVERAGE($B36:M36)</f>
        <v>445.89891124746549</v>
      </c>
      <c r="N50" s="3">
        <f>AVERAGE($B36:N36)</f>
        <v>450.42370061939766</v>
      </c>
      <c r="O50" s="3">
        <f>AVERAGE($B36:O36)</f>
        <v>455.00288686410602</v>
      </c>
      <c r="P50" s="3">
        <f>AVERAGE($B36:P36)</f>
        <v>459.6370612641486</v>
      </c>
      <c r="Q50" s="3">
        <f>AVERAGE($B36:Q36)</f>
        <v>464.32681791333891</v>
      </c>
      <c r="R50" s="3">
        <f>AVERAGE($B36:R36)</f>
        <v>469.07275358106131</v>
      </c>
      <c r="S50" s="3">
        <f>AVERAGE($B36:S36)</f>
        <v>473.87546756941458</v>
      </c>
      <c r="T50" s="3">
        <f>AVERAGE($B36:T36)</f>
        <v>478.73556156293114</v>
      </c>
      <c r="U50" s="3">
        <f>AVERAGE($B36:U36)</f>
        <v>483.6536394706128</v>
      </c>
      <c r="V50" s="3">
        <f>AVERAGE($B36:V36)</f>
        <v>488.63030726001477</v>
      </c>
      <c r="W50" s="3">
        <f>AVERAGE($B36:W36)</f>
        <v>493.66617278310332</v>
      </c>
      <c r="X50" s="3">
        <f>AVERAGE($B36:X36)</f>
        <v>498.76184559360138</v>
      </c>
      <c r="Y50" s="3">
        <f>AVERAGE($B36:Y36)</f>
        <v>503.91793675553072</v>
      </c>
      <c r="Z50" s="3">
        <f>AVERAGE($B36:Z36)</f>
        <v>509.13505864264778</v>
      </c>
    </row>
    <row r="52" spans="1:26">
      <c r="A52" s="65" t="s">
        <v>196</v>
      </c>
    </row>
    <row r="53" spans="1:26">
      <c r="A53" s="13" t="s">
        <v>182</v>
      </c>
      <c r="B53" s="64">
        <f>M38+(-M39/M32)</f>
        <v>11.44458252732138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26">
      <c r="A54" s="13" t="s">
        <v>183</v>
      </c>
      <c r="B54" s="64">
        <f>O38+(-O40/O33)</f>
        <v>13.335977942104085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26">
      <c r="A55" s="13" t="s">
        <v>18</v>
      </c>
      <c r="B55" s="64">
        <f ca="1">P38+(-P41/P34)</f>
        <v>14.179502142897341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26">
      <c r="A56" s="13" t="s">
        <v>184</v>
      </c>
      <c r="B56" s="64">
        <f>Y38+(-Y42/Y35)</f>
        <v>23.738098659925114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26">
      <c r="A57" s="13" t="s">
        <v>19</v>
      </c>
      <c r="B57" s="64">
        <f>AA38+(-AA43/Z36)</f>
        <v>27.350016507852885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9" spans="1:26">
      <c r="A59" s="16"/>
      <c r="B59" s="6"/>
      <c r="C59" s="6"/>
    </row>
    <row r="60" spans="1:26">
      <c r="B60" s="62"/>
      <c r="C60" s="62"/>
    </row>
    <row r="61" spans="1:26">
      <c r="B61" s="62"/>
      <c r="C61" s="62"/>
    </row>
    <row r="62" spans="1:26">
      <c r="B62" s="62"/>
      <c r="C62" s="62"/>
    </row>
    <row r="63" spans="1:26">
      <c r="B63" s="62"/>
      <c r="C63" s="62"/>
    </row>
    <row r="64" spans="1:26">
      <c r="B64" s="62"/>
      <c r="C64" s="62"/>
    </row>
    <row r="66" spans="2:2">
      <c r="B66" s="63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B9E5E-3332-7041-97B5-6DAAC10F1069}">
  <dimension ref="A1:AL66"/>
  <sheetViews>
    <sheetView workbookViewId="0">
      <selection activeCell="D54" sqref="D54"/>
    </sheetView>
  </sheetViews>
  <sheetFormatPr defaultColWidth="10.6640625" defaultRowHeight="15.5"/>
  <cols>
    <col min="1" max="1" width="24.5" customWidth="1"/>
    <col min="2" max="2" width="19.83203125" customWidth="1"/>
    <col min="3" max="3" width="13.1640625" customWidth="1"/>
  </cols>
  <sheetData>
    <row r="1" spans="1:38" ht="20">
      <c r="A1" s="16"/>
      <c r="B1" s="16" t="s">
        <v>107</v>
      </c>
      <c r="C1" s="16" t="s">
        <v>108</v>
      </c>
      <c r="D1" s="16" t="s">
        <v>90</v>
      </c>
      <c r="J1" s="66" t="s">
        <v>114</v>
      </c>
    </row>
    <row r="2" spans="1:38">
      <c r="A2" t="s">
        <v>0</v>
      </c>
      <c r="B2" s="2">
        <v>3.05</v>
      </c>
      <c r="C2" t="s">
        <v>1</v>
      </c>
      <c r="D2" t="s">
        <v>2</v>
      </c>
      <c r="F2" s="61"/>
    </row>
    <row r="3" spans="1:38">
      <c r="A3" t="s">
        <v>3</v>
      </c>
      <c r="B3">
        <f>'3 Value Diminishment'!S9*1000</f>
        <v>6300</v>
      </c>
      <c r="C3" t="s">
        <v>4</v>
      </c>
      <c r="D3" t="s">
        <v>112</v>
      </c>
    </row>
    <row r="4" spans="1:38">
      <c r="A4" t="s">
        <v>5</v>
      </c>
      <c r="B4" s="3">
        <f>B2*B3</f>
        <v>19215</v>
      </c>
    </row>
    <row r="5" spans="1:38">
      <c r="A5" t="s">
        <v>6</v>
      </c>
      <c r="B5" s="4">
        <f>B4*-C5</f>
        <v>0</v>
      </c>
      <c r="C5">
        <v>0</v>
      </c>
      <c r="F5" s="116"/>
    </row>
    <row r="6" spans="1:38">
      <c r="A6" t="s">
        <v>7</v>
      </c>
      <c r="B6" s="3">
        <f>B4+B5</f>
        <v>19215</v>
      </c>
      <c r="F6" s="2"/>
      <c r="G6" s="2"/>
    </row>
    <row r="8" spans="1:38">
      <c r="A8" t="s">
        <v>109</v>
      </c>
      <c r="B8" s="5">
        <v>2.5000000000000001E-2</v>
      </c>
      <c r="C8" t="s">
        <v>110</v>
      </c>
    </row>
    <row r="9" spans="1:38">
      <c r="B9" s="5"/>
    </row>
    <row r="10" spans="1:38">
      <c r="A10" t="s">
        <v>8</v>
      </c>
      <c r="B10" s="3">
        <f>0.005*B4</f>
        <v>96.075000000000003</v>
      </c>
      <c r="C10" t="s">
        <v>111</v>
      </c>
    </row>
    <row r="11" spans="1:38">
      <c r="A11" t="s">
        <v>9</v>
      </c>
      <c r="B11" s="5">
        <v>0.02</v>
      </c>
    </row>
    <row r="12" spans="1:38">
      <c r="B12" s="6">
        <v>1</v>
      </c>
      <c r="C12" s="6">
        <v>2</v>
      </c>
      <c r="D12" s="6">
        <v>3</v>
      </c>
      <c r="E12" s="6">
        <v>4</v>
      </c>
      <c r="F12" s="6">
        <v>5</v>
      </c>
      <c r="G12" s="6">
        <v>6</v>
      </c>
      <c r="H12" s="6">
        <v>7</v>
      </c>
      <c r="I12" s="6">
        <v>8</v>
      </c>
      <c r="J12" s="6">
        <v>9</v>
      </c>
      <c r="K12" s="6">
        <v>10</v>
      </c>
      <c r="L12" s="6">
        <v>11</v>
      </c>
      <c r="M12" s="6">
        <v>12</v>
      </c>
      <c r="N12" s="6">
        <v>13</v>
      </c>
      <c r="O12" s="6">
        <v>14</v>
      </c>
      <c r="P12" s="6">
        <v>15</v>
      </c>
      <c r="Q12" s="6">
        <v>16</v>
      </c>
      <c r="R12" s="6">
        <v>17</v>
      </c>
      <c r="S12" s="6">
        <v>18</v>
      </c>
      <c r="T12" s="6">
        <v>19</v>
      </c>
      <c r="U12" s="6">
        <v>20</v>
      </c>
      <c r="V12" s="6">
        <v>21</v>
      </c>
      <c r="W12" s="6">
        <v>22</v>
      </c>
      <c r="X12" s="6">
        <v>23</v>
      </c>
      <c r="Y12" s="6">
        <v>24</v>
      </c>
      <c r="Z12" s="6">
        <v>25</v>
      </c>
      <c r="AA12" s="6">
        <v>26</v>
      </c>
      <c r="AB12" s="6">
        <v>27</v>
      </c>
      <c r="AC12" s="6">
        <v>28</v>
      </c>
      <c r="AD12" s="6">
        <v>29</v>
      </c>
      <c r="AE12" s="6">
        <v>30</v>
      </c>
      <c r="AF12" s="6">
        <v>31</v>
      </c>
      <c r="AG12" s="6">
        <v>32</v>
      </c>
      <c r="AH12" s="6">
        <v>33</v>
      </c>
      <c r="AI12" s="6">
        <v>34</v>
      </c>
      <c r="AJ12" s="6">
        <v>35</v>
      </c>
      <c r="AK12" s="6">
        <v>36</v>
      </c>
      <c r="AL12" s="6">
        <v>37</v>
      </c>
    </row>
    <row r="13" spans="1:38">
      <c r="A13" s="16" t="s">
        <v>12</v>
      </c>
      <c r="B13" s="8">
        <f>B10</f>
        <v>96.075000000000003</v>
      </c>
      <c r="C13" s="3">
        <f>B10*(1+$B$11)</f>
        <v>97.996500000000012</v>
      </c>
      <c r="D13" s="3">
        <f>C13*(1+$B$11)</f>
        <v>99.956430000000012</v>
      </c>
      <c r="E13" s="3">
        <f t="shared" ref="E13:Z13" si="0">D13*(1+$B$11)</f>
        <v>101.95555860000002</v>
      </c>
      <c r="F13" s="3">
        <f t="shared" si="0"/>
        <v>103.99466977200002</v>
      </c>
      <c r="G13" s="3">
        <f t="shared" si="0"/>
        <v>106.07456316744002</v>
      </c>
      <c r="H13" s="3">
        <f t="shared" si="0"/>
        <v>108.19605443078882</v>
      </c>
      <c r="I13" s="3">
        <f t="shared" si="0"/>
        <v>110.3599755194046</v>
      </c>
      <c r="J13" s="3">
        <f t="shared" si="0"/>
        <v>112.56717502979269</v>
      </c>
      <c r="K13" s="3">
        <f t="shared" si="0"/>
        <v>114.81851853038854</v>
      </c>
      <c r="L13" s="3">
        <f t="shared" si="0"/>
        <v>117.11488890099632</v>
      </c>
      <c r="M13" s="3">
        <f t="shared" si="0"/>
        <v>119.45718667901625</v>
      </c>
      <c r="N13" s="3">
        <f t="shared" si="0"/>
        <v>121.84633041259657</v>
      </c>
      <c r="O13" s="3">
        <f t="shared" si="0"/>
        <v>124.28325702084851</v>
      </c>
      <c r="P13" s="3">
        <f t="shared" si="0"/>
        <v>126.76892216126548</v>
      </c>
      <c r="Q13" s="3">
        <f t="shared" si="0"/>
        <v>129.30430060449078</v>
      </c>
      <c r="R13" s="3">
        <f t="shared" si="0"/>
        <v>131.8903866165806</v>
      </c>
      <c r="S13" s="3">
        <f>R13*(1+$B$11)</f>
        <v>134.52819434891222</v>
      </c>
      <c r="T13" s="3">
        <f t="shared" si="0"/>
        <v>137.21875823589048</v>
      </c>
      <c r="U13" s="3">
        <f t="shared" si="0"/>
        <v>139.96313340060829</v>
      </c>
      <c r="V13" s="3">
        <f t="shared" si="0"/>
        <v>142.76239606862046</v>
      </c>
      <c r="W13" s="3">
        <f t="shared" si="0"/>
        <v>145.61764398999287</v>
      </c>
      <c r="X13" s="3">
        <f t="shared" si="0"/>
        <v>148.52999686979274</v>
      </c>
      <c r="Y13" s="3">
        <f t="shared" si="0"/>
        <v>151.5005968071886</v>
      </c>
      <c r="Z13" s="3">
        <f t="shared" si="0"/>
        <v>154.53060874333238</v>
      </c>
      <c r="AA13" s="3">
        <f t="shared" ref="AA13" si="1">Z13*(1+$B$11)</f>
        <v>157.62122091819904</v>
      </c>
      <c r="AB13" s="3">
        <f t="shared" ref="AB13" si="2">AA13*(1+$B$11)</f>
        <v>160.77364533656302</v>
      </c>
      <c r="AC13" s="3">
        <f t="shared" ref="AC13" si="3">AB13*(1+$B$11)</f>
        <v>163.98911824329429</v>
      </c>
      <c r="AD13" s="3">
        <f t="shared" ref="AD13" si="4">AC13*(1+$B$11)</f>
        <v>167.26890060816018</v>
      </c>
      <c r="AE13" s="3">
        <f t="shared" ref="AE13" si="5">AD13*(1+$B$11)</f>
        <v>170.61427862032338</v>
      </c>
      <c r="AF13" s="3">
        <f t="shared" ref="AF13" si="6">AE13*(1+$B$11)</f>
        <v>174.02656419272984</v>
      </c>
      <c r="AG13" s="3">
        <f t="shared" ref="AG13" si="7">AF13*(1+$B$11)</f>
        <v>177.50709547658442</v>
      </c>
      <c r="AH13" s="3">
        <f t="shared" ref="AH13" si="8">AG13*(1+$B$11)</f>
        <v>181.05723738611613</v>
      </c>
      <c r="AI13" s="3">
        <f t="shared" ref="AI13" si="9">AH13*(1+$B$11)</f>
        <v>184.67838213383845</v>
      </c>
      <c r="AJ13" s="3">
        <f t="shared" ref="AJ13" si="10">AI13*(1+$B$11)</f>
        <v>188.37194977651524</v>
      </c>
      <c r="AK13" s="3">
        <f t="shared" ref="AK13" si="11">AJ13*(1+$B$11)</f>
        <v>192.13938877204555</v>
      </c>
      <c r="AL13" s="3">
        <f t="shared" ref="AL13" si="12">AK13*(1+$B$11)</f>
        <v>195.98217654748646</v>
      </c>
    </row>
    <row r="14" spans="1:38">
      <c r="A14" s="16" t="s">
        <v>13</v>
      </c>
      <c r="B14" s="9">
        <v>1</v>
      </c>
      <c r="C14" s="5">
        <f>B14-0.005</f>
        <v>0.995</v>
      </c>
      <c r="D14" s="5">
        <f t="shared" ref="D14:Z14" si="13">C14-0.005</f>
        <v>0.99</v>
      </c>
      <c r="E14" s="5">
        <f t="shared" si="13"/>
        <v>0.98499999999999999</v>
      </c>
      <c r="F14" s="5">
        <f t="shared" si="13"/>
        <v>0.98</v>
      </c>
      <c r="G14" s="5">
        <f t="shared" si="13"/>
        <v>0.97499999999999998</v>
      </c>
      <c r="H14" s="5">
        <f t="shared" si="13"/>
        <v>0.97</v>
      </c>
      <c r="I14" s="5">
        <f t="shared" si="13"/>
        <v>0.96499999999999997</v>
      </c>
      <c r="J14" s="5">
        <f t="shared" si="13"/>
        <v>0.96</v>
      </c>
      <c r="K14" s="5">
        <f t="shared" si="13"/>
        <v>0.95499999999999996</v>
      </c>
      <c r="L14" s="5">
        <f t="shared" si="13"/>
        <v>0.95</v>
      </c>
      <c r="M14" s="5">
        <f t="shared" si="13"/>
        <v>0.94499999999999995</v>
      </c>
      <c r="N14" s="5">
        <f t="shared" si="13"/>
        <v>0.94</v>
      </c>
      <c r="O14" s="5">
        <f t="shared" si="13"/>
        <v>0.93499999999999994</v>
      </c>
      <c r="P14" s="5">
        <f t="shared" si="13"/>
        <v>0.92999999999999994</v>
      </c>
      <c r="Q14" s="5">
        <f t="shared" si="13"/>
        <v>0.92499999999999993</v>
      </c>
      <c r="R14" s="5">
        <f t="shared" si="13"/>
        <v>0.91999999999999993</v>
      </c>
      <c r="S14" s="5">
        <f t="shared" si="13"/>
        <v>0.91499999999999992</v>
      </c>
      <c r="T14" s="5">
        <f t="shared" si="13"/>
        <v>0.90999999999999992</v>
      </c>
      <c r="U14" s="5">
        <f t="shared" si="13"/>
        <v>0.90499999999999992</v>
      </c>
      <c r="V14" s="5">
        <f t="shared" si="13"/>
        <v>0.89999999999999991</v>
      </c>
      <c r="W14" s="5">
        <f t="shared" si="13"/>
        <v>0.89499999999999991</v>
      </c>
      <c r="X14" s="5">
        <f t="shared" si="13"/>
        <v>0.8899999999999999</v>
      </c>
      <c r="Y14" s="5">
        <f t="shared" si="13"/>
        <v>0.8849999999999999</v>
      </c>
      <c r="Z14" s="5">
        <f t="shared" si="13"/>
        <v>0.87999999999999989</v>
      </c>
      <c r="AA14" s="5">
        <f t="shared" ref="AA14" si="14">Z14-0.005</f>
        <v>0.87499999999999989</v>
      </c>
      <c r="AB14" s="5">
        <f t="shared" ref="AB14" si="15">AA14-0.005</f>
        <v>0.86999999999999988</v>
      </c>
      <c r="AC14" s="5">
        <f t="shared" ref="AC14" si="16">AB14-0.005</f>
        <v>0.86499999999999988</v>
      </c>
      <c r="AD14" s="5">
        <f t="shared" ref="AD14" si="17">AC14-0.005</f>
        <v>0.85999999999999988</v>
      </c>
      <c r="AE14" s="5">
        <f t="shared" ref="AE14" si="18">AD14-0.005</f>
        <v>0.85499999999999987</v>
      </c>
      <c r="AF14" s="5">
        <f t="shared" ref="AF14" si="19">AE14-0.005</f>
        <v>0.84999999999999987</v>
      </c>
      <c r="AG14" s="5">
        <f t="shared" ref="AG14" si="20">AF14-0.005</f>
        <v>0.84499999999999986</v>
      </c>
      <c r="AH14" s="5">
        <f t="shared" ref="AH14" si="21">AG14-0.005</f>
        <v>0.83999999999999986</v>
      </c>
      <c r="AI14" s="5">
        <f t="shared" ref="AI14" si="22">AH14-0.005</f>
        <v>0.83499999999999985</v>
      </c>
      <c r="AJ14" s="5">
        <f t="shared" ref="AJ14" si="23">AI14-0.005</f>
        <v>0.82999999999999985</v>
      </c>
      <c r="AK14" s="5">
        <f t="shared" ref="AK14" si="24">AJ14-0.005</f>
        <v>0.82499999999999984</v>
      </c>
      <c r="AL14" s="5">
        <f t="shared" ref="AL14" si="25">AK14-0.005</f>
        <v>0.81999999999999984</v>
      </c>
    </row>
    <row r="15" spans="1:38">
      <c r="A15" s="16"/>
      <c r="B15" s="6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38">
      <c r="A16" s="16" t="s">
        <v>14</v>
      </c>
    </row>
    <row r="17" spans="1:38">
      <c r="A17" s="16" t="s">
        <v>15</v>
      </c>
      <c r="B17" s="6" t="s">
        <v>16</v>
      </c>
      <c r="C17" s="10">
        <v>1</v>
      </c>
      <c r="D17" s="10">
        <v>2</v>
      </c>
      <c r="E17" s="10">
        <v>3</v>
      </c>
      <c r="F17" s="10">
        <v>4</v>
      </c>
      <c r="G17" s="10">
        <v>5</v>
      </c>
      <c r="H17" s="10">
        <v>6</v>
      </c>
      <c r="I17" s="10">
        <v>7</v>
      </c>
      <c r="J17" s="10">
        <v>8</v>
      </c>
      <c r="K17" s="10">
        <v>9</v>
      </c>
      <c r="L17" s="10">
        <v>10</v>
      </c>
      <c r="M17" s="10">
        <v>11</v>
      </c>
      <c r="N17" s="10">
        <v>12</v>
      </c>
      <c r="O17" s="10">
        <v>13</v>
      </c>
      <c r="P17" s="10">
        <v>14</v>
      </c>
      <c r="Q17" s="10">
        <v>15</v>
      </c>
      <c r="R17" s="10">
        <v>16</v>
      </c>
      <c r="S17" s="10">
        <v>17</v>
      </c>
      <c r="T17" s="10">
        <v>18</v>
      </c>
      <c r="U17" s="10">
        <v>19</v>
      </c>
      <c r="V17" s="10">
        <v>20</v>
      </c>
      <c r="W17" s="10">
        <v>21</v>
      </c>
      <c r="X17" s="10">
        <v>22</v>
      </c>
      <c r="Y17" s="10">
        <v>23</v>
      </c>
      <c r="Z17" s="10">
        <v>24</v>
      </c>
      <c r="AA17" s="10">
        <v>25</v>
      </c>
      <c r="AB17" s="10">
        <v>26</v>
      </c>
      <c r="AC17" s="10">
        <v>27</v>
      </c>
      <c r="AD17" s="10">
        <v>28</v>
      </c>
      <c r="AE17" s="10">
        <v>29</v>
      </c>
      <c r="AF17" s="10">
        <v>30</v>
      </c>
      <c r="AG17" s="10">
        <v>31</v>
      </c>
      <c r="AH17" s="10">
        <v>32</v>
      </c>
      <c r="AI17" s="10">
        <v>33</v>
      </c>
      <c r="AJ17" s="10">
        <v>34</v>
      </c>
      <c r="AK17" s="10">
        <v>35</v>
      </c>
      <c r="AL17" s="10">
        <v>36</v>
      </c>
    </row>
    <row r="18" spans="1:38">
      <c r="A18" t="s">
        <v>182</v>
      </c>
      <c r="B18" s="8">
        <f>'3 Value Diminishment'!AA5</f>
        <v>1185.5216138618835</v>
      </c>
      <c r="C18" s="8">
        <f>B18*(1+$B$8)</f>
        <v>1215.1596542084305</v>
      </c>
      <c r="D18" s="8">
        <f t="shared" ref="D18:AB22" si="26">C18*(1+$B$8)</f>
        <v>1245.5386455636412</v>
      </c>
      <c r="E18" s="8">
        <f t="shared" si="26"/>
        <v>1276.6771117027322</v>
      </c>
      <c r="F18" s="8">
        <f t="shared" si="26"/>
        <v>1308.5940394953004</v>
      </c>
      <c r="G18" s="8">
        <f t="shared" si="26"/>
        <v>1341.3088904826827</v>
      </c>
      <c r="H18" s="8">
        <f t="shared" si="26"/>
        <v>1374.8416127447497</v>
      </c>
      <c r="I18" s="8">
        <f t="shared" si="26"/>
        <v>1409.2126530633684</v>
      </c>
      <c r="J18" s="8">
        <f t="shared" si="26"/>
        <v>1444.4429693899524</v>
      </c>
      <c r="K18" s="8">
        <f t="shared" si="26"/>
        <v>1480.5540436247011</v>
      </c>
      <c r="L18" s="8">
        <f t="shared" si="26"/>
        <v>1517.5678947153185</v>
      </c>
      <c r="M18" s="8">
        <f t="shared" si="26"/>
        <v>1555.5070920832013</v>
      </c>
      <c r="N18" s="8">
        <f t="shared" si="26"/>
        <v>1594.3947693852813</v>
      </c>
      <c r="O18" s="8">
        <f t="shared" si="26"/>
        <v>1634.2546386199131</v>
      </c>
      <c r="P18" s="8">
        <f t="shared" si="26"/>
        <v>1675.1110045854107</v>
      </c>
      <c r="Q18" s="8">
        <f t="shared" si="26"/>
        <v>1716.9887797000458</v>
      </c>
      <c r="R18" s="8">
        <f t="shared" si="26"/>
        <v>1759.9134991925469</v>
      </c>
      <c r="S18" s="8">
        <f t="shared" si="26"/>
        <v>1803.9113366723604</v>
      </c>
      <c r="T18" s="8">
        <f t="shared" si="26"/>
        <v>1849.0091200891693</v>
      </c>
      <c r="U18" s="8">
        <f t="shared" si="26"/>
        <v>1895.2343480913983</v>
      </c>
      <c r="V18" s="8">
        <f t="shared" si="26"/>
        <v>1942.615206793683</v>
      </c>
      <c r="W18" s="8">
        <f t="shared" si="26"/>
        <v>1991.180586963525</v>
      </c>
      <c r="X18" s="8">
        <f t="shared" si="26"/>
        <v>2040.960101637613</v>
      </c>
      <c r="Y18" s="8">
        <f t="shared" si="26"/>
        <v>2091.984104178553</v>
      </c>
      <c r="Z18" s="8">
        <f t="shared" si="26"/>
        <v>2144.2837067830164</v>
      </c>
      <c r="AA18" s="8">
        <f t="shared" si="26"/>
        <v>2197.8907994525916</v>
      </c>
      <c r="AB18" s="8">
        <f t="shared" si="26"/>
        <v>2252.8380694389061</v>
      </c>
      <c r="AC18" s="8">
        <f t="shared" ref="AC18:AC22" si="27">AB18*(1+$B$8)</f>
        <v>2309.1590211748785</v>
      </c>
      <c r="AD18" s="8">
        <f t="shared" ref="AD18:AD22" si="28">AC18*(1+$B$8)</f>
        <v>2366.8879967042503</v>
      </c>
      <c r="AE18" s="8">
        <f t="shared" ref="AE18:AE22" si="29">AD18*(1+$B$8)</f>
        <v>2426.0601966218564</v>
      </c>
      <c r="AF18" s="8">
        <f t="shared" ref="AF18:AF22" si="30">AE18*(1+$B$8)</f>
        <v>2486.7117015374029</v>
      </c>
      <c r="AG18" s="8">
        <f t="shared" ref="AG18:AG22" si="31">AF18*(1+$B$8)</f>
        <v>2548.8794940758376</v>
      </c>
      <c r="AH18" s="8">
        <f t="shared" ref="AH18:AH22" si="32">AG18*(1+$B$8)</f>
        <v>2612.6014814277332</v>
      </c>
      <c r="AI18" s="8">
        <f t="shared" ref="AI18:AI22" si="33">AH18*(1+$B$8)</f>
        <v>2677.9165184634262</v>
      </c>
      <c r="AJ18" s="8">
        <f t="shared" ref="AJ18:AJ22" si="34">AI18*(1+$B$8)</f>
        <v>2744.8644314250118</v>
      </c>
      <c r="AK18" s="8">
        <f t="shared" ref="AK18:AK22" si="35">AJ18*(1+$B$8)</f>
        <v>2813.4860422106367</v>
      </c>
      <c r="AL18" s="8">
        <f t="shared" ref="AL18:AL22" si="36">AK18*(1+$B$8)</f>
        <v>2883.8231932659023</v>
      </c>
    </row>
    <row r="19" spans="1:38">
      <c r="A19" t="s">
        <v>183</v>
      </c>
      <c r="B19" s="8">
        <f>'3 Value Diminishment'!Z5</f>
        <v>1012.9790654789485</v>
      </c>
      <c r="C19" s="8">
        <f t="shared" ref="C19:R22" si="37">B19*(1+$B$8)</f>
        <v>1038.3035421159223</v>
      </c>
      <c r="D19" s="8">
        <f t="shared" si="37"/>
        <v>1064.2611306688202</v>
      </c>
      <c r="E19" s="8">
        <f t="shared" si="37"/>
        <v>1090.8676589355407</v>
      </c>
      <c r="F19" s="8">
        <f t="shared" si="37"/>
        <v>1118.1393504089292</v>
      </c>
      <c r="G19" s="8">
        <f t="shared" si="37"/>
        <v>1146.0928341691524</v>
      </c>
      <c r="H19" s="8">
        <f t="shared" si="37"/>
        <v>1174.7451550233811</v>
      </c>
      <c r="I19" s="8">
        <f t="shared" si="37"/>
        <v>1204.1137838989655</v>
      </c>
      <c r="J19" s="8">
        <f t="shared" si="37"/>
        <v>1234.2166284964396</v>
      </c>
      <c r="K19" s="8">
        <f t="shared" si="37"/>
        <v>1265.0720442088505</v>
      </c>
      <c r="L19" s="8">
        <f t="shared" si="37"/>
        <v>1296.6988453140716</v>
      </c>
      <c r="M19" s="8">
        <f t="shared" si="37"/>
        <v>1329.1163164469233</v>
      </c>
      <c r="N19" s="8">
        <f t="shared" si="37"/>
        <v>1362.3442243580962</v>
      </c>
      <c r="O19" s="8">
        <f t="shared" si="37"/>
        <v>1396.4028299670485</v>
      </c>
      <c r="P19" s="8">
        <f t="shared" si="37"/>
        <v>1431.3129007162247</v>
      </c>
      <c r="Q19" s="8">
        <f t="shared" si="37"/>
        <v>1467.0957232341302</v>
      </c>
      <c r="R19" s="8">
        <f t="shared" si="37"/>
        <v>1503.7731163149833</v>
      </c>
      <c r="S19" s="8">
        <f t="shared" si="26"/>
        <v>1541.3674442228578</v>
      </c>
      <c r="T19" s="8">
        <f t="shared" si="26"/>
        <v>1579.9016303284291</v>
      </c>
      <c r="U19" s="8">
        <f t="shared" si="26"/>
        <v>1619.3991710866396</v>
      </c>
      <c r="V19" s="8">
        <f t="shared" si="26"/>
        <v>1659.8841503638055</v>
      </c>
      <c r="W19" s="8">
        <f t="shared" si="26"/>
        <v>1701.3812541229004</v>
      </c>
      <c r="X19" s="8">
        <f t="shared" si="26"/>
        <v>1743.9157854759728</v>
      </c>
      <c r="Y19" s="8">
        <f t="shared" si="26"/>
        <v>1787.513680112872</v>
      </c>
      <c r="Z19" s="8">
        <f t="shared" si="26"/>
        <v>1832.2015221156937</v>
      </c>
      <c r="AA19" s="8">
        <f t="shared" si="26"/>
        <v>1878.0065601685858</v>
      </c>
      <c r="AB19" s="8">
        <f t="shared" si="26"/>
        <v>1924.9567241728003</v>
      </c>
      <c r="AC19" s="8">
        <f t="shared" si="27"/>
        <v>1973.08064227712</v>
      </c>
      <c r="AD19" s="8">
        <f t="shared" si="28"/>
        <v>2022.4076583340477</v>
      </c>
      <c r="AE19" s="8">
        <f t="shared" si="29"/>
        <v>2072.9678497923987</v>
      </c>
      <c r="AF19" s="8">
        <f t="shared" si="30"/>
        <v>2124.7920460372084</v>
      </c>
      <c r="AG19" s="8">
        <f t="shared" si="31"/>
        <v>2177.9118471881384</v>
      </c>
      <c r="AH19" s="8">
        <f t="shared" si="32"/>
        <v>2232.3596433678417</v>
      </c>
      <c r="AI19" s="8">
        <f t="shared" si="33"/>
        <v>2288.1686344520376</v>
      </c>
      <c r="AJ19" s="8">
        <f t="shared" si="34"/>
        <v>2345.3728503133384</v>
      </c>
      <c r="AK19" s="8">
        <f t="shared" si="35"/>
        <v>2404.0071715711715</v>
      </c>
      <c r="AL19" s="8">
        <f t="shared" si="36"/>
        <v>2464.1073508604504</v>
      </c>
    </row>
    <row r="20" spans="1:38">
      <c r="A20" t="s">
        <v>18</v>
      </c>
      <c r="B20" s="8">
        <f ca="1">'3 Value Diminishment'!Y5</f>
        <v>950.99554870476265</v>
      </c>
      <c r="C20" s="8">
        <f t="shared" ca="1" si="37"/>
        <v>974.77043742238163</v>
      </c>
      <c r="D20" s="8">
        <f t="shared" ca="1" si="37"/>
        <v>999.13969835794114</v>
      </c>
      <c r="E20" s="8">
        <f t="shared" ca="1" si="37"/>
        <v>1024.1181908168896</v>
      </c>
      <c r="F20" s="8">
        <f t="shared" ca="1" si="37"/>
        <v>1049.7211455873119</v>
      </c>
      <c r="G20" s="8">
        <f t="shared" ca="1" si="37"/>
        <v>1075.9641742269946</v>
      </c>
      <c r="H20" s="8">
        <f t="shared" ca="1" si="37"/>
        <v>1102.8632785826694</v>
      </c>
      <c r="I20" s="8">
        <f t="shared" ca="1" si="37"/>
        <v>1130.434860547236</v>
      </c>
      <c r="J20" s="8">
        <f t="shared" ca="1" si="37"/>
        <v>1158.6957320609167</v>
      </c>
      <c r="K20" s="8">
        <f t="shared" ca="1" si="37"/>
        <v>1187.6631253624396</v>
      </c>
      <c r="L20" s="8">
        <f t="shared" ca="1" si="37"/>
        <v>1217.3547034965004</v>
      </c>
      <c r="M20" s="8">
        <f t="shared" ca="1" si="37"/>
        <v>1247.7885710839128</v>
      </c>
      <c r="N20" s="8">
        <f t="shared" ca="1" si="37"/>
        <v>1278.9832853610105</v>
      </c>
      <c r="O20" s="8">
        <f t="shared" ca="1" si="37"/>
        <v>1310.9578674950358</v>
      </c>
      <c r="P20" s="8">
        <f t="shared" ca="1" si="37"/>
        <v>1343.7318141824117</v>
      </c>
      <c r="Q20" s="8">
        <f t="shared" ca="1" si="37"/>
        <v>1377.3251095369719</v>
      </c>
      <c r="R20" s="8">
        <f t="shared" ca="1" si="37"/>
        <v>1411.7582372753961</v>
      </c>
      <c r="S20" s="8">
        <f t="shared" ca="1" si="26"/>
        <v>1447.0521932072809</v>
      </c>
      <c r="T20" s="8">
        <f t="shared" ca="1" si="26"/>
        <v>1483.2284980374627</v>
      </c>
      <c r="U20" s="8">
        <f t="shared" ca="1" si="26"/>
        <v>1520.3092104883992</v>
      </c>
      <c r="V20" s="8">
        <f t="shared" ca="1" si="26"/>
        <v>1558.3169407506091</v>
      </c>
      <c r="W20" s="8">
        <f t="shared" ca="1" si="26"/>
        <v>1597.2748642693741</v>
      </c>
      <c r="X20" s="8">
        <f t="shared" ca="1" si="26"/>
        <v>1637.2067358761083</v>
      </c>
      <c r="Y20" s="8">
        <f t="shared" ca="1" si="26"/>
        <v>1678.1369042730109</v>
      </c>
      <c r="Z20" s="8">
        <f t="shared" ca="1" si="26"/>
        <v>1720.0903268798361</v>
      </c>
      <c r="AA20" s="8">
        <f t="shared" ca="1" si="26"/>
        <v>1763.0925850518317</v>
      </c>
      <c r="AB20" s="8">
        <f t="shared" ca="1" si="26"/>
        <v>1807.1698996781274</v>
      </c>
      <c r="AC20" s="8">
        <f t="shared" ca="1" si="27"/>
        <v>1852.3491471700804</v>
      </c>
      <c r="AD20" s="8">
        <f t="shared" ca="1" si="28"/>
        <v>1898.6578758493322</v>
      </c>
      <c r="AE20" s="8">
        <f t="shared" ca="1" si="29"/>
        <v>1946.1243227455652</v>
      </c>
      <c r="AF20" s="8">
        <f t="shared" ca="1" si="30"/>
        <v>1994.7774308142041</v>
      </c>
      <c r="AG20" s="8">
        <f t="shared" ca="1" si="31"/>
        <v>2044.6468665845589</v>
      </c>
      <c r="AH20" s="8">
        <f t="shared" ca="1" si="32"/>
        <v>2095.7630382491725</v>
      </c>
      <c r="AI20" s="8">
        <f t="shared" ca="1" si="33"/>
        <v>2148.1571142054017</v>
      </c>
      <c r="AJ20" s="8">
        <f t="shared" ca="1" si="34"/>
        <v>2201.8610420605364</v>
      </c>
      <c r="AK20" s="8">
        <f t="shared" ca="1" si="35"/>
        <v>2256.9075681120498</v>
      </c>
      <c r="AL20" s="8">
        <f t="shared" ca="1" si="36"/>
        <v>2313.3302573148508</v>
      </c>
    </row>
    <row r="21" spans="1:38">
      <c r="A21" t="s">
        <v>184</v>
      </c>
      <c r="B21" s="8">
        <f>'3 Value Diminishment'!X5</f>
        <v>558.22157263721147</v>
      </c>
      <c r="C21" s="8">
        <f t="shared" si="37"/>
        <v>572.17711195314166</v>
      </c>
      <c r="D21" s="8">
        <f t="shared" si="37"/>
        <v>586.4815397519701</v>
      </c>
      <c r="E21" s="8">
        <f t="shared" si="37"/>
        <v>601.14357824576928</v>
      </c>
      <c r="F21" s="8">
        <f t="shared" si="37"/>
        <v>616.17216770191351</v>
      </c>
      <c r="G21" s="8">
        <f t="shared" si="37"/>
        <v>631.57647189446129</v>
      </c>
      <c r="H21" s="8">
        <f t="shared" si="37"/>
        <v>647.36588369182277</v>
      </c>
      <c r="I21" s="8">
        <f t="shared" si="37"/>
        <v>663.55003078411823</v>
      </c>
      <c r="J21" s="8">
        <f t="shared" si="37"/>
        <v>680.13878155372117</v>
      </c>
      <c r="K21" s="8">
        <f t="shared" si="37"/>
        <v>697.14225109256415</v>
      </c>
      <c r="L21" s="8">
        <f t="shared" si="37"/>
        <v>714.57080736987814</v>
      </c>
      <c r="M21" s="8">
        <f t="shared" si="37"/>
        <v>732.43507755412497</v>
      </c>
      <c r="N21" s="8">
        <f t="shared" si="37"/>
        <v>750.74595449297806</v>
      </c>
      <c r="O21" s="8">
        <f t="shared" si="37"/>
        <v>769.51460335530248</v>
      </c>
      <c r="P21" s="8">
        <f t="shared" si="37"/>
        <v>788.75246843918501</v>
      </c>
      <c r="Q21" s="8">
        <f t="shared" si="37"/>
        <v>808.4712801501646</v>
      </c>
      <c r="R21" s="8">
        <f t="shared" si="37"/>
        <v>828.68306215391863</v>
      </c>
      <c r="S21" s="8">
        <f t="shared" si="26"/>
        <v>849.40013870776647</v>
      </c>
      <c r="T21" s="8">
        <f t="shared" si="26"/>
        <v>870.6351421754606</v>
      </c>
      <c r="U21" s="8">
        <f t="shared" si="26"/>
        <v>892.401020729847</v>
      </c>
      <c r="V21" s="8">
        <f t="shared" si="26"/>
        <v>914.71104624809311</v>
      </c>
      <c r="W21" s="8">
        <f t="shared" si="26"/>
        <v>937.57882240429535</v>
      </c>
      <c r="X21" s="8">
        <f t="shared" si="26"/>
        <v>961.01829296440269</v>
      </c>
      <c r="Y21" s="8">
        <f t="shared" si="26"/>
        <v>985.04375028851268</v>
      </c>
      <c r="Z21" s="8">
        <f t="shared" si="26"/>
        <v>1009.6698440457254</v>
      </c>
      <c r="AA21" s="8">
        <f t="shared" si="26"/>
        <v>1034.9115901468685</v>
      </c>
      <c r="AB21" s="8">
        <f t="shared" si="26"/>
        <v>1060.7843799005402</v>
      </c>
      <c r="AC21" s="8">
        <f t="shared" si="27"/>
        <v>1087.3039893980535</v>
      </c>
      <c r="AD21" s="8">
        <f t="shared" si="28"/>
        <v>1114.4865891330048</v>
      </c>
      <c r="AE21" s="8">
        <f t="shared" si="29"/>
        <v>1142.3487538613299</v>
      </c>
      <c r="AF21" s="8">
        <f t="shared" si="30"/>
        <v>1170.907472707863</v>
      </c>
      <c r="AG21" s="8">
        <f t="shared" si="31"/>
        <v>1200.1801595255595</v>
      </c>
      <c r="AH21" s="8">
        <f t="shared" si="32"/>
        <v>1230.1846635136983</v>
      </c>
      <c r="AI21" s="8">
        <f t="shared" si="33"/>
        <v>1260.9392801015406</v>
      </c>
      <c r="AJ21" s="8">
        <f t="shared" si="34"/>
        <v>1292.462762104079</v>
      </c>
      <c r="AK21" s="8">
        <f t="shared" si="35"/>
        <v>1324.774331156681</v>
      </c>
      <c r="AL21" s="8">
        <f t="shared" si="36"/>
        <v>1357.8936894355979</v>
      </c>
    </row>
    <row r="22" spans="1:38">
      <c r="A22" t="s">
        <v>19</v>
      </c>
      <c r="B22" s="8">
        <f>'3 Value Diminishment'!W5</f>
        <v>483.53705718940159</v>
      </c>
      <c r="C22" s="8">
        <f t="shared" si="37"/>
        <v>495.62548361913662</v>
      </c>
      <c r="D22" s="8">
        <f t="shared" si="37"/>
        <v>508.016120709615</v>
      </c>
      <c r="E22" s="8">
        <f t="shared" si="37"/>
        <v>520.71652372735537</v>
      </c>
      <c r="F22" s="8">
        <f t="shared" si="37"/>
        <v>533.73443682053926</v>
      </c>
      <c r="G22" s="8">
        <f t="shared" si="37"/>
        <v>547.07779774105268</v>
      </c>
      <c r="H22" s="8">
        <f t="shared" si="37"/>
        <v>560.7547426845789</v>
      </c>
      <c r="I22" s="8">
        <f t="shared" si="37"/>
        <v>574.7736112516933</v>
      </c>
      <c r="J22" s="8">
        <f t="shared" si="37"/>
        <v>589.14295153298553</v>
      </c>
      <c r="K22" s="8">
        <f t="shared" si="37"/>
        <v>603.87152532131017</v>
      </c>
      <c r="L22" s="8">
        <f t="shared" si="37"/>
        <v>618.96831345434282</v>
      </c>
      <c r="M22" s="8">
        <f t="shared" si="37"/>
        <v>634.44252129070128</v>
      </c>
      <c r="N22" s="8">
        <f t="shared" si="37"/>
        <v>650.30358432296873</v>
      </c>
      <c r="O22" s="8">
        <f t="shared" si="37"/>
        <v>666.56117393104284</v>
      </c>
      <c r="P22" s="8">
        <f t="shared" si="37"/>
        <v>683.22520327931886</v>
      </c>
      <c r="Q22" s="8">
        <f t="shared" si="37"/>
        <v>700.30583336130178</v>
      </c>
      <c r="R22" s="8">
        <f t="shared" si="37"/>
        <v>717.81347919533425</v>
      </c>
      <c r="S22" s="8">
        <f t="shared" si="26"/>
        <v>735.75881617521759</v>
      </c>
      <c r="T22" s="8">
        <f t="shared" si="26"/>
        <v>754.152786579598</v>
      </c>
      <c r="U22" s="8">
        <f t="shared" si="26"/>
        <v>773.00660624408783</v>
      </c>
      <c r="V22" s="8">
        <f t="shared" si="26"/>
        <v>792.33177140018995</v>
      </c>
      <c r="W22" s="8">
        <f t="shared" si="26"/>
        <v>812.1400656851946</v>
      </c>
      <c r="X22" s="8">
        <f t="shared" si="26"/>
        <v>832.44356732732444</v>
      </c>
      <c r="Y22" s="8">
        <f t="shared" si="26"/>
        <v>853.25465651050752</v>
      </c>
      <c r="Z22" s="8">
        <f t="shared" si="26"/>
        <v>874.58602292327009</v>
      </c>
      <c r="AA22" s="8">
        <f t="shared" si="26"/>
        <v>896.45067349635178</v>
      </c>
      <c r="AB22" s="8">
        <f t="shared" si="26"/>
        <v>918.86194033376046</v>
      </c>
      <c r="AC22" s="8">
        <f t="shared" si="27"/>
        <v>941.83348884210443</v>
      </c>
      <c r="AD22" s="8">
        <f t="shared" si="28"/>
        <v>965.37932606315701</v>
      </c>
      <c r="AE22" s="8">
        <f t="shared" si="29"/>
        <v>989.51380921473583</v>
      </c>
      <c r="AF22" s="8">
        <f t="shared" si="30"/>
        <v>1014.2516544451041</v>
      </c>
      <c r="AG22" s="8">
        <f t="shared" si="31"/>
        <v>1039.6079458062316</v>
      </c>
      <c r="AH22" s="8">
        <f t="shared" si="32"/>
        <v>1065.5981444513873</v>
      </c>
      <c r="AI22" s="8">
        <f t="shared" si="33"/>
        <v>1092.238098062672</v>
      </c>
      <c r="AJ22" s="8">
        <f t="shared" si="34"/>
        <v>1119.5440505142387</v>
      </c>
      <c r="AK22" s="8">
        <f t="shared" si="35"/>
        <v>1147.5326517770945</v>
      </c>
      <c r="AL22" s="8">
        <f t="shared" si="36"/>
        <v>1176.2209680715218</v>
      </c>
    </row>
    <row r="23" spans="1:38">
      <c r="D23" s="2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38">
      <c r="A24" s="16" t="s">
        <v>20</v>
      </c>
      <c r="B24" s="11">
        <v>1</v>
      </c>
      <c r="C24" s="11">
        <v>2</v>
      </c>
      <c r="D24" s="11">
        <v>3</v>
      </c>
      <c r="E24" s="11">
        <v>4</v>
      </c>
      <c r="F24" s="11">
        <v>5</v>
      </c>
      <c r="G24" s="11">
        <v>6</v>
      </c>
      <c r="H24" s="11">
        <v>7</v>
      </c>
      <c r="I24" s="11">
        <v>8</v>
      </c>
      <c r="J24" s="11">
        <v>9</v>
      </c>
      <c r="K24" s="11">
        <v>10</v>
      </c>
      <c r="L24" s="11">
        <v>11</v>
      </c>
      <c r="M24" s="11">
        <v>12</v>
      </c>
      <c r="N24" s="11">
        <v>13</v>
      </c>
      <c r="O24" s="11">
        <v>14</v>
      </c>
      <c r="P24" s="11">
        <v>15</v>
      </c>
      <c r="Q24" s="11">
        <v>16</v>
      </c>
      <c r="R24" s="11">
        <v>17</v>
      </c>
      <c r="S24" s="11">
        <v>18</v>
      </c>
      <c r="T24" s="11">
        <v>19</v>
      </c>
      <c r="U24" s="11">
        <v>20</v>
      </c>
      <c r="V24" s="11">
        <v>21</v>
      </c>
      <c r="W24" s="11">
        <v>22</v>
      </c>
      <c r="X24" s="11">
        <v>23</v>
      </c>
      <c r="Y24" s="11">
        <v>24</v>
      </c>
      <c r="Z24" s="11">
        <v>25</v>
      </c>
      <c r="AA24" s="11">
        <v>26</v>
      </c>
      <c r="AB24" s="11">
        <v>27</v>
      </c>
      <c r="AC24" s="11">
        <v>28</v>
      </c>
      <c r="AD24" s="11">
        <v>29</v>
      </c>
      <c r="AE24" s="11">
        <v>30</v>
      </c>
      <c r="AF24" s="11">
        <v>31</v>
      </c>
      <c r="AG24" s="11">
        <v>32</v>
      </c>
      <c r="AH24" s="11">
        <v>33</v>
      </c>
      <c r="AI24" s="11">
        <v>34</v>
      </c>
      <c r="AJ24" s="11">
        <v>35</v>
      </c>
      <c r="AK24" s="11">
        <v>36</v>
      </c>
      <c r="AL24" s="11"/>
    </row>
    <row r="25" spans="1:38">
      <c r="A25" t="s">
        <v>182</v>
      </c>
      <c r="B25" s="8">
        <f>C18*B$14</f>
        <v>1215.1596542084305</v>
      </c>
      <c r="C25" s="8">
        <f>D18*C$14</f>
        <v>1239.310952335823</v>
      </c>
      <c r="D25" s="8">
        <f t="shared" ref="D25:S29" si="38">E18*D$14</f>
        <v>1263.9103405857049</v>
      </c>
      <c r="E25" s="8">
        <f t="shared" si="38"/>
        <v>1288.9651289028709</v>
      </c>
      <c r="F25" s="8">
        <f t="shared" si="38"/>
        <v>1314.482712673029</v>
      </c>
      <c r="G25" s="8">
        <f t="shared" si="38"/>
        <v>1340.470572426131</v>
      </c>
      <c r="H25" s="8">
        <f t="shared" si="38"/>
        <v>1366.9362734714673</v>
      </c>
      <c r="I25" s="8">
        <f t="shared" si="38"/>
        <v>1393.8874654613039</v>
      </c>
      <c r="J25" s="8">
        <f t="shared" si="38"/>
        <v>1421.3318818797129</v>
      </c>
      <c r="K25" s="8">
        <f t="shared" si="38"/>
        <v>1449.2773394531291</v>
      </c>
      <c r="L25" s="8">
        <f t="shared" si="38"/>
        <v>1477.7317374790412</v>
      </c>
      <c r="M25" s="8">
        <f t="shared" si="38"/>
        <v>1506.7030570690906</v>
      </c>
      <c r="N25" s="8">
        <f t="shared" si="38"/>
        <v>1536.1993603027181</v>
      </c>
      <c r="O25" s="8">
        <f t="shared" si="38"/>
        <v>1566.2287892873589</v>
      </c>
      <c r="P25" s="8">
        <f t="shared" si="38"/>
        <v>1596.7995651210424</v>
      </c>
      <c r="Q25" s="8">
        <f t="shared" si="38"/>
        <v>1627.9199867531058</v>
      </c>
      <c r="R25" s="8">
        <f t="shared" si="38"/>
        <v>1659.5984297385714</v>
      </c>
      <c r="S25" s="8">
        <f t="shared" si="38"/>
        <v>1691.8433448815897</v>
      </c>
      <c r="T25" s="8">
        <f t="shared" ref="S25:Z29" si="39">U18*T$14</f>
        <v>1724.6632567631723</v>
      </c>
      <c r="U25" s="8">
        <f t="shared" si="39"/>
        <v>1758.066762148283</v>
      </c>
      <c r="V25" s="8">
        <f t="shared" si="39"/>
        <v>1792.0625282671724</v>
      </c>
      <c r="W25" s="8">
        <f t="shared" si="39"/>
        <v>1826.6592909656633</v>
      </c>
      <c r="X25" s="8">
        <f t="shared" si="39"/>
        <v>1861.865852718912</v>
      </c>
      <c r="Y25" s="8">
        <f t="shared" si="39"/>
        <v>1897.6910805029693</v>
      </c>
      <c r="Z25" s="8">
        <f t="shared" si="39"/>
        <v>1934.1439035182805</v>
      </c>
      <c r="AA25" s="8">
        <f t="shared" ref="AA25:AA29" si="40">AB18*AA$14</f>
        <v>1971.2333107590425</v>
      </c>
      <c r="AB25" s="8">
        <f t="shared" ref="AB25:AB29" si="41">AC18*AB$14</f>
        <v>2008.9683484221441</v>
      </c>
      <c r="AC25" s="8">
        <f t="shared" ref="AC25:AC29" si="42">AD18*AC$14</f>
        <v>2047.3581171491762</v>
      </c>
      <c r="AD25" s="8">
        <f t="shared" ref="AD25:AD29" si="43">AE18*AD$14</f>
        <v>2086.4117690947965</v>
      </c>
      <c r="AE25" s="8">
        <f t="shared" ref="AE25:AE29" si="44">AF18*AE$14</f>
        <v>2126.1385048144793</v>
      </c>
      <c r="AF25" s="8">
        <f t="shared" ref="AF25:AF29" si="45">AG18*AF$14</f>
        <v>2166.5475699644617</v>
      </c>
      <c r="AG25" s="8">
        <f t="shared" ref="AG25:AG29" si="46">AH18*AG$14</f>
        <v>2207.648251806434</v>
      </c>
      <c r="AH25" s="8">
        <f t="shared" ref="AH25:AH29" si="47">AI18*AH$14</f>
        <v>2249.4498755092777</v>
      </c>
      <c r="AI25" s="8">
        <f t="shared" ref="AI25:AI29" si="48">AJ18*AI$14</f>
        <v>2291.9618002398843</v>
      </c>
      <c r="AJ25" s="8">
        <f t="shared" ref="AJ25:AJ29" si="49">AK18*AJ$14</f>
        <v>2335.1934150348279</v>
      </c>
      <c r="AK25" s="8">
        <f t="shared" ref="AK25:AK29" si="50">AL18*AK$14</f>
        <v>2379.154134444369</v>
      </c>
      <c r="AL25" s="8"/>
    </row>
    <row r="26" spans="1:38">
      <c r="A26" t="s">
        <v>183</v>
      </c>
      <c r="B26" s="8">
        <f t="shared" ref="B26:Q29" si="51">C19*B$14</f>
        <v>1038.3035421159223</v>
      </c>
      <c r="C26" s="8">
        <f t="shared" si="51"/>
        <v>1058.9398250154761</v>
      </c>
      <c r="D26" s="8">
        <f t="shared" si="51"/>
        <v>1079.9589823461854</v>
      </c>
      <c r="E26" s="8">
        <f t="shared" si="51"/>
        <v>1101.3672601527953</v>
      </c>
      <c r="F26" s="8">
        <f t="shared" si="51"/>
        <v>1123.1709774857693</v>
      </c>
      <c r="G26" s="8">
        <f t="shared" si="51"/>
        <v>1145.3765261477965</v>
      </c>
      <c r="H26" s="8">
        <f t="shared" si="51"/>
        <v>1167.9903703819964</v>
      </c>
      <c r="I26" s="8">
        <f t="shared" si="51"/>
        <v>1191.0190464990642</v>
      </c>
      <c r="J26" s="8">
        <f t="shared" si="51"/>
        <v>1214.4691624404963</v>
      </c>
      <c r="K26" s="8">
        <f t="shared" si="51"/>
        <v>1238.3473972749384</v>
      </c>
      <c r="L26" s="8">
        <f t="shared" si="51"/>
        <v>1262.660500624577</v>
      </c>
      <c r="M26" s="8">
        <f t="shared" si="51"/>
        <v>1287.4152920184008</v>
      </c>
      <c r="N26" s="8">
        <f t="shared" si="51"/>
        <v>1312.6186601690256</v>
      </c>
      <c r="O26" s="8">
        <f t="shared" si="51"/>
        <v>1338.2775621696701</v>
      </c>
      <c r="P26" s="8">
        <f t="shared" si="51"/>
        <v>1364.399022607741</v>
      </c>
      <c r="Q26" s="8">
        <f t="shared" si="51"/>
        <v>1390.9901325913595</v>
      </c>
      <c r="R26" s="8">
        <f t="shared" si="38"/>
        <v>1418.058048685029</v>
      </c>
      <c r="S26" s="8">
        <f t="shared" si="39"/>
        <v>1445.6099917505126</v>
      </c>
      <c r="T26" s="8">
        <f t="shared" si="39"/>
        <v>1473.6532456888419</v>
      </c>
      <c r="U26" s="8">
        <f t="shared" si="39"/>
        <v>1502.1951560792438</v>
      </c>
      <c r="V26" s="8">
        <f t="shared" si="39"/>
        <v>1531.2431287106101</v>
      </c>
      <c r="W26" s="8">
        <f t="shared" si="39"/>
        <v>1560.8046280009955</v>
      </c>
      <c r="X26" s="8">
        <f t="shared" si="39"/>
        <v>1590.887175300456</v>
      </c>
      <c r="Y26" s="8">
        <f t="shared" si="39"/>
        <v>1621.4983470723887</v>
      </c>
      <c r="Z26" s="8">
        <f t="shared" si="39"/>
        <v>1652.6457729483552</v>
      </c>
      <c r="AA26" s="8">
        <f t="shared" si="40"/>
        <v>1684.3371336512</v>
      </c>
      <c r="AB26" s="8">
        <f t="shared" si="41"/>
        <v>1716.580158781094</v>
      </c>
      <c r="AC26" s="8">
        <f t="shared" si="42"/>
        <v>1749.3826244589511</v>
      </c>
      <c r="AD26" s="8">
        <f t="shared" si="43"/>
        <v>1782.7523508214626</v>
      </c>
      <c r="AE26" s="8">
        <f t="shared" si="44"/>
        <v>1816.6971993618129</v>
      </c>
      <c r="AF26" s="8">
        <f t="shared" si="45"/>
        <v>1851.2250701099174</v>
      </c>
      <c r="AG26" s="8">
        <f t="shared" si="46"/>
        <v>1886.3438986458259</v>
      </c>
      <c r="AH26" s="8">
        <f t="shared" si="47"/>
        <v>1922.0616529397112</v>
      </c>
      <c r="AI26" s="8">
        <f t="shared" si="48"/>
        <v>1958.3863300116373</v>
      </c>
      <c r="AJ26" s="8">
        <f t="shared" si="49"/>
        <v>1995.325952404072</v>
      </c>
      <c r="AK26" s="8">
        <f t="shared" si="50"/>
        <v>2032.8885644598713</v>
      </c>
      <c r="AL26" s="8"/>
    </row>
    <row r="27" spans="1:38">
      <c r="A27" t="s">
        <v>18</v>
      </c>
      <c r="B27" s="8">
        <f t="shared" ca="1" si="51"/>
        <v>974.77043742238163</v>
      </c>
      <c r="C27" s="8">
        <f t="shared" ca="1" si="51"/>
        <v>994.14399986615149</v>
      </c>
      <c r="D27" s="8">
        <f t="shared" ca="1" si="51"/>
        <v>1013.8770089087208</v>
      </c>
      <c r="E27" s="8">
        <f t="shared" ca="1" si="51"/>
        <v>1033.9753284035021</v>
      </c>
      <c r="F27" s="8">
        <f t="shared" ca="1" si="51"/>
        <v>1054.4448907424546</v>
      </c>
      <c r="G27" s="8">
        <f t="shared" ca="1" si="51"/>
        <v>1075.2916966181026</v>
      </c>
      <c r="H27" s="8">
        <f t="shared" ca="1" si="51"/>
        <v>1096.521814730819</v>
      </c>
      <c r="I27" s="8">
        <f t="shared" ca="1" si="51"/>
        <v>1118.1413814387845</v>
      </c>
      <c r="J27" s="8">
        <f t="shared" ca="1" si="51"/>
        <v>1140.156600347942</v>
      </c>
      <c r="K27" s="8">
        <f t="shared" ca="1" si="51"/>
        <v>1162.5737418391579</v>
      </c>
      <c r="L27" s="8">
        <f t="shared" ca="1" si="51"/>
        <v>1185.399142529717</v>
      </c>
      <c r="M27" s="8">
        <f t="shared" ca="1" si="51"/>
        <v>1208.6392046661549</v>
      </c>
      <c r="N27" s="8">
        <f t="shared" ca="1" si="51"/>
        <v>1232.3003954453336</v>
      </c>
      <c r="O27" s="8">
        <f t="shared" ca="1" si="51"/>
        <v>1256.3892462605547</v>
      </c>
      <c r="P27" s="8">
        <f t="shared" ca="1" si="51"/>
        <v>1280.9123518693839</v>
      </c>
      <c r="Q27" s="8">
        <f t="shared" ca="1" si="51"/>
        <v>1305.8763694797412</v>
      </c>
      <c r="R27" s="8">
        <f t="shared" ca="1" si="38"/>
        <v>1331.2880177506984</v>
      </c>
      <c r="S27" s="8">
        <f t="shared" ca="1" si="38"/>
        <v>1357.1540757042783</v>
      </c>
      <c r="T27" s="8">
        <f t="shared" ca="1" si="39"/>
        <v>1383.4813815444431</v>
      </c>
      <c r="U27" s="8">
        <f t="shared" ca="1" si="39"/>
        <v>1410.276831379301</v>
      </c>
      <c r="V27" s="8">
        <f t="shared" ca="1" si="39"/>
        <v>1437.5473778424366</v>
      </c>
      <c r="W27" s="8">
        <f t="shared" ca="1" si="39"/>
        <v>1465.3000286091167</v>
      </c>
      <c r="X27" s="8">
        <f t="shared" ca="1" si="39"/>
        <v>1493.5418448029795</v>
      </c>
      <c r="Y27" s="8">
        <f t="shared" ca="1" si="39"/>
        <v>1522.2799392886548</v>
      </c>
      <c r="Z27" s="8">
        <f t="shared" ca="1" si="39"/>
        <v>1551.5214748456117</v>
      </c>
      <c r="AA27" s="8">
        <f t="shared" ca="1" si="40"/>
        <v>1581.2736622183613</v>
      </c>
      <c r="AB27" s="8">
        <f t="shared" ca="1" si="41"/>
        <v>1611.5437580379698</v>
      </c>
      <c r="AC27" s="8">
        <f t="shared" ca="1" si="42"/>
        <v>1642.3390626096721</v>
      </c>
      <c r="AD27" s="8">
        <f t="shared" ca="1" si="43"/>
        <v>1673.6669175611858</v>
      </c>
      <c r="AE27" s="8">
        <f t="shared" ca="1" si="44"/>
        <v>1705.5347033461442</v>
      </c>
      <c r="AF27" s="8">
        <f t="shared" ca="1" si="45"/>
        <v>1737.9498365968748</v>
      </c>
      <c r="AG27" s="8">
        <f t="shared" ca="1" si="46"/>
        <v>1770.9197673205504</v>
      </c>
      <c r="AH27" s="8">
        <f t="shared" ca="1" si="47"/>
        <v>1804.4519759325372</v>
      </c>
      <c r="AI27" s="8">
        <f t="shared" ca="1" si="48"/>
        <v>1838.5539701205475</v>
      </c>
      <c r="AJ27" s="8">
        <f t="shared" ca="1" si="49"/>
        <v>1873.233281533001</v>
      </c>
      <c r="AK27" s="8">
        <f t="shared" ca="1" si="50"/>
        <v>1908.4974622847515</v>
      </c>
      <c r="AL27" s="8"/>
    </row>
    <row r="28" spans="1:38">
      <c r="A28" t="s">
        <v>184</v>
      </c>
      <c r="B28" s="8">
        <f t="shared" si="51"/>
        <v>572.17711195314166</v>
      </c>
      <c r="C28" s="8">
        <f t="shared" si="51"/>
        <v>583.5491320532102</v>
      </c>
      <c r="D28" s="8">
        <f t="shared" si="51"/>
        <v>595.13214246331154</v>
      </c>
      <c r="E28" s="8">
        <f t="shared" si="51"/>
        <v>606.92958518638477</v>
      </c>
      <c r="F28" s="8">
        <f t="shared" si="51"/>
        <v>618.94494245657211</v>
      </c>
      <c r="G28" s="8">
        <f t="shared" si="51"/>
        <v>631.1817365995272</v>
      </c>
      <c r="H28" s="8">
        <f t="shared" si="51"/>
        <v>643.64352986059464</v>
      </c>
      <c r="I28" s="8">
        <f t="shared" si="51"/>
        <v>656.33392419934091</v>
      </c>
      <c r="J28" s="8">
        <f t="shared" si="51"/>
        <v>669.25656104886161</v>
      </c>
      <c r="K28" s="8">
        <f t="shared" si="51"/>
        <v>682.41512103823356</v>
      </c>
      <c r="L28" s="8">
        <f t="shared" si="51"/>
        <v>695.81332367641869</v>
      </c>
      <c r="M28" s="8">
        <f t="shared" si="51"/>
        <v>709.45492699586418</v>
      </c>
      <c r="N28" s="8">
        <f t="shared" si="51"/>
        <v>723.34372715398433</v>
      </c>
      <c r="O28" s="8">
        <f t="shared" si="51"/>
        <v>737.48355799063791</v>
      </c>
      <c r="P28" s="8">
        <f t="shared" si="51"/>
        <v>751.87829053965299</v>
      </c>
      <c r="Q28" s="8">
        <f t="shared" si="51"/>
        <v>766.53183249237463</v>
      </c>
      <c r="R28" s="8">
        <f t="shared" si="38"/>
        <v>781.44812761114508</v>
      </c>
      <c r="S28" s="8">
        <f t="shared" si="38"/>
        <v>796.63115509054637</v>
      </c>
      <c r="T28" s="8">
        <f t="shared" si="39"/>
        <v>812.0849288641607</v>
      </c>
      <c r="U28" s="8">
        <f t="shared" si="39"/>
        <v>827.81349685452415</v>
      </c>
      <c r="V28" s="8">
        <f t="shared" si="39"/>
        <v>843.82094016386577</v>
      </c>
      <c r="W28" s="8">
        <f t="shared" si="39"/>
        <v>860.11137220314026</v>
      </c>
      <c r="X28" s="8">
        <f t="shared" si="39"/>
        <v>876.68893775677623</v>
      </c>
      <c r="Y28" s="8">
        <f t="shared" si="39"/>
        <v>893.55781198046691</v>
      </c>
      <c r="Z28" s="8">
        <f t="shared" si="39"/>
        <v>910.72219932924418</v>
      </c>
      <c r="AA28" s="8">
        <f t="shared" si="40"/>
        <v>928.18633241297255</v>
      </c>
      <c r="AB28" s="8">
        <f t="shared" si="41"/>
        <v>945.95447077630649</v>
      </c>
      <c r="AC28" s="8">
        <f t="shared" si="42"/>
        <v>964.030899600049</v>
      </c>
      <c r="AD28" s="8">
        <f t="shared" si="43"/>
        <v>982.41992832074357</v>
      </c>
      <c r="AE28" s="8">
        <f t="shared" si="44"/>
        <v>1001.1258891652227</v>
      </c>
      <c r="AF28" s="8">
        <f t="shared" si="45"/>
        <v>1020.1531355967254</v>
      </c>
      <c r="AG28" s="8">
        <f t="shared" si="46"/>
        <v>1039.506040669075</v>
      </c>
      <c r="AH28" s="8">
        <f t="shared" si="47"/>
        <v>1059.1889952852939</v>
      </c>
      <c r="AI28" s="8">
        <f t="shared" si="48"/>
        <v>1079.2064063569057</v>
      </c>
      <c r="AJ28" s="8">
        <f t="shared" si="49"/>
        <v>1099.562694860045</v>
      </c>
      <c r="AK28" s="8">
        <f t="shared" si="50"/>
        <v>1120.262293784368</v>
      </c>
      <c r="AL28" s="8"/>
    </row>
    <row r="29" spans="1:38">
      <c r="A29" t="s">
        <v>19</v>
      </c>
      <c r="B29" s="8">
        <f t="shared" si="51"/>
        <v>495.62548361913662</v>
      </c>
      <c r="C29" s="8">
        <f t="shared" si="51"/>
        <v>505.47604010606693</v>
      </c>
      <c r="D29" s="8">
        <f t="shared" si="51"/>
        <v>515.50935849008181</v>
      </c>
      <c r="E29" s="8">
        <f t="shared" si="51"/>
        <v>525.72842026823116</v>
      </c>
      <c r="F29" s="8">
        <f t="shared" si="51"/>
        <v>536.13624178623161</v>
      </c>
      <c r="G29" s="8">
        <f t="shared" si="51"/>
        <v>546.73587411746439</v>
      </c>
      <c r="H29" s="8">
        <f t="shared" si="51"/>
        <v>557.53040291414243</v>
      </c>
      <c r="I29" s="8">
        <f t="shared" si="51"/>
        <v>568.52294822933106</v>
      </c>
      <c r="J29" s="8">
        <f t="shared" si="51"/>
        <v>579.71666430845778</v>
      </c>
      <c r="K29" s="8">
        <f t="shared" si="51"/>
        <v>591.11473934889739</v>
      </c>
      <c r="L29" s="8">
        <f t="shared" si="51"/>
        <v>602.72039522616615</v>
      </c>
      <c r="M29" s="8">
        <f t="shared" si="51"/>
        <v>614.53688718520539</v>
      </c>
      <c r="N29" s="8">
        <f t="shared" si="51"/>
        <v>626.56750349518029</v>
      </c>
      <c r="O29" s="8">
        <f t="shared" si="51"/>
        <v>638.81556506616312</v>
      </c>
      <c r="P29" s="8">
        <f t="shared" si="51"/>
        <v>651.28442502601058</v>
      </c>
      <c r="Q29" s="8">
        <f t="shared" si="51"/>
        <v>663.97746825568413</v>
      </c>
      <c r="R29" s="8">
        <f t="shared" si="38"/>
        <v>676.89811088120018</v>
      </c>
      <c r="S29" s="8">
        <f t="shared" si="38"/>
        <v>690.04979972033209</v>
      </c>
      <c r="T29" s="8">
        <f t="shared" si="39"/>
        <v>703.4360116821199</v>
      </c>
      <c r="U29" s="8">
        <f t="shared" si="39"/>
        <v>717.06025311717178</v>
      </c>
      <c r="V29" s="8">
        <f t="shared" si="39"/>
        <v>730.92605911667511</v>
      </c>
      <c r="W29" s="8">
        <f t="shared" si="39"/>
        <v>745.03699275795532</v>
      </c>
      <c r="X29" s="8">
        <f t="shared" si="39"/>
        <v>759.39664429435163</v>
      </c>
      <c r="Y29" s="8">
        <f t="shared" si="39"/>
        <v>774.00863028709398</v>
      </c>
      <c r="Z29" s="8">
        <f t="shared" si="39"/>
        <v>788.87659267678953</v>
      </c>
      <c r="AA29" s="8">
        <f t="shared" si="40"/>
        <v>804.00419779204026</v>
      </c>
      <c r="AB29" s="8">
        <f t="shared" si="41"/>
        <v>819.3951352926307</v>
      </c>
      <c r="AC29" s="8">
        <f t="shared" si="42"/>
        <v>835.05311704463065</v>
      </c>
      <c r="AD29" s="8">
        <f t="shared" si="43"/>
        <v>850.98187592467264</v>
      </c>
      <c r="AE29" s="8">
        <f t="shared" si="44"/>
        <v>867.18516455056385</v>
      </c>
      <c r="AF29" s="8">
        <f t="shared" si="45"/>
        <v>883.6667539352967</v>
      </c>
      <c r="AG29" s="8">
        <f t="shared" si="46"/>
        <v>900.43043206142215</v>
      </c>
      <c r="AH29" s="8">
        <f t="shared" si="47"/>
        <v>917.48000237264432</v>
      </c>
      <c r="AI29" s="8">
        <f t="shared" si="48"/>
        <v>934.81928217938923</v>
      </c>
      <c r="AJ29" s="8">
        <f t="shared" si="49"/>
        <v>952.4521009749883</v>
      </c>
      <c r="AK29" s="8">
        <f t="shared" si="50"/>
        <v>970.3822986590053</v>
      </c>
      <c r="AL29" s="8"/>
    </row>
    <row r="31" spans="1:38">
      <c r="A31" s="16" t="s">
        <v>21</v>
      </c>
      <c r="B31" s="11">
        <v>1</v>
      </c>
      <c r="C31" s="11">
        <v>2</v>
      </c>
      <c r="D31" s="11">
        <v>3</v>
      </c>
      <c r="E31" s="11">
        <v>4</v>
      </c>
      <c r="F31" s="11">
        <v>5</v>
      </c>
      <c r="G31" s="11">
        <v>6</v>
      </c>
      <c r="H31" s="11">
        <v>7</v>
      </c>
      <c r="I31" s="11">
        <v>8</v>
      </c>
      <c r="J31" s="11">
        <v>9</v>
      </c>
      <c r="K31" s="11">
        <v>10</v>
      </c>
      <c r="L31" s="11">
        <v>11</v>
      </c>
      <c r="M31" s="11">
        <v>12</v>
      </c>
      <c r="N31" s="11">
        <v>13</v>
      </c>
      <c r="O31" s="11">
        <v>14</v>
      </c>
      <c r="P31" s="11">
        <v>15</v>
      </c>
      <c r="Q31" s="11">
        <v>16</v>
      </c>
      <c r="R31" s="11">
        <v>17</v>
      </c>
      <c r="S31" s="11">
        <v>18</v>
      </c>
      <c r="T31" s="11">
        <v>19</v>
      </c>
      <c r="U31" s="11">
        <v>20</v>
      </c>
      <c r="V31" s="11">
        <v>21</v>
      </c>
      <c r="W31" s="11">
        <v>22</v>
      </c>
      <c r="X31" s="11">
        <v>23</v>
      </c>
      <c r="Y31" s="11">
        <v>24</v>
      </c>
      <c r="Z31" s="11">
        <v>25</v>
      </c>
      <c r="AA31" s="11">
        <v>26</v>
      </c>
      <c r="AB31" s="11">
        <v>27</v>
      </c>
      <c r="AC31" s="11">
        <v>28</v>
      </c>
      <c r="AD31" s="11">
        <v>29</v>
      </c>
      <c r="AE31" s="11">
        <v>30</v>
      </c>
      <c r="AF31" s="11">
        <v>31</v>
      </c>
      <c r="AG31" s="11">
        <v>32</v>
      </c>
      <c r="AH31" s="11">
        <v>33</v>
      </c>
      <c r="AI31" s="11">
        <v>34</v>
      </c>
      <c r="AJ31" s="11">
        <v>35</v>
      </c>
      <c r="AK31" s="11">
        <v>36</v>
      </c>
      <c r="AL31" s="11"/>
    </row>
    <row r="32" spans="1:38">
      <c r="A32" t="s">
        <v>182</v>
      </c>
      <c r="B32" s="8">
        <f>B25-B$13</f>
        <v>1119.0846542084305</v>
      </c>
      <c r="C32" s="8">
        <f>C25-C$13</f>
        <v>1141.314452335823</v>
      </c>
      <c r="D32" s="8">
        <f t="shared" ref="D32:Z36" si="52">D25-D$13</f>
        <v>1163.953910585705</v>
      </c>
      <c r="E32" s="8">
        <f t="shared" si="52"/>
        <v>1187.009570302871</v>
      </c>
      <c r="F32" s="8">
        <f t="shared" si="52"/>
        <v>1210.4880429010291</v>
      </c>
      <c r="G32" s="8">
        <f t="shared" si="52"/>
        <v>1234.396009258691</v>
      </c>
      <c r="H32" s="8">
        <f t="shared" si="52"/>
        <v>1258.7402190406785</v>
      </c>
      <c r="I32" s="8">
        <f t="shared" si="52"/>
        <v>1283.5274899418994</v>
      </c>
      <c r="J32" s="8">
        <f t="shared" si="52"/>
        <v>1308.7647068499202</v>
      </c>
      <c r="K32" s="8">
        <f t="shared" si="52"/>
        <v>1334.4588209227406</v>
      </c>
      <c r="L32" s="8">
        <f t="shared" si="52"/>
        <v>1360.6168485780449</v>
      </c>
      <c r="M32" s="8">
        <f t="shared" si="52"/>
        <v>1387.2458703900743</v>
      </c>
      <c r="N32" s="8">
        <f t="shared" si="52"/>
        <v>1414.3530298901214</v>
      </c>
      <c r="O32" s="8">
        <f t="shared" si="52"/>
        <v>1441.9455322665103</v>
      </c>
      <c r="P32" s="8">
        <f t="shared" si="52"/>
        <v>1470.030642959777</v>
      </c>
      <c r="Q32" s="8">
        <f t="shared" si="52"/>
        <v>1498.6156861486152</v>
      </c>
      <c r="R32" s="8">
        <f t="shared" si="52"/>
        <v>1527.7080431219908</v>
      </c>
      <c r="S32" s="8">
        <f t="shared" si="52"/>
        <v>1557.3151505326775</v>
      </c>
      <c r="T32" s="8">
        <f t="shared" si="52"/>
        <v>1587.4444985272819</v>
      </c>
      <c r="U32" s="8">
        <f t="shared" si="52"/>
        <v>1618.1036287476747</v>
      </c>
      <c r="V32" s="8">
        <f t="shared" si="52"/>
        <v>1649.3001321985519</v>
      </c>
      <c r="W32" s="8">
        <f t="shared" si="52"/>
        <v>1681.0416469756706</v>
      </c>
      <c r="X32" s="8">
        <f t="shared" si="52"/>
        <v>1713.3358558491193</v>
      </c>
      <c r="Y32" s="8">
        <f t="shared" si="52"/>
        <v>1746.1904836957806</v>
      </c>
      <c r="Z32" s="8">
        <f>Z25-Z$13</f>
        <v>1779.6132947749481</v>
      </c>
      <c r="AA32" s="8">
        <f t="shared" ref="AA32:AK32" si="53">AA25-AA$13</f>
        <v>1813.6120898408435</v>
      </c>
      <c r="AB32" s="8">
        <f t="shared" si="53"/>
        <v>1848.1947030855811</v>
      </c>
      <c r="AC32" s="8">
        <f t="shared" si="53"/>
        <v>1883.3689989058819</v>
      </c>
      <c r="AD32" s="8">
        <f t="shared" si="53"/>
        <v>1919.1428684866362</v>
      </c>
      <c r="AE32" s="8">
        <f t="shared" si="53"/>
        <v>1955.524226194156</v>
      </c>
      <c r="AF32" s="8">
        <f t="shared" si="53"/>
        <v>1992.5210057717318</v>
      </c>
      <c r="AG32" s="8">
        <f t="shared" si="53"/>
        <v>2030.1411563298495</v>
      </c>
      <c r="AH32" s="8">
        <f t="shared" si="53"/>
        <v>2068.3926381231618</v>
      </c>
      <c r="AI32" s="8">
        <f t="shared" si="53"/>
        <v>2107.2834181060457</v>
      </c>
      <c r="AJ32" s="8">
        <f t="shared" si="53"/>
        <v>2146.8214652583129</v>
      </c>
      <c r="AK32" s="8">
        <f t="shared" si="53"/>
        <v>2187.0147456723234</v>
      </c>
      <c r="AL32" s="8"/>
    </row>
    <row r="33" spans="1:38">
      <c r="A33" t="s">
        <v>183</v>
      </c>
      <c r="B33" s="8">
        <f t="shared" ref="B33:Q36" si="54">B26-B$13</f>
        <v>942.22854211592221</v>
      </c>
      <c r="C33" s="8">
        <f t="shared" si="54"/>
        <v>960.94332501547615</v>
      </c>
      <c r="D33" s="8">
        <f t="shared" si="54"/>
        <v>980.00255234618544</v>
      </c>
      <c r="E33" s="8">
        <f t="shared" si="54"/>
        <v>999.41170155279531</v>
      </c>
      <c r="F33" s="8">
        <f t="shared" si="54"/>
        <v>1019.1763077137692</v>
      </c>
      <c r="G33" s="8">
        <f t="shared" si="54"/>
        <v>1039.3019629803566</v>
      </c>
      <c r="H33" s="8">
        <f t="shared" si="54"/>
        <v>1059.7943159512076</v>
      </c>
      <c r="I33" s="8">
        <f t="shared" si="54"/>
        <v>1080.6590709796596</v>
      </c>
      <c r="J33" s="8">
        <f t="shared" si="54"/>
        <v>1101.9019874107037</v>
      </c>
      <c r="K33" s="8">
        <f t="shared" si="54"/>
        <v>1123.52887874455</v>
      </c>
      <c r="L33" s="8">
        <f t="shared" si="54"/>
        <v>1145.5456117235808</v>
      </c>
      <c r="M33" s="8">
        <f t="shared" si="54"/>
        <v>1167.9581053393845</v>
      </c>
      <c r="N33" s="8">
        <f t="shared" si="54"/>
        <v>1190.7723297564289</v>
      </c>
      <c r="O33" s="8">
        <f t="shared" si="54"/>
        <v>1213.9943051488217</v>
      </c>
      <c r="P33" s="8">
        <f t="shared" si="54"/>
        <v>1237.6301004464756</v>
      </c>
      <c r="Q33" s="8">
        <f t="shared" si="54"/>
        <v>1261.6858319868688</v>
      </c>
      <c r="R33" s="8">
        <f t="shared" si="52"/>
        <v>1286.1676620684484</v>
      </c>
      <c r="S33" s="8">
        <f t="shared" si="52"/>
        <v>1311.0817974016004</v>
      </c>
      <c r="T33" s="8">
        <f t="shared" si="52"/>
        <v>1336.4344874529515</v>
      </c>
      <c r="U33" s="8">
        <f t="shared" si="52"/>
        <v>1362.2320226786355</v>
      </c>
      <c r="V33" s="8">
        <f t="shared" si="52"/>
        <v>1388.4807326419896</v>
      </c>
      <c r="W33" s="8">
        <f t="shared" si="52"/>
        <v>1415.1869840110026</v>
      </c>
      <c r="X33" s="8">
        <f t="shared" si="52"/>
        <v>1442.3571784306632</v>
      </c>
      <c r="Y33" s="8">
        <f t="shared" si="52"/>
        <v>1469.9977502652</v>
      </c>
      <c r="Z33" s="8">
        <f t="shared" si="52"/>
        <v>1498.1151642050229</v>
      </c>
      <c r="AA33" s="8">
        <f t="shared" ref="AA33:AK33" si="55">AA26-AA$13</f>
        <v>1526.715912733001</v>
      </c>
      <c r="AB33" s="8">
        <f t="shared" si="55"/>
        <v>1555.806513444531</v>
      </c>
      <c r="AC33" s="8">
        <f t="shared" si="55"/>
        <v>1585.3935062156568</v>
      </c>
      <c r="AD33" s="8">
        <f t="shared" si="55"/>
        <v>1615.4834502133024</v>
      </c>
      <c r="AE33" s="8">
        <f t="shared" si="55"/>
        <v>1646.0829207414895</v>
      </c>
      <c r="AF33" s="8">
        <f t="shared" si="55"/>
        <v>1677.1985059171875</v>
      </c>
      <c r="AG33" s="8">
        <f t="shared" si="55"/>
        <v>1708.8368031692414</v>
      </c>
      <c r="AH33" s="8">
        <f t="shared" si="55"/>
        <v>1741.004415553595</v>
      </c>
      <c r="AI33" s="8">
        <f t="shared" si="55"/>
        <v>1773.7079478777987</v>
      </c>
      <c r="AJ33" s="8">
        <f t="shared" si="55"/>
        <v>1806.9540026275567</v>
      </c>
      <c r="AK33" s="8">
        <f t="shared" si="55"/>
        <v>1840.7491756878258</v>
      </c>
      <c r="AL33" s="8"/>
    </row>
    <row r="34" spans="1:38">
      <c r="A34" t="s">
        <v>18</v>
      </c>
      <c r="B34" s="8">
        <f t="shared" ca="1" si="54"/>
        <v>878.69543742238159</v>
      </c>
      <c r="C34" s="8">
        <f t="shared" ca="1" si="54"/>
        <v>896.14749986615152</v>
      </c>
      <c r="D34" s="8">
        <f t="shared" ca="1" si="52"/>
        <v>913.9205789087207</v>
      </c>
      <c r="E34" s="8">
        <f t="shared" ca="1" si="52"/>
        <v>932.01976980350207</v>
      </c>
      <c r="F34" s="8">
        <f t="shared" ca="1" si="52"/>
        <v>950.45022097045455</v>
      </c>
      <c r="G34" s="8">
        <f t="shared" ca="1" si="52"/>
        <v>969.21713345066257</v>
      </c>
      <c r="H34" s="8">
        <f t="shared" ca="1" si="52"/>
        <v>988.3257603000302</v>
      </c>
      <c r="I34" s="8">
        <f t="shared" ca="1" si="52"/>
        <v>1007.7814059193799</v>
      </c>
      <c r="J34" s="8">
        <f t="shared" ca="1" si="52"/>
        <v>1027.5894253181493</v>
      </c>
      <c r="K34" s="8">
        <f t="shared" ca="1" si="52"/>
        <v>1047.7552233087695</v>
      </c>
      <c r="L34" s="8">
        <f t="shared" ca="1" si="52"/>
        <v>1068.2842536287208</v>
      </c>
      <c r="M34" s="8">
        <f t="shared" ca="1" si="52"/>
        <v>1089.1820179871386</v>
      </c>
      <c r="N34" s="8">
        <f t="shared" ca="1" si="52"/>
        <v>1110.4540650327369</v>
      </c>
      <c r="O34" s="8">
        <f t="shared" ca="1" si="52"/>
        <v>1132.1059892397061</v>
      </c>
      <c r="P34" s="8">
        <f t="shared" ca="1" si="52"/>
        <v>1154.1434297081184</v>
      </c>
      <c r="Q34" s="8">
        <f t="shared" ca="1" si="52"/>
        <v>1176.5720688752504</v>
      </c>
      <c r="R34" s="8">
        <f t="shared" ca="1" si="52"/>
        <v>1199.3976311341178</v>
      </c>
      <c r="S34" s="8">
        <f t="shared" ca="1" si="52"/>
        <v>1222.6258813553661</v>
      </c>
      <c r="T34" s="8">
        <f t="shared" ca="1" si="52"/>
        <v>1246.2626233085527</v>
      </c>
      <c r="U34" s="8">
        <f t="shared" ca="1" si="52"/>
        <v>1270.3136979786927</v>
      </c>
      <c r="V34" s="8">
        <f t="shared" ca="1" si="52"/>
        <v>1294.7849817738161</v>
      </c>
      <c r="W34" s="8">
        <f t="shared" ca="1" si="52"/>
        <v>1319.6823846191237</v>
      </c>
      <c r="X34" s="8">
        <f t="shared" ca="1" si="52"/>
        <v>1345.0118479331868</v>
      </c>
      <c r="Y34" s="8">
        <f t="shared" ca="1" si="52"/>
        <v>1370.7793424814661</v>
      </c>
      <c r="Z34" s="8">
        <f t="shared" ca="1" si="52"/>
        <v>1396.9908661022794</v>
      </c>
      <c r="AA34" s="8">
        <f t="shared" ref="AA34:AK34" ca="1" si="56">AA27-AA$13</f>
        <v>1423.6524413001623</v>
      </c>
      <c r="AB34" s="8">
        <f t="shared" ca="1" si="56"/>
        <v>1450.7701127014068</v>
      </c>
      <c r="AC34" s="8">
        <f t="shared" ca="1" si="56"/>
        <v>1478.3499443663777</v>
      </c>
      <c r="AD34" s="8">
        <f t="shared" ca="1" si="56"/>
        <v>1506.3980169530255</v>
      </c>
      <c r="AE34" s="8">
        <f t="shared" ca="1" si="56"/>
        <v>1534.9204247258208</v>
      </c>
      <c r="AF34" s="8">
        <f t="shared" ca="1" si="56"/>
        <v>1563.9232724041449</v>
      </c>
      <c r="AG34" s="8">
        <f t="shared" ca="1" si="56"/>
        <v>1593.4126718439659</v>
      </c>
      <c r="AH34" s="8">
        <f t="shared" ca="1" si="56"/>
        <v>1623.394738546421</v>
      </c>
      <c r="AI34" s="8">
        <f t="shared" ca="1" si="56"/>
        <v>1653.875587986709</v>
      </c>
      <c r="AJ34" s="8">
        <f t="shared" ca="1" si="56"/>
        <v>1684.8613317564857</v>
      </c>
      <c r="AK34" s="8">
        <f t="shared" ca="1" si="56"/>
        <v>1716.3580735127059</v>
      </c>
      <c r="AL34" s="8"/>
    </row>
    <row r="35" spans="1:38">
      <c r="A35" t="s">
        <v>184</v>
      </c>
      <c r="B35" s="8">
        <f t="shared" si="54"/>
        <v>476.10211195314167</v>
      </c>
      <c r="C35" s="8">
        <f t="shared" si="54"/>
        <v>485.55263205321017</v>
      </c>
      <c r="D35" s="8">
        <f t="shared" si="52"/>
        <v>495.17571246331153</v>
      </c>
      <c r="E35" s="8">
        <f t="shared" si="52"/>
        <v>504.97402658638475</v>
      </c>
      <c r="F35" s="8">
        <f t="shared" si="52"/>
        <v>514.95027268457204</v>
      </c>
      <c r="G35" s="8">
        <f t="shared" si="52"/>
        <v>525.10717343208717</v>
      </c>
      <c r="H35" s="8">
        <f t="shared" si="52"/>
        <v>535.44747542980576</v>
      </c>
      <c r="I35" s="8">
        <f t="shared" si="52"/>
        <v>545.97394867993626</v>
      </c>
      <c r="J35" s="8">
        <f t="shared" si="52"/>
        <v>556.68938601906893</v>
      </c>
      <c r="K35" s="8">
        <f t="shared" si="52"/>
        <v>567.59660250784498</v>
      </c>
      <c r="L35" s="8">
        <f t="shared" si="52"/>
        <v>578.69843477542236</v>
      </c>
      <c r="M35" s="8">
        <f t="shared" si="52"/>
        <v>589.99774031684797</v>
      </c>
      <c r="N35" s="8">
        <f t="shared" si="52"/>
        <v>601.49739674138777</v>
      </c>
      <c r="O35" s="8">
        <f t="shared" si="52"/>
        <v>613.2003009697894</v>
      </c>
      <c r="P35" s="8">
        <f t="shared" si="52"/>
        <v>625.10936837838756</v>
      </c>
      <c r="Q35" s="8">
        <f t="shared" si="52"/>
        <v>637.22753188788386</v>
      </c>
      <c r="R35" s="8">
        <f t="shared" si="52"/>
        <v>649.55774099456448</v>
      </c>
      <c r="S35" s="8">
        <f t="shared" si="52"/>
        <v>662.10296074163421</v>
      </c>
      <c r="T35" s="8">
        <f t="shared" si="52"/>
        <v>674.8661706282702</v>
      </c>
      <c r="U35" s="8">
        <f t="shared" si="52"/>
        <v>687.85036345391586</v>
      </c>
      <c r="V35" s="8">
        <f t="shared" si="52"/>
        <v>701.05854409524534</v>
      </c>
      <c r="W35" s="8">
        <f t="shared" si="52"/>
        <v>714.49372821314739</v>
      </c>
      <c r="X35" s="8">
        <f t="shared" si="52"/>
        <v>728.15894088698349</v>
      </c>
      <c r="Y35" s="8">
        <f t="shared" si="52"/>
        <v>742.05721517327834</v>
      </c>
      <c r="Z35" s="8">
        <f t="shared" si="52"/>
        <v>756.19159058591185</v>
      </c>
      <c r="AA35" s="8">
        <f t="shared" ref="AA35:AK35" si="57">AA28-AA$13</f>
        <v>770.56511149477353</v>
      </c>
      <c r="AB35" s="8">
        <f t="shared" si="57"/>
        <v>785.18082543974344</v>
      </c>
      <c r="AC35" s="8">
        <f t="shared" si="57"/>
        <v>800.04178135675465</v>
      </c>
      <c r="AD35" s="8">
        <f t="shared" si="57"/>
        <v>815.15102771258341</v>
      </c>
      <c r="AE35" s="8">
        <f t="shared" si="57"/>
        <v>830.51161054489933</v>
      </c>
      <c r="AF35" s="8">
        <f t="shared" si="57"/>
        <v>846.12657140399551</v>
      </c>
      <c r="AG35" s="8">
        <f t="shared" si="57"/>
        <v>861.99894519249051</v>
      </c>
      <c r="AH35" s="8">
        <f t="shared" si="57"/>
        <v>878.13175789917773</v>
      </c>
      <c r="AI35" s="8">
        <f t="shared" si="57"/>
        <v>894.52802422306729</v>
      </c>
      <c r="AJ35" s="8">
        <f t="shared" si="57"/>
        <v>911.19074508352969</v>
      </c>
      <c r="AK35" s="8">
        <f t="shared" si="57"/>
        <v>928.12290501232246</v>
      </c>
      <c r="AL35" s="8"/>
    </row>
    <row r="36" spans="1:38">
      <c r="A36" t="s">
        <v>19</v>
      </c>
      <c r="B36" s="8">
        <f t="shared" si="54"/>
        <v>399.55048361913663</v>
      </c>
      <c r="C36" s="8">
        <f t="shared" si="54"/>
        <v>407.47954010606691</v>
      </c>
      <c r="D36" s="8">
        <f>D29-D$13</f>
        <v>415.5529284900818</v>
      </c>
      <c r="E36" s="8">
        <f t="shared" si="52"/>
        <v>423.77286166823114</v>
      </c>
      <c r="F36" s="8">
        <f t="shared" si="52"/>
        <v>432.1415720142316</v>
      </c>
      <c r="G36" s="8">
        <f t="shared" si="52"/>
        <v>440.66131095002436</v>
      </c>
      <c r="H36" s="8">
        <f t="shared" si="52"/>
        <v>449.33434848335361</v>
      </c>
      <c r="I36" s="8">
        <f t="shared" si="52"/>
        <v>458.16297270992646</v>
      </c>
      <c r="J36" s="8">
        <f t="shared" si="52"/>
        <v>467.1494892786651</v>
      </c>
      <c r="K36" s="8">
        <f t="shared" si="52"/>
        <v>476.29622081850886</v>
      </c>
      <c r="L36" s="8">
        <f t="shared" si="52"/>
        <v>485.60550632516981</v>
      </c>
      <c r="M36" s="8">
        <f t="shared" si="52"/>
        <v>495.07970050618917</v>
      </c>
      <c r="N36" s="8">
        <f t="shared" si="52"/>
        <v>504.72117308258373</v>
      </c>
      <c r="O36" s="8">
        <f t="shared" si="52"/>
        <v>514.53230804531461</v>
      </c>
      <c r="P36" s="8">
        <f t="shared" si="52"/>
        <v>524.51550286474514</v>
      </c>
      <c r="Q36" s="8">
        <f t="shared" si="52"/>
        <v>534.67316765119335</v>
      </c>
      <c r="R36" s="8">
        <f t="shared" si="52"/>
        <v>545.00772426461958</v>
      </c>
      <c r="S36" s="8">
        <f t="shared" si="52"/>
        <v>555.52160537141981</v>
      </c>
      <c r="T36" s="8">
        <f t="shared" si="52"/>
        <v>566.21725344622939</v>
      </c>
      <c r="U36" s="8">
        <f t="shared" si="52"/>
        <v>577.0971197165635</v>
      </c>
      <c r="V36" s="8">
        <f t="shared" si="52"/>
        <v>588.16366304805467</v>
      </c>
      <c r="W36" s="8">
        <f t="shared" si="52"/>
        <v>599.41934876796245</v>
      </c>
      <c r="X36" s="8">
        <f t="shared" si="52"/>
        <v>610.86664742455889</v>
      </c>
      <c r="Y36" s="8">
        <f t="shared" si="52"/>
        <v>622.50803347990541</v>
      </c>
      <c r="Z36" s="8">
        <f>Z29-Z$13</f>
        <v>634.34598393345709</v>
      </c>
      <c r="AA36" s="8">
        <f t="shared" ref="AA36:AK36" si="58">AA29-AA$13</f>
        <v>646.38297687384124</v>
      </c>
      <c r="AB36" s="8">
        <f t="shared" si="58"/>
        <v>658.62148995606765</v>
      </c>
      <c r="AC36" s="8">
        <f t="shared" si="58"/>
        <v>671.06399880133631</v>
      </c>
      <c r="AD36" s="8">
        <f t="shared" si="58"/>
        <v>683.71297531651248</v>
      </c>
      <c r="AE36" s="8">
        <f t="shared" si="58"/>
        <v>696.57088593024048</v>
      </c>
      <c r="AF36" s="8">
        <f t="shared" si="58"/>
        <v>709.64018974256692</v>
      </c>
      <c r="AG36" s="8">
        <f t="shared" si="58"/>
        <v>722.92333658483767</v>
      </c>
      <c r="AH36" s="8">
        <f t="shared" si="58"/>
        <v>736.42276498652814</v>
      </c>
      <c r="AI36" s="8">
        <f t="shared" si="58"/>
        <v>750.14090004555078</v>
      </c>
      <c r="AJ36" s="8">
        <f t="shared" si="58"/>
        <v>764.080151198473</v>
      </c>
      <c r="AK36" s="8">
        <f t="shared" si="58"/>
        <v>778.24290988695975</v>
      </c>
      <c r="AL36" s="8"/>
    </row>
    <row r="38" spans="1:38">
      <c r="A38" s="16" t="s">
        <v>22</v>
      </c>
      <c r="B38" s="6" t="s">
        <v>16</v>
      </c>
      <c r="C38">
        <v>1</v>
      </c>
      <c r="D38">
        <v>2</v>
      </c>
      <c r="E38">
        <v>3</v>
      </c>
      <c r="F38">
        <v>4</v>
      </c>
      <c r="G38">
        <v>5</v>
      </c>
      <c r="H38">
        <v>6</v>
      </c>
      <c r="I38">
        <v>7</v>
      </c>
      <c r="J38">
        <v>8</v>
      </c>
      <c r="K38">
        <v>9</v>
      </c>
      <c r="L38">
        <v>10</v>
      </c>
      <c r="M38">
        <v>11</v>
      </c>
      <c r="N38">
        <v>12</v>
      </c>
      <c r="O38">
        <v>13</v>
      </c>
      <c r="P38">
        <v>14</v>
      </c>
      <c r="Q38">
        <v>15</v>
      </c>
      <c r="R38">
        <v>16</v>
      </c>
      <c r="S38">
        <v>17</v>
      </c>
      <c r="T38">
        <v>18</v>
      </c>
      <c r="U38">
        <v>19</v>
      </c>
      <c r="V38">
        <v>20</v>
      </c>
      <c r="W38">
        <v>21</v>
      </c>
      <c r="X38">
        <v>22</v>
      </c>
      <c r="Y38">
        <v>23</v>
      </c>
      <c r="Z38">
        <v>24</v>
      </c>
      <c r="AA38">
        <v>25</v>
      </c>
      <c r="AB38">
        <v>26</v>
      </c>
      <c r="AC38">
        <v>27</v>
      </c>
      <c r="AD38">
        <v>28</v>
      </c>
      <c r="AE38">
        <v>29</v>
      </c>
      <c r="AF38">
        <v>30</v>
      </c>
      <c r="AG38">
        <v>31</v>
      </c>
      <c r="AH38">
        <v>32</v>
      </c>
      <c r="AI38">
        <v>33</v>
      </c>
      <c r="AJ38">
        <v>34</v>
      </c>
      <c r="AK38">
        <v>35</v>
      </c>
    </row>
    <row r="39" spans="1:38">
      <c r="A39" t="s">
        <v>182</v>
      </c>
      <c r="B39" s="12">
        <f>-$B$6</f>
        <v>-19215</v>
      </c>
      <c r="C39" s="4">
        <f>B39+B32</f>
        <v>-18095.915345791571</v>
      </c>
      <c r="D39" s="4">
        <f t="shared" ref="D39:AA43" si="59">C39+C32</f>
        <v>-16954.600893455747</v>
      </c>
      <c r="E39" s="4">
        <f t="shared" si="59"/>
        <v>-15790.646982870041</v>
      </c>
      <c r="F39" s="4">
        <f t="shared" si="59"/>
        <v>-14603.63741256717</v>
      </c>
      <c r="G39" s="4">
        <f t="shared" si="59"/>
        <v>-13393.149369666142</v>
      </c>
      <c r="H39" s="4">
        <f t="shared" si="59"/>
        <v>-12158.753360407451</v>
      </c>
      <c r="I39" s="4">
        <f t="shared" si="59"/>
        <v>-10900.013141366771</v>
      </c>
      <c r="J39" s="4">
        <f t="shared" si="59"/>
        <v>-9616.4856514248713</v>
      </c>
      <c r="K39" s="4">
        <f t="shared" si="59"/>
        <v>-8307.7209445749504</v>
      </c>
      <c r="L39" s="98">
        <f t="shared" si="59"/>
        <v>-6973.26212365221</v>
      </c>
      <c r="M39" s="98">
        <f t="shared" si="59"/>
        <v>-5612.6452750741646</v>
      </c>
      <c r="N39" s="98">
        <f t="shared" si="59"/>
        <v>-4225.3994046840908</v>
      </c>
      <c r="O39" s="98">
        <f t="shared" si="59"/>
        <v>-2811.0463747939693</v>
      </c>
      <c r="P39" s="115">
        <f>O39+O32</f>
        <v>-1369.100842527459</v>
      </c>
      <c r="Q39" s="98">
        <f t="shared" si="59"/>
        <v>100.92980043231796</v>
      </c>
      <c r="R39" s="98">
        <f t="shared" si="59"/>
        <v>1599.5454865809331</v>
      </c>
      <c r="S39" s="98">
        <f t="shared" si="59"/>
        <v>3127.253529702924</v>
      </c>
      <c r="T39" s="98">
        <f t="shared" si="59"/>
        <v>4684.5686802356013</v>
      </c>
      <c r="U39" s="98">
        <f t="shared" si="59"/>
        <v>6272.0131787628834</v>
      </c>
      <c r="V39" s="98">
        <f t="shared" si="59"/>
        <v>7890.1168075105579</v>
      </c>
      <c r="W39" s="98">
        <f t="shared" si="59"/>
        <v>9539.41693970911</v>
      </c>
      <c r="X39" s="98">
        <f t="shared" si="59"/>
        <v>11220.458586684781</v>
      </c>
      <c r="Y39" s="98">
        <f t="shared" si="59"/>
        <v>12933.794442533901</v>
      </c>
      <c r="Z39" s="98">
        <f t="shared" si="59"/>
        <v>14679.984926229681</v>
      </c>
      <c r="AA39" s="98">
        <f t="shared" si="59"/>
        <v>16459.598221004628</v>
      </c>
      <c r="AB39" s="98">
        <f t="shared" ref="AB39:AB43" si="60">AA39+AA32</f>
        <v>18273.210310845472</v>
      </c>
      <c r="AC39" s="98">
        <f t="shared" ref="AC39:AC43" si="61">AB39+AB32</f>
        <v>20121.405013931053</v>
      </c>
      <c r="AD39" s="98">
        <f t="shared" ref="AD39:AD43" si="62">AC39+AC32</f>
        <v>22004.774012836933</v>
      </c>
      <c r="AE39" s="98">
        <f t="shared" ref="AE39:AE43" si="63">AD39+AD32</f>
        <v>23923.91688132357</v>
      </c>
      <c r="AF39" s="98">
        <f t="shared" ref="AF39:AF43" si="64">AE39+AE32</f>
        <v>25879.441107517727</v>
      </c>
      <c r="AG39" s="98">
        <f t="shared" ref="AG39:AG43" si="65">AF39+AF32</f>
        <v>27871.962113289457</v>
      </c>
      <c r="AH39" s="98">
        <f t="shared" ref="AH39:AH43" si="66">AG39+AG32</f>
        <v>29902.103269619307</v>
      </c>
      <c r="AI39" s="98">
        <f t="shared" ref="AI39:AI43" si="67">AH39+AH32</f>
        <v>31970.495907742468</v>
      </c>
      <c r="AJ39" s="98">
        <f t="shared" ref="AJ39:AJ43" si="68">AI39+AI32</f>
        <v>34077.779325848511</v>
      </c>
      <c r="AK39" s="98">
        <f t="shared" ref="AK39:AK43" si="69">AJ39+AJ32</f>
        <v>36224.600791106823</v>
      </c>
      <c r="AL39" s="98"/>
    </row>
    <row r="40" spans="1:38">
      <c r="A40" t="s">
        <v>183</v>
      </c>
      <c r="B40" s="12">
        <f t="shared" ref="B40:B43" si="70">-$B$6</f>
        <v>-19215</v>
      </c>
      <c r="C40" s="4">
        <f t="shared" ref="C40:R43" si="71">B40+B33</f>
        <v>-18272.771457884079</v>
      </c>
      <c r="D40" s="4">
        <f t="shared" si="71"/>
        <v>-17311.828132868603</v>
      </c>
      <c r="E40" s="4">
        <f t="shared" si="71"/>
        <v>-16331.825580522418</v>
      </c>
      <c r="F40" s="4">
        <f t="shared" si="71"/>
        <v>-15332.413878969623</v>
      </c>
      <c r="G40" s="4">
        <f t="shared" si="71"/>
        <v>-14313.237571255853</v>
      </c>
      <c r="H40" s="4">
        <f t="shared" si="71"/>
        <v>-13273.935608275497</v>
      </c>
      <c r="I40" s="4">
        <f t="shared" si="71"/>
        <v>-12214.14129232429</v>
      </c>
      <c r="J40" s="4">
        <f t="shared" si="71"/>
        <v>-11133.48222134463</v>
      </c>
      <c r="K40" s="4">
        <f t="shared" si="71"/>
        <v>-10031.580233933926</v>
      </c>
      <c r="L40" s="98">
        <f t="shared" si="71"/>
        <v>-8908.0513551893764</v>
      </c>
      <c r="M40" s="98">
        <f t="shared" si="71"/>
        <v>-7762.5057434657956</v>
      </c>
      <c r="N40" s="98">
        <f t="shared" si="71"/>
        <v>-6594.5476381264107</v>
      </c>
      <c r="O40" s="98">
        <f t="shared" si="71"/>
        <v>-5403.7753083699818</v>
      </c>
      <c r="P40" s="98">
        <f>O40+O33</f>
        <v>-4189.7810032211601</v>
      </c>
      <c r="Q40" s="98">
        <f t="shared" si="71"/>
        <v>-2952.1509027746843</v>
      </c>
      <c r="R40" s="98">
        <f t="shared" si="71"/>
        <v>-1690.4650707878154</v>
      </c>
      <c r="S40" s="115">
        <f t="shared" si="59"/>
        <v>-404.29740871936701</v>
      </c>
      <c r="T40" s="98">
        <f t="shared" si="59"/>
        <v>906.78438868223338</v>
      </c>
      <c r="U40" s="98">
        <f t="shared" si="59"/>
        <v>2243.2188761351849</v>
      </c>
      <c r="V40" s="98">
        <f t="shared" si="59"/>
        <v>3605.4508988138205</v>
      </c>
      <c r="W40" s="98">
        <f t="shared" si="59"/>
        <v>4993.93163145581</v>
      </c>
      <c r="X40" s="98">
        <f t="shared" si="59"/>
        <v>6409.1186154668121</v>
      </c>
      <c r="Y40" s="98">
        <f t="shared" si="59"/>
        <v>7851.4757938974753</v>
      </c>
      <c r="Z40" s="98">
        <f t="shared" si="59"/>
        <v>9321.4735441626763</v>
      </c>
      <c r="AA40" s="98">
        <f t="shared" si="59"/>
        <v>10819.588708367699</v>
      </c>
      <c r="AB40" s="98">
        <f t="shared" si="60"/>
        <v>12346.3046211007</v>
      </c>
      <c r="AC40" s="98">
        <f t="shared" si="61"/>
        <v>13902.111134545232</v>
      </c>
      <c r="AD40" s="98">
        <f t="shared" si="62"/>
        <v>15487.504640760888</v>
      </c>
      <c r="AE40" s="98">
        <f t="shared" si="63"/>
        <v>17102.988090974191</v>
      </c>
      <c r="AF40" s="98">
        <f t="shared" si="64"/>
        <v>18749.071011715681</v>
      </c>
      <c r="AG40" s="98">
        <f t="shared" si="65"/>
        <v>20426.269517632871</v>
      </c>
      <c r="AH40" s="98">
        <f t="shared" si="66"/>
        <v>22135.106320802111</v>
      </c>
      <c r="AI40" s="98">
        <f t="shared" si="67"/>
        <v>23876.110736355706</v>
      </c>
      <c r="AJ40" s="98">
        <f t="shared" si="68"/>
        <v>25649.818684233505</v>
      </c>
      <c r="AK40" s="98">
        <f t="shared" si="69"/>
        <v>27456.772686861063</v>
      </c>
      <c r="AL40" s="98"/>
    </row>
    <row r="41" spans="1:38">
      <c r="A41" t="s">
        <v>18</v>
      </c>
      <c r="B41" s="12">
        <f t="shared" si="70"/>
        <v>-19215</v>
      </c>
      <c r="C41" s="4">
        <f t="shared" ca="1" si="71"/>
        <v>-18336.304562577618</v>
      </c>
      <c r="D41" s="4">
        <f t="shared" ca="1" si="71"/>
        <v>-17440.157062711467</v>
      </c>
      <c r="E41" s="4">
        <f t="shared" ca="1" si="71"/>
        <v>-16526.236483802746</v>
      </c>
      <c r="F41" s="4">
        <f t="shared" ca="1" si="71"/>
        <v>-15594.216713999243</v>
      </c>
      <c r="G41" s="4">
        <f t="shared" ca="1" si="71"/>
        <v>-14643.766493028788</v>
      </c>
      <c r="H41" s="4">
        <f t="shared" ca="1" si="71"/>
        <v>-13674.549359578126</v>
      </c>
      <c r="I41" s="4">
        <f t="shared" ca="1" si="71"/>
        <v>-12686.223599278095</v>
      </c>
      <c r="J41" s="4">
        <f t="shared" ca="1" si="71"/>
        <v>-11678.442193358715</v>
      </c>
      <c r="K41" s="4">
        <f t="shared" ca="1" si="71"/>
        <v>-10650.852768040566</v>
      </c>
      <c r="L41" s="98">
        <f t="shared" ca="1" si="71"/>
        <v>-9603.097544731796</v>
      </c>
      <c r="M41" s="98">
        <f t="shared" ca="1" si="71"/>
        <v>-8534.8132911030752</v>
      </c>
      <c r="N41" s="98">
        <f t="shared" ca="1" si="71"/>
        <v>-7445.6312731159369</v>
      </c>
      <c r="O41" s="98">
        <f t="shared" ca="1" si="71"/>
        <v>-6335.1772080831997</v>
      </c>
      <c r="P41" s="98">
        <f t="shared" ca="1" si="71"/>
        <v>-5203.0712188434936</v>
      </c>
      <c r="Q41" s="98">
        <f t="shared" ca="1" si="71"/>
        <v>-4048.927789135375</v>
      </c>
      <c r="R41" s="98">
        <f t="shared" ca="1" si="71"/>
        <v>-2872.3557202601246</v>
      </c>
      <c r="S41" s="98">
        <f t="shared" ca="1" si="59"/>
        <v>-1672.9580891260068</v>
      </c>
      <c r="T41" s="115">
        <f t="shared" ca="1" si="59"/>
        <v>-450.33220777064071</v>
      </c>
      <c r="U41" s="98">
        <f t="shared" ca="1" si="59"/>
        <v>795.93041553791204</v>
      </c>
      <c r="V41" s="98">
        <f t="shared" ca="1" si="59"/>
        <v>2066.2441135166046</v>
      </c>
      <c r="W41" s="98">
        <f t="shared" ca="1" si="59"/>
        <v>3361.0290952904206</v>
      </c>
      <c r="X41" s="98">
        <f t="shared" ca="1" si="59"/>
        <v>4680.7114799095443</v>
      </c>
      <c r="Y41" s="98">
        <f t="shared" ca="1" si="59"/>
        <v>6025.7233278427311</v>
      </c>
      <c r="Z41" s="98">
        <f t="shared" ca="1" si="59"/>
        <v>7396.5026703241974</v>
      </c>
      <c r="AA41" s="98">
        <f t="shared" ca="1" si="59"/>
        <v>8793.4935364264766</v>
      </c>
      <c r="AB41" s="98">
        <f t="shared" ca="1" si="60"/>
        <v>10217.145977726639</v>
      </c>
      <c r="AC41" s="98">
        <f t="shared" ca="1" si="61"/>
        <v>11667.916090428045</v>
      </c>
      <c r="AD41" s="98">
        <f t="shared" ca="1" si="62"/>
        <v>13146.266034794422</v>
      </c>
      <c r="AE41" s="98">
        <f t="shared" ca="1" si="63"/>
        <v>14652.664051747448</v>
      </c>
      <c r="AF41" s="98">
        <f t="shared" ca="1" si="64"/>
        <v>16187.584476473268</v>
      </c>
      <c r="AG41" s="98">
        <f t="shared" ca="1" si="65"/>
        <v>17751.507748877411</v>
      </c>
      <c r="AH41" s="98">
        <f t="shared" ca="1" si="66"/>
        <v>19344.920420721377</v>
      </c>
      <c r="AI41" s="98">
        <f t="shared" ca="1" si="67"/>
        <v>20968.315159267797</v>
      </c>
      <c r="AJ41" s="98">
        <f t="shared" ca="1" si="68"/>
        <v>22622.190747254506</v>
      </c>
      <c r="AK41" s="98">
        <f t="shared" ca="1" si="69"/>
        <v>24307.052079010991</v>
      </c>
      <c r="AL41" s="98"/>
    </row>
    <row r="42" spans="1:38">
      <c r="A42" t="s">
        <v>184</v>
      </c>
      <c r="B42" s="12">
        <f t="shared" si="70"/>
        <v>-19215</v>
      </c>
      <c r="C42" s="4">
        <f t="shared" si="71"/>
        <v>-18738.897888046857</v>
      </c>
      <c r="D42" s="4">
        <f t="shared" si="71"/>
        <v>-18253.345255993645</v>
      </c>
      <c r="E42" s="4">
        <f t="shared" si="71"/>
        <v>-17758.169543530334</v>
      </c>
      <c r="F42" s="4">
        <f t="shared" si="71"/>
        <v>-17253.19551694395</v>
      </c>
      <c r="G42" s="4">
        <f t="shared" si="71"/>
        <v>-16738.245244259379</v>
      </c>
      <c r="H42" s="4">
        <f t="shared" si="71"/>
        <v>-16213.138070827292</v>
      </c>
      <c r="I42" s="4">
        <f t="shared" si="71"/>
        <v>-15677.690595397486</v>
      </c>
      <c r="J42" s="4">
        <f t="shared" si="71"/>
        <v>-15131.716646717548</v>
      </c>
      <c r="K42" s="4">
        <f t="shared" si="71"/>
        <v>-14575.02726069848</v>
      </c>
      <c r="L42" s="4">
        <f t="shared" si="71"/>
        <v>-14007.430658190635</v>
      </c>
      <c r="M42" s="98">
        <f t="shared" si="71"/>
        <v>-13428.732223415213</v>
      </c>
      <c r="N42" s="98">
        <f t="shared" si="71"/>
        <v>-12838.734483098364</v>
      </c>
      <c r="O42" s="98">
        <f t="shared" si="71"/>
        <v>-12237.237086356976</v>
      </c>
      <c r="P42" s="98">
        <f t="shared" si="71"/>
        <v>-11624.036785387187</v>
      </c>
      <c r="Q42" s="98">
        <f t="shared" si="71"/>
        <v>-10998.927417008799</v>
      </c>
      <c r="R42" s="98">
        <f t="shared" si="71"/>
        <v>-10361.699885120915</v>
      </c>
      <c r="S42" s="98">
        <f t="shared" si="59"/>
        <v>-9712.1421441263519</v>
      </c>
      <c r="T42" s="98">
        <f t="shared" si="59"/>
        <v>-9050.039183384717</v>
      </c>
      <c r="U42" s="98">
        <f t="shared" si="59"/>
        <v>-8375.173012756446</v>
      </c>
      <c r="V42" s="98">
        <f t="shared" si="59"/>
        <v>-7687.3226493025304</v>
      </c>
      <c r="W42" s="98">
        <f t="shared" si="59"/>
        <v>-6986.264105207285</v>
      </c>
      <c r="X42" s="98">
        <f t="shared" si="59"/>
        <v>-6271.7703769941372</v>
      </c>
      <c r="Y42" s="98">
        <f t="shared" si="59"/>
        <v>-5543.6114361071541</v>
      </c>
      <c r="Z42" s="98">
        <f t="shared" si="59"/>
        <v>-4801.5542209338755</v>
      </c>
      <c r="AA42" s="98">
        <f t="shared" si="59"/>
        <v>-4045.3626303479637</v>
      </c>
      <c r="AB42" s="98">
        <f t="shared" si="60"/>
        <v>-3274.79751885319</v>
      </c>
      <c r="AC42" s="98">
        <f t="shared" si="61"/>
        <v>-2489.6166934134467</v>
      </c>
      <c r="AD42" s="98">
        <f t="shared" si="62"/>
        <v>-1689.574912056692</v>
      </c>
      <c r="AE42" s="98">
        <f t="shared" si="63"/>
        <v>-874.42388434410861</v>
      </c>
      <c r="AF42" s="115">
        <f t="shared" si="64"/>
        <v>-43.912273799209288</v>
      </c>
      <c r="AG42" s="98">
        <f t="shared" si="65"/>
        <v>802.21429760478622</v>
      </c>
      <c r="AH42" s="98">
        <f t="shared" si="66"/>
        <v>1664.2132427972767</v>
      </c>
      <c r="AI42" s="98">
        <f t="shared" si="67"/>
        <v>2542.3450006964545</v>
      </c>
      <c r="AJ42" s="98">
        <f t="shared" si="68"/>
        <v>3436.8730249195219</v>
      </c>
      <c r="AK42" s="98">
        <f t="shared" si="69"/>
        <v>4348.0637700030511</v>
      </c>
      <c r="AL42" s="98"/>
    </row>
    <row r="43" spans="1:38">
      <c r="A43" t="s">
        <v>19</v>
      </c>
      <c r="B43" s="12">
        <f t="shared" si="70"/>
        <v>-19215</v>
      </c>
      <c r="C43" s="4">
        <f t="shared" si="71"/>
        <v>-18815.449516380864</v>
      </c>
      <c r="D43" s="4">
        <f t="shared" si="71"/>
        <v>-18407.969976274799</v>
      </c>
      <c r="E43" s="4">
        <f t="shared" si="71"/>
        <v>-17992.417047784718</v>
      </c>
      <c r="F43" s="4">
        <f t="shared" si="71"/>
        <v>-17568.644186116486</v>
      </c>
      <c r="G43" s="4">
        <f t="shared" si="71"/>
        <v>-17136.502614102254</v>
      </c>
      <c r="H43" s="4">
        <f t="shared" si="71"/>
        <v>-16695.841303152229</v>
      </c>
      <c r="I43" s="4">
        <f t="shared" si="71"/>
        <v>-16246.506954668876</v>
      </c>
      <c r="J43" s="4">
        <f t="shared" si="71"/>
        <v>-15788.343981958949</v>
      </c>
      <c r="K43" s="4">
        <f t="shared" si="71"/>
        <v>-15321.194492680284</v>
      </c>
      <c r="L43" s="4">
        <f t="shared" si="71"/>
        <v>-14844.898271861775</v>
      </c>
      <c r="M43" s="4">
        <f t="shared" si="71"/>
        <v>-14359.292765536606</v>
      </c>
      <c r="N43" s="98">
        <f t="shared" si="71"/>
        <v>-13864.213065030417</v>
      </c>
      <c r="O43" s="98">
        <f t="shared" si="71"/>
        <v>-13359.491891947833</v>
      </c>
      <c r="P43" s="98">
        <f t="shared" si="71"/>
        <v>-12844.959583902519</v>
      </c>
      <c r="Q43" s="98">
        <f t="shared" si="71"/>
        <v>-12320.444081037773</v>
      </c>
      <c r="R43" s="98">
        <f t="shared" si="71"/>
        <v>-11785.770913386579</v>
      </c>
      <c r="S43" s="98">
        <f t="shared" si="59"/>
        <v>-11240.763189121959</v>
      </c>
      <c r="T43" s="98">
        <f t="shared" si="59"/>
        <v>-10685.24158375054</v>
      </c>
      <c r="U43" s="98">
        <f t="shared" si="59"/>
        <v>-10119.02433030431</v>
      </c>
      <c r="V43" s="98">
        <f t="shared" si="59"/>
        <v>-9541.9272105877462</v>
      </c>
      <c r="W43" s="98">
        <f t="shared" si="59"/>
        <v>-8953.763547539691</v>
      </c>
      <c r="X43" s="98">
        <f t="shared" si="59"/>
        <v>-8354.3441987717288</v>
      </c>
      <c r="Y43" s="98">
        <f t="shared" si="59"/>
        <v>-7743.4775513471695</v>
      </c>
      <c r="Z43" s="98">
        <f t="shared" si="59"/>
        <v>-7120.9695178672646</v>
      </c>
      <c r="AA43" s="98">
        <f t="shared" si="59"/>
        <v>-6486.6235339338073</v>
      </c>
      <c r="AB43" s="98">
        <f t="shared" si="60"/>
        <v>-5840.2405570599658</v>
      </c>
      <c r="AC43" s="98">
        <f t="shared" si="61"/>
        <v>-5181.6190671038985</v>
      </c>
      <c r="AD43" s="98">
        <f t="shared" si="62"/>
        <v>-4510.5550683025622</v>
      </c>
      <c r="AE43" s="98">
        <f t="shared" si="63"/>
        <v>-3826.8420929860495</v>
      </c>
      <c r="AF43" s="98">
        <f t="shared" si="64"/>
        <v>-3130.2712070558091</v>
      </c>
      <c r="AG43" s="98">
        <f t="shared" si="65"/>
        <v>-2420.6310173132424</v>
      </c>
      <c r="AH43" s="98">
        <f t="shared" si="66"/>
        <v>-1697.7076807284047</v>
      </c>
      <c r="AI43" s="98">
        <f t="shared" si="67"/>
        <v>-961.2849157418766</v>
      </c>
      <c r="AJ43" s="115">
        <f t="shared" si="68"/>
        <v>-211.14401569632582</v>
      </c>
      <c r="AK43" s="98">
        <f t="shared" si="69"/>
        <v>552.93613550214718</v>
      </c>
      <c r="AL43" s="98"/>
    </row>
    <row r="45" spans="1:38">
      <c r="A45" s="16" t="s">
        <v>23</v>
      </c>
    </row>
    <row r="46" spans="1:38">
      <c r="A46" t="s">
        <v>182</v>
      </c>
      <c r="B46" s="3">
        <f>AVERAGE(B32)</f>
        <v>1119.0846542084305</v>
      </c>
      <c r="C46" s="3">
        <f>AVERAGE($B32:C32)</f>
        <v>1130.1995532721266</v>
      </c>
      <c r="D46" s="3">
        <f>AVERAGE($B32:D32)</f>
        <v>1141.451005709986</v>
      </c>
      <c r="E46" s="3">
        <f>AVERAGE($B32:E32)</f>
        <v>1152.8406468582073</v>
      </c>
      <c r="F46" s="3">
        <f>AVERAGE($B32:F32)</f>
        <v>1164.3701260667717</v>
      </c>
      <c r="G46" s="3">
        <f>AVERAGE($B32:G32)</f>
        <v>1176.0411065987582</v>
      </c>
      <c r="H46" s="3">
        <f>AVERAGE($B32:H32)</f>
        <v>1187.8552655190326</v>
      </c>
      <c r="I46" s="3">
        <f>AVERAGE($B32:I32)</f>
        <v>1199.8142935718911</v>
      </c>
      <c r="J46" s="3">
        <f>AVERAGE($B32:J32)</f>
        <v>1211.9198950472278</v>
      </c>
      <c r="K46" s="3">
        <f>AVERAGE($B32:K32)</f>
        <v>1224.173787634779</v>
      </c>
      <c r="L46" s="3">
        <f>AVERAGE($B32:L32)</f>
        <v>1236.577702265985</v>
      </c>
      <c r="M46" s="3">
        <f>AVERAGE($B32:M32)</f>
        <v>1249.1333829429925</v>
      </c>
      <c r="N46" s="3">
        <f>AVERAGE($B32:N32)</f>
        <v>1261.8425865543102</v>
      </c>
      <c r="O46" s="3">
        <f>AVERAGE($B32:O32)</f>
        <v>1274.7070826766101</v>
      </c>
      <c r="P46" s="3">
        <f>AVERAGE($B32:P32)</f>
        <v>1287.7286533621545</v>
      </c>
      <c r="Q46" s="3">
        <f>AVERAGE($B32:Q32)</f>
        <v>1300.9090929113083</v>
      </c>
      <c r="R46" s="3">
        <f>AVERAGE($B32:R32)</f>
        <v>1314.2502076295839</v>
      </c>
      <c r="S46" s="3">
        <f>AVERAGE($B32:S32)</f>
        <v>1327.7538155686445</v>
      </c>
      <c r="T46" s="3">
        <f>AVERAGE($B32:T32)</f>
        <v>1341.4217462506781</v>
      </c>
      <c r="U46" s="3">
        <f>AVERAGE($B32:U32)</f>
        <v>1355.2558403755279</v>
      </c>
      <c r="V46" s="3">
        <f>AVERAGE($B32:V32)</f>
        <v>1369.2579495099576</v>
      </c>
      <c r="W46" s="3">
        <f>AVERAGE($B32:W32)</f>
        <v>1383.4299357583991</v>
      </c>
      <c r="X46" s="3">
        <f>AVERAGE($B32:X32)</f>
        <v>1397.7736714145174</v>
      </c>
      <c r="Y46" s="3">
        <f>AVERAGE($B32:Y32)</f>
        <v>1412.2910385929035</v>
      </c>
      <c r="Z46" s="3">
        <f>AVERAGE($B32:Z32)</f>
        <v>1426.9839288401854</v>
      </c>
      <c r="AA46" s="3">
        <f>AVERAGE($B32:AA32)</f>
        <v>1441.854242724826</v>
      </c>
      <c r="AB46" s="3">
        <f>AVERAGE($B32:AB32)</f>
        <v>1456.903889404854</v>
      </c>
      <c r="AC46" s="3">
        <f>AVERAGE($B32:AC32)</f>
        <v>1472.1347861727479</v>
      </c>
      <c r="AD46" s="3">
        <f>AVERAGE($B32:AD32)</f>
        <v>1487.548857976675</v>
      </c>
      <c r="AE46" s="3">
        <f>AVERAGE($B32:AE32)</f>
        <v>1503.1480369172575</v>
      </c>
      <c r="AF46" s="3">
        <f>AVERAGE($B32:AF32)</f>
        <v>1518.9342617190148</v>
      </c>
      <c r="AG46" s="3">
        <f>AVERAGE($B32:AG32)</f>
        <v>1534.9094771756033</v>
      </c>
      <c r="AH46" s="3">
        <f>AVERAGE($B32:AH32)</f>
        <v>1551.0756335679537</v>
      </c>
      <c r="AI46" s="3">
        <f>AVERAGE($B32:AI32)</f>
        <v>1567.4346860543683</v>
      </c>
      <c r="AJ46" s="3">
        <f>AVERAGE($B32:AJ32)</f>
        <v>1583.9885940316237</v>
      </c>
      <c r="AK46" s="3">
        <f>AVERAGE($B32:AK32)</f>
        <v>1600.7393204660875</v>
      </c>
      <c r="AL46" s="3"/>
    </row>
    <row r="47" spans="1:38">
      <c r="A47" t="s">
        <v>183</v>
      </c>
      <c r="B47" s="3">
        <f t="shared" ref="B47:B50" si="72">AVERAGE(B33)</f>
        <v>942.22854211592221</v>
      </c>
      <c r="C47" s="3">
        <f>AVERAGE($B33:C33)</f>
        <v>951.58593356569918</v>
      </c>
      <c r="D47" s="3">
        <f>AVERAGE($B33:D33)</f>
        <v>961.0581398258613</v>
      </c>
      <c r="E47" s="3">
        <f>AVERAGE($B33:E33)</f>
        <v>970.6465302575948</v>
      </c>
      <c r="F47" s="3">
        <f>AVERAGE($B33:F33)</f>
        <v>980.35248574882974</v>
      </c>
      <c r="G47" s="3">
        <f>AVERAGE($B33:G33)</f>
        <v>990.17739862075086</v>
      </c>
      <c r="H47" s="3">
        <f>AVERAGE($B33:H33)</f>
        <v>1000.1226725251018</v>
      </c>
      <c r="I47" s="3">
        <f>AVERAGE($B33:I33)</f>
        <v>1010.1897223319215</v>
      </c>
      <c r="J47" s="3">
        <f>AVERAGE($B33:J33)</f>
        <v>1020.3799740073417</v>
      </c>
      <c r="K47" s="3">
        <f>AVERAGE($B33:K33)</f>
        <v>1030.6948644810625</v>
      </c>
      <c r="L47" s="3">
        <f>AVERAGE($B33:L33)</f>
        <v>1041.1358415031098</v>
      </c>
      <c r="M47" s="3">
        <f>AVERAGE($B33:M33)</f>
        <v>1051.704363489466</v>
      </c>
      <c r="N47" s="3">
        <f>AVERAGE($B33:N33)</f>
        <v>1062.4018993561554</v>
      </c>
      <c r="O47" s="3">
        <f>AVERAGE($B33:O33)</f>
        <v>1073.2299283413461</v>
      </c>
      <c r="P47" s="3">
        <f>AVERAGE($B33:P33)</f>
        <v>1084.1899398150213</v>
      </c>
      <c r="Q47" s="3">
        <f>AVERAGE($B33:Q33)</f>
        <v>1095.2834330757616</v>
      </c>
      <c r="R47" s="3">
        <f>AVERAGE($B33:R33)</f>
        <v>1106.5119171341551</v>
      </c>
      <c r="S47" s="3">
        <f>AVERAGE($B33:S33)</f>
        <v>1117.8769104823464</v>
      </c>
      <c r="T47" s="3">
        <f>AVERAGE($B33:T33)</f>
        <v>1129.3799408492202</v>
      </c>
      <c r="U47" s="3">
        <f>AVERAGE($B33:U33)</f>
        <v>1141.0225449406912</v>
      </c>
      <c r="V47" s="3">
        <f>AVERAGE($B33:V33)</f>
        <v>1152.8062681645624</v>
      </c>
      <c r="W47" s="3">
        <f>AVERAGE($B33:W33)</f>
        <v>1164.7326643394006</v>
      </c>
      <c r="X47" s="3">
        <f>AVERAGE($B33:X33)</f>
        <v>1176.8032953868467</v>
      </c>
      <c r="Y47" s="3">
        <f>AVERAGE($B33:Y33)</f>
        <v>1189.0197310067781</v>
      </c>
      <c r="Z47" s="3">
        <f>AVERAGE($B33:Z33)</f>
        <v>1201.3835483347079</v>
      </c>
      <c r="AA47" s="3">
        <f>AVERAGE($B33:AA33)</f>
        <v>1213.8963315807962</v>
      </c>
      <c r="AB47" s="3">
        <f>AVERAGE($B33:AB33)</f>
        <v>1226.5596716498233</v>
      </c>
      <c r="AC47" s="3">
        <f>AVERAGE($B33:AC33)</f>
        <v>1239.3751657414603</v>
      </c>
      <c r="AD47" s="3">
        <f>AVERAGE($B33:AD33)</f>
        <v>1252.3444169301445</v>
      </c>
      <c r="AE47" s="3">
        <f>AVERAGE($B33:AE33)</f>
        <v>1265.469033723856</v>
      </c>
      <c r="AF47" s="3">
        <f>AVERAGE($B33:AF33)</f>
        <v>1278.7506296010602</v>
      </c>
      <c r="AG47" s="3">
        <f>AVERAGE($B33:AG33)</f>
        <v>1292.1908225250659</v>
      </c>
      <c r="AH47" s="3">
        <f>AVERAGE($B33:AH33)</f>
        <v>1305.7912344350214</v>
      </c>
      <c r="AI47" s="3">
        <f>AVERAGE($B33:AI33)</f>
        <v>1319.5534907127499</v>
      </c>
      <c r="AJ47" s="3">
        <f>AVERAGE($B33:AJ33)</f>
        <v>1333.4792196246017</v>
      </c>
      <c r="AK47" s="3">
        <f>AVERAGE($B33:AK33)</f>
        <v>1347.5700517374689</v>
      </c>
      <c r="AL47" s="3"/>
    </row>
    <row r="48" spans="1:38">
      <c r="A48" t="s">
        <v>18</v>
      </c>
      <c r="B48" s="3">
        <f t="shared" ca="1" si="72"/>
        <v>878.69543742238159</v>
      </c>
      <c r="C48" s="3">
        <f ca="1">AVERAGE($B34:C34)</f>
        <v>887.4214686442665</v>
      </c>
      <c r="D48" s="3">
        <f ca="1">AVERAGE($B34:D34)</f>
        <v>896.25450539908468</v>
      </c>
      <c r="E48" s="3">
        <f ca="1">AVERAGE($B34:E34)</f>
        <v>905.19582150018903</v>
      </c>
      <c r="F48" s="3">
        <f ca="1">AVERAGE($B34:F34)</f>
        <v>914.24670139424211</v>
      </c>
      <c r="G48" s="3">
        <f ca="1">AVERAGE($B34:G34)</f>
        <v>923.40844007031228</v>
      </c>
      <c r="H48" s="3">
        <f ca="1">AVERAGE($B34:H34)</f>
        <v>932.68234296027197</v>
      </c>
      <c r="I48" s="3">
        <f ca="1">AVERAGE($B34:I34)</f>
        <v>942.06972583016045</v>
      </c>
      <c r="J48" s="3">
        <f ca="1">AVERAGE($B34:J34)</f>
        <v>951.57191466215909</v>
      </c>
      <c r="K48" s="3">
        <f ca="1">AVERAGE($B34:K34)</f>
        <v>961.19024552682026</v>
      </c>
      <c r="L48" s="3">
        <f ca="1">AVERAGE($B34:L34)</f>
        <v>970.9260644451748</v>
      </c>
      <c r="M48" s="3">
        <f ca="1">AVERAGE($B34:M34)</f>
        <v>980.78072724033848</v>
      </c>
      <c r="N48" s="3">
        <f ca="1">AVERAGE($B34:N34)</f>
        <v>990.75559937821527</v>
      </c>
      <c r="O48" s="3">
        <f ca="1">AVERAGE($B34:O34)</f>
        <v>1000.8520557968932</v>
      </c>
      <c r="P48" s="3">
        <f ca="1">AVERAGE($B34:P34)</f>
        <v>1011.0714807243081</v>
      </c>
      <c r="Q48" s="3">
        <f ca="1">AVERAGE($B34:Q34)</f>
        <v>1021.415267483742</v>
      </c>
      <c r="R48" s="3">
        <f ca="1">AVERAGE($B34:R34)</f>
        <v>1031.8848182867055</v>
      </c>
      <c r="S48" s="3">
        <f ca="1">AVERAGE($B34:S34)</f>
        <v>1042.481544012742</v>
      </c>
      <c r="T48" s="3">
        <f ca="1">AVERAGE($B34:T34)</f>
        <v>1053.2068639756794</v>
      </c>
      <c r="U48" s="3">
        <f ca="1">AVERAGE($B34:U34)</f>
        <v>1064.0622056758302</v>
      </c>
      <c r="V48" s="3">
        <f ca="1">AVERAGE($B34:V34)</f>
        <v>1075.0490045376391</v>
      </c>
      <c r="W48" s="3">
        <f ca="1">AVERAGE($B34:W34)</f>
        <v>1086.1687036322519</v>
      </c>
      <c r="X48" s="3">
        <f ca="1">AVERAGE($B34:X34)</f>
        <v>1097.4227533844664</v>
      </c>
      <c r="Y48" s="3">
        <f ca="1">AVERAGE($B34:Y34)</f>
        <v>1108.8126112635082</v>
      </c>
      <c r="Z48" s="3">
        <f ca="1">AVERAGE($B34:Z34)</f>
        <v>1120.3397414570591</v>
      </c>
      <c r="AA48" s="3">
        <f ca="1">AVERAGE($B34:AA34)</f>
        <v>1132.0056145279475</v>
      </c>
      <c r="AB48" s="3">
        <f ca="1">AVERAGE($B34:AB34)</f>
        <v>1143.8117070528906</v>
      </c>
      <c r="AC48" s="3">
        <f ca="1">AVERAGE($B34:AC34)</f>
        <v>1155.759501242658</v>
      </c>
      <c r="AD48" s="3">
        <f ca="1">AVERAGE($B34:AD34)</f>
        <v>1167.8504845430152</v>
      </c>
      <c r="AE48" s="3">
        <f ca="1">AVERAGE($B34:AE34)</f>
        <v>1180.0861492157755</v>
      </c>
      <c r="AF48" s="3">
        <f ca="1">AVERAGE($B34:AF34)</f>
        <v>1192.4679918992713</v>
      </c>
      <c r="AG48" s="3">
        <f ca="1">AVERAGE($B34:AG34)</f>
        <v>1204.997513147543</v>
      </c>
      <c r="AH48" s="3">
        <f ca="1">AVERAGE($B34:AH34)</f>
        <v>1217.6762169475089</v>
      </c>
      <c r="AI48" s="3">
        <f ca="1">AVERAGE($B34:AI34)</f>
        <v>1230.5056102133678</v>
      </c>
      <c r="AJ48" s="3">
        <f ca="1">AVERAGE($B34:AJ34)</f>
        <v>1243.4872022574571</v>
      </c>
      <c r="AK48" s="3">
        <f ca="1">AVERAGE($B34:AK34)</f>
        <v>1256.6225042367694</v>
      </c>
      <c r="AL48" s="3"/>
    </row>
    <row r="49" spans="1:38">
      <c r="A49" t="s">
        <v>184</v>
      </c>
      <c r="B49" s="3">
        <f t="shared" si="72"/>
        <v>476.10211195314167</v>
      </c>
      <c r="C49" s="3">
        <f>AVERAGE($B35:C35)</f>
        <v>480.82737200317592</v>
      </c>
      <c r="D49" s="3">
        <f>AVERAGE($B35:D35)</f>
        <v>485.61015215655448</v>
      </c>
      <c r="E49" s="3">
        <f>AVERAGE($B35:E35)</f>
        <v>490.45112076401205</v>
      </c>
      <c r="F49" s="3">
        <f>AVERAGE($B35:F35)</f>
        <v>495.35095114812401</v>
      </c>
      <c r="G49" s="3">
        <f>AVERAGE($B35:G35)</f>
        <v>500.31032152878453</v>
      </c>
      <c r="H49" s="3">
        <f>AVERAGE($B35:H35)</f>
        <v>505.32991494321612</v>
      </c>
      <c r="I49" s="3">
        <f>AVERAGE($B35:I35)</f>
        <v>510.41041916030616</v>
      </c>
      <c r="J49" s="3">
        <f>AVERAGE($B35:J35)</f>
        <v>515.55252658905761</v>
      </c>
      <c r="K49" s="3">
        <f>AVERAGE($B35:K35)</f>
        <v>520.75693418093636</v>
      </c>
      <c r="L49" s="3">
        <f>AVERAGE($B35:L35)</f>
        <v>526.02434332588962</v>
      </c>
      <c r="M49" s="3">
        <f>AVERAGE($B35:M35)</f>
        <v>531.35545974180275</v>
      </c>
      <c r="N49" s="3">
        <f>AVERAGE($B35:N35)</f>
        <v>536.75099335715549</v>
      </c>
      <c r="O49" s="3">
        <f>AVERAGE($B35:O35)</f>
        <v>542.21165818662928</v>
      </c>
      <c r="P49" s="3">
        <f>AVERAGE($B35:P35)</f>
        <v>547.73817219941327</v>
      </c>
      <c r="Q49" s="3">
        <f>AVERAGE($B35:Q35)</f>
        <v>553.33125717994267</v>
      </c>
      <c r="R49" s="3">
        <f>AVERAGE($B35:R35)</f>
        <v>558.99163858080283</v>
      </c>
      <c r="S49" s="3">
        <f>AVERAGE($B35:S35)</f>
        <v>564.7200453675157</v>
      </c>
      <c r="T49" s="3">
        <f>AVERAGE($B35:T35)</f>
        <v>570.51720985492386</v>
      </c>
      <c r="U49" s="3">
        <f>AVERAGE($B35:U35)</f>
        <v>576.3838675348735</v>
      </c>
      <c r="V49" s="3">
        <f>AVERAGE($B35:V35)</f>
        <v>582.32075689489125</v>
      </c>
      <c r="W49" s="3">
        <f>AVERAGE($B35:W35)</f>
        <v>588.32861922753921</v>
      </c>
      <c r="X49" s="3">
        <f>AVERAGE($B35:X35)</f>
        <v>594.40819843012378</v>
      </c>
      <c r="Y49" s="3">
        <f>AVERAGE($B35:Y35)</f>
        <v>600.56024079442182</v>
      </c>
      <c r="Z49" s="3">
        <f>AVERAGE($B35:Z35)</f>
        <v>606.78549478608136</v>
      </c>
      <c r="AA49" s="3">
        <f>AVERAGE($B35:AA35)</f>
        <v>613.0847108133388</v>
      </c>
      <c r="AB49" s="3">
        <f>AVERAGE($B35:AB35)</f>
        <v>619.45864098468712</v>
      </c>
      <c r="AC49" s="3">
        <f>AVERAGE($B35:AC35)</f>
        <v>625.90803885511809</v>
      </c>
      <c r="AD49" s="3">
        <f>AVERAGE($B35:AD35)</f>
        <v>632.43365916054779</v>
      </c>
      <c r="AE49" s="3">
        <f>AVERAGE($B35:AE35)</f>
        <v>639.03625754002621</v>
      </c>
      <c r="AF49" s="3">
        <f>AVERAGE($B35:AF35)</f>
        <v>645.7165902453155</v>
      </c>
      <c r="AG49" s="3">
        <f>AVERAGE($B35:AG35)</f>
        <v>652.47541383741475</v>
      </c>
      <c r="AH49" s="3">
        <f>AVERAGE($B35:AH35)</f>
        <v>659.31348486958939</v>
      </c>
      <c r="AI49" s="3">
        <f>AVERAGE($B35:AI35)</f>
        <v>666.23155955645632</v>
      </c>
      <c r="AJ49" s="3">
        <f>AVERAGE($B35:AJ35)</f>
        <v>673.23039342865832</v>
      </c>
      <c r="AK49" s="3">
        <f>AVERAGE($B35:AK35)</f>
        <v>680.310740972649</v>
      </c>
      <c r="AL49" s="3"/>
    </row>
    <row r="50" spans="1:38">
      <c r="A50" t="s">
        <v>19</v>
      </c>
      <c r="B50" s="3">
        <f t="shared" si="72"/>
        <v>399.55048361913663</v>
      </c>
      <c r="C50" s="3">
        <f>AVERAGE($B36:C36)</f>
        <v>403.5150118626018</v>
      </c>
      <c r="D50" s="3">
        <f>AVERAGE($B36:D36)</f>
        <v>407.52765073842846</v>
      </c>
      <c r="E50" s="3">
        <f>AVERAGE($B36:E36)</f>
        <v>411.58895347087912</v>
      </c>
      <c r="F50" s="3">
        <f>AVERAGE($B36:F36)</f>
        <v>415.69947717954966</v>
      </c>
      <c r="G50" s="3">
        <f>AVERAGE($B36:G36)</f>
        <v>419.85978280796212</v>
      </c>
      <c r="H50" s="3">
        <f>AVERAGE($B36:H36)</f>
        <v>424.07043504730376</v>
      </c>
      <c r="I50" s="3">
        <f>AVERAGE($B36:I36)</f>
        <v>428.33200225513161</v>
      </c>
      <c r="J50" s="3">
        <f>AVERAGE($B36:J36)</f>
        <v>432.64505636885752</v>
      </c>
      <c r="K50" s="3">
        <f>AVERAGE($B36:K36)</f>
        <v>437.01017281382263</v>
      </c>
      <c r="L50" s="3">
        <f>AVERAGE($B36:L36)</f>
        <v>441.42793040576328</v>
      </c>
      <c r="M50" s="3">
        <f>AVERAGE($B36:M36)</f>
        <v>445.89891124746549</v>
      </c>
      <c r="N50" s="3">
        <f>AVERAGE($B36:N36)</f>
        <v>450.42370061939766</v>
      </c>
      <c r="O50" s="3">
        <f>AVERAGE($B36:O36)</f>
        <v>455.00288686410602</v>
      </c>
      <c r="P50" s="3">
        <f>AVERAGE($B36:P36)</f>
        <v>459.6370612641486</v>
      </c>
      <c r="Q50" s="3">
        <f>AVERAGE($B36:Q36)</f>
        <v>464.32681791333891</v>
      </c>
      <c r="R50" s="3">
        <f>AVERAGE($B36:R36)</f>
        <v>469.07275358106131</v>
      </c>
      <c r="S50" s="3">
        <f>AVERAGE($B36:S36)</f>
        <v>473.87546756941458</v>
      </c>
      <c r="T50" s="3">
        <f>AVERAGE($B36:T36)</f>
        <v>478.73556156293114</v>
      </c>
      <c r="U50" s="3">
        <f>AVERAGE($B36:U36)</f>
        <v>483.6536394706128</v>
      </c>
      <c r="V50" s="3">
        <f>AVERAGE($B36:V36)</f>
        <v>488.63030726001477</v>
      </c>
      <c r="W50" s="3">
        <f>AVERAGE($B36:W36)</f>
        <v>493.66617278310332</v>
      </c>
      <c r="X50" s="3">
        <f>AVERAGE($B36:X36)</f>
        <v>498.76184559360138</v>
      </c>
      <c r="Y50" s="3">
        <f>AVERAGE($B36:Y36)</f>
        <v>503.91793675553072</v>
      </c>
      <c r="Z50" s="3">
        <f>AVERAGE($B36:Z36)</f>
        <v>509.13505864264778</v>
      </c>
      <c r="AA50" s="3">
        <f>AVERAGE($B36:AA36)</f>
        <v>514.41382472846294</v>
      </c>
      <c r="AB50" s="3">
        <f>AVERAGE($B36:AB36)</f>
        <v>519.75484936652231</v>
      </c>
      <c r="AC50" s="3">
        <f>AVERAGE($B36:AC36)</f>
        <v>525.15874756062283</v>
      </c>
      <c r="AD50" s="3">
        <f>AVERAGE($B36:AD36)</f>
        <v>530.62613472461896</v>
      </c>
      <c r="AE50" s="3">
        <f>AVERAGE($B36:AE36)</f>
        <v>536.15762643147309</v>
      </c>
      <c r="AF50" s="3">
        <f>AVERAGE($B36:AF36)</f>
        <v>541.75383815118573</v>
      </c>
      <c r="AG50" s="3">
        <f>AVERAGE($B36:AG36)</f>
        <v>547.41538497723741</v>
      </c>
      <c r="AH50" s="3">
        <f>AVERAGE($B36:AH36)</f>
        <v>553.14288134115532</v>
      </c>
      <c r="AI50" s="3">
        <f>AVERAGE($B36:AI36)</f>
        <v>558.936940714814</v>
      </c>
      <c r="AJ50" s="3">
        <f>AVERAGE($B36:AJ36)</f>
        <v>564.7981753000613</v>
      </c>
      <c r="AK50" s="3">
        <f>AVERAGE($B36:AK36)</f>
        <v>570.72719570525305</v>
      </c>
      <c r="AL50" s="3"/>
    </row>
    <row r="52" spans="1:38">
      <c r="A52" s="65" t="s">
        <v>196</v>
      </c>
    </row>
    <row r="53" spans="1:38">
      <c r="A53" s="13" t="s">
        <v>182</v>
      </c>
      <c r="B53" s="64">
        <f>P38+(-P39/P32)</f>
        <v>14.931341703034771</v>
      </c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spans="1:38">
      <c r="A54" s="13" t="s">
        <v>183</v>
      </c>
      <c r="B54" s="64">
        <f>S38+(-S40/S33)</f>
        <v>17.308369324874036</v>
      </c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spans="1:38">
      <c r="A55" s="13" t="s">
        <v>18</v>
      </c>
      <c r="B55" s="64">
        <f ca="1">T38+(-T41/T34)</f>
        <v>18.361346155576026</v>
      </c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spans="1:38">
      <c r="A56" s="13" t="s">
        <v>184</v>
      </c>
      <c r="B56" s="64">
        <f>AF38+(-AF42/AF35)</f>
        <v>30.051897996450275</v>
      </c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spans="1:38">
      <c r="A57" s="13" t="s">
        <v>19</v>
      </c>
      <c r="B57" s="64">
        <f>AJ38+(-AJ43/AJ36)</f>
        <v>34.276337522137098</v>
      </c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9" spans="1:38">
      <c r="A59" s="16"/>
      <c r="B59" s="6"/>
      <c r="C59" s="6"/>
    </row>
    <row r="60" spans="1:38">
      <c r="B60" s="62"/>
      <c r="C60" s="62"/>
    </row>
    <row r="61" spans="1:38">
      <c r="B61" s="62"/>
      <c r="C61" s="62"/>
    </row>
    <row r="62" spans="1:38">
      <c r="B62" s="62"/>
      <c r="C62" s="62"/>
    </row>
    <row r="63" spans="1:38">
      <c r="B63" s="62"/>
      <c r="C63" s="62"/>
    </row>
    <row r="64" spans="1:38">
      <c r="B64" s="62"/>
      <c r="C64" s="62"/>
    </row>
    <row r="66" spans="2:2">
      <c r="B66" s="6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24"/>
  <sheetViews>
    <sheetView workbookViewId="0">
      <selection activeCell="D39" sqref="D39"/>
    </sheetView>
  </sheetViews>
  <sheetFormatPr defaultColWidth="10.6640625" defaultRowHeight="15.5"/>
  <cols>
    <col min="1" max="1" width="20" customWidth="1"/>
    <col min="2" max="2" width="30.33203125" bestFit="1" customWidth="1"/>
    <col min="4" max="4" width="17.83203125" bestFit="1" customWidth="1"/>
  </cols>
  <sheetData>
    <row r="1" spans="1:8" ht="20">
      <c r="H1" s="66" t="s">
        <v>114</v>
      </c>
    </row>
    <row r="2" spans="1:8">
      <c r="A2" t="s">
        <v>80</v>
      </c>
    </row>
    <row r="3" spans="1:8">
      <c r="A3" s="16" t="s">
        <v>81</v>
      </c>
      <c r="B3" s="16" t="s">
        <v>82</v>
      </c>
      <c r="C3" s="16" t="s">
        <v>83</v>
      </c>
      <c r="D3" s="16" t="s">
        <v>84</v>
      </c>
      <c r="E3" s="16" t="s">
        <v>85</v>
      </c>
      <c r="F3" s="16" t="s">
        <v>86</v>
      </c>
      <c r="G3" s="16" t="s">
        <v>219</v>
      </c>
      <c r="H3" s="16" t="s">
        <v>205</v>
      </c>
    </row>
    <row r="4" spans="1:8">
      <c r="A4" t="s">
        <v>197</v>
      </c>
      <c r="B4" s="43">
        <v>617996</v>
      </c>
      <c r="C4" s="44">
        <f>B4*'3 Value Diminishment'!S$14</f>
        <v>16345.994200000001</v>
      </c>
      <c r="D4" s="45">
        <f>B4*'3 Value Diminishment'!S12</f>
        <v>86962.543132000006</v>
      </c>
      <c r="E4" s="46">
        <v>417327</v>
      </c>
      <c r="F4" s="47">
        <f>D4/E4</f>
        <v>0.20837986310974368</v>
      </c>
      <c r="G4" s="47">
        <f>F4/12</f>
        <v>1.736498859247864E-2</v>
      </c>
      <c r="H4" s="113">
        <f>C4/E4/12</f>
        <v>3.2640260115768534E-3</v>
      </c>
    </row>
    <row r="5" spans="1:8">
      <c r="A5" t="s">
        <v>198</v>
      </c>
      <c r="B5" s="43">
        <v>4157091</v>
      </c>
      <c r="C5" s="44">
        <f>B5*'3 Value Diminishment'!S$14</f>
        <v>109955.05695</v>
      </c>
    </row>
    <row r="6" spans="1:8" ht="17" customHeight="1">
      <c r="A6" t="s">
        <v>199</v>
      </c>
      <c r="B6" s="43">
        <v>623811</v>
      </c>
      <c r="C6" s="44">
        <f>B6*'3 Value Diminishment'!S$14</f>
        <v>16499.800950000001</v>
      </c>
    </row>
    <row r="7" spans="1:8" ht="17" customHeight="1">
      <c r="A7" t="s">
        <v>200</v>
      </c>
      <c r="B7" s="43">
        <v>69600</v>
      </c>
      <c r="C7" s="44">
        <f>B7*'3 Value Diminishment'!S$14</f>
        <v>1840.92</v>
      </c>
    </row>
    <row r="8" spans="1:8" ht="17" customHeight="1">
      <c r="A8" s="16" t="s">
        <v>10</v>
      </c>
      <c r="B8" s="48">
        <f>SUM(B4:B7)</f>
        <v>5468498</v>
      </c>
      <c r="C8" s="49">
        <f>SUM(C4:C6)</f>
        <v>142800.85209999999</v>
      </c>
    </row>
    <row r="9" spans="1:8">
      <c r="B9">
        <f>B4/B8</f>
        <v>0.11301019036671496</v>
      </c>
    </row>
    <row r="11" spans="1:8">
      <c r="A11" s="16" t="s">
        <v>87</v>
      </c>
    </row>
    <row r="12" spans="1:8">
      <c r="A12" s="112"/>
      <c r="B12" s="50"/>
    </row>
    <row r="13" spans="1:8">
      <c r="A13" s="51">
        <f>D4/A14</f>
        <v>5.9010102419345282E-5</v>
      </c>
    </row>
    <row r="14" spans="1:8">
      <c r="A14" s="112">
        <v>1473689073</v>
      </c>
      <c r="B14" t="s">
        <v>203</v>
      </c>
    </row>
    <row r="17" spans="1:2">
      <c r="A17" s="46">
        <v>3475876000</v>
      </c>
      <c r="B17" t="s">
        <v>201</v>
      </c>
    </row>
    <row r="18" spans="1:2">
      <c r="A18" s="51">
        <f>B4/A17</f>
        <v>1.7779575565986819E-4</v>
      </c>
    </row>
    <row r="21" spans="1:2">
      <c r="A21" s="122" t="s">
        <v>216</v>
      </c>
    </row>
    <row r="22" spans="1:2">
      <c r="A22" t="s">
        <v>217</v>
      </c>
    </row>
    <row r="23" spans="1:2">
      <c r="A23" s="121" t="s">
        <v>218</v>
      </c>
    </row>
    <row r="24" spans="1:2">
      <c r="A24" s="114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8793"/>
  <sheetViews>
    <sheetView workbookViewId="0">
      <selection activeCell="F35" sqref="F35"/>
    </sheetView>
  </sheetViews>
  <sheetFormatPr defaultColWidth="10.83203125" defaultRowHeight="15.5"/>
  <cols>
    <col min="1" max="1" width="35" style="70" bestFit="1" customWidth="1"/>
    <col min="2" max="16384" width="10.83203125" style="70"/>
  </cols>
  <sheetData>
    <row r="1" spans="1:9" ht="20">
      <c r="A1" s="67" t="s">
        <v>139</v>
      </c>
      <c r="B1" s="67"/>
      <c r="C1" s="67"/>
      <c r="D1" s="68"/>
      <c r="E1" s="67"/>
      <c r="F1" s="69"/>
      <c r="G1" s="67"/>
      <c r="H1" s="67"/>
      <c r="I1" s="67"/>
    </row>
    <row r="2" spans="1:9">
      <c r="A2" s="71"/>
      <c r="B2" s="71"/>
      <c r="C2" s="67"/>
      <c r="D2" s="67"/>
      <c r="E2" s="67" t="s">
        <v>140</v>
      </c>
      <c r="F2" s="73">
        <f>AVERAGE(C4:C8788)</f>
        <v>21.160293715847057</v>
      </c>
      <c r="G2" s="67"/>
      <c r="H2" s="67"/>
      <c r="I2" s="67"/>
    </row>
    <row r="3" spans="1:9">
      <c r="A3" s="78" t="s">
        <v>136</v>
      </c>
      <c r="B3" s="78" t="s">
        <v>137</v>
      </c>
      <c r="C3" s="78" t="s">
        <v>138</v>
      </c>
      <c r="D3" s="67"/>
      <c r="E3" s="67"/>
      <c r="F3" s="67"/>
      <c r="G3" s="67"/>
      <c r="H3" s="67"/>
      <c r="I3" s="67"/>
    </row>
    <row r="4" spans="1:9">
      <c r="A4" s="79">
        <v>43831</v>
      </c>
      <c r="B4" s="80">
        <v>1</v>
      </c>
      <c r="C4" s="81">
        <v>18.260000000000002</v>
      </c>
      <c r="D4" s="67"/>
      <c r="E4" s="67"/>
      <c r="F4" s="67"/>
      <c r="G4" s="67"/>
      <c r="H4" s="67"/>
      <c r="I4" s="67"/>
    </row>
    <row r="5" spans="1:9">
      <c r="A5" s="79">
        <v>43831</v>
      </c>
      <c r="B5" s="80">
        <v>2</v>
      </c>
      <c r="C5" s="81">
        <v>18.7</v>
      </c>
      <c r="D5" s="72"/>
      <c r="E5" s="72"/>
      <c r="F5" s="72"/>
      <c r="G5" s="72"/>
      <c r="H5" s="72"/>
      <c r="I5" s="72"/>
    </row>
    <row r="6" spans="1:9">
      <c r="A6" s="79">
        <v>43831</v>
      </c>
      <c r="B6" s="80">
        <v>3</v>
      </c>
      <c r="C6" s="81">
        <v>19.510000000000002</v>
      </c>
      <c r="D6" s="73"/>
      <c r="E6" s="67"/>
      <c r="F6" s="67"/>
      <c r="G6" s="67"/>
      <c r="H6" s="67"/>
      <c r="I6" s="67"/>
    </row>
    <row r="7" spans="1:9">
      <c r="A7" s="79">
        <v>43831</v>
      </c>
      <c r="B7" s="80">
        <v>4</v>
      </c>
      <c r="C7" s="81">
        <v>17.02</v>
      </c>
      <c r="D7" s="67"/>
      <c r="E7" s="67"/>
      <c r="F7" s="67"/>
      <c r="G7" s="67"/>
      <c r="H7" s="67"/>
      <c r="I7" s="67"/>
    </row>
    <row r="8" spans="1:9">
      <c r="A8" s="79">
        <v>43831</v>
      </c>
      <c r="B8" s="80">
        <v>5</v>
      </c>
      <c r="C8" s="81">
        <v>15.33</v>
      </c>
      <c r="D8" s="67"/>
      <c r="E8" s="67"/>
      <c r="F8" s="67"/>
      <c r="G8" s="67"/>
      <c r="H8" s="67"/>
      <c r="I8" s="67"/>
    </row>
    <row r="9" spans="1:9">
      <c r="A9" s="79">
        <v>43831</v>
      </c>
      <c r="B9" s="80">
        <v>6</v>
      </c>
      <c r="C9" s="81">
        <v>17.25</v>
      </c>
      <c r="D9" s="67"/>
      <c r="E9" s="76"/>
      <c r="F9" s="67"/>
      <c r="G9" s="67"/>
      <c r="H9" s="67"/>
      <c r="I9" s="67"/>
    </row>
    <row r="10" spans="1:9">
      <c r="A10" s="79">
        <v>43831</v>
      </c>
      <c r="B10" s="80">
        <v>7</v>
      </c>
      <c r="C10" s="81">
        <v>20.5</v>
      </c>
      <c r="D10" s="67"/>
      <c r="E10" s="67"/>
      <c r="F10" s="67"/>
      <c r="G10" s="67"/>
      <c r="H10" s="67"/>
      <c r="I10" s="67"/>
    </row>
    <row r="11" spans="1:9">
      <c r="A11" s="79">
        <v>43831</v>
      </c>
      <c r="B11" s="80">
        <v>8</v>
      </c>
      <c r="C11" s="81">
        <v>20.18</v>
      </c>
      <c r="D11" s="67"/>
      <c r="E11" s="67"/>
      <c r="F11" s="67"/>
      <c r="G11" s="67"/>
      <c r="H11" s="67"/>
      <c r="I11" s="67"/>
    </row>
    <row r="12" spans="1:9">
      <c r="A12" s="79">
        <v>43831</v>
      </c>
      <c r="B12" s="80">
        <v>9</v>
      </c>
      <c r="C12" s="81">
        <v>18.809999999999999</v>
      </c>
      <c r="D12" s="67"/>
      <c r="E12" s="67"/>
      <c r="F12" s="67"/>
      <c r="G12" s="67"/>
      <c r="H12" s="67"/>
      <c r="I12" s="67"/>
    </row>
    <row r="13" spans="1:9">
      <c r="A13" s="79">
        <v>43831</v>
      </c>
      <c r="B13" s="80">
        <v>10</v>
      </c>
      <c r="C13" s="81">
        <v>19.649999999999999</v>
      </c>
      <c r="D13" s="67"/>
      <c r="E13" s="77"/>
      <c r="F13" s="77"/>
      <c r="G13" s="77"/>
      <c r="H13" s="77"/>
      <c r="I13" s="67"/>
    </row>
    <row r="14" spans="1:9">
      <c r="A14" s="79">
        <v>43831</v>
      </c>
      <c r="B14" s="80">
        <v>11</v>
      </c>
      <c r="C14" s="81">
        <v>20</v>
      </c>
      <c r="D14" s="67"/>
      <c r="E14" s="67"/>
      <c r="F14" s="67"/>
      <c r="G14" s="67"/>
      <c r="H14" s="67"/>
      <c r="I14" s="67"/>
    </row>
    <row r="15" spans="1:9">
      <c r="A15" s="79">
        <v>43831</v>
      </c>
      <c r="B15" s="80">
        <v>12</v>
      </c>
      <c r="C15" s="81">
        <v>19.14</v>
      </c>
      <c r="D15" s="67"/>
      <c r="E15" s="67"/>
      <c r="F15" s="67"/>
      <c r="G15" s="67"/>
      <c r="H15" s="67"/>
      <c r="I15" s="67"/>
    </row>
    <row r="16" spans="1:9">
      <c r="A16" s="79">
        <v>43831</v>
      </c>
      <c r="B16" s="80">
        <v>13</v>
      </c>
      <c r="C16" s="81">
        <v>17.77</v>
      </c>
      <c r="D16" s="67"/>
      <c r="E16" s="67"/>
      <c r="F16" s="67"/>
      <c r="G16" s="67"/>
      <c r="H16" s="67"/>
      <c r="I16" s="67"/>
    </row>
    <row r="17" spans="1:9">
      <c r="A17" s="79">
        <v>43831</v>
      </c>
      <c r="B17" s="80">
        <v>14</v>
      </c>
      <c r="C17" s="81">
        <v>17.079999999999998</v>
      </c>
      <c r="D17" s="67"/>
      <c r="E17" s="67"/>
      <c r="F17" s="67"/>
      <c r="G17" s="67"/>
      <c r="H17" s="67"/>
      <c r="I17" s="67"/>
    </row>
    <row r="18" spans="1:9">
      <c r="A18" s="79">
        <v>43831</v>
      </c>
      <c r="B18" s="80">
        <v>15</v>
      </c>
      <c r="C18" s="81">
        <v>16.14</v>
      </c>
      <c r="D18" s="67"/>
      <c r="E18" s="67"/>
      <c r="F18" s="67"/>
      <c r="G18" s="67"/>
      <c r="H18" s="67"/>
      <c r="I18" s="67"/>
    </row>
    <row r="19" spans="1:9">
      <c r="A19" s="79">
        <v>43831</v>
      </c>
      <c r="B19" s="80">
        <v>16</v>
      </c>
      <c r="C19" s="81">
        <v>15.7</v>
      </c>
      <c r="D19" s="67"/>
      <c r="E19" s="67"/>
      <c r="F19" s="67"/>
      <c r="G19" s="67"/>
      <c r="H19" s="67"/>
      <c r="I19" s="67"/>
    </row>
    <row r="20" spans="1:9">
      <c r="A20" s="79">
        <v>43831</v>
      </c>
      <c r="B20" s="80">
        <v>17</v>
      </c>
      <c r="C20" s="81">
        <v>18.71</v>
      </c>
      <c r="D20" s="67"/>
      <c r="E20" s="67"/>
      <c r="F20" s="67"/>
      <c r="G20" s="67"/>
      <c r="H20" s="67"/>
      <c r="I20" s="67"/>
    </row>
    <row r="21" spans="1:9">
      <c r="A21" s="79">
        <v>43831</v>
      </c>
      <c r="B21" s="80">
        <v>18</v>
      </c>
      <c r="C21" s="81">
        <v>20.73</v>
      </c>
      <c r="D21" s="67"/>
      <c r="E21" s="67"/>
      <c r="F21" s="67"/>
      <c r="G21" s="67"/>
      <c r="H21" s="67"/>
      <c r="I21" s="67"/>
    </row>
    <row r="22" spans="1:9">
      <c r="A22" s="79">
        <v>43831</v>
      </c>
      <c r="B22" s="80">
        <v>19</v>
      </c>
      <c r="C22" s="81">
        <v>18.899999999999999</v>
      </c>
      <c r="D22" s="67"/>
      <c r="E22" s="67"/>
      <c r="F22" s="67"/>
      <c r="G22" s="67"/>
      <c r="H22" s="67"/>
      <c r="I22" s="67"/>
    </row>
    <row r="23" spans="1:9">
      <c r="A23" s="79">
        <v>43831</v>
      </c>
      <c r="B23" s="80">
        <v>20</v>
      </c>
      <c r="C23" s="81">
        <v>19.14</v>
      </c>
      <c r="D23" s="67"/>
      <c r="E23" s="67"/>
      <c r="F23" s="67"/>
      <c r="G23" s="67"/>
      <c r="H23" s="67"/>
      <c r="I23" s="67"/>
    </row>
    <row r="24" spans="1:9">
      <c r="A24" s="79">
        <v>43831</v>
      </c>
      <c r="B24" s="80">
        <v>21</v>
      </c>
      <c r="C24" s="81">
        <v>18.73</v>
      </c>
      <c r="D24" s="67"/>
      <c r="E24" s="67"/>
      <c r="F24" s="67"/>
      <c r="G24" s="67"/>
      <c r="H24" s="67"/>
      <c r="I24" s="67"/>
    </row>
    <row r="25" spans="1:9">
      <c r="A25" s="79">
        <v>43831</v>
      </c>
      <c r="B25" s="80">
        <v>22</v>
      </c>
      <c r="C25" s="81">
        <v>18.170000000000002</v>
      </c>
      <c r="D25" s="67"/>
      <c r="E25" s="67"/>
      <c r="F25" s="67"/>
      <c r="G25" s="67"/>
      <c r="H25" s="67"/>
      <c r="I25" s="67"/>
    </row>
    <row r="26" spans="1:9">
      <c r="A26" s="79">
        <v>43831</v>
      </c>
      <c r="B26" s="80">
        <v>23</v>
      </c>
      <c r="C26" s="81">
        <v>17.739999999999998</v>
      </c>
      <c r="D26" s="67"/>
      <c r="E26" s="67"/>
      <c r="F26" s="67"/>
      <c r="G26" s="67"/>
      <c r="H26" s="67"/>
      <c r="I26" s="67"/>
    </row>
    <row r="27" spans="1:9">
      <c r="A27" s="79">
        <v>43831</v>
      </c>
      <c r="B27" s="80">
        <v>24</v>
      </c>
      <c r="C27" s="81">
        <v>15.77</v>
      </c>
      <c r="D27" s="67"/>
      <c r="E27" s="67"/>
      <c r="F27" s="67"/>
      <c r="G27" s="67"/>
      <c r="H27" s="67"/>
      <c r="I27" s="67"/>
    </row>
    <row r="28" spans="1:9">
      <c r="A28" s="79">
        <v>43832</v>
      </c>
      <c r="B28" s="80">
        <v>1</v>
      </c>
      <c r="C28" s="81">
        <v>15.59</v>
      </c>
      <c r="D28" s="67"/>
      <c r="E28" s="67"/>
      <c r="F28" s="67"/>
      <c r="G28" s="67"/>
      <c r="H28" s="67"/>
      <c r="I28" s="67"/>
    </row>
    <row r="29" spans="1:9">
      <c r="A29" s="79">
        <v>43832</v>
      </c>
      <c r="B29" s="80">
        <v>2</v>
      </c>
      <c r="C29" s="81">
        <v>15.42</v>
      </c>
      <c r="D29" s="67"/>
      <c r="E29" s="67"/>
      <c r="F29" s="67"/>
      <c r="G29" s="67"/>
      <c r="H29" s="67"/>
      <c r="I29" s="67"/>
    </row>
    <row r="30" spans="1:9">
      <c r="A30" s="79">
        <v>43832</v>
      </c>
      <c r="B30" s="80">
        <v>3</v>
      </c>
      <c r="C30" s="81">
        <v>14.82</v>
      </c>
      <c r="D30" s="67"/>
      <c r="E30" s="67"/>
      <c r="F30" s="67"/>
      <c r="G30" s="67"/>
      <c r="H30" s="67"/>
      <c r="I30" s="67"/>
    </row>
    <row r="31" spans="1:9">
      <c r="A31" s="79">
        <v>43832</v>
      </c>
      <c r="B31" s="80">
        <v>4</v>
      </c>
      <c r="C31" s="81">
        <v>15.6</v>
      </c>
      <c r="D31" s="67"/>
      <c r="E31" s="67"/>
      <c r="F31" s="67"/>
      <c r="G31" s="67"/>
      <c r="H31" s="67"/>
      <c r="I31" s="67"/>
    </row>
    <row r="32" spans="1:9">
      <c r="A32" s="79">
        <v>43832</v>
      </c>
      <c r="B32" s="80">
        <v>5</v>
      </c>
      <c r="C32" s="81">
        <v>14.53</v>
      </c>
      <c r="D32" s="67"/>
      <c r="E32" s="67"/>
      <c r="F32" s="67"/>
      <c r="G32" s="67"/>
      <c r="H32" s="67"/>
      <c r="I32" s="67"/>
    </row>
    <row r="33" spans="1:9">
      <c r="A33" s="79">
        <v>43832</v>
      </c>
      <c r="B33" s="80">
        <v>6</v>
      </c>
      <c r="C33" s="81">
        <v>16.809999999999999</v>
      </c>
      <c r="D33" s="67"/>
      <c r="E33" s="67"/>
      <c r="F33" s="67"/>
      <c r="G33" s="67"/>
      <c r="H33" s="67"/>
      <c r="I33" s="67"/>
    </row>
    <row r="34" spans="1:9">
      <c r="A34" s="79">
        <v>43832</v>
      </c>
      <c r="B34" s="80">
        <v>7</v>
      </c>
      <c r="C34" s="81">
        <v>20.52</v>
      </c>
      <c r="D34" s="67"/>
      <c r="E34" s="67"/>
      <c r="F34" s="67"/>
      <c r="G34" s="67"/>
      <c r="H34" s="67"/>
      <c r="I34" s="67"/>
    </row>
    <row r="35" spans="1:9">
      <c r="A35" s="79">
        <v>43832</v>
      </c>
      <c r="B35" s="80">
        <v>8</v>
      </c>
      <c r="C35" s="81">
        <v>35.299999999999997</v>
      </c>
      <c r="D35" s="67"/>
      <c r="E35" s="67"/>
      <c r="F35" s="67"/>
      <c r="G35" s="67"/>
      <c r="H35" s="67"/>
      <c r="I35" s="67"/>
    </row>
    <row r="36" spans="1:9">
      <c r="A36" s="79">
        <v>43832</v>
      </c>
      <c r="B36" s="80">
        <v>9</v>
      </c>
      <c r="C36" s="81">
        <v>19.75</v>
      </c>
      <c r="D36" s="67"/>
      <c r="E36" s="67"/>
      <c r="F36" s="67"/>
      <c r="G36" s="67"/>
      <c r="H36" s="67"/>
      <c r="I36" s="67"/>
    </row>
    <row r="37" spans="1:9">
      <c r="A37" s="79">
        <v>43832</v>
      </c>
      <c r="B37" s="80">
        <v>10</v>
      </c>
      <c r="C37" s="81">
        <v>20.77</v>
      </c>
      <c r="D37" s="67"/>
      <c r="E37" s="67"/>
      <c r="F37" s="67"/>
      <c r="G37" s="67"/>
      <c r="H37" s="67"/>
      <c r="I37" s="67"/>
    </row>
    <row r="38" spans="1:9">
      <c r="A38" s="79">
        <v>43832</v>
      </c>
      <c r="B38" s="80">
        <v>11</v>
      </c>
      <c r="C38" s="81">
        <v>20.71</v>
      </c>
      <c r="D38" s="67"/>
      <c r="E38" s="67"/>
      <c r="F38" s="67"/>
      <c r="G38" s="67"/>
      <c r="H38" s="67"/>
      <c r="I38" s="67"/>
    </row>
    <row r="39" spans="1:9">
      <c r="A39" s="79">
        <v>43832</v>
      </c>
      <c r="B39" s="80">
        <v>12</v>
      </c>
      <c r="C39" s="81">
        <v>20.149999999999999</v>
      </c>
      <c r="D39" s="67"/>
      <c r="E39" s="67"/>
      <c r="F39" s="67"/>
      <c r="G39" s="67"/>
      <c r="H39" s="67"/>
      <c r="I39" s="67"/>
    </row>
    <row r="40" spans="1:9">
      <c r="A40" s="79">
        <v>43832</v>
      </c>
      <c r="B40" s="80">
        <v>13</v>
      </c>
      <c r="C40" s="81">
        <v>20.58</v>
      </c>
      <c r="D40" s="67"/>
      <c r="E40" s="67"/>
      <c r="F40" s="67"/>
      <c r="G40" s="67"/>
      <c r="H40" s="67"/>
      <c r="I40" s="67"/>
    </row>
    <row r="41" spans="1:9">
      <c r="A41" s="79">
        <v>43832</v>
      </c>
      <c r="B41" s="80">
        <v>14</v>
      </c>
      <c r="C41" s="81">
        <v>21.51</v>
      </c>
      <c r="D41" s="67"/>
      <c r="E41" s="67"/>
      <c r="F41" s="67"/>
      <c r="G41" s="67"/>
      <c r="H41" s="67"/>
      <c r="I41" s="67"/>
    </row>
    <row r="42" spans="1:9">
      <c r="A42" s="79">
        <v>43832</v>
      </c>
      <c r="B42" s="80">
        <v>15</v>
      </c>
      <c r="C42" s="81">
        <v>21.44</v>
      </c>
      <c r="D42" s="67"/>
      <c r="E42" s="67"/>
      <c r="F42" s="67"/>
      <c r="G42" s="67"/>
      <c r="H42" s="67"/>
      <c r="I42" s="67"/>
    </row>
    <row r="43" spans="1:9">
      <c r="A43" s="79">
        <v>43832</v>
      </c>
      <c r="B43" s="80">
        <v>16</v>
      </c>
      <c r="C43" s="81">
        <v>21.17</v>
      </c>
      <c r="D43" s="67"/>
      <c r="E43" s="67"/>
      <c r="F43" s="67"/>
      <c r="G43" s="67"/>
      <c r="H43" s="67"/>
      <c r="I43" s="67"/>
    </row>
    <row r="44" spans="1:9">
      <c r="A44" s="79">
        <v>43832</v>
      </c>
      <c r="B44" s="80">
        <v>17</v>
      </c>
      <c r="C44" s="81">
        <v>22.7</v>
      </c>
      <c r="D44" s="67"/>
      <c r="E44" s="67"/>
      <c r="F44" s="67"/>
      <c r="G44" s="67"/>
      <c r="H44" s="67"/>
      <c r="I44" s="67"/>
    </row>
    <row r="45" spans="1:9">
      <c r="A45" s="79">
        <v>43832</v>
      </c>
      <c r="B45" s="80">
        <v>18</v>
      </c>
      <c r="C45" s="81">
        <v>34.130000000000003</v>
      </c>
      <c r="D45" s="67"/>
      <c r="E45" s="67"/>
      <c r="F45" s="67"/>
      <c r="G45" s="67"/>
      <c r="H45" s="67"/>
      <c r="I45" s="67"/>
    </row>
    <row r="46" spans="1:9">
      <c r="A46" s="79">
        <v>43832</v>
      </c>
      <c r="B46" s="80">
        <v>19</v>
      </c>
      <c r="C46" s="81">
        <v>36.33</v>
      </c>
      <c r="D46" s="67"/>
      <c r="E46" s="67"/>
      <c r="F46" s="67"/>
      <c r="G46" s="67"/>
      <c r="H46" s="67"/>
      <c r="I46" s="67"/>
    </row>
    <row r="47" spans="1:9">
      <c r="A47" s="79">
        <v>43832</v>
      </c>
      <c r="B47" s="80">
        <v>20</v>
      </c>
      <c r="C47" s="81">
        <v>22.28</v>
      </c>
      <c r="D47" s="67"/>
      <c r="E47" s="67"/>
      <c r="F47" s="67"/>
      <c r="G47" s="67"/>
      <c r="H47" s="67"/>
      <c r="I47" s="67"/>
    </row>
    <row r="48" spans="1:9">
      <c r="A48" s="79">
        <v>43832</v>
      </c>
      <c r="B48" s="80">
        <v>21</v>
      </c>
      <c r="C48" s="81">
        <v>21.33</v>
      </c>
      <c r="D48" s="67"/>
      <c r="E48" s="67"/>
      <c r="F48" s="67"/>
      <c r="G48" s="67"/>
      <c r="H48" s="67"/>
      <c r="I48" s="67"/>
    </row>
    <row r="49" spans="1:9">
      <c r="A49" s="79">
        <v>43832</v>
      </c>
      <c r="B49" s="80">
        <v>22</v>
      </c>
      <c r="C49" s="81">
        <v>25.52</v>
      </c>
      <c r="D49" s="67"/>
      <c r="E49" s="67"/>
      <c r="F49" s="67"/>
      <c r="G49" s="67"/>
      <c r="H49" s="67"/>
      <c r="I49" s="67"/>
    </row>
    <row r="50" spans="1:9">
      <c r="A50" s="79">
        <v>43832</v>
      </c>
      <c r="B50" s="80">
        <v>23</v>
      </c>
      <c r="C50" s="81">
        <v>20.41</v>
      </c>
      <c r="D50" s="67"/>
      <c r="E50" s="67"/>
      <c r="F50" s="67"/>
      <c r="G50" s="67"/>
      <c r="H50" s="67"/>
      <c r="I50" s="67"/>
    </row>
    <row r="51" spans="1:9">
      <c r="A51" s="79">
        <v>43832</v>
      </c>
      <c r="B51" s="80">
        <v>24</v>
      </c>
      <c r="C51" s="81">
        <v>19.54</v>
      </c>
      <c r="D51" s="67"/>
      <c r="E51" s="67"/>
      <c r="F51" s="67"/>
      <c r="G51" s="67"/>
      <c r="H51" s="67"/>
      <c r="I51" s="67"/>
    </row>
    <row r="52" spans="1:9">
      <c r="A52" s="79">
        <v>43833</v>
      </c>
      <c r="B52" s="80">
        <v>1</v>
      </c>
      <c r="C52" s="81">
        <v>19.57</v>
      </c>
      <c r="D52" s="67"/>
      <c r="E52" s="67"/>
      <c r="F52" s="67"/>
      <c r="G52" s="67"/>
      <c r="H52" s="67"/>
      <c r="I52" s="67"/>
    </row>
    <row r="53" spans="1:9">
      <c r="A53" s="79">
        <v>43833</v>
      </c>
      <c r="B53" s="80">
        <v>2</v>
      </c>
      <c r="C53" s="81">
        <v>18.28</v>
      </c>
      <c r="D53" s="67"/>
      <c r="E53" s="67"/>
      <c r="F53" s="67"/>
      <c r="G53" s="67"/>
      <c r="H53" s="67"/>
      <c r="I53" s="67"/>
    </row>
    <row r="54" spans="1:9">
      <c r="A54" s="79">
        <v>43833</v>
      </c>
      <c r="B54" s="80">
        <v>3</v>
      </c>
      <c r="C54" s="81">
        <v>18.84</v>
      </c>
      <c r="D54" s="67"/>
      <c r="E54" s="67"/>
      <c r="F54" s="67"/>
      <c r="G54" s="67"/>
      <c r="H54" s="67"/>
      <c r="I54" s="67"/>
    </row>
    <row r="55" spans="1:9">
      <c r="A55" s="79">
        <v>43833</v>
      </c>
      <c r="B55" s="80">
        <v>4</v>
      </c>
      <c r="C55" s="81">
        <v>18.48</v>
      </c>
      <c r="D55" s="67"/>
      <c r="E55" s="67"/>
      <c r="F55" s="67"/>
      <c r="G55" s="67"/>
      <c r="H55" s="67"/>
      <c r="I55" s="67"/>
    </row>
    <row r="56" spans="1:9">
      <c r="A56" s="79">
        <v>43833</v>
      </c>
      <c r="B56" s="80">
        <v>5</v>
      </c>
      <c r="C56" s="81">
        <v>18.489999999999998</v>
      </c>
      <c r="D56" s="67"/>
      <c r="E56" s="67"/>
      <c r="F56" s="67"/>
      <c r="G56" s="67"/>
      <c r="H56" s="67"/>
      <c r="I56" s="67"/>
    </row>
    <row r="57" spans="1:9">
      <c r="A57" s="79">
        <v>43833</v>
      </c>
      <c r="B57" s="80">
        <v>6</v>
      </c>
      <c r="C57" s="81">
        <v>20.46</v>
      </c>
      <c r="D57" s="67"/>
      <c r="E57" s="67"/>
      <c r="F57" s="67"/>
      <c r="G57" s="67"/>
      <c r="H57" s="67"/>
      <c r="I57" s="67"/>
    </row>
    <row r="58" spans="1:9">
      <c r="A58" s="79">
        <v>43833</v>
      </c>
      <c r="B58" s="80">
        <v>7</v>
      </c>
      <c r="C58" s="81">
        <v>23.87</v>
      </c>
      <c r="D58" s="67"/>
      <c r="E58" s="67"/>
      <c r="F58" s="67"/>
      <c r="G58" s="67"/>
      <c r="H58" s="67"/>
      <c r="I58" s="67"/>
    </row>
    <row r="59" spans="1:9">
      <c r="A59" s="79">
        <v>43833</v>
      </c>
      <c r="B59" s="80">
        <v>8</v>
      </c>
      <c r="C59" s="81">
        <v>23.24</v>
      </c>
      <c r="D59" s="67"/>
      <c r="E59" s="67"/>
      <c r="F59" s="67"/>
      <c r="G59" s="67"/>
      <c r="H59" s="67"/>
      <c r="I59" s="67"/>
    </row>
    <row r="60" spans="1:9">
      <c r="A60" s="79">
        <v>43833</v>
      </c>
      <c r="B60" s="80">
        <v>9</v>
      </c>
      <c r="C60" s="81">
        <v>23.97</v>
      </c>
      <c r="D60" s="67"/>
      <c r="E60" s="67"/>
      <c r="F60" s="67"/>
      <c r="G60" s="67"/>
      <c r="H60" s="67"/>
      <c r="I60" s="67"/>
    </row>
    <row r="61" spans="1:9">
      <c r="A61" s="79">
        <v>43833</v>
      </c>
      <c r="B61" s="80">
        <v>10</v>
      </c>
      <c r="C61" s="81">
        <v>55.58</v>
      </c>
      <c r="D61" s="67"/>
      <c r="E61" s="67"/>
      <c r="F61" s="67"/>
      <c r="G61" s="67"/>
      <c r="H61" s="67"/>
      <c r="I61" s="67"/>
    </row>
    <row r="62" spans="1:9">
      <c r="A62" s="79">
        <v>43833</v>
      </c>
      <c r="B62" s="80">
        <v>11</v>
      </c>
      <c r="C62" s="81">
        <v>27.2</v>
      </c>
      <c r="D62" s="67"/>
      <c r="E62" s="67"/>
      <c r="F62" s="67"/>
      <c r="G62" s="67"/>
      <c r="H62" s="67"/>
      <c r="I62" s="67"/>
    </row>
    <row r="63" spans="1:9">
      <c r="A63" s="79">
        <v>43833</v>
      </c>
      <c r="B63" s="80">
        <v>12</v>
      </c>
      <c r="C63" s="81">
        <v>60.29</v>
      </c>
      <c r="D63" s="67"/>
      <c r="E63" s="67"/>
      <c r="F63" s="67"/>
      <c r="G63" s="67"/>
      <c r="H63" s="67"/>
      <c r="I63" s="67"/>
    </row>
    <row r="64" spans="1:9">
      <c r="A64" s="79">
        <v>43833</v>
      </c>
      <c r="B64" s="80">
        <v>13</v>
      </c>
      <c r="C64" s="81">
        <v>27.64</v>
      </c>
      <c r="D64" s="67"/>
      <c r="E64" s="67"/>
      <c r="F64" s="67"/>
      <c r="G64" s="67"/>
      <c r="H64" s="67"/>
      <c r="I64" s="67"/>
    </row>
    <row r="65" spans="1:9">
      <c r="A65" s="79">
        <v>43833</v>
      </c>
      <c r="B65" s="80">
        <v>14</v>
      </c>
      <c r="C65" s="81">
        <v>27.27</v>
      </c>
      <c r="D65" s="67"/>
      <c r="E65" s="67"/>
      <c r="F65" s="67"/>
      <c r="G65" s="67"/>
      <c r="H65" s="67"/>
      <c r="I65" s="67"/>
    </row>
    <row r="66" spans="1:9">
      <c r="A66" s="79">
        <v>43833</v>
      </c>
      <c r="B66" s="80">
        <v>15</v>
      </c>
      <c r="C66" s="81">
        <v>27.28</v>
      </c>
      <c r="D66" s="67"/>
      <c r="E66" s="67"/>
      <c r="F66" s="67"/>
      <c r="G66" s="67"/>
      <c r="H66" s="67"/>
      <c r="I66" s="67"/>
    </row>
    <row r="67" spans="1:9">
      <c r="A67" s="79">
        <v>43833</v>
      </c>
      <c r="B67" s="80">
        <v>16</v>
      </c>
      <c r="C67" s="81">
        <v>25.94</v>
      </c>
      <c r="D67" s="67"/>
      <c r="E67" s="67"/>
      <c r="F67" s="67"/>
      <c r="G67" s="67"/>
      <c r="H67" s="67"/>
      <c r="I67" s="67"/>
    </row>
    <row r="68" spans="1:9">
      <c r="A68" s="79">
        <v>43833</v>
      </c>
      <c r="B68" s="80">
        <v>17</v>
      </c>
      <c r="C68" s="81">
        <v>93.85</v>
      </c>
      <c r="D68" s="67"/>
      <c r="E68" s="67"/>
      <c r="F68" s="67"/>
      <c r="G68" s="67"/>
      <c r="H68" s="67"/>
      <c r="I68" s="67"/>
    </row>
    <row r="69" spans="1:9">
      <c r="A69" s="79">
        <v>43833</v>
      </c>
      <c r="B69" s="80">
        <v>18</v>
      </c>
      <c r="C69" s="81">
        <v>26.42</v>
      </c>
      <c r="D69" s="67"/>
      <c r="E69" s="67"/>
      <c r="F69" s="67"/>
      <c r="G69" s="67"/>
      <c r="H69" s="67"/>
      <c r="I69" s="67"/>
    </row>
    <row r="70" spans="1:9">
      <c r="A70" s="79">
        <v>43833</v>
      </c>
      <c r="B70" s="80">
        <v>19</v>
      </c>
      <c r="C70" s="81">
        <v>26.03</v>
      </c>
      <c r="D70" s="67"/>
      <c r="E70" s="67"/>
      <c r="F70" s="67"/>
      <c r="G70" s="67"/>
      <c r="H70" s="67"/>
      <c r="I70" s="67"/>
    </row>
    <row r="71" spans="1:9">
      <c r="A71" s="79">
        <v>43833</v>
      </c>
      <c r="B71" s="80">
        <v>20</v>
      </c>
      <c r="C71" s="81">
        <v>26.36</v>
      </c>
      <c r="D71" s="67"/>
      <c r="E71" s="67"/>
      <c r="F71" s="67"/>
      <c r="G71" s="67"/>
      <c r="H71" s="67"/>
      <c r="I71" s="67"/>
    </row>
    <row r="72" spans="1:9">
      <c r="A72" s="79">
        <v>43833</v>
      </c>
      <c r="B72" s="80">
        <v>21</v>
      </c>
      <c r="C72" s="81">
        <v>25.82</v>
      </c>
      <c r="D72" s="67"/>
      <c r="E72" s="67"/>
      <c r="F72" s="67"/>
      <c r="G72" s="67"/>
      <c r="H72" s="67"/>
      <c r="I72" s="67"/>
    </row>
    <row r="73" spans="1:9">
      <c r="A73" s="79">
        <v>43833</v>
      </c>
      <c r="B73" s="80">
        <v>22</v>
      </c>
      <c r="C73" s="81">
        <v>24.31</v>
      </c>
      <c r="D73" s="67"/>
      <c r="E73" s="67"/>
      <c r="F73" s="67"/>
      <c r="G73" s="67"/>
      <c r="H73" s="67"/>
      <c r="I73" s="67"/>
    </row>
    <row r="74" spans="1:9">
      <c r="A74" s="79">
        <v>43833</v>
      </c>
      <c r="B74" s="80">
        <v>23</v>
      </c>
      <c r="C74" s="81">
        <v>22.66</v>
      </c>
      <c r="D74" s="67"/>
      <c r="E74" s="67"/>
      <c r="F74" s="67"/>
      <c r="G74" s="67"/>
      <c r="H74" s="67"/>
      <c r="I74" s="67"/>
    </row>
    <row r="75" spans="1:9">
      <c r="A75" s="79">
        <v>43833</v>
      </c>
      <c r="B75" s="80">
        <v>24</v>
      </c>
      <c r="C75" s="81">
        <v>21.77</v>
      </c>
      <c r="D75" s="67"/>
      <c r="E75" s="67"/>
      <c r="F75" s="67"/>
      <c r="G75" s="67"/>
      <c r="H75" s="67"/>
      <c r="I75" s="67"/>
    </row>
    <row r="76" spans="1:9">
      <c r="A76" s="79">
        <v>43834</v>
      </c>
      <c r="B76" s="80">
        <v>1</v>
      </c>
      <c r="C76" s="81">
        <v>17.78</v>
      </c>
      <c r="D76" s="67"/>
      <c r="E76" s="67"/>
      <c r="F76" s="67"/>
      <c r="G76" s="67"/>
      <c r="H76" s="67"/>
      <c r="I76" s="67"/>
    </row>
    <row r="77" spans="1:9">
      <c r="A77" s="79">
        <v>43834</v>
      </c>
      <c r="B77" s="80">
        <v>2</v>
      </c>
      <c r="C77" s="81">
        <v>17.95</v>
      </c>
      <c r="D77" s="67"/>
      <c r="E77" s="67"/>
      <c r="F77" s="67"/>
      <c r="G77" s="67"/>
      <c r="H77" s="67"/>
      <c r="I77" s="67"/>
    </row>
    <row r="78" spans="1:9">
      <c r="A78" s="79">
        <v>43834</v>
      </c>
      <c r="B78" s="80">
        <v>3</v>
      </c>
      <c r="C78" s="81">
        <v>18.79</v>
      </c>
      <c r="D78" s="67"/>
      <c r="E78" s="67"/>
      <c r="F78" s="67"/>
      <c r="G78" s="67"/>
      <c r="H78" s="67"/>
      <c r="I78" s="67"/>
    </row>
    <row r="79" spans="1:9">
      <c r="A79" s="79">
        <v>43834</v>
      </c>
      <c r="B79" s="80">
        <v>4</v>
      </c>
      <c r="C79" s="81">
        <v>18.22</v>
      </c>
      <c r="D79" s="67"/>
      <c r="E79" s="67"/>
      <c r="F79" s="67"/>
      <c r="G79" s="67"/>
      <c r="H79" s="67"/>
      <c r="I79" s="67"/>
    </row>
    <row r="80" spans="1:9">
      <c r="A80" s="79">
        <v>43834</v>
      </c>
      <c r="B80" s="80">
        <v>5</v>
      </c>
      <c r="C80" s="81">
        <v>19.100000000000001</v>
      </c>
      <c r="D80" s="67"/>
      <c r="E80" s="67"/>
      <c r="F80" s="67"/>
      <c r="G80" s="67"/>
      <c r="H80" s="67"/>
      <c r="I80" s="67"/>
    </row>
    <row r="81" spans="1:9">
      <c r="A81" s="79">
        <v>43834</v>
      </c>
      <c r="B81" s="80">
        <v>6</v>
      </c>
      <c r="C81" s="81">
        <v>17.329999999999998</v>
      </c>
      <c r="D81" s="67"/>
      <c r="E81" s="67"/>
      <c r="F81" s="67"/>
      <c r="G81" s="67"/>
      <c r="H81" s="67"/>
      <c r="I81" s="67"/>
    </row>
    <row r="82" spans="1:9">
      <c r="A82" s="79">
        <v>43834</v>
      </c>
      <c r="B82" s="80">
        <v>7</v>
      </c>
      <c r="C82" s="81">
        <v>20.32</v>
      </c>
      <c r="D82" s="67"/>
      <c r="E82" s="67"/>
      <c r="F82" s="67"/>
      <c r="G82" s="67"/>
      <c r="H82" s="67"/>
      <c r="I82" s="67"/>
    </row>
    <row r="83" spans="1:9">
      <c r="A83" s="79">
        <v>43834</v>
      </c>
      <c r="B83" s="80">
        <v>8</v>
      </c>
      <c r="C83" s="81">
        <v>19.98</v>
      </c>
      <c r="D83" s="67"/>
      <c r="E83" s="67"/>
      <c r="F83" s="67"/>
      <c r="G83" s="67"/>
      <c r="H83" s="67"/>
      <c r="I83" s="67"/>
    </row>
    <row r="84" spans="1:9">
      <c r="A84" s="79">
        <v>43834</v>
      </c>
      <c r="B84" s="80">
        <v>9</v>
      </c>
      <c r="C84" s="81">
        <v>21.51</v>
      </c>
      <c r="D84" s="67"/>
      <c r="E84" s="67"/>
      <c r="F84" s="67"/>
      <c r="G84" s="67"/>
      <c r="H84" s="67"/>
      <c r="I84" s="67"/>
    </row>
    <row r="85" spans="1:9">
      <c r="A85" s="79">
        <v>43834</v>
      </c>
      <c r="B85" s="80">
        <v>10</v>
      </c>
      <c r="C85" s="81">
        <v>22.42</v>
      </c>
      <c r="D85" s="67"/>
      <c r="E85" s="67"/>
      <c r="F85" s="67"/>
      <c r="G85" s="67"/>
      <c r="H85" s="67"/>
      <c r="I85" s="67"/>
    </row>
    <row r="86" spans="1:9">
      <c r="A86" s="79">
        <v>43834</v>
      </c>
      <c r="B86" s="80">
        <v>11</v>
      </c>
      <c r="C86" s="81">
        <v>23.13</v>
      </c>
      <c r="D86" s="67"/>
      <c r="E86" s="67"/>
      <c r="F86" s="67"/>
      <c r="G86" s="67"/>
      <c r="H86" s="67"/>
      <c r="I86" s="67"/>
    </row>
    <row r="87" spans="1:9">
      <c r="A87" s="79">
        <v>43834</v>
      </c>
      <c r="B87" s="80">
        <v>12</v>
      </c>
      <c r="C87" s="81">
        <v>21.41</v>
      </c>
      <c r="D87" s="67"/>
      <c r="E87" s="67"/>
      <c r="F87" s="67"/>
      <c r="G87" s="67"/>
      <c r="H87" s="67"/>
      <c r="I87" s="67"/>
    </row>
    <row r="88" spans="1:9">
      <c r="A88" s="79">
        <v>43834</v>
      </c>
      <c r="B88" s="80">
        <v>13</v>
      </c>
      <c r="C88" s="81">
        <v>21.76</v>
      </c>
      <c r="D88" s="67"/>
      <c r="E88" s="67"/>
      <c r="F88" s="67"/>
      <c r="G88" s="67"/>
      <c r="H88" s="67"/>
      <c r="I88" s="67"/>
    </row>
    <row r="89" spans="1:9">
      <c r="A89" s="79">
        <v>43834</v>
      </c>
      <c r="B89" s="80">
        <v>14</v>
      </c>
      <c r="C89" s="81">
        <v>19.95</v>
      </c>
      <c r="D89" s="67"/>
      <c r="E89" s="67"/>
      <c r="F89" s="67"/>
      <c r="G89" s="67"/>
      <c r="H89" s="67"/>
      <c r="I89" s="67"/>
    </row>
    <row r="90" spans="1:9">
      <c r="A90" s="79">
        <v>43834</v>
      </c>
      <c r="B90" s="80">
        <v>15</v>
      </c>
      <c r="C90" s="81">
        <v>19.670000000000002</v>
      </c>
      <c r="D90" s="67"/>
      <c r="E90" s="67"/>
      <c r="F90" s="67"/>
      <c r="G90" s="67"/>
      <c r="H90" s="67"/>
      <c r="I90" s="67"/>
    </row>
    <row r="91" spans="1:9">
      <c r="A91" s="79">
        <v>43834</v>
      </c>
      <c r="B91" s="80">
        <v>16</v>
      </c>
      <c r="C91" s="81">
        <v>20.45</v>
      </c>
      <c r="D91" s="67"/>
      <c r="E91" s="67"/>
      <c r="F91" s="67"/>
      <c r="G91" s="67"/>
      <c r="H91" s="67"/>
      <c r="I91" s="67"/>
    </row>
    <row r="92" spans="1:9">
      <c r="A92" s="79">
        <v>43834</v>
      </c>
      <c r="B92" s="80">
        <v>17</v>
      </c>
      <c r="C92" s="81">
        <v>20.11</v>
      </c>
      <c r="D92" s="67"/>
      <c r="E92" s="67"/>
      <c r="F92" s="67"/>
      <c r="G92" s="67"/>
      <c r="H92" s="67"/>
      <c r="I92" s="67"/>
    </row>
    <row r="93" spans="1:9">
      <c r="A93" s="79">
        <v>43834</v>
      </c>
      <c r="B93" s="80">
        <v>18</v>
      </c>
      <c r="C93" s="81">
        <v>22.21</v>
      </c>
      <c r="D93" s="67"/>
      <c r="E93" s="67"/>
      <c r="F93" s="67"/>
      <c r="G93" s="67"/>
      <c r="H93" s="67"/>
      <c r="I93" s="67"/>
    </row>
    <row r="94" spans="1:9">
      <c r="A94" s="79">
        <v>43834</v>
      </c>
      <c r="B94" s="80">
        <v>19</v>
      </c>
      <c r="C94" s="81">
        <v>22.15</v>
      </c>
      <c r="D94" s="67"/>
      <c r="E94" s="67"/>
      <c r="F94" s="67"/>
      <c r="G94" s="67"/>
      <c r="H94" s="67"/>
      <c r="I94" s="67"/>
    </row>
    <row r="95" spans="1:9">
      <c r="A95" s="79">
        <v>43834</v>
      </c>
      <c r="B95" s="80">
        <v>20</v>
      </c>
      <c r="C95" s="81">
        <v>20.43</v>
      </c>
      <c r="D95" s="67"/>
      <c r="E95" s="67"/>
      <c r="F95" s="67"/>
      <c r="G95" s="67"/>
      <c r="H95" s="67"/>
      <c r="I95" s="67"/>
    </row>
    <row r="96" spans="1:9">
      <c r="A96" s="79">
        <v>43834</v>
      </c>
      <c r="B96" s="80">
        <v>21</v>
      </c>
      <c r="C96" s="81">
        <v>21.42</v>
      </c>
      <c r="D96" s="67"/>
      <c r="E96" s="67"/>
      <c r="F96" s="67"/>
      <c r="G96" s="67"/>
      <c r="H96" s="67"/>
      <c r="I96" s="67"/>
    </row>
    <row r="97" spans="1:9">
      <c r="A97" s="79">
        <v>43834</v>
      </c>
      <c r="B97" s="80">
        <v>22</v>
      </c>
      <c r="C97" s="81">
        <v>20.260000000000002</v>
      </c>
      <c r="D97" s="67"/>
      <c r="E97" s="67"/>
      <c r="F97" s="67"/>
      <c r="G97" s="67"/>
      <c r="H97" s="67"/>
      <c r="I97" s="67"/>
    </row>
    <row r="98" spans="1:9">
      <c r="A98" s="79">
        <v>43834</v>
      </c>
      <c r="B98" s="80">
        <v>23</v>
      </c>
      <c r="C98" s="81">
        <v>20.74</v>
      </c>
      <c r="D98" s="67"/>
      <c r="E98" s="67"/>
      <c r="F98" s="67"/>
      <c r="G98" s="67"/>
      <c r="H98" s="67"/>
      <c r="I98" s="67"/>
    </row>
    <row r="99" spans="1:9">
      <c r="A99" s="79">
        <v>43834</v>
      </c>
      <c r="B99" s="80">
        <v>24</v>
      </c>
      <c r="C99" s="81">
        <v>20.170000000000002</v>
      </c>
      <c r="D99" s="67"/>
      <c r="E99" s="67"/>
      <c r="F99" s="67"/>
      <c r="G99" s="67"/>
      <c r="H99" s="67"/>
      <c r="I99" s="67"/>
    </row>
    <row r="100" spans="1:9">
      <c r="A100" s="79">
        <v>43835</v>
      </c>
      <c r="B100" s="80">
        <v>1</v>
      </c>
      <c r="C100" s="81">
        <v>25.07</v>
      </c>
      <c r="D100" s="67"/>
      <c r="E100" s="67"/>
      <c r="F100" s="67"/>
      <c r="G100" s="67"/>
      <c r="H100" s="67"/>
      <c r="I100" s="67"/>
    </row>
    <row r="101" spans="1:9">
      <c r="A101" s="79">
        <v>43835</v>
      </c>
      <c r="B101" s="80">
        <v>2</v>
      </c>
      <c r="C101" s="81">
        <v>20.39</v>
      </c>
      <c r="D101" s="67"/>
      <c r="E101" s="67"/>
      <c r="F101" s="67"/>
      <c r="G101" s="67"/>
      <c r="H101" s="67"/>
      <c r="I101" s="67"/>
    </row>
    <row r="102" spans="1:9">
      <c r="A102" s="79">
        <v>43835</v>
      </c>
      <c r="B102" s="80">
        <v>3</v>
      </c>
      <c r="C102" s="81">
        <v>17.52</v>
      </c>
      <c r="D102" s="67"/>
      <c r="E102" s="67"/>
      <c r="F102" s="67"/>
      <c r="G102" s="67"/>
      <c r="H102" s="67"/>
      <c r="I102" s="67"/>
    </row>
    <row r="103" spans="1:9">
      <c r="A103" s="79">
        <v>43835</v>
      </c>
      <c r="B103" s="80">
        <v>4</v>
      </c>
      <c r="C103" s="81">
        <v>16.13</v>
      </c>
      <c r="D103" s="67"/>
      <c r="E103" s="67"/>
      <c r="F103" s="67"/>
      <c r="G103" s="67"/>
      <c r="H103" s="67"/>
      <c r="I103" s="67"/>
    </row>
    <row r="104" spans="1:9">
      <c r="A104" s="79">
        <v>43835</v>
      </c>
      <c r="B104" s="80">
        <v>5</v>
      </c>
      <c r="C104" s="81">
        <v>17.239999999999998</v>
      </c>
      <c r="D104" s="67"/>
      <c r="E104" s="67"/>
      <c r="F104" s="67"/>
      <c r="G104" s="67"/>
      <c r="H104" s="67"/>
      <c r="I104" s="67"/>
    </row>
    <row r="105" spans="1:9">
      <c r="A105" s="79">
        <v>43835</v>
      </c>
      <c r="B105" s="80">
        <v>6</v>
      </c>
      <c r="C105" s="81">
        <v>18.47</v>
      </c>
      <c r="D105" s="67"/>
      <c r="E105" s="67"/>
      <c r="F105" s="67"/>
      <c r="G105" s="67"/>
      <c r="H105" s="67"/>
      <c r="I105" s="67"/>
    </row>
    <row r="106" spans="1:9">
      <c r="A106" s="79">
        <v>43835</v>
      </c>
      <c r="B106" s="80">
        <v>7</v>
      </c>
      <c r="C106" s="81">
        <v>19.22</v>
      </c>
      <c r="D106" s="67"/>
      <c r="E106" s="67"/>
      <c r="F106" s="67"/>
      <c r="G106" s="67"/>
      <c r="H106" s="67"/>
      <c r="I106" s="67"/>
    </row>
    <row r="107" spans="1:9">
      <c r="A107" s="79">
        <v>43835</v>
      </c>
      <c r="B107" s="80">
        <v>8</v>
      </c>
      <c r="C107" s="81">
        <v>18.21</v>
      </c>
      <c r="D107" s="67"/>
      <c r="E107" s="67"/>
      <c r="F107" s="67"/>
      <c r="G107" s="67"/>
      <c r="H107" s="67"/>
      <c r="I107" s="67"/>
    </row>
    <row r="108" spans="1:9">
      <c r="A108" s="79">
        <v>43835</v>
      </c>
      <c r="B108" s="80">
        <v>9</v>
      </c>
      <c r="C108" s="81">
        <v>17.28</v>
      </c>
      <c r="D108" s="67"/>
      <c r="E108" s="67"/>
      <c r="F108" s="67"/>
      <c r="G108" s="67"/>
      <c r="H108" s="67"/>
      <c r="I108" s="67"/>
    </row>
    <row r="109" spans="1:9">
      <c r="A109" s="79">
        <v>43835</v>
      </c>
      <c r="B109" s="80">
        <v>10</v>
      </c>
      <c r="C109" s="81">
        <v>16.68</v>
      </c>
      <c r="D109" s="67"/>
      <c r="E109" s="67"/>
      <c r="F109" s="67"/>
      <c r="G109" s="67"/>
      <c r="H109" s="67"/>
      <c r="I109" s="67"/>
    </row>
    <row r="110" spans="1:9">
      <c r="A110" s="79">
        <v>43835</v>
      </c>
      <c r="B110" s="80">
        <v>11</v>
      </c>
      <c r="C110" s="81">
        <v>16.39</v>
      </c>
      <c r="D110" s="67"/>
      <c r="E110" s="67"/>
      <c r="F110" s="67"/>
      <c r="G110" s="67"/>
      <c r="H110" s="67"/>
      <c r="I110" s="67"/>
    </row>
    <row r="111" spans="1:9">
      <c r="A111" s="79">
        <v>43835</v>
      </c>
      <c r="B111" s="80">
        <v>12</v>
      </c>
      <c r="C111" s="81">
        <v>15.81</v>
      </c>
      <c r="D111" s="67"/>
      <c r="E111" s="67"/>
      <c r="F111" s="67"/>
      <c r="G111" s="67"/>
      <c r="H111" s="67"/>
      <c r="I111" s="67"/>
    </row>
    <row r="112" spans="1:9">
      <c r="A112" s="79">
        <v>43835</v>
      </c>
      <c r="B112" s="80">
        <v>13</v>
      </c>
      <c r="C112" s="81">
        <v>18.95</v>
      </c>
      <c r="D112" s="67"/>
      <c r="E112" s="67"/>
      <c r="F112" s="67"/>
      <c r="G112" s="67"/>
      <c r="H112" s="67"/>
      <c r="I112" s="67"/>
    </row>
    <row r="113" spans="1:9">
      <c r="A113" s="79">
        <v>43835</v>
      </c>
      <c r="B113" s="80">
        <v>14</v>
      </c>
      <c r="C113" s="81">
        <v>15.91</v>
      </c>
      <c r="D113" s="67"/>
      <c r="E113" s="67"/>
      <c r="F113" s="67"/>
      <c r="G113" s="67"/>
      <c r="H113" s="67"/>
      <c r="I113" s="67"/>
    </row>
    <row r="114" spans="1:9">
      <c r="A114" s="79">
        <v>43835</v>
      </c>
      <c r="B114" s="80">
        <v>15</v>
      </c>
      <c r="C114" s="81">
        <v>15.53</v>
      </c>
      <c r="D114" s="67"/>
      <c r="E114" s="67"/>
      <c r="F114" s="67"/>
      <c r="G114" s="67"/>
      <c r="H114" s="67"/>
      <c r="I114" s="67"/>
    </row>
    <row r="115" spans="1:9">
      <c r="A115" s="79">
        <v>43835</v>
      </c>
      <c r="B115" s="80">
        <v>16</v>
      </c>
      <c r="C115" s="81">
        <v>15.51</v>
      </c>
      <c r="D115" s="67"/>
      <c r="E115" s="67"/>
      <c r="F115" s="67"/>
      <c r="G115" s="67"/>
      <c r="H115" s="67"/>
      <c r="I115" s="67"/>
    </row>
    <row r="116" spans="1:9">
      <c r="A116" s="79">
        <v>43835</v>
      </c>
      <c r="B116" s="80">
        <v>17</v>
      </c>
      <c r="C116" s="81">
        <v>18.09</v>
      </c>
      <c r="D116" s="67"/>
      <c r="E116" s="67"/>
      <c r="F116" s="67"/>
      <c r="G116" s="67"/>
      <c r="H116" s="67"/>
      <c r="I116" s="67"/>
    </row>
    <row r="117" spans="1:9">
      <c r="A117" s="79">
        <v>43835</v>
      </c>
      <c r="B117" s="80">
        <v>18</v>
      </c>
      <c r="C117" s="81">
        <v>31.03</v>
      </c>
      <c r="D117" s="67"/>
      <c r="E117" s="67"/>
      <c r="F117" s="67"/>
      <c r="G117" s="67"/>
      <c r="H117" s="67"/>
      <c r="I117" s="67"/>
    </row>
    <row r="118" spans="1:9">
      <c r="A118" s="79">
        <v>43835</v>
      </c>
      <c r="B118" s="80">
        <v>19</v>
      </c>
      <c r="C118" s="81">
        <v>21.39</v>
      </c>
      <c r="D118" s="67"/>
      <c r="E118" s="67"/>
      <c r="F118" s="67"/>
      <c r="G118" s="67"/>
      <c r="H118" s="67"/>
      <c r="I118" s="67"/>
    </row>
    <row r="119" spans="1:9">
      <c r="A119" s="79">
        <v>43835</v>
      </c>
      <c r="B119" s="80">
        <v>20</v>
      </c>
      <c r="C119" s="81">
        <v>19.13</v>
      </c>
      <c r="D119" s="67"/>
      <c r="E119" s="67"/>
      <c r="F119" s="67"/>
      <c r="G119" s="67"/>
      <c r="H119" s="67"/>
      <c r="I119" s="67"/>
    </row>
    <row r="120" spans="1:9">
      <c r="A120" s="79">
        <v>43835</v>
      </c>
      <c r="B120" s="80">
        <v>21</v>
      </c>
      <c r="C120" s="81">
        <v>18.579999999999998</v>
      </c>
      <c r="D120" s="67"/>
      <c r="E120" s="67"/>
      <c r="F120" s="67"/>
      <c r="G120" s="67"/>
      <c r="H120" s="67"/>
      <c r="I120" s="67"/>
    </row>
    <row r="121" spans="1:9">
      <c r="A121" s="79">
        <v>43835</v>
      </c>
      <c r="B121" s="80">
        <v>22</v>
      </c>
      <c r="C121" s="81">
        <v>17.39</v>
      </c>
      <c r="D121" s="67"/>
      <c r="E121" s="67"/>
      <c r="F121" s="67"/>
      <c r="G121" s="67"/>
      <c r="H121" s="67"/>
      <c r="I121" s="67"/>
    </row>
    <row r="122" spans="1:9">
      <c r="A122" s="79">
        <v>43835</v>
      </c>
      <c r="B122" s="80">
        <v>23</v>
      </c>
      <c r="C122" s="81">
        <v>16</v>
      </c>
      <c r="D122" s="67"/>
      <c r="E122" s="67"/>
      <c r="F122" s="67"/>
      <c r="G122" s="67"/>
      <c r="H122" s="67"/>
      <c r="I122" s="67"/>
    </row>
    <row r="123" spans="1:9">
      <c r="A123" s="79">
        <v>43835</v>
      </c>
      <c r="B123" s="80">
        <v>24</v>
      </c>
      <c r="C123" s="81">
        <v>16.989999999999998</v>
      </c>
      <c r="D123" s="67"/>
      <c r="E123" s="67"/>
      <c r="F123" s="67"/>
      <c r="G123" s="67"/>
      <c r="H123" s="67"/>
      <c r="I123" s="67"/>
    </row>
    <row r="124" spans="1:9">
      <c r="A124" s="79">
        <v>43836</v>
      </c>
      <c r="B124" s="80">
        <v>1</v>
      </c>
      <c r="C124" s="81">
        <v>15.79</v>
      </c>
      <c r="D124" s="67"/>
      <c r="E124" s="67"/>
      <c r="F124" s="67"/>
      <c r="G124" s="67"/>
      <c r="H124" s="67"/>
      <c r="I124" s="67"/>
    </row>
    <row r="125" spans="1:9">
      <c r="A125" s="79">
        <v>43836</v>
      </c>
      <c r="B125" s="80">
        <v>2</v>
      </c>
      <c r="C125" s="81">
        <v>16.079999999999998</v>
      </c>
      <c r="D125" s="67"/>
      <c r="E125" s="67"/>
      <c r="F125" s="67"/>
      <c r="G125" s="67"/>
      <c r="H125" s="67"/>
      <c r="I125" s="67"/>
    </row>
    <row r="126" spans="1:9">
      <c r="A126" s="79">
        <v>43836</v>
      </c>
      <c r="B126" s="80">
        <v>3</v>
      </c>
      <c r="C126" s="81">
        <v>15.34</v>
      </c>
      <c r="D126" s="67"/>
      <c r="E126" s="67"/>
      <c r="F126" s="67"/>
      <c r="G126" s="67"/>
      <c r="H126" s="67"/>
      <c r="I126" s="67"/>
    </row>
    <row r="127" spans="1:9">
      <c r="A127" s="79">
        <v>43836</v>
      </c>
      <c r="B127" s="80">
        <v>4</v>
      </c>
      <c r="C127" s="81">
        <v>15.82</v>
      </c>
      <c r="D127" s="67"/>
      <c r="E127" s="67"/>
      <c r="F127" s="67"/>
      <c r="G127" s="67"/>
      <c r="H127" s="67"/>
      <c r="I127" s="67"/>
    </row>
    <row r="128" spans="1:9">
      <c r="A128" s="79">
        <v>43836</v>
      </c>
      <c r="B128" s="80">
        <v>5</v>
      </c>
      <c r="C128" s="81">
        <v>15.57</v>
      </c>
      <c r="D128" s="67"/>
      <c r="E128" s="67"/>
      <c r="F128" s="67"/>
      <c r="G128" s="67"/>
      <c r="H128" s="67"/>
      <c r="I128" s="67"/>
    </row>
    <row r="129" spans="1:9">
      <c r="A129" s="79">
        <v>43836</v>
      </c>
      <c r="B129" s="80">
        <v>6</v>
      </c>
      <c r="C129" s="81">
        <v>18.38</v>
      </c>
      <c r="D129" s="67"/>
      <c r="E129" s="67"/>
      <c r="F129" s="67"/>
      <c r="G129" s="67"/>
      <c r="H129" s="67"/>
      <c r="I129" s="67"/>
    </row>
    <row r="130" spans="1:9">
      <c r="A130" s="79">
        <v>43836</v>
      </c>
      <c r="B130" s="80">
        <v>7</v>
      </c>
      <c r="C130" s="81">
        <v>37.18</v>
      </c>
      <c r="D130" s="67"/>
      <c r="E130" s="67"/>
      <c r="F130" s="67"/>
      <c r="G130" s="67"/>
      <c r="H130" s="67"/>
      <c r="I130" s="67"/>
    </row>
    <row r="131" spans="1:9">
      <c r="A131" s="79">
        <v>43836</v>
      </c>
      <c r="B131" s="80">
        <v>8</v>
      </c>
      <c r="C131" s="81">
        <v>99.45</v>
      </c>
      <c r="D131" s="67"/>
      <c r="E131" s="67"/>
      <c r="F131" s="67"/>
      <c r="G131" s="67"/>
      <c r="H131" s="67"/>
      <c r="I131" s="67"/>
    </row>
    <row r="132" spans="1:9">
      <c r="A132" s="79">
        <v>43836</v>
      </c>
      <c r="B132" s="80">
        <v>9</v>
      </c>
      <c r="C132" s="81">
        <v>24.29</v>
      </c>
      <c r="D132" s="67"/>
      <c r="E132" s="67"/>
      <c r="F132" s="67"/>
      <c r="G132" s="67"/>
      <c r="H132" s="67"/>
      <c r="I132" s="67"/>
    </row>
    <row r="133" spans="1:9">
      <c r="A133" s="79">
        <v>43836</v>
      </c>
      <c r="B133" s="80">
        <v>10</v>
      </c>
      <c r="C133" s="81">
        <v>22.55</v>
      </c>
      <c r="D133" s="67"/>
      <c r="E133" s="67"/>
      <c r="F133" s="67"/>
      <c r="G133" s="67"/>
      <c r="H133" s="67"/>
      <c r="I133" s="67"/>
    </row>
    <row r="134" spans="1:9">
      <c r="A134" s="79">
        <v>43836</v>
      </c>
      <c r="B134" s="80">
        <v>11</v>
      </c>
      <c r="C134" s="81">
        <v>21.48</v>
      </c>
      <c r="D134" s="67"/>
      <c r="E134" s="67"/>
      <c r="F134" s="67"/>
      <c r="G134" s="67"/>
      <c r="H134" s="67"/>
      <c r="I134" s="67"/>
    </row>
    <row r="135" spans="1:9">
      <c r="A135" s="79">
        <v>43836</v>
      </c>
      <c r="B135" s="80">
        <v>12</v>
      </c>
      <c r="C135" s="81">
        <v>23.22</v>
      </c>
      <c r="D135" s="67"/>
      <c r="E135" s="67"/>
      <c r="F135" s="67"/>
      <c r="G135" s="67"/>
      <c r="H135" s="67"/>
      <c r="I135" s="67"/>
    </row>
    <row r="136" spans="1:9">
      <c r="A136" s="79">
        <v>43836</v>
      </c>
      <c r="B136" s="80">
        <v>13</v>
      </c>
      <c r="C136" s="81">
        <v>22.87</v>
      </c>
      <c r="D136" s="67"/>
      <c r="E136" s="67"/>
      <c r="F136" s="67"/>
      <c r="G136" s="67"/>
      <c r="H136" s="67"/>
      <c r="I136" s="67"/>
    </row>
    <row r="137" spans="1:9">
      <c r="A137" s="79">
        <v>43836</v>
      </c>
      <c r="B137" s="80">
        <v>14</v>
      </c>
      <c r="C137" s="81">
        <v>21.5</v>
      </c>
      <c r="D137" s="67"/>
      <c r="E137" s="67"/>
      <c r="F137" s="67"/>
      <c r="G137" s="67"/>
      <c r="H137" s="67"/>
      <c r="I137" s="67"/>
    </row>
    <row r="138" spans="1:9">
      <c r="A138" s="79">
        <v>43836</v>
      </c>
      <c r="B138" s="80">
        <v>15</v>
      </c>
      <c r="C138" s="81">
        <v>20.02</v>
      </c>
      <c r="D138" s="67"/>
      <c r="E138" s="67"/>
      <c r="F138" s="67"/>
      <c r="G138" s="67"/>
      <c r="H138" s="67"/>
      <c r="I138" s="67"/>
    </row>
    <row r="139" spans="1:9">
      <c r="A139" s="79">
        <v>43836</v>
      </c>
      <c r="B139" s="80">
        <v>16</v>
      </c>
      <c r="C139" s="81">
        <v>19.78</v>
      </c>
      <c r="D139" s="67"/>
      <c r="E139" s="67"/>
      <c r="F139" s="67"/>
      <c r="G139" s="67"/>
      <c r="H139" s="67"/>
      <c r="I139" s="67"/>
    </row>
    <row r="140" spans="1:9">
      <c r="A140" s="79">
        <v>43836</v>
      </c>
      <c r="B140" s="80">
        <v>17</v>
      </c>
      <c r="C140" s="81">
        <v>22.53</v>
      </c>
      <c r="D140" s="67"/>
      <c r="E140" s="67"/>
      <c r="F140" s="67"/>
      <c r="G140" s="67"/>
      <c r="H140" s="67"/>
      <c r="I140" s="67"/>
    </row>
    <row r="141" spans="1:9">
      <c r="A141" s="79">
        <v>43836</v>
      </c>
      <c r="B141" s="80">
        <v>18</v>
      </c>
      <c r="C141" s="81">
        <v>47.81</v>
      </c>
      <c r="D141" s="67"/>
      <c r="E141" s="67"/>
      <c r="F141" s="67"/>
      <c r="G141" s="67"/>
      <c r="H141" s="67"/>
      <c r="I141" s="67"/>
    </row>
    <row r="142" spans="1:9">
      <c r="A142" s="79">
        <v>43836</v>
      </c>
      <c r="B142" s="80">
        <v>19</v>
      </c>
      <c r="C142" s="81">
        <v>23.03</v>
      </c>
      <c r="D142" s="67"/>
      <c r="E142" s="67"/>
      <c r="F142" s="67"/>
      <c r="G142" s="67"/>
      <c r="H142" s="67"/>
      <c r="I142" s="67"/>
    </row>
    <row r="143" spans="1:9">
      <c r="A143" s="79">
        <v>43836</v>
      </c>
      <c r="B143" s="80">
        <v>20</v>
      </c>
      <c r="C143" s="81">
        <v>24.2</v>
      </c>
      <c r="D143" s="67"/>
      <c r="E143" s="67"/>
      <c r="F143" s="67"/>
      <c r="G143" s="67"/>
      <c r="H143" s="67"/>
      <c r="I143" s="67"/>
    </row>
    <row r="144" spans="1:9">
      <c r="A144" s="79">
        <v>43836</v>
      </c>
      <c r="B144" s="80">
        <v>21</v>
      </c>
      <c r="C144" s="81">
        <v>23.76</v>
      </c>
      <c r="D144" s="67"/>
      <c r="E144" s="67"/>
      <c r="F144" s="67"/>
      <c r="G144" s="67"/>
      <c r="H144" s="67"/>
      <c r="I144" s="67"/>
    </row>
    <row r="145" spans="1:9">
      <c r="A145" s="79">
        <v>43836</v>
      </c>
      <c r="B145" s="80">
        <v>22</v>
      </c>
      <c r="C145" s="81">
        <v>20.76</v>
      </c>
      <c r="D145" s="67"/>
      <c r="E145" s="67"/>
      <c r="F145" s="67"/>
      <c r="G145" s="67"/>
      <c r="H145" s="67"/>
      <c r="I145" s="67"/>
    </row>
    <row r="146" spans="1:9">
      <c r="A146" s="79">
        <v>43836</v>
      </c>
      <c r="B146" s="80">
        <v>23</v>
      </c>
      <c r="C146" s="81">
        <v>20.81</v>
      </c>
      <c r="D146" s="67"/>
      <c r="E146" s="67"/>
      <c r="F146" s="67"/>
      <c r="G146" s="67"/>
      <c r="H146" s="67"/>
      <c r="I146" s="67"/>
    </row>
    <row r="147" spans="1:9">
      <c r="A147" s="79">
        <v>43836</v>
      </c>
      <c r="B147" s="80">
        <v>24</v>
      </c>
      <c r="C147" s="81">
        <v>23.36</v>
      </c>
      <c r="D147" s="67"/>
      <c r="E147" s="67"/>
      <c r="F147" s="67"/>
      <c r="G147" s="67"/>
      <c r="H147" s="67"/>
      <c r="I147" s="67"/>
    </row>
    <row r="148" spans="1:9">
      <c r="A148" s="79">
        <v>43837</v>
      </c>
      <c r="B148" s="80">
        <v>1</v>
      </c>
      <c r="C148" s="81">
        <v>21.2</v>
      </c>
      <c r="D148" s="67"/>
      <c r="E148" s="67"/>
      <c r="F148" s="67"/>
      <c r="G148" s="67"/>
      <c r="H148" s="67"/>
      <c r="I148" s="67"/>
    </row>
    <row r="149" spans="1:9">
      <c r="A149" s="79">
        <v>43837</v>
      </c>
      <c r="B149" s="80">
        <v>2</v>
      </c>
      <c r="C149" s="81">
        <v>20.5</v>
      </c>
      <c r="D149" s="67"/>
      <c r="E149" s="67"/>
      <c r="F149" s="67"/>
      <c r="G149" s="67"/>
      <c r="H149" s="67"/>
      <c r="I149" s="67"/>
    </row>
    <row r="150" spans="1:9">
      <c r="A150" s="79">
        <v>43837</v>
      </c>
      <c r="B150" s="80">
        <v>3</v>
      </c>
      <c r="C150" s="81">
        <v>20.21</v>
      </c>
      <c r="D150" s="67"/>
      <c r="E150" s="67"/>
      <c r="F150" s="67"/>
      <c r="G150" s="67"/>
      <c r="H150" s="67"/>
      <c r="I150" s="67"/>
    </row>
    <row r="151" spans="1:9">
      <c r="A151" s="79">
        <v>43837</v>
      </c>
      <c r="B151" s="80">
        <v>4</v>
      </c>
      <c r="C151" s="81">
        <v>20.149999999999999</v>
      </c>
      <c r="D151" s="67"/>
      <c r="E151" s="67"/>
      <c r="F151" s="67"/>
      <c r="G151" s="67"/>
      <c r="H151" s="67"/>
      <c r="I151" s="67"/>
    </row>
    <row r="152" spans="1:9">
      <c r="A152" s="79">
        <v>43837</v>
      </c>
      <c r="B152" s="80">
        <v>5</v>
      </c>
      <c r="C152" s="81">
        <v>20.28</v>
      </c>
      <c r="D152" s="67"/>
      <c r="E152" s="67"/>
      <c r="F152" s="67"/>
      <c r="G152" s="67"/>
      <c r="H152" s="67"/>
      <c r="I152" s="67"/>
    </row>
    <row r="153" spans="1:9">
      <c r="A153" s="79">
        <v>43837</v>
      </c>
      <c r="B153" s="80">
        <v>6</v>
      </c>
      <c r="C153" s="81">
        <v>21.79</v>
      </c>
      <c r="D153" s="67"/>
      <c r="E153" s="67"/>
      <c r="F153" s="67"/>
      <c r="G153" s="67"/>
      <c r="H153" s="67"/>
      <c r="I153" s="67"/>
    </row>
    <row r="154" spans="1:9">
      <c r="A154" s="79">
        <v>43837</v>
      </c>
      <c r="B154" s="80">
        <v>7</v>
      </c>
      <c r="C154" s="81">
        <v>29.87</v>
      </c>
      <c r="D154" s="67"/>
      <c r="E154" s="67"/>
      <c r="F154" s="67"/>
      <c r="G154" s="67"/>
      <c r="H154" s="67"/>
      <c r="I154" s="67"/>
    </row>
    <row r="155" spans="1:9">
      <c r="A155" s="79">
        <v>43837</v>
      </c>
      <c r="B155" s="80">
        <v>8</v>
      </c>
      <c r="C155" s="81">
        <v>52.96</v>
      </c>
      <c r="D155" s="67"/>
      <c r="E155" s="67"/>
      <c r="F155" s="67"/>
      <c r="G155" s="67"/>
      <c r="H155" s="67"/>
      <c r="I155" s="67"/>
    </row>
    <row r="156" spans="1:9">
      <c r="A156" s="79">
        <v>43837</v>
      </c>
      <c r="B156" s="80">
        <v>9</v>
      </c>
      <c r="C156" s="81">
        <v>23.97</v>
      </c>
      <c r="D156" s="67"/>
      <c r="E156" s="67"/>
      <c r="F156" s="67"/>
      <c r="G156" s="67"/>
      <c r="H156" s="67"/>
      <c r="I156" s="67"/>
    </row>
    <row r="157" spans="1:9">
      <c r="A157" s="79">
        <v>43837</v>
      </c>
      <c r="B157" s="80">
        <v>10</v>
      </c>
      <c r="C157" s="81">
        <v>23.24</v>
      </c>
      <c r="D157" s="67"/>
      <c r="E157" s="67"/>
      <c r="F157" s="67"/>
      <c r="G157" s="67"/>
      <c r="H157" s="67"/>
      <c r="I157" s="67"/>
    </row>
    <row r="158" spans="1:9">
      <c r="A158" s="79">
        <v>43837</v>
      </c>
      <c r="B158" s="80">
        <v>11</v>
      </c>
      <c r="C158" s="81">
        <v>29.13</v>
      </c>
      <c r="D158" s="67"/>
      <c r="E158" s="67"/>
      <c r="F158" s="67"/>
      <c r="G158" s="67"/>
      <c r="H158" s="67"/>
      <c r="I158" s="67"/>
    </row>
    <row r="159" spans="1:9">
      <c r="A159" s="79">
        <v>43837</v>
      </c>
      <c r="B159" s="80">
        <v>12</v>
      </c>
      <c r="C159" s="81">
        <v>26.54</v>
      </c>
      <c r="D159" s="67"/>
      <c r="E159" s="67"/>
      <c r="F159" s="67"/>
      <c r="G159" s="67"/>
      <c r="H159" s="67"/>
      <c r="I159" s="67"/>
    </row>
    <row r="160" spans="1:9">
      <c r="A160" s="79">
        <v>43837</v>
      </c>
      <c r="B160" s="80">
        <v>13</v>
      </c>
      <c r="C160" s="81">
        <v>20.16</v>
      </c>
      <c r="D160" s="67"/>
      <c r="E160" s="67"/>
      <c r="F160" s="67"/>
      <c r="G160" s="67"/>
      <c r="H160" s="67"/>
      <c r="I160" s="67"/>
    </row>
    <row r="161" spans="1:9">
      <c r="A161" s="79">
        <v>43837</v>
      </c>
      <c r="B161" s="80">
        <v>14</v>
      </c>
      <c r="C161" s="81">
        <v>20.14</v>
      </c>
      <c r="D161" s="67"/>
      <c r="E161" s="67"/>
      <c r="F161" s="67"/>
      <c r="G161" s="67"/>
      <c r="H161" s="67"/>
      <c r="I161" s="67"/>
    </row>
    <row r="162" spans="1:9">
      <c r="A162" s="79">
        <v>43837</v>
      </c>
      <c r="B162" s="80">
        <v>15</v>
      </c>
      <c r="C162" s="81">
        <v>16.71</v>
      </c>
      <c r="D162" s="67"/>
      <c r="E162" s="67"/>
      <c r="F162" s="67"/>
      <c r="G162" s="67"/>
      <c r="H162" s="67"/>
      <c r="I162" s="67"/>
    </row>
    <row r="163" spans="1:9">
      <c r="A163" s="79">
        <v>43837</v>
      </c>
      <c r="B163" s="80">
        <v>16</v>
      </c>
      <c r="C163" s="81">
        <v>17.600000000000001</v>
      </c>
      <c r="D163" s="67"/>
      <c r="E163" s="67"/>
      <c r="F163" s="67"/>
      <c r="G163" s="67"/>
      <c r="H163" s="67"/>
      <c r="I163" s="67"/>
    </row>
    <row r="164" spans="1:9">
      <c r="A164" s="79">
        <v>43837</v>
      </c>
      <c r="B164" s="80">
        <v>17</v>
      </c>
      <c r="C164" s="81">
        <v>20.2</v>
      </c>
      <c r="D164" s="67"/>
      <c r="E164" s="67"/>
      <c r="F164" s="67"/>
      <c r="G164" s="67"/>
      <c r="H164" s="67"/>
      <c r="I164" s="67"/>
    </row>
    <row r="165" spans="1:9">
      <c r="A165" s="79">
        <v>43837</v>
      </c>
      <c r="B165" s="80">
        <v>18</v>
      </c>
      <c r="C165" s="81">
        <v>40.89</v>
      </c>
      <c r="D165" s="67"/>
      <c r="E165" s="67"/>
      <c r="F165" s="67"/>
      <c r="G165" s="67"/>
      <c r="H165" s="67"/>
      <c r="I165" s="67"/>
    </row>
    <row r="166" spans="1:9">
      <c r="A166" s="79">
        <v>43837</v>
      </c>
      <c r="B166" s="80">
        <v>19</v>
      </c>
      <c r="C166" s="81">
        <v>20.95</v>
      </c>
      <c r="D166" s="67"/>
      <c r="E166" s="67"/>
      <c r="F166" s="67"/>
      <c r="G166" s="67"/>
      <c r="H166" s="67"/>
      <c r="I166" s="67"/>
    </row>
    <row r="167" spans="1:9">
      <c r="A167" s="79">
        <v>43837</v>
      </c>
      <c r="B167" s="80">
        <v>20</v>
      </c>
      <c r="C167" s="81">
        <v>22.94</v>
      </c>
      <c r="D167" s="67"/>
      <c r="E167" s="67"/>
      <c r="F167" s="67"/>
      <c r="G167" s="67"/>
      <c r="H167" s="67"/>
      <c r="I167" s="67"/>
    </row>
    <row r="168" spans="1:9">
      <c r="A168" s="79">
        <v>43837</v>
      </c>
      <c r="B168" s="80">
        <v>21</v>
      </c>
      <c r="C168" s="81">
        <v>20.3</v>
      </c>
      <c r="D168" s="67"/>
      <c r="E168" s="67"/>
      <c r="F168" s="67"/>
      <c r="G168" s="67"/>
      <c r="H168" s="67"/>
      <c r="I168" s="67"/>
    </row>
    <row r="169" spans="1:9">
      <c r="A169" s="79">
        <v>43837</v>
      </c>
      <c r="B169" s="80">
        <v>22</v>
      </c>
      <c r="C169" s="81">
        <v>20.85</v>
      </c>
      <c r="D169" s="67"/>
      <c r="E169" s="67"/>
      <c r="F169" s="67"/>
      <c r="G169" s="67"/>
      <c r="H169" s="67"/>
      <c r="I169" s="67"/>
    </row>
    <row r="170" spans="1:9">
      <c r="A170" s="79">
        <v>43837</v>
      </c>
      <c r="B170" s="80">
        <v>23</v>
      </c>
      <c r="C170" s="81">
        <v>19.66</v>
      </c>
      <c r="D170" s="67"/>
      <c r="E170" s="67"/>
      <c r="F170" s="67"/>
      <c r="G170" s="67"/>
      <c r="H170" s="67"/>
      <c r="I170" s="67"/>
    </row>
    <row r="171" spans="1:9">
      <c r="A171" s="79">
        <v>43837</v>
      </c>
      <c r="B171" s="80">
        <v>24</v>
      </c>
      <c r="C171" s="81">
        <v>19.2</v>
      </c>
      <c r="D171" s="67"/>
      <c r="E171" s="67"/>
      <c r="F171" s="67"/>
      <c r="G171" s="67"/>
      <c r="H171" s="67"/>
      <c r="I171" s="67"/>
    </row>
    <row r="172" spans="1:9">
      <c r="A172" s="79">
        <v>43838</v>
      </c>
      <c r="B172" s="80">
        <v>1</v>
      </c>
      <c r="C172" s="81">
        <v>16.329999999999998</v>
      </c>
      <c r="D172" s="67"/>
      <c r="E172" s="67"/>
      <c r="F172" s="67"/>
      <c r="G172" s="67"/>
      <c r="H172" s="67"/>
      <c r="I172" s="67"/>
    </row>
    <row r="173" spans="1:9">
      <c r="A173" s="79">
        <v>43838</v>
      </c>
      <c r="B173" s="80">
        <v>2</v>
      </c>
      <c r="C173" s="81">
        <v>17.510000000000002</v>
      </c>
      <c r="D173" s="67"/>
      <c r="E173" s="67"/>
      <c r="F173" s="67"/>
      <c r="G173" s="67"/>
      <c r="H173" s="67"/>
      <c r="I173" s="67"/>
    </row>
    <row r="174" spans="1:9">
      <c r="A174" s="79">
        <v>43838</v>
      </c>
      <c r="B174" s="80">
        <v>3</v>
      </c>
      <c r="C174" s="81">
        <v>18.27</v>
      </c>
      <c r="D174" s="67"/>
      <c r="E174" s="67"/>
      <c r="F174" s="67"/>
      <c r="G174" s="67"/>
      <c r="H174" s="67"/>
      <c r="I174" s="67"/>
    </row>
    <row r="175" spans="1:9">
      <c r="A175" s="79">
        <v>43838</v>
      </c>
      <c r="B175" s="80">
        <v>4</v>
      </c>
      <c r="C175" s="81">
        <v>18.43</v>
      </c>
      <c r="D175" s="67"/>
      <c r="E175" s="67"/>
      <c r="F175" s="67"/>
      <c r="G175" s="67"/>
      <c r="H175" s="67"/>
      <c r="I175" s="67"/>
    </row>
    <row r="176" spans="1:9">
      <c r="A176" s="79">
        <v>43838</v>
      </c>
      <c r="B176" s="80">
        <v>5</v>
      </c>
      <c r="C176" s="81">
        <v>19.100000000000001</v>
      </c>
      <c r="D176" s="67"/>
      <c r="E176" s="67"/>
      <c r="F176" s="67"/>
      <c r="G176" s="67"/>
      <c r="H176" s="67"/>
      <c r="I176" s="67"/>
    </row>
    <row r="177" spans="1:9">
      <c r="A177" s="79">
        <v>43838</v>
      </c>
      <c r="B177" s="80">
        <v>6</v>
      </c>
      <c r="C177" s="81">
        <v>20.3</v>
      </c>
      <c r="D177" s="67"/>
      <c r="E177" s="67"/>
      <c r="F177" s="67"/>
      <c r="G177" s="67"/>
      <c r="H177" s="67"/>
      <c r="I177" s="67"/>
    </row>
    <row r="178" spans="1:9">
      <c r="A178" s="79">
        <v>43838</v>
      </c>
      <c r="B178" s="80">
        <v>7</v>
      </c>
      <c r="C178" s="81">
        <v>23.82</v>
      </c>
      <c r="D178" s="67"/>
      <c r="E178" s="67"/>
      <c r="F178" s="67"/>
      <c r="G178" s="67"/>
      <c r="H178" s="67"/>
      <c r="I178" s="67"/>
    </row>
    <row r="179" spans="1:9">
      <c r="A179" s="79">
        <v>43838</v>
      </c>
      <c r="B179" s="80">
        <v>8</v>
      </c>
      <c r="C179" s="81">
        <v>59</v>
      </c>
      <c r="D179" s="67"/>
      <c r="E179" s="67"/>
      <c r="F179" s="67"/>
      <c r="G179" s="67"/>
      <c r="H179" s="67"/>
      <c r="I179" s="67"/>
    </row>
    <row r="180" spans="1:9">
      <c r="A180" s="79">
        <v>43838</v>
      </c>
      <c r="B180" s="80">
        <v>9</v>
      </c>
      <c r="C180" s="81">
        <v>25.07</v>
      </c>
      <c r="D180" s="67"/>
      <c r="E180" s="67"/>
      <c r="F180" s="67"/>
      <c r="G180" s="67"/>
      <c r="H180" s="67"/>
      <c r="I180" s="67"/>
    </row>
    <row r="181" spans="1:9">
      <c r="A181" s="79">
        <v>43838</v>
      </c>
      <c r="B181" s="80">
        <v>10</v>
      </c>
      <c r="C181" s="81">
        <v>24.8</v>
      </c>
      <c r="D181" s="67"/>
      <c r="E181" s="67"/>
      <c r="F181" s="67"/>
      <c r="G181" s="67"/>
      <c r="H181" s="67"/>
      <c r="I181" s="67"/>
    </row>
    <row r="182" spans="1:9">
      <c r="A182" s="79">
        <v>43838</v>
      </c>
      <c r="B182" s="80">
        <v>11</v>
      </c>
      <c r="C182" s="81">
        <v>21.09</v>
      </c>
      <c r="D182" s="67"/>
      <c r="E182" s="67"/>
      <c r="F182" s="67"/>
      <c r="G182" s="67"/>
      <c r="H182" s="67"/>
      <c r="I182" s="67"/>
    </row>
    <row r="183" spans="1:9">
      <c r="A183" s="79">
        <v>43838</v>
      </c>
      <c r="B183" s="80">
        <v>12</v>
      </c>
      <c r="C183" s="81">
        <v>122.85</v>
      </c>
      <c r="D183" s="67"/>
      <c r="E183" s="67"/>
      <c r="F183" s="67"/>
      <c r="G183" s="67"/>
      <c r="H183" s="67"/>
      <c r="I183" s="67"/>
    </row>
    <row r="184" spans="1:9">
      <c r="A184" s="79">
        <v>43838</v>
      </c>
      <c r="B184" s="80">
        <v>13</v>
      </c>
      <c r="C184" s="81">
        <v>24.95</v>
      </c>
      <c r="D184" s="67"/>
      <c r="E184" s="67"/>
      <c r="F184" s="67"/>
      <c r="G184" s="67"/>
      <c r="H184" s="67"/>
      <c r="I184" s="67"/>
    </row>
    <row r="185" spans="1:9">
      <c r="A185" s="79">
        <v>43838</v>
      </c>
      <c r="B185" s="80">
        <v>14</v>
      </c>
      <c r="C185" s="81">
        <v>25.68</v>
      </c>
      <c r="D185" s="67"/>
      <c r="E185" s="67"/>
      <c r="F185" s="67"/>
      <c r="G185" s="67"/>
      <c r="H185" s="67"/>
      <c r="I185" s="67"/>
    </row>
    <row r="186" spans="1:9">
      <c r="A186" s="79">
        <v>43838</v>
      </c>
      <c r="B186" s="80">
        <v>15</v>
      </c>
      <c r="C186" s="81">
        <v>23.48</v>
      </c>
      <c r="D186" s="67"/>
      <c r="E186" s="67"/>
      <c r="F186" s="67"/>
      <c r="G186" s="67"/>
      <c r="H186" s="67"/>
      <c r="I186" s="67"/>
    </row>
    <row r="187" spans="1:9">
      <c r="A187" s="79">
        <v>43838</v>
      </c>
      <c r="B187" s="80">
        <v>16</v>
      </c>
      <c r="C187" s="81">
        <v>23.01</v>
      </c>
      <c r="D187" s="67"/>
      <c r="E187" s="67"/>
      <c r="F187" s="67"/>
      <c r="G187" s="67"/>
      <c r="H187" s="67"/>
      <c r="I187" s="67"/>
    </row>
    <row r="188" spans="1:9">
      <c r="A188" s="79">
        <v>43838</v>
      </c>
      <c r="B188" s="80">
        <v>17</v>
      </c>
      <c r="C188" s="81">
        <v>23.23</v>
      </c>
      <c r="D188" s="67"/>
      <c r="E188" s="67"/>
      <c r="F188" s="67"/>
      <c r="G188" s="67"/>
      <c r="H188" s="67"/>
      <c r="I188" s="67"/>
    </row>
    <row r="189" spans="1:9">
      <c r="A189" s="79">
        <v>43838</v>
      </c>
      <c r="B189" s="80">
        <v>18</v>
      </c>
      <c r="C189" s="81">
        <v>30.57</v>
      </c>
      <c r="D189" s="67"/>
      <c r="E189" s="67"/>
      <c r="F189" s="67"/>
      <c r="G189" s="67"/>
      <c r="H189" s="67"/>
      <c r="I189" s="67"/>
    </row>
    <row r="190" spans="1:9">
      <c r="A190" s="79">
        <v>43838</v>
      </c>
      <c r="B190" s="80">
        <v>19</v>
      </c>
      <c r="C190" s="81">
        <v>37.369999999999997</v>
      </c>
      <c r="D190" s="67"/>
      <c r="E190" s="67"/>
      <c r="F190" s="67"/>
      <c r="G190" s="67"/>
      <c r="H190" s="67"/>
      <c r="I190" s="67"/>
    </row>
    <row r="191" spans="1:9">
      <c r="A191" s="79">
        <v>43838</v>
      </c>
      <c r="B191" s="80">
        <v>20</v>
      </c>
      <c r="C191" s="81">
        <v>29.23</v>
      </c>
      <c r="D191" s="67"/>
      <c r="E191" s="67"/>
      <c r="F191" s="67"/>
      <c r="G191" s="67"/>
      <c r="H191" s="67"/>
      <c r="I191" s="67"/>
    </row>
    <row r="192" spans="1:9">
      <c r="A192" s="79">
        <v>43838</v>
      </c>
      <c r="B192" s="80">
        <v>21</v>
      </c>
      <c r="C192" s="81">
        <v>25.09</v>
      </c>
      <c r="D192" s="67"/>
      <c r="E192" s="67"/>
      <c r="F192" s="67"/>
      <c r="G192" s="67"/>
      <c r="H192" s="67"/>
      <c r="I192" s="67"/>
    </row>
    <row r="193" spans="1:9">
      <c r="A193" s="79">
        <v>43838</v>
      </c>
      <c r="B193" s="80">
        <v>22</v>
      </c>
      <c r="C193" s="81">
        <v>31.53</v>
      </c>
      <c r="D193" s="67"/>
      <c r="E193" s="67"/>
      <c r="F193" s="67"/>
      <c r="G193" s="67"/>
      <c r="H193" s="67"/>
      <c r="I193" s="67"/>
    </row>
    <row r="194" spans="1:9">
      <c r="A194" s="79">
        <v>43838</v>
      </c>
      <c r="B194" s="80">
        <v>23</v>
      </c>
      <c r="C194" s="81">
        <v>19.989999999999998</v>
      </c>
      <c r="D194" s="67"/>
      <c r="E194" s="67"/>
      <c r="F194" s="67"/>
      <c r="G194" s="67"/>
      <c r="H194" s="67"/>
      <c r="I194" s="67"/>
    </row>
    <row r="195" spans="1:9">
      <c r="A195" s="79">
        <v>43838</v>
      </c>
      <c r="B195" s="80">
        <v>24</v>
      </c>
      <c r="C195" s="81">
        <v>21.25</v>
      </c>
      <c r="D195" s="67"/>
      <c r="E195" s="67"/>
      <c r="F195" s="67"/>
      <c r="G195" s="67"/>
      <c r="H195" s="67"/>
      <c r="I195" s="67"/>
    </row>
    <row r="196" spans="1:9">
      <c r="A196" s="79">
        <v>43839</v>
      </c>
      <c r="B196" s="80">
        <v>1</v>
      </c>
      <c r="C196" s="81">
        <v>20.34</v>
      </c>
      <c r="D196" s="67"/>
      <c r="E196" s="67"/>
      <c r="F196" s="67"/>
      <c r="G196" s="67"/>
      <c r="H196" s="67"/>
      <c r="I196" s="67"/>
    </row>
    <row r="197" spans="1:9">
      <c r="A197" s="79">
        <v>43839</v>
      </c>
      <c r="B197" s="80">
        <v>2</v>
      </c>
      <c r="C197" s="81">
        <v>20.010000000000002</v>
      </c>
      <c r="D197" s="67"/>
      <c r="E197" s="67"/>
      <c r="F197" s="67"/>
      <c r="G197" s="67"/>
      <c r="H197" s="67"/>
      <c r="I197" s="67"/>
    </row>
    <row r="198" spans="1:9">
      <c r="A198" s="79">
        <v>43839</v>
      </c>
      <c r="B198" s="80">
        <v>3</v>
      </c>
      <c r="C198" s="81">
        <v>18.12</v>
      </c>
      <c r="D198" s="67"/>
      <c r="E198" s="67"/>
      <c r="F198" s="67"/>
      <c r="G198" s="67"/>
      <c r="H198" s="67"/>
      <c r="I198" s="67"/>
    </row>
    <row r="199" spans="1:9">
      <c r="A199" s="79">
        <v>43839</v>
      </c>
      <c r="B199" s="80">
        <v>4</v>
      </c>
      <c r="C199" s="81">
        <v>18.21</v>
      </c>
      <c r="D199" s="67"/>
      <c r="E199" s="67"/>
      <c r="F199" s="67"/>
      <c r="G199" s="67"/>
      <c r="H199" s="67"/>
      <c r="I199" s="67"/>
    </row>
    <row r="200" spans="1:9">
      <c r="A200" s="79">
        <v>43839</v>
      </c>
      <c r="B200" s="80">
        <v>5</v>
      </c>
      <c r="C200" s="81">
        <v>19.48</v>
      </c>
      <c r="D200" s="67"/>
      <c r="E200" s="67"/>
      <c r="F200" s="67"/>
      <c r="G200" s="67"/>
      <c r="H200" s="67"/>
      <c r="I200" s="67"/>
    </row>
    <row r="201" spans="1:9">
      <c r="A201" s="79">
        <v>43839</v>
      </c>
      <c r="B201" s="80">
        <v>6</v>
      </c>
      <c r="C201" s="81">
        <v>22.52</v>
      </c>
      <c r="D201" s="67"/>
      <c r="E201" s="67"/>
      <c r="F201" s="67"/>
      <c r="G201" s="67"/>
      <c r="H201" s="67"/>
      <c r="I201" s="67"/>
    </row>
    <row r="202" spans="1:9">
      <c r="A202" s="79">
        <v>43839</v>
      </c>
      <c r="B202" s="80">
        <v>7</v>
      </c>
      <c r="C202" s="81">
        <v>32.6</v>
      </c>
      <c r="D202" s="67"/>
      <c r="E202" s="67"/>
      <c r="F202" s="67"/>
      <c r="G202" s="67"/>
      <c r="H202" s="67"/>
      <c r="I202" s="67"/>
    </row>
    <row r="203" spans="1:9">
      <c r="A203" s="79">
        <v>43839</v>
      </c>
      <c r="B203" s="80">
        <v>8</v>
      </c>
      <c r="C203" s="81">
        <v>29.31</v>
      </c>
      <c r="D203" s="67"/>
      <c r="E203" s="67"/>
      <c r="F203" s="67"/>
      <c r="G203" s="67"/>
      <c r="H203" s="67"/>
      <c r="I203" s="67"/>
    </row>
    <row r="204" spans="1:9">
      <c r="A204" s="79">
        <v>43839</v>
      </c>
      <c r="B204" s="80">
        <v>9</v>
      </c>
      <c r="C204" s="81">
        <v>23.12</v>
      </c>
      <c r="D204" s="67"/>
      <c r="E204" s="67"/>
      <c r="F204" s="67"/>
      <c r="G204" s="67"/>
      <c r="H204" s="67"/>
      <c r="I204" s="67"/>
    </row>
    <row r="205" spans="1:9">
      <c r="A205" s="79">
        <v>43839</v>
      </c>
      <c r="B205" s="80">
        <v>10</v>
      </c>
      <c r="C205" s="81">
        <v>22.78</v>
      </c>
      <c r="D205" s="67"/>
      <c r="E205" s="67"/>
      <c r="F205" s="67"/>
      <c r="G205" s="67"/>
      <c r="H205" s="67"/>
      <c r="I205" s="67"/>
    </row>
    <row r="206" spans="1:9">
      <c r="A206" s="79">
        <v>43839</v>
      </c>
      <c r="B206" s="80">
        <v>11</v>
      </c>
      <c r="C206" s="81">
        <v>23.8</v>
      </c>
      <c r="D206" s="67"/>
      <c r="E206" s="67"/>
      <c r="F206" s="67"/>
      <c r="G206" s="67"/>
      <c r="H206" s="67"/>
      <c r="I206" s="67"/>
    </row>
    <row r="207" spans="1:9">
      <c r="A207" s="79">
        <v>43839</v>
      </c>
      <c r="B207" s="80">
        <v>12</v>
      </c>
      <c r="C207" s="81">
        <v>21.73</v>
      </c>
      <c r="D207" s="67"/>
      <c r="E207" s="67"/>
      <c r="F207" s="67"/>
      <c r="G207" s="67"/>
      <c r="H207" s="67"/>
      <c r="I207" s="67"/>
    </row>
    <row r="208" spans="1:9">
      <c r="A208" s="79">
        <v>43839</v>
      </c>
      <c r="B208" s="80">
        <v>13</v>
      </c>
      <c r="C208" s="81">
        <v>21.75</v>
      </c>
      <c r="D208" s="67"/>
      <c r="E208" s="67"/>
      <c r="F208" s="67"/>
      <c r="G208" s="67"/>
      <c r="H208" s="67"/>
      <c r="I208" s="67"/>
    </row>
    <row r="209" spans="1:9">
      <c r="A209" s="79">
        <v>43839</v>
      </c>
      <c r="B209" s="80">
        <v>14</v>
      </c>
      <c r="C209" s="81">
        <v>20.6</v>
      </c>
      <c r="D209" s="67"/>
      <c r="E209" s="67"/>
      <c r="F209" s="67"/>
      <c r="G209" s="67"/>
      <c r="H209" s="67"/>
      <c r="I209" s="67"/>
    </row>
    <row r="210" spans="1:9">
      <c r="A210" s="79">
        <v>43839</v>
      </c>
      <c r="B210" s="80">
        <v>15</v>
      </c>
      <c r="C210" s="81">
        <v>19.97</v>
      </c>
      <c r="D210" s="67"/>
      <c r="E210" s="67"/>
      <c r="F210" s="67"/>
      <c r="G210" s="67"/>
      <c r="H210" s="67"/>
      <c r="I210" s="67"/>
    </row>
    <row r="211" spans="1:9">
      <c r="A211" s="79">
        <v>43839</v>
      </c>
      <c r="B211" s="80">
        <v>16</v>
      </c>
      <c r="C211" s="81">
        <v>20.010000000000002</v>
      </c>
      <c r="D211" s="67"/>
      <c r="E211" s="67"/>
      <c r="F211" s="67"/>
      <c r="G211" s="67"/>
      <c r="H211" s="67"/>
      <c r="I211" s="67"/>
    </row>
    <row r="212" spans="1:9">
      <c r="A212" s="79">
        <v>43839</v>
      </c>
      <c r="B212" s="80">
        <v>17</v>
      </c>
      <c r="C212" s="81">
        <v>20.94</v>
      </c>
      <c r="D212" s="67"/>
      <c r="E212" s="67"/>
      <c r="F212" s="67"/>
      <c r="G212" s="67"/>
      <c r="H212" s="67"/>
      <c r="I212" s="67"/>
    </row>
    <row r="213" spans="1:9">
      <c r="A213" s="79">
        <v>43839</v>
      </c>
      <c r="B213" s="80">
        <v>18</v>
      </c>
      <c r="C213" s="81">
        <v>21.18</v>
      </c>
      <c r="D213" s="67"/>
      <c r="E213" s="67"/>
      <c r="F213" s="67"/>
      <c r="G213" s="67"/>
      <c r="H213" s="67"/>
      <c r="I213" s="67"/>
    </row>
    <row r="214" spans="1:9">
      <c r="A214" s="79">
        <v>43839</v>
      </c>
      <c r="B214" s="80">
        <v>19</v>
      </c>
      <c r="C214" s="81">
        <v>20.27</v>
      </c>
      <c r="D214" s="67"/>
      <c r="E214" s="67"/>
      <c r="F214" s="67"/>
      <c r="G214" s="67"/>
      <c r="H214" s="67"/>
      <c r="I214" s="67"/>
    </row>
    <row r="215" spans="1:9">
      <c r="A215" s="79">
        <v>43839</v>
      </c>
      <c r="B215" s="80">
        <v>20</v>
      </c>
      <c r="C215" s="81">
        <v>21.81</v>
      </c>
      <c r="D215" s="67"/>
      <c r="E215" s="67"/>
      <c r="F215" s="67"/>
      <c r="G215" s="67"/>
      <c r="H215" s="67"/>
      <c r="I215" s="67"/>
    </row>
    <row r="216" spans="1:9">
      <c r="A216" s="79">
        <v>43839</v>
      </c>
      <c r="B216" s="80">
        <v>21</v>
      </c>
      <c r="C216" s="81">
        <v>19.510000000000002</v>
      </c>
      <c r="D216" s="67"/>
      <c r="E216" s="67"/>
      <c r="F216" s="67"/>
      <c r="G216" s="67"/>
      <c r="H216" s="67"/>
      <c r="I216" s="67"/>
    </row>
    <row r="217" spans="1:9">
      <c r="A217" s="79">
        <v>43839</v>
      </c>
      <c r="B217" s="80">
        <v>22</v>
      </c>
      <c r="C217" s="81">
        <v>19.09</v>
      </c>
      <c r="D217" s="67"/>
      <c r="E217" s="67"/>
      <c r="F217" s="67"/>
      <c r="G217" s="67"/>
      <c r="H217" s="67"/>
      <c r="I217" s="67"/>
    </row>
    <row r="218" spans="1:9">
      <c r="A218" s="79">
        <v>43839</v>
      </c>
      <c r="B218" s="80">
        <v>23</v>
      </c>
      <c r="C218" s="81">
        <v>18.47</v>
      </c>
      <c r="D218" s="67"/>
      <c r="E218" s="67"/>
      <c r="F218" s="67"/>
      <c r="G218" s="67"/>
      <c r="H218" s="67"/>
      <c r="I218" s="67"/>
    </row>
    <row r="219" spans="1:9">
      <c r="A219" s="79">
        <v>43839</v>
      </c>
      <c r="B219" s="80">
        <v>24</v>
      </c>
      <c r="C219" s="81">
        <v>17.260000000000002</v>
      </c>
      <c r="D219" s="67"/>
      <c r="E219" s="67"/>
      <c r="F219" s="67"/>
      <c r="G219" s="67"/>
      <c r="H219" s="67"/>
      <c r="I219" s="67"/>
    </row>
    <row r="220" spans="1:9">
      <c r="A220" s="79">
        <v>43840</v>
      </c>
      <c r="B220" s="80">
        <v>1</v>
      </c>
      <c r="C220" s="81">
        <v>15.03</v>
      </c>
      <c r="D220" s="67"/>
      <c r="E220" s="67"/>
      <c r="F220" s="67"/>
      <c r="G220" s="67"/>
      <c r="H220" s="67"/>
      <c r="I220" s="67"/>
    </row>
    <row r="221" spans="1:9">
      <c r="A221" s="79">
        <v>43840</v>
      </c>
      <c r="B221" s="80">
        <v>2</v>
      </c>
      <c r="C221" s="81">
        <v>15.62</v>
      </c>
      <c r="D221" s="67"/>
      <c r="E221" s="67"/>
      <c r="F221" s="67"/>
      <c r="G221" s="67"/>
      <c r="H221" s="67"/>
      <c r="I221" s="67"/>
    </row>
    <row r="222" spans="1:9">
      <c r="A222" s="79">
        <v>43840</v>
      </c>
      <c r="B222" s="80">
        <v>3</v>
      </c>
      <c r="C222" s="81">
        <v>15.74</v>
      </c>
      <c r="D222" s="67"/>
      <c r="E222" s="67"/>
      <c r="F222" s="67"/>
      <c r="G222" s="67"/>
      <c r="H222" s="67"/>
      <c r="I222" s="67"/>
    </row>
    <row r="223" spans="1:9">
      <c r="A223" s="79">
        <v>43840</v>
      </c>
      <c r="B223" s="80">
        <v>4</v>
      </c>
      <c r="C223" s="81">
        <v>14.46</v>
      </c>
      <c r="D223" s="67"/>
      <c r="E223" s="67"/>
      <c r="F223" s="67"/>
      <c r="G223" s="67"/>
      <c r="H223" s="67"/>
      <c r="I223" s="67"/>
    </row>
    <row r="224" spans="1:9">
      <c r="A224" s="79">
        <v>43840</v>
      </c>
      <c r="B224" s="80">
        <v>5</v>
      </c>
      <c r="C224" s="81">
        <v>13.87</v>
      </c>
      <c r="D224" s="67"/>
      <c r="E224" s="67"/>
      <c r="F224" s="67"/>
      <c r="G224" s="67"/>
      <c r="H224" s="67"/>
      <c r="I224" s="67"/>
    </row>
    <row r="225" spans="1:9">
      <c r="A225" s="79">
        <v>43840</v>
      </c>
      <c r="B225" s="80">
        <v>6</v>
      </c>
      <c r="C225" s="81">
        <v>14.46</v>
      </c>
      <c r="D225" s="67"/>
      <c r="E225" s="67"/>
      <c r="F225" s="67"/>
      <c r="G225" s="67"/>
      <c r="H225" s="67"/>
      <c r="I225" s="67"/>
    </row>
    <row r="226" spans="1:9">
      <c r="A226" s="79">
        <v>43840</v>
      </c>
      <c r="B226" s="80">
        <v>7</v>
      </c>
      <c r="C226" s="81">
        <v>19.36</v>
      </c>
      <c r="D226" s="67"/>
      <c r="E226" s="67"/>
      <c r="F226" s="67"/>
      <c r="G226" s="67"/>
      <c r="H226" s="67"/>
      <c r="I226" s="67"/>
    </row>
    <row r="227" spans="1:9">
      <c r="A227" s="79">
        <v>43840</v>
      </c>
      <c r="B227" s="80">
        <v>8</v>
      </c>
      <c r="C227" s="81">
        <v>24.09</v>
      </c>
      <c r="D227" s="67"/>
      <c r="E227" s="67"/>
      <c r="F227" s="67"/>
      <c r="G227" s="67"/>
      <c r="H227" s="67"/>
      <c r="I227" s="67"/>
    </row>
    <row r="228" spans="1:9">
      <c r="A228" s="79">
        <v>43840</v>
      </c>
      <c r="B228" s="80">
        <v>9</v>
      </c>
      <c r="C228" s="81">
        <v>22.56</v>
      </c>
      <c r="D228" s="67"/>
      <c r="E228" s="67"/>
      <c r="F228" s="67"/>
      <c r="G228" s="67"/>
      <c r="H228" s="67"/>
      <c r="I228" s="67"/>
    </row>
    <row r="229" spans="1:9">
      <c r="A229" s="79">
        <v>43840</v>
      </c>
      <c r="B229" s="80">
        <v>10</v>
      </c>
      <c r="C229" s="81">
        <v>21.86</v>
      </c>
      <c r="D229" s="67"/>
      <c r="E229" s="67"/>
      <c r="F229" s="67"/>
      <c r="G229" s="67"/>
      <c r="H229" s="67"/>
      <c r="I229" s="67"/>
    </row>
    <row r="230" spans="1:9">
      <c r="A230" s="79">
        <v>43840</v>
      </c>
      <c r="B230" s="80">
        <v>11</v>
      </c>
      <c r="C230" s="81">
        <v>21.19</v>
      </c>
      <c r="D230" s="67"/>
      <c r="E230" s="67"/>
      <c r="F230" s="67"/>
      <c r="G230" s="67"/>
      <c r="H230" s="67"/>
      <c r="I230" s="67"/>
    </row>
    <row r="231" spans="1:9">
      <c r="A231" s="79">
        <v>43840</v>
      </c>
      <c r="B231" s="80">
        <v>12</v>
      </c>
      <c r="C231" s="81">
        <v>22.04</v>
      </c>
      <c r="D231" s="67"/>
      <c r="E231" s="67"/>
      <c r="F231" s="67"/>
      <c r="G231" s="67"/>
      <c r="H231" s="67"/>
      <c r="I231" s="67"/>
    </row>
    <row r="232" spans="1:9">
      <c r="A232" s="79">
        <v>43840</v>
      </c>
      <c r="B232" s="80">
        <v>13</v>
      </c>
      <c r="C232" s="81">
        <v>22.61</v>
      </c>
      <c r="D232" s="67"/>
      <c r="E232" s="67"/>
      <c r="F232" s="67"/>
      <c r="G232" s="67"/>
      <c r="H232" s="67"/>
      <c r="I232" s="67"/>
    </row>
    <row r="233" spans="1:9">
      <c r="A233" s="79">
        <v>43840</v>
      </c>
      <c r="B233" s="80">
        <v>14</v>
      </c>
      <c r="C233" s="81">
        <v>22.03</v>
      </c>
      <c r="D233" s="67"/>
      <c r="E233" s="67"/>
      <c r="F233" s="67"/>
      <c r="G233" s="67"/>
      <c r="H233" s="67"/>
      <c r="I233" s="67"/>
    </row>
    <row r="234" spans="1:9">
      <c r="A234" s="79">
        <v>43840</v>
      </c>
      <c r="B234" s="80">
        <v>15</v>
      </c>
      <c r="C234" s="81">
        <v>21.44</v>
      </c>
      <c r="D234" s="67"/>
      <c r="E234" s="67"/>
      <c r="F234" s="67"/>
      <c r="G234" s="67"/>
      <c r="H234" s="67"/>
      <c r="I234" s="67"/>
    </row>
    <row r="235" spans="1:9">
      <c r="A235" s="79">
        <v>43840</v>
      </c>
      <c r="B235" s="80">
        <v>16</v>
      </c>
      <c r="C235" s="81">
        <v>20.54</v>
      </c>
      <c r="D235" s="67"/>
      <c r="E235" s="67"/>
      <c r="F235" s="67"/>
      <c r="G235" s="67"/>
      <c r="H235" s="67"/>
      <c r="I235" s="67"/>
    </row>
    <row r="236" spans="1:9">
      <c r="A236" s="79">
        <v>43840</v>
      </c>
      <c r="B236" s="80">
        <v>17</v>
      </c>
      <c r="C236" s="81">
        <v>19.98</v>
      </c>
      <c r="D236" s="67"/>
      <c r="E236" s="67"/>
      <c r="F236" s="67"/>
      <c r="G236" s="67"/>
      <c r="H236" s="67"/>
      <c r="I236" s="67"/>
    </row>
    <row r="237" spans="1:9">
      <c r="A237" s="79">
        <v>43840</v>
      </c>
      <c r="B237" s="80">
        <v>18</v>
      </c>
      <c r="C237" s="81">
        <v>19.84</v>
      </c>
      <c r="D237" s="67"/>
      <c r="E237" s="67"/>
      <c r="F237" s="67"/>
      <c r="G237" s="67"/>
      <c r="H237" s="67"/>
      <c r="I237" s="67"/>
    </row>
    <row r="238" spans="1:9">
      <c r="A238" s="79">
        <v>43840</v>
      </c>
      <c r="B238" s="80">
        <v>19</v>
      </c>
      <c r="C238" s="81">
        <v>20.309999999999999</v>
      </c>
      <c r="D238" s="67"/>
      <c r="E238" s="67"/>
      <c r="F238" s="67"/>
      <c r="G238" s="67"/>
      <c r="H238" s="67"/>
      <c r="I238" s="67"/>
    </row>
    <row r="239" spans="1:9">
      <c r="A239" s="79">
        <v>43840</v>
      </c>
      <c r="B239" s="80">
        <v>20</v>
      </c>
      <c r="C239" s="81">
        <v>20.18</v>
      </c>
      <c r="D239" s="67"/>
      <c r="E239" s="67"/>
      <c r="F239" s="67"/>
      <c r="G239" s="67"/>
      <c r="H239" s="67"/>
      <c r="I239" s="67"/>
    </row>
    <row r="240" spans="1:9">
      <c r="A240" s="79">
        <v>43840</v>
      </c>
      <c r="B240" s="80">
        <v>21</v>
      </c>
      <c r="C240" s="81">
        <v>18.71</v>
      </c>
      <c r="D240" s="67"/>
      <c r="E240" s="67"/>
      <c r="F240" s="67"/>
      <c r="G240" s="67"/>
      <c r="H240" s="67"/>
      <c r="I240" s="67"/>
    </row>
    <row r="241" spans="1:9">
      <c r="A241" s="79">
        <v>43840</v>
      </c>
      <c r="B241" s="80">
        <v>22</v>
      </c>
      <c r="C241" s="81">
        <v>18.350000000000001</v>
      </c>
      <c r="D241" s="67"/>
      <c r="E241" s="67"/>
      <c r="F241" s="67"/>
      <c r="G241" s="67"/>
      <c r="H241" s="67"/>
      <c r="I241" s="67"/>
    </row>
    <row r="242" spans="1:9">
      <c r="A242" s="79">
        <v>43840</v>
      </c>
      <c r="B242" s="80">
        <v>23</v>
      </c>
      <c r="C242" s="81">
        <v>15.4</v>
      </c>
      <c r="D242" s="67"/>
      <c r="E242" s="67"/>
      <c r="F242" s="67"/>
      <c r="G242" s="67"/>
      <c r="H242" s="67"/>
      <c r="I242" s="67"/>
    </row>
    <row r="243" spans="1:9">
      <c r="A243" s="79">
        <v>43840</v>
      </c>
      <c r="B243" s="80">
        <v>24</v>
      </c>
      <c r="C243" s="81">
        <v>15</v>
      </c>
      <c r="D243" s="67"/>
      <c r="E243" s="67"/>
      <c r="F243" s="67"/>
      <c r="G243" s="67"/>
      <c r="H243" s="67"/>
      <c r="I243" s="67"/>
    </row>
    <row r="244" spans="1:9">
      <c r="A244" s="79">
        <v>43841</v>
      </c>
      <c r="B244" s="80">
        <v>1</v>
      </c>
      <c r="C244" s="81">
        <v>17.57</v>
      </c>
      <c r="D244" s="67"/>
      <c r="E244" s="67"/>
      <c r="F244" s="67"/>
      <c r="G244" s="67"/>
      <c r="H244" s="67"/>
      <c r="I244" s="67"/>
    </row>
    <row r="245" spans="1:9">
      <c r="A245" s="79">
        <v>43841</v>
      </c>
      <c r="B245" s="80">
        <v>2</v>
      </c>
      <c r="C245" s="81">
        <v>13.15</v>
      </c>
      <c r="D245" s="67"/>
      <c r="E245" s="67"/>
      <c r="F245" s="67"/>
      <c r="G245" s="67"/>
      <c r="H245" s="67"/>
      <c r="I245" s="67"/>
    </row>
    <row r="246" spans="1:9">
      <c r="A246" s="79">
        <v>43841</v>
      </c>
      <c r="B246" s="80">
        <v>3</v>
      </c>
      <c r="C246" s="81">
        <v>13.04</v>
      </c>
      <c r="D246" s="67"/>
      <c r="E246" s="67"/>
      <c r="F246" s="67"/>
      <c r="G246" s="67"/>
      <c r="H246" s="67"/>
      <c r="I246" s="67"/>
    </row>
    <row r="247" spans="1:9">
      <c r="A247" s="79">
        <v>43841</v>
      </c>
      <c r="B247" s="80">
        <v>4</v>
      </c>
      <c r="C247" s="81">
        <v>14.03</v>
      </c>
      <c r="D247" s="67"/>
      <c r="E247" s="67"/>
      <c r="F247" s="67"/>
      <c r="G247" s="67"/>
      <c r="H247" s="67"/>
      <c r="I247" s="67"/>
    </row>
    <row r="248" spans="1:9">
      <c r="A248" s="79">
        <v>43841</v>
      </c>
      <c r="B248" s="80">
        <v>5</v>
      </c>
      <c r="C248" s="81">
        <v>12.55</v>
      </c>
      <c r="D248" s="67"/>
      <c r="E248" s="67"/>
      <c r="F248" s="67"/>
      <c r="G248" s="67"/>
      <c r="H248" s="67"/>
      <c r="I248" s="67"/>
    </row>
    <row r="249" spans="1:9">
      <c r="A249" s="79">
        <v>43841</v>
      </c>
      <c r="B249" s="80">
        <v>6</v>
      </c>
      <c r="C249" s="81">
        <v>13.15</v>
      </c>
      <c r="D249" s="67"/>
      <c r="E249" s="67"/>
      <c r="F249" s="67"/>
      <c r="G249" s="67"/>
      <c r="H249" s="67"/>
      <c r="I249" s="67"/>
    </row>
    <row r="250" spans="1:9">
      <c r="A250" s="79">
        <v>43841</v>
      </c>
      <c r="B250" s="80">
        <v>7</v>
      </c>
      <c r="C250" s="81">
        <v>12.49</v>
      </c>
      <c r="D250" s="67"/>
      <c r="E250" s="67"/>
      <c r="F250" s="67"/>
      <c r="G250" s="67"/>
      <c r="H250" s="67"/>
      <c r="I250" s="67"/>
    </row>
    <row r="251" spans="1:9">
      <c r="A251" s="79">
        <v>43841</v>
      </c>
      <c r="B251" s="80">
        <v>8</v>
      </c>
      <c r="C251" s="81">
        <v>13.72</v>
      </c>
      <c r="D251" s="67"/>
      <c r="E251" s="67"/>
      <c r="F251" s="67"/>
      <c r="G251" s="67"/>
      <c r="H251" s="67"/>
      <c r="I251" s="67"/>
    </row>
    <row r="252" spans="1:9">
      <c r="A252" s="79">
        <v>43841</v>
      </c>
      <c r="B252" s="80">
        <v>9</v>
      </c>
      <c r="C252" s="81">
        <v>15.56</v>
      </c>
      <c r="D252" s="67"/>
      <c r="E252" s="67"/>
      <c r="F252" s="67"/>
      <c r="G252" s="67"/>
      <c r="H252" s="67"/>
      <c r="I252" s="67"/>
    </row>
    <row r="253" spans="1:9">
      <c r="A253" s="79">
        <v>43841</v>
      </c>
      <c r="B253" s="80">
        <v>10</v>
      </c>
      <c r="C253" s="81">
        <v>18.18</v>
      </c>
      <c r="D253" s="67"/>
      <c r="E253" s="67"/>
      <c r="F253" s="67"/>
      <c r="G253" s="67"/>
      <c r="H253" s="67"/>
      <c r="I253" s="67"/>
    </row>
    <row r="254" spans="1:9">
      <c r="A254" s="79">
        <v>43841</v>
      </c>
      <c r="B254" s="80">
        <v>11</v>
      </c>
      <c r="C254" s="81">
        <v>19.3</v>
      </c>
      <c r="D254" s="67"/>
      <c r="E254" s="67"/>
      <c r="F254" s="67"/>
      <c r="G254" s="67"/>
      <c r="H254" s="67"/>
      <c r="I254" s="67"/>
    </row>
    <row r="255" spans="1:9">
      <c r="A255" s="79">
        <v>43841</v>
      </c>
      <c r="B255" s="80">
        <v>12</v>
      </c>
      <c r="C255" s="81">
        <v>20.18</v>
      </c>
      <c r="D255" s="67"/>
      <c r="E255" s="67"/>
      <c r="F255" s="67"/>
      <c r="G255" s="67"/>
      <c r="H255" s="67"/>
      <c r="I255" s="67"/>
    </row>
    <row r="256" spans="1:9">
      <c r="A256" s="79">
        <v>43841</v>
      </c>
      <c r="B256" s="80">
        <v>13</v>
      </c>
      <c r="C256" s="81">
        <v>38.700000000000003</v>
      </c>
      <c r="D256" s="67"/>
      <c r="E256" s="67"/>
      <c r="F256" s="67"/>
      <c r="G256" s="67"/>
      <c r="H256" s="67"/>
      <c r="I256" s="67"/>
    </row>
    <row r="257" spans="1:9">
      <c r="A257" s="79">
        <v>43841</v>
      </c>
      <c r="B257" s="80">
        <v>14</v>
      </c>
      <c r="C257" s="81">
        <v>34.69</v>
      </c>
      <c r="D257" s="67"/>
      <c r="E257" s="67"/>
      <c r="F257" s="67"/>
      <c r="G257" s="67"/>
      <c r="H257" s="67"/>
      <c r="I257" s="67"/>
    </row>
    <row r="258" spans="1:9">
      <c r="A258" s="79">
        <v>43841</v>
      </c>
      <c r="B258" s="80">
        <v>15</v>
      </c>
      <c r="C258" s="81">
        <v>78.91</v>
      </c>
      <c r="D258" s="67"/>
      <c r="E258" s="67"/>
      <c r="F258" s="67"/>
      <c r="G258" s="67"/>
      <c r="H258" s="67"/>
      <c r="I258" s="67"/>
    </row>
    <row r="259" spans="1:9">
      <c r="A259" s="79">
        <v>43841</v>
      </c>
      <c r="B259" s="80">
        <v>16</v>
      </c>
      <c r="C259" s="81">
        <v>23.45</v>
      </c>
      <c r="D259" s="67"/>
      <c r="E259" s="67"/>
      <c r="F259" s="67"/>
      <c r="G259" s="67"/>
      <c r="H259" s="67"/>
      <c r="I259" s="67"/>
    </row>
    <row r="260" spans="1:9">
      <c r="A260" s="79">
        <v>43841</v>
      </c>
      <c r="B260" s="80">
        <v>17</v>
      </c>
      <c r="C260" s="81">
        <v>19.18</v>
      </c>
      <c r="D260" s="67"/>
      <c r="E260" s="67"/>
      <c r="F260" s="67"/>
      <c r="G260" s="67"/>
      <c r="H260" s="67"/>
      <c r="I260" s="67"/>
    </row>
    <row r="261" spans="1:9">
      <c r="A261" s="79">
        <v>43841</v>
      </c>
      <c r="B261" s="80">
        <v>18</v>
      </c>
      <c r="C261" s="81">
        <v>24.16</v>
      </c>
      <c r="D261" s="67"/>
      <c r="E261" s="67"/>
      <c r="F261" s="67"/>
      <c r="G261" s="67"/>
      <c r="H261" s="67"/>
      <c r="I261" s="67"/>
    </row>
    <row r="262" spans="1:9">
      <c r="A262" s="79">
        <v>43841</v>
      </c>
      <c r="B262" s="80">
        <v>19</v>
      </c>
      <c r="C262" s="81">
        <v>46.67</v>
      </c>
      <c r="D262" s="67"/>
      <c r="E262" s="67"/>
      <c r="F262" s="67"/>
      <c r="G262" s="67"/>
      <c r="H262" s="67"/>
      <c r="I262" s="67"/>
    </row>
    <row r="263" spans="1:9">
      <c r="A263" s="79">
        <v>43841</v>
      </c>
      <c r="B263" s="80">
        <v>20</v>
      </c>
      <c r="C263" s="81">
        <v>170.14</v>
      </c>
      <c r="D263" s="67"/>
      <c r="E263" s="67"/>
      <c r="F263" s="67"/>
      <c r="G263" s="67"/>
      <c r="H263" s="67"/>
      <c r="I263" s="67"/>
    </row>
    <row r="264" spans="1:9">
      <c r="A264" s="79">
        <v>43841</v>
      </c>
      <c r="B264" s="80">
        <v>21</v>
      </c>
      <c r="C264" s="81">
        <v>27.85</v>
      </c>
      <c r="D264" s="67"/>
      <c r="E264" s="67"/>
      <c r="F264" s="67"/>
      <c r="G264" s="67"/>
      <c r="H264" s="67"/>
      <c r="I264" s="67"/>
    </row>
    <row r="265" spans="1:9">
      <c r="A265" s="79">
        <v>43841</v>
      </c>
      <c r="B265" s="80">
        <v>22</v>
      </c>
      <c r="C265" s="81">
        <v>45.55</v>
      </c>
      <c r="D265" s="67"/>
      <c r="E265" s="67"/>
      <c r="F265" s="67"/>
      <c r="G265" s="67"/>
      <c r="H265" s="67"/>
      <c r="I265" s="67"/>
    </row>
    <row r="266" spans="1:9">
      <c r="A266" s="79">
        <v>43841</v>
      </c>
      <c r="B266" s="80">
        <v>23</v>
      </c>
      <c r="C266" s="81">
        <v>216.54</v>
      </c>
      <c r="D266" s="67"/>
      <c r="E266" s="67"/>
      <c r="F266" s="67"/>
      <c r="G266" s="67"/>
      <c r="H266" s="67"/>
      <c r="I266" s="67"/>
    </row>
    <row r="267" spans="1:9">
      <c r="A267" s="79">
        <v>43841</v>
      </c>
      <c r="B267" s="80">
        <v>24</v>
      </c>
      <c r="C267" s="81">
        <v>33.76</v>
      </c>
      <c r="D267" s="67"/>
      <c r="E267" s="67"/>
      <c r="F267" s="67"/>
      <c r="G267" s="67"/>
      <c r="H267" s="67"/>
      <c r="I267" s="67"/>
    </row>
    <row r="268" spans="1:9">
      <c r="A268" s="79">
        <v>43842</v>
      </c>
      <c r="B268" s="80">
        <v>1</v>
      </c>
      <c r="C268" s="81">
        <v>20.22</v>
      </c>
      <c r="D268" s="67"/>
      <c r="E268" s="67"/>
      <c r="F268" s="67"/>
      <c r="G268" s="67"/>
      <c r="H268" s="67"/>
      <c r="I268" s="67"/>
    </row>
    <row r="269" spans="1:9">
      <c r="A269" s="79">
        <v>43842</v>
      </c>
      <c r="B269" s="80">
        <v>2</v>
      </c>
      <c r="C269" s="81">
        <v>233.21</v>
      </c>
      <c r="D269" s="67"/>
      <c r="E269" s="67"/>
      <c r="F269" s="67"/>
      <c r="G269" s="67"/>
      <c r="H269" s="67"/>
      <c r="I269" s="67"/>
    </row>
    <row r="270" spans="1:9">
      <c r="A270" s="79">
        <v>43842</v>
      </c>
      <c r="B270" s="80">
        <v>3</v>
      </c>
      <c r="C270" s="81">
        <v>22.33</v>
      </c>
      <c r="D270" s="67"/>
      <c r="E270" s="67"/>
      <c r="F270" s="67"/>
      <c r="G270" s="67"/>
      <c r="H270" s="67"/>
      <c r="I270" s="67"/>
    </row>
    <row r="271" spans="1:9">
      <c r="A271" s="79">
        <v>43842</v>
      </c>
      <c r="B271" s="80">
        <v>4</v>
      </c>
      <c r="C271" s="81">
        <v>22.11</v>
      </c>
      <c r="D271" s="67"/>
      <c r="E271" s="67"/>
      <c r="F271" s="67"/>
      <c r="G271" s="67"/>
      <c r="H271" s="67"/>
      <c r="I271" s="67"/>
    </row>
    <row r="272" spans="1:9">
      <c r="A272" s="79">
        <v>43842</v>
      </c>
      <c r="B272" s="80">
        <v>5</v>
      </c>
      <c r="C272" s="81">
        <v>33.96</v>
      </c>
      <c r="D272" s="67"/>
      <c r="E272" s="67"/>
      <c r="F272" s="67"/>
      <c r="G272" s="67"/>
      <c r="H272" s="67"/>
      <c r="I272" s="67"/>
    </row>
    <row r="273" spans="1:9">
      <c r="A273" s="79">
        <v>43842</v>
      </c>
      <c r="B273" s="80">
        <v>6</v>
      </c>
      <c r="C273" s="81">
        <v>21.41</v>
      </c>
      <c r="D273" s="67"/>
      <c r="E273" s="67"/>
      <c r="F273" s="67"/>
      <c r="G273" s="67"/>
      <c r="H273" s="67"/>
      <c r="I273" s="67"/>
    </row>
    <row r="274" spans="1:9">
      <c r="A274" s="79">
        <v>43842</v>
      </c>
      <c r="B274" s="80">
        <v>7</v>
      </c>
      <c r="C274" s="81">
        <v>19.62</v>
      </c>
      <c r="D274" s="67"/>
      <c r="E274" s="67"/>
      <c r="F274" s="67"/>
      <c r="G274" s="67"/>
      <c r="H274" s="67"/>
      <c r="I274" s="67"/>
    </row>
    <row r="275" spans="1:9">
      <c r="A275" s="79">
        <v>43842</v>
      </c>
      <c r="B275" s="80">
        <v>8</v>
      </c>
      <c r="C275" s="81">
        <v>22.52</v>
      </c>
      <c r="D275" s="67"/>
      <c r="E275" s="67"/>
      <c r="F275" s="67"/>
      <c r="G275" s="67"/>
      <c r="H275" s="67"/>
      <c r="I275" s="67"/>
    </row>
    <row r="276" spans="1:9">
      <c r="A276" s="79">
        <v>43842</v>
      </c>
      <c r="B276" s="80">
        <v>9</v>
      </c>
      <c r="C276" s="81">
        <v>20.41</v>
      </c>
      <c r="D276" s="67"/>
      <c r="E276" s="67"/>
      <c r="F276" s="67"/>
      <c r="G276" s="67"/>
      <c r="H276" s="67"/>
      <c r="I276" s="67"/>
    </row>
    <row r="277" spans="1:9">
      <c r="A277" s="79">
        <v>43842</v>
      </c>
      <c r="B277" s="80">
        <v>10</v>
      </c>
      <c r="C277" s="81">
        <v>35.94</v>
      </c>
      <c r="D277" s="67"/>
      <c r="E277" s="67"/>
      <c r="F277" s="67"/>
      <c r="G277" s="67"/>
      <c r="H277" s="67"/>
      <c r="I277" s="67"/>
    </row>
    <row r="278" spans="1:9">
      <c r="A278" s="79">
        <v>43842</v>
      </c>
      <c r="B278" s="80">
        <v>11</v>
      </c>
      <c r="C278" s="81">
        <v>29.75</v>
      </c>
      <c r="D278" s="67"/>
      <c r="E278" s="67"/>
      <c r="F278" s="67"/>
      <c r="G278" s="67"/>
      <c r="H278" s="67"/>
      <c r="I278" s="67"/>
    </row>
    <row r="279" spans="1:9">
      <c r="A279" s="79">
        <v>43842</v>
      </c>
      <c r="B279" s="80">
        <v>12</v>
      </c>
      <c r="C279" s="81">
        <v>21.15</v>
      </c>
      <c r="D279" s="67"/>
      <c r="E279" s="67"/>
      <c r="F279" s="67"/>
      <c r="G279" s="67"/>
      <c r="H279" s="67"/>
      <c r="I279" s="67"/>
    </row>
    <row r="280" spans="1:9">
      <c r="A280" s="79">
        <v>43842</v>
      </c>
      <c r="B280" s="80">
        <v>13</v>
      </c>
      <c r="C280" s="81">
        <v>20.52</v>
      </c>
      <c r="D280" s="67"/>
      <c r="E280" s="67"/>
      <c r="F280" s="67"/>
      <c r="G280" s="67"/>
      <c r="H280" s="67"/>
      <c r="I280" s="67"/>
    </row>
    <row r="281" spans="1:9">
      <c r="A281" s="79">
        <v>43842</v>
      </c>
      <c r="B281" s="80">
        <v>14</v>
      </c>
      <c r="C281" s="81">
        <v>20.41</v>
      </c>
      <c r="D281" s="67"/>
      <c r="E281" s="67"/>
      <c r="F281" s="67"/>
      <c r="G281" s="67"/>
      <c r="H281" s="67"/>
      <c r="I281" s="67"/>
    </row>
    <row r="282" spans="1:9">
      <c r="A282" s="79">
        <v>43842</v>
      </c>
      <c r="B282" s="80">
        <v>15</v>
      </c>
      <c r="C282" s="81">
        <v>19.89</v>
      </c>
      <c r="D282" s="67"/>
      <c r="E282" s="67"/>
      <c r="F282" s="67"/>
      <c r="G282" s="67"/>
      <c r="H282" s="67"/>
      <c r="I282" s="67"/>
    </row>
    <row r="283" spans="1:9">
      <c r="A283" s="79">
        <v>43842</v>
      </c>
      <c r="B283" s="80">
        <v>16</v>
      </c>
      <c r="C283" s="81">
        <v>19.399999999999999</v>
      </c>
      <c r="D283" s="67"/>
      <c r="E283" s="67"/>
      <c r="F283" s="67"/>
      <c r="G283" s="67"/>
      <c r="H283" s="67"/>
      <c r="I283" s="67"/>
    </row>
    <row r="284" spans="1:9">
      <c r="A284" s="79">
        <v>43842</v>
      </c>
      <c r="B284" s="80">
        <v>17</v>
      </c>
      <c r="C284" s="81">
        <v>20.059999999999999</v>
      </c>
      <c r="D284" s="67"/>
      <c r="E284" s="67"/>
      <c r="F284" s="67"/>
      <c r="G284" s="67"/>
      <c r="H284" s="67"/>
      <c r="I284" s="67"/>
    </row>
    <row r="285" spans="1:9">
      <c r="A285" s="79">
        <v>43842</v>
      </c>
      <c r="B285" s="80">
        <v>18</v>
      </c>
      <c r="C285" s="81">
        <v>25.38</v>
      </c>
      <c r="D285" s="67"/>
      <c r="E285" s="67"/>
      <c r="F285" s="67"/>
      <c r="G285" s="67"/>
      <c r="H285" s="67"/>
      <c r="I285" s="67"/>
    </row>
    <row r="286" spans="1:9">
      <c r="A286" s="79">
        <v>43842</v>
      </c>
      <c r="B286" s="80">
        <v>19</v>
      </c>
      <c r="C286" s="81">
        <v>23.26</v>
      </c>
      <c r="D286" s="67"/>
      <c r="E286" s="67"/>
      <c r="F286" s="67"/>
      <c r="G286" s="67"/>
      <c r="H286" s="67"/>
      <c r="I286" s="67"/>
    </row>
    <row r="287" spans="1:9">
      <c r="A287" s="79">
        <v>43842</v>
      </c>
      <c r="B287" s="80">
        <v>20</v>
      </c>
      <c r="C287" s="81">
        <v>23.95</v>
      </c>
      <c r="D287" s="67"/>
      <c r="E287" s="67"/>
      <c r="F287" s="67"/>
      <c r="G287" s="67"/>
      <c r="H287" s="67"/>
      <c r="I287" s="67"/>
    </row>
    <row r="288" spans="1:9">
      <c r="A288" s="79">
        <v>43842</v>
      </c>
      <c r="B288" s="80">
        <v>21</v>
      </c>
      <c r="C288" s="81">
        <v>26.45</v>
      </c>
      <c r="D288" s="67"/>
      <c r="E288" s="67"/>
      <c r="F288" s="67"/>
      <c r="G288" s="67"/>
      <c r="H288" s="67"/>
      <c r="I288" s="67"/>
    </row>
    <row r="289" spans="1:9">
      <c r="A289" s="79">
        <v>43842</v>
      </c>
      <c r="B289" s="80">
        <v>22</v>
      </c>
      <c r="C289" s="81">
        <v>21.22</v>
      </c>
      <c r="D289" s="67"/>
      <c r="E289" s="67"/>
      <c r="F289" s="67"/>
      <c r="G289" s="67"/>
      <c r="H289" s="67"/>
      <c r="I289" s="67"/>
    </row>
    <row r="290" spans="1:9">
      <c r="A290" s="79">
        <v>43842</v>
      </c>
      <c r="B290" s="80">
        <v>23</v>
      </c>
      <c r="C290" s="81">
        <v>20.57</v>
      </c>
      <c r="D290" s="67"/>
      <c r="E290" s="67"/>
      <c r="F290" s="67"/>
      <c r="G290" s="67"/>
      <c r="H290" s="67"/>
      <c r="I290" s="67"/>
    </row>
    <row r="291" spans="1:9">
      <c r="A291" s="79">
        <v>43842</v>
      </c>
      <c r="B291" s="80">
        <v>24</v>
      </c>
      <c r="C291" s="81">
        <v>19.649999999999999</v>
      </c>
      <c r="D291" s="67"/>
      <c r="E291" s="67"/>
      <c r="F291" s="67"/>
      <c r="G291" s="67"/>
      <c r="H291" s="67"/>
      <c r="I291" s="67"/>
    </row>
    <row r="292" spans="1:9">
      <c r="A292" s="79">
        <v>43843</v>
      </c>
      <c r="B292" s="80">
        <v>1</v>
      </c>
      <c r="C292" s="81">
        <v>20.82</v>
      </c>
      <c r="D292" s="67"/>
      <c r="E292" s="67"/>
      <c r="F292" s="67"/>
      <c r="G292" s="67"/>
      <c r="H292" s="67"/>
      <c r="I292" s="67"/>
    </row>
    <row r="293" spans="1:9">
      <c r="A293" s="79">
        <v>43843</v>
      </c>
      <c r="B293" s="80">
        <v>2</v>
      </c>
      <c r="C293" s="81">
        <v>19.670000000000002</v>
      </c>
      <c r="D293" s="67"/>
      <c r="E293" s="67"/>
      <c r="F293" s="67"/>
      <c r="G293" s="67"/>
      <c r="H293" s="67"/>
      <c r="I293" s="67"/>
    </row>
    <row r="294" spans="1:9">
      <c r="A294" s="79">
        <v>43843</v>
      </c>
      <c r="B294" s="80">
        <v>3</v>
      </c>
      <c r="C294" s="81">
        <v>20</v>
      </c>
      <c r="D294" s="67"/>
      <c r="E294" s="67"/>
      <c r="F294" s="67"/>
      <c r="G294" s="67"/>
      <c r="H294" s="67"/>
      <c r="I294" s="67"/>
    </row>
    <row r="295" spans="1:9">
      <c r="A295" s="79">
        <v>43843</v>
      </c>
      <c r="B295" s="80">
        <v>4</v>
      </c>
      <c r="C295" s="81">
        <v>18.66</v>
      </c>
      <c r="D295" s="67"/>
      <c r="E295" s="67"/>
      <c r="F295" s="67"/>
      <c r="G295" s="67"/>
      <c r="H295" s="67"/>
      <c r="I295" s="67"/>
    </row>
    <row r="296" spans="1:9">
      <c r="A296" s="79">
        <v>43843</v>
      </c>
      <c r="B296" s="80">
        <v>5</v>
      </c>
      <c r="C296" s="81">
        <v>20.309999999999999</v>
      </c>
      <c r="D296" s="67"/>
      <c r="E296" s="67"/>
      <c r="F296" s="67"/>
      <c r="G296" s="67"/>
      <c r="H296" s="67"/>
      <c r="I296" s="67"/>
    </row>
    <row r="297" spans="1:9">
      <c r="A297" s="79">
        <v>43843</v>
      </c>
      <c r="B297" s="80">
        <v>6</v>
      </c>
      <c r="C297" s="81">
        <v>19.98</v>
      </c>
      <c r="D297" s="67"/>
      <c r="E297" s="67"/>
      <c r="F297" s="67"/>
      <c r="G297" s="67"/>
      <c r="H297" s="67"/>
      <c r="I297" s="67"/>
    </row>
    <row r="298" spans="1:9">
      <c r="A298" s="79">
        <v>43843</v>
      </c>
      <c r="B298" s="80">
        <v>7</v>
      </c>
      <c r="C298" s="81">
        <v>24.82</v>
      </c>
      <c r="D298" s="67"/>
      <c r="E298" s="67"/>
      <c r="F298" s="67"/>
      <c r="G298" s="67"/>
      <c r="H298" s="67"/>
      <c r="I298" s="67"/>
    </row>
    <row r="299" spans="1:9">
      <c r="A299" s="79">
        <v>43843</v>
      </c>
      <c r="B299" s="80">
        <v>8</v>
      </c>
      <c r="C299" s="81">
        <v>33.83</v>
      </c>
      <c r="D299" s="67"/>
      <c r="E299" s="67"/>
      <c r="F299" s="67"/>
      <c r="G299" s="67"/>
      <c r="H299" s="67"/>
      <c r="I299" s="67"/>
    </row>
    <row r="300" spans="1:9">
      <c r="A300" s="79">
        <v>43843</v>
      </c>
      <c r="B300" s="80">
        <v>9</v>
      </c>
      <c r="C300" s="81">
        <v>28.86</v>
      </c>
      <c r="D300" s="67"/>
      <c r="E300" s="67"/>
      <c r="F300" s="67"/>
      <c r="G300" s="67"/>
      <c r="H300" s="67"/>
      <c r="I300" s="67"/>
    </row>
    <row r="301" spans="1:9">
      <c r="A301" s="79">
        <v>43843</v>
      </c>
      <c r="B301" s="80">
        <v>10</v>
      </c>
      <c r="C301" s="81">
        <v>34.72</v>
      </c>
      <c r="D301" s="67"/>
      <c r="E301" s="67"/>
      <c r="F301" s="67"/>
      <c r="G301" s="67"/>
      <c r="H301" s="67"/>
      <c r="I301" s="67"/>
    </row>
    <row r="302" spans="1:9">
      <c r="A302" s="79">
        <v>43843</v>
      </c>
      <c r="B302" s="80">
        <v>11</v>
      </c>
      <c r="C302" s="81">
        <v>24.08</v>
      </c>
      <c r="D302" s="67"/>
      <c r="E302" s="67"/>
      <c r="F302" s="67"/>
      <c r="G302" s="67"/>
      <c r="H302" s="67"/>
      <c r="I302" s="67"/>
    </row>
    <row r="303" spans="1:9">
      <c r="A303" s="79">
        <v>43843</v>
      </c>
      <c r="B303" s="80">
        <v>12</v>
      </c>
      <c r="C303" s="81">
        <v>23.38</v>
      </c>
      <c r="D303" s="67"/>
      <c r="E303" s="67"/>
      <c r="F303" s="67"/>
      <c r="G303" s="67"/>
      <c r="H303" s="67"/>
      <c r="I303" s="67"/>
    </row>
    <row r="304" spans="1:9">
      <c r="A304" s="79">
        <v>43843</v>
      </c>
      <c r="B304" s="80">
        <v>13</v>
      </c>
      <c r="C304" s="81">
        <v>30.45</v>
      </c>
      <c r="D304" s="67"/>
      <c r="E304" s="67"/>
      <c r="F304" s="67"/>
      <c r="G304" s="67"/>
      <c r="H304" s="67"/>
      <c r="I304" s="67"/>
    </row>
    <row r="305" spans="1:9">
      <c r="A305" s="79">
        <v>43843</v>
      </c>
      <c r="B305" s="80">
        <v>14</v>
      </c>
      <c r="C305" s="81">
        <v>31.72</v>
      </c>
      <c r="D305" s="67"/>
      <c r="E305" s="67"/>
      <c r="F305" s="67"/>
      <c r="G305" s="67"/>
      <c r="H305" s="67"/>
      <c r="I305" s="67"/>
    </row>
    <row r="306" spans="1:9">
      <c r="A306" s="79">
        <v>43843</v>
      </c>
      <c r="B306" s="80">
        <v>15</v>
      </c>
      <c r="C306" s="81">
        <v>24.78</v>
      </c>
      <c r="D306" s="67"/>
      <c r="E306" s="67"/>
      <c r="F306" s="67"/>
      <c r="G306" s="67"/>
      <c r="H306" s="67"/>
      <c r="I306" s="67"/>
    </row>
    <row r="307" spans="1:9">
      <c r="A307" s="79">
        <v>43843</v>
      </c>
      <c r="B307" s="80">
        <v>16</v>
      </c>
      <c r="C307" s="81">
        <v>23.24</v>
      </c>
      <c r="D307" s="67"/>
      <c r="E307" s="67"/>
      <c r="F307" s="67"/>
      <c r="G307" s="67"/>
      <c r="H307" s="67"/>
      <c r="I307" s="67"/>
    </row>
    <row r="308" spans="1:9">
      <c r="A308" s="79">
        <v>43843</v>
      </c>
      <c r="B308" s="80">
        <v>17</v>
      </c>
      <c r="C308" s="81">
        <v>23.49</v>
      </c>
      <c r="D308" s="67"/>
      <c r="E308" s="67"/>
      <c r="F308" s="67"/>
      <c r="G308" s="67"/>
      <c r="H308" s="67"/>
      <c r="I308" s="67"/>
    </row>
    <row r="309" spans="1:9">
      <c r="A309" s="79">
        <v>43843</v>
      </c>
      <c r="B309" s="80">
        <v>18</v>
      </c>
      <c r="C309" s="81">
        <v>27.68</v>
      </c>
      <c r="D309" s="67"/>
      <c r="E309" s="67"/>
      <c r="F309" s="67"/>
      <c r="G309" s="67"/>
      <c r="H309" s="67"/>
      <c r="I309" s="67"/>
    </row>
    <row r="310" spans="1:9">
      <c r="A310" s="79">
        <v>43843</v>
      </c>
      <c r="B310" s="80">
        <v>19</v>
      </c>
      <c r="C310" s="81">
        <v>27.72</v>
      </c>
      <c r="D310" s="67"/>
      <c r="E310" s="67"/>
      <c r="F310" s="67"/>
      <c r="G310" s="67"/>
      <c r="H310" s="67"/>
      <c r="I310" s="67"/>
    </row>
    <row r="311" spans="1:9">
      <c r="A311" s="79">
        <v>43843</v>
      </c>
      <c r="B311" s="80">
        <v>20</v>
      </c>
      <c r="C311" s="81">
        <v>29.29</v>
      </c>
      <c r="D311" s="67"/>
      <c r="E311" s="67"/>
      <c r="F311" s="67"/>
      <c r="G311" s="67"/>
      <c r="H311" s="67"/>
      <c r="I311" s="67"/>
    </row>
    <row r="312" spans="1:9">
      <c r="A312" s="79">
        <v>43843</v>
      </c>
      <c r="B312" s="80">
        <v>21</v>
      </c>
      <c r="C312" s="81">
        <v>37.57</v>
      </c>
      <c r="D312" s="67"/>
      <c r="E312" s="67"/>
      <c r="F312" s="67"/>
      <c r="G312" s="67"/>
      <c r="H312" s="67"/>
      <c r="I312" s="67"/>
    </row>
    <row r="313" spans="1:9">
      <c r="A313" s="79">
        <v>43843</v>
      </c>
      <c r="B313" s="80">
        <v>22</v>
      </c>
      <c r="C313" s="81">
        <v>22.55</v>
      </c>
      <c r="D313" s="67"/>
      <c r="E313" s="67"/>
      <c r="F313" s="67"/>
      <c r="G313" s="67"/>
      <c r="H313" s="67"/>
      <c r="I313" s="67"/>
    </row>
    <row r="314" spans="1:9">
      <c r="A314" s="79">
        <v>43843</v>
      </c>
      <c r="B314" s="80">
        <v>23</v>
      </c>
      <c r="C314" s="81">
        <v>20.79</v>
      </c>
      <c r="D314" s="67"/>
      <c r="E314" s="67"/>
      <c r="F314" s="67"/>
      <c r="G314" s="67"/>
      <c r="H314" s="67"/>
      <c r="I314" s="67"/>
    </row>
    <row r="315" spans="1:9">
      <c r="A315" s="79">
        <v>43843</v>
      </c>
      <c r="B315" s="80">
        <v>24</v>
      </c>
      <c r="C315" s="81">
        <v>21.58</v>
      </c>
      <c r="D315" s="67"/>
      <c r="E315" s="67"/>
      <c r="F315" s="67"/>
      <c r="G315" s="67"/>
      <c r="H315" s="67"/>
      <c r="I315" s="67"/>
    </row>
    <row r="316" spans="1:9">
      <c r="A316" s="79">
        <v>43844</v>
      </c>
      <c r="B316" s="80">
        <v>1</v>
      </c>
      <c r="C316" s="81">
        <v>19.850000000000001</v>
      </c>
      <c r="D316" s="67"/>
      <c r="E316" s="67"/>
      <c r="F316" s="67"/>
      <c r="G316" s="67"/>
      <c r="H316" s="67"/>
      <c r="I316" s="67"/>
    </row>
    <row r="317" spans="1:9">
      <c r="A317" s="79">
        <v>43844</v>
      </c>
      <c r="B317" s="80">
        <v>2</v>
      </c>
      <c r="C317" s="81">
        <v>17.59</v>
      </c>
      <c r="D317" s="67"/>
      <c r="E317" s="67"/>
      <c r="F317" s="67"/>
      <c r="G317" s="67"/>
      <c r="H317" s="67"/>
      <c r="I317" s="67"/>
    </row>
    <row r="318" spans="1:9">
      <c r="A318" s="79">
        <v>43844</v>
      </c>
      <c r="B318" s="80">
        <v>3</v>
      </c>
      <c r="C318" s="81">
        <v>18.440000000000001</v>
      </c>
      <c r="D318" s="67"/>
      <c r="E318" s="67"/>
      <c r="F318" s="67"/>
      <c r="G318" s="67"/>
      <c r="H318" s="67"/>
      <c r="I318" s="67"/>
    </row>
    <row r="319" spans="1:9">
      <c r="A319" s="79">
        <v>43844</v>
      </c>
      <c r="B319" s="80">
        <v>4</v>
      </c>
      <c r="C319" s="81">
        <v>17.78</v>
      </c>
      <c r="D319" s="67"/>
      <c r="E319" s="67"/>
      <c r="F319" s="67"/>
      <c r="G319" s="67"/>
      <c r="H319" s="67"/>
      <c r="I319" s="67"/>
    </row>
    <row r="320" spans="1:9">
      <c r="A320" s="79">
        <v>43844</v>
      </c>
      <c r="B320" s="80">
        <v>5</v>
      </c>
      <c r="C320" s="81">
        <v>20.5</v>
      </c>
      <c r="D320" s="67"/>
      <c r="E320" s="67"/>
      <c r="F320" s="67"/>
      <c r="G320" s="67"/>
      <c r="H320" s="67"/>
      <c r="I320" s="67"/>
    </row>
    <row r="321" spans="1:9">
      <c r="A321" s="79">
        <v>43844</v>
      </c>
      <c r="B321" s="80">
        <v>6</v>
      </c>
      <c r="C321" s="81">
        <v>19.329999999999998</v>
      </c>
      <c r="D321" s="67"/>
      <c r="E321" s="67"/>
      <c r="F321" s="67"/>
      <c r="G321" s="67"/>
      <c r="H321" s="67"/>
      <c r="I321" s="67"/>
    </row>
    <row r="322" spans="1:9">
      <c r="A322" s="79">
        <v>43844</v>
      </c>
      <c r="B322" s="80">
        <v>7</v>
      </c>
      <c r="C322" s="81">
        <v>29.03</v>
      </c>
      <c r="D322" s="67"/>
      <c r="E322" s="67"/>
      <c r="F322" s="67"/>
      <c r="G322" s="67"/>
      <c r="H322" s="67"/>
      <c r="I322" s="67"/>
    </row>
    <row r="323" spans="1:9">
      <c r="A323" s="79">
        <v>43844</v>
      </c>
      <c r="B323" s="80">
        <v>8</v>
      </c>
      <c r="C323" s="81">
        <v>35.020000000000003</v>
      </c>
      <c r="D323" s="67"/>
      <c r="E323" s="67"/>
      <c r="F323" s="67"/>
      <c r="G323" s="67"/>
      <c r="H323" s="67"/>
      <c r="I323" s="67"/>
    </row>
    <row r="324" spans="1:9">
      <c r="A324" s="79">
        <v>43844</v>
      </c>
      <c r="B324" s="80">
        <v>9</v>
      </c>
      <c r="C324" s="81">
        <v>27.43</v>
      </c>
      <c r="D324" s="67"/>
      <c r="E324" s="67"/>
      <c r="F324" s="67"/>
      <c r="G324" s="67"/>
      <c r="H324" s="67"/>
      <c r="I324" s="67"/>
    </row>
    <row r="325" spans="1:9">
      <c r="A325" s="79">
        <v>43844</v>
      </c>
      <c r="B325" s="80">
        <v>10</v>
      </c>
      <c r="C325" s="81">
        <v>23.09</v>
      </c>
      <c r="D325" s="67"/>
      <c r="E325" s="67"/>
      <c r="F325" s="67"/>
      <c r="G325" s="67"/>
      <c r="H325" s="67"/>
      <c r="I325" s="67"/>
    </row>
    <row r="326" spans="1:9">
      <c r="A326" s="79">
        <v>43844</v>
      </c>
      <c r="B326" s="80">
        <v>11</v>
      </c>
      <c r="C326" s="81">
        <v>25.64</v>
      </c>
      <c r="D326" s="67"/>
      <c r="E326" s="67"/>
      <c r="F326" s="67"/>
      <c r="G326" s="67"/>
      <c r="H326" s="67"/>
      <c r="I326" s="67"/>
    </row>
    <row r="327" spans="1:9">
      <c r="A327" s="79">
        <v>43844</v>
      </c>
      <c r="B327" s="80">
        <v>12</v>
      </c>
      <c r="C327" s="81">
        <v>21.56</v>
      </c>
      <c r="D327" s="67"/>
      <c r="E327" s="67"/>
      <c r="F327" s="67"/>
      <c r="G327" s="67"/>
      <c r="H327" s="67"/>
      <c r="I327" s="67"/>
    </row>
    <row r="328" spans="1:9">
      <c r="A328" s="79">
        <v>43844</v>
      </c>
      <c r="B328" s="80">
        <v>13</v>
      </c>
      <c r="C328" s="81">
        <v>21.59</v>
      </c>
      <c r="D328" s="67"/>
      <c r="E328" s="67"/>
      <c r="F328" s="67"/>
      <c r="G328" s="67"/>
      <c r="H328" s="67"/>
      <c r="I328" s="67"/>
    </row>
    <row r="329" spans="1:9">
      <c r="A329" s="79">
        <v>43844</v>
      </c>
      <c r="B329" s="80">
        <v>14</v>
      </c>
      <c r="C329" s="81">
        <v>21.87</v>
      </c>
      <c r="D329" s="67"/>
      <c r="E329" s="67"/>
      <c r="F329" s="67"/>
      <c r="G329" s="67"/>
      <c r="H329" s="67"/>
      <c r="I329" s="67"/>
    </row>
    <row r="330" spans="1:9">
      <c r="A330" s="79">
        <v>43844</v>
      </c>
      <c r="B330" s="80">
        <v>15</v>
      </c>
      <c r="C330" s="81">
        <v>21.21</v>
      </c>
      <c r="D330" s="67"/>
      <c r="E330" s="67"/>
      <c r="F330" s="67"/>
      <c r="G330" s="67"/>
      <c r="H330" s="67"/>
      <c r="I330" s="67"/>
    </row>
    <row r="331" spans="1:9">
      <c r="A331" s="79">
        <v>43844</v>
      </c>
      <c r="B331" s="80">
        <v>16</v>
      </c>
      <c r="C331" s="81">
        <v>21.93</v>
      </c>
      <c r="D331" s="67"/>
      <c r="E331" s="67"/>
      <c r="F331" s="67"/>
      <c r="G331" s="67"/>
      <c r="H331" s="67"/>
      <c r="I331" s="67"/>
    </row>
    <row r="332" spans="1:9">
      <c r="A332" s="79">
        <v>43844</v>
      </c>
      <c r="B332" s="80">
        <v>17</v>
      </c>
      <c r="C332" s="81">
        <v>26.71</v>
      </c>
      <c r="D332" s="67"/>
      <c r="E332" s="67"/>
      <c r="F332" s="67"/>
      <c r="G332" s="67"/>
      <c r="H332" s="67"/>
      <c r="I332" s="67"/>
    </row>
    <row r="333" spans="1:9">
      <c r="A333" s="79">
        <v>43844</v>
      </c>
      <c r="B333" s="80">
        <v>18</v>
      </c>
      <c r="C333" s="81">
        <v>33.659999999999997</v>
      </c>
      <c r="D333" s="67"/>
      <c r="E333" s="67"/>
      <c r="F333" s="67"/>
      <c r="G333" s="67"/>
      <c r="H333" s="67"/>
      <c r="I333" s="67"/>
    </row>
    <row r="334" spans="1:9">
      <c r="A334" s="79">
        <v>43844</v>
      </c>
      <c r="B334" s="80">
        <v>19</v>
      </c>
      <c r="C334" s="81">
        <v>30.79</v>
      </c>
      <c r="D334" s="67"/>
      <c r="E334" s="67"/>
      <c r="F334" s="67"/>
      <c r="G334" s="67"/>
      <c r="H334" s="67"/>
      <c r="I334" s="67"/>
    </row>
    <row r="335" spans="1:9">
      <c r="A335" s="79">
        <v>43844</v>
      </c>
      <c r="B335" s="80">
        <v>20</v>
      </c>
      <c r="C335" s="81">
        <v>22.52</v>
      </c>
      <c r="D335" s="67"/>
      <c r="E335" s="67"/>
      <c r="F335" s="67"/>
      <c r="G335" s="67"/>
      <c r="H335" s="67"/>
      <c r="I335" s="67"/>
    </row>
    <row r="336" spans="1:9">
      <c r="A336" s="79">
        <v>43844</v>
      </c>
      <c r="B336" s="80">
        <v>21</v>
      </c>
      <c r="C336" s="81">
        <v>24.85</v>
      </c>
      <c r="D336" s="67"/>
      <c r="E336" s="67"/>
      <c r="F336" s="67"/>
      <c r="G336" s="67"/>
      <c r="H336" s="67"/>
      <c r="I336" s="67"/>
    </row>
    <row r="337" spans="1:9">
      <c r="A337" s="79">
        <v>43844</v>
      </c>
      <c r="B337" s="80">
        <v>22</v>
      </c>
      <c r="C337" s="81">
        <v>21.49</v>
      </c>
      <c r="D337" s="67"/>
      <c r="E337" s="67"/>
      <c r="F337" s="67"/>
      <c r="G337" s="67"/>
      <c r="H337" s="67"/>
      <c r="I337" s="67"/>
    </row>
    <row r="338" spans="1:9">
      <c r="A338" s="79">
        <v>43844</v>
      </c>
      <c r="B338" s="80">
        <v>23</v>
      </c>
      <c r="C338" s="81">
        <v>20.75</v>
      </c>
      <c r="D338" s="67"/>
      <c r="E338" s="67"/>
      <c r="F338" s="67"/>
      <c r="G338" s="67"/>
      <c r="H338" s="67"/>
      <c r="I338" s="67"/>
    </row>
    <row r="339" spans="1:9">
      <c r="A339" s="79">
        <v>43844</v>
      </c>
      <c r="B339" s="80">
        <v>24</v>
      </c>
      <c r="C339" s="81">
        <v>20.14</v>
      </c>
      <c r="D339" s="67"/>
      <c r="E339" s="67"/>
      <c r="F339" s="67"/>
      <c r="G339" s="67"/>
      <c r="H339" s="67"/>
      <c r="I339" s="67"/>
    </row>
    <row r="340" spans="1:9">
      <c r="A340" s="79">
        <v>43845</v>
      </c>
      <c r="B340" s="80">
        <v>1</v>
      </c>
      <c r="C340" s="81">
        <v>18.559999999999999</v>
      </c>
      <c r="D340" s="67"/>
      <c r="E340" s="67"/>
      <c r="F340" s="67"/>
      <c r="G340" s="67"/>
      <c r="H340" s="67"/>
      <c r="I340" s="67"/>
    </row>
    <row r="341" spans="1:9">
      <c r="A341" s="79">
        <v>43845</v>
      </c>
      <c r="B341" s="80">
        <v>2</v>
      </c>
      <c r="C341" s="81">
        <v>15.5</v>
      </c>
      <c r="D341" s="67"/>
      <c r="E341" s="67"/>
      <c r="F341" s="67"/>
      <c r="G341" s="67"/>
      <c r="H341" s="67"/>
      <c r="I341" s="67"/>
    </row>
    <row r="342" spans="1:9">
      <c r="A342" s="79">
        <v>43845</v>
      </c>
      <c r="B342" s="80">
        <v>3</v>
      </c>
      <c r="C342" s="81">
        <v>14.98</v>
      </c>
      <c r="D342" s="67"/>
      <c r="E342" s="67"/>
      <c r="F342" s="67"/>
      <c r="G342" s="67"/>
      <c r="H342" s="67"/>
      <c r="I342" s="67"/>
    </row>
    <row r="343" spans="1:9">
      <c r="A343" s="79">
        <v>43845</v>
      </c>
      <c r="B343" s="80">
        <v>4</v>
      </c>
      <c r="C343" s="81">
        <v>16.920000000000002</v>
      </c>
      <c r="D343" s="67"/>
      <c r="E343" s="67"/>
      <c r="F343" s="67"/>
      <c r="G343" s="67"/>
      <c r="H343" s="67"/>
      <c r="I343" s="67"/>
    </row>
    <row r="344" spans="1:9">
      <c r="A344" s="79">
        <v>43845</v>
      </c>
      <c r="B344" s="80">
        <v>5</v>
      </c>
      <c r="C344" s="81">
        <v>18.79</v>
      </c>
      <c r="D344" s="67"/>
      <c r="E344" s="67"/>
      <c r="F344" s="67"/>
      <c r="G344" s="67"/>
      <c r="H344" s="67"/>
      <c r="I344" s="67"/>
    </row>
    <row r="345" spans="1:9">
      <c r="A345" s="79">
        <v>43845</v>
      </c>
      <c r="B345" s="80">
        <v>6</v>
      </c>
      <c r="C345" s="81">
        <v>19.55</v>
      </c>
      <c r="D345" s="67"/>
      <c r="E345" s="67"/>
      <c r="F345" s="67"/>
      <c r="G345" s="67"/>
      <c r="H345" s="67"/>
      <c r="I345" s="67"/>
    </row>
    <row r="346" spans="1:9">
      <c r="A346" s="79">
        <v>43845</v>
      </c>
      <c r="B346" s="80">
        <v>7</v>
      </c>
      <c r="C346" s="81">
        <v>43.37</v>
      </c>
      <c r="D346" s="67"/>
      <c r="E346" s="67"/>
      <c r="F346" s="67"/>
      <c r="G346" s="67"/>
      <c r="H346" s="67"/>
      <c r="I346" s="67"/>
    </row>
    <row r="347" spans="1:9">
      <c r="A347" s="79">
        <v>43845</v>
      </c>
      <c r="B347" s="80">
        <v>8</v>
      </c>
      <c r="C347" s="81">
        <v>23.19</v>
      </c>
      <c r="D347" s="67"/>
      <c r="E347" s="67"/>
      <c r="F347" s="67"/>
      <c r="G347" s="67"/>
      <c r="H347" s="67"/>
      <c r="I347" s="67"/>
    </row>
    <row r="348" spans="1:9">
      <c r="A348" s="79">
        <v>43845</v>
      </c>
      <c r="B348" s="80">
        <v>9</v>
      </c>
      <c r="C348" s="81">
        <v>32.22</v>
      </c>
      <c r="D348" s="67"/>
      <c r="E348" s="67"/>
      <c r="F348" s="67"/>
      <c r="G348" s="67"/>
      <c r="H348" s="67"/>
      <c r="I348" s="67"/>
    </row>
    <row r="349" spans="1:9">
      <c r="A349" s="79">
        <v>43845</v>
      </c>
      <c r="B349" s="80">
        <v>10</v>
      </c>
      <c r="C349" s="81">
        <v>22.48</v>
      </c>
      <c r="D349" s="67"/>
      <c r="E349" s="67"/>
      <c r="F349" s="67"/>
      <c r="G349" s="67"/>
      <c r="H349" s="67"/>
      <c r="I349" s="67"/>
    </row>
    <row r="350" spans="1:9">
      <c r="A350" s="79">
        <v>43845</v>
      </c>
      <c r="B350" s="80">
        <v>11</v>
      </c>
      <c r="C350" s="81">
        <v>21.32</v>
      </c>
      <c r="D350" s="67"/>
      <c r="E350" s="67"/>
      <c r="F350" s="67"/>
      <c r="G350" s="67"/>
      <c r="H350" s="67"/>
      <c r="I350" s="67"/>
    </row>
    <row r="351" spans="1:9">
      <c r="A351" s="79">
        <v>43845</v>
      </c>
      <c r="B351" s="80">
        <v>12</v>
      </c>
      <c r="C351" s="81">
        <v>29.28</v>
      </c>
      <c r="D351" s="67"/>
      <c r="E351" s="67"/>
      <c r="F351" s="67"/>
      <c r="G351" s="67"/>
      <c r="H351" s="67"/>
      <c r="I351" s="67"/>
    </row>
    <row r="352" spans="1:9">
      <c r="A352" s="79">
        <v>43845</v>
      </c>
      <c r="B352" s="80">
        <v>13</v>
      </c>
      <c r="C352" s="81">
        <v>23.99</v>
      </c>
      <c r="D352" s="67"/>
      <c r="E352" s="67"/>
      <c r="F352" s="67"/>
      <c r="G352" s="67"/>
      <c r="H352" s="67"/>
      <c r="I352" s="67"/>
    </row>
    <row r="353" spans="1:9">
      <c r="A353" s="79">
        <v>43845</v>
      </c>
      <c r="B353" s="80">
        <v>14</v>
      </c>
      <c r="C353" s="81">
        <v>22.31</v>
      </c>
      <c r="D353" s="67"/>
      <c r="E353" s="67"/>
      <c r="F353" s="67"/>
      <c r="G353" s="67"/>
      <c r="H353" s="67"/>
      <c r="I353" s="67"/>
    </row>
    <row r="354" spans="1:9">
      <c r="A354" s="79">
        <v>43845</v>
      </c>
      <c r="B354" s="80">
        <v>15</v>
      </c>
      <c r="C354" s="81">
        <v>20.87</v>
      </c>
      <c r="D354" s="67"/>
      <c r="E354" s="67"/>
      <c r="F354" s="67"/>
      <c r="G354" s="67"/>
      <c r="H354" s="67"/>
      <c r="I354" s="67"/>
    </row>
    <row r="355" spans="1:9">
      <c r="A355" s="79">
        <v>43845</v>
      </c>
      <c r="B355" s="80">
        <v>16</v>
      </c>
      <c r="C355" s="81">
        <v>20.12</v>
      </c>
      <c r="D355" s="67"/>
      <c r="E355" s="67"/>
      <c r="F355" s="67"/>
      <c r="G355" s="67"/>
      <c r="H355" s="67"/>
      <c r="I355" s="67"/>
    </row>
    <row r="356" spans="1:9">
      <c r="A356" s="79">
        <v>43845</v>
      </c>
      <c r="B356" s="80">
        <v>17</v>
      </c>
      <c r="C356" s="81">
        <v>20.05</v>
      </c>
      <c r="D356" s="67"/>
      <c r="E356" s="67"/>
      <c r="F356" s="67"/>
      <c r="G356" s="67"/>
      <c r="H356" s="67"/>
      <c r="I356" s="67"/>
    </row>
    <row r="357" spans="1:9">
      <c r="A357" s="79">
        <v>43845</v>
      </c>
      <c r="B357" s="80">
        <v>18</v>
      </c>
      <c r="C357" s="81">
        <v>23.04</v>
      </c>
      <c r="D357" s="67"/>
      <c r="E357" s="67"/>
      <c r="F357" s="67"/>
      <c r="G357" s="67"/>
      <c r="H357" s="67"/>
      <c r="I357" s="67"/>
    </row>
    <row r="358" spans="1:9">
      <c r="A358" s="79">
        <v>43845</v>
      </c>
      <c r="B358" s="80">
        <v>19</v>
      </c>
      <c r="C358" s="81">
        <v>21</v>
      </c>
      <c r="D358" s="67"/>
      <c r="E358" s="67"/>
      <c r="F358" s="67"/>
      <c r="G358" s="67"/>
      <c r="H358" s="67"/>
      <c r="I358" s="67"/>
    </row>
    <row r="359" spans="1:9">
      <c r="A359" s="79">
        <v>43845</v>
      </c>
      <c r="B359" s="80">
        <v>20</v>
      </c>
      <c r="C359" s="81">
        <v>21.43</v>
      </c>
      <c r="D359" s="67"/>
      <c r="E359" s="67"/>
      <c r="F359" s="67"/>
      <c r="G359" s="67"/>
      <c r="H359" s="67"/>
      <c r="I359" s="67"/>
    </row>
    <row r="360" spans="1:9">
      <c r="A360" s="79">
        <v>43845</v>
      </c>
      <c r="B360" s="80">
        <v>21</v>
      </c>
      <c r="C360" s="81">
        <v>20.5</v>
      </c>
      <c r="D360" s="67"/>
      <c r="E360" s="67"/>
      <c r="F360" s="67"/>
      <c r="G360" s="67"/>
      <c r="H360" s="67"/>
      <c r="I360" s="67"/>
    </row>
    <row r="361" spans="1:9">
      <c r="A361" s="79">
        <v>43845</v>
      </c>
      <c r="B361" s="80">
        <v>22</v>
      </c>
      <c r="C361" s="81">
        <v>19.38</v>
      </c>
      <c r="D361" s="67"/>
      <c r="E361" s="67"/>
      <c r="F361" s="67"/>
      <c r="G361" s="67"/>
      <c r="H361" s="67"/>
      <c r="I361" s="67"/>
    </row>
    <row r="362" spans="1:9">
      <c r="A362" s="79">
        <v>43845</v>
      </c>
      <c r="B362" s="80">
        <v>23</v>
      </c>
      <c r="C362" s="81">
        <v>18.5</v>
      </c>
      <c r="D362" s="67"/>
      <c r="E362" s="67"/>
      <c r="F362" s="67"/>
      <c r="G362" s="67"/>
      <c r="H362" s="67"/>
      <c r="I362" s="67"/>
    </row>
    <row r="363" spans="1:9">
      <c r="A363" s="79">
        <v>43845</v>
      </c>
      <c r="B363" s="80">
        <v>24</v>
      </c>
      <c r="C363" s="81">
        <v>16.7</v>
      </c>
      <c r="D363" s="67"/>
      <c r="E363" s="67"/>
      <c r="F363" s="67"/>
      <c r="G363" s="67"/>
      <c r="H363" s="67"/>
      <c r="I363" s="67"/>
    </row>
    <row r="364" spans="1:9">
      <c r="A364" s="79">
        <v>43846</v>
      </c>
      <c r="B364" s="80">
        <v>1</v>
      </c>
      <c r="C364" s="81">
        <v>14.91</v>
      </c>
      <c r="D364" s="67"/>
      <c r="E364" s="67"/>
      <c r="F364" s="67"/>
      <c r="G364" s="67"/>
      <c r="H364" s="67"/>
      <c r="I364" s="67"/>
    </row>
    <row r="365" spans="1:9">
      <c r="A365" s="79">
        <v>43846</v>
      </c>
      <c r="B365" s="80">
        <v>2</v>
      </c>
      <c r="C365" s="81">
        <v>13.48</v>
      </c>
      <c r="D365" s="67"/>
      <c r="E365" s="67"/>
      <c r="F365" s="67"/>
      <c r="G365" s="67"/>
      <c r="H365" s="67"/>
      <c r="I365" s="67"/>
    </row>
    <row r="366" spans="1:9">
      <c r="A366" s="79">
        <v>43846</v>
      </c>
      <c r="B366" s="80">
        <v>3</v>
      </c>
      <c r="C366" s="81">
        <v>14.07</v>
      </c>
      <c r="D366" s="67"/>
      <c r="E366" s="67"/>
      <c r="F366" s="67"/>
      <c r="G366" s="67"/>
      <c r="H366" s="67"/>
      <c r="I366" s="67"/>
    </row>
    <row r="367" spans="1:9">
      <c r="A367" s="79">
        <v>43846</v>
      </c>
      <c r="B367" s="80">
        <v>4</v>
      </c>
      <c r="C367" s="81">
        <v>14.93</v>
      </c>
      <c r="D367" s="67"/>
      <c r="E367" s="67"/>
      <c r="F367" s="67"/>
      <c r="G367" s="67"/>
      <c r="H367" s="67"/>
      <c r="I367" s="67"/>
    </row>
    <row r="368" spans="1:9">
      <c r="A368" s="79">
        <v>43846</v>
      </c>
      <c r="B368" s="80">
        <v>5</v>
      </c>
      <c r="C368" s="81">
        <v>15.56</v>
      </c>
      <c r="D368" s="67"/>
      <c r="E368" s="67"/>
      <c r="F368" s="67"/>
      <c r="G368" s="67"/>
      <c r="H368" s="67"/>
      <c r="I368" s="67"/>
    </row>
    <row r="369" spans="1:9">
      <c r="A369" s="79">
        <v>43846</v>
      </c>
      <c r="B369" s="80">
        <v>6</v>
      </c>
      <c r="C369" s="81">
        <v>16.329999999999998</v>
      </c>
      <c r="D369" s="67"/>
      <c r="E369" s="67"/>
      <c r="F369" s="67"/>
      <c r="G369" s="67"/>
      <c r="H369" s="67"/>
      <c r="I369" s="67"/>
    </row>
    <row r="370" spans="1:9">
      <c r="A370" s="79">
        <v>43846</v>
      </c>
      <c r="B370" s="80">
        <v>7</v>
      </c>
      <c r="C370" s="81">
        <v>19.3</v>
      </c>
      <c r="D370" s="67"/>
      <c r="E370" s="67"/>
      <c r="F370" s="67"/>
      <c r="G370" s="67"/>
      <c r="H370" s="67"/>
      <c r="I370" s="67"/>
    </row>
    <row r="371" spans="1:9">
      <c r="A371" s="79">
        <v>43846</v>
      </c>
      <c r="B371" s="80">
        <v>8</v>
      </c>
      <c r="C371" s="81">
        <v>25.72</v>
      </c>
      <c r="D371" s="67"/>
      <c r="E371" s="67"/>
      <c r="F371" s="67"/>
      <c r="G371" s="67"/>
      <c r="H371" s="67"/>
      <c r="I371" s="67"/>
    </row>
    <row r="372" spans="1:9">
      <c r="A372" s="79">
        <v>43846</v>
      </c>
      <c r="B372" s="80">
        <v>9</v>
      </c>
      <c r="C372" s="81">
        <v>22.67</v>
      </c>
      <c r="D372" s="67"/>
      <c r="E372" s="67"/>
      <c r="F372" s="67"/>
      <c r="G372" s="67"/>
      <c r="H372" s="67"/>
      <c r="I372" s="67"/>
    </row>
    <row r="373" spans="1:9">
      <c r="A373" s="79">
        <v>43846</v>
      </c>
      <c r="B373" s="80">
        <v>10</v>
      </c>
      <c r="C373" s="81">
        <v>23.17</v>
      </c>
      <c r="D373" s="67"/>
      <c r="E373" s="67"/>
      <c r="F373" s="67"/>
      <c r="G373" s="67"/>
      <c r="H373" s="67"/>
      <c r="I373" s="67"/>
    </row>
    <row r="374" spans="1:9">
      <c r="A374" s="79">
        <v>43846</v>
      </c>
      <c r="B374" s="80">
        <v>11</v>
      </c>
      <c r="C374" s="81">
        <v>21.65</v>
      </c>
      <c r="D374" s="67"/>
      <c r="E374" s="67"/>
      <c r="F374" s="67"/>
      <c r="G374" s="67"/>
      <c r="H374" s="67"/>
      <c r="I374" s="67"/>
    </row>
    <row r="375" spans="1:9">
      <c r="A375" s="79">
        <v>43846</v>
      </c>
      <c r="B375" s="80">
        <v>12</v>
      </c>
      <c r="C375" s="81">
        <v>5.67</v>
      </c>
      <c r="D375" s="67"/>
      <c r="E375" s="67"/>
      <c r="F375" s="67"/>
      <c r="G375" s="67"/>
      <c r="H375" s="67"/>
      <c r="I375" s="67"/>
    </row>
    <row r="376" spans="1:9">
      <c r="A376" s="79">
        <v>43846</v>
      </c>
      <c r="B376" s="80">
        <v>13</v>
      </c>
      <c r="C376" s="81">
        <v>21.51</v>
      </c>
      <c r="D376" s="67"/>
      <c r="E376" s="67"/>
      <c r="F376" s="67"/>
      <c r="G376" s="67"/>
      <c r="H376" s="67"/>
      <c r="I376" s="67"/>
    </row>
    <row r="377" spans="1:9">
      <c r="A377" s="79">
        <v>43846</v>
      </c>
      <c r="B377" s="80">
        <v>14</v>
      </c>
      <c r="C377" s="81">
        <v>21.43</v>
      </c>
      <c r="D377" s="67"/>
      <c r="E377" s="67"/>
      <c r="F377" s="67"/>
      <c r="G377" s="67"/>
      <c r="H377" s="67"/>
      <c r="I377" s="67"/>
    </row>
    <row r="378" spans="1:9">
      <c r="A378" s="79">
        <v>43846</v>
      </c>
      <c r="B378" s="80">
        <v>15</v>
      </c>
      <c r="C378" s="81">
        <v>21.28</v>
      </c>
      <c r="D378" s="67"/>
      <c r="E378" s="67"/>
      <c r="F378" s="67"/>
      <c r="G378" s="67"/>
      <c r="H378" s="67"/>
      <c r="I378" s="67"/>
    </row>
    <row r="379" spans="1:9">
      <c r="A379" s="79">
        <v>43846</v>
      </c>
      <c r="B379" s="80">
        <v>16</v>
      </c>
      <c r="C379" s="81">
        <v>20.41</v>
      </c>
      <c r="D379" s="67"/>
      <c r="E379" s="67"/>
      <c r="F379" s="67"/>
      <c r="G379" s="67"/>
      <c r="H379" s="67"/>
      <c r="I379" s="67"/>
    </row>
    <row r="380" spans="1:9">
      <c r="A380" s="79">
        <v>43846</v>
      </c>
      <c r="B380" s="80">
        <v>17</v>
      </c>
      <c r="C380" s="81">
        <v>21</v>
      </c>
      <c r="D380" s="67"/>
      <c r="E380" s="67"/>
      <c r="F380" s="67"/>
      <c r="G380" s="67"/>
      <c r="H380" s="67"/>
      <c r="I380" s="67"/>
    </row>
    <row r="381" spans="1:9">
      <c r="A381" s="79">
        <v>43846</v>
      </c>
      <c r="B381" s="80">
        <v>18</v>
      </c>
      <c r="C381" s="81">
        <v>21.27</v>
      </c>
      <c r="D381" s="67"/>
      <c r="E381" s="67"/>
      <c r="F381" s="67"/>
      <c r="G381" s="67"/>
      <c r="H381" s="67"/>
      <c r="I381" s="67"/>
    </row>
    <row r="382" spans="1:9">
      <c r="A382" s="79">
        <v>43846</v>
      </c>
      <c r="B382" s="80">
        <v>19</v>
      </c>
      <c r="C382" s="81">
        <v>23.84</v>
      </c>
      <c r="D382" s="67"/>
      <c r="E382" s="67"/>
      <c r="F382" s="67"/>
      <c r="G382" s="67"/>
      <c r="H382" s="67"/>
      <c r="I382" s="67"/>
    </row>
    <row r="383" spans="1:9">
      <c r="A383" s="79">
        <v>43846</v>
      </c>
      <c r="B383" s="80">
        <v>20</v>
      </c>
      <c r="C383" s="81">
        <v>22.56</v>
      </c>
      <c r="D383" s="67"/>
      <c r="E383" s="67"/>
      <c r="F383" s="67"/>
      <c r="G383" s="67"/>
      <c r="H383" s="67"/>
      <c r="I383" s="67"/>
    </row>
    <row r="384" spans="1:9">
      <c r="A384" s="79">
        <v>43846</v>
      </c>
      <c r="B384" s="80">
        <v>21</v>
      </c>
      <c r="C384" s="81">
        <v>23.59</v>
      </c>
      <c r="D384" s="67"/>
      <c r="E384" s="67"/>
      <c r="F384" s="67"/>
      <c r="G384" s="67"/>
      <c r="H384" s="67"/>
      <c r="I384" s="67"/>
    </row>
    <row r="385" spans="1:9">
      <c r="A385" s="79">
        <v>43846</v>
      </c>
      <c r="B385" s="80">
        <v>22</v>
      </c>
      <c r="C385" s="81">
        <v>22.94</v>
      </c>
      <c r="D385" s="67"/>
      <c r="E385" s="67"/>
      <c r="F385" s="67"/>
      <c r="G385" s="67"/>
      <c r="H385" s="67"/>
      <c r="I385" s="67"/>
    </row>
    <row r="386" spans="1:9">
      <c r="A386" s="79">
        <v>43846</v>
      </c>
      <c r="B386" s="80">
        <v>23</v>
      </c>
      <c r="C386" s="81">
        <v>20.69</v>
      </c>
      <c r="D386" s="67"/>
      <c r="E386" s="67"/>
      <c r="F386" s="67"/>
      <c r="G386" s="67"/>
      <c r="H386" s="67"/>
      <c r="I386" s="67"/>
    </row>
    <row r="387" spans="1:9">
      <c r="A387" s="79">
        <v>43846</v>
      </c>
      <c r="B387" s="80">
        <v>24</v>
      </c>
      <c r="C387" s="81">
        <v>20.57</v>
      </c>
      <c r="D387" s="67"/>
      <c r="E387" s="67"/>
      <c r="F387" s="67"/>
      <c r="G387" s="67"/>
      <c r="H387" s="67"/>
      <c r="I387" s="67"/>
    </row>
    <row r="388" spans="1:9">
      <c r="A388" s="79">
        <v>43847</v>
      </c>
      <c r="B388" s="80">
        <v>1</v>
      </c>
      <c r="C388" s="81">
        <v>23.2</v>
      </c>
      <c r="D388" s="67"/>
      <c r="E388" s="67"/>
      <c r="F388" s="67"/>
      <c r="G388" s="67"/>
      <c r="H388" s="67"/>
      <c r="I388" s="67"/>
    </row>
    <row r="389" spans="1:9">
      <c r="A389" s="79">
        <v>43847</v>
      </c>
      <c r="B389" s="80">
        <v>2</v>
      </c>
      <c r="C389" s="81">
        <v>22.27</v>
      </c>
      <c r="D389" s="67"/>
      <c r="E389" s="67"/>
      <c r="F389" s="67"/>
      <c r="G389" s="67"/>
      <c r="H389" s="67"/>
      <c r="I389" s="67"/>
    </row>
    <row r="390" spans="1:9">
      <c r="A390" s="79">
        <v>43847</v>
      </c>
      <c r="B390" s="80">
        <v>3</v>
      </c>
      <c r="C390" s="81">
        <v>21.8</v>
      </c>
      <c r="D390" s="67"/>
      <c r="E390" s="67"/>
      <c r="F390" s="67"/>
      <c r="G390" s="67"/>
      <c r="H390" s="67"/>
      <c r="I390" s="67"/>
    </row>
    <row r="391" spans="1:9">
      <c r="A391" s="79">
        <v>43847</v>
      </c>
      <c r="B391" s="80">
        <v>4</v>
      </c>
      <c r="C391" s="81">
        <v>20.89</v>
      </c>
      <c r="D391" s="67"/>
      <c r="E391" s="67"/>
      <c r="F391" s="67"/>
      <c r="G391" s="67"/>
      <c r="H391" s="67"/>
      <c r="I391" s="67"/>
    </row>
    <row r="392" spans="1:9">
      <c r="A392" s="79">
        <v>43847</v>
      </c>
      <c r="B392" s="80">
        <v>5</v>
      </c>
      <c r="C392" s="81">
        <v>20.43</v>
      </c>
      <c r="D392" s="67"/>
      <c r="E392" s="67"/>
      <c r="F392" s="67"/>
      <c r="G392" s="67"/>
      <c r="H392" s="67"/>
      <c r="I392" s="67"/>
    </row>
    <row r="393" spans="1:9">
      <c r="A393" s="79">
        <v>43847</v>
      </c>
      <c r="B393" s="80">
        <v>6</v>
      </c>
      <c r="C393" s="81">
        <v>21.33</v>
      </c>
      <c r="D393" s="67"/>
      <c r="E393" s="67"/>
      <c r="F393" s="67"/>
      <c r="G393" s="67"/>
      <c r="H393" s="67"/>
      <c r="I393" s="67"/>
    </row>
    <row r="394" spans="1:9">
      <c r="A394" s="79">
        <v>43847</v>
      </c>
      <c r="B394" s="80">
        <v>7</v>
      </c>
      <c r="C394" s="81">
        <v>26.42</v>
      </c>
      <c r="D394" s="67"/>
      <c r="E394" s="67"/>
      <c r="F394" s="67"/>
      <c r="G394" s="67"/>
      <c r="H394" s="67"/>
      <c r="I394" s="67"/>
    </row>
    <row r="395" spans="1:9">
      <c r="A395" s="79">
        <v>43847</v>
      </c>
      <c r="B395" s="80">
        <v>8</v>
      </c>
      <c r="C395" s="81">
        <v>26.37</v>
      </c>
      <c r="D395" s="67"/>
      <c r="E395" s="67"/>
      <c r="F395" s="67"/>
      <c r="G395" s="67"/>
      <c r="H395" s="67"/>
      <c r="I395" s="67"/>
    </row>
    <row r="396" spans="1:9">
      <c r="A396" s="79">
        <v>43847</v>
      </c>
      <c r="B396" s="80">
        <v>9</v>
      </c>
      <c r="C396" s="81">
        <v>23.01</v>
      </c>
      <c r="D396" s="67"/>
      <c r="E396" s="67"/>
      <c r="F396" s="67"/>
      <c r="G396" s="67"/>
      <c r="H396" s="67"/>
      <c r="I396" s="67"/>
    </row>
    <row r="397" spans="1:9">
      <c r="A397" s="79">
        <v>43847</v>
      </c>
      <c r="B397" s="80">
        <v>10</v>
      </c>
      <c r="C397" s="81">
        <v>21.91</v>
      </c>
      <c r="D397" s="67"/>
      <c r="E397" s="67"/>
      <c r="F397" s="67"/>
      <c r="G397" s="67"/>
      <c r="H397" s="67"/>
      <c r="I397" s="67"/>
    </row>
    <row r="398" spans="1:9">
      <c r="A398" s="79">
        <v>43847</v>
      </c>
      <c r="B398" s="80">
        <v>11</v>
      </c>
      <c r="C398" s="81">
        <v>22.11</v>
      </c>
      <c r="D398" s="67"/>
      <c r="E398" s="67"/>
      <c r="F398" s="67"/>
      <c r="G398" s="67"/>
      <c r="H398" s="67"/>
      <c r="I398" s="67"/>
    </row>
    <row r="399" spans="1:9">
      <c r="A399" s="79">
        <v>43847</v>
      </c>
      <c r="B399" s="80">
        <v>12</v>
      </c>
      <c r="C399" s="81">
        <v>22.82</v>
      </c>
      <c r="D399" s="67"/>
      <c r="E399" s="67"/>
      <c r="F399" s="67"/>
      <c r="G399" s="67"/>
      <c r="H399" s="67"/>
      <c r="I399" s="67"/>
    </row>
    <row r="400" spans="1:9">
      <c r="A400" s="79">
        <v>43847</v>
      </c>
      <c r="B400" s="80">
        <v>13</v>
      </c>
      <c r="C400" s="81">
        <v>22.79</v>
      </c>
      <c r="D400" s="67"/>
      <c r="E400" s="67"/>
      <c r="F400" s="67"/>
      <c r="G400" s="67"/>
      <c r="H400" s="67"/>
      <c r="I400" s="67"/>
    </row>
    <row r="401" spans="1:9">
      <c r="A401" s="79">
        <v>43847</v>
      </c>
      <c r="B401" s="80">
        <v>14</v>
      </c>
      <c r="C401" s="81">
        <v>23.18</v>
      </c>
      <c r="D401" s="67"/>
      <c r="E401" s="67"/>
      <c r="F401" s="67"/>
      <c r="G401" s="67"/>
      <c r="H401" s="67"/>
      <c r="I401" s="67"/>
    </row>
    <row r="402" spans="1:9">
      <c r="A402" s="79">
        <v>43847</v>
      </c>
      <c r="B402" s="80">
        <v>15</v>
      </c>
      <c r="C402" s="81">
        <v>22.46</v>
      </c>
      <c r="D402" s="67"/>
      <c r="E402" s="67"/>
      <c r="F402" s="67"/>
      <c r="G402" s="67"/>
      <c r="H402" s="67"/>
      <c r="I402" s="67"/>
    </row>
    <row r="403" spans="1:9">
      <c r="A403" s="79">
        <v>43847</v>
      </c>
      <c r="B403" s="80">
        <v>16</v>
      </c>
      <c r="C403" s="81">
        <v>22.43</v>
      </c>
      <c r="D403" s="67"/>
      <c r="E403" s="67"/>
      <c r="F403" s="67"/>
      <c r="G403" s="67"/>
      <c r="H403" s="67"/>
      <c r="I403" s="67"/>
    </row>
    <row r="404" spans="1:9">
      <c r="A404" s="79">
        <v>43847</v>
      </c>
      <c r="B404" s="80">
        <v>17</v>
      </c>
      <c r="C404" s="81">
        <v>22.21</v>
      </c>
      <c r="D404" s="67"/>
      <c r="E404" s="67"/>
      <c r="F404" s="67"/>
      <c r="G404" s="67"/>
      <c r="H404" s="67"/>
      <c r="I404" s="67"/>
    </row>
    <row r="405" spans="1:9">
      <c r="A405" s="79">
        <v>43847</v>
      </c>
      <c r="B405" s="80">
        <v>18</v>
      </c>
      <c r="C405" s="81">
        <v>23.12</v>
      </c>
      <c r="D405" s="67"/>
      <c r="E405" s="67"/>
      <c r="F405" s="67"/>
      <c r="G405" s="67"/>
      <c r="H405" s="67"/>
      <c r="I405" s="67"/>
    </row>
    <row r="406" spans="1:9">
      <c r="A406" s="79">
        <v>43847</v>
      </c>
      <c r="B406" s="80">
        <v>19</v>
      </c>
      <c r="C406" s="81">
        <v>22.65</v>
      </c>
      <c r="D406" s="67"/>
      <c r="E406" s="67"/>
      <c r="F406" s="67"/>
      <c r="G406" s="67"/>
      <c r="H406" s="67"/>
      <c r="I406" s="67"/>
    </row>
    <row r="407" spans="1:9">
      <c r="A407" s="79">
        <v>43847</v>
      </c>
      <c r="B407" s="80">
        <v>20</v>
      </c>
      <c r="C407" s="81">
        <v>22.1</v>
      </c>
      <c r="D407" s="67"/>
      <c r="E407" s="67"/>
      <c r="F407" s="67"/>
      <c r="G407" s="67"/>
      <c r="H407" s="67"/>
      <c r="I407" s="67"/>
    </row>
    <row r="408" spans="1:9">
      <c r="A408" s="79">
        <v>43847</v>
      </c>
      <c r="B408" s="80">
        <v>21</v>
      </c>
      <c r="C408" s="81">
        <v>21.05</v>
      </c>
      <c r="D408" s="67"/>
      <c r="E408" s="67"/>
      <c r="F408" s="67"/>
      <c r="G408" s="67"/>
      <c r="H408" s="67"/>
      <c r="I408" s="67"/>
    </row>
    <row r="409" spans="1:9">
      <c r="A409" s="79">
        <v>43847</v>
      </c>
      <c r="B409" s="80">
        <v>22</v>
      </c>
      <c r="C409" s="81">
        <v>21.93</v>
      </c>
      <c r="D409" s="67"/>
      <c r="E409" s="67"/>
      <c r="F409" s="67"/>
      <c r="G409" s="67"/>
      <c r="H409" s="67"/>
      <c r="I409" s="67"/>
    </row>
    <row r="410" spans="1:9">
      <c r="A410" s="79">
        <v>43847</v>
      </c>
      <c r="B410" s="80">
        <v>23</v>
      </c>
      <c r="C410" s="81">
        <v>24.17</v>
      </c>
      <c r="D410" s="67"/>
      <c r="E410" s="67"/>
      <c r="F410" s="67"/>
      <c r="G410" s="67"/>
      <c r="H410" s="67"/>
      <c r="I410" s="67"/>
    </row>
    <row r="411" spans="1:9">
      <c r="A411" s="79">
        <v>43847</v>
      </c>
      <c r="B411" s="80">
        <v>24</v>
      </c>
      <c r="C411" s="81">
        <v>20.68</v>
      </c>
      <c r="D411" s="67"/>
      <c r="E411" s="67"/>
      <c r="F411" s="67"/>
      <c r="G411" s="67"/>
      <c r="H411" s="67"/>
      <c r="I411" s="67"/>
    </row>
    <row r="412" spans="1:9">
      <c r="A412" s="79">
        <v>43848</v>
      </c>
      <c r="B412" s="80">
        <v>1</v>
      </c>
      <c r="C412" s="81">
        <v>32.56</v>
      </c>
      <c r="D412" s="67"/>
      <c r="E412" s="67"/>
      <c r="F412" s="67"/>
      <c r="G412" s="67"/>
      <c r="H412" s="67"/>
      <c r="I412" s="67"/>
    </row>
    <row r="413" spans="1:9">
      <c r="A413" s="79">
        <v>43848</v>
      </c>
      <c r="B413" s="80">
        <v>2</v>
      </c>
      <c r="C413" s="81">
        <v>21.17</v>
      </c>
      <c r="D413" s="67"/>
      <c r="E413" s="67"/>
      <c r="F413" s="67"/>
      <c r="G413" s="67"/>
      <c r="H413" s="67"/>
      <c r="I413" s="67"/>
    </row>
    <row r="414" spans="1:9">
      <c r="A414" s="79">
        <v>43848</v>
      </c>
      <c r="B414" s="80">
        <v>3</v>
      </c>
      <c r="C414" s="81">
        <v>20.56</v>
      </c>
      <c r="D414" s="67"/>
      <c r="E414" s="67"/>
      <c r="F414" s="67"/>
      <c r="G414" s="67"/>
      <c r="H414" s="67"/>
      <c r="I414" s="67"/>
    </row>
    <row r="415" spans="1:9">
      <c r="A415" s="79">
        <v>43848</v>
      </c>
      <c r="B415" s="80">
        <v>4</v>
      </c>
      <c r="C415" s="81">
        <v>20.149999999999999</v>
      </c>
      <c r="D415" s="67"/>
      <c r="E415" s="67"/>
      <c r="F415" s="67"/>
      <c r="G415" s="67"/>
      <c r="H415" s="67"/>
      <c r="I415" s="67"/>
    </row>
    <row r="416" spans="1:9">
      <c r="A416" s="79">
        <v>43848</v>
      </c>
      <c r="B416" s="80">
        <v>5</v>
      </c>
      <c r="C416" s="81">
        <v>18.57</v>
      </c>
      <c r="D416" s="67"/>
      <c r="E416" s="67"/>
      <c r="F416" s="67"/>
      <c r="G416" s="67"/>
      <c r="H416" s="67"/>
      <c r="I416" s="67"/>
    </row>
    <row r="417" spans="1:9">
      <c r="A417" s="79">
        <v>43848</v>
      </c>
      <c r="B417" s="80">
        <v>6</v>
      </c>
      <c r="C417" s="81">
        <v>17.190000000000001</v>
      </c>
      <c r="D417" s="67"/>
      <c r="E417" s="67"/>
      <c r="F417" s="67"/>
      <c r="G417" s="67"/>
      <c r="H417" s="67"/>
      <c r="I417" s="67"/>
    </row>
    <row r="418" spans="1:9">
      <c r="A418" s="79">
        <v>43848</v>
      </c>
      <c r="B418" s="80">
        <v>7</v>
      </c>
      <c r="C418" s="81">
        <v>17.829999999999998</v>
      </c>
      <c r="D418" s="67"/>
      <c r="E418" s="67"/>
      <c r="F418" s="67"/>
      <c r="G418" s="67"/>
      <c r="H418" s="67"/>
      <c r="I418" s="67"/>
    </row>
    <row r="419" spans="1:9">
      <c r="A419" s="79">
        <v>43848</v>
      </c>
      <c r="B419" s="80">
        <v>8</v>
      </c>
      <c r="C419" s="81">
        <v>19.399999999999999</v>
      </c>
      <c r="D419" s="67"/>
      <c r="E419" s="67"/>
      <c r="F419" s="67"/>
      <c r="G419" s="67"/>
      <c r="H419" s="67"/>
      <c r="I419" s="67"/>
    </row>
    <row r="420" spans="1:9">
      <c r="A420" s="79">
        <v>43848</v>
      </c>
      <c r="B420" s="80">
        <v>9</v>
      </c>
      <c r="C420" s="81">
        <v>20.23</v>
      </c>
      <c r="D420" s="67"/>
      <c r="E420" s="67"/>
      <c r="F420" s="67"/>
      <c r="G420" s="67"/>
      <c r="H420" s="67"/>
      <c r="I420" s="67"/>
    </row>
    <row r="421" spans="1:9">
      <c r="A421" s="79">
        <v>43848</v>
      </c>
      <c r="B421" s="80">
        <v>10</v>
      </c>
      <c r="C421" s="81">
        <v>20.25</v>
      </c>
      <c r="D421" s="67"/>
      <c r="E421" s="67"/>
      <c r="F421" s="67"/>
      <c r="G421" s="67"/>
      <c r="H421" s="67"/>
      <c r="I421" s="67"/>
    </row>
    <row r="422" spans="1:9">
      <c r="A422" s="79">
        <v>43848</v>
      </c>
      <c r="B422" s="80">
        <v>11</v>
      </c>
      <c r="C422" s="81">
        <v>20.62</v>
      </c>
      <c r="D422" s="67"/>
      <c r="E422" s="67"/>
      <c r="F422" s="67"/>
      <c r="G422" s="67"/>
      <c r="H422" s="67"/>
      <c r="I422" s="67"/>
    </row>
    <row r="423" spans="1:9">
      <c r="A423" s="79">
        <v>43848</v>
      </c>
      <c r="B423" s="80">
        <v>12</v>
      </c>
      <c r="C423" s="81">
        <v>20.59</v>
      </c>
      <c r="D423" s="67"/>
      <c r="E423" s="67"/>
      <c r="F423" s="67"/>
      <c r="G423" s="67"/>
      <c r="H423" s="67"/>
      <c r="I423" s="67"/>
    </row>
    <row r="424" spans="1:9">
      <c r="A424" s="79">
        <v>43848</v>
      </c>
      <c r="B424" s="80">
        <v>13</v>
      </c>
      <c r="C424" s="81">
        <v>20.3</v>
      </c>
      <c r="D424" s="67"/>
      <c r="E424" s="67"/>
      <c r="F424" s="67"/>
      <c r="G424" s="67"/>
      <c r="H424" s="67"/>
      <c r="I424" s="67"/>
    </row>
    <row r="425" spans="1:9">
      <c r="A425" s="79">
        <v>43848</v>
      </c>
      <c r="B425" s="80">
        <v>14</v>
      </c>
      <c r="C425" s="81">
        <v>19.739999999999998</v>
      </c>
      <c r="D425" s="67"/>
      <c r="E425" s="67"/>
      <c r="F425" s="67"/>
      <c r="G425" s="67"/>
      <c r="H425" s="67"/>
      <c r="I425" s="67"/>
    </row>
    <row r="426" spans="1:9">
      <c r="A426" s="79">
        <v>43848</v>
      </c>
      <c r="B426" s="80">
        <v>15</v>
      </c>
      <c r="C426" s="81">
        <v>19.3</v>
      </c>
      <c r="D426" s="67"/>
      <c r="E426" s="67"/>
      <c r="F426" s="67"/>
      <c r="G426" s="67"/>
      <c r="H426" s="67"/>
      <c r="I426" s="67"/>
    </row>
    <row r="427" spans="1:9">
      <c r="A427" s="79">
        <v>43848</v>
      </c>
      <c r="B427" s="80">
        <v>16</v>
      </c>
      <c r="C427" s="81">
        <v>18.82</v>
      </c>
      <c r="D427" s="67"/>
      <c r="E427" s="67"/>
      <c r="F427" s="67"/>
      <c r="G427" s="67"/>
      <c r="H427" s="67"/>
      <c r="I427" s="67"/>
    </row>
    <row r="428" spans="1:9">
      <c r="A428" s="79">
        <v>43848</v>
      </c>
      <c r="B428" s="80">
        <v>17</v>
      </c>
      <c r="C428" s="81">
        <v>19.29</v>
      </c>
      <c r="D428" s="67"/>
      <c r="E428" s="67"/>
      <c r="F428" s="67"/>
      <c r="G428" s="67"/>
      <c r="H428" s="67"/>
      <c r="I428" s="67"/>
    </row>
    <row r="429" spans="1:9">
      <c r="A429" s="79">
        <v>43848</v>
      </c>
      <c r="B429" s="80">
        <v>18</v>
      </c>
      <c r="C429" s="81">
        <v>21.99</v>
      </c>
      <c r="D429" s="67"/>
      <c r="E429" s="67"/>
      <c r="F429" s="67"/>
      <c r="G429" s="67"/>
      <c r="H429" s="67"/>
      <c r="I429" s="67"/>
    </row>
    <row r="430" spans="1:9">
      <c r="A430" s="79">
        <v>43848</v>
      </c>
      <c r="B430" s="80">
        <v>19</v>
      </c>
      <c r="C430" s="81">
        <v>23.13</v>
      </c>
      <c r="D430" s="67"/>
      <c r="E430" s="67"/>
      <c r="F430" s="67"/>
      <c r="G430" s="67"/>
      <c r="H430" s="67"/>
      <c r="I430" s="67"/>
    </row>
    <row r="431" spans="1:9">
      <c r="A431" s="79">
        <v>43848</v>
      </c>
      <c r="B431" s="80">
        <v>20</v>
      </c>
      <c r="C431" s="81">
        <v>20.92</v>
      </c>
      <c r="D431" s="67"/>
      <c r="E431" s="67"/>
      <c r="F431" s="67"/>
      <c r="G431" s="67"/>
      <c r="H431" s="67"/>
      <c r="I431" s="67"/>
    </row>
    <row r="432" spans="1:9">
      <c r="A432" s="79">
        <v>43848</v>
      </c>
      <c r="B432" s="80">
        <v>21</v>
      </c>
      <c r="C432" s="81">
        <v>20.23</v>
      </c>
      <c r="D432" s="67"/>
      <c r="E432" s="67"/>
      <c r="F432" s="67"/>
      <c r="G432" s="67"/>
      <c r="H432" s="67"/>
      <c r="I432" s="67"/>
    </row>
    <row r="433" spans="1:9">
      <c r="A433" s="79">
        <v>43848</v>
      </c>
      <c r="B433" s="80">
        <v>22</v>
      </c>
      <c r="C433" s="81">
        <v>19.829999999999998</v>
      </c>
      <c r="D433" s="67"/>
      <c r="E433" s="67"/>
      <c r="F433" s="67"/>
      <c r="G433" s="67"/>
      <c r="H433" s="67"/>
      <c r="I433" s="67"/>
    </row>
    <row r="434" spans="1:9">
      <c r="A434" s="79">
        <v>43848</v>
      </c>
      <c r="B434" s="80">
        <v>23</v>
      </c>
      <c r="C434" s="81">
        <v>18.75</v>
      </c>
      <c r="D434" s="67"/>
      <c r="E434" s="67"/>
      <c r="F434" s="67"/>
      <c r="G434" s="67"/>
      <c r="H434" s="67"/>
      <c r="I434" s="67"/>
    </row>
    <row r="435" spans="1:9">
      <c r="A435" s="79">
        <v>43848</v>
      </c>
      <c r="B435" s="80">
        <v>24</v>
      </c>
      <c r="C435" s="81">
        <v>17.09</v>
      </c>
      <c r="D435" s="67"/>
      <c r="E435" s="67"/>
      <c r="F435" s="67"/>
      <c r="G435" s="67"/>
      <c r="H435" s="67"/>
      <c r="I435" s="67"/>
    </row>
    <row r="436" spans="1:9">
      <c r="A436" s="79">
        <v>43849</v>
      </c>
      <c r="B436" s="80">
        <v>1</v>
      </c>
      <c r="C436" s="81">
        <v>16.79</v>
      </c>
      <c r="D436" s="67"/>
      <c r="E436" s="67"/>
      <c r="F436" s="67"/>
      <c r="G436" s="67"/>
      <c r="H436" s="67"/>
      <c r="I436" s="67"/>
    </row>
    <row r="437" spans="1:9">
      <c r="A437" s="79">
        <v>43849</v>
      </c>
      <c r="B437" s="80">
        <v>2</v>
      </c>
      <c r="C437" s="81">
        <v>16.52</v>
      </c>
      <c r="D437" s="67"/>
      <c r="E437" s="67"/>
      <c r="F437" s="67"/>
      <c r="G437" s="67"/>
      <c r="H437" s="67"/>
      <c r="I437" s="67"/>
    </row>
    <row r="438" spans="1:9">
      <c r="A438" s="79">
        <v>43849</v>
      </c>
      <c r="B438" s="80">
        <v>3</v>
      </c>
      <c r="C438" s="81">
        <v>16.53</v>
      </c>
      <c r="D438" s="67"/>
      <c r="E438" s="67"/>
      <c r="F438" s="67"/>
      <c r="G438" s="67"/>
      <c r="H438" s="67"/>
      <c r="I438" s="67"/>
    </row>
    <row r="439" spans="1:9">
      <c r="A439" s="79">
        <v>43849</v>
      </c>
      <c r="B439" s="80">
        <v>4</v>
      </c>
      <c r="C439" s="81">
        <v>15.42</v>
      </c>
      <c r="D439" s="67"/>
      <c r="E439" s="67"/>
      <c r="F439" s="67"/>
      <c r="G439" s="67"/>
      <c r="H439" s="67"/>
      <c r="I439" s="67"/>
    </row>
    <row r="440" spans="1:9">
      <c r="A440" s="79">
        <v>43849</v>
      </c>
      <c r="B440" s="80">
        <v>5</v>
      </c>
      <c r="C440" s="81">
        <v>15.77</v>
      </c>
      <c r="D440" s="67"/>
      <c r="E440" s="67"/>
      <c r="F440" s="67"/>
      <c r="G440" s="67"/>
      <c r="H440" s="67"/>
      <c r="I440" s="67"/>
    </row>
    <row r="441" spans="1:9">
      <c r="A441" s="79">
        <v>43849</v>
      </c>
      <c r="B441" s="80">
        <v>6</v>
      </c>
      <c r="C441" s="81">
        <v>15.97</v>
      </c>
      <c r="D441" s="67"/>
      <c r="E441" s="67"/>
      <c r="F441" s="67"/>
      <c r="G441" s="67"/>
      <c r="H441" s="67"/>
      <c r="I441" s="67"/>
    </row>
    <row r="442" spans="1:9">
      <c r="A442" s="79">
        <v>43849</v>
      </c>
      <c r="B442" s="80">
        <v>7</v>
      </c>
      <c r="C442" s="81">
        <v>16.510000000000002</v>
      </c>
      <c r="D442" s="67"/>
      <c r="E442" s="67"/>
      <c r="F442" s="67"/>
      <c r="G442" s="67"/>
      <c r="H442" s="67"/>
      <c r="I442" s="67"/>
    </row>
    <row r="443" spans="1:9">
      <c r="A443" s="79">
        <v>43849</v>
      </c>
      <c r="B443" s="80">
        <v>8</v>
      </c>
      <c r="C443" s="81">
        <v>18.190000000000001</v>
      </c>
      <c r="D443" s="67"/>
      <c r="E443" s="67"/>
      <c r="F443" s="67"/>
      <c r="G443" s="67"/>
      <c r="H443" s="67"/>
      <c r="I443" s="67"/>
    </row>
    <row r="444" spans="1:9">
      <c r="A444" s="79">
        <v>43849</v>
      </c>
      <c r="B444" s="80">
        <v>9</v>
      </c>
      <c r="C444" s="81">
        <v>19.170000000000002</v>
      </c>
      <c r="D444" s="67"/>
      <c r="E444" s="67"/>
      <c r="F444" s="67"/>
      <c r="G444" s="67"/>
      <c r="H444" s="67"/>
      <c r="I444" s="67"/>
    </row>
    <row r="445" spans="1:9">
      <c r="A445" s="79">
        <v>43849</v>
      </c>
      <c r="B445" s="80">
        <v>10</v>
      </c>
      <c r="C445" s="81">
        <v>20.36</v>
      </c>
      <c r="D445" s="67"/>
      <c r="E445" s="67"/>
      <c r="F445" s="67"/>
      <c r="G445" s="67"/>
      <c r="H445" s="67"/>
      <c r="I445" s="67"/>
    </row>
    <row r="446" spans="1:9">
      <c r="A446" s="79">
        <v>43849</v>
      </c>
      <c r="B446" s="80">
        <v>11</v>
      </c>
      <c r="C446" s="81">
        <v>20.87</v>
      </c>
      <c r="D446" s="67"/>
      <c r="E446" s="67"/>
      <c r="F446" s="67"/>
      <c r="G446" s="67"/>
      <c r="H446" s="67"/>
      <c r="I446" s="67"/>
    </row>
    <row r="447" spans="1:9">
      <c r="A447" s="79">
        <v>43849</v>
      </c>
      <c r="B447" s="80">
        <v>12</v>
      </c>
      <c r="C447" s="81">
        <v>20.54</v>
      </c>
      <c r="D447" s="67"/>
      <c r="E447" s="67"/>
      <c r="F447" s="67"/>
      <c r="G447" s="67"/>
      <c r="H447" s="67"/>
      <c r="I447" s="67"/>
    </row>
    <row r="448" spans="1:9">
      <c r="A448" s="79">
        <v>43849</v>
      </c>
      <c r="B448" s="80">
        <v>13</v>
      </c>
      <c r="C448" s="81">
        <v>19.850000000000001</v>
      </c>
      <c r="D448" s="67"/>
      <c r="E448" s="67"/>
      <c r="F448" s="67"/>
      <c r="G448" s="67"/>
      <c r="H448" s="67"/>
      <c r="I448" s="67"/>
    </row>
    <row r="449" spans="1:9">
      <c r="A449" s="79">
        <v>43849</v>
      </c>
      <c r="B449" s="80">
        <v>14</v>
      </c>
      <c r="C449" s="81">
        <v>19.579999999999998</v>
      </c>
      <c r="D449" s="67"/>
      <c r="E449" s="67"/>
      <c r="F449" s="67"/>
      <c r="G449" s="67"/>
      <c r="H449" s="67"/>
      <c r="I449" s="67"/>
    </row>
    <row r="450" spans="1:9">
      <c r="A450" s="79">
        <v>43849</v>
      </c>
      <c r="B450" s="80">
        <v>15</v>
      </c>
      <c r="C450" s="81">
        <v>20.03</v>
      </c>
      <c r="D450" s="67"/>
      <c r="E450" s="67"/>
      <c r="F450" s="67"/>
      <c r="G450" s="67"/>
      <c r="H450" s="67"/>
      <c r="I450" s="67"/>
    </row>
    <row r="451" spans="1:9">
      <c r="A451" s="79">
        <v>43849</v>
      </c>
      <c r="B451" s="80">
        <v>16</v>
      </c>
      <c r="C451" s="81">
        <v>20.64</v>
      </c>
      <c r="D451" s="67"/>
      <c r="E451" s="67"/>
      <c r="F451" s="67"/>
      <c r="G451" s="67"/>
      <c r="H451" s="67"/>
      <c r="I451" s="67"/>
    </row>
    <row r="452" spans="1:9">
      <c r="A452" s="79">
        <v>43849</v>
      </c>
      <c r="B452" s="80">
        <v>17</v>
      </c>
      <c r="C452" s="81">
        <v>21.32</v>
      </c>
      <c r="D452" s="67"/>
      <c r="E452" s="67"/>
      <c r="F452" s="67"/>
      <c r="G452" s="67"/>
      <c r="H452" s="67"/>
      <c r="I452" s="67"/>
    </row>
    <row r="453" spans="1:9">
      <c r="A453" s="79">
        <v>43849</v>
      </c>
      <c r="B453" s="80">
        <v>18</v>
      </c>
      <c r="C453" s="81">
        <v>25.32</v>
      </c>
      <c r="D453" s="67"/>
      <c r="E453" s="67"/>
      <c r="F453" s="67"/>
      <c r="G453" s="67"/>
      <c r="H453" s="67"/>
      <c r="I453" s="67"/>
    </row>
    <row r="454" spans="1:9">
      <c r="A454" s="79">
        <v>43849</v>
      </c>
      <c r="B454" s="80">
        <v>19</v>
      </c>
      <c r="C454" s="81">
        <v>34.880000000000003</v>
      </c>
      <c r="D454" s="67"/>
      <c r="E454" s="67"/>
      <c r="F454" s="67"/>
      <c r="G454" s="67"/>
      <c r="H454" s="67"/>
      <c r="I454" s="67"/>
    </row>
    <row r="455" spans="1:9">
      <c r="A455" s="79">
        <v>43849</v>
      </c>
      <c r="B455" s="80">
        <v>20</v>
      </c>
      <c r="C455" s="81">
        <v>23.91</v>
      </c>
      <c r="D455" s="67"/>
      <c r="E455" s="67"/>
      <c r="F455" s="67"/>
      <c r="G455" s="67"/>
      <c r="H455" s="67"/>
      <c r="I455" s="67"/>
    </row>
    <row r="456" spans="1:9">
      <c r="A456" s="79">
        <v>43849</v>
      </c>
      <c r="B456" s="80">
        <v>21</v>
      </c>
      <c r="C456" s="81">
        <v>26.28</v>
      </c>
      <c r="D456" s="67"/>
      <c r="E456" s="67"/>
      <c r="F456" s="67"/>
      <c r="G456" s="67"/>
      <c r="H456" s="67"/>
      <c r="I456" s="67"/>
    </row>
    <row r="457" spans="1:9">
      <c r="A457" s="79">
        <v>43849</v>
      </c>
      <c r="B457" s="80">
        <v>22</v>
      </c>
      <c r="C457" s="81">
        <v>23.75</v>
      </c>
      <c r="D457" s="67"/>
      <c r="E457" s="67"/>
      <c r="F457" s="67"/>
      <c r="G457" s="67"/>
      <c r="H457" s="67"/>
      <c r="I457" s="67"/>
    </row>
    <row r="458" spans="1:9">
      <c r="A458" s="79">
        <v>43849</v>
      </c>
      <c r="B458" s="80">
        <v>23</v>
      </c>
      <c r="C458" s="81">
        <v>22.5</v>
      </c>
      <c r="D458" s="67"/>
      <c r="E458" s="67"/>
      <c r="F458" s="67"/>
      <c r="G458" s="67"/>
      <c r="H458" s="67"/>
      <c r="I458" s="67"/>
    </row>
    <row r="459" spans="1:9">
      <c r="A459" s="79">
        <v>43849</v>
      </c>
      <c r="B459" s="80">
        <v>24</v>
      </c>
      <c r="C459" s="81">
        <v>20.7</v>
      </c>
      <c r="D459" s="67"/>
      <c r="E459" s="67"/>
      <c r="F459" s="67"/>
      <c r="G459" s="67"/>
      <c r="H459" s="67"/>
      <c r="I459" s="67"/>
    </row>
    <row r="460" spans="1:9">
      <c r="A460" s="79">
        <v>43850</v>
      </c>
      <c r="B460" s="80">
        <v>1</v>
      </c>
      <c r="C460" s="81">
        <v>57.22</v>
      </c>
      <c r="D460" s="67"/>
      <c r="E460" s="67"/>
      <c r="F460" s="67"/>
      <c r="G460" s="67"/>
      <c r="H460" s="67"/>
      <c r="I460" s="67"/>
    </row>
    <row r="461" spans="1:9">
      <c r="A461" s="79">
        <v>43850</v>
      </c>
      <c r="B461" s="80">
        <v>2</v>
      </c>
      <c r="C461" s="81">
        <v>21.35</v>
      </c>
      <c r="D461" s="67"/>
      <c r="E461" s="67"/>
      <c r="F461" s="67"/>
      <c r="G461" s="67"/>
      <c r="H461" s="67"/>
      <c r="I461" s="67"/>
    </row>
    <row r="462" spans="1:9">
      <c r="A462" s="79">
        <v>43850</v>
      </c>
      <c r="B462" s="80">
        <v>3</v>
      </c>
      <c r="C462" s="81">
        <v>22.1</v>
      </c>
      <c r="D462" s="67"/>
      <c r="E462" s="67"/>
      <c r="F462" s="67"/>
      <c r="G462" s="67"/>
      <c r="H462" s="67"/>
      <c r="I462" s="67"/>
    </row>
    <row r="463" spans="1:9">
      <c r="A463" s="79">
        <v>43850</v>
      </c>
      <c r="B463" s="80">
        <v>4</v>
      </c>
      <c r="C463" s="81">
        <v>21.59</v>
      </c>
      <c r="D463" s="67"/>
      <c r="E463" s="67"/>
      <c r="F463" s="67"/>
      <c r="G463" s="67"/>
      <c r="H463" s="67"/>
      <c r="I463" s="67"/>
    </row>
    <row r="464" spans="1:9">
      <c r="A464" s="79">
        <v>43850</v>
      </c>
      <c r="B464" s="80">
        <v>5</v>
      </c>
      <c r="C464" s="81">
        <v>21.66</v>
      </c>
      <c r="D464" s="67"/>
      <c r="E464" s="67"/>
      <c r="F464" s="67"/>
      <c r="G464" s="67"/>
      <c r="H464" s="67"/>
      <c r="I464" s="67"/>
    </row>
    <row r="465" spans="1:9">
      <c r="A465" s="79">
        <v>43850</v>
      </c>
      <c r="B465" s="80">
        <v>6</v>
      </c>
      <c r="C465" s="81">
        <v>23.85</v>
      </c>
      <c r="D465" s="67"/>
      <c r="E465" s="67"/>
      <c r="F465" s="67"/>
      <c r="G465" s="67"/>
      <c r="H465" s="67"/>
      <c r="I465" s="67"/>
    </row>
    <row r="466" spans="1:9">
      <c r="A466" s="79">
        <v>43850</v>
      </c>
      <c r="B466" s="80">
        <v>7</v>
      </c>
      <c r="C466" s="81">
        <v>21.6</v>
      </c>
      <c r="D466" s="67"/>
      <c r="E466" s="67"/>
      <c r="F466" s="67"/>
      <c r="G466" s="67"/>
      <c r="H466" s="67"/>
      <c r="I466" s="67"/>
    </row>
    <row r="467" spans="1:9">
      <c r="A467" s="79">
        <v>43850</v>
      </c>
      <c r="B467" s="80">
        <v>8</v>
      </c>
      <c r="C467" s="81">
        <v>22.99</v>
      </c>
      <c r="D467" s="67"/>
      <c r="E467" s="67"/>
      <c r="F467" s="67"/>
      <c r="G467" s="67"/>
      <c r="H467" s="67"/>
      <c r="I467" s="67"/>
    </row>
    <row r="468" spans="1:9">
      <c r="A468" s="79">
        <v>43850</v>
      </c>
      <c r="B468" s="80">
        <v>9</v>
      </c>
      <c r="C468" s="81">
        <v>24.59</v>
      </c>
      <c r="D468" s="67"/>
      <c r="E468" s="67"/>
      <c r="F468" s="67"/>
      <c r="G468" s="67"/>
      <c r="H468" s="67"/>
      <c r="I468" s="67"/>
    </row>
    <row r="469" spans="1:9">
      <c r="A469" s="79">
        <v>43850</v>
      </c>
      <c r="B469" s="80">
        <v>10</v>
      </c>
      <c r="C469" s="81">
        <v>25.65</v>
      </c>
      <c r="D469" s="67"/>
      <c r="E469" s="67"/>
      <c r="F469" s="67"/>
      <c r="G469" s="67"/>
      <c r="H469" s="67"/>
      <c r="I469" s="67"/>
    </row>
    <row r="470" spans="1:9">
      <c r="A470" s="79">
        <v>43850</v>
      </c>
      <c r="B470" s="80">
        <v>11</v>
      </c>
      <c r="C470" s="81">
        <v>25.5</v>
      </c>
      <c r="D470" s="67"/>
      <c r="E470" s="67"/>
      <c r="F470" s="67"/>
      <c r="G470" s="67"/>
      <c r="H470" s="67"/>
      <c r="I470" s="67"/>
    </row>
    <row r="471" spans="1:9">
      <c r="A471" s="79">
        <v>43850</v>
      </c>
      <c r="B471" s="80">
        <v>12</v>
      </c>
      <c r="C471" s="81">
        <v>25.56</v>
      </c>
      <c r="D471" s="67"/>
      <c r="E471" s="67"/>
      <c r="F471" s="67"/>
      <c r="G471" s="67"/>
      <c r="H471" s="67"/>
      <c r="I471" s="67"/>
    </row>
    <row r="472" spans="1:9">
      <c r="A472" s="79">
        <v>43850</v>
      </c>
      <c r="B472" s="80">
        <v>13</v>
      </c>
      <c r="C472" s="81">
        <v>23.29</v>
      </c>
      <c r="D472" s="67"/>
      <c r="E472" s="67"/>
      <c r="F472" s="67"/>
      <c r="G472" s="67"/>
      <c r="H472" s="67"/>
      <c r="I472" s="67"/>
    </row>
    <row r="473" spans="1:9">
      <c r="A473" s="79">
        <v>43850</v>
      </c>
      <c r="B473" s="80">
        <v>14</v>
      </c>
      <c r="C473" s="81">
        <v>23.2</v>
      </c>
      <c r="D473" s="67"/>
      <c r="E473" s="67"/>
      <c r="F473" s="67"/>
      <c r="G473" s="67"/>
      <c r="H473" s="67"/>
      <c r="I473" s="67"/>
    </row>
    <row r="474" spans="1:9">
      <c r="A474" s="79">
        <v>43850</v>
      </c>
      <c r="B474" s="80">
        <v>15</v>
      </c>
      <c r="C474" s="81">
        <v>22.16</v>
      </c>
      <c r="D474" s="67"/>
      <c r="E474" s="67"/>
      <c r="F474" s="67"/>
      <c r="G474" s="67"/>
      <c r="H474" s="67"/>
      <c r="I474" s="67"/>
    </row>
    <row r="475" spans="1:9">
      <c r="A475" s="79">
        <v>43850</v>
      </c>
      <c r="B475" s="80">
        <v>16</v>
      </c>
      <c r="C475" s="81">
        <v>22.07</v>
      </c>
      <c r="D475" s="67"/>
      <c r="E475" s="67"/>
      <c r="F475" s="67"/>
      <c r="G475" s="67"/>
      <c r="H475" s="67"/>
      <c r="I475" s="67"/>
    </row>
    <row r="476" spans="1:9">
      <c r="A476" s="79">
        <v>43850</v>
      </c>
      <c r="B476" s="80">
        <v>17</v>
      </c>
      <c r="C476" s="81">
        <v>22.55</v>
      </c>
      <c r="D476" s="67"/>
      <c r="E476" s="67"/>
      <c r="F476" s="67"/>
      <c r="G476" s="67"/>
      <c r="H476" s="67"/>
      <c r="I476" s="67"/>
    </row>
    <row r="477" spans="1:9">
      <c r="A477" s="79">
        <v>43850</v>
      </c>
      <c r="B477" s="80">
        <v>18</v>
      </c>
      <c r="C477" s="81">
        <v>25.59</v>
      </c>
      <c r="D477" s="67"/>
      <c r="E477" s="67"/>
      <c r="F477" s="67"/>
      <c r="G477" s="67"/>
      <c r="H477" s="67"/>
      <c r="I477" s="67"/>
    </row>
    <row r="478" spans="1:9">
      <c r="A478" s="79">
        <v>43850</v>
      </c>
      <c r="B478" s="80">
        <v>19</v>
      </c>
      <c r="C478" s="81">
        <v>24.76</v>
      </c>
      <c r="D478" s="67"/>
      <c r="E478" s="67"/>
      <c r="F478" s="67"/>
      <c r="G478" s="67"/>
      <c r="H478" s="67"/>
      <c r="I478" s="67"/>
    </row>
    <row r="479" spans="1:9">
      <c r="A479" s="79">
        <v>43850</v>
      </c>
      <c r="B479" s="80">
        <v>20</v>
      </c>
      <c r="C479" s="81">
        <v>25.26</v>
      </c>
      <c r="D479" s="67"/>
      <c r="E479" s="67"/>
      <c r="F479" s="67"/>
      <c r="G479" s="67"/>
      <c r="H479" s="67"/>
      <c r="I479" s="67"/>
    </row>
    <row r="480" spans="1:9">
      <c r="A480" s="79">
        <v>43850</v>
      </c>
      <c r="B480" s="80">
        <v>21</v>
      </c>
      <c r="C480" s="81">
        <v>23.48</v>
      </c>
      <c r="D480" s="67"/>
      <c r="E480" s="67"/>
      <c r="F480" s="67"/>
      <c r="G480" s="67"/>
      <c r="H480" s="67"/>
      <c r="I480" s="67"/>
    </row>
    <row r="481" spans="1:9">
      <c r="A481" s="79">
        <v>43850</v>
      </c>
      <c r="B481" s="80">
        <v>22</v>
      </c>
      <c r="C481" s="81">
        <v>22.1</v>
      </c>
      <c r="D481" s="67"/>
      <c r="E481" s="67"/>
      <c r="F481" s="67"/>
      <c r="G481" s="67"/>
      <c r="H481" s="67"/>
      <c r="I481" s="67"/>
    </row>
    <row r="482" spans="1:9">
      <c r="A482" s="79">
        <v>43850</v>
      </c>
      <c r="B482" s="80">
        <v>23</v>
      </c>
      <c r="C482" s="81">
        <v>21.32</v>
      </c>
      <c r="D482" s="67"/>
      <c r="E482" s="67"/>
      <c r="F482" s="67"/>
      <c r="G482" s="67"/>
      <c r="H482" s="67"/>
      <c r="I482" s="67"/>
    </row>
    <row r="483" spans="1:9">
      <c r="A483" s="79">
        <v>43850</v>
      </c>
      <c r="B483" s="80">
        <v>24</v>
      </c>
      <c r="C483" s="81">
        <v>20.46</v>
      </c>
      <c r="D483" s="67"/>
      <c r="E483" s="67"/>
      <c r="F483" s="67"/>
      <c r="G483" s="67"/>
      <c r="H483" s="67"/>
      <c r="I483" s="67"/>
    </row>
    <row r="484" spans="1:9">
      <c r="A484" s="79">
        <v>43851</v>
      </c>
      <c r="B484" s="80">
        <v>1</v>
      </c>
      <c r="C484" s="81">
        <v>21.06</v>
      </c>
      <c r="D484" s="67"/>
      <c r="E484" s="67"/>
      <c r="F484" s="67"/>
      <c r="G484" s="67"/>
      <c r="H484" s="67"/>
      <c r="I484" s="67"/>
    </row>
    <row r="485" spans="1:9">
      <c r="A485" s="79">
        <v>43851</v>
      </c>
      <c r="B485" s="80">
        <v>2</v>
      </c>
      <c r="C485" s="81">
        <v>21.78</v>
      </c>
      <c r="D485" s="67"/>
      <c r="E485" s="67"/>
      <c r="F485" s="67"/>
      <c r="G485" s="67"/>
      <c r="H485" s="67"/>
      <c r="I485" s="67"/>
    </row>
    <row r="486" spans="1:9">
      <c r="A486" s="79">
        <v>43851</v>
      </c>
      <c r="B486" s="80">
        <v>3</v>
      </c>
      <c r="C486" s="81">
        <v>20.56</v>
      </c>
      <c r="D486" s="67"/>
      <c r="E486" s="67"/>
      <c r="F486" s="67"/>
      <c r="G486" s="67"/>
      <c r="H486" s="67"/>
      <c r="I486" s="67"/>
    </row>
    <row r="487" spans="1:9">
      <c r="A487" s="79">
        <v>43851</v>
      </c>
      <c r="B487" s="80">
        <v>4</v>
      </c>
      <c r="C487" s="81">
        <v>19.21</v>
      </c>
      <c r="D487" s="67"/>
      <c r="E487" s="67"/>
      <c r="F487" s="67"/>
      <c r="G487" s="67"/>
      <c r="H487" s="67"/>
      <c r="I487" s="67"/>
    </row>
    <row r="488" spans="1:9">
      <c r="A488" s="79">
        <v>43851</v>
      </c>
      <c r="B488" s="80">
        <v>5</v>
      </c>
      <c r="C488" s="81">
        <v>21.27</v>
      </c>
      <c r="D488" s="67"/>
      <c r="E488" s="67"/>
      <c r="F488" s="67"/>
      <c r="G488" s="67"/>
      <c r="H488" s="67"/>
      <c r="I488" s="67"/>
    </row>
    <row r="489" spans="1:9">
      <c r="A489" s="79">
        <v>43851</v>
      </c>
      <c r="B489" s="80">
        <v>6</v>
      </c>
      <c r="C489" s="81">
        <v>21.93</v>
      </c>
      <c r="D489" s="67"/>
      <c r="E489" s="67"/>
      <c r="F489" s="67"/>
      <c r="G489" s="67"/>
      <c r="H489" s="67"/>
      <c r="I489" s="67"/>
    </row>
    <row r="490" spans="1:9">
      <c r="A490" s="79">
        <v>43851</v>
      </c>
      <c r="B490" s="80">
        <v>7</v>
      </c>
      <c r="C490" s="81">
        <v>24.03</v>
      </c>
      <c r="D490" s="67"/>
      <c r="E490" s="67"/>
      <c r="F490" s="67"/>
      <c r="G490" s="67"/>
      <c r="H490" s="67"/>
      <c r="I490" s="67"/>
    </row>
    <row r="491" spans="1:9">
      <c r="A491" s="79">
        <v>43851</v>
      </c>
      <c r="B491" s="80">
        <v>8</v>
      </c>
      <c r="C491" s="81">
        <v>23.8</v>
      </c>
      <c r="D491" s="67"/>
      <c r="E491" s="67"/>
      <c r="F491" s="67"/>
      <c r="G491" s="67"/>
      <c r="H491" s="67"/>
      <c r="I491" s="67"/>
    </row>
    <row r="492" spans="1:9">
      <c r="A492" s="79">
        <v>43851</v>
      </c>
      <c r="B492" s="80">
        <v>9</v>
      </c>
      <c r="C492" s="81">
        <v>22.81</v>
      </c>
      <c r="D492" s="67"/>
      <c r="E492" s="67"/>
      <c r="F492" s="67"/>
      <c r="G492" s="67"/>
      <c r="H492" s="67"/>
      <c r="I492" s="67"/>
    </row>
    <row r="493" spans="1:9">
      <c r="A493" s="79">
        <v>43851</v>
      </c>
      <c r="B493" s="80">
        <v>10</v>
      </c>
      <c r="C493" s="81">
        <v>21.86</v>
      </c>
      <c r="D493" s="67"/>
      <c r="E493" s="67"/>
      <c r="F493" s="67"/>
      <c r="G493" s="67"/>
      <c r="H493" s="67"/>
      <c r="I493" s="67"/>
    </row>
    <row r="494" spans="1:9">
      <c r="A494" s="79">
        <v>43851</v>
      </c>
      <c r="B494" s="80">
        <v>11</v>
      </c>
      <c r="C494" s="81">
        <v>25.22</v>
      </c>
      <c r="D494" s="67"/>
      <c r="E494" s="67"/>
      <c r="F494" s="67"/>
      <c r="G494" s="67"/>
      <c r="H494" s="67"/>
      <c r="I494" s="67"/>
    </row>
    <row r="495" spans="1:9">
      <c r="A495" s="79">
        <v>43851</v>
      </c>
      <c r="B495" s="80">
        <v>12</v>
      </c>
      <c r="C495" s="81">
        <v>20.93</v>
      </c>
      <c r="D495" s="67"/>
      <c r="E495" s="67"/>
      <c r="F495" s="67"/>
      <c r="G495" s="67"/>
      <c r="H495" s="67"/>
      <c r="I495" s="67"/>
    </row>
    <row r="496" spans="1:9">
      <c r="A496" s="79">
        <v>43851</v>
      </c>
      <c r="B496" s="80">
        <v>13</v>
      </c>
      <c r="C496" s="81">
        <v>22.02</v>
      </c>
      <c r="D496" s="67"/>
      <c r="E496" s="67"/>
      <c r="F496" s="67"/>
      <c r="G496" s="67"/>
      <c r="H496" s="67"/>
      <c r="I496" s="67"/>
    </row>
    <row r="497" spans="1:9">
      <c r="A497" s="79">
        <v>43851</v>
      </c>
      <c r="B497" s="80">
        <v>14</v>
      </c>
      <c r="C497" s="81">
        <v>21.85</v>
      </c>
      <c r="D497" s="67"/>
      <c r="E497" s="67"/>
      <c r="F497" s="67"/>
      <c r="G497" s="67"/>
      <c r="H497" s="67"/>
      <c r="I497" s="67"/>
    </row>
    <row r="498" spans="1:9">
      <c r="A498" s="79">
        <v>43851</v>
      </c>
      <c r="B498" s="80">
        <v>15</v>
      </c>
      <c r="C498" s="81">
        <v>21.01</v>
      </c>
      <c r="D498" s="67"/>
      <c r="E498" s="67"/>
      <c r="F498" s="67"/>
      <c r="G498" s="67"/>
      <c r="H498" s="67"/>
      <c r="I498" s="67"/>
    </row>
    <row r="499" spans="1:9">
      <c r="A499" s="79">
        <v>43851</v>
      </c>
      <c r="B499" s="80">
        <v>16</v>
      </c>
      <c r="C499" s="81">
        <v>22.01</v>
      </c>
      <c r="D499" s="67"/>
      <c r="E499" s="67"/>
      <c r="F499" s="67"/>
      <c r="G499" s="67"/>
      <c r="H499" s="67"/>
      <c r="I499" s="67"/>
    </row>
    <row r="500" spans="1:9">
      <c r="A500" s="79">
        <v>43851</v>
      </c>
      <c r="B500" s="80">
        <v>17</v>
      </c>
      <c r="C500" s="81">
        <v>22.38</v>
      </c>
      <c r="D500" s="67"/>
      <c r="E500" s="67"/>
      <c r="F500" s="67"/>
      <c r="G500" s="67"/>
      <c r="H500" s="67"/>
      <c r="I500" s="67"/>
    </row>
    <row r="501" spans="1:9">
      <c r="A501" s="79">
        <v>43851</v>
      </c>
      <c r="B501" s="80">
        <v>18</v>
      </c>
      <c r="C501" s="81">
        <v>23.18</v>
      </c>
      <c r="D501" s="67"/>
      <c r="E501" s="67"/>
      <c r="F501" s="67"/>
      <c r="G501" s="67"/>
      <c r="H501" s="67"/>
      <c r="I501" s="67"/>
    </row>
    <row r="502" spans="1:9">
      <c r="A502" s="79">
        <v>43851</v>
      </c>
      <c r="B502" s="80">
        <v>19</v>
      </c>
      <c r="C502" s="81">
        <v>22.19</v>
      </c>
      <c r="D502" s="67"/>
      <c r="E502" s="67"/>
      <c r="F502" s="67"/>
      <c r="G502" s="67"/>
      <c r="H502" s="67"/>
      <c r="I502" s="67"/>
    </row>
    <row r="503" spans="1:9">
      <c r="A503" s="79">
        <v>43851</v>
      </c>
      <c r="B503" s="80">
        <v>20</v>
      </c>
      <c r="C503" s="81">
        <v>22.83</v>
      </c>
      <c r="D503" s="67"/>
      <c r="E503" s="67"/>
      <c r="F503" s="67"/>
      <c r="G503" s="67"/>
      <c r="H503" s="67"/>
      <c r="I503" s="67"/>
    </row>
    <row r="504" spans="1:9">
      <c r="A504" s="79">
        <v>43851</v>
      </c>
      <c r="B504" s="80">
        <v>21</v>
      </c>
      <c r="C504" s="81">
        <v>23.3</v>
      </c>
      <c r="D504" s="67"/>
      <c r="E504" s="67"/>
      <c r="F504" s="67"/>
      <c r="G504" s="67"/>
      <c r="H504" s="67"/>
      <c r="I504" s="67"/>
    </row>
    <row r="505" spans="1:9">
      <c r="A505" s="79">
        <v>43851</v>
      </c>
      <c r="B505" s="80">
        <v>22</v>
      </c>
      <c r="C505" s="81">
        <v>22.46</v>
      </c>
      <c r="D505" s="67"/>
      <c r="E505" s="67"/>
      <c r="F505" s="67"/>
      <c r="G505" s="67"/>
      <c r="H505" s="67"/>
      <c r="I505" s="67"/>
    </row>
    <row r="506" spans="1:9">
      <c r="A506" s="79">
        <v>43851</v>
      </c>
      <c r="B506" s="80">
        <v>23</v>
      </c>
      <c r="C506" s="81">
        <v>19.96</v>
      </c>
      <c r="D506" s="67"/>
      <c r="E506" s="67"/>
      <c r="F506" s="67"/>
      <c r="G506" s="67"/>
      <c r="H506" s="67"/>
      <c r="I506" s="67"/>
    </row>
    <row r="507" spans="1:9">
      <c r="A507" s="79">
        <v>43851</v>
      </c>
      <c r="B507" s="80">
        <v>24</v>
      </c>
      <c r="C507" s="81">
        <v>17.16</v>
      </c>
      <c r="D507" s="67"/>
      <c r="E507" s="67"/>
      <c r="F507" s="67"/>
      <c r="G507" s="67"/>
      <c r="H507" s="67"/>
      <c r="I507" s="67"/>
    </row>
    <row r="508" spans="1:9">
      <c r="A508" s="79">
        <v>43852</v>
      </c>
      <c r="B508" s="80">
        <v>1</v>
      </c>
      <c r="C508" s="81">
        <v>16.53</v>
      </c>
      <c r="D508" s="67"/>
      <c r="E508" s="67"/>
      <c r="F508" s="67"/>
      <c r="G508" s="67"/>
      <c r="H508" s="67"/>
      <c r="I508" s="67"/>
    </row>
    <row r="509" spans="1:9">
      <c r="A509" s="79">
        <v>43852</v>
      </c>
      <c r="B509" s="80">
        <v>2</v>
      </c>
      <c r="C509" s="81">
        <v>16.350000000000001</v>
      </c>
      <c r="D509" s="67"/>
      <c r="E509" s="67"/>
      <c r="F509" s="67"/>
      <c r="G509" s="67"/>
      <c r="H509" s="67"/>
      <c r="I509" s="67"/>
    </row>
    <row r="510" spans="1:9">
      <c r="A510" s="79">
        <v>43852</v>
      </c>
      <c r="B510" s="80">
        <v>3</v>
      </c>
      <c r="C510" s="81">
        <v>18.11</v>
      </c>
      <c r="D510" s="67"/>
      <c r="E510" s="67"/>
      <c r="F510" s="67"/>
      <c r="G510" s="67"/>
      <c r="H510" s="67"/>
      <c r="I510" s="67"/>
    </row>
    <row r="511" spans="1:9">
      <c r="A511" s="79">
        <v>43852</v>
      </c>
      <c r="B511" s="80">
        <v>4</v>
      </c>
      <c r="C511" s="81">
        <v>18.63</v>
      </c>
      <c r="D511" s="67"/>
      <c r="E511" s="67"/>
      <c r="F511" s="67"/>
      <c r="G511" s="67"/>
      <c r="H511" s="67"/>
      <c r="I511" s="67"/>
    </row>
    <row r="512" spans="1:9">
      <c r="A512" s="79">
        <v>43852</v>
      </c>
      <c r="B512" s="80">
        <v>5</v>
      </c>
      <c r="C512" s="81">
        <v>18.03</v>
      </c>
      <c r="D512" s="67"/>
      <c r="E512" s="67"/>
      <c r="F512" s="67"/>
      <c r="G512" s="67"/>
      <c r="H512" s="67"/>
      <c r="I512" s="67"/>
    </row>
    <row r="513" spans="1:9">
      <c r="A513" s="79">
        <v>43852</v>
      </c>
      <c r="B513" s="80">
        <v>6</v>
      </c>
      <c r="C513" s="81">
        <v>19.920000000000002</v>
      </c>
      <c r="D513" s="67"/>
      <c r="E513" s="67"/>
      <c r="F513" s="67"/>
      <c r="G513" s="67"/>
      <c r="H513" s="67"/>
      <c r="I513" s="67"/>
    </row>
    <row r="514" spans="1:9">
      <c r="A514" s="79">
        <v>43852</v>
      </c>
      <c r="B514" s="80">
        <v>7</v>
      </c>
      <c r="C514" s="81">
        <v>22.61</v>
      </c>
      <c r="D514" s="67"/>
      <c r="E514" s="67"/>
      <c r="F514" s="67"/>
      <c r="G514" s="67"/>
      <c r="H514" s="67"/>
      <c r="I514" s="67"/>
    </row>
    <row r="515" spans="1:9">
      <c r="A515" s="79">
        <v>43852</v>
      </c>
      <c r="B515" s="80">
        <v>8</v>
      </c>
      <c r="C515" s="81">
        <v>22.27</v>
      </c>
      <c r="D515" s="67"/>
      <c r="E515" s="67"/>
      <c r="F515" s="67"/>
      <c r="G515" s="67"/>
      <c r="H515" s="67"/>
      <c r="I515" s="67"/>
    </row>
    <row r="516" spans="1:9">
      <c r="A516" s="79">
        <v>43852</v>
      </c>
      <c r="B516" s="80">
        <v>9</v>
      </c>
      <c r="C516" s="81">
        <v>20.73</v>
      </c>
      <c r="D516" s="67"/>
      <c r="E516" s="67"/>
      <c r="F516" s="67"/>
      <c r="G516" s="67"/>
      <c r="H516" s="67"/>
      <c r="I516" s="67"/>
    </row>
    <row r="517" spans="1:9">
      <c r="A517" s="79">
        <v>43852</v>
      </c>
      <c r="B517" s="80">
        <v>10</v>
      </c>
      <c r="C517" s="81">
        <v>23.43</v>
      </c>
      <c r="D517" s="67"/>
      <c r="E517" s="67"/>
      <c r="F517" s="67"/>
      <c r="G517" s="67"/>
      <c r="H517" s="67"/>
      <c r="I517" s="67"/>
    </row>
    <row r="518" spans="1:9">
      <c r="A518" s="79">
        <v>43852</v>
      </c>
      <c r="B518" s="80">
        <v>11</v>
      </c>
      <c r="C518" s="81">
        <v>20.28</v>
      </c>
      <c r="D518" s="67"/>
      <c r="E518" s="67"/>
      <c r="F518" s="67"/>
      <c r="G518" s="67"/>
      <c r="H518" s="67"/>
      <c r="I518" s="67"/>
    </row>
    <row r="519" spans="1:9">
      <c r="A519" s="79">
        <v>43852</v>
      </c>
      <c r="B519" s="80">
        <v>12</v>
      </c>
      <c r="C519" s="81">
        <v>19.239999999999998</v>
      </c>
      <c r="D519" s="67"/>
      <c r="E519" s="67"/>
      <c r="F519" s="67"/>
      <c r="G519" s="67"/>
      <c r="H519" s="67"/>
      <c r="I519" s="67"/>
    </row>
    <row r="520" spans="1:9">
      <c r="A520" s="79">
        <v>43852</v>
      </c>
      <c r="B520" s="80">
        <v>13</v>
      </c>
      <c r="C520" s="81">
        <v>19.07</v>
      </c>
      <c r="D520" s="67"/>
      <c r="E520" s="67"/>
      <c r="F520" s="67"/>
      <c r="G520" s="67"/>
      <c r="H520" s="67"/>
      <c r="I520" s="67"/>
    </row>
    <row r="521" spans="1:9">
      <c r="A521" s="79">
        <v>43852</v>
      </c>
      <c r="B521" s="80">
        <v>14</v>
      </c>
      <c r="C521" s="81">
        <v>18.46</v>
      </c>
      <c r="D521" s="67"/>
      <c r="E521" s="67"/>
      <c r="F521" s="67"/>
      <c r="G521" s="67"/>
      <c r="H521" s="67"/>
      <c r="I521" s="67"/>
    </row>
    <row r="522" spans="1:9">
      <c r="A522" s="79">
        <v>43852</v>
      </c>
      <c r="B522" s="80">
        <v>15</v>
      </c>
      <c r="C522" s="81">
        <v>18.46</v>
      </c>
      <c r="D522" s="67"/>
      <c r="E522" s="67"/>
      <c r="F522" s="67"/>
      <c r="G522" s="67"/>
      <c r="H522" s="67"/>
      <c r="I522" s="67"/>
    </row>
    <row r="523" spans="1:9">
      <c r="A523" s="79">
        <v>43852</v>
      </c>
      <c r="B523" s="80">
        <v>16</v>
      </c>
      <c r="C523" s="81">
        <v>18.440000000000001</v>
      </c>
      <c r="D523" s="67"/>
      <c r="E523" s="67"/>
      <c r="F523" s="67"/>
      <c r="G523" s="67"/>
      <c r="H523" s="67"/>
      <c r="I523" s="67"/>
    </row>
    <row r="524" spans="1:9">
      <c r="A524" s="79">
        <v>43852</v>
      </c>
      <c r="B524" s="80">
        <v>17</v>
      </c>
      <c r="C524" s="81">
        <v>19.559999999999999</v>
      </c>
      <c r="D524" s="67"/>
      <c r="E524" s="67"/>
      <c r="F524" s="67"/>
      <c r="G524" s="67"/>
      <c r="H524" s="67"/>
      <c r="I524" s="67"/>
    </row>
    <row r="525" spans="1:9">
      <c r="A525" s="79">
        <v>43852</v>
      </c>
      <c r="B525" s="80">
        <v>18</v>
      </c>
      <c r="C525" s="81">
        <v>20.21</v>
      </c>
      <c r="D525" s="67"/>
      <c r="E525" s="67"/>
      <c r="F525" s="67"/>
      <c r="G525" s="67"/>
      <c r="H525" s="67"/>
      <c r="I525" s="67"/>
    </row>
    <row r="526" spans="1:9">
      <c r="A526" s="79">
        <v>43852</v>
      </c>
      <c r="B526" s="80">
        <v>19</v>
      </c>
      <c r="C526" s="81">
        <v>23.23</v>
      </c>
      <c r="D526" s="67"/>
      <c r="E526" s="67"/>
      <c r="F526" s="67"/>
      <c r="G526" s="67"/>
      <c r="H526" s="67"/>
      <c r="I526" s="67"/>
    </row>
    <row r="527" spans="1:9">
      <c r="A527" s="79">
        <v>43852</v>
      </c>
      <c r="B527" s="80">
        <v>20</v>
      </c>
      <c r="C527" s="81">
        <v>20.92</v>
      </c>
      <c r="D527" s="67"/>
      <c r="E527" s="67"/>
      <c r="F527" s="67"/>
      <c r="G527" s="67"/>
      <c r="H527" s="67"/>
      <c r="I527" s="67"/>
    </row>
    <row r="528" spans="1:9">
      <c r="A528" s="79">
        <v>43852</v>
      </c>
      <c r="B528" s="80">
        <v>21</v>
      </c>
      <c r="C528" s="81">
        <v>20.46</v>
      </c>
      <c r="D528" s="67"/>
      <c r="E528" s="67"/>
      <c r="F528" s="67"/>
      <c r="G528" s="67"/>
      <c r="H528" s="67"/>
      <c r="I528" s="67"/>
    </row>
    <row r="529" spans="1:9">
      <c r="A529" s="79">
        <v>43852</v>
      </c>
      <c r="B529" s="80">
        <v>22</v>
      </c>
      <c r="C529" s="81">
        <v>19.850000000000001</v>
      </c>
      <c r="D529" s="67"/>
      <c r="E529" s="67"/>
      <c r="F529" s="67"/>
      <c r="G529" s="67"/>
      <c r="H529" s="67"/>
      <c r="I529" s="67"/>
    </row>
    <row r="530" spans="1:9">
      <c r="A530" s="79">
        <v>43852</v>
      </c>
      <c r="B530" s="80">
        <v>23</v>
      </c>
      <c r="C530" s="81">
        <v>19.190000000000001</v>
      </c>
      <c r="D530" s="67"/>
      <c r="E530" s="67"/>
      <c r="F530" s="67"/>
      <c r="G530" s="67"/>
      <c r="H530" s="67"/>
      <c r="I530" s="67"/>
    </row>
    <row r="531" spans="1:9">
      <c r="A531" s="79">
        <v>43852</v>
      </c>
      <c r="B531" s="80">
        <v>24</v>
      </c>
      <c r="C531" s="81">
        <v>19.39</v>
      </c>
      <c r="D531" s="67"/>
      <c r="E531" s="67"/>
      <c r="F531" s="67"/>
      <c r="G531" s="67"/>
      <c r="H531" s="67"/>
      <c r="I531" s="67"/>
    </row>
    <row r="532" spans="1:9">
      <c r="A532" s="79">
        <v>43853</v>
      </c>
      <c r="B532" s="80">
        <v>1</v>
      </c>
      <c r="C532" s="81">
        <v>18.23</v>
      </c>
      <c r="D532" s="67"/>
      <c r="E532" s="67"/>
      <c r="F532" s="67"/>
      <c r="G532" s="67"/>
      <c r="H532" s="67"/>
      <c r="I532" s="67"/>
    </row>
    <row r="533" spans="1:9">
      <c r="A533" s="79">
        <v>43853</v>
      </c>
      <c r="B533" s="80">
        <v>2</v>
      </c>
      <c r="C533" s="81">
        <v>17.75</v>
      </c>
      <c r="D533" s="67"/>
      <c r="E533" s="67"/>
      <c r="F533" s="67"/>
      <c r="G533" s="67"/>
      <c r="H533" s="67"/>
      <c r="I533" s="67"/>
    </row>
    <row r="534" spans="1:9">
      <c r="A534" s="79">
        <v>43853</v>
      </c>
      <c r="B534" s="80">
        <v>3</v>
      </c>
      <c r="C534" s="81">
        <v>18</v>
      </c>
      <c r="D534" s="67"/>
      <c r="E534" s="67"/>
      <c r="F534" s="67"/>
      <c r="G534" s="67"/>
      <c r="H534" s="67"/>
      <c r="I534" s="67"/>
    </row>
    <row r="535" spans="1:9">
      <c r="A535" s="79">
        <v>43853</v>
      </c>
      <c r="B535" s="80">
        <v>4</v>
      </c>
      <c r="C535" s="81">
        <v>17.87</v>
      </c>
      <c r="D535" s="67"/>
      <c r="E535" s="67"/>
      <c r="F535" s="67"/>
      <c r="G535" s="67"/>
      <c r="H535" s="67"/>
      <c r="I535" s="67"/>
    </row>
    <row r="536" spans="1:9">
      <c r="A536" s="79">
        <v>43853</v>
      </c>
      <c r="B536" s="80">
        <v>5</v>
      </c>
      <c r="C536" s="81">
        <v>18.59</v>
      </c>
      <c r="D536" s="67"/>
      <c r="E536" s="67"/>
      <c r="F536" s="67"/>
      <c r="G536" s="67"/>
      <c r="H536" s="67"/>
      <c r="I536" s="67"/>
    </row>
    <row r="537" spans="1:9">
      <c r="A537" s="79">
        <v>43853</v>
      </c>
      <c r="B537" s="80">
        <v>6</v>
      </c>
      <c r="C537" s="81">
        <v>19.97</v>
      </c>
      <c r="D537" s="67"/>
      <c r="E537" s="67"/>
      <c r="F537" s="67"/>
      <c r="G537" s="67"/>
      <c r="H537" s="67"/>
      <c r="I537" s="67"/>
    </row>
    <row r="538" spans="1:9">
      <c r="A538" s="79">
        <v>43853</v>
      </c>
      <c r="B538" s="80">
        <v>7</v>
      </c>
      <c r="C538" s="81">
        <v>21</v>
      </c>
      <c r="D538" s="67"/>
      <c r="E538" s="67"/>
      <c r="F538" s="67"/>
      <c r="G538" s="67"/>
      <c r="H538" s="67"/>
      <c r="I538" s="67"/>
    </row>
    <row r="539" spans="1:9">
      <c r="A539" s="79">
        <v>43853</v>
      </c>
      <c r="B539" s="80">
        <v>8</v>
      </c>
      <c r="C539" s="81">
        <v>23.2</v>
      </c>
      <c r="D539" s="67"/>
      <c r="E539" s="67"/>
      <c r="F539" s="67"/>
      <c r="G539" s="67"/>
      <c r="H539" s="67"/>
      <c r="I539" s="67"/>
    </row>
    <row r="540" spans="1:9">
      <c r="A540" s="79">
        <v>43853</v>
      </c>
      <c r="B540" s="80">
        <v>9</v>
      </c>
      <c r="C540" s="81">
        <v>21.43</v>
      </c>
      <c r="D540" s="67"/>
      <c r="E540" s="67"/>
      <c r="F540" s="67"/>
      <c r="G540" s="67"/>
      <c r="H540" s="67"/>
      <c r="I540" s="67"/>
    </row>
    <row r="541" spans="1:9">
      <c r="A541" s="79">
        <v>43853</v>
      </c>
      <c r="B541" s="80">
        <v>10</v>
      </c>
      <c r="C541" s="81">
        <v>22.1</v>
      </c>
      <c r="D541" s="67"/>
      <c r="E541" s="67"/>
      <c r="F541" s="67"/>
      <c r="G541" s="67"/>
      <c r="H541" s="67"/>
      <c r="I541" s="67"/>
    </row>
    <row r="542" spans="1:9">
      <c r="A542" s="79">
        <v>43853</v>
      </c>
      <c r="B542" s="80">
        <v>11</v>
      </c>
      <c r="C542" s="81">
        <v>29.19</v>
      </c>
      <c r="D542" s="67"/>
      <c r="E542" s="67"/>
      <c r="F542" s="67"/>
      <c r="G542" s="67"/>
      <c r="H542" s="67"/>
      <c r="I542" s="67"/>
    </row>
    <row r="543" spans="1:9">
      <c r="A543" s="79">
        <v>43853</v>
      </c>
      <c r="B543" s="80">
        <v>12</v>
      </c>
      <c r="C543" s="81">
        <v>20.059999999999999</v>
      </c>
      <c r="D543" s="67"/>
      <c r="E543" s="67"/>
      <c r="F543" s="67"/>
      <c r="G543" s="67"/>
      <c r="H543" s="67"/>
      <c r="I543" s="67"/>
    </row>
    <row r="544" spans="1:9">
      <c r="A544" s="79">
        <v>43853</v>
      </c>
      <c r="B544" s="80">
        <v>13</v>
      </c>
      <c r="C544" s="81">
        <v>28.27</v>
      </c>
      <c r="D544" s="67"/>
      <c r="E544" s="67"/>
      <c r="F544" s="67"/>
      <c r="G544" s="67"/>
      <c r="H544" s="67"/>
      <c r="I544" s="67"/>
    </row>
    <row r="545" spans="1:9">
      <c r="A545" s="79">
        <v>43853</v>
      </c>
      <c r="B545" s="80">
        <v>14</v>
      </c>
      <c r="C545" s="81">
        <v>21.31</v>
      </c>
      <c r="D545" s="67"/>
      <c r="E545" s="67"/>
      <c r="F545" s="67"/>
      <c r="G545" s="67"/>
      <c r="H545" s="67"/>
      <c r="I545" s="67"/>
    </row>
    <row r="546" spans="1:9">
      <c r="A546" s="79">
        <v>43853</v>
      </c>
      <c r="B546" s="80">
        <v>15</v>
      </c>
      <c r="C546" s="81">
        <v>20.13</v>
      </c>
      <c r="D546" s="67"/>
      <c r="E546" s="67"/>
      <c r="F546" s="67"/>
      <c r="G546" s="67"/>
      <c r="H546" s="67"/>
      <c r="I546" s="67"/>
    </row>
    <row r="547" spans="1:9">
      <c r="A547" s="79">
        <v>43853</v>
      </c>
      <c r="B547" s="80">
        <v>16</v>
      </c>
      <c r="C547" s="81">
        <v>20.03</v>
      </c>
      <c r="D547" s="67"/>
      <c r="E547" s="67"/>
      <c r="F547" s="67"/>
      <c r="G547" s="67"/>
      <c r="H547" s="67"/>
      <c r="I547" s="67"/>
    </row>
    <row r="548" spans="1:9">
      <c r="A548" s="79">
        <v>43853</v>
      </c>
      <c r="B548" s="80">
        <v>17</v>
      </c>
      <c r="C548" s="81">
        <v>20.18</v>
      </c>
      <c r="D548" s="67"/>
      <c r="E548" s="67"/>
      <c r="F548" s="67"/>
      <c r="G548" s="67"/>
      <c r="H548" s="67"/>
      <c r="I548" s="67"/>
    </row>
    <row r="549" spans="1:9">
      <c r="A549" s="79">
        <v>43853</v>
      </c>
      <c r="B549" s="80">
        <v>18</v>
      </c>
      <c r="C549" s="81">
        <v>23.4</v>
      </c>
      <c r="D549" s="67"/>
      <c r="E549" s="67"/>
      <c r="F549" s="67"/>
      <c r="G549" s="67"/>
      <c r="H549" s="67"/>
      <c r="I549" s="67"/>
    </row>
    <row r="550" spans="1:9">
      <c r="A550" s="79">
        <v>43853</v>
      </c>
      <c r="B550" s="80">
        <v>19</v>
      </c>
      <c r="C550" s="81">
        <v>20.98</v>
      </c>
      <c r="D550" s="67"/>
      <c r="E550" s="67"/>
      <c r="F550" s="67"/>
      <c r="G550" s="67"/>
      <c r="H550" s="67"/>
      <c r="I550" s="67"/>
    </row>
    <row r="551" spans="1:9">
      <c r="A551" s="79">
        <v>43853</v>
      </c>
      <c r="B551" s="80">
        <v>20</v>
      </c>
      <c r="C551" s="81">
        <v>21.49</v>
      </c>
      <c r="D551" s="67"/>
      <c r="E551" s="67"/>
      <c r="F551" s="67"/>
      <c r="G551" s="67"/>
      <c r="H551" s="67"/>
      <c r="I551" s="67"/>
    </row>
    <row r="552" spans="1:9">
      <c r="A552" s="79">
        <v>43853</v>
      </c>
      <c r="B552" s="80">
        <v>21</v>
      </c>
      <c r="C552" s="81">
        <v>20.23</v>
      </c>
      <c r="D552" s="67"/>
      <c r="E552" s="67"/>
      <c r="F552" s="67"/>
      <c r="G552" s="67"/>
      <c r="H552" s="67"/>
      <c r="I552" s="67"/>
    </row>
    <row r="553" spans="1:9">
      <c r="A553" s="79">
        <v>43853</v>
      </c>
      <c r="B553" s="80">
        <v>22</v>
      </c>
      <c r="C553" s="81">
        <v>19.52</v>
      </c>
      <c r="D553" s="67"/>
      <c r="E553" s="67"/>
      <c r="F553" s="67"/>
      <c r="G553" s="67"/>
      <c r="H553" s="67"/>
      <c r="I553" s="67"/>
    </row>
    <row r="554" spans="1:9">
      <c r="A554" s="79">
        <v>43853</v>
      </c>
      <c r="B554" s="80">
        <v>23</v>
      </c>
      <c r="C554" s="81">
        <v>19.11</v>
      </c>
      <c r="D554" s="67"/>
      <c r="E554" s="67"/>
      <c r="F554" s="67"/>
      <c r="G554" s="67"/>
      <c r="H554" s="67"/>
      <c r="I554" s="67"/>
    </row>
    <row r="555" spans="1:9">
      <c r="A555" s="79">
        <v>43853</v>
      </c>
      <c r="B555" s="80">
        <v>24</v>
      </c>
      <c r="C555" s="81">
        <v>17.91</v>
      </c>
      <c r="D555" s="67"/>
      <c r="E555" s="67"/>
      <c r="F555" s="67"/>
      <c r="G555" s="67"/>
      <c r="H555" s="67"/>
      <c r="I555" s="67"/>
    </row>
    <row r="556" spans="1:9">
      <c r="A556" s="79">
        <v>43854</v>
      </c>
      <c r="B556" s="80">
        <v>1</v>
      </c>
      <c r="C556" s="81">
        <v>16.32</v>
      </c>
      <c r="D556" s="67"/>
      <c r="E556" s="67"/>
      <c r="F556" s="67"/>
      <c r="G556" s="67"/>
      <c r="H556" s="67"/>
      <c r="I556" s="67"/>
    </row>
    <row r="557" spans="1:9">
      <c r="A557" s="79">
        <v>43854</v>
      </c>
      <c r="B557" s="80">
        <v>2</v>
      </c>
      <c r="C557" s="81">
        <v>16.52</v>
      </c>
      <c r="D557" s="67"/>
      <c r="E557" s="67"/>
      <c r="F557" s="67"/>
      <c r="G557" s="67"/>
      <c r="H557" s="67"/>
      <c r="I557" s="67"/>
    </row>
    <row r="558" spans="1:9">
      <c r="A558" s="79">
        <v>43854</v>
      </c>
      <c r="B558" s="80">
        <v>3</v>
      </c>
      <c r="C558" s="81">
        <v>17.14</v>
      </c>
      <c r="D558" s="67"/>
      <c r="E558" s="67"/>
      <c r="F558" s="67"/>
      <c r="G558" s="67"/>
      <c r="H558" s="67"/>
      <c r="I558" s="67"/>
    </row>
    <row r="559" spans="1:9">
      <c r="A559" s="79">
        <v>43854</v>
      </c>
      <c r="B559" s="80">
        <v>4</v>
      </c>
      <c r="C559" s="81">
        <v>17.32</v>
      </c>
      <c r="D559" s="67"/>
      <c r="E559" s="67"/>
      <c r="F559" s="67"/>
      <c r="G559" s="67"/>
      <c r="H559" s="67"/>
      <c r="I559" s="67"/>
    </row>
    <row r="560" spans="1:9">
      <c r="A560" s="79">
        <v>43854</v>
      </c>
      <c r="B560" s="80">
        <v>5</v>
      </c>
      <c r="C560" s="81">
        <v>17.37</v>
      </c>
      <c r="D560" s="67"/>
      <c r="E560" s="67"/>
      <c r="F560" s="67"/>
      <c r="G560" s="67"/>
      <c r="H560" s="67"/>
      <c r="I560" s="67"/>
    </row>
    <row r="561" spans="1:9">
      <c r="A561" s="79">
        <v>43854</v>
      </c>
      <c r="B561" s="80">
        <v>6</v>
      </c>
      <c r="C561" s="81">
        <v>17.59</v>
      </c>
      <c r="D561" s="67"/>
      <c r="E561" s="67"/>
      <c r="F561" s="67"/>
      <c r="G561" s="67"/>
      <c r="H561" s="67"/>
      <c r="I561" s="67"/>
    </row>
    <row r="562" spans="1:9">
      <c r="A562" s="79">
        <v>43854</v>
      </c>
      <c r="B562" s="80">
        <v>7</v>
      </c>
      <c r="C562" s="81">
        <v>22.18</v>
      </c>
      <c r="D562" s="67"/>
      <c r="E562" s="67"/>
      <c r="F562" s="67"/>
      <c r="G562" s="67"/>
      <c r="H562" s="67"/>
      <c r="I562" s="67"/>
    </row>
    <row r="563" spans="1:9">
      <c r="A563" s="79">
        <v>43854</v>
      </c>
      <c r="B563" s="80">
        <v>8</v>
      </c>
      <c r="C563" s="81">
        <v>20.78</v>
      </c>
      <c r="D563" s="67"/>
      <c r="E563" s="67"/>
      <c r="F563" s="67"/>
      <c r="G563" s="67"/>
      <c r="H563" s="67"/>
      <c r="I563" s="67"/>
    </row>
    <row r="564" spans="1:9">
      <c r="A564" s="79">
        <v>43854</v>
      </c>
      <c r="B564" s="80">
        <v>9</v>
      </c>
      <c r="C564" s="81">
        <v>21.17</v>
      </c>
      <c r="D564" s="67"/>
      <c r="E564" s="67"/>
      <c r="F564" s="67"/>
      <c r="G564" s="67"/>
      <c r="H564" s="67"/>
      <c r="I564" s="67"/>
    </row>
    <row r="565" spans="1:9">
      <c r="A565" s="79">
        <v>43854</v>
      </c>
      <c r="B565" s="80">
        <v>10</v>
      </c>
      <c r="C565" s="81">
        <v>22.38</v>
      </c>
      <c r="D565" s="67"/>
      <c r="E565" s="67"/>
      <c r="F565" s="67"/>
      <c r="G565" s="67"/>
      <c r="H565" s="67"/>
      <c r="I565" s="67"/>
    </row>
    <row r="566" spans="1:9">
      <c r="A566" s="79">
        <v>43854</v>
      </c>
      <c r="B566" s="80">
        <v>11</v>
      </c>
      <c r="C566" s="81">
        <v>114.07</v>
      </c>
      <c r="D566" s="67"/>
      <c r="E566" s="67"/>
      <c r="F566" s="67"/>
      <c r="G566" s="67"/>
      <c r="H566" s="67"/>
      <c r="I566" s="67"/>
    </row>
    <row r="567" spans="1:9">
      <c r="A567" s="79">
        <v>43854</v>
      </c>
      <c r="B567" s="80">
        <v>12</v>
      </c>
      <c r="C567" s="81">
        <v>23.6</v>
      </c>
      <c r="D567" s="67"/>
      <c r="E567" s="67"/>
      <c r="F567" s="67"/>
      <c r="G567" s="67"/>
      <c r="H567" s="67"/>
      <c r="I567" s="67"/>
    </row>
    <row r="568" spans="1:9">
      <c r="A568" s="79">
        <v>43854</v>
      </c>
      <c r="B568" s="80">
        <v>13</v>
      </c>
      <c r="C568" s="81">
        <v>49.53</v>
      </c>
      <c r="D568" s="67"/>
      <c r="E568" s="67"/>
      <c r="F568" s="67"/>
      <c r="G568" s="67"/>
      <c r="H568" s="67"/>
      <c r="I568" s="67"/>
    </row>
    <row r="569" spans="1:9">
      <c r="A569" s="79">
        <v>43854</v>
      </c>
      <c r="B569" s="80">
        <v>14</v>
      </c>
      <c r="C569" s="81">
        <v>20.25</v>
      </c>
      <c r="D569" s="67"/>
      <c r="E569" s="67"/>
      <c r="F569" s="67"/>
      <c r="G569" s="67"/>
      <c r="H569" s="67"/>
      <c r="I569" s="67"/>
    </row>
    <row r="570" spans="1:9">
      <c r="A570" s="79">
        <v>43854</v>
      </c>
      <c r="B570" s="80">
        <v>15</v>
      </c>
      <c r="C570" s="81">
        <v>118.36</v>
      </c>
      <c r="D570" s="67"/>
      <c r="E570" s="67"/>
      <c r="F570" s="67"/>
      <c r="G570" s="67"/>
      <c r="H570" s="67"/>
      <c r="I570" s="67"/>
    </row>
    <row r="571" spans="1:9">
      <c r="A571" s="79">
        <v>43854</v>
      </c>
      <c r="B571" s="80">
        <v>16</v>
      </c>
      <c r="C571" s="81">
        <v>23.02</v>
      </c>
      <c r="D571" s="67"/>
      <c r="E571" s="67"/>
      <c r="F571" s="67"/>
      <c r="G571" s="67"/>
      <c r="H571" s="67"/>
      <c r="I571" s="67"/>
    </row>
    <row r="572" spans="1:9">
      <c r="A572" s="79">
        <v>43854</v>
      </c>
      <c r="B572" s="80">
        <v>17</v>
      </c>
      <c r="C572" s="81">
        <v>23.99</v>
      </c>
      <c r="D572" s="67"/>
      <c r="E572" s="67"/>
      <c r="F572" s="67"/>
      <c r="G572" s="67"/>
      <c r="H572" s="67"/>
      <c r="I572" s="67"/>
    </row>
    <row r="573" spans="1:9">
      <c r="A573" s="79">
        <v>43854</v>
      </c>
      <c r="B573" s="80">
        <v>18</v>
      </c>
      <c r="C573" s="81">
        <v>34.700000000000003</v>
      </c>
      <c r="D573" s="67"/>
      <c r="E573" s="67"/>
      <c r="F573" s="67"/>
      <c r="G573" s="67"/>
      <c r="H573" s="67"/>
      <c r="I573" s="67"/>
    </row>
    <row r="574" spans="1:9">
      <c r="A574" s="79">
        <v>43854</v>
      </c>
      <c r="B574" s="80">
        <v>19</v>
      </c>
      <c r="C574" s="81">
        <v>30.05</v>
      </c>
      <c r="D574" s="67"/>
      <c r="E574" s="67"/>
      <c r="F574" s="67"/>
      <c r="G574" s="67"/>
      <c r="H574" s="67"/>
      <c r="I574" s="67"/>
    </row>
    <row r="575" spans="1:9">
      <c r="A575" s="79">
        <v>43854</v>
      </c>
      <c r="B575" s="80">
        <v>20</v>
      </c>
      <c r="C575" s="81">
        <v>25.1</v>
      </c>
      <c r="D575" s="67"/>
      <c r="E575" s="67"/>
      <c r="F575" s="67"/>
      <c r="G575" s="67"/>
      <c r="H575" s="67"/>
      <c r="I575" s="67"/>
    </row>
    <row r="576" spans="1:9">
      <c r="A576" s="79">
        <v>43854</v>
      </c>
      <c r="B576" s="80">
        <v>21</v>
      </c>
      <c r="C576" s="81">
        <v>24.7</v>
      </c>
      <c r="D576" s="67"/>
      <c r="E576" s="67"/>
      <c r="F576" s="67"/>
      <c r="G576" s="67"/>
      <c r="H576" s="67"/>
      <c r="I576" s="67"/>
    </row>
    <row r="577" spans="1:9">
      <c r="A577" s="79">
        <v>43854</v>
      </c>
      <c r="B577" s="80">
        <v>22</v>
      </c>
      <c r="C577" s="81">
        <v>20.74</v>
      </c>
      <c r="D577" s="67"/>
      <c r="E577" s="67"/>
      <c r="F577" s="67"/>
      <c r="G577" s="67"/>
      <c r="H577" s="67"/>
      <c r="I577" s="67"/>
    </row>
    <row r="578" spans="1:9">
      <c r="A578" s="79">
        <v>43854</v>
      </c>
      <c r="B578" s="80">
        <v>23</v>
      </c>
      <c r="C578" s="81">
        <v>21.66</v>
      </c>
      <c r="D578" s="67"/>
      <c r="E578" s="67"/>
      <c r="F578" s="67"/>
      <c r="G578" s="67"/>
      <c r="H578" s="67"/>
      <c r="I578" s="67"/>
    </row>
    <row r="579" spans="1:9">
      <c r="A579" s="79">
        <v>43854</v>
      </c>
      <c r="B579" s="80">
        <v>24</v>
      </c>
      <c r="C579" s="81">
        <v>20.190000000000001</v>
      </c>
      <c r="D579" s="67"/>
      <c r="E579" s="67"/>
      <c r="F579" s="67"/>
      <c r="G579" s="67"/>
      <c r="H579" s="67"/>
      <c r="I579" s="67"/>
    </row>
    <row r="580" spans="1:9">
      <c r="A580" s="79">
        <v>43855</v>
      </c>
      <c r="B580" s="80">
        <v>1</v>
      </c>
      <c r="C580" s="81">
        <v>18.170000000000002</v>
      </c>
      <c r="D580" s="67"/>
      <c r="E580" s="67"/>
      <c r="F580" s="67"/>
      <c r="G580" s="67"/>
      <c r="H580" s="67"/>
      <c r="I580" s="67"/>
    </row>
    <row r="581" spans="1:9">
      <c r="A581" s="79">
        <v>43855</v>
      </c>
      <c r="B581" s="80">
        <v>2</v>
      </c>
      <c r="C581" s="81">
        <v>16.91</v>
      </c>
      <c r="D581" s="67"/>
      <c r="E581" s="67"/>
      <c r="F581" s="67"/>
      <c r="G581" s="67"/>
      <c r="H581" s="67"/>
      <c r="I581" s="67"/>
    </row>
    <row r="582" spans="1:9">
      <c r="A582" s="79">
        <v>43855</v>
      </c>
      <c r="B582" s="80">
        <v>3</v>
      </c>
      <c r="C582" s="81">
        <v>17.260000000000002</v>
      </c>
      <c r="D582" s="67"/>
      <c r="E582" s="67"/>
      <c r="F582" s="67"/>
      <c r="G582" s="67"/>
      <c r="H582" s="67"/>
      <c r="I582" s="67"/>
    </row>
    <row r="583" spans="1:9">
      <c r="A583" s="79">
        <v>43855</v>
      </c>
      <c r="B583" s="80">
        <v>4</v>
      </c>
      <c r="C583" s="81">
        <v>17.45</v>
      </c>
      <c r="D583" s="67"/>
      <c r="E583" s="67"/>
      <c r="F583" s="67"/>
      <c r="G583" s="67"/>
      <c r="H583" s="67"/>
      <c r="I583" s="67"/>
    </row>
    <row r="584" spans="1:9">
      <c r="A584" s="79">
        <v>43855</v>
      </c>
      <c r="B584" s="80">
        <v>5</v>
      </c>
      <c r="C584" s="81">
        <v>16.5</v>
      </c>
      <c r="D584" s="67"/>
      <c r="E584" s="67"/>
      <c r="F584" s="67"/>
      <c r="G584" s="67"/>
      <c r="H584" s="67"/>
      <c r="I584" s="67"/>
    </row>
    <row r="585" spans="1:9">
      <c r="A585" s="79">
        <v>43855</v>
      </c>
      <c r="B585" s="80">
        <v>6</v>
      </c>
      <c r="C585" s="81">
        <v>17.559999999999999</v>
      </c>
      <c r="D585" s="67"/>
      <c r="E585" s="67"/>
      <c r="F585" s="67"/>
      <c r="G585" s="67"/>
      <c r="H585" s="67"/>
      <c r="I585" s="67"/>
    </row>
    <row r="586" spans="1:9">
      <c r="A586" s="79">
        <v>43855</v>
      </c>
      <c r="B586" s="80">
        <v>7</v>
      </c>
      <c r="C586" s="81">
        <v>18.39</v>
      </c>
      <c r="D586" s="67"/>
      <c r="E586" s="67"/>
      <c r="F586" s="67"/>
      <c r="G586" s="67"/>
      <c r="H586" s="67"/>
      <c r="I586" s="67"/>
    </row>
    <row r="587" spans="1:9">
      <c r="A587" s="79">
        <v>43855</v>
      </c>
      <c r="B587" s="80">
        <v>8</v>
      </c>
      <c r="C587" s="81">
        <v>18.809999999999999</v>
      </c>
      <c r="D587" s="67"/>
      <c r="E587" s="67"/>
      <c r="F587" s="67"/>
      <c r="G587" s="67"/>
      <c r="H587" s="67"/>
      <c r="I587" s="67"/>
    </row>
    <row r="588" spans="1:9">
      <c r="A588" s="79">
        <v>43855</v>
      </c>
      <c r="B588" s="80">
        <v>9</v>
      </c>
      <c r="C588" s="81">
        <v>19.440000000000001</v>
      </c>
      <c r="D588" s="67"/>
      <c r="E588" s="67"/>
      <c r="F588" s="67"/>
      <c r="G588" s="67"/>
      <c r="H588" s="67"/>
      <c r="I588" s="67"/>
    </row>
    <row r="589" spans="1:9">
      <c r="A589" s="79">
        <v>43855</v>
      </c>
      <c r="B589" s="80">
        <v>10</v>
      </c>
      <c r="C589" s="81">
        <v>20.28</v>
      </c>
      <c r="D589" s="67"/>
      <c r="E589" s="67"/>
      <c r="F589" s="67"/>
      <c r="G589" s="67"/>
      <c r="H589" s="67"/>
      <c r="I589" s="67"/>
    </row>
    <row r="590" spans="1:9">
      <c r="A590" s="79">
        <v>43855</v>
      </c>
      <c r="B590" s="80">
        <v>11</v>
      </c>
      <c r="C590" s="81">
        <v>19.11</v>
      </c>
      <c r="D590" s="67"/>
      <c r="E590" s="67"/>
      <c r="F590" s="67"/>
      <c r="G590" s="67"/>
      <c r="H590" s="67"/>
      <c r="I590" s="67"/>
    </row>
    <row r="591" spans="1:9">
      <c r="A591" s="79">
        <v>43855</v>
      </c>
      <c r="B591" s="80">
        <v>12</v>
      </c>
      <c r="C591" s="81">
        <v>19.12</v>
      </c>
      <c r="D591" s="67"/>
      <c r="E591" s="67"/>
      <c r="F591" s="67"/>
      <c r="G591" s="67"/>
      <c r="H591" s="67"/>
      <c r="I591" s="67"/>
    </row>
    <row r="592" spans="1:9">
      <c r="A592" s="79">
        <v>43855</v>
      </c>
      <c r="B592" s="80">
        <v>13</v>
      </c>
      <c r="C592" s="81">
        <v>19.09</v>
      </c>
      <c r="D592" s="67"/>
      <c r="E592" s="67"/>
      <c r="F592" s="67"/>
      <c r="G592" s="67"/>
      <c r="H592" s="67"/>
      <c r="I592" s="67"/>
    </row>
    <row r="593" spans="1:9">
      <c r="A593" s="79">
        <v>43855</v>
      </c>
      <c r="B593" s="80">
        <v>14</v>
      </c>
      <c r="C593" s="81">
        <v>18.64</v>
      </c>
      <c r="D593" s="67"/>
      <c r="E593" s="67"/>
      <c r="F593" s="67"/>
      <c r="G593" s="67"/>
      <c r="H593" s="67"/>
      <c r="I593" s="67"/>
    </row>
    <row r="594" spans="1:9">
      <c r="A594" s="79">
        <v>43855</v>
      </c>
      <c r="B594" s="80">
        <v>15</v>
      </c>
      <c r="C594" s="81">
        <v>18.309999999999999</v>
      </c>
      <c r="D594" s="67"/>
      <c r="E594" s="67"/>
      <c r="F594" s="67"/>
      <c r="G594" s="67"/>
      <c r="H594" s="67"/>
      <c r="I594" s="67"/>
    </row>
    <row r="595" spans="1:9">
      <c r="A595" s="79">
        <v>43855</v>
      </c>
      <c r="B595" s="80">
        <v>16</v>
      </c>
      <c r="C595" s="81">
        <v>18.89</v>
      </c>
      <c r="D595" s="67"/>
      <c r="E595" s="67"/>
      <c r="F595" s="67"/>
      <c r="G595" s="67"/>
      <c r="H595" s="67"/>
      <c r="I595" s="67"/>
    </row>
    <row r="596" spans="1:9">
      <c r="A596" s="79">
        <v>43855</v>
      </c>
      <c r="B596" s="80">
        <v>17</v>
      </c>
      <c r="C596" s="81">
        <v>19.059999999999999</v>
      </c>
      <c r="D596" s="67"/>
      <c r="E596" s="67"/>
      <c r="F596" s="67"/>
      <c r="G596" s="67"/>
      <c r="H596" s="67"/>
      <c r="I596" s="67"/>
    </row>
    <row r="597" spans="1:9">
      <c r="A597" s="79">
        <v>43855</v>
      </c>
      <c r="B597" s="80">
        <v>18</v>
      </c>
      <c r="C597" s="81">
        <v>20.53</v>
      </c>
      <c r="D597" s="67"/>
      <c r="E597" s="67"/>
      <c r="F597" s="67"/>
      <c r="G597" s="67"/>
      <c r="H597" s="67"/>
      <c r="I597" s="67"/>
    </row>
    <row r="598" spans="1:9">
      <c r="A598" s="79">
        <v>43855</v>
      </c>
      <c r="B598" s="80">
        <v>19</v>
      </c>
      <c r="C598" s="81">
        <v>22.02</v>
      </c>
      <c r="D598" s="67"/>
      <c r="E598" s="67"/>
      <c r="F598" s="67"/>
      <c r="G598" s="67"/>
      <c r="H598" s="67"/>
      <c r="I598" s="67"/>
    </row>
    <row r="599" spans="1:9">
      <c r="A599" s="79">
        <v>43855</v>
      </c>
      <c r="B599" s="80">
        <v>20</v>
      </c>
      <c r="C599" s="81">
        <v>22.21</v>
      </c>
      <c r="D599" s="67"/>
      <c r="E599" s="67"/>
      <c r="F599" s="67"/>
      <c r="G599" s="67"/>
      <c r="H599" s="67"/>
      <c r="I599" s="67"/>
    </row>
    <row r="600" spans="1:9">
      <c r="A600" s="79">
        <v>43855</v>
      </c>
      <c r="B600" s="80">
        <v>21</v>
      </c>
      <c r="C600" s="81">
        <v>20.29</v>
      </c>
      <c r="D600" s="67"/>
      <c r="E600" s="67"/>
      <c r="F600" s="67"/>
      <c r="G600" s="67"/>
      <c r="H600" s="67"/>
      <c r="I600" s="67"/>
    </row>
    <row r="601" spans="1:9">
      <c r="A601" s="79">
        <v>43855</v>
      </c>
      <c r="B601" s="80">
        <v>22</v>
      </c>
      <c r="C601" s="81">
        <v>20.03</v>
      </c>
      <c r="D601" s="67"/>
      <c r="E601" s="67"/>
      <c r="F601" s="67"/>
      <c r="G601" s="67"/>
      <c r="H601" s="67"/>
      <c r="I601" s="67"/>
    </row>
    <row r="602" spans="1:9">
      <c r="A602" s="79">
        <v>43855</v>
      </c>
      <c r="B602" s="80">
        <v>23</v>
      </c>
      <c r="C602" s="81">
        <v>19.579999999999998</v>
      </c>
      <c r="D602" s="67"/>
      <c r="E602" s="67"/>
      <c r="F602" s="67"/>
      <c r="G602" s="67"/>
      <c r="H602" s="67"/>
      <c r="I602" s="67"/>
    </row>
    <row r="603" spans="1:9">
      <c r="A603" s="79">
        <v>43855</v>
      </c>
      <c r="B603" s="80">
        <v>24</v>
      </c>
      <c r="C603" s="81">
        <v>18.670000000000002</v>
      </c>
      <c r="D603" s="67"/>
      <c r="E603" s="67"/>
      <c r="F603" s="67"/>
      <c r="G603" s="67"/>
      <c r="H603" s="67"/>
      <c r="I603" s="67"/>
    </row>
    <row r="604" spans="1:9">
      <c r="A604" s="79">
        <v>43856</v>
      </c>
      <c r="B604" s="80">
        <v>1</v>
      </c>
      <c r="C604" s="81">
        <v>17.63</v>
      </c>
      <c r="D604" s="67"/>
      <c r="E604" s="67"/>
      <c r="F604" s="67"/>
      <c r="G604" s="67"/>
      <c r="H604" s="67"/>
      <c r="I604" s="67"/>
    </row>
    <row r="605" spans="1:9">
      <c r="A605" s="79">
        <v>43856</v>
      </c>
      <c r="B605" s="80">
        <v>2</v>
      </c>
      <c r="C605" s="81">
        <v>17.760000000000002</v>
      </c>
      <c r="D605" s="67"/>
      <c r="E605" s="67"/>
      <c r="F605" s="67"/>
      <c r="G605" s="67"/>
      <c r="H605" s="67"/>
      <c r="I605" s="67"/>
    </row>
    <row r="606" spans="1:9">
      <c r="A606" s="79">
        <v>43856</v>
      </c>
      <c r="B606" s="80">
        <v>3</v>
      </c>
      <c r="C606" s="81">
        <v>18.850000000000001</v>
      </c>
      <c r="D606" s="67"/>
      <c r="E606" s="67"/>
      <c r="F606" s="67"/>
      <c r="G606" s="67"/>
      <c r="H606" s="67"/>
      <c r="I606" s="67"/>
    </row>
    <row r="607" spans="1:9">
      <c r="A607" s="79">
        <v>43856</v>
      </c>
      <c r="B607" s="80">
        <v>4</v>
      </c>
      <c r="C607" s="81">
        <v>17.75</v>
      </c>
      <c r="D607" s="67"/>
      <c r="E607" s="67"/>
      <c r="F607" s="67"/>
      <c r="G607" s="67"/>
      <c r="H607" s="67"/>
      <c r="I607" s="67"/>
    </row>
    <row r="608" spans="1:9">
      <c r="A608" s="79">
        <v>43856</v>
      </c>
      <c r="B608" s="80">
        <v>5</v>
      </c>
      <c r="C608" s="81">
        <v>17.760000000000002</v>
      </c>
      <c r="D608" s="67"/>
      <c r="E608" s="67"/>
      <c r="F608" s="67"/>
      <c r="G608" s="67"/>
      <c r="H608" s="67"/>
      <c r="I608" s="67"/>
    </row>
    <row r="609" spans="1:9">
      <c r="A609" s="79">
        <v>43856</v>
      </c>
      <c r="B609" s="80">
        <v>6</v>
      </c>
      <c r="C609" s="81">
        <v>17.54</v>
      </c>
      <c r="D609" s="67"/>
      <c r="E609" s="67"/>
      <c r="F609" s="67"/>
      <c r="G609" s="67"/>
      <c r="H609" s="67"/>
      <c r="I609" s="67"/>
    </row>
    <row r="610" spans="1:9">
      <c r="A610" s="79">
        <v>43856</v>
      </c>
      <c r="B610" s="80">
        <v>7</v>
      </c>
      <c r="C610" s="81">
        <v>18.41</v>
      </c>
      <c r="D610" s="67"/>
      <c r="E610" s="67"/>
      <c r="F610" s="67"/>
      <c r="G610" s="67"/>
      <c r="H610" s="67"/>
      <c r="I610" s="67"/>
    </row>
    <row r="611" spans="1:9">
      <c r="A611" s="79">
        <v>43856</v>
      </c>
      <c r="B611" s="80">
        <v>8</v>
      </c>
      <c r="C611" s="81">
        <v>18.84</v>
      </c>
      <c r="D611" s="67"/>
      <c r="E611" s="67"/>
      <c r="F611" s="67"/>
      <c r="G611" s="67"/>
      <c r="H611" s="67"/>
      <c r="I611" s="67"/>
    </row>
    <row r="612" spans="1:9">
      <c r="A612" s="79">
        <v>43856</v>
      </c>
      <c r="B612" s="80">
        <v>9</v>
      </c>
      <c r="C612" s="81">
        <v>19.27</v>
      </c>
      <c r="D612" s="67"/>
      <c r="E612" s="67"/>
      <c r="F612" s="67"/>
      <c r="G612" s="67"/>
      <c r="H612" s="67"/>
      <c r="I612" s="67"/>
    </row>
    <row r="613" spans="1:9">
      <c r="A613" s="79">
        <v>43856</v>
      </c>
      <c r="B613" s="80">
        <v>10</v>
      </c>
      <c r="C613" s="81">
        <v>19.46</v>
      </c>
      <c r="D613" s="67"/>
      <c r="E613" s="67"/>
      <c r="F613" s="67"/>
      <c r="G613" s="67"/>
      <c r="H613" s="67"/>
      <c r="I613" s="67"/>
    </row>
    <row r="614" spans="1:9">
      <c r="A614" s="79">
        <v>43856</v>
      </c>
      <c r="B614" s="80">
        <v>11</v>
      </c>
      <c r="C614" s="81">
        <v>19.309999999999999</v>
      </c>
      <c r="D614" s="67"/>
      <c r="E614" s="67"/>
      <c r="F614" s="67"/>
      <c r="G614" s="67"/>
      <c r="H614" s="67"/>
      <c r="I614" s="67"/>
    </row>
    <row r="615" spans="1:9">
      <c r="A615" s="79">
        <v>43856</v>
      </c>
      <c r="B615" s="80">
        <v>12</v>
      </c>
      <c r="C615" s="81">
        <v>19.03</v>
      </c>
      <c r="D615" s="67"/>
      <c r="E615" s="67"/>
      <c r="F615" s="67"/>
      <c r="G615" s="67"/>
      <c r="H615" s="67"/>
      <c r="I615" s="67"/>
    </row>
    <row r="616" spans="1:9">
      <c r="A616" s="79">
        <v>43856</v>
      </c>
      <c r="B616" s="80">
        <v>13</v>
      </c>
      <c r="C616" s="81">
        <v>18.72</v>
      </c>
      <c r="D616" s="67"/>
      <c r="E616" s="67"/>
      <c r="F616" s="67"/>
      <c r="G616" s="67"/>
      <c r="H616" s="67"/>
      <c r="I616" s="67"/>
    </row>
    <row r="617" spans="1:9">
      <c r="A617" s="79">
        <v>43856</v>
      </c>
      <c r="B617" s="80">
        <v>14</v>
      </c>
      <c r="C617" s="81">
        <v>18.59</v>
      </c>
      <c r="D617" s="67"/>
      <c r="E617" s="67"/>
      <c r="F617" s="67"/>
      <c r="G617" s="67"/>
      <c r="H617" s="67"/>
      <c r="I617" s="67"/>
    </row>
    <row r="618" spans="1:9">
      <c r="A618" s="79">
        <v>43856</v>
      </c>
      <c r="B618" s="80">
        <v>15</v>
      </c>
      <c r="C618" s="81">
        <v>18.37</v>
      </c>
      <c r="D618" s="67"/>
      <c r="E618" s="67"/>
      <c r="F618" s="67"/>
      <c r="G618" s="67"/>
      <c r="H618" s="67"/>
      <c r="I618" s="67"/>
    </row>
    <row r="619" spans="1:9">
      <c r="A619" s="79">
        <v>43856</v>
      </c>
      <c r="B619" s="80">
        <v>16</v>
      </c>
      <c r="C619" s="81">
        <v>18.77</v>
      </c>
      <c r="D619" s="67"/>
      <c r="E619" s="67"/>
      <c r="F619" s="67"/>
      <c r="G619" s="67"/>
      <c r="H619" s="67"/>
      <c r="I619" s="67"/>
    </row>
    <row r="620" spans="1:9">
      <c r="A620" s="79">
        <v>43856</v>
      </c>
      <c r="B620" s="80">
        <v>17</v>
      </c>
      <c r="C620" s="81">
        <v>19.25</v>
      </c>
      <c r="D620" s="67"/>
      <c r="E620" s="67"/>
      <c r="F620" s="67"/>
      <c r="G620" s="67"/>
      <c r="H620" s="67"/>
      <c r="I620" s="67"/>
    </row>
    <row r="621" spans="1:9">
      <c r="A621" s="79">
        <v>43856</v>
      </c>
      <c r="B621" s="80">
        <v>18</v>
      </c>
      <c r="C621" s="81">
        <v>21.48</v>
      </c>
      <c r="D621" s="67"/>
      <c r="E621" s="67"/>
      <c r="F621" s="67"/>
      <c r="G621" s="67"/>
      <c r="H621" s="67"/>
      <c r="I621" s="67"/>
    </row>
    <row r="622" spans="1:9">
      <c r="A622" s="79">
        <v>43856</v>
      </c>
      <c r="B622" s="80">
        <v>19</v>
      </c>
      <c r="C622" s="81">
        <v>20.79</v>
      </c>
      <c r="D622" s="67"/>
      <c r="E622" s="67"/>
      <c r="F622" s="67"/>
      <c r="G622" s="67"/>
      <c r="H622" s="67"/>
      <c r="I622" s="67"/>
    </row>
    <row r="623" spans="1:9">
      <c r="A623" s="79">
        <v>43856</v>
      </c>
      <c r="B623" s="80">
        <v>20</v>
      </c>
      <c r="C623" s="81">
        <v>27.2</v>
      </c>
      <c r="D623" s="67"/>
      <c r="E623" s="67"/>
      <c r="F623" s="67"/>
      <c r="G623" s="67"/>
      <c r="H623" s="67"/>
      <c r="I623" s="67"/>
    </row>
    <row r="624" spans="1:9">
      <c r="A624" s="79">
        <v>43856</v>
      </c>
      <c r="B624" s="80">
        <v>21</v>
      </c>
      <c r="C624" s="81">
        <v>20.65</v>
      </c>
      <c r="D624" s="67"/>
      <c r="E624" s="67"/>
      <c r="F624" s="67"/>
      <c r="G624" s="67"/>
      <c r="H624" s="67"/>
      <c r="I624" s="67"/>
    </row>
    <row r="625" spans="1:9">
      <c r="A625" s="79">
        <v>43856</v>
      </c>
      <c r="B625" s="80">
        <v>22</v>
      </c>
      <c r="C625" s="81">
        <v>20.13</v>
      </c>
      <c r="D625" s="67"/>
      <c r="E625" s="67"/>
      <c r="F625" s="67"/>
      <c r="G625" s="67"/>
      <c r="H625" s="67"/>
      <c r="I625" s="67"/>
    </row>
    <row r="626" spans="1:9">
      <c r="A626" s="79">
        <v>43856</v>
      </c>
      <c r="B626" s="80">
        <v>23</v>
      </c>
      <c r="C626" s="81">
        <v>20.22</v>
      </c>
      <c r="D626" s="67"/>
      <c r="E626" s="67"/>
      <c r="F626" s="67"/>
      <c r="G626" s="67"/>
      <c r="H626" s="67"/>
      <c r="I626" s="67"/>
    </row>
    <row r="627" spans="1:9">
      <c r="A627" s="79">
        <v>43856</v>
      </c>
      <c r="B627" s="80">
        <v>24</v>
      </c>
      <c r="C627" s="81">
        <v>19.63</v>
      </c>
      <c r="D627" s="67"/>
      <c r="E627" s="67"/>
      <c r="F627" s="67"/>
      <c r="G627" s="67"/>
      <c r="H627" s="67"/>
      <c r="I627" s="67"/>
    </row>
    <row r="628" spans="1:9">
      <c r="A628" s="79">
        <v>43857</v>
      </c>
      <c r="B628" s="80">
        <v>1</v>
      </c>
      <c r="C628" s="81">
        <v>19.010000000000002</v>
      </c>
      <c r="D628" s="67"/>
      <c r="E628" s="67"/>
      <c r="F628" s="67"/>
      <c r="G628" s="67"/>
      <c r="H628" s="67"/>
      <c r="I628" s="67"/>
    </row>
    <row r="629" spans="1:9">
      <c r="A629" s="79">
        <v>43857</v>
      </c>
      <c r="B629" s="80">
        <v>2</v>
      </c>
      <c r="C629" s="81">
        <v>63.72</v>
      </c>
      <c r="D629" s="67"/>
      <c r="E629" s="67"/>
      <c r="F629" s="67"/>
      <c r="G629" s="67"/>
      <c r="H629" s="67"/>
      <c r="I629" s="67"/>
    </row>
    <row r="630" spans="1:9">
      <c r="A630" s="79">
        <v>43857</v>
      </c>
      <c r="B630" s="80">
        <v>3</v>
      </c>
      <c r="C630" s="81">
        <v>18.940000000000001</v>
      </c>
      <c r="D630" s="67"/>
      <c r="E630" s="67"/>
      <c r="F630" s="67"/>
      <c r="G630" s="67"/>
      <c r="H630" s="67"/>
      <c r="I630" s="67"/>
    </row>
    <row r="631" spans="1:9">
      <c r="A631" s="79">
        <v>43857</v>
      </c>
      <c r="B631" s="80">
        <v>4</v>
      </c>
      <c r="C631" s="81">
        <v>19.05</v>
      </c>
      <c r="D631" s="67"/>
      <c r="E631" s="67"/>
      <c r="F631" s="67"/>
      <c r="G631" s="67"/>
      <c r="H631" s="67"/>
      <c r="I631" s="67"/>
    </row>
    <row r="632" spans="1:9">
      <c r="A632" s="79">
        <v>43857</v>
      </c>
      <c r="B632" s="80">
        <v>5</v>
      </c>
      <c r="C632" s="81">
        <v>18.27</v>
      </c>
      <c r="D632" s="67"/>
      <c r="E632" s="67"/>
      <c r="F632" s="67"/>
      <c r="G632" s="67"/>
      <c r="H632" s="67"/>
      <c r="I632" s="67"/>
    </row>
    <row r="633" spans="1:9">
      <c r="A633" s="79">
        <v>43857</v>
      </c>
      <c r="B633" s="80">
        <v>6</v>
      </c>
      <c r="C633" s="81">
        <v>20.53</v>
      </c>
      <c r="D633" s="67"/>
      <c r="E633" s="67"/>
      <c r="F633" s="67"/>
      <c r="G633" s="67"/>
      <c r="H633" s="67"/>
      <c r="I633" s="67"/>
    </row>
    <row r="634" spans="1:9">
      <c r="A634" s="79">
        <v>43857</v>
      </c>
      <c r="B634" s="80">
        <v>7</v>
      </c>
      <c r="C634" s="81">
        <v>26.06</v>
      </c>
      <c r="D634" s="67"/>
      <c r="E634" s="67"/>
      <c r="F634" s="67"/>
      <c r="G634" s="67"/>
      <c r="H634" s="67"/>
      <c r="I634" s="67"/>
    </row>
    <row r="635" spans="1:9">
      <c r="A635" s="79">
        <v>43857</v>
      </c>
      <c r="B635" s="80">
        <v>8</v>
      </c>
      <c r="C635" s="81">
        <v>21.6</v>
      </c>
      <c r="D635" s="67"/>
      <c r="E635" s="67"/>
      <c r="F635" s="67"/>
      <c r="G635" s="67"/>
      <c r="H635" s="67"/>
      <c r="I635" s="67"/>
    </row>
    <row r="636" spans="1:9">
      <c r="A636" s="79">
        <v>43857</v>
      </c>
      <c r="B636" s="80">
        <v>9</v>
      </c>
      <c r="C636" s="81">
        <v>21.47</v>
      </c>
      <c r="D636" s="67"/>
      <c r="E636" s="67"/>
      <c r="F636" s="67"/>
      <c r="G636" s="67"/>
      <c r="H636" s="67"/>
      <c r="I636" s="67"/>
    </row>
    <row r="637" spans="1:9">
      <c r="A637" s="79">
        <v>43857</v>
      </c>
      <c r="B637" s="80">
        <v>10</v>
      </c>
      <c r="C637" s="81">
        <v>21.56</v>
      </c>
      <c r="D637" s="67"/>
      <c r="E637" s="67"/>
      <c r="F637" s="67"/>
      <c r="G637" s="67"/>
      <c r="H637" s="67"/>
      <c r="I637" s="67"/>
    </row>
    <row r="638" spans="1:9">
      <c r="A638" s="79">
        <v>43857</v>
      </c>
      <c r="B638" s="80">
        <v>11</v>
      </c>
      <c r="C638" s="81">
        <v>21.74</v>
      </c>
      <c r="D638" s="67"/>
      <c r="E638" s="67"/>
      <c r="F638" s="67"/>
      <c r="G638" s="67"/>
      <c r="H638" s="67"/>
      <c r="I638" s="67"/>
    </row>
    <row r="639" spans="1:9">
      <c r="A639" s="79">
        <v>43857</v>
      </c>
      <c r="B639" s="80">
        <v>12</v>
      </c>
      <c r="C639" s="81">
        <v>24.78</v>
      </c>
      <c r="D639" s="67"/>
      <c r="E639" s="67"/>
      <c r="F639" s="67"/>
      <c r="G639" s="67"/>
      <c r="H639" s="67"/>
      <c r="I639" s="67"/>
    </row>
    <row r="640" spans="1:9">
      <c r="A640" s="79">
        <v>43857</v>
      </c>
      <c r="B640" s="80">
        <v>13</v>
      </c>
      <c r="C640" s="81">
        <v>26.23</v>
      </c>
      <c r="D640" s="67"/>
      <c r="E640" s="67"/>
      <c r="F640" s="67"/>
      <c r="G640" s="67"/>
      <c r="H640" s="67"/>
      <c r="I640" s="67"/>
    </row>
    <row r="641" spans="1:9">
      <c r="A641" s="79">
        <v>43857</v>
      </c>
      <c r="B641" s="80">
        <v>14</v>
      </c>
      <c r="C641" s="81">
        <v>23.15</v>
      </c>
      <c r="D641" s="67"/>
      <c r="E641" s="67"/>
      <c r="F641" s="67"/>
      <c r="G641" s="67"/>
      <c r="H641" s="67"/>
      <c r="I641" s="67"/>
    </row>
    <row r="642" spans="1:9">
      <c r="A642" s="79">
        <v>43857</v>
      </c>
      <c r="B642" s="80">
        <v>15</v>
      </c>
      <c r="C642" s="81">
        <v>22.62</v>
      </c>
      <c r="D642" s="67"/>
      <c r="E642" s="67"/>
      <c r="F642" s="67"/>
      <c r="G642" s="67"/>
      <c r="H642" s="67"/>
      <c r="I642" s="67"/>
    </row>
    <row r="643" spans="1:9">
      <c r="A643" s="79">
        <v>43857</v>
      </c>
      <c r="B643" s="80">
        <v>16</v>
      </c>
      <c r="C643" s="81">
        <v>22.1</v>
      </c>
      <c r="D643" s="67"/>
      <c r="E643" s="67"/>
      <c r="F643" s="67"/>
      <c r="G643" s="67"/>
      <c r="H643" s="67"/>
      <c r="I643" s="67"/>
    </row>
    <row r="644" spans="1:9">
      <c r="A644" s="79">
        <v>43857</v>
      </c>
      <c r="B644" s="80">
        <v>17</v>
      </c>
      <c r="C644" s="81">
        <v>22.11</v>
      </c>
      <c r="D644" s="67"/>
      <c r="E644" s="67"/>
      <c r="F644" s="67"/>
      <c r="G644" s="67"/>
      <c r="H644" s="67"/>
      <c r="I644" s="67"/>
    </row>
    <row r="645" spans="1:9">
      <c r="A645" s="79">
        <v>43857</v>
      </c>
      <c r="B645" s="80">
        <v>18</v>
      </c>
      <c r="C645" s="81">
        <v>22.57</v>
      </c>
      <c r="D645" s="67"/>
      <c r="E645" s="67"/>
      <c r="F645" s="67"/>
      <c r="G645" s="67"/>
      <c r="H645" s="67"/>
      <c r="I645" s="67"/>
    </row>
    <row r="646" spans="1:9">
      <c r="A646" s="79">
        <v>43857</v>
      </c>
      <c r="B646" s="80">
        <v>19</v>
      </c>
      <c r="C646" s="81">
        <v>24.14</v>
      </c>
      <c r="D646" s="67"/>
      <c r="E646" s="67"/>
      <c r="F646" s="67"/>
      <c r="G646" s="67"/>
      <c r="H646" s="67"/>
      <c r="I646" s="67"/>
    </row>
    <row r="647" spans="1:9">
      <c r="A647" s="79">
        <v>43857</v>
      </c>
      <c r="B647" s="80">
        <v>20</v>
      </c>
      <c r="C647" s="81">
        <v>23.88</v>
      </c>
      <c r="D647" s="67"/>
      <c r="E647" s="67"/>
      <c r="F647" s="67"/>
      <c r="G647" s="67"/>
      <c r="H647" s="67"/>
      <c r="I647" s="67"/>
    </row>
    <row r="648" spans="1:9">
      <c r="A648" s="79">
        <v>43857</v>
      </c>
      <c r="B648" s="80">
        <v>21</v>
      </c>
      <c r="C648" s="81">
        <v>22.92</v>
      </c>
      <c r="D648" s="67"/>
      <c r="E648" s="67"/>
      <c r="F648" s="67"/>
      <c r="G648" s="67"/>
      <c r="H648" s="67"/>
      <c r="I648" s="67"/>
    </row>
    <row r="649" spans="1:9">
      <c r="A649" s="79">
        <v>43857</v>
      </c>
      <c r="B649" s="80">
        <v>22</v>
      </c>
      <c r="C649" s="81">
        <v>68.41</v>
      </c>
      <c r="D649" s="67"/>
      <c r="E649" s="67"/>
      <c r="F649" s="67"/>
      <c r="G649" s="67"/>
      <c r="H649" s="67"/>
      <c r="I649" s="67"/>
    </row>
    <row r="650" spans="1:9">
      <c r="A650" s="79">
        <v>43857</v>
      </c>
      <c r="B650" s="80">
        <v>23</v>
      </c>
      <c r="C650" s="81">
        <v>21.17</v>
      </c>
      <c r="D650" s="67"/>
      <c r="E650" s="67"/>
      <c r="F650" s="67"/>
      <c r="G650" s="67"/>
      <c r="H650" s="67"/>
      <c r="I650" s="67"/>
    </row>
    <row r="651" spans="1:9">
      <c r="A651" s="79">
        <v>43857</v>
      </c>
      <c r="B651" s="80">
        <v>24</v>
      </c>
      <c r="C651" s="81">
        <v>21.76</v>
      </c>
      <c r="D651" s="67"/>
      <c r="E651" s="67"/>
      <c r="F651" s="67"/>
      <c r="G651" s="67"/>
      <c r="H651" s="67"/>
      <c r="I651" s="67"/>
    </row>
    <row r="652" spans="1:9">
      <c r="A652" s="79">
        <v>43858</v>
      </c>
      <c r="B652" s="80">
        <v>1</v>
      </c>
      <c r="C652" s="81">
        <v>20.5</v>
      </c>
      <c r="D652" s="67"/>
      <c r="E652" s="67"/>
      <c r="F652" s="67"/>
      <c r="G652" s="67"/>
      <c r="H652" s="67"/>
      <c r="I652" s="67"/>
    </row>
    <row r="653" spans="1:9">
      <c r="A653" s="79">
        <v>43858</v>
      </c>
      <c r="B653" s="80">
        <v>2</v>
      </c>
      <c r="C653" s="81">
        <v>20.34</v>
      </c>
      <c r="D653" s="67"/>
      <c r="E653" s="67"/>
      <c r="F653" s="67"/>
      <c r="G653" s="67"/>
      <c r="H653" s="67"/>
      <c r="I653" s="67"/>
    </row>
    <row r="654" spans="1:9">
      <c r="A654" s="79">
        <v>43858</v>
      </c>
      <c r="B654" s="80">
        <v>3</v>
      </c>
      <c r="C654" s="81">
        <v>20.059999999999999</v>
      </c>
      <c r="D654" s="67"/>
      <c r="E654" s="67"/>
      <c r="F654" s="67"/>
      <c r="G654" s="67"/>
      <c r="H654" s="67"/>
      <c r="I654" s="67"/>
    </row>
    <row r="655" spans="1:9">
      <c r="A655" s="79">
        <v>43858</v>
      </c>
      <c r="B655" s="80">
        <v>4</v>
      </c>
      <c r="C655" s="81">
        <v>20.59</v>
      </c>
      <c r="D655" s="67"/>
      <c r="E655" s="67"/>
      <c r="F655" s="67"/>
      <c r="G655" s="67"/>
      <c r="H655" s="67"/>
      <c r="I655" s="67"/>
    </row>
    <row r="656" spans="1:9">
      <c r="A656" s="79">
        <v>43858</v>
      </c>
      <c r="B656" s="80">
        <v>5</v>
      </c>
      <c r="C656" s="81">
        <v>20.64</v>
      </c>
      <c r="D656" s="67"/>
      <c r="E656" s="67"/>
      <c r="F656" s="67"/>
      <c r="G656" s="67"/>
      <c r="H656" s="67"/>
      <c r="I656" s="67"/>
    </row>
    <row r="657" spans="1:9">
      <c r="A657" s="79">
        <v>43858</v>
      </c>
      <c r="B657" s="80">
        <v>6</v>
      </c>
      <c r="C657" s="81">
        <v>20.81</v>
      </c>
      <c r="D657" s="67"/>
      <c r="E657" s="67"/>
      <c r="F657" s="67"/>
      <c r="G657" s="67"/>
      <c r="H657" s="67"/>
      <c r="I657" s="67"/>
    </row>
    <row r="658" spans="1:9">
      <c r="A658" s="79">
        <v>43858</v>
      </c>
      <c r="B658" s="80">
        <v>7</v>
      </c>
      <c r="C658" s="81">
        <v>27.03</v>
      </c>
      <c r="D658" s="67"/>
      <c r="E658" s="67"/>
      <c r="F658" s="67"/>
      <c r="G658" s="67"/>
      <c r="H658" s="67"/>
      <c r="I658" s="67"/>
    </row>
    <row r="659" spans="1:9">
      <c r="A659" s="79">
        <v>43858</v>
      </c>
      <c r="B659" s="80">
        <v>8</v>
      </c>
      <c r="C659" s="81">
        <v>83.74</v>
      </c>
      <c r="D659" s="67"/>
      <c r="E659" s="67"/>
      <c r="F659" s="67"/>
      <c r="G659" s="67"/>
      <c r="H659" s="67"/>
      <c r="I659" s="67"/>
    </row>
    <row r="660" spans="1:9">
      <c r="A660" s="79">
        <v>43858</v>
      </c>
      <c r="B660" s="80">
        <v>9</v>
      </c>
      <c r="C660" s="81">
        <v>24.12</v>
      </c>
      <c r="D660" s="67"/>
      <c r="E660" s="67"/>
      <c r="F660" s="67"/>
      <c r="G660" s="67"/>
      <c r="H660" s="67"/>
      <c r="I660" s="67"/>
    </row>
    <row r="661" spans="1:9">
      <c r="A661" s="79">
        <v>43858</v>
      </c>
      <c r="B661" s="80">
        <v>10</v>
      </c>
      <c r="C661" s="81">
        <v>22.23</v>
      </c>
      <c r="D661" s="67"/>
      <c r="E661" s="67"/>
      <c r="F661" s="67"/>
      <c r="G661" s="67"/>
      <c r="H661" s="67"/>
      <c r="I661" s="67"/>
    </row>
    <row r="662" spans="1:9">
      <c r="A662" s="79">
        <v>43858</v>
      </c>
      <c r="B662" s="80">
        <v>11</v>
      </c>
      <c r="C662" s="81">
        <v>21.82</v>
      </c>
      <c r="D662" s="67"/>
      <c r="E662" s="67"/>
      <c r="F662" s="67"/>
      <c r="G662" s="67"/>
      <c r="H662" s="67"/>
      <c r="I662" s="67"/>
    </row>
    <row r="663" spans="1:9">
      <c r="A663" s="79">
        <v>43858</v>
      </c>
      <c r="B663" s="80">
        <v>12</v>
      </c>
      <c r="C663" s="81">
        <v>25.01</v>
      </c>
      <c r="D663" s="67"/>
      <c r="E663" s="67"/>
      <c r="F663" s="67"/>
      <c r="G663" s="67"/>
      <c r="H663" s="67"/>
      <c r="I663" s="67"/>
    </row>
    <row r="664" spans="1:9">
      <c r="A664" s="79">
        <v>43858</v>
      </c>
      <c r="B664" s="80">
        <v>13</v>
      </c>
      <c r="C664" s="81">
        <v>24.93</v>
      </c>
      <c r="D664" s="67"/>
      <c r="E664" s="67"/>
      <c r="F664" s="67"/>
      <c r="G664" s="67"/>
      <c r="H664" s="67"/>
      <c r="I664" s="67"/>
    </row>
    <row r="665" spans="1:9">
      <c r="A665" s="79">
        <v>43858</v>
      </c>
      <c r="B665" s="80">
        <v>14</v>
      </c>
      <c r="C665" s="81">
        <v>23.82</v>
      </c>
      <c r="D665" s="67"/>
      <c r="E665" s="67"/>
      <c r="F665" s="67"/>
      <c r="G665" s="67"/>
      <c r="H665" s="67"/>
      <c r="I665" s="67"/>
    </row>
    <row r="666" spans="1:9">
      <c r="A666" s="79">
        <v>43858</v>
      </c>
      <c r="B666" s="80">
        <v>15</v>
      </c>
      <c r="C666" s="81">
        <v>22.71</v>
      </c>
      <c r="D666" s="67"/>
      <c r="E666" s="67"/>
      <c r="F666" s="67"/>
      <c r="G666" s="67"/>
      <c r="H666" s="67"/>
      <c r="I666" s="67"/>
    </row>
    <row r="667" spans="1:9">
      <c r="A667" s="79">
        <v>43858</v>
      </c>
      <c r="B667" s="80">
        <v>16</v>
      </c>
      <c r="C667" s="81">
        <v>22.16</v>
      </c>
      <c r="D667" s="67"/>
      <c r="E667" s="67"/>
      <c r="F667" s="67"/>
      <c r="G667" s="67"/>
      <c r="H667" s="67"/>
      <c r="I667" s="67"/>
    </row>
    <row r="668" spans="1:9">
      <c r="A668" s="79">
        <v>43858</v>
      </c>
      <c r="B668" s="80">
        <v>17</v>
      </c>
      <c r="C668" s="81">
        <v>22.7</v>
      </c>
      <c r="D668" s="67"/>
      <c r="E668" s="67"/>
      <c r="F668" s="67"/>
      <c r="G668" s="67"/>
      <c r="H668" s="67"/>
      <c r="I668" s="67"/>
    </row>
    <row r="669" spans="1:9">
      <c r="A669" s="79">
        <v>43858</v>
      </c>
      <c r="B669" s="80">
        <v>18</v>
      </c>
      <c r="C669" s="81">
        <v>24.94</v>
      </c>
      <c r="D669" s="67"/>
      <c r="E669" s="67"/>
      <c r="F669" s="67"/>
      <c r="G669" s="67"/>
      <c r="H669" s="67"/>
      <c r="I669" s="67"/>
    </row>
    <row r="670" spans="1:9">
      <c r="A670" s="79">
        <v>43858</v>
      </c>
      <c r="B670" s="80">
        <v>19</v>
      </c>
      <c r="C670" s="81">
        <v>26.84</v>
      </c>
      <c r="D670" s="67"/>
      <c r="E670" s="67"/>
      <c r="F670" s="67"/>
      <c r="G670" s="67"/>
      <c r="H670" s="67"/>
      <c r="I670" s="67"/>
    </row>
    <row r="671" spans="1:9">
      <c r="A671" s="79">
        <v>43858</v>
      </c>
      <c r="B671" s="80">
        <v>20</v>
      </c>
      <c r="C671" s="81">
        <v>25.15</v>
      </c>
      <c r="D671" s="67"/>
      <c r="E671" s="67"/>
      <c r="F671" s="67"/>
      <c r="G671" s="67"/>
      <c r="H671" s="67"/>
      <c r="I671" s="67"/>
    </row>
    <row r="672" spans="1:9">
      <c r="A672" s="79">
        <v>43858</v>
      </c>
      <c r="B672" s="80">
        <v>21</v>
      </c>
      <c r="C672" s="81">
        <v>46.05</v>
      </c>
      <c r="D672" s="67"/>
      <c r="E672" s="67"/>
      <c r="F672" s="67"/>
      <c r="G672" s="67"/>
      <c r="H672" s="67"/>
      <c r="I672" s="67"/>
    </row>
    <row r="673" spans="1:9">
      <c r="A673" s="79">
        <v>43858</v>
      </c>
      <c r="B673" s="80">
        <v>22</v>
      </c>
      <c r="C673" s="81">
        <v>23.97</v>
      </c>
      <c r="D673" s="67"/>
      <c r="E673" s="67"/>
      <c r="F673" s="67"/>
      <c r="G673" s="67"/>
      <c r="H673" s="67"/>
      <c r="I673" s="67"/>
    </row>
    <row r="674" spans="1:9">
      <c r="A674" s="79">
        <v>43858</v>
      </c>
      <c r="B674" s="80">
        <v>23</v>
      </c>
      <c r="C674" s="81">
        <v>68.33</v>
      </c>
      <c r="D674" s="67"/>
      <c r="E674" s="67"/>
      <c r="F674" s="67"/>
      <c r="G674" s="67"/>
      <c r="H674" s="67"/>
      <c r="I674" s="67"/>
    </row>
    <row r="675" spans="1:9">
      <c r="A675" s="79">
        <v>43858</v>
      </c>
      <c r="B675" s="80">
        <v>24</v>
      </c>
      <c r="C675" s="81">
        <v>20.53</v>
      </c>
      <c r="D675" s="67"/>
      <c r="E675" s="67"/>
      <c r="F675" s="67"/>
      <c r="G675" s="67"/>
      <c r="H675" s="67"/>
      <c r="I675" s="67"/>
    </row>
    <row r="676" spans="1:9">
      <c r="A676" s="79">
        <v>43859</v>
      </c>
      <c r="B676" s="80">
        <v>1</v>
      </c>
      <c r="C676" s="81">
        <v>20.420000000000002</v>
      </c>
      <c r="D676" s="67"/>
      <c r="E676" s="67"/>
      <c r="F676" s="67"/>
      <c r="G676" s="67"/>
      <c r="H676" s="67"/>
      <c r="I676" s="67"/>
    </row>
    <row r="677" spans="1:9">
      <c r="A677" s="79">
        <v>43859</v>
      </c>
      <c r="B677" s="80">
        <v>2</v>
      </c>
      <c r="C677" s="81">
        <v>21.56</v>
      </c>
      <c r="D677" s="67"/>
      <c r="E677" s="67"/>
      <c r="F677" s="67"/>
      <c r="G677" s="67"/>
      <c r="H677" s="67"/>
      <c r="I677" s="67"/>
    </row>
    <row r="678" spans="1:9">
      <c r="A678" s="79">
        <v>43859</v>
      </c>
      <c r="B678" s="80">
        <v>3</v>
      </c>
      <c r="C678" s="81">
        <v>20.25</v>
      </c>
      <c r="D678" s="67"/>
      <c r="E678" s="67"/>
      <c r="F678" s="67"/>
      <c r="G678" s="67"/>
      <c r="H678" s="67"/>
      <c r="I678" s="67"/>
    </row>
    <row r="679" spans="1:9">
      <c r="A679" s="79">
        <v>43859</v>
      </c>
      <c r="B679" s="80">
        <v>4</v>
      </c>
      <c r="C679" s="81">
        <v>20.170000000000002</v>
      </c>
      <c r="D679" s="67"/>
      <c r="E679" s="67"/>
      <c r="F679" s="67"/>
      <c r="G679" s="67"/>
      <c r="H679" s="67"/>
      <c r="I679" s="67"/>
    </row>
    <row r="680" spans="1:9">
      <c r="A680" s="79">
        <v>43859</v>
      </c>
      <c r="B680" s="80">
        <v>5</v>
      </c>
      <c r="C680" s="81">
        <v>20.52</v>
      </c>
      <c r="D680" s="67"/>
      <c r="E680" s="67"/>
      <c r="F680" s="67"/>
      <c r="G680" s="67"/>
      <c r="H680" s="67"/>
      <c r="I680" s="67"/>
    </row>
    <row r="681" spans="1:9">
      <c r="A681" s="79">
        <v>43859</v>
      </c>
      <c r="B681" s="80">
        <v>6</v>
      </c>
      <c r="C681" s="81">
        <v>20.95</v>
      </c>
      <c r="D681" s="67"/>
      <c r="E681" s="67"/>
      <c r="F681" s="67"/>
      <c r="G681" s="67"/>
      <c r="H681" s="67"/>
      <c r="I681" s="67"/>
    </row>
    <row r="682" spans="1:9">
      <c r="A682" s="79">
        <v>43859</v>
      </c>
      <c r="B682" s="80">
        <v>7</v>
      </c>
      <c r="C682" s="81">
        <v>24.43</v>
      </c>
      <c r="D682" s="67"/>
      <c r="E682" s="67"/>
      <c r="F682" s="67"/>
      <c r="G682" s="67"/>
      <c r="H682" s="67"/>
      <c r="I682" s="67"/>
    </row>
    <row r="683" spans="1:9">
      <c r="A683" s="79">
        <v>43859</v>
      </c>
      <c r="B683" s="80">
        <v>8</v>
      </c>
      <c r="C683" s="81">
        <v>21.94</v>
      </c>
      <c r="D683" s="67"/>
      <c r="E683" s="67"/>
      <c r="F683" s="67"/>
      <c r="G683" s="67"/>
      <c r="H683" s="67"/>
      <c r="I683" s="67"/>
    </row>
    <row r="684" spans="1:9">
      <c r="A684" s="79">
        <v>43859</v>
      </c>
      <c r="B684" s="80">
        <v>9</v>
      </c>
      <c r="C684" s="81">
        <v>22.02</v>
      </c>
      <c r="D684" s="67"/>
      <c r="E684" s="67"/>
      <c r="F684" s="67"/>
      <c r="G684" s="67"/>
      <c r="H684" s="67"/>
      <c r="I684" s="67"/>
    </row>
    <row r="685" spans="1:9">
      <c r="A685" s="79">
        <v>43859</v>
      </c>
      <c r="B685" s="80">
        <v>10</v>
      </c>
      <c r="C685" s="81">
        <v>22.08</v>
      </c>
      <c r="D685" s="67"/>
      <c r="E685" s="67"/>
      <c r="F685" s="67"/>
      <c r="G685" s="67"/>
      <c r="H685" s="67"/>
      <c r="I685" s="67"/>
    </row>
    <row r="686" spans="1:9">
      <c r="A686" s="79">
        <v>43859</v>
      </c>
      <c r="B686" s="80">
        <v>11</v>
      </c>
      <c r="C686" s="81">
        <v>21.6</v>
      </c>
      <c r="D686" s="67"/>
      <c r="E686" s="67"/>
      <c r="F686" s="67"/>
      <c r="G686" s="67"/>
      <c r="H686" s="67"/>
      <c r="I686" s="67"/>
    </row>
    <row r="687" spans="1:9">
      <c r="A687" s="79">
        <v>43859</v>
      </c>
      <c r="B687" s="80">
        <v>12</v>
      </c>
      <c r="C687" s="81">
        <v>22.12</v>
      </c>
      <c r="D687" s="67"/>
      <c r="E687" s="67"/>
      <c r="F687" s="67"/>
      <c r="G687" s="67"/>
      <c r="H687" s="67"/>
      <c r="I687" s="67"/>
    </row>
    <row r="688" spans="1:9">
      <c r="A688" s="79">
        <v>43859</v>
      </c>
      <c r="B688" s="80">
        <v>13</v>
      </c>
      <c r="C688" s="81">
        <v>20.93</v>
      </c>
      <c r="D688" s="67"/>
      <c r="E688" s="67"/>
      <c r="F688" s="67"/>
      <c r="G688" s="67"/>
      <c r="H688" s="67"/>
      <c r="I688" s="67"/>
    </row>
    <row r="689" spans="1:9">
      <c r="A689" s="79">
        <v>43859</v>
      </c>
      <c r="B689" s="80">
        <v>14</v>
      </c>
      <c r="C689" s="81">
        <v>21.3</v>
      </c>
      <c r="D689" s="67"/>
      <c r="E689" s="67"/>
      <c r="F689" s="67"/>
      <c r="G689" s="67"/>
      <c r="H689" s="67"/>
      <c r="I689" s="67"/>
    </row>
    <row r="690" spans="1:9">
      <c r="A690" s="79">
        <v>43859</v>
      </c>
      <c r="B690" s="80">
        <v>15</v>
      </c>
      <c r="C690" s="81">
        <v>20.54</v>
      </c>
      <c r="D690" s="67"/>
      <c r="E690" s="67"/>
      <c r="F690" s="67"/>
      <c r="G690" s="67"/>
      <c r="H690" s="67"/>
      <c r="I690" s="67"/>
    </row>
    <row r="691" spans="1:9">
      <c r="A691" s="79">
        <v>43859</v>
      </c>
      <c r="B691" s="80">
        <v>16</v>
      </c>
      <c r="C691" s="81">
        <v>20.54</v>
      </c>
      <c r="D691" s="67"/>
      <c r="E691" s="67"/>
      <c r="F691" s="67"/>
      <c r="G691" s="67"/>
      <c r="H691" s="67"/>
      <c r="I691" s="67"/>
    </row>
    <row r="692" spans="1:9">
      <c r="A692" s="79">
        <v>43859</v>
      </c>
      <c r="B692" s="80">
        <v>17</v>
      </c>
      <c r="C692" s="81">
        <v>20.76</v>
      </c>
      <c r="D692" s="67"/>
      <c r="E692" s="67"/>
      <c r="F692" s="67"/>
      <c r="G692" s="67"/>
      <c r="H692" s="67"/>
      <c r="I692" s="67"/>
    </row>
    <row r="693" spans="1:9">
      <c r="A693" s="79">
        <v>43859</v>
      </c>
      <c r="B693" s="80">
        <v>18</v>
      </c>
      <c r="C693" s="81">
        <v>24.01</v>
      </c>
      <c r="D693" s="67"/>
      <c r="E693" s="67"/>
      <c r="F693" s="67"/>
      <c r="G693" s="67"/>
      <c r="H693" s="67"/>
      <c r="I693" s="67"/>
    </row>
    <row r="694" spans="1:9">
      <c r="A694" s="79">
        <v>43859</v>
      </c>
      <c r="B694" s="80">
        <v>19</v>
      </c>
      <c r="C694" s="81">
        <v>24.67</v>
      </c>
      <c r="D694" s="67"/>
      <c r="E694" s="67"/>
      <c r="F694" s="67"/>
      <c r="G694" s="67"/>
      <c r="H694" s="67"/>
      <c r="I694" s="67"/>
    </row>
    <row r="695" spans="1:9">
      <c r="A695" s="79">
        <v>43859</v>
      </c>
      <c r="B695" s="80">
        <v>20</v>
      </c>
      <c r="C695" s="81">
        <v>25.15</v>
      </c>
      <c r="D695" s="67"/>
      <c r="E695" s="67"/>
      <c r="F695" s="67"/>
      <c r="G695" s="67"/>
      <c r="H695" s="67"/>
      <c r="I695" s="67"/>
    </row>
    <row r="696" spans="1:9">
      <c r="A696" s="79">
        <v>43859</v>
      </c>
      <c r="B696" s="80">
        <v>21</v>
      </c>
      <c r="C696" s="81">
        <v>23.2</v>
      </c>
      <c r="D696" s="67"/>
      <c r="E696" s="67"/>
      <c r="F696" s="67"/>
      <c r="G696" s="67"/>
      <c r="H696" s="67"/>
      <c r="I696" s="67"/>
    </row>
    <row r="697" spans="1:9">
      <c r="A697" s="79">
        <v>43859</v>
      </c>
      <c r="B697" s="80">
        <v>22</v>
      </c>
      <c r="C697" s="81">
        <v>23.7</v>
      </c>
      <c r="D697" s="67"/>
      <c r="E697" s="67"/>
      <c r="F697" s="67"/>
      <c r="G697" s="67"/>
      <c r="H697" s="67"/>
      <c r="I697" s="67"/>
    </row>
    <row r="698" spans="1:9">
      <c r="A698" s="79">
        <v>43859</v>
      </c>
      <c r="B698" s="80">
        <v>23</v>
      </c>
      <c r="C698" s="81">
        <v>21.28</v>
      </c>
      <c r="D698" s="67"/>
      <c r="E698" s="67"/>
      <c r="F698" s="67"/>
      <c r="G698" s="67"/>
      <c r="H698" s="67"/>
      <c r="I698" s="67"/>
    </row>
    <row r="699" spans="1:9">
      <c r="A699" s="79">
        <v>43859</v>
      </c>
      <c r="B699" s="80">
        <v>24</v>
      </c>
      <c r="C699" s="81">
        <v>20.420000000000002</v>
      </c>
      <c r="D699" s="67"/>
      <c r="E699" s="67"/>
      <c r="F699" s="67"/>
      <c r="G699" s="67"/>
      <c r="H699" s="67"/>
      <c r="I699" s="67"/>
    </row>
    <row r="700" spans="1:9">
      <c r="A700" s="79">
        <v>43860</v>
      </c>
      <c r="B700" s="80">
        <v>1</v>
      </c>
      <c r="C700" s="81">
        <v>21.01</v>
      </c>
      <c r="D700" s="67"/>
      <c r="E700" s="67"/>
      <c r="F700" s="67"/>
      <c r="G700" s="67"/>
      <c r="H700" s="67"/>
      <c r="I700" s="67"/>
    </row>
    <row r="701" spans="1:9">
      <c r="A701" s="79">
        <v>43860</v>
      </c>
      <c r="B701" s="80">
        <v>2</v>
      </c>
      <c r="C701" s="81">
        <v>20.65</v>
      </c>
      <c r="D701" s="67"/>
      <c r="E701" s="67"/>
      <c r="F701" s="67"/>
      <c r="G701" s="67"/>
      <c r="H701" s="67"/>
      <c r="I701" s="67"/>
    </row>
    <row r="702" spans="1:9">
      <c r="A702" s="79">
        <v>43860</v>
      </c>
      <c r="B702" s="80">
        <v>3</v>
      </c>
      <c r="C702" s="81">
        <v>20.49</v>
      </c>
      <c r="D702" s="67"/>
      <c r="E702" s="67"/>
      <c r="F702" s="67"/>
      <c r="G702" s="67"/>
      <c r="H702" s="67"/>
      <c r="I702" s="67"/>
    </row>
    <row r="703" spans="1:9">
      <c r="A703" s="79">
        <v>43860</v>
      </c>
      <c r="B703" s="80">
        <v>4</v>
      </c>
      <c r="C703" s="81">
        <v>20.27</v>
      </c>
      <c r="D703" s="67"/>
      <c r="E703" s="67"/>
      <c r="F703" s="67"/>
      <c r="G703" s="67"/>
      <c r="H703" s="67"/>
      <c r="I703" s="67"/>
    </row>
    <row r="704" spans="1:9">
      <c r="A704" s="79">
        <v>43860</v>
      </c>
      <c r="B704" s="80">
        <v>5</v>
      </c>
      <c r="C704" s="81">
        <v>20.48</v>
      </c>
      <c r="D704" s="67"/>
      <c r="E704" s="67"/>
      <c r="F704" s="67"/>
      <c r="G704" s="67"/>
      <c r="H704" s="67"/>
      <c r="I704" s="67"/>
    </row>
    <row r="705" spans="1:9">
      <c r="A705" s="79">
        <v>43860</v>
      </c>
      <c r="B705" s="80">
        <v>6</v>
      </c>
      <c r="C705" s="81">
        <v>19.920000000000002</v>
      </c>
      <c r="D705" s="67"/>
      <c r="E705" s="67"/>
      <c r="F705" s="67"/>
      <c r="G705" s="67"/>
      <c r="H705" s="67"/>
      <c r="I705" s="67"/>
    </row>
    <row r="706" spans="1:9">
      <c r="A706" s="79">
        <v>43860</v>
      </c>
      <c r="B706" s="80">
        <v>7</v>
      </c>
      <c r="C706" s="81">
        <v>20.78</v>
      </c>
      <c r="D706" s="67"/>
      <c r="E706" s="67"/>
      <c r="F706" s="67"/>
      <c r="G706" s="67"/>
      <c r="H706" s="67"/>
      <c r="I706" s="67"/>
    </row>
    <row r="707" spans="1:9">
      <c r="A707" s="79">
        <v>43860</v>
      </c>
      <c r="B707" s="80">
        <v>8</v>
      </c>
      <c r="C707" s="81">
        <v>21.85</v>
      </c>
      <c r="D707" s="67"/>
      <c r="E707" s="67"/>
      <c r="F707" s="67"/>
      <c r="G707" s="67"/>
      <c r="H707" s="67"/>
      <c r="I707" s="67"/>
    </row>
    <row r="708" spans="1:9">
      <c r="A708" s="79">
        <v>43860</v>
      </c>
      <c r="B708" s="80">
        <v>9</v>
      </c>
      <c r="C708" s="81">
        <v>23.36</v>
      </c>
      <c r="D708" s="67"/>
      <c r="E708" s="67"/>
      <c r="F708" s="67"/>
      <c r="G708" s="67"/>
      <c r="H708" s="67"/>
      <c r="I708" s="67"/>
    </row>
    <row r="709" spans="1:9">
      <c r="A709" s="79">
        <v>43860</v>
      </c>
      <c r="B709" s="80">
        <v>10</v>
      </c>
      <c r="C709" s="81">
        <v>22.35</v>
      </c>
      <c r="D709" s="67"/>
      <c r="E709" s="67"/>
      <c r="F709" s="67"/>
      <c r="G709" s="67"/>
      <c r="H709" s="67"/>
      <c r="I709" s="67"/>
    </row>
    <row r="710" spans="1:9">
      <c r="A710" s="79">
        <v>43860</v>
      </c>
      <c r="B710" s="80">
        <v>11</v>
      </c>
      <c r="C710" s="81">
        <v>22.32</v>
      </c>
      <c r="D710" s="67"/>
      <c r="E710" s="67"/>
      <c r="F710" s="67"/>
      <c r="G710" s="67"/>
      <c r="H710" s="67"/>
      <c r="I710" s="67"/>
    </row>
    <row r="711" spans="1:9">
      <c r="A711" s="79">
        <v>43860</v>
      </c>
      <c r="B711" s="80">
        <v>12</v>
      </c>
      <c r="C711" s="81">
        <v>22.42</v>
      </c>
      <c r="D711" s="67"/>
      <c r="E711" s="67"/>
      <c r="F711" s="67"/>
      <c r="G711" s="67"/>
      <c r="H711" s="67"/>
      <c r="I711" s="67"/>
    </row>
    <row r="712" spans="1:9">
      <c r="A712" s="79">
        <v>43860</v>
      </c>
      <c r="B712" s="80">
        <v>13</v>
      </c>
      <c r="C712" s="81">
        <v>21.35</v>
      </c>
      <c r="D712" s="67"/>
      <c r="E712" s="67"/>
      <c r="F712" s="67"/>
      <c r="G712" s="67"/>
      <c r="H712" s="67"/>
      <c r="I712" s="67"/>
    </row>
    <row r="713" spans="1:9">
      <c r="A713" s="79">
        <v>43860</v>
      </c>
      <c r="B713" s="80">
        <v>14</v>
      </c>
      <c r="C713" s="81">
        <v>20.83</v>
      </c>
      <c r="D713" s="67"/>
      <c r="E713" s="67"/>
      <c r="F713" s="67"/>
      <c r="G713" s="67"/>
      <c r="H713" s="67"/>
      <c r="I713" s="67"/>
    </row>
    <row r="714" spans="1:9">
      <c r="A714" s="79">
        <v>43860</v>
      </c>
      <c r="B714" s="80">
        <v>15</v>
      </c>
      <c r="C714" s="81">
        <v>20.329999999999998</v>
      </c>
      <c r="D714" s="67"/>
      <c r="E714" s="67"/>
      <c r="F714" s="67"/>
      <c r="G714" s="67"/>
      <c r="H714" s="67"/>
      <c r="I714" s="67"/>
    </row>
    <row r="715" spans="1:9">
      <c r="A715" s="79">
        <v>43860</v>
      </c>
      <c r="B715" s="80">
        <v>16</v>
      </c>
      <c r="C715" s="81">
        <v>19.86</v>
      </c>
      <c r="D715" s="67"/>
      <c r="E715" s="67"/>
      <c r="F715" s="67"/>
      <c r="G715" s="67"/>
      <c r="H715" s="67"/>
      <c r="I715" s="67"/>
    </row>
    <row r="716" spans="1:9">
      <c r="A716" s="79">
        <v>43860</v>
      </c>
      <c r="B716" s="80">
        <v>17</v>
      </c>
      <c r="C716" s="81">
        <v>20.04</v>
      </c>
      <c r="D716" s="67"/>
      <c r="E716" s="67"/>
      <c r="F716" s="67"/>
      <c r="G716" s="67"/>
      <c r="H716" s="67"/>
      <c r="I716" s="67"/>
    </row>
    <row r="717" spans="1:9">
      <c r="A717" s="79">
        <v>43860</v>
      </c>
      <c r="B717" s="80">
        <v>18</v>
      </c>
      <c r="C717" s="81">
        <v>20.61</v>
      </c>
      <c r="D717" s="67"/>
      <c r="E717" s="67"/>
      <c r="F717" s="67"/>
      <c r="G717" s="67"/>
      <c r="H717" s="67"/>
      <c r="I717" s="67"/>
    </row>
    <row r="718" spans="1:9">
      <c r="A718" s="79">
        <v>43860</v>
      </c>
      <c r="B718" s="80">
        <v>19</v>
      </c>
      <c r="C718" s="81">
        <v>21.85</v>
      </c>
      <c r="D718" s="67"/>
      <c r="E718" s="67"/>
      <c r="F718" s="67"/>
      <c r="G718" s="67"/>
      <c r="H718" s="67"/>
      <c r="I718" s="67"/>
    </row>
    <row r="719" spans="1:9">
      <c r="A719" s="79">
        <v>43860</v>
      </c>
      <c r="B719" s="80">
        <v>20</v>
      </c>
      <c r="C719" s="81">
        <v>21.14</v>
      </c>
      <c r="D719" s="67"/>
      <c r="E719" s="67"/>
      <c r="F719" s="67"/>
      <c r="G719" s="67"/>
      <c r="H719" s="67"/>
      <c r="I719" s="67"/>
    </row>
    <row r="720" spans="1:9">
      <c r="A720" s="79">
        <v>43860</v>
      </c>
      <c r="B720" s="80">
        <v>21</v>
      </c>
      <c r="C720" s="81">
        <v>21.01</v>
      </c>
      <c r="D720" s="67"/>
      <c r="E720" s="67"/>
      <c r="F720" s="67"/>
      <c r="G720" s="67"/>
      <c r="H720" s="67"/>
      <c r="I720" s="67"/>
    </row>
    <row r="721" spans="1:9">
      <c r="A721" s="79">
        <v>43860</v>
      </c>
      <c r="B721" s="80">
        <v>22</v>
      </c>
      <c r="C721" s="81">
        <v>20.350000000000001</v>
      </c>
      <c r="D721" s="67"/>
      <c r="E721" s="67"/>
      <c r="F721" s="67"/>
      <c r="G721" s="67"/>
      <c r="H721" s="67"/>
      <c r="I721" s="67"/>
    </row>
    <row r="722" spans="1:9">
      <c r="A722" s="79">
        <v>43860</v>
      </c>
      <c r="B722" s="80">
        <v>23</v>
      </c>
      <c r="C722" s="81">
        <v>19.559999999999999</v>
      </c>
      <c r="D722" s="67"/>
      <c r="E722" s="67"/>
      <c r="F722" s="67"/>
      <c r="G722" s="67"/>
      <c r="H722" s="67"/>
      <c r="I722" s="67"/>
    </row>
    <row r="723" spans="1:9">
      <c r="A723" s="79">
        <v>43860</v>
      </c>
      <c r="B723" s="80">
        <v>24</v>
      </c>
      <c r="C723" s="81">
        <v>18.45</v>
      </c>
      <c r="D723" s="67"/>
      <c r="E723" s="67"/>
      <c r="F723" s="67"/>
      <c r="G723" s="67"/>
      <c r="H723" s="67"/>
      <c r="I723" s="67"/>
    </row>
    <row r="724" spans="1:9">
      <c r="A724" s="79">
        <v>43861</v>
      </c>
      <c r="B724" s="80">
        <v>1</v>
      </c>
      <c r="C724" s="81">
        <v>18.850000000000001</v>
      </c>
      <c r="D724" s="67"/>
      <c r="E724" s="67"/>
      <c r="F724" s="67"/>
      <c r="G724" s="67"/>
      <c r="H724" s="67"/>
      <c r="I724" s="67"/>
    </row>
    <row r="725" spans="1:9">
      <c r="A725" s="79">
        <v>43861</v>
      </c>
      <c r="B725" s="80">
        <v>2</v>
      </c>
      <c r="C725" s="81">
        <v>18.72</v>
      </c>
      <c r="D725" s="67"/>
      <c r="E725" s="67"/>
      <c r="F725" s="67"/>
      <c r="G725" s="67"/>
      <c r="H725" s="67"/>
      <c r="I725" s="67"/>
    </row>
    <row r="726" spans="1:9">
      <c r="A726" s="79">
        <v>43861</v>
      </c>
      <c r="B726" s="80">
        <v>3</v>
      </c>
      <c r="C726" s="81">
        <v>18.05</v>
      </c>
      <c r="D726" s="67"/>
      <c r="E726" s="67"/>
      <c r="F726" s="67"/>
      <c r="G726" s="67"/>
      <c r="H726" s="67"/>
      <c r="I726" s="67"/>
    </row>
    <row r="727" spans="1:9">
      <c r="A727" s="79">
        <v>43861</v>
      </c>
      <c r="B727" s="80">
        <v>4</v>
      </c>
      <c r="C727" s="81">
        <v>17.760000000000002</v>
      </c>
      <c r="D727" s="67"/>
      <c r="E727" s="67"/>
      <c r="F727" s="67"/>
      <c r="G727" s="67"/>
      <c r="H727" s="67"/>
      <c r="I727" s="67"/>
    </row>
    <row r="728" spans="1:9">
      <c r="A728" s="79">
        <v>43861</v>
      </c>
      <c r="B728" s="80">
        <v>5</v>
      </c>
      <c r="C728" s="81">
        <v>18.2</v>
      </c>
      <c r="D728" s="67"/>
      <c r="E728" s="67"/>
      <c r="F728" s="67"/>
      <c r="G728" s="67"/>
      <c r="H728" s="67"/>
      <c r="I728" s="67"/>
    </row>
    <row r="729" spans="1:9">
      <c r="A729" s="79">
        <v>43861</v>
      </c>
      <c r="B729" s="80">
        <v>6</v>
      </c>
      <c r="C729" s="81">
        <v>18.43</v>
      </c>
      <c r="D729" s="67"/>
      <c r="E729" s="67"/>
      <c r="F729" s="67"/>
      <c r="G729" s="67"/>
      <c r="H729" s="67"/>
      <c r="I729" s="67"/>
    </row>
    <row r="730" spans="1:9">
      <c r="A730" s="79">
        <v>43861</v>
      </c>
      <c r="B730" s="80">
        <v>7</v>
      </c>
      <c r="C730" s="81">
        <v>20.77</v>
      </c>
      <c r="D730" s="67"/>
      <c r="E730" s="67"/>
      <c r="F730" s="67"/>
      <c r="G730" s="67"/>
      <c r="H730" s="67"/>
      <c r="I730" s="67"/>
    </row>
    <row r="731" spans="1:9">
      <c r="A731" s="79">
        <v>43861</v>
      </c>
      <c r="B731" s="80">
        <v>8</v>
      </c>
      <c r="C731" s="81">
        <v>38.26</v>
      </c>
      <c r="D731" s="67"/>
      <c r="E731" s="67"/>
      <c r="F731" s="67"/>
      <c r="G731" s="67"/>
      <c r="H731" s="67"/>
      <c r="I731" s="67"/>
    </row>
    <row r="732" spans="1:9">
      <c r="A732" s="79">
        <v>43861</v>
      </c>
      <c r="B732" s="80">
        <v>9</v>
      </c>
      <c r="C732" s="81">
        <v>22.29</v>
      </c>
      <c r="D732" s="67"/>
      <c r="E732" s="67"/>
      <c r="F732" s="67"/>
      <c r="G732" s="67"/>
      <c r="H732" s="67"/>
      <c r="I732" s="67"/>
    </row>
    <row r="733" spans="1:9">
      <c r="A733" s="79">
        <v>43861</v>
      </c>
      <c r="B733" s="80">
        <v>10</v>
      </c>
      <c r="C733" s="81">
        <v>21.85</v>
      </c>
      <c r="D733" s="67"/>
      <c r="E733" s="67"/>
      <c r="F733" s="67"/>
      <c r="G733" s="67"/>
      <c r="H733" s="67"/>
      <c r="I733" s="67"/>
    </row>
    <row r="734" spans="1:9">
      <c r="A734" s="79">
        <v>43861</v>
      </c>
      <c r="B734" s="80">
        <v>11</v>
      </c>
      <c r="C734" s="81">
        <v>22.13</v>
      </c>
      <c r="D734" s="67"/>
      <c r="E734" s="67"/>
      <c r="F734" s="67"/>
      <c r="G734" s="67"/>
      <c r="H734" s="67"/>
      <c r="I734" s="67"/>
    </row>
    <row r="735" spans="1:9">
      <c r="A735" s="79">
        <v>43861</v>
      </c>
      <c r="B735" s="80">
        <v>12</v>
      </c>
      <c r="C735" s="81">
        <v>21.91</v>
      </c>
      <c r="D735" s="67"/>
      <c r="E735" s="67"/>
      <c r="F735" s="67"/>
      <c r="G735" s="67"/>
      <c r="H735" s="67"/>
      <c r="I735" s="67"/>
    </row>
    <row r="736" spans="1:9">
      <c r="A736" s="79">
        <v>43861</v>
      </c>
      <c r="B736" s="80">
        <v>13</v>
      </c>
      <c r="C736" s="81">
        <v>21.45</v>
      </c>
      <c r="D736" s="67"/>
      <c r="E736" s="67"/>
      <c r="F736" s="67"/>
      <c r="G736" s="67"/>
      <c r="H736" s="67"/>
      <c r="I736" s="67"/>
    </row>
    <row r="737" spans="1:9">
      <c r="A737" s="79">
        <v>43861</v>
      </c>
      <c r="B737" s="80">
        <v>14</v>
      </c>
      <c r="C737" s="81">
        <v>21.43</v>
      </c>
      <c r="D737" s="67"/>
      <c r="E737" s="67"/>
      <c r="F737" s="67"/>
      <c r="G737" s="67"/>
      <c r="H737" s="67"/>
      <c r="I737" s="67"/>
    </row>
    <row r="738" spans="1:9">
      <c r="A738" s="79">
        <v>43861</v>
      </c>
      <c r="B738" s="80">
        <v>15</v>
      </c>
      <c r="C738" s="81">
        <v>21.04</v>
      </c>
      <c r="D738" s="67"/>
      <c r="E738" s="67"/>
      <c r="F738" s="67"/>
      <c r="G738" s="67"/>
      <c r="H738" s="67"/>
      <c r="I738" s="67"/>
    </row>
    <row r="739" spans="1:9">
      <c r="A739" s="79">
        <v>43861</v>
      </c>
      <c r="B739" s="80">
        <v>16</v>
      </c>
      <c r="C739" s="81">
        <v>21.07</v>
      </c>
      <c r="D739" s="67"/>
      <c r="E739" s="67"/>
      <c r="F739" s="67"/>
      <c r="G739" s="67"/>
      <c r="H739" s="67"/>
      <c r="I739" s="67"/>
    </row>
    <row r="740" spans="1:9">
      <c r="A740" s="79">
        <v>43861</v>
      </c>
      <c r="B740" s="80">
        <v>17</v>
      </c>
      <c r="C740" s="81">
        <v>22.67</v>
      </c>
      <c r="D740" s="67"/>
      <c r="E740" s="67"/>
      <c r="F740" s="67"/>
      <c r="G740" s="67"/>
      <c r="H740" s="67"/>
      <c r="I740" s="67"/>
    </row>
    <row r="741" spans="1:9">
      <c r="A741" s="79">
        <v>43861</v>
      </c>
      <c r="B741" s="80">
        <v>18</v>
      </c>
      <c r="C741" s="81">
        <v>22.71</v>
      </c>
      <c r="D741" s="67"/>
      <c r="E741" s="67"/>
      <c r="F741" s="67"/>
      <c r="G741" s="67"/>
      <c r="H741" s="67"/>
      <c r="I741" s="67"/>
    </row>
    <row r="742" spans="1:9">
      <c r="A742" s="79">
        <v>43861</v>
      </c>
      <c r="B742" s="80">
        <v>19</v>
      </c>
      <c r="C742" s="81">
        <v>21.95</v>
      </c>
      <c r="D742" s="67"/>
      <c r="E742" s="67"/>
      <c r="F742" s="67"/>
      <c r="G742" s="67"/>
      <c r="H742" s="67"/>
      <c r="I742" s="67"/>
    </row>
    <row r="743" spans="1:9">
      <c r="A743" s="79">
        <v>43861</v>
      </c>
      <c r="B743" s="80">
        <v>20</v>
      </c>
      <c r="C743" s="81">
        <v>20.68</v>
      </c>
      <c r="D743" s="67"/>
      <c r="E743" s="67"/>
      <c r="F743" s="67"/>
      <c r="G743" s="67"/>
      <c r="H743" s="67"/>
      <c r="I743" s="67"/>
    </row>
    <row r="744" spans="1:9">
      <c r="A744" s="79">
        <v>43861</v>
      </c>
      <c r="B744" s="80">
        <v>21</v>
      </c>
      <c r="C744" s="81">
        <v>20.25</v>
      </c>
      <c r="D744" s="67"/>
      <c r="E744" s="67"/>
      <c r="F744" s="67"/>
      <c r="G744" s="67"/>
      <c r="H744" s="67"/>
      <c r="I744" s="67"/>
    </row>
    <row r="745" spans="1:9">
      <c r="A745" s="79">
        <v>43861</v>
      </c>
      <c r="B745" s="80">
        <v>22</v>
      </c>
      <c r="C745" s="81">
        <v>19.899999999999999</v>
      </c>
      <c r="D745" s="67"/>
      <c r="E745" s="67"/>
      <c r="F745" s="67"/>
      <c r="G745" s="67"/>
      <c r="H745" s="67"/>
      <c r="I745" s="67"/>
    </row>
    <row r="746" spans="1:9">
      <c r="A746" s="79">
        <v>43861</v>
      </c>
      <c r="B746" s="80">
        <v>23</v>
      </c>
      <c r="C746" s="81">
        <v>18.79</v>
      </c>
      <c r="D746" s="67"/>
      <c r="E746" s="67"/>
      <c r="F746" s="67"/>
      <c r="G746" s="67"/>
      <c r="H746" s="67"/>
      <c r="I746" s="67"/>
    </row>
    <row r="747" spans="1:9">
      <c r="A747" s="79">
        <v>43861</v>
      </c>
      <c r="B747" s="80">
        <v>24</v>
      </c>
      <c r="C747" s="81">
        <v>17.600000000000001</v>
      </c>
      <c r="D747" s="67"/>
      <c r="E747" s="67"/>
      <c r="F747" s="67"/>
      <c r="G747" s="67"/>
      <c r="H747" s="67"/>
      <c r="I747" s="67"/>
    </row>
    <row r="748" spans="1:9">
      <c r="A748" s="79">
        <v>43862</v>
      </c>
      <c r="B748" s="80">
        <v>1</v>
      </c>
      <c r="C748" s="81">
        <v>16.829999999999998</v>
      </c>
      <c r="D748" s="67"/>
      <c r="E748" s="67"/>
      <c r="F748" s="67"/>
      <c r="G748" s="67"/>
      <c r="H748" s="67"/>
      <c r="I748" s="67"/>
    </row>
    <row r="749" spans="1:9">
      <c r="A749" s="79">
        <v>43862</v>
      </c>
      <c r="B749" s="80">
        <v>2</v>
      </c>
      <c r="C749" s="81">
        <v>16.63</v>
      </c>
      <c r="D749" s="67"/>
      <c r="E749" s="67"/>
      <c r="F749" s="67"/>
      <c r="G749" s="67"/>
      <c r="H749" s="67"/>
      <c r="I749" s="67"/>
    </row>
    <row r="750" spans="1:9">
      <c r="A750" s="79">
        <v>43862</v>
      </c>
      <c r="B750" s="80">
        <v>3</v>
      </c>
      <c r="C750" s="81">
        <v>16.899999999999999</v>
      </c>
      <c r="D750" s="67"/>
      <c r="E750" s="67"/>
      <c r="F750" s="67"/>
      <c r="G750" s="67"/>
      <c r="H750" s="67"/>
      <c r="I750" s="67"/>
    </row>
    <row r="751" spans="1:9">
      <c r="A751" s="79">
        <v>43862</v>
      </c>
      <c r="B751" s="80">
        <v>4</v>
      </c>
      <c r="C751" s="81">
        <v>16.760000000000002</v>
      </c>
      <c r="D751" s="67"/>
      <c r="E751" s="67"/>
      <c r="F751" s="67"/>
      <c r="G751" s="67"/>
      <c r="H751" s="67"/>
      <c r="I751" s="67"/>
    </row>
    <row r="752" spans="1:9">
      <c r="A752" s="79">
        <v>43862</v>
      </c>
      <c r="B752" s="80">
        <v>5</v>
      </c>
      <c r="C752" s="81">
        <v>17.010000000000002</v>
      </c>
      <c r="D752" s="67"/>
      <c r="E752" s="67"/>
      <c r="F752" s="67"/>
      <c r="G752" s="67"/>
      <c r="H752" s="67"/>
      <c r="I752" s="67"/>
    </row>
    <row r="753" spans="1:9">
      <c r="A753" s="79">
        <v>43862</v>
      </c>
      <c r="B753" s="80">
        <v>6</v>
      </c>
      <c r="C753" s="81">
        <v>16.739999999999998</v>
      </c>
      <c r="D753" s="67"/>
      <c r="E753" s="67"/>
      <c r="F753" s="67"/>
      <c r="G753" s="67"/>
      <c r="H753" s="67"/>
      <c r="I753" s="67"/>
    </row>
    <row r="754" spans="1:9">
      <c r="A754" s="79">
        <v>43862</v>
      </c>
      <c r="B754" s="80">
        <v>7</v>
      </c>
      <c r="C754" s="81">
        <v>17.38</v>
      </c>
      <c r="D754" s="67"/>
      <c r="E754" s="67"/>
      <c r="F754" s="67"/>
      <c r="G754" s="67"/>
      <c r="H754" s="67"/>
      <c r="I754" s="67"/>
    </row>
    <row r="755" spans="1:9">
      <c r="A755" s="79">
        <v>43862</v>
      </c>
      <c r="B755" s="80">
        <v>8</v>
      </c>
      <c r="C755" s="81">
        <v>18.53</v>
      </c>
      <c r="D755" s="67"/>
      <c r="E755" s="67"/>
      <c r="F755" s="67"/>
      <c r="G755" s="67"/>
      <c r="H755" s="67"/>
      <c r="I755" s="67"/>
    </row>
    <row r="756" spans="1:9">
      <c r="A756" s="79">
        <v>43862</v>
      </c>
      <c r="B756" s="80">
        <v>9</v>
      </c>
      <c r="C756" s="81">
        <v>18.54</v>
      </c>
      <c r="D756" s="67"/>
      <c r="E756" s="67"/>
      <c r="F756" s="67"/>
      <c r="G756" s="67"/>
      <c r="H756" s="67"/>
      <c r="I756" s="67"/>
    </row>
    <row r="757" spans="1:9">
      <c r="A757" s="79">
        <v>43862</v>
      </c>
      <c r="B757" s="80">
        <v>10</v>
      </c>
      <c r="C757" s="81">
        <v>19.13</v>
      </c>
      <c r="D757" s="67"/>
      <c r="E757" s="67"/>
      <c r="F757" s="67"/>
      <c r="G757" s="67"/>
      <c r="H757" s="67"/>
      <c r="I757" s="67"/>
    </row>
    <row r="758" spans="1:9">
      <c r="A758" s="79">
        <v>43862</v>
      </c>
      <c r="B758" s="80">
        <v>11</v>
      </c>
      <c r="C758" s="81">
        <v>18.71</v>
      </c>
      <c r="D758" s="67"/>
      <c r="E758" s="67"/>
      <c r="F758" s="67"/>
      <c r="G758" s="67"/>
      <c r="H758" s="67"/>
      <c r="I758" s="67"/>
    </row>
    <row r="759" spans="1:9">
      <c r="A759" s="79">
        <v>43862</v>
      </c>
      <c r="B759" s="80">
        <v>12</v>
      </c>
      <c r="C759" s="81">
        <v>18.170000000000002</v>
      </c>
      <c r="D759" s="67"/>
      <c r="E759" s="67"/>
      <c r="F759" s="67"/>
      <c r="G759" s="67"/>
      <c r="H759" s="67"/>
      <c r="I759" s="67"/>
    </row>
    <row r="760" spans="1:9">
      <c r="A760" s="79">
        <v>43862</v>
      </c>
      <c r="B760" s="80">
        <v>13</v>
      </c>
      <c r="C760" s="81">
        <v>17.690000000000001</v>
      </c>
      <c r="D760" s="67"/>
      <c r="E760" s="67"/>
      <c r="F760" s="67"/>
      <c r="G760" s="67"/>
      <c r="H760" s="67"/>
      <c r="I760" s="67"/>
    </row>
    <row r="761" spans="1:9">
      <c r="A761" s="79">
        <v>43862</v>
      </c>
      <c r="B761" s="80">
        <v>14</v>
      </c>
      <c r="C761" s="81">
        <v>16.670000000000002</v>
      </c>
      <c r="D761" s="67"/>
      <c r="E761" s="67"/>
      <c r="F761" s="67"/>
      <c r="G761" s="67"/>
      <c r="H761" s="67"/>
      <c r="I761" s="67"/>
    </row>
    <row r="762" spans="1:9">
      <c r="A762" s="79">
        <v>43862</v>
      </c>
      <c r="B762" s="80">
        <v>15</v>
      </c>
      <c r="C762" s="81">
        <v>16.54</v>
      </c>
      <c r="D762" s="67"/>
      <c r="E762" s="67"/>
      <c r="F762" s="67"/>
      <c r="G762" s="67"/>
      <c r="H762" s="67"/>
      <c r="I762" s="67"/>
    </row>
    <row r="763" spans="1:9">
      <c r="A763" s="79">
        <v>43862</v>
      </c>
      <c r="B763" s="80">
        <v>16</v>
      </c>
      <c r="C763" s="81">
        <v>16.329999999999998</v>
      </c>
      <c r="D763" s="67"/>
      <c r="E763" s="67"/>
      <c r="F763" s="67"/>
      <c r="G763" s="67"/>
      <c r="H763" s="67"/>
      <c r="I763" s="67"/>
    </row>
    <row r="764" spans="1:9">
      <c r="A764" s="79">
        <v>43862</v>
      </c>
      <c r="B764" s="80">
        <v>17</v>
      </c>
      <c r="C764" s="81">
        <v>16.43</v>
      </c>
      <c r="D764" s="67"/>
      <c r="E764" s="67"/>
      <c r="F764" s="67"/>
      <c r="G764" s="67"/>
      <c r="H764" s="67"/>
      <c r="I764" s="67"/>
    </row>
    <row r="765" spans="1:9">
      <c r="A765" s="79">
        <v>43862</v>
      </c>
      <c r="B765" s="80">
        <v>18</v>
      </c>
      <c r="C765" s="81">
        <v>17.18</v>
      </c>
      <c r="D765" s="67"/>
      <c r="E765" s="67"/>
      <c r="F765" s="67"/>
      <c r="G765" s="67"/>
      <c r="H765" s="67"/>
      <c r="I765" s="67"/>
    </row>
    <row r="766" spans="1:9">
      <c r="A766" s="79">
        <v>43862</v>
      </c>
      <c r="B766" s="80">
        <v>19</v>
      </c>
      <c r="C766" s="81">
        <v>18.78</v>
      </c>
      <c r="D766" s="67"/>
      <c r="E766" s="67"/>
      <c r="F766" s="67"/>
      <c r="G766" s="67"/>
      <c r="H766" s="67"/>
      <c r="I766" s="67"/>
    </row>
    <row r="767" spans="1:9">
      <c r="A767" s="79">
        <v>43862</v>
      </c>
      <c r="B767" s="80">
        <v>20</v>
      </c>
      <c r="C767" s="81">
        <v>17.690000000000001</v>
      </c>
      <c r="D767" s="67"/>
      <c r="E767" s="67"/>
      <c r="F767" s="67"/>
      <c r="G767" s="67"/>
      <c r="H767" s="67"/>
      <c r="I767" s="67"/>
    </row>
    <row r="768" spans="1:9">
      <c r="A768" s="79">
        <v>43862</v>
      </c>
      <c r="B768" s="80">
        <v>21</v>
      </c>
      <c r="C768" s="81">
        <v>17.100000000000001</v>
      </c>
      <c r="D768" s="67"/>
      <c r="E768" s="67"/>
      <c r="F768" s="67"/>
      <c r="G768" s="67"/>
      <c r="H768" s="67"/>
      <c r="I768" s="67"/>
    </row>
    <row r="769" spans="1:9">
      <c r="A769" s="79">
        <v>43862</v>
      </c>
      <c r="B769" s="80">
        <v>22</v>
      </c>
      <c r="C769" s="81">
        <v>16.27</v>
      </c>
      <c r="D769" s="67"/>
      <c r="E769" s="67"/>
      <c r="F769" s="67"/>
      <c r="G769" s="67"/>
      <c r="H769" s="67"/>
      <c r="I769" s="67"/>
    </row>
    <row r="770" spans="1:9">
      <c r="A770" s="79">
        <v>43862</v>
      </c>
      <c r="B770" s="80">
        <v>23</v>
      </c>
      <c r="C770" s="81">
        <v>15.12</v>
      </c>
      <c r="D770" s="67"/>
      <c r="E770" s="67"/>
      <c r="F770" s="67"/>
      <c r="G770" s="67"/>
      <c r="H770" s="67"/>
      <c r="I770" s="67"/>
    </row>
    <row r="771" spans="1:9">
      <c r="A771" s="79">
        <v>43862</v>
      </c>
      <c r="B771" s="80">
        <v>24</v>
      </c>
      <c r="C771" s="81">
        <v>13.23</v>
      </c>
      <c r="D771" s="67"/>
      <c r="E771" s="67"/>
      <c r="F771" s="67"/>
      <c r="G771" s="67"/>
      <c r="H771" s="67"/>
      <c r="I771" s="67"/>
    </row>
    <row r="772" spans="1:9">
      <c r="A772" s="79">
        <v>43863</v>
      </c>
      <c r="B772" s="80">
        <v>1</v>
      </c>
      <c r="C772" s="81">
        <v>12.59</v>
      </c>
      <c r="D772" s="67"/>
      <c r="E772" s="67"/>
      <c r="F772" s="67"/>
      <c r="G772" s="67"/>
      <c r="H772" s="67"/>
      <c r="I772" s="67"/>
    </row>
    <row r="773" spans="1:9">
      <c r="A773" s="79">
        <v>43863</v>
      </c>
      <c r="B773" s="80">
        <v>2</v>
      </c>
      <c r="C773" s="81">
        <v>12.48</v>
      </c>
      <c r="D773" s="67"/>
      <c r="E773" s="67"/>
      <c r="F773" s="67"/>
      <c r="G773" s="67"/>
      <c r="H773" s="67"/>
      <c r="I773" s="67"/>
    </row>
    <row r="774" spans="1:9">
      <c r="A774" s="79">
        <v>43863</v>
      </c>
      <c r="B774" s="80">
        <v>3</v>
      </c>
      <c r="C774" s="81">
        <v>11.51</v>
      </c>
      <c r="D774" s="67"/>
      <c r="E774" s="67"/>
      <c r="F774" s="67"/>
      <c r="G774" s="67"/>
      <c r="H774" s="67"/>
      <c r="I774" s="67"/>
    </row>
    <row r="775" spans="1:9">
      <c r="A775" s="79">
        <v>43863</v>
      </c>
      <c r="B775" s="80">
        <v>4</v>
      </c>
      <c r="C775" s="81">
        <v>8.85</v>
      </c>
      <c r="D775" s="67"/>
      <c r="E775" s="67"/>
      <c r="F775" s="67"/>
      <c r="G775" s="67"/>
      <c r="H775" s="67"/>
      <c r="I775" s="67"/>
    </row>
    <row r="776" spans="1:9">
      <c r="A776" s="79">
        <v>43863</v>
      </c>
      <c r="B776" s="80">
        <v>5</v>
      </c>
      <c r="C776" s="81">
        <v>10.61</v>
      </c>
      <c r="D776" s="67"/>
      <c r="E776" s="67"/>
      <c r="F776" s="67"/>
      <c r="G776" s="67"/>
      <c r="H776" s="67"/>
      <c r="I776" s="67"/>
    </row>
    <row r="777" spans="1:9">
      <c r="A777" s="79">
        <v>43863</v>
      </c>
      <c r="B777" s="80">
        <v>6</v>
      </c>
      <c r="C777" s="81">
        <v>10.98</v>
      </c>
      <c r="D777" s="67"/>
      <c r="E777" s="67"/>
      <c r="F777" s="67"/>
      <c r="G777" s="67"/>
      <c r="H777" s="67"/>
      <c r="I777" s="67"/>
    </row>
    <row r="778" spans="1:9">
      <c r="A778" s="79">
        <v>43863</v>
      </c>
      <c r="B778" s="80">
        <v>7</v>
      </c>
      <c r="C778" s="81">
        <v>11.99</v>
      </c>
      <c r="D778" s="67"/>
      <c r="E778" s="67"/>
      <c r="F778" s="67"/>
      <c r="G778" s="67"/>
      <c r="H778" s="67"/>
      <c r="I778" s="67"/>
    </row>
    <row r="779" spans="1:9">
      <c r="A779" s="79">
        <v>43863</v>
      </c>
      <c r="B779" s="80">
        <v>8</v>
      </c>
      <c r="C779" s="81">
        <v>13.23</v>
      </c>
      <c r="D779" s="67"/>
      <c r="E779" s="67"/>
      <c r="F779" s="67"/>
      <c r="G779" s="67"/>
      <c r="H779" s="67"/>
      <c r="I779" s="67"/>
    </row>
    <row r="780" spans="1:9">
      <c r="A780" s="79">
        <v>43863</v>
      </c>
      <c r="B780" s="80">
        <v>9</v>
      </c>
      <c r="C780" s="81">
        <v>15.04</v>
      </c>
      <c r="D780" s="67"/>
      <c r="E780" s="67"/>
      <c r="F780" s="67"/>
      <c r="G780" s="67"/>
      <c r="H780" s="67"/>
      <c r="I780" s="67"/>
    </row>
    <row r="781" spans="1:9">
      <c r="A781" s="79">
        <v>43863</v>
      </c>
      <c r="B781" s="80">
        <v>10</v>
      </c>
      <c r="C781" s="81">
        <v>16.43</v>
      </c>
      <c r="D781" s="67"/>
      <c r="E781" s="67"/>
      <c r="F781" s="67"/>
      <c r="G781" s="67"/>
      <c r="H781" s="67"/>
      <c r="I781" s="67"/>
    </row>
    <row r="782" spans="1:9">
      <c r="A782" s="79">
        <v>43863</v>
      </c>
      <c r="B782" s="80">
        <v>11</v>
      </c>
      <c r="C782" s="81">
        <v>14.79</v>
      </c>
      <c r="D782" s="67"/>
      <c r="E782" s="67"/>
      <c r="F782" s="67"/>
      <c r="G782" s="67"/>
      <c r="H782" s="67"/>
      <c r="I782" s="67"/>
    </row>
    <row r="783" spans="1:9">
      <c r="A783" s="79">
        <v>43863</v>
      </c>
      <c r="B783" s="80">
        <v>12</v>
      </c>
      <c r="C783" s="81">
        <v>14.15</v>
      </c>
      <c r="D783" s="67"/>
      <c r="E783" s="67"/>
      <c r="F783" s="67"/>
      <c r="G783" s="67"/>
      <c r="H783" s="67"/>
      <c r="I783" s="67"/>
    </row>
    <row r="784" spans="1:9">
      <c r="A784" s="79">
        <v>43863</v>
      </c>
      <c r="B784" s="80">
        <v>13</v>
      </c>
      <c r="C784" s="81">
        <v>13.24</v>
      </c>
      <c r="D784" s="67"/>
      <c r="E784" s="67"/>
      <c r="F784" s="67"/>
      <c r="G784" s="67"/>
      <c r="H784" s="67"/>
      <c r="I784" s="67"/>
    </row>
    <row r="785" spans="1:9">
      <c r="A785" s="79">
        <v>43863</v>
      </c>
      <c r="B785" s="80">
        <v>14</v>
      </c>
      <c r="C785" s="81">
        <v>13.08</v>
      </c>
      <c r="D785" s="67"/>
      <c r="E785" s="67"/>
      <c r="F785" s="67"/>
      <c r="G785" s="67"/>
      <c r="H785" s="67"/>
      <c r="I785" s="67"/>
    </row>
    <row r="786" spans="1:9">
      <c r="A786" s="79">
        <v>43863</v>
      </c>
      <c r="B786" s="80">
        <v>15</v>
      </c>
      <c r="C786" s="81">
        <v>12.92</v>
      </c>
      <c r="D786" s="67"/>
      <c r="E786" s="67"/>
      <c r="F786" s="67"/>
      <c r="G786" s="67"/>
      <c r="H786" s="67"/>
      <c r="I786" s="67"/>
    </row>
    <row r="787" spans="1:9">
      <c r="A787" s="79">
        <v>43863</v>
      </c>
      <c r="B787" s="80">
        <v>16</v>
      </c>
      <c r="C787" s="81">
        <v>13.46</v>
      </c>
      <c r="D787" s="67"/>
      <c r="E787" s="67"/>
      <c r="F787" s="67"/>
      <c r="G787" s="67"/>
      <c r="H787" s="67"/>
      <c r="I787" s="67"/>
    </row>
    <row r="788" spans="1:9">
      <c r="A788" s="79">
        <v>43863</v>
      </c>
      <c r="B788" s="80">
        <v>17</v>
      </c>
      <c r="C788" s="81">
        <v>14.89</v>
      </c>
      <c r="D788" s="67"/>
      <c r="E788" s="67"/>
      <c r="F788" s="67"/>
      <c r="G788" s="67"/>
      <c r="H788" s="67"/>
      <c r="I788" s="67"/>
    </row>
    <row r="789" spans="1:9">
      <c r="A789" s="79">
        <v>43863</v>
      </c>
      <c r="B789" s="80">
        <v>18</v>
      </c>
      <c r="C789" s="81">
        <v>17.350000000000001</v>
      </c>
      <c r="D789" s="67"/>
      <c r="E789" s="67"/>
      <c r="F789" s="67"/>
      <c r="G789" s="67"/>
      <c r="H789" s="67"/>
      <c r="I789" s="67"/>
    </row>
    <row r="790" spans="1:9">
      <c r="A790" s="79">
        <v>43863</v>
      </c>
      <c r="B790" s="80">
        <v>19</v>
      </c>
      <c r="C790" s="81">
        <v>18.29</v>
      </c>
      <c r="D790" s="67"/>
      <c r="E790" s="67"/>
      <c r="F790" s="67"/>
      <c r="G790" s="67"/>
      <c r="H790" s="67"/>
      <c r="I790" s="67"/>
    </row>
    <row r="791" spans="1:9">
      <c r="A791" s="79">
        <v>43863</v>
      </c>
      <c r="B791" s="80">
        <v>20</v>
      </c>
      <c r="C791" s="81">
        <v>16.649999999999999</v>
      </c>
      <c r="D791" s="67"/>
      <c r="E791" s="67"/>
      <c r="F791" s="67"/>
      <c r="G791" s="67"/>
      <c r="H791" s="67"/>
      <c r="I791" s="67"/>
    </row>
    <row r="792" spans="1:9">
      <c r="A792" s="79">
        <v>43863</v>
      </c>
      <c r="B792" s="80">
        <v>21</v>
      </c>
      <c r="C792" s="81">
        <v>15.51</v>
      </c>
      <c r="D792" s="67"/>
      <c r="E792" s="67"/>
      <c r="F792" s="67"/>
      <c r="G792" s="67"/>
      <c r="H792" s="67"/>
      <c r="I792" s="67"/>
    </row>
    <row r="793" spans="1:9">
      <c r="A793" s="79">
        <v>43863</v>
      </c>
      <c r="B793" s="80">
        <v>22</v>
      </c>
      <c r="C793" s="81">
        <v>15.31</v>
      </c>
      <c r="D793" s="67"/>
      <c r="E793" s="67"/>
      <c r="F793" s="67"/>
      <c r="G793" s="67"/>
      <c r="H793" s="67"/>
      <c r="I793" s="67"/>
    </row>
    <row r="794" spans="1:9">
      <c r="A794" s="79">
        <v>43863</v>
      </c>
      <c r="B794" s="80">
        <v>23</v>
      </c>
      <c r="C794" s="81">
        <v>14.5</v>
      </c>
      <c r="D794" s="67"/>
      <c r="E794" s="67"/>
      <c r="F794" s="67"/>
      <c r="G794" s="67"/>
      <c r="H794" s="67"/>
      <c r="I794" s="67"/>
    </row>
    <row r="795" spans="1:9">
      <c r="A795" s="79">
        <v>43863</v>
      </c>
      <c r="B795" s="80">
        <v>24</v>
      </c>
      <c r="C795" s="81">
        <v>13.75</v>
      </c>
      <c r="D795" s="67"/>
      <c r="E795" s="67"/>
      <c r="F795" s="67"/>
      <c r="G795" s="67"/>
      <c r="H795" s="67"/>
      <c r="I795" s="67"/>
    </row>
    <row r="796" spans="1:9">
      <c r="A796" s="79">
        <v>43864</v>
      </c>
      <c r="B796" s="80">
        <v>1</v>
      </c>
      <c r="C796" s="81">
        <v>12.23</v>
      </c>
      <c r="D796" s="67"/>
      <c r="E796" s="67"/>
      <c r="F796" s="67"/>
      <c r="G796" s="67"/>
      <c r="H796" s="67"/>
      <c r="I796" s="67"/>
    </row>
    <row r="797" spans="1:9">
      <c r="A797" s="79">
        <v>43864</v>
      </c>
      <c r="B797" s="80">
        <v>2</v>
      </c>
      <c r="C797" s="81">
        <v>11.59</v>
      </c>
      <c r="D797" s="67"/>
      <c r="E797" s="67"/>
      <c r="F797" s="67"/>
      <c r="G797" s="67"/>
      <c r="H797" s="67"/>
      <c r="I797" s="67"/>
    </row>
    <row r="798" spans="1:9">
      <c r="A798" s="79">
        <v>43864</v>
      </c>
      <c r="B798" s="80">
        <v>3</v>
      </c>
      <c r="C798" s="81">
        <v>11.72</v>
      </c>
      <c r="D798" s="67"/>
      <c r="E798" s="67"/>
      <c r="F798" s="67"/>
      <c r="G798" s="67"/>
      <c r="H798" s="67"/>
      <c r="I798" s="67"/>
    </row>
    <row r="799" spans="1:9">
      <c r="A799" s="79">
        <v>43864</v>
      </c>
      <c r="B799" s="80">
        <v>4</v>
      </c>
      <c r="C799" s="81">
        <v>12.02</v>
      </c>
      <c r="D799" s="67"/>
      <c r="E799" s="67"/>
      <c r="F799" s="67"/>
      <c r="G799" s="67"/>
      <c r="H799" s="67"/>
      <c r="I799" s="67"/>
    </row>
    <row r="800" spans="1:9">
      <c r="A800" s="79">
        <v>43864</v>
      </c>
      <c r="B800" s="80">
        <v>5</v>
      </c>
      <c r="C800" s="81">
        <v>12.88</v>
      </c>
      <c r="D800" s="67"/>
      <c r="E800" s="67"/>
      <c r="F800" s="67"/>
      <c r="G800" s="67"/>
      <c r="H800" s="67"/>
      <c r="I800" s="67"/>
    </row>
    <row r="801" spans="1:9">
      <c r="A801" s="79">
        <v>43864</v>
      </c>
      <c r="B801" s="80">
        <v>6</v>
      </c>
      <c r="C801" s="81">
        <v>16.170000000000002</v>
      </c>
      <c r="D801" s="67"/>
      <c r="E801" s="67"/>
      <c r="F801" s="67"/>
      <c r="G801" s="67"/>
      <c r="H801" s="67"/>
      <c r="I801" s="67"/>
    </row>
    <row r="802" spans="1:9">
      <c r="A802" s="79">
        <v>43864</v>
      </c>
      <c r="B802" s="80">
        <v>7</v>
      </c>
      <c r="C802" s="81">
        <v>21.89</v>
      </c>
      <c r="D802" s="67"/>
      <c r="E802" s="67"/>
      <c r="F802" s="67"/>
      <c r="G802" s="67"/>
      <c r="H802" s="67"/>
      <c r="I802" s="67"/>
    </row>
    <row r="803" spans="1:9">
      <c r="A803" s="79">
        <v>43864</v>
      </c>
      <c r="B803" s="80">
        <v>8</v>
      </c>
      <c r="C803" s="81">
        <v>20.16</v>
      </c>
      <c r="D803" s="67"/>
      <c r="E803" s="67"/>
      <c r="F803" s="67"/>
      <c r="G803" s="67"/>
      <c r="H803" s="67"/>
      <c r="I803" s="67"/>
    </row>
    <row r="804" spans="1:9">
      <c r="A804" s="79">
        <v>43864</v>
      </c>
      <c r="B804" s="80">
        <v>9</v>
      </c>
      <c r="C804" s="81">
        <v>20.76</v>
      </c>
      <c r="D804" s="67"/>
      <c r="E804" s="67"/>
      <c r="F804" s="67"/>
      <c r="G804" s="67"/>
      <c r="H804" s="67"/>
      <c r="I804" s="67"/>
    </row>
    <row r="805" spans="1:9">
      <c r="A805" s="79">
        <v>43864</v>
      </c>
      <c r="B805" s="80">
        <v>10</v>
      </c>
      <c r="C805" s="81">
        <v>18.66</v>
      </c>
      <c r="D805" s="67"/>
      <c r="E805" s="67"/>
      <c r="F805" s="67"/>
      <c r="G805" s="67"/>
      <c r="H805" s="67"/>
      <c r="I805" s="67"/>
    </row>
    <row r="806" spans="1:9">
      <c r="A806" s="79">
        <v>43864</v>
      </c>
      <c r="B806" s="80">
        <v>11</v>
      </c>
      <c r="C806" s="81">
        <v>18.07</v>
      </c>
      <c r="D806" s="67"/>
      <c r="E806" s="67"/>
      <c r="F806" s="67"/>
      <c r="G806" s="67"/>
      <c r="H806" s="67"/>
      <c r="I806" s="67"/>
    </row>
    <row r="807" spans="1:9">
      <c r="A807" s="79">
        <v>43864</v>
      </c>
      <c r="B807" s="80">
        <v>12</v>
      </c>
      <c r="C807" s="81">
        <v>18.420000000000002</v>
      </c>
      <c r="D807" s="67"/>
      <c r="E807" s="67"/>
      <c r="F807" s="67"/>
      <c r="G807" s="67"/>
      <c r="H807" s="67"/>
      <c r="I807" s="67"/>
    </row>
    <row r="808" spans="1:9">
      <c r="A808" s="79">
        <v>43864</v>
      </c>
      <c r="B808" s="80">
        <v>13</v>
      </c>
      <c r="C808" s="81">
        <v>17.440000000000001</v>
      </c>
      <c r="D808" s="67"/>
      <c r="E808" s="67"/>
      <c r="F808" s="67"/>
      <c r="G808" s="67"/>
      <c r="H808" s="67"/>
      <c r="I808" s="67"/>
    </row>
    <row r="809" spans="1:9">
      <c r="A809" s="79">
        <v>43864</v>
      </c>
      <c r="B809" s="80">
        <v>14</v>
      </c>
      <c r="C809" s="81">
        <v>19.32</v>
      </c>
      <c r="D809" s="67"/>
      <c r="E809" s="67"/>
      <c r="F809" s="67"/>
      <c r="G809" s="67"/>
      <c r="H809" s="67"/>
      <c r="I809" s="67"/>
    </row>
    <row r="810" spans="1:9">
      <c r="A810" s="79">
        <v>43864</v>
      </c>
      <c r="B810" s="80">
        <v>15</v>
      </c>
      <c r="C810" s="81">
        <v>17.47</v>
      </c>
      <c r="D810" s="67"/>
      <c r="E810" s="67"/>
      <c r="F810" s="67"/>
      <c r="G810" s="67"/>
      <c r="H810" s="67"/>
      <c r="I810" s="67"/>
    </row>
    <row r="811" spans="1:9">
      <c r="A811" s="79">
        <v>43864</v>
      </c>
      <c r="B811" s="80">
        <v>16</v>
      </c>
      <c r="C811" s="81">
        <v>17.329999999999998</v>
      </c>
      <c r="D811" s="67"/>
      <c r="E811" s="67"/>
      <c r="F811" s="67"/>
      <c r="G811" s="67"/>
      <c r="H811" s="67"/>
      <c r="I811" s="67"/>
    </row>
    <row r="812" spans="1:9">
      <c r="A812" s="79">
        <v>43864</v>
      </c>
      <c r="B812" s="80">
        <v>17</v>
      </c>
      <c r="C812" s="81">
        <v>17.05</v>
      </c>
      <c r="D812" s="67"/>
      <c r="E812" s="67"/>
      <c r="F812" s="67"/>
      <c r="G812" s="67"/>
      <c r="H812" s="67"/>
      <c r="I812" s="67"/>
    </row>
    <row r="813" spans="1:9">
      <c r="A813" s="79">
        <v>43864</v>
      </c>
      <c r="B813" s="80">
        <v>18</v>
      </c>
      <c r="C813" s="81">
        <v>19.18</v>
      </c>
      <c r="D813" s="67"/>
      <c r="E813" s="67"/>
      <c r="F813" s="67"/>
      <c r="G813" s="67"/>
      <c r="H813" s="67"/>
      <c r="I813" s="67"/>
    </row>
    <row r="814" spans="1:9">
      <c r="A814" s="79">
        <v>43864</v>
      </c>
      <c r="B814" s="80">
        <v>19</v>
      </c>
      <c r="C814" s="81">
        <v>20.58</v>
      </c>
      <c r="D814" s="67"/>
      <c r="E814" s="67"/>
      <c r="F814" s="67"/>
      <c r="G814" s="67"/>
      <c r="H814" s="67"/>
      <c r="I814" s="67"/>
    </row>
    <row r="815" spans="1:9">
      <c r="A815" s="79">
        <v>43864</v>
      </c>
      <c r="B815" s="80">
        <v>20</v>
      </c>
      <c r="C815" s="81">
        <v>18.899999999999999</v>
      </c>
      <c r="D815" s="67"/>
      <c r="E815" s="67"/>
      <c r="F815" s="67"/>
      <c r="G815" s="67"/>
      <c r="H815" s="67"/>
      <c r="I815" s="67"/>
    </row>
    <row r="816" spans="1:9">
      <c r="A816" s="79">
        <v>43864</v>
      </c>
      <c r="B816" s="80">
        <v>21</v>
      </c>
      <c r="C816" s="81">
        <v>17.989999999999998</v>
      </c>
      <c r="D816" s="67"/>
      <c r="E816" s="67"/>
      <c r="F816" s="67"/>
      <c r="G816" s="67"/>
      <c r="H816" s="67"/>
      <c r="I816" s="67"/>
    </row>
    <row r="817" spans="1:9">
      <c r="A817" s="79">
        <v>43864</v>
      </c>
      <c r="B817" s="80">
        <v>22</v>
      </c>
      <c r="C817" s="81">
        <v>16.940000000000001</v>
      </c>
      <c r="D817" s="67"/>
      <c r="E817" s="67"/>
      <c r="F817" s="67"/>
      <c r="G817" s="67"/>
      <c r="H817" s="67"/>
      <c r="I817" s="67"/>
    </row>
    <row r="818" spans="1:9">
      <c r="A818" s="79">
        <v>43864</v>
      </c>
      <c r="B818" s="80">
        <v>23</v>
      </c>
      <c r="C818" s="81">
        <v>15.65</v>
      </c>
      <c r="D818" s="67"/>
      <c r="E818" s="67"/>
      <c r="F818" s="67"/>
      <c r="G818" s="67"/>
      <c r="H818" s="67"/>
      <c r="I818" s="67"/>
    </row>
    <row r="819" spans="1:9">
      <c r="A819" s="79">
        <v>43864</v>
      </c>
      <c r="B819" s="80">
        <v>24</v>
      </c>
      <c r="C819" s="81">
        <v>14.72</v>
      </c>
      <c r="D819" s="67"/>
      <c r="E819" s="67"/>
      <c r="F819" s="67"/>
      <c r="G819" s="67"/>
      <c r="H819" s="67"/>
      <c r="I819" s="67"/>
    </row>
    <row r="820" spans="1:9">
      <c r="A820" s="79">
        <v>43865</v>
      </c>
      <c r="B820" s="80">
        <v>1</v>
      </c>
      <c r="C820" s="81">
        <v>13.83</v>
      </c>
      <c r="D820" s="67"/>
      <c r="E820" s="67"/>
      <c r="F820" s="67"/>
      <c r="G820" s="67"/>
      <c r="H820" s="67"/>
      <c r="I820" s="67"/>
    </row>
    <row r="821" spans="1:9">
      <c r="A821" s="79">
        <v>43865</v>
      </c>
      <c r="B821" s="80">
        <v>2</v>
      </c>
      <c r="C821" s="81">
        <v>12.88</v>
      </c>
      <c r="D821" s="67"/>
      <c r="E821" s="67"/>
      <c r="F821" s="67"/>
      <c r="G821" s="67"/>
      <c r="H821" s="67"/>
      <c r="I821" s="67"/>
    </row>
    <row r="822" spans="1:9">
      <c r="A822" s="79">
        <v>43865</v>
      </c>
      <c r="B822" s="80">
        <v>3</v>
      </c>
      <c r="C822" s="81">
        <v>12.68</v>
      </c>
      <c r="D822" s="67"/>
      <c r="E822" s="67"/>
      <c r="F822" s="67"/>
      <c r="G822" s="67"/>
      <c r="H822" s="67"/>
      <c r="I822" s="67"/>
    </row>
    <row r="823" spans="1:9">
      <c r="A823" s="79">
        <v>43865</v>
      </c>
      <c r="B823" s="80">
        <v>4</v>
      </c>
      <c r="C823" s="81">
        <v>12.51</v>
      </c>
      <c r="D823" s="67"/>
      <c r="E823" s="67"/>
      <c r="F823" s="67"/>
      <c r="G823" s="67"/>
      <c r="H823" s="67"/>
      <c r="I823" s="67"/>
    </row>
    <row r="824" spans="1:9">
      <c r="A824" s="79">
        <v>43865</v>
      </c>
      <c r="B824" s="80">
        <v>5</v>
      </c>
      <c r="C824" s="81">
        <v>11.81</v>
      </c>
      <c r="D824" s="67"/>
      <c r="E824" s="67"/>
      <c r="F824" s="67"/>
      <c r="G824" s="67"/>
      <c r="H824" s="67"/>
      <c r="I824" s="67"/>
    </row>
    <row r="825" spans="1:9">
      <c r="A825" s="79">
        <v>43865</v>
      </c>
      <c r="B825" s="80">
        <v>6</v>
      </c>
      <c r="C825" s="81">
        <v>12.75</v>
      </c>
      <c r="D825" s="67"/>
      <c r="E825" s="67"/>
      <c r="F825" s="67"/>
      <c r="G825" s="67"/>
      <c r="H825" s="67"/>
      <c r="I825" s="67"/>
    </row>
    <row r="826" spans="1:9">
      <c r="A826" s="79">
        <v>43865</v>
      </c>
      <c r="B826" s="80">
        <v>7</v>
      </c>
      <c r="C826" s="81">
        <v>15.72</v>
      </c>
      <c r="D826" s="67"/>
      <c r="E826" s="67"/>
      <c r="F826" s="67"/>
      <c r="G826" s="67"/>
      <c r="H826" s="67"/>
      <c r="I826" s="67"/>
    </row>
    <row r="827" spans="1:9">
      <c r="A827" s="79">
        <v>43865</v>
      </c>
      <c r="B827" s="80">
        <v>8</v>
      </c>
      <c r="C827" s="81">
        <v>18.66</v>
      </c>
      <c r="D827" s="67"/>
      <c r="E827" s="67"/>
      <c r="F827" s="67"/>
      <c r="G827" s="67"/>
      <c r="H827" s="67"/>
      <c r="I827" s="67"/>
    </row>
    <row r="828" spans="1:9">
      <c r="A828" s="79">
        <v>43865</v>
      </c>
      <c r="B828" s="80">
        <v>9</v>
      </c>
      <c r="C828" s="81">
        <v>20.73</v>
      </c>
      <c r="D828" s="67"/>
      <c r="E828" s="67"/>
      <c r="F828" s="67"/>
      <c r="G828" s="67"/>
      <c r="H828" s="67"/>
      <c r="I828" s="67"/>
    </row>
    <row r="829" spans="1:9">
      <c r="A829" s="79">
        <v>43865</v>
      </c>
      <c r="B829" s="80">
        <v>10</v>
      </c>
      <c r="C829" s="81">
        <v>17.52</v>
      </c>
      <c r="D829" s="67"/>
      <c r="E829" s="67"/>
      <c r="F829" s="67"/>
      <c r="G829" s="67"/>
      <c r="H829" s="67"/>
      <c r="I829" s="67"/>
    </row>
    <row r="830" spans="1:9">
      <c r="A830" s="79">
        <v>43865</v>
      </c>
      <c r="B830" s="80">
        <v>11</v>
      </c>
      <c r="C830" s="81">
        <v>18.53</v>
      </c>
      <c r="D830" s="67"/>
      <c r="E830" s="67"/>
      <c r="F830" s="67"/>
      <c r="G830" s="67"/>
      <c r="H830" s="67"/>
      <c r="I830" s="67"/>
    </row>
    <row r="831" spans="1:9">
      <c r="A831" s="79">
        <v>43865</v>
      </c>
      <c r="B831" s="80">
        <v>12</v>
      </c>
      <c r="C831" s="81">
        <v>18.57</v>
      </c>
      <c r="D831" s="67"/>
      <c r="E831" s="67"/>
      <c r="F831" s="67"/>
      <c r="G831" s="67"/>
      <c r="H831" s="67"/>
      <c r="I831" s="67"/>
    </row>
    <row r="832" spans="1:9">
      <c r="A832" s="79">
        <v>43865</v>
      </c>
      <c r="B832" s="80">
        <v>13</v>
      </c>
      <c r="C832" s="81">
        <v>18.62</v>
      </c>
      <c r="D832" s="67"/>
      <c r="E832" s="67"/>
      <c r="F832" s="67"/>
      <c r="G832" s="67"/>
      <c r="H832" s="67"/>
      <c r="I832" s="67"/>
    </row>
    <row r="833" spans="1:9">
      <c r="A833" s="79">
        <v>43865</v>
      </c>
      <c r="B833" s="80">
        <v>14</v>
      </c>
      <c r="C833" s="81">
        <v>17.690000000000001</v>
      </c>
      <c r="D833" s="67"/>
      <c r="E833" s="67"/>
      <c r="F833" s="67"/>
      <c r="G833" s="67"/>
      <c r="H833" s="67"/>
      <c r="I833" s="67"/>
    </row>
    <row r="834" spans="1:9">
      <c r="A834" s="79">
        <v>43865</v>
      </c>
      <c r="B834" s="80">
        <v>15</v>
      </c>
      <c r="C834" s="81">
        <v>17.53</v>
      </c>
      <c r="D834" s="67"/>
      <c r="E834" s="67"/>
      <c r="F834" s="67"/>
      <c r="G834" s="67"/>
      <c r="H834" s="67"/>
      <c r="I834" s="67"/>
    </row>
    <row r="835" spans="1:9">
      <c r="A835" s="79">
        <v>43865</v>
      </c>
      <c r="B835" s="80">
        <v>16</v>
      </c>
      <c r="C835" s="81">
        <v>17.43</v>
      </c>
      <c r="D835" s="67"/>
      <c r="E835" s="67"/>
      <c r="F835" s="67"/>
      <c r="G835" s="67"/>
      <c r="H835" s="67"/>
      <c r="I835" s="67"/>
    </row>
    <row r="836" spans="1:9">
      <c r="A836" s="79">
        <v>43865</v>
      </c>
      <c r="B836" s="80">
        <v>17</v>
      </c>
      <c r="C836" s="81">
        <v>18.809999999999999</v>
      </c>
      <c r="D836" s="67"/>
      <c r="E836" s="67"/>
      <c r="F836" s="67"/>
      <c r="G836" s="67"/>
      <c r="H836" s="67"/>
      <c r="I836" s="67"/>
    </row>
    <row r="837" spans="1:9">
      <c r="A837" s="79">
        <v>43865</v>
      </c>
      <c r="B837" s="80">
        <v>18</v>
      </c>
      <c r="C837" s="81">
        <v>20.36</v>
      </c>
      <c r="D837" s="67"/>
      <c r="E837" s="67"/>
      <c r="F837" s="67"/>
      <c r="G837" s="67"/>
      <c r="H837" s="67"/>
      <c r="I837" s="67"/>
    </row>
    <row r="838" spans="1:9">
      <c r="A838" s="79">
        <v>43865</v>
      </c>
      <c r="B838" s="80">
        <v>19</v>
      </c>
      <c r="C838" s="81">
        <v>22.45</v>
      </c>
      <c r="D838" s="67"/>
      <c r="E838" s="67"/>
      <c r="F838" s="67"/>
      <c r="G838" s="67"/>
      <c r="H838" s="67"/>
      <c r="I838" s="67"/>
    </row>
    <row r="839" spans="1:9">
      <c r="A839" s="79">
        <v>43865</v>
      </c>
      <c r="B839" s="80">
        <v>20</v>
      </c>
      <c r="C839" s="81">
        <v>20.49</v>
      </c>
      <c r="D839" s="67"/>
      <c r="E839" s="67"/>
      <c r="F839" s="67"/>
      <c r="G839" s="67"/>
      <c r="H839" s="67"/>
      <c r="I839" s="67"/>
    </row>
    <row r="840" spans="1:9">
      <c r="A840" s="79">
        <v>43865</v>
      </c>
      <c r="B840" s="80">
        <v>21</v>
      </c>
      <c r="C840" s="81">
        <v>20.69</v>
      </c>
      <c r="D840" s="67"/>
      <c r="E840" s="67"/>
      <c r="F840" s="67"/>
      <c r="G840" s="67"/>
      <c r="H840" s="67"/>
      <c r="I840" s="67"/>
    </row>
    <row r="841" spans="1:9">
      <c r="A841" s="79">
        <v>43865</v>
      </c>
      <c r="B841" s="80">
        <v>22</v>
      </c>
      <c r="C841" s="81">
        <v>19.27</v>
      </c>
      <c r="D841" s="67"/>
      <c r="E841" s="67"/>
      <c r="F841" s="67"/>
      <c r="G841" s="67"/>
      <c r="H841" s="67"/>
      <c r="I841" s="67"/>
    </row>
    <row r="842" spans="1:9">
      <c r="A842" s="79">
        <v>43865</v>
      </c>
      <c r="B842" s="80">
        <v>23</v>
      </c>
      <c r="C842" s="81">
        <v>18.260000000000002</v>
      </c>
      <c r="D842" s="67"/>
      <c r="E842" s="67"/>
      <c r="F842" s="67"/>
      <c r="G842" s="67"/>
      <c r="H842" s="67"/>
      <c r="I842" s="67"/>
    </row>
    <row r="843" spans="1:9">
      <c r="A843" s="79">
        <v>43865</v>
      </c>
      <c r="B843" s="80">
        <v>24</v>
      </c>
      <c r="C843" s="81">
        <v>17.32</v>
      </c>
      <c r="D843" s="67"/>
      <c r="E843" s="67"/>
      <c r="F843" s="67"/>
      <c r="G843" s="67"/>
      <c r="H843" s="67"/>
      <c r="I843" s="67"/>
    </row>
    <row r="844" spans="1:9">
      <c r="A844" s="79">
        <v>43866</v>
      </c>
      <c r="B844" s="80">
        <v>1</v>
      </c>
      <c r="C844" s="81">
        <v>17.22</v>
      </c>
      <c r="D844" s="67"/>
      <c r="E844" s="67"/>
      <c r="F844" s="67"/>
      <c r="G844" s="67"/>
      <c r="H844" s="67"/>
      <c r="I844" s="67"/>
    </row>
    <row r="845" spans="1:9">
      <c r="A845" s="79">
        <v>43866</v>
      </c>
      <c r="B845" s="80">
        <v>2</v>
      </c>
      <c r="C845" s="81">
        <v>16.16</v>
      </c>
      <c r="D845" s="67"/>
      <c r="E845" s="67"/>
      <c r="F845" s="67"/>
      <c r="G845" s="67"/>
      <c r="H845" s="67"/>
      <c r="I845" s="67"/>
    </row>
    <row r="846" spans="1:9">
      <c r="A846" s="79">
        <v>43866</v>
      </c>
      <c r="B846" s="80">
        <v>3</v>
      </c>
      <c r="C846" s="81">
        <v>15.27</v>
      </c>
      <c r="D846" s="67"/>
      <c r="E846" s="67"/>
      <c r="F846" s="67"/>
      <c r="G846" s="67"/>
      <c r="H846" s="67"/>
      <c r="I846" s="67"/>
    </row>
    <row r="847" spans="1:9">
      <c r="A847" s="79">
        <v>43866</v>
      </c>
      <c r="B847" s="80">
        <v>4</v>
      </c>
      <c r="C847" s="81">
        <v>16.670000000000002</v>
      </c>
      <c r="D847" s="67"/>
      <c r="E847" s="67"/>
      <c r="F847" s="67"/>
      <c r="G847" s="67"/>
      <c r="H847" s="67"/>
      <c r="I847" s="67"/>
    </row>
    <row r="848" spans="1:9">
      <c r="A848" s="79">
        <v>43866</v>
      </c>
      <c r="B848" s="80">
        <v>5</v>
      </c>
      <c r="C848" s="81">
        <v>17</v>
      </c>
      <c r="D848" s="67"/>
      <c r="E848" s="67"/>
      <c r="F848" s="67"/>
      <c r="G848" s="67"/>
      <c r="H848" s="67"/>
      <c r="I848" s="67"/>
    </row>
    <row r="849" spans="1:9">
      <c r="A849" s="79">
        <v>43866</v>
      </c>
      <c r="B849" s="80">
        <v>6</v>
      </c>
      <c r="C849" s="81">
        <v>18.93</v>
      </c>
      <c r="D849" s="67"/>
      <c r="E849" s="67"/>
      <c r="F849" s="67"/>
      <c r="G849" s="67"/>
      <c r="H849" s="67"/>
      <c r="I849" s="67"/>
    </row>
    <row r="850" spans="1:9">
      <c r="A850" s="79">
        <v>43866</v>
      </c>
      <c r="B850" s="80">
        <v>7</v>
      </c>
      <c r="C850" s="81">
        <v>43.35</v>
      </c>
      <c r="D850" s="67"/>
      <c r="E850" s="67"/>
      <c r="F850" s="67"/>
      <c r="G850" s="67"/>
      <c r="H850" s="67"/>
      <c r="I850" s="67"/>
    </row>
    <row r="851" spans="1:9">
      <c r="A851" s="79">
        <v>43866</v>
      </c>
      <c r="B851" s="80">
        <v>8</v>
      </c>
      <c r="C851" s="81">
        <v>20.12</v>
      </c>
      <c r="D851" s="67"/>
      <c r="E851" s="67"/>
      <c r="F851" s="67"/>
      <c r="G851" s="67"/>
      <c r="H851" s="67"/>
      <c r="I851" s="67"/>
    </row>
    <row r="852" spans="1:9">
      <c r="A852" s="79">
        <v>43866</v>
      </c>
      <c r="B852" s="80">
        <v>9</v>
      </c>
      <c r="C852" s="81">
        <v>21.24</v>
      </c>
      <c r="D852" s="67"/>
      <c r="E852" s="67"/>
      <c r="F852" s="67"/>
      <c r="G852" s="67"/>
      <c r="H852" s="67"/>
      <c r="I852" s="67"/>
    </row>
    <row r="853" spans="1:9">
      <c r="A853" s="79">
        <v>43866</v>
      </c>
      <c r="B853" s="80">
        <v>10</v>
      </c>
      <c r="C853" s="81">
        <v>20.28</v>
      </c>
      <c r="D853" s="67"/>
      <c r="E853" s="67"/>
      <c r="F853" s="67"/>
      <c r="G853" s="67"/>
      <c r="H853" s="67"/>
      <c r="I853" s="67"/>
    </row>
    <row r="854" spans="1:9">
      <c r="A854" s="79">
        <v>43866</v>
      </c>
      <c r="B854" s="80">
        <v>11</v>
      </c>
      <c r="C854" s="81">
        <v>20.28</v>
      </c>
      <c r="D854" s="67"/>
      <c r="E854" s="67"/>
      <c r="F854" s="67"/>
      <c r="G854" s="67"/>
      <c r="H854" s="67"/>
      <c r="I854" s="67"/>
    </row>
    <row r="855" spans="1:9">
      <c r="A855" s="79">
        <v>43866</v>
      </c>
      <c r="B855" s="80">
        <v>12</v>
      </c>
      <c r="C855" s="81">
        <v>21.44</v>
      </c>
      <c r="D855" s="67"/>
      <c r="E855" s="67"/>
      <c r="F855" s="67"/>
      <c r="G855" s="67"/>
      <c r="H855" s="67"/>
      <c r="I855" s="67"/>
    </row>
    <row r="856" spans="1:9">
      <c r="A856" s="79">
        <v>43866</v>
      </c>
      <c r="B856" s="80">
        <v>13</v>
      </c>
      <c r="C856" s="81">
        <v>21.56</v>
      </c>
      <c r="D856" s="67"/>
      <c r="E856" s="67"/>
      <c r="F856" s="67"/>
      <c r="G856" s="67"/>
      <c r="H856" s="67"/>
      <c r="I856" s="67"/>
    </row>
    <row r="857" spans="1:9">
      <c r="A857" s="79">
        <v>43866</v>
      </c>
      <c r="B857" s="80">
        <v>14</v>
      </c>
      <c r="C857" s="81">
        <v>20.96</v>
      </c>
      <c r="D857" s="67"/>
      <c r="E857" s="67"/>
      <c r="F857" s="67"/>
      <c r="G857" s="67"/>
      <c r="H857" s="67"/>
      <c r="I857" s="67"/>
    </row>
    <row r="858" spans="1:9">
      <c r="A858" s="79">
        <v>43866</v>
      </c>
      <c r="B858" s="80">
        <v>15</v>
      </c>
      <c r="C858" s="81">
        <v>20.74</v>
      </c>
      <c r="D858" s="67"/>
      <c r="E858" s="67"/>
      <c r="F858" s="67"/>
      <c r="G858" s="67"/>
      <c r="H858" s="67"/>
      <c r="I858" s="67"/>
    </row>
    <row r="859" spans="1:9">
      <c r="A859" s="79">
        <v>43866</v>
      </c>
      <c r="B859" s="80">
        <v>16</v>
      </c>
      <c r="C859" s="81">
        <v>20.329999999999998</v>
      </c>
      <c r="D859" s="67"/>
      <c r="E859" s="67"/>
      <c r="F859" s="67"/>
      <c r="G859" s="67"/>
      <c r="H859" s="67"/>
      <c r="I859" s="67"/>
    </row>
    <row r="860" spans="1:9">
      <c r="A860" s="79">
        <v>43866</v>
      </c>
      <c r="B860" s="80">
        <v>17</v>
      </c>
      <c r="C860" s="81">
        <v>34.700000000000003</v>
      </c>
      <c r="D860" s="67"/>
      <c r="E860" s="67"/>
      <c r="F860" s="67"/>
      <c r="G860" s="67"/>
      <c r="H860" s="67"/>
      <c r="I860" s="67"/>
    </row>
    <row r="861" spans="1:9">
      <c r="A861" s="79">
        <v>43866</v>
      </c>
      <c r="B861" s="80">
        <v>18</v>
      </c>
      <c r="C861" s="81">
        <v>24.09</v>
      </c>
      <c r="D861" s="67"/>
      <c r="E861" s="67"/>
      <c r="F861" s="67"/>
      <c r="G861" s="67"/>
      <c r="H861" s="67"/>
      <c r="I861" s="67"/>
    </row>
    <row r="862" spans="1:9">
      <c r="A862" s="79">
        <v>43866</v>
      </c>
      <c r="B862" s="80">
        <v>19</v>
      </c>
      <c r="C862" s="81">
        <v>90.85</v>
      </c>
      <c r="D862" s="67"/>
      <c r="E862" s="67"/>
      <c r="F862" s="67"/>
      <c r="G862" s="67"/>
      <c r="H862" s="67"/>
      <c r="I862" s="67"/>
    </row>
    <row r="863" spans="1:9">
      <c r="A863" s="79">
        <v>43866</v>
      </c>
      <c r="B863" s="80">
        <v>20</v>
      </c>
      <c r="C863" s="81">
        <v>22.79</v>
      </c>
      <c r="D863" s="67"/>
      <c r="E863" s="67"/>
      <c r="F863" s="67"/>
      <c r="G863" s="67"/>
      <c r="H863" s="67"/>
      <c r="I863" s="67"/>
    </row>
    <row r="864" spans="1:9">
      <c r="A864" s="79">
        <v>43866</v>
      </c>
      <c r="B864" s="80">
        <v>21</v>
      </c>
      <c r="C864" s="81">
        <v>21.8</v>
      </c>
      <c r="D864" s="67"/>
      <c r="E864" s="67"/>
      <c r="F864" s="67"/>
      <c r="G864" s="67"/>
      <c r="H864" s="67"/>
      <c r="I864" s="67"/>
    </row>
    <row r="865" spans="1:9">
      <c r="A865" s="79">
        <v>43866</v>
      </c>
      <c r="B865" s="80">
        <v>22</v>
      </c>
      <c r="C865" s="81">
        <v>22.26</v>
      </c>
      <c r="D865" s="67"/>
      <c r="E865" s="67"/>
      <c r="F865" s="67"/>
      <c r="G865" s="67"/>
      <c r="H865" s="67"/>
      <c r="I865" s="67"/>
    </row>
    <row r="866" spans="1:9">
      <c r="A866" s="79">
        <v>43866</v>
      </c>
      <c r="B866" s="80">
        <v>23</v>
      </c>
      <c r="C866" s="81">
        <v>20.22</v>
      </c>
      <c r="D866" s="67"/>
      <c r="E866" s="67"/>
      <c r="F866" s="67"/>
      <c r="G866" s="67"/>
      <c r="H866" s="67"/>
      <c r="I866" s="67"/>
    </row>
    <row r="867" spans="1:9">
      <c r="A867" s="79">
        <v>43866</v>
      </c>
      <c r="B867" s="80">
        <v>24</v>
      </c>
      <c r="C867" s="81">
        <v>19.7</v>
      </c>
      <c r="D867" s="67"/>
      <c r="E867" s="67"/>
      <c r="F867" s="67"/>
      <c r="G867" s="67"/>
      <c r="H867" s="67"/>
      <c r="I867" s="67"/>
    </row>
    <row r="868" spans="1:9">
      <c r="A868" s="79">
        <v>43867</v>
      </c>
      <c r="B868" s="80">
        <v>1</v>
      </c>
      <c r="C868" s="81">
        <v>19.16</v>
      </c>
      <c r="D868" s="67"/>
      <c r="E868" s="67"/>
      <c r="F868" s="67"/>
      <c r="G868" s="67"/>
      <c r="H868" s="67"/>
      <c r="I868" s="67"/>
    </row>
    <row r="869" spans="1:9">
      <c r="A869" s="79">
        <v>43867</v>
      </c>
      <c r="B869" s="80">
        <v>2</v>
      </c>
      <c r="C869" s="81">
        <v>18.850000000000001</v>
      </c>
      <c r="D869" s="67"/>
      <c r="E869" s="67"/>
      <c r="F869" s="67"/>
      <c r="G869" s="67"/>
      <c r="H869" s="67"/>
      <c r="I869" s="67"/>
    </row>
    <row r="870" spans="1:9">
      <c r="A870" s="79">
        <v>43867</v>
      </c>
      <c r="B870" s="80">
        <v>3</v>
      </c>
      <c r="C870" s="81">
        <v>18.84</v>
      </c>
      <c r="D870" s="67"/>
      <c r="E870" s="67"/>
      <c r="F870" s="67"/>
      <c r="G870" s="67"/>
      <c r="H870" s="67"/>
      <c r="I870" s="67"/>
    </row>
    <row r="871" spans="1:9">
      <c r="A871" s="79">
        <v>43867</v>
      </c>
      <c r="B871" s="80">
        <v>4</v>
      </c>
      <c r="C871" s="81">
        <v>18.649999999999999</v>
      </c>
      <c r="D871" s="67"/>
      <c r="E871" s="67"/>
      <c r="F871" s="67"/>
      <c r="G871" s="67"/>
      <c r="H871" s="67"/>
      <c r="I871" s="67"/>
    </row>
    <row r="872" spans="1:9">
      <c r="A872" s="79">
        <v>43867</v>
      </c>
      <c r="B872" s="80">
        <v>5</v>
      </c>
      <c r="C872" s="81">
        <v>18.28</v>
      </c>
      <c r="D872" s="67"/>
      <c r="E872" s="67"/>
      <c r="F872" s="67"/>
      <c r="G872" s="67"/>
      <c r="H872" s="67"/>
      <c r="I872" s="67"/>
    </row>
    <row r="873" spans="1:9">
      <c r="A873" s="79">
        <v>43867</v>
      </c>
      <c r="B873" s="80">
        <v>6</v>
      </c>
      <c r="C873" s="81">
        <v>18.62</v>
      </c>
      <c r="D873" s="67"/>
      <c r="E873" s="67"/>
      <c r="F873" s="67"/>
      <c r="G873" s="67"/>
      <c r="H873" s="67"/>
      <c r="I873" s="67"/>
    </row>
    <row r="874" spans="1:9">
      <c r="A874" s="79">
        <v>43867</v>
      </c>
      <c r="B874" s="80">
        <v>7</v>
      </c>
      <c r="C874" s="81">
        <v>21.38</v>
      </c>
      <c r="D874" s="67"/>
      <c r="E874" s="67"/>
      <c r="F874" s="67"/>
      <c r="G874" s="67"/>
      <c r="H874" s="67"/>
      <c r="I874" s="67"/>
    </row>
    <row r="875" spans="1:9">
      <c r="A875" s="79">
        <v>43867</v>
      </c>
      <c r="B875" s="80">
        <v>8</v>
      </c>
      <c r="C875" s="81">
        <v>26.37</v>
      </c>
      <c r="D875" s="67"/>
      <c r="E875" s="67"/>
      <c r="F875" s="67"/>
      <c r="G875" s="67"/>
      <c r="H875" s="67"/>
      <c r="I875" s="67"/>
    </row>
    <row r="876" spans="1:9">
      <c r="A876" s="79">
        <v>43867</v>
      </c>
      <c r="B876" s="80">
        <v>9</v>
      </c>
      <c r="C876" s="81">
        <v>22.69</v>
      </c>
      <c r="D876" s="67"/>
      <c r="E876" s="67"/>
      <c r="F876" s="67"/>
      <c r="G876" s="67"/>
      <c r="H876" s="67"/>
      <c r="I876" s="67"/>
    </row>
    <row r="877" spans="1:9">
      <c r="A877" s="79">
        <v>43867</v>
      </c>
      <c r="B877" s="80">
        <v>10</v>
      </c>
      <c r="C877" s="81">
        <v>20.94</v>
      </c>
      <c r="D877" s="67"/>
      <c r="E877" s="67"/>
      <c r="F877" s="67"/>
      <c r="G877" s="67"/>
      <c r="H877" s="67"/>
      <c r="I877" s="67"/>
    </row>
    <row r="878" spans="1:9">
      <c r="A878" s="79">
        <v>43867</v>
      </c>
      <c r="B878" s="80">
        <v>11</v>
      </c>
      <c r="C878" s="81">
        <v>21.73</v>
      </c>
      <c r="D878" s="67"/>
      <c r="E878" s="67"/>
      <c r="F878" s="67"/>
      <c r="G878" s="67"/>
      <c r="H878" s="67"/>
      <c r="I878" s="67"/>
    </row>
    <row r="879" spans="1:9">
      <c r="A879" s="79">
        <v>43867</v>
      </c>
      <c r="B879" s="80">
        <v>12</v>
      </c>
      <c r="C879" s="81">
        <v>21.19</v>
      </c>
      <c r="D879" s="67"/>
      <c r="E879" s="67"/>
      <c r="F879" s="67"/>
      <c r="G879" s="67"/>
      <c r="H879" s="67"/>
      <c r="I879" s="67"/>
    </row>
    <row r="880" spans="1:9">
      <c r="A880" s="79">
        <v>43867</v>
      </c>
      <c r="B880" s="80">
        <v>13</v>
      </c>
      <c r="C880" s="81">
        <v>23.95</v>
      </c>
      <c r="D880" s="67"/>
      <c r="E880" s="67"/>
      <c r="F880" s="67"/>
      <c r="G880" s="67"/>
      <c r="H880" s="67"/>
      <c r="I880" s="67"/>
    </row>
    <row r="881" spans="1:9">
      <c r="A881" s="79">
        <v>43867</v>
      </c>
      <c r="B881" s="80">
        <v>14</v>
      </c>
      <c r="C881" s="81">
        <v>20.84</v>
      </c>
      <c r="D881" s="67"/>
      <c r="E881" s="67"/>
      <c r="F881" s="67"/>
      <c r="G881" s="67"/>
      <c r="H881" s="67"/>
      <c r="I881" s="67"/>
    </row>
    <row r="882" spans="1:9">
      <c r="A882" s="79">
        <v>43867</v>
      </c>
      <c r="B882" s="80">
        <v>15</v>
      </c>
      <c r="C882" s="81">
        <v>20.29</v>
      </c>
      <c r="D882" s="67"/>
      <c r="E882" s="67"/>
      <c r="F882" s="67"/>
      <c r="G882" s="67"/>
      <c r="H882" s="67"/>
      <c r="I882" s="67"/>
    </row>
    <row r="883" spans="1:9">
      <c r="A883" s="79">
        <v>43867</v>
      </c>
      <c r="B883" s="80">
        <v>16</v>
      </c>
      <c r="C883" s="81">
        <v>20</v>
      </c>
      <c r="D883" s="67"/>
      <c r="E883" s="67"/>
      <c r="F883" s="67"/>
      <c r="G883" s="67"/>
      <c r="H883" s="67"/>
      <c r="I883" s="67"/>
    </row>
    <row r="884" spans="1:9">
      <c r="A884" s="79">
        <v>43867</v>
      </c>
      <c r="B884" s="80">
        <v>17</v>
      </c>
      <c r="C884" s="81">
        <v>20.13</v>
      </c>
      <c r="D884" s="67"/>
      <c r="E884" s="67"/>
      <c r="F884" s="67"/>
      <c r="G884" s="67"/>
      <c r="H884" s="67"/>
      <c r="I884" s="67"/>
    </row>
    <row r="885" spans="1:9">
      <c r="A885" s="79">
        <v>43867</v>
      </c>
      <c r="B885" s="80">
        <v>18</v>
      </c>
      <c r="C885" s="81">
        <v>20.92</v>
      </c>
      <c r="D885" s="67"/>
      <c r="E885" s="67"/>
      <c r="F885" s="67"/>
      <c r="G885" s="67"/>
      <c r="H885" s="67"/>
      <c r="I885" s="67"/>
    </row>
    <row r="886" spans="1:9">
      <c r="A886" s="79">
        <v>43867</v>
      </c>
      <c r="B886" s="80">
        <v>19</v>
      </c>
      <c r="C886" s="81">
        <v>36.5</v>
      </c>
      <c r="D886" s="67"/>
      <c r="E886" s="67"/>
      <c r="F886" s="67"/>
      <c r="G886" s="67"/>
      <c r="H886" s="67"/>
      <c r="I886" s="67"/>
    </row>
    <row r="887" spans="1:9">
      <c r="A887" s="79">
        <v>43867</v>
      </c>
      <c r="B887" s="80">
        <v>20</v>
      </c>
      <c r="C887" s="81">
        <v>21.7</v>
      </c>
      <c r="D887" s="67"/>
      <c r="E887" s="67"/>
      <c r="F887" s="67"/>
      <c r="G887" s="67"/>
      <c r="H887" s="67"/>
      <c r="I887" s="67"/>
    </row>
    <row r="888" spans="1:9">
      <c r="A888" s="79">
        <v>43867</v>
      </c>
      <c r="B888" s="80">
        <v>21</v>
      </c>
      <c r="C888" s="81">
        <v>23.67</v>
      </c>
      <c r="D888" s="67"/>
      <c r="E888" s="67"/>
      <c r="F888" s="67"/>
      <c r="G888" s="67"/>
      <c r="H888" s="67"/>
      <c r="I888" s="67"/>
    </row>
    <row r="889" spans="1:9">
      <c r="A889" s="79">
        <v>43867</v>
      </c>
      <c r="B889" s="80">
        <v>22</v>
      </c>
      <c r="C889" s="81">
        <v>20.46</v>
      </c>
      <c r="D889" s="67"/>
      <c r="E889" s="67"/>
      <c r="F889" s="67"/>
      <c r="G889" s="67"/>
      <c r="H889" s="67"/>
      <c r="I889" s="67"/>
    </row>
    <row r="890" spans="1:9">
      <c r="A890" s="79">
        <v>43867</v>
      </c>
      <c r="B890" s="80">
        <v>23</v>
      </c>
      <c r="C890" s="81">
        <v>19.46</v>
      </c>
      <c r="D890" s="67"/>
      <c r="E890" s="67"/>
      <c r="F890" s="67"/>
      <c r="G890" s="67"/>
      <c r="H890" s="67"/>
      <c r="I890" s="67"/>
    </row>
    <row r="891" spans="1:9">
      <c r="A891" s="79">
        <v>43867</v>
      </c>
      <c r="B891" s="80">
        <v>24</v>
      </c>
      <c r="C891" s="81">
        <v>18.55</v>
      </c>
      <c r="D891" s="67"/>
      <c r="E891" s="67"/>
      <c r="F891" s="67"/>
      <c r="G891" s="67"/>
      <c r="H891" s="67"/>
      <c r="I891" s="67"/>
    </row>
    <row r="892" spans="1:9">
      <c r="A892" s="79">
        <v>43868</v>
      </c>
      <c r="B892" s="80">
        <v>1</v>
      </c>
      <c r="C892" s="81">
        <v>18.86</v>
      </c>
      <c r="D892" s="67"/>
      <c r="E892" s="67"/>
      <c r="F892" s="67"/>
      <c r="G892" s="67"/>
      <c r="H892" s="67"/>
      <c r="I892" s="67"/>
    </row>
    <row r="893" spans="1:9">
      <c r="A893" s="79">
        <v>43868</v>
      </c>
      <c r="B893" s="80">
        <v>2</v>
      </c>
      <c r="C893" s="81">
        <v>18.88</v>
      </c>
      <c r="D893" s="67"/>
      <c r="E893" s="67"/>
      <c r="F893" s="67"/>
      <c r="G893" s="67"/>
      <c r="H893" s="67"/>
      <c r="I893" s="67"/>
    </row>
    <row r="894" spans="1:9">
      <c r="A894" s="79">
        <v>43868</v>
      </c>
      <c r="B894" s="80">
        <v>3</v>
      </c>
      <c r="C894" s="81">
        <v>18.34</v>
      </c>
      <c r="D894" s="67"/>
      <c r="E894" s="67"/>
      <c r="F894" s="67"/>
      <c r="G894" s="67"/>
      <c r="H894" s="67"/>
      <c r="I894" s="67"/>
    </row>
    <row r="895" spans="1:9">
      <c r="A895" s="79">
        <v>43868</v>
      </c>
      <c r="B895" s="80">
        <v>4</v>
      </c>
      <c r="C895" s="81">
        <v>17.68</v>
      </c>
      <c r="D895" s="67"/>
      <c r="E895" s="67"/>
      <c r="F895" s="67"/>
      <c r="G895" s="67"/>
      <c r="H895" s="67"/>
      <c r="I895" s="67"/>
    </row>
    <row r="896" spans="1:9">
      <c r="A896" s="79">
        <v>43868</v>
      </c>
      <c r="B896" s="80">
        <v>5</v>
      </c>
      <c r="C896" s="81">
        <v>18.600000000000001</v>
      </c>
      <c r="D896" s="67"/>
      <c r="E896" s="67"/>
      <c r="F896" s="67"/>
      <c r="G896" s="67"/>
      <c r="H896" s="67"/>
      <c r="I896" s="67"/>
    </row>
    <row r="897" spans="1:9">
      <c r="A897" s="79">
        <v>43868</v>
      </c>
      <c r="B897" s="80">
        <v>6</v>
      </c>
      <c r="C897" s="81">
        <v>18.84</v>
      </c>
      <c r="D897" s="67"/>
      <c r="E897" s="67"/>
      <c r="F897" s="67"/>
      <c r="G897" s="67"/>
      <c r="H897" s="67"/>
      <c r="I897" s="67"/>
    </row>
    <row r="898" spans="1:9">
      <c r="A898" s="79">
        <v>43868</v>
      </c>
      <c r="B898" s="80">
        <v>7</v>
      </c>
      <c r="C898" s="81">
        <v>22.05</v>
      </c>
      <c r="D898" s="67"/>
      <c r="E898" s="67"/>
      <c r="F898" s="67"/>
      <c r="G898" s="67"/>
      <c r="H898" s="67"/>
      <c r="I898" s="67"/>
    </row>
    <row r="899" spans="1:9">
      <c r="A899" s="79">
        <v>43868</v>
      </c>
      <c r="B899" s="80">
        <v>8</v>
      </c>
      <c r="C899" s="81">
        <v>30.13</v>
      </c>
      <c r="D899" s="67"/>
      <c r="E899" s="67"/>
      <c r="F899" s="67"/>
      <c r="G899" s="67"/>
      <c r="H899" s="67"/>
      <c r="I899" s="67"/>
    </row>
    <row r="900" spans="1:9">
      <c r="A900" s="79">
        <v>43868</v>
      </c>
      <c r="B900" s="80">
        <v>9</v>
      </c>
      <c r="C900" s="81">
        <v>21.32</v>
      </c>
      <c r="D900" s="67"/>
      <c r="E900" s="67"/>
      <c r="F900" s="67"/>
      <c r="G900" s="67"/>
      <c r="H900" s="67"/>
      <c r="I900" s="67"/>
    </row>
    <row r="901" spans="1:9">
      <c r="A901" s="79">
        <v>43868</v>
      </c>
      <c r="B901" s="80">
        <v>10</v>
      </c>
      <c r="C901" s="81">
        <v>20.18</v>
      </c>
      <c r="D901" s="67"/>
      <c r="E901" s="67"/>
      <c r="F901" s="67"/>
      <c r="G901" s="67"/>
      <c r="H901" s="67"/>
      <c r="I901" s="67"/>
    </row>
    <row r="902" spans="1:9">
      <c r="A902" s="79">
        <v>43868</v>
      </c>
      <c r="B902" s="80">
        <v>11</v>
      </c>
      <c r="C902" s="81">
        <v>20.059999999999999</v>
      </c>
      <c r="D902" s="67"/>
      <c r="E902" s="67"/>
      <c r="F902" s="67"/>
      <c r="G902" s="67"/>
      <c r="H902" s="67"/>
      <c r="I902" s="67"/>
    </row>
    <row r="903" spans="1:9">
      <c r="A903" s="79">
        <v>43868</v>
      </c>
      <c r="B903" s="80">
        <v>12</v>
      </c>
      <c r="C903" s="81">
        <v>20.23</v>
      </c>
      <c r="D903" s="67"/>
      <c r="E903" s="67"/>
      <c r="F903" s="67"/>
      <c r="G903" s="67"/>
      <c r="H903" s="67"/>
      <c r="I903" s="67"/>
    </row>
    <row r="904" spans="1:9">
      <c r="A904" s="79">
        <v>43868</v>
      </c>
      <c r="B904" s="80">
        <v>13</v>
      </c>
      <c r="C904" s="81">
        <v>20.66</v>
      </c>
      <c r="D904" s="67"/>
      <c r="E904" s="67"/>
      <c r="F904" s="67"/>
      <c r="G904" s="67"/>
      <c r="H904" s="67"/>
      <c r="I904" s="67"/>
    </row>
    <row r="905" spans="1:9">
      <c r="A905" s="79">
        <v>43868</v>
      </c>
      <c r="B905" s="80">
        <v>14</v>
      </c>
      <c r="C905" s="81">
        <v>20.21</v>
      </c>
      <c r="D905" s="67"/>
      <c r="E905" s="67"/>
      <c r="F905" s="67"/>
      <c r="G905" s="67"/>
      <c r="H905" s="67"/>
      <c r="I905" s="67"/>
    </row>
    <row r="906" spans="1:9">
      <c r="A906" s="79">
        <v>43868</v>
      </c>
      <c r="B906" s="80">
        <v>15</v>
      </c>
      <c r="C906" s="81">
        <v>19.989999999999998</v>
      </c>
      <c r="D906" s="67"/>
      <c r="E906" s="67"/>
      <c r="F906" s="67"/>
      <c r="G906" s="67"/>
      <c r="H906" s="67"/>
      <c r="I906" s="67"/>
    </row>
    <row r="907" spans="1:9">
      <c r="A907" s="79">
        <v>43868</v>
      </c>
      <c r="B907" s="80">
        <v>16</v>
      </c>
      <c r="C907" s="81">
        <v>20.09</v>
      </c>
      <c r="D907" s="67"/>
      <c r="E907" s="67"/>
      <c r="F907" s="67"/>
      <c r="G907" s="67"/>
      <c r="H907" s="67"/>
      <c r="I907" s="67"/>
    </row>
    <row r="908" spans="1:9">
      <c r="A908" s="79">
        <v>43868</v>
      </c>
      <c r="B908" s="80">
        <v>17</v>
      </c>
      <c r="C908" s="81">
        <v>19.79</v>
      </c>
      <c r="D908" s="67"/>
      <c r="E908" s="67"/>
      <c r="F908" s="67"/>
      <c r="G908" s="67"/>
      <c r="H908" s="67"/>
      <c r="I908" s="67"/>
    </row>
    <row r="909" spans="1:9">
      <c r="A909" s="79">
        <v>43868</v>
      </c>
      <c r="B909" s="80">
        <v>18</v>
      </c>
      <c r="C909" s="81">
        <v>20.64</v>
      </c>
      <c r="D909" s="67"/>
      <c r="E909" s="67"/>
      <c r="F909" s="67"/>
      <c r="G909" s="67"/>
      <c r="H909" s="67"/>
      <c r="I909" s="67"/>
    </row>
    <row r="910" spans="1:9">
      <c r="A910" s="79">
        <v>43868</v>
      </c>
      <c r="B910" s="80">
        <v>19</v>
      </c>
      <c r="C910" s="81">
        <v>21.36</v>
      </c>
      <c r="D910" s="67"/>
      <c r="E910" s="67"/>
      <c r="F910" s="67"/>
      <c r="G910" s="67"/>
      <c r="H910" s="67"/>
      <c r="I910" s="67"/>
    </row>
    <row r="911" spans="1:9">
      <c r="A911" s="79">
        <v>43868</v>
      </c>
      <c r="B911" s="80">
        <v>20</v>
      </c>
      <c r="C911" s="81">
        <v>21.55</v>
      </c>
      <c r="D911" s="67"/>
      <c r="E911" s="67"/>
      <c r="F911" s="67"/>
      <c r="G911" s="67"/>
      <c r="H911" s="67"/>
      <c r="I911" s="67"/>
    </row>
    <row r="912" spans="1:9">
      <c r="A912" s="79">
        <v>43868</v>
      </c>
      <c r="B912" s="80">
        <v>21</v>
      </c>
      <c r="C912" s="81">
        <v>21.05</v>
      </c>
      <c r="D912" s="67"/>
      <c r="E912" s="67"/>
      <c r="F912" s="67"/>
      <c r="G912" s="67"/>
      <c r="H912" s="67"/>
      <c r="I912" s="67"/>
    </row>
    <row r="913" spans="1:9">
      <c r="A913" s="79">
        <v>43868</v>
      </c>
      <c r="B913" s="80">
        <v>22</v>
      </c>
      <c r="C913" s="81">
        <v>20.32</v>
      </c>
      <c r="D913" s="67"/>
      <c r="E913" s="67"/>
      <c r="F913" s="67"/>
      <c r="G913" s="67"/>
      <c r="H913" s="67"/>
      <c r="I913" s="67"/>
    </row>
    <row r="914" spans="1:9">
      <c r="A914" s="79">
        <v>43868</v>
      </c>
      <c r="B914" s="80">
        <v>23</v>
      </c>
      <c r="C914" s="81">
        <v>19.55</v>
      </c>
      <c r="D914" s="67"/>
      <c r="E914" s="67"/>
      <c r="F914" s="67"/>
      <c r="G914" s="67"/>
      <c r="H914" s="67"/>
      <c r="I914" s="67"/>
    </row>
    <row r="915" spans="1:9">
      <c r="A915" s="79">
        <v>43868</v>
      </c>
      <c r="B915" s="80">
        <v>24</v>
      </c>
      <c r="C915" s="81">
        <v>18.68</v>
      </c>
      <c r="D915" s="67"/>
      <c r="E915" s="67"/>
      <c r="F915" s="67"/>
      <c r="G915" s="67"/>
      <c r="H915" s="67"/>
      <c r="I915" s="67"/>
    </row>
    <row r="916" spans="1:9">
      <c r="A916" s="79">
        <v>43869</v>
      </c>
      <c r="B916" s="80">
        <v>1</v>
      </c>
      <c r="C916" s="81">
        <v>20.05</v>
      </c>
      <c r="D916" s="67"/>
      <c r="E916" s="67"/>
      <c r="F916" s="67"/>
      <c r="G916" s="67"/>
      <c r="H916" s="67"/>
      <c r="I916" s="67"/>
    </row>
    <row r="917" spans="1:9">
      <c r="A917" s="79">
        <v>43869</v>
      </c>
      <c r="B917" s="80">
        <v>2</v>
      </c>
      <c r="C917" s="81">
        <v>19.760000000000002</v>
      </c>
      <c r="D917" s="67"/>
      <c r="E917" s="67"/>
      <c r="F917" s="67"/>
      <c r="G917" s="67"/>
      <c r="H917" s="67"/>
      <c r="I917" s="67"/>
    </row>
    <row r="918" spans="1:9">
      <c r="A918" s="79">
        <v>43869</v>
      </c>
      <c r="B918" s="80">
        <v>3</v>
      </c>
      <c r="C918" s="81">
        <v>19.670000000000002</v>
      </c>
      <c r="D918" s="67"/>
      <c r="E918" s="67"/>
      <c r="F918" s="67"/>
      <c r="G918" s="67"/>
      <c r="H918" s="67"/>
      <c r="I918" s="67"/>
    </row>
    <row r="919" spans="1:9">
      <c r="A919" s="79">
        <v>43869</v>
      </c>
      <c r="B919" s="80">
        <v>4</v>
      </c>
      <c r="C919" s="81">
        <v>19.37</v>
      </c>
      <c r="D919" s="67"/>
      <c r="E919" s="67"/>
      <c r="F919" s="67"/>
      <c r="G919" s="67"/>
      <c r="H919" s="67"/>
      <c r="I919" s="67"/>
    </row>
    <row r="920" spans="1:9">
      <c r="A920" s="79">
        <v>43869</v>
      </c>
      <c r="B920" s="80">
        <v>5</v>
      </c>
      <c r="C920" s="81">
        <v>19.940000000000001</v>
      </c>
      <c r="D920" s="67"/>
      <c r="E920" s="67"/>
      <c r="F920" s="67"/>
      <c r="G920" s="67"/>
      <c r="H920" s="67"/>
      <c r="I920" s="67"/>
    </row>
    <row r="921" spans="1:9">
      <c r="A921" s="79">
        <v>43869</v>
      </c>
      <c r="B921" s="80">
        <v>6</v>
      </c>
      <c r="C921" s="81">
        <v>20.51</v>
      </c>
      <c r="D921" s="67"/>
      <c r="E921" s="67"/>
      <c r="F921" s="67"/>
      <c r="G921" s="67"/>
      <c r="H921" s="67"/>
      <c r="I921" s="67"/>
    </row>
    <row r="922" spans="1:9">
      <c r="A922" s="79">
        <v>43869</v>
      </c>
      <c r="B922" s="80">
        <v>7</v>
      </c>
      <c r="C922" s="81">
        <v>20.190000000000001</v>
      </c>
      <c r="D922" s="67"/>
      <c r="E922" s="67"/>
      <c r="F922" s="67"/>
      <c r="G922" s="67"/>
      <c r="H922" s="67"/>
      <c r="I922" s="67"/>
    </row>
    <row r="923" spans="1:9">
      <c r="A923" s="79">
        <v>43869</v>
      </c>
      <c r="B923" s="80">
        <v>8</v>
      </c>
      <c r="C923" s="81">
        <v>21.64</v>
      </c>
      <c r="D923" s="67"/>
      <c r="E923" s="67"/>
      <c r="F923" s="67"/>
      <c r="G923" s="67"/>
      <c r="H923" s="67"/>
      <c r="I923" s="67"/>
    </row>
    <row r="924" spans="1:9">
      <c r="A924" s="79">
        <v>43869</v>
      </c>
      <c r="B924" s="80">
        <v>9</v>
      </c>
      <c r="C924" s="81">
        <v>22.85</v>
      </c>
      <c r="D924" s="67"/>
      <c r="E924" s="67"/>
      <c r="F924" s="67"/>
      <c r="G924" s="67"/>
      <c r="H924" s="67"/>
      <c r="I924" s="67"/>
    </row>
    <row r="925" spans="1:9">
      <c r="A925" s="79">
        <v>43869</v>
      </c>
      <c r="B925" s="80">
        <v>10</v>
      </c>
      <c r="C925" s="81">
        <v>22.13</v>
      </c>
      <c r="D925" s="67"/>
      <c r="E925" s="67"/>
      <c r="F925" s="67"/>
      <c r="G925" s="67"/>
      <c r="H925" s="67"/>
      <c r="I925" s="67"/>
    </row>
    <row r="926" spans="1:9">
      <c r="A926" s="79">
        <v>43869</v>
      </c>
      <c r="B926" s="80">
        <v>11</v>
      </c>
      <c r="C926" s="81">
        <v>21.23</v>
      </c>
      <c r="D926" s="67"/>
      <c r="E926" s="67"/>
      <c r="F926" s="67"/>
      <c r="G926" s="67"/>
      <c r="H926" s="67"/>
      <c r="I926" s="67"/>
    </row>
    <row r="927" spans="1:9">
      <c r="A927" s="79">
        <v>43869</v>
      </c>
      <c r="B927" s="80">
        <v>12</v>
      </c>
      <c r="C927" s="81">
        <v>20.98</v>
      </c>
      <c r="D927" s="67"/>
      <c r="E927" s="67"/>
      <c r="F927" s="67"/>
      <c r="G927" s="67"/>
      <c r="H927" s="67"/>
      <c r="I927" s="67"/>
    </row>
    <row r="928" spans="1:9">
      <c r="A928" s="79">
        <v>43869</v>
      </c>
      <c r="B928" s="80">
        <v>13</v>
      </c>
      <c r="C928" s="81">
        <v>20.51</v>
      </c>
      <c r="D928" s="67"/>
      <c r="E928" s="67"/>
      <c r="F928" s="67"/>
      <c r="G928" s="67"/>
      <c r="H928" s="67"/>
      <c r="I928" s="67"/>
    </row>
    <row r="929" spans="1:9">
      <c r="A929" s="79">
        <v>43869</v>
      </c>
      <c r="B929" s="80">
        <v>14</v>
      </c>
      <c r="C929" s="81">
        <v>20.77</v>
      </c>
      <c r="D929" s="67"/>
      <c r="E929" s="67"/>
      <c r="F929" s="67"/>
      <c r="G929" s="67"/>
      <c r="H929" s="67"/>
      <c r="I929" s="67"/>
    </row>
    <row r="930" spans="1:9">
      <c r="A930" s="79">
        <v>43869</v>
      </c>
      <c r="B930" s="80">
        <v>15</v>
      </c>
      <c r="C930" s="81">
        <v>20.78</v>
      </c>
      <c r="D930" s="67"/>
      <c r="E930" s="67"/>
      <c r="F930" s="67"/>
      <c r="G930" s="67"/>
      <c r="H930" s="67"/>
      <c r="I930" s="67"/>
    </row>
    <row r="931" spans="1:9">
      <c r="A931" s="79">
        <v>43869</v>
      </c>
      <c r="B931" s="80">
        <v>16</v>
      </c>
      <c r="C931" s="81">
        <v>20.13</v>
      </c>
      <c r="D931" s="67"/>
      <c r="E931" s="67"/>
      <c r="F931" s="67"/>
      <c r="G931" s="67"/>
      <c r="H931" s="67"/>
      <c r="I931" s="67"/>
    </row>
    <row r="932" spans="1:9">
      <c r="A932" s="79">
        <v>43869</v>
      </c>
      <c r="B932" s="80">
        <v>17</v>
      </c>
      <c r="C932" s="81">
        <v>19.95</v>
      </c>
      <c r="D932" s="67"/>
      <c r="E932" s="67"/>
      <c r="F932" s="67"/>
      <c r="G932" s="67"/>
      <c r="H932" s="67"/>
      <c r="I932" s="67"/>
    </row>
    <row r="933" spans="1:9">
      <c r="A933" s="79">
        <v>43869</v>
      </c>
      <c r="B933" s="80">
        <v>18</v>
      </c>
      <c r="C933" s="81">
        <v>20.72</v>
      </c>
      <c r="D933" s="67"/>
      <c r="E933" s="67"/>
      <c r="F933" s="67"/>
      <c r="G933" s="67"/>
      <c r="H933" s="67"/>
      <c r="I933" s="67"/>
    </row>
    <row r="934" spans="1:9">
      <c r="A934" s="79">
        <v>43869</v>
      </c>
      <c r="B934" s="80">
        <v>19</v>
      </c>
      <c r="C934" s="81">
        <v>21.45</v>
      </c>
      <c r="D934" s="67"/>
      <c r="E934" s="67"/>
      <c r="F934" s="67"/>
      <c r="G934" s="67"/>
      <c r="H934" s="67"/>
      <c r="I934" s="67"/>
    </row>
    <row r="935" spans="1:9">
      <c r="A935" s="79">
        <v>43869</v>
      </c>
      <c r="B935" s="80">
        <v>20</v>
      </c>
      <c r="C935" s="81">
        <v>21.61</v>
      </c>
      <c r="D935" s="67"/>
      <c r="E935" s="67"/>
      <c r="F935" s="67"/>
      <c r="G935" s="67"/>
      <c r="H935" s="67"/>
      <c r="I935" s="67"/>
    </row>
    <row r="936" spans="1:9">
      <c r="A936" s="79">
        <v>43869</v>
      </c>
      <c r="B936" s="80">
        <v>21</v>
      </c>
      <c r="C936" s="81">
        <v>19.89</v>
      </c>
      <c r="D936" s="67"/>
      <c r="E936" s="67"/>
      <c r="F936" s="67"/>
      <c r="G936" s="67"/>
      <c r="H936" s="67"/>
      <c r="I936" s="67"/>
    </row>
    <row r="937" spans="1:9">
      <c r="A937" s="79">
        <v>43869</v>
      </c>
      <c r="B937" s="80">
        <v>22</v>
      </c>
      <c r="C937" s="81">
        <v>19.579999999999998</v>
      </c>
      <c r="D937" s="67"/>
      <c r="E937" s="67"/>
      <c r="F937" s="67"/>
      <c r="G937" s="67"/>
      <c r="H937" s="67"/>
      <c r="I937" s="67"/>
    </row>
    <row r="938" spans="1:9">
      <c r="A938" s="79">
        <v>43869</v>
      </c>
      <c r="B938" s="80">
        <v>23</v>
      </c>
      <c r="C938" s="81">
        <v>18.53</v>
      </c>
      <c r="D938" s="67"/>
      <c r="E938" s="67"/>
      <c r="F938" s="67"/>
      <c r="G938" s="67"/>
      <c r="H938" s="67"/>
      <c r="I938" s="67"/>
    </row>
    <row r="939" spans="1:9">
      <c r="A939" s="79">
        <v>43869</v>
      </c>
      <c r="B939" s="80">
        <v>24</v>
      </c>
      <c r="C939" s="81">
        <v>18.03</v>
      </c>
      <c r="D939" s="67"/>
      <c r="E939" s="67"/>
      <c r="F939" s="67"/>
      <c r="G939" s="67"/>
      <c r="H939" s="67"/>
      <c r="I939" s="67"/>
    </row>
    <row r="940" spans="1:9">
      <c r="A940" s="79">
        <v>43870</v>
      </c>
      <c r="B940" s="80">
        <v>1</v>
      </c>
      <c r="C940" s="81">
        <v>18.489999999999998</v>
      </c>
      <c r="D940" s="67"/>
      <c r="E940" s="67"/>
      <c r="F940" s="67"/>
      <c r="G940" s="67"/>
      <c r="H940" s="67"/>
      <c r="I940" s="67"/>
    </row>
    <row r="941" spans="1:9">
      <c r="A941" s="79">
        <v>43870</v>
      </c>
      <c r="B941" s="80">
        <v>2</v>
      </c>
      <c r="C941" s="81">
        <v>17.239999999999998</v>
      </c>
      <c r="D941" s="67"/>
      <c r="E941" s="67"/>
      <c r="F941" s="67"/>
      <c r="G941" s="67"/>
      <c r="H941" s="67"/>
      <c r="I941" s="67"/>
    </row>
    <row r="942" spans="1:9">
      <c r="A942" s="79">
        <v>43870</v>
      </c>
      <c r="B942" s="80">
        <v>3</v>
      </c>
      <c r="C942" s="81">
        <v>18.010000000000002</v>
      </c>
      <c r="D942" s="67"/>
      <c r="E942" s="67"/>
      <c r="F942" s="67"/>
      <c r="G942" s="67"/>
      <c r="H942" s="67"/>
      <c r="I942" s="67"/>
    </row>
    <row r="943" spans="1:9">
      <c r="A943" s="79">
        <v>43870</v>
      </c>
      <c r="B943" s="80">
        <v>4</v>
      </c>
      <c r="C943" s="81">
        <v>15.48</v>
      </c>
      <c r="D943" s="67"/>
      <c r="E943" s="67"/>
      <c r="F943" s="67"/>
      <c r="G943" s="67"/>
      <c r="H943" s="67"/>
      <c r="I943" s="67"/>
    </row>
    <row r="944" spans="1:9">
      <c r="A944" s="79">
        <v>43870</v>
      </c>
      <c r="B944" s="80">
        <v>5</v>
      </c>
      <c r="C944" s="81">
        <v>15.16</v>
      </c>
      <c r="D944" s="67"/>
      <c r="E944" s="67"/>
      <c r="F944" s="67"/>
      <c r="G944" s="67"/>
      <c r="H944" s="67"/>
      <c r="I944" s="67"/>
    </row>
    <row r="945" spans="1:9">
      <c r="A945" s="79">
        <v>43870</v>
      </c>
      <c r="B945" s="80">
        <v>6</v>
      </c>
      <c r="C945" s="81">
        <v>16.850000000000001</v>
      </c>
      <c r="D945" s="67"/>
      <c r="E945" s="67"/>
      <c r="F945" s="67"/>
      <c r="G945" s="67"/>
      <c r="H945" s="67"/>
      <c r="I945" s="67"/>
    </row>
    <row r="946" spans="1:9">
      <c r="A946" s="79">
        <v>43870</v>
      </c>
      <c r="B946" s="80">
        <v>7</v>
      </c>
      <c r="C946" s="81">
        <v>15.71</v>
      </c>
      <c r="D946" s="67"/>
      <c r="E946" s="67"/>
      <c r="F946" s="67"/>
      <c r="G946" s="67"/>
      <c r="H946" s="67"/>
      <c r="I946" s="67"/>
    </row>
    <row r="947" spans="1:9">
      <c r="A947" s="79">
        <v>43870</v>
      </c>
      <c r="B947" s="80">
        <v>8</v>
      </c>
      <c r="C947" s="81">
        <v>17.43</v>
      </c>
      <c r="D947" s="67"/>
      <c r="E947" s="67"/>
      <c r="F947" s="67"/>
      <c r="G947" s="67"/>
      <c r="H947" s="67"/>
      <c r="I947" s="67"/>
    </row>
    <row r="948" spans="1:9">
      <c r="A948" s="79">
        <v>43870</v>
      </c>
      <c r="B948" s="80">
        <v>9</v>
      </c>
      <c r="C948" s="81">
        <v>18.11</v>
      </c>
      <c r="D948" s="67"/>
      <c r="E948" s="67"/>
      <c r="F948" s="67"/>
      <c r="G948" s="67"/>
      <c r="H948" s="67"/>
      <c r="I948" s="67"/>
    </row>
    <row r="949" spans="1:9">
      <c r="A949" s="79">
        <v>43870</v>
      </c>
      <c r="B949" s="80">
        <v>10</v>
      </c>
      <c r="C949" s="81">
        <v>18.010000000000002</v>
      </c>
      <c r="D949" s="67"/>
      <c r="E949" s="67"/>
      <c r="F949" s="67"/>
      <c r="G949" s="67"/>
      <c r="H949" s="67"/>
      <c r="I949" s="67"/>
    </row>
    <row r="950" spans="1:9">
      <c r="A950" s="79">
        <v>43870</v>
      </c>
      <c r="B950" s="80">
        <v>11</v>
      </c>
      <c r="C950" s="81">
        <v>18.53</v>
      </c>
      <c r="D950" s="67"/>
      <c r="E950" s="67"/>
      <c r="F950" s="67"/>
      <c r="G950" s="67"/>
      <c r="H950" s="67"/>
      <c r="I950" s="67"/>
    </row>
    <row r="951" spans="1:9">
      <c r="A951" s="79">
        <v>43870</v>
      </c>
      <c r="B951" s="80">
        <v>12</v>
      </c>
      <c r="C951" s="81">
        <v>16.59</v>
      </c>
      <c r="D951" s="67"/>
      <c r="E951" s="67"/>
      <c r="F951" s="67"/>
      <c r="G951" s="67"/>
      <c r="H951" s="67"/>
      <c r="I951" s="67"/>
    </row>
    <row r="952" spans="1:9">
      <c r="A952" s="79">
        <v>43870</v>
      </c>
      <c r="B952" s="80">
        <v>13</v>
      </c>
      <c r="C952" s="81">
        <v>16.100000000000001</v>
      </c>
      <c r="D952" s="67"/>
      <c r="E952" s="67"/>
      <c r="F952" s="67"/>
      <c r="G952" s="67"/>
      <c r="H952" s="67"/>
      <c r="I952" s="67"/>
    </row>
    <row r="953" spans="1:9">
      <c r="A953" s="79">
        <v>43870</v>
      </c>
      <c r="B953" s="80">
        <v>14</v>
      </c>
      <c r="C953" s="81">
        <v>15.68</v>
      </c>
      <c r="D953" s="67"/>
      <c r="E953" s="67"/>
      <c r="F953" s="67"/>
      <c r="G953" s="67"/>
      <c r="H953" s="67"/>
      <c r="I953" s="67"/>
    </row>
    <row r="954" spans="1:9">
      <c r="A954" s="79">
        <v>43870</v>
      </c>
      <c r="B954" s="80">
        <v>15</v>
      </c>
      <c r="C954" s="81">
        <v>16.149999999999999</v>
      </c>
      <c r="D954" s="67"/>
      <c r="E954" s="67"/>
      <c r="F954" s="67"/>
      <c r="G954" s="67"/>
      <c r="H954" s="67"/>
      <c r="I954" s="67"/>
    </row>
    <row r="955" spans="1:9">
      <c r="A955" s="79">
        <v>43870</v>
      </c>
      <c r="B955" s="80">
        <v>16</v>
      </c>
      <c r="C955" s="81">
        <v>16.22</v>
      </c>
      <c r="D955" s="67"/>
      <c r="E955" s="67"/>
      <c r="F955" s="67"/>
      <c r="G955" s="67"/>
      <c r="H955" s="67"/>
      <c r="I955" s="67"/>
    </row>
    <row r="956" spans="1:9">
      <c r="A956" s="79">
        <v>43870</v>
      </c>
      <c r="B956" s="80">
        <v>17</v>
      </c>
      <c r="C956" s="81">
        <v>16.82</v>
      </c>
      <c r="D956" s="67"/>
      <c r="E956" s="67"/>
      <c r="F956" s="67"/>
      <c r="G956" s="67"/>
      <c r="H956" s="67"/>
      <c r="I956" s="67"/>
    </row>
    <row r="957" spans="1:9">
      <c r="A957" s="79">
        <v>43870</v>
      </c>
      <c r="B957" s="80">
        <v>18</v>
      </c>
      <c r="C957" s="81">
        <v>18.14</v>
      </c>
      <c r="D957" s="67"/>
      <c r="E957" s="67"/>
      <c r="F957" s="67"/>
      <c r="G957" s="67"/>
      <c r="H957" s="67"/>
      <c r="I957" s="67"/>
    </row>
    <row r="958" spans="1:9">
      <c r="A958" s="79">
        <v>43870</v>
      </c>
      <c r="B958" s="80">
        <v>19</v>
      </c>
      <c r="C958" s="81">
        <v>35.950000000000003</v>
      </c>
      <c r="D958" s="67"/>
      <c r="E958" s="67"/>
      <c r="F958" s="67"/>
      <c r="G958" s="67"/>
      <c r="H958" s="67"/>
      <c r="I958" s="67"/>
    </row>
    <row r="959" spans="1:9">
      <c r="A959" s="79">
        <v>43870</v>
      </c>
      <c r="B959" s="80">
        <v>20</v>
      </c>
      <c r="C959" s="81">
        <v>19.02</v>
      </c>
      <c r="D959" s="67"/>
      <c r="E959" s="67"/>
      <c r="F959" s="67"/>
      <c r="G959" s="67"/>
      <c r="H959" s="67"/>
      <c r="I959" s="67"/>
    </row>
    <row r="960" spans="1:9">
      <c r="A960" s="79">
        <v>43870</v>
      </c>
      <c r="B960" s="80">
        <v>21</v>
      </c>
      <c r="C960" s="81">
        <v>18.260000000000002</v>
      </c>
      <c r="D960" s="67"/>
      <c r="E960" s="67"/>
      <c r="F960" s="67"/>
      <c r="G960" s="67"/>
      <c r="H960" s="67"/>
      <c r="I960" s="67"/>
    </row>
    <row r="961" spans="1:9">
      <c r="A961" s="79">
        <v>43870</v>
      </c>
      <c r="B961" s="80">
        <v>22</v>
      </c>
      <c r="C961" s="81">
        <v>18.25</v>
      </c>
      <c r="D961" s="67"/>
      <c r="E961" s="67"/>
      <c r="F961" s="67"/>
      <c r="G961" s="67"/>
      <c r="H961" s="67"/>
      <c r="I961" s="67"/>
    </row>
    <row r="962" spans="1:9">
      <c r="A962" s="79">
        <v>43870</v>
      </c>
      <c r="B962" s="80">
        <v>23</v>
      </c>
      <c r="C962" s="81">
        <v>16.79</v>
      </c>
      <c r="D962" s="67"/>
      <c r="E962" s="67"/>
      <c r="F962" s="67"/>
      <c r="G962" s="67"/>
      <c r="H962" s="67"/>
      <c r="I962" s="67"/>
    </row>
    <row r="963" spans="1:9">
      <c r="A963" s="79">
        <v>43870</v>
      </c>
      <c r="B963" s="80">
        <v>24</v>
      </c>
      <c r="C963" s="81">
        <v>15.95</v>
      </c>
      <c r="D963" s="67"/>
      <c r="E963" s="67"/>
      <c r="F963" s="67"/>
      <c r="G963" s="67"/>
      <c r="H963" s="67"/>
      <c r="I963" s="67"/>
    </row>
    <row r="964" spans="1:9">
      <c r="A964" s="79">
        <v>43871</v>
      </c>
      <c r="B964" s="80">
        <v>1</v>
      </c>
      <c r="C964" s="81">
        <v>14.88</v>
      </c>
      <c r="D964" s="67"/>
      <c r="E964" s="67"/>
      <c r="F964" s="67"/>
      <c r="G964" s="67"/>
      <c r="H964" s="67"/>
      <c r="I964" s="67"/>
    </row>
    <row r="965" spans="1:9">
      <c r="A965" s="79">
        <v>43871</v>
      </c>
      <c r="B965" s="80">
        <v>2</v>
      </c>
      <c r="C965" s="81">
        <v>13.56</v>
      </c>
      <c r="D965" s="67"/>
      <c r="E965" s="67"/>
      <c r="F965" s="67"/>
      <c r="G965" s="67"/>
      <c r="H965" s="67"/>
      <c r="I965" s="67"/>
    </row>
    <row r="966" spans="1:9">
      <c r="A966" s="79">
        <v>43871</v>
      </c>
      <c r="B966" s="80">
        <v>3</v>
      </c>
      <c r="C966" s="81">
        <v>14.36</v>
      </c>
      <c r="D966" s="67"/>
      <c r="E966" s="67"/>
      <c r="F966" s="67"/>
      <c r="G966" s="67"/>
      <c r="H966" s="67"/>
      <c r="I966" s="67"/>
    </row>
    <row r="967" spans="1:9">
      <c r="A967" s="79">
        <v>43871</v>
      </c>
      <c r="B967" s="80">
        <v>4</v>
      </c>
      <c r="C967" s="81">
        <v>15.18</v>
      </c>
      <c r="D967" s="67"/>
      <c r="E967" s="67"/>
      <c r="F967" s="67"/>
      <c r="G967" s="67"/>
      <c r="H967" s="67"/>
      <c r="I967" s="67"/>
    </row>
    <row r="968" spans="1:9">
      <c r="A968" s="79">
        <v>43871</v>
      </c>
      <c r="B968" s="80">
        <v>5</v>
      </c>
      <c r="C968" s="81">
        <v>16.47</v>
      </c>
      <c r="D968" s="67"/>
      <c r="E968" s="67"/>
      <c r="F968" s="67"/>
      <c r="G968" s="67"/>
      <c r="H968" s="67"/>
      <c r="I968" s="67"/>
    </row>
    <row r="969" spans="1:9">
      <c r="A969" s="79">
        <v>43871</v>
      </c>
      <c r="B969" s="80">
        <v>6</v>
      </c>
      <c r="C969" s="81">
        <v>19.170000000000002</v>
      </c>
      <c r="D969" s="67"/>
      <c r="E969" s="67"/>
      <c r="F969" s="67"/>
      <c r="G969" s="67"/>
      <c r="H969" s="67"/>
      <c r="I969" s="67"/>
    </row>
    <row r="970" spans="1:9">
      <c r="A970" s="79">
        <v>43871</v>
      </c>
      <c r="B970" s="80">
        <v>7</v>
      </c>
      <c r="C970" s="81">
        <v>21.67</v>
      </c>
      <c r="D970" s="67"/>
      <c r="E970" s="67"/>
      <c r="F970" s="67"/>
      <c r="G970" s="67"/>
      <c r="H970" s="67"/>
      <c r="I970" s="67"/>
    </row>
    <row r="971" spans="1:9">
      <c r="A971" s="79">
        <v>43871</v>
      </c>
      <c r="B971" s="80">
        <v>8</v>
      </c>
      <c r="C971" s="81">
        <v>23.34</v>
      </c>
      <c r="D971" s="67"/>
      <c r="E971" s="67"/>
      <c r="F971" s="67"/>
      <c r="G971" s="67"/>
      <c r="H971" s="67"/>
      <c r="I971" s="67"/>
    </row>
    <row r="972" spans="1:9">
      <c r="A972" s="79">
        <v>43871</v>
      </c>
      <c r="B972" s="80">
        <v>9</v>
      </c>
      <c r="C972" s="81">
        <v>23.24</v>
      </c>
      <c r="D972" s="67"/>
      <c r="E972" s="67"/>
      <c r="F972" s="67"/>
      <c r="G972" s="67"/>
      <c r="H972" s="67"/>
      <c r="I972" s="67"/>
    </row>
    <row r="973" spans="1:9">
      <c r="A973" s="79">
        <v>43871</v>
      </c>
      <c r="B973" s="80">
        <v>10</v>
      </c>
      <c r="C973" s="81">
        <v>23.99</v>
      </c>
      <c r="D973" s="67"/>
      <c r="E973" s="67"/>
      <c r="F973" s="67"/>
      <c r="G973" s="67"/>
      <c r="H973" s="67"/>
      <c r="I973" s="67"/>
    </row>
    <row r="974" spans="1:9">
      <c r="A974" s="79">
        <v>43871</v>
      </c>
      <c r="B974" s="80">
        <v>11</v>
      </c>
      <c r="C974" s="81">
        <v>21.95</v>
      </c>
      <c r="D974" s="67"/>
      <c r="E974" s="67"/>
      <c r="F974" s="67"/>
      <c r="G974" s="67"/>
      <c r="H974" s="67"/>
      <c r="I974" s="67"/>
    </row>
    <row r="975" spans="1:9">
      <c r="A975" s="79">
        <v>43871</v>
      </c>
      <c r="B975" s="80">
        <v>12</v>
      </c>
      <c r="C975" s="81">
        <v>33.28</v>
      </c>
      <c r="D975" s="67"/>
      <c r="E975" s="67"/>
      <c r="F975" s="67"/>
      <c r="G975" s="67"/>
      <c r="H975" s="67"/>
      <c r="I975" s="67"/>
    </row>
    <row r="976" spans="1:9">
      <c r="A976" s="79">
        <v>43871</v>
      </c>
      <c r="B976" s="80">
        <v>13</v>
      </c>
      <c r="C976" s="81">
        <v>31.43</v>
      </c>
      <c r="D976" s="67"/>
      <c r="E976" s="67"/>
      <c r="F976" s="67"/>
      <c r="G976" s="67"/>
      <c r="H976" s="67"/>
      <c r="I976" s="67"/>
    </row>
    <row r="977" spans="1:9">
      <c r="A977" s="79">
        <v>43871</v>
      </c>
      <c r="B977" s="80">
        <v>14</v>
      </c>
      <c r="C977" s="81">
        <v>22.45</v>
      </c>
      <c r="D977" s="67"/>
      <c r="E977" s="67"/>
      <c r="F977" s="67"/>
      <c r="G977" s="67"/>
      <c r="H977" s="67"/>
      <c r="I977" s="67"/>
    </row>
    <row r="978" spans="1:9">
      <c r="A978" s="79">
        <v>43871</v>
      </c>
      <c r="B978" s="80">
        <v>15</v>
      </c>
      <c r="C978" s="81">
        <v>20.2</v>
      </c>
      <c r="D978" s="67"/>
      <c r="E978" s="67"/>
      <c r="F978" s="67"/>
      <c r="G978" s="67"/>
      <c r="H978" s="67"/>
      <c r="I978" s="67"/>
    </row>
    <row r="979" spans="1:9">
      <c r="A979" s="79">
        <v>43871</v>
      </c>
      <c r="B979" s="80">
        <v>16</v>
      </c>
      <c r="C979" s="81">
        <v>21.33</v>
      </c>
      <c r="D979" s="67"/>
      <c r="E979" s="67"/>
      <c r="F979" s="67"/>
      <c r="G979" s="67"/>
      <c r="H979" s="67"/>
      <c r="I979" s="67"/>
    </row>
    <row r="980" spans="1:9">
      <c r="A980" s="79">
        <v>43871</v>
      </c>
      <c r="B980" s="80">
        <v>17</v>
      </c>
      <c r="C980" s="81">
        <v>21.55</v>
      </c>
      <c r="D980" s="67"/>
      <c r="E980" s="67"/>
      <c r="F980" s="67"/>
      <c r="G980" s="67"/>
      <c r="H980" s="67"/>
      <c r="I980" s="67"/>
    </row>
    <row r="981" spans="1:9">
      <c r="A981" s="79">
        <v>43871</v>
      </c>
      <c r="B981" s="80">
        <v>18</v>
      </c>
      <c r="C981" s="81">
        <v>23</v>
      </c>
      <c r="D981" s="67"/>
      <c r="E981" s="67"/>
      <c r="F981" s="67"/>
      <c r="G981" s="67"/>
      <c r="H981" s="67"/>
      <c r="I981" s="67"/>
    </row>
    <row r="982" spans="1:9">
      <c r="A982" s="79">
        <v>43871</v>
      </c>
      <c r="B982" s="80">
        <v>19</v>
      </c>
      <c r="C982" s="81">
        <v>63.34</v>
      </c>
      <c r="D982" s="67"/>
      <c r="E982" s="67"/>
      <c r="F982" s="67"/>
      <c r="G982" s="67"/>
      <c r="H982" s="67"/>
      <c r="I982" s="67"/>
    </row>
    <row r="983" spans="1:9">
      <c r="A983" s="79">
        <v>43871</v>
      </c>
      <c r="B983" s="80">
        <v>20</v>
      </c>
      <c r="C983" s="81">
        <v>36.270000000000003</v>
      </c>
      <c r="D983" s="67"/>
      <c r="E983" s="67"/>
      <c r="F983" s="67"/>
      <c r="G983" s="67"/>
      <c r="H983" s="67"/>
      <c r="I983" s="67"/>
    </row>
    <row r="984" spans="1:9">
      <c r="A984" s="79">
        <v>43871</v>
      </c>
      <c r="B984" s="80">
        <v>21</v>
      </c>
      <c r="C984" s="81">
        <v>23.17</v>
      </c>
      <c r="D984" s="67"/>
      <c r="E984" s="67"/>
      <c r="F984" s="67"/>
      <c r="G984" s="67"/>
      <c r="H984" s="67"/>
      <c r="I984" s="67"/>
    </row>
    <row r="985" spans="1:9">
      <c r="A985" s="79">
        <v>43871</v>
      </c>
      <c r="B985" s="80">
        <v>22</v>
      </c>
      <c r="C985" s="81">
        <v>22.88</v>
      </c>
      <c r="D985" s="67"/>
      <c r="E985" s="67"/>
      <c r="F985" s="67"/>
      <c r="G985" s="67"/>
      <c r="H985" s="67"/>
      <c r="I985" s="67"/>
    </row>
    <row r="986" spans="1:9">
      <c r="A986" s="79">
        <v>43871</v>
      </c>
      <c r="B986" s="80">
        <v>23</v>
      </c>
      <c r="C986" s="81">
        <v>19.510000000000002</v>
      </c>
      <c r="D986" s="67"/>
      <c r="E986" s="67"/>
      <c r="F986" s="67"/>
      <c r="G986" s="67"/>
      <c r="H986" s="67"/>
      <c r="I986" s="67"/>
    </row>
    <row r="987" spans="1:9">
      <c r="A987" s="79">
        <v>43871</v>
      </c>
      <c r="B987" s="80">
        <v>24</v>
      </c>
      <c r="C987" s="81">
        <v>18.14</v>
      </c>
      <c r="D987" s="67"/>
      <c r="E987" s="67"/>
      <c r="F987" s="67"/>
      <c r="G987" s="67"/>
      <c r="H987" s="67"/>
      <c r="I987" s="67"/>
    </row>
    <row r="988" spans="1:9">
      <c r="A988" s="79">
        <v>43872</v>
      </c>
      <c r="B988" s="80">
        <v>1</v>
      </c>
      <c r="C988" s="81">
        <v>16.89</v>
      </c>
      <c r="D988" s="67"/>
      <c r="E988" s="67"/>
      <c r="F988" s="67"/>
      <c r="G988" s="67"/>
      <c r="H988" s="67"/>
      <c r="I988" s="67"/>
    </row>
    <row r="989" spans="1:9">
      <c r="A989" s="79">
        <v>43872</v>
      </c>
      <c r="B989" s="80">
        <v>2</v>
      </c>
      <c r="C989" s="81">
        <v>17</v>
      </c>
      <c r="D989" s="67"/>
      <c r="E989" s="67"/>
      <c r="F989" s="67"/>
      <c r="G989" s="67"/>
      <c r="H989" s="67"/>
      <c r="I989" s="67"/>
    </row>
    <row r="990" spans="1:9">
      <c r="A990" s="79">
        <v>43872</v>
      </c>
      <c r="B990" s="80">
        <v>3</v>
      </c>
      <c r="C990" s="81">
        <v>16.38</v>
      </c>
      <c r="D990" s="67"/>
      <c r="E990" s="67"/>
      <c r="F990" s="67"/>
      <c r="G990" s="67"/>
      <c r="H990" s="67"/>
      <c r="I990" s="67"/>
    </row>
    <row r="991" spans="1:9">
      <c r="A991" s="79">
        <v>43872</v>
      </c>
      <c r="B991" s="80">
        <v>4</v>
      </c>
      <c r="C991" s="81">
        <v>16.420000000000002</v>
      </c>
      <c r="D991" s="67"/>
      <c r="E991" s="67"/>
      <c r="F991" s="67"/>
      <c r="G991" s="67"/>
      <c r="H991" s="67"/>
      <c r="I991" s="67"/>
    </row>
    <row r="992" spans="1:9">
      <c r="A992" s="79">
        <v>43872</v>
      </c>
      <c r="B992" s="80">
        <v>5</v>
      </c>
      <c r="C992" s="81">
        <v>15.55</v>
      </c>
      <c r="D992" s="67"/>
      <c r="E992" s="67"/>
      <c r="F992" s="67"/>
      <c r="G992" s="67"/>
      <c r="H992" s="67"/>
      <c r="I992" s="67"/>
    </row>
    <row r="993" spans="1:9">
      <c r="A993" s="79">
        <v>43872</v>
      </c>
      <c r="B993" s="80">
        <v>6</v>
      </c>
      <c r="C993" s="81">
        <v>18.14</v>
      </c>
      <c r="D993" s="67"/>
      <c r="E993" s="67"/>
      <c r="F993" s="67"/>
      <c r="G993" s="67"/>
      <c r="H993" s="67"/>
      <c r="I993" s="67"/>
    </row>
    <row r="994" spans="1:9">
      <c r="A994" s="79">
        <v>43872</v>
      </c>
      <c r="B994" s="80">
        <v>7</v>
      </c>
      <c r="C994" s="81">
        <v>39.04</v>
      </c>
      <c r="D994" s="67"/>
      <c r="E994" s="67"/>
      <c r="F994" s="67"/>
      <c r="G994" s="67"/>
      <c r="H994" s="67"/>
      <c r="I994" s="67"/>
    </row>
    <row r="995" spans="1:9">
      <c r="A995" s="79">
        <v>43872</v>
      </c>
      <c r="B995" s="80">
        <v>8</v>
      </c>
      <c r="C995" s="81">
        <v>20.64</v>
      </c>
      <c r="D995" s="67"/>
      <c r="E995" s="67"/>
      <c r="F995" s="67"/>
      <c r="G995" s="67"/>
      <c r="H995" s="67"/>
      <c r="I995" s="67"/>
    </row>
    <row r="996" spans="1:9">
      <c r="A996" s="79">
        <v>43872</v>
      </c>
      <c r="B996" s="80">
        <v>9</v>
      </c>
      <c r="C996" s="81">
        <v>21.72</v>
      </c>
      <c r="D996" s="67"/>
      <c r="E996" s="67"/>
      <c r="F996" s="67"/>
      <c r="G996" s="67"/>
      <c r="H996" s="67"/>
      <c r="I996" s="67"/>
    </row>
    <row r="997" spans="1:9">
      <c r="A997" s="79">
        <v>43872</v>
      </c>
      <c r="B997" s="80">
        <v>10</v>
      </c>
      <c r="C997" s="81">
        <v>33.19</v>
      </c>
      <c r="D997" s="67"/>
      <c r="E997" s="67"/>
      <c r="F997" s="67"/>
      <c r="G997" s="67"/>
      <c r="H997" s="67"/>
      <c r="I997" s="67"/>
    </row>
    <row r="998" spans="1:9">
      <c r="A998" s="79">
        <v>43872</v>
      </c>
      <c r="B998" s="80">
        <v>11</v>
      </c>
      <c r="C998" s="81">
        <v>23.49</v>
      </c>
      <c r="D998" s="67"/>
      <c r="E998" s="67"/>
      <c r="F998" s="67"/>
      <c r="G998" s="67"/>
      <c r="H998" s="67"/>
      <c r="I998" s="67"/>
    </row>
    <row r="999" spans="1:9">
      <c r="A999" s="79">
        <v>43872</v>
      </c>
      <c r="B999" s="80">
        <v>12</v>
      </c>
      <c r="C999" s="81">
        <v>21.21</v>
      </c>
      <c r="D999" s="67"/>
      <c r="E999" s="67"/>
      <c r="F999" s="67"/>
      <c r="G999" s="67"/>
      <c r="H999" s="67"/>
      <c r="I999" s="67"/>
    </row>
    <row r="1000" spans="1:9">
      <c r="A1000" s="79">
        <v>43872</v>
      </c>
      <c r="B1000" s="80">
        <v>13</v>
      </c>
      <c r="C1000" s="81">
        <v>20.91</v>
      </c>
      <c r="D1000" s="67"/>
      <c r="E1000" s="67"/>
      <c r="F1000" s="67"/>
      <c r="G1000" s="67"/>
      <c r="H1000" s="67"/>
      <c r="I1000" s="67"/>
    </row>
    <row r="1001" spans="1:9">
      <c r="A1001" s="79">
        <v>43872</v>
      </c>
      <c r="B1001" s="80">
        <v>14</v>
      </c>
      <c r="C1001" s="81">
        <v>19.739999999999998</v>
      </c>
      <c r="D1001" s="67"/>
      <c r="E1001" s="67"/>
      <c r="F1001" s="67"/>
      <c r="G1001" s="67"/>
      <c r="H1001" s="67"/>
      <c r="I1001" s="67"/>
    </row>
    <row r="1002" spans="1:9">
      <c r="A1002" s="79">
        <v>43872</v>
      </c>
      <c r="B1002" s="80">
        <v>15</v>
      </c>
      <c r="C1002" s="81">
        <v>18.53</v>
      </c>
      <c r="D1002" s="67"/>
      <c r="E1002" s="67"/>
      <c r="F1002" s="67"/>
      <c r="G1002" s="67"/>
      <c r="H1002" s="67"/>
      <c r="I1002" s="67"/>
    </row>
    <row r="1003" spans="1:9">
      <c r="A1003" s="79">
        <v>43872</v>
      </c>
      <c r="B1003" s="80">
        <v>16</v>
      </c>
      <c r="C1003" s="81">
        <v>18.48</v>
      </c>
      <c r="D1003" s="67"/>
      <c r="E1003" s="67"/>
      <c r="F1003" s="67"/>
      <c r="G1003" s="67"/>
      <c r="H1003" s="67"/>
      <c r="I1003" s="67"/>
    </row>
    <row r="1004" spans="1:9">
      <c r="A1004" s="79">
        <v>43872</v>
      </c>
      <c r="B1004" s="80">
        <v>17</v>
      </c>
      <c r="C1004" s="81">
        <v>18.649999999999999</v>
      </c>
      <c r="D1004" s="67"/>
      <c r="E1004" s="67"/>
      <c r="F1004" s="67"/>
      <c r="G1004" s="67"/>
      <c r="H1004" s="67"/>
      <c r="I1004" s="67"/>
    </row>
    <row r="1005" spans="1:9">
      <c r="A1005" s="79">
        <v>43872</v>
      </c>
      <c r="B1005" s="80">
        <v>18</v>
      </c>
      <c r="C1005" s="81">
        <v>19.91</v>
      </c>
      <c r="D1005" s="67"/>
      <c r="E1005" s="67"/>
      <c r="F1005" s="67"/>
      <c r="G1005" s="67"/>
      <c r="H1005" s="67"/>
      <c r="I1005" s="67"/>
    </row>
    <row r="1006" spans="1:9">
      <c r="A1006" s="79">
        <v>43872</v>
      </c>
      <c r="B1006" s="80">
        <v>19</v>
      </c>
      <c r="C1006" s="81">
        <v>25.99</v>
      </c>
      <c r="D1006" s="67"/>
      <c r="E1006" s="67"/>
      <c r="F1006" s="67"/>
      <c r="G1006" s="67"/>
      <c r="H1006" s="67"/>
      <c r="I1006" s="67"/>
    </row>
    <row r="1007" spans="1:9">
      <c r="A1007" s="79">
        <v>43872</v>
      </c>
      <c r="B1007" s="80">
        <v>20</v>
      </c>
      <c r="C1007" s="81">
        <v>23</v>
      </c>
      <c r="D1007" s="67"/>
      <c r="E1007" s="67"/>
      <c r="F1007" s="67"/>
      <c r="G1007" s="67"/>
      <c r="H1007" s="67"/>
      <c r="I1007" s="67"/>
    </row>
    <row r="1008" spans="1:9">
      <c r="A1008" s="79">
        <v>43872</v>
      </c>
      <c r="B1008" s="80">
        <v>21</v>
      </c>
      <c r="C1008" s="81">
        <v>20.7</v>
      </c>
      <c r="D1008" s="67"/>
      <c r="E1008" s="67"/>
      <c r="F1008" s="67"/>
      <c r="G1008" s="67"/>
      <c r="H1008" s="67"/>
      <c r="I1008" s="67"/>
    </row>
    <row r="1009" spans="1:9">
      <c r="A1009" s="79">
        <v>43872</v>
      </c>
      <c r="B1009" s="80">
        <v>22</v>
      </c>
      <c r="C1009" s="81">
        <v>28.41</v>
      </c>
      <c r="D1009" s="67"/>
      <c r="E1009" s="67"/>
      <c r="F1009" s="67"/>
      <c r="G1009" s="67"/>
      <c r="H1009" s="67"/>
      <c r="I1009" s="67"/>
    </row>
    <row r="1010" spans="1:9">
      <c r="A1010" s="79">
        <v>43872</v>
      </c>
      <c r="B1010" s="80">
        <v>23</v>
      </c>
      <c r="C1010" s="81">
        <v>18.54</v>
      </c>
      <c r="D1010" s="67"/>
      <c r="E1010" s="67"/>
      <c r="F1010" s="67"/>
      <c r="G1010" s="67"/>
      <c r="H1010" s="67"/>
      <c r="I1010" s="67"/>
    </row>
    <row r="1011" spans="1:9">
      <c r="A1011" s="79">
        <v>43872</v>
      </c>
      <c r="B1011" s="80">
        <v>24</v>
      </c>
      <c r="C1011" s="81">
        <v>18.11</v>
      </c>
      <c r="D1011" s="67"/>
      <c r="E1011" s="67"/>
      <c r="F1011" s="67"/>
      <c r="G1011" s="67"/>
      <c r="H1011" s="67"/>
      <c r="I1011" s="67"/>
    </row>
    <row r="1012" spans="1:9">
      <c r="A1012" s="79">
        <v>43873</v>
      </c>
      <c r="B1012" s="80">
        <v>1</v>
      </c>
      <c r="C1012" s="81">
        <v>20.49</v>
      </c>
      <c r="D1012" s="67"/>
      <c r="E1012" s="67"/>
      <c r="F1012" s="67"/>
      <c r="G1012" s="67"/>
      <c r="H1012" s="67"/>
      <c r="I1012" s="67"/>
    </row>
    <row r="1013" spans="1:9">
      <c r="A1013" s="79">
        <v>43873</v>
      </c>
      <c r="B1013" s="80">
        <v>2</v>
      </c>
      <c r="C1013" s="81">
        <v>16.7</v>
      </c>
      <c r="D1013" s="67"/>
      <c r="E1013" s="67"/>
      <c r="F1013" s="67"/>
      <c r="G1013" s="67"/>
      <c r="H1013" s="67"/>
      <c r="I1013" s="67"/>
    </row>
    <row r="1014" spans="1:9">
      <c r="A1014" s="79">
        <v>43873</v>
      </c>
      <c r="B1014" s="80">
        <v>3</v>
      </c>
      <c r="C1014" s="81">
        <v>16.18</v>
      </c>
      <c r="D1014" s="67"/>
      <c r="E1014" s="67"/>
      <c r="F1014" s="67"/>
      <c r="G1014" s="67"/>
      <c r="H1014" s="67"/>
      <c r="I1014" s="67"/>
    </row>
    <row r="1015" spans="1:9">
      <c r="A1015" s="79">
        <v>43873</v>
      </c>
      <c r="B1015" s="80">
        <v>4</v>
      </c>
      <c r="C1015" s="81">
        <v>16.13</v>
      </c>
      <c r="D1015" s="67"/>
      <c r="E1015" s="67"/>
      <c r="F1015" s="67"/>
      <c r="G1015" s="67"/>
      <c r="H1015" s="67"/>
      <c r="I1015" s="67"/>
    </row>
    <row r="1016" spans="1:9">
      <c r="A1016" s="79">
        <v>43873</v>
      </c>
      <c r="B1016" s="80">
        <v>5</v>
      </c>
      <c r="C1016" s="81">
        <v>16.84</v>
      </c>
      <c r="D1016" s="67"/>
      <c r="E1016" s="67"/>
      <c r="F1016" s="67"/>
      <c r="G1016" s="67"/>
      <c r="H1016" s="67"/>
      <c r="I1016" s="67"/>
    </row>
    <row r="1017" spans="1:9">
      <c r="A1017" s="79">
        <v>43873</v>
      </c>
      <c r="B1017" s="80">
        <v>6</v>
      </c>
      <c r="C1017" s="81">
        <v>17.87</v>
      </c>
      <c r="D1017" s="67"/>
      <c r="E1017" s="67"/>
      <c r="F1017" s="67"/>
      <c r="G1017" s="67"/>
      <c r="H1017" s="67"/>
      <c r="I1017" s="67"/>
    </row>
    <row r="1018" spans="1:9">
      <c r="A1018" s="79">
        <v>43873</v>
      </c>
      <c r="B1018" s="80">
        <v>7</v>
      </c>
      <c r="C1018" s="81">
        <v>20.7</v>
      </c>
      <c r="D1018" s="67"/>
      <c r="E1018" s="67"/>
      <c r="F1018" s="67"/>
      <c r="G1018" s="67"/>
      <c r="H1018" s="67"/>
      <c r="I1018" s="67"/>
    </row>
    <row r="1019" spans="1:9">
      <c r="A1019" s="79">
        <v>43873</v>
      </c>
      <c r="B1019" s="80">
        <v>8</v>
      </c>
      <c r="C1019" s="81">
        <v>23.18</v>
      </c>
      <c r="D1019" s="67"/>
      <c r="E1019" s="67"/>
      <c r="F1019" s="67"/>
      <c r="G1019" s="67"/>
      <c r="H1019" s="67"/>
      <c r="I1019" s="67"/>
    </row>
    <row r="1020" spans="1:9">
      <c r="A1020" s="79">
        <v>43873</v>
      </c>
      <c r="B1020" s="80">
        <v>9</v>
      </c>
      <c r="C1020" s="81">
        <v>23.25</v>
      </c>
      <c r="D1020" s="67"/>
      <c r="E1020" s="67"/>
      <c r="F1020" s="67"/>
      <c r="G1020" s="67"/>
      <c r="H1020" s="67"/>
      <c r="I1020" s="67"/>
    </row>
    <row r="1021" spans="1:9">
      <c r="A1021" s="79">
        <v>43873</v>
      </c>
      <c r="B1021" s="80">
        <v>10</v>
      </c>
      <c r="C1021" s="81">
        <v>20.85</v>
      </c>
      <c r="D1021" s="67"/>
      <c r="E1021" s="67"/>
      <c r="F1021" s="67"/>
      <c r="G1021" s="67"/>
      <c r="H1021" s="67"/>
      <c r="I1021" s="67"/>
    </row>
    <row r="1022" spans="1:9">
      <c r="A1022" s="79">
        <v>43873</v>
      </c>
      <c r="B1022" s="80">
        <v>11</v>
      </c>
      <c r="C1022" s="81">
        <v>22.78</v>
      </c>
      <c r="D1022" s="67"/>
      <c r="E1022" s="67"/>
      <c r="F1022" s="67"/>
      <c r="G1022" s="67"/>
      <c r="H1022" s="67"/>
      <c r="I1022" s="67"/>
    </row>
    <row r="1023" spans="1:9">
      <c r="A1023" s="79">
        <v>43873</v>
      </c>
      <c r="B1023" s="80">
        <v>12</v>
      </c>
      <c r="C1023" s="81">
        <v>21.14</v>
      </c>
      <c r="D1023" s="67"/>
      <c r="E1023" s="67"/>
      <c r="F1023" s="67"/>
      <c r="G1023" s="67"/>
      <c r="H1023" s="67"/>
      <c r="I1023" s="67"/>
    </row>
    <row r="1024" spans="1:9">
      <c r="A1024" s="79">
        <v>43873</v>
      </c>
      <c r="B1024" s="80">
        <v>13</v>
      </c>
      <c r="C1024" s="81">
        <v>21.74</v>
      </c>
      <c r="D1024" s="67"/>
      <c r="E1024" s="67"/>
      <c r="F1024" s="67"/>
      <c r="G1024" s="67"/>
      <c r="H1024" s="67"/>
      <c r="I1024" s="67"/>
    </row>
    <row r="1025" spans="1:9">
      <c r="A1025" s="79">
        <v>43873</v>
      </c>
      <c r="B1025" s="80">
        <v>14</v>
      </c>
      <c r="C1025" s="81">
        <v>23.3</v>
      </c>
      <c r="D1025" s="67"/>
      <c r="E1025" s="67"/>
      <c r="F1025" s="67"/>
      <c r="G1025" s="67"/>
      <c r="H1025" s="67"/>
      <c r="I1025" s="67"/>
    </row>
    <row r="1026" spans="1:9">
      <c r="A1026" s="79">
        <v>43873</v>
      </c>
      <c r="B1026" s="80">
        <v>15</v>
      </c>
      <c r="C1026" s="81">
        <v>21.24</v>
      </c>
      <c r="D1026" s="67"/>
      <c r="E1026" s="67"/>
      <c r="F1026" s="67"/>
      <c r="G1026" s="67"/>
      <c r="H1026" s="67"/>
      <c r="I1026" s="67"/>
    </row>
    <row r="1027" spans="1:9">
      <c r="A1027" s="79">
        <v>43873</v>
      </c>
      <c r="B1027" s="80">
        <v>16</v>
      </c>
      <c r="C1027" s="81">
        <v>30.04</v>
      </c>
      <c r="D1027" s="67"/>
      <c r="E1027" s="67"/>
      <c r="F1027" s="67"/>
      <c r="G1027" s="67"/>
      <c r="H1027" s="67"/>
      <c r="I1027" s="67"/>
    </row>
    <row r="1028" spans="1:9">
      <c r="A1028" s="79">
        <v>43873</v>
      </c>
      <c r="B1028" s="80">
        <v>17</v>
      </c>
      <c r="C1028" s="81">
        <v>29.26</v>
      </c>
      <c r="D1028" s="67"/>
      <c r="E1028" s="67"/>
      <c r="F1028" s="67"/>
      <c r="G1028" s="67"/>
      <c r="H1028" s="67"/>
      <c r="I1028" s="67"/>
    </row>
    <row r="1029" spans="1:9">
      <c r="A1029" s="79">
        <v>43873</v>
      </c>
      <c r="B1029" s="80">
        <v>18</v>
      </c>
      <c r="C1029" s="81">
        <v>20.5</v>
      </c>
      <c r="D1029" s="67"/>
      <c r="E1029" s="67"/>
      <c r="F1029" s="67"/>
      <c r="G1029" s="67"/>
      <c r="H1029" s="67"/>
      <c r="I1029" s="67"/>
    </row>
    <row r="1030" spans="1:9">
      <c r="A1030" s="79">
        <v>43873</v>
      </c>
      <c r="B1030" s="80">
        <v>19</v>
      </c>
      <c r="C1030" s="81">
        <v>23.19</v>
      </c>
      <c r="D1030" s="67"/>
      <c r="E1030" s="67"/>
      <c r="F1030" s="67"/>
      <c r="G1030" s="67"/>
      <c r="H1030" s="67"/>
      <c r="I1030" s="67"/>
    </row>
    <row r="1031" spans="1:9">
      <c r="A1031" s="79">
        <v>43873</v>
      </c>
      <c r="B1031" s="80">
        <v>20</v>
      </c>
      <c r="C1031" s="81">
        <v>22.7</v>
      </c>
      <c r="D1031" s="67"/>
      <c r="E1031" s="67"/>
      <c r="F1031" s="67"/>
      <c r="G1031" s="67"/>
      <c r="H1031" s="67"/>
      <c r="I1031" s="67"/>
    </row>
    <row r="1032" spans="1:9">
      <c r="A1032" s="79">
        <v>43873</v>
      </c>
      <c r="B1032" s="80">
        <v>21</v>
      </c>
      <c r="C1032" s="81">
        <v>20.95</v>
      </c>
      <c r="D1032" s="67"/>
      <c r="E1032" s="67"/>
      <c r="F1032" s="67"/>
      <c r="G1032" s="67"/>
      <c r="H1032" s="67"/>
      <c r="I1032" s="67"/>
    </row>
    <row r="1033" spans="1:9">
      <c r="A1033" s="79">
        <v>43873</v>
      </c>
      <c r="B1033" s="80">
        <v>22</v>
      </c>
      <c r="C1033" s="81">
        <v>19.760000000000002</v>
      </c>
      <c r="D1033" s="67"/>
      <c r="E1033" s="67"/>
      <c r="F1033" s="67"/>
      <c r="G1033" s="67"/>
      <c r="H1033" s="67"/>
      <c r="I1033" s="67"/>
    </row>
    <row r="1034" spans="1:9">
      <c r="A1034" s="79">
        <v>43873</v>
      </c>
      <c r="B1034" s="80">
        <v>23</v>
      </c>
      <c r="C1034" s="81">
        <v>18.510000000000002</v>
      </c>
      <c r="D1034" s="67"/>
      <c r="E1034" s="67"/>
      <c r="F1034" s="67"/>
      <c r="G1034" s="67"/>
      <c r="H1034" s="67"/>
      <c r="I1034" s="67"/>
    </row>
    <row r="1035" spans="1:9">
      <c r="A1035" s="79">
        <v>43873</v>
      </c>
      <c r="B1035" s="80">
        <v>24</v>
      </c>
      <c r="C1035" s="81">
        <v>16.72</v>
      </c>
      <c r="D1035" s="67"/>
      <c r="E1035" s="67"/>
      <c r="F1035" s="67"/>
      <c r="G1035" s="67"/>
      <c r="H1035" s="67"/>
      <c r="I1035" s="67"/>
    </row>
    <row r="1036" spans="1:9">
      <c r="A1036" s="79">
        <v>43874</v>
      </c>
      <c r="B1036" s="80">
        <v>1</v>
      </c>
      <c r="C1036" s="81">
        <v>16.34</v>
      </c>
      <c r="D1036" s="67"/>
      <c r="E1036" s="67"/>
      <c r="F1036" s="67"/>
      <c r="G1036" s="67"/>
      <c r="H1036" s="67"/>
      <c r="I1036" s="67"/>
    </row>
    <row r="1037" spans="1:9">
      <c r="A1037" s="79">
        <v>43874</v>
      </c>
      <c r="B1037" s="80">
        <v>2</v>
      </c>
      <c r="C1037" s="81">
        <v>15.05</v>
      </c>
      <c r="D1037" s="67"/>
      <c r="E1037" s="67"/>
      <c r="F1037" s="67"/>
      <c r="G1037" s="67"/>
      <c r="H1037" s="67"/>
      <c r="I1037" s="67"/>
    </row>
    <row r="1038" spans="1:9">
      <c r="A1038" s="79">
        <v>43874</v>
      </c>
      <c r="B1038" s="80">
        <v>3</v>
      </c>
      <c r="C1038" s="81">
        <v>14.65</v>
      </c>
      <c r="D1038" s="67"/>
      <c r="E1038" s="67"/>
      <c r="F1038" s="67"/>
      <c r="G1038" s="67"/>
      <c r="H1038" s="67"/>
      <c r="I1038" s="67"/>
    </row>
    <row r="1039" spans="1:9">
      <c r="A1039" s="79">
        <v>43874</v>
      </c>
      <c r="B1039" s="80">
        <v>4</v>
      </c>
      <c r="C1039" s="81">
        <v>13.96</v>
      </c>
      <c r="D1039" s="67"/>
      <c r="E1039" s="67"/>
      <c r="F1039" s="67"/>
      <c r="G1039" s="67"/>
      <c r="H1039" s="67"/>
      <c r="I1039" s="67"/>
    </row>
    <row r="1040" spans="1:9">
      <c r="A1040" s="79">
        <v>43874</v>
      </c>
      <c r="B1040" s="80">
        <v>5</v>
      </c>
      <c r="C1040" s="81">
        <v>13.92</v>
      </c>
      <c r="D1040" s="67"/>
      <c r="E1040" s="67"/>
      <c r="F1040" s="67"/>
      <c r="G1040" s="67"/>
      <c r="H1040" s="67"/>
      <c r="I1040" s="67"/>
    </row>
    <row r="1041" spans="1:9">
      <c r="A1041" s="79">
        <v>43874</v>
      </c>
      <c r="B1041" s="80">
        <v>6</v>
      </c>
      <c r="C1041" s="81">
        <v>14.36</v>
      </c>
      <c r="D1041" s="67"/>
      <c r="E1041" s="67"/>
      <c r="F1041" s="67"/>
      <c r="G1041" s="67"/>
      <c r="H1041" s="67"/>
      <c r="I1041" s="67"/>
    </row>
    <row r="1042" spans="1:9">
      <c r="A1042" s="79">
        <v>43874</v>
      </c>
      <c r="B1042" s="80">
        <v>7</v>
      </c>
      <c r="C1042" s="81">
        <v>16.28</v>
      </c>
      <c r="D1042" s="67"/>
      <c r="E1042" s="67"/>
      <c r="F1042" s="67"/>
      <c r="G1042" s="67"/>
      <c r="H1042" s="67"/>
      <c r="I1042" s="67"/>
    </row>
    <row r="1043" spans="1:9">
      <c r="A1043" s="79">
        <v>43874</v>
      </c>
      <c r="B1043" s="80">
        <v>8</v>
      </c>
      <c r="C1043" s="81">
        <v>18.89</v>
      </c>
      <c r="D1043" s="67"/>
      <c r="E1043" s="67"/>
      <c r="F1043" s="67"/>
      <c r="G1043" s="67"/>
      <c r="H1043" s="67"/>
      <c r="I1043" s="67"/>
    </row>
    <row r="1044" spans="1:9">
      <c r="A1044" s="79">
        <v>43874</v>
      </c>
      <c r="B1044" s="80">
        <v>9</v>
      </c>
      <c r="C1044" s="81">
        <v>18.54</v>
      </c>
      <c r="D1044" s="67"/>
      <c r="E1044" s="67"/>
      <c r="F1044" s="67"/>
      <c r="G1044" s="67"/>
      <c r="H1044" s="67"/>
      <c r="I1044" s="67"/>
    </row>
    <row r="1045" spans="1:9">
      <c r="A1045" s="79">
        <v>43874</v>
      </c>
      <c r="B1045" s="80">
        <v>10</v>
      </c>
      <c r="C1045" s="81">
        <v>18.670000000000002</v>
      </c>
      <c r="D1045" s="67"/>
      <c r="E1045" s="67"/>
      <c r="F1045" s="67"/>
      <c r="G1045" s="67"/>
      <c r="H1045" s="67"/>
      <c r="I1045" s="67"/>
    </row>
    <row r="1046" spans="1:9">
      <c r="A1046" s="79">
        <v>43874</v>
      </c>
      <c r="B1046" s="80">
        <v>11</v>
      </c>
      <c r="C1046" s="81">
        <v>19.350000000000001</v>
      </c>
      <c r="D1046" s="67"/>
      <c r="E1046" s="67"/>
      <c r="F1046" s="67"/>
      <c r="G1046" s="67"/>
      <c r="H1046" s="67"/>
      <c r="I1046" s="67"/>
    </row>
    <row r="1047" spans="1:9">
      <c r="A1047" s="79">
        <v>43874</v>
      </c>
      <c r="B1047" s="80">
        <v>12</v>
      </c>
      <c r="C1047" s="81">
        <v>19.440000000000001</v>
      </c>
      <c r="D1047" s="67"/>
      <c r="E1047" s="67"/>
      <c r="F1047" s="67"/>
      <c r="G1047" s="67"/>
      <c r="H1047" s="67"/>
      <c r="I1047" s="67"/>
    </row>
    <row r="1048" spans="1:9">
      <c r="A1048" s="79">
        <v>43874</v>
      </c>
      <c r="B1048" s="80">
        <v>13</v>
      </c>
      <c r="C1048" s="81">
        <v>19.690000000000001</v>
      </c>
      <c r="D1048" s="67"/>
      <c r="E1048" s="67"/>
      <c r="F1048" s="67"/>
      <c r="G1048" s="67"/>
      <c r="H1048" s="67"/>
      <c r="I1048" s="67"/>
    </row>
    <row r="1049" spans="1:9">
      <c r="A1049" s="79">
        <v>43874</v>
      </c>
      <c r="B1049" s="80">
        <v>14</v>
      </c>
      <c r="C1049" s="81">
        <v>19.59</v>
      </c>
      <c r="D1049" s="67"/>
      <c r="E1049" s="67"/>
      <c r="F1049" s="67"/>
      <c r="G1049" s="67"/>
      <c r="H1049" s="67"/>
      <c r="I1049" s="67"/>
    </row>
    <row r="1050" spans="1:9">
      <c r="A1050" s="79">
        <v>43874</v>
      </c>
      <c r="B1050" s="80">
        <v>15</v>
      </c>
      <c r="C1050" s="81">
        <v>19.52</v>
      </c>
      <c r="D1050" s="67"/>
      <c r="E1050" s="67"/>
      <c r="F1050" s="67"/>
      <c r="G1050" s="67"/>
      <c r="H1050" s="67"/>
      <c r="I1050" s="67"/>
    </row>
    <row r="1051" spans="1:9">
      <c r="A1051" s="79">
        <v>43874</v>
      </c>
      <c r="B1051" s="80">
        <v>16</v>
      </c>
      <c r="C1051" s="81">
        <v>19.510000000000002</v>
      </c>
      <c r="D1051" s="67"/>
      <c r="E1051" s="67"/>
      <c r="F1051" s="67"/>
      <c r="G1051" s="67"/>
      <c r="H1051" s="67"/>
      <c r="I1051" s="67"/>
    </row>
    <row r="1052" spans="1:9">
      <c r="A1052" s="79">
        <v>43874</v>
      </c>
      <c r="B1052" s="80">
        <v>17</v>
      </c>
      <c r="C1052" s="81">
        <v>19.989999999999998</v>
      </c>
      <c r="D1052" s="67"/>
      <c r="E1052" s="67"/>
      <c r="F1052" s="67"/>
      <c r="G1052" s="67"/>
      <c r="H1052" s="67"/>
      <c r="I1052" s="67"/>
    </row>
    <row r="1053" spans="1:9">
      <c r="A1053" s="79">
        <v>43874</v>
      </c>
      <c r="B1053" s="80">
        <v>18</v>
      </c>
      <c r="C1053" s="81">
        <v>20.41</v>
      </c>
      <c r="D1053" s="67"/>
      <c r="E1053" s="67"/>
      <c r="F1053" s="67"/>
      <c r="G1053" s="67"/>
      <c r="H1053" s="67"/>
      <c r="I1053" s="67"/>
    </row>
    <row r="1054" spans="1:9">
      <c r="A1054" s="79">
        <v>43874</v>
      </c>
      <c r="B1054" s="80">
        <v>19</v>
      </c>
      <c r="C1054" s="81">
        <v>20.7</v>
      </c>
      <c r="D1054" s="67"/>
      <c r="E1054" s="67"/>
      <c r="F1054" s="67"/>
      <c r="G1054" s="67"/>
      <c r="H1054" s="67"/>
      <c r="I1054" s="67"/>
    </row>
    <row r="1055" spans="1:9">
      <c r="A1055" s="79">
        <v>43874</v>
      </c>
      <c r="B1055" s="80">
        <v>20</v>
      </c>
      <c r="C1055" s="81">
        <v>20.7</v>
      </c>
      <c r="D1055" s="67"/>
      <c r="E1055" s="67"/>
      <c r="F1055" s="67"/>
      <c r="G1055" s="67"/>
      <c r="H1055" s="67"/>
      <c r="I1055" s="67"/>
    </row>
    <row r="1056" spans="1:9">
      <c r="A1056" s="79">
        <v>43874</v>
      </c>
      <c r="B1056" s="80">
        <v>21</v>
      </c>
      <c r="C1056" s="81">
        <v>20.48</v>
      </c>
      <c r="D1056" s="67"/>
      <c r="E1056" s="67"/>
      <c r="F1056" s="67"/>
      <c r="G1056" s="67"/>
      <c r="H1056" s="67"/>
      <c r="I1056" s="67"/>
    </row>
    <row r="1057" spans="1:9">
      <c r="A1057" s="79">
        <v>43874</v>
      </c>
      <c r="B1057" s="80">
        <v>22</v>
      </c>
      <c r="C1057" s="81">
        <v>20.399999999999999</v>
      </c>
      <c r="D1057" s="67"/>
      <c r="E1057" s="67"/>
      <c r="F1057" s="67"/>
      <c r="G1057" s="67"/>
      <c r="H1057" s="67"/>
      <c r="I1057" s="67"/>
    </row>
    <row r="1058" spans="1:9">
      <c r="A1058" s="79">
        <v>43874</v>
      </c>
      <c r="B1058" s="80">
        <v>23</v>
      </c>
      <c r="C1058" s="81">
        <v>20.74</v>
      </c>
      <c r="D1058" s="67"/>
      <c r="E1058" s="67"/>
      <c r="F1058" s="67"/>
      <c r="G1058" s="67"/>
      <c r="H1058" s="67"/>
      <c r="I1058" s="67"/>
    </row>
    <row r="1059" spans="1:9">
      <c r="A1059" s="79">
        <v>43874</v>
      </c>
      <c r="B1059" s="80">
        <v>24</v>
      </c>
      <c r="C1059" s="81">
        <v>19.96</v>
      </c>
      <c r="D1059" s="67"/>
      <c r="E1059" s="67"/>
      <c r="F1059" s="67"/>
      <c r="G1059" s="67"/>
      <c r="H1059" s="67"/>
      <c r="I1059" s="67"/>
    </row>
    <row r="1060" spans="1:9">
      <c r="A1060" s="79">
        <v>43875</v>
      </c>
      <c r="B1060" s="80">
        <v>1</v>
      </c>
      <c r="C1060" s="81">
        <v>20.239999999999998</v>
      </c>
      <c r="D1060" s="67"/>
      <c r="E1060" s="67"/>
      <c r="F1060" s="67"/>
      <c r="G1060" s="67"/>
      <c r="H1060" s="67"/>
      <c r="I1060" s="67"/>
    </row>
    <row r="1061" spans="1:9">
      <c r="A1061" s="79">
        <v>43875</v>
      </c>
      <c r="B1061" s="80">
        <v>2</v>
      </c>
      <c r="C1061" s="81">
        <v>20.02</v>
      </c>
      <c r="D1061" s="67"/>
      <c r="E1061" s="67"/>
      <c r="F1061" s="67"/>
      <c r="G1061" s="67"/>
      <c r="H1061" s="67"/>
      <c r="I1061" s="67"/>
    </row>
    <row r="1062" spans="1:9">
      <c r="A1062" s="79">
        <v>43875</v>
      </c>
      <c r="B1062" s="80">
        <v>3</v>
      </c>
      <c r="C1062" s="81">
        <v>19.29</v>
      </c>
      <c r="D1062" s="67"/>
      <c r="E1062" s="67"/>
      <c r="F1062" s="67"/>
      <c r="G1062" s="67"/>
      <c r="H1062" s="67"/>
      <c r="I1062" s="67"/>
    </row>
    <row r="1063" spans="1:9">
      <c r="A1063" s="79">
        <v>43875</v>
      </c>
      <c r="B1063" s="80">
        <v>4</v>
      </c>
      <c r="C1063" s="81">
        <v>19.04</v>
      </c>
      <c r="D1063" s="67"/>
      <c r="E1063" s="67"/>
      <c r="F1063" s="67"/>
      <c r="G1063" s="67"/>
      <c r="H1063" s="67"/>
      <c r="I1063" s="67"/>
    </row>
    <row r="1064" spans="1:9">
      <c r="A1064" s="79">
        <v>43875</v>
      </c>
      <c r="B1064" s="80">
        <v>5</v>
      </c>
      <c r="C1064" s="81">
        <v>19.36</v>
      </c>
      <c r="D1064" s="67"/>
      <c r="E1064" s="67"/>
      <c r="F1064" s="67"/>
      <c r="G1064" s="67"/>
      <c r="H1064" s="67"/>
      <c r="I1064" s="67"/>
    </row>
    <row r="1065" spans="1:9">
      <c r="A1065" s="79">
        <v>43875</v>
      </c>
      <c r="B1065" s="80">
        <v>6</v>
      </c>
      <c r="C1065" s="81">
        <v>19.71</v>
      </c>
      <c r="D1065" s="67"/>
      <c r="E1065" s="67"/>
      <c r="F1065" s="67"/>
      <c r="G1065" s="67"/>
      <c r="H1065" s="67"/>
      <c r="I1065" s="67"/>
    </row>
    <row r="1066" spans="1:9">
      <c r="A1066" s="79">
        <v>43875</v>
      </c>
      <c r="B1066" s="80">
        <v>7</v>
      </c>
      <c r="C1066" s="81">
        <v>20.47</v>
      </c>
      <c r="D1066" s="67"/>
      <c r="E1066" s="67"/>
      <c r="F1066" s="67"/>
      <c r="G1066" s="67"/>
      <c r="H1066" s="67"/>
      <c r="I1066" s="67"/>
    </row>
    <row r="1067" spans="1:9">
      <c r="A1067" s="79">
        <v>43875</v>
      </c>
      <c r="B1067" s="80">
        <v>8</v>
      </c>
      <c r="C1067" s="81">
        <v>24.1</v>
      </c>
      <c r="D1067" s="67"/>
      <c r="E1067" s="67"/>
      <c r="F1067" s="67"/>
      <c r="G1067" s="67"/>
      <c r="H1067" s="67"/>
      <c r="I1067" s="67"/>
    </row>
    <row r="1068" spans="1:9">
      <c r="A1068" s="79">
        <v>43875</v>
      </c>
      <c r="B1068" s="80">
        <v>9</v>
      </c>
      <c r="C1068" s="81">
        <v>21.82</v>
      </c>
      <c r="D1068" s="67"/>
      <c r="E1068" s="67"/>
      <c r="F1068" s="67"/>
      <c r="G1068" s="67"/>
      <c r="H1068" s="67"/>
      <c r="I1068" s="67"/>
    </row>
    <row r="1069" spans="1:9">
      <c r="A1069" s="79">
        <v>43875</v>
      </c>
      <c r="B1069" s="80">
        <v>10</v>
      </c>
      <c r="C1069" s="81">
        <v>20.87</v>
      </c>
      <c r="D1069" s="67"/>
      <c r="E1069" s="67"/>
      <c r="F1069" s="67"/>
      <c r="G1069" s="67"/>
      <c r="H1069" s="67"/>
      <c r="I1069" s="67"/>
    </row>
    <row r="1070" spans="1:9">
      <c r="A1070" s="79">
        <v>43875</v>
      </c>
      <c r="B1070" s="80">
        <v>11</v>
      </c>
      <c r="C1070" s="81">
        <v>20.58</v>
      </c>
      <c r="D1070" s="67"/>
      <c r="E1070" s="67"/>
      <c r="F1070" s="67"/>
      <c r="G1070" s="67"/>
      <c r="H1070" s="67"/>
      <c r="I1070" s="67"/>
    </row>
    <row r="1071" spans="1:9">
      <c r="A1071" s="79">
        <v>43875</v>
      </c>
      <c r="B1071" s="80">
        <v>12</v>
      </c>
      <c r="C1071" s="81">
        <v>20.77</v>
      </c>
      <c r="D1071" s="67"/>
      <c r="E1071" s="67"/>
      <c r="F1071" s="67"/>
      <c r="G1071" s="67"/>
      <c r="H1071" s="67"/>
      <c r="I1071" s="67"/>
    </row>
    <row r="1072" spans="1:9">
      <c r="A1072" s="79">
        <v>43875</v>
      </c>
      <c r="B1072" s="80">
        <v>13</v>
      </c>
      <c r="C1072" s="81">
        <v>19.989999999999998</v>
      </c>
      <c r="D1072" s="67"/>
      <c r="E1072" s="67"/>
      <c r="F1072" s="67"/>
      <c r="G1072" s="67"/>
      <c r="H1072" s="67"/>
      <c r="I1072" s="67"/>
    </row>
    <row r="1073" spans="1:9">
      <c r="A1073" s="79">
        <v>43875</v>
      </c>
      <c r="B1073" s="80">
        <v>14</v>
      </c>
      <c r="C1073" s="81">
        <v>19.57</v>
      </c>
      <c r="D1073" s="67"/>
      <c r="E1073" s="67"/>
      <c r="F1073" s="67"/>
      <c r="G1073" s="67"/>
      <c r="H1073" s="67"/>
      <c r="I1073" s="67"/>
    </row>
    <row r="1074" spans="1:9">
      <c r="A1074" s="79">
        <v>43875</v>
      </c>
      <c r="B1074" s="80">
        <v>15</v>
      </c>
      <c r="C1074" s="81">
        <v>19.420000000000002</v>
      </c>
      <c r="D1074" s="67"/>
      <c r="E1074" s="67"/>
      <c r="F1074" s="67"/>
      <c r="G1074" s="67"/>
      <c r="H1074" s="67"/>
      <c r="I1074" s="67"/>
    </row>
    <row r="1075" spans="1:9">
      <c r="A1075" s="79">
        <v>43875</v>
      </c>
      <c r="B1075" s="80">
        <v>16</v>
      </c>
      <c r="C1075" s="81">
        <v>19.09</v>
      </c>
      <c r="D1075" s="67"/>
      <c r="E1075" s="67"/>
      <c r="F1075" s="67"/>
      <c r="G1075" s="67"/>
      <c r="H1075" s="67"/>
      <c r="I1075" s="67"/>
    </row>
    <row r="1076" spans="1:9">
      <c r="A1076" s="79">
        <v>43875</v>
      </c>
      <c r="B1076" s="80">
        <v>17</v>
      </c>
      <c r="C1076" s="81">
        <v>19.420000000000002</v>
      </c>
      <c r="D1076" s="67"/>
      <c r="E1076" s="67"/>
      <c r="F1076" s="67"/>
      <c r="G1076" s="67"/>
      <c r="H1076" s="67"/>
      <c r="I1076" s="67"/>
    </row>
    <row r="1077" spans="1:9">
      <c r="A1077" s="79">
        <v>43875</v>
      </c>
      <c r="B1077" s="80">
        <v>18</v>
      </c>
      <c r="C1077" s="81">
        <v>19.440000000000001</v>
      </c>
      <c r="D1077" s="67"/>
      <c r="E1077" s="67"/>
      <c r="F1077" s="67"/>
      <c r="G1077" s="67"/>
      <c r="H1077" s="67"/>
      <c r="I1077" s="67"/>
    </row>
    <row r="1078" spans="1:9">
      <c r="A1078" s="79">
        <v>43875</v>
      </c>
      <c r="B1078" s="80">
        <v>19</v>
      </c>
      <c r="C1078" s="81">
        <v>22.16</v>
      </c>
      <c r="D1078" s="67"/>
      <c r="E1078" s="67"/>
      <c r="F1078" s="67"/>
      <c r="G1078" s="67"/>
      <c r="H1078" s="67"/>
      <c r="I1078" s="67"/>
    </row>
    <row r="1079" spans="1:9">
      <c r="A1079" s="79">
        <v>43875</v>
      </c>
      <c r="B1079" s="80">
        <v>20</v>
      </c>
      <c r="C1079" s="81">
        <v>22.05</v>
      </c>
      <c r="D1079" s="67"/>
      <c r="E1079" s="67"/>
      <c r="F1079" s="67"/>
      <c r="G1079" s="67"/>
      <c r="H1079" s="67"/>
      <c r="I1079" s="67"/>
    </row>
    <row r="1080" spans="1:9">
      <c r="A1080" s="79">
        <v>43875</v>
      </c>
      <c r="B1080" s="80">
        <v>21</v>
      </c>
      <c r="C1080" s="81">
        <v>24.02</v>
      </c>
      <c r="D1080" s="67"/>
      <c r="E1080" s="67"/>
      <c r="F1080" s="67"/>
      <c r="G1080" s="67"/>
      <c r="H1080" s="67"/>
      <c r="I1080" s="67"/>
    </row>
    <row r="1081" spans="1:9">
      <c r="A1081" s="79">
        <v>43875</v>
      </c>
      <c r="B1081" s="80">
        <v>22</v>
      </c>
      <c r="C1081" s="81">
        <v>24.67</v>
      </c>
      <c r="D1081" s="67"/>
      <c r="E1081" s="67"/>
      <c r="F1081" s="67"/>
      <c r="G1081" s="67"/>
      <c r="H1081" s="67"/>
      <c r="I1081" s="67"/>
    </row>
    <row r="1082" spans="1:9">
      <c r="A1082" s="79">
        <v>43875</v>
      </c>
      <c r="B1082" s="80">
        <v>23</v>
      </c>
      <c r="C1082" s="81">
        <v>22.4</v>
      </c>
      <c r="D1082" s="67"/>
      <c r="E1082" s="67"/>
      <c r="F1082" s="67"/>
      <c r="G1082" s="67"/>
      <c r="H1082" s="67"/>
      <c r="I1082" s="67"/>
    </row>
    <row r="1083" spans="1:9">
      <c r="A1083" s="79">
        <v>43875</v>
      </c>
      <c r="B1083" s="80">
        <v>24</v>
      </c>
      <c r="C1083" s="81">
        <v>21.81</v>
      </c>
      <c r="D1083" s="67"/>
      <c r="E1083" s="67"/>
      <c r="F1083" s="67"/>
      <c r="G1083" s="67"/>
      <c r="H1083" s="67"/>
      <c r="I1083" s="67"/>
    </row>
    <row r="1084" spans="1:9">
      <c r="A1084" s="79">
        <v>43876</v>
      </c>
      <c r="B1084" s="80">
        <v>1</v>
      </c>
      <c r="C1084" s="81">
        <v>24.74</v>
      </c>
      <c r="D1084" s="67"/>
      <c r="E1084" s="67"/>
      <c r="F1084" s="67"/>
      <c r="G1084" s="67"/>
      <c r="H1084" s="67"/>
      <c r="I1084" s="67"/>
    </row>
    <row r="1085" spans="1:9">
      <c r="A1085" s="79">
        <v>43876</v>
      </c>
      <c r="B1085" s="80">
        <v>2</v>
      </c>
      <c r="C1085" s="81">
        <v>24.87</v>
      </c>
      <c r="D1085" s="67"/>
      <c r="E1085" s="67"/>
      <c r="F1085" s="67"/>
      <c r="G1085" s="67"/>
      <c r="H1085" s="67"/>
      <c r="I1085" s="67"/>
    </row>
    <row r="1086" spans="1:9">
      <c r="A1086" s="79">
        <v>43876</v>
      </c>
      <c r="B1086" s="80">
        <v>3</v>
      </c>
      <c r="C1086" s="81">
        <v>25.49</v>
      </c>
      <c r="D1086" s="67"/>
      <c r="E1086" s="67"/>
      <c r="F1086" s="67"/>
      <c r="G1086" s="67"/>
      <c r="H1086" s="67"/>
      <c r="I1086" s="67"/>
    </row>
    <row r="1087" spans="1:9">
      <c r="A1087" s="79">
        <v>43876</v>
      </c>
      <c r="B1087" s="80">
        <v>4</v>
      </c>
      <c r="C1087" s="81">
        <v>43.11</v>
      </c>
      <c r="D1087" s="67"/>
      <c r="E1087" s="67"/>
      <c r="F1087" s="67"/>
      <c r="G1087" s="67"/>
      <c r="H1087" s="67"/>
      <c r="I1087" s="67"/>
    </row>
    <row r="1088" spans="1:9">
      <c r="A1088" s="79">
        <v>43876</v>
      </c>
      <c r="B1088" s="80">
        <v>5</v>
      </c>
      <c r="C1088" s="81">
        <v>37.14</v>
      </c>
      <c r="D1088" s="67"/>
      <c r="E1088" s="67"/>
      <c r="F1088" s="67"/>
      <c r="G1088" s="67"/>
      <c r="H1088" s="67"/>
      <c r="I1088" s="67"/>
    </row>
    <row r="1089" spans="1:9">
      <c r="A1089" s="79">
        <v>43876</v>
      </c>
      <c r="B1089" s="80">
        <v>6</v>
      </c>
      <c r="C1089" s="81">
        <v>41.61</v>
      </c>
      <c r="D1089" s="67"/>
      <c r="E1089" s="67"/>
      <c r="F1089" s="67"/>
      <c r="G1089" s="67"/>
      <c r="H1089" s="67"/>
      <c r="I1089" s="67"/>
    </row>
    <row r="1090" spans="1:9">
      <c r="A1090" s="79">
        <v>43876</v>
      </c>
      <c r="B1090" s="80">
        <v>7</v>
      </c>
      <c r="C1090" s="81">
        <v>29.69</v>
      </c>
      <c r="D1090" s="67"/>
      <c r="E1090" s="67"/>
      <c r="F1090" s="67"/>
      <c r="G1090" s="67"/>
      <c r="H1090" s="67"/>
      <c r="I1090" s="67"/>
    </row>
    <row r="1091" spans="1:9">
      <c r="A1091" s="79">
        <v>43876</v>
      </c>
      <c r="B1091" s="80">
        <v>8</v>
      </c>
      <c r="C1091" s="81">
        <v>31.13</v>
      </c>
      <c r="D1091" s="67"/>
      <c r="E1091" s="67"/>
      <c r="F1091" s="67"/>
      <c r="G1091" s="67"/>
      <c r="H1091" s="67"/>
      <c r="I1091" s="67"/>
    </row>
    <row r="1092" spans="1:9">
      <c r="A1092" s="79">
        <v>43876</v>
      </c>
      <c r="B1092" s="80">
        <v>9</v>
      </c>
      <c r="C1092" s="81">
        <v>26.53</v>
      </c>
      <c r="D1092" s="67"/>
      <c r="E1092" s="67"/>
      <c r="F1092" s="67"/>
      <c r="G1092" s="67"/>
      <c r="H1092" s="67"/>
      <c r="I1092" s="67"/>
    </row>
    <row r="1093" spans="1:9">
      <c r="A1093" s="79">
        <v>43876</v>
      </c>
      <c r="B1093" s="80">
        <v>10</v>
      </c>
      <c r="C1093" s="81">
        <v>27</v>
      </c>
      <c r="D1093" s="67"/>
      <c r="E1093" s="67"/>
      <c r="F1093" s="67"/>
      <c r="G1093" s="67"/>
      <c r="H1093" s="67"/>
      <c r="I1093" s="67"/>
    </row>
    <row r="1094" spans="1:9">
      <c r="A1094" s="79">
        <v>43876</v>
      </c>
      <c r="B1094" s="80">
        <v>11</v>
      </c>
      <c r="C1094" s="81">
        <v>28.35</v>
      </c>
      <c r="D1094" s="67"/>
      <c r="E1094" s="67"/>
      <c r="F1094" s="67"/>
      <c r="G1094" s="67"/>
      <c r="H1094" s="67"/>
      <c r="I1094" s="67"/>
    </row>
    <row r="1095" spans="1:9">
      <c r="A1095" s="79">
        <v>43876</v>
      </c>
      <c r="B1095" s="80">
        <v>12</v>
      </c>
      <c r="C1095" s="81">
        <v>23.56</v>
      </c>
      <c r="D1095" s="67"/>
      <c r="E1095" s="67"/>
      <c r="F1095" s="67"/>
      <c r="G1095" s="67"/>
      <c r="H1095" s="67"/>
      <c r="I1095" s="67"/>
    </row>
    <row r="1096" spans="1:9">
      <c r="A1096" s="79">
        <v>43876</v>
      </c>
      <c r="B1096" s="80">
        <v>13</v>
      </c>
      <c r="C1096" s="81">
        <v>17.649999999999999</v>
      </c>
      <c r="D1096" s="67"/>
      <c r="E1096" s="67"/>
      <c r="F1096" s="67"/>
      <c r="G1096" s="67"/>
      <c r="H1096" s="67"/>
      <c r="I1096" s="67"/>
    </row>
    <row r="1097" spans="1:9">
      <c r="A1097" s="79">
        <v>43876</v>
      </c>
      <c r="B1097" s="80">
        <v>14</v>
      </c>
      <c r="C1097" s="81">
        <v>16.43</v>
      </c>
      <c r="D1097" s="67"/>
      <c r="E1097" s="67"/>
      <c r="F1097" s="67"/>
      <c r="G1097" s="67"/>
      <c r="H1097" s="67"/>
      <c r="I1097" s="67"/>
    </row>
    <row r="1098" spans="1:9">
      <c r="A1098" s="79">
        <v>43876</v>
      </c>
      <c r="B1098" s="80">
        <v>15</v>
      </c>
      <c r="C1098" s="81">
        <v>18.309999999999999</v>
      </c>
      <c r="D1098" s="67"/>
      <c r="E1098" s="67"/>
      <c r="F1098" s="67"/>
      <c r="G1098" s="67"/>
      <c r="H1098" s="67"/>
      <c r="I1098" s="67"/>
    </row>
    <row r="1099" spans="1:9">
      <c r="A1099" s="79">
        <v>43876</v>
      </c>
      <c r="B1099" s="80">
        <v>16</v>
      </c>
      <c r="C1099" s="81">
        <v>18.05</v>
      </c>
      <c r="D1099" s="67"/>
      <c r="E1099" s="67"/>
      <c r="F1099" s="67"/>
      <c r="G1099" s="67"/>
      <c r="H1099" s="67"/>
      <c r="I1099" s="67"/>
    </row>
    <row r="1100" spans="1:9">
      <c r="A1100" s="79">
        <v>43876</v>
      </c>
      <c r="B1100" s="80">
        <v>17</v>
      </c>
      <c r="C1100" s="81">
        <v>19.37</v>
      </c>
      <c r="D1100" s="67"/>
      <c r="E1100" s="67"/>
      <c r="F1100" s="67"/>
      <c r="G1100" s="67"/>
      <c r="H1100" s="67"/>
      <c r="I1100" s="67"/>
    </row>
    <row r="1101" spans="1:9">
      <c r="A1101" s="79">
        <v>43876</v>
      </c>
      <c r="B1101" s="80">
        <v>18</v>
      </c>
      <c r="C1101" s="81">
        <v>20.63</v>
      </c>
      <c r="D1101" s="67"/>
      <c r="E1101" s="67"/>
      <c r="F1101" s="67"/>
      <c r="G1101" s="67"/>
      <c r="H1101" s="67"/>
      <c r="I1101" s="67"/>
    </row>
    <row r="1102" spans="1:9">
      <c r="A1102" s="79">
        <v>43876</v>
      </c>
      <c r="B1102" s="80">
        <v>19</v>
      </c>
      <c r="C1102" s="81">
        <v>19.95</v>
      </c>
      <c r="D1102" s="67"/>
      <c r="E1102" s="67"/>
      <c r="F1102" s="67"/>
      <c r="G1102" s="67"/>
      <c r="H1102" s="67"/>
      <c r="I1102" s="67"/>
    </row>
    <row r="1103" spans="1:9">
      <c r="A1103" s="79">
        <v>43876</v>
      </c>
      <c r="B1103" s="80">
        <v>20</v>
      </c>
      <c r="C1103" s="81">
        <v>20.57</v>
      </c>
      <c r="D1103" s="67"/>
      <c r="E1103" s="67"/>
      <c r="F1103" s="67"/>
      <c r="G1103" s="67"/>
      <c r="H1103" s="67"/>
      <c r="I1103" s="67"/>
    </row>
    <row r="1104" spans="1:9">
      <c r="A1104" s="79">
        <v>43876</v>
      </c>
      <c r="B1104" s="80">
        <v>21</v>
      </c>
      <c r="C1104" s="81">
        <v>20.45</v>
      </c>
      <c r="D1104" s="67"/>
      <c r="E1104" s="67"/>
      <c r="F1104" s="67"/>
      <c r="G1104" s="67"/>
      <c r="H1104" s="67"/>
      <c r="I1104" s="67"/>
    </row>
    <row r="1105" spans="1:9">
      <c r="A1105" s="79">
        <v>43876</v>
      </c>
      <c r="B1105" s="80">
        <v>22</v>
      </c>
      <c r="C1105" s="81">
        <v>19.510000000000002</v>
      </c>
      <c r="D1105" s="67"/>
      <c r="E1105" s="67"/>
      <c r="F1105" s="67"/>
      <c r="G1105" s="67"/>
      <c r="H1105" s="67"/>
      <c r="I1105" s="67"/>
    </row>
    <row r="1106" spans="1:9">
      <c r="A1106" s="79">
        <v>43876</v>
      </c>
      <c r="B1106" s="80">
        <v>23</v>
      </c>
      <c r="C1106" s="81">
        <v>19.14</v>
      </c>
      <c r="D1106" s="67"/>
      <c r="E1106" s="67"/>
      <c r="F1106" s="67"/>
      <c r="G1106" s="67"/>
      <c r="H1106" s="67"/>
      <c r="I1106" s="67"/>
    </row>
    <row r="1107" spans="1:9">
      <c r="A1107" s="79">
        <v>43876</v>
      </c>
      <c r="B1107" s="80">
        <v>24</v>
      </c>
      <c r="C1107" s="81">
        <v>18.399999999999999</v>
      </c>
      <c r="D1107" s="67"/>
      <c r="E1107" s="67"/>
      <c r="F1107" s="67"/>
      <c r="G1107" s="67"/>
      <c r="H1107" s="67"/>
      <c r="I1107" s="67"/>
    </row>
    <row r="1108" spans="1:9">
      <c r="A1108" s="79">
        <v>43877</v>
      </c>
      <c r="B1108" s="80">
        <v>1</v>
      </c>
      <c r="C1108" s="81">
        <v>19.38</v>
      </c>
      <c r="D1108" s="67"/>
      <c r="E1108" s="67"/>
      <c r="F1108" s="67"/>
      <c r="G1108" s="67"/>
      <c r="H1108" s="67"/>
      <c r="I1108" s="67"/>
    </row>
    <row r="1109" spans="1:9">
      <c r="A1109" s="79">
        <v>43877</v>
      </c>
      <c r="B1109" s="80">
        <v>2</v>
      </c>
      <c r="C1109" s="81">
        <v>18.309999999999999</v>
      </c>
      <c r="D1109" s="67"/>
      <c r="E1109" s="67"/>
      <c r="F1109" s="67"/>
      <c r="G1109" s="67"/>
      <c r="H1109" s="67"/>
      <c r="I1109" s="67"/>
    </row>
    <row r="1110" spans="1:9">
      <c r="A1110" s="79">
        <v>43877</v>
      </c>
      <c r="B1110" s="80">
        <v>3</v>
      </c>
      <c r="C1110" s="81">
        <v>18.34</v>
      </c>
      <c r="D1110" s="67"/>
      <c r="E1110" s="67"/>
      <c r="F1110" s="67"/>
      <c r="G1110" s="67"/>
      <c r="H1110" s="67"/>
      <c r="I1110" s="67"/>
    </row>
    <row r="1111" spans="1:9">
      <c r="A1111" s="79">
        <v>43877</v>
      </c>
      <c r="B1111" s="80">
        <v>4</v>
      </c>
      <c r="C1111" s="81">
        <v>18.41</v>
      </c>
      <c r="D1111" s="67"/>
      <c r="E1111" s="67"/>
      <c r="F1111" s="67"/>
      <c r="G1111" s="67"/>
      <c r="H1111" s="67"/>
      <c r="I1111" s="67"/>
    </row>
    <row r="1112" spans="1:9">
      <c r="A1112" s="79">
        <v>43877</v>
      </c>
      <c r="B1112" s="80">
        <v>5</v>
      </c>
      <c r="C1112" s="81">
        <v>17.84</v>
      </c>
      <c r="D1112" s="67"/>
      <c r="E1112" s="67"/>
      <c r="F1112" s="67"/>
      <c r="G1112" s="67"/>
      <c r="H1112" s="67"/>
      <c r="I1112" s="67"/>
    </row>
    <row r="1113" spans="1:9">
      <c r="A1113" s="79">
        <v>43877</v>
      </c>
      <c r="B1113" s="80">
        <v>6</v>
      </c>
      <c r="C1113" s="81">
        <v>18.2</v>
      </c>
      <c r="D1113" s="67"/>
      <c r="E1113" s="67"/>
      <c r="F1113" s="67"/>
      <c r="G1113" s="67"/>
      <c r="H1113" s="67"/>
      <c r="I1113" s="67"/>
    </row>
    <row r="1114" spans="1:9">
      <c r="A1114" s="79">
        <v>43877</v>
      </c>
      <c r="B1114" s="80">
        <v>7</v>
      </c>
      <c r="C1114" s="81">
        <v>17.14</v>
      </c>
      <c r="D1114" s="67"/>
      <c r="E1114" s="67"/>
      <c r="F1114" s="67"/>
      <c r="G1114" s="67"/>
      <c r="H1114" s="67"/>
      <c r="I1114" s="67"/>
    </row>
    <row r="1115" spans="1:9">
      <c r="A1115" s="79">
        <v>43877</v>
      </c>
      <c r="B1115" s="80">
        <v>8</v>
      </c>
      <c r="C1115" s="81">
        <v>17.55</v>
      </c>
      <c r="D1115" s="67"/>
      <c r="E1115" s="67"/>
      <c r="F1115" s="67"/>
      <c r="G1115" s="67"/>
      <c r="H1115" s="67"/>
      <c r="I1115" s="67"/>
    </row>
    <row r="1116" spans="1:9">
      <c r="A1116" s="79">
        <v>43877</v>
      </c>
      <c r="B1116" s="80">
        <v>9</v>
      </c>
      <c r="C1116" s="81">
        <v>17.670000000000002</v>
      </c>
      <c r="D1116" s="67"/>
      <c r="E1116" s="67"/>
      <c r="F1116" s="67"/>
      <c r="G1116" s="67"/>
      <c r="H1116" s="67"/>
      <c r="I1116" s="67"/>
    </row>
    <row r="1117" spans="1:9">
      <c r="A1117" s="79">
        <v>43877</v>
      </c>
      <c r="B1117" s="80">
        <v>10</v>
      </c>
      <c r="C1117" s="81">
        <v>18.39</v>
      </c>
      <c r="D1117" s="67"/>
      <c r="E1117" s="67"/>
      <c r="F1117" s="67"/>
      <c r="G1117" s="67"/>
      <c r="H1117" s="67"/>
      <c r="I1117" s="67"/>
    </row>
    <row r="1118" spans="1:9">
      <c r="A1118" s="79">
        <v>43877</v>
      </c>
      <c r="B1118" s="80">
        <v>11</v>
      </c>
      <c r="C1118" s="81">
        <v>17.66</v>
      </c>
      <c r="D1118" s="67"/>
      <c r="E1118" s="67"/>
      <c r="F1118" s="67"/>
      <c r="G1118" s="67"/>
      <c r="H1118" s="67"/>
      <c r="I1118" s="67"/>
    </row>
    <row r="1119" spans="1:9">
      <c r="A1119" s="79">
        <v>43877</v>
      </c>
      <c r="B1119" s="80">
        <v>12</v>
      </c>
      <c r="C1119" s="81">
        <v>16.61</v>
      </c>
      <c r="D1119" s="67"/>
      <c r="E1119" s="67"/>
      <c r="F1119" s="67"/>
      <c r="G1119" s="67"/>
      <c r="H1119" s="67"/>
      <c r="I1119" s="67"/>
    </row>
    <row r="1120" spans="1:9">
      <c r="A1120" s="79">
        <v>43877</v>
      </c>
      <c r="B1120" s="80">
        <v>13</v>
      </c>
      <c r="C1120" s="81">
        <v>16.350000000000001</v>
      </c>
      <c r="D1120" s="67"/>
      <c r="E1120" s="67"/>
      <c r="F1120" s="67"/>
      <c r="G1120" s="67"/>
      <c r="H1120" s="67"/>
      <c r="I1120" s="67"/>
    </row>
    <row r="1121" spans="1:9">
      <c r="A1121" s="79">
        <v>43877</v>
      </c>
      <c r="B1121" s="80">
        <v>14</v>
      </c>
      <c r="C1121" s="81">
        <v>15.59</v>
      </c>
      <c r="D1121" s="67"/>
      <c r="E1121" s="67"/>
      <c r="F1121" s="67"/>
      <c r="G1121" s="67"/>
      <c r="H1121" s="67"/>
      <c r="I1121" s="67"/>
    </row>
    <row r="1122" spans="1:9">
      <c r="A1122" s="79">
        <v>43877</v>
      </c>
      <c r="B1122" s="80">
        <v>15</v>
      </c>
      <c r="C1122" s="81">
        <v>16.3</v>
      </c>
      <c r="D1122" s="67"/>
      <c r="E1122" s="67"/>
      <c r="F1122" s="67"/>
      <c r="G1122" s="67"/>
      <c r="H1122" s="67"/>
      <c r="I1122" s="67"/>
    </row>
    <row r="1123" spans="1:9">
      <c r="A1123" s="79">
        <v>43877</v>
      </c>
      <c r="B1123" s="80">
        <v>16</v>
      </c>
      <c r="C1123" s="81">
        <v>15.29</v>
      </c>
      <c r="D1123" s="67"/>
      <c r="E1123" s="67"/>
      <c r="F1123" s="67"/>
      <c r="G1123" s="67"/>
      <c r="H1123" s="67"/>
      <c r="I1123" s="67"/>
    </row>
    <row r="1124" spans="1:9">
      <c r="A1124" s="79">
        <v>43877</v>
      </c>
      <c r="B1124" s="80">
        <v>17</v>
      </c>
      <c r="C1124" s="81">
        <v>15.36</v>
      </c>
      <c r="D1124" s="67"/>
      <c r="E1124" s="67"/>
      <c r="F1124" s="67"/>
      <c r="G1124" s="67"/>
      <c r="H1124" s="67"/>
      <c r="I1124" s="67"/>
    </row>
    <row r="1125" spans="1:9">
      <c r="A1125" s="79">
        <v>43877</v>
      </c>
      <c r="B1125" s="80">
        <v>18</v>
      </c>
      <c r="C1125" s="81">
        <v>16.84</v>
      </c>
      <c r="D1125" s="67"/>
      <c r="E1125" s="67"/>
      <c r="F1125" s="67"/>
      <c r="G1125" s="67"/>
      <c r="H1125" s="67"/>
      <c r="I1125" s="67"/>
    </row>
    <row r="1126" spans="1:9">
      <c r="A1126" s="79">
        <v>43877</v>
      </c>
      <c r="B1126" s="80">
        <v>19</v>
      </c>
      <c r="C1126" s="81">
        <v>19.43</v>
      </c>
      <c r="D1126" s="67"/>
      <c r="E1126" s="67"/>
      <c r="F1126" s="67"/>
      <c r="G1126" s="67"/>
      <c r="H1126" s="67"/>
      <c r="I1126" s="67"/>
    </row>
    <row r="1127" spans="1:9">
      <c r="A1127" s="79">
        <v>43877</v>
      </c>
      <c r="B1127" s="80">
        <v>20</v>
      </c>
      <c r="C1127" s="81">
        <v>19.149999999999999</v>
      </c>
      <c r="D1127" s="67"/>
      <c r="E1127" s="67"/>
      <c r="F1127" s="67"/>
      <c r="G1127" s="67"/>
      <c r="H1127" s="67"/>
      <c r="I1127" s="67"/>
    </row>
    <row r="1128" spans="1:9">
      <c r="A1128" s="79">
        <v>43877</v>
      </c>
      <c r="B1128" s="80">
        <v>21</v>
      </c>
      <c r="C1128" s="81">
        <v>17.739999999999998</v>
      </c>
      <c r="D1128" s="67"/>
      <c r="E1128" s="67"/>
      <c r="F1128" s="67"/>
      <c r="G1128" s="67"/>
      <c r="H1128" s="67"/>
      <c r="I1128" s="67"/>
    </row>
    <row r="1129" spans="1:9">
      <c r="A1129" s="79">
        <v>43877</v>
      </c>
      <c r="B1129" s="80">
        <v>22</v>
      </c>
      <c r="C1129" s="81">
        <v>17.64</v>
      </c>
      <c r="D1129" s="67"/>
      <c r="E1129" s="67"/>
      <c r="F1129" s="67"/>
      <c r="G1129" s="67"/>
      <c r="H1129" s="67"/>
      <c r="I1129" s="67"/>
    </row>
    <row r="1130" spans="1:9">
      <c r="A1130" s="79">
        <v>43877</v>
      </c>
      <c r="B1130" s="80">
        <v>23</v>
      </c>
      <c r="C1130" s="81">
        <v>16.600000000000001</v>
      </c>
      <c r="D1130" s="67"/>
      <c r="E1130" s="67"/>
      <c r="F1130" s="67"/>
      <c r="G1130" s="67"/>
      <c r="H1130" s="67"/>
      <c r="I1130" s="67"/>
    </row>
    <row r="1131" spans="1:9">
      <c r="A1131" s="79">
        <v>43877</v>
      </c>
      <c r="B1131" s="80">
        <v>24</v>
      </c>
      <c r="C1131" s="81">
        <v>15.24</v>
      </c>
      <c r="D1131" s="67"/>
      <c r="E1131" s="67"/>
      <c r="F1131" s="67"/>
      <c r="G1131" s="67"/>
      <c r="H1131" s="67"/>
      <c r="I1131" s="67"/>
    </row>
    <row r="1132" spans="1:9">
      <c r="A1132" s="79">
        <v>43878</v>
      </c>
      <c r="B1132" s="80">
        <v>1</v>
      </c>
      <c r="C1132" s="81">
        <v>14.22</v>
      </c>
      <c r="D1132" s="67"/>
      <c r="E1132" s="67"/>
      <c r="F1132" s="67"/>
      <c r="G1132" s="67"/>
      <c r="H1132" s="67"/>
      <c r="I1132" s="67"/>
    </row>
    <row r="1133" spans="1:9">
      <c r="A1133" s="79">
        <v>43878</v>
      </c>
      <c r="B1133" s="80">
        <v>2</v>
      </c>
      <c r="C1133" s="81">
        <v>13.47</v>
      </c>
      <c r="D1133" s="67"/>
      <c r="E1133" s="67"/>
      <c r="F1133" s="67"/>
      <c r="G1133" s="67"/>
      <c r="H1133" s="67"/>
      <c r="I1133" s="67"/>
    </row>
    <row r="1134" spans="1:9">
      <c r="A1134" s="79">
        <v>43878</v>
      </c>
      <c r="B1134" s="80">
        <v>3</v>
      </c>
      <c r="C1134" s="81">
        <v>15.34</v>
      </c>
      <c r="D1134" s="67"/>
      <c r="E1134" s="67"/>
      <c r="F1134" s="67"/>
      <c r="G1134" s="67"/>
      <c r="H1134" s="67"/>
      <c r="I1134" s="67"/>
    </row>
    <row r="1135" spans="1:9">
      <c r="A1135" s="79">
        <v>43878</v>
      </c>
      <c r="B1135" s="80">
        <v>4</v>
      </c>
      <c r="C1135" s="81">
        <v>15.91</v>
      </c>
      <c r="D1135" s="67"/>
      <c r="E1135" s="67"/>
      <c r="F1135" s="67"/>
      <c r="G1135" s="67"/>
      <c r="H1135" s="67"/>
      <c r="I1135" s="67"/>
    </row>
    <row r="1136" spans="1:9">
      <c r="A1136" s="79">
        <v>43878</v>
      </c>
      <c r="B1136" s="80">
        <v>5</v>
      </c>
      <c r="C1136" s="81">
        <v>15.44</v>
      </c>
      <c r="D1136" s="67"/>
      <c r="E1136" s="67"/>
      <c r="F1136" s="67"/>
      <c r="G1136" s="67"/>
      <c r="H1136" s="67"/>
      <c r="I1136" s="67"/>
    </row>
    <row r="1137" spans="1:9">
      <c r="A1137" s="79">
        <v>43878</v>
      </c>
      <c r="B1137" s="80">
        <v>6</v>
      </c>
      <c r="C1137" s="81">
        <v>16.87</v>
      </c>
      <c r="D1137" s="67"/>
      <c r="E1137" s="67"/>
      <c r="F1137" s="67"/>
      <c r="G1137" s="67"/>
      <c r="H1137" s="67"/>
      <c r="I1137" s="67"/>
    </row>
    <row r="1138" spans="1:9">
      <c r="A1138" s="79">
        <v>43878</v>
      </c>
      <c r="B1138" s="80">
        <v>7</v>
      </c>
      <c r="C1138" s="81">
        <v>19.440000000000001</v>
      </c>
      <c r="D1138" s="67"/>
      <c r="E1138" s="67"/>
      <c r="F1138" s="67"/>
      <c r="G1138" s="67"/>
      <c r="H1138" s="67"/>
      <c r="I1138" s="67"/>
    </row>
    <row r="1139" spans="1:9">
      <c r="A1139" s="79">
        <v>43878</v>
      </c>
      <c r="B1139" s="80">
        <v>8</v>
      </c>
      <c r="C1139" s="81">
        <v>20.57</v>
      </c>
      <c r="D1139" s="67"/>
      <c r="E1139" s="67"/>
      <c r="F1139" s="67"/>
      <c r="G1139" s="67"/>
      <c r="H1139" s="67"/>
      <c r="I1139" s="67"/>
    </row>
    <row r="1140" spans="1:9">
      <c r="A1140" s="79">
        <v>43878</v>
      </c>
      <c r="B1140" s="80">
        <v>9</v>
      </c>
      <c r="C1140" s="81">
        <v>19.440000000000001</v>
      </c>
      <c r="D1140" s="67"/>
      <c r="E1140" s="67"/>
      <c r="F1140" s="67"/>
      <c r="G1140" s="67"/>
      <c r="H1140" s="67"/>
      <c r="I1140" s="67"/>
    </row>
    <row r="1141" spans="1:9">
      <c r="A1141" s="79">
        <v>43878</v>
      </c>
      <c r="B1141" s="80">
        <v>10</v>
      </c>
      <c r="C1141" s="81">
        <v>19.420000000000002</v>
      </c>
      <c r="D1141" s="67"/>
      <c r="E1141" s="67"/>
      <c r="F1141" s="67"/>
      <c r="G1141" s="67"/>
      <c r="H1141" s="67"/>
      <c r="I1141" s="67"/>
    </row>
    <row r="1142" spans="1:9">
      <c r="A1142" s="79">
        <v>43878</v>
      </c>
      <c r="B1142" s="80">
        <v>11</v>
      </c>
      <c r="C1142" s="81">
        <v>19.27</v>
      </c>
      <c r="D1142" s="67"/>
      <c r="E1142" s="67"/>
      <c r="F1142" s="67"/>
      <c r="G1142" s="67"/>
      <c r="H1142" s="67"/>
      <c r="I1142" s="67"/>
    </row>
    <row r="1143" spans="1:9">
      <c r="A1143" s="79">
        <v>43878</v>
      </c>
      <c r="B1143" s="80">
        <v>12</v>
      </c>
      <c r="C1143" s="81">
        <v>19.91</v>
      </c>
      <c r="D1143" s="67"/>
      <c r="E1143" s="67"/>
      <c r="F1143" s="67"/>
      <c r="G1143" s="67"/>
      <c r="H1143" s="67"/>
      <c r="I1143" s="67"/>
    </row>
    <row r="1144" spans="1:9">
      <c r="A1144" s="79">
        <v>43878</v>
      </c>
      <c r="B1144" s="80">
        <v>13</v>
      </c>
      <c r="C1144" s="81">
        <v>20.92</v>
      </c>
      <c r="D1144" s="67"/>
      <c r="E1144" s="67"/>
      <c r="F1144" s="67"/>
      <c r="G1144" s="67"/>
      <c r="H1144" s="67"/>
      <c r="I1144" s="67"/>
    </row>
    <row r="1145" spans="1:9">
      <c r="A1145" s="79">
        <v>43878</v>
      </c>
      <c r="B1145" s="80">
        <v>14</v>
      </c>
      <c r="C1145" s="81">
        <v>21.72</v>
      </c>
      <c r="D1145" s="67"/>
      <c r="E1145" s="67"/>
      <c r="F1145" s="67"/>
      <c r="G1145" s="67"/>
      <c r="H1145" s="67"/>
      <c r="I1145" s="67"/>
    </row>
    <row r="1146" spans="1:9">
      <c r="A1146" s="79">
        <v>43878</v>
      </c>
      <c r="B1146" s="80">
        <v>15</v>
      </c>
      <c r="C1146" s="81">
        <v>20.8</v>
      </c>
      <c r="D1146" s="67"/>
      <c r="E1146" s="67"/>
      <c r="F1146" s="67"/>
      <c r="G1146" s="67"/>
      <c r="H1146" s="67"/>
      <c r="I1146" s="67"/>
    </row>
    <row r="1147" spans="1:9">
      <c r="A1147" s="79">
        <v>43878</v>
      </c>
      <c r="B1147" s="80">
        <v>16</v>
      </c>
      <c r="C1147" s="81">
        <v>19.100000000000001</v>
      </c>
      <c r="D1147" s="67"/>
      <c r="E1147" s="67"/>
      <c r="F1147" s="67"/>
      <c r="G1147" s="67"/>
      <c r="H1147" s="67"/>
      <c r="I1147" s="67"/>
    </row>
    <row r="1148" spans="1:9">
      <c r="A1148" s="79">
        <v>43878</v>
      </c>
      <c r="B1148" s="80">
        <v>17</v>
      </c>
      <c r="C1148" s="81">
        <v>18.91</v>
      </c>
      <c r="D1148" s="67"/>
      <c r="E1148" s="67"/>
      <c r="F1148" s="67"/>
      <c r="G1148" s="67"/>
      <c r="H1148" s="67"/>
      <c r="I1148" s="67"/>
    </row>
    <row r="1149" spans="1:9">
      <c r="A1149" s="79">
        <v>43878</v>
      </c>
      <c r="B1149" s="80">
        <v>18</v>
      </c>
      <c r="C1149" s="81">
        <v>18.8</v>
      </c>
      <c r="D1149" s="67"/>
      <c r="E1149" s="67"/>
      <c r="F1149" s="67"/>
      <c r="G1149" s="67"/>
      <c r="H1149" s="67"/>
      <c r="I1149" s="67"/>
    </row>
    <row r="1150" spans="1:9">
      <c r="A1150" s="79">
        <v>43878</v>
      </c>
      <c r="B1150" s="80">
        <v>19</v>
      </c>
      <c r="C1150" s="81">
        <v>19.690000000000001</v>
      </c>
      <c r="D1150" s="67"/>
      <c r="E1150" s="67"/>
      <c r="F1150" s="67"/>
      <c r="G1150" s="67"/>
      <c r="H1150" s="67"/>
      <c r="I1150" s="67"/>
    </row>
    <row r="1151" spans="1:9">
      <c r="A1151" s="79">
        <v>43878</v>
      </c>
      <c r="B1151" s="80">
        <v>20</v>
      </c>
      <c r="C1151" s="81">
        <v>20.7</v>
      </c>
      <c r="D1151" s="67"/>
      <c r="E1151" s="67"/>
      <c r="F1151" s="67"/>
      <c r="G1151" s="67"/>
      <c r="H1151" s="67"/>
      <c r="I1151" s="67"/>
    </row>
    <row r="1152" spans="1:9">
      <c r="A1152" s="79">
        <v>43878</v>
      </c>
      <c r="B1152" s="80">
        <v>21</v>
      </c>
      <c r="C1152" s="81">
        <v>20.12</v>
      </c>
      <c r="D1152" s="67"/>
      <c r="E1152" s="67"/>
      <c r="F1152" s="67"/>
      <c r="G1152" s="67"/>
      <c r="H1152" s="67"/>
      <c r="I1152" s="67"/>
    </row>
    <row r="1153" spans="1:9">
      <c r="A1153" s="79">
        <v>43878</v>
      </c>
      <c r="B1153" s="80">
        <v>22</v>
      </c>
      <c r="C1153" s="81">
        <v>18.23</v>
      </c>
      <c r="D1153" s="67"/>
      <c r="E1153" s="67"/>
      <c r="F1153" s="67"/>
      <c r="G1153" s="67"/>
      <c r="H1153" s="67"/>
      <c r="I1153" s="67"/>
    </row>
    <row r="1154" spans="1:9">
      <c r="A1154" s="79">
        <v>43878</v>
      </c>
      <c r="B1154" s="80">
        <v>23</v>
      </c>
      <c r="C1154" s="81">
        <v>16.23</v>
      </c>
      <c r="D1154" s="67"/>
      <c r="E1154" s="67"/>
      <c r="F1154" s="67"/>
      <c r="G1154" s="67"/>
      <c r="H1154" s="67"/>
      <c r="I1154" s="67"/>
    </row>
    <row r="1155" spans="1:9">
      <c r="A1155" s="79">
        <v>43878</v>
      </c>
      <c r="B1155" s="80">
        <v>24</v>
      </c>
      <c r="C1155" s="81">
        <v>14.8</v>
      </c>
      <c r="D1155" s="67"/>
      <c r="E1155" s="67"/>
      <c r="F1155" s="67"/>
      <c r="G1155" s="67"/>
      <c r="H1155" s="67"/>
      <c r="I1155" s="67"/>
    </row>
    <row r="1156" spans="1:9">
      <c r="A1156" s="79">
        <v>43879</v>
      </c>
      <c r="B1156" s="80">
        <v>1</v>
      </c>
      <c r="C1156" s="81">
        <v>12.76</v>
      </c>
      <c r="D1156" s="67"/>
      <c r="E1156" s="67"/>
      <c r="F1156" s="67"/>
      <c r="G1156" s="67"/>
      <c r="H1156" s="67"/>
      <c r="I1156" s="67"/>
    </row>
    <row r="1157" spans="1:9">
      <c r="A1157" s="79">
        <v>43879</v>
      </c>
      <c r="B1157" s="80">
        <v>2</v>
      </c>
      <c r="C1157" s="81">
        <v>10.76</v>
      </c>
      <c r="D1157" s="67"/>
      <c r="E1157" s="67"/>
      <c r="F1157" s="67"/>
      <c r="G1157" s="67"/>
      <c r="H1157" s="67"/>
      <c r="I1157" s="67"/>
    </row>
    <row r="1158" spans="1:9">
      <c r="A1158" s="79">
        <v>43879</v>
      </c>
      <c r="B1158" s="80">
        <v>3</v>
      </c>
      <c r="C1158" s="81">
        <v>11.64</v>
      </c>
      <c r="D1158" s="67"/>
      <c r="E1158" s="67"/>
      <c r="F1158" s="67"/>
      <c r="G1158" s="67"/>
      <c r="H1158" s="67"/>
      <c r="I1158" s="67"/>
    </row>
    <row r="1159" spans="1:9">
      <c r="A1159" s="79">
        <v>43879</v>
      </c>
      <c r="B1159" s="80">
        <v>4</v>
      </c>
      <c r="C1159" s="81">
        <v>11.79</v>
      </c>
      <c r="D1159" s="67"/>
      <c r="E1159" s="67"/>
      <c r="F1159" s="67"/>
      <c r="G1159" s="67"/>
      <c r="H1159" s="67"/>
      <c r="I1159" s="67"/>
    </row>
    <row r="1160" spans="1:9">
      <c r="A1160" s="79">
        <v>43879</v>
      </c>
      <c r="B1160" s="80">
        <v>5</v>
      </c>
      <c r="C1160" s="81">
        <v>11.6</v>
      </c>
      <c r="D1160" s="67"/>
      <c r="E1160" s="67"/>
      <c r="F1160" s="67"/>
      <c r="G1160" s="67"/>
      <c r="H1160" s="67"/>
      <c r="I1160" s="67"/>
    </row>
    <row r="1161" spans="1:9">
      <c r="A1161" s="79">
        <v>43879</v>
      </c>
      <c r="B1161" s="80">
        <v>6</v>
      </c>
      <c r="C1161" s="81">
        <v>12.7</v>
      </c>
      <c r="D1161" s="67"/>
      <c r="E1161" s="67"/>
      <c r="F1161" s="67"/>
      <c r="G1161" s="67"/>
      <c r="H1161" s="67"/>
      <c r="I1161" s="67"/>
    </row>
    <row r="1162" spans="1:9">
      <c r="A1162" s="79">
        <v>43879</v>
      </c>
      <c r="B1162" s="80">
        <v>7</v>
      </c>
      <c r="C1162" s="81">
        <v>15.94</v>
      </c>
      <c r="D1162" s="67"/>
      <c r="E1162" s="67"/>
      <c r="F1162" s="67"/>
      <c r="G1162" s="67"/>
      <c r="H1162" s="67"/>
      <c r="I1162" s="67"/>
    </row>
    <row r="1163" spans="1:9">
      <c r="A1163" s="79">
        <v>43879</v>
      </c>
      <c r="B1163" s="80">
        <v>8</v>
      </c>
      <c r="C1163" s="81">
        <v>19.600000000000001</v>
      </c>
      <c r="D1163" s="67"/>
      <c r="E1163" s="67"/>
      <c r="F1163" s="67"/>
      <c r="G1163" s="67"/>
      <c r="H1163" s="67"/>
      <c r="I1163" s="67"/>
    </row>
    <row r="1164" spans="1:9">
      <c r="A1164" s="79">
        <v>43879</v>
      </c>
      <c r="B1164" s="80">
        <v>9</v>
      </c>
      <c r="C1164" s="81">
        <v>18.399999999999999</v>
      </c>
      <c r="D1164" s="67"/>
      <c r="E1164" s="67"/>
      <c r="F1164" s="67"/>
      <c r="G1164" s="67"/>
      <c r="H1164" s="67"/>
      <c r="I1164" s="67"/>
    </row>
    <row r="1165" spans="1:9">
      <c r="A1165" s="79">
        <v>43879</v>
      </c>
      <c r="B1165" s="80">
        <v>10</v>
      </c>
      <c r="C1165" s="81">
        <v>19.239999999999998</v>
      </c>
      <c r="D1165" s="67"/>
      <c r="E1165" s="67"/>
      <c r="F1165" s="67"/>
      <c r="G1165" s="67"/>
      <c r="H1165" s="67"/>
      <c r="I1165" s="67"/>
    </row>
    <row r="1166" spans="1:9">
      <c r="A1166" s="79">
        <v>43879</v>
      </c>
      <c r="B1166" s="80">
        <v>11</v>
      </c>
      <c r="C1166" s="81">
        <v>19.43</v>
      </c>
      <c r="D1166" s="67"/>
      <c r="E1166" s="67"/>
      <c r="F1166" s="67"/>
      <c r="G1166" s="67"/>
      <c r="H1166" s="67"/>
      <c r="I1166" s="67"/>
    </row>
    <row r="1167" spans="1:9">
      <c r="A1167" s="79">
        <v>43879</v>
      </c>
      <c r="B1167" s="80">
        <v>12</v>
      </c>
      <c r="C1167" s="81">
        <v>19.02</v>
      </c>
      <c r="D1167" s="67"/>
      <c r="E1167" s="67"/>
      <c r="F1167" s="67"/>
      <c r="G1167" s="67"/>
      <c r="H1167" s="67"/>
      <c r="I1167" s="67"/>
    </row>
    <row r="1168" spans="1:9">
      <c r="A1168" s="79">
        <v>43879</v>
      </c>
      <c r="B1168" s="80">
        <v>13</v>
      </c>
      <c r="C1168" s="81">
        <v>19.739999999999998</v>
      </c>
      <c r="D1168" s="67"/>
      <c r="E1168" s="67"/>
      <c r="F1168" s="67"/>
      <c r="G1168" s="67"/>
      <c r="H1168" s="67"/>
      <c r="I1168" s="67"/>
    </row>
    <row r="1169" spans="1:9">
      <c r="A1169" s="79">
        <v>43879</v>
      </c>
      <c r="B1169" s="80">
        <v>14</v>
      </c>
      <c r="C1169" s="81">
        <v>18.78</v>
      </c>
      <c r="D1169" s="67"/>
      <c r="E1169" s="67"/>
      <c r="F1169" s="67"/>
      <c r="G1169" s="67"/>
      <c r="H1169" s="67"/>
      <c r="I1169" s="67"/>
    </row>
    <row r="1170" spans="1:9">
      <c r="A1170" s="79">
        <v>43879</v>
      </c>
      <c r="B1170" s="80">
        <v>15</v>
      </c>
      <c r="C1170" s="81">
        <v>18.28</v>
      </c>
      <c r="D1170" s="67"/>
      <c r="E1170" s="67"/>
      <c r="F1170" s="67"/>
      <c r="G1170" s="67"/>
      <c r="H1170" s="67"/>
      <c r="I1170" s="67"/>
    </row>
    <row r="1171" spans="1:9">
      <c r="A1171" s="79">
        <v>43879</v>
      </c>
      <c r="B1171" s="80">
        <v>16</v>
      </c>
      <c r="C1171" s="81">
        <v>17.89</v>
      </c>
      <c r="D1171" s="67"/>
      <c r="E1171" s="67"/>
      <c r="F1171" s="67"/>
      <c r="G1171" s="67"/>
      <c r="H1171" s="67"/>
      <c r="I1171" s="67"/>
    </row>
    <row r="1172" spans="1:9">
      <c r="A1172" s="79">
        <v>43879</v>
      </c>
      <c r="B1172" s="80">
        <v>17</v>
      </c>
      <c r="C1172" s="81">
        <v>18.82</v>
      </c>
      <c r="D1172" s="67"/>
      <c r="E1172" s="67"/>
      <c r="F1172" s="67"/>
      <c r="G1172" s="67"/>
      <c r="H1172" s="67"/>
      <c r="I1172" s="67"/>
    </row>
    <row r="1173" spans="1:9">
      <c r="A1173" s="79">
        <v>43879</v>
      </c>
      <c r="B1173" s="80">
        <v>18</v>
      </c>
      <c r="C1173" s="81">
        <v>18.98</v>
      </c>
      <c r="D1173" s="67"/>
      <c r="E1173" s="67"/>
      <c r="F1173" s="67"/>
      <c r="G1173" s="67"/>
      <c r="H1173" s="67"/>
      <c r="I1173" s="67"/>
    </row>
    <row r="1174" spans="1:9">
      <c r="A1174" s="79">
        <v>43879</v>
      </c>
      <c r="B1174" s="80">
        <v>19</v>
      </c>
      <c r="C1174" s="81">
        <v>26.51</v>
      </c>
      <c r="D1174" s="67"/>
      <c r="E1174" s="67"/>
      <c r="F1174" s="67"/>
      <c r="G1174" s="67"/>
      <c r="H1174" s="67"/>
      <c r="I1174" s="67"/>
    </row>
    <row r="1175" spans="1:9">
      <c r="A1175" s="79">
        <v>43879</v>
      </c>
      <c r="B1175" s="80">
        <v>20</v>
      </c>
      <c r="C1175" s="81">
        <v>23.37</v>
      </c>
      <c r="D1175" s="67"/>
      <c r="E1175" s="67"/>
      <c r="F1175" s="67"/>
      <c r="G1175" s="67"/>
      <c r="H1175" s="67"/>
      <c r="I1175" s="67"/>
    </row>
    <row r="1176" spans="1:9">
      <c r="A1176" s="79">
        <v>43879</v>
      </c>
      <c r="B1176" s="80">
        <v>21</v>
      </c>
      <c r="C1176" s="81">
        <v>22.78</v>
      </c>
      <c r="D1176" s="67"/>
      <c r="E1176" s="67"/>
      <c r="F1176" s="67"/>
      <c r="G1176" s="67"/>
      <c r="H1176" s="67"/>
      <c r="I1176" s="67"/>
    </row>
    <row r="1177" spans="1:9">
      <c r="A1177" s="79">
        <v>43879</v>
      </c>
      <c r="B1177" s="80">
        <v>22</v>
      </c>
      <c r="C1177" s="81">
        <v>19.52</v>
      </c>
      <c r="D1177" s="67"/>
      <c r="E1177" s="67"/>
      <c r="F1177" s="67"/>
      <c r="G1177" s="67"/>
      <c r="H1177" s="67"/>
      <c r="I1177" s="67"/>
    </row>
    <row r="1178" spans="1:9">
      <c r="A1178" s="79">
        <v>43879</v>
      </c>
      <c r="B1178" s="80">
        <v>23</v>
      </c>
      <c r="C1178" s="81">
        <v>18.62</v>
      </c>
      <c r="D1178" s="67"/>
      <c r="E1178" s="67"/>
      <c r="F1178" s="67"/>
      <c r="G1178" s="67"/>
      <c r="H1178" s="67"/>
      <c r="I1178" s="67"/>
    </row>
    <row r="1179" spans="1:9">
      <c r="A1179" s="79">
        <v>43879</v>
      </c>
      <c r="B1179" s="80">
        <v>24</v>
      </c>
      <c r="C1179" s="81">
        <v>17.89</v>
      </c>
      <c r="D1179" s="67"/>
      <c r="E1179" s="67"/>
      <c r="F1179" s="67"/>
      <c r="G1179" s="67"/>
      <c r="H1179" s="67"/>
      <c r="I1179" s="67"/>
    </row>
    <row r="1180" spans="1:9">
      <c r="A1180" s="79">
        <v>43880</v>
      </c>
      <c r="B1180" s="80">
        <v>1</v>
      </c>
      <c r="C1180" s="81">
        <v>17.100000000000001</v>
      </c>
      <c r="D1180" s="67"/>
      <c r="E1180" s="67"/>
      <c r="F1180" s="67"/>
      <c r="G1180" s="67"/>
      <c r="H1180" s="67"/>
      <c r="I1180" s="67"/>
    </row>
    <row r="1181" spans="1:9">
      <c r="A1181" s="79">
        <v>43880</v>
      </c>
      <c r="B1181" s="80">
        <v>2</v>
      </c>
      <c r="C1181" s="81">
        <v>16.309999999999999</v>
      </c>
      <c r="D1181" s="67"/>
      <c r="E1181" s="67"/>
      <c r="F1181" s="67"/>
      <c r="G1181" s="67"/>
      <c r="H1181" s="67"/>
      <c r="I1181" s="67"/>
    </row>
    <row r="1182" spans="1:9">
      <c r="A1182" s="79">
        <v>43880</v>
      </c>
      <c r="B1182" s="80">
        <v>3</v>
      </c>
      <c r="C1182" s="81">
        <v>17.23</v>
      </c>
      <c r="D1182" s="67"/>
      <c r="E1182" s="67"/>
      <c r="F1182" s="67"/>
      <c r="G1182" s="67"/>
      <c r="H1182" s="67"/>
      <c r="I1182" s="67"/>
    </row>
    <row r="1183" spans="1:9">
      <c r="A1183" s="79">
        <v>43880</v>
      </c>
      <c r="B1183" s="80">
        <v>4</v>
      </c>
      <c r="C1183" s="81">
        <v>17.14</v>
      </c>
      <c r="D1183" s="67"/>
      <c r="E1183" s="67"/>
      <c r="F1183" s="67"/>
      <c r="G1183" s="67"/>
      <c r="H1183" s="67"/>
      <c r="I1183" s="67"/>
    </row>
    <row r="1184" spans="1:9">
      <c r="A1184" s="79">
        <v>43880</v>
      </c>
      <c r="B1184" s="80">
        <v>5</v>
      </c>
      <c r="C1184" s="81">
        <v>17.78</v>
      </c>
      <c r="D1184" s="67"/>
      <c r="E1184" s="67"/>
      <c r="F1184" s="67"/>
      <c r="G1184" s="67"/>
      <c r="H1184" s="67"/>
      <c r="I1184" s="67"/>
    </row>
    <row r="1185" spans="1:9">
      <c r="A1185" s="79">
        <v>43880</v>
      </c>
      <c r="B1185" s="80">
        <v>6</v>
      </c>
      <c r="C1185" s="81">
        <v>19.28</v>
      </c>
      <c r="D1185" s="67"/>
      <c r="E1185" s="67"/>
      <c r="F1185" s="67"/>
      <c r="G1185" s="67"/>
      <c r="H1185" s="67"/>
      <c r="I1185" s="67"/>
    </row>
    <row r="1186" spans="1:9">
      <c r="A1186" s="79">
        <v>43880</v>
      </c>
      <c r="B1186" s="80">
        <v>7</v>
      </c>
      <c r="C1186" s="81">
        <v>22.31</v>
      </c>
      <c r="D1186" s="67"/>
      <c r="E1186" s="67"/>
      <c r="F1186" s="67"/>
      <c r="G1186" s="67"/>
      <c r="H1186" s="67"/>
      <c r="I1186" s="67"/>
    </row>
    <row r="1187" spans="1:9">
      <c r="A1187" s="79">
        <v>43880</v>
      </c>
      <c r="B1187" s="80">
        <v>8</v>
      </c>
      <c r="C1187" s="81">
        <v>33.61</v>
      </c>
      <c r="D1187" s="67"/>
      <c r="E1187" s="67"/>
      <c r="F1187" s="67"/>
      <c r="G1187" s="67"/>
      <c r="H1187" s="67"/>
      <c r="I1187" s="67"/>
    </row>
    <row r="1188" spans="1:9">
      <c r="A1188" s="79">
        <v>43880</v>
      </c>
      <c r="B1188" s="80">
        <v>9</v>
      </c>
      <c r="C1188" s="81">
        <v>26.9</v>
      </c>
      <c r="D1188" s="67"/>
      <c r="E1188" s="67"/>
      <c r="F1188" s="67"/>
      <c r="G1188" s="67"/>
      <c r="H1188" s="67"/>
      <c r="I1188" s="67"/>
    </row>
    <row r="1189" spans="1:9">
      <c r="A1189" s="79">
        <v>43880</v>
      </c>
      <c r="B1189" s="80">
        <v>10</v>
      </c>
      <c r="C1189" s="81">
        <v>22.07</v>
      </c>
      <c r="D1189" s="67"/>
      <c r="E1189" s="67"/>
      <c r="F1189" s="67"/>
      <c r="G1189" s="67"/>
      <c r="H1189" s="67"/>
      <c r="I1189" s="67"/>
    </row>
    <row r="1190" spans="1:9">
      <c r="A1190" s="79">
        <v>43880</v>
      </c>
      <c r="B1190" s="80">
        <v>11</v>
      </c>
      <c r="C1190" s="81">
        <v>23.05</v>
      </c>
      <c r="D1190" s="67"/>
      <c r="E1190" s="67"/>
      <c r="F1190" s="67"/>
      <c r="G1190" s="67"/>
      <c r="H1190" s="67"/>
      <c r="I1190" s="67"/>
    </row>
    <row r="1191" spans="1:9">
      <c r="A1191" s="79">
        <v>43880</v>
      </c>
      <c r="B1191" s="80">
        <v>12</v>
      </c>
      <c r="C1191" s="81">
        <v>22.65</v>
      </c>
      <c r="D1191" s="67"/>
      <c r="E1191" s="67"/>
      <c r="F1191" s="67"/>
      <c r="G1191" s="67"/>
      <c r="H1191" s="67"/>
      <c r="I1191" s="67"/>
    </row>
    <row r="1192" spans="1:9">
      <c r="A1192" s="79">
        <v>43880</v>
      </c>
      <c r="B1192" s="80">
        <v>13</v>
      </c>
      <c r="C1192" s="81">
        <v>21.47</v>
      </c>
      <c r="D1192" s="67"/>
      <c r="E1192" s="67"/>
      <c r="F1192" s="67"/>
      <c r="G1192" s="67"/>
      <c r="H1192" s="67"/>
      <c r="I1192" s="67"/>
    </row>
    <row r="1193" spans="1:9">
      <c r="A1193" s="79">
        <v>43880</v>
      </c>
      <c r="B1193" s="80">
        <v>14</v>
      </c>
      <c r="C1193" s="81">
        <v>20.21</v>
      </c>
      <c r="D1193" s="67"/>
      <c r="E1193" s="67"/>
      <c r="F1193" s="67"/>
      <c r="G1193" s="67"/>
      <c r="H1193" s="67"/>
      <c r="I1193" s="67"/>
    </row>
    <row r="1194" spans="1:9">
      <c r="A1194" s="79">
        <v>43880</v>
      </c>
      <c r="B1194" s="80">
        <v>15</v>
      </c>
      <c r="C1194" s="81">
        <v>19.55</v>
      </c>
      <c r="D1194" s="67"/>
      <c r="E1194" s="67"/>
      <c r="F1194" s="67"/>
      <c r="G1194" s="67"/>
      <c r="H1194" s="67"/>
      <c r="I1194" s="67"/>
    </row>
    <row r="1195" spans="1:9">
      <c r="A1195" s="79">
        <v>43880</v>
      </c>
      <c r="B1195" s="80">
        <v>16</v>
      </c>
      <c r="C1195" s="81">
        <v>19.73</v>
      </c>
      <c r="D1195" s="67"/>
      <c r="E1195" s="67"/>
      <c r="F1195" s="67"/>
      <c r="G1195" s="67"/>
      <c r="H1195" s="67"/>
      <c r="I1195" s="67"/>
    </row>
    <row r="1196" spans="1:9">
      <c r="A1196" s="79">
        <v>43880</v>
      </c>
      <c r="B1196" s="80">
        <v>17</v>
      </c>
      <c r="C1196" s="81">
        <v>20.43</v>
      </c>
      <c r="D1196" s="67"/>
      <c r="E1196" s="67"/>
      <c r="F1196" s="67"/>
      <c r="G1196" s="67"/>
      <c r="H1196" s="67"/>
      <c r="I1196" s="67"/>
    </row>
    <row r="1197" spans="1:9">
      <c r="A1197" s="79">
        <v>43880</v>
      </c>
      <c r="B1197" s="80">
        <v>18</v>
      </c>
      <c r="C1197" s="81">
        <v>21.46</v>
      </c>
      <c r="D1197" s="67"/>
      <c r="E1197" s="67"/>
      <c r="F1197" s="67"/>
      <c r="G1197" s="67"/>
      <c r="H1197" s="67"/>
      <c r="I1197" s="67"/>
    </row>
    <row r="1198" spans="1:9">
      <c r="A1198" s="79">
        <v>43880</v>
      </c>
      <c r="B1198" s="80">
        <v>19</v>
      </c>
      <c r="C1198" s="81">
        <v>49.75</v>
      </c>
      <c r="D1198" s="67"/>
      <c r="E1198" s="67"/>
      <c r="F1198" s="67"/>
      <c r="G1198" s="67"/>
      <c r="H1198" s="67"/>
      <c r="I1198" s="67"/>
    </row>
    <row r="1199" spans="1:9">
      <c r="A1199" s="79">
        <v>43880</v>
      </c>
      <c r="B1199" s="80">
        <v>20</v>
      </c>
      <c r="C1199" s="81">
        <v>27.37</v>
      </c>
      <c r="D1199" s="67"/>
      <c r="E1199" s="67"/>
      <c r="F1199" s="67"/>
      <c r="G1199" s="67"/>
      <c r="H1199" s="67"/>
      <c r="I1199" s="67"/>
    </row>
    <row r="1200" spans="1:9">
      <c r="A1200" s="79">
        <v>43880</v>
      </c>
      <c r="B1200" s="80">
        <v>21</v>
      </c>
      <c r="C1200" s="81">
        <v>28.35</v>
      </c>
      <c r="D1200" s="67"/>
      <c r="E1200" s="67"/>
      <c r="F1200" s="67"/>
      <c r="G1200" s="67"/>
      <c r="H1200" s="67"/>
      <c r="I1200" s="67"/>
    </row>
    <row r="1201" spans="1:9">
      <c r="A1201" s="79">
        <v>43880</v>
      </c>
      <c r="B1201" s="80">
        <v>22</v>
      </c>
      <c r="C1201" s="81">
        <v>20.9</v>
      </c>
      <c r="D1201" s="67"/>
      <c r="E1201" s="67"/>
      <c r="F1201" s="67"/>
      <c r="G1201" s="67"/>
      <c r="H1201" s="67"/>
      <c r="I1201" s="67"/>
    </row>
    <row r="1202" spans="1:9">
      <c r="A1202" s="79">
        <v>43880</v>
      </c>
      <c r="B1202" s="80">
        <v>23</v>
      </c>
      <c r="C1202" s="81">
        <v>19.579999999999998</v>
      </c>
      <c r="D1202" s="67"/>
      <c r="E1202" s="67"/>
      <c r="F1202" s="67"/>
      <c r="G1202" s="67"/>
      <c r="H1202" s="67"/>
      <c r="I1202" s="67"/>
    </row>
    <row r="1203" spans="1:9">
      <c r="A1203" s="79">
        <v>43880</v>
      </c>
      <c r="B1203" s="80">
        <v>24</v>
      </c>
      <c r="C1203" s="81">
        <v>19.23</v>
      </c>
      <c r="D1203" s="67"/>
      <c r="E1203" s="67"/>
      <c r="F1203" s="67"/>
      <c r="G1203" s="67"/>
      <c r="H1203" s="67"/>
      <c r="I1203" s="67"/>
    </row>
    <row r="1204" spans="1:9">
      <c r="A1204" s="79">
        <v>43881</v>
      </c>
      <c r="B1204" s="80">
        <v>1</v>
      </c>
      <c r="C1204" s="81">
        <v>19.61</v>
      </c>
      <c r="D1204" s="67"/>
      <c r="E1204" s="67"/>
      <c r="F1204" s="67"/>
      <c r="G1204" s="67"/>
      <c r="H1204" s="67"/>
      <c r="I1204" s="67"/>
    </row>
    <row r="1205" spans="1:9">
      <c r="A1205" s="79">
        <v>43881</v>
      </c>
      <c r="B1205" s="80">
        <v>2</v>
      </c>
      <c r="C1205" s="81">
        <v>18.899999999999999</v>
      </c>
      <c r="D1205" s="67"/>
      <c r="E1205" s="67"/>
      <c r="F1205" s="67"/>
      <c r="G1205" s="67"/>
      <c r="H1205" s="67"/>
      <c r="I1205" s="67"/>
    </row>
    <row r="1206" spans="1:9">
      <c r="A1206" s="79">
        <v>43881</v>
      </c>
      <c r="B1206" s="80">
        <v>3</v>
      </c>
      <c r="C1206" s="81">
        <v>19.149999999999999</v>
      </c>
      <c r="D1206" s="67"/>
      <c r="E1206" s="67"/>
      <c r="F1206" s="67"/>
      <c r="G1206" s="67"/>
      <c r="H1206" s="67"/>
      <c r="I1206" s="67"/>
    </row>
    <row r="1207" spans="1:9">
      <c r="A1207" s="79">
        <v>43881</v>
      </c>
      <c r="B1207" s="80">
        <v>4</v>
      </c>
      <c r="C1207" s="81">
        <v>19.7</v>
      </c>
      <c r="D1207" s="67"/>
      <c r="E1207" s="67"/>
      <c r="F1207" s="67"/>
      <c r="G1207" s="67"/>
      <c r="H1207" s="67"/>
      <c r="I1207" s="67"/>
    </row>
    <row r="1208" spans="1:9">
      <c r="A1208" s="79">
        <v>43881</v>
      </c>
      <c r="B1208" s="80">
        <v>5</v>
      </c>
      <c r="C1208" s="81">
        <v>21.08</v>
      </c>
      <c r="D1208" s="67"/>
      <c r="E1208" s="67"/>
      <c r="F1208" s="67"/>
      <c r="G1208" s="67"/>
      <c r="H1208" s="67"/>
      <c r="I1208" s="67"/>
    </row>
    <row r="1209" spans="1:9">
      <c r="A1209" s="79">
        <v>43881</v>
      </c>
      <c r="B1209" s="80">
        <v>6</v>
      </c>
      <c r="C1209" s="81">
        <v>21.19</v>
      </c>
      <c r="D1209" s="67"/>
      <c r="E1209" s="67"/>
      <c r="F1209" s="67"/>
      <c r="G1209" s="67"/>
      <c r="H1209" s="67"/>
      <c r="I1209" s="67"/>
    </row>
    <row r="1210" spans="1:9">
      <c r="A1210" s="79">
        <v>43881</v>
      </c>
      <c r="B1210" s="80">
        <v>7</v>
      </c>
      <c r="C1210" s="81">
        <v>22.03</v>
      </c>
      <c r="D1210" s="67"/>
      <c r="E1210" s="67"/>
      <c r="F1210" s="67"/>
      <c r="G1210" s="67"/>
      <c r="H1210" s="67"/>
      <c r="I1210" s="67"/>
    </row>
    <row r="1211" spans="1:9">
      <c r="A1211" s="79">
        <v>43881</v>
      </c>
      <c r="B1211" s="80">
        <v>8</v>
      </c>
      <c r="C1211" s="81">
        <v>24.58</v>
      </c>
      <c r="D1211" s="67"/>
      <c r="E1211" s="67"/>
      <c r="F1211" s="67"/>
      <c r="G1211" s="67"/>
      <c r="H1211" s="67"/>
      <c r="I1211" s="67"/>
    </row>
    <row r="1212" spans="1:9">
      <c r="A1212" s="79">
        <v>43881</v>
      </c>
      <c r="B1212" s="80">
        <v>9</v>
      </c>
      <c r="C1212" s="81">
        <v>24.1</v>
      </c>
      <c r="D1212" s="67"/>
      <c r="E1212" s="67"/>
      <c r="F1212" s="67"/>
      <c r="G1212" s="67"/>
      <c r="H1212" s="67"/>
      <c r="I1212" s="67"/>
    </row>
    <row r="1213" spans="1:9">
      <c r="A1213" s="79">
        <v>43881</v>
      </c>
      <c r="B1213" s="80">
        <v>10</v>
      </c>
      <c r="C1213" s="81">
        <v>23.08</v>
      </c>
      <c r="D1213" s="67"/>
      <c r="E1213" s="67"/>
      <c r="F1213" s="67"/>
      <c r="G1213" s="67"/>
      <c r="H1213" s="67"/>
      <c r="I1213" s="67"/>
    </row>
    <row r="1214" spans="1:9">
      <c r="A1214" s="79">
        <v>43881</v>
      </c>
      <c r="B1214" s="80">
        <v>11</v>
      </c>
      <c r="C1214" s="81">
        <v>21.94</v>
      </c>
      <c r="D1214" s="67"/>
      <c r="E1214" s="67"/>
      <c r="F1214" s="67"/>
      <c r="G1214" s="67"/>
      <c r="H1214" s="67"/>
      <c r="I1214" s="67"/>
    </row>
    <row r="1215" spans="1:9">
      <c r="A1215" s="79">
        <v>43881</v>
      </c>
      <c r="B1215" s="80">
        <v>12</v>
      </c>
      <c r="C1215" s="81">
        <v>23</v>
      </c>
      <c r="D1215" s="67"/>
      <c r="E1215" s="67"/>
      <c r="F1215" s="67"/>
      <c r="G1215" s="67"/>
      <c r="H1215" s="67"/>
      <c r="I1215" s="67"/>
    </row>
    <row r="1216" spans="1:9">
      <c r="A1216" s="79">
        <v>43881</v>
      </c>
      <c r="B1216" s="80">
        <v>13</v>
      </c>
      <c r="C1216" s="81">
        <v>25.28</v>
      </c>
      <c r="D1216" s="67"/>
      <c r="E1216" s="67"/>
      <c r="F1216" s="67"/>
      <c r="G1216" s="67"/>
      <c r="H1216" s="67"/>
      <c r="I1216" s="67"/>
    </row>
    <row r="1217" spans="1:9">
      <c r="A1217" s="79">
        <v>43881</v>
      </c>
      <c r="B1217" s="80">
        <v>14</v>
      </c>
      <c r="C1217" s="81">
        <v>22.02</v>
      </c>
      <c r="D1217" s="67"/>
      <c r="E1217" s="67"/>
      <c r="F1217" s="67"/>
      <c r="G1217" s="67"/>
      <c r="H1217" s="67"/>
      <c r="I1217" s="67"/>
    </row>
    <row r="1218" spans="1:9">
      <c r="A1218" s="79">
        <v>43881</v>
      </c>
      <c r="B1218" s="80">
        <v>15</v>
      </c>
      <c r="C1218" s="81">
        <v>22.04</v>
      </c>
      <c r="D1218" s="67"/>
      <c r="E1218" s="67"/>
      <c r="F1218" s="67"/>
      <c r="G1218" s="67"/>
      <c r="H1218" s="67"/>
      <c r="I1218" s="67"/>
    </row>
    <row r="1219" spans="1:9">
      <c r="A1219" s="79">
        <v>43881</v>
      </c>
      <c r="B1219" s="80">
        <v>16</v>
      </c>
      <c r="C1219" s="81">
        <v>20.420000000000002</v>
      </c>
      <c r="D1219" s="67"/>
      <c r="E1219" s="67"/>
      <c r="F1219" s="67"/>
      <c r="G1219" s="67"/>
      <c r="H1219" s="67"/>
      <c r="I1219" s="67"/>
    </row>
    <row r="1220" spans="1:9">
      <c r="A1220" s="79">
        <v>43881</v>
      </c>
      <c r="B1220" s="80">
        <v>17</v>
      </c>
      <c r="C1220" s="81">
        <v>20.84</v>
      </c>
      <c r="D1220" s="67"/>
      <c r="E1220" s="67"/>
      <c r="F1220" s="67"/>
      <c r="G1220" s="67"/>
      <c r="H1220" s="67"/>
      <c r="I1220" s="67"/>
    </row>
    <row r="1221" spans="1:9">
      <c r="A1221" s="79">
        <v>43881</v>
      </c>
      <c r="B1221" s="80">
        <v>18</v>
      </c>
      <c r="C1221" s="81">
        <v>21.7</v>
      </c>
      <c r="D1221" s="67"/>
      <c r="E1221" s="67"/>
      <c r="F1221" s="67"/>
      <c r="G1221" s="67"/>
      <c r="H1221" s="67"/>
      <c r="I1221" s="67"/>
    </row>
    <row r="1222" spans="1:9">
      <c r="A1222" s="79">
        <v>43881</v>
      </c>
      <c r="B1222" s="80">
        <v>19</v>
      </c>
      <c r="C1222" s="81">
        <v>25.85</v>
      </c>
      <c r="D1222" s="67"/>
      <c r="E1222" s="67"/>
      <c r="F1222" s="67"/>
      <c r="G1222" s="67"/>
      <c r="H1222" s="67"/>
      <c r="I1222" s="67"/>
    </row>
    <row r="1223" spans="1:9">
      <c r="A1223" s="79">
        <v>43881</v>
      </c>
      <c r="B1223" s="80">
        <v>20</v>
      </c>
      <c r="C1223" s="81">
        <v>24.09</v>
      </c>
      <c r="D1223" s="67"/>
      <c r="E1223" s="67"/>
      <c r="F1223" s="67"/>
      <c r="G1223" s="67"/>
      <c r="H1223" s="67"/>
      <c r="I1223" s="67"/>
    </row>
    <row r="1224" spans="1:9">
      <c r="A1224" s="79">
        <v>43881</v>
      </c>
      <c r="B1224" s="80">
        <v>21</v>
      </c>
      <c r="C1224" s="81">
        <v>22.71</v>
      </c>
      <c r="D1224" s="67"/>
      <c r="E1224" s="67"/>
      <c r="F1224" s="67"/>
      <c r="G1224" s="67"/>
      <c r="H1224" s="67"/>
      <c r="I1224" s="67"/>
    </row>
    <row r="1225" spans="1:9">
      <c r="A1225" s="79">
        <v>43881</v>
      </c>
      <c r="B1225" s="80">
        <v>22</v>
      </c>
      <c r="C1225" s="81">
        <v>36.32</v>
      </c>
      <c r="D1225" s="67"/>
      <c r="E1225" s="67"/>
      <c r="F1225" s="67"/>
      <c r="G1225" s="67"/>
      <c r="H1225" s="67"/>
      <c r="I1225" s="67"/>
    </row>
    <row r="1226" spans="1:9">
      <c r="A1226" s="79">
        <v>43881</v>
      </c>
      <c r="B1226" s="80">
        <v>23</v>
      </c>
      <c r="C1226" s="81">
        <v>20.61</v>
      </c>
      <c r="D1226" s="67"/>
      <c r="E1226" s="67"/>
      <c r="F1226" s="67"/>
      <c r="G1226" s="67"/>
      <c r="H1226" s="67"/>
      <c r="I1226" s="67"/>
    </row>
    <row r="1227" spans="1:9">
      <c r="A1227" s="79">
        <v>43881</v>
      </c>
      <c r="B1227" s="80">
        <v>24</v>
      </c>
      <c r="C1227" s="81">
        <v>18.97</v>
      </c>
      <c r="D1227" s="67"/>
      <c r="E1227" s="67"/>
      <c r="F1227" s="67"/>
      <c r="G1227" s="67"/>
      <c r="H1227" s="67"/>
      <c r="I1227" s="67"/>
    </row>
    <row r="1228" spans="1:9">
      <c r="A1228" s="79">
        <v>43882</v>
      </c>
      <c r="B1228" s="80">
        <v>1</v>
      </c>
      <c r="C1228" s="81">
        <v>27.11</v>
      </c>
      <c r="D1228" s="67"/>
      <c r="E1228" s="67"/>
      <c r="F1228" s="67"/>
      <c r="G1228" s="67"/>
      <c r="H1228" s="67"/>
      <c r="I1228" s="67"/>
    </row>
    <row r="1229" spans="1:9">
      <c r="A1229" s="79">
        <v>43882</v>
      </c>
      <c r="B1229" s="80">
        <v>2</v>
      </c>
      <c r="C1229" s="81">
        <v>20.2</v>
      </c>
      <c r="D1229" s="67"/>
      <c r="E1229" s="67"/>
      <c r="F1229" s="67"/>
      <c r="G1229" s="67"/>
      <c r="H1229" s="67"/>
      <c r="I1229" s="67"/>
    </row>
    <row r="1230" spans="1:9">
      <c r="A1230" s="79">
        <v>43882</v>
      </c>
      <c r="B1230" s="80">
        <v>3</v>
      </c>
      <c r="C1230" s="81">
        <v>19.739999999999998</v>
      </c>
      <c r="D1230" s="67"/>
      <c r="E1230" s="67"/>
      <c r="F1230" s="67"/>
      <c r="G1230" s="67"/>
      <c r="H1230" s="67"/>
      <c r="I1230" s="67"/>
    </row>
    <row r="1231" spans="1:9">
      <c r="A1231" s="79">
        <v>43882</v>
      </c>
      <c r="B1231" s="80">
        <v>4</v>
      </c>
      <c r="C1231" s="81">
        <v>20.61</v>
      </c>
      <c r="D1231" s="67"/>
      <c r="E1231" s="67"/>
      <c r="F1231" s="67"/>
      <c r="G1231" s="67"/>
      <c r="H1231" s="67"/>
      <c r="I1231" s="67"/>
    </row>
    <row r="1232" spans="1:9">
      <c r="A1232" s="79">
        <v>43882</v>
      </c>
      <c r="B1232" s="80">
        <v>5</v>
      </c>
      <c r="C1232" s="81">
        <v>20.440000000000001</v>
      </c>
      <c r="D1232" s="67"/>
      <c r="E1232" s="67"/>
      <c r="F1232" s="67"/>
      <c r="G1232" s="67"/>
      <c r="H1232" s="67"/>
      <c r="I1232" s="67"/>
    </row>
    <row r="1233" spans="1:9">
      <c r="A1233" s="79">
        <v>43882</v>
      </c>
      <c r="B1233" s="80">
        <v>6</v>
      </c>
      <c r="C1233" s="81">
        <v>20.84</v>
      </c>
      <c r="D1233" s="67"/>
      <c r="E1233" s="67"/>
      <c r="F1233" s="67"/>
      <c r="G1233" s="67"/>
      <c r="H1233" s="67"/>
      <c r="I1233" s="67"/>
    </row>
    <row r="1234" spans="1:9">
      <c r="A1234" s="79">
        <v>43882</v>
      </c>
      <c r="B1234" s="80">
        <v>7</v>
      </c>
      <c r="C1234" s="81">
        <v>25.41</v>
      </c>
      <c r="D1234" s="67"/>
      <c r="E1234" s="67"/>
      <c r="F1234" s="67"/>
      <c r="G1234" s="67"/>
      <c r="H1234" s="67"/>
      <c r="I1234" s="67"/>
    </row>
    <row r="1235" spans="1:9">
      <c r="A1235" s="79">
        <v>43882</v>
      </c>
      <c r="B1235" s="80">
        <v>8</v>
      </c>
      <c r="C1235" s="81">
        <v>51.85</v>
      </c>
      <c r="D1235" s="67"/>
      <c r="E1235" s="67"/>
      <c r="F1235" s="67"/>
      <c r="G1235" s="67"/>
      <c r="H1235" s="67"/>
      <c r="I1235" s="67"/>
    </row>
    <row r="1236" spans="1:9">
      <c r="A1236" s="79">
        <v>43882</v>
      </c>
      <c r="B1236" s="80">
        <v>9</v>
      </c>
      <c r="C1236" s="81">
        <v>26.04</v>
      </c>
      <c r="D1236" s="67"/>
      <c r="E1236" s="67"/>
      <c r="F1236" s="67"/>
      <c r="G1236" s="67"/>
      <c r="H1236" s="67"/>
      <c r="I1236" s="67"/>
    </row>
    <row r="1237" spans="1:9">
      <c r="A1237" s="79">
        <v>43882</v>
      </c>
      <c r="B1237" s="80">
        <v>10</v>
      </c>
      <c r="C1237" s="81">
        <v>20.64</v>
      </c>
      <c r="D1237" s="67"/>
      <c r="E1237" s="67"/>
      <c r="F1237" s="67"/>
      <c r="G1237" s="67"/>
      <c r="H1237" s="67"/>
      <c r="I1237" s="67"/>
    </row>
    <row r="1238" spans="1:9">
      <c r="A1238" s="79">
        <v>43882</v>
      </c>
      <c r="B1238" s="80">
        <v>11</v>
      </c>
      <c r="C1238" s="81">
        <v>19.329999999999998</v>
      </c>
      <c r="D1238" s="67"/>
      <c r="E1238" s="67"/>
      <c r="F1238" s="67"/>
      <c r="G1238" s="67"/>
      <c r="H1238" s="67"/>
      <c r="I1238" s="67"/>
    </row>
    <row r="1239" spans="1:9">
      <c r="A1239" s="79">
        <v>43882</v>
      </c>
      <c r="B1239" s="80">
        <v>12</v>
      </c>
      <c r="C1239" s="81">
        <v>19.11</v>
      </c>
      <c r="D1239" s="67"/>
      <c r="E1239" s="67"/>
      <c r="F1239" s="67"/>
      <c r="G1239" s="67"/>
      <c r="H1239" s="67"/>
      <c r="I1239" s="67"/>
    </row>
    <row r="1240" spans="1:9">
      <c r="A1240" s="79">
        <v>43882</v>
      </c>
      <c r="B1240" s="80">
        <v>13</v>
      </c>
      <c r="C1240" s="81">
        <v>19.02</v>
      </c>
      <c r="D1240" s="67"/>
      <c r="E1240" s="67"/>
      <c r="F1240" s="67"/>
      <c r="G1240" s="67"/>
      <c r="H1240" s="67"/>
      <c r="I1240" s="67"/>
    </row>
    <row r="1241" spans="1:9">
      <c r="A1241" s="79">
        <v>43882</v>
      </c>
      <c r="B1241" s="80">
        <v>14</v>
      </c>
      <c r="C1241" s="81">
        <v>17.63</v>
      </c>
      <c r="D1241" s="67"/>
      <c r="E1241" s="67"/>
      <c r="F1241" s="67"/>
      <c r="G1241" s="67"/>
      <c r="H1241" s="67"/>
      <c r="I1241" s="67"/>
    </row>
    <row r="1242" spans="1:9">
      <c r="A1242" s="79">
        <v>43882</v>
      </c>
      <c r="B1242" s="80">
        <v>15</v>
      </c>
      <c r="C1242" s="81">
        <v>16.96</v>
      </c>
      <c r="D1242" s="67"/>
      <c r="E1242" s="67"/>
      <c r="F1242" s="67"/>
      <c r="G1242" s="67"/>
      <c r="H1242" s="67"/>
      <c r="I1242" s="67"/>
    </row>
    <row r="1243" spans="1:9">
      <c r="A1243" s="79">
        <v>43882</v>
      </c>
      <c r="B1243" s="80">
        <v>16</v>
      </c>
      <c r="C1243" s="81">
        <v>17.89</v>
      </c>
      <c r="D1243" s="67"/>
      <c r="E1243" s="67"/>
      <c r="F1243" s="67"/>
      <c r="G1243" s="67"/>
      <c r="H1243" s="67"/>
      <c r="I1243" s="67"/>
    </row>
    <row r="1244" spans="1:9">
      <c r="A1244" s="79">
        <v>43882</v>
      </c>
      <c r="B1244" s="80">
        <v>17</v>
      </c>
      <c r="C1244" s="81">
        <v>16.600000000000001</v>
      </c>
      <c r="D1244" s="67"/>
      <c r="E1244" s="67"/>
      <c r="F1244" s="67"/>
      <c r="G1244" s="67"/>
      <c r="H1244" s="67"/>
      <c r="I1244" s="67"/>
    </row>
    <row r="1245" spans="1:9">
      <c r="A1245" s="79">
        <v>43882</v>
      </c>
      <c r="B1245" s="80">
        <v>18</v>
      </c>
      <c r="C1245" s="81">
        <v>17.420000000000002</v>
      </c>
      <c r="D1245" s="67"/>
      <c r="E1245" s="67"/>
      <c r="F1245" s="67"/>
      <c r="G1245" s="67"/>
      <c r="H1245" s="67"/>
      <c r="I1245" s="67"/>
    </row>
    <row r="1246" spans="1:9">
      <c r="A1246" s="79">
        <v>43882</v>
      </c>
      <c r="B1246" s="80">
        <v>19</v>
      </c>
      <c r="C1246" s="81">
        <v>18.61</v>
      </c>
      <c r="D1246" s="67"/>
      <c r="E1246" s="67"/>
      <c r="F1246" s="67"/>
      <c r="G1246" s="67"/>
      <c r="H1246" s="67"/>
      <c r="I1246" s="67"/>
    </row>
    <row r="1247" spans="1:9">
      <c r="A1247" s="79">
        <v>43882</v>
      </c>
      <c r="B1247" s="80">
        <v>20</v>
      </c>
      <c r="C1247" s="81">
        <v>19.329999999999998</v>
      </c>
      <c r="D1247" s="67"/>
      <c r="E1247" s="67"/>
      <c r="F1247" s="67"/>
      <c r="G1247" s="67"/>
      <c r="H1247" s="67"/>
      <c r="I1247" s="67"/>
    </row>
    <row r="1248" spans="1:9">
      <c r="A1248" s="79">
        <v>43882</v>
      </c>
      <c r="B1248" s="80">
        <v>21</v>
      </c>
      <c r="C1248" s="81">
        <v>18.670000000000002</v>
      </c>
      <c r="D1248" s="67"/>
      <c r="E1248" s="67"/>
      <c r="F1248" s="67"/>
      <c r="G1248" s="67"/>
      <c r="H1248" s="67"/>
      <c r="I1248" s="67"/>
    </row>
    <row r="1249" spans="1:9">
      <c r="A1249" s="79">
        <v>43882</v>
      </c>
      <c r="B1249" s="80">
        <v>22</v>
      </c>
      <c r="C1249" s="81">
        <v>18.510000000000002</v>
      </c>
      <c r="D1249" s="67"/>
      <c r="E1249" s="67"/>
      <c r="F1249" s="67"/>
      <c r="G1249" s="67"/>
      <c r="H1249" s="67"/>
      <c r="I1249" s="67"/>
    </row>
    <row r="1250" spans="1:9">
      <c r="A1250" s="79">
        <v>43882</v>
      </c>
      <c r="B1250" s="80">
        <v>23</v>
      </c>
      <c r="C1250" s="81">
        <v>17.98</v>
      </c>
      <c r="D1250" s="67"/>
      <c r="E1250" s="67"/>
      <c r="F1250" s="67"/>
      <c r="G1250" s="67"/>
      <c r="H1250" s="67"/>
      <c r="I1250" s="67"/>
    </row>
    <row r="1251" spans="1:9">
      <c r="A1251" s="79">
        <v>43882</v>
      </c>
      <c r="B1251" s="80">
        <v>24</v>
      </c>
      <c r="C1251" s="81">
        <v>16.82</v>
      </c>
      <c r="D1251" s="67"/>
      <c r="E1251" s="67"/>
      <c r="F1251" s="67"/>
      <c r="G1251" s="67"/>
      <c r="H1251" s="67"/>
      <c r="I1251" s="67"/>
    </row>
    <row r="1252" spans="1:9">
      <c r="A1252" s="79">
        <v>43883</v>
      </c>
      <c r="B1252" s="80">
        <v>1</v>
      </c>
      <c r="C1252" s="81">
        <v>20.45</v>
      </c>
      <c r="D1252" s="67"/>
      <c r="E1252" s="67"/>
      <c r="F1252" s="67"/>
      <c r="G1252" s="67"/>
      <c r="H1252" s="67"/>
      <c r="I1252" s="67"/>
    </row>
    <row r="1253" spans="1:9">
      <c r="A1253" s="79">
        <v>43883</v>
      </c>
      <c r="B1253" s="80">
        <v>2</v>
      </c>
      <c r="C1253" s="81">
        <v>17.86</v>
      </c>
      <c r="D1253" s="67"/>
      <c r="E1253" s="67"/>
      <c r="F1253" s="67"/>
      <c r="G1253" s="67"/>
      <c r="H1253" s="67"/>
      <c r="I1253" s="67"/>
    </row>
    <row r="1254" spans="1:9">
      <c r="A1254" s="79">
        <v>43883</v>
      </c>
      <c r="B1254" s="80">
        <v>3</v>
      </c>
      <c r="C1254" s="81">
        <v>18.55</v>
      </c>
      <c r="D1254" s="67"/>
      <c r="E1254" s="67"/>
      <c r="F1254" s="67"/>
      <c r="G1254" s="67"/>
      <c r="H1254" s="67"/>
      <c r="I1254" s="67"/>
    </row>
    <row r="1255" spans="1:9">
      <c r="A1255" s="79">
        <v>43883</v>
      </c>
      <c r="B1255" s="80">
        <v>4</v>
      </c>
      <c r="C1255" s="81">
        <v>17.62</v>
      </c>
      <c r="D1255" s="67"/>
      <c r="E1255" s="67"/>
      <c r="F1255" s="67"/>
      <c r="G1255" s="67"/>
      <c r="H1255" s="67"/>
      <c r="I1255" s="67"/>
    </row>
    <row r="1256" spans="1:9">
      <c r="A1256" s="79">
        <v>43883</v>
      </c>
      <c r="B1256" s="80">
        <v>5</v>
      </c>
      <c r="C1256" s="81">
        <v>17.760000000000002</v>
      </c>
      <c r="D1256" s="67"/>
      <c r="E1256" s="67"/>
      <c r="F1256" s="67"/>
      <c r="G1256" s="67"/>
      <c r="H1256" s="67"/>
      <c r="I1256" s="67"/>
    </row>
    <row r="1257" spans="1:9">
      <c r="A1257" s="79">
        <v>43883</v>
      </c>
      <c r="B1257" s="80">
        <v>6</v>
      </c>
      <c r="C1257" s="81">
        <v>18.34</v>
      </c>
      <c r="D1257" s="67"/>
      <c r="E1257" s="67"/>
      <c r="F1257" s="67"/>
      <c r="G1257" s="67"/>
      <c r="H1257" s="67"/>
      <c r="I1257" s="67"/>
    </row>
    <row r="1258" spans="1:9">
      <c r="A1258" s="79">
        <v>43883</v>
      </c>
      <c r="B1258" s="80">
        <v>7</v>
      </c>
      <c r="C1258" s="81">
        <v>18.73</v>
      </c>
      <c r="D1258" s="67"/>
      <c r="E1258" s="67"/>
      <c r="F1258" s="67"/>
      <c r="G1258" s="67"/>
      <c r="H1258" s="67"/>
      <c r="I1258" s="67"/>
    </row>
    <row r="1259" spans="1:9">
      <c r="A1259" s="79">
        <v>43883</v>
      </c>
      <c r="B1259" s="80">
        <v>8</v>
      </c>
      <c r="C1259" s="81">
        <v>20.56</v>
      </c>
      <c r="D1259" s="67"/>
      <c r="E1259" s="67"/>
      <c r="F1259" s="67"/>
      <c r="G1259" s="67"/>
      <c r="H1259" s="67"/>
      <c r="I1259" s="67"/>
    </row>
    <row r="1260" spans="1:9">
      <c r="A1260" s="79">
        <v>43883</v>
      </c>
      <c r="B1260" s="80">
        <v>9</v>
      </c>
      <c r="C1260" s="81">
        <v>22.84</v>
      </c>
      <c r="D1260" s="67"/>
      <c r="E1260" s="67"/>
      <c r="F1260" s="67"/>
      <c r="G1260" s="67"/>
      <c r="H1260" s="67"/>
      <c r="I1260" s="67"/>
    </row>
    <row r="1261" spans="1:9">
      <c r="A1261" s="79">
        <v>43883</v>
      </c>
      <c r="B1261" s="80">
        <v>10</v>
      </c>
      <c r="C1261" s="81">
        <v>21.22</v>
      </c>
      <c r="D1261" s="67"/>
      <c r="E1261" s="67"/>
      <c r="F1261" s="67"/>
      <c r="G1261" s="67"/>
      <c r="H1261" s="67"/>
      <c r="I1261" s="67"/>
    </row>
    <row r="1262" spans="1:9">
      <c r="A1262" s="79">
        <v>43883</v>
      </c>
      <c r="B1262" s="80">
        <v>11</v>
      </c>
      <c r="C1262" s="81">
        <v>18.170000000000002</v>
      </c>
      <c r="D1262" s="67"/>
      <c r="E1262" s="67"/>
      <c r="F1262" s="67"/>
      <c r="G1262" s="67"/>
      <c r="H1262" s="67"/>
      <c r="I1262" s="67"/>
    </row>
    <row r="1263" spans="1:9">
      <c r="A1263" s="79">
        <v>43883</v>
      </c>
      <c r="B1263" s="80">
        <v>12</v>
      </c>
      <c r="C1263" s="81">
        <v>17.579999999999998</v>
      </c>
      <c r="D1263" s="67"/>
      <c r="E1263" s="67"/>
      <c r="F1263" s="67"/>
      <c r="G1263" s="67"/>
      <c r="H1263" s="67"/>
      <c r="I1263" s="67"/>
    </row>
    <row r="1264" spans="1:9">
      <c r="A1264" s="79">
        <v>43883</v>
      </c>
      <c r="B1264" s="80">
        <v>13</v>
      </c>
      <c r="C1264" s="81">
        <v>17.39</v>
      </c>
      <c r="D1264" s="67"/>
      <c r="E1264" s="67"/>
      <c r="F1264" s="67"/>
      <c r="G1264" s="67"/>
      <c r="H1264" s="67"/>
      <c r="I1264" s="67"/>
    </row>
    <row r="1265" spans="1:9">
      <c r="A1265" s="79">
        <v>43883</v>
      </c>
      <c r="B1265" s="80">
        <v>14</v>
      </c>
      <c r="C1265" s="81">
        <v>16.670000000000002</v>
      </c>
      <c r="D1265" s="67"/>
      <c r="E1265" s="67"/>
      <c r="F1265" s="67"/>
      <c r="G1265" s="67"/>
      <c r="H1265" s="67"/>
      <c r="I1265" s="67"/>
    </row>
    <row r="1266" spans="1:9">
      <c r="A1266" s="79">
        <v>43883</v>
      </c>
      <c r="B1266" s="80">
        <v>15</v>
      </c>
      <c r="C1266" s="81">
        <v>15.12</v>
      </c>
      <c r="D1266" s="67"/>
      <c r="E1266" s="67"/>
      <c r="F1266" s="67"/>
      <c r="G1266" s="67"/>
      <c r="H1266" s="67"/>
      <c r="I1266" s="67"/>
    </row>
    <row r="1267" spans="1:9">
      <c r="A1267" s="79">
        <v>43883</v>
      </c>
      <c r="B1267" s="80">
        <v>16</v>
      </c>
      <c r="C1267" s="81">
        <v>14.48</v>
      </c>
      <c r="D1267" s="67"/>
      <c r="E1267" s="67"/>
      <c r="F1267" s="67"/>
      <c r="G1267" s="67"/>
      <c r="H1267" s="67"/>
      <c r="I1267" s="67"/>
    </row>
    <row r="1268" spans="1:9">
      <c r="A1268" s="79">
        <v>43883</v>
      </c>
      <c r="B1268" s="80">
        <v>17</v>
      </c>
      <c r="C1268" s="81">
        <v>16.190000000000001</v>
      </c>
      <c r="D1268" s="67"/>
      <c r="E1268" s="67"/>
      <c r="F1268" s="67"/>
      <c r="G1268" s="67"/>
      <c r="H1268" s="67"/>
      <c r="I1268" s="67"/>
    </row>
    <row r="1269" spans="1:9">
      <c r="A1269" s="79">
        <v>43883</v>
      </c>
      <c r="B1269" s="80">
        <v>18</v>
      </c>
      <c r="C1269" s="81">
        <v>17.96</v>
      </c>
      <c r="D1269" s="67"/>
      <c r="E1269" s="67"/>
      <c r="F1269" s="67"/>
      <c r="G1269" s="67"/>
      <c r="H1269" s="67"/>
      <c r="I1269" s="67"/>
    </row>
    <row r="1270" spans="1:9">
      <c r="A1270" s="79">
        <v>43883</v>
      </c>
      <c r="B1270" s="80">
        <v>19</v>
      </c>
      <c r="C1270" s="81">
        <v>18.34</v>
      </c>
      <c r="D1270" s="67"/>
      <c r="E1270" s="67"/>
      <c r="F1270" s="67"/>
      <c r="G1270" s="67"/>
      <c r="H1270" s="67"/>
      <c r="I1270" s="67"/>
    </row>
    <row r="1271" spans="1:9">
      <c r="A1271" s="79">
        <v>43883</v>
      </c>
      <c r="B1271" s="80">
        <v>20</v>
      </c>
      <c r="C1271" s="81">
        <v>19.510000000000002</v>
      </c>
      <c r="D1271" s="67"/>
      <c r="E1271" s="67"/>
      <c r="F1271" s="67"/>
      <c r="G1271" s="67"/>
      <c r="H1271" s="67"/>
      <c r="I1271" s="67"/>
    </row>
    <row r="1272" spans="1:9">
      <c r="A1272" s="79">
        <v>43883</v>
      </c>
      <c r="B1272" s="80">
        <v>21</v>
      </c>
      <c r="C1272" s="81">
        <v>18.850000000000001</v>
      </c>
      <c r="D1272" s="67"/>
      <c r="E1272" s="67"/>
      <c r="F1272" s="67"/>
      <c r="G1272" s="67"/>
      <c r="H1272" s="67"/>
      <c r="I1272" s="67"/>
    </row>
    <row r="1273" spans="1:9">
      <c r="A1273" s="79">
        <v>43883</v>
      </c>
      <c r="B1273" s="80">
        <v>22</v>
      </c>
      <c r="C1273" s="81">
        <v>15.63</v>
      </c>
      <c r="D1273" s="67"/>
      <c r="E1273" s="67"/>
      <c r="F1273" s="67"/>
      <c r="G1273" s="67"/>
      <c r="H1273" s="67"/>
      <c r="I1273" s="67"/>
    </row>
    <row r="1274" spans="1:9">
      <c r="A1274" s="79">
        <v>43883</v>
      </c>
      <c r="B1274" s="80">
        <v>23</v>
      </c>
      <c r="C1274" s="81">
        <v>15.96</v>
      </c>
      <c r="D1274" s="67"/>
      <c r="E1274" s="67"/>
      <c r="F1274" s="67"/>
      <c r="G1274" s="67"/>
      <c r="H1274" s="67"/>
      <c r="I1274" s="67"/>
    </row>
    <row r="1275" spans="1:9">
      <c r="A1275" s="79">
        <v>43883</v>
      </c>
      <c r="B1275" s="80">
        <v>24</v>
      </c>
      <c r="C1275" s="81">
        <v>14.83</v>
      </c>
      <c r="D1275" s="67"/>
      <c r="E1275" s="67"/>
      <c r="F1275" s="67"/>
      <c r="G1275" s="67"/>
      <c r="H1275" s="67"/>
      <c r="I1275" s="67"/>
    </row>
    <row r="1276" spans="1:9">
      <c r="A1276" s="79">
        <v>43884</v>
      </c>
      <c r="B1276" s="80">
        <v>1</v>
      </c>
      <c r="C1276" s="81">
        <v>14.68</v>
      </c>
      <c r="D1276" s="67"/>
      <c r="E1276" s="67"/>
      <c r="F1276" s="67"/>
      <c r="G1276" s="67"/>
      <c r="H1276" s="67"/>
      <c r="I1276" s="67"/>
    </row>
    <row r="1277" spans="1:9">
      <c r="A1277" s="79">
        <v>43884</v>
      </c>
      <c r="B1277" s="80">
        <v>2</v>
      </c>
      <c r="C1277" s="81">
        <v>14.99</v>
      </c>
      <c r="D1277" s="67"/>
      <c r="E1277" s="67"/>
      <c r="F1277" s="67"/>
      <c r="G1277" s="67"/>
      <c r="H1277" s="67"/>
      <c r="I1277" s="67"/>
    </row>
    <row r="1278" spans="1:9">
      <c r="A1278" s="79">
        <v>43884</v>
      </c>
      <c r="B1278" s="80">
        <v>3</v>
      </c>
      <c r="C1278" s="81">
        <v>15.91</v>
      </c>
      <c r="D1278" s="67"/>
      <c r="E1278" s="67"/>
      <c r="F1278" s="67"/>
      <c r="G1278" s="67"/>
      <c r="H1278" s="67"/>
      <c r="I1278" s="67"/>
    </row>
    <row r="1279" spans="1:9">
      <c r="A1279" s="79">
        <v>43884</v>
      </c>
      <c r="B1279" s="80">
        <v>4</v>
      </c>
      <c r="C1279" s="81">
        <v>15.87</v>
      </c>
      <c r="D1279" s="67"/>
      <c r="E1279" s="67"/>
      <c r="F1279" s="67"/>
      <c r="G1279" s="67"/>
      <c r="H1279" s="67"/>
      <c r="I1279" s="67"/>
    </row>
    <row r="1280" spans="1:9">
      <c r="A1280" s="79">
        <v>43884</v>
      </c>
      <c r="B1280" s="80">
        <v>5</v>
      </c>
      <c r="C1280" s="81">
        <v>16.46</v>
      </c>
      <c r="D1280" s="67"/>
      <c r="E1280" s="67"/>
      <c r="F1280" s="67"/>
      <c r="G1280" s="67"/>
      <c r="H1280" s="67"/>
      <c r="I1280" s="67"/>
    </row>
    <row r="1281" spans="1:9">
      <c r="A1281" s="79">
        <v>43884</v>
      </c>
      <c r="B1281" s="80">
        <v>6</v>
      </c>
      <c r="C1281" s="81">
        <v>16.850000000000001</v>
      </c>
      <c r="D1281" s="67"/>
      <c r="E1281" s="67"/>
      <c r="F1281" s="67"/>
      <c r="G1281" s="67"/>
      <c r="H1281" s="67"/>
      <c r="I1281" s="67"/>
    </row>
    <row r="1282" spans="1:9">
      <c r="A1282" s="79">
        <v>43884</v>
      </c>
      <c r="B1282" s="80">
        <v>7</v>
      </c>
      <c r="C1282" s="81">
        <v>16.809999999999999</v>
      </c>
      <c r="D1282" s="67"/>
      <c r="E1282" s="67"/>
      <c r="F1282" s="67"/>
      <c r="G1282" s="67"/>
      <c r="H1282" s="67"/>
      <c r="I1282" s="67"/>
    </row>
    <row r="1283" spans="1:9">
      <c r="A1283" s="79">
        <v>43884</v>
      </c>
      <c r="B1283" s="80">
        <v>8</v>
      </c>
      <c r="C1283" s="81">
        <v>17.170000000000002</v>
      </c>
      <c r="D1283" s="67"/>
      <c r="E1283" s="67"/>
      <c r="F1283" s="67"/>
      <c r="G1283" s="67"/>
      <c r="H1283" s="67"/>
      <c r="I1283" s="67"/>
    </row>
    <row r="1284" spans="1:9">
      <c r="A1284" s="79">
        <v>43884</v>
      </c>
      <c r="B1284" s="80">
        <v>9</v>
      </c>
      <c r="C1284" s="81">
        <v>17.86</v>
      </c>
      <c r="D1284" s="67"/>
      <c r="E1284" s="67"/>
      <c r="F1284" s="67"/>
      <c r="G1284" s="67"/>
      <c r="H1284" s="67"/>
      <c r="I1284" s="67"/>
    </row>
    <row r="1285" spans="1:9">
      <c r="A1285" s="79">
        <v>43884</v>
      </c>
      <c r="B1285" s="80">
        <v>10</v>
      </c>
      <c r="C1285" s="81">
        <v>17.62</v>
      </c>
      <c r="D1285" s="67"/>
      <c r="E1285" s="67"/>
      <c r="F1285" s="67"/>
      <c r="G1285" s="67"/>
      <c r="H1285" s="67"/>
      <c r="I1285" s="67"/>
    </row>
    <row r="1286" spans="1:9">
      <c r="A1286" s="79">
        <v>43884</v>
      </c>
      <c r="B1286" s="80">
        <v>11</v>
      </c>
      <c r="C1286" s="81">
        <v>17.38</v>
      </c>
      <c r="D1286" s="67"/>
      <c r="E1286" s="67"/>
      <c r="F1286" s="67"/>
      <c r="G1286" s="67"/>
      <c r="H1286" s="67"/>
      <c r="I1286" s="67"/>
    </row>
    <row r="1287" spans="1:9">
      <c r="A1287" s="79">
        <v>43884</v>
      </c>
      <c r="B1287" s="80">
        <v>12</v>
      </c>
      <c r="C1287" s="81">
        <v>16.7</v>
      </c>
      <c r="D1287" s="67"/>
      <c r="E1287" s="67"/>
      <c r="F1287" s="67"/>
      <c r="G1287" s="67"/>
      <c r="H1287" s="67"/>
      <c r="I1287" s="67"/>
    </row>
    <row r="1288" spans="1:9">
      <c r="A1288" s="79">
        <v>43884</v>
      </c>
      <c r="B1288" s="80">
        <v>13</v>
      </c>
      <c r="C1288" s="81">
        <v>16.79</v>
      </c>
      <c r="D1288" s="67"/>
      <c r="E1288" s="67"/>
      <c r="F1288" s="67"/>
      <c r="G1288" s="67"/>
      <c r="H1288" s="67"/>
      <c r="I1288" s="67"/>
    </row>
    <row r="1289" spans="1:9">
      <c r="A1289" s="79">
        <v>43884</v>
      </c>
      <c r="B1289" s="80">
        <v>14</v>
      </c>
      <c r="C1289" s="81">
        <v>16.22</v>
      </c>
      <c r="D1289" s="67"/>
      <c r="E1289" s="67"/>
      <c r="F1289" s="67"/>
      <c r="G1289" s="67"/>
      <c r="H1289" s="67"/>
      <c r="I1289" s="67"/>
    </row>
    <row r="1290" spans="1:9">
      <c r="A1290" s="79">
        <v>43884</v>
      </c>
      <c r="B1290" s="80">
        <v>15</v>
      </c>
      <c r="C1290" s="81">
        <v>15.26</v>
      </c>
      <c r="D1290" s="67"/>
      <c r="E1290" s="67"/>
      <c r="F1290" s="67"/>
      <c r="G1290" s="67"/>
      <c r="H1290" s="67"/>
      <c r="I1290" s="67"/>
    </row>
    <row r="1291" spans="1:9">
      <c r="A1291" s="79">
        <v>43884</v>
      </c>
      <c r="B1291" s="80">
        <v>16</v>
      </c>
      <c r="C1291" s="81">
        <v>15.26</v>
      </c>
      <c r="D1291" s="67"/>
      <c r="E1291" s="67"/>
      <c r="F1291" s="67"/>
      <c r="G1291" s="67"/>
      <c r="H1291" s="67"/>
      <c r="I1291" s="67"/>
    </row>
    <row r="1292" spans="1:9">
      <c r="A1292" s="79">
        <v>43884</v>
      </c>
      <c r="B1292" s="80">
        <v>17</v>
      </c>
      <c r="C1292" s="81">
        <v>16.34</v>
      </c>
      <c r="D1292" s="67"/>
      <c r="E1292" s="67"/>
      <c r="F1292" s="67"/>
      <c r="G1292" s="67"/>
      <c r="H1292" s="67"/>
      <c r="I1292" s="67"/>
    </row>
    <row r="1293" spans="1:9">
      <c r="A1293" s="79">
        <v>43884</v>
      </c>
      <c r="B1293" s="80">
        <v>18</v>
      </c>
      <c r="C1293" s="81">
        <v>17.190000000000001</v>
      </c>
      <c r="D1293" s="67"/>
      <c r="E1293" s="67"/>
      <c r="F1293" s="67"/>
      <c r="G1293" s="67"/>
      <c r="H1293" s="67"/>
      <c r="I1293" s="67"/>
    </row>
    <row r="1294" spans="1:9">
      <c r="A1294" s="79">
        <v>43884</v>
      </c>
      <c r="B1294" s="80">
        <v>19</v>
      </c>
      <c r="C1294" s="81">
        <v>19.149999999999999</v>
      </c>
      <c r="D1294" s="67"/>
      <c r="E1294" s="67"/>
      <c r="F1294" s="67"/>
      <c r="G1294" s="67"/>
      <c r="H1294" s="67"/>
      <c r="I1294" s="67"/>
    </row>
    <row r="1295" spans="1:9">
      <c r="A1295" s="79">
        <v>43884</v>
      </c>
      <c r="B1295" s="80">
        <v>20</v>
      </c>
      <c r="C1295" s="81">
        <v>19.420000000000002</v>
      </c>
      <c r="D1295" s="67"/>
      <c r="E1295" s="67"/>
      <c r="F1295" s="67"/>
      <c r="G1295" s="67"/>
      <c r="H1295" s="67"/>
      <c r="I1295" s="67"/>
    </row>
    <row r="1296" spans="1:9">
      <c r="A1296" s="79">
        <v>43884</v>
      </c>
      <c r="B1296" s="80">
        <v>21</v>
      </c>
      <c r="C1296" s="81">
        <v>18.850000000000001</v>
      </c>
      <c r="D1296" s="67"/>
      <c r="E1296" s="67"/>
      <c r="F1296" s="67"/>
      <c r="G1296" s="67"/>
      <c r="H1296" s="67"/>
      <c r="I1296" s="67"/>
    </row>
    <row r="1297" spans="1:9">
      <c r="A1297" s="79">
        <v>43884</v>
      </c>
      <c r="B1297" s="80">
        <v>22</v>
      </c>
      <c r="C1297" s="81">
        <v>18.03</v>
      </c>
      <c r="D1297" s="67"/>
      <c r="E1297" s="67"/>
      <c r="F1297" s="67"/>
      <c r="G1297" s="67"/>
      <c r="H1297" s="67"/>
      <c r="I1297" s="67"/>
    </row>
    <row r="1298" spans="1:9">
      <c r="A1298" s="79">
        <v>43884</v>
      </c>
      <c r="B1298" s="80">
        <v>23</v>
      </c>
      <c r="C1298" s="81">
        <v>17.05</v>
      </c>
      <c r="D1298" s="67"/>
      <c r="E1298" s="67"/>
      <c r="F1298" s="67"/>
      <c r="G1298" s="67"/>
      <c r="H1298" s="67"/>
      <c r="I1298" s="67"/>
    </row>
    <row r="1299" spans="1:9">
      <c r="A1299" s="79">
        <v>43884</v>
      </c>
      <c r="B1299" s="80">
        <v>24</v>
      </c>
      <c r="C1299" s="81">
        <v>15.94</v>
      </c>
      <c r="D1299" s="67"/>
      <c r="E1299" s="67"/>
      <c r="F1299" s="67"/>
      <c r="G1299" s="67"/>
      <c r="H1299" s="67"/>
      <c r="I1299" s="67"/>
    </row>
    <row r="1300" spans="1:9">
      <c r="A1300" s="79">
        <v>43885</v>
      </c>
      <c r="B1300" s="80">
        <v>1</v>
      </c>
      <c r="C1300" s="81">
        <v>13.51</v>
      </c>
      <c r="D1300" s="67"/>
      <c r="E1300" s="67"/>
      <c r="F1300" s="67"/>
      <c r="G1300" s="67"/>
      <c r="H1300" s="67"/>
      <c r="I1300" s="67"/>
    </row>
    <row r="1301" spans="1:9">
      <c r="A1301" s="79">
        <v>43885</v>
      </c>
      <c r="B1301" s="80">
        <v>2</v>
      </c>
      <c r="C1301" s="81">
        <v>13.31</v>
      </c>
      <c r="D1301" s="67"/>
      <c r="E1301" s="67"/>
      <c r="F1301" s="67"/>
      <c r="G1301" s="67"/>
      <c r="H1301" s="67"/>
      <c r="I1301" s="67"/>
    </row>
    <row r="1302" spans="1:9">
      <c r="A1302" s="79">
        <v>43885</v>
      </c>
      <c r="B1302" s="80">
        <v>3</v>
      </c>
      <c r="C1302" s="81">
        <v>13.46</v>
      </c>
      <c r="D1302" s="67"/>
      <c r="E1302" s="67"/>
      <c r="F1302" s="67"/>
      <c r="G1302" s="67"/>
      <c r="H1302" s="67"/>
      <c r="I1302" s="67"/>
    </row>
    <row r="1303" spans="1:9">
      <c r="A1303" s="79">
        <v>43885</v>
      </c>
      <c r="B1303" s="80">
        <v>4</v>
      </c>
      <c r="C1303" s="81">
        <v>13.47</v>
      </c>
      <c r="D1303" s="67"/>
      <c r="E1303" s="67"/>
      <c r="F1303" s="67"/>
      <c r="G1303" s="67"/>
      <c r="H1303" s="67"/>
      <c r="I1303" s="67"/>
    </row>
    <row r="1304" spans="1:9">
      <c r="A1304" s="79">
        <v>43885</v>
      </c>
      <c r="B1304" s="80">
        <v>5</v>
      </c>
      <c r="C1304" s="81">
        <v>13.48</v>
      </c>
      <c r="D1304" s="67"/>
      <c r="E1304" s="67"/>
      <c r="F1304" s="67"/>
      <c r="G1304" s="67"/>
      <c r="H1304" s="67"/>
      <c r="I1304" s="67"/>
    </row>
    <row r="1305" spans="1:9">
      <c r="A1305" s="79">
        <v>43885</v>
      </c>
      <c r="B1305" s="80">
        <v>6</v>
      </c>
      <c r="C1305" s="81">
        <v>17.05</v>
      </c>
      <c r="D1305" s="67"/>
      <c r="E1305" s="67"/>
      <c r="F1305" s="67"/>
      <c r="G1305" s="67"/>
      <c r="H1305" s="67"/>
      <c r="I1305" s="67"/>
    </row>
    <row r="1306" spans="1:9">
      <c r="A1306" s="79">
        <v>43885</v>
      </c>
      <c r="B1306" s="80">
        <v>7</v>
      </c>
      <c r="C1306" s="81">
        <v>22.97</v>
      </c>
      <c r="D1306" s="67"/>
      <c r="E1306" s="67"/>
      <c r="F1306" s="67"/>
      <c r="G1306" s="67"/>
      <c r="H1306" s="67"/>
      <c r="I1306" s="67"/>
    </row>
    <row r="1307" spans="1:9">
      <c r="A1307" s="79">
        <v>43885</v>
      </c>
      <c r="B1307" s="80">
        <v>8</v>
      </c>
      <c r="C1307" s="81">
        <v>19.670000000000002</v>
      </c>
      <c r="D1307" s="67"/>
      <c r="E1307" s="67"/>
      <c r="F1307" s="67"/>
      <c r="G1307" s="67"/>
      <c r="H1307" s="67"/>
      <c r="I1307" s="67"/>
    </row>
    <row r="1308" spans="1:9">
      <c r="A1308" s="79">
        <v>43885</v>
      </c>
      <c r="B1308" s="80">
        <v>9</v>
      </c>
      <c r="C1308" s="81">
        <v>19.64</v>
      </c>
      <c r="D1308" s="67"/>
      <c r="E1308" s="67"/>
      <c r="F1308" s="67"/>
      <c r="G1308" s="67"/>
      <c r="H1308" s="67"/>
      <c r="I1308" s="67"/>
    </row>
    <row r="1309" spans="1:9">
      <c r="A1309" s="79">
        <v>43885</v>
      </c>
      <c r="B1309" s="80">
        <v>10</v>
      </c>
      <c r="C1309" s="81">
        <v>20.83</v>
      </c>
      <c r="D1309" s="67"/>
      <c r="E1309" s="67"/>
      <c r="F1309" s="67"/>
      <c r="G1309" s="67"/>
      <c r="H1309" s="67"/>
      <c r="I1309" s="67"/>
    </row>
    <row r="1310" spans="1:9">
      <c r="A1310" s="79">
        <v>43885</v>
      </c>
      <c r="B1310" s="80">
        <v>11</v>
      </c>
      <c r="C1310" s="81">
        <v>20.86</v>
      </c>
      <c r="D1310" s="67"/>
      <c r="E1310" s="67"/>
      <c r="F1310" s="67"/>
      <c r="G1310" s="67"/>
      <c r="H1310" s="67"/>
      <c r="I1310" s="67"/>
    </row>
    <row r="1311" spans="1:9">
      <c r="A1311" s="79">
        <v>43885</v>
      </c>
      <c r="B1311" s="80">
        <v>12</v>
      </c>
      <c r="C1311" s="81">
        <v>20.75</v>
      </c>
      <c r="D1311" s="67"/>
      <c r="E1311" s="67"/>
      <c r="F1311" s="67"/>
      <c r="G1311" s="67"/>
      <c r="H1311" s="67"/>
      <c r="I1311" s="67"/>
    </row>
    <row r="1312" spans="1:9">
      <c r="A1312" s="79">
        <v>43885</v>
      </c>
      <c r="B1312" s="80">
        <v>13</v>
      </c>
      <c r="C1312" s="81">
        <v>21.14</v>
      </c>
      <c r="D1312" s="67"/>
      <c r="E1312" s="67"/>
      <c r="F1312" s="67"/>
      <c r="G1312" s="67"/>
      <c r="H1312" s="67"/>
      <c r="I1312" s="67"/>
    </row>
    <row r="1313" spans="1:9">
      <c r="A1313" s="79">
        <v>43885</v>
      </c>
      <c r="B1313" s="80">
        <v>14</v>
      </c>
      <c r="C1313" s="81">
        <v>21.94</v>
      </c>
      <c r="D1313" s="67"/>
      <c r="E1313" s="67"/>
      <c r="F1313" s="67"/>
      <c r="G1313" s="67"/>
      <c r="H1313" s="67"/>
      <c r="I1313" s="67"/>
    </row>
    <row r="1314" spans="1:9">
      <c r="A1314" s="79">
        <v>43885</v>
      </c>
      <c r="B1314" s="80">
        <v>15</v>
      </c>
      <c r="C1314" s="81">
        <v>20.97</v>
      </c>
      <c r="D1314" s="67"/>
      <c r="E1314" s="67"/>
      <c r="F1314" s="67"/>
      <c r="G1314" s="67"/>
      <c r="H1314" s="67"/>
      <c r="I1314" s="67"/>
    </row>
    <row r="1315" spans="1:9">
      <c r="A1315" s="79">
        <v>43885</v>
      </c>
      <c r="B1315" s="80">
        <v>16</v>
      </c>
      <c r="C1315" s="81">
        <v>19.38</v>
      </c>
      <c r="D1315" s="67"/>
      <c r="E1315" s="67"/>
      <c r="F1315" s="67"/>
      <c r="G1315" s="67"/>
      <c r="H1315" s="67"/>
      <c r="I1315" s="67"/>
    </row>
    <row r="1316" spans="1:9">
      <c r="A1316" s="79">
        <v>43885</v>
      </c>
      <c r="B1316" s="80">
        <v>17</v>
      </c>
      <c r="C1316" s="81">
        <v>18.79</v>
      </c>
      <c r="D1316" s="67"/>
      <c r="E1316" s="67"/>
      <c r="F1316" s="67"/>
      <c r="G1316" s="67"/>
      <c r="H1316" s="67"/>
      <c r="I1316" s="67"/>
    </row>
    <row r="1317" spans="1:9">
      <c r="A1317" s="79">
        <v>43885</v>
      </c>
      <c r="B1317" s="80">
        <v>18</v>
      </c>
      <c r="C1317" s="81">
        <v>19.41</v>
      </c>
      <c r="D1317" s="67"/>
      <c r="E1317" s="67"/>
      <c r="F1317" s="67"/>
      <c r="G1317" s="67"/>
      <c r="H1317" s="67"/>
      <c r="I1317" s="67"/>
    </row>
    <row r="1318" spans="1:9">
      <c r="A1318" s="79">
        <v>43885</v>
      </c>
      <c r="B1318" s="80">
        <v>19</v>
      </c>
      <c r="C1318" s="81">
        <v>20.7</v>
      </c>
      <c r="D1318" s="67"/>
      <c r="E1318" s="67"/>
      <c r="F1318" s="67"/>
      <c r="G1318" s="67"/>
      <c r="H1318" s="67"/>
      <c r="I1318" s="67"/>
    </row>
    <row r="1319" spans="1:9">
      <c r="A1319" s="79">
        <v>43885</v>
      </c>
      <c r="B1319" s="80">
        <v>20</v>
      </c>
      <c r="C1319" s="81">
        <v>19.809999999999999</v>
      </c>
      <c r="D1319" s="67"/>
      <c r="E1319" s="67"/>
      <c r="F1319" s="67"/>
      <c r="G1319" s="67"/>
      <c r="H1319" s="67"/>
      <c r="I1319" s="67"/>
    </row>
    <row r="1320" spans="1:9">
      <c r="A1320" s="79">
        <v>43885</v>
      </c>
      <c r="B1320" s="80">
        <v>21</v>
      </c>
      <c r="C1320" s="81">
        <v>19.54</v>
      </c>
      <c r="D1320" s="67"/>
      <c r="E1320" s="67"/>
      <c r="F1320" s="67"/>
      <c r="G1320" s="67"/>
      <c r="H1320" s="67"/>
      <c r="I1320" s="67"/>
    </row>
    <row r="1321" spans="1:9">
      <c r="A1321" s="79">
        <v>43885</v>
      </c>
      <c r="B1321" s="80">
        <v>22</v>
      </c>
      <c r="C1321" s="81">
        <v>18.55</v>
      </c>
      <c r="D1321" s="67"/>
      <c r="E1321" s="67"/>
      <c r="F1321" s="67"/>
      <c r="G1321" s="67"/>
      <c r="H1321" s="67"/>
      <c r="I1321" s="67"/>
    </row>
    <row r="1322" spans="1:9">
      <c r="A1322" s="79">
        <v>43885</v>
      </c>
      <c r="B1322" s="80">
        <v>23</v>
      </c>
      <c r="C1322" s="81">
        <v>17.23</v>
      </c>
      <c r="D1322" s="67"/>
      <c r="E1322" s="67"/>
      <c r="F1322" s="67"/>
      <c r="G1322" s="67"/>
      <c r="H1322" s="67"/>
      <c r="I1322" s="67"/>
    </row>
    <row r="1323" spans="1:9">
      <c r="A1323" s="79">
        <v>43885</v>
      </c>
      <c r="B1323" s="80">
        <v>24</v>
      </c>
      <c r="C1323" s="81">
        <v>16.239999999999998</v>
      </c>
      <c r="D1323" s="67"/>
      <c r="E1323" s="67"/>
      <c r="F1323" s="67"/>
      <c r="G1323" s="67"/>
      <c r="H1323" s="67"/>
      <c r="I1323" s="67"/>
    </row>
    <row r="1324" spans="1:9">
      <c r="A1324" s="79">
        <v>43886</v>
      </c>
      <c r="B1324" s="80">
        <v>1</v>
      </c>
      <c r="C1324" s="81">
        <v>14.25</v>
      </c>
      <c r="D1324" s="67"/>
      <c r="E1324" s="67"/>
      <c r="F1324" s="67"/>
      <c r="G1324" s="67"/>
      <c r="H1324" s="67"/>
      <c r="I1324" s="67"/>
    </row>
    <row r="1325" spans="1:9">
      <c r="A1325" s="79">
        <v>43886</v>
      </c>
      <c r="B1325" s="80">
        <v>2</v>
      </c>
      <c r="C1325" s="81">
        <v>14.37</v>
      </c>
      <c r="D1325" s="67"/>
      <c r="E1325" s="67"/>
      <c r="F1325" s="67"/>
      <c r="G1325" s="67"/>
      <c r="H1325" s="67"/>
      <c r="I1325" s="67"/>
    </row>
    <row r="1326" spans="1:9">
      <c r="A1326" s="79">
        <v>43886</v>
      </c>
      <c r="B1326" s="80">
        <v>3</v>
      </c>
      <c r="C1326" s="81">
        <v>14.84</v>
      </c>
      <c r="D1326" s="67"/>
      <c r="E1326" s="67"/>
      <c r="F1326" s="67"/>
      <c r="G1326" s="67"/>
      <c r="H1326" s="67"/>
      <c r="I1326" s="67"/>
    </row>
    <row r="1327" spans="1:9">
      <c r="A1327" s="79">
        <v>43886</v>
      </c>
      <c r="B1327" s="80">
        <v>4</v>
      </c>
      <c r="C1327" s="81">
        <v>13.95</v>
      </c>
      <c r="D1327" s="67"/>
      <c r="E1327" s="67"/>
      <c r="F1327" s="67"/>
      <c r="G1327" s="67"/>
      <c r="H1327" s="67"/>
      <c r="I1327" s="67"/>
    </row>
    <row r="1328" spans="1:9">
      <c r="A1328" s="79">
        <v>43886</v>
      </c>
      <c r="B1328" s="80">
        <v>5</v>
      </c>
      <c r="C1328" s="81">
        <v>15.32</v>
      </c>
      <c r="D1328" s="67"/>
      <c r="E1328" s="67"/>
      <c r="F1328" s="67"/>
      <c r="G1328" s="67"/>
      <c r="H1328" s="67"/>
      <c r="I1328" s="67"/>
    </row>
    <row r="1329" spans="1:9">
      <c r="A1329" s="79">
        <v>43886</v>
      </c>
      <c r="B1329" s="80">
        <v>6</v>
      </c>
      <c r="C1329" s="81">
        <v>16.14</v>
      </c>
      <c r="D1329" s="67"/>
      <c r="E1329" s="67"/>
      <c r="F1329" s="67"/>
      <c r="G1329" s="67"/>
      <c r="H1329" s="67"/>
      <c r="I1329" s="67"/>
    </row>
    <row r="1330" spans="1:9">
      <c r="A1330" s="79">
        <v>43886</v>
      </c>
      <c r="B1330" s="80">
        <v>7</v>
      </c>
      <c r="C1330" s="81">
        <v>18.489999999999998</v>
      </c>
      <c r="D1330" s="67"/>
      <c r="E1330" s="67"/>
      <c r="F1330" s="67"/>
      <c r="G1330" s="67"/>
      <c r="H1330" s="67"/>
      <c r="I1330" s="67"/>
    </row>
    <row r="1331" spans="1:9">
      <c r="A1331" s="79">
        <v>43886</v>
      </c>
      <c r="B1331" s="80">
        <v>8</v>
      </c>
      <c r="C1331" s="81">
        <v>18.96</v>
      </c>
      <c r="D1331" s="67"/>
      <c r="E1331" s="67"/>
      <c r="F1331" s="67"/>
      <c r="G1331" s="67"/>
      <c r="H1331" s="67"/>
      <c r="I1331" s="67"/>
    </row>
    <row r="1332" spans="1:9">
      <c r="A1332" s="79">
        <v>43886</v>
      </c>
      <c r="B1332" s="80">
        <v>9</v>
      </c>
      <c r="C1332" s="81">
        <v>19.100000000000001</v>
      </c>
      <c r="D1332" s="67"/>
      <c r="E1332" s="67"/>
      <c r="F1332" s="67"/>
      <c r="G1332" s="67"/>
      <c r="H1332" s="67"/>
      <c r="I1332" s="67"/>
    </row>
    <row r="1333" spans="1:9">
      <c r="A1333" s="79">
        <v>43886</v>
      </c>
      <c r="B1333" s="80">
        <v>10</v>
      </c>
      <c r="C1333" s="81">
        <v>18.440000000000001</v>
      </c>
      <c r="D1333" s="67"/>
      <c r="E1333" s="67"/>
      <c r="F1333" s="67"/>
      <c r="G1333" s="67"/>
      <c r="H1333" s="67"/>
      <c r="I1333" s="67"/>
    </row>
    <row r="1334" spans="1:9">
      <c r="A1334" s="79">
        <v>43886</v>
      </c>
      <c r="B1334" s="80">
        <v>11</v>
      </c>
      <c r="C1334" s="81">
        <v>18.100000000000001</v>
      </c>
      <c r="D1334" s="67"/>
      <c r="E1334" s="67"/>
      <c r="F1334" s="67"/>
      <c r="G1334" s="67"/>
      <c r="H1334" s="67"/>
      <c r="I1334" s="67"/>
    </row>
    <row r="1335" spans="1:9">
      <c r="A1335" s="79">
        <v>43886</v>
      </c>
      <c r="B1335" s="80">
        <v>12</v>
      </c>
      <c r="C1335" s="81">
        <v>18.079999999999998</v>
      </c>
      <c r="D1335" s="67"/>
      <c r="E1335" s="67"/>
      <c r="F1335" s="67"/>
      <c r="G1335" s="67"/>
      <c r="H1335" s="67"/>
      <c r="I1335" s="67"/>
    </row>
    <row r="1336" spans="1:9">
      <c r="A1336" s="79">
        <v>43886</v>
      </c>
      <c r="B1336" s="80">
        <v>13</v>
      </c>
      <c r="C1336" s="81">
        <v>18</v>
      </c>
      <c r="D1336" s="67"/>
      <c r="E1336" s="67"/>
      <c r="F1336" s="67"/>
      <c r="G1336" s="67"/>
      <c r="H1336" s="67"/>
      <c r="I1336" s="67"/>
    </row>
    <row r="1337" spans="1:9">
      <c r="A1337" s="79">
        <v>43886</v>
      </c>
      <c r="B1337" s="80">
        <v>14</v>
      </c>
      <c r="C1337" s="81">
        <v>17.57</v>
      </c>
      <c r="D1337" s="67"/>
      <c r="E1337" s="67"/>
      <c r="F1337" s="67"/>
      <c r="G1337" s="67"/>
      <c r="H1337" s="67"/>
      <c r="I1337" s="67"/>
    </row>
    <row r="1338" spans="1:9">
      <c r="A1338" s="79">
        <v>43886</v>
      </c>
      <c r="B1338" s="80">
        <v>15</v>
      </c>
      <c r="C1338" s="81">
        <v>16.809999999999999</v>
      </c>
      <c r="D1338" s="67"/>
      <c r="E1338" s="67"/>
      <c r="F1338" s="67"/>
      <c r="G1338" s="67"/>
      <c r="H1338" s="67"/>
      <c r="I1338" s="67"/>
    </row>
    <row r="1339" spans="1:9">
      <c r="A1339" s="79">
        <v>43886</v>
      </c>
      <c r="B1339" s="80">
        <v>16</v>
      </c>
      <c r="C1339" s="81">
        <v>17.239999999999998</v>
      </c>
      <c r="D1339" s="67"/>
      <c r="E1339" s="67"/>
      <c r="F1339" s="67"/>
      <c r="G1339" s="67"/>
      <c r="H1339" s="67"/>
      <c r="I1339" s="67"/>
    </row>
    <row r="1340" spans="1:9">
      <c r="A1340" s="79">
        <v>43886</v>
      </c>
      <c r="B1340" s="80">
        <v>17</v>
      </c>
      <c r="C1340" s="81">
        <v>18.71</v>
      </c>
      <c r="D1340" s="67"/>
      <c r="E1340" s="67"/>
      <c r="F1340" s="67"/>
      <c r="G1340" s="67"/>
      <c r="H1340" s="67"/>
      <c r="I1340" s="67"/>
    </row>
    <row r="1341" spans="1:9">
      <c r="A1341" s="79">
        <v>43886</v>
      </c>
      <c r="B1341" s="80">
        <v>18</v>
      </c>
      <c r="C1341" s="81">
        <v>18.43</v>
      </c>
      <c r="D1341" s="67"/>
      <c r="E1341" s="67"/>
      <c r="F1341" s="67"/>
      <c r="G1341" s="67"/>
      <c r="H1341" s="67"/>
      <c r="I1341" s="67"/>
    </row>
    <row r="1342" spans="1:9">
      <c r="A1342" s="79">
        <v>43886</v>
      </c>
      <c r="B1342" s="80">
        <v>19</v>
      </c>
      <c r="C1342" s="81">
        <v>19.02</v>
      </c>
      <c r="D1342" s="67"/>
      <c r="E1342" s="67"/>
      <c r="F1342" s="67"/>
      <c r="G1342" s="67"/>
      <c r="H1342" s="67"/>
      <c r="I1342" s="67"/>
    </row>
    <row r="1343" spans="1:9">
      <c r="A1343" s="79">
        <v>43886</v>
      </c>
      <c r="B1343" s="80">
        <v>20</v>
      </c>
      <c r="C1343" s="81">
        <v>18.59</v>
      </c>
      <c r="D1343" s="67"/>
      <c r="E1343" s="67"/>
      <c r="F1343" s="67"/>
      <c r="G1343" s="67"/>
      <c r="H1343" s="67"/>
      <c r="I1343" s="67"/>
    </row>
    <row r="1344" spans="1:9">
      <c r="A1344" s="79">
        <v>43886</v>
      </c>
      <c r="B1344" s="80">
        <v>21</v>
      </c>
      <c r="C1344" s="81">
        <v>18.63</v>
      </c>
      <c r="D1344" s="67"/>
      <c r="E1344" s="67"/>
      <c r="F1344" s="67"/>
      <c r="G1344" s="67"/>
      <c r="H1344" s="67"/>
      <c r="I1344" s="67"/>
    </row>
    <row r="1345" spans="1:9">
      <c r="A1345" s="79">
        <v>43886</v>
      </c>
      <c r="B1345" s="80">
        <v>22</v>
      </c>
      <c r="C1345" s="81">
        <v>18.079999999999998</v>
      </c>
      <c r="D1345" s="67"/>
      <c r="E1345" s="67"/>
      <c r="F1345" s="67"/>
      <c r="G1345" s="67"/>
      <c r="H1345" s="67"/>
      <c r="I1345" s="67"/>
    </row>
    <row r="1346" spans="1:9">
      <c r="A1346" s="79">
        <v>43886</v>
      </c>
      <c r="B1346" s="80">
        <v>23</v>
      </c>
      <c r="C1346" s="81">
        <v>16.39</v>
      </c>
      <c r="D1346" s="67"/>
      <c r="E1346" s="67"/>
      <c r="F1346" s="67"/>
      <c r="G1346" s="67"/>
      <c r="H1346" s="67"/>
      <c r="I1346" s="67"/>
    </row>
    <row r="1347" spans="1:9">
      <c r="A1347" s="79">
        <v>43886</v>
      </c>
      <c r="B1347" s="80">
        <v>24</v>
      </c>
      <c r="C1347" s="81">
        <v>15.14</v>
      </c>
      <c r="D1347" s="67"/>
      <c r="E1347" s="67"/>
      <c r="F1347" s="67"/>
      <c r="G1347" s="67"/>
      <c r="H1347" s="67"/>
      <c r="I1347" s="67"/>
    </row>
    <row r="1348" spans="1:9">
      <c r="A1348" s="79">
        <v>43887</v>
      </c>
      <c r="B1348" s="80">
        <v>1</v>
      </c>
      <c r="C1348" s="81">
        <v>14.35</v>
      </c>
      <c r="D1348" s="67"/>
      <c r="E1348" s="67"/>
      <c r="F1348" s="67"/>
      <c r="G1348" s="67"/>
      <c r="H1348" s="67"/>
      <c r="I1348" s="67"/>
    </row>
    <row r="1349" spans="1:9">
      <c r="A1349" s="79">
        <v>43887</v>
      </c>
      <c r="B1349" s="80">
        <v>2</v>
      </c>
      <c r="C1349" s="81">
        <v>13.26</v>
      </c>
      <c r="D1349" s="67"/>
      <c r="E1349" s="67"/>
      <c r="F1349" s="67"/>
      <c r="G1349" s="67"/>
      <c r="H1349" s="67"/>
      <c r="I1349" s="67"/>
    </row>
    <row r="1350" spans="1:9">
      <c r="A1350" s="79">
        <v>43887</v>
      </c>
      <c r="B1350" s="80">
        <v>3</v>
      </c>
      <c r="C1350" s="81">
        <v>13.39</v>
      </c>
      <c r="D1350" s="67"/>
      <c r="E1350" s="67"/>
      <c r="F1350" s="67"/>
      <c r="G1350" s="67"/>
      <c r="H1350" s="67"/>
      <c r="I1350" s="67"/>
    </row>
    <row r="1351" spans="1:9">
      <c r="A1351" s="79">
        <v>43887</v>
      </c>
      <c r="B1351" s="80">
        <v>4</v>
      </c>
      <c r="C1351" s="81">
        <v>13.58</v>
      </c>
      <c r="D1351" s="67"/>
      <c r="E1351" s="67"/>
      <c r="F1351" s="67"/>
      <c r="G1351" s="67"/>
      <c r="H1351" s="67"/>
      <c r="I1351" s="67"/>
    </row>
    <row r="1352" spans="1:9">
      <c r="A1352" s="79">
        <v>43887</v>
      </c>
      <c r="B1352" s="80">
        <v>5</v>
      </c>
      <c r="C1352" s="81">
        <v>13.63</v>
      </c>
      <c r="D1352" s="67"/>
      <c r="E1352" s="67"/>
      <c r="F1352" s="67"/>
      <c r="G1352" s="67"/>
      <c r="H1352" s="67"/>
      <c r="I1352" s="67"/>
    </row>
    <row r="1353" spans="1:9">
      <c r="A1353" s="79">
        <v>43887</v>
      </c>
      <c r="B1353" s="80">
        <v>6</v>
      </c>
      <c r="C1353" s="81">
        <v>16.18</v>
      </c>
      <c r="D1353" s="67"/>
      <c r="E1353" s="67"/>
      <c r="F1353" s="67"/>
      <c r="G1353" s="67"/>
      <c r="H1353" s="67"/>
      <c r="I1353" s="67"/>
    </row>
    <row r="1354" spans="1:9">
      <c r="A1354" s="79">
        <v>43887</v>
      </c>
      <c r="B1354" s="80">
        <v>7</v>
      </c>
      <c r="C1354" s="81">
        <v>20.47</v>
      </c>
      <c r="D1354" s="67"/>
      <c r="E1354" s="67"/>
      <c r="F1354" s="67"/>
      <c r="G1354" s="67"/>
      <c r="H1354" s="67"/>
      <c r="I1354" s="67"/>
    </row>
    <row r="1355" spans="1:9">
      <c r="A1355" s="79">
        <v>43887</v>
      </c>
      <c r="B1355" s="80">
        <v>8</v>
      </c>
      <c r="C1355" s="81">
        <v>21.6</v>
      </c>
      <c r="D1355" s="67"/>
      <c r="E1355" s="67"/>
      <c r="F1355" s="67"/>
      <c r="G1355" s="67"/>
      <c r="H1355" s="67"/>
      <c r="I1355" s="67"/>
    </row>
    <row r="1356" spans="1:9">
      <c r="A1356" s="79">
        <v>43887</v>
      </c>
      <c r="B1356" s="80">
        <v>9</v>
      </c>
      <c r="C1356" s="81">
        <v>23.02</v>
      </c>
      <c r="D1356" s="67"/>
      <c r="E1356" s="67"/>
      <c r="F1356" s="67"/>
      <c r="G1356" s="67"/>
      <c r="H1356" s="67"/>
      <c r="I1356" s="67"/>
    </row>
    <row r="1357" spans="1:9">
      <c r="A1357" s="79">
        <v>43887</v>
      </c>
      <c r="B1357" s="80">
        <v>10</v>
      </c>
      <c r="C1357" s="81">
        <v>21.3</v>
      </c>
      <c r="D1357" s="67"/>
      <c r="E1357" s="67"/>
      <c r="F1357" s="67"/>
      <c r="G1357" s="67"/>
      <c r="H1357" s="67"/>
      <c r="I1357" s="67"/>
    </row>
    <row r="1358" spans="1:9">
      <c r="A1358" s="79">
        <v>43887</v>
      </c>
      <c r="B1358" s="80">
        <v>11</v>
      </c>
      <c r="C1358" s="81">
        <v>21.05</v>
      </c>
      <c r="D1358" s="67"/>
      <c r="E1358" s="67"/>
      <c r="F1358" s="67"/>
      <c r="G1358" s="67"/>
      <c r="H1358" s="67"/>
      <c r="I1358" s="67"/>
    </row>
    <row r="1359" spans="1:9">
      <c r="A1359" s="79">
        <v>43887</v>
      </c>
      <c r="B1359" s="80">
        <v>12</v>
      </c>
      <c r="C1359" s="81">
        <v>20.61</v>
      </c>
      <c r="D1359" s="67"/>
      <c r="E1359" s="67"/>
      <c r="F1359" s="67"/>
      <c r="G1359" s="67"/>
      <c r="H1359" s="67"/>
      <c r="I1359" s="67"/>
    </row>
    <row r="1360" spans="1:9">
      <c r="A1360" s="79">
        <v>43887</v>
      </c>
      <c r="B1360" s="80">
        <v>13</v>
      </c>
      <c r="C1360" s="81">
        <v>20.32</v>
      </c>
      <c r="D1360" s="67"/>
      <c r="E1360" s="67"/>
      <c r="F1360" s="67"/>
      <c r="G1360" s="67"/>
      <c r="H1360" s="67"/>
      <c r="I1360" s="67"/>
    </row>
    <row r="1361" spans="1:9">
      <c r="A1361" s="79">
        <v>43887</v>
      </c>
      <c r="B1361" s="80">
        <v>14</v>
      </c>
      <c r="C1361" s="81">
        <v>19.97</v>
      </c>
      <c r="D1361" s="67"/>
      <c r="E1361" s="67"/>
      <c r="F1361" s="67"/>
      <c r="G1361" s="67"/>
      <c r="H1361" s="67"/>
      <c r="I1361" s="67"/>
    </row>
    <row r="1362" spans="1:9">
      <c r="A1362" s="79">
        <v>43887</v>
      </c>
      <c r="B1362" s="80">
        <v>15</v>
      </c>
      <c r="C1362" s="81">
        <v>19.420000000000002</v>
      </c>
      <c r="D1362" s="67"/>
      <c r="E1362" s="67"/>
      <c r="F1362" s="67"/>
      <c r="G1362" s="67"/>
      <c r="H1362" s="67"/>
      <c r="I1362" s="67"/>
    </row>
    <row r="1363" spans="1:9">
      <c r="A1363" s="79">
        <v>43887</v>
      </c>
      <c r="B1363" s="80">
        <v>16</v>
      </c>
      <c r="C1363" s="81">
        <v>19.260000000000002</v>
      </c>
      <c r="D1363" s="67"/>
      <c r="E1363" s="67"/>
      <c r="F1363" s="67"/>
      <c r="G1363" s="67"/>
      <c r="H1363" s="67"/>
      <c r="I1363" s="67"/>
    </row>
    <row r="1364" spans="1:9">
      <c r="A1364" s="79">
        <v>43887</v>
      </c>
      <c r="B1364" s="80">
        <v>17</v>
      </c>
      <c r="C1364" s="81">
        <v>19.670000000000002</v>
      </c>
      <c r="D1364" s="67"/>
      <c r="E1364" s="67"/>
      <c r="F1364" s="67"/>
      <c r="G1364" s="67"/>
      <c r="H1364" s="67"/>
      <c r="I1364" s="67"/>
    </row>
    <row r="1365" spans="1:9">
      <c r="A1365" s="79">
        <v>43887</v>
      </c>
      <c r="B1365" s="80">
        <v>18</v>
      </c>
      <c r="C1365" s="81">
        <v>20.52</v>
      </c>
      <c r="D1365" s="67"/>
      <c r="E1365" s="67"/>
      <c r="F1365" s="67"/>
      <c r="G1365" s="67"/>
      <c r="H1365" s="67"/>
      <c r="I1365" s="67"/>
    </row>
    <row r="1366" spans="1:9">
      <c r="A1366" s="79">
        <v>43887</v>
      </c>
      <c r="B1366" s="80">
        <v>19</v>
      </c>
      <c r="C1366" s="81">
        <v>23.82</v>
      </c>
      <c r="D1366" s="67"/>
      <c r="E1366" s="67"/>
      <c r="F1366" s="67"/>
      <c r="G1366" s="67"/>
      <c r="H1366" s="67"/>
      <c r="I1366" s="67"/>
    </row>
    <row r="1367" spans="1:9">
      <c r="A1367" s="79">
        <v>43887</v>
      </c>
      <c r="B1367" s="80">
        <v>20</v>
      </c>
      <c r="C1367" s="81">
        <v>25.39</v>
      </c>
      <c r="D1367" s="67"/>
      <c r="E1367" s="67"/>
      <c r="F1367" s="67"/>
      <c r="G1367" s="67"/>
      <c r="H1367" s="67"/>
      <c r="I1367" s="67"/>
    </row>
    <row r="1368" spans="1:9">
      <c r="A1368" s="79">
        <v>43887</v>
      </c>
      <c r="B1368" s="80">
        <v>21</v>
      </c>
      <c r="C1368" s="81">
        <v>22.96</v>
      </c>
      <c r="D1368" s="67"/>
      <c r="E1368" s="67"/>
      <c r="F1368" s="67"/>
      <c r="G1368" s="67"/>
      <c r="H1368" s="67"/>
      <c r="I1368" s="67"/>
    </row>
    <row r="1369" spans="1:9">
      <c r="A1369" s="79">
        <v>43887</v>
      </c>
      <c r="B1369" s="80">
        <v>22</v>
      </c>
      <c r="C1369" s="81">
        <v>32.07</v>
      </c>
      <c r="D1369" s="67"/>
      <c r="E1369" s="67"/>
      <c r="F1369" s="67"/>
      <c r="G1369" s="67"/>
      <c r="H1369" s="67"/>
      <c r="I1369" s="67"/>
    </row>
    <row r="1370" spans="1:9">
      <c r="A1370" s="79">
        <v>43887</v>
      </c>
      <c r="B1370" s="80">
        <v>23</v>
      </c>
      <c r="C1370" s="81">
        <v>31.7</v>
      </c>
      <c r="D1370" s="67"/>
      <c r="E1370" s="67"/>
      <c r="F1370" s="67"/>
      <c r="G1370" s="67"/>
      <c r="H1370" s="67"/>
      <c r="I1370" s="67"/>
    </row>
    <row r="1371" spans="1:9">
      <c r="A1371" s="79">
        <v>43887</v>
      </c>
      <c r="B1371" s="80">
        <v>24</v>
      </c>
      <c r="C1371" s="81">
        <v>25.11</v>
      </c>
      <c r="D1371" s="67"/>
      <c r="E1371" s="67"/>
      <c r="F1371" s="67"/>
      <c r="G1371" s="67"/>
      <c r="H1371" s="67"/>
      <c r="I1371" s="67"/>
    </row>
    <row r="1372" spans="1:9">
      <c r="A1372" s="79">
        <v>43888</v>
      </c>
      <c r="B1372" s="80">
        <v>1</v>
      </c>
      <c r="C1372" s="81">
        <v>25.43</v>
      </c>
      <c r="D1372" s="67"/>
      <c r="E1372" s="67"/>
      <c r="F1372" s="67"/>
      <c r="G1372" s="67"/>
      <c r="H1372" s="67"/>
      <c r="I1372" s="67"/>
    </row>
    <row r="1373" spans="1:9">
      <c r="A1373" s="79">
        <v>43888</v>
      </c>
      <c r="B1373" s="80">
        <v>2</v>
      </c>
      <c r="C1373" s="81">
        <v>21.21</v>
      </c>
      <c r="D1373" s="67"/>
      <c r="E1373" s="67"/>
      <c r="F1373" s="67"/>
      <c r="G1373" s="67"/>
      <c r="H1373" s="67"/>
      <c r="I1373" s="67"/>
    </row>
    <row r="1374" spans="1:9">
      <c r="A1374" s="79">
        <v>43888</v>
      </c>
      <c r="B1374" s="80">
        <v>3</v>
      </c>
      <c r="C1374" s="81">
        <v>19.18</v>
      </c>
      <c r="D1374" s="67"/>
      <c r="E1374" s="67"/>
      <c r="F1374" s="67"/>
      <c r="G1374" s="67"/>
      <c r="H1374" s="67"/>
      <c r="I1374" s="67"/>
    </row>
    <row r="1375" spans="1:9">
      <c r="A1375" s="79">
        <v>43888</v>
      </c>
      <c r="B1375" s="80">
        <v>4</v>
      </c>
      <c r="C1375" s="81">
        <v>19.059999999999999</v>
      </c>
      <c r="D1375" s="67"/>
      <c r="E1375" s="67"/>
      <c r="F1375" s="67"/>
      <c r="G1375" s="67"/>
      <c r="H1375" s="67"/>
      <c r="I1375" s="67"/>
    </row>
    <row r="1376" spans="1:9">
      <c r="A1376" s="79">
        <v>43888</v>
      </c>
      <c r="B1376" s="80">
        <v>5</v>
      </c>
      <c r="C1376" s="81">
        <v>19.22</v>
      </c>
      <c r="D1376" s="67"/>
      <c r="E1376" s="67"/>
      <c r="F1376" s="67"/>
      <c r="G1376" s="67"/>
      <c r="H1376" s="67"/>
      <c r="I1376" s="67"/>
    </row>
    <row r="1377" spans="1:9">
      <c r="A1377" s="79">
        <v>43888</v>
      </c>
      <c r="B1377" s="80">
        <v>6</v>
      </c>
      <c r="C1377" s="81">
        <v>19.399999999999999</v>
      </c>
      <c r="D1377" s="67"/>
      <c r="E1377" s="67"/>
      <c r="F1377" s="67"/>
      <c r="G1377" s="67"/>
      <c r="H1377" s="67"/>
      <c r="I1377" s="67"/>
    </row>
    <row r="1378" spans="1:9">
      <c r="A1378" s="79">
        <v>43888</v>
      </c>
      <c r="B1378" s="80">
        <v>7</v>
      </c>
      <c r="C1378" s="81">
        <v>22.82</v>
      </c>
      <c r="D1378" s="67"/>
      <c r="E1378" s="67"/>
      <c r="F1378" s="67"/>
      <c r="G1378" s="67"/>
      <c r="H1378" s="67"/>
      <c r="I1378" s="67"/>
    </row>
    <row r="1379" spans="1:9">
      <c r="A1379" s="79">
        <v>43888</v>
      </c>
      <c r="B1379" s="80">
        <v>8</v>
      </c>
      <c r="C1379" s="81">
        <v>24.39</v>
      </c>
      <c r="D1379" s="67"/>
      <c r="E1379" s="67"/>
      <c r="F1379" s="67"/>
      <c r="G1379" s="67"/>
      <c r="H1379" s="67"/>
      <c r="I1379" s="67"/>
    </row>
    <row r="1380" spans="1:9">
      <c r="A1380" s="79">
        <v>43888</v>
      </c>
      <c r="B1380" s="80">
        <v>9</v>
      </c>
      <c r="C1380" s="81">
        <v>27.68</v>
      </c>
      <c r="D1380" s="67"/>
      <c r="E1380" s="67"/>
      <c r="F1380" s="67"/>
      <c r="G1380" s="67"/>
      <c r="H1380" s="67"/>
      <c r="I1380" s="67"/>
    </row>
    <row r="1381" spans="1:9">
      <c r="A1381" s="79">
        <v>43888</v>
      </c>
      <c r="B1381" s="80">
        <v>10</v>
      </c>
      <c r="C1381" s="81">
        <v>35.880000000000003</v>
      </c>
      <c r="D1381" s="67"/>
      <c r="E1381" s="67"/>
      <c r="F1381" s="67"/>
      <c r="G1381" s="67"/>
      <c r="H1381" s="67"/>
      <c r="I1381" s="67"/>
    </row>
    <row r="1382" spans="1:9">
      <c r="A1382" s="79">
        <v>43888</v>
      </c>
      <c r="B1382" s="80">
        <v>11</v>
      </c>
      <c r="C1382" s="81">
        <v>21.02</v>
      </c>
      <c r="D1382" s="67"/>
      <c r="E1382" s="67"/>
      <c r="F1382" s="67"/>
      <c r="G1382" s="67"/>
      <c r="H1382" s="67"/>
      <c r="I1382" s="67"/>
    </row>
    <row r="1383" spans="1:9">
      <c r="A1383" s="79">
        <v>43888</v>
      </c>
      <c r="B1383" s="80">
        <v>12</v>
      </c>
      <c r="C1383" s="81">
        <v>34.78</v>
      </c>
      <c r="D1383" s="67"/>
      <c r="E1383" s="67"/>
      <c r="F1383" s="67"/>
      <c r="G1383" s="67"/>
      <c r="H1383" s="67"/>
      <c r="I1383" s="67"/>
    </row>
    <row r="1384" spans="1:9">
      <c r="A1384" s="79">
        <v>43888</v>
      </c>
      <c r="B1384" s="80">
        <v>13</v>
      </c>
      <c r="C1384" s="81">
        <v>24.68</v>
      </c>
      <c r="D1384" s="67"/>
      <c r="E1384" s="67"/>
      <c r="F1384" s="67"/>
      <c r="G1384" s="67"/>
      <c r="H1384" s="67"/>
      <c r="I1384" s="67"/>
    </row>
    <row r="1385" spans="1:9">
      <c r="A1385" s="79">
        <v>43888</v>
      </c>
      <c r="B1385" s="80">
        <v>14</v>
      </c>
      <c r="C1385" s="81">
        <v>19.91</v>
      </c>
      <c r="D1385" s="67"/>
      <c r="E1385" s="67"/>
      <c r="F1385" s="67"/>
      <c r="G1385" s="67"/>
      <c r="H1385" s="67"/>
      <c r="I1385" s="67"/>
    </row>
    <row r="1386" spans="1:9">
      <c r="A1386" s="79">
        <v>43888</v>
      </c>
      <c r="B1386" s="80">
        <v>15</v>
      </c>
      <c r="C1386" s="81">
        <v>20.65</v>
      </c>
      <c r="D1386" s="67"/>
      <c r="E1386" s="67"/>
      <c r="F1386" s="67"/>
      <c r="G1386" s="67"/>
      <c r="H1386" s="67"/>
      <c r="I1386" s="67"/>
    </row>
    <row r="1387" spans="1:9">
      <c r="A1387" s="79">
        <v>43888</v>
      </c>
      <c r="B1387" s="80">
        <v>16</v>
      </c>
      <c r="C1387" s="81">
        <v>19.66</v>
      </c>
      <c r="D1387" s="67"/>
      <c r="E1387" s="67"/>
      <c r="F1387" s="67"/>
      <c r="G1387" s="67"/>
      <c r="H1387" s="67"/>
      <c r="I1387" s="67"/>
    </row>
    <row r="1388" spans="1:9">
      <c r="A1388" s="79">
        <v>43888</v>
      </c>
      <c r="B1388" s="80">
        <v>17</v>
      </c>
      <c r="C1388" s="81">
        <v>37.89</v>
      </c>
      <c r="D1388" s="67"/>
      <c r="E1388" s="67"/>
      <c r="F1388" s="67"/>
      <c r="G1388" s="67"/>
      <c r="H1388" s="67"/>
      <c r="I1388" s="67"/>
    </row>
    <row r="1389" spans="1:9">
      <c r="A1389" s="79">
        <v>43888</v>
      </c>
      <c r="B1389" s="80">
        <v>18</v>
      </c>
      <c r="C1389" s="81">
        <v>21.99</v>
      </c>
      <c r="D1389" s="67"/>
      <c r="E1389" s="67"/>
      <c r="F1389" s="67"/>
      <c r="G1389" s="67"/>
      <c r="H1389" s="67"/>
      <c r="I1389" s="67"/>
    </row>
    <row r="1390" spans="1:9">
      <c r="A1390" s="79">
        <v>43888</v>
      </c>
      <c r="B1390" s="80">
        <v>19</v>
      </c>
      <c r="C1390" s="81">
        <v>98.84</v>
      </c>
      <c r="D1390" s="67"/>
      <c r="E1390" s="67"/>
      <c r="F1390" s="67"/>
      <c r="G1390" s="67"/>
      <c r="H1390" s="67"/>
      <c r="I1390" s="67"/>
    </row>
    <row r="1391" spans="1:9">
      <c r="A1391" s="79">
        <v>43888</v>
      </c>
      <c r="B1391" s="80">
        <v>20</v>
      </c>
      <c r="C1391" s="81">
        <v>145.81</v>
      </c>
      <c r="D1391" s="67"/>
      <c r="E1391" s="67"/>
      <c r="F1391" s="67"/>
      <c r="G1391" s="67"/>
      <c r="H1391" s="67"/>
      <c r="I1391" s="67"/>
    </row>
    <row r="1392" spans="1:9">
      <c r="A1392" s="79">
        <v>43888</v>
      </c>
      <c r="B1392" s="80">
        <v>21</v>
      </c>
      <c r="C1392" s="81">
        <v>27.11</v>
      </c>
      <c r="D1392" s="67"/>
      <c r="E1392" s="67"/>
      <c r="F1392" s="67"/>
      <c r="G1392" s="67"/>
      <c r="H1392" s="67"/>
      <c r="I1392" s="67"/>
    </row>
    <row r="1393" spans="1:9">
      <c r="A1393" s="79">
        <v>43888</v>
      </c>
      <c r="B1393" s="80">
        <v>22</v>
      </c>
      <c r="C1393" s="81">
        <v>20.63</v>
      </c>
      <c r="D1393" s="67"/>
      <c r="E1393" s="67"/>
      <c r="F1393" s="67"/>
      <c r="G1393" s="67"/>
      <c r="H1393" s="67"/>
      <c r="I1393" s="67"/>
    </row>
    <row r="1394" spans="1:9">
      <c r="A1394" s="79">
        <v>43888</v>
      </c>
      <c r="B1394" s="80">
        <v>23</v>
      </c>
      <c r="C1394" s="81">
        <v>20.04</v>
      </c>
      <c r="D1394" s="67"/>
      <c r="E1394" s="67"/>
      <c r="F1394" s="67"/>
      <c r="G1394" s="67"/>
      <c r="H1394" s="67"/>
      <c r="I1394" s="67"/>
    </row>
    <row r="1395" spans="1:9">
      <c r="A1395" s="79">
        <v>43888</v>
      </c>
      <c r="B1395" s="80">
        <v>24</v>
      </c>
      <c r="C1395" s="81">
        <v>20.37</v>
      </c>
      <c r="D1395" s="67"/>
      <c r="E1395" s="67"/>
      <c r="F1395" s="67"/>
      <c r="G1395" s="67"/>
      <c r="H1395" s="67"/>
      <c r="I1395" s="67"/>
    </row>
    <row r="1396" spans="1:9">
      <c r="A1396" s="79">
        <v>43889</v>
      </c>
      <c r="B1396" s="80">
        <v>1</v>
      </c>
      <c r="C1396" s="81">
        <v>20.05</v>
      </c>
      <c r="D1396" s="67"/>
      <c r="E1396" s="67"/>
      <c r="F1396" s="67"/>
      <c r="G1396" s="67"/>
      <c r="H1396" s="67"/>
      <c r="I1396" s="67"/>
    </row>
    <row r="1397" spans="1:9">
      <c r="A1397" s="79">
        <v>43889</v>
      </c>
      <c r="B1397" s="80">
        <v>2</v>
      </c>
      <c r="C1397" s="81">
        <v>19.489999999999998</v>
      </c>
      <c r="D1397" s="67"/>
      <c r="E1397" s="67"/>
      <c r="F1397" s="67"/>
      <c r="G1397" s="67"/>
      <c r="H1397" s="67"/>
      <c r="I1397" s="67"/>
    </row>
    <row r="1398" spans="1:9">
      <c r="A1398" s="79">
        <v>43889</v>
      </c>
      <c r="B1398" s="80">
        <v>3</v>
      </c>
      <c r="C1398" s="81">
        <v>19.32</v>
      </c>
      <c r="D1398" s="67"/>
      <c r="E1398" s="67"/>
      <c r="F1398" s="67"/>
      <c r="G1398" s="67"/>
      <c r="H1398" s="67"/>
      <c r="I1398" s="67"/>
    </row>
    <row r="1399" spans="1:9">
      <c r="A1399" s="79">
        <v>43889</v>
      </c>
      <c r="B1399" s="80">
        <v>4</v>
      </c>
      <c r="C1399" s="81">
        <v>19.36</v>
      </c>
      <c r="D1399" s="67"/>
      <c r="E1399" s="67"/>
      <c r="F1399" s="67"/>
      <c r="G1399" s="67"/>
      <c r="H1399" s="67"/>
      <c r="I1399" s="67"/>
    </row>
    <row r="1400" spans="1:9">
      <c r="A1400" s="79">
        <v>43889</v>
      </c>
      <c r="B1400" s="80">
        <v>5</v>
      </c>
      <c r="C1400" s="81">
        <v>19.579999999999998</v>
      </c>
      <c r="D1400" s="67"/>
      <c r="E1400" s="67"/>
      <c r="F1400" s="67"/>
      <c r="G1400" s="67"/>
      <c r="H1400" s="67"/>
      <c r="I1400" s="67"/>
    </row>
    <row r="1401" spans="1:9">
      <c r="A1401" s="79">
        <v>43889</v>
      </c>
      <c r="B1401" s="80">
        <v>6</v>
      </c>
      <c r="C1401" s="81">
        <v>20.059999999999999</v>
      </c>
      <c r="D1401" s="67"/>
      <c r="E1401" s="67"/>
      <c r="F1401" s="67"/>
      <c r="G1401" s="67"/>
      <c r="H1401" s="67"/>
      <c r="I1401" s="67"/>
    </row>
    <row r="1402" spans="1:9">
      <c r="A1402" s="79">
        <v>43889</v>
      </c>
      <c r="B1402" s="80">
        <v>7</v>
      </c>
      <c r="C1402" s="81">
        <v>20.13</v>
      </c>
      <c r="D1402" s="67"/>
      <c r="E1402" s="67"/>
      <c r="F1402" s="67"/>
      <c r="G1402" s="67"/>
      <c r="H1402" s="67"/>
      <c r="I1402" s="67"/>
    </row>
    <row r="1403" spans="1:9">
      <c r="A1403" s="79">
        <v>43889</v>
      </c>
      <c r="B1403" s="80">
        <v>8</v>
      </c>
      <c r="C1403" s="81">
        <v>33.19</v>
      </c>
      <c r="D1403" s="67"/>
      <c r="E1403" s="67"/>
      <c r="F1403" s="67"/>
      <c r="G1403" s="67"/>
      <c r="H1403" s="67"/>
      <c r="I1403" s="67"/>
    </row>
    <row r="1404" spans="1:9">
      <c r="A1404" s="79">
        <v>43889</v>
      </c>
      <c r="B1404" s="80">
        <v>9</v>
      </c>
      <c r="C1404" s="81">
        <v>21.71</v>
      </c>
      <c r="D1404" s="67"/>
      <c r="E1404" s="67"/>
      <c r="F1404" s="67"/>
      <c r="G1404" s="67"/>
      <c r="H1404" s="67"/>
      <c r="I1404" s="67"/>
    </row>
    <row r="1405" spans="1:9">
      <c r="A1405" s="79">
        <v>43889</v>
      </c>
      <c r="B1405" s="80">
        <v>10</v>
      </c>
      <c r="C1405" s="81">
        <v>20.18</v>
      </c>
      <c r="D1405" s="67"/>
      <c r="E1405" s="67"/>
      <c r="F1405" s="67"/>
      <c r="G1405" s="67"/>
      <c r="H1405" s="67"/>
      <c r="I1405" s="67"/>
    </row>
    <row r="1406" spans="1:9">
      <c r="A1406" s="79">
        <v>43889</v>
      </c>
      <c r="B1406" s="80">
        <v>11</v>
      </c>
      <c r="C1406" s="81">
        <v>20.54</v>
      </c>
      <c r="D1406" s="67"/>
      <c r="E1406" s="67"/>
      <c r="F1406" s="67"/>
      <c r="G1406" s="67"/>
      <c r="H1406" s="67"/>
      <c r="I1406" s="67"/>
    </row>
    <row r="1407" spans="1:9">
      <c r="A1407" s="79">
        <v>43889</v>
      </c>
      <c r="B1407" s="80">
        <v>12</v>
      </c>
      <c r="C1407" s="81">
        <v>51.48</v>
      </c>
      <c r="D1407" s="67"/>
      <c r="E1407" s="67"/>
      <c r="F1407" s="67"/>
      <c r="G1407" s="67"/>
      <c r="H1407" s="67"/>
      <c r="I1407" s="67"/>
    </row>
    <row r="1408" spans="1:9">
      <c r="A1408" s="79">
        <v>43889</v>
      </c>
      <c r="B1408" s="80">
        <v>13</v>
      </c>
      <c r="C1408" s="81">
        <v>20.3</v>
      </c>
      <c r="D1408" s="67"/>
      <c r="E1408" s="67"/>
      <c r="F1408" s="67"/>
      <c r="G1408" s="67"/>
      <c r="H1408" s="67"/>
      <c r="I1408" s="67"/>
    </row>
    <row r="1409" spans="1:9">
      <c r="A1409" s="79">
        <v>43889</v>
      </c>
      <c r="B1409" s="80">
        <v>14</v>
      </c>
      <c r="C1409" s="81">
        <v>22.08</v>
      </c>
      <c r="D1409" s="67"/>
      <c r="E1409" s="67"/>
      <c r="F1409" s="67"/>
      <c r="G1409" s="67"/>
      <c r="H1409" s="67"/>
      <c r="I1409" s="67"/>
    </row>
    <row r="1410" spans="1:9">
      <c r="A1410" s="79">
        <v>43889</v>
      </c>
      <c r="B1410" s="80">
        <v>15</v>
      </c>
      <c r="C1410" s="81">
        <v>25.9</v>
      </c>
      <c r="D1410" s="67"/>
      <c r="E1410" s="67"/>
      <c r="F1410" s="67"/>
      <c r="G1410" s="67"/>
      <c r="H1410" s="67"/>
      <c r="I1410" s="67"/>
    </row>
    <row r="1411" spans="1:9">
      <c r="A1411" s="79">
        <v>43889</v>
      </c>
      <c r="B1411" s="80">
        <v>16</v>
      </c>
      <c r="C1411" s="81">
        <v>20.39</v>
      </c>
      <c r="D1411" s="67"/>
      <c r="E1411" s="67"/>
      <c r="F1411" s="67"/>
      <c r="G1411" s="67"/>
      <c r="H1411" s="67"/>
      <c r="I1411" s="67"/>
    </row>
    <row r="1412" spans="1:9">
      <c r="A1412" s="79">
        <v>43889</v>
      </c>
      <c r="B1412" s="80">
        <v>17</v>
      </c>
      <c r="C1412" s="81">
        <v>19.98</v>
      </c>
      <c r="D1412" s="67"/>
      <c r="E1412" s="67"/>
      <c r="F1412" s="67"/>
      <c r="G1412" s="67"/>
      <c r="H1412" s="67"/>
      <c r="I1412" s="67"/>
    </row>
    <row r="1413" spans="1:9">
      <c r="A1413" s="79">
        <v>43889</v>
      </c>
      <c r="B1413" s="80">
        <v>18</v>
      </c>
      <c r="C1413" s="81">
        <v>21.57</v>
      </c>
      <c r="D1413" s="67"/>
      <c r="E1413" s="67"/>
      <c r="F1413" s="67"/>
      <c r="G1413" s="67"/>
      <c r="H1413" s="67"/>
      <c r="I1413" s="67"/>
    </row>
    <row r="1414" spans="1:9">
      <c r="A1414" s="79">
        <v>43889</v>
      </c>
      <c r="B1414" s="80">
        <v>19</v>
      </c>
      <c r="C1414" s="81">
        <v>39.71</v>
      </c>
      <c r="D1414" s="67"/>
      <c r="E1414" s="67"/>
      <c r="F1414" s="67"/>
      <c r="G1414" s="67"/>
      <c r="H1414" s="67"/>
      <c r="I1414" s="67"/>
    </row>
    <row r="1415" spans="1:9">
      <c r="A1415" s="79">
        <v>43889</v>
      </c>
      <c r="B1415" s="80">
        <v>20</v>
      </c>
      <c r="C1415" s="81">
        <v>20.94</v>
      </c>
      <c r="D1415" s="67"/>
      <c r="E1415" s="67"/>
      <c r="F1415" s="67"/>
      <c r="G1415" s="67"/>
      <c r="H1415" s="67"/>
      <c r="I1415" s="67"/>
    </row>
    <row r="1416" spans="1:9">
      <c r="A1416" s="79">
        <v>43889</v>
      </c>
      <c r="B1416" s="80">
        <v>21</v>
      </c>
      <c r="C1416" s="81">
        <v>65.349999999999994</v>
      </c>
      <c r="D1416" s="67"/>
      <c r="E1416" s="67"/>
      <c r="F1416" s="67"/>
      <c r="G1416" s="67"/>
      <c r="H1416" s="67"/>
      <c r="I1416" s="67"/>
    </row>
    <row r="1417" spans="1:9">
      <c r="A1417" s="79">
        <v>43889</v>
      </c>
      <c r="B1417" s="80">
        <v>22</v>
      </c>
      <c r="C1417" s="81">
        <v>70.41</v>
      </c>
      <c r="D1417" s="67"/>
      <c r="E1417" s="67"/>
      <c r="F1417" s="67"/>
      <c r="G1417" s="67"/>
      <c r="H1417" s="67"/>
      <c r="I1417" s="67"/>
    </row>
    <row r="1418" spans="1:9">
      <c r="A1418" s="79">
        <v>43889</v>
      </c>
      <c r="B1418" s="80">
        <v>23</v>
      </c>
      <c r="C1418" s="81">
        <v>21.17</v>
      </c>
      <c r="D1418" s="67"/>
      <c r="E1418" s="67"/>
      <c r="F1418" s="67"/>
      <c r="G1418" s="67"/>
      <c r="H1418" s="67"/>
      <c r="I1418" s="67"/>
    </row>
    <row r="1419" spans="1:9">
      <c r="A1419" s="79">
        <v>43889</v>
      </c>
      <c r="B1419" s="80">
        <v>24</v>
      </c>
      <c r="C1419" s="81">
        <v>20.32</v>
      </c>
      <c r="D1419" s="67"/>
      <c r="E1419" s="67"/>
      <c r="F1419" s="67"/>
      <c r="G1419" s="67"/>
      <c r="H1419" s="67"/>
      <c r="I1419" s="67"/>
    </row>
    <row r="1420" spans="1:9">
      <c r="A1420" s="79">
        <v>43890</v>
      </c>
      <c r="B1420" s="80">
        <v>1</v>
      </c>
      <c r="C1420" s="81">
        <v>20.010000000000002</v>
      </c>
      <c r="D1420" s="67"/>
      <c r="E1420" s="67"/>
      <c r="F1420" s="67"/>
      <c r="G1420" s="67"/>
      <c r="H1420" s="67"/>
      <c r="I1420" s="67"/>
    </row>
    <row r="1421" spans="1:9">
      <c r="A1421" s="79">
        <v>43890</v>
      </c>
      <c r="B1421" s="80">
        <v>2</v>
      </c>
      <c r="C1421" s="81">
        <v>19.95</v>
      </c>
      <c r="D1421" s="67"/>
      <c r="E1421" s="67"/>
      <c r="F1421" s="67"/>
      <c r="G1421" s="67"/>
      <c r="H1421" s="67"/>
      <c r="I1421" s="67"/>
    </row>
    <row r="1422" spans="1:9">
      <c r="A1422" s="79">
        <v>43890</v>
      </c>
      <c r="B1422" s="80">
        <v>3</v>
      </c>
      <c r="C1422" s="81">
        <v>19.899999999999999</v>
      </c>
      <c r="D1422" s="67"/>
      <c r="E1422" s="67"/>
      <c r="F1422" s="67"/>
      <c r="G1422" s="67"/>
      <c r="H1422" s="67"/>
      <c r="I1422" s="67"/>
    </row>
    <row r="1423" spans="1:9">
      <c r="A1423" s="79">
        <v>43890</v>
      </c>
      <c r="B1423" s="80">
        <v>4</v>
      </c>
      <c r="C1423" s="81">
        <v>19.29</v>
      </c>
      <c r="D1423" s="67"/>
      <c r="E1423" s="67"/>
      <c r="F1423" s="67"/>
      <c r="G1423" s="67"/>
      <c r="H1423" s="67"/>
      <c r="I1423" s="67"/>
    </row>
    <row r="1424" spans="1:9">
      <c r="A1424" s="79">
        <v>43890</v>
      </c>
      <c r="B1424" s="80">
        <v>5</v>
      </c>
      <c r="C1424" s="81">
        <v>19.61</v>
      </c>
      <c r="D1424" s="67"/>
      <c r="E1424" s="67"/>
      <c r="F1424" s="67"/>
      <c r="G1424" s="67"/>
      <c r="H1424" s="67"/>
      <c r="I1424" s="67"/>
    </row>
    <row r="1425" spans="1:9">
      <c r="A1425" s="79">
        <v>43890</v>
      </c>
      <c r="B1425" s="80">
        <v>6</v>
      </c>
      <c r="C1425" s="81">
        <v>19.78</v>
      </c>
      <c r="D1425" s="67"/>
      <c r="E1425" s="67"/>
      <c r="F1425" s="67"/>
      <c r="G1425" s="67"/>
      <c r="H1425" s="67"/>
      <c r="I1425" s="67"/>
    </row>
    <row r="1426" spans="1:9">
      <c r="A1426" s="79">
        <v>43890</v>
      </c>
      <c r="B1426" s="80">
        <v>7</v>
      </c>
      <c r="C1426" s="81">
        <v>51.94</v>
      </c>
      <c r="D1426" s="67"/>
      <c r="E1426" s="67"/>
      <c r="F1426" s="67"/>
      <c r="G1426" s="67"/>
      <c r="H1426" s="67"/>
      <c r="I1426" s="67"/>
    </row>
    <row r="1427" spans="1:9">
      <c r="A1427" s="79">
        <v>43890</v>
      </c>
      <c r="B1427" s="80">
        <v>8</v>
      </c>
      <c r="C1427" s="81">
        <v>24.64</v>
      </c>
      <c r="D1427" s="67"/>
      <c r="E1427" s="67"/>
      <c r="F1427" s="67"/>
      <c r="G1427" s="67"/>
      <c r="H1427" s="67"/>
      <c r="I1427" s="67"/>
    </row>
    <row r="1428" spans="1:9">
      <c r="A1428" s="79">
        <v>43890</v>
      </c>
      <c r="B1428" s="80">
        <v>9</v>
      </c>
      <c r="C1428" s="81">
        <v>23.92</v>
      </c>
      <c r="D1428" s="67"/>
      <c r="E1428" s="67"/>
      <c r="F1428" s="67"/>
      <c r="G1428" s="67"/>
      <c r="H1428" s="67"/>
      <c r="I1428" s="67"/>
    </row>
    <row r="1429" spans="1:9">
      <c r="A1429" s="79">
        <v>43890</v>
      </c>
      <c r="B1429" s="80">
        <v>10</v>
      </c>
      <c r="C1429" s="81">
        <v>20.11</v>
      </c>
      <c r="D1429" s="67"/>
      <c r="E1429" s="67"/>
      <c r="F1429" s="67"/>
      <c r="G1429" s="67"/>
      <c r="H1429" s="67"/>
      <c r="I1429" s="67"/>
    </row>
    <row r="1430" spans="1:9">
      <c r="A1430" s="79">
        <v>43890</v>
      </c>
      <c r="B1430" s="80">
        <v>11</v>
      </c>
      <c r="C1430" s="81">
        <v>19.690000000000001</v>
      </c>
      <c r="D1430" s="67"/>
      <c r="E1430" s="67"/>
      <c r="F1430" s="67"/>
      <c r="G1430" s="67"/>
      <c r="H1430" s="67"/>
      <c r="I1430" s="67"/>
    </row>
    <row r="1431" spans="1:9">
      <c r="A1431" s="79">
        <v>43890</v>
      </c>
      <c r="B1431" s="80">
        <v>12</v>
      </c>
      <c r="C1431" s="81">
        <v>18.28</v>
      </c>
      <c r="D1431" s="67"/>
      <c r="E1431" s="67"/>
      <c r="F1431" s="67"/>
      <c r="G1431" s="67"/>
      <c r="H1431" s="67"/>
      <c r="I1431" s="67"/>
    </row>
    <row r="1432" spans="1:9">
      <c r="A1432" s="79">
        <v>43890</v>
      </c>
      <c r="B1432" s="80">
        <v>13</v>
      </c>
      <c r="C1432" s="81">
        <v>17.87</v>
      </c>
      <c r="D1432" s="67"/>
      <c r="E1432" s="67"/>
      <c r="F1432" s="67"/>
      <c r="G1432" s="67"/>
      <c r="H1432" s="67"/>
      <c r="I1432" s="67"/>
    </row>
    <row r="1433" spans="1:9">
      <c r="A1433" s="79">
        <v>43890</v>
      </c>
      <c r="B1433" s="80">
        <v>14</v>
      </c>
      <c r="C1433" s="81">
        <v>16.690000000000001</v>
      </c>
      <c r="D1433" s="67"/>
      <c r="E1433" s="67"/>
      <c r="F1433" s="67"/>
      <c r="G1433" s="67"/>
      <c r="H1433" s="67"/>
      <c r="I1433" s="67"/>
    </row>
    <row r="1434" spans="1:9">
      <c r="A1434" s="79">
        <v>43890</v>
      </c>
      <c r="B1434" s="80">
        <v>15</v>
      </c>
      <c r="C1434" s="81">
        <v>15.25</v>
      </c>
      <c r="D1434" s="67"/>
      <c r="E1434" s="67"/>
      <c r="F1434" s="67"/>
      <c r="G1434" s="67"/>
      <c r="H1434" s="67"/>
      <c r="I1434" s="67"/>
    </row>
    <row r="1435" spans="1:9">
      <c r="A1435" s="79">
        <v>43890</v>
      </c>
      <c r="B1435" s="80">
        <v>16</v>
      </c>
      <c r="C1435" s="81">
        <v>14.19</v>
      </c>
      <c r="D1435" s="67"/>
      <c r="E1435" s="67"/>
      <c r="F1435" s="67"/>
      <c r="G1435" s="67"/>
      <c r="H1435" s="67"/>
      <c r="I1435" s="67"/>
    </row>
    <row r="1436" spans="1:9">
      <c r="A1436" s="79">
        <v>43890</v>
      </c>
      <c r="B1436" s="80">
        <v>17</v>
      </c>
      <c r="C1436" s="81">
        <v>14.16</v>
      </c>
      <c r="D1436" s="67"/>
      <c r="E1436" s="67"/>
      <c r="F1436" s="67"/>
      <c r="G1436" s="67"/>
      <c r="H1436" s="67"/>
      <c r="I1436" s="67"/>
    </row>
    <row r="1437" spans="1:9">
      <c r="A1437" s="79">
        <v>43890</v>
      </c>
      <c r="B1437" s="80">
        <v>18</v>
      </c>
      <c r="C1437" s="81">
        <v>18.61</v>
      </c>
      <c r="D1437" s="67"/>
      <c r="E1437" s="67"/>
      <c r="F1437" s="67"/>
      <c r="G1437" s="67"/>
      <c r="H1437" s="67"/>
      <c r="I1437" s="67"/>
    </row>
    <row r="1438" spans="1:9">
      <c r="A1438" s="79">
        <v>43890</v>
      </c>
      <c r="B1438" s="80">
        <v>19</v>
      </c>
      <c r="C1438" s="81">
        <v>22.3</v>
      </c>
      <c r="D1438" s="67"/>
      <c r="E1438" s="67"/>
      <c r="F1438" s="67"/>
      <c r="G1438" s="67"/>
      <c r="H1438" s="67"/>
      <c r="I1438" s="67"/>
    </row>
    <row r="1439" spans="1:9">
      <c r="A1439" s="79">
        <v>43890</v>
      </c>
      <c r="B1439" s="80">
        <v>20</v>
      </c>
      <c r="C1439" s="81">
        <v>22.95</v>
      </c>
      <c r="D1439" s="67"/>
      <c r="E1439" s="67"/>
      <c r="F1439" s="67"/>
      <c r="G1439" s="67"/>
      <c r="H1439" s="67"/>
      <c r="I1439" s="67"/>
    </row>
    <row r="1440" spans="1:9">
      <c r="A1440" s="79">
        <v>43890</v>
      </c>
      <c r="B1440" s="80">
        <v>21</v>
      </c>
      <c r="C1440" s="81">
        <v>24.05</v>
      </c>
      <c r="D1440" s="67"/>
      <c r="E1440" s="67"/>
      <c r="F1440" s="67"/>
      <c r="G1440" s="67"/>
      <c r="H1440" s="67"/>
      <c r="I1440" s="67"/>
    </row>
    <row r="1441" spans="1:9">
      <c r="A1441" s="79">
        <v>43890</v>
      </c>
      <c r="B1441" s="80">
        <v>22</v>
      </c>
      <c r="C1441" s="81">
        <v>22.52</v>
      </c>
      <c r="D1441" s="67"/>
      <c r="E1441" s="67"/>
      <c r="F1441" s="67"/>
      <c r="G1441" s="67"/>
      <c r="H1441" s="67"/>
      <c r="I1441" s="67"/>
    </row>
    <row r="1442" spans="1:9">
      <c r="A1442" s="79">
        <v>43890</v>
      </c>
      <c r="B1442" s="80">
        <v>23</v>
      </c>
      <c r="C1442" s="81">
        <v>20.58</v>
      </c>
      <c r="D1442" s="67"/>
      <c r="E1442" s="67"/>
      <c r="F1442" s="67"/>
      <c r="G1442" s="67"/>
      <c r="H1442" s="67"/>
      <c r="I1442" s="67"/>
    </row>
    <row r="1443" spans="1:9">
      <c r="A1443" s="79">
        <v>43890</v>
      </c>
      <c r="B1443" s="80">
        <v>24</v>
      </c>
      <c r="C1443" s="81">
        <v>18.97</v>
      </c>
      <c r="D1443" s="67"/>
      <c r="E1443" s="67"/>
      <c r="F1443" s="67"/>
      <c r="G1443" s="67"/>
      <c r="H1443" s="67"/>
      <c r="I1443" s="67"/>
    </row>
    <row r="1444" spans="1:9">
      <c r="A1444" s="79">
        <v>43891</v>
      </c>
      <c r="B1444" s="80">
        <v>1</v>
      </c>
      <c r="C1444" s="81">
        <v>17.59</v>
      </c>
      <c r="D1444" s="67"/>
      <c r="E1444" s="67"/>
      <c r="F1444" s="67"/>
      <c r="G1444" s="67"/>
      <c r="H1444" s="67"/>
      <c r="I1444" s="67"/>
    </row>
    <row r="1445" spans="1:9">
      <c r="A1445" s="79">
        <v>43891</v>
      </c>
      <c r="B1445" s="80">
        <v>2</v>
      </c>
      <c r="C1445" s="81">
        <v>19.21</v>
      </c>
      <c r="D1445" s="67"/>
      <c r="E1445" s="67"/>
      <c r="F1445" s="67"/>
      <c r="G1445" s="67"/>
      <c r="H1445" s="67"/>
      <c r="I1445" s="67"/>
    </row>
    <row r="1446" spans="1:9">
      <c r="A1446" s="79">
        <v>43891</v>
      </c>
      <c r="B1446" s="80">
        <v>3</v>
      </c>
      <c r="C1446" s="81">
        <v>18.62</v>
      </c>
      <c r="D1446" s="67"/>
      <c r="E1446" s="67"/>
      <c r="F1446" s="67"/>
      <c r="G1446" s="67"/>
      <c r="H1446" s="67"/>
      <c r="I1446" s="67"/>
    </row>
    <row r="1447" spans="1:9">
      <c r="A1447" s="79">
        <v>43891</v>
      </c>
      <c r="B1447" s="80">
        <v>4</v>
      </c>
      <c r="C1447" s="81">
        <v>17.260000000000002</v>
      </c>
      <c r="D1447" s="67"/>
      <c r="E1447" s="67"/>
      <c r="F1447" s="67"/>
      <c r="G1447" s="67"/>
      <c r="H1447" s="67"/>
      <c r="I1447" s="67"/>
    </row>
    <row r="1448" spans="1:9">
      <c r="A1448" s="79">
        <v>43891</v>
      </c>
      <c r="B1448" s="80">
        <v>5</v>
      </c>
      <c r="C1448" s="81">
        <v>17.64</v>
      </c>
      <c r="D1448" s="67"/>
      <c r="E1448" s="67"/>
      <c r="F1448" s="67"/>
      <c r="G1448" s="67"/>
      <c r="H1448" s="67"/>
      <c r="I1448" s="67"/>
    </row>
    <row r="1449" spans="1:9">
      <c r="A1449" s="79">
        <v>43891</v>
      </c>
      <c r="B1449" s="80">
        <v>6</v>
      </c>
      <c r="C1449" s="81">
        <v>16.45</v>
      </c>
      <c r="D1449" s="67"/>
      <c r="E1449" s="67"/>
      <c r="F1449" s="67"/>
      <c r="G1449" s="67"/>
      <c r="H1449" s="67"/>
      <c r="I1449" s="67"/>
    </row>
    <row r="1450" spans="1:9">
      <c r="A1450" s="79">
        <v>43891</v>
      </c>
      <c r="B1450" s="80">
        <v>7</v>
      </c>
      <c r="C1450" s="81">
        <v>15.4</v>
      </c>
      <c r="D1450" s="67"/>
      <c r="E1450" s="67"/>
      <c r="F1450" s="67"/>
      <c r="G1450" s="67"/>
      <c r="H1450" s="67"/>
      <c r="I1450" s="67"/>
    </row>
    <row r="1451" spans="1:9">
      <c r="A1451" s="79">
        <v>43891</v>
      </c>
      <c r="B1451" s="80">
        <v>8</v>
      </c>
      <c r="C1451" s="81">
        <v>18.16</v>
      </c>
      <c r="D1451" s="67"/>
      <c r="E1451" s="67"/>
      <c r="F1451" s="67"/>
      <c r="G1451" s="67"/>
      <c r="H1451" s="67"/>
      <c r="I1451" s="67"/>
    </row>
    <row r="1452" spans="1:9">
      <c r="A1452" s="79">
        <v>43891</v>
      </c>
      <c r="B1452" s="80">
        <v>9</v>
      </c>
      <c r="C1452" s="81">
        <v>17.66</v>
      </c>
      <c r="D1452" s="67"/>
      <c r="E1452" s="67"/>
      <c r="F1452" s="67"/>
      <c r="G1452" s="67"/>
      <c r="H1452" s="67"/>
      <c r="I1452" s="67"/>
    </row>
    <row r="1453" spans="1:9">
      <c r="A1453" s="79">
        <v>43891</v>
      </c>
      <c r="B1453" s="80">
        <v>10</v>
      </c>
      <c r="C1453" s="81">
        <v>15.8</v>
      </c>
      <c r="D1453" s="67"/>
      <c r="E1453" s="67"/>
      <c r="F1453" s="67"/>
      <c r="G1453" s="67"/>
      <c r="H1453" s="67"/>
      <c r="I1453" s="67"/>
    </row>
    <row r="1454" spans="1:9">
      <c r="A1454" s="79">
        <v>43891</v>
      </c>
      <c r="B1454" s="80">
        <v>11</v>
      </c>
      <c r="C1454" s="81">
        <v>15.64</v>
      </c>
      <c r="D1454" s="67"/>
      <c r="E1454" s="67"/>
      <c r="F1454" s="67"/>
      <c r="G1454" s="67"/>
      <c r="H1454" s="67"/>
      <c r="I1454" s="67"/>
    </row>
    <row r="1455" spans="1:9">
      <c r="A1455" s="79">
        <v>43891</v>
      </c>
      <c r="B1455" s="80">
        <v>12</v>
      </c>
      <c r="C1455" s="81">
        <v>15.85</v>
      </c>
      <c r="D1455" s="67"/>
      <c r="E1455" s="67"/>
      <c r="F1455" s="67"/>
      <c r="G1455" s="67"/>
      <c r="H1455" s="67"/>
      <c r="I1455" s="67"/>
    </row>
    <row r="1456" spans="1:9">
      <c r="A1456" s="79">
        <v>43891</v>
      </c>
      <c r="B1456" s="80">
        <v>13</v>
      </c>
      <c r="C1456" s="81">
        <v>13.88</v>
      </c>
      <c r="D1456" s="67"/>
      <c r="E1456" s="67"/>
      <c r="F1456" s="67"/>
      <c r="G1456" s="67"/>
      <c r="H1456" s="67"/>
      <c r="I1456" s="67"/>
    </row>
    <row r="1457" spans="1:9">
      <c r="A1457" s="79">
        <v>43891</v>
      </c>
      <c r="B1457" s="80">
        <v>14</v>
      </c>
      <c r="C1457" s="81">
        <v>12.49</v>
      </c>
      <c r="D1457" s="67"/>
      <c r="E1457" s="67"/>
      <c r="F1457" s="67"/>
      <c r="G1457" s="67"/>
      <c r="H1457" s="67"/>
      <c r="I1457" s="67"/>
    </row>
    <row r="1458" spans="1:9">
      <c r="A1458" s="79">
        <v>43891</v>
      </c>
      <c r="B1458" s="80">
        <v>15</v>
      </c>
      <c r="C1458" s="81">
        <v>11.52</v>
      </c>
      <c r="D1458" s="67"/>
      <c r="E1458" s="67"/>
      <c r="F1458" s="67"/>
      <c r="G1458" s="67"/>
      <c r="H1458" s="67"/>
      <c r="I1458" s="67"/>
    </row>
    <row r="1459" spans="1:9">
      <c r="A1459" s="79">
        <v>43891</v>
      </c>
      <c r="B1459" s="80">
        <v>16</v>
      </c>
      <c r="C1459" s="81">
        <v>11.18</v>
      </c>
      <c r="D1459" s="67"/>
      <c r="E1459" s="67"/>
      <c r="F1459" s="67"/>
      <c r="G1459" s="67"/>
      <c r="H1459" s="67"/>
      <c r="I1459" s="67"/>
    </row>
    <row r="1460" spans="1:9">
      <c r="A1460" s="79">
        <v>43891</v>
      </c>
      <c r="B1460" s="80">
        <v>17</v>
      </c>
      <c r="C1460" s="81">
        <v>11.74</v>
      </c>
      <c r="D1460" s="67"/>
      <c r="E1460" s="67"/>
      <c r="F1460" s="67"/>
      <c r="G1460" s="67"/>
      <c r="H1460" s="67"/>
      <c r="I1460" s="67"/>
    </row>
    <row r="1461" spans="1:9">
      <c r="A1461" s="79">
        <v>43891</v>
      </c>
      <c r="B1461" s="80">
        <v>18</v>
      </c>
      <c r="C1461" s="81">
        <v>13.02</v>
      </c>
      <c r="D1461" s="67"/>
      <c r="E1461" s="67"/>
      <c r="F1461" s="67"/>
      <c r="G1461" s="67"/>
      <c r="H1461" s="67"/>
      <c r="I1461" s="67"/>
    </row>
    <row r="1462" spans="1:9">
      <c r="A1462" s="79">
        <v>43891</v>
      </c>
      <c r="B1462" s="80">
        <v>19</v>
      </c>
      <c r="C1462" s="81">
        <v>18.89</v>
      </c>
      <c r="D1462" s="67"/>
      <c r="E1462" s="67"/>
      <c r="F1462" s="67"/>
      <c r="G1462" s="67"/>
      <c r="H1462" s="67"/>
      <c r="I1462" s="67"/>
    </row>
    <row r="1463" spans="1:9">
      <c r="A1463" s="79">
        <v>43891</v>
      </c>
      <c r="B1463" s="80">
        <v>20</v>
      </c>
      <c r="C1463" s="81">
        <v>19.059999999999999</v>
      </c>
      <c r="D1463" s="67"/>
      <c r="E1463" s="67"/>
      <c r="F1463" s="67"/>
      <c r="G1463" s="67"/>
      <c r="H1463" s="67"/>
      <c r="I1463" s="67"/>
    </row>
    <row r="1464" spans="1:9">
      <c r="A1464" s="79">
        <v>43891</v>
      </c>
      <c r="B1464" s="80">
        <v>21</v>
      </c>
      <c r="C1464" s="81">
        <v>18.23</v>
      </c>
      <c r="D1464" s="67"/>
      <c r="E1464" s="67"/>
      <c r="F1464" s="67"/>
      <c r="G1464" s="67"/>
      <c r="H1464" s="67"/>
      <c r="I1464" s="67"/>
    </row>
    <row r="1465" spans="1:9">
      <c r="A1465" s="79">
        <v>43891</v>
      </c>
      <c r="B1465" s="80">
        <v>22</v>
      </c>
      <c r="C1465" s="81">
        <v>16.87</v>
      </c>
      <c r="D1465" s="67"/>
      <c r="E1465" s="67"/>
      <c r="F1465" s="67"/>
      <c r="G1465" s="67"/>
      <c r="H1465" s="67"/>
      <c r="I1465" s="67"/>
    </row>
    <row r="1466" spans="1:9">
      <c r="A1466" s="79">
        <v>43891</v>
      </c>
      <c r="B1466" s="80">
        <v>23</v>
      </c>
      <c r="C1466" s="81">
        <v>12.47</v>
      </c>
      <c r="D1466" s="67"/>
      <c r="E1466" s="67"/>
      <c r="F1466" s="67"/>
      <c r="G1466" s="67"/>
      <c r="H1466" s="67"/>
      <c r="I1466" s="67"/>
    </row>
    <row r="1467" spans="1:9">
      <c r="A1467" s="79">
        <v>43891</v>
      </c>
      <c r="B1467" s="80">
        <v>24</v>
      </c>
      <c r="C1467" s="81">
        <v>10.25</v>
      </c>
      <c r="D1467" s="67"/>
      <c r="E1467" s="67"/>
      <c r="F1467" s="67"/>
      <c r="G1467" s="67"/>
      <c r="H1467" s="67"/>
      <c r="I1467" s="67"/>
    </row>
    <row r="1468" spans="1:9">
      <c r="A1468" s="79">
        <v>43892</v>
      </c>
      <c r="B1468" s="80">
        <v>1</v>
      </c>
      <c r="C1468" s="81">
        <v>10.59</v>
      </c>
      <c r="D1468" s="67"/>
      <c r="E1468" s="67"/>
      <c r="F1468" s="67"/>
      <c r="G1468" s="67"/>
      <c r="H1468" s="67"/>
      <c r="I1468" s="67"/>
    </row>
    <row r="1469" spans="1:9">
      <c r="A1469" s="79">
        <v>43892</v>
      </c>
      <c r="B1469" s="80">
        <v>2</v>
      </c>
      <c r="C1469" s="81">
        <v>10.16</v>
      </c>
      <c r="D1469" s="67"/>
      <c r="E1469" s="67"/>
      <c r="F1469" s="67"/>
      <c r="G1469" s="67"/>
      <c r="H1469" s="67"/>
      <c r="I1469" s="67"/>
    </row>
    <row r="1470" spans="1:9">
      <c r="A1470" s="79">
        <v>43892</v>
      </c>
      <c r="B1470" s="80">
        <v>3</v>
      </c>
      <c r="C1470" s="81">
        <v>10.33</v>
      </c>
      <c r="D1470" s="67"/>
      <c r="E1470" s="67"/>
      <c r="F1470" s="67"/>
      <c r="G1470" s="67"/>
      <c r="H1470" s="67"/>
      <c r="I1470" s="67"/>
    </row>
    <row r="1471" spans="1:9">
      <c r="A1471" s="79">
        <v>43892</v>
      </c>
      <c r="B1471" s="80">
        <v>4</v>
      </c>
      <c r="C1471" s="81">
        <v>10.53</v>
      </c>
      <c r="D1471" s="67"/>
      <c r="E1471" s="67"/>
      <c r="F1471" s="67"/>
      <c r="G1471" s="67"/>
      <c r="H1471" s="67"/>
      <c r="I1471" s="67"/>
    </row>
    <row r="1472" spans="1:9">
      <c r="A1472" s="79">
        <v>43892</v>
      </c>
      <c r="B1472" s="80">
        <v>5</v>
      </c>
      <c r="C1472" s="81">
        <v>10.34</v>
      </c>
      <c r="D1472" s="67"/>
      <c r="E1472" s="67"/>
      <c r="F1472" s="67"/>
      <c r="G1472" s="67"/>
      <c r="H1472" s="67"/>
      <c r="I1472" s="67"/>
    </row>
    <row r="1473" spans="1:9">
      <c r="A1473" s="79">
        <v>43892</v>
      </c>
      <c r="B1473" s="80">
        <v>6</v>
      </c>
      <c r="C1473" s="81">
        <v>12.64</v>
      </c>
      <c r="D1473" s="67"/>
      <c r="E1473" s="67"/>
      <c r="F1473" s="67"/>
      <c r="G1473" s="67"/>
      <c r="H1473" s="67"/>
      <c r="I1473" s="67"/>
    </row>
    <row r="1474" spans="1:9">
      <c r="A1474" s="79">
        <v>43892</v>
      </c>
      <c r="B1474" s="80">
        <v>7</v>
      </c>
      <c r="C1474" s="81">
        <v>17.68</v>
      </c>
      <c r="D1474" s="67"/>
      <c r="E1474" s="67"/>
      <c r="F1474" s="67"/>
      <c r="G1474" s="67"/>
      <c r="H1474" s="67"/>
      <c r="I1474" s="67"/>
    </row>
    <row r="1475" spans="1:9">
      <c r="A1475" s="79">
        <v>43892</v>
      </c>
      <c r="B1475" s="80">
        <v>8</v>
      </c>
      <c r="C1475" s="81">
        <v>22.74</v>
      </c>
      <c r="D1475" s="67"/>
      <c r="E1475" s="67"/>
      <c r="F1475" s="67"/>
      <c r="G1475" s="67"/>
      <c r="H1475" s="67"/>
      <c r="I1475" s="67"/>
    </row>
    <row r="1476" spans="1:9">
      <c r="A1476" s="79">
        <v>43892</v>
      </c>
      <c r="B1476" s="80">
        <v>9</v>
      </c>
      <c r="C1476" s="81">
        <v>23.18</v>
      </c>
      <c r="D1476" s="67"/>
      <c r="E1476" s="67"/>
      <c r="F1476" s="67"/>
      <c r="G1476" s="67"/>
      <c r="H1476" s="67"/>
      <c r="I1476" s="67"/>
    </row>
    <row r="1477" spans="1:9">
      <c r="A1477" s="79">
        <v>43892</v>
      </c>
      <c r="B1477" s="80">
        <v>10</v>
      </c>
      <c r="C1477" s="81">
        <v>20.09</v>
      </c>
      <c r="D1477" s="67"/>
      <c r="E1477" s="67"/>
      <c r="F1477" s="67"/>
      <c r="G1477" s="67"/>
      <c r="H1477" s="67"/>
      <c r="I1477" s="67"/>
    </row>
    <row r="1478" spans="1:9">
      <c r="A1478" s="79">
        <v>43892</v>
      </c>
      <c r="B1478" s="80">
        <v>11</v>
      </c>
      <c r="C1478" s="81">
        <v>23.87</v>
      </c>
      <c r="D1478" s="67"/>
      <c r="E1478" s="67"/>
      <c r="F1478" s="67"/>
      <c r="G1478" s="67"/>
      <c r="H1478" s="67"/>
      <c r="I1478" s="67"/>
    </row>
    <row r="1479" spans="1:9">
      <c r="A1479" s="79">
        <v>43892</v>
      </c>
      <c r="B1479" s="80">
        <v>12</v>
      </c>
      <c r="C1479" s="81">
        <v>21.08</v>
      </c>
      <c r="D1479" s="67"/>
      <c r="E1479" s="67"/>
      <c r="F1479" s="67"/>
      <c r="G1479" s="67"/>
      <c r="H1479" s="67"/>
      <c r="I1479" s="67"/>
    </row>
    <row r="1480" spans="1:9">
      <c r="A1480" s="79">
        <v>43892</v>
      </c>
      <c r="B1480" s="80">
        <v>13</v>
      </c>
      <c r="C1480" s="81">
        <v>20.350000000000001</v>
      </c>
      <c r="D1480" s="67"/>
      <c r="E1480" s="67"/>
      <c r="F1480" s="67"/>
      <c r="G1480" s="67"/>
      <c r="H1480" s="67"/>
      <c r="I1480" s="67"/>
    </row>
    <row r="1481" spans="1:9">
      <c r="A1481" s="79">
        <v>43892</v>
      </c>
      <c r="B1481" s="80">
        <v>14</v>
      </c>
      <c r="C1481" s="81">
        <v>20.65</v>
      </c>
      <c r="D1481" s="67"/>
      <c r="E1481" s="67"/>
      <c r="F1481" s="67"/>
      <c r="G1481" s="67"/>
      <c r="H1481" s="67"/>
      <c r="I1481" s="67"/>
    </row>
    <row r="1482" spans="1:9">
      <c r="A1482" s="79">
        <v>43892</v>
      </c>
      <c r="B1482" s="80">
        <v>15</v>
      </c>
      <c r="C1482" s="81">
        <v>19.559999999999999</v>
      </c>
      <c r="D1482" s="67"/>
      <c r="E1482" s="67"/>
      <c r="F1482" s="67"/>
      <c r="G1482" s="67"/>
      <c r="H1482" s="67"/>
      <c r="I1482" s="67"/>
    </row>
    <row r="1483" spans="1:9">
      <c r="A1483" s="79">
        <v>43892</v>
      </c>
      <c r="B1483" s="80">
        <v>16</v>
      </c>
      <c r="C1483" s="81">
        <v>19.059999999999999</v>
      </c>
      <c r="D1483" s="67"/>
      <c r="E1483" s="67"/>
      <c r="F1483" s="67"/>
      <c r="G1483" s="67"/>
      <c r="H1483" s="67"/>
      <c r="I1483" s="67"/>
    </row>
    <row r="1484" spans="1:9">
      <c r="A1484" s="79">
        <v>43892</v>
      </c>
      <c r="B1484" s="80">
        <v>17</v>
      </c>
      <c r="C1484" s="81">
        <v>18.47</v>
      </c>
      <c r="D1484" s="67"/>
      <c r="E1484" s="67"/>
      <c r="F1484" s="67"/>
      <c r="G1484" s="67"/>
      <c r="H1484" s="67"/>
      <c r="I1484" s="67"/>
    </row>
    <row r="1485" spans="1:9">
      <c r="A1485" s="79">
        <v>43892</v>
      </c>
      <c r="B1485" s="80">
        <v>18</v>
      </c>
      <c r="C1485" s="81">
        <v>19.23</v>
      </c>
      <c r="D1485" s="67"/>
      <c r="E1485" s="67"/>
      <c r="F1485" s="67"/>
      <c r="G1485" s="67"/>
      <c r="H1485" s="67"/>
      <c r="I1485" s="67"/>
    </row>
    <row r="1486" spans="1:9">
      <c r="A1486" s="79">
        <v>43892</v>
      </c>
      <c r="B1486" s="80">
        <v>19</v>
      </c>
      <c r="C1486" s="81">
        <v>21.02</v>
      </c>
      <c r="D1486" s="67"/>
      <c r="E1486" s="67"/>
      <c r="F1486" s="67"/>
      <c r="G1486" s="67"/>
      <c r="H1486" s="67"/>
      <c r="I1486" s="67"/>
    </row>
    <row r="1487" spans="1:9">
      <c r="A1487" s="79">
        <v>43892</v>
      </c>
      <c r="B1487" s="80">
        <v>20</v>
      </c>
      <c r="C1487" s="81">
        <v>22.07</v>
      </c>
      <c r="D1487" s="67"/>
      <c r="E1487" s="67"/>
      <c r="F1487" s="67"/>
      <c r="G1487" s="67"/>
      <c r="H1487" s="67"/>
      <c r="I1487" s="67"/>
    </row>
    <row r="1488" spans="1:9">
      <c r="A1488" s="79">
        <v>43892</v>
      </c>
      <c r="B1488" s="80">
        <v>21</v>
      </c>
      <c r="C1488" s="81">
        <v>19.760000000000002</v>
      </c>
      <c r="D1488" s="67"/>
      <c r="E1488" s="67"/>
      <c r="F1488" s="67"/>
      <c r="G1488" s="67"/>
      <c r="H1488" s="67"/>
      <c r="I1488" s="67"/>
    </row>
    <row r="1489" spans="1:9">
      <c r="A1489" s="79">
        <v>43892</v>
      </c>
      <c r="B1489" s="80">
        <v>22</v>
      </c>
      <c r="C1489" s="81">
        <v>18.28</v>
      </c>
      <c r="D1489" s="67"/>
      <c r="E1489" s="67"/>
      <c r="F1489" s="67"/>
      <c r="G1489" s="67"/>
      <c r="H1489" s="67"/>
      <c r="I1489" s="67"/>
    </row>
    <row r="1490" spans="1:9">
      <c r="A1490" s="79">
        <v>43892</v>
      </c>
      <c r="B1490" s="80">
        <v>23</v>
      </c>
      <c r="C1490" s="81">
        <v>16.95</v>
      </c>
      <c r="D1490" s="67"/>
      <c r="E1490" s="67"/>
      <c r="F1490" s="67"/>
      <c r="G1490" s="67"/>
      <c r="H1490" s="67"/>
      <c r="I1490" s="67"/>
    </row>
    <row r="1491" spans="1:9">
      <c r="A1491" s="79">
        <v>43892</v>
      </c>
      <c r="B1491" s="80">
        <v>24</v>
      </c>
      <c r="C1491" s="81">
        <v>15.85</v>
      </c>
      <c r="D1491" s="67"/>
      <c r="E1491" s="67"/>
      <c r="F1491" s="67"/>
      <c r="G1491" s="67"/>
      <c r="H1491" s="67"/>
      <c r="I1491" s="67"/>
    </row>
    <row r="1492" spans="1:9">
      <c r="A1492" s="79">
        <v>43893</v>
      </c>
      <c r="B1492" s="80">
        <v>1</v>
      </c>
      <c r="C1492" s="81">
        <v>14.9</v>
      </c>
      <c r="D1492" s="67"/>
      <c r="E1492" s="67"/>
      <c r="F1492" s="67"/>
      <c r="G1492" s="67"/>
      <c r="H1492" s="67"/>
      <c r="I1492" s="67"/>
    </row>
    <row r="1493" spans="1:9">
      <c r="A1493" s="79">
        <v>43893</v>
      </c>
      <c r="B1493" s="80">
        <v>2</v>
      </c>
      <c r="C1493" s="81">
        <v>15.98</v>
      </c>
      <c r="D1493" s="67"/>
      <c r="E1493" s="67"/>
      <c r="F1493" s="67"/>
      <c r="G1493" s="67"/>
      <c r="H1493" s="67"/>
      <c r="I1493" s="67"/>
    </row>
    <row r="1494" spans="1:9">
      <c r="A1494" s="79">
        <v>43893</v>
      </c>
      <c r="B1494" s="80">
        <v>3</v>
      </c>
      <c r="C1494" s="81">
        <v>15.43</v>
      </c>
      <c r="D1494" s="67"/>
      <c r="E1494" s="67"/>
      <c r="F1494" s="67"/>
      <c r="G1494" s="67"/>
      <c r="H1494" s="67"/>
      <c r="I1494" s="67"/>
    </row>
    <row r="1495" spans="1:9">
      <c r="A1495" s="79">
        <v>43893</v>
      </c>
      <c r="B1495" s="80">
        <v>4</v>
      </c>
      <c r="C1495" s="81">
        <v>14.47</v>
      </c>
      <c r="D1495" s="67"/>
      <c r="E1495" s="67"/>
      <c r="F1495" s="67"/>
      <c r="G1495" s="67"/>
      <c r="H1495" s="67"/>
      <c r="I1495" s="67"/>
    </row>
    <row r="1496" spans="1:9">
      <c r="A1496" s="79">
        <v>43893</v>
      </c>
      <c r="B1496" s="80">
        <v>5</v>
      </c>
      <c r="C1496" s="81">
        <v>13.29</v>
      </c>
      <c r="D1496" s="67"/>
      <c r="E1496" s="67"/>
      <c r="F1496" s="67"/>
      <c r="G1496" s="67"/>
      <c r="H1496" s="67"/>
      <c r="I1496" s="67"/>
    </row>
    <row r="1497" spans="1:9">
      <c r="A1497" s="79">
        <v>43893</v>
      </c>
      <c r="B1497" s="80">
        <v>6</v>
      </c>
      <c r="C1497" s="81">
        <v>16.190000000000001</v>
      </c>
      <c r="D1497" s="67"/>
      <c r="E1497" s="67"/>
      <c r="F1497" s="67"/>
      <c r="G1497" s="67"/>
      <c r="H1497" s="67"/>
      <c r="I1497" s="67"/>
    </row>
    <row r="1498" spans="1:9">
      <c r="A1498" s="79">
        <v>43893</v>
      </c>
      <c r="B1498" s="80">
        <v>7</v>
      </c>
      <c r="C1498" s="81">
        <v>17.989999999999998</v>
      </c>
      <c r="D1498" s="67"/>
      <c r="E1498" s="67"/>
      <c r="F1498" s="67"/>
      <c r="G1498" s="67"/>
      <c r="H1498" s="67"/>
      <c r="I1498" s="67"/>
    </row>
    <row r="1499" spans="1:9">
      <c r="A1499" s="79">
        <v>43893</v>
      </c>
      <c r="B1499" s="80">
        <v>8</v>
      </c>
      <c r="C1499" s="81">
        <v>19.309999999999999</v>
      </c>
      <c r="D1499" s="67"/>
      <c r="E1499" s="67"/>
      <c r="F1499" s="67"/>
      <c r="G1499" s="67"/>
      <c r="H1499" s="67"/>
      <c r="I1499" s="67"/>
    </row>
    <row r="1500" spans="1:9">
      <c r="A1500" s="79">
        <v>43893</v>
      </c>
      <c r="B1500" s="80">
        <v>9</v>
      </c>
      <c r="C1500" s="81">
        <v>18.079999999999998</v>
      </c>
      <c r="D1500" s="67"/>
      <c r="E1500" s="67"/>
      <c r="F1500" s="67"/>
      <c r="G1500" s="67"/>
      <c r="H1500" s="67"/>
      <c r="I1500" s="67"/>
    </row>
    <row r="1501" spans="1:9">
      <c r="A1501" s="79">
        <v>43893</v>
      </c>
      <c r="B1501" s="80">
        <v>10</v>
      </c>
      <c r="C1501" s="81">
        <v>22.09</v>
      </c>
      <c r="D1501" s="67"/>
      <c r="E1501" s="67"/>
      <c r="F1501" s="67"/>
      <c r="G1501" s="67"/>
      <c r="H1501" s="67"/>
      <c r="I1501" s="67"/>
    </row>
    <row r="1502" spans="1:9">
      <c r="A1502" s="79">
        <v>43893</v>
      </c>
      <c r="B1502" s="80">
        <v>11</v>
      </c>
      <c r="C1502" s="81">
        <v>16.97</v>
      </c>
      <c r="D1502" s="67"/>
      <c r="E1502" s="67"/>
      <c r="F1502" s="67"/>
      <c r="G1502" s="67"/>
      <c r="H1502" s="67"/>
      <c r="I1502" s="67"/>
    </row>
    <row r="1503" spans="1:9">
      <c r="A1503" s="79">
        <v>43893</v>
      </c>
      <c r="B1503" s="80">
        <v>12</v>
      </c>
      <c r="C1503" s="81">
        <v>16.87</v>
      </c>
      <c r="D1503" s="67"/>
      <c r="E1503" s="67"/>
      <c r="F1503" s="67"/>
      <c r="G1503" s="67"/>
      <c r="H1503" s="67"/>
      <c r="I1503" s="67"/>
    </row>
    <row r="1504" spans="1:9">
      <c r="A1504" s="79">
        <v>43893</v>
      </c>
      <c r="B1504" s="80">
        <v>13</v>
      </c>
      <c r="C1504" s="81">
        <v>15.99</v>
      </c>
      <c r="D1504" s="67"/>
      <c r="E1504" s="67"/>
      <c r="F1504" s="67"/>
      <c r="G1504" s="67"/>
      <c r="H1504" s="67"/>
      <c r="I1504" s="67"/>
    </row>
    <row r="1505" spans="1:9">
      <c r="A1505" s="79">
        <v>43893</v>
      </c>
      <c r="B1505" s="80">
        <v>14</v>
      </c>
      <c r="C1505" s="81">
        <v>15.82</v>
      </c>
      <c r="D1505" s="67"/>
      <c r="E1505" s="67"/>
      <c r="F1505" s="67"/>
      <c r="G1505" s="67"/>
      <c r="H1505" s="67"/>
      <c r="I1505" s="67"/>
    </row>
    <row r="1506" spans="1:9">
      <c r="A1506" s="79">
        <v>43893</v>
      </c>
      <c r="B1506" s="80">
        <v>15</v>
      </c>
      <c r="C1506" s="81">
        <v>16.32</v>
      </c>
      <c r="D1506" s="67"/>
      <c r="E1506" s="67"/>
      <c r="F1506" s="67"/>
      <c r="G1506" s="67"/>
      <c r="H1506" s="67"/>
      <c r="I1506" s="67"/>
    </row>
    <row r="1507" spans="1:9">
      <c r="A1507" s="79">
        <v>43893</v>
      </c>
      <c r="B1507" s="80">
        <v>16</v>
      </c>
      <c r="C1507" s="81">
        <v>16.28</v>
      </c>
      <c r="D1507" s="67"/>
      <c r="E1507" s="67"/>
      <c r="F1507" s="67"/>
      <c r="G1507" s="67"/>
      <c r="H1507" s="67"/>
      <c r="I1507" s="67"/>
    </row>
    <row r="1508" spans="1:9">
      <c r="A1508" s="79">
        <v>43893</v>
      </c>
      <c r="B1508" s="80">
        <v>17</v>
      </c>
      <c r="C1508" s="81">
        <v>16.75</v>
      </c>
      <c r="D1508" s="67"/>
      <c r="E1508" s="67"/>
      <c r="F1508" s="67"/>
      <c r="G1508" s="67"/>
      <c r="H1508" s="67"/>
      <c r="I1508" s="67"/>
    </row>
    <row r="1509" spans="1:9">
      <c r="A1509" s="79">
        <v>43893</v>
      </c>
      <c r="B1509" s="80">
        <v>18</v>
      </c>
      <c r="C1509" s="81">
        <v>18.54</v>
      </c>
      <c r="D1509" s="67"/>
      <c r="E1509" s="67"/>
      <c r="F1509" s="67"/>
      <c r="G1509" s="67"/>
      <c r="H1509" s="67"/>
      <c r="I1509" s="67"/>
    </row>
    <row r="1510" spans="1:9">
      <c r="A1510" s="79">
        <v>43893</v>
      </c>
      <c r="B1510" s="80">
        <v>19</v>
      </c>
      <c r="C1510" s="81">
        <v>58.75</v>
      </c>
      <c r="D1510" s="67"/>
      <c r="E1510" s="67"/>
      <c r="F1510" s="67"/>
      <c r="G1510" s="67"/>
      <c r="H1510" s="67"/>
      <c r="I1510" s="67"/>
    </row>
    <row r="1511" spans="1:9">
      <c r="A1511" s="79">
        <v>43893</v>
      </c>
      <c r="B1511" s="80">
        <v>20</v>
      </c>
      <c r="C1511" s="81">
        <v>28.52</v>
      </c>
      <c r="D1511" s="67"/>
      <c r="E1511" s="67"/>
      <c r="F1511" s="67"/>
      <c r="G1511" s="67"/>
      <c r="H1511" s="67"/>
      <c r="I1511" s="67"/>
    </row>
    <row r="1512" spans="1:9">
      <c r="A1512" s="79">
        <v>43893</v>
      </c>
      <c r="B1512" s="80">
        <v>21</v>
      </c>
      <c r="C1512" s="81">
        <v>48.58</v>
      </c>
      <c r="D1512" s="67"/>
      <c r="E1512" s="67"/>
      <c r="F1512" s="67"/>
      <c r="G1512" s="67"/>
      <c r="H1512" s="67"/>
      <c r="I1512" s="67"/>
    </row>
    <row r="1513" spans="1:9">
      <c r="A1513" s="79">
        <v>43893</v>
      </c>
      <c r="B1513" s="80">
        <v>22</v>
      </c>
      <c r="C1513" s="81">
        <v>19.72</v>
      </c>
      <c r="D1513" s="67"/>
      <c r="E1513" s="67"/>
      <c r="F1513" s="67"/>
      <c r="G1513" s="67"/>
      <c r="H1513" s="67"/>
      <c r="I1513" s="67"/>
    </row>
    <row r="1514" spans="1:9">
      <c r="A1514" s="79">
        <v>43893</v>
      </c>
      <c r="B1514" s="80">
        <v>23</v>
      </c>
      <c r="C1514" s="81">
        <v>18.39</v>
      </c>
      <c r="D1514" s="67"/>
      <c r="E1514" s="67"/>
      <c r="F1514" s="67"/>
      <c r="G1514" s="67"/>
      <c r="H1514" s="67"/>
      <c r="I1514" s="67"/>
    </row>
    <row r="1515" spans="1:9">
      <c r="A1515" s="79">
        <v>43893</v>
      </c>
      <c r="B1515" s="80">
        <v>24</v>
      </c>
      <c r="C1515" s="81">
        <v>16.57</v>
      </c>
      <c r="D1515" s="67"/>
      <c r="E1515" s="67"/>
      <c r="F1515" s="67"/>
      <c r="G1515" s="67"/>
      <c r="H1515" s="67"/>
      <c r="I1515" s="67"/>
    </row>
    <row r="1516" spans="1:9">
      <c r="A1516" s="79">
        <v>43894</v>
      </c>
      <c r="B1516" s="80">
        <v>1</v>
      </c>
      <c r="C1516" s="81">
        <v>17.14</v>
      </c>
      <c r="D1516" s="67"/>
      <c r="E1516" s="67"/>
      <c r="F1516" s="67"/>
      <c r="G1516" s="67"/>
      <c r="H1516" s="67"/>
      <c r="I1516" s="67"/>
    </row>
    <row r="1517" spans="1:9">
      <c r="A1517" s="79">
        <v>43894</v>
      </c>
      <c r="B1517" s="80">
        <v>2</v>
      </c>
      <c r="C1517" s="81">
        <v>16.38</v>
      </c>
      <c r="D1517" s="67"/>
      <c r="E1517" s="67"/>
      <c r="F1517" s="67"/>
      <c r="G1517" s="67"/>
      <c r="H1517" s="67"/>
      <c r="I1517" s="67"/>
    </row>
    <row r="1518" spans="1:9">
      <c r="A1518" s="79">
        <v>43894</v>
      </c>
      <c r="B1518" s="80">
        <v>3</v>
      </c>
      <c r="C1518" s="81">
        <v>16.54</v>
      </c>
      <c r="D1518" s="67"/>
      <c r="E1518" s="67"/>
      <c r="F1518" s="67"/>
      <c r="G1518" s="67"/>
      <c r="H1518" s="67"/>
      <c r="I1518" s="67"/>
    </row>
    <row r="1519" spans="1:9">
      <c r="A1519" s="79">
        <v>43894</v>
      </c>
      <c r="B1519" s="80">
        <v>4</v>
      </c>
      <c r="C1519" s="81">
        <v>16.87</v>
      </c>
      <c r="D1519" s="67"/>
      <c r="E1519" s="67"/>
      <c r="F1519" s="67"/>
      <c r="G1519" s="67"/>
      <c r="H1519" s="67"/>
      <c r="I1519" s="67"/>
    </row>
    <row r="1520" spans="1:9">
      <c r="A1520" s="79">
        <v>43894</v>
      </c>
      <c r="B1520" s="80">
        <v>5</v>
      </c>
      <c r="C1520" s="81">
        <v>17.309999999999999</v>
      </c>
      <c r="D1520" s="67"/>
      <c r="E1520" s="67"/>
      <c r="F1520" s="67"/>
      <c r="G1520" s="67"/>
      <c r="H1520" s="67"/>
      <c r="I1520" s="67"/>
    </row>
    <row r="1521" spans="1:9">
      <c r="A1521" s="79">
        <v>43894</v>
      </c>
      <c r="B1521" s="80">
        <v>6</v>
      </c>
      <c r="C1521" s="81">
        <v>17.89</v>
      </c>
      <c r="D1521" s="67"/>
      <c r="E1521" s="67"/>
      <c r="F1521" s="67"/>
      <c r="G1521" s="67"/>
      <c r="H1521" s="67"/>
      <c r="I1521" s="67"/>
    </row>
    <row r="1522" spans="1:9">
      <c r="A1522" s="79">
        <v>43894</v>
      </c>
      <c r="B1522" s="80">
        <v>7</v>
      </c>
      <c r="C1522" s="81">
        <v>102.83</v>
      </c>
      <c r="D1522" s="67"/>
      <c r="E1522" s="67"/>
      <c r="F1522" s="67"/>
      <c r="G1522" s="67"/>
      <c r="H1522" s="67"/>
      <c r="I1522" s="67"/>
    </row>
    <row r="1523" spans="1:9">
      <c r="A1523" s="79">
        <v>43894</v>
      </c>
      <c r="B1523" s="80">
        <v>8</v>
      </c>
      <c r="C1523" s="81">
        <v>68.37</v>
      </c>
      <c r="D1523" s="67"/>
      <c r="E1523" s="67"/>
      <c r="F1523" s="67"/>
      <c r="G1523" s="67"/>
      <c r="H1523" s="67"/>
      <c r="I1523" s="67"/>
    </row>
    <row r="1524" spans="1:9">
      <c r="A1524" s="79">
        <v>43894</v>
      </c>
      <c r="B1524" s="80">
        <v>9</v>
      </c>
      <c r="C1524" s="81">
        <v>22.72</v>
      </c>
      <c r="D1524" s="67"/>
      <c r="E1524" s="67"/>
      <c r="F1524" s="67"/>
      <c r="G1524" s="67"/>
      <c r="H1524" s="67"/>
      <c r="I1524" s="67"/>
    </row>
    <row r="1525" spans="1:9">
      <c r="A1525" s="79">
        <v>43894</v>
      </c>
      <c r="B1525" s="80">
        <v>10</v>
      </c>
      <c r="C1525" s="81">
        <v>20.68</v>
      </c>
      <c r="D1525" s="67"/>
      <c r="E1525" s="67"/>
      <c r="F1525" s="67"/>
      <c r="G1525" s="67"/>
      <c r="H1525" s="67"/>
      <c r="I1525" s="67"/>
    </row>
    <row r="1526" spans="1:9">
      <c r="A1526" s="79">
        <v>43894</v>
      </c>
      <c r="B1526" s="80">
        <v>11</v>
      </c>
      <c r="C1526" s="81">
        <v>20.18</v>
      </c>
      <c r="D1526" s="67"/>
      <c r="E1526" s="67"/>
      <c r="F1526" s="67"/>
      <c r="G1526" s="67"/>
      <c r="H1526" s="67"/>
      <c r="I1526" s="67"/>
    </row>
    <row r="1527" spans="1:9">
      <c r="A1527" s="79">
        <v>43894</v>
      </c>
      <c r="B1527" s="80">
        <v>12</v>
      </c>
      <c r="C1527" s="81">
        <v>20.73</v>
      </c>
      <c r="D1527" s="67"/>
      <c r="E1527" s="67"/>
      <c r="F1527" s="67"/>
      <c r="G1527" s="67"/>
      <c r="H1527" s="67"/>
      <c r="I1527" s="67"/>
    </row>
    <row r="1528" spans="1:9">
      <c r="A1528" s="79">
        <v>43894</v>
      </c>
      <c r="B1528" s="80">
        <v>13</v>
      </c>
      <c r="C1528" s="81">
        <v>21.15</v>
      </c>
      <c r="D1528" s="67"/>
      <c r="E1528" s="67"/>
      <c r="F1528" s="67"/>
      <c r="G1528" s="67"/>
      <c r="H1528" s="67"/>
      <c r="I1528" s="67"/>
    </row>
    <row r="1529" spans="1:9">
      <c r="A1529" s="79">
        <v>43894</v>
      </c>
      <c r="B1529" s="80">
        <v>14</v>
      </c>
      <c r="C1529" s="81">
        <v>19.7</v>
      </c>
      <c r="D1529" s="67"/>
      <c r="E1529" s="67"/>
      <c r="F1529" s="67"/>
      <c r="G1529" s="67"/>
      <c r="H1529" s="67"/>
      <c r="I1529" s="67"/>
    </row>
    <row r="1530" spans="1:9">
      <c r="A1530" s="79">
        <v>43894</v>
      </c>
      <c r="B1530" s="80">
        <v>15</v>
      </c>
      <c r="C1530" s="81">
        <v>18.72</v>
      </c>
      <c r="D1530" s="67"/>
      <c r="E1530" s="67"/>
      <c r="F1530" s="67"/>
      <c r="G1530" s="67"/>
      <c r="H1530" s="67"/>
      <c r="I1530" s="67"/>
    </row>
    <row r="1531" spans="1:9">
      <c r="A1531" s="79">
        <v>43894</v>
      </c>
      <c r="B1531" s="80">
        <v>16</v>
      </c>
      <c r="C1531" s="81">
        <v>17.52</v>
      </c>
      <c r="D1531" s="67"/>
      <c r="E1531" s="67"/>
      <c r="F1531" s="67"/>
      <c r="G1531" s="67"/>
      <c r="H1531" s="67"/>
      <c r="I1531" s="67"/>
    </row>
    <row r="1532" spans="1:9">
      <c r="A1532" s="79">
        <v>43894</v>
      </c>
      <c r="B1532" s="80">
        <v>17</v>
      </c>
      <c r="C1532" s="81">
        <v>17.25</v>
      </c>
      <c r="D1532" s="67"/>
      <c r="E1532" s="67"/>
      <c r="F1532" s="67"/>
      <c r="G1532" s="67"/>
      <c r="H1532" s="67"/>
      <c r="I1532" s="67"/>
    </row>
    <row r="1533" spans="1:9">
      <c r="A1533" s="79">
        <v>43894</v>
      </c>
      <c r="B1533" s="80">
        <v>18</v>
      </c>
      <c r="C1533" s="81">
        <v>17.93</v>
      </c>
      <c r="D1533" s="67"/>
      <c r="E1533" s="67"/>
      <c r="F1533" s="67"/>
      <c r="G1533" s="67"/>
      <c r="H1533" s="67"/>
      <c r="I1533" s="67"/>
    </row>
    <row r="1534" spans="1:9">
      <c r="A1534" s="79">
        <v>43894</v>
      </c>
      <c r="B1534" s="80">
        <v>19</v>
      </c>
      <c r="C1534" s="81">
        <v>20.100000000000001</v>
      </c>
      <c r="D1534" s="67"/>
      <c r="E1534" s="67"/>
      <c r="F1534" s="67"/>
      <c r="G1534" s="67"/>
      <c r="H1534" s="67"/>
      <c r="I1534" s="67"/>
    </row>
    <row r="1535" spans="1:9">
      <c r="A1535" s="79">
        <v>43894</v>
      </c>
      <c r="B1535" s="80">
        <v>20</v>
      </c>
      <c r="C1535" s="81">
        <v>21.1</v>
      </c>
      <c r="D1535" s="67"/>
      <c r="E1535" s="67"/>
      <c r="F1535" s="67"/>
      <c r="G1535" s="67"/>
      <c r="H1535" s="67"/>
      <c r="I1535" s="67"/>
    </row>
    <row r="1536" spans="1:9">
      <c r="A1536" s="79">
        <v>43894</v>
      </c>
      <c r="B1536" s="80">
        <v>21</v>
      </c>
      <c r="C1536" s="81">
        <v>20.2</v>
      </c>
      <c r="D1536" s="67"/>
      <c r="E1536" s="67"/>
      <c r="F1536" s="67"/>
      <c r="G1536" s="67"/>
      <c r="H1536" s="67"/>
      <c r="I1536" s="67"/>
    </row>
    <row r="1537" spans="1:9">
      <c r="A1537" s="79">
        <v>43894</v>
      </c>
      <c r="B1537" s="80">
        <v>22</v>
      </c>
      <c r="C1537" s="81">
        <v>19.18</v>
      </c>
      <c r="D1537" s="67"/>
      <c r="E1537" s="67"/>
      <c r="F1537" s="67"/>
      <c r="G1537" s="67"/>
      <c r="H1537" s="67"/>
      <c r="I1537" s="67"/>
    </row>
    <row r="1538" spans="1:9">
      <c r="A1538" s="79">
        <v>43894</v>
      </c>
      <c r="B1538" s="80">
        <v>23</v>
      </c>
      <c r="C1538" s="81">
        <v>17.920000000000002</v>
      </c>
      <c r="D1538" s="67"/>
      <c r="E1538" s="67"/>
      <c r="F1538" s="67"/>
      <c r="G1538" s="67"/>
      <c r="H1538" s="67"/>
      <c r="I1538" s="67"/>
    </row>
    <row r="1539" spans="1:9">
      <c r="A1539" s="79">
        <v>43894</v>
      </c>
      <c r="B1539" s="80">
        <v>24</v>
      </c>
      <c r="C1539" s="81">
        <v>17.690000000000001</v>
      </c>
      <c r="D1539" s="67"/>
      <c r="E1539" s="67"/>
      <c r="F1539" s="67"/>
      <c r="G1539" s="67"/>
      <c r="H1539" s="67"/>
      <c r="I1539" s="67"/>
    </row>
    <row r="1540" spans="1:9">
      <c r="A1540" s="79">
        <v>43895</v>
      </c>
      <c r="B1540" s="80">
        <v>1</v>
      </c>
      <c r="C1540" s="81">
        <v>16.29</v>
      </c>
      <c r="D1540" s="67"/>
      <c r="E1540" s="67"/>
      <c r="F1540" s="67"/>
      <c r="G1540" s="67"/>
      <c r="H1540" s="67"/>
      <c r="I1540" s="67"/>
    </row>
    <row r="1541" spans="1:9">
      <c r="A1541" s="79">
        <v>43895</v>
      </c>
      <c r="B1541" s="80">
        <v>2</v>
      </c>
      <c r="C1541" s="81">
        <v>15.57</v>
      </c>
      <c r="D1541" s="67"/>
      <c r="E1541" s="67"/>
      <c r="F1541" s="67"/>
      <c r="G1541" s="67"/>
      <c r="H1541" s="67"/>
      <c r="I1541" s="67"/>
    </row>
    <row r="1542" spans="1:9">
      <c r="A1542" s="79">
        <v>43895</v>
      </c>
      <c r="B1542" s="80">
        <v>3</v>
      </c>
      <c r="C1542" s="81">
        <v>18.34</v>
      </c>
      <c r="D1542" s="67"/>
      <c r="E1542" s="67"/>
      <c r="F1542" s="67"/>
      <c r="G1542" s="67"/>
      <c r="H1542" s="67"/>
      <c r="I1542" s="67"/>
    </row>
    <row r="1543" spans="1:9">
      <c r="A1543" s="79">
        <v>43895</v>
      </c>
      <c r="B1543" s="80">
        <v>4</v>
      </c>
      <c r="C1543" s="81">
        <v>14.29</v>
      </c>
      <c r="D1543" s="67"/>
      <c r="E1543" s="67"/>
      <c r="F1543" s="67"/>
      <c r="G1543" s="67"/>
      <c r="H1543" s="67"/>
      <c r="I1543" s="67"/>
    </row>
    <row r="1544" spans="1:9">
      <c r="A1544" s="79">
        <v>43895</v>
      </c>
      <c r="B1544" s="80">
        <v>5</v>
      </c>
      <c r="C1544" s="81">
        <v>13.97</v>
      </c>
      <c r="D1544" s="67"/>
      <c r="E1544" s="67"/>
      <c r="F1544" s="67"/>
      <c r="G1544" s="67"/>
      <c r="H1544" s="67"/>
      <c r="I1544" s="67"/>
    </row>
    <row r="1545" spans="1:9">
      <c r="A1545" s="79">
        <v>43895</v>
      </c>
      <c r="B1545" s="80">
        <v>6</v>
      </c>
      <c r="C1545" s="81">
        <v>13.62</v>
      </c>
      <c r="D1545" s="67"/>
      <c r="E1545" s="67"/>
      <c r="F1545" s="67"/>
      <c r="G1545" s="67"/>
      <c r="H1545" s="67"/>
      <c r="I1545" s="67"/>
    </row>
    <row r="1546" spans="1:9">
      <c r="A1546" s="79">
        <v>43895</v>
      </c>
      <c r="B1546" s="80">
        <v>7</v>
      </c>
      <c r="C1546" s="81">
        <v>17.399999999999999</v>
      </c>
      <c r="D1546" s="67"/>
      <c r="E1546" s="67"/>
      <c r="F1546" s="67"/>
      <c r="G1546" s="67"/>
      <c r="H1546" s="67"/>
      <c r="I1546" s="67"/>
    </row>
    <row r="1547" spans="1:9">
      <c r="A1547" s="79">
        <v>43895</v>
      </c>
      <c r="B1547" s="80">
        <v>8</v>
      </c>
      <c r="C1547" s="81">
        <v>17.77</v>
      </c>
      <c r="D1547" s="67"/>
      <c r="E1547" s="67"/>
      <c r="F1547" s="67"/>
      <c r="G1547" s="67"/>
      <c r="H1547" s="67"/>
      <c r="I1547" s="67"/>
    </row>
    <row r="1548" spans="1:9">
      <c r="A1548" s="79">
        <v>43895</v>
      </c>
      <c r="B1548" s="80">
        <v>9</v>
      </c>
      <c r="C1548" s="81">
        <v>20.58</v>
      </c>
      <c r="D1548" s="67"/>
      <c r="E1548" s="67"/>
      <c r="F1548" s="67"/>
      <c r="G1548" s="67"/>
      <c r="H1548" s="67"/>
      <c r="I1548" s="67"/>
    </row>
    <row r="1549" spans="1:9">
      <c r="A1549" s="79">
        <v>43895</v>
      </c>
      <c r="B1549" s="80">
        <v>10</v>
      </c>
      <c r="C1549" s="81">
        <v>18.57</v>
      </c>
      <c r="D1549" s="67"/>
      <c r="E1549" s="67"/>
      <c r="F1549" s="67"/>
      <c r="G1549" s="67"/>
      <c r="H1549" s="67"/>
      <c r="I1549" s="67"/>
    </row>
    <row r="1550" spans="1:9">
      <c r="A1550" s="79">
        <v>43895</v>
      </c>
      <c r="B1550" s="80">
        <v>11</v>
      </c>
      <c r="C1550" s="81">
        <v>17.420000000000002</v>
      </c>
      <c r="D1550" s="67"/>
      <c r="E1550" s="67"/>
      <c r="F1550" s="67"/>
      <c r="G1550" s="67"/>
      <c r="H1550" s="67"/>
      <c r="I1550" s="67"/>
    </row>
    <row r="1551" spans="1:9">
      <c r="A1551" s="79">
        <v>43895</v>
      </c>
      <c r="B1551" s="80">
        <v>12</v>
      </c>
      <c r="C1551" s="81">
        <v>16.29</v>
      </c>
      <c r="D1551" s="67"/>
      <c r="E1551" s="67"/>
      <c r="F1551" s="67"/>
      <c r="G1551" s="67"/>
      <c r="H1551" s="67"/>
      <c r="I1551" s="67"/>
    </row>
    <row r="1552" spans="1:9">
      <c r="A1552" s="79">
        <v>43895</v>
      </c>
      <c r="B1552" s="80">
        <v>13</v>
      </c>
      <c r="C1552" s="81">
        <v>17.18</v>
      </c>
      <c r="D1552" s="67"/>
      <c r="E1552" s="67"/>
      <c r="F1552" s="67"/>
      <c r="G1552" s="67"/>
      <c r="H1552" s="67"/>
      <c r="I1552" s="67"/>
    </row>
    <row r="1553" spans="1:9">
      <c r="A1553" s="79">
        <v>43895</v>
      </c>
      <c r="B1553" s="80">
        <v>14</v>
      </c>
      <c r="C1553" s="81">
        <v>17.22</v>
      </c>
      <c r="D1553" s="67"/>
      <c r="E1553" s="67"/>
      <c r="F1553" s="67"/>
      <c r="G1553" s="67"/>
      <c r="H1553" s="67"/>
      <c r="I1553" s="67"/>
    </row>
    <row r="1554" spans="1:9">
      <c r="A1554" s="79">
        <v>43895</v>
      </c>
      <c r="B1554" s="80">
        <v>15</v>
      </c>
      <c r="C1554" s="81">
        <v>16.78</v>
      </c>
      <c r="D1554" s="67"/>
      <c r="E1554" s="67"/>
      <c r="F1554" s="67"/>
      <c r="G1554" s="67"/>
      <c r="H1554" s="67"/>
      <c r="I1554" s="67"/>
    </row>
    <row r="1555" spans="1:9">
      <c r="A1555" s="79">
        <v>43895</v>
      </c>
      <c r="B1555" s="80">
        <v>16</v>
      </c>
      <c r="C1555" s="81">
        <v>15.42</v>
      </c>
      <c r="D1555" s="67"/>
      <c r="E1555" s="67"/>
      <c r="F1555" s="67"/>
      <c r="G1555" s="67"/>
      <c r="H1555" s="67"/>
      <c r="I1555" s="67"/>
    </row>
    <row r="1556" spans="1:9">
      <c r="A1556" s="79">
        <v>43895</v>
      </c>
      <c r="B1556" s="80">
        <v>17</v>
      </c>
      <c r="C1556" s="81">
        <v>15.86</v>
      </c>
      <c r="D1556" s="67"/>
      <c r="E1556" s="67"/>
      <c r="F1556" s="67"/>
      <c r="G1556" s="67"/>
      <c r="H1556" s="67"/>
      <c r="I1556" s="67"/>
    </row>
    <row r="1557" spans="1:9">
      <c r="A1557" s="79">
        <v>43895</v>
      </c>
      <c r="B1557" s="80">
        <v>18</v>
      </c>
      <c r="C1557" s="81">
        <v>16.37</v>
      </c>
      <c r="D1557" s="67"/>
      <c r="E1557" s="67"/>
      <c r="F1557" s="67"/>
      <c r="G1557" s="67"/>
      <c r="H1557" s="67"/>
      <c r="I1557" s="67"/>
    </row>
    <row r="1558" spans="1:9">
      <c r="A1558" s="79">
        <v>43895</v>
      </c>
      <c r="B1558" s="80">
        <v>19</v>
      </c>
      <c r="C1558" s="81">
        <v>16.010000000000002</v>
      </c>
      <c r="D1558" s="67"/>
      <c r="E1558" s="67"/>
      <c r="F1558" s="67"/>
      <c r="G1558" s="67"/>
      <c r="H1558" s="67"/>
      <c r="I1558" s="67"/>
    </row>
    <row r="1559" spans="1:9">
      <c r="A1559" s="79">
        <v>43895</v>
      </c>
      <c r="B1559" s="80">
        <v>20</v>
      </c>
      <c r="C1559" s="81">
        <v>16.84</v>
      </c>
      <c r="D1559" s="67"/>
      <c r="E1559" s="67"/>
      <c r="F1559" s="67"/>
      <c r="G1559" s="67"/>
      <c r="H1559" s="67"/>
      <c r="I1559" s="67"/>
    </row>
    <row r="1560" spans="1:9">
      <c r="A1560" s="79">
        <v>43895</v>
      </c>
      <c r="B1560" s="80">
        <v>21</v>
      </c>
      <c r="C1560" s="81">
        <v>17.809999999999999</v>
      </c>
      <c r="D1560" s="67"/>
      <c r="E1560" s="67"/>
      <c r="F1560" s="67"/>
      <c r="G1560" s="67"/>
      <c r="H1560" s="67"/>
      <c r="I1560" s="67"/>
    </row>
    <row r="1561" spans="1:9">
      <c r="A1561" s="79">
        <v>43895</v>
      </c>
      <c r="B1561" s="80">
        <v>22</v>
      </c>
      <c r="C1561" s="81">
        <v>17.23</v>
      </c>
      <c r="D1561" s="67"/>
      <c r="E1561" s="67"/>
      <c r="F1561" s="67"/>
      <c r="G1561" s="67"/>
      <c r="H1561" s="67"/>
      <c r="I1561" s="67"/>
    </row>
    <row r="1562" spans="1:9">
      <c r="A1562" s="79">
        <v>43895</v>
      </c>
      <c r="B1562" s="80">
        <v>23</v>
      </c>
      <c r="C1562" s="81">
        <v>14.4</v>
      </c>
      <c r="D1562" s="67"/>
      <c r="E1562" s="67"/>
      <c r="F1562" s="67"/>
      <c r="G1562" s="67"/>
      <c r="H1562" s="67"/>
      <c r="I1562" s="67"/>
    </row>
    <row r="1563" spans="1:9">
      <c r="A1563" s="79">
        <v>43895</v>
      </c>
      <c r="B1563" s="80">
        <v>24</v>
      </c>
      <c r="C1563" s="81">
        <v>14.11</v>
      </c>
      <c r="D1563" s="67"/>
      <c r="E1563" s="67"/>
      <c r="F1563" s="67"/>
      <c r="G1563" s="67"/>
      <c r="H1563" s="67"/>
      <c r="I1563" s="67"/>
    </row>
    <row r="1564" spans="1:9">
      <c r="A1564" s="79">
        <v>43896</v>
      </c>
      <c r="B1564" s="80">
        <v>1</v>
      </c>
      <c r="C1564" s="81">
        <v>14.2</v>
      </c>
      <c r="D1564" s="67"/>
      <c r="E1564" s="67"/>
      <c r="F1564" s="67"/>
      <c r="G1564" s="67"/>
      <c r="H1564" s="67"/>
      <c r="I1564" s="67"/>
    </row>
    <row r="1565" spans="1:9">
      <c r="A1565" s="79">
        <v>43896</v>
      </c>
      <c r="B1565" s="80">
        <v>2</v>
      </c>
      <c r="C1565" s="81">
        <v>13.06</v>
      </c>
      <c r="D1565" s="67"/>
      <c r="E1565" s="67"/>
      <c r="F1565" s="67"/>
      <c r="G1565" s="67"/>
      <c r="H1565" s="67"/>
      <c r="I1565" s="67"/>
    </row>
    <row r="1566" spans="1:9">
      <c r="A1566" s="79">
        <v>43896</v>
      </c>
      <c r="B1566" s="80">
        <v>3</v>
      </c>
      <c r="C1566" s="81">
        <v>14.05</v>
      </c>
      <c r="D1566" s="67"/>
      <c r="E1566" s="67"/>
      <c r="F1566" s="67"/>
      <c r="G1566" s="67"/>
      <c r="H1566" s="67"/>
      <c r="I1566" s="67"/>
    </row>
    <row r="1567" spans="1:9">
      <c r="A1567" s="79">
        <v>43896</v>
      </c>
      <c r="B1567" s="80">
        <v>4</v>
      </c>
      <c r="C1567" s="81">
        <v>15.19</v>
      </c>
      <c r="D1567" s="67"/>
      <c r="E1567" s="67"/>
      <c r="F1567" s="67"/>
      <c r="G1567" s="67"/>
      <c r="H1567" s="67"/>
      <c r="I1567" s="67"/>
    </row>
    <row r="1568" spans="1:9">
      <c r="A1568" s="79">
        <v>43896</v>
      </c>
      <c r="B1568" s="80">
        <v>5</v>
      </c>
      <c r="C1568" s="81">
        <v>14.22</v>
      </c>
      <c r="D1568" s="67"/>
      <c r="E1568" s="67"/>
      <c r="F1568" s="67"/>
      <c r="G1568" s="67"/>
      <c r="H1568" s="67"/>
      <c r="I1568" s="67"/>
    </row>
    <row r="1569" spans="1:9">
      <c r="A1569" s="79">
        <v>43896</v>
      </c>
      <c r="B1569" s="80">
        <v>6</v>
      </c>
      <c r="C1569" s="81">
        <v>13.81</v>
      </c>
      <c r="D1569" s="67"/>
      <c r="E1569" s="67"/>
      <c r="F1569" s="67"/>
      <c r="G1569" s="67"/>
      <c r="H1569" s="67"/>
      <c r="I1569" s="67"/>
    </row>
    <row r="1570" spans="1:9">
      <c r="A1570" s="79">
        <v>43896</v>
      </c>
      <c r="B1570" s="80">
        <v>7</v>
      </c>
      <c r="C1570" s="81">
        <v>10.92</v>
      </c>
      <c r="D1570" s="67"/>
      <c r="E1570" s="67"/>
      <c r="F1570" s="67"/>
      <c r="G1570" s="67"/>
      <c r="H1570" s="67"/>
      <c r="I1570" s="67"/>
    </row>
    <row r="1571" spans="1:9">
      <c r="A1571" s="79">
        <v>43896</v>
      </c>
      <c r="B1571" s="80">
        <v>8</v>
      </c>
      <c r="C1571" s="81">
        <v>22.15</v>
      </c>
      <c r="D1571" s="67"/>
      <c r="E1571" s="67"/>
      <c r="F1571" s="67"/>
      <c r="G1571" s="67"/>
      <c r="H1571" s="67"/>
      <c r="I1571" s="67"/>
    </row>
    <row r="1572" spans="1:9">
      <c r="A1572" s="79">
        <v>43896</v>
      </c>
      <c r="B1572" s="80">
        <v>9</v>
      </c>
      <c r="C1572" s="81">
        <v>21.84</v>
      </c>
      <c r="D1572" s="67"/>
      <c r="E1572" s="67"/>
      <c r="F1572" s="67"/>
      <c r="G1572" s="67"/>
      <c r="H1572" s="67"/>
      <c r="I1572" s="67"/>
    </row>
    <row r="1573" spans="1:9">
      <c r="A1573" s="79">
        <v>43896</v>
      </c>
      <c r="B1573" s="80">
        <v>10</v>
      </c>
      <c r="C1573" s="81">
        <v>21.96</v>
      </c>
      <c r="D1573" s="67"/>
      <c r="E1573" s="67"/>
      <c r="F1573" s="67"/>
      <c r="G1573" s="67"/>
      <c r="H1573" s="67"/>
      <c r="I1573" s="67"/>
    </row>
    <row r="1574" spans="1:9">
      <c r="A1574" s="79">
        <v>43896</v>
      </c>
      <c r="B1574" s="80">
        <v>11</v>
      </c>
      <c r="C1574" s="81">
        <v>30.99</v>
      </c>
      <c r="D1574" s="67"/>
      <c r="E1574" s="67"/>
      <c r="F1574" s="67"/>
      <c r="G1574" s="67"/>
      <c r="H1574" s="67"/>
      <c r="I1574" s="67"/>
    </row>
    <row r="1575" spans="1:9">
      <c r="A1575" s="79">
        <v>43896</v>
      </c>
      <c r="B1575" s="80">
        <v>12</v>
      </c>
      <c r="C1575" s="81">
        <v>21.51</v>
      </c>
      <c r="D1575" s="67"/>
      <c r="E1575" s="67"/>
      <c r="F1575" s="67"/>
      <c r="G1575" s="67"/>
      <c r="H1575" s="67"/>
      <c r="I1575" s="67"/>
    </row>
    <row r="1576" spans="1:9">
      <c r="A1576" s="79">
        <v>43896</v>
      </c>
      <c r="B1576" s="80">
        <v>13</v>
      </c>
      <c r="C1576" s="81">
        <v>23.19</v>
      </c>
      <c r="D1576" s="67"/>
      <c r="E1576" s="67"/>
      <c r="F1576" s="67"/>
      <c r="G1576" s="67"/>
      <c r="H1576" s="67"/>
      <c r="I1576" s="67"/>
    </row>
    <row r="1577" spans="1:9">
      <c r="A1577" s="79">
        <v>43896</v>
      </c>
      <c r="B1577" s="80">
        <v>14</v>
      </c>
      <c r="C1577" s="81">
        <v>19.72</v>
      </c>
      <c r="D1577" s="67"/>
      <c r="E1577" s="67"/>
      <c r="F1577" s="67"/>
      <c r="G1577" s="67"/>
      <c r="H1577" s="67"/>
      <c r="I1577" s="67"/>
    </row>
    <row r="1578" spans="1:9">
      <c r="A1578" s="79">
        <v>43896</v>
      </c>
      <c r="B1578" s="80">
        <v>15</v>
      </c>
      <c r="C1578" s="81">
        <v>24.08</v>
      </c>
      <c r="D1578" s="67"/>
      <c r="E1578" s="67"/>
      <c r="F1578" s="67"/>
      <c r="G1578" s="67"/>
      <c r="H1578" s="67"/>
      <c r="I1578" s="67"/>
    </row>
    <row r="1579" spans="1:9">
      <c r="A1579" s="79">
        <v>43896</v>
      </c>
      <c r="B1579" s="80">
        <v>16</v>
      </c>
      <c r="C1579" s="81">
        <v>18.809999999999999</v>
      </c>
      <c r="D1579" s="67"/>
      <c r="E1579" s="67"/>
      <c r="F1579" s="67"/>
      <c r="G1579" s="67"/>
      <c r="H1579" s="67"/>
      <c r="I1579" s="67"/>
    </row>
    <row r="1580" spans="1:9">
      <c r="A1580" s="79">
        <v>43896</v>
      </c>
      <c r="B1580" s="80">
        <v>17</v>
      </c>
      <c r="C1580" s="81">
        <v>14.85</v>
      </c>
      <c r="D1580" s="67"/>
      <c r="E1580" s="67"/>
      <c r="F1580" s="67"/>
      <c r="G1580" s="67"/>
      <c r="H1580" s="67"/>
      <c r="I1580" s="67"/>
    </row>
    <row r="1581" spans="1:9">
      <c r="A1581" s="79">
        <v>43896</v>
      </c>
      <c r="B1581" s="80">
        <v>18</v>
      </c>
      <c r="C1581" s="81">
        <v>17.09</v>
      </c>
      <c r="D1581" s="67"/>
      <c r="E1581" s="67"/>
      <c r="F1581" s="67"/>
      <c r="G1581" s="67"/>
      <c r="H1581" s="67"/>
      <c r="I1581" s="67"/>
    </row>
    <row r="1582" spans="1:9">
      <c r="A1582" s="79">
        <v>43896</v>
      </c>
      <c r="B1582" s="80">
        <v>19</v>
      </c>
      <c r="C1582" s="81">
        <v>18.18</v>
      </c>
      <c r="D1582" s="67"/>
      <c r="E1582" s="67"/>
      <c r="F1582" s="67"/>
      <c r="G1582" s="67"/>
      <c r="H1582" s="67"/>
      <c r="I1582" s="67"/>
    </row>
    <row r="1583" spans="1:9">
      <c r="A1583" s="79">
        <v>43896</v>
      </c>
      <c r="B1583" s="80">
        <v>20</v>
      </c>
      <c r="C1583" s="81">
        <v>18.89</v>
      </c>
      <c r="D1583" s="67"/>
      <c r="E1583" s="67"/>
      <c r="F1583" s="67"/>
      <c r="G1583" s="67"/>
      <c r="H1583" s="67"/>
      <c r="I1583" s="67"/>
    </row>
    <row r="1584" spans="1:9">
      <c r="A1584" s="79">
        <v>43896</v>
      </c>
      <c r="B1584" s="80">
        <v>21</v>
      </c>
      <c r="C1584" s="81">
        <v>18.57</v>
      </c>
      <c r="D1584" s="67"/>
      <c r="E1584" s="67"/>
      <c r="F1584" s="67"/>
      <c r="G1584" s="67"/>
      <c r="H1584" s="67"/>
      <c r="I1584" s="67"/>
    </row>
    <row r="1585" spans="1:9">
      <c r="A1585" s="79">
        <v>43896</v>
      </c>
      <c r="B1585" s="80">
        <v>22</v>
      </c>
      <c r="C1585" s="81">
        <v>18.7</v>
      </c>
      <c r="D1585" s="67"/>
      <c r="E1585" s="67"/>
      <c r="F1585" s="67"/>
      <c r="G1585" s="67"/>
      <c r="H1585" s="67"/>
      <c r="I1585" s="67"/>
    </row>
    <row r="1586" spans="1:9">
      <c r="A1586" s="79">
        <v>43896</v>
      </c>
      <c r="B1586" s="80">
        <v>23</v>
      </c>
      <c r="C1586" s="81">
        <v>19.32</v>
      </c>
      <c r="D1586" s="67"/>
      <c r="E1586" s="67"/>
      <c r="F1586" s="67"/>
      <c r="G1586" s="67"/>
      <c r="H1586" s="67"/>
      <c r="I1586" s="67"/>
    </row>
    <row r="1587" spans="1:9">
      <c r="A1587" s="79">
        <v>43896</v>
      </c>
      <c r="B1587" s="80">
        <v>24</v>
      </c>
      <c r="C1587" s="81">
        <v>17.989999999999998</v>
      </c>
      <c r="D1587" s="67"/>
      <c r="E1587" s="67"/>
      <c r="F1587" s="67"/>
      <c r="G1587" s="67"/>
      <c r="H1587" s="67"/>
      <c r="I1587" s="67"/>
    </row>
    <row r="1588" spans="1:9">
      <c r="A1588" s="79">
        <v>43897</v>
      </c>
      <c r="B1588" s="80">
        <v>1</v>
      </c>
      <c r="C1588" s="81">
        <v>17.68</v>
      </c>
      <c r="D1588" s="67"/>
      <c r="E1588" s="67"/>
      <c r="F1588" s="67"/>
      <c r="G1588" s="67"/>
      <c r="H1588" s="67"/>
      <c r="I1588" s="67"/>
    </row>
    <row r="1589" spans="1:9">
      <c r="A1589" s="79">
        <v>43897</v>
      </c>
      <c r="B1589" s="80">
        <v>2</v>
      </c>
      <c r="C1589" s="81">
        <v>18.559999999999999</v>
      </c>
      <c r="D1589" s="67"/>
      <c r="E1589" s="67"/>
      <c r="F1589" s="67"/>
      <c r="G1589" s="67"/>
      <c r="H1589" s="67"/>
      <c r="I1589" s="67"/>
    </row>
    <row r="1590" spans="1:9">
      <c r="A1590" s="79">
        <v>43897</v>
      </c>
      <c r="B1590" s="80">
        <v>3</v>
      </c>
      <c r="C1590" s="81">
        <v>19.2</v>
      </c>
      <c r="D1590" s="67"/>
      <c r="E1590" s="67"/>
      <c r="F1590" s="67"/>
      <c r="G1590" s="67"/>
      <c r="H1590" s="67"/>
      <c r="I1590" s="67"/>
    </row>
    <row r="1591" spans="1:9">
      <c r="A1591" s="79">
        <v>43897</v>
      </c>
      <c r="B1591" s="80">
        <v>4</v>
      </c>
      <c r="C1591" s="81">
        <v>18.329999999999998</v>
      </c>
      <c r="D1591" s="67"/>
      <c r="E1591" s="67"/>
      <c r="F1591" s="67"/>
      <c r="G1591" s="67"/>
      <c r="H1591" s="67"/>
      <c r="I1591" s="67"/>
    </row>
    <row r="1592" spans="1:9">
      <c r="A1592" s="79">
        <v>43897</v>
      </c>
      <c r="B1592" s="80">
        <v>5</v>
      </c>
      <c r="C1592" s="81">
        <v>18.46</v>
      </c>
      <c r="D1592" s="67"/>
      <c r="E1592" s="67"/>
      <c r="F1592" s="67"/>
      <c r="G1592" s="67"/>
      <c r="H1592" s="67"/>
      <c r="I1592" s="67"/>
    </row>
    <row r="1593" spans="1:9">
      <c r="A1593" s="79">
        <v>43897</v>
      </c>
      <c r="B1593" s="80">
        <v>6</v>
      </c>
      <c r="C1593" s="81">
        <v>18.600000000000001</v>
      </c>
      <c r="D1593" s="67"/>
      <c r="E1593" s="67"/>
      <c r="F1593" s="67"/>
      <c r="G1593" s="67"/>
      <c r="H1593" s="67"/>
      <c r="I1593" s="67"/>
    </row>
    <row r="1594" spans="1:9">
      <c r="A1594" s="79">
        <v>43897</v>
      </c>
      <c r="B1594" s="80">
        <v>7</v>
      </c>
      <c r="C1594" s="81">
        <v>18.04</v>
      </c>
      <c r="D1594" s="67"/>
      <c r="E1594" s="67"/>
      <c r="F1594" s="67"/>
      <c r="G1594" s="67"/>
      <c r="H1594" s="67"/>
      <c r="I1594" s="67"/>
    </row>
    <row r="1595" spans="1:9">
      <c r="A1595" s="79">
        <v>43897</v>
      </c>
      <c r="B1595" s="80">
        <v>8</v>
      </c>
      <c r="C1595" s="81">
        <v>17.940000000000001</v>
      </c>
      <c r="D1595" s="67"/>
      <c r="E1595" s="67"/>
      <c r="F1595" s="67"/>
      <c r="G1595" s="67"/>
      <c r="H1595" s="67"/>
      <c r="I1595" s="67"/>
    </row>
    <row r="1596" spans="1:9">
      <c r="A1596" s="79">
        <v>43897</v>
      </c>
      <c r="B1596" s="80">
        <v>9</v>
      </c>
      <c r="C1596" s="81">
        <v>20.32</v>
      </c>
      <c r="D1596" s="67"/>
      <c r="E1596" s="67"/>
      <c r="F1596" s="67"/>
      <c r="G1596" s="67"/>
      <c r="H1596" s="67"/>
      <c r="I1596" s="67"/>
    </row>
    <row r="1597" spans="1:9">
      <c r="A1597" s="79">
        <v>43897</v>
      </c>
      <c r="B1597" s="80">
        <v>10</v>
      </c>
      <c r="C1597" s="81">
        <v>20.53</v>
      </c>
      <c r="D1597" s="67"/>
      <c r="E1597" s="67"/>
      <c r="F1597" s="67"/>
      <c r="G1597" s="67"/>
      <c r="H1597" s="67"/>
      <c r="I1597" s="67"/>
    </row>
    <row r="1598" spans="1:9">
      <c r="A1598" s="79">
        <v>43897</v>
      </c>
      <c r="B1598" s="80">
        <v>11</v>
      </c>
      <c r="C1598" s="81">
        <v>17.77</v>
      </c>
      <c r="D1598" s="67"/>
      <c r="E1598" s="67"/>
      <c r="F1598" s="67"/>
      <c r="G1598" s="67"/>
      <c r="H1598" s="67"/>
      <c r="I1598" s="67"/>
    </row>
    <row r="1599" spans="1:9">
      <c r="A1599" s="79">
        <v>43897</v>
      </c>
      <c r="B1599" s="80">
        <v>12</v>
      </c>
      <c r="C1599" s="81">
        <v>17.36</v>
      </c>
      <c r="D1599" s="67"/>
      <c r="E1599" s="67"/>
      <c r="F1599" s="67"/>
      <c r="G1599" s="67"/>
      <c r="H1599" s="67"/>
      <c r="I1599" s="67"/>
    </row>
    <row r="1600" spans="1:9">
      <c r="A1600" s="79">
        <v>43897</v>
      </c>
      <c r="B1600" s="80">
        <v>13</v>
      </c>
      <c r="C1600" s="81">
        <v>16.309999999999999</v>
      </c>
      <c r="D1600" s="67"/>
      <c r="E1600" s="67"/>
      <c r="F1600" s="67"/>
      <c r="G1600" s="67"/>
      <c r="H1600" s="67"/>
      <c r="I1600" s="67"/>
    </row>
    <row r="1601" spans="1:9">
      <c r="A1601" s="79">
        <v>43897</v>
      </c>
      <c r="B1601" s="80">
        <v>14</v>
      </c>
      <c r="C1601" s="81">
        <v>15.24</v>
      </c>
      <c r="D1601" s="67"/>
      <c r="E1601" s="67"/>
      <c r="F1601" s="67"/>
      <c r="G1601" s="67"/>
      <c r="H1601" s="67"/>
      <c r="I1601" s="67"/>
    </row>
    <row r="1602" spans="1:9">
      <c r="A1602" s="79">
        <v>43897</v>
      </c>
      <c r="B1602" s="80">
        <v>15</v>
      </c>
      <c r="C1602" s="81">
        <v>13.36</v>
      </c>
      <c r="D1602" s="67"/>
      <c r="E1602" s="67"/>
      <c r="F1602" s="67"/>
      <c r="G1602" s="67"/>
      <c r="H1602" s="67"/>
      <c r="I1602" s="67"/>
    </row>
    <row r="1603" spans="1:9">
      <c r="A1603" s="79">
        <v>43897</v>
      </c>
      <c r="B1603" s="80">
        <v>16</v>
      </c>
      <c r="C1603" s="81">
        <v>10.53</v>
      </c>
      <c r="D1603" s="67"/>
      <c r="E1603" s="67"/>
      <c r="F1603" s="67"/>
      <c r="G1603" s="67"/>
      <c r="H1603" s="67"/>
      <c r="I1603" s="67"/>
    </row>
    <row r="1604" spans="1:9">
      <c r="A1604" s="79">
        <v>43897</v>
      </c>
      <c r="B1604" s="80">
        <v>17</v>
      </c>
      <c r="C1604" s="81">
        <v>11.16</v>
      </c>
      <c r="D1604" s="67"/>
      <c r="E1604" s="67"/>
      <c r="F1604" s="67"/>
      <c r="G1604" s="67"/>
      <c r="H1604" s="67"/>
      <c r="I1604" s="67"/>
    </row>
    <row r="1605" spans="1:9">
      <c r="A1605" s="79">
        <v>43897</v>
      </c>
      <c r="B1605" s="80">
        <v>18</v>
      </c>
      <c r="C1605" s="81">
        <v>13.57</v>
      </c>
      <c r="D1605" s="67"/>
      <c r="E1605" s="67"/>
      <c r="F1605" s="67"/>
      <c r="G1605" s="67"/>
      <c r="H1605" s="67"/>
      <c r="I1605" s="67"/>
    </row>
    <row r="1606" spans="1:9">
      <c r="A1606" s="79">
        <v>43897</v>
      </c>
      <c r="B1606" s="80">
        <v>19</v>
      </c>
      <c r="C1606" s="81">
        <v>19.920000000000002</v>
      </c>
      <c r="D1606" s="67"/>
      <c r="E1606" s="67"/>
      <c r="F1606" s="67"/>
      <c r="G1606" s="67"/>
      <c r="H1606" s="67"/>
      <c r="I1606" s="67"/>
    </row>
    <row r="1607" spans="1:9">
      <c r="A1607" s="79">
        <v>43897</v>
      </c>
      <c r="B1607" s="80">
        <v>20</v>
      </c>
      <c r="C1607" s="81">
        <v>15.82</v>
      </c>
      <c r="D1607" s="67"/>
      <c r="E1607" s="67"/>
      <c r="F1607" s="67"/>
      <c r="G1607" s="67"/>
      <c r="H1607" s="67"/>
      <c r="I1607" s="67"/>
    </row>
    <row r="1608" spans="1:9">
      <c r="A1608" s="79">
        <v>43897</v>
      </c>
      <c r="B1608" s="80">
        <v>21</v>
      </c>
      <c r="C1608" s="81">
        <v>15.36</v>
      </c>
      <c r="D1608" s="67"/>
      <c r="E1608" s="67"/>
      <c r="F1608" s="67"/>
      <c r="G1608" s="67"/>
      <c r="H1608" s="67"/>
      <c r="I1608" s="67"/>
    </row>
    <row r="1609" spans="1:9">
      <c r="A1609" s="79">
        <v>43897</v>
      </c>
      <c r="B1609" s="80">
        <v>22</v>
      </c>
      <c r="C1609" s="81">
        <v>12.75</v>
      </c>
      <c r="D1609" s="67"/>
      <c r="E1609" s="67"/>
      <c r="F1609" s="67"/>
      <c r="G1609" s="67"/>
      <c r="H1609" s="67"/>
      <c r="I1609" s="67"/>
    </row>
    <row r="1610" spans="1:9">
      <c r="A1610" s="79">
        <v>43897</v>
      </c>
      <c r="B1610" s="80">
        <v>23</v>
      </c>
      <c r="C1610" s="81">
        <v>10</v>
      </c>
      <c r="D1610" s="67"/>
      <c r="E1610" s="67"/>
      <c r="F1610" s="67"/>
      <c r="G1610" s="67"/>
      <c r="H1610" s="67"/>
      <c r="I1610" s="67"/>
    </row>
    <row r="1611" spans="1:9">
      <c r="A1611" s="79">
        <v>43897</v>
      </c>
      <c r="B1611" s="80">
        <v>24</v>
      </c>
      <c r="C1611" s="81">
        <v>0.01</v>
      </c>
      <c r="D1611" s="67"/>
      <c r="E1611" s="67"/>
      <c r="F1611" s="67"/>
      <c r="G1611" s="67"/>
      <c r="H1611" s="67"/>
      <c r="I1611" s="67"/>
    </row>
    <row r="1612" spans="1:9">
      <c r="A1612" s="79">
        <v>43898</v>
      </c>
      <c r="B1612" s="80">
        <v>1</v>
      </c>
      <c r="C1612" s="81">
        <v>4.78</v>
      </c>
      <c r="D1612" s="67"/>
      <c r="E1612" s="67"/>
      <c r="F1612" s="67"/>
      <c r="G1612" s="67"/>
      <c r="H1612" s="67"/>
      <c r="I1612" s="67"/>
    </row>
    <row r="1613" spans="1:9">
      <c r="A1613" s="79">
        <v>43898</v>
      </c>
      <c r="B1613" s="80">
        <v>2</v>
      </c>
      <c r="C1613" s="81">
        <v>-2.3199999999999998</v>
      </c>
      <c r="D1613" s="67"/>
      <c r="E1613" s="67"/>
      <c r="F1613" s="67"/>
      <c r="G1613" s="67"/>
      <c r="H1613" s="67"/>
      <c r="I1613" s="67"/>
    </row>
    <row r="1614" spans="1:9">
      <c r="A1614" s="79">
        <v>43898</v>
      </c>
      <c r="B1614" s="80">
        <v>3</v>
      </c>
      <c r="C1614" s="81">
        <v>6.75</v>
      </c>
      <c r="D1614" s="67"/>
      <c r="E1614" s="67"/>
      <c r="F1614" s="67"/>
      <c r="G1614" s="67"/>
      <c r="H1614" s="67"/>
      <c r="I1614" s="67"/>
    </row>
    <row r="1615" spans="1:9">
      <c r="A1615" s="79">
        <v>43898</v>
      </c>
      <c r="B1615" s="80">
        <v>4</v>
      </c>
      <c r="C1615" s="81">
        <v>3.91</v>
      </c>
      <c r="D1615" s="67"/>
      <c r="E1615" s="67"/>
      <c r="F1615" s="67"/>
      <c r="G1615" s="67"/>
      <c r="H1615" s="67"/>
      <c r="I1615" s="67"/>
    </row>
    <row r="1616" spans="1:9">
      <c r="A1616" s="79">
        <v>43898</v>
      </c>
      <c r="B1616" s="80">
        <v>5</v>
      </c>
      <c r="C1616" s="81">
        <v>0.85</v>
      </c>
      <c r="D1616" s="67"/>
      <c r="E1616" s="67"/>
      <c r="F1616" s="67"/>
      <c r="G1616" s="67"/>
      <c r="H1616" s="67"/>
      <c r="I1616" s="67"/>
    </row>
    <row r="1617" spans="1:9">
      <c r="A1617" s="79">
        <v>43898</v>
      </c>
      <c r="B1617" s="80">
        <v>6</v>
      </c>
      <c r="C1617" s="81">
        <v>5.34</v>
      </c>
      <c r="D1617" s="67"/>
      <c r="E1617" s="67"/>
      <c r="F1617" s="67"/>
      <c r="G1617" s="67"/>
      <c r="H1617" s="67"/>
      <c r="I1617" s="67"/>
    </row>
    <row r="1618" spans="1:9">
      <c r="A1618" s="79">
        <v>43898</v>
      </c>
      <c r="B1618" s="80">
        <v>7</v>
      </c>
      <c r="C1618" s="81">
        <v>7.18</v>
      </c>
      <c r="D1618" s="67"/>
      <c r="E1618" s="67"/>
      <c r="F1618" s="67"/>
      <c r="G1618" s="67"/>
      <c r="H1618" s="67"/>
      <c r="I1618" s="67"/>
    </row>
    <row r="1619" spans="1:9">
      <c r="A1619" s="79">
        <v>43898</v>
      </c>
      <c r="B1619" s="80">
        <v>8</v>
      </c>
      <c r="C1619" s="81">
        <v>8.16</v>
      </c>
      <c r="D1619" s="67"/>
      <c r="E1619" s="67"/>
      <c r="F1619" s="67"/>
      <c r="G1619" s="67"/>
      <c r="H1619" s="67"/>
      <c r="I1619" s="67"/>
    </row>
    <row r="1620" spans="1:9">
      <c r="A1620" s="79">
        <v>43898</v>
      </c>
      <c r="B1620" s="80">
        <v>9</v>
      </c>
      <c r="C1620" s="81">
        <v>8.85</v>
      </c>
      <c r="D1620" s="67"/>
      <c r="E1620" s="67"/>
      <c r="F1620" s="67"/>
      <c r="G1620" s="67"/>
      <c r="H1620" s="67"/>
      <c r="I1620" s="67"/>
    </row>
    <row r="1621" spans="1:9">
      <c r="A1621" s="79">
        <v>43898</v>
      </c>
      <c r="B1621" s="80">
        <v>10</v>
      </c>
      <c r="C1621" s="81">
        <v>9.17</v>
      </c>
      <c r="D1621" s="67"/>
      <c r="E1621" s="67"/>
      <c r="F1621" s="67"/>
      <c r="G1621" s="67"/>
      <c r="H1621" s="67"/>
      <c r="I1621" s="67"/>
    </row>
    <row r="1622" spans="1:9">
      <c r="A1622" s="79">
        <v>43898</v>
      </c>
      <c r="B1622" s="80">
        <v>11</v>
      </c>
      <c r="C1622" s="81">
        <v>10.16</v>
      </c>
      <c r="D1622" s="67"/>
      <c r="E1622" s="67"/>
      <c r="F1622" s="67"/>
      <c r="G1622" s="67"/>
      <c r="H1622" s="67"/>
      <c r="I1622" s="67"/>
    </row>
    <row r="1623" spans="1:9">
      <c r="A1623" s="79">
        <v>43898</v>
      </c>
      <c r="B1623" s="80">
        <v>12</v>
      </c>
      <c r="C1623" s="81">
        <v>8.84</v>
      </c>
      <c r="D1623" s="67"/>
      <c r="E1623" s="67"/>
      <c r="F1623" s="67"/>
      <c r="G1623" s="67"/>
      <c r="H1623" s="67"/>
      <c r="I1623" s="67"/>
    </row>
    <row r="1624" spans="1:9">
      <c r="A1624" s="79">
        <v>43898</v>
      </c>
      <c r="B1624" s="80">
        <v>13</v>
      </c>
      <c r="C1624" s="81">
        <v>8.92</v>
      </c>
      <c r="D1624" s="67"/>
      <c r="E1624" s="67"/>
      <c r="F1624" s="67"/>
      <c r="G1624" s="67"/>
      <c r="H1624" s="67"/>
      <c r="I1624" s="67"/>
    </row>
    <row r="1625" spans="1:9">
      <c r="A1625" s="79">
        <v>43898</v>
      </c>
      <c r="B1625" s="80">
        <v>14</v>
      </c>
      <c r="C1625" s="81">
        <v>7.08</v>
      </c>
      <c r="D1625" s="67"/>
      <c r="E1625" s="67"/>
      <c r="F1625" s="67"/>
      <c r="G1625" s="67"/>
      <c r="H1625" s="67"/>
      <c r="I1625" s="67"/>
    </row>
    <row r="1626" spans="1:9">
      <c r="A1626" s="79">
        <v>43898</v>
      </c>
      <c r="B1626" s="80">
        <v>15</v>
      </c>
      <c r="C1626" s="81">
        <v>4.99</v>
      </c>
      <c r="D1626" s="67"/>
      <c r="E1626" s="67"/>
      <c r="F1626" s="67"/>
      <c r="G1626" s="67"/>
      <c r="H1626" s="67"/>
      <c r="I1626" s="67"/>
    </row>
    <row r="1627" spans="1:9">
      <c r="A1627" s="79">
        <v>43898</v>
      </c>
      <c r="B1627" s="80">
        <v>16</v>
      </c>
      <c r="C1627" s="81">
        <v>7.03</v>
      </c>
      <c r="D1627" s="67"/>
      <c r="E1627" s="67"/>
      <c r="F1627" s="67"/>
      <c r="G1627" s="67"/>
      <c r="H1627" s="67"/>
      <c r="I1627" s="67"/>
    </row>
    <row r="1628" spans="1:9">
      <c r="A1628" s="79">
        <v>43898</v>
      </c>
      <c r="B1628" s="80">
        <v>17</v>
      </c>
      <c r="C1628" s="81">
        <v>7.25</v>
      </c>
      <c r="D1628" s="67"/>
      <c r="E1628" s="67"/>
      <c r="F1628" s="67"/>
      <c r="G1628" s="67"/>
      <c r="H1628" s="67"/>
      <c r="I1628" s="67"/>
    </row>
    <row r="1629" spans="1:9">
      <c r="A1629" s="79">
        <v>43898</v>
      </c>
      <c r="B1629" s="80">
        <v>18</v>
      </c>
      <c r="C1629" s="81">
        <v>10.95</v>
      </c>
      <c r="D1629" s="67"/>
      <c r="E1629" s="67"/>
      <c r="F1629" s="67"/>
      <c r="G1629" s="67"/>
      <c r="H1629" s="67"/>
      <c r="I1629" s="67"/>
    </row>
    <row r="1630" spans="1:9">
      <c r="A1630" s="79">
        <v>43898</v>
      </c>
      <c r="B1630" s="80">
        <v>19</v>
      </c>
      <c r="C1630" s="81">
        <v>12.88</v>
      </c>
      <c r="D1630" s="67"/>
      <c r="E1630" s="67"/>
      <c r="F1630" s="67"/>
      <c r="G1630" s="67"/>
      <c r="H1630" s="67"/>
      <c r="I1630" s="67"/>
    </row>
    <row r="1631" spans="1:9">
      <c r="A1631" s="79">
        <v>43898</v>
      </c>
      <c r="B1631" s="80">
        <v>20</v>
      </c>
      <c r="C1631" s="81">
        <v>15.88</v>
      </c>
      <c r="D1631" s="67"/>
      <c r="E1631" s="67"/>
      <c r="F1631" s="67"/>
      <c r="G1631" s="67"/>
      <c r="H1631" s="67"/>
      <c r="I1631" s="67"/>
    </row>
    <row r="1632" spans="1:9">
      <c r="A1632" s="79">
        <v>43898</v>
      </c>
      <c r="B1632" s="80">
        <v>21</v>
      </c>
      <c r="C1632" s="81">
        <v>15.48</v>
      </c>
      <c r="D1632" s="67"/>
      <c r="E1632" s="67"/>
      <c r="F1632" s="67"/>
      <c r="G1632" s="67"/>
      <c r="H1632" s="67"/>
      <c r="I1632" s="67"/>
    </row>
    <row r="1633" spans="1:9">
      <c r="A1633" s="79">
        <v>43898</v>
      </c>
      <c r="B1633" s="80">
        <v>22</v>
      </c>
      <c r="C1633" s="81">
        <v>10.99</v>
      </c>
      <c r="D1633" s="67"/>
      <c r="E1633" s="67"/>
      <c r="F1633" s="67"/>
      <c r="G1633" s="67"/>
      <c r="H1633" s="67"/>
      <c r="I1633" s="67"/>
    </row>
    <row r="1634" spans="1:9">
      <c r="A1634" s="79">
        <v>43898</v>
      </c>
      <c r="B1634" s="80">
        <v>23</v>
      </c>
      <c r="C1634" s="81">
        <v>8.6</v>
      </c>
      <c r="D1634" s="67"/>
      <c r="E1634" s="67"/>
      <c r="F1634" s="67"/>
      <c r="G1634" s="67"/>
      <c r="H1634" s="67"/>
      <c r="I1634" s="67"/>
    </row>
    <row r="1635" spans="1:9">
      <c r="A1635" s="79">
        <v>43898</v>
      </c>
      <c r="B1635" s="80">
        <v>24</v>
      </c>
      <c r="C1635" s="81">
        <v>5.13</v>
      </c>
      <c r="D1635" s="67"/>
      <c r="E1635" s="67"/>
      <c r="F1635" s="67"/>
      <c r="G1635" s="67"/>
      <c r="H1635" s="67"/>
      <c r="I1635" s="67"/>
    </row>
    <row r="1636" spans="1:9">
      <c r="A1636" s="79">
        <v>43899</v>
      </c>
      <c r="B1636" s="80">
        <v>1</v>
      </c>
      <c r="C1636" s="81">
        <v>5.83</v>
      </c>
      <c r="D1636" s="67"/>
      <c r="E1636" s="67"/>
      <c r="F1636" s="67"/>
      <c r="G1636" s="67"/>
      <c r="H1636" s="67"/>
      <c r="I1636" s="67"/>
    </row>
    <row r="1637" spans="1:9">
      <c r="A1637" s="79">
        <v>43899</v>
      </c>
      <c r="B1637" s="80">
        <v>2</v>
      </c>
      <c r="C1637" s="81">
        <v>6.97</v>
      </c>
      <c r="D1637" s="67"/>
      <c r="E1637" s="67"/>
      <c r="F1637" s="67"/>
      <c r="G1637" s="67"/>
      <c r="H1637" s="67"/>
      <c r="I1637" s="67"/>
    </row>
    <row r="1638" spans="1:9">
      <c r="A1638" s="79">
        <v>43899</v>
      </c>
      <c r="B1638" s="80">
        <v>3</v>
      </c>
      <c r="C1638" s="81">
        <v>6.04</v>
      </c>
      <c r="D1638" s="67"/>
      <c r="E1638" s="67"/>
      <c r="F1638" s="67"/>
      <c r="G1638" s="67"/>
      <c r="H1638" s="67"/>
      <c r="I1638" s="67"/>
    </row>
    <row r="1639" spans="1:9">
      <c r="A1639" s="79">
        <v>43899</v>
      </c>
      <c r="B1639" s="80">
        <v>4</v>
      </c>
      <c r="C1639" s="81">
        <v>7.71</v>
      </c>
      <c r="D1639" s="67"/>
      <c r="E1639" s="67"/>
      <c r="F1639" s="67"/>
      <c r="G1639" s="67"/>
      <c r="H1639" s="67"/>
      <c r="I1639" s="67"/>
    </row>
    <row r="1640" spans="1:9">
      <c r="A1640" s="79">
        <v>43899</v>
      </c>
      <c r="B1640" s="80">
        <v>5</v>
      </c>
      <c r="C1640" s="81">
        <v>10.93</v>
      </c>
      <c r="D1640" s="67"/>
      <c r="E1640" s="67"/>
      <c r="F1640" s="67"/>
      <c r="G1640" s="67"/>
      <c r="H1640" s="67"/>
      <c r="I1640" s="67"/>
    </row>
    <row r="1641" spans="1:9">
      <c r="A1641" s="79">
        <v>43899</v>
      </c>
      <c r="B1641" s="80">
        <v>6</v>
      </c>
      <c r="C1641" s="81">
        <v>19.53</v>
      </c>
      <c r="D1641" s="67"/>
      <c r="E1641" s="67"/>
      <c r="F1641" s="67"/>
      <c r="G1641" s="67"/>
      <c r="H1641" s="67"/>
      <c r="I1641" s="67"/>
    </row>
    <row r="1642" spans="1:9">
      <c r="A1642" s="79">
        <v>43899</v>
      </c>
      <c r="B1642" s="80">
        <v>7</v>
      </c>
      <c r="C1642" s="81">
        <v>21.25</v>
      </c>
      <c r="D1642" s="67"/>
      <c r="E1642" s="67"/>
      <c r="F1642" s="67"/>
      <c r="G1642" s="67"/>
      <c r="H1642" s="67"/>
      <c r="I1642" s="67"/>
    </row>
    <row r="1643" spans="1:9">
      <c r="A1643" s="79">
        <v>43899</v>
      </c>
      <c r="B1643" s="80">
        <v>8</v>
      </c>
      <c r="C1643" s="81">
        <v>22.23</v>
      </c>
      <c r="D1643" s="67"/>
      <c r="E1643" s="67"/>
      <c r="F1643" s="67"/>
      <c r="G1643" s="67"/>
      <c r="H1643" s="67"/>
      <c r="I1643" s="67"/>
    </row>
    <row r="1644" spans="1:9">
      <c r="A1644" s="79">
        <v>43899</v>
      </c>
      <c r="B1644" s="80">
        <v>9</v>
      </c>
      <c r="C1644" s="81">
        <v>21.07</v>
      </c>
      <c r="D1644" s="67"/>
      <c r="E1644" s="67"/>
      <c r="F1644" s="67"/>
      <c r="G1644" s="67"/>
      <c r="H1644" s="67"/>
      <c r="I1644" s="67"/>
    </row>
    <row r="1645" spans="1:9">
      <c r="A1645" s="79">
        <v>43899</v>
      </c>
      <c r="B1645" s="80">
        <v>10</v>
      </c>
      <c r="C1645" s="81">
        <v>22</v>
      </c>
      <c r="D1645" s="67"/>
      <c r="E1645" s="67"/>
      <c r="F1645" s="67"/>
      <c r="G1645" s="67"/>
      <c r="H1645" s="67"/>
      <c r="I1645" s="67"/>
    </row>
    <row r="1646" spans="1:9">
      <c r="A1646" s="79">
        <v>43899</v>
      </c>
      <c r="B1646" s="80">
        <v>11</v>
      </c>
      <c r="C1646" s="81">
        <v>18.28</v>
      </c>
      <c r="D1646" s="67"/>
      <c r="E1646" s="67"/>
      <c r="F1646" s="67"/>
      <c r="G1646" s="67"/>
      <c r="H1646" s="67"/>
      <c r="I1646" s="67"/>
    </row>
    <row r="1647" spans="1:9">
      <c r="A1647" s="79">
        <v>43899</v>
      </c>
      <c r="B1647" s="80">
        <v>12</v>
      </c>
      <c r="C1647" s="81">
        <v>18.14</v>
      </c>
      <c r="D1647" s="67"/>
      <c r="E1647" s="67"/>
      <c r="F1647" s="67"/>
      <c r="G1647" s="67"/>
      <c r="H1647" s="67"/>
      <c r="I1647" s="67"/>
    </row>
    <row r="1648" spans="1:9">
      <c r="A1648" s="79">
        <v>43899</v>
      </c>
      <c r="B1648" s="80">
        <v>13</v>
      </c>
      <c r="C1648" s="81">
        <v>18.010000000000002</v>
      </c>
      <c r="D1648" s="67"/>
      <c r="E1648" s="67"/>
      <c r="F1648" s="67"/>
      <c r="G1648" s="67"/>
      <c r="H1648" s="67"/>
      <c r="I1648" s="67"/>
    </row>
    <row r="1649" spans="1:9">
      <c r="A1649" s="79">
        <v>43899</v>
      </c>
      <c r="B1649" s="80">
        <v>14</v>
      </c>
      <c r="C1649" s="81">
        <v>18.100000000000001</v>
      </c>
      <c r="D1649" s="67"/>
      <c r="E1649" s="67"/>
      <c r="F1649" s="67"/>
      <c r="G1649" s="67"/>
      <c r="H1649" s="67"/>
      <c r="I1649" s="67"/>
    </row>
    <row r="1650" spans="1:9">
      <c r="A1650" s="79">
        <v>43899</v>
      </c>
      <c r="B1650" s="80">
        <v>15</v>
      </c>
      <c r="C1650" s="81">
        <v>17.670000000000002</v>
      </c>
      <c r="D1650" s="67"/>
      <c r="E1650" s="67"/>
      <c r="F1650" s="67"/>
      <c r="G1650" s="67"/>
      <c r="H1650" s="67"/>
      <c r="I1650" s="67"/>
    </row>
    <row r="1651" spans="1:9">
      <c r="A1651" s="79">
        <v>43899</v>
      </c>
      <c r="B1651" s="80">
        <v>16</v>
      </c>
      <c r="C1651" s="81">
        <v>17.649999999999999</v>
      </c>
      <c r="D1651" s="67"/>
      <c r="E1651" s="67"/>
      <c r="F1651" s="67"/>
      <c r="G1651" s="67"/>
      <c r="H1651" s="67"/>
      <c r="I1651" s="67"/>
    </row>
    <row r="1652" spans="1:9">
      <c r="A1652" s="79">
        <v>43899</v>
      </c>
      <c r="B1652" s="80">
        <v>17</v>
      </c>
      <c r="C1652" s="81">
        <v>18.21</v>
      </c>
      <c r="D1652" s="67"/>
      <c r="E1652" s="67"/>
      <c r="F1652" s="67"/>
      <c r="G1652" s="67"/>
      <c r="H1652" s="67"/>
      <c r="I1652" s="67"/>
    </row>
    <row r="1653" spans="1:9">
      <c r="A1653" s="79">
        <v>43899</v>
      </c>
      <c r="B1653" s="80">
        <v>18</v>
      </c>
      <c r="C1653" s="81">
        <v>18.420000000000002</v>
      </c>
      <c r="D1653" s="67"/>
      <c r="E1653" s="67"/>
      <c r="F1653" s="67"/>
      <c r="G1653" s="67"/>
      <c r="H1653" s="67"/>
      <c r="I1653" s="67"/>
    </row>
    <row r="1654" spans="1:9">
      <c r="A1654" s="79">
        <v>43899</v>
      </c>
      <c r="B1654" s="80">
        <v>19</v>
      </c>
      <c r="C1654" s="81">
        <v>19.29</v>
      </c>
      <c r="D1654" s="67"/>
      <c r="E1654" s="67"/>
      <c r="F1654" s="67"/>
      <c r="G1654" s="67"/>
      <c r="H1654" s="67"/>
      <c r="I1654" s="67"/>
    </row>
    <row r="1655" spans="1:9">
      <c r="A1655" s="79">
        <v>43899</v>
      </c>
      <c r="B1655" s="80">
        <v>20</v>
      </c>
      <c r="C1655" s="81">
        <v>20.34</v>
      </c>
      <c r="D1655" s="67"/>
      <c r="E1655" s="67"/>
      <c r="F1655" s="67"/>
      <c r="G1655" s="67"/>
      <c r="H1655" s="67"/>
      <c r="I1655" s="67"/>
    </row>
    <row r="1656" spans="1:9">
      <c r="A1656" s="79">
        <v>43899</v>
      </c>
      <c r="B1656" s="80">
        <v>21</v>
      </c>
      <c r="C1656" s="81">
        <v>19.989999999999998</v>
      </c>
      <c r="D1656" s="67"/>
      <c r="E1656" s="67"/>
      <c r="F1656" s="67"/>
      <c r="G1656" s="67"/>
      <c r="H1656" s="67"/>
      <c r="I1656" s="67"/>
    </row>
    <row r="1657" spans="1:9">
      <c r="A1657" s="79">
        <v>43899</v>
      </c>
      <c r="B1657" s="80">
        <v>22</v>
      </c>
      <c r="C1657" s="81">
        <v>17.37</v>
      </c>
      <c r="D1657" s="67"/>
      <c r="E1657" s="67"/>
      <c r="F1657" s="67"/>
      <c r="G1657" s="67"/>
      <c r="H1657" s="67"/>
      <c r="I1657" s="67"/>
    </row>
    <row r="1658" spans="1:9">
      <c r="A1658" s="79">
        <v>43899</v>
      </c>
      <c r="B1658" s="80">
        <v>23</v>
      </c>
      <c r="C1658" s="81">
        <v>17.25</v>
      </c>
      <c r="D1658" s="67"/>
      <c r="E1658" s="67"/>
      <c r="F1658" s="67"/>
      <c r="G1658" s="67"/>
      <c r="H1658" s="67"/>
      <c r="I1658" s="67"/>
    </row>
    <row r="1659" spans="1:9">
      <c r="A1659" s="79">
        <v>43899</v>
      </c>
      <c r="B1659" s="80">
        <v>24</v>
      </c>
      <c r="C1659" s="81">
        <v>16.21</v>
      </c>
      <c r="D1659" s="67"/>
      <c r="E1659" s="67"/>
      <c r="F1659" s="67"/>
      <c r="G1659" s="67"/>
      <c r="H1659" s="67"/>
      <c r="I1659" s="67"/>
    </row>
    <row r="1660" spans="1:9">
      <c r="A1660" s="79">
        <v>43900</v>
      </c>
      <c r="B1660" s="80">
        <v>1</v>
      </c>
      <c r="C1660" s="81">
        <v>12.99</v>
      </c>
      <c r="D1660" s="67"/>
      <c r="E1660" s="67"/>
      <c r="F1660" s="67"/>
      <c r="G1660" s="67"/>
      <c r="H1660" s="67"/>
      <c r="I1660" s="67"/>
    </row>
    <row r="1661" spans="1:9">
      <c r="A1661" s="79">
        <v>43900</v>
      </c>
      <c r="B1661" s="80">
        <v>2</v>
      </c>
      <c r="C1661" s="81">
        <v>13.49</v>
      </c>
      <c r="D1661" s="67"/>
      <c r="E1661" s="67"/>
      <c r="F1661" s="67"/>
      <c r="G1661" s="67"/>
      <c r="H1661" s="67"/>
      <c r="I1661" s="67"/>
    </row>
    <row r="1662" spans="1:9">
      <c r="A1662" s="79">
        <v>43900</v>
      </c>
      <c r="B1662" s="80">
        <v>3</v>
      </c>
      <c r="C1662" s="81">
        <v>13.96</v>
      </c>
      <c r="D1662" s="67"/>
      <c r="E1662" s="67"/>
      <c r="F1662" s="67"/>
      <c r="G1662" s="67"/>
      <c r="H1662" s="67"/>
      <c r="I1662" s="67"/>
    </row>
    <row r="1663" spans="1:9">
      <c r="A1663" s="79">
        <v>43900</v>
      </c>
      <c r="B1663" s="80">
        <v>4</v>
      </c>
      <c r="C1663" s="81">
        <v>16.46</v>
      </c>
      <c r="D1663" s="67"/>
      <c r="E1663" s="67"/>
      <c r="F1663" s="67"/>
      <c r="G1663" s="67"/>
      <c r="H1663" s="67"/>
      <c r="I1663" s="67"/>
    </row>
    <row r="1664" spans="1:9">
      <c r="A1664" s="79">
        <v>43900</v>
      </c>
      <c r="B1664" s="80">
        <v>5</v>
      </c>
      <c r="C1664" s="81">
        <v>23.52</v>
      </c>
      <c r="D1664" s="67"/>
      <c r="E1664" s="67"/>
      <c r="F1664" s="67"/>
      <c r="G1664" s="67"/>
      <c r="H1664" s="67"/>
      <c r="I1664" s="67"/>
    </row>
    <row r="1665" spans="1:9">
      <c r="A1665" s="79">
        <v>43900</v>
      </c>
      <c r="B1665" s="80">
        <v>6</v>
      </c>
      <c r="C1665" s="81">
        <v>20.18</v>
      </c>
      <c r="D1665" s="67"/>
      <c r="E1665" s="67"/>
      <c r="F1665" s="67"/>
      <c r="G1665" s="67"/>
      <c r="H1665" s="67"/>
      <c r="I1665" s="67"/>
    </row>
    <row r="1666" spans="1:9">
      <c r="A1666" s="79">
        <v>43900</v>
      </c>
      <c r="B1666" s="80">
        <v>7</v>
      </c>
      <c r="C1666" s="81">
        <v>30.16</v>
      </c>
      <c r="D1666" s="67"/>
      <c r="E1666" s="67"/>
      <c r="F1666" s="67"/>
      <c r="G1666" s="67"/>
      <c r="H1666" s="67"/>
      <c r="I1666" s="67"/>
    </row>
    <row r="1667" spans="1:9">
      <c r="A1667" s="79">
        <v>43900</v>
      </c>
      <c r="B1667" s="80">
        <v>8</v>
      </c>
      <c r="C1667" s="81">
        <v>28.98</v>
      </c>
      <c r="D1667" s="67"/>
      <c r="E1667" s="67"/>
      <c r="F1667" s="67"/>
      <c r="G1667" s="67"/>
      <c r="H1667" s="67"/>
      <c r="I1667" s="67"/>
    </row>
    <row r="1668" spans="1:9">
      <c r="A1668" s="79">
        <v>43900</v>
      </c>
      <c r="B1668" s="80">
        <v>9</v>
      </c>
      <c r="C1668" s="81">
        <v>28.43</v>
      </c>
      <c r="D1668" s="67"/>
      <c r="E1668" s="67"/>
      <c r="F1668" s="67"/>
      <c r="G1668" s="67"/>
      <c r="H1668" s="67"/>
      <c r="I1668" s="67"/>
    </row>
    <row r="1669" spans="1:9">
      <c r="A1669" s="79">
        <v>43900</v>
      </c>
      <c r="B1669" s="80">
        <v>10</v>
      </c>
      <c r="C1669" s="81">
        <v>25.18</v>
      </c>
      <c r="D1669" s="67"/>
      <c r="E1669" s="67"/>
      <c r="F1669" s="67"/>
      <c r="G1669" s="67"/>
      <c r="H1669" s="67"/>
      <c r="I1669" s="67"/>
    </row>
    <row r="1670" spans="1:9">
      <c r="A1670" s="79">
        <v>43900</v>
      </c>
      <c r="B1670" s="80">
        <v>11</v>
      </c>
      <c r="C1670" s="81">
        <v>52.5</v>
      </c>
      <c r="D1670" s="67"/>
      <c r="E1670" s="67"/>
      <c r="F1670" s="67"/>
      <c r="G1670" s="67"/>
      <c r="H1670" s="67"/>
      <c r="I1670" s="67"/>
    </row>
    <row r="1671" spans="1:9">
      <c r="A1671" s="79">
        <v>43900</v>
      </c>
      <c r="B1671" s="80">
        <v>12</v>
      </c>
      <c r="C1671" s="81">
        <v>23.85</v>
      </c>
      <c r="D1671" s="67"/>
      <c r="E1671" s="67"/>
      <c r="F1671" s="67"/>
      <c r="G1671" s="67"/>
      <c r="H1671" s="67"/>
      <c r="I1671" s="67"/>
    </row>
    <row r="1672" spans="1:9">
      <c r="A1672" s="79">
        <v>43900</v>
      </c>
      <c r="B1672" s="80">
        <v>13</v>
      </c>
      <c r="C1672" s="81">
        <v>28.61</v>
      </c>
      <c r="D1672" s="67"/>
      <c r="E1672" s="67"/>
      <c r="F1672" s="67"/>
      <c r="G1672" s="67"/>
      <c r="H1672" s="67"/>
      <c r="I1672" s="67"/>
    </row>
    <row r="1673" spans="1:9">
      <c r="A1673" s="79">
        <v>43900</v>
      </c>
      <c r="B1673" s="80">
        <v>14</v>
      </c>
      <c r="C1673" s="81">
        <v>63.2</v>
      </c>
      <c r="D1673" s="67"/>
      <c r="E1673" s="67"/>
      <c r="F1673" s="67"/>
      <c r="G1673" s="67"/>
      <c r="H1673" s="67"/>
      <c r="I1673" s="67"/>
    </row>
    <row r="1674" spans="1:9">
      <c r="A1674" s="79">
        <v>43900</v>
      </c>
      <c r="B1674" s="80">
        <v>15</v>
      </c>
      <c r="C1674" s="81">
        <v>19.38</v>
      </c>
      <c r="D1674" s="67"/>
      <c r="E1674" s="67"/>
      <c r="F1674" s="67"/>
      <c r="G1674" s="67"/>
      <c r="H1674" s="67"/>
      <c r="I1674" s="67"/>
    </row>
    <row r="1675" spans="1:9">
      <c r="A1675" s="79">
        <v>43900</v>
      </c>
      <c r="B1675" s="80">
        <v>16</v>
      </c>
      <c r="C1675" s="81">
        <v>26.11</v>
      </c>
      <c r="D1675" s="67"/>
      <c r="E1675" s="67"/>
      <c r="F1675" s="67"/>
      <c r="G1675" s="67"/>
      <c r="H1675" s="67"/>
      <c r="I1675" s="67"/>
    </row>
    <row r="1676" spans="1:9">
      <c r="A1676" s="79">
        <v>43900</v>
      </c>
      <c r="B1676" s="80">
        <v>17</v>
      </c>
      <c r="C1676" s="81">
        <v>37.57</v>
      </c>
      <c r="D1676" s="67"/>
      <c r="E1676" s="67"/>
      <c r="F1676" s="67"/>
      <c r="G1676" s="67"/>
      <c r="H1676" s="67"/>
      <c r="I1676" s="67"/>
    </row>
    <row r="1677" spans="1:9">
      <c r="A1677" s="79">
        <v>43900</v>
      </c>
      <c r="B1677" s="80">
        <v>18</v>
      </c>
      <c r="C1677" s="81">
        <v>22.31</v>
      </c>
      <c r="D1677" s="67"/>
      <c r="E1677" s="67"/>
      <c r="F1677" s="67"/>
      <c r="G1677" s="67"/>
      <c r="H1677" s="67"/>
      <c r="I1677" s="67"/>
    </row>
    <row r="1678" spans="1:9">
      <c r="A1678" s="79">
        <v>43900</v>
      </c>
      <c r="B1678" s="80">
        <v>19</v>
      </c>
      <c r="C1678" s="81">
        <v>21.56</v>
      </c>
      <c r="D1678" s="67"/>
      <c r="E1678" s="67"/>
      <c r="F1678" s="67"/>
      <c r="G1678" s="67"/>
      <c r="H1678" s="67"/>
      <c r="I1678" s="67"/>
    </row>
    <row r="1679" spans="1:9">
      <c r="A1679" s="79">
        <v>43900</v>
      </c>
      <c r="B1679" s="80">
        <v>20</v>
      </c>
      <c r="C1679" s="81">
        <v>34.42</v>
      </c>
      <c r="D1679" s="67"/>
      <c r="E1679" s="67"/>
      <c r="F1679" s="67"/>
      <c r="G1679" s="67"/>
      <c r="H1679" s="67"/>
      <c r="I1679" s="67"/>
    </row>
    <row r="1680" spans="1:9">
      <c r="A1680" s="79">
        <v>43900</v>
      </c>
      <c r="B1680" s="80">
        <v>21</v>
      </c>
      <c r="C1680" s="81">
        <v>18.71</v>
      </c>
      <c r="D1680" s="67"/>
      <c r="E1680" s="67"/>
      <c r="F1680" s="67"/>
      <c r="G1680" s="67"/>
      <c r="H1680" s="67"/>
      <c r="I1680" s="67"/>
    </row>
    <row r="1681" spans="1:9">
      <c r="A1681" s="79">
        <v>43900</v>
      </c>
      <c r="B1681" s="80">
        <v>22</v>
      </c>
      <c r="C1681" s="81">
        <v>23.52</v>
      </c>
      <c r="D1681" s="67"/>
      <c r="E1681" s="67"/>
      <c r="F1681" s="67"/>
      <c r="G1681" s="67"/>
      <c r="H1681" s="67"/>
      <c r="I1681" s="67"/>
    </row>
    <row r="1682" spans="1:9">
      <c r="A1682" s="79">
        <v>43900</v>
      </c>
      <c r="B1682" s="80">
        <v>23</v>
      </c>
      <c r="C1682" s="81">
        <v>18.670000000000002</v>
      </c>
      <c r="D1682" s="67"/>
      <c r="E1682" s="67"/>
      <c r="F1682" s="67"/>
      <c r="G1682" s="67"/>
      <c r="H1682" s="67"/>
      <c r="I1682" s="67"/>
    </row>
    <row r="1683" spans="1:9">
      <c r="A1683" s="79">
        <v>43900</v>
      </c>
      <c r="B1683" s="80">
        <v>24</v>
      </c>
      <c r="C1683" s="81">
        <v>18.88</v>
      </c>
      <c r="D1683" s="67"/>
      <c r="E1683" s="67"/>
      <c r="F1683" s="67"/>
      <c r="G1683" s="67"/>
      <c r="H1683" s="67"/>
      <c r="I1683" s="67"/>
    </row>
    <row r="1684" spans="1:9">
      <c r="A1684" s="79">
        <v>43901</v>
      </c>
      <c r="B1684" s="80">
        <v>1</v>
      </c>
      <c r="C1684" s="81">
        <v>16.010000000000002</v>
      </c>
      <c r="D1684" s="67"/>
      <c r="E1684" s="67"/>
      <c r="F1684" s="67"/>
      <c r="G1684" s="67"/>
      <c r="H1684" s="67"/>
      <c r="I1684" s="67"/>
    </row>
    <row r="1685" spans="1:9">
      <c r="A1685" s="79">
        <v>43901</v>
      </c>
      <c r="B1685" s="80">
        <v>2</v>
      </c>
      <c r="C1685" s="81">
        <v>16.61</v>
      </c>
      <c r="D1685" s="67"/>
      <c r="E1685" s="67"/>
      <c r="F1685" s="67"/>
      <c r="G1685" s="67"/>
      <c r="H1685" s="67"/>
      <c r="I1685" s="67"/>
    </row>
    <row r="1686" spans="1:9">
      <c r="A1686" s="79">
        <v>43901</v>
      </c>
      <c r="B1686" s="80">
        <v>3</v>
      </c>
      <c r="C1686" s="81">
        <v>17.100000000000001</v>
      </c>
      <c r="D1686" s="67"/>
      <c r="E1686" s="67"/>
      <c r="F1686" s="67"/>
      <c r="G1686" s="67"/>
      <c r="H1686" s="67"/>
      <c r="I1686" s="67"/>
    </row>
    <row r="1687" spans="1:9">
      <c r="A1687" s="79">
        <v>43901</v>
      </c>
      <c r="B1687" s="80">
        <v>4</v>
      </c>
      <c r="C1687" s="81">
        <v>18.04</v>
      </c>
      <c r="D1687" s="67"/>
      <c r="E1687" s="67"/>
      <c r="F1687" s="67"/>
      <c r="G1687" s="67"/>
      <c r="H1687" s="67"/>
      <c r="I1687" s="67"/>
    </row>
    <row r="1688" spans="1:9">
      <c r="A1688" s="79">
        <v>43901</v>
      </c>
      <c r="B1688" s="80">
        <v>5</v>
      </c>
      <c r="C1688" s="81">
        <v>19.03</v>
      </c>
      <c r="D1688" s="67"/>
      <c r="E1688" s="67"/>
      <c r="F1688" s="67"/>
      <c r="G1688" s="67"/>
      <c r="H1688" s="67"/>
      <c r="I1688" s="67"/>
    </row>
    <row r="1689" spans="1:9">
      <c r="A1689" s="79">
        <v>43901</v>
      </c>
      <c r="B1689" s="80">
        <v>6</v>
      </c>
      <c r="C1689" s="81">
        <v>20.36</v>
      </c>
      <c r="D1689" s="67"/>
      <c r="E1689" s="67"/>
      <c r="F1689" s="67"/>
      <c r="G1689" s="67"/>
      <c r="H1689" s="67"/>
      <c r="I1689" s="67"/>
    </row>
    <row r="1690" spans="1:9">
      <c r="A1690" s="79">
        <v>43901</v>
      </c>
      <c r="B1690" s="80">
        <v>7</v>
      </c>
      <c r="C1690" s="81">
        <v>21.55</v>
      </c>
      <c r="D1690" s="67"/>
      <c r="E1690" s="67"/>
      <c r="F1690" s="67"/>
      <c r="G1690" s="67"/>
      <c r="H1690" s="67"/>
      <c r="I1690" s="67"/>
    </row>
    <row r="1691" spans="1:9">
      <c r="A1691" s="79">
        <v>43901</v>
      </c>
      <c r="B1691" s="80">
        <v>8</v>
      </c>
      <c r="C1691" s="81">
        <v>21.91</v>
      </c>
      <c r="D1691" s="67"/>
      <c r="E1691" s="67"/>
      <c r="F1691" s="67"/>
      <c r="G1691" s="67"/>
      <c r="H1691" s="67"/>
      <c r="I1691" s="67"/>
    </row>
    <row r="1692" spans="1:9">
      <c r="A1692" s="79">
        <v>43901</v>
      </c>
      <c r="B1692" s="80">
        <v>9</v>
      </c>
      <c r="C1692" s="81">
        <v>21.68</v>
      </c>
      <c r="D1692" s="67"/>
      <c r="E1692" s="67"/>
      <c r="F1692" s="67"/>
      <c r="G1692" s="67"/>
      <c r="H1692" s="67"/>
      <c r="I1692" s="67"/>
    </row>
    <row r="1693" spans="1:9">
      <c r="A1693" s="79">
        <v>43901</v>
      </c>
      <c r="B1693" s="80">
        <v>10</v>
      </c>
      <c r="C1693" s="81">
        <v>26.24</v>
      </c>
      <c r="D1693" s="67"/>
      <c r="E1693" s="67"/>
      <c r="F1693" s="67"/>
      <c r="G1693" s="67"/>
      <c r="H1693" s="67"/>
      <c r="I1693" s="67"/>
    </row>
    <row r="1694" spans="1:9">
      <c r="A1694" s="79">
        <v>43901</v>
      </c>
      <c r="B1694" s="80">
        <v>11</v>
      </c>
      <c r="C1694" s="81">
        <v>27.66</v>
      </c>
      <c r="D1694" s="67"/>
      <c r="E1694" s="67"/>
      <c r="F1694" s="67"/>
      <c r="G1694" s="67"/>
      <c r="H1694" s="67"/>
      <c r="I1694" s="67"/>
    </row>
    <row r="1695" spans="1:9">
      <c r="A1695" s="79">
        <v>43901</v>
      </c>
      <c r="B1695" s="80">
        <v>12</v>
      </c>
      <c r="C1695" s="81">
        <v>21.93</v>
      </c>
      <c r="D1695" s="67"/>
      <c r="E1695" s="67"/>
      <c r="F1695" s="67"/>
      <c r="G1695" s="67"/>
      <c r="H1695" s="67"/>
      <c r="I1695" s="67"/>
    </row>
    <row r="1696" spans="1:9">
      <c r="A1696" s="79">
        <v>43901</v>
      </c>
      <c r="B1696" s="80">
        <v>13</v>
      </c>
      <c r="C1696" s="81">
        <v>21.99</v>
      </c>
      <c r="D1696" s="67"/>
      <c r="E1696" s="67"/>
      <c r="F1696" s="67"/>
      <c r="G1696" s="67"/>
      <c r="H1696" s="67"/>
      <c r="I1696" s="67"/>
    </row>
    <row r="1697" spans="1:9">
      <c r="A1697" s="79">
        <v>43901</v>
      </c>
      <c r="B1697" s="80">
        <v>14</v>
      </c>
      <c r="C1697" s="81">
        <v>24.54</v>
      </c>
      <c r="D1697" s="67"/>
      <c r="E1697" s="67"/>
      <c r="F1697" s="67"/>
      <c r="G1697" s="67"/>
      <c r="H1697" s="67"/>
      <c r="I1697" s="67"/>
    </row>
    <row r="1698" spans="1:9">
      <c r="A1698" s="79">
        <v>43901</v>
      </c>
      <c r="B1698" s="80">
        <v>15</v>
      </c>
      <c r="C1698" s="81">
        <v>20.329999999999998</v>
      </c>
      <c r="D1698" s="67"/>
      <c r="E1698" s="67"/>
      <c r="F1698" s="67"/>
      <c r="G1698" s="67"/>
      <c r="H1698" s="67"/>
      <c r="I1698" s="67"/>
    </row>
    <row r="1699" spans="1:9">
      <c r="A1699" s="79">
        <v>43901</v>
      </c>
      <c r="B1699" s="80">
        <v>16</v>
      </c>
      <c r="C1699" s="81">
        <v>20.239999999999998</v>
      </c>
      <c r="D1699" s="67"/>
      <c r="E1699" s="67"/>
      <c r="F1699" s="67"/>
      <c r="G1699" s="67"/>
      <c r="H1699" s="67"/>
      <c r="I1699" s="67"/>
    </row>
    <row r="1700" spans="1:9">
      <c r="A1700" s="79">
        <v>43901</v>
      </c>
      <c r="B1700" s="80">
        <v>17</v>
      </c>
      <c r="C1700" s="81">
        <v>19.73</v>
      </c>
      <c r="D1700" s="67"/>
      <c r="E1700" s="67"/>
      <c r="F1700" s="67"/>
      <c r="G1700" s="67"/>
      <c r="H1700" s="67"/>
      <c r="I1700" s="67"/>
    </row>
    <row r="1701" spans="1:9">
      <c r="A1701" s="79">
        <v>43901</v>
      </c>
      <c r="B1701" s="80">
        <v>18</v>
      </c>
      <c r="C1701" s="81">
        <v>19.72</v>
      </c>
      <c r="D1701" s="67"/>
      <c r="E1701" s="67"/>
      <c r="F1701" s="67"/>
      <c r="G1701" s="67"/>
      <c r="H1701" s="67"/>
      <c r="I1701" s="67"/>
    </row>
    <row r="1702" spans="1:9">
      <c r="A1702" s="79">
        <v>43901</v>
      </c>
      <c r="B1702" s="80">
        <v>19</v>
      </c>
      <c r="C1702" s="81">
        <v>19.989999999999998</v>
      </c>
      <c r="D1702" s="67"/>
      <c r="E1702" s="67"/>
      <c r="F1702" s="67"/>
      <c r="G1702" s="67"/>
      <c r="H1702" s="67"/>
      <c r="I1702" s="67"/>
    </row>
    <row r="1703" spans="1:9">
      <c r="A1703" s="79">
        <v>43901</v>
      </c>
      <c r="B1703" s="80">
        <v>20</v>
      </c>
      <c r="C1703" s="81">
        <v>20.53</v>
      </c>
      <c r="D1703" s="67"/>
      <c r="E1703" s="67"/>
      <c r="F1703" s="67"/>
      <c r="G1703" s="67"/>
      <c r="H1703" s="67"/>
      <c r="I1703" s="67"/>
    </row>
    <row r="1704" spans="1:9">
      <c r="A1704" s="79">
        <v>43901</v>
      </c>
      <c r="B1704" s="80">
        <v>21</v>
      </c>
      <c r="C1704" s="81">
        <v>19.2</v>
      </c>
      <c r="D1704" s="67"/>
      <c r="E1704" s="67"/>
      <c r="F1704" s="67"/>
      <c r="G1704" s="67"/>
      <c r="H1704" s="67"/>
      <c r="I1704" s="67"/>
    </row>
    <row r="1705" spans="1:9">
      <c r="A1705" s="79">
        <v>43901</v>
      </c>
      <c r="B1705" s="80">
        <v>22</v>
      </c>
      <c r="C1705" s="81">
        <v>18.23</v>
      </c>
      <c r="D1705" s="67"/>
      <c r="E1705" s="67"/>
      <c r="F1705" s="67"/>
      <c r="G1705" s="67"/>
      <c r="H1705" s="67"/>
      <c r="I1705" s="67"/>
    </row>
    <row r="1706" spans="1:9">
      <c r="A1706" s="79">
        <v>43901</v>
      </c>
      <c r="B1706" s="80">
        <v>23</v>
      </c>
      <c r="C1706" s="81">
        <v>16.920000000000002</v>
      </c>
      <c r="D1706" s="67"/>
      <c r="E1706" s="67"/>
      <c r="F1706" s="67"/>
      <c r="G1706" s="67"/>
      <c r="H1706" s="67"/>
      <c r="I1706" s="67"/>
    </row>
    <row r="1707" spans="1:9">
      <c r="A1707" s="79">
        <v>43901</v>
      </c>
      <c r="B1707" s="80">
        <v>24</v>
      </c>
      <c r="C1707" s="81">
        <v>16.899999999999999</v>
      </c>
      <c r="D1707" s="67"/>
      <c r="E1707" s="67"/>
      <c r="F1707" s="67"/>
      <c r="G1707" s="67"/>
      <c r="H1707" s="67"/>
      <c r="I1707" s="67"/>
    </row>
    <row r="1708" spans="1:9">
      <c r="A1708" s="79">
        <v>43902</v>
      </c>
      <c r="B1708" s="80">
        <v>1</v>
      </c>
      <c r="C1708" s="81">
        <v>15.78</v>
      </c>
      <c r="D1708" s="67"/>
      <c r="E1708" s="67"/>
      <c r="F1708" s="67"/>
      <c r="G1708" s="67"/>
      <c r="H1708" s="67"/>
      <c r="I1708" s="67"/>
    </row>
    <row r="1709" spans="1:9">
      <c r="A1709" s="79">
        <v>43902</v>
      </c>
      <c r="B1709" s="80">
        <v>2</v>
      </c>
      <c r="C1709" s="81">
        <v>12.66</v>
      </c>
      <c r="D1709" s="67"/>
      <c r="E1709" s="67"/>
      <c r="F1709" s="67"/>
      <c r="G1709" s="67"/>
      <c r="H1709" s="67"/>
      <c r="I1709" s="67"/>
    </row>
    <row r="1710" spans="1:9">
      <c r="A1710" s="79">
        <v>43902</v>
      </c>
      <c r="B1710" s="80">
        <v>3</v>
      </c>
      <c r="C1710" s="81">
        <v>12.33</v>
      </c>
      <c r="D1710" s="67"/>
      <c r="E1710" s="67"/>
      <c r="F1710" s="67"/>
      <c r="G1710" s="67"/>
      <c r="H1710" s="67"/>
      <c r="I1710" s="67"/>
    </row>
    <row r="1711" spans="1:9">
      <c r="A1711" s="79">
        <v>43902</v>
      </c>
      <c r="B1711" s="80">
        <v>4</v>
      </c>
      <c r="C1711" s="81">
        <v>13.49</v>
      </c>
      <c r="D1711" s="67"/>
      <c r="E1711" s="67"/>
      <c r="F1711" s="67"/>
      <c r="G1711" s="67"/>
      <c r="H1711" s="67"/>
      <c r="I1711" s="67"/>
    </row>
    <row r="1712" spans="1:9">
      <c r="A1712" s="79">
        <v>43902</v>
      </c>
      <c r="B1712" s="80">
        <v>5</v>
      </c>
      <c r="C1712" s="81">
        <v>15.1</v>
      </c>
      <c r="D1712" s="67"/>
      <c r="E1712" s="67"/>
      <c r="F1712" s="67"/>
      <c r="G1712" s="67"/>
      <c r="H1712" s="67"/>
      <c r="I1712" s="67"/>
    </row>
    <row r="1713" spans="1:9">
      <c r="A1713" s="79">
        <v>43902</v>
      </c>
      <c r="B1713" s="80">
        <v>6</v>
      </c>
      <c r="C1713" s="81">
        <v>27.86</v>
      </c>
      <c r="D1713" s="67"/>
      <c r="E1713" s="67"/>
      <c r="F1713" s="67"/>
      <c r="G1713" s="67"/>
      <c r="H1713" s="67"/>
      <c r="I1713" s="67"/>
    </row>
    <row r="1714" spans="1:9">
      <c r="A1714" s="79">
        <v>43902</v>
      </c>
      <c r="B1714" s="80">
        <v>7</v>
      </c>
      <c r="C1714" s="81">
        <v>18.46</v>
      </c>
      <c r="D1714" s="67"/>
      <c r="E1714" s="67"/>
      <c r="F1714" s="67"/>
      <c r="G1714" s="67"/>
      <c r="H1714" s="67"/>
      <c r="I1714" s="67"/>
    </row>
    <row r="1715" spans="1:9">
      <c r="A1715" s="79">
        <v>43902</v>
      </c>
      <c r="B1715" s="80">
        <v>8</v>
      </c>
      <c r="C1715" s="81">
        <v>18.7</v>
      </c>
      <c r="D1715" s="67"/>
      <c r="E1715" s="67"/>
      <c r="F1715" s="67"/>
      <c r="G1715" s="67"/>
      <c r="H1715" s="67"/>
      <c r="I1715" s="67"/>
    </row>
    <row r="1716" spans="1:9">
      <c r="A1716" s="79">
        <v>43902</v>
      </c>
      <c r="B1716" s="80">
        <v>9</v>
      </c>
      <c r="C1716" s="81">
        <v>19.059999999999999</v>
      </c>
      <c r="D1716" s="67"/>
      <c r="E1716" s="67"/>
      <c r="F1716" s="67"/>
      <c r="G1716" s="67"/>
      <c r="H1716" s="67"/>
      <c r="I1716" s="67"/>
    </row>
    <row r="1717" spans="1:9">
      <c r="A1717" s="79">
        <v>43902</v>
      </c>
      <c r="B1717" s="80">
        <v>10</v>
      </c>
      <c r="C1717" s="81">
        <v>19.16</v>
      </c>
      <c r="D1717" s="67"/>
      <c r="E1717" s="67"/>
      <c r="F1717" s="67"/>
      <c r="G1717" s="67"/>
      <c r="H1717" s="67"/>
      <c r="I1717" s="67"/>
    </row>
    <row r="1718" spans="1:9">
      <c r="A1718" s="79">
        <v>43902</v>
      </c>
      <c r="B1718" s="80">
        <v>11</v>
      </c>
      <c r="C1718" s="81">
        <v>19.399999999999999</v>
      </c>
      <c r="D1718" s="67"/>
      <c r="E1718" s="67"/>
      <c r="F1718" s="67"/>
      <c r="G1718" s="67"/>
      <c r="H1718" s="67"/>
      <c r="I1718" s="67"/>
    </row>
    <row r="1719" spans="1:9">
      <c r="A1719" s="79">
        <v>43902</v>
      </c>
      <c r="B1719" s="80">
        <v>12</v>
      </c>
      <c r="C1719" s="81">
        <v>19.27</v>
      </c>
      <c r="D1719" s="67"/>
      <c r="E1719" s="67"/>
      <c r="F1719" s="67"/>
      <c r="G1719" s="67"/>
      <c r="H1719" s="67"/>
      <c r="I1719" s="67"/>
    </row>
    <row r="1720" spans="1:9">
      <c r="A1720" s="79">
        <v>43902</v>
      </c>
      <c r="B1720" s="80">
        <v>13</v>
      </c>
      <c r="C1720" s="81">
        <v>19.91</v>
      </c>
      <c r="D1720" s="67"/>
      <c r="E1720" s="67"/>
      <c r="F1720" s="67"/>
      <c r="G1720" s="67"/>
      <c r="H1720" s="67"/>
      <c r="I1720" s="67"/>
    </row>
    <row r="1721" spans="1:9">
      <c r="A1721" s="79">
        <v>43902</v>
      </c>
      <c r="B1721" s="80">
        <v>14</v>
      </c>
      <c r="C1721" s="81">
        <v>19.260000000000002</v>
      </c>
      <c r="D1721" s="67"/>
      <c r="E1721" s="67"/>
      <c r="F1721" s="67"/>
      <c r="G1721" s="67"/>
      <c r="H1721" s="67"/>
      <c r="I1721" s="67"/>
    </row>
    <row r="1722" spans="1:9">
      <c r="A1722" s="79">
        <v>43902</v>
      </c>
      <c r="B1722" s="80">
        <v>15</v>
      </c>
      <c r="C1722" s="81">
        <v>19.8</v>
      </c>
      <c r="D1722" s="67"/>
      <c r="E1722" s="67"/>
      <c r="F1722" s="67"/>
      <c r="G1722" s="67"/>
      <c r="H1722" s="67"/>
      <c r="I1722" s="67"/>
    </row>
    <row r="1723" spans="1:9">
      <c r="A1723" s="79">
        <v>43902</v>
      </c>
      <c r="B1723" s="80">
        <v>16</v>
      </c>
      <c r="C1723" s="81">
        <v>18.399999999999999</v>
      </c>
      <c r="D1723" s="67"/>
      <c r="E1723" s="67"/>
      <c r="F1723" s="67"/>
      <c r="G1723" s="67"/>
      <c r="H1723" s="67"/>
      <c r="I1723" s="67"/>
    </row>
    <row r="1724" spans="1:9">
      <c r="A1724" s="79">
        <v>43902</v>
      </c>
      <c r="B1724" s="80">
        <v>17</v>
      </c>
      <c r="C1724" s="81">
        <v>18.47</v>
      </c>
      <c r="D1724" s="67"/>
      <c r="E1724" s="67"/>
      <c r="F1724" s="67"/>
      <c r="G1724" s="67"/>
      <c r="H1724" s="67"/>
      <c r="I1724" s="67"/>
    </row>
    <row r="1725" spans="1:9">
      <c r="A1725" s="79">
        <v>43902</v>
      </c>
      <c r="B1725" s="80">
        <v>18</v>
      </c>
      <c r="C1725" s="81">
        <v>19.39</v>
      </c>
      <c r="D1725" s="67"/>
      <c r="E1725" s="67"/>
      <c r="F1725" s="67"/>
      <c r="G1725" s="67"/>
      <c r="H1725" s="67"/>
      <c r="I1725" s="67"/>
    </row>
    <row r="1726" spans="1:9">
      <c r="A1726" s="79">
        <v>43902</v>
      </c>
      <c r="B1726" s="80">
        <v>19</v>
      </c>
      <c r="C1726" s="81">
        <v>19.38</v>
      </c>
      <c r="D1726" s="67"/>
      <c r="E1726" s="67"/>
      <c r="F1726" s="67"/>
      <c r="G1726" s="67"/>
      <c r="H1726" s="67"/>
      <c r="I1726" s="67"/>
    </row>
    <row r="1727" spans="1:9">
      <c r="A1727" s="79">
        <v>43902</v>
      </c>
      <c r="B1727" s="80">
        <v>20</v>
      </c>
      <c r="C1727" s="81">
        <v>19.329999999999998</v>
      </c>
      <c r="D1727" s="67"/>
      <c r="E1727" s="67"/>
      <c r="F1727" s="67"/>
      <c r="G1727" s="67"/>
      <c r="H1727" s="67"/>
      <c r="I1727" s="67"/>
    </row>
    <row r="1728" spans="1:9">
      <c r="A1728" s="79">
        <v>43902</v>
      </c>
      <c r="B1728" s="80">
        <v>21</v>
      </c>
      <c r="C1728" s="81">
        <v>18.399999999999999</v>
      </c>
      <c r="D1728" s="67"/>
      <c r="E1728" s="67"/>
      <c r="F1728" s="67"/>
      <c r="G1728" s="67"/>
      <c r="H1728" s="67"/>
      <c r="I1728" s="67"/>
    </row>
    <row r="1729" spans="1:9">
      <c r="A1729" s="79">
        <v>43902</v>
      </c>
      <c r="B1729" s="80">
        <v>22</v>
      </c>
      <c r="C1729" s="81">
        <v>15.75</v>
      </c>
      <c r="D1729" s="67"/>
      <c r="E1729" s="67"/>
      <c r="F1729" s="67"/>
      <c r="G1729" s="67"/>
      <c r="H1729" s="67"/>
      <c r="I1729" s="67"/>
    </row>
    <row r="1730" spans="1:9">
      <c r="A1730" s="79">
        <v>43902</v>
      </c>
      <c r="B1730" s="80">
        <v>23</v>
      </c>
      <c r="C1730" s="81">
        <v>9.7899999999999991</v>
      </c>
      <c r="D1730" s="67"/>
      <c r="E1730" s="67"/>
      <c r="F1730" s="67"/>
      <c r="G1730" s="67"/>
      <c r="H1730" s="67"/>
      <c r="I1730" s="67"/>
    </row>
    <row r="1731" spans="1:9">
      <c r="A1731" s="79">
        <v>43902</v>
      </c>
      <c r="B1731" s="80">
        <v>24</v>
      </c>
      <c r="C1731" s="81">
        <v>10.65</v>
      </c>
      <c r="D1731" s="67"/>
      <c r="E1731" s="67"/>
      <c r="F1731" s="67"/>
      <c r="G1731" s="67"/>
      <c r="H1731" s="67"/>
      <c r="I1731" s="67"/>
    </row>
    <row r="1732" spans="1:9">
      <c r="A1732" s="79">
        <v>43903</v>
      </c>
      <c r="B1732" s="80">
        <v>1</v>
      </c>
      <c r="C1732" s="81">
        <v>76.790000000000006</v>
      </c>
      <c r="D1732" s="67"/>
      <c r="E1732" s="67"/>
      <c r="F1732" s="67"/>
      <c r="G1732" s="67"/>
      <c r="H1732" s="67"/>
      <c r="I1732" s="67"/>
    </row>
    <row r="1733" spans="1:9">
      <c r="A1733" s="79">
        <v>43903</v>
      </c>
      <c r="B1733" s="80">
        <v>2</v>
      </c>
      <c r="C1733" s="81">
        <v>99.56</v>
      </c>
      <c r="D1733" s="67"/>
      <c r="E1733" s="67"/>
      <c r="F1733" s="67"/>
      <c r="G1733" s="67"/>
      <c r="H1733" s="67"/>
      <c r="I1733" s="67"/>
    </row>
    <row r="1734" spans="1:9">
      <c r="A1734" s="79">
        <v>43903</v>
      </c>
      <c r="B1734" s="80">
        <v>3</v>
      </c>
      <c r="C1734" s="81">
        <v>134.31</v>
      </c>
      <c r="D1734" s="67"/>
      <c r="E1734" s="67"/>
      <c r="F1734" s="67"/>
      <c r="G1734" s="67"/>
      <c r="H1734" s="67"/>
      <c r="I1734" s="67"/>
    </row>
    <row r="1735" spans="1:9">
      <c r="A1735" s="79">
        <v>43903</v>
      </c>
      <c r="B1735" s="80">
        <v>4</v>
      </c>
      <c r="C1735" s="81">
        <v>53.8</v>
      </c>
      <c r="D1735" s="67"/>
      <c r="E1735" s="67"/>
      <c r="F1735" s="67"/>
      <c r="G1735" s="67"/>
      <c r="H1735" s="67"/>
      <c r="I1735" s="67"/>
    </row>
    <row r="1736" spans="1:9">
      <c r="A1736" s="79">
        <v>43903</v>
      </c>
      <c r="B1736" s="80">
        <v>5</v>
      </c>
      <c r="C1736" s="81">
        <v>33.56</v>
      </c>
      <c r="D1736" s="67"/>
      <c r="E1736" s="67"/>
      <c r="F1736" s="67"/>
      <c r="G1736" s="67"/>
      <c r="H1736" s="67"/>
      <c r="I1736" s="67"/>
    </row>
    <row r="1737" spans="1:9">
      <c r="A1737" s="79">
        <v>43903</v>
      </c>
      <c r="B1737" s="80">
        <v>6</v>
      </c>
      <c r="C1737" s="81">
        <v>21.88</v>
      </c>
      <c r="D1737" s="67"/>
      <c r="E1737" s="67"/>
      <c r="F1737" s="67"/>
      <c r="G1737" s="67"/>
      <c r="H1737" s="67"/>
      <c r="I1737" s="67"/>
    </row>
    <row r="1738" spans="1:9">
      <c r="A1738" s="79">
        <v>43903</v>
      </c>
      <c r="B1738" s="80">
        <v>7</v>
      </c>
      <c r="C1738" s="81">
        <v>17.989999999999998</v>
      </c>
      <c r="D1738" s="67"/>
      <c r="E1738" s="67"/>
      <c r="F1738" s="67"/>
      <c r="G1738" s="67"/>
      <c r="H1738" s="67"/>
      <c r="I1738" s="67"/>
    </row>
    <row r="1739" spans="1:9">
      <c r="A1739" s="79">
        <v>43903</v>
      </c>
      <c r="B1739" s="80">
        <v>8</v>
      </c>
      <c r="C1739" s="81">
        <v>18.46</v>
      </c>
      <c r="D1739" s="67"/>
      <c r="E1739" s="67"/>
      <c r="F1739" s="67"/>
      <c r="G1739" s="67"/>
      <c r="H1739" s="67"/>
      <c r="I1739" s="67"/>
    </row>
    <row r="1740" spans="1:9">
      <c r="A1740" s="79">
        <v>43903</v>
      </c>
      <c r="B1740" s="80">
        <v>9</v>
      </c>
      <c r="C1740" s="81">
        <v>18.68</v>
      </c>
      <c r="D1740" s="67"/>
      <c r="E1740" s="67"/>
      <c r="F1740" s="67"/>
      <c r="G1740" s="67"/>
      <c r="H1740" s="67"/>
      <c r="I1740" s="67"/>
    </row>
    <row r="1741" spans="1:9">
      <c r="A1741" s="79">
        <v>43903</v>
      </c>
      <c r="B1741" s="80">
        <v>10</v>
      </c>
      <c r="C1741" s="81">
        <v>18.21</v>
      </c>
      <c r="D1741" s="67"/>
      <c r="E1741" s="67"/>
      <c r="F1741" s="67"/>
      <c r="G1741" s="67"/>
      <c r="H1741" s="67"/>
      <c r="I1741" s="67"/>
    </row>
    <row r="1742" spans="1:9">
      <c r="A1742" s="79">
        <v>43903</v>
      </c>
      <c r="B1742" s="80">
        <v>11</v>
      </c>
      <c r="C1742" s="81">
        <v>17.739999999999998</v>
      </c>
      <c r="D1742" s="67"/>
      <c r="E1742" s="67"/>
      <c r="F1742" s="67"/>
      <c r="G1742" s="67"/>
      <c r="H1742" s="67"/>
      <c r="I1742" s="67"/>
    </row>
    <row r="1743" spans="1:9">
      <c r="A1743" s="79">
        <v>43903</v>
      </c>
      <c r="B1743" s="80">
        <v>12</v>
      </c>
      <c r="C1743" s="81">
        <v>17.52</v>
      </c>
      <c r="D1743" s="67"/>
      <c r="E1743" s="67"/>
      <c r="F1743" s="67"/>
      <c r="G1743" s="67"/>
      <c r="H1743" s="67"/>
      <c r="I1743" s="67"/>
    </row>
    <row r="1744" spans="1:9">
      <c r="A1744" s="79">
        <v>43903</v>
      </c>
      <c r="B1744" s="80">
        <v>13</v>
      </c>
      <c r="C1744" s="81">
        <v>18.03</v>
      </c>
      <c r="D1744" s="67"/>
      <c r="E1744" s="67"/>
      <c r="F1744" s="67"/>
      <c r="G1744" s="67"/>
      <c r="H1744" s="67"/>
      <c r="I1744" s="67"/>
    </row>
    <row r="1745" spans="1:9">
      <c r="A1745" s="79">
        <v>43903</v>
      </c>
      <c r="B1745" s="80">
        <v>14</v>
      </c>
      <c r="C1745" s="81">
        <v>18.8</v>
      </c>
      <c r="D1745" s="67"/>
      <c r="E1745" s="67"/>
      <c r="F1745" s="67"/>
      <c r="G1745" s="67"/>
      <c r="H1745" s="67"/>
      <c r="I1745" s="67"/>
    </row>
    <row r="1746" spans="1:9">
      <c r="A1746" s="79">
        <v>43903</v>
      </c>
      <c r="B1746" s="80">
        <v>15</v>
      </c>
      <c r="C1746" s="81">
        <v>18.809999999999999</v>
      </c>
      <c r="D1746" s="67"/>
      <c r="E1746" s="67"/>
      <c r="F1746" s="67"/>
      <c r="G1746" s="67"/>
      <c r="H1746" s="67"/>
      <c r="I1746" s="67"/>
    </row>
    <row r="1747" spans="1:9">
      <c r="A1747" s="79">
        <v>43903</v>
      </c>
      <c r="B1747" s="80">
        <v>16</v>
      </c>
      <c r="C1747" s="81">
        <v>19.059999999999999</v>
      </c>
      <c r="D1747" s="67"/>
      <c r="E1747" s="67"/>
      <c r="F1747" s="67"/>
      <c r="G1747" s="67"/>
      <c r="H1747" s="67"/>
      <c r="I1747" s="67"/>
    </row>
    <row r="1748" spans="1:9">
      <c r="A1748" s="79">
        <v>43903</v>
      </c>
      <c r="B1748" s="80">
        <v>17</v>
      </c>
      <c r="C1748" s="81">
        <v>20.05</v>
      </c>
      <c r="D1748" s="67"/>
      <c r="E1748" s="67"/>
      <c r="F1748" s="67"/>
      <c r="G1748" s="67"/>
      <c r="H1748" s="67"/>
      <c r="I1748" s="67"/>
    </row>
    <row r="1749" spans="1:9">
      <c r="A1749" s="79">
        <v>43903</v>
      </c>
      <c r="B1749" s="80">
        <v>18</v>
      </c>
      <c r="C1749" s="81">
        <v>21.11</v>
      </c>
      <c r="D1749" s="67"/>
      <c r="E1749" s="67"/>
      <c r="F1749" s="67"/>
      <c r="G1749" s="67"/>
      <c r="H1749" s="67"/>
      <c r="I1749" s="67"/>
    </row>
    <row r="1750" spans="1:9">
      <c r="A1750" s="79">
        <v>43903</v>
      </c>
      <c r="B1750" s="80">
        <v>19</v>
      </c>
      <c r="C1750" s="81">
        <v>22.79</v>
      </c>
      <c r="D1750" s="67"/>
      <c r="E1750" s="67"/>
      <c r="F1750" s="67"/>
      <c r="G1750" s="67"/>
      <c r="H1750" s="67"/>
      <c r="I1750" s="67"/>
    </row>
    <row r="1751" spans="1:9">
      <c r="A1751" s="79">
        <v>43903</v>
      </c>
      <c r="B1751" s="80">
        <v>20</v>
      </c>
      <c r="C1751" s="81">
        <v>53.95</v>
      </c>
      <c r="D1751" s="67"/>
      <c r="E1751" s="67"/>
      <c r="F1751" s="67"/>
      <c r="G1751" s="67"/>
      <c r="H1751" s="67"/>
      <c r="I1751" s="67"/>
    </row>
    <row r="1752" spans="1:9">
      <c r="A1752" s="79">
        <v>43903</v>
      </c>
      <c r="B1752" s="80">
        <v>21</v>
      </c>
      <c r="C1752" s="81">
        <v>21.24</v>
      </c>
      <c r="D1752" s="67"/>
      <c r="E1752" s="67"/>
      <c r="F1752" s="67"/>
      <c r="G1752" s="67"/>
      <c r="H1752" s="67"/>
      <c r="I1752" s="67"/>
    </row>
    <row r="1753" spans="1:9">
      <c r="A1753" s="79">
        <v>43903</v>
      </c>
      <c r="B1753" s="80">
        <v>22</v>
      </c>
      <c r="C1753" s="81">
        <v>21.37</v>
      </c>
      <c r="D1753" s="67"/>
      <c r="E1753" s="67"/>
      <c r="F1753" s="67"/>
      <c r="G1753" s="67"/>
      <c r="H1753" s="67"/>
      <c r="I1753" s="67"/>
    </row>
    <row r="1754" spans="1:9">
      <c r="A1754" s="79">
        <v>43903</v>
      </c>
      <c r="B1754" s="80">
        <v>23</v>
      </c>
      <c r="C1754" s="81">
        <v>19.11</v>
      </c>
      <c r="D1754" s="67"/>
      <c r="E1754" s="67"/>
      <c r="F1754" s="67"/>
      <c r="G1754" s="67"/>
      <c r="H1754" s="67"/>
      <c r="I1754" s="67"/>
    </row>
    <row r="1755" spans="1:9">
      <c r="A1755" s="79">
        <v>43903</v>
      </c>
      <c r="B1755" s="80">
        <v>24</v>
      </c>
      <c r="C1755" s="81">
        <v>19.13</v>
      </c>
      <c r="D1755" s="67"/>
      <c r="E1755" s="67"/>
      <c r="F1755" s="67"/>
      <c r="G1755" s="67"/>
      <c r="H1755" s="67"/>
      <c r="I1755" s="67"/>
    </row>
    <row r="1756" spans="1:9">
      <c r="A1756" s="79">
        <v>43904</v>
      </c>
      <c r="B1756" s="80">
        <v>1</v>
      </c>
      <c r="C1756" s="81">
        <v>17.5</v>
      </c>
      <c r="D1756" s="67"/>
      <c r="E1756" s="67"/>
      <c r="F1756" s="67"/>
      <c r="G1756" s="67"/>
      <c r="H1756" s="67"/>
      <c r="I1756" s="67"/>
    </row>
    <row r="1757" spans="1:9">
      <c r="A1757" s="79">
        <v>43904</v>
      </c>
      <c r="B1757" s="80">
        <v>2</v>
      </c>
      <c r="C1757" s="81">
        <v>16.670000000000002</v>
      </c>
      <c r="D1757" s="67"/>
      <c r="E1757" s="67"/>
      <c r="F1757" s="67"/>
      <c r="G1757" s="67"/>
      <c r="H1757" s="67"/>
      <c r="I1757" s="67"/>
    </row>
    <row r="1758" spans="1:9">
      <c r="A1758" s="79">
        <v>43904</v>
      </c>
      <c r="B1758" s="80">
        <v>3</v>
      </c>
      <c r="C1758" s="81">
        <v>16.07</v>
      </c>
      <c r="D1758" s="67"/>
      <c r="E1758" s="67"/>
      <c r="F1758" s="67"/>
      <c r="G1758" s="67"/>
      <c r="H1758" s="67"/>
      <c r="I1758" s="67"/>
    </row>
    <row r="1759" spans="1:9">
      <c r="A1759" s="79">
        <v>43904</v>
      </c>
      <c r="B1759" s="80">
        <v>4</v>
      </c>
      <c r="C1759" s="81">
        <v>17.02</v>
      </c>
      <c r="D1759" s="67"/>
      <c r="E1759" s="67"/>
      <c r="F1759" s="67"/>
      <c r="G1759" s="67"/>
      <c r="H1759" s="67"/>
      <c r="I1759" s="67"/>
    </row>
    <row r="1760" spans="1:9">
      <c r="A1760" s="79">
        <v>43904</v>
      </c>
      <c r="B1760" s="80">
        <v>5</v>
      </c>
      <c r="C1760" s="81">
        <v>17.489999999999998</v>
      </c>
      <c r="D1760" s="67"/>
      <c r="E1760" s="67"/>
      <c r="F1760" s="67"/>
      <c r="G1760" s="67"/>
      <c r="H1760" s="67"/>
      <c r="I1760" s="67"/>
    </row>
    <row r="1761" spans="1:9">
      <c r="A1761" s="79">
        <v>43904</v>
      </c>
      <c r="B1761" s="80">
        <v>6</v>
      </c>
      <c r="C1761" s="81">
        <v>18.2</v>
      </c>
      <c r="D1761" s="67"/>
      <c r="E1761" s="67"/>
      <c r="F1761" s="67"/>
      <c r="G1761" s="67"/>
      <c r="H1761" s="67"/>
      <c r="I1761" s="67"/>
    </row>
    <row r="1762" spans="1:9">
      <c r="A1762" s="79">
        <v>43904</v>
      </c>
      <c r="B1762" s="80">
        <v>7</v>
      </c>
      <c r="C1762" s="81">
        <v>18.21</v>
      </c>
      <c r="D1762" s="67"/>
      <c r="E1762" s="67"/>
      <c r="F1762" s="67"/>
      <c r="G1762" s="67"/>
      <c r="H1762" s="67"/>
      <c r="I1762" s="67"/>
    </row>
    <row r="1763" spans="1:9">
      <c r="A1763" s="79">
        <v>43904</v>
      </c>
      <c r="B1763" s="80">
        <v>8</v>
      </c>
      <c r="C1763" s="81">
        <v>19.53</v>
      </c>
      <c r="D1763" s="67"/>
      <c r="E1763" s="67"/>
      <c r="F1763" s="67"/>
      <c r="G1763" s="67"/>
      <c r="H1763" s="67"/>
      <c r="I1763" s="67"/>
    </row>
    <row r="1764" spans="1:9">
      <c r="A1764" s="79">
        <v>43904</v>
      </c>
      <c r="B1764" s="80">
        <v>9</v>
      </c>
      <c r="C1764" s="81">
        <v>22.9</v>
      </c>
      <c r="D1764" s="67"/>
      <c r="E1764" s="67"/>
      <c r="F1764" s="67"/>
      <c r="G1764" s="67"/>
      <c r="H1764" s="67"/>
      <c r="I1764" s="67"/>
    </row>
    <row r="1765" spans="1:9">
      <c r="A1765" s="79">
        <v>43904</v>
      </c>
      <c r="B1765" s="80">
        <v>10</v>
      </c>
      <c r="C1765" s="81">
        <v>31.04</v>
      </c>
      <c r="D1765" s="67"/>
      <c r="E1765" s="67"/>
      <c r="F1765" s="67"/>
      <c r="G1765" s="67"/>
      <c r="H1765" s="67"/>
      <c r="I1765" s="67"/>
    </row>
    <row r="1766" spans="1:9">
      <c r="A1766" s="79">
        <v>43904</v>
      </c>
      <c r="B1766" s="80">
        <v>11</v>
      </c>
      <c r="C1766" s="81">
        <v>22.07</v>
      </c>
      <c r="D1766" s="67"/>
      <c r="E1766" s="67"/>
      <c r="F1766" s="67"/>
      <c r="G1766" s="67"/>
      <c r="H1766" s="67"/>
      <c r="I1766" s="67"/>
    </row>
    <row r="1767" spans="1:9">
      <c r="A1767" s="79">
        <v>43904</v>
      </c>
      <c r="B1767" s="80">
        <v>12</v>
      </c>
      <c r="C1767" s="81">
        <v>52.82</v>
      </c>
      <c r="D1767" s="67"/>
      <c r="E1767" s="67"/>
      <c r="F1767" s="67"/>
      <c r="G1767" s="67"/>
      <c r="H1767" s="67"/>
      <c r="I1767" s="67"/>
    </row>
    <row r="1768" spans="1:9">
      <c r="A1768" s="79">
        <v>43904</v>
      </c>
      <c r="B1768" s="80">
        <v>13</v>
      </c>
      <c r="C1768" s="81">
        <v>21.4</v>
      </c>
      <c r="D1768" s="67"/>
      <c r="E1768" s="67"/>
      <c r="F1768" s="67"/>
      <c r="G1768" s="67"/>
      <c r="H1768" s="67"/>
      <c r="I1768" s="67"/>
    </row>
    <row r="1769" spans="1:9">
      <c r="A1769" s="79">
        <v>43904</v>
      </c>
      <c r="B1769" s="80">
        <v>14</v>
      </c>
      <c r="C1769" s="81">
        <v>21.57</v>
      </c>
      <c r="D1769" s="67"/>
      <c r="E1769" s="67"/>
      <c r="F1769" s="67"/>
      <c r="G1769" s="67"/>
      <c r="H1769" s="67"/>
      <c r="I1769" s="67"/>
    </row>
    <row r="1770" spans="1:9">
      <c r="A1770" s="79">
        <v>43904</v>
      </c>
      <c r="B1770" s="80">
        <v>15</v>
      </c>
      <c r="C1770" s="81">
        <v>22.2</v>
      </c>
      <c r="D1770" s="67"/>
      <c r="E1770" s="67"/>
      <c r="F1770" s="67"/>
      <c r="G1770" s="67"/>
      <c r="H1770" s="67"/>
      <c r="I1770" s="67"/>
    </row>
    <row r="1771" spans="1:9">
      <c r="A1771" s="79">
        <v>43904</v>
      </c>
      <c r="B1771" s="80">
        <v>16</v>
      </c>
      <c r="C1771" s="81">
        <v>20.309999999999999</v>
      </c>
      <c r="D1771" s="67"/>
      <c r="E1771" s="67"/>
      <c r="F1771" s="67"/>
      <c r="G1771" s="67"/>
      <c r="H1771" s="67"/>
      <c r="I1771" s="67"/>
    </row>
    <row r="1772" spans="1:9">
      <c r="A1772" s="79">
        <v>43904</v>
      </c>
      <c r="B1772" s="80">
        <v>17</v>
      </c>
      <c r="C1772" s="81">
        <v>22.14</v>
      </c>
      <c r="D1772" s="67"/>
      <c r="E1772" s="67"/>
      <c r="F1772" s="67"/>
      <c r="G1772" s="67"/>
      <c r="H1772" s="67"/>
      <c r="I1772" s="67"/>
    </row>
    <row r="1773" spans="1:9">
      <c r="A1773" s="79">
        <v>43904</v>
      </c>
      <c r="B1773" s="80">
        <v>18</v>
      </c>
      <c r="C1773" s="81">
        <v>20.69</v>
      </c>
      <c r="D1773" s="67"/>
      <c r="E1773" s="67"/>
      <c r="F1773" s="67"/>
      <c r="G1773" s="67"/>
      <c r="H1773" s="67"/>
      <c r="I1773" s="67"/>
    </row>
    <row r="1774" spans="1:9">
      <c r="A1774" s="79">
        <v>43904</v>
      </c>
      <c r="B1774" s="80">
        <v>19</v>
      </c>
      <c r="C1774" s="81">
        <v>27.15</v>
      </c>
      <c r="D1774" s="67"/>
      <c r="E1774" s="67"/>
      <c r="F1774" s="67"/>
      <c r="G1774" s="67"/>
      <c r="H1774" s="67"/>
      <c r="I1774" s="67"/>
    </row>
    <row r="1775" spans="1:9">
      <c r="A1775" s="79">
        <v>43904</v>
      </c>
      <c r="B1775" s="80">
        <v>20</v>
      </c>
      <c r="C1775" s="81">
        <v>21.26</v>
      </c>
      <c r="D1775" s="67"/>
      <c r="E1775" s="67"/>
      <c r="F1775" s="67"/>
      <c r="G1775" s="67"/>
      <c r="H1775" s="67"/>
      <c r="I1775" s="67"/>
    </row>
    <row r="1776" spans="1:9">
      <c r="A1776" s="79">
        <v>43904</v>
      </c>
      <c r="B1776" s="80">
        <v>21</v>
      </c>
      <c r="C1776" s="81">
        <v>29.94</v>
      </c>
      <c r="D1776" s="67"/>
      <c r="E1776" s="67"/>
      <c r="F1776" s="67"/>
      <c r="G1776" s="67"/>
      <c r="H1776" s="67"/>
      <c r="I1776" s="67"/>
    </row>
    <row r="1777" spans="1:9">
      <c r="A1777" s="79">
        <v>43904</v>
      </c>
      <c r="B1777" s="80">
        <v>22</v>
      </c>
      <c r="C1777" s="81">
        <v>24.05</v>
      </c>
      <c r="D1777" s="67"/>
      <c r="E1777" s="67"/>
      <c r="F1777" s="67"/>
      <c r="G1777" s="67"/>
      <c r="H1777" s="67"/>
      <c r="I1777" s="67"/>
    </row>
    <row r="1778" spans="1:9">
      <c r="A1778" s="79">
        <v>43904</v>
      </c>
      <c r="B1778" s="80">
        <v>23</v>
      </c>
      <c r="C1778" s="81">
        <v>20.39</v>
      </c>
      <c r="D1778" s="67"/>
      <c r="E1778" s="67"/>
      <c r="F1778" s="67"/>
      <c r="G1778" s="67"/>
      <c r="H1778" s="67"/>
      <c r="I1778" s="67"/>
    </row>
    <row r="1779" spans="1:9">
      <c r="A1779" s="79">
        <v>43904</v>
      </c>
      <c r="B1779" s="80">
        <v>24</v>
      </c>
      <c r="C1779" s="81">
        <v>20.059999999999999</v>
      </c>
      <c r="D1779" s="67"/>
      <c r="E1779" s="67"/>
      <c r="F1779" s="67"/>
      <c r="G1779" s="67"/>
      <c r="H1779" s="67"/>
      <c r="I1779" s="67"/>
    </row>
    <row r="1780" spans="1:9">
      <c r="A1780" s="79">
        <v>43905</v>
      </c>
      <c r="B1780" s="80">
        <v>1</v>
      </c>
      <c r="C1780" s="81">
        <v>19.73</v>
      </c>
      <c r="D1780" s="67"/>
      <c r="E1780" s="67"/>
      <c r="F1780" s="67"/>
      <c r="G1780" s="67"/>
      <c r="H1780" s="67"/>
      <c r="I1780" s="67"/>
    </row>
    <row r="1781" spans="1:9">
      <c r="A1781" s="79">
        <v>43905</v>
      </c>
      <c r="B1781" s="80">
        <v>2</v>
      </c>
      <c r="C1781" s="81">
        <v>25.44</v>
      </c>
      <c r="D1781" s="67"/>
      <c r="E1781" s="67"/>
      <c r="F1781" s="67"/>
      <c r="G1781" s="67"/>
      <c r="H1781" s="67"/>
      <c r="I1781" s="67"/>
    </row>
    <row r="1782" spans="1:9">
      <c r="A1782" s="79">
        <v>43905</v>
      </c>
      <c r="B1782" s="80">
        <v>3</v>
      </c>
      <c r="C1782" s="81">
        <v>21.42</v>
      </c>
      <c r="D1782" s="67"/>
      <c r="E1782" s="67"/>
      <c r="F1782" s="67"/>
      <c r="G1782" s="67"/>
      <c r="H1782" s="67"/>
      <c r="I1782" s="67"/>
    </row>
    <row r="1783" spans="1:9">
      <c r="A1783" s="79">
        <v>43905</v>
      </c>
      <c r="B1783" s="80">
        <v>4</v>
      </c>
      <c r="C1783" s="81">
        <v>19.91</v>
      </c>
      <c r="D1783" s="67"/>
      <c r="E1783" s="67"/>
      <c r="F1783" s="67"/>
      <c r="G1783" s="67"/>
      <c r="H1783" s="67"/>
      <c r="I1783" s="67"/>
    </row>
    <row r="1784" spans="1:9">
      <c r="A1784" s="79">
        <v>43905</v>
      </c>
      <c r="B1784" s="80">
        <v>5</v>
      </c>
      <c r="C1784" s="81">
        <v>19.39</v>
      </c>
      <c r="D1784" s="67"/>
      <c r="E1784" s="67"/>
      <c r="F1784" s="67"/>
      <c r="G1784" s="67"/>
      <c r="H1784" s="67"/>
      <c r="I1784" s="67"/>
    </row>
    <row r="1785" spans="1:9">
      <c r="A1785" s="79">
        <v>43905</v>
      </c>
      <c r="B1785" s="80">
        <v>6</v>
      </c>
      <c r="C1785" s="81">
        <v>19.72</v>
      </c>
      <c r="D1785" s="67"/>
      <c r="E1785" s="67"/>
      <c r="F1785" s="67"/>
      <c r="G1785" s="67"/>
      <c r="H1785" s="67"/>
      <c r="I1785" s="67"/>
    </row>
    <row r="1786" spans="1:9">
      <c r="A1786" s="79">
        <v>43905</v>
      </c>
      <c r="B1786" s="80">
        <v>7</v>
      </c>
      <c r="C1786" s="81">
        <v>20.13</v>
      </c>
      <c r="D1786" s="67"/>
      <c r="E1786" s="67"/>
      <c r="F1786" s="67"/>
      <c r="G1786" s="67"/>
      <c r="H1786" s="67"/>
      <c r="I1786" s="67"/>
    </row>
    <row r="1787" spans="1:9">
      <c r="A1787" s="79">
        <v>43905</v>
      </c>
      <c r="B1787" s="80">
        <v>8</v>
      </c>
      <c r="C1787" s="81">
        <v>19.64</v>
      </c>
      <c r="D1787" s="67"/>
      <c r="E1787" s="67"/>
      <c r="F1787" s="67"/>
      <c r="G1787" s="67"/>
      <c r="H1787" s="67"/>
      <c r="I1787" s="67"/>
    </row>
    <row r="1788" spans="1:9">
      <c r="A1788" s="79">
        <v>43905</v>
      </c>
      <c r="B1788" s="80">
        <v>9</v>
      </c>
      <c r="C1788" s="81">
        <v>20.21</v>
      </c>
      <c r="D1788" s="67"/>
      <c r="E1788" s="67"/>
      <c r="F1788" s="67"/>
      <c r="G1788" s="67"/>
      <c r="H1788" s="67"/>
      <c r="I1788" s="67"/>
    </row>
    <row r="1789" spans="1:9">
      <c r="A1789" s="79">
        <v>43905</v>
      </c>
      <c r="B1789" s="80">
        <v>10</v>
      </c>
      <c r="C1789" s="81">
        <v>29.17</v>
      </c>
      <c r="D1789" s="67"/>
      <c r="E1789" s="67"/>
      <c r="F1789" s="67"/>
      <c r="G1789" s="67"/>
      <c r="H1789" s="67"/>
      <c r="I1789" s="67"/>
    </row>
    <row r="1790" spans="1:9">
      <c r="A1790" s="79">
        <v>43905</v>
      </c>
      <c r="B1790" s="80">
        <v>11</v>
      </c>
      <c r="C1790" s="81">
        <v>21.16</v>
      </c>
      <c r="D1790" s="67"/>
      <c r="E1790" s="67"/>
      <c r="F1790" s="67"/>
      <c r="G1790" s="67"/>
      <c r="H1790" s="67"/>
      <c r="I1790" s="67"/>
    </row>
    <row r="1791" spans="1:9">
      <c r="A1791" s="79">
        <v>43905</v>
      </c>
      <c r="B1791" s="80">
        <v>12</v>
      </c>
      <c r="C1791" s="81">
        <v>22.23</v>
      </c>
      <c r="D1791" s="67"/>
      <c r="E1791" s="67"/>
      <c r="F1791" s="67"/>
      <c r="G1791" s="67"/>
      <c r="H1791" s="67"/>
      <c r="I1791" s="67"/>
    </row>
    <row r="1792" spans="1:9">
      <c r="A1792" s="79">
        <v>43905</v>
      </c>
      <c r="B1792" s="80">
        <v>13</v>
      </c>
      <c r="C1792" s="81">
        <v>22.86</v>
      </c>
      <c r="D1792" s="67"/>
      <c r="E1792" s="67"/>
      <c r="F1792" s="67"/>
      <c r="G1792" s="67"/>
      <c r="H1792" s="67"/>
      <c r="I1792" s="67"/>
    </row>
    <row r="1793" spans="1:9">
      <c r="A1793" s="79">
        <v>43905</v>
      </c>
      <c r="B1793" s="80">
        <v>14</v>
      </c>
      <c r="C1793" s="81">
        <v>19.940000000000001</v>
      </c>
      <c r="D1793" s="67"/>
      <c r="E1793" s="67"/>
      <c r="F1793" s="67"/>
      <c r="G1793" s="67"/>
      <c r="H1793" s="67"/>
      <c r="I1793" s="67"/>
    </row>
    <row r="1794" spans="1:9">
      <c r="A1794" s="79">
        <v>43905</v>
      </c>
      <c r="B1794" s="80">
        <v>15</v>
      </c>
      <c r="C1794" s="81">
        <v>20.56</v>
      </c>
      <c r="D1794" s="67"/>
      <c r="E1794" s="67"/>
      <c r="F1794" s="67"/>
      <c r="G1794" s="67"/>
      <c r="H1794" s="67"/>
      <c r="I1794" s="67"/>
    </row>
    <row r="1795" spans="1:9">
      <c r="A1795" s="79">
        <v>43905</v>
      </c>
      <c r="B1795" s="80">
        <v>16</v>
      </c>
      <c r="C1795" s="81">
        <v>20.74</v>
      </c>
      <c r="D1795" s="67"/>
      <c r="E1795" s="67"/>
      <c r="F1795" s="67"/>
      <c r="G1795" s="67"/>
      <c r="H1795" s="67"/>
      <c r="I1795" s="67"/>
    </row>
    <row r="1796" spans="1:9">
      <c r="A1796" s="79">
        <v>43905</v>
      </c>
      <c r="B1796" s="80">
        <v>17</v>
      </c>
      <c r="C1796" s="81">
        <v>23.53</v>
      </c>
      <c r="D1796" s="67"/>
      <c r="E1796" s="67"/>
      <c r="F1796" s="67"/>
      <c r="G1796" s="67"/>
      <c r="H1796" s="67"/>
      <c r="I1796" s="67"/>
    </row>
    <row r="1797" spans="1:9">
      <c r="A1797" s="79">
        <v>43905</v>
      </c>
      <c r="B1797" s="80">
        <v>18</v>
      </c>
      <c r="C1797" s="81">
        <v>33.479999999999997</v>
      </c>
      <c r="D1797" s="67"/>
      <c r="E1797" s="67"/>
      <c r="F1797" s="67"/>
      <c r="G1797" s="67"/>
      <c r="H1797" s="67"/>
      <c r="I1797" s="67"/>
    </row>
    <row r="1798" spans="1:9">
      <c r="A1798" s="79">
        <v>43905</v>
      </c>
      <c r="B1798" s="80">
        <v>19</v>
      </c>
      <c r="C1798" s="81">
        <v>21.67</v>
      </c>
      <c r="D1798" s="67"/>
      <c r="E1798" s="67"/>
      <c r="F1798" s="67"/>
      <c r="G1798" s="67"/>
      <c r="H1798" s="67"/>
      <c r="I1798" s="67"/>
    </row>
    <row r="1799" spans="1:9">
      <c r="A1799" s="79">
        <v>43905</v>
      </c>
      <c r="B1799" s="80">
        <v>20</v>
      </c>
      <c r="C1799" s="81">
        <v>30.36</v>
      </c>
      <c r="D1799" s="67"/>
      <c r="E1799" s="67"/>
      <c r="F1799" s="67"/>
      <c r="G1799" s="67"/>
      <c r="H1799" s="67"/>
      <c r="I1799" s="67"/>
    </row>
    <row r="1800" spans="1:9">
      <c r="A1800" s="79">
        <v>43905</v>
      </c>
      <c r="B1800" s="80">
        <v>21</v>
      </c>
      <c r="C1800" s="81">
        <v>20.97</v>
      </c>
      <c r="D1800" s="67"/>
      <c r="E1800" s="67"/>
      <c r="F1800" s="67"/>
      <c r="G1800" s="67"/>
      <c r="H1800" s="67"/>
      <c r="I1800" s="67"/>
    </row>
    <row r="1801" spans="1:9">
      <c r="A1801" s="79">
        <v>43905</v>
      </c>
      <c r="B1801" s="80">
        <v>22</v>
      </c>
      <c r="C1801" s="81">
        <v>21.45</v>
      </c>
      <c r="D1801" s="67"/>
      <c r="E1801" s="67"/>
      <c r="F1801" s="67"/>
      <c r="G1801" s="67"/>
      <c r="H1801" s="67"/>
      <c r="I1801" s="67"/>
    </row>
    <row r="1802" spans="1:9">
      <c r="A1802" s="79">
        <v>43905</v>
      </c>
      <c r="B1802" s="80">
        <v>23</v>
      </c>
      <c r="C1802" s="81">
        <v>19.75</v>
      </c>
      <c r="D1802" s="67"/>
      <c r="E1802" s="67"/>
      <c r="F1802" s="67"/>
      <c r="G1802" s="67"/>
      <c r="H1802" s="67"/>
      <c r="I1802" s="67"/>
    </row>
    <row r="1803" spans="1:9">
      <c r="A1803" s="79">
        <v>43905</v>
      </c>
      <c r="B1803" s="80">
        <v>24</v>
      </c>
      <c r="C1803" s="81">
        <v>19.82</v>
      </c>
      <c r="D1803" s="67"/>
      <c r="E1803" s="67"/>
      <c r="F1803" s="67"/>
      <c r="G1803" s="67"/>
      <c r="H1803" s="67"/>
      <c r="I1803" s="67"/>
    </row>
    <row r="1804" spans="1:9">
      <c r="A1804" s="79">
        <v>43906</v>
      </c>
      <c r="B1804" s="80">
        <v>1</v>
      </c>
      <c r="C1804" s="81">
        <v>23.84</v>
      </c>
      <c r="D1804" s="67"/>
      <c r="E1804" s="67"/>
      <c r="F1804" s="67"/>
      <c r="G1804" s="67"/>
      <c r="H1804" s="67"/>
      <c r="I1804" s="67"/>
    </row>
    <row r="1805" spans="1:9">
      <c r="A1805" s="79">
        <v>43906</v>
      </c>
      <c r="B1805" s="80">
        <v>2</v>
      </c>
      <c r="C1805" s="81">
        <v>18.89</v>
      </c>
      <c r="D1805" s="67"/>
      <c r="E1805" s="67"/>
      <c r="F1805" s="67"/>
      <c r="G1805" s="67"/>
      <c r="H1805" s="67"/>
      <c r="I1805" s="67"/>
    </row>
    <row r="1806" spans="1:9">
      <c r="A1806" s="79">
        <v>43906</v>
      </c>
      <c r="B1806" s="80">
        <v>3</v>
      </c>
      <c r="C1806" s="81">
        <v>20.56</v>
      </c>
      <c r="D1806" s="67"/>
      <c r="E1806" s="67"/>
      <c r="F1806" s="67"/>
      <c r="G1806" s="67"/>
      <c r="H1806" s="67"/>
      <c r="I1806" s="67"/>
    </row>
    <row r="1807" spans="1:9">
      <c r="A1807" s="79">
        <v>43906</v>
      </c>
      <c r="B1807" s="80">
        <v>4</v>
      </c>
      <c r="C1807" s="81">
        <v>20.3</v>
      </c>
      <c r="D1807" s="67"/>
      <c r="E1807" s="67"/>
      <c r="F1807" s="67"/>
      <c r="G1807" s="67"/>
      <c r="H1807" s="67"/>
      <c r="I1807" s="67"/>
    </row>
    <row r="1808" spans="1:9">
      <c r="A1808" s="79">
        <v>43906</v>
      </c>
      <c r="B1808" s="80">
        <v>5</v>
      </c>
      <c r="C1808" s="81">
        <v>21.39</v>
      </c>
      <c r="D1808" s="67"/>
      <c r="E1808" s="67"/>
      <c r="F1808" s="67"/>
      <c r="G1808" s="67"/>
      <c r="H1808" s="67"/>
      <c r="I1808" s="67"/>
    </row>
    <row r="1809" spans="1:9">
      <c r="A1809" s="79">
        <v>43906</v>
      </c>
      <c r="B1809" s="80">
        <v>6</v>
      </c>
      <c r="C1809" s="81">
        <v>20.87</v>
      </c>
      <c r="D1809" s="67"/>
      <c r="E1809" s="67"/>
      <c r="F1809" s="67"/>
      <c r="G1809" s="67"/>
      <c r="H1809" s="67"/>
      <c r="I1809" s="67"/>
    </row>
    <row r="1810" spans="1:9">
      <c r="A1810" s="79">
        <v>43906</v>
      </c>
      <c r="B1810" s="80">
        <v>7</v>
      </c>
      <c r="C1810" s="81">
        <v>24.13</v>
      </c>
      <c r="D1810" s="67"/>
      <c r="E1810" s="67"/>
      <c r="F1810" s="67"/>
      <c r="G1810" s="67"/>
      <c r="H1810" s="67"/>
      <c r="I1810" s="67"/>
    </row>
    <row r="1811" spans="1:9">
      <c r="A1811" s="79">
        <v>43906</v>
      </c>
      <c r="B1811" s="80">
        <v>8</v>
      </c>
      <c r="C1811" s="81">
        <v>26.28</v>
      </c>
      <c r="D1811" s="67"/>
      <c r="E1811" s="67"/>
      <c r="F1811" s="67"/>
      <c r="G1811" s="67"/>
      <c r="H1811" s="67"/>
      <c r="I1811" s="67"/>
    </row>
    <row r="1812" spans="1:9">
      <c r="A1812" s="79">
        <v>43906</v>
      </c>
      <c r="B1812" s="80">
        <v>9</v>
      </c>
      <c r="C1812" s="81">
        <v>29.02</v>
      </c>
      <c r="D1812" s="67"/>
      <c r="E1812" s="67"/>
      <c r="F1812" s="67"/>
      <c r="G1812" s="67"/>
      <c r="H1812" s="67"/>
      <c r="I1812" s="67"/>
    </row>
    <row r="1813" spans="1:9">
      <c r="A1813" s="79">
        <v>43906</v>
      </c>
      <c r="B1813" s="80">
        <v>10</v>
      </c>
      <c r="C1813" s="81">
        <v>47.28</v>
      </c>
      <c r="D1813" s="67"/>
      <c r="E1813" s="67"/>
      <c r="F1813" s="67"/>
      <c r="G1813" s="67"/>
      <c r="H1813" s="67"/>
      <c r="I1813" s="67"/>
    </row>
    <row r="1814" spans="1:9">
      <c r="A1814" s="79">
        <v>43906</v>
      </c>
      <c r="B1814" s="80">
        <v>11</v>
      </c>
      <c r="C1814" s="81">
        <v>39.82</v>
      </c>
      <c r="D1814" s="67"/>
      <c r="E1814" s="67"/>
      <c r="F1814" s="67"/>
      <c r="G1814" s="67"/>
      <c r="H1814" s="67"/>
      <c r="I1814" s="67"/>
    </row>
    <row r="1815" spans="1:9">
      <c r="A1815" s="79">
        <v>43906</v>
      </c>
      <c r="B1815" s="80">
        <v>12</v>
      </c>
      <c r="C1815" s="81">
        <v>39.270000000000003</v>
      </c>
      <c r="D1815" s="67"/>
      <c r="E1815" s="67"/>
      <c r="F1815" s="67"/>
      <c r="G1815" s="67"/>
      <c r="H1815" s="67"/>
      <c r="I1815" s="67"/>
    </row>
    <row r="1816" spans="1:9">
      <c r="A1816" s="79">
        <v>43906</v>
      </c>
      <c r="B1816" s="80">
        <v>13</v>
      </c>
      <c r="C1816" s="81">
        <v>23.48</v>
      </c>
      <c r="D1816" s="67"/>
      <c r="E1816" s="67"/>
      <c r="F1816" s="67"/>
      <c r="G1816" s="67"/>
      <c r="H1816" s="67"/>
      <c r="I1816" s="67"/>
    </row>
    <row r="1817" spans="1:9">
      <c r="A1817" s="79">
        <v>43906</v>
      </c>
      <c r="B1817" s="80">
        <v>14</v>
      </c>
      <c r="C1817" s="81">
        <v>31.45</v>
      </c>
      <c r="D1817" s="67"/>
      <c r="E1817" s="67"/>
      <c r="F1817" s="67"/>
      <c r="G1817" s="67"/>
      <c r="H1817" s="67"/>
      <c r="I1817" s="67"/>
    </row>
    <row r="1818" spans="1:9">
      <c r="A1818" s="79">
        <v>43906</v>
      </c>
      <c r="B1818" s="80">
        <v>15</v>
      </c>
      <c r="C1818" s="81">
        <v>21.11</v>
      </c>
      <c r="D1818" s="67"/>
      <c r="E1818" s="67"/>
      <c r="F1818" s="67"/>
      <c r="G1818" s="67"/>
      <c r="H1818" s="67"/>
      <c r="I1818" s="67"/>
    </row>
    <row r="1819" spans="1:9">
      <c r="A1819" s="79">
        <v>43906</v>
      </c>
      <c r="B1819" s="80">
        <v>16</v>
      </c>
      <c r="C1819" s="81">
        <v>20.54</v>
      </c>
      <c r="D1819" s="67"/>
      <c r="E1819" s="67"/>
      <c r="F1819" s="67"/>
      <c r="G1819" s="67"/>
      <c r="H1819" s="67"/>
      <c r="I1819" s="67"/>
    </row>
    <row r="1820" spans="1:9">
      <c r="A1820" s="79">
        <v>43906</v>
      </c>
      <c r="B1820" s="80">
        <v>17</v>
      </c>
      <c r="C1820" s="81">
        <v>20.64</v>
      </c>
      <c r="D1820" s="67"/>
      <c r="E1820" s="67"/>
      <c r="F1820" s="67"/>
      <c r="G1820" s="67"/>
      <c r="H1820" s="67"/>
      <c r="I1820" s="67"/>
    </row>
    <row r="1821" spans="1:9">
      <c r="A1821" s="79">
        <v>43906</v>
      </c>
      <c r="B1821" s="80">
        <v>18</v>
      </c>
      <c r="C1821" s="81">
        <v>21.12</v>
      </c>
      <c r="D1821" s="67"/>
      <c r="E1821" s="67"/>
      <c r="F1821" s="67"/>
      <c r="G1821" s="67"/>
      <c r="H1821" s="67"/>
      <c r="I1821" s="67"/>
    </row>
    <row r="1822" spans="1:9">
      <c r="A1822" s="79">
        <v>43906</v>
      </c>
      <c r="B1822" s="80">
        <v>19</v>
      </c>
      <c r="C1822" s="81">
        <v>20.84</v>
      </c>
      <c r="D1822" s="67"/>
      <c r="E1822" s="67"/>
      <c r="F1822" s="67"/>
      <c r="G1822" s="67"/>
      <c r="H1822" s="67"/>
      <c r="I1822" s="67"/>
    </row>
    <row r="1823" spans="1:9">
      <c r="A1823" s="79">
        <v>43906</v>
      </c>
      <c r="B1823" s="80">
        <v>20</v>
      </c>
      <c r="C1823" s="81">
        <v>20.97</v>
      </c>
      <c r="D1823" s="67"/>
      <c r="E1823" s="67"/>
      <c r="F1823" s="67"/>
      <c r="G1823" s="67"/>
      <c r="H1823" s="67"/>
      <c r="I1823" s="67"/>
    </row>
    <row r="1824" spans="1:9">
      <c r="A1824" s="79">
        <v>43906</v>
      </c>
      <c r="B1824" s="80">
        <v>21</v>
      </c>
      <c r="C1824" s="81">
        <v>20.77</v>
      </c>
      <c r="D1824" s="67"/>
      <c r="E1824" s="67"/>
      <c r="F1824" s="67"/>
      <c r="G1824" s="67"/>
      <c r="H1824" s="67"/>
      <c r="I1824" s="67"/>
    </row>
    <row r="1825" spans="1:9">
      <c r="A1825" s="79">
        <v>43906</v>
      </c>
      <c r="B1825" s="80">
        <v>22</v>
      </c>
      <c r="C1825" s="81">
        <v>20.02</v>
      </c>
      <c r="D1825" s="67"/>
      <c r="E1825" s="67"/>
      <c r="F1825" s="67"/>
      <c r="G1825" s="67"/>
      <c r="H1825" s="67"/>
      <c r="I1825" s="67"/>
    </row>
    <row r="1826" spans="1:9">
      <c r="A1826" s="79">
        <v>43906</v>
      </c>
      <c r="B1826" s="80">
        <v>23</v>
      </c>
      <c r="C1826" s="81">
        <v>19.73</v>
      </c>
      <c r="D1826" s="67"/>
      <c r="E1826" s="67"/>
      <c r="F1826" s="67"/>
      <c r="G1826" s="67"/>
      <c r="H1826" s="67"/>
      <c r="I1826" s="67"/>
    </row>
    <row r="1827" spans="1:9">
      <c r="A1827" s="79">
        <v>43906</v>
      </c>
      <c r="B1827" s="80">
        <v>24</v>
      </c>
      <c r="C1827" s="81">
        <v>18.09</v>
      </c>
      <c r="D1827" s="67"/>
      <c r="E1827" s="67"/>
      <c r="F1827" s="67"/>
      <c r="G1827" s="67"/>
      <c r="H1827" s="67"/>
      <c r="I1827" s="67"/>
    </row>
    <row r="1828" spans="1:9">
      <c r="A1828" s="79">
        <v>43907</v>
      </c>
      <c r="B1828" s="80">
        <v>1</v>
      </c>
      <c r="C1828" s="81">
        <v>16.809999999999999</v>
      </c>
      <c r="D1828" s="67"/>
      <c r="E1828" s="67"/>
      <c r="F1828" s="67"/>
      <c r="G1828" s="67"/>
      <c r="H1828" s="67"/>
      <c r="I1828" s="67"/>
    </row>
    <row r="1829" spans="1:9">
      <c r="A1829" s="79">
        <v>43907</v>
      </c>
      <c r="B1829" s="80">
        <v>2</v>
      </c>
      <c r="C1829" s="81">
        <v>16.14</v>
      </c>
      <c r="D1829" s="67"/>
      <c r="E1829" s="67"/>
      <c r="F1829" s="67"/>
      <c r="G1829" s="67"/>
      <c r="H1829" s="67"/>
      <c r="I1829" s="67"/>
    </row>
    <row r="1830" spans="1:9">
      <c r="A1830" s="79">
        <v>43907</v>
      </c>
      <c r="B1830" s="80">
        <v>3</v>
      </c>
      <c r="C1830" s="81">
        <v>16.059999999999999</v>
      </c>
      <c r="D1830" s="67"/>
      <c r="E1830" s="67"/>
      <c r="F1830" s="67"/>
      <c r="G1830" s="67"/>
      <c r="H1830" s="67"/>
      <c r="I1830" s="67"/>
    </row>
    <row r="1831" spans="1:9">
      <c r="A1831" s="79">
        <v>43907</v>
      </c>
      <c r="B1831" s="80">
        <v>4</v>
      </c>
      <c r="C1831" s="81">
        <v>16.61</v>
      </c>
      <c r="D1831" s="67"/>
      <c r="E1831" s="67"/>
      <c r="F1831" s="67"/>
      <c r="G1831" s="67"/>
      <c r="H1831" s="67"/>
      <c r="I1831" s="67"/>
    </row>
    <row r="1832" spans="1:9">
      <c r="A1832" s="79">
        <v>43907</v>
      </c>
      <c r="B1832" s="80">
        <v>5</v>
      </c>
      <c r="C1832" s="81">
        <v>19.329999999999998</v>
      </c>
      <c r="D1832" s="67"/>
      <c r="E1832" s="67"/>
      <c r="F1832" s="67"/>
      <c r="G1832" s="67"/>
      <c r="H1832" s="67"/>
      <c r="I1832" s="67"/>
    </row>
    <row r="1833" spans="1:9">
      <c r="A1833" s="79">
        <v>43907</v>
      </c>
      <c r="B1833" s="80">
        <v>6</v>
      </c>
      <c r="C1833" s="81">
        <v>19.63</v>
      </c>
      <c r="D1833" s="67"/>
      <c r="E1833" s="67"/>
      <c r="F1833" s="67"/>
      <c r="G1833" s="67"/>
      <c r="H1833" s="67"/>
      <c r="I1833" s="67"/>
    </row>
    <row r="1834" spans="1:9">
      <c r="A1834" s="79">
        <v>43907</v>
      </c>
      <c r="B1834" s="80">
        <v>7</v>
      </c>
      <c r="C1834" s="81">
        <v>19.61</v>
      </c>
      <c r="D1834" s="67"/>
      <c r="E1834" s="67"/>
      <c r="F1834" s="67"/>
      <c r="G1834" s="67"/>
      <c r="H1834" s="67"/>
      <c r="I1834" s="67"/>
    </row>
    <row r="1835" spans="1:9">
      <c r="A1835" s="79">
        <v>43907</v>
      </c>
      <c r="B1835" s="80">
        <v>8</v>
      </c>
      <c r="C1835" s="81">
        <v>19.38</v>
      </c>
      <c r="D1835" s="67"/>
      <c r="E1835" s="67"/>
      <c r="F1835" s="67"/>
      <c r="G1835" s="67"/>
      <c r="H1835" s="67"/>
      <c r="I1835" s="67"/>
    </row>
    <row r="1836" spans="1:9">
      <c r="A1836" s="79">
        <v>43907</v>
      </c>
      <c r="B1836" s="80">
        <v>9</v>
      </c>
      <c r="C1836" s="81">
        <v>20.72</v>
      </c>
      <c r="D1836" s="67"/>
      <c r="E1836" s="67"/>
      <c r="F1836" s="67"/>
      <c r="G1836" s="67"/>
      <c r="H1836" s="67"/>
      <c r="I1836" s="67"/>
    </row>
    <row r="1837" spans="1:9">
      <c r="A1837" s="79">
        <v>43907</v>
      </c>
      <c r="B1837" s="80">
        <v>10</v>
      </c>
      <c r="C1837" s="81">
        <v>20.190000000000001</v>
      </c>
      <c r="D1837" s="67"/>
      <c r="E1837" s="67"/>
      <c r="F1837" s="67"/>
      <c r="G1837" s="67"/>
      <c r="H1837" s="67"/>
      <c r="I1837" s="67"/>
    </row>
    <row r="1838" spans="1:9">
      <c r="A1838" s="79">
        <v>43907</v>
      </c>
      <c r="B1838" s="80">
        <v>11</v>
      </c>
      <c r="C1838" s="81">
        <v>37.880000000000003</v>
      </c>
      <c r="D1838" s="67"/>
      <c r="E1838" s="67"/>
      <c r="F1838" s="67"/>
      <c r="G1838" s="67"/>
      <c r="H1838" s="67"/>
      <c r="I1838" s="67"/>
    </row>
    <row r="1839" spans="1:9">
      <c r="A1839" s="79">
        <v>43907</v>
      </c>
      <c r="B1839" s="80">
        <v>12</v>
      </c>
      <c r="C1839" s="81">
        <v>28.57</v>
      </c>
      <c r="D1839" s="67"/>
      <c r="E1839" s="67"/>
      <c r="F1839" s="67"/>
      <c r="G1839" s="67"/>
      <c r="H1839" s="67"/>
      <c r="I1839" s="67"/>
    </row>
    <row r="1840" spans="1:9">
      <c r="A1840" s="79">
        <v>43907</v>
      </c>
      <c r="B1840" s="80">
        <v>13</v>
      </c>
      <c r="C1840" s="81">
        <v>20.96</v>
      </c>
      <c r="D1840" s="67"/>
      <c r="E1840" s="67"/>
      <c r="F1840" s="67"/>
      <c r="G1840" s="67"/>
      <c r="H1840" s="67"/>
      <c r="I1840" s="67"/>
    </row>
    <row r="1841" spans="1:9">
      <c r="A1841" s="79">
        <v>43907</v>
      </c>
      <c r="B1841" s="80">
        <v>14</v>
      </c>
      <c r="C1841" s="81">
        <v>20.36</v>
      </c>
      <c r="D1841" s="67"/>
      <c r="E1841" s="67"/>
      <c r="F1841" s="67"/>
      <c r="G1841" s="67"/>
      <c r="H1841" s="67"/>
      <c r="I1841" s="67"/>
    </row>
    <row r="1842" spans="1:9">
      <c r="A1842" s="79">
        <v>43907</v>
      </c>
      <c r="B1842" s="80">
        <v>15</v>
      </c>
      <c r="C1842" s="81">
        <v>19.760000000000002</v>
      </c>
      <c r="D1842" s="67"/>
      <c r="E1842" s="67"/>
      <c r="F1842" s="67"/>
      <c r="G1842" s="67"/>
      <c r="H1842" s="67"/>
      <c r="I1842" s="67"/>
    </row>
    <row r="1843" spans="1:9">
      <c r="A1843" s="79">
        <v>43907</v>
      </c>
      <c r="B1843" s="80">
        <v>16</v>
      </c>
      <c r="C1843" s="81">
        <v>18.77</v>
      </c>
      <c r="D1843" s="67"/>
      <c r="E1843" s="67"/>
      <c r="F1843" s="67"/>
      <c r="G1843" s="67"/>
      <c r="H1843" s="67"/>
      <c r="I1843" s="67"/>
    </row>
    <row r="1844" spans="1:9">
      <c r="A1844" s="79">
        <v>43907</v>
      </c>
      <c r="B1844" s="80">
        <v>17</v>
      </c>
      <c r="C1844" s="81">
        <v>18.39</v>
      </c>
      <c r="D1844" s="67"/>
      <c r="E1844" s="67"/>
      <c r="F1844" s="67"/>
      <c r="G1844" s="67"/>
      <c r="H1844" s="67"/>
      <c r="I1844" s="67"/>
    </row>
    <row r="1845" spans="1:9">
      <c r="A1845" s="79">
        <v>43907</v>
      </c>
      <c r="B1845" s="80">
        <v>18</v>
      </c>
      <c r="C1845" s="81">
        <v>18.75</v>
      </c>
      <c r="D1845" s="67"/>
      <c r="E1845" s="67"/>
      <c r="F1845" s="67"/>
      <c r="G1845" s="67"/>
      <c r="H1845" s="67"/>
      <c r="I1845" s="67"/>
    </row>
    <row r="1846" spans="1:9">
      <c r="A1846" s="79">
        <v>43907</v>
      </c>
      <c r="B1846" s="80">
        <v>19</v>
      </c>
      <c r="C1846" s="81">
        <v>20.010000000000002</v>
      </c>
      <c r="D1846" s="67"/>
      <c r="E1846" s="67"/>
      <c r="F1846" s="67"/>
      <c r="G1846" s="67"/>
      <c r="H1846" s="67"/>
      <c r="I1846" s="67"/>
    </row>
    <row r="1847" spans="1:9">
      <c r="A1847" s="79">
        <v>43907</v>
      </c>
      <c r="B1847" s="80">
        <v>20</v>
      </c>
      <c r="C1847" s="81">
        <v>20.32</v>
      </c>
      <c r="D1847" s="67"/>
      <c r="E1847" s="67"/>
      <c r="F1847" s="67"/>
      <c r="G1847" s="67"/>
      <c r="H1847" s="67"/>
      <c r="I1847" s="67"/>
    </row>
    <row r="1848" spans="1:9">
      <c r="A1848" s="79">
        <v>43907</v>
      </c>
      <c r="B1848" s="80">
        <v>21</v>
      </c>
      <c r="C1848" s="81">
        <v>19.239999999999998</v>
      </c>
      <c r="D1848" s="67"/>
      <c r="E1848" s="67"/>
      <c r="F1848" s="67"/>
      <c r="G1848" s="67"/>
      <c r="H1848" s="67"/>
      <c r="I1848" s="67"/>
    </row>
    <row r="1849" spans="1:9">
      <c r="A1849" s="79">
        <v>43907</v>
      </c>
      <c r="B1849" s="80">
        <v>22</v>
      </c>
      <c r="C1849" s="81">
        <v>18.559999999999999</v>
      </c>
      <c r="D1849" s="67"/>
      <c r="E1849" s="67"/>
      <c r="F1849" s="67"/>
      <c r="G1849" s="67"/>
      <c r="H1849" s="67"/>
      <c r="I1849" s="67"/>
    </row>
    <row r="1850" spans="1:9">
      <c r="A1850" s="79">
        <v>43907</v>
      </c>
      <c r="B1850" s="80">
        <v>23</v>
      </c>
      <c r="C1850" s="81">
        <v>17.940000000000001</v>
      </c>
      <c r="D1850" s="67"/>
      <c r="E1850" s="67"/>
      <c r="F1850" s="67"/>
      <c r="G1850" s="67"/>
      <c r="H1850" s="67"/>
      <c r="I1850" s="67"/>
    </row>
    <row r="1851" spans="1:9">
      <c r="A1851" s="79">
        <v>43907</v>
      </c>
      <c r="B1851" s="80">
        <v>24</v>
      </c>
      <c r="C1851" s="81">
        <v>18.190000000000001</v>
      </c>
      <c r="D1851" s="67"/>
      <c r="E1851" s="67"/>
      <c r="F1851" s="67"/>
      <c r="G1851" s="67"/>
      <c r="H1851" s="67"/>
      <c r="I1851" s="67"/>
    </row>
    <row r="1852" spans="1:9">
      <c r="A1852" s="79">
        <v>43908</v>
      </c>
      <c r="B1852" s="80">
        <v>1</v>
      </c>
      <c r="C1852" s="81">
        <v>16.760000000000002</v>
      </c>
      <c r="D1852" s="67"/>
      <c r="E1852" s="67"/>
      <c r="F1852" s="67"/>
      <c r="G1852" s="67"/>
      <c r="H1852" s="67"/>
      <c r="I1852" s="67"/>
    </row>
    <row r="1853" spans="1:9">
      <c r="A1853" s="79">
        <v>43908</v>
      </c>
      <c r="B1853" s="80">
        <v>2</v>
      </c>
      <c r="C1853" s="81">
        <v>16.649999999999999</v>
      </c>
      <c r="D1853" s="67"/>
      <c r="E1853" s="67"/>
      <c r="F1853" s="67"/>
      <c r="G1853" s="67"/>
      <c r="H1853" s="67"/>
      <c r="I1853" s="67"/>
    </row>
    <row r="1854" spans="1:9">
      <c r="A1854" s="79">
        <v>43908</v>
      </c>
      <c r="B1854" s="80">
        <v>3</v>
      </c>
      <c r="C1854" s="81">
        <v>16.559999999999999</v>
      </c>
      <c r="D1854" s="67"/>
      <c r="E1854" s="67"/>
      <c r="F1854" s="67"/>
      <c r="G1854" s="67"/>
      <c r="H1854" s="67"/>
      <c r="I1854" s="67"/>
    </row>
    <row r="1855" spans="1:9">
      <c r="A1855" s="79">
        <v>43908</v>
      </c>
      <c r="B1855" s="80">
        <v>4</v>
      </c>
      <c r="C1855" s="81">
        <v>17.32</v>
      </c>
      <c r="D1855" s="67"/>
      <c r="E1855" s="67"/>
      <c r="F1855" s="67"/>
      <c r="G1855" s="67"/>
      <c r="H1855" s="67"/>
      <c r="I1855" s="67"/>
    </row>
    <row r="1856" spans="1:9">
      <c r="A1856" s="79">
        <v>43908</v>
      </c>
      <c r="B1856" s="80">
        <v>5</v>
      </c>
      <c r="C1856" s="81">
        <v>19.68</v>
      </c>
      <c r="D1856" s="67"/>
      <c r="E1856" s="67"/>
      <c r="F1856" s="67"/>
      <c r="G1856" s="67"/>
      <c r="H1856" s="67"/>
      <c r="I1856" s="67"/>
    </row>
    <row r="1857" spans="1:9">
      <c r="A1857" s="79">
        <v>43908</v>
      </c>
      <c r="B1857" s="80">
        <v>6</v>
      </c>
      <c r="C1857" s="81">
        <v>20.5</v>
      </c>
      <c r="D1857" s="67"/>
      <c r="E1857" s="67"/>
      <c r="F1857" s="67"/>
      <c r="G1857" s="67"/>
      <c r="H1857" s="67"/>
      <c r="I1857" s="67"/>
    </row>
    <row r="1858" spans="1:9">
      <c r="A1858" s="79">
        <v>43908</v>
      </c>
      <c r="B1858" s="80">
        <v>7</v>
      </c>
      <c r="C1858" s="81">
        <v>19.09</v>
      </c>
      <c r="D1858" s="67"/>
      <c r="E1858" s="67"/>
      <c r="F1858" s="67"/>
      <c r="G1858" s="67"/>
      <c r="H1858" s="67"/>
      <c r="I1858" s="67"/>
    </row>
    <row r="1859" spans="1:9">
      <c r="A1859" s="79">
        <v>43908</v>
      </c>
      <c r="B1859" s="80">
        <v>8</v>
      </c>
      <c r="C1859" s="81">
        <v>21.58</v>
      </c>
      <c r="D1859" s="67"/>
      <c r="E1859" s="67"/>
      <c r="F1859" s="67"/>
      <c r="G1859" s="67"/>
      <c r="H1859" s="67"/>
      <c r="I1859" s="67"/>
    </row>
    <row r="1860" spans="1:9">
      <c r="A1860" s="79">
        <v>43908</v>
      </c>
      <c r="B1860" s="80">
        <v>9</v>
      </c>
      <c r="C1860" s="81">
        <v>21.88</v>
      </c>
      <c r="D1860" s="67"/>
      <c r="E1860" s="67"/>
      <c r="F1860" s="67"/>
      <c r="G1860" s="67"/>
      <c r="H1860" s="67"/>
      <c r="I1860" s="67"/>
    </row>
    <row r="1861" spans="1:9">
      <c r="A1861" s="79">
        <v>43908</v>
      </c>
      <c r="B1861" s="80">
        <v>10</v>
      </c>
      <c r="C1861" s="81">
        <v>22.34</v>
      </c>
      <c r="D1861" s="67"/>
      <c r="E1861" s="67"/>
      <c r="F1861" s="67"/>
      <c r="G1861" s="67"/>
      <c r="H1861" s="67"/>
      <c r="I1861" s="67"/>
    </row>
    <row r="1862" spans="1:9">
      <c r="A1862" s="79">
        <v>43908</v>
      </c>
      <c r="B1862" s="80">
        <v>11</v>
      </c>
      <c r="C1862" s="81">
        <v>23.14</v>
      </c>
      <c r="D1862" s="67"/>
      <c r="E1862" s="67"/>
      <c r="F1862" s="67"/>
      <c r="G1862" s="67"/>
      <c r="H1862" s="67"/>
      <c r="I1862" s="67"/>
    </row>
    <row r="1863" spans="1:9">
      <c r="A1863" s="79">
        <v>43908</v>
      </c>
      <c r="B1863" s="80">
        <v>12</v>
      </c>
      <c r="C1863" s="81">
        <v>61.11</v>
      </c>
      <c r="D1863" s="67"/>
      <c r="E1863" s="67"/>
      <c r="F1863" s="67"/>
      <c r="G1863" s="67"/>
      <c r="H1863" s="67"/>
      <c r="I1863" s="67"/>
    </row>
    <row r="1864" spans="1:9">
      <c r="A1864" s="79">
        <v>43908</v>
      </c>
      <c r="B1864" s="80">
        <v>13</v>
      </c>
      <c r="C1864" s="81">
        <v>99.75</v>
      </c>
      <c r="D1864" s="67"/>
      <c r="E1864" s="67"/>
      <c r="F1864" s="67"/>
      <c r="G1864" s="67"/>
      <c r="H1864" s="67"/>
      <c r="I1864" s="67"/>
    </row>
    <row r="1865" spans="1:9">
      <c r="A1865" s="79">
        <v>43908</v>
      </c>
      <c r="B1865" s="80">
        <v>14</v>
      </c>
      <c r="C1865" s="81">
        <v>23.95</v>
      </c>
      <c r="D1865" s="67"/>
      <c r="E1865" s="67"/>
      <c r="F1865" s="67"/>
      <c r="G1865" s="67"/>
      <c r="H1865" s="67"/>
      <c r="I1865" s="67"/>
    </row>
    <row r="1866" spans="1:9">
      <c r="A1866" s="79">
        <v>43908</v>
      </c>
      <c r="B1866" s="80">
        <v>15</v>
      </c>
      <c r="C1866" s="81">
        <v>32.19</v>
      </c>
      <c r="D1866" s="67"/>
      <c r="E1866" s="67"/>
      <c r="F1866" s="67"/>
      <c r="G1866" s="67"/>
      <c r="H1866" s="67"/>
      <c r="I1866" s="67"/>
    </row>
    <row r="1867" spans="1:9">
      <c r="A1867" s="79">
        <v>43908</v>
      </c>
      <c r="B1867" s="80">
        <v>16</v>
      </c>
      <c r="C1867" s="81">
        <v>23.09</v>
      </c>
      <c r="D1867" s="67"/>
      <c r="E1867" s="67"/>
      <c r="F1867" s="67"/>
      <c r="G1867" s="67"/>
      <c r="H1867" s="67"/>
      <c r="I1867" s="67"/>
    </row>
    <row r="1868" spans="1:9">
      <c r="A1868" s="79">
        <v>43908</v>
      </c>
      <c r="B1868" s="80">
        <v>17</v>
      </c>
      <c r="C1868" s="81">
        <v>22.36</v>
      </c>
      <c r="D1868" s="67"/>
      <c r="E1868" s="67"/>
      <c r="F1868" s="67"/>
      <c r="G1868" s="67"/>
      <c r="H1868" s="67"/>
      <c r="I1868" s="67"/>
    </row>
    <row r="1869" spans="1:9">
      <c r="A1869" s="79">
        <v>43908</v>
      </c>
      <c r="B1869" s="80">
        <v>18</v>
      </c>
      <c r="C1869" s="81">
        <v>28.86</v>
      </c>
      <c r="D1869" s="67"/>
      <c r="E1869" s="67"/>
      <c r="F1869" s="67"/>
      <c r="G1869" s="67"/>
      <c r="H1869" s="67"/>
      <c r="I1869" s="67"/>
    </row>
    <row r="1870" spans="1:9">
      <c r="A1870" s="79">
        <v>43908</v>
      </c>
      <c r="B1870" s="80">
        <v>19</v>
      </c>
      <c r="C1870" s="81">
        <v>19.170000000000002</v>
      </c>
      <c r="D1870" s="67"/>
      <c r="E1870" s="67"/>
      <c r="F1870" s="67"/>
      <c r="G1870" s="67"/>
      <c r="H1870" s="67"/>
      <c r="I1870" s="67"/>
    </row>
    <row r="1871" spans="1:9">
      <c r="A1871" s="79">
        <v>43908</v>
      </c>
      <c r="B1871" s="80">
        <v>20</v>
      </c>
      <c r="C1871" s="81">
        <v>19.63</v>
      </c>
      <c r="D1871" s="67"/>
      <c r="E1871" s="67"/>
      <c r="F1871" s="67"/>
      <c r="G1871" s="67"/>
      <c r="H1871" s="67"/>
      <c r="I1871" s="67"/>
    </row>
    <row r="1872" spans="1:9">
      <c r="A1872" s="79">
        <v>43908</v>
      </c>
      <c r="B1872" s="80">
        <v>21</v>
      </c>
      <c r="C1872" s="81">
        <v>21.4</v>
      </c>
      <c r="D1872" s="67"/>
      <c r="E1872" s="67"/>
      <c r="F1872" s="67"/>
      <c r="G1872" s="67"/>
      <c r="H1872" s="67"/>
      <c r="I1872" s="67"/>
    </row>
    <row r="1873" spans="1:9">
      <c r="A1873" s="79">
        <v>43908</v>
      </c>
      <c r="B1873" s="80">
        <v>22</v>
      </c>
      <c r="C1873" s="81">
        <v>19.7</v>
      </c>
      <c r="D1873" s="67"/>
      <c r="E1873" s="67"/>
      <c r="F1873" s="67"/>
      <c r="G1873" s="67"/>
      <c r="H1873" s="67"/>
      <c r="I1873" s="67"/>
    </row>
    <row r="1874" spans="1:9">
      <c r="A1874" s="79">
        <v>43908</v>
      </c>
      <c r="B1874" s="80">
        <v>23</v>
      </c>
      <c r="C1874" s="81">
        <v>19.579999999999998</v>
      </c>
      <c r="D1874" s="67"/>
      <c r="E1874" s="67"/>
      <c r="F1874" s="67"/>
      <c r="G1874" s="67"/>
      <c r="H1874" s="67"/>
      <c r="I1874" s="67"/>
    </row>
    <row r="1875" spans="1:9">
      <c r="A1875" s="79">
        <v>43908</v>
      </c>
      <c r="B1875" s="80">
        <v>24</v>
      </c>
      <c r="C1875" s="81">
        <v>18.809999999999999</v>
      </c>
      <c r="D1875" s="67"/>
      <c r="E1875" s="67"/>
      <c r="F1875" s="67"/>
      <c r="G1875" s="67"/>
      <c r="H1875" s="67"/>
      <c r="I1875" s="67"/>
    </row>
    <row r="1876" spans="1:9">
      <c r="A1876" s="79">
        <v>43909</v>
      </c>
      <c r="B1876" s="80">
        <v>1</v>
      </c>
      <c r="C1876" s="81">
        <v>16.78</v>
      </c>
      <c r="D1876" s="67"/>
      <c r="E1876" s="67"/>
      <c r="F1876" s="67"/>
      <c r="G1876" s="67"/>
      <c r="H1876" s="67"/>
      <c r="I1876" s="67"/>
    </row>
    <row r="1877" spans="1:9">
      <c r="A1877" s="79">
        <v>43909</v>
      </c>
      <c r="B1877" s="80">
        <v>2</v>
      </c>
      <c r="C1877" s="81">
        <v>16.02</v>
      </c>
      <c r="D1877" s="67"/>
      <c r="E1877" s="67"/>
      <c r="F1877" s="67"/>
      <c r="G1877" s="67"/>
      <c r="H1877" s="67"/>
      <c r="I1877" s="67"/>
    </row>
    <row r="1878" spans="1:9">
      <c r="A1878" s="79">
        <v>43909</v>
      </c>
      <c r="B1878" s="80">
        <v>3</v>
      </c>
      <c r="C1878" s="81">
        <v>16.05</v>
      </c>
      <c r="D1878" s="67"/>
      <c r="E1878" s="67"/>
      <c r="F1878" s="67"/>
      <c r="G1878" s="67"/>
      <c r="H1878" s="67"/>
      <c r="I1878" s="67"/>
    </row>
    <row r="1879" spans="1:9">
      <c r="A1879" s="79">
        <v>43909</v>
      </c>
      <c r="B1879" s="80">
        <v>4</v>
      </c>
      <c r="C1879" s="81">
        <v>16.93</v>
      </c>
      <c r="D1879" s="67"/>
      <c r="E1879" s="67"/>
      <c r="F1879" s="67"/>
      <c r="G1879" s="67"/>
      <c r="H1879" s="67"/>
      <c r="I1879" s="67"/>
    </row>
    <row r="1880" spans="1:9">
      <c r="A1880" s="79">
        <v>43909</v>
      </c>
      <c r="B1880" s="80">
        <v>5</v>
      </c>
      <c r="C1880" s="81">
        <v>19.38</v>
      </c>
      <c r="D1880" s="67"/>
      <c r="E1880" s="67"/>
      <c r="F1880" s="67"/>
      <c r="G1880" s="67"/>
      <c r="H1880" s="67"/>
      <c r="I1880" s="67"/>
    </row>
    <row r="1881" spans="1:9">
      <c r="A1881" s="79">
        <v>43909</v>
      </c>
      <c r="B1881" s="80">
        <v>6</v>
      </c>
      <c r="C1881" s="81">
        <v>20.16</v>
      </c>
      <c r="D1881" s="67"/>
      <c r="E1881" s="67"/>
      <c r="F1881" s="67"/>
      <c r="G1881" s="67"/>
      <c r="H1881" s="67"/>
      <c r="I1881" s="67"/>
    </row>
    <row r="1882" spans="1:9">
      <c r="A1882" s="79">
        <v>43909</v>
      </c>
      <c r="B1882" s="80">
        <v>7</v>
      </c>
      <c r="C1882" s="81">
        <v>18.13</v>
      </c>
      <c r="D1882" s="67"/>
      <c r="E1882" s="67"/>
      <c r="F1882" s="67"/>
      <c r="G1882" s="67"/>
      <c r="H1882" s="67"/>
      <c r="I1882" s="67"/>
    </row>
    <row r="1883" spans="1:9">
      <c r="A1883" s="79">
        <v>43909</v>
      </c>
      <c r="B1883" s="80">
        <v>8</v>
      </c>
      <c r="C1883" s="81">
        <v>17.16</v>
      </c>
      <c r="D1883" s="67"/>
      <c r="E1883" s="67"/>
      <c r="F1883" s="67"/>
      <c r="G1883" s="67"/>
      <c r="H1883" s="67"/>
      <c r="I1883" s="67"/>
    </row>
    <row r="1884" spans="1:9">
      <c r="A1884" s="79">
        <v>43909</v>
      </c>
      <c r="B1884" s="80">
        <v>9</v>
      </c>
      <c r="C1884" s="81">
        <v>19.52</v>
      </c>
      <c r="D1884" s="67"/>
      <c r="E1884" s="67"/>
      <c r="F1884" s="67"/>
      <c r="G1884" s="67"/>
      <c r="H1884" s="67"/>
      <c r="I1884" s="67"/>
    </row>
    <row r="1885" spans="1:9">
      <c r="A1885" s="79">
        <v>43909</v>
      </c>
      <c r="B1885" s="80">
        <v>10</v>
      </c>
      <c r="C1885" s="81">
        <v>19.09</v>
      </c>
      <c r="D1885" s="67"/>
      <c r="E1885" s="67"/>
      <c r="F1885" s="67"/>
      <c r="G1885" s="67"/>
      <c r="H1885" s="67"/>
      <c r="I1885" s="67"/>
    </row>
    <row r="1886" spans="1:9">
      <c r="A1886" s="79">
        <v>43909</v>
      </c>
      <c r="B1886" s="80">
        <v>11</v>
      </c>
      <c r="C1886" s="81">
        <v>19.260000000000002</v>
      </c>
      <c r="D1886" s="67"/>
      <c r="E1886" s="67"/>
      <c r="F1886" s="67"/>
      <c r="G1886" s="67"/>
      <c r="H1886" s="67"/>
      <c r="I1886" s="67"/>
    </row>
    <row r="1887" spans="1:9">
      <c r="A1887" s="79">
        <v>43909</v>
      </c>
      <c r="B1887" s="80">
        <v>12</v>
      </c>
      <c r="C1887" s="81">
        <v>18.940000000000001</v>
      </c>
      <c r="D1887" s="67"/>
      <c r="E1887" s="67"/>
      <c r="F1887" s="67"/>
      <c r="G1887" s="67"/>
      <c r="H1887" s="67"/>
      <c r="I1887" s="67"/>
    </row>
    <row r="1888" spans="1:9">
      <c r="A1888" s="79">
        <v>43909</v>
      </c>
      <c r="B1888" s="80">
        <v>13</v>
      </c>
      <c r="C1888" s="81">
        <v>19.43</v>
      </c>
      <c r="D1888" s="67"/>
      <c r="E1888" s="67"/>
      <c r="F1888" s="67"/>
      <c r="G1888" s="67"/>
      <c r="H1888" s="67"/>
      <c r="I1888" s="67"/>
    </row>
    <row r="1889" spans="1:9">
      <c r="A1889" s="79">
        <v>43909</v>
      </c>
      <c r="B1889" s="80">
        <v>14</v>
      </c>
      <c r="C1889" s="81">
        <v>19</v>
      </c>
      <c r="D1889" s="67"/>
      <c r="E1889" s="67"/>
      <c r="F1889" s="67"/>
      <c r="G1889" s="67"/>
      <c r="H1889" s="67"/>
      <c r="I1889" s="67"/>
    </row>
    <row r="1890" spans="1:9">
      <c r="A1890" s="79">
        <v>43909</v>
      </c>
      <c r="B1890" s="80">
        <v>15</v>
      </c>
      <c r="C1890" s="81">
        <v>18.5</v>
      </c>
      <c r="D1890" s="67"/>
      <c r="E1890" s="67"/>
      <c r="F1890" s="67"/>
      <c r="G1890" s="67"/>
      <c r="H1890" s="67"/>
      <c r="I1890" s="67"/>
    </row>
    <row r="1891" spans="1:9">
      <c r="A1891" s="79">
        <v>43909</v>
      </c>
      <c r="B1891" s="80">
        <v>16</v>
      </c>
      <c r="C1891" s="81">
        <v>17.420000000000002</v>
      </c>
      <c r="D1891" s="67"/>
      <c r="E1891" s="67"/>
      <c r="F1891" s="67"/>
      <c r="G1891" s="67"/>
      <c r="H1891" s="67"/>
      <c r="I1891" s="67"/>
    </row>
    <row r="1892" spans="1:9">
      <c r="A1892" s="79">
        <v>43909</v>
      </c>
      <c r="B1892" s="80">
        <v>17</v>
      </c>
      <c r="C1892" s="81">
        <v>16.63</v>
      </c>
      <c r="D1892" s="67"/>
      <c r="E1892" s="67"/>
      <c r="F1892" s="67"/>
      <c r="G1892" s="67"/>
      <c r="H1892" s="67"/>
      <c r="I1892" s="67"/>
    </row>
    <row r="1893" spans="1:9">
      <c r="A1893" s="79">
        <v>43909</v>
      </c>
      <c r="B1893" s="80">
        <v>18</v>
      </c>
      <c r="C1893" s="81">
        <v>15.89</v>
      </c>
      <c r="D1893" s="67"/>
      <c r="E1893" s="67"/>
      <c r="F1893" s="67"/>
      <c r="G1893" s="67"/>
      <c r="H1893" s="67"/>
      <c r="I1893" s="67"/>
    </row>
    <row r="1894" spans="1:9">
      <c r="A1894" s="79">
        <v>43909</v>
      </c>
      <c r="B1894" s="80">
        <v>19</v>
      </c>
      <c r="C1894" s="81">
        <v>15.99</v>
      </c>
      <c r="D1894" s="67"/>
      <c r="E1894" s="67"/>
      <c r="F1894" s="67"/>
      <c r="G1894" s="67"/>
      <c r="H1894" s="67"/>
      <c r="I1894" s="67"/>
    </row>
    <row r="1895" spans="1:9">
      <c r="A1895" s="79">
        <v>43909</v>
      </c>
      <c r="B1895" s="80">
        <v>20</v>
      </c>
      <c r="C1895" s="81">
        <v>15.67</v>
      </c>
      <c r="D1895" s="67"/>
      <c r="E1895" s="67"/>
      <c r="F1895" s="67"/>
      <c r="G1895" s="67"/>
      <c r="H1895" s="67"/>
      <c r="I1895" s="67"/>
    </row>
    <row r="1896" spans="1:9">
      <c r="A1896" s="79">
        <v>43909</v>
      </c>
      <c r="B1896" s="80">
        <v>21</v>
      </c>
      <c r="C1896" s="81">
        <v>13.16</v>
      </c>
      <c r="D1896" s="67"/>
      <c r="E1896" s="67"/>
      <c r="F1896" s="67"/>
      <c r="G1896" s="67"/>
      <c r="H1896" s="67"/>
      <c r="I1896" s="67"/>
    </row>
    <row r="1897" spans="1:9">
      <c r="A1897" s="79">
        <v>43909</v>
      </c>
      <c r="B1897" s="80">
        <v>22</v>
      </c>
      <c r="C1897" s="81">
        <v>14.75</v>
      </c>
      <c r="D1897" s="67"/>
      <c r="E1897" s="67"/>
      <c r="F1897" s="67"/>
      <c r="G1897" s="67"/>
      <c r="H1897" s="67"/>
      <c r="I1897" s="67"/>
    </row>
    <row r="1898" spans="1:9">
      <c r="A1898" s="79">
        <v>43909</v>
      </c>
      <c r="B1898" s="80">
        <v>23</v>
      </c>
      <c r="C1898" s="81">
        <v>11.24</v>
      </c>
      <c r="D1898" s="67"/>
      <c r="E1898" s="67"/>
      <c r="F1898" s="67"/>
      <c r="G1898" s="67"/>
      <c r="H1898" s="67"/>
      <c r="I1898" s="67"/>
    </row>
    <row r="1899" spans="1:9">
      <c r="A1899" s="79">
        <v>43909</v>
      </c>
      <c r="B1899" s="80">
        <v>24</v>
      </c>
      <c r="C1899" s="81">
        <v>10.62</v>
      </c>
      <c r="D1899" s="67"/>
      <c r="E1899" s="67"/>
      <c r="F1899" s="67"/>
      <c r="G1899" s="67"/>
      <c r="H1899" s="67"/>
      <c r="I1899" s="67"/>
    </row>
    <row r="1900" spans="1:9">
      <c r="A1900" s="79">
        <v>43910</v>
      </c>
      <c r="B1900" s="80">
        <v>1</v>
      </c>
      <c r="C1900" s="81">
        <v>7.63</v>
      </c>
      <c r="D1900" s="67"/>
      <c r="E1900" s="67"/>
      <c r="F1900" s="67"/>
      <c r="G1900" s="67"/>
      <c r="H1900" s="67"/>
      <c r="I1900" s="67"/>
    </row>
    <row r="1901" spans="1:9">
      <c r="A1901" s="79">
        <v>43910</v>
      </c>
      <c r="B1901" s="80">
        <v>2</v>
      </c>
      <c r="C1901" s="81">
        <v>5.83</v>
      </c>
      <c r="D1901" s="67"/>
      <c r="E1901" s="67"/>
      <c r="F1901" s="67"/>
      <c r="G1901" s="67"/>
      <c r="H1901" s="67"/>
      <c r="I1901" s="67"/>
    </row>
    <row r="1902" spans="1:9">
      <c r="A1902" s="79">
        <v>43910</v>
      </c>
      <c r="B1902" s="80">
        <v>3</v>
      </c>
      <c r="C1902" s="81">
        <v>4.2699999999999996</v>
      </c>
      <c r="D1902" s="67"/>
      <c r="E1902" s="67"/>
      <c r="F1902" s="67"/>
      <c r="G1902" s="67"/>
      <c r="H1902" s="67"/>
      <c r="I1902" s="67"/>
    </row>
    <row r="1903" spans="1:9">
      <c r="A1903" s="79">
        <v>43910</v>
      </c>
      <c r="B1903" s="80">
        <v>4</v>
      </c>
      <c r="C1903" s="81">
        <v>4.88</v>
      </c>
      <c r="D1903" s="67"/>
      <c r="E1903" s="67"/>
      <c r="F1903" s="67"/>
      <c r="G1903" s="67"/>
      <c r="H1903" s="67"/>
      <c r="I1903" s="67"/>
    </row>
    <row r="1904" spans="1:9">
      <c r="A1904" s="79">
        <v>43910</v>
      </c>
      <c r="B1904" s="80">
        <v>5</v>
      </c>
      <c r="C1904" s="81">
        <v>8.0399999999999991</v>
      </c>
      <c r="D1904" s="67"/>
      <c r="E1904" s="67"/>
      <c r="F1904" s="67"/>
      <c r="G1904" s="67"/>
      <c r="H1904" s="67"/>
      <c r="I1904" s="67"/>
    </row>
    <row r="1905" spans="1:9">
      <c r="A1905" s="79">
        <v>43910</v>
      </c>
      <c r="B1905" s="80">
        <v>6</v>
      </c>
      <c r="C1905" s="81">
        <v>10.94</v>
      </c>
      <c r="D1905" s="67"/>
      <c r="E1905" s="67"/>
      <c r="F1905" s="67"/>
      <c r="G1905" s="67"/>
      <c r="H1905" s="67"/>
      <c r="I1905" s="67"/>
    </row>
    <row r="1906" spans="1:9">
      <c r="A1906" s="79">
        <v>43910</v>
      </c>
      <c r="B1906" s="80">
        <v>7</v>
      </c>
      <c r="C1906" s="81">
        <v>12.48</v>
      </c>
      <c r="D1906" s="67"/>
      <c r="E1906" s="67"/>
      <c r="F1906" s="67"/>
      <c r="G1906" s="67"/>
      <c r="H1906" s="67"/>
      <c r="I1906" s="67"/>
    </row>
    <row r="1907" spans="1:9">
      <c r="A1907" s="79">
        <v>43910</v>
      </c>
      <c r="B1907" s="80">
        <v>8</v>
      </c>
      <c r="C1907" s="81">
        <v>13.21</v>
      </c>
      <c r="D1907" s="67"/>
      <c r="E1907" s="67"/>
      <c r="F1907" s="67"/>
      <c r="G1907" s="67"/>
      <c r="H1907" s="67"/>
      <c r="I1907" s="67"/>
    </row>
    <row r="1908" spans="1:9">
      <c r="A1908" s="79">
        <v>43910</v>
      </c>
      <c r="B1908" s="80">
        <v>9</v>
      </c>
      <c r="C1908" s="81">
        <v>13.61</v>
      </c>
      <c r="D1908" s="67"/>
      <c r="E1908" s="67"/>
      <c r="F1908" s="67"/>
      <c r="G1908" s="67"/>
      <c r="H1908" s="67"/>
      <c r="I1908" s="67"/>
    </row>
    <row r="1909" spans="1:9">
      <c r="A1909" s="79">
        <v>43910</v>
      </c>
      <c r="B1909" s="80">
        <v>10</v>
      </c>
      <c r="C1909" s="81">
        <v>14.75</v>
      </c>
      <c r="D1909" s="67"/>
      <c r="E1909" s="67"/>
      <c r="F1909" s="67"/>
      <c r="G1909" s="67"/>
      <c r="H1909" s="67"/>
      <c r="I1909" s="67"/>
    </row>
    <row r="1910" spans="1:9">
      <c r="A1910" s="79">
        <v>43910</v>
      </c>
      <c r="B1910" s="80">
        <v>11</v>
      </c>
      <c r="C1910" s="81">
        <v>15.26</v>
      </c>
      <c r="D1910" s="67"/>
      <c r="E1910" s="67"/>
      <c r="F1910" s="67"/>
      <c r="G1910" s="67"/>
      <c r="H1910" s="67"/>
      <c r="I1910" s="67"/>
    </row>
    <row r="1911" spans="1:9">
      <c r="A1911" s="79">
        <v>43910</v>
      </c>
      <c r="B1911" s="80">
        <v>12</v>
      </c>
      <c r="C1911" s="81">
        <v>15.36</v>
      </c>
      <c r="D1911" s="67"/>
      <c r="E1911" s="67"/>
      <c r="F1911" s="67"/>
      <c r="G1911" s="67"/>
      <c r="H1911" s="67"/>
      <c r="I1911" s="67"/>
    </row>
    <row r="1912" spans="1:9">
      <c r="A1912" s="79">
        <v>43910</v>
      </c>
      <c r="B1912" s="80">
        <v>13</v>
      </c>
      <c r="C1912" s="81">
        <v>15.55</v>
      </c>
      <c r="D1912" s="67"/>
      <c r="E1912" s="67"/>
      <c r="F1912" s="67"/>
      <c r="G1912" s="67"/>
      <c r="H1912" s="67"/>
      <c r="I1912" s="67"/>
    </row>
    <row r="1913" spans="1:9">
      <c r="A1913" s="79">
        <v>43910</v>
      </c>
      <c r="B1913" s="80">
        <v>14</v>
      </c>
      <c r="C1913" s="81">
        <v>15.95</v>
      </c>
      <c r="D1913" s="67"/>
      <c r="E1913" s="67"/>
      <c r="F1913" s="67"/>
      <c r="G1913" s="67"/>
      <c r="H1913" s="67"/>
      <c r="I1913" s="67"/>
    </row>
    <row r="1914" spans="1:9">
      <c r="A1914" s="79">
        <v>43910</v>
      </c>
      <c r="B1914" s="80">
        <v>15</v>
      </c>
      <c r="C1914" s="81">
        <v>15.2</v>
      </c>
      <c r="D1914" s="67"/>
      <c r="E1914" s="67"/>
      <c r="F1914" s="67"/>
      <c r="G1914" s="67"/>
      <c r="H1914" s="67"/>
      <c r="I1914" s="67"/>
    </row>
    <row r="1915" spans="1:9">
      <c r="A1915" s="79">
        <v>43910</v>
      </c>
      <c r="B1915" s="80">
        <v>16</v>
      </c>
      <c r="C1915" s="81">
        <v>15.34</v>
      </c>
      <c r="D1915" s="67"/>
      <c r="E1915" s="67"/>
      <c r="F1915" s="67"/>
      <c r="G1915" s="67"/>
      <c r="H1915" s="67"/>
      <c r="I1915" s="67"/>
    </row>
    <row r="1916" spans="1:9">
      <c r="A1916" s="79">
        <v>43910</v>
      </c>
      <c r="B1916" s="80">
        <v>17</v>
      </c>
      <c r="C1916" s="81">
        <v>15.58</v>
      </c>
      <c r="D1916" s="67"/>
      <c r="E1916" s="67"/>
      <c r="F1916" s="67"/>
      <c r="G1916" s="67"/>
      <c r="H1916" s="67"/>
      <c r="I1916" s="67"/>
    </row>
    <row r="1917" spans="1:9">
      <c r="A1917" s="79">
        <v>43910</v>
      </c>
      <c r="B1917" s="80">
        <v>18</v>
      </c>
      <c r="C1917" s="81">
        <v>16.97</v>
      </c>
      <c r="D1917" s="67"/>
      <c r="E1917" s="67"/>
      <c r="F1917" s="67"/>
      <c r="G1917" s="67"/>
      <c r="H1917" s="67"/>
      <c r="I1917" s="67"/>
    </row>
    <row r="1918" spans="1:9">
      <c r="A1918" s="79">
        <v>43910</v>
      </c>
      <c r="B1918" s="80">
        <v>19</v>
      </c>
      <c r="C1918" s="81">
        <v>18.23</v>
      </c>
      <c r="D1918" s="67"/>
      <c r="E1918" s="67"/>
      <c r="F1918" s="67"/>
      <c r="G1918" s="67"/>
      <c r="H1918" s="67"/>
      <c r="I1918" s="67"/>
    </row>
    <row r="1919" spans="1:9">
      <c r="A1919" s="79">
        <v>43910</v>
      </c>
      <c r="B1919" s="80">
        <v>20</v>
      </c>
      <c r="C1919" s="81">
        <v>19.63</v>
      </c>
      <c r="D1919" s="67"/>
      <c r="E1919" s="67"/>
      <c r="F1919" s="67"/>
      <c r="G1919" s="67"/>
      <c r="H1919" s="67"/>
      <c r="I1919" s="67"/>
    </row>
    <row r="1920" spans="1:9">
      <c r="A1920" s="79">
        <v>43910</v>
      </c>
      <c r="B1920" s="80">
        <v>21</v>
      </c>
      <c r="C1920" s="81">
        <v>20.14</v>
      </c>
      <c r="D1920" s="67"/>
      <c r="E1920" s="67"/>
      <c r="F1920" s="67"/>
      <c r="G1920" s="67"/>
      <c r="H1920" s="67"/>
      <c r="I1920" s="67"/>
    </row>
    <row r="1921" spans="1:9">
      <c r="A1921" s="79">
        <v>43910</v>
      </c>
      <c r="B1921" s="80">
        <v>22</v>
      </c>
      <c r="C1921" s="81">
        <v>17.55</v>
      </c>
      <c r="D1921" s="67"/>
      <c r="E1921" s="67"/>
      <c r="F1921" s="67"/>
      <c r="G1921" s="67"/>
      <c r="H1921" s="67"/>
      <c r="I1921" s="67"/>
    </row>
    <row r="1922" spans="1:9">
      <c r="A1922" s="79">
        <v>43910</v>
      </c>
      <c r="B1922" s="80">
        <v>23</v>
      </c>
      <c r="C1922" s="81">
        <v>18.27</v>
      </c>
      <c r="D1922" s="67"/>
      <c r="E1922" s="67"/>
      <c r="F1922" s="67"/>
      <c r="G1922" s="67"/>
      <c r="H1922" s="67"/>
      <c r="I1922" s="67"/>
    </row>
    <row r="1923" spans="1:9">
      <c r="A1923" s="79">
        <v>43910</v>
      </c>
      <c r="B1923" s="80">
        <v>24</v>
      </c>
      <c r="C1923" s="81">
        <v>20.16</v>
      </c>
      <c r="D1923" s="67"/>
      <c r="E1923" s="67"/>
      <c r="F1923" s="67"/>
      <c r="G1923" s="67"/>
      <c r="H1923" s="67"/>
      <c r="I1923" s="67"/>
    </row>
    <row r="1924" spans="1:9">
      <c r="A1924" s="79">
        <v>43911</v>
      </c>
      <c r="B1924" s="80">
        <v>1</v>
      </c>
      <c r="C1924" s="81">
        <v>15.59</v>
      </c>
      <c r="D1924" s="67"/>
      <c r="E1924" s="67"/>
      <c r="F1924" s="67"/>
      <c r="G1924" s="67"/>
      <c r="H1924" s="67"/>
      <c r="I1924" s="67"/>
    </row>
    <row r="1925" spans="1:9">
      <c r="A1925" s="79">
        <v>43911</v>
      </c>
      <c r="B1925" s="80">
        <v>2</v>
      </c>
      <c r="C1925" s="81">
        <v>15.77</v>
      </c>
      <c r="D1925" s="67"/>
      <c r="E1925" s="67"/>
      <c r="F1925" s="67"/>
      <c r="G1925" s="67"/>
      <c r="H1925" s="67"/>
      <c r="I1925" s="67"/>
    </row>
    <row r="1926" spans="1:9">
      <c r="A1926" s="79">
        <v>43911</v>
      </c>
      <c r="B1926" s="80">
        <v>3</v>
      </c>
      <c r="C1926" s="81">
        <v>16.73</v>
      </c>
      <c r="D1926" s="67"/>
      <c r="E1926" s="67"/>
      <c r="F1926" s="67"/>
      <c r="G1926" s="67"/>
      <c r="H1926" s="67"/>
      <c r="I1926" s="67"/>
    </row>
    <row r="1927" spans="1:9">
      <c r="A1927" s="79">
        <v>43911</v>
      </c>
      <c r="B1927" s="80">
        <v>4</v>
      </c>
      <c r="C1927" s="81">
        <v>16.7</v>
      </c>
      <c r="D1927" s="67"/>
      <c r="E1927" s="67"/>
      <c r="F1927" s="67"/>
      <c r="G1927" s="67"/>
      <c r="H1927" s="67"/>
      <c r="I1927" s="67"/>
    </row>
    <row r="1928" spans="1:9">
      <c r="A1928" s="79">
        <v>43911</v>
      </c>
      <c r="B1928" s="80">
        <v>5</v>
      </c>
      <c r="C1928" s="81">
        <v>16.420000000000002</v>
      </c>
      <c r="D1928" s="67"/>
      <c r="E1928" s="67"/>
      <c r="F1928" s="67"/>
      <c r="G1928" s="67"/>
      <c r="H1928" s="67"/>
      <c r="I1928" s="67"/>
    </row>
    <row r="1929" spans="1:9">
      <c r="A1929" s="79">
        <v>43911</v>
      </c>
      <c r="B1929" s="80">
        <v>6</v>
      </c>
      <c r="C1929" s="81">
        <v>17.87</v>
      </c>
      <c r="D1929" s="67"/>
      <c r="E1929" s="67"/>
      <c r="F1929" s="67"/>
      <c r="G1929" s="67"/>
      <c r="H1929" s="67"/>
      <c r="I1929" s="67"/>
    </row>
    <row r="1930" spans="1:9">
      <c r="A1930" s="79">
        <v>43911</v>
      </c>
      <c r="B1930" s="80">
        <v>7</v>
      </c>
      <c r="C1930" s="81">
        <v>18.260000000000002</v>
      </c>
      <c r="D1930" s="67"/>
      <c r="E1930" s="67"/>
      <c r="F1930" s="67"/>
      <c r="G1930" s="67"/>
      <c r="H1930" s="67"/>
      <c r="I1930" s="67"/>
    </row>
    <row r="1931" spans="1:9">
      <c r="A1931" s="79">
        <v>43911</v>
      </c>
      <c r="B1931" s="80">
        <v>8</v>
      </c>
      <c r="C1931" s="81">
        <v>18.54</v>
      </c>
      <c r="D1931" s="67"/>
      <c r="E1931" s="67"/>
      <c r="F1931" s="67"/>
      <c r="G1931" s="67"/>
      <c r="H1931" s="67"/>
      <c r="I1931" s="67"/>
    </row>
    <row r="1932" spans="1:9">
      <c r="A1932" s="79">
        <v>43911</v>
      </c>
      <c r="B1932" s="80">
        <v>9</v>
      </c>
      <c r="C1932" s="81">
        <v>18.600000000000001</v>
      </c>
      <c r="D1932" s="67"/>
      <c r="E1932" s="67"/>
      <c r="F1932" s="67"/>
      <c r="G1932" s="67"/>
      <c r="H1932" s="67"/>
      <c r="I1932" s="67"/>
    </row>
    <row r="1933" spans="1:9">
      <c r="A1933" s="79">
        <v>43911</v>
      </c>
      <c r="B1933" s="80">
        <v>10</v>
      </c>
      <c r="C1933" s="81">
        <v>18.73</v>
      </c>
      <c r="D1933" s="67"/>
      <c r="E1933" s="67"/>
      <c r="F1933" s="67"/>
      <c r="G1933" s="67"/>
      <c r="H1933" s="67"/>
      <c r="I1933" s="67"/>
    </row>
    <row r="1934" spans="1:9">
      <c r="A1934" s="79">
        <v>43911</v>
      </c>
      <c r="B1934" s="80">
        <v>11</v>
      </c>
      <c r="C1934" s="81">
        <v>18.53</v>
      </c>
      <c r="D1934" s="67"/>
      <c r="E1934" s="67"/>
      <c r="F1934" s="67"/>
      <c r="G1934" s="67"/>
      <c r="H1934" s="67"/>
      <c r="I1934" s="67"/>
    </row>
    <row r="1935" spans="1:9">
      <c r="A1935" s="79">
        <v>43911</v>
      </c>
      <c r="B1935" s="80">
        <v>12</v>
      </c>
      <c r="C1935" s="81">
        <v>18.12</v>
      </c>
      <c r="D1935" s="67"/>
      <c r="E1935" s="67"/>
      <c r="F1935" s="67"/>
      <c r="G1935" s="67"/>
      <c r="H1935" s="67"/>
      <c r="I1935" s="67"/>
    </row>
    <row r="1936" spans="1:9">
      <c r="A1936" s="79">
        <v>43911</v>
      </c>
      <c r="B1936" s="80">
        <v>13</v>
      </c>
      <c r="C1936" s="81">
        <v>17.739999999999998</v>
      </c>
      <c r="D1936" s="67"/>
      <c r="E1936" s="67"/>
      <c r="F1936" s="67"/>
      <c r="G1936" s="67"/>
      <c r="H1936" s="67"/>
      <c r="I1936" s="67"/>
    </row>
    <row r="1937" spans="1:9">
      <c r="A1937" s="79">
        <v>43911</v>
      </c>
      <c r="B1937" s="80">
        <v>14</v>
      </c>
      <c r="C1937" s="81">
        <v>17.14</v>
      </c>
      <c r="D1937" s="67"/>
      <c r="E1937" s="67"/>
      <c r="F1937" s="67"/>
      <c r="G1937" s="67"/>
      <c r="H1937" s="67"/>
      <c r="I1937" s="67"/>
    </row>
    <row r="1938" spans="1:9">
      <c r="A1938" s="79">
        <v>43911</v>
      </c>
      <c r="B1938" s="80">
        <v>15</v>
      </c>
      <c r="C1938" s="81">
        <v>17.04</v>
      </c>
      <c r="D1938" s="67"/>
      <c r="E1938" s="67"/>
      <c r="F1938" s="67"/>
      <c r="G1938" s="67"/>
      <c r="H1938" s="67"/>
      <c r="I1938" s="67"/>
    </row>
    <row r="1939" spans="1:9">
      <c r="A1939" s="79">
        <v>43911</v>
      </c>
      <c r="B1939" s="80">
        <v>16</v>
      </c>
      <c r="C1939" s="81">
        <v>16.93</v>
      </c>
      <c r="D1939" s="67"/>
      <c r="E1939" s="67"/>
      <c r="F1939" s="67"/>
      <c r="G1939" s="67"/>
      <c r="H1939" s="67"/>
      <c r="I1939" s="67"/>
    </row>
    <row r="1940" spans="1:9">
      <c r="A1940" s="79">
        <v>43911</v>
      </c>
      <c r="B1940" s="80">
        <v>17</v>
      </c>
      <c r="C1940" s="81">
        <v>17.95</v>
      </c>
      <c r="D1940" s="67"/>
      <c r="E1940" s="67"/>
      <c r="F1940" s="67"/>
      <c r="G1940" s="67"/>
      <c r="H1940" s="67"/>
      <c r="I1940" s="67"/>
    </row>
    <row r="1941" spans="1:9">
      <c r="A1941" s="79">
        <v>43911</v>
      </c>
      <c r="B1941" s="80">
        <v>18</v>
      </c>
      <c r="C1941" s="81">
        <v>17.46</v>
      </c>
      <c r="D1941" s="67"/>
      <c r="E1941" s="67"/>
      <c r="F1941" s="67"/>
      <c r="G1941" s="67"/>
      <c r="H1941" s="67"/>
      <c r="I1941" s="67"/>
    </row>
    <row r="1942" spans="1:9">
      <c r="A1942" s="79">
        <v>43911</v>
      </c>
      <c r="B1942" s="80">
        <v>19</v>
      </c>
      <c r="C1942" s="81">
        <v>17.920000000000002</v>
      </c>
      <c r="D1942" s="67"/>
      <c r="E1942" s="67"/>
      <c r="F1942" s="67"/>
      <c r="G1942" s="67"/>
      <c r="H1942" s="67"/>
      <c r="I1942" s="67"/>
    </row>
    <row r="1943" spans="1:9">
      <c r="A1943" s="79">
        <v>43911</v>
      </c>
      <c r="B1943" s="80">
        <v>20</v>
      </c>
      <c r="C1943" s="81">
        <v>19.07</v>
      </c>
      <c r="D1943" s="67"/>
      <c r="E1943" s="67"/>
      <c r="F1943" s="67"/>
      <c r="G1943" s="67"/>
      <c r="H1943" s="67"/>
      <c r="I1943" s="67"/>
    </row>
    <row r="1944" spans="1:9">
      <c r="A1944" s="79">
        <v>43911</v>
      </c>
      <c r="B1944" s="80">
        <v>21</v>
      </c>
      <c r="C1944" s="81">
        <v>18.28</v>
      </c>
      <c r="D1944" s="67"/>
      <c r="E1944" s="67"/>
      <c r="F1944" s="67"/>
      <c r="G1944" s="67"/>
      <c r="H1944" s="67"/>
      <c r="I1944" s="67"/>
    </row>
    <row r="1945" spans="1:9">
      <c r="A1945" s="79">
        <v>43911</v>
      </c>
      <c r="B1945" s="80">
        <v>22</v>
      </c>
      <c r="C1945" s="81">
        <v>17.649999999999999</v>
      </c>
      <c r="D1945" s="67"/>
      <c r="E1945" s="67"/>
      <c r="F1945" s="67"/>
      <c r="G1945" s="67"/>
      <c r="H1945" s="67"/>
      <c r="I1945" s="67"/>
    </row>
    <row r="1946" spans="1:9">
      <c r="A1946" s="79">
        <v>43911</v>
      </c>
      <c r="B1946" s="80">
        <v>23</v>
      </c>
      <c r="C1946" s="81">
        <v>14.71</v>
      </c>
      <c r="D1946" s="67"/>
      <c r="E1946" s="67"/>
      <c r="F1946" s="67"/>
      <c r="G1946" s="67"/>
      <c r="H1946" s="67"/>
      <c r="I1946" s="67"/>
    </row>
    <row r="1947" spans="1:9">
      <c r="A1947" s="79">
        <v>43911</v>
      </c>
      <c r="B1947" s="80">
        <v>24</v>
      </c>
      <c r="C1947" s="81">
        <v>14.83</v>
      </c>
      <c r="D1947" s="67"/>
      <c r="E1947" s="67"/>
      <c r="F1947" s="67"/>
      <c r="G1947" s="67"/>
      <c r="H1947" s="67"/>
      <c r="I1947" s="67"/>
    </row>
    <row r="1948" spans="1:9">
      <c r="A1948" s="79">
        <v>43912</v>
      </c>
      <c r="B1948" s="80">
        <v>1</v>
      </c>
      <c r="C1948" s="81">
        <v>12.69</v>
      </c>
      <c r="D1948" s="67"/>
      <c r="E1948" s="67"/>
      <c r="F1948" s="67"/>
      <c r="G1948" s="67"/>
      <c r="H1948" s="67"/>
      <c r="I1948" s="67"/>
    </row>
    <row r="1949" spans="1:9">
      <c r="A1949" s="79">
        <v>43912</v>
      </c>
      <c r="B1949" s="80">
        <v>2</v>
      </c>
      <c r="C1949" s="81">
        <v>14.57</v>
      </c>
      <c r="D1949" s="67"/>
      <c r="E1949" s="67"/>
      <c r="F1949" s="67"/>
      <c r="G1949" s="67"/>
      <c r="H1949" s="67"/>
      <c r="I1949" s="67"/>
    </row>
    <row r="1950" spans="1:9">
      <c r="A1950" s="79">
        <v>43912</v>
      </c>
      <c r="B1950" s="80">
        <v>3</v>
      </c>
      <c r="C1950" s="81">
        <v>14.46</v>
      </c>
      <c r="D1950" s="67"/>
      <c r="E1950" s="67"/>
      <c r="F1950" s="67"/>
      <c r="G1950" s="67"/>
      <c r="H1950" s="67"/>
      <c r="I1950" s="67"/>
    </row>
    <row r="1951" spans="1:9">
      <c r="A1951" s="79">
        <v>43912</v>
      </c>
      <c r="B1951" s="80">
        <v>4</v>
      </c>
      <c r="C1951" s="81">
        <v>16.05</v>
      </c>
      <c r="D1951" s="67"/>
      <c r="E1951" s="67"/>
      <c r="F1951" s="67"/>
      <c r="G1951" s="67"/>
      <c r="H1951" s="67"/>
      <c r="I1951" s="67"/>
    </row>
    <row r="1952" spans="1:9">
      <c r="A1952" s="79">
        <v>43912</v>
      </c>
      <c r="B1952" s="80">
        <v>5</v>
      </c>
      <c r="C1952" s="81">
        <v>16.559999999999999</v>
      </c>
      <c r="D1952" s="67"/>
      <c r="E1952" s="67"/>
      <c r="F1952" s="67"/>
      <c r="G1952" s="67"/>
      <c r="H1952" s="67"/>
      <c r="I1952" s="67"/>
    </row>
    <row r="1953" spans="1:9">
      <c r="A1953" s="79">
        <v>43912</v>
      </c>
      <c r="B1953" s="80">
        <v>6</v>
      </c>
      <c r="C1953" s="81">
        <v>17.97</v>
      </c>
      <c r="D1953" s="67"/>
      <c r="E1953" s="67"/>
      <c r="F1953" s="67"/>
      <c r="G1953" s="67"/>
      <c r="H1953" s="67"/>
      <c r="I1953" s="67"/>
    </row>
    <row r="1954" spans="1:9">
      <c r="A1954" s="79">
        <v>43912</v>
      </c>
      <c r="B1954" s="80">
        <v>7</v>
      </c>
      <c r="C1954" s="81">
        <v>17.23</v>
      </c>
      <c r="D1954" s="67"/>
      <c r="E1954" s="67"/>
      <c r="F1954" s="67"/>
      <c r="G1954" s="67"/>
      <c r="H1954" s="67"/>
      <c r="I1954" s="67"/>
    </row>
    <row r="1955" spans="1:9">
      <c r="A1955" s="79">
        <v>43912</v>
      </c>
      <c r="B1955" s="80">
        <v>8</v>
      </c>
      <c r="C1955" s="81">
        <v>19.22</v>
      </c>
      <c r="D1955" s="67"/>
      <c r="E1955" s="67"/>
      <c r="F1955" s="67"/>
      <c r="G1955" s="67"/>
      <c r="H1955" s="67"/>
      <c r="I1955" s="67"/>
    </row>
    <row r="1956" spans="1:9">
      <c r="A1956" s="79">
        <v>43912</v>
      </c>
      <c r="B1956" s="80">
        <v>9</v>
      </c>
      <c r="C1956" s="81">
        <v>45.3</v>
      </c>
      <c r="D1956" s="67"/>
      <c r="E1956" s="67"/>
      <c r="F1956" s="67"/>
      <c r="G1956" s="67"/>
      <c r="H1956" s="67"/>
      <c r="I1956" s="67"/>
    </row>
    <row r="1957" spans="1:9">
      <c r="A1957" s="79">
        <v>43912</v>
      </c>
      <c r="B1957" s="80">
        <v>10</v>
      </c>
      <c r="C1957" s="81">
        <v>16.46</v>
      </c>
      <c r="D1957" s="67"/>
      <c r="E1957" s="67"/>
      <c r="F1957" s="67"/>
      <c r="G1957" s="67"/>
      <c r="H1957" s="67"/>
      <c r="I1957" s="67"/>
    </row>
    <row r="1958" spans="1:9">
      <c r="A1958" s="79">
        <v>43912</v>
      </c>
      <c r="B1958" s="80">
        <v>11</v>
      </c>
      <c r="C1958" s="81">
        <v>16.2</v>
      </c>
      <c r="D1958" s="67"/>
      <c r="E1958" s="67"/>
      <c r="F1958" s="67"/>
      <c r="G1958" s="67"/>
      <c r="H1958" s="67"/>
      <c r="I1958" s="67"/>
    </row>
    <row r="1959" spans="1:9">
      <c r="A1959" s="79">
        <v>43912</v>
      </c>
      <c r="B1959" s="80">
        <v>12</v>
      </c>
      <c r="C1959" s="81">
        <v>17.02</v>
      </c>
      <c r="D1959" s="67"/>
      <c r="E1959" s="67"/>
      <c r="F1959" s="67"/>
      <c r="G1959" s="67"/>
      <c r="H1959" s="67"/>
      <c r="I1959" s="67"/>
    </row>
    <row r="1960" spans="1:9">
      <c r="A1960" s="79">
        <v>43912</v>
      </c>
      <c r="B1960" s="80">
        <v>13</v>
      </c>
      <c r="C1960" s="81">
        <v>17.37</v>
      </c>
      <c r="D1960" s="67"/>
      <c r="E1960" s="67"/>
      <c r="F1960" s="67"/>
      <c r="G1960" s="67"/>
      <c r="H1960" s="67"/>
      <c r="I1960" s="67"/>
    </row>
    <row r="1961" spans="1:9">
      <c r="A1961" s="79">
        <v>43912</v>
      </c>
      <c r="B1961" s="80">
        <v>14</v>
      </c>
      <c r="C1961" s="81">
        <v>17.579999999999998</v>
      </c>
      <c r="D1961" s="67"/>
      <c r="E1961" s="67"/>
      <c r="F1961" s="67"/>
      <c r="G1961" s="67"/>
      <c r="H1961" s="67"/>
      <c r="I1961" s="67"/>
    </row>
    <row r="1962" spans="1:9">
      <c r="A1962" s="79">
        <v>43912</v>
      </c>
      <c r="B1962" s="80">
        <v>15</v>
      </c>
      <c r="C1962" s="81">
        <v>17.260000000000002</v>
      </c>
      <c r="D1962" s="67"/>
      <c r="E1962" s="67"/>
      <c r="F1962" s="67"/>
      <c r="G1962" s="67"/>
      <c r="H1962" s="67"/>
      <c r="I1962" s="67"/>
    </row>
    <row r="1963" spans="1:9">
      <c r="A1963" s="79">
        <v>43912</v>
      </c>
      <c r="B1963" s="80">
        <v>16</v>
      </c>
      <c r="C1963" s="81">
        <v>18.29</v>
      </c>
      <c r="D1963" s="67"/>
      <c r="E1963" s="67"/>
      <c r="F1963" s="67"/>
      <c r="G1963" s="67"/>
      <c r="H1963" s="67"/>
      <c r="I1963" s="67"/>
    </row>
    <row r="1964" spans="1:9">
      <c r="A1964" s="79">
        <v>43912</v>
      </c>
      <c r="B1964" s="80">
        <v>17</v>
      </c>
      <c r="C1964" s="81">
        <v>20.6</v>
      </c>
      <c r="D1964" s="67"/>
      <c r="E1964" s="67"/>
      <c r="F1964" s="67"/>
      <c r="G1964" s="67"/>
      <c r="H1964" s="67"/>
      <c r="I1964" s="67"/>
    </row>
    <row r="1965" spans="1:9">
      <c r="A1965" s="79">
        <v>43912</v>
      </c>
      <c r="B1965" s="80">
        <v>18</v>
      </c>
      <c r="C1965" s="81">
        <v>23.37</v>
      </c>
      <c r="D1965" s="67"/>
      <c r="E1965" s="67"/>
      <c r="F1965" s="67"/>
      <c r="G1965" s="67"/>
      <c r="H1965" s="67"/>
      <c r="I1965" s="67"/>
    </row>
    <row r="1966" spans="1:9">
      <c r="A1966" s="79">
        <v>43912</v>
      </c>
      <c r="B1966" s="80">
        <v>19</v>
      </c>
      <c r="C1966" s="81">
        <v>18.7</v>
      </c>
      <c r="D1966" s="67"/>
      <c r="E1966" s="67"/>
      <c r="F1966" s="67"/>
      <c r="G1966" s="67"/>
      <c r="H1966" s="67"/>
      <c r="I1966" s="67"/>
    </row>
    <row r="1967" spans="1:9">
      <c r="A1967" s="79">
        <v>43912</v>
      </c>
      <c r="B1967" s="80">
        <v>20</v>
      </c>
      <c r="C1967" s="81">
        <v>20.46</v>
      </c>
      <c r="D1967" s="67"/>
      <c r="E1967" s="67"/>
      <c r="F1967" s="67"/>
      <c r="G1967" s="67"/>
      <c r="H1967" s="67"/>
      <c r="I1967" s="67"/>
    </row>
    <row r="1968" spans="1:9">
      <c r="A1968" s="79">
        <v>43912</v>
      </c>
      <c r="B1968" s="80">
        <v>21</v>
      </c>
      <c r="C1968" s="81">
        <v>18.079999999999998</v>
      </c>
      <c r="D1968" s="67"/>
      <c r="E1968" s="67"/>
      <c r="F1968" s="67"/>
      <c r="G1968" s="67"/>
      <c r="H1968" s="67"/>
      <c r="I1968" s="67"/>
    </row>
    <row r="1969" spans="1:9">
      <c r="A1969" s="79">
        <v>43912</v>
      </c>
      <c r="B1969" s="80">
        <v>22</v>
      </c>
      <c r="C1969" s="81">
        <v>17.23</v>
      </c>
      <c r="D1969" s="67"/>
      <c r="E1969" s="67"/>
      <c r="F1969" s="67"/>
      <c r="G1969" s="67"/>
      <c r="H1969" s="67"/>
      <c r="I1969" s="67"/>
    </row>
    <row r="1970" spans="1:9">
      <c r="A1970" s="79">
        <v>43912</v>
      </c>
      <c r="B1970" s="80">
        <v>23</v>
      </c>
      <c r="C1970" s="81">
        <v>16.79</v>
      </c>
      <c r="D1970" s="67"/>
      <c r="E1970" s="67"/>
      <c r="F1970" s="67"/>
      <c r="G1970" s="67"/>
      <c r="H1970" s="67"/>
      <c r="I1970" s="67"/>
    </row>
    <row r="1971" spans="1:9">
      <c r="A1971" s="79">
        <v>43912</v>
      </c>
      <c r="B1971" s="80">
        <v>24</v>
      </c>
      <c r="C1971" s="81">
        <v>17.850000000000001</v>
      </c>
      <c r="D1971" s="67"/>
      <c r="E1971" s="67"/>
      <c r="F1971" s="67"/>
      <c r="G1971" s="67"/>
      <c r="H1971" s="67"/>
      <c r="I1971" s="67"/>
    </row>
    <row r="1972" spans="1:9">
      <c r="A1972" s="79">
        <v>43913</v>
      </c>
      <c r="B1972" s="80">
        <v>1</v>
      </c>
      <c r="C1972" s="81">
        <v>24.91</v>
      </c>
      <c r="D1972" s="67"/>
      <c r="E1972" s="67"/>
      <c r="F1972" s="67"/>
      <c r="G1972" s="67"/>
      <c r="H1972" s="67"/>
      <c r="I1972" s="67"/>
    </row>
    <row r="1973" spans="1:9">
      <c r="A1973" s="79">
        <v>43913</v>
      </c>
      <c r="B1973" s="80">
        <v>2</v>
      </c>
      <c r="C1973" s="81">
        <v>15.87</v>
      </c>
      <c r="D1973" s="67"/>
      <c r="E1973" s="67"/>
      <c r="F1973" s="67"/>
      <c r="G1973" s="67"/>
      <c r="H1973" s="67"/>
      <c r="I1973" s="67"/>
    </row>
    <row r="1974" spans="1:9">
      <c r="A1974" s="79">
        <v>43913</v>
      </c>
      <c r="B1974" s="80">
        <v>3</v>
      </c>
      <c r="C1974" s="81">
        <v>16.36</v>
      </c>
      <c r="D1974" s="67"/>
      <c r="E1974" s="67"/>
      <c r="F1974" s="67"/>
      <c r="G1974" s="67"/>
      <c r="H1974" s="67"/>
      <c r="I1974" s="67"/>
    </row>
    <row r="1975" spans="1:9">
      <c r="A1975" s="79">
        <v>43913</v>
      </c>
      <c r="B1975" s="80">
        <v>4</v>
      </c>
      <c r="C1975" s="81">
        <v>17.420000000000002</v>
      </c>
      <c r="D1975" s="67"/>
      <c r="E1975" s="67"/>
      <c r="F1975" s="67"/>
      <c r="G1975" s="67"/>
      <c r="H1975" s="67"/>
      <c r="I1975" s="67"/>
    </row>
    <row r="1976" spans="1:9">
      <c r="A1976" s="79">
        <v>43913</v>
      </c>
      <c r="B1976" s="80">
        <v>5</v>
      </c>
      <c r="C1976" s="81">
        <v>17.39</v>
      </c>
      <c r="D1976" s="67"/>
      <c r="E1976" s="67"/>
      <c r="F1976" s="67"/>
      <c r="G1976" s="67"/>
      <c r="H1976" s="67"/>
      <c r="I1976" s="67"/>
    </row>
    <row r="1977" spans="1:9">
      <c r="A1977" s="79">
        <v>43913</v>
      </c>
      <c r="B1977" s="80">
        <v>6</v>
      </c>
      <c r="C1977" s="81">
        <v>19.079999999999998</v>
      </c>
      <c r="D1977" s="67"/>
      <c r="E1977" s="67"/>
      <c r="F1977" s="67"/>
      <c r="G1977" s="67"/>
      <c r="H1977" s="67"/>
      <c r="I1977" s="67"/>
    </row>
    <row r="1978" spans="1:9">
      <c r="A1978" s="79">
        <v>43913</v>
      </c>
      <c r="B1978" s="80">
        <v>7</v>
      </c>
      <c r="C1978" s="81">
        <v>19.27</v>
      </c>
      <c r="D1978" s="67"/>
      <c r="E1978" s="67"/>
      <c r="F1978" s="67"/>
      <c r="G1978" s="67"/>
      <c r="H1978" s="67"/>
      <c r="I1978" s="67"/>
    </row>
    <row r="1979" spans="1:9">
      <c r="A1979" s="79">
        <v>43913</v>
      </c>
      <c r="B1979" s="80">
        <v>8</v>
      </c>
      <c r="C1979" s="81">
        <v>19.37</v>
      </c>
      <c r="D1979" s="67"/>
      <c r="E1979" s="67"/>
      <c r="F1979" s="67"/>
      <c r="G1979" s="67"/>
      <c r="H1979" s="67"/>
      <c r="I1979" s="67"/>
    </row>
    <row r="1980" spans="1:9">
      <c r="A1980" s="79">
        <v>43913</v>
      </c>
      <c r="B1980" s="80">
        <v>9</v>
      </c>
      <c r="C1980" s="81">
        <v>21.15</v>
      </c>
      <c r="D1980" s="67"/>
      <c r="E1980" s="67"/>
      <c r="F1980" s="67"/>
      <c r="G1980" s="67"/>
      <c r="H1980" s="67"/>
      <c r="I1980" s="67"/>
    </row>
    <row r="1981" spans="1:9">
      <c r="A1981" s="79">
        <v>43913</v>
      </c>
      <c r="B1981" s="80">
        <v>10</v>
      </c>
      <c r="C1981" s="81">
        <v>21.13</v>
      </c>
      <c r="D1981" s="67"/>
      <c r="E1981" s="67"/>
      <c r="F1981" s="67"/>
      <c r="G1981" s="67"/>
      <c r="H1981" s="67"/>
      <c r="I1981" s="67"/>
    </row>
    <row r="1982" spans="1:9">
      <c r="A1982" s="79">
        <v>43913</v>
      </c>
      <c r="B1982" s="80">
        <v>11</v>
      </c>
      <c r="C1982" s="81">
        <v>21.48</v>
      </c>
      <c r="D1982" s="67"/>
      <c r="E1982" s="67"/>
      <c r="F1982" s="67"/>
      <c r="G1982" s="67"/>
      <c r="H1982" s="67"/>
      <c r="I1982" s="67"/>
    </row>
    <row r="1983" spans="1:9">
      <c r="A1983" s="79">
        <v>43913</v>
      </c>
      <c r="B1983" s="80">
        <v>12</v>
      </c>
      <c r="C1983" s="81">
        <v>27.25</v>
      </c>
      <c r="D1983" s="67"/>
      <c r="E1983" s="67"/>
      <c r="F1983" s="67"/>
      <c r="G1983" s="67"/>
      <c r="H1983" s="67"/>
      <c r="I1983" s="67"/>
    </row>
    <row r="1984" spans="1:9">
      <c r="A1984" s="79">
        <v>43913</v>
      </c>
      <c r="B1984" s="80">
        <v>13</v>
      </c>
      <c r="C1984" s="81">
        <v>20.99</v>
      </c>
      <c r="D1984" s="67"/>
      <c r="E1984" s="67"/>
      <c r="F1984" s="67"/>
      <c r="G1984" s="67"/>
      <c r="H1984" s="67"/>
      <c r="I1984" s="67"/>
    </row>
    <row r="1985" spans="1:9">
      <c r="A1985" s="79">
        <v>43913</v>
      </c>
      <c r="B1985" s="80">
        <v>14</v>
      </c>
      <c r="C1985" s="81">
        <v>20.309999999999999</v>
      </c>
      <c r="D1985" s="67"/>
      <c r="E1985" s="67"/>
      <c r="F1985" s="67"/>
      <c r="G1985" s="67"/>
      <c r="H1985" s="67"/>
      <c r="I1985" s="67"/>
    </row>
    <row r="1986" spans="1:9">
      <c r="A1986" s="79">
        <v>43913</v>
      </c>
      <c r="B1986" s="80">
        <v>15</v>
      </c>
      <c r="C1986" s="81">
        <v>20.11</v>
      </c>
      <c r="D1986" s="67"/>
      <c r="E1986" s="67"/>
      <c r="F1986" s="67"/>
      <c r="G1986" s="67"/>
      <c r="H1986" s="67"/>
      <c r="I1986" s="67"/>
    </row>
    <row r="1987" spans="1:9">
      <c r="A1987" s="79">
        <v>43913</v>
      </c>
      <c r="B1987" s="80">
        <v>16</v>
      </c>
      <c r="C1987" s="81">
        <v>18.95</v>
      </c>
      <c r="D1987" s="67"/>
      <c r="E1987" s="67"/>
      <c r="F1987" s="67"/>
      <c r="G1987" s="67"/>
      <c r="H1987" s="67"/>
      <c r="I1987" s="67"/>
    </row>
    <row r="1988" spans="1:9">
      <c r="A1988" s="79">
        <v>43913</v>
      </c>
      <c r="B1988" s="80">
        <v>17</v>
      </c>
      <c r="C1988" s="81">
        <v>19.37</v>
      </c>
      <c r="D1988" s="67"/>
      <c r="E1988" s="67"/>
      <c r="F1988" s="67"/>
      <c r="G1988" s="67"/>
      <c r="H1988" s="67"/>
      <c r="I1988" s="67"/>
    </row>
    <row r="1989" spans="1:9">
      <c r="A1989" s="79">
        <v>43913</v>
      </c>
      <c r="B1989" s="80">
        <v>18</v>
      </c>
      <c r="C1989" s="81">
        <v>19.68</v>
      </c>
      <c r="D1989" s="67"/>
      <c r="E1989" s="67"/>
      <c r="F1989" s="67"/>
      <c r="G1989" s="67"/>
      <c r="H1989" s="67"/>
      <c r="I1989" s="67"/>
    </row>
    <row r="1990" spans="1:9">
      <c r="A1990" s="79">
        <v>43913</v>
      </c>
      <c r="B1990" s="80">
        <v>19</v>
      </c>
      <c r="C1990" s="81">
        <v>19.190000000000001</v>
      </c>
      <c r="D1990" s="67"/>
      <c r="E1990" s="67"/>
      <c r="F1990" s="67"/>
      <c r="G1990" s="67"/>
      <c r="H1990" s="67"/>
      <c r="I1990" s="67"/>
    </row>
    <row r="1991" spans="1:9">
      <c r="A1991" s="79">
        <v>43913</v>
      </c>
      <c r="B1991" s="80">
        <v>20</v>
      </c>
      <c r="C1991" s="81">
        <v>18.68</v>
      </c>
      <c r="D1991" s="67"/>
      <c r="E1991" s="67"/>
      <c r="F1991" s="67"/>
      <c r="G1991" s="67"/>
      <c r="H1991" s="67"/>
      <c r="I1991" s="67"/>
    </row>
    <row r="1992" spans="1:9">
      <c r="A1992" s="79">
        <v>43913</v>
      </c>
      <c r="B1992" s="80">
        <v>21</v>
      </c>
      <c r="C1992" s="81">
        <v>18</v>
      </c>
      <c r="D1992" s="67"/>
      <c r="E1992" s="67"/>
      <c r="F1992" s="67"/>
      <c r="G1992" s="67"/>
      <c r="H1992" s="67"/>
      <c r="I1992" s="67"/>
    </row>
    <row r="1993" spans="1:9">
      <c r="A1993" s="79">
        <v>43913</v>
      </c>
      <c r="B1993" s="80">
        <v>22</v>
      </c>
      <c r="C1993" s="81">
        <v>17.46</v>
      </c>
      <c r="D1993" s="67"/>
      <c r="E1993" s="67"/>
      <c r="F1993" s="67"/>
      <c r="G1993" s="67"/>
      <c r="H1993" s="67"/>
      <c r="I1993" s="67"/>
    </row>
    <row r="1994" spans="1:9">
      <c r="A1994" s="79">
        <v>43913</v>
      </c>
      <c r="B1994" s="80">
        <v>23</v>
      </c>
      <c r="C1994" s="81">
        <v>15.75</v>
      </c>
      <c r="D1994" s="67"/>
      <c r="E1994" s="67"/>
      <c r="F1994" s="67"/>
      <c r="G1994" s="67"/>
      <c r="H1994" s="67"/>
      <c r="I1994" s="67"/>
    </row>
    <row r="1995" spans="1:9">
      <c r="A1995" s="79">
        <v>43913</v>
      </c>
      <c r="B1995" s="80">
        <v>24</v>
      </c>
      <c r="C1995" s="81">
        <v>15.65</v>
      </c>
      <c r="D1995" s="67"/>
      <c r="E1995" s="67"/>
      <c r="F1995" s="67"/>
      <c r="G1995" s="67"/>
      <c r="H1995" s="67"/>
      <c r="I1995" s="67"/>
    </row>
    <row r="1996" spans="1:9">
      <c r="A1996" s="79">
        <v>43914</v>
      </c>
      <c r="B1996" s="80">
        <v>1</v>
      </c>
      <c r="C1996" s="81">
        <v>17.54</v>
      </c>
      <c r="D1996" s="67"/>
      <c r="E1996" s="67"/>
      <c r="F1996" s="67"/>
      <c r="G1996" s="67"/>
      <c r="H1996" s="67"/>
      <c r="I1996" s="67"/>
    </row>
    <row r="1997" spans="1:9">
      <c r="A1997" s="79">
        <v>43914</v>
      </c>
      <c r="B1997" s="80">
        <v>2</v>
      </c>
      <c r="C1997" s="81">
        <v>16.55</v>
      </c>
      <c r="D1997" s="67"/>
      <c r="E1997" s="67"/>
      <c r="F1997" s="67"/>
      <c r="G1997" s="67"/>
      <c r="H1997" s="67"/>
      <c r="I1997" s="67"/>
    </row>
    <row r="1998" spans="1:9">
      <c r="A1998" s="79">
        <v>43914</v>
      </c>
      <c r="B1998" s="80">
        <v>3</v>
      </c>
      <c r="C1998" s="81">
        <v>16.190000000000001</v>
      </c>
      <c r="D1998" s="67"/>
      <c r="E1998" s="67"/>
      <c r="F1998" s="67"/>
      <c r="G1998" s="67"/>
      <c r="H1998" s="67"/>
      <c r="I1998" s="67"/>
    </row>
    <row r="1999" spans="1:9">
      <c r="A1999" s="79">
        <v>43914</v>
      </c>
      <c r="B1999" s="80">
        <v>4</v>
      </c>
      <c r="C1999" s="81">
        <v>17.190000000000001</v>
      </c>
      <c r="D1999" s="67"/>
      <c r="E1999" s="67"/>
      <c r="F1999" s="67"/>
      <c r="G1999" s="67"/>
      <c r="H1999" s="67"/>
      <c r="I1999" s="67"/>
    </row>
    <row r="2000" spans="1:9">
      <c r="A2000" s="79">
        <v>43914</v>
      </c>
      <c r="B2000" s="80">
        <v>5</v>
      </c>
      <c r="C2000" s="81">
        <v>19.64</v>
      </c>
      <c r="D2000" s="67"/>
      <c r="E2000" s="67"/>
      <c r="F2000" s="67"/>
      <c r="G2000" s="67"/>
      <c r="H2000" s="67"/>
      <c r="I2000" s="67"/>
    </row>
    <row r="2001" spans="1:9">
      <c r="A2001" s="79">
        <v>43914</v>
      </c>
      <c r="B2001" s="80">
        <v>6</v>
      </c>
      <c r="C2001" s="81">
        <v>20.05</v>
      </c>
      <c r="D2001" s="67"/>
      <c r="E2001" s="67"/>
      <c r="F2001" s="67"/>
      <c r="G2001" s="67"/>
      <c r="H2001" s="67"/>
      <c r="I2001" s="67"/>
    </row>
    <row r="2002" spans="1:9">
      <c r="A2002" s="79">
        <v>43914</v>
      </c>
      <c r="B2002" s="80">
        <v>7</v>
      </c>
      <c r="C2002" s="81">
        <v>18.3</v>
      </c>
      <c r="D2002" s="67"/>
      <c r="E2002" s="67"/>
      <c r="F2002" s="67"/>
      <c r="G2002" s="67"/>
      <c r="H2002" s="67"/>
      <c r="I2002" s="67"/>
    </row>
    <row r="2003" spans="1:9">
      <c r="A2003" s="79">
        <v>43914</v>
      </c>
      <c r="B2003" s="80">
        <v>8</v>
      </c>
      <c r="C2003" s="81">
        <v>19.95</v>
      </c>
      <c r="D2003" s="67"/>
      <c r="E2003" s="67"/>
      <c r="F2003" s="67"/>
      <c r="G2003" s="67"/>
      <c r="H2003" s="67"/>
      <c r="I2003" s="67"/>
    </row>
    <row r="2004" spans="1:9">
      <c r="A2004" s="79">
        <v>43914</v>
      </c>
      <c r="B2004" s="80">
        <v>9</v>
      </c>
      <c r="C2004" s="81">
        <v>18.37</v>
      </c>
      <c r="D2004" s="67"/>
      <c r="E2004" s="67"/>
      <c r="F2004" s="67"/>
      <c r="G2004" s="67"/>
      <c r="H2004" s="67"/>
      <c r="I2004" s="67"/>
    </row>
    <row r="2005" spans="1:9">
      <c r="A2005" s="79">
        <v>43914</v>
      </c>
      <c r="B2005" s="80">
        <v>10</v>
      </c>
      <c r="C2005" s="81">
        <v>20.5</v>
      </c>
      <c r="D2005" s="67"/>
      <c r="E2005" s="67"/>
      <c r="F2005" s="67"/>
      <c r="G2005" s="67"/>
      <c r="H2005" s="67"/>
      <c r="I2005" s="67"/>
    </row>
    <row r="2006" spans="1:9">
      <c r="A2006" s="79">
        <v>43914</v>
      </c>
      <c r="B2006" s="80">
        <v>11</v>
      </c>
      <c r="C2006" s="81">
        <v>18.47</v>
      </c>
      <c r="D2006" s="67"/>
      <c r="E2006" s="67"/>
      <c r="F2006" s="67"/>
      <c r="G2006" s="67"/>
      <c r="H2006" s="67"/>
      <c r="I2006" s="67"/>
    </row>
    <row r="2007" spans="1:9">
      <c r="A2007" s="79">
        <v>43914</v>
      </c>
      <c r="B2007" s="80">
        <v>12</v>
      </c>
      <c r="C2007" s="81">
        <v>17.190000000000001</v>
      </c>
      <c r="D2007" s="67"/>
      <c r="E2007" s="67"/>
      <c r="F2007" s="67"/>
      <c r="G2007" s="67"/>
      <c r="H2007" s="67"/>
      <c r="I2007" s="67"/>
    </row>
    <row r="2008" spans="1:9">
      <c r="A2008" s="79">
        <v>43914</v>
      </c>
      <c r="B2008" s="80">
        <v>13</v>
      </c>
      <c r="C2008" s="81">
        <v>18.170000000000002</v>
      </c>
      <c r="D2008" s="67"/>
      <c r="E2008" s="67"/>
      <c r="F2008" s="67"/>
      <c r="G2008" s="67"/>
      <c r="H2008" s="67"/>
      <c r="I2008" s="67"/>
    </row>
    <row r="2009" spans="1:9">
      <c r="A2009" s="79">
        <v>43914</v>
      </c>
      <c r="B2009" s="80">
        <v>14</v>
      </c>
      <c r="C2009" s="81">
        <v>18.899999999999999</v>
      </c>
      <c r="D2009" s="67"/>
      <c r="E2009" s="67"/>
      <c r="F2009" s="67"/>
      <c r="G2009" s="67"/>
      <c r="H2009" s="67"/>
      <c r="I2009" s="67"/>
    </row>
    <row r="2010" spans="1:9">
      <c r="A2010" s="79">
        <v>43914</v>
      </c>
      <c r="B2010" s="80">
        <v>15</v>
      </c>
      <c r="C2010" s="81">
        <v>17.32</v>
      </c>
      <c r="D2010" s="67"/>
      <c r="E2010" s="67"/>
      <c r="F2010" s="67"/>
      <c r="G2010" s="67"/>
      <c r="H2010" s="67"/>
      <c r="I2010" s="67"/>
    </row>
    <row r="2011" spans="1:9">
      <c r="A2011" s="79">
        <v>43914</v>
      </c>
      <c r="B2011" s="80">
        <v>16</v>
      </c>
      <c r="C2011" s="81">
        <v>17.46</v>
      </c>
      <c r="D2011" s="67"/>
      <c r="E2011" s="67"/>
      <c r="F2011" s="67"/>
      <c r="G2011" s="67"/>
      <c r="H2011" s="67"/>
      <c r="I2011" s="67"/>
    </row>
    <row r="2012" spans="1:9">
      <c r="A2012" s="79">
        <v>43914</v>
      </c>
      <c r="B2012" s="80">
        <v>17</v>
      </c>
      <c r="C2012" s="81">
        <v>17.86</v>
      </c>
      <c r="D2012" s="67"/>
      <c r="E2012" s="67"/>
      <c r="F2012" s="67"/>
      <c r="G2012" s="67"/>
      <c r="H2012" s="67"/>
      <c r="I2012" s="67"/>
    </row>
    <row r="2013" spans="1:9">
      <c r="A2013" s="79">
        <v>43914</v>
      </c>
      <c r="B2013" s="80">
        <v>18</v>
      </c>
      <c r="C2013" s="81">
        <v>17.3</v>
      </c>
      <c r="D2013" s="67"/>
      <c r="E2013" s="67"/>
      <c r="F2013" s="67"/>
      <c r="G2013" s="67"/>
      <c r="H2013" s="67"/>
      <c r="I2013" s="67"/>
    </row>
    <row r="2014" spans="1:9">
      <c r="A2014" s="79">
        <v>43914</v>
      </c>
      <c r="B2014" s="80">
        <v>19</v>
      </c>
      <c r="C2014" s="81">
        <v>17.079999999999998</v>
      </c>
      <c r="D2014" s="67"/>
      <c r="E2014" s="67"/>
      <c r="F2014" s="67"/>
      <c r="G2014" s="67"/>
      <c r="H2014" s="67"/>
      <c r="I2014" s="67"/>
    </row>
    <row r="2015" spans="1:9">
      <c r="A2015" s="79">
        <v>43914</v>
      </c>
      <c r="B2015" s="80">
        <v>20</v>
      </c>
      <c r="C2015" s="81">
        <v>16.89</v>
      </c>
      <c r="D2015" s="67"/>
      <c r="E2015" s="67"/>
      <c r="F2015" s="67"/>
      <c r="G2015" s="67"/>
      <c r="H2015" s="67"/>
      <c r="I2015" s="67"/>
    </row>
    <row r="2016" spans="1:9">
      <c r="A2016" s="79">
        <v>43914</v>
      </c>
      <c r="B2016" s="80">
        <v>21</v>
      </c>
      <c r="C2016" s="81">
        <v>14.9</v>
      </c>
      <c r="D2016" s="67"/>
      <c r="E2016" s="67"/>
      <c r="F2016" s="67"/>
      <c r="G2016" s="67"/>
      <c r="H2016" s="67"/>
      <c r="I2016" s="67"/>
    </row>
    <row r="2017" spans="1:9">
      <c r="A2017" s="79">
        <v>43914</v>
      </c>
      <c r="B2017" s="80">
        <v>22</v>
      </c>
      <c r="C2017" s="81">
        <v>14.3</v>
      </c>
      <c r="D2017" s="67"/>
      <c r="E2017" s="67"/>
      <c r="F2017" s="67"/>
      <c r="G2017" s="67"/>
      <c r="H2017" s="67"/>
      <c r="I2017" s="67"/>
    </row>
    <row r="2018" spans="1:9">
      <c r="A2018" s="79">
        <v>43914</v>
      </c>
      <c r="B2018" s="80">
        <v>23</v>
      </c>
      <c r="C2018" s="81">
        <v>15.27</v>
      </c>
      <c r="D2018" s="67"/>
      <c r="E2018" s="67"/>
      <c r="F2018" s="67"/>
      <c r="G2018" s="67"/>
      <c r="H2018" s="67"/>
      <c r="I2018" s="67"/>
    </row>
    <row r="2019" spans="1:9">
      <c r="A2019" s="79">
        <v>43914</v>
      </c>
      <c r="B2019" s="80">
        <v>24</v>
      </c>
      <c r="C2019" s="81">
        <v>18.23</v>
      </c>
      <c r="D2019" s="67"/>
      <c r="E2019" s="67"/>
      <c r="F2019" s="67"/>
      <c r="G2019" s="67"/>
      <c r="H2019" s="67"/>
      <c r="I2019" s="67"/>
    </row>
    <row r="2020" spans="1:9">
      <c r="A2020" s="79">
        <v>43915</v>
      </c>
      <c r="B2020" s="80">
        <v>1</v>
      </c>
      <c r="C2020" s="81">
        <v>12.04</v>
      </c>
      <c r="D2020" s="67"/>
      <c r="E2020" s="67"/>
      <c r="F2020" s="67"/>
      <c r="G2020" s="67"/>
      <c r="H2020" s="67"/>
      <c r="I2020" s="67"/>
    </row>
    <row r="2021" spans="1:9">
      <c r="A2021" s="79">
        <v>43915</v>
      </c>
      <c r="B2021" s="80">
        <v>2</v>
      </c>
      <c r="C2021" s="81">
        <v>14.98</v>
      </c>
      <c r="D2021" s="67"/>
      <c r="E2021" s="67"/>
      <c r="F2021" s="67"/>
      <c r="G2021" s="67"/>
      <c r="H2021" s="67"/>
      <c r="I2021" s="67"/>
    </row>
    <row r="2022" spans="1:9">
      <c r="A2022" s="79">
        <v>43915</v>
      </c>
      <c r="B2022" s="80">
        <v>3</v>
      </c>
      <c r="C2022" s="81">
        <v>11.9</v>
      </c>
      <c r="D2022" s="67"/>
      <c r="E2022" s="67"/>
      <c r="F2022" s="67"/>
      <c r="G2022" s="67"/>
      <c r="H2022" s="67"/>
      <c r="I2022" s="67"/>
    </row>
    <row r="2023" spans="1:9">
      <c r="A2023" s="79">
        <v>43915</v>
      </c>
      <c r="B2023" s="80">
        <v>4</v>
      </c>
      <c r="C2023" s="81">
        <v>11.28</v>
      </c>
      <c r="D2023" s="67"/>
      <c r="E2023" s="67"/>
      <c r="F2023" s="67"/>
      <c r="G2023" s="67"/>
      <c r="H2023" s="67"/>
      <c r="I2023" s="67"/>
    </row>
    <row r="2024" spans="1:9">
      <c r="A2024" s="79">
        <v>43915</v>
      </c>
      <c r="B2024" s="80">
        <v>5</v>
      </c>
      <c r="C2024" s="81">
        <v>15.79</v>
      </c>
      <c r="D2024" s="67"/>
      <c r="E2024" s="67"/>
      <c r="F2024" s="67"/>
      <c r="G2024" s="67"/>
      <c r="H2024" s="67"/>
      <c r="I2024" s="67"/>
    </row>
    <row r="2025" spans="1:9">
      <c r="A2025" s="79">
        <v>43915</v>
      </c>
      <c r="B2025" s="80">
        <v>6</v>
      </c>
      <c r="C2025" s="81">
        <v>17.940000000000001</v>
      </c>
      <c r="D2025" s="67"/>
      <c r="E2025" s="67"/>
      <c r="F2025" s="67"/>
      <c r="G2025" s="67"/>
      <c r="H2025" s="67"/>
      <c r="I2025" s="67"/>
    </row>
    <row r="2026" spans="1:9">
      <c r="A2026" s="79">
        <v>43915</v>
      </c>
      <c r="B2026" s="80">
        <v>7</v>
      </c>
      <c r="C2026" s="81">
        <v>17.39</v>
      </c>
      <c r="D2026" s="67"/>
      <c r="E2026" s="67"/>
      <c r="F2026" s="67"/>
      <c r="G2026" s="67"/>
      <c r="H2026" s="67"/>
      <c r="I2026" s="67"/>
    </row>
    <row r="2027" spans="1:9">
      <c r="A2027" s="79">
        <v>43915</v>
      </c>
      <c r="B2027" s="80">
        <v>8</v>
      </c>
      <c r="C2027" s="81">
        <v>18.73</v>
      </c>
      <c r="D2027" s="67"/>
      <c r="E2027" s="67"/>
      <c r="F2027" s="67"/>
      <c r="G2027" s="67"/>
      <c r="H2027" s="67"/>
      <c r="I2027" s="67"/>
    </row>
    <row r="2028" spans="1:9">
      <c r="A2028" s="79">
        <v>43915</v>
      </c>
      <c r="B2028" s="80">
        <v>9</v>
      </c>
      <c r="C2028" s="81">
        <v>17.8</v>
      </c>
      <c r="D2028" s="67"/>
      <c r="E2028" s="67"/>
      <c r="F2028" s="67"/>
      <c r="G2028" s="67"/>
      <c r="H2028" s="67"/>
      <c r="I2028" s="67"/>
    </row>
    <row r="2029" spans="1:9">
      <c r="A2029" s="79">
        <v>43915</v>
      </c>
      <c r="B2029" s="80">
        <v>10</v>
      </c>
      <c r="C2029" s="81">
        <v>17.850000000000001</v>
      </c>
      <c r="D2029" s="67"/>
      <c r="E2029" s="67"/>
      <c r="F2029" s="67"/>
      <c r="G2029" s="67"/>
      <c r="H2029" s="67"/>
      <c r="I2029" s="67"/>
    </row>
    <row r="2030" spans="1:9">
      <c r="A2030" s="79">
        <v>43915</v>
      </c>
      <c r="B2030" s="80">
        <v>11</v>
      </c>
      <c r="C2030" s="81">
        <v>18.72</v>
      </c>
      <c r="D2030" s="67"/>
      <c r="E2030" s="67"/>
      <c r="F2030" s="67"/>
      <c r="G2030" s="67"/>
      <c r="H2030" s="67"/>
      <c r="I2030" s="67"/>
    </row>
    <row r="2031" spans="1:9">
      <c r="A2031" s="79">
        <v>43915</v>
      </c>
      <c r="B2031" s="80">
        <v>12</v>
      </c>
      <c r="C2031" s="81">
        <v>18.21</v>
      </c>
      <c r="D2031" s="67"/>
      <c r="E2031" s="67"/>
      <c r="F2031" s="67"/>
      <c r="G2031" s="67"/>
      <c r="H2031" s="67"/>
      <c r="I2031" s="67"/>
    </row>
    <row r="2032" spans="1:9">
      <c r="A2032" s="79">
        <v>43915</v>
      </c>
      <c r="B2032" s="80">
        <v>13</v>
      </c>
      <c r="C2032" s="81">
        <v>19.55</v>
      </c>
      <c r="D2032" s="67"/>
      <c r="E2032" s="67"/>
      <c r="F2032" s="67"/>
      <c r="G2032" s="67"/>
      <c r="H2032" s="67"/>
      <c r="I2032" s="67"/>
    </row>
    <row r="2033" spans="1:9">
      <c r="A2033" s="79">
        <v>43915</v>
      </c>
      <c r="B2033" s="80">
        <v>14</v>
      </c>
      <c r="C2033" s="81">
        <v>18.82</v>
      </c>
      <c r="D2033" s="67"/>
      <c r="E2033" s="67"/>
      <c r="F2033" s="67"/>
      <c r="G2033" s="67"/>
      <c r="H2033" s="67"/>
      <c r="I2033" s="67"/>
    </row>
    <row r="2034" spans="1:9">
      <c r="A2034" s="79">
        <v>43915</v>
      </c>
      <c r="B2034" s="80">
        <v>15</v>
      </c>
      <c r="C2034" s="81">
        <v>18.190000000000001</v>
      </c>
      <c r="D2034" s="67"/>
      <c r="E2034" s="67"/>
      <c r="F2034" s="67"/>
      <c r="G2034" s="67"/>
      <c r="H2034" s="67"/>
      <c r="I2034" s="67"/>
    </row>
    <row r="2035" spans="1:9">
      <c r="A2035" s="79">
        <v>43915</v>
      </c>
      <c r="B2035" s="80">
        <v>16</v>
      </c>
      <c r="C2035" s="81">
        <v>17.11</v>
      </c>
      <c r="D2035" s="67"/>
      <c r="E2035" s="67"/>
      <c r="F2035" s="67"/>
      <c r="G2035" s="67"/>
      <c r="H2035" s="67"/>
      <c r="I2035" s="67"/>
    </row>
    <row r="2036" spans="1:9">
      <c r="A2036" s="79">
        <v>43915</v>
      </c>
      <c r="B2036" s="80">
        <v>17</v>
      </c>
      <c r="C2036" s="81">
        <v>24.1</v>
      </c>
      <c r="D2036" s="67"/>
      <c r="E2036" s="67"/>
      <c r="F2036" s="67"/>
      <c r="G2036" s="67"/>
      <c r="H2036" s="67"/>
      <c r="I2036" s="67"/>
    </row>
    <row r="2037" spans="1:9">
      <c r="A2037" s="79">
        <v>43915</v>
      </c>
      <c r="B2037" s="80">
        <v>18</v>
      </c>
      <c r="C2037" s="81">
        <v>18.309999999999999</v>
      </c>
      <c r="D2037" s="67"/>
      <c r="E2037" s="67"/>
      <c r="F2037" s="67"/>
      <c r="G2037" s="67"/>
      <c r="H2037" s="67"/>
      <c r="I2037" s="67"/>
    </row>
    <row r="2038" spans="1:9">
      <c r="A2038" s="79">
        <v>43915</v>
      </c>
      <c r="B2038" s="80">
        <v>19</v>
      </c>
      <c r="C2038" s="81">
        <v>18.14</v>
      </c>
      <c r="D2038" s="67"/>
      <c r="E2038" s="67"/>
      <c r="F2038" s="67"/>
      <c r="G2038" s="67"/>
      <c r="H2038" s="67"/>
      <c r="I2038" s="67"/>
    </row>
    <row r="2039" spans="1:9">
      <c r="A2039" s="79">
        <v>43915</v>
      </c>
      <c r="B2039" s="80">
        <v>20</v>
      </c>
      <c r="C2039" s="81">
        <v>17.670000000000002</v>
      </c>
      <c r="D2039" s="67"/>
      <c r="E2039" s="67"/>
      <c r="F2039" s="67"/>
      <c r="G2039" s="67"/>
      <c r="H2039" s="67"/>
      <c r="I2039" s="67"/>
    </row>
    <row r="2040" spans="1:9">
      <c r="A2040" s="79">
        <v>43915</v>
      </c>
      <c r="B2040" s="80">
        <v>21</v>
      </c>
      <c r="C2040" s="81">
        <v>18.100000000000001</v>
      </c>
      <c r="D2040" s="67"/>
      <c r="E2040" s="67"/>
      <c r="F2040" s="67"/>
      <c r="G2040" s="67"/>
      <c r="H2040" s="67"/>
      <c r="I2040" s="67"/>
    </row>
    <row r="2041" spans="1:9">
      <c r="A2041" s="79">
        <v>43915</v>
      </c>
      <c r="B2041" s="80">
        <v>22</v>
      </c>
      <c r="C2041" s="81">
        <v>16.239999999999998</v>
      </c>
      <c r="D2041" s="67"/>
      <c r="E2041" s="67"/>
      <c r="F2041" s="67"/>
      <c r="G2041" s="67"/>
      <c r="H2041" s="67"/>
      <c r="I2041" s="67"/>
    </row>
    <row r="2042" spans="1:9">
      <c r="A2042" s="79">
        <v>43915</v>
      </c>
      <c r="B2042" s="80">
        <v>23</v>
      </c>
      <c r="C2042" s="81">
        <v>12.73</v>
      </c>
      <c r="D2042" s="67"/>
      <c r="E2042" s="67"/>
      <c r="F2042" s="67"/>
      <c r="G2042" s="67"/>
      <c r="H2042" s="67"/>
      <c r="I2042" s="67"/>
    </row>
    <row r="2043" spans="1:9">
      <c r="A2043" s="79">
        <v>43915</v>
      </c>
      <c r="B2043" s="80">
        <v>24</v>
      </c>
      <c r="C2043" s="81">
        <v>12.27</v>
      </c>
      <c r="D2043" s="67"/>
      <c r="E2043" s="67"/>
      <c r="F2043" s="67"/>
      <c r="G2043" s="67"/>
      <c r="H2043" s="67"/>
      <c r="I2043" s="67"/>
    </row>
    <row r="2044" spans="1:9">
      <c r="A2044" s="79">
        <v>43916</v>
      </c>
      <c r="B2044" s="80">
        <v>1</v>
      </c>
      <c r="C2044" s="81">
        <v>11.73</v>
      </c>
      <c r="D2044" s="67"/>
      <c r="E2044" s="67"/>
      <c r="F2044" s="67"/>
      <c r="G2044" s="67"/>
      <c r="H2044" s="67"/>
      <c r="I2044" s="67"/>
    </row>
    <row r="2045" spans="1:9">
      <c r="A2045" s="79">
        <v>43916</v>
      </c>
      <c r="B2045" s="80">
        <v>2</v>
      </c>
      <c r="C2045" s="81">
        <v>11.65</v>
      </c>
      <c r="D2045" s="67"/>
      <c r="E2045" s="67"/>
      <c r="F2045" s="67"/>
      <c r="G2045" s="67"/>
      <c r="H2045" s="67"/>
      <c r="I2045" s="67"/>
    </row>
    <row r="2046" spans="1:9">
      <c r="A2046" s="79">
        <v>43916</v>
      </c>
      <c r="B2046" s="80">
        <v>3</v>
      </c>
      <c r="C2046" s="81">
        <v>12.01</v>
      </c>
      <c r="D2046" s="67"/>
      <c r="E2046" s="67"/>
      <c r="F2046" s="67"/>
      <c r="G2046" s="67"/>
      <c r="H2046" s="67"/>
      <c r="I2046" s="67"/>
    </row>
    <row r="2047" spans="1:9">
      <c r="A2047" s="79">
        <v>43916</v>
      </c>
      <c r="B2047" s="80">
        <v>4</v>
      </c>
      <c r="C2047" s="81">
        <v>12.68</v>
      </c>
      <c r="D2047" s="67"/>
      <c r="E2047" s="67"/>
      <c r="F2047" s="67"/>
      <c r="G2047" s="67"/>
      <c r="H2047" s="67"/>
      <c r="I2047" s="67"/>
    </row>
    <row r="2048" spans="1:9">
      <c r="A2048" s="79">
        <v>43916</v>
      </c>
      <c r="B2048" s="80">
        <v>5</v>
      </c>
      <c r="C2048" s="81">
        <v>14.81</v>
      </c>
      <c r="D2048" s="67"/>
      <c r="E2048" s="67"/>
      <c r="F2048" s="67"/>
      <c r="G2048" s="67"/>
      <c r="H2048" s="67"/>
      <c r="I2048" s="67"/>
    </row>
    <row r="2049" spans="1:9">
      <c r="A2049" s="79">
        <v>43916</v>
      </c>
      <c r="B2049" s="80">
        <v>6</v>
      </c>
      <c r="C2049" s="81">
        <v>16.21</v>
      </c>
      <c r="D2049" s="67"/>
      <c r="E2049" s="67"/>
      <c r="F2049" s="67"/>
      <c r="G2049" s="67"/>
      <c r="H2049" s="67"/>
      <c r="I2049" s="67"/>
    </row>
    <row r="2050" spans="1:9">
      <c r="A2050" s="79">
        <v>43916</v>
      </c>
      <c r="B2050" s="80">
        <v>7</v>
      </c>
      <c r="C2050" s="81">
        <v>17.920000000000002</v>
      </c>
      <c r="D2050" s="67"/>
      <c r="E2050" s="67"/>
      <c r="F2050" s="67"/>
      <c r="G2050" s="67"/>
      <c r="H2050" s="67"/>
      <c r="I2050" s="67"/>
    </row>
    <row r="2051" spans="1:9">
      <c r="A2051" s="79">
        <v>43916</v>
      </c>
      <c r="B2051" s="80">
        <v>8</v>
      </c>
      <c r="C2051" s="81">
        <v>17.97</v>
      </c>
      <c r="D2051" s="67"/>
      <c r="E2051" s="67"/>
      <c r="F2051" s="67"/>
      <c r="G2051" s="67"/>
      <c r="H2051" s="67"/>
      <c r="I2051" s="67"/>
    </row>
    <row r="2052" spans="1:9">
      <c r="A2052" s="79">
        <v>43916</v>
      </c>
      <c r="B2052" s="80">
        <v>9</v>
      </c>
      <c r="C2052" s="81">
        <v>18.57</v>
      </c>
      <c r="D2052" s="67"/>
      <c r="E2052" s="67"/>
      <c r="F2052" s="67"/>
      <c r="G2052" s="67"/>
      <c r="H2052" s="67"/>
      <c r="I2052" s="67"/>
    </row>
    <row r="2053" spans="1:9">
      <c r="A2053" s="79">
        <v>43916</v>
      </c>
      <c r="B2053" s="80">
        <v>10</v>
      </c>
      <c r="C2053" s="81">
        <v>25.81</v>
      </c>
      <c r="D2053" s="67"/>
      <c r="E2053" s="67"/>
      <c r="F2053" s="67"/>
      <c r="G2053" s="67"/>
      <c r="H2053" s="67"/>
      <c r="I2053" s="67"/>
    </row>
    <row r="2054" spans="1:9">
      <c r="A2054" s="79">
        <v>43916</v>
      </c>
      <c r="B2054" s="80">
        <v>11</v>
      </c>
      <c r="C2054" s="81">
        <v>20.41</v>
      </c>
      <c r="D2054" s="67"/>
      <c r="E2054" s="67"/>
      <c r="F2054" s="67"/>
      <c r="G2054" s="67"/>
      <c r="H2054" s="67"/>
      <c r="I2054" s="67"/>
    </row>
    <row r="2055" spans="1:9">
      <c r="A2055" s="79">
        <v>43916</v>
      </c>
      <c r="B2055" s="80">
        <v>12</v>
      </c>
      <c r="C2055" s="81">
        <v>20.89</v>
      </c>
      <c r="D2055" s="67"/>
      <c r="E2055" s="67"/>
      <c r="F2055" s="67"/>
      <c r="G2055" s="67"/>
      <c r="H2055" s="67"/>
      <c r="I2055" s="67"/>
    </row>
    <row r="2056" spans="1:9">
      <c r="A2056" s="79">
        <v>43916</v>
      </c>
      <c r="B2056" s="80">
        <v>13</v>
      </c>
      <c r="C2056" s="81">
        <v>18.05</v>
      </c>
      <c r="D2056" s="67"/>
      <c r="E2056" s="67"/>
      <c r="F2056" s="67"/>
      <c r="G2056" s="67"/>
      <c r="H2056" s="67"/>
      <c r="I2056" s="67"/>
    </row>
    <row r="2057" spans="1:9">
      <c r="A2057" s="79">
        <v>43916</v>
      </c>
      <c r="B2057" s="80">
        <v>14</v>
      </c>
      <c r="C2057" s="81">
        <v>19.489999999999998</v>
      </c>
      <c r="D2057" s="67"/>
      <c r="E2057" s="67"/>
      <c r="F2057" s="67"/>
      <c r="G2057" s="67"/>
      <c r="H2057" s="67"/>
      <c r="I2057" s="67"/>
    </row>
    <row r="2058" spans="1:9">
      <c r="A2058" s="79">
        <v>43916</v>
      </c>
      <c r="B2058" s="80">
        <v>15</v>
      </c>
      <c r="C2058" s="81">
        <v>19.75</v>
      </c>
      <c r="D2058" s="67"/>
      <c r="E2058" s="67"/>
      <c r="F2058" s="67"/>
      <c r="G2058" s="67"/>
      <c r="H2058" s="67"/>
      <c r="I2058" s="67"/>
    </row>
    <row r="2059" spans="1:9">
      <c r="A2059" s="79">
        <v>43916</v>
      </c>
      <c r="B2059" s="80">
        <v>16</v>
      </c>
      <c r="C2059" s="81">
        <v>18.16</v>
      </c>
      <c r="D2059" s="67"/>
      <c r="E2059" s="67"/>
      <c r="F2059" s="67"/>
      <c r="G2059" s="67"/>
      <c r="H2059" s="67"/>
      <c r="I2059" s="67"/>
    </row>
    <row r="2060" spans="1:9">
      <c r="A2060" s="79">
        <v>43916</v>
      </c>
      <c r="B2060" s="80">
        <v>17</v>
      </c>
      <c r="C2060" s="81">
        <v>18.68</v>
      </c>
      <c r="D2060" s="67"/>
      <c r="E2060" s="67"/>
      <c r="F2060" s="67"/>
      <c r="G2060" s="67"/>
      <c r="H2060" s="67"/>
      <c r="I2060" s="67"/>
    </row>
    <row r="2061" spans="1:9">
      <c r="A2061" s="79">
        <v>43916</v>
      </c>
      <c r="B2061" s="80">
        <v>18</v>
      </c>
      <c r="C2061" s="81">
        <v>19.16</v>
      </c>
      <c r="D2061" s="67"/>
      <c r="E2061" s="67"/>
      <c r="F2061" s="67"/>
      <c r="G2061" s="67"/>
      <c r="H2061" s="67"/>
      <c r="I2061" s="67"/>
    </row>
    <row r="2062" spans="1:9">
      <c r="A2062" s="79">
        <v>43916</v>
      </c>
      <c r="B2062" s="80">
        <v>19</v>
      </c>
      <c r="C2062" s="81">
        <v>18.39</v>
      </c>
      <c r="D2062" s="67"/>
      <c r="E2062" s="67"/>
      <c r="F2062" s="67"/>
      <c r="G2062" s="67"/>
      <c r="H2062" s="67"/>
      <c r="I2062" s="67"/>
    </row>
    <row r="2063" spans="1:9">
      <c r="A2063" s="79">
        <v>43916</v>
      </c>
      <c r="B2063" s="80">
        <v>20</v>
      </c>
      <c r="C2063" s="81">
        <v>18.489999999999998</v>
      </c>
      <c r="D2063" s="67"/>
      <c r="E2063" s="67"/>
      <c r="F2063" s="67"/>
      <c r="G2063" s="67"/>
      <c r="H2063" s="67"/>
      <c r="I2063" s="67"/>
    </row>
    <row r="2064" spans="1:9">
      <c r="A2064" s="79">
        <v>43916</v>
      </c>
      <c r="B2064" s="80">
        <v>21</v>
      </c>
      <c r="C2064" s="81">
        <v>17.899999999999999</v>
      </c>
      <c r="D2064" s="67"/>
      <c r="E2064" s="67"/>
      <c r="F2064" s="67"/>
      <c r="G2064" s="67"/>
      <c r="H2064" s="67"/>
      <c r="I2064" s="67"/>
    </row>
    <row r="2065" spans="1:9">
      <c r="A2065" s="79">
        <v>43916</v>
      </c>
      <c r="B2065" s="80">
        <v>22</v>
      </c>
      <c r="C2065" s="81">
        <v>15.35</v>
      </c>
      <c r="D2065" s="67"/>
      <c r="E2065" s="67"/>
      <c r="F2065" s="67"/>
      <c r="G2065" s="67"/>
      <c r="H2065" s="67"/>
      <c r="I2065" s="67"/>
    </row>
    <row r="2066" spans="1:9">
      <c r="A2066" s="79">
        <v>43916</v>
      </c>
      <c r="B2066" s="80">
        <v>23</v>
      </c>
      <c r="C2066" s="81">
        <v>14.12</v>
      </c>
      <c r="D2066" s="67"/>
      <c r="E2066" s="67"/>
      <c r="F2066" s="67"/>
      <c r="G2066" s="67"/>
      <c r="H2066" s="67"/>
      <c r="I2066" s="67"/>
    </row>
    <row r="2067" spans="1:9">
      <c r="A2067" s="79">
        <v>43916</v>
      </c>
      <c r="B2067" s="80">
        <v>24</v>
      </c>
      <c r="C2067" s="81">
        <v>13.96</v>
      </c>
      <c r="D2067" s="67"/>
      <c r="E2067" s="67"/>
      <c r="F2067" s="67"/>
      <c r="G2067" s="67"/>
      <c r="H2067" s="67"/>
      <c r="I2067" s="67"/>
    </row>
    <row r="2068" spans="1:9">
      <c r="A2068" s="79">
        <v>43917</v>
      </c>
      <c r="B2068" s="80">
        <v>1</v>
      </c>
      <c r="C2068" s="81">
        <v>11.39</v>
      </c>
      <c r="D2068" s="67"/>
      <c r="E2068" s="67"/>
      <c r="F2068" s="67"/>
      <c r="G2068" s="67"/>
      <c r="H2068" s="67"/>
      <c r="I2068" s="67"/>
    </row>
    <row r="2069" spans="1:9">
      <c r="A2069" s="79">
        <v>43917</v>
      </c>
      <c r="B2069" s="80">
        <v>2</v>
      </c>
      <c r="C2069" s="81">
        <v>11.02</v>
      </c>
      <c r="D2069" s="67"/>
      <c r="E2069" s="67"/>
      <c r="F2069" s="67"/>
      <c r="G2069" s="67"/>
      <c r="H2069" s="67"/>
      <c r="I2069" s="67"/>
    </row>
    <row r="2070" spans="1:9">
      <c r="A2070" s="79">
        <v>43917</v>
      </c>
      <c r="B2070" s="80">
        <v>3</v>
      </c>
      <c r="C2070" s="81">
        <v>10.73</v>
      </c>
      <c r="D2070" s="67"/>
      <c r="E2070" s="67"/>
      <c r="F2070" s="67"/>
      <c r="G2070" s="67"/>
      <c r="H2070" s="67"/>
      <c r="I2070" s="67"/>
    </row>
    <row r="2071" spans="1:9">
      <c r="A2071" s="79">
        <v>43917</v>
      </c>
      <c r="B2071" s="80">
        <v>4</v>
      </c>
      <c r="C2071" s="81">
        <v>11.29</v>
      </c>
      <c r="D2071" s="67"/>
      <c r="E2071" s="67"/>
      <c r="F2071" s="67"/>
      <c r="G2071" s="67"/>
      <c r="H2071" s="67"/>
      <c r="I2071" s="67"/>
    </row>
    <row r="2072" spans="1:9">
      <c r="A2072" s="79">
        <v>43917</v>
      </c>
      <c r="B2072" s="80">
        <v>5</v>
      </c>
      <c r="C2072" s="81">
        <v>13.41</v>
      </c>
      <c r="D2072" s="67"/>
      <c r="E2072" s="67"/>
      <c r="F2072" s="67"/>
      <c r="G2072" s="67"/>
      <c r="H2072" s="67"/>
      <c r="I2072" s="67"/>
    </row>
    <row r="2073" spans="1:9">
      <c r="A2073" s="79">
        <v>43917</v>
      </c>
      <c r="B2073" s="80">
        <v>6</v>
      </c>
      <c r="C2073" s="81">
        <v>15.44</v>
      </c>
      <c r="D2073" s="67"/>
      <c r="E2073" s="67"/>
      <c r="F2073" s="67"/>
      <c r="G2073" s="67"/>
      <c r="H2073" s="67"/>
      <c r="I2073" s="67"/>
    </row>
    <row r="2074" spans="1:9">
      <c r="A2074" s="79">
        <v>43917</v>
      </c>
      <c r="B2074" s="80">
        <v>7</v>
      </c>
      <c r="C2074" s="81">
        <v>16.399999999999999</v>
      </c>
      <c r="D2074" s="67"/>
      <c r="E2074" s="67"/>
      <c r="F2074" s="67"/>
      <c r="G2074" s="67"/>
      <c r="H2074" s="67"/>
      <c r="I2074" s="67"/>
    </row>
    <row r="2075" spans="1:9">
      <c r="A2075" s="79">
        <v>43917</v>
      </c>
      <c r="B2075" s="80">
        <v>8</v>
      </c>
      <c r="C2075" s="81">
        <v>16.62</v>
      </c>
      <c r="D2075" s="67"/>
      <c r="E2075" s="67"/>
      <c r="F2075" s="67"/>
      <c r="G2075" s="67"/>
      <c r="H2075" s="67"/>
      <c r="I2075" s="67"/>
    </row>
    <row r="2076" spans="1:9">
      <c r="A2076" s="79">
        <v>43917</v>
      </c>
      <c r="B2076" s="80">
        <v>9</v>
      </c>
      <c r="C2076" s="81">
        <v>17.03</v>
      </c>
      <c r="D2076" s="67"/>
      <c r="E2076" s="67"/>
      <c r="F2076" s="67"/>
      <c r="G2076" s="67"/>
      <c r="H2076" s="67"/>
      <c r="I2076" s="67"/>
    </row>
    <row r="2077" spans="1:9">
      <c r="A2077" s="79">
        <v>43917</v>
      </c>
      <c r="B2077" s="80">
        <v>10</v>
      </c>
      <c r="C2077" s="81">
        <v>16.98</v>
      </c>
      <c r="D2077" s="67"/>
      <c r="E2077" s="67"/>
      <c r="F2077" s="67"/>
      <c r="G2077" s="67"/>
      <c r="H2077" s="67"/>
      <c r="I2077" s="67"/>
    </row>
    <row r="2078" spans="1:9">
      <c r="A2078" s="79">
        <v>43917</v>
      </c>
      <c r="B2078" s="80">
        <v>11</v>
      </c>
      <c r="C2078" s="81">
        <v>17.64</v>
      </c>
      <c r="D2078" s="67"/>
      <c r="E2078" s="67"/>
      <c r="F2078" s="67"/>
      <c r="G2078" s="67"/>
      <c r="H2078" s="67"/>
      <c r="I2078" s="67"/>
    </row>
    <row r="2079" spans="1:9">
      <c r="A2079" s="79">
        <v>43917</v>
      </c>
      <c r="B2079" s="80">
        <v>12</v>
      </c>
      <c r="C2079" s="81">
        <v>17.7</v>
      </c>
      <c r="D2079" s="67"/>
      <c r="E2079" s="67"/>
      <c r="F2079" s="67"/>
      <c r="G2079" s="67"/>
      <c r="H2079" s="67"/>
      <c r="I2079" s="67"/>
    </row>
    <row r="2080" spans="1:9">
      <c r="A2080" s="79">
        <v>43917</v>
      </c>
      <c r="B2080" s="80">
        <v>13</v>
      </c>
      <c r="C2080" s="81">
        <v>18.3</v>
      </c>
      <c r="D2080" s="67"/>
      <c r="E2080" s="67"/>
      <c r="F2080" s="67"/>
      <c r="G2080" s="67"/>
      <c r="H2080" s="67"/>
      <c r="I2080" s="67"/>
    </row>
    <row r="2081" spans="1:9">
      <c r="A2081" s="79">
        <v>43917</v>
      </c>
      <c r="B2081" s="80">
        <v>14</v>
      </c>
      <c r="C2081" s="81">
        <v>17.73</v>
      </c>
      <c r="D2081" s="67"/>
      <c r="E2081" s="67"/>
      <c r="F2081" s="67"/>
      <c r="G2081" s="67"/>
      <c r="H2081" s="67"/>
      <c r="I2081" s="67"/>
    </row>
    <row r="2082" spans="1:9">
      <c r="A2082" s="79">
        <v>43917</v>
      </c>
      <c r="B2082" s="80">
        <v>15</v>
      </c>
      <c r="C2082" s="81">
        <v>16.68</v>
      </c>
      <c r="D2082" s="67"/>
      <c r="E2082" s="67"/>
      <c r="F2082" s="67"/>
      <c r="G2082" s="67"/>
      <c r="H2082" s="67"/>
      <c r="I2082" s="67"/>
    </row>
    <row r="2083" spans="1:9">
      <c r="A2083" s="79">
        <v>43917</v>
      </c>
      <c r="B2083" s="80">
        <v>16</v>
      </c>
      <c r="C2083" s="81">
        <v>16.21</v>
      </c>
      <c r="D2083" s="67"/>
      <c r="E2083" s="67"/>
      <c r="F2083" s="67"/>
      <c r="G2083" s="67"/>
      <c r="H2083" s="67"/>
      <c r="I2083" s="67"/>
    </row>
    <row r="2084" spans="1:9">
      <c r="A2084" s="79">
        <v>43917</v>
      </c>
      <c r="B2084" s="80">
        <v>17</v>
      </c>
      <c r="C2084" s="81">
        <v>16.739999999999998</v>
      </c>
      <c r="D2084" s="67"/>
      <c r="E2084" s="67"/>
      <c r="F2084" s="67"/>
      <c r="G2084" s="67"/>
      <c r="H2084" s="67"/>
      <c r="I2084" s="67"/>
    </row>
    <row r="2085" spans="1:9">
      <c r="A2085" s="79">
        <v>43917</v>
      </c>
      <c r="B2085" s="80">
        <v>18</v>
      </c>
      <c r="C2085" s="81">
        <v>16.100000000000001</v>
      </c>
      <c r="D2085" s="67"/>
      <c r="E2085" s="67"/>
      <c r="F2085" s="67"/>
      <c r="G2085" s="67"/>
      <c r="H2085" s="67"/>
      <c r="I2085" s="67"/>
    </row>
    <row r="2086" spans="1:9">
      <c r="A2086" s="79">
        <v>43917</v>
      </c>
      <c r="B2086" s="80">
        <v>19</v>
      </c>
      <c r="C2086" s="81">
        <v>15.87</v>
      </c>
      <c r="D2086" s="67"/>
      <c r="E2086" s="67"/>
      <c r="F2086" s="67"/>
      <c r="G2086" s="67"/>
      <c r="H2086" s="67"/>
      <c r="I2086" s="67"/>
    </row>
    <row r="2087" spans="1:9">
      <c r="A2087" s="79">
        <v>43917</v>
      </c>
      <c r="B2087" s="80">
        <v>20</v>
      </c>
      <c r="C2087" s="81">
        <v>17.7</v>
      </c>
      <c r="D2087" s="67"/>
      <c r="E2087" s="67"/>
      <c r="F2087" s="67"/>
      <c r="G2087" s="67"/>
      <c r="H2087" s="67"/>
      <c r="I2087" s="67"/>
    </row>
    <row r="2088" spans="1:9">
      <c r="A2088" s="79">
        <v>43917</v>
      </c>
      <c r="B2088" s="80">
        <v>21</v>
      </c>
      <c r="C2088" s="81">
        <v>17.170000000000002</v>
      </c>
      <c r="D2088" s="67"/>
      <c r="E2088" s="67"/>
      <c r="F2088" s="67"/>
      <c r="G2088" s="67"/>
      <c r="H2088" s="67"/>
      <c r="I2088" s="67"/>
    </row>
    <row r="2089" spans="1:9">
      <c r="A2089" s="79">
        <v>43917</v>
      </c>
      <c r="B2089" s="80">
        <v>22</v>
      </c>
      <c r="C2089" s="81">
        <v>14.92</v>
      </c>
      <c r="D2089" s="67"/>
      <c r="E2089" s="67"/>
      <c r="F2089" s="67"/>
      <c r="G2089" s="67"/>
      <c r="H2089" s="67"/>
      <c r="I2089" s="67"/>
    </row>
    <row r="2090" spans="1:9">
      <c r="A2090" s="79">
        <v>43917</v>
      </c>
      <c r="B2090" s="80">
        <v>23</v>
      </c>
      <c r="C2090" s="81">
        <v>13.59</v>
      </c>
      <c r="D2090" s="67"/>
      <c r="E2090" s="67"/>
      <c r="F2090" s="67"/>
      <c r="G2090" s="67"/>
      <c r="H2090" s="67"/>
      <c r="I2090" s="67"/>
    </row>
    <row r="2091" spans="1:9">
      <c r="A2091" s="79">
        <v>43917</v>
      </c>
      <c r="B2091" s="80">
        <v>24</v>
      </c>
      <c r="C2091" s="81">
        <v>13.83</v>
      </c>
      <c r="D2091" s="67"/>
      <c r="E2091" s="67"/>
      <c r="F2091" s="67"/>
      <c r="G2091" s="67"/>
      <c r="H2091" s="67"/>
      <c r="I2091" s="67"/>
    </row>
    <row r="2092" spans="1:9">
      <c r="A2092" s="79">
        <v>43918</v>
      </c>
      <c r="B2092" s="80">
        <v>1</v>
      </c>
      <c r="C2092" s="81">
        <v>12.56</v>
      </c>
      <c r="D2092" s="67"/>
      <c r="E2092" s="67"/>
      <c r="F2092" s="67"/>
      <c r="G2092" s="67"/>
      <c r="H2092" s="67"/>
      <c r="I2092" s="67"/>
    </row>
    <row r="2093" spans="1:9">
      <c r="A2093" s="79">
        <v>43918</v>
      </c>
      <c r="B2093" s="80">
        <v>2</v>
      </c>
      <c r="C2093" s="81">
        <v>11.15</v>
      </c>
      <c r="D2093" s="67"/>
      <c r="E2093" s="67"/>
      <c r="F2093" s="67"/>
      <c r="G2093" s="67"/>
      <c r="H2093" s="67"/>
      <c r="I2093" s="67"/>
    </row>
    <row r="2094" spans="1:9">
      <c r="A2094" s="79">
        <v>43918</v>
      </c>
      <c r="B2094" s="80">
        <v>3</v>
      </c>
      <c r="C2094" s="81">
        <v>10.6</v>
      </c>
      <c r="D2094" s="67"/>
      <c r="E2094" s="67"/>
      <c r="F2094" s="67"/>
      <c r="G2094" s="67"/>
      <c r="H2094" s="67"/>
      <c r="I2094" s="67"/>
    </row>
    <row r="2095" spans="1:9">
      <c r="A2095" s="79">
        <v>43918</v>
      </c>
      <c r="B2095" s="80">
        <v>4</v>
      </c>
      <c r="C2095" s="81">
        <v>10.88</v>
      </c>
      <c r="D2095" s="67"/>
      <c r="E2095" s="67"/>
      <c r="F2095" s="67"/>
      <c r="G2095" s="67"/>
      <c r="H2095" s="67"/>
      <c r="I2095" s="67"/>
    </row>
    <row r="2096" spans="1:9">
      <c r="A2096" s="79">
        <v>43918</v>
      </c>
      <c r="B2096" s="80">
        <v>5</v>
      </c>
      <c r="C2096" s="81">
        <v>11.09</v>
      </c>
      <c r="D2096" s="67"/>
      <c r="E2096" s="67"/>
      <c r="F2096" s="67"/>
      <c r="G2096" s="67"/>
      <c r="H2096" s="67"/>
      <c r="I2096" s="67"/>
    </row>
    <row r="2097" spans="1:9">
      <c r="A2097" s="79">
        <v>43918</v>
      </c>
      <c r="B2097" s="80">
        <v>6</v>
      </c>
      <c r="C2097" s="81">
        <v>11.42</v>
      </c>
      <c r="D2097" s="67"/>
      <c r="E2097" s="67"/>
      <c r="F2097" s="67"/>
      <c r="G2097" s="67"/>
      <c r="H2097" s="67"/>
      <c r="I2097" s="67"/>
    </row>
    <row r="2098" spans="1:9">
      <c r="A2098" s="79">
        <v>43918</v>
      </c>
      <c r="B2098" s="80">
        <v>7</v>
      </c>
      <c r="C2098" s="81">
        <v>11.92</v>
      </c>
      <c r="D2098" s="67"/>
      <c r="E2098" s="67"/>
      <c r="F2098" s="67"/>
      <c r="G2098" s="67"/>
      <c r="H2098" s="67"/>
      <c r="I2098" s="67"/>
    </row>
    <row r="2099" spans="1:9">
      <c r="A2099" s="79">
        <v>43918</v>
      </c>
      <c r="B2099" s="80">
        <v>8</v>
      </c>
      <c r="C2099" s="81">
        <v>11.99</v>
      </c>
      <c r="D2099" s="67"/>
      <c r="E2099" s="67"/>
      <c r="F2099" s="67"/>
      <c r="G2099" s="67"/>
      <c r="H2099" s="67"/>
      <c r="I2099" s="67"/>
    </row>
    <row r="2100" spans="1:9">
      <c r="A2100" s="79">
        <v>43918</v>
      </c>
      <c r="B2100" s="80">
        <v>9</v>
      </c>
      <c r="C2100" s="81">
        <v>14.4</v>
      </c>
      <c r="D2100" s="67"/>
      <c r="E2100" s="67"/>
      <c r="F2100" s="67"/>
      <c r="G2100" s="67"/>
      <c r="H2100" s="67"/>
      <c r="I2100" s="67"/>
    </row>
    <row r="2101" spans="1:9">
      <c r="A2101" s="79">
        <v>43918</v>
      </c>
      <c r="B2101" s="80">
        <v>10</v>
      </c>
      <c r="C2101" s="81">
        <v>16.07</v>
      </c>
      <c r="D2101" s="67"/>
      <c r="E2101" s="67"/>
      <c r="F2101" s="67"/>
      <c r="G2101" s="67"/>
      <c r="H2101" s="67"/>
      <c r="I2101" s="67"/>
    </row>
    <row r="2102" spans="1:9">
      <c r="A2102" s="79">
        <v>43918</v>
      </c>
      <c r="B2102" s="80">
        <v>11</v>
      </c>
      <c r="C2102" s="81">
        <v>17.11</v>
      </c>
      <c r="D2102" s="67"/>
      <c r="E2102" s="67"/>
      <c r="F2102" s="67"/>
      <c r="G2102" s="67"/>
      <c r="H2102" s="67"/>
      <c r="I2102" s="67"/>
    </row>
    <row r="2103" spans="1:9">
      <c r="A2103" s="79">
        <v>43918</v>
      </c>
      <c r="B2103" s="80">
        <v>12</v>
      </c>
      <c r="C2103" s="81">
        <v>16.829999999999998</v>
      </c>
      <c r="D2103" s="67"/>
      <c r="E2103" s="67"/>
      <c r="F2103" s="67"/>
      <c r="G2103" s="67"/>
      <c r="H2103" s="67"/>
      <c r="I2103" s="67"/>
    </row>
    <row r="2104" spans="1:9">
      <c r="A2104" s="79">
        <v>43918</v>
      </c>
      <c r="B2104" s="80">
        <v>13</v>
      </c>
      <c r="C2104" s="81">
        <v>16.47</v>
      </c>
      <c r="D2104" s="67"/>
      <c r="E2104" s="67"/>
      <c r="F2104" s="67"/>
      <c r="G2104" s="67"/>
      <c r="H2104" s="67"/>
      <c r="I2104" s="67"/>
    </row>
    <row r="2105" spans="1:9">
      <c r="A2105" s="79">
        <v>43918</v>
      </c>
      <c r="B2105" s="80">
        <v>14</v>
      </c>
      <c r="C2105" s="81">
        <v>16.48</v>
      </c>
      <c r="D2105" s="67"/>
      <c r="E2105" s="67"/>
      <c r="F2105" s="67"/>
      <c r="G2105" s="67"/>
      <c r="H2105" s="67"/>
      <c r="I2105" s="67"/>
    </row>
    <row r="2106" spans="1:9">
      <c r="A2106" s="79">
        <v>43918</v>
      </c>
      <c r="B2106" s="80">
        <v>15</v>
      </c>
      <c r="C2106" s="81">
        <v>14.16</v>
      </c>
      <c r="D2106" s="67"/>
      <c r="E2106" s="67"/>
      <c r="F2106" s="67"/>
      <c r="G2106" s="67"/>
      <c r="H2106" s="67"/>
      <c r="I2106" s="67"/>
    </row>
    <row r="2107" spans="1:9">
      <c r="A2107" s="79">
        <v>43918</v>
      </c>
      <c r="B2107" s="80">
        <v>16</v>
      </c>
      <c r="C2107" s="81">
        <v>13.91</v>
      </c>
      <c r="D2107" s="67"/>
      <c r="E2107" s="67"/>
      <c r="F2107" s="67"/>
      <c r="G2107" s="67"/>
      <c r="H2107" s="67"/>
      <c r="I2107" s="67"/>
    </row>
    <row r="2108" spans="1:9">
      <c r="A2108" s="79">
        <v>43918</v>
      </c>
      <c r="B2108" s="80">
        <v>17</v>
      </c>
      <c r="C2108" s="81">
        <v>17.239999999999998</v>
      </c>
      <c r="D2108" s="67"/>
      <c r="E2108" s="67"/>
      <c r="F2108" s="67"/>
      <c r="G2108" s="67"/>
      <c r="H2108" s="67"/>
      <c r="I2108" s="67"/>
    </row>
    <row r="2109" spans="1:9">
      <c r="A2109" s="79">
        <v>43918</v>
      </c>
      <c r="B2109" s="80">
        <v>18</v>
      </c>
      <c r="C2109" s="81">
        <v>13.77</v>
      </c>
      <c r="D2109" s="67"/>
      <c r="E2109" s="67"/>
      <c r="F2109" s="67"/>
      <c r="G2109" s="67"/>
      <c r="H2109" s="67"/>
      <c r="I2109" s="67"/>
    </row>
    <row r="2110" spans="1:9">
      <c r="A2110" s="79">
        <v>43918</v>
      </c>
      <c r="B2110" s="80">
        <v>19</v>
      </c>
      <c r="C2110" s="81">
        <v>13.5</v>
      </c>
      <c r="D2110" s="67"/>
      <c r="E2110" s="67"/>
      <c r="F2110" s="67"/>
      <c r="G2110" s="67"/>
      <c r="H2110" s="67"/>
      <c r="I2110" s="67"/>
    </row>
    <row r="2111" spans="1:9">
      <c r="A2111" s="79">
        <v>43918</v>
      </c>
      <c r="B2111" s="80">
        <v>20</v>
      </c>
      <c r="C2111" s="81">
        <v>14.13</v>
      </c>
      <c r="D2111" s="67"/>
      <c r="E2111" s="67"/>
      <c r="F2111" s="67"/>
      <c r="G2111" s="67"/>
      <c r="H2111" s="67"/>
      <c r="I2111" s="67"/>
    </row>
    <row r="2112" spans="1:9">
      <c r="A2112" s="79">
        <v>43918</v>
      </c>
      <c r="B2112" s="80">
        <v>21</v>
      </c>
      <c r="C2112" s="81">
        <v>11.6</v>
      </c>
      <c r="D2112" s="67"/>
      <c r="E2112" s="67"/>
      <c r="F2112" s="67"/>
      <c r="G2112" s="67"/>
      <c r="H2112" s="67"/>
      <c r="I2112" s="67"/>
    </row>
    <row r="2113" spans="1:9">
      <c r="A2113" s="79">
        <v>43918</v>
      </c>
      <c r="B2113" s="80">
        <v>22</v>
      </c>
      <c r="C2113" s="81">
        <v>9.7200000000000006</v>
      </c>
      <c r="D2113" s="67"/>
      <c r="E2113" s="67"/>
      <c r="F2113" s="67"/>
      <c r="G2113" s="67"/>
      <c r="H2113" s="67"/>
      <c r="I2113" s="67"/>
    </row>
    <row r="2114" spans="1:9">
      <c r="A2114" s="79">
        <v>43918</v>
      </c>
      <c r="B2114" s="80">
        <v>23</v>
      </c>
      <c r="C2114" s="81">
        <v>9.77</v>
      </c>
      <c r="D2114" s="67"/>
      <c r="E2114" s="67"/>
      <c r="F2114" s="67"/>
      <c r="G2114" s="67"/>
      <c r="H2114" s="67"/>
      <c r="I2114" s="67"/>
    </row>
    <row r="2115" spans="1:9">
      <c r="A2115" s="79">
        <v>43918</v>
      </c>
      <c r="B2115" s="80">
        <v>24</v>
      </c>
      <c r="C2115" s="81">
        <v>7.62</v>
      </c>
      <c r="D2115" s="67"/>
      <c r="E2115" s="67"/>
      <c r="F2115" s="67"/>
      <c r="G2115" s="67"/>
      <c r="H2115" s="67"/>
      <c r="I2115" s="67"/>
    </row>
    <row r="2116" spans="1:9">
      <c r="A2116" s="79">
        <v>43919</v>
      </c>
      <c r="B2116" s="80">
        <v>1</v>
      </c>
      <c r="C2116" s="81">
        <v>6.96</v>
      </c>
      <c r="D2116" s="67"/>
      <c r="E2116" s="67"/>
      <c r="F2116" s="67"/>
      <c r="G2116" s="67"/>
      <c r="H2116" s="67"/>
      <c r="I2116" s="67"/>
    </row>
    <row r="2117" spans="1:9">
      <c r="A2117" s="79">
        <v>43919</v>
      </c>
      <c r="B2117" s="80">
        <v>2</v>
      </c>
      <c r="C2117" s="81">
        <v>6.61</v>
      </c>
      <c r="D2117" s="67"/>
      <c r="E2117" s="67"/>
      <c r="F2117" s="67"/>
      <c r="G2117" s="67"/>
      <c r="H2117" s="67"/>
      <c r="I2117" s="67"/>
    </row>
    <row r="2118" spans="1:9">
      <c r="A2118" s="79">
        <v>43919</v>
      </c>
      <c r="B2118" s="80">
        <v>3</v>
      </c>
      <c r="C2118" s="81">
        <v>4.79</v>
      </c>
      <c r="D2118" s="67"/>
      <c r="E2118" s="67"/>
      <c r="F2118" s="67"/>
      <c r="G2118" s="67"/>
      <c r="H2118" s="67"/>
      <c r="I2118" s="67"/>
    </row>
    <row r="2119" spans="1:9">
      <c r="A2119" s="79">
        <v>43919</v>
      </c>
      <c r="B2119" s="80">
        <v>4</v>
      </c>
      <c r="C2119" s="81">
        <v>6.35</v>
      </c>
      <c r="D2119" s="67"/>
      <c r="E2119" s="67"/>
      <c r="F2119" s="67"/>
      <c r="G2119" s="67"/>
      <c r="H2119" s="67"/>
      <c r="I2119" s="67"/>
    </row>
    <row r="2120" spans="1:9">
      <c r="A2120" s="79">
        <v>43919</v>
      </c>
      <c r="B2120" s="80">
        <v>5</v>
      </c>
      <c r="C2120" s="81">
        <v>3.8</v>
      </c>
      <c r="D2120" s="67"/>
      <c r="E2120" s="67"/>
      <c r="F2120" s="67"/>
      <c r="G2120" s="67"/>
      <c r="H2120" s="67"/>
      <c r="I2120" s="67"/>
    </row>
    <row r="2121" spans="1:9">
      <c r="A2121" s="79">
        <v>43919</v>
      </c>
      <c r="B2121" s="80">
        <v>6</v>
      </c>
      <c r="C2121" s="81">
        <v>5.74</v>
      </c>
      <c r="D2121" s="67"/>
      <c r="E2121" s="67"/>
      <c r="F2121" s="67"/>
      <c r="G2121" s="67"/>
      <c r="H2121" s="67"/>
      <c r="I2121" s="67"/>
    </row>
    <row r="2122" spans="1:9">
      <c r="A2122" s="79">
        <v>43919</v>
      </c>
      <c r="B2122" s="80">
        <v>7</v>
      </c>
      <c r="C2122" s="81">
        <v>6.24</v>
      </c>
      <c r="D2122" s="67"/>
      <c r="E2122" s="67"/>
      <c r="F2122" s="67"/>
      <c r="G2122" s="67"/>
      <c r="H2122" s="67"/>
      <c r="I2122" s="67"/>
    </row>
    <row r="2123" spans="1:9">
      <c r="A2123" s="79">
        <v>43919</v>
      </c>
      <c r="B2123" s="80">
        <v>8</v>
      </c>
      <c r="C2123" s="81">
        <v>7.26</v>
      </c>
      <c r="D2123" s="67"/>
      <c r="E2123" s="67"/>
      <c r="F2123" s="67"/>
      <c r="G2123" s="67"/>
      <c r="H2123" s="67"/>
      <c r="I2123" s="67"/>
    </row>
    <row r="2124" spans="1:9">
      <c r="A2124" s="79">
        <v>43919</v>
      </c>
      <c r="B2124" s="80">
        <v>9</v>
      </c>
      <c r="C2124" s="81">
        <v>8.3800000000000008</v>
      </c>
      <c r="D2124" s="67"/>
      <c r="E2124" s="67"/>
      <c r="F2124" s="67"/>
      <c r="G2124" s="67"/>
      <c r="H2124" s="67"/>
      <c r="I2124" s="67"/>
    </row>
    <row r="2125" spans="1:9">
      <c r="A2125" s="79">
        <v>43919</v>
      </c>
      <c r="B2125" s="80">
        <v>10</v>
      </c>
      <c r="C2125" s="81">
        <v>11.25</v>
      </c>
      <c r="D2125" s="67"/>
      <c r="E2125" s="67"/>
      <c r="F2125" s="67"/>
      <c r="G2125" s="67"/>
      <c r="H2125" s="67"/>
      <c r="I2125" s="67"/>
    </row>
    <row r="2126" spans="1:9">
      <c r="A2126" s="79">
        <v>43919</v>
      </c>
      <c r="B2126" s="80">
        <v>11</v>
      </c>
      <c r="C2126" s="81">
        <v>12.74</v>
      </c>
      <c r="D2126" s="67"/>
      <c r="E2126" s="67"/>
      <c r="F2126" s="67"/>
      <c r="G2126" s="67"/>
      <c r="H2126" s="67"/>
      <c r="I2126" s="67"/>
    </row>
    <row r="2127" spans="1:9">
      <c r="A2127" s="79">
        <v>43919</v>
      </c>
      <c r="B2127" s="80">
        <v>12</v>
      </c>
      <c r="C2127" s="81">
        <v>13.65</v>
      </c>
      <c r="D2127" s="67"/>
      <c r="E2127" s="67"/>
      <c r="F2127" s="67"/>
      <c r="G2127" s="67"/>
      <c r="H2127" s="67"/>
      <c r="I2127" s="67"/>
    </row>
    <row r="2128" spans="1:9">
      <c r="A2128" s="79">
        <v>43919</v>
      </c>
      <c r="B2128" s="80">
        <v>13</v>
      </c>
      <c r="C2128" s="81">
        <v>14.17</v>
      </c>
      <c r="D2128" s="67"/>
      <c r="E2128" s="67"/>
      <c r="F2128" s="67"/>
      <c r="G2128" s="67"/>
      <c r="H2128" s="67"/>
      <c r="I2128" s="67"/>
    </row>
    <row r="2129" spans="1:9">
      <c r="A2129" s="79">
        <v>43919</v>
      </c>
      <c r="B2129" s="80">
        <v>14</v>
      </c>
      <c r="C2129" s="81">
        <v>13.02</v>
      </c>
      <c r="D2129" s="67"/>
      <c r="E2129" s="67"/>
      <c r="F2129" s="67"/>
      <c r="G2129" s="67"/>
      <c r="H2129" s="67"/>
      <c r="I2129" s="67"/>
    </row>
    <row r="2130" spans="1:9">
      <c r="A2130" s="79">
        <v>43919</v>
      </c>
      <c r="B2130" s="80">
        <v>15</v>
      </c>
      <c r="C2130" s="81">
        <v>13.49</v>
      </c>
      <c r="D2130" s="67"/>
      <c r="E2130" s="67"/>
      <c r="F2130" s="67"/>
      <c r="G2130" s="67"/>
      <c r="H2130" s="67"/>
      <c r="I2130" s="67"/>
    </row>
    <row r="2131" spans="1:9">
      <c r="A2131" s="79">
        <v>43919</v>
      </c>
      <c r="B2131" s="80">
        <v>16</v>
      </c>
      <c r="C2131" s="81">
        <v>13.15</v>
      </c>
      <c r="D2131" s="67"/>
      <c r="E2131" s="67"/>
      <c r="F2131" s="67"/>
      <c r="G2131" s="67"/>
      <c r="H2131" s="67"/>
      <c r="I2131" s="67"/>
    </row>
    <row r="2132" spans="1:9">
      <c r="A2132" s="79">
        <v>43919</v>
      </c>
      <c r="B2132" s="80">
        <v>17</v>
      </c>
      <c r="C2132" s="81">
        <v>13.09</v>
      </c>
      <c r="D2132" s="67"/>
      <c r="E2132" s="67"/>
      <c r="F2132" s="67"/>
      <c r="G2132" s="67"/>
      <c r="H2132" s="67"/>
      <c r="I2132" s="67"/>
    </row>
    <row r="2133" spans="1:9">
      <c r="A2133" s="79">
        <v>43919</v>
      </c>
      <c r="B2133" s="80">
        <v>18</v>
      </c>
      <c r="C2133" s="81">
        <v>13.97</v>
      </c>
      <c r="D2133" s="67"/>
      <c r="E2133" s="67"/>
      <c r="F2133" s="67"/>
      <c r="G2133" s="67"/>
      <c r="H2133" s="67"/>
      <c r="I2133" s="67"/>
    </row>
    <row r="2134" spans="1:9">
      <c r="A2134" s="79">
        <v>43919</v>
      </c>
      <c r="B2134" s="80">
        <v>19</v>
      </c>
      <c r="C2134" s="81">
        <v>15.99</v>
      </c>
      <c r="D2134" s="67"/>
      <c r="E2134" s="67"/>
      <c r="F2134" s="67"/>
      <c r="G2134" s="67"/>
      <c r="H2134" s="67"/>
      <c r="I2134" s="67"/>
    </row>
    <row r="2135" spans="1:9">
      <c r="A2135" s="79">
        <v>43919</v>
      </c>
      <c r="B2135" s="80">
        <v>20</v>
      </c>
      <c r="C2135" s="81">
        <v>59.68</v>
      </c>
      <c r="D2135" s="67"/>
      <c r="E2135" s="67"/>
      <c r="F2135" s="67"/>
      <c r="G2135" s="67"/>
      <c r="H2135" s="67"/>
      <c r="I2135" s="67"/>
    </row>
    <row r="2136" spans="1:9">
      <c r="A2136" s="79">
        <v>43919</v>
      </c>
      <c r="B2136" s="80">
        <v>21</v>
      </c>
      <c r="C2136" s="81">
        <v>15.02</v>
      </c>
      <c r="D2136" s="67"/>
      <c r="E2136" s="67"/>
      <c r="F2136" s="67"/>
      <c r="G2136" s="67"/>
      <c r="H2136" s="67"/>
      <c r="I2136" s="67"/>
    </row>
    <row r="2137" spans="1:9">
      <c r="A2137" s="79">
        <v>43919</v>
      </c>
      <c r="B2137" s="80">
        <v>22</v>
      </c>
      <c r="C2137" s="81">
        <v>12.86</v>
      </c>
      <c r="D2137" s="67"/>
      <c r="E2137" s="67"/>
      <c r="F2137" s="67"/>
      <c r="G2137" s="67"/>
      <c r="H2137" s="67"/>
      <c r="I2137" s="67"/>
    </row>
    <row r="2138" spans="1:9">
      <c r="A2138" s="79">
        <v>43919</v>
      </c>
      <c r="B2138" s="80">
        <v>23</v>
      </c>
      <c r="C2138" s="81">
        <v>12.11</v>
      </c>
      <c r="D2138" s="67"/>
      <c r="E2138" s="67"/>
      <c r="F2138" s="67"/>
      <c r="G2138" s="67"/>
      <c r="H2138" s="67"/>
      <c r="I2138" s="67"/>
    </row>
    <row r="2139" spans="1:9">
      <c r="A2139" s="79">
        <v>43919</v>
      </c>
      <c r="B2139" s="80">
        <v>24</v>
      </c>
      <c r="C2139" s="81">
        <v>11.08</v>
      </c>
      <c r="D2139" s="67"/>
      <c r="E2139" s="67"/>
      <c r="F2139" s="67"/>
      <c r="G2139" s="67"/>
      <c r="H2139" s="67"/>
      <c r="I2139" s="67"/>
    </row>
    <row r="2140" spans="1:9">
      <c r="A2140" s="79">
        <v>43920</v>
      </c>
      <c r="B2140" s="80">
        <v>1</v>
      </c>
      <c r="C2140" s="81">
        <v>9.19</v>
      </c>
      <c r="D2140" s="67"/>
      <c r="E2140" s="67"/>
      <c r="F2140" s="67"/>
      <c r="G2140" s="67"/>
      <c r="H2140" s="67"/>
      <c r="I2140" s="67"/>
    </row>
    <row r="2141" spans="1:9">
      <c r="A2141" s="79">
        <v>43920</v>
      </c>
      <c r="B2141" s="80">
        <v>2</v>
      </c>
      <c r="C2141" s="81">
        <v>8.99</v>
      </c>
      <c r="D2141" s="67"/>
      <c r="E2141" s="67"/>
      <c r="F2141" s="67"/>
      <c r="G2141" s="67"/>
      <c r="H2141" s="67"/>
      <c r="I2141" s="67"/>
    </row>
    <row r="2142" spans="1:9">
      <c r="A2142" s="79">
        <v>43920</v>
      </c>
      <c r="B2142" s="80">
        <v>3</v>
      </c>
      <c r="C2142" s="81">
        <v>8.7200000000000006</v>
      </c>
      <c r="D2142" s="67"/>
      <c r="E2142" s="67"/>
      <c r="F2142" s="67"/>
      <c r="G2142" s="67"/>
      <c r="H2142" s="67"/>
      <c r="I2142" s="67"/>
    </row>
    <row r="2143" spans="1:9">
      <c r="A2143" s="79">
        <v>43920</v>
      </c>
      <c r="B2143" s="80">
        <v>4</v>
      </c>
      <c r="C2143" s="81">
        <v>8.99</v>
      </c>
      <c r="D2143" s="67"/>
      <c r="E2143" s="67"/>
      <c r="F2143" s="67"/>
      <c r="G2143" s="67"/>
      <c r="H2143" s="67"/>
      <c r="I2143" s="67"/>
    </row>
    <row r="2144" spans="1:9">
      <c r="A2144" s="79">
        <v>43920</v>
      </c>
      <c r="B2144" s="80">
        <v>5</v>
      </c>
      <c r="C2144" s="81">
        <v>11.46</v>
      </c>
      <c r="D2144" s="67"/>
      <c r="E2144" s="67"/>
      <c r="F2144" s="67"/>
      <c r="G2144" s="67"/>
      <c r="H2144" s="67"/>
      <c r="I2144" s="67"/>
    </row>
    <row r="2145" spans="1:9">
      <c r="A2145" s="79">
        <v>43920</v>
      </c>
      <c r="B2145" s="80">
        <v>6</v>
      </c>
      <c r="C2145" s="81">
        <v>15.06</v>
      </c>
      <c r="D2145" s="67"/>
      <c r="E2145" s="67"/>
      <c r="F2145" s="67"/>
      <c r="G2145" s="67"/>
      <c r="H2145" s="67"/>
      <c r="I2145" s="67"/>
    </row>
    <row r="2146" spans="1:9">
      <c r="A2146" s="79">
        <v>43920</v>
      </c>
      <c r="B2146" s="80">
        <v>7</v>
      </c>
      <c r="C2146" s="81">
        <v>16.579999999999998</v>
      </c>
      <c r="D2146" s="67"/>
      <c r="E2146" s="67"/>
      <c r="F2146" s="67"/>
      <c r="G2146" s="67"/>
      <c r="H2146" s="67"/>
      <c r="I2146" s="67"/>
    </row>
    <row r="2147" spans="1:9">
      <c r="A2147" s="79">
        <v>43920</v>
      </c>
      <c r="B2147" s="80">
        <v>8</v>
      </c>
      <c r="C2147" s="81">
        <v>16.850000000000001</v>
      </c>
      <c r="D2147" s="67"/>
      <c r="E2147" s="67"/>
      <c r="F2147" s="67"/>
      <c r="G2147" s="67"/>
      <c r="H2147" s="67"/>
      <c r="I2147" s="67"/>
    </row>
    <row r="2148" spans="1:9">
      <c r="A2148" s="79">
        <v>43920</v>
      </c>
      <c r="B2148" s="80">
        <v>9</v>
      </c>
      <c r="C2148" s="81">
        <v>16.82</v>
      </c>
      <c r="D2148" s="67"/>
      <c r="E2148" s="67"/>
      <c r="F2148" s="67"/>
      <c r="G2148" s="67"/>
      <c r="H2148" s="67"/>
      <c r="I2148" s="67"/>
    </row>
    <row r="2149" spans="1:9">
      <c r="A2149" s="79">
        <v>43920</v>
      </c>
      <c r="B2149" s="80">
        <v>10</v>
      </c>
      <c r="C2149" s="81">
        <v>18.12</v>
      </c>
      <c r="D2149" s="67"/>
      <c r="E2149" s="67"/>
      <c r="F2149" s="67"/>
      <c r="G2149" s="67"/>
      <c r="H2149" s="67"/>
      <c r="I2149" s="67"/>
    </row>
    <row r="2150" spans="1:9">
      <c r="A2150" s="79">
        <v>43920</v>
      </c>
      <c r="B2150" s="80">
        <v>11</v>
      </c>
      <c r="C2150" s="81">
        <v>18.11</v>
      </c>
      <c r="D2150" s="67"/>
      <c r="E2150" s="67"/>
      <c r="F2150" s="67"/>
      <c r="G2150" s="67"/>
      <c r="H2150" s="67"/>
      <c r="I2150" s="67"/>
    </row>
    <row r="2151" spans="1:9">
      <c r="A2151" s="79">
        <v>43920</v>
      </c>
      <c r="B2151" s="80">
        <v>12</v>
      </c>
      <c r="C2151" s="81">
        <v>18.09</v>
      </c>
      <c r="D2151" s="67"/>
      <c r="E2151" s="67"/>
      <c r="F2151" s="67"/>
      <c r="G2151" s="67"/>
      <c r="H2151" s="67"/>
      <c r="I2151" s="67"/>
    </row>
    <row r="2152" spans="1:9">
      <c r="A2152" s="79">
        <v>43920</v>
      </c>
      <c r="B2152" s="80">
        <v>13</v>
      </c>
      <c r="C2152" s="81">
        <v>18.86</v>
      </c>
      <c r="D2152" s="67"/>
      <c r="E2152" s="67"/>
      <c r="F2152" s="67"/>
      <c r="G2152" s="67"/>
      <c r="H2152" s="67"/>
      <c r="I2152" s="67"/>
    </row>
    <row r="2153" spans="1:9">
      <c r="A2153" s="79">
        <v>43920</v>
      </c>
      <c r="B2153" s="80">
        <v>14</v>
      </c>
      <c r="C2153" s="81">
        <v>18.05</v>
      </c>
      <c r="D2153" s="67"/>
      <c r="E2153" s="67"/>
      <c r="F2153" s="67"/>
      <c r="G2153" s="67"/>
      <c r="H2153" s="67"/>
      <c r="I2153" s="67"/>
    </row>
    <row r="2154" spans="1:9">
      <c r="A2154" s="79">
        <v>43920</v>
      </c>
      <c r="B2154" s="80">
        <v>15</v>
      </c>
      <c r="C2154" s="81">
        <v>16.78</v>
      </c>
      <c r="D2154" s="67"/>
      <c r="E2154" s="67"/>
      <c r="F2154" s="67"/>
      <c r="G2154" s="67"/>
      <c r="H2154" s="67"/>
      <c r="I2154" s="67"/>
    </row>
    <row r="2155" spans="1:9">
      <c r="A2155" s="79">
        <v>43920</v>
      </c>
      <c r="B2155" s="80">
        <v>16</v>
      </c>
      <c r="C2155" s="81">
        <v>16.54</v>
      </c>
      <c r="D2155" s="67"/>
      <c r="E2155" s="67"/>
      <c r="F2155" s="67"/>
      <c r="G2155" s="67"/>
      <c r="H2155" s="67"/>
      <c r="I2155" s="67"/>
    </row>
    <row r="2156" spans="1:9">
      <c r="A2156" s="79">
        <v>43920</v>
      </c>
      <c r="B2156" s="80">
        <v>17</v>
      </c>
      <c r="C2156" s="81">
        <v>17.420000000000002</v>
      </c>
      <c r="D2156" s="67"/>
      <c r="E2156" s="67"/>
      <c r="F2156" s="67"/>
      <c r="G2156" s="67"/>
      <c r="H2156" s="67"/>
      <c r="I2156" s="67"/>
    </row>
    <row r="2157" spans="1:9">
      <c r="A2157" s="79">
        <v>43920</v>
      </c>
      <c r="B2157" s="80">
        <v>18</v>
      </c>
      <c r="C2157" s="81">
        <v>17.920000000000002</v>
      </c>
      <c r="D2157" s="67"/>
      <c r="E2157" s="67"/>
      <c r="F2157" s="67"/>
      <c r="G2157" s="67"/>
      <c r="H2157" s="67"/>
      <c r="I2157" s="67"/>
    </row>
    <row r="2158" spans="1:9">
      <c r="A2158" s="79">
        <v>43920</v>
      </c>
      <c r="B2158" s="80">
        <v>19</v>
      </c>
      <c r="C2158" s="81">
        <v>16.920000000000002</v>
      </c>
      <c r="D2158" s="67"/>
      <c r="E2158" s="67"/>
      <c r="F2158" s="67"/>
      <c r="G2158" s="67"/>
      <c r="H2158" s="67"/>
      <c r="I2158" s="67"/>
    </row>
    <row r="2159" spans="1:9">
      <c r="A2159" s="79">
        <v>43920</v>
      </c>
      <c r="B2159" s="80">
        <v>20</v>
      </c>
      <c r="C2159" s="81">
        <v>18.7</v>
      </c>
      <c r="D2159" s="67"/>
      <c r="E2159" s="67"/>
      <c r="F2159" s="67"/>
      <c r="G2159" s="67"/>
      <c r="H2159" s="67"/>
      <c r="I2159" s="67"/>
    </row>
    <row r="2160" spans="1:9">
      <c r="A2160" s="79">
        <v>43920</v>
      </c>
      <c r="B2160" s="80">
        <v>21</v>
      </c>
      <c r="C2160" s="81">
        <v>17.079999999999998</v>
      </c>
      <c r="D2160" s="67"/>
      <c r="E2160" s="67"/>
      <c r="F2160" s="67"/>
      <c r="G2160" s="67"/>
      <c r="H2160" s="67"/>
      <c r="I2160" s="67"/>
    </row>
    <row r="2161" spans="1:9">
      <c r="A2161" s="79">
        <v>43920</v>
      </c>
      <c r="B2161" s="80">
        <v>22</v>
      </c>
      <c r="C2161" s="81">
        <v>16.27</v>
      </c>
      <c r="D2161" s="67"/>
      <c r="E2161" s="67"/>
      <c r="F2161" s="67"/>
      <c r="G2161" s="67"/>
      <c r="H2161" s="67"/>
      <c r="I2161" s="67"/>
    </row>
    <row r="2162" spans="1:9">
      <c r="A2162" s="79">
        <v>43920</v>
      </c>
      <c r="B2162" s="80">
        <v>23</v>
      </c>
      <c r="C2162" s="81">
        <v>14.71</v>
      </c>
      <c r="D2162" s="67"/>
      <c r="E2162" s="67"/>
      <c r="F2162" s="67"/>
      <c r="G2162" s="67"/>
      <c r="H2162" s="67"/>
      <c r="I2162" s="67"/>
    </row>
    <row r="2163" spans="1:9">
      <c r="A2163" s="79">
        <v>43920</v>
      </c>
      <c r="B2163" s="80">
        <v>24</v>
      </c>
      <c r="C2163" s="81">
        <v>15.51</v>
      </c>
      <c r="D2163" s="67"/>
      <c r="E2163" s="67"/>
      <c r="F2163" s="67"/>
      <c r="G2163" s="67"/>
      <c r="H2163" s="67"/>
      <c r="I2163" s="67"/>
    </row>
    <row r="2164" spans="1:9">
      <c r="A2164" s="79">
        <v>43921</v>
      </c>
      <c r="B2164" s="80">
        <v>1</v>
      </c>
      <c r="C2164" s="81">
        <v>12.07</v>
      </c>
      <c r="D2164" s="67"/>
      <c r="E2164" s="67"/>
      <c r="F2164" s="67"/>
      <c r="G2164" s="67"/>
      <c r="H2164" s="67"/>
      <c r="I2164" s="67"/>
    </row>
    <row r="2165" spans="1:9">
      <c r="A2165" s="79">
        <v>43921</v>
      </c>
      <c r="B2165" s="80">
        <v>2</v>
      </c>
      <c r="C2165" s="81">
        <v>11.17</v>
      </c>
      <c r="D2165" s="67"/>
      <c r="E2165" s="67"/>
      <c r="F2165" s="67"/>
      <c r="G2165" s="67"/>
      <c r="H2165" s="67"/>
      <c r="I2165" s="67"/>
    </row>
    <row r="2166" spans="1:9">
      <c r="A2166" s="79">
        <v>43921</v>
      </c>
      <c r="B2166" s="80">
        <v>3</v>
      </c>
      <c r="C2166" s="81">
        <v>10.32</v>
      </c>
      <c r="D2166" s="67"/>
      <c r="E2166" s="67"/>
      <c r="F2166" s="67"/>
      <c r="G2166" s="67"/>
      <c r="H2166" s="67"/>
      <c r="I2166" s="67"/>
    </row>
    <row r="2167" spans="1:9">
      <c r="A2167" s="79">
        <v>43921</v>
      </c>
      <c r="B2167" s="80">
        <v>4</v>
      </c>
      <c r="C2167" s="81">
        <v>10.82</v>
      </c>
      <c r="D2167" s="67"/>
      <c r="E2167" s="67"/>
      <c r="F2167" s="67"/>
      <c r="G2167" s="67"/>
      <c r="H2167" s="67"/>
      <c r="I2167" s="67"/>
    </row>
    <row r="2168" spans="1:9">
      <c r="A2168" s="79">
        <v>43921</v>
      </c>
      <c r="B2168" s="80">
        <v>5</v>
      </c>
      <c r="C2168" s="81">
        <v>13.02</v>
      </c>
      <c r="D2168" s="67"/>
      <c r="E2168" s="67"/>
      <c r="F2168" s="67"/>
      <c r="G2168" s="67"/>
      <c r="H2168" s="67"/>
      <c r="I2168" s="67"/>
    </row>
    <row r="2169" spans="1:9">
      <c r="A2169" s="79">
        <v>43921</v>
      </c>
      <c r="B2169" s="80">
        <v>6</v>
      </c>
      <c r="C2169" s="81">
        <v>15.3</v>
      </c>
      <c r="D2169" s="67"/>
      <c r="E2169" s="67"/>
      <c r="F2169" s="67"/>
      <c r="G2169" s="67"/>
      <c r="H2169" s="67"/>
      <c r="I2169" s="67"/>
    </row>
    <row r="2170" spans="1:9">
      <c r="A2170" s="79">
        <v>43921</v>
      </c>
      <c r="B2170" s="80">
        <v>7</v>
      </c>
      <c r="C2170" s="81">
        <v>18.25</v>
      </c>
      <c r="D2170" s="67"/>
      <c r="E2170" s="67"/>
      <c r="F2170" s="67"/>
      <c r="G2170" s="67"/>
      <c r="H2170" s="67"/>
      <c r="I2170" s="67"/>
    </row>
    <row r="2171" spans="1:9">
      <c r="A2171" s="79">
        <v>43921</v>
      </c>
      <c r="B2171" s="80">
        <v>8</v>
      </c>
      <c r="C2171" s="81">
        <v>18.03</v>
      </c>
      <c r="D2171" s="67"/>
      <c r="E2171" s="67"/>
      <c r="F2171" s="67"/>
      <c r="G2171" s="67"/>
      <c r="H2171" s="67"/>
      <c r="I2171" s="67"/>
    </row>
    <row r="2172" spans="1:9">
      <c r="A2172" s="79">
        <v>43921</v>
      </c>
      <c r="B2172" s="80">
        <v>9</v>
      </c>
      <c r="C2172" s="81">
        <v>17.95</v>
      </c>
      <c r="D2172" s="67"/>
      <c r="E2172" s="67"/>
      <c r="F2172" s="67"/>
      <c r="G2172" s="67"/>
      <c r="H2172" s="67"/>
      <c r="I2172" s="67"/>
    </row>
    <row r="2173" spans="1:9">
      <c r="A2173" s="79">
        <v>43921</v>
      </c>
      <c r="B2173" s="80">
        <v>10</v>
      </c>
      <c r="C2173" s="81">
        <v>20.23</v>
      </c>
      <c r="D2173" s="67"/>
      <c r="E2173" s="67"/>
      <c r="F2173" s="67"/>
      <c r="G2173" s="67"/>
      <c r="H2173" s="67"/>
      <c r="I2173" s="67"/>
    </row>
    <row r="2174" spans="1:9">
      <c r="A2174" s="79">
        <v>43921</v>
      </c>
      <c r="B2174" s="80">
        <v>11</v>
      </c>
      <c r="C2174" s="81">
        <v>20.02</v>
      </c>
      <c r="D2174" s="67"/>
      <c r="E2174" s="67"/>
      <c r="F2174" s="67"/>
      <c r="G2174" s="67"/>
      <c r="H2174" s="67"/>
      <c r="I2174" s="67"/>
    </row>
    <row r="2175" spans="1:9">
      <c r="A2175" s="79">
        <v>43921</v>
      </c>
      <c r="B2175" s="80">
        <v>12</v>
      </c>
      <c r="C2175" s="81">
        <v>20.72</v>
      </c>
      <c r="D2175" s="67"/>
      <c r="E2175" s="67"/>
      <c r="F2175" s="67"/>
      <c r="G2175" s="67"/>
      <c r="H2175" s="67"/>
      <c r="I2175" s="67"/>
    </row>
    <row r="2176" spans="1:9">
      <c r="A2176" s="79">
        <v>43921</v>
      </c>
      <c r="B2176" s="80">
        <v>13</v>
      </c>
      <c r="C2176" s="81">
        <v>28.25</v>
      </c>
      <c r="D2176" s="67"/>
      <c r="E2176" s="67"/>
      <c r="F2176" s="67"/>
      <c r="G2176" s="67"/>
      <c r="H2176" s="67"/>
      <c r="I2176" s="67"/>
    </row>
    <row r="2177" spans="1:9">
      <c r="A2177" s="79">
        <v>43921</v>
      </c>
      <c r="B2177" s="80">
        <v>14</v>
      </c>
      <c r="C2177" s="81">
        <v>19.78</v>
      </c>
      <c r="D2177" s="67"/>
      <c r="E2177" s="67"/>
      <c r="F2177" s="67"/>
      <c r="G2177" s="67"/>
      <c r="H2177" s="67"/>
      <c r="I2177" s="67"/>
    </row>
    <row r="2178" spans="1:9">
      <c r="A2178" s="79">
        <v>43921</v>
      </c>
      <c r="B2178" s="80">
        <v>15</v>
      </c>
      <c r="C2178" s="81">
        <v>19.079999999999998</v>
      </c>
      <c r="D2178" s="67"/>
      <c r="E2178" s="67"/>
      <c r="F2178" s="67"/>
      <c r="G2178" s="67"/>
      <c r="H2178" s="67"/>
      <c r="I2178" s="67"/>
    </row>
    <row r="2179" spans="1:9">
      <c r="A2179" s="79">
        <v>43921</v>
      </c>
      <c r="B2179" s="80">
        <v>16</v>
      </c>
      <c r="C2179" s="81">
        <v>17.7</v>
      </c>
      <c r="D2179" s="67"/>
      <c r="E2179" s="67"/>
      <c r="F2179" s="67"/>
      <c r="G2179" s="67"/>
      <c r="H2179" s="67"/>
      <c r="I2179" s="67"/>
    </row>
    <row r="2180" spans="1:9">
      <c r="A2180" s="79">
        <v>43921</v>
      </c>
      <c r="B2180" s="80">
        <v>17</v>
      </c>
      <c r="C2180" s="81">
        <v>17.77</v>
      </c>
      <c r="D2180" s="67"/>
      <c r="E2180" s="67"/>
      <c r="F2180" s="67"/>
      <c r="G2180" s="67"/>
      <c r="H2180" s="67"/>
      <c r="I2180" s="67"/>
    </row>
    <row r="2181" spans="1:9">
      <c r="A2181" s="79">
        <v>43921</v>
      </c>
      <c r="B2181" s="80">
        <v>18</v>
      </c>
      <c r="C2181" s="81">
        <v>18.39</v>
      </c>
      <c r="D2181" s="67"/>
      <c r="E2181" s="67"/>
      <c r="F2181" s="67"/>
      <c r="G2181" s="67"/>
      <c r="H2181" s="67"/>
      <c r="I2181" s="67"/>
    </row>
    <row r="2182" spans="1:9">
      <c r="A2182" s="79">
        <v>43921</v>
      </c>
      <c r="B2182" s="80">
        <v>19</v>
      </c>
      <c r="C2182" s="81">
        <v>17.78</v>
      </c>
      <c r="D2182" s="67"/>
      <c r="E2182" s="67"/>
      <c r="F2182" s="67"/>
      <c r="G2182" s="67"/>
      <c r="H2182" s="67"/>
      <c r="I2182" s="67"/>
    </row>
    <row r="2183" spans="1:9">
      <c r="A2183" s="79">
        <v>43921</v>
      </c>
      <c r="B2183" s="80">
        <v>20</v>
      </c>
      <c r="C2183" s="81">
        <v>16.399999999999999</v>
      </c>
      <c r="D2183" s="67"/>
      <c r="E2183" s="67"/>
      <c r="F2183" s="67"/>
      <c r="G2183" s="67"/>
      <c r="H2183" s="67"/>
      <c r="I2183" s="67"/>
    </row>
    <row r="2184" spans="1:9">
      <c r="A2184" s="79">
        <v>43921</v>
      </c>
      <c r="B2184" s="80">
        <v>21</v>
      </c>
      <c r="C2184" s="81">
        <v>15.09</v>
      </c>
      <c r="D2184" s="67"/>
      <c r="E2184" s="67"/>
      <c r="F2184" s="67"/>
      <c r="G2184" s="67"/>
      <c r="H2184" s="67"/>
      <c r="I2184" s="67"/>
    </row>
    <row r="2185" spans="1:9">
      <c r="A2185" s="79">
        <v>43921</v>
      </c>
      <c r="B2185" s="80">
        <v>22</v>
      </c>
      <c r="C2185" s="81">
        <v>17.38</v>
      </c>
      <c r="D2185" s="67"/>
      <c r="E2185" s="67"/>
      <c r="F2185" s="67"/>
      <c r="G2185" s="67"/>
      <c r="H2185" s="67"/>
      <c r="I2185" s="67"/>
    </row>
    <row r="2186" spans="1:9">
      <c r="A2186" s="79">
        <v>43921</v>
      </c>
      <c r="B2186" s="80">
        <v>23</v>
      </c>
      <c r="C2186" s="81">
        <v>16.62</v>
      </c>
      <c r="D2186" s="67"/>
      <c r="E2186" s="67"/>
      <c r="F2186" s="67"/>
      <c r="G2186" s="67"/>
      <c r="H2186" s="67"/>
      <c r="I2186" s="67"/>
    </row>
    <row r="2187" spans="1:9">
      <c r="A2187" s="79">
        <v>43921</v>
      </c>
      <c r="B2187" s="80">
        <v>24</v>
      </c>
      <c r="C2187" s="81">
        <v>17.649999999999999</v>
      </c>
      <c r="D2187" s="67"/>
      <c r="E2187" s="67"/>
      <c r="F2187" s="67"/>
      <c r="G2187" s="67"/>
      <c r="H2187" s="67"/>
      <c r="I2187" s="67"/>
    </row>
    <row r="2188" spans="1:9">
      <c r="A2188" s="79">
        <v>43922</v>
      </c>
      <c r="B2188" s="80">
        <v>1</v>
      </c>
      <c r="C2188" s="81">
        <v>17.329999999999998</v>
      </c>
      <c r="D2188" s="67"/>
      <c r="E2188" s="67"/>
      <c r="F2188" s="67"/>
      <c r="G2188" s="67"/>
      <c r="H2188" s="67"/>
      <c r="I2188" s="67"/>
    </row>
    <row r="2189" spans="1:9">
      <c r="A2189" s="79">
        <v>43922</v>
      </c>
      <c r="B2189" s="80">
        <v>2</v>
      </c>
      <c r="C2189" s="81">
        <v>15.53</v>
      </c>
      <c r="D2189" s="67"/>
      <c r="E2189" s="67"/>
      <c r="F2189" s="67"/>
      <c r="G2189" s="67"/>
      <c r="H2189" s="67"/>
      <c r="I2189" s="67"/>
    </row>
    <row r="2190" spans="1:9">
      <c r="A2190" s="79">
        <v>43922</v>
      </c>
      <c r="B2190" s="80">
        <v>3</v>
      </c>
      <c r="C2190" s="81">
        <v>16.03</v>
      </c>
      <c r="D2190" s="67"/>
      <c r="E2190" s="67"/>
      <c r="F2190" s="67"/>
      <c r="G2190" s="67"/>
      <c r="H2190" s="67"/>
      <c r="I2190" s="67"/>
    </row>
    <row r="2191" spans="1:9">
      <c r="A2191" s="79">
        <v>43922</v>
      </c>
      <c r="B2191" s="80">
        <v>4</v>
      </c>
      <c r="C2191" s="81">
        <v>15.16</v>
      </c>
      <c r="D2191" s="67"/>
      <c r="E2191" s="67"/>
      <c r="F2191" s="67"/>
      <c r="G2191" s="67"/>
      <c r="H2191" s="67"/>
      <c r="I2191" s="67"/>
    </row>
    <row r="2192" spans="1:9">
      <c r="A2192" s="79">
        <v>43922</v>
      </c>
      <c r="B2192" s="80">
        <v>5</v>
      </c>
      <c r="C2192" s="81">
        <v>16.649999999999999</v>
      </c>
      <c r="D2192" s="67"/>
      <c r="E2192" s="67"/>
      <c r="F2192" s="67"/>
      <c r="G2192" s="67"/>
      <c r="H2192" s="67"/>
      <c r="I2192" s="67"/>
    </row>
    <row r="2193" spans="1:9">
      <c r="A2193" s="79">
        <v>43922</v>
      </c>
      <c r="B2193" s="80">
        <v>6</v>
      </c>
      <c r="C2193" s="81">
        <v>18.68</v>
      </c>
      <c r="D2193" s="67"/>
      <c r="E2193" s="67"/>
      <c r="F2193" s="67"/>
      <c r="G2193" s="67"/>
      <c r="H2193" s="67"/>
      <c r="I2193" s="67"/>
    </row>
    <row r="2194" spans="1:9">
      <c r="A2194" s="79">
        <v>43922</v>
      </c>
      <c r="B2194" s="80">
        <v>7</v>
      </c>
      <c r="C2194" s="81">
        <v>17.510000000000002</v>
      </c>
      <c r="D2194" s="67"/>
      <c r="E2194" s="67"/>
      <c r="F2194" s="67"/>
      <c r="G2194" s="67"/>
      <c r="H2194" s="67"/>
      <c r="I2194" s="67"/>
    </row>
    <row r="2195" spans="1:9">
      <c r="A2195" s="79">
        <v>43922</v>
      </c>
      <c r="B2195" s="80">
        <v>8</v>
      </c>
      <c r="C2195" s="81">
        <v>18.72</v>
      </c>
      <c r="D2195" s="67"/>
      <c r="E2195" s="67"/>
      <c r="F2195" s="67"/>
      <c r="G2195" s="67"/>
      <c r="H2195" s="67"/>
      <c r="I2195" s="67"/>
    </row>
    <row r="2196" spans="1:9">
      <c r="A2196" s="79">
        <v>43922</v>
      </c>
      <c r="B2196" s="80">
        <v>9</v>
      </c>
      <c r="C2196" s="81">
        <v>19.16</v>
      </c>
      <c r="D2196" s="67"/>
      <c r="E2196" s="67"/>
      <c r="F2196" s="67"/>
      <c r="G2196" s="67"/>
      <c r="H2196" s="67"/>
      <c r="I2196" s="67"/>
    </row>
    <row r="2197" spans="1:9">
      <c r="A2197" s="79">
        <v>43922</v>
      </c>
      <c r="B2197" s="80">
        <v>10</v>
      </c>
      <c r="C2197" s="81">
        <v>19.04</v>
      </c>
      <c r="D2197" s="67"/>
      <c r="E2197" s="67"/>
      <c r="F2197" s="67"/>
      <c r="G2197" s="67"/>
      <c r="H2197" s="67"/>
      <c r="I2197" s="67"/>
    </row>
    <row r="2198" spans="1:9">
      <c r="A2198" s="79">
        <v>43922</v>
      </c>
      <c r="B2198" s="80">
        <v>11</v>
      </c>
      <c r="C2198" s="81">
        <v>19.37</v>
      </c>
      <c r="D2198" s="67"/>
      <c r="E2198" s="67"/>
      <c r="F2198" s="67"/>
      <c r="G2198" s="67"/>
      <c r="H2198" s="67"/>
      <c r="I2198" s="67"/>
    </row>
    <row r="2199" spans="1:9">
      <c r="A2199" s="79">
        <v>43922</v>
      </c>
      <c r="B2199" s="80">
        <v>12</v>
      </c>
      <c r="C2199" s="81">
        <v>18.72</v>
      </c>
      <c r="D2199" s="67"/>
      <c r="E2199" s="67"/>
      <c r="F2199" s="67"/>
      <c r="G2199" s="67"/>
      <c r="H2199" s="67"/>
      <c r="I2199" s="67"/>
    </row>
    <row r="2200" spans="1:9">
      <c r="A2200" s="79">
        <v>43922</v>
      </c>
      <c r="B2200" s="80">
        <v>13</v>
      </c>
      <c r="C2200" s="81">
        <v>17.899999999999999</v>
      </c>
      <c r="D2200" s="67"/>
      <c r="E2200" s="67"/>
      <c r="F2200" s="67"/>
      <c r="G2200" s="67"/>
      <c r="H2200" s="67"/>
      <c r="I2200" s="67"/>
    </row>
    <row r="2201" spans="1:9">
      <c r="A2201" s="79">
        <v>43922</v>
      </c>
      <c r="B2201" s="80">
        <v>14</v>
      </c>
      <c r="C2201" s="81">
        <v>17.57</v>
      </c>
      <c r="D2201" s="67"/>
      <c r="E2201" s="67"/>
      <c r="F2201" s="67"/>
      <c r="G2201" s="67"/>
      <c r="H2201" s="67"/>
      <c r="I2201" s="67"/>
    </row>
    <row r="2202" spans="1:9">
      <c r="A2202" s="79">
        <v>43922</v>
      </c>
      <c r="B2202" s="80">
        <v>15</v>
      </c>
      <c r="C2202" s="81">
        <v>17.239999999999998</v>
      </c>
      <c r="D2202" s="67"/>
      <c r="E2202" s="67"/>
      <c r="F2202" s="67"/>
      <c r="G2202" s="67"/>
      <c r="H2202" s="67"/>
      <c r="I2202" s="67"/>
    </row>
    <row r="2203" spans="1:9">
      <c r="A2203" s="79">
        <v>43922</v>
      </c>
      <c r="B2203" s="80">
        <v>16</v>
      </c>
      <c r="C2203" s="81">
        <v>17.170000000000002</v>
      </c>
      <c r="D2203" s="67"/>
      <c r="E2203" s="67"/>
      <c r="F2203" s="67"/>
      <c r="G2203" s="67"/>
      <c r="H2203" s="67"/>
      <c r="I2203" s="67"/>
    </row>
    <row r="2204" spans="1:9">
      <c r="A2204" s="79">
        <v>43922</v>
      </c>
      <c r="B2204" s="80">
        <v>17</v>
      </c>
      <c r="C2204" s="81">
        <v>17.989999999999998</v>
      </c>
      <c r="D2204" s="67"/>
      <c r="E2204" s="67"/>
      <c r="F2204" s="67"/>
      <c r="G2204" s="67"/>
      <c r="H2204" s="67"/>
      <c r="I2204" s="67"/>
    </row>
    <row r="2205" spans="1:9">
      <c r="A2205" s="79">
        <v>43922</v>
      </c>
      <c r="B2205" s="80">
        <v>18</v>
      </c>
      <c r="C2205" s="81">
        <v>18.149999999999999</v>
      </c>
      <c r="D2205" s="67"/>
      <c r="E2205" s="67"/>
      <c r="F2205" s="67"/>
      <c r="G2205" s="67"/>
      <c r="H2205" s="67"/>
      <c r="I2205" s="67"/>
    </row>
    <row r="2206" spans="1:9">
      <c r="A2206" s="79">
        <v>43922</v>
      </c>
      <c r="B2206" s="80">
        <v>19</v>
      </c>
      <c r="C2206" s="81">
        <v>18.170000000000002</v>
      </c>
      <c r="D2206" s="67"/>
      <c r="E2206" s="67"/>
      <c r="F2206" s="67"/>
      <c r="G2206" s="67"/>
      <c r="H2206" s="67"/>
      <c r="I2206" s="67"/>
    </row>
    <row r="2207" spans="1:9">
      <c r="A2207" s="79">
        <v>43922</v>
      </c>
      <c r="B2207" s="80">
        <v>20</v>
      </c>
      <c r="C2207" s="81">
        <v>19.850000000000001</v>
      </c>
      <c r="D2207" s="67"/>
      <c r="E2207" s="67"/>
      <c r="F2207" s="67"/>
      <c r="G2207" s="67"/>
      <c r="H2207" s="67"/>
      <c r="I2207" s="67"/>
    </row>
    <row r="2208" spans="1:9">
      <c r="A2208" s="79">
        <v>43922</v>
      </c>
      <c r="B2208" s="80">
        <v>21</v>
      </c>
      <c r="C2208" s="81">
        <v>16.86</v>
      </c>
      <c r="D2208" s="67"/>
      <c r="E2208" s="67"/>
      <c r="F2208" s="67"/>
      <c r="G2208" s="67"/>
      <c r="H2208" s="67"/>
      <c r="I2208" s="67"/>
    </row>
    <row r="2209" spans="1:9">
      <c r="A2209" s="79">
        <v>43922</v>
      </c>
      <c r="B2209" s="80">
        <v>22</v>
      </c>
      <c r="C2209" s="81">
        <v>16.91</v>
      </c>
      <c r="D2209" s="67"/>
      <c r="E2209" s="67"/>
      <c r="F2209" s="67"/>
      <c r="G2209" s="67"/>
      <c r="H2209" s="67"/>
      <c r="I2209" s="67"/>
    </row>
    <row r="2210" spans="1:9">
      <c r="A2210" s="79">
        <v>43922</v>
      </c>
      <c r="B2210" s="80">
        <v>23</v>
      </c>
      <c r="C2210" s="81">
        <v>14.33</v>
      </c>
      <c r="D2210" s="67"/>
      <c r="E2210" s="67"/>
      <c r="F2210" s="67"/>
      <c r="G2210" s="67"/>
      <c r="H2210" s="67"/>
      <c r="I2210" s="67"/>
    </row>
    <row r="2211" spans="1:9">
      <c r="A2211" s="79">
        <v>43922</v>
      </c>
      <c r="B2211" s="80">
        <v>24</v>
      </c>
      <c r="C2211" s="81">
        <v>11.64</v>
      </c>
      <c r="D2211" s="67"/>
      <c r="E2211" s="67"/>
      <c r="F2211" s="67"/>
      <c r="G2211" s="67"/>
      <c r="H2211" s="67"/>
      <c r="I2211" s="67"/>
    </row>
    <row r="2212" spans="1:9">
      <c r="A2212" s="79">
        <v>43923</v>
      </c>
      <c r="B2212" s="80">
        <v>1</v>
      </c>
      <c r="C2212" s="81">
        <v>9.7899999999999991</v>
      </c>
      <c r="D2212" s="67"/>
      <c r="E2212" s="67"/>
      <c r="F2212" s="67"/>
      <c r="G2212" s="67"/>
      <c r="H2212" s="67"/>
      <c r="I2212" s="67"/>
    </row>
    <row r="2213" spans="1:9">
      <c r="A2213" s="79">
        <v>43923</v>
      </c>
      <c r="B2213" s="80">
        <v>2</v>
      </c>
      <c r="C2213" s="81">
        <v>10.029999999999999</v>
      </c>
      <c r="D2213" s="67"/>
      <c r="E2213" s="67"/>
      <c r="F2213" s="67"/>
      <c r="G2213" s="67"/>
      <c r="H2213" s="67"/>
      <c r="I2213" s="67"/>
    </row>
    <row r="2214" spans="1:9">
      <c r="A2214" s="79">
        <v>43923</v>
      </c>
      <c r="B2214" s="80">
        <v>3</v>
      </c>
      <c r="C2214" s="81">
        <v>11.31</v>
      </c>
      <c r="D2214" s="67"/>
      <c r="E2214" s="67"/>
      <c r="F2214" s="67"/>
      <c r="G2214" s="67"/>
      <c r="H2214" s="67"/>
      <c r="I2214" s="67"/>
    </row>
    <row r="2215" spans="1:9">
      <c r="A2215" s="79">
        <v>43923</v>
      </c>
      <c r="B2215" s="80">
        <v>4</v>
      </c>
      <c r="C2215" s="81">
        <v>12.14</v>
      </c>
      <c r="D2215" s="67"/>
      <c r="E2215" s="67"/>
      <c r="F2215" s="67"/>
      <c r="G2215" s="67"/>
      <c r="H2215" s="67"/>
      <c r="I2215" s="67"/>
    </row>
    <row r="2216" spans="1:9">
      <c r="A2216" s="79">
        <v>43923</v>
      </c>
      <c r="B2216" s="80">
        <v>5</v>
      </c>
      <c r="C2216" s="81">
        <v>14.09</v>
      </c>
      <c r="D2216" s="67"/>
      <c r="E2216" s="67"/>
      <c r="F2216" s="67"/>
      <c r="G2216" s="67"/>
      <c r="H2216" s="67"/>
      <c r="I2216" s="67"/>
    </row>
    <row r="2217" spans="1:9">
      <c r="A2217" s="79">
        <v>43923</v>
      </c>
      <c r="B2217" s="80">
        <v>6</v>
      </c>
      <c r="C2217" s="81">
        <v>18.77</v>
      </c>
      <c r="D2217" s="67"/>
      <c r="E2217" s="67"/>
      <c r="F2217" s="67"/>
      <c r="G2217" s="67"/>
      <c r="H2217" s="67"/>
      <c r="I2217" s="67"/>
    </row>
    <row r="2218" spans="1:9">
      <c r="A2218" s="79">
        <v>43923</v>
      </c>
      <c r="B2218" s="80">
        <v>7</v>
      </c>
      <c r="C2218" s="81">
        <v>18.28</v>
      </c>
      <c r="D2218" s="67"/>
      <c r="E2218" s="67"/>
      <c r="F2218" s="67"/>
      <c r="G2218" s="67"/>
      <c r="H2218" s="67"/>
      <c r="I2218" s="67"/>
    </row>
    <row r="2219" spans="1:9">
      <c r="A2219" s="79">
        <v>43923</v>
      </c>
      <c r="B2219" s="80">
        <v>8</v>
      </c>
      <c r="C2219" s="81">
        <v>21.57</v>
      </c>
      <c r="D2219" s="67"/>
      <c r="E2219" s="67"/>
      <c r="F2219" s="67"/>
      <c r="G2219" s="67"/>
      <c r="H2219" s="67"/>
      <c r="I2219" s="67"/>
    </row>
    <row r="2220" spans="1:9">
      <c r="A2220" s="79">
        <v>43923</v>
      </c>
      <c r="B2220" s="80">
        <v>9</v>
      </c>
      <c r="C2220" s="81">
        <v>17.73</v>
      </c>
      <c r="D2220" s="67"/>
      <c r="E2220" s="67"/>
      <c r="F2220" s="67"/>
      <c r="G2220" s="67"/>
      <c r="H2220" s="67"/>
      <c r="I2220" s="67"/>
    </row>
    <row r="2221" spans="1:9">
      <c r="A2221" s="79">
        <v>43923</v>
      </c>
      <c r="B2221" s="80">
        <v>10</v>
      </c>
      <c r="C2221" s="81">
        <v>17.559999999999999</v>
      </c>
      <c r="D2221" s="67"/>
      <c r="E2221" s="67"/>
      <c r="F2221" s="67"/>
      <c r="G2221" s="67"/>
      <c r="H2221" s="67"/>
      <c r="I2221" s="67"/>
    </row>
    <row r="2222" spans="1:9">
      <c r="A2222" s="79">
        <v>43923</v>
      </c>
      <c r="B2222" s="80">
        <v>11</v>
      </c>
      <c r="C2222" s="81">
        <v>16.57</v>
      </c>
      <c r="D2222" s="67"/>
      <c r="E2222" s="67"/>
      <c r="F2222" s="67"/>
      <c r="G2222" s="67"/>
      <c r="H2222" s="67"/>
      <c r="I2222" s="67"/>
    </row>
    <row r="2223" spans="1:9">
      <c r="A2223" s="79">
        <v>43923</v>
      </c>
      <c r="B2223" s="80">
        <v>12</v>
      </c>
      <c r="C2223" s="81">
        <v>16.309999999999999</v>
      </c>
      <c r="D2223" s="67"/>
      <c r="E2223" s="67"/>
      <c r="F2223" s="67"/>
      <c r="G2223" s="67"/>
      <c r="H2223" s="67"/>
      <c r="I2223" s="67"/>
    </row>
    <row r="2224" spans="1:9">
      <c r="A2224" s="79">
        <v>43923</v>
      </c>
      <c r="B2224" s="80">
        <v>13</v>
      </c>
      <c r="C2224" s="81">
        <v>17.03</v>
      </c>
      <c r="D2224" s="67"/>
      <c r="E2224" s="67"/>
      <c r="F2224" s="67"/>
      <c r="G2224" s="67"/>
      <c r="H2224" s="67"/>
      <c r="I2224" s="67"/>
    </row>
    <row r="2225" spans="1:9">
      <c r="A2225" s="79">
        <v>43923</v>
      </c>
      <c r="B2225" s="80">
        <v>14</v>
      </c>
      <c r="C2225" s="81">
        <v>16.309999999999999</v>
      </c>
      <c r="D2225" s="67"/>
      <c r="E2225" s="67"/>
      <c r="F2225" s="67"/>
      <c r="G2225" s="67"/>
      <c r="H2225" s="67"/>
      <c r="I2225" s="67"/>
    </row>
    <row r="2226" spans="1:9">
      <c r="A2226" s="79">
        <v>43923</v>
      </c>
      <c r="B2226" s="80">
        <v>15</v>
      </c>
      <c r="C2226" s="81">
        <v>13.96</v>
      </c>
      <c r="D2226" s="67"/>
      <c r="E2226" s="67"/>
      <c r="F2226" s="67"/>
      <c r="G2226" s="67"/>
      <c r="H2226" s="67"/>
      <c r="I2226" s="67"/>
    </row>
    <row r="2227" spans="1:9">
      <c r="A2227" s="79">
        <v>43923</v>
      </c>
      <c r="B2227" s="80">
        <v>16</v>
      </c>
      <c r="C2227" s="81">
        <v>15.59</v>
      </c>
      <c r="D2227" s="67"/>
      <c r="E2227" s="67"/>
      <c r="F2227" s="67"/>
      <c r="G2227" s="67"/>
      <c r="H2227" s="67"/>
      <c r="I2227" s="67"/>
    </row>
    <row r="2228" spans="1:9">
      <c r="A2228" s="79">
        <v>43923</v>
      </c>
      <c r="B2228" s="80">
        <v>17</v>
      </c>
      <c r="C2228" s="81">
        <v>16.38</v>
      </c>
      <c r="D2228" s="67"/>
      <c r="E2228" s="67"/>
      <c r="F2228" s="67"/>
      <c r="G2228" s="67"/>
      <c r="H2228" s="67"/>
      <c r="I2228" s="67"/>
    </row>
    <row r="2229" spans="1:9">
      <c r="A2229" s="79">
        <v>43923</v>
      </c>
      <c r="B2229" s="80">
        <v>18</v>
      </c>
      <c r="C2229" s="81">
        <v>16.37</v>
      </c>
      <c r="D2229" s="67"/>
      <c r="E2229" s="67"/>
      <c r="F2229" s="67"/>
      <c r="G2229" s="67"/>
      <c r="H2229" s="67"/>
      <c r="I2229" s="67"/>
    </row>
    <row r="2230" spans="1:9">
      <c r="A2230" s="79">
        <v>43923</v>
      </c>
      <c r="B2230" s="80">
        <v>19</v>
      </c>
      <c r="C2230" s="81">
        <v>17.21</v>
      </c>
      <c r="D2230" s="67"/>
      <c r="E2230" s="67"/>
      <c r="F2230" s="67"/>
      <c r="G2230" s="67"/>
      <c r="H2230" s="67"/>
      <c r="I2230" s="67"/>
    </row>
    <row r="2231" spans="1:9">
      <c r="A2231" s="79">
        <v>43923</v>
      </c>
      <c r="B2231" s="80">
        <v>20</v>
      </c>
      <c r="C2231" s="81">
        <v>25.15</v>
      </c>
      <c r="D2231" s="67"/>
      <c r="E2231" s="67"/>
      <c r="F2231" s="67"/>
      <c r="G2231" s="67"/>
      <c r="H2231" s="67"/>
      <c r="I2231" s="67"/>
    </row>
    <row r="2232" spans="1:9">
      <c r="A2232" s="79">
        <v>43923</v>
      </c>
      <c r="B2232" s="80">
        <v>21</v>
      </c>
      <c r="C2232" s="81">
        <v>18.36</v>
      </c>
      <c r="D2232" s="67"/>
      <c r="E2232" s="67"/>
      <c r="F2232" s="67"/>
      <c r="G2232" s="67"/>
      <c r="H2232" s="67"/>
      <c r="I2232" s="67"/>
    </row>
    <row r="2233" spans="1:9">
      <c r="A2233" s="79">
        <v>43923</v>
      </c>
      <c r="B2233" s="80">
        <v>22</v>
      </c>
      <c r="C2233" s="81">
        <v>16.649999999999999</v>
      </c>
      <c r="D2233" s="67"/>
      <c r="E2233" s="67"/>
      <c r="F2233" s="67"/>
      <c r="G2233" s="67"/>
      <c r="H2233" s="67"/>
      <c r="I2233" s="67"/>
    </row>
    <row r="2234" spans="1:9">
      <c r="A2234" s="79">
        <v>43923</v>
      </c>
      <c r="B2234" s="80">
        <v>23</v>
      </c>
      <c r="C2234" s="81">
        <v>14.94</v>
      </c>
      <c r="D2234" s="67"/>
      <c r="E2234" s="67"/>
      <c r="F2234" s="67"/>
      <c r="G2234" s="67"/>
      <c r="H2234" s="67"/>
      <c r="I2234" s="67"/>
    </row>
    <row r="2235" spans="1:9">
      <c r="A2235" s="79">
        <v>43923</v>
      </c>
      <c r="B2235" s="80">
        <v>24</v>
      </c>
      <c r="C2235" s="81">
        <v>14.93</v>
      </c>
      <c r="D2235" s="67"/>
      <c r="E2235" s="67"/>
      <c r="F2235" s="67"/>
      <c r="G2235" s="67"/>
      <c r="H2235" s="67"/>
      <c r="I2235" s="67"/>
    </row>
    <row r="2236" spans="1:9">
      <c r="A2236" s="79">
        <v>43924</v>
      </c>
      <c r="B2236" s="80">
        <v>1</v>
      </c>
      <c r="C2236" s="81">
        <v>11.97</v>
      </c>
      <c r="D2236" s="67"/>
      <c r="E2236" s="67"/>
      <c r="F2236" s="67"/>
      <c r="G2236" s="67"/>
      <c r="H2236" s="67"/>
      <c r="I2236" s="67"/>
    </row>
    <row r="2237" spans="1:9">
      <c r="A2237" s="79">
        <v>43924</v>
      </c>
      <c r="B2237" s="80">
        <v>2</v>
      </c>
      <c r="C2237" s="81">
        <v>11.08</v>
      </c>
      <c r="D2237" s="67"/>
      <c r="E2237" s="67"/>
      <c r="F2237" s="67"/>
      <c r="G2237" s="67"/>
      <c r="H2237" s="67"/>
      <c r="I2237" s="67"/>
    </row>
    <row r="2238" spans="1:9">
      <c r="A2238" s="79">
        <v>43924</v>
      </c>
      <c r="B2238" s="80">
        <v>3</v>
      </c>
      <c r="C2238" s="81">
        <v>12.13</v>
      </c>
      <c r="D2238" s="67"/>
      <c r="E2238" s="67"/>
      <c r="F2238" s="67"/>
      <c r="G2238" s="67"/>
      <c r="H2238" s="67"/>
      <c r="I2238" s="67"/>
    </row>
    <row r="2239" spans="1:9">
      <c r="A2239" s="79">
        <v>43924</v>
      </c>
      <c r="B2239" s="80">
        <v>4</v>
      </c>
      <c r="C2239" s="81">
        <v>11.93</v>
      </c>
      <c r="D2239" s="67"/>
      <c r="E2239" s="67"/>
      <c r="F2239" s="67"/>
      <c r="G2239" s="67"/>
      <c r="H2239" s="67"/>
      <c r="I2239" s="67"/>
    </row>
    <row r="2240" spans="1:9">
      <c r="A2240" s="79">
        <v>43924</v>
      </c>
      <c r="B2240" s="80">
        <v>5</v>
      </c>
      <c r="C2240" s="81">
        <v>13.5</v>
      </c>
      <c r="D2240" s="67"/>
      <c r="E2240" s="67"/>
      <c r="F2240" s="67"/>
      <c r="G2240" s="67"/>
      <c r="H2240" s="67"/>
      <c r="I2240" s="67"/>
    </row>
    <row r="2241" spans="1:9">
      <c r="A2241" s="79">
        <v>43924</v>
      </c>
      <c r="B2241" s="80">
        <v>6</v>
      </c>
      <c r="C2241" s="81">
        <v>15.84</v>
      </c>
      <c r="D2241" s="67"/>
      <c r="E2241" s="67"/>
      <c r="F2241" s="67"/>
      <c r="G2241" s="67"/>
      <c r="H2241" s="67"/>
      <c r="I2241" s="67"/>
    </row>
    <row r="2242" spans="1:9">
      <c r="A2242" s="79">
        <v>43924</v>
      </c>
      <c r="B2242" s="80">
        <v>7</v>
      </c>
      <c r="C2242" s="81">
        <v>16.2</v>
      </c>
      <c r="D2242" s="67"/>
      <c r="E2242" s="67"/>
      <c r="F2242" s="67"/>
      <c r="G2242" s="67"/>
      <c r="H2242" s="67"/>
      <c r="I2242" s="67"/>
    </row>
    <row r="2243" spans="1:9">
      <c r="A2243" s="79">
        <v>43924</v>
      </c>
      <c r="B2243" s="80">
        <v>8</v>
      </c>
      <c r="C2243" s="81">
        <v>16.440000000000001</v>
      </c>
      <c r="D2243" s="67"/>
      <c r="E2243" s="67"/>
      <c r="F2243" s="67"/>
      <c r="G2243" s="67"/>
      <c r="H2243" s="67"/>
      <c r="I2243" s="67"/>
    </row>
    <row r="2244" spans="1:9">
      <c r="A2244" s="79">
        <v>43924</v>
      </c>
      <c r="B2244" s="80">
        <v>9</v>
      </c>
      <c r="C2244" s="81">
        <v>17.12</v>
      </c>
      <c r="D2244" s="67"/>
      <c r="E2244" s="67"/>
      <c r="F2244" s="67"/>
      <c r="G2244" s="67"/>
      <c r="H2244" s="67"/>
      <c r="I2244" s="67"/>
    </row>
    <row r="2245" spans="1:9">
      <c r="A2245" s="79">
        <v>43924</v>
      </c>
      <c r="B2245" s="80">
        <v>10</v>
      </c>
      <c r="C2245" s="81">
        <v>40.42</v>
      </c>
      <c r="D2245" s="67"/>
      <c r="E2245" s="67"/>
      <c r="F2245" s="67"/>
      <c r="G2245" s="67"/>
      <c r="H2245" s="67"/>
      <c r="I2245" s="67"/>
    </row>
    <row r="2246" spans="1:9">
      <c r="A2246" s="79">
        <v>43924</v>
      </c>
      <c r="B2246" s="80">
        <v>11</v>
      </c>
      <c r="C2246" s="81">
        <v>48.3</v>
      </c>
      <c r="D2246" s="67"/>
      <c r="E2246" s="67"/>
      <c r="F2246" s="67"/>
      <c r="G2246" s="67"/>
      <c r="H2246" s="67"/>
      <c r="I2246" s="67"/>
    </row>
    <row r="2247" spans="1:9">
      <c r="A2247" s="79">
        <v>43924</v>
      </c>
      <c r="B2247" s="80">
        <v>12</v>
      </c>
      <c r="C2247" s="81">
        <v>18.54</v>
      </c>
      <c r="D2247" s="67"/>
      <c r="E2247" s="67"/>
      <c r="F2247" s="67"/>
      <c r="G2247" s="67"/>
      <c r="H2247" s="67"/>
      <c r="I2247" s="67"/>
    </row>
    <row r="2248" spans="1:9">
      <c r="A2248" s="79">
        <v>43924</v>
      </c>
      <c r="B2248" s="80">
        <v>13</v>
      </c>
      <c r="C2248" s="81">
        <v>22.06</v>
      </c>
      <c r="D2248" s="67"/>
      <c r="E2248" s="67"/>
      <c r="F2248" s="67"/>
      <c r="G2248" s="67"/>
      <c r="H2248" s="67"/>
      <c r="I2248" s="67"/>
    </row>
    <row r="2249" spans="1:9">
      <c r="A2249" s="79">
        <v>43924</v>
      </c>
      <c r="B2249" s="80">
        <v>14</v>
      </c>
      <c r="C2249" s="81">
        <v>21.06</v>
      </c>
      <c r="D2249" s="67"/>
      <c r="E2249" s="67"/>
      <c r="F2249" s="67"/>
      <c r="G2249" s="67"/>
      <c r="H2249" s="67"/>
      <c r="I2249" s="67"/>
    </row>
    <row r="2250" spans="1:9">
      <c r="A2250" s="79">
        <v>43924</v>
      </c>
      <c r="B2250" s="80">
        <v>15</v>
      </c>
      <c r="C2250" s="81">
        <v>17.5</v>
      </c>
      <c r="D2250" s="67"/>
      <c r="E2250" s="67"/>
      <c r="F2250" s="67"/>
      <c r="G2250" s="67"/>
      <c r="H2250" s="67"/>
      <c r="I2250" s="67"/>
    </row>
    <row r="2251" spans="1:9">
      <c r="A2251" s="79">
        <v>43924</v>
      </c>
      <c r="B2251" s="80">
        <v>16</v>
      </c>
      <c r="C2251" s="81">
        <v>17.79</v>
      </c>
      <c r="D2251" s="67"/>
      <c r="E2251" s="67"/>
      <c r="F2251" s="67"/>
      <c r="G2251" s="67"/>
      <c r="H2251" s="67"/>
      <c r="I2251" s="67"/>
    </row>
    <row r="2252" spans="1:9">
      <c r="A2252" s="79">
        <v>43924</v>
      </c>
      <c r="B2252" s="80">
        <v>17</v>
      </c>
      <c r="C2252" s="81">
        <v>18.95</v>
      </c>
      <c r="D2252" s="67"/>
      <c r="E2252" s="67"/>
      <c r="F2252" s="67"/>
      <c r="G2252" s="67"/>
      <c r="H2252" s="67"/>
      <c r="I2252" s="67"/>
    </row>
    <row r="2253" spans="1:9">
      <c r="A2253" s="79">
        <v>43924</v>
      </c>
      <c r="B2253" s="80">
        <v>18</v>
      </c>
      <c r="C2253" s="81">
        <v>18.28</v>
      </c>
      <c r="D2253" s="67"/>
      <c r="E2253" s="67"/>
      <c r="F2253" s="67"/>
      <c r="G2253" s="67"/>
      <c r="H2253" s="67"/>
      <c r="I2253" s="67"/>
    </row>
    <row r="2254" spans="1:9">
      <c r="A2254" s="79">
        <v>43924</v>
      </c>
      <c r="B2254" s="80">
        <v>19</v>
      </c>
      <c r="C2254" s="81">
        <v>17.75</v>
      </c>
      <c r="D2254" s="67"/>
      <c r="E2254" s="67"/>
      <c r="F2254" s="67"/>
      <c r="G2254" s="67"/>
      <c r="H2254" s="67"/>
      <c r="I2254" s="67"/>
    </row>
    <row r="2255" spans="1:9">
      <c r="A2255" s="79">
        <v>43924</v>
      </c>
      <c r="B2255" s="80">
        <v>20</v>
      </c>
      <c r="C2255" s="81">
        <v>19.37</v>
      </c>
      <c r="D2255" s="67"/>
      <c r="E2255" s="67"/>
      <c r="F2255" s="67"/>
      <c r="G2255" s="67"/>
      <c r="H2255" s="67"/>
      <c r="I2255" s="67"/>
    </row>
    <row r="2256" spans="1:9">
      <c r="A2256" s="79">
        <v>43924</v>
      </c>
      <c r="B2256" s="80">
        <v>21</v>
      </c>
      <c r="C2256" s="81">
        <v>16.989999999999998</v>
      </c>
      <c r="D2256" s="67"/>
      <c r="E2256" s="67"/>
      <c r="F2256" s="67"/>
      <c r="G2256" s="67"/>
      <c r="H2256" s="67"/>
      <c r="I2256" s="67"/>
    </row>
    <row r="2257" spans="1:9">
      <c r="A2257" s="79">
        <v>43924</v>
      </c>
      <c r="B2257" s="80">
        <v>22</v>
      </c>
      <c r="C2257" s="81">
        <v>16.37</v>
      </c>
      <c r="D2257" s="67"/>
      <c r="E2257" s="67"/>
      <c r="F2257" s="67"/>
      <c r="G2257" s="67"/>
      <c r="H2257" s="67"/>
      <c r="I2257" s="67"/>
    </row>
    <row r="2258" spans="1:9">
      <c r="A2258" s="79">
        <v>43924</v>
      </c>
      <c r="B2258" s="80">
        <v>23</v>
      </c>
      <c r="C2258" s="81">
        <v>16.36</v>
      </c>
      <c r="D2258" s="67"/>
      <c r="E2258" s="67"/>
      <c r="F2258" s="67"/>
      <c r="G2258" s="67"/>
      <c r="H2258" s="67"/>
      <c r="I2258" s="67"/>
    </row>
    <row r="2259" spans="1:9">
      <c r="A2259" s="79">
        <v>43924</v>
      </c>
      <c r="B2259" s="80">
        <v>24</v>
      </c>
      <c r="C2259" s="81">
        <v>14.67</v>
      </c>
      <c r="D2259" s="67"/>
      <c r="E2259" s="67"/>
      <c r="F2259" s="67"/>
      <c r="G2259" s="67"/>
      <c r="H2259" s="67"/>
      <c r="I2259" s="67"/>
    </row>
    <row r="2260" spans="1:9">
      <c r="A2260" s="79">
        <v>43925</v>
      </c>
      <c r="B2260" s="80">
        <v>1</v>
      </c>
      <c r="C2260" s="81">
        <v>14.53</v>
      </c>
      <c r="D2260" s="67"/>
      <c r="E2260" s="67"/>
      <c r="F2260" s="67"/>
      <c r="G2260" s="67"/>
      <c r="H2260" s="67"/>
      <c r="I2260" s="67"/>
    </row>
    <row r="2261" spans="1:9">
      <c r="A2261" s="79">
        <v>43925</v>
      </c>
      <c r="B2261" s="80">
        <v>2</v>
      </c>
      <c r="C2261" s="81">
        <v>51.09</v>
      </c>
      <c r="D2261" s="67"/>
      <c r="E2261" s="67"/>
      <c r="F2261" s="67"/>
      <c r="G2261" s="67"/>
      <c r="H2261" s="67"/>
      <c r="I2261" s="67"/>
    </row>
    <row r="2262" spans="1:9">
      <c r="A2262" s="79">
        <v>43925</v>
      </c>
      <c r="B2262" s="80">
        <v>3</v>
      </c>
      <c r="C2262" s="81">
        <v>14.01</v>
      </c>
      <c r="D2262" s="67"/>
      <c r="E2262" s="67"/>
      <c r="F2262" s="67"/>
      <c r="G2262" s="67"/>
      <c r="H2262" s="67"/>
      <c r="I2262" s="67"/>
    </row>
    <row r="2263" spans="1:9">
      <c r="A2263" s="79">
        <v>43925</v>
      </c>
      <c r="B2263" s="80">
        <v>4</v>
      </c>
      <c r="C2263" s="81">
        <v>13.38</v>
      </c>
      <c r="D2263" s="67"/>
      <c r="E2263" s="67"/>
      <c r="F2263" s="67"/>
      <c r="G2263" s="67"/>
      <c r="H2263" s="67"/>
      <c r="I2263" s="67"/>
    </row>
    <row r="2264" spans="1:9">
      <c r="A2264" s="79">
        <v>43925</v>
      </c>
      <c r="B2264" s="80">
        <v>5</v>
      </c>
      <c r="C2264" s="81">
        <v>14.75</v>
      </c>
      <c r="D2264" s="67"/>
      <c r="E2264" s="67"/>
      <c r="F2264" s="67"/>
      <c r="G2264" s="67"/>
      <c r="H2264" s="67"/>
      <c r="I2264" s="67"/>
    </row>
    <row r="2265" spans="1:9">
      <c r="A2265" s="79">
        <v>43925</v>
      </c>
      <c r="B2265" s="80">
        <v>6</v>
      </c>
      <c r="C2265" s="81">
        <v>15.63</v>
      </c>
      <c r="D2265" s="67"/>
      <c r="E2265" s="67"/>
      <c r="F2265" s="67"/>
      <c r="G2265" s="67"/>
      <c r="H2265" s="67"/>
      <c r="I2265" s="67"/>
    </row>
    <row r="2266" spans="1:9">
      <c r="A2266" s="79">
        <v>43925</v>
      </c>
      <c r="B2266" s="80">
        <v>7</v>
      </c>
      <c r="C2266" s="81">
        <v>17.12</v>
      </c>
      <c r="D2266" s="67"/>
      <c r="E2266" s="67"/>
      <c r="F2266" s="67"/>
      <c r="G2266" s="67"/>
      <c r="H2266" s="67"/>
      <c r="I2266" s="67"/>
    </row>
    <row r="2267" spans="1:9">
      <c r="A2267" s="79">
        <v>43925</v>
      </c>
      <c r="B2267" s="80">
        <v>8</v>
      </c>
      <c r="C2267" s="81">
        <v>17.809999999999999</v>
      </c>
      <c r="D2267" s="67"/>
      <c r="E2267" s="67"/>
      <c r="F2267" s="67"/>
      <c r="G2267" s="67"/>
      <c r="H2267" s="67"/>
      <c r="I2267" s="67"/>
    </row>
    <row r="2268" spans="1:9">
      <c r="A2268" s="79">
        <v>43925</v>
      </c>
      <c r="B2268" s="80">
        <v>9</v>
      </c>
      <c r="C2268" s="81">
        <v>17.190000000000001</v>
      </c>
      <c r="D2268" s="67"/>
      <c r="E2268" s="67"/>
      <c r="F2268" s="67"/>
      <c r="G2268" s="67"/>
      <c r="H2268" s="67"/>
      <c r="I2268" s="67"/>
    </row>
    <row r="2269" spans="1:9">
      <c r="A2269" s="79">
        <v>43925</v>
      </c>
      <c r="B2269" s="80">
        <v>10</v>
      </c>
      <c r="C2269" s="81">
        <v>18.39</v>
      </c>
      <c r="D2269" s="67"/>
      <c r="E2269" s="67"/>
      <c r="F2269" s="67"/>
      <c r="G2269" s="67"/>
      <c r="H2269" s="67"/>
      <c r="I2269" s="67"/>
    </row>
    <row r="2270" spans="1:9">
      <c r="A2270" s="79">
        <v>43925</v>
      </c>
      <c r="B2270" s="80">
        <v>11</v>
      </c>
      <c r="C2270" s="81">
        <v>21.9</v>
      </c>
      <c r="D2270" s="67"/>
      <c r="E2270" s="67"/>
      <c r="F2270" s="67"/>
      <c r="G2270" s="67"/>
      <c r="H2270" s="67"/>
      <c r="I2270" s="67"/>
    </row>
    <row r="2271" spans="1:9">
      <c r="A2271" s="79">
        <v>43925</v>
      </c>
      <c r="B2271" s="80">
        <v>12</v>
      </c>
      <c r="C2271" s="81">
        <v>19.62</v>
      </c>
      <c r="D2271" s="67"/>
      <c r="E2271" s="67"/>
      <c r="F2271" s="67"/>
      <c r="G2271" s="67"/>
      <c r="H2271" s="67"/>
      <c r="I2271" s="67"/>
    </row>
    <row r="2272" spans="1:9">
      <c r="A2272" s="79">
        <v>43925</v>
      </c>
      <c r="B2272" s="80">
        <v>13</v>
      </c>
      <c r="C2272" s="81">
        <v>17.16</v>
      </c>
      <c r="D2272" s="67"/>
      <c r="E2272" s="67"/>
      <c r="F2272" s="67"/>
      <c r="G2272" s="67"/>
      <c r="H2272" s="67"/>
      <c r="I2272" s="67"/>
    </row>
    <row r="2273" spans="1:9">
      <c r="A2273" s="79">
        <v>43925</v>
      </c>
      <c r="B2273" s="80">
        <v>14</v>
      </c>
      <c r="C2273" s="81">
        <v>17.59</v>
      </c>
      <c r="D2273" s="67"/>
      <c r="E2273" s="67"/>
      <c r="F2273" s="67"/>
      <c r="G2273" s="67"/>
      <c r="H2273" s="67"/>
      <c r="I2273" s="67"/>
    </row>
    <row r="2274" spans="1:9">
      <c r="A2274" s="79">
        <v>43925</v>
      </c>
      <c r="B2274" s="80">
        <v>15</v>
      </c>
      <c r="C2274" s="81">
        <v>16.47</v>
      </c>
      <c r="D2274" s="67"/>
      <c r="E2274" s="67"/>
      <c r="F2274" s="67"/>
      <c r="G2274" s="67"/>
      <c r="H2274" s="67"/>
      <c r="I2274" s="67"/>
    </row>
    <row r="2275" spans="1:9">
      <c r="A2275" s="79">
        <v>43925</v>
      </c>
      <c r="B2275" s="80">
        <v>16</v>
      </c>
      <c r="C2275" s="81">
        <v>15.81</v>
      </c>
      <c r="D2275" s="67"/>
      <c r="E2275" s="67"/>
      <c r="F2275" s="67"/>
      <c r="G2275" s="67"/>
      <c r="H2275" s="67"/>
      <c r="I2275" s="67"/>
    </row>
    <row r="2276" spans="1:9">
      <c r="A2276" s="79">
        <v>43925</v>
      </c>
      <c r="B2276" s="80">
        <v>17</v>
      </c>
      <c r="C2276" s="81">
        <v>16.899999999999999</v>
      </c>
      <c r="D2276" s="67"/>
      <c r="E2276" s="67"/>
      <c r="F2276" s="67"/>
      <c r="G2276" s="67"/>
      <c r="H2276" s="67"/>
      <c r="I2276" s="67"/>
    </row>
    <row r="2277" spans="1:9">
      <c r="A2277" s="79">
        <v>43925</v>
      </c>
      <c r="B2277" s="80">
        <v>18</v>
      </c>
      <c r="C2277" s="81">
        <v>19.350000000000001</v>
      </c>
      <c r="D2277" s="67"/>
      <c r="E2277" s="67"/>
      <c r="F2277" s="67"/>
      <c r="G2277" s="67"/>
      <c r="H2277" s="67"/>
      <c r="I2277" s="67"/>
    </row>
    <row r="2278" spans="1:9">
      <c r="A2278" s="79">
        <v>43925</v>
      </c>
      <c r="B2278" s="80">
        <v>19</v>
      </c>
      <c r="C2278" s="81">
        <v>17.899999999999999</v>
      </c>
      <c r="D2278" s="67"/>
      <c r="E2278" s="67"/>
      <c r="F2278" s="67"/>
      <c r="G2278" s="67"/>
      <c r="H2278" s="67"/>
      <c r="I2278" s="67"/>
    </row>
    <row r="2279" spans="1:9">
      <c r="A2279" s="79">
        <v>43925</v>
      </c>
      <c r="B2279" s="80">
        <v>20</v>
      </c>
      <c r="C2279" s="81">
        <v>20.39</v>
      </c>
      <c r="D2279" s="67"/>
      <c r="E2279" s="67"/>
      <c r="F2279" s="67"/>
      <c r="G2279" s="67"/>
      <c r="H2279" s="67"/>
      <c r="I2279" s="67"/>
    </row>
    <row r="2280" spans="1:9">
      <c r="A2280" s="79">
        <v>43925</v>
      </c>
      <c r="B2280" s="80">
        <v>21</v>
      </c>
      <c r="C2280" s="81">
        <v>19.23</v>
      </c>
      <c r="D2280" s="67"/>
      <c r="E2280" s="67"/>
      <c r="F2280" s="67"/>
      <c r="G2280" s="67"/>
      <c r="H2280" s="67"/>
      <c r="I2280" s="67"/>
    </row>
    <row r="2281" spans="1:9">
      <c r="A2281" s="79">
        <v>43925</v>
      </c>
      <c r="B2281" s="80">
        <v>22</v>
      </c>
      <c r="C2281" s="81">
        <v>16.3</v>
      </c>
      <c r="D2281" s="67"/>
      <c r="E2281" s="67"/>
      <c r="F2281" s="67"/>
      <c r="G2281" s="67"/>
      <c r="H2281" s="67"/>
      <c r="I2281" s="67"/>
    </row>
    <row r="2282" spans="1:9">
      <c r="A2282" s="79">
        <v>43925</v>
      </c>
      <c r="B2282" s="80">
        <v>23</v>
      </c>
      <c r="C2282" s="81">
        <v>17.2</v>
      </c>
      <c r="D2282" s="67"/>
      <c r="E2282" s="67"/>
      <c r="F2282" s="67"/>
      <c r="G2282" s="67"/>
      <c r="H2282" s="67"/>
      <c r="I2282" s="67"/>
    </row>
    <row r="2283" spans="1:9">
      <c r="A2283" s="79">
        <v>43925</v>
      </c>
      <c r="B2283" s="80">
        <v>24</v>
      </c>
      <c r="C2283" s="81">
        <v>14.25</v>
      </c>
      <c r="D2283" s="67"/>
      <c r="E2283" s="67"/>
      <c r="F2283" s="67"/>
      <c r="G2283" s="67"/>
      <c r="H2283" s="67"/>
      <c r="I2283" s="67"/>
    </row>
    <row r="2284" spans="1:9">
      <c r="A2284" s="79">
        <v>43926</v>
      </c>
      <c r="B2284" s="80">
        <v>1</v>
      </c>
      <c r="C2284" s="81">
        <v>15.21</v>
      </c>
      <c r="D2284" s="67"/>
      <c r="E2284" s="67"/>
      <c r="F2284" s="67"/>
      <c r="G2284" s="67"/>
      <c r="H2284" s="67"/>
      <c r="I2284" s="67"/>
    </row>
    <row r="2285" spans="1:9">
      <c r="A2285" s="79">
        <v>43926</v>
      </c>
      <c r="B2285" s="80">
        <v>2</v>
      </c>
      <c r="C2285" s="81">
        <v>14.94</v>
      </c>
      <c r="D2285" s="67"/>
      <c r="E2285" s="67"/>
      <c r="F2285" s="67"/>
      <c r="G2285" s="67"/>
      <c r="H2285" s="67"/>
      <c r="I2285" s="67"/>
    </row>
    <row r="2286" spans="1:9">
      <c r="A2286" s="79">
        <v>43926</v>
      </c>
      <c r="B2286" s="80">
        <v>3</v>
      </c>
      <c r="C2286" s="81">
        <v>14.85</v>
      </c>
      <c r="D2286" s="67"/>
      <c r="E2286" s="67"/>
      <c r="F2286" s="67"/>
      <c r="G2286" s="67"/>
      <c r="H2286" s="67"/>
      <c r="I2286" s="67"/>
    </row>
    <row r="2287" spans="1:9">
      <c r="A2287" s="79">
        <v>43926</v>
      </c>
      <c r="B2287" s="80">
        <v>4</v>
      </c>
      <c r="C2287" s="81">
        <v>14.22</v>
      </c>
      <c r="D2287" s="67"/>
      <c r="E2287" s="67"/>
      <c r="F2287" s="67"/>
      <c r="G2287" s="67"/>
      <c r="H2287" s="67"/>
      <c r="I2287" s="67"/>
    </row>
    <row r="2288" spans="1:9">
      <c r="A2288" s="79">
        <v>43926</v>
      </c>
      <c r="B2288" s="80">
        <v>5</v>
      </c>
      <c r="C2288" s="81">
        <v>14.43</v>
      </c>
      <c r="D2288" s="67"/>
      <c r="E2288" s="67"/>
      <c r="F2288" s="67"/>
      <c r="G2288" s="67"/>
      <c r="H2288" s="67"/>
      <c r="I2288" s="67"/>
    </row>
    <row r="2289" spans="1:9">
      <c r="A2289" s="79">
        <v>43926</v>
      </c>
      <c r="B2289" s="80">
        <v>6</v>
      </c>
      <c r="C2289" s="81">
        <v>15.26</v>
      </c>
      <c r="D2289" s="67"/>
      <c r="E2289" s="67"/>
      <c r="F2289" s="67"/>
      <c r="G2289" s="67"/>
      <c r="H2289" s="67"/>
      <c r="I2289" s="67"/>
    </row>
    <row r="2290" spans="1:9">
      <c r="A2290" s="79">
        <v>43926</v>
      </c>
      <c r="B2290" s="80">
        <v>7</v>
      </c>
      <c r="C2290" s="81">
        <v>14.6</v>
      </c>
      <c r="D2290" s="67"/>
      <c r="E2290" s="67"/>
      <c r="F2290" s="67"/>
      <c r="G2290" s="67"/>
      <c r="H2290" s="67"/>
      <c r="I2290" s="67"/>
    </row>
    <row r="2291" spans="1:9">
      <c r="A2291" s="79">
        <v>43926</v>
      </c>
      <c r="B2291" s="80">
        <v>8</v>
      </c>
      <c r="C2291" s="81">
        <v>14.42</v>
      </c>
      <c r="D2291" s="67"/>
      <c r="E2291" s="67"/>
      <c r="F2291" s="67"/>
      <c r="G2291" s="67"/>
      <c r="H2291" s="67"/>
      <c r="I2291" s="67"/>
    </row>
    <row r="2292" spans="1:9">
      <c r="A2292" s="79">
        <v>43926</v>
      </c>
      <c r="B2292" s="80">
        <v>9</v>
      </c>
      <c r="C2292" s="81">
        <v>16.670000000000002</v>
      </c>
      <c r="D2292" s="67"/>
      <c r="E2292" s="67"/>
      <c r="F2292" s="67"/>
      <c r="G2292" s="67"/>
      <c r="H2292" s="67"/>
      <c r="I2292" s="67"/>
    </row>
    <row r="2293" spans="1:9">
      <c r="A2293" s="79">
        <v>43926</v>
      </c>
      <c r="B2293" s="80">
        <v>10</v>
      </c>
      <c r="C2293" s="81">
        <v>15.8</v>
      </c>
      <c r="D2293" s="67"/>
      <c r="E2293" s="67"/>
      <c r="F2293" s="67"/>
      <c r="G2293" s="67"/>
      <c r="H2293" s="67"/>
      <c r="I2293" s="67"/>
    </row>
    <row r="2294" spans="1:9">
      <c r="A2294" s="79">
        <v>43926</v>
      </c>
      <c r="B2294" s="80">
        <v>11</v>
      </c>
      <c r="C2294" s="81">
        <v>14.32</v>
      </c>
      <c r="D2294" s="67"/>
      <c r="E2294" s="67"/>
      <c r="F2294" s="67"/>
      <c r="G2294" s="67"/>
      <c r="H2294" s="67"/>
      <c r="I2294" s="67"/>
    </row>
    <row r="2295" spans="1:9">
      <c r="A2295" s="79">
        <v>43926</v>
      </c>
      <c r="B2295" s="80">
        <v>12</v>
      </c>
      <c r="C2295" s="81">
        <v>15.6</v>
      </c>
      <c r="D2295" s="67"/>
      <c r="E2295" s="67"/>
      <c r="F2295" s="67"/>
      <c r="G2295" s="67"/>
      <c r="H2295" s="67"/>
      <c r="I2295" s="67"/>
    </row>
    <row r="2296" spans="1:9">
      <c r="A2296" s="79">
        <v>43926</v>
      </c>
      <c r="B2296" s="80">
        <v>13</v>
      </c>
      <c r="C2296" s="81">
        <v>15.61</v>
      </c>
      <c r="D2296" s="67"/>
      <c r="E2296" s="67"/>
      <c r="F2296" s="67"/>
      <c r="G2296" s="67"/>
      <c r="H2296" s="67"/>
      <c r="I2296" s="67"/>
    </row>
    <row r="2297" spans="1:9">
      <c r="A2297" s="79">
        <v>43926</v>
      </c>
      <c r="B2297" s="80">
        <v>14</v>
      </c>
      <c r="C2297" s="81">
        <v>14.98</v>
      </c>
      <c r="D2297" s="67"/>
      <c r="E2297" s="67"/>
      <c r="F2297" s="67"/>
      <c r="G2297" s="67"/>
      <c r="H2297" s="67"/>
      <c r="I2297" s="67"/>
    </row>
    <row r="2298" spans="1:9">
      <c r="A2298" s="79">
        <v>43926</v>
      </c>
      <c r="B2298" s="80">
        <v>15</v>
      </c>
      <c r="C2298" s="81">
        <v>15.33</v>
      </c>
      <c r="D2298" s="67"/>
      <c r="E2298" s="67"/>
      <c r="F2298" s="67"/>
      <c r="G2298" s="67"/>
      <c r="H2298" s="67"/>
      <c r="I2298" s="67"/>
    </row>
    <row r="2299" spans="1:9">
      <c r="A2299" s="79">
        <v>43926</v>
      </c>
      <c r="B2299" s="80">
        <v>16</v>
      </c>
      <c r="C2299" s="81">
        <v>16.63</v>
      </c>
      <c r="D2299" s="67"/>
      <c r="E2299" s="67"/>
      <c r="F2299" s="67"/>
      <c r="G2299" s="67"/>
      <c r="H2299" s="67"/>
      <c r="I2299" s="67"/>
    </row>
    <row r="2300" spans="1:9">
      <c r="A2300" s="79">
        <v>43926</v>
      </c>
      <c r="B2300" s="80">
        <v>17</v>
      </c>
      <c r="C2300" s="81">
        <v>15.88</v>
      </c>
      <c r="D2300" s="67"/>
      <c r="E2300" s="67"/>
      <c r="F2300" s="67"/>
      <c r="G2300" s="67"/>
      <c r="H2300" s="67"/>
      <c r="I2300" s="67"/>
    </row>
    <row r="2301" spans="1:9">
      <c r="A2301" s="79">
        <v>43926</v>
      </c>
      <c r="B2301" s="80">
        <v>18</v>
      </c>
      <c r="C2301" s="81">
        <v>17.22</v>
      </c>
      <c r="D2301" s="67"/>
      <c r="E2301" s="67"/>
      <c r="F2301" s="67"/>
      <c r="G2301" s="67"/>
      <c r="H2301" s="67"/>
      <c r="I2301" s="67"/>
    </row>
    <row r="2302" spans="1:9">
      <c r="A2302" s="79">
        <v>43926</v>
      </c>
      <c r="B2302" s="80">
        <v>19</v>
      </c>
      <c r="C2302" s="81">
        <v>16.899999999999999</v>
      </c>
      <c r="D2302" s="67"/>
      <c r="E2302" s="67"/>
      <c r="F2302" s="67"/>
      <c r="G2302" s="67"/>
      <c r="H2302" s="67"/>
      <c r="I2302" s="67"/>
    </row>
    <row r="2303" spans="1:9">
      <c r="A2303" s="79">
        <v>43926</v>
      </c>
      <c r="B2303" s="80">
        <v>20</v>
      </c>
      <c r="C2303" s="81">
        <v>16.46</v>
      </c>
      <c r="D2303" s="67"/>
      <c r="E2303" s="67"/>
      <c r="F2303" s="67"/>
      <c r="G2303" s="67"/>
      <c r="H2303" s="67"/>
      <c r="I2303" s="67"/>
    </row>
    <row r="2304" spans="1:9">
      <c r="A2304" s="79">
        <v>43926</v>
      </c>
      <c r="B2304" s="80">
        <v>21</v>
      </c>
      <c r="C2304" s="81">
        <v>14.44</v>
      </c>
      <c r="D2304" s="67"/>
      <c r="E2304" s="67"/>
      <c r="F2304" s="67"/>
      <c r="G2304" s="67"/>
      <c r="H2304" s="67"/>
      <c r="I2304" s="67"/>
    </row>
    <row r="2305" spans="1:9">
      <c r="A2305" s="79">
        <v>43926</v>
      </c>
      <c r="B2305" s="80">
        <v>22</v>
      </c>
      <c r="C2305" s="81">
        <v>14.57</v>
      </c>
      <c r="D2305" s="67"/>
      <c r="E2305" s="67"/>
      <c r="F2305" s="67"/>
      <c r="G2305" s="67"/>
      <c r="H2305" s="67"/>
      <c r="I2305" s="67"/>
    </row>
    <row r="2306" spans="1:9">
      <c r="A2306" s="79">
        <v>43926</v>
      </c>
      <c r="B2306" s="80">
        <v>23</v>
      </c>
      <c r="C2306" s="81">
        <v>13.63</v>
      </c>
      <c r="D2306" s="67"/>
      <c r="E2306" s="67"/>
      <c r="F2306" s="67"/>
      <c r="G2306" s="67"/>
      <c r="H2306" s="67"/>
      <c r="I2306" s="67"/>
    </row>
    <row r="2307" spans="1:9">
      <c r="A2307" s="79">
        <v>43926</v>
      </c>
      <c r="B2307" s="80">
        <v>24</v>
      </c>
      <c r="C2307" s="81">
        <v>14.43</v>
      </c>
      <c r="D2307" s="67"/>
      <c r="E2307" s="67"/>
      <c r="F2307" s="67"/>
      <c r="G2307" s="67"/>
      <c r="H2307" s="67"/>
      <c r="I2307" s="67"/>
    </row>
    <row r="2308" spans="1:9">
      <c r="A2308" s="79">
        <v>43927</v>
      </c>
      <c r="B2308" s="80">
        <v>1</v>
      </c>
      <c r="C2308" s="81">
        <v>11.91</v>
      </c>
      <c r="D2308" s="67"/>
      <c r="E2308" s="67"/>
      <c r="F2308" s="67"/>
      <c r="G2308" s="67"/>
      <c r="H2308" s="67"/>
      <c r="I2308" s="67"/>
    </row>
    <row r="2309" spans="1:9">
      <c r="A2309" s="79">
        <v>43927</v>
      </c>
      <c r="B2309" s="80">
        <v>2</v>
      </c>
      <c r="C2309" s="81">
        <v>11.79</v>
      </c>
      <c r="D2309" s="67"/>
      <c r="E2309" s="67"/>
      <c r="F2309" s="67"/>
      <c r="G2309" s="67"/>
      <c r="H2309" s="67"/>
      <c r="I2309" s="67"/>
    </row>
    <row r="2310" spans="1:9">
      <c r="A2310" s="79">
        <v>43927</v>
      </c>
      <c r="B2310" s="80">
        <v>3</v>
      </c>
      <c r="C2310" s="81">
        <v>12.78</v>
      </c>
      <c r="D2310" s="67"/>
      <c r="E2310" s="67"/>
      <c r="F2310" s="67"/>
      <c r="G2310" s="67"/>
      <c r="H2310" s="67"/>
      <c r="I2310" s="67"/>
    </row>
    <row r="2311" spans="1:9">
      <c r="A2311" s="79">
        <v>43927</v>
      </c>
      <c r="B2311" s="80">
        <v>4</v>
      </c>
      <c r="C2311" s="81">
        <v>13.62</v>
      </c>
      <c r="D2311" s="67"/>
      <c r="E2311" s="67"/>
      <c r="F2311" s="67"/>
      <c r="G2311" s="67"/>
      <c r="H2311" s="67"/>
      <c r="I2311" s="67"/>
    </row>
    <row r="2312" spans="1:9">
      <c r="A2312" s="79">
        <v>43927</v>
      </c>
      <c r="B2312" s="80">
        <v>5</v>
      </c>
      <c r="C2312" s="81">
        <v>13.4</v>
      </c>
      <c r="D2312" s="67"/>
      <c r="E2312" s="67"/>
      <c r="F2312" s="67"/>
      <c r="G2312" s="67"/>
      <c r="H2312" s="67"/>
      <c r="I2312" s="67"/>
    </row>
    <row r="2313" spans="1:9">
      <c r="A2313" s="79">
        <v>43927</v>
      </c>
      <c r="B2313" s="80">
        <v>6</v>
      </c>
      <c r="C2313" s="81">
        <v>15.78</v>
      </c>
      <c r="D2313" s="67"/>
      <c r="E2313" s="67"/>
      <c r="F2313" s="67"/>
      <c r="G2313" s="67"/>
      <c r="H2313" s="67"/>
      <c r="I2313" s="67"/>
    </row>
    <row r="2314" spans="1:9">
      <c r="A2314" s="79">
        <v>43927</v>
      </c>
      <c r="B2314" s="80">
        <v>7</v>
      </c>
      <c r="C2314" s="81">
        <v>15.85</v>
      </c>
      <c r="D2314" s="67"/>
      <c r="E2314" s="67"/>
      <c r="F2314" s="67"/>
      <c r="G2314" s="67"/>
      <c r="H2314" s="67"/>
      <c r="I2314" s="67"/>
    </row>
    <row r="2315" spans="1:9">
      <c r="A2315" s="79">
        <v>43927</v>
      </c>
      <c r="B2315" s="80">
        <v>8</v>
      </c>
      <c r="C2315" s="81">
        <v>16</v>
      </c>
      <c r="D2315" s="67"/>
      <c r="E2315" s="67"/>
      <c r="F2315" s="67"/>
      <c r="G2315" s="67"/>
      <c r="H2315" s="67"/>
      <c r="I2315" s="67"/>
    </row>
    <row r="2316" spans="1:9">
      <c r="A2316" s="79">
        <v>43927</v>
      </c>
      <c r="B2316" s="80">
        <v>9</v>
      </c>
      <c r="C2316" s="81">
        <v>17.329999999999998</v>
      </c>
      <c r="D2316" s="67"/>
      <c r="E2316" s="67"/>
      <c r="F2316" s="67"/>
      <c r="G2316" s="67"/>
      <c r="H2316" s="67"/>
      <c r="I2316" s="67"/>
    </row>
    <row r="2317" spans="1:9">
      <c r="A2317" s="79">
        <v>43927</v>
      </c>
      <c r="B2317" s="80">
        <v>10</v>
      </c>
      <c r="C2317" s="81">
        <v>17.559999999999999</v>
      </c>
      <c r="D2317" s="67"/>
      <c r="E2317" s="67"/>
      <c r="F2317" s="67"/>
      <c r="G2317" s="67"/>
      <c r="H2317" s="67"/>
      <c r="I2317" s="67"/>
    </row>
    <row r="2318" spans="1:9">
      <c r="A2318" s="79">
        <v>43927</v>
      </c>
      <c r="B2318" s="80">
        <v>11</v>
      </c>
      <c r="C2318" s="81">
        <v>17.88</v>
      </c>
      <c r="D2318" s="67"/>
      <c r="E2318" s="67"/>
      <c r="F2318" s="67"/>
      <c r="G2318" s="67"/>
      <c r="H2318" s="67"/>
      <c r="I2318" s="67"/>
    </row>
    <row r="2319" spans="1:9">
      <c r="A2319" s="79">
        <v>43927</v>
      </c>
      <c r="B2319" s="80">
        <v>12</v>
      </c>
      <c r="C2319" s="81">
        <v>17.79</v>
      </c>
      <c r="D2319" s="67"/>
      <c r="E2319" s="67"/>
      <c r="F2319" s="67"/>
      <c r="G2319" s="67"/>
      <c r="H2319" s="67"/>
      <c r="I2319" s="67"/>
    </row>
    <row r="2320" spans="1:9">
      <c r="A2320" s="79">
        <v>43927</v>
      </c>
      <c r="B2320" s="80">
        <v>13</v>
      </c>
      <c r="C2320" s="81">
        <v>18.329999999999998</v>
      </c>
      <c r="D2320" s="67"/>
      <c r="E2320" s="67"/>
      <c r="F2320" s="67"/>
      <c r="G2320" s="67"/>
      <c r="H2320" s="67"/>
      <c r="I2320" s="67"/>
    </row>
    <row r="2321" spans="1:9">
      <c r="A2321" s="79">
        <v>43927</v>
      </c>
      <c r="B2321" s="80">
        <v>14</v>
      </c>
      <c r="C2321" s="81">
        <v>17.45</v>
      </c>
      <c r="D2321" s="67"/>
      <c r="E2321" s="67"/>
      <c r="F2321" s="67"/>
      <c r="G2321" s="67"/>
      <c r="H2321" s="67"/>
      <c r="I2321" s="67"/>
    </row>
    <row r="2322" spans="1:9">
      <c r="A2322" s="79">
        <v>43927</v>
      </c>
      <c r="B2322" s="80">
        <v>15</v>
      </c>
      <c r="C2322" s="81">
        <v>16.5</v>
      </c>
      <c r="D2322" s="67"/>
      <c r="E2322" s="67"/>
      <c r="F2322" s="67"/>
      <c r="G2322" s="67"/>
      <c r="H2322" s="67"/>
      <c r="I2322" s="67"/>
    </row>
    <row r="2323" spans="1:9">
      <c r="A2323" s="79">
        <v>43927</v>
      </c>
      <c r="B2323" s="80">
        <v>16</v>
      </c>
      <c r="C2323" s="81">
        <v>16.46</v>
      </c>
      <c r="D2323" s="67"/>
      <c r="E2323" s="67"/>
      <c r="F2323" s="67"/>
      <c r="G2323" s="67"/>
      <c r="H2323" s="67"/>
      <c r="I2323" s="67"/>
    </row>
    <row r="2324" spans="1:9">
      <c r="A2324" s="79">
        <v>43927</v>
      </c>
      <c r="B2324" s="80">
        <v>17</v>
      </c>
      <c r="C2324" s="81">
        <v>16.87</v>
      </c>
      <c r="D2324" s="67"/>
      <c r="E2324" s="67"/>
      <c r="F2324" s="67"/>
      <c r="G2324" s="67"/>
      <c r="H2324" s="67"/>
      <c r="I2324" s="67"/>
    </row>
    <row r="2325" spans="1:9">
      <c r="A2325" s="79">
        <v>43927</v>
      </c>
      <c r="B2325" s="80">
        <v>18</v>
      </c>
      <c r="C2325" s="81">
        <v>17.190000000000001</v>
      </c>
      <c r="D2325" s="67"/>
      <c r="E2325" s="67"/>
      <c r="F2325" s="67"/>
      <c r="G2325" s="67"/>
      <c r="H2325" s="67"/>
      <c r="I2325" s="67"/>
    </row>
    <row r="2326" spans="1:9">
      <c r="A2326" s="79">
        <v>43927</v>
      </c>
      <c r="B2326" s="80">
        <v>19</v>
      </c>
      <c r="C2326" s="81">
        <v>16.71</v>
      </c>
      <c r="D2326" s="67"/>
      <c r="E2326" s="67"/>
      <c r="F2326" s="67"/>
      <c r="G2326" s="67"/>
      <c r="H2326" s="67"/>
      <c r="I2326" s="67"/>
    </row>
    <row r="2327" spans="1:9">
      <c r="A2327" s="79">
        <v>43927</v>
      </c>
      <c r="B2327" s="80">
        <v>20</v>
      </c>
      <c r="C2327" s="81">
        <v>16.02</v>
      </c>
      <c r="D2327" s="67"/>
      <c r="E2327" s="67"/>
      <c r="F2327" s="67"/>
      <c r="G2327" s="67"/>
      <c r="H2327" s="67"/>
      <c r="I2327" s="67"/>
    </row>
    <row r="2328" spans="1:9">
      <c r="A2328" s="79">
        <v>43927</v>
      </c>
      <c r="B2328" s="80">
        <v>21</v>
      </c>
      <c r="C2328" s="81">
        <v>14.28</v>
      </c>
      <c r="D2328" s="67"/>
      <c r="E2328" s="67"/>
      <c r="F2328" s="67"/>
      <c r="G2328" s="67"/>
      <c r="H2328" s="67"/>
      <c r="I2328" s="67"/>
    </row>
    <row r="2329" spans="1:9">
      <c r="A2329" s="79">
        <v>43927</v>
      </c>
      <c r="B2329" s="80">
        <v>22</v>
      </c>
      <c r="C2329" s="81">
        <v>12.58</v>
      </c>
      <c r="D2329" s="67"/>
      <c r="E2329" s="67"/>
      <c r="F2329" s="67"/>
      <c r="G2329" s="67"/>
      <c r="H2329" s="67"/>
      <c r="I2329" s="67"/>
    </row>
    <row r="2330" spans="1:9">
      <c r="A2330" s="79">
        <v>43927</v>
      </c>
      <c r="B2330" s="80">
        <v>23</v>
      </c>
      <c r="C2330" s="81">
        <v>10.16</v>
      </c>
      <c r="D2330" s="67"/>
      <c r="E2330" s="67"/>
      <c r="F2330" s="67"/>
      <c r="G2330" s="67"/>
      <c r="H2330" s="67"/>
      <c r="I2330" s="67"/>
    </row>
    <row r="2331" spans="1:9">
      <c r="A2331" s="79">
        <v>43927</v>
      </c>
      <c r="B2331" s="80">
        <v>24</v>
      </c>
      <c r="C2331" s="81">
        <v>10.32</v>
      </c>
      <c r="D2331" s="67"/>
      <c r="E2331" s="67"/>
      <c r="F2331" s="67"/>
      <c r="G2331" s="67"/>
      <c r="H2331" s="67"/>
      <c r="I2331" s="67"/>
    </row>
    <row r="2332" spans="1:9">
      <c r="A2332" s="79">
        <v>43928</v>
      </c>
      <c r="B2332" s="80">
        <v>1</v>
      </c>
      <c r="C2332" s="81">
        <v>9.6300000000000008</v>
      </c>
      <c r="D2332" s="67"/>
      <c r="E2332" s="67"/>
      <c r="F2332" s="67"/>
      <c r="G2332" s="67"/>
      <c r="H2332" s="67"/>
      <c r="I2332" s="67"/>
    </row>
    <row r="2333" spans="1:9">
      <c r="A2333" s="79">
        <v>43928</v>
      </c>
      <c r="B2333" s="80">
        <v>2</v>
      </c>
      <c r="C2333" s="81">
        <v>10.220000000000001</v>
      </c>
      <c r="D2333" s="67"/>
      <c r="E2333" s="67"/>
      <c r="F2333" s="67"/>
      <c r="G2333" s="67"/>
      <c r="H2333" s="67"/>
      <c r="I2333" s="67"/>
    </row>
    <row r="2334" spans="1:9">
      <c r="A2334" s="79">
        <v>43928</v>
      </c>
      <c r="B2334" s="80">
        <v>3</v>
      </c>
      <c r="C2334" s="81">
        <v>8.6199999999999992</v>
      </c>
      <c r="D2334" s="67"/>
      <c r="E2334" s="67"/>
      <c r="F2334" s="67"/>
      <c r="G2334" s="67"/>
      <c r="H2334" s="67"/>
      <c r="I2334" s="67"/>
    </row>
    <row r="2335" spans="1:9">
      <c r="A2335" s="79">
        <v>43928</v>
      </c>
      <c r="B2335" s="80">
        <v>4</v>
      </c>
      <c r="C2335" s="81">
        <v>7.92</v>
      </c>
      <c r="D2335" s="67"/>
      <c r="E2335" s="67"/>
      <c r="F2335" s="67"/>
      <c r="G2335" s="67"/>
      <c r="H2335" s="67"/>
      <c r="I2335" s="67"/>
    </row>
    <row r="2336" spans="1:9">
      <c r="A2336" s="79">
        <v>43928</v>
      </c>
      <c r="B2336" s="80">
        <v>5</v>
      </c>
      <c r="C2336" s="81">
        <v>9.64</v>
      </c>
      <c r="D2336" s="67"/>
      <c r="E2336" s="67"/>
      <c r="F2336" s="67"/>
      <c r="G2336" s="67"/>
      <c r="H2336" s="67"/>
      <c r="I2336" s="67"/>
    </row>
    <row r="2337" spans="1:9">
      <c r="A2337" s="79">
        <v>43928</v>
      </c>
      <c r="B2337" s="80">
        <v>6</v>
      </c>
      <c r="C2337" s="81">
        <v>13.16</v>
      </c>
      <c r="D2337" s="67"/>
      <c r="E2337" s="67"/>
      <c r="F2337" s="67"/>
      <c r="G2337" s="67"/>
      <c r="H2337" s="67"/>
      <c r="I2337" s="67"/>
    </row>
    <row r="2338" spans="1:9">
      <c r="A2338" s="79">
        <v>43928</v>
      </c>
      <c r="B2338" s="80">
        <v>7</v>
      </c>
      <c r="C2338" s="81">
        <v>15.68</v>
      </c>
      <c r="D2338" s="67"/>
      <c r="E2338" s="67"/>
      <c r="F2338" s="67"/>
      <c r="G2338" s="67"/>
      <c r="H2338" s="67"/>
      <c r="I2338" s="67"/>
    </row>
    <row r="2339" spans="1:9">
      <c r="A2339" s="79">
        <v>43928</v>
      </c>
      <c r="B2339" s="80">
        <v>8</v>
      </c>
      <c r="C2339" s="81">
        <v>16.46</v>
      </c>
      <c r="D2339" s="67"/>
      <c r="E2339" s="67"/>
      <c r="F2339" s="67"/>
      <c r="G2339" s="67"/>
      <c r="H2339" s="67"/>
      <c r="I2339" s="67"/>
    </row>
    <row r="2340" spans="1:9">
      <c r="A2340" s="79">
        <v>43928</v>
      </c>
      <c r="B2340" s="80">
        <v>9</v>
      </c>
      <c r="C2340" s="81">
        <v>17.760000000000002</v>
      </c>
      <c r="D2340" s="67"/>
      <c r="E2340" s="67"/>
      <c r="F2340" s="67"/>
      <c r="G2340" s="67"/>
      <c r="H2340" s="67"/>
      <c r="I2340" s="67"/>
    </row>
    <row r="2341" spans="1:9">
      <c r="A2341" s="79">
        <v>43928</v>
      </c>
      <c r="B2341" s="80">
        <v>10</v>
      </c>
      <c r="C2341" s="81">
        <v>18.96</v>
      </c>
      <c r="D2341" s="67"/>
      <c r="E2341" s="67"/>
      <c r="F2341" s="67"/>
      <c r="G2341" s="67"/>
      <c r="H2341" s="67"/>
      <c r="I2341" s="67"/>
    </row>
    <row r="2342" spans="1:9">
      <c r="A2342" s="79">
        <v>43928</v>
      </c>
      <c r="B2342" s="80">
        <v>11</v>
      </c>
      <c r="C2342" s="81">
        <v>18.38</v>
      </c>
      <c r="D2342" s="67"/>
      <c r="E2342" s="67"/>
      <c r="F2342" s="67"/>
      <c r="G2342" s="67"/>
      <c r="H2342" s="67"/>
      <c r="I2342" s="67"/>
    </row>
    <row r="2343" spans="1:9">
      <c r="A2343" s="79">
        <v>43928</v>
      </c>
      <c r="B2343" s="80">
        <v>12</v>
      </c>
      <c r="C2343" s="81">
        <v>18.48</v>
      </c>
      <c r="D2343" s="67"/>
      <c r="E2343" s="67"/>
      <c r="F2343" s="67"/>
      <c r="G2343" s="67"/>
      <c r="H2343" s="67"/>
      <c r="I2343" s="67"/>
    </row>
    <row r="2344" spans="1:9">
      <c r="A2344" s="79">
        <v>43928</v>
      </c>
      <c r="B2344" s="80">
        <v>13</v>
      </c>
      <c r="C2344" s="81">
        <v>20.94</v>
      </c>
      <c r="D2344" s="67"/>
      <c r="E2344" s="67"/>
      <c r="F2344" s="67"/>
      <c r="G2344" s="67"/>
      <c r="H2344" s="67"/>
      <c r="I2344" s="67"/>
    </row>
    <row r="2345" spans="1:9">
      <c r="A2345" s="79">
        <v>43928</v>
      </c>
      <c r="B2345" s="80">
        <v>14</v>
      </c>
      <c r="C2345" s="81">
        <v>19.7</v>
      </c>
      <c r="D2345" s="67"/>
      <c r="E2345" s="67"/>
      <c r="F2345" s="67"/>
      <c r="G2345" s="67"/>
      <c r="H2345" s="67"/>
      <c r="I2345" s="67"/>
    </row>
    <row r="2346" spans="1:9">
      <c r="A2346" s="79">
        <v>43928</v>
      </c>
      <c r="B2346" s="80">
        <v>15</v>
      </c>
      <c r="C2346" s="81">
        <v>18.39</v>
      </c>
      <c r="D2346" s="67"/>
      <c r="E2346" s="67"/>
      <c r="F2346" s="67"/>
      <c r="G2346" s="67"/>
      <c r="H2346" s="67"/>
      <c r="I2346" s="67"/>
    </row>
    <row r="2347" spans="1:9">
      <c r="A2347" s="79">
        <v>43928</v>
      </c>
      <c r="B2347" s="80">
        <v>16</v>
      </c>
      <c r="C2347" s="81">
        <v>17.93</v>
      </c>
      <c r="D2347" s="67"/>
      <c r="E2347" s="67"/>
      <c r="F2347" s="67"/>
      <c r="G2347" s="67"/>
      <c r="H2347" s="67"/>
      <c r="I2347" s="67"/>
    </row>
    <row r="2348" spans="1:9">
      <c r="A2348" s="79">
        <v>43928</v>
      </c>
      <c r="B2348" s="80">
        <v>17</v>
      </c>
      <c r="C2348" s="81">
        <v>17.690000000000001</v>
      </c>
      <c r="D2348" s="67"/>
      <c r="E2348" s="67"/>
      <c r="F2348" s="67"/>
      <c r="G2348" s="67"/>
      <c r="H2348" s="67"/>
      <c r="I2348" s="67"/>
    </row>
    <row r="2349" spans="1:9">
      <c r="A2349" s="79">
        <v>43928</v>
      </c>
      <c r="B2349" s="80">
        <v>18</v>
      </c>
      <c r="C2349" s="81">
        <v>21.12</v>
      </c>
      <c r="D2349" s="67"/>
      <c r="E2349" s="67"/>
      <c r="F2349" s="67"/>
      <c r="G2349" s="67"/>
      <c r="H2349" s="67"/>
      <c r="I2349" s="67"/>
    </row>
    <row r="2350" spans="1:9">
      <c r="A2350" s="79">
        <v>43928</v>
      </c>
      <c r="B2350" s="80">
        <v>19</v>
      </c>
      <c r="C2350" s="81">
        <v>19.34</v>
      </c>
      <c r="D2350" s="67"/>
      <c r="E2350" s="67"/>
      <c r="F2350" s="67"/>
      <c r="G2350" s="67"/>
      <c r="H2350" s="67"/>
      <c r="I2350" s="67"/>
    </row>
    <row r="2351" spans="1:9">
      <c r="A2351" s="79">
        <v>43928</v>
      </c>
      <c r="B2351" s="80">
        <v>20</v>
      </c>
      <c r="C2351" s="81">
        <v>17.12</v>
      </c>
      <c r="D2351" s="67"/>
      <c r="E2351" s="67"/>
      <c r="F2351" s="67"/>
      <c r="G2351" s="67"/>
      <c r="H2351" s="67"/>
      <c r="I2351" s="67"/>
    </row>
    <row r="2352" spans="1:9">
      <c r="A2352" s="79">
        <v>43928</v>
      </c>
      <c r="B2352" s="80">
        <v>21</v>
      </c>
      <c r="C2352" s="81">
        <v>18.03</v>
      </c>
      <c r="D2352" s="67"/>
      <c r="E2352" s="67"/>
      <c r="F2352" s="67"/>
      <c r="G2352" s="67"/>
      <c r="H2352" s="67"/>
      <c r="I2352" s="67"/>
    </row>
    <row r="2353" spans="1:9">
      <c r="A2353" s="79">
        <v>43928</v>
      </c>
      <c r="B2353" s="80">
        <v>22</v>
      </c>
      <c r="C2353" s="81">
        <v>16.829999999999998</v>
      </c>
      <c r="D2353" s="67"/>
      <c r="E2353" s="67"/>
      <c r="F2353" s="67"/>
      <c r="G2353" s="67"/>
      <c r="H2353" s="67"/>
      <c r="I2353" s="67"/>
    </row>
    <row r="2354" spans="1:9">
      <c r="A2354" s="79">
        <v>43928</v>
      </c>
      <c r="B2354" s="80">
        <v>23</v>
      </c>
      <c r="C2354" s="81">
        <v>17.38</v>
      </c>
      <c r="D2354" s="67"/>
      <c r="E2354" s="67"/>
      <c r="F2354" s="67"/>
      <c r="G2354" s="67"/>
      <c r="H2354" s="67"/>
      <c r="I2354" s="67"/>
    </row>
    <row r="2355" spans="1:9">
      <c r="A2355" s="79">
        <v>43928</v>
      </c>
      <c r="B2355" s="80">
        <v>24</v>
      </c>
      <c r="C2355" s="81">
        <v>16.77</v>
      </c>
      <c r="D2355" s="67"/>
      <c r="E2355" s="67"/>
      <c r="F2355" s="67"/>
      <c r="G2355" s="67"/>
      <c r="H2355" s="67"/>
      <c r="I2355" s="67"/>
    </row>
    <row r="2356" spans="1:9">
      <c r="A2356" s="79">
        <v>43929</v>
      </c>
      <c r="B2356" s="80">
        <v>1</v>
      </c>
      <c r="C2356" s="81">
        <v>15.18</v>
      </c>
      <c r="D2356" s="67"/>
      <c r="E2356" s="67"/>
      <c r="F2356" s="67"/>
      <c r="G2356" s="67"/>
      <c r="H2356" s="67"/>
      <c r="I2356" s="67"/>
    </row>
    <row r="2357" spans="1:9">
      <c r="A2357" s="79">
        <v>43929</v>
      </c>
      <c r="B2357" s="80">
        <v>2</v>
      </c>
      <c r="C2357" s="81">
        <v>14.88</v>
      </c>
      <c r="D2357" s="67"/>
      <c r="E2357" s="67"/>
      <c r="F2357" s="67"/>
      <c r="G2357" s="67"/>
      <c r="H2357" s="67"/>
      <c r="I2357" s="67"/>
    </row>
    <row r="2358" spans="1:9">
      <c r="A2358" s="79">
        <v>43929</v>
      </c>
      <c r="B2358" s="80">
        <v>3</v>
      </c>
      <c r="C2358" s="81">
        <v>14.35</v>
      </c>
      <c r="D2358" s="67"/>
      <c r="E2358" s="67"/>
      <c r="F2358" s="67"/>
      <c r="G2358" s="67"/>
      <c r="H2358" s="67"/>
      <c r="I2358" s="67"/>
    </row>
    <row r="2359" spans="1:9">
      <c r="A2359" s="79">
        <v>43929</v>
      </c>
      <c r="B2359" s="80">
        <v>4</v>
      </c>
      <c r="C2359" s="81">
        <v>14.37</v>
      </c>
      <c r="D2359" s="67"/>
      <c r="E2359" s="67"/>
      <c r="F2359" s="67"/>
      <c r="G2359" s="67"/>
      <c r="H2359" s="67"/>
      <c r="I2359" s="67"/>
    </row>
    <row r="2360" spans="1:9">
      <c r="A2360" s="79">
        <v>43929</v>
      </c>
      <c r="B2360" s="80">
        <v>5</v>
      </c>
      <c r="C2360" s="81">
        <v>15.96</v>
      </c>
      <c r="D2360" s="67"/>
      <c r="E2360" s="67"/>
      <c r="F2360" s="67"/>
      <c r="G2360" s="67"/>
      <c r="H2360" s="67"/>
      <c r="I2360" s="67"/>
    </row>
    <row r="2361" spans="1:9">
      <c r="A2361" s="79">
        <v>43929</v>
      </c>
      <c r="B2361" s="80">
        <v>6</v>
      </c>
      <c r="C2361" s="81">
        <v>17.68</v>
      </c>
      <c r="D2361" s="67"/>
      <c r="E2361" s="67"/>
      <c r="F2361" s="67"/>
      <c r="G2361" s="67"/>
      <c r="H2361" s="67"/>
      <c r="I2361" s="67"/>
    </row>
    <row r="2362" spans="1:9">
      <c r="A2362" s="79">
        <v>43929</v>
      </c>
      <c r="B2362" s="80">
        <v>7</v>
      </c>
      <c r="C2362" s="81">
        <v>17.18</v>
      </c>
      <c r="D2362" s="67"/>
      <c r="E2362" s="67"/>
      <c r="F2362" s="67"/>
      <c r="G2362" s="67"/>
      <c r="H2362" s="67"/>
      <c r="I2362" s="67"/>
    </row>
    <row r="2363" spans="1:9">
      <c r="A2363" s="79">
        <v>43929</v>
      </c>
      <c r="B2363" s="80">
        <v>8</v>
      </c>
      <c r="C2363" s="81">
        <v>17.21</v>
      </c>
      <c r="D2363" s="67"/>
      <c r="E2363" s="67"/>
      <c r="F2363" s="67"/>
      <c r="G2363" s="67"/>
      <c r="H2363" s="67"/>
      <c r="I2363" s="67"/>
    </row>
    <row r="2364" spans="1:9">
      <c r="A2364" s="79">
        <v>43929</v>
      </c>
      <c r="B2364" s="80">
        <v>9</v>
      </c>
      <c r="C2364" s="81">
        <v>17.28</v>
      </c>
      <c r="D2364" s="67"/>
      <c r="E2364" s="67"/>
      <c r="F2364" s="67"/>
      <c r="G2364" s="67"/>
      <c r="H2364" s="67"/>
      <c r="I2364" s="67"/>
    </row>
    <row r="2365" spans="1:9">
      <c r="A2365" s="79">
        <v>43929</v>
      </c>
      <c r="B2365" s="80">
        <v>10</v>
      </c>
      <c r="C2365" s="81">
        <v>19.55</v>
      </c>
      <c r="D2365" s="67"/>
      <c r="E2365" s="67"/>
      <c r="F2365" s="67"/>
      <c r="G2365" s="67"/>
      <c r="H2365" s="67"/>
      <c r="I2365" s="67"/>
    </row>
    <row r="2366" spans="1:9">
      <c r="A2366" s="79">
        <v>43929</v>
      </c>
      <c r="B2366" s="80">
        <v>11</v>
      </c>
      <c r="C2366" s="81">
        <v>19.45</v>
      </c>
      <c r="D2366" s="67"/>
      <c r="E2366" s="67"/>
      <c r="F2366" s="67"/>
      <c r="G2366" s="67"/>
      <c r="H2366" s="67"/>
      <c r="I2366" s="67"/>
    </row>
    <row r="2367" spans="1:9">
      <c r="A2367" s="79">
        <v>43929</v>
      </c>
      <c r="B2367" s="80">
        <v>12</v>
      </c>
      <c r="C2367" s="81">
        <v>22.55</v>
      </c>
      <c r="D2367" s="67"/>
      <c r="E2367" s="67"/>
      <c r="F2367" s="67"/>
      <c r="G2367" s="67"/>
      <c r="H2367" s="67"/>
      <c r="I2367" s="67"/>
    </row>
    <row r="2368" spans="1:9">
      <c r="A2368" s="79">
        <v>43929</v>
      </c>
      <c r="B2368" s="80">
        <v>13</v>
      </c>
      <c r="C2368" s="81">
        <v>23.71</v>
      </c>
      <c r="D2368" s="67"/>
      <c r="E2368" s="67"/>
      <c r="F2368" s="67"/>
      <c r="G2368" s="67"/>
      <c r="H2368" s="67"/>
      <c r="I2368" s="67"/>
    </row>
    <row r="2369" spans="1:9">
      <c r="A2369" s="79">
        <v>43929</v>
      </c>
      <c r="B2369" s="80">
        <v>14</v>
      </c>
      <c r="C2369" s="81">
        <v>25.48</v>
      </c>
      <c r="D2369" s="67"/>
      <c r="E2369" s="67"/>
      <c r="F2369" s="67"/>
      <c r="G2369" s="67"/>
      <c r="H2369" s="67"/>
      <c r="I2369" s="67"/>
    </row>
    <row r="2370" spans="1:9">
      <c r="A2370" s="79">
        <v>43929</v>
      </c>
      <c r="B2370" s="80">
        <v>15</v>
      </c>
      <c r="C2370" s="81">
        <v>25.88</v>
      </c>
      <c r="D2370" s="67"/>
      <c r="E2370" s="67"/>
      <c r="F2370" s="67"/>
      <c r="G2370" s="67"/>
      <c r="H2370" s="67"/>
      <c r="I2370" s="67"/>
    </row>
    <row r="2371" spans="1:9">
      <c r="A2371" s="79">
        <v>43929</v>
      </c>
      <c r="B2371" s="80">
        <v>16</v>
      </c>
      <c r="C2371" s="81">
        <v>27.11</v>
      </c>
      <c r="D2371" s="67"/>
      <c r="E2371" s="67"/>
      <c r="F2371" s="67"/>
      <c r="G2371" s="67"/>
      <c r="H2371" s="67"/>
      <c r="I2371" s="67"/>
    </row>
    <row r="2372" spans="1:9">
      <c r="A2372" s="79">
        <v>43929</v>
      </c>
      <c r="B2372" s="80">
        <v>17</v>
      </c>
      <c r="C2372" s="81">
        <v>27.01</v>
      </c>
      <c r="D2372" s="67"/>
      <c r="E2372" s="67"/>
      <c r="F2372" s="67"/>
      <c r="G2372" s="67"/>
      <c r="H2372" s="67"/>
      <c r="I2372" s="67"/>
    </row>
    <row r="2373" spans="1:9">
      <c r="A2373" s="79">
        <v>43929</v>
      </c>
      <c r="B2373" s="80">
        <v>18</v>
      </c>
      <c r="C2373" s="81">
        <v>46.09</v>
      </c>
      <c r="D2373" s="67"/>
      <c r="E2373" s="67"/>
      <c r="F2373" s="67"/>
      <c r="G2373" s="67"/>
      <c r="H2373" s="67"/>
      <c r="I2373" s="67"/>
    </row>
    <row r="2374" spans="1:9">
      <c r="A2374" s="79">
        <v>43929</v>
      </c>
      <c r="B2374" s="80">
        <v>19</v>
      </c>
      <c r="C2374" s="81">
        <v>25.14</v>
      </c>
      <c r="D2374" s="67"/>
      <c r="E2374" s="67"/>
      <c r="F2374" s="67"/>
      <c r="G2374" s="67"/>
      <c r="H2374" s="67"/>
      <c r="I2374" s="67"/>
    </row>
    <row r="2375" spans="1:9">
      <c r="A2375" s="79">
        <v>43929</v>
      </c>
      <c r="B2375" s="80">
        <v>20</v>
      </c>
      <c r="C2375" s="81">
        <v>20.77</v>
      </c>
      <c r="D2375" s="67"/>
      <c r="E2375" s="67"/>
      <c r="F2375" s="67"/>
      <c r="G2375" s="67"/>
      <c r="H2375" s="67"/>
      <c r="I2375" s="67"/>
    </row>
    <row r="2376" spans="1:9">
      <c r="A2376" s="79">
        <v>43929</v>
      </c>
      <c r="B2376" s="80">
        <v>21</v>
      </c>
      <c r="C2376" s="81">
        <v>20.54</v>
      </c>
      <c r="D2376" s="67"/>
      <c r="E2376" s="67"/>
      <c r="F2376" s="67"/>
      <c r="G2376" s="67"/>
      <c r="H2376" s="67"/>
      <c r="I2376" s="67"/>
    </row>
    <row r="2377" spans="1:9">
      <c r="A2377" s="79">
        <v>43929</v>
      </c>
      <c r="B2377" s="80">
        <v>22</v>
      </c>
      <c r="C2377" s="81">
        <v>17.73</v>
      </c>
      <c r="D2377" s="67"/>
      <c r="E2377" s="67"/>
      <c r="F2377" s="67"/>
      <c r="G2377" s="67"/>
      <c r="H2377" s="67"/>
      <c r="I2377" s="67"/>
    </row>
    <row r="2378" spans="1:9">
      <c r="A2378" s="79">
        <v>43929</v>
      </c>
      <c r="B2378" s="80">
        <v>23</v>
      </c>
      <c r="C2378" s="81">
        <v>14.86</v>
      </c>
      <c r="D2378" s="67"/>
      <c r="E2378" s="67"/>
      <c r="F2378" s="67"/>
      <c r="G2378" s="67"/>
      <c r="H2378" s="67"/>
      <c r="I2378" s="67"/>
    </row>
    <row r="2379" spans="1:9">
      <c r="A2379" s="79">
        <v>43929</v>
      </c>
      <c r="B2379" s="80">
        <v>24</v>
      </c>
      <c r="C2379" s="81">
        <v>14.29</v>
      </c>
      <c r="D2379" s="67"/>
      <c r="E2379" s="67"/>
      <c r="F2379" s="67"/>
      <c r="G2379" s="67"/>
      <c r="H2379" s="67"/>
      <c r="I2379" s="67"/>
    </row>
    <row r="2380" spans="1:9">
      <c r="A2380" s="79">
        <v>43930</v>
      </c>
      <c r="B2380" s="80">
        <v>1</v>
      </c>
      <c r="C2380" s="81">
        <v>12.18</v>
      </c>
      <c r="D2380" s="67"/>
      <c r="E2380" s="67"/>
      <c r="F2380" s="67"/>
      <c r="G2380" s="67"/>
      <c r="H2380" s="67"/>
      <c r="I2380" s="67"/>
    </row>
    <row r="2381" spans="1:9">
      <c r="A2381" s="79">
        <v>43930</v>
      </c>
      <c r="B2381" s="80">
        <v>2</v>
      </c>
      <c r="C2381" s="81">
        <v>12.77</v>
      </c>
      <c r="D2381" s="67"/>
      <c r="E2381" s="67"/>
      <c r="F2381" s="67"/>
      <c r="G2381" s="67"/>
      <c r="H2381" s="67"/>
      <c r="I2381" s="67"/>
    </row>
    <row r="2382" spans="1:9">
      <c r="A2382" s="79">
        <v>43930</v>
      </c>
      <c r="B2382" s="80">
        <v>3</v>
      </c>
      <c r="C2382" s="81">
        <v>13.05</v>
      </c>
      <c r="D2382" s="67"/>
      <c r="E2382" s="67"/>
      <c r="F2382" s="67"/>
      <c r="G2382" s="67"/>
      <c r="H2382" s="67"/>
      <c r="I2382" s="67"/>
    </row>
    <row r="2383" spans="1:9">
      <c r="A2383" s="79">
        <v>43930</v>
      </c>
      <c r="B2383" s="80">
        <v>4</v>
      </c>
      <c r="C2383" s="81">
        <v>11.54</v>
      </c>
      <c r="D2383" s="67"/>
      <c r="E2383" s="67"/>
      <c r="F2383" s="67"/>
      <c r="G2383" s="67"/>
      <c r="H2383" s="67"/>
      <c r="I2383" s="67"/>
    </row>
    <row r="2384" spans="1:9">
      <c r="A2384" s="79">
        <v>43930</v>
      </c>
      <c r="B2384" s="80">
        <v>5</v>
      </c>
      <c r="C2384" s="81">
        <v>13.88</v>
      </c>
      <c r="D2384" s="67"/>
      <c r="E2384" s="67"/>
      <c r="F2384" s="67"/>
      <c r="G2384" s="67"/>
      <c r="H2384" s="67"/>
      <c r="I2384" s="67"/>
    </row>
    <row r="2385" spans="1:9">
      <c r="A2385" s="79">
        <v>43930</v>
      </c>
      <c r="B2385" s="80">
        <v>6</v>
      </c>
      <c r="C2385" s="81">
        <v>14.22</v>
      </c>
      <c r="D2385" s="67"/>
      <c r="E2385" s="67"/>
      <c r="F2385" s="67"/>
      <c r="G2385" s="67"/>
      <c r="H2385" s="67"/>
      <c r="I2385" s="67"/>
    </row>
    <row r="2386" spans="1:9">
      <c r="A2386" s="79">
        <v>43930</v>
      </c>
      <c r="B2386" s="80">
        <v>7</v>
      </c>
      <c r="C2386" s="81">
        <v>16.8</v>
      </c>
      <c r="D2386" s="67"/>
      <c r="E2386" s="67"/>
      <c r="F2386" s="67"/>
      <c r="G2386" s="67"/>
      <c r="H2386" s="67"/>
      <c r="I2386" s="67"/>
    </row>
    <row r="2387" spans="1:9">
      <c r="A2387" s="79">
        <v>43930</v>
      </c>
      <c r="B2387" s="80">
        <v>8</v>
      </c>
      <c r="C2387" s="81">
        <v>16.41</v>
      </c>
      <c r="D2387" s="67"/>
      <c r="E2387" s="67"/>
      <c r="F2387" s="67"/>
      <c r="G2387" s="67"/>
      <c r="H2387" s="67"/>
      <c r="I2387" s="67"/>
    </row>
    <row r="2388" spans="1:9">
      <c r="A2388" s="79">
        <v>43930</v>
      </c>
      <c r="B2388" s="80">
        <v>9</v>
      </c>
      <c r="C2388" s="81">
        <v>16.760000000000002</v>
      </c>
      <c r="D2388" s="67"/>
      <c r="E2388" s="67"/>
      <c r="F2388" s="67"/>
      <c r="G2388" s="67"/>
      <c r="H2388" s="67"/>
      <c r="I2388" s="67"/>
    </row>
    <row r="2389" spans="1:9">
      <c r="A2389" s="79">
        <v>43930</v>
      </c>
      <c r="B2389" s="80">
        <v>10</v>
      </c>
      <c r="C2389" s="81">
        <v>19.95</v>
      </c>
      <c r="D2389" s="67"/>
      <c r="E2389" s="67"/>
      <c r="F2389" s="67"/>
      <c r="G2389" s="67"/>
      <c r="H2389" s="67"/>
      <c r="I2389" s="67"/>
    </row>
    <row r="2390" spans="1:9">
      <c r="A2390" s="79">
        <v>43930</v>
      </c>
      <c r="B2390" s="80">
        <v>11</v>
      </c>
      <c r="C2390" s="81">
        <v>98.36</v>
      </c>
      <c r="D2390" s="67"/>
      <c r="E2390" s="67"/>
      <c r="F2390" s="67"/>
      <c r="G2390" s="67"/>
      <c r="H2390" s="67"/>
      <c r="I2390" s="67"/>
    </row>
    <row r="2391" spans="1:9">
      <c r="A2391" s="79">
        <v>43930</v>
      </c>
      <c r="B2391" s="80">
        <v>12</v>
      </c>
      <c r="C2391" s="81">
        <v>17.559999999999999</v>
      </c>
      <c r="D2391" s="67"/>
      <c r="E2391" s="67"/>
      <c r="F2391" s="67"/>
      <c r="G2391" s="67"/>
      <c r="H2391" s="67"/>
      <c r="I2391" s="67"/>
    </row>
    <row r="2392" spans="1:9">
      <c r="A2392" s="79">
        <v>43930</v>
      </c>
      <c r="B2392" s="80">
        <v>13</v>
      </c>
      <c r="C2392" s="81">
        <v>18.920000000000002</v>
      </c>
      <c r="D2392" s="67"/>
      <c r="E2392" s="67"/>
      <c r="F2392" s="67"/>
      <c r="G2392" s="67"/>
      <c r="H2392" s="67"/>
      <c r="I2392" s="67"/>
    </row>
    <row r="2393" spans="1:9">
      <c r="A2393" s="79">
        <v>43930</v>
      </c>
      <c r="B2393" s="80">
        <v>14</v>
      </c>
      <c r="C2393" s="81">
        <v>24.72</v>
      </c>
      <c r="D2393" s="67"/>
      <c r="E2393" s="67"/>
      <c r="F2393" s="67"/>
      <c r="G2393" s="67"/>
      <c r="H2393" s="67"/>
      <c r="I2393" s="67"/>
    </row>
    <row r="2394" spans="1:9">
      <c r="A2394" s="79">
        <v>43930</v>
      </c>
      <c r="B2394" s="80">
        <v>15</v>
      </c>
      <c r="C2394" s="81">
        <v>31.94</v>
      </c>
      <c r="D2394" s="67"/>
      <c r="E2394" s="67"/>
      <c r="F2394" s="67"/>
      <c r="G2394" s="67"/>
      <c r="H2394" s="67"/>
      <c r="I2394" s="67"/>
    </row>
    <row r="2395" spans="1:9">
      <c r="A2395" s="79">
        <v>43930</v>
      </c>
      <c r="B2395" s="80">
        <v>16</v>
      </c>
      <c r="C2395" s="81">
        <v>19.38</v>
      </c>
      <c r="D2395" s="67"/>
      <c r="E2395" s="67"/>
      <c r="F2395" s="67"/>
      <c r="G2395" s="67"/>
      <c r="H2395" s="67"/>
      <c r="I2395" s="67"/>
    </row>
    <row r="2396" spans="1:9">
      <c r="A2396" s="79">
        <v>43930</v>
      </c>
      <c r="B2396" s="80">
        <v>17</v>
      </c>
      <c r="C2396" s="81">
        <v>20.82</v>
      </c>
      <c r="D2396" s="67"/>
      <c r="E2396" s="67"/>
      <c r="F2396" s="67"/>
      <c r="G2396" s="67"/>
      <c r="H2396" s="67"/>
      <c r="I2396" s="67"/>
    </row>
    <row r="2397" spans="1:9">
      <c r="A2397" s="79">
        <v>43930</v>
      </c>
      <c r="B2397" s="80">
        <v>18</v>
      </c>
      <c r="C2397" s="81">
        <v>22.29</v>
      </c>
      <c r="D2397" s="67"/>
      <c r="E2397" s="67"/>
      <c r="F2397" s="67"/>
      <c r="G2397" s="67"/>
      <c r="H2397" s="67"/>
      <c r="I2397" s="67"/>
    </row>
    <row r="2398" spans="1:9">
      <c r="A2398" s="79">
        <v>43930</v>
      </c>
      <c r="B2398" s="80">
        <v>19</v>
      </c>
      <c r="C2398" s="81">
        <v>19.579999999999998</v>
      </c>
      <c r="D2398" s="67"/>
      <c r="E2398" s="67"/>
      <c r="F2398" s="67"/>
      <c r="G2398" s="67"/>
      <c r="H2398" s="67"/>
      <c r="I2398" s="67"/>
    </row>
    <row r="2399" spans="1:9">
      <c r="A2399" s="79">
        <v>43930</v>
      </c>
      <c r="B2399" s="80">
        <v>20</v>
      </c>
      <c r="C2399" s="81">
        <v>28.89</v>
      </c>
      <c r="D2399" s="67"/>
      <c r="E2399" s="67"/>
      <c r="F2399" s="67"/>
      <c r="G2399" s="67"/>
      <c r="H2399" s="67"/>
      <c r="I2399" s="67"/>
    </row>
    <row r="2400" spans="1:9">
      <c r="A2400" s="79">
        <v>43930</v>
      </c>
      <c r="B2400" s="80">
        <v>21</v>
      </c>
      <c r="C2400" s="81">
        <v>19.920000000000002</v>
      </c>
      <c r="D2400" s="67"/>
      <c r="E2400" s="67"/>
      <c r="F2400" s="67"/>
      <c r="G2400" s="67"/>
      <c r="H2400" s="67"/>
      <c r="I2400" s="67"/>
    </row>
    <row r="2401" spans="1:9">
      <c r="A2401" s="79">
        <v>43930</v>
      </c>
      <c r="B2401" s="80">
        <v>22</v>
      </c>
      <c r="C2401" s="81">
        <v>18.77</v>
      </c>
      <c r="D2401" s="67"/>
      <c r="E2401" s="67"/>
      <c r="F2401" s="67"/>
      <c r="G2401" s="67"/>
      <c r="H2401" s="67"/>
      <c r="I2401" s="67"/>
    </row>
    <row r="2402" spans="1:9">
      <c r="A2402" s="79">
        <v>43930</v>
      </c>
      <c r="B2402" s="80">
        <v>23</v>
      </c>
      <c r="C2402" s="81">
        <v>16.239999999999998</v>
      </c>
      <c r="D2402" s="67"/>
      <c r="E2402" s="67"/>
      <c r="F2402" s="67"/>
      <c r="G2402" s="67"/>
      <c r="H2402" s="67"/>
      <c r="I2402" s="67"/>
    </row>
    <row r="2403" spans="1:9">
      <c r="A2403" s="79">
        <v>43930</v>
      </c>
      <c r="B2403" s="80">
        <v>24</v>
      </c>
      <c r="C2403" s="81">
        <v>14.12</v>
      </c>
      <c r="D2403" s="67"/>
      <c r="E2403" s="67"/>
      <c r="F2403" s="67"/>
      <c r="G2403" s="67"/>
      <c r="H2403" s="67"/>
      <c r="I2403" s="67"/>
    </row>
    <row r="2404" spans="1:9">
      <c r="A2404" s="79">
        <v>43931</v>
      </c>
      <c r="B2404" s="80">
        <v>1</v>
      </c>
      <c r="C2404" s="81">
        <v>12.58</v>
      </c>
      <c r="D2404" s="67"/>
      <c r="E2404" s="67"/>
      <c r="F2404" s="67"/>
      <c r="G2404" s="67"/>
      <c r="H2404" s="67"/>
      <c r="I2404" s="67"/>
    </row>
    <row r="2405" spans="1:9">
      <c r="A2405" s="79">
        <v>43931</v>
      </c>
      <c r="B2405" s="80">
        <v>2</v>
      </c>
      <c r="C2405" s="81">
        <v>11.22</v>
      </c>
      <c r="D2405" s="67"/>
      <c r="E2405" s="67"/>
      <c r="F2405" s="67"/>
      <c r="G2405" s="67"/>
      <c r="H2405" s="67"/>
      <c r="I2405" s="67"/>
    </row>
    <row r="2406" spans="1:9">
      <c r="A2406" s="79">
        <v>43931</v>
      </c>
      <c r="B2406" s="80">
        <v>3</v>
      </c>
      <c r="C2406" s="81">
        <v>11.85</v>
      </c>
      <c r="D2406" s="67"/>
      <c r="E2406" s="67"/>
      <c r="F2406" s="67"/>
      <c r="G2406" s="67"/>
      <c r="H2406" s="67"/>
      <c r="I2406" s="67"/>
    </row>
    <row r="2407" spans="1:9">
      <c r="A2407" s="79">
        <v>43931</v>
      </c>
      <c r="B2407" s="80">
        <v>4</v>
      </c>
      <c r="C2407" s="81">
        <v>12.51</v>
      </c>
      <c r="D2407" s="67"/>
      <c r="E2407" s="67"/>
      <c r="F2407" s="67"/>
      <c r="G2407" s="67"/>
      <c r="H2407" s="67"/>
      <c r="I2407" s="67"/>
    </row>
    <row r="2408" spans="1:9">
      <c r="A2408" s="79">
        <v>43931</v>
      </c>
      <c r="B2408" s="80">
        <v>5</v>
      </c>
      <c r="C2408" s="81">
        <v>14.63</v>
      </c>
      <c r="D2408" s="67"/>
      <c r="E2408" s="67"/>
      <c r="F2408" s="67"/>
      <c r="G2408" s="67"/>
      <c r="H2408" s="67"/>
      <c r="I2408" s="67"/>
    </row>
    <row r="2409" spans="1:9">
      <c r="A2409" s="79">
        <v>43931</v>
      </c>
      <c r="B2409" s="80">
        <v>6</v>
      </c>
      <c r="C2409" s="81">
        <v>18.93</v>
      </c>
      <c r="D2409" s="67"/>
      <c r="E2409" s="67"/>
      <c r="F2409" s="67"/>
      <c r="G2409" s="67"/>
      <c r="H2409" s="67"/>
      <c r="I2409" s="67"/>
    </row>
    <row r="2410" spans="1:9">
      <c r="A2410" s="79">
        <v>43931</v>
      </c>
      <c r="B2410" s="80">
        <v>7</v>
      </c>
      <c r="C2410" s="81">
        <v>18.579999999999998</v>
      </c>
      <c r="D2410" s="67"/>
      <c r="E2410" s="67"/>
      <c r="F2410" s="67"/>
      <c r="G2410" s="67"/>
      <c r="H2410" s="67"/>
      <c r="I2410" s="67"/>
    </row>
    <row r="2411" spans="1:9">
      <c r="A2411" s="79">
        <v>43931</v>
      </c>
      <c r="B2411" s="80">
        <v>8</v>
      </c>
      <c r="C2411" s="81">
        <v>21.39</v>
      </c>
      <c r="D2411" s="67"/>
      <c r="E2411" s="67"/>
      <c r="F2411" s="67"/>
      <c r="G2411" s="67"/>
      <c r="H2411" s="67"/>
      <c r="I2411" s="67"/>
    </row>
    <row r="2412" spans="1:9">
      <c r="A2412" s="79">
        <v>43931</v>
      </c>
      <c r="B2412" s="80">
        <v>9</v>
      </c>
      <c r="C2412" s="81">
        <v>30.57</v>
      </c>
      <c r="D2412" s="67"/>
      <c r="E2412" s="67"/>
      <c r="F2412" s="67"/>
      <c r="G2412" s="67"/>
      <c r="H2412" s="67"/>
      <c r="I2412" s="67"/>
    </row>
    <row r="2413" spans="1:9">
      <c r="A2413" s="79">
        <v>43931</v>
      </c>
      <c r="B2413" s="80">
        <v>10</v>
      </c>
      <c r="C2413" s="81">
        <v>20.96</v>
      </c>
      <c r="D2413" s="67"/>
      <c r="E2413" s="67"/>
      <c r="F2413" s="67"/>
      <c r="G2413" s="67"/>
      <c r="H2413" s="67"/>
      <c r="I2413" s="67"/>
    </row>
    <row r="2414" spans="1:9">
      <c r="A2414" s="79">
        <v>43931</v>
      </c>
      <c r="B2414" s="80">
        <v>11</v>
      </c>
      <c r="C2414" s="81">
        <v>95</v>
      </c>
      <c r="D2414" s="67"/>
      <c r="E2414" s="67"/>
      <c r="F2414" s="67"/>
      <c r="G2414" s="67"/>
      <c r="H2414" s="67"/>
      <c r="I2414" s="67"/>
    </row>
    <row r="2415" spans="1:9">
      <c r="A2415" s="79">
        <v>43931</v>
      </c>
      <c r="B2415" s="80">
        <v>12</v>
      </c>
      <c r="C2415" s="81">
        <v>52.34</v>
      </c>
      <c r="D2415" s="67"/>
      <c r="E2415" s="67"/>
      <c r="F2415" s="67"/>
      <c r="G2415" s="67"/>
      <c r="H2415" s="67"/>
      <c r="I2415" s="67"/>
    </row>
    <row r="2416" spans="1:9">
      <c r="A2416" s="79">
        <v>43931</v>
      </c>
      <c r="B2416" s="80">
        <v>13</v>
      </c>
      <c r="C2416" s="81">
        <v>15.1</v>
      </c>
      <c r="D2416" s="67"/>
      <c r="E2416" s="67"/>
      <c r="F2416" s="67"/>
      <c r="G2416" s="67"/>
      <c r="H2416" s="67"/>
      <c r="I2416" s="67"/>
    </row>
    <row r="2417" spans="1:9">
      <c r="A2417" s="79">
        <v>43931</v>
      </c>
      <c r="B2417" s="80">
        <v>14</v>
      </c>
      <c r="C2417" s="81">
        <v>15.76</v>
      </c>
      <c r="D2417" s="67"/>
      <c r="E2417" s="67"/>
      <c r="F2417" s="67"/>
      <c r="G2417" s="67"/>
      <c r="H2417" s="67"/>
      <c r="I2417" s="67"/>
    </row>
    <row r="2418" spans="1:9">
      <c r="A2418" s="79">
        <v>43931</v>
      </c>
      <c r="B2418" s="80">
        <v>15</v>
      </c>
      <c r="C2418" s="81">
        <v>16.350000000000001</v>
      </c>
      <c r="D2418" s="67"/>
      <c r="E2418" s="67"/>
      <c r="F2418" s="67"/>
      <c r="G2418" s="67"/>
      <c r="H2418" s="67"/>
      <c r="I2418" s="67"/>
    </row>
    <row r="2419" spans="1:9">
      <c r="A2419" s="79">
        <v>43931</v>
      </c>
      <c r="B2419" s="80">
        <v>16</v>
      </c>
      <c r="C2419" s="81">
        <v>16.45</v>
      </c>
      <c r="D2419" s="67"/>
      <c r="E2419" s="67"/>
      <c r="F2419" s="67"/>
      <c r="G2419" s="67"/>
      <c r="H2419" s="67"/>
      <c r="I2419" s="67"/>
    </row>
    <row r="2420" spans="1:9">
      <c r="A2420" s="79">
        <v>43931</v>
      </c>
      <c r="B2420" s="80">
        <v>17</v>
      </c>
      <c r="C2420" s="81">
        <v>16.59</v>
      </c>
      <c r="D2420" s="67"/>
      <c r="E2420" s="67"/>
      <c r="F2420" s="67"/>
      <c r="G2420" s="67"/>
      <c r="H2420" s="67"/>
      <c r="I2420" s="67"/>
    </row>
    <row r="2421" spans="1:9">
      <c r="A2421" s="79">
        <v>43931</v>
      </c>
      <c r="B2421" s="80">
        <v>18</v>
      </c>
      <c r="C2421" s="81">
        <v>15.64</v>
      </c>
      <c r="D2421" s="67"/>
      <c r="E2421" s="67"/>
      <c r="F2421" s="67"/>
      <c r="G2421" s="67"/>
      <c r="H2421" s="67"/>
      <c r="I2421" s="67"/>
    </row>
    <row r="2422" spans="1:9">
      <c r="A2422" s="79">
        <v>43931</v>
      </c>
      <c r="B2422" s="80">
        <v>19</v>
      </c>
      <c r="C2422" s="81">
        <v>21.82</v>
      </c>
      <c r="D2422" s="67"/>
      <c r="E2422" s="67"/>
      <c r="F2422" s="67"/>
      <c r="G2422" s="67"/>
      <c r="H2422" s="67"/>
      <c r="I2422" s="67"/>
    </row>
    <row r="2423" spans="1:9">
      <c r="A2423" s="79">
        <v>43931</v>
      </c>
      <c r="B2423" s="80">
        <v>20</v>
      </c>
      <c r="C2423" s="81">
        <v>91.01</v>
      </c>
      <c r="D2423" s="67"/>
      <c r="E2423" s="67"/>
      <c r="F2423" s="67"/>
      <c r="G2423" s="67"/>
      <c r="H2423" s="67"/>
      <c r="I2423" s="67"/>
    </row>
    <row r="2424" spans="1:9">
      <c r="A2424" s="79">
        <v>43931</v>
      </c>
      <c r="B2424" s="80">
        <v>21</v>
      </c>
      <c r="C2424" s="81">
        <v>18.45</v>
      </c>
      <c r="D2424" s="67"/>
      <c r="E2424" s="67"/>
      <c r="F2424" s="67"/>
      <c r="G2424" s="67"/>
      <c r="H2424" s="67"/>
      <c r="I2424" s="67"/>
    </row>
    <row r="2425" spans="1:9">
      <c r="A2425" s="79">
        <v>43931</v>
      </c>
      <c r="B2425" s="80">
        <v>22</v>
      </c>
      <c r="C2425" s="81">
        <v>18.98</v>
      </c>
      <c r="D2425" s="67"/>
      <c r="E2425" s="67"/>
      <c r="F2425" s="67"/>
      <c r="G2425" s="67"/>
      <c r="H2425" s="67"/>
      <c r="I2425" s="67"/>
    </row>
    <row r="2426" spans="1:9">
      <c r="A2426" s="79">
        <v>43931</v>
      </c>
      <c r="B2426" s="80">
        <v>23</v>
      </c>
      <c r="C2426" s="81">
        <v>16.55</v>
      </c>
      <c r="D2426" s="67"/>
      <c r="E2426" s="67"/>
      <c r="F2426" s="67"/>
      <c r="G2426" s="67"/>
      <c r="H2426" s="67"/>
      <c r="I2426" s="67"/>
    </row>
    <row r="2427" spans="1:9">
      <c r="A2427" s="79">
        <v>43931</v>
      </c>
      <c r="B2427" s="80">
        <v>24</v>
      </c>
      <c r="C2427" s="81">
        <v>18.39</v>
      </c>
      <c r="D2427" s="67"/>
      <c r="E2427" s="67"/>
      <c r="F2427" s="67"/>
      <c r="G2427" s="67"/>
      <c r="H2427" s="67"/>
      <c r="I2427" s="67"/>
    </row>
    <row r="2428" spans="1:9">
      <c r="A2428" s="79">
        <v>43932</v>
      </c>
      <c r="B2428" s="80">
        <v>1</v>
      </c>
      <c r="C2428" s="81">
        <v>17.66</v>
      </c>
      <c r="D2428" s="67"/>
      <c r="E2428" s="67"/>
      <c r="F2428" s="67"/>
      <c r="G2428" s="67"/>
      <c r="H2428" s="67"/>
      <c r="I2428" s="67"/>
    </row>
    <row r="2429" spans="1:9">
      <c r="A2429" s="79">
        <v>43932</v>
      </c>
      <c r="B2429" s="80">
        <v>2</v>
      </c>
      <c r="C2429" s="81">
        <v>16.55</v>
      </c>
      <c r="D2429" s="67"/>
      <c r="E2429" s="67"/>
      <c r="F2429" s="67"/>
      <c r="G2429" s="67"/>
      <c r="H2429" s="67"/>
      <c r="I2429" s="67"/>
    </row>
    <row r="2430" spans="1:9">
      <c r="A2430" s="79">
        <v>43932</v>
      </c>
      <c r="B2430" s="80">
        <v>3</v>
      </c>
      <c r="C2430" s="81">
        <v>16.21</v>
      </c>
      <c r="D2430" s="67"/>
      <c r="E2430" s="67"/>
      <c r="F2430" s="67"/>
      <c r="G2430" s="67"/>
      <c r="H2430" s="67"/>
      <c r="I2430" s="67"/>
    </row>
    <row r="2431" spans="1:9">
      <c r="A2431" s="79">
        <v>43932</v>
      </c>
      <c r="B2431" s="80">
        <v>4</v>
      </c>
      <c r="C2431" s="81">
        <v>15.13</v>
      </c>
      <c r="D2431" s="67"/>
      <c r="E2431" s="67"/>
      <c r="F2431" s="67"/>
      <c r="G2431" s="67"/>
      <c r="H2431" s="67"/>
      <c r="I2431" s="67"/>
    </row>
    <row r="2432" spans="1:9">
      <c r="A2432" s="79">
        <v>43932</v>
      </c>
      <c r="B2432" s="80">
        <v>5</v>
      </c>
      <c r="C2432" s="81">
        <v>17.16</v>
      </c>
      <c r="D2432" s="67"/>
      <c r="E2432" s="67"/>
      <c r="F2432" s="67"/>
      <c r="G2432" s="67"/>
      <c r="H2432" s="67"/>
      <c r="I2432" s="67"/>
    </row>
    <row r="2433" spans="1:9">
      <c r="A2433" s="79">
        <v>43932</v>
      </c>
      <c r="B2433" s="80">
        <v>6</v>
      </c>
      <c r="C2433" s="81">
        <v>21.72</v>
      </c>
      <c r="D2433" s="67"/>
      <c r="E2433" s="67"/>
      <c r="F2433" s="67"/>
      <c r="G2433" s="67"/>
      <c r="H2433" s="67"/>
      <c r="I2433" s="67"/>
    </row>
    <row r="2434" spans="1:9">
      <c r="A2434" s="79">
        <v>43932</v>
      </c>
      <c r="B2434" s="80">
        <v>7</v>
      </c>
      <c r="C2434" s="81">
        <v>16.97</v>
      </c>
      <c r="D2434" s="67"/>
      <c r="E2434" s="67"/>
      <c r="F2434" s="67"/>
      <c r="G2434" s="67"/>
      <c r="H2434" s="67"/>
      <c r="I2434" s="67"/>
    </row>
    <row r="2435" spans="1:9">
      <c r="A2435" s="79">
        <v>43932</v>
      </c>
      <c r="B2435" s="80">
        <v>8</v>
      </c>
      <c r="C2435" s="81">
        <v>15.15</v>
      </c>
      <c r="D2435" s="67"/>
      <c r="E2435" s="67"/>
      <c r="F2435" s="67"/>
      <c r="G2435" s="67"/>
      <c r="H2435" s="67"/>
      <c r="I2435" s="67"/>
    </row>
    <row r="2436" spans="1:9">
      <c r="A2436" s="79">
        <v>43932</v>
      </c>
      <c r="B2436" s="80">
        <v>9</v>
      </c>
      <c r="C2436" s="81">
        <v>17.260000000000002</v>
      </c>
      <c r="D2436" s="67"/>
      <c r="E2436" s="67"/>
      <c r="F2436" s="67"/>
      <c r="G2436" s="67"/>
      <c r="H2436" s="67"/>
      <c r="I2436" s="67"/>
    </row>
    <row r="2437" spans="1:9">
      <c r="A2437" s="79">
        <v>43932</v>
      </c>
      <c r="B2437" s="80">
        <v>10</v>
      </c>
      <c r="C2437" s="81">
        <v>17.23</v>
      </c>
      <c r="D2437" s="67"/>
      <c r="E2437" s="67"/>
      <c r="F2437" s="67"/>
      <c r="G2437" s="67"/>
      <c r="H2437" s="67"/>
      <c r="I2437" s="67"/>
    </row>
    <row r="2438" spans="1:9">
      <c r="A2438" s="79">
        <v>43932</v>
      </c>
      <c r="B2438" s="80">
        <v>11</v>
      </c>
      <c r="C2438" s="81">
        <v>18.12</v>
      </c>
      <c r="D2438" s="67"/>
      <c r="E2438" s="67"/>
      <c r="F2438" s="67"/>
      <c r="G2438" s="67"/>
      <c r="H2438" s="67"/>
      <c r="I2438" s="67"/>
    </row>
    <row r="2439" spans="1:9">
      <c r="A2439" s="79">
        <v>43932</v>
      </c>
      <c r="B2439" s="80">
        <v>12</v>
      </c>
      <c r="C2439" s="81">
        <v>17.55</v>
      </c>
      <c r="D2439" s="67"/>
      <c r="E2439" s="67"/>
      <c r="F2439" s="67"/>
      <c r="G2439" s="67"/>
      <c r="H2439" s="67"/>
      <c r="I2439" s="67"/>
    </row>
    <row r="2440" spans="1:9">
      <c r="A2440" s="79">
        <v>43932</v>
      </c>
      <c r="B2440" s="80">
        <v>13</v>
      </c>
      <c r="C2440" s="81">
        <v>17.79</v>
      </c>
      <c r="D2440" s="67"/>
      <c r="E2440" s="67"/>
      <c r="F2440" s="67"/>
      <c r="G2440" s="67"/>
      <c r="H2440" s="67"/>
      <c r="I2440" s="67"/>
    </row>
    <row r="2441" spans="1:9">
      <c r="A2441" s="79">
        <v>43932</v>
      </c>
      <c r="B2441" s="80">
        <v>14</v>
      </c>
      <c r="C2441" s="81">
        <v>17.96</v>
      </c>
      <c r="D2441" s="67"/>
      <c r="E2441" s="67"/>
      <c r="F2441" s="67"/>
      <c r="G2441" s="67"/>
      <c r="H2441" s="67"/>
      <c r="I2441" s="67"/>
    </row>
    <row r="2442" spans="1:9">
      <c r="A2442" s="79">
        <v>43932</v>
      </c>
      <c r="B2442" s="80">
        <v>15</v>
      </c>
      <c r="C2442" s="81">
        <v>17.36</v>
      </c>
      <c r="D2442" s="67"/>
      <c r="E2442" s="67"/>
      <c r="F2442" s="67"/>
      <c r="G2442" s="67"/>
      <c r="H2442" s="67"/>
      <c r="I2442" s="67"/>
    </row>
    <row r="2443" spans="1:9">
      <c r="A2443" s="79">
        <v>43932</v>
      </c>
      <c r="B2443" s="80">
        <v>16</v>
      </c>
      <c r="C2443" s="81">
        <v>17.98</v>
      </c>
      <c r="D2443" s="67"/>
      <c r="E2443" s="67"/>
      <c r="F2443" s="67"/>
      <c r="G2443" s="67"/>
      <c r="H2443" s="67"/>
      <c r="I2443" s="67"/>
    </row>
    <row r="2444" spans="1:9">
      <c r="A2444" s="79">
        <v>43932</v>
      </c>
      <c r="B2444" s="80">
        <v>17</v>
      </c>
      <c r="C2444" s="81">
        <v>19.64</v>
      </c>
      <c r="D2444" s="67"/>
      <c r="E2444" s="67"/>
      <c r="F2444" s="67"/>
      <c r="G2444" s="67"/>
      <c r="H2444" s="67"/>
      <c r="I2444" s="67"/>
    </row>
    <row r="2445" spans="1:9">
      <c r="A2445" s="79">
        <v>43932</v>
      </c>
      <c r="B2445" s="80">
        <v>18</v>
      </c>
      <c r="C2445" s="81">
        <v>18.64</v>
      </c>
      <c r="D2445" s="67"/>
      <c r="E2445" s="67"/>
      <c r="F2445" s="67"/>
      <c r="G2445" s="67"/>
      <c r="H2445" s="67"/>
      <c r="I2445" s="67"/>
    </row>
    <row r="2446" spans="1:9">
      <c r="A2446" s="79">
        <v>43932</v>
      </c>
      <c r="B2446" s="80">
        <v>19</v>
      </c>
      <c r="C2446" s="81">
        <v>18.09</v>
      </c>
      <c r="D2446" s="67"/>
      <c r="E2446" s="67"/>
      <c r="F2446" s="67"/>
      <c r="G2446" s="67"/>
      <c r="H2446" s="67"/>
      <c r="I2446" s="67"/>
    </row>
    <row r="2447" spans="1:9">
      <c r="A2447" s="79">
        <v>43932</v>
      </c>
      <c r="B2447" s="80">
        <v>20</v>
      </c>
      <c r="C2447" s="81">
        <v>19.13</v>
      </c>
      <c r="D2447" s="67"/>
      <c r="E2447" s="67"/>
      <c r="F2447" s="67"/>
      <c r="G2447" s="67"/>
      <c r="H2447" s="67"/>
      <c r="I2447" s="67"/>
    </row>
    <row r="2448" spans="1:9">
      <c r="A2448" s="79">
        <v>43932</v>
      </c>
      <c r="B2448" s="80">
        <v>21</v>
      </c>
      <c r="C2448" s="81">
        <v>18.309999999999999</v>
      </c>
      <c r="D2448" s="67"/>
      <c r="E2448" s="67"/>
      <c r="F2448" s="67"/>
      <c r="G2448" s="67"/>
      <c r="H2448" s="67"/>
      <c r="I2448" s="67"/>
    </row>
    <row r="2449" spans="1:9">
      <c r="A2449" s="79">
        <v>43932</v>
      </c>
      <c r="B2449" s="80">
        <v>22</v>
      </c>
      <c r="C2449" s="81">
        <v>17.850000000000001</v>
      </c>
      <c r="D2449" s="67"/>
      <c r="E2449" s="67"/>
      <c r="F2449" s="67"/>
      <c r="G2449" s="67"/>
      <c r="H2449" s="67"/>
      <c r="I2449" s="67"/>
    </row>
    <row r="2450" spans="1:9">
      <c r="A2450" s="79">
        <v>43932</v>
      </c>
      <c r="B2450" s="80">
        <v>23</v>
      </c>
      <c r="C2450" s="81">
        <v>16.96</v>
      </c>
      <c r="D2450" s="67"/>
      <c r="E2450" s="67"/>
      <c r="F2450" s="67"/>
      <c r="G2450" s="67"/>
      <c r="H2450" s="67"/>
      <c r="I2450" s="67"/>
    </row>
    <row r="2451" spans="1:9">
      <c r="A2451" s="79">
        <v>43932</v>
      </c>
      <c r="B2451" s="80">
        <v>24</v>
      </c>
      <c r="C2451" s="81">
        <v>15.65</v>
      </c>
      <c r="D2451" s="67"/>
      <c r="E2451" s="67"/>
      <c r="F2451" s="67"/>
      <c r="G2451" s="67"/>
      <c r="H2451" s="67"/>
      <c r="I2451" s="67"/>
    </row>
    <row r="2452" spans="1:9">
      <c r="A2452" s="79">
        <v>43933</v>
      </c>
      <c r="B2452" s="80">
        <v>1</v>
      </c>
      <c r="C2452" s="81">
        <v>15.53</v>
      </c>
      <c r="D2452" s="67"/>
      <c r="E2452" s="67"/>
      <c r="F2452" s="67"/>
      <c r="G2452" s="67"/>
      <c r="H2452" s="67"/>
      <c r="I2452" s="67"/>
    </row>
    <row r="2453" spans="1:9">
      <c r="A2453" s="79">
        <v>43933</v>
      </c>
      <c r="B2453" s="80">
        <v>2</v>
      </c>
      <c r="C2453" s="81">
        <v>15.23</v>
      </c>
      <c r="D2453" s="67"/>
      <c r="E2453" s="67"/>
      <c r="F2453" s="67"/>
      <c r="G2453" s="67"/>
      <c r="H2453" s="67"/>
      <c r="I2453" s="67"/>
    </row>
    <row r="2454" spans="1:9">
      <c r="A2454" s="79">
        <v>43933</v>
      </c>
      <c r="B2454" s="80">
        <v>3</v>
      </c>
      <c r="C2454" s="81">
        <v>14.35</v>
      </c>
      <c r="D2454" s="67"/>
      <c r="E2454" s="67"/>
      <c r="F2454" s="67"/>
      <c r="G2454" s="67"/>
      <c r="H2454" s="67"/>
      <c r="I2454" s="67"/>
    </row>
    <row r="2455" spans="1:9">
      <c r="A2455" s="79">
        <v>43933</v>
      </c>
      <c r="B2455" s="80">
        <v>4</v>
      </c>
      <c r="C2455" s="81">
        <v>14.71</v>
      </c>
      <c r="D2455" s="67"/>
      <c r="E2455" s="67"/>
      <c r="F2455" s="67"/>
      <c r="G2455" s="67"/>
      <c r="H2455" s="67"/>
      <c r="I2455" s="67"/>
    </row>
    <row r="2456" spans="1:9">
      <c r="A2456" s="79">
        <v>43933</v>
      </c>
      <c r="B2456" s="80">
        <v>5</v>
      </c>
      <c r="C2456" s="81">
        <v>16.23</v>
      </c>
      <c r="D2456" s="67"/>
      <c r="E2456" s="67"/>
      <c r="F2456" s="67"/>
      <c r="G2456" s="67"/>
      <c r="H2456" s="67"/>
      <c r="I2456" s="67"/>
    </row>
    <row r="2457" spans="1:9">
      <c r="A2457" s="79">
        <v>43933</v>
      </c>
      <c r="B2457" s="80">
        <v>6</v>
      </c>
      <c r="C2457" s="81">
        <v>17.07</v>
      </c>
      <c r="D2457" s="67"/>
      <c r="E2457" s="67"/>
      <c r="F2457" s="67"/>
      <c r="G2457" s="67"/>
      <c r="H2457" s="67"/>
      <c r="I2457" s="67"/>
    </row>
    <row r="2458" spans="1:9">
      <c r="A2458" s="79">
        <v>43933</v>
      </c>
      <c r="B2458" s="80">
        <v>7</v>
      </c>
      <c r="C2458" s="81">
        <v>15.77</v>
      </c>
      <c r="D2458" s="67"/>
      <c r="E2458" s="67"/>
      <c r="F2458" s="67"/>
      <c r="G2458" s="67"/>
      <c r="H2458" s="67"/>
      <c r="I2458" s="67"/>
    </row>
    <row r="2459" spans="1:9">
      <c r="A2459" s="79">
        <v>43933</v>
      </c>
      <c r="B2459" s="80">
        <v>8</v>
      </c>
      <c r="C2459" s="81">
        <v>16.52</v>
      </c>
      <c r="D2459" s="67"/>
      <c r="E2459" s="67"/>
      <c r="F2459" s="67"/>
      <c r="G2459" s="67"/>
      <c r="H2459" s="67"/>
      <c r="I2459" s="67"/>
    </row>
    <row r="2460" spans="1:9">
      <c r="A2460" s="79">
        <v>43933</v>
      </c>
      <c r="B2460" s="80">
        <v>9</v>
      </c>
      <c r="C2460" s="81">
        <v>17.59</v>
      </c>
      <c r="D2460" s="67"/>
      <c r="E2460" s="67"/>
      <c r="F2460" s="67"/>
      <c r="G2460" s="67"/>
      <c r="H2460" s="67"/>
      <c r="I2460" s="67"/>
    </row>
    <row r="2461" spans="1:9">
      <c r="A2461" s="79">
        <v>43933</v>
      </c>
      <c r="B2461" s="80">
        <v>10</v>
      </c>
      <c r="C2461" s="81">
        <v>23.24</v>
      </c>
      <c r="D2461" s="67"/>
      <c r="E2461" s="67"/>
      <c r="F2461" s="67"/>
      <c r="G2461" s="67"/>
      <c r="H2461" s="67"/>
      <c r="I2461" s="67"/>
    </row>
    <row r="2462" spans="1:9">
      <c r="A2462" s="79">
        <v>43933</v>
      </c>
      <c r="B2462" s="80">
        <v>11</v>
      </c>
      <c r="C2462" s="81">
        <v>17.02</v>
      </c>
      <c r="D2462" s="67"/>
      <c r="E2462" s="67"/>
      <c r="F2462" s="67"/>
      <c r="G2462" s="67"/>
      <c r="H2462" s="67"/>
      <c r="I2462" s="67"/>
    </row>
    <row r="2463" spans="1:9">
      <c r="A2463" s="79">
        <v>43933</v>
      </c>
      <c r="B2463" s="80">
        <v>12</v>
      </c>
      <c r="C2463" s="81">
        <v>19.66</v>
      </c>
      <c r="D2463" s="67"/>
      <c r="E2463" s="67"/>
      <c r="F2463" s="67"/>
      <c r="G2463" s="67"/>
      <c r="H2463" s="67"/>
      <c r="I2463" s="67"/>
    </row>
    <row r="2464" spans="1:9">
      <c r="A2464" s="79">
        <v>43933</v>
      </c>
      <c r="B2464" s="80">
        <v>13</v>
      </c>
      <c r="C2464" s="81">
        <v>19.940000000000001</v>
      </c>
      <c r="D2464" s="67"/>
      <c r="E2464" s="67"/>
      <c r="F2464" s="67"/>
      <c r="G2464" s="67"/>
      <c r="H2464" s="67"/>
      <c r="I2464" s="67"/>
    </row>
    <row r="2465" spans="1:9">
      <c r="A2465" s="79">
        <v>43933</v>
      </c>
      <c r="B2465" s="80">
        <v>14</v>
      </c>
      <c r="C2465" s="81">
        <v>17.96</v>
      </c>
      <c r="D2465" s="67"/>
      <c r="E2465" s="67"/>
      <c r="F2465" s="67"/>
      <c r="G2465" s="67"/>
      <c r="H2465" s="67"/>
      <c r="I2465" s="67"/>
    </row>
    <row r="2466" spans="1:9">
      <c r="A2466" s="79">
        <v>43933</v>
      </c>
      <c r="B2466" s="80">
        <v>15</v>
      </c>
      <c r="C2466" s="81">
        <v>18.829999999999998</v>
      </c>
      <c r="D2466" s="67"/>
      <c r="E2466" s="67"/>
      <c r="F2466" s="67"/>
      <c r="G2466" s="67"/>
      <c r="H2466" s="67"/>
      <c r="I2466" s="67"/>
    </row>
    <row r="2467" spans="1:9">
      <c r="A2467" s="79">
        <v>43933</v>
      </c>
      <c r="B2467" s="80">
        <v>16</v>
      </c>
      <c r="C2467" s="81">
        <v>16.989999999999998</v>
      </c>
      <c r="D2467" s="67"/>
      <c r="E2467" s="67"/>
      <c r="F2467" s="67"/>
      <c r="G2467" s="67"/>
      <c r="H2467" s="67"/>
      <c r="I2467" s="67"/>
    </row>
    <row r="2468" spans="1:9">
      <c r="A2468" s="79">
        <v>43933</v>
      </c>
      <c r="B2468" s="80">
        <v>17</v>
      </c>
      <c r="C2468" s="81">
        <v>17.5</v>
      </c>
      <c r="D2468" s="67"/>
      <c r="E2468" s="67"/>
      <c r="F2468" s="67"/>
      <c r="G2468" s="67"/>
      <c r="H2468" s="67"/>
      <c r="I2468" s="67"/>
    </row>
    <row r="2469" spans="1:9">
      <c r="A2469" s="79">
        <v>43933</v>
      </c>
      <c r="B2469" s="80">
        <v>18</v>
      </c>
      <c r="C2469" s="81">
        <v>16.77</v>
      </c>
      <c r="D2469" s="67"/>
      <c r="E2469" s="67"/>
      <c r="F2469" s="67"/>
      <c r="G2469" s="67"/>
      <c r="H2469" s="67"/>
      <c r="I2469" s="67"/>
    </row>
    <row r="2470" spans="1:9">
      <c r="A2470" s="79">
        <v>43933</v>
      </c>
      <c r="B2470" s="80">
        <v>19</v>
      </c>
      <c r="C2470" s="81">
        <v>17.399999999999999</v>
      </c>
      <c r="D2470" s="67"/>
      <c r="E2470" s="67"/>
      <c r="F2470" s="67"/>
      <c r="G2470" s="67"/>
      <c r="H2470" s="67"/>
      <c r="I2470" s="67"/>
    </row>
    <row r="2471" spans="1:9">
      <c r="A2471" s="79">
        <v>43933</v>
      </c>
      <c r="B2471" s="80">
        <v>20</v>
      </c>
      <c r="C2471" s="81">
        <v>18.61</v>
      </c>
      <c r="D2471" s="67"/>
      <c r="E2471" s="67"/>
      <c r="F2471" s="67"/>
      <c r="G2471" s="67"/>
      <c r="H2471" s="67"/>
      <c r="I2471" s="67"/>
    </row>
    <row r="2472" spans="1:9">
      <c r="A2472" s="79">
        <v>43933</v>
      </c>
      <c r="B2472" s="80">
        <v>21</v>
      </c>
      <c r="C2472" s="81">
        <v>16.559999999999999</v>
      </c>
      <c r="D2472" s="67"/>
      <c r="E2472" s="67"/>
      <c r="F2472" s="67"/>
      <c r="G2472" s="67"/>
      <c r="H2472" s="67"/>
      <c r="I2472" s="67"/>
    </row>
    <row r="2473" spans="1:9">
      <c r="A2473" s="79">
        <v>43933</v>
      </c>
      <c r="B2473" s="80">
        <v>22</v>
      </c>
      <c r="C2473" s="81">
        <v>17.3</v>
      </c>
      <c r="D2473" s="67"/>
      <c r="E2473" s="67"/>
      <c r="F2473" s="67"/>
      <c r="G2473" s="67"/>
      <c r="H2473" s="67"/>
      <c r="I2473" s="67"/>
    </row>
    <row r="2474" spans="1:9">
      <c r="A2474" s="79">
        <v>43933</v>
      </c>
      <c r="B2474" s="80">
        <v>23</v>
      </c>
      <c r="C2474" s="81">
        <v>15.87</v>
      </c>
      <c r="D2474" s="67"/>
      <c r="E2474" s="67"/>
      <c r="F2474" s="67"/>
      <c r="G2474" s="67"/>
      <c r="H2474" s="67"/>
      <c r="I2474" s="67"/>
    </row>
    <row r="2475" spans="1:9">
      <c r="A2475" s="79">
        <v>43933</v>
      </c>
      <c r="B2475" s="80">
        <v>24</v>
      </c>
      <c r="C2475" s="81">
        <v>16.16</v>
      </c>
      <c r="D2475" s="67"/>
      <c r="E2475" s="67"/>
      <c r="F2475" s="67"/>
      <c r="G2475" s="67"/>
      <c r="H2475" s="67"/>
      <c r="I2475" s="67"/>
    </row>
    <row r="2476" spans="1:9">
      <c r="A2476" s="79">
        <v>43934</v>
      </c>
      <c r="B2476" s="80">
        <v>1</v>
      </c>
      <c r="C2476" s="81">
        <v>12.31</v>
      </c>
      <c r="D2476" s="67"/>
      <c r="E2476" s="67"/>
      <c r="F2476" s="67"/>
      <c r="G2476" s="67"/>
      <c r="H2476" s="67"/>
      <c r="I2476" s="67"/>
    </row>
    <row r="2477" spans="1:9">
      <c r="A2477" s="79">
        <v>43934</v>
      </c>
      <c r="B2477" s="80">
        <v>2</v>
      </c>
      <c r="C2477" s="81">
        <v>10.210000000000001</v>
      </c>
      <c r="D2477" s="67"/>
      <c r="E2477" s="67"/>
      <c r="F2477" s="67"/>
      <c r="G2477" s="67"/>
      <c r="H2477" s="67"/>
      <c r="I2477" s="67"/>
    </row>
    <row r="2478" spans="1:9">
      <c r="A2478" s="79">
        <v>43934</v>
      </c>
      <c r="B2478" s="80">
        <v>3</v>
      </c>
      <c r="C2478" s="81">
        <v>9.06</v>
      </c>
      <c r="D2478" s="67"/>
      <c r="E2478" s="67"/>
      <c r="F2478" s="67"/>
      <c r="G2478" s="67"/>
      <c r="H2478" s="67"/>
      <c r="I2478" s="67"/>
    </row>
    <row r="2479" spans="1:9">
      <c r="A2479" s="79">
        <v>43934</v>
      </c>
      <c r="B2479" s="80">
        <v>4</v>
      </c>
      <c r="C2479" s="81">
        <v>11.12</v>
      </c>
      <c r="D2479" s="67"/>
      <c r="E2479" s="67"/>
      <c r="F2479" s="67"/>
      <c r="G2479" s="67"/>
      <c r="H2479" s="67"/>
      <c r="I2479" s="67"/>
    </row>
    <row r="2480" spans="1:9">
      <c r="A2480" s="79">
        <v>43934</v>
      </c>
      <c r="B2480" s="80">
        <v>5</v>
      </c>
      <c r="C2480" s="81">
        <v>14</v>
      </c>
      <c r="D2480" s="67"/>
      <c r="E2480" s="67"/>
      <c r="F2480" s="67"/>
      <c r="G2480" s="67"/>
      <c r="H2480" s="67"/>
      <c r="I2480" s="67"/>
    </row>
    <row r="2481" spans="1:9">
      <c r="A2481" s="79">
        <v>43934</v>
      </c>
      <c r="B2481" s="80">
        <v>6</v>
      </c>
      <c r="C2481" s="81">
        <v>32.99</v>
      </c>
      <c r="D2481" s="67"/>
      <c r="E2481" s="67"/>
      <c r="F2481" s="67"/>
      <c r="G2481" s="67"/>
      <c r="H2481" s="67"/>
      <c r="I2481" s="67"/>
    </row>
    <row r="2482" spans="1:9">
      <c r="A2482" s="79">
        <v>43934</v>
      </c>
      <c r="B2482" s="80">
        <v>7</v>
      </c>
      <c r="C2482" s="81">
        <v>15.48</v>
      </c>
      <c r="D2482" s="67"/>
      <c r="E2482" s="67"/>
      <c r="F2482" s="67"/>
      <c r="G2482" s="67"/>
      <c r="H2482" s="67"/>
      <c r="I2482" s="67"/>
    </row>
    <row r="2483" spans="1:9">
      <c r="A2483" s="79">
        <v>43934</v>
      </c>
      <c r="B2483" s="80">
        <v>8</v>
      </c>
      <c r="C2483" s="81">
        <v>17.100000000000001</v>
      </c>
      <c r="D2483" s="67"/>
      <c r="E2483" s="67"/>
      <c r="F2483" s="67"/>
      <c r="G2483" s="67"/>
      <c r="H2483" s="67"/>
      <c r="I2483" s="67"/>
    </row>
    <row r="2484" spans="1:9">
      <c r="A2484" s="79">
        <v>43934</v>
      </c>
      <c r="B2484" s="80">
        <v>9</v>
      </c>
      <c r="C2484" s="81">
        <v>16.37</v>
      </c>
      <c r="D2484" s="67"/>
      <c r="E2484" s="67"/>
      <c r="F2484" s="67"/>
      <c r="G2484" s="67"/>
      <c r="H2484" s="67"/>
      <c r="I2484" s="67"/>
    </row>
    <row r="2485" spans="1:9">
      <c r="A2485" s="79">
        <v>43934</v>
      </c>
      <c r="B2485" s="80">
        <v>10</v>
      </c>
      <c r="C2485" s="81">
        <v>16.71</v>
      </c>
      <c r="D2485" s="67"/>
      <c r="E2485" s="67"/>
      <c r="F2485" s="67"/>
      <c r="G2485" s="67"/>
      <c r="H2485" s="67"/>
      <c r="I2485" s="67"/>
    </row>
    <row r="2486" spans="1:9">
      <c r="A2486" s="79">
        <v>43934</v>
      </c>
      <c r="B2486" s="80">
        <v>11</v>
      </c>
      <c r="C2486" s="81">
        <v>18.809999999999999</v>
      </c>
      <c r="D2486" s="67"/>
      <c r="E2486" s="67"/>
      <c r="F2486" s="67"/>
      <c r="G2486" s="67"/>
      <c r="H2486" s="67"/>
      <c r="I2486" s="67"/>
    </row>
    <row r="2487" spans="1:9">
      <c r="A2487" s="79">
        <v>43934</v>
      </c>
      <c r="B2487" s="80">
        <v>12</v>
      </c>
      <c r="C2487" s="81">
        <v>19.27</v>
      </c>
      <c r="D2487" s="67"/>
      <c r="E2487" s="67"/>
      <c r="F2487" s="67"/>
      <c r="G2487" s="67"/>
      <c r="H2487" s="67"/>
      <c r="I2487" s="67"/>
    </row>
    <row r="2488" spans="1:9">
      <c r="A2488" s="79">
        <v>43934</v>
      </c>
      <c r="B2488" s="80">
        <v>13</v>
      </c>
      <c r="C2488" s="81">
        <v>18.32</v>
      </c>
      <c r="D2488" s="67"/>
      <c r="E2488" s="67"/>
      <c r="F2488" s="67"/>
      <c r="G2488" s="67"/>
      <c r="H2488" s="67"/>
      <c r="I2488" s="67"/>
    </row>
    <row r="2489" spans="1:9">
      <c r="A2489" s="79">
        <v>43934</v>
      </c>
      <c r="B2489" s="80">
        <v>14</v>
      </c>
      <c r="C2489" s="81">
        <v>16.55</v>
      </c>
      <c r="D2489" s="67"/>
      <c r="E2489" s="67"/>
      <c r="F2489" s="67"/>
      <c r="G2489" s="67"/>
      <c r="H2489" s="67"/>
      <c r="I2489" s="67"/>
    </row>
    <row r="2490" spans="1:9">
      <c r="A2490" s="79">
        <v>43934</v>
      </c>
      <c r="B2490" s="80">
        <v>15</v>
      </c>
      <c r="C2490" s="81">
        <v>16.62</v>
      </c>
      <c r="D2490" s="67"/>
      <c r="E2490" s="67"/>
      <c r="F2490" s="67"/>
      <c r="G2490" s="67"/>
      <c r="H2490" s="67"/>
      <c r="I2490" s="67"/>
    </row>
    <row r="2491" spans="1:9">
      <c r="A2491" s="79">
        <v>43934</v>
      </c>
      <c r="B2491" s="80">
        <v>16</v>
      </c>
      <c r="C2491" s="81">
        <v>15.44</v>
      </c>
      <c r="D2491" s="67"/>
      <c r="E2491" s="67"/>
      <c r="F2491" s="67"/>
      <c r="G2491" s="67"/>
      <c r="H2491" s="67"/>
      <c r="I2491" s="67"/>
    </row>
    <row r="2492" spans="1:9">
      <c r="A2492" s="79">
        <v>43934</v>
      </c>
      <c r="B2492" s="80">
        <v>17</v>
      </c>
      <c r="C2492" s="81">
        <v>16.78</v>
      </c>
      <c r="D2492" s="67"/>
      <c r="E2492" s="67"/>
      <c r="F2492" s="67"/>
      <c r="G2492" s="67"/>
      <c r="H2492" s="67"/>
      <c r="I2492" s="67"/>
    </row>
    <row r="2493" spans="1:9">
      <c r="A2493" s="79">
        <v>43934</v>
      </c>
      <c r="B2493" s="80">
        <v>18</v>
      </c>
      <c r="C2493" s="81">
        <v>16.78</v>
      </c>
      <c r="D2493" s="67"/>
      <c r="E2493" s="67"/>
      <c r="F2493" s="67"/>
      <c r="G2493" s="67"/>
      <c r="H2493" s="67"/>
      <c r="I2493" s="67"/>
    </row>
    <row r="2494" spans="1:9">
      <c r="A2494" s="79">
        <v>43934</v>
      </c>
      <c r="B2494" s="80">
        <v>19</v>
      </c>
      <c r="C2494" s="81">
        <v>16.47</v>
      </c>
      <c r="D2494" s="67"/>
      <c r="E2494" s="67"/>
      <c r="F2494" s="67"/>
      <c r="G2494" s="67"/>
      <c r="H2494" s="67"/>
      <c r="I2494" s="67"/>
    </row>
    <row r="2495" spans="1:9">
      <c r="A2495" s="79">
        <v>43934</v>
      </c>
      <c r="B2495" s="80">
        <v>20</v>
      </c>
      <c r="C2495" s="81">
        <v>17.54</v>
      </c>
      <c r="D2495" s="67"/>
      <c r="E2495" s="67"/>
      <c r="F2495" s="67"/>
      <c r="G2495" s="67"/>
      <c r="H2495" s="67"/>
      <c r="I2495" s="67"/>
    </row>
    <row r="2496" spans="1:9">
      <c r="A2496" s="79">
        <v>43934</v>
      </c>
      <c r="B2496" s="80">
        <v>21</v>
      </c>
      <c r="C2496" s="81">
        <v>37.93</v>
      </c>
      <c r="D2496" s="67"/>
      <c r="E2496" s="67"/>
      <c r="F2496" s="67"/>
      <c r="G2496" s="67"/>
      <c r="H2496" s="67"/>
      <c r="I2496" s="67"/>
    </row>
    <row r="2497" spans="1:9">
      <c r="A2497" s="79">
        <v>43934</v>
      </c>
      <c r="B2497" s="80">
        <v>22</v>
      </c>
      <c r="C2497" s="81">
        <v>18.77</v>
      </c>
      <c r="D2497" s="67"/>
      <c r="E2497" s="67"/>
      <c r="F2497" s="67"/>
      <c r="G2497" s="67"/>
      <c r="H2497" s="67"/>
      <c r="I2497" s="67"/>
    </row>
    <row r="2498" spans="1:9">
      <c r="A2498" s="79">
        <v>43934</v>
      </c>
      <c r="B2498" s="80">
        <v>23</v>
      </c>
      <c r="C2498" s="81">
        <v>21.28</v>
      </c>
      <c r="D2498" s="67"/>
      <c r="E2498" s="67"/>
      <c r="F2498" s="67"/>
      <c r="G2498" s="67"/>
      <c r="H2498" s="67"/>
      <c r="I2498" s="67"/>
    </row>
    <row r="2499" spans="1:9">
      <c r="A2499" s="79">
        <v>43934</v>
      </c>
      <c r="B2499" s="80">
        <v>24</v>
      </c>
      <c r="C2499" s="81">
        <v>22.32</v>
      </c>
      <c r="D2499" s="67"/>
      <c r="E2499" s="67"/>
      <c r="F2499" s="67"/>
      <c r="G2499" s="67"/>
      <c r="H2499" s="67"/>
      <c r="I2499" s="67"/>
    </row>
    <row r="2500" spans="1:9">
      <c r="A2500" s="79">
        <v>43935</v>
      </c>
      <c r="B2500" s="80">
        <v>1</v>
      </c>
      <c r="C2500" s="81">
        <v>15.26</v>
      </c>
      <c r="D2500" s="67"/>
      <c r="E2500" s="67"/>
      <c r="F2500" s="67"/>
      <c r="G2500" s="67"/>
      <c r="H2500" s="67"/>
      <c r="I2500" s="67"/>
    </row>
    <row r="2501" spans="1:9">
      <c r="A2501" s="79">
        <v>43935</v>
      </c>
      <c r="B2501" s="80">
        <v>2</v>
      </c>
      <c r="C2501" s="81">
        <v>18.649999999999999</v>
      </c>
      <c r="D2501" s="67"/>
      <c r="E2501" s="67"/>
      <c r="F2501" s="67"/>
      <c r="G2501" s="67"/>
      <c r="H2501" s="67"/>
      <c r="I2501" s="67"/>
    </row>
    <row r="2502" spans="1:9">
      <c r="A2502" s="79">
        <v>43935</v>
      </c>
      <c r="B2502" s="80">
        <v>3</v>
      </c>
      <c r="C2502" s="81">
        <v>15.14</v>
      </c>
      <c r="D2502" s="67"/>
      <c r="E2502" s="67"/>
      <c r="F2502" s="67"/>
      <c r="G2502" s="67"/>
      <c r="H2502" s="67"/>
      <c r="I2502" s="67"/>
    </row>
    <row r="2503" spans="1:9">
      <c r="A2503" s="79">
        <v>43935</v>
      </c>
      <c r="B2503" s="80">
        <v>4</v>
      </c>
      <c r="C2503" s="81">
        <v>15.16</v>
      </c>
      <c r="D2503" s="67"/>
      <c r="E2503" s="67"/>
      <c r="F2503" s="67"/>
      <c r="G2503" s="67"/>
      <c r="H2503" s="67"/>
      <c r="I2503" s="67"/>
    </row>
    <row r="2504" spans="1:9">
      <c r="A2504" s="79">
        <v>43935</v>
      </c>
      <c r="B2504" s="80">
        <v>5</v>
      </c>
      <c r="C2504" s="81">
        <v>15.88</v>
      </c>
      <c r="D2504" s="67"/>
      <c r="E2504" s="67"/>
      <c r="F2504" s="67"/>
      <c r="G2504" s="67"/>
      <c r="H2504" s="67"/>
      <c r="I2504" s="67"/>
    </row>
    <row r="2505" spans="1:9">
      <c r="A2505" s="79">
        <v>43935</v>
      </c>
      <c r="B2505" s="80">
        <v>6</v>
      </c>
      <c r="C2505" s="81">
        <v>17.989999999999998</v>
      </c>
      <c r="D2505" s="67"/>
      <c r="E2505" s="67"/>
      <c r="F2505" s="67"/>
      <c r="G2505" s="67"/>
      <c r="H2505" s="67"/>
      <c r="I2505" s="67"/>
    </row>
    <row r="2506" spans="1:9">
      <c r="A2506" s="79">
        <v>43935</v>
      </c>
      <c r="B2506" s="80">
        <v>7</v>
      </c>
      <c r="C2506" s="81">
        <v>19.46</v>
      </c>
      <c r="D2506" s="67"/>
      <c r="E2506" s="67"/>
      <c r="F2506" s="67"/>
      <c r="G2506" s="67"/>
      <c r="H2506" s="67"/>
      <c r="I2506" s="67"/>
    </row>
    <row r="2507" spans="1:9">
      <c r="A2507" s="79">
        <v>43935</v>
      </c>
      <c r="B2507" s="80">
        <v>8</v>
      </c>
      <c r="C2507" s="81">
        <v>24.47</v>
      </c>
      <c r="D2507" s="67"/>
      <c r="E2507" s="67"/>
      <c r="F2507" s="67"/>
      <c r="G2507" s="67"/>
      <c r="H2507" s="67"/>
      <c r="I2507" s="67"/>
    </row>
    <row r="2508" spans="1:9">
      <c r="A2508" s="79">
        <v>43935</v>
      </c>
      <c r="B2508" s="80">
        <v>9</v>
      </c>
      <c r="C2508" s="81">
        <v>19.23</v>
      </c>
      <c r="D2508" s="67"/>
      <c r="E2508" s="67"/>
      <c r="F2508" s="67"/>
      <c r="G2508" s="67"/>
      <c r="H2508" s="67"/>
      <c r="I2508" s="67"/>
    </row>
    <row r="2509" spans="1:9">
      <c r="A2509" s="79">
        <v>43935</v>
      </c>
      <c r="B2509" s="80">
        <v>10</v>
      </c>
      <c r="C2509" s="81">
        <v>17.27</v>
      </c>
      <c r="D2509" s="67"/>
      <c r="E2509" s="67"/>
      <c r="F2509" s="67"/>
      <c r="G2509" s="67"/>
      <c r="H2509" s="67"/>
      <c r="I2509" s="67"/>
    </row>
    <row r="2510" spans="1:9">
      <c r="A2510" s="79">
        <v>43935</v>
      </c>
      <c r="B2510" s="80">
        <v>11</v>
      </c>
      <c r="C2510" s="81">
        <v>16.739999999999998</v>
      </c>
      <c r="D2510" s="67"/>
      <c r="E2510" s="67"/>
      <c r="F2510" s="67"/>
      <c r="G2510" s="67"/>
      <c r="H2510" s="67"/>
      <c r="I2510" s="67"/>
    </row>
    <row r="2511" spans="1:9">
      <c r="A2511" s="79">
        <v>43935</v>
      </c>
      <c r="B2511" s="80">
        <v>12</v>
      </c>
      <c r="C2511" s="81">
        <v>16.12</v>
      </c>
      <c r="D2511" s="67"/>
      <c r="E2511" s="67"/>
      <c r="F2511" s="67"/>
      <c r="G2511" s="67"/>
      <c r="H2511" s="67"/>
      <c r="I2511" s="67"/>
    </row>
    <row r="2512" spans="1:9">
      <c r="A2512" s="79">
        <v>43935</v>
      </c>
      <c r="B2512" s="80">
        <v>13</v>
      </c>
      <c r="C2512" s="81">
        <v>16.5</v>
      </c>
      <c r="D2512" s="67"/>
      <c r="E2512" s="67"/>
      <c r="F2512" s="67"/>
      <c r="G2512" s="67"/>
      <c r="H2512" s="67"/>
      <c r="I2512" s="67"/>
    </row>
    <row r="2513" spans="1:9">
      <c r="A2513" s="79">
        <v>43935</v>
      </c>
      <c r="B2513" s="80">
        <v>14</v>
      </c>
      <c r="C2513" s="81">
        <v>16.25</v>
      </c>
      <c r="D2513" s="67"/>
      <c r="E2513" s="67"/>
      <c r="F2513" s="67"/>
      <c r="G2513" s="67"/>
      <c r="H2513" s="67"/>
      <c r="I2513" s="67"/>
    </row>
    <row r="2514" spans="1:9">
      <c r="A2514" s="79">
        <v>43935</v>
      </c>
      <c r="B2514" s="80">
        <v>15</v>
      </c>
      <c r="C2514" s="81">
        <v>16</v>
      </c>
      <c r="D2514" s="67"/>
      <c r="E2514" s="67"/>
      <c r="F2514" s="67"/>
      <c r="G2514" s="67"/>
      <c r="H2514" s="67"/>
      <c r="I2514" s="67"/>
    </row>
    <row r="2515" spans="1:9">
      <c r="A2515" s="79">
        <v>43935</v>
      </c>
      <c r="B2515" s="80">
        <v>16</v>
      </c>
      <c r="C2515" s="81">
        <v>15.74</v>
      </c>
      <c r="D2515" s="67"/>
      <c r="E2515" s="67"/>
      <c r="F2515" s="67"/>
      <c r="G2515" s="67"/>
      <c r="H2515" s="67"/>
      <c r="I2515" s="67"/>
    </row>
    <row r="2516" spans="1:9">
      <c r="A2516" s="79">
        <v>43935</v>
      </c>
      <c r="B2516" s="80">
        <v>17</v>
      </c>
      <c r="C2516" s="81">
        <v>17.079999999999998</v>
      </c>
      <c r="D2516" s="67"/>
      <c r="E2516" s="67"/>
      <c r="F2516" s="67"/>
      <c r="G2516" s="67"/>
      <c r="H2516" s="67"/>
      <c r="I2516" s="67"/>
    </row>
    <row r="2517" spans="1:9">
      <c r="A2517" s="79">
        <v>43935</v>
      </c>
      <c r="B2517" s="80">
        <v>18</v>
      </c>
      <c r="C2517" s="81">
        <v>18.79</v>
      </c>
      <c r="D2517" s="67"/>
      <c r="E2517" s="67"/>
      <c r="F2517" s="67"/>
      <c r="G2517" s="67"/>
      <c r="H2517" s="67"/>
      <c r="I2517" s="67"/>
    </row>
    <row r="2518" spans="1:9">
      <c r="A2518" s="79">
        <v>43935</v>
      </c>
      <c r="B2518" s="80">
        <v>19</v>
      </c>
      <c r="C2518" s="81">
        <v>18.13</v>
      </c>
      <c r="D2518" s="67"/>
      <c r="E2518" s="67"/>
      <c r="F2518" s="67"/>
      <c r="G2518" s="67"/>
      <c r="H2518" s="67"/>
      <c r="I2518" s="67"/>
    </row>
    <row r="2519" spans="1:9">
      <c r="A2519" s="79">
        <v>43935</v>
      </c>
      <c r="B2519" s="80">
        <v>20</v>
      </c>
      <c r="C2519" s="81">
        <v>21.51</v>
      </c>
      <c r="D2519" s="67"/>
      <c r="E2519" s="67"/>
      <c r="F2519" s="67"/>
      <c r="G2519" s="67"/>
      <c r="H2519" s="67"/>
      <c r="I2519" s="67"/>
    </row>
    <row r="2520" spans="1:9">
      <c r="A2520" s="79">
        <v>43935</v>
      </c>
      <c r="B2520" s="80">
        <v>21</v>
      </c>
      <c r="C2520" s="81">
        <v>54.28</v>
      </c>
      <c r="D2520" s="67"/>
      <c r="E2520" s="67"/>
      <c r="F2520" s="67"/>
      <c r="G2520" s="67"/>
      <c r="H2520" s="67"/>
      <c r="I2520" s="67"/>
    </row>
    <row r="2521" spans="1:9">
      <c r="A2521" s="79">
        <v>43935</v>
      </c>
      <c r="B2521" s="80">
        <v>22</v>
      </c>
      <c r="C2521" s="81">
        <v>19.55</v>
      </c>
      <c r="D2521" s="67"/>
      <c r="E2521" s="67"/>
      <c r="F2521" s="67"/>
      <c r="G2521" s="67"/>
      <c r="H2521" s="67"/>
      <c r="I2521" s="67"/>
    </row>
    <row r="2522" spans="1:9">
      <c r="A2522" s="79">
        <v>43935</v>
      </c>
      <c r="B2522" s="80">
        <v>23</v>
      </c>
      <c r="C2522" s="81">
        <v>21.13</v>
      </c>
      <c r="D2522" s="67"/>
      <c r="E2522" s="67"/>
      <c r="F2522" s="67"/>
      <c r="G2522" s="67"/>
      <c r="H2522" s="67"/>
      <c r="I2522" s="67"/>
    </row>
    <row r="2523" spans="1:9">
      <c r="A2523" s="79">
        <v>43935</v>
      </c>
      <c r="B2523" s="80">
        <v>24</v>
      </c>
      <c r="C2523" s="81">
        <v>46.42</v>
      </c>
      <c r="D2523" s="67"/>
      <c r="E2523" s="67"/>
      <c r="F2523" s="67"/>
      <c r="G2523" s="67"/>
      <c r="H2523" s="67"/>
      <c r="I2523" s="67"/>
    </row>
    <row r="2524" spans="1:9">
      <c r="A2524" s="79">
        <v>43936</v>
      </c>
      <c r="B2524" s="80">
        <v>1</v>
      </c>
      <c r="C2524" s="81">
        <v>17.62</v>
      </c>
      <c r="D2524" s="67"/>
      <c r="E2524" s="67"/>
      <c r="F2524" s="67"/>
      <c r="G2524" s="67"/>
      <c r="H2524" s="67"/>
      <c r="I2524" s="67"/>
    </row>
    <row r="2525" spans="1:9">
      <c r="A2525" s="79">
        <v>43936</v>
      </c>
      <c r="B2525" s="80">
        <v>2</v>
      </c>
      <c r="C2525" s="81">
        <v>20.68</v>
      </c>
      <c r="D2525" s="67"/>
      <c r="E2525" s="67"/>
      <c r="F2525" s="67"/>
      <c r="G2525" s="67"/>
      <c r="H2525" s="67"/>
      <c r="I2525" s="67"/>
    </row>
    <row r="2526" spans="1:9">
      <c r="A2526" s="79">
        <v>43936</v>
      </c>
      <c r="B2526" s="80">
        <v>3</v>
      </c>
      <c r="C2526" s="81">
        <v>18.62</v>
      </c>
      <c r="D2526" s="67"/>
      <c r="E2526" s="67"/>
      <c r="F2526" s="67"/>
      <c r="G2526" s="67"/>
      <c r="H2526" s="67"/>
      <c r="I2526" s="67"/>
    </row>
    <row r="2527" spans="1:9">
      <c r="A2527" s="79">
        <v>43936</v>
      </c>
      <c r="B2527" s="80">
        <v>4</v>
      </c>
      <c r="C2527" s="81">
        <v>21.25</v>
      </c>
      <c r="D2527" s="67"/>
      <c r="E2527" s="67"/>
      <c r="F2527" s="67"/>
      <c r="G2527" s="67"/>
      <c r="H2527" s="67"/>
      <c r="I2527" s="67"/>
    </row>
    <row r="2528" spans="1:9">
      <c r="A2528" s="79">
        <v>43936</v>
      </c>
      <c r="B2528" s="80">
        <v>5</v>
      </c>
      <c r="C2528" s="81">
        <v>20.56</v>
      </c>
      <c r="D2528" s="67"/>
      <c r="E2528" s="67"/>
      <c r="F2528" s="67"/>
      <c r="G2528" s="67"/>
      <c r="H2528" s="67"/>
      <c r="I2528" s="67"/>
    </row>
    <row r="2529" spans="1:9">
      <c r="A2529" s="79">
        <v>43936</v>
      </c>
      <c r="B2529" s="80">
        <v>6</v>
      </c>
      <c r="C2529" s="81">
        <v>20.53</v>
      </c>
      <c r="D2529" s="67"/>
      <c r="E2529" s="67"/>
      <c r="F2529" s="67"/>
      <c r="G2529" s="67"/>
      <c r="H2529" s="67"/>
      <c r="I2529" s="67"/>
    </row>
    <row r="2530" spans="1:9">
      <c r="A2530" s="79">
        <v>43936</v>
      </c>
      <c r="B2530" s="80">
        <v>7</v>
      </c>
      <c r="C2530" s="81">
        <v>19.28</v>
      </c>
      <c r="D2530" s="67"/>
      <c r="E2530" s="67"/>
      <c r="F2530" s="67"/>
      <c r="G2530" s="67"/>
      <c r="H2530" s="67"/>
      <c r="I2530" s="67"/>
    </row>
    <row r="2531" spans="1:9">
      <c r="A2531" s="79">
        <v>43936</v>
      </c>
      <c r="B2531" s="80">
        <v>8</v>
      </c>
      <c r="C2531" s="81">
        <v>21.99</v>
      </c>
      <c r="D2531" s="67"/>
      <c r="E2531" s="67"/>
      <c r="F2531" s="67"/>
      <c r="G2531" s="67"/>
      <c r="H2531" s="67"/>
      <c r="I2531" s="67"/>
    </row>
    <row r="2532" spans="1:9">
      <c r="A2532" s="79">
        <v>43936</v>
      </c>
      <c r="B2532" s="80">
        <v>9</v>
      </c>
      <c r="C2532" s="81">
        <v>20.53</v>
      </c>
      <c r="D2532" s="67"/>
      <c r="E2532" s="67"/>
      <c r="F2532" s="67"/>
      <c r="G2532" s="67"/>
      <c r="H2532" s="67"/>
      <c r="I2532" s="67"/>
    </row>
    <row r="2533" spans="1:9">
      <c r="A2533" s="79">
        <v>43936</v>
      </c>
      <c r="B2533" s="80">
        <v>10</v>
      </c>
      <c r="C2533" s="81">
        <v>20.010000000000002</v>
      </c>
      <c r="D2533" s="67"/>
      <c r="E2533" s="67"/>
      <c r="F2533" s="67"/>
      <c r="G2533" s="67"/>
      <c r="H2533" s="67"/>
      <c r="I2533" s="67"/>
    </row>
    <row r="2534" spans="1:9">
      <c r="A2534" s="79">
        <v>43936</v>
      </c>
      <c r="B2534" s="80">
        <v>11</v>
      </c>
      <c r="C2534" s="81">
        <v>19.84</v>
      </c>
      <c r="D2534" s="67"/>
      <c r="E2534" s="67"/>
      <c r="F2534" s="67"/>
      <c r="G2534" s="67"/>
      <c r="H2534" s="67"/>
      <c r="I2534" s="67"/>
    </row>
    <row r="2535" spans="1:9">
      <c r="A2535" s="79">
        <v>43936</v>
      </c>
      <c r="B2535" s="80">
        <v>12</v>
      </c>
      <c r="C2535" s="81">
        <v>20.59</v>
      </c>
      <c r="D2535" s="67"/>
      <c r="E2535" s="67"/>
      <c r="F2535" s="67"/>
      <c r="G2535" s="67"/>
      <c r="H2535" s="67"/>
      <c r="I2535" s="67"/>
    </row>
    <row r="2536" spans="1:9">
      <c r="A2536" s="79">
        <v>43936</v>
      </c>
      <c r="B2536" s="80">
        <v>13</v>
      </c>
      <c r="C2536" s="81">
        <v>18.739999999999998</v>
      </c>
      <c r="D2536" s="67"/>
      <c r="E2536" s="67"/>
      <c r="F2536" s="67"/>
      <c r="G2536" s="67"/>
      <c r="H2536" s="67"/>
      <c r="I2536" s="67"/>
    </row>
    <row r="2537" spans="1:9">
      <c r="A2537" s="79">
        <v>43936</v>
      </c>
      <c r="B2537" s="80">
        <v>14</v>
      </c>
      <c r="C2537" s="81">
        <v>19.02</v>
      </c>
      <c r="D2537" s="67"/>
      <c r="E2537" s="67"/>
      <c r="F2537" s="67"/>
      <c r="G2537" s="67"/>
      <c r="H2537" s="67"/>
      <c r="I2537" s="67"/>
    </row>
    <row r="2538" spans="1:9">
      <c r="A2538" s="79">
        <v>43936</v>
      </c>
      <c r="B2538" s="80">
        <v>15</v>
      </c>
      <c r="C2538" s="81">
        <v>17.61</v>
      </c>
      <c r="D2538" s="67"/>
      <c r="E2538" s="67"/>
      <c r="F2538" s="67"/>
      <c r="G2538" s="67"/>
      <c r="H2538" s="67"/>
      <c r="I2538" s="67"/>
    </row>
    <row r="2539" spans="1:9">
      <c r="A2539" s="79">
        <v>43936</v>
      </c>
      <c r="B2539" s="80">
        <v>16</v>
      </c>
      <c r="C2539" s="81">
        <v>17.16</v>
      </c>
      <c r="D2539" s="67"/>
      <c r="E2539" s="67"/>
      <c r="F2539" s="67"/>
      <c r="G2539" s="67"/>
      <c r="H2539" s="67"/>
      <c r="I2539" s="67"/>
    </row>
    <row r="2540" spans="1:9">
      <c r="A2540" s="79">
        <v>43936</v>
      </c>
      <c r="B2540" s="80">
        <v>17</v>
      </c>
      <c r="C2540" s="81">
        <v>17.53</v>
      </c>
      <c r="D2540" s="67"/>
      <c r="E2540" s="67"/>
      <c r="F2540" s="67"/>
      <c r="G2540" s="67"/>
      <c r="H2540" s="67"/>
      <c r="I2540" s="67"/>
    </row>
    <row r="2541" spans="1:9">
      <c r="A2541" s="79">
        <v>43936</v>
      </c>
      <c r="B2541" s="80">
        <v>18</v>
      </c>
      <c r="C2541" s="81">
        <v>17.899999999999999</v>
      </c>
      <c r="D2541" s="67"/>
      <c r="E2541" s="67"/>
      <c r="F2541" s="67"/>
      <c r="G2541" s="67"/>
      <c r="H2541" s="67"/>
      <c r="I2541" s="67"/>
    </row>
    <row r="2542" spans="1:9">
      <c r="A2542" s="79">
        <v>43936</v>
      </c>
      <c r="B2542" s="80">
        <v>19</v>
      </c>
      <c r="C2542" s="81">
        <v>18.29</v>
      </c>
      <c r="D2542" s="67"/>
      <c r="E2542" s="67"/>
      <c r="F2542" s="67"/>
      <c r="G2542" s="67"/>
      <c r="H2542" s="67"/>
      <c r="I2542" s="67"/>
    </row>
    <row r="2543" spans="1:9">
      <c r="A2543" s="79">
        <v>43936</v>
      </c>
      <c r="B2543" s="80">
        <v>20</v>
      </c>
      <c r="C2543" s="81">
        <v>28.87</v>
      </c>
      <c r="D2543" s="67"/>
      <c r="E2543" s="67"/>
      <c r="F2543" s="67"/>
      <c r="G2543" s="67"/>
      <c r="H2543" s="67"/>
      <c r="I2543" s="67"/>
    </row>
    <row r="2544" spans="1:9">
      <c r="A2544" s="79">
        <v>43936</v>
      </c>
      <c r="B2544" s="80">
        <v>21</v>
      </c>
      <c r="C2544" s="81">
        <v>19.7</v>
      </c>
      <c r="D2544" s="67"/>
      <c r="E2544" s="67"/>
      <c r="F2544" s="67"/>
      <c r="G2544" s="67"/>
      <c r="H2544" s="67"/>
      <c r="I2544" s="67"/>
    </row>
    <row r="2545" spans="1:9">
      <c r="A2545" s="79">
        <v>43936</v>
      </c>
      <c r="B2545" s="80">
        <v>22</v>
      </c>
      <c r="C2545" s="81">
        <v>19.14</v>
      </c>
      <c r="D2545" s="67"/>
      <c r="E2545" s="67"/>
      <c r="F2545" s="67"/>
      <c r="G2545" s="67"/>
      <c r="H2545" s="67"/>
      <c r="I2545" s="67"/>
    </row>
    <row r="2546" spans="1:9">
      <c r="A2546" s="79">
        <v>43936</v>
      </c>
      <c r="B2546" s="80">
        <v>23</v>
      </c>
      <c r="C2546" s="81">
        <v>17.63</v>
      </c>
      <c r="D2546" s="67"/>
      <c r="E2546" s="67"/>
      <c r="F2546" s="67"/>
      <c r="G2546" s="67"/>
      <c r="H2546" s="67"/>
      <c r="I2546" s="67"/>
    </row>
    <row r="2547" spans="1:9">
      <c r="A2547" s="79">
        <v>43936</v>
      </c>
      <c r="B2547" s="80">
        <v>24</v>
      </c>
      <c r="C2547" s="81">
        <v>18.59</v>
      </c>
      <c r="D2547" s="67"/>
      <c r="E2547" s="67"/>
      <c r="F2547" s="67"/>
      <c r="G2547" s="67"/>
      <c r="H2547" s="67"/>
      <c r="I2547" s="67"/>
    </row>
    <row r="2548" spans="1:9">
      <c r="A2548" s="79">
        <v>43937</v>
      </c>
      <c r="B2548" s="80">
        <v>1</v>
      </c>
      <c r="C2548" s="81">
        <v>16.46</v>
      </c>
      <c r="D2548" s="67"/>
      <c r="E2548" s="67"/>
      <c r="F2548" s="67"/>
      <c r="G2548" s="67"/>
      <c r="H2548" s="67"/>
      <c r="I2548" s="67"/>
    </row>
    <row r="2549" spans="1:9">
      <c r="A2549" s="79">
        <v>43937</v>
      </c>
      <c r="B2549" s="80">
        <v>2</v>
      </c>
      <c r="C2549" s="81">
        <v>17.89</v>
      </c>
      <c r="D2549" s="67"/>
      <c r="E2549" s="67"/>
      <c r="F2549" s="67"/>
      <c r="G2549" s="67"/>
      <c r="H2549" s="67"/>
      <c r="I2549" s="67"/>
    </row>
    <row r="2550" spans="1:9">
      <c r="A2550" s="79">
        <v>43937</v>
      </c>
      <c r="B2550" s="80">
        <v>3</v>
      </c>
      <c r="C2550" s="81">
        <v>18.079999999999998</v>
      </c>
      <c r="D2550" s="67"/>
      <c r="E2550" s="67"/>
      <c r="F2550" s="67"/>
      <c r="G2550" s="67"/>
      <c r="H2550" s="67"/>
      <c r="I2550" s="67"/>
    </row>
    <row r="2551" spans="1:9">
      <c r="A2551" s="79">
        <v>43937</v>
      </c>
      <c r="B2551" s="80">
        <v>4</v>
      </c>
      <c r="C2551" s="81">
        <v>16.22</v>
      </c>
      <c r="D2551" s="67"/>
      <c r="E2551" s="67"/>
      <c r="F2551" s="67"/>
      <c r="G2551" s="67"/>
      <c r="H2551" s="67"/>
      <c r="I2551" s="67"/>
    </row>
    <row r="2552" spans="1:9">
      <c r="A2552" s="79">
        <v>43937</v>
      </c>
      <c r="B2552" s="80">
        <v>5</v>
      </c>
      <c r="C2552" s="81">
        <v>17.73</v>
      </c>
      <c r="D2552" s="67"/>
      <c r="E2552" s="67"/>
      <c r="F2552" s="67"/>
      <c r="G2552" s="67"/>
      <c r="H2552" s="67"/>
      <c r="I2552" s="67"/>
    </row>
    <row r="2553" spans="1:9">
      <c r="A2553" s="79">
        <v>43937</v>
      </c>
      <c r="B2553" s="80">
        <v>6</v>
      </c>
      <c r="C2553" s="81">
        <v>64.930000000000007</v>
      </c>
      <c r="D2553" s="67"/>
      <c r="E2553" s="67"/>
      <c r="F2553" s="67"/>
      <c r="G2553" s="67"/>
      <c r="H2553" s="67"/>
      <c r="I2553" s="67"/>
    </row>
    <row r="2554" spans="1:9">
      <c r="A2554" s="79">
        <v>43937</v>
      </c>
      <c r="B2554" s="80">
        <v>7</v>
      </c>
      <c r="C2554" s="81">
        <v>19.329999999999998</v>
      </c>
      <c r="D2554" s="67"/>
      <c r="E2554" s="67"/>
      <c r="F2554" s="67"/>
      <c r="G2554" s="67"/>
      <c r="H2554" s="67"/>
      <c r="I2554" s="67"/>
    </row>
    <row r="2555" spans="1:9">
      <c r="A2555" s="79">
        <v>43937</v>
      </c>
      <c r="B2555" s="80">
        <v>8</v>
      </c>
      <c r="C2555" s="81">
        <v>19.77</v>
      </c>
      <c r="D2555" s="67"/>
      <c r="E2555" s="67"/>
      <c r="F2555" s="67"/>
      <c r="G2555" s="67"/>
      <c r="H2555" s="67"/>
      <c r="I2555" s="67"/>
    </row>
    <row r="2556" spans="1:9">
      <c r="A2556" s="79">
        <v>43937</v>
      </c>
      <c r="B2556" s="80">
        <v>9</v>
      </c>
      <c r="C2556" s="81">
        <v>19.2</v>
      </c>
      <c r="D2556" s="67"/>
      <c r="E2556" s="67"/>
      <c r="F2556" s="67"/>
      <c r="G2556" s="67"/>
      <c r="H2556" s="67"/>
      <c r="I2556" s="67"/>
    </row>
    <row r="2557" spans="1:9">
      <c r="A2557" s="79">
        <v>43937</v>
      </c>
      <c r="B2557" s="80">
        <v>10</v>
      </c>
      <c r="C2557" s="81">
        <v>18.41</v>
      </c>
      <c r="D2557" s="67"/>
      <c r="E2557" s="67"/>
      <c r="F2557" s="67"/>
      <c r="G2557" s="67"/>
      <c r="H2557" s="67"/>
      <c r="I2557" s="67"/>
    </row>
    <row r="2558" spans="1:9">
      <c r="A2558" s="79">
        <v>43937</v>
      </c>
      <c r="B2558" s="80">
        <v>11</v>
      </c>
      <c r="C2558" s="81">
        <v>18.64</v>
      </c>
      <c r="D2558" s="67"/>
      <c r="E2558" s="67"/>
      <c r="F2558" s="67"/>
      <c r="G2558" s="67"/>
      <c r="H2558" s="67"/>
      <c r="I2558" s="67"/>
    </row>
    <row r="2559" spans="1:9">
      <c r="A2559" s="79">
        <v>43937</v>
      </c>
      <c r="B2559" s="80">
        <v>12</v>
      </c>
      <c r="C2559" s="81">
        <v>17.989999999999998</v>
      </c>
      <c r="D2559" s="67"/>
      <c r="E2559" s="67"/>
      <c r="F2559" s="67"/>
      <c r="G2559" s="67"/>
      <c r="H2559" s="67"/>
      <c r="I2559" s="67"/>
    </row>
    <row r="2560" spans="1:9">
      <c r="A2560" s="79">
        <v>43937</v>
      </c>
      <c r="B2560" s="80">
        <v>13</v>
      </c>
      <c r="C2560" s="81">
        <v>18.29</v>
      </c>
      <c r="D2560" s="67"/>
      <c r="E2560" s="67"/>
      <c r="F2560" s="67"/>
      <c r="G2560" s="67"/>
      <c r="H2560" s="67"/>
      <c r="I2560" s="67"/>
    </row>
    <row r="2561" spans="1:9">
      <c r="A2561" s="79">
        <v>43937</v>
      </c>
      <c r="B2561" s="80">
        <v>14</v>
      </c>
      <c r="C2561" s="81">
        <v>17.649999999999999</v>
      </c>
      <c r="D2561" s="67"/>
      <c r="E2561" s="67"/>
      <c r="F2561" s="67"/>
      <c r="G2561" s="67"/>
      <c r="H2561" s="67"/>
      <c r="I2561" s="67"/>
    </row>
    <row r="2562" spans="1:9">
      <c r="A2562" s="79">
        <v>43937</v>
      </c>
      <c r="B2562" s="80">
        <v>15</v>
      </c>
      <c r="C2562" s="81">
        <v>16.84</v>
      </c>
      <c r="D2562" s="67"/>
      <c r="E2562" s="67"/>
      <c r="F2562" s="67"/>
      <c r="G2562" s="67"/>
      <c r="H2562" s="67"/>
      <c r="I2562" s="67"/>
    </row>
    <row r="2563" spans="1:9">
      <c r="A2563" s="79">
        <v>43937</v>
      </c>
      <c r="B2563" s="80">
        <v>16</v>
      </c>
      <c r="C2563" s="81">
        <v>16.940000000000001</v>
      </c>
      <c r="D2563" s="67"/>
      <c r="E2563" s="67"/>
      <c r="F2563" s="67"/>
      <c r="G2563" s="67"/>
      <c r="H2563" s="67"/>
      <c r="I2563" s="67"/>
    </row>
    <row r="2564" spans="1:9">
      <c r="A2564" s="79">
        <v>43937</v>
      </c>
      <c r="B2564" s="80">
        <v>17</v>
      </c>
      <c r="C2564" s="81">
        <v>17.3</v>
      </c>
      <c r="D2564" s="67"/>
      <c r="E2564" s="67"/>
      <c r="F2564" s="67"/>
      <c r="G2564" s="67"/>
      <c r="H2564" s="67"/>
      <c r="I2564" s="67"/>
    </row>
    <row r="2565" spans="1:9">
      <c r="A2565" s="79">
        <v>43937</v>
      </c>
      <c r="B2565" s="80">
        <v>18</v>
      </c>
      <c r="C2565" s="81">
        <v>17.11</v>
      </c>
      <c r="D2565" s="67"/>
      <c r="E2565" s="67"/>
      <c r="F2565" s="67"/>
      <c r="G2565" s="67"/>
      <c r="H2565" s="67"/>
      <c r="I2565" s="67"/>
    </row>
    <row r="2566" spans="1:9">
      <c r="A2566" s="79">
        <v>43937</v>
      </c>
      <c r="B2566" s="80">
        <v>19</v>
      </c>
      <c r="C2566" s="81">
        <v>16.98</v>
      </c>
      <c r="D2566" s="67"/>
      <c r="E2566" s="67"/>
      <c r="F2566" s="67"/>
      <c r="G2566" s="67"/>
      <c r="H2566" s="67"/>
      <c r="I2566" s="67"/>
    </row>
    <row r="2567" spans="1:9">
      <c r="A2567" s="79">
        <v>43937</v>
      </c>
      <c r="B2567" s="80">
        <v>20</v>
      </c>
      <c r="C2567" s="81">
        <v>17.61</v>
      </c>
      <c r="D2567" s="67"/>
      <c r="E2567" s="67"/>
      <c r="F2567" s="67"/>
      <c r="G2567" s="67"/>
      <c r="H2567" s="67"/>
      <c r="I2567" s="67"/>
    </row>
    <row r="2568" spans="1:9">
      <c r="A2568" s="79">
        <v>43937</v>
      </c>
      <c r="B2568" s="80">
        <v>21</v>
      </c>
      <c r="C2568" s="81">
        <v>17.899999999999999</v>
      </c>
      <c r="D2568" s="67"/>
      <c r="E2568" s="67"/>
      <c r="F2568" s="67"/>
      <c r="G2568" s="67"/>
      <c r="H2568" s="67"/>
      <c r="I2568" s="67"/>
    </row>
    <row r="2569" spans="1:9">
      <c r="A2569" s="79">
        <v>43937</v>
      </c>
      <c r="B2569" s="80">
        <v>22</v>
      </c>
      <c r="C2569" s="81">
        <v>16.27</v>
      </c>
      <c r="D2569" s="67"/>
      <c r="E2569" s="67"/>
      <c r="F2569" s="67"/>
      <c r="G2569" s="67"/>
      <c r="H2569" s="67"/>
      <c r="I2569" s="67"/>
    </row>
    <row r="2570" spans="1:9">
      <c r="A2570" s="79">
        <v>43937</v>
      </c>
      <c r="B2570" s="80">
        <v>23</v>
      </c>
      <c r="C2570" s="81">
        <v>15.5</v>
      </c>
      <c r="D2570" s="67"/>
      <c r="E2570" s="67"/>
      <c r="F2570" s="67"/>
      <c r="G2570" s="67"/>
      <c r="H2570" s="67"/>
      <c r="I2570" s="67"/>
    </row>
    <row r="2571" spans="1:9">
      <c r="A2571" s="79">
        <v>43937</v>
      </c>
      <c r="B2571" s="80">
        <v>24</v>
      </c>
      <c r="C2571" s="81">
        <v>15.27</v>
      </c>
      <c r="D2571" s="67"/>
      <c r="E2571" s="67"/>
      <c r="F2571" s="67"/>
      <c r="G2571" s="67"/>
      <c r="H2571" s="67"/>
      <c r="I2571" s="67"/>
    </row>
    <row r="2572" spans="1:9">
      <c r="A2572" s="79">
        <v>43938</v>
      </c>
      <c r="B2572" s="80">
        <v>1</v>
      </c>
      <c r="C2572" s="81">
        <v>14.93</v>
      </c>
      <c r="D2572" s="67"/>
      <c r="E2572" s="67"/>
      <c r="F2572" s="67"/>
      <c r="G2572" s="67"/>
      <c r="H2572" s="67"/>
      <c r="I2572" s="67"/>
    </row>
    <row r="2573" spans="1:9">
      <c r="A2573" s="79">
        <v>43938</v>
      </c>
      <c r="B2573" s="80">
        <v>2</v>
      </c>
      <c r="C2573" s="81">
        <v>13.83</v>
      </c>
      <c r="D2573" s="67"/>
      <c r="E2573" s="67"/>
      <c r="F2573" s="67"/>
      <c r="G2573" s="67"/>
      <c r="H2573" s="67"/>
      <c r="I2573" s="67"/>
    </row>
    <row r="2574" spans="1:9">
      <c r="A2574" s="79">
        <v>43938</v>
      </c>
      <c r="B2574" s="80">
        <v>3</v>
      </c>
      <c r="C2574" s="81">
        <v>13.52</v>
      </c>
      <c r="D2574" s="67"/>
      <c r="E2574" s="67"/>
      <c r="F2574" s="67"/>
      <c r="G2574" s="67"/>
      <c r="H2574" s="67"/>
      <c r="I2574" s="67"/>
    </row>
    <row r="2575" spans="1:9">
      <c r="A2575" s="79">
        <v>43938</v>
      </c>
      <c r="B2575" s="80">
        <v>4</v>
      </c>
      <c r="C2575" s="81">
        <v>14.02</v>
      </c>
      <c r="D2575" s="67"/>
      <c r="E2575" s="67"/>
      <c r="F2575" s="67"/>
      <c r="G2575" s="67"/>
      <c r="H2575" s="67"/>
      <c r="I2575" s="67"/>
    </row>
    <row r="2576" spans="1:9">
      <c r="A2576" s="79">
        <v>43938</v>
      </c>
      <c r="B2576" s="80">
        <v>5</v>
      </c>
      <c r="C2576" s="81">
        <v>14.46</v>
      </c>
      <c r="D2576" s="67"/>
      <c r="E2576" s="67"/>
      <c r="F2576" s="67"/>
      <c r="G2576" s="67"/>
      <c r="H2576" s="67"/>
      <c r="I2576" s="67"/>
    </row>
    <row r="2577" spans="1:9">
      <c r="A2577" s="79">
        <v>43938</v>
      </c>
      <c r="B2577" s="80">
        <v>6</v>
      </c>
      <c r="C2577" s="81">
        <v>17.16</v>
      </c>
      <c r="D2577" s="67"/>
      <c r="E2577" s="67"/>
      <c r="F2577" s="67"/>
      <c r="G2577" s="67"/>
      <c r="H2577" s="67"/>
      <c r="I2577" s="67"/>
    </row>
    <row r="2578" spans="1:9">
      <c r="A2578" s="79">
        <v>43938</v>
      </c>
      <c r="B2578" s="80">
        <v>7</v>
      </c>
      <c r="C2578" s="81">
        <v>18.350000000000001</v>
      </c>
      <c r="D2578" s="67"/>
      <c r="E2578" s="67"/>
      <c r="F2578" s="67"/>
      <c r="G2578" s="67"/>
      <c r="H2578" s="67"/>
      <c r="I2578" s="67"/>
    </row>
    <row r="2579" spans="1:9">
      <c r="A2579" s="79">
        <v>43938</v>
      </c>
      <c r="B2579" s="80">
        <v>8</v>
      </c>
      <c r="C2579" s="81">
        <v>19.61</v>
      </c>
      <c r="D2579" s="67"/>
      <c r="E2579" s="67"/>
      <c r="F2579" s="67"/>
      <c r="G2579" s="67"/>
      <c r="H2579" s="67"/>
      <c r="I2579" s="67"/>
    </row>
    <row r="2580" spans="1:9">
      <c r="A2580" s="79">
        <v>43938</v>
      </c>
      <c r="B2580" s="80">
        <v>9</v>
      </c>
      <c r="C2580" s="81">
        <v>18.37</v>
      </c>
      <c r="D2580" s="67"/>
      <c r="E2580" s="67"/>
      <c r="F2580" s="67"/>
      <c r="G2580" s="67"/>
      <c r="H2580" s="67"/>
      <c r="I2580" s="67"/>
    </row>
    <row r="2581" spans="1:9">
      <c r="A2581" s="79">
        <v>43938</v>
      </c>
      <c r="B2581" s="80">
        <v>10</v>
      </c>
      <c r="C2581" s="81">
        <v>18.350000000000001</v>
      </c>
      <c r="D2581" s="67"/>
      <c r="E2581" s="67"/>
      <c r="F2581" s="67"/>
      <c r="G2581" s="67"/>
      <c r="H2581" s="67"/>
      <c r="I2581" s="67"/>
    </row>
    <row r="2582" spans="1:9">
      <c r="A2582" s="79">
        <v>43938</v>
      </c>
      <c r="B2582" s="80">
        <v>11</v>
      </c>
      <c r="C2582" s="81">
        <v>17.73</v>
      </c>
      <c r="D2582" s="67"/>
      <c r="E2582" s="67"/>
      <c r="F2582" s="67"/>
      <c r="G2582" s="67"/>
      <c r="H2582" s="67"/>
      <c r="I2582" s="67"/>
    </row>
    <row r="2583" spans="1:9">
      <c r="A2583" s="79">
        <v>43938</v>
      </c>
      <c r="B2583" s="80">
        <v>12</v>
      </c>
      <c r="C2583" s="81">
        <v>17.989999999999998</v>
      </c>
      <c r="D2583" s="67"/>
      <c r="E2583" s="67"/>
      <c r="F2583" s="67"/>
      <c r="G2583" s="67"/>
      <c r="H2583" s="67"/>
      <c r="I2583" s="67"/>
    </row>
    <row r="2584" spans="1:9">
      <c r="A2584" s="79">
        <v>43938</v>
      </c>
      <c r="B2584" s="80">
        <v>13</v>
      </c>
      <c r="C2584" s="81">
        <v>17.739999999999998</v>
      </c>
      <c r="D2584" s="67"/>
      <c r="E2584" s="67"/>
      <c r="F2584" s="67"/>
      <c r="G2584" s="67"/>
      <c r="H2584" s="67"/>
      <c r="I2584" s="67"/>
    </row>
    <row r="2585" spans="1:9">
      <c r="A2585" s="79">
        <v>43938</v>
      </c>
      <c r="B2585" s="80">
        <v>14</v>
      </c>
      <c r="C2585" s="81">
        <v>17.170000000000002</v>
      </c>
      <c r="D2585" s="67"/>
      <c r="E2585" s="67"/>
      <c r="F2585" s="67"/>
      <c r="G2585" s="67"/>
      <c r="H2585" s="67"/>
      <c r="I2585" s="67"/>
    </row>
    <row r="2586" spans="1:9">
      <c r="A2586" s="79">
        <v>43938</v>
      </c>
      <c r="B2586" s="80">
        <v>15</v>
      </c>
      <c r="C2586" s="81">
        <v>17.350000000000001</v>
      </c>
      <c r="D2586" s="67"/>
      <c r="E2586" s="67"/>
      <c r="F2586" s="67"/>
      <c r="G2586" s="67"/>
      <c r="H2586" s="67"/>
      <c r="I2586" s="67"/>
    </row>
    <row r="2587" spans="1:9">
      <c r="A2587" s="79">
        <v>43938</v>
      </c>
      <c r="B2587" s="80">
        <v>16</v>
      </c>
      <c r="C2587" s="81">
        <v>18.010000000000002</v>
      </c>
      <c r="D2587" s="67"/>
      <c r="E2587" s="67"/>
      <c r="F2587" s="67"/>
      <c r="G2587" s="67"/>
      <c r="H2587" s="67"/>
      <c r="I2587" s="67"/>
    </row>
    <row r="2588" spans="1:9">
      <c r="A2588" s="79">
        <v>43938</v>
      </c>
      <c r="B2588" s="80">
        <v>17</v>
      </c>
      <c r="C2588" s="81">
        <v>17.260000000000002</v>
      </c>
      <c r="D2588" s="67"/>
      <c r="E2588" s="67"/>
      <c r="F2588" s="67"/>
      <c r="G2588" s="67"/>
      <c r="H2588" s="67"/>
      <c r="I2588" s="67"/>
    </row>
    <row r="2589" spans="1:9">
      <c r="A2589" s="79">
        <v>43938</v>
      </c>
      <c r="B2589" s="80">
        <v>18</v>
      </c>
      <c r="C2589" s="81">
        <v>16.940000000000001</v>
      </c>
      <c r="D2589" s="67"/>
      <c r="E2589" s="67"/>
      <c r="F2589" s="67"/>
      <c r="G2589" s="67"/>
      <c r="H2589" s="67"/>
      <c r="I2589" s="67"/>
    </row>
    <row r="2590" spans="1:9">
      <c r="A2590" s="79">
        <v>43938</v>
      </c>
      <c r="B2590" s="80">
        <v>19</v>
      </c>
      <c r="C2590" s="81">
        <v>16.63</v>
      </c>
      <c r="D2590" s="67"/>
      <c r="E2590" s="67"/>
      <c r="F2590" s="67"/>
      <c r="G2590" s="67"/>
      <c r="H2590" s="67"/>
      <c r="I2590" s="67"/>
    </row>
    <row r="2591" spans="1:9">
      <c r="A2591" s="79">
        <v>43938</v>
      </c>
      <c r="B2591" s="80">
        <v>20</v>
      </c>
      <c r="C2591" s="81">
        <v>28.87</v>
      </c>
      <c r="D2591" s="67"/>
      <c r="E2591" s="67"/>
      <c r="F2591" s="67"/>
      <c r="G2591" s="67"/>
      <c r="H2591" s="67"/>
      <c r="I2591" s="67"/>
    </row>
    <row r="2592" spans="1:9">
      <c r="A2592" s="79">
        <v>43938</v>
      </c>
      <c r="B2592" s="80">
        <v>21</v>
      </c>
      <c r="C2592" s="81">
        <v>20.62</v>
      </c>
      <c r="D2592" s="67"/>
      <c r="E2592" s="67"/>
      <c r="F2592" s="67"/>
      <c r="G2592" s="67"/>
      <c r="H2592" s="67"/>
      <c r="I2592" s="67"/>
    </row>
    <row r="2593" spans="1:9">
      <c r="A2593" s="79">
        <v>43938</v>
      </c>
      <c r="B2593" s="80">
        <v>22</v>
      </c>
      <c r="C2593" s="81">
        <v>15.25</v>
      </c>
      <c r="D2593" s="67"/>
      <c r="E2593" s="67"/>
      <c r="F2593" s="67"/>
      <c r="G2593" s="67"/>
      <c r="H2593" s="67"/>
      <c r="I2593" s="67"/>
    </row>
    <row r="2594" spans="1:9">
      <c r="A2594" s="79">
        <v>43938</v>
      </c>
      <c r="B2594" s="80">
        <v>23</v>
      </c>
      <c r="C2594" s="81">
        <v>14.49</v>
      </c>
      <c r="D2594" s="67"/>
      <c r="E2594" s="67"/>
      <c r="F2594" s="67"/>
      <c r="G2594" s="67"/>
      <c r="H2594" s="67"/>
      <c r="I2594" s="67"/>
    </row>
    <row r="2595" spans="1:9">
      <c r="A2595" s="79">
        <v>43938</v>
      </c>
      <c r="B2595" s="80">
        <v>24</v>
      </c>
      <c r="C2595" s="81">
        <v>16.78</v>
      </c>
      <c r="D2595" s="67"/>
      <c r="E2595" s="67"/>
      <c r="F2595" s="67"/>
      <c r="G2595" s="67"/>
      <c r="H2595" s="67"/>
      <c r="I2595" s="67"/>
    </row>
    <row r="2596" spans="1:9">
      <c r="A2596" s="79">
        <v>43939</v>
      </c>
      <c r="B2596" s="80">
        <v>1</v>
      </c>
      <c r="C2596" s="81">
        <v>15.84</v>
      </c>
      <c r="D2596" s="67"/>
      <c r="E2596" s="67"/>
      <c r="F2596" s="67"/>
      <c r="G2596" s="67"/>
      <c r="H2596" s="67"/>
      <c r="I2596" s="67"/>
    </row>
    <row r="2597" spans="1:9">
      <c r="A2597" s="79">
        <v>43939</v>
      </c>
      <c r="B2597" s="80">
        <v>2</v>
      </c>
      <c r="C2597" s="81">
        <v>15.75</v>
      </c>
      <c r="D2597" s="67"/>
      <c r="E2597" s="67"/>
      <c r="F2597" s="67"/>
      <c r="G2597" s="67"/>
      <c r="H2597" s="67"/>
      <c r="I2597" s="67"/>
    </row>
    <row r="2598" spans="1:9">
      <c r="A2598" s="79">
        <v>43939</v>
      </c>
      <c r="B2598" s="80">
        <v>3</v>
      </c>
      <c r="C2598" s="81">
        <v>15.8</v>
      </c>
      <c r="D2598" s="67"/>
      <c r="E2598" s="67"/>
      <c r="F2598" s="67"/>
      <c r="G2598" s="67"/>
      <c r="H2598" s="67"/>
      <c r="I2598" s="67"/>
    </row>
    <row r="2599" spans="1:9">
      <c r="A2599" s="79">
        <v>43939</v>
      </c>
      <c r="B2599" s="80">
        <v>4</v>
      </c>
      <c r="C2599" s="81">
        <v>15.66</v>
      </c>
      <c r="D2599" s="67"/>
      <c r="E2599" s="67"/>
      <c r="F2599" s="67"/>
      <c r="G2599" s="67"/>
      <c r="H2599" s="67"/>
      <c r="I2599" s="67"/>
    </row>
    <row r="2600" spans="1:9">
      <c r="A2600" s="79">
        <v>43939</v>
      </c>
      <c r="B2600" s="80">
        <v>5</v>
      </c>
      <c r="C2600" s="81">
        <v>14.29</v>
      </c>
      <c r="D2600" s="67"/>
      <c r="E2600" s="67"/>
      <c r="F2600" s="67"/>
      <c r="G2600" s="67"/>
      <c r="H2600" s="67"/>
      <c r="I2600" s="67"/>
    </row>
    <row r="2601" spans="1:9">
      <c r="A2601" s="79">
        <v>43939</v>
      </c>
      <c r="B2601" s="80">
        <v>6</v>
      </c>
      <c r="C2601" s="81">
        <v>16.190000000000001</v>
      </c>
      <c r="D2601" s="67"/>
      <c r="E2601" s="67"/>
      <c r="F2601" s="67"/>
      <c r="G2601" s="67"/>
      <c r="H2601" s="67"/>
      <c r="I2601" s="67"/>
    </row>
    <row r="2602" spans="1:9">
      <c r="A2602" s="79">
        <v>43939</v>
      </c>
      <c r="B2602" s="80">
        <v>7</v>
      </c>
      <c r="C2602" s="81">
        <v>17.87</v>
      </c>
      <c r="D2602" s="67"/>
      <c r="E2602" s="67"/>
      <c r="F2602" s="67"/>
      <c r="G2602" s="67"/>
      <c r="H2602" s="67"/>
      <c r="I2602" s="67"/>
    </row>
    <row r="2603" spans="1:9">
      <c r="A2603" s="79">
        <v>43939</v>
      </c>
      <c r="B2603" s="80">
        <v>8</v>
      </c>
      <c r="C2603" s="81">
        <v>18.739999999999998</v>
      </c>
      <c r="D2603" s="67"/>
      <c r="E2603" s="67"/>
      <c r="F2603" s="67"/>
      <c r="G2603" s="67"/>
      <c r="H2603" s="67"/>
      <c r="I2603" s="67"/>
    </row>
    <row r="2604" spans="1:9">
      <c r="A2604" s="79">
        <v>43939</v>
      </c>
      <c r="B2604" s="80">
        <v>9</v>
      </c>
      <c r="C2604" s="81">
        <v>19.91</v>
      </c>
      <c r="D2604" s="67"/>
      <c r="E2604" s="67"/>
      <c r="F2604" s="67"/>
      <c r="G2604" s="67"/>
      <c r="H2604" s="67"/>
      <c r="I2604" s="67"/>
    </row>
    <row r="2605" spans="1:9">
      <c r="A2605" s="79">
        <v>43939</v>
      </c>
      <c r="B2605" s="80">
        <v>10</v>
      </c>
      <c r="C2605" s="81">
        <v>18.98</v>
      </c>
      <c r="D2605" s="67"/>
      <c r="E2605" s="67"/>
      <c r="F2605" s="67"/>
      <c r="G2605" s="67"/>
      <c r="H2605" s="67"/>
      <c r="I2605" s="67"/>
    </row>
    <row r="2606" spans="1:9">
      <c r="A2606" s="79">
        <v>43939</v>
      </c>
      <c r="B2606" s="80">
        <v>11</v>
      </c>
      <c r="C2606" s="81">
        <v>16.399999999999999</v>
      </c>
      <c r="D2606" s="67"/>
      <c r="E2606" s="67"/>
      <c r="F2606" s="67"/>
      <c r="G2606" s="67"/>
      <c r="H2606" s="67"/>
      <c r="I2606" s="67"/>
    </row>
    <row r="2607" spans="1:9">
      <c r="A2607" s="79">
        <v>43939</v>
      </c>
      <c r="B2607" s="80">
        <v>12</v>
      </c>
      <c r="C2607" s="81">
        <v>16.22</v>
      </c>
      <c r="D2607" s="67"/>
      <c r="E2607" s="67"/>
      <c r="F2607" s="67"/>
      <c r="G2607" s="67"/>
      <c r="H2607" s="67"/>
      <c r="I2607" s="67"/>
    </row>
    <row r="2608" spans="1:9">
      <c r="A2608" s="79">
        <v>43939</v>
      </c>
      <c r="B2608" s="80">
        <v>13</v>
      </c>
      <c r="C2608" s="81">
        <v>14.3</v>
      </c>
      <c r="D2608" s="67"/>
      <c r="E2608" s="67"/>
      <c r="F2608" s="67"/>
      <c r="G2608" s="67"/>
      <c r="H2608" s="67"/>
      <c r="I2608" s="67"/>
    </row>
    <row r="2609" spans="1:9">
      <c r="A2609" s="79">
        <v>43939</v>
      </c>
      <c r="B2609" s="80">
        <v>14</v>
      </c>
      <c r="C2609" s="81">
        <v>12.49</v>
      </c>
      <c r="D2609" s="67"/>
      <c r="E2609" s="67"/>
      <c r="F2609" s="67"/>
      <c r="G2609" s="67"/>
      <c r="H2609" s="67"/>
      <c r="I2609" s="67"/>
    </row>
    <row r="2610" spans="1:9">
      <c r="A2610" s="79">
        <v>43939</v>
      </c>
      <c r="B2610" s="80">
        <v>15</v>
      </c>
      <c r="C2610" s="81">
        <v>11.64</v>
      </c>
      <c r="D2610" s="67"/>
      <c r="E2610" s="67"/>
      <c r="F2610" s="67"/>
      <c r="G2610" s="67"/>
      <c r="H2610" s="67"/>
      <c r="I2610" s="67"/>
    </row>
    <row r="2611" spans="1:9">
      <c r="A2611" s="79">
        <v>43939</v>
      </c>
      <c r="B2611" s="80">
        <v>16</v>
      </c>
      <c r="C2611" s="81">
        <v>11.49</v>
      </c>
      <c r="D2611" s="67"/>
      <c r="E2611" s="67"/>
      <c r="F2611" s="67"/>
      <c r="G2611" s="67"/>
      <c r="H2611" s="67"/>
      <c r="I2611" s="67"/>
    </row>
    <row r="2612" spans="1:9">
      <c r="A2612" s="79">
        <v>43939</v>
      </c>
      <c r="B2612" s="80">
        <v>17</v>
      </c>
      <c r="C2612" s="81">
        <v>11.97</v>
      </c>
      <c r="D2612" s="67"/>
      <c r="E2612" s="67"/>
      <c r="F2612" s="67"/>
      <c r="G2612" s="67"/>
      <c r="H2612" s="67"/>
      <c r="I2612" s="67"/>
    </row>
    <row r="2613" spans="1:9">
      <c r="A2613" s="79">
        <v>43939</v>
      </c>
      <c r="B2613" s="80">
        <v>18</v>
      </c>
      <c r="C2613" s="81">
        <v>13.31</v>
      </c>
      <c r="D2613" s="67"/>
      <c r="E2613" s="67"/>
      <c r="F2613" s="67"/>
      <c r="G2613" s="67"/>
      <c r="H2613" s="67"/>
      <c r="I2613" s="67"/>
    </row>
    <row r="2614" spans="1:9">
      <c r="A2614" s="79">
        <v>43939</v>
      </c>
      <c r="B2614" s="80">
        <v>19</v>
      </c>
      <c r="C2614" s="81">
        <v>15.3</v>
      </c>
      <c r="D2614" s="67"/>
      <c r="E2614" s="67"/>
      <c r="F2614" s="67"/>
      <c r="G2614" s="67"/>
      <c r="H2614" s="67"/>
      <c r="I2614" s="67"/>
    </row>
    <row r="2615" spans="1:9">
      <c r="A2615" s="79">
        <v>43939</v>
      </c>
      <c r="B2615" s="80">
        <v>20</v>
      </c>
      <c r="C2615" s="81">
        <v>15.33</v>
      </c>
      <c r="D2615" s="67"/>
      <c r="E2615" s="67"/>
      <c r="F2615" s="67"/>
      <c r="G2615" s="67"/>
      <c r="H2615" s="67"/>
      <c r="I2615" s="67"/>
    </row>
    <row r="2616" spans="1:9">
      <c r="A2616" s="79">
        <v>43939</v>
      </c>
      <c r="B2616" s="80">
        <v>21</v>
      </c>
      <c r="C2616" s="81">
        <v>14.73</v>
      </c>
      <c r="D2616" s="67"/>
      <c r="E2616" s="67"/>
      <c r="F2616" s="67"/>
      <c r="G2616" s="67"/>
      <c r="H2616" s="67"/>
      <c r="I2616" s="67"/>
    </row>
    <row r="2617" spans="1:9">
      <c r="A2617" s="79">
        <v>43939</v>
      </c>
      <c r="B2617" s="80">
        <v>22</v>
      </c>
      <c r="C2617" s="81">
        <v>13.95</v>
      </c>
      <c r="D2617" s="67"/>
      <c r="E2617" s="67"/>
      <c r="F2617" s="67"/>
      <c r="G2617" s="67"/>
      <c r="H2617" s="67"/>
      <c r="I2617" s="67"/>
    </row>
    <row r="2618" spans="1:9">
      <c r="A2618" s="79">
        <v>43939</v>
      </c>
      <c r="B2618" s="80">
        <v>23</v>
      </c>
      <c r="C2618" s="81">
        <v>11.99</v>
      </c>
      <c r="D2618" s="67"/>
      <c r="E2618" s="67"/>
      <c r="F2618" s="67"/>
      <c r="G2618" s="67"/>
      <c r="H2618" s="67"/>
      <c r="I2618" s="67"/>
    </row>
    <row r="2619" spans="1:9">
      <c r="A2619" s="79">
        <v>43939</v>
      </c>
      <c r="B2619" s="80">
        <v>24</v>
      </c>
      <c r="C2619" s="81">
        <v>12.1</v>
      </c>
      <c r="D2619" s="67"/>
      <c r="E2619" s="67"/>
      <c r="F2619" s="67"/>
      <c r="G2619" s="67"/>
      <c r="H2619" s="67"/>
      <c r="I2619" s="67"/>
    </row>
    <row r="2620" spans="1:9">
      <c r="A2620" s="79">
        <v>43940</v>
      </c>
      <c r="B2620" s="80">
        <v>1</v>
      </c>
      <c r="C2620" s="81">
        <v>11.15</v>
      </c>
      <c r="D2620" s="67"/>
      <c r="E2620" s="67"/>
      <c r="F2620" s="67"/>
      <c r="G2620" s="67"/>
      <c r="H2620" s="67"/>
      <c r="I2620" s="67"/>
    </row>
    <row r="2621" spans="1:9">
      <c r="A2621" s="79">
        <v>43940</v>
      </c>
      <c r="B2621" s="80">
        <v>2</v>
      </c>
      <c r="C2621" s="81">
        <v>11.75</v>
      </c>
      <c r="D2621" s="67"/>
      <c r="E2621" s="67"/>
      <c r="F2621" s="67"/>
      <c r="G2621" s="67"/>
      <c r="H2621" s="67"/>
      <c r="I2621" s="67"/>
    </row>
    <row r="2622" spans="1:9">
      <c r="A2622" s="79">
        <v>43940</v>
      </c>
      <c r="B2622" s="80">
        <v>3</v>
      </c>
      <c r="C2622" s="81">
        <v>12.9</v>
      </c>
      <c r="D2622" s="67"/>
      <c r="E2622" s="67"/>
      <c r="F2622" s="67"/>
      <c r="G2622" s="67"/>
      <c r="H2622" s="67"/>
      <c r="I2622" s="67"/>
    </row>
    <row r="2623" spans="1:9">
      <c r="A2623" s="79">
        <v>43940</v>
      </c>
      <c r="B2623" s="80">
        <v>4</v>
      </c>
      <c r="C2623" s="81">
        <v>11.35</v>
      </c>
      <c r="D2623" s="67"/>
      <c r="E2623" s="67"/>
      <c r="F2623" s="67"/>
      <c r="G2623" s="67"/>
      <c r="H2623" s="67"/>
      <c r="I2623" s="67"/>
    </row>
    <row r="2624" spans="1:9">
      <c r="A2624" s="79">
        <v>43940</v>
      </c>
      <c r="B2624" s="80">
        <v>5</v>
      </c>
      <c r="C2624" s="81">
        <v>9.64</v>
      </c>
      <c r="D2624" s="67"/>
      <c r="E2624" s="67"/>
      <c r="F2624" s="67"/>
      <c r="G2624" s="67"/>
      <c r="H2624" s="67"/>
      <c r="I2624" s="67"/>
    </row>
    <row r="2625" spans="1:9">
      <c r="A2625" s="79">
        <v>43940</v>
      </c>
      <c r="B2625" s="80">
        <v>6</v>
      </c>
      <c r="C2625" s="81">
        <v>11.76</v>
      </c>
      <c r="D2625" s="67"/>
      <c r="E2625" s="67"/>
      <c r="F2625" s="67"/>
      <c r="G2625" s="67"/>
      <c r="H2625" s="67"/>
      <c r="I2625" s="67"/>
    </row>
    <row r="2626" spans="1:9">
      <c r="A2626" s="79">
        <v>43940</v>
      </c>
      <c r="B2626" s="80">
        <v>7</v>
      </c>
      <c r="C2626" s="81">
        <v>10.81</v>
      </c>
      <c r="D2626" s="67"/>
      <c r="E2626" s="67"/>
      <c r="F2626" s="67"/>
      <c r="G2626" s="67"/>
      <c r="H2626" s="67"/>
      <c r="I2626" s="67"/>
    </row>
    <row r="2627" spans="1:9">
      <c r="A2627" s="79">
        <v>43940</v>
      </c>
      <c r="B2627" s="80">
        <v>8</v>
      </c>
      <c r="C2627" s="81">
        <v>11.46</v>
      </c>
      <c r="D2627" s="67"/>
      <c r="E2627" s="67"/>
      <c r="F2627" s="67"/>
      <c r="G2627" s="67"/>
      <c r="H2627" s="67"/>
      <c r="I2627" s="67"/>
    </row>
    <row r="2628" spans="1:9">
      <c r="A2628" s="79">
        <v>43940</v>
      </c>
      <c r="B2628" s="80">
        <v>9</v>
      </c>
      <c r="C2628" s="81">
        <v>13.97</v>
      </c>
      <c r="D2628" s="67"/>
      <c r="E2628" s="67"/>
      <c r="F2628" s="67"/>
      <c r="G2628" s="67"/>
      <c r="H2628" s="67"/>
      <c r="I2628" s="67"/>
    </row>
    <row r="2629" spans="1:9">
      <c r="A2629" s="79">
        <v>43940</v>
      </c>
      <c r="B2629" s="80">
        <v>10</v>
      </c>
      <c r="C2629" s="81">
        <v>15.34</v>
      </c>
      <c r="D2629" s="67"/>
      <c r="E2629" s="67"/>
      <c r="F2629" s="67"/>
      <c r="G2629" s="67"/>
      <c r="H2629" s="67"/>
      <c r="I2629" s="67"/>
    </row>
    <row r="2630" spans="1:9">
      <c r="A2630" s="79">
        <v>43940</v>
      </c>
      <c r="B2630" s="80">
        <v>11</v>
      </c>
      <c r="C2630" s="81">
        <v>17.97</v>
      </c>
      <c r="D2630" s="67"/>
      <c r="E2630" s="67"/>
      <c r="F2630" s="67"/>
      <c r="G2630" s="67"/>
      <c r="H2630" s="67"/>
      <c r="I2630" s="67"/>
    </row>
    <row r="2631" spans="1:9">
      <c r="A2631" s="79">
        <v>43940</v>
      </c>
      <c r="B2631" s="80">
        <v>12</v>
      </c>
      <c r="C2631" s="81">
        <v>20.260000000000002</v>
      </c>
      <c r="D2631" s="67"/>
      <c r="E2631" s="67"/>
      <c r="F2631" s="67"/>
      <c r="G2631" s="67"/>
      <c r="H2631" s="67"/>
      <c r="I2631" s="67"/>
    </row>
    <row r="2632" spans="1:9">
      <c r="A2632" s="79">
        <v>43940</v>
      </c>
      <c r="B2632" s="80">
        <v>13</v>
      </c>
      <c r="C2632" s="81">
        <v>17.09</v>
      </c>
      <c r="D2632" s="67"/>
      <c r="E2632" s="67"/>
      <c r="F2632" s="67"/>
      <c r="G2632" s="67"/>
      <c r="H2632" s="67"/>
      <c r="I2632" s="67"/>
    </row>
    <row r="2633" spans="1:9">
      <c r="A2633" s="79">
        <v>43940</v>
      </c>
      <c r="B2633" s="80">
        <v>14</v>
      </c>
      <c r="C2633" s="81">
        <v>15.49</v>
      </c>
      <c r="D2633" s="67"/>
      <c r="E2633" s="67"/>
      <c r="F2633" s="67"/>
      <c r="G2633" s="67"/>
      <c r="H2633" s="67"/>
      <c r="I2633" s="67"/>
    </row>
    <row r="2634" spans="1:9">
      <c r="A2634" s="79">
        <v>43940</v>
      </c>
      <c r="B2634" s="80">
        <v>15</v>
      </c>
      <c r="C2634" s="81">
        <v>15.14</v>
      </c>
      <c r="D2634" s="67"/>
      <c r="E2634" s="67"/>
      <c r="F2634" s="67"/>
      <c r="G2634" s="67"/>
      <c r="H2634" s="67"/>
      <c r="I2634" s="67"/>
    </row>
    <row r="2635" spans="1:9">
      <c r="A2635" s="79">
        <v>43940</v>
      </c>
      <c r="B2635" s="80">
        <v>16</v>
      </c>
      <c r="C2635" s="81">
        <v>15.32</v>
      </c>
      <c r="D2635" s="67"/>
      <c r="E2635" s="67"/>
      <c r="F2635" s="67"/>
      <c r="G2635" s="67"/>
      <c r="H2635" s="67"/>
      <c r="I2635" s="67"/>
    </row>
    <row r="2636" spans="1:9">
      <c r="A2636" s="79">
        <v>43940</v>
      </c>
      <c r="B2636" s="80">
        <v>17</v>
      </c>
      <c r="C2636" s="81">
        <v>17.12</v>
      </c>
      <c r="D2636" s="67"/>
      <c r="E2636" s="67"/>
      <c r="F2636" s="67"/>
      <c r="G2636" s="67"/>
      <c r="H2636" s="67"/>
      <c r="I2636" s="67"/>
    </row>
    <row r="2637" spans="1:9">
      <c r="A2637" s="79">
        <v>43940</v>
      </c>
      <c r="B2637" s="80">
        <v>18</v>
      </c>
      <c r="C2637" s="81">
        <v>17.649999999999999</v>
      </c>
      <c r="D2637" s="67"/>
      <c r="E2637" s="67"/>
      <c r="F2637" s="67"/>
      <c r="G2637" s="67"/>
      <c r="H2637" s="67"/>
      <c r="I2637" s="67"/>
    </row>
    <row r="2638" spans="1:9">
      <c r="A2638" s="79">
        <v>43940</v>
      </c>
      <c r="B2638" s="80">
        <v>19</v>
      </c>
      <c r="C2638" s="81">
        <v>18.48</v>
      </c>
      <c r="D2638" s="67"/>
      <c r="E2638" s="67"/>
      <c r="F2638" s="67"/>
      <c r="G2638" s="67"/>
      <c r="H2638" s="67"/>
      <c r="I2638" s="67"/>
    </row>
    <row r="2639" spans="1:9">
      <c r="A2639" s="79">
        <v>43940</v>
      </c>
      <c r="B2639" s="80">
        <v>20</v>
      </c>
      <c r="C2639" s="81">
        <v>20.77</v>
      </c>
      <c r="D2639" s="67"/>
      <c r="E2639" s="67"/>
      <c r="F2639" s="67"/>
      <c r="G2639" s="67"/>
      <c r="H2639" s="67"/>
      <c r="I2639" s="67"/>
    </row>
    <row r="2640" spans="1:9">
      <c r="A2640" s="79">
        <v>43940</v>
      </c>
      <c r="B2640" s="80">
        <v>21</v>
      </c>
      <c r="C2640" s="81">
        <v>20.73</v>
      </c>
      <c r="D2640" s="67"/>
      <c r="E2640" s="67"/>
      <c r="F2640" s="67"/>
      <c r="G2640" s="67"/>
      <c r="H2640" s="67"/>
      <c r="I2640" s="67"/>
    </row>
    <row r="2641" spans="1:9">
      <c r="A2641" s="79">
        <v>43940</v>
      </c>
      <c r="B2641" s="80">
        <v>22</v>
      </c>
      <c r="C2641" s="81">
        <v>26.64</v>
      </c>
      <c r="D2641" s="67"/>
      <c r="E2641" s="67"/>
      <c r="F2641" s="67"/>
      <c r="G2641" s="67"/>
      <c r="H2641" s="67"/>
      <c r="I2641" s="67"/>
    </row>
    <row r="2642" spans="1:9">
      <c r="A2642" s="79">
        <v>43940</v>
      </c>
      <c r="B2642" s="80">
        <v>23</v>
      </c>
      <c r="C2642" s="81">
        <v>17.13</v>
      </c>
      <c r="D2642" s="67"/>
      <c r="E2642" s="67"/>
      <c r="F2642" s="67"/>
      <c r="G2642" s="67"/>
      <c r="H2642" s="67"/>
      <c r="I2642" s="67"/>
    </row>
    <row r="2643" spans="1:9">
      <c r="A2643" s="79">
        <v>43940</v>
      </c>
      <c r="B2643" s="80">
        <v>24</v>
      </c>
      <c r="C2643" s="81">
        <v>17.5</v>
      </c>
      <c r="D2643" s="67"/>
      <c r="E2643" s="67"/>
      <c r="F2643" s="67"/>
      <c r="G2643" s="67"/>
      <c r="H2643" s="67"/>
      <c r="I2643" s="67"/>
    </row>
    <row r="2644" spans="1:9">
      <c r="A2644" s="79">
        <v>43941</v>
      </c>
      <c r="B2644" s="80">
        <v>1</v>
      </c>
      <c r="C2644" s="81">
        <v>15.68</v>
      </c>
      <c r="D2644" s="67"/>
      <c r="E2644" s="67"/>
      <c r="F2644" s="67"/>
      <c r="G2644" s="67"/>
      <c r="H2644" s="67"/>
      <c r="I2644" s="67"/>
    </row>
    <row r="2645" spans="1:9">
      <c r="A2645" s="79">
        <v>43941</v>
      </c>
      <c r="B2645" s="80">
        <v>2</v>
      </c>
      <c r="C2645" s="81">
        <v>16.489999999999998</v>
      </c>
      <c r="D2645" s="67"/>
      <c r="E2645" s="67"/>
      <c r="F2645" s="67"/>
      <c r="G2645" s="67"/>
      <c r="H2645" s="67"/>
      <c r="I2645" s="67"/>
    </row>
    <row r="2646" spans="1:9">
      <c r="A2646" s="79">
        <v>43941</v>
      </c>
      <c r="B2646" s="80">
        <v>3</v>
      </c>
      <c r="C2646" s="81">
        <v>22.99</v>
      </c>
      <c r="D2646" s="67"/>
      <c r="E2646" s="67"/>
      <c r="F2646" s="67"/>
      <c r="G2646" s="67"/>
      <c r="H2646" s="67"/>
      <c r="I2646" s="67"/>
    </row>
    <row r="2647" spans="1:9">
      <c r="A2647" s="79">
        <v>43941</v>
      </c>
      <c r="B2647" s="80">
        <v>4</v>
      </c>
      <c r="C2647" s="81">
        <v>16.32</v>
      </c>
      <c r="D2647" s="67"/>
      <c r="E2647" s="67"/>
      <c r="F2647" s="67"/>
      <c r="G2647" s="67"/>
      <c r="H2647" s="67"/>
      <c r="I2647" s="67"/>
    </row>
    <row r="2648" spans="1:9">
      <c r="A2648" s="79">
        <v>43941</v>
      </c>
      <c r="B2648" s="80">
        <v>5</v>
      </c>
      <c r="C2648" s="81">
        <v>18.489999999999998</v>
      </c>
      <c r="D2648" s="67"/>
      <c r="E2648" s="67"/>
      <c r="F2648" s="67"/>
      <c r="G2648" s="67"/>
      <c r="H2648" s="67"/>
      <c r="I2648" s="67"/>
    </row>
    <row r="2649" spans="1:9">
      <c r="A2649" s="79">
        <v>43941</v>
      </c>
      <c r="B2649" s="80">
        <v>6</v>
      </c>
      <c r="C2649" s="81">
        <v>25.81</v>
      </c>
      <c r="D2649" s="67"/>
      <c r="E2649" s="67"/>
      <c r="F2649" s="67"/>
      <c r="G2649" s="67"/>
      <c r="H2649" s="67"/>
      <c r="I2649" s="67"/>
    </row>
    <row r="2650" spans="1:9">
      <c r="A2650" s="79">
        <v>43941</v>
      </c>
      <c r="B2650" s="80">
        <v>7</v>
      </c>
      <c r="C2650" s="81">
        <v>18.350000000000001</v>
      </c>
      <c r="D2650" s="67"/>
      <c r="E2650" s="67"/>
      <c r="F2650" s="67"/>
      <c r="G2650" s="67"/>
      <c r="H2650" s="67"/>
      <c r="I2650" s="67"/>
    </row>
    <row r="2651" spans="1:9">
      <c r="A2651" s="79">
        <v>43941</v>
      </c>
      <c r="B2651" s="80">
        <v>8</v>
      </c>
      <c r="C2651" s="81">
        <v>22.19</v>
      </c>
      <c r="D2651" s="67"/>
      <c r="E2651" s="67"/>
      <c r="F2651" s="67"/>
      <c r="G2651" s="67"/>
      <c r="H2651" s="67"/>
      <c r="I2651" s="67"/>
    </row>
    <row r="2652" spans="1:9">
      <c r="A2652" s="79">
        <v>43941</v>
      </c>
      <c r="B2652" s="80">
        <v>9</v>
      </c>
      <c r="C2652" s="81">
        <v>32.119999999999997</v>
      </c>
      <c r="D2652" s="67"/>
      <c r="E2652" s="67"/>
      <c r="F2652" s="67"/>
      <c r="G2652" s="67"/>
      <c r="H2652" s="67"/>
      <c r="I2652" s="67"/>
    </row>
    <row r="2653" spans="1:9">
      <c r="A2653" s="79">
        <v>43941</v>
      </c>
      <c r="B2653" s="80">
        <v>10</v>
      </c>
      <c r="C2653" s="81">
        <v>21.01</v>
      </c>
      <c r="D2653" s="67"/>
      <c r="E2653" s="67"/>
      <c r="F2653" s="67"/>
      <c r="G2653" s="67"/>
      <c r="H2653" s="67"/>
      <c r="I2653" s="67"/>
    </row>
    <row r="2654" spans="1:9">
      <c r="A2654" s="79">
        <v>43941</v>
      </c>
      <c r="B2654" s="80">
        <v>11</v>
      </c>
      <c r="C2654" s="81">
        <v>24.02</v>
      </c>
      <c r="D2654" s="67"/>
      <c r="E2654" s="67"/>
      <c r="F2654" s="67"/>
      <c r="G2654" s="67"/>
      <c r="H2654" s="67"/>
      <c r="I2654" s="67"/>
    </row>
    <row r="2655" spans="1:9">
      <c r="A2655" s="79">
        <v>43941</v>
      </c>
      <c r="B2655" s="80">
        <v>12</v>
      </c>
      <c r="C2655" s="81">
        <v>18.82</v>
      </c>
      <c r="D2655" s="67"/>
      <c r="E2655" s="67"/>
      <c r="F2655" s="67"/>
      <c r="G2655" s="67"/>
      <c r="H2655" s="67"/>
      <c r="I2655" s="67"/>
    </row>
    <row r="2656" spans="1:9">
      <c r="A2656" s="79">
        <v>43941</v>
      </c>
      <c r="B2656" s="80">
        <v>13</v>
      </c>
      <c r="C2656" s="81">
        <v>18.73</v>
      </c>
      <c r="D2656" s="67"/>
      <c r="E2656" s="67"/>
      <c r="F2656" s="67"/>
      <c r="G2656" s="67"/>
      <c r="H2656" s="67"/>
      <c r="I2656" s="67"/>
    </row>
    <row r="2657" spans="1:9">
      <c r="A2657" s="79">
        <v>43941</v>
      </c>
      <c r="B2657" s="80">
        <v>14</v>
      </c>
      <c r="C2657" s="81">
        <v>16.48</v>
      </c>
      <c r="D2657" s="67"/>
      <c r="E2657" s="67"/>
      <c r="F2657" s="67"/>
      <c r="G2657" s="67"/>
      <c r="H2657" s="67"/>
      <c r="I2657" s="67"/>
    </row>
    <row r="2658" spans="1:9">
      <c r="A2658" s="79">
        <v>43941</v>
      </c>
      <c r="B2658" s="80">
        <v>15</v>
      </c>
      <c r="C2658" s="81">
        <v>16.41</v>
      </c>
      <c r="D2658" s="67"/>
      <c r="E2658" s="67"/>
      <c r="F2658" s="67"/>
      <c r="G2658" s="67"/>
      <c r="H2658" s="67"/>
      <c r="I2658" s="67"/>
    </row>
    <row r="2659" spans="1:9">
      <c r="A2659" s="79">
        <v>43941</v>
      </c>
      <c r="B2659" s="80">
        <v>16</v>
      </c>
      <c r="C2659" s="81">
        <v>18.02</v>
      </c>
      <c r="D2659" s="67"/>
      <c r="E2659" s="67"/>
      <c r="F2659" s="67"/>
      <c r="G2659" s="67"/>
      <c r="H2659" s="67"/>
      <c r="I2659" s="67"/>
    </row>
    <row r="2660" spans="1:9">
      <c r="A2660" s="79">
        <v>43941</v>
      </c>
      <c r="B2660" s="80">
        <v>17</v>
      </c>
      <c r="C2660" s="81">
        <v>17.36</v>
      </c>
      <c r="D2660" s="67"/>
      <c r="E2660" s="67"/>
      <c r="F2660" s="67"/>
      <c r="G2660" s="67"/>
      <c r="H2660" s="67"/>
      <c r="I2660" s="67"/>
    </row>
    <row r="2661" spans="1:9">
      <c r="A2661" s="79">
        <v>43941</v>
      </c>
      <c r="B2661" s="80">
        <v>18</v>
      </c>
      <c r="C2661" s="81">
        <v>19.68</v>
      </c>
      <c r="D2661" s="67"/>
      <c r="E2661" s="67"/>
      <c r="F2661" s="67"/>
      <c r="G2661" s="67"/>
      <c r="H2661" s="67"/>
      <c r="I2661" s="67"/>
    </row>
    <row r="2662" spans="1:9">
      <c r="A2662" s="79">
        <v>43941</v>
      </c>
      <c r="B2662" s="80">
        <v>19</v>
      </c>
      <c r="C2662" s="81">
        <v>16.36</v>
      </c>
      <c r="D2662" s="67"/>
      <c r="E2662" s="67"/>
      <c r="F2662" s="67"/>
      <c r="G2662" s="67"/>
      <c r="H2662" s="67"/>
      <c r="I2662" s="67"/>
    </row>
    <row r="2663" spans="1:9">
      <c r="A2663" s="79">
        <v>43941</v>
      </c>
      <c r="B2663" s="80">
        <v>20</v>
      </c>
      <c r="C2663" s="81">
        <v>18.89</v>
      </c>
      <c r="D2663" s="67"/>
      <c r="E2663" s="67"/>
      <c r="F2663" s="67"/>
      <c r="G2663" s="67"/>
      <c r="H2663" s="67"/>
      <c r="I2663" s="67"/>
    </row>
    <row r="2664" spans="1:9">
      <c r="A2664" s="79">
        <v>43941</v>
      </c>
      <c r="B2664" s="80">
        <v>21</v>
      </c>
      <c r="C2664" s="81">
        <v>13.05</v>
      </c>
      <c r="D2664" s="67"/>
      <c r="E2664" s="67"/>
      <c r="F2664" s="67"/>
      <c r="G2664" s="67"/>
      <c r="H2664" s="67"/>
      <c r="I2664" s="67"/>
    </row>
    <row r="2665" spans="1:9">
      <c r="A2665" s="79">
        <v>43941</v>
      </c>
      <c r="B2665" s="80">
        <v>22</v>
      </c>
      <c r="C2665" s="81">
        <v>14.52</v>
      </c>
      <c r="D2665" s="67"/>
      <c r="E2665" s="67"/>
      <c r="F2665" s="67"/>
      <c r="G2665" s="67"/>
      <c r="H2665" s="67"/>
      <c r="I2665" s="67"/>
    </row>
    <row r="2666" spans="1:9">
      <c r="A2666" s="79">
        <v>43941</v>
      </c>
      <c r="B2666" s="80">
        <v>23</v>
      </c>
      <c r="C2666" s="81">
        <v>12.95</v>
      </c>
      <c r="D2666" s="67"/>
      <c r="E2666" s="67"/>
      <c r="F2666" s="67"/>
      <c r="G2666" s="67"/>
      <c r="H2666" s="67"/>
      <c r="I2666" s="67"/>
    </row>
    <row r="2667" spans="1:9">
      <c r="A2667" s="79">
        <v>43941</v>
      </c>
      <c r="B2667" s="80">
        <v>24</v>
      </c>
      <c r="C2667" s="81">
        <v>13.38</v>
      </c>
      <c r="D2667" s="67"/>
      <c r="E2667" s="67"/>
      <c r="F2667" s="67"/>
      <c r="G2667" s="67"/>
      <c r="H2667" s="67"/>
      <c r="I2667" s="67"/>
    </row>
    <row r="2668" spans="1:9">
      <c r="A2668" s="79">
        <v>43942</v>
      </c>
      <c r="B2668" s="80">
        <v>1</v>
      </c>
      <c r="C2668" s="81">
        <v>11.96</v>
      </c>
      <c r="D2668" s="67"/>
      <c r="E2668" s="67"/>
      <c r="F2668" s="67"/>
      <c r="G2668" s="67"/>
      <c r="H2668" s="67"/>
      <c r="I2668" s="67"/>
    </row>
    <row r="2669" spans="1:9">
      <c r="A2669" s="79">
        <v>43942</v>
      </c>
      <c r="B2669" s="80">
        <v>2</v>
      </c>
      <c r="C2669" s="81">
        <v>11.69</v>
      </c>
      <c r="D2669" s="67"/>
      <c r="E2669" s="67"/>
      <c r="F2669" s="67"/>
      <c r="G2669" s="67"/>
      <c r="H2669" s="67"/>
      <c r="I2669" s="67"/>
    </row>
    <row r="2670" spans="1:9">
      <c r="A2670" s="79">
        <v>43942</v>
      </c>
      <c r="B2670" s="80">
        <v>3</v>
      </c>
      <c r="C2670" s="81">
        <v>12.01</v>
      </c>
      <c r="D2670" s="67"/>
      <c r="E2670" s="67"/>
      <c r="F2670" s="67"/>
      <c r="G2670" s="67"/>
      <c r="H2670" s="67"/>
      <c r="I2670" s="67"/>
    </row>
    <row r="2671" spans="1:9">
      <c r="A2671" s="79">
        <v>43942</v>
      </c>
      <c r="B2671" s="80">
        <v>4</v>
      </c>
      <c r="C2671" s="81">
        <v>12.51</v>
      </c>
      <c r="D2671" s="67"/>
      <c r="E2671" s="67"/>
      <c r="F2671" s="67"/>
      <c r="G2671" s="67"/>
      <c r="H2671" s="67"/>
      <c r="I2671" s="67"/>
    </row>
    <row r="2672" spans="1:9">
      <c r="A2672" s="79">
        <v>43942</v>
      </c>
      <c r="B2672" s="80">
        <v>5</v>
      </c>
      <c r="C2672" s="81">
        <v>15.04</v>
      </c>
      <c r="D2672" s="67"/>
      <c r="E2672" s="67"/>
      <c r="F2672" s="67"/>
      <c r="G2672" s="67"/>
      <c r="H2672" s="67"/>
      <c r="I2672" s="67"/>
    </row>
    <row r="2673" spans="1:9">
      <c r="A2673" s="79">
        <v>43942</v>
      </c>
      <c r="B2673" s="80">
        <v>6</v>
      </c>
      <c r="C2673" s="81">
        <v>18.77</v>
      </c>
      <c r="D2673" s="67"/>
      <c r="E2673" s="67"/>
      <c r="F2673" s="67"/>
      <c r="G2673" s="67"/>
      <c r="H2673" s="67"/>
      <c r="I2673" s="67"/>
    </row>
    <row r="2674" spans="1:9">
      <c r="A2674" s="79">
        <v>43942</v>
      </c>
      <c r="B2674" s="80">
        <v>7</v>
      </c>
      <c r="C2674" s="81">
        <v>19.12</v>
      </c>
      <c r="D2674" s="67"/>
      <c r="E2674" s="67"/>
      <c r="F2674" s="67"/>
      <c r="G2674" s="67"/>
      <c r="H2674" s="67"/>
      <c r="I2674" s="67"/>
    </row>
    <row r="2675" spans="1:9">
      <c r="A2675" s="79">
        <v>43942</v>
      </c>
      <c r="B2675" s="80">
        <v>8</v>
      </c>
      <c r="C2675" s="81">
        <v>36.03</v>
      </c>
      <c r="D2675" s="67"/>
      <c r="E2675" s="67"/>
      <c r="F2675" s="67"/>
      <c r="G2675" s="67"/>
      <c r="H2675" s="67"/>
      <c r="I2675" s="67"/>
    </row>
    <row r="2676" spans="1:9">
      <c r="A2676" s="79">
        <v>43942</v>
      </c>
      <c r="B2676" s="80">
        <v>9</v>
      </c>
      <c r="C2676" s="81">
        <v>80.62</v>
      </c>
      <c r="D2676" s="67"/>
      <c r="E2676" s="67"/>
      <c r="F2676" s="67"/>
      <c r="G2676" s="67"/>
      <c r="H2676" s="67"/>
      <c r="I2676" s="67"/>
    </row>
    <row r="2677" spans="1:9">
      <c r="A2677" s="79">
        <v>43942</v>
      </c>
      <c r="B2677" s="80">
        <v>10</v>
      </c>
      <c r="C2677" s="81">
        <v>59.06</v>
      </c>
      <c r="D2677" s="67"/>
      <c r="E2677" s="67"/>
      <c r="F2677" s="67"/>
      <c r="G2677" s="67"/>
      <c r="H2677" s="67"/>
      <c r="I2677" s="67"/>
    </row>
    <row r="2678" spans="1:9">
      <c r="A2678" s="79">
        <v>43942</v>
      </c>
      <c r="B2678" s="80">
        <v>11</v>
      </c>
      <c r="C2678" s="81">
        <v>45.4</v>
      </c>
      <c r="D2678" s="67"/>
      <c r="E2678" s="67"/>
      <c r="F2678" s="67"/>
      <c r="G2678" s="67"/>
      <c r="H2678" s="67"/>
      <c r="I2678" s="67"/>
    </row>
    <row r="2679" spans="1:9">
      <c r="A2679" s="79">
        <v>43942</v>
      </c>
      <c r="B2679" s="80">
        <v>12</v>
      </c>
      <c r="C2679" s="81">
        <v>26.75</v>
      </c>
      <c r="D2679" s="67"/>
      <c r="E2679" s="67"/>
      <c r="F2679" s="67"/>
      <c r="G2679" s="67"/>
      <c r="H2679" s="67"/>
      <c r="I2679" s="67"/>
    </row>
    <row r="2680" spans="1:9">
      <c r="A2680" s="79">
        <v>43942</v>
      </c>
      <c r="B2680" s="80">
        <v>13</v>
      </c>
      <c r="C2680" s="81">
        <v>35.69</v>
      </c>
      <c r="D2680" s="67"/>
      <c r="E2680" s="67"/>
      <c r="F2680" s="67"/>
      <c r="G2680" s="67"/>
      <c r="H2680" s="67"/>
      <c r="I2680" s="67"/>
    </row>
    <row r="2681" spans="1:9">
      <c r="A2681" s="79">
        <v>43942</v>
      </c>
      <c r="B2681" s="80">
        <v>14</v>
      </c>
      <c r="C2681" s="81">
        <v>16.920000000000002</v>
      </c>
      <c r="D2681" s="67"/>
      <c r="E2681" s="67"/>
      <c r="F2681" s="67"/>
      <c r="G2681" s="67"/>
      <c r="H2681" s="67"/>
      <c r="I2681" s="67"/>
    </row>
    <row r="2682" spans="1:9">
      <c r="A2682" s="79">
        <v>43942</v>
      </c>
      <c r="B2682" s="80">
        <v>15</v>
      </c>
      <c r="C2682" s="81">
        <v>20.41</v>
      </c>
      <c r="D2682" s="67"/>
      <c r="E2682" s="67"/>
      <c r="F2682" s="67"/>
      <c r="G2682" s="67"/>
      <c r="H2682" s="67"/>
      <c r="I2682" s="67"/>
    </row>
    <row r="2683" spans="1:9">
      <c r="A2683" s="79">
        <v>43942</v>
      </c>
      <c r="B2683" s="80">
        <v>16</v>
      </c>
      <c r="C2683" s="81">
        <v>17.41</v>
      </c>
      <c r="D2683" s="67"/>
      <c r="E2683" s="67"/>
      <c r="F2683" s="67"/>
      <c r="G2683" s="67"/>
      <c r="H2683" s="67"/>
      <c r="I2683" s="67"/>
    </row>
    <row r="2684" spans="1:9">
      <c r="A2684" s="79">
        <v>43942</v>
      </c>
      <c r="B2684" s="80">
        <v>17</v>
      </c>
      <c r="C2684" s="81">
        <v>48.46</v>
      </c>
      <c r="D2684" s="67"/>
      <c r="E2684" s="67"/>
      <c r="F2684" s="67"/>
      <c r="G2684" s="67"/>
      <c r="H2684" s="67"/>
      <c r="I2684" s="67"/>
    </row>
    <row r="2685" spans="1:9">
      <c r="A2685" s="79">
        <v>43942</v>
      </c>
      <c r="B2685" s="80">
        <v>18</v>
      </c>
      <c r="C2685" s="81">
        <v>22.83</v>
      </c>
      <c r="D2685" s="67"/>
      <c r="E2685" s="67"/>
      <c r="F2685" s="67"/>
      <c r="G2685" s="67"/>
      <c r="H2685" s="67"/>
      <c r="I2685" s="67"/>
    </row>
    <row r="2686" spans="1:9">
      <c r="A2686" s="79">
        <v>43942</v>
      </c>
      <c r="B2686" s="80">
        <v>19</v>
      </c>
      <c r="C2686" s="81">
        <v>105.79</v>
      </c>
      <c r="D2686" s="67"/>
      <c r="E2686" s="67"/>
      <c r="F2686" s="67"/>
      <c r="G2686" s="67"/>
      <c r="H2686" s="67"/>
      <c r="I2686" s="67"/>
    </row>
    <row r="2687" spans="1:9">
      <c r="A2687" s="79">
        <v>43942</v>
      </c>
      <c r="B2687" s="80">
        <v>20</v>
      </c>
      <c r="C2687" s="81">
        <v>19.489999999999998</v>
      </c>
      <c r="D2687" s="67"/>
      <c r="E2687" s="67"/>
      <c r="F2687" s="67"/>
      <c r="G2687" s="67"/>
      <c r="H2687" s="67"/>
      <c r="I2687" s="67"/>
    </row>
    <row r="2688" spans="1:9">
      <c r="A2688" s="79">
        <v>43942</v>
      </c>
      <c r="B2688" s="80">
        <v>21</v>
      </c>
      <c r="C2688" s="81">
        <v>19.3</v>
      </c>
      <c r="D2688" s="67"/>
      <c r="E2688" s="67"/>
      <c r="F2688" s="67"/>
      <c r="G2688" s="67"/>
      <c r="H2688" s="67"/>
      <c r="I2688" s="67"/>
    </row>
    <row r="2689" spans="1:9">
      <c r="A2689" s="79">
        <v>43942</v>
      </c>
      <c r="B2689" s="80">
        <v>22</v>
      </c>
      <c r="C2689" s="81">
        <v>18.13</v>
      </c>
      <c r="D2689" s="67"/>
      <c r="E2689" s="67"/>
      <c r="F2689" s="67"/>
      <c r="G2689" s="67"/>
      <c r="H2689" s="67"/>
      <c r="I2689" s="67"/>
    </row>
    <row r="2690" spans="1:9">
      <c r="A2690" s="79">
        <v>43942</v>
      </c>
      <c r="B2690" s="80">
        <v>23</v>
      </c>
      <c r="C2690" s="81">
        <v>16.88</v>
      </c>
      <c r="D2690" s="67"/>
      <c r="E2690" s="67"/>
      <c r="F2690" s="67"/>
      <c r="G2690" s="67"/>
      <c r="H2690" s="67"/>
      <c r="I2690" s="67"/>
    </row>
    <row r="2691" spans="1:9">
      <c r="A2691" s="79">
        <v>43942</v>
      </c>
      <c r="B2691" s="80">
        <v>24</v>
      </c>
      <c r="C2691" s="81">
        <v>15.62</v>
      </c>
      <c r="D2691" s="67"/>
      <c r="E2691" s="67"/>
      <c r="F2691" s="67"/>
      <c r="G2691" s="67"/>
      <c r="H2691" s="67"/>
      <c r="I2691" s="67"/>
    </row>
    <row r="2692" spans="1:9">
      <c r="A2692" s="79">
        <v>43943</v>
      </c>
      <c r="B2692" s="80">
        <v>1</v>
      </c>
      <c r="C2692" s="81">
        <v>16.079999999999998</v>
      </c>
      <c r="D2692" s="67"/>
      <c r="E2692" s="67"/>
      <c r="F2692" s="67"/>
      <c r="G2692" s="67"/>
      <c r="H2692" s="67"/>
      <c r="I2692" s="67"/>
    </row>
    <row r="2693" spans="1:9">
      <c r="A2693" s="79">
        <v>43943</v>
      </c>
      <c r="B2693" s="80">
        <v>2</v>
      </c>
      <c r="C2693" s="81">
        <v>16.41</v>
      </c>
      <c r="D2693" s="67"/>
      <c r="E2693" s="67"/>
      <c r="F2693" s="67"/>
      <c r="G2693" s="67"/>
      <c r="H2693" s="67"/>
      <c r="I2693" s="67"/>
    </row>
    <row r="2694" spans="1:9">
      <c r="A2694" s="79">
        <v>43943</v>
      </c>
      <c r="B2694" s="80">
        <v>3</v>
      </c>
      <c r="C2694" s="81">
        <v>16.079999999999998</v>
      </c>
      <c r="D2694" s="67"/>
      <c r="E2694" s="67"/>
      <c r="F2694" s="67"/>
      <c r="G2694" s="67"/>
      <c r="H2694" s="67"/>
      <c r="I2694" s="67"/>
    </row>
    <row r="2695" spans="1:9">
      <c r="A2695" s="79">
        <v>43943</v>
      </c>
      <c r="B2695" s="80">
        <v>4</v>
      </c>
      <c r="C2695" s="81">
        <v>15.35</v>
      </c>
      <c r="D2695" s="67"/>
      <c r="E2695" s="67"/>
      <c r="F2695" s="67"/>
      <c r="G2695" s="67"/>
      <c r="H2695" s="67"/>
      <c r="I2695" s="67"/>
    </row>
    <row r="2696" spans="1:9">
      <c r="A2696" s="79">
        <v>43943</v>
      </c>
      <c r="B2696" s="80">
        <v>5</v>
      </c>
      <c r="C2696" s="81">
        <v>11.85</v>
      </c>
      <c r="D2696" s="67"/>
      <c r="E2696" s="67"/>
      <c r="F2696" s="67"/>
      <c r="G2696" s="67"/>
      <c r="H2696" s="67"/>
      <c r="I2696" s="67"/>
    </row>
    <row r="2697" spans="1:9">
      <c r="A2697" s="79">
        <v>43943</v>
      </c>
      <c r="B2697" s="80">
        <v>6</v>
      </c>
      <c r="C2697" s="81">
        <v>16.41</v>
      </c>
      <c r="D2697" s="67"/>
      <c r="E2697" s="67"/>
      <c r="F2697" s="67"/>
      <c r="G2697" s="67"/>
      <c r="H2697" s="67"/>
      <c r="I2697" s="67"/>
    </row>
    <row r="2698" spans="1:9">
      <c r="A2698" s="79">
        <v>43943</v>
      </c>
      <c r="B2698" s="80">
        <v>7</v>
      </c>
      <c r="C2698" s="81">
        <v>14.94</v>
      </c>
      <c r="D2698" s="67"/>
      <c r="E2698" s="67"/>
      <c r="F2698" s="67"/>
      <c r="G2698" s="67"/>
      <c r="H2698" s="67"/>
      <c r="I2698" s="67"/>
    </row>
    <row r="2699" spans="1:9">
      <c r="A2699" s="79">
        <v>43943</v>
      </c>
      <c r="B2699" s="80">
        <v>8</v>
      </c>
      <c r="C2699" s="81">
        <v>17.05</v>
      </c>
      <c r="D2699" s="67"/>
      <c r="E2699" s="67"/>
      <c r="F2699" s="67"/>
      <c r="G2699" s="67"/>
      <c r="H2699" s="67"/>
      <c r="I2699" s="67"/>
    </row>
    <row r="2700" spans="1:9">
      <c r="A2700" s="79">
        <v>43943</v>
      </c>
      <c r="B2700" s="80">
        <v>9</v>
      </c>
      <c r="C2700" s="81">
        <v>18.12</v>
      </c>
      <c r="D2700" s="67"/>
      <c r="E2700" s="67"/>
      <c r="F2700" s="67"/>
      <c r="G2700" s="67"/>
      <c r="H2700" s="67"/>
      <c r="I2700" s="67"/>
    </row>
    <row r="2701" spans="1:9">
      <c r="A2701" s="79">
        <v>43943</v>
      </c>
      <c r="B2701" s="80">
        <v>10</v>
      </c>
      <c r="C2701" s="81">
        <v>17.850000000000001</v>
      </c>
      <c r="D2701" s="67"/>
      <c r="E2701" s="67"/>
      <c r="F2701" s="67"/>
      <c r="G2701" s="67"/>
      <c r="H2701" s="67"/>
      <c r="I2701" s="67"/>
    </row>
    <row r="2702" spans="1:9">
      <c r="A2702" s="79">
        <v>43943</v>
      </c>
      <c r="B2702" s="80">
        <v>11</v>
      </c>
      <c r="C2702" s="81">
        <v>18.7</v>
      </c>
      <c r="D2702" s="67"/>
      <c r="E2702" s="67"/>
      <c r="F2702" s="67"/>
      <c r="G2702" s="67"/>
      <c r="H2702" s="67"/>
      <c r="I2702" s="67"/>
    </row>
    <row r="2703" spans="1:9">
      <c r="A2703" s="79">
        <v>43943</v>
      </c>
      <c r="B2703" s="80">
        <v>12</v>
      </c>
      <c r="C2703" s="81">
        <v>19.04</v>
      </c>
      <c r="D2703" s="67"/>
      <c r="E2703" s="67"/>
      <c r="F2703" s="67"/>
      <c r="G2703" s="67"/>
      <c r="H2703" s="67"/>
      <c r="I2703" s="67"/>
    </row>
    <row r="2704" spans="1:9">
      <c r="A2704" s="79">
        <v>43943</v>
      </c>
      <c r="B2704" s="80">
        <v>13</v>
      </c>
      <c r="C2704" s="81">
        <v>15.53</v>
      </c>
      <c r="D2704" s="67"/>
      <c r="E2704" s="67"/>
      <c r="F2704" s="67"/>
      <c r="G2704" s="67"/>
      <c r="H2704" s="67"/>
      <c r="I2704" s="67"/>
    </row>
    <row r="2705" spans="1:9">
      <c r="A2705" s="79">
        <v>43943</v>
      </c>
      <c r="B2705" s="80">
        <v>14</v>
      </c>
      <c r="C2705" s="81">
        <v>16.420000000000002</v>
      </c>
      <c r="D2705" s="67"/>
      <c r="E2705" s="67"/>
      <c r="F2705" s="67"/>
      <c r="G2705" s="67"/>
      <c r="H2705" s="67"/>
      <c r="I2705" s="67"/>
    </row>
    <row r="2706" spans="1:9">
      <c r="A2706" s="79">
        <v>43943</v>
      </c>
      <c r="B2706" s="80">
        <v>15</v>
      </c>
      <c r="C2706" s="81">
        <v>17.55</v>
      </c>
      <c r="D2706" s="67"/>
      <c r="E2706" s="67"/>
      <c r="F2706" s="67"/>
      <c r="G2706" s="67"/>
      <c r="H2706" s="67"/>
      <c r="I2706" s="67"/>
    </row>
    <row r="2707" spans="1:9">
      <c r="A2707" s="79">
        <v>43943</v>
      </c>
      <c r="B2707" s="80">
        <v>16</v>
      </c>
      <c r="C2707" s="81">
        <v>18.18</v>
      </c>
      <c r="D2707" s="67"/>
      <c r="E2707" s="67"/>
      <c r="F2707" s="67"/>
      <c r="G2707" s="67"/>
      <c r="H2707" s="67"/>
      <c r="I2707" s="67"/>
    </row>
    <row r="2708" spans="1:9">
      <c r="A2708" s="79">
        <v>43943</v>
      </c>
      <c r="B2708" s="80">
        <v>17</v>
      </c>
      <c r="C2708" s="81">
        <v>16.97</v>
      </c>
      <c r="D2708" s="67"/>
      <c r="E2708" s="67"/>
      <c r="F2708" s="67"/>
      <c r="G2708" s="67"/>
      <c r="H2708" s="67"/>
      <c r="I2708" s="67"/>
    </row>
    <row r="2709" spans="1:9">
      <c r="A2709" s="79">
        <v>43943</v>
      </c>
      <c r="B2709" s="80">
        <v>18</v>
      </c>
      <c r="C2709" s="81">
        <v>16.73</v>
      </c>
      <c r="D2709" s="67"/>
      <c r="E2709" s="67"/>
      <c r="F2709" s="67"/>
      <c r="G2709" s="67"/>
      <c r="H2709" s="67"/>
      <c r="I2709" s="67"/>
    </row>
    <row r="2710" spans="1:9">
      <c r="A2710" s="79">
        <v>43943</v>
      </c>
      <c r="B2710" s="80">
        <v>19</v>
      </c>
      <c r="C2710" s="81">
        <v>16.71</v>
      </c>
      <c r="D2710" s="67"/>
      <c r="E2710" s="67"/>
      <c r="F2710" s="67"/>
      <c r="G2710" s="67"/>
      <c r="H2710" s="67"/>
      <c r="I2710" s="67"/>
    </row>
    <row r="2711" spans="1:9">
      <c r="A2711" s="79">
        <v>43943</v>
      </c>
      <c r="B2711" s="80">
        <v>20</v>
      </c>
      <c r="C2711" s="81">
        <v>17.61</v>
      </c>
      <c r="D2711" s="67"/>
      <c r="E2711" s="67"/>
      <c r="F2711" s="67"/>
      <c r="G2711" s="67"/>
      <c r="H2711" s="67"/>
      <c r="I2711" s="67"/>
    </row>
    <row r="2712" spans="1:9">
      <c r="A2712" s="79">
        <v>43943</v>
      </c>
      <c r="B2712" s="80">
        <v>21</v>
      </c>
      <c r="C2712" s="81">
        <v>15.94</v>
      </c>
      <c r="D2712" s="67"/>
      <c r="E2712" s="67"/>
      <c r="F2712" s="67"/>
      <c r="G2712" s="67"/>
      <c r="H2712" s="67"/>
      <c r="I2712" s="67"/>
    </row>
    <row r="2713" spans="1:9">
      <c r="A2713" s="79">
        <v>43943</v>
      </c>
      <c r="B2713" s="80">
        <v>22</v>
      </c>
      <c r="C2713" s="81">
        <v>14.2</v>
      </c>
      <c r="D2713" s="67"/>
      <c r="E2713" s="67"/>
      <c r="F2713" s="67"/>
      <c r="G2713" s="67"/>
      <c r="H2713" s="67"/>
      <c r="I2713" s="67"/>
    </row>
    <row r="2714" spans="1:9">
      <c r="A2714" s="79">
        <v>43943</v>
      </c>
      <c r="B2714" s="80">
        <v>23</v>
      </c>
      <c r="C2714" s="81">
        <v>14.94</v>
      </c>
      <c r="D2714" s="67"/>
      <c r="E2714" s="67"/>
      <c r="F2714" s="67"/>
      <c r="G2714" s="67"/>
      <c r="H2714" s="67"/>
      <c r="I2714" s="67"/>
    </row>
    <row r="2715" spans="1:9">
      <c r="A2715" s="79">
        <v>43943</v>
      </c>
      <c r="B2715" s="80">
        <v>24</v>
      </c>
      <c r="C2715" s="81">
        <v>8.86</v>
      </c>
      <c r="D2715" s="67"/>
      <c r="E2715" s="67"/>
      <c r="F2715" s="67"/>
      <c r="G2715" s="67"/>
      <c r="H2715" s="67"/>
      <c r="I2715" s="67"/>
    </row>
    <row r="2716" spans="1:9">
      <c r="A2716" s="79">
        <v>43944</v>
      </c>
      <c r="B2716" s="80">
        <v>1</v>
      </c>
      <c r="C2716" s="81">
        <v>6.57</v>
      </c>
      <c r="D2716" s="67"/>
      <c r="E2716" s="67"/>
      <c r="F2716" s="67"/>
      <c r="G2716" s="67"/>
      <c r="H2716" s="67"/>
      <c r="I2716" s="67"/>
    </row>
    <row r="2717" spans="1:9">
      <c r="A2717" s="79">
        <v>43944</v>
      </c>
      <c r="B2717" s="80">
        <v>2</v>
      </c>
      <c r="C2717" s="81">
        <v>12.56</v>
      </c>
      <c r="D2717" s="67"/>
      <c r="E2717" s="67"/>
      <c r="F2717" s="67"/>
      <c r="G2717" s="67"/>
      <c r="H2717" s="67"/>
      <c r="I2717" s="67"/>
    </row>
    <row r="2718" spans="1:9">
      <c r="A2718" s="79">
        <v>43944</v>
      </c>
      <c r="B2718" s="80">
        <v>3</v>
      </c>
      <c r="C2718" s="81">
        <v>14.44</v>
      </c>
      <c r="D2718" s="67"/>
      <c r="E2718" s="67"/>
      <c r="F2718" s="67"/>
      <c r="G2718" s="67"/>
      <c r="H2718" s="67"/>
      <c r="I2718" s="67"/>
    </row>
    <row r="2719" spans="1:9">
      <c r="A2719" s="79">
        <v>43944</v>
      </c>
      <c r="B2719" s="80">
        <v>4</v>
      </c>
      <c r="C2719" s="81">
        <v>15.07</v>
      </c>
      <c r="D2719" s="67"/>
      <c r="E2719" s="67"/>
      <c r="F2719" s="67"/>
      <c r="G2719" s="67"/>
      <c r="H2719" s="67"/>
      <c r="I2719" s="67"/>
    </row>
    <row r="2720" spans="1:9">
      <c r="A2720" s="79">
        <v>43944</v>
      </c>
      <c r="B2720" s="80">
        <v>5</v>
      </c>
      <c r="C2720" s="81">
        <v>17.670000000000002</v>
      </c>
      <c r="D2720" s="67"/>
      <c r="E2720" s="67"/>
      <c r="F2720" s="67"/>
      <c r="G2720" s="67"/>
      <c r="H2720" s="67"/>
      <c r="I2720" s="67"/>
    </row>
    <row r="2721" spans="1:9">
      <c r="A2721" s="79">
        <v>43944</v>
      </c>
      <c r="B2721" s="80">
        <v>6</v>
      </c>
      <c r="C2721" s="81">
        <v>17.510000000000002</v>
      </c>
      <c r="D2721" s="67"/>
      <c r="E2721" s="67"/>
      <c r="F2721" s="67"/>
      <c r="G2721" s="67"/>
      <c r="H2721" s="67"/>
      <c r="I2721" s="67"/>
    </row>
    <row r="2722" spans="1:9">
      <c r="A2722" s="79">
        <v>43944</v>
      </c>
      <c r="B2722" s="80">
        <v>7</v>
      </c>
      <c r="C2722" s="81">
        <v>18.28</v>
      </c>
      <c r="D2722" s="67"/>
      <c r="E2722" s="67"/>
      <c r="F2722" s="67"/>
      <c r="G2722" s="67"/>
      <c r="H2722" s="67"/>
      <c r="I2722" s="67"/>
    </row>
    <row r="2723" spans="1:9">
      <c r="A2723" s="79">
        <v>43944</v>
      </c>
      <c r="B2723" s="80">
        <v>8</v>
      </c>
      <c r="C2723" s="81">
        <v>19.309999999999999</v>
      </c>
      <c r="D2723" s="67"/>
      <c r="E2723" s="67"/>
      <c r="F2723" s="67"/>
      <c r="G2723" s="67"/>
      <c r="H2723" s="67"/>
      <c r="I2723" s="67"/>
    </row>
    <row r="2724" spans="1:9">
      <c r="A2724" s="79">
        <v>43944</v>
      </c>
      <c r="B2724" s="80">
        <v>9</v>
      </c>
      <c r="C2724" s="81">
        <v>19.84</v>
      </c>
      <c r="D2724" s="67"/>
      <c r="E2724" s="67"/>
      <c r="F2724" s="67"/>
      <c r="G2724" s="67"/>
      <c r="H2724" s="67"/>
      <c r="I2724" s="67"/>
    </row>
    <row r="2725" spans="1:9">
      <c r="A2725" s="79">
        <v>43944</v>
      </c>
      <c r="B2725" s="80">
        <v>10</v>
      </c>
      <c r="C2725" s="81">
        <v>20.46</v>
      </c>
      <c r="D2725" s="67"/>
      <c r="E2725" s="67"/>
      <c r="F2725" s="67"/>
      <c r="G2725" s="67"/>
      <c r="H2725" s="67"/>
      <c r="I2725" s="67"/>
    </row>
    <row r="2726" spans="1:9">
      <c r="A2726" s="79">
        <v>43944</v>
      </c>
      <c r="B2726" s="80">
        <v>11</v>
      </c>
      <c r="C2726" s="81">
        <v>20.2</v>
      </c>
      <c r="D2726" s="67"/>
      <c r="E2726" s="67"/>
      <c r="F2726" s="67"/>
      <c r="G2726" s="67"/>
      <c r="H2726" s="67"/>
      <c r="I2726" s="67"/>
    </row>
    <row r="2727" spans="1:9">
      <c r="A2727" s="79">
        <v>43944</v>
      </c>
      <c r="B2727" s="80">
        <v>12</v>
      </c>
      <c r="C2727" s="81">
        <v>20.399999999999999</v>
      </c>
      <c r="D2727" s="67"/>
      <c r="E2727" s="67"/>
      <c r="F2727" s="67"/>
      <c r="G2727" s="67"/>
      <c r="H2727" s="67"/>
      <c r="I2727" s="67"/>
    </row>
    <row r="2728" spans="1:9">
      <c r="A2728" s="79">
        <v>43944</v>
      </c>
      <c r="B2728" s="80">
        <v>13</v>
      </c>
      <c r="C2728" s="81">
        <v>20.53</v>
      </c>
      <c r="D2728" s="67"/>
      <c r="E2728" s="67"/>
      <c r="F2728" s="67"/>
      <c r="G2728" s="67"/>
      <c r="H2728" s="67"/>
      <c r="I2728" s="67"/>
    </row>
    <row r="2729" spans="1:9">
      <c r="A2729" s="79">
        <v>43944</v>
      </c>
      <c r="B2729" s="80">
        <v>14</v>
      </c>
      <c r="C2729" s="81">
        <v>24.78</v>
      </c>
      <c r="D2729" s="67"/>
      <c r="E2729" s="67"/>
      <c r="F2729" s="67"/>
      <c r="G2729" s="67"/>
      <c r="H2729" s="67"/>
      <c r="I2729" s="67"/>
    </row>
    <row r="2730" spans="1:9">
      <c r="A2730" s="79">
        <v>43944</v>
      </c>
      <c r="B2730" s="80">
        <v>15</v>
      </c>
      <c r="C2730" s="81">
        <v>19.28</v>
      </c>
      <c r="D2730" s="67"/>
      <c r="E2730" s="67"/>
      <c r="F2730" s="67"/>
      <c r="G2730" s="67"/>
      <c r="H2730" s="67"/>
      <c r="I2730" s="67"/>
    </row>
    <row r="2731" spans="1:9">
      <c r="A2731" s="79">
        <v>43944</v>
      </c>
      <c r="B2731" s="80">
        <v>16</v>
      </c>
      <c r="C2731" s="81">
        <v>19.84</v>
      </c>
      <c r="D2731" s="67"/>
      <c r="E2731" s="67"/>
      <c r="F2731" s="67"/>
      <c r="G2731" s="67"/>
      <c r="H2731" s="67"/>
      <c r="I2731" s="67"/>
    </row>
    <row r="2732" spans="1:9">
      <c r="A2732" s="79">
        <v>43944</v>
      </c>
      <c r="B2732" s="80">
        <v>17</v>
      </c>
      <c r="C2732" s="81">
        <v>19.34</v>
      </c>
      <c r="D2732" s="67"/>
      <c r="E2732" s="67"/>
      <c r="F2732" s="67"/>
      <c r="G2732" s="67"/>
      <c r="H2732" s="67"/>
      <c r="I2732" s="67"/>
    </row>
    <row r="2733" spans="1:9">
      <c r="A2733" s="79">
        <v>43944</v>
      </c>
      <c r="B2733" s="80">
        <v>18</v>
      </c>
      <c r="C2733" s="81">
        <v>23.16</v>
      </c>
      <c r="D2733" s="67"/>
      <c r="E2733" s="67"/>
      <c r="F2733" s="67"/>
      <c r="G2733" s="67"/>
      <c r="H2733" s="67"/>
      <c r="I2733" s="67"/>
    </row>
    <row r="2734" spans="1:9">
      <c r="A2734" s="79">
        <v>43944</v>
      </c>
      <c r="B2734" s="80">
        <v>19</v>
      </c>
      <c r="C2734" s="81">
        <v>17.87</v>
      </c>
      <c r="D2734" s="67"/>
      <c r="E2734" s="67"/>
      <c r="F2734" s="67"/>
      <c r="G2734" s="67"/>
      <c r="H2734" s="67"/>
      <c r="I2734" s="67"/>
    </row>
    <row r="2735" spans="1:9">
      <c r="A2735" s="79">
        <v>43944</v>
      </c>
      <c r="B2735" s="80">
        <v>20</v>
      </c>
      <c r="C2735" s="81">
        <v>16.899999999999999</v>
      </c>
      <c r="D2735" s="67"/>
      <c r="E2735" s="67"/>
      <c r="F2735" s="67"/>
      <c r="G2735" s="67"/>
      <c r="H2735" s="67"/>
      <c r="I2735" s="67"/>
    </row>
    <row r="2736" spans="1:9">
      <c r="A2736" s="79">
        <v>43944</v>
      </c>
      <c r="B2736" s="80">
        <v>21</v>
      </c>
      <c r="C2736" s="81">
        <v>18.57</v>
      </c>
      <c r="D2736" s="67"/>
      <c r="E2736" s="67"/>
      <c r="F2736" s="67"/>
      <c r="G2736" s="67"/>
      <c r="H2736" s="67"/>
      <c r="I2736" s="67"/>
    </row>
    <row r="2737" spans="1:9">
      <c r="A2737" s="79">
        <v>43944</v>
      </c>
      <c r="B2737" s="80">
        <v>22</v>
      </c>
      <c r="C2737" s="81">
        <v>16.68</v>
      </c>
      <c r="D2737" s="67"/>
      <c r="E2737" s="67"/>
      <c r="F2737" s="67"/>
      <c r="G2737" s="67"/>
      <c r="H2737" s="67"/>
      <c r="I2737" s="67"/>
    </row>
    <row r="2738" spans="1:9">
      <c r="A2738" s="79">
        <v>43944</v>
      </c>
      <c r="B2738" s="80">
        <v>23</v>
      </c>
      <c r="C2738" s="81">
        <v>16.100000000000001</v>
      </c>
      <c r="D2738" s="67"/>
      <c r="E2738" s="67"/>
      <c r="F2738" s="67"/>
      <c r="G2738" s="67"/>
      <c r="H2738" s="67"/>
      <c r="I2738" s="67"/>
    </row>
    <row r="2739" spans="1:9">
      <c r="A2739" s="79">
        <v>43944</v>
      </c>
      <c r="B2739" s="80">
        <v>24</v>
      </c>
      <c r="C2739" s="81">
        <v>15.6</v>
      </c>
      <c r="D2739" s="67"/>
      <c r="E2739" s="67"/>
      <c r="F2739" s="67"/>
      <c r="G2739" s="67"/>
      <c r="H2739" s="67"/>
      <c r="I2739" s="67"/>
    </row>
    <row r="2740" spans="1:9">
      <c r="A2740" s="79">
        <v>43945</v>
      </c>
      <c r="B2740" s="80">
        <v>1</v>
      </c>
      <c r="C2740" s="81">
        <v>12.78</v>
      </c>
      <c r="D2740" s="67"/>
      <c r="E2740" s="67"/>
      <c r="F2740" s="67"/>
      <c r="G2740" s="67"/>
      <c r="H2740" s="67"/>
      <c r="I2740" s="67"/>
    </row>
    <row r="2741" spans="1:9">
      <c r="A2741" s="79">
        <v>43945</v>
      </c>
      <c r="B2741" s="80">
        <v>2</v>
      </c>
      <c r="C2741" s="81">
        <v>12.64</v>
      </c>
      <c r="D2741" s="67"/>
      <c r="E2741" s="67"/>
      <c r="F2741" s="67"/>
      <c r="G2741" s="67"/>
      <c r="H2741" s="67"/>
      <c r="I2741" s="67"/>
    </row>
    <row r="2742" spans="1:9">
      <c r="A2742" s="79">
        <v>43945</v>
      </c>
      <c r="B2742" s="80">
        <v>3</v>
      </c>
      <c r="C2742" s="81">
        <v>12.03</v>
      </c>
      <c r="D2742" s="67"/>
      <c r="E2742" s="67"/>
      <c r="F2742" s="67"/>
      <c r="G2742" s="67"/>
      <c r="H2742" s="67"/>
      <c r="I2742" s="67"/>
    </row>
    <row r="2743" spans="1:9">
      <c r="A2743" s="79">
        <v>43945</v>
      </c>
      <c r="B2743" s="80">
        <v>4</v>
      </c>
      <c r="C2743" s="81">
        <v>12.5</v>
      </c>
      <c r="D2743" s="67"/>
      <c r="E2743" s="67"/>
      <c r="F2743" s="67"/>
      <c r="G2743" s="67"/>
      <c r="H2743" s="67"/>
      <c r="I2743" s="67"/>
    </row>
    <row r="2744" spans="1:9">
      <c r="A2744" s="79">
        <v>43945</v>
      </c>
      <c r="B2744" s="80">
        <v>5</v>
      </c>
      <c r="C2744" s="81">
        <v>13.39</v>
      </c>
      <c r="D2744" s="67"/>
      <c r="E2744" s="67"/>
      <c r="F2744" s="67"/>
      <c r="G2744" s="67"/>
      <c r="H2744" s="67"/>
      <c r="I2744" s="67"/>
    </row>
    <row r="2745" spans="1:9">
      <c r="A2745" s="79">
        <v>43945</v>
      </c>
      <c r="B2745" s="80">
        <v>6</v>
      </c>
      <c r="C2745" s="81">
        <v>17.399999999999999</v>
      </c>
      <c r="D2745" s="67"/>
      <c r="E2745" s="67"/>
      <c r="F2745" s="67"/>
      <c r="G2745" s="67"/>
      <c r="H2745" s="67"/>
      <c r="I2745" s="67"/>
    </row>
    <row r="2746" spans="1:9">
      <c r="A2746" s="79">
        <v>43945</v>
      </c>
      <c r="B2746" s="80">
        <v>7</v>
      </c>
      <c r="C2746" s="81">
        <v>17.28</v>
      </c>
      <c r="D2746" s="67"/>
      <c r="E2746" s="67"/>
      <c r="F2746" s="67"/>
      <c r="G2746" s="67"/>
      <c r="H2746" s="67"/>
      <c r="I2746" s="67"/>
    </row>
    <row r="2747" spans="1:9">
      <c r="A2747" s="79">
        <v>43945</v>
      </c>
      <c r="B2747" s="80">
        <v>8</v>
      </c>
      <c r="C2747" s="81">
        <v>19.88</v>
      </c>
      <c r="D2747" s="67"/>
      <c r="E2747" s="67"/>
      <c r="F2747" s="67"/>
      <c r="G2747" s="67"/>
      <c r="H2747" s="67"/>
      <c r="I2747" s="67"/>
    </row>
    <row r="2748" spans="1:9">
      <c r="A2748" s="79">
        <v>43945</v>
      </c>
      <c r="B2748" s="80">
        <v>9</v>
      </c>
      <c r="C2748" s="81">
        <v>19.57</v>
      </c>
      <c r="D2748" s="67"/>
      <c r="E2748" s="67"/>
      <c r="F2748" s="67"/>
      <c r="G2748" s="67"/>
      <c r="H2748" s="67"/>
      <c r="I2748" s="67"/>
    </row>
    <row r="2749" spans="1:9">
      <c r="A2749" s="79">
        <v>43945</v>
      </c>
      <c r="B2749" s="80">
        <v>10</v>
      </c>
      <c r="C2749" s="81">
        <v>19.739999999999998</v>
      </c>
      <c r="D2749" s="67"/>
      <c r="E2749" s="67"/>
      <c r="F2749" s="67"/>
      <c r="G2749" s="67"/>
      <c r="H2749" s="67"/>
      <c r="I2749" s="67"/>
    </row>
    <row r="2750" spans="1:9">
      <c r="A2750" s="79">
        <v>43945</v>
      </c>
      <c r="B2750" s="80">
        <v>11</v>
      </c>
      <c r="C2750" s="81">
        <v>19.45</v>
      </c>
      <c r="D2750" s="67"/>
      <c r="E2750" s="67"/>
      <c r="F2750" s="67"/>
      <c r="G2750" s="67"/>
      <c r="H2750" s="67"/>
      <c r="I2750" s="67"/>
    </row>
    <row r="2751" spans="1:9">
      <c r="A2751" s="79">
        <v>43945</v>
      </c>
      <c r="B2751" s="80">
        <v>12</v>
      </c>
      <c r="C2751" s="81">
        <v>18.96</v>
      </c>
      <c r="D2751" s="67"/>
      <c r="E2751" s="67"/>
      <c r="F2751" s="67"/>
      <c r="G2751" s="67"/>
      <c r="H2751" s="67"/>
      <c r="I2751" s="67"/>
    </row>
    <row r="2752" spans="1:9">
      <c r="A2752" s="79">
        <v>43945</v>
      </c>
      <c r="B2752" s="80">
        <v>13</v>
      </c>
      <c r="C2752" s="81">
        <v>18.739999999999998</v>
      </c>
      <c r="D2752" s="67"/>
      <c r="E2752" s="67"/>
      <c r="F2752" s="67"/>
      <c r="G2752" s="67"/>
      <c r="H2752" s="67"/>
      <c r="I2752" s="67"/>
    </row>
    <row r="2753" spans="1:9">
      <c r="A2753" s="79">
        <v>43945</v>
      </c>
      <c r="B2753" s="80">
        <v>14</v>
      </c>
      <c r="C2753" s="81">
        <v>18.32</v>
      </c>
      <c r="D2753" s="67"/>
      <c r="E2753" s="67"/>
      <c r="F2753" s="67"/>
      <c r="G2753" s="67"/>
      <c r="H2753" s="67"/>
      <c r="I2753" s="67"/>
    </row>
    <row r="2754" spans="1:9">
      <c r="A2754" s="79">
        <v>43945</v>
      </c>
      <c r="B2754" s="80">
        <v>15</v>
      </c>
      <c r="C2754" s="81">
        <v>18.48</v>
      </c>
      <c r="D2754" s="67"/>
      <c r="E2754" s="67"/>
      <c r="F2754" s="67"/>
      <c r="G2754" s="67"/>
      <c r="H2754" s="67"/>
      <c r="I2754" s="67"/>
    </row>
    <row r="2755" spans="1:9">
      <c r="A2755" s="79">
        <v>43945</v>
      </c>
      <c r="B2755" s="80">
        <v>16</v>
      </c>
      <c r="C2755" s="81">
        <v>17.489999999999998</v>
      </c>
      <c r="D2755" s="67"/>
      <c r="E2755" s="67"/>
      <c r="F2755" s="67"/>
      <c r="G2755" s="67"/>
      <c r="H2755" s="67"/>
      <c r="I2755" s="67"/>
    </row>
    <row r="2756" spans="1:9">
      <c r="A2756" s="79">
        <v>43945</v>
      </c>
      <c r="B2756" s="80">
        <v>17</v>
      </c>
      <c r="C2756" s="81">
        <v>18.89</v>
      </c>
      <c r="D2756" s="67"/>
      <c r="E2756" s="67"/>
      <c r="F2756" s="67"/>
      <c r="G2756" s="67"/>
      <c r="H2756" s="67"/>
      <c r="I2756" s="67"/>
    </row>
    <row r="2757" spans="1:9">
      <c r="A2757" s="79">
        <v>43945</v>
      </c>
      <c r="B2757" s="80">
        <v>18</v>
      </c>
      <c r="C2757" s="81">
        <v>18.670000000000002</v>
      </c>
      <c r="D2757" s="67"/>
      <c r="E2757" s="67"/>
      <c r="F2757" s="67"/>
      <c r="G2757" s="67"/>
      <c r="H2757" s="67"/>
      <c r="I2757" s="67"/>
    </row>
    <row r="2758" spans="1:9">
      <c r="A2758" s="79">
        <v>43945</v>
      </c>
      <c r="B2758" s="80">
        <v>19</v>
      </c>
      <c r="C2758" s="81">
        <v>18.18</v>
      </c>
      <c r="D2758" s="67"/>
      <c r="E2758" s="67"/>
      <c r="F2758" s="67"/>
      <c r="G2758" s="67"/>
      <c r="H2758" s="67"/>
      <c r="I2758" s="67"/>
    </row>
    <row r="2759" spans="1:9">
      <c r="A2759" s="79">
        <v>43945</v>
      </c>
      <c r="B2759" s="80">
        <v>20</v>
      </c>
      <c r="C2759" s="81">
        <v>18.38</v>
      </c>
      <c r="D2759" s="67"/>
      <c r="E2759" s="67"/>
      <c r="F2759" s="67"/>
      <c r="G2759" s="67"/>
      <c r="H2759" s="67"/>
      <c r="I2759" s="67"/>
    </row>
    <row r="2760" spans="1:9">
      <c r="A2760" s="79">
        <v>43945</v>
      </c>
      <c r="B2760" s="80">
        <v>21</v>
      </c>
      <c r="C2760" s="81">
        <v>19.38</v>
      </c>
      <c r="D2760" s="67"/>
      <c r="E2760" s="67"/>
      <c r="F2760" s="67"/>
      <c r="G2760" s="67"/>
      <c r="H2760" s="67"/>
      <c r="I2760" s="67"/>
    </row>
    <row r="2761" spans="1:9">
      <c r="A2761" s="79">
        <v>43945</v>
      </c>
      <c r="B2761" s="80">
        <v>22</v>
      </c>
      <c r="C2761" s="81">
        <v>17.850000000000001</v>
      </c>
      <c r="D2761" s="67"/>
      <c r="E2761" s="67"/>
      <c r="F2761" s="67"/>
      <c r="G2761" s="67"/>
      <c r="H2761" s="67"/>
      <c r="I2761" s="67"/>
    </row>
    <row r="2762" spans="1:9">
      <c r="A2762" s="79">
        <v>43945</v>
      </c>
      <c r="B2762" s="80">
        <v>23</v>
      </c>
      <c r="C2762" s="81">
        <v>16.829999999999998</v>
      </c>
      <c r="D2762" s="67"/>
      <c r="E2762" s="67"/>
      <c r="F2762" s="67"/>
      <c r="G2762" s="67"/>
      <c r="H2762" s="67"/>
      <c r="I2762" s="67"/>
    </row>
    <row r="2763" spans="1:9">
      <c r="A2763" s="79">
        <v>43945</v>
      </c>
      <c r="B2763" s="80">
        <v>24</v>
      </c>
      <c r="C2763" s="81">
        <v>17.829999999999998</v>
      </c>
      <c r="D2763" s="67"/>
      <c r="E2763" s="67"/>
      <c r="F2763" s="67"/>
      <c r="G2763" s="67"/>
      <c r="H2763" s="67"/>
      <c r="I2763" s="67"/>
    </row>
    <row r="2764" spans="1:9">
      <c r="A2764" s="79">
        <v>43946</v>
      </c>
      <c r="B2764" s="80">
        <v>1</v>
      </c>
      <c r="C2764" s="81">
        <v>16.36</v>
      </c>
      <c r="D2764" s="67"/>
      <c r="E2764" s="67"/>
      <c r="F2764" s="67"/>
      <c r="G2764" s="67"/>
      <c r="H2764" s="67"/>
      <c r="I2764" s="67"/>
    </row>
    <row r="2765" spans="1:9">
      <c r="A2765" s="79">
        <v>43946</v>
      </c>
      <c r="B2765" s="80">
        <v>2</v>
      </c>
      <c r="C2765" s="81">
        <v>14.92</v>
      </c>
      <c r="D2765" s="67"/>
      <c r="E2765" s="67"/>
      <c r="F2765" s="67"/>
      <c r="G2765" s="67"/>
      <c r="H2765" s="67"/>
      <c r="I2765" s="67"/>
    </row>
    <row r="2766" spans="1:9">
      <c r="A2766" s="79">
        <v>43946</v>
      </c>
      <c r="B2766" s="80">
        <v>3</v>
      </c>
      <c r="C2766" s="81">
        <v>14.96</v>
      </c>
      <c r="D2766" s="67"/>
      <c r="E2766" s="67"/>
      <c r="F2766" s="67"/>
      <c r="G2766" s="67"/>
      <c r="H2766" s="67"/>
      <c r="I2766" s="67"/>
    </row>
    <row r="2767" spans="1:9">
      <c r="A2767" s="79">
        <v>43946</v>
      </c>
      <c r="B2767" s="80">
        <v>4</v>
      </c>
      <c r="C2767" s="81">
        <v>15.24</v>
      </c>
      <c r="D2767" s="67"/>
      <c r="E2767" s="67"/>
      <c r="F2767" s="67"/>
      <c r="G2767" s="67"/>
      <c r="H2767" s="67"/>
      <c r="I2767" s="67"/>
    </row>
    <row r="2768" spans="1:9">
      <c r="A2768" s="79">
        <v>43946</v>
      </c>
      <c r="B2768" s="80">
        <v>5</v>
      </c>
      <c r="C2768" s="81">
        <v>14.68</v>
      </c>
      <c r="D2768" s="67"/>
      <c r="E2768" s="67"/>
      <c r="F2768" s="67"/>
      <c r="G2768" s="67"/>
      <c r="H2768" s="67"/>
      <c r="I2768" s="67"/>
    </row>
    <row r="2769" spans="1:9">
      <c r="A2769" s="79">
        <v>43946</v>
      </c>
      <c r="B2769" s="80">
        <v>6</v>
      </c>
      <c r="C2769" s="81">
        <v>15.06</v>
      </c>
      <c r="D2769" s="67"/>
      <c r="E2769" s="67"/>
      <c r="F2769" s="67"/>
      <c r="G2769" s="67"/>
      <c r="H2769" s="67"/>
      <c r="I2769" s="67"/>
    </row>
    <row r="2770" spans="1:9">
      <c r="A2770" s="79">
        <v>43946</v>
      </c>
      <c r="B2770" s="80">
        <v>7</v>
      </c>
      <c r="C2770" s="81">
        <v>-1.57</v>
      </c>
      <c r="D2770" s="67"/>
      <c r="E2770" s="67"/>
      <c r="F2770" s="67"/>
      <c r="G2770" s="67"/>
      <c r="H2770" s="67"/>
      <c r="I2770" s="67"/>
    </row>
    <row r="2771" spans="1:9">
      <c r="A2771" s="79">
        <v>43946</v>
      </c>
      <c r="B2771" s="80">
        <v>8</v>
      </c>
      <c r="C2771" s="81">
        <v>13.58</v>
      </c>
      <c r="D2771" s="67"/>
      <c r="E2771" s="67"/>
      <c r="F2771" s="67"/>
      <c r="G2771" s="67"/>
      <c r="H2771" s="67"/>
      <c r="I2771" s="67"/>
    </row>
    <row r="2772" spans="1:9">
      <c r="A2772" s="79">
        <v>43946</v>
      </c>
      <c r="B2772" s="80">
        <v>9</v>
      </c>
      <c r="C2772" s="81">
        <v>16.52</v>
      </c>
      <c r="D2772" s="67"/>
      <c r="E2772" s="67"/>
      <c r="F2772" s="67"/>
      <c r="G2772" s="67"/>
      <c r="H2772" s="67"/>
      <c r="I2772" s="67"/>
    </row>
    <row r="2773" spans="1:9">
      <c r="A2773" s="79">
        <v>43946</v>
      </c>
      <c r="B2773" s="80">
        <v>10</v>
      </c>
      <c r="C2773" s="81">
        <v>17.489999999999998</v>
      </c>
      <c r="D2773" s="67"/>
      <c r="E2773" s="67"/>
      <c r="F2773" s="67"/>
      <c r="G2773" s="67"/>
      <c r="H2773" s="67"/>
      <c r="I2773" s="67"/>
    </row>
    <row r="2774" spans="1:9">
      <c r="A2774" s="79">
        <v>43946</v>
      </c>
      <c r="B2774" s="80">
        <v>11</v>
      </c>
      <c r="C2774" s="81">
        <v>17.27</v>
      </c>
      <c r="D2774" s="67"/>
      <c r="E2774" s="67"/>
      <c r="F2774" s="67"/>
      <c r="G2774" s="67"/>
      <c r="H2774" s="67"/>
      <c r="I2774" s="67"/>
    </row>
    <row r="2775" spans="1:9">
      <c r="A2775" s="79">
        <v>43946</v>
      </c>
      <c r="B2775" s="80">
        <v>12</v>
      </c>
      <c r="C2775" s="81">
        <v>17.399999999999999</v>
      </c>
      <c r="D2775" s="67"/>
      <c r="E2775" s="67"/>
      <c r="F2775" s="67"/>
      <c r="G2775" s="67"/>
      <c r="H2775" s="67"/>
      <c r="I2775" s="67"/>
    </row>
    <row r="2776" spans="1:9">
      <c r="A2776" s="79">
        <v>43946</v>
      </c>
      <c r="B2776" s="80">
        <v>13</v>
      </c>
      <c r="C2776" s="81">
        <v>17.12</v>
      </c>
      <c r="D2776" s="67"/>
      <c r="E2776" s="67"/>
      <c r="F2776" s="67"/>
      <c r="G2776" s="67"/>
      <c r="H2776" s="67"/>
      <c r="I2776" s="67"/>
    </row>
    <row r="2777" spans="1:9">
      <c r="A2777" s="79">
        <v>43946</v>
      </c>
      <c r="B2777" s="80">
        <v>14</v>
      </c>
      <c r="C2777" s="81">
        <v>14.63</v>
      </c>
      <c r="D2777" s="67"/>
      <c r="E2777" s="67"/>
      <c r="F2777" s="67"/>
      <c r="G2777" s="67"/>
      <c r="H2777" s="67"/>
      <c r="I2777" s="67"/>
    </row>
    <row r="2778" spans="1:9">
      <c r="A2778" s="79">
        <v>43946</v>
      </c>
      <c r="B2778" s="80">
        <v>15</v>
      </c>
      <c r="C2778" s="81">
        <v>9.2899999999999991</v>
      </c>
      <c r="D2778" s="67"/>
      <c r="E2778" s="67"/>
      <c r="F2778" s="67"/>
      <c r="G2778" s="67"/>
      <c r="H2778" s="67"/>
      <c r="I2778" s="67"/>
    </row>
    <row r="2779" spans="1:9">
      <c r="A2779" s="79">
        <v>43946</v>
      </c>
      <c r="B2779" s="80">
        <v>16</v>
      </c>
      <c r="C2779" s="81">
        <v>11.41</v>
      </c>
      <c r="D2779" s="67"/>
      <c r="E2779" s="67"/>
      <c r="F2779" s="67"/>
      <c r="G2779" s="67"/>
      <c r="H2779" s="67"/>
      <c r="I2779" s="67"/>
    </row>
    <row r="2780" spans="1:9">
      <c r="A2780" s="79">
        <v>43946</v>
      </c>
      <c r="B2780" s="80">
        <v>17</v>
      </c>
      <c r="C2780" s="81">
        <v>13.3</v>
      </c>
      <c r="D2780" s="67"/>
      <c r="E2780" s="67"/>
      <c r="F2780" s="67"/>
      <c r="G2780" s="67"/>
      <c r="H2780" s="67"/>
      <c r="I2780" s="67"/>
    </row>
    <row r="2781" spans="1:9">
      <c r="A2781" s="79">
        <v>43946</v>
      </c>
      <c r="B2781" s="80">
        <v>18</v>
      </c>
      <c r="C2781" s="81">
        <v>16.84</v>
      </c>
      <c r="D2781" s="67"/>
      <c r="E2781" s="67"/>
      <c r="F2781" s="67"/>
      <c r="G2781" s="67"/>
      <c r="H2781" s="67"/>
      <c r="I2781" s="67"/>
    </row>
    <row r="2782" spans="1:9">
      <c r="A2782" s="79">
        <v>43946</v>
      </c>
      <c r="B2782" s="80">
        <v>19</v>
      </c>
      <c r="C2782" s="81">
        <v>22.41</v>
      </c>
      <c r="D2782" s="67"/>
      <c r="E2782" s="67"/>
      <c r="F2782" s="67"/>
      <c r="G2782" s="67"/>
      <c r="H2782" s="67"/>
      <c r="I2782" s="67"/>
    </row>
    <row r="2783" spans="1:9">
      <c r="A2783" s="79">
        <v>43946</v>
      </c>
      <c r="B2783" s="80">
        <v>20</v>
      </c>
      <c r="C2783" s="81">
        <v>17.739999999999998</v>
      </c>
      <c r="D2783" s="67"/>
      <c r="E2783" s="67"/>
      <c r="F2783" s="67"/>
      <c r="G2783" s="67"/>
      <c r="H2783" s="67"/>
      <c r="I2783" s="67"/>
    </row>
    <row r="2784" spans="1:9">
      <c r="A2784" s="79">
        <v>43946</v>
      </c>
      <c r="B2784" s="80">
        <v>21</v>
      </c>
      <c r="C2784" s="81">
        <v>18.88</v>
      </c>
      <c r="D2784" s="67"/>
      <c r="E2784" s="67"/>
      <c r="F2784" s="67"/>
      <c r="G2784" s="67"/>
      <c r="H2784" s="67"/>
      <c r="I2784" s="67"/>
    </row>
    <row r="2785" spans="1:9">
      <c r="A2785" s="79">
        <v>43946</v>
      </c>
      <c r="B2785" s="80">
        <v>22</v>
      </c>
      <c r="C2785" s="81">
        <v>30.85</v>
      </c>
      <c r="D2785" s="67"/>
      <c r="E2785" s="67"/>
      <c r="F2785" s="67"/>
      <c r="G2785" s="67"/>
      <c r="H2785" s="67"/>
      <c r="I2785" s="67"/>
    </row>
    <row r="2786" spans="1:9">
      <c r="A2786" s="79">
        <v>43946</v>
      </c>
      <c r="B2786" s="80">
        <v>23</v>
      </c>
      <c r="C2786" s="81">
        <v>40.049999999999997</v>
      </c>
      <c r="D2786" s="67"/>
      <c r="E2786" s="67"/>
      <c r="F2786" s="67"/>
      <c r="G2786" s="67"/>
      <c r="H2786" s="67"/>
      <c r="I2786" s="67"/>
    </row>
    <row r="2787" spans="1:9">
      <c r="A2787" s="79">
        <v>43946</v>
      </c>
      <c r="B2787" s="80">
        <v>24</v>
      </c>
      <c r="C2787" s="81">
        <v>19.989999999999998</v>
      </c>
      <c r="D2787" s="67"/>
      <c r="E2787" s="67"/>
      <c r="F2787" s="67"/>
      <c r="G2787" s="67"/>
      <c r="H2787" s="67"/>
      <c r="I2787" s="67"/>
    </row>
    <row r="2788" spans="1:9">
      <c r="A2788" s="79">
        <v>43947</v>
      </c>
      <c r="B2788" s="80">
        <v>1</v>
      </c>
      <c r="C2788" s="81">
        <v>16.100000000000001</v>
      </c>
      <c r="D2788" s="67"/>
      <c r="E2788" s="67"/>
      <c r="F2788" s="67"/>
      <c r="G2788" s="67"/>
      <c r="H2788" s="67"/>
      <c r="I2788" s="67"/>
    </row>
    <row r="2789" spans="1:9">
      <c r="A2789" s="79">
        <v>43947</v>
      </c>
      <c r="B2789" s="80">
        <v>2</v>
      </c>
      <c r="C2789" s="81">
        <v>15.37</v>
      </c>
      <c r="D2789" s="67"/>
      <c r="E2789" s="67"/>
      <c r="F2789" s="67"/>
      <c r="G2789" s="67"/>
      <c r="H2789" s="67"/>
      <c r="I2789" s="67"/>
    </row>
    <row r="2790" spans="1:9">
      <c r="A2790" s="79">
        <v>43947</v>
      </c>
      <c r="B2790" s="80">
        <v>3</v>
      </c>
      <c r="C2790" s="81">
        <v>13.3</v>
      </c>
      <c r="D2790" s="67"/>
      <c r="E2790" s="67"/>
      <c r="F2790" s="67"/>
      <c r="G2790" s="67"/>
      <c r="H2790" s="67"/>
      <c r="I2790" s="67"/>
    </row>
    <row r="2791" spans="1:9">
      <c r="A2791" s="79">
        <v>43947</v>
      </c>
      <c r="B2791" s="80">
        <v>4</v>
      </c>
      <c r="C2791" s="81">
        <v>13.78</v>
      </c>
      <c r="D2791" s="67"/>
      <c r="E2791" s="67"/>
      <c r="F2791" s="67"/>
      <c r="G2791" s="67"/>
      <c r="H2791" s="67"/>
      <c r="I2791" s="67"/>
    </row>
    <row r="2792" spans="1:9">
      <c r="A2792" s="79">
        <v>43947</v>
      </c>
      <c r="B2792" s="80">
        <v>5</v>
      </c>
      <c r="C2792" s="81">
        <v>14.13</v>
      </c>
      <c r="D2792" s="67"/>
      <c r="E2792" s="67"/>
      <c r="F2792" s="67"/>
      <c r="G2792" s="67"/>
      <c r="H2792" s="67"/>
      <c r="I2792" s="67"/>
    </row>
    <row r="2793" spans="1:9">
      <c r="A2793" s="79">
        <v>43947</v>
      </c>
      <c r="B2793" s="80">
        <v>6</v>
      </c>
      <c r="C2793" s="81">
        <v>14.77</v>
      </c>
      <c r="D2793" s="67"/>
      <c r="E2793" s="67"/>
      <c r="F2793" s="67"/>
      <c r="G2793" s="67"/>
      <c r="H2793" s="67"/>
      <c r="I2793" s="67"/>
    </row>
    <row r="2794" spans="1:9">
      <c r="A2794" s="79">
        <v>43947</v>
      </c>
      <c r="B2794" s="80">
        <v>7</v>
      </c>
      <c r="C2794" s="81">
        <v>14.36</v>
      </c>
      <c r="D2794" s="67"/>
      <c r="E2794" s="67"/>
      <c r="F2794" s="67"/>
      <c r="G2794" s="67"/>
      <c r="H2794" s="67"/>
      <c r="I2794" s="67"/>
    </row>
    <row r="2795" spans="1:9">
      <c r="A2795" s="79">
        <v>43947</v>
      </c>
      <c r="B2795" s="80">
        <v>8</v>
      </c>
      <c r="C2795" s="81">
        <v>14.64</v>
      </c>
      <c r="D2795" s="67"/>
      <c r="E2795" s="67"/>
      <c r="F2795" s="67"/>
      <c r="G2795" s="67"/>
      <c r="H2795" s="67"/>
      <c r="I2795" s="67"/>
    </row>
    <row r="2796" spans="1:9">
      <c r="A2796" s="79">
        <v>43947</v>
      </c>
      <c r="B2796" s="80">
        <v>9</v>
      </c>
      <c r="C2796" s="81">
        <v>16.149999999999999</v>
      </c>
      <c r="D2796" s="67"/>
      <c r="E2796" s="67"/>
      <c r="F2796" s="67"/>
      <c r="G2796" s="67"/>
      <c r="H2796" s="67"/>
      <c r="I2796" s="67"/>
    </row>
    <row r="2797" spans="1:9">
      <c r="A2797" s="79">
        <v>43947</v>
      </c>
      <c r="B2797" s="80">
        <v>10</v>
      </c>
      <c r="C2797" s="81">
        <v>16.600000000000001</v>
      </c>
      <c r="D2797" s="67"/>
      <c r="E2797" s="67"/>
      <c r="F2797" s="67"/>
      <c r="G2797" s="67"/>
      <c r="H2797" s="67"/>
      <c r="I2797" s="67"/>
    </row>
    <row r="2798" spans="1:9">
      <c r="A2798" s="79">
        <v>43947</v>
      </c>
      <c r="B2798" s="80">
        <v>11</v>
      </c>
      <c r="C2798" s="81">
        <v>15.97</v>
      </c>
      <c r="D2798" s="67"/>
      <c r="E2798" s="67"/>
      <c r="F2798" s="67"/>
      <c r="G2798" s="67"/>
      <c r="H2798" s="67"/>
      <c r="I2798" s="67"/>
    </row>
    <row r="2799" spans="1:9">
      <c r="A2799" s="79">
        <v>43947</v>
      </c>
      <c r="B2799" s="80">
        <v>12</v>
      </c>
      <c r="C2799" s="81">
        <v>14.44</v>
      </c>
      <c r="D2799" s="67"/>
      <c r="E2799" s="67"/>
      <c r="F2799" s="67"/>
      <c r="G2799" s="67"/>
      <c r="H2799" s="67"/>
      <c r="I2799" s="67"/>
    </row>
    <row r="2800" spans="1:9">
      <c r="A2800" s="79">
        <v>43947</v>
      </c>
      <c r="B2800" s="80">
        <v>13</v>
      </c>
      <c r="C2800" s="81">
        <v>15.26</v>
      </c>
      <c r="D2800" s="67"/>
      <c r="E2800" s="67"/>
      <c r="F2800" s="67"/>
      <c r="G2800" s="67"/>
      <c r="H2800" s="67"/>
      <c r="I2800" s="67"/>
    </row>
    <row r="2801" spans="1:9">
      <c r="A2801" s="79">
        <v>43947</v>
      </c>
      <c r="B2801" s="80">
        <v>14</v>
      </c>
      <c r="C2801" s="81">
        <v>15.2</v>
      </c>
      <c r="D2801" s="67"/>
      <c r="E2801" s="67"/>
      <c r="F2801" s="67"/>
      <c r="G2801" s="67"/>
      <c r="H2801" s="67"/>
      <c r="I2801" s="67"/>
    </row>
    <row r="2802" spans="1:9">
      <c r="A2802" s="79">
        <v>43947</v>
      </c>
      <c r="B2802" s="80">
        <v>15</v>
      </c>
      <c r="C2802" s="81">
        <v>14.73</v>
      </c>
      <c r="D2802" s="67"/>
      <c r="E2802" s="67"/>
      <c r="F2802" s="67"/>
      <c r="G2802" s="67"/>
      <c r="H2802" s="67"/>
      <c r="I2802" s="67"/>
    </row>
    <row r="2803" spans="1:9">
      <c r="A2803" s="79">
        <v>43947</v>
      </c>
      <c r="B2803" s="80">
        <v>16</v>
      </c>
      <c r="C2803" s="81">
        <v>13.88</v>
      </c>
      <c r="D2803" s="67"/>
      <c r="E2803" s="67"/>
      <c r="F2803" s="67"/>
      <c r="G2803" s="67"/>
      <c r="H2803" s="67"/>
      <c r="I2803" s="67"/>
    </row>
    <row r="2804" spans="1:9">
      <c r="A2804" s="79">
        <v>43947</v>
      </c>
      <c r="B2804" s="80">
        <v>17</v>
      </c>
      <c r="C2804" s="81">
        <v>14.83</v>
      </c>
      <c r="D2804" s="67"/>
      <c r="E2804" s="67"/>
      <c r="F2804" s="67"/>
      <c r="G2804" s="67"/>
      <c r="H2804" s="67"/>
      <c r="I2804" s="67"/>
    </row>
    <row r="2805" spans="1:9">
      <c r="A2805" s="79">
        <v>43947</v>
      </c>
      <c r="B2805" s="80">
        <v>18</v>
      </c>
      <c r="C2805" s="81">
        <v>16.02</v>
      </c>
      <c r="D2805" s="67"/>
      <c r="E2805" s="67"/>
      <c r="F2805" s="67"/>
      <c r="G2805" s="67"/>
      <c r="H2805" s="67"/>
      <c r="I2805" s="67"/>
    </row>
    <row r="2806" spans="1:9">
      <c r="A2806" s="79">
        <v>43947</v>
      </c>
      <c r="B2806" s="80">
        <v>19</v>
      </c>
      <c r="C2806" s="81">
        <v>16.7</v>
      </c>
      <c r="D2806" s="67"/>
      <c r="E2806" s="67"/>
      <c r="F2806" s="67"/>
      <c r="G2806" s="67"/>
      <c r="H2806" s="67"/>
      <c r="I2806" s="67"/>
    </row>
    <row r="2807" spans="1:9">
      <c r="A2807" s="79">
        <v>43947</v>
      </c>
      <c r="B2807" s="80">
        <v>20</v>
      </c>
      <c r="C2807" s="81">
        <v>17.54</v>
      </c>
      <c r="D2807" s="67"/>
      <c r="E2807" s="67"/>
      <c r="F2807" s="67"/>
      <c r="G2807" s="67"/>
      <c r="H2807" s="67"/>
      <c r="I2807" s="67"/>
    </row>
    <row r="2808" spans="1:9">
      <c r="A2808" s="79">
        <v>43947</v>
      </c>
      <c r="B2808" s="80">
        <v>21</v>
      </c>
      <c r="C2808" s="81">
        <v>18.3</v>
      </c>
      <c r="D2808" s="67"/>
      <c r="E2808" s="67"/>
      <c r="F2808" s="67"/>
      <c r="G2808" s="67"/>
      <c r="H2808" s="67"/>
      <c r="I2808" s="67"/>
    </row>
    <row r="2809" spans="1:9">
      <c r="A2809" s="79">
        <v>43947</v>
      </c>
      <c r="B2809" s="80">
        <v>22</v>
      </c>
      <c r="C2809" s="81">
        <v>17.64</v>
      </c>
      <c r="D2809" s="67"/>
      <c r="E2809" s="67"/>
      <c r="F2809" s="67"/>
      <c r="G2809" s="67"/>
      <c r="H2809" s="67"/>
      <c r="I2809" s="67"/>
    </row>
    <row r="2810" spans="1:9">
      <c r="A2810" s="79">
        <v>43947</v>
      </c>
      <c r="B2810" s="80">
        <v>23</v>
      </c>
      <c r="C2810" s="81">
        <v>13.93</v>
      </c>
      <c r="D2810" s="67"/>
      <c r="E2810" s="67"/>
      <c r="F2810" s="67"/>
      <c r="G2810" s="67"/>
      <c r="H2810" s="67"/>
      <c r="I2810" s="67"/>
    </row>
    <row r="2811" spans="1:9">
      <c r="A2811" s="79">
        <v>43947</v>
      </c>
      <c r="B2811" s="80">
        <v>24</v>
      </c>
      <c r="C2811" s="81">
        <v>11.32</v>
      </c>
      <c r="D2811" s="67"/>
      <c r="E2811" s="67"/>
      <c r="F2811" s="67"/>
      <c r="G2811" s="67"/>
      <c r="H2811" s="67"/>
      <c r="I2811" s="67"/>
    </row>
    <row r="2812" spans="1:9">
      <c r="A2812" s="79">
        <v>43948</v>
      </c>
      <c r="B2812" s="80">
        <v>1</v>
      </c>
      <c r="C2812" s="81">
        <v>-3.54</v>
      </c>
      <c r="D2812" s="67"/>
      <c r="E2812" s="67"/>
      <c r="F2812" s="67"/>
      <c r="G2812" s="67"/>
      <c r="H2812" s="67"/>
      <c r="I2812" s="67"/>
    </row>
    <row r="2813" spans="1:9">
      <c r="A2813" s="79">
        <v>43948</v>
      </c>
      <c r="B2813" s="80">
        <v>2</v>
      </c>
      <c r="C2813" s="81">
        <v>7.09</v>
      </c>
      <c r="D2813" s="67"/>
      <c r="E2813" s="67"/>
      <c r="F2813" s="67"/>
      <c r="G2813" s="67"/>
      <c r="H2813" s="67"/>
      <c r="I2813" s="67"/>
    </row>
    <row r="2814" spans="1:9">
      <c r="A2814" s="79">
        <v>43948</v>
      </c>
      <c r="B2814" s="80">
        <v>3</v>
      </c>
      <c r="C2814" s="81">
        <v>-7.07</v>
      </c>
      <c r="D2814" s="67"/>
      <c r="E2814" s="67"/>
      <c r="F2814" s="67"/>
      <c r="G2814" s="67"/>
      <c r="H2814" s="67"/>
      <c r="I2814" s="67"/>
    </row>
    <row r="2815" spans="1:9">
      <c r="A2815" s="79">
        <v>43948</v>
      </c>
      <c r="B2815" s="80">
        <v>4</v>
      </c>
      <c r="C2815" s="81">
        <v>-12.96</v>
      </c>
      <c r="D2815" s="67"/>
      <c r="E2815" s="67"/>
      <c r="F2815" s="67"/>
      <c r="G2815" s="67"/>
      <c r="H2815" s="67"/>
      <c r="I2815" s="67"/>
    </row>
    <row r="2816" spans="1:9">
      <c r="A2816" s="79">
        <v>43948</v>
      </c>
      <c r="B2816" s="80">
        <v>5</v>
      </c>
      <c r="C2816" s="81">
        <v>-2.4500000000000002</v>
      </c>
      <c r="D2816" s="67"/>
      <c r="E2816" s="67"/>
      <c r="F2816" s="67"/>
      <c r="G2816" s="67"/>
      <c r="H2816" s="67"/>
      <c r="I2816" s="67"/>
    </row>
    <row r="2817" spans="1:9">
      <c r="A2817" s="79">
        <v>43948</v>
      </c>
      <c r="B2817" s="80">
        <v>6</v>
      </c>
      <c r="C2817" s="81">
        <v>-7.39</v>
      </c>
      <c r="D2817" s="67"/>
      <c r="E2817" s="67"/>
      <c r="F2817" s="67"/>
      <c r="G2817" s="67"/>
      <c r="H2817" s="67"/>
      <c r="I2817" s="67"/>
    </row>
    <row r="2818" spans="1:9">
      <c r="A2818" s="79">
        <v>43948</v>
      </c>
      <c r="B2818" s="80">
        <v>7</v>
      </c>
      <c r="C2818" s="81">
        <v>25.07</v>
      </c>
      <c r="D2818" s="67"/>
      <c r="E2818" s="67"/>
      <c r="F2818" s="67"/>
      <c r="G2818" s="67"/>
      <c r="H2818" s="67"/>
      <c r="I2818" s="67"/>
    </row>
    <row r="2819" spans="1:9">
      <c r="A2819" s="79">
        <v>43948</v>
      </c>
      <c r="B2819" s="80">
        <v>8</v>
      </c>
      <c r="C2819" s="81">
        <v>14.71</v>
      </c>
      <c r="D2819" s="67"/>
      <c r="E2819" s="67"/>
      <c r="F2819" s="67"/>
      <c r="G2819" s="67"/>
      <c r="H2819" s="67"/>
      <c r="I2819" s="67"/>
    </row>
    <row r="2820" spans="1:9">
      <c r="A2820" s="79">
        <v>43948</v>
      </c>
      <c r="B2820" s="80">
        <v>9</v>
      </c>
      <c r="C2820" s="81">
        <v>15.86</v>
      </c>
      <c r="D2820" s="67"/>
      <c r="E2820" s="67"/>
      <c r="F2820" s="67"/>
      <c r="G2820" s="67"/>
      <c r="H2820" s="67"/>
      <c r="I2820" s="67"/>
    </row>
    <row r="2821" spans="1:9">
      <c r="A2821" s="79">
        <v>43948</v>
      </c>
      <c r="B2821" s="80">
        <v>10</v>
      </c>
      <c r="C2821" s="81">
        <v>13.78</v>
      </c>
      <c r="D2821" s="67"/>
      <c r="E2821" s="67"/>
      <c r="F2821" s="67"/>
      <c r="G2821" s="67"/>
      <c r="H2821" s="67"/>
      <c r="I2821" s="67"/>
    </row>
    <row r="2822" spans="1:9">
      <c r="A2822" s="79">
        <v>43948</v>
      </c>
      <c r="B2822" s="80">
        <v>11</v>
      </c>
      <c r="C2822" s="81">
        <v>10.46</v>
      </c>
      <c r="D2822" s="67"/>
      <c r="E2822" s="67"/>
      <c r="F2822" s="67"/>
      <c r="G2822" s="67"/>
      <c r="H2822" s="67"/>
      <c r="I2822" s="67"/>
    </row>
    <row r="2823" spans="1:9">
      <c r="A2823" s="79">
        <v>43948</v>
      </c>
      <c r="B2823" s="80">
        <v>12</v>
      </c>
      <c r="C2823" s="81">
        <v>11.39</v>
      </c>
      <c r="D2823" s="67"/>
      <c r="E2823" s="67"/>
      <c r="F2823" s="67"/>
      <c r="G2823" s="67"/>
      <c r="H2823" s="67"/>
      <c r="I2823" s="67"/>
    </row>
    <row r="2824" spans="1:9">
      <c r="A2824" s="79">
        <v>43948</v>
      </c>
      <c r="B2824" s="80">
        <v>13</v>
      </c>
      <c r="C2824" s="81">
        <v>16.72</v>
      </c>
      <c r="D2824" s="67"/>
      <c r="E2824" s="67"/>
      <c r="F2824" s="67"/>
      <c r="G2824" s="67"/>
      <c r="H2824" s="67"/>
      <c r="I2824" s="67"/>
    </row>
    <row r="2825" spans="1:9">
      <c r="A2825" s="79">
        <v>43948</v>
      </c>
      <c r="B2825" s="80">
        <v>14</v>
      </c>
      <c r="C2825" s="81">
        <v>17.3</v>
      </c>
      <c r="D2825" s="67"/>
      <c r="E2825" s="67"/>
      <c r="F2825" s="67"/>
      <c r="G2825" s="67"/>
      <c r="H2825" s="67"/>
      <c r="I2825" s="67"/>
    </row>
    <row r="2826" spans="1:9">
      <c r="A2826" s="79">
        <v>43948</v>
      </c>
      <c r="B2826" s="80">
        <v>15</v>
      </c>
      <c r="C2826" s="81">
        <v>18.34</v>
      </c>
      <c r="D2826" s="67"/>
      <c r="E2826" s="67"/>
      <c r="F2826" s="67"/>
      <c r="G2826" s="67"/>
      <c r="H2826" s="67"/>
      <c r="I2826" s="67"/>
    </row>
    <row r="2827" spans="1:9">
      <c r="A2827" s="79">
        <v>43948</v>
      </c>
      <c r="B2827" s="80">
        <v>16</v>
      </c>
      <c r="C2827" s="81">
        <v>18.940000000000001</v>
      </c>
      <c r="D2827" s="67"/>
      <c r="E2827" s="67"/>
      <c r="F2827" s="67"/>
      <c r="G2827" s="67"/>
      <c r="H2827" s="67"/>
      <c r="I2827" s="67"/>
    </row>
    <row r="2828" spans="1:9">
      <c r="A2828" s="79">
        <v>43948</v>
      </c>
      <c r="B2828" s="80">
        <v>17</v>
      </c>
      <c r="C2828" s="81">
        <v>19.53</v>
      </c>
      <c r="D2828" s="67"/>
      <c r="E2828" s="67"/>
      <c r="F2828" s="67"/>
      <c r="G2828" s="67"/>
      <c r="H2828" s="67"/>
      <c r="I2828" s="67"/>
    </row>
    <row r="2829" spans="1:9">
      <c r="A2829" s="79">
        <v>43948</v>
      </c>
      <c r="B2829" s="80">
        <v>18</v>
      </c>
      <c r="C2829" s="81">
        <v>18.809999999999999</v>
      </c>
      <c r="D2829" s="67"/>
      <c r="E2829" s="67"/>
      <c r="F2829" s="67"/>
      <c r="G2829" s="67"/>
      <c r="H2829" s="67"/>
      <c r="I2829" s="67"/>
    </row>
    <row r="2830" spans="1:9">
      <c r="A2830" s="79">
        <v>43948</v>
      </c>
      <c r="B2830" s="80">
        <v>19</v>
      </c>
      <c r="C2830" s="81">
        <v>18.73</v>
      </c>
      <c r="D2830" s="67"/>
      <c r="E2830" s="67"/>
      <c r="F2830" s="67"/>
      <c r="G2830" s="67"/>
      <c r="H2830" s="67"/>
      <c r="I2830" s="67"/>
    </row>
    <row r="2831" spans="1:9">
      <c r="A2831" s="79">
        <v>43948</v>
      </c>
      <c r="B2831" s="80">
        <v>20</v>
      </c>
      <c r="C2831" s="81">
        <v>19.86</v>
      </c>
      <c r="D2831" s="67"/>
      <c r="E2831" s="67"/>
      <c r="F2831" s="67"/>
      <c r="G2831" s="67"/>
      <c r="H2831" s="67"/>
      <c r="I2831" s="67"/>
    </row>
    <row r="2832" spans="1:9">
      <c r="A2832" s="79">
        <v>43948</v>
      </c>
      <c r="B2832" s="80">
        <v>21</v>
      </c>
      <c r="C2832" s="81">
        <v>18.079999999999998</v>
      </c>
      <c r="D2832" s="67"/>
      <c r="E2832" s="67"/>
      <c r="F2832" s="67"/>
      <c r="G2832" s="67"/>
      <c r="H2832" s="67"/>
      <c r="I2832" s="67"/>
    </row>
    <row r="2833" spans="1:9">
      <c r="A2833" s="79">
        <v>43948</v>
      </c>
      <c r="B2833" s="80">
        <v>22</v>
      </c>
      <c r="C2833" s="81">
        <v>16.27</v>
      </c>
      <c r="D2833" s="67"/>
      <c r="E2833" s="67"/>
      <c r="F2833" s="67"/>
      <c r="G2833" s="67"/>
      <c r="H2833" s="67"/>
      <c r="I2833" s="67"/>
    </row>
    <row r="2834" spans="1:9">
      <c r="A2834" s="79">
        <v>43948</v>
      </c>
      <c r="B2834" s="80">
        <v>23</v>
      </c>
      <c r="C2834" s="81">
        <v>11.06</v>
      </c>
      <c r="D2834" s="67"/>
      <c r="E2834" s="67"/>
      <c r="F2834" s="67"/>
      <c r="G2834" s="67"/>
      <c r="H2834" s="67"/>
      <c r="I2834" s="67"/>
    </row>
    <row r="2835" spans="1:9">
      <c r="A2835" s="79">
        <v>43948</v>
      </c>
      <c r="B2835" s="80">
        <v>24</v>
      </c>
      <c r="C2835" s="81">
        <v>1.3</v>
      </c>
      <c r="D2835" s="67"/>
      <c r="E2835" s="67"/>
      <c r="F2835" s="67"/>
      <c r="G2835" s="67"/>
      <c r="H2835" s="67"/>
      <c r="I2835" s="67"/>
    </row>
    <row r="2836" spans="1:9">
      <c r="A2836" s="79">
        <v>43949</v>
      </c>
      <c r="B2836" s="80">
        <v>1</v>
      </c>
      <c r="C2836" s="81">
        <v>-3.23</v>
      </c>
      <c r="D2836" s="67"/>
      <c r="E2836" s="67"/>
      <c r="F2836" s="67"/>
      <c r="G2836" s="67"/>
      <c r="H2836" s="67"/>
      <c r="I2836" s="67"/>
    </row>
    <row r="2837" spans="1:9">
      <c r="A2837" s="79">
        <v>43949</v>
      </c>
      <c r="B2837" s="80">
        <v>2</v>
      </c>
      <c r="C2837" s="81">
        <v>-8.43</v>
      </c>
      <c r="D2837" s="67"/>
      <c r="E2837" s="67"/>
      <c r="F2837" s="67"/>
      <c r="G2837" s="67"/>
      <c r="H2837" s="67"/>
      <c r="I2837" s="67"/>
    </row>
    <row r="2838" spans="1:9">
      <c r="A2838" s="79">
        <v>43949</v>
      </c>
      <c r="B2838" s="80">
        <v>3</v>
      </c>
      <c r="C2838" s="81">
        <v>-4.68</v>
      </c>
      <c r="D2838" s="67"/>
      <c r="E2838" s="67"/>
      <c r="F2838" s="67"/>
      <c r="G2838" s="67"/>
      <c r="H2838" s="67"/>
      <c r="I2838" s="67"/>
    </row>
    <row r="2839" spans="1:9">
      <c r="A2839" s="79">
        <v>43949</v>
      </c>
      <c r="B2839" s="80">
        <v>4</v>
      </c>
      <c r="C2839" s="81">
        <v>-21.92</v>
      </c>
      <c r="D2839" s="67"/>
      <c r="E2839" s="67"/>
      <c r="F2839" s="67"/>
      <c r="G2839" s="67"/>
      <c r="H2839" s="67"/>
      <c r="I2839" s="67"/>
    </row>
    <row r="2840" spans="1:9">
      <c r="A2840" s="79">
        <v>43949</v>
      </c>
      <c r="B2840" s="80">
        <v>5</v>
      </c>
      <c r="C2840" s="81">
        <v>-19.920000000000002</v>
      </c>
      <c r="D2840" s="67"/>
      <c r="E2840" s="67"/>
      <c r="F2840" s="67"/>
      <c r="G2840" s="67"/>
      <c r="H2840" s="67"/>
      <c r="I2840" s="67"/>
    </row>
    <row r="2841" spans="1:9">
      <c r="A2841" s="79">
        <v>43949</v>
      </c>
      <c r="B2841" s="80">
        <v>6</v>
      </c>
      <c r="C2841" s="81">
        <v>8.18</v>
      </c>
      <c r="D2841" s="67"/>
      <c r="E2841" s="67"/>
      <c r="F2841" s="67"/>
      <c r="G2841" s="67"/>
      <c r="H2841" s="67"/>
      <c r="I2841" s="67"/>
    </row>
    <row r="2842" spans="1:9">
      <c r="A2842" s="79">
        <v>43949</v>
      </c>
      <c r="B2842" s="80">
        <v>7</v>
      </c>
      <c r="C2842" s="81">
        <v>12.22</v>
      </c>
      <c r="D2842" s="67"/>
      <c r="E2842" s="67"/>
      <c r="F2842" s="67"/>
      <c r="G2842" s="67"/>
      <c r="H2842" s="67"/>
      <c r="I2842" s="67"/>
    </row>
    <row r="2843" spans="1:9">
      <c r="A2843" s="79">
        <v>43949</v>
      </c>
      <c r="B2843" s="80">
        <v>8</v>
      </c>
      <c r="C2843" s="81">
        <v>16.940000000000001</v>
      </c>
      <c r="D2843" s="67"/>
      <c r="E2843" s="67"/>
      <c r="F2843" s="67"/>
      <c r="G2843" s="67"/>
      <c r="H2843" s="67"/>
      <c r="I2843" s="67"/>
    </row>
    <row r="2844" spans="1:9">
      <c r="A2844" s="79">
        <v>43949</v>
      </c>
      <c r="B2844" s="80">
        <v>9</v>
      </c>
      <c r="C2844" s="81">
        <v>19.649999999999999</v>
      </c>
      <c r="D2844" s="67"/>
      <c r="E2844" s="67"/>
      <c r="F2844" s="67"/>
      <c r="G2844" s="67"/>
      <c r="H2844" s="67"/>
      <c r="I2844" s="67"/>
    </row>
    <row r="2845" spans="1:9">
      <c r="A2845" s="79">
        <v>43949</v>
      </c>
      <c r="B2845" s="80">
        <v>10</v>
      </c>
      <c r="C2845" s="81">
        <v>17.600000000000001</v>
      </c>
      <c r="D2845" s="67"/>
      <c r="E2845" s="67"/>
      <c r="F2845" s="67"/>
      <c r="G2845" s="67"/>
      <c r="H2845" s="67"/>
      <c r="I2845" s="67"/>
    </row>
    <row r="2846" spans="1:9">
      <c r="A2846" s="79">
        <v>43949</v>
      </c>
      <c r="B2846" s="80">
        <v>11</v>
      </c>
      <c r="C2846" s="81">
        <v>17.07</v>
      </c>
      <c r="D2846" s="67"/>
      <c r="E2846" s="67"/>
      <c r="F2846" s="67"/>
      <c r="G2846" s="67"/>
      <c r="H2846" s="67"/>
      <c r="I2846" s="67"/>
    </row>
    <row r="2847" spans="1:9">
      <c r="A2847" s="79">
        <v>43949</v>
      </c>
      <c r="B2847" s="80">
        <v>12</v>
      </c>
      <c r="C2847" s="81">
        <v>19.27</v>
      </c>
      <c r="D2847" s="67"/>
      <c r="E2847" s="67"/>
      <c r="F2847" s="67"/>
      <c r="G2847" s="67"/>
      <c r="H2847" s="67"/>
      <c r="I2847" s="67"/>
    </row>
    <row r="2848" spans="1:9">
      <c r="A2848" s="79">
        <v>43949</v>
      </c>
      <c r="B2848" s="80">
        <v>13</v>
      </c>
      <c r="C2848" s="81">
        <v>18.920000000000002</v>
      </c>
      <c r="D2848" s="67"/>
      <c r="E2848" s="67"/>
      <c r="F2848" s="67"/>
      <c r="G2848" s="67"/>
      <c r="H2848" s="67"/>
      <c r="I2848" s="67"/>
    </row>
    <row r="2849" spans="1:9">
      <c r="A2849" s="79">
        <v>43949</v>
      </c>
      <c r="B2849" s="80">
        <v>14</v>
      </c>
      <c r="C2849" s="81">
        <v>17.399999999999999</v>
      </c>
      <c r="D2849" s="67"/>
      <c r="E2849" s="67"/>
      <c r="F2849" s="67"/>
      <c r="G2849" s="67"/>
      <c r="H2849" s="67"/>
      <c r="I2849" s="67"/>
    </row>
    <row r="2850" spans="1:9">
      <c r="A2850" s="79">
        <v>43949</v>
      </c>
      <c r="B2850" s="80">
        <v>15</v>
      </c>
      <c r="C2850" s="81">
        <v>11.47</v>
      </c>
      <c r="D2850" s="67"/>
      <c r="E2850" s="67"/>
      <c r="F2850" s="67"/>
      <c r="G2850" s="67"/>
      <c r="H2850" s="67"/>
      <c r="I2850" s="67"/>
    </row>
    <row r="2851" spans="1:9">
      <c r="A2851" s="79">
        <v>43949</v>
      </c>
      <c r="B2851" s="80">
        <v>16</v>
      </c>
      <c r="C2851" s="81">
        <v>-4.4000000000000004</v>
      </c>
      <c r="D2851" s="67"/>
      <c r="E2851" s="67"/>
      <c r="F2851" s="67"/>
      <c r="G2851" s="67"/>
      <c r="H2851" s="67"/>
      <c r="I2851" s="67"/>
    </row>
    <row r="2852" spans="1:9">
      <c r="A2852" s="79">
        <v>43949</v>
      </c>
      <c r="B2852" s="80">
        <v>17</v>
      </c>
      <c r="C2852" s="81">
        <v>12.36</v>
      </c>
      <c r="D2852" s="67"/>
      <c r="E2852" s="67"/>
      <c r="F2852" s="67"/>
      <c r="G2852" s="67"/>
      <c r="H2852" s="67"/>
      <c r="I2852" s="67"/>
    </row>
    <row r="2853" spans="1:9">
      <c r="A2853" s="79">
        <v>43949</v>
      </c>
      <c r="B2853" s="80">
        <v>18</v>
      </c>
      <c r="C2853" s="81">
        <v>16.07</v>
      </c>
      <c r="D2853" s="67"/>
      <c r="E2853" s="67"/>
      <c r="F2853" s="67"/>
      <c r="G2853" s="67"/>
      <c r="H2853" s="67"/>
      <c r="I2853" s="67"/>
    </row>
    <row r="2854" spans="1:9">
      <c r="A2854" s="79">
        <v>43949</v>
      </c>
      <c r="B2854" s="80">
        <v>19</v>
      </c>
      <c r="C2854" s="81">
        <v>15.87</v>
      </c>
      <c r="D2854" s="67"/>
      <c r="E2854" s="67"/>
      <c r="F2854" s="67"/>
      <c r="G2854" s="67"/>
      <c r="H2854" s="67"/>
      <c r="I2854" s="67"/>
    </row>
    <row r="2855" spans="1:9">
      <c r="A2855" s="79">
        <v>43949</v>
      </c>
      <c r="B2855" s="80">
        <v>20</v>
      </c>
      <c r="C2855" s="81">
        <v>13.59</v>
      </c>
      <c r="D2855" s="67"/>
      <c r="E2855" s="67"/>
      <c r="F2855" s="67"/>
      <c r="G2855" s="67"/>
      <c r="H2855" s="67"/>
      <c r="I2855" s="67"/>
    </row>
    <row r="2856" spans="1:9">
      <c r="A2856" s="79">
        <v>43949</v>
      </c>
      <c r="B2856" s="80">
        <v>21</v>
      </c>
      <c r="C2856" s="81">
        <v>15.22</v>
      </c>
      <c r="D2856" s="67"/>
      <c r="E2856" s="67"/>
      <c r="F2856" s="67"/>
      <c r="G2856" s="67"/>
      <c r="H2856" s="67"/>
      <c r="I2856" s="67"/>
    </row>
    <row r="2857" spans="1:9">
      <c r="A2857" s="79">
        <v>43949</v>
      </c>
      <c r="B2857" s="80">
        <v>22</v>
      </c>
      <c r="C2857" s="81">
        <v>13.8</v>
      </c>
      <c r="D2857" s="67"/>
      <c r="E2857" s="67"/>
      <c r="F2857" s="67"/>
      <c r="G2857" s="67"/>
      <c r="H2857" s="67"/>
      <c r="I2857" s="67"/>
    </row>
    <row r="2858" spans="1:9">
      <c r="A2858" s="79">
        <v>43949</v>
      </c>
      <c r="B2858" s="80">
        <v>23</v>
      </c>
      <c r="C2858" s="81">
        <v>-0.55000000000000004</v>
      </c>
      <c r="D2858" s="67"/>
      <c r="E2858" s="67"/>
      <c r="F2858" s="67"/>
      <c r="G2858" s="67"/>
      <c r="H2858" s="67"/>
      <c r="I2858" s="67"/>
    </row>
    <row r="2859" spans="1:9">
      <c r="A2859" s="79">
        <v>43949</v>
      </c>
      <c r="B2859" s="80">
        <v>24</v>
      </c>
      <c r="C2859" s="81">
        <v>6.88</v>
      </c>
      <c r="D2859" s="67"/>
      <c r="E2859" s="67"/>
      <c r="F2859" s="67"/>
      <c r="G2859" s="67"/>
      <c r="H2859" s="67"/>
      <c r="I2859" s="67"/>
    </row>
    <row r="2860" spans="1:9">
      <c r="A2860" s="79">
        <v>43950</v>
      </c>
      <c r="B2860" s="80">
        <v>1</v>
      </c>
      <c r="C2860" s="81">
        <v>10.29</v>
      </c>
      <c r="D2860" s="67"/>
      <c r="E2860" s="67"/>
      <c r="F2860" s="67"/>
      <c r="G2860" s="67"/>
      <c r="H2860" s="67"/>
      <c r="I2860" s="67"/>
    </row>
    <row r="2861" spans="1:9">
      <c r="A2861" s="79">
        <v>43950</v>
      </c>
      <c r="B2861" s="80">
        <v>2</v>
      </c>
      <c r="C2861" s="81">
        <v>-27.53</v>
      </c>
      <c r="D2861" s="67"/>
      <c r="E2861" s="67"/>
      <c r="F2861" s="67"/>
      <c r="G2861" s="67"/>
      <c r="H2861" s="67"/>
      <c r="I2861" s="67"/>
    </row>
    <row r="2862" spans="1:9">
      <c r="A2862" s="79">
        <v>43950</v>
      </c>
      <c r="B2862" s="80">
        <v>3</v>
      </c>
      <c r="C2862" s="81">
        <v>-13.58</v>
      </c>
      <c r="D2862" s="67"/>
      <c r="E2862" s="67"/>
      <c r="F2862" s="67"/>
      <c r="G2862" s="67"/>
      <c r="H2862" s="67"/>
      <c r="I2862" s="67"/>
    </row>
    <row r="2863" spans="1:9">
      <c r="A2863" s="79">
        <v>43950</v>
      </c>
      <c r="B2863" s="80">
        <v>4</v>
      </c>
      <c r="C2863" s="81">
        <v>7.22</v>
      </c>
      <c r="D2863" s="67"/>
      <c r="E2863" s="67"/>
      <c r="F2863" s="67"/>
      <c r="G2863" s="67"/>
      <c r="H2863" s="67"/>
      <c r="I2863" s="67"/>
    </row>
    <row r="2864" spans="1:9">
      <c r="A2864" s="79">
        <v>43950</v>
      </c>
      <c r="B2864" s="80">
        <v>5</v>
      </c>
      <c r="C2864" s="81">
        <v>8.17</v>
      </c>
      <c r="D2864" s="67"/>
      <c r="E2864" s="67"/>
      <c r="F2864" s="67"/>
      <c r="G2864" s="67"/>
      <c r="H2864" s="67"/>
      <c r="I2864" s="67"/>
    </row>
    <row r="2865" spans="1:9">
      <c r="A2865" s="79">
        <v>43950</v>
      </c>
      <c r="B2865" s="80">
        <v>6</v>
      </c>
      <c r="C2865" s="81">
        <v>11.39</v>
      </c>
      <c r="D2865" s="67"/>
      <c r="E2865" s="67"/>
      <c r="F2865" s="67"/>
      <c r="G2865" s="67"/>
      <c r="H2865" s="67"/>
      <c r="I2865" s="67"/>
    </row>
    <row r="2866" spans="1:9">
      <c r="A2866" s="79">
        <v>43950</v>
      </c>
      <c r="B2866" s="80">
        <v>7</v>
      </c>
      <c r="C2866" s="81">
        <v>10.45</v>
      </c>
      <c r="D2866" s="67"/>
      <c r="E2866" s="67"/>
      <c r="F2866" s="67"/>
      <c r="G2866" s="67"/>
      <c r="H2866" s="67"/>
      <c r="I2866" s="67"/>
    </row>
    <row r="2867" spans="1:9">
      <c r="A2867" s="79">
        <v>43950</v>
      </c>
      <c r="B2867" s="80">
        <v>8</v>
      </c>
      <c r="C2867" s="81">
        <v>11.92</v>
      </c>
      <c r="D2867" s="67"/>
      <c r="E2867" s="67"/>
      <c r="F2867" s="67"/>
      <c r="G2867" s="67"/>
      <c r="H2867" s="67"/>
      <c r="I2867" s="67"/>
    </row>
    <row r="2868" spans="1:9">
      <c r="A2868" s="79">
        <v>43950</v>
      </c>
      <c r="B2868" s="80">
        <v>9</v>
      </c>
      <c r="C2868" s="81">
        <v>15.08</v>
      </c>
      <c r="D2868" s="67"/>
      <c r="E2868" s="67"/>
      <c r="F2868" s="67"/>
      <c r="G2868" s="67"/>
      <c r="H2868" s="67"/>
      <c r="I2868" s="67"/>
    </row>
    <row r="2869" spans="1:9">
      <c r="A2869" s="79">
        <v>43950</v>
      </c>
      <c r="B2869" s="80">
        <v>10</v>
      </c>
      <c r="C2869" s="81">
        <v>16</v>
      </c>
      <c r="D2869" s="67"/>
      <c r="E2869" s="67"/>
      <c r="F2869" s="67"/>
      <c r="G2869" s="67"/>
      <c r="H2869" s="67"/>
      <c r="I2869" s="67"/>
    </row>
    <row r="2870" spans="1:9">
      <c r="A2870" s="79">
        <v>43950</v>
      </c>
      <c r="B2870" s="80">
        <v>11</v>
      </c>
      <c r="C2870" s="81">
        <v>15.58</v>
      </c>
      <c r="D2870" s="67"/>
      <c r="E2870" s="67"/>
      <c r="F2870" s="67"/>
      <c r="G2870" s="67"/>
      <c r="H2870" s="67"/>
      <c r="I2870" s="67"/>
    </row>
    <row r="2871" spans="1:9">
      <c r="A2871" s="79">
        <v>43950</v>
      </c>
      <c r="B2871" s="80">
        <v>12</v>
      </c>
      <c r="C2871" s="81">
        <v>16.579999999999998</v>
      </c>
      <c r="D2871" s="67"/>
      <c r="E2871" s="67"/>
      <c r="F2871" s="67"/>
      <c r="G2871" s="67"/>
      <c r="H2871" s="67"/>
      <c r="I2871" s="67"/>
    </row>
    <row r="2872" spans="1:9">
      <c r="A2872" s="79">
        <v>43950</v>
      </c>
      <c r="B2872" s="80">
        <v>13</v>
      </c>
      <c r="C2872" s="81">
        <v>16.5</v>
      </c>
      <c r="D2872" s="67"/>
      <c r="E2872" s="67"/>
      <c r="F2872" s="67"/>
      <c r="G2872" s="67"/>
      <c r="H2872" s="67"/>
      <c r="I2872" s="67"/>
    </row>
    <row r="2873" spans="1:9">
      <c r="A2873" s="79">
        <v>43950</v>
      </c>
      <c r="B2873" s="80">
        <v>14</v>
      </c>
      <c r="C2873" s="81">
        <v>15.89</v>
      </c>
      <c r="D2873" s="67"/>
      <c r="E2873" s="67"/>
      <c r="F2873" s="67"/>
      <c r="G2873" s="67"/>
      <c r="H2873" s="67"/>
      <c r="I2873" s="67"/>
    </row>
    <row r="2874" spans="1:9">
      <c r="A2874" s="79">
        <v>43950</v>
      </c>
      <c r="B2874" s="80">
        <v>15</v>
      </c>
      <c r="C2874" s="81">
        <v>15.44</v>
      </c>
      <c r="D2874" s="67"/>
      <c r="E2874" s="67"/>
      <c r="F2874" s="67"/>
      <c r="G2874" s="67"/>
      <c r="H2874" s="67"/>
      <c r="I2874" s="67"/>
    </row>
    <row r="2875" spans="1:9">
      <c r="A2875" s="79">
        <v>43950</v>
      </c>
      <c r="B2875" s="80">
        <v>16</v>
      </c>
      <c r="C2875" s="81">
        <v>15.61</v>
      </c>
      <c r="D2875" s="67"/>
      <c r="E2875" s="67"/>
      <c r="F2875" s="67"/>
      <c r="G2875" s="67"/>
      <c r="H2875" s="67"/>
      <c r="I2875" s="67"/>
    </row>
    <row r="2876" spans="1:9">
      <c r="A2876" s="79">
        <v>43950</v>
      </c>
      <c r="B2876" s="80">
        <v>17</v>
      </c>
      <c r="C2876" s="81">
        <v>16.829999999999998</v>
      </c>
      <c r="D2876" s="67"/>
      <c r="E2876" s="67"/>
      <c r="F2876" s="67"/>
      <c r="G2876" s="67"/>
      <c r="H2876" s="67"/>
      <c r="I2876" s="67"/>
    </row>
    <row r="2877" spans="1:9">
      <c r="A2877" s="79">
        <v>43950</v>
      </c>
      <c r="B2877" s="80">
        <v>18</v>
      </c>
      <c r="C2877" s="81">
        <v>16.059999999999999</v>
      </c>
      <c r="D2877" s="67"/>
      <c r="E2877" s="67"/>
      <c r="F2877" s="67"/>
      <c r="G2877" s="67"/>
      <c r="H2877" s="67"/>
      <c r="I2877" s="67"/>
    </row>
    <row r="2878" spans="1:9">
      <c r="A2878" s="79">
        <v>43950</v>
      </c>
      <c r="B2878" s="80">
        <v>19</v>
      </c>
      <c r="C2878" s="81">
        <v>13.53</v>
      </c>
      <c r="D2878" s="67"/>
      <c r="E2878" s="67"/>
      <c r="F2878" s="67"/>
      <c r="G2878" s="67"/>
      <c r="H2878" s="67"/>
      <c r="I2878" s="67"/>
    </row>
    <row r="2879" spans="1:9">
      <c r="A2879" s="79">
        <v>43950</v>
      </c>
      <c r="B2879" s="80">
        <v>20</v>
      </c>
      <c r="C2879" s="81">
        <v>14.99</v>
      </c>
      <c r="D2879" s="67"/>
      <c r="E2879" s="67"/>
      <c r="F2879" s="67"/>
      <c r="G2879" s="67"/>
      <c r="H2879" s="67"/>
      <c r="I2879" s="67"/>
    </row>
    <row r="2880" spans="1:9">
      <c r="A2880" s="79">
        <v>43950</v>
      </c>
      <c r="B2880" s="80">
        <v>21</v>
      </c>
      <c r="C2880" s="81">
        <v>16.579999999999998</v>
      </c>
      <c r="D2880" s="67"/>
      <c r="E2880" s="67"/>
      <c r="F2880" s="67"/>
      <c r="G2880" s="67"/>
      <c r="H2880" s="67"/>
      <c r="I2880" s="67"/>
    </row>
    <row r="2881" spans="1:9">
      <c r="A2881" s="79">
        <v>43950</v>
      </c>
      <c r="B2881" s="80">
        <v>22</v>
      </c>
      <c r="C2881" s="81">
        <v>15.66</v>
      </c>
      <c r="D2881" s="67"/>
      <c r="E2881" s="67"/>
      <c r="F2881" s="67"/>
      <c r="G2881" s="67"/>
      <c r="H2881" s="67"/>
      <c r="I2881" s="67"/>
    </row>
    <row r="2882" spans="1:9">
      <c r="A2882" s="79">
        <v>43950</v>
      </c>
      <c r="B2882" s="80">
        <v>23</v>
      </c>
      <c r="C2882" s="81">
        <v>14.2</v>
      </c>
      <c r="D2882" s="67"/>
      <c r="E2882" s="67"/>
      <c r="F2882" s="67"/>
      <c r="G2882" s="67"/>
      <c r="H2882" s="67"/>
      <c r="I2882" s="67"/>
    </row>
    <row r="2883" spans="1:9">
      <c r="A2883" s="79">
        <v>43950</v>
      </c>
      <c r="B2883" s="80">
        <v>24</v>
      </c>
      <c r="C2883" s="81">
        <v>2.56</v>
      </c>
      <c r="D2883" s="67"/>
      <c r="E2883" s="67"/>
      <c r="F2883" s="67"/>
      <c r="G2883" s="67"/>
      <c r="H2883" s="67"/>
      <c r="I2883" s="67"/>
    </row>
    <row r="2884" spans="1:9">
      <c r="A2884" s="79">
        <v>43951</v>
      </c>
      <c r="B2884" s="80">
        <v>1</v>
      </c>
      <c r="C2884" s="81">
        <v>-36.17</v>
      </c>
      <c r="D2884" s="67"/>
      <c r="E2884" s="67"/>
      <c r="F2884" s="67"/>
      <c r="G2884" s="67"/>
      <c r="H2884" s="67"/>
      <c r="I2884" s="67"/>
    </row>
    <row r="2885" spans="1:9">
      <c r="A2885" s="79">
        <v>43951</v>
      </c>
      <c r="B2885" s="80">
        <v>2</v>
      </c>
      <c r="C2885" s="81">
        <v>-103.77</v>
      </c>
      <c r="D2885" s="67"/>
      <c r="E2885" s="67"/>
      <c r="F2885" s="67"/>
      <c r="G2885" s="67"/>
      <c r="H2885" s="67"/>
      <c r="I2885" s="67"/>
    </row>
    <row r="2886" spans="1:9">
      <c r="A2886" s="79">
        <v>43951</v>
      </c>
      <c r="B2886" s="80">
        <v>3</v>
      </c>
      <c r="C2886" s="81">
        <v>-71.58</v>
      </c>
      <c r="D2886" s="67"/>
      <c r="E2886" s="67"/>
      <c r="F2886" s="67"/>
      <c r="G2886" s="67"/>
      <c r="H2886" s="67"/>
      <c r="I2886" s="67"/>
    </row>
    <row r="2887" spans="1:9">
      <c r="A2887" s="79">
        <v>43951</v>
      </c>
      <c r="B2887" s="80">
        <v>4</v>
      </c>
      <c r="C2887" s="81">
        <v>-75.849999999999994</v>
      </c>
      <c r="D2887" s="67"/>
      <c r="E2887" s="67"/>
      <c r="F2887" s="67"/>
      <c r="G2887" s="67"/>
      <c r="H2887" s="67"/>
      <c r="I2887" s="67"/>
    </row>
    <row r="2888" spans="1:9">
      <c r="A2888" s="79">
        <v>43951</v>
      </c>
      <c r="B2888" s="80">
        <v>5</v>
      </c>
      <c r="C2888" s="81">
        <v>-51.95</v>
      </c>
      <c r="D2888" s="67"/>
      <c r="E2888" s="67"/>
      <c r="F2888" s="67"/>
      <c r="G2888" s="67"/>
      <c r="H2888" s="67"/>
      <c r="I2888" s="67"/>
    </row>
    <row r="2889" spans="1:9">
      <c r="A2889" s="79">
        <v>43951</v>
      </c>
      <c r="B2889" s="80">
        <v>6</v>
      </c>
      <c r="C2889" s="81">
        <v>-40.98</v>
      </c>
      <c r="D2889" s="67"/>
      <c r="E2889" s="67"/>
      <c r="F2889" s="67"/>
      <c r="G2889" s="67"/>
      <c r="H2889" s="67"/>
      <c r="I2889" s="67"/>
    </row>
    <row r="2890" spans="1:9">
      <c r="A2890" s="79">
        <v>43951</v>
      </c>
      <c r="B2890" s="80">
        <v>7</v>
      </c>
      <c r="C2890" s="81">
        <v>-48.65</v>
      </c>
      <c r="D2890" s="67"/>
      <c r="E2890" s="67"/>
      <c r="F2890" s="67"/>
      <c r="G2890" s="67"/>
      <c r="H2890" s="67"/>
      <c r="I2890" s="67"/>
    </row>
    <row r="2891" spans="1:9">
      <c r="A2891" s="79">
        <v>43951</v>
      </c>
      <c r="B2891" s="80">
        <v>8</v>
      </c>
      <c r="C2891" s="81">
        <v>-9.49</v>
      </c>
      <c r="D2891" s="67"/>
      <c r="E2891" s="67"/>
      <c r="F2891" s="67"/>
      <c r="G2891" s="67"/>
      <c r="H2891" s="67"/>
      <c r="I2891" s="67"/>
    </row>
    <row r="2892" spans="1:9">
      <c r="A2892" s="79">
        <v>43951</v>
      </c>
      <c r="B2892" s="80">
        <v>9</v>
      </c>
      <c r="C2892" s="81">
        <v>63.37</v>
      </c>
      <c r="D2892" s="67"/>
      <c r="E2892" s="67"/>
      <c r="F2892" s="67"/>
      <c r="G2892" s="67"/>
      <c r="H2892" s="67"/>
      <c r="I2892" s="67"/>
    </row>
    <row r="2893" spans="1:9">
      <c r="A2893" s="79">
        <v>43951</v>
      </c>
      <c r="B2893" s="80">
        <v>10</v>
      </c>
      <c r="C2893" s="81">
        <v>15.99</v>
      </c>
      <c r="D2893" s="67"/>
      <c r="E2893" s="67"/>
      <c r="F2893" s="67"/>
      <c r="G2893" s="67"/>
      <c r="H2893" s="67"/>
      <c r="I2893" s="67"/>
    </row>
    <row r="2894" spans="1:9">
      <c r="A2894" s="79">
        <v>43951</v>
      </c>
      <c r="B2894" s="80">
        <v>11</v>
      </c>
      <c r="C2894" s="81">
        <v>40</v>
      </c>
      <c r="D2894" s="67"/>
      <c r="E2894" s="67"/>
      <c r="F2894" s="67"/>
      <c r="G2894" s="67"/>
      <c r="H2894" s="67"/>
      <c r="I2894" s="67"/>
    </row>
    <row r="2895" spans="1:9">
      <c r="A2895" s="79">
        <v>43951</v>
      </c>
      <c r="B2895" s="80">
        <v>12</v>
      </c>
      <c r="C2895" s="81">
        <v>11.79</v>
      </c>
      <c r="D2895" s="67"/>
      <c r="E2895" s="67"/>
      <c r="F2895" s="67"/>
      <c r="G2895" s="67"/>
      <c r="H2895" s="67"/>
      <c r="I2895" s="67"/>
    </row>
    <row r="2896" spans="1:9">
      <c r="A2896" s="79">
        <v>43951</v>
      </c>
      <c r="B2896" s="80">
        <v>13</v>
      </c>
      <c r="C2896" s="81">
        <v>16.89</v>
      </c>
      <c r="D2896" s="67"/>
      <c r="E2896" s="67"/>
      <c r="F2896" s="67"/>
      <c r="G2896" s="67"/>
      <c r="H2896" s="67"/>
      <c r="I2896" s="67"/>
    </row>
    <row r="2897" spans="1:9">
      <c r="A2897" s="79">
        <v>43951</v>
      </c>
      <c r="B2897" s="80">
        <v>14</v>
      </c>
      <c r="C2897" s="81">
        <v>16.98</v>
      </c>
      <c r="D2897" s="67"/>
      <c r="E2897" s="67"/>
      <c r="F2897" s="67"/>
      <c r="G2897" s="67"/>
      <c r="H2897" s="67"/>
      <c r="I2897" s="67"/>
    </row>
    <row r="2898" spans="1:9">
      <c r="A2898" s="79">
        <v>43951</v>
      </c>
      <c r="B2898" s="80">
        <v>15</v>
      </c>
      <c r="C2898" s="81">
        <v>17.73</v>
      </c>
      <c r="D2898" s="67"/>
      <c r="E2898" s="67"/>
      <c r="F2898" s="67"/>
      <c r="G2898" s="67"/>
      <c r="H2898" s="67"/>
      <c r="I2898" s="67"/>
    </row>
    <row r="2899" spans="1:9">
      <c r="A2899" s="79">
        <v>43951</v>
      </c>
      <c r="B2899" s="80">
        <v>16</v>
      </c>
      <c r="C2899" s="81">
        <v>16.98</v>
      </c>
      <c r="D2899" s="67"/>
      <c r="E2899" s="67"/>
      <c r="F2899" s="67"/>
      <c r="G2899" s="67"/>
      <c r="H2899" s="67"/>
      <c r="I2899" s="67"/>
    </row>
    <row r="2900" spans="1:9">
      <c r="A2900" s="79">
        <v>43951</v>
      </c>
      <c r="B2900" s="80">
        <v>17</v>
      </c>
      <c r="C2900" s="81">
        <v>40.729999999999997</v>
      </c>
      <c r="D2900" s="67"/>
      <c r="E2900" s="67"/>
      <c r="F2900" s="67"/>
      <c r="G2900" s="67"/>
      <c r="H2900" s="67"/>
      <c r="I2900" s="67"/>
    </row>
    <row r="2901" spans="1:9">
      <c r="A2901" s="79">
        <v>43951</v>
      </c>
      <c r="B2901" s="80">
        <v>18</v>
      </c>
      <c r="C2901" s="81">
        <v>19.3</v>
      </c>
      <c r="D2901" s="67"/>
      <c r="E2901" s="67"/>
      <c r="F2901" s="67"/>
      <c r="G2901" s="67"/>
      <c r="H2901" s="67"/>
      <c r="I2901" s="67"/>
    </row>
    <row r="2902" spans="1:9">
      <c r="A2902" s="79">
        <v>43951</v>
      </c>
      <c r="B2902" s="80">
        <v>19</v>
      </c>
      <c r="C2902" s="81">
        <v>19.93</v>
      </c>
      <c r="D2902" s="67"/>
      <c r="E2902" s="67"/>
      <c r="F2902" s="67"/>
      <c r="G2902" s="67"/>
      <c r="H2902" s="67"/>
      <c r="I2902" s="67"/>
    </row>
    <row r="2903" spans="1:9">
      <c r="A2903" s="79">
        <v>43951</v>
      </c>
      <c r="B2903" s="80">
        <v>20</v>
      </c>
      <c r="C2903" s="81">
        <v>18.45</v>
      </c>
      <c r="D2903" s="67"/>
      <c r="E2903" s="67"/>
      <c r="F2903" s="67"/>
      <c r="G2903" s="67"/>
      <c r="H2903" s="67"/>
      <c r="I2903" s="67"/>
    </row>
    <row r="2904" spans="1:9">
      <c r="A2904" s="79">
        <v>43951</v>
      </c>
      <c r="B2904" s="80">
        <v>21</v>
      </c>
      <c r="C2904" s="81">
        <v>20.97</v>
      </c>
      <c r="D2904" s="67"/>
      <c r="E2904" s="67"/>
      <c r="F2904" s="67"/>
      <c r="G2904" s="67"/>
      <c r="H2904" s="67"/>
      <c r="I2904" s="67"/>
    </row>
    <row r="2905" spans="1:9">
      <c r="A2905" s="79">
        <v>43951</v>
      </c>
      <c r="B2905" s="80">
        <v>22</v>
      </c>
      <c r="C2905" s="81">
        <v>16.399999999999999</v>
      </c>
      <c r="D2905" s="67"/>
      <c r="E2905" s="67"/>
      <c r="F2905" s="67"/>
      <c r="G2905" s="67"/>
      <c r="H2905" s="67"/>
      <c r="I2905" s="67"/>
    </row>
    <row r="2906" spans="1:9">
      <c r="A2906" s="79">
        <v>43951</v>
      </c>
      <c r="B2906" s="80">
        <v>23</v>
      </c>
      <c r="C2906" s="81">
        <v>15.93</v>
      </c>
      <c r="D2906" s="67"/>
      <c r="E2906" s="67"/>
      <c r="F2906" s="67"/>
      <c r="G2906" s="67"/>
      <c r="H2906" s="67"/>
      <c r="I2906" s="67"/>
    </row>
    <row r="2907" spans="1:9">
      <c r="A2907" s="79">
        <v>43951</v>
      </c>
      <c r="B2907" s="80">
        <v>24</v>
      </c>
      <c r="C2907" s="81">
        <v>15.49</v>
      </c>
      <c r="D2907" s="67"/>
      <c r="E2907" s="67"/>
      <c r="F2907" s="67"/>
      <c r="G2907" s="67"/>
      <c r="H2907" s="67"/>
      <c r="I2907" s="67"/>
    </row>
    <row r="2908" spans="1:9">
      <c r="A2908" s="79">
        <v>43952</v>
      </c>
      <c r="B2908" s="80">
        <v>1</v>
      </c>
      <c r="C2908" s="81">
        <v>13.7</v>
      </c>
      <c r="D2908" s="67"/>
      <c r="E2908" s="67"/>
      <c r="F2908" s="67"/>
      <c r="G2908" s="67"/>
      <c r="H2908" s="67"/>
      <c r="I2908" s="67"/>
    </row>
    <row r="2909" spans="1:9">
      <c r="A2909" s="79">
        <v>43952</v>
      </c>
      <c r="B2909" s="80">
        <v>2</v>
      </c>
      <c r="C2909" s="81">
        <v>20.29</v>
      </c>
      <c r="D2909" s="67"/>
      <c r="E2909" s="67"/>
      <c r="F2909" s="67"/>
      <c r="G2909" s="67"/>
      <c r="H2909" s="67"/>
      <c r="I2909" s="67"/>
    </row>
    <row r="2910" spans="1:9">
      <c r="A2910" s="79">
        <v>43952</v>
      </c>
      <c r="B2910" s="80">
        <v>3</v>
      </c>
      <c r="C2910" s="81">
        <v>14.38</v>
      </c>
      <c r="D2910" s="67"/>
      <c r="E2910" s="67"/>
      <c r="F2910" s="67"/>
      <c r="G2910" s="67"/>
      <c r="H2910" s="67"/>
      <c r="I2910" s="67"/>
    </row>
    <row r="2911" spans="1:9">
      <c r="A2911" s="79">
        <v>43952</v>
      </c>
      <c r="B2911" s="80">
        <v>4</v>
      </c>
      <c r="C2911" s="81">
        <v>15.34</v>
      </c>
      <c r="D2911" s="67"/>
      <c r="E2911" s="67"/>
      <c r="F2911" s="67"/>
      <c r="G2911" s="67"/>
      <c r="H2911" s="67"/>
      <c r="I2911" s="67"/>
    </row>
    <row r="2912" spans="1:9">
      <c r="A2912" s="79">
        <v>43952</v>
      </c>
      <c r="B2912" s="80">
        <v>5</v>
      </c>
      <c r="C2912" s="81">
        <v>15.73</v>
      </c>
      <c r="D2912" s="67"/>
      <c r="E2912" s="67"/>
      <c r="F2912" s="67"/>
      <c r="G2912" s="67"/>
      <c r="H2912" s="67"/>
      <c r="I2912" s="67"/>
    </row>
    <row r="2913" spans="1:9">
      <c r="A2913" s="79">
        <v>43952</v>
      </c>
      <c r="B2913" s="80">
        <v>6</v>
      </c>
      <c r="C2913" s="81">
        <v>17.190000000000001</v>
      </c>
      <c r="D2913" s="67"/>
      <c r="E2913" s="67"/>
      <c r="F2913" s="67"/>
      <c r="G2913" s="67"/>
      <c r="H2913" s="67"/>
      <c r="I2913" s="67"/>
    </row>
    <row r="2914" spans="1:9">
      <c r="A2914" s="79">
        <v>43952</v>
      </c>
      <c r="B2914" s="80">
        <v>7</v>
      </c>
      <c r="C2914" s="81">
        <v>15.09</v>
      </c>
      <c r="D2914" s="67"/>
      <c r="E2914" s="67"/>
      <c r="F2914" s="67"/>
      <c r="G2914" s="67"/>
      <c r="H2914" s="67"/>
      <c r="I2914" s="67"/>
    </row>
    <row r="2915" spans="1:9">
      <c r="A2915" s="79">
        <v>43952</v>
      </c>
      <c r="B2915" s="80">
        <v>8</v>
      </c>
      <c r="C2915" s="81">
        <v>14.28</v>
      </c>
      <c r="D2915" s="67"/>
      <c r="E2915" s="67"/>
      <c r="F2915" s="67"/>
      <c r="G2915" s="67"/>
      <c r="H2915" s="67"/>
      <c r="I2915" s="67"/>
    </row>
    <row r="2916" spans="1:9">
      <c r="A2916" s="79">
        <v>43952</v>
      </c>
      <c r="B2916" s="80">
        <v>9</v>
      </c>
      <c r="C2916" s="81">
        <v>16.399999999999999</v>
      </c>
      <c r="D2916" s="67"/>
      <c r="E2916" s="67"/>
      <c r="F2916" s="67"/>
      <c r="G2916" s="67"/>
      <c r="H2916" s="67"/>
      <c r="I2916" s="67"/>
    </row>
    <row r="2917" spans="1:9">
      <c r="A2917" s="79">
        <v>43952</v>
      </c>
      <c r="B2917" s="80">
        <v>10</v>
      </c>
      <c r="C2917" s="81">
        <v>17.71</v>
      </c>
      <c r="D2917" s="67"/>
      <c r="E2917" s="67"/>
      <c r="F2917" s="67"/>
      <c r="G2917" s="67"/>
      <c r="H2917" s="67"/>
      <c r="I2917" s="67"/>
    </row>
    <row r="2918" spans="1:9">
      <c r="A2918" s="79">
        <v>43952</v>
      </c>
      <c r="B2918" s="80">
        <v>11</v>
      </c>
      <c r="C2918" s="81">
        <v>16.559999999999999</v>
      </c>
      <c r="D2918" s="67"/>
      <c r="E2918" s="67"/>
      <c r="F2918" s="67"/>
      <c r="G2918" s="67"/>
      <c r="H2918" s="67"/>
      <c r="I2918" s="67"/>
    </row>
    <row r="2919" spans="1:9">
      <c r="A2919" s="79">
        <v>43952</v>
      </c>
      <c r="B2919" s="80">
        <v>12</v>
      </c>
      <c r="C2919" s="81">
        <v>18.11</v>
      </c>
      <c r="D2919" s="67"/>
      <c r="E2919" s="67"/>
      <c r="F2919" s="67"/>
      <c r="G2919" s="67"/>
      <c r="H2919" s="67"/>
      <c r="I2919" s="67"/>
    </row>
    <row r="2920" spans="1:9">
      <c r="A2920" s="79">
        <v>43952</v>
      </c>
      <c r="B2920" s="80">
        <v>13</v>
      </c>
      <c r="C2920" s="81">
        <v>17.86</v>
      </c>
      <c r="D2920" s="67"/>
      <c r="E2920" s="67"/>
      <c r="F2920" s="67"/>
      <c r="G2920" s="67"/>
      <c r="H2920" s="67"/>
      <c r="I2920" s="67"/>
    </row>
    <row r="2921" spans="1:9">
      <c r="A2921" s="79">
        <v>43952</v>
      </c>
      <c r="B2921" s="80">
        <v>14</v>
      </c>
      <c r="C2921" s="81">
        <v>17.510000000000002</v>
      </c>
      <c r="D2921" s="67"/>
      <c r="E2921" s="67"/>
      <c r="F2921" s="67"/>
      <c r="G2921" s="67"/>
      <c r="H2921" s="67"/>
      <c r="I2921" s="67"/>
    </row>
    <row r="2922" spans="1:9">
      <c r="A2922" s="79">
        <v>43952</v>
      </c>
      <c r="B2922" s="80">
        <v>15</v>
      </c>
      <c r="C2922" s="81">
        <v>17.29</v>
      </c>
      <c r="D2922" s="67"/>
      <c r="E2922" s="67"/>
      <c r="F2922" s="67"/>
      <c r="G2922" s="67"/>
      <c r="H2922" s="67"/>
      <c r="I2922" s="67"/>
    </row>
    <row r="2923" spans="1:9">
      <c r="A2923" s="79">
        <v>43952</v>
      </c>
      <c r="B2923" s="80">
        <v>16</v>
      </c>
      <c r="C2923" s="81">
        <v>17.309999999999999</v>
      </c>
      <c r="D2923" s="67"/>
      <c r="E2923" s="67"/>
      <c r="F2923" s="67"/>
      <c r="G2923" s="67"/>
      <c r="H2923" s="67"/>
      <c r="I2923" s="67"/>
    </row>
    <row r="2924" spans="1:9">
      <c r="A2924" s="79">
        <v>43952</v>
      </c>
      <c r="B2924" s="80">
        <v>17</v>
      </c>
      <c r="C2924" s="81">
        <v>19</v>
      </c>
      <c r="D2924" s="67"/>
      <c r="E2924" s="67"/>
      <c r="F2924" s="67"/>
      <c r="G2924" s="67"/>
      <c r="H2924" s="67"/>
      <c r="I2924" s="67"/>
    </row>
    <row r="2925" spans="1:9">
      <c r="A2925" s="79">
        <v>43952</v>
      </c>
      <c r="B2925" s="80">
        <v>18</v>
      </c>
      <c r="C2925" s="81">
        <v>19.399999999999999</v>
      </c>
      <c r="D2925" s="67"/>
      <c r="E2925" s="67"/>
      <c r="F2925" s="67"/>
      <c r="G2925" s="67"/>
      <c r="H2925" s="67"/>
      <c r="I2925" s="67"/>
    </row>
    <row r="2926" spans="1:9">
      <c r="A2926" s="79">
        <v>43952</v>
      </c>
      <c r="B2926" s="80">
        <v>19</v>
      </c>
      <c r="C2926" s="81">
        <v>4.54</v>
      </c>
      <c r="D2926" s="67"/>
      <c r="E2926" s="67"/>
      <c r="F2926" s="67"/>
      <c r="G2926" s="67"/>
      <c r="H2926" s="67"/>
      <c r="I2926" s="67"/>
    </row>
    <row r="2927" spans="1:9">
      <c r="A2927" s="79">
        <v>43952</v>
      </c>
      <c r="B2927" s="80">
        <v>20</v>
      </c>
      <c r="C2927" s="81">
        <v>-23.54</v>
      </c>
      <c r="D2927" s="67"/>
      <c r="E2927" s="67"/>
      <c r="F2927" s="67"/>
      <c r="G2927" s="67"/>
      <c r="H2927" s="67"/>
      <c r="I2927" s="67"/>
    </row>
    <row r="2928" spans="1:9">
      <c r="A2928" s="79">
        <v>43952</v>
      </c>
      <c r="B2928" s="80">
        <v>21</v>
      </c>
      <c r="C2928" s="81">
        <v>-20.97</v>
      </c>
      <c r="D2928" s="67"/>
      <c r="E2928" s="67"/>
      <c r="F2928" s="67"/>
      <c r="G2928" s="67"/>
      <c r="H2928" s="67"/>
      <c r="I2928" s="67"/>
    </row>
    <row r="2929" spans="1:9">
      <c r="A2929" s="79">
        <v>43952</v>
      </c>
      <c r="B2929" s="80">
        <v>22</v>
      </c>
      <c r="C2929" s="81">
        <v>1.53</v>
      </c>
      <c r="D2929" s="67"/>
      <c r="E2929" s="67"/>
      <c r="F2929" s="67"/>
      <c r="G2929" s="67"/>
      <c r="H2929" s="67"/>
      <c r="I2929" s="67"/>
    </row>
    <row r="2930" spans="1:9">
      <c r="A2930" s="79">
        <v>43952</v>
      </c>
      <c r="B2930" s="80">
        <v>23</v>
      </c>
      <c r="C2930" s="81">
        <v>-12.78</v>
      </c>
      <c r="D2930" s="67"/>
      <c r="E2930" s="67"/>
      <c r="F2930" s="67"/>
      <c r="G2930" s="67"/>
      <c r="H2930" s="67"/>
      <c r="I2930" s="67"/>
    </row>
    <row r="2931" spans="1:9">
      <c r="A2931" s="79">
        <v>43952</v>
      </c>
      <c r="B2931" s="80">
        <v>24</v>
      </c>
      <c r="C2931" s="81">
        <v>-26.67</v>
      </c>
      <c r="D2931" s="67"/>
      <c r="E2931" s="67"/>
      <c r="F2931" s="67"/>
      <c r="G2931" s="67"/>
      <c r="H2931" s="67"/>
      <c r="I2931" s="67"/>
    </row>
    <row r="2932" spans="1:9">
      <c r="A2932" s="79">
        <v>43953</v>
      </c>
      <c r="B2932" s="80">
        <v>1</v>
      </c>
      <c r="C2932" s="81">
        <v>-19.73</v>
      </c>
      <c r="D2932" s="67"/>
      <c r="E2932" s="67"/>
      <c r="F2932" s="67"/>
      <c r="G2932" s="67"/>
      <c r="H2932" s="67"/>
      <c r="I2932" s="67"/>
    </row>
    <row r="2933" spans="1:9">
      <c r="A2933" s="79">
        <v>43953</v>
      </c>
      <c r="B2933" s="80">
        <v>2</v>
      </c>
      <c r="C2933" s="81">
        <v>-19.5</v>
      </c>
      <c r="D2933" s="67"/>
      <c r="E2933" s="67"/>
      <c r="F2933" s="67"/>
      <c r="G2933" s="67"/>
      <c r="H2933" s="67"/>
      <c r="I2933" s="67"/>
    </row>
    <row r="2934" spans="1:9">
      <c r="A2934" s="79">
        <v>43953</v>
      </c>
      <c r="B2934" s="80">
        <v>3</v>
      </c>
      <c r="C2934" s="81">
        <v>-27.78</v>
      </c>
      <c r="D2934" s="67"/>
      <c r="E2934" s="67"/>
      <c r="F2934" s="67"/>
      <c r="G2934" s="67"/>
      <c r="H2934" s="67"/>
      <c r="I2934" s="67"/>
    </row>
    <row r="2935" spans="1:9">
      <c r="A2935" s="79">
        <v>43953</v>
      </c>
      <c r="B2935" s="80">
        <v>4</v>
      </c>
      <c r="C2935" s="81">
        <v>-28.04</v>
      </c>
      <c r="D2935" s="67"/>
      <c r="E2935" s="67"/>
      <c r="F2935" s="67"/>
      <c r="G2935" s="67"/>
      <c r="H2935" s="67"/>
      <c r="I2935" s="67"/>
    </row>
    <row r="2936" spans="1:9">
      <c r="A2936" s="79">
        <v>43953</v>
      </c>
      <c r="B2936" s="80">
        <v>5</v>
      </c>
      <c r="C2936" s="81">
        <v>-17.77</v>
      </c>
      <c r="D2936" s="67"/>
      <c r="E2936" s="67"/>
      <c r="F2936" s="67"/>
      <c r="G2936" s="67"/>
      <c r="H2936" s="67"/>
      <c r="I2936" s="67"/>
    </row>
    <row r="2937" spans="1:9">
      <c r="A2937" s="79">
        <v>43953</v>
      </c>
      <c r="B2937" s="80">
        <v>6</v>
      </c>
      <c r="C2937" s="81">
        <v>-16.22</v>
      </c>
      <c r="D2937" s="67"/>
      <c r="E2937" s="67"/>
      <c r="F2937" s="67"/>
      <c r="G2937" s="67"/>
      <c r="H2937" s="67"/>
      <c r="I2937" s="67"/>
    </row>
    <row r="2938" spans="1:9">
      <c r="A2938" s="79">
        <v>43953</v>
      </c>
      <c r="B2938" s="80">
        <v>7</v>
      </c>
      <c r="C2938" s="81">
        <v>-12.53</v>
      </c>
      <c r="D2938" s="67"/>
      <c r="E2938" s="67"/>
      <c r="F2938" s="67"/>
      <c r="G2938" s="67"/>
      <c r="H2938" s="67"/>
      <c r="I2938" s="67"/>
    </row>
    <row r="2939" spans="1:9">
      <c r="A2939" s="79">
        <v>43953</v>
      </c>
      <c r="B2939" s="80">
        <v>8</v>
      </c>
      <c r="C2939" s="81">
        <v>9.48</v>
      </c>
      <c r="D2939" s="67"/>
      <c r="E2939" s="67"/>
      <c r="F2939" s="67"/>
      <c r="G2939" s="67"/>
      <c r="H2939" s="67"/>
      <c r="I2939" s="67"/>
    </row>
    <row r="2940" spans="1:9">
      <c r="A2940" s="79">
        <v>43953</v>
      </c>
      <c r="B2940" s="80">
        <v>9</v>
      </c>
      <c r="C2940" s="81">
        <v>14.86</v>
      </c>
      <c r="D2940" s="67"/>
      <c r="E2940" s="67"/>
      <c r="F2940" s="67"/>
      <c r="G2940" s="67"/>
      <c r="H2940" s="67"/>
      <c r="I2940" s="67"/>
    </row>
    <row r="2941" spans="1:9">
      <c r="A2941" s="79">
        <v>43953</v>
      </c>
      <c r="B2941" s="80">
        <v>10</v>
      </c>
      <c r="C2941" s="81">
        <v>15.29</v>
      </c>
      <c r="D2941" s="67"/>
      <c r="E2941" s="67"/>
      <c r="F2941" s="67"/>
      <c r="G2941" s="67"/>
      <c r="H2941" s="67"/>
      <c r="I2941" s="67"/>
    </row>
    <row r="2942" spans="1:9">
      <c r="A2942" s="79">
        <v>43953</v>
      </c>
      <c r="B2942" s="80">
        <v>11</v>
      </c>
      <c r="C2942" s="81">
        <v>15.16</v>
      </c>
      <c r="D2942" s="67"/>
      <c r="E2942" s="67"/>
      <c r="F2942" s="67"/>
      <c r="G2942" s="67"/>
      <c r="H2942" s="67"/>
      <c r="I2942" s="67"/>
    </row>
    <row r="2943" spans="1:9">
      <c r="A2943" s="79">
        <v>43953</v>
      </c>
      <c r="B2943" s="80">
        <v>12</v>
      </c>
      <c r="C2943" s="81">
        <v>15.19</v>
      </c>
      <c r="D2943" s="67"/>
      <c r="E2943" s="67"/>
      <c r="F2943" s="67"/>
      <c r="G2943" s="67"/>
      <c r="H2943" s="67"/>
      <c r="I2943" s="67"/>
    </row>
    <row r="2944" spans="1:9">
      <c r="A2944" s="79">
        <v>43953</v>
      </c>
      <c r="B2944" s="80">
        <v>13</v>
      </c>
      <c r="C2944" s="81">
        <v>15.85</v>
      </c>
      <c r="D2944" s="67"/>
      <c r="E2944" s="67"/>
      <c r="F2944" s="67"/>
      <c r="G2944" s="67"/>
      <c r="H2944" s="67"/>
      <c r="I2944" s="67"/>
    </row>
    <row r="2945" spans="1:9">
      <c r="A2945" s="79">
        <v>43953</v>
      </c>
      <c r="B2945" s="80">
        <v>14</v>
      </c>
      <c r="C2945" s="81">
        <v>17.28</v>
      </c>
      <c r="D2945" s="67"/>
      <c r="E2945" s="67"/>
      <c r="F2945" s="67"/>
      <c r="G2945" s="67"/>
      <c r="H2945" s="67"/>
      <c r="I2945" s="67"/>
    </row>
    <row r="2946" spans="1:9">
      <c r="A2946" s="79">
        <v>43953</v>
      </c>
      <c r="B2946" s="80">
        <v>15</v>
      </c>
      <c r="C2946" s="81">
        <v>17.97</v>
      </c>
      <c r="D2946" s="67"/>
      <c r="E2946" s="67"/>
      <c r="F2946" s="67"/>
      <c r="G2946" s="67"/>
      <c r="H2946" s="67"/>
      <c r="I2946" s="67"/>
    </row>
    <row r="2947" spans="1:9">
      <c r="A2947" s="79">
        <v>43953</v>
      </c>
      <c r="B2947" s="80">
        <v>16</v>
      </c>
      <c r="C2947" s="81">
        <v>21.24</v>
      </c>
      <c r="D2947" s="67"/>
      <c r="E2947" s="67"/>
      <c r="F2947" s="67"/>
      <c r="G2947" s="67"/>
      <c r="H2947" s="67"/>
      <c r="I2947" s="67"/>
    </row>
    <row r="2948" spans="1:9">
      <c r="A2948" s="79">
        <v>43953</v>
      </c>
      <c r="B2948" s="80">
        <v>17</v>
      </c>
      <c r="C2948" s="81">
        <v>27.89</v>
      </c>
      <c r="D2948" s="67"/>
      <c r="E2948" s="67"/>
      <c r="F2948" s="67"/>
      <c r="G2948" s="67"/>
      <c r="H2948" s="67"/>
      <c r="I2948" s="67"/>
    </row>
    <row r="2949" spans="1:9">
      <c r="A2949" s="79">
        <v>43953</v>
      </c>
      <c r="B2949" s="80">
        <v>18</v>
      </c>
      <c r="C2949" s="81">
        <v>27.62</v>
      </c>
      <c r="D2949" s="67"/>
      <c r="E2949" s="67"/>
      <c r="F2949" s="67"/>
      <c r="G2949" s="67"/>
      <c r="H2949" s="67"/>
      <c r="I2949" s="67"/>
    </row>
    <row r="2950" spans="1:9">
      <c r="A2950" s="79">
        <v>43953</v>
      </c>
      <c r="B2950" s="80">
        <v>19</v>
      </c>
      <c r="C2950" s="81">
        <v>25.73</v>
      </c>
      <c r="D2950" s="67"/>
      <c r="E2950" s="67"/>
      <c r="F2950" s="67"/>
      <c r="G2950" s="67"/>
      <c r="H2950" s="67"/>
      <c r="I2950" s="67"/>
    </row>
    <row r="2951" spans="1:9">
      <c r="A2951" s="79">
        <v>43953</v>
      </c>
      <c r="B2951" s="80">
        <v>20</v>
      </c>
      <c r="C2951" s="81">
        <v>24.34</v>
      </c>
      <c r="D2951" s="67"/>
      <c r="E2951" s="67"/>
      <c r="F2951" s="67"/>
      <c r="G2951" s="67"/>
      <c r="H2951" s="67"/>
      <c r="I2951" s="67"/>
    </row>
    <row r="2952" spans="1:9">
      <c r="A2952" s="79">
        <v>43953</v>
      </c>
      <c r="B2952" s="80">
        <v>21</v>
      </c>
      <c r="C2952" s="81">
        <v>41.3</v>
      </c>
      <c r="D2952" s="67"/>
      <c r="E2952" s="67"/>
      <c r="F2952" s="67"/>
      <c r="G2952" s="67"/>
      <c r="H2952" s="67"/>
      <c r="I2952" s="67"/>
    </row>
    <row r="2953" spans="1:9">
      <c r="A2953" s="79">
        <v>43953</v>
      </c>
      <c r="B2953" s="80">
        <v>22</v>
      </c>
      <c r="C2953" s="81">
        <v>17.82</v>
      </c>
      <c r="D2953" s="67"/>
      <c r="E2953" s="67"/>
      <c r="F2953" s="67"/>
      <c r="G2953" s="67"/>
      <c r="H2953" s="67"/>
      <c r="I2953" s="67"/>
    </row>
    <row r="2954" spans="1:9">
      <c r="A2954" s="79">
        <v>43953</v>
      </c>
      <c r="B2954" s="80">
        <v>23</v>
      </c>
      <c r="C2954" s="81">
        <v>15.36</v>
      </c>
      <c r="D2954" s="67"/>
      <c r="E2954" s="67"/>
      <c r="F2954" s="67"/>
      <c r="G2954" s="67"/>
      <c r="H2954" s="67"/>
      <c r="I2954" s="67"/>
    </row>
    <row r="2955" spans="1:9">
      <c r="A2955" s="79">
        <v>43953</v>
      </c>
      <c r="B2955" s="80">
        <v>24</v>
      </c>
      <c r="C2955" s="81">
        <v>7.79</v>
      </c>
      <c r="D2955" s="67"/>
      <c r="E2955" s="67"/>
      <c r="F2955" s="67"/>
      <c r="G2955" s="67"/>
      <c r="H2955" s="67"/>
      <c r="I2955" s="67"/>
    </row>
    <row r="2956" spans="1:9">
      <c r="A2956" s="79">
        <v>43954</v>
      </c>
      <c r="B2956" s="80">
        <v>1</v>
      </c>
      <c r="C2956" s="81">
        <v>11.43</v>
      </c>
      <c r="D2956" s="67"/>
      <c r="E2956" s="67"/>
      <c r="F2956" s="67"/>
      <c r="G2956" s="67"/>
      <c r="H2956" s="67"/>
      <c r="I2956" s="67"/>
    </row>
    <row r="2957" spans="1:9">
      <c r="A2957" s="79">
        <v>43954</v>
      </c>
      <c r="B2957" s="80">
        <v>2</v>
      </c>
      <c r="C2957" s="81">
        <v>10.74</v>
      </c>
      <c r="D2957" s="67"/>
      <c r="E2957" s="67"/>
      <c r="F2957" s="67"/>
      <c r="G2957" s="67"/>
      <c r="H2957" s="67"/>
      <c r="I2957" s="67"/>
    </row>
    <row r="2958" spans="1:9">
      <c r="A2958" s="79">
        <v>43954</v>
      </c>
      <c r="B2958" s="80">
        <v>3</v>
      </c>
      <c r="C2958" s="81">
        <v>12.41</v>
      </c>
      <c r="D2958" s="67"/>
      <c r="E2958" s="67"/>
      <c r="F2958" s="67"/>
      <c r="G2958" s="67"/>
      <c r="H2958" s="67"/>
      <c r="I2958" s="67"/>
    </row>
    <row r="2959" spans="1:9">
      <c r="A2959" s="79">
        <v>43954</v>
      </c>
      <c r="B2959" s="80">
        <v>4</v>
      </c>
      <c r="C2959" s="81">
        <v>4.79</v>
      </c>
      <c r="D2959" s="67"/>
      <c r="E2959" s="67"/>
      <c r="F2959" s="67"/>
      <c r="G2959" s="67"/>
      <c r="H2959" s="67"/>
      <c r="I2959" s="67"/>
    </row>
    <row r="2960" spans="1:9">
      <c r="A2960" s="79">
        <v>43954</v>
      </c>
      <c r="B2960" s="80">
        <v>5</v>
      </c>
      <c r="C2960" s="81">
        <v>10.06</v>
      </c>
      <c r="D2960" s="67"/>
      <c r="E2960" s="67"/>
      <c r="F2960" s="67"/>
      <c r="G2960" s="67"/>
      <c r="H2960" s="67"/>
      <c r="I2960" s="67"/>
    </row>
    <row r="2961" spans="1:9">
      <c r="A2961" s="79">
        <v>43954</v>
      </c>
      <c r="B2961" s="80">
        <v>6</v>
      </c>
      <c r="C2961" s="81">
        <v>12.52</v>
      </c>
      <c r="D2961" s="67"/>
      <c r="E2961" s="67"/>
      <c r="F2961" s="67"/>
      <c r="G2961" s="67"/>
      <c r="H2961" s="67"/>
      <c r="I2961" s="67"/>
    </row>
    <row r="2962" spans="1:9">
      <c r="A2962" s="79">
        <v>43954</v>
      </c>
      <c r="B2962" s="80">
        <v>7</v>
      </c>
      <c r="C2962" s="81">
        <v>-9.4700000000000006</v>
      </c>
      <c r="D2962" s="67"/>
      <c r="E2962" s="67"/>
      <c r="F2962" s="67"/>
      <c r="G2962" s="67"/>
      <c r="H2962" s="67"/>
      <c r="I2962" s="67"/>
    </row>
    <row r="2963" spans="1:9">
      <c r="A2963" s="79">
        <v>43954</v>
      </c>
      <c r="B2963" s="80">
        <v>8</v>
      </c>
      <c r="C2963" s="81">
        <v>9.5500000000000007</v>
      </c>
      <c r="D2963" s="67"/>
      <c r="E2963" s="67"/>
      <c r="F2963" s="67"/>
      <c r="G2963" s="67"/>
      <c r="H2963" s="67"/>
      <c r="I2963" s="67"/>
    </row>
    <row r="2964" spans="1:9">
      <c r="A2964" s="79">
        <v>43954</v>
      </c>
      <c r="B2964" s="80">
        <v>9</v>
      </c>
      <c r="C2964" s="81">
        <v>15.03</v>
      </c>
      <c r="D2964" s="67"/>
      <c r="E2964" s="67"/>
      <c r="F2964" s="67"/>
      <c r="G2964" s="67"/>
      <c r="H2964" s="67"/>
      <c r="I2964" s="67"/>
    </row>
    <row r="2965" spans="1:9">
      <c r="A2965" s="79">
        <v>43954</v>
      </c>
      <c r="B2965" s="80">
        <v>10</v>
      </c>
      <c r="C2965" s="81">
        <v>1.53</v>
      </c>
      <c r="D2965" s="67"/>
      <c r="E2965" s="67"/>
      <c r="F2965" s="67"/>
      <c r="G2965" s="67"/>
      <c r="H2965" s="67"/>
      <c r="I2965" s="67"/>
    </row>
    <row r="2966" spans="1:9">
      <c r="A2966" s="79">
        <v>43954</v>
      </c>
      <c r="B2966" s="80">
        <v>11</v>
      </c>
      <c r="C2966" s="81">
        <v>15.76</v>
      </c>
      <c r="D2966" s="67"/>
      <c r="E2966" s="67"/>
      <c r="F2966" s="67"/>
      <c r="G2966" s="67"/>
      <c r="H2966" s="67"/>
      <c r="I2966" s="67"/>
    </row>
    <row r="2967" spans="1:9">
      <c r="A2967" s="79">
        <v>43954</v>
      </c>
      <c r="B2967" s="80">
        <v>12</v>
      </c>
      <c r="C2967" s="81">
        <v>16.25</v>
      </c>
      <c r="D2967" s="67"/>
      <c r="E2967" s="67"/>
      <c r="F2967" s="67"/>
      <c r="G2967" s="67"/>
      <c r="H2967" s="67"/>
      <c r="I2967" s="67"/>
    </row>
    <row r="2968" spans="1:9">
      <c r="A2968" s="79">
        <v>43954</v>
      </c>
      <c r="B2968" s="80">
        <v>13</v>
      </c>
      <c r="C2968" s="81">
        <v>11.6</v>
      </c>
      <c r="D2968" s="67"/>
      <c r="E2968" s="67"/>
      <c r="F2968" s="67"/>
      <c r="G2968" s="67"/>
      <c r="H2968" s="67"/>
      <c r="I2968" s="67"/>
    </row>
    <row r="2969" spans="1:9">
      <c r="A2969" s="79">
        <v>43954</v>
      </c>
      <c r="B2969" s="80">
        <v>14</v>
      </c>
      <c r="C2969" s="81">
        <v>9.86</v>
      </c>
      <c r="D2969" s="67"/>
      <c r="E2969" s="67"/>
      <c r="F2969" s="67"/>
      <c r="G2969" s="67"/>
      <c r="H2969" s="67"/>
      <c r="I2969" s="67"/>
    </row>
    <row r="2970" spans="1:9">
      <c r="A2970" s="79">
        <v>43954</v>
      </c>
      <c r="B2970" s="80">
        <v>15</v>
      </c>
      <c r="C2970" s="81">
        <v>10.73</v>
      </c>
      <c r="D2970" s="67"/>
      <c r="E2970" s="67"/>
      <c r="F2970" s="67"/>
      <c r="G2970" s="67"/>
      <c r="H2970" s="67"/>
      <c r="I2970" s="67"/>
    </row>
    <row r="2971" spans="1:9">
      <c r="A2971" s="79">
        <v>43954</v>
      </c>
      <c r="B2971" s="80">
        <v>16</v>
      </c>
      <c r="C2971" s="81">
        <v>4.5</v>
      </c>
      <c r="D2971" s="67"/>
      <c r="E2971" s="67"/>
      <c r="F2971" s="67"/>
      <c r="G2971" s="67"/>
      <c r="H2971" s="67"/>
      <c r="I2971" s="67"/>
    </row>
    <row r="2972" spans="1:9">
      <c r="A2972" s="79">
        <v>43954</v>
      </c>
      <c r="B2972" s="80">
        <v>17</v>
      </c>
      <c r="C2972" s="81">
        <v>8.18</v>
      </c>
      <c r="D2972" s="67"/>
      <c r="E2972" s="67"/>
      <c r="F2972" s="67"/>
      <c r="G2972" s="67"/>
      <c r="H2972" s="67"/>
      <c r="I2972" s="67"/>
    </row>
    <row r="2973" spans="1:9">
      <c r="A2973" s="79">
        <v>43954</v>
      </c>
      <c r="B2973" s="80">
        <v>18</v>
      </c>
      <c r="C2973" s="81">
        <v>16.03</v>
      </c>
      <c r="D2973" s="67"/>
      <c r="E2973" s="67"/>
      <c r="F2973" s="67"/>
      <c r="G2973" s="67"/>
      <c r="H2973" s="67"/>
      <c r="I2973" s="67"/>
    </row>
    <row r="2974" spans="1:9">
      <c r="A2974" s="79">
        <v>43954</v>
      </c>
      <c r="B2974" s="80">
        <v>19</v>
      </c>
      <c r="C2974" s="81">
        <v>16.62</v>
      </c>
      <c r="D2974" s="67"/>
      <c r="E2974" s="67"/>
      <c r="F2974" s="67"/>
      <c r="G2974" s="67"/>
      <c r="H2974" s="67"/>
      <c r="I2974" s="67"/>
    </row>
    <row r="2975" spans="1:9">
      <c r="A2975" s="79">
        <v>43954</v>
      </c>
      <c r="B2975" s="80">
        <v>20</v>
      </c>
      <c r="C2975" s="81">
        <v>14.77</v>
      </c>
      <c r="D2975" s="67"/>
      <c r="E2975" s="67"/>
      <c r="F2975" s="67"/>
      <c r="G2975" s="67"/>
      <c r="H2975" s="67"/>
      <c r="I2975" s="67"/>
    </row>
    <row r="2976" spans="1:9">
      <c r="A2976" s="79">
        <v>43954</v>
      </c>
      <c r="B2976" s="80">
        <v>21</v>
      </c>
      <c r="C2976" s="81">
        <v>16.78</v>
      </c>
      <c r="D2976" s="67"/>
      <c r="E2976" s="67"/>
      <c r="F2976" s="67"/>
      <c r="G2976" s="67"/>
      <c r="H2976" s="67"/>
      <c r="I2976" s="67"/>
    </row>
    <row r="2977" spans="1:9">
      <c r="A2977" s="79">
        <v>43954</v>
      </c>
      <c r="B2977" s="80">
        <v>22</v>
      </c>
      <c r="C2977" s="81">
        <v>7.59</v>
      </c>
      <c r="D2977" s="67"/>
      <c r="E2977" s="67"/>
      <c r="F2977" s="67"/>
      <c r="G2977" s="67"/>
      <c r="H2977" s="67"/>
      <c r="I2977" s="67"/>
    </row>
    <row r="2978" spans="1:9">
      <c r="A2978" s="79">
        <v>43954</v>
      </c>
      <c r="B2978" s="80">
        <v>23</v>
      </c>
      <c r="C2978" s="81">
        <v>-10.62</v>
      </c>
      <c r="D2978" s="67"/>
      <c r="E2978" s="67"/>
      <c r="F2978" s="67"/>
      <c r="G2978" s="67"/>
      <c r="H2978" s="67"/>
      <c r="I2978" s="67"/>
    </row>
    <row r="2979" spans="1:9">
      <c r="A2979" s="79">
        <v>43954</v>
      </c>
      <c r="B2979" s="80">
        <v>24</v>
      </c>
      <c r="C2979" s="81">
        <v>-6.75</v>
      </c>
      <c r="D2979" s="67"/>
      <c r="E2979" s="67"/>
      <c r="F2979" s="67"/>
      <c r="G2979" s="67"/>
      <c r="H2979" s="67"/>
      <c r="I2979" s="67"/>
    </row>
    <row r="2980" spans="1:9">
      <c r="A2980" s="79">
        <v>43955</v>
      </c>
      <c r="B2980" s="80">
        <v>1</v>
      </c>
      <c r="C2980" s="81">
        <v>-8.4</v>
      </c>
      <c r="D2980" s="67"/>
      <c r="E2980" s="67"/>
      <c r="F2980" s="67"/>
      <c r="G2980" s="67"/>
      <c r="H2980" s="67"/>
      <c r="I2980" s="67"/>
    </row>
    <row r="2981" spans="1:9">
      <c r="A2981" s="79">
        <v>43955</v>
      </c>
      <c r="B2981" s="80">
        <v>2</v>
      </c>
      <c r="C2981" s="81">
        <v>-5.87</v>
      </c>
      <c r="D2981" s="67"/>
      <c r="E2981" s="67"/>
      <c r="F2981" s="67"/>
      <c r="G2981" s="67"/>
      <c r="H2981" s="67"/>
      <c r="I2981" s="67"/>
    </row>
    <row r="2982" spans="1:9">
      <c r="A2982" s="79">
        <v>43955</v>
      </c>
      <c r="B2982" s="80">
        <v>3</v>
      </c>
      <c r="C2982" s="81">
        <v>-9.73</v>
      </c>
      <c r="D2982" s="67"/>
      <c r="E2982" s="67"/>
      <c r="F2982" s="67"/>
      <c r="G2982" s="67"/>
      <c r="H2982" s="67"/>
      <c r="I2982" s="67"/>
    </row>
    <row r="2983" spans="1:9">
      <c r="A2983" s="79">
        <v>43955</v>
      </c>
      <c r="B2983" s="80">
        <v>4</v>
      </c>
      <c r="C2983" s="81">
        <v>2.41</v>
      </c>
      <c r="D2983" s="67"/>
      <c r="E2983" s="67"/>
      <c r="F2983" s="67"/>
      <c r="G2983" s="67"/>
      <c r="H2983" s="67"/>
      <c r="I2983" s="67"/>
    </row>
    <row r="2984" spans="1:9">
      <c r="A2984" s="79">
        <v>43955</v>
      </c>
      <c r="B2984" s="80">
        <v>5</v>
      </c>
      <c r="C2984" s="81">
        <v>1.47</v>
      </c>
      <c r="D2984" s="67"/>
      <c r="E2984" s="67"/>
      <c r="F2984" s="67"/>
      <c r="G2984" s="67"/>
      <c r="H2984" s="67"/>
      <c r="I2984" s="67"/>
    </row>
    <row r="2985" spans="1:9">
      <c r="A2985" s="79">
        <v>43955</v>
      </c>
      <c r="B2985" s="80">
        <v>6</v>
      </c>
      <c r="C2985" s="81">
        <v>5.56</v>
      </c>
      <c r="D2985" s="67"/>
      <c r="E2985" s="67"/>
      <c r="F2985" s="67"/>
      <c r="G2985" s="67"/>
      <c r="H2985" s="67"/>
      <c r="I2985" s="67"/>
    </row>
    <row r="2986" spans="1:9">
      <c r="A2986" s="79">
        <v>43955</v>
      </c>
      <c r="B2986" s="80">
        <v>7</v>
      </c>
      <c r="C2986" s="81">
        <v>-4.1399999999999997</v>
      </c>
      <c r="D2986" s="67"/>
      <c r="E2986" s="67"/>
      <c r="F2986" s="67"/>
      <c r="G2986" s="67"/>
      <c r="H2986" s="67"/>
      <c r="I2986" s="67"/>
    </row>
    <row r="2987" spans="1:9">
      <c r="A2987" s="79">
        <v>43955</v>
      </c>
      <c r="B2987" s="80">
        <v>8</v>
      </c>
      <c r="C2987" s="81">
        <v>8.94</v>
      </c>
      <c r="D2987" s="67"/>
      <c r="E2987" s="67"/>
      <c r="F2987" s="67"/>
      <c r="G2987" s="67"/>
      <c r="H2987" s="67"/>
      <c r="I2987" s="67"/>
    </row>
    <row r="2988" spans="1:9">
      <c r="A2988" s="79">
        <v>43955</v>
      </c>
      <c r="B2988" s="80">
        <v>9</v>
      </c>
      <c r="C2988" s="81">
        <v>11.99</v>
      </c>
      <c r="D2988" s="67"/>
      <c r="E2988" s="67"/>
      <c r="F2988" s="67"/>
      <c r="G2988" s="67"/>
      <c r="H2988" s="67"/>
      <c r="I2988" s="67"/>
    </row>
    <row r="2989" spans="1:9">
      <c r="A2989" s="79">
        <v>43955</v>
      </c>
      <c r="B2989" s="80">
        <v>10</v>
      </c>
      <c r="C2989" s="81">
        <v>13.16</v>
      </c>
      <c r="D2989" s="67"/>
      <c r="E2989" s="67"/>
      <c r="F2989" s="67"/>
      <c r="G2989" s="67"/>
      <c r="H2989" s="67"/>
      <c r="I2989" s="67"/>
    </row>
    <row r="2990" spans="1:9">
      <c r="A2990" s="79">
        <v>43955</v>
      </c>
      <c r="B2990" s="80">
        <v>11</v>
      </c>
      <c r="C2990" s="81">
        <v>11.55</v>
      </c>
      <c r="D2990" s="67"/>
      <c r="E2990" s="67"/>
      <c r="F2990" s="67"/>
      <c r="G2990" s="67"/>
      <c r="H2990" s="67"/>
      <c r="I2990" s="67"/>
    </row>
    <row r="2991" spans="1:9">
      <c r="A2991" s="79">
        <v>43955</v>
      </c>
      <c r="B2991" s="80">
        <v>12</v>
      </c>
      <c r="C2991" s="81">
        <v>-1.21</v>
      </c>
      <c r="D2991" s="67"/>
      <c r="E2991" s="67"/>
      <c r="F2991" s="67"/>
      <c r="G2991" s="67"/>
      <c r="H2991" s="67"/>
      <c r="I2991" s="67"/>
    </row>
    <row r="2992" spans="1:9">
      <c r="A2992" s="79">
        <v>43955</v>
      </c>
      <c r="B2992" s="80">
        <v>13</v>
      </c>
      <c r="C2992" s="81">
        <v>2.54</v>
      </c>
      <c r="D2992" s="67"/>
      <c r="E2992" s="67"/>
      <c r="F2992" s="67"/>
      <c r="G2992" s="67"/>
      <c r="H2992" s="67"/>
      <c r="I2992" s="67"/>
    </row>
    <row r="2993" spans="1:9">
      <c r="A2993" s="79">
        <v>43955</v>
      </c>
      <c r="B2993" s="80">
        <v>14</v>
      </c>
      <c r="C2993" s="81">
        <v>25.2</v>
      </c>
      <c r="D2993" s="67"/>
      <c r="E2993" s="67"/>
      <c r="F2993" s="67"/>
      <c r="G2993" s="67"/>
      <c r="H2993" s="67"/>
      <c r="I2993" s="67"/>
    </row>
    <row r="2994" spans="1:9">
      <c r="A2994" s="79">
        <v>43955</v>
      </c>
      <c r="B2994" s="80">
        <v>15</v>
      </c>
      <c r="C2994" s="81">
        <v>66.88</v>
      </c>
      <c r="D2994" s="67"/>
      <c r="E2994" s="67"/>
      <c r="F2994" s="67"/>
      <c r="G2994" s="67"/>
      <c r="H2994" s="67"/>
      <c r="I2994" s="67"/>
    </row>
    <row r="2995" spans="1:9">
      <c r="A2995" s="79">
        <v>43955</v>
      </c>
      <c r="B2995" s="80">
        <v>16</v>
      </c>
      <c r="C2995" s="81">
        <v>27.58</v>
      </c>
      <c r="D2995" s="67"/>
      <c r="E2995" s="67"/>
      <c r="F2995" s="67"/>
      <c r="G2995" s="67"/>
      <c r="H2995" s="67"/>
      <c r="I2995" s="67"/>
    </row>
    <row r="2996" spans="1:9">
      <c r="A2996" s="79">
        <v>43955</v>
      </c>
      <c r="B2996" s="80">
        <v>17</v>
      </c>
      <c r="C2996" s="81">
        <v>25.76</v>
      </c>
      <c r="D2996" s="67"/>
      <c r="E2996" s="67"/>
      <c r="F2996" s="67"/>
      <c r="G2996" s="67"/>
      <c r="H2996" s="67"/>
      <c r="I2996" s="67"/>
    </row>
    <row r="2997" spans="1:9">
      <c r="A2997" s="79">
        <v>43955</v>
      </c>
      <c r="B2997" s="80">
        <v>18</v>
      </c>
      <c r="C2997" s="81">
        <v>25.55</v>
      </c>
      <c r="D2997" s="67"/>
      <c r="E2997" s="67"/>
      <c r="F2997" s="67"/>
      <c r="G2997" s="67"/>
      <c r="H2997" s="67"/>
      <c r="I2997" s="67"/>
    </row>
    <row r="2998" spans="1:9">
      <c r="A2998" s="79">
        <v>43955</v>
      </c>
      <c r="B2998" s="80">
        <v>19</v>
      </c>
      <c r="C2998" s="81">
        <v>19.68</v>
      </c>
      <c r="D2998" s="67"/>
      <c r="E2998" s="67"/>
      <c r="F2998" s="67"/>
      <c r="G2998" s="67"/>
      <c r="H2998" s="67"/>
      <c r="I2998" s="67"/>
    </row>
    <row r="2999" spans="1:9">
      <c r="A2999" s="79">
        <v>43955</v>
      </c>
      <c r="B2999" s="80">
        <v>20</v>
      </c>
      <c r="C2999" s="81">
        <v>22.9</v>
      </c>
      <c r="D2999" s="67"/>
      <c r="E2999" s="67"/>
      <c r="F2999" s="67"/>
      <c r="G2999" s="67"/>
      <c r="H2999" s="67"/>
      <c r="I2999" s="67"/>
    </row>
    <row r="3000" spans="1:9">
      <c r="A3000" s="79">
        <v>43955</v>
      </c>
      <c r="B3000" s="80">
        <v>21</v>
      </c>
      <c r="C3000" s="81">
        <v>22.64</v>
      </c>
      <c r="D3000" s="67"/>
      <c r="E3000" s="67"/>
      <c r="F3000" s="67"/>
      <c r="G3000" s="67"/>
      <c r="H3000" s="67"/>
      <c r="I3000" s="67"/>
    </row>
    <row r="3001" spans="1:9">
      <c r="A3001" s="79">
        <v>43955</v>
      </c>
      <c r="B3001" s="80">
        <v>22</v>
      </c>
      <c r="C3001" s="81">
        <v>17.27</v>
      </c>
      <c r="D3001" s="67"/>
      <c r="E3001" s="67"/>
      <c r="F3001" s="67"/>
      <c r="G3001" s="67"/>
      <c r="H3001" s="67"/>
      <c r="I3001" s="67"/>
    </row>
    <row r="3002" spans="1:9">
      <c r="A3002" s="79">
        <v>43955</v>
      </c>
      <c r="B3002" s="80">
        <v>23</v>
      </c>
      <c r="C3002" s="81">
        <v>13.49</v>
      </c>
      <c r="D3002" s="67"/>
      <c r="E3002" s="67"/>
      <c r="F3002" s="67"/>
      <c r="G3002" s="67"/>
      <c r="H3002" s="67"/>
      <c r="I3002" s="67"/>
    </row>
    <row r="3003" spans="1:9">
      <c r="A3003" s="79">
        <v>43955</v>
      </c>
      <c r="B3003" s="80">
        <v>24</v>
      </c>
      <c r="C3003" s="81">
        <v>16.88</v>
      </c>
      <c r="D3003" s="67"/>
      <c r="E3003" s="67"/>
      <c r="F3003" s="67"/>
      <c r="G3003" s="67"/>
      <c r="H3003" s="67"/>
      <c r="I3003" s="67"/>
    </row>
    <row r="3004" spans="1:9">
      <c r="A3004" s="79">
        <v>43956</v>
      </c>
      <c r="B3004" s="80">
        <v>1</v>
      </c>
      <c r="C3004" s="81">
        <v>15.57</v>
      </c>
      <c r="D3004" s="67"/>
      <c r="E3004" s="67"/>
      <c r="F3004" s="67"/>
      <c r="G3004" s="67"/>
      <c r="H3004" s="67"/>
      <c r="I3004" s="67"/>
    </row>
    <row r="3005" spans="1:9">
      <c r="A3005" s="79">
        <v>43956</v>
      </c>
      <c r="B3005" s="80">
        <v>2</v>
      </c>
      <c r="C3005" s="81">
        <v>15.23</v>
      </c>
      <c r="D3005" s="67"/>
      <c r="E3005" s="67"/>
      <c r="F3005" s="67"/>
      <c r="G3005" s="67"/>
      <c r="H3005" s="67"/>
      <c r="I3005" s="67"/>
    </row>
    <row r="3006" spans="1:9">
      <c r="A3006" s="79">
        <v>43956</v>
      </c>
      <c r="B3006" s="80">
        <v>3</v>
      </c>
      <c r="C3006" s="81">
        <v>11.46</v>
      </c>
      <c r="D3006" s="67"/>
      <c r="E3006" s="67"/>
      <c r="F3006" s="67"/>
      <c r="G3006" s="67"/>
      <c r="H3006" s="67"/>
      <c r="I3006" s="67"/>
    </row>
    <row r="3007" spans="1:9">
      <c r="A3007" s="79">
        <v>43956</v>
      </c>
      <c r="B3007" s="80">
        <v>4</v>
      </c>
      <c r="C3007" s="81">
        <v>13.09</v>
      </c>
      <c r="D3007" s="67"/>
      <c r="E3007" s="67"/>
      <c r="F3007" s="67"/>
      <c r="G3007" s="67"/>
      <c r="H3007" s="67"/>
      <c r="I3007" s="67"/>
    </row>
    <row r="3008" spans="1:9">
      <c r="A3008" s="79">
        <v>43956</v>
      </c>
      <c r="B3008" s="80">
        <v>5</v>
      </c>
      <c r="C3008" s="81">
        <v>8.9</v>
      </c>
      <c r="D3008" s="67"/>
      <c r="E3008" s="67"/>
      <c r="F3008" s="67"/>
      <c r="G3008" s="67"/>
      <c r="H3008" s="67"/>
      <c r="I3008" s="67"/>
    </row>
    <row r="3009" spans="1:9">
      <c r="A3009" s="79">
        <v>43956</v>
      </c>
      <c r="B3009" s="80">
        <v>6</v>
      </c>
      <c r="C3009" s="81">
        <v>13.11</v>
      </c>
      <c r="D3009" s="67"/>
      <c r="E3009" s="67"/>
      <c r="F3009" s="67"/>
      <c r="G3009" s="67"/>
      <c r="H3009" s="67"/>
      <c r="I3009" s="67"/>
    </row>
    <row r="3010" spans="1:9">
      <c r="A3010" s="79">
        <v>43956</v>
      </c>
      <c r="B3010" s="80">
        <v>7</v>
      </c>
      <c r="C3010" s="81">
        <v>15.59</v>
      </c>
      <c r="D3010" s="67"/>
      <c r="E3010" s="67"/>
      <c r="F3010" s="67"/>
      <c r="G3010" s="67"/>
      <c r="H3010" s="67"/>
      <c r="I3010" s="67"/>
    </row>
    <row r="3011" spans="1:9">
      <c r="A3011" s="79">
        <v>43956</v>
      </c>
      <c r="B3011" s="80">
        <v>8</v>
      </c>
      <c r="C3011" s="81">
        <v>17.2</v>
      </c>
      <c r="D3011" s="67"/>
      <c r="E3011" s="67"/>
      <c r="F3011" s="67"/>
      <c r="G3011" s="67"/>
      <c r="H3011" s="67"/>
      <c r="I3011" s="67"/>
    </row>
    <row r="3012" spans="1:9">
      <c r="A3012" s="79">
        <v>43956</v>
      </c>
      <c r="B3012" s="80">
        <v>9</v>
      </c>
      <c r="C3012" s="81">
        <v>17.920000000000002</v>
      </c>
      <c r="D3012" s="67"/>
      <c r="E3012" s="67"/>
      <c r="F3012" s="67"/>
      <c r="G3012" s="67"/>
      <c r="H3012" s="67"/>
      <c r="I3012" s="67"/>
    </row>
    <row r="3013" spans="1:9">
      <c r="A3013" s="79">
        <v>43956</v>
      </c>
      <c r="B3013" s="80">
        <v>10</v>
      </c>
      <c r="C3013" s="81">
        <v>22.13</v>
      </c>
      <c r="D3013" s="67"/>
      <c r="E3013" s="67"/>
      <c r="F3013" s="67"/>
      <c r="G3013" s="67"/>
      <c r="H3013" s="67"/>
      <c r="I3013" s="67"/>
    </row>
    <row r="3014" spans="1:9">
      <c r="A3014" s="79">
        <v>43956</v>
      </c>
      <c r="B3014" s="80">
        <v>11</v>
      </c>
      <c r="C3014" s="81">
        <v>21.15</v>
      </c>
      <c r="D3014" s="67"/>
      <c r="E3014" s="67"/>
      <c r="F3014" s="67"/>
      <c r="G3014" s="67"/>
      <c r="H3014" s="67"/>
      <c r="I3014" s="67"/>
    </row>
    <row r="3015" spans="1:9">
      <c r="A3015" s="79">
        <v>43956</v>
      </c>
      <c r="B3015" s="80">
        <v>12</v>
      </c>
      <c r="C3015" s="81">
        <v>27.17</v>
      </c>
      <c r="D3015" s="67"/>
      <c r="E3015" s="67"/>
      <c r="F3015" s="67"/>
      <c r="G3015" s="67"/>
      <c r="H3015" s="67"/>
      <c r="I3015" s="67"/>
    </row>
    <row r="3016" spans="1:9">
      <c r="A3016" s="79">
        <v>43956</v>
      </c>
      <c r="B3016" s="80">
        <v>13</v>
      </c>
      <c r="C3016" s="81">
        <v>24.23</v>
      </c>
      <c r="D3016" s="67"/>
      <c r="E3016" s="67"/>
      <c r="F3016" s="67"/>
      <c r="G3016" s="67"/>
      <c r="H3016" s="67"/>
      <c r="I3016" s="67"/>
    </row>
    <row r="3017" spans="1:9">
      <c r="A3017" s="79">
        <v>43956</v>
      </c>
      <c r="B3017" s="80">
        <v>14</v>
      </c>
      <c r="C3017" s="81">
        <v>18.850000000000001</v>
      </c>
      <c r="D3017" s="67"/>
      <c r="E3017" s="67"/>
      <c r="F3017" s="67"/>
      <c r="G3017" s="67"/>
      <c r="H3017" s="67"/>
      <c r="I3017" s="67"/>
    </row>
    <row r="3018" spans="1:9">
      <c r="A3018" s="79">
        <v>43956</v>
      </c>
      <c r="B3018" s="80">
        <v>15</v>
      </c>
      <c r="C3018" s="81">
        <v>21.26</v>
      </c>
      <c r="D3018" s="67"/>
      <c r="E3018" s="67"/>
      <c r="F3018" s="67"/>
      <c r="G3018" s="67"/>
      <c r="H3018" s="67"/>
      <c r="I3018" s="67"/>
    </row>
    <row r="3019" spans="1:9">
      <c r="A3019" s="79">
        <v>43956</v>
      </c>
      <c r="B3019" s="80">
        <v>16</v>
      </c>
      <c r="C3019" s="81">
        <v>20</v>
      </c>
      <c r="D3019" s="67"/>
      <c r="E3019" s="67"/>
      <c r="F3019" s="67"/>
      <c r="G3019" s="67"/>
      <c r="H3019" s="67"/>
      <c r="I3019" s="67"/>
    </row>
    <row r="3020" spans="1:9">
      <c r="A3020" s="79">
        <v>43956</v>
      </c>
      <c r="B3020" s="80">
        <v>17</v>
      </c>
      <c r="C3020" s="81">
        <v>22.29</v>
      </c>
      <c r="D3020" s="67"/>
      <c r="E3020" s="67"/>
      <c r="F3020" s="67"/>
      <c r="G3020" s="67"/>
      <c r="H3020" s="67"/>
      <c r="I3020" s="67"/>
    </row>
    <row r="3021" spans="1:9">
      <c r="A3021" s="79">
        <v>43956</v>
      </c>
      <c r="B3021" s="80">
        <v>18</v>
      </c>
      <c r="C3021" s="81">
        <v>20.079999999999998</v>
      </c>
      <c r="D3021" s="67"/>
      <c r="E3021" s="67"/>
      <c r="F3021" s="67"/>
      <c r="G3021" s="67"/>
      <c r="H3021" s="67"/>
      <c r="I3021" s="67"/>
    </row>
    <row r="3022" spans="1:9">
      <c r="A3022" s="79">
        <v>43956</v>
      </c>
      <c r="B3022" s="80">
        <v>19</v>
      </c>
      <c r="C3022" s="81">
        <v>20.02</v>
      </c>
      <c r="D3022" s="67"/>
      <c r="E3022" s="67"/>
      <c r="F3022" s="67"/>
      <c r="G3022" s="67"/>
      <c r="H3022" s="67"/>
      <c r="I3022" s="67"/>
    </row>
    <row r="3023" spans="1:9">
      <c r="A3023" s="79">
        <v>43956</v>
      </c>
      <c r="B3023" s="80">
        <v>20</v>
      </c>
      <c r="C3023" s="81">
        <v>21.95</v>
      </c>
      <c r="D3023" s="67"/>
      <c r="E3023" s="67"/>
      <c r="F3023" s="67"/>
      <c r="G3023" s="67"/>
      <c r="H3023" s="67"/>
      <c r="I3023" s="67"/>
    </row>
    <row r="3024" spans="1:9">
      <c r="A3024" s="79">
        <v>43956</v>
      </c>
      <c r="B3024" s="80">
        <v>21</v>
      </c>
      <c r="C3024" s="81">
        <v>21.13</v>
      </c>
      <c r="D3024" s="67"/>
      <c r="E3024" s="67"/>
      <c r="F3024" s="67"/>
      <c r="G3024" s="67"/>
      <c r="H3024" s="67"/>
      <c r="I3024" s="67"/>
    </row>
    <row r="3025" spans="1:9">
      <c r="A3025" s="79">
        <v>43956</v>
      </c>
      <c r="B3025" s="80">
        <v>22</v>
      </c>
      <c r="C3025" s="81">
        <v>20.22</v>
      </c>
      <c r="D3025" s="67"/>
      <c r="E3025" s="67"/>
      <c r="F3025" s="67"/>
      <c r="G3025" s="67"/>
      <c r="H3025" s="67"/>
      <c r="I3025" s="67"/>
    </row>
    <row r="3026" spans="1:9">
      <c r="A3026" s="79">
        <v>43956</v>
      </c>
      <c r="B3026" s="80">
        <v>23</v>
      </c>
      <c r="C3026" s="81">
        <v>26.88</v>
      </c>
      <c r="D3026" s="67"/>
      <c r="E3026" s="67"/>
      <c r="F3026" s="67"/>
      <c r="G3026" s="67"/>
      <c r="H3026" s="67"/>
      <c r="I3026" s="67"/>
    </row>
    <row r="3027" spans="1:9">
      <c r="A3027" s="79">
        <v>43956</v>
      </c>
      <c r="B3027" s="80">
        <v>24</v>
      </c>
      <c r="C3027" s="81">
        <v>19.11</v>
      </c>
      <c r="D3027" s="67"/>
      <c r="E3027" s="67"/>
      <c r="F3027" s="67"/>
      <c r="G3027" s="67"/>
      <c r="H3027" s="67"/>
      <c r="I3027" s="67"/>
    </row>
    <row r="3028" spans="1:9">
      <c r="A3028" s="79">
        <v>43957</v>
      </c>
      <c r="B3028" s="80">
        <v>1</v>
      </c>
      <c r="C3028" s="81">
        <v>17.46</v>
      </c>
      <c r="D3028" s="67"/>
      <c r="E3028" s="67"/>
      <c r="F3028" s="67"/>
      <c r="G3028" s="67"/>
      <c r="H3028" s="67"/>
      <c r="I3028" s="67"/>
    </row>
    <row r="3029" spans="1:9">
      <c r="A3029" s="79">
        <v>43957</v>
      </c>
      <c r="B3029" s="80">
        <v>2</v>
      </c>
      <c r="C3029" s="81">
        <v>17.61</v>
      </c>
      <c r="D3029" s="67"/>
      <c r="E3029" s="67"/>
      <c r="F3029" s="67"/>
      <c r="G3029" s="67"/>
      <c r="H3029" s="67"/>
      <c r="I3029" s="67"/>
    </row>
    <row r="3030" spans="1:9">
      <c r="A3030" s="79">
        <v>43957</v>
      </c>
      <c r="B3030" s="80">
        <v>3</v>
      </c>
      <c r="C3030" s="81">
        <v>17.13</v>
      </c>
      <c r="D3030" s="67"/>
      <c r="E3030" s="67"/>
      <c r="F3030" s="67"/>
      <c r="G3030" s="67"/>
      <c r="H3030" s="67"/>
      <c r="I3030" s="67"/>
    </row>
    <row r="3031" spans="1:9">
      <c r="A3031" s="79">
        <v>43957</v>
      </c>
      <c r="B3031" s="80">
        <v>4</v>
      </c>
      <c r="C3031" s="81">
        <v>17.21</v>
      </c>
      <c r="D3031" s="67"/>
      <c r="E3031" s="67"/>
      <c r="F3031" s="67"/>
      <c r="G3031" s="67"/>
      <c r="H3031" s="67"/>
      <c r="I3031" s="67"/>
    </row>
    <row r="3032" spans="1:9">
      <c r="A3032" s="79">
        <v>43957</v>
      </c>
      <c r="B3032" s="80">
        <v>5</v>
      </c>
      <c r="C3032" s="81">
        <v>16.27</v>
      </c>
      <c r="D3032" s="67"/>
      <c r="E3032" s="67"/>
      <c r="F3032" s="67"/>
      <c r="G3032" s="67"/>
      <c r="H3032" s="67"/>
      <c r="I3032" s="67"/>
    </row>
    <row r="3033" spans="1:9">
      <c r="A3033" s="79">
        <v>43957</v>
      </c>
      <c r="B3033" s="80">
        <v>6</v>
      </c>
      <c r="C3033" s="81">
        <v>61.86</v>
      </c>
      <c r="D3033" s="67"/>
      <c r="E3033" s="67"/>
      <c r="F3033" s="67"/>
      <c r="G3033" s="67"/>
      <c r="H3033" s="67"/>
      <c r="I3033" s="67"/>
    </row>
    <row r="3034" spans="1:9">
      <c r="A3034" s="79">
        <v>43957</v>
      </c>
      <c r="B3034" s="80">
        <v>7</v>
      </c>
      <c r="C3034" s="81">
        <v>23.02</v>
      </c>
      <c r="D3034" s="67"/>
      <c r="E3034" s="67"/>
      <c r="F3034" s="67"/>
      <c r="G3034" s="67"/>
      <c r="H3034" s="67"/>
      <c r="I3034" s="67"/>
    </row>
    <row r="3035" spans="1:9">
      <c r="A3035" s="79">
        <v>43957</v>
      </c>
      <c r="B3035" s="80">
        <v>8</v>
      </c>
      <c r="C3035" s="81">
        <v>31.81</v>
      </c>
      <c r="D3035" s="67"/>
      <c r="E3035" s="67"/>
      <c r="F3035" s="67"/>
      <c r="G3035" s="67"/>
      <c r="H3035" s="67"/>
      <c r="I3035" s="67"/>
    </row>
    <row r="3036" spans="1:9">
      <c r="A3036" s="79">
        <v>43957</v>
      </c>
      <c r="B3036" s="80">
        <v>9</v>
      </c>
      <c r="C3036" s="81">
        <v>21.94</v>
      </c>
      <c r="D3036" s="67"/>
      <c r="E3036" s="67"/>
      <c r="F3036" s="67"/>
      <c r="G3036" s="67"/>
      <c r="H3036" s="67"/>
      <c r="I3036" s="67"/>
    </row>
    <row r="3037" spans="1:9">
      <c r="A3037" s="79">
        <v>43957</v>
      </c>
      <c r="B3037" s="80">
        <v>10</v>
      </c>
      <c r="C3037" s="81">
        <v>21.44</v>
      </c>
      <c r="D3037" s="67"/>
      <c r="E3037" s="67"/>
      <c r="F3037" s="67"/>
      <c r="G3037" s="67"/>
      <c r="H3037" s="67"/>
      <c r="I3037" s="67"/>
    </row>
    <row r="3038" spans="1:9">
      <c r="A3038" s="79">
        <v>43957</v>
      </c>
      <c r="B3038" s="80">
        <v>11</v>
      </c>
      <c r="C3038" s="81">
        <v>23.31</v>
      </c>
      <c r="D3038" s="67"/>
      <c r="E3038" s="67"/>
      <c r="F3038" s="67"/>
      <c r="G3038" s="67"/>
      <c r="H3038" s="67"/>
      <c r="I3038" s="67"/>
    </row>
    <row r="3039" spans="1:9">
      <c r="A3039" s="79">
        <v>43957</v>
      </c>
      <c r="B3039" s="80">
        <v>12</v>
      </c>
      <c r="C3039" s="81">
        <v>23.74</v>
      </c>
      <c r="D3039" s="67"/>
      <c r="E3039" s="67"/>
      <c r="F3039" s="67"/>
      <c r="G3039" s="67"/>
      <c r="H3039" s="67"/>
      <c r="I3039" s="67"/>
    </row>
    <row r="3040" spans="1:9">
      <c r="A3040" s="79">
        <v>43957</v>
      </c>
      <c r="B3040" s="80">
        <v>13</v>
      </c>
      <c r="C3040" s="81">
        <v>28.26</v>
      </c>
      <c r="D3040" s="67"/>
      <c r="E3040" s="67"/>
      <c r="F3040" s="67"/>
      <c r="G3040" s="67"/>
      <c r="H3040" s="67"/>
      <c r="I3040" s="67"/>
    </row>
    <row r="3041" spans="1:9">
      <c r="A3041" s="79">
        <v>43957</v>
      </c>
      <c r="B3041" s="80">
        <v>14</v>
      </c>
      <c r="C3041" s="81">
        <v>20.68</v>
      </c>
      <c r="D3041" s="67"/>
      <c r="E3041" s="67"/>
      <c r="F3041" s="67"/>
      <c r="G3041" s="67"/>
      <c r="H3041" s="67"/>
      <c r="I3041" s="67"/>
    </row>
    <row r="3042" spans="1:9">
      <c r="A3042" s="79">
        <v>43957</v>
      </c>
      <c r="B3042" s="80">
        <v>15</v>
      </c>
      <c r="C3042" s="81">
        <v>19.43</v>
      </c>
      <c r="D3042" s="67"/>
      <c r="E3042" s="67"/>
      <c r="F3042" s="67"/>
      <c r="G3042" s="67"/>
      <c r="H3042" s="67"/>
      <c r="I3042" s="67"/>
    </row>
    <row r="3043" spans="1:9">
      <c r="A3043" s="79">
        <v>43957</v>
      </c>
      <c r="B3043" s="80">
        <v>16</v>
      </c>
      <c r="C3043" s="81">
        <v>19.22</v>
      </c>
      <c r="D3043" s="67"/>
      <c r="E3043" s="67"/>
      <c r="F3043" s="67"/>
      <c r="G3043" s="67"/>
      <c r="H3043" s="67"/>
      <c r="I3043" s="67"/>
    </row>
    <row r="3044" spans="1:9">
      <c r="A3044" s="79">
        <v>43957</v>
      </c>
      <c r="B3044" s="80">
        <v>17</v>
      </c>
      <c r="C3044" s="81">
        <v>18.97</v>
      </c>
      <c r="D3044" s="67"/>
      <c r="E3044" s="67"/>
      <c r="F3044" s="67"/>
      <c r="G3044" s="67"/>
      <c r="H3044" s="67"/>
      <c r="I3044" s="67"/>
    </row>
    <row r="3045" spans="1:9">
      <c r="A3045" s="79">
        <v>43957</v>
      </c>
      <c r="B3045" s="80">
        <v>18</v>
      </c>
      <c r="C3045" s="81">
        <v>19.79</v>
      </c>
      <c r="D3045" s="67"/>
      <c r="E3045" s="67"/>
      <c r="F3045" s="67"/>
      <c r="G3045" s="67"/>
      <c r="H3045" s="67"/>
      <c r="I3045" s="67"/>
    </row>
    <row r="3046" spans="1:9">
      <c r="A3046" s="79">
        <v>43957</v>
      </c>
      <c r="B3046" s="80">
        <v>19</v>
      </c>
      <c r="C3046" s="81">
        <v>19.920000000000002</v>
      </c>
      <c r="D3046" s="67"/>
      <c r="E3046" s="67"/>
      <c r="F3046" s="67"/>
      <c r="G3046" s="67"/>
      <c r="H3046" s="67"/>
      <c r="I3046" s="67"/>
    </row>
    <row r="3047" spans="1:9">
      <c r="A3047" s="79">
        <v>43957</v>
      </c>
      <c r="B3047" s="80">
        <v>20</v>
      </c>
      <c r="C3047" s="81">
        <v>20.39</v>
      </c>
      <c r="D3047" s="67"/>
      <c r="E3047" s="67"/>
      <c r="F3047" s="67"/>
      <c r="G3047" s="67"/>
      <c r="H3047" s="67"/>
      <c r="I3047" s="67"/>
    </row>
    <row r="3048" spans="1:9">
      <c r="A3048" s="79">
        <v>43957</v>
      </c>
      <c r="B3048" s="80">
        <v>21</v>
      </c>
      <c r="C3048" s="81">
        <v>20.81</v>
      </c>
      <c r="D3048" s="67"/>
      <c r="E3048" s="67"/>
      <c r="F3048" s="67"/>
      <c r="G3048" s="67"/>
      <c r="H3048" s="67"/>
      <c r="I3048" s="67"/>
    </row>
    <row r="3049" spans="1:9">
      <c r="A3049" s="79">
        <v>43957</v>
      </c>
      <c r="B3049" s="80">
        <v>22</v>
      </c>
      <c r="C3049" s="81">
        <v>17.75</v>
      </c>
      <c r="D3049" s="67"/>
      <c r="E3049" s="67"/>
      <c r="F3049" s="67"/>
      <c r="G3049" s="67"/>
      <c r="H3049" s="67"/>
      <c r="I3049" s="67"/>
    </row>
    <row r="3050" spans="1:9">
      <c r="A3050" s="79">
        <v>43957</v>
      </c>
      <c r="B3050" s="80">
        <v>23</v>
      </c>
      <c r="C3050" s="81">
        <v>9.69</v>
      </c>
      <c r="D3050" s="67"/>
      <c r="E3050" s="67"/>
      <c r="F3050" s="67"/>
      <c r="G3050" s="67"/>
      <c r="H3050" s="67"/>
      <c r="I3050" s="67"/>
    </row>
    <row r="3051" spans="1:9">
      <c r="A3051" s="79">
        <v>43957</v>
      </c>
      <c r="B3051" s="80">
        <v>24</v>
      </c>
      <c r="C3051" s="81">
        <v>-6.71</v>
      </c>
      <c r="D3051" s="67"/>
      <c r="E3051" s="67"/>
      <c r="F3051" s="67"/>
      <c r="G3051" s="67"/>
      <c r="H3051" s="67"/>
      <c r="I3051" s="67"/>
    </row>
    <row r="3052" spans="1:9">
      <c r="A3052" s="79">
        <v>43958</v>
      </c>
      <c r="B3052" s="80">
        <v>1</v>
      </c>
      <c r="C3052" s="81">
        <v>-26.17</v>
      </c>
      <c r="D3052" s="67"/>
      <c r="E3052" s="67"/>
      <c r="F3052" s="67"/>
      <c r="G3052" s="67"/>
      <c r="H3052" s="67"/>
      <c r="I3052" s="67"/>
    </row>
    <row r="3053" spans="1:9">
      <c r="A3053" s="79">
        <v>43958</v>
      </c>
      <c r="B3053" s="80">
        <v>2</v>
      </c>
      <c r="C3053" s="81">
        <v>-30.97</v>
      </c>
      <c r="D3053" s="67"/>
      <c r="E3053" s="67"/>
      <c r="F3053" s="67"/>
      <c r="G3053" s="67"/>
      <c r="H3053" s="67"/>
      <c r="I3053" s="67"/>
    </row>
    <row r="3054" spans="1:9">
      <c r="A3054" s="79">
        <v>43958</v>
      </c>
      <c r="B3054" s="80">
        <v>3</v>
      </c>
      <c r="C3054" s="81">
        <v>-24.22</v>
      </c>
      <c r="D3054" s="67"/>
      <c r="E3054" s="67"/>
      <c r="F3054" s="67"/>
      <c r="G3054" s="67"/>
      <c r="H3054" s="67"/>
      <c r="I3054" s="67"/>
    </row>
    <row r="3055" spans="1:9">
      <c r="A3055" s="79">
        <v>43958</v>
      </c>
      <c r="B3055" s="80">
        <v>4</v>
      </c>
      <c r="C3055" s="81">
        <v>-29.12</v>
      </c>
      <c r="D3055" s="67"/>
      <c r="E3055" s="67"/>
      <c r="F3055" s="67"/>
      <c r="G3055" s="67"/>
      <c r="H3055" s="67"/>
      <c r="I3055" s="67"/>
    </row>
    <row r="3056" spans="1:9">
      <c r="A3056" s="79">
        <v>43958</v>
      </c>
      <c r="B3056" s="80">
        <v>5</v>
      </c>
      <c r="C3056" s="81">
        <v>-32.020000000000003</v>
      </c>
      <c r="D3056" s="67"/>
      <c r="E3056" s="67"/>
      <c r="F3056" s="67"/>
      <c r="G3056" s="67"/>
      <c r="H3056" s="67"/>
      <c r="I3056" s="67"/>
    </row>
    <row r="3057" spans="1:9">
      <c r="A3057" s="79">
        <v>43958</v>
      </c>
      <c r="B3057" s="80">
        <v>6</v>
      </c>
      <c r="C3057" s="81">
        <v>-17.46</v>
      </c>
      <c r="D3057" s="67"/>
      <c r="E3057" s="67"/>
      <c r="F3057" s="67"/>
      <c r="G3057" s="67"/>
      <c r="H3057" s="67"/>
      <c r="I3057" s="67"/>
    </row>
    <row r="3058" spans="1:9">
      <c r="A3058" s="79">
        <v>43958</v>
      </c>
      <c r="B3058" s="80">
        <v>7</v>
      </c>
      <c r="C3058" s="81">
        <v>7.6</v>
      </c>
      <c r="D3058" s="67"/>
      <c r="E3058" s="67"/>
      <c r="F3058" s="67"/>
      <c r="G3058" s="67"/>
      <c r="H3058" s="67"/>
      <c r="I3058" s="67"/>
    </row>
    <row r="3059" spans="1:9">
      <c r="A3059" s="79">
        <v>43958</v>
      </c>
      <c r="B3059" s="80">
        <v>8</v>
      </c>
      <c r="C3059" s="81">
        <v>36.28</v>
      </c>
      <c r="D3059" s="67"/>
      <c r="E3059" s="67"/>
      <c r="F3059" s="67"/>
      <c r="G3059" s="67"/>
      <c r="H3059" s="67"/>
      <c r="I3059" s="67"/>
    </row>
    <row r="3060" spans="1:9">
      <c r="A3060" s="79">
        <v>43958</v>
      </c>
      <c r="B3060" s="80">
        <v>9</v>
      </c>
      <c r="C3060" s="81">
        <v>20.58</v>
      </c>
      <c r="D3060" s="67"/>
      <c r="E3060" s="67"/>
      <c r="F3060" s="67"/>
      <c r="G3060" s="67"/>
      <c r="H3060" s="67"/>
      <c r="I3060" s="67"/>
    </row>
    <row r="3061" spans="1:9">
      <c r="A3061" s="79">
        <v>43958</v>
      </c>
      <c r="B3061" s="80">
        <v>10</v>
      </c>
      <c r="C3061" s="81">
        <v>18.670000000000002</v>
      </c>
      <c r="D3061" s="67"/>
      <c r="E3061" s="67"/>
      <c r="F3061" s="67"/>
      <c r="G3061" s="67"/>
      <c r="H3061" s="67"/>
      <c r="I3061" s="67"/>
    </row>
    <row r="3062" spans="1:9">
      <c r="A3062" s="79">
        <v>43958</v>
      </c>
      <c r="B3062" s="80">
        <v>11</v>
      </c>
      <c r="C3062" s="81">
        <v>18.89</v>
      </c>
      <c r="D3062" s="67"/>
      <c r="E3062" s="67"/>
      <c r="F3062" s="67"/>
      <c r="G3062" s="67"/>
      <c r="H3062" s="67"/>
      <c r="I3062" s="67"/>
    </row>
    <row r="3063" spans="1:9">
      <c r="A3063" s="79">
        <v>43958</v>
      </c>
      <c r="B3063" s="80">
        <v>12</v>
      </c>
      <c r="C3063" s="81">
        <v>18.829999999999998</v>
      </c>
      <c r="D3063" s="67"/>
      <c r="E3063" s="67"/>
      <c r="F3063" s="67"/>
      <c r="G3063" s="67"/>
      <c r="H3063" s="67"/>
      <c r="I3063" s="67"/>
    </row>
    <row r="3064" spans="1:9">
      <c r="A3064" s="79">
        <v>43958</v>
      </c>
      <c r="B3064" s="80">
        <v>13</v>
      </c>
      <c r="C3064" s="81">
        <v>17.37</v>
      </c>
      <c r="D3064" s="67"/>
      <c r="E3064" s="67"/>
      <c r="F3064" s="67"/>
      <c r="G3064" s="67"/>
      <c r="H3064" s="67"/>
      <c r="I3064" s="67"/>
    </row>
    <row r="3065" spans="1:9">
      <c r="A3065" s="79">
        <v>43958</v>
      </c>
      <c r="B3065" s="80">
        <v>14</v>
      </c>
      <c r="C3065" s="81">
        <v>13.12</v>
      </c>
      <c r="D3065" s="67"/>
      <c r="E3065" s="67"/>
      <c r="F3065" s="67"/>
      <c r="G3065" s="67"/>
      <c r="H3065" s="67"/>
      <c r="I3065" s="67"/>
    </row>
    <row r="3066" spans="1:9">
      <c r="A3066" s="79">
        <v>43958</v>
      </c>
      <c r="B3066" s="80">
        <v>15</v>
      </c>
      <c r="C3066" s="81">
        <v>17.690000000000001</v>
      </c>
      <c r="D3066" s="67"/>
      <c r="E3066" s="67"/>
      <c r="F3066" s="67"/>
      <c r="G3066" s="67"/>
      <c r="H3066" s="67"/>
      <c r="I3066" s="67"/>
    </row>
    <row r="3067" spans="1:9">
      <c r="A3067" s="79">
        <v>43958</v>
      </c>
      <c r="B3067" s="80">
        <v>16</v>
      </c>
      <c r="C3067" s="81">
        <v>11.48</v>
      </c>
      <c r="D3067" s="67"/>
      <c r="E3067" s="67"/>
      <c r="F3067" s="67"/>
      <c r="G3067" s="67"/>
      <c r="H3067" s="67"/>
      <c r="I3067" s="67"/>
    </row>
    <row r="3068" spans="1:9">
      <c r="A3068" s="79">
        <v>43958</v>
      </c>
      <c r="B3068" s="80">
        <v>17</v>
      </c>
      <c r="C3068" s="81">
        <v>1.1100000000000001</v>
      </c>
      <c r="D3068" s="67"/>
      <c r="E3068" s="67"/>
      <c r="F3068" s="67"/>
      <c r="G3068" s="67"/>
      <c r="H3068" s="67"/>
      <c r="I3068" s="67"/>
    </row>
    <row r="3069" spans="1:9">
      <c r="A3069" s="79">
        <v>43958</v>
      </c>
      <c r="B3069" s="80">
        <v>18</v>
      </c>
      <c r="C3069" s="81">
        <v>-3.52</v>
      </c>
      <c r="D3069" s="67"/>
      <c r="E3069" s="67"/>
      <c r="F3069" s="67"/>
      <c r="G3069" s="67"/>
      <c r="H3069" s="67"/>
      <c r="I3069" s="67"/>
    </row>
    <row r="3070" spans="1:9">
      <c r="A3070" s="79">
        <v>43958</v>
      </c>
      <c r="B3070" s="80">
        <v>19</v>
      </c>
      <c r="C3070" s="81">
        <v>-7.28</v>
      </c>
      <c r="D3070" s="67"/>
      <c r="E3070" s="67"/>
      <c r="F3070" s="67"/>
      <c r="G3070" s="67"/>
      <c r="H3070" s="67"/>
      <c r="I3070" s="67"/>
    </row>
    <row r="3071" spans="1:9">
      <c r="A3071" s="79">
        <v>43958</v>
      </c>
      <c r="B3071" s="80">
        <v>20</v>
      </c>
      <c r="C3071" s="81">
        <v>7.42</v>
      </c>
      <c r="D3071" s="67"/>
      <c r="E3071" s="67"/>
      <c r="F3071" s="67"/>
      <c r="G3071" s="67"/>
      <c r="H3071" s="67"/>
      <c r="I3071" s="67"/>
    </row>
    <row r="3072" spans="1:9">
      <c r="A3072" s="79">
        <v>43958</v>
      </c>
      <c r="B3072" s="80">
        <v>21</v>
      </c>
      <c r="C3072" s="81">
        <v>18.02</v>
      </c>
      <c r="D3072" s="67"/>
      <c r="E3072" s="67"/>
      <c r="F3072" s="67"/>
      <c r="G3072" s="67"/>
      <c r="H3072" s="67"/>
      <c r="I3072" s="67"/>
    </row>
    <row r="3073" spans="1:9">
      <c r="A3073" s="79">
        <v>43958</v>
      </c>
      <c r="B3073" s="80">
        <v>22</v>
      </c>
      <c r="C3073" s="81">
        <v>5.85</v>
      </c>
      <c r="D3073" s="67"/>
      <c r="E3073" s="67"/>
      <c r="F3073" s="67"/>
      <c r="G3073" s="67"/>
      <c r="H3073" s="67"/>
      <c r="I3073" s="67"/>
    </row>
    <row r="3074" spans="1:9">
      <c r="A3074" s="79">
        <v>43958</v>
      </c>
      <c r="B3074" s="80">
        <v>23</v>
      </c>
      <c r="C3074" s="81">
        <v>-4.45</v>
      </c>
      <c r="D3074" s="67"/>
      <c r="E3074" s="67"/>
      <c r="F3074" s="67"/>
      <c r="G3074" s="67"/>
      <c r="H3074" s="67"/>
      <c r="I3074" s="67"/>
    </row>
    <row r="3075" spans="1:9">
      <c r="A3075" s="79">
        <v>43958</v>
      </c>
      <c r="B3075" s="80">
        <v>24</v>
      </c>
      <c r="C3075" s="81">
        <v>-5.0199999999999996</v>
      </c>
      <c r="D3075" s="67"/>
      <c r="E3075" s="67"/>
      <c r="F3075" s="67"/>
      <c r="G3075" s="67"/>
      <c r="H3075" s="67"/>
      <c r="I3075" s="67"/>
    </row>
    <row r="3076" spans="1:9">
      <c r="A3076" s="79">
        <v>43959</v>
      </c>
      <c r="B3076" s="80">
        <v>1</v>
      </c>
      <c r="C3076" s="81">
        <v>-2.0099999999999998</v>
      </c>
      <c r="D3076" s="67"/>
      <c r="E3076" s="67"/>
      <c r="F3076" s="67"/>
      <c r="G3076" s="67"/>
      <c r="H3076" s="67"/>
      <c r="I3076" s="67"/>
    </row>
    <row r="3077" spans="1:9">
      <c r="A3077" s="79">
        <v>43959</v>
      </c>
      <c r="B3077" s="80">
        <v>2</v>
      </c>
      <c r="C3077" s="81">
        <v>-8.7899999999999991</v>
      </c>
      <c r="D3077" s="67"/>
      <c r="E3077" s="67"/>
      <c r="F3077" s="67"/>
      <c r="G3077" s="67"/>
      <c r="H3077" s="67"/>
      <c r="I3077" s="67"/>
    </row>
    <row r="3078" spans="1:9">
      <c r="A3078" s="79">
        <v>43959</v>
      </c>
      <c r="B3078" s="80">
        <v>3</v>
      </c>
      <c r="C3078" s="81">
        <v>-20.260000000000002</v>
      </c>
      <c r="D3078" s="67"/>
      <c r="E3078" s="67"/>
      <c r="F3078" s="67"/>
      <c r="G3078" s="67"/>
      <c r="H3078" s="67"/>
      <c r="I3078" s="67"/>
    </row>
    <row r="3079" spans="1:9">
      <c r="A3079" s="79">
        <v>43959</v>
      </c>
      <c r="B3079" s="80">
        <v>4</v>
      </c>
      <c r="C3079" s="81">
        <v>-14.64</v>
      </c>
      <c r="D3079" s="67"/>
      <c r="E3079" s="67"/>
      <c r="F3079" s="67"/>
      <c r="G3079" s="67"/>
      <c r="H3079" s="67"/>
      <c r="I3079" s="67"/>
    </row>
    <row r="3080" spans="1:9">
      <c r="A3080" s="79">
        <v>43959</v>
      </c>
      <c r="B3080" s="80">
        <v>5</v>
      </c>
      <c r="C3080" s="81">
        <v>-4.9800000000000004</v>
      </c>
      <c r="D3080" s="67"/>
      <c r="E3080" s="67"/>
      <c r="F3080" s="67"/>
      <c r="G3080" s="67"/>
      <c r="H3080" s="67"/>
      <c r="I3080" s="67"/>
    </row>
    <row r="3081" spans="1:9">
      <c r="A3081" s="79">
        <v>43959</v>
      </c>
      <c r="B3081" s="80">
        <v>6</v>
      </c>
      <c r="C3081" s="81">
        <v>-6.96</v>
      </c>
      <c r="D3081" s="67"/>
      <c r="E3081" s="67"/>
      <c r="F3081" s="67"/>
      <c r="G3081" s="67"/>
      <c r="H3081" s="67"/>
      <c r="I3081" s="67"/>
    </row>
    <row r="3082" spans="1:9">
      <c r="A3082" s="79">
        <v>43959</v>
      </c>
      <c r="B3082" s="80">
        <v>7</v>
      </c>
      <c r="C3082" s="81">
        <v>6.07</v>
      </c>
      <c r="D3082" s="67"/>
      <c r="E3082" s="67"/>
      <c r="F3082" s="67"/>
      <c r="G3082" s="67"/>
      <c r="H3082" s="67"/>
      <c r="I3082" s="67"/>
    </row>
    <row r="3083" spans="1:9">
      <c r="A3083" s="79">
        <v>43959</v>
      </c>
      <c r="B3083" s="80">
        <v>8</v>
      </c>
      <c r="C3083" s="81">
        <v>18.190000000000001</v>
      </c>
      <c r="D3083" s="67"/>
      <c r="E3083" s="67"/>
      <c r="F3083" s="67"/>
      <c r="G3083" s="67"/>
      <c r="H3083" s="67"/>
      <c r="I3083" s="67"/>
    </row>
    <row r="3084" spans="1:9">
      <c r="A3084" s="79">
        <v>43959</v>
      </c>
      <c r="B3084" s="80">
        <v>9</v>
      </c>
      <c r="C3084" s="81">
        <v>17.79</v>
      </c>
      <c r="D3084" s="67"/>
      <c r="E3084" s="67"/>
      <c r="F3084" s="67"/>
      <c r="G3084" s="67"/>
      <c r="H3084" s="67"/>
      <c r="I3084" s="67"/>
    </row>
    <row r="3085" spans="1:9">
      <c r="A3085" s="79">
        <v>43959</v>
      </c>
      <c r="B3085" s="80">
        <v>10</v>
      </c>
      <c r="C3085" s="81">
        <v>16.420000000000002</v>
      </c>
      <c r="D3085" s="67"/>
      <c r="E3085" s="67"/>
      <c r="F3085" s="67"/>
      <c r="G3085" s="67"/>
      <c r="H3085" s="67"/>
      <c r="I3085" s="67"/>
    </row>
    <row r="3086" spans="1:9">
      <c r="A3086" s="79">
        <v>43959</v>
      </c>
      <c r="B3086" s="80">
        <v>11</v>
      </c>
      <c r="C3086" s="81">
        <v>15.75</v>
      </c>
      <c r="D3086" s="67"/>
      <c r="E3086" s="67"/>
      <c r="F3086" s="67"/>
      <c r="G3086" s="67"/>
      <c r="H3086" s="67"/>
      <c r="I3086" s="67"/>
    </row>
    <row r="3087" spans="1:9">
      <c r="A3087" s="79">
        <v>43959</v>
      </c>
      <c r="B3087" s="80">
        <v>12</v>
      </c>
      <c r="C3087" s="81">
        <v>16.07</v>
      </c>
      <c r="D3087" s="67"/>
      <c r="E3087" s="67"/>
      <c r="F3087" s="67"/>
      <c r="G3087" s="67"/>
      <c r="H3087" s="67"/>
      <c r="I3087" s="67"/>
    </row>
    <row r="3088" spans="1:9">
      <c r="A3088" s="79">
        <v>43959</v>
      </c>
      <c r="B3088" s="80">
        <v>13</v>
      </c>
      <c r="C3088" s="81">
        <v>12.42</v>
      </c>
      <c r="D3088" s="67"/>
      <c r="E3088" s="67"/>
      <c r="F3088" s="67"/>
      <c r="G3088" s="67"/>
      <c r="H3088" s="67"/>
      <c r="I3088" s="67"/>
    </row>
    <row r="3089" spans="1:9">
      <c r="A3089" s="79">
        <v>43959</v>
      </c>
      <c r="B3089" s="80">
        <v>14</v>
      </c>
      <c r="C3089" s="81">
        <v>10.050000000000001</v>
      </c>
      <c r="D3089" s="67"/>
      <c r="E3089" s="67"/>
      <c r="F3089" s="67"/>
      <c r="G3089" s="67"/>
      <c r="H3089" s="67"/>
      <c r="I3089" s="67"/>
    </row>
    <row r="3090" spans="1:9">
      <c r="A3090" s="79">
        <v>43959</v>
      </c>
      <c r="B3090" s="80">
        <v>15</v>
      </c>
      <c r="C3090" s="81">
        <v>8.7799999999999994</v>
      </c>
      <c r="D3090" s="67"/>
      <c r="E3090" s="67"/>
      <c r="F3090" s="67"/>
      <c r="G3090" s="67"/>
      <c r="H3090" s="67"/>
      <c r="I3090" s="67"/>
    </row>
    <row r="3091" spans="1:9">
      <c r="A3091" s="79">
        <v>43959</v>
      </c>
      <c r="B3091" s="80">
        <v>16</v>
      </c>
      <c r="C3091" s="81">
        <v>2.3199999999999998</v>
      </c>
      <c r="D3091" s="67"/>
      <c r="E3091" s="67"/>
      <c r="F3091" s="67"/>
      <c r="G3091" s="67"/>
      <c r="H3091" s="67"/>
      <c r="I3091" s="67"/>
    </row>
    <row r="3092" spans="1:9">
      <c r="A3092" s="79">
        <v>43959</v>
      </c>
      <c r="B3092" s="80">
        <v>17</v>
      </c>
      <c r="C3092" s="81">
        <v>4.57</v>
      </c>
      <c r="D3092" s="67"/>
      <c r="E3092" s="67"/>
      <c r="F3092" s="67"/>
      <c r="G3092" s="67"/>
      <c r="H3092" s="67"/>
      <c r="I3092" s="67"/>
    </row>
    <row r="3093" spans="1:9">
      <c r="A3093" s="79">
        <v>43959</v>
      </c>
      <c r="B3093" s="80">
        <v>18</v>
      </c>
      <c r="C3093" s="81">
        <v>1.0900000000000001</v>
      </c>
      <c r="D3093" s="67"/>
      <c r="E3093" s="67"/>
      <c r="F3093" s="67"/>
      <c r="G3093" s="67"/>
      <c r="H3093" s="67"/>
      <c r="I3093" s="67"/>
    </row>
    <row r="3094" spans="1:9">
      <c r="A3094" s="79">
        <v>43959</v>
      </c>
      <c r="B3094" s="80">
        <v>19</v>
      </c>
      <c r="C3094" s="81">
        <v>-1.18</v>
      </c>
      <c r="D3094" s="67"/>
      <c r="E3094" s="67"/>
      <c r="F3094" s="67"/>
      <c r="G3094" s="67"/>
      <c r="H3094" s="67"/>
      <c r="I3094" s="67"/>
    </row>
    <row r="3095" spans="1:9">
      <c r="A3095" s="79">
        <v>43959</v>
      </c>
      <c r="B3095" s="80">
        <v>20</v>
      </c>
      <c r="C3095" s="81">
        <v>11.79</v>
      </c>
      <c r="D3095" s="67"/>
      <c r="E3095" s="67"/>
      <c r="F3095" s="67"/>
      <c r="G3095" s="67"/>
      <c r="H3095" s="67"/>
      <c r="I3095" s="67"/>
    </row>
    <row r="3096" spans="1:9">
      <c r="A3096" s="79">
        <v>43959</v>
      </c>
      <c r="B3096" s="80">
        <v>21</v>
      </c>
      <c r="C3096" s="81">
        <v>22.44</v>
      </c>
      <c r="D3096" s="67"/>
      <c r="E3096" s="67"/>
      <c r="F3096" s="67"/>
      <c r="G3096" s="67"/>
      <c r="H3096" s="67"/>
      <c r="I3096" s="67"/>
    </row>
    <row r="3097" spans="1:9">
      <c r="A3097" s="79">
        <v>43959</v>
      </c>
      <c r="B3097" s="80">
        <v>22</v>
      </c>
      <c r="C3097" s="81">
        <v>18.5</v>
      </c>
      <c r="D3097" s="67"/>
      <c r="E3097" s="67"/>
      <c r="F3097" s="67"/>
      <c r="G3097" s="67"/>
      <c r="H3097" s="67"/>
      <c r="I3097" s="67"/>
    </row>
    <row r="3098" spans="1:9">
      <c r="A3098" s="79">
        <v>43959</v>
      </c>
      <c r="B3098" s="80">
        <v>23</v>
      </c>
      <c r="C3098" s="81">
        <v>63.3</v>
      </c>
      <c r="D3098" s="67"/>
      <c r="E3098" s="67"/>
      <c r="F3098" s="67"/>
      <c r="G3098" s="67"/>
      <c r="H3098" s="67"/>
      <c r="I3098" s="67"/>
    </row>
    <row r="3099" spans="1:9">
      <c r="A3099" s="79">
        <v>43959</v>
      </c>
      <c r="B3099" s="80">
        <v>24</v>
      </c>
      <c r="C3099" s="81">
        <v>35.28</v>
      </c>
      <c r="D3099" s="67"/>
      <c r="E3099" s="67"/>
      <c r="F3099" s="67"/>
      <c r="G3099" s="67"/>
      <c r="H3099" s="67"/>
      <c r="I3099" s="67"/>
    </row>
    <row r="3100" spans="1:9">
      <c r="A3100" s="79">
        <v>43960</v>
      </c>
      <c r="B3100" s="80">
        <v>1</v>
      </c>
      <c r="C3100" s="81">
        <v>19.23</v>
      </c>
      <c r="D3100" s="67"/>
      <c r="E3100" s="67"/>
      <c r="F3100" s="67"/>
      <c r="G3100" s="67"/>
      <c r="H3100" s="67"/>
      <c r="I3100" s="67"/>
    </row>
    <row r="3101" spans="1:9">
      <c r="A3101" s="79">
        <v>43960</v>
      </c>
      <c r="B3101" s="80">
        <v>2</v>
      </c>
      <c r="C3101" s="81">
        <v>62.93</v>
      </c>
      <c r="D3101" s="67"/>
      <c r="E3101" s="67"/>
      <c r="F3101" s="67"/>
      <c r="G3101" s="67"/>
      <c r="H3101" s="67"/>
      <c r="I3101" s="67"/>
    </row>
    <row r="3102" spans="1:9">
      <c r="A3102" s="79">
        <v>43960</v>
      </c>
      <c r="B3102" s="80">
        <v>3</v>
      </c>
      <c r="C3102" s="81">
        <v>16.04</v>
      </c>
      <c r="D3102" s="67"/>
      <c r="E3102" s="67"/>
      <c r="F3102" s="67"/>
      <c r="G3102" s="67"/>
      <c r="H3102" s="67"/>
      <c r="I3102" s="67"/>
    </row>
    <row r="3103" spans="1:9">
      <c r="A3103" s="79">
        <v>43960</v>
      </c>
      <c r="B3103" s="80">
        <v>4</v>
      </c>
      <c r="C3103" s="81">
        <v>16.66</v>
      </c>
      <c r="D3103" s="67"/>
      <c r="E3103" s="67"/>
      <c r="F3103" s="67"/>
      <c r="G3103" s="67"/>
      <c r="H3103" s="67"/>
      <c r="I3103" s="67"/>
    </row>
    <row r="3104" spans="1:9">
      <c r="A3104" s="79">
        <v>43960</v>
      </c>
      <c r="B3104" s="80">
        <v>5</v>
      </c>
      <c r="C3104" s="81">
        <v>61.36</v>
      </c>
      <c r="D3104" s="67"/>
      <c r="E3104" s="67"/>
      <c r="F3104" s="67"/>
      <c r="G3104" s="67"/>
      <c r="H3104" s="67"/>
      <c r="I3104" s="67"/>
    </row>
    <row r="3105" spans="1:9">
      <c r="A3105" s="79">
        <v>43960</v>
      </c>
      <c r="B3105" s="80">
        <v>6</v>
      </c>
      <c r="C3105" s="81">
        <v>15.88</v>
      </c>
      <c r="D3105" s="67"/>
      <c r="E3105" s="67"/>
      <c r="F3105" s="67"/>
      <c r="G3105" s="67"/>
      <c r="H3105" s="67"/>
      <c r="I3105" s="67"/>
    </row>
    <row r="3106" spans="1:9">
      <c r="A3106" s="79">
        <v>43960</v>
      </c>
      <c r="B3106" s="80">
        <v>7</v>
      </c>
      <c r="C3106" s="81">
        <v>16.190000000000001</v>
      </c>
      <c r="D3106" s="67"/>
      <c r="E3106" s="67"/>
      <c r="F3106" s="67"/>
      <c r="G3106" s="67"/>
      <c r="H3106" s="67"/>
      <c r="I3106" s="67"/>
    </row>
    <row r="3107" spans="1:9">
      <c r="A3107" s="79">
        <v>43960</v>
      </c>
      <c r="B3107" s="80">
        <v>8</v>
      </c>
      <c r="C3107" s="81">
        <v>16.7</v>
      </c>
      <c r="D3107" s="67"/>
      <c r="E3107" s="67"/>
      <c r="F3107" s="67"/>
      <c r="G3107" s="67"/>
      <c r="H3107" s="67"/>
      <c r="I3107" s="67"/>
    </row>
    <row r="3108" spans="1:9">
      <c r="A3108" s="79">
        <v>43960</v>
      </c>
      <c r="B3108" s="80">
        <v>9</v>
      </c>
      <c r="C3108" s="81">
        <v>40.06</v>
      </c>
      <c r="D3108" s="67"/>
      <c r="E3108" s="67"/>
      <c r="F3108" s="67"/>
      <c r="G3108" s="67"/>
      <c r="H3108" s="67"/>
      <c r="I3108" s="67"/>
    </row>
    <row r="3109" spans="1:9">
      <c r="A3109" s="79">
        <v>43960</v>
      </c>
      <c r="B3109" s="80">
        <v>10</v>
      </c>
      <c r="C3109" s="81">
        <v>43.04</v>
      </c>
      <c r="D3109" s="67"/>
      <c r="E3109" s="67"/>
      <c r="F3109" s="67"/>
      <c r="G3109" s="67"/>
      <c r="H3109" s="67"/>
      <c r="I3109" s="67"/>
    </row>
    <row r="3110" spans="1:9">
      <c r="A3110" s="79">
        <v>43960</v>
      </c>
      <c r="B3110" s="80">
        <v>11</v>
      </c>
      <c r="C3110" s="81">
        <v>19.38</v>
      </c>
      <c r="D3110" s="67"/>
      <c r="E3110" s="67"/>
      <c r="F3110" s="67"/>
      <c r="G3110" s="67"/>
      <c r="H3110" s="67"/>
      <c r="I3110" s="67"/>
    </row>
    <row r="3111" spans="1:9">
      <c r="A3111" s="79">
        <v>43960</v>
      </c>
      <c r="B3111" s="80">
        <v>12</v>
      </c>
      <c r="C3111" s="81">
        <v>25.75</v>
      </c>
      <c r="D3111" s="67"/>
      <c r="E3111" s="67"/>
      <c r="F3111" s="67"/>
      <c r="G3111" s="67"/>
      <c r="H3111" s="67"/>
      <c r="I3111" s="67"/>
    </row>
    <row r="3112" spans="1:9">
      <c r="A3112" s="79">
        <v>43960</v>
      </c>
      <c r="B3112" s="80">
        <v>13</v>
      </c>
      <c r="C3112" s="81">
        <v>1.92</v>
      </c>
      <c r="D3112" s="67"/>
      <c r="E3112" s="67"/>
      <c r="F3112" s="67"/>
      <c r="G3112" s="67"/>
      <c r="H3112" s="67"/>
      <c r="I3112" s="67"/>
    </row>
    <row r="3113" spans="1:9">
      <c r="A3113" s="79">
        <v>43960</v>
      </c>
      <c r="B3113" s="80">
        <v>14</v>
      </c>
      <c r="C3113" s="81">
        <v>15.38</v>
      </c>
      <c r="D3113" s="67"/>
      <c r="E3113" s="67"/>
      <c r="F3113" s="67"/>
      <c r="G3113" s="67"/>
      <c r="H3113" s="67"/>
      <c r="I3113" s="67"/>
    </row>
    <row r="3114" spans="1:9">
      <c r="A3114" s="79">
        <v>43960</v>
      </c>
      <c r="B3114" s="80">
        <v>15</v>
      </c>
      <c r="C3114" s="81">
        <v>16.170000000000002</v>
      </c>
      <c r="D3114" s="67"/>
      <c r="E3114" s="67"/>
      <c r="F3114" s="67"/>
      <c r="G3114" s="67"/>
      <c r="H3114" s="67"/>
      <c r="I3114" s="67"/>
    </row>
    <row r="3115" spans="1:9">
      <c r="A3115" s="79">
        <v>43960</v>
      </c>
      <c r="B3115" s="80">
        <v>16</v>
      </c>
      <c r="C3115" s="81">
        <v>-0.43</v>
      </c>
      <c r="D3115" s="67"/>
      <c r="E3115" s="67"/>
      <c r="F3115" s="67"/>
      <c r="G3115" s="67"/>
      <c r="H3115" s="67"/>
      <c r="I3115" s="67"/>
    </row>
    <row r="3116" spans="1:9">
      <c r="A3116" s="79">
        <v>43960</v>
      </c>
      <c r="B3116" s="80">
        <v>17</v>
      </c>
      <c r="C3116" s="81">
        <v>8.74</v>
      </c>
      <c r="D3116" s="67"/>
      <c r="E3116" s="67"/>
      <c r="F3116" s="67"/>
      <c r="G3116" s="67"/>
      <c r="H3116" s="67"/>
      <c r="I3116" s="67"/>
    </row>
    <row r="3117" spans="1:9">
      <c r="A3117" s="79">
        <v>43960</v>
      </c>
      <c r="B3117" s="80">
        <v>18</v>
      </c>
      <c r="C3117" s="81">
        <v>14.27</v>
      </c>
      <c r="D3117" s="67"/>
      <c r="E3117" s="67"/>
      <c r="F3117" s="67"/>
      <c r="G3117" s="67"/>
      <c r="H3117" s="67"/>
      <c r="I3117" s="67"/>
    </row>
    <row r="3118" spans="1:9">
      <c r="A3118" s="79">
        <v>43960</v>
      </c>
      <c r="B3118" s="80">
        <v>19</v>
      </c>
      <c r="C3118" s="81">
        <v>8.59</v>
      </c>
      <c r="D3118" s="67"/>
      <c r="E3118" s="67"/>
      <c r="F3118" s="67"/>
      <c r="G3118" s="67"/>
      <c r="H3118" s="67"/>
      <c r="I3118" s="67"/>
    </row>
    <row r="3119" spans="1:9">
      <c r="A3119" s="79">
        <v>43960</v>
      </c>
      <c r="B3119" s="80">
        <v>20</v>
      </c>
      <c r="C3119" s="81">
        <v>16.920000000000002</v>
      </c>
      <c r="D3119" s="67"/>
      <c r="E3119" s="67"/>
      <c r="F3119" s="67"/>
      <c r="G3119" s="67"/>
      <c r="H3119" s="67"/>
      <c r="I3119" s="67"/>
    </row>
    <row r="3120" spans="1:9">
      <c r="A3120" s="79">
        <v>43960</v>
      </c>
      <c r="B3120" s="80">
        <v>21</v>
      </c>
      <c r="C3120" s="81">
        <v>27.28</v>
      </c>
      <c r="D3120" s="67"/>
      <c r="E3120" s="67"/>
      <c r="F3120" s="67"/>
      <c r="G3120" s="67"/>
      <c r="H3120" s="67"/>
      <c r="I3120" s="67"/>
    </row>
    <row r="3121" spans="1:9">
      <c r="A3121" s="79">
        <v>43960</v>
      </c>
      <c r="B3121" s="80">
        <v>22</v>
      </c>
      <c r="C3121" s="81">
        <v>-17.39</v>
      </c>
      <c r="D3121" s="67"/>
      <c r="E3121" s="67"/>
      <c r="F3121" s="67"/>
      <c r="G3121" s="67"/>
      <c r="H3121" s="67"/>
      <c r="I3121" s="67"/>
    </row>
    <row r="3122" spans="1:9">
      <c r="A3122" s="79">
        <v>43960</v>
      </c>
      <c r="B3122" s="80">
        <v>23</v>
      </c>
      <c r="C3122" s="81">
        <v>-15.14</v>
      </c>
      <c r="D3122" s="67"/>
      <c r="E3122" s="67"/>
      <c r="F3122" s="67"/>
      <c r="G3122" s="67"/>
      <c r="H3122" s="67"/>
      <c r="I3122" s="67"/>
    </row>
    <row r="3123" spans="1:9">
      <c r="A3123" s="79">
        <v>43960</v>
      </c>
      <c r="B3123" s="80">
        <v>24</v>
      </c>
      <c r="C3123" s="81">
        <v>-14.56</v>
      </c>
      <c r="D3123" s="67"/>
      <c r="E3123" s="67"/>
      <c r="F3123" s="67"/>
      <c r="G3123" s="67"/>
      <c r="H3123" s="67"/>
      <c r="I3123" s="67"/>
    </row>
    <row r="3124" spans="1:9">
      <c r="A3124" s="79">
        <v>43961</v>
      </c>
      <c r="B3124" s="80">
        <v>1</v>
      </c>
      <c r="C3124" s="81">
        <v>-16.149999999999999</v>
      </c>
      <c r="D3124" s="67"/>
      <c r="E3124" s="67"/>
      <c r="F3124" s="67"/>
      <c r="G3124" s="67"/>
      <c r="H3124" s="67"/>
      <c r="I3124" s="67"/>
    </row>
    <row r="3125" spans="1:9">
      <c r="A3125" s="79">
        <v>43961</v>
      </c>
      <c r="B3125" s="80">
        <v>2</v>
      </c>
      <c r="C3125" s="81">
        <v>-19.52</v>
      </c>
      <c r="D3125" s="67"/>
      <c r="E3125" s="67"/>
      <c r="F3125" s="67"/>
      <c r="G3125" s="67"/>
      <c r="H3125" s="67"/>
      <c r="I3125" s="67"/>
    </row>
    <row r="3126" spans="1:9">
      <c r="A3126" s="79">
        <v>43961</v>
      </c>
      <c r="B3126" s="80">
        <v>3</v>
      </c>
      <c r="C3126" s="81">
        <v>-15.74</v>
      </c>
      <c r="D3126" s="67"/>
      <c r="E3126" s="67"/>
      <c r="F3126" s="67"/>
      <c r="G3126" s="67"/>
      <c r="H3126" s="67"/>
      <c r="I3126" s="67"/>
    </row>
    <row r="3127" spans="1:9">
      <c r="A3127" s="79">
        <v>43961</v>
      </c>
      <c r="B3127" s="80">
        <v>4</v>
      </c>
      <c r="C3127" s="81">
        <v>-17.690000000000001</v>
      </c>
      <c r="D3127" s="67"/>
      <c r="E3127" s="67"/>
      <c r="F3127" s="67"/>
      <c r="G3127" s="67"/>
      <c r="H3127" s="67"/>
      <c r="I3127" s="67"/>
    </row>
    <row r="3128" spans="1:9">
      <c r="A3128" s="79">
        <v>43961</v>
      </c>
      <c r="B3128" s="80">
        <v>5</v>
      </c>
      <c r="C3128" s="81">
        <v>-21.71</v>
      </c>
      <c r="D3128" s="67"/>
      <c r="E3128" s="67"/>
      <c r="F3128" s="67"/>
      <c r="G3128" s="67"/>
      <c r="H3128" s="67"/>
      <c r="I3128" s="67"/>
    </row>
    <row r="3129" spans="1:9">
      <c r="A3129" s="79">
        <v>43961</v>
      </c>
      <c r="B3129" s="80">
        <v>6</v>
      </c>
      <c r="C3129" s="81">
        <v>7.53</v>
      </c>
      <c r="D3129" s="67"/>
      <c r="E3129" s="67"/>
      <c r="F3129" s="67"/>
      <c r="G3129" s="67"/>
      <c r="H3129" s="67"/>
      <c r="I3129" s="67"/>
    </row>
    <row r="3130" spans="1:9">
      <c r="A3130" s="79">
        <v>43961</v>
      </c>
      <c r="B3130" s="80">
        <v>7</v>
      </c>
      <c r="C3130" s="81">
        <v>-10.85</v>
      </c>
      <c r="D3130" s="67"/>
      <c r="E3130" s="67"/>
      <c r="F3130" s="67"/>
      <c r="G3130" s="67"/>
      <c r="H3130" s="67"/>
      <c r="I3130" s="67"/>
    </row>
    <row r="3131" spans="1:9">
      <c r="A3131" s="79">
        <v>43961</v>
      </c>
      <c r="B3131" s="80">
        <v>8</v>
      </c>
      <c r="C3131" s="81">
        <v>-2.36</v>
      </c>
      <c r="D3131" s="67"/>
      <c r="E3131" s="67"/>
      <c r="F3131" s="67"/>
      <c r="G3131" s="67"/>
      <c r="H3131" s="67"/>
      <c r="I3131" s="67"/>
    </row>
    <row r="3132" spans="1:9">
      <c r="A3132" s="79">
        <v>43961</v>
      </c>
      <c r="B3132" s="80">
        <v>9</v>
      </c>
      <c r="C3132" s="81">
        <v>3.46</v>
      </c>
      <c r="D3132" s="67"/>
      <c r="E3132" s="67"/>
      <c r="F3132" s="67"/>
      <c r="G3132" s="67"/>
      <c r="H3132" s="67"/>
      <c r="I3132" s="67"/>
    </row>
    <row r="3133" spans="1:9">
      <c r="A3133" s="79">
        <v>43961</v>
      </c>
      <c r="B3133" s="80">
        <v>10</v>
      </c>
      <c r="C3133" s="81">
        <v>13.96</v>
      </c>
      <c r="D3133" s="67"/>
      <c r="E3133" s="67"/>
      <c r="F3133" s="67"/>
      <c r="G3133" s="67"/>
      <c r="H3133" s="67"/>
      <c r="I3133" s="67"/>
    </row>
    <row r="3134" spans="1:9">
      <c r="A3134" s="79">
        <v>43961</v>
      </c>
      <c r="B3134" s="80">
        <v>11</v>
      </c>
      <c r="C3134" s="81">
        <v>12.8</v>
      </c>
      <c r="D3134" s="67"/>
      <c r="E3134" s="67"/>
      <c r="F3134" s="67"/>
      <c r="G3134" s="67"/>
      <c r="H3134" s="67"/>
      <c r="I3134" s="67"/>
    </row>
    <row r="3135" spans="1:9">
      <c r="A3135" s="79">
        <v>43961</v>
      </c>
      <c r="B3135" s="80">
        <v>12</v>
      </c>
      <c r="C3135" s="81">
        <v>-12.18</v>
      </c>
      <c r="D3135" s="67"/>
      <c r="E3135" s="67"/>
      <c r="F3135" s="67"/>
      <c r="G3135" s="67"/>
      <c r="H3135" s="67"/>
      <c r="I3135" s="67"/>
    </row>
    <row r="3136" spans="1:9">
      <c r="A3136" s="79">
        <v>43961</v>
      </c>
      <c r="B3136" s="80">
        <v>13</v>
      </c>
      <c r="C3136" s="81">
        <v>-20.96</v>
      </c>
      <c r="D3136" s="67"/>
      <c r="E3136" s="67"/>
      <c r="F3136" s="67"/>
      <c r="G3136" s="67"/>
      <c r="H3136" s="67"/>
      <c r="I3136" s="67"/>
    </row>
    <row r="3137" spans="1:9">
      <c r="A3137" s="79">
        <v>43961</v>
      </c>
      <c r="B3137" s="80">
        <v>14</v>
      </c>
      <c r="C3137" s="81">
        <v>-22.22</v>
      </c>
      <c r="D3137" s="67"/>
      <c r="E3137" s="67"/>
      <c r="F3137" s="67"/>
      <c r="G3137" s="67"/>
      <c r="H3137" s="67"/>
      <c r="I3137" s="67"/>
    </row>
    <row r="3138" spans="1:9">
      <c r="A3138" s="79">
        <v>43961</v>
      </c>
      <c r="B3138" s="80">
        <v>15</v>
      </c>
      <c r="C3138" s="81">
        <v>-4.37</v>
      </c>
      <c r="D3138" s="67"/>
      <c r="E3138" s="67"/>
      <c r="F3138" s="67"/>
      <c r="G3138" s="67"/>
      <c r="H3138" s="67"/>
      <c r="I3138" s="67"/>
    </row>
    <row r="3139" spans="1:9">
      <c r="A3139" s="79">
        <v>43961</v>
      </c>
      <c r="B3139" s="80">
        <v>16</v>
      </c>
      <c r="C3139" s="81">
        <v>9.1999999999999993</v>
      </c>
      <c r="D3139" s="67"/>
      <c r="E3139" s="67"/>
      <c r="F3139" s="67"/>
      <c r="G3139" s="67"/>
      <c r="H3139" s="67"/>
      <c r="I3139" s="67"/>
    </row>
    <row r="3140" spans="1:9">
      <c r="A3140" s="79">
        <v>43961</v>
      </c>
      <c r="B3140" s="80">
        <v>17</v>
      </c>
      <c r="C3140" s="81">
        <v>8.1</v>
      </c>
      <c r="D3140" s="67"/>
      <c r="E3140" s="67"/>
      <c r="F3140" s="67"/>
      <c r="G3140" s="67"/>
      <c r="H3140" s="67"/>
      <c r="I3140" s="67"/>
    </row>
    <row r="3141" spans="1:9">
      <c r="A3141" s="79">
        <v>43961</v>
      </c>
      <c r="B3141" s="80">
        <v>18</v>
      </c>
      <c r="C3141" s="81">
        <v>16.600000000000001</v>
      </c>
      <c r="D3141" s="67"/>
      <c r="E3141" s="67"/>
      <c r="F3141" s="67"/>
      <c r="G3141" s="67"/>
      <c r="H3141" s="67"/>
      <c r="I3141" s="67"/>
    </row>
    <row r="3142" spans="1:9">
      <c r="A3142" s="79">
        <v>43961</v>
      </c>
      <c r="B3142" s="80">
        <v>19</v>
      </c>
      <c r="C3142" s="81">
        <v>16.46</v>
      </c>
      <c r="D3142" s="67"/>
      <c r="E3142" s="67"/>
      <c r="F3142" s="67"/>
      <c r="G3142" s="67"/>
      <c r="H3142" s="67"/>
      <c r="I3142" s="67"/>
    </row>
    <row r="3143" spans="1:9">
      <c r="A3143" s="79">
        <v>43961</v>
      </c>
      <c r="B3143" s="80">
        <v>20</v>
      </c>
      <c r="C3143" s="81">
        <v>17.41</v>
      </c>
      <c r="D3143" s="67"/>
      <c r="E3143" s="67"/>
      <c r="F3143" s="67"/>
      <c r="G3143" s="67"/>
      <c r="H3143" s="67"/>
      <c r="I3143" s="67"/>
    </row>
    <row r="3144" spans="1:9">
      <c r="A3144" s="79">
        <v>43961</v>
      </c>
      <c r="B3144" s="80">
        <v>21</v>
      </c>
      <c r="C3144" s="81">
        <v>27.54</v>
      </c>
      <c r="D3144" s="67"/>
      <c r="E3144" s="67"/>
      <c r="F3144" s="67"/>
      <c r="G3144" s="67"/>
      <c r="H3144" s="67"/>
      <c r="I3144" s="67"/>
    </row>
    <row r="3145" spans="1:9">
      <c r="A3145" s="79">
        <v>43961</v>
      </c>
      <c r="B3145" s="80">
        <v>22</v>
      </c>
      <c r="C3145" s="81">
        <v>17.489999999999998</v>
      </c>
      <c r="D3145" s="67"/>
      <c r="E3145" s="67"/>
      <c r="F3145" s="67"/>
      <c r="G3145" s="67"/>
      <c r="H3145" s="67"/>
      <c r="I3145" s="67"/>
    </row>
    <row r="3146" spans="1:9">
      <c r="A3146" s="79">
        <v>43961</v>
      </c>
      <c r="B3146" s="80">
        <v>23</v>
      </c>
      <c r="C3146" s="81">
        <v>16.62</v>
      </c>
      <c r="D3146" s="67"/>
      <c r="E3146" s="67"/>
      <c r="F3146" s="67"/>
      <c r="G3146" s="67"/>
      <c r="H3146" s="67"/>
      <c r="I3146" s="67"/>
    </row>
    <row r="3147" spans="1:9">
      <c r="A3147" s="79">
        <v>43961</v>
      </c>
      <c r="B3147" s="80">
        <v>24</v>
      </c>
      <c r="C3147" s="81">
        <v>15.12</v>
      </c>
      <c r="D3147" s="67"/>
      <c r="E3147" s="67"/>
      <c r="F3147" s="67"/>
      <c r="G3147" s="67"/>
      <c r="H3147" s="67"/>
      <c r="I3147" s="67"/>
    </row>
    <row r="3148" spans="1:9">
      <c r="A3148" s="79">
        <v>43962</v>
      </c>
      <c r="B3148" s="80">
        <v>1</v>
      </c>
      <c r="C3148" s="81">
        <v>12.48</v>
      </c>
      <c r="D3148" s="67"/>
      <c r="E3148" s="67"/>
      <c r="F3148" s="67"/>
      <c r="G3148" s="67"/>
      <c r="H3148" s="67"/>
      <c r="I3148" s="67"/>
    </row>
    <row r="3149" spans="1:9">
      <c r="A3149" s="79">
        <v>43962</v>
      </c>
      <c r="B3149" s="80">
        <v>2</v>
      </c>
      <c r="C3149" s="81">
        <v>12.24</v>
      </c>
      <c r="D3149" s="67"/>
      <c r="E3149" s="67"/>
      <c r="F3149" s="67"/>
      <c r="G3149" s="67"/>
      <c r="H3149" s="67"/>
      <c r="I3149" s="67"/>
    </row>
    <row r="3150" spans="1:9">
      <c r="A3150" s="79">
        <v>43962</v>
      </c>
      <c r="B3150" s="80">
        <v>3</v>
      </c>
      <c r="C3150" s="81">
        <v>12.2</v>
      </c>
      <c r="D3150" s="67"/>
      <c r="E3150" s="67"/>
      <c r="F3150" s="67"/>
      <c r="G3150" s="67"/>
      <c r="H3150" s="67"/>
      <c r="I3150" s="67"/>
    </row>
    <row r="3151" spans="1:9">
      <c r="A3151" s="79">
        <v>43962</v>
      </c>
      <c r="B3151" s="80">
        <v>4</v>
      </c>
      <c r="C3151" s="81">
        <v>13.59</v>
      </c>
      <c r="D3151" s="67"/>
      <c r="E3151" s="67"/>
      <c r="F3151" s="67"/>
      <c r="G3151" s="67"/>
      <c r="H3151" s="67"/>
      <c r="I3151" s="67"/>
    </row>
    <row r="3152" spans="1:9">
      <c r="A3152" s="79">
        <v>43962</v>
      </c>
      <c r="B3152" s="80">
        <v>5</v>
      </c>
      <c r="C3152" s="81">
        <v>11.4</v>
      </c>
      <c r="D3152" s="67"/>
      <c r="E3152" s="67"/>
      <c r="F3152" s="67"/>
      <c r="G3152" s="67"/>
      <c r="H3152" s="67"/>
      <c r="I3152" s="67"/>
    </row>
    <row r="3153" spans="1:9">
      <c r="A3153" s="79">
        <v>43962</v>
      </c>
      <c r="B3153" s="80">
        <v>6</v>
      </c>
      <c r="C3153" s="81">
        <v>8.07</v>
      </c>
      <c r="D3153" s="67"/>
      <c r="E3153" s="67"/>
      <c r="F3153" s="67"/>
      <c r="G3153" s="67"/>
      <c r="H3153" s="67"/>
      <c r="I3153" s="67"/>
    </row>
    <row r="3154" spans="1:9">
      <c r="A3154" s="79">
        <v>43962</v>
      </c>
      <c r="B3154" s="80">
        <v>7</v>
      </c>
      <c r="C3154" s="81">
        <v>13.97</v>
      </c>
      <c r="D3154" s="67"/>
      <c r="E3154" s="67"/>
      <c r="F3154" s="67"/>
      <c r="G3154" s="67"/>
      <c r="H3154" s="67"/>
      <c r="I3154" s="67"/>
    </row>
    <row r="3155" spans="1:9">
      <c r="A3155" s="79">
        <v>43962</v>
      </c>
      <c r="B3155" s="80">
        <v>8</v>
      </c>
      <c r="C3155" s="81">
        <v>18.88</v>
      </c>
      <c r="D3155" s="67"/>
      <c r="E3155" s="67"/>
      <c r="F3155" s="67"/>
      <c r="G3155" s="67"/>
      <c r="H3155" s="67"/>
      <c r="I3155" s="67"/>
    </row>
    <row r="3156" spans="1:9">
      <c r="A3156" s="79">
        <v>43962</v>
      </c>
      <c r="B3156" s="80">
        <v>9</v>
      </c>
      <c r="C3156" s="81">
        <v>19.829999999999998</v>
      </c>
      <c r="D3156" s="67"/>
      <c r="E3156" s="67"/>
      <c r="F3156" s="67"/>
      <c r="G3156" s="67"/>
      <c r="H3156" s="67"/>
      <c r="I3156" s="67"/>
    </row>
    <row r="3157" spans="1:9">
      <c r="A3157" s="79">
        <v>43962</v>
      </c>
      <c r="B3157" s="80">
        <v>10</v>
      </c>
      <c r="C3157" s="81">
        <v>19.440000000000001</v>
      </c>
      <c r="D3157" s="67"/>
      <c r="E3157" s="67"/>
      <c r="F3157" s="67"/>
      <c r="G3157" s="67"/>
      <c r="H3157" s="67"/>
      <c r="I3157" s="67"/>
    </row>
    <row r="3158" spans="1:9">
      <c r="A3158" s="79">
        <v>43962</v>
      </c>
      <c r="B3158" s="80">
        <v>11</v>
      </c>
      <c r="C3158" s="81">
        <v>22.28</v>
      </c>
      <c r="D3158" s="67"/>
      <c r="E3158" s="67"/>
      <c r="F3158" s="67"/>
      <c r="G3158" s="67"/>
      <c r="H3158" s="67"/>
      <c r="I3158" s="67"/>
    </row>
    <row r="3159" spans="1:9">
      <c r="A3159" s="79">
        <v>43962</v>
      </c>
      <c r="B3159" s="80">
        <v>12</v>
      </c>
      <c r="C3159" s="81">
        <v>20.190000000000001</v>
      </c>
      <c r="D3159" s="67"/>
      <c r="E3159" s="67"/>
      <c r="F3159" s="67"/>
      <c r="G3159" s="67"/>
      <c r="H3159" s="67"/>
      <c r="I3159" s="67"/>
    </row>
    <row r="3160" spans="1:9">
      <c r="A3160" s="79">
        <v>43962</v>
      </c>
      <c r="B3160" s="80">
        <v>13</v>
      </c>
      <c r="C3160" s="81">
        <v>20.22</v>
      </c>
      <c r="D3160" s="67"/>
      <c r="E3160" s="67"/>
      <c r="F3160" s="67"/>
      <c r="G3160" s="67"/>
      <c r="H3160" s="67"/>
      <c r="I3160" s="67"/>
    </row>
    <row r="3161" spans="1:9">
      <c r="A3161" s="79">
        <v>43962</v>
      </c>
      <c r="B3161" s="80">
        <v>14</v>
      </c>
      <c r="C3161" s="81">
        <v>20.72</v>
      </c>
      <c r="D3161" s="67"/>
      <c r="E3161" s="67"/>
      <c r="F3161" s="67"/>
      <c r="G3161" s="67"/>
      <c r="H3161" s="67"/>
      <c r="I3161" s="67"/>
    </row>
    <row r="3162" spans="1:9">
      <c r="A3162" s="79">
        <v>43962</v>
      </c>
      <c r="B3162" s="80">
        <v>15</v>
      </c>
      <c r="C3162" s="81">
        <v>21.53</v>
      </c>
      <c r="D3162" s="67"/>
      <c r="E3162" s="67"/>
      <c r="F3162" s="67"/>
      <c r="G3162" s="67"/>
      <c r="H3162" s="67"/>
      <c r="I3162" s="67"/>
    </row>
    <row r="3163" spans="1:9">
      <c r="A3163" s="79">
        <v>43962</v>
      </c>
      <c r="B3163" s="80">
        <v>16</v>
      </c>
      <c r="C3163" s="81">
        <v>21.22</v>
      </c>
      <c r="D3163" s="67"/>
      <c r="E3163" s="67"/>
      <c r="F3163" s="67"/>
      <c r="G3163" s="67"/>
      <c r="H3163" s="67"/>
      <c r="I3163" s="67"/>
    </row>
    <row r="3164" spans="1:9">
      <c r="A3164" s="79">
        <v>43962</v>
      </c>
      <c r="B3164" s="80">
        <v>17</v>
      </c>
      <c r="C3164" s="81">
        <v>22.37</v>
      </c>
      <c r="D3164" s="67"/>
      <c r="E3164" s="67"/>
      <c r="F3164" s="67"/>
      <c r="G3164" s="67"/>
      <c r="H3164" s="67"/>
      <c r="I3164" s="67"/>
    </row>
    <row r="3165" spans="1:9">
      <c r="A3165" s="79">
        <v>43962</v>
      </c>
      <c r="B3165" s="80">
        <v>18</v>
      </c>
      <c r="C3165" s="81">
        <v>25.97</v>
      </c>
      <c r="D3165" s="67"/>
      <c r="E3165" s="67"/>
      <c r="F3165" s="67"/>
      <c r="G3165" s="67"/>
      <c r="H3165" s="67"/>
      <c r="I3165" s="67"/>
    </row>
    <row r="3166" spans="1:9">
      <c r="A3166" s="79">
        <v>43962</v>
      </c>
      <c r="B3166" s="80">
        <v>19</v>
      </c>
      <c r="C3166" s="81">
        <v>19.88</v>
      </c>
      <c r="D3166" s="67"/>
      <c r="E3166" s="67"/>
      <c r="F3166" s="67"/>
      <c r="G3166" s="67"/>
      <c r="H3166" s="67"/>
      <c r="I3166" s="67"/>
    </row>
    <row r="3167" spans="1:9">
      <c r="A3167" s="79">
        <v>43962</v>
      </c>
      <c r="B3167" s="80">
        <v>20</v>
      </c>
      <c r="C3167" s="81">
        <v>21.53</v>
      </c>
      <c r="D3167" s="67"/>
      <c r="E3167" s="67"/>
      <c r="F3167" s="67"/>
      <c r="G3167" s="67"/>
      <c r="H3167" s="67"/>
      <c r="I3167" s="67"/>
    </row>
    <row r="3168" spans="1:9">
      <c r="A3168" s="79">
        <v>43962</v>
      </c>
      <c r="B3168" s="80">
        <v>21</v>
      </c>
      <c r="C3168" s="81">
        <v>23.83</v>
      </c>
      <c r="D3168" s="67"/>
      <c r="E3168" s="67"/>
      <c r="F3168" s="67"/>
      <c r="G3168" s="67"/>
      <c r="H3168" s="67"/>
      <c r="I3168" s="67"/>
    </row>
    <row r="3169" spans="1:9">
      <c r="A3169" s="79">
        <v>43962</v>
      </c>
      <c r="B3169" s="80">
        <v>22</v>
      </c>
      <c r="C3169" s="81">
        <v>18.09</v>
      </c>
      <c r="D3169" s="67"/>
      <c r="E3169" s="67"/>
      <c r="F3169" s="67"/>
      <c r="G3169" s="67"/>
      <c r="H3169" s="67"/>
      <c r="I3169" s="67"/>
    </row>
    <row r="3170" spans="1:9">
      <c r="A3170" s="79">
        <v>43962</v>
      </c>
      <c r="B3170" s="80">
        <v>23</v>
      </c>
      <c r="C3170" s="81">
        <v>16.59</v>
      </c>
      <c r="D3170" s="67"/>
      <c r="E3170" s="67"/>
      <c r="F3170" s="67"/>
      <c r="G3170" s="67"/>
      <c r="H3170" s="67"/>
      <c r="I3170" s="67"/>
    </row>
    <row r="3171" spans="1:9">
      <c r="A3171" s="79">
        <v>43962</v>
      </c>
      <c r="B3171" s="80">
        <v>24</v>
      </c>
      <c r="C3171" s="81">
        <v>16.98</v>
      </c>
      <c r="D3171" s="67"/>
      <c r="E3171" s="67"/>
      <c r="F3171" s="67"/>
      <c r="G3171" s="67"/>
      <c r="H3171" s="67"/>
      <c r="I3171" s="67"/>
    </row>
    <row r="3172" spans="1:9">
      <c r="A3172" s="79">
        <v>43963</v>
      </c>
      <c r="B3172" s="80">
        <v>1</v>
      </c>
      <c r="C3172" s="81">
        <v>14.17</v>
      </c>
      <c r="D3172" s="67"/>
      <c r="E3172" s="67"/>
      <c r="F3172" s="67"/>
      <c r="G3172" s="67"/>
      <c r="H3172" s="67"/>
      <c r="I3172" s="67"/>
    </row>
    <row r="3173" spans="1:9">
      <c r="A3173" s="79">
        <v>43963</v>
      </c>
      <c r="B3173" s="80">
        <v>2</v>
      </c>
      <c r="C3173" s="81">
        <v>14.22</v>
      </c>
      <c r="D3173" s="67"/>
      <c r="E3173" s="67"/>
      <c r="F3173" s="67"/>
      <c r="G3173" s="67"/>
      <c r="H3173" s="67"/>
      <c r="I3173" s="67"/>
    </row>
    <row r="3174" spans="1:9">
      <c r="A3174" s="79">
        <v>43963</v>
      </c>
      <c r="B3174" s="80">
        <v>3</v>
      </c>
      <c r="C3174" s="81">
        <v>13.62</v>
      </c>
      <c r="D3174" s="67"/>
      <c r="E3174" s="67"/>
      <c r="F3174" s="67"/>
      <c r="G3174" s="67"/>
      <c r="H3174" s="67"/>
      <c r="I3174" s="67"/>
    </row>
    <row r="3175" spans="1:9">
      <c r="A3175" s="79">
        <v>43963</v>
      </c>
      <c r="B3175" s="80">
        <v>4</v>
      </c>
      <c r="C3175" s="81">
        <v>11.51</v>
      </c>
      <c r="D3175" s="67"/>
      <c r="E3175" s="67"/>
      <c r="F3175" s="67"/>
      <c r="G3175" s="67"/>
      <c r="H3175" s="67"/>
      <c r="I3175" s="67"/>
    </row>
    <row r="3176" spans="1:9">
      <c r="A3176" s="79">
        <v>43963</v>
      </c>
      <c r="B3176" s="80">
        <v>5</v>
      </c>
      <c r="C3176" s="81">
        <v>16.25</v>
      </c>
      <c r="D3176" s="67"/>
      <c r="E3176" s="67"/>
      <c r="F3176" s="67"/>
      <c r="G3176" s="67"/>
      <c r="H3176" s="67"/>
      <c r="I3176" s="67"/>
    </row>
    <row r="3177" spans="1:9">
      <c r="A3177" s="79">
        <v>43963</v>
      </c>
      <c r="B3177" s="80">
        <v>6</v>
      </c>
      <c r="C3177" s="81">
        <v>21.93</v>
      </c>
      <c r="D3177" s="67"/>
      <c r="E3177" s="67"/>
      <c r="F3177" s="67"/>
      <c r="G3177" s="67"/>
      <c r="H3177" s="67"/>
      <c r="I3177" s="67"/>
    </row>
    <row r="3178" spans="1:9">
      <c r="A3178" s="79">
        <v>43963</v>
      </c>
      <c r="B3178" s="80">
        <v>7</v>
      </c>
      <c r="C3178" s="81">
        <v>22.11</v>
      </c>
      <c r="D3178" s="67"/>
      <c r="E3178" s="67"/>
      <c r="F3178" s="67"/>
      <c r="G3178" s="67"/>
      <c r="H3178" s="67"/>
      <c r="I3178" s="67"/>
    </row>
    <row r="3179" spans="1:9">
      <c r="A3179" s="79">
        <v>43963</v>
      </c>
      <c r="B3179" s="80">
        <v>8</v>
      </c>
      <c r="C3179" s="81">
        <v>25.25</v>
      </c>
      <c r="D3179" s="67"/>
      <c r="E3179" s="67"/>
      <c r="F3179" s="67"/>
      <c r="G3179" s="67"/>
      <c r="H3179" s="67"/>
      <c r="I3179" s="67"/>
    </row>
    <row r="3180" spans="1:9">
      <c r="A3180" s="79">
        <v>43963</v>
      </c>
      <c r="B3180" s="80">
        <v>9</v>
      </c>
      <c r="C3180" s="81">
        <v>96.88</v>
      </c>
      <c r="D3180" s="67"/>
      <c r="E3180" s="67"/>
      <c r="F3180" s="67"/>
      <c r="G3180" s="67"/>
      <c r="H3180" s="67"/>
      <c r="I3180" s="67"/>
    </row>
    <row r="3181" spans="1:9">
      <c r="A3181" s="79">
        <v>43963</v>
      </c>
      <c r="B3181" s="80">
        <v>10</v>
      </c>
      <c r="C3181" s="81">
        <v>18.54</v>
      </c>
      <c r="D3181" s="67"/>
      <c r="E3181" s="67"/>
      <c r="F3181" s="67"/>
      <c r="G3181" s="67"/>
      <c r="H3181" s="67"/>
      <c r="I3181" s="67"/>
    </row>
    <row r="3182" spans="1:9">
      <c r="A3182" s="79">
        <v>43963</v>
      </c>
      <c r="B3182" s="80">
        <v>11</v>
      </c>
      <c r="C3182" s="81">
        <v>20.2</v>
      </c>
      <c r="D3182" s="67"/>
      <c r="E3182" s="67"/>
      <c r="F3182" s="67"/>
      <c r="G3182" s="67"/>
      <c r="H3182" s="67"/>
      <c r="I3182" s="67"/>
    </row>
    <row r="3183" spans="1:9">
      <c r="A3183" s="79">
        <v>43963</v>
      </c>
      <c r="B3183" s="80">
        <v>12</v>
      </c>
      <c r="C3183" s="81">
        <v>25.91</v>
      </c>
      <c r="D3183" s="67"/>
      <c r="E3183" s="67"/>
      <c r="F3183" s="67"/>
      <c r="G3183" s="67"/>
      <c r="H3183" s="67"/>
      <c r="I3183" s="67"/>
    </row>
    <row r="3184" spans="1:9">
      <c r="A3184" s="79">
        <v>43963</v>
      </c>
      <c r="B3184" s="80">
        <v>13</v>
      </c>
      <c r="C3184" s="81">
        <v>32.03</v>
      </c>
      <c r="D3184" s="67"/>
      <c r="E3184" s="67"/>
      <c r="F3184" s="67"/>
      <c r="G3184" s="67"/>
      <c r="H3184" s="67"/>
      <c r="I3184" s="67"/>
    </row>
    <row r="3185" spans="1:9">
      <c r="A3185" s="79">
        <v>43963</v>
      </c>
      <c r="B3185" s="80">
        <v>14</v>
      </c>
      <c r="C3185" s="81">
        <v>19.18</v>
      </c>
      <c r="D3185" s="67"/>
      <c r="E3185" s="67"/>
      <c r="F3185" s="67"/>
      <c r="G3185" s="67"/>
      <c r="H3185" s="67"/>
      <c r="I3185" s="67"/>
    </row>
    <row r="3186" spans="1:9">
      <c r="A3186" s="79">
        <v>43963</v>
      </c>
      <c r="B3186" s="80">
        <v>15</v>
      </c>
      <c r="C3186" s="81">
        <v>18.87</v>
      </c>
      <c r="D3186" s="67"/>
      <c r="E3186" s="67"/>
      <c r="F3186" s="67"/>
      <c r="G3186" s="67"/>
      <c r="H3186" s="67"/>
      <c r="I3186" s="67"/>
    </row>
    <row r="3187" spans="1:9">
      <c r="A3187" s="79">
        <v>43963</v>
      </c>
      <c r="B3187" s="80">
        <v>16</v>
      </c>
      <c r="C3187" s="81">
        <v>19.59</v>
      </c>
      <c r="D3187" s="67"/>
      <c r="E3187" s="67"/>
      <c r="F3187" s="67"/>
      <c r="G3187" s="67"/>
      <c r="H3187" s="67"/>
      <c r="I3187" s="67"/>
    </row>
    <row r="3188" spans="1:9">
      <c r="A3188" s="79">
        <v>43963</v>
      </c>
      <c r="B3188" s="80">
        <v>17</v>
      </c>
      <c r="C3188" s="81">
        <v>20.74</v>
      </c>
      <c r="D3188" s="67"/>
      <c r="E3188" s="67"/>
      <c r="F3188" s="67"/>
      <c r="G3188" s="67"/>
      <c r="H3188" s="67"/>
      <c r="I3188" s="67"/>
    </row>
    <row r="3189" spans="1:9">
      <c r="A3189" s="79">
        <v>43963</v>
      </c>
      <c r="B3189" s="80">
        <v>18</v>
      </c>
      <c r="C3189" s="81">
        <v>20.27</v>
      </c>
      <c r="D3189" s="67"/>
      <c r="E3189" s="67"/>
      <c r="F3189" s="67"/>
      <c r="G3189" s="67"/>
      <c r="H3189" s="67"/>
      <c r="I3189" s="67"/>
    </row>
    <row r="3190" spans="1:9">
      <c r="A3190" s="79">
        <v>43963</v>
      </c>
      <c r="B3190" s="80">
        <v>19</v>
      </c>
      <c r="C3190" s="81">
        <v>19.77</v>
      </c>
      <c r="D3190" s="67"/>
      <c r="E3190" s="67"/>
      <c r="F3190" s="67"/>
      <c r="G3190" s="67"/>
      <c r="H3190" s="67"/>
      <c r="I3190" s="67"/>
    </row>
    <row r="3191" spans="1:9">
      <c r="A3191" s="79">
        <v>43963</v>
      </c>
      <c r="B3191" s="80">
        <v>20</v>
      </c>
      <c r="C3191" s="81">
        <v>20.76</v>
      </c>
      <c r="D3191" s="67"/>
      <c r="E3191" s="67"/>
      <c r="F3191" s="67"/>
      <c r="G3191" s="67"/>
      <c r="H3191" s="67"/>
      <c r="I3191" s="67"/>
    </row>
    <row r="3192" spans="1:9">
      <c r="A3192" s="79">
        <v>43963</v>
      </c>
      <c r="B3192" s="80">
        <v>21</v>
      </c>
      <c r="C3192" s="81">
        <v>22.2</v>
      </c>
      <c r="D3192" s="67"/>
      <c r="E3192" s="67"/>
      <c r="F3192" s="67"/>
      <c r="G3192" s="67"/>
      <c r="H3192" s="67"/>
      <c r="I3192" s="67"/>
    </row>
    <row r="3193" spans="1:9">
      <c r="A3193" s="79">
        <v>43963</v>
      </c>
      <c r="B3193" s="80">
        <v>22</v>
      </c>
      <c r="C3193" s="81">
        <v>18.809999999999999</v>
      </c>
      <c r="D3193" s="67"/>
      <c r="E3193" s="67"/>
      <c r="F3193" s="67"/>
      <c r="G3193" s="67"/>
      <c r="H3193" s="67"/>
      <c r="I3193" s="67"/>
    </row>
    <row r="3194" spans="1:9">
      <c r="A3194" s="79">
        <v>43963</v>
      </c>
      <c r="B3194" s="80">
        <v>23</v>
      </c>
      <c r="C3194" s="81">
        <v>16.489999999999998</v>
      </c>
      <c r="D3194" s="67"/>
      <c r="E3194" s="67"/>
      <c r="F3194" s="67"/>
      <c r="G3194" s="67"/>
      <c r="H3194" s="67"/>
      <c r="I3194" s="67"/>
    </row>
    <row r="3195" spans="1:9">
      <c r="A3195" s="79">
        <v>43963</v>
      </c>
      <c r="B3195" s="80">
        <v>24</v>
      </c>
      <c r="C3195" s="81">
        <v>15.79</v>
      </c>
      <c r="D3195" s="67"/>
      <c r="E3195" s="67"/>
      <c r="F3195" s="67"/>
      <c r="G3195" s="67"/>
      <c r="H3195" s="67"/>
      <c r="I3195" s="67"/>
    </row>
    <row r="3196" spans="1:9">
      <c r="A3196" s="79">
        <v>43964</v>
      </c>
      <c r="B3196" s="80">
        <v>1</v>
      </c>
      <c r="C3196" s="81">
        <v>15.35</v>
      </c>
      <c r="D3196" s="67"/>
      <c r="E3196" s="67"/>
      <c r="F3196" s="67"/>
      <c r="G3196" s="67"/>
      <c r="H3196" s="67"/>
      <c r="I3196" s="67"/>
    </row>
    <row r="3197" spans="1:9">
      <c r="A3197" s="79">
        <v>43964</v>
      </c>
      <c r="B3197" s="80">
        <v>2</v>
      </c>
      <c r="C3197" s="81">
        <v>14.99</v>
      </c>
      <c r="D3197" s="67"/>
      <c r="E3197" s="67"/>
      <c r="F3197" s="67"/>
      <c r="G3197" s="67"/>
      <c r="H3197" s="67"/>
      <c r="I3197" s="67"/>
    </row>
    <row r="3198" spans="1:9">
      <c r="A3198" s="79">
        <v>43964</v>
      </c>
      <c r="B3198" s="80">
        <v>3</v>
      </c>
      <c r="C3198" s="81">
        <v>15.87</v>
      </c>
      <c r="D3198" s="67"/>
      <c r="E3198" s="67"/>
      <c r="F3198" s="67"/>
      <c r="G3198" s="67"/>
      <c r="H3198" s="67"/>
      <c r="I3198" s="67"/>
    </row>
    <row r="3199" spans="1:9">
      <c r="A3199" s="79">
        <v>43964</v>
      </c>
      <c r="B3199" s="80">
        <v>4</v>
      </c>
      <c r="C3199" s="81">
        <v>17.09</v>
      </c>
      <c r="D3199" s="67"/>
      <c r="E3199" s="67"/>
      <c r="F3199" s="67"/>
      <c r="G3199" s="67"/>
      <c r="H3199" s="67"/>
      <c r="I3199" s="67"/>
    </row>
    <row r="3200" spans="1:9">
      <c r="A3200" s="79">
        <v>43964</v>
      </c>
      <c r="B3200" s="80">
        <v>5</v>
      </c>
      <c r="C3200" s="81">
        <v>20.350000000000001</v>
      </c>
      <c r="D3200" s="67"/>
      <c r="E3200" s="67"/>
      <c r="F3200" s="67"/>
      <c r="G3200" s="67"/>
      <c r="H3200" s="67"/>
      <c r="I3200" s="67"/>
    </row>
    <row r="3201" spans="1:9">
      <c r="A3201" s="79">
        <v>43964</v>
      </c>
      <c r="B3201" s="80">
        <v>6</v>
      </c>
      <c r="C3201" s="81">
        <v>115.44</v>
      </c>
      <c r="D3201" s="67"/>
      <c r="E3201" s="67"/>
      <c r="F3201" s="67"/>
      <c r="G3201" s="67"/>
      <c r="H3201" s="67"/>
      <c r="I3201" s="67"/>
    </row>
    <row r="3202" spans="1:9">
      <c r="A3202" s="79">
        <v>43964</v>
      </c>
      <c r="B3202" s="80">
        <v>7</v>
      </c>
      <c r="C3202" s="81">
        <v>20.6</v>
      </c>
      <c r="D3202" s="67"/>
      <c r="E3202" s="67"/>
      <c r="F3202" s="67"/>
      <c r="G3202" s="67"/>
      <c r="H3202" s="67"/>
      <c r="I3202" s="67"/>
    </row>
    <row r="3203" spans="1:9">
      <c r="A3203" s="79">
        <v>43964</v>
      </c>
      <c r="B3203" s="80">
        <v>8</v>
      </c>
      <c r="C3203" s="81">
        <v>31.75</v>
      </c>
      <c r="D3203" s="67"/>
      <c r="E3203" s="67"/>
      <c r="F3203" s="67"/>
      <c r="G3203" s="67"/>
      <c r="H3203" s="67"/>
      <c r="I3203" s="67"/>
    </row>
    <row r="3204" spans="1:9">
      <c r="A3204" s="79">
        <v>43964</v>
      </c>
      <c r="B3204" s="80">
        <v>9</v>
      </c>
      <c r="C3204" s="81">
        <v>18.37</v>
      </c>
      <c r="D3204" s="67"/>
      <c r="E3204" s="67"/>
      <c r="F3204" s="67"/>
      <c r="G3204" s="67"/>
      <c r="H3204" s="67"/>
      <c r="I3204" s="67"/>
    </row>
    <row r="3205" spans="1:9">
      <c r="A3205" s="79">
        <v>43964</v>
      </c>
      <c r="B3205" s="80">
        <v>10</v>
      </c>
      <c r="C3205" s="81">
        <v>19.47</v>
      </c>
      <c r="D3205" s="67"/>
      <c r="E3205" s="67"/>
      <c r="F3205" s="67"/>
      <c r="G3205" s="67"/>
      <c r="H3205" s="67"/>
      <c r="I3205" s="67"/>
    </row>
    <row r="3206" spans="1:9">
      <c r="A3206" s="79">
        <v>43964</v>
      </c>
      <c r="B3206" s="80">
        <v>11</v>
      </c>
      <c r="C3206" s="81">
        <v>11.96</v>
      </c>
      <c r="D3206" s="67"/>
      <c r="E3206" s="67"/>
      <c r="F3206" s="67"/>
      <c r="G3206" s="67"/>
      <c r="H3206" s="67"/>
      <c r="I3206" s="67"/>
    </row>
    <row r="3207" spans="1:9">
      <c r="A3207" s="79">
        <v>43964</v>
      </c>
      <c r="B3207" s="80">
        <v>12</v>
      </c>
      <c r="C3207" s="81">
        <v>2.73</v>
      </c>
      <c r="D3207" s="67"/>
      <c r="E3207" s="67"/>
      <c r="F3207" s="67"/>
      <c r="G3207" s="67"/>
      <c r="H3207" s="67"/>
      <c r="I3207" s="67"/>
    </row>
    <row r="3208" spans="1:9">
      <c r="A3208" s="79">
        <v>43964</v>
      </c>
      <c r="B3208" s="80">
        <v>13</v>
      </c>
      <c r="C3208" s="81">
        <v>17.88</v>
      </c>
      <c r="D3208" s="67"/>
      <c r="E3208" s="67"/>
      <c r="F3208" s="67"/>
      <c r="G3208" s="67"/>
      <c r="H3208" s="67"/>
      <c r="I3208" s="67"/>
    </row>
    <row r="3209" spans="1:9">
      <c r="A3209" s="79">
        <v>43964</v>
      </c>
      <c r="B3209" s="80">
        <v>14</v>
      </c>
      <c r="C3209" s="81">
        <v>17.03</v>
      </c>
      <c r="D3209" s="67"/>
      <c r="E3209" s="67"/>
      <c r="F3209" s="67"/>
      <c r="G3209" s="67"/>
      <c r="H3209" s="67"/>
      <c r="I3209" s="67"/>
    </row>
    <row r="3210" spans="1:9">
      <c r="A3210" s="79">
        <v>43964</v>
      </c>
      <c r="B3210" s="80">
        <v>15</v>
      </c>
      <c r="C3210" s="81">
        <v>15.37</v>
      </c>
      <c r="D3210" s="67"/>
      <c r="E3210" s="67"/>
      <c r="F3210" s="67"/>
      <c r="G3210" s="67"/>
      <c r="H3210" s="67"/>
      <c r="I3210" s="67"/>
    </row>
    <row r="3211" spans="1:9">
      <c r="A3211" s="79">
        <v>43964</v>
      </c>
      <c r="B3211" s="80">
        <v>16</v>
      </c>
      <c r="C3211" s="81">
        <v>17.010000000000002</v>
      </c>
      <c r="D3211" s="67"/>
      <c r="E3211" s="67"/>
      <c r="F3211" s="67"/>
      <c r="G3211" s="67"/>
      <c r="H3211" s="67"/>
      <c r="I3211" s="67"/>
    </row>
    <row r="3212" spans="1:9">
      <c r="A3212" s="79">
        <v>43964</v>
      </c>
      <c r="B3212" s="80">
        <v>17</v>
      </c>
      <c r="C3212" s="81">
        <v>18.16</v>
      </c>
      <c r="D3212" s="67"/>
      <c r="E3212" s="67"/>
      <c r="F3212" s="67"/>
      <c r="G3212" s="67"/>
      <c r="H3212" s="67"/>
      <c r="I3212" s="67"/>
    </row>
    <row r="3213" spans="1:9">
      <c r="A3213" s="79">
        <v>43964</v>
      </c>
      <c r="B3213" s="80">
        <v>18</v>
      </c>
      <c r="C3213" s="81">
        <v>22.51</v>
      </c>
      <c r="D3213" s="67"/>
      <c r="E3213" s="67"/>
      <c r="F3213" s="67"/>
      <c r="G3213" s="67"/>
      <c r="H3213" s="67"/>
      <c r="I3213" s="67"/>
    </row>
    <row r="3214" spans="1:9">
      <c r="A3214" s="79">
        <v>43964</v>
      </c>
      <c r="B3214" s="80">
        <v>19</v>
      </c>
      <c r="C3214" s="81">
        <v>19.2</v>
      </c>
      <c r="D3214" s="67"/>
      <c r="E3214" s="67"/>
      <c r="F3214" s="67"/>
      <c r="G3214" s="67"/>
      <c r="H3214" s="67"/>
      <c r="I3214" s="67"/>
    </row>
    <row r="3215" spans="1:9">
      <c r="A3215" s="79">
        <v>43964</v>
      </c>
      <c r="B3215" s="80">
        <v>20</v>
      </c>
      <c r="C3215" s="81">
        <v>18.78</v>
      </c>
      <c r="D3215" s="67"/>
      <c r="E3215" s="67"/>
      <c r="F3215" s="67"/>
      <c r="G3215" s="67"/>
      <c r="H3215" s="67"/>
      <c r="I3215" s="67"/>
    </row>
    <row r="3216" spans="1:9">
      <c r="A3216" s="79">
        <v>43964</v>
      </c>
      <c r="B3216" s="80">
        <v>21</v>
      </c>
      <c r="C3216" s="81">
        <v>17.88</v>
      </c>
      <c r="D3216" s="67"/>
      <c r="E3216" s="67"/>
      <c r="F3216" s="67"/>
      <c r="G3216" s="67"/>
      <c r="H3216" s="67"/>
      <c r="I3216" s="67"/>
    </row>
    <row r="3217" spans="1:9">
      <c r="A3217" s="79">
        <v>43964</v>
      </c>
      <c r="B3217" s="80">
        <v>22</v>
      </c>
      <c r="C3217" s="81">
        <v>15.98</v>
      </c>
      <c r="D3217" s="67"/>
      <c r="E3217" s="67"/>
      <c r="F3217" s="67"/>
      <c r="G3217" s="67"/>
      <c r="H3217" s="67"/>
      <c r="I3217" s="67"/>
    </row>
    <row r="3218" spans="1:9">
      <c r="A3218" s="79">
        <v>43964</v>
      </c>
      <c r="B3218" s="80">
        <v>23</v>
      </c>
      <c r="C3218" s="81">
        <v>14.01</v>
      </c>
      <c r="D3218" s="67"/>
      <c r="E3218" s="67"/>
      <c r="F3218" s="67"/>
      <c r="G3218" s="67"/>
      <c r="H3218" s="67"/>
      <c r="I3218" s="67"/>
    </row>
    <row r="3219" spans="1:9">
      <c r="A3219" s="79">
        <v>43964</v>
      </c>
      <c r="B3219" s="80">
        <v>24</v>
      </c>
      <c r="C3219" s="81">
        <v>13.67</v>
      </c>
      <c r="D3219" s="67"/>
      <c r="E3219" s="67"/>
      <c r="F3219" s="67"/>
      <c r="G3219" s="67"/>
      <c r="H3219" s="67"/>
      <c r="I3219" s="67"/>
    </row>
    <row r="3220" spans="1:9">
      <c r="A3220" s="79">
        <v>43965</v>
      </c>
      <c r="B3220" s="80">
        <v>1</v>
      </c>
      <c r="C3220" s="81">
        <v>12.85</v>
      </c>
      <c r="D3220" s="67"/>
      <c r="E3220" s="67"/>
      <c r="F3220" s="67"/>
      <c r="G3220" s="67"/>
      <c r="H3220" s="67"/>
      <c r="I3220" s="67"/>
    </row>
    <row r="3221" spans="1:9">
      <c r="A3221" s="79">
        <v>43965</v>
      </c>
      <c r="B3221" s="80">
        <v>2</v>
      </c>
      <c r="C3221" s="81">
        <v>10.62</v>
      </c>
      <c r="D3221" s="67"/>
      <c r="E3221" s="67"/>
      <c r="F3221" s="67"/>
      <c r="G3221" s="67"/>
      <c r="H3221" s="67"/>
      <c r="I3221" s="67"/>
    </row>
    <row r="3222" spans="1:9">
      <c r="A3222" s="79">
        <v>43965</v>
      </c>
      <c r="B3222" s="80">
        <v>3</v>
      </c>
      <c r="C3222" s="81">
        <v>11</v>
      </c>
      <c r="D3222" s="67"/>
      <c r="E3222" s="67"/>
      <c r="F3222" s="67"/>
      <c r="G3222" s="67"/>
      <c r="H3222" s="67"/>
      <c r="I3222" s="67"/>
    </row>
    <row r="3223" spans="1:9">
      <c r="A3223" s="79">
        <v>43965</v>
      </c>
      <c r="B3223" s="80">
        <v>4</v>
      </c>
      <c r="C3223" s="81">
        <v>12.53</v>
      </c>
      <c r="D3223" s="67"/>
      <c r="E3223" s="67"/>
      <c r="F3223" s="67"/>
      <c r="G3223" s="67"/>
      <c r="H3223" s="67"/>
      <c r="I3223" s="67"/>
    </row>
    <row r="3224" spans="1:9">
      <c r="A3224" s="79">
        <v>43965</v>
      </c>
      <c r="B3224" s="80">
        <v>5</v>
      </c>
      <c r="C3224" s="81">
        <v>14.45</v>
      </c>
      <c r="D3224" s="67"/>
      <c r="E3224" s="67"/>
      <c r="F3224" s="67"/>
      <c r="G3224" s="67"/>
      <c r="H3224" s="67"/>
      <c r="I3224" s="67"/>
    </row>
    <row r="3225" spans="1:9">
      <c r="A3225" s="79">
        <v>43965</v>
      </c>
      <c r="B3225" s="80">
        <v>6</v>
      </c>
      <c r="C3225" s="81">
        <v>15.41</v>
      </c>
      <c r="D3225" s="67"/>
      <c r="E3225" s="67"/>
      <c r="F3225" s="67"/>
      <c r="G3225" s="67"/>
      <c r="H3225" s="67"/>
      <c r="I3225" s="67"/>
    </row>
    <row r="3226" spans="1:9">
      <c r="A3226" s="79">
        <v>43965</v>
      </c>
      <c r="B3226" s="80">
        <v>7</v>
      </c>
      <c r="C3226" s="81">
        <v>17.510000000000002</v>
      </c>
      <c r="D3226" s="67"/>
      <c r="E3226" s="67"/>
      <c r="F3226" s="67"/>
      <c r="G3226" s="67"/>
      <c r="H3226" s="67"/>
      <c r="I3226" s="67"/>
    </row>
    <row r="3227" spans="1:9">
      <c r="A3227" s="79">
        <v>43965</v>
      </c>
      <c r="B3227" s="80">
        <v>8</v>
      </c>
      <c r="C3227" s="81">
        <v>17.18</v>
      </c>
      <c r="D3227" s="67"/>
      <c r="E3227" s="67"/>
      <c r="F3227" s="67"/>
      <c r="G3227" s="67"/>
      <c r="H3227" s="67"/>
      <c r="I3227" s="67"/>
    </row>
    <row r="3228" spans="1:9">
      <c r="A3228" s="79">
        <v>43965</v>
      </c>
      <c r="B3228" s="80">
        <v>9</v>
      </c>
      <c r="C3228" s="81">
        <v>17.649999999999999</v>
      </c>
      <c r="D3228" s="67"/>
      <c r="E3228" s="67"/>
      <c r="F3228" s="67"/>
      <c r="G3228" s="67"/>
      <c r="H3228" s="67"/>
      <c r="I3228" s="67"/>
    </row>
    <row r="3229" spans="1:9">
      <c r="A3229" s="79">
        <v>43965</v>
      </c>
      <c r="B3229" s="80">
        <v>10</v>
      </c>
      <c r="C3229" s="81">
        <v>20.170000000000002</v>
      </c>
      <c r="D3229" s="67"/>
      <c r="E3229" s="67"/>
      <c r="F3229" s="67"/>
      <c r="G3229" s="67"/>
      <c r="H3229" s="67"/>
      <c r="I3229" s="67"/>
    </row>
    <row r="3230" spans="1:9">
      <c r="A3230" s="79">
        <v>43965</v>
      </c>
      <c r="B3230" s="80">
        <v>11</v>
      </c>
      <c r="C3230" s="81">
        <v>18</v>
      </c>
      <c r="D3230" s="67"/>
      <c r="E3230" s="67"/>
      <c r="F3230" s="67"/>
      <c r="G3230" s="67"/>
      <c r="H3230" s="67"/>
      <c r="I3230" s="67"/>
    </row>
    <row r="3231" spans="1:9">
      <c r="A3231" s="79">
        <v>43965</v>
      </c>
      <c r="B3231" s="80">
        <v>12</v>
      </c>
      <c r="C3231" s="81">
        <v>18.25</v>
      </c>
      <c r="D3231" s="67"/>
      <c r="E3231" s="67"/>
      <c r="F3231" s="67"/>
      <c r="G3231" s="67"/>
      <c r="H3231" s="67"/>
      <c r="I3231" s="67"/>
    </row>
    <row r="3232" spans="1:9">
      <c r="A3232" s="79">
        <v>43965</v>
      </c>
      <c r="B3232" s="80">
        <v>13</v>
      </c>
      <c r="C3232" s="81">
        <v>18.39</v>
      </c>
      <c r="D3232" s="67"/>
      <c r="E3232" s="67"/>
      <c r="F3232" s="67"/>
      <c r="G3232" s="67"/>
      <c r="H3232" s="67"/>
      <c r="I3232" s="67"/>
    </row>
    <row r="3233" spans="1:9">
      <c r="A3233" s="79">
        <v>43965</v>
      </c>
      <c r="B3233" s="80">
        <v>14</v>
      </c>
      <c r="C3233" s="81">
        <v>18.41</v>
      </c>
      <c r="D3233" s="67"/>
      <c r="E3233" s="67"/>
      <c r="F3233" s="67"/>
      <c r="G3233" s="67"/>
      <c r="H3233" s="67"/>
      <c r="I3233" s="67"/>
    </row>
    <row r="3234" spans="1:9">
      <c r="A3234" s="79">
        <v>43965</v>
      </c>
      <c r="B3234" s="80">
        <v>15</v>
      </c>
      <c r="C3234" s="81">
        <v>17.98</v>
      </c>
      <c r="D3234" s="67"/>
      <c r="E3234" s="67"/>
      <c r="F3234" s="67"/>
      <c r="G3234" s="67"/>
      <c r="H3234" s="67"/>
      <c r="I3234" s="67"/>
    </row>
    <row r="3235" spans="1:9">
      <c r="A3235" s="79">
        <v>43965</v>
      </c>
      <c r="B3235" s="80">
        <v>16</v>
      </c>
      <c r="C3235" s="81">
        <v>18.38</v>
      </c>
      <c r="D3235" s="67"/>
      <c r="E3235" s="67"/>
      <c r="F3235" s="67"/>
      <c r="G3235" s="67"/>
      <c r="H3235" s="67"/>
      <c r="I3235" s="67"/>
    </row>
    <row r="3236" spans="1:9">
      <c r="A3236" s="79">
        <v>43965</v>
      </c>
      <c r="B3236" s="80">
        <v>17</v>
      </c>
      <c r="C3236" s="81">
        <v>18.71</v>
      </c>
      <c r="D3236" s="67"/>
      <c r="E3236" s="67"/>
      <c r="F3236" s="67"/>
      <c r="G3236" s="67"/>
      <c r="H3236" s="67"/>
      <c r="I3236" s="67"/>
    </row>
    <row r="3237" spans="1:9">
      <c r="A3237" s="79">
        <v>43965</v>
      </c>
      <c r="B3237" s="80">
        <v>18</v>
      </c>
      <c r="C3237" s="81">
        <v>20.27</v>
      </c>
      <c r="D3237" s="67"/>
      <c r="E3237" s="67"/>
      <c r="F3237" s="67"/>
      <c r="G3237" s="67"/>
      <c r="H3237" s="67"/>
      <c r="I3237" s="67"/>
    </row>
    <row r="3238" spans="1:9">
      <c r="A3238" s="79">
        <v>43965</v>
      </c>
      <c r="B3238" s="80">
        <v>19</v>
      </c>
      <c r="C3238" s="81">
        <v>18.37</v>
      </c>
      <c r="D3238" s="67"/>
      <c r="E3238" s="67"/>
      <c r="F3238" s="67"/>
      <c r="G3238" s="67"/>
      <c r="H3238" s="67"/>
      <c r="I3238" s="67"/>
    </row>
    <row r="3239" spans="1:9">
      <c r="A3239" s="79">
        <v>43965</v>
      </c>
      <c r="B3239" s="80">
        <v>20</v>
      </c>
      <c r="C3239" s="81">
        <v>17.86</v>
      </c>
      <c r="D3239" s="67"/>
      <c r="E3239" s="67"/>
      <c r="F3239" s="67"/>
      <c r="G3239" s="67"/>
      <c r="H3239" s="67"/>
      <c r="I3239" s="67"/>
    </row>
    <row r="3240" spans="1:9">
      <c r="A3240" s="79">
        <v>43965</v>
      </c>
      <c r="B3240" s="80">
        <v>21</v>
      </c>
      <c r="C3240" s="81">
        <v>19.93</v>
      </c>
      <c r="D3240" s="67"/>
      <c r="E3240" s="67"/>
      <c r="F3240" s="67"/>
      <c r="G3240" s="67"/>
      <c r="H3240" s="67"/>
      <c r="I3240" s="67"/>
    </row>
    <row r="3241" spans="1:9">
      <c r="A3241" s="79">
        <v>43965</v>
      </c>
      <c r="B3241" s="80">
        <v>22</v>
      </c>
      <c r="C3241" s="81">
        <v>17.100000000000001</v>
      </c>
      <c r="D3241" s="67"/>
      <c r="E3241" s="67"/>
      <c r="F3241" s="67"/>
      <c r="G3241" s="67"/>
      <c r="H3241" s="67"/>
      <c r="I3241" s="67"/>
    </row>
    <row r="3242" spans="1:9">
      <c r="A3242" s="79">
        <v>43965</v>
      </c>
      <c r="B3242" s="80">
        <v>23</v>
      </c>
      <c r="C3242" s="81">
        <v>14.9</v>
      </c>
      <c r="D3242" s="67"/>
      <c r="E3242" s="67"/>
      <c r="F3242" s="67"/>
      <c r="G3242" s="67"/>
      <c r="H3242" s="67"/>
      <c r="I3242" s="67"/>
    </row>
    <row r="3243" spans="1:9">
      <c r="A3243" s="79">
        <v>43965</v>
      </c>
      <c r="B3243" s="80">
        <v>24</v>
      </c>
      <c r="C3243" s="81">
        <v>15.3</v>
      </c>
      <c r="D3243" s="67"/>
      <c r="E3243" s="67"/>
      <c r="F3243" s="67"/>
      <c r="G3243" s="67"/>
      <c r="H3243" s="67"/>
      <c r="I3243" s="67"/>
    </row>
    <row r="3244" spans="1:9">
      <c r="A3244" s="79">
        <v>43966</v>
      </c>
      <c r="B3244" s="80">
        <v>1</v>
      </c>
      <c r="C3244" s="81">
        <v>11.87</v>
      </c>
      <c r="D3244" s="67"/>
      <c r="E3244" s="67"/>
      <c r="F3244" s="67"/>
      <c r="G3244" s="67"/>
      <c r="H3244" s="67"/>
      <c r="I3244" s="67"/>
    </row>
    <row r="3245" spans="1:9">
      <c r="A3245" s="79">
        <v>43966</v>
      </c>
      <c r="B3245" s="80">
        <v>2</v>
      </c>
      <c r="C3245" s="81">
        <v>10.83</v>
      </c>
      <c r="D3245" s="67"/>
      <c r="E3245" s="67"/>
      <c r="F3245" s="67"/>
      <c r="G3245" s="67"/>
      <c r="H3245" s="67"/>
      <c r="I3245" s="67"/>
    </row>
    <row r="3246" spans="1:9">
      <c r="A3246" s="79">
        <v>43966</v>
      </c>
      <c r="B3246" s="80">
        <v>3</v>
      </c>
      <c r="C3246" s="81">
        <v>10.31</v>
      </c>
      <c r="D3246" s="67"/>
      <c r="E3246" s="67"/>
      <c r="F3246" s="67"/>
      <c r="G3246" s="67"/>
      <c r="H3246" s="67"/>
      <c r="I3246" s="67"/>
    </row>
    <row r="3247" spans="1:9">
      <c r="A3247" s="79">
        <v>43966</v>
      </c>
      <c r="B3247" s="80">
        <v>4</v>
      </c>
      <c r="C3247" s="81">
        <v>10.95</v>
      </c>
      <c r="D3247" s="67"/>
      <c r="E3247" s="67"/>
      <c r="F3247" s="67"/>
      <c r="G3247" s="67"/>
      <c r="H3247" s="67"/>
      <c r="I3247" s="67"/>
    </row>
    <row r="3248" spans="1:9">
      <c r="A3248" s="79">
        <v>43966</v>
      </c>
      <c r="B3248" s="80">
        <v>5</v>
      </c>
      <c r="C3248" s="81">
        <v>11.51</v>
      </c>
      <c r="D3248" s="67"/>
      <c r="E3248" s="67"/>
      <c r="F3248" s="67"/>
      <c r="G3248" s="67"/>
      <c r="H3248" s="67"/>
      <c r="I3248" s="67"/>
    </row>
    <row r="3249" spans="1:9">
      <c r="A3249" s="79">
        <v>43966</v>
      </c>
      <c r="B3249" s="80">
        <v>6</v>
      </c>
      <c r="C3249" s="81">
        <v>14.95</v>
      </c>
      <c r="D3249" s="67"/>
      <c r="E3249" s="67"/>
      <c r="F3249" s="67"/>
      <c r="G3249" s="67"/>
      <c r="H3249" s="67"/>
      <c r="I3249" s="67"/>
    </row>
    <row r="3250" spans="1:9">
      <c r="A3250" s="79">
        <v>43966</v>
      </c>
      <c r="B3250" s="80">
        <v>7</v>
      </c>
      <c r="C3250" s="81">
        <v>16.77</v>
      </c>
      <c r="D3250" s="67"/>
      <c r="E3250" s="67"/>
      <c r="F3250" s="67"/>
      <c r="G3250" s="67"/>
      <c r="H3250" s="67"/>
      <c r="I3250" s="67"/>
    </row>
    <row r="3251" spans="1:9">
      <c r="A3251" s="79">
        <v>43966</v>
      </c>
      <c r="B3251" s="80">
        <v>8</v>
      </c>
      <c r="C3251" s="81">
        <v>16.48</v>
      </c>
      <c r="D3251" s="67"/>
      <c r="E3251" s="67"/>
      <c r="F3251" s="67"/>
      <c r="G3251" s="67"/>
      <c r="H3251" s="67"/>
      <c r="I3251" s="67"/>
    </row>
    <row r="3252" spans="1:9">
      <c r="A3252" s="79">
        <v>43966</v>
      </c>
      <c r="B3252" s="80">
        <v>9</v>
      </c>
      <c r="C3252" s="81">
        <v>17</v>
      </c>
      <c r="D3252" s="67"/>
      <c r="E3252" s="67"/>
      <c r="F3252" s="67"/>
      <c r="G3252" s="67"/>
      <c r="H3252" s="67"/>
      <c r="I3252" s="67"/>
    </row>
    <row r="3253" spans="1:9">
      <c r="A3253" s="79">
        <v>43966</v>
      </c>
      <c r="B3253" s="80">
        <v>10</v>
      </c>
      <c r="C3253" s="81">
        <v>120.75</v>
      </c>
      <c r="D3253" s="67"/>
      <c r="E3253" s="67"/>
      <c r="F3253" s="67"/>
      <c r="G3253" s="67"/>
      <c r="H3253" s="67"/>
      <c r="I3253" s="67"/>
    </row>
    <row r="3254" spans="1:9">
      <c r="A3254" s="79">
        <v>43966</v>
      </c>
      <c r="B3254" s="80">
        <v>11</v>
      </c>
      <c r="C3254" s="81">
        <v>48.28</v>
      </c>
      <c r="D3254" s="67"/>
      <c r="E3254" s="67"/>
      <c r="F3254" s="67"/>
      <c r="G3254" s="67"/>
      <c r="H3254" s="67"/>
      <c r="I3254" s="67"/>
    </row>
    <row r="3255" spans="1:9">
      <c r="A3255" s="79">
        <v>43966</v>
      </c>
      <c r="B3255" s="80">
        <v>12</v>
      </c>
      <c r="C3255" s="81">
        <v>18.579999999999998</v>
      </c>
      <c r="D3255" s="67"/>
      <c r="E3255" s="67"/>
      <c r="F3255" s="67"/>
      <c r="G3255" s="67"/>
      <c r="H3255" s="67"/>
      <c r="I3255" s="67"/>
    </row>
    <row r="3256" spans="1:9">
      <c r="A3256" s="79">
        <v>43966</v>
      </c>
      <c r="B3256" s="80">
        <v>13</v>
      </c>
      <c r="C3256" s="81">
        <v>19.2</v>
      </c>
      <c r="D3256" s="67"/>
      <c r="E3256" s="67"/>
      <c r="F3256" s="67"/>
      <c r="G3256" s="67"/>
      <c r="H3256" s="67"/>
      <c r="I3256" s="67"/>
    </row>
    <row r="3257" spans="1:9">
      <c r="A3257" s="79">
        <v>43966</v>
      </c>
      <c r="B3257" s="80">
        <v>14</v>
      </c>
      <c r="C3257" s="81">
        <v>18.97</v>
      </c>
      <c r="D3257" s="67"/>
      <c r="E3257" s="67"/>
      <c r="F3257" s="67"/>
      <c r="G3257" s="67"/>
      <c r="H3257" s="67"/>
      <c r="I3257" s="67"/>
    </row>
    <row r="3258" spans="1:9">
      <c r="A3258" s="79">
        <v>43966</v>
      </c>
      <c r="B3258" s="80">
        <v>15</v>
      </c>
      <c r="C3258" s="81">
        <v>20.59</v>
      </c>
      <c r="D3258" s="67"/>
      <c r="E3258" s="67"/>
      <c r="F3258" s="67"/>
      <c r="G3258" s="67"/>
      <c r="H3258" s="67"/>
      <c r="I3258" s="67"/>
    </row>
    <row r="3259" spans="1:9">
      <c r="A3259" s="79">
        <v>43966</v>
      </c>
      <c r="B3259" s="80">
        <v>16</v>
      </c>
      <c r="C3259" s="81">
        <v>18.7</v>
      </c>
      <c r="D3259" s="67"/>
      <c r="E3259" s="67"/>
      <c r="F3259" s="67"/>
      <c r="G3259" s="67"/>
      <c r="H3259" s="67"/>
      <c r="I3259" s="67"/>
    </row>
    <row r="3260" spans="1:9">
      <c r="A3260" s="79">
        <v>43966</v>
      </c>
      <c r="B3260" s="80">
        <v>17</v>
      </c>
      <c r="C3260" s="81">
        <v>19.579999999999998</v>
      </c>
      <c r="D3260" s="67"/>
      <c r="E3260" s="67"/>
      <c r="F3260" s="67"/>
      <c r="G3260" s="67"/>
      <c r="H3260" s="67"/>
      <c r="I3260" s="67"/>
    </row>
    <row r="3261" spans="1:9">
      <c r="A3261" s="79">
        <v>43966</v>
      </c>
      <c r="B3261" s="80">
        <v>18</v>
      </c>
      <c r="C3261" s="81">
        <v>19.29</v>
      </c>
      <c r="D3261" s="67"/>
      <c r="E3261" s="67"/>
      <c r="F3261" s="67"/>
      <c r="G3261" s="67"/>
      <c r="H3261" s="67"/>
      <c r="I3261" s="67"/>
    </row>
    <row r="3262" spans="1:9">
      <c r="A3262" s="79">
        <v>43966</v>
      </c>
      <c r="B3262" s="80">
        <v>19</v>
      </c>
      <c r="C3262" s="81">
        <v>21.2</v>
      </c>
      <c r="D3262" s="67"/>
      <c r="E3262" s="67"/>
      <c r="F3262" s="67"/>
      <c r="G3262" s="67"/>
      <c r="H3262" s="67"/>
      <c r="I3262" s="67"/>
    </row>
    <row r="3263" spans="1:9">
      <c r="A3263" s="79">
        <v>43966</v>
      </c>
      <c r="B3263" s="80">
        <v>20</v>
      </c>
      <c r="C3263" s="81">
        <v>17.809999999999999</v>
      </c>
      <c r="D3263" s="67"/>
      <c r="E3263" s="67"/>
      <c r="F3263" s="67"/>
      <c r="G3263" s="67"/>
      <c r="H3263" s="67"/>
      <c r="I3263" s="67"/>
    </row>
    <row r="3264" spans="1:9">
      <c r="A3264" s="79">
        <v>43966</v>
      </c>
      <c r="B3264" s="80">
        <v>21</v>
      </c>
      <c r="C3264" s="81">
        <v>19.329999999999998</v>
      </c>
      <c r="D3264" s="67"/>
      <c r="E3264" s="67"/>
      <c r="F3264" s="67"/>
      <c r="G3264" s="67"/>
      <c r="H3264" s="67"/>
      <c r="I3264" s="67"/>
    </row>
    <row r="3265" spans="1:9">
      <c r="A3265" s="79">
        <v>43966</v>
      </c>
      <c r="B3265" s="80">
        <v>22</v>
      </c>
      <c r="C3265" s="81">
        <v>23.87</v>
      </c>
      <c r="D3265" s="67"/>
      <c r="E3265" s="67"/>
      <c r="F3265" s="67"/>
      <c r="G3265" s="67"/>
      <c r="H3265" s="67"/>
      <c r="I3265" s="67"/>
    </row>
    <row r="3266" spans="1:9">
      <c r="A3266" s="79">
        <v>43966</v>
      </c>
      <c r="B3266" s="80">
        <v>23</v>
      </c>
      <c r="C3266" s="81">
        <v>16.5</v>
      </c>
      <c r="D3266" s="67"/>
      <c r="E3266" s="67"/>
      <c r="F3266" s="67"/>
      <c r="G3266" s="67"/>
      <c r="H3266" s="67"/>
      <c r="I3266" s="67"/>
    </row>
    <row r="3267" spans="1:9">
      <c r="A3267" s="79">
        <v>43966</v>
      </c>
      <c r="B3267" s="80">
        <v>24</v>
      </c>
      <c r="C3267" s="81">
        <v>18.11</v>
      </c>
      <c r="D3267" s="67"/>
      <c r="E3267" s="67"/>
      <c r="F3267" s="67"/>
      <c r="G3267" s="67"/>
      <c r="H3267" s="67"/>
      <c r="I3267" s="67"/>
    </row>
    <row r="3268" spans="1:9">
      <c r="A3268" s="79">
        <v>43967</v>
      </c>
      <c r="B3268" s="80">
        <v>1</v>
      </c>
      <c r="C3268" s="81">
        <v>16.57</v>
      </c>
      <c r="D3268" s="67"/>
      <c r="E3268" s="67"/>
      <c r="F3268" s="67"/>
      <c r="G3268" s="67"/>
      <c r="H3268" s="67"/>
      <c r="I3268" s="67"/>
    </row>
    <row r="3269" spans="1:9">
      <c r="A3269" s="79">
        <v>43967</v>
      </c>
      <c r="B3269" s="80">
        <v>2</v>
      </c>
      <c r="C3269" s="81">
        <v>14.85</v>
      </c>
      <c r="D3269" s="67"/>
      <c r="E3269" s="67"/>
      <c r="F3269" s="67"/>
      <c r="G3269" s="67"/>
      <c r="H3269" s="67"/>
      <c r="I3269" s="67"/>
    </row>
    <row r="3270" spans="1:9">
      <c r="A3270" s="79">
        <v>43967</v>
      </c>
      <c r="B3270" s="80">
        <v>3</v>
      </c>
      <c r="C3270" s="81">
        <v>14.55</v>
      </c>
      <c r="D3270" s="67"/>
      <c r="E3270" s="67"/>
      <c r="F3270" s="67"/>
      <c r="G3270" s="67"/>
      <c r="H3270" s="67"/>
      <c r="I3270" s="67"/>
    </row>
    <row r="3271" spans="1:9">
      <c r="A3271" s="79">
        <v>43967</v>
      </c>
      <c r="B3271" s="80">
        <v>4</v>
      </c>
      <c r="C3271" s="81">
        <v>14.45</v>
      </c>
      <c r="D3271" s="67"/>
      <c r="E3271" s="67"/>
      <c r="F3271" s="67"/>
      <c r="G3271" s="67"/>
      <c r="H3271" s="67"/>
      <c r="I3271" s="67"/>
    </row>
    <row r="3272" spans="1:9">
      <c r="A3272" s="79">
        <v>43967</v>
      </c>
      <c r="B3272" s="80">
        <v>5</v>
      </c>
      <c r="C3272" s="81">
        <v>15.84</v>
      </c>
      <c r="D3272" s="67"/>
      <c r="E3272" s="67"/>
      <c r="F3272" s="67"/>
      <c r="G3272" s="67"/>
      <c r="H3272" s="67"/>
      <c r="I3272" s="67"/>
    </row>
    <row r="3273" spans="1:9">
      <c r="A3273" s="79">
        <v>43967</v>
      </c>
      <c r="B3273" s="80">
        <v>6</v>
      </c>
      <c r="C3273" s="81">
        <v>14.86</v>
      </c>
      <c r="D3273" s="67"/>
      <c r="E3273" s="67"/>
      <c r="F3273" s="67"/>
      <c r="G3273" s="67"/>
      <c r="H3273" s="67"/>
      <c r="I3273" s="67"/>
    </row>
    <row r="3274" spans="1:9">
      <c r="A3274" s="79">
        <v>43967</v>
      </c>
      <c r="B3274" s="80">
        <v>7</v>
      </c>
      <c r="C3274" s="81">
        <v>14.49</v>
      </c>
      <c r="D3274" s="67"/>
      <c r="E3274" s="67"/>
      <c r="F3274" s="67"/>
      <c r="G3274" s="67"/>
      <c r="H3274" s="67"/>
      <c r="I3274" s="67"/>
    </row>
    <row r="3275" spans="1:9">
      <c r="A3275" s="79">
        <v>43967</v>
      </c>
      <c r="B3275" s="80">
        <v>8</v>
      </c>
      <c r="C3275" s="81">
        <v>17.23</v>
      </c>
      <c r="D3275" s="67"/>
      <c r="E3275" s="67"/>
      <c r="F3275" s="67"/>
      <c r="G3275" s="67"/>
      <c r="H3275" s="67"/>
      <c r="I3275" s="67"/>
    </row>
    <row r="3276" spans="1:9">
      <c r="A3276" s="79">
        <v>43967</v>
      </c>
      <c r="B3276" s="80">
        <v>9</v>
      </c>
      <c r="C3276" s="81">
        <v>18.760000000000002</v>
      </c>
      <c r="D3276" s="67"/>
      <c r="E3276" s="67"/>
      <c r="F3276" s="67"/>
      <c r="G3276" s="67"/>
      <c r="H3276" s="67"/>
      <c r="I3276" s="67"/>
    </row>
    <row r="3277" spans="1:9">
      <c r="A3277" s="79">
        <v>43967</v>
      </c>
      <c r="B3277" s="80">
        <v>10</v>
      </c>
      <c r="C3277" s="81">
        <v>17.54</v>
      </c>
      <c r="D3277" s="67"/>
      <c r="E3277" s="67"/>
      <c r="F3277" s="67"/>
      <c r="G3277" s="67"/>
      <c r="H3277" s="67"/>
      <c r="I3277" s="67"/>
    </row>
    <row r="3278" spans="1:9">
      <c r="A3278" s="79">
        <v>43967</v>
      </c>
      <c r="B3278" s="80">
        <v>11</v>
      </c>
      <c r="C3278" s="81">
        <v>18.91</v>
      </c>
      <c r="D3278" s="67"/>
      <c r="E3278" s="67"/>
      <c r="F3278" s="67"/>
      <c r="G3278" s="67"/>
      <c r="H3278" s="67"/>
      <c r="I3278" s="67"/>
    </row>
    <row r="3279" spans="1:9">
      <c r="A3279" s="79">
        <v>43967</v>
      </c>
      <c r="B3279" s="80">
        <v>12</v>
      </c>
      <c r="C3279" s="81">
        <v>18.760000000000002</v>
      </c>
      <c r="D3279" s="67"/>
      <c r="E3279" s="67"/>
      <c r="F3279" s="67"/>
      <c r="G3279" s="67"/>
      <c r="H3279" s="67"/>
      <c r="I3279" s="67"/>
    </row>
    <row r="3280" spans="1:9">
      <c r="A3280" s="79">
        <v>43967</v>
      </c>
      <c r="B3280" s="80">
        <v>13</v>
      </c>
      <c r="C3280" s="81">
        <v>18.64</v>
      </c>
      <c r="D3280" s="67"/>
      <c r="E3280" s="67"/>
      <c r="F3280" s="67"/>
      <c r="G3280" s="67"/>
      <c r="H3280" s="67"/>
      <c r="I3280" s="67"/>
    </row>
    <row r="3281" spans="1:9">
      <c r="A3281" s="79">
        <v>43967</v>
      </c>
      <c r="B3281" s="80">
        <v>14</v>
      </c>
      <c r="C3281" s="81">
        <v>17.27</v>
      </c>
      <c r="D3281" s="67"/>
      <c r="E3281" s="67"/>
      <c r="F3281" s="67"/>
      <c r="G3281" s="67"/>
      <c r="H3281" s="67"/>
      <c r="I3281" s="67"/>
    </row>
    <row r="3282" spans="1:9">
      <c r="A3282" s="79">
        <v>43967</v>
      </c>
      <c r="B3282" s="80">
        <v>15</v>
      </c>
      <c r="C3282" s="81">
        <v>17.02</v>
      </c>
      <c r="D3282" s="67"/>
      <c r="E3282" s="67"/>
      <c r="F3282" s="67"/>
      <c r="G3282" s="67"/>
      <c r="H3282" s="67"/>
      <c r="I3282" s="67"/>
    </row>
    <row r="3283" spans="1:9">
      <c r="A3283" s="79">
        <v>43967</v>
      </c>
      <c r="B3283" s="80">
        <v>16</v>
      </c>
      <c r="C3283" s="81">
        <v>18.12</v>
      </c>
      <c r="D3283" s="67"/>
      <c r="E3283" s="67"/>
      <c r="F3283" s="67"/>
      <c r="G3283" s="67"/>
      <c r="H3283" s="67"/>
      <c r="I3283" s="67"/>
    </row>
    <row r="3284" spans="1:9">
      <c r="A3284" s="79">
        <v>43967</v>
      </c>
      <c r="B3284" s="80">
        <v>17</v>
      </c>
      <c r="C3284" s="81">
        <v>18.309999999999999</v>
      </c>
      <c r="D3284" s="67"/>
      <c r="E3284" s="67"/>
      <c r="F3284" s="67"/>
      <c r="G3284" s="67"/>
      <c r="H3284" s="67"/>
      <c r="I3284" s="67"/>
    </row>
    <row r="3285" spans="1:9">
      <c r="A3285" s="79">
        <v>43967</v>
      </c>
      <c r="B3285" s="80">
        <v>18</v>
      </c>
      <c r="C3285" s="81">
        <v>33.1</v>
      </c>
      <c r="D3285" s="67"/>
      <c r="E3285" s="67"/>
      <c r="F3285" s="67"/>
      <c r="G3285" s="67"/>
      <c r="H3285" s="67"/>
      <c r="I3285" s="67"/>
    </row>
    <row r="3286" spans="1:9">
      <c r="A3286" s="79">
        <v>43967</v>
      </c>
      <c r="B3286" s="80">
        <v>19</v>
      </c>
      <c r="C3286" s="81">
        <v>16.87</v>
      </c>
      <c r="D3286" s="67"/>
      <c r="E3286" s="67"/>
      <c r="F3286" s="67"/>
      <c r="G3286" s="67"/>
      <c r="H3286" s="67"/>
      <c r="I3286" s="67"/>
    </row>
    <row r="3287" spans="1:9">
      <c r="A3287" s="79">
        <v>43967</v>
      </c>
      <c r="B3287" s="80">
        <v>20</v>
      </c>
      <c r="C3287" s="81">
        <v>17.7</v>
      </c>
      <c r="D3287" s="67"/>
      <c r="E3287" s="67"/>
      <c r="F3287" s="67"/>
      <c r="G3287" s="67"/>
      <c r="H3287" s="67"/>
      <c r="I3287" s="67"/>
    </row>
    <row r="3288" spans="1:9">
      <c r="A3288" s="79">
        <v>43967</v>
      </c>
      <c r="B3288" s="80">
        <v>21</v>
      </c>
      <c r="C3288" s="81">
        <v>17.34</v>
      </c>
      <c r="D3288" s="67"/>
      <c r="E3288" s="67"/>
      <c r="F3288" s="67"/>
      <c r="G3288" s="67"/>
      <c r="H3288" s="67"/>
      <c r="I3288" s="67"/>
    </row>
    <row r="3289" spans="1:9">
      <c r="A3289" s="79">
        <v>43967</v>
      </c>
      <c r="B3289" s="80">
        <v>22</v>
      </c>
      <c r="C3289" s="81">
        <v>16.02</v>
      </c>
      <c r="D3289" s="67"/>
      <c r="E3289" s="67"/>
      <c r="F3289" s="67"/>
      <c r="G3289" s="67"/>
      <c r="H3289" s="67"/>
      <c r="I3289" s="67"/>
    </row>
    <row r="3290" spans="1:9">
      <c r="A3290" s="79">
        <v>43967</v>
      </c>
      <c r="B3290" s="80">
        <v>23</v>
      </c>
      <c r="C3290" s="81">
        <v>11.81</v>
      </c>
      <c r="D3290" s="67"/>
      <c r="E3290" s="67"/>
      <c r="F3290" s="67"/>
      <c r="G3290" s="67"/>
      <c r="H3290" s="67"/>
      <c r="I3290" s="67"/>
    </row>
    <row r="3291" spans="1:9">
      <c r="A3291" s="79">
        <v>43967</v>
      </c>
      <c r="B3291" s="80">
        <v>24</v>
      </c>
      <c r="C3291" s="81">
        <v>13.95</v>
      </c>
      <c r="D3291" s="67"/>
      <c r="E3291" s="67"/>
      <c r="F3291" s="67"/>
      <c r="G3291" s="67"/>
      <c r="H3291" s="67"/>
      <c r="I3291" s="67"/>
    </row>
    <row r="3292" spans="1:9">
      <c r="A3292" s="79">
        <v>43968</v>
      </c>
      <c r="B3292" s="80">
        <v>1</v>
      </c>
      <c r="C3292" s="81">
        <v>13.38</v>
      </c>
      <c r="D3292" s="67"/>
      <c r="E3292" s="67"/>
      <c r="F3292" s="67"/>
      <c r="G3292" s="67"/>
      <c r="H3292" s="67"/>
      <c r="I3292" s="67"/>
    </row>
    <row r="3293" spans="1:9">
      <c r="A3293" s="79">
        <v>43968</v>
      </c>
      <c r="B3293" s="80">
        <v>2</v>
      </c>
      <c r="C3293" s="81">
        <v>11.44</v>
      </c>
      <c r="D3293" s="67"/>
      <c r="E3293" s="67"/>
      <c r="F3293" s="67"/>
      <c r="G3293" s="67"/>
      <c r="H3293" s="67"/>
      <c r="I3293" s="67"/>
    </row>
    <row r="3294" spans="1:9">
      <c r="A3294" s="79">
        <v>43968</v>
      </c>
      <c r="B3294" s="80">
        <v>3</v>
      </c>
      <c r="C3294" s="81">
        <v>10.88</v>
      </c>
      <c r="D3294" s="67"/>
      <c r="E3294" s="67"/>
      <c r="F3294" s="67"/>
      <c r="G3294" s="67"/>
      <c r="H3294" s="67"/>
      <c r="I3294" s="67"/>
    </row>
    <row r="3295" spans="1:9">
      <c r="A3295" s="79">
        <v>43968</v>
      </c>
      <c r="B3295" s="80">
        <v>4</v>
      </c>
      <c r="C3295" s="81">
        <v>10.210000000000001</v>
      </c>
      <c r="D3295" s="67"/>
      <c r="E3295" s="67"/>
      <c r="F3295" s="67"/>
      <c r="G3295" s="67"/>
      <c r="H3295" s="67"/>
      <c r="I3295" s="67"/>
    </row>
    <row r="3296" spans="1:9">
      <c r="A3296" s="79">
        <v>43968</v>
      </c>
      <c r="B3296" s="80">
        <v>5</v>
      </c>
      <c r="C3296" s="81">
        <v>9.75</v>
      </c>
      <c r="D3296" s="67"/>
      <c r="E3296" s="67"/>
      <c r="F3296" s="67"/>
      <c r="G3296" s="67"/>
      <c r="H3296" s="67"/>
      <c r="I3296" s="67"/>
    </row>
    <row r="3297" spans="1:9">
      <c r="A3297" s="79">
        <v>43968</v>
      </c>
      <c r="B3297" s="80">
        <v>6</v>
      </c>
      <c r="C3297" s="81">
        <v>6.9</v>
      </c>
      <c r="D3297" s="67"/>
      <c r="E3297" s="67"/>
      <c r="F3297" s="67"/>
      <c r="G3297" s="67"/>
      <c r="H3297" s="67"/>
      <c r="I3297" s="67"/>
    </row>
    <row r="3298" spans="1:9">
      <c r="A3298" s="79">
        <v>43968</v>
      </c>
      <c r="B3298" s="80">
        <v>7</v>
      </c>
      <c r="C3298" s="81">
        <v>3.69</v>
      </c>
      <c r="D3298" s="67"/>
      <c r="E3298" s="67"/>
      <c r="F3298" s="67"/>
      <c r="G3298" s="67"/>
      <c r="H3298" s="67"/>
      <c r="I3298" s="67"/>
    </row>
    <row r="3299" spans="1:9">
      <c r="A3299" s="79">
        <v>43968</v>
      </c>
      <c r="B3299" s="80">
        <v>8</v>
      </c>
      <c r="C3299" s="81">
        <v>10.199999999999999</v>
      </c>
      <c r="D3299" s="67"/>
      <c r="E3299" s="67"/>
      <c r="F3299" s="67"/>
      <c r="G3299" s="67"/>
      <c r="H3299" s="67"/>
      <c r="I3299" s="67"/>
    </row>
    <row r="3300" spans="1:9">
      <c r="A3300" s="79">
        <v>43968</v>
      </c>
      <c r="B3300" s="80">
        <v>9</v>
      </c>
      <c r="C3300" s="81">
        <v>12.13</v>
      </c>
      <c r="D3300" s="67"/>
      <c r="E3300" s="67"/>
      <c r="F3300" s="67"/>
      <c r="G3300" s="67"/>
      <c r="H3300" s="67"/>
      <c r="I3300" s="67"/>
    </row>
    <row r="3301" spans="1:9">
      <c r="A3301" s="79">
        <v>43968</v>
      </c>
      <c r="B3301" s="80">
        <v>10</v>
      </c>
      <c r="C3301" s="81">
        <v>15.38</v>
      </c>
      <c r="D3301" s="67"/>
      <c r="E3301" s="67"/>
      <c r="F3301" s="67"/>
      <c r="G3301" s="67"/>
      <c r="H3301" s="67"/>
      <c r="I3301" s="67"/>
    </row>
    <row r="3302" spans="1:9">
      <c r="A3302" s="79">
        <v>43968</v>
      </c>
      <c r="B3302" s="80">
        <v>11</v>
      </c>
      <c r="C3302" s="81">
        <v>17.809999999999999</v>
      </c>
      <c r="D3302" s="67"/>
      <c r="E3302" s="67"/>
      <c r="F3302" s="67"/>
      <c r="G3302" s="67"/>
      <c r="H3302" s="67"/>
      <c r="I3302" s="67"/>
    </row>
    <row r="3303" spans="1:9">
      <c r="A3303" s="79">
        <v>43968</v>
      </c>
      <c r="B3303" s="80">
        <v>12</v>
      </c>
      <c r="C3303" s="81">
        <v>17.510000000000002</v>
      </c>
      <c r="D3303" s="67"/>
      <c r="E3303" s="67"/>
      <c r="F3303" s="67"/>
      <c r="G3303" s="67"/>
      <c r="H3303" s="67"/>
      <c r="I3303" s="67"/>
    </row>
    <row r="3304" spans="1:9">
      <c r="A3304" s="79">
        <v>43968</v>
      </c>
      <c r="B3304" s="80">
        <v>13</v>
      </c>
      <c r="C3304" s="81">
        <v>17.07</v>
      </c>
      <c r="D3304" s="67"/>
      <c r="E3304" s="67"/>
      <c r="F3304" s="67"/>
      <c r="G3304" s="67"/>
      <c r="H3304" s="67"/>
      <c r="I3304" s="67"/>
    </row>
    <row r="3305" spans="1:9">
      <c r="A3305" s="79">
        <v>43968</v>
      </c>
      <c r="B3305" s="80">
        <v>14</v>
      </c>
      <c r="C3305" s="81">
        <v>16.28</v>
      </c>
      <c r="D3305" s="67"/>
      <c r="E3305" s="67"/>
      <c r="F3305" s="67"/>
      <c r="G3305" s="67"/>
      <c r="H3305" s="67"/>
      <c r="I3305" s="67"/>
    </row>
    <row r="3306" spans="1:9">
      <c r="A3306" s="79">
        <v>43968</v>
      </c>
      <c r="B3306" s="80">
        <v>15</v>
      </c>
      <c r="C3306" s="81">
        <v>16.600000000000001</v>
      </c>
      <c r="D3306" s="67"/>
      <c r="E3306" s="67"/>
      <c r="F3306" s="67"/>
      <c r="G3306" s="67"/>
      <c r="H3306" s="67"/>
      <c r="I3306" s="67"/>
    </row>
    <row r="3307" spans="1:9">
      <c r="A3307" s="79">
        <v>43968</v>
      </c>
      <c r="B3307" s="80">
        <v>16</v>
      </c>
      <c r="C3307" s="81">
        <v>14.89</v>
      </c>
      <c r="D3307" s="67"/>
      <c r="E3307" s="67"/>
      <c r="F3307" s="67"/>
      <c r="G3307" s="67"/>
      <c r="H3307" s="67"/>
      <c r="I3307" s="67"/>
    </row>
    <row r="3308" spans="1:9">
      <c r="A3308" s="79">
        <v>43968</v>
      </c>
      <c r="B3308" s="80">
        <v>17</v>
      </c>
      <c r="C3308" s="81">
        <v>18.3</v>
      </c>
      <c r="D3308" s="67"/>
      <c r="E3308" s="67"/>
      <c r="F3308" s="67"/>
      <c r="G3308" s="67"/>
      <c r="H3308" s="67"/>
      <c r="I3308" s="67"/>
    </row>
    <row r="3309" spans="1:9">
      <c r="A3309" s="79">
        <v>43968</v>
      </c>
      <c r="B3309" s="80">
        <v>18</v>
      </c>
      <c r="C3309" s="81">
        <v>17.149999999999999</v>
      </c>
      <c r="D3309" s="67"/>
      <c r="E3309" s="67"/>
      <c r="F3309" s="67"/>
      <c r="G3309" s="67"/>
      <c r="H3309" s="67"/>
      <c r="I3309" s="67"/>
    </row>
    <row r="3310" spans="1:9">
      <c r="A3310" s="79">
        <v>43968</v>
      </c>
      <c r="B3310" s="80">
        <v>19</v>
      </c>
      <c r="C3310" s="81">
        <v>15.88</v>
      </c>
      <c r="D3310" s="67"/>
      <c r="E3310" s="67"/>
      <c r="F3310" s="67"/>
      <c r="G3310" s="67"/>
      <c r="H3310" s="67"/>
      <c r="I3310" s="67"/>
    </row>
    <row r="3311" spans="1:9">
      <c r="A3311" s="79">
        <v>43968</v>
      </c>
      <c r="B3311" s="80">
        <v>20</v>
      </c>
      <c r="C3311" s="81">
        <v>15.99</v>
      </c>
      <c r="D3311" s="67"/>
      <c r="E3311" s="67"/>
      <c r="F3311" s="67"/>
      <c r="G3311" s="67"/>
      <c r="H3311" s="67"/>
      <c r="I3311" s="67"/>
    </row>
    <row r="3312" spans="1:9">
      <c r="A3312" s="79">
        <v>43968</v>
      </c>
      <c r="B3312" s="80">
        <v>21</v>
      </c>
      <c r="C3312" s="81">
        <v>16.899999999999999</v>
      </c>
      <c r="D3312" s="67"/>
      <c r="E3312" s="67"/>
      <c r="F3312" s="67"/>
      <c r="G3312" s="67"/>
      <c r="H3312" s="67"/>
      <c r="I3312" s="67"/>
    </row>
    <row r="3313" spans="1:9">
      <c r="A3313" s="79">
        <v>43968</v>
      </c>
      <c r="B3313" s="80">
        <v>22</v>
      </c>
      <c r="C3313" s="81">
        <v>15.01</v>
      </c>
      <c r="D3313" s="67"/>
      <c r="E3313" s="67"/>
      <c r="F3313" s="67"/>
      <c r="G3313" s="67"/>
      <c r="H3313" s="67"/>
      <c r="I3313" s="67"/>
    </row>
    <row r="3314" spans="1:9">
      <c r="A3314" s="79">
        <v>43968</v>
      </c>
      <c r="B3314" s="80">
        <v>23</v>
      </c>
      <c r="C3314" s="81">
        <v>11.25</v>
      </c>
      <c r="D3314" s="67"/>
      <c r="E3314" s="67"/>
      <c r="F3314" s="67"/>
      <c r="G3314" s="67"/>
      <c r="H3314" s="67"/>
      <c r="I3314" s="67"/>
    </row>
    <row r="3315" spans="1:9">
      <c r="A3315" s="79">
        <v>43968</v>
      </c>
      <c r="B3315" s="80">
        <v>24</v>
      </c>
      <c r="C3315" s="81">
        <v>14.44</v>
      </c>
      <c r="D3315" s="67"/>
      <c r="E3315" s="67"/>
      <c r="F3315" s="67"/>
      <c r="G3315" s="67"/>
      <c r="H3315" s="67"/>
      <c r="I3315" s="67"/>
    </row>
    <row r="3316" spans="1:9">
      <c r="A3316" s="79">
        <v>43969</v>
      </c>
      <c r="B3316" s="80">
        <v>1</v>
      </c>
      <c r="C3316" s="81">
        <v>12.35</v>
      </c>
      <c r="D3316" s="67"/>
      <c r="E3316" s="67"/>
      <c r="F3316" s="67"/>
      <c r="G3316" s="67"/>
      <c r="H3316" s="67"/>
      <c r="I3316" s="67"/>
    </row>
    <row r="3317" spans="1:9">
      <c r="A3317" s="79">
        <v>43969</v>
      </c>
      <c r="B3317" s="80">
        <v>2</v>
      </c>
      <c r="C3317" s="81">
        <v>9.7799999999999994</v>
      </c>
      <c r="D3317" s="67"/>
      <c r="E3317" s="67"/>
      <c r="F3317" s="67"/>
      <c r="G3317" s="67"/>
      <c r="H3317" s="67"/>
      <c r="I3317" s="67"/>
    </row>
    <row r="3318" spans="1:9">
      <c r="A3318" s="79">
        <v>43969</v>
      </c>
      <c r="B3318" s="80">
        <v>3</v>
      </c>
      <c r="C3318" s="81">
        <v>4.4400000000000004</v>
      </c>
      <c r="D3318" s="67"/>
      <c r="E3318" s="67"/>
      <c r="F3318" s="67"/>
      <c r="G3318" s="67"/>
      <c r="H3318" s="67"/>
      <c r="I3318" s="67"/>
    </row>
    <row r="3319" spans="1:9">
      <c r="A3319" s="79">
        <v>43969</v>
      </c>
      <c r="B3319" s="80">
        <v>4</v>
      </c>
      <c r="C3319" s="81">
        <v>2.36</v>
      </c>
      <c r="D3319" s="67"/>
      <c r="E3319" s="67"/>
      <c r="F3319" s="67"/>
      <c r="G3319" s="67"/>
      <c r="H3319" s="67"/>
      <c r="I3319" s="67"/>
    </row>
    <row r="3320" spans="1:9">
      <c r="A3320" s="79">
        <v>43969</v>
      </c>
      <c r="B3320" s="80">
        <v>5</v>
      </c>
      <c r="C3320" s="81">
        <v>10.3</v>
      </c>
      <c r="D3320" s="67"/>
      <c r="E3320" s="67"/>
      <c r="F3320" s="67"/>
      <c r="G3320" s="67"/>
      <c r="H3320" s="67"/>
      <c r="I3320" s="67"/>
    </row>
    <row r="3321" spans="1:9">
      <c r="A3321" s="79">
        <v>43969</v>
      </c>
      <c r="B3321" s="80">
        <v>6</v>
      </c>
      <c r="C3321" s="81">
        <v>11.74</v>
      </c>
      <c r="D3321" s="67"/>
      <c r="E3321" s="67"/>
      <c r="F3321" s="67"/>
      <c r="G3321" s="67"/>
      <c r="H3321" s="67"/>
      <c r="I3321" s="67"/>
    </row>
    <row r="3322" spans="1:9">
      <c r="A3322" s="79">
        <v>43969</v>
      </c>
      <c r="B3322" s="80">
        <v>7</v>
      </c>
      <c r="C3322" s="81">
        <v>13.41</v>
      </c>
      <c r="D3322" s="67"/>
      <c r="E3322" s="67"/>
      <c r="F3322" s="67"/>
      <c r="G3322" s="67"/>
      <c r="H3322" s="67"/>
      <c r="I3322" s="67"/>
    </row>
    <row r="3323" spans="1:9">
      <c r="A3323" s="79">
        <v>43969</v>
      </c>
      <c r="B3323" s="80">
        <v>8</v>
      </c>
      <c r="C3323" s="81">
        <v>16.170000000000002</v>
      </c>
      <c r="D3323" s="67"/>
      <c r="E3323" s="67"/>
      <c r="F3323" s="67"/>
      <c r="G3323" s="67"/>
      <c r="H3323" s="67"/>
      <c r="I3323" s="67"/>
    </row>
    <row r="3324" spans="1:9">
      <c r="A3324" s="79">
        <v>43969</v>
      </c>
      <c r="B3324" s="80">
        <v>9</v>
      </c>
      <c r="C3324" s="81">
        <v>23</v>
      </c>
      <c r="D3324" s="67"/>
      <c r="E3324" s="67"/>
      <c r="F3324" s="67"/>
      <c r="G3324" s="67"/>
      <c r="H3324" s="67"/>
      <c r="I3324" s="67"/>
    </row>
    <row r="3325" spans="1:9">
      <c r="A3325" s="79">
        <v>43969</v>
      </c>
      <c r="B3325" s="80">
        <v>10</v>
      </c>
      <c r="C3325" s="81">
        <v>19.739999999999998</v>
      </c>
      <c r="D3325" s="67"/>
      <c r="E3325" s="67"/>
      <c r="F3325" s="67"/>
      <c r="G3325" s="67"/>
      <c r="H3325" s="67"/>
      <c r="I3325" s="67"/>
    </row>
    <row r="3326" spans="1:9">
      <c r="A3326" s="79">
        <v>43969</v>
      </c>
      <c r="B3326" s="80">
        <v>11</v>
      </c>
      <c r="C3326" s="81">
        <v>19.14</v>
      </c>
      <c r="D3326" s="67"/>
      <c r="E3326" s="67"/>
      <c r="F3326" s="67"/>
      <c r="G3326" s="67"/>
      <c r="H3326" s="67"/>
      <c r="I3326" s="67"/>
    </row>
    <row r="3327" spans="1:9">
      <c r="A3327" s="79">
        <v>43969</v>
      </c>
      <c r="B3327" s="80">
        <v>12</v>
      </c>
      <c r="C3327" s="81">
        <v>22.7</v>
      </c>
      <c r="D3327" s="67"/>
      <c r="E3327" s="67"/>
      <c r="F3327" s="67"/>
      <c r="G3327" s="67"/>
      <c r="H3327" s="67"/>
      <c r="I3327" s="67"/>
    </row>
    <row r="3328" spans="1:9">
      <c r="A3328" s="79">
        <v>43969</v>
      </c>
      <c r="B3328" s="80">
        <v>13</v>
      </c>
      <c r="C3328" s="81">
        <v>25.19</v>
      </c>
      <c r="D3328" s="67"/>
      <c r="E3328" s="67"/>
      <c r="F3328" s="67"/>
      <c r="G3328" s="67"/>
      <c r="H3328" s="67"/>
      <c r="I3328" s="67"/>
    </row>
    <row r="3329" spans="1:9">
      <c r="A3329" s="79">
        <v>43969</v>
      </c>
      <c r="B3329" s="80">
        <v>14</v>
      </c>
      <c r="C3329" s="81">
        <v>24.41</v>
      </c>
      <c r="D3329" s="67"/>
      <c r="E3329" s="67"/>
      <c r="F3329" s="67"/>
      <c r="G3329" s="67"/>
      <c r="H3329" s="67"/>
      <c r="I3329" s="67"/>
    </row>
    <row r="3330" spans="1:9">
      <c r="A3330" s="79">
        <v>43969</v>
      </c>
      <c r="B3330" s="80">
        <v>15</v>
      </c>
      <c r="C3330" s="81">
        <v>19.48</v>
      </c>
      <c r="D3330" s="67"/>
      <c r="E3330" s="67"/>
      <c r="F3330" s="67"/>
      <c r="G3330" s="67"/>
      <c r="H3330" s="67"/>
      <c r="I3330" s="67"/>
    </row>
    <row r="3331" spans="1:9">
      <c r="A3331" s="79">
        <v>43969</v>
      </c>
      <c r="B3331" s="80">
        <v>16</v>
      </c>
      <c r="C3331" s="81">
        <v>22.07</v>
      </c>
      <c r="D3331" s="67"/>
      <c r="E3331" s="67"/>
      <c r="F3331" s="67"/>
      <c r="G3331" s="67"/>
      <c r="H3331" s="67"/>
      <c r="I3331" s="67"/>
    </row>
    <row r="3332" spans="1:9">
      <c r="A3332" s="79">
        <v>43969</v>
      </c>
      <c r="B3332" s="80">
        <v>17</v>
      </c>
      <c r="C3332" s="81">
        <v>20.67</v>
      </c>
      <c r="D3332" s="67"/>
      <c r="E3332" s="67"/>
      <c r="F3332" s="67"/>
      <c r="G3332" s="67"/>
      <c r="H3332" s="67"/>
      <c r="I3332" s="67"/>
    </row>
    <row r="3333" spans="1:9">
      <c r="A3333" s="79">
        <v>43969</v>
      </c>
      <c r="B3333" s="80">
        <v>18</v>
      </c>
      <c r="C3333" s="81">
        <v>22.8</v>
      </c>
      <c r="D3333" s="67"/>
      <c r="E3333" s="67"/>
      <c r="F3333" s="67"/>
      <c r="G3333" s="67"/>
      <c r="H3333" s="67"/>
      <c r="I3333" s="67"/>
    </row>
    <row r="3334" spans="1:9">
      <c r="A3334" s="79">
        <v>43969</v>
      </c>
      <c r="B3334" s="80">
        <v>19</v>
      </c>
      <c r="C3334" s="81">
        <v>23.55</v>
      </c>
      <c r="D3334" s="67"/>
      <c r="E3334" s="67"/>
      <c r="F3334" s="67"/>
      <c r="G3334" s="67"/>
      <c r="H3334" s="67"/>
      <c r="I3334" s="67"/>
    </row>
    <row r="3335" spans="1:9">
      <c r="A3335" s="79">
        <v>43969</v>
      </c>
      <c r="B3335" s="80">
        <v>20</v>
      </c>
      <c r="C3335" s="81">
        <v>17.510000000000002</v>
      </c>
      <c r="D3335" s="67"/>
      <c r="E3335" s="67"/>
      <c r="F3335" s="67"/>
      <c r="G3335" s="67"/>
      <c r="H3335" s="67"/>
      <c r="I3335" s="67"/>
    </row>
    <row r="3336" spans="1:9">
      <c r="A3336" s="79">
        <v>43969</v>
      </c>
      <c r="B3336" s="80">
        <v>21</v>
      </c>
      <c r="C3336" s="81">
        <v>18.809999999999999</v>
      </c>
      <c r="D3336" s="67"/>
      <c r="E3336" s="67"/>
      <c r="F3336" s="67"/>
      <c r="G3336" s="67"/>
      <c r="H3336" s="67"/>
      <c r="I3336" s="67"/>
    </row>
    <row r="3337" spans="1:9">
      <c r="A3337" s="79">
        <v>43969</v>
      </c>
      <c r="B3337" s="80">
        <v>22</v>
      </c>
      <c r="C3337" s="81">
        <v>17.41</v>
      </c>
      <c r="D3337" s="67"/>
      <c r="E3337" s="67"/>
      <c r="F3337" s="67"/>
      <c r="G3337" s="67"/>
      <c r="H3337" s="67"/>
      <c r="I3337" s="67"/>
    </row>
    <row r="3338" spans="1:9">
      <c r="A3338" s="79">
        <v>43969</v>
      </c>
      <c r="B3338" s="80">
        <v>23</v>
      </c>
      <c r="C3338" s="81">
        <v>16.28</v>
      </c>
      <c r="D3338" s="67"/>
      <c r="E3338" s="67"/>
      <c r="F3338" s="67"/>
      <c r="G3338" s="67"/>
      <c r="H3338" s="67"/>
      <c r="I3338" s="67"/>
    </row>
    <row r="3339" spans="1:9">
      <c r="A3339" s="79">
        <v>43969</v>
      </c>
      <c r="B3339" s="80">
        <v>24</v>
      </c>
      <c r="C3339" s="81">
        <v>15.76</v>
      </c>
      <c r="D3339" s="67"/>
      <c r="E3339" s="67"/>
      <c r="F3339" s="67"/>
      <c r="G3339" s="67"/>
      <c r="H3339" s="67"/>
      <c r="I3339" s="67"/>
    </row>
    <row r="3340" spans="1:9">
      <c r="A3340" s="79">
        <v>43970</v>
      </c>
      <c r="B3340" s="80">
        <v>1</v>
      </c>
      <c r="C3340" s="81">
        <v>11.92</v>
      </c>
      <c r="D3340" s="67"/>
      <c r="E3340" s="67"/>
      <c r="F3340" s="67"/>
      <c r="G3340" s="67"/>
      <c r="H3340" s="67"/>
      <c r="I3340" s="67"/>
    </row>
    <row r="3341" spans="1:9">
      <c r="A3341" s="79">
        <v>43970</v>
      </c>
      <c r="B3341" s="80">
        <v>2</v>
      </c>
      <c r="C3341" s="81">
        <v>10.9</v>
      </c>
      <c r="D3341" s="67"/>
      <c r="E3341" s="67"/>
      <c r="F3341" s="67"/>
      <c r="G3341" s="67"/>
      <c r="H3341" s="67"/>
      <c r="I3341" s="67"/>
    </row>
    <row r="3342" spans="1:9">
      <c r="A3342" s="79">
        <v>43970</v>
      </c>
      <c r="B3342" s="80">
        <v>3</v>
      </c>
      <c r="C3342" s="81">
        <v>11.16</v>
      </c>
      <c r="D3342" s="67"/>
      <c r="E3342" s="67"/>
      <c r="F3342" s="67"/>
      <c r="G3342" s="67"/>
      <c r="H3342" s="67"/>
      <c r="I3342" s="67"/>
    </row>
    <row r="3343" spans="1:9">
      <c r="A3343" s="79">
        <v>43970</v>
      </c>
      <c r="B3343" s="80">
        <v>4</v>
      </c>
      <c r="C3343" s="81">
        <v>11.26</v>
      </c>
      <c r="D3343" s="67"/>
      <c r="E3343" s="67"/>
      <c r="F3343" s="67"/>
      <c r="G3343" s="67"/>
      <c r="H3343" s="67"/>
      <c r="I3343" s="67"/>
    </row>
    <row r="3344" spans="1:9">
      <c r="A3344" s="79">
        <v>43970</v>
      </c>
      <c r="B3344" s="80">
        <v>5</v>
      </c>
      <c r="C3344" s="81">
        <v>13.18</v>
      </c>
      <c r="D3344" s="67"/>
      <c r="E3344" s="67"/>
      <c r="F3344" s="67"/>
      <c r="G3344" s="67"/>
      <c r="H3344" s="67"/>
      <c r="I3344" s="67"/>
    </row>
    <row r="3345" spans="1:9">
      <c r="A3345" s="79">
        <v>43970</v>
      </c>
      <c r="B3345" s="80">
        <v>6</v>
      </c>
      <c r="C3345" s="81">
        <v>15.43</v>
      </c>
      <c r="D3345" s="67"/>
      <c r="E3345" s="67"/>
      <c r="F3345" s="67"/>
      <c r="G3345" s="67"/>
      <c r="H3345" s="67"/>
      <c r="I3345" s="67"/>
    </row>
    <row r="3346" spans="1:9">
      <c r="A3346" s="79">
        <v>43970</v>
      </c>
      <c r="B3346" s="80">
        <v>7</v>
      </c>
      <c r="C3346" s="81">
        <v>16.579999999999998</v>
      </c>
      <c r="D3346" s="67"/>
      <c r="E3346" s="67"/>
      <c r="F3346" s="67"/>
      <c r="G3346" s="67"/>
      <c r="H3346" s="67"/>
      <c r="I3346" s="67"/>
    </row>
    <row r="3347" spans="1:9">
      <c r="A3347" s="79">
        <v>43970</v>
      </c>
      <c r="B3347" s="80">
        <v>8</v>
      </c>
      <c r="C3347" s="81">
        <v>17.63</v>
      </c>
      <c r="D3347" s="67"/>
      <c r="E3347" s="67"/>
      <c r="F3347" s="67"/>
      <c r="G3347" s="67"/>
      <c r="H3347" s="67"/>
      <c r="I3347" s="67"/>
    </row>
    <row r="3348" spans="1:9">
      <c r="A3348" s="79">
        <v>43970</v>
      </c>
      <c r="B3348" s="80">
        <v>9</v>
      </c>
      <c r="C3348" s="81">
        <v>17.809999999999999</v>
      </c>
      <c r="D3348" s="67"/>
      <c r="E3348" s="67"/>
      <c r="F3348" s="67"/>
      <c r="G3348" s="67"/>
      <c r="H3348" s="67"/>
      <c r="I3348" s="67"/>
    </row>
    <row r="3349" spans="1:9">
      <c r="A3349" s="79">
        <v>43970</v>
      </c>
      <c r="B3349" s="80">
        <v>10</v>
      </c>
      <c r="C3349" s="81">
        <v>17.71</v>
      </c>
      <c r="D3349" s="67"/>
      <c r="E3349" s="67"/>
      <c r="F3349" s="67"/>
      <c r="G3349" s="67"/>
      <c r="H3349" s="67"/>
      <c r="I3349" s="67"/>
    </row>
    <row r="3350" spans="1:9">
      <c r="A3350" s="79">
        <v>43970</v>
      </c>
      <c r="B3350" s="80">
        <v>11</v>
      </c>
      <c r="C3350" s="81">
        <v>18.850000000000001</v>
      </c>
      <c r="D3350" s="67"/>
      <c r="E3350" s="67"/>
      <c r="F3350" s="67"/>
      <c r="G3350" s="67"/>
      <c r="H3350" s="67"/>
      <c r="I3350" s="67"/>
    </row>
    <row r="3351" spans="1:9">
      <c r="A3351" s="79">
        <v>43970</v>
      </c>
      <c r="B3351" s="80">
        <v>12</v>
      </c>
      <c r="C3351" s="81">
        <v>19.22</v>
      </c>
      <c r="D3351" s="67"/>
      <c r="E3351" s="67"/>
      <c r="F3351" s="67"/>
      <c r="G3351" s="67"/>
      <c r="H3351" s="67"/>
      <c r="I3351" s="67"/>
    </row>
    <row r="3352" spans="1:9">
      <c r="A3352" s="79">
        <v>43970</v>
      </c>
      <c r="B3352" s="80">
        <v>13</v>
      </c>
      <c r="C3352" s="81">
        <v>21.5</v>
      </c>
      <c r="D3352" s="67"/>
      <c r="E3352" s="67"/>
      <c r="F3352" s="67"/>
      <c r="G3352" s="67"/>
      <c r="H3352" s="67"/>
      <c r="I3352" s="67"/>
    </row>
    <row r="3353" spans="1:9">
      <c r="A3353" s="79">
        <v>43970</v>
      </c>
      <c r="B3353" s="80">
        <v>14</v>
      </c>
      <c r="C3353" s="81">
        <v>19.329999999999998</v>
      </c>
      <c r="D3353" s="67"/>
      <c r="E3353" s="67"/>
      <c r="F3353" s="67"/>
      <c r="G3353" s="67"/>
      <c r="H3353" s="67"/>
      <c r="I3353" s="67"/>
    </row>
    <row r="3354" spans="1:9">
      <c r="A3354" s="79">
        <v>43970</v>
      </c>
      <c r="B3354" s="80">
        <v>15</v>
      </c>
      <c r="C3354" s="81">
        <v>18.39</v>
      </c>
      <c r="D3354" s="67"/>
      <c r="E3354" s="67"/>
      <c r="F3354" s="67"/>
      <c r="G3354" s="67"/>
      <c r="H3354" s="67"/>
      <c r="I3354" s="67"/>
    </row>
    <row r="3355" spans="1:9">
      <c r="A3355" s="79">
        <v>43970</v>
      </c>
      <c r="B3355" s="80">
        <v>16</v>
      </c>
      <c r="C3355" s="81">
        <v>17.91</v>
      </c>
      <c r="D3355" s="67"/>
      <c r="E3355" s="67"/>
      <c r="F3355" s="67"/>
      <c r="G3355" s="67"/>
      <c r="H3355" s="67"/>
      <c r="I3355" s="67"/>
    </row>
    <row r="3356" spans="1:9">
      <c r="A3356" s="79">
        <v>43970</v>
      </c>
      <c r="B3356" s="80">
        <v>17</v>
      </c>
      <c r="C3356" s="81">
        <v>18.88</v>
      </c>
      <c r="D3356" s="67"/>
      <c r="E3356" s="67"/>
      <c r="F3356" s="67"/>
      <c r="G3356" s="67"/>
      <c r="H3356" s="67"/>
      <c r="I3356" s="67"/>
    </row>
    <row r="3357" spans="1:9">
      <c r="A3357" s="79">
        <v>43970</v>
      </c>
      <c r="B3357" s="80">
        <v>18</v>
      </c>
      <c r="C3357" s="81">
        <v>21.71</v>
      </c>
      <c r="D3357" s="67"/>
      <c r="E3357" s="67"/>
      <c r="F3357" s="67"/>
      <c r="G3357" s="67"/>
      <c r="H3357" s="67"/>
      <c r="I3357" s="67"/>
    </row>
    <row r="3358" spans="1:9">
      <c r="A3358" s="79">
        <v>43970</v>
      </c>
      <c r="B3358" s="80">
        <v>19</v>
      </c>
      <c r="C3358" s="81">
        <v>18.91</v>
      </c>
      <c r="D3358" s="67"/>
      <c r="E3358" s="67"/>
      <c r="F3358" s="67"/>
      <c r="G3358" s="67"/>
      <c r="H3358" s="67"/>
      <c r="I3358" s="67"/>
    </row>
    <row r="3359" spans="1:9">
      <c r="A3359" s="79">
        <v>43970</v>
      </c>
      <c r="B3359" s="80">
        <v>20</v>
      </c>
      <c r="C3359" s="81">
        <v>17.18</v>
      </c>
      <c r="D3359" s="67"/>
      <c r="E3359" s="67"/>
      <c r="F3359" s="67"/>
      <c r="G3359" s="67"/>
      <c r="H3359" s="67"/>
      <c r="I3359" s="67"/>
    </row>
    <row r="3360" spans="1:9">
      <c r="A3360" s="79">
        <v>43970</v>
      </c>
      <c r="B3360" s="80">
        <v>21</v>
      </c>
      <c r="C3360" s="81">
        <v>16.59</v>
      </c>
      <c r="D3360" s="67"/>
      <c r="E3360" s="67"/>
      <c r="F3360" s="67"/>
      <c r="G3360" s="67"/>
      <c r="H3360" s="67"/>
      <c r="I3360" s="67"/>
    </row>
    <row r="3361" spans="1:9">
      <c r="A3361" s="79">
        <v>43970</v>
      </c>
      <c r="B3361" s="80">
        <v>22</v>
      </c>
      <c r="C3361" s="81">
        <v>16.39</v>
      </c>
      <c r="D3361" s="67"/>
      <c r="E3361" s="67"/>
      <c r="F3361" s="67"/>
      <c r="G3361" s="67"/>
      <c r="H3361" s="67"/>
      <c r="I3361" s="67"/>
    </row>
    <row r="3362" spans="1:9">
      <c r="A3362" s="79">
        <v>43970</v>
      </c>
      <c r="B3362" s="80">
        <v>23</v>
      </c>
      <c r="C3362" s="81">
        <v>15.65</v>
      </c>
      <c r="D3362" s="67"/>
      <c r="E3362" s="67"/>
      <c r="F3362" s="67"/>
      <c r="G3362" s="67"/>
      <c r="H3362" s="67"/>
      <c r="I3362" s="67"/>
    </row>
    <row r="3363" spans="1:9">
      <c r="A3363" s="79">
        <v>43970</v>
      </c>
      <c r="B3363" s="80">
        <v>24</v>
      </c>
      <c r="C3363" s="81">
        <v>15.62</v>
      </c>
      <c r="D3363" s="67"/>
      <c r="E3363" s="67"/>
      <c r="F3363" s="67"/>
      <c r="G3363" s="67"/>
      <c r="H3363" s="67"/>
      <c r="I3363" s="67"/>
    </row>
    <row r="3364" spans="1:9">
      <c r="A3364" s="79">
        <v>43971</v>
      </c>
      <c r="B3364" s="80">
        <v>1</v>
      </c>
      <c r="C3364" s="81">
        <v>12.86</v>
      </c>
      <c r="D3364" s="67"/>
      <c r="E3364" s="67"/>
      <c r="F3364" s="67"/>
      <c r="G3364" s="67"/>
      <c r="H3364" s="67"/>
      <c r="I3364" s="67"/>
    </row>
    <row r="3365" spans="1:9">
      <c r="A3365" s="79">
        <v>43971</v>
      </c>
      <c r="B3365" s="80">
        <v>2</v>
      </c>
      <c r="C3365" s="81">
        <v>13.66</v>
      </c>
      <c r="D3365" s="67"/>
      <c r="E3365" s="67"/>
      <c r="F3365" s="67"/>
      <c r="G3365" s="67"/>
      <c r="H3365" s="67"/>
      <c r="I3365" s="67"/>
    </row>
    <row r="3366" spans="1:9">
      <c r="A3366" s="79">
        <v>43971</v>
      </c>
      <c r="B3366" s="80">
        <v>3</v>
      </c>
      <c r="C3366" s="81">
        <v>14.32</v>
      </c>
      <c r="D3366" s="67"/>
      <c r="E3366" s="67"/>
      <c r="F3366" s="67"/>
      <c r="G3366" s="67"/>
      <c r="H3366" s="67"/>
      <c r="I3366" s="67"/>
    </row>
    <row r="3367" spans="1:9">
      <c r="A3367" s="79">
        <v>43971</v>
      </c>
      <c r="B3367" s="80">
        <v>4</v>
      </c>
      <c r="C3367" s="81">
        <v>14.47</v>
      </c>
      <c r="D3367" s="67"/>
      <c r="E3367" s="67"/>
      <c r="F3367" s="67"/>
      <c r="G3367" s="67"/>
      <c r="H3367" s="67"/>
      <c r="I3367" s="67"/>
    </row>
    <row r="3368" spans="1:9">
      <c r="A3368" s="79">
        <v>43971</v>
      </c>
      <c r="B3368" s="80">
        <v>5</v>
      </c>
      <c r="C3368" s="81">
        <v>16.079999999999998</v>
      </c>
      <c r="D3368" s="67"/>
      <c r="E3368" s="67"/>
      <c r="F3368" s="67"/>
      <c r="G3368" s="67"/>
      <c r="H3368" s="67"/>
      <c r="I3368" s="67"/>
    </row>
    <row r="3369" spans="1:9">
      <c r="A3369" s="79">
        <v>43971</v>
      </c>
      <c r="B3369" s="80">
        <v>6</v>
      </c>
      <c r="C3369" s="81">
        <v>16.2</v>
      </c>
      <c r="D3369" s="67"/>
      <c r="E3369" s="67"/>
      <c r="F3369" s="67"/>
      <c r="G3369" s="67"/>
      <c r="H3369" s="67"/>
      <c r="I3369" s="67"/>
    </row>
    <row r="3370" spans="1:9">
      <c r="A3370" s="79">
        <v>43971</v>
      </c>
      <c r="B3370" s="80">
        <v>7</v>
      </c>
      <c r="C3370" s="81">
        <v>16.7</v>
      </c>
      <c r="D3370" s="67"/>
      <c r="E3370" s="67"/>
      <c r="F3370" s="67"/>
      <c r="G3370" s="67"/>
      <c r="H3370" s="67"/>
      <c r="I3370" s="67"/>
    </row>
    <row r="3371" spans="1:9">
      <c r="A3371" s="79">
        <v>43971</v>
      </c>
      <c r="B3371" s="80">
        <v>8</v>
      </c>
      <c r="C3371" s="81">
        <v>17.649999999999999</v>
      </c>
      <c r="D3371" s="67"/>
      <c r="E3371" s="67"/>
      <c r="F3371" s="67"/>
      <c r="G3371" s="67"/>
      <c r="H3371" s="67"/>
      <c r="I3371" s="67"/>
    </row>
    <row r="3372" spans="1:9">
      <c r="A3372" s="79">
        <v>43971</v>
      </c>
      <c r="B3372" s="80">
        <v>9</v>
      </c>
      <c r="C3372" s="81">
        <v>18.18</v>
      </c>
      <c r="D3372" s="67"/>
      <c r="E3372" s="67"/>
      <c r="F3372" s="67"/>
      <c r="G3372" s="67"/>
      <c r="H3372" s="67"/>
      <c r="I3372" s="67"/>
    </row>
    <row r="3373" spans="1:9">
      <c r="A3373" s="79">
        <v>43971</v>
      </c>
      <c r="B3373" s="80">
        <v>10</v>
      </c>
      <c r="C3373" s="81">
        <v>18.309999999999999</v>
      </c>
      <c r="D3373" s="67"/>
      <c r="E3373" s="67"/>
      <c r="F3373" s="67"/>
      <c r="G3373" s="67"/>
      <c r="H3373" s="67"/>
      <c r="I3373" s="67"/>
    </row>
    <row r="3374" spans="1:9">
      <c r="A3374" s="79">
        <v>43971</v>
      </c>
      <c r="B3374" s="80">
        <v>11</v>
      </c>
      <c r="C3374" s="81">
        <v>18.61</v>
      </c>
      <c r="D3374" s="67"/>
      <c r="E3374" s="67"/>
      <c r="F3374" s="67"/>
      <c r="G3374" s="67"/>
      <c r="H3374" s="67"/>
      <c r="I3374" s="67"/>
    </row>
    <row r="3375" spans="1:9">
      <c r="A3375" s="79">
        <v>43971</v>
      </c>
      <c r="B3375" s="80">
        <v>12</v>
      </c>
      <c r="C3375" s="81">
        <v>20.149999999999999</v>
      </c>
      <c r="D3375" s="67"/>
      <c r="E3375" s="67"/>
      <c r="F3375" s="67"/>
      <c r="G3375" s="67"/>
      <c r="H3375" s="67"/>
      <c r="I3375" s="67"/>
    </row>
    <row r="3376" spans="1:9">
      <c r="A3376" s="79">
        <v>43971</v>
      </c>
      <c r="B3376" s="80">
        <v>13</v>
      </c>
      <c r="C3376" s="81">
        <v>18.66</v>
      </c>
      <c r="D3376" s="67"/>
      <c r="E3376" s="67"/>
      <c r="F3376" s="67"/>
      <c r="G3376" s="67"/>
      <c r="H3376" s="67"/>
      <c r="I3376" s="67"/>
    </row>
    <row r="3377" spans="1:9">
      <c r="A3377" s="79">
        <v>43971</v>
      </c>
      <c r="B3377" s="80">
        <v>14</v>
      </c>
      <c r="C3377" s="81">
        <v>17.260000000000002</v>
      </c>
      <c r="D3377" s="67"/>
      <c r="E3377" s="67"/>
      <c r="F3377" s="67"/>
      <c r="G3377" s="67"/>
      <c r="H3377" s="67"/>
      <c r="I3377" s="67"/>
    </row>
    <row r="3378" spans="1:9">
      <c r="A3378" s="79">
        <v>43971</v>
      </c>
      <c r="B3378" s="80">
        <v>15</v>
      </c>
      <c r="C3378" s="81">
        <v>16.25</v>
      </c>
      <c r="D3378" s="67"/>
      <c r="E3378" s="67"/>
      <c r="F3378" s="67"/>
      <c r="G3378" s="67"/>
      <c r="H3378" s="67"/>
      <c r="I3378" s="67"/>
    </row>
    <row r="3379" spans="1:9">
      <c r="A3379" s="79">
        <v>43971</v>
      </c>
      <c r="B3379" s="80">
        <v>16</v>
      </c>
      <c r="C3379" s="81">
        <v>16.54</v>
      </c>
      <c r="D3379" s="67"/>
      <c r="E3379" s="67"/>
      <c r="F3379" s="67"/>
      <c r="G3379" s="67"/>
      <c r="H3379" s="67"/>
      <c r="I3379" s="67"/>
    </row>
    <row r="3380" spans="1:9">
      <c r="A3380" s="79">
        <v>43971</v>
      </c>
      <c r="B3380" s="80">
        <v>17</v>
      </c>
      <c r="C3380" s="81">
        <v>17.7</v>
      </c>
      <c r="D3380" s="67"/>
      <c r="E3380" s="67"/>
      <c r="F3380" s="67"/>
      <c r="G3380" s="67"/>
      <c r="H3380" s="67"/>
      <c r="I3380" s="67"/>
    </row>
    <row r="3381" spans="1:9">
      <c r="A3381" s="79">
        <v>43971</v>
      </c>
      <c r="B3381" s="80">
        <v>18</v>
      </c>
      <c r="C3381" s="81">
        <v>17.920000000000002</v>
      </c>
      <c r="D3381" s="67"/>
      <c r="E3381" s="67"/>
      <c r="F3381" s="67"/>
      <c r="G3381" s="67"/>
      <c r="H3381" s="67"/>
      <c r="I3381" s="67"/>
    </row>
    <row r="3382" spans="1:9">
      <c r="A3382" s="79">
        <v>43971</v>
      </c>
      <c r="B3382" s="80">
        <v>19</v>
      </c>
      <c r="C3382" s="81">
        <v>18.079999999999998</v>
      </c>
      <c r="D3382" s="67"/>
      <c r="E3382" s="67"/>
      <c r="F3382" s="67"/>
      <c r="G3382" s="67"/>
      <c r="H3382" s="67"/>
      <c r="I3382" s="67"/>
    </row>
    <row r="3383" spans="1:9">
      <c r="A3383" s="79">
        <v>43971</v>
      </c>
      <c r="B3383" s="80">
        <v>20</v>
      </c>
      <c r="C3383" s="81">
        <v>17.32</v>
      </c>
      <c r="D3383" s="67"/>
      <c r="E3383" s="67"/>
      <c r="F3383" s="67"/>
      <c r="G3383" s="67"/>
      <c r="H3383" s="67"/>
      <c r="I3383" s="67"/>
    </row>
    <row r="3384" spans="1:9">
      <c r="A3384" s="79">
        <v>43971</v>
      </c>
      <c r="B3384" s="80">
        <v>21</v>
      </c>
      <c r="C3384" s="81">
        <v>17.690000000000001</v>
      </c>
      <c r="D3384" s="67"/>
      <c r="E3384" s="67"/>
      <c r="F3384" s="67"/>
      <c r="G3384" s="67"/>
      <c r="H3384" s="67"/>
      <c r="I3384" s="67"/>
    </row>
    <row r="3385" spans="1:9">
      <c r="A3385" s="79">
        <v>43971</v>
      </c>
      <c r="B3385" s="80">
        <v>22</v>
      </c>
      <c r="C3385" s="81">
        <v>16.84</v>
      </c>
      <c r="D3385" s="67"/>
      <c r="E3385" s="67"/>
      <c r="F3385" s="67"/>
      <c r="G3385" s="67"/>
      <c r="H3385" s="67"/>
      <c r="I3385" s="67"/>
    </row>
    <row r="3386" spans="1:9">
      <c r="A3386" s="79">
        <v>43971</v>
      </c>
      <c r="B3386" s="80">
        <v>23</v>
      </c>
      <c r="C3386" s="81">
        <v>16.190000000000001</v>
      </c>
      <c r="D3386" s="67"/>
      <c r="E3386" s="67"/>
      <c r="F3386" s="67"/>
      <c r="G3386" s="67"/>
      <c r="H3386" s="67"/>
      <c r="I3386" s="67"/>
    </row>
    <row r="3387" spans="1:9">
      <c r="A3387" s="79">
        <v>43971</v>
      </c>
      <c r="B3387" s="80">
        <v>24</v>
      </c>
      <c r="C3387" s="81">
        <v>12.21</v>
      </c>
      <c r="D3387" s="67"/>
      <c r="E3387" s="67"/>
      <c r="F3387" s="67"/>
      <c r="G3387" s="67"/>
      <c r="H3387" s="67"/>
      <c r="I3387" s="67"/>
    </row>
    <row r="3388" spans="1:9">
      <c r="A3388" s="79">
        <v>43972</v>
      </c>
      <c r="B3388" s="80">
        <v>1</v>
      </c>
      <c r="C3388" s="81">
        <v>7.54</v>
      </c>
      <c r="D3388" s="67"/>
      <c r="E3388" s="67"/>
      <c r="F3388" s="67"/>
      <c r="G3388" s="67"/>
      <c r="H3388" s="67"/>
      <c r="I3388" s="67"/>
    </row>
    <row r="3389" spans="1:9">
      <c r="A3389" s="79">
        <v>43972</v>
      </c>
      <c r="B3389" s="80">
        <v>2</v>
      </c>
      <c r="C3389" s="81">
        <v>8.11</v>
      </c>
      <c r="D3389" s="67"/>
      <c r="E3389" s="67"/>
      <c r="F3389" s="67"/>
      <c r="G3389" s="67"/>
      <c r="H3389" s="67"/>
      <c r="I3389" s="67"/>
    </row>
    <row r="3390" spans="1:9">
      <c r="A3390" s="79">
        <v>43972</v>
      </c>
      <c r="B3390" s="80">
        <v>3</v>
      </c>
      <c r="C3390" s="81">
        <v>11.27</v>
      </c>
      <c r="D3390" s="67"/>
      <c r="E3390" s="67"/>
      <c r="F3390" s="67"/>
      <c r="G3390" s="67"/>
      <c r="H3390" s="67"/>
      <c r="I3390" s="67"/>
    </row>
    <row r="3391" spans="1:9">
      <c r="A3391" s="79">
        <v>43972</v>
      </c>
      <c r="B3391" s="80">
        <v>4</v>
      </c>
      <c r="C3391" s="81">
        <v>13.05</v>
      </c>
      <c r="D3391" s="67"/>
      <c r="E3391" s="67"/>
      <c r="F3391" s="67"/>
      <c r="G3391" s="67"/>
      <c r="H3391" s="67"/>
      <c r="I3391" s="67"/>
    </row>
    <row r="3392" spans="1:9">
      <c r="A3392" s="79">
        <v>43972</v>
      </c>
      <c r="B3392" s="80">
        <v>5</v>
      </c>
      <c r="C3392" s="81">
        <v>16.48</v>
      </c>
      <c r="D3392" s="67"/>
      <c r="E3392" s="67"/>
      <c r="F3392" s="67"/>
      <c r="G3392" s="67"/>
      <c r="H3392" s="67"/>
      <c r="I3392" s="67"/>
    </row>
    <row r="3393" spans="1:9">
      <c r="A3393" s="79">
        <v>43972</v>
      </c>
      <c r="B3393" s="80">
        <v>6</v>
      </c>
      <c r="C3393" s="81">
        <v>16.52</v>
      </c>
      <c r="D3393" s="67"/>
      <c r="E3393" s="67"/>
      <c r="F3393" s="67"/>
      <c r="G3393" s="67"/>
      <c r="H3393" s="67"/>
      <c r="I3393" s="67"/>
    </row>
    <row r="3394" spans="1:9">
      <c r="A3394" s="79">
        <v>43972</v>
      </c>
      <c r="B3394" s="80">
        <v>7</v>
      </c>
      <c r="C3394" s="81">
        <v>17.600000000000001</v>
      </c>
      <c r="D3394" s="67"/>
      <c r="E3394" s="67"/>
      <c r="F3394" s="67"/>
      <c r="G3394" s="67"/>
      <c r="H3394" s="67"/>
      <c r="I3394" s="67"/>
    </row>
    <row r="3395" spans="1:9">
      <c r="A3395" s="79">
        <v>43972</v>
      </c>
      <c r="B3395" s="80">
        <v>8</v>
      </c>
      <c r="C3395" s="81">
        <v>19.399999999999999</v>
      </c>
      <c r="D3395" s="67"/>
      <c r="E3395" s="67"/>
      <c r="F3395" s="67"/>
      <c r="G3395" s="67"/>
      <c r="H3395" s="67"/>
      <c r="I3395" s="67"/>
    </row>
    <row r="3396" spans="1:9">
      <c r="A3396" s="79">
        <v>43972</v>
      </c>
      <c r="B3396" s="80">
        <v>9</v>
      </c>
      <c r="C3396" s="81">
        <v>18.350000000000001</v>
      </c>
      <c r="D3396" s="67"/>
      <c r="E3396" s="67"/>
      <c r="F3396" s="67"/>
      <c r="G3396" s="67"/>
      <c r="H3396" s="67"/>
      <c r="I3396" s="67"/>
    </row>
    <row r="3397" spans="1:9">
      <c r="A3397" s="79">
        <v>43972</v>
      </c>
      <c r="B3397" s="80">
        <v>10</v>
      </c>
      <c r="C3397" s="81">
        <v>18.239999999999998</v>
      </c>
      <c r="D3397" s="67"/>
      <c r="E3397" s="67"/>
      <c r="F3397" s="67"/>
      <c r="G3397" s="67"/>
      <c r="H3397" s="67"/>
      <c r="I3397" s="67"/>
    </row>
    <row r="3398" spans="1:9">
      <c r="A3398" s="79">
        <v>43972</v>
      </c>
      <c r="B3398" s="80">
        <v>11</v>
      </c>
      <c r="C3398" s="81">
        <v>18.559999999999999</v>
      </c>
      <c r="D3398" s="67"/>
      <c r="E3398" s="67"/>
      <c r="F3398" s="67"/>
      <c r="G3398" s="67"/>
      <c r="H3398" s="67"/>
      <c r="I3398" s="67"/>
    </row>
    <row r="3399" spans="1:9">
      <c r="A3399" s="79">
        <v>43972</v>
      </c>
      <c r="B3399" s="80">
        <v>12</v>
      </c>
      <c r="C3399" s="81">
        <v>18.600000000000001</v>
      </c>
      <c r="D3399" s="67"/>
      <c r="E3399" s="67"/>
      <c r="F3399" s="67"/>
      <c r="G3399" s="67"/>
      <c r="H3399" s="67"/>
      <c r="I3399" s="67"/>
    </row>
    <row r="3400" spans="1:9">
      <c r="A3400" s="79">
        <v>43972</v>
      </c>
      <c r="B3400" s="80">
        <v>13</v>
      </c>
      <c r="C3400" s="81">
        <v>19.23</v>
      </c>
      <c r="D3400" s="67"/>
      <c r="E3400" s="67"/>
      <c r="F3400" s="67"/>
      <c r="G3400" s="67"/>
      <c r="H3400" s="67"/>
      <c r="I3400" s="67"/>
    </row>
    <row r="3401" spans="1:9">
      <c r="A3401" s="79">
        <v>43972</v>
      </c>
      <c r="B3401" s="80">
        <v>14</v>
      </c>
      <c r="C3401" s="81">
        <v>27.68</v>
      </c>
      <c r="D3401" s="67"/>
      <c r="E3401" s="67"/>
      <c r="F3401" s="67"/>
      <c r="G3401" s="67"/>
      <c r="H3401" s="67"/>
      <c r="I3401" s="67"/>
    </row>
    <row r="3402" spans="1:9">
      <c r="A3402" s="79">
        <v>43972</v>
      </c>
      <c r="B3402" s="80">
        <v>15</v>
      </c>
      <c r="C3402" s="81">
        <v>17.77</v>
      </c>
      <c r="D3402" s="67"/>
      <c r="E3402" s="67"/>
      <c r="F3402" s="67"/>
      <c r="G3402" s="67"/>
      <c r="H3402" s="67"/>
      <c r="I3402" s="67"/>
    </row>
    <row r="3403" spans="1:9">
      <c r="A3403" s="79">
        <v>43972</v>
      </c>
      <c r="B3403" s="80">
        <v>16</v>
      </c>
      <c r="C3403" s="81">
        <v>18.579999999999998</v>
      </c>
      <c r="D3403" s="67"/>
      <c r="E3403" s="67"/>
      <c r="F3403" s="67"/>
      <c r="G3403" s="67"/>
      <c r="H3403" s="67"/>
      <c r="I3403" s="67"/>
    </row>
    <row r="3404" spans="1:9">
      <c r="A3404" s="79">
        <v>43972</v>
      </c>
      <c r="B3404" s="80">
        <v>17</v>
      </c>
      <c r="C3404" s="81">
        <v>18.989999999999998</v>
      </c>
      <c r="D3404" s="67"/>
      <c r="E3404" s="67"/>
      <c r="F3404" s="67"/>
      <c r="G3404" s="67"/>
      <c r="H3404" s="67"/>
      <c r="I3404" s="67"/>
    </row>
    <row r="3405" spans="1:9">
      <c r="A3405" s="79">
        <v>43972</v>
      </c>
      <c r="B3405" s="80">
        <v>18</v>
      </c>
      <c r="C3405" s="81">
        <v>18.739999999999998</v>
      </c>
      <c r="D3405" s="67"/>
      <c r="E3405" s="67"/>
      <c r="F3405" s="67"/>
      <c r="G3405" s="67"/>
      <c r="H3405" s="67"/>
      <c r="I3405" s="67"/>
    </row>
    <row r="3406" spans="1:9">
      <c r="A3406" s="79">
        <v>43972</v>
      </c>
      <c r="B3406" s="80">
        <v>19</v>
      </c>
      <c r="C3406" s="81">
        <v>19.399999999999999</v>
      </c>
      <c r="D3406" s="67"/>
      <c r="E3406" s="67"/>
      <c r="F3406" s="67"/>
      <c r="G3406" s="67"/>
      <c r="H3406" s="67"/>
      <c r="I3406" s="67"/>
    </row>
    <row r="3407" spans="1:9">
      <c r="A3407" s="79">
        <v>43972</v>
      </c>
      <c r="B3407" s="80">
        <v>20</v>
      </c>
      <c r="C3407" s="81">
        <v>19.5</v>
      </c>
      <c r="D3407" s="67"/>
      <c r="E3407" s="67"/>
      <c r="F3407" s="67"/>
      <c r="G3407" s="67"/>
      <c r="H3407" s="67"/>
      <c r="I3407" s="67"/>
    </row>
    <row r="3408" spans="1:9">
      <c r="A3408" s="79">
        <v>43972</v>
      </c>
      <c r="B3408" s="80">
        <v>21</v>
      </c>
      <c r="C3408" s="81">
        <v>20.74</v>
      </c>
      <c r="D3408" s="67"/>
      <c r="E3408" s="67"/>
      <c r="F3408" s="67"/>
      <c r="G3408" s="67"/>
      <c r="H3408" s="67"/>
      <c r="I3408" s="67"/>
    </row>
    <row r="3409" spans="1:9">
      <c r="A3409" s="79">
        <v>43972</v>
      </c>
      <c r="B3409" s="80">
        <v>22</v>
      </c>
      <c r="C3409" s="81">
        <v>19.25</v>
      </c>
      <c r="D3409" s="67"/>
      <c r="E3409" s="67"/>
      <c r="F3409" s="67"/>
      <c r="G3409" s="67"/>
      <c r="H3409" s="67"/>
      <c r="I3409" s="67"/>
    </row>
    <row r="3410" spans="1:9">
      <c r="A3410" s="79">
        <v>43972</v>
      </c>
      <c r="B3410" s="80">
        <v>23</v>
      </c>
      <c r="C3410" s="81">
        <v>19.600000000000001</v>
      </c>
      <c r="D3410" s="67"/>
      <c r="E3410" s="67"/>
      <c r="F3410" s="67"/>
      <c r="G3410" s="67"/>
      <c r="H3410" s="67"/>
      <c r="I3410" s="67"/>
    </row>
    <row r="3411" spans="1:9">
      <c r="A3411" s="79">
        <v>43972</v>
      </c>
      <c r="B3411" s="80">
        <v>24</v>
      </c>
      <c r="C3411" s="81">
        <v>17.47</v>
      </c>
      <c r="D3411" s="67"/>
      <c r="E3411" s="67"/>
      <c r="F3411" s="67"/>
      <c r="G3411" s="67"/>
      <c r="H3411" s="67"/>
      <c r="I3411" s="67"/>
    </row>
    <row r="3412" spans="1:9">
      <c r="A3412" s="79">
        <v>43973</v>
      </c>
      <c r="B3412" s="80">
        <v>1</v>
      </c>
      <c r="C3412" s="81">
        <v>14.66</v>
      </c>
      <c r="D3412" s="67"/>
      <c r="E3412" s="67"/>
      <c r="F3412" s="67"/>
      <c r="G3412" s="67"/>
      <c r="H3412" s="67"/>
      <c r="I3412" s="67"/>
    </row>
    <row r="3413" spans="1:9">
      <c r="A3413" s="79">
        <v>43973</v>
      </c>
      <c r="B3413" s="80">
        <v>2</v>
      </c>
      <c r="C3413" s="81">
        <v>14.8</v>
      </c>
      <c r="D3413" s="67"/>
      <c r="E3413" s="67"/>
      <c r="F3413" s="67"/>
      <c r="G3413" s="67"/>
      <c r="H3413" s="67"/>
      <c r="I3413" s="67"/>
    </row>
    <row r="3414" spans="1:9">
      <c r="A3414" s="79">
        <v>43973</v>
      </c>
      <c r="B3414" s="80">
        <v>3</v>
      </c>
      <c r="C3414" s="81">
        <v>14.89</v>
      </c>
      <c r="D3414" s="67"/>
      <c r="E3414" s="67"/>
      <c r="F3414" s="67"/>
      <c r="G3414" s="67"/>
      <c r="H3414" s="67"/>
      <c r="I3414" s="67"/>
    </row>
    <row r="3415" spans="1:9">
      <c r="A3415" s="79">
        <v>43973</v>
      </c>
      <c r="B3415" s="80">
        <v>4</v>
      </c>
      <c r="C3415" s="81">
        <v>14.26</v>
      </c>
      <c r="D3415" s="67"/>
      <c r="E3415" s="67"/>
      <c r="F3415" s="67"/>
      <c r="G3415" s="67"/>
      <c r="H3415" s="67"/>
      <c r="I3415" s="67"/>
    </row>
    <row r="3416" spans="1:9">
      <c r="A3416" s="79">
        <v>43973</v>
      </c>
      <c r="B3416" s="80">
        <v>5</v>
      </c>
      <c r="C3416" s="81">
        <v>16.850000000000001</v>
      </c>
      <c r="D3416" s="67"/>
      <c r="E3416" s="67"/>
      <c r="F3416" s="67"/>
      <c r="G3416" s="67"/>
      <c r="H3416" s="67"/>
      <c r="I3416" s="67"/>
    </row>
    <row r="3417" spans="1:9">
      <c r="A3417" s="79">
        <v>43973</v>
      </c>
      <c r="B3417" s="80">
        <v>6</v>
      </c>
      <c r="C3417" s="81">
        <v>16.68</v>
      </c>
      <c r="D3417" s="67"/>
      <c r="E3417" s="67"/>
      <c r="F3417" s="67"/>
      <c r="G3417" s="67"/>
      <c r="H3417" s="67"/>
      <c r="I3417" s="67"/>
    </row>
    <row r="3418" spans="1:9">
      <c r="A3418" s="79">
        <v>43973</v>
      </c>
      <c r="B3418" s="80">
        <v>7</v>
      </c>
      <c r="C3418" s="81">
        <v>17.3</v>
      </c>
      <c r="D3418" s="67"/>
      <c r="E3418" s="67"/>
      <c r="F3418" s="67"/>
      <c r="G3418" s="67"/>
      <c r="H3418" s="67"/>
      <c r="I3418" s="67"/>
    </row>
    <row r="3419" spans="1:9">
      <c r="A3419" s="79">
        <v>43973</v>
      </c>
      <c r="B3419" s="80">
        <v>8</v>
      </c>
      <c r="C3419" s="81">
        <v>18.77</v>
      </c>
      <c r="D3419" s="67"/>
      <c r="E3419" s="67"/>
      <c r="F3419" s="67"/>
      <c r="G3419" s="67"/>
      <c r="H3419" s="67"/>
      <c r="I3419" s="67"/>
    </row>
    <row r="3420" spans="1:9">
      <c r="A3420" s="79">
        <v>43973</v>
      </c>
      <c r="B3420" s="80">
        <v>9</v>
      </c>
      <c r="C3420" s="81">
        <v>20.12</v>
      </c>
      <c r="D3420" s="67"/>
      <c r="E3420" s="67"/>
      <c r="F3420" s="67"/>
      <c r="G3420" s="67"/>
      <c r="H3420" s="67"/>
      <c r="I3420" s="67"/>
    </row>
    <row r="3421" spans="1:9">
      <c r="A3421" s="79">
        <v>43973</v>
      </c>
      <c r="B3421" s="80">
        <v>10</v>
      </c>
      <c r="C3421" s="81">
        <v>20.25</v>
      </c>
      <c r="D3421" s="67"/>
      <c r="E3421" s="67"/>
      <c r="F3421" s="67"/>
      <c r="G3421" s="67"/>
      <c r="H3421" s="67"/>
      <c r="I3421" s="67"/>
    </row>
    <row r="3422" spans="1:9">
      <c r="A3422" s="79">
        <v>43973</v>
      </c>
      <c r="B3422" s="80">
        <v>11</v>
      </c>
      <c r="C3422" s="81">
        <v>19.91</v>
      </c>
      <c r="D3422" s="67"/>
      <c r="E3422" s="67"/>
      <c r="F3422" s="67"/>
      <c r="G3422" s="67"/>
      <c r="H3422" s="67"/>
      <c r="I3422" s="67"/>
    </row>
    <row r="3423" spans="1:9">
      <c r="A3423" s="79">
        <v>43973</v>
      </c>
      <c r="B3423" s="80">
        <v>12</v>
      </c>
      <c r="C3423" s="81">
        <v>21.26</v>
      </c>
      <c r="D3423" s="67"/>
      <c r="E3423" s="67"/>
      <c r="F3423" s="67"/>
      <c r="G3423" s="67"/>
      <c r="H3423" s="67"/>
      <c r="I3423" s="67"/>
    </row>
    <row r="3424" spans="1:9">
      <c r="A3424" s="79">
        <v>43973</v>
      </c>
      <c r="B3424" s="80">
        <v>13</v>
      </c>
      <c r="C3424" s="81">
        <v>20.32</v>
      </c>
      <c r="D3424" s="67"/>
      <c r="E3424" s="67"/>
      <c r="F3424" s="67"/>
      <c r="G3424" s="67"/>
      <c r="H3424" s="67"/>
      <c r="I3424" s="67"/>
    </row>
    <row r="3425" spans="1:9">
      <c r="A3425" s="79">
        <v>43973</v>
      </c>
      <c r="B3425" s="80">
        <v>14</v>
      </c>
      <c r="C3425" s="81">
        <v>19.489999999999998</v>
      </c>
      <c r="D3425" s="67"/>
      <c r="E3425" s="67"/>
      <c r="F3425" s="67"/>
      <c r="G3425" s="67"/>
      <c r="H3425" s="67"/>
      <c r="I3425" s="67"/>
    </row>
    <row r="3426" spans="1:9">
      <c r="A3426" s="79">
        <v>43973</v>
      </c>
      <c r="B3426" s="80">
        <v>15</v>
      </c>
      <c r="C3426" s="81">
        <v>19.27</v>
      </c>
      <c r="D3426" s="67"/>
      <c r="E3426" s="67"/>
      <c r="F3426" s="67"/>
      <c r="G3426" s="67"/>
      <c r="H3426" s="67"/>
      <c r="I3426" s="67"/>
    </row>
    <row r="3427" spans="1:9">
      <c r="A3427" s="79">
        <v>43973</v>
      </c>
      <c r="B3427" s="80">
        <v>16</v>
      </c>
      <c r="C3427" s="81">
        <v>19.079999999999998</v>
      </c>
      <c r="D3427" s="67"/>
      <c r="E3427" s="67"/>
      <c r="F3427" s="67"/>
      <c r="G3427" s="67"/>
      <c r="H3427" s="67"/>
      <c r="I3427" s="67"/>
    </row>
    <row r="3428" spans="1:9">
      <c r="A3428" s="79">
        <v>43973</v>
      </c>
      <c r="B3428" s="80">
        <v>17</v>
      </c>
      <c r="C3428" s="81">
        <v>18.36</v>
      </c>
      <c r="D3428" s="67"/>
      <c r="E3428" s="67"/>
      <c r="F3428" s="67"/>
      <c r="G3428" s="67"/>
      <c r="H3428" s="67"/>
      <c r="I3428" s="67"/>
    </row>
    <row r="3429" spans="1:9">
      <c r="A3429" s="79">
        <v>43973</v>
      </c>
      <c r="B3429" s="80">
        <v>18</v>
      </c>
      <c r="C3429" s="81">
        <v>18.16</v>
      </c>
      <c r="D3429" s="67"/>
      <c r="E3429" s="67"/>
      <c r="F3429" s="67"/>
      <c r="G3429" s="67"/>
      <c r="H3429" s="67"/>
      <c r="I3429" s="67"/>
    </row>
    <row r="3430" spans="1:9">
      <c r="A3430" s="79">
        <v>43973</v>
      </c>
      <c r="B3430" s="80">
        <v>19</v>
      </c>
      <c r="C3430" s="81">
        <v>18.79</v>
      </c>
      <c r="D3430" s="67"/>
      <c r="E3430" s="67"/>
      <c r="F3430" s="67"/>
      <c r="G3430" s="67"/>
      <c r="H3430" s="67"/>
      <c r="I3430" s="67"/>
    </row>
    <row r="3431" spans="1:9">
      <c r="A3431" s="79">
        <v>43973</v>
      </c>
      <c r="B3431" s="80">
        <v>20</v>
      </c>
      <c r="C3431" s="81">
        <v>17.440000000000001</v>
      </c>
      <c r="D3431" s="67"/>
      <c r="E3431" s="67"/>
      <c r="F3431" s="67"/>
      <c r="G3431" s="67"/>
      <c r="H3431" s="67"/>
      <c r="I3431" s="67"/>
    </row>
    <row r="3432" spans="1:9">
      <c r="A3432" s="79">
        <v>43973</v>
      </c>
      <c r="B3432" s="80">
        <v>21</v>
      </c>
      <c r="C3432" s="81">
        <v>17.98</v>
      </c>
      <c r="D3432" s="67"/>
      <c r="E3432" s="67"/>
      <c r="F3432" s="67"/>
      <c r="G3432" s="67"/>
      <c r="H3432" s="67"/>
      <c r="I3432" s="67"/>
    </row>
    <row r="3433" spans="1:9">
      <c r="A3433" s="79">
        <v>43973</v>
      </c>
      <c r="B3433" s="80">
        <v>22</v>
      </c>
      <c r="C3433" s="81">
        <v>15.29</v>
      </c>
      <c r="D3433" s="67"/>
      <c r="E3433" s="67"/>
      <c r="F3433" s="67"/>
      <c r="G3433" s="67"/>
      <c r="H3433" s="67"/>
      <c r="I3433" s="67"/>
    </row>
    <row r="3434" spans="1:9">
      <c r="A3434" s="79">
        <v>43973</v>
      </c>
      <c r="B3434" s="80">
        <v>23</v>
      </c>
      <c r="C3434" s="81">
        <v>14.64</v>
      </c>
      <c r="D3434" s="67"/>
      <c r="E3434" s="67"/>
      <c r="F3434" s="67"/>
      <c r="G3434" s="67"/>
      <c r="H3434" s="67"/>
      <c r="I3434" s="67"/>
    </row>
    <row r="3435" spans="1:9">
      <c r="A3435" s="79">
        <v>43973</v>
      </c>
      <c r="B3435" s="80">
        <v>24</v>
      </c>
      <c r="C3435" s="81">
        <v>15.09</v>
      </c>
      <c r="D3435" s="67"/>
      <c r="E3435" s="67"/>
      <c r="F3435" s="67"/>
      <c r="G3435" s="67"/>
      <c r="H3435" s="67"/>
      <c r="I3435" s="67"/>
    </row>
    <row r="3436" spans="1:9">
      <c r="A3436" s="79">
        <v>43974</v>
      </c>
      <c r="B3436" s="80">
        <v>1</v>
      </c>
      <c r="C3436" s="81">
        <v>12.04</v>
      </c>
      <c r="D3436" s="67"/>
      <c r="E3436" s="67"/>
      <c r="F3436" s="67"/>
      <c r="G3436" s="67"/>
      <c r="H3436" s="67"/>
      <c r="I3436" s="67"/>
    </row>
    <row r="3437" spans="1:9">
      <c r="A3437" s="79">
        <v>43974</v>
      </c>
      <c r="B3437" s="80">
        <v>2</v>
      </c>
      <c r="C3437" s="81">
        <v>10.54</v>
      </c>
      <c r="D3437" s="67"/>
      <c r="E3437" s="67"/>
      <c r="F3437" s="67"/>
      <c r="G3437" s="67"/>
      <c r="H3437" s="67"/>
      <c r="I3437" s="67"/>
    </row>
    <row r="3438" spans="1:9">
      <c r="A3438" s="79">
        <v>43974</v>
      </c>
      <c r="B3438" s="80">
        <v>3</v>
      </c>
      <c r="C3438" s="81">
        <v>5.27</v>
      </c>
      <c r="D3438" s="67"/>
      <c r="E3438" s="67"/>
      <c r="F3438" s="67"/>
      <c r="G3438" s="67"/>
      <c r="H3438" s="67"/>
      <c r="I3438" s="67"/>
    </row>
    <row r="3439" spans="1:9">
      <c r="A3439" s="79">
        <v>43974</v>
      </c>
      <c r="B3439" s="80">
        <v>4</v>
      </c>
      <c r="C3439" s="81">
        <v>5.23</v>
      </c>
      <c r="D3439" s="67"/>
      <c r="E3439" s="67"/>
      <c r="F3439" s="67"/>
      <c r="G3439" s="67"/>
      <c r="H3439" s="67"/>
      <c r="I3439" s="67"/>
    </row>
    <row r="3440" spans="1:9">
      <c r="A3440" s="79">
        <v>43974</v>
      </c>
      <c r="B3440" s="80">
        <v>5</v>
      </c>
      <c r="C3440" s="81">
        <v>9.3800000000000008</v>
      </c>
      <c r="D3440" s="67"/>
      <c r="E3440" s="67"/>
      <c r="F3440" s="67"/>
      <c r="G3440" s="67"/>
      <c r="H3440" s="67"/>
      <c r="I3440" s="67"/>
    </row>
    <row r="3441" spans="1:9">
      <c r="A3441" s="79">
        <v>43974</v>
      </c>
      <c r="B3441" s="80">
        <v>6</v>
      </c>
      <c r="C3441" s="81">
        <v>9.8699999999999992</v>
      </c>
      <c r="D3441" s="67"/>
      <c r="E3441" s="67"/>
      <c r="F3441" s="67"/>
      <c r="G3441" s="67"/>
      <c r="H3441" s="67"/>
      <c r="I3441" s="67"/>
    </row>
    <row r="3442" spans="1:9">
      <c r="A3442" s="79">
        <v>43974</v>
      </c>
      <c r="B3442" s="80">
        <v>7</v>
      </c>
      <c r="C3442" s="81">
        <v>10.039999999999999</v>
      </c>
      <c r="D3442" s="67"/>
      <c r="E3442" s="67"/>
      <c r="F3442" s="67"/>
      <c r="G3442" s="67"/>
      <c r="H3442" s="67"/>
      <c r="I3442" s="67"/>
    </row>
    <row r="3443" spans="1:9">
      <c r="A3443" s="79">
        <v>43974</v>
      </c>
      <c r="B3443" s="80">
        <v>8</v>
      </c>
      <c r="C3443" s="81">
        <v>13.4</v>
      </c>
      <c r="D3443" s="67"/>
      <c r="E3443" s="67"/>
      <c r="F3443" s="67"/>
      <c r="G3443" s="67"/>
      <c r="H3443" s="67"/>
      <c r="I3443" s="67"/>
    </row>
    <row r="3444" spans="1:9">
      <c r="A3444" s="79">
        <v>43974</v>
      </c>
      <c r="B3444" s="80">
        <v>9</v>
      </c>
      <c r="C3444" s="81">
        <v>16.45</v>
      </c>
      <c r="D3444" s="67"/>
      <c r="E3444" s="67"/>
      <c r="F3444" s="67"/>
      <c r="G3444" s="67"/>
      <c r="H3444" s="67"/>
      <c r="I3444" s="67"/>
    </row>
    <row r="3445" spans="1:9">
      <c r="A3445" s="79">
        <v>43974</v>
      </c>
      <c r="B3445" s="80">
        <v>10</v>
      </c>
      <c r="C3445" s="81">
        <v>17.690000000000001</v>
      </c>
      <c r="D3445" s="67"/>
      <c r="E3445" s="67"/>
      <c r="F3445" s="67"/>
      <c r="G3445" s="67"/>
      <c r="H3445" s="67"/>
      <c r="I3445" s="67"/>
    </row>
    <row r="3446" spans="1:9">
      <c r="A3446" s="79">
        <v>43974</v>
      </c>
      <c r="B3446" s="80">
        <v>11</v>
      </c>
      <c r="C3446" s="81">
        <v>16.88</v>
      </c>
      <c r="D3446" s="67"/>
      <c r="E3446" s="67"/>
      <c r="F3446" s="67"/>
      <c r="G3446" s="67"/>
      <c r="H3446" s="67"/>
      <c r="I3446" s="67"/>
    </row>
    <row r="3447" spans="1:9">
      <c r="A3447" s="79">
        <v>43974</v>
      </c>
      <c r="B3447" s="80">
        <v>12</v>
      </c>
      <c r="C3447" s="81">
        <v>16.579999999999998</v>
      </c>
      <c r="D3447" s="67"/>
      <c r="E3447" s="67"/>
      <c r="F3447" s="67"/>
      <c r="G3447" s="67"/>
      <c r="H3447" s="67"/>
      <c r="I3447" s="67"/>
    </row>
    <row r="3448" spans="1:9">
      <c r="A3448" s="79">
        <v>43974</v>
      </c>
      <c r="B3448" s="80">
        <v>13</v>
      </c>
      <c r="C3448" s="81">
        <v>21.25</v>
      </c>
      <c r="D3448" s="67"/>
      <c r="E3448" s="67"/>
      <c r="F3448" s="67"/>
      <c r="G3448" s="67"/>
      <c r="H3448" s="67"/>
      <c r="I3448" s="67"/>
    </row>
    <row r="3449" spans="1:9">
      <c r="A3449" s="79">
        <v>43974</v>
      </c>
      <c r="B3449" s="80">
        <v>14</v>
      </c>
      <c r="C3449" s="81">
        <v>18.690000000000001</v>
      </c>
      <c r="D3449" s="67"/>
      <c r="E3449" s="67"/>
      <c r="F3449" s="67"/>
      <c r="G3449" s="67"/>
      <c r="H3449" s="67"/>
      <c r="I3449" s="67"/>
    </row>
    <row r="3450" spans="1:9">
      <c r="A3450" s="79">
        <v>43974</v>
      </c>
      <c r="B3450" s="80">
        <v>15</v>
      </c>
      <c r="C3450" s="81">
        <v>18.7</v>
      </c>
      <c r="D3450" s="67"/>
      <c r="E3450" s="67"/>
      <c r="F3450" s="67"/>
      <c r="G3450" s="67"/>
      <c r="H3450" s="67"/>
      <c r="I3450" s="67"/>
    </row>
    <row r="3451" spans="1:9">
      <c r="A3451" s="79">
        <v>43974</v>
      </c>
      <c r="B3451" s="80">
        <v>16</v>
      </c>
      <c r="C3451" s="81">
        <v>18.489999999999998</v>
      </c>
      <c r="D3451" s="67"/>
      <c r="E3451" s="67"/>
      <c r="F3451" s="67"/>
      <c r="G3451" s="67"/>
      <c r="H3451" s="67"/>
      <c r="I3451" s="67"/>
    </row>
    <row r="3452" spans="1:9">
      <c r="A3452" s="79">
        <v>43974</v>
      </c>
      <c r="B3452" s="80">
        <v>17</v>
      </c>
      <c r="C3452" s="81">
        <v>26.02</v>
      </c>
      <c r="D3452" s="67"/>
      <c r="E3452" s="67"/>
      <c r="F3452" s="67"/>
      <c r="G3452" s="67"/>
      <c r="H3452" s="67"/>
      <c r="I3452" s="67"/>
    </row>
    <row r="3453" spans="1:9">
      <c r="A3453" s="79">
        <v>43974</v>
      </c>
      <c r="B3453" s="80">
        <v>18</v>
      </c>
      <c r="C3453" s="81">
        <v>20.399999999999999</v>
      </c>
      <c r="D3453" s="67"/>
      <c r="E3453" s="67"/>
      <c r="F3453" s="67"/>
      <c r="G3453" s="67"/>
      <c r="H3453" s="67"/>
      <c r="I3453" s="67"/>
    </row>
    <row r="3454" spans="1:9">
      <c r="A3454" s="79">
        <v>43974</v>
      </c>
      <c r="B3454" s="80">
        <v>19</v>
      </c>
      <c r="C3454" s="81">
        <v>17.62</v>
      </c>
      <c r="D3454" s="67"/>
      <c r="E3454" s="67"/>
      <c r="F3454" s="67"/>
      <c r="G3454" s="67"/>
      <c r="H3454" s="67"/>
      <c r="I3454" s="67"/>
    </row>
    <row r="3455" spans="1:9">
      <c r="A3455" s="79">
        <v>43974</v>
      </c>
      <c r="B3455" s="80">
        <v>20</v>
      </c>
      <c r="C3455" s="81">
        <v>16</v>
      </c>
      <c r="D3455" s="67"/>
      <c r="E3455" s="67"/>
      <c r="F3455" s="67"/>
      <c r="G3455" s="67"/>
      <c r="H3455" s="67"/>
      <c r="I3455" s="67"/>
    </row>
    <row r="3456" spans="1:9">
      <c r="A3456" s="79">
        <v>43974</v>
      </c>
      <c r="B3456" s="80">
        <v>21</v>
      </c>
      <c r="C3456" s="81">
        <v>18.489999999999998</v>
      </c>
      <c r="D3456" s="67"/>
      <c r="E3456" s="67"/>
      <c r="F3456" s="67"/>
      <c r="G3456" s="67"/>
      <c r="H3456" s="67"/>
      <c r="I3456" s="67"/>
    </row>
    <row r="3457" spans="1:9">
      <c r="A3457" s="79">
        <v>43974</v>
      </c>
      <c r="B3457" s="80">
        <v>22</v>
      </c>
      <c r="C3457" s="81">
        <v>16.55</v>
      </c>
      <c r="D3457" s="67"/>
      <c r="E3457" s="67"/>
      <c r="F3457" s="67"/>
      <c r="G3457" s="67"/>
      <c r="H3457" s="67"/>
      <c r="I3457" s="67"/>
    </row>
    <row r="3458" spans="1:9">
      <c r="A3458" s="79">
        <v>43974</v>
      </c>
      <c r="B3458" s="80">
        <v>23</v>
      </c>
      <c r="C3458" s="81">
        <v>16.28</v>
      </c>
      <c r="D3458" s="67"/>
      <c r="E3458" s="67"/>
      <c r="F3458" s="67"/>
      <c r="G3458" s="67"/>
      <c r="H3458" s="67"/>
      <c r="I3458" s="67"/>
    </row>
    <row r="3459" spans="1:9">
      <c r="A3459" s="79">
        <v>43974</v>
      </c>
      <c r="B3459" s="80">
        <v>24</v>
      </c>
      <c r="C3459" s="81">
        <v>14.5</v>
      </c>
      <c r="D3459" s="67"/>
      <c r="E3459" s="67"/>
      <c r="F3459" s="67"/>
      <c r="G3459" s="67"/>
      <c r="H3459" s="67"/>
      <c r="I3459" s="67"/>
    </row>
    <row r="3460" spans="1:9">
      <c r="A3460" s="79">
        <v>43975</v>
      </c>
      <c r="B3460" s="80">
        <v>1</v>
      </c>
      <c r="C3460" s="81">
        <v>13.6</v>
      </c>
      <c r="D3460" s="67"/>
      <c r="E3460" s="67"/>
      <c r="F3460" s="67"/>
      <c r="G3460" s="67"/>
      <c r="H3460" s="67"/>
      <c r="I3460" s="67"/>
    </row>
    <row r="3461" spans="1:9">
      <c r="A3461" s="79">
        <v>43975</v>
      </c>
      <c r="B3461" s="80">
        <v>2</v>
      </c>
      <c r="C3461" s="81">
        <v>9.6999999999999993</v>
      </c>
      <c r="D3461" s="67"/>
      <c r="E3461" s="67"/>
      <c r="F3461" s="67"/>
      <c r="G3461" s="67"/>
      <c r="H3461" s="67"/>
      <c r="I3461" s="67"/>
    </row>
    <row r="3462" spans="1:9">
      <c r="A3462" s="79">
        <v>43975</v>
      </c>
      <c r="B3462" s="80">
        <v>3</v>
      </c>
      <c r="C3462" s="81">
        <v>3.31</v>
      </c>
      <c r="D3462" s="67"/>
      <c r="E3462" s="67"/>
      <c r="F3462" s="67"/>
      <c r="G3462" s="67"/>
      <c r="H3462" s="67"/>
      <c r="I3462" s="67"/>
    </row>
    <row r="3463" spans="1:9">
      <c r="A3463" s="79">
        <v>43975</v>
      </c>
      <c r="B3463" s="80">
        <v>4</v>
      </c>
      <c r="C3463" s="81">
        <v>2.59</v>
      </c>
      <c r="D3463" s="67"/>
      <c r="E3463" s="67"/>
      <c r="F3463" s="67"/>
      <c r="G3463" s="67"/>
      <c r="H3463" s="67"/>
      <c r="I3463" s="67"/>
    </row>
    <row r="3464" spans="1:9">
      <c r="A3464" s="79">
        <v>43975</v>
      </c>
      <c r="B3464" s="80">
        <v>5</v>
      </c>
      <c r="C3464" s="81">
        <v>3.35</v>
      </c>
      <c r="D3464" s="67"/>
      <c r="E3464" s="67"/>
      <c r="F3464" s="67"/>
      <c r="G3464" s="67"/>
      <c r="H3464" s="67"/>
      <c r="I3464" s="67"/>
    </row>
    <row r="3465" spans="1:9">
      <c r="A3465" s="79">
        <v>43975</v>
      </c>
      <c r="B3465" s="80">
        <v>6</v>
      </c>
      <c r="C3465" s="81">
        <v>-10.4</v>
      </c>
      <c r="D3465" s="67"/>
      <c r="E3465" s="67"/>
      <c r="F3465" s="67"/>
      <c r="G3465" s="67"/>
      <c r="H3465" s="67"/>
      <c r="I3465" s="67"/>
    </row>
    <row r="3466" spans="1:9">
      <c r="A3466" s="79">
        <v>43975</v>
      </c>
      <c r="B3466" s="80">
        <v>7</v>
      </c>
      <c r="C3466" s="81">
        <v>-3.92</v>
      </c>
      <c r="D3466" s="67"/>
      <c r="E3466" s="67"/>
      <c r="F3466" s="67"/>
      <c r="G3466" s="67"/>
      <c r="H3466" s="67"/>
      <c r="I3466" s="67"/>
    </row>
    <row r="3467" spans="1:9">
      <c r="A3467" s="79">
        <v>43975</v>
      </c>
      <c r="B3467" s="80">
        <v>8</v>
      </c>
      <c r="C3467" s="81">
        <v>8.19</v>
      </c>
      <c r="D3467" s="67"/>
      <c r="E3467" s="67"/>
      <c r="F3467" s="67"/>
      <c r="G3467" s="67"/>
      <c r="H3467" s="67"/>
      <c r="I3467" s="67"/>
    </row>
    <row r="3468" spans="1:9">
      <c r="A3468" s="79">
        <v>43975</v>
      </c>
      <c r="B3468" s="80">
        <v>9</v>
      </c>
      <c r="C3468" s="81">
        <v>13.9</v>
      </c>
      <c r="D3468" s="67"/>
      <c r="E3468" s="67"/>
      <c r="F3468" s="67"/>
      <c r="G3468" s="67"/>
      <c r="H3468" s="67"/>
      <c r="I3468" s="67"/>
    </row>
    <row r="3469" spans="1:9">
      <c r="A3469" s="79">
        <v>43975</v>
      </c>
      <c r="B3469" s="80">
        <v>10</v>
      </c>
      <c r="C3469" s="81">
        <v>15.76</v>
      </c>
      <c r="D3469" s="67"/>
      <c r="E3469" s="67"/>
      <c r="F3469" s="67"/>
      <c r="G3469" s="67"/>
      <c r="H3469" s="67"/>
      <c r="I3469" s="67"/>
    </row>
    <row r="3470" spans="1:9">
      <c r="A3470" s="79">
        <v>43975</v>
      </c>
      <c r="B3470" s="80">
        <v>11</v>
      </c>
      <c r="C3470" s="81">
        <v>17.21</v>
      </c>
      <c r="D3470" s="67"/>
      <c r="E3470" s="67"/>
      <c r="F3470" s="67"/>
      <c r="G3470" s="67"/>
      <c r="H3470" s="67"/>
      <c r="I3470" s="67"/>
    </row>
    <row r="3471" spans="1:9">
      <c r="A3471" s="79">
        <v>43975</v>
      </c>
      <c r="B3471" s="80">
        <v>12</v>
      </c>
      <c r="C3471" s="81">
        <v>17.670000000000002</v>
      </c>
      <c r="D3471" s="67"/>
      <c r="E3471" s="67"/>
      <c r="F3471" s="67"/>
      <c r="G3471" s="67"/>
      <c r="H3471" s="67"/>
      <c r="I3471" s="67"/>
    </row>
    <row r="3472" spans="1:9">
      <c r="A3472" s="79">
        <v>43975</v>
      </c>
      <c r="B3472" s="80">
        <v>13</v>
      </c>
      <c r="C3472" s="81">
        <v>17.54</v>
      </c>
      <c r="D3472" s="67"/>
      <c r="E3472" s="67"/>
      <c r="F3472" s="67"/>
      <c r="G3472" s="67"/>
      <c r="H3472" s="67"/>
      <c r="I3472" s="67"/>
    </row>
    <row r="3473" spans="1:9">
      <c r="A3473" s="79">
        <v>43975</v>
      </c>
      <c r="B3473" s="80">
        <v>14</v>
      </c>
      <c r="C3473" s="81">
        <v>18.89</v>
      </c>
      <c r="D3473" s="67"/>
      <c r="E3473" s="67"/>
      <c r="F3473" s="67"/>
      <c r="G3473" s="67"/>
      <c r="H3473" s="67"/>
      <c r="I3473" s="67"/>
    </row>
    <row r="3474" spans="1:9">
      <c r="A3474" s="79">
        <v>43975</v>
      </c>
      <c r="B3474" s="80">
        <v>15</v>
      </c>
      <c r="C3474" s="81">
        <v>18.350000000000001</v>
      </c>
      <c r="D3474" s="67"/>
      <c r="E3474" s="67"/>
      <c r="F3474" s="67"/>
      <c r="G3474" s="67"/>
      <c r="H3474" s="67"/>
      <c r="I3474" s="67"/>
    </row>
    <row r="3475" spans="1:9">
      <c r="A3475" s="79">
        <v>43975</v>
      </c>
      <c r="B3475" s="80">
        <v>16</v>
      </c>
      <c r="C3475" s="81">
        <v>19.63</v>
      </c>
      <c r="D3475" s="67"/>
      <c r="E3475" s="67"/>
      <c r="F3475" s="67"/>
      <c r="G3475" s="67"/>
      <c r="H3475" s="67"/>
      <c r="I3475" s="67"/>
    </row>
    <row r="3476" spans="1:9">
      <c r="A3476" s="79">
        <v>43975</v>
      </c>
      <c r="B3476" s="80">
        <v>17</v>
      </c>
      <c r="C3476" s="81">
        <v>24.94</v>
      </c>
      <c r="D3476" s="67"/>
      <c r="E3476" s="67"/>
      <c r="F3476" s="67"/>
      <c r="G3476" s="67"/>
      <c r="H3476" s="67"/>
      <c r="I3476" s="67"/>
    </row>
    <row r="3477" spans="1:9">
      <c r="A3477" s="79">
        <v>43975</v>
      </c>
      <c r="B3477" s="80">
        <v>18</v>
      </c>
      <c r="C3477" s="81">
        <v>27.77</v>
      </c>
      <c r="D3477" s="67"/>
      <c r="E3477" s="67"/>
      <c r="F3477" s="67"/>
      <c r="G3477" s="67"/>
      <c r="H3477" s="67"/>
      <c r="I3477" s="67"/>
    </row>
    <row r="3478" spans="1:9">
      <c r="A3478" s="79">
        <v>43975</v>
      </c>
      <c r="B3478" s="80">
        <v>19</v>
      </c>
      <c r="C3478" s="81">
        <v>26.82</v>
      </c>
      <c r="D3478" s="67"/>
      <c r="E3478" s="67"/>
      <c r="F3478" s="67"/>
      <c r="G3478" s="67"/>
      <c r="H3478" s="67"/>
      <c r="I3478" s="67"/>
    </row>
    <row r="3479" spans="1:9">
      <c r="A3479" s="79">
        <v>43975</v>
      </c>
      <c r="B3479" s="80">
        <v>20</v>
      </c>
      <c r="C3479" s="81">
        <v>18.61</v>
      </c>
      <c r="D3479" s="67"/>
      <c r="E3479" s="67"/>
      <c r="F3479" s="67"/>
      <c r="G3479" s="67"/>
      <c r="H3479" s="67"/>
      <c r="I3479" s="67"/>
    </row>
    <row r="3480" spans="1:9">
      <c r="A3480" s="79">
        <v>43975</v>
      </c>
      <c r="B3480" s="80">
        <v>21</v>
      </c>
      <c r="C3480" s="81">
        <v>20.58</v>
      </c>
      <c r="D3480" s="67"/>
      <c r="E3480" s="67"/>
      <c r="F3480" s="67"/>
      <c r="G3480" s="67"/>
      <c r="H3480" s="67"/>
      <c r="I3480" s="67"/>
    </row>
    <row r="3481" spans="1:9">
      <c r="A3481" s="79">
        <v>43975</v>
      </c>
      <c r="B3481" s="80">
        <v>22</v>
      </c>
      <c r="C3481" s="81">
        <v>22.39</v>
      </c>
      <c r="D3481" s="67"/>
      <c r="E3481" s="67"/>
      <c r="F3481" s="67"/>
      <c r="G3481" s="67"/>
      <c r="H3481" s="67"/>
      <c r="I3481" s="67"/>
    </row>
    <row r="3482" spans="1:9">
      <c r="A3482" s="79">
        <v>43975</v>
      </c>
      <c r="B3482" s="80">
        <v>23</v>
      </c>
      <c r="C3482" s="81">
        <v>17.41</v>
      </c>
      <c r="D3482" s="67"/>
      <c r="E3482" s="67"/>
      <c r="F3482" s="67"/>
      <c r="G3482" s="67"/>
      <c r="H3482" s="67"/>
      <c r="I3482" s="67"/>
    </row>
    <row r="3483" spans="1:9">
      <c r="A3483" s="79">
        <v>43975</v>
      </c>
      <c r="B3483" s="80">
        <v>24</v>
      </c>
      <c r="C3483" s="81">
        <v>62.34</v>
      </c>
      <c r="D3483" s="67"/>
      <c r="E3483" s="67"/>
      <c r="F3483" s="67"/>
      <c r="G3483" s="67"/>
      <c r="H3483" s="67"/>
      <c r="I3483" s="67"/>
    </row>
    <row r="3484" spans="1:9">
      <c r="A3484" s="79">
        <v>43976</v>
      </c>
      <c r="B3484" s="80">
        <v>1</v>
      </c>
      <c r="C3484" s="81">
        <v>20.71</v>
      </c>
      <c r="D3484" s="67"/>
      <c r="E3484" s="67"/>
      <c r="F3484" s="67"/>
      <c r="G3484" s="67"/>
      <c r="H3484" s="67"/>
      <c r="I3484" s="67"/>
    </row>
    <row r="3485" spans="1:9">
      <c r="A3485" s="79">
        <v>43976</v>
      </c>
      <c r="B3485" s="80">
        <v>2</v>
      </c>
      <c r="C3485" s="81">
        <v>14.53</v>
      </c>
      <c r="D3485" s="67"/>
      <c r="E3485" s="67"/>
      <c r="F3485" s="67"/>
      <c r="G3485" s="67"/>
      <c r="H3485" s="67"/>
      <c r="I3485" s="67"/>
    </row>
    <row r="3486" spans="1:9">
      <c r="A3486" s="79">
        <v>43976</v>
      </c>
      <c r="B3486" s="80">
        <v>3</v>
      </c>
      <c r="C3486" s="81">
        <v>13.13</v>
      </c>
      <c r="D3486" s="67"/>
      <c r="E3486" s="67"/>
      <c r="F3486" s="67"/>
      <c r="G3486" s="67"/>
      <c r="H3486" s="67"/>
      <c r="I3486" s="67"/>
    </row>
    <row r="3487" spans="1:9">
      <c r="A3487" s="79">
        <v>43976</v>
      </c>
      <c r="B3487" s="80">
        <v>4</v>
      </c>
      <c r="C3487" s="81">
        <v>12.02</v>
      </c>
      <c r="D3487" s="67"/>
      <c r="E3487" s="67"/>
      <c r="F3487" s="67"/>
      <c r="G3487" s="67"/>
      <c r="H3487" s="67"/>
      <c r="I3487" s="67"/>
    </row>
    <row r="3488" spans="1:9">
      <c r="A3488" s="79">
        <v>43976</v>
      </c>
      <c r="B3488" s="80">
        <v>5</v>
      </c>
      <c r="C3488" s="81">
        <v>13.01</v>
      </c>
      <c r="D3488" s="67"/>
      <c r="E3488" s="67"/>
      <c r="F3488" s="67"/>
      <c r="G3488" s="67"/>
      <c r="H3488" s="67"/>
      <c r="I3488" s="67"/>
    </row>
    <row r="3489" spans="1:9">
      <c r="A3489" s="79">
        <v>43976</v>
      </c>
      <c r="B3489" s="80">
        <v>6</v>
      </c>
      <c r="C3489" s="81">
        <v>12.54</v>
      </c>
      <c r="D3489" s="67"/>
      <c r="E3489" s="67"/>
      <c r="F3489" s="67"/>
      <c r="G3489" s="67"/>
      <c r="H3489" s="67"/>
      <c r="I3489" s="67"/>
    </row>
    <row r="3490" spans="1:9">
      <c r="A3490" s="79">
        <v>43976</v>
      </c>
      <c r="B3490" s="80">
        <v>7</v>
      </c>
      <c r="C3490" s="81">
        <v>14.13</v>
      </c>
      <c r="D3490" s="67"/>
      <c r="E3490" s="67"/>
      <c r="F3490" s="67"/>
      <c r="G3490" s="67"/>
      <c r="H3490" s="67"/>
      <c r="I3490" s="67"/>
    </row>
    <row r="3491" spans="1:9">
      <c r="A3491" s="79">
        <v>43976</v>
      </c>
      <c r="B3491" s="80">
        <v>8</v>
      </c>
      <c r="C3491" s="81">
        <v>15.13</v>
      </c>
      <c r="D3491" s="67"/>
      <c r="E3491" s="67"/>
      <c r="F3491" s="67"/>
      <c r="G3491" s="67"/>
      <c r="H3491" s="67"/>
      <c r="I3491" s="67"/>
    </row>
    <row r="3492" spans="1:9">
      <c r="A3492" s="79">
        <v>43976</v>
      </c>
      <c r="B3492" s="80">
        <v>9</v>
      </c>
      <c r="C3492" s="81">
        <v>17</v>
      </c>
      <c r="D3492" s="67"/>
      <c r="E3492" s="67"/>
      <c r="F3492" s="67"/>
      <c r="G3492" s="67"/>
      <c r="H3492" s="67"/>
      <c r="I3492" s="67"/>
    </row>
    <row r="3493" spans="1:9">
      <c r="A3493" s="79">
        <v>43976</v>
      </c>
      <c r="B3493" s="80">
        <v>10</v>
      </c>
      <c r="C3493" s="81">
        <v>38.119999999999997</v>
      </c>
      <c r="D3493" s="67"/>
      <c r="E3493" s="67"/>
      <c r="F3493" s="67"/>
      <c r="G3493" s="67"/>
      <c r="H3493" s="67"/>
      <c r="I3493" s="67"/>
    </row>
    <row r="3494" spans="1:9">
      <c r="A3494" s="79">
        <v>43976</v>
      </c>
      <c r="B3494" s="80">
        <v>11</v>
      </c>
      <c r="C3494" s="81">
        <v>24.66</v>
      </c>
      <c r="D3494" s="67"/>
      <c r="E3494" s="67"/>
      <c r="F3494" s="67"/>
      <c r="G3494" s="67"/>
      <c r="H3494" s="67"/>
      <c r="I3494" s="67"/>
    </row>
    <row r="3495" spans="1:9">
      <c r="A3495" s="79">
        <v>43976</v>
      </c>
      <c r="B3495" s="80">
        <v>12</v>
      </c>
      <c r="C3495" s="81">
        <v>25.01</v>
      </c>
      <c r="D3495" s="67"/>
      <c r="E3495" s="67"/>
      <c r="F3495" s="67"/>
      <c r="G3495" s="67"/>
      <c r="H3495" s="67"/>
      <c r="I3495" s="67"/>
    </row>
    <row r="3496" spans="1:9">
      <c r="A3496" s="79">
        <v>43976</v>
      </c>
      <c r="B3496" s="80">
        <v>13</v>
      </c>
      <c r="C3496" s="81">
        <v>29.75</v>
      </c>
      <c r="D3496" s="67"/>
      <c r="E3496" s="67"/>
      <c r="F3496" s="67"/>
      <c r="G3496" s="67"/>
      <c r="H3496" s="67"/>
      <c r="I3496" s="67"/>
    </row>
    <row r="3497" spans="1:9">
      <c r="A3497" s="79">
        <v>43976</v>
      </c>
      <c r="B3497" s="80">
        <v>14</v>
      </c>
      <c r="C3497" s="81">
        <v>31.99</v>
      </c>
      <c r="D3497" s="67"/>
      <c r="E3497" s="67"/>
      <c r="F3497" s="67"/>
      <c r="G3497" s="67"/>
      <c r="H3497" s="67"/>
      <c r="I3497" s="67"/>
    </row>
    <row r="3498" spans="1:9">
      <c r="A3498" s="79">
        <v>43976</v>
      </c>
      <c r="B3498" s="80">
        <v>15</v>
      </c>
      <c r="C3498" s="81">
        <v>27.47</v>
      </c>
      <c r="D3498" s="67"/>
      <c r="E3498" s="67"/>
      <c r="F3498" s="67"/>
      <c r="G3498" s="67"/>
      <c r="H3498" s="67"/>
      <c r="I3498" s="67"/>
    </row>
    <row r="3499" spans="1:9">
      <c r="A3499" s="79">
        <v>43976</v>
      </c>
      <c r="B3499" s="80">
        <v>16</v>
      </c>
      <c r="C3499" s="81">
        <v>39.799999999999997</v>
      </c>
      <c r="D3499" s="67"/>
      <c r="E3499" s="67"/>
      <c r="F3499" s="67"/>
      <c r="G3499" s="67"/>
      <c r="H3499" s="67"/>
      <c r="I3499" s="67"/>
    </row>
    <row r="3500" spans="1:9">
      <c r="A3500" s="79">
        <v>43976</v>
      </c>
      <c r="B3500" s="80">
        <v>17</v>
      </c>
      <c r="C3500" s="81">
        <v>55.94</v>
      </c>
      <c r="D3500" s="67"/>
      <c r="E3500" s="67"/>
      <c r="F3500" s="67"/>
      <c r="G3500" s="67"/>
      <c r="H3500" s="67"/>
      <c r="I3500" s="67"/>
    </row>
    <row r="3501" spans="1:9">
      <c r="A3501" s="79">
        <v>43976</v>
      </c>
      <c r="B3501" s="80">
        <v>18</v>
      </c>
      <c r="C3501" s="81">
        <v>54.69</v>
      </c>
      <c r="D3501" s="67"/>
      <c r="E3501" s="67"/>
      <c r="F3501" s="67"/>
      <c r="G3501" s="67"/>
      <c r="H3501" s="67"/>
      <c r="I3501" s="67"/>
    </row>
    <row r="3502" spans="1:9">
      <c r="A3502" s="79">
        <v>43976</v>
      </c>
      <c r="B3502" s="80">
        <v>19</v>
      </c>
      <c r="C3502" s="81">
        <v>26.38</v>
      </c>
      <c r="D3502" s="67"/>
      <c r="E3502" s="67"/>
      <c r="F3502" s="67"/>
      <c r="G3502" s="67"/>
      <c r="H3502" s="67"/>
      <c r="I3502" s="67"/>
    </row>
    <row r="3503" spans="1:9">
      <c r="A3503" s="79">
        <v>43976</v>
      </c>
      <c r="B3503" s="80">
        <v>20</v>
      </c>
      <c r="C3503" s="81">
        <v>18.73</v>
      </c>
      <c r="D3503" s="67"/>
      <c r="E3503" s="67"/>
      <c r="F3503" s="67"/>
      <c r="G3503" s="67"/>
      <c r="H3503" s="67"/>
      <c r="I3503" s="67"/>
    </row>
    <row r="3504" spans="1:9">
      <c r="A3504" s="79">
        <v>43976</v>
      </c>
      <c r="B3504" s="80">
        <v>21</v>
      </c>
      <c r="C3504" s="81">
        <v>37.61</v>
      </c>
      <c r="D3504" s="67"/>
      <c r="E3504" s="67"/>
      <c r="F3504" s="67"/>
      <c r="G3504" s="67"/>
      <c r="H3504" s="67"/>
      <c r="I3504" s="67"/>
    </row>
    <row r="3505" spans="1:9">
      <c r="A3505" s="79">
        <v>43976</v>
      </c>
      <c r="B3505" s="80">
        <v>22</v>
      </c>
      <c r="C3505" s="81">
        <v>18.579999999999998</v>
      </c>
      <c r="D3505" s="67"/>
      <c r="E3505" s="67"/>
      <c r="F3505" s="67"/>
      <c r="G3505" s="67"/>
      <c r="H3505" s="67"/>
      <c r="I3505" s="67"/>
    </row>
    <row r="3506" spans="1:9">
      <c r="A3506" s="79">
        <v>43976</v>
      </c>
      <c r="B3506" s="80">
        <v>23</v>
      </c>
      <c r="C3506" s="81">
        <v>22.26</v>
      </c>
      <c r="D3506" s="67"/>
      <c r="E3506" s="67"/>
      <c r="F3506" s="67"/>
      <c r="G3506" s="67"/>
      <c r="H3506" s="67"/>
      <c r="I3506" s="67"/>
    </row>
    <row r="3507" spans="1:9">
      <c r="A3507" s="79">
        <v>43976</v>
      </c>
      <c r="B3507" s="80">
        <v>24</v>
      </c>
      <c r="C3507" s="81">
        <v>15.26</v>
      </c>
      <c r="D3507" s="67"/>
      <c r="E3507" s="67"/>
      <c r="F3507" s="67"/>
      <c r="G3507" s="67"/>
      <c r="H3507" s="67"/>
      <c r="I3507" s="67"/>
    </row>
    <row r="3508" spans="1:9">
      <c r="A3508" s="79">
        <v>43977</v>
      </c>
      <c r="B3508" s="80">
        <v>1</v>
      </c>
      <c r="C3508" s="81">
        <v>14.3</v>
      </c>
      <c r="D3508" s="67"/>
      <c r="E3508" s="67"/>
      <c r="F3508" s="67"/>
      <c r="G3508" s="67"/>
      <c r="H3508" s="67"/>
      <c r="I3508" s="67"/>
    </row>
    <row r="3509" spans="1:9">
      <c r="A3509" s="79">
        <v>43977</v>
      </c>
      <c r="B3509" s="80">
        <v>2</v>
      </c>
      <c r="C3509" s="81">
        <v>13.67</v>
      </c>
      <c r="D3509" s="67"/>
      <c r="E3509" s="67"/>
      <c r="F3509" s="67"/>
      <c r="G3509" s="67"/>
      <c r="H3509" s="67"/>
      <c r="I3509" s="67"/>
    </row>
    <row r="3510" spans="1:9">
      <c r="A3510" s="79">
        <v>43977</v>
      </c>
      <c r="B3510" s="80">
        <v>3</v>
      </c>
      <c r="C3510" s="81">
        <v>12.13</v>
      </c>
      <c r="D3510" s="67"/>
      <c r="E3510" s="67"/>
      <c r="F3510" s="67"/>
      <c r="G3510" s="67"/>
      <c r="H3510" s="67"/>
      <c r="I3510" s="67"/>
    </row>
    <row r="3511" spans="1:9">
      <c r="A3511" s="79">
        <v>43977</v>
      </c>
      <c r="B3511" s="80">
        <v>4</v>
      </c>
      <c r="C3511" s="81">
        <v>11.82</v>
      </c>
      <c r="D3511" s="67"/>
      <c r="E3511" s="67"/>
      <c r="F3511" s="67"/>
      <c r="G3511" s="67"/>
      <c r="H3511" s="67"/>
      <c r="I3511" s="67"/>
    </row>
    <row r="3512" spans="1:9">
      <c r="A3512" s="79">
        <v>43977</v>
      </c>
      <c r="B3512" s="80">
        <v>5</v>
      </c>
      <c r="C3512" s="81">
        <v>11.36</v>
      </c>
      <c r="D3512" s="67"/>
      <c r="E3512" s="67"/>
      <c r="F3512" s="67"/>
      <c r="G3512" s="67"/>
      <c r="H3512" s="67"/>
      <c r="I3512" s="67"/>
    </row>
    <row r="3513" spans="1:9">
      <c r="A3513" s="79">
        <v>43977</v>
      </c>
      <c r="B3513" s="80">
        <v>6</v>
      </c>
      <c r="C3513" s="81">
        <v>12.95</v>
      </c>
      <c r="D3513" s="67"/>
      <c r="E3513" s="67"/>
      <c r="F3513" s="67"/>
      <c r="G3513" s="67"/>
      <c r="H3513" s="67"/>
      <c r="I3513" s="67"/>
    </row>
    <row r="3514" spans="1:9">
      <c r="A3514" s="79">
        <v>43977</v>
      </c>
      <c r="B3514" s="80">
        <v>7</v>
      </c>
      <c r="C3514" s="81">
        <v>18.21</v>
      </c>
      <c r="D3514" s="67"/>
      <c r="E3514" s="67"/>
      <c r="F3514" s="67"/>
      <c r="G3514" s="67"/>
      <c r="H3514" s="67"/>
      <c r="I3514" s="67"/>
    </row>
    <row r="3515" spans="1:9">
      <c r="A3515" s="79">
        <v>43977</v>
      </c>
      <c r="B3515" s="80">
        <v>8</v>
      </c>
      <c r="C3515" s="81">
        <v>20.420000000000002</v>
      </c>
      <c r="D3515" s="67"/>
      <c r="E3515" s="67"/>
      <c r="F3515" s="67"/>
      <c r="G3515" s="67"/>
      <c r="H3515" s="67"/>
      <c r="I3515" s="67"/>
    </row>
    <row r="3516" spans="1:9">
      <c r="A3516" s="79">
        <v>43977</v>
      </c>
      <c r="B3516" s="80">
        <v>9</v>
      </c>
      <c r="C3516" s="81">
        <v>23.06</v>
      </c>
      <c r="D3516" s="67"/>
      <c r="E3516" s="67"/>
      <c r="F3516" s="67"/>
      <c r="G3516" s="67"/>
      <c r="H3516" s="67"/>
      <c r="I3516" s="67"/>
    </row>
    <row r="3517" spans="1:9">
      <c r="A3517" s="79">
        <v>43977</v>
      </c>
      <c r="B3517" s="80">
        <v>10</v>
      </c>
      <c r="C3517" s="81">
        <v>27.93</v>
      </c>
      <c r="D3517" s="67"/>
      <c r="E3517" s="67"/>
      <c r="F3517" s="67"/>
      <c r="G3517" s="67"/>
      <c r="H3517" s="67"/>
      <c r="I3517" s="67"/>
    </row>
    <row r="3518" spans="1:9">
      <c r="A3518" s="79">
        <v>43977</v>
      </c>
      <c r="B3518" s="80">
        <v>11</v>
      </c>
      <c r="C3518" s="81">
        <v>87.75</v>
      </c>
      <c r="D3518" s="67"/>
      <c r="E3518" s="67"/>
      <c r="F3518" s="67"/>
      <c r="G3518" s="67"/>
      <c r="H3518" s="67"/>
      <c r="I3518" s="67"/>
    </row>
    <row r="3519" spans="1:9">
      <c r="A3519" s="79">
        <v>43977</v>
      </c>
      <c r="B3519" s="80">
        <v>12</v>
      </c>
      <c r="C3519" s="81">
        <v>60.99</v>
      </c>
      <c r="D3519" s="67"/>
      <c r="E3519" s="67"/>
      <c r="F3519" s="67"/>
      <c r="G3519" s="67"/>
      <c r="H3519" s="67"/>
      <c r="I3519" s="67"/>
    </row>
    <row r="3520" spans="1:9">
      <c r="A3520" s="79">
        <v>43977</v>
      </c>
      <c r="B3520" s="80">
        <v>13</v>
      </c>
      <c r="C3520" s="81">
        <v>87.67</v>
      </c>
      <c r="D3520" s="67"/>
      <c r="E3520" s="67"/>
      <c r="F3520" s="67"/>
      <c r="G3520" s="67"/>
      <c r="H3520" s="67"/>
      <c r="I3520" s="67"/>
    </row>
    <row r="3521" spans="1:9">
      <c r="A3521" s="79">
        <v>43977</v>
      </c>
      <c r="B3521" s="80">
        <v>14</v>
      </c>
      <c r="C3521" s="81">
        <v>34.42</v>
      </c>
      <c r="D3521" s="67"/>
      <c r="E3521" s="67"/>
      <c r="F3521" s="67"/>
      <c r="G3521" s="67"/>
      <c r="H3521" s="67"/>
      <c r="I3521" s="67"/>
    </row>
    <row r="3522" spans="1:9">
      <c r="A3522" s="79">
        <v>43977</v>
      </c>
      <c r="B3522" s="80">
        <v>15</v>
      </c>
      <c r="C3522" s="81">
        <v>43.88</v>
      </c>
      <c r="D3522" s="67"/>
      <c r="E3522" s="67"/>
      <c r="F3522" s="67"/>
      <c r="G3522" s="67"/>
      <c r="H3522" s="67"/>
      <c r="I3522" s="67"/>
    </row>
    <row r="3523" spans="1:9">
      <c r="A3523" s="79">
        <v>43977</v>
      </c>
      <c r="B3523" s="80">
        <v>16</v>
      </c>
      <c r="C3523" s="81">
        <v>29.46</v>
      </c>
      <c r="D3523" s="67"/>
      <c r="E3523" s="67"/>
      <c r="F3523" s="67"/>
      <c r="G3523" s="67"/>
      <c r="H3523" s="67"/>
      <c r="I3523" s="67"/>
    </row>
    <row r="3524" spans="1:9">
      <c r="A3524" s="79">
        <v>43977</v>
      </c>
      <c r="B3524" s="80">
        <v>17</v>
      </c>
      <c r="C3524" s="81">
        <v>31.31</v>
      </c>
      <c r="D3524" s="67"/>
      <c r="E3524" s="67"/>
      <c r="F3524" s="67"/>
      <c r="G3524" s="67"/>
      <c r="H3524" s="67"/>
      <c r="I3524" s="67"/>
    </row>
    <row r="3525" spans="1:9">
      <c r="A3525" s="79">
        <v>43977</v>
      </c>
      <c r="B3525" s="80">
        <v>18</v>
      </c>
      <c r="C3525" s="81">
        <v>71.62</v>
      </c>
      <c r="D3525" s="67"/>
      <c r="E3525" s="67"/>
      <c r="F3525" s="67"/>
      <c r="G3525" s="67"/>
      <c r="H3525" s="67"/>
      <c r="I3525" s="67"/>
    </row>
    <row r="3526" spans="1:9">
      <c r="A3526" s="79">
        <v>43977</v>
      </c>
      <c r="B3526" s="80">
        <v>19</v>
      </c>
      <c r="C3526" s="81">
        <v>28.05</v>
      </c>
      <c r="D3526" s="67"/>
      <c r="E3526" s="67"/>
      <c r="F3526" s="67"/>
      <c r="G3526" s="67"/>
      <c r="H3526" s="67"/>
      <c r="I3526" s="67"/>
    </row>
    <row r="3527" spans="1:9">
      <c r="A3527" s="79">
        <v>43977</v>
      </c>
      <c r="B3527" s="80">
        <v>20</v>
      </c>
      <c r="C3527" s="81">
        <v>22.7</v>
      </c>
      <c r="D3527" s="67"/>
      <c r="E3527" s="67"/>
      <c r="F3527" s="67"/>
      <c r="G3527" s="67"/>
      <c r="H3527" s="67"/>
      <c r="I3527" s="67"/>
    </row>
    <row r="3528" spans="1:9">
      <c r="A3528" s="79">
        <v>43977</v>
      </c>
      <c r="B3528" s="80">
        <v>21</v>
      </c>
      <c r="C3528" s="81">
        <v>25.59</v>
      </c>
      <c r="D3528" s="67"/>
      <c r="E3528" s="67"/>
      <c r="F3528" s="67"/>
      <c r="G3528" s="67"/>
      <c r="H3528" s="67"/>
      <c r="I3528" s="67"/>
    </row>
    <row r="3529" spans="1:9">
      <c r="A3529" s="79">
        <v>43977</v>
      </c>
      <c r="B3529" s="80">
        <v>22</v>
      </c>
      <c r="C3529" s="81">
        <v>18.940000000000001</v>
      </c>
      <c r="D3529" s="67"/>
      <c r="E3529" s="67"/>
      <c r="F3529" s="67"/>
      <c r="G3529" s="67"/>
      <c r="H3529" s="67"/>
      <c r="I3529" s="67"/>
    </row>
    <row r="3530" spans="1:9">
      <c r="A3530" s="79">
        <v>43977</v>
      </c>
      <c r="B3530" s="80">
        <v>23</v>
      </c>
      <c r="C3530" s="81">
        <v>65.17</v>
      </c>
      <c r="D3530" s="67"/>
      <c r="E3530" s="67"/>
      <c r="F3530" s="67"/>
      <c r="G3530" s="67"/>
      <c r="H3530" s="67"/>
      <c r="I3530" s="67"/>
    </row>
    <row r="3531" spans="1:9">
      <c r="A3531" s="79">
        <v>43977</v>
      </c>
      <c r="B3531" s="80">
        <v>24</v>
      </c>
      <c r="C3531" s="81">
        <v>21.02</v>
      </c>
      <c r="D3531" s="67"/>
      <c r="E3531" s="67"/>
      <c r="F3531" s="67"/>
      <c r="G3531" s="67"/>
      <c r="H3531" s="67"/>
      <c r="I3531" s="67"/>
    </row>
    <row r="3532" spans="1:9">
      <c r="A3532" s="79">
        <v>43978</v>
      </c>
      <c r="B3532" s="80">
        <v>1</v>
      </c>
      <c r="C3532" s="81">
        <v>14.91</v>
      </c>
      <c r="D3532" s="67"/>
      <c r="E3532" s="67"/>
      <c r="F3532" s="67"/>
      <c r="G3532" s="67"/>
      <c r="H3532" s="67"/>
      <c r="I3532" s="67"/>
    </row>
    <row r="3533" spans="1:9">
      <c r="A3533" s="79">
        <v>43978</v>
      </c>
      <c r="B3533" s="80">
        <v>2</v>
      </c>
      <c r="C3533" s="81">
        <v>13.83</v>
      </c>
      <c r="D3533" s="67"/>
      <c r="E3533" s="67"/>
      <c r="F3533" s="67"/>
      <c r="G3533" s="67"/>
      <c r="H3533" s="67"/>
      <c r="I3533" s="67"/>
    </row>
    <row r="3534" spans="1:9">
      <c r="A3534" s="79">
        <v>43978</v>
      </c>
      <c r="B3534" s="80">
        <v>3</v>
      </c>
      <c r="C3534" s="81">
        <v>13.24</v>
      </c>
      <c r="D3534" s="67"/>
      <c r="E3534" s="67"/>
      <c r="F3534" s="67"/>
      <c r="G3534" s="67"/>
      <c r="H3534" s="67"/>
      <c r="I3534" s="67"/>
    </row>
    <row r="3535" spans="1:9">
      <c r="A3535" s="79">
        <v>43978</v>
      </c>
      <c r="B3535" s="80">
        <v>4</v>
      </c>
      <c r="C3535" s="81">
        <v>12.35</v>
      </c>
      <c r="D3535" s="67"/>
      <c r="E3535" s="67"/>
      <c r="F3535" s="67"/>
      <c r="G3535" s="67"/>
      <c r="H3535" s="67"/>
      <c r="I3535" s="67"/>
    </row>
    <row r="3536" spans="1:9">
      <c r="A3536" s="79">
        <v>43978</v>
      </c>
      <c r="B3536" s="80">
        <v>5</v>
      </c>
      <c r="C3536" s="81">
        <v>14.25</v>
      </c>
      <c r="D3536" s="67"/>
      <c r="E3536" s="67"/>
      <c r="F3536" s="67"/>
      <c r="G3536" s="67"/>
      <c r="H3536" s="67"/>
      <c r="I3536" s="67"/>
    </row>
    <row r="3537" spans="1:9">
      <c r="A3537" s="79">
        <v>43978</v>
      </c>
      <c r="B3537" s="80">
        <v>6</v>
      </c>
      <c r="C3537" s="81">
        <v>15.5</v>
      </c>
      <c r="D3537" s="67"/>
      <c r="E3537" s="67"/>
      <c r="F3537" s="67"/>
      <c r="G3537" s="67"/>
      <c r="H3537" s="67"/>
      <c r="I3537" s="67"/>
    </row>
    <row r="3538" spans="1:9">
      <c r="A3538" s="79">
        <v>43978</v>
      </c>
      <c r="B3538" s="80">
        <v>7</v>
      </c>
      <c r="C3538" s="81">
        <v>17.260000000000002</v>
      </c>
      <c r="D3538" s="67"/>
      <c r="E3538" s="67"/>
      <c r="F3538" s="67"/>
      <c r="G3538" s="67"/>
      <c r="H3538" s="67"/>
      <c r="I3538" s="67"/>
    </row>
    <row r="3539" spans="1:9">
      <c r="A3539" s="79">
        <v>43978</v>
      </c>
      <c r="B3539" s="80">
        <v>8</v>
      </c>
      <c r="C3539" s="81">
        <v>28.13</v>
      </c>
      <c r="D3539" s="67"/>
      <c r="E3539" s="67"/>
      <c r="F3539" s="67"/>
      <c r="G3539" s="67"/>
      <c r="H3539" s="67"/>
      <c r="I3539" s="67"/>
    </row>
    <row r="3540" spans="1:9">
      <c r="A3540" s="79">
        <v>43978</v>
      </c>
      <c r="B3540" s="80">
        <v>9</v>
      </c>
      <c r="C3540" s="81">
        <v>19.02</v>
      </c>
      <c r="D3540" s="67"/>
      <c r="E3540" s="67"/>
      <c r="F3540" s="67"/>
      <c r="G3540" s="67"/>
      <c r="H3540" s="67"/>
      <c r="I3540" s="67"/>
    </row>
    <row r="3541" spans="1:9">
      <c r="A3541" s="79">
        <v>43978</v>
      </c>
      <c r="B3541" s="80">
        <v>10</v>
      </c>
      <c r="C3541" s="81">
        <v>20.18</v>
      </c>
      <c r="D3541" s="67"/>
      <c r="E3541" s="67"/>
      <c r="F3541" s="67"/>
      <c r="G3541" s="67"/>
      <c r="H3541" s="67"/>
      <c r="I3541" s="67"/>
    </row>
    <row r="3542" spans="1:9">
      <c r="A3542" s="79">
        <v>43978</v>
      </c>
      <c r="B3542" s="80">
        <v>11</v>
      </c>
      <c r="C3542" s="81">
        <v>22</v>
      </c>
      <c r="D3542" s="67"/>
      <c r="E3542" s="67"/>
      <c r="F3542" s="67"/>
      <c r="G3542" s="67"/>
      <c r="H3542" s="67"/>
      <c r="I3542" s="67"/>
    </row>
    <row r="3543" spans="1:9">
      <c r="A3543" s="79">
        <v>43978</v>
      </c>
      <c r="B3543" s="80">
        <v>12</v>
      </c>
      <c r="C3543" s="81">
        <v>22.7</v>
      </c>
      <c r="D3543" s="67"/>
      <c r="E3543" s="67"/>
      <c r="F3543" s="67"/>
      <c r="G3543" s="67"/>
      <c r="H3543" s="67"/>
      <c r="I3543" s="67"/>
    </row>
    <row r="3544" spans="1:9">
      <c r="A3544" s="79">
        <v>43978</v>
      </c>
      <c r="B3544" s="80">
        <v>13</v>
      </c>
      <c r="C3544" s="81">
        <v>26.83</v>
      </c>
      <c r="D3544" s="67"/>
      <c r="E3544" s="67"/>
      <c r="F3544" s="67"/>
      <c r="G3544" s="67"/>
      <c r="H3544" s="67"/>
      <c r="I3544" s="67"/>
    </row>
    <row r="3545" spans="1:9">
      <c r="A3545" s="79">
        <v>43978</v>
      </c>
      <c r="B3545" s="80">
        <v>14</v>
      </c>
      <c r="C3545" s="81">
        <v>33.03</v>
      </c>
      <c r="D3545" s="67"/>
      <c r="E3545" s="67"/>
      <c r="F3545" s="67"/>
      <c r="G3545" s="67"/>
      <c r="H3545" s="67"/>
      <c r="I3545" s="67"/>
    </row>
    <row r="3546" spans="1:9">
      <c r="A3546" s="79">
        <v>43978</v>
      </c>
      <c r="B3546" s="80">
        <v>15</v>
      </c>
      <c r="C3546" s="81">
        <v>28.13</v>
      </c>
      <c r="D3546" s="67"/>
      <c r="E3546" s="67"/>
      <c r="F3546" s="67"/>
      <c r="G3546" s="67"/>
      <c r="H3546" s="67"/>
      <c r="I3546" s="67"/>
    </row>
    <row r="3547" spans="1:9">
      <c r="A3547" s="79">
        <v>43978</v>
      </c>
      <c r="B3547" s="80">
        <v>16</v>
      </c>
      <c r="C3547" s="81">
        <v>26.15</v>
      </c>
      <c r="D3547" s="67"/>
      <c r="E3547" s="67"/>
      <c r="F3547" s="67"/>
      <c r="G3547" s="67"/>
      <c r="H3547" s="67"/>
      <c r="I3547" s="67"/>
    </row>
    <row r="3548" spans="1:9">
      <c r="A3548" s="79">
        <v>43978</v>
      </c>
      <c r="B3548" s="80">
        <v>17</v>
      </c>
      <c r="C3548" s="81">
        <v>23.73</v>
      </c>
      <c r="D3548" s="67"/>
      <c r="E3548" s="67"/>
      <c r="F3548" s="67"/>
      <c r="G3548" s="67"/>
      <c r="H3548" s="67"/>
      <c r="I3548" s="67"/>
    </row>
    <row r="3549" spans="1:9">
      <c r="A3549" s="79">
        <v>43978</v>
      </c>
      <c r="B3549" s="80">
        <v>18</v>
      </c>
      <c r="C3549" s="81">
        <v>21.3</v>
      </c>
      <c r="D3549" s="67"/>
      <c r="E3549" s="67"/>
      <c r="F3549" s="67"/>
      <c r="G3549" s="67"/>
      <c r="H3549" s="67"/>
      <c r="I3549" s="67"/>
    </row>
    <row r="3550" spans="1:9">
      <c r="A3550" s="79">
        <v>43978</v>
      </c>
      <c r="B3550" s="80">
        <v>19</v>
      </c>
      <c r="C3550" s="81">
        <v>20.07</v>
      </c>
      <c r="D3550" s="67"/>
      <c r="E3550" s="67"/>
      <c r="F3550" s="67"/>
      <c r="G3550" s="67"/>
      <c r="H3550" s="67"/>
      <c r="I3550" s="67"/>
    </row>
    <row r="3551" spans="1:9">
      <c r="A3551" s="79">
        <v>43978</v>
      </c>
      <c r="B3551" s="80">
        <v>20</v>
      </c>
      <c r="C3551" s="81">
        <v>19.059999999999999</v>
      </c>
      <c r="D3551" s="67"/>
      <c r="E3551" s="67"/>
      <c r="F3551" s="67"/>
      <c r="G3551" s="67"/>
      <c r="H3551" s="67"/>
      <c r="I3551" s="67"/>
    </row>
    <row r="3552" spans="1:9">
      <c r="A3552" s="79">
        <v>43978</v>
      </c>
      <c r="B3552" s="80">
        <v>21</v>
      </c>
      <c r="C3552" s="81">
        <v>21.06</v>
      </c>
      <c r="D3552" s="67"/>
      <c r="E3552" s="67"/>
      <c r="F3552" s="67"/>
      <c r="G3552" s="67"/>
      <c r="H3552" s="67"/>
      <c r="I3552" s="67"/>
    </row>
    <row r="3553" spans="1:9">
      <c r="A3553" s="79">
        <v>43978</v>
      </c>
      <c r="B3553" s="80">
        <v>22</v>
      </c>
      <c r="C3553" s="81">
        <v>19.28</v>
      </c>
      <c r="D3553" s="67"/>
      <c r="E3553" s="67"/>
      <c r="F3553" s="67"/>
      <c r="G3553" s="67"/>
      <c r="H3553" s="67"/>
      <c r="I3553" s="67"/>
    </row>
    <row r="3554" spans="1:9">
      <c r="A3554" s="79">
        <v>43978</v>
      </c>
      <c r="B3554" s="80">
        <v>23</v>
      </c>
      <c r="C3554" s="81">
        <v>17.48</v>
      </c>
      <c r="D3554" s="67"/>
      <c r="E3554" s="67"/>
      <c r="F3554" s="67"/>
      <c r="G3554" s="67"/>
      <c r="H3554" s="67"/>
      <c r="I3554" s="67"/>
    </row>
    <row r="3555" spans="1:9">
      <c r="A3555" s="79">
        <v>43978</v>
      </c>
      <c r="B3555" s="80">
        <v>24</v>
      </c>
      <c r="C3555" s="81">
        <v>16.46</v>
      </c>
      <c r="D3555" s="67"/>
      <c r="E3555" s="67"/>
      <c r="F3555" s="67"/>
      <c r="G3555" s="67"/>
      <c r="H3555" s="67"/>
      <c r="I3555" s="67"/>
    </row>
    <row r="3556" spans="1:9">
      <c r="A3556" s="79">
        <v>43979</v>
      </c>
      <c r="B3556" s="80">
        <v>1</v>
      </c>
      <c r="C3556" s="81">
        <v>15.21</v>
      </c>
      <c r="D3556" s="67"/>
      <c r="E3556" s="67"/>
      <c r="F3556" s="67"/>
      <c r="G3556" s="67"/>
      <c r="H3556" s="67"/>
      <c r="I3556" s="67"/>
    </row>
    <row r="3557" spans="1:9">
      <c r="A3557" s="79">
        <v>43979</v>
      </c>
      <c r="B3557" s="80">
        <v>2</v>
      </c>
      <c r="C3557" s="81">
        <v>15.6</v>
      </c>
      <c r="D3557" s="67"/>
      <c r="E3557" s="67"/>
      <c r="F3557" s="67"/>
      <c r="G3557" s="67"/>
      <c r="H3557" s="67"/>
      <c r="I3557" s="67"/>
    </row>
    <row r="3558" spans="1:9">
      <c r="A3558" s="79">
        <v>43979</v>
      </c>
      <c r="B3558" s="80">
        <v>3</v>
      </c>
      <c r="C3558" s="81">
        <v>15.26</v>
      </c>
      <c r="D3558" s="67"/>
      <c r="E3558" s="67"/>
      <c r="F3558" s="67"/>
      <c r="G3558" s="67"/>
      <c r="H3558" s="67"/>
      <c r="I3558" s="67"/>
    </row>
    <row r="3559" spans="1:9">
      <c r="A3559" s="79">
        <v>43979</v>
      </c>
      <c r="B3559" s="80">
        <v>4</v>
      </c>
      <c r="C3559" s="81">
        <v>14.35</v>
      </c>
      <c r="D3559" s="67"/>
      <c r="E3559" s="67"/>
      <c r="F3559" s="67"/>
      <c r="G3559" s="67"/>
      <c r="H3559" s="67"/>
      <c r="I3559" s="67"/>
    </row>
    <row r="3560" spans="1:9">
      <c r="A3560" s="79">
        <v>43979</v>
      </c>
      <c r="B3560" s="80">
        <v>5</v>
      </c>
      <c r="C3560" s="81">
        <v>14.76</v>
      </c>
      <c r="D3560" s="67"/>
      <c r="E3560" s="67"/>
      <c r="F3560" s="67"/>
      <c r="G3560" s="67"/>
      <c r="H3560" s="67"/>
      <c r="I3560" s="67"/>
    </row>
    <row r="3561" spans="1:9">
      <c r="A3561" s="79">
        <v>43979</v>
      </c>
      <c r="B3561" s="80">
        <v>6</v>
      </c>
      <c r="C3561" s="81">
        <v>16.23</v>
      </c>
      <c r="D3561" s="67"/>
      <c r="E3561" s="67"/>
      <c r="F3561" s="67"/>
      <c r="G3561" s="67"/>
      <c r="H3561" s="67"/>
      <c r="I3561" s="67"/>
    </row>
    <row r="3562" spans="1:9">
      <c r="A3562" s="79">
        <v>43979</v>
      </c>
      <c r="B3562" s="80">
        <v>7</v>
      </c>
      <c r="C3562" s="81">
        <v>16.96</v>
      </c>
      <c r="D3562" s="67"/>
      <c r="E3562" s="67"/>
      <c r="F3562" s="67"/>
      <c r="G3562" s="67"/>
      <c r="H3562" s="67"/>
      <c r="I3562" s="67"/>
    </row>
    <row r="3563" spans="1:9">
      <c r="A3563" s="79">
        <v>43979</v>
      </c>
      <c r="B3563" s="80">
        <v>8</v>
      </c>
      <c r="C3563" s="81">
        <v>19.559999999999999</v>
      </c>
      <c r="D3563" s="67"/>
      <c r="E3563" s="67"/>
      <c r="F3563" s="67"/>
      <c r="G3563" s="67"/>
      <c r="H3563" s="67"/>
      <c r="I3563" s="67"/>
    </row>
    <row r="3564" spans="1:9">
      <c r="A3564" s="79">
        <v>43979</v>
      </c>
      <c r="B3564" s="80">
        <v>9</v>
      </c>
      <c r="C3564" s="81">
        <v>20.62</v>
      </c>
      <c r="D3564" s="67"/>
      <c r="E3564" s="67"/>
      <c r="F3564" s="67"/>
      <c r="G3564" s="67"/>
      <c r="H3564" s="67"/>
      <c r="I3564" s="67"/>
    </row>
    <row r="3565" spans="1:9">
      <c r="A3565" s="79">
        <v>43979</v>
      </c>
      <c r="B3565" s="80">
        <v>10</v>
      </c>
      <c r="C3565" s="81">
        <v>27.33</v>
      </c>
      <c r="D3565" s="67"/>
      <c r="E3565" s="67"/>
      <c r="F3565" s="67"/>
      <c r="G3565" s="67"/>
      <c r="H3565" s="67"/>
      <c r="I3565" s="67"/>
    </row>
    <row r="3566" spans="1:9">
      <c r="A3566" s="79">
        <v>43979</v>
      </c>
      <c r="B3566" s="80">
        <v>11</v>
      </c>
      <c r="C3566" s="81">
        <v>21.65</v>
      </c>
      <c r="D3566" s="67"/>
      <c r="E3566" s="67"/>
      <c r="F3566" s="67"/>
      <c r="G3566" s="67"/>
      <c r="H3566" s="67"/>
      <c r="I3566" s="67"/>
    </row>
    <row r="3567" spans="1:9">
      <c r="A3567" s="79">
        <v>43979</v>
      </c>
      <c r="B3567" s="80">
        <v>12</v>
      </c>
      <c r="C3567" s="81">
        <v>19.100000000000001</v>
      </c>
      <c r="D3567" s="67"/>
      <c r="E3567" s="67"/>
      <c r="F3567" s="67"/>
      <c r="G3567" s="67"/>
      <c r="H3567" s="67"/>
      <c r="I3567" s="67"/>
    </row>
    <row r="3568" spans="1:9">
      <c r="A3568" s="79">
        <v>43979</v>
      </c>
      <c r="B3568" s="80">
        <v>13</v>
      </c>
      <c r="C3568" s="81">
        <v>22.02</v>
      </c>
      <c r="D3568" s="67"/>
      <c r="E3568" s="67"/>
      <c r="F3568" s="67"/>
      <c r="G3568" s="67"/>
      <c r="H3568" s="67"/>
      <c r="I3568" s="67"/>
    </row>
    <row r="3569" spans="1:9">
      <c r="A3569" s="79">
        <v>43979</v>
      </c>
      <c r="B3569" s="80">
        <v>14</v>
      </c>
      <c r="C3569" s="81">
        <v>24.37</v>
      </c>
      <c r="D3569" s="67"/>
      <c r="E3569" s="67"/>
      <c r="F3569" s="67"/>
      <c r="G3569" s="67"/>
      <c r="H3569" s="67"/>
      <c r="I3569" s="67"/>
    </row>
    <row r="3570" spans="1:9">
      <c r="A3570" s="79">
        <v>43979</v>
      </c>
      <c r="B3570" s="80">
        <v>15</v>
      </c>
      <c r="C3570" s="81">
        <v>47.35</v>
      </c>
      <c r="D3570" s="67"/>
      <c r="E3570" s="67"/>
      <c r="F3570" s="67"/>
      <c r="G3570" s="67"/>
      <c r="H3570" s="67"/>
      <c r="I3570" s="67"/>
    </row>
    <row r="3571" spans="1:9">
      <c r="A3571" s="79">
        <v>43979</v>
      </c>
      <c r="B3571" s="80">
        <v>16</v>
      </c>
      <c r="C3571" s="81">
        <v>22.09</v>
      </c>
      <c r="D3571" s="67"/>
      <c r="E3571" s="67"/>
      <c r="F3571" s="67"/>
      <c r="G3571" s="67"/>
      <c r="H3571" s="67"/>
      <c r="I3571" s="67"/>
    </row>
    <row r="3572" spans="1:9">
      <c r="A3572" s="79">
        <v>43979</v>
      </c>
      <c r="B3572" s="80">
        <v>17</v>
      </c>
      <c r="C3572" s="81">
        <v>26.09</v>
      </c>
      <c r="D3572" s="67"/>
      <c r="E3572" s="67"/>
      <c r="F3572" s="67"/>
      <c r="G3572" s="67"/>
      <c r="H3572" s="67"/>
      <c r="I3572" s="67"/>
    </row>
    <row r="3573" spans="1:9">
      <c r="A3573" s="79">
        <v>43979</v>
      </c>
      <c r="B3573" s="80">
        <v>18</v>
      </c>
      <c r="C3573" s="81">
        <v>21.44</v>
      </c>
      <c r="D3573" s="67"/>
      <c r="E3573" s="67"/>
      <c r="F3573" s="67"/>
      <c r="G3573" s="67"/>
      <c r="H3573" s="67"/>
      <c r="I3573" s="67"/>
    </row>
    <row r="3574" spans="1:9">
      <c r="A3574" s="79">
        <v>43979</v>
      </c>
      <c r="B3574" s="80">
        <v>19</v>
      </c>
      <c r="C3574" s="81">
        <v>24.03</v>
      </c>
      <c r="D3574" s="67"/>
      <c r="E3574" s="67"/>
      <c r="F3574" s="67"/>
      <c r="G3574" s="67"/>
      <c r="H3574" s="67"/>
      <c r="I3574" s="67"/>
    </row>
    <row r="3575" spans="1:9">
      <c r="A3575" s="79">
        <v>43979</v>
      </c>
      <c r="B3575" s="80">
        <v>20</v>
      </c>
      <c r="C3575" s="81">
        <v>21.06</v>
      </c>
      <c r="D3575" s="67"/>
      <c r="E3575" s="67"/>
      <c r="F3575" s="67"/>
      <c r="G3575" s="67"/>
      <c r="H3575" s="67"/>
      <c r="I3575" s="67"/>
    </row>
    <row r="3576" spans="1:9">
      <c r="A3576" s="79">
        <v>43979</v>
      </c>
      <c r="B3576" s="80">
        <v>21</v>
      </c>
      <c r="C3576" s="81">
        <v>18.93</v>
      </c>
      <c r="D3576" s="67"/>
      <c r="E3576" s="67"/>
      <c r="F3576" s="67"/>
      <c r="G3576" s="67"/>
      <c r="H3576" s="67"/>
      <c r="I3576" s="67"/>
    </row>
    <row r="3577" spans="1:9">
      <c r="A3577" s="79">
        <v>43979</v>
      </c>
      <c r="B3577" s="80">
        <v>22</v>
      </c>
      <c r="C3577" s="81">
        <v>17.68</v>
      </c>
      <c r="D3577" s="67"/>
      <c r="E3577" s="67"/>
      <c r="F3577" s="67"/>
      <c r="G3577" s="67"/>
      <c r="H3577" s="67"/>
      <c r="I3577" s="67"/>
    </row>
    <row r="3578" spans="1:9">
      <c r="A3578" s="79">
        <v>43979</v>
      </c>
      <c r="B3578" s="80">
        <v>23</v>
      </c>
      <c r="C3578" s="81">
        <v>15.44</v>
      </c>
      <c r="D3578" s="67"/>
      <c r="E3578" s="67"/>
      <c r="F3578" s="67"/>
      <c r="G3578" s="67"/>
      <c r="H3578" s="67"/>
      <c r="I3578" s="67"/>
    </row>
    <row r="3579" spans="1:9">
      <c r="A3579" s="79">
        <v>43979</v>
      </c>
      <c r="B3579" s="80">
        <v>24</v>
      </c>
      <c r="C3579" s="81">
        <v>14.35</v>
      </c>
      <c r="D3579" s="67"/>
      <c r="E3579" s="67"/>
      <c r="F3579" s="67"/>
      <c r="G3579" s="67"/>
      <c r="H3579" s="67"/>
      <c r="I3579" s="67"/>
    </row>
    <row r="3580" spans="1:9">
      <c r="A3580" s="79">
        <v>43980</v>
      </c>
      <c r="B3580" s="80">
        <v>1</v>
      </c>
      <c r="C3580" s="81">
        <v>15.54</v>
      </c>
      <c r="D3580" s="67"/>
      <c r="E3580" s="67"/>
      <c r="F3580" s="67"/>
      <c r="G3580" s="67"/>
      <c r="H3580" s="67"/>
      <c r="I3580" s="67"/>
    </row>
    <row r="3581" spans="1:9">
      <c r="A3581" s="79">
        <v>43980</v>
      </c>
      <c r="B3581" s="80">
        <v>2</v>
      </c>
      <c r="C3581" s="81">
        <v>14.36</v>
      </c>
      <c r="D3581" s="67"/>
      <c r="E3581" s="67"/>
      <c r="F3581" s="67"/>
      <c r="G3581" s="67"/>
      <c r="H3581" s="67"/>
      <c r="I3581" s="67"/>
    </row>
    <row r="3582" spans="1:9">
      <c r="A3582" s="79">
        <v>43980</v>
      </c>
      <c r="B3582" s="80">
        <v>3</v>
      </c>
      <c r="C3582" s="81">
        <v>18.670000000000002</v>
      </c>
      <c r="D3582" s="67"/>
      <c r="E3582" s="67"/>
      <c r="F3582" s="67"/>
      <c r="G3582" s="67"/>
      <c r="H3582" s="67"/>
      <c r="I3582" s="67"/>
    </row>
    <row r="3583" spans="1:9">
      <c r="A3583" s="79">
        <v>43980</v>
      </c>
      <c r="B3583" s="80">
        <v>4</v>
      </c>
      <c r="C3583" s="81">
        <v>16.75</v>
      </c>
      <c r="D3583" s="67"/>
      <c r="E3583" s="67"/>
      <c r="F3583" s="67"/>
      <c r="G3583" s="67"/>
      <c r="H3583" s="67"/>
      <c r="I3583" s="67"/>
    </row>
    <row r="3584" spans="1:9">
      <c r="A3584" s="79">
        <v>43980</v>
      </c>
      <c r="B3584" s="80">
        <v>5</v>
      </c>
      <c r="C3584" s="81">
        <v>19.87</v>
      </c>
      <c r="D3584" s="67"/>
      <c r="E3584" s="67"/>
      <c r="F3584" s="67"/>
      <c r="G3584" s="67"/>
      <c r="H3584" s="67"/>
      <c r="I3584" s="67"/>
    </row>
    <row r="3585" spans="1:9">
      <c r="A3585" s="79">
        <v>43980</v>
      </c>
      <c r="B3585" s="80">
        <v>6</v>
      </c>
      <c r="C3585" s="81">
        <v>27.74</v>
      </c>
      <c r="D3585" s="67"/>
      <c r="E3585" s="67"/>
      <c r="F3585" s="67"/>
      <c r="G3585" s="67"/>
      <c r="H3585" s="67"/>
      <c r="I3585" s="67"/>
    </row>
    <row r="3586" spans="1:9">
      <c r="A3586" s="79">
        <v>43980</v>
      </c>
      <c r="B3586" s="80">
        <v>7</v>
      </c>
      <c r="C3586" s="81">
        <v>30.82</v>
      </c>
      <c r="D3586" s="67"/>
      <c r="E3586" s="67"/>
      <c r="F3586" s="67"/>
      <c r="G3586" s="67"/>
      <c r="H3586" s="67"/>
      <c r="I3586" s="67"/>
    </row>
    <row r="3587" spans="1:9">
      <c r="A3587" s="79">
        <v>43980</v>
      </c>
      <c r="B3587" s="80">
        <v>8</v>
      </c>
      <c r="C3587" s="81">
        <v>27.54</v>
      </c>
      <c r="D3587" s="67"/>
      <c r="E3587" s="67"/>
      <c r="F3587" s="67"/>
      <c r="G3587" s="67"/>
      <c r="H3587" s="67"/>
      <c r="I3587" s="67"/>
    </row>
    <row r="3588" spans="1:9">
      <c r="A3588" s="79">
        <v>43980</v>
      </c>
      <c r="B3588" s="80">
        <v>9</v>
      </c>
      <c r="C3588" s="81">
        <v>17.97</v>
      </c>
      <c r="D3588" s="67"/>
      <c r="E3588" s="67"/>
      <c r="F3588" s="67"/>
      <c r="G3588" s="67"/>
      <c r="H3588" s="67"/>
      <c r="I3588" s="67"/>
    </row>
    <row r="3589" spans="1:9">
      <c r="A3589" s="79">
        <v>43980</v>
      </c>
      <c r="B3589" s="80">
        <v>10</v>
      </c>
      <c r="C3589" s="81">
        <v>26.77</v>
      </c>
      <c r="D3589" s="67"/>
      <c r="E3589" s="67"/>
      <c r="F3589" s="67"/>
      <c r="G3589" s="67"/>
      <c r="H3589" s="67"/>
      <c r="I3589" s="67"/>
    </row>
    <row r="3590" spans="1:9">
      <c r="A3590" s="79">
        <v>43980</v>
      </c>
      <c r="B3590" s="80">
        <v>11</v>
      </c>
      <c r="C3590" s="81">
        <v>34.86</v>
      </c>
      <c r="D3590" s="67"/>
      <c r="E3590" s="67"/>
      <c r="F3590" s="67"/>
      <c r="G3590" s="67"/>
      <c r="H3590" s="67"/>
      <c r="I3590" s="67"/>
    </row>
    <row r="3591" spans="1:9">
      <c r="A3591" s="79">
        <v>43980</v>
      </c>
      <c r="B3591" s="80">
        <v>12</v>
      </c>
      <c r="C3591" s="81">
        <v>93.1</v>
      </c>
      <c r="D3591" s="67"/>
      <c r="E3591" s="67"/>
      <c r="F3591" s="67"/>
      <c r="G3591" s="67"/>
      <c r="H3591" s="67"/>
      <c r="I3591" s="67"/>
    </row>
    <row r="3592" spans="1:9">
      <c r="A3592" s="79">
        <v>43980</v>
      </c>
      <c r="B3592" s="80">
        <v>13</v>
      </c>
      <c r="C3592" s="81">
        <v>45.2</v>
      </c>
      <c r="D3592" s="67"/>
      <c r="E3592" s="67"/>
      <c r="F3592" s="67"/>
      <c r="G3592" s="67"/>
      <c r="H3592" s="67"/>
      <c r="I3592" s="67"/>
    </row>
    <row r="3593" spans="1:9">
      <c r="A3593" s="79">
        <v>43980</v>
      </c>
      <c r="B3593" s="80">
        <v>14</v>
      </c>
      <c r="C3593" s="81">
        <v>32.07</v>
      </c>
      <c r="D3593" s="67"/>
      <c r="E3593" s="67"/>
      <c r="F3593" s="67"/>
      <c r="G3593" s="67"/>
      <c r="H3593" s="67"/>
      <c r="I3593" s="67"/>
    </row>
    <row r="3594" spans="1:9">
      <c r="A3594" s="79">
        <v>43980</v>
      </c>
      <c r="B3594" s="80">
        <v>15</v>
      </c>
      <c r="C3594" s="81">
        <v>32.47</v>
      </c>
      <c r="D3594" s="67"/>
      <c r="E3594" s="67"/>
      <c r="F3594" s="67"/>
      <c r="G3594" s="67"/>
      <c r="H3594" s="67"/>
      <c r="I3594" s="67"/>
    </row>
    <row r="3595" spans="1:9">
      <c r="A3595" s="79">
        <v>43980</v>
      </c>
      <c r="B3595" s="80">
        <v>16</v>
      </c>
      <c r="C3595" s="81">
        <v>38.82</v>
      </c>
      <c r="D3595" s="67"/>
      <c r="E3595" s="67"/>
      <c r="F3595" s="67"/>
      <c r="G3595" s="67"/>
      <c r="H3595" s="67"/>
      <c r="I3595" s="67"/>
    </row>
    <row r="3596" spans="1:9">
      <c r="A3596" s="79">
        <v>43980</v>
      </c>
      <c r="B3596" s="80">
        <v>17</v>
      </c>
      <c r="C3596" s="81">
        <v>47.47</v>
      </c>
      <c r="D3596" s="67"/>
      <c r="E3596" s="67"/>
      <c r="F3596" s="67"/>
      <c r="G3596" s="67"/>
      <c r="H3596" s="67"/>
      <c r="I3596" s="67"/>
    </row>
    <row r="3597" spans="1:9">
      <c r="A3597" s="79">
        <v>43980</v>
      </c>
      <c r="B3597" s="80">
        <v>18</v>
      </c>
      <c r="C3597" s="81">
        <v>34.450000000000003</v>
      </c>
      <c r="D3597" s="67"/>
      <c r="E3597" s="67"/>
      <c r="F3597" s="67"/>
      <c r="G3597" s="67"/>
      <c r="H3597" s="67"/>
      <c r="I3597" s="67"/>
    </row>
    <row r="3598" spans="1:9">
      <c r="A3598" s="79">
        <v>43980</v>
      </c>
      <c r="B3598" s="80">
        <v>19</v>
      </c>
      <c r="C3598" s="81">
        <v>28.05</v>
      </c>
      <c r="D3598" s="67"/>
      <c r="E3598" s="67"/>
      <c r="F3598" s="67"/>
      <c r="G3598" s="67"/>
      <c r="H3598" s="67"/>
      <c r="I3598" s="67"/>
    </row>
    <row r="3599" spans="1:9">
      <c r="A3599" s="79">
        <v>43980</v>
      </c>
      <c r="B3599" s="80">
        <v>20</v>
      </c>
      <c r="C3599" s="81">
        <v>17.899999999999999</v>
      </c>
      <c r="D3599" s="67"/>
      <c r="E3599" s="67"/>
      <c r="F3599" s="67"/>
      <c r="G3599" s="67"/>
      <c r="H3599" s="67"/>
      <c r="I3599" s="67"/>
    </row>
    <row r="3600" spans="1:9">
      <c r="A3600" s="79">
        <v>43980</v>
      </c>
      <c r="B3600" s="80">
        <v>21</v>
      </c>
      <c r="C3600" s="81">
        <v>18.79</v>
      </c>
      <c r="D3600" s="67"/>
      <c r="E3600" s="67"/>
      <c r="F3600" s="67"/>
      <c r="G3600" s="67"/>
      <c r="H3600" s="67"/>
      <c r="I3600" s="67"/>
    </row>
    <row r="3601" spans="1:9">
      <c r="A3601" s="79">
        <v>43980</v>
      </c>
      <c r="B3601" s="80">
        <v>22</v>
      </c>
      <c r="C3601" s="81">
        <v>18.59</v>
      </c>
      <c r="D3601" s="67"/>
      <c r="E3601" s="67"/>
      <c r="F3601" s="67"/>
      <c r="G3601" s="67"/>
      <c r="H3601" s="67"/>
      <c r="I3601" s="67"/>
    </row>
    <row r="3602" spans="1:9">
      <c r="A3602" s="79">
        <v>43980</v>
      </c>
      <c r="B3602" s="80">
        <v>23</v>
      </c>
      <c r="C3602" s="81">
        <v>15.29</v>
      </c>
      <c r="D3602" s="67"/>
      <c r="E3602" s="67"/>
      <c r="F3602" s="67"/>
      <c r="G3602" s="67"/>
      <c r="H3602" s="67"/>
      <c r="I3602" s="67"/>
    </row>
    <row r="3603" spans="1:9">
      <c r="A3603" s="79">
        <v>43980</v>
      </c>
      <c r="B3603" s="80">
        <v>24</v>
      </c>
      <c r="C3603" s="81">
        <v>14.32</v>
      </c>
      <c r="D3603" s="67"/>
      <c r="E3603" s="67"/>
      <c r="F3603" s="67"/>
      <c r="G3603" s="67"/>
      <c r="H3603" s="67"/>
      <c r="I3603" s="67"/>
    </row>
    <row r="3604" spans="1:9">
      <c r="A3604" s="79">
        <v>43981</v>
      </c>
      <c r="B3604" s="80">
        <v>1</v>
      </c>
      <c r="C3604" s="81">
        <v>15.26</v>
      </c>
      <c r="D3604" s="67"/>
      <c r="E3604" s="67"/>
      <c r="F3604" s="67"/>
      <c r="G3604" s="67"/>
      <c r="H3604" s="67"/>
      <c r="I3604" s="67"/>
    </row>
    <row r="3605" spans="1:9">
      <c r="A3605" s="79">
        <v>43981</v>
      </c>
      <c r="B3605" s="80">
        <v>2</v>
      </c>
      <c r="C3605" s="81">
        <v>13.66</v>
      </c>
      <c r="D3605" s="67"/>
      <c r="E3605" s="67"/>
      <c r="F3605" s="67"/>
      <c r="G3605" s="67"/>
      <c r="H3605" s="67"/>
      <c r="I3605" s="67"/>
    </row>
    <row r="3606" spans="1:9">
      <c r="A3606" s="79">
        <v>43981</v>
      </c>
      <c r="B3606" s="80">
        <v>3</v>
      </c>
      <c r="C3606" s="81">
        <v>12.76</v>
      </c>
      <c r="D3606" s="67"/>
      <c r="E3606" s="67"/>
      <c r="F3606" s="67"/>
      <c r="G3606" s="67"/>
      <c r="H3606" s="67"/>
      <c r="I3606" s="67"/>
    </row>
    <row r="3607" spans="1:9">
      <c r="A3607" s="79">
        <v>43981</v>
      </c>
      <c r="B3607" s="80">
        <v>4</v>
      </c>
      <c r="C3607" s="81">
        <v>12.22</v>
      </c>
      <c r="D3607" s="67"/>
      <c r="E3607" s="67"/>
      <c r="F3607" s="67"/>
      <c r="G3607" s="67"/>
      <c r="H3607" s="67"/>
      <c r="I3607" s="67"/>
    </row>
    <row r="3608" spans="1:9">
      <c r="A3608" s="79">
        <v>43981</v>
      </c>
      <c r="B3608" s="80">
        <v>5</v>
      </c>
      <c r="C3608" s="81">
        <v>12.49</v>
      </c>
      <c r="D3608" s="67"/>
      <c r="E3608" s="67"/>
      <c r="F3608" s="67"/>
      <c r="G3608" s="67"/>
      <c r="H3608" s="67"/>
      <c r="I3608" s="67"/>
    </row>
    <row r="3609" spans="1:9">
      <c r="A3609" s="79">
        <v>43981</v>
      </c>
      <c r="B3609" s="80">
        <v>6</v>
      </c>
      <c r="C3609" s="81">
        <v>12.97</v>
      </c>
      <c r="D3609" s="67"/>
      <c r="E3609" s="67"/>
      <c r="F3609" s="67"/>
      <c r="G3609" s="67"/>
      <c r="H3609" s="67"/>
      <c r="I3609" s="67"/>
    </row>
    <row r="3610" spans="1:9">
      <c r="A3610" s="79">
        <v>43981</v>
      </c>
      <c r="B3610" s="80">
        <v>7</v>
      </c>
      <c r="C3610" s="81">
        <v>14.03</v>
      </c>
      <c r="D3610" s="67"/>
      <c r="E3610" s="67"/>
      <c r="F3610" s="67"/>
      <c r="G3610" s="67"/>
      <c r="H3610" s="67"/>
      <c r="I3610" s="67"/>
    </row>
    <row r="3611" spans="1:9">
      <c r="A3611" s="79">
        <v>43981</v>
      </c>
      <c r="B3611" s="80">
        <v>8</v>
      </c>
      <c r="C3611" s="81">
        <v>15.57</v>
      </c>
      <c r="D3611" s="67"/>
      <c r="E3611" s="67"/>
      <c r="F3611" s="67"/>
      <c r="G3611" s="67"/>
      <c r="H3611" s="67"/>
      <c r="I3611" s="67"/>
    </row>
    <row r="3612" spans="1:9">
      <c r="A3612" s="79">
        <v>43981</v>
      </c>
      <c r="B3612" s="80">
        <v>9</v>
      </c>
      <c r="C3612" s="81">
        <v>16.89</v>
      </c>
      <c r="D3612" s="67"/>
      <c r="E3612" s="67"/>
      <c r="F3612" s="67"/>
      <c r="G3612" s="67"/>
      <c r="H3612" s="67"/>
      <c r="I3612" s="67"/>
    </row>
    <row r="3613" spans="1:9">
      <c r="A3613" s="79">
        <v>43981</v>
      </c>
      <c r="B3613" s="80">
        <v>10</v>
      </c>
      <c r="C3613" s="81">
        <v>17.61</v>
      </c>
      <c r="D3613" s="67"/>
      <c r="E3613" s="67"/>
      <c r="F3613" s="67"/>
      <c r="G3613" s="67"/>
      <c r="H3613" s="67"/>
      <c r="I3613" s="67"/>
    </row>
    <row r="3614" spans="1:9">
      <c r="A3614" s="79">
        <v>43981</v>
      </c>
      <c r="B3614" s="80">
        <v>11</v>
      </c>
      <c r="C3614" s="81">
        <v>17.260000000000002</v>
      </c>
      <c r="D3614" s="67"/>
      <c r="E3614" s="67"/>
      <c r="F3614" s="67"/>
      <c r="G3614" s="67"/>
      <c r="H3614" s="67"/>
      <c r="I3614" s="67"/>
    </row>
    <row r="3615" spans="1:9">
      <c r="A3615" s="79">
        <v>43981</v>
      </c>
      <c r="B3615" s="80">
        <v>12</v>
      </c>
      <c r="C3615" s="81">
        <v>17.739999999999998</v>
      </c>
      <c r="D3615" s="67"/>
      <c r="E3615" s="67"/>
      <c r="F3615" s="67"/>
      <c r="G3615" s="67"/>
      <c r="H3615" s="67"/>
      <c r="I3615" s="67"/>
    </row>
    <row r="3616" spans="1:9">
      <c r="A3616" s="79">
        <v>43981</v>
      </c>
      <c r="B3616" s="80">
        <v>13</v>
      </c>
      <c r="C3616" s="81">
        <v>19.170000000000002</v>
      </c>
      <c r="D3616" s="67"/>
      <c r="E3616" s="67"/>
      <c r="F3616" s="67"/>
      <c r="G3616" s="67"/>
      <c r="H3616" s="67"/>
      <c r="I3616" s="67"/>
    </row>
    <row r="3617" spans="1:9">
      <c r="A3617" s="79">
        <v>43981</v>
      </c>
      <c r="B3617" s="80">
        <v>14</v>
      </c>
      <c r="C3617" s="81">
        <v>20.56</v>
      </c>
      <c r="D3617" s="67"/>
      <c r="E3617" s="67"/>
      <c r="F3617" s="67"/>
      <c r="G3617" s="67"/>
      <c r="H3617" s="67"/>
      <c r="I3617" s="67"/>
    </row>
    <row r="3618" spans="1:9">
      <c r="A3618" s="79">
        <v>43981</v>
      </c>
      <c r="B3618" s="80">
        <v>15</v>
      </c>
      <c r="C3618" s="81">
        <v>20.53</v>
      </c>
      <c r="D3618" s="67"/>
      <c r="E3618" s="67"/>
      <c r="F3618" s="67"/>
      <c r="G3618" s="67"/>
      <c r="H3618" s="67"/>
      <c r="I3618" s="67"/>
    </row>
    <row r="3619" spans="1:9">
      <c r="A3619" s="79">
        <v>43981</v>
      </c>
      <c r="B3619" s="80">
        <v>16</v>
      </c>
      <c r="C3619" s="81">
        <v>24.85</v>
      </c>
      <c r="D3619" s="67"/>
      <c r="E3619" s="67"/>
      <c r="F3619" s="67"/>
      <c r="G3619" s="67"/>
      <c r="H3619" s="67"/>
      <c r="I3619" s="67"/>
    </row>
    <row r="3620" spans="1:9">
      <c r="A3620" s="79">
        <v>43981</v>
      </c>
      <c r="B3620" s="80">
        <v>17</v>
      </c>
      <c r="C3620" s="81">
        <v>27.19</v>
      </c>
      <c r="D3620" s="67"/>
      <c r="E3620" s="67"/>
      <c r="F3620" s="67"/>
      <c r="G3620" s="67"/>
      <c r="H3620" s="67"/>
      <c r="I3620" s="67"/>
    </row>
    <row r="3621" spans="1:9">
      <c r="A3621" s="79">
        <v>43981</v>
      </c>
      <c r="B3621" s="80">
        <v>18</v>
      </c>
      <c r="C3621" s="81">
        <v>28.91</v>
      </c>
      <c r="D3621" s="67"/>
      <c r="E3621" s="67"/>
      <c r="F3621" s="67"/>
      <c r="G3621" s="67"/>
      <c r="H3621" s="67"/>
      <c r="I3621" s="67"/>
    </row>
    <row r="3622" spans="1:9">
      <c r="A3622" s="79">
        <v>43981</v>
      </c>
      <c r="B3622" s="80">
        <v>19</v>
      </c>
      <c r="C3622" s="81">
        <v>19</v>
      </c>
      <c r="D3622" s="67"/>
      <c r="E3622" s="67"/>
      <c r="F3622" s="67"/>
      <c r="G3622" s="67"/>
      <c r="H3622" s="67"/>
      <c r="I3622" s="67"/>
    </row>
    <row r="3623" spans="1:9">
      <c r="A3623" s="79">
        <v>43981</v>
      </c>
      <c r="B3623" s="80">
        <v>20</v>
      </c>
      <c r="C3623" s="81">
        <v>17.53</v>
      </c>
      <c r="D3623" s="67"/>
      <c r="E3623" s="67"/>
      <c r="F3623" s="67"/>
      <c r="G3623" s="67"/>
      <c r="H3623" s="67"/>
      <c r="I3623" s="67"/>
    </row>
    <row r="3624" spans="1:9">
      <c r="A3624" s="79">
        <v>43981</v>
      </c>
      <c r="B3624" s="80">
        <v>21</v>
      </c>
      <c r="C3624" s="81">
        <v>17.87</v>
      </c>
      <c r="D3624" s="67"/>
      <c r="E3624" s="67"/>
      <c r="F3624" s="67"/>
      <c r="G3624" s="67"/>
      <c r="H3624" s="67"/>
      <c r="I3624" s="67"/>
    </row>
    <row r="3625" spans="1:9">
      <c r="A3625" s="79">
        <v>43981</v>
      </c>
      <c r="B3625" s="80">
        <v>22</v>
      </c>
      <c r="C3625" s="81">
        <v>17.11</v>
      </c>
      <c r="D3625" s="67"/>
      <c r="E3625" s="67"/>
      <c r="F3625" s="67"/>
      <c r="G3625" s="67"/>
      <c r="H3625" s="67"/>
      <c r="I3625" s="67"/>
    </row>
    <row r="3626" spans="1:9">
      <c r="A3626" s="79">
        <v>43981</v>
      </c>
      <c r="B3626" s="80">
        <v>23</v>
      </c>
      <c r="C3626" s="81">
        <v>15.55</v>
      </c>
      <c r="D3626" s="67"/>
      <c r="E3626" s="67"/>
      <c r="F3626" s="67"/>
      <c r="G3626" s="67"/>
      <c r="H3626" s="67"/>
      <c r="I3626" s="67"/>
    </row>
    <row r="3627" spans="1:9">
      <c r="A3627" s="79">
        <v>43981</v>
      </c>
      <c r="B3627" s="80">
        <v>24</v>
      </c>
      <c r="C3627" s="81">
        <v>15.5</v>
      </c>
      <c r="D3627" s="67"/>
      <c r="E3627" s="67"/>
      <c r="F3627" s="67"/>
      <c r="G3627" s="67"/>
      <c r="H3627" s="67"/>
      <c r="I3627" s="67"/>
    </row>
    <row r="3628" spans="1:9">
      <c r="A3628" s="79">
        <v>43982</v>
      </c>
      <c r="B3628" s="80">
        <v>1</v>
      </c>
      <c r="C3628" s="81">
        <v>15.2</v>
      </c>
      <c r="D3628" s="67"/>
      <c r="E3628" s="67"/>
      <c r="F3628" s="67"/>
      <c r="G3628" s="67"/>
      <c r="H3628" s="67"/>
      <c r="I3628" s="67"/>
    </row>
    <row r="3629" spans="1:9">
      <c r="A3629" s="79">
        <v>43982</v>
      </c>
      <c r="B3629" s="80">
        <v>2</v>
      </c>
      <c r="C3629" s="81">
        <v>14.84</v>
      </c>
      <c r="D3629" s="67"/>
      <c r="E3629" s="67"/>
      <c r="F3629" s="67"/>
      <c r="G3629" s="67"/>
      <c r="H3629" s="67"/>
      <c r="I3629" s="67"/>
    </row>
    <row r="3630" spans="1:9">
      <c r="A3630" s="79">
        <v>43982</v>
      </c>
      <c r="B3630" s="80">
        <v>3</v>
      </c>
      <c r="C3630" s="81">
        <v>12.13</v>
      </c>
      <c r="D3630" s="67"/>
      <c r="E3630" s="67"/>
      <c r="F3630" s="67"/>
      <c r="G3630" s="67"/>
      <c r="H3630" s="67"/>
      <c r="I3630" s="67"/>
    </row>
    <row r="3631" spans="1:9">
      <c r="A3631" s="79">
        <v>43982</v>
      </c>
      <c r="B3631" s="80">
        <v>4</v>
      </c>
      <c r="C3631" s="81">
        <v>11.6</v>
      </c>
      <c r="D3631" s="67"/>
      <c r="E3631" s="67"/>
      <c r="F3631" s="67"/>
      <c r="G3631" s="67"/>
      <c r="H3631" s="67"/>
      <c r="I3631" s="67"/>
    </row>
    <row r="3632" spans="1:9">
      <c r="A3632" s="79">
        <v>43982</v>
      </c>
      <c r="B3632" s="80">
        <v>5</v>
      </c>
      <c r="C3632" s="81">
        <v>11.08</v>
      </c>
      <c r="D3632" s="67"/>
      <c r="E3632" s="67"/>
      <c r="F3632" s="67"/>
      <c r="G3632" s="67"/>
      <c r="H3632" s="67"/>
      <c r="I3632" s="67"/>
    </row>
    <row r="3633" spans="1:9">
      <c r="A3633" s="79">
        <v>43982</v>
      </c>
      <c r="B3633" s="80">
        <v>6</v>
      </c>
      <c r="C3633" s="81">
        <v>10.17</v>
      </c>
      <c r="D3633" s="67"/>
      <c r="E3633" s="67"/>
      <c r="F3633" s="67"/>
      <c r="G3633" s="67"/>
      <c r="H3633" s="67"/>
      <c r="I3633" s="67"/>
    </row>
    <row r="3634" spans="1:9">
      <c r="A3634" s="79">
        <v>43982</v>
      </c>
      <c r="B3634" s="80">
        <v>7</v>
      </c>
      <c r="C3634" s="81">
        <v>9.98</v>
      </c>
      <c r="D3634" s="67"/>
      <c r="E3634" s="67"/>
      <c r="F3634" s="67"/>
      <c r="G3634" s="67"/>
      <c r="H3634" s="67"/>
      <c r="I3634" s="67"/>
    </row>
    <row r="3635" spans="1:9">
      <c r="A3635" s="79">
        <v>43982</v>
      </c>
      <c r="B3635" s="80">
        <v>8</v>
      </c>
      <c r="C3635" s="81">
        <v>11.5</v>
      </c>
      <c r="D3635" s="67"/>
      <c r="E3635" s="67"/>
      <c r="F3635" s="67"/>
      <c r="G3635" s="67"/>
      <c r="H3635" s="67"/>
      <c r="I3635" s="67"/>
    </row>
    <row r="3636" spans="1:9">
      <c r="A3636" s="79">
        <v>43982</v>
      </c>
      <c r="B3636" s="80">
        <v>9</v>
      </c>
      <c r="C3636" s="81">
        <v>13.79</v>
      </c>
      <c r="D3636" s="67"/>
      <c r="E3636" s="67"/>
      <c r="F3636" s="67"/>
      <c r="G3636" s="67"/>
      <c r="H3636" s="67"/>
      <c r="I3636" s="67"/>
    </row>
    <row r="3637" spans="1:9">
      <c r="A3637" s="79">
        <v>43982</v>
      </c>
      <c r="B3637" s="80">
        <v>10</v>
      </c>
      <c r="C3637" s="81">
        <v>14.45</v>
      </c>
      <c r="D3637" s="67"/>
      <c r="E3637" s="67"/>
      <c r="F3637" s="67"/>
      <c r="G3637" s="67"/>
      <c r="H3637" s="67"/>
      <c r="I3637" s="67"/>
    </row>
    <row r="3638" spans="1:9">
      <c r="A3638" s="79">
        <v>43982</v>
      </c>
      <c r="B3638" s="80">
        <v>11</v>
      </c>
      <c r="C3638" s="81">
        <v>15.44</v>
      </c>
      <c r="D3638" s="67"/>
      <c r="E3638" s="67"/>
      <c r="F3638" s="67"/>
      <c r="G3638" s="67"/>
      <c r="H3638" s="67"/>
      <c r="I3638" s="67"/>
    </row>
    <row r="3639" spans="1:9">
      <c r="A3639" s="79">
        <v>43982</v>
      </c>
      <c r="B3639" s="80">
        <v>12</v>
      </c>
      <c r="C3639" s="81">
        <v>16.63</v>
      </c>
      <c r="D3639" s="67"/>
      <c r="E3639" s="67"/>
      <c r="F3639" s="67"/>
      <c r="G3639" s="67"/>
      <c r="H3639" s="67"/>
      <c r="I3639" s="67"/>
    </row>
    <row r="3640" spans="1:9">
      <c r="A3640" s="79">
        <v>43982</v>
      </c>
      <c r="B3640" s="80">
        <v>13</v>
      </c>
      <c r="C3640" s="81">
        <v>17.64</v>
      </c>
      <c r="D3640" s="67"/>
      <c r="E3640" s="67"/>
      <c r="F3640" s="67"/>
      <c r="G3640" s="67"/>
      <c r="H3640" s="67"/>
      <c r="I3640" s="67"/>
    </row>
    <row r="3641" spans="1:9">
      <c r="A3641" s="79">
        <v>43982</v>
      </c>
      <c r="B3641" s="80">
        <v>14</v>
      </c>
      <c r="C3641" s="81">
        <v>16.170000000000002</v>
      </c>
      <c r="D3641" s="67"/>
      <c r="E3641" s="67"/>
      <c r="F3641" s="67"/>
      <c r="G3641" s="67"/>
      <c r="H3641" s="67"/>
      <c r="I3641" s="67"/>
    </row>
    <row r="3642" spans="1:9">
      <c r="A3642" s="79">
        <v>43982</v>
      </c>
      <c r="B3642" s="80">
        <v>15</v>
      </c>
      <c r="C3642" s="81">
        <v>15.8</v>
      </c>
      <c r="D3642" s="67"/>
      <c r="E3642" s="67"/>
      <c r="F3642" s="67"/>
      <c r="G3642" s="67"/>
      <c r="H3642" s="67"/>
      <c r="I3642" s="67"/>
    </row>
    <row r="3643" spans="1:9">
      <c r="A3643" s="79">
        <v>43982</v>
      </c>
      <c r="B3643" s="80">
        <v>16</v>
      </c>
      <c r="C3643" s="81">
        <v>15.83</v>
      </c>
      <c r="D3643" s="67"/>
      <c r="E3643" s="67"/>
      <c r="F3643" s="67"/>
      <c r="G3643" s="67"/>
      <c r="H3643" s="67"/>
      <c r="I3643" s="67"/>
    </row>
    <row r="3644" spans="1:9">
      <c r="A3644" s="79">
        <v>43982</v>
      </c>
      <c r="B3644" s="80">
        <v>17</v>
      </c>
      <c r="C3644" s="81">
        <v>16.62</v>
      </c>
      <c r="D3644" s="67"/>
      <c r="E3644" s="67"/>
      <c r="F3644" s="67"/>
      <c r="G3644" s="67"/>
      <c r="H3644" s="67"/>
      <c r="I3644" s="67"/>
    </row>
    <row r="3645" spans="1:9">
      <c r="A3645" s="79">
        <v>43982</v>
      </c>
      <c r="B3645" s="80">
        <v>18</v>
      </c>
      <c r="C3645" s="81">
        <v>16.62</v>
      </c>
      <c r="D3645" s="67"/>
      <c r="E3645" s="67"/>
      <c r="F3645" s="67"/>
      <c r="G3645" s="67"/>
      <c r="H3645" s="67"/>
      <c r="I3645" s="67"/>
    </row>
    <row r="3646" spans="1:9">
      <c r="A3646" s="79">
        <v>43982</v>
      </c>
      <c r="B3646" s="80">
        <v>19</v>
      </c>
      <c r="C3646" s="81">
        <v>16.41</v>
      </c>
      <c r="D3646" s="67"/>
      <c r="E3646" s="67"/>
      <c r="F3646" s="67"/>
      <c r="G3646" s="67"/>
      <c r="H3646" s="67"/>
      <c r="I3646" s="67"/>
    </row>
    <row r="3647" spans="1:9">
      <c r="A3647" s="79">
        <v>43982</v>
      </c>
      <c r="B3647" s="80">
        <v>20</v>
      </c>
      <c r="C3647" s="81">
        <v>15.96</v>
      </c>
      <c r="D3647" s="67"/>
      <c r="E3647" s="67"/>
      <c r="F3647" s="67"/>
      <c r="G3647" s="67"/>
      <c r="H3647" s="67"/>
      <c r="I3647" s="67"/>
    </row>
    <row r="3648" spans="1:9">
      <c r="A3648" s="79">
        <v>43982</v>
      </c>
      <c r="B3648" s="80">
        <v>21</v>
      </c>
      <c r="C3648" s="81">
        <v>15.48</v>
      </c>
      <c r="D3648" s="67"/>
      <c r="E3648" s="67"/>
      <c r="F3648" s="67"/>
      <c r="G3648" s="67"/>
      <c r="H3648" s="67"/>
      <c r="I3648" s="67"/>
    </row>
    <row r="3649" spans="1:9">
      <c r="A3649" s="79">
        <v>43982</v>
      </c>
      <c r="B3649" s="80">
        <v>22</v>
      </c>
      <c r="C3649" s="81">
        <v>14.45</v>
      </c>
      <c r="D3649" s="67"/>
      <c r="E3649" s="67"/>
      <c r="F3649" s="67"/>
      <c r="G3649" s="67"/>
      <c r="H3649" s="67"/>
      <c r="I3649" s="67"/>
    </row>
    <row r="3650" spans="1:9">
      <c r="A3650" s="79">
        <v>43982</v>
      </c>
      <c r="B3650" s="80">
        <v>23</v>
      </c>
      <c r="C3650" s="81">
        <v>9.43</v>
      </c>
      <c r="D3650" s="67"/>
      <c r="E3650" s="67"/>
      <c r="F3650" s="67"/>
      <c r="G3650" s="67"/>
      <c r="H3650" s="67"/>
      <c r="I3650" s="67"/>
    </row>
    <row r="3651" spans="1:9">
      <c r="A3651" s="79">
        <v>43982</v>
      </c>
      <c r="B3651" s="80">
        <v>24</v>
      </c>
      <c r="C3651" s="81">
        <v>8.74</v>
      </c>
      <c r="D3651" s="67"/>
      <c r="E3651" s="67"/>
      <c r="F3651" s="67"/>
      <c r="G3651" s="67"/>
      <c r="H3651" s="67"/>
      <c r="I3651" s="67"/>
    </row>
    <row r="3652" spans="1:9">
      <c r="A3652" s="79">
        <v>43983</v>
      </c>
      <c r="B3652" s="80">
        <v>1</v>
      </c>
      <c r="C3652" s="81">
        <v>-5.95</v>
      </c>
      <c r="D3652" s="67"/>
      <c r="E3652" s="67"/>
      <c r="F3652" s="67"/>
      <c r="G3652" s="67"/>
      <c r="H3652" s="67"/>
      <c r="I3652" s="67"/>
    </row>
    <row r="3653" spans="1:9">
      <c r="A3653" s="79">
        <v>43983</v>
      </c>
      <c r="B3653" s="80">
        <v>2</v>
      </c>
      <c r="C3653" s="81">
        <v>0.85</v>
      </c>
      <c r="D3653" s="67"/>
      <c r="E3653" s="67"/>
      <c r="F3653" s="67"/>
      <c r="G3653" s="67"/>
      <c r="H3653" s="67"/>
      <c r="I3653" s="67"/>
    </row>
    <row r="3654" spans="1:9">
      <c r="A3654" s="79">
        <v>43983</v>
      </c>
      <c r="B3654" s="80">
        <v>3</v>
      </c>
      <c r="C3654" s="81">
        <v>-21.14</v>
      </c>
      <c r="D3654" s="67"/>
      <c r="E3654" s="67"/>
      <c r="F3654" s="67"/>
      <c r="G3654" s="67"/>
      <c r="H3654" s="67"/>
      <c r="I3654" s="67"/>
    </row>
    <row r="3655" spans="1:9">
      <c r="A3655" s="79">
        <v>43983</v>
      </c>
      <c r="B3655" s="80">
        <v>4</v>
      </c>
      <c r="C3655" s="81">
        <v>-1.1599999999999999</v>
      </c>
      <c r="D3655" s="67"/>
      <c r="E3655" s="67"/>
      <c r="F3655" s="67"/>
      <c r="G3655" s="67"/>
      <c r="H3655" s="67"/>
      <c r="I3655" s="67"/>
    </row>
    <row r="3656" spans="1:9">
      <c r="A3656" s="79">
        <v>43983</v>
      </c>
      <c r="B3656" s="80">
        <v>5</v>
      </c>
      <c r="C3656" s="81">
        <v>5.71</v>
      </c>
      <c r="D3656" s="67"/>
      <c r="E3656" s="67"/>
      <c r="F3656" s="67"/>
      <c r="G3656" s="67"/>
      <c r="H3656" s="67"/>
      <c r="I3656" s="67"/>
    </row>
    <row r="3657" spans="1:9">
      <c r="A3657" s="79">
        <v>43983</v>
      </c>
      <c r="B3657" s="80">
        <v>6</v>
      </c>
      <c r="C3657" s="81">
        <v>5.86</v>
      </c>
      <c r="D3657" s="67"/>
      <c r="E3657" s="67"/>
      <c r="F3657" s="67"/>
      <c r="G3657" s="67"/>
      <c r="H3657" s="67"/>
      <c r="I3657" s="67"/>
    </row>
    <row r="3658" spans="1:9">
      <c r="A3658" s="79">
        <v>43983</v>
      </c>
      <c r="B3658" s="80">
        <v>7</v>
      </c>
      <c r="C3658" s="81">
        <v>12.17</v>
      </c>
      <c r="D3658" s="67"/>
      <c r="E3658" s="67"/>
      <c r="F3658" s="67"/>
      <c r="G3658" s="67"/>
      <c r="H3658" s="67"/>
      <c r="I3658" s="67"/>
    </row>
    <row r="3659" spans="1:9">
      <c r="A3659" s="79">
        <v>43983</v>
      </c>
      <c r="B3659" s="80">
        <v>8</v>
      </c>
      <c r="C3659" s="81">
        <v>15.42</v>
      </c>
      <c r="D3659" s="67"/>
      <c r="E3659" s="67"/>
      <c r="F3659" s="67"/>
      <c r="G3659" s="67"/>
      <c r="H3659" s="67"/>
      <c r="I3659" s="67"/>
    </row>
    <row r="3660" spans="1:9">
      <c r="A3660" s="79">
        <v>43983</v>
      </c>
      <c r="B3660" s="80">
        <v>9</v>
      </c>
      <c r="C3660" s="81">
        <v>15.51</v>
      </c>
      <c r="D3660" s="67"/>
      <c r="E3660" s="67"/>
      <c r="F3660" s="67"/>
      <c r="G3660" s="67"/>
      <c r="H3660" s="67"/>
      <c r="I3660" s="67"/>
    </row>
    <row r="3661" spans="1:9">
      <c r="A3661" s="79">
        <v>43983</v>
      </c>
      <c r="B3661" s="80">
        <v>10</v>
      </c>
      <c r="C3661" s="81">
        <v>14.49</v>
      </c>
      <c r="D3661" s="67"/>
      <c r="E3661" s="67"/>
      <c r="F3661" s="67"/>
      <c r="G3661" s="67"/>
      <c r="H3661" s="67"/>
      <c r="I3661" s="67"/>
    </row>
    <row r="3662" spans="1:9">
      <c r="A3662" s="79">
        <v>43983</v>
      </c>
      <c r="B3662" s="80">
        <v>11</v>
      </c>
      <c r="C3662" s="81">
        <v>15.54</v>
      </c>
      <c r="D3662" s="67"/>
      <c r="E3662" s="67"/>
      <c r="F3662" s="67"/>
      <c r="G3662" s="67"/>
      <c r="H3662" s="67"/>
      <c r="I3662" s="67"/>
    </row>
    <row r="3663" spans="1:9">
      <c r="A3663" s="79">
        <v>43983</v>
      </c>
      <c r="B3663" s="80">
        <v>12</v>
      </c>
      <c r="C3663" s="81">
        <v>16.02</v>
      </c>
      <c r="D3663" s="67"/>
      <c r="E3663" s="67"/>
      <c r="F3663" s="67"/>
      <c r="G3663" s="67"/>
      <c r="H3663" s="67"/>
      <c r="I3663" s="67"/>
    </row>
    <row r="3664" spans="1:9">
      <c r="A3664" s="79">
        <v>43983</v>
      </c>
      <c r="B3664" s="80">
        <v>13</v>
      </c>
      <c r="C3664" s="81">
        <v>16.03</v>
      </c>
      <c r="D3664" s="67"/>
      <c r="E3664" s="67"/>
      <c r="F3664" s="67"/>
      <c r="G3664" s="67"/>
      <c r="H3664" s="67"/>
      <c r="I3664" s="67"/>
    </row>
    <row r="3665" spans="1:9">
      <c r="A3665" s="79">
        <v>43983</v>
      </c>
      <c r="B3665" s="80">
        <v>14</v>
      </c>
      <c r="C3665" s="81">
        <v>16.739999999999998</v>
      </c>
      <c r="D3665" s="67"/>
      <c r="E3665" s="67"/>
      <c r="F3665" s="67"/>
      <c r="G3665" s="67"/>
      <c r="H3665" s="67"/>
      <c r="I3665" s="67"/>
    </row>
    <row r="3666" spans="1:9">
      <c r="A3666" s="79">
        <v>43983</v>
      </c>
      <c r="B3666" s="80">
        <v>15</v>
      </c>
      <c r="C3666" s="81">
        <v>16.809999999999999</v>
      </c>
      <c r="D3666" s="67"/>
      <c r="E3666" s="67"/>
      <c r="F3666" s="67"/>
      <c r="G3666" s="67"/>
      <c r="H3666" s="67"/>
      <c r="I3666" s="67"/>
    </row>
    <row r="3667" spans="1:9">
      <c r="A3667" s="79">
        <v>43983</v>
      </c>
      <c r="B3667" s="80">
        <v>16</v>
      </c>
      <c r="C3667" s="81">
        <v>17.22</v>
      </c>
      <c r="D3667" s="67"/>
      <c r="E3667" s="67"/>
      <c r="F3667" s="67"/>
      <c r="G3667" s="67"/>
      <c r="H3667" s="67"/>
      <c r="I3667" s="67"/>
    </row>
    <row r="3668" spans="1:9">
      <c r="A3668" s="79">
        <v>43983</v>
      </c>
      <c r="B3668" s="80">
        <v>17</v>
      </c>
      <c r="C3668" s="81">
        <v>17.329999999999998</v>
      </c>
      <c r="D3668" s="67"/>
      <c r="E3668" s="67"/>
      <c r="F3668" s="67"/>
      <c r="G3668" s="67"/>
      <c r="H3668" s="67"/>
      <c r="I3668" s="67"/>
    </row>
    <row r="3669" spans="1:9">
      <c r="A3669" s="79">
        <v>43983</v>
      </c>
      <c r="B3669" s="80">
        <v>18</v>
      </c>
      <c r="C3669" s="81">
        <v>17.43</v>
      </c>
      <c r="D3669" s="67"/>
      <c r="E3669" s="67"/>
      <c r="F3669" s="67"/>
      <c r="G3669" s="67"/>
      <c r="H3669" s="67"/>
      <c r="I3669" s="67"/>
    </row>
    <row r="3670" spans="1:9">
      <c r="A3670" s="79">
        <v>43983</v>
      </c>
      <c r="B3670" s="80">
        <v>19</v>
      </c>
      <c r="C3670" s="81">
        <v>17.41</v>
      </c>
      <c r="D3670" s="67"/>
      <c r="E3670" s="67"/>
      <c r="F3670" s="67"/>
      <c r="G3670" s="67"/>
      <c r="H3670" s="67"/>
      <c r="I3670" s="67"/>
    </row>
    <row r="3671" spans="1:9">
      <c r="A3671" s="79">
        <v>43983</v>
      </c>
      <c r="B3671" s="80">
        <v>20</v>
      </c>
      <c r="C3671" s="81">
        <v>17.440000000000001</v>
      </c>
      <c r="D3671" s="67"/>
      <c r="E3671" s="67"/>
      <c r="F3671" s="67"/>
      <c r="G3671" s="67"/>
      <c r="H3671" s="67"/>
      <c r="I3671" s="67"/>
    </row>
    <row r="3672" spans="1:9">
      <c r="A3672" s="79">
        <v>43983</v>
      </c>
      <c r="B3672" s="80">
        <v>21</v>
      </c>
      <c r="C3672" s="81">
        <v>17.010000000000002</v>
      </c>
      <c r="D3672" s="67"/>
      <c r="E3672" s="67"/>
      <c r="F3672" s="67"/>
      <c r="G3672" s="67"/>
      <c r="H3672" s="67"/>
      <c r="I3672" s="67"/>
    </row>
    <row r="3673" spans="1:9">
      <c r="A3673" s="79">
        <v>43983</v>
      </c>
      <c r="B3673" s="80">
        <v>22</v>
      </c>
      <c r="C3673" s="81">
        <v>15.81</v>
      </c>
      <c r="D3673" s="67"/>
      <c r="E3673" s="67"/>
      <c r="F3673" s="67"/>
      <c r="G3673" s="67"/>
      <c r="H3673" s="67"/>
      <c r="I3673" s="67"/>
    </row>
    <row r="3674" spans="1:9">
      <c r="A3674" s="79">
        <v>43983</v>
      </c>
      <c r="B3674" s="80">
        <v>23</v>
      </c>
      <c r="C3674" s="81">
        <v>15.5</v>
      </c>
      <c r="D3674" s="67"/>
      <c r="E3674" s="67"/>
      <c r="F3674" s="67"/>
      <c r="G3674" s="67"/>
      <c r="H3674" s="67"/>
      <c r="I3674" s="67"/>
    </row>
    <row r="3675" spans="1:9">
      <c r="A3675" s="79">
        <v>43983</v>
      </c>
      <c r="B3675" s="80">
        <v>24</v>
      </c>
      <c r="C3675" s="81">
        <v>13.66</v>
      </c>
      <c r="D3675" s="67"/>
      <c r="E3675" s="67"/>
      <c r="F3675" s="67"/>
      <c r="G3675" s="67"/>
      <c r="H3675" s="67"/>
      <c r="I3675" s="67"/>
    </row>
    <row r="3676" spans="1:9">
      <c r="A3676" s="79">
        <v>43984</v>
      </c>
      <c r="B3676" s="80">
        <v>1</v>
      </c>
      <c r="C3676" s="81">
        <v>8.6300000000000008</v>
      </c>
      <c r="D3676" s="67"/>
      <c r="E3676" s="67"/>
      <c r="F3676" s="67"/>
      <c r="G3676" s="67"/>
      <c r="H3676" s="67"/>
      <c r="I3676" s="67"/>
    </row>
    <row r="3677" spans="1:9">
      <c r="A3677" s="79">
        <v>43984</v>
      </c>
      <c r="B3677" s="80">
        <v>2</v>
      </c>
      <c r="C3677" s="81">
        <v>5.84</v>
      </c>
      <c r="D3677" s="67"/>
      <c r="E3677" s="67"/>
      <c r="F3677" s="67"/>
      <c r="G3677" s="67"/>
      <c r="H3677" s="67"/>
      <c r="I3677" s="67"/>
    </row>
    <row r="3678" spans="1:9">
      <c r="A3678" s="79">
        <v>43984</v>
      </c>
      <c r="B3678" s="80">
        <v>3</v>
      </c>
      <c r="C3678" s="81">
        <v>4.26</v>
      </c>
      <c r="D3678" s="67"/>
      <c r="E3678" s="67"/>
      <c r="F3678" s="67"/>
      <c r="G3678" s="67"/>
      <c r="H3678" s="67"/>
      <c r="I3678" s="67"/>
    </row>
    <row r="3679" spans="1:9">
      <c r="A3679" s="79">
        <v>43984</v>
      </c>
      <c r="B3679" s="80">
        <v>4</v>
      </c>
      <c r="C3679" s="81">
        <v>4.33</v>
      </c>
      <c r="D3679" s="67"/>
      <c r="E3679" s="67"/>
      <c r="F3679" s="67"/>
      <c r="G3679" s="67"/>
      <c r="H3679" s="67"/>
      <c r="I3679" s="67"/>
    </row>
    <row r="3680" spans="1:9">
      <c r="A3680" s="79">
        <v>43984</v>
      </c>
      <c r="B3680" s="80">
        <v>5</v>
      </c>
      <c r="C3680" s="81">
        <v>0.01</v>
      </c>
      <c r="D3680" s="67"/>
      <c r="E3680" s="67"/>
      <c r="F3680" s="67"/>
      <c r="G3680" s="67"/>
      <c r="H3680" s="67"/>
      <c r="I3680" s="67"/>
    </row>
    <row r="3681" spans="1:9">
      <c r="A3681" s="79">
        <v>43984</v>
      </c>
      <c r="B3681" s="80">
        <v>6</v>
      </c>
      <c r="C3681" s="81">
        <v>5.71</v>
      </c>
      <c r="D3681" s="67"/>
      <c r="E3681" s="67"/>
      <c r="F3681" s="67"/>
      <c r="G3681" s="67"/>
      <c r="H3681" s="67"/>
      <c r="I3681" s="67"/>
    </row>
    <row r="3682" spans="1:9">
      <c r="A3682" s="79">
        <v>43984</v>
      </c>
      <c r="B3682" s="80">
        <v>7</v>
      </c>
      <c r="C3682" s="81">
        <v>13.27</v>
      </c>
      <c r="D3682" s="67"/>
      <c r="E3682" s="67"/>
      <c r="F3682" s="67"/>
      <c r="G3682" s="67"/>
      <c r="H3682" s="67"/>
      <c r="I3682" s="67"/>
    </row>
    <row r="3683" spans="1:9">
      <c r="A3683" s="79">
        <v>43984</v>
      </c>
      <c r="B3683" s="80">
        <v>8</v>
      </c>
      <c r="C3683" s="81">
        <v>14.51</v>
      </c>
      <c r="D3683" s="67"/>
      <c r="E3683" s="67"/>
      <c r="F3683" s="67"/>
      <c r="G3683" s="67"/>
      <c r="H3683" s="67"/>
      <c r="I3683" s="67"/>
    </row>
    <row r="3684" spans="1:9">
      <c r="A3684" s="79">
        <v>43984</v>
      </c>
      <c r="B3684" s="80">
        <v>9</v>
      </c>
      <c r="C3684" s="81">
        <v>15.11</v>
      </c>
      <c r="D3684" s="67"/>
      <c r="E3684" s="67"/>
      <c r="F3684" s="67"/>
      <c r="G3684" s="67"/>
      <c r="H3684" s="67"/>
      <c r="I3684" s="67"/>
    </row>
    <row r="3685" spans="1:9">
      <c r="A3685" s="79">
        <v>43984</v>
      </c>
      <c r="B3685" s="80">
        <v>10</v>
      </c>
      <c r="C3685" s="81">
        <v>16.41</v>
      </c>
      <c r="D3685" s="67"/>
      <c r="E3685" s="67"/>
      <c r="F3685" s="67"/>
      <c r="G3685" s="67"/>
      <c r="H3685" s="67"/>
      <c r="I3685" s="67"/>
    </row>
    <row r="3686" spans="1:9">
      <c r="A3686" s="79">
        <v>43984</v>
      </c>
      <c r="B3686" s="80">
        <v>11</v>
      </c>
      <c r="C3686" s="81">
        <v>19.21</v>
      </c>
      <c r="D3686" s="67"/>
      <c r="E3686" s="67"/>
      <c r="F3686" s="67"/>
      <c r="G3686" s="67"/>
      <c r="H3686" s="67"/>
      <c r="I3686" s="67"/>
    </row>
    <row r="3687" spans="1:9">
      <c r="A3687" s="79">
        <v>43984</v>
      </c>
      <c r="B3687" s="80">
        <v>12</v>
      </c>
      <c r="C3687" s="81">
        <v>20.52</v>
      </c>
      <c r="D3687" s="67"/>
      <c r="E3687" s="67"/>
      <c r="F3687" s="67"/>
      <c r="G3687" s="67"/>
      <c r="H3687" s="67"/>
      <c r="I3687" s="67"/>
    </row>
    <row r="3688" spans="1:9">
      <c r="A3688" s="79">
        <v>43984</v>
      </c>
      <c r="B3688" s="80">
        <v>13</v>
      </c>
      <c r="C3688" s="81">
        <v>21.02</v>
      </c>
      <c r="D3688" s="67"/>
      <c r="E3688" s="67"/>
      <c r="F3688" s="67"/>
      <c r="G3688" s="67"/>
      <c r="H3688" s="67"/>
      <c r="I3688" s="67"/>
    </row>
    <row r="3689" spans="1:9">
      <c r="A3689" s="79">
        <v>43984</v>
      </c>
      <c r="B3689" s="80">
        <v>14</v>
      </c>
      <c r="C3689" s="81">
        <v>21.54</v>
      </c>
      <c r="D3689" s="67"/>
      <c r="E3689" s="67"/>
      <c r="F3689" s="67"/>
      <c r="G3689" s="67"/>
      <c r="H3689" s="67"/>
      <c r="I3689" s="67"/>
    </row>
    <row r="3690" spans="1:9">
      <c r="A3690" s="79">
        <v>43984</v>
      </c>
      <c r="B3690" s="80">
        <v>15</v>
      </c>
      <c r="C3690" s="81">
        <v>23.5</v>
      </c>
      <c r="D3690" s="67"/>
      <c r="E3690" s="67"/>
      <c r="F3690" s="67"/>
      <c r="G3690" s="67"/>
      <c r="H3690" s="67"/>
      <c r="I3690" s="67"/>
    </row>
    <row r="3691" spans="1:9">
      <c r="A3691" s="79">
        <v>43984</v>
      </c>
      <c r="B3691" s="80">
        <v>16</v>
      </c>
      <c r="C3691" s="81">
        <v>25.33</v>
      </c>
      <c r="D3691" s="67"/>
      <c r="E3691" s="67"/>
      <c r="F3691" s="67"/>
      <c r="G3691" s="67"/>
      <c r="H3691" s="67"/>
      <c r="I3691" s="67"/>
    </row>
    <row r="3692" spans="1:9">
      <c r="A3692" s="79">
        <v>43984</v>
      </c>
      <c r="B3692" s="80">
        <v>17</v>
      </c>
      <c r="C3692" s="81">
        <v>26.64</v>
      </c>
      <c r="D3692" s="67"/>
      <c r="E3692" s="67"/>
      <c r="F3692" s="67"/>
      <c r="G3692" s="67"/>
      <c r="H3692" s="67"/>
      <c r="I3692" s="67"/>
    </row>
    <row r="3693" spans="1:9">
      <c r="A3693" s="79">
        <v>43984</v>
      </c>
      <c r="B3693" s="80">
        <v>18</v>
      </c>
      <c r="C3693" s="81">
        <v>30.58</v>
      </c>
      <c r="D3693" s="67"/>
      <c r="E3693" s="67"/>
      <c r="F3693" s="67"/>
      <c r="G3693" s="67"/>
      <c r="H3693" s="67"/>
      <c r="I3693" s="67"/>
    </row>
    <row r="3694" spans="1:9">
      <c r="A3694" s="79">
        <v>43984</v>
      </c>
      <c r="B3694" s="80">
        <v>19</v>
      </c>
      <c r="C3694" s="81">
        <v>24.3</v>
      </c>
      <c r="D3694" s="67"/>
      <c r="E3694" s="67"/>
      <c r="F3694" s="67"/>
      <c r="G3694" s="67"/>
      <c r="H3694" s="67"/>
      <c r="I3694" s="67"/>
    </row>
    <row r="3695" spans="1:9">
      <c r="A3695" s="79">
        <v>43984</v>
      </c>
      <c r="B3695" s="80">
        <v>20</v>
      </c>
      <c r="C3695" s="81">
        <v>20.41</v>
      </c>
      <c r="D3695" s="67"/>
      <c r="E3695" s="67"/>
      <c r="F3695" s="67"/>
      <c r="G3695" s="67"/>
      <c r="H3695" s="67"/>
      <c r="I3695" s="67"/>
    </row>
    <row r="3696" spans="1:9">
      <c r="A3696" s="79">
        <v>43984</v>
      </c>
      <c r="B3696" s="80">
        <v>21</v>
      </c>
      <c r="C3696" s="81">
        <v>21.95</v>
      </c>
      <c r="D3696" s="67"/>
      <c r="E3696" s="67"/>
      <c r="F3696" s="67"/>
      <c r="G3696" s="67"/>
      <c r="H3696" s="67"/>
      <c r="I3696" s="67"/>
    </row>
    <row r="3697" spans="1:9">
      <c r="A3697" s="79">
        <v>43984</v>
      </c>
      <c r="B3697" s="80">
        <v>22</v>
      </c>
      <c r="C3697" s="81">
        <v>19.22</v>
      </c>
      <c r="D3697" s="67"/>
      <c r="E3697" s="67"/>
      <c r="F3697" s="67"/>
      <c r="G3697" s="67"/>
      <c r="H3697" s="67"/>
      <c r="I3697" s="67"/>
    </row>
    <row r="3698" spans="1:9">
      <c r="A3698" s="79">
        <v>43984</v>
      </c>
      <c r="B3698" s="80">
        <v>23</v>
      </c>
      <c r="C3698" s="81">
        <v>17.16</v>
      </c>
      <c r="D3698" s="67"/>
      <c r="E3698" s="67"/>
      <c r="F3698" s="67"/>
      <c r="G3698" s="67"/>
      <c r="H3698" s="67"/>
      <c r="I3698" s="67"/>
    </row>
    <row r="3699" spans="1:9">
      <c r="A3699" s="79">
        <v>43984</v>
      </c>
      <c r="B3699" s="80">
        <v>24</v>
      </c>
      <c r="C3699" s="81">
        <v>17.670000000000002</v>
      </c>
      <c r="D3699" s="67"/>
      <c r="E3699" s="67"/>
      <c r="F3699" s="67"/>
      <c r="G3699" s="67"/>
      <c r="H3699" s="67"/>
      <c r="I3699" s="67"/>
    </row>
    <row r="3700" spans="1:9">
      <c r="A3700" s="79">
        <v>43985</v>
      </c>
      <c r="B3700" s="80">
        <v>1</v>
      </c>
      <c r="C3700" s="81">
        <v>15.06</v>
      </c>
      <c r="D3700" s="67"/>
      <c r="E3700" s="67"/>
      <c r="F3700" s="67"/>
      <c r="G3700" s="67"/>
      <c r="H3700" s="67"/>
      <c r="I3700" s="67"/>
    </row>
    <row r="3701" spans="1:9">
      <c r="A3701" s="79">
        <v>43985</v>
      </c>
      <c r="B3701" s="80">
        <v>2</v>
      </c>
      <c r="C3701" s="81">
        <v>15.46</v>
      </c>
      <c r="D3701" s="67"/>
      <c r="E3701" s="67"/>
      <c r="F3701" s="67"/>
      <c r="G3701" s="67"/>
      <c r="H3701" s="67"/>
      <c r="I3701" s="67"/>
    </row>
    <row r="3702" spans="1:9">
      <c r="A3702" s="79">
        <v>43985</v>
      </c>
      <c r="B3702" s="80">
        <v>3</v>
      </c>
      <c r="C3702" s="81">
        <v>17.27</v>
      </c>
      <c r="D3702" s="67"/>
      <c r="E3702" s="67"/>
      <c r="F3702" s="67"/>
      <c r="G3702" s="67"/>
      <c r="H3702" s="67"/>
      <c r="I3702" s="67"/>
    </row>
    <row r="3703" spans="1:9">
      <c r="A3703" s="79">
        <v>43985</v>
      </c>
      <c r="B3703" s="80">
        <v>4</v>
      </c>
      <c r="C3703" s="81">
        <v>20.68</v>
      </c>
      <c r="D3703" s="67"/>
      <c r="E3703" s="67"/>
      <c r="F3703" s="67"/>
      <c r="G3703" s="67"/>
      <c r="H3703" s="67"/>
      <c r="I3703" s="67"/>
    </row>
    <row r="3704" spans="1:9">
      <c r="A3704" s="79">
        <v>43985</v>
      </c>
      <c r="B3704" s="80">
        <v>5</v>
      </c>
      <c r="C3704" s="81">
        <v>16.03</v>
      </c>
      <c r="D3704" s="67"/>
      <c r="E3704" s="67"/>
      <c r="F3704" s="67"/>
      <c r="G3704" s="67"/>
      <c r="H3704" s="67"/>
      <c r="I3704" s="67"/>
    </row>
    <row r="3705" spans="1:9">
      <c r="A3705" s="79">
        <v>43985</v>
      </c>
      <c r="B3705" s="80">
        <v>6</v>
      </c>
      <c r="C3705" s="81">
        <v>15.82</v>
      </c>
      <c r="D3705" s="67"/>
      <c r="E3705" s="67"/>
      <c r="F3705" s="67"/>
      <c r="G3705" s="67"/>
      <c r="H3705" s="67"/>
      <c r="I3705" s="67"/>
    </row>
    <row r="3706" spans="1:9">
      <c r="A3706" s="79">
        <v>43985</v>
      </c>
      <c r="B3706" s="80">
        <v>7</v>
      </c>
      <c r="C3706" s="81">
        <v>16.45</v>
      </c>
      <c r="D3706" s="67"/>
      <c r="E3706" s="67"/>
      <c r="F3706" s="67"/>
      <c r="G3706" s="67"/>
      <c r="H3706" s="67"/>
      <c r="I3706" s="67"/>
    </row>
    <row r="3707" spans="1:9">
      <c r="A3707" s="79">
        <v>43985</v>
      </c>
      <c r="B3707" s="80">
        <v>8</v>
      </c>
      <c r="C3707" s="81">
        <v>26.27</v>
      </c>
      <c r="D3707" s="67"/>
      <c r="E3707" s="67"/>
      <c r="F3707" s="67"/>
      <c r="G3707" s="67"/>
      <c r="H3707" s="67"/>
      <c r="I3707" s="67"/>
    </row>
    <row r="3708" spans="1:9">
      <c r="A3708" s="79">
        <v>43985</v>
      </c>
      <c r="B3708" s="80">
        <v>9</v>
      </c>
      <c r="C3708" s="81">
        <v>21.22</v>
      </c>
      <c r="D3708" s="67"/>
      <c r="E3708" s="67"/>
      <c r="F3708" s="67"/>
      <c r="G3708" s="67"/>
      <c r="H3708" s="67"/>
      <c r="I3708" s="67"/>
    </row>
    <row r="3709" spans="1:9">
      <c r="A3709" s="79">
        <v>43985</v>
      </c>
      <c r="B3709" s="80">
        <v>10</v>
      </c>
      <c r="C3709" s="81">
        <v>19.739999999999998</v>
      </c>
      <c r="D3709" s="67"/>
      <c r="E3709" s="67"/>
      <c r="F3709" s="67"/>
      <c r="G3709" s="67"/>
      <c r="H3709" s="67"/>
      <c r="I3709" s="67"/>
    </row>
    <row r="3710" spans="1:9">
      <c r="A3710" s="79">
        <v>43985</v>
      </c>
      <c r="B3710" s="80">
        <v>11</v>
      </c>
      <c r="C3710" s="81">
        <v>19.78</v>
      </c>
      <c r="D3710" s="67"/>
      <c r="E3710" s="67"/>
      <c r="F3710" s="67"/>
      <c r="G3710" s="67"/>
      <c r="H3710" s="67"/>
      <c r="I3710" s="67"/>
    </row>
    <row r="3711" spans="1:9">
      <c r="A3711" s="79">
        <v>43985</v>
      </c>
      <c r="B3711" s="80">
        <v>12</v>
      </c>
      <c r="C3711" s="81">
        <v>21.66</v>
      </c>
      <c r="D3711" s="67"/>
      <c r="E3711" s="67"/>
      <c r="F3711" s="67"/>
      <c r="G3711" s="67"/>
      <c r="H3711" s="67"/>
      <c r="I3711" s="67"/>
    </row>
    <row r="3712" spans="1:9">
      <c r="A3712" s="79">
        <v>43985</v>
      </c>
      <c r="B3712" s="80">
        <v>13</v>
      </c>
      <c r="C3712" s="81">
        <v>31.7</v>
      </c>
      <c r="D3712" s="67"/>
      <c r="E3712" s="67"/>
      <c r="F3712" s="67"/>
      <c r="G3712" s="67"/>
      <c r="H3712" s="67"/>
      <c r="I3712" s="67"/>
    </row>
    <row r="3713" spans="1:9">
      <c r="A3713" s="79">
        <v>43985</v>
      </c>
      <c r="B3713" s="80">
        <v>14</v>
      </c>
      <c r="C3713" s="81">
        <v>27.97</v>
      </c>
      <c r="D3713" s="67"/>
      <c r="E3713" s="67"/>
      <c r="F3713" s="67"/>
      <c r="G3713" s="67"/>
      <c r="H3713" s="67"/>
      <c r="I3713" s="67"/>
    </row>
    <row r="3714" spans="1:9">
      <c r="A3714" s="79">
        <v>43985</v>
      </c>
      <c r="B3714" s="80">
        <v>15</v>
      </c>
      <c r="C3714" s="81">
        <v>31.83</v>
      </c>
      <c r="D3714" s="67"/>
      <c r="E3714" s="67"/>
      <c r="F3714" s="67"/>
      <c r="G3714" s="67"/>
      <c r="H3714" s="67"/>
      <c r="I3714" s="67"/>
    </row>
    <row r="3715" spans="1:9">
      <c r="A3715" s="79">
        <v>43985</v>
      </c>
      <c r="B3715" s="80">
        <v>16</v>
      </c>
      <c r="C3715" s="81">
        <v>35.369999999999997</v>
      </c>
      <c r="D3715" s="67"/>
      <c r="E3715" s="67"/>
      <c r="F3715" s="67"/>
      <c r="G3715" s="67"/>
      <c r="H3715" s="67"/>
      <c r="I3715" s="67"/>
    </row>
    <row r="3716" spans="1:9">
      <c r="A3716" s="79">
        <v>43985</v>
      </c>
      <c r="B3716" s="80">
        <v>17</v>
      </c>
      <c r="C3716" s="81">
        <v>164.59</v>
      </c>
      <c r="D3716" s="67"/>
      <c r="E3716" s="67"/>
      <c r="F3716" s="67"/>
      <c r="G3716" s="67"/>
      <c r="H3716" s="67"/>
      <c r="I3716" s="67"/>
    </row>
    <row r="3717" spans="1:9">
      <c r="A3717" s="79">
        <v>43985</v>
      </c>
      <c r="B3717" s="80">
        <v>18</v>
      </c>
      <c r="C3717" s="81">
        <v>37.06</v>
      </c>
      <c r="D3717" s="67"/>
      <c r="E3717" s="67"/>
      <c r="F3717" s="67"/>
      <c r="G3717" s="67"/>
      <c r="H3717" s="67"/>
      <c r="I3717" s="67"/>
    </row>
    <row r="3718" spans="1:9">
      <c r="A3718" s="79">
        <v>43985</v>
      </c>
      <c r="B3718" s="80">
        <v>19</v>
      </c>
      <c r="C3718" s="81">
        <v>25.6</v>
      </c>
      <c r="D3718" s="67"/>
      <c r="E3718" s="67"/>
      <c r="F3718" s="67"/>
      <c r="G3718" s="67"/>
      <c r="H3718" s="67"/>
      <c r="I3718" s="67"/>
    </row>
    <row r="3719" spans="1:9">
      <c r="A3719" s="79">
        <v>43985</v>
      </c>
      <c r="B3719" s="80">
        <v>20</v>
      </c>
      <c r="C3719" s="81">
        <v>24.9</v>
      </c>
      <c r="D3719" s="67"/>
      <c r="E3719" s="67"/>
      <c r="F3719" s="67"/>
      <c r="G3719" s="67"/>
      <c r="H3719" s="67"/>
      <c r="I3719" s="67"/>
    </row>
    <row r="3720" spans="1:9">
      <c r="A3720" s="79">
        <v>43985</v>
      </c>
      <c r="B3720" s="80">
        <v>21</v>
      </c>
      <c r="C3720" s="81">
        <v>24.12</v>
      </c>
      <c r="D3720" s="67"/>
      <c r="E3720" s="67"/>
      <c r="F3720" s="67"/>
      <c r="G3720" s="67"/>
      <c r="H3720" s="67"/>
      <c r="I3720" s="67"/>
    </row>
    <row r="3721" spans="1:9">
      <c r="A3721" s="79">
        <v>43985</v>
      </c>
      <c r="B3721" s="80">
        <v>22</v>
      </c>
      <c r="C3721" s="81">
        <v>19.71</v>
      </c>
      <c r="D3721" s="67"/>
      <c r="E3721" s="67"/>
      <c r="F3721" s="67"/>
      <c r="G3721" s="67"/>
      <c r="H3721" s="67"/>
      <c r="I3721" s="67"/>
    </row>
    <row r="3722" spans="1:9">
      <c r="A3722" s="79">
        <v>43985</v>
      </c>
      <c r="B3722" s="80">
        <v>23</v>
      </c>
      <c r="C3722" s="81">
        <v>17.34</v>
      </c>
      <c r="D3722" s="67"/>
      <c r="E3722" s="67"/>
      <c r="F3722" s="67"/>
      <c r="G3722" s="67"/>
      <c r="H3722" s="67"/>
      <c r="I3722" s="67"/>
    </row>
    <row r="3723" spans="1:9">
      <c r="A3723" s="79">
        <v>43985</v>
      </c>
      <c r="B3723" s="80">
        <v>24</v>
      </c>
      <c r="C3723" s="81">
        <v>17.239999999999998</v>
      </c>
      <c r="D3723" s="67"/>
      <c r="E3723" s="67"/>
      <c r="F3723" s="67"/>
      <c r="G3723" s="67"/>
      <c r="H3723" s="67"/>
      <c r="I3723" s="67"/>
    </row>
    <row r="3724" spans="1:9">
      <c r="A3724" s="79">
        <v>43986</v>
      </c>
      <c r="B3724" s="80">
        <v>1</v>
      </c>
      <c r="C3724" s="81">
        <v>14.04</v>
      </c>
      <c r="D3724" s="67"/>
      <c r="E3724" s="67"/>
      <c r="F3724" s="67"/>
      <c r="G3724" s="67"/>
      <c r="H3724" s="67"/>
      <c r="I3724" s="67"/>
    </row>
    <row r="3725" spans="1:9">
      <c r="A3725" s="79">
        <v>43986</v>
      </c>
      <c r="B3725" s="80">
        <v>2</v>
      </c>
      <c r="C3725" s="81">
        <v>12.34</v>
      </c>
      <c r="D3725" s="67"/>
      <c r="E3725" s="67"/>
      <c r="F3725" s="67"/>
      <c r="G3725" s="67"/>
      <c r="H3725" s="67"/>
      <c r="I3725" s="67"/>
    </row>
    <row r="3726" spans="1:9">
      <c r="A3726" s="79">
        <v>43986</v>
      </c>
      <c r="B3726" s="80">
        <v>3</v>
      </c>
      <c r="C3726" s="81">
        <v>11.8</v>
      </c>
      <c r="D3726" s="67"/>
      <c r="E3726" s="67"/>
      <c r="F3726" s="67"/>
      <c r="G3726" s="67"/>
      <c r="H3726" s="67"/>
      <c r="I3726" s="67"/>
    </row>
    <row r="3727" spans="1:9">
      <c r="A3727" s="79">
        <v>43986</v>
      </c>
      <c r="B3727" s="80">
        <v>4</v>
      </c>
      <c r="C3727" s="81">
        <v>11.24</v>
      </c>
      <c r="D3727" s="67"/>
      <c r="E3727" s="67"/>
      <c r="F3727" s="67"/>
      <c r="G3727" s="67"/>
      <c r="H3727" s="67"/>
      <c r="I3727" s="67"/>
    </row>
    <row r="3728" spans="1:9">
      <c r="A3728" s="79">
        <v>43986</v>
      </c>
      <c r="B3728" s="80">
        <v>5</v>
      </c>
      <c r="C3728" s="81">
        <v>11.83</v>
      </c>
      <c r="D3728" s="67"/>
      <c r="E3728" s="67"/>
      <c r="F3728" s="67"/>
      <c r="G3728" s="67"/>
      <c r="H3728" s="67"/>
      <c r="I3728" s="67"/>
    </row>
    <row r="3729" spans="1:9">
      <c r="A3729" s="79">
        <v>43986</v>
      </c>
      <c r="B3729" s="80">
        <v>6</v>
      </c>
      <c r="C3729" s="81">
        <v>16.11</v>
      </c>
      <c r="D3729" s="67"/>
      <c r="E3729" s="67"/>
      <c r="F3729" s="67"/>
      <c r="G3729" s="67"/>
      <c r="H3729" s="67"/>
      <c r="I3729" s="67"/>
    </row>
    <row r="3730" spans="1:9">
      <c r="A3730" s="79">
        <v>43986</v>
      </c>
      <c r="B3730" s="80">
        <v>7</v>
      </c>
      <c r="C3730" s="81">
        <v>16.04</v>
      </c>
      <c r="D3730" s="67"/>
      <c r="E3730" s="67"/>
      <c r="F3730" s="67"/>
      <c r="G3730" s="67"/>
      <c r="H3730" s="67"/>
      <c r="I3730" s="67"/>
    </row>
    <row r="3731" spans="1:9">
      <c r="A3731" s="79">
        <v>43986</v>
      </c>
      <c r="B3731" s="80">
        <v>8</v>
      </c>
      <c r="C3731" s="81">
        <v>17.739999999999998</v>
      </c>
      <c r="D3731" s="67"/>
      <c r="E3731" s="67"/>
      <c r="F3731" s="67"/>
      <c r="G3731" s="67"/>
      <c r="H3731" s="67"/>
      <c r="I3731" s="67"/>
    </row>
    <row r="3732" spans="1:9">
      <c r="A3732" s="79">
        <v>43986</v>
      </c>
      <c r="B3732" s="80">
        <v>9</v>
      </c>
      <c r="C3732" s="81">
        <v>18.95</v>
      </c>
      <c r="D3732" s="67"/>
      <c r="E3732" s="67"/>
      <c r="F3732" s="67"/>
      <c r="G3732" s="67"/>
      <c r="H3732" s="67"/>
      <c r="I3732" s="67"/>
    </row>
    <row r="3733" spans="1:9">
      <c r="A3733" s="79">
        <v>43986</v>
      </c>
      <c r="B3733" s="80">
        <v>10</v>
      </c>
      <c r="C3733" s="81">
        <v>19.12</v>
      </c>
      <c r="D3733" s="67"/>
      <c r="E3733" s="67"/>
      <c r="F3733" s="67"/>
      <c r="G3733" s="67"/>
      <c r="H3733" s="67"/>
      <c r="I3733" s="67"/>
    </row>
    <row r="3734" spans="1:9">
      <c r="A3734" s="79">
        <v>43986</v>
      </c>
      <c r="B3734" s="80">
        <v>11</v>
      </c>
      <c r="C3734" s="81">
        <v>20.38</v>
      </c>
      <c r="D3734" s="67"/>
      <c r="E3734" s="67"/>
      <c r="F3734" s="67"/>
      <c r="G3734" s="67"/>
      <c r="H3734" s="67"/>
      <c r="I3734" s="67"/>
    </row>
    <row r="3735" spans="1:9">
      <c r="A3735" s="79">
        <v>43986</v>
      </c>
      <c r="B3735" s="80">
        <v>12</v>
      </c>
      <c r="C3735" s="81">
        <v>23.97</v>
      </c>
      <c r="D3735" s="67"/>
      <c r="E3735" s="67"/>
      <c r="F3735" s="67"/>
      <c r="G3735" s="67"/>
      <c r="H3735" s="67"/>
      <c r="I3735" s="67"/>
    </row>
    <row r="3736" spans="1:9">
      <c r="A3736" s="79">
        <v>43986</v>
      </c>
      <c r="B3736" s="80">
        <v>13</v>
      </c>
      <c r="C3736" s="81">
        <v>26.66</v>
      </c>
      <c r="D3736" s="67"/>
      <c r="E3736" s="67"/>
      <c r="F3736" s="67"/>
      <c r="G3736" s="67"/>
      <c r="H3736" s="67"/>
      <c r="I3736" s="67"/>
    </row>
    <row r="3737" spans="1:9">
      <c r="A3737" s="79">
        <v>43986</v>
      </c>
      <c r="B3737" s="80">
        <v>14</v>
      </c>
      <c r="C3737" s="81">
        <v>26.78</v>
      </c>
      <c r="D3737" s="67"/>
      <c r="E3737" s="67"/>
      <c r="F3737" s="67"/>
      <c r="G3737" s="67"/>
      <c r="H3737" s="67"/>
      <c r="I3737" s="67"/>
    </row>
    <row r="3738" spans="1:9">
      <c r="A3738" s="79">
        <v>43986</v>
      </c>
      <c r="B3738" s="80">
        <v>15</v>
      </c>
      <c r="C3738" s="81">
        <v>27.08</v>
      </c>
      <c r="D3738" s="67"/>
      <c r="E3738" s="67"/>
      <c r="F3738" s="67"/>
      <c r="G3738" s="67"/>
      <c r="H3738" s="67"/>
      <c r="I3738" s="67"/>
    </row>
    <row r="3739" spans="1:9">
      <c r="A3739" s="79">
        <v>43986</v>
      </c>
      <c r="B3739" s="80">
        <v>16</v>
      </c>
      <c r="C3739" s="81">
        <v>26.57</v>
      </c>
      <c r="D3739" s="67"/>
      <c r="E3739" s="67"/>
      <c r="F3739" s="67"/>
      <c r="G3739" s="67"/>
      <c r="H3739" s="67"/>
      <c r="I3739" s="67"/>
    </row>
    <row r="3740" spans="1:9">
      <c r="A3740" s="79">
        <v>43986</v>
      </c>
      <c r="B3740" s="80">
        <v>17</v>
      </c>
      <c r="C3740" s="81">
        <v>24.16</v>
      </c>
      <c r="D3740" s="67"/>
      <c r="E3740" s="67"/>
      <c r="F3740" s="67"/>
      <c r="G3740" s="67"/>
      <c r="H3740" s="67"/>
      <c r="I3740" s="67"/>
    </row>
    <row r="3741" spans="1:9">
      <c r="A3741" s="79">
        <v>43986</v>
      </c>
      <c r="B3741" s="80">
        <v>18</v>
      </c>
      <c r="C3741" s="81">
        <v>22.74</v>
      </c>
      <c r="D3741" s="67"/>
      <c r="E3741" s="67"/>
      <c r="F3741" s="67"/>
      <c r="G3741" s="67"/>
      <c r="H3741" s="67"/>
      <c r="I3741" s="67"/>
    </row>
    <row r="3742" spans="1:9">
      <c r="A3742" s="79">
        <v>43986</v>
      </c>
      <c r="B3742" s="80">
        <v>19</v>
      </c>
      <c r="C3742" s="81">
        <v>21.11</v>
      </c>
      <c r="D3742" s="67"/>
      <c r="E3742" s="67"/>
      <c r="F3742" s="67"/>
      <c r="G3742" s="67"/>
      <c r="H3742" s="67"/>
      <c r="I3742" s="67"/>
    </row>
    <row r="3743" spans="1:9">
      <c r="A3743" s="79">
        <v>43986</v>
      </c>
      <c r="B3743" s="80">
        <v>20</v>
      </c>
      <c r="C3743" s="81">
        <v>19.920000000000002</v>
      </c>
      <c r="D3743" s="67"/>
      <c r="E3743" s="67"/>
      <c r="F3743" s="67"/>
      <c r="G3743" s="67"/>
      <c r="H3743" s="67"/>
      <c r="I3743" s="67"/>
    </row>
    <row r="3744" spans="1:9">
      <c r="A3744" s="79">
        <v>43986</v>
      </c>
      <c r="B3744" s="80">
        <v>21</v>
      </c>
      <c r="C3744" s="81">
        <v>19.13</v>
      </c>
      <c r="D3744" s="67"/>
      <c r="E3744" s="67"/>
      <c r="F3744" s="67"/>
      <c r="G3744" s="67"/>
      <c r="H3744" s="67"/>
      <c r="I3744" s="67"/>
    </row>
    <row r="3745" spans="1:9">
      <c r="A3745" s="79">
        <v>43986</v>
      </c>
      <c r="B3745" s="80">
        <v>22</v>
      </c>
      <c r="C3745" s="81">
        <v>33.64</v>
      </c>
      <c r="D3745" s="67"/>
      <c r="E3745" s="67"/>
      <c r="F3745" s="67"/>
      <c r="G3745" s="67"/>
      <c r="H3745" s="67"/>
      <c r="I3745" s="67"/>
    </row>
    <row r="3746" spans="1:9">
      <c r="A3746" s="79">
        <v>43986</v>
      </c>
      <c r="B3746" s="80">
        <v>23</v>
      </c>
      <c r="C3746" s="81">
        <v>16.559999999999999</v>
      </c>
      <c r="D3746" s="67"/>
      <c r="E3746" s="67"/>
      <c r="F3746" s="67"/>
      <c r="G3746" s="67"/>
      <c r="H3746" s="67"/>
      <c r="I3746" s="67"/>
    </row>
    <row r="3747" spans="1:9">
      <c r="A3747" s="79">
        <v>43986</v>
      </c>
      <c r="B3747" s="80">
        <v>24</v>
      </c>
      <c r="C3747" s="81">
        <v>15.49</v>
      </c>
      <c r="D3747" s="67"/>
      <c r="E3747" s="67"/>
      <c r="F3747" s="67"/>
      <c r="G3747" s="67"/>
      <c r="H3747" s="67"/>
      <c r="I3747" s="67"/>
    </row>
    <row r="3748" spans="1:9">
      <c r="A3748" s="79">
        <v>43987</v>
      </c>
      <c r="B3748" s="80">
        <v>1</v>
      </c>
      <c r="C3748" s="81">
        <v>11.78</v>
      </c>
      <c r="D3748" s="67"/>
      <c r="E3748" s="67"/>
      <c r="F3748" s="67"/>
      <c r="G3748" s="67"/>
      <c r="H3748" s="67"/>
      <c r="I3748" s="67"/>
    </row>
    <row r="3749" spans="1:9">
      <c r="A3749" s="79">
        <v>43987</v>
      </c>
      <c r="B3749" s="80">
        <v>2</v>
      </c>
      <c r="C3749" s="81">
        <v>9.52</v>
      </c>
      <c r="D3749" s="67"/>
      <c r="E3749" s="67"/>
      <c r="F3749" s="67"/>
      <c r="G3749" s="67"/>
      <c r="H3749" s="67"/>
      <c r="I3749" s="67"/>
    </row>
    <row r="3750" spans="1:9">
      <c r="A3750" s="79">
        <v>43987</v>
      </c>
      <c r="B3750" s="80">
        <v>3</v>
      </c>
      <c r="C3750" s="81">
        <v>10.11</v>
      </c>
      <c r="D3750" s="67"/>
      <c r="E3750" s="67"/>
      <c r="F3750" s="67"/>
      <c r="G3750" s="67"/>
      <c r="H3750" s="67"/>
      <c r="I3750" s="67"/>
    </row>
    <row r="3751" spans="1:9">
      <c r="A3751" s="79">
        <v>43987</v>
      </c>
      <c r="B3751" s="80">
        <v>4</v>
      </c>
      <c r="C3751" s="81">
        <v>11.6</v>
      </c>
      <c r="D3751" s="67"/>
      <c r="E3751" s="67"/>
      <c r="F3751" s="67"/>
      <c r="G3751" s="67"/>
      <c r="H3751" s="67"/>
      <c r="I3751" s="67"/>
    </row>
    <row r="3752" spans="1:9">
      <c r="A3752" s="79">
        <v>43987</v>
      </c>
      <c r="B3752" s="80">
        <v>5</v>
      </c>
      <c r="C3752" s="81">
        <v>11.77</v>
      </c>
      <c r="D3752" s="67"/>
      <c r="E3752" s="67"/>
      <c r="F3752" s="67"/>
      <c r="G3752" s="67"/>
      <c r="H3752" s="67"/>
      <c r="I3752" s="67"/>
    </row>
    <row r="3753" spans="1:9">
      <c r="A3753" s="79">
        <v>43987</v>
      </c>
      <c r="B3753" s="80">
        <v>6</v>
      </c>
      <c r="C3753" s="81">
        <v>12.5</v>
      </c>
      <c r="D3753" s="67"/>
      <c r="E3753" s="67"/>
      <c r="F3753" s="67"/>
      <c r="G3753" s="67"/>
      <c r="H3753" s="67"/>
      <c r="I3753" s="67"/>
    </row>
    <row r="3754" spans="1:9">
      <c r="A3754" s="79">
        <v>43987</v>
      </c>
      <c r="B3754" s="80">
        <v>7</v>
      </c>
      <c r="C3754" s="81">
        <v>16.32</v>
      </c>
      <c r="D3754" s="67"/>
      <c r="E3754" s="67"/>
      <c r="F3754" s="67"/>
      <c r="G3754" s="67"/>
      <c r="H3754" s="67"/>
      <c r="I3754" s="67"/>
    </row>
    <row r="3755" spans="1:9">
      <c r="A3755" s="79">
        <v>43987</v>
      </c>
      <c r="B3755" s="80">
        <v>8</v>
      </c>
      <c r="C3755" s="81">
        <v>17.760000000000002</v>
      </c>
      <c r="D3755" s="67"/>
      <c r="E3755" s="67"/>
      <c r="F3755" s="67"/>
      <c r="G3755" s="67"/>
      <c r="H3755" s="67"/>
      <c r="I3755" s="67"/>
    </row>
    <row r="3756" spans="1:9">
      <c r="A3756" s="79">
        <v>43987</v>
      </c>
      <c r="B3756" s="80">
        <v>9</v>
      </c>
      <c r="C3756" s="81">
        <v>18.23</v>
      </c>
      <c r="D3756" s="67"/>
      <c r="E3756" s="67"/>
      <c r="F3756" s="67"/>
      <c r="G3756" s="67"/>
      <c r="H3756" s="67"/>
      <c r="I3756" s="67"/>
    </row>
    <row r="3757" spans="1:9">
      <c r="A3757" s="79">
        <v>43987</v>
      </c>
      <c r="B3757" s="80">
        <v>10</v>
      </c>
      <c r="C3757" s="81">
        <v>17.62</v>
      </c>
      <c r="D3757" s="67"/>
      <c r="E3757" s="67"/>
      <c r="F3757" s="67"/>
      <c r="G3757" s="67"/>
      <c r="H3757" s="67"/>
      <c r="I3757" s="67"/>
    </row>
    <row r="3758" spans="1:9">
      <c r="A3758" s="79">
        <v>43987</v>
      </c>
      <c r="B3758" s="80">
        <v>11</v>
      </c>
      <c r="C3758" s="81">
        <v>18.71</v>
      </c>
      <c r="D3758" s="67"/>
      <c r="E3758" s="67"/>
      <c r="F3758" s="67"/>
      <c r="G3758" s="67"/>
      <c r="H3758" s="67"/>
      <c r="I3758" s="67"/>
    </row>
    <row r="3759" spans="1:9">
      <c r="A3759" s="79">
        <v>43987</v>
      </c>
      <c r="B3759" s="80">
        <v>12</v>
      </c>
      <c r="C3759" s="81">
        <v>19.32</v>
      </c>
      <c r="D3759" s="67"/>
      <c r="E3759" s="67"/>
      <c r="F3759" s="67"/>
      <c r="G3759" s="67"/>
      <c r="H3759" s="67"/>
      <c r="I3759" s="67"/>
    </row>
    <row r="3760" spans="1:9">
      <c r="A3760" s="79">
        <v>43987</v>
      </c>
      <c r="B3760" s="80">
        <v>13</v>
      </c>
      <c r="C3760" s="81">
        <v>23.85</v>
      </c>
      <c r="D3760" s="67"/>
      <c r="E3760" s="67"/>
      <c r="F3760" s="67"/>
      <c r="G3760" s="67"/>
      <c r="H3760" s="67"/>
      <c r="I3760" s="67"/>
    </row>
    <row r="3761" spans="1:9">
      <c r="A3761" s="79">
        <v>43987</v>
      </c>
      <c r="B3761" s="80">
        <v>14</v>
      </c>
      <c r="C3761" s="81">
        <v>24.95</v>
      </c>
      <c r="D3761" s="67"/>
      <c r="E3761" s="67"/>
      <c r="F3761" s="67"/>
      <c r="G3761" s="67"/>
      <c r="H3761" s="67"/>
      <c r="I3761" s="67"/>
    </row>
    <row r="3762" spans="1:9">
      <c r="A3762" s="79">
        <v>43987</v>
      </c>
      <c r="B3762" s="80">
        <v>15</v>
      </c>
      <c r="C3762" s="81">
        <v>26.29</v>
      </c>
      <c r="D3762" s="67"/>
      <c r="E3762" s="67"/>
      <c r="F3762" s="67"/>
      <c r="G3762" s="67"/>
      <c r="H3762" s="67"/>
      <c r="I3762" s="67"/>
    </row>
    <row r="3763" spans="1:9">
      <c r="A3763" s="79">
        <v>43987</v>
      </c>
      <c r="B3763" s="80">
        <v>16</v>
      </c>
      <c r="C3763" s="81">
        <v>26.01</v>
      </c>
      <c r="D3763" s="67"/>
      <c r="E3763" s="67"/>
      <c r="F3763" s="67"/>
      <c r="G3763" s="67"/>
      <c r="H3763" s="67"/>
      <c r="I3763" s="67"/>
    </row>
    <row r="3764" spans="1:9">
      <c r="A3764" s="79">
        <v>43987</v>
      </c>
      <c r="B3764" s="80">
        <v>17</v>
      </c>
      <c r="C3764" s="81">
        <v>26.01</v>
      </c>
      <c r="D3764" s="67"/>
      <c r="E3764" s="67"/>
      <c r="F3764" s="67"/>
      <c r="G3764" s="67"/>
      <c r="H3764" s="67"/>
      <c r="I3764" s="67"/>
    </row>
    <row r="3765" spans="1:9">
      <c r="A3765" s="79">
        <v>43987</v>
      </c>
      <c r="B3765" s="80">
        <v>18</v>
      </c>
      <c r="C3765" s="81">
        <v>24.1</v>
      </c>
      <c r="D3765" s="67"/>
      <c r="E3765" s="67"/>
      <c r="F3765" s="67"/>
      <c r="G3765" s="67"/>
      <c r="H3765" s="67"/>
      <c r="I3765" s="67"/>
    </row>
    <row r="3766" spans="1:9">
      <c r="A3766" s="79">
        <v>43987</v>
      </c>
      <c r="B3766" s="80">
        <v>19</v>
      </c>
      <c r="C3766" s="81">
        <v>22.16</v>
      </c>
      <c r="D3766" s="67"/>
      <c r="E3766" s="67"/>
      <c r="F3766" s="67"/>
      <c r="G3766" s="67"/>
      <c r="H3766" s="67"/>
      <c r="I3766" s="67"/>
    </row>
    <row r="3767" spans="1:9">
      <c r="A3767" s="79">
        <v>43987</v>
      </c>
      <c r="B3767" s="80">
        <v>20</v>
      </c>
      <c r="C3767" s="81">
        <v>20.6</v>
      </c>
      <c r="D3767" s="67"/>
      <c r="E3767" s="67"/>
      <c r="F3767" s="67"/>
      <c r="G3767" s="67"/>
      <c r="H3767" s="67"/>
      <c r="I3767" s="67"/>
    </row>
    <row r="3768" spans="1:9">
      <c r="A3768" s="79">
        <v>43987</v>
      </c>
      <c r="B3768" s="80">
        <v>21</v>
      </c>
      <c r="C3768" s="81">
        <v>21.86</v>
      </c>
      <c r="D3768" s="67"/>
      <c r="E3768" s="67"/>
      <c r="F3768" s="67"/>
      <c r="G3768" s="67"/>
      <c r="H3768" s="67"/>
      <c r="I3768" s="67"/>
    </row>
    <row r="3769" spans="1:9">
      <c r="A3769" s="79">
        <v>43987</v>
      </c>
      <c r="B3769" s="80">
        <v>22</v>
      </c>
      <c r="C3769" s="81">
        <v>25.15</v>
      </c>
      <c r="D3769" s="67"/>
      <c r="E3769" s="67"/>
      <c r="F3769" s="67"/>
      <c r="G3769" s="67"/>
      <c r="H3769" s="67"/>
      <c r="I3769" s="67"/>
    </row>
    <row r="3770" spans="1:9">
      <c r="A3770" s="79">
        <v>43987</v>
      </c>
      <c r="B3770" s="80">
        <v>23</v>
      </c>
      <c r="C3770" s="81">
        <v>16.59</v>
      </c>
      <c r="D3770" s="67"/>
      <c r="E3770" s="67"/>
      <c r="F3770" s="67"/>
      <c r="G3770" s="67"/>
      <c r="H3770" s="67"/>
      <c r="I3770" s="67"/>
    </row>
    <row r="3771" spans="1:9">
      <c r="A3771" s="79">
        <v>43987</v>
      </c>
      <c r="B3771" s="80">
        <v>24</v>
      </c>
      <c r="C3771" s="81">
        <v>15.26</v>
      </c>
      <c r="D3771" s="67"/>
      <c r="E3771" s="67"/>
      <c r="F3771" s="67"/>
      <c r="G3771" s="67"/>
      <c r="H3771" s="67"/>
      <c r="I3771" s="67"/>
    </row>
    <row r="3772" spans="1:9">
      <c r="A3772" s="79">
        <v>43988</v>
      </c>
      <c r="B3772" s="80">
        <v>1</v>
      </c>
      <c r="C3772" s="81">
        <v>13.65</v>
      </c>
      <c r="D3772" s="67"/>
      <c r="E3772" s="67"/>
      <c r="F3772" s="67"/>
      <c r="G3772" s="67"/>
      <c r="H3772" s="67"/>
      <c r="I3772" s="67"/>
    </row>
    <row r="3773" spans="1:9">
      <c r="A3773" s="79">
        <v>43988</v>
      </c>
      <c r="B3773" s="80">
        <v>2</v>
      </c>
      <c r="C3773" s="81">
        <v>14.51</v>
      </c>
      <c r="D3773" s="67"/>
      <c r="E3773" s="67"/>
      <c r="F3773" s="67"/>
      <c r="G3773" s="67"/>
      <c r="H3773" s="67"/>
      <c r="I3773" s="67"/>
    </row>
    <row r="3774" spans="1:9">
      <c r="A3774" s="79">
        <v>43988</v>
      </c>
      <c r="B3774" s="80">
        <v>3</v>
      </c>
      <c r="C3774" s="81">
        <v>12.18</v>
      </c>
      <c r="D3774" s="67"/>
      <c r="E3774" s="67"/>
      <c r="F3774" s="67"/>
      <c r="G3774" s="67"/>
      <c r="H3774" s="67"/>
      <c r="I3774" s="67"/>
    </row>
    <row r="3775" spans="1:9">
      <c r="A3775" s="79">
        <v>43988</v>
      </c>
      <c r="B3775" s="80">
        <v>4</v>
      </c>
      <c r="C3775" s="81">
        <v>10.68</v>
      </c>
      <c r="D3775" s="67"/>
      <c r="E3775" s="67"/>
      <c r="F3775" s="67"/>
      <c r="G3775" s="67"/>
      <c r="H3775" s="67"/>
      <c r="I3775" s="67"/>
    </row>
    <row r="3776" spans="1:9">
      <c r="A3776" s="79">
        <v>43988</v>
      </c>
      <c r="B3776" s="80">
        <v>5</v>
      </c>
      <c r="C3776" s="81">
        <v>11.12</v>
      </c>
      <c r="D3776" s="67"/>
      <c r="E3776" s="67"/>
      <c r="F3776" s="67"/>
      <c r="G3776" s="67"/>
      <c r="H3776" s="67"/>
      <c r="I3776" s="67"/>
    </row>
    <row r="3777" spans="1:9">
      <c r="A3777" s="79">
        <v>43988</v>
      </c>
      <c r="B3777" s="80">
        <v>6</v>
      </c>
      <c r="C3777" s="81">
        <v>10.89</v>
      </c>
      <c r="D3777" s="67"/>
      <c r="E3777" s="67"/>
      <c r="F3777" s="67"/>
      <c r="G3777" s="67"/>
      <c r="H3777" s="67"/>
      <c r="I3777" s="67"/>
    </row>
    <row r="3778" spans="1:9">
      <c r="A3778" s="79">
        <v>43988</v>
      </c>
      <c r="B3778" s="80">
        <v>7</v>
      </c>
      <c r="C3778" s="81">
        <v>11.06</v>
      </c>
      <c r="D3778" s="67"/>
      <c r="E3778" s="67"/>
      <c r="F3778" s="67"/>
      <c r="G3778" s="67"/>
      <c r="H3778" s="67"/>
      <c r="I3778" s="67"/>
    </row>
    <row r="3779" spans="1:9">
      <c r="A3779" s="79">
        <v>43988</v>
      </c>
      <c r="B3779" s="80">
        <v>8</v>
      </c>
      <c r="C3779" s="81">
        <v>22.74</v>
      </c>
      <c r="D3779" s="67"/>
      <c r="E3779" s="67"/>
      <c r="F3779" s="67"/>
      <c r="G3779" s="67"/>
      <c r="H3779" s="67"/>
      <c r="I3779" s="67"/>
    </row>
    <row r="3780" spans="1:9">
      <c r="A3780" s="79">
        <v>43988</v>
      </c>
      <c r="B3780" s="80">
        <v>9</v>
      </c>
      <c r="C3780" s="81">
        <v>19.72</v>
      </c>
      <c r="D3780" s="67"/>
      <c r="E3780" s="67"/>
      <c r="F3780" s="67"/>
      <c r="G3780" s="67"/>
      <c r="H3780" s="67"/>
      <c r="I3780" s="67"/>
    </row>
    <row r="3781" spans="1:9">
      <c r="A3781" s="79">
        <v>43988</v>
      </c>
      <c r="B3781" s="80">
        <v>10</v>
      </c>
      <c r="C3781" s="81">
        <v>18.62</v>
      </c>
      <c r="D3781" s="67"/>
      <c r="E3781" s="67"/>
      <c r="F3781" s="67"/>
      <c r="G3781" s="67"/>
      <c r="H3781" s="67"/>
      <c r="I3781" s="67"/>
    </row>
    <row r="3782" spans="1:9">
      <c r="A3782" s="79">
        <v>43988</v>
      </c>
      <c r="B3782" s="80">
        <v>11</v>
      </c>
      <c r="C3782" s="81">
        <v>20.66</v>
      </c>
      <c r="D3782" s="67"/>
      <c r="E3782" s="67"/>
      <c r="F3782" s="67"/>
      <c r="G3782" s="67"/>
      <c r="H3782" s="67"/>
      <c r="I3782" s="67"/>
    </row>
    <row r="3783" spans="1:9">
      <c r="A3783" s="79">
        <v>43988</v>
      </c>
      <c r="B3783" s="80">
        <v>12</v>
      </c>
      <c r="C3783" s="81">
        <v>23.08</v>
      </c>
      <c r="D3783" s="67"/>
      <c r="E3783" s="67"/>
      <c r="F3783" s="67"/>
      <c r="G3783" s="67"/>
      <c r="H3783" s="67"/>
      <c r="I3783" s="67"/>
    </row>
    <row r="3784" spans="1:9">
      <c r="A3784" s="79">
        <v>43988</v>
      </c>
      <c r="B3784" s="80">
        <v>13</v>
      </c>
      <c r="C3784" s="81">
        <v>24.4</v>
      </c>
      <c r="D3784" s="67"/>
      <c r="E3784" s="67"/>
      <c r="F3784" s="67"/>
      <c r="G3784" s="67"/>
      <c r="H3784" s="67"/>
      <c r="I3784" s="67"/>
    </row>
    <row r="3785" spans="1:9">
      <c r="A3785" s="79">
        <v>43988</v>
      </c>
      <c r="B3785" s="80">
        <v>14</v>
      </c>
      <c r="C3785" s="81">
        <v>22.92</v>
      </c>
      <c r="D3785" s="67"/>
      <c r="E3785" s="67"/>
      <c r="F3785" s="67"/>
      <c r="G3785" s="67"/>
      <c r="H3785" s="67"/>
      <c r="I3785" s="67"/>
    </row>
    <row r="3786" spans="1:9">
      <c r="A3786" s="79">
        <v>43988</v>
      </c>
      <c r="B3786" s="80">
        <v>15</v>
      </c>
      <c r="C3786" s="81">
        <v>23.32</v>
      </c>
      <c r="D3786" s="67"/>
      <c r="E3786" s="67"/>
      <c r="F3786" s="67"/>
      <c r="G3786" s="67"/>
      <c r="H3786" s="67"/>
      <c r="I3786" s="67"/>
    </row>
    <row r="3787" spans="1:9">
      <c r="A3787" s="79">
        <v>43988</v>
      </c>
      <c r="B3787" s="80">
        <v>16</v>
      </c>
      <c r="C3787" s="81">
        <v>34.28</v>
      </c>
      <c r="D3787" s="67"/>
      <c r="E3787" s="67"/>
      <c r="F3787" s="67"/>
      <c r="G3787" s="67"/>
      <c r="H3787" s="67"/>
      <c r="I3787" s="67"/>
    </row>
    <row r="3788" spans="1:9">
      <c r="A3788" s="79">
        <v>43988</v>
      </c>
      <c r="B3788" s="80">
        <v>17</v>
      </c>
      <c r="C3788" s="81">
        <v>33.82</v>
      </c>
      <c r="D3788" s="67"/>
      <c r="E3788" s="67"/>
      <c r="F3788" s="67"/>
      <c r="G3788" s="67"/>
      <c r="H3788" s="67"/>
      <c r="I3788" s="67"/>
    </row>
    <row r="3789" spans="1:9">
      <c r="A3789" s="79">
        <v>43988</v>
      </c>
      <c r="B3789" s="80">
        <v>18</v>
      </c>
      <c r="C3789" s="81">
        <v>22.62</v>
      </c>
      <c r="D3789" s="67"/>
      <c r="E3789" s="67"/>
      <c r="F3789" s="67"/>
      <c r="G3789" s="67"/>
      <c r="H3789" s="67"/>
      <c r="I3789" s="67"/>
    </row>
    <row r="3790" spans="1:9">
      <c r="A3790" s="79">
        <v>43988</v>
      </c>
      <c r="B3790" s="80">
        <v>19</v>
      </c>
      <c r="C3790" s="81">
        <v>20.12</v>
      </c>
      <c r="D3790" s="67"/>
      <c r="E3790" s="67"/>
      <c r="F3790" s="67"/>
      <c r="G3790" s="67"/>
      <c r="H3790" s="67"/>
      <c r="I3790" s="67"/>
    </row>
    <row r="3791" spans="1:9">
      <c r="A3791" s="79">
        <v>43988</v>
      </c>
      <c r="B3791" s="80">
        <v>20</v>
      </c>
      <c r="C3791" s="81">
        <v>18.760000000000002</v>
      </c>
      <c r="D3791" s="67"/>
      <c r="E3791" s="67"/>
      <c r="F3791" s="67"/>
      <c r="G3791" s="67"/>
      <c r="H3791" s="67"/>
      <c r="I3791" s="67"/>
    </row>
    <row r="3792" spans="1:9">
      <c r="A3792" s="79">
        <v>43988</v>
      </c>
      <c r="B3792" s="80">
        <v>21</v>
      </c>
      <c r="C3792" s="81">
        <v>18.96</v>
      </c>
      <c r="D3792" s="67"/>
      <c r="E3792" s="67"/>
      <c r="F3792" s="67"/>
      <c r="G3792" s="67"/>
      <c r="H3792" s="67"/>
      <c r="I3792" s="67"/>
    </row>
    <row r="3793" spans="1:9">
      <c r="A3793" s="79">
        <v>43988</v>
      </c>
      <c r="B3793" s="80">
        <v>22</v>
      </c>
      <c r="C3793" s="81">
        <v>17.09</v>
      </c>
      <c r="D3793" s="67"/>
      <c r="E3793" s="67"/>
      <c r="F3793" s="67"/>
      <c r="G3793" s="67"/>
      <c r="H3793" s="67"/>
      <c r="I3793" s="67"/>
    </row>
    <row r="3794" spans="1:9">
      <c r="A3794" s="79">
        <v>43988</v>
      </c>
      <c r="B3794" s="80">
        <v>23</v>
      </c>
      <c r="C3794" s="81">
        <v>12.53</v>
      </c>
      <c r="D3794" s="67"/>
      <c r="E3794" s="67"/>
      <c r="F3794" s="67"/>
      <c r="G3794" s="67"/>
      <c r="H3794" s="67"/>
      <c r="I3794" s="67"/>
    </row>
    <row r="3795" spans="1:9">
      <c r="A3795" s="79">
        <v>43988</v>
      </c>
      <c r="B3795" s="80">
        <v>24</v>
      </c>
      <c r="C3795" s="81">
        <v>13.2</v>
      </c>
      <c r="D3795" s="67"/>
      <c r="E3795" s="67"/>
      <c r="F3795" s="67"/>
      <c r="G3795" s="67"/>
      <c r="H3795" s="67"/>
      <c r="I3795" s="67"/>
    </row>
    <row r="3796" spans="1:9">
      <c r="A3796" s="79">
        <v>43989</v>
      </c>
      <c r="B3796" s="80">
        <v>1</v>
      </c>
      <c r="C3796" s="81">
        <v>13.15</v>
      </c>
      <c r="D3796" s="67"/>
      <c r="E3796" s="67"/>
      <c r="F3796" s="67"/>
      <c r="G3796" s="67"/>
      <c r="H3796" s="67"/>
      <c r="I3796" s="67"/>
    </row>
    <row r="3797" spans="1:9">
      <c r="A3797" s="79">
        <v>43989</v>
      </c>
      <c r="B3797" s="80">
        <v>2</v>
      </c>
      <c r="C3797" s="81">
        <v>10.99</v>
      </c>
      <c r="D3797" s="67"/>
      <c r="E3797" s="67"/>
      <c r="F3797" s="67"/>
      <c r="G3797" s="67"/>
      <c r="H3797" s="67"/>
      <c r="I3797" s="67"/>
    </row>
    <row r="3798" spans="1:9">
      <c r="A3798" s="79">
        <v>43989</v>
      </c>
      <c r="B3798" s="80">
        <v>3</v>
      </c>
      <c r="C3798" s="81">
        <v>6.55</v>
      </c>
      <c r="D3798" s="67"/>
      <c r="E3798" s="67"/>
      <c r="F3798" s="67"/>
      <c r="G3798" s="67"/>
      <c r="H3798" s="67"/>
      <c r="I3798" s="67"/>
    </row>
    <row r="3799" spans="1:9">
      <c r="A3799" s="79">
        <v>43989</v>
      </c>
      <c r="B3799" s="80">
        <v>4</v>
      </c>
      <c r="C3799" s="81">
        <v>7.37</v>
      </c>
      <c r="D3799" s="67"/>
      <c r="E3799" s="67"/>
      <c r="F3799" s="67"/>
      <c r="G3799" s="67"/>
      <c r="H3799" s="67"/>
      <c r="I3799" s="67"/>
    </row>
    <row r="3800" spans="1:9">
      <c r="A3800" s="79">
        <v>43989</v>
      </c>
      <c r="B3800" s="80">
        <v>5</v>
      </c>
      <c r="C3800" s="81">
        <v>2.86</v>
      </c>
      <c r="D3800" s="67"/>
      <c r="E3800" s="67"/>
      <c r="F3800" s="67"/>
      <c r="G3800" s="67"/>
      <c r="H3800" s="67"/>
      <c r="I3800" s="67"/>
    </row>
    <row r="3801" spans="1:9">
      <c r="A3801" s="79">
        <v>43989</v>
      </c>
      <c r="B3801" s="80">
        <v>6</v>
      </c>
      <c r="C3801" s="81">
        <v>-7.69</v>
      </c>
      <c r="D3801" s="67"/>
      <c r="E3801" s="67"/>
      <c r="F3801" s="67"/>
      <c r="G3801" s="67"/>
      <c r="H3801" s="67"/>
      <c r="I3801" s="67"/>
    </row>
    <row r="3802" spans="1:9">
      <c r="A3802" s="79">
        <v>43989</v>
      </c>
      <c r="B3802" s="80">
        <v>7</v>
      </c>
      <c r="C3802" s="81">
        <v>7.51</v>
      </c>
      <c r="D3802" s="67"/>
      <c r="E3802" s="67"/>
      <c r="F3802" s="67"/>
      <c r="G3802" s="67"/>
      <c r="H3802" s="67"/>
      <c r="I3802" s="67"/>
    </row>
    <row r="3803" spans="1:9">
      <c r="A3803" s="79">
        <v>43989</v>
      </c>
      <c r="B3803" s="80">
        <v>8</v>
      </c>
      <c r="C3803" s="81">
        <v>11.51</v>
      </c>
      <c r="D3803" s="67"/>
      <c r="E3803" s="67"/>
      <c r="F3803" s="67"/>
      <c r="G3803" s="67"/>
      <c r="H3803" s="67"/>
      <c r="I3803" s="67"/>
    </row>
    <row r="3804" spans="1:9">
      <c r="A3804" s="79">
        <v>43989</v>
      </c>
      <c r="B3804" s="80">
        <v>9</v>
      </c>
      <c r="C3804" s="81">
        <v>14.02</v>
      </c>
      <c r="D3804" s="67"/>
      <c r="E3804" s="67"/>
      <c r="F3804" s="67"/>
      <c r="G3804" s="67"/>
      <c r="H3804" s="67"/>
      <c r="I3804" s="67"/>
    </row>
    <row r="3805" spans="1:9">
      <c r="A3805" s="79">
        <v>43989</v>
      </c>
      <c r="B3805" s="80">
        <v>10</v>
      </c>
      <c r="C3805" s="81">
        <v>15.41</v>
      </c>
      <c r="D3805" s="67"/>
      <c r="E3805" s="67"/>
      <c r="F3805" s="67"/>
      <c r="G3805" s="67"/>
      <c r="H3805" s="67"/>
      <c r="I3805" s="67"/>
    </row>
    <row r="3806" spans="1:9">
      <c r="A3806" s="79">
        <v>43989</v>
      </c>
      <c r="B3806" s="80">
        <v>11</v>
      </c>
      <c r="C3806" s="81">
        <v>16.3</v>
      </c>
      <c r="D3806" s="67"/>
      <c r="E3806" s="67"/>
      <c r="F3806" s="67"/>
      <c r="G3806" s="67"/>
      <c r="H3806" s="67"/>
      <c r="I3806" s="67"/>
    </row>
    <row r="3807" spans="1:9">
      <c r="A3807" s="79">
        <v>43989</v>
      </c>
      <c r="B3807" s="80">
        <v>12</v>
      </c>
      <c r="C3807" s="81">
        <v>17.14</v>
      </c>
      <c r="D3807" s="67"/>
      <c r="E3807" s="67"/>
      <c r="F3807" s="67"/>
      <c r="G3807" s="67"/>
      <c r="H3807" s="67"/>
      <c r="I3807" s="67"/>
    </row>
    <row r="3808" spans="1:9">
      <c r="A3808" s="79">
        <v>43989</v>
      </c>
      <c r="B3808" s="80">
        <v>13</v>
      </c>
      <c r="C3808" s="81">
        <v>17.54</v>
      </c>
      <c r="D3808" s="67"/>
      <c r="E3808" s="67"/>
      <c r="F3808" s="67"/>
      <c r="G3808" s="67"/>
      <c r="H3808" s="67"/>
      <c r="I3808" s="67"/>
    </row>
    <row r="3809" spans="1:9">
      <c r="A3809" s="79">
        <v>43989</v>
      </c>
      <c r="B3809" s="80">
        <v>14</v>
      </c>
      <c r="C3809" s="81">
        <v>18.010000000000002</v>
      </c>
      <c r="D3809" s="67"/>
      <c r="E3809" s="67"/>
      <c r="F3809" s="67"/>
      <c r="G3809" s="67"/>
      <c r="H3809" s="67"/>
      <c r="I3809" s="67"/>
    </row>
    <row r="3810" spans="1:9">
      <c r="A3810" s="79">
        <v>43989</v>
      </c>
      <c r="B3810" s="80">
        <v>15</v>
      </c>
      <c r="C3810" s="81">
        <v>19.7</v>
      </c>
      <c r="D3810" s="67"/>
      <c r="E3810" s="67"/>
      <c r="F3810" s="67"/>
      <c r="G3810" s="67"/>
      <c r="H3810" s="67"/>
      <c r="I3810" s="67"/>
    </row>
    <row r="3811" spans="1:9">
      <c r="A3811" s="79">
        <v>43989</v>
      </c>
      <c r="B3811" s="80">
        <v>16</v>
      </c>
      <c r="C3811" s="81">
        <v>21.95</v>
      </c>
      <c r="D3811" s="67"/>
      <c r="E3811" s="67"/>
      <c r="F3811" s="67"/>
      <c r="G3811" s="67"/>
      <c r="H3811" s="67"/>
      <c r="I3811" s="67"/>
    </row>
    <row r="3812" spans="1:9">
      <c r="A3812" s="79">
        <v>43989</v>
      </c>
      <c r="B3812" s="80">
        <v>17</v>
      </c>
      <c r="C3812" s="81">
        <v>20.76</v>
      </c>
      <c r="D3812" s="67"/>
      <c r="E3812" s="67"/>
      <c r="F3812" s="67"/>
      <c r="G3812" s="67"/>
      <c r="H3812" s="67"/>
      <c r="I3812" s="67"/>
    </row>
    <row r="3813" spans="1:9">
      <c r="A3813" s="79">
        <v>43989</v>
      </c>
      <c r="B3813" s="80">
        <v>18</v>
      </c>
      <c r="C3813" s="81">
        <v>25.82</v>
      </c>
      <c r="D3813" s="67"/>
      <c r="E3813" s="67"/>
      <c r="F3813" s="67"/>
      <c r="G3813" s="67"/>
      <c r="H3813" s="67"/>
      <c r="I3813" s="67"/>
    </row>
    <row r="3814" spans="1:9">
      <c r="A3814" s="79">
        <v>43989</v>
      </c>
      <c r="B3814" s="80">
        <v>19</v>
      </c>
      <c r="C3814" s="81">
        <v>21.38</v>
      </c>
      <c r="D3814" s="67"/>
      <c r="E3814" s="67"/>
      <c r="F3814" s="67"/>
      <c r="G3814" s="67"/>
      <c r="H3814" s="67"/>
      <c r="I3814" s="67"/>
    </row>
    <row r="3815" spans="1:9">
      <c r="A3815" s="79">
        <v>43989</v>
      </c>
      <c r="B3815" s="80">
        <v>20</v>
      </c>
      <c r="C3815" s="81">
        <v>19.57</v>
      </c>
      <c r="D3815" s="67"/>
      <c r="E3815" s="67"/>
      <c r="F3815" s="67"/>
      <c r="G3815" s="67"/>
      <c r="H3815" s="67"/>
      <c r="I3815" s="67"/>
    </row>
    <row r="3816" spans="1:9">
      <c r="A3816" s="79">
        <v>43989</v>
      </c>
      <c r="B3816" s="80">
        <v>21</v>
      </c>
      <c r="C3816" s="81">
        <v>18.59</v>
      </c>
      <c r="D3816" s="67"/>
      <c r="E3816" s="67"/>
      <c r="F3816" s="67"/>
      <c r="G3816" s="67"/>
      <c r="H3816" s="67"/>
      <c r="I3816" s="67"/>
    </row>
    <row r="3817" spans="1:9">
      <c r="A3817" s="79">
        <v>43989</v>
      </c>
      <c r="B3817" s="80">
        <v>22</v>
      </c>
      <c r="C3817" s="81">
        <v>16.98</v>
      </c>
      <c r="D3817" s="67"/>
      <c r="E3817" s="67"/>
      <c r="F3817" s="67"/>
      <c r="G3817" s="67"/>
      <c r="H3817" s="67"/>
      <c r="I3817" s="67"/>
    </row>
    <row r="3818" spans="1:9">
      <c r="A3818" s="79">
        <v>43989</v>
      </c>
      <c r="B3818" s="80">
        <v>23</v>
      </c>
      <c r="C3818" s="81">
        <v>13.65</v>
      </c>
      <c r="D3818" s="67"/>
      <c r="E3818" s="67"/>
      <c r="F3818" s="67"/>
      <c r="G3818" s="67"/>
      <c r="H3818" s="67"/>
      <c r="I3818" s="67"/>
    </row>
    <row r="3819" spans="1:9">
      <c r="A3819" s="79">
        <v>43989</v>
      </c>
      <c r="B3819" s="80">
        <v>24</v>
      </c>
      <c r="C3819" s="81">
        <v>14.24</v>
      </c>
      <c r="D3819" s="67"/>
      <c r="E3819" s="67"/>
      <c r="F3819" s="67"/>
      <c r="G3819" s="67"/>
      <c r="H3819" s="67"/>
      <c r="I3819" s="67"/>
    </row>
    <row r="3820" spans="1:9">
      <c r="A3820" s="79">
        <v>43990</v>
      </c>
      <c r="B3820" s="80">
        <v>1</v>
      </c>
      <c r="C3820" s="81">
        <v>11.86</v>
      </c>
      <c r="D3820" s="67"/>
      <c r="E3820" s="67"/>
      <c r="F3820" s="67"/>
      <c r="G3820" s="67"/>
      <c r="H3820" s="67"/>
      <c r="I3820" s="67"/>
    </row>
    <row r="3821" spans="1:9">
      <c r="A3821" s="79">
        <v>43990</v>
      </c>
      <c r="B3821" s="80">
        <v>2</v>
      </c>
      <c r="C3821" s="81">
        <v>9.41</v>
      </c>
      <c r="D3821" s="67"/>
      <c r="E3821" s="67"/>
      <c r="F3821" s="67"/>
      <c r="G3821" s="67"/>
      <c r="H3821" s="67"/>
      <c r="I3821" s="67"/>
    </row>
    <row r="3822" spans="1:9">
      <c r="A3822" s="79">
        <v>43990</v>
      </c>
      <c r="B3822" s="80">
        <v>3</v>
      </c>
      <c r="C3822" s="81">
        <v>9.83</v>
      </c>
      <c r="D3822" s="67"/>
      <c r="E3822" s="67"/>
      <c r="F3822" s="67"/>
      <c r="G3822" s="67"/>
      <c r="H3822" s="67"/>
      <c r="I3822" s="67"/>
    </row>
    <row r="3823" spans="1:9">
      <c r="A3823" s="79">
        <v>43990</v>
      </c>
      <c r="B3823" s="80">
        <v>4</v>
      </c>
      <c r="C3823" s="81">
        <v>9.8800000000000008</v>
      </c>
      <c r="D3823" s="67"/>
      <c r="E3823" s="67"/>
      <c r="F3823" s="67"/>
      <c r="G3823" s="67"/>
      <c r="H3823" s="67"/>
      <c r="I3823" s="67"/>
    </row>
    <row r="3824" spans="1:9">
      <c r="A3824" s="79">
        <v>43990</v>
      </c>
      <c r="B3824" s="80">
        <v>5</v>
      </c>
      <c r="C3824" s="81">
        <v>10.59</v>
      </c>
      <c r="D3824" s="67"/>
      <c r="E3824" s="67"/>
      <c r="F3824" s="67"/>
      <c r="G3824" s="67"/>
      <c r="H3824" s="67"/>
      <c r="I3824" s="67"/>
    </row>
    <row r="3825" spans="1:9">
      <c r="A3825" s="79">
        <v>43990</v>
      </c>
      <c r="B3825" s="80">
        <v>6</v>
      </c>
      <c r="C3825" s="81">
        <v>11.9</v>
      </c>
      <c r="D3825" s="67"/>
      <c r="E3825" s="67"/>
      <c r="F3825" s="67"/>
      <c r="G3825" s="67"/>
      <c r="H3825" s="67"/>
      <c r="I3825" s="67"/>
    </row>
    <row r="3826" spans="1:9">
      <c r="A3826" s="79">
        <v>43990</v>
      </c>
      <c r="B3826" s="80">
        <v>7</v>
      </c>
      <c r="C3826" s="81">
        <v>14.45</v>
      </c>
      <c r="D3826" s="67"/>
      <c r="E3826" s="67"/>
      <c r="F3826" s="67"/>
      <c r="G3826" s="67"/>
      <c r="H3826" s="67"/>
      <c r="I3826" s="67"/>
    </row>
    <row r="3827" spans="1:9">
      <c r="A3827" s="79">
        <v>43990</v>
      </c>
      <c r="B3827" s="80">
        <v>8</v>
      </c>
      <c r="C3827" s="81">
        <v>16.170000000000002</v>
      </c>
      <c r="D3827" s="67"/>
      <c r="E3827" s="67"/>
      <c r="F3827" s="67"/>
      <c r="G3827" s="67"/>
      <c r="H3827" s="67"/>
      <c r="I3827" s="67"/>
    </row>
    <row r="3828" spans="1:9">
      <c r="A3828" s="79">
        <v>43990</v>
      </c>
      <c r="B3828" s="80">
        <v>9</v>
      </c>
      <c r="C3828" s="81">
        <v>17.43</v>
      </c>
      <c r="D3828" s="67"/>
      <c r="E3828" s="67"/>
      <c r="F3828" s="67"/>
      <c r="G3828" s="67"/>
      <c r="H3828" s="67"/>
      <c r="I3828" s="67"/>
    </row>
    <row r="3829" spans="1:9">
      <c r="A3829" s="79">
        <v>43990</v>
      </c>
      <c r="B3829" s="80">
        <v>10</v>
      </c>
      <c r="C3829" s="81">
        <v>17.97</v>
      </c>
      <c r="D3829" s="67"/>
      <c r="E3829" s="67"/>
      <c r="F3829" s="67"/>
      <c r="G3829" s="67"/>
      <c r="H3829" s="67"/>
      <c r="I3829" s="67"/>
    </row>
    <row r="3830" spans="1:9">
      <c r="A3830" s="79">
        <v>43990</v>
      </c>
      <c r="B3830" s="80">
        <v>11</v>
      </c>
      <c r="C3830" s="81">
        <v>18.670000000000002</v>
      </c>
      <c r="D3830" s="67"/>
      <c r="E3830" s="67"/>
      <c r="F3830" s="67"/>
      <c r="G3830" s="67"/>
      <c r="H3830" s="67"/>
      <c r="I3830" s="67"/>
    </row>
    <row r="3831" spans="1:9">
      <c r="A3831" s="79">
        <v>43990</v>
      </c>
      <c r="B3831" s="80">
        <v>12</v>
      </c>
      <c r="C3831" s="81">
        <v>26.39</v>
      </c>
      <c r="D3831" s="67"/>
      <c r="E3831" s="67"/>
      <c r="F3831" s="67"/>
      <c r="G3831" s="67"/>
      <c r="H3831" s="67"/>
      <c r="I3831" s="67"/>
    </row>
    <row r="3832" spans="1:9">
      <c r="A3832" s="79">
        <v>43990</v>
      </c>
      <c r="B3832" s="80">
        <v>13</v>
      </c>
      <c r="C3832" s="81">
        <v>22.13</v>
      </c>
      <c r="D3832" s="67"/>
      <c r="E3832" s="67"/>
      <c r="F3832" s="67"/>
      <c r="G3832" s="67"/>
      <c r="H3832" s="67"/>
      <c r="I3832" s="67"/>
    </row>
    <row r="3833" spans="1:9">
      <c r="A3833" s="79">
        <v>43990</v>
      </c>
      <c r="B3833" s="80">
        <v>14</v>
      </c>
      <c r="C3833" s="81">
        <v>21.68</v>
      </c>
      <c r="D3833" s="67"/>
      <c r="E3833" s="67"/>
      <c r="F3833" s="67"/>
      <c r="G3833" s="67"/>
      <c r="H3833" s="67"/>
      <c r="I3833" s="67"/>
    </row>
    <row r="3834" spans="1:9">
      <c r="A3834" s="79">
        <v>43990</v>
      </c>
      <c r="B3834" s="80">
        <v>15</v>
      </c>
      <c r="C3834" s="81">
        <v>22.42</v>
      </c>
      <c r="D3834" s="67"/>
      <c r="E3834" s="67"/>
      <c r="F3834" s="67"/>
      <c r="G3834" s="67"/>
      <c r="H3834" s="67"/>
      <c r="I3834" s="67"/>
    </row>
    <row r="3835" spans="1:9">
      <c r="A3835" s="79">
        <v>43990</v>
      </c>
      <c r="B3835" s="80">
        <v>16</v>
      </c>
      <c r="C3835" s="81">
        <v>22.31</v>
      </c>
      <c r="D3835" s="67"/>
      <c r="E3835" s="67"/>
      <c r="F3835" s="67"/>
      <c r="G3835" s="67"/>
      <c r="H3835" s="67"/>
      <c r="I3835" s="67"/>
    </row>
    <row r="3836" spans="1:9">
      <c r="A3836" s="79">
        <v>43990</v>
      </c>
      <c r="B3836" s="80">
        <v>17</v>
      </c>
      <c r="C3836" s="81">
        <v>24.37</v>
      </c>
      <c r="D3836" s="67"/>
      <c r="E3836" s="67"/>
      <c r="F3836" s="67"/>
      <c r="G3836" s="67"/>
      <c r="H3836" s="67"/>
      <c r="I3836" s="67"/>
    </row>
    <row r="3837" spans="1:9">
      <c r="A3837" s="79">
        <v>43990</v>
      </c>
      <c r="B3837" s="80">
        <v>18</v>
      </c>
      <c r="C3837" s="81">
        <v>22.39</v>
      </c>
      <c r="D3837" s="67"/>
      <c r="E3837" s="67"/>
      <c r="F3837" s="67"/>
      <c r="G3837" s="67"/>
      <c r="H3837" s="67"/>
      <c r="I3837" s="67"/>
    </row>
    <row r="3838" spans="1:9">
      <c r="A3838" s="79">
        <v>43990</v>
      </c>
      <c r="B3838" s="80">
        <v>19</v>
      </c>
      <c r="C3838" s="81">
        <v>21.63</v>
      </c>
      <c r="D3838" s="67"/>
      <c r="E3838" s="67"/>
      <c r="F3838" s="67"/>
      <c r="G3838" s="67"/>
      <c r="H3838" s="67"/>
      <c r="I3838" s="67"/>
    </row>
    <row r="3839" spans="1:9">
      <c r="A3839" s="79">
        <v>43990</v>
      </c>
      <c r="B3839" s="80">
        <v>20</v>
      </c>
      <c r="C3839" s="81">
        <v>20.73</v>
      </c>
      <c r="D3839" s="67"/>
      <c r="E3839" s="67"/>
      <c r="F3839" s="67"/>
      <c r="G3839" s="67"/>
      <c r="H3839" s="67"/>
      <c r="I3839" s="67"/>
    </row>
    <row r="3840" spans="1:9">
      <c r="A3840" s="79">
        <v>43990</v>
      </c>
      <c r="B3840" s="80">
        <v>21</v>
      </c>
      <c r="C3840" s="81">
        <v>19.93</v>
      </c>
      <c r="D3840" s="67"/>
      <c r="E3840" s="67"/>
      <c r="F3840" s="67"/>
      <c r="G3840" s="67"/>
      <c r="H3840" s="67"/>
      <c r="I3840" s="67"/>
    </row>
    <row r="3841" spans="1:9">
      <c r="A3841" s="79">
        <v>43990</v>
      </c>
      <c r="B3841" s="80">
        <v>22</v>
      </c>
      <c r="C3841" s="81">
        <v>18.75</v>
      </c>
      <c r="D3841" s="67"/>
      <c r="E3841" s="67"/>
      <c r="F3841" s="67"/>
      <c r="G3841" s="67"/>
      <c r="H3841" s="67"/>
      <c r="I3841" s="67"/>
    </row>
    <row r="3842" spans="1:9">
      <c r="A3842" s="79">
        <v>43990</v>
      </c>
      <c r="B3842" s="80">
        <v>23</v>
      </c>
      <c r="C3842" s="81">
        <v>17.79</v>
      </c>
      <c r="D3842" s="67"/>
      <c r="E3842" s="67"/>
      <c r="F3842" s="67"/>
      <c r="G3842" s="67"/>
      <c r="H3842" s="67"/>
      <c r="I3842" s="67"/>
    </row>
    <row r="3843" spans="1:9">
      <c r="A3843" s="79">
        <v>43990</v>
      </c>
      <c r="B3843" s="80">
        <v>24</v>
      </c>
      <c r="C3843" s="81">
        <v>16.64</v>
      </c>
      <c r="D3843" s="67"/>
      <c r="E3843" s="67"/>
      <c r="F3843" s="67"/>
      <c r="G3843" s="67"/>
      <c r="H3843" s="67"/>
      <c r="I3843" s="67"/>
    </row>
    <row r="3844" spans="1:9">
      <c r="A3844" s="79">
        <v>43991</v>
      </c>
      <c r="B3844" s="80">
        <v>1</v>
      </c>
      <c r="C3844" s="81">
        <v>15.09</v>
      </c>
      <c r="D3844" s="67"/>
      <c r="E3844" s="67"/>
      <c r="F3844" s="67"/>
      <c r="G3844" s="67"/>
      <c r="H3844" s="67"/>
      <c r="I3844" s="67"/>
    </row>
    <row r="3845" spans="1:9">
      <c r="A3845" s="79">
        <v>43991</v>
      </c>
      <c r="B3845" s="80">
        <v>2</v>
      </c>
      <c r="C3845" s="81">
        <v>14.71</v>
      </c>
      <c r="D3845" s="67"/>
      <c r="E3845" s="67"/>
      <c r="F3845" s="67"/>
      <c r="G3845" s="67"/>
      <c r="H3845" s="67"/>
      <c r="I3845" s="67"/>
    </row>
    <row r="3846" spans="1:9">
      <c r="A3846" s="79">
        <v>43991</v>
      </c>
      <c r="B3846" s="80">
        <v>3</v>
      </c>
      <c r="C3846" s="81">
        <v>14.99</v>
      </c>
      <c r="D3846" s="67"/>
      <c r="E3846" s="67"/>
      <c r="F3846" s="67"/>
      <c r="G3846" s="67"/>
      <c r="H3846" s="67"/>
      <c r="I3846" s="67"/>
    </row>
    <row r="3847" spans="1:9">
      <c r="A3847" s="79">
        <v>43991</v>
      </c>
      <c r="B3847" s="80">
        <v>4</v>
      </c>
      <c r="C3847" s="81">
        <v>14.74</v>
      </c>
      <c r="D3847" s="67"/>
      <c r="E3847" s="67"/>
      <c r="F3847" s="67"/>
      <c r="G3847" s="67"/>
      <c r="H3847" s="67"/>
      <c r="I3847" s="67"/>
    </row>
    <row r="3848" spans="1:9">
      <c r="A3848" s="79">
        <v>43991</v>
      </c>
      <c r="B3848" s="80">
        <v>5</v>
      </c>
      <c r="C3848" s="81">
        <v>15.21</v>
      </c>
      <c r="D3848" s="67"/>
      <c r="E3848" s="67"/>
      <c r="F3848" s="67"/>
      <c r="G3848" s="67"/>
      <c r="H3848" s="67"/>
      <c r="I3848" s="67"/>
    </row>
    <row r="3849" spans="1:9">
      <c r="A3849" s="79">
        <v>43991</v>
      </c>
      <c r="B3849" s="80">
        <v>6</v>
      </c>
      <c r="C3849" s="81">
        <v>16.28</v>
      </c>
      <c r="D3849" s="67"/>
      <c r="E3849" s="67"/>
      <c r="F3849" s="67"/>
      <c r="G3849" s="67"/>
      <c r="H3849" s="67"/>
      <c r="I3849" s="67"/>
    </row>
    <row r="3850" spans="1:9">
      <c r="A3850" s="79">
        <v>43991</v>
      </c>
      <c r="B3850" s="80">
        <v>7</v>
      </c>
      <c r="C3850" s="81">
        <v>22.2</v>
      </c>
      <c r="D3850" s="67"/>
      <c r="E3850" s="67"/>
      <c r="F3850" s="67"/>
      <c r="G3850" s="67"/>
      <c r="H3850" s="67"/>
      <c r="I3850" s="67"/>
    </row>
    <row r="3851" spans="1:9">
      <c r="A3851" s="79">
        <v>43991</v>
      </c>
      <c r="B3851" s="80">
        <v>8</v>
      </c>
      <c r="C3851" s="81">
        <v>18.239999999999998</v>
      </c>
      <c r="D3851" s="67"/>
      <c r="E3851" s="67"/>
      <c r="F3851" s="67"/>
      <c r="G3851" s="67"/>
      <c r="H3851" s="67"/>
      <c r="I3851" s="67"/>
    </row>
    <row r="3852" spans="1:9">
      <c r="A3852" s="79">
        <v>43991</v>
      </c>
      <c r="B3852" s="80">
        <v>9</v>
      </c>
      <c r="C3852" s="81">
        <v>53.82</v>
      </c>
      <c r="D3852" s="67"/>
      <c r="E3852" s="67"/>
      <c r="F3852" s="67"/>
      <c r="G3852" s="67"/>
      <c r="H3852" s="67"/>
      <c r="I3852" s="67"/>
    </row>
    <row r="3853" spans="1:9">
      <c r="A3853" s="79">
        <v>43991</v>
      </c>
      <c r="B3853" s="80">
        <v>10</v>
      </c>
      <c r="C3853" s="81">
        <v>43.84</v>
      </c>
      <c r="D3853" s="67"/>
      <c r="E3853" s="67"/>
      <c r="F3853" s="67"/>
      <c r="G3853" s="67"/>
      <c r="H3853" s="67"/>
      <c r="I3853" s="67"/>
    </row>
    <row r="3854" spans="1:9">
      <c r="A3854" s="79">
        <v>43991</v>
      </c>
      <c r="B3854" s="80">
        <v>11</v>
      </c>
      <c r="C3854" s="81">
        <v>29.78</v>
      </c>
      <c r="D3854" s="67"/>
      <c r="E3854" s="67"/>
      <c r="F3854" s="67"/>
      <c r="G3854" s="67"/>
      <c r="H3854" s="67"/>
      <c r="I3854" s="67"/>
    </row>
    <row r="3855" spans="1:9">
      <c r="A3855" s="79">
        <v>43991</v>
      </c>
      <c r="B3855" s="80">
        <v>12</v>
      </c>
      <c r="C3855" s="81">
        <v>24.16</v>
      </c>
      <c r="D3855" s="67"/>
      <c r="E3855" s="67"/>
      <c r="F3855" s="67"/>
      <c r="G3855" s="67"/>
      <c r="H3855" s="67"/>
      <c r="I3855" s="67"/>
    </row>
    <row r="3856" spans="1:9">
      <c r="A3856" s="79">
        <v>43991</v>
      </c>
      <c r="B3856" s="80">
        <v>13</v>
      </c>
      <c r="C3856" s="81">
        <v>26.24</v>
      </c>
      <c r="D3856" s="67"/>
      <c r="E3856" s="67"/>
      <c r="F3856" s="67"/>
      <c r="G3856" s="67"/>
      <c r="H3856" s="67"/>
      <c r="I3856" s="67"/>
    </row>
    <row r="3857" spans="1:9">
      <c r="A3857" s="79">
        <v>43991</v>
      </c>
      <c r="B3857" s="80">
        <v>14</v>
      </c>
      <c r="C3857" s="81">
        <v>34.479999999999997</v>
      </c>
      <c r="D3857" s="67"/>
      <c r="E3857" s="67"/>
      <c r="F3857" s="67"/>
      <c r="G3857" s="67"/>
      <c r="H3857" s="67"/>
      <c r="I3857" s="67"/>
    </row>
    <row r="3858" spans="1:9">
      <c r="A3858" s="79">
        <v>43991</v>
      </c>
      <c r="B3858" s="80">
        <v>15</v>
      </c>
      <c r="C3858" s="81">
        <v>30.69</v>
      </c>
      <c r="D3858" s="67"/>
      <c r="E3858" s="67"/>
      <c r="F3858" s="67"/>
      <c r="G3858" s="67"/>
      <c r="H3858" s="67"/>
      <c r="I3858" s="67"/>
    </row>
    <row r="3859" spans="1:9">
      <c r="A3859" s="79">
        <v>43991</v>
      </c>
      <c r="B3859" s="80">
        <v>16</v>
      </c>
      <c r="C3859" s="81">
        <v>28.17</v>
      </c>
      <c r="D3859" s="67"/>
      <c r="E3859" s="67"/>
      <c r="F3859" s="67"/>
      <c r="G3859" s="67"/>
      <c r="H3859" s="67"/>
      <c r="I3859" s="67"/>
    </row>
    <row r="3860" spans="1:9">
      <c r="A3860" s="79">
        <v>43991</v>
      </c>
      <c r="B3860" s="80">
        <v>17</v>
      </c>
      <c r="C3860" s="81">
        <v>26.33</v>
      </c>
      <c r="D3860" s="67"/>
      <c r="E3860" s="67"/>
      <c r="F3860" s="67"/>
      <c r="G3860" s="67"/>
      <c r="H3860" s="67"/>
      <c r="I3860" s="67"/>
    </row>
    <row r="3861" spans="1:9">
      <c r="A3861" s="79">
        <v>43991</v>
      </c>
      <c r="B3861" s="80">
        <v>18</v>
      </c>
      <c r="C3861" s="81">
        <v>31.13</v>
      </c>
      <c r="D3861" s="67"/>
      <c r="E3861" s="67"/>
      <c r="F3861" s="67"/>
      <c r="G3861" s="67"/>
      <c r="H3861" s="67"/>
      <c r="I3861" s="67"/>
    </row>
    <row r="3862" spans="1:9">
      <c r="A3862" s="79">
        <v>43991</v>
      </c>
      <c r="B3862" s="80">
        <v>19</v>
      </c>
      <c r="C3862" s="81">
        <v>21.73</v>
      </c>
      <c r="D3862" s="67"/>
      <c r="E3862" s="67"/>
      <c r="F3862" s="67"/>
      <c r="G3862" s="67"/>
      <c r="H3862" s="67"/>
      <c r="I3862" s="67"/>
    </row>
    <row r="3863" spans="1:9">
      <c r="A3863" s="79">
        <v>43991</v>
      </c>
      <c r="B3863" s="80">
        <v>20</v>
      </c>
      <c r="C3863" s="81">
        <v>19.84</v>
      </c>
      <c r="D3863" s="67"/>
      <c r="E3863" s="67"/>
      <c r="F3863" s="67"/>
      <c r="G3863" s="67"/>
      <c r="H3863" s="67"/>
      <c r="I3863" s="67"/>
    </row>
    <row r="3864" spans="1:9">
      <c r="A3864" s="79">
        <v>43991</v>
      </c>
      <c r="B3864" s="80">
        <v>21</v>
      </c>
      <c r="C3864" s="81">
        <v>19.29</v>
      </c>
      <c r="D3864" s="67"/>
      <c r="E3864" s="67"/>
      <c r="F3864" s="67"/>
      <c r="G3864" s="67"/>
      <c r="H3864" s="67"/>
      <c r="I3864" s="67"/>
    </row>
    <row r="3865" spans="1:9">
      <c r="A3865" s="79">
        <v>43991</v>
      </c>
      <c r="B3865" s="80">
        <v>22</v>
      </c>
      <c r="C3865" s="81">
        <v>18.940000000000001</v>
      </c>
      <c r="D3865" s="67"/>
      <c r="E3865" s="67"/>
      <c r="F3865" s="67"/>
      <c r="G3865" s="67"/>
      <c r="H3865" s="67"/>
      <c r="I3865" s="67"/>
    </row>
    <row r="3866" spans="1:9">
      <c r="A3866" s="79">
        <v>43991</v>
      </c>
      <c r="B3866" s="80">
        <v>23</v>
      </c>
      <c r="C3866" s="81">
        <v>17.73</v>
      </c>
      <c r="D3866" s="67"/>
      <c r="E3866" s="67"/>
      <c r="F3866" s="67"/>
      <c r="G3866" s="67"/>
      <c r="H3866" s="67"/>
      <c r="I3866" s="67"/>
    </row>
    <row r="3867" spans="1:9">
      <c r="A3867" s="79">
        <v>43991</v>
      </c>
      <c r="B3867" s="80">
        <v>24</v>
      </c>
      <c r="C3867" s="81">
        <v>18.05</v>
      </c>
      <c r="D3867" s="67"/>
      <c r="E3867" s="67"/>
      <c r="F3867" s="67"/>
      <c r="G3867" s="67"/>
      <c r="H3867" s="67"/>
      <c r="I3867" s="67"/>
    </row>
    <row r="3868" spans="1:9">
      <c r="A3868" s="79">
        <v>43992</v>
      </c>
      <c r="B3868" s="80">
        <v>1</v>
      </c>
      <c r="C3868" s="81">
        <v>16.78</v>
      </c>
      <c r="D3868" s="67"/>
      <c r="E3868" s="67"/>
      <c r="F3868" s="67"/>
      <c r="G3868" s="67"/>
      <c r="H3868" s="67"/>
      <c r="I3868" s="67"/>
    </row>
    <row r="3869" spans="1:9">
      <c r="A3869" s="79">
        <v>43992</v>
      </c>
      <c r="B3869" s="80">
        <v>2</v>
      </c>
      <c r="C3869" s="81">
        <v>16.73</v>
      </c>
      <c r="D3869" s="67"/>
      <c r="E3869" s="67"/>
      <c r="F3869" s="67"/>
      <c r="G3869" s="67"/>
      <c r="H3869" s="67"/>
      <c r="I3869" s="67"/>
    </row>
    <row r="3870" spans="1:9">
      <c r="A3870" s="79">
        <v>43992</v>
      </c>
      <c r="B3870" s="80">
        <v>3</v>
      </c>
      <c r="C3870" s="81">
        <v>15.16</v>
      </c>
      <c r="D3870" s="67"/>
      <c r="E3870" s="67"/>
      <c r="F3870" s="67"/>
      <c r="G3870" s="67"/>
      <c r="H3870" s="67"/>
      <c r="I3870" s="67"/>
    </row>
    <row r="3871" spans="1:9">
      <c r="A3871" s="79">
        <v>43992</v>
      </c>
      <c r="B3871" s="80">
        <v>4</v>
      </c>
      <c r="C3871" s="81">
        <v>14.92</v>
      </c>
      <c r="D3871" s="67"/>
      <c r="E3871" s="67"/>
      <c r="F3871" s="67"/>
      <c r="G3871" s="67"/>
      <c r="H3871" s="67"/>
      <c r="I3871" s="67"/>
    </row>
    <row r="3872" spans="1:9">
      <c r="A3872" s="79">
        <v>43992</v>
      </c>
      <c r="B3872" s="80">
        <v>5</v>
      </c>
      <c r="C3872" s="81">
        <v>17.39</v>
      </c>
      <c r="D3872" s="67"/>
      <c r="E3872" s="67"/>
      <c r="F3872" s="67"/>
      <c r="G3872" s="67"/>
      <c r="H3872" s="67"/>
      <c r="I3872" s="67"/>
    </row>
    <row r="3873" spans="1:9">
      <c r="A3873" s="79">
        <v>43992</v>
      </c>
      <c r="B3873" s="80">
        <v>6</v>
      </c>
      <c r="C3873" s="81">
        <v>20</v>
      </c>
      <c r="D3873" s="67"/>
      <c r="E3873" s="67"/>
      <c r="F3873" s="67"/>
      <c r="G3873" s="67"/>
      <c r="H3873" s="67"/>
      <c r="I3873" s="67"/>
    </row>
    <row r="3874" spans="1:9">
      <c r="A3874" s="79">
        <v>43992</v>
      </c>
      <c r="B3874" s="80">
        <v>7</v>
      </c>
      <c r="C3874" s="81">
        <v>22.66</v>
      </c>
      <c r="D3874" s="67"/>
      <c r="E3874" s="67"/>
      <c r="F3874" s="67"/>
      <c r="G3874" s="67"/>
      <c r="H3874" s="67"/>
      <c r="I3874" s="67"/>
    </row>
    <row r="3875" spans="1:9">
      <c r="A3875" s="79">
        <v>43992</v>
      </c>
      <c r="B3875" s="80">
        <v>8</v>
      </c>
      <c r="C3875" s="81">
        <v>19.7</v>
      </c>
      <c r="D3875" s="67"/>
      <c r="E3875" s="67"/>
      <c r="F3875" s="67"/>
      <c r="G3875" s="67"/>
      <c r="H3875" s="67"/>
      <c r="I3875" s="67"/>
    </row>
    <row r="3876" spans="1:9">
      <c r="A3876" s="79">
        <v>43992</v>
      </c>
      <c r="B3876" s="80">
        <v>9</v>
      </c>
      <c r="C3876" s="81">
        <v>77.239999999999995</v>
      </c>
      <c r="D3876" s="67"/>
      <c r="E3876" s="67"/>
      <c r="F3876" s="67"/>
      <c r="G3876" s="67"/>
      <c r="H3876" s="67"/>
      <c r="I3876" s="67"/>
    </row>
    <row r="3877" spans="1:9">
      <c r="A3877" s="79">
        <v>43992</v>
      </c>
      <c r="B3877" s="80">
        <v>10</v>
      </c>
      <c r="C3877" s="81">
        <v>43.28</v>
      </c>
      <c r="D3877" s="67"/>
      <c r="E3877" s="67"/>
      <c r="F3877" s="67"/>
      <c r="G3877" s="67"/>
      <c r="H3877" s="67"/>
      <c r="I3877" s="67"/>
    </row>
    <row r="3878" spans="1:9">
      <c r="A3878" s="79">
        <v>43992</v>
      </c>
      <c r="B3878" s="80">
        <v>11</v>
      </c>
      <c r="C3878" s="81">
        <v>38.200000000000003</v>
      </c>
      <c r="D3878" s="67"/>
      <c r="E3878" s="67"/>
      <c r="F3878" s="67"/>
      <c r="G3878" s="67"/>
      <c r="H3878" s="67"/>
      <c r="I3878" s="67"/>
    </row>
    <row r="3879" spans="1:9">
      <c r="A3879" s="79">
        <v>43992</v>
      </c>
      <c r="B3879" s="80">
        <v>12</v>
      </c>
      <c r="C3879" s="81">
        <v>48.19</v>
      </c>
      <c r="D3879" s="67"/>
      <c r="E3879" s="67"/>
      <c r="F3879" s="67"/>
      <c r="G3879" s="67"/>
      <c r="H3879" s="67"/>
      <c r="I3879" s="67"/>
    </row>
    <row r="3880" spans="1:9">
      <c r="A3880" s="79">
        <v>43992</v>
      </c>
      <c r="B3880" s="80">
        <v>13</v>
      </c>
      <c r="C3880" s="81">
        <v>32.729999999999997</v>
      </c>
      <c r="D3880" s="67"/>
      <c r="E3880" s="67"/>
      <c r="F3880" s="67"/>
      <c r="G3880" s="67"/>
      <c r="H3880" s="67"/>
      <c r="I3880" s="67"/>
    </row>
    <row r="3881" spans="1:9">
      <c r="A3881" s="79">
        <v>43992</v>
      </c>
      <c r="B3881" s="80">
        <v>14</v>
      </c>
      <c r="C3881" s="81">
        <v>8.3699999999999992</v>
      </c>
      <c r="D3881" s="67"/>
      <c r="E3881" s="67"/>
      <c r="F3881" s="67"/>
      <c r="G3881" s="67"/>
      <c r="H3881" s="67"/>
      <c r="I3881" s="67"/>
    </row>
    <row r="3882" spans="1:9">
      <c r="A3882" s="79">
        <v>43992</v>
      </c>
      <c r="B3882" s="80">
        <v>15</v>
      </c>
      <c r="C3882" s="81">
        <v>9.1</v>
      </c>
      <c r="D3882" s="67"/>
      <c r="E3882" s="67"/>
      <c r="F3882" s="67"/>
      <c r="G3882" s="67"/>
      <c r="H3882" s="67"/>
      <c r="I3882" s="67"/>
    </row>
    <row r="3883" spans="1:9">
      <c r="A3883" s="79">
        <v>43992</v>
      </c>
      <c r="B3883" s="80">
        <v>16</v>
      </c>
      <c r="C3883" s="81">
        <v>10.94</v>
      </c>
      <c r="D3883" s="67"/>
      <c r="E3883" s="67"/>
      <c r="F3883" s="67"/>
      <c r="G3883" s="67"/>
      <c r="H3883" s="67"/>
      <c r="I3883" s="67"/>
    </row>
    <row r="3884" spans="1:9">
      <c r="A3884" s="79">
        <v>43992</v>
      </c>
      <c r="B3884" s="80">
        <v>17</v>
      </c>
      <c r="C3884" s="81">
        <v>16.98</v>
      </c>
      <c r="D3884" s="67"/>
      <c r="E3884" s="67"/>
      <c r="F3884" s="67"/>
      <c r="G3884" s="67"/>
      <c r="H3884" s="67"/>
      <c r="I3884" s="67"/>
    </row>
    <row r="3885" spans="1:9">
      <c r="A3885" s="79">
        <v>43992</v>
      </c>
      <c r="B3885" s="80">
        <v>18</v>
      </c>
      <c r="C3885" s="81">
        <v>13.27</v>
      </c>
      <c r="D3885" s="67"/>
      <c r="E3885" s="67"/>
      <c r="F3885" s="67"/>
      <c r="G3885" s="67"/>
      <c r="H3885" s="67"/>
      <c r="I3885" s="67"/>
    </row>
    <row r="3886" spans="1:9">
      <c r="A3886" s="79">
        <v>43992</v>
      </c>
      <c r="B3886" s="80">
        <v>19</v>
      </c>
      <c r="C3886" s="81">
        <v>12.81</v>
      </c>
      <c r="D3886" s="67"/>
      <c r="E3886" s="67"/>
      <c r="F3886" s="67"/>
      <c r="G3886" s="67"/>
      <c r="H3886" s="67"/>
      <c r="I3886" s="67"/>
    </row>
    <row r="3887" spans="1:9">
      <c r="A3887" s="79">
        <v>43992</v>
      </c>
      <c r="B3887" s="80">
        <v>20</v>
      </c>
      <c r="C3887" s="81">
        <v>14.68</v>
      </c>
      <c r="D3887" s="67"/>
      <c r="E3887" s="67"/>
      <c r="F3887" s="67"/>
      <c r="G3887" s="67"/>
      <c r="H3887" s="67"/>
      <c r="I3887" s="67"/>
    </row>
    <row r="3888" spans="1:9">
      <c r="A3888" s="79">
        <v>43992</v>
      </c>
      <c r="B3888" s="80">
        <v>21</v>
      </c>
      <c r="C3888" s="81">
        <v>16.75</v>
      </c>
      <c r="D3888" s="67"/>
      <c r="E3888" s="67"/>
      <c r="F3888" s="67"/>
      <c r="G3888" s="67"/>
      <c r="H3888" s="67"/>
      <c r="I3888" s="67"/>
    </row>
    <row r="3889" spans="1:9">
      <c r="A3889" s="79">
        <v>43992</v>
      </c>
      <c r="B3889" s="80">
        <v>22</v>
      </c>
      <c r="C3889" s="81">
        <v>16.43</v>
      </c>
      <c r="D3889" s="67"/>
      <c r="E3889" s="67"/>
      <c r="F3889" s="67"/>
      <c r="G3889" s="67"/>
      <c r="H3889" s="67"/>
      <c r="I3889" s="67"/>
    </row>
    <row r="3890" spans="1:9">
      <c r="A3890" s="79">
        <v>43992</v>
      </c>
      <c r="B3890" s="80">
        <v>23</v>
      </c>
      <c r="C3890" s="81">
        <v>13.67</v>
      </c>
      <c r="D3890" s="67"/>
      <c r="E3890" s="67"/>
      <c r="F3890" s="67"/>
      <c r="G3890" s="67"/>
      <c r="H3890" s="67"/>
      <c r="I3890" s="67"/>
    </row>
    <row r="3891" spans="1:9">
      <c r="A3891" s="79">
        <v>43992</v>
      </c>
      <c r="B3891" s="80">
        <v>24</v>
      </c>
      <c r="C3891" s="81">
        <v>12.96</v>
      </c>
      <c r="D3891" s="67"/>
      <c r="E3891" s="67"/>
      <c r="F3891" s="67"/>
      <c r="G3891" s="67"/>
      <c r="H3891" s="67"/>
      <c r="I3891" s="67"/>
    </row>
    <row r="3892" spans="1:9">
      <c r="A3892" s="79">
        <v>43993</v>
      </c>
      <c r="B3892" s="80">
        <v>1</v>
      </c>
      <c r="C3892" s="81">
        <v>11.4</v>
      </c>
      <c r="D3892" s="67"/>
      <c r="E3892" s="67"/>
      <c r="F3892" s="67"/>
      <c r="G3892" s="67"/>
      <c r="H3892" s="67"/>
      <c r="I3892" s="67"/>
    </row>
    <row r="3893" spans="1:9">
      <c r="A3893" s="79">
        <v>43993</v>
      </c>
      <c r="B3893" s="80">
        <v>2</v>
      </c>
      <c r="C3893" s="81">
        <v>10.34</v>
      </c>
      <c r="D3893" s="67"/>
      <c r="E3893" s="67"/>
      <c r="F3893" s="67"/>
      <c r="G3893" s="67"/>
      <c r="H3893" s="67"/>
      <c r="I3893" s="67"/>
    </row>
    <row r="3894" spans="1:9">
      <c r="A3894" s="79">
        <v>43993</v>
      </c>
      <c r="B3894" s="80">
        <v>3</v>
      </c>
      <c r="C3894" s="81">
        <v>6.63</v>
      </c>
      <c r="D3894" s="67"/>
      <c r="E3894" s="67"/>
      <c r="F3894" s="67"/>
      <c r="G3894" s="67"/>
      <c r="H3894" s="67"/>
      <c r="I3894" s="67"/>
    </row>
    <row r="3895" spans="1:9">
      <c r="A3895" s="79">
        <v>43993</v>
      </c>
      <c r="B3895" s="80">
        <v>4</v>
      </c>
      <c r="C3895" s="81">
        <v>1.91</v>
      </c>
      <c r="D3895" s="67"/>
      <c r="E3895" s="67"/>
      <c r="F3895" s="67"/>
      <c r="G3895" s="67"/>
      <c r="H3895" s="67"/>
      <c r="I3895" s="67"/>
    </row>
    <row r="3896" spans="1:9">
      <c r="A3896" s="79">
        <v>43993</v>
      </c>
      <c r="B3896" s="80">
        <v>5</v>
      </c>
      <c r="C3896" s="81">
        <v>0.26</v>
      </c>
      <c r="D3896" s="67"/>
      <c r="E3896" s="67"/>
      <c r="F3896" s="67"/>
      <c r="G3896" s="67"/>
      <c r="H3896" s="67"/>
      <c r="I3896" s="67"/>
    </row>
    <row r="3897" spans="1:9">
      <c r="A3897" s="79">
        <v>43993</v>
      </c>
      <c r="B3897" s="80">
        <v>6</v>
      </c>
      <c r="C3897" s="81">
        <v>3.81</v>
      </c>
      <c r="D3897" s="67"/>
      <c r="E3897" s="67"/>
      <c r="F3897" s="67"/>
      <c r="G3897" s="67"/>
      <c r="H3897" s="67"/>
      <c r="I3897" s="67"/>
    </row>
    <row r="3898" spans="1:9">
      <c r="A3898" s="79">
        <v>43993</v>
      </c>
      <c r="B3898" s="80">
        <v>7</v>
      </c>
      <c r="C3898" s="81">
        <v>11.04</v>
      </c>
      <c r="D3898" s="67"/>
      <c r="E3898" s="67"/>
      <c r="F3898" s="67"/>
      <c r="G3898" s="67"/>
      <c r="H3898" s="67"/>
      <c r="I3898" s="67"/>
    </row>
    <row r="3899" spans="1:9">
      <c r="A3899" s="79">
        <v>43993</v>
      </c>
      <c r="B3899" s="80">
        <v>8</v>
      </c>
      <c r="C3899" s="81">
        <v>14.21</v>
      </c>
      <c r="D3899" s="67"/>
      <c r="E3899" s="67"/>
      <c r="F3899" s="67"/>
      <c r="G3899" s="67"/>
      <c r="H3899" s="67"/>
      <c r="I3899" s="67"/>
    </row>
    <row r="3900" spans="1:9">
      <c r="A3900" s="79">
        <v>43993</v>
      </c>
      <c r="B3900" s="80">
        <v>9</v>
      </c>
      <c r="C3900" s="81">
        <v>16.850000000000001</v>
      </c>
      <c r="D3900" s="67"/>
      <c r="E3900" s="67"/>
      <c r="F3900" s="67"/>
      <c r="G3900" s="67"/>
      <c r="H3900" s="67"/>
      <c r="I3900" s="67"/>
    </row>
    <row r="3901" spans="1:9">
      <c r="A3901" s="79">
        <v>43993</v>
      </c>
      <c r="B3901" s="80">
        <v>10</v>
      </c>
      <c r="C3901" s="81">
        <v>16.690000000000001</v>
      </c>
      <c r="D3901" s="67"/>
      <c r="E3901" s="67"/>
      <c r="F3901" s="67"/>
      <c r="G3901" s="67"/>
      <c r="H3901" s="67"/>
      <c r="I3901" s="67"/>
    </row>
    <row r="3902" spans="1:9">
      <c r="A3902" s="79">
        <v>43993</v>
      </c>
      <c r="B3902" s="80">
        <v>11</v>
      </c>
      <c r="C3902" s="81">
        <v>16.52</v>
      </c>
      <c r="D3902" s="67"/>
      <c r="E3902" s="67"/>
      <c r="F3902" s="67"/>
      <c r="G3902" s="67"/>
      <c r="H3902" s="67"/>
      <c r="I3902" s="67"/>
    </row>
    <row r="3903" spans="1:9">
      <c r="A3903" s="79">
        <v>43993</v>
      </c>
      <c r="B3903" s="80">
        <v>12</v>
      </c>
      <c r="C3903" s="81">
        <v>17.12</v>
      </c>
      <c r="D3903" s="67"/>
      <c r="E3903" s="67"/>
      <c r="F3903" s="67"/>
      <c r="G3903" s="67"/>
      <c r="H3903" s="67"/>
      <c r="I3903" s="67"/>
    </row>
    <row r="3904" spans="1:9">
      <c r="A3904" s="79">
        <v>43993</v>
      </c>
      <c r="B3904" s="80">
        <v>13</v>
      </c>
      <c r="C3904" s="81">
        <v>17.5</v>
      </c>
      <c r="D3904" s="67"/>
      <c r="E3904" s="67"/>
      <c r="F3904" s="67"/>
      <c r="G3904" s="67"/>
      <c r="H3904" s="67"/>
      <c r="I3904" s="67"/>
    </row>
    <row r="3905" spans="1:9">
      <c r="A3905" s="79">
        <v>43993</v>
      </c>
      <c r="B3905" s="80">
        <v>14</v>
      </c>
      <c r="C3905" s="81">
        <v>17.579999999999998</v>
      </c>
      <c r="D3905" s="67"/>
      <c r="E3905" s="67"/>
      <c r="F3905" s="67"/>
      <c r="G3905" s="67"/>
      <c r="H3905" s="67"/>
      <c r="I3905" s="67"/>
    </row>
    <row r="3906" spans="1:9">
      <c r="A3906" s="79">
        <v>43993</v>
      </c>
      <c r="B3906" s="80">
        <v>15</v>
      </c>
      <c r="C3906" s="81">
        <v>17.86</v>
      </c>
      <c r="D3906" s="67"/>
      <c r="E3906" s="67"/>
      <c r="F3906" s="67"/>
      <c r="G3906" s="67"/>
      <c r="H3906" s="67"/>
      <c r="I3906" s="67"/>
    </row>
    <row r="3907" spans="1:9">
      <c r="A3907" s="79">
        <v>43993</v>
      </c>
      <c r="B3907" s="80">
        <v>16</v>
      </c>
      <c r="C3907" s="81">
        <v>18.11</v>
      </c>
      <c r="D3907" s="67"/>
      <c r="E3907" s="67"/>
      <c r="F3907" s="67"/>
      <c r="G3907" s="67"/>
      <c r="H3907" s="67"/>
      <c r="I3907" s="67"/>
    </row>
    <row r="3908" spans="1:9">
      <c r="A3908" s="79">
        <v>43993</v>
      </c>
      <c r="B3908" s="80">
        <v>17</v>
      </c>
      <c r="C3908" s="81">
        <v>19.45</v>
      </c>
      <c r="D3908" s="67"/>
      <c r="E3908" s="67"/>
      <c r="F3908" s="67"/>
      <c r="G3908" s="67"/>
      <c r="H3908" s="67"/>
      <c r="I3908" s="67"/>
    </row>
    <row r="3909" spans="1:9">
      <c r="A3909" s="79">
        <v>43993</v>
      </c>
      <c r="B3909" s="80">
        <v>18</v>
      </c>
      <c r="C3909" s="81">
        <v>18.95</v>
      </c>
      <c r="D3909" s="67"/>
      <c r="E3909" s="67"/>
      <c r="F3909" s="67"/>
      <c r="G3909" s="67"/>
      <c r="H3909" s="67"/>
      <c r="I3909" s="67"/>
    </row>
    <row r="3910" spans="1:9">
      <c r="A3910" s="79">
        <v>43993</v>
      </c>
      <c r="B3910" s="80">
        <v>19</v>
      </c>
      <c r="C3910" s="81">
        <v>18.760000000000002</v>
      </c>
      <c r="D3910" s="67"/>
      <c r="E3910" s="67"/>
      <c r="F3910" s="67"/>
      <c r="G3910" s="67"/>
      <c r="H3910" s="67"/>
      <c r="I3910" s="67"/>
    </row>
    <row r="3911" spans="1:9">
      <c r="A3911" s="79">
        <v>43993</v>
      </c>
      <c r="B3911" s="80">
        <v>20</v>
      </c>
      <c r="C3911" s="81">
        <v>19.28</v>
      </c>
      <c r="D3911" s="67"/>
      <c r="E3911" s="67"/>
      <c r="F3911" s="67"/>
      <c r="G3911" s="67"/>
      <c r="H3911" s="67"/>
      <c r="I3911" s="67"/>
    </row>
    <row r="3912" spans="1:9">
      <c r="A3912" s="79">
        <v>43993</v>
      </c>
      <c r="B3912" s="80">
        <v>21</v>
      </c>
      <c r="C3912" s="81">
        <v>19.66</v>
      </c>
      <c r="D3912" s="67"/>
      <c r="E3912" s="67"/>
      <c r="F3912" s="67"/>
      <c r="G3912" s="67"/>
      <c r="H3912" s="67"/>
      <c r="I3912" s="67"/>
    </row>
    <row r="3913" spans="1:9">
      <c r="A3913" s="79">
        <v>43993</v>
      </c>
      <c r="B3913" s="80">
        <v>22</v>
      </c>
      <c r="C3913" s="81">
        <v>20.78</v>
      </c>
      <c r="D3913" s="67"/>
      <c r="E3913" s="67"/>
      <c r="F3913" s="67"/>
      <c r="G3913" s="67"/>
      <c r="H3913" s="67"/>
      <c r="I3913" s="67"/>
    </row>
    <row r="3914" spans="1:9">
      <c r="A3914" s="79">
        <v>43993</v>
      </c>
      <c r="B3914" s="80">
        <v>23</v>
      </c>
      <c r="C3914" s="81">
        <v>15.89</v>
      </c>
      <c r="D3914" s="67"/>
      <c r="E3914" s="67"/>
      <c r="F3914" s="67"/>
      <c r="G3914" s="67"/>
      <c r="H3914" s="67"/>
      <c r="I3914" s="67"/>
    </row>
    <row r="3915" spans="1:9">
      <c r="A3915" s="79">
        <v>43993</v>
      </c>
      <c r="B3915" s="80">
        <v>24</v>
      </c>
      <c r="C3915" s="81">
        <v>16.170000000000002</v>
      </c>
      <c r="D3915" s="67"/>
      <c r="E3915" s="67"/>
      <c r="F3915" s="67"/>
      <c r="G3915" s="67"/>
      <c r="H3915" s="67"/>
      <c r="I3915" s="67"/>
    </row>
    <row r="3916" spans="1:9">
      <c r="A3916" s="79">
        <v>43994</v>
      </c>
      <c r="B3916" s="80">
        <v>1</v>
      </c>
      <c r="C3916" s="81">
        <v>14.15</v>
      </c>
      <c r="D3916" s="67"/>
      <c r="E3916" s="67"/>
      <c r="F3916" s="67"/>
      <c r="G3916" s="67"/>
      <c r="H3916" s="67"/>
      <c r="I3916" s="67"/>
    </row>
    <row r="3917" spans="1:9">
      <c r="A3917" s="79">
        <v>43994</v>
      </c>
      <c r="B3917" s="80">
        <v>2</v>
      </c>
      <c r="C3917" s="81">
        <v>12.23</v>
      </c>
      <c r="D3917" s="67"/>
      <c r="E3917" s="67"/>
      <c r="F3917" s="67"/>
      <c r="G3917" s="67"/>
      <c r="H3917" s="67"/>
      <c r="I3917" s="67"/>
    </row>
    <row r="3918" spans="1:9">
      <c r="A3918" s="79">
        <v>43994</v>
      </c>
      <c r="B3918" s="80">
        <v>3</v>
      </c>
      <c r="C3918" s="81">
        <v>11.58</v>
      </c>
      <c r="D3918" s="67"/>
      <c r="E3918" s="67"/>
      <c r="F3918" s="67"/>
      <c r="G3918" s="67"/>
      <c r="H3918" s="67"/>
      <c r="I3918" s="67"/>
    </row>
    <row r="3919" spans="1:9">
      <c r="A3919" s="79">
        <v>43994</v>
      </c>
      <c r="B3919" s="80">
        <v>4</v>
      </c>
      <c r="C3919" s="81">
        <v>10.24</v>
      </c>
      <c r="D3919" s="67"/>
      <c r="E3919" s="67"/>
      <c r="F3919" s="67"/>
      <c r="G3919" s="67"/>
      <c r="H3919" s="67"/>
      <c r="I3919" s="67"/>
    </row>
    <row r="3920" spans="1:9">
      <c r="A3920" s="79">
        <v>43994</v>
      </c>
      <c r="B3920" s="80">
        <v>5</v>
      </c>
      <c r="C3920" s="81">
        <v>11.32</v>
      </c>
      <c r="D3920" s="67"/>
      <c r="E3920" s="67"/>
      <c r="F3920" s="67"/>
      <c r="G3920" s="67"/>
      <c r="H3920" s="67"/>
      <c r="I3920" s="67"/>
    </row>
    <row r="3921" spans="1:9">
      <c r="A3921" s="79">
        <v>43994</v>
      </c>
      <c r="B3921" s="80">
        <v>6</v>
      </c>
      <c r="C3921" s="81">
        <v>11.96</v>
      </c>
      <c r="D3921" s="67"/>
      <c r="E3921" s="67"/>
      <c r="F3921" s="67"/>
      <c r="G3921" s="67"/>
      <c r="H3921" s="67"/>
      <c r="I3921" s="67"/>
    </row>
    <row r="3922" spans="1:9">
      <c r="A3922" s="79">
        <v>43994</v>
      </c>
      <c r="B3922" s="80">
        <v>7</v>
      </c>
      <c r="C3922" s="81">
        <v>13.9</v>
      </c>
      <c r="D3922" s="67"/>
      <c r="E3922" s="67"/>
      <c r="F3922" s="67"/>
      <c r="G3922" s="67"/>
      <c r="H3922" s="67"/>
      <c r="I3922" s="67"/>
    </row>
    <row r="3923" spans="1:9">
      <c r="A3923" s="79">
        <v>43994</v>
      </c>
      <c r="B3923" s="80">
        <v>8</v>
      </c>
      <c r="C3923" s="81">
        <v>17.760000000000002</v>
      </c>
      <c r="D3923" s="67"/>
      <c r="E3923" s="67"/>
      <c r="F3923" s="67"/>
      <c r="G3923" s="67"/>
      <c r="H3923" s="67"/>
      <c r="I3923" s="67"/>
    </row>
    <row r="3924" spans="1:9">
      <c r="A3924" s="79">
        <v>43994</v>
      </c>
      <c r="B3924" s="80">
        <v>9</v>
      </c>
      <c r="C3924" s="81">
        <v>27.11</v>
      </c>
      <c r="D3924" s="67"/>
      <c r="E3924" s="67"/>
      <c r="F3924" s="67"/>
      <c r="G3924" s="67"/>
      <c r="H3924" s="67"/>
      <c r="I3924" s="67"/>
    </row>
    <row r="3925" spans="1:9">
      <c r="A3925" s="79">
        <v>43994</v>
      </c>
      <c r="B3925" s="80">
        <v>10</v>
      </c>
      <c r="C3925" s="81">
        <v>18.29</v>
      </c>
      <c r="D3925" s="67"/>
      <c r="E3925" s="67"/>
      <c r="F3925" s="67"/>
      <c r="G3925" s="67"/>
      <c r="H3925" s="67"/>
      <c r="I3925" s="67"/>
    </row>
    <row r="3926" spans="1:9">
      <c r="A3926" s="79">
        <v>43994</v>
      </c>
      <c r="B3926" s="80">
        <v>11</v>
      </c>
      <c r="C3926" s="81">
        <v>19.079999999999998</v>
      </c>
      <c r="D3926" s="67"/>
      <c r="E3926" s="67"/>
      <c r="F3926" s="67"/>
      <c r="G3926" s="67"/>
      <c r="H3926" s="67"/>
      <c r="I3926" s="67"/>
    </row>
    <row r="3927" spans="1:9">
      <c r="A3927" s="79">
        <v>43994</v>
      </c>
      <c r="B3927" s="80">
        <v>12</v>
      </c>
      <c r="C3927" s="81">
        <v>20.32</v>
      </c>
      <c r="D3927" s="67"/>
      <c r="E3927" s="67"/>
      <c r="F3927" s="67"/>
      <c r="G3927" s="67"/>
      <c r="H3927" s="67"/>
      <c r="I3927" s="67"/>
    </row>
    <row r="3928" spans="1:9">
      <c r="A3928" s="79">
        <v>43994</v>
      </c>
      <c r="B3928" s="80">
        <v>13</v>
      </c>
      <c r="C3928" s="81">
        <v>21.25</v>
      </c>
      <c r="D3928" s="67"/>
      <c r="E3928" s="67"/>
      <c r="F3928" s="67"/>
      <c r="G3928" s="67"/>
      <c r="H3928" s="67"/>
      <c r="I3928" s="67"/>
    </row>
    <row r="3929" spans="1:9">
      <c r="A3929" s="79">
        <v>43994</v>
      </c>
      <c r="B3929" s="80">
        <v>14</v>
      </c>
      <c r="C3929" s="81">
        <v>21.5</v>
      </c>
      <c r="D3929" s="67"/>
      <c r="E3929" s="67"/>
      <c r="F3929" s="67"/>
      <c r="G3929" s="67"/>
      <c r="H3929" s="67"/>
      <c r="I3929" s="67"/>
    </row>
    <row r="3930" spans="1:9">
      <c r="A3930" s="79">
        <v>43994</v>
      </c>
      <c r="B3930" s="80">
        <v>15</v>
      </c>
      <c r="C3930" s="81">
        <v>21.61</v>
      </c>
      <c r="D3930" s="67"/>
      <c r="E3930" s="67"/>
      <c r="F3930" s="67"/>
      <c r="G3930" s="67"/>
      <c r="H3930" s="67"/>
      <c r="I3930" s="67"/>
    </row>
    <row r="3931" spans="1:9">
      <c r="A3931" s="79">
        <v>43994</v>
      </c>
      <c r="B3931" s="80">
        <v>16</v>
      </c>
      <c r="C3931" s="81">
        <v>37.82</v>
      </c>
      <c r="D3931" s="67"/>
      <c r="E3931" s="67"/>
      <c r="F3931" s="67"/>
      <c r="G3931" s="67"/>
      <c r="H3931" s="67"/>
      <c r="I3931" s="67"/>
    </row>
    <row r="3932" spans="1:9">
      <c r="A3932" s="79">
        <v>43994</v>
      </c>
      <c r="B3932" s="80">
        <v>17</v>
      </c>
      <c r="C3932" s="81">
        <v>33.69</v>
      </c>
      <c r="D3932" s="67"/>
      <c r="E3932" s="67"/>
      <c r="F3932" s="67"/>
      <c r="G3932" s="67"/>
      <c r="H3932" s="67"/>
      <c r="I3932" s="67"/>
    </row>
    <row r="3933" spans="1:9">
      <c r="A3933" s="79">
        <v>43994</v>
      </c>
      <c r="B3933" s="80">
        <v>18</v>
      </c>
      <c r="C3933" s="81">
        <v>22.52</v>
      </c>
      <c r="D3933" s="67"/>
      <c r="E3933" s="67"/>
      <c r="F3933" s="67"/>
      <c r="G3933" s="67"/>
      <c r="H3933" s="67"/>
      <c r="I3933" s="67"/>
    </row>
    <row r="3934" spans="1:9">
      <c r="A3934" s="79">
        <v>43994</v>
      </c>
      <c r="B3934" s="80">
        <v>19</v>
      </c>
      <c r="C3934" s="81">
        <v>17.5</v>
      </c>
      <c r="D3934" s="67"/>
      <c r="E3934" s="67"/>
      <c r="F3934" s="67"/>
      <c r="G3934" s="67"/>
      <c r="H3934" s="67"/>
      <c r="I3934" s="67"/>
    </row>
    <row r="3935" spans="1:9">
      <c r="A3935" s="79">
        <v>43994</v>
      </c>
      <c r="B3935" s="80">
        <v>20</v>
      </c>
      <c r="C3935" s="81">
        <v>18.79</v>
      </c>
      <c r="D3935" s="67"/>
      <c r="E3935" s="67"/>
      <c r="F3935" s="67"/>
      <c r="G3935" s="67"/>
      <c r="H3935" s="67"/>
      <c r="I3935" s="67"/>
    </row>
    <row r="3936" spans="1:9">
      <c r="A3936" s="79">
        <v>43994</v>
      </c>
      <c r="B3936" s="80">
        <v>21</v>
      </c>
      <c r="C3936" s="81">
        <v>17.54</v>
      </c>
      <c r="D3936" s="67"/>
      <c r="E3936" s="67"/>
      <c r="F3936" s="67"/>
      <c r="G3936" s="67"/>
      <c r="H3936" s="67"/>
      <c r="I3936" s="67"/>
    </row>
    <row r="3937" spans="1:9">
      <c r="A3937" s="79">
        <v>43994</v>
      </c>
      <c r="B3937" s="80">
        <v>22</v>
      </c>
      <c r="C3937" s="81">
        <v>16.32</v>
      </c>
      <c r="D3937" s="67"/>
      <c r="E3937" s="67"/>
      <c r="F3937" s="67"/>
      <c r="G3937" s="67"/>
      <c r="H3937" s="67"/>
      <c r="I3937" s="67"/>
    </row>
    <row r="3938" spans="1:9">
      <c r="A3938" s="79">
        <v>43994</v>
      </c>
      <c r="B3938" s="80">
        <v>23</v>
      </c>
      <c r="C3938" s="81">
        <v>15.86</v>
      </c>
      <c r="D3938" s="67"/>
      <c r="E3938" s="67"/>
      <c r="F3938" s="67"/>
      <c r="G3938" s="67"/>
      <c r="H3938" s="67"/>
      <c r="I3938" s="67"/>
    </row>
    <row r="3939" spans="1:9">
      <c r="A3939" s="79">
        <v>43994</v>
      </c>
      <c r="B3939" s="80">
        <v>24</v>
      </c>
      <c r="C3939" s="81">
        <v>14.87</v>
      </c>
      <c r="D3939" s="67"/>
      <c r="E3939" s="67"/>
      <c r="F3939" s="67"/>
      <c r="G3939" s="67"/>
      <c r="H3939" s="67"/>
      <c r="I3939" s="67"/>
    </row>
    <row r="3940" spans="1:9">
      <c r="A3940" s="79">
        <v>43995</v>
      </c>
      <c r="B3940" s="80">
        <v>1</v>
      </c>
      <c r="C3940" s="81">
        <v>16.149999999999999</v>
      </c>
      <c r="D3940" s="67"/>
      <c r="E3940" s="67"/>
      <c r="F3940" s="67"/>
      <c r="G3940" s="67"/>
      <c r="H3940" s="67"/>
      <c r="I3940" s="67"/>
    </row>
    <row r="3941" spans="1:9">
      <c r="A3941" s="79">
        <v>43995</v>
      </c>
      <c r="B3941" s="80">
        <v>2</v>
      </c>
      <c r="C3941" s="81">
        <v>15.2</v>
      </c>
      <c r="D3941" s="67"/>
      <c r="E3941" s="67"/>
      <c r="F3941" s="67"/>
      <c r="G3941" s="67"/>
      <c r="H3941" s="67"/>
      <c r="I3941" s="67"/>
    </row>
    <row r="3942" spans="1:9">
      <c r="A3942" s="79">
        <v>43995</v>
      </c>
      <c r="B3942" s="80">
        <v>3</v>
      </c>
      <c r="C3942" s="81">
        <v>14.29</v>
      </c>
      <c r="D3942" s="67"/>
      <c r="E3942" s="67"/>
      <c r="F3942" s="67"/>
      <c r="G3942" s="67"/>
      <c r="H3942" s="67"/>
      <c r="I3942" s="67"/>
    </row>
    <row r="3943" spans="1:9">
      <c r="A3943" s="79">
        <v>43995</v>
      </c>
      <c r="B3943" s="80">
        <v>4</v>
      </c>
      <c r="C3943" s="81">
        <v>12.73</v>
      </c>
      <c r="D3943" s="67"/>
      <c r="E3943" s="67"/>
      <c r="F3943" s="67"/>
      <c r="G3943" s="67"/>
      <c r="H3943" s="67"/>
      <c r="I3943" s="67"/>
    </row>
    <row r="3944" spans="1:9">
      <c r="A3944" s="79">
        <v>43995</v>
      </c>
      <c r="B3944" s="80">
        <v>5</v>
      </c>
      <c r="C3944" s="81">
        <v>11.87</v>
      </c>
      <c r="D3944" s="67"/>
      <c r="E3944" s="67"/>
      <c r="F3944" s="67"/>
      <c r="G3944" s="67"/>
      <c r="H3944" s="67"/>
      <c r="I3944" s="67"/>
    </row>
    <row r="3945" spans="1:9">
      <c r="A3945" s="79">
        <v>43995</v>
      </c>
      <c r="B3945" s="80">
        <v>6</v>
      </c>
      <c r="C3945" s="81">
        <v>11.1</v>
      </c>
      <c r="D3945" s="67"/>
      <c r="E3945" s="67"/>
      <c r="F3945" s="67"/>
      <c r="G3945" s="67"/>
      <c r="H3945" s="67"/>
      <c r="I3945" s="67"/>
    </row>
    <row r="3946" spans="1:9">
      <c r="A3946" s="79">
        <v>43995</v>
      </c>
      <c r="B3946" s="80">
        <v>7</v>
      </c>
      <c r="C3946" s="81">
        <v>10.6</v>
      </c>
      <c r="D3946" s="67"/>
      <c r="E3946" s="67"/>
      <c r="F3946" s="67"/>
      <c r="G3946" s="67"/>
      <c r="H3946" s="67"/>
      <c r="I3946" s="67"/>
    </row>
    <row r="3947" spans="1:9">
      <c r="A3947" s="79">
        <v>43995</v>
      </c>
      <c r="B3947" s="80">
        <v>8</v>
      </c>
      <c r="C3947" s="81">
        <v>10.62</v>
      </c>
      <c r="D3947" s="67"/>
      <c r="E3947" s="67"/>
      <c r="F3947" s="67"/>
      <c r="G3947" s="67"/>
      <c r="H3947" s="67"/>
      <c r="I3947" s="67"/>
    </row>
    <row r="3948" spans="1:9">
      <c r="A3948" s="79">
        <v>43995</v>
      </c>
      <c r="B3948" s="80">
        <v>9</v>
      </c>
      <c r="C3948" s="81">
        <v>13.37</v>
      </c>
      <c r="D3948" s="67"/>
      <c r="E3948" s="67"/>
      <c r="F3948" s="67"/>
      <c r="G3948" s="67"/>
      <c r="H3948" s="67"/>
      <c r="I3948" s="67"/>
    </row>
    <row r="3949" spans="1:9">
      <c r="A3949" s="79">
        <v>43995</v>
      </c>
      <c r="B3949" s="80">
        <v>10</v>
      </c>
      <c r="C3949" s="81">
        <v>15.46</v>
      </c>
      <c r="D3949" s="67"/>
      <c r="E3949" s="67"/>
      <c r="F3949" s="67"/>
      <c r="G3949" s="67"/>
      <c r="H3949" s="67"/>
      <c r="I3949" s="67"/>
    </row>
    <row r="3950" spans="1:9">
      <c r="A3950" s="79">
        <v>43995</v>
      </c>
      <c r="B3950" s="80">
        <v>11</v>
      </c>
      <c r="C3950" s="81">
        <v>15.95</v>
      </c>
      <c r="D3950" s="67"/>
      <c r="E3950" s="67"/>
      <c r="F3950" s="67"/>
      <c r="G3950" s="67"/>
      <c r="H3950" s="67"/>
      <c r="I3950" s="67"/>
    </row>
    <row r="3951" spans="1:9">
      <c r="A3951" s="79">
        <v>43995</v>
      </c>
      <c r="B3951" s="80">
        <v>12</v>
      </c>
      <c r="C3951" s="81">
        <v>16.739999999999998</v>
      </c>
      <c r="D3951" s="67"/>
      <c r="E3951" s="67"/>
      <c r="F3951" s="67"/>
      <c r="G3951" s="67"/>
      <c r="H3951" s="67"/>
      <c r="I3951" s="67"/>
    </row>
    <row r="3952" spans="1:9">
      <c r="A3952" s="79">
        <v>43995</v>
      </c>
      <c r="B3952" s="80">
        <v>13</v>
      </c>
      <c r="C3952" s="81">
        <v>17.32</v>
      </c>
      <c r="D3952" s="67"/>
      <c r="E3952" s="67"/>
      <c r="F3952" s="67"/>
      <c r="G3952" s="67"/>
      <c r="H3952" s="67"/>
      <c r="I3952" s="67"/>
    </row>
    <row r="3953" spans="1:9">
      <c r="A3953" s="79">
        <v>43995</v>
      </c>
      <c r="B3953" s="80">
        <v>14</v>
      </c>
      <c r="C3953" s="81">
        <v>17.04</v>
      </c>
      <c r="D3953" s="67"/>
      <c r="E3953" s="67"/>
      <c r="F3953" s="67"/>
      <c r="G3953" s="67"/>
      <c r="H3953" s="67"/>
      <c r="I3953" s="67"/>
    </row>
    <row r="3954" spans="1:9">
      <c r="A3954" s="79">
        <v>43995</v>
      </c>
      <c r="B3954" s="80">
        <v>15</v>
      </c>
      <c r="C3954" s="81">
        <v>17.079999999999998</v>
      </c>
      <c r="D3954" s="67"/>
      <c r="E3954" s="67"/>
      <c r="F3954" s="67"/>
      <c r="G3954" s="67"/>
      <c r="H3954" s="67"/>
      <c r="I3954" s="67"/>
    </row>
    <row r="3955" spans="1:9">
      <c r="A3955" s="79">
        <v>43995</v>
      </c>
      <c r="B3955" s="80">
        <v>16</v>
      </c>
      <c r="C3955" s="81">
        <v>17.8</v>
      </c>
      <c r="D3955" s="67"/>
      <c r="E3955" s="67"/>
      <c r="F3955" s="67"/>
      <c r="G3955" s="67"/>
      <c r="H3955" s="67"/>
      <c r="I3955" s="67"/>
    </row>
    <row r="3956" spans="1:9">
      <c r="A3956" s="79">
        <v>43995</v>
      </c>
      <c r="B3956" s="80">
        <v>17</v>
      </c>
      <c r="C3956" s="81">
        <v>18.399999999999999</v>
      </c>
      <c r="D3956" s="67"/>
      <c r="E3956" s="67"/>
      <c r="F3956" s="67"/>
      <c r="G3956" s="67"/>
      <c r="H3956" s="67"/>
      <c r="I3956" s="67"/>
    </row>
    <row r="3957" spans="1:9">
      <c r="A3957" s="79">
        <v>43995</v>
      </c>
      <c r="B3957" s="80">
        <v>18</v>
      </c>
      <c r="C3957" s="81">
        <v>18.239999999999998</v>
      </c>
      <c r="D3957" s="67"/>
      <c r="E3957" s="67"/>
      <c r="F3957" s="67"/>
      <c r="G3957" s="67"/>
      <c r="H3957" s="67"/>
      <c r="I3957" s="67"/>
    </row>
    <row r="3958" spans="1:9">
      <c r="A3958" s="79">
        <v>43995</v>
      </c>
      <c r="B3958" s="80">
        <v>19</v>
      </c>
      <c r="C3958" s="81">
        <v>17.68</v>
      </c>
      <c r="D3958" s="67"/>
      <c r="E3958" s="67"/>
      <c r="F3958" s="67"/>
      <c r="G3958" s="67"/>
      <c r="H3958" s="67"/>
      <c r="I3958" s="67"/>
    </row>
    <row r="3959" spans="1:9">
      <c r="A3959" s="79">
        <v>43995</v>
      </c>
      <c r="B3959" s="80">
        <v>20</v>
      </c>
      <c r="C3959" s="81">
        <v>17.010000000000002</v>
      </c>
      <c r="D3959" s="67"/>
      <c r="E3959" s="67"/>
      <c r="F3959" s="67"/>
      <c r="G3959" s="67"/>
      <c r="H3959" s="67"/>
      <c r="I3959" s="67"/>
    </row>
    <row r="3960" spans="1:9">
      <c r="A3960" s="79">
        <v>43995</v>
      </c>
      <c r="B3960" s="80">
        <v>21</v>
      </c>
      <c r="C3960" s="81">
        <v>16.309999999999999</v>
      </c>
      <c r="D3960" s="67"/>
      <c r="E3960" s="67"/>
      <c r="F3960" s="67"/>
      <c r="G3960" s="67"/>
      <c r="H3960" s="67"/>
      <c r="I3960" s="67"/>
    </row>
    <row r="3961" spans="1:9">
      <c r="A3961" s="79">
        <v>43995</v>
      </c>
      <c r="B3961" s="80">
        <v>22</v>
      </c>
      <c r="C3961" s="81">
        <v>14.56</v>
      </c>
      <c r="D3961" s="67"/>
      <c r="E3961" s="67"/>
      <c r="F3961" s="67"/>
      <c r="G3961" s="67"/>
      <c r="H3961" s="67"/>
      <c r="I3961" s="67"/>
    </row>
    <row r="3962" spans="1:9">
      <c r="A3962" s="79">
        <v>43995</v>
      </c>
      <c r="B3962" s="80">
        <v>23</v>
      </c>
      <c r="C3962" s="81">
        <v>13.16</v>
      </c>
      <c r="D3962" s="67"/>
      <c r="E3962" s="67"/>
      <c r="F3962" s="67"/>
      <c r="G3962" s="67"/>
      <c r="H3962" s="67"/>
      <c r="I3962" s="67"/>
    </row>
    <row r="3963" spans="1:9">
      <c r="A3963" s="79">
        <v>43995</v>
      </c>
      <c r="B3963" s="80">
        <v>24</v>
      </c>
      <c r="C3963" s="81">
        <v>12.15</v>
      </c>
      <c r="D3963" s="67"/>
      <c r="E3963" s="67"/>
      <c r="F3963" s="67"/>
      <c r="G3963" s="67"/>
      <c r="H3963" s="67"/>
      <c r="I3963" s="67"/>
    </row>
    <row r="3964" spans="1:9">
      <c r="A3964" s="79">
        <v>43996</v>
      </c>
      <c r="B3964" s="80">
        <v>1</v>
      </c>
      <c r="C3964" s="81">
        <v>11.36</v>
      </c>
      <c r="D3964" s="67"/>
      <c r="E3964" s="67"/>
      <c r="F3964" s="67"/>
      <c r="G3964" s="67"/>
      <c r="H3964" s="67"/>
      <c r="I3964" s="67"/>
    </row>
    <row r="3965" spans="1:9">
      <c r="A3965" s="79">
        <v>43996</v>
      </c>
      <c r="B3965" s="80">
        <v>2</v>
      </c>
      <c r="C3965" s="81">
        <v>9.24</v>
      </c>
      <c r="D3965" s="67"/>
      <c r="E3965" s="67"/>
      <c r="F3965" s="67"/>
      <c r="G3965" s="67"/>
      <c r="H3965" s="67"/>
      <c r="I3965" s="67"/>
    </row>
    <row r="3966" spans="1:9">
      <c r="A3966" s="79">
        <v>43996</v>
      </c>
      <c r="B3966" s="80">
        <v>3</v>
      </c>
      <c r="C3966" s="81">
        <v>6.18</v>
      </c>
      <c r="D3966" s="67"/>
      <c r="E3966" s="67"/>
      <c r="F3966" s="67"/>
      <c r="G3966" s="67"/>
      <c r="H3966" s="67"/>
      <c r="I3966" s="67"/>
    </row>
    <row r="3967" spans="1:9">
      <c r="A3967" s="79">
        <v>43996</v>
      </c>
      <c r="B3967" s="80">
        <v>4</v>
      </c>
      <c r="C3967" s="81">
        <v>4</v>
      </c>
      <c r="D3967" s="67"/>
      <c r="E3967" s="67"/>
      <c r="F3967" s="67"/>
      <c r="G3967" s="67"/>
      <c r="H3967" s="67"/>
      <c r="I3967" s="67"/>
    </row>
    <row r="3968" spans="1:9">
      <c r="A3968" s="79">
        <v>43996</v>
      </c>
      <c r="B3968" s="80">
        <v>5</v>
      </c>
      <c r="C3968" s="81">
        <v>-22.83</v>
      </c>
      <c r="D3968" s="67"/>
      <c r="E3968" s="67"/>
      <c r="F3968" s="67"/>
      <c r="G3968" s="67"/>
      <c r="H3968" s="67"/>
      <c r="I3968" s="67"/>
    </row>
    <row r="3969" spans="1:9">
      <c r="A3969" s="79">
        <v>43996</v>
      </c>
      <c r="B3969" s="80">
        <v>6</v>
      </c>
      <c r="C3969" s="81">
        <v>-21.04</v>
      </c>
      <c r="D3969" s="67"/>
      <c r="E3969" s="67"/>
      <c r="F3969" s="67"/>
      <c r="G3969" s="67"/>
      <c r="H3969" s="67"/>
      <c r="I3969" s="67"/>
    </row>
    <row r="3970" spans="1:9">
      <c r="A3970" s="79">
        <v>43996</v>
      </c>
      <c r="B3970" s="80">
        <v>7</v>
      </c>
      <c r="C3970" s="81">
        <v>-4.7300000000000004</v>
      </c>
      <c r="D3970" s="67"/>
      <c r="E3970" s="67"/>
      <c r="F3970" s="67"/>
      <c r="G3970" s="67"/>
      <c r="H3970" s="67"/>
      <c r="I3970" s="67"/>
    </row>
    <row r="3971" spans="1:9">
      <c r="A3971" s="79">
        <v>43996</v>
      </c>
      <c r="B3971" s="80">
        <v>8</v>
      </c>
      <c r="C3971" s="81">
        <v>10.52</v>
      </c>
      <c r="D3971" s="67"/>
      <c r="E3971" s="67"/>
      <c r="F3971" s="67"/>
      <c r="G3971" s="67"/>
      <c r="H3971" s="67"/>
      <c r="I3971" s="67"/>
    </row>
    <row r="3972" spans="1:9">
      <c r="A3972" s="79">
        <v>43996</v>
      </c>
      <c r="B3972" s="80">
        <v>9</v>
      </c>
      <c r="C3972" s="81">
        <v>11.67</v>
      </c>
      <c r="D3972" s="67"/>
      <c r="E3972" s="67"/>
      <c r="F3972" s="67"/>
      <c r="G3972" s="67"/>
      <c r="H3972" s="67"/>
      <c r="I3972" s="67"/>
    </row>
    <row r="3973" spans="1:9">
      <c r="A3973" s="79">
        <v>43996</v>
      </c>
      <c r="B3973" s="80">
        <v>10</v>
      </c>
      <c r="C3973" s="81">
        <v>14.17</v>
      </c>
      <c r="D3973" s="67"/>
      <c r="E3973" s="67"/>
      <c r="F3973" s="67"/>
      <c r="G3973" s="67"/>
      <c r="H3973" s="67"/>
      <c r="I3973" s="67"/>
    </row>
    <row r="3974" spans="1:9">
      <c r="A3974" s="79">
        <v>43996</v>
      </c>
      <c r="B3974" s="80">
        <v>11</v>
      </c>
      <c r="C3974" s="81">
        <v>14.01</v>
      </c>
      <c r="D3974" s="67"/>
      <c r="E3974" s="67"/>
      <c r="F3974" s="67"/>
      <c r="G3974" s="67"/>
      <c r="H3974" s="67"/>
      <c r="I3974" s="67"/>
    </row>
    <row r="3975" spans="1:9">
      <c r="A3975" s="79">
        <v>43996</v>
      </c>
      <c r="B3975" s="80">
        <v>12</v>
      </c>
      <c r="C3975" s="81">
        <v>15.94</v>
      </c>
      <c r="D3975" s="67"/>
      <c r="E3975" s="67"/>
      <c r="F3975" s="67"/>
      <c r="G3975" s="67"/>
      <c r="H3975" s="67"/>
      <c r="I3975" s="67"/>
    </row>
    <row r="3976" spans="1:9">
      <c r="A3976" s="79">
        <v>43996</v>
      </c>
      <c r="B3976" s="80">
        <v>13</v>
      </c>
      <c r="C3976" s="81">
        <v>15.51</v>
      </c>
      <c r="D3976" s="67"/>
      <c r="E3976" s="67"/>
      <c r="F3976" s="67"/>
      <c r="G3976" s="67"/>
      <c r="H3976" s="67"/>
      <c r="I3976" s="67"/>
    </row>
    <row r="3977" spans="1:9">
      <c r="A3977" s="79">
        <v>43996</v>
      </c>
      <c r="B3977" s="80">
        <v>14</v>
      </c>
      <c r="C3977" s="81">
        <v>15.64</v>
      </c>
      <c r="D3977" s="67"/>
      <c r="E3977" s="67"/>
      <c r="F3977" s="67"/>
      <c r="G3977" s="67"/>
      <c r="H3977" s="67"/>
      <c r="I3977" s="67"/>
    </row>
    <row r="3978" spans="1:9">
      <c r="A3978" s="79">
        <v>43996</v>
      </c>
      <c r="B3978" s="80">
        <v>15</v>
      </c>
      <c r="C3978" s="81">
        <v>16.05</v>
      </c>
      <c r="D3978" s="67"/>
      <c r="E3978" s="67"/>
      <c r="F3978" s="67"/>
      <c r="G3978" s="67"/>
      <c r="H3978" s="67"/>
      <c r="I3978" s="67"/>
    </row>
    <row r="3979" spans="1:9">
      <c r="A3979" s="79">
        <v>43996</v>
      </c>
      <c r="B3979" s="80">
        <v>16</v>
      </c>
      <c r="C3979" s="81">
        <v>17.09</v>
      </c>
      <c r="D3979" s="67"/>
      <c r="E3979" s="67"/>
      <c r="F3979" s="67"/>
      <c r="G3979" s="67"/>
      <c r="H3979" s="67"/>
      <c r="I3979" s="67"/>
    </row>
    <row r="3980" spans="1:9">
      <c r="A3980" s="79">
        <v>43996</v>
      </c>
      <c r="B3980" s="80">
        <v>17</v>
      </c>
      <c r="C3980" s="81">
        <v>18.010000000000002</v>
      </c>
      <c r="D3980" s="67"/>
      <c r="E3980" s="67"/>
      <c r="F3980" s="67"/>
      <c r="G3980" s="67"/>
      <c r="H3980" s="67"/>
      <c r="I3980" s="67"/>
    </row>
    <row r="3981" spans="1:9">
      <c r="A3981" s="79">
        <v>43996</v>
      </c>
      <c r="B3981" s="80">
        <v>18</v>
      </c>
      <c r="C3981" s="81">
        <v>18.010000000000002</v>
      </c>
      <c r="D3981" s="67"/>
      <c r="E3981" s="67"/>
      <c r="F3981" s="67"/>
      <c r="G3981" s="67"/>
      <c r="H3981" s="67"/>
      <c r="I3981" s="67"/>
    </row>
    <row r="3982" spans="1:9">
      <c r="A3982" s="79">
        <v>43996</v>
      </c>
      <c r="B3982" s="80">
        <v>19</v>
      </c>
      <c r="C3982" s="81">
        <v>18.5</v>
      </c>
      <c r="D3982" s="67"/>
      <c r="E3982" s="67"/>
      <c r="F3982" s="67"/>
      <c r="G3982" s="67"/>
      <c r="H3982" s="67"/>
      <c r="I3982" s="67"/>
    </row>
    <row r="3983" spans="1:9">
      <c r="A3983" s="79">
        <v>43996</v>
      </c>
      <c r="B3983" s="80">
        <v>20</v>
      </c>
      <c r="C3983" s="81">
        <v>15.99</v>
      </c>
      <c r="D3983" s="67"/>
      <c r="E3983" s="67"/>
      <c r="F3983" s="67"/>
      <c r="G3983" s="67"/>
      <c r="H3983" s="67"/>
      <c r="I3983" s="67"/>
    </row>
    <row r="3984" spans="1:9">
      <c r="A3984" s="79">
        <v>43996</v>
      </c>
      <c r="B3984" s="80">
        <v>21</v>
      </c>
      <c r="C3984" s="81">
        <v>16.38</v>
      </c>
      <c r="D3984" s="67"/>
      <c r="E3984" s="67"/>
      <c r="F3984" s="67"/>
      <c r="G3984" s="67"/>
      <c r="H3984" s="67"/>
      <c r="I3984" s="67"/>
    </row>
    <row r="3985" spans="1:9">
      <c r="A3985" s="79">
        <v>43996</v>
      </c>
      <c r="B3985" s="80">
        <v>22</v>
      </c>
      <c r="C3985" s="81">
        <v>15.43</v>
      </c>
      <c r="D3985" s="67"/>
      <c r="E3985" s="67"/>
      <c r="F3985" s="67"/>
      <c r="G3985" s="67"/>
      <c r="H3985" s="67"/>
      <c r="I3985" s="67"/>
    </row>
    <row r="3986" spans="1:9">
      <c r="A3986" s="79">
        <v>43996</v>
      </c>
      <c r="B3986" s="80">
        <v>23</v>
      </c>
      <c r="C3986" s="81">
        <v>12.33</v>
      </c>
      <c r="D3986" s="67"/>
      <c r="E3986" s="67"/>
      <c r="F3986" s="67"/>
      <c r="G3986" s="67"/>
      <c r="H3986" s="67"/>
      <c r="I3986" s="67"/>
    </row>
    <row r="3987" spans="1:9">
      <c r="A3987" s="79">
        <v>43996</v>
      </c>
      <c r="B3987" s="80">
        <v>24</v>
      </c>
      <c r="C3987" s="81">
        <v>12.58</v>
      </c>
      <c r="D3987" s="67"/>
      <c r="E3987" s="67"/>
      <c r="F3987" s="67"/>
      <c r="G3987" s="67"/>
      <c r="H3987" s="67"/>
      <c r="I3987" s="67"/>
    </row>
    <row r="3988" spans="1:9">
      <c r="A3988" s="79">
        <v>43997</v>
      </c>
      <c r="B3988" s="80">
        <v>1</v>
      </c>
      <c r="C3988" s="81">
        <v>12.41</v>
      </c>
      <c r="D3988" s="67"/>
      <c r="E3988" s="67"/>
      <c r="F3988" s="67"/>
      <c r="G3988" s="67"/>
      <c r="H3988" s="67"/>
      <c r="I3988" s="67"/>
    </row>
    <row r="3989" spans="1:9">
      <c r="A3989" s="79">
        <v>43997</v>
      </c>
      <c r="B3989" s="80">
        <v>2</v>
      </c>
      <c r="C3989" s="81">
        <v>10.19</v>
      </c>
      <c r="D3989" s="67"/>
      <c r="E3989" s="67"/>
      <c r="F3989" s="67"/>
      <c r="G3989" s="67"/>
      <c r="H3989" s="67"/>
      <c r="I3989" s="67"/>
    </row>
    <row r="3990" spans="1:9">
      <c r="A3990" s="79">
        <v>43997</v>
      </c>
      <c r="B3990" s="80">
        <v>3</v>
      </c>
      <c r="C3990" s="81">
        <v>9.1</v>
      </c>
      <c r="D3990" s="67"/>
      <c r="E3990" s="67"/>
      <c r="F3990" s="67"/>
      <c r="G3990" s="67"/>
      <c r="H3990" s="67"/>
      <c r="I3990" s="67"/>
    </row>
    <row r="3991" spans="1:9">
      <c r="A3991" s="79">
        <v>43997</v>
      </c>
      <c r="B3991" s="80">
        <v>4</v>
      </c>
      <c r="C3991" s="81">
        <v>10.01</v>
      </c>
      <c r="D3991" s="67"/>
      <c r="E3991" s="67"/>
      <c r="F3991" s="67"/>
      <c r="G3991" s="67"/>
      <c r="H3991" s="67"/>
      <c r="I3991" s="67"/>
    </row>
    <row r="3992" spans="1:9">
      <c r="A3992" s="79">
        <v>43997</v>
      </c>
      <c r="B3992" s="80">
        <v>5</v>
      </c>
      <c r="C3992" s="81">
        <v>1.18</v>
      </c>
      <c r="D3992" s="67"/>
      <c r="E3992" s="67"/>
      <c r="F3992" s="67"/>
      <c r="G3992" s="67"/>
      <c r="H3992" s="67"/>
      <c r="I3992" s="67"/>
    </row>
    <row r="3993" spans="1:9">
      <c r="A3993" s="79">
        <v>43997</v>
      </c>
      <c r="B3993" s="80">
        <v>6</v>
      </c>
      <c r="C3993" s="81">
        <v>3.36</v>
      </c>
      <c r="D3993" s="67"/>
      <c r="E3993" s="67"/>
      <c r="F3993" s="67"/>
      <c r="G3993" s="67"/>
      <c r="H3993" s="67"/>
      <c r="I3993" s="67"/>
    </row>
    <row r="3994" spans="1:9">
      <c r="A3994" s="79">
        <v>43997</v>
      </c>
      <c r="B3994" s="80">
        <v>7</v>
      </c>
      <c r="C3994" s="81">
        <v>12.43</v>
      </c>
      <c r="D3994" s="67"/>
      <c r="E3994" s="67"/>
      <c r="F3994" s="67"/>
      <c r="G3994" s="67"/>
      <c r="H3994" s="67"/>
      <c r="I3994" s="67"/>
    </row>
    <row r="3995" spans="1:9">
      <c r="A3995" s="79">
        <v>43997</v>
      </c>
      <c r="B3995" s="80">
        <v>8</v>
      </c>
      <c r="C3995" s="81">
        <v>15.85</v>
      </c>
      <c r="D3995" s="67"/>
      <c r="E3995" s="67"/>
      <c r="F3995" s="67"/>
      <c r="G3995" s="67"/>
      <c r="H3995" s="67"/>
      <c r="I3995" s="67"/>
    </row>
    <row r="3996" spans="1:9">
      <c r="A3996" s="79">
        <v>43997</v>
      </c>
      <c r="B3996" s="80">
        <v>9</v>
      </c>
      <c r="C3996" s="81">
        <v>16.62</v>
      </c>
      <c r="D3996" s="67"/>
      <c r="E3996" s="67"/>
      <c r="F3996" s="67"/>
      <c r="G3996" s="67"/>
      <c r="H3996" s="67"/>
      <c r="I3996" s="67"/>
    </row>
    <row r="3997" spans="1:9">
      <c r="A3997" s="79">
        <v>43997</v>
      </c>
      <c r="B3997" s="80">
        <v>10</v>
      </c>
      <c r="C3997" s="81">
        <v>18.559999999999999</v>
      </c>
      <c r="D3997" s="67"/>
      <c r="E3997" s="67"/>
      <c r="F3997" s="67"/>
      <c r="G3997" s="67"/>
      <c r="H3997" s="67"/>
      <c r="I3997" s="67"/>
    </row>
    <row r="3998" spans="1:9">
      <c r="A3998" s="79">
        <v>43997</v>
      </c>
      <c r="B3998" s="80">
        <v>11</v>
      </c>
      <c r="C3998" s="81">
        <v>18.55</v>
      </c>
      <c r="D3998" s="67"/>
      <c r="E3998" s="67"/>
      <c r="F3998" s="67"/>
      <c r="G3998" s="67"/>
      <c r="H3998" s="67"/>
      <c r="I3998" s="67"/>
    </row>
    <row r="3999" spans="1:9">
      <c r="A3999" s="79">
        <v>43997</v>
      </c>
      <c r="B3999" s="80">
        <v>12</v>
      </c>
      <c r="C3999" s="81">
        <v>19.670000000000002</v>
      </c>
      <c r="D3999" s="67"/>
      <c r="E3999" s="67"/>
      <c r="F3999" s="67"/>
      <c r="G3999" s="67"/>
      <c r="H3999" s="67"/>
      <c r="I3999" s="67"/>
    </row>
    <row r="4000" spans="1:9">
      <c r="A4000" s="79">
        <v>43997</v>
      </c>
      <c r="B4000" s="80">
        <v>13</v>
      </c>
      <c r="C4000" s="81">
        <v>20.97</v>
      </c>
      <c r="D4000" s="67"/>
      <c r="E4000" s="67"/>
      <c r="F4000" s="67"/>
      <c r="G4000" s="67"/>
      <c r="H4000" s="67"/>
      <c r="I4000" s="67"/>
    </row>
    <row r="4001" spans="1:9">
      <c r="A4001" s="79">
        <v>43997</v>
      </c>
      <c r="B4001" s="80">
        <v>14</v>
      </c>
      <c r="C4001" s="81">
        <v>19.97</v>
      </c>
      <c r="D4001" s="67"/>
      <c r="E4001" s="67"/>
      <c r="F4001" s="67"/>
      <c r="G4001" s="67"/>
      <c r="H4001" s="67"/>
      <c r="I4001" s="67"/>
    </row>
    <row r="4002" spans="1:9">
      <c r="A4002" s="79">
        <v>43997</v>
      </c>
      <c r="B4002" s="80">
        <v>15</v>
      </c>
      <c r="C4002" s="81">
        <v>20.329999999999998</v>
      </c>
      <c r="D4002" s="67"/>
      <c r="E4002" s="67"/>
      <c r="F4002" s="67"/>
      <c r="G4002" s="67"/>
      <c r="H4002" s="67"/>
      <c r="I4002" s="67"/>
    </row>
    <row r="4003" spans="1:9">
      <c r="A4003" s="79">
        <v>43997</v>
      </c>
      <c r="B4003" s="80">
        <v>16</v>
      </c>
      <c r="C4003" s="81">
        <v>19.88</v>
      </c>
      <c r="D4003" s="67"/>
      <c r="E4003" s="67"/>
      <c r="F4003" s="67"/>
      <c r="G4003" s="67"/>
      <c r="H4003" s="67"/>
      <c r="I4003" s="67"/>
    </row>
    <row r="4004" spans="1:9">
      <c r="A4004" s="79">
        <v>43997</v>
      </c>
      <c r="B4004" s="80">
        <v>17</v>
      </c>
      <c r="C4004" s="81">
        <v>20.85</v>
      </c>
      <c r="D4004" s="67"/>
      <c r="E4004" s="67"/>
      <c r="F4004" s="67"/>
      <c r="G4004" s="67"/>
      <c r="H4004" s="67"/>
      <c r="I4004" s="67"/>
    </row>
    <row r="4005" spans="1:9">
      <c r="A4005" s="79">
        <v>43997</v>
      </c>
      <c r="B4005" s="80">
        <v>18</v>
      </c>
      <c r="C4005" s="81">
        <v>20.16</v>
      </c>
      <c r="D4005" s="67"/>
      <c r="E4005" s="67"/>
      <c r="F4005" s="67"/>
      <c r="G4005" s="67"/>
      <c r="H4005" s="67"/>
      <c r="I4005" s="67"/>
    </row>
    <row r="4006" spans="1:9">
      <c r="A4006" s="79">
        <v>43997</v>
      </c>
      <c r="B4006" s="80">
        <v>19</v>
      </c>
      <c r="C4006" s="81">
        <v>19.3</v>
      </c>
      <c r="D4006" s="67"/>
      <c r="E4006" s="67"/>
      <c r="F4006" s="67"/>
      <c r="G4006" s="67"/>
      <c r="H4006" s="67"/>
      <c r="I4006" s="67"/>
    </row>
    <row r="4007" spans="1:9">
      <c r="A4007" s="79">
        <v>43997</v>
      </c>
      <c r="B4007" s="80">
        <v>20</v>
      </c>
      <c r="C4007" s="81">
        <v>18.68</v>
      </c>
      <c r="D4007" s="67"/>
      <c r="E4007" s="67"/>
      <c r="F4007" s="67"/>
      <c r="G4007" s="67"/>
      <c r="H4007" s="67"/>
      <c r="I4007" s="67"/>
    </row>
    <row r="4008" spans="1:9">
      <c r="A4008" s="79">
        <v>43997</v>
      </c>
      <c r="B4008" s="80">
        <v>21</v>
      </c>
      <c r="C4008" s="81">
        <v>18.8</v>
      </c>
      <c r="D4008" s="67"/>
      <c r="E4008" s="67"/>
      <c r="F4008" s="67"/>
      <c r="G4008" s="67"/>
      <c r="H4008" s="67"/>
      <c r="I4008" s="67"/>
    </row>
    <row r="4009" spans="1:9">
      <c r="A4009" s="79">
        <v>43997</v>
      </c>
      <c r="B4009" s="80">
        <v>22</v>
      </c>
      <c r="C4009" s="81">
        <v>17.809999999999999</v>
      </c>
      <c r="D4009" s="67"/>
      <c r="E4009" s="67"/>
      <c r="F4009" s="67"/>
      <c r="G4009" s="67"/>
      <c r="H4009" s="67"/>
      <c r="I4009" s="67"/>
    </row>
    <row r="4010" spans="1:9">
      <c r="A4010" s="79">
        <v>43997</v>
      </c>
      <c r="B4010" s="80">
        <v>23</v>
      </c>
      <c r="C4010" s="81">
        <v>15.54</v>
      </c>
      <c r="D4010" s="67"/>
      <c r="E4010" s="67"/>
      <c r="F4010" s="67"/>
      <c r="G4010" s="67"/>
      <c r="H4010" s="67"/>
      <c r="I4010" s="67"/>
    </row>
    <row r="4011" spans="1:9">
      <c r="A4011" s="79">
        <v>43997</v>
      </c>
      <c r="B4011" s="80">
        <v>24</v>
      </c>
      <c r="C4011" s="81">
        <v>15.87</v>
      </c>
      <c r="D4011" s="67"/>
      <c r="E4011" s="67"/>
      <c r="F4011" s="67"/>
      <c r="G4011" s="67"/>
      <c r="H4011" s="67"/>
      <c r="I4011" s="67"/>
    </row>
    <row r="4012" spans="1:9">
      <c r="A4012" s="79">
        <v>43998</v>
      </c>
      <c r="B4012" s="80">
        <v>1</v>
      </c>
      <c r="C4012" s="81">
        <v>14.12</v>
      </c>
      <c r="D4012" s="67"/>
      <c r="E4012" s="67"/>
      <c r="F4012" s="67"/>
      <c r="G4012" s="67"/>
      <c r="H4012" s="67"/>
      <c r="I4012" s="67"/>
    </row>
    <row r="4013" spans="1:9">
      <c r="A4013" s="79">
        <v>43998</v>
      </c>
      <c r="B4013" s="80">
        <v>2</v>
      </c>
      <c r="C4013" s="81">
        <v>12.6</v>
      </c>
      <c r="D4013" s="67"/>
      <c r="E4013" s="67"/>
      <c r="F4013" s="67"/>
      <c r="G4013" s="67"/>
      <c r="H4013" s="67"/>
      <c r="I4013" s="67"/>
    </row>
    <row r="4014" spans="1:9">
      <c r="A4014" s="79">
        <v>43998</v>
      </c>
      <c r="B4014" s="80">
        <v>3</v>
      </c>
      <c r="C4014" s="81">
        <v>12.77</v>
      </c>
      <c r="D4014" s="67"/>
      <c r="E4014" s="67"/>
      <c r="F4014" s="67"/>
      <c r="G4014" s="67"/>
      <c r="H4014" s="67"/>
      <c r="I4014" s="67"/>
    </row>
    <row r="4015" spans="1:9">
      <c r="A4015" s="79">
        <v>43998</v>
      </c>
      <c r="B4015" s="80">
        <v>4</v>
      </c>
      <c r="C4015" s="81">
        <v>12.59</v>
      </c>
      <c r="D4015" s="67"/>
      <c r="E4015" s="67"/>
      <c r="F4015" s="67"/>
      <c r="G4015" s="67"/>
      <c r="H4015" s="67"/>
      <c r="I4015" s="67"/>
    </row>
    <row r="4016" spans="1:9">
      <c r="A4016" s="79">
        <v>43998</v>
      </c>
      <c r="B4016" s="80">
        <v>5</v>
      </c>
      <c r="C4016" s="81">
        <v>14.63</v>
      </c>
      <c r="D4016" s="67"/>
      <c r="E4016" s="67"/>
      <c r="F4016" s="67"/>
      <c r="G4016" s="67"/>
      <c r="H4016" s="67"/>
      <c r="I4016" s="67"/>
    </row>
    <row r="4017" spans="1:9">
      <c r="A4017" s="79">
        <v>43998</v>
      </c>
      <c r="B4017" s="80">
        <v>6</v>
      </c>
      <c r="C4017" s="81">
        <v>2.9</v>
      </c>
      <c r="D4017" s="67"/>
      <c r="E4017" s="67"/>
      <c r="F4017" s="67"/>
      <c r="G4017" s="67"/>
      <c r="H4017" s="67"/>
      <c r="I4017" s="67"/>
    </row>
    <row r="4018" spans="1:9">
      <c r="A4018" s="79">
        <v>43998</v>
      </c>
      <c r="B4018" s="80">
        <v>7</v>
      </c>
      <c r="C4018" s="81">
        <v>12.05</v>
      </c>
      <c r="D4018" s="67"/>
      <c r="E4018" s="67"/>
      <c r="F4018" s="67"/>
      <c r="G4018" s="67"/>
      <c r="H4018" s="67"/>
      <c r="I4018" s="67"/>
    </row>
    <row r="4019" spans="1:9">
      <c r="A4019" s="79">
        <v>43998</v>
      </c>
      <c r="B4019" s="80">
        <v>8</v>
      </c>
      <c r="C4019" s="81">
        <v>15.34</v>
      </c>
      <c r="D4019" s="67"/>
      <c r="E4019" s="67"/>
      <c r="F4019" s="67"/>
      <c r="G4019" s="67"/>
      <c r="H4019" s="67"/>
      <c r="I4019" s="67"/>
    </row>
    <row r="4020" spans="1:9">
      <c r="A4020" s="79">
        <v>43998</v>
      </c>
      <c r="B4020" s="80">
        <v>9</v>
      </c>
      <c r="C4020" s="81">
        <v>17.88</v>
      </c>
      <c r="D4020" s="67"/>
      <c r="E4020" s="67"/>
      <c r="F4020" s="67"/>
      <c r="G4020" s="67"/>
      <c r="H4020" s="67"/>
      <c r="I4020" s="67"/>
    </row>
    <row r="4021" spans="1:9">
      <c r="A4021" s="79">
        <v>43998</v>
      </c>
      <c r="B4021" s="80">
        <v>10</v>
      </c>
      <c r="C4021" s="81">
        <v>18.28</v>
      </c>
      <c r="D4021" s="67"/>
      <c r="E4021" s="67"/>
      <c r="F4021" s="67"/>
      <c r="G4021" s="67"/>
      <c r="H4021" s="67"/>
      <c r="I4021" s="67"/>
    </row>
    <row r="4022" spans="1:9">
      <c r="A4022" s="79">
        <v>43998</v>
      </c>
      <c r="B4022" s="80">
        <v>11</v>
      </c>
      <c r="C4022" s="81">
        <v>18.02</v>
      </c>
      <c r="D4022" s="67"/>
      <c r="E4022" s="67"/>
      <c r="F4022" s="67"/>
      <c r="G4022" s="67"/>
      <c r="H4022" s="67"/>
      <c r="I4022" s="67"/>
    </row>
    <row r="4023" spans="1:9">
      <c r="A4023" s="79">
        <v>43998</v>
      </c>
      <c r="B4023" s="80">
        <v>12</v>
      </c>
      <c r="C4023" s="81">
        <v>19.12</v>
      </c>
      <c r="D4023" s="67"/>
      <c r="E4023" s="67"/>
      <c r="F4023" s="67"/>
      <c r="G4023" s="67"/>
      <c r="H4023" s="67"/>
      <c r="I4023" s="67"/>
    </row>
    <row r="4024" spans="1:9">
      <c r="A4024" s="79">
        <v>43998</v>
      </c>
      <c r="B4024" s="80">
        <v>13</v>
      </c>
      <c r="C4024" s="81">
        <v>21.94</v>
      </c>
      <c r="D4024" s="67"/>
      <c r="E4024" s="67"/>
      <c r="F4024" s="67"/>
      <c r="G4024" s="67"/>
      <c r="H4024" s="67"/>
      <c r="I4024" s="67"/>
    </row>
    <row r="4025" spans="1:9">
      <c r="A4025" s="79">
        <v>43998</v>
      </c>
      <c r="B4025" s="80">
        <v>14</v>
      </c>
      <c r="C4025" s="81">
        <v>21.38</v>
      </c>
      <c r="D4025" s="67"/>
      <c r="E4025" s="67"/>
      <c r="F4025" s="67"/>
      <c r="G4025" s="67"/>
      <c r="H4025" s="67"/>
      <c r="I4025" s="67"/>
    </row>
    <row r="4026" spans="1:9">
      <c r="A4026" s="79">
        <v>43998</v>
      </c>
      <c r="B4026" s="80">
        <v>15</v>
      </c>
      <c r="C4026" s="81">
        <v>20.58</v>
      </c>
      <c r="D4026" s="67"/>
      <c r="E4026" s="67"/>
      <c r="F4026" s="67"/>
      <c r="G4026" s="67"/>
      <c r="H4026" s="67"/>
      <c r="I4026" s="67"/>
    </row>
    <row r="4027" spans="1:9">
      <c r="A4027" s="79">
        <v>43998</v>
      </c>
      <c r="B4027" s="80">
        <v>16</v>
      </c>
      <c r="C4027" s="81">
        <v>20.85</v>
      </c>
      <c r="D4027" s="67"/>
      <c r="E4027" s="67"/>
      <c r="F4027" s="67"/>
      <c r="G4027" s="67"/>
      <c r="H4027" s="67"/>
      <c r="I4027" s="67"/>
    </row>
    <row r="4028" spans="1:9">
      <c r="A4028" s="79">
        <v>43998</v>
      </c>
      <c r="B4028" s="80">
        <v>17</v>
      </c>
      <c r="C4028" s="81">
        <v>20.81</v>
      </c>
      <c r="D4028" s="67"/>
      <c r="E4028" s="67"/>
      <c r="F4028" s="67"/>
      <c r="G4028" s="67"/>
      <c r="H4028" s="67"/>
      <c r="I4028" s="67"/>
    </row>
    <row r="4029" spans="1:9">
      <c r="A4029" s="79">
        <v>43998</v>
      </c>
      <c r="B4029" s="80">
        <v>18</v>
      </c>
      <c r="C4029" s="81">
        <v>24.19</v>
      </c>
      <c r="D4029" s="67"/>
      <c r="E4029" s="67"/>
      <c r="F4029" s="67"/>
      <c r="G4029" s="67"/>
      <c r="H4029" s="67"/>
      <c r="I4029" s="67"/>
    </row>
    <row r="4030" spans="1:9">
      <c r="A4030" s="79">
        <v>43998</v>
      </c>
      <c r="B4030" s="80">
        <v>19</v>
      </c>
      <c r="C4030" s="81">
        <v>20.09</v>
      </c>
      <c r="D4030" s="67"/>
      <c r="E4030" s="67"/>
      <c r="F4030" s="67"/>
      <c r="G4030" s="67"/>
      <c r="H4030" s="67"/>
      <c r="I4030" s="67"/>
    </row>
    <row r="4031" spans="1:9">
      <c r="A4031" s="79">
        <v>43998</v>
      </c>
      <c r="B4031" s="80">
        <v>20</v>
      </c>
      <c r="C4031" s="81">
        <v>20.170000000000002</v>
      </c>
      <c r="D4031" s="67"/>
      <c r="E4031" s="67"/>
      <c r="F4031" s="67"/>
      <c r="G4031" s="67"/>
      <c r="H4031" s="67"/>
      <c r="I4031" s="67"/>
    </row>
    <row r="4032" spans="1:9">
      <c r="A4032" s="79">
        <v>43998</v>
      </c>
      <c r="B4032" s="80">
        <v>21</v>
      </c>
      <c r="C4032" s="81">
        <v>23.67</v>
      </c>
      <c r="D4032" s="67"/>
      <c r="E4032" s="67"/>
      <c r="F4032" s="67"/>
      <c r="G4032" s="67"/>
      <c r="H4032" s="67"/>
      <c r="I4032" s="67"/>
    </row>
    <row r="4033" spans="1:9">
      <c r="A4033" s="79">
        <v>43998</v>
      </c>
      <c r="B4033" s="80">
        <v>22</v>
      </c>
      <c r="C4033" s="81">
        <v>16.04</v>
      </c>
      <c r="D4033" s="67"/>
      <c r="E4033" s="67"/>
      <c r="F4033" s="67"/>
      <c r="G4033" s="67"/>
      <c r="H4033" s="67"/>
      <c r="I4033" s="67"/>
    </row>
    <row r="4034" spans="1:9">
      <c r="A4034" s="79">
        <v>43998</v>
      </c>
      <c r="B4034" s="80">
        <v>23</v>
      </c>
      <c r="C4034" s="81">
        <v>24.17</v>
      </c>
      <c r="D4034" s="67"/>
      <c r="E4034" s="67"/>
      <c r="F4034" s="67"/>
      <c r="G4034" s="67"/>
      <c r="H4034" s="67"/>
      <c r="I4034" s="67"/>
    </row>
    <row r="4035" spans="1:9">
      <c r="A4035" s="79">
        <v>43998</v>
      </c>
      <c r="B4035" s="80">
        <v>24</v>
      </c>
      <c r="C4035" s="81">
        <v>15.09</v>
      </c>
      <c r="D4035" s="67"/>
      <c r="E4035" s="67"/>
      <c r="F4035" s="67"/>
      <c r="G4035" s="67"/>
      <c r="H4035" s="67"/>
      <c r="I4035" s="67"/>
    </row>
    <row r="4036" spans="1:9">
      <c r="A4036" s="79">
        <v>43999</v>
      </c>
      <c r="B4036" s="80">
        <v>1</v>
      </c>
      <c r="C4036" s="81">
        <v>12.68</v>
      </c>
      <c r="D4036" s="67"/>
      <c r="E4036" s="67"/>
      <c r="F4036" s="67"/>
      <c r="G4036" s="67"/>
      <c r="H4036" s="67"/>
      <c r="I4036" s="67"/>
    </row>
    <row r="4037" spans="1:9">
      <c r="A4037" s="79">
        <v>43999</v>
      </c>
      <c r="B4037" s="80">
        <v>2</v>
      </c>
      <c r="C4037" s="81">
        <v>10.72</v>
      </c>
      <c r="D4037" s="67"/>
      <c r="E4037" s="67"/>
      <c r="F4037" s="67"/>
      <c r="G4037" s="67"/>
      <c r="H4037" s="67"/>
      <c r="I4037" s="67"/>
    </row>
    <row r="4038" spans="1:9">
      <c r="A4038" s="79">
        <v>43999</v>
      </c>
      <c r="B4038" s="80">
        <v>3</v>
      </c>
      <c r="C4038" s="81">
        <v>10.29</v>
      </c>
      <c r="D4038" s="67"/>
      <c r="E4038" s="67"/>
      <c r="F4038" s="67"/>
      <c r="G4038" s="67"/>
      <c r="H4038" s="67"/>
      <c r="I4038" s="67"/>
    </row>
    <row r="4039" spans="1:9">
      <c r="A4039" s="79">
        <v>43999</v>
      </c>
      <c r="B4039" s="80">
        <v>4</v>
      </c>
      <c r="C4039" s="81">
        <v>10.1</v>
      </c>
      <c r="D4039" s="67"/>
      <c r="E4039" s="67"/>
      <c r="F4039" s="67"/>
      <c r="G4039" s="67"/>
      <c r="H4039" s="67"/>
      <c r="I4039" s="67"/>
    </row>
    <row r="4040" spans="1:9">
      <c r="A4040" s="79">
        <v>43999</v>
      </c>
      <c r="B4040" s="80">
        <v>5</v>
      </c>
      <c r="C4040" s="81">
        <v>11.75</v>
      </c>
      <c r="D4040" s="67"/>
      <c r="E4040" s="67"/>
      <c r="F4040" s="67"/>
      <c r="G4040" s="67"/>
      <c r="H4040" s="67"/>
      <c r="I4040" s="67"/>
    </row>
    <row r="4041" spans="1:9">
      <c r="A4041" s="79">
        <v>43999</v>
      </c>
      <c r="B4041" s="80">
        <v>6</v>
      </c>
      <c r="C4041" s="81">
        <v>11.18</v>
      </c>
      <c r="D4041" s="67"/>
      <c r="E4041" s="67"/>
      <c r="F4041" s="67"/>
      <c r="G4041" s="67"/>
      <c r="H4041" s="67"/>
      <c r="I4041" s="67"/>
    </row>
    <row r="4042" spans="1:9">
      <c r="A4042" s="79">
        <v>43999</v>
      </c>
      <c r="B4042" s="80">
        <v>7</v>
      </c>
      <c r="C4042" s="81">
        <v>14.42</v>
      </c>
      <c r="D4042" s="67"/>
      <c r="E4042" s="67"/>
      <c r="F4042" s="67"/>
      <c r="G4042" s="67"/>
      <c r="H4042" s="67"/>
      <c r="I4042" s="67"/>
    </row>
    <row r="4043" spans="1:9">
      <c r="A4043" s="79">
        <v>43999</v>
      </c>
      <c r="B4043" s="80">
        <v>8</v>
      </c>
      <c r="C4043" s="81">
        <v>24.24</v>
      </c>
      <c r="D4043" s="67"/>
      <c r="E4043" s="67"/>
      <c r="F4043" s="67"/>
      <c r="G4043" s="67"/>
      <c r="H4043" s="67"/>
      <c r="I4043" s="67"/>
    </row>
    <row r="4044" spans="1:9">
      <c r="A4044" s="79">
        <v>43999</v>
      </c>
      <c r="B4044" s="80">
        <v>9</v>
      </c>
      <c r="C4044" s="81">
        <v>22.01</v>
      </c>
      <c r="D4044" s="67"/>
      <c r="E4044" s="67"/>
      <c r="F4044" s="67"/>
      <c r="G4044" s="67"/>
      <c r="H4044" s="67"/>
      <c r="I4044" s="67"/>
    </row>
    <row r="4045" spans="1:9">
      <c r="A4045" s="79">
        <v>43999</v>
      </c>
      <c r="B4045" s="80">
        <v>10</v>
      </c>
      <c r="C4045" s="81">
        <v>21.76</v>
      </c>
      <c r="D4045" s="67"/>
      <c r="E4045" s="67"/>
      <c r="F4045" s="67"/>
      <c r="G4045" s="67"/>
      <c r="H4045" s="67"/>
      <c r="I4045" s="67"/>
    </row>
    <row r="4046" spans="1:9">
      <c r="A4046" s="79">
        <v>43999</v>
      </c>
      <c r="B4046" s="80">
        <v>11</v>
      </c>
      <c r="C4046" s="81">
        <v>27.37</v>
      </c>
      <c r="D4046" s="67"/>
      <c r="E4046" s="67"/>
      <c r="F4046" s="67"/>
      <c r="G4046" s="67"/>
      <c r="H4046" s="67"/>
      <c r="I4046" s="67"/>
    </row>
    <row r="4047" spans="1:9">
      <c r="A4047" s="79">
        <v>43999</v>
      </c>
      <c r="B4047" s="80">
        <v>12</v>
      </c>
      <c r="C4047" s="81">
        <v>21.15</v>
      </c>
      <c r="D4047" s="67"/>
      <c r="E4047" s="67"/>
      <c r="F4047" s="67"/>
      <c r="G4047" s="67"/>
      <c r="H4047" s="67"/>
      <c r="I4047" s="67"/>
    </row>
    <row r="4048" spans="1:9">
      <c r="A4048" s="79">
        <v>43999</v>
      </c>
      <c r="B4048" s="80">
        <v>13</v>
      </c>
      <c r="C4048" s="81">
        <v>19.5</v>
      </c>
      <c r="D4048" s="67"/>
      <c r="E4048" s="67"/>
      <c r="F4048" s="67"/>
      <c r="G4048" s="67"/>
      <c r="H4048" s="67"/>
      <c r="I4048" s="67"/>
    </row>
    <row r="4049" spans="1:9">
      <c r="A4049" s="79">
        <v>43999</v>
      </c>
      <c r="B4049" s="80">
        <v>14</v>
      </c>
      <c r="C4049" s="81">
        <v>21.94</v>
      </c>
      <c r="D4049" s="67"/>
      <c r="E4049" s="67"/>
      <c r="F4049" s="67"/>
      <c r="G4049" s="67"/>
      <c r="H4049" s="67"/>
      <c r="I4049" s="67"/>
    </row>
    <row r="4050" spans="1:9">
      <c r="A4050" s="79">
        <v>43999</v>
      </c>
      <c r="B4050" s="80">
        <v>15</v>
      </c>
      <c r="C4050" s="81">
        <v>21.03</v>
      </c>
      <c r="D4050" s="67"/>
      <c r="E4050" s="67"/>
      <c r="F4050" s="67"/>
      <c r="G4050" s="67"/>
      <c r="H4050" s="67"/>
      <c r="I4050" s="67"/>
    </row>
    <row r="4051" spans="1:9">
      <c r="A4051" s="79">
        <v>43999</v>
      </c>
      <c r="B4051" s="80">
        <v>16</v>
      </c>
      <c r="C4051" s="81">
        <v>48.69</v>
      </c>
      <c r="D4051" s="67"/>
      <c r="E4051" s="67"/>
      <c r="F4051" s="67"/>
      <c r="G4051" s="67"/>
      <c r="H4051" s="67"/>
      <c r="I4051" s="67"/>
    </row>
    <row r="4052" spans="1:9">
      <c r="A4052" s="79">
        <v>43999</v>
      </c>
      <c r="B4052" s="80">
        <v>17</v>
      </c>
      <c r="C4052" s="81">
        <v>60.65</v>
      </c>
      <c r="D4052" s="67"/>
      <c r="E4052" s="67"/>
      <c r="F4052" s="67"/>
      <c r="G4052" s="67"/>
      <c r="H4052" s="67"/>
      <c r="I4052" s="67"/>
    </row>
    <row r="4053" spans="1:9">
      <c r="A4053" s="79">
        <v>43999</v>
      </c>
      <c r="B4053" s="80">
        <v>18</v>
      </c>
      <c r="C4053" s="81">
        <v>23.87</v>
      </c>
      <c r="D4053" s="67"/>
      <c r="E4053" s="67"/>
      <c r="F4053" s="67"/>
      <c r="G4053" s="67"/>
      <c r="H4053" s="67"/>
      <c r="I4053" s="67"/>
    </row>
    <row r="4054" spans="1:9">
      <c r="A4054" s="79">
        <v>43999</v>
      </c>
      <c r="B4054" s="80">
        <v>19</v>
      </c>
      <c r="C4054" s="81">
        <v>20.8</v>
      </c>
      <c r="D4054" s="67"/>
      <c r="E4054" s="67"/>
      <c r="F4054" s="67"/>
      <c r="G4054" s="67"/>
      <c r="H4054" s="67"/>
      <c r="I4054" s="67"/>
    </row>
    <row r="4055" spans="1:9">
      <c r="A4055" s="79">
        <v>43999</v>
      </c>
      <c r="B4055" s="80">
        <v>20</v>
      </c>
      <c r="C4055" s="81">
        <v>18.61</v>
      </c>
      <c r="D4055" s="67"/>
      <c r="E4055" s="67"/>
      <c r="F4055" s="67"/>
      <c r="G4055" s="67"/>
      <c r="H4055" s="67"/>
      <c r="I4055" s="67"/>
    </row>
    <row r="4056" spans="1:9">
      <c r="A4056" s="79">
        <v>43999</v>
      </c>
      <c r="B4056" s="80">
        <v>21</v>
      </c>
      <c r="C4056" s="81">
        <v>28.28</v>
      </c>
      <c r="D4056" s="67"/>
      <c r="E4056" s="67"/>
      <c r="F4056" s="67"/>
      <c r="G4056" s="67"/>
      <c r="H4056" s="67"/>
      <c r="I4056" s="67"/>
    </row>
    <row r="4057" spans="1:9">
      <c r="A4057" s="79">
        <v>43999</v>
      </c>
      <c r="B4057" s="80">
        <v>22</v>
      </c>
      <c r="C4057" s="81">
        <v>15.24</v>
      </c>
      <c r="D4057" s="67"/>
      <c r="E4057" s="67"/>
      <c r="F4057" s="67"/>
      <c r="G4057" s="67"/>
      <c r="H4057" s="67"/>
      <c r="I4057" s="67"/>
    </row>
    <row r="4058" spans="1:9">
      <c r="A4058" s="79">
        <v>43999</v>
      </c>
      <c r="B4058" s="80">
        <v>23</v>
      </c>
      <c r="C4058" s="81">
        <v>15.41</v>
      </c>
      <c r="D4058" s="67"/>
      <c r="E4058" s="67"/>
      <c r="F4058" s="67"/>
      <c r="G4058" s="67"/>
      <c r="H4058" s="67"/>
      <c r="I4058" s="67"/>
    </row>
    <row r="4059" spans="1:9">
      <c r="A4059" s="79">
        <v>43999</v>
      </c>
      <c r="B4059" s="80">
        <v>24</v>
      </c>
      <c r="C4059" s="81">
        <v>13.71</v>
      </c>
      <c r="D4059" s="67"/>
      <c r="E4059" s="67"/>
      <c r="F4059" s="67"/>
      <c r="G4059" s="67"/>
      <c r="H4059" s="67"/>
      <c r="I4059" s="67"/>
    </row>
    <row r="4060" spans="1:9">
      <c r="A4060" s="79">
        <v>44000</v>
      </c>
      <c r="B4060" s="80">
        <v>1</v>
      </c>
      <c r="C4060" s="81">
        <v>10.6</v>
      </c>
      <c r="D4060" s="67"/>
      <c r="E4060" s="67"/>
      <c r="F4060" s="67"/>
      <c r="G4060" s="67"/>
      <c r="H4060" s="67"/>
      <c r="I4060" s="67"/>
    </row>
    <row r="4061" spans="1:9">
      <c r="A4061" s="79">
        <v>44000</v>
      </c>
      <c r="B4061" s="80">
        <v>2</v>
      </c>
      <c r="C4061" s="81">
        <v>10.25</v>
      </c>
      <c r="D4061" s="67"/>
      <c r="E4061" s="67"/>
      <c r="F4061" s="67"/>
      <c r="G4061" s="67"/>
      <c r="H4061" s="67"/>
      <c r="I4061" s="67"/>
    </row>
    <row r="4062" spans="1:9">
      <c r="A4062" s="79">
        <v>44000</v>
      </c>
      <c r="B4062" s="80">
        <v>3</v>
      </c>
      <c r="C4062" s="81">
        <v>9.64</v>
      </c>
      <c r="D4062" s="67"/>
      <c r="E4062" s="67"/>
      <c r="F4062" s="67"/>
      <c r="G4062" s="67"/>
      <c r="H4062" s="67"/>
      <c r="I4062" s="67"/>
    </row>
    <row r="4063" spans="1:9">
      <c r="A4063" s="79">
        <v>44000</v>
      </c>
      <c r="B4063" s="80">
        <v>4</v>
      </c>
      <c r="C4063" s="81">
        <v>8.14</v>
      </c>
      <c r="D4063" s="67"/>
      <c r="E4063" s="67"/>
      <c r="F4063" s="67"/>
      <c r="G4063" s="67"/>
      <c r="H4063" s="67"/>
      <c r="I4063" s="67"/>
    </row>
    <row r="4064" spans="1:9">
      <c r="A4064" s="79">
        <v>44000</v>
      </c>
      <c r="B4064" s="80">
        <v>5</v>
      </c>
      <c r="C4064" s="81">
        <v>8.99</v>
      </c>
      <c r="D4064" s="67"/>
      <c r="E4064" s="67"/>
      <c r="F4064" s="67"/>
      <c r="G4064" s="67"/>
      <c r="H4064" s="67"/>
      <c r="I4064" s="67"/>
    </row>
    <row r="4065" spans="1:9">
      <c r="A4065" s="79">
        <v>44000</v>
      </c>
      <c r="B4065" s="80">
        <v>6</v>
      </c>
      <c r="C4065" s="81">
        <v>9.44</v>
      </c>
      <c r="D4065" s="67"/>
      <c r="E4065" s="67"/>
      <c r="F4065" s="67"/>
      <c r="G4065" s="67"/>
      <c r="H4065" s="67"/>
      <c r="I4065" s="67"/>
    </row>
    <row r="4066" spans="1:9">
      <c r="A4066" s="79">
        <v>44000</v>
      </c>
      <c r="B4066" s="80">
        <v>7</v>
      </c>
      <c r="C4066" s="81">
        <v>13.51</v>
      </c>
      <c r="D4066" s="67"/>
      <c r="E4066" s="67"/>
      <c r="F4066" s="67"/>
      <c r="G4066" s="67"/>
      <c r="H4066" s="67"/>
      <c r="I4066" s="67"/>
    </row>
    <row r="4067" spans="1:9">
      <c r="A4067" s="79">
        <v>44000</v>
      </c>
      <c r="B4067" s="80">
        <v>8</v>
      </c>
      <c r="C4067" s="81">
        <v>20.239999999999998</v>
      </c>
      <c r="D4067" s="67"/>
      <c r="E4067" s="67"/>
      <c r="F4067" s="67"/>
      <c r="G4067" s="67"/>
      <c r="H4067" s="67"/>
      <c r="I4067" s="67"/>
    </row>
    <row r="4068" spans="1:9">
      <c r="A4068" s="79">
        <v>44000</v>
      </c>
      <c r="B4068" s="80">
        <v>9</v>
      </c>
      <c r="C4068" s="81">
        <v>31.08</v>
      </c>
      <c r="D4068" s="67"/>
      <c r="E4068" s="67"/>
      <c r="F4068" s="67"/>
      <c r="G4068" s="67"/>
      <c r="H4068" s="67"/>
      <c r="I4068" s="67"/>
    </row>
    <row r="4069" spans="1:9">
      <c r="A4069" s="79">
        <v>44000</v>
      </c>
      <c r="B4069" s="80">
        <v>10</v>
      </c>
      <c r="C4069" s="81">
        <v>25.25</v>
      </c>
      <c r="D4069" s="67"/>
      <c r="E4069" s="67"/>
      <c r="F4069" s="67"/>
      <c r="G4069" s="67"/>
      <c r="H4069" s="67"/>
      <c r="I4069" s="67"/>
    </row>
    <row r="4070" spans="1:9">
      <c r="A4070" s="79">
        <v>44000</v>
      </c>
      <c r="B4070" s="80">
        <v>11</v>
      </c>
      <c r="C4070" s="81">
        <v>25.57</v>
      </c>
      <c r="D4070" s="67"/>
      <c r="E4070" s="67"/>
      <c r="F4070" s="67"/>
      <c r="G4070" s="67"/>
      <c r="H4070" s="67"/>
      <c r="I4070" s="67"/>
    </row>
    <row r="4071" spans="1:9">
      <c r="A4071" s="79">
        <v>44000</v>
      </c>
      <c r="B4071" s="80">
        <v>12</v>
      </c>
      <c r="C4071" s="81">
        <v>28.97</v>
      </c>
      <c r="D4071" s="67"/>
      <c r="E4071" s="67"/>
      <c r="F4071" s="67"/>
      <c r="G4071" s="67"/>
      <c r="H4071" s="67"/>
      <c r="I4071" s="67"/>
    </row>
    <row r="4072" spans="1:9">
      <c r="A4072" s="79">
        <v>44000</v>
      </c>
      <c r="B4072" s="80">
        <v>13</v>
      </c>
      <c r="C4072" s="81">
        <v>22.16</v>
      </c>
      <c r="D4072" s="67"/>
      <c r="E4072" s="67"/>
      <c r="F4072" s="67"/>
      <c r="G4072" s="67"/>
      <c r="H4072" s="67"/>
      <c r="I4072" s="67"/>
    </row>
    <row r="4073" spans="1:9">
      <c r="A4073" s="79">
        <v>44000</v>
      </c>
      <c r="B4073" s="80">
        <v>14</v>
      </c>
      <c r="C4073" s="81">
        <v>22.88</v>
      </c>
      <c r="D4073" s="67"/>
      <c r="E4073" s="67"/>
      <c r="F4073" s="67"/>
      <c r="G4073" s="67"/>
      <c r="H4073" s="67"/>
      <c r="I4073" s="67"/>
    </row>
    <row r="4074" spans="1:9">
      <c r="A4074" s="79">
        <v>44000</v>
      </c>
      <c r="B4074" s="80">
        <v>15</v>
      </c>
      <c r="C4074" s="81">
        <v>24.25</v>
      </c>
      <c r="D4074" s="67"/>
      <c r="E4074" s="67"/>
      <c r="F4074" s="67"/>
      <c r="G4074" s="67"/>
      <c r="H4074" s="67"/>
      <c r="I4074" s="67"/>
    </row>
    <row r="4075" spans="1:9">
      <c r="A4075" s="79">
        <v>44000</v>
      </c>
      <c r="B4075" s="80">
        <v>16</v>
      </c>
      <c r="C4075" s="81">
        <v>30.13</v>
      </c>
      <c r="D4075" s="67"/>
      <c r="E4075" s="67"/>
      <c r="F4075" s="67"/>
      <c r="G4075" s="67"/>
      <c r="H4075" s="67"/>
      <c r="I4075" s="67"/>
    </row>
    <row r="4076" spans="1:9">
      <c r="A4076" s="79">
        <v>44000</v>
      </c>
      <c r="B4076" s="80">
        <v>17</v>
      </c>
      <c r="C4076" s="81">
        <v>24.17</v>
      </c>
      <c r="D4076" s="67"/>
      <c r="E4076" s="67"/>
      <c r="F4076" s="67"/>
      <c r="G4076" s="67"/>
      <c r="H4076" s="67"/>
      <c r="I4076" s="67"/>
    </row>
    <row r="4077" spans="1:9">
      <c r="A4077" s="79">
        <v>44000</v>
      </c>
      <c r="B4077" s="80">
        <v>18</v>
      </c>
      <c r="C4077" s="81">
        <v>25.15</v>
      </c>
      <c r="D4077" s="67"/>
      <c r="E4077" s="67"/>
      <c r="F4077" s="67"/>
      <c r="G4077" s="67"/>
      <c r="H4077" s="67"/>
      <c r="I4077" s="67"/>
    </row>
    <row r="4078" spans="1:9">
      <c r="A4078" s="79">
        <v>44000</v>
      </c>
      <c r="B4078" s="80">
        <v>19</v>
      </c>
      <c r="C4078" s="81">
        <v>23.24</v>
      </c>
      <c r="D4078" s="67"/>
      <c r="E4078" s="67"/>
      <c r="F4078" s="67"/>
      <c r="G4078" s="67"/>
      <c r="H4078" s="67"/>
      <c r="I4078" s="67"/>
    </row>
    <row r="4079" spans="1:9">
      <c r="A4079" s="79">
        <v>44000</v>
      </c>
      <c r="B4079" s="80">
        <v>20</v>
      </c>
      <c r="C4079" s="81">
        <v>19.010000000000002</v>
      </c>
      <c r="D4079" s="67"/>
      <c r="E4079" s="67"/>
      <c r="F4079" s="67"/>
      <c r="G4079" s="67"/>
      <c r="H4079" s="67"/>
      <c r="I4079" s="67"/>
    </row>
    <row r="4080" spans="1:9">
      <c r="A4080" s="79">
        <v>44000</v>
      </c>
      <c r="B4080" s="80">
        <v>21</v>
      </c>
      <c r="C4080" s="81">
        <v>19.61</v>
      </c>
      <c r="D4080" s="67"/>
      <c r="E4080" s="67"/>
      <c r="F4080" s="67"/>
      <c r="G4080" s="67"/>
      <c r="H4080" s="67"/>
      <c r="I4080" s="67"/>
    </row>
    <row r="4081" spans="1:9">
      <c r="A4081" s="79">
        <v>44000</v>
      </c>
      <c r="B4081" s="80">
        <v>22</v>
      </c>
      <c r="C4081" s="81">
        <v>19.04</v>
      </c>
      <c r="D4081" s="67"/>
      <c r="E4081" s="67"/>
      <c r="F4081" s="67"/>
      <c r="G4081" s="67"/>
      <c r="H4081" s="67"/>
      <c r="I4081" s="67"/>
    </row>
    <row r="4082" spans="1:9">
      <c r="A4082" s="79">
        <v>44000</v>
      </c>
      <c r="B4082" s="80">
        <v>23</v>
      </c>
      <c r="C4082" s="81">
        <v>18.63</v>
      </c>
      <c r="D4082" s="67"/>
      <c r="E4082" s="67"/>
      <c r="F4082" s="67"/>
      <c r="G4082" s="67"/>
      <c r="H4082" s="67"/>
      <c r="I4082" s="67"/>
    </row>
    <row r="4083" spans="1:9">
      <c r="A4083" s="79">
        <v>44000</v>
      </c>
      <c r="B4083" s="80">
        <v>24</v>
      </c>
      <c r="C4083" s="81">
        <v>18.239999999999998</v>
      </c>
      <c r="D4083" s="67"/>
      <c r="E4083" s="67"/>
      <c r="F4083" s="67"/>
      <c r="G4083" s="67"/>
      <c r="H4083" s="67"/>
      <c r="I4083" s="67"/>
    </row>
    <row r="4084" spans="1:9">
      <c r="A4084" s="79">
        <v>44001</v>
      </c>
      <c r="B4084" s="80">
        <v>1</v>
      </c>
      <c r="C4084" s="81">
        <v>15.04</v>
      </c>
      <c r="D4084" s="67"/>
      <c r="E4084" s="67"/>
      <c r="F4084" s="67"/>
      <c r="G4084" s="67"/>
      <c r="H4084" s="67"/>
      <c r="I4084" s="67"/>
    </row>
    <row r="4085" spans="1:9">
      <c r="A4085" s="79">
        <v>44001</v>
      </c>
      <c r="B4085" s="80">
        <v>2</v>
      </c>
      <c r="C4085" s="81">
        <v>14.43</v>
      </c>
      <c r="D4085" s="67"/>
      <c r="E4085" s="67"/>
      <c r="F4085" s="67"/>
      <c r="G4085" s="67"/>
      <c r="H4085" s="67"/>
      <c r="I4085" s="67"/>
    </row>
    <row r="4086" spans="1:9">
      <c r="A4086" s="79">
        <v>44001</v>
      </c>
      <c r="B4086" s="80">
        <v>3</v>
      </c>
      <c r="C4086" s="81">
        <v>13.72</v>
      </c>
      <c r="D4086" s="67"/>
      <c r="E4086" s="67"/>
      <c r="F4086" s="67"/>
      <c r="G4086" s="67"/>
      <c r="H4086" s="67"/>
      <c r="I4086" s="67"/>
    </row>
    <row r="4087" spans="1:9">
      <c r="A4087" s="79">
        <v>44001</v>
      </c>
      <c r="B4087" s="80">
        <v>4</v>
      </c>
      <c r="C4087" s="81">
        <v>13.21</v>
      </c>
      <c r="D4087" s="67"/>
      <c r="E4087" s="67"/>
      <c r="F4087" s="67"/>
      <c r="G4087" s="67"/>
      <c r="H4087" s="67"/>
      <c r="I4087" s="67"/>
    </row>
    <row r="4088" spans="1:9">
      <c r="A4088" s="79">
        <v>44001</v>
      </c>
      <c r="B4088" s="80">
        <v>5</v>
      </c>
      <c r="C4088" s="81">
        <v>14.89</v>
      </c>
      <c r="D4088" s="67"/>
      <c r="E4088" s="67"/>
      <c r="F4088" s="67"/>
      <c r="G4088" s="67"/>
      <c r="H4088" s="67"/>
      <c r="I4088" s="67"/>
    </row>
    <row r="4089" spans="1:9">
      <c r="A4089" s="79">
        <v>44001</v>
      </c>
      <c r="B4089" s="80">
        <v>6</v>
      </c>
      <c r="C4089" s="81">
        <v>16.02</v>
      </c>
      <c r="D4089" s="67"/>
      <c r="E4089" s="67"/>
      <c r="F4089" s="67"/>
      <c r="G4089" s="67"/>
      <c r="H4089" s="67"/>
      <c r="I4089" s="67"/>
    </row>
    <row r="4090" spans="1:9">
      <c r="A4090" s="79">
        <v>44001</v>
      </c>
      <c r="B4090" s="80">
        <v>7</v>
      </c>
      <c r="C4090" s="81">
        <v>16.68</v>
      </c>
      <c r="D4090" s="67"/>
      <c r="E4090" s="67"/>
      <c r="F4090" s="67"/>
      <c r="G4090" s="67"/>
      <c r="H4090" s="67"/>
      <c r="I4090" s="67"/>
    </row>
    <row r="4091" spans="1:9">
      <c r="A4091" s="79">
        <v>44001</v>
      </c>
      <c r="B4091" s="80">
        <v>8</v>
      </c>
      <c r="C4091" s="81">
        <v>20.69</v>
      </c>
      <c r="D4091" s="67"/>
      <c r="E4091" s="67"/>
      <c r="F4091" s="67"/>
      <c r="G4091" s="67"/>
      <c r="H4091" s="67"/>
      <c r="I4091" s="67"/>
    </row>
    <row r="4092" spans="1:9">
      <c r="A4092" s="79">
        <v>44001</v>
      </c>
      <c r="B4092" s="80">
        <v>9</v>
      </c>
      <c r="C4092" s="81">
        <v>22.08</v>
      </c>
      <c r="D4092" s="67"/>
      <c r="E4092" s="67"/>
      <c r="F4092" s="67"/>
      <c r="G4092" s="67"/>
      <c r="H4092" s="67"/>
      <c r="I4092" s="67"/>
    </row>
    <row r="4093" spans="1:9">
      <c r="A4093" s="79">
        <v>44001</v>
      </c>
      <c r="B4093" s="80">
        <v>10</v>
      </c>
      <c r="C4093" s="81">
        <v>20.22</v>
      </c>
      <c r="D4093" s="67"/>
      <c r="E4093" s="67"/>
      <c r="F4093" s="67"/>
      <c r="G4093" s="67"/>
      <c r="H4093" s="67"/>
      <c r="I4093" s="67"/>
    </row>
    <row r="4094" spans="1:9">
      <c r="A4094" s="79">
        <v>44001</v>
      </c>
      <c r="B4094" s="80">
        <v>11</v>
      </c>
      <c r="C4094" s="81">
        <v>23.3</v>
      </c>
      <c r="D4094" s="67"/>
      <c r="E4094" s="67"/>
      <c r="F4094" s="67"/>
      <c r="G4094" s="67"/>
      <c r="H4094" s="67"/>
      <c r="I4094" s="67"/>
    </row>
    <row r="4095" spans="1:9">
      <c r="A4095" s="79">
        <v>44001</v>
      </c>
      <c r="B4095" s="80">
        <v>12</v>
      </c>
      <c r="C4095" s="81">
        <v>24.92</v>
      </c>
      <c r="D4095" s="67"/>
      <c r="E4095" s="67"/>
      <c r="F4095" s="67"/>
      <c r="G4095" s="67"/>
      <c r="H4095" s="67"/>
      <c r="I4095" s="67"/>
    </row>
    <row r="4096" spans="1:9">
      <c r="A4096" s="79">
        <v>44001</v>
      </c>
      <c r="B4096" s="80">
        <v>13</v>
      </c>
      <c r="C4096" s="81">
        <v>26.16</v>
      </c>
      <c r="D4096" s="67"/>
      <c r="E4096" s="67"/>
      <c r="F4096" s="67"/>
      <c r="G4096" s="67"/>
      <c r="H4096" s="67"/>
      <c r="I4096" s="67"/>
    </row>
    <row r="4097" spans="1:9">
      <c r="A4097" s="79">
        <v>44001</v>
      </c>
      <c r="B4097" s="80">
        <v>14</v>
      </c>
      <c r="C4097" s="81">
        <v>22.84</v>
      </c>
      <c r="D4097" s="67"/>
      <c r="E4097" s="67"/>
      <c r="F4097" s="67"/>
      <c r="G4097" s="67"/>
      <c r="H4097" s="67"/>
      <c r="I4097" s="67"/>
    </row>
    <row r="4098" spans="1:9">
      <c r="A4098" s="79">
        <v>44001</v>
      </c>
      <c r="B4098" s="80">
        <v>15</v>
      </c>
      <c r="C4098" s="81">
        <v>21.95</v>
      </c>
      <c r="D4098" s="67"/>
      <c r="E4098" s="67"/>
      <c r="F4098" s="67"/>
      <c r="G4098" s="67"/>
      <c r="H4098" s="67"/>
      <c r="I4098" s="67"/>
    </row>
    <row r="4099" spans="1:9">
      <c r="A4099" s="79">
        <v>44001</v>
      </c>
      <c r="B4099" s="80">
        <v>16</v>
      </c>
      <c r="C4099" s="81">
        <v>22.18</v>
      </c>
      <c r="D4099" s="67"/>
      <c r="E4099" s="67"/>
      <c r="F4099" s="67"/>
      <c r="G4099" s="67"/>
      <c r="H4099" s="67"/>
      <c r="I4099" s="67"/>
    </row>
    <row r="4100" spans="1:9">
      <c r="A4100" s="79">
        <v>44001</v>
      </c>
      <c r="B4100" s="80">
        <v>17</v>
      </c>
      <c r="C4100" s="81">
        <v>25.13</v>
      </c>
      <c r="D4100" s="67"/>
      <c r="E4100" s="67"/>
      <c r="F4100" s="67"/>
      <c r="G4100" s="67"/>
      <c r="H4100" s="67"/>
      <c r="I4100" s="67"/>
    </row>
    <row r="4101" spans="1:9">
      <c r="A4101" s="79">
        <v>44001</v>
      </c>
      <c r="B4101" s="80">
        <v>18</v>
      </c>
      <c r="C4101" s="81">
        <v>23.88</v>
      </c>
      <c r="D4101" s="67"/>
      <c r="E4101" s="67"/>
      <c r="F4101" s="67"/>
      <c r="G4101" s="67"/>
      <c r="H4101" s="67"/>
      <c r="I4101" s="67"/>
    </row>
    <row r="4102" spans="1:9">
      <c r="A4102" s="79">
        <v>44001</v>
      </c>
      <c r="B4102" s="80">
        <v>19</v>
      </c>
      <c r="C4102" s="81">
        <v>24.13</v>
      </c>
      <c r="D4102" s="67"/>
      <c r="E4102" s="67"/>
      <c r="F4102" s="67"/>
      <c r="G4102" s="67"/>
      <c r="H4102" s="67"/>
      <c r="I4102" s="67"/>
    </row>
    <row r="4103" spans="1:9">
      <c r="A4103" s="79">
        <v>44001</v>
      </c>
      <c r="B4103" s="80">
        <v>20</v>
      </c>
      <c r="C4103" s="81">
        <v>21.66</v>
      </c>
      <c r="D4103" s="67"/>
      <c r="E4103" s="67"/>
      <c r="F4103" s="67"/>
      <c r="G4103" s="67"/>
      <c r="H4103" s="67"/>
      <c r="I4103" s="67"/>
    </row>
    <row r="4104" spans="1:9">
      <c r="A4104" s="79">
        <v>44001</v>
      </c>
      <c r="B4104" s="80">
        <v>21</v>
      </c>
      <c r="C4104" s="81">
        <v>20.03</v>
      </c>
      <c r="D4104" s="67"/>
      <c r="E4104" s="67"/>
      <c r="F4104" s="67"/>
      <c r="G4104" s="67"/>
      <c r="H4104" s="67"/>
      <c r="I4104" s="67"/>
    </row>
    <row r="4105" spans="1:9">
      <c r="A4105" s="79">
        <v>44001</v>
      </c>
      <c r="B4105" s="80">
        <v>22</v>
      </c>
      <c r="C4105" s="81">
        <v>18.78</v>
      </c>
      <c r="D4105" s="67"/>
      <c r="E4105" s="67"/>
      <c r="F4105" s="67"/>
      <c r="G4105" s="67"/>
      <c r="H4105" s="67"/>
      <c r="I4105" s="67"/>
    </row>
    <row r="4106" spans="1:9">
      <c r="A4106" s="79">
        <v>44001</v>
      </c>
      <c r="B4106" s="80">
        <v>23</v>
      </c>
      <c r="C4106" s="81">
        <v>17.809999999999999</v>
      </c>
      <c r="D4106" s="67"/>
      <c r="E4106" s="67"/>
      <c r="F4106" s="67"/>
      <c r="G4106" s="67"/>
      <c r="H4106" s="67"/>
      <c r="I4106" s="67"/>
    </row>
    <row r="4107" spans="1:9">
      <c r="A4107" s="79">
        <v>44001</v>
      </c>
      <c r="B4107" s="80">
        <v>24</v>
      </c>
      <c r="C4107" s="81">
        <v>17.25</v>
      </c>
      <c r="D4107" s="67"/>
      <c r="E4107" s="67"/>
      <c r="F4107" s="67"/>
      <c r="G4107" s="67"/>
      <c r="H4107" s="67"/>
      <c r="I4107" s="67"/>
    </row>
    <row r="4108" spans="1:9">
      <c r="A4108" s="79">
        <v>44002</v>
      </c>
      <c r="B4108" s="80">
        <v>1</v>
      </c>
      <c r="C4108" s="81">
        <v>14.93</v>
      </c>
      <c r="D4108" s="67"/>
      <c r="E4108" s="67"/>
      <c r="F4108" s="67"/>
      <c r="G4108" s="67"/>
      <c r="H4108" s="67"/>
      <c r="I4108" s="67"/>
    </row>
    <row r="4109" spans="1:9">
      <c r="A4109" s="79">
        <v>44002</v>
      </c>
      <c r="B4109" s="80">
        <v>2</v>
      </c>
      <c r="C4109" s="81">
        <v>14.95</v>
      </c>
      <c r="D4109" s="67"/>
      <c r="E4109" s="67"/>
      <c r="F4109" s="67"/>
      <c r="G4109" s="67"/>
      <c r="H4109" s="67"/>
      <c r="I4109" s="67"/>
    </row>
    <row r="4110" spans="1:9">
      <c r="A4110" s="79">
        <v>44002</v>
      </c>
      <c r="B4110" s="80">
        <v>3</v>
      </c>
      <c r="C4110" s="81">
        <v>14.41</v>
      </c>
      <c r="D4110" s="67"/>
      <c r="E4110" s="67"/>
      <c r="F4110" s="67"/>
      <c r="G4110" s="67"/>
      <c r="H4110" s="67"/>
      <c r="I4110" s="67"/>
    </row>
    <row r="4111" spans="1:9">
      <c r="A4111" s="79">
        <v>44002</v>
      </c>
      <c r="B4111" s="80">
        <v>4</v>
      </c>
      <c r="C4111" s="81">
        <v>13.72</v>
      </c>
      <c r="D4111" s="67"/>
      <c r="E4111" s="67"/>
      <c r="F4111" s="67"/>
      <c r="G4111" s="67"/>
      <c r="H4111" s="67"/>
      <c r="I4111" s="67"/>
    </row>
    <row r="4112" spans="1:9">
      <c r="A4112" s="79">
        <v>44002</v>
      </c>
      <c r="B4112" s="80">
        <v>5</v>
      </c>
      <c r="C4112" s="81">
        <v>13.39</v>
      </c>
      <c r="D4112" s="67"/>
      <c r="E4112" s="67"/>
      <c r="F4112" s="67"/>
      <c r="G4112" s="67"/>
      <c r="H4112" s="67"/>
      <c r="I4112" s="67"/>
    </row>
    <row r="4113" spans="1:9">
      <c r="A4113" s="79">
        <v>44002</v>
      </c>
      <c r="B4113" s="80">
        <v>6</v>
      </c>
      <c r="C4113" s="81">
        <v>12.97</v>
      </c>
      <c r="D4113" s="67"/>
      <c r="E4113" s="67"/>
      <c r="F4113" s="67"/>
      <c r="G4113" s="67"/>
      <c r="H4113" s="67"/>
      <c r="I4113" s="67"/>
    </row>
    <row r="4114" spans="1:9">
      <c r="A4114" s="79">
        <v>44002</v>
      </c>
      <c r="B4114" s="80">
        <v>7</v>
      </c>
      <c r="C4114" s="81">
        <v>15.15</v>
      </c>
      <c r="D4114" s="67"/>
      <c r="E4114" s="67"/>
      <c r="F4114" s="67"/>
      <c r="G4114" s="67"/>
      <c r="H4114" s="67"/>
      <c r="I4114" s="67"/>
    </row>
    <row r="4115" spans="1:9">
      <c r="A4115" s="79">
        <v>44002</v>
      </c>
      <c r="B4115" s="80">
        <v>8</v>
      </c>
      <c r="C4115" s="81">
        <v>17.75</v>
      </c>
      <c r="D4115" s="67"/>
      <c r="E4115" s="67"/>
      <c r="F4115" s="67"/>
      <c r="G4115" s="67"/>
      <c r="H4115" s="67"/>
      <c r="I4115" s="67"/>
    </row>
    <row r="4116" spans="1:9">
      <c r="A4116" s="79">
        <v>44002</v>
      </c>
      <c r="B4116" s="80">
        <v>9</v>
      </c>
      <c r="C4116" s="81">
        <v>17.88</v>
      </c>
      <c r="D4116" s="67"/>
      <c r="E4116" s="67"/>
      <c r="F4116" s="67"/>
      <c r="G4116" s="67"/>
      <c r="H4116" s="67"/>
      <c r="I4116" s="67"/>
    </row>
    <row r="4117" spans="1:9">
      <c r="A4117" s="79">
        <v>44002</v>
      </c>
      <c r="B4117" s="80">
        <v>10</v>
      </c>
      <c r="C4117" s="81">
        <v>18.68</v>
      </c>
      <c r="D4117" s="67"/>
      <c r="E4117" s="67"/>
      <c r="F4117" s="67"/>
      <c r="G4117" s="67"/>
      <c r="H4117" s="67"/>
      <c r="I4117" s="67"/>
    </row>
    <row r="4118" spans="1:9">
      <c r="A4118" s="79">
        <v>44002</v>
      </c>
      <c r="B4118" s="80">
        <v>11</v>
      </c>
      <c r="C4118" s="81">
        <v>19.3</v>
      </c>
      <c r="D4118" s="67"/>
      <c r="E4118" s="67"/>
      <c r="F4118" s="67"/>
      <c r="G4118" s="67"/>
      <c r="H4118" s="67"/>
      <c r="I4118" s="67"/>
    </row>
    <row r="4119" spans="1:9">
      <c r="A4119" s="79">
        <v>44002</v>
      </c>
      <c r="B4119" s="80">
        <v>12</v>
      </c>
      <c r="C4119" s="81">
        <v>20.81</v>
      </c>
      <c r="D4119" s="67"/>
      <c r="E4119" s="67"/>
      <c r="F4119" s="67"/>
      <c r="G4119" s="67"/>
      <c r="H4119" s="67"/>
      <c r="I4119" s="67"/>
    </row>
    <row r="4120" spans="1:9">
      <c r="A4120" s="79">
        <v>44002</v>
      </c>
      <c r="B4120" s="80">
        <v>13</v>
      </c>
      <c r="C4120" s="81">
        <v>21.23</v>
      </c>
      <c r="D4120" s="67"/>
      <c r="E4120" s="67"/>
      <c r="F4120" s="67"/>
      <c r="G4120" s="67"/>
      <c r="H4120" s="67"/>
      <c r="I4120" s="67"/>
    </row>
    <row r="4121" spans="1:9">
      <c r="A4121" s="79">
        <v>44002</v>
      </c>
      <c r="B4121" s="80">
        <v>14</v>
      </c>
      <c r="C4121" s="81">
        <v>20.58</v>
      </c>
      <c r="D4121" s="67"/>
      <c r="E4121" s="67"/>
      <c r="F4121" s="67"/>
      <c r="G4121" s="67"/>
      <c r="H4121" s="67"/>
      <c r="I4121" s="67"/>
    </row>
    <row r="4122" spans="1:9">
      <c r="A4122" s="79">
        <v>44002</v>
      </c>
      <c r="B4122" s="80">
        <v>15</v>
      </c>
      <c r="C4122" s="81">
        <v>20.16</v>
      </c>
      <c r="D4122" s="67"/>
      <c r="E4122" s="67"/>
      <c r="F4122" s="67"/>
      <c r="G4122" s="67"/>
      <c r="H4122" s="67"/>
      <c r="I4122" s="67"/>
    </row>
    <row r="4123" spans="1:9">
      <c r="A4123" s="79">
        <v>44002</v>
      </c>
      <c r="B4123" s="80">
        <v>16</v>
      </c>
      <c r="C4123" s="81">
        <v>20.41</v>
      </c>
      <c r="D4123" s="67"/>
      <c r="E4123" s="67"/>
      <c r="F4123" s="67"/>
      <c r="G4123" s="67"/>
      <c r="H4123" s="67"/>
      <c r="I4123" s="67"/>
    </row>
    <row r="4124" spans="1:9">
      <c r="A4124" s="79">
        <v>44002</v>
      </c>
      <c r="B4124" s="80">
        <v>17</v>
      </c>
      <c r="C4124" s="81">
        <v>20.91</v>
      </c>
      <c r="D4124" s="67"/>
      <c r="E4124" s="67"/>
      <c r="F4124" s="67"/>
      <c r="G4124" s="67"/>
      <c r="H4124" s="67"/>
      <c r="I4124" s="67"/>
    </row>
    <row r="4125" spans="1:9">
      <c r="A4125" s="79">
        <v>44002</v>
      </c>
      <c r="B4125" s="80">
        <v>18</v>
      </c>
      <c r="C4125" s="81">
        <v>20.5</v>
      </c>
      <c r="D4125" s="67"/>
      <c r="E4125" s="67"/>
      <c r="F4125" s="67"/>
      <c r="G4125" s="67"/>
      <c r="H4125" s="67"/>
      <c r="I4125" s="67"/>
    </row>
    <row r="4126" spans="1:9">
      <c r="A4126" s="79">
        <v>44002</v>
      </c>
      <c r="B4126" s="80">
        <v>19</v>
      </c>
      <c r="C4126" s="81">
        <v>19.82</v>
      </c>
      <c r="D4126" s="67"/>
      <c r="E4126" s="67"/>
      <c r="F4126" s="67"/>
      <c r="G4126" s="67"/>
      <c r="H4126" s="67"/>
      <c r="I4126" s="67"/>
    </row>
    <row r="4127" spans="1:9">
      <c r="A4127" s="79">
        <v>44002</v>
      </c>
      <c r="B4127" s="80">
        <v>20</v>
      </c>
      <c r="C4127" s="81">
        <v>21.85</v>
      </c>
      <c r="D4127" s="67"/>
      <c r="E4127" s="67"/>
      <c r="F4127" s="67"/>
      <c r="G4127" s="67"/>
      <c r="H4127" s="67"/>
      <c r="I4127" s="67"/>
    </row>
    <row r="4128" spans="1:9">
      <c r="A4128" s="79">
        <v>44002</v>
      </c>
      <c r="B4128" s="80">
        <v>21</v>
      </c>
      <c r="C4128" s="81">
        <v>19.84</v>
      </c>
      <c r="D4128" s="67"/>
      <c r="E4128" s="67"/>
      <c r="F4128" s="67"/>
      <c r="G4128" s="67"/>
      <c r="H4128" s="67"/>
      <c r="I4128" s="67"/>
    </row>
    <row r="4129" spans="1:9">
      <c r="A4129" s="79">
        <v>44002</v>
      </c>
      <c r="B4129" s="80">
        <v>22</v>
      </c>
      <c r="C4129" s="81">
        <v>18.760000000000002</v>
      </c>
      <c r="D4129" s="67"/>
      <c r="E4129" s="67"/>
      <c r="F4129" s="67"/>
      <c r="G4129" s="67"/>
      <c r="H4129" s="67"/>
      <c r="I4129" s="67"/>
    </row>
    <row r="4130" spans="1:9">
      <c r="A4130" s="79">
        <v>44002</v>
      </c>
      <c r="B4130" s="80">
        <v>23</v>
      </c>
      <c r="C4130" s="81">
        <v>15.82</v>
      </c>
      <c r="D4130" s="67"/>
      <c r="E4130" s="67"/>
      <c r="F4130" s="67"/>
      <c r="G4130" s="67"/>
      <c r="H4130" s="67"/>
      <c r="I4130" s="67"/>
    </row>
    <row r="4131" spans="1:9">
      <c r="A4131" s="79">
        <v>44002</v>
      </c>
      <c r="B4131" s="80">
        <v>24</v>
      </c>
      <c r="C4131" s="81">
        <v>15.92</v>
      </c>
      <c r="D4131" s="67"/>
      <c r="E4131" s="67"/>
      <c r="F4131" s="67"/>
      <c r="G4131" s="67"/>
      <c r="H4131" s="67"/>
      <c r="I4131" s="67"/>
    </row>
    <row r="4132" spans="1:9">
      <c r="A4132" s="79">
        <v>44003</v>
      </c>
      <c r="B4132" s="80">
        <v>1</v>
      </c>
      <c r="C4132" s="81">
        <v>15.5</v>
      </c>
      <c r="D4132" s="67"/>
      <c r="E4132" s="67"/>
      <c r="F4132" s="67"/>
      <c r="G4132" s="67"/>
      <c r="H4132" s="67"/>
      <c r="I4132" s="67"/>
    </row>
    <row r="4133" spans="1:9">
      <c r="A4133" s="79">
        <v>44003</v>
      </c>
      <c r="B4133" s="80">
        <v>2</v>
      </c>
      <c r="C4133" s="81">
        <v>13.96</v>
      </c>
      <c r="D4133" s="67"/>
      <c r="E4133" s="67"/>
      <c r="F4133" s="67"/>
      <c r="G4133" s="67"/>
      <c r="H4133" s="67"/>
      <c r="I4133" s="67"/>
    </row>
    <row r="4134" spans="1:9">
      <c r="A4134" s="79">
        <v>44003</v>
      </c>
      <c r="B4134" s="80">
        <v>3</v>
      </c>
      <c r="C4134" s="81">
        <v>13.23</v>
      </c>
      <c r="D4134" s="67"/>
      <c r="E4134" s="67"/>
      <c r="F4134" s="67"/>
      <c r="G4134" s="67"/>
      <c r="H4134" s="67"/>
      <c r="I4134" s="67"/>
    </row>
    <row r="4135" spans="1:9">
      <c r="A4135" s="79">
        <v>44003</v>
      </c>
      <c r="B4135" s="80">
        <v>4</v>
      </c>
      <c r="C4135" s="81">
        <v>11.66</v>
      </c>
      <c r="D4135" s="67"/>
      <c r="E4135" s="67"/>
      <c r="F4135" s="67"/>
      <c r="G4135" s="67"/>
      <c r="H4135" s="67"/>
      <c r="I4135" s="67"/>
    </row>
    <row r="4136" spans="1:9">
      <c r="A4136" s="79">
        <v>44003</v>
      </c>
      <c r="B4136" s="80">
        <v>5</v>
      </c>
      <c r="C4136" s="81">
        <v>9.9700000000000006</v>
      </c>
      <c r="D4136" s="67"/>
      <c r="E4136" s="67"/>
      <c r="F4136" s="67"/>
      <c r="G4136" s="67"/>
      <c r="H4136" s="67"/>
      <c r="I4136" s="67"/>
    </row>
    <row r="4137" spans="1:9">
      <c r="A4137" s="79">
        <v>44003</v>
      </c>
      <c r="B4137" s="80">
        <v>6</v>
      </c>
      <c r="C4137" s="81">
        <v>8.93</v>
      </c>
      <c r="D4137" s="67"/>
      <c r="E4137" s="67"/>
      <c r="F4137" s="67"/>
      <c r="G4137" s="67"/>
      <c r="H4137" s="67"/>
      <c r="I4137" s="67"/>
    </row>
    <row r="4138" spans="1:9">
      <c r="A4138" s="79">
        <v>44003</v>
      </c>
      <c r="B4138" s="80">
        <v>7</v>
      </c>
      <c r="C4138" s="81">
        <v>9.83</v>
      </c>
      <c r="D4138" s="67"/>
      <c r="E4138" s="67"/>
      <c r="F4138" s="67"/>
      <c r="G4138" s="67"/>
      <c r="H4138" s="67"/>
      <c r="I4138" s="67"/>
    </row>
    <row r="4139" spans="1:9">
      <c r="A4139" s="79">
        <v>44003</v>
      </c>
      <c r="B4139" s="80">
        <v>8</v>
      </c>
      <c r="C4139" s="81">
        <v>13.5</v>
      </c>
      <c r="D4139" s="67"/>
      <c r="E4139" s="67"/>
      <c r="F4139" s="67"/>
      <c r="G4139" s="67"/>
      <c r="H4139" s="67"/>
      <c r="I4139" s="67"/>
    </row>
    <row r="4140" spans="1:9">
      <c r="A4140" s="79">
        <v>44003</v>
      </c>
      <c r="B4140" s="80">
        <v>9</v>
      </c>
      <c r="C4140" s="81">
        <v>17.690000000000001</v>
      </c>
      <c r="D4140" s="67"/>
      <c r="E4140" s="67"/>
      <c r="F4140" s="67"/>
      <c r="G4140" s="67"/>
      <c r="H4140" s="67"/>
      <c r="I4140" s="67"/>
    </row>
    <row r="4141" spans="1:9">
      <c r="A4141" s="79">
        <v>44003</v>
      </c>
      <c r="B4141" s="80">
        <v>10</v>
      </c>
      <c r="C4141" s="81">
        <v>19.399999999999999</v>
      </c>
      <c r="D4141" s="67"/>
      <c r="E4141" s="67"/>
      <c r="F4141" s="67"/>
      <c r="G4141" s="67"/>
      <c r="H4141" s="67"/>
      <c r="I4141" s="67"/>
    </row>
    <row r="4142" spans="1:9">
      <c r="A4142" s="79">
        <v>44003</v>
      </c>
      <c r="B4142" s="80">
        <v>11</v>
      </c>
      <c r="C4142" s="81">
        <v>19.84</v>
      </c>
      <c r="D4142" s="67"/>
      <c r="E4142" s="67"/>
      <c r="F4142" s="67"/>
      <c r="G4142" s="67"/>
      <c r="H4142" s="67"/>
      <c r="I4142" s="67"/>
    </row>
    <row r="4143" spans="1:9">
      <c r="A4143" s="79">
        <v>44003</v>
      </c>
      <c r="B4143" s="80">
        <v>12</v>
      </c>
      <c r="C4143" s="81">
        <v>20.190000000000001</v>
      </c>
      <c r="D4143" s="67"/>
      <c r="E4143" s="67"/>
      <c r="F4143" s="67"/>
      <c r="G4143" s="67"/>
      <c r="H4143" s="67"/>
      <c r="I4143" s="67"/>
    </row>
    <row r="4144" spans="1:9">
      <c r="A4144" s="79">
        <v>44003</v>
      </c>
      <c r="B4144" s="80">
        <v>13</v>
      </c>
      <c r="C4144" s="81">
        <v>16.440000000000001</v>
      </c>
      <c r="D4144" s="67"/>
      <c r="E4144" s="67"/>
      <c r="F4144" s="67"/>
      <c r="G4144" s="67"/>
      <c r="H4144" s="67"/>
      <c r="I4144" s="67"/>
    </row>
    <row r="4145" spans="1:9">
      <c r="A4145" s="79">
        <v>44003</v>
      </c>
      <c r="B4145" s="80">
        <v>14</v>
      </c>
      <c r="C4145" s="81">
        <v>19.78</v>
      </c>
      <c r="D4145" s="67"/>
      <c r="E4145" s="67"/>
      <c r="F4145" s="67"/>
      <c r="G4145" s="67"/>
      <c r="H4145" s="67"/>
      <c r="I4145" s="67"/>
    </row>
    <row r="4146" spans="1:9">
      <c r="A4146" s="79">
        <v>44003</v>
      </c>
      <c r="B4146" s="80">
        <v>15</v>
      </c>
      <c r="C4146" s="81">
        <v>19.66</v>
      </c>
      <c r="D4146" s="67"/>
      <c r="E4146" s="67"/>
      <c r="F4146" s="67"/>
      <c r="G4146" s="67"/>
      <c r="H4146" s="67"/>
      <c r="I4146" s="67"/>
    </row>
    <row r="4147" spans="1:9">
      <c r="A4147" s="79">
        <v>44003</v>
      </c>
      <c r="B4147" s="80">
        <v>16</v>
      </c>
      <c r="C4147" s="81">
        <v>17.96</v>
      </c>
      <c r="D4147" s="67"/>
      <c r="E4147" s="67"/>
      <c r="F4147" s="67"/>
      <c r="G4147" s="67"/>
      <c r="H4147" s="67"/>
      <c r="I4147" s="67"/>
    </row>
    <row r="4148" spans="1:9">
      <c r="A4148" s="79">
        <v>44003</v>
      </c>
      <c r="B4148" s="80">
        <v>17</v>
      </c>
      <c r="C4148" s="81">
        <v>17.55</v>
      </c>
      <c r="D4148" s="67"/>
      <c r="E4148" s="67"/>
      <c r="F4148" s="67"/>
      <c r="G4148" s="67"/>
      <c r="H4148" s="67"/>
      <c r="I4148" s="67"/>
    </row>
    <row r="4149" spans="1:9">
      <c r="A4149" s="79">
        <v>44003</v>
      </c>
      <c r="B4149" s="80">
        <v>18</v>
      </c>
      <c r="C4149" s="81">
        <v>18.97</v>
      </c>
      <c r="D4149" s="67"/>
      <c r="E4149" s="67"/>
      <c r="F4149" s="67"/>
      <c r="G4149" s="67"/>
      <c r="H4149" s="67"/>
      <c r="I4149" s="67"/>
    </row>
    <row r="4150" spans="1:9">
      <c r="A4150" s="79">
        <v>44003</v>
      </c>
      <c r="B4150" s="80">
        <v>19</v>
      </c>
      <c r="C4150" s="81">
        <v>18.96</v>
      </c>
      <c r="D4150" s="67"/>
      <c r="E4150" s="67"/>
      <c r="F4150" s="67"/>
      <c r="G4150" s="67"/>
      <c r="H4150" s="67"/>
      <c r="I4150" s="67"/>
    </row>
    <row r="4151" spans="1:9">
      <c r="A4151" s="79">
        <v>44003</v>
      </c>
      <c r="B4151" s="80">
        <v>20</v>
      </c>
      <c r="C4151" s="81">
        <v>22.37</v>
      </c>
      <c r="D4151" s="67"/>
      <c r="E4151" s="67"/>
      <c r="F4151" s="67"/>
      <c r="G4151" s="67"/>
      <c r="H4151" s="67"/>
      <c r="I4151" s="67"/>
    </row>
    <row r="4152" spans="1:9">
      <c r="A4152" s="79">
        <v>44003</v>
      </c>
      <c r="B4152" s="80">
        <v>21</v>
      </c>
      <c r="C4152" s="81">
        <v>18.18</v>
      </c>
      <c r="D4152" s="67"/>
      <c r="E4152" s="67"/>
      <c r="F4152" s="67"/>
      <c r="G4152" s="67"/>
      <c r="H4152" s="67"/>
      <c r="I4152" s="67"/>
    </row>
    <row r="4153" spans="1:9">
      <c r="A4153" s="79">
        <v>44003</v>
      </c>
      <c r="B4153" s="80">
        <v>22</v>
      </c>
      <c r="C4153" s="81">
        <v>17.21</v>
      </c>
      <c r="D4153" s="67"/>
      <c r="E4153" s="67"/>
      <c r="F4153" s="67"/>
      <c r="G4153" s="67"/>
      <c r="H4153" s="67"/>
      <c r="I4153" s="67"/>
    </row>
    <row r="4154" spans="1:9">
      <c r="A4154" s="79">
        <v>44003</v>
      </c>
      <c r="B4154" s="80">
        <v>23</v>
      </c>
      <c r="C4154" s="81">
        <v>15.8</v>
      </c>
      <c r="D4154" s="67"/>
      <c r="E4154" s="67"/>
      <c r="F4154" s="67"/>
      <c r="G4154" s="67"/>
      <c r="H4154" s="67"/>
      <c r="I4154" s="67"/>
    </row>
    <row r="4155" spans="1:9">
      <c r="A4155" s="79">
        <v>44003</v>
      </c>
      <c r="B4155" s="80">
        <v>24</v>
      </c>
      <c r="C4155" s="81">
        <v>16.350000000000001</v>
      </c>
      <c r="D4155" s="67"/>
      <c r="E4155" s="67"/>
      <c r="F4155" s="67"/>
      <c r="G4155" s="67"/>
      <c r="H4155" s="67"/>
      <c r="I4155" s="67"/>
    </row>
    <row r="4156" spans="1:9">
      <c r="A4156" s="79">
        <v>44004</v>
      </c>
      <c r="B4156" s="80">
        <v>1</v>
      </c>
      <c r="C4156" s="81">
        <v>13.44</v>
      </c>
      <c r="D4156" s="67"/>
      <c r="E4156" s="67"/>
      <c r="F4156" s="67"/>
      <c r="G4156" s="67"/>
      <c r="H4156" s="67"/>
      <c r="I4156" s="67"/>
    </row>
    <row r="4157" spans="1:9">
      <c r="A4157" s="79">
        <v>44004</v>
      </c>
      <c r="B4157" s="80">
        <v>2</v>
      </c>
      <c r="C4157" s="81">
        <v>12.68</v>
      </c>
      <c r="D4157" s="67"/>
      <c r="E4157" s="67"/>
      <c r="F4157" s="67"/>
      <c r="G4157" s="67"/>
      <c r="H4157" s="67"/>
      <c r="I4157" s="67"/>
    </row>
    <row r="4158" spans="1:9">
      <c r="A4158" s="79">
        <v>44004</v>
      </c>
      <c r="B4158" s="80">
        <v>3</v>
      </c>
      <c r="C4158" s="81">
        <v>12</v>
      </c>
      <c r="D4158" s="67"/>
      <c r="E4158" s="67"/>
      <c r="F4158" s="67"/>
      <c r="G4158" s="67"/>
      <c r="H4158" s="67"/>
      <c r="I4158" s="67"/>
    </row>
    <row r="4159" spans="1:9">
      <c r="A4159" s="79">
        <v>44004</v>
      </c>
      <c r="B4159" s="80">
        <v>4</v>
      </c>
      <c r="C4159" s="81">
        <v>11.45</v>
      </c>
      <c r="D4159" s="67"/>
      <c r="E4159" s="67"/>
      <c r="F4159" s="67"/>
      <c r="G4159" s="67"/>
      <c r="H4159" s="67"/>
      <c r="I4159" s="67"/>
    </row>
    <row r="4160" spans="1:9">
      <c r="A4160" s="79">
        <v>44004</v>
      </c>
      <c r="B4160" s="80">
        <v>5</v>
      </c>
      <c r="C4160" s="81">
        <v>12.33</v>
      </c>
      <c r="D4160" s="67"/>
      <c r="E4160" s="67"/>
      <c r="F4160" s="67"/>
      <c r="G4160" s="67"/>
      <c r="H4160" s="67"/>
      <c r="I4160" s="67"/>
    </row>
    <row r="4161" spans="1:9">
      <c r="A4161" s="79">
        <v>44004</v>
      </c>
      <c r="B4161" s="80">
        <v>6</v>
      </c>
      <c r="C4161" s="81">
        <v>14.31</v>
      </c>
      <c r="D4161" s="67"/>
      <c r="E4161" s="67"/>
      <c r="F4161" s="67"/>
      <c r="G4161" s="67"/>
      <c r="H4161" s="67"/>
      <c r="I4161" s="67"/>
    </row>
    <row r="4162" spans="1:9">
      <c r="A4162" s="79">
        <v>44004</v>
      </c>
      <c r="B4162" s="80">
        <v>7</v>
      </c>
      <c r="C4162" s="81">
        <v>17.579999999999998</v>
      </c>
      <c r="D4162" s="67"/>
      <c r="E4162" s="67"/>
      <c r="F4162" s="67"/>
      <c r="G4162" s="67"/>
      <c r="H4162" s="67"/>
      <c r="I4162" s="67"/>
    </row>
    <row r="4163" spans="1:9">
      <c r="A4163" s="79">
        <v>44004</v>
      </c>
      <c r="B4163" s="80">
        <v>8</v>
      </c>
      <c r="C4163" s="81">
        <v>17.649999999999999</v>
      </c>
      <c r="D4163" s="67"/>
      <c r="E4163" s="67"/>
      <c r="F4163" s="67"/>
      <c r="G4163" s="67"/>
      <c r="H4163" s="67"/>
      <c r="I4163" s="67"/>
    </row>
    <row r="4164" spans="1:9">
      <c r="A4164" s="79">
        <v>44004</v>
      </c>
      <c r="B4164" s="80">
        <v>9</v>
      </c>
      <c r="C4164" s="81">
        <v>18.84</v>
      </c>
      <c r="D4164" s="67"/>
      <c r="E4164" s="67"/>
      <c r="F4164" s="67"/>
      <c r="G4164" s="67"/>
      <c r="H4164" s="67"/>
      <c r="I4164" s="67"/>
    </row>
    <row r="4165" spans="1:9">
      <c r="A4165" s="79">
        <v>44004</v>
      </c>
      <c r="B4165" s="80">
        <v>10</v>
      </c>
      <c r="C4165" s="81">
        <v>20.36</v>
      </c>
      <c r="D4165" s="67"/>
      <c r="E4165" s="67"/>
      <c r="F4165" s="67"/>
      <c r="G4165" s="67"/>
      <c r="H4165" s="67"/>
      <c r="I4165" s="67"/>
    </row>
    <row r="4166" spans="1:9">
      <c r="A4166" s="79">
        <v>44004</v>
      </c>
      <c r="B4166" s="80">
        <v>11</v>
      </c>
      <c r="C4166" s="81">
        <v>20.37</v>
      </c>
      <c r="D4166" s="67"/>
      <c r="E4166" s="67"/>
      <c r="F4166" s="67"/>
      <c r="G4166" s="67"/>
      <c r="H4166" s="67"/>
      <c r="I4166" s="67"/>
    </row>
    <row r="4167" spans="1:9">
      <c r="A4167" s="79">
        <v>44004</v>
      </c>
      <c r="B4167" s="80">
        <v>12</v>
      </c>
      <c r="C4167" s="81">
        <v>21.83</v>
      </c>
      <c r="D4167" s="67"/>
      <c r="E4167" s="67"/>
      <c r="F4167" s="67"/>
      <c r="G4167" s="67"/>
      <c r="H4167" s="67"/>
      <c r="I4167" s="67"/>
    </row>
    <row r="4168" spans="1:9">
      <c r="A4168" s="79">
        <v>44004</v>
      </c>
      <c r="B4168" s="80">
        <v>13</v>
      </c>
      <c r="C4168" s="81">
        <v>25.38</v>
      </c>
      <c r="D4168" s="67"/>
      <c r="E4168" s="67"/>
      <c r="F4168" s="67"/>
      <c r="G4168" s="67"/>
      <c r="H4168" s="67"/>
      <c r="I4168" s="67"/>
    </row>
    <row r="4169" spans="1:9">
      <c r="A4169" s="79">
        <v>44004</v>
      </c>
      <c r="B4169" s="80">
        <v>14</v>
      </c>
      <c r="C4169" s="81">
        <v>45.1</v>
      </c>
      <c r="D4169" s="67"/>
      <c r="E4169" s="67"/>
      <c r="F4169" s="67"/>
      <c r="G4169" s="67"/>
      <c r="H4169" s="67"/>
      <c r="I4169" s="67"/>
    </row>
    <row r="4170" spans="1:9">
      <c r="A4170" s="79">
        <v>44004</v>
      </c>
      <c r="B4170" s="80">
        <v>15</v>
      </c>
      <c r="C4170" s="81">
        <v>22.28</v>
      </c>
      <c r="D4170" s="67"/>
      <c r="E4170" s="67"/>
      <c r="F4170" s="67"/>
      <c r="G4170" s="67"/>
      <c r="H4170" s="67"/>
      <c r="I4170" s="67"/>
    </row>
    <row r="4171" spans="1:9">
      <c r="A4171" s="79">
        <v>44004</v>
      </c>
      <c r="B4171" s="80">
        <v>16</v>
      </c>
      <c r="C4171" s="81">
        <v>21.95</v>
      </c>
      <c r="D4171" s="67"/>
      <c r="E4171" s="67"/>
      <c r="F4171" s="67"/>
      <c r="G4171" s="67"/>
      <c r="H4171" s="67"/>
      <c r="I4171" s="67"/>
    </row>
    <row r="4172" spans="1:9">
      <c r="A4172" s="79">
        <v>44004</v>
      </c>
      <c r="B4172" s="80">
        <v>17</v>
      </c>
      <c r="C4172" s="81">
        <v>21.61</v>
      </c>
      <c r="D4172" s="67"/>
      <c r="E4172" s="67"/>
      <c r="F4172" s="67"/>
      <c r="G4172" s="67"/>
      <c r="H4172" s="67"/>
      <c r="I4172" s="67"/>
    </row>
    <row r="4173" spans="1:9">
      <c r="A4173" s="79">
        <v>44004</v>
      </c>
      <c r="B4173" s="80">
        <v>18</v>
      </c>
      <c r="C4173" s="81">
        <v>21.23</v>
      </c>
      <c r="D4173" s="67"/>
      <c r="E4173" s="67"/>
      <c r="F4173" s="67"/>
      <c r="G4173" s="67"/>
      <c r="H4173" s="67"/>
      <c r="I4173" s="67"/>
    </row>
    <row r="4174" spans="1:9">
      <c r="A4174" s="79">
        <v>44004</v>
      </c>
      <c r="B4174" s="80">
        <v>19</v>
      </c>
      <c r="C4174" s="81">
        <v>23.76</v>
      </c>
      <c r="D4174" s="67"/>
      <c r="E4174" s="67"/>
      <c r="F4174" s="67"/>
      <c r="G4174" s="67"/>
      <c r="H4174" s="67"/>
      <c r="I4174" s="67"/>
    </row>
    <row r="4175" spans="1:9">
      <c r="A4175" s="79">
        <v>44004</v>
      </c>
      <c r="B4175" s="80">
        <v>20</v>
      </c>
      <c r="C4175" s="81">
        <v>20.77</v>
      </c>
      <c r="D4175" s="67"/>
      <c r="E4175" s="67"/>
      <c r="F4175" s="67"/>
      <c r="G4175" s="67"/>
      <c r="H4175" s="67"/>
      <c r="I4175" s="67"/>
    </row>
    <row r="4176" spans="1:9">
      <c r="A4176" s="79">
        <v>44004</v>
      </c>
      <c r="B4176" s="80">
        <v>21</v>
      </c>
      <c r="C4176" s="81">
        <v>23.46</v>
      </c>
      <c r="D4176" s="67"/>
      <c r="E4176" s="67"/>
      <c r="F4176" s="67"/>
      <c r="G4176" s="67"/>
      <c r="H4176" s="67"/>
      <c r="I4176" s="67"/>
    </row>
    <row r="4177" spans="1:9">
      <c r="A4177" s="79">
        <v>44004</v>
      </c>
      <c r="B4177" s="80">
        <v>22</v>
      </c>
      <c r="C4177" s="81">
        <v>18.37</v>
      </c>
      <c r="D4177" s="67"/>
      <c r="E4177" s="67"/>
      <c r="F4177" s="67"/>
      <c r="G4177" s="67"/>
      <c r="H4177" s="67"/>
      <c r="I4177" s="67"/>
    </row>
    <row r="4178" spans="1:9">
      <c r="A4178" s="79">
        <v>44004</v>
      </c>
      <c r="B4178" s="80">
        <v>23</v>
      </c>
      <c r="C4178" s="81">
        <v>16.95</v>
      </c>
      <c r="D4178" s="67"/>
      <c r="E4178" s="67"/>
      <c r="F4178" s="67"/>
      <c r="G4178" s="67"/>
      <c r="H4178" s="67"/>
      <c r="I4178" s="67"/>
    </row>
    <row r="4179" spans="1:9">
      <c r="A4179" s="79">
        <v>44004</v>
      </c>
      <c r="B4179" s="80">
        <v>24</v>
      </c>
      <c r="C4179" s="81">
        <v>15.77</v>
      </c>
      <c r="D4179" s="67"/>
      <c r="E4179" s="67"/>
      <c r="F4179" s="67"/>
      <c r="G4179" s="67"/>
      <c r="H4179" s="67"/>
      <c r="I4179" s="67"/>
    </row>
    <row r="4180" spans="1:9">
      <c r="A4180" s="79">
        <v>44005</v>
      </c>
      <c r="B4180" s="80">
        <v>1</v>
      </c>
      <c r="C4180" s="81">
        <v>14.37</v>
      </c>
      <c r="D4180" s="67"/>
      <c r="E4180" s="67"/>
      <c r="F4180" s="67"/>
      <c r="G4180" s="67"/>
      <c r="H4180" s="67"/>
      <c r="I4180" s="67"/>
    </row>
    <row r="4181" spans="1:9">
      <c r="A4181" s="79">
        <v>44005</v>
      </c>
      <c r="B4181" s="80">
        <v>2</v>
      </c>
      <c r="C4181" s="81">
        <v>13.56</v>
      </c>
      <c r="D4181" s="67"/>
      <c r="E4181" s="67"/>
      <c r="F4181" s="67"/>
      <c r="G4181" s="67"/>
      <c r="H4181" s="67"/>
      <c r="I4181" s="67"/>
    </row>
    <row r="4182" spans="1:9">
      <c r="A4182" s="79">
        <v>44005</v>
      </c>
      <c r="B4182" s="80">
        <v>3</v>
      </c>
      <c r="C4182" s="81">
        <v>12.74</v>
      </c>
      <c r="D4182" s="67"/>
      <c r="E4182" s="67"/>
      <c r="F4182" s="67"/>
      <c r="G4182" s="67"/>
      <c r="H4182" s="67"/>
      <c r="I4182" s="67"/>
    </row>
    <row r="4183" spans="1:9">
      <c r="A4183" s="79">
        <v>44005</v>
      </c>
      <c r="B4183" s="80">
        <v>4</v>
      </c>
      <c r="C4183" s="81">
        <v>11.53</v>
      </c>
      <c r="D4183" s="67"/>
      <c r="E4183" s="67"/>
      <c r="F4183" s="67"/>
      <c r="G4183" s="67"/>
      <c r="H4183" s="67"/>
      <c r="I4183" s="67"/>
    </row>
    <row r="4184" spans="1:9">
      <c r="A4184" s="79">
        <v>44005</v>
      </c>
      <c r="B4184" s="80">
        <v>5</v>
      </c>
      <c r="C4184" s="81">
        <v>11.69</v>
      </c>
      <c r="D4184" s="67"/>
      <c r="E4184" s="67"/>
      <c r="F4184" s="67"/>
      <c r="G4184" s="67"/>
      <c r="H4184" s="67"/>
      <c r="I4184" s="67"/>
    </row>
    <row r="4185" spans="1:9">
      <c r="A4185" s="79">
        <v>44005</v>
      </c>
      <c r="B4185" s="80">
        <v>6</v>
      </c>
      <c r="C4185" s="81">
        <v>13.08</v>
      </c>
      <c r="D4185" s="67"/>
      <c r="E4185" s="67"/>
      <c r="F4185" s="67"/>
      <c r="G4185" s="67"/>
      <c r="H4185" s="67"/>
      <c r="I4185" s="67"/>
    </row>
    <row r="4186" spans="1:9">
      <c r="A4186" s="79">
        <v>44005</v>
      </c>
      <c r="B4186" s="80">
        <v>7</v>
      </c>
      <c r="C4186" s="81">
        <v>16.649999999999999</v>
      </c>
      <c r="D4186" s="67"/>
      <c r="E4186" s="67"/>
      <c r="F4186" s="67"/>
      <c r="G4186" s="67"/>
      <c r="H4186" s="67"/>
      <c r="I4186" s="67"/>
    </row>
    <row r="4187" spans="1:9">
      <c r="A4187" s="79">
        <v>44005</v>
      </c>
      <c r="B4187" s="80">
        <v>8</v>
      </c>
      <c r="C4187" s="81">
        <v>17.309999999999999</v>
      </c>
      <c r="D4187" s="67"/>
      <c r="E4187" s="67"/>
      <c r="F4187" s="67"/>
      <c r="G4187" s="67"/>
      <c r="H4187" s="67"/>
      <c r="I4187" s="67"/>
    </row>
    <row r="4188" spans="1:9">
      <c r="A4188" s="79">
        <v>44005</v>
      </c>
      <c r="B4188" s="80">
        <v>9</v>
      </c>
      <c r="C4188" s="81">
        <v>17.760000000000002</v>
      </c>
      <c r="D4188" s="67"/>
      <c r="E4188" s="67"/>
      <c r="F4188" s="67"/>
      <c r="G4188" s="67"/>
      <c r="H4188" s="67"/>
      <c r="I4188" s="67"/>
    </row>
    <row r="4189" spans="1:9">
      <c r="A4189" s="79">
        <v>44005</v>
      </c>
      <c r="B4189" s="80">
        <v>10</v>
      </c>
      <c r="C4189" s="81">
        <v>18.02</v>
      </c>
      <c r="D4189" s="67"/>
      <c r="E4189" s="67"/>
      <c r="F4189" s="67"/>
      <c r="G4189" s="67"/>
      <c r="H4189" s="67"/>
      <c r="I4189" s="67"/>
    </row>
    <row r="4190" spans="1:9">
      <c r="A4190" s="79">
        <v>44005</v>
      </c>
      <c r="B4190" s="80">
        <v>11</v>
      </c>
      <c r="C4190" s="81">
        <v>18.52</v>
      </c>
      <c r="D4190" s="67"/>
      <c r="E4190" s="67"/>
      <c r="F4190" s="67"/>
      <c r="G4190" s="67"/>
      <c r="H4190" s="67"/>
      <c r="I4190" s="67"/>
    </row>
    <row r="4191" spans="1:9">
      <c r="A4191" s="79">
        <v>44005</v>
      </c>
      <c r="B4191" s="80">
        <v>12</v>
      </c>
      <c r="C4191" s="81">
        <v>19.98</v>
      </c>
      <c r="D4191" s="67"/>
      <c r="E4191" s="67"/>
      <c r="F4191" s="67"/>
      <c r="G4191" s="67"/>
      <c r="H4191" s="67"/>
      <c r="I4191" s="67"/>
    </row>
    <row r="4192" spans="1:9">
      <c r="A4192" s="79">
        <v>44005</v>
      </c>
      <c r="B4192" s="80">
        <v>13</v>
      </c>
      <c r="C4192" s="81">
        <v>19.89</v>
      </c>
      <c r="D4192" s="67"/>
      <c r="E4192" s="67"/>
      <c r="F4192" s="67"/>
      <c r="G4192" s="67"/>
      <c r="H4192" s="67"/>
      <c r="I4192" s="67"/>
    </row>
    <row r="4193" spans="1:9">
      <c r="A4193" s="79">
        <v>44005</v>
      </c>
      <c r="B4193" s="80">
        <v>14</v>
      </c>
      <c r="C4193" s="81">
        <v>20.29</v>
      </c>
      <c r="D4193" s="67"/>
      <c r="E4193" s="67"/>
      <c r="F4193" s="67"/>
      <c r="G4193" s="67"/>
      <c r="H4193" s="67"/>
      <c r="I4193" s="67"/>
    </row>
    <row r="4194" spans="1:9">
      <c r="A4194" s="79">
        <v>44005</v>
      </c>
      <c r="B4194" s="80">
        <v>15</v>
      </c>
      <c r="C4194" s="81">
        <v>20.02</v>
      </c>
      <c r="D4194" s="67"/>
      <c r="E4194" s="67"/>
      <c r="F4194" s="67"/>
      <c r="G4194" s="67"/>
      <c r="H4194" s="67"/>
      <c r="I4194" s="67"/>
    </row>
    <row r="4195" spans="1:9">
      <c r="A4195" s="79">
        <v>44005</v>
      </c>
      <c r="B4195" s="80">
        <v>16</v>
      </c>
      <c r="C4195" s="81">
        <v>19.5</v>
      </c>
      <c r="D4195" s="67"/>
      <c r="E4195" s="67"/>
      <c r="F4195" s="67"/>
      <c r="G4195" s="67"/>
      <c r="H4195" s="67"/>
      <c r="I4195" s="67"/>
    </row>
    <row r="4196" spans="1:9">
      <c r="A4196" s="79">
        <v>44005</v>
      </c>
      <c r="B4196" s="80">
        <v>17</v>
      </c>
      <c r="C4196" s="81">
        <v>20.010000000000002</v>
      </c>
      <c r="D4196" s="67"/>
      <c r="E4196" s="67"/>
      <c r="F4196" s="67"/>
      <c r="G4196" s="67"/>
      <c r="H4196" s="67"/>
      <c r="I4196" s="67"/>
    </row>
    <row r="4197" spans="1:9">
      <c r="A4197" s="79">
        <v>44005</v>
      </c>
      <c r="B4197" s="80">
        <v>18</v>
      </c>
      <c r="C4197" s="81">
        <v>19.41</v>
      </c>
      <c r="D4197" s="67"/>
      <c r="E4197" s="67"/>
      <c r="F4197" s="67"/>
      <c r="G4197" s="67"/>
      <c r="H4197" s="67"/>
      <c r="I4197" s="67"/>
    </row>
    <row r="4198" spans="1:9">
      <c r="A4198" s="79">
        <v>44005</v>
      </c>
      <c r="B4198" s="80">
        <v>19</v>
      </c>
      <c r="C4198" s="81">
        <v>18.850000000000001</v>
      </c>
      <c r="D4198" s="67"/>
      <c r="E4198" s="67"/>
      <c r="F4198" s="67"/>
      <c r="G4198" s="67"/>
      <c r="H4198" s="67"/>
      <c r="I4198" s="67"/>
    </row>
    <row r="4199" spans="1:9">
      <c r="A4199" s="79">
        <v>44005</v>
      </c>
      <c r="B4199" s="80">
        <v>20</v>
      </c>
      <c r="C4199" s="81">
        <v>18.489999999999998</v>
      </c>
      <c r="D4199" s="67"/>
      <c r="E4199" s="67"/>
      <c r="F4199" s="67"/>
      <c r="G4199" s="67"/>
      <c r="H4199" s="67"/>
      <c r="I4199" s="67"/>
    </row>
    <row r="4200" spans="1:9">
      <c r="A4200" s="79">
        <v>44005</v>
      </c>
      <c r="B4200" s="80">
        <v>21</v>
      </c>
      <c r="C4200" s="81">
        <v>32.74</v>
      </c>
      <c r="D4200" s="67"/>
      <c r="E4200" s="67"/>
      <c r="F4200" s="67"/>
      <c r="G4200" s="67"/>
      <c r="H4200" s="67"/>
      <c r="I4200" s="67"/>
    </row>
    <row r="4201" spans="1:9">
      <c r="A4201" s="79">
        <v>44005</v>
      </c>
      <c r="B4201" s="80">
        <v>22</v>
      </c>
      <c r="C4201" s="81">
        <v>18.73</v>
      </c>
      <c r="D4201" s="67"/>
      <c r="E4201" s="67"/>
      <c r="F4201" s="67"/>
      <c r="G4201" s="67"/>
      <c r="H4201" s="67"/>
      <c r="I4201" s="67"/>
    </row>
    <row r="4202" spans="1:9">
      <c r="A4202" s="79">
        <v>44005</v>
      </c>
      <c r="B4202" s="80">
        <v>23</v>
      </c>
      <c r="C4202" s="81">
        <v>15.66</v>
      </c>
      <c r="D4202" s="67"/>
      <c r="E4202" s="67"/>
      <c r="F4202" s="67"/>
      <c r="G4202" s="67"/>
      <c r="H4202" s="67"/>
      <c r="I4202" s="67"/>
    </row>
    <row r="4203" spans="1:9">
      <c r="A4203" s="79">
        <v>44005</v>
      </c>
      <c r="B4203" s="80">
        <v>24</v>
      </c>
      <c r="C4203" s="81">
        <v>15.45</v>
      </c>
      <c r="D4203" s="67"/>
      <c r="E4203" s="67"/>
      <c r="F4203" s="67"/>
      <c r="G4203" s="67"/>
      <c r="H4203" s="67"/>
      <c r="I4203" s="67"/>
    </row>
    <row r="4204" spans="1:9">
      <c r="A4204" s="79">
        <v>44006</v>
      </c>
      <c r="B4204" s="80">
        <v>1</v>
      </c>
      <c r="C4204" s="81">
        <v>14.23</v>
      </c>
      <c r="D4204" s="67"/>
      <c r="E4204" s="67"/>
      <c r="F4204" s="67"/>
      <c r="G4204" s="67"/>
      <c r="H4204" s="67"/>
      <c r="I4204" s="67"/>
    </row>
    <row r="4205" spans="1:9">
      <c r="A4205" s="79">
        <v>44006</v>
      </c>
      <c r="B4205" s="80">
        <v>2</v>
      </c>
      <c r="C4205" s="81">
        <v>13.72</v>
      </c>
      <c r="D4205" s="67"/>
      <c r="E4205" s="67"/>
      <c r="F4205" s="67"/>
      <c r="G4205" s="67"/>
      <c r="H4205" s="67"/>
      <c r="I4205" s="67"/>
    </row>
    <row r="4206" spans="1:9">
      <c r="A4206" s="79">
        <v>44006</v>
      </c>
      <c r="B4206" s="80">
        <v>3</v>
      </c>
      <c r="C4206" s="81">
        <v>13.04</v>
      </c>
      <c r="D4206" s="67"/>
      <c r="E4206" s="67"/>
      <c r="F4206" s="67"/>
      <c r="G4206" s="67"/>
      <c r="H4206" s="67"/>
      <c r="I4206" s="67"/>
    </row>
    <row r="4207" spans="1:9">
      <c r="A4207" s="79">
        <v>44006</v>
      </c>
      <c r="B4207" s="80">
        <v>4</v>
      </c>
      <c r="C4207" s="81">
        <v>12.5</v>
      </c>
      <c r="D4207" s="67"/>
      <c r="E4207" s="67"/>
      <c r="F4207" s="67"/>
      <c r="G4207" s="67"/>
      <c r="H4207" s="67"/>
      <c r="I4207" s="67"/>
    </row>
    <row r="4208" spans="1:9">
      <c r="A4208" s="79">
        <v>44006</v>
      </c>
      <c r="B4208" s="80">
        <v>5</v>
      </c>
      <c r="C4208" s="81">
        <v>13.41</v>
      </c>
      <c r="D4208" s="67"/>
      <c r="E4208" s="67"/>
      <c r="F4208" s="67"/>
      <c r="G4208" s="67"/>
      <c r="H4208" s="67"/>
      <c r="I4208" s="67"/>
    </row>
    <row r="4209" spans="1:9">
      <c r="A4209" s="79">
        <v>44006</v>
      </c>
      <c r="B4209" s="80">
        <v>6</v>
      </c>
      <c r="C4209" s="81">
        <v>14.2</v>
      </c>
      <c r="D4209" s="67"/>
      <c r="E4209" s="67"/>
      <c r="F4209" s="67"/>
      <c r="G4209" s="67"/>
      <c r="H4209" s="67"/>
      <c r="I4209" s="67"/>
    </row>
    <row r="4210" spans="1:9">
      <c r="A4210" s="79">
        <v>44006</v>
      </c>
      <c r="B4210" s="80">
        <v>7</v>
      </c>
      <c r="C4210" s="81">
        <v>15.98</v>
      </c>
      <c r="D4210" s="67"/>
      <c r="E4210" s="67"/>
      <c r="F4210" s="67"/>
      <c r="G4210" s="67"/>
      <c r="H4210" s="67"/>
      <c r="I4210" s="67"/>
    </row>
    <row r="4211" spans="1:9">
      <c r="A4211" s="79">
        <v>44006</v>
      </c>
      <c r="B4211" s="80">
        <v>8</v>
      </c>
      <c r="C4211" s="81">
        <v>17.07</v>
      </c>
      <c r="D4211" s="67"/>
      <c r="E4211" s="67"/>
      <c r="F4211" s="67"/>
      <c r="G4211" s="67"/>
      <c r="H4211" s="67"/>
      <c r="I4211" s="67"/>
    </row>
    <row r="4212" spans="1:9">
      <c r="A4212" s="79">
        <v>44006</v>
      </c>
      <c r="B4212" s="80">
        <v>9</v>
      </c>
      <c r="C4212" s="81">
        <v>18.3</v>
      </c>
      <c r="D4212" s="67"/>
      <c r="E4212" s="67"/>
      <c r="F4212" s="67"/>
      <c r="G4212" s="67"/>
      <c r="H4212" s="67"/>
      <c r="I4212" s="67"/>
    </row>
    <row r="4213" spans="1:9">
      <c r="A4213" s="79">
        <v>44006</v>
      </c>
      <c r="B4213" s="80">
        <v>10</v>
      </c>
      <c r="C4213" s="81">
        <v>19.23</v>
      </c>
      <c r="D4213" s="67"/>
      <c r="E4213" s="67"/>
      <c r="F4213" s="67"/>
      <c r="G4213" s="67"/>
      <c r="H4213" s="67"/>
      <c r="I4213" s="67"/>
    </row>
    <row r="4214" spans="1:9">
      <c r="A4214" s="79">
        <v>44006</v>
      </c>
      <c r="B4214" s="80">
        <v>11</v>
      </c>
      <c r="C4214" s="81">
        <v>18.91</v>
      </c>
      <c r="D4214" s="67"/>
      <c r="E4214" s="67"/>
      <c r="F4214" s="67"/>
      <c r="G4214" s="67"/>
      <c r="H4214" s="67"/>
      <c r="I4214" s="67"/>
    </row>
    <row r="4215" spans="1:9">
      <c r="A4215" s="79">
        <v>44006</v>
      </c>
      <c r="B4215" s="80">
        <v>12</v>
      </c>
      <c r="C4215" s="81">
        <v>20.98</v>
      </c>
      <c r="D4215" s="67"/>
      <c r="E4215" s="67"/>
      <c r="F4215" s="67"/>
      <c r="G4215" s="67"/>
      <c r="H4215" s="67"/>
      <c r="I4215" s="67"/>
    </row>
    <row r="4216" spans="1:9">
      <c r="A4216" s="79">
        <v>44006</v>
      </c>
      <c r="B4216" s="80">
        <v>13</v>
      </c>
      <c r="C4216" s="81">
        <v>22.09</v>
      </c>
      <c r="D4216" s="67"/>
      <c r="E4216" s="67"/>
      <c r="F4216" s="67"/>
      <c r="G4216" s="67"/>
      <c r="H4216" s="67"/>
      <c r="I4216" s="67"/>
    </row>
    <row r="4217" spans="1:9">
      <c r="A4217" s="79">
        <v>44006</v>
      </c>
      <c r="B4217" s="80">
        <v>14</v>
      </c>
      <c r="C4217" s="81">
        <v>21.37</v>
      </c>
      <c r="D4217" s="67"/>
      <c r="E4217" s="67"/>
      <c r="F4217" s="67"/>
      <c r="G4217" s="67"/>
      <c r="H4217" s="67"/>
      <c r="I4217" s="67"/>
    </row>
    <row r="4218" spans="1:9">
      <c r="A4218" s="79">
        <v>44006</v>
      </c>
      <c r="B4218" s="80">
        <v>15</v>
      </c>
      <c r="C4218" s="81">
        <v>48.91</v>
      </c>
      <c r="D4218" s="67"/>
      <c r="E4218" s="67"/>
      <c r="F4218" s="67"/>
      <c r="G4218" s="67"/>
      <c r="H4218" s="67"/>
      <c r="I4218" s="67"/>
    </row>
    <row r="4219" spans="1:9">
      <c r="A4219" s="79">
        <v>44006</v>
      </c>
      <c r="B4219" s="80">
        <v>16</v>
      </c>
      <c r="C4219" s="81">
        <v>51.19</v>
      </c>
      <c r="D4219" s="67"/>
      <c r="E4219" s="67"/>
      <c r="F4219" s="67"/>
      <c r="G4219" s="67"/>
      <c r="H4219" s="67"/>
      <c r="I4219" s="67"/>
    </row>
    <row r="4220" spans="1:9">
      <c r="A4220" s="79">
        <v>44006</v>
      </c>
      <c r="B4220" s="80">
        <v>17</v>
      </c>
      <c r="C4220" s="81">
        <v>28.3</v>
      </c>
      <c r="D4220" s="67"/>
      <c r="E4220" s="67"/>
      <c r="F4220" s="67"/>
      <c r="G4220" s="67"/>
      <c r="H4220" s="67"/>
      <c r="I4220" s="67"/>
    </row>
    <row r="4221" spans="1:9">
      <c r="A4221" s="79">
        <v>44006</v>
      </c>
      <c r="B4221" s="80">
        <v>18</v>
      </c>
      <c r="C4221" s="81">
        <v>49.14</v>
      </c>
      <c r="D4221" s="67"/>
      <c r="E4221" s="67"/>
      <c r="F4221" s="67"/>
      <c r="G4221" s="67"/>
      <c r="H4221" s="67"/>
      <c r="I4221" s="67"/>
    </row>
    <row r="4222" spans="1:9">
      <c r="A4222" s="79">
        <v>44006</v>
      </c>
      <c r="B4222" s="80">
        <v>19</v>
      </c>
      <c r="C4222" s="81">
        <v>26.52</v>
      </c>
      <c r="D4222" s="67"/>
      <c r="E4222" s="67"/>
      <c r="F4222" s="67"/>
      <c r="G4222" s="67"/>
      <c r="H4222" s="67"/>
      <c r="I4222" s="67"/>
    </row>
    <row r="4223" spans="1:9">
      <c r="A4223" s="79">
        <v>44006</v>
      </c>
      <c r="B4223" s="80">
        <v>20</v>
      </c>
      <c r="C4223" s="81">
        <v>36.64</v>
      </c>
      <c r="D4223" s="67"/>
      <c r="E4223" s="67"/>
      <c r="F4223" s="67"/>
      <c r="G4223" s="67"/>
      <c r="H4223" s="67"/>
      <c r="I4223" s="67"/>
    </row>
    <row r="4224" spans="1:9">
      <c r="A4224" s="79">
        <v>44006</v>
      </c>
      <c r="B4224" s="80">
        <v>21</v>
      </c>
      <c r="C4224" s="81">
        <v>20.84</v>
      </c>
      <c r="D4224" s="67"/>
      <c r="E4224" s="67"/>
      <c r="F4224" s="67"/>
      <c r="G4224" s="67"/>
      <c r="H4224" s="67"/>
      <c r="I4224" s="67"/>
    </row>
    <row r="4225" spans="1:9">
      <c r="A4225" s="79">
        <v>44006</v>
      </c>
      <c r="B4225" s="80">
        <v>22</v>
      </c>
      <c r="C4225" s="81">
        <v>19.579999999999998</v>
      </c>
      <c r="D4225" s="67"/>
      <c r="E4225" s="67"/>
      <c r="F4225" s="67"/>
      <c r="G4225" s="67"/>
      <c r="H4225" s="67"/>
      <c r="I4225" s="67"/>
    </row>
    <row r="4226" spans="1:9">
      <c r="A4226" s="79">
        <v>44006</v>
      </c>
      <c r="B4226" s="80">
        <v>23</v>
      </c>
      <c r="C4226" s="81">
        <v>17.190000000000001</v>
      </c>
      <c r="D4226" s="67"/>
      <c r="E4226" s="67"/>
      <c r="F4226" s="67"/>
      <c r="G4226" s="67"/>
      <c r="H4226" s="67"/>
      <c r="I4226" s="67"/>
    </row>
    <row r="4227" spans="1:9">
      <c r="A4227" s="79">
        <v>44006</v>
      </c>
      <c r="B4227" s="80">
        <v>24</v>
      </c>
      <c r="C4227" s="81">
        <v>16.47</v>
      </c>
      <c r="D4227" s="67"/>
      <c r="E4227" s="67"/>
      <c r="F4227" s="67"/>
      <c r="G4227" s="67"/>
      <c r="H4227" s="67"/>
      <c r="I4227" s="67"/>
    </row>
    <row r="4228" spans="1:9">
      <c r="A4228" s="79">
        <v>44007</v>
      </c>
      <c r="B4228" s="80">
        <v>1</v>
      </c>
      <c r="C4228" s="81">
        <v>15.11</v>
      </c>
      <c r="D4228" s="67"/>
      <c r="E4228" s="67"/>
      <c r="F4228" s="67"/>
      <c r="G4228" s="67"/>
      <c r="H4228" s="67"/>
      <c r="I4228" s="67"/>
    </row>
    <row r="4229" spans="1:9">
      <c r="A4229" s="79">
        <v>44007</v>
      </c>
      <c r="B4229" s="80">
        <v>2</v>
      </c>
      <c r="C4229" s="81">
        <v>13.71</v>
      </c>
      <c r="D4229" s="67"/>
      <c r="E4229" s="67"/>
      <c r="F4229" s="67"/>
      <c r="G4229" s="67"/>
      <c r="H4229" s="67"/>
      <c r="I4229" s="67"/>
    </row>
    <row r="4230" spans="1:9">
      <c r="A4230" s="79">
        <v>44007</v>
      </c>
      <c r="B4230" s="80">
        <v>3</v>
      </c>
      <c r="C4230" s="81">
        <v>13.06</v>
      </c>
      <c r="D4230" s="67"/>
      <c r="E4230" s="67"/>
      <c r="F4230" s="67"/>
      <c r="G4230" s="67"/>
      <c r="H4230" s="67"/>
      <c r="I4230" s="67"/>
    </row>
    <row r="4231" spans="1:9">
      <c r="A4231" s="79">
        <v>44007</v>
      </c>
      <c r="B4231" s="80">
        <v>4</v>
      </c>
      <c r="C4231" s="81">
        <v>13.63</v>
      </c>
      <c r="D4231" s="67"/>
      <c r="E4231" s="67"/>
      <c r="F4231" s="67"/>
      <c r="G4231" s="67"/>
      <c r="H4231" s="67"/>
      <c r="I4231" s="67"/>
    </row>
    <row r="4232" spans="1:9">
      <c r="A4232" s="79">
        <v>44007</v>
      </c>
      <c r="B4232" s="80">
        <v>5</v>
      </c>
      <c r="C4232" s="81">
        <v>14.15</v>
      </c>
      <c r="D4232" s="67"/>
      <c r="E4232" s="67"/>
      <c r="F4232" s="67"/>
      <c r="G4232" s="67"/>
      <c r="H4232" s="67"/>
      <c r="I4232" s="67"/>
    </row>
    <row r="4233" spans="1:9">
      <c r="A4233" s="79">
        <v>44007</v>
      </c>
      <c r="B4233" s="80">
        <v>6</v>
      </c>
      <c r="C4233" s="81">
        <v>14.9</v>
      </c>
      <c r="D4233" s="67"/>
      <c r="E4233" s="67"/>
      <c r="F4233" s="67"/>
      <c r="G4233" s="67"/>
      <c r="H4233" s="67"/>
      <c r="I4233" s="67"/>
    </row>
    <row r="4234" spans="1:9">
      <c r="A4234" s="79">
        <v>44007</v>
      </c>
      <c r="B4234" s="80">
        <v>7</v>
      </c>
      <c r="C4234" s="81">
        <v>16.59</v>
      </c>
      <c r="D4234" s="67"/>
      <c r="E4234" s="67"/>
      <c r="F4234" s="67"/>
      <c r="G4234" s="67"/>
      <c r="H4234" s="67"/>
      <c r="I4234" s="67"/>
    </row>
    <row r="4235" spans="1:9">
      <c r="A4235" s="79">
        <v>44007</v>
      </c>
      <c r="B4235" s="80">
        <v>8</v>
      </c>
      <c r="C4235" s="81">
        <v>17.46</v>
      </c>
      <c r="D4235" s="67"/>
      <c r="E4235" s="67"/>
      <c r="F4235" s="67"/>
      <c r="G4235" s="67"/>
      <c r="H4235" s="67"/>
      <c r="I4235" s="67"/>
    </row>
    <row r="4236" spans="1:9">
      <c r="A4236" s="79">
        <v>44007</v>
      </c>
      <c r="B4236" s="80">
        <v>9</v>
      </c>
      <c r="C4236" s="81">
        <v>19.22</v>
      </c>
      <c r="D4236" s="67"/>
      <c r="E4236" s="67"/>
      <c r="F4236" s="67"/>
      <c r="G4236" s="67"/>
      <c r="H4236" s="67"/>
      <c r="I4236" s="67"/>
    </row>
    <row r="4237" spans="1:9">
      <c r="A4237" s="79">
        <v>44007</v>
      </c>
      <c r="B4237" s="80">
        <v>10</v>
      </c>
      <c r="C4237" s="81">
        <v>19.45</v>
      </c>
      <c r="D4237" s="67"/>
      <c r="E4237" s="67"/>
      <c r="F4237" s="67"/>
      <c r="G4237" s="67"/>
      <c r="H4237" s="67"/>
      <c r="I4237" s="67"/>
    </row>
    <row r="4238" spans="1:9">
      <c r="A4238" s="79">
        <v>44007</v>
      </c>
      <c r="B4238" s="80">
        <v>11</v>
      </c>
      <c r="C4238" s="81">
        <v>25.19</v>
      </c>
      <c r="D4238" s="67"/>
      <c r="E4238" s="67"/>
      <c r="F4238" s="67"/>
      <c r="G4238" s="67"/>
      <c r="H4238" s="67"/>
      <c r="I4238" s="67"/>
    </row>
    <row r="4239" spans="1:9">
      <c r="A4239" s="79">
        <v>44007</v>
      </c>
      <c r="B4239" s="80">
        <v>12</v>
      </c>
      <c r="C4239" s="81">
        <v>29.25</v>
      </c>
      <c r="D4239" s="67"/>
      <c r="E4239" s="67"/>
      <c r="F4239" s="67"/>
      <c r="G4239" s="67"/>
      <c r="H4239" s="67"/>
      <c r="I4239" s="67"/>
    </row>
    <row r="4240" spans="1:9">
      <c r="A4240" s="79">
        <v>44007</v>
      </c>
      <c r="B4240" s="80">
        <v>13</v>
      </c>
      <c r="C4240" s="81">
        <v>46.52</v>
      </c>
      <c r="D4240" s="67"/>
      <c r="E4240" s="67"/>
      <c r="F4240" s="67"/>
      <c r="G4240" s="67"/>
      <c r="H4240" s="67"/>
      <c r="I4240" s="67"/>
    </row>
    <row r="4241" spans="1:9">
      <c r="A4241" s="79">
        <v>44007</v>
      </c>
      <c r="B4241" s="80">
        <v>14</v>
      </c>
      <c r="C4241" s="81">
        <v>23.13</v>
      </c>
      <c r="D4241" s="67"/>
      <c r="E4241" s="67"/>
      <c r="F4241" s="67"/>
      <c r="G4241" s="67"/>
      <c r="H4241" s="67"/>
      <c r="I4241" s="67"/>
    </row>
    <row r="4242" spans="1:9">
      <c r="A4242" s="79">
        <v>44007</v>
      </c>
      <c r="B4242" s="80">
        <v>15</v>
      </c>
      <c r="C4242" s="81">
        <v>29.93</v>
      </c>
      <c r="D4242" s="67"/>
      <c r="E4242" s="67"/>
      <c r="F4242" s="67"/>
      <c r="G4242" s="67"/>
      <c r="H4242" s="67"/>
      <c r="I4242" s="67"/>
    </row>
    <row r="4243" spans="1:9">
      <c r="A4243" s="79">
        <v>44007</v>
      </c>
      <c r="B4243" s="80">
        <v>16</v>
      </c>
      <c r="C4243" s="81">
        <v>36.28</v>
      </c>
      <c r="D4243" s="67"/>
      <c r="E4243" s="67"/>
      <c r="F4243" s="67"/>
      <c r="G4243" s="67"/>
      <c r="H4243" s="67"/>
      <c r="I4243" s="67"/>
    </row>
    <row r="4244" spans="1:9">
      <c r="A4244" s="79">
        <v>44007</v>
      </c>
      <c r="B4244" s="80">
        <v>17</v>
      </c>
      <c r="C4244" s="81">
        <v>53.83</v>
      </c>
      <c r="D4244" s="67"/>
      <c r="E4244" s="67"/>
      <c r="F4244" s="67"/>
      <c r="G4244" s="67"/>
      <c r="H4244" s="67"/>
      <c r="I4244" s="67"/>
    </row>
    <row r="4245" spans="1:9">
      <c r="A4245" s="79">
        <v>44007</v>
      </c>
      <c r="B4245" s="80">
        <v>18</v>
      </c>
      <c r="C4245" s="81">
        <v>24.9</v>
      </c>
      <c r="D4245" s="67"/>
      <c r="E4245" s="67"/>
      <c r="F4245" s="67"/>
      <c r="G4245" s="67"/>
      <c r="H4245" s="67"/>
      <c r="I4245" s="67"/>
    </row>
    <row r="4246" spans="1:9">
      <c r="A4246" s="79">
        <v>44007</v>
      </c>
      <c r="B4246" s="80">
        <v>19</v>
      </c>
      <c r="C4246" s="81">
        <v>38.69</v>
      </c>
      <c r="D4246" s="67"/>
      <c r="E4246" s="67"/>
      <c r="F4246" s="67"/>
      <c r="G4246" s="67"/>
      <c r="H4246" s="67"/>
      <c r="I4246" s="67"/>
    </row>
    <row r="4247" spans="1:9">
      <c r="A4247" s="79">
        <v>44007</v>
      </c>
      <c r="B4247" s="80">
        <v>20</v>
      </c>
      <c r="C4247" s="81">
        <v>59.39</v>
      </c>
      <c r="D4247" s="67"/>
      <c r="E4247" s="67"/>
      <c r="F4247" s="67"/>
      <c r="G4247" s="67"/>
      <c r="H4247" s="67"/>
      <c r="I4247" s="67"/>
    </row>
    <row r="4248" spans="1:9">
      <c r="A4248" s="79">
        <v>44007</v>
      </c>
      <c r="B4248" s="80">
        <v>21</v>
      </c>
      <c r="C4248" s="81">
        <v>23.08</v>
      </c>
      <c r="D4248" s="67"/>
      <c r="E4248" s="67"/>
      <c r="F4248" s="67"/>
      <c r="G4248" s="67"/>
      <c r="H4248" s="67"/>
      <c r="I4248" s="67"/>
    </row>
    <row r="4249" spans="1:9">
      <c r="A4249" s="79">
        <v>44007</v>
      </c>
      <c r="B4249" s="80">
        <v>22</v>
      </c>
      <c r="C4249" s="81">
        <v>19.649999999999999</v>
      </c>
      <c r="D4249" s="67"/>
      <c r="E4249" s="67"/>
      <c r="F4249" s="67"/>
      <c r="G4249" s="67"/>
      <c r="H4249" s="67"/>
      <c r="I4249" s="67"/>
    </row>
    <row r="4250" spans="1:9">
      <c r="A4250" s="79">
        <v>44007</v>
      </c>
      <c r="B4250" s="80">
        <v>23</v>
      </c>
      <c r="C4250" s="81">
        <v>19.100000000000001</v>
      </c>
      <c r="D4250" s="67"/>
      <c r="E4250" s="67"/>
      <c r="F4250" s="67"/>
      <c r="G4250" s="67"/>
      <c r="H4250" s="67"/>
      <c r="I4250" s="67"/>
    </row>
    <row r="4251" spans="1:9">
      <c r="A4251" s="79">
        <v>44007</v>
      </c>
      <c r="B4251" s="80">
        <v>24</v>
      </c>
      <c r="C4251" s="81">
        <v>16.73</v>
      </c>
      <c r="D4251" s="67"/>
      <c r="E4251" s="67"/>
      <c r="F4251" s="67"/>
      <c r="G4251" s="67"/>
      <c r="H4251" s="67"/>
      <c r="I4251" s="67"/>
    </row>
    <row r="4252" spans="1:9">
      <c r="A4252" s="79">
        <v>44008</v>
      </c>
      <c r="B4252" s="80">
        <v>1</v>
      </c>
      <c r="C4252" s="81">
        <v>15</v>
      </c>
      <c r="D4252" s="67"/>
      <c r="E4252" s="67"/>
      <c r="F4252" s="67"/>
      <c r="G4252" s="67"/>
      <c r="H4252" s="67"/>
      <c r="I4252" s="67"/>
    </row>
    <row r="4253" spans="1:9">
      <c r="A4253" s="79">
        <v>44008</v>
      </c>
      <c r="B4253" s="80">
        <v>2</v>
      </c>
      <c r="C4253" s="81">
        <v>13.58</v>
      </c>
      <c r="D4253" s="67"/>
      <c r="E4253" s="67"/>
      <c r="F4253" s="67"/>
      <c r="G4253" s="67"/>
      <c r="H4253" s="67"/>
      <c r="I4253" s="67"/>
    </row>
    <row r="4254" spans="1:9">
      <c r="A4254" s="79">
        <v>44008</v>
      </c>
      <c r="B4254" s="80">
        <v>3</v>
      </c>
      <c r="C4254" s="81">
        <v>12.55</v>
      </c>
      <c r="D4254" s="67"/>
      <c r="E4254" s="67"/>
      <c r="F4254" s="67"/>
      <c r="G4254" s="67"/>
      <c r="H4254" s="67"/>
      <c r="I4254" s="67"/>
    </row>
    <row r="4255" spans="1:9">
      <c r="A4255" s="79">
        <v>44008</v>
      </c>
      <c r="B4255" s="80">
        <v>4</v>
      </c>
      <c r="C4255" s="81">
        <v>12.51</v>
      </c>
      <c r="D4255" s="67"/>
      <c r="E4255" s="67"/>
      <c r="F4255" s="67"/>
      <c r="G4255" s="67"/>
      <c r="H4255" s="67"/>
      <c r="I4255" s="67"/>
    </row>
    <row r="4256" spans="1:9">
      <c r="A4256" s="79">
        <v>44008</v>
      </c>
      <c r="B4256" s="80">
        <v>5</v>
      </c>
      <c r="C4256" s="81">
        <v>14.04</v>
      </c>
      <c r="D4256" s="67"/>
      <c r="E4256" s="67"/>
      <c r="F4256" s="67"/>
      <c r="G4256" s="67"/>
      <c r="H4256" s="67"/>
      <c r="I4256" s="67"/>
    </row>
    <row r="4257" spans="1:9">
      <c r="A4257" s="79">
        <v>44008</v>
      </c>
      <c r="B4257" s="80">
        <v>6</v>
      </c>
      <c r="C4257" s="81">
        <v>14.66</v>
      </c>
      <c r="D4257" s="67"/>
      <c r="E4257" s="67"/>
      <c r="F4257" s="67"/>
      <c r="G4257" s="67"/>
      <c r="H4257" s="67"/>
      <c r="I4257" s="67"/>
    </row>
    <row r="4258" spans="1:9">
      <c r="A4258" s="79">
        <v>44008</v>
      </c>
      <c r="B4258" s="80">
        <v>7</v>
      </c>
      <c r="C4258" s="81">
        <v>19.29</v>
      </c>
      <c r="D4258" s="67"/>
      <c r="E4258" s="67"/>
      <c r="F4258" s="67"/>
      <c r="G4258" s="67"/>
      <c r="H4258" s="67"/>
      <c r="I4258" s="67"/>
    </row>
    <row r="4259" spans="1:9">
      <c r="A4259" s="79">
        <v>44008</v>
      </c>
      <c r="B4259" s="80">
        <v>8</v>
      </c>
      <c r="C4259" s="81">
        <v>18.260000000000002</v>
      </c>
      <c r="D4259" s="67"/>
      <c r="E4259" s="67"/>
      <c r="F4259" s="67"/>
      <c r="G4259" s="67"/>
      <c r="H4259" s="67"/>
      <c r="I4259" s="67"/>
    </row>
    <row r="4260" spans="1:9">
      <c r="A4260" s="79">
        <v>44008</v>
      </c>
      <c r="B4260" s="80">
        <v>9</v>
      </c>
      <c r="C4260" s="81">
        <v>18.97</v>
      </c>
      <c r="D4260" s="67"/>
      <c r="E4260" s="67"/>
      <c r="F4260" s="67"/>
      <c r="G4260" s="67"/>
      <c r="H4260" s="67"/>
      <c r="I4260" s="67"/>
    </row>
    <row r="4261" spans="1:9">
      <c r="A4261" s="79">
        <v>44008</v>
      </c>
      <c r="B4261" s="80">
        <v>10</v>
      </c>
      <c r="C4261" s="81">
        <v>27.48</v>
      </c>
      <c r="D4261" s="67"/>
      <c r="E4261" s="67"/>
      <c r="F4261" s="67"/>
      <c r="G4261" s="67"/>
      <c r="H4261" s="67"/>
      <c r="I4261" s="67"/>
    </row>
    <row r="4262" spans="1:9">
      <c r="A4262" s="79">
        <v>44008</v>
      </c>
      <c r="B4262" s="80">
        <v>11</v>
      </c>
      <c r="C4262" s="81">
        <v>21.11</v>
      </c>
      <c r="D4262" s="67"/>
      <c r="E4262" s="67"/>
      <c r="F4262" s="67"/>
      <c r="G4262" s="67"/>
      <c r="H4262" s="67"/>
      <c r="I4262" s="67"/>
    </row>
    <row r="4263" spans="1:9">
      <c r="A4263" s="79">
        <v>44008</v>
      </c>
      <c r="B4263" s="80">
        <v>12</v>
      </c>
      <c r="C4263" s="81">
        <v>31.34</v>
      </c>
      <c r="D4263" s="67"/>
      <c r="E4263" s="67"/>
      <c r="F4263" s="67"/>
      <c r="G4263" s="67"/>
      <c r="H4263" s="67"/>
      <c r="I4263" s="67"/>
    </row>
    <row r="4264" spans="1:9">
      <c r="A4264" s="79">
        <v>44008</v>
      </c>
      <c r="B4264" s="80">
        <v>13</v>
      </c>
      <c r="C4264" s="81">
        <v>22</v>
      </c>
      <c r="D4264" s="67"/>
      <c r="E4264" s="67"/>
      <c r="F4264" s="67"/>
      <c r="G4264" s="67"/>
      <c r="H4264" s="67"/>
      <c r="I4264" s="67"/>
    </row>
    <row r="4265" spans="1:9">
      <c r="A4265" s="79">
        <v>44008</v>
      </c>
      <c r="B4265" s="80">
        <v>14</v>
      </c>
      <c r="C4265" s="81">
        <v>22.86</v>
      </c>
      <c r="D4265" s="67"/>
      <c r="E4265" s="67"/>
      <c r="F4265" s="67"/>
      <c r="G4265" s="67"/>
      <c r="H4265" s="67"/>
      <c r="I4265" s="67"/>
    </row>
    <row r="4266" spans="1:9">
      <c r="A4266" s="79">
        <v>44008</v>
      </c>
      <c r="B4266" s="80">
        <v>15</v>
      </c>
      <c r="C4266" s="81">
        <v>24.25</v>
      </c>
      <c r="D4266" s="67"/>
      <c r="E4266" s="67"/>
      <c r="F4266" s="67"/>
      <c r="G4266" s="67"/>
      <c r="H4266" s="67"/>
      <c r="I4266" s="67"/>
    </row>
    <row r="4267" spans="1:9">
      <c r="A4267" s="79">
        <v>44008</v>
      </c>
      <c r="B4267" s="80">
        <v>16</v>
      </c>
      <c r="C4267" s="81">
        <v>22.66</v>
      </c>
      <c r="D4267" s="67"/>
      <c r="E4267" s="67"/>
      <c r="F4267" s="67"/>
      <c r="G4267" s="67"/>
      <c r="H4267" s="67"/>
      <c r="I4267" s="67"/>
    </row>
    <row r="4268" spans="1:9">
      <c r="A4268" s="79">
        <v>44008</v>
      </c>
      <c r="B4268" s="80">
        <v>17</v>
      </c>
      <c r="C4268" s="81">
        <v>27.26</v>
      </c>
      <c r="D4268" s="67"/>
      <c r="E4268" s="67"/>
      <c r="F4268" s="67"/>
      <c r="G4268" s="67"/>
      <c r="H4268" s="67"/>
      <c r="I4268" s="67"/>
    </row>
    <row r="4269" spans="1:9">
      <c r="A4269" s="79">
        <v>44008</v>
      </c>
      <c r="B4269" s="80">
        <v>18</v>
      </c>
      <c r="C4269" s="81">
        <v>26.5</v>
      </c>
      <c r="D4269" s="67"/>
      <c r="E4269" s="67"/>
      <c r="F4269" s="67"/>
      <c r="G4269" s="67"/>
      <c r="H4269" s="67"/>
      <c r="I4269" s="67"/>
    </row>
    <row r="4270" spans="1:9">
      <c r="A4270" s="79">
        <v>44008</v>
      </c>
      <c r="B4270" s="80">
        <v>19</v>
      </c>
      <c r="C4270" s="81">
        <v>26.2</v>
      </c>
      <c r="D4270" s="67"/>
      <c r="E4270" s="67"/>
      <c r="F4270" s="67"/>
      <c r="G4270" s="67"/>
      <c r="H4270" s="67"/>
      <c r="I4270" s="67"/>
    </row>
    <row r="4271" spans="1:9">
      <c r="A4271" s="79">
        <v>44008</v>
      </c>
      <c r="B4271" s="80">
        <v>20</v>
      </c>
      <c r="C4271" s="81">
        <v>47.79</v>
      </c>
      <c r="D4271" s="67"/>
      <c r="E4271" s="67"/>
      <c r="F4271" s="67"/>
      <c r="G4271" s="67"/>
      <c r="H4271" s="67"/>
      <c r="I4271" s="67"/>
    </row>
    <row r="4272" spans="1:9">
      <c r="A4272" s="79">
        <v>44008</v>
      </c>
      <c r="B4272" s="80">
        <v>21</v>
      </c>
      <c r="C4272" s="81">
        <v>25.72</v>
      </c>
      <c r="D4272" s="67"/>
      <c r="E4272" s="67"/>
      <c r="F4272" s="67"/>
      <c r="G4272" s="67"/>
      <c r="H4272" s="67"/>
      <c r="I4272" s="67"/>
    </row>
    <row r="4273" spans="1:9">
      <c r="A4273" s="79">
        <v>44008</v>
      </c>
      <c r="B4273" s="80">
        <v>22</v>
      </c>
      <c r="C4273" s="81">
        <v>21.77</v>
      </c>
      <c r="D4273" s="67"/>
      <c r="E4273" s="67"/>
      <c r="F4273" s="67"/>
      <c r="G4273" s="67"/>
      <c r="H4273" s="67"/>
      <c r="I4273" s="67"/>
    </row>
    <row r="4274" spans="1:9">
      <c r="A4274" s="79">
        <v>44008</v>
      </c>
      <c r="B4274" s="80">
        <v>23</v>
      </c>
      <c r="C4274" s="81">
        <v>18.97</v>
      </c>
      <c r="D4274" s="67"/>
      <c r="E4274" s="67"/>
      <c r="F4274" s="67"/>
      <c r="G4274" s="67"/>
      <c r="H4274" s="67"/>
      <c r="I4274" s="67"/>
    </row>
    <row r="4275" spans="1:9">
      <c r="A4275" s="79">
        <v>44008</v>
      </c>
      <c r="B4275" s="80">
        <v>24</v>
      </c>
      <c r="C4275" s="81">
        <v>18.14</v>
      </c>
      <c r="D4275" s="67"/>
      <c r="E4275" s="67"/>
      <c r="F4275" s="67"/>
      <c r="G4275" s="67"/>
      <c r="H4275" s="67"/>
      <c r="I4275" s="67"/>
    </row>
    <row r="4276" spans="1:9">
      <c r="A4276" s="79">
        <v>44009</v>
      </c>
      <c r="B4276" s="80">
        <v>1</v>
      </c>
      <c r="C4276" s="81">
        <v>16.14</v>
      </c>
      <c r="D4276" s="67"/>
      <c r="E4276" s="67"/>
      <c r="F4276" s="67"/>
      <c r="G4276" s="67"/>
      <c r="H4276" s="67"/>
      <c r="I4276" s="67"/>
    </row>
    <row r="4277" spans="1:9">
      <c r="A4277" s="79">
        <v>44009</v>
      </c>
      <c r="B4277" s="80">
        <v>2</v>
      </c>
      <c r="C4277" s="81">
        <v>14.22</v>
      </c>
      <c r="D4277" s="67"/>
      <c r="E4277" s="67"/>
      <c r="F4277" s="67"/>
      <c r="G4277" s="67"/>
      <c r="H4277" s="67"/>
      <c r="I4277" s="67"/>
    </row>
    <row r="4278" spans="1:9">
      <c r="A4278" s="79">
        <v>44009</v>
      </c>
      <c r="B4278" s="80">
        <v>3</v>
      </c>
      <c r="C4278" s="81">
        <v>14.29</v>
      </c>
      <c r="D4278" s="67"/>
      <c r="E4278" s="67"/>
      <c r="F4278" s="67"/>
      <c r="G4278" s="67"/>
      <c r="H4278" s="67"/>
      <c r="I4278" s="67"/>
    </row>
    <row r="4279" spans="1:9">
      <c r="A4279" s="79">
        <v>44009</v>
      </c>
      <c r="B4279" s="80">
        <v>4</v>
      </c>
      <c r="C4279" s="81">
        <v>13.49</v>
      </c>
      <c r="D4279" s="67"/>
      <c r="E4279" s="67"/>
      <c r="F4279" s="67"/>
      <c r="G4279" s="67"/>
      <c r="H4279" s="67"/>
      <c r="I4279" s="67"/>
    </row>
    <row r="4280" spans="1:9">
      <c r="A4280" s="79">
        <v>44009</v>
      </c>
      <c r="B4280" s="80">
        <v>5</v>
      </c>
      <c r="C4280" s="81">
        <v>13.94</v>
      </c>
      <c r="D4280" s="67"/>
      <c r="E4280" s="67"/>
      <c r="F4280" s="67"/>
      <c r="G4280" s="67"/>
      <c r="H4280" s="67"/>
      <c r="I4280" s="67"/>
    </row>
    <row r="4281" spans="1:9">
      <c r="A4281" s="79">
        <v>44009</v>
      </c>
      <c r="B4281" s="80">
        <v>6</v>
      </c>
      <c r="C4281" s="81">
        <v>14.21</v>
      </c>
      <c r="D4281" s="67"/>
      <c r="E4281" s="67"/>
      <c r="F4281" s="67"/>
      <c r="G4281" s="67"/>
      <c r="H4281" s="67"/>
      <c r="I4281" s="67"/>
    </row>
    <row r="4282" spans="1:9">
      <c r="A4282" s="79">
        <v>44009</v>
      </c>
      <c r="B4282" s="80">
        <v>7</v>
      </c>
      <c r="C4282" s="81">
        <v>16.52</v>
      </c>
      <c r="D4282" s="67"/>
      <c r="E4282" s="67"/>
      <c r="F4282" s="67"/>
      <c r="G4282" s="67"/>
      <c r="H4282" s="67"/>
      <c r="I4282" s="67"/>
    </row>
    <row r="4283" spans="1:9">
      <c r="A4283" s="79">
        <v>44009</v>
      </c>
      <c r="B4283" s="80">
        <v>8</v>
      </c>
      <c r="C4283" s="81">
        <v>18.440000000000001</v>
      </c>
      <c r="D4283" s="67"/>
      <c r="E4283" s="67"/>
      <c r="F4283" s="67"/>
      <c r="G4283" s="67"/>
      <c r="H4283" s="67"/>
      <c r="I4283" s="67"/>
    </row>
    <row r="4284" spans="1:9">
      <c r="A4284" s="79">
        <v>44009</v>
      </c>
      <c r="B4284" s="80">
        <v>9</v>
      </c>
      <c r="C4284" s="81">
        <v>18.12</v>
      </c>
      <c r="D4284" s="67"/>
      <c r="E4284" s="67"/>
      <c r="F4284" s="67"/>
      <c r="G4284" s="67"/>
      <c r="H4284" s="67"/>
      <c r="I4284" s="67"/>
    </row>
    <row r="4285" spans="1:9">
      <c r="A4285" s="79">
        <v>44009</v>
      </c>
      <c r="B4285" s="80">
        <v>10</v>
      </c>
      <c r="C4285" s="81">
        <v>19.440000000000001</v>
      </c>
      <c r="D4285" s="67"/>
      <c r="E4285" s="67"/>
      <c r="F4285" s="67"/>
      <c r="G4285" s="67"/>
      <c r="H4285" s="67"/>
      <c r="I4285" s="67"/>
    </row>
    <row r="4286" spans="1:9">
      <c r="A4286" s="79">
        <v>44009</v>
      </c>
      <c r="B4286" s="80">
        <v>11</v>
      </c>
      <c r="C4286" s="81">
        <v>20.22</v>
      </c>
      <c r="D4286" s="67"/>
      <c r="E4286" s="67"/>
      <c r="F4286" s="67"/>
      <c r="G4286" s="67"/>
      <c r="H4286" s="67"/>
      <c r="I4286" s="67"/>
    </row>
    <row r="4287" spans="1:9">
      <c r="A4287" s="79">
        <v>44009</v>
      </c>
      <c r="B4287" s="80">
        <v>12</v>
      </c>
      <c r="C4287" s="81">
        <v>20.73</v>
      </c>
      <c r="D4287" s="67"/>
      <c r="E4287" s="67"/>
      <c r="F4287" s="67"/>
      <c r="G4287" s="67"/>
      <c r="H4287" s="67"/>
      <c r="I4287" s="67"/>
    </row>
    <row r="4288" spans="1:9">
      <c r="A4288" s="79">
        <v>44009</v>
      </c>
      <c r="B4288" s="80">
        <v>13</v>
      </c>
      <c r="C4288" s="81">
        <v>21.6</v>
      </c>
      <c r="D4288" s="67"/>
      <c r="E4288" s="67"/>
      <c r="F4288" s="67"/>
      <c r="G4288" s="67"/>
      <c r="H4288" s="67"/>
      <c r="I4288" s="67"/>
    </row>
    <row r="4289" spans="1:9">
      <c r="A4289" s="79">
        <v>44009</v>
      </c>
      <c r="B4289" s="80">
        <v>14</v>
      </c>
      <c r="C4289" s="81">
        <v>23.59</v>
      </c>
      <c r="D4289" s="67"/>
      <c r="E4289" s="67"/>
      <c r="F4289" s="67"/>
      <c r="G4289" s="67"/>
      <c r="H4289" s="67"/>
      <c r="I4289" s="67"/>
    </row>
    <row r="4290" spans="1:9">
      <c r="A4290" s="79">
        <v>44009</v>
      </c>
      <c r="B4290" s="80">
        <v>15</v>
      </c>
      <c r="C4290" s="81">
        <v>36.79</v>
      </c>
      <c r="D4290" s="67"/>
      <c r="E4290" s="67"/>
      <c r="F4290" s="67"/>
      <c r="G4290" s="67"/>
      <c r="H4290" s="67"/>
      <c r="I4290" s="67"/>
    </row>
    <row r="4291" spans="1:9">
      <c r="A4291" s="79">
        <v>44009</v>
      </c>
      <c r="B4291" s="80">
        <v>16</v>
      </c>
      <c r="C4291" s="81">
        <v>58.53</v>
      </c>
      <c r="D4291" s="67"/>
      <c r="E4291" s="67"/>
      <c r="F4291" s="67"/>
      <c r="G4291" s="67"/>
      <c r="H4291" s="67"/>
      <c r="I4291" s="67"/>
    </row>
    <row r="4292" spans="1:9">
      <c r="A4292" s="79">
        <v>44009</v>
      </c>
      <c r="B4292" s="80">
        <v>17</v>
      </c>
      <c r="C4292" s="81">
        <v>89.93</v>
      </c>
      <c r="D4292" s="67"/>
      <c r="E4292" s="67"/>
      <c r="F4292" s="67"/>
      <c r="G4292" s="67"/>
      <c r="H4292" s="67"/>
      <c r="I4292" s="67"/>
    </row>
    <row r="4293" spans="1:9">
      <c r="A4293" s="79">
        <v>44009</v>
      </c>
      <c r="B4293" s="80">
        <v>18</v>
      </c>
      <c r="C4293" s="81">
        <v>106.67</v>
      </c>
      <c r="D4293" s="67"/>
      <c r="E4293" s="67"/>
      <c r="F4293" s="67"/>
      <c r="G4293" s="67"/>
      <c r="H4293" s="67"/>
      <c r="I4293" s="67"/>
    </row>
    <row r="4294" spans="1:9">
      <c r="A4294" s="79">
        <v>44009</v>
      </c>
      <c r="B4294" s="80">
        <v>19</v>
      </c>
      <c r="C4294" s="81">
        <v>25.4</v>
      </c>
      <c r="D4294" s="67"/>
      <c r="E4294" s="67"/>
      <c r="F4294" s="67"/>
      <c r="G4294" s="67"/>
      <c r="H4294" s="67"/>
      <c r="I4294" s="67"/>
    </row>
    <row r="4295" spans="1:9">
      <c r="A4295" s="79">
        <v>44009</v>
      </c>
      <c r="B4295" s="80">
        <v>20</v>
      </c>
      <c r="C4295" s="81">
        <v>20.49</v>
      </c>
      <c r="D4295" s="67"/>
      <c r="E4295" s="67"/>
      <c r="F4295" s="67"/>
      <c r="G4295" s="67"/>
      <c r="H4295" s="67"/>
      <c r="I4295" s="67"/>
    </row>
    <row r="4296" spans="1:9">
      <c r="A4296" s="79">
        <v>44009</v>
      </c>
      <c r="B4296" s="80">
        <v>21</v>
      </c>
      <c r="C4296" s="81">
        <v>19.809999999999999</v>
      </c>
      <c r="D4296" s="67"/>
      <c r="E4296" s="67"/>
      <c r="F4296" s="67"/>
      <c r="G4296" s="67"/>
      <c r="H4296" s="67"/>
      <c r="I4296" s="67"/>
    </row>
    <row r="4297" spans="1:9">
      <c r="A4297" s="79">
        <v>44009</v>
      </c>
      <c r="B4297" s="80">
        <v>22</v>
      </c>
      <c r="C4297" s="81">
        <v>17.809999999999999</v>
      </c>
      <c r="D4297" s="67"/>
      <c r="E4297" s="67"/>
      <c r="F4297" s="67"/>
      <c r="G4297" s="67"/>
      <c r="H4297" s="67"/>
      <c r="I4297" s="67"/>
    </row>
    <row r="4298" spans="1:9">
      <c r="A4298" s="79">
        <v>44009</v>
      </c>
      <c r="B4298" s="80">
        <v>23</v>
      </c>
      <c r="C4298" s="81">
        <v>17.079999999999998</v>
      </c>
      <c r="D4298" s="67"/>
      <c r="E4298" s="67"/>
      <c r="F4298" s="67"/>
      <c r="G4298" s="67"/>
      <c r="H4298" s="67"/>
      <c r="I4298" s="67"/>
    </row>
    <row r="4299" spans="1:9">
      <c r="A4299" s="79">
        <v>44009</v>
      </c>
      <c r="B4299" s="80">
        <v>24</v>
      </c>
      <c r="C4299" s="81">
        <v>16.2</v>
      </c>
      <c r="D4299" s="67"/>
      <c r="E4299" s="67"/>
      <c r="F4299" s="67"/>
      <c r="G4299" s="67"/>
      <c r="H4299" s="67"/>
      <c r="I4299" s="67"/>
    </row>
    <row r="4300" spans="1:9">
      <c r="A4300" s="79">
        <v>44010</v>
      </c>
      <c r="B4300" s="80">
        <v>1</v>
      </c>
      <c r="C4300" s="81">
        <v>14.78</v>
      </c>
      <c r="D4300" s="67"/>
      <c r="E4300" s="67"/>
      <c r="F4300" s="67"/>
      <c r="G4300" s="67"/>
      <c r="H4300" s="67"/>
      <c r="I4300" s="67"/>
    </row>
    <row r="4301" spans="1:9">
      <c r="A4301" s="79">
        <v>44010</v>
      </c>
      <c r="B4301" s="80">
        <v>2</v>
      </c>
      <c r="C4301" s="81">
        <v>12.63</v>
      </c>
      <c r="D4301" s="67"/>
      <c r="E4301" s="67"/>
      <c r="F4301" s="67"/>
      <c r="G4301" s="67"/>
      <c r="H4301" s="67"/>
      <c r="I4301" s="67"/>
    </row>
    <row r="4302" spans="1:9">
      <c r="A4302" s="79">
        <v>44010</v>
      </c>
      <c r="B4302" s="80">
        <v>3</v>
      </c>
      <c r="C4302" s="81">
        <v>11.6</v>
      </c>
      <c r="D4302" s="67"/>
      <c r="E4302" s="67"/>
      <c r="F4302" s="67"/>
      <c r="G4302" s="67"/>
      <c r="H4302" s="67"/>
      <c r="I4302" s="67"/>
    </row>
    <row r="4303" spans="1:9">
      <c r="A4303" s="79">
        <v>44010</v>
      </c>
      <c r="B4303" s="80">
        <v>4</v>
      </c>
      <c r="C4303" s="81">
        <v>10.130000000000001</v>
      </c>
      <c r="D4303" s="67"/>
      <c r="E4303" s="67"/>
      <c r="F4303" s="67"/>
      <c r="G4303" s="67"/>
      <c r="H4303" s="67"/>
      <c r="I4303" s="67"/>
    </row>
    <row r="4304" spans="1:9">
      <c r="A4304" s="79">
        <v>44010</v>
      </c>
      <c r="B4304" s="80">
        <v>5</v>
      </c>
      <c r="C4304" s="81">
        <v>9.1300000000000008</v>
      </c>
      <c r="D4304" s="67"/>
      <c r="E4304" s="67"/>
      <c r="F4304" s="67"/>
      <c r="G4304" s="67"/>
      <c r="H4304" s="67"/>
      <c r="I4304" s="67"/>
    </row>
    <row r="4305" spans="1:9">
      <c r="A4305" s="79">
        <v>44010</v>
      </c>
      <c r="B4305" s="80">
        <v>6</v>
      </c>
      <c r="C4305" s="81">
        <v>8.86</v>
      </c>
      <c r="D4305" s="67"/>
      <c r="E4305" s="67"/>
      <c r="F4305" s="67"/>
      <c r="G4305" s="67"/>
      <c r="H4305" s="67"/>
      <c r="I4305" s="67"/>
    </row>
    <row r="4306" spans="1:9">
      <c r="A4306" s="79">
        <v>44010</v>
      </c>
      <c r="B4306" s="80">
        <v>7</v>
      </c>
      <c r="C4306" s="81">
        <v>9.91</v>
      </c>
      <c r="D4306" s="67"/>
      <c r="E4306" s="67"/>
      <c r="F4306" s="67"/>
      <c r="G4306" s="67"/>
      <c r="H4306" s="67"/>
      <c r="I4306" s="67"/>
    </row>
    <row r="4307" spans="1:9">
      <c r="A4307" s="79">
        <v>44010</v>
      </c>
      <c r="B4307" s="80">
        <v>8</v>
      </c>
      <c r="C4307" s="81">
        <v>13.83</v>
      </c>
      <c r="D4307" s="67"/>
      <c r="E4307" s="67"/>
      <c r="F4307" s="67"/>
      <c r="G4307" s="67"/>
      <c r="H4307" s="67"/>
      <c r="I4307" s="67"/>
    </row>
    <row r="4308" spans="1:9">
      <c r="A4308" s="79">
        <v>44010</v>
      </c>
      <c r="B4308" s="80">
        <v>9</v>
      </c>
      <c r="C4308" s="81">
        <v>16.71</v>
      </c>
      <c r="D4308" s="67"/>
      <c r="E4308" s="67"/>
      <c r="F4308" s="67"/>
      <c r="G4308" s="67"/>
      <c r="H4308" s="67"/>
      <c r="I4308" s="67"/>
    </row>
    <row r="4309" spans="1:9">
      <c r="A4309" s="79">
        <v>44010</v>
      </c>
      <c r="B4309" s="80">
        <v>10</v>
      </c>
      <c r="C4309" s="81">
        <v>17.850000000000001</v>
      </c>
      <c r="D4309" s="67"/>
      <c r="E4309" s="67"/>
      <c r="F4309" s="67"/>
      <c r="G4309" s="67"/>
      <c r="H4309" s="67"/>
      <c r="I4309" s="67"/>
    </row>
    <row r="4310" spans="1:9">
      <c r="A4310" s="79">
        <v>44010</v>
      </c>
      <c r="B4310" s="80">
        <v>11</v>
      </c>
      <c r="C4310" s="81">
        <v>19.38</v>
      </c>
      <c r="D4310" s="67"/>
      <c r="E4310" s="67"/>
      <c r="F4310" s="67"/>
      <c r="G4310" s="67"/>
      <c r="H4310" s="67"/>
      <c r="I4310" s="67"/>
    </row>
    <row r="4311" spans="1:9">
      <c r="A4311" s="79">
        <v>44010</v>
      </c>
      <c r="B4311" s="80">
        <v>12</v>
      </c>
      <c r="C4311" s="81">
        <v>20.78</v>
      </c>
      <c r="D4311" s="67"/>
      <c r="E4311" s="67"/>
      <c r="F4311" s="67"/>
      <c r="G4311" s="67"/>
      <c r="H4311" s="67"/>
      <c r="I4311" s="67"/>
    </row>
    <row r="4312" spans="1:9">
      <c r="A4312" s="79">
        <v>44010</v>
      </c>
      <c r="B4312" s="80">
        <v>13</v>
      </c>
      <c r="C4312" s="81">
        <v>25.35</v>
      </c>
      <c r="D4312" s="67"/>
      <c r="E4312" s="67"/>
      <c r="F4312" s="67"/>
      <c r="G4312" s="67"/>
      <c r="H4312" s="67"/>
      <c r="I4312" s="67"/>
    </row>
    <row r="4313" spans="1:9">
      <c r="A4313" s="79">
        <v>44010</v>
      </c>
      <c r="B4313" s="80">
        <v>14</v>
      </c>
      <c r="C4313" s="81">
        <v>44.98</v>
      </c>
      <c r="D4313" s="67"/>
      <c r="E4313" s="67"/>
      <c r="F4313" s="67"/>
      <c r="G4313" s="67"/>
      <c r="H4313" s="67"/>
      <c r="I4313" s="67"/>
    </row>
    <row r="4314" spans="1:9">
      <c r="A4314" s="79">
        <v>44010</v>
      </c>
      <c r="B4314" s="80">
        <v>15</v>
      </c>
      <c r="C4314" s="81">
        <v>34.409999999999997</v>
      </c>
      <c r="D4314" s="67"/>
      <c r="E4314" s="67"/>
      <c r="F4314" s="67"/>
      <c r="G4314" s="67"/>
      <c r="H4314" s="67"/>
      <c r="I4314" s="67"/>
    </row>
    <row r="4315" spans="1:9">
      <c r="A4315" s="79">
        <v>44010</v>
      </c>
      <c r="B4315" s="80">
        <v>16</v>
      </c>
      <c r="C4315" s="81">
        <v>25.09</v>
      </c>
      <c r="D4315" s="67"/>
      <c r="E4315" s="67"/>
      <c r="F4315" s="67"/>
      <c r="G4315" s="67"/>
      <c r="H4315" s="67"/>
      <c r="I4315" s="67"/>
    </row>
    <row r="4316" spans="1:9">
      <c r="A4316" s="79">
        <v>44010</v>
      </c>
      <c r="B4316" s="80">
        <v>17</v>
      </c>
      <c r="C4316" s="81">
        <v>34.68</v>
      </c>
      <c r="D4316" s="67"/>
      <c r="E4316" s="67"/>
      <c r="F4316" s="67"/>
      <c r="G4316" s="67"/>
      <c r="H4316" s="67"/>
      <c r="I4316" s="67"/>
    </row>
    <row r="4317" spans="1:9">
      <c r="A4317" s="79">
        <v>44010</v>
      </c>
      <c r="B4317" s="80">
        <v>18</v>
      </c>
      <c r="C4317" s="81">
        <v>27.48</v>
      </c>
      <c r="D4317" s="67"/>
      <c r="E4317" s="67"/>
      <c r="F4317" s="67"/>
      <c r="G4317" s="67"/>
      <c r="H4317" s="67"/>
      <c r="I4317" s="67"/>
    </row>
    <row r="4318" spans="1:9">
      <c r="A4318" s="79">
        <v>44010</v>
      </c>
      <c r="B4318" s="80">
        <v>19</v>
      </c>
      <c r="C4318" s="81">
        <v>25.83</v>
      </c>
      <c r="D4318" s="67"/>
      <c r="E4318" s="67"/>
      <c r="F4318" s="67"/>
      <c r="G4318" s="67"/>
      <c r="H4318" s="67"/>
      <c r="I4318" s="67"/>
    </row>
    <row r="4319" spans="1:9">
      <c r="A4319" s="79">
        <v>44010</v>
      </c>
      <c r="B4319" s="80">
        <v>20</v>
      </c>
      <c r="C4319" s="81">
        <v>19.89</v>
      </c>
      <c r="D4319" s="67"/>
      <c r="E4319" s="67"/>
      <c r="F4319" s="67"/>
      <c r="G4319" s="67"/>
      <c r="H4319" s="67"/>
      <c r="I4319" s="67"/>
    </row>
    <row r="4320" spans="1:9">
      <c r="A4320" s="79">
        <v>44010</v>
      </c>
      <c r="B4320" s="80">
        <v>21</v>
      </c>
      <c r="C4320" s="81">
        <v>19.739999999999998</v>
      </c>
      <c r="D4320" s="67"/>
      <c r="E4320" s="67"/>
      <c r="F4320" s="67"/>
      <c r="G4320" s="67"/>
      <c r="H4320" s="67"/>
      <c r="I4320" s="67"/>
    </row>
    <row r="4321" spans="1:9">
      <c r="A4321" s="79">
        <v>44010</v>
      </c>
      <c r="B4321" s="80">
        <v>22</v>
      </c>
      <c r="C4321" s="81">
        <v>18.399999999999999</v>
      </c>
      <c r="D4321" s="67"/>
      <c r="E4321" s="67"/>
      <c r="F4321" s="67"/>
      <c r="G4321" s="67"/>
      <c r="H4321" s="67"/>
      <c r="I4321" s="67"/>
    </row>
    <row r="4322" spans="1:9">
      <c r="A4322" s="79">
        <v>44010</v>
      </c>
      <c r="B4322" s="80">
        <v>23</v>
      </c>
      <c r="C4322" s="81">
        <v>17.43</v>
      </c>
      <c r="D4322" s="67"/>
      <c r="E4322" s="67"/>
      <c r="F4322" s="67"/>
      <c r="G4322" s="67"/>
      <c r="H4322" s="67"/>
      <c r="I4322" s="67"/>
    </row>
    <row r="4323" spans="1:9">
      <c r="A4323" s="79">
        <v>44010</v>
      </c>
      <c r="B4323" s="80">
        <v>24</v>
      </c>
      <c r="C4323" s="81">
        <v>13.91</v>
      </c>
      <c r="D4323" s="67"/>
      <c r="E4323" s="67"/>
      <c r="F4323" s="67"/>
      <c r="G4323" s="67"/>
      <c r="H4323" s="67"/>
      <c r="I4323" s="67"/>
    </row>
    <row r="4324" spans="1:9">
      <c r="A4324" s="79">
        <v>44011</v>
      </c>
      <c r="B4324" s="80">
        <v>1</v>
      </c>
      <c r="C4324" s="81">
        <v>13.16</v>
      </c>
      <c r="D4324" s="67"/>
      <c r="E4324" s="67"/>
      <c r="F4324" s="67"/>
      <c r="G4324" s="67"/>
      <c r="H4324" s="67"/>
      <c r="I4324" s="67"/>
    </row>
    <row r="4325" spans="1:9">
      <c r="A4325" s="79">
        <v>44011</v>
      </c>
      <c r="B4325" s="80">
        <v>2</v>
      </c>
      <c r="C4325" s="81">
        <v>11.26</v>
      </c>
      <c r="D4325" s="67"/>
      <c r="E4325" s="67"/>
      <c r="F4325" s="67"/>
      <c r="G4325" s="67"/>
      <c r="H4325" s="67"/>
      <c r="I4325" s="67"/>
    </row>
    <row r="4326" spans="1:9">
      <c r="A4326" s="79">
        <v>44011</v>
      </c>
      <c r="B4326" s="80">
        <v>3</v>
      </c>
      <c r="C4326" s="81">
        <v>10.78</v>
      </c>
      <c r="D4326" s="67"/>
      <c r="E4326" s="67"/>
      <c r="F4326" s="67"/>
      <c r="G4326" s="67"/>
      <c r="H4326" s="67"/>
      <c r="I4326" s="67"/>
    </row>
    <row r="4327" spans="1:9">
      <c r="A4327" s="79">
        <v>44011</v>
      </c>
      <c r="B4327" s="80">
        <v>4</v>
      </c>
      <c r="C4327" s="81">
        <v>10.94</v>
      </c>
      <c r="D4327" s="67"/>
      <c r="E4327" s="67"/>
      <c r="F4327" s="67"/>
      <c r="G4327" s="67"/>
      <c r="H4327" s="67"/>
      <c r="I4327" s="67"/>
    </row>
    <row r="4328" spans="1:9">
      <c r="A4328" s="79">
        <v>44011</v>
      </c>
      <c r="B4328" s="80">
        <v>5</v>
      </c>
      <c r="C4328" s="81">
        <v>11.88</v>
      </c>
      <c r="D4328" s="67"/>
      <c r="E4328" s="67"/>
      <c r="F4328" s="67"/>
      <c r="G4328" s="67"/>
      <c r="H4328" s="67"/>
      <c r="I4328" s="67"/>
    </row>
    <row r="4329" spans="1:9">
      <c r="A4329" s="79">
        <v>44011</v>
      </c>
      <c r="B4329" s="80">
        <v>6</v>
      </c>
      <c r="C4329" s="81">
        <v>15.21</v>
      </c>
      <c r="D4329" s="67"/>
      <c r="E4329" s="67"/>
      <c r="F4329" s="67"/>
      <c r="G4329" s="67"/>
      <c r="H4329" s="67"/>
      <c r="I4329" s="67"/>
    </row>
    <row r="4330" spans="1:9">
      <c r="A4330" s="79">
        <v>44011</v>
      </c>
      <c r="B4330" s="80">
        <v>7</v>
      </c>
      <c r="C4330" s="81">
        <v>17.850000000000001</v>
      </c>
      <c r="D4330" s="67"/>
      <c r="E4330" s="67"/>
      <c r="F4330" s="67"/>
      <c r="G4330" s="67"/>
      <c r="H4330" s="67"/>
      <c r="I4330" s="67"/>
    </row>
    <row r="4331" spans="1:9">
      <c r="A4331" s="79">
        <v>44011</v>
      </c>
      <c r="B4331" s="80">
        <v>8</v>
      </c>
      <c r="C4331" s="81">
        <v>20.309999999999999</v>
      </c>
      <c r="D4331" s="67"/>
      <c r="E4331" s="67"/>
      <c r="F4331" s="67"/>
      <c r="G4331" s="67"/>
      <c r="H4331" s="67"/>
      <c r="I4331" s="67"/>
    </row>
    <row r="4332" spans="1:9">
      <c r="A4332" s="79">
        <v>44011</v>
      </c>
      <c r="B4332" s="80">
        <v>9</v>
      </c>
      <c r="C4332" s="81">
        <v>19.920000000000002</v>
      </c>
      <c r="D4332" s="67"/>
      <c r="E4332" s="67"/>
      <c r="F4332" s="67"/>
      <c r="G4332" s="67"/>
      <c r="H4332" s="67"/>
      <c r="I4332" s="67"/>
    </row>
    <row r="4333" spans="1:9">
      <c r="A4333" s="79">
        <v>44011</v>
      </c>
      <c r="B4333" s="80">
        <v>10</v>
      </c>
      <c r="C4333" s="81">
        <v>100.7</v>
      </c>
      <c r="D4333" s="67"/>
      <c r="E4333" s="67"/>
      <c r="F4333" s="67"/>
      <c r="G4333" s="67"/>
      <c r="H4333" s="67"/>
      <c r="I4333" s="67"/>
    </row>
    <row r="4334" spans="1:9">
      <c r="A4334" s="79">
        <v>44011</v>
      </c>
      <c r="B4334" s="80">
        <v>11</v>
      </c>
      <c r="C4334" s="81">
        <v>35.25</v>
      </c>
      <c r="D4334" s="67"/>
      <c r="E4334" s="67"/>
      <c r="F4334" s="67"/>
      <c r="G4334" s="67"/>
      <c r="H4334" s="67"/>
      <c r="I4334" s="67"/>
    </row>
    <row r="4335" spans="1:9">
      <c r="A4335" s="79">
        <v>44011</v>
      </c>
      <c r="B4335" s="80">
        <v>12</v>
      </c>
      <c r="C4335" s="81">
        <v>30.16</v>
      </c>
      <c r="D4335" s="67"/>
      <c r="E4335" s="67"/>
      <c r="F4335" s="67"/>
      <c r="G4335" s="67"/>
      <c r="H4335" s="67"/>
      <c r="I4335" s="67"/>
    </row>
    <row r="4336" spans="1:9">
      <c r="A4336" s="79">
        <v>44011</v>
      </c>
      <c r="B4336" s="80">
        <v>13</v>
      </c>
      <c r="C4336" s="81">
        <v>28.97</v>
      </c>
      <c r="D4336" s="67"/>
      <c r="E4336" s="67"/>
      <c r="F4336" s="67"/>
      <c r="G4336" s="67"/>
      <c r="H4336" s="67"/>
      <c r="I4336" s="67"/>
    </row>
    <row r="4337" spans="1:9">
      <c r="A4337" s="79">
        <v>44011</v>
      </c>
      <c r="B4337" s="80">
        <v>14</v>
      </c>
      <c r="C4337" s="81">
        <v>26.56</v>
      </c>
      <c r="D4337" s="67"/>
      <c r="E4337" s="67"/>
      <c r="F4337" s="67"/>
      <c r="G4337" s="67"/>
      <c r="H4337" s="67"/>
      <c r="I4337" s="67"/>
    </row>
    <row r="4338" spans="1:9">
      <c r="A4338" s="79">
        <v>44011</v>
      </c>
      <c r="B4338" s="80">
        <v>15</v>
      </c>
      <c r="C4338" s="81">
        <v>25.36</v>
      </c>
      <c r="D4338" s="67"/>
      <c r="E4338" s="67"/>
      <c r="F4338" s="67"/>
      <c r="G4338" s="67"/>
      <c r="H4338" s="67"/>
      <c r="I4338" s="67"/>
    </row>
    <row r="4339" spans="1:9">
      <c r="A4339" s="79">
        <v>44011</v>
      </c>
      <c r="B4339" s="80">
        <v>16</v>
      </c>
      <c r="C4339" s="81">
        <v>25.88</v>
      </c>
      <c r="D4339" s="67"/>
      <c r="E4339" s="67"/>
      <c r="F4339" s="67"/>
      <c r="G4339" s="67"/>
      <c r="H4339" s="67"/>
      <c r="I4339" s="67"/>
    </row>
    <row r="4340" spans="1:9">
      <c r="A4340" s="79">
        <v>44011</v>
      </c>
      <c r="B4340" s="80">
        <v>17</v>
      </c>
      <c r="C4340" s="81">
        <v>24.54</v>
      </c>
      <c r="D4340" s="67"/>
      <c r="E4340" s="67"/>
      <c r="F4340" s="67"/>
      <c r="G4340" s="67"/>
      <c r="H4340" s="67"/>
      <c r="I4340" s="67"/>
    </row>
    <row r="4341" spans="1:9">
      <c r="A4341" s="79">
        <v>44011</v>
      </c>
      <c r="B4341" s="80">
        <v>18</v>
      </c>
      <c r="C4341" s="81">
        <v>24.61</v>
      </c>
      <c r="D4341" s="67"/>
      <c r="E4341" s="67"/>
      <c r="F4341" s="67"/>
      <c r="G4341" s="67"/>
      <c r="H4341" s="67"/>
      <c r="I4341" s="67"/>
    </row>
    <row r="4342" spans="1:9">
      <c r="A4342" s="79">
        <v>44011</v>
      </c>
      <c r="B4342" s="80">
        <v>19</v>
      </c>
      <c r="C4342" s="81">
        <v>24.62</v>
      </c>
      <c r="D4342" s="67"/>
      <c r="E4342" s="67"/>
      <c r="F4342" s="67"/>
      <c r="G4342" s="67"/>
      <c r="H4342" s="67"/>
      <c r="I4342" s="67"/>
    </row>
    <row r="4343" spans="1:9">
      <c r="A4343" s="79">
        <v>44011</v>
      </c>
      <c r="B4343" s="80">
        <v>20</v>
      </c>
      <c r="C4343" s="81">
        <v>21.64</v>
      </c>
      <c r="D4343" s="67"/>
      <c r="E4343" s="67"/>
      <c r="F4343" s="67"/>
      <c r="G4343" s="67"/>
      <c r="H4343" s="67"/>
      <c r="I4343" s="67"/>
    </row>
    <row r="4344" spans="1:9">
      <c r="A4344" s="79">
        <v>44011</v>
      </c>
      <c r="B4344" s="80">
        <v>21</v>
      </c>
      <c r="C4344" s="81">
        <v>21.94</v>
      </c>
      <c r="D4344" s="67"/>
      <c r="E4344" s="67"/>
      <c r="F4344" s="67"/>
      <c r="G4344" s="67"/>
      <c r="H4344" s="67"/>
      <c r="I4344" s="67"/>
    </row>
    <row r="4345" spans="1:9">
      <c r="A4345" s="79">
        <v>44011</v>
      </c>
      <c r="B4345" s="80">
        <v>22</v>
      </c>
      <c r="C4345" s="81">
        <v>18.7</v>
      </c>
      <c r="D4345" s="67"/>
      <c r="E4345" s="67"/>
      <c r="F4345" s="67"/>
      <c r="G4345" s="67"/>
      <c r="H4345" s="67"/>
      <c r="I4345" s="67"/>
    </row>
    <row r="4346" spans="1:9">
      <c r="A4346" s="79">
        <v>44011</v>
      </c>
      <c r="B4346" s="80">
        <v>23</v>
      </c>
      <c r="C4346" s="81">
        <v>19.059999999999999</v>
      </c>
      <c r="D4346" s="67"/>
      <c r="E4346" s="67"/>
      <c r="F4346" s="67"/>
      <c r="G4346" s="67"/>
      <c r="H4346" s="67"/>
      <c r="I4346" s="67"/>
    </row>
    <row r="4347" spans="1:9">
      <c r="A4347" s="79">
        <v>44011</v>
      </c>
      <c r="B4347" s="80">
        <v>24</v>
      </c>
      <c r="C4347" s="81">
        <v>16.29</v>
      </c>
      <c r="D4347" s="67"/>
      <c r="E4347" s="67"/>
      <c r="F4347" s="67"/>
      <c r="G4347" s="67"/>
      <c r="H4347" s="67"/>
      <c r="I4347" s="67"/>
    </row>
    <row r="4348" spans="1:9">
      <c r="A4348" s="79">
        <v>44012</v>
      </c>
      <c r="B4348" s="80">
        <v>1</v>
      </c>
      <c r="C4348" s="81">
        <v>13.44</v>
      </c>
      <c r="D4348" s="67"/>
      <c r="E4348" s="67"/>
      <c r="F4348" s="67"/>
      <c r="G4348" s="67"/>
      <c r="H4348" s="67"/>
      <c r="I4348" s="67"/>
    </row>
    <row r="4349" spans="1:9">
      <c r="A4349" s="79">
        <v>44012</v>
      </c>
      <c r="B4349" s="80">
        <v>2</v>
      </c>
      <c r="C4349" s="81">
        <v>12.82</v>
      </c>
      <c r="D4349" s="67"/>
      <c r="E4349" s="67"/>
      <c r="F4349" s="67"/>
      <c r="G4349" s="67"/>
      <c r="H4349" s="67"/>
      <c r="I4349" s="67"/>
    </row>
    <row r="4350" spans="1:9">
      <c r="A4350" s="79">
        <v>44012</v>
      </c>
      <c r="B4350" s="80">
        <v>3</v>
      </c>
      <c r="C4350" s="81">
        <v>12.82</v>
      </c>
      <c r="D4350" s="67"/>
      <c r="E4350" s="67"/>
      <c r="F4350" s="67"/>
      <c r="G4350" s="67"/>
      <c r="H4350" s="67"/>
      <c r="I4350" s="67"/>
    </row>
    <row r="4351" spans="1:9">
      <c r="A4351" s="79">
        <v>44012</v>
      </c>
      <c r="B4351" s="80">
        <v>4</v>
      </c>
      <c r="C4351" s="81">
        <v>12.78</v>
      </c>
      <c r="D4351" s="67"/>
      <c r="E4351" s="67"/>
      <c r="F4351" s="67"/>
      <c r="G4351" s="67"/>
      <c r="H4351" s="67"/>
      <c r="I4351" s="67"/>
    </row>
    <row r="4352" spans="1:9">
      <c r="A4352" s="79">
        <v>44012</v>
      </c>
      <c r="B4352" s="80">
        <v>5</v>
      </c>
      <c r="C4352" s="81">
        <v>13.35</v>
      </c>
      <c r="D4352" s="67"/>
      <c r="E4352" s="67"/>
      <c r="F4352" s="67"/>
      <c r="G4352" s="67"/>
      <c r="H4352" s="67"/>
      <c r="I4352" s="67"/>
    </row>
    <row r="4353" spans="1:9">
      <c r="A4353" s="79">
        <v>44012</v>
      </c>
      <c r="B4353" s="80">
        <v>6</v>
      </c>
      <c r="C4353" s="81">
        <v>16.84</v>
      </c>
      <c r="D4353" s="67"/>
      <c r="E4353" s="67"/>
      <c r="F4353" s="67"/>
      <c r="G4353" s="67"/>
      <c r="H4353" s="67"/>
      <c r="I4353" s="67"/>
    </row>
    <row r="4354" spans="1:9">
      <c r="A4354" s="79">
        <v>44012</v>
      </c>
      <c r="B4354" s="80">
        <v>7</v>
      </c>
      <c r="C4354" s="81">
        <v>18.07</v>
      </c>
      <c r="D4354" s="67"/>
      <c r="E4354" s="67"/>
      <c r="F4354" s="67"/>
      <c r="G4354" s="67"/>
      <c r="H4354" s="67"/>
      <c r="I4354" s="67"/>
    </row>
    <row r="4355" spans="1:9">
      <c r="A4355" s="79">
        <v>44012</v>
      </c>
      <c r="B4355" s="80">
        <v>8</v>
      </c>
      <c r="C4355" s="81">
        <v>19.36</v>
      </c>
      <c r="D4355" s="67"/>
      <c r="E4355" s="67"/>
      <c r="F4355" s="67"/>
      <c r="G4355" s="67"/>
      <c r="H4355" s="67"/>
      <c r="I4355" s="67"/>
    </row>
    <row r="4356" spans="1:9">
      <c r="A4356" s="79">
        <v>44012</v>
      </c>
      <c r="B4356" s="80">
        <v>9</v>
      </c>
      <c r="C4356" s="81">
        <v>20.68</v>
      </c>
      <c r="D4356" s="67"/>
      <c r="E4356" s="67"/>
      <c r="F4356" s="67"/>
      <c r="G4356" s="67"/>
      <c r="H4356" s="67"/>
      <c r="I4356" s="67"/>
    </row>
    <row r="4357" spans="1:9">
      <c r="A4357" s="79">
        <v>44012</v>
      </c>
      <c r="B4357" s="80">
        <v>10</v>
      </c>
      <c r="C4357" s="81">
        <v>22.21</v>
      </c>
      <c r="D4357" s="67"/>
      <c r="E4357" s="67"/>
      <c r="F4357" s="67"/>
      <c r="G4357" s="67"/>
      <c r="H4357" s="67"/>
      <c r="I4357" s="67"/>
    </row>
    <row r="4358" spans="1:9">
      <c r="A4358" s="79">
        <v>44012</v>
      </c>
      <c r="B4358" s="80">
        <v>11</v>
      </c>
      <c r="C4358" s="81">
        <v>24.68</v>
      </c>
      <c r="D4358" s="67"/>
      <c r="E4358" s="67"/>
      <c r="F4358" s="67"/>
      <c r="G4358" s="67"/>
      <c r="H4358" s="67"/>
      <c r="I4358" s="67"/>
    </row>
    <row r="4359" spans="1:9">
      <c r="A4359" s="79">
        <v>44012</v>
      </c>
      <c r="B4359" s="80">
        <v>12</v>
      </c>
      <c r="C4359" s="81">
        <v>38.54</v>
      </c>
      <c r="D4359" s="67"/>
      <c r="E4359" s="67"/>
      <c r="F4359" s="67"/>
      <c r="G4359" s="67"/>
      <c r="H4359" s="67"/>
      <c r="I4359" s="67"/>
    </row>
    <row r="4360" spans="1:9">
      <c r="A4360" s="79">
        <v>44012</v>
      </c>
      <c r="B4360" s="80">
        <v>13</v>
      </c>
      <c r="C4360" s="81">
        <v>27.05</v>
      </c>
      <c r="D4360" s="67"/>
      <c r="E4360" s="67"/>
      <c r="F4360" s="67"/>
      <c r="G4360" s="67"/>
      <c r="H4360" s="67"/>
      <c r="I4360" s="67"/>
    </row>
    <row r="4361" spans="1:9">
      <c r="A4361" s="79">
        <v>44012</v>
      </c>
      <c r="B4361" s="80">
        <v>14</v>
      </c>
      <c r="C4361" s="81">
        <v>22.23</v>
      </c>
      <c r="D4361" s="67"/>
      <c r="E4361" s="67"/>
      <c r="F4361" s="67"/>
      <c r="G4361" s="67"/>
      <c r="H4361" s="67"/>
      <c r="I4361" s="67"/>
    </row>
    <row r="4362" spans="1:9">
      <c r="A4362" s="79">
        <v>44012</v>
      </c>
      <c r="B4362" s="80">
        <v>15</v>
      </c>
      <c r="C4362" s="81">
        <v>23.19</v>
      </c>
      <c r="D4362" s="67"/>
      <c r="E4362" s="67"/>
      <c r="F4362" s="67"/>
      <c r="G4362" s="67"/>
      <c r="H4362" s="67"/>
      <c r="I4362" s="67"/>
    </row>
    <row r="4363" spans="1:9">
      <c r="A4363" s="79">
        <v>44012</v>
      </c>
      <c r="B4363" s="80">
        <v>16</v>
      </c>
      <c r="C4363" s="81">
        <v>24.08</v>
      </c>
      <c r="D4363" s="67"/>
      <c r="E4363" s="67"/>
      <c r="F4363" s="67"/>
      <c r="G4363" s="67"/>
      <c r="H4363" s="67"/>
      <c r="I4363" s="67"/>
    </row>
    <row r="4364" spans="1:9">
      <c r="A4364" s="79">
        <v>44012</v>
      </c>
      <c r="B4364" s="80">
        <v>17</v>
      </c>
      <c r="C4364" s="81">
        <v>24.57</v>
      </c>
      <c r="D4364" s="67"/>
      <c r="E4364" s="67"/>
      <c r="F4364" s="67"/>
      <c r="G4364" s="67"/>
      <c r="H4364" s="67"/>
      <c r="I4364" s="67"/>
    </row>
    <row r="4365" spans="1:9">
      <c r="A4365" s="79">
        <v>44012</v>
      </c>
      <c r="B4365" s="80">
        <v>18</v>
      </c>
      <c r="C4365" s="81">
        <v>23.11</v>
      </c>
      <c r="D4365" s="67"/>
      <c r="E4365" s="67"/>
      <c r="F4365" s="67"/>
      <c r="G4365" s="67"/>
      <c r="H4365" s="67"/>
      <c r="I4365" s="67"/>
    </row>
    <row r="4366" spans="1:9">
      <c r="A4366" s="79">
        <v>44012</v>
      </c>
      <c r="B4366" s="80">
        <v>19</v>
      </c>
      <c r="C4366" s="81">
        <v>21.44</v>
      </c>
      <c r="D4366" s="67"/>
      <c r="E4366" s="67"/>
      <c r="F4366" s="67"/>
      <c r="G4366" s="67"/>
      <c r="H4366" s="67"/>
      <c r="I4366" s="67"/>
    </row>
    <row r="4367" spans="1:9">
      <c r="A4367" s="79">
        <v>44012</v>
      </c>
      <c r="B4367" s="80">
        <v>20</v>
      </c>
      <c r="C4367" s="81">
        <v>20.49</v>
      </c>
      <c r="D4367" s="67"/>
      <c r="E4367" s="67"/>
      <c r="F4367" s="67"/>
      <c r="G4367" s="67"/>
      <c r="H4367" s="67"/>
      <c r="I4367" s="67"/>
    </row>
    <row r="4368" spans="1:9">
      <c r="A4368" s="79">
        <v>44012</v>
      </c>
      <c r="B4368" s="80">
        <v>21</v>
      </c>
      <c r="C4368" s="81">
        <v>20.66</v>
      </c>
      <c r="D4368" s="67"/>
      <c r="E4368" s="67"/>
      <c r="F4368" s="67"/>
      <c r="G4368" s="67"/>
      <c r="H4368" s="67"/>
      <c r="I4368" s="67"/>
    </row>
    <row r="4369" spans="1:9">
      <c r="A4369" s="79">
        <v>44012</v>
      </c>
      <c r="B4369" s="80">
        <v>22</v>
      </c>
      <c r="C4369" s="81">
        <v>19.989999999999998</v>
      </c>
      <c r="D4369" s="67"/>
      <c r="E4369" s="67"/>
      <c r="F4369" s="67"/>
      <c r="G4369" s="67"/>
      <c r="H4369" s="67"/>
      <c r="I4369" s="67"/>
    </row>
    <row r="4370" spans="1:9">
      <c r="A4370" s="79">
        <v>44012</v>
      </c>
      <c r="B4370" s="80">
        <v>23</v>
      </c>
      <c r="C4370" s="81">
        <v>18.420000000000002</v>
      </c>
      <c r="D4370" s="67"/>
      <c r="E4370" s="67"/>
      <c r="F4370" s="67"/>
      <c r="G4370" s="67"/>
      <c r="H4370" s="67"/>
      <c r="I4370" s="67"/>
    </row>
    <row r="4371" spans="1:9">
      <c r="A4371" s="79">
        <v>44012</v>
      </c>
      <c r="B4371" s="80">
        <v>24</v>
      </c>
      <c r="C4371" s="81">
        <v>17.77</v>
      </c>
      <c r="D4371" s="67"/>
      <c r="E4371" s="67"/>
      <c r="F4371" s="67"/>
      <c r="G4371" s="67"/>
      <c r="H4371" s="67"/>
      <c r="I4371" s="67"/>
    </row>
    <row r="4372" spans="1:9">
      <c r="A4372" s="79">
        <v>44013</v>
      </c>
      <c r="B4372" s="80">
        <v>1</v>
      </c>
      <c r="C4372" s="81">
        <v>15.76</v>
      </c>
      <c r="D4372" s="67"/>
      <c r="E4372" s="67"/>
      <c r="F4372" s="67"/>
      <c r="G4372" s="67"/>
      <c r="H4372" s="67"/>
      <c r="I4372" s="67"/>
    </row>
    <row r="4373" spans="1:9">
      <c r="A4373" s="79">
        <v>44013</v>
      </c>
      <c r="B4373" s="80">
        <v>2</v>
      </c>
      <c r="C4373" s="81">
        <v>14.87</v>
      </c>
      <c r="D4373" s="67"/>
      <c r="E4373" s="67"/>
      <c r="F4373" s="67"/>
      <c r="G4373" s="67"/>
      <c r="H4373" s="67"/>
      <c r="I4373" s="67"/>
    </row>
    <row r="4374" spans="1:9">
      <c r="A4374" s="79">
        <v>44013</v>
      </c>
      <c r="B4374" s="80">
        <v>3</v>
      </c>
      <c r="C4374" s="81">
        <v>14.53</v>
      </c>
      <c r="D4374" s="67"/>
      <c r="E4374" s="67"/>
      <c r="F4374" s="67"/>
      <c r="G4374" s="67"/>
      <c r="H4374" s="67"/>
      <c r="I4374" s="67"/>
    </row>
    <row r="4375" spans="1:9">
      <c r="A4375" s="79">
        <v>44013</v>
      </c>
      <c r="B4375" s="80">
        <v>4</v>
      </c>
      <c r="C4375" s="81">
        <v>14.48</v>
      </c>
      <c r="D4375" s="67"/>
      <c r="E4375" s="67"/>
      <c r="F4375" s="67"/>
      <c r="G4375" s="67"/>
      <c r="H4375" s="67"/>
      <c r="I4375" s="67"/>
    </row>
    <row r="4376" spans="1:9">
      <c r="A4376" s="79">
        <v>44013</v>
      </c>
      <c r="B4376" s="80">
        <v>5</v>
      </c>
      <c r="C4376" s="81">
        <v>14.39</v>
      </c>
      <c r="D4376" s="67"/>
      <c r="E4376" s="67"/>
      <c r="F4376" s="67"/>
      <c r="G4376" s="67"/>
      <c r="H4376" s="67"/>
      <c r="I4376" s="67"/>
    </row>
    <row r="4377" spans="1:9">
      <c r="A4377" s="79">
        <v>44013</v>
      </c>
      <c r="B4377" s="80">
        <v>6</v>
      </c>
      <c r="C4377" s="81">
        <v>14.37</v>
      </c>
      <c r="D4377" s="67"/>
      <c r="E4377" s="67"/>
      <c r="F4377" s="67"/>
      <c r="G4377" s="67"/>
      <c r="H4377" s="67"/>
      <c r="I4377" s="67"/>
    </row>
    <row r="4378" spans="1:9">
      <c r="A4378" s="79">
        <v>44013</v>
      </c>
      <c r="B4378" s="80">
        <v>7</v>
      </c>
      <c r="C4378" s="81">
        <v>16.29</v>
      </c>
      <c r="D4378" s="67"/>
      <c r="E4378" s="67"/>
      <c r="F4378" s="67"/>
      <c r="G4378" s="67"/>
      <c r="H4378" s="67"/>
      <c r="I4378" s="67"/>
    </row>
    <row r="4379" spans="1:9">
      <c r="A4379" s="79">
        <v>44013</v>
      </c>
      <c r="B4379" s="80">
        <v>8</v>
      </c>
      <c r="C4379" s="81">
        <v>17.14</v>
      </c>
      <c r="D4379" s="67"/>
      <c r="E4379" s="67"/>
      <c r="F4379" s="67"/>
      <c r="G4379" s="67"/>
      <c r="H4379" s="67"/>
      <c r="I4379" s="67"/>
    </row>
    <row r="4380" spans="1:9">
      <c r="A4380" s="79">
        <v>44013</v>
      </c>
      <c r="B4380" s="80">
        <v>9</v>
      </c>
      <c r="C4380" s="81">
        <v>19.829999999999998</v>
      </c>
      <c r="D4380" s="67"/>
      <c r="E4380" s="67"/>
      <c r="F4380" s="67"/>
      <c r="G4380" s="67"/>
      <c r="H4380" s="67"/>
      <c r="I4380" s="67"/>
    </row>
    <row r="4381" spans="1:9">
      <c r="A4381" s="79">
        <v>44013</v>
      </c>
      <c r="B4381" s="80">
        <v>10</v>
      </c>
      <c r="C4381" s="81">
        <v>21.15</v>
      </c>
      <c r="D4381" s="67"/>
      <c r="E4381" s="67"/>
      <c r="F4381" s="67"/>
      <c r="G4381" s="67"/>
      <c r="H4381" s="67"/>
      <c r="I4381" s="67"/>
    </row>
    <row r="4382" spans="1:9">
      <c r="A4382" s="79">
        <v>44013</v>
      </c>
      <c r="B4382" s="80">
        <v>11</v>
      </c>
      <c r="C4382" s="81">
        <v>23.91</v>
      </c>
      <c r="D4382" s="67"/>
      <c r="E4382" s="67"/>
      <c r="F4382" s="67"/>
      <c r="G4382" s="67"/>
      <c r="H4382" s="67"/>
      <c r="I4382" s="67"/>
    </row>
    <row r="4383" spans="1:9">
      <c r="A4383" s="79">
        <v>44013</v>
      </c>
      <c r="B4383" s="80">
        <v>12</v>
      </c>
      <c r="C4383" s="81">
        <v>23.17</v>
      </c>
      <c r="D4383" s="67"/>
      <c r="E4383" s="67"/>
      <c r="F4383" s="67"/>
      <c r="G4383" s="67"/>
      <c r="H4383" s="67"/>
      <c r="I4383" s="67"/>
    </row>
    <row r="4384" spans="1:9">
      <c r="A4384" s="79">
        <v>44013</v>
      </c>
      <c r="B4384" s="80">
        <v>13</v>
      </c>
      <c r="C4384" s="81">
        <v>22.48</v>
      </c>
      <c r="D4384" s="67"/>
      <c r="E4384" s="67"/>
      <c r="F4384" s="67"/>
      <c r="G4384" s="67"/>
      <c r="H4384" s="67"/>
      <c r="I4384" s="67"/>
    </row>
    <row r="4385" spans="1:9">
      <c r="A4385" s="79">
        <v>44013</v>
      </c>
      <c r="B4385" s="80">
        <v>14</v>
      </c>
      <c r="C4385" s="81">
        <v>24.06</v>
      </c>
      <c r="D4385" s="67"/>
      <c r="E4385" s="67"/>
      <c r="F4385" s="67"/>
      <c r="G4385" s="67"/>
      <c r="H4385" s="67"/>
      <c r="I4385" s="67"/>
    </row>
    <row r="4386" spans="1:9">
      <c r="A4386" s="79">
        <v>44013</v>
      </c>
      <c r="B4386" s="80">
        <v>15</v>
      </c>
      <c r="C4386" s="81">
        <v>25.13</v>
      </c>
      <c r="D4386" s="67"/>
      <c r="E4386" s="67"/>
      <c r="F4386" s="67"/>
      <c r="G4386" s="67"/>
      <c r="H4386" s="67"/>
      <c r="I4386" s="67"/>
    </row>
    <row r="4387" spans="1:9">
      <c r="A4387" s="79">
        <v>44013</v>
      </c>
      <c r="B4387" s="80">
        <v>16</v>
      </c>
      <c r="C4387" s="81">
        <v>25.98</v>
      </c>
      <c r="D4387" s="67"/>
      <c r="E4387" s="67"/>
      <c r="F4387" s="67"/>
      <c r="G4387" s="67"/>
      <c r="H4387" s="67"/>
      <c r="I4387" s="67"/>
    </row>
    <row r="4388" spans="1:9">
      <c r="A4388" s="79">
        <v>44013</v>
      </c>
      <c r="B4388" s="80">
        <v>17</v>
      </c>
      <c r="C4388" s="81">
        <v>26.61</v>
      </c>
      <c r="D4388" s="67"/>
      <c r="E4388" s="67"/>
      <c r="F4388" s="67"/>
      <c r="G4388" s="67"/>
      <c r="H4388" s="67"/>
      <c r="I4388" s="67"/>
    </row>
    <row r="4389" spans="1:9">
      <c r="A4389" s="79">
        <v>44013</v>
      </c>
      <c r="B4389" s="80">
        <v>18</v>
      </c>
      <c r="C4389" s="81">
        <v>26.57</v>
      </c>
      <c r="D4389" s="67"/>
      <c r="E4389" s="67"/>
      <c r="F4389" s="67"/>
      <c r="G4389" s="67"/>
      <c r="H4389" s="67"/>
      <c r="I4389" s="67"/>
    </row>
    <row r="4390" spans="1:9">
      <c r="A4390" s="79">
        <v>44013</v>
      </c>
      <c r="B4390" s="80">
        <v>19</v>
      </c>
      <c r="C4390" s="81">
        <v>24.8</v>
      </c>
      <c r="D4390" s="67"/>
      <c r="E4390" s="67"/>
      <c r="F4390" s="67"/>
      <c r="G4390" s="67"/>
      <c r="H4390" s="67"/>
      <c r="I4390" s="67"/>
    </row>
    <row r="4391" spans="1:9">
      <c r="A4391" s="79">
        <v>44013</v>
      </c>
      <c r="B4391" s="80">
        <v>20</v>
      </c>
      <c r="C4391" s="81">
        <v>22.76</v>
      </c>
      <c r="D4391" s="67"/>
      <c r="E4391" s="67"/>
      <c r="F4391" s="67"/>
      <c r="G4391" s="67"/>
      <c r="H4391" s="67"/>
      <c r="I4391" s="67"/>
    </row>
    <row r="4392" spans="1:9">
      <c r="A4392" s="79">
        <v>44013</v>
      </c>
      <c r="B4392" s="80">
        <v>21</v>
      </c>
      <c r="C4392" s="81">
        <v>21.86</v>
      </c>
      <c r="D4392" s="67"/>
      <c r="E4392" s="67"/>
      <c r="F4392" s="67"/>
      <c r="G4392" s="67"/>
      <c r="H4392" s="67"/>
      <c r="I4392" s="67"/>
    </row>
    <row r="4393" spans="1:9">
      <c r="A4393" s="79">
        <v>44013</v>
      </c>
      <c r="B4393" s="80">
        <v>22</v>
      </c>
      <c r="C4393" s="81">
        <v>20.170000000000002</v>
      </c>
      <c r="D4393" s="67"/>
      <c r="E4393" s="67"/>
      <c r="F4393" s="67"/>
      <c r="G4393" s="67"/>
      <c r="H4393" s="67"/>
      <c r="I4393" s="67"/>
    </row>
    <row r="4394" spans="1:9">
      <c r="A4394" s="79">
        <v>44013</v>
      </c>
      <c r="B4394" s="80">
        <v>23</v>
      </c>
      <c r="C4394" s="81">
        <v>19.739999999999998</v>
      </c>
      <c r="D4394" s="67"/>
      <c r="E4394" s="67"/>
      <c r="F4394" s="67"/>
      <c r="G4394" s="67"/>
      <c r="H4394" s="67"/>
      <c r="I4394" s="67"/>
    </row>
    <row r="4395" spans="1:9">
      <c r="A4395" s="79">
        <v>44013</v>
      </c>
      <c r="B4395" s="80">
        <v>24</v>
      </c>
      <c r="C4395" s="81">
        <v>18.2</v>
      </c>
      <c r="D4395" s="67"/>
      <c r="E4395" s="67"/>
      <c r="F4395" s="67"/>
      <c r="G4395" s="67"/>
      <c r="H4395" s="67"/>
      <c r="I4395" s="67"/>
    </row>
    <row r="4396" spans="1:9">
      <c r="A4396" s="79">
        <v>44014</v>
      </c>
      <c r="B4396" s="80">
        <v>1</v>
      </c>
      <c r="C4396" s="81">
        <v>16.05</v>
      </c>
      <c r="D4396" s="67"/>
      <c r="E4396" s="67"/>
      <c r="F4396" s="67"/>
      <c r="G4396" s="67"/>
      <c r="H4396" s="67"/>
      <c r="I4396" s="67"/>
    </row>
    <row r="4397" spans="1:9">
      <c r="A4397" s="79">
        <v>44014</v>
      </c>
      <c r="B4397" s="80">
        <v>2</v>
      </c>
      <c r="C4397" s="81">
        <v>14.14</v>
      </c>
      <c r="D4397" s="67"/>
      <c r="E4397" s="67"/>
      <c r="F4397" s="67"/>
      <c r="G4397" s="67"/>
      <c r="H4397" s="67"/>
      <c r="I4397" s="67"/>
    </row>
    <row r="4398" spans="1:9">
      <c r="A4398" s="79">
        <v>44014</v>
      </c>
      <c r="B4398" s="80">
        <v>3</v>
      </c>
      <c r="C4398" s="81">
        <v>12.17</v>
      </c>
      <c r="D4398" s="67"/>
      <c r="E4398" s="67"/>
      <c r="F4398" s="67"/>
      <c r="G4398" s="67"/>
      <c r="H4398" s="67"/>
      <c r="I4398" s="67"/>
    </row>
    <row r="4399" spans="1:9">
      <c r="A4399" s="79">
        <v>44014</v>
      </c>
      <c r="B4399" s="80">
        <v>4</v>
      </c>
      <c r="C4399" s="81">
        <v>12.33</v>
      </c>
      <c r="D4399" s="67"/>
      <c r="E4399" s="67"/>
      <c r="F4399" s="67"/>
      <c r="G4399" s="67"/>
      <c r="H4399" s="67"/>
      <c r="I4399" s="67"/>
    </row>
    <row r="4400" spans="1:9">
      <c r="A4400" s="79">
        <v>44014</v>
      </c>
      <c r="B4400" s="80">
        <v>5</v>
      </c>
      <c r="C4400" s="81">
        <v>13.75</v>
      </c>
      <c r="D4400" s="67"/>
      <c r="E4400" s="67"/>
      <c r="F4400" s="67"/>
      <c r="G4400" s="67"/>
      <c r="H4400" s="67"/>
      <c r="I4400" s="67"/>
    </row>
    <row r="4401" spans="1:9">
      <c r="A4401" s="79">
        <v>44014</v>
      </c>
      <c r="B4401" s="80">
        <v>6</v>
      </c>
      <c r="C4401" s="81">
        <v>14.23</v>
      </c>
      <c r="D4401" s="67"/>
      <c r="E4401" s="67"/>
      <c r="F4401" s="67"/>
      <c r="G4401" s="67"/>
      <c r="H4401" s="67"/>
      <c r="I4401" s="67"/>
    </row>
    <row r="4402" spans="1:9">
      <c r="A4402" s="79">
        <v>44014</v>
      </c>
      <c r="B4402" s="80">
        <v>7</v>
      </c>
      <c r="C4402" s="81">
        <v>17.29</v>
      </c>
      <c r="D4402" s="67"/>
      <c r="E4402" s="67"/>
      <c r="F4402" s="67"/>
      <c r="G4402" s="67"/>
      <c r="H4402" s="67"/>
      <c r="I4402" s="67"/>
    </row>
    <row r="4403" spans="1:9">
      <c r="A4403" s="79">
        <v>44014</v>
      </c>
      <c r="B4403" s="80">
        <v>8</v>
      </c>
      <c r="C4403" s="81">
        <v>19.52</v>
      </c>
      <c r="D4403" s="67"/>
      <c r="E4403" s="67"/>
      <c r="F4403" s="67"/>
      <c r="G4403" s="67"/>
      <c r="H4403" s="67"/>
      <c r="I4403" s="67"/>
    </row>
    <row r="4404" spans="1:9">
      <c r="A4404" s="79">
        <v>44014</v>
      </c>
      <c r="B4404" s="80">
        <v>9</v>
      </c>
      <c r="C4404" s="81">
        <v>21.02</v>
      </c>
      <c r="D4404" s="67"/>
      <c r="E4404" s="67"/>
      <c r="F4404" s="67"/>
      <c r="G4404" s="67"/>
      <c r="H4404" s="67"/>
      <c r="I4404" s="67"/>
    </row>
    <row r="4405" spans="1:9">
      <c r="A4405" s="79">
        <v>44014</v>
      </c>
      <c r="B4405" s="80">
        <v>10</v>
      </c>
      <c r="C4405" s="81">
        <v>25.73</v>
      </c>
      <c r="D4405" s="67"/>
      <c r="E4405" s="67"/>
      <c r="F4405" s="67"/>
      <c r="G4405" s="67"/>
      <c r="H4405" s="67"/>
      <c r="I4405" s="67"/>
    </row>
    <row r="4406" spans="1:9">
      <c r="A4406" s="79">
        <v>44014</v>
      </c>
      <c r="B4406" s="80">
        <v>11</v>
      </c>
      <c r="C4406" s="81">
        <v>31.26</v>
      </c>
      <c r="D4406" s="67"/>
      <c r="E4406" s="67"/>
      <c r="F4406" s="67"/>
      <c r="G4406" s="67"/>
      <c r="H4406" s="67"/>
      <c r="I4406" s="67"/>
    </row>
    <row r="4407" spans="1:9">
      <c r="A4407" s="79">
        <v>44014</v>
      </c>
      <c r="B4407" s="80">
        <v>12</v>
      </c>
      <c r="C4407" s="81">
        <v>23.12</v>
      </c>
      <c r="D4407" s="67"/>
      <c r="E4407" s="67"/>
      <c r="F4407" s="67"/>
      <c r="G4407" s="67"/>
      <c r="H4407" s="67"/>
      <c r="I4407" s="67"/>
    </row>
    <row r="4408" spans="1:9">
      <c r="A4408" s="79">
        <v>44014</v>
      </c>
      <c r="B4408" s="80">
        <v>13</v>
      </c>
      <c r="C4408" s="81">
        <v>24.26</v>
      </c>
      <c r="D4408" s="67"/>
      <c r="E4408" s="67"/>
      <c r="F4408" s="67"/>
      <c r="G4408" s="67"/>
      <c r="H4408" s="67"/>
      <c r="I4408" s="67"/>
    </row>
    <row r="4409" spans="1:9">
      <c r="A4409" s="79">
        <v>44014</v>
      </c>
      <c r="B4409" s="80">
        <v>14</v>
      </c>
      <c r="C4409" s="81">
        <v>25.08</v>
      </c>
      <c r="D4409" s="67"/>
      <c r="E4409" s="67"/>
      <c r="F4409" s="67"/>
      <c r="G4409" s="67"/>
      <c r="H4409" s="67"/>
      <c r="I4409" s="67"/>
    </row>
    <row r="4410" spans="1:9">
      <c r="A4410" s="79">
        <v>44014</v>
      </c>
      <c r="B4410" s="80">
        <v>15</v>
      </c>
      <c r="C4410" s="81">
        <v>26</v>
      </c>
      <c r="D4410" s="67"/>
      <c r="E4410" s="67"/>
      <c r="F4410" s="67"/>
      <c r="G4410" s="67"/>
      <c r="H4410" s="67"/>
      <c r="I4410" s="67"/>
    </row>
    <row r="4411" spans="1:9">
      <c r="A4411" s="79">
        <v>44014</v>
      </c>
      <c r="B4411" s="80">
        <v>16</v>
      </c>
      <c r="C4411" s="81">
        <v>28.81</v>
      </c>
      <c r="D4411" s="67"/>
      <c r="E4411" s="67"/>
      <c r="F4411" s="67"/>
      <c r="G4411" s="67"/>
      <c r="H4411" s="67"/>
      <c r="I4411" s="67"/>
    </row>
    <row r="4412" spans="1:9">
      <c r="A4412" s="79">
        <v>44014</v>
      </c>
      <c r="B4412" s="80">
        <v>17</v>
      </c>
      <c r="C4412" s="81">
        <v>39.71</v>
      </c>
      <c r="D4412" s="67"/>
      <c r="E4412" s="67"/>
      <c r="F4412" s="67"/>
      <c r="G4412" s="67"/>
      <c r="H4412" s="67"/>
      <c r="I4412" s="67"/>
    </row>
    <row r="4413" spans="1:9">
      <c r="A4413" s="79">
        <v>44014</v>
      </c>
      <c r="B4413" s="80">
        <v>18</v>
      </c>
      <c r="C4413" s="81">
        <v>37.96</v>
      </c>
      <c r="D4413" s="67"/>
      <c r="E4413" s="67"/>
      <c r="F4413" s="67"/>
      <c r="G4413" s="67"/>
      <c r="H4413" s="67"/>
      <c r="I4413" s="67"/>
    </row>
    <row r="4414" spans="1:9">
      <c r="A4414" s="79">
        <v>44014</v>
      </c>
      <c r="B4414" s="80">
        <v>19</v>
      </c>
      <c r="C4414" s="81">
        <v>26.23</v>
      </c>
      <c r="D4414" s="67"/>
      <c r="E4414" s="67"/>
      <c r="F4414" s="67"/>
      <c r="G4414" s="67"/>
      <c r="H4414" s="67"/>
      <c r="I4414" s="67"/>
    </row>
    <row r="4415" spans="1:9">
      <c r="A4415" s="79">
        <v>44014</v>
      </c>
      <c r="B4415" s="80">
        <v>20</v>
      </c>
      <c r="C4415" s="81">
        <v>21.64</v>
      </c>
      <c r="D4415" s="67"/>
      <c r="E4415" s="67"/>
      <c r="F4415" s="67"/>
      <c r="G4415" s="67"/>
      <c r="H4415" s="67"/>
      <c r="I4415" s="67"/>
    </row>
    <row r="4416" spans="1:9">
      <c r="A4416" s="79">
        <v>44014</v>
      </c>
      <c r="B4416" s="80">
        <v>21</v>
      </c>
      <c r="C4416" s="81">
        <v>20.8</v>
      </c>
      <c r="D4416" s="67"/>
      <c r="E4416" s="67"/>
      <c r="F4416" s="67"/>
      <c r="G4416" s="67"/>
      <c r="H4416" s="67"/>
      <c r="I4416" s="67"/>
    </row>
    <row r="4417" spans="1:9">
      <c r="A4417" s="79">
        <v>44014</v>
      </c>
      <c r="B4417" s="80">
        <v>22</v>
      </c>
      <c r="C4417" s="81">
        <v>20.49</v>
      </c>
      <c r="D4417" s="67"/>
      <c r="E4417" s="67"/>
      <c r="F4417" s="67"/>
      <c r="G4417" s="67"/>
      <c r="H4417" s="67"/>
      <c r="I4417" s="67"/>
    </row>
    <row r="4418" spans="1:9">
      <c r="A4418" s="79">
        <v>44014</v>
      </c>
      <c r="B4418" s="80">
        <v>23</v>
      </c>
      <c r="C4418" s="81">
        <v>17.46</v>
      </c>
      <c r="D4418" s="67"/>
      <c r="E4418" s="67"/>
      <c r="F4418" s="67"/>
      <c r="G4418" s="67"/>
      <c r="H4418" s="67"/>
      <c r="I4418" s="67"/>
    </row>
    <row r="4419" spans="1:9">
      <c r="A4419" s="79">
        <v>44014</v>
      </c>
      <c r="B4419" s="80">
        <v>24</v>
      </c>
      <c r="C4419" s="81">
        <v>17.04</v>
      </c>
      <c r="D4419" s="67"/>
      <c r="E4419" s="67"/>
      <c r="F4419" s="67"/>
      <c r="G4419" s="67"/>
      <c r="H4419" s="67"/>
      <c r="I4419" s="67"/>
    </row>
    <row r="4420" spans="1:9">
      <c r="A4420" s="79">
        <v>44015</v>
      </c>
      <c r="B4420" s="80">
        <v>1</v>
      </c>
      <c r="C4420" s="81">
        <v>15.44</v>
      </c>
      <c r="D4420" s="67"/>
      <c r="E4420" s="67"/>
      <c r="F4420" s="67"/>
      <c r="G4420" s="67"/>
      <c r="H4420" s="67"/>
      <c r="I4420" s="67"/>
    </row>
    <row r="4421" spans="1:9">
      <c r="A4421" s="79">
        <v>44015</v>
      </c>
      <c r="B4421" s="80">
        <v>2</v>
      </c>
      <c r="C4421" s="81">
        <v>14.72</v>
      </c>
      <c r="D4421" s="67"/>
      <c r="E4421" s="67"/>
      <c r="F4421" s="67"/>
      <c r="G4421" s="67"/>
      <c r="H4421" s="67"/>
      <c r="I4421" s="67"/>
    </row>
    <row r="4422" spans="1:9">
      <c r="A4422" s="79">
        <v>44015</v>
      </c>
      <c r="B4422" s="80">
        <v>3</v>
      </c>
      <c r="C4422" s="81">
        <v>14.05</v>
      </c>
      <c r="D4422" s="67"/>
      <c r="E4422" s="67"/>
      <c r="F4422" s="67"/>
      <c r="G4422" s="67"/>
      <c r="H4422" s="67"/>
      <c r="I4422" s="67"/>
    </row>
    <row r="4423" spans="1:9">
      <c r="A4423" s="79">
        <v>44015</v>
      </c>
      <c r="B4423" s="80">
        <v>4</v>
      </c>
      <c r="C4423" s="81">
        <v>12.51</v>
      </c>
      <c r="D4423" s="67"/>
      <c r="E4423" s="67"/>
      <c r="F4423" s="67"/>
      <c r="G4423" s="67"/>
      <c r="H4423" s="67"/>
      <c r="I4423" s="67"/>
    </row>
    <row r="4424" spans="1:9">
      <c r="A4424" s="79">
        <v>44015</v>
      </c>
      <c r="B4424" s="80">
        <v>5</v>
      </c>
      <c r="C4424" s="81">
        <v>12.98</v>
      </c>
      <c r="D4424" s="67"/>
      <c r="E4424" s="67"/>
      <c r="F4424" s="67"/>
      <c r="G4424" s="67"/>
      <c r="H4424" s="67"/>
      <c r="I4424" s="67"/>
    </row>
    <row r="4425" spans="1:9">
      <c r="A4425" s="79">
        <v>44015</v>
      </c>
      <c r="B4425" s="80">
        <v>6</v>
      </c>
      <c r="C4425" s="81">
        <v>13.45</v>
      </c>
      <c r="D4425" s="67"/>
      <c r="E4425" s="67"/>
      <c r="F4425" s="67"/>
      <c r="G4425" s="67"/>
      <c r="H4425" s="67"/>
      <c r="I4425" s="67"/>
    </row>
    <row r="4426" spans="1:9">
      <c r="A4426" s="79">
        <v>44015</v>
      </c>
      <c r="B4426" s="80">
        <v>7</v>
      </c>
      <c r="C4426" s="81">
        <v>15.58</v>
      </c>
      <c r="D4426" s="67"/>
      <c r="E4426" s="67"/>
      <c r="F4426" s="67"/>
      <c r="G4426" s="67"/>
      <c r="H4426" s="67"/>
      <c r="I4426" s="67"/>
    </row>
    <row r="4427" spans="1:9">
      <c r="A4427" s="79">
        <v>44015</v>
      </c>
      <c r="B4427" s="80">
        <v>8</v>
      </c>
      <c r="C4427" s="81">
        <v>17.91</v>
      </c>
      <c r="D4427" s="67"/>
      <c r="E4427" s="67"/>
      <c r="F4427" s="67"/>
      <c r="G4427" s="67"/>
      <c r="H4427" s="67"/>
      <c r="I4427" s="67"/>
    </row>
    <row r="4428" spans="1:9">
      <c r="A4428" s="79">
        <v>44015</v>
      </c>
      <c r="B4428" s="80">
        <v>9</v>
      </c>
      <c r="C4428" s="81">
        <v>23.23</v>
      </c>
      <c r="D4428" s="67"/>
      <c r="E4428" s="67"/>
      <c r="F4428" s="67"/>
      <c r="G4428" s="67"/>
      <c r="H4428" s="67"/>
      <c r="I4428" s="67"/>
    </row>
    <row r="4429" spans="1:9">
      <c r="A4429" s="79">
        <v>44015</v>
      </c>
      <c r="B4429" s="80">
        <v>10</v>
      </c>
      <c r="C4429" s="81">
        <v>19.850000000000001</v>
      </c>
      <c r="D4429" s="67"/>
      <c r="E4429" s="67"/>
      <c r="F4429" s="67"/>
      <c r="G4429" s="67"/>
      <c r="H4429" s="67"/>
      <c r="I4429" s="67"/>
    </row>
    <row r="4430" spans="1:9">
      <c r="A4430" s="79">
        <v>44015</v>
      </c>
      <c r="B4430" s="80">
        <v>11</v>
      </c>
      <c r="C4430" s="81">
        <v>21.85</v>
      </c>
      <c r="D4430" s="67"/>
      <c r="E4430" s="67"/>
      <c r="F4430" s="67"/>
      <c r="G4430" s="67"/>
      <c r="H4430" s="67"/>
      <c r="I4430" s="67"/>
    </row>
    <row r="4431" spans="1:9">
      <c r="A4431" s="79">
        <v>44015</v>
      </c>
      <c r="B4431" s="80">
        <v>12</v>
      </c>
      <c r="C4431" s="81">
        <v>22.04</v>
      </c>
      <c r="D4431" s="67"/>
      <c r="E4431" s="67"/>
      <c r="F4431" s="67"/>
      <c r="G4431" s="67"/>
      <c r="H4431" s="67"/>
      <c r="I4431" s="67"/>
    </row>
    <row r="4432" spans="1:9">
      <c r="A4432" s="79">
        <v>44015</v>
      </c>
      <c r="B4432" s="80">
        <v>13</v>
      </c>
      <c r="C4432" s="81">
        <v>23.8</v>
      </c>
      <c r="D4432" s="67"/>
      <c r="E4432" s="67"/>
      <c r="F4432" s="67"/>
      <c r="G4432" s="67"/>
      <c r="H4432" s="67"/>
      <c r="I4432" s="67"/>
    </row>
    <row r="4433" spans="1:9">
      <c r="A4433" s="79">
        <v>44015</v>
      </c>
      <c r="B4433" s="80">
        <v>14</v>
      </c>
      <c r="C4433" s="81">
        <v>27.69</v>
      </c>
      <c r="D4433" s="67"/>
      <c r="E4433" s="67"/>
      <c r="F4433" s="67"/>
      <c r="G4433" s="67"/>
      <c r="H4433" s="67"/>
      <c r="I4433" s="67"/>
    </row>
    <row r="4434" spans="1:9">
      <c r="A4434" s="79">
        <v>44015</v>
      </c>
      <c r="B4434" s="80">
        <v>15</v>
      </c>
      <c r="C4434" s="81">
        <v>29.14</v>
      </c>
      <c r="D4434" s="67"/>
      <c r="E4434" s="67"/>
      <c r="F4434" s="67"/>
      <c r="G4434" s="67"/>
      <c r="H4434" s="67"/>
      <c r="I4434" s="67"/>
    </row>
    <row r="4435" spans="1:9">
      <c r="A4435" s="79">
        <v>44015</v>
      </c>
      <c r="B4435" s="80">
        <v>16</v>
      </c>
      <c r="C4435" s="81">
        <v>59.28</v>
      </c>
      <c r="D4435" s="67"/>
      <c r="E4435" s="67"/>
      <c r="F4435" s="67"/>
      <c r="G4435" s="67"/>
      <c r="H4435" s="67"/>
      <c r="I4435" s="67"/>
    </row>
    <row r="4436" spans="1:9">
      <c r="A4436" s="79">
        <v>44015</v>
      </c>
      <c r="B4436" s="80">
        <v>17</v>
      </c>
      <c r="C4436" s="81">
        <v>36.51</v>
      </c>
      <c r="D4436" s="67"/>
      <c r="E4436" s="67"/>
      <c r="F4436" s="67"/>
      <c r="G4436" s="67"/>
      <c r="H4436" s="67"/>
      <c r="I4436" s="67"/>
    </row>
    <row r="4437" spans="1:9">
      <c r="A4437" s="79">
        <v>44015</v>
      </c>
      <c r="B4437" s="80">
        <v>18</v>
      </c>
      <c r="C4437" s="81">
        <v>27.44</v>
      </c>
      <c r="D4437" s="67"/>
      <c r="E4437" s="67"/>
      <c r="F4437" s="67"/>
      <c r="G4437" s="67"/>
      <c r="H4437" s="67"/>
      <c r="I4437" s="67"/>
    </row>
    <row r="4438" spans="1:9">
      <c r="A4438" s="79">
        <v>44015</v>
      </c>
      <c r="B4438" s="80">
        <v>19</v>
      </c>
      <c r="C4438" s="81">
        <v>26.97</v>
      </c>
      <c r="D4438" s="67"/>
      <c r="E4438" s="67"/>
      <c r="F4438" s="67"/>
      <c r="G4438" s="67"/>
      <c r="H4438" s="67"/>
      <c r="I4438" s="67"/>
    </row>
    <row r="4439" spans="1:9">
      <c r="A4439" s="79">
        <v>44015</v>
      </c>
      <c r="B4439" s="80">
        <v>20</v>
      </c>
      <c r="C4439" s="81">
        <v>26.76</v>
      </c>
      <c r="D4439" s="67"/>
      <c r="E4439" s="67"/>
      <c r="F4439" s="67"/>
      <c r="G4439" s="67"/>
      <c r="H4439" s="67"/>
      <c r="I4439" s="67"/>
    </row>
    <row r="4440" spans="1:9">
      <c r="A4440" s="79">
        <v>44015</v>
      </c>
      <c r="B4440" s="80">
        <v>21</v>
      </c>
      <c r="C4440" s="81">
        <v>22.11</v>
      </c>
      <c r="D4440" s="67"/>
      <c r="E4440" s="67"/>
      <c r="F4440" s="67"/>
      <c r="G4440" s="67"/>
      <c r="H4440" s="67"/>
      <c r="I4440" s="67"/>
    </row>
    <row r="4441" spans="1:9">
      <c r="A4441" s="79">
        <v>44015</v>
      </c>
      <c r="B4441" s="80">
        <v>22</v>
      </c>
      <c r="C4441" s="81">
        <v>20.350000000000001</v>
      </c>
      <c r="D4441" s="67"/>
      <c r="E4441" s="67"/>
      <c r="F4441" s="67"/>
      <c r="G4441" s="67"/>
      <c r="H4441" s="67"/>
      <c r="I4441" s="67"/>
    </row>
    <row r="4442" spans="1:9">
      <c r="A4442" s="79">
        <v>44015</v>
      </c>
      <c r="B4442" s="80">
        <v>23</v>
      </c>
      <c r="C4442" s="81">
        <v>18.989999999999998</v>
      </c>
      <c r="D4442" s="67"/>
      <c r="E4442" s="67"/>
      <c r="F4442" s="67"/>
      <c r="G4442" s="67"/>
      <c r="H4442" s="67"/>
      <c r="I4442" s="67"/>
    </row>
    <row r="4443" spans="1:9">
      <c r="A4443" s="79">
        <v>44015</v>
      </c>
      <c r="B4443" s="80">
        <v>24</v>
      </c>
      <c r="C4443" s="81">
        <v>18.63</v>
      </c>
      <c r="D4443" s="67"/>
      <c r="E4443" s="67"/>
      <c r="F4443" s="67"/>
      <c r="G4443" s="67"/>
      <c r="H4443" s="67"/>
      <c r="I4443" s="67"/>
    </row>
    <row r="4444" spans="1:9">
      <c r="A4444" s="79">
        <v>44016</v>
      </c>
      <c r="B4444" s="80">
        <v>1</v>
      </c>
      <c r="C4444" s="81">
        <v>16.11</v>
      </c>
      <c r="D4444" s="67"/>
      <c r="E4444" s="67"/>
      <c r="F4444" s="67"/>
      <c r="G4444" s="67"/>
      <c r="H4444" s="67"/>
      <c r="I4444" s="67"/>
    </row>
    <row r="4445" spans="1:9">
      <c r="A4445" s="79">
        <v>44016</v>
      </c>
      <c r="B4445" s="80">
        <v>2</v>
      </c>
      <c r="C4445" s="81">
        <v>12.99</v>
      </c>
      <c r="D4445" s="67"/>
      <c r="E4445" s="67"/>
      <c r="F4445" s="67"/>
      <c r="G4445" s="67"/>
      <c r="H4445" s="67"/>
      <c r="I4445" s="67"/>
    </row>
    <row r="4446" spans="1:9">
      <c r="A4446" s="79">
        <v>44016</v>
      </c>
      <c r="B4446" s="80">
        <v>3</v>
      </c>
      <c r="C4446" s="81">
        <v>12.26</v>
      </c>
      <c r="D4446" s="67"/>
      <c r="E4446" s="67"/>
      <c r="F4446" s="67"/>
      <c r="G4446" s="67"/>
      <c r="H4446" s="67"/>
      <c r="I4446" s="67"/>
    </row>
    <row r="4447" spans="1:9">
      <c r="A4447" s="79">
        <v>44016</v>
      </c>
      <c r="B4447" s="80">
        <v>4</v>
      </c>
      <c r="C4447" s="81">
        <v>11.25</v>
      </c>
      <c r="D4447" s="67"/>
      <c r="E4447" s="67"/>
      <c r="F4447" s="67"/>
      <c r="G4447" s="67"/>
      <c r="H4447" s="67"/>
      <c r="I4447" s="67"/>
    </row>
    <row r="4448" spans="1:9">
      <c r="A4448" s="79">
        <v>44016</v>
      </c>
      <c r="B4448" s="80">
        <v>5</v>
      </c>
      <c r="C4448" s="81">
        <v>8.17</v>
      </c>
      <c r="D4448" s="67"/>
      <c r="E4448" s="67"/>
      <c r="F4448" s="67"/>
      <c r="G4448" s="67"/>
      <c r="H4448" s="67"/>
      <c r="I4448" s="67"/>
    </row>
    <row r="4449" spans="1:9">
      <c r="A4449" s="79">
        <v>44016</v>
      </c>
      <c r="B4449" s="80">
        <v>6</v>
      </c>
      <c r="C4449" s="81">
        <v>9.7899999999999991</v>
      </c>
      <c r="D4449" s="67"/>
      <c r="E4449" s="67"/>
      <c r="F4449" s="67"/>
      <c r="G4449" s="67"/>
      <c r="H4449" s="67"/>
      <c r="I4449" s="67"/>
    </row>
    <row r="4450" spans="1:9">
      <c r="A4450" s="79">
        <v>44016</v>
      </c>
      <c r="B4450" s="80">
        <v>7</v>
      </c>
      <c r="C4450" s="81">
        <v>11.53</v>
      </c>
      <c r="D4450" s="67"/>
      <c r="E4450" s="67"/>
      <c r="F4450" s="67"/>
      <c r="G4450" s="67"/>
      <c r="H4450" s="67"/>
      <c r="I4450" s="67"/>
    </row>
    <row r="4451" spans="1:9">
      <c r="A4451" s="79">
        <v>44016</v>
      </c>
      <c r="B4451" s="80">
        <v>8</v>
      </c>
      <c r="C4451" s="81">
        <v>15.25</v>
      </c>
      <c r="D4451" s="67"/>
      <c r="E4451" s="67"/>
      <c r="F4451" s="67"/>
      <c r="G4451" s="67"/>
      <c r="H4451" s="67"/>
      <c r="I4451" s="67"/>
    </row>
    <row r="4452" spans="1:9">
      <c r="A4452" s="79">
        <v>44016</v>
      </c>
      <c r="B4452" s="80">
        <v>9</v>
      </c>
      <c r="C4452" s="81">
        <v>22.56</v>
      </c>
      <c r="D4452" s="67"/>
      <c r="E4452" s="67"/>
      <c r="F4452" s="67"/>
      <c r="G4452" s="67"/>
      <c r="H4452" s="67"/>
      <c r="I4452" s="67"/>
    </row>
    <row r="4453" spans="1:9">
      <c r="A4453" s="79">
        <v>44016</v>
      </c>
      <c r="B4453" s="80">
        <v>10</v>
      </c>
      <c r="C4453" s="81">
        <v>20.29</v>
      </c>
      <c r="D4453" s="67"/>
      <c r="E4453" s="67"/>
      <c r="F4453" s="67"/>
      <c r="G4453" s="67"/>
      <c r="H4453" s="67"/>
      <c r="I4453" s="67"/>
    </row>
    <row r="4454" spans="1:9">
      <c r="A4454" s="79">
        <v>44016</v>
      </c>
      <c r="B4454" s="80">
        <v>11</v>
      </c>
      <c r="C4454" s="81">
        <v>26.31</v>
      </c>
      <c r="D4454" s="67"/>
      <c r="E4454" s="67"/>
      <c r="F4454" s="67"/>
      <c r="G4454" s="67"/>
      <c r="H4454" s="67"/>
      <c r="I4454" s="67"/>
    </row>
    <row r="4455" spans="1:9">
      <c r="A4455" s="79">
        <v>44016</v>
      </c>
      <c r="B4455" s="80">
        <v>12</v>
      </c>
      <c r="C4455" s="81">
        <v>22.59</v>
      </c>
      <c r="D4455" s="67"/>
      <c r="E4455" s="67"/>
      <c r="F4455" s="67"/>
      <c r="G4455" s="67"/>
      <c r="H4455" s="67"/>
      <c r="I4455" s="67"/>
    </row>
    <row r="4456" spans="1:9">
      <c r="A4456" s="79">
        <v>44016</v>
      </c>
      <c r="B4456" s="80">
        <v>13</v>
      </c>
      <c r="C4456" s="81">
        <v>29.97</v>
      </c>
      <c r="D4456" s="67"/>
      <c r="E4456" s="67"/>
      <c r="F4456" s="67"/>
      <c r="G4456" s="67"/>
      <c r="H4456" s="67"/>
      <c r="I4456" s="67"/>
    </row>
    <row r="4457" spans="1:9">
      <c r="A4457" s="79">
        <v>44016</v>
      </c>
      <c r="B4457" s="80">
        <v>14</v>
      </c>
      <c r="C4457" s="81">
        <v>25.29</v>
      </c>
      <c r="D4457" s="67"/>
      <c r="E4457" s="67"/>
      <c r="F4457" s="67"/>
      <c r="G4457" s="67"/>
      <c r="H4457" s="67"/>
      <c r="I4457" s="67"/>
    </row>
    <row r="4458" spans="1:9">
      <c r="A4458" s="79">
        <v>44016</v>
      </c>
      <c r="B4458" s="80">
        <v>15</v>
      </c>
      <c r="C4458" s="81">
        <v>22.69</v>
      </c>
      <c r="D4458" s="67"/>
      <c r="E4458" s="67"/>
      <c r="F4458" s="67"/>
      <c r="G4458" s="67"/>
      <c r="H4458" s="67"/>
      <c r="I4458" s="67"/>
    </row>
    <row r="4459" spans="1:9">
      <c r="A4459" s="79">
        <v>44016</v>
      </c>
      <c r="B4459" s="80">
        <v>16</v>
      </c>
      <c r="C4459" s="81">
        <v>23.25</v>
      </c>
      <c r="D4459" s="67"/>
      <c r="E4459" s="67"/>
      <c r="F4459" s="67"/>
      <c r="G4459" s="67"/>
      <c r="H4459" s="67"/>
      <c r="I4459" s="67"/>
    </row>
    <row r="4460" spans="1:9">
      <c r="A4460" s="79">
        <v>44016</v>
      </c>
      <c r="B4460" s="80">
        <v>17</v>
      </c>
      <c r="C4460" s="81">
        <v>24.18</v>
      </c>
      <c r="D4460" s="67"/>
      <c r="E4460" s="67"/>
      <c r="F4460" s="67"/>
      <c r="G4460" s="67"/>
      <c r="H4460" s="67"/>
      <c r="I4460" s="67"/>
    </row>
    <row r="4461" spans="1:9">
      <c r="A4461" s="79">
        <v>44016</v>
      </c>
      <c r="B4461" s="80">
        <v>18</v>
      </c>
      <c r="C4461" s="81">
        <v>21.87</v>
      </c>
      <c r="D4461" s="67"/>
      <c r="E4461" s="67"/>
      <c r="F4461" s="67"/>
      <c r="G4461" s="67"/>
      <c r="H4461" s="67"/>
      <c r="I4461" s="67"/>
    </row>
    <row r="4462" spans="1:9">
      <c r="A4462" s="79">
        <v>44016</v>
      </c>
      <c r="B4462" s="80">
        <v>19</v>
      </c>
      <c r="C4462" s="81">
        <v>21.03</v>
      </c>
      <c r="D4462" s="67"/>
      <c r="E4462" s="67"/>
      <c r="F4462" s="67"/>
      <c r="G4462" s="67"/>
      <c r="H4462" s="67"/>
      <c r="I4462" s="67"/>
    </row>
    <row r="4463" spans="1:9">
      <c r="A4463" s="79">
        <v>44016</v>
      </c>
      <c r="B4463" s="80">
        <v>20</v>
      </c>
      <c r="C4463" s="81">
        <v>18.95</v>
      </c>
      <c r="D4463" s="67"/>
      <c r="E4463" s="67"/>
      <c r="F4463" s="67"/>
      <c r="G4463" s="67"/>
      <c r="H4463" s="67"/>
      <c r="I4463" s="67"/>
    </row>
    <row r="4464" spans="1:9">
      <c r="A4464" s="79">
        <v>44016</v>
      </c>
      <c r="B4464" s="80">
        <v>21</v>
      </c>
      <c r="C4464" s="81">
        <v>19.14</v>
      </c>
      <c r="D4464" s="67"/>
      <c r="E4464" s="67"/>
      <c r="F4464" s="67"/>
      <c r="G4464" s="67"/>
      <c r="H4464" s="67"/>
      <c r="I4464" s="67"/>
    </row>
    <row r="4465" spans="1:9">
      <c r="A4465" s="79">
        <v>44016</v>
      </c>
      <c r="B4465" s="80">
        <v>22</v>
      </c>
      <c r="C4465" s="81">
        <v>18.2</v>
      </c>
      <c r="D4465" s="67"/>
      <c r="E4465" s="67"/>
      <c r="F4465" s="67"/>
      <c r="G4465" s="67"/>
      <c r="H4465" s="67"/>
      <c r="I4465" s="67"/>
    </row>
    <row r="4466" spans="1:9">
      <c r="A4466" s="79">
        <v>44016</v>
      </c>
      <c r="B4466" s="80">
        <v>23</v>
      </c>
      <c r="C4466" s="81">
        <v>18.5</v>
      </c>
      <c r="D4466" s="67"/>
      <c r="E4466" s="67"/>
      <c r="F4466" s="67"/>
      <c r="G4466" s="67"/>
      <c r="H4466" s="67"/>
      <c r="I4466" s="67"/>
    </row>
    <row r="4467" spans="1:9">
      <c r="A4467" s="79">
        <v>44016</v>
      </c>
      <c r="B4467" s="80">
        <v>24</v>
      </c>
      <c r="C4467" s="81">
        <v>19.59</v>
      </c>
      <c r="D4467" s="67"/>
      <c r="E4467" s="67"/>
      <c r="F4467" s="67"/>
      <c r="G4467" s="67"/>
      <c r="H4467" s="67"/>
      <c r="I4467" s="67"/>
    </row>
    <row r="4468" spans="1:9">
      <c r="A4468" s="79">
        <v>44017</v>
      </c>
      <c r="B4468" s="80">
        <v>1</v>
      </c>
      <c r="C4468" s="81">
        <v>16.52</v>
      </c>
      <c r="D4468" s="67"/>
      <c r="E4468" s="67"/>
      <c r="F4468" s="67"/>
      <c r="G4468" s="67"/>
      <c r="H4468" s="67"/>
      <c r="I4468" s="67"/>
    </row>
    <row r="4469" spans="1:9">
      <c r="A4469" s="79">
        <v>44017</v>
      </c>
      <c r="B4469" s="80">
        <v>2</v>
      </c>
      <c r="C4469" s="81">
        <v>12.88</v>
      </c>
      <c r="D4469" s="67"/>
      <c r="E4469" s="67"/>
      <c r="F4469" s="67"/>
      <c r="G4469" s="67"/>
      <c r="H4469" s="67"/>
      <c r="I4469" s="67"/>
    </row>
    <row r="4470" spans="1:9">
      <c r="A4470" s="79">
        <v>44017</v>
      </c>
      <c r="B4470" s="80">
        <v>3</v>
      </c>
      <c r="C4470" s="81">
        <v>12.86</v>
      </c>
      <c r="D4470" s="67"/>
      <c r="E4470" s="67"/>
      <c r="F4470" s="67"/>
      <c r="G4470" s="67"/>
      <c r="H4470" s="67"/>
      <c r="I4470" s="67"/>
    </row>
    <row r="4471" spans="1:9">
      <c r="A4471" s="79">
        <v>44017</v>
      </c>
      <c r="B4471" s="80">
        <v>4</v>
      </c>
      <c r="C4471" s="81">
        <v>11.12</v>
      </c>
      <c r="D4471" s="67"/>
      <c r="E4471" s="67"/>
      <c r="F4471" s="67"/>
      <c r="G4471" s="67"/>
      <c r="H4471" s="67"/>
      <c r="I4471" s="67"/>
    </row>
    <row r="4472" spans="1:9">
      <c r="A4472" s="79">
        <v>44017</v>
      </c>
      <c r="B4472" s="80">
        <v>5</v>
      </c>
      <c r="C4472" s="81">
        <v>9.69</v>
      </c>
      <c r="D4472" s="67"/>
      <c r="E4472" s="67"/>
      <c r="F4472" s="67"/>
      <c r="G4472" s="67"/>
      <c r="H4472" s="67"/>
      <c r="I4472" s="67"/>
    </row>
    <row r="4473" spans="1:9">
      <c r="A4473" s="79">
        <v>44017</v>
      </c>
      <c r="B4473" s="80">
        <v>6</v>
      </c>
      <c r="C4473" s="81">
        <v>9.51</v>
      </c>
      <c r="D4473" s="67"/>
      <c r="E4473" s="67"/>
      <c r="F4473" s="67"/>
      <c r="G4473" s="67"/>
      <c r="H4473" s="67"/>
      <c r="I4473" s="67"/>
    </row>
    <row r="4474" spans="1:9">
      <c r="A4474" s="79">
        <v>44017</v>
      </c>
      <c r="B4474" s="80">
        <v>7</v>
      </c>
      <c r="C4474" s="81">
        <v>10.19</v>
      </c>
      <c r="D4474" s="67"/>
      <c r="E4474" s="67"/>
      <c r="F4474" s="67"/>
      <c r="G4474" s="67"/>
      <c r="H4474" s="67"/>
      <c r="I4474" s="67"/>
    </row>
    <row r="4475" spans="1:9">
      <c r="A4475" s="79">
        <v>44017</v>
      </c>
      <c r="B4475" s="80">
        <v>8</v>
      </c>
      <c r="C4475" s="81">
        <v>15.61</v>
      </c>
      <c r="D4475" s="67"/>
      <c r="E4475" s="67"/>
      <c r="F4475" s="67"/>
      <c r="G4475" s="67"/>
      <c r="H4475" s="67"/>
      <c r="I4475" s="67"/>
    </row>
    <row r="4476" spans="1:9">
      <c r="A4476" s="79">
        <v>44017</v>
      </c>
      <c r="B4476" s="80">
        <v>9</v>
      </c>
      <c r="C4476" s="81">
        <v>18.37</v>
      </c>
      <c r="D4476" s="67"/>
      <c r="E4476" s="67"/>
      <c r="F4476" s="67"/>
      <c r="G4476" s="67"/>
      <c r="H4476" s="67"/>
      <c r="I4476" s="67"/>
    </row>
    <row r="4477" spans="1:9">
      <c r="A4477" s="79">
        <v>44017</v>
      </c>
      <c r="B4477" s="80">
        <v>10</v>
      </c>
      <c r="C4477" s="81">
        <v>21.91</v>
      </c>
      <c r="D4477" s="67"/>
      <c r="E4477" s="67"/>
      <c r="F4477" s="67"/>
      <c r="G4477" s="67"/>
      <c r="H4477" s="67"/>
      <c r="I4477" s="67"/>
    </row>
    <row r="4478" spans="1:9">
      <c r="A4478" s="79">
        <v>44017</v>
      </c>
      <c r="B4478" s="80">
        <v>11</v>
      </c>
      <c r="C4478" s="81">
        <v>28.3</v>
      </c>
      <c r="D4478" s="67"/>
      <c r="E4478" s="67"/>
      <c r="F4478" s="67"/>
      <c r="G4478" s="67"/>
      <c r="H4478" s="67"/>
      <c r="I4478" s="67"/>
    </row>
    <row r="4479" spans="1:9">
      <c r="A4479" s="79">
        <v>44017</v>
      </c>
      <c r="B4479" s="80">
        <v>12</v>
      </c>
      <c r="C4479" s="81">
        <v>23.04</v>
      </c>
      <c r="D4479" s="67"/>
      <c r="E4479" s="67"/>
      <c r="F4479" s="67"/>
      <c r="G4479" s="67"/>
      <c r="H4479" s="67"/>
      <c r="I4479" s="67"/>
    </row>
    <row r="4480" spans="1:9">
      <c r="A4480" s="79">
        <v>44017</v>
      </c>
      <c r="B4480" s="80">
        <v>13</v>
      </c>
      <c r="C4480" s="81">
        <v>28.3</v>
      </c>
      <c r="D4480" s="67"/>
      <c r="E4480" s="67"/>
      <c r="F4480" s="67"/>
      <c r="G4480" s="67"/>
      <c r="H4480" s="67"/>
      <c r="I4480" s="67"/>
    </row>
    <row r="4481" spans="1:9">
      <c r="A4481" s="79">
        <v>44017</v>
      </c>
      <c r="B4481" s="80">
        <v>14</v>
      </c>
      <c r="C4481" s="81">
        <v>28.9</v>
      </c>
      <c r="D4481" s="67"/>
      <c r="E4481" s="67"/>
      <c r="F4481" s="67"/>
      <c r="G4481" s="67"/>
      <c r="H4481" s="67"/>
      <c r="I4481" s="67"/>
    </row>
    <row r="4482" spans="1:9">
      <c r="A4482" s="79">
        <v>44017</v>
      </c>
      <c r="B4482" s="80">
        <v>15</v>
      </c>
      <c r="C4482" s="81">
        <v>25.55</v>
      </c>
      <c r="D4482" s="67"/>
      <c r="E4482" s="67"/>
      <c r="F4482" s="67"/>
      <c r="G4482" s="67"/>
      <c r="H4482" s="67"/>
      <c r="I4482" s="67"/>
    </row>
    <row r="4483" spans="1:9">
      <c r="A4483" s="79">
        <v>44017</v>
      </c>
      <c r="B4483" s="80">
        <v>16</v>
      </c>
      <c r="C4483" s="81">
        <v>56.97</v>
      </c>
      <c r="D4483" s="67"/>
      <c r="E4483" s="67"/>
      <c r="F4483" s="67"/>
      <c r="G4483" s="67"/>
      <c r="H4483" s="67"/>
      <c r="I4483" s="67"/>
    </row>
    <row r="4484" spans="1:9">
      <c r="A4484" s="79">
        <v>44017</v>
      </c>
      <c r="B4484" s="80">
        <v>17</v>
      </c>
      <c r="C4484" s="81">
        <v>56.46</v>
      </c>
      <c r="D4484" s="67"/>
      <c r="E4484" s="67"/>
      <c r="F4484" s="67"/>
      <c r="G4484" s="67"/>
      <c r="H4484" s="67"/>
      <c r="I4484" s="67"/>
    </row>
    <row r="4485" spans="1:9">
      <c r="A4485" s="79">
        <v>44017</v>
      </c>
      <c r="B4485" s="80">
        <v>18</v>
      </c>
      <c r="C4485" s="81">
        <v>68.06</v>
      </c>
      <c r="D4485" s="67"/>
      <c r="E4485" s="67"/>
      <c r="F4485" s="67"/>
      <c r="G4485" s="67"/>
      <c r="H4485" s="67"/>
      <c r="I4485" s="67"/>
    </row>
    <row r="4486" spans="1:9">
      <c r="A4486" s="79">
        <v>44017</v>
      </c>
      <c r="B4486" s="80">
        <v>19</v>
      </c>
      <c r="C4486" s="81">
        <v>47.42</v>
      </c>
      <c r="D4486" s="67"/>
      <c r="E4486" s="67"/>
      <c r="F4486" s="67"/>
      <c r="G4486" s="67"/>
      <c r="H4486" s="67"/>
      <c r="I4486" s="67"/>
    </row>
    <row r="4487" spans="1:9">
      <c r="A4487" s="79">
        <v>44017</v>
      </c>
      <c r="B4487" s="80">
        <v>20</v>
      </c>
      <c r="C4487" s="81">
        <v>23.47</v>
      </c>
      <c r="D4487" s="67"/>
      <c r="E4487" s="67"/>
      <c r="F4487" s="67"/>
      <c r="G4487" s="67"/>
      <c r="H4487" s="67"/>
      <c r="I4487" s="67"/>
    </row>
    <row r="4488" spans="1:9">
      <c r="A4488" s="79">
        <v>44017</v>
      </c>
      <c r="B4488" s="80">
        <v>21</v>
      </c>
      <c r="C4488" s="81">
        <v>30.08</v>
      </c>
      <c r="D4488" s="67"/>
      <c r="E4488" s="67"/>
      <c r="F4488" s="67"/>
      <c r="G4488" s="67"/>
      <c r="H4488" s="67"/>
      <c r="I4488" s="67"/>
    </row>
    <row r="4489" spans="1:9">
      <c r="A4489" s="79">
        <v>44017</v>
      </c>
      <c r="B4489" s="80">
        <v>22</v>
      </c>
      <c r="C4489" s="81">
        <v>23.16</v>
      </c>
      <c r="D4489" s="67"/>
      <c r="E4489" s="67"/>
      <c r="F4489" s="67"/>
      <c r="G4489" s="67"/>
      <c r="H4489" s="67"/>
      <c r="I4489" s="67"/>
    </row>
    <row r="4490" spans="1:9">
      <c r="A4490" s="79">
        <v>44017</v>
      </c>
      <c r="B4490" s="80">
        <v>23</v>
      </c>
      <c r="C4490" s="81">
        <v>20.95</v>
      </c>
      <c r="D4490" s="67"/>
      <c r="E4490" s="67"/>
      <c r="F4490" s="67"/>
      <c r="G4490" s="67"/>
      <c r="H4490" s="67"/>
      <c r="I4490" s="67"/>
    </row>
    <row r="4491" spans="1:9">
      <c r="A4491" s="79">
        <v>44017</v>
      </c>
      <c r="B4491" s="80">
        <v>24</v>
      </c>
      <c r="C4491" s="81">
        <v>20.02</v>
      </c>
      <c r="D4491" s="67"/>
      <c r="E4491" s="67"/>
      <c r="F4491" s="67"/>
      <c r="G4491" s="67"/>
      <c r="H4491" s="67"/>
      <c r="I4491" s="67"/>
    </row>
    <row r="4492" spans="1:9">
      <c r="A4492" s="79">
        <v>44018</v>
      </c>
      <c r="B4492" s="80">
        <v>1</v>
      </c>
      <c r="C4492" s="81">
        <v>17.670000000000002</v>
      </c>
      <c r="D4492" s="67"/>
      <c r="E4492" s="67"/>
      <c r="F4492" s="67"/>
      <c r="G4492" s="67"/>
      <c r="H4492" s="67"/>
      <c r="I4492" s="67"/>
    </row>
    <row r="4493" spans="1:9">
      <c r="A4493" s="79">
        <v>44018</v>
      </c>
      <c r="B4493" s="80">
        <v>2</v>
      </c>
      <c r="C4493" s="81">
        <v>16.28</v>
      </c>
      <c r="D4493" s="67"/>
      <c r="E4493" s="67"/>
      <c r="F4493" s="67"/>
      <c r="G4493" s="67"/>
      <c r="H4493" s="67"/>
      <c r="I4493" s="67"/>
    </row>
    <row r="4494" spans="1:9">
      <c r="A4494" s="79">
        <v>44018</v>
      </c>
      <c r="B4494" s="80">
        <v>3</v>
      </c>
      <c r="C4494" s="81">
        <v>14.95</v>
      </c>
      <c r="D4494" s="67"/>
      <c r="E4494" s="67"/>
      <c r="F4494" s="67"/>
      <c r="G4494" s="67"/>
      <c r="H4494" s="67"/>
      <c r="I4494" s="67"/>
    </row>
    <row r="4495" spans="1:9">
      <c r="A4495" s="79">
        <v>44018</v>
      </c>
      <c r="B4495" s="80">
        <v>4</v>
      </c>
      <c r="C4495" s="81">
        <v>14.12</v>
      </c>
      <c r="D4495" s="67"/>
      <c r="E4495" s="67"/>
      <c r="F4495" s="67"/>
      <c r="G4495" s="67"/>
      <c r="H4495" s="67"/>
      <c r="I4495" s="67"/>
    </row>
    <row r="4496" spans="1:9">
      <c r="A4496" s="79">
        <v>44018</v>
      </c>
      <c r="B4496" s="80">
        <v>5</v>
      </c>
      <c r="C4496" s="81">
        <v>14.7</v>
      </c>
      <c r="D4496" s="67"/>
      <c r="E4496" s="67"/>
      <c r="F4496" s="67"/>
      <c r="G4496" s="67"/>
      <c r="H4496" s="67"/>
      <c r="I4496" s="67"/>
    </row>
    <row r="4497" spans="1:9">
      <c r="A4497" s="79">
        <v>44018</v>
      </c>
      <c r="B4497" s="80">
        <v>6</v>
      </c>
      <c r="C4497" s="81">
        <v>16.149999999999999</v>
      </c>
      <c r="D4497" s="67"/>
      <c r="E4497" s="67"/>
      <c r="F4497" s="67"/>
      <c r="G4497" s="67"/>
      <c r="H4497" s="67"/>
      <c r="I4497" s="67"/>
    </row>
    <row r="4498" spans="1:9">
      <c r="A4498" s="79">
        <v>44018</v>
      </c>
      <c r="B4498" s="80">
        <v>7</v>
      </c>
      <c r="C4498" s="81">
        <v>16.760000000000002</v>
      </c>
      <c r="D4498" s="67"/>
      <c r="E4498" s="67"/>
      <c r="F4498" s="67"/>
      <c r="G4498" s="67"/>
      <c r="H4498" s="67"/>
      <c r="I4498" s="67"/>
    </row>
    <row r="4499" spans="1:9">
      <c r="A4499" s="79">
        <v>44018</v>
      </c>
      <c r="B4499" s="80">
        <v>8</v>
      </c>
      <c r="C4499" s="81">
        <v>20.350000000000001</v>
      </c>
      <c r="D4499" s="67"/>
      <c r="E4499" s="67"/>
      <c r="F4499" s="67"/>
      <c r="G4499" s="67"/>
      <c r="H4499" s="67"/>
      <c r="I4499" s="67"/>
    </row>
    <row r="4500" spans="1:9">
      <c r="A4500" s="79">
        <v>44018</v>
      </c>
      <c r="B4500" s="80">
        <v>9</v>
      </c>
      <c r="C4500" s="81">
        <v>24.14</v>
      </c>
      <c r="D4500" s="67"/>
      <c r="E4500" s="67"/>
      <c r="F4500" s="67"/>
      <c r="G4500" s="67"/>
      <c r="H4500" s="67"/>
      <c r="I4500" s="67"/>
    </row>
    <row r="4501" spans="1:9">
      <c r="A4501" s="79">
        <v>44018</v>
      </c>
      <c r="B4501" s="80">
        <v>10</v>
      </c>
      <c r="C4501" s="81">
        <v>39.5</v>
      </c>
      <c r="D4501" s="67"/>
      <c r="E4501" s="67"/>
      <c r="F4501" s="67"/>
      <c r="G4501" s="67"/>
      <c r="H4501" s="67"/>
      <c r="I4501" s="67"/>
    </row>
    <row r="4502" spans="1:9">
      <c r="A4502" s="79">
        <v>44018</v>
      </c>
      <c r="B4502" s="80">
        <v>11</v>
      </c>
      <c r="C4502" s="81">
        <v>57.34</v>
      </c>
      <c r="D4502" s="67"/>
      <c r="E4502" s="67"/>
      <c r="F4502" s="67"/>
      <c r="G4502" s="67"/>
      <c r="H4502" s="67"/>
      <c r="I4502" s="67"/>
    </row>
    <row r="4503" spans="1:9">
      <c r="A4503" s="79">
        <v>44018</v>
      </c>
      <c r="B4503" s="80">
        <v>12</v>
      </c>
      <c r="C4503" s="81">
        <v>34.229999999999997</v>
      </c>
      <c r="D4503" s="67"/>
      <c r="E4503" s="67"/>
      <c r="F4503" s="67"/>
      <c r="G4503" s="67"/>
      <c r="H4503" s="67"/>
      <c r="I4503" s="67"/>
    </row>
    <row r="4504" spans="1:9">
      <c r="A4504" s="79">
        <v>44018</v>
      </c>
      <c r="B4504" s="80">
        <v>13</v>
      </c>
      <c r="C4504" s="81">
        <v>43.8</v>
      </c>
      <c r="D4504" s="67"/>
      <c r="E4504" s="67"/>
      <c r="F4504" s="67"/>
      <c r="G4504" s="67"/>
      <c r="H4504" s="67"/>
      <c r="I4504" s="67"/>
    </row>
    <row r="4505" spans="1:9">
      <c r="A4505" s="79">
        <v>44018</v>
      </c>
      <c r="B4505" s="80">
        <v>14</v>
      </c>
      <c r="C4505" s="81">
        <v>67.099999999999994</v>
      </c>
      <c r="D4505" s="67"/>
      <c r="E4505" s="67"/>
      <c r="F4505" s="67"/>
      <c r="G4505" s="67"/>
      <c r="H4505" s="67"/>
      <c r="I4505" s="67"/>
    </row>
    <row r="4506" spans="1:9">
      <c r="A4506" s="79">
        <v>44018</v>
      </c>
      <c r="B4506" s="80">
        <v>15</v>
      </c>
      <c r="C4506" s="81">
        <v>53.54</v>
      </c>
      <c r="D4506" s="67"/>
      <c r="E4506" s="67"/>
      <c r="F4506" s="67"/>
      <c r="G4506" s="67"/>
      <c r="H4506" s="67"/>
      <c r="I4506" s="67"/>
    </row>
    <row r="4507" spans="1:9">
      <c r="A4507" s="79">
        <v>44018</v>
      </c>
      <c r="B4507" s="80">
        <v>16</v>
      </c>
      <c r="C4507" s="81">
        <v>72.58</v>
      </c>
      <c r="D4507" s="67"/>
      <c r="E4507" s="67"/>
      <c r="F4507" s="67"/>
      <c r="G4507" s="67"/>
      <c r="H4507" s="67"/>
      <c r="I4507" s="67"/>
    </row>
    <row r="4508" spans="1:9">
      <c r="A4508" s="79">
        <v>44018</v>
      </c>
      <c r="B4508" s="80">
        <v>17</v>
      </c>
      <c r="C4508" s="81">
        <v>56.94</v>
      </c>
      <c r="D4508" s="67"/>
      <c r="E4508" s="67"/>
      <c r="F4508" s="67"/>
      <c r="G4508" s="67"/>
      <c r="H4508" s="67"/>
      <c r="I4508" s="67"/>
    </row>
    <row r="4509" spans="1:9">
      <c r="A4509" s="79">
        <v>44018</v>
      </c>
      <c r="B4509" s="80">
        <v>18</v>
      </c>
      <c r="C4509" s="81">
        <v>61.17</v>
      </c>
      <c r="D4509" s="67"/>
      <c r="E4509" s="67"/>
      <c r="F4509" s="67"/>
      <c r="G4509" s="67"/>
      <c r="H4509" s="67"/>
      <c r="I4509" s="67"/>
    </row>
    <row r="4510" spans="1:9">
      <c r="A4510" s="79">
        <v>44018</v>
      </c>
      <c r="B4510" s="80">
        <v>19</v>
      </c>
      <c r="C4510" s="81">
        <v>48.29</v>
      </c>
      <c r="D4510" s="67"/>
      <c r="E4510" s="67"/>
      <c r="F4510" s="67"/>
      <c r="G4510" s="67"/>
      <c r="H4510" s="67"/>
      <c r="I4510" s="67"/>
    </row>
    <row r="4511" spans="1:9">
      <c r="A4511" s="79">
        <v>44018</v>
      </c>
      <c r="B4511" s="80">
        <v>20</v>
      </c>
      <c r="C4511" s="81">
        <v>28.03</v>
      </c>
      <c r="D4511" s="67"/>
      <c r="E4511" s="67"/>
      <c r="F4511" s="67"/>
      <c r="G4511" s="67"/>
      <c r="H4511" s="67"/>
      <c r="I4511" s="67"/>
    </row>
    <row r="4512" spans="1:9">
      <c r="A4512" s="79">
        <v>44018</v>
      </c>
      <c r="B4512" s="80">
        <v>21</v>
      </c>
      <c r="C4512" s="81">
        <v>27.41</v>
      </c>
      <c r="D4512" s="67"/>
      <c r="E4512" s="67"/>
      <c r="F4512" s="67"/>
      <c r="G4512" s="67"/>
      <c r="H4512" s="67"/>
      <c r="I4512" s="67"/>
    </row>
    <row r="4513" spans="1:9">
      <c r="A4513" s="79">
        <v>44018</v>
      </c>
      <c r="B4513" s="80">
        <v>22</v>
      </c>
      <c r="C4513" s="81">
        <v>22.53</v>
      </c>
      <c r="D4513" s="67"/>
      <c r="E4513" s="67"/>
      <c r="F4513" s="67"/>
      <c r="G4513" s="67"/>
      <c r="H4513" s="67"/>
      <c r="I4513" s="67"/>
    </row>
    <row r="4514" spans="1:9">
      <c r="A4514" s="79">
        <v>44018</v>
      </c>
      <c r="B4514" s="80">
        <v>23</v>
      </c>
      <c r="C4514" s="81">
        <v>28.06</v>
      </c>
      <c r="D4514" s="67"/>
      <c r="E4514" s="67"/>
      <c r="F4514" s="67"/>
      <c r="G4514" s="67"/>
      <c r="H4514" s="67"/>
      <c r="I4514" s="67"/>
    </row>
    <row r="4515" spans="1:9">
      <c r="A4515" s="79">
        <v>44018</v>
      </c>
      <c r="B4515" s="80">
        <v>24</v>
      </c>
      <c r="C4515" s="81">
        <v>20.97</v>
      </c>
      <c r="D4515" s="67"/>
      <c r="E4515" s="67"/>
      <c r="F4515" s="67"/>
      <c r="G4515" s="67"/>
      <c r="H4515" s="67"/>
      <c r="I4515" s="67"/>
    </row>
    <row r="4516" spans="1:9">
      <c r="A4516" s="79">
        <v>44019</v>
      </c>
      <c r="B4516" s="80">
        <v>1</v>
      </c>
      <c r="C4516" s="81">
        <v>16.72</v>
      </c>
      <c r="D4516" s="67"/>
      <c r="E4516" s="67"/>
      <c r="F4516" s="67"/>
      <c r="G4516" s="67"/>
      <c r="H4516" s="67"/>
      <c r="I4516" s="67"/>
    </row>
    <row r="4517" spans="1:9">
      <c r="A4517" s="79">
        <v>44019</v>
      </c>
      <c r="B4517" s="80">
        <v>2</v>
      </c>
      <c r="C4517" s="81">
        <v>15.7</v>
      </c>
      <c r="D4517" s="67"/>
      <c r="E4517" s="67"/>
      <c r="F4517" s="67"/>
      <c r="G4517" s="67"/>
      <c r="H4517" s="67"/>
      <c r="I4517" s="67"/>
    </row>
    <row r="4518" spans="1:9">
      <c r="A4518" s="79">
        <v>44019</v>
      </c>
      <c r="B4518" s="80">
        <v>3</v>
      </c>
      <c r="C4518" s="81">
        <v>14.84</v>
      </c>
      <c r="D4518" s="67"/>
      <c r="E4518" s="67"/>
      <c r="F4518" s="67"/>
      <c r="G4518" s="67"/>
      <c r="H4518" s="67"/>
      <c r="I4518" s="67"/>
    </row>
    <row r="4519" spans="1:9">
      <c r="A4519" s="79">
        <v>44019</v>
      </c>
      <c r="B4519" s="80">
        <v>4</v>
      </c>
      <c r="C4519" s="81">
        <v>14.52</v>
      </c>
      <c r="D4519" s="67"/>
      <c r="E4519" s="67"/>
      <c r="F4519" s="67"/>
      <c r="G4519" s="67"/>
      <c r="H4519" s="67"/>
      <c r="I4519" s="67"/>
    </row>
    <row r="4520" spans="1:9">
      <c r="A4520" s="79">
        <v>44019</v>
      </c>
      <c r="B4520" s="80">
        <v>5</v>
      </c>
      <c r="C4520" s="81">
        <v>14.88</v>
      </c>
      <c r="D4520" s="67"/>
      <c r="E4520" s="67"/>
      <c r="F4520" s="67"/>
      <c r="G4520" s="67"/>
      <c r="H4520" s="67"/>
      <c r="I4520" s="67"/>
    </row>
    <row r="4521" spans="1:9">
      <c r="A4521" s="79">
        <v>44019</v>
      </c>
      <c r="B4521" s="80">
        <v>6</v>
      </c>
      <c r="C4521" s="81">
        <v>17.09</v>
      </c>
      <c r="D4521" s="67"/>
      <c r="E4521" s="67"/>
      <c r="F4521" s="67"/>
      <c r="G4521" s="67"/>
      <c r="H4521" s="67"/>
      <c r="I4521" s="67"/>
    </row>
    <row r="4522" spans="1:9">
      <c r="A4522" s="79">
        <v>44019</v>
      </c>
      <c r="B4522" s="80">
        <v>7</v>
      </c>
      <c r="C4522" s="81">
        <v>20.29</v>
      </c>
      <c r="D4522" s="67"/>
      <c r="E4522" s="67"/>
      <c r="F4522" s="67"/>
      <c r="G4522" s="67"/>
      <c r="H4522" s="67"/>
      <c r="I4522" s="67"/>
    </row>
    <row r="4523" spans="1:9">
      <c r="A4523" s="79">
        <v>44019</v>
      </c>
      <c r="B4523" s="80">
        <v>8</v>
      </c>
      <c r="C4523" s="81">
        <v>21.95</v>
      </c>
      <c r="D4523" s="67"/>
      <c r="E4523" s="67"/>
      <c r="F4523" s="67"/>
      <c r="G4523" s="67"/>
      <c r="H4523" s="67"/>
      <c r="I4523" s="67"/>
    </row>
    <row r="4524" spans="1:9">
      <c r="A4524" s="79">
        <v>44019</v>
      </c>
      <c r="B4524" s="80">
        <v>9</v>
      </c>
      <c r="C4524" s="81">
        <v>29.24</v>
      </c>
      <c r="D4524" s="67"/>
      <c r="E4524" s="67"/>
      <c r="F4524" s="67"/>
      <c r="G4524" s="67"/>
      <c r="H4524" s="67"/>
      <c r="I4524" s="67"/>
    </row>
    <row r="4525" spans="1:9">
      <c r="A4525" s="79">
        <v>44019</v>
      </c>
      <c r="B4525" s="80">
        <v>10</v>
      </c>
      <c r="C4525" s="81">
        <v>36.619999999999997</v>
      </c>
      <c r="D4525" s="67"/>
      <c r="E4525" s="67"/>
      <c r="F4525" s="67"/>
      <c r="G4525" s="67"/>
      <c r="H4525" s="67"/>
      <c r="I4525" s="67"/>
    </row>
    <row r="4526" spans="1:9">
      <c r="A4526" s="79">
        <v>44019</v>
      </c>
      <c r="B4526" s="80">
        <v>11</v>
      </c>
      <c r="C4526" s="81">
        <v>39.31</v>
      </c>
      <c r="D4526" s="67"/>
      <c r="E4526" s="67"/>
      <c r="F4526" s="67"/>
      <c r="G4526" s="67"/>
      <c r="H4526" s="67"/>
      <c r="I4526" s="67"/>
    </row>
    <row r="4527" spans="1:9">
      <c r="A4527" s="79">
        <v>44019</v>
      </c>
      <c r="B4527" s="80">
        <v>12</v>
      </c>
      <c r="C4527" s="81">
        <v>35.26</v>
      </c>
      <c r="D4527" s="67"/>
      <c r="E4527" s="67"/>
      <c r="F4527" s="67"/>
      <c r="G4527" s="67"/>
      <c r="H4527" s="67"/>
      <c r="I4527" s="67"/>
    </row>
    <row r="4528" spans="1:9">
      <c r="A4528" s="79">
        <v>44019</v>
      </c>
      <c r="B4528" s="80">
        <v>13</v>
      </c>
      <c r="C4528" s="81">
        <v>35.97</v>
      </c>
      <c r="D4528" s="67"/>
      <c r="E4528" s="67"/>
      <c r="F4528" s="67"/>
      <c r="G4528" s="67"/>
      <c r="H4528" s="67"/>
      <c r="I4528" s="67"/>
    </row>
    <row r="4529" spans="1:9">
      <c r="A4529" s="79">
        <v>44019</v>
      </c>
      <c r="B4529" s="80">
        <v>14</v>
      </c>
      <c r="C4529" s="81">
        <v>46.4</v>
      </c>
      <c r="D4529" s="67"/>
      <c r="E4529" s="67"/>
      <c r="F4529" s="67"/>
      <c r="G4529" s="67"/>
      <c r="H4529" s="67"/>
      <c r="I4529" s="67"/>
    </row>
    <row r="4530" spans="1:9">
      <c r="A4530" s="79">
        <v>44019</v>
      </c>
      <c r="B4530" s="80">
        <v>15</v>
      </c>
      <c r="C4530" s="81">
        <v>62.49</v>
      </c>
      <c r="D4530" s="67"/>
      <c r="E4530" s="67"/>
      <c r="F4530" s="67"/>
      <c r="G4530" s="67"/>
      <c r="H4530" s="67"/>
      <c r="I4530" s="67"/>
    </row>
    <row r="4531" spans="1:9">
      <c r="A4531" s="79">
        <v>44019</v>
      </c>
      <c r="B4531" s="80">
        <v>16</v>
      </c>
      <c r="C4531" s="81">
        <v>56.45</v>
      </c>
      <c r="D4531" s="67"/>
      <c r="E4531" s="67"/>
      <c r="F4531" s="67"/>
      <c r="G4531" s="67"/>
      <c r="H4531" s="67"/>
      <c r="I4531" s="67"/>
    </row>
    <row r="4532" spans="1:9">
      <c r="A4532" s="79">
        <v>44019</v>
      </c>
      <c r="B4532" s="80">
        <v>17</v>
      </c>
      <c r="C4532" s="81">
        <v>57.33</v>
      </c>
      <c r="D4532" s="67"/>
      <c r="E4532" s="67"/>
      <c r="F4532" s="67"/>
      <c r="G4532" s="67"/>
      <c r="H4532" s="67"/>
      <c r="I4532" s="67"/>
    </row>
    <row r="4533" spans="1:9">
      <c r="A4533" s="79">
        <v>44019</v>
      </c>
      <c r="B4533" s="80">
        <v>18</v>
      </c>
      <c r="C4533" s="81">
        <v>222.61</v>
      </c>
      <c r="D4533" s="67"/>
      <c r="E4533" s="67"/>
      <c r="F4533" s="67"/>
      <c r="G4533" s="67"/>
      <c r="H4533" s="67"/>
      <c r="I4533" s="67"/>
    </row>
    <row r="4534" spans="1:9">
      <c r="A4534" s="79">
        <v>44019</v>
      </c>
      <c r="B4534" s="80">
        <v>19</v>
      </c>
      <c r="C4534" s="81">
        <v>41.38</v>
      </c>
      <c r="D4534" s="67"/>
      <c r="E4534" s="67"/>
      <c r="F4534" s="67"/>
      <c r="G4534" s="67"/>
      <c r="H4534" s="67"/>
      <c r="I4534" s="67"/>
    </row>
    <row r="4535" spans="1:9">
      <c r="A4535" s="79">
        <v>44019</v>
      </c>
      <c r="B4535" s="80">
        <v>20</v>
      </c>
      <c r="C4535" s="81">
        <v>33.44</v>
      </c>
      <c r="D4535" s="67"/>
      <c r="E4535" s="67"/>
      <c r="F4535" s="67"/>
      <c r="G4535" s="67"/>
      <c r="H4535" s="67"/>
      <c r="I4535" s="67"/>
    </row>
    <row r="4536" spans="1:9">
      <c r="A4536" s="79">
        <v>44019</v>
      </c>
      <c r="B4536" s="80">
        <v>21</v>
      </c>
      <c r="C4536" s="81">
        <v>22.4</v>
      </c>
      <c r="D4536" s="67"/>
      <c r="E4536" s="67"/>
      <c r="F4536" s="67"/>
      <c r="G4536" s="67"/>
      <c r="H4536" s="67"/>
      <c r="I4536" s="67"/>
    </row>
    <row r="4537" spans="1:9">
      <c r="A4537" s="79">
        <v>44019</v>
      </c>
      <c r="B4537" s="80">
        <v>22</v>
      </c>
      <c r="C4537" s="81">
        <v>22.09</v>
      </c>
      <c r="D4537" s="67"/>
      <c r="E4537" s="67"/>
      <c r="F4537" s="67"/>
      <c r="G4537" s="67"/>
      <c r="H4537" s="67"/>
      <c r="I4537" s="67"/>
    </row>
    <row r="4538" spans="1:9">
      <c r="A4538" s="79">
        <v>44019</v>
      </c>
      <c r="B4538" s="80">
        <v>23</v>
      </c>
      <c r="C4538" s="81">
        <v>23.52</v>
      </c>
      <c r="D4538" s="67"/>
      <c r="E4538" s="67"/>
      <c r="F4538" s="67"/>
      <c r="G4538" s="67"/>
      <c r="H4538" s="67"/>
      <c r="I4538" s="67"/>
    </row>
    <row r="4539" spans="1:9">
      <c r="A4539" s="79">
        <v>44019</v>
      </c>
      <c r="B4539" s="80">
        <v>24</v>
      </c>
      <c r="C4539" s="81">
        <v>21.83</v>
      </c>
      <c r="D4539" s="67"/>
      <c r="E4539" s="67"/>
      <c r="F4539" s="67"/>
      <c r="G4539" s="67"/>
      <c r="H4539" s="67"/>
      <c r="I4539" s="67"/>
    </row>
    <row r="4540" spans="1:9">
      <c r="A4540" s="79">
        <v>44020</v>
      </c>
      <c r="B4540" s="80">
        <v>1</v>
      </c>
      <c r="C4540" s="81">
        <v>16.2</v>
      </c>
      <c r="D4540" s="67"/>
      <c r="E4540" s="67"/>
      <c r="F4540" s="67"/>
      <c r="G4540" s="67"/>
      <c r="H4540" s="67"/>
      <c r="I4540" s="67"/>
    </row>
    <row r="4541" spans="1:9">
      <c r="A4541" s="79">
        <v>44020</v>
      </c>
      <c r="B4541" s="80">
        <v>2</v>
      </c>
      <c r="C4541" s="81">
        <v>14.75</v>
      </c>
      <c r="D4541" s="67"/>
      <c r="E4541" s="67"/>
      <c r="F4541" s="67"/>
      <c r="G4541" s="67"/>
      <c r="H4541" s="67"/>
      <c r="I4541" s="67"/>
    </row>
    <row r="4542" spans="1:9">
      <c r="A4542" s="79">
        <v>44020</v>
      </c>
      <c r="B4542" s="80">
        <v>3</v>
      </c>
      <c r="C4542" s="81">
        <v>13.69</v>
      </c>
      <c r="D4542" s="67"/>
      <c r="E4542" s="67"/>
      <c r="F4542" s="67"/>
      <c r="G4542" s="67"/>
      <c r="H4542" s="67"/>
      <c r="I4542" s="67"/>
    </row>
    <row r="4543" spans="1:9">
      <c r="A4543" s="79">
        <v>44020</v>
      </c>
      <c r="B4543" s="80">
        <v>4</v>
      </c>
      <c r="C4543" s="81">
        <v>13.51</v>
      </c>
      <c r="D4543" s="67"/>
      <c r="E4543" s="67"/>
      <c r="F4543" s="67"/>
      <c r="G4543" s="67"/>
      <c r="H4543" s="67"/>
      <c r="I4543" s="67"/>
    </row>
    <row r="4544" spans="1:9">
      <c r="A4544" s="79">
        <v>44020</v>
      </c>
      <c r="B4544" s="80">
        <v>5</v>
      </c>
      <c r="C4544" s="81">
        <v>14.74</v>
      </c>
      <c r="D4544" s="67"/>
      <c r="E4544" s="67"/>
      <c r="F4544" s="67"/>
      <c r="G4544" s="67"/>
      <c r="H4544" s="67"/>
      <c r="I4544" s="67"/>
    </row>
    <row r="4545" spans="1:9">
      <c r="A4545" s="79">
        <v>44020</v>
      </c>
      <c r="B4545" s="80">
        <v>6</v>
      </c>
      <c r="C4545" s="81">
        <v>16.39</v>
      </c>
      <c r="D4545" s="67"/>
      <c r="E4545" s="67"/>
      <c r="F4545" s="67"/>
      <c r="G4545" s="67"/>
      <c r="H4545" s="67"/>
      <c r="I4545" s="67"/>
    </row>
    <row r="4546" spans="1:9">
      <c r="A4546" s="79">
        <v>44020</v>
      </c>
      <c r="B4546" s="80">
        <v>7</v>
      </c>
      <c r="C4546" s="81">
        <v>17.97</v>
      </c>
      <c r="D4546" s="67"/>
      <c r="E4546" s="67"/>
      <c r="F4546" s="67"/>
      <c r="G4546" s="67"/>
      <c r="H4546" s="67"/>
      <c r="I4546" s="67"/>
    </row>
    <row r="4547" spans="1:9">
      <c r="A4547" s="79">
        <v>44020</v>
      </c>
      <c r="B4547" s="80">
        <v>8</v>
      </c>
      <c r="C4547" s="81">
        <v>19.760000000000002</v>
      </c>
      <c r="D4547" s="67"/>
      <c r="E4547" s="67"/>
      <c r="F4547" s="67"/>
      <c r="G4547" s="67"/>
      <c r="H4547" s="67"/>
      <c r="I4547" s="67"/>
    </row>
    <row r="4548" spans="1:9">
      <c r="A4548" s="79">
        <v>44020</v>
      </c>
      <c r="B4548" s="80">
        <v>9</v>
      </c>
      <c r="C4548" s="81">
        <v>22.04</v>
      </c>
      <c r="D4548" s="67"/>
      <c r="E4548" s="67"/>
      <c r="F4548" s="67"/>
      <c r="G4548" s="67"/>
      <c r="H4548" s="67"/>
      <c r="I4548" s="67"/>
    </row>
    <row r="4549" spans="1:9">
      <c r="A4549" s="79">
        <v>44020</v>
      </c>
      <c r="B4549" s="80">
        <v>10</v>
      </c>
      <c r="C4549" s="81">
        <v>31.05</v>
      </c>
      <c r="D4549" s="67"/>
      <c r="E4549" s="67"/>
      <c r="F4549" s="67"/>
      <c r="G4549" s="67"/>
      <c r="H4549" s="67"/>
      <c r="I4549" s="67"/>
    </row>
    <row r="4550" spans="1:9">
      <c r="A4550" s="79">
        <v>44020</v>
      </c>
      <c r="B4550" s="80">
        <v>11</v>
      </c>
      <c r="C4550" s="81">
        <v>39.76</v>
      </c>
      <c r="D4550" s="67"/>
      <c r="E4550" s="67"/>
      <c r="F4550" s="67"/>
      <c r="G4550" s="67"/>
      <c r="H4550" s="67"/>
      <c r="I4550" s="67"/>
    </row>
    <row r="4551" spans="1:9">
      <c r="A4551" s="79">
        <v>44020</v>
      </c>
      <c r="B4551" s="80">
        <v>12</v>
      </c>
      <c r="C4551" s="81">
        <v>33.880000000000003</v>
      </c>
      <c r="D4551" s="67"/>
      <c r="E4551" s="67"/>
      <c r="F4551" s="67"/>
      <c r="G4551" s="67"/>
      <c r="H4551" s="67"/>
      <c r="I4551" s="67"/>
    </row>
    <row r="4552" spans="1:9">
      <c r="A4552" s="79">
        <v>44020</v>
      </c>
      <c r="B4552" s="80">
        <v>13</v>
      </c>
      <c r="C4552" s="81">
        <v>31.76</v>
      </c>
      <c r="D4552" s="67"/>
      <c r="E4552" s="67"/>
      <c r="F4552" s="67"/>
      <c r="G4552" s="67"/>
      <c r="H4552" s="67"/>
      <c r="I4552" s="67"/>
    </row>
    <row r="4553" spans="1:9">
      <c r="A4553" s="79">
        <v>44020</v>
      </c>
      <c r="B4553" s="80">
        <v>14</v>
      </c>
      <c r="C4553" s="81">
        <v>31.49</v>
      </c>
      <c r="D4553" s="67"/>
      <c r="E4553" s="67"/>
      <c r="F4553" s="67"/>
      <c r="G4553" s="67"/>
      <c r="H4553" s="67"/>
      <c r="I4553" s="67"/>
    </row>
    <row r="4554" spans="1:9">
      <c r="A4554" s="79">
        <v>44020</v>
      </c>
      <c r="B4554" s="80">
        <v>15</v>
      </c>
      <c r="C4554" s="81">
        <v>29.27</v>
      </c>
      <c r="D4554" s="67"/>
      <c r="E4554" s="67"/>
      <c r="F4554" s="67"/>
      <c r="G4554" s="67"/>
      <c r="H4554" s="67"/>
      <c r="I4554" s="67"/>
    </row>
    <row r="4555" spans="1:9">
      <c r="A4555" s="79">
        <v>44020</v>
      </c>
      <c r="B4555" s="80">
        <v>16</v>
      </c>
      <c r="C4555" s="81">
        <v>25.06</v>
      </c>
      <c r="D4555" s="67"/>
      <c r="E4555" s="67"/>
      <c r="F4555" s="67"/>
      <c r="G4555" s="67"/>
      <c r="H4555" s="67"/>
      <c r="I4555" s="67"/>
    </row>
    <row r="4556" spans="1:9">
      <c r="A4556" s="79">
        <v>44020</v>
      </c>
      <c r="B4556" s="80">
        <v>17</v>
      </c>
      <c r="C4556" s="81">
        <v>28.22</v>
      </c>
      <c r="D4556" s="67"/>
      <c r="E4556" s="67"/>
      <c r="F4556" s="67"/>
      <c r="G4556" s="67"/>
      <c r="H4556" s="67"/>
      <c r="I4556" s="67"/>
    </row>
    <row r="4557" spans="1:9">
      <c r="A4557" s="79">
        <v>44020</v>
      </c>
      <c r="B4557" s="80">
        <v>18</v>
      </c>
      <c r="C4557" s="81">
        <v>29.53</v>
      </c>
      <c r="D4557" s="67"/>
      <c r="E4557" s="67"/>
      <c r="F4557" s="67"/>
      <c r="G4557" s="67"/>
      <c r="H4557" s="67"/>
      <c r="I4557" s="67"/>
    </row>
    <row r="4558" spans="1:9">
      <c r="A4558" s="79">
        <v>44020</v>
      </c>
      <c r="B4558" s="80">
        <v>19</v>
      </c>
      <c r="C4558" s="81">
        <v>28.14</v>
      </c>
      <c r="D4558" s="67"/>
      <c r="E4558" s="67"/>
      <c r="F4558" s="67"/>
      <c r="G4558" s="67"/>
      <c r="H4558" s="67"/>
      <c r="I4558" s="67"/>
    </row>
    <row r="4559" spans="1:9">
      <c r="A4559" s="79">
        <v>44020</v>
      </c>
      <c r="B4559" s="80">
        <v>20</v>
      </c>
      <c r="C4559" s="81">
        <v>28.25</v>
      </c>
      <c r="D4559" s="67"/>
      <c r="E4559" s="67"/>
      <c r="F4559" s="67"/>
      <c r="G4559" s="67"/>
      <c r="H4559" s="67"/>
      <c r="I4559" s="67"/>
    </row>
    <row r="4560" spans="1:9">
      <c r="A4560" s="79">
        <v>44020</v>
      </c>
      <c r="B4560" s="80">
        <v>21</v>
      </c>
      <c r="C4560" s="81">
        <v>22.21</v>
      </c>
      <c r="D4560" s="67"/>
      <c r="E4560" s="67"/>
      <c r="F4560" s="67"/>
      <c r="G4560" s="67"/>
      <c r="H4560" s="67"/>
      <c r="I4560" s="67"/>
    </row>
    <row r="4561" spans="1:9">
      <c r="A4561" s="79">
        <v>44020</v>
      </c>
      <c r="B4561" s="80">
        <v>22</v>
      </c>
      <c r="C4561" s="81">
        <v>21.44</v>
      </c>
      <c r="D4561" s="67"/>
      <c r="E4561" s="67"/>
      <c r="F4561" s="67"/>
      <c r="G4561" s="67"/>
      <c r="H4561" s="67"/>
      <c r="I4561" s="67"/>
    </row>
    <row r="4562" spans="1:9">
      <c r="A4562" s="79">
        <v>44020</v>
      </c>
      <c r="B4562" s="80">
        <v>23</v>
      </c>
      <c r="C4562" s="81">
        <v>21.09</v>
      </c>
      <c r="D4562" s="67"/>
      <c r="E4562" s="67"/>
      <c r="F4562" s="67"/>
      <c r="G4562" s="67"/>
      <c r="H4562" s="67"/>
      <c r="I4562" s="67"/>
    </row>
    <row r="4563" spans="1:9">
      <c r="A4563" s="79">
        <v>44020</v>
      </c>
      <c r="B4563" s="80">
        <v>24</v>
      </c>
      <c r="C4563" s="81">
        <v>18.45</v>
      </c>
      <c r="D4563" s="67"/>
      <c r="E4563" s="67"/>
      <c r="F4563" s="67"/>
      <c r="G4563" s="67"/>
      <c r="H4563" s="67"/>
      <c r="I4563" s="67"/>
    </row>
    <row r="4564" spans="1:9">
      <c r="A4564" s="79">
        <v>44021</v>
      </c>
      <c r="B4564" s="80">
        <v>1</v>
      </c>
      <c r="C4564" s="81">
        <v>17.47</v>
      </c>
      <c r="D4564" s="67"/>
      <c r="E4564" s="67"/>
      <c r="F4564" s="67"/>
      <c r="G4564" s="67"/>
      <c r="H4564" s="67"/>
      <c r="I4564" s="67"/>
    </row>
    <row r="4565" spans="1:9">
      <c r="A4565" s="79">
        <v>44021</v>
      </c>
      <c r="B4565" s="80">
        <v>2</v>
      </c>
      <c r="C4565" s="81">
        <v>15.56</v>
      </c>
      <c r="D4565" s="67"/>
      <c r="E4565" s="67"/>
      <c r="F4565" s="67"/>
      <c r="G4565" s="67"/>
      <c r="H4565" s="67"/>
      <c r="I4565" s="67"/>
    </row>
    <row r="4566" spans="1:9">
      <c r="A4566" s="79">
        <v>44021</v>
      </c>
      <c r="B4566" s="80">
        <v>3</v>
      </c>
      <c r="C4566" s="81">
        <v>15.25</v>
      </c>
      <c r="D4566" s="67"/>
      <c r="E4566" s="67"/>
      <c r="F4566" s="67"/>
      <c r="G4566" s="67"/>
      <c r="H4566" s="67"/>
      <c r="I4566" s="67"/>
    </row>
    <row r="4567" spans="1:9">
      <c r="A4567" s="79">
        <v>44021</v>
      </c>
      <c r="B4567" s="80">
        <v>4</v>
      </c>
      <c r="C4567" s="81">
        <v>15.16</v>
      </c>
      <c r="D4567" s="67"/>
      <c r="E4567" s="67"/>
      <c r="F4567" s="67"/>
      <c r="G4567" s="67"/>
      <c r="H4567" s="67"/>
      <c r="I4567" s="67"/>
    </row>
    <row r="4568" spans="1:9">
      <c r="A4568" s="79">
        <v>44021</v>
      </c>
      <c r="B4568" s="80">
        <v>5</v>
      </c>
      <c r="C4568" s="81">
        <v>16.07</v>
      </c>
      <c r="D4568" s="67"/>
      <c r="E4568" s="67"/>
      <c r="F4568" s="67"/>
      <c r="G4568" s="67"/>
      <c r="H4568" s="67"/>
      <c r="I4568" s="67"/>
    </row>
    <row r="4569" spans="1:9">
      <c r="A4569" s="79">
        <v>44021</v>
      </c>
      <c r="B4569" s="80">
        <v>6</v>
      </c>
      <c r="C4569" s="81">
        <v>17.07</v>
      </c>
      <c r="D4569" s="67"/>
      <c r="E4569" s="67"/>
      <c r="F4569" s="67"/>
      <c r="G4569" s="67"/>
      <c r="H4569" s="67"/>
      <c r="I4569" s="67"/>
    </row>
    <row r="4570" spans="1:9">
      <c r="A4570" s="79">
        <v>44021</v>
      </c>
      <c r="B4570" s="80">
        <v>7</v>
      </c>
      <c r="C4570" s="81">
        <v>23.25</v>
      </c>
      <c r="D4570" s="67"/>
      <c r="E4570" s="67"/>
      <c r="F4570" s="67"/>
      <c r="G4570" s="67"/>
      <c r="H4570" s="67"/>
      <c r="I4570" s="67"/>
    </row>
    <row r="4571" spans="1:9">
      <c r="A4571" s="79">
        <v>44021</v>
      </c>
      <c r="B4571" s="80">
        <v>8</v>
      </c>
      <c r="C4571" s="81">
        <v>21.42</v>
      </c>
      <c r="D4571" s="67"/>
      <c r="E4571" s="67"/>
      <c r="F4571" s="67"/>
      <c r="G4571" s="67"/>
      <c r="H4571" s="67"/>
      <c r="I4571" s="67"/>
    </row>
    <row r="4572" spans="1:9">
      <c r="A4572" s="79">
        <v>44021</v>
      </c>
      <c r="B4572" s="80">
        <v>9</v>
      </c>
      <c r="C4572" s="81">
        <v>22.52</v>
      </c>
      <c r="D4572" s="67"/>
      <c r="E4572" s="67"/>
      <c r="F4572" s="67"/>
      <c r="G4572" s="67"/>
      <c r="H4572" s="67"/>
      <c r="I4572" s="67"/>
    </row>
    <row r="4573" spans="1:9">
      <c r="A4573" s="79">
        <v>44021</v>
      </c>
      <c r="B4573" s="80">
        <v>10</v>
      </c>
      <c r="C4573" s="81">
        <v>38.869999999999997</v>
      </c>
      <c r="D4573" s="67"/>
      <c r="E4573" s="67"/>
      <c r="F4573" s="67"/>
      <c r="G4573" s="67"/>
      <c r="H4573" s="67"/>
      <c r="I4573" s="67"/>
    </row>
    <row r="4574" spans="1:9">
      <c r="A4574" s="79">
        <v>44021</v>
      </c>
      <c r="B4574" s="80">
        <v>11</v>
      </c>
      <c r="C4574" s="81">
        <v>47.39</v>
      </c>
      <c r="D4574" s="67"/>
      <c r="E4574" s="67"/>
      <c r="F4574" s="67"/>
      <c r="G4574" s="67"/>
      <c r="H4574" s="67"/>
      <c r="I4574" s="67"/>
    </row>
    <row r="4575" spans="1:9">
      <c r="A4575" s="79">
        <v>44021</v>
      </c>
      <c r="B4575" s="80">
        <v>12</v>
      </c>
      <c r="C4575" s="81">
        <v>57.53</v>
      </c>
      <c r="D4575" s="67"/>
      <c r="E4575" s="67"/>
      <c r="F4575" s="67"/>
      <c r="G4575" s="67"/>
      <c r="H4575" s="67"/>
      <c r="I4575" s="67"/>
    </row>
    <row r="4576" spans="1:9">
      <c r="A4576" s="79">
        <v>44021</v>
      </c>
      <c r="B4576" s="80">
        <v>13</v>
      </c>
      <c r="C4576" s="81">
        <v>72.42</v>
      </c>
      <c r="D4576" s="67"/>
      <c r="E4576" s="67"/>
      <c r="F4576" s="67"/>
      <c r="G4576" s="67"/>
      <c r="H4576" s="67"/>
      <c r="I4576" s="67"/>
    </row>
    <row r="4577" spans="1:9">
      <c r="A4577" s="79">
        <v>44021</v>
      </c>
      <c r="B4577" s="80">
        <v>14</v>
      </c>
      <c r="C4577" s="81">
        <v>70.41</v>
      </c>
      <c r="D4577" s="67"/>
      <c r="E4577" s="67"/>
      <c r="F4577" s="67"/>
      <c r="G4577" s="67"/>
      <c r="H4577" s="67"/>
      <c r="I4577" s="67"/>
    </row>
    <row r="4578" spans="1:9">
      <c r="A4578" s="79">
        <v>44021</v>
      </c>
      <c r="B4578" s="80">
        <v>15</v>
      </c>
      <c r="C4578" s="81">
        <v>17.71</v>
      </c>
      <c r="D4578" s="67"/>
      <c r="E4578" s="67"/>
      <c r="F4578" s="67"/>
      <c r="G4578" s="67"/>
      <c r="H4578" s="67"/>
      <c r="I4578" s="67"/>
    </row>
    <row r="4579" spans="1:9">
      <c r="A4579" s="79">
        <v>44021</v>
      </c>
      <c r="B4579" s="80">
        <v>16</v>
      </c>
      <c r="C4579" s="81">
        <v>18.100000000000001</v>
      </c>
      <c r="D4579" s="67"/>
      <c r="E4579" s="67"/>
      <c r="F4579" s="67"/>
      <c r="G4579" s="67"/>
      <c r="H4579" s="67"/>
      <c r="I4579" s="67"/>
    </row>
    <row r="4580" spans="1:9">
      <c r="A4580" s="79">
        <v>44021</v>
      </c>
      <c r="B4580" s="80">
        <v>17</v>
      </c>
      <c r="C4580" s="81">
        <v>22.47</v>
      </c>
      <c r="D4580" s="67"/>
      <c r="E4580" s="67"/>
      <c r="F4580" s="67"/>
      <c r="G4580" s="67"/>
      <c r="H4580" s="67"/>
      <c r="I4580" s="67"/>
    </row>
    <row r="4581" spans="1:9">
      <c r="A4581" s="79">
        <v>44021</v>
      </c>
      <c r="B4581" s="80">
        <v>18</v>
      </c>
      <c r="C4581" s="81">
        <v>33.39</v>
      </c>
      <c r="D4581" s="67"/>
      <c r="E4581" s="67"/>
      <c r="F4581" s="67"/>
      <c r="G4581" s="67"/>
      <c r="H4581" s="67"/>
      <c r="I4581" s="67"/>
    </row>
    <row r="4582" spans="1:9">
      <c r="A4582" s="79">
        <v>44021</v>
      </c>
      <c r="B4582" s="80">
        <v>19</v>
      </c>
      <c r="C4582" s="81">
        <v>30.55</v>
      </c>
      <c r="D4582" s="67"/>
      <c r="E4582" s="67"/>
      <c r="F4582" s="67"/>
      <c r="G4582" s="67"/>
      <c r="H4582" s="67"/>
      <c r="I4582" s="67"/>
    </row>
    <row r="4583" spans="1:9">
      <c r="A4583" s="79">
        <v>44021</v>
      </c>
      <c r="B4583" s="80">
        <v>20</v>
      </c>
      <c r="C4583" s="81">
        <v>26.97</v>
      </c>
      <c r="D4583" s="67"/>
      <c r="E4583" s="67"/>
      <c r="F4583" s="67"/>
      <c r="G4583" s="67"/>
      <c r="H4583" s="67"/>
      <c r="I4583" s="67"/>
    </row>
    <row r="4584" spans="1:9">
      <c r="A4584" s="79">
        <v>44021</v>
      </c>
      <c r="B4584" s="80">
        <v>21</v>
      </c>
      <c r="C4584" s="81">
        <v>30.33</v>
      </c>
      <c r="D4584" s="67"/>
      <c r="E4584" s="67"/>
      <c r="F4584" s="67"/>
      <c r="G4584" s="67"/>
      <c r="H4584" s="67"/>
      <c r="I4584" s="67"/>
    </row>
    <row r="4585" spans="1:9">
      <c r="A4585" s="79">
        <v>44021</v>
      </c>
      <c r="B4585" s="80">
        <v>22</v>
      </c>
      <c r="C4585" s="81">
        <v>20.93</v>
      </c>
      <c r="D4585" s="67"/>
      <c r="E4585" s="67"/>
      <c r="F4585" s="67"/>
      <c r="G4585" s="67"/>
      <c r="H4585" s="67"/>
      <c r="I4585" s="67"/>
    </row>
    <row r="4586" spans="1:9">
      <c r="A4586" s="79">
        <v>44021</v>
      </c>
      <c r="B4586" s="80">
        <v>23</v>
      </c>
      <c r="C4586" s="81">
        <v>21.88</v>
      </c>
      <c r="D4586" s="67"/>
      <c r="E4586" s="67"/>
      <c r="F4586" s="67"/>
      <c r="G4586" s="67"/>
      <c r="H4586" s="67"/>
      <c r="I4586" s="67"/>
    </row>
    <row r="4587" spans="1:9">
      <c r="A4587" s="79">
        <v>44021</v>
      </c>
      <c r="B4587" s="80">
        <v>24</v>
      </c>
      <c r="C4587" s="81">
        <v>17.93</v>
      </c>
      <c r="D4587" s="67"/>
      <c r="E4587" s="67"/>
      <c r="F4587" s="67"/>
      <c r="G4587" s="67"/>
      <c r="H4587" s="67"/>
      <c r="I4587" s="67"/>
    </row>
    <row r="4588" spans="1:9">
      <c r="A4588" s="79">
        <v>44022</v>
      </c>
      <c r="B4588" s="80">
        <v>1</v>
      </c>
      <c r="C4588" s="81">
        <v>17.61</v>
      </c>
      <c r="D4588" s="67"/>
      <c r="E4588" s="67"/>
      <c r="F4588" s="67"/>
      <c r="G4588" s="67"/>
      <c r="H4588" s="67"/>
      <c r="I4588" s="67"/>
    </row>
    <row r="4589" spans="1:9">
      <c r="A4589" s="79">
        <v>44022</v>
      </c>
      <c r="B4589" s="80">
        <v>2</v>
      </c>
      <c r="C4589" s="81">
        <v>15.56</v>
      </c>
      <c r="D4589" s="67"/>
      <c r="E4589" s="67"/>
      <c r="F4589" s="67"/>
      <c r="G4589" s="67"/>
      <c r="H4589" s="67"/>
      <c r="I4589" s="67"/>
    </row>
    <row r="4590" spans="1:9">
      <c r="A4590" s="79">
        <v>44022</v>
      </c>
      <c r="B4590" s="80">
        <v>3</v>
      </c>
      <c r="C4590" s="81">
        <v>14.11</v>
      </c>
      <c r="D4590" s="67"/>
      <c r="E4590" s="67"/>
      <c r="F4590" s="67"/>
      <c r="G4590" s="67"/>
      <c r="H4590" s="67"/>
      <c r="I4590" s="67"/>
    </row>
    <row r="4591" spans="1:9">
      <c r="A4591" s="79">
        <v>44022</v>
      </c>
      <c r="B4591" s="80">
        <v>4</v>
      </c>
      <c r="C4591" s="81">
        <v>12.68</v>
      </c>
      <c r="D4591" s="67"/>
      <c r="E4591" s="67"/>
      <c r="F4591" s="67"/>
      <c r="G4591" s="67"/>
      <c r="H4591" s="67"/>
      <c r="I4591" s="67"/>
    </row>
    <row r="4592" spans="1:9">
      <c r="A4592" s="79">
        <v>44022</v>
      </c>
      <c r="B4592" s="80">
        <v>5</v>
      </c>
      <c r="C4592" s="81">
        <v>13.59</v>
      </c>
      <c r="D4592" s="67"/>
      <c r="E4592" s="67"/>
      <c r="F4592" s="67"/>
      <c r="G4592" s="67"/>
      <c r="H4592" s="67"/>
      <c r="I4592" s="67"/>
    </row>
    <row r="4593" spans="1:9">
      <c r="A4593" s="79">
        <v>44022</v>
      </c>
      <c r="B4593" s="80">
        <v>6</v>
      </c>
      <c r="C4593" s="81">
        <v>15.02</v>
      </c>
      <c r="D4593" s="67"/>
      <c r="E4593" s="67"/>
      <c r="F4593" s="67"/>
      <c r="G4593" s="67"/>
      <c r="H4593" s="67"/>
      <c r="I4593" s="67"/>
    </row>
    <row r="4594" spans="1:9">
      <c r="A4594" s="79">
        <v>44022</v>
      </c>
      <c r="B4594" s="80">
        <v>7</v>
      </c>
      <c r="C4594" s="81">
        <v>17.59</v>
      </c>
      <c r="D4594" s="67"/>
      <c r="E4594" s="67"/>
      <c r="F4594" s="67"/>
      <c r="G4594" s="67"/>
      <c r="H4594" s="67"/>
      <c r="I4594" s="67"/>
    </row>
    <row r="4595" spans="1:9">
      <c r="A4595" s="79">
        <v>44022</v>
      </c>
      <c r="B4595" s="80">
        <v>8</v>
      </c>
      <c r="C4595" s="81">
        <v>21.53</v>
      </c>
      <c r="D4595" s="67"/>
      <c r="E4595" s="67"/>
      <c r="F4595" s="67"/>
      <c r="G4595" s="67"/>
      <c r="H4595" s="67"/>
      <c r="I4595" s="67"/>
    </row>
    <row r="4596" spans="1:9">
      <c r="A4596" s="79">
        <v>44022</v>
      </c>
      <c r="B4596" s="80">
        <v>9</v>
      </c>
      <c r="C4596" s="81">
        <v>26.79</v>
      </c>
      <c r="D4596" s="67"/>
      <c r="E4596" s="67"/>
      <c r="F4596" s="67"/>
      <c r="G4596" s="67"/>
      <c r="H4596" s="67"/>
      <c r="I4596" s="67"/>
    </row>
    <row r="4597" spans="1:9">
      <c r="A4597" s="79">
        <v>44022</v>
      </c>
      <c r="B4597" s="80">
        <v>10</v>
      </c>
      <c r="C4597" s="81">
        <v>22.26</v>
      </c>
      <c r="D4597" s="67"/>
      <c r="E4597" s="67"/>
      <c r="F4597" s="67"/>
      <c r="G4597" s="67"/>
      <c r="H4597" s="67"/>
      <c r="I4597" s="67"/>
    </row>
    <row r="4598" spans="1:9">
      <c r="A4598" s="79">
        <v>44022</v>
      </c>
      <c r="B4598" s="80">
        <v>11</v>
      </c>
      <c r="C4598" s="81">
        <v>23.62</v>
      </c>
      <c r="D4598" s="67"/>
      <c r="E4598" s="67"/>
      <c r="F4598" s="67"/>
      <c r="G4598" s="67"/>
      <c r="H4598" s="67"/>
      <c r="I4598" s="67"/>
    </row>
    <row r="4599" spans="1:9">
      <c r="A4599" s="79">
        <v>44022</v>
      </c>
      <c r="B4599" s="80">
        <v>12</v>
      </c>
      <c r="C4599" s="81">
        <v>26.27</v>
      </c>
      <c r="D4599" s="67"/>
      <c r="E4599" s="67"/>
      <c r="F4599" s="67"/>
      <c r="G4599" s="67"/>
      <c r="H4599" s="67"/>
      <c r="I4599" s="67"/>
    </row>
    <row r="4600" spans="1:9">
      <c r="A4600" s="79">
        <v>44022</v>
      </c>
      <c r="B4600" s="80">
        <v>13</v>
      </c>
      <c r="C4600" s="81">
        <v>25.73</v>
      </c>
      <c r="D4600" s="67"/>
      <c r="E4600" s="67"/>
      <c r="F4600" s="67"/>
      <c r="G4600" s="67"/>
      <c r="H4600" s="67"/>
      <c r="I4600" s="67"/>
    </row>
    <row r="4601" spans="1:9">
      <c r="A4601" s="79">
        <v>44022</v>
      </c>
      <c r="B4601" s="80">
        <v>14</v>
      </c>
      <c r="C4601" s="81">
        <v>26.14</v>
      </c>
      <c r="D4601" s="67"/>
      <c r="E4601" s="67"/>
      <c r="F4601" s="67"/>
      <c r="G4601" s="67"/>
      <c r="H4601" s="67"/>
      <c r="I4601" s="67"/>
    </row>
    <row r="4602" spans="1:9">
      <c r="A4602" s="79">
        <v>44022</v>
      </c>
      <c r="B4602" s="80">
        <v>15</v>
      </c>
      <c r="C4602" s="81">
        <v>24.08</v>
      </c>
      <c r="D4602" s="67"/>
      <c r="E4602" s="67"/>
      <c r="F4602" s="67"/>
      <c r="G4602" s="67"/>
      <c r="H4602" s="67"/>
      <c r="I4602" s="67"/>
    </row>
    <row r="4603" spans="1:9">
      <c r="A4603" s="79">
        <v>44022</v>
      </c>
      <c r="B4603" s="80">
        <v>16</v>
      </c>
      <c r="C4603" s="81">
        <v>24.38</v>
      </c>
      <c r="D4603" s="67"/>
      <c r="E4603" s="67"/>
      <c r="F4603" s="67"/>
      <c r="G4603" s="67"/>
      <c r="H4603" s="67"/>
      <c r="I4603" s="67"/>
    </row>
    <row r="4604" spans="1:9">
      <c r="A4604" s="79">
        <v>44022</v>
      </c>
      <c r="B4604" s="80">
        <v>17</v>
      </c>
      <c r="C4604" s="81">
        <v>24.66</v>
      </c>
      <c r="D4604" s="67"/>
      <c r="E4604" s="67"/>
      <c r="F4604" s="67"/>
      <c r="G4604" s="67"/>
      <c r="H4604" s="67"/>
      <c r="I4604" s="67"/>
    </row>
    <row r="4605" spans="1:9">
      <c r="A4605" s="79">
        <v>44022</v>
      </c>
      <c r="B4605" s="80">
        <v>18</v>
      </c>
      <c r="C4605" s="81">
        <v>27.91</v>
      </c>
      <c r="D4605" s="67"/>
      <c r="E4605" s="67"/>
      <c r="F4605" s="67"/>
      <c r="G4605" s="67"/>
      <c r="H4605" s="67"/>
      <c r="I4605" s="67"/>
    </row>
    <row r="4606" spans="1:9">
      <c r="A4606" s="79">
        <v>44022</v>
      </c>
      <c r="B4606" s="80">
        <v>19</v>
      </c>
      <c r="C4606" s="81">
        <v>24.94</v>
      </c>
      <c r="D4606" s="67"/>
      <c r="E4606" s="67"/>
      <c r="F4606" s="67"/>
      <c r="G4606" s="67"/>
      <c r="H4606" s="67"/>
      <c r="I4606" s="67"/>
    </row>
    <row r="4607" spans="1:9">
      <c r="A4607" s="79">
        <v>44022</v>
      </c>
      <c r="B4607" s="80">
        <v>20</v>
      </c>
      <c r="C4607" s="81">
        <v>25.62</v>
      </c>
      <c r="D4607" s="67"/>
      <c r="E4607" s="67"/>
      <c r="F4607" s="67"/>
      <c r="G4607" s="67"/>
      <c r="H4607" s="67"/>
      <c r="I4607" s="67"/>
    </row>
    <row r="4608" spans="1:9">
      <c r="A4608" s="79">
        <v>44022</v>
      </c>
      <c r="B4608" s="80">
        <v>21</v>
      </c>
      <c r="C4608" s="81">
        <v>23.62</v>
      </c>
      <c r="D4608" s="67"/>
      <c r="E4608" s="67"/>
      <c r="F4608" s="67"/>
      <c r="G4608" s="67"/>
      <c r="H4608" s="67"/>
      <c r="I4608" s="67"/>
    </row>
    <row r="4609" spans="1:9">
      <c r="A4609" s="79">
        <v>44022</v>
      </c>
      <c r="B4609" s="80">
        <v>22</v>
      </c>
      <c r="C4609" s="81">
        <v>20.72</v>
      </c>
      <c r="D4609" s="67"/>
      <c r="E4609" s="67"/>
      <c r="F4609" s="67"/>
      <c r="G4609" s="67"/>
      <c r="H4609" s="67"/>
      <c r="I4609" s="67"/>
    </row>
    <row r="4610" spans="1:9">
      <c r="A4610" s="79">
        <v>44022</v>
      </c>
      <c r="B4610" s="80">
        <v>23</v>
      </c>
      <c r="C4610" s="81">
        <v>18.649999999999999</v>
      </c>
      <c r="D4610" s="67"/>
      <c r="E4610" s="67"/>
      <c r="F4610" s="67"/>
      <c r="G4610" s="67"/>
      <c r="H4610" s="67"/>
      <c r="I4610" s="67"/>
    </row>
    <row r="4611" spans="1:9">
      <c r="A4611" s="79">
        <v>44022</v>
      </c>
      <c r="B4611" s="80">
        <v>24</v>
      </c>
      <c r="C4611" s="81">
        <v>17.95</v>
      </c>
      <c r="D4611" s="67"/>
      <c r="E4611" s="67"/>
      <c r="F4611" s="67"/>
      <c r="G4611" s="67"/>
      <c r="H4611" s="67"/>
      <c r="I4611" s="67"/>
    </row>
    <row r="4612" spans="1:9">
      <c r="A4612" s="79">
        <v>44023</v>
      </c>
      <c r="B4612" s="80">
        <v>1</v>
      </c>
      <c r="C4612" s="81">
        <v>16.72</v>
      </c>
      <c r="D4612" s="67"/>
      <c r="E4612" s="67"/>
      <c r="F4612" s="67"/>
      <c r="G4612" s="67"/>
      <c r="H4612" s="67"/>
      <c r="I4612" s="67"/>
    </row>
    <row r="4613" spans="1:9">
      <c r="A4613" s="79">
        <v>44023</v>
      </c>
      <c r="B4613" s="80">
        <v>2</v>
      </c>
      <c r="C4613" s="81">
        <v>15.09</v>
      </c>
      <c r="D4613" s="67"/>
      <c r="E4613" s="67"/>
      <c r="F4613" s="67"/>
      <c r="G4613" s="67"/>
      <c r="H4613" s="67"/>
      <c r="I4613" s="67"/>
    </row>
    <row r="4614" spans="1:9">
      <c r="A4614" s="79">
        <v>44023</v>
      </c>
      <c r="B4614" s="80">
        <v>3</v>
      </c>
      <c r="C4614" s="81">
        <v>14.39</v>
      </c>
      <c r="D4614" s="67"/>
      <c r="E4614" s="67"/>
      <c r="F4614" s="67"/>
      <c r="G4614" s="67"/>
      <c r="H4614" s="67"/>
      <c r="I4614" s="67"/>
    </row>
    <row r="4615" spans="1:9">
      <c r="A4615" s="79">
        <v>44023</v>
      </c>
      <c r="B4615" s="80">
        <v>4</v>
      </c>
      <c r="C4615" s="81">
        <v>12.48</v>
      </c>
      <c r="D4615" s="67"/>
      <c r="E4615" s="67"/>
      <c r="F4615" s="67"/>
      <c r="G4615" s="67"/>
      <c r="H4615" s="67"/>
      <c r="I4615" s="67"/>
    </row>
    <row r="4616" spans="1:9">
      <c r="A4616" s="79">
        <v>44023</v>
      </c>
      <c r="B4616" s="80">
        <v>5</v>
      </c>
      <c r="C4616" s="81">
        <v>12.57</v>
      </c>
      <c r="D4616" s="67"/>
      <c r="E4616" s="67"/>
      <c r="F4616" s="67"/>
      <c r="G4616" s="67"/>
      <c r="H4616" s="67"/>
      <c r="I4616" s="67"/>
    </row>
    <row r="4617" spans="1:9">
      <c r="A4617" s="79">
        <v>44023</v>
      </c>
      <c r="B4617" s="80">
        <v>6</v>
      </c>
      <c r="C4617" s="81">
        <v>12.96</v>
      </c>
      <c r="D4617" s="67"/>
      <c r="E4617" s="67"/>
      <c r="F4617" s="67"/>
      <c r="G4617" s="67"/>
      <c r="H4617" s="67"/>
      <c r="I4617" s="67"/>
    </row>
    <row r="4618" spans="1:9">
      <c r="A4618" s="79">
        <v>44023</v>
      </c>
      <c r="B4618" s="80">
        <v>7</v>
      </c>
      <c r="C4618" s="81">
        <v>14.32</v>
      </c>
      <c r="D4618" s="67"/>
      <c r="E4618" s="67"/>
      <c r="F4618" s="67"/>
      <c r="G4618" s="67"/>
      <c r="H4618" s="67"/>
      <c r="I4618" s="67"/>
    </row>
    <row r="4619" spans="1:9">
      <c r="A4619" s="79">
        <v>44023</v>
      </c>
      <c r="B4619" s="80">
        <v>8</v>
      </c>
      <c r="C4619" s="81">
        <v>17.5</v>
      </c>
      <c r="D4619" s="67"/>
      <c r="E4619" s="67"/>
      <c r="F4619" s="67"/>
      <c r="G4619" s="67"/>
      <c r="H4619" s="67"/>
      <c r="I4619" s="67"/>
    </row>
    <row r="4620" spans="1:9">
      <c r="A4620" s="79">
        <v>44023</v>
      </c>
      <c r="B4620" s="80">
        <v>9</v>
      </c>
      <c r="C4620" s="81">
        <v>22.65</v>
      </c>
      <c r="D4620" s="67"/>
      <c r="E4620" s="67"/>
      <c r="F4620" s="67"/>
      <c r="G4620" s="67"/>
      <c r="H4620" s="67"/>
      <c r="I4620" s="67"/>
    </row>
    <row r="4621" spans="1:9">
      <c r="A4621" s="79">
        <v>44023</v>
      </c>
      <c r="B4621" s="80">
        <v>10</v>
      </c>
      <c r="C4621" s="81">
        <v>21.79</v>
      </c>
      <c r="D4621" s="67"/>
      <c r="E4621" s="67"/>
      <c r="F4621" s="67"/>
      <c r="G4621" s="67"/>
      <c r="H4621" s="67"/>
      <c r="I4621" s="67"/>
    </row>
    <row r="4622" spans="1:9">
      <c r="A4622" s="79">
        <v>44023</v>
      </c>
      <c r="B4622" s="80">
        <v>11</v>
      </c>
      <c r="C4622" s="81">
        <v>130.82</v>
      </c>
      <c r="D4622" s="67"/>
      <c r="E4622" s="67"/>
      <c r="F4622" s="67"/>
      <c r="G4622" s="67"/>
      <c r="H4622" s="67"/>
      <c r="I4622" s="67"/>
    </row>
    <row r="4623" spans="1:9">
      <c r="A4623" s="79">
        <v>44023</v>
      </c>
      <c r="B4623" s="80">
        <v>12</v>
      </c>
      <c r="C4623" s="81">
        <v>31.83</v>
      </c>
      <c r="D4623" s="67"/>
      <c r="E4623" s="67"/>
      <c r="F4623" s="67"/>
      <c r="G4623" s="67"/>
      <c r="H4623" s="67"/>
      <c r="I4623" s="67"/>
    </row>
    <row r="4624" spans="1:9">
      <c r="A4624" s="79">
        <v>44023</v>
      </c>
      <c r="B4624" s="80">
        <v>13</v>
      </c>
      <c r="C4624" s="81">
        <v>30.59</v>
      </c>
      <c r="D4624" s="67"/>
      <c r="E4624" s="67"/>
      <c r="F4624" s="67"/>
      <c r="G4624" s="67"/>
      <c r="H4624" s="67"/>
      <c r="I4624" s="67"/>
    </row>
    <row r="4625" spans="1:9">
      <c r="A4625" s="79">
        <v>44023</v>
      </c>
      <c r="B4625" s="80">
        <v>14</v>
      </c>
      <c r="C4625" s="81">
        <v>31</v>
      </c>
      <c r="D4625" s="67"/>
      <c r="E4625" s="67"/>
      <c r="F4625" s="67"/>
      <c r="G4625" s="67"/>
      <c r="H4625" s="67"/>
      <c r="I4625" s="67"/>
    </row>
    <row r="4626" spans="1:9">
      <c r="A4626" s="79">
        <v>44023</v>
      </c>
      <c r="B4626" s="80">
        <v>15</v>
      </c>
      <c r="C4626" s="81">
        <v>48.13</v>
      </c>
      <c r="D4626" s="67"/>
      <c r="E4626" s="67"/>
      <c r="F4626" s="67"/>
      <c r="G4626" s="67"/>
      <c r="H4626" s="67"/>
      <c r="I4626" s="67"/>
    </row>
    <row r="4627" spans="1:9">
      <c r="A4627" s="79">
        <v>44023</v>
      </c>
      <c r="B4627" s="80">
        <v>16</v>
      </c>
      <c r="C4627" s="81">
        <v>35.19</v>
      </c>
      <c r="D4627" s="67"/>
      <c r="E4627" s="67"/>
      <c r="F4627" s="67"/>
      <c r="G4627" s="67"/>
      <c r="H4627" s="67"/>
      <c r="I4627" s="67"/>
    </row>
    <row r="4628" spans="1:9">
      <c r="A4628" s="79">
        <v>44023</v>
      </c>
      <c r="B4628" s="80">
        <v>17</v>
      </c>
      <c r="C4628" s="81">
        <v>27.36</v>
      </c>
      <c r="D4628" s="67"/>
      <c r="E4628" s="67"/>
      <c r="F4628" s="67"/>
      <c r="G4628" s="67"/>
      <c r="H4628" s="67"/>
      <c r="I4628" s="67"/>
    </row>
    <row r="4629" spans="1:9">
      <c r="A4629" s="79">
        <v>44023</v>
      </c>
      <c r="B4629" s="80">
        <v>18</v>
      </c>
      <c r="C4629" s="81">
        <v>47.03</v>
      </c>
      <c r="D4629" s="67"/>
      <c r="E4629" s="67"/>
      <c r="F4629" s="67"/>
      <c r="G4629" s="67"/>
      <c r="H4629" s="67"/>
      <c r="I4629" s="67"/>
    </row>
    <row r="4630" spans="1:9">
      <c r="A4630" s="79">
        <v>44023</v>
      </c>
      <c r="B4630" s="80">
        <v>19</v>
      </c>
      <c r="C4630" s="81">
        <v>24.24</v>
      </c>
      <c r="D4630" s="67"/>
      <c r="E4630" s="67"/>
      <c r="F4630" s="67"/>
      <c r="G4630" s="67"/>
      <c r="H4630" s="67"/>
      <c r="I4630" s="67"/>
    </row>
    <row r="4631" spans="1:9">
      <c r="A4631" s="79">
        <v>44023</v>
      </c>
      <c r="B4631" s="80">
        <v>20</v>
      </c>
      <c r="C4631" s="81">
        <v>43.23</v>
      </c>
      <c r="D4631" s="67"/>
      <c r="E4631" s="67"/>
      <c r="F4631" s="67"/>
      <c r="G4631" s="67"/>
      <c r="H4631" s="67"/>
      <c r="I4631" s="67"/>
    </row>
    <row r="4632" spans="1:9">
      <c r="A4632" s="79">
        <v>44023</v>
      </c>
      <c r="B4632" s="80">
        <v>21</v>
      </c>
      <c r="C4632" s="81">
        <v>21.01</v>
      </c>
      <c r="D4632" s="67"/>
      <c r="E4632" s="67"/>
      <c r="F4632" s="67"/>
      <c r="G4632" s="67"/>
      <c r="H4632" s="67"/>
      <c r="I4632" s="67"/>
    </row>
    <row r="4633" spans="1:9">
      <c r="A4633" s="79">
        <v>44023</v>
      </c>
      <c r="B4633" s="80">
        <v>22</v>
      </c>
      <c r="C4633" s="81">
        <v>19.97</v>
      </c>
      <c r="D4633" s="67"/>
      <c r="E4633" s="67"/>
      <c r="F4633" s="67"/>
      <c r="G4633" s="67"/>
      <c r="H4633" s="67"/>
      <c r="I4633" s="67"/>
    </row>
    <row r="4634" spans="1:9">
      <c r="A4634" s="79">
        <v>44023</v>
      </c>
      <c r="B4634" s="80">
        <v>23</v>
      </c>
      <c r="C4634" s="81">
        <v>18.63</v>
      </c>
      <c r="D4634" s="67"/>
      <c r="E4634" s="67"/>
      <c r="F4634" s="67"/>
      <c r="G4634" s="67"/>
      <c r="H4634" s="67"/>
      <c r="I4634" s="67"/>
    </row>
    <row r="4635" spans="1:9">
      <c r="A4635" s="79">
        <v>44023</v>
      </c>
      <c r="B4635" s="80">
        <v>24</v>
      </c>
      <c r="C4635" s="81">
        <v>17.559999999999999</v>
      </c>
      <c r="D4635" s="67"/>
      <c r="E4635" s="67"/>
      <c r="F4635" s="67"/>
      <c r="G4635" s="67"/>
      <c r="H4635" s="67"/>
      <c r="I4635" s="67"/>
    </row>
    <row r="4636" spans="1:9">
      <c r="A4636" s="79">
        <v>44024</v>
      </c>
      <c r="B4636" s="80">
        <v>1</v>
      </c>
      <c r="C4636" s="81">
        <v>16.78</v>
      </c>
      <c r="D4636" s="67"/>
      <c r="E4636" s="67"/>
      <c r="F4636" s="67"/>
      <c r="G4636" s="67"/>
      <c r="H4636" s="67"/>
      <c r="I4636" s="67"/>
    </row>
    <row r="4637" spans="1:9">
      <c r="A4637" s="79">
        <v>44024</v>
      </c>
      <c r="B4637" s="80">
        <v>2</v>
      </c>
      <c r="C4637" s="81">
        <v>15.66</v>
      </c>
      <c r="D4637" s="67"/>
      <c r="E4637" s="67"/>
      <c r="F4637" s="67"/>
      <c r="G4637" s="67"/>
      <c r="H4637" s="67"/>
      <c r="I4637" s="67"/>
    </row>
    <row r="4638" spans="1:9">
      <c r="A4638" s="79">
        <v>44024</v>
      </c>
      <c r="B4638" s="80">
        <v>3</v>
      </c>
      <c r="C4638" s="81">
        <v>14.53</v>
      </c>
      <c r="D4638" s="67"/>
      <c r="E4638" s="67"/>
      <c r="F4638" s="67"/>
      <c r="G4638" s="67"/>
      <c r="H4638" s="67"/>
      <c r="I4638" s="67"/>
    </row>
    <row r="4639" spans="1:9">
      <c r="A4639" s="79">
        <v>44024</v>
      </c>
      <c r="B4639" s="80">
        <v>4</v>
      </c>
      <c r="C4639" s="81">
        <v>13.39</v>
      </c>
      <c r="D4639" s="67"/>
      <c r="E4639" s="67"/>
      <c r="F4639" s="67"/>
      <c r="G4639" s="67"/>
      <c r="H4639" s="67"/>
      <c r="I4639" s="67"/>
    </row>
    <row r="4640" spans="1:9">
      <c r="A4640" s="79">
        <v>44024</v>
      </c>
      <c r="B4640" s="80">
        <v>5</v>
      </c>
      <c r="C4640" s="81">
        <v>13.29</v>
      </c>
      <c r="D4640" s="67"/>
      <c r="E4640" s="67"/>
      <c r="F4640" s="67"/>
      <c r="G4640" s="67"/>
      <c r="H4640" s="67"/>
      <c r="I4640" s="67"/>
    </row>
    <row r="4641" spans="1:9">
      <c r="A4641" s="79">
        <v>44024</v>
      </c>
      <c r="B4641" s="80">
        <v>6</v>
      </c>
      <c r="C4641" s="81">
        <v>13.43</v>
      </c>
      <c r="D4641" s="67"/>
      <c r="E4641" s="67"/>
      <c r="F4641" s="67"/>
      <c r="G4641" s="67"/>
      <c r="H4641" s="67"/>
      <c r="I4641" s="67"/>
    </row>
    <row r="4642" spans="1:9">
      <c r="A4642" s="79">
        <v>44024</v>
      </c>
      <c r="B4642" s="80">
        <v>7</v>
      </c>
      <c r="C4642" s="81">
        <v>13.65</v>
      </c>
      <c r="D4642" s="67"/>
      <c r="E4642" s="67"/>
      <c r="F4642" s="67"/>
      <c r="G4642" s="67"/>
      <c r="H4642" s="67"/>
      <c r="I4642" s="67"/>
    </row>
    <row r="4643" spans="1:9">
      <c r="A4643" s="79">
        <v>44024</v>
      </c>
      <c r="B4643" s="80">
        <v>8</v>
      </c>
      <c r="C4643" s="81">
        <v>16.559999999999999</v>
      </c>
      <c r="D4643" s="67"/>
      <c r="E4643" s="67"/>
      <c r="F4643" s="67"/>
      <c r="G4643" s="67"/>
      <c r="H4643" s="67"/>
      <c r="I4643" s="67"/>
    </row>
    <row r="4644" spans="1:9">
      <c r="A4644" s="79">
        <v>44024</v>
      </c>
      <c r="B4644" s="80">
        <v>9</v>
      </c>
      <c r="C4644" s="81">
        <v>17.23</v>
      </c>
      <c r="D4644" s="67"/>
      <c r="E4644" s="67"/>
      <c r="F4644" s="67"/>
      <c r="G4644" s="67"/>
      <c r="H4644" s="67"/>
      <c r="I4644" s="67"/>
    </row>
    <row r="4645" spans="1:9">
      <c r="A4645" s="79">
        <v>44024</v>
      </c>
      <c r="B4645" s="80">
        <v>10</v>
      </c>
      <c r="C4645" s="81">
        <v>18.11</v>
      </c>
      <c r="D4645" s="67"/>
      <c r="E4645" s="67"/>
      <c r="F4645" s="67"/>
      <c r="G4645" s="67"/>
      <c r="H4645" s="67"/>
      <c r="I4645" s="67"/>
    </row>
    <row r="4646" spans="1:9">
      <c r="A4646" s="79">
        <v>44024</v>
      </c>
      <c r="B4646" s="80">
        <v>11</v>
      </c>
      <c r="C4646" s="81">
        <v>20.22</v>
      </c>
      <c r="D4646" s="67"/>
      <c r="E4646" s="67"/>
      <c r="F4646" s="67"/>
      <c r="G4646" s="67"/>
      <c r="H4646" s="67"/>
      <c r="I4646" s="67"/>
    </row>
    <row r="4647" spans="1:9">
      <c r="A4647" s="79">
        <v>44024</v>
      </c>
      <c r="B4647" s="80">
        <v>12</v>
      </c>
      <c r="C4647" s="81">
        <v>24.32</v>
      </c>
      <c r="D4647" s="67"/>
      <c r="E4647" s="67"/>
      <c r="F4647" s="67"/>
      <c r="G4647" s="67"/>
      <c r="H4647" s="67"/>
      <c r="I4647" s="67"/>
    </row>
    <row r="4648" spans="1:9">
      <c r="A4648" s="79">
        <v>44024</v>
      </c>
      <c r="B4648" s="80">
        <v>13</v>
      </c>
      <c r="C4648" s="81">
        <v>22.5</v>
      </c>
      <c r="D4648" s="67"/>
      <c r="E4648" s="67"/>
      <c r="F4648" s="67"/>
      <c r="G4648" s="67"/>
      <c r="H4648" s="67"/>
      <c r="I4648" s="67"/>
    </row>
    <row r="4649" spans="1:9">
      <c r="A4649" s="79">
        <v>44024</v>
      </c>
      <c r="B4649" s="80">
        <v>14</v>
      </c>
      <c r="C4649" s="81">
        <v>24.55</v>
      </c>
      <c r="D4649" s="67"/>
      <c r="E4649" s="67"/>
      <c r="F4649" s="67"/>
      <c r="G4649" s="67"/>
      <c r="H4649" s="67"/>
      <c r="I4649" s="67"/>
    </row>
    <row r="4650" spans="1:9">
      <c r="A4650" s="79">
        <v>44024</v>
      </c>
      <c r="B4650" s="80">
        <v>15</v>
      </c>
      <c r="C4650" s="81">
        <v>26.24</v>
      </c>
      <c r="D4650" s="67"/>
      <c r="E4650" s="67"/>
      <c r="F4650" s="67"/>
      <c r="G4650" s="67"/>
      <c r="H4650" s="67"/>
      <c r="I4650" s="67"/>
    </row>
    <row r="4651" spans="1:9">
      <c r="A4651" s="79">
        <v>44024</v>
      </c>
      <c r="B4651" s="80">
        <v>16</v>
      </c>
      <c r="C4651" s="81">
        <v>38.94</v>
      </c>
      <c r="D4651" s="67"/>
      <c r="E4651" s="67"/>
      <c r="F4651" s="67"/>
      <c r="G4651" s="67"/>
      <c r="H4651" s="67"/>
      <c r="I4651" s="67"/>
    </row>
    <row r="4652" spans="1:9">
      <c r="A4652" s="79">
        <v>44024</v>
      </c>
      <c r="B4652" s="80">
        <v>17</v>
      </c>
      <c r="C4652" s="81">
        <v>33.549999999999997</v>
      </c>
      <c r="D4652" s="67"/>
      <c r="E4652" s="67"/>
      <c r="F4652" s="67"/>
      <c r="G4652" s="67"/>
      <c r="H4652" s="67"/>
      <c r="I4652" s="67"/>
    </row>
    <row r="4653" spans="1:9">
      <c r="A4653" s="79">
        <v>44024</v>
      </c>
      <c r="B4653" s="80">
        <v>18</v>
      </c>
      <c r="C4653" s="81">
        <v>34.36</v>
      </c>
      <c r="D4653" s="67"/>
      <c r="E4653" s="67"/>
      <c r="F4653" s="67"/>
      <c r="G4653" s="67"/>
      <c r="H4653" s="67"/>
      <c r="I4653" s="67"/>
    </row>
    <row r="4654" spans="1:9">
      <c r="A4654" s="79">
        <v>44024</v>
      </c>
      <c r="B4654" s="80">
        <v>19</v>
      </c>
      <c r="C4654" s="81">
        <v>40.450000000000003</v>
      </c>
      <c r="D4654" s="67"/>
      <c r="E4654" s="67"/>
      <c r="F4654" s="67"/>
      <c r="G4654" s="67"/>
      <c r="H4654" s="67"/>
      <c r="I4654" s="67"/>
    </row>
    <row r="4655" spans="1:9">
      <c r="A4655" s="79">
        <v>44024</v>
      </c>
      <c r="B4655" s="80">
        <v>20</v>
      </c>
      <c r="C4655" s="81">
        <v>28.62</v>
      </c>
      <c r="D4655" s="67"/>
      <c r="E4655" s="67"/>
      <c r="F4655" s="67"/>
      <c r="G4655" s="67"/>
      <c r="H4655" s="67"/>
      <c r="I4655" s="67"/>
    </row>
    <row r="4656" spans="1:9">
      <c r="A4656" s="79">
        <v>44024</v>
      </c>
      <c r="B4656" s="80">
        <v>21</v>
      </c>
      <c r="C4656" s="81">
        <v>19.86</v>
      </c>
      <c r="D4656" s="67"/>
      <c r="E4656" s="67"/>
      <c r="F4656" s="67"/>
      <c r="G4656" s="67"/>
      <c r="H4656" s="67"/>
      <c r="I4656" s="67"/>
    </row>
    <row r="4657" spans="1:9">
      <c r="A4657" s="79">
        <v>44024</v>
      </c>
      <c r="B4657" s="80">
        <v>22</v>
      </c>
      <c r="C4657" s="81">
        <v>18.73</v>
      </c>
      <c r="D4657" s="67"/>
      <c r="E4657" s="67"/>
      <c r="F4657" s="67"/>
      <c r="G4657" s="67"/>
      <c r="H4657" s="67"/>
      <c r="I4657" s="67"/>
    </row>
    <row r="4658" spans="1:9">
      <c r="A4658" s="79">
        <v>44024</v>
      </c>
      <c r="B4658" s="80">
        <v>23</v>
      </c>
      <c r="C4658" s="81">
        <v>18.079999999999998</v>
      </c>
      <c r="D4658" s="67"/>
      <c r="E4658" s="67"/>
      <c r="F4658" s="67"/>
      <c r="G4658" s="67"/>
      <c r="H4658" s="67"/>
      <c r="I4658" s="67"/>
    </row>
    <row r="4659" spans="1:9">
      <c r="A4659" s="79">
        <v>44024</v>
      </c>
      <c r="B4659" s="80">
        <v>24</v>
      </c>
      <c r="C4659" s="81">
        <v>16.79</v>
      </c>
      <c r="D4659" s="67"/>
      <c r="E4659" s="67"/>
      <c r="F4659" s="67"/>
      <c r="G4659" s="67"/>
      <c r="H4659" s="67"/>
      <c r="I4659" s="67"/>
    </row>
    <row r="4660" spans="1:9">
      <c r="A4660" s="79">
        <v>44025</v>
      </c>
      <c r="B4660" s="80">
        <v>1</v>
      </c>
      <c r="C4660" s="81">
        <v>15.75</v>
      </c>
      <c r="D4660" s="67"/>
      <c r="E4660" s="67"/>
      <c r="F4660" s="67"/>
      <c r="G4660" s="67"/>
      <c r="H4660" s="67"/>
      <c r="I4660" s="67"/>
    </row>
    <row r="4661" spans="1:9">
      <c r="A4661" s="79">
        <v>44025</v>
      </c>
      <c r="B4661" s="80">
        <v>2</v>
      </c>
      <c r="C4661" s="81">
        <v>14.37</v>
      </c>
      <c r="D4661" s="67"/>
      <c r="E4661" s="67"/>
      <c r="F4661" s="67"/>
      <c r="G4661" s="67"/>
      <c r="H4661" s="67"/>
      <c r="I4661" s="67"/>
    </row>
    <row r="4662" spans="1:9">
      <c r="A4662" s="79">
        <v>44025</v>
      </c>
      <c r="B4662" s="80">
        <v>3</v>
      </c>
      <c r="C4662" s="81">
        <v>12.17</v>
      </c>
      <c r="D4662" s="67"/>
      <c r="E4662" s="67"/>
      <c r="F4662" s="67"/>
      <c r="G4662" s="67"/>
      <c r="H4662" s="67"/>
      <c r="I4662" s="67"/>
    </row>
    <row r="4663" spans="1:9">
      <c r="A4663" s="79">
        <v>44025</v>
      </c>
      <c r="B4663" s="80">
        <v>4</v>
      </c>
      <c r="C4663" s="81">
        <v>11.5</v>
      </c>
      <c r="D4663" s="67"/>
      <c r="E4663" s="67"/>
      <c r="F4663" s="67"/>
      <c r="G4663" s="67"/>
      <c r="H4663" s="67"/>
      <c r="I4663" s="67"/>
    </row>
    <row r="4664" spans="1:9">
      <c r="A4664" s="79">
        <v>44025</v>
      </c>
      <c r="B4664" s="80">
        <v>5</v>
      </c>
      <c r="C4664" s="81">
        <v>13.67</v>
      </c>
      <c r="D4664" s="67"/>
      <c r="E4664" s="67"/>
      <c r="F4664" s="67"/>
      <c r="G4664" s="67"/>
      <c r="H4664" s="67"/>
      <c r="I4664" s="67"/>
    </row>
    <row r="4665" spans="1:9">
      <c r="A4665" s="79">
        <v>44025</v>
      </c>
      <c r="B4665" s="80">
        <v>6</v>
      </c>
      <c r="C4665" s="81">
        <v>14.69</v>
      </c>
      <c r="D4665" s="67"/>
      <c r="E4665" s="67"/>
      <c r="F4665" s="67"/>
      <c r="G4665" s="67"/>
      <c r="H4665" s="67"/>
      <c r="I4665" s="67"/>
    </row>
    <row r="4666" spans="1:9">
      <c r="A4666" s="79">
        <v>44025</v>
      </c>
      <c r="B4666" s="80">
        <v>7</v>
      </c>
      <c r="C4666" s="81">
        <v>17.260000000000002</v>
      </c>
      <c r="D4666" s="67"/>
      <c r="E4666" s="67"/>
      <c r="F4666" s="67"/>
      <c r="G4666" s="67"/>
      <c r="H4666" s="67"/>
      <c r="I4666" s="67"/>
    </row>
    <row r="4667" spans="1:9">
      <c r="A4667" s="79">
        <v>44025</v>
      </c>
      <c r="B4667" s="80">
        <v>8</v>
      </c>
      <c r="C4667" s="81">
        <v>20.29</v>
      </c>
      <c r="D4667" s="67"/>
      <c r="E4667" s="67"/>
      <c r="F4667" s="67"/>
      <c r="G4667" s="67"/>
      <c r="H4667" s="67"/>
      <c r="I4667" s="67"/>
    </row>
    <row r="4668" spans="1:9">
      <c r="A4668" s="79">
        <v>44025</v>
      </c>
      <c r="B4668" s="80">
        <v>9</v>
      </c>
      <c r="C4668" s="81">
        <v>22.57</v>
      </c>
      <c r="D4668" s="67"/>
      <c r="E4668" s="67"/>
      <c r="F4668" s="67"/>
      <c r="G4668" s="67"/>
      <c r="H4668" s="67"/>
      <c r="I4668" s="67"/>
    </row>
    <row r="4669" spans="1:9">
      <c r="A4669" s="79">
        <v>44025</v>
      </c>
      <c r="B4669" s="80">
        <v>10</v>
      </c>
      <c r="C4669" s="81">
        <v>22.39</v>
      </c>
      <c r="D4669" s="67"/>
      <c r="E4669" s="67"/>
      <c r="F4669" s="67"/>
      <c r="G4669" s="67"/>
      <c r="H4669" s="67"/>
      <c r="I4669" s="67"/>
    </row>
    <row r="4670" spans="1:9">
      <c r="A4670" s="79">
        <v>44025</v>
      </c>
      <c r="B4670" s="80">
        <v>11</v>
      </c>
      <c r="C4670" s="81">
        <v>20.18</v>
      </c>
      <c r="D4670" s="67"/>
      <c r="E4670" s="67"/>
      <c r="F4670" s="67"/>
      <c r="G4670" s="67"/>
      <c r="H4670" s="67"/>
      <c r="I4670" s="67"/>
    </row>
    <row r="4671" spans="1:9">
      <c r="A4671" s="79">
        <v>44025</v>
      </c>
      <c r="B4671" s="80">
        <v>12</v>
      </c>
      <c r="C4671" s="81">
        <v>21.61</v>
      </c>
      <c r="D4671" s="67"/>
      <c r="E4671" s="67"/>
      <c r="F4671" s="67"/>
      <c r="G4671" s="67"/>
      <c r="H4671" s="67"/>
      <c r="I4671" s="67"/>
    </row>
    <row r="4672" spans="1:9">
      <c r="A4672" s="79">
        <v>44025</v>
      </c>
      <c r="B4672" s="80">
        <v>13</v>
      </c>
      <c r="C4672" s="81">
        <v>44.75</v>
      </c>
      <c r="D4672" s="67"/>
      <c r="E4672" s="67"/>
      <c r="F4672" s="67"/>
      <c r="G4672" s="67"/>
      <c r="H4672" s="67"/>
      <c r="I4672" s="67"/>
    </row>
    <row r="4673" spans="1:9">
      <c r="A4673" s="79">
        <v>44025</v>
      </c>
      <c r="B4673" s="80">
        <v>14</v>
      </c>
      <c r="C4673" s="81">
        <v>25.98</v>
      </c>
      <c r="D4673" s="67"/>
      <c r="E4673" s="67"/>
      <c r="F4673" s="67"/>
      <c r="G4673" s="67"/>
      <c r="H4673" s="67"/>
      <c r="I4673" s="67"/>
    </row>
    <row r="4674" spans="1:9">
      <c r="A4674" s="79">
        <v>44025</v>
      </c>
      <c r="B4674" s="80">
        <v>15</v>
      </c>
      <c r="C4674" s="81">
        <v>25.67</v>
      </c>
      <c r="D4674" s="67"/>
      <c r="E4674" s="67"/>
      <c r="F4674" s="67"/>
      <c r="G4674" s="67"/>
      <c r="H4674" s="67"/>
      <c r="I4674" s="67"/>
    </row>
    <row r="4675" spans="1:9">
      <c r="A4675" s="79">
        <v>44025</v>
      </c>
      <c r="B4675" s="80">
        <v>16</v>
      </c>
      <c r="C4675" s="81">
        <v>31.47</v>
      </c>
      <c r="D4675" s="67"/>
      <c r="E4675" s="67"/>
      <c r="F4675" s="67"/>
      <c r="G4675" s="67"/>
      <c r="H4675" s="67"/>
      <c r="I4675" s="67"/>
    </row>
    <row r="4676" spans="1:9">
      <c r="A4676" s="79">
        <v>44025</v>
      </c>
      <c r="B4676" s="80">
        <v>17</v>
      </c>
      <c r="C4676" s="81">
        <v>27.94</v>
      </c>
      <c r="D4676" s="67"/>
      <c r="E4676" s="67"/>
      <c r="F4676" s="67"/>
      <c r="G4676" s="67"/>
      <c r="H4676" s="67"/>
      <c r="I4676" s="67"/>
    </row>
    <row r="4677" spans="1:9">
      <c r="A4677" s="79">
        <v>44025</v>
      </c>
      <c r="B4677" s="80">
        <v>18</v>
      </c>
      <c r="C4677" s="81">
        <v>23.96</v>
      </c>
      <c r="D4677" s="67"/>
      <c r="E4677" s="67"/>
      <c r="F4677" s="67"/>
      <c r="G4677" s="67"/>
      <c r="H4677" s="67"/>
      <c r="I4677" s="67"/>
    </row>
    <row r="4678" spans="1:9">
      <c r="A4678" s="79">
        <v>44025</v>
      </c>
      <c r="B4678" s="80">
        <v>19</v>
      </c>
      <c r="C4678" s="81">
        <v>27.26</v>
      </c>
      <c r="D4678" s="67"/>
      <c r="E4678" s="67"/>
      <c r="F4678" s="67"/>
      <c r="G4678" s="67"/>
      <c r="H4678" s="67"/>
      <c r="I4678" s="67"/>
    </row>
    <row r="4679" spans="1:9">
      <c r="A4679" s="79">
        <v>44025</v>
      </c>
      <c r="B4679" s="80">
        <v>20</v>
      </c>
      <c r="C4679" s="81">
        <v>42.07</v>
      </c>
      <c r="D4679" s="67"/>
      <c r="E4679" s="67"/>
      <c r="F4679" s="67"/>
      <c r="G4679" s="67"/>
      <c r="H4679" s="67"/>
      <c r="I4679" s="67"/>
    </row>
    <row r="4680" spans="1:9">
      <c r="A4680" s="79">
        <v>44025</v>
      </c>
      <c r="B4680" s="80">
        <v>21</v>
      </c>
      <c r="C4680" s="81">
        <v>21.37</v>
      </c>
      <c r="D4680" s="67"/>
      <c r="E4680" s="67"/>
      <c r="F4680" s="67"/>
      <c r="G4680" s="67"/>
      <c r="H4680" s="67"/>
      <c r="I4680" s="67"/>
    </row>
    <row r="4681" spans="1:9">
      <c r="A4681" s="79">
        <v>44025</v>
      </c>
      <c r="B4681" s="80">
        <v>22</v>
      </c>
      <c r="C4681" s="81">
        <v>20.97</v>
      </c>
      <c r="D4681" s="67"/>
      <c r="E4681" s="67"/>
      <c r="F4681" s="67"/>
      <c r="G4681" s="67"/>
      <c r="H4681" s="67"/>
      <c r="I4681" s="67"/>
    </row>
    <row r="4682" spans="1:9">
      <c r="A4682" s="79">
        <v>44025</v>
      </c>
      <c r="B4682" s="80">
        <v>23</v>
      </c>
      <c r="C4682" s="81">
        <v>19.48</v>
      </c>
      <c r="D4682" s="67"/>
      <c r="E4682" s="67"/>
      <c r="F4682" s="67"/>
      <c r="G4682" s="67"/>
      <c r="H4682" s="67"/>
      <c r="I4682" s="67"/>
    </row>
    <row r="4683" spans="1:9">
      <c r="A4683" s="79">
        <v>44025</v>
      </c>
      <c r="B4683" s="80">
        <v>24</v>
      </c>
      <c r="C4683" s="81">
        <v>17.190000000000001</v>
      </c>
      <c r="D4683" s="67"/>
      <c r="E4683" s="67"/>
      <c r="F4683" s="67"/>
      <c r="G4683" s="67"/>
      <c r="H4683" s="67"/>
      <c r="I4683" s="67"/>
    </row>
    <row r="4684" spans="1:9">
      <c r="A4684" s="79">
        <v>44026</v>
      </c>
      <c r="B4684" s="80">
        <v>1</v>
      </c>
      <c r="C4684" s="81">
        <v>14.57</v>
      </c>
      <c r="D4684" s="67"/>
      <c r="E4684" s="67"/>
      <c r="F4684" s="67"/>
      <c r="G4684" s="67"/>
      <c r="H4684" s="67"/>
      <c r="I4684" s="67"/>
    </row>
    <row r="4685" spans="1:9">
      <c r="A4685" s="79">
        <v>44026</v>
      </c>
      <c r="B4685" s="80">
        <v>2</v>
      </c>
      <c r="C4685" s="81">
        <v>13.79</v>
      </c>
      <c r="D4685" s="67"/>
      <c r="E4685" s="67"/>
      <c r="F4685" s="67"/>
      <c r="G4685" s="67"/>
      <c r="H4685" s="67"/>
      <c r="I4685" s="67"/>
    </row>
    <row r="4686" spans="1:9">
      <c r="A4686" s="79">
        <v>44026</v>
      </c>
      <c r="B4686" s="80">
        <v>3</v>
      </c>
      <c r="C4686" s="81">
        <v>12.41</v>
      </c>
      <c r="D4686" s="67"/>
      <c r="E4686" s="67"/>
      <c r="F4686" s="67"/>
      <c r="G4686" s="67"/>
      <c r="H4686" s="67"/>
      <c r="I4686" s="67"/>
    </row>
    <row r="4687" spans="1:9">
      <c r="A4687" s="79">
        <v>44026</v>
      </c>
      <c r="B4687" s="80">
        <v>4</v>
      </c>
      <c r="C4687" s="81">
        <v>12.98</v>
      </c>
      <c r="D4687" s="67"/>
      <c r="E4687" s="67"/>
      <c r="F4687" s="67"/>
      <c r="G4687" s="67"/>
      <c r="H4687" s="67"/>
      <c r="I4687" s="67"/>
    </row>
    <row r="4688" spans="1:9">
      <c r="A4688" s="79">
        <v>44026</v>
      </c>
      <c r="B4688" s="80">
        <v>5</v>
      </c>
      <c r="C4688" s="81">
        <v>13.56</v>
      </c>
      <c r="D4688" s="67"/>
      <c r="E4688" s="67"/>
      <c r="F4688" s="67"/>
      <c r="G4688" s="67"/>
      <c r="H4688" s="67"/>
      <c r="I4688" s="67"/>
    </row>
    <row r="4689" spans="1:9">
      <c r="A4689" s="79">
        <v>44026</v>
      </c>
      <c r="B4689" s="80">
        <v>6</v>
      </c>
      <c r="C4689" s="81">
        <v>14.31</v>
      </c>
      <c r="D4689" s="67"/>
      <c r="E4689" s="67"/>
      <c r="F4689" s="67"/>
      <c r="G4689" s="67"/>
      <c r="H4689" s="67"/>
      <c r="I4689" s="67"/>
    </row>
    <row r="4690" spans="1:9">
      <c r="A4690" s="79">
        <v>44026</v>
      </c>
      <c r="B4690" s="80">
        <v>7</v>
      </c>
      <c r="C4690" s="81">
        <v>17.11</v>
      </c>
      <c r="D4690" s="67"/>
      <c r="E4690" s="67"/>
      <c r="F4690" s="67"/>
      <c r="G4690" s="67"/>
      <c r="H4690" s="67"/>
      <c r="I4690" s="67"/>
    </row>
    <row r="4691" spans="1:9">
      <c r="A4691" s="79">
        <v>44026</v>
      </c>
      <c r="B4691" s="80">
        <v>8</v>
      </c>
      <c r="C4691" s="81">
        <v>37.19</v>
      </c>
      <c r="D4691" s="67"/>
      <c r="E4691" s="67"/>
      <c r="F4691" s="67"/>
      <c r="G4691" s="67"/>
      <c r="H4691" s="67"/>
      <c r="I4691" s="67"/>
    </row>
    <row r="4692" spans="1:9">
      <c r="A4692" s="79">
        <v>44026</v>
      </c>
      <c r="B4692" s="80">
        <v>9</v>
      </c>
      <c r="C4692" s="81">
        <v>28.37</v>
      </c>
      <c r="D4692" s="67"/>
      <c r="E4692" s="67"/>
      <c r="F4692" s="67"/>
      <c r="G4692" s="67"/>
      <c r="H4692" s="67"/>
      <c r="I4692" s="67"/>
    </row>
    <row r="4693" spans="1:9">
      <c r="A4693" s="79">
        <v>44026</v>
      </c>
      <c r="B4693" s="80">
        <v>10</v>
      </c>
      <c r="C4693" s="81">
        <v>64.680000000000007</v>
      </c>
      <c r="D4693" s="67"/>
      <c r="E4693" s="67"/>
      <c r="F4693" s="67"/>
      <c r="G4693" s="67"/>
      <c r="H4693" s="67"/>
      <c r="I4693" s="67"/>
    </row>
    <row r="4694" spans="1:9">
      <c r="A4694" s="79">
        <v>44026</v>
      </c>
      <c r="B4694" s="80">
        <v>11</v>
      </c>
      <c r="C4694" s="81">
        <v>20.399999999999999</v>
      </c>
      <c r="D4694" s="67"/>
      <c r="E4694" s="67"/>
      <c r="F4694" s="67"/>
      <c r="G4694" s="67"/>
      <c r="H4694" s="67"/>
      <c r="I4694" s="67"/>
    </row>
    <row r="4695" spans="1:9">
      <c r="A4695" s="79">
        <v>44026</v>
      </c>
      <c r="B4695" s="80">
        <v>12</v>
      </c>
      <c r="C4695" s="81">
        <v>33.950000000000003</v>
      </c>
      <c r="D4695" s="67"/>
      <c r="E4695" s="67"/>
      <c r="F4695" s="67"/>
      <c r="G4695" s="67"/>
      <c r="H4695" s="67"/>
      <c r="I4695" s="67"/>
    </row>
    <row r="4696" spans="1:9">
      <c r="A4696" s="79">
        <v>44026</v>
      </c>
      <c r="B4696" s="80">
        <v>13</v>
      </c>
      <c r="C4696" s="81">
        <v>46.8</v>
      </c>
      <c r="D4696" s="67"/>
      <c r="E4696" s="67"/>
      <c r="F4696" s="67"/>
      <c r="G4696" s="67"/>
      <c r="H4696" s="67"/>
      <c r="I4696" s="67"/>
    </row>
    <row r="4697" spans="1:9">
      <c r="A4697" s="79">
        <v>44026</v>
      </c>
      <c r="B4697" s="80">
        <v>14</v>
      </c>
      <c r="C4697" s="81">
        <v>27.96</v>
      </c>
      <c r="D4697" s="67"/>
      <c r="E4697" s="67"/>
      <c r="F4697" s="67"/>
      <c r="G4697" s="67"/>
      <c r="H4697" s="67"/>
      <c r="I4697" s="67"/>
    </row>
    <row r="4698" spans="1:9">
      <c r="A4698" s="79">
        <v>44026</v>
      </c>
      <c r="B4698" s="80">
        <v>15</v>
      </c>
      <c r="C4698" s="81">
        <v>26.14</v>
      </c>
      <c r="D4698" s="67"/>
      <c r="E4698" s="67"/>
      <c r="F4698" s="67"/>
      <c r="G4698" s="67"/>
      <c r="H4698" s="67"/>
      <c r="I4698" s="67"/>
    </row>
    <row r="4699" spans="1:9">
      <c r="A4699" s="79">
        <v>44026</v>
      </c>
      <c r="B4699" s="80">
        <v>16</v>
      </c>
      <c r="C4699" s="81">
        <v>29.91</v>
      </c>
      <c r="D4699" s="67"/>
      <c r="E4699" s="67"/>
      <c r="F4699" s="67"/>
      <c r="G4699" s="67"/>
      <c r="H4699" s="67"/>
      <c r="I4699" s="67"/>
    </row>
    <row r="4700" spans="1:9">
      <c r="A4700" s="79">
        <v>44026</v>
      </c>
      <c r="B4700" s="80">
        <v>17</v>
      </c>
      <c r="C4700" s="81">
        <v>28.41</v>
      </c>
      <c r="D4700" s="67"/>
      <c r="E4700" s="67"/>
      <c r="F4700" s="67"/>
      <c r="G4700" s="67"/>
      <c r="H4700" s="67"/>
      <c r="I4700" s="67"/>
    </row>
    <row r="4701" spans="1:9">
      <c r="A4701" s="79">
        <v>44026</v>
      </c>
      <c r="B4701" s="80">
        <v>18</v>
      </c>
      <c r="C4701" s="81">
        <v>28.61</v>
      </c>
      <c r="D4701" s="67"/>
      <c r="E4701" s="67"/>
      <c r="F4701" s="67"/>
      <c r="G4701" s="67"/>
      <c r="H4701" s="67"/>
      <c r="I4701" s="67"/>
    </row>
    <row r="4702" spans="1:9">
      <c r="A4702" s="79">
        <v>44026</v>
      </c>
      <c r="B4702" s="80">
        <v>19</v>
      </c>
      <c r="C4702" s="81">
        <v>27.1</v>
      </c>
      <c r="D4702" s="67"/>
      <c r="E4702" s="67"/>
      <c r="F4702" s="67"/>
      <c r="G4702" s="67"/>
      <c r="H4702" s="67"/>
      <c r="I4702" s="67"/>
    </row>
    <row r="4703" spans="1:9">
      <c r="A4703" s="79">
        <v>44026</v>
      </c>
      <c r="B4703" s="80">
        <v>20</v>
      </c>
      <c r="C4703" s="81">
        <v>23.74</v>
      </c>
      <c r="D4703" s="67"/>
      <c r="E4703" s="67"/>
      <c r="F4703" s="67"/>
      <c r="G4703" s="67"/>
      <c r="H4703" s="67"/>
      <c r="I4703" s="67"/>
    </row>
    <row r="4704" spans="1:9">
      <c r="A4704" s="79">
        <v>44026</v>
      </c>
      <c r="B4704" s="80">
        <v>21</v>
      </c>
      <c r="C4704" s="81">
        <v>25.02</v>
      </c>
      <c r="D4704" s="67"/>
      <c r="E4704" s="67"/>
      <c r="F4704" s="67"/>
      <c r="G4704" s="67"/>
      <c r="H4704" s="67"/>
      <c r="I4704" s="67"/>
    </row>
    <row r="4705" spans="1:9">
      <c r="A4705" s="79">
        <v>44026</v>
      </c>
      <c r="B4705" s="80">
        <v>22</v>
      </c>
      <c r="C4705" s="81">
        <v>20.16</v>
      </c>
      <c r="D4705" s="67"/>
      <c r="E4705" s="67"/>
      <c r="F4705" s="67"/>
      <c r="G4705" s="67"/>
      <c r="H4705" s="67"/>
      <c r="I4705" s="67"/>
    </row>
    <row r="4706" spans="1:9">
      <c r="A4706" s="79">
        <v>44026</v>
      </c>
      <c r="B4706" s="80">
        <v>23</v>
      </c>
      <c r="C4706" s="81">
        <v>18.93</v>
      </c>
      <c r="D4706" s="67"/>
      <c r="E4706" s="67"/>
      <c r="F4706" s="67"/>
      <c r="G4706" s="67"/>
      <c r="H4706" s="67"/>
      <c r="I4706" s="67"/>
    </row>
    <row r="4707" spans="1:9">
      <c r="A4707" s="79">
        <v>44026</v>
      </c>
      <c r="B4707" s="80">
        <v>24</v>
      </c>
      <c r="C4707" s="81">
        <v>18.47</v>
      </c>
      <c r="D4707" s="67"/>
      <c r="E4707" s="67"/>
      <c r="F4707" s="67"/>
      <c r="G4707" s="67"/>
      <c r="H4707" s="67"/>
      <c r="I4707" s="67"/>
    </row>
    <row r="4708" spans="1:9">
      <c r="A4708" s="79">
        <v>44027</v>
      </c>
      <c r="B4708" s="80">
        <v>1</v>
      </c>
      <c r="C4708" s="81">
        <v>14.88</v>
      </c>
      <c r="D4708" s="67"/>
      <c r="E4708" s="67"/>
      <c r="F4708" s="67"/>
      <c r="G4708" s="67"/>
      <c r="H4708" s="67"/>
      <c r="I4708" s="67"/>
    </row>
    <row r="4709" spans="1:9">
      <c r="A4709" s="79">
        <v>44027</v>
      </c>
      <c r="B4709" s="80">
        <v>2</v>
      </c>
      <c r="C4709" s="81">
        <v>13.36</v>
      </c>
      <c r="D4709" s="67"/>
      <c r="E4709" s="67"/>
      <c r="F4709" s="67"/>
      <c r="G4709" s="67"/>
      <c r="H4709" s="67"/>
      <c r="I4709" s="67"/>
    </row>
    <row r="4710" spans="1:9">
      <c r="A4710" s="79">
        <v>44027</v>
      </c>
      <c r="B4710" s="80">
        <v>3</v>
      </c>
      <c r="C4710" s="81">
        <v>12.34</v>
      </c>
      <c r="D4710" s="67"/>
      <c r="E4710" s="67"/>
      <c r="F4710" s="67"/>
      <c r="G4710" s="67"/>
      <c r="H4710" s="67"/>
      <c r="I4710" s="67"/>
    </row>
    <row r="4711" spans="1:9">
      <c r="A4711" s="79">
        <v>44027</v>
      </c>
      <c r="B4711" s="80">
        <v>4</v>
      </c>
      <c r="C4711" s="81">
        <v>13.1</v>
      </c>
      <c r="D4711" s="67"/>
      <c r="E4711" s="67"/>
      <c r="F4711" s="67"/>
      <c r="G4711" s="67"/>
      <c r="H4711" s="67"/>
      <c r="I4711" s="67"/>
    </row>
    <row r="4712" spans="1:9">
      <c r="A4712" s="79">
        <v>44027</v>
      </c>
      <c r="B4712" s="80">
        <v>5</v>
      </c>
      <c r="C4712" s="81">
        <v>13.54</v>
      </c>
      <c r="D4712" s="67"/>
      <c r="E4712" s="67"/>
      <c r="F4712" s="67"/>
      <c r="G4712" s="67"/>
      <c r="H4712" s="67"/>
      <c r="I4712" s="67"/>
    </row>
    <row r="4713" spans="1:9">
      <c r="A4713" s="79">
        <v>44027</v>
      </c>
      <c r="B4713" s="80">
        <v>6</v>
      </c>
      <c r="C4713" s="81">
        <v>15.14</v>
      </c>
      <c r="D4713" s="67"/>
      <c r="E4713" s="67"/>
      <c r="F4713" s="67"/>
      <c r="G4713" s="67"/>
      <c r="H4713" s="67"/>
      <c r="I4713" s="67"/>
    </row>
    <row r="4714" spans="1:9">
      <c r="A4714" s="79">
        <v>44027</v>
      </c>
      <c r="B4714" s="80">
        <v>7</v>
      </c>
      <c r="C4714" s="81">
        <v>16.13</v>
      </c>
      <c r="D4714" s="67"/>
      <c r="E4714" s="67"/>
      <c r="F4714" s="67"/>
      <c r="G4714" s="67"/>
      <c r="H4714" s="67"/>
      <c r="I4714" s="67"/>
    </row>
    <row r="4715" spans="1:9">
      <c r="A4715" s="79">
        <v>44027</v>
      </c>
      <c r="B4715" s="80">
        <v>8</v>
      </c>
      <c r="C4715" s="81">
        <v>18.34</v>
      </c>
      <c r="D4715" s="67"/>
      <c r="E4715" s="67"/>
      <c r="F4715" s="67"/>
      <c r="G4715" s="67"/>
      <c r="H4715" s="67"/>
      <c r="I4715" s="67"/>
    </row>
    <row r="4716" spans="1:9">
      <c r="A4716" s="79">
        <v>44027</v>
      </c>
      <c r="B4716" s="80">
        <v>9</v>
      </c>
      <c r="C4716" s="81">
        <v>23.52</v>
      </c>
      <c r="D4716" s="67"/>
      <c r="E4716" s="67"/>
      <c r="F4716" s="67"/>
      <c r="G4716" s="67"/>
      <c r="H4716" s="67"/>
      <c r="I4716" s="67"/>
    </row>
    <row r="4717" spans="1:9">
      <c r="A4717" s="79">
        <v>44027</v>
      </c>
      <c r="B4717" s="80">
        <v>10</v>
      </c>
      <c r="C4717" s="81">
        <v>20.3</v>
      </c>
      <c r="D4717" s="67"/>
      <c r="E4717" s="67"/>
      <c r="F4717" s="67"/>
      <c r="G4717" s="67"/>
      <c r="H4717" s="67"/>
      <c r="I4717" s="67"/>
    </row>
    <row r="4718" spans="1:9">
      <c r="A4718" s="79">
        <v>44027</v>
      </c>
      <c r="B4718" s="80">
        <v>11</v>
      </c>
      <c r="C4718" s="81">
        <v>20.72</v>
      </c>
      <c r="D4718" s="67"/>
      <c r="E4718" s="67"/>
      <c r="F4718" s="67"/>
      <c r="G4718" s="67"/>
      <c r="H4718" s="67"/>
      <c r="I4718" s="67"/>
    </row>
    <row r="4719" spans="1:9">
      <c r="A4719" s="79">
        <v>44027</v>
      </c>
      <c r="B4719" s="80">
        <v>12</v>
      </c>
      <c r="C4719" s="81">
        <v>25.61</v>
      </c>
      <c r="D4719" s="67"/>
      <c r="E4719" s="67"/>
      <c r="F4719" s="67"/>
      <c r="G4719" s="67"/>
      <c r="H4719" s="67"/>
      <c r="I4719" s="67"/>
    </row>
    <row r="4720" spans="1:9">
      <c r="A4720" s="79">
        <v>44027</v>
      </c>
      <c r="B4720" s="80">
        <v>13</v>
      </c>
      <c r="C4720" s="81">
        <v>79.69</v>
      </c>
      <c r="D4720" s="67"/>
      <c r="E4720" s="67"/>
      <c r="F4720" s="67"/>
      <c r="G4720" s="67"/>
      <c r="H4720" s="67"/>
      <c r="I4720" s="67"/>
    </row>
    <row r="4721" spans="1:9">
      <c r="A4721" s="79">
        <v>44027</v>
      </c>
      <c r="B4721" s="80">
        <v>14</v>
      </c>
      <c r="C4721" s="81">
        <v>26.72</v>
      </c>
      <c r="D4721" s="67"/>
      <c r="E4721" s="67"/>
      <c r="F4721" s="67"/>
      <c r="G4721" s="67"/>
      <c r="H4721" s="67"/>
      <c r="I4721" s="67"/>
    </row>
    <row r="4722" spans="1:9">
      <c r="A4722" s="79">
        <v>44027</v>
      </c>
      <c r="B4722" s="80">
        <v>15</v>
      </c>
      <c r="C4722" s="81">
        <v>27.71</v>
      </c>
      <c r="D4722" s="67"/>
      <c r="E4722" s="67"/>
      <c r="F4722" s="67"/>
      <c r="G4722" s="67"/>
      <c r="H4722" s="67"/>
      <c r="I4722" s="67"/>
    </row>
    <row r="4723" spans="1:9">
      <c r="A4723" s="79">
        <v>44027</v>
      </c>
      <c r="B4723" s="80">
        <v>16</v>
      </c>
      <c r="C4723" s="81">
        <v>23.82</v>
      </c>
      <c r="D4723" s="67"/>
      <c r="E4723" s="67"/>
      <c r="F4723" s="67"/>
      <c r="G4723" s="67"/>
      <c r="H4723" s="67"/>
      <c r="I4723" s="67"/>
    </row>
    <row r="4724" spans="1:9">
      <c r="A4724" s="79">
        <v>44027</v>
      </c>
      <c r="B4724" s="80">
        <v>17</v>
      </c>
      <c r="C4724" s="81">
        <v>23.76</v>
      </c>
      <c r="D4724" s="67"/>
      <c r="E4724" s="67"/>
      <c r="F4724" s="67"/>
      <c r="G4724" s="67"/>
      <c r="H4724" s="67"/>
      <c r="I4724" s="67"/>
    </row>
    <row r="4725" spans="1:9">
      <c r="A4725" s="79">
        <v>44027</v>
      </c>
      <c r="B4725" s="80">
        <v>18</v>
      </c>
      <c r="C4725" s="81">
        <v>20.72</v>
      </c>
      <c r="D4725" s="67"/>
      <c r="E4725" s="67"/>
      <c r="F4725" s="67"/>
      <c r="G4725" s="67"/>
      <c r="H4725" s="67"/>
      <c r="I4725" s="67"/>
    </row>
    <row r="4726" spans="1:9">
      <c r="A4726" s="79">
        <v>44027</v>
      </c>
      <c r="B4726" s="80">
        <v>19</v>
      </c>
      <c r="C4726" s="81">
        <v>22.23</v>
      </c>
      <c r="D4726" s="67"/>
      <c r="E4726" s="67"/>
      <c r="F4726" s="67"/>
      <c r="G4726" s="67"/>
      <c r="H4726" s="67"/>
      <c r="I4726" s="67"/>
    </row>
    <row r="4727" spans="1:9">
      <c r="A4727" s="79">
        <v>44027</v>
      </c>
      <c r="B4727" s="80">
        <v>20</v>
      </c>
      <c r="C4727" s="81">
        <v>22.58</v>
      </c>
      <c r="D4727" s="67"/>
      <c r="E4727" s="67"/>
      <c r="F4727" s="67"/>
      <c r="G4727" s="67"/>
      <c r="H4727" s="67"/>
      <c r="I4727" s="67"/>
    </row>
    <row r="4728" spans="1:9">
      <c r="A4728" s="79">
        <v>44027</v>
      </c>
      <c r="B4728" s="80">
        <v>21</v>
      </c>
      <c r="C4728" s="81">
        <v>69.010000000000005</v>
      </c>
      <c r="D4728" s="67"/>
      <c r="E4728" s="67"/>
      <c r="F4728" s="67"/>
      <c r="G4728" s="67"/>
      <c r="H4728" s="67"/>
      <c r="I4728" s="67"/>
    </row>
    <row r="4729" spans="1:9">
      <c r="A4729" s="79">
        <v>44027</v>
      </c>
      <c r="B4729" s="80">
        <v>22</v>
      </c>
      <c r="C4729" s="81">
        <v>19.59</v>
      </c>
      <c r="D4729" s="67"/>
      <c r="E4729" s="67"/>
      <c r="F4729" s="67"/>
      <c r="G4729" s="67"/>
      <c r="H4729" s="67"/>
      <c r="I4729" s="67"/>
    </row>
    <row r="4730" spans="1:9">
      <c r="A4730" s="79">
        <v>44027</v>
      </c>
      <c r="B4730" s="80">
        <v>23</v>
      </c>
      <c r="C4730" s="81">
        <v>17.97</v>
      </c>
      <c r="D4730" s="67"/>
      <c r="E4730" s="67"/>
      <c r="F4730" s="67"/>
      <c r="G4730" s="67"/>
      <c r="H4730" s="67"/>
      <c r="I4730" s="67"/>
    </row>
    <row r="4731" spans="1:9">
      <c r="A4731" s="79">
        <v>44027</v>
      </c>
      <c r="B4731" s="80">
        <v>24</v>
      </c>
      <c r="C4731" s="81">
        <v>17.21</v>
      </c>
      <c r="D4731" s="67"/>
      <c r="E4731" s="67"/>
      <c r="F4731" s="67"/>
      <c r="G4731" s="67"/>
      <c r="H4731" s="67"/>
      <c r="I4731" s="67"/>
    </row>
    <row r="4732" spans="1:9">
      <c r="A4732" s="79">
        <v>44028</v>
      </c>
      <c r="B4732" s="80">
        <v>1</v>
      </c>
      <c r="C4732" s="81">
        <v>16.25</v>
      </c>
      <c r="D4732" s="67"/>
      <c r="E4732" s="67"/>
      <c r="F4732" s="67"/>
      <c r="G4732" s="67"/>
      <c r="H4732" s="67"/>
      <c r="I4732" s="67"/>
    </row>
    <row r="4733" spans="1:9">
      <c r="A4733" s="79">
        <v>44028</v>
      </c>
      <c r="B4733" s="80">
        <v>2</v>
      </c>
      <c r="C4733" s="81">
        <v>15.72</v>
      </c>
      <c r="D4733" s="67"/>
      <c r="E4733" s="67"/>
      <c r="F4733" s="67"/>
      <c r="G4733" s="67"/>
      <c r="H4733" s="67"/>
      <c r="I4733" s="67"/>
    </row>
    <row r="4734" spans="1:9">
      <c r="A4734" s="79">
        <v>44028</v>
      </c>
      <c r="B4734" s="80">
        <v>3</v>
      </c>
      <c r="C4734" s="81">
        <v>15.28</v>
      </c>
      <c r="D4734" s="67"/>
      <c r="E4734" s="67"/>
      <c r="F4734" s="67"/>
      <c r="G4734" s="67"/>
      <c r="H4734" s="67"/>
      <c r="I4734" s="67"/>
    </row>
    <row r="4735" spans="1:9">
      <c r="A4735" s="79">
        <v>44028</v>
      </c>
      <c r="B4735" s="80">
        <v>4</v>
      </c>
      <c r="C4735" s="81">
        <v>14.3</v>
      </c>
      <c r="D4735" s="67"/>
      <c r="E4735" s="67"/>
      <c r="F4735" s="67"/>
      <c r="G4735" s="67"/>
      <c r="H4735" s="67"/>
      <c r="I4735" s="67"/>
    </row>
    <row r="4736" spans="1:9">
      <c r="A4736" s="79">
        <v>44028</v>
      </c>
      <c r="B4736" s="80">
        <v>5</v>
      </c>
      <c r="C4736" s="81">
        <v>14.27</v>
      </c>
      <c r="D4736" s="67"/>
      <c r="E4736" s="67"/>
      <c r="F4736" s="67"/>
      <c r="G4736" s="67"/>
      <c r="H4736" s="67"/>
      <c r="I4736" s="67"/>
    </row>
    <row r="4737" spans="1:9">
      <c r="A4737" s="79">
        <v>44028</v>
      </c>
      <c r="B4737" s="80">
        <v>6</v>
      </c>
      <c r="C4737" s="81">
        <v>18.34</v>
      </c>
      <c r="D4737" s="67"/>
      <c r="E4737" s="67"/>
      <c r="F4737" s="67"/>
      <c r="G4737" s="67"/>
      <c r="H4737" s="67"/>
      <c r="I4737" s="67"/>
    </row>
    <row r="4738" spans="1:9">
      <c r="A4738" s="79">
        <v>44028</v>
      </c>
      <c r="B4738" s="80">
        <v>7</v>
      </c>
      <c r="C4738" s="81">
        <v>16.95</v>
      </c>
      <c r="D4738" s="67"/>
      <c r="E4738" s="67"/>
      <c r="F4738" s="67"/>
      <c r="G4738" s="67"/>
      <c r="H4738" s="67"/>
      <c r="I4738" s="67"/>
    </row>
    <row r="4739" spans="1:9">
      <c r="A4739" s="79">
        <v>44028</v>
      </c>
      <c r="B4739" s="80">
        <v>8</v>
      </c>
      <c r="C4739" s="81">
        <v>17.98</v>
      </c>
      <c r="D4739" s="67"/>
      <c r="E4739" s="67"/>
      <c r="F4739" s="67"/>
      <c r="G4739" s="67"/>
      <c r="H4739" s="67"/>
      <c r="I4739" s="67"/>
    </row>
    <row r="4740" spans="1:9">
      <c r="A4740" s="79">
        <v>44028</v>
      </c>
      <c r="B4740" s="80">
        <v>9</v>
      </c>
      <c r="C4740" s="81">
        <v>19.86</v>
      </c>
      <c r="D4740" s="67"/>
      <c r="E4740" s="67"/>
      <c r="F4740" s="67"/>
      <c r="G4740" s="67"/>
      <c r="H4740" s="67"/>
      <c r="I4740" s="67"/>
    </row>
    <row r="4741" spans="1:9">
      <c r="A4741" s="79">
        <v>44028</v>
      </c>
      <c r="B4741" s="80">
        <v>10</v>
      </c>
      <c r="C4741" s="81">
        <v>18.37</v>
      </c>
      <c r="D4741" s="67"/>
      <c r="E4741" s="67"/>
      <c r="F4741" s="67"/>
      <c r="G4741" s="67"/>
      <c r="H4741" s="67"/>
      <c r="I4741" s="67"/>
    </row>
    <row r="4742" spans="1:9">
      <c r="A4742" s="79">
        <v>44028</v>
      </c>
      <c r="B4742" s="80">
        <v>11</v>
      </c>
      <c r="C4742" s="81">
        <v>19.16</v>
      </c>
      <c r="D4742" s="67"/>
      <c r="E4742" s="67"/>
      <c r="F4742" s="67"/>
      <c r="G4742" s="67"/>
      <c r="H4742" s="67"/>
      <c r="I4742" s="67"/>
    </row>
    <row r="4743" spans="1:9">
      <c r="A4743" s="79">
        <v>44028</v>
      </c>
      <c r="B4743" s="80">
        <v>12</v>
      </c>
      <c r="C4743" s="81">
        <v>20.07</v>
      </c>
      <c r="D4743" s="67"/>
      <c r="E4743" s="67"/>
      <c r="F4743" s="67"/>
      <c r="G4743" s="67"/>
      <c r="H4743" s="67"/>
      <c r="I4743" s="67"/>
    </row>
    <row r="4744" spans="1:9">
      <c r="A4744" s="79">
        <v>44028</v>
      </c>
      <c r="B4744" s="80">
        <v>13</v>
      </c>
      <c r="C4744" s="81">
        <v>21.07</v>
      </c>
      <c r="D4744" s="67"/>
      <c r="E4744" s="67"/>
      <c r="F4744" s="67"/>
      <c r="G4744" s="67"/>
      <c r="H4744" s="67"/>
      <c r="I4744" s="67"/>
    </row>
    <row r="4745" spans="1:9">
      <c r="A4745" s="79">
        <v>44028</v>
      </c>
      <c r="B4745" s="80">
        <v>14</v>
      </c>
      <c r="C4745" s="81">
        <v>26.22</v>
      </c>
      <c r="D4745" s="67"/>
      <c r="E4745" s="67"/>
      <c r="F4745" s="67"/>
      <c r="G4745" s="67"/>
      <c r="H4745" s="67"/>
      <c r="I4745" s="67"/>
    </row>
    <row r="4746" spans="1:9">
      <c r="A4746" s="79">
        <v>44028</v>
      </c>
      <c r="B4746" s="80">
        <v>15</v>
      </c>
      <c r="C4746" s="81">
        <v>22.81</v>
      </c>
      <c r="D4746" s="67"/>
      <c r="E4746" s="67"/>
      <c r="F4746" s="67"/>
      <c r="G4746" s="67"/>
      <c r="H4746" s="67"/>
      <c r="I4746" s="67"/>
    </row>
    <row r="4747" spans="1:9">
      <c r="A4747" s="79">
        <v>44028</v>
      </c>
      <c r="B4747" s="80">
        <v>16</v>
      </c>
      <c r="C4747" s="81">
        <v>25.14</v>
      </c>
      <c r="D4747" s="67"/>
      <c r="E4747" s="67"/>
      <c r="F4747" s="67"/>
      <c r="G4747" s="67"/>
      <c r="H4747" s="67"/>
      <c r="I4747" s="67"/>
    </row>
    <row r="4748" spans="1:9">
      <c r="A4748" s="79">
        <v>44028</v>
      </c>
      <c r="B4748" s="80">
        <v>17</v>
      </c>
      <c r="C4748" s="81">
        <v>25.98</v>
      </c>
      <c r="D4748" s="67"/>
      <c r="E4748" s="67"/>
      <c r="F4748" s="67"/>
      <c r="G4748" s="67"/>
      <c r="H4748" s="67"/>
      <c r="I4748" s="67"/>
    </row>
    <row r="4749" spans="1:9">
      <c r="A4749" s="79">
        <v>44028</v>
      </c>
      <c r="B4749" s="80">
        <v>18</v>
      </c>
      <c r="C4749" s="81">
        <v>24.52</v>
      </c>
      <c r="D4749" s="67"/>
      <c r="E4749" s="67"/>
      <c r="F4749" s="67"/>
      <c r="G4749" s="67"/>
      <c r="H4749" s="67"/>
      <c r="I4749" s="67"/>
    </row>
    <row r="4750" spans="1:9">
      <c r="A4750" s="79">
        <v>44028</v>
      </c>
      <c r="B4750" s="80">
        <v>19</v>
      </c>
      <c r="C4750" s="81">
        <v>22.5</v>
      </c>
      <c r="D4750" s="67"/>
      <c r="E4750" s="67"/>
      <c r="F4750" s="67"/>
      <c r="G4750" s="67"/>
      <c r="H4750" s="67"/>
      <c r="I4750" s="67"/>
    </row>
    <row r="4751" spans="1:9">
      <c r="A4751" s="79">
        <v>44028</v>
      </c>
      <c r="B4751" s="80">
        <v>20</v>
      </c>
      <c r="C4751" s="81">
        <v>20.99</v>
      </c>
      <c r="D4751" s="67"/>
      <c r="E4751" s="67"/>
      <c r="F4751" s="67"/>
      <c r="G4751" s="67"/>
      <c r="H4751" s="67"/>
      <c r="I4751" s="67"/>
    </row>
    <row r="4752" spans="1:9">
      <c r="A4752" s="79">
        <v>44028</v>
      </c>
      <c r="B4752" s="80">
        <v>21</v>
      </c>
      <c r="C4752" s="81">
        <v>20.69</v>
      </c>
      <c r="D4752" s="67"/>
      <c r="E4752" s="67"/>
      <c r="F4752" s="67"/>
      <c r="G4752" s="67"/>
      <c r="H4752" s="67"/>
      <c r="I4752" s="67"/>
    </row>
    <row r="4753" spans="1:9">
      <c r="A4753" s="79">
        <v>44028</v>
      </c>
      <c r="B4753" s="80">
        <v>22</v>
      </c>
      <c r="C4753" s="81">
        <v>19.850000000000001</v>
      </c>
      <c r="D4753" s="67"/>
      <c r="E4753" s="67"/>
      <c r="F4753" s="67"/>
      <c r="G4753" s="67"/>
      <c r="H4753" s="67"/>
      <c r="I4753" s="67"/>
    </row>
    <row r="4754" spans="1:9">
      <c r="A4754" s="79">
        <v>44028</v>
      </c>
      <c r="B4754" s="80">
        <v>23</v>
      </c>
      <c r="C4754" s="81">
        <v>18.02</v>
      </c>
      <c r="D4754" s="67"/>
      <c r="E4754" s="67"/>
      <c r="F4754" s="67"/>
      <c r="G4754" s="67"/>
      <c r="H4754" s="67"/>
      <c r="I4754" s="67"/>
    </row>
    <row r="4755" spans="1:9">
      <c r="A4755" s="79">
        <v>44028</v>
      </c>
      <c r="B4755" s="80">
        <v>24</v>
      </c>
      <c r="C4755" s="81">
        <v>16.670000000000002</v>
      </c>
      <c r="D4755" s="67"/>
      <c r="E4755" s="67"/>
      <c r="F4755" s="67"/>
      <c r="G4755" s="67"/>
      <c r="H4755" s="67"/>
      <c r="I4755" s="67"/>
    </row>
    <row r="4756" spans="1:9">
      <c r="A4756" s="79">
        <v>44029</v>
      </c>
      <c r="B4756" s="80">
        <v>1</v>
      </c>
      <c r="C4756" s="81">
        <v>14.81</v>
      </c>
      <c r="D4756" s="67"/>
      <c r="E4756" s="67"/>
      <c r="F4756" s="67"/>
      <c r="G4756" s="67"/>
      <c r="H4756" s="67"/>
      <c r="I4756" s="67"/>
    </row>
    <row r="4757" spans="1:9">
      <c r="A4757" s="79">
        <v>44029</v>
      </c>
      <c r="B4757" s="80">
        <v>2</v>
      </c>
      <c r="C4757" s="81">
        <v>13.71</v>
      </c>
      <c r="D4757" s="67"/>
      <c r="E4757" s="67"/>
      <c r="F4757" s="67"/>
      <c r="G4757" s="67"/>
      <c r="H4757" s="67"/>
      <c r="I4757" s="67"/>
    </row>
    <row r="4758" spans="1:9">
      <c r="A4758" s="79">
        <v>44029</v>
      </c>
      <c r="B4758" s="80">
        <v>3</v>
      </c>
      <c r="C4758" s="81">
        <v>12.69</v>
      </c>
      <c r="D4758" s="67"/>
      <c r="E4758" s="67"/>
      <c r="F4758" s="67"/>
      <c r="G4758" s="67"/>
      <c r="H4758" s="67"/>
      <c r="I4758" s="67"/>
    </row>
    <row r="4759" spans="1:9">
      <c r="A4759" s="79">
        <v>44029</v>
      </c>
      <c r="B4759" s="80">
        <v>4</v>
      </c>
      <c r="C4759" s="81">
        <v>12.65</v>
      </c>
      <c r="D4759" s="67"/>
      <c r="E4759" s="67"/>
      <c r="F4759" s="67"/>
      <c r="G4759" s="67"/>
      <c r="H4759" s="67"/>
      <c r="I4759" s="67"/>
    </row>
    <row r="4760" spans="1:9">
      <c r="A4760" s="79">
        <v>44029</v>
      </c>
      <c r="B4760" s="80">
        <v>5</v>
      </c>
      <c r="C4760" s="81">
        <v>13.13</v>
      </c>
      <c r="D4760" s="67"/>
      <c r="E4760" s="67"/>
      <c r="F4760" s="67"/>
      <c r="G4760" s="67"/>
      <c r="H4760" s="67"/>
      <c r="I4760" s="67"/>
    </row>
    <row r="4761" spans="1:9">
      <c r="A4761" s="79">
        <v>44029</v>
      </c>
      <c r="B4761" s="80">
        <v>6</v>
      </c>
      <c r="C4761" s="81">
        <v>14.48</v>
      </c>
      <c r="D4761" s="67"/>
      <c r="E4761" s="67"/>
      <c r="F4761" s="67"/>
      <c r="G4761" s="67"/>
      <c r="H4761" s="67"/>
      <c r="I4761" s="67"/>
    </row>
    <row r="4762" spans="1:9">
      <c r="A4762" s="79">
        <v>44029</v>
      </c>
      <c r="B4762" s="80">
        <v>7</v>
      </c>
      <c r="C4762" s="81">
        <v>17.47</v>
      </c>
      <c r="D4762" s="67"/>
      <c r="E4762" s="67"/>
      <c r="F4762" s="67"/>
      <c r="G4762" s="67"/>
      <c r="H4762" s="67"/>
      <c r="I4762" s="67"/>
    </row>
    <row r="4763" spans="1:9">
      <c r="A4763" s="79">
        <v>44029</v>
      </c>
      <c r="B4763" s="80">
        <v>8</v>
      </c>
      <c r="C4763" s="81">
        <v>22.01</v>
      </c>
      <c r="D4763" s="67"/>
      <c r="E4763" s="67"/>
      <c r="F4763" s="67"/>
      <c r="G4763" s="67"/>
      <c r="H4763" s="67"/>
      <c r="I4763" s="67"/>
    </row>
    <row r="4764" spans="1:9">
      <c r="A4764" s="79">
        <v>44029</v>
      </c>
      <c r="B4764" s="80">
        <v>9</v>
      </c>
      <c r="C4764" s="81">
        <v>177.69</v>
      </c>
      <c r="D4764" s="67"/>
      <c r="E4764" s="67"/>
      <c r="F4764" s="67"/>
      <c r="G4764" s="67"/>
      <c r="H4764" s="67"/>
      <c r="I4764" s="67"/>
    </row>
    <row r="4765" spans="1:9">
      <c r="A4765" s="79">
        <v>44029</v>
      </c>
      <c r="B4765" s="80">
        <v>10</v>
      </c>
      <c r="C4765" s="81">
        <v>65.39</v>
      </c>
      <c r="D4765" s="67"/>
      <c r="E4765" s="67"/>
      <c r="F4765" s="67"/>
      <c r="G4765" s="67"/>
      <c r="H4765" s="67"/>
      <c r="I4765" s="67"/>
    </row>
    <row r="4766" spans="1:9">
      <c r="A4766" s="79">
        <v>44029</v>
      </c>
      <c r="B4766" s="80">
        <v>11</v>
      </c>
      <c r="C4766" s="81">
        <v>163.35</v>
      </c>
      <c r="D4766" s="67"/>
      <c r="E4766" s="67"/>
      <c r="F4766" s="67"/>
      <c r="G4766" s="67"/>
      <c r="H4766" s="67"/>
      <c r="I4766" s="67"/>
    </row>
    <row r="4767" spans="1:9">
      <c r="A4767" s="79">
        <v>44029</v>
      </c>
      <c r="B4767" s="80">
        <v>12</v>
      </c>
      <c r="C4767" s="81">
        <v>28.11</v>
      </c>
      <c r="D4767" s="67"/>
      <c r="E4767" s="67"/>
      <c r="F4767" s="67"/>
      <c r="G4767" s="67"/>
      <c r="H4767" s="67"/>
      <c r="I4767" s="67"/>
    </row>
    <row r="4768" spans="1:9">
      <c r="A4768" s="79">
        <v>44029</v>
      </c>
      <c r="B4768" s="80">
        <v>13</v>
      </c>
      <c r="C4768" s="81">
        <v>26.94</v>
      </c>
      <c r="D4768" s="67"/>
      <c r="E4768" s="67"/>
      <c r="F4768" s="67"/>
      <c r="G4768" s="67"/>
      <c r="H4768" s="67"/>
      <c r="I4768" s="67"/>
    </row>
    <row r="4769" spans="1:9">
      <c r="A4769" s="79">
        <v>44029</v>
      </c>
      <c r="B4769" s="80">
        <v>14</v>
      </c>
      <c r="C4769" s="81">
        <v>24.9</v>
      </c>
      <c r="D4769" s="67"/>
      <c r="E4769" s="67"/>
      <c r="F4769" s="67"/>
      <c r="G4769" s="67"/>
      <c r="H4769" s="67"/>
      <c r="I4769" s="67"/>
    </row>
    <row r="4770" spans="1:9">
      <c r="A4770" s="79">
        <v>44029</v>
      </c>
      <c r="B4770" s="80">
        <v>15</v>
      </c>
      <c r="C4770" s="81">
        <v>24.6</v>
      </c>
      <c r="D4770" s="67"/>
      <c r="E4770" s="67"/>
      <c r="F4770" s="67"/>
      <c r="G4770" s="67"/>
      <c r="H4770" s="67"/>
      <c r="I4770" s="67"/>
    </row>
    <row r="4771" spans="1:9">
      <c r="A4771" s="79">
        <v>44029</v>
      </c>
      <c r="B4771" s="80">
        <v>16</v>
      </c>
      <c r="C4771" s="81">
        <v>27.31</v>
      </c>
      <c r="D4771" s="67"/>
      <c r="E4771" s="67"/>
      <c r="F4771" s="67"/>
      <c r="G4771" s="67"/>
      <c r="H4771" s="67"/>
      <c r="I4771" s="67"/>
    </row>
    <row r="4772" spans="1:9">
      <c r="A4772" s="79">
        <v>44029</v>
      </c>
      <c r="B4772" s="80">
        <v>17</v>
      </c>
      <c r="C4772" s="81">
        <v>38.090000000000003</v>
      </c>
      <c r="D4772" s="67"/>
      <c r="E4772" s="67"/>
      <c r="F4772" s="67"/>
      <c r="G4772" s="67"/>
      <c r="H4772" s="67"/>
      <c r="I4772" s="67"/>
    </row>
    <row r="4773" spans="1:9">
      <c r="A4773" s="79">
        <v>44029</v>
      </c>
      <c r="B4773" s="80">
        <v>18</v>
      </c>
      <c r="C4773" s="81">
        <v>25.62</v>
      </c>
      <c r="D4773" s="67"/>
      <c r="E4773" s="67"/>
      <c r="F4773" s="67"/>
      <c r="G4773" s="67"/>
      <c r="H4773" s="67"/>
      <c r="I4773" s="67"/>
    </row>
    <row r="4774" spans="1:9">
      <c r="A4774" s="79">
        <v>44029</v>
      </c>
      <c r="B4774" s="80">
        <v>19</v>
      </c>
      <c r="C4774" s="81">
        <v>31.55</v>
      </c>
      <c r="D4774" s="67"/>
      <c r="E4774" s="67"/>
      <c r="F4774" s="67"/>
      <c r="G4774" s="67"/>
      <c r="H4774" s="67"/>
      <c r="I4774" s="67"/>
    </row>
    <row r="4775" spans="1:9">
      <c r="A4775" s="79">
        <v>44029</v>
      </c>
      <c r="B4775" s="80">
        <v>20</v>
      </c>
      <c r="C4775" s="81">
        <v>51.44</v>
      </c>
      <c r="D4775" s="67"/>
      <c r="E4775" s="67"/>
      <c r="F4775" s="67"/>
      <c r="G4775" s="67"/>
      <c r="H4775" s="67"/>
      <c r="I4775" s="67"/>
    </row>
    <row r="4776" spans="1:9">
      <c r="A4776" s="79">
        <v>44029</v>
      </c>
      <c r="B4776" s="80">
        <v>21</v>
      </c>
      <c r="C4776" s="81">
        <v>22.64</v>
      </c>
      <c r="D4776" s="67"/>
      <c r="E4776" s="67"/>
      <c r="F4776" s="67"/>
      <c r="G4776" s="67"/>
      <c r="H4776" s="67"/>
      <c r="I4776" s="67"/>
    </row>
    <row r="4777" spans="1:9">
      <c r="A4777" s="79">
        <v>44029</v>
      </c>
      <c r="B4777" s="80">
        <v>22</v>
      </c>
      <c r="C4777" s="81">
        <v>19.38</v>
      </c>
      <c r="D4777" s="67"/>
      <c r="E4777" s="67"/>
      <c r="F4777" s="67"/>
      <c r="G4777" s="67"/>
      <c r="H4777" s="67"/>
      <c r="I4777" s="67"/>
    </row>
    <row r="4778" spans="1:9">
      <c r="A4778" s="79">
        <v>44029</v>
      </c>
      <c r="B4778" s="80">
        <v>23</v>
      </c>
      <c r="C4778" s="81">
        <v>16.91</v>
      </c>
      <c r="D4778" s="67"/>
      <c r="E4778" s="67"/>
      <c r="F4778" s="67"/>
      <c r="G4778" s="67"/>
      <c r="H4778" s="67"/>
      <c r="I4778" s="67"/>
    </row>
    <row r="4779" spans="1:9">
      <c r="A4779" s="79">
        <v>44029</v>
      </c>
      <c r="B4779" s="80">
        <v>24</v>
      </c>
      <c r="C4779" s="81">
        <v>17.579999999999998</v>
      </c>
      <c r="D4779" s="67"/>
      <c r="E4779" s="67"/>
      <c r="F4779" s="67"/>
      <c r="G4779" s="67"/>
      <c r="H4779" s="67"/>
      <c r="I4779" s="67"/>
    </row>
    <row r="4780" spans="1:9">
      <c r="A4780" s="79">
        <v>44030</v>
      </c>
      <c r="B4780" s="80">
        <v>1</v>
      </c>
      <c r="C4780" s="81">
        <v>15.4</v>
      </c>
      <c r="D4780" s="67"/>
      <c r="E4780" s="67"/>
      <c r="F4780" s="67"/>
      <c r="G4780" s="67"/>
      <c r="H4780" s="67"/>
      <c r="I4780" s="67"/>
    </row>
    <row r="4781" spans="1:9">
      <c r="A4781" s="79">
        <v>44030</v>
      </c>
      <c r="B4781" s="80">
        <v>2</v>
      </c>
      <c r="C4781" s="81">
        <v>15.12</v>
      </c>
      <c r="D4781" s="67"/>
      <c r="E4781" s="67"/>
      <c r="F4781" s="67"/>
      <c r="G4781" s="67"/>
      <c r="H4781" s="67"/>
      <c r="I4781" s="67"/>
    </row>
    <row r="4782" spans="1:9">
      <c r="A4782" s="79">
        <v>44030</v>
      </c>
      <c r="B4782" s="80">
        <v>3</v>
      </c>
      <c r="C4782" s="81">
        <v>13.05</v>
      </c>
      <c r="D4782" s="67"/>
      <c r="E4782" s="67"/>
      <c r="F4782" s="67"/>
      <c r="G4782" s="67"/>
      <c r="H4782" s="67"/>
      <c r="I4782" s="67"/>
    </row>
    <row r="4783" spans="1:9">
      <c r="A4783" s="79">
        <v>44030</v>
      </c>
      <c r="B4783" s="80">
        <v>4</v>
      </c>
      <c r="C4783" s="81">
        <v>12.38</v>
      </c>
      <c r="D4783" s="67"/>
      <c r="E4783" s="67"/>
      <c r="F4783" s="67"/>
      <c r="G4783" s="67"/>
      <c r="H4783" s="67"/>
      <c r="I4783" s="67"/>
    </row>
    <row r="4784" spans="1:9">
      <c r="A4784" s="79">
        <v>44030</v>
      </c>
      <c r="B4784" s="80">
        <v>5</v>
      </c>
      <c r="C4784" s="81">
        <v>12.23</v>
      </c>
      <c r="D4784" s="67"/>
      <c r="E4784" s="67"/>
      <c r="F4784" s="67"/>
      <c r="G4784" s="67"/>
      <c r="H4784" s="67"/>
      <c r="I4784" s="67"/>
    </row>
    <row r="4785" spans="1:9">
      <c r="A4785" s="79">
        <v>44030</v>
      </c>
      <c r="B4785" s="80">
        <v>6</v>
      </c>
      <c r="C4785" s="81">
        <v>12.07</v>
      </c>
      <c r="D4785" s="67"/>
      <c r="E4785" s="67"/>
      <c r="F4785" s="67"/>
      <c r="G4785" s="67"/>
      <c r="H4785" s="67"/>
      <c r="I4785" s="67"/>
    </row>
    <row r="4786" spans="1:9">
      <c r="A4786" s="79">
        <v>44030</v>
      </c>
      <c r="B4786" s="80">
        <v>7</v>
      </c>
      <c r="C4786" s="81">
        <v>13.38</v>
      </c>
      <c r="D4786" s="67"/>
      <c r="E4786" s="67"/>
      <c r="F4786" s="67"/>
      <c r="G4786" s="67"/>
      <c r="H4786" s="67"/>
      <c r="I4786" s="67"/>
    </row>
    <row r="4787" spans="1:9">
      <c r="A4787" s="79">
        <v>44030</v>
      </c>
      <c r="B4787" s="80">
        <v>8</v>
      </c>
      <c r="C4787" s="81">
        <v>48.49</v>
      </c>
      <c r="D4787" s="67"/>
      <c r="E4787" s="67"/>
      <c r="F4787" s="67"/>
      <c r="G4787" s="67"/>
      <c r="H4787" s="67"/>
      <c r="I4787" s="67"/>
    </row>
    <row r="4788" spans="1:9">
      <c r="A4788" s="79">
        <v>44030</v>
      </c>
      <c r="B4788" s="80">
        <v>9</v>
      </c>
      <c r="C4788" s="81">
        <v>17.09</v>
      </c>
      <c r="D4788" s="67"/>
      <c r="E4788" s="67"/>
      <c r="F4788" s="67"/>
      <c r="G4788" s="67"/>
      <c r="H4788" s="67"/>
      <c r="I4788" s="67"/>
    </row>
    <row r="4789" spans="1:9">
      <c r="A4789" s="79">
        <v>44030</v>
      </c>
      <c r="B4789" s="80">
        <v>10</v>
      </c>
      <c r="C4789" s="81">
        <v>18.7</v>
      </c>
      <c r="D4789" s="67"/>
      <c r="E4789" s="67"/>
      <c r="F4789" s="67"/>
      <c r="G4789" s="67"/>
      <c r="H4789" s="67"/>
      <c r="I4789" s="67"/>
    </row>
    <row r="4790" spans="1:9">
      <c r="A4790" s="79">
        <v>44030</v>
      </c>
      <c r="B4790" s="80">
        <v>11</v>
      </c>
      <c r="C4790" s="81">
        <v>19.510000000000002</v>
      </c>
      <c r="D4790" s="67"/>
      <c r="E4790" s="67"/>
      <c r="F4790" s="67"/>
      <c r="G4790" s="67"/>
      <c r="H4790" s="67"/>
      <c r="I4790" s="67"/>
    </row>
    <row r="4791" spans="1:9">
      <c r="A4791" s="79">
        <v>44030</v>
      </c>
      <c r="B4791" s="80">
        <v>12</v>
      </c>
      <c r="C4791" s="81">
        <v>20.329999999999998</v>
      </c>
      <c r="D4791" s="67"/>
      <c r="E4791" s="67"/>
      <c r="F4791" s="67"/>
      <c r="G4791" s="67"/>
      <c r="H4791" s="67"/>
      <c r="I4791" s="67"/>
    </row>
    <row r="4792" spans="1:9">
      <c r="A4792" s="79">
        <v>44030</v>
      </c>
      <c r="B4792" s="80">
        <v>13</v>
      </c>
      <c r="C4792" s="81">
        <v>21.8</v>
      </c>
      <c r="D4792" s="67"/>
      <c r="E4792" s="67"/>
      <c r="F4792" s="67"/>
      <c r="G4792" s="67"/>
      <c r="H4792" s="67"/>
      <c r="I4792" s="67"/>
    </row>
    <row r="4793" spans="1:9">
      <c r="A4793" s="79">
        <v>44030</v>
      </c>
      <c r="B4793" s="80">
        <v>14</v>
      </c>
      <c r="C4793" s="81">
        <v>23.62</v>
      </c>
      <c r="D4793" s="67"/>
      <c r="E4793" s="67"/>
      <c r="F4793" s="67"/>
      <c r="G4793" s="67"/>
      <c r="H4793" s="67"/>
      <c r="I4793" s="67"/>
    </row>
    <row r="4794" spans="1:9">
      <c r="A4794" s="79">
        <v>44030</v>
      </c>
      <c r="B4794" s="80">
        <v>15</v>
      </c>
      <c r="C4794" s="81">
        <v>23.86</v>
      </c>
      <c r="D4794" s="67"/>
      <c r="E4794" s="67"/>
      <c r="F4794" s="67"/>
      <c r="G4794" s="67"/>
      <c r="H4794" s="67"/>
      <c r="I4794" s="67"/>
    </row>
    <row r="4795" spans="1:9">
      <c r="A4795" s="79">
        <v>44030</v>
      </c>
      <c r="B4795" s="80">
        <v>16</v>
      </c>
      <c r="C4795" s="81">
        <v>56.64</v>
      </c>
      <c r="D4795" s="67"/>
      <c r="E4795" s="67"/>
      <c r="F4795" s="67"/>
      <c r="G4795" s="67"/>
      <c r="H4795" s="67"/>
      <c r="I4795" s="67"/>
    </row>
    <row r="4796" spans="1:9">
      <c r="A4796" s="79">
        <v>44030</v>
      </c>
      <c r="B4796" s="80">
        <v>17</v>
      </c>
      <c r="C4796" s="81">
        <v>88.61</v>
      </c>
      <c r="D4796" s="67"/>
      <c r="E4796" s="67"/>
      <c r="F4796" s="67"/>
      <c r="G4796" s="67"/>
      <c r="H4796" s="67"/>
      <c r="I4796" s="67"/>
    </row>
    <row r="4797" spans="1:9">
      <c r="A4797" s="79">
        <v>44030</v>
      </c>
      <c r="B4797" s="80">
        <v>18</v>
      </c>
      <c r="C4797" s="81">
        <v>37.380000000000003</v>
      </c>
      <c r="D4797" s="67"/>
      <c r="E4797" s="67"/>
      <c r="F4797" s="67"/>
      <c r="G4797" s="67"/>
      <c r="H4797" s="67"/>
      <c r="I4797" s="67"/>
    </row>
    <row r="4798" spans="1:9">
      <c r="A4798" s="79">
        <v>44030</v>
      </c>
      <c r="B4798" s="80">
        <v>19</v>
      </c>
      <c r="C4798" s="81">
        <v>26.11</v>
      </c>
      <c r="D4798" s="67"/>
      <c r="E4798" s="67"/>
      <c r="F4798" s="67"/>
      <c r="G4798" s="67"/>
      <c r="H4798" s="67"/>
      <c r="I4798" s="67"/>
    </row>
    <row r="4799" spans="1:9">
      <c r="A4799" s="79">
        <v>44030</v>
      </c>
      <c r="B4799" s="80">
        <v>20</v>
      </c>
      <c r="C4799" s="81">
        <v>40.409999999999997</v>
      </c>
      <c r="D4799" s="67"/>
      <c r="E4799" s="67"/>
      <c r="F4799" s="67"/>
      <c r="G4799" s="67"/>
      <c r="H4799" s="67"/>
      <c r="I4799" s="67"/>
    </row>
    <row r="4800" spans="1:9">
      <c r="A4800" s="79">
        <v>44030</v>
      </c>
      <c r="B4800" s="80">
        <v>21</v>
      </c>
      <c r="C4800" s="81">
        <v>21.53</v>
      </c>
      <c r="D4800" s="67"/>
      <c r="E4800" s="67"/>
      <c r="F4800" s="67"/>
      <c r="G4800" s="67"/>
      <c r="H4800" s="67"/>
      <c r="I4800" s="67"/>
    </row>
    <row r="4801" spans="1:9">
      <c r="A4801" s="79">
        <v>44030</v>
      </c>
      <c r="B4801" s="80">
        <v>22</v>
      </c>
      <c r="C4801" s="81">
        <v>20.420000000000002</v>
      </c>
      <c r="D4801" s="67"/>
      <c r="E4801" s="67"/>
      <c r="F4801" s="67"/>
      <c r="G4801" s="67"/>
      <c r="H4801" s="67"/>
      <c r="I4801" s="67"/>
    </row>
    <row r="4802" spans="1:9">
      <c r="A4802" s="79">
        <v>44030</v>
      </c>
      <c r="B4802" s="80">
        <v>23</v>
      </c>
      <c r="C4802" s="81">
        <v>19.440000000000001</v>
      </c>
      <c r="D4802" s="67"/>
      <c r="E4802" s="67"/>
      <c r="F4802" s="67"/>
      <c r="G4802" s="67"/>
      <c r="H4802" s="67"/>
      <c r="I4802" s="67"/>
    </row>
    <row r="4803" spans="1:9">
      <c r="A4803" s="79">
        <v>44030</v>
      </c>
      <c r="B4803" s="80">
        <v>24</v>
      </c>
      <c r="C4803" s="81">
        <v>19.87</v>
      </c>
      <c r="D4803" s="67"/>
      <c r="E4803" s="67"/>
      <c r="F4803" s="67"/>
      <c r="G4803" s="67"/>
      <c r="H4803" s="67"/>
      <c r="I4803" s="67"/>
    </row>
    <row r="4804" spans="1:9">
      <c r="A4804" s="79">
        <v>44031</v>
      </c>
      <c r="B4804" s="80">
        <v>1</v>
      </c>
      <c r="C4804" s="81">
        <v>18.350000000000001</v>
      </c>
      <c r="D4804" s="67"/>
      <c r="E4804" s="67"/>
      <c r="F4804" s="67"/>
      <c r="G4804" s="67"/>
      <c r="H4804" s="67"/>
      <c r="I4804" s="67"/>
    </row>
    <row r="4805" spans="1:9">
      <c r="A4805" s="79">
        <v>44031</v>
      </c>
      <c r="B4805" s="80">
        <v>2</v>
      </c>
      <c r="C4805" s="81">
        <v>16.87</v>
      </c>
      <c r="D4805" s="67"/>
      <c r="E4805" s="67"/>
      <c r="F4805" s="67"/>
      <c r="G4805" s="67"/>
      <c r="H4805" s="67"/>
      <c r="I4805" s="67"/>
    </row>
    <row r="4806" spans="1:9">
      <c r="A4806" s="79">
        <v>44031</v>
      </c>
      <c r="B4806" s="80">
        <v>3</v>
      </c>
      <c r="C4806" s="81">
        <v>16.47</v>
      </c>
      <c r="D4806" s="67"/>
      <c r="E4806" s="67"/>
      <c r="F4806" s="67"/>
      <c r="G4806" s="67"/>
      <c r="H4806" s="67"/>
      <c r="I4806" s="67"/>
    </row>
    <row r="4807" spans="1:9">
      <c r="A4807" s="79">
        <v>44031</v>
      </c>
      <c r="B4807" s="80">
        <v>4</v>
      </c>
      <c r="C4807" s="81">
        <v>15.84</v>
      </c>
      <c r="D4807" s="67"/>
      <c r="E4807" s="67"/>
      <c r="F4807" s="67"/>
      <c r="G4807" s="67"/>
      <c r="H4807" s="67"/>
      <c r="I4807" s="67"/>
    </row>
    <row r="4808" spans="1:9">
      <c r="A4808" s="79">
        <v>44031</v>
      </c>
      <c r="B4808" s="80">
        <v>5</v>
      </c>
      <c r="C4808" s="81">
        <v>14.31</v>
      </c>
      <c r="D4808" s="67"/>
      <c r="E4808" s="67"/>
      <c r="F4808" s="67"/>
      <c r="G4808" s="67"/>
      <c r="H4808" s="67"/>
      <c r="I4808" s="67"/>
    </row>
    <row r="4809" spans="1:9">
      <c r="A4809" s="79">
        <v>44031</v>
      </c>
      <c r="B4809" s="80">
        <v>6</v>
      </c>
      <c r="C4809" s="81">
        <v>13.9</v>
      </c>
      <c r="D4809" s="67"/>
      <c r="E4809" s="67"/>
      <c r="F4809" s="67"/>
      <c r="G4809" s="67"/>
      <c r="H4809" s="67"/>
      <c r="I4809" s="67"/>
    </row>
    <row r="4810" spans="1:9">
      <c r="A4810" s="79">
        <v>44031</v>
      </c>
      <c r="B4810" s="80">
        <v>7</v>
      </c>
      <c r="C4810" s="81">
        <v>15.15</v>
      </c>
      <c r="D4810" s="67"/>
      <c r="E4810" s="67"/>
      <c r="F4810" s="67"/>
      <c r="G4810" s="67"/>
      <c r="H4810" s="67"/>
      <c r="I4810" s="67"/>
    </row>
    <row r="4811" spans="1:9">
      <c r="A4811" s="79">
        <v>44031</v>
      </c>
      <c r="B4811" s="80">
        <v>8</v>
      </c>
      <c r="C4811" s="81">
        <v>29.2</v>
      </c>
      <c r="D4811" s="67"/>
      <c r="E4811" s="67"/>
      <c r="F4811" s="67"/>
      <c r="G4811" s="67"/>
      <c r="H4811" s="67"/>
      <c r="I4811" s="67"/>
    </row>
    <row r="4812" spans="1:9">
      <c r="A4812" s="79">
        <v>44031</v>
      </c>
      <c r="B4812" s="80">
        <v>9</v>
      </c>
      <c r="C4812" s="81">
        <v>17.2</v>
      </c>
      <c r="D4812" s="67"/>
      <c r="E4812" s="67"/>
      <c r="F4812" s="67"/>
      <c r="G4812" s="67"/>
      <c r="H4812" s="67"/>
      <c r="I4812" s="67"/>
    </row>
    <row r="4813" spans="1:9">
      <c r="A4813" s="79">
        <v>44031</v>
      </c>
      <c r="B4813" s="80">
        <v>10</v>
      </c>
      <c r="C4813" s="81">
        <v>22.59</v>
      </c>
      <c r="D4813" s="67"/>
      <c r="E4813" s="67"/>
      <c r="F4813" s="67"/>
      <c r="G4813" s="67"/>
      <c r="H4813" s="67"/>
      <c r="I4813" s="67"/>
    </row>
    <row r="4814" spans="1:9">
      <c r="A4814" s="79">
        <v>44031</v>
      </c>
      <c r="B4814" s="80">
        <v>11</v>
      </c>
      <c r="C4814" s="81">
        <v>19.09</v>
      </c>
      <c r="D4814" s="67"/>
      <c r="E4814" s="67"/>
      <c r="F4814" s="67"/>
      <c r="G4814" s="67"/>
      <c r="H4814" s="67"/>
      <c r="I4814" s="67"/>
    </row>
    <row r="4815" spans="1:9">
      <c r="A4815" s="79">
        <v>44031</v>
      </c>
      <c r="B4815" s="80">
        <v>12</v>
      </c>
      <c r="C4815" s="81">
        <v>18.149999999999999</v>
      </c>
      <c r="D4815" s="67"/>
      <c r="E4815" s="67"/>
      <c r="F4815" s="67"/>
      <c r="G4815" s="67"/>
      <c r="H4815" s="67"/>
      <c r="I4815" s="67"/>
    </row>
    <row r="4816" spans="1:9">
      <c r="A4816" s="79">
        <v>44031</v>
      </c>
      <c r="B4816" s="80">
        <v>13</v>
      </c>
      <c r="C4816" s="81">
        <v>19.27</v>
      </c>
      <c r="D4816" s="67"/>
      <c r="E4816" s="67"/>
      <c r="F4816" s="67"/>
      <c r="G4816" s="67"/>
      <c r="H4816" s="67"/>
      <c r="I4816" s="67"/>
    </row>
    <row r="4817" spans="1:9">
      <c r="A4817" s="79">
        <v>44031</v>
      </c>
      <c r="B4817" s="80">
        <v>14</v>
      </c>
      <c r="C4817" s="81">
        <v>18.920000000000002</v>
      </c>
      <c r="D4817" s="67"/>
      <c r="E4817" s="67"/>
      <c r="F4817" s="67"/>
      <c r="G4817" s="67"/>
      <c r="H4817" s="67"/>
      <c r="I4817" s="67"/>
    </row>
    <row r="4818" spans="1:9">
      <c r="A4818" s="79">
        <v>44031</v>
      </c>
      <c r="B4818" s="80">
        <v>15</v>
      </c>
      <c r="C4818" s="81">
        <v>18.86</v>
      </c>
      <c r="D4818" s="67"/>
      <c r="E4818" s="67"/>
      <c r="F4818" s="67"/>
      <c r="G4818" s="67"/>
      <c r="H4818" s="67"/>
      <c r="I4818" s="67"/>
    </row>
    <row r="4819" spans="1:9">
      <c r="A4819" s="79">
        <v>44031</v>
      </c>
      <c r="B4819" s="80">
        <v>16</v>
      </c>
      <c r="C4819" s="81">
        <v>21.45</v>
      </c>
      <c r="D4819" s="67"/>
      <c r="E4819" s="67"/>
      <c r="F4819" s="67"/>
      <c r="G4819" s="67"/>
      <c r="H4819" s="67"/>
      <c r="I4819" s="67"/>
    </row>
    <row r="4820" spans="1:9">
      <c r="A4820" s="79">
        <v>44031</v>
      </c>
      <c r="B4820" s="80">
        <v>17</v>
      </c>
      <c r="C4820" s="81">
        <v>22.54</v>
      </c>
      <c r="D4820" s="67"/>
      <c r="E4820" s="67"/>
      <c r="F4820" s="67"/>
      <c r="G4820" s="67"/>
      <c r="H4820" s="67"/>
      <c r="I4820" s="67"/>
    </row>
    <row r="4821" spans="1:9">
      <c r="A4821" s="79">
        <v>44031</v>
      </c>
      <c r="B4821" s="80">
        <v>18</v>
      </c>
      <c r="C4821" s="81">
        <v>20.7</v>
      </c>
      <c r="D4821" s="67"/>
      <c r="E4821" s="67"/>
      <c r="F4821" s="67"/>
      <c r="G4821" s="67"/>
      <c r="H4821" s="67"/>
      <c r="I4821" s="67"/>
    </row>
    <row r="4822" spans="1:9">
      <c r="A4822" s="79">
        <v>44031</v>
      </c>
      <c r="B4822" s="80">
        <v>19</v>
      </c>
      <c r="C4822" s="81">
        <v>20.99</v>
      </c>
      <c r="D4822" s="67"/>
      <c r="E4822" s="67"/>
      <c r="F4822" s="67"/>
      <c r="G4822" s="67"/>
      <c r="H4822" s="67"/>
      <c r="I4822" s="67"/>
    </row>
    <row r="4823" spans="1:9">
      <c r="A4823" s="79">
        <v>44031</v>
      </c>
      <c r="B4823" s="80">
        <v>20</v>
      </c>
      <c r="C4823" s="81">
        <v>19.3</v>
      </c>
      <c r="D4823" s="67"/>
      <c r="E4823" s="67"/>
      <c r="F4823" s="67"/>
      <c r="G4823" s="67"/>
      <c r="H4823" s="67"/>
      <c r="I4823" s="67"/>
    </row>
    <row r="4824" spans="1:9">
      <c r="A4824" s="79">
        <v>44031</v>
      </c>
      <c r="B4824" s="80">
        <v>21</v>
      </c>
      <c r="C4824" s="81">
        <v>19.079999999999998</v>
      </c>
      <c r="D4824" s="67"/>
      <c r="E4824" s="67"/>
      <c r="F4824" s="67"/>
      <c r="G4824" s="67"/>
      <c r="H4824" s="67"/>
      <c r="I4824" s="67"/>
    </row>
    <row r="4825" spans="1:9">
      <c r="A4825" s="79">
        <v>44031</v>
      </c>
      <c r="B4825" s="80">
        <v>22</v>
      </c>
      <c r="C4825" s="81">
        <v>18.53</v>
      </c>
      <c r="D4825" s="67"/>
      <c r="E4825" s="67"/>
      <c r="F4825" s="67"/>
      <c r="G4825" s="67"/>
      <c r="H4825" s="67"/>
      <c r="I4825" s="67"/>
    </row>
    <row r="4826" spans="1:9">
      <c r="A4826" s="79">
        <v>44031</v>
      </c>
      <c r="B4826" s="80">
        <v>23</v>
      </c>
      <c r="C4826" s="81">
        <v>17.78</v>
      </c>
      <c r="D4826" s="67"/>
      <c r="E4826" s="67"/>
      <c r="F4826" s="67"/>
      <c r="G4826" s="67"/>
      <c r="H4826" s="67"/>
      <c r="I4826" s="67"/>
    </row>
    <row r="4827" spans="1:9">
      <c r="A4827" s="79">
        <v>44031</v>
      </c>
      <c r="B4827" s="80">
        <v>24</v>
      </c>
      <c r="C4827" s="81">
        <v>15.89</v>
      </c>
      <c r="D4827" s="67"/>
      <c r="E4827" s="67"/>
      <c r="F4827" s="67"/>
      <c r="G4827" s="67"/>
      <c r="H4827" s="67"/>
      <c r="I4827" s="67"/>
    </row>
    <row r="4828" spans="1:9">
      <c r="A4828" s="79">
        <v>44032</v>
      </c>
      <c r="B4828" s="80">
        <v>1</v>
      </c>
      <c r="C4828" s="81">
        <v>14.75</v>
      </c>
      <c r="D4828" s="67"/>
      <c r="E4828" s="67"/>
      <c r="F4828" s="67"/>
      <c r="G4828" s="67"/>
      <c r="H4828" s="67"/>
      <c r="I4828" s="67"/>
    </row>
    <row r="4829" spans="1:9">
      <c r="A4829" s="79">
        <v>44032</v>
      </c>
      <c r="B4829" s="80">
        <v>2</v>
      </c>
      <c r="C4829" s="81">
        <v>14.4</v>
      </c>
      <c r="D4829" s="67"/>
      <c r="E4829" s="67"/>
      <c r="F4829" s="67"/>
      <c r="G4829" s="67"/>
      <c r="H4829" s="67"/>
      <c r="I4829" s="67"/>
    </row>
    <row r="4830" spans="1:9">
      <c r="A4830" s="79">
        <v>44032</v>
      </c>
      <c r="B4830" s="80">
        <v>3</v>
      </c>
      <c r="C4830" s="81">
        <v>14.09</v>
      </c>
      <c r="D4830" s="67"/>
      <c r="E4830" s="67"/>
      <c r="F4830" s="67"/>
      <c r="G4830" s="67"/>
      <c r="H4830" s="67"/>
      <c r="I4830" s="67"/>
    </row>
    <row r="4831" spans="1:9">
      <c r="A4831" s="79">
        <v>44032</v>
      </c>
      <c r="B4831" s="80">
        <v>4</v>
      </c>
      <c r="C4831" s="81">
        <v>13.71</v>
      </c>
      <c r="D4831" s="67"/>
      <c r="E4831" s="67"/>
      <c r="F4831" s="67"/>
      <c r="G4831" s="67"/>
      <c r="H4831" s="67"/>
      <c r="I4831" s="67"/>
    </row>
    <row r="4832" spans="1:9">
      <c r="A4832" s="79">
        <v>44032</v>
      </c>
      <c r="B4832" s="80">
        <v>5</v>
      </c>
      <c r="C4832" s="81">
        <v>14.37</v>
      </c>
      <c r="D4832" s="67"/>
      <c r="E4832" s="67"/>
      <c r="F4832" s="67"/>
      <c r="G4832" s="67"/>
      <c r="H4832" s="67"/>
      <c r="I4832" s="67"/>
    </row>
    <row r="4833" spans="1:9">
      <c r="A4833" s="79">
        <v>44032</v>
      </c>
      <c r="B4833" s="80">
        <v>6</v>
      </c>
      <c r="C4833" s="81">
        <v>15.32</v>
      </c>
      <c r="D4833" s="67"/>
      <c r="E4833" s="67"/>
      <c r="F4833" s="67"/>
      <c r="G4833" s="67"/>
      <c r="H4833" s="67"/>
      <c r="I4833" s="67"/>
    </row>
    <row r="4834" spans="1:9">
      <c r="A4834" s="79">
        <v>44032</v>
      </c>
      <c r="B4834" s="80">
        <v>7</v>
      </c>
      <c r="C4834" s="81">
        <v>15.87</v>
      </c>
      <c r="D4834" s="67"/>
      <c r="E4834" s="67"/>
      <c r="F4834" s="67"/>
      <c r="G4834" s="67"/>
      <c r="H4834" s="67"/>
      <c r="I4834" s="67"/>
    </row>
    <row r="4835" spans="1:9">
      <c r="A4835" s="79">
        <v>44032</v>
      </c>
      <c r="B4835" s="80">
        <v>8</v>
      </c>
      <c r="C4835" s="81">
        <v>17.14</v>
      </c>
      <c r="D4835" s="67"/>
      <c r="E4835" s="67"/>
      <c r="F4835" s="67"/>
      <c r="G4835" s="67"/>
      <c r="H4835" s="67"/>
      <c r="I4835" s="67"/>
    </row>
    <row r="4836" spans="1:9">
      <c r="A4836" s="79">
        <v>44032</v>
      </c>
      <c r="B4836" s="80">
        <v>9</v>
      </c>
      <c r="C4836" s="81">
        <v>18.03</v>
      </c>
      <c r="D4836" s="67"/>
      <c r="E4836" s="67"/>
      <c r="F4836" s="67"/>
      <c r="G4836" s="67"/>
      <c r="H4836" s="67"/>
      <c r="I4836" s="67"/>
    </row>
    <row r="4837" spans="1:9">
      <c r="A4837" s="79">
        <v>44032</v>
      </c>
      <c r="B4837" s="80">
        <v>10</v>
      </c>
      <c r="C4837" s="81">
        <v>19.12</v>
      </c>
      <c r="D4837" s="67"/>
      <c r="E4837" s="67"/>
      <c r="F4837" s="67"/>
      <c r="G4837" s="67"/>
      <c r="H4837" s="67"/>
      <c r="I4837" s="67"/>
    </row>
    <row r="4838" spans="1:9">
      <c r="A4838" s="79">
        <v>44032</v>
      </c>
      <c r="B4838" s="80">
        <v>11</v>
      </c>
      <c r="C4838" s="81">
        <v>19.809999999999999</v>
      </c>
      <c r="D4838" s="67"/>
      <c r="E4838" s="67"/>
      <c r="F4838" s="67"/>
      <c r="G4838" s="67"/>
      <c r="H4838" s="67"/>
      <c r="I4838" s="67"/>
    </row>
    <row r="4839" spans="1:9">
      <c r="A4839" s="79">
        <v>44032</v>
      </c>
      <c r="B4839" s="80">
        <v>12</v>
      </c>
      <c r="C4839" s="81">
        <v>22.29</v>
      </c>
      <c r="D4839" s="67"/>
      <c r="E4839" s="67"/>
      <c r="F4839" s="67"/>
      <c r="G4839" s="67"/>
      <c r="H4839" s="67"/>
      <c r="I4839" s="67"/>
    </row>
    <row r="4840" spans="1:9">
      <c r="A4840" s="79">
        <v>44032</v>
      </c>
      <c r="B4840" s="80">
        <v>13</v>
      </c>
      <c r="C4840" s="81">
        <v>24.47</v>
      </c>
      <c r="D4840" s="67"/>
      <c r="E4840" s="67"/>
      <c r="F4840" s="67"/>
      <c r="G4840" s="67"/>
      <c r="H4840" s="67"/>
      <c r="I4840" s="67"/>
    </row>
    <row r="4841" spans="1:9">
      <c r="A4841" s="79">
        <v>44032</v>
      </c>
      <c r="B4841" s="80">
        <v>14</v>
      </c>
      <c r="C4841" s="81">
        <v>25.24</v>
      </c>
      <c r="D4841" s="67"/>
      <c r="E4841" s="67"/>
      <c r="F4841" s="67"/>
      <c r="G4841" s="67"/>
      <c r="H4841" s="67"/>
      <c r="I4841" s="67"/>
    </row>
    <row r="4842" spans="1:9">
      <c r="A4842" s="79">
        <v>44032</v>
      </c>
      <c r="B4842" s="80">
        <v>15</v>
      </c>
      <c r="C4842" s="81">
        <v>23.2</v>
      </c>
      <c r="D4842" s="67"/>
      <c r="E4842" s="67"/>
      <c r="F4842" s="67"/>
      <c r="G4842" s="67"/>
      <c r="H4842" s="67"/>
      <c r="I4842" s="67"/>
    </row>
    <row r="4843" spans="1:9">
      <c r="A4843" s="79">
        <v>44032</v>
      </c>
      <c r="B4843" s="80">
        <v>16</v>
      </c>
      <c r="C4843" s="81">
        <v>23.19</v>
      </c>
      <c r="D4843" s="67"/>
      <c r="E4843" s="67"/>
      <c r="F4843" s="67"/>
      <c r="G4843" s="67"/>
      <c r="H4843" s="67"/>
      <c r="I4843" s="67"/>
    </row>
    <row r="4844" spans="1:9">
      <c r="A4844" s="79">
        <v>44032</v>
      </c>
      <c r="B4844" s="80">
        <v>17</v>
      </c>
      <c r="C4844" s="81">
        <v>22.01</v>
      </c>
      <c r="D4844" s="67"/>
      <c r="E4844" s="67"/>
      <c r="F4844" s="67"/>
      <c r="G4844" s="67"/>
      <c r="H4844" s="67"/>
      <c r="I4844" s="67"/>
    </row>
    <row r="4845" spans="1:9">
      <c r="A4845" s="79">
        <v>44032</v>
      </c>
      <c r="B4845" s="80">
        <v>18</v>
      </c>
      <c r="C4845" s="81">
        <v>20.6</v>
      </c>
      <c r="D4845" s="67"/>
      <c r="E4845" s="67"/>
      <c r="F4845" s="67"/>
      <c r="G4845" s="67"/>
      <c r="H4845" s="67"/>
      <c r="I4845" s="67"/>
    </row>
    <row r="4846" spans="1:9">
      <c r="A4846" s="79">
        <v>44032</v>
      </c>
      <c r="B4846" s="80">
        <v>19</v>
      </c>
      <c r="C4846" s="81">
        <v>20.16</v>
      </c>
      <c r="D4846" s="67"/>
      <c r="E4846" s="67"/>
      <c r="F4846" s="67"/>
      <c r="G4846" s="67"/>
      <c r="H4846" s="67"/>
      <c r="I4846" s="67"/>
    </row>
    <row r="4847" spans="1:9">
      <c r="A4847" s="79">
        <v>44032</v>
      </c>
      <c r="B4847" s="80">
        <v>20</v>
      </c>
      <c r="C4847" s="81">
        <v>19.63</v>
      </c>
      <c r="D4847" s="67"/>
      <c r="E4847" s="67"/>
      <c r="F4847" s="67"/>
      <c r="G4847" s="67"/>
      <c r="H4847" s="67"/>
      <c r="I4847" s="67"/>
    </row>
    <row r="4848" spans="1:9">
      <c r="A4848" s="79">
        <v>44032</v>
      </c>
      <c r="B4848" s="80">
        <v>21</v>
      </c>
      <c r="C4848" s="81">
        <v>19.36</v>
      </c>
      <c r="D4848" s="67"/>
      <c r="E4848" s="67"/>
      <c r="F4848" s="67"/>
      <c r="G4848" s="67"/>
      <c r="H4848" s="67"/>
      <c r="I4848" s="67"/>
    </row>
    <row r="4849" spans="1:9">
      <c r="A4849" s="79">
        <v>44032</v>
      </c>
      <c r="B4849" s="80">
        <v>22</v>
      </c>
      <c r="C4849" s="81">
        <v>18.77</v>
      </c>
      <c r="D4849" s="67"/>
      <c r="E4849" s="67"/>
      <c r="F4849" s="67"/>
      <c r="G4849" s="67"/>
      <c r="H4849" s="67"/>
      <c r="I4849" s="67"/>
    </row>
    <row r="4850" spans="1:9">
      <c r="A4850" s="79">
        <v>44032</v>
      </c>
      <c r="B4850" s="80">
        <v>23</v>
      </c>
      <c r="C4850" s="81">
        <v>17.989999999999998</v>
      </c>
      <c r="D4850" s="67"/>
      <c r="E4850" s="67"/>
      <c r="F4850" s="67"/>
      <c r="G4850" s="67"/>
      <c r="H4850" s="67"/>
      <c r="I4850" s="67"/>
    </row>
    <row r="4851" spans="1:9">
      <c r="A4851" s="79">
        <v>44032</v>
      </c>
      <c r="B4851" s="80">
        <v>24</v>
      </c>
      <c r="C4851" s="81">
        <v>16.77</v>
      </c>
      <c r="D4851" s="67"/>
      <c r="E4851" s="67"/>
      <c r="F4851" s="67"/>
      <c r="G4851" s="67"/>
      <c r="H4851" s="67"/>
      <c r="I4851" s="67"/>
    </row>
    <row r="4852" spans="1:9">
      <c r="A4852" s="79">
        <v>44033</v>
      </c>
      <c r="B4852" s="80">
        <v>1</v>
      </c>
      <c r="C4852" s="81">
        <v>16.600000000000001</v>
      </c>
      <c r="D4852" s="67"/>
      <c r="E4852" s="67"/>
      <c r="F4852" s="67"/>
      <c r="G4852" s="67"/>
      <c r="H4852" s="67"/>
      <c r="I4852" s="67"/>
    </row>
    <row r="4853" spans="1:9">
      <c r="A4853" s="79">
        <v>44033</v>
      </c>
      <c r="B4853" s="80">
        <v>2</v>
      </c>
      <c r="C4853" s="81">
        <v>15.13</v>
      </c>
      <c r="D4853" s="67"/>
      <c r="E4853" s="67"/>
      <c r="F4853" s="67"/>
      <c r="G4853" s="67"/>
      <c r="H4853" s="67"/>
      <c r="I4853" s="67"/>
    </row>
    <row r="4854" spans="1:9">
      <c r="A4854" s="79">
        <v>44033</v>
      </c>
      <c r="B4854" s="80">
        <v>3</v>
      </c>
      <c r="C4854" s="81">
        <v>13.87</v>
      </c>
      <c r="D4854" s="67"/>
      <c r="E4854" s="67"/>
      <c r="F4854" s="67"/>
      <c r="G4854" s="67"/>
      <c r="H4854" s="67"/>
      <c r="I4854" s="67"/>
    </row>
    <row r="4855" spans="1:9">
      <c r="A4855" s="79">
        <v>44033</v>
      </c>
      <c r="B4855" s="80">
        <v>4</v>
      </c>
      <c r="C4855" s="81">
        <v>12.93</v>
      </c>
      <c r="D4855" s="67"/>
      <c r="E4855" s="67"/>
      <c r="F4855" s="67"/>
      <c r="G4855" s="67"/>
      <c r="H4855" s="67"/>
      <c r="I4855" s="67"/>
    </row>
    <row r="4856" spans="1:9">
      <c r="A4856" s="79">
        <v>44033</v>
      </c>
      <c r="B4856" s="80">
        <v>5</v>
      </c>
      <c r="C4856" s="81">
        <v>14.14</v>
      </c>
      <c r="D4856" s="67"/>
      <c r="E4856" s="67"/>
      <c r="F4856" s="67"/>
      <c r="G4856" s="67"/>
      <c r="H4856" s="67"/>
      <c r="I4856" s="67"/>
    </row>
    <row r="4857" spans="1:9">
      <c r="A4857" s="79">
        <v>44033</v>
      </c>
      <c r="B4857" s="80">
        <v>6</v>
      </c>
      <c r="C4857" s="81">
        <v>15.12</v>
      </c>
      <c r="D4857" s="67"/>
      <c r="E4857" s="67"/>
      <c r="F4857" s="67"/>
      <c r="G4857" s="67"/>
      <c r="H4857" s="67"/>
      <c r="I4857" s="67"/>
    </row>
    <row r="4858" spans="1:9">
      <c r="A4858" s="79">
        <v>44033</v>
      </c>
      <c r="B4858" s="80">
        <v>7</v>
      </c>
      <c r="C4858" s="81">
        <v>19.57</v>
      </c>
      <c r="D4858" s="67"/>
      <c r="E4858" s="67"/>
      <c r="F4858" s="67"/>
      <c r="G4858" s="67"/>
      <c r="H4858" s="67"/>
      <c r="I4858" s="67"/>
    </row>
    <row r="4859" spans="1:9">
      <c r="A4859" s="79">
        <v>44033</v>
      </c>
      <c r="B4859" s="80">
        <v>8</v>
      </c>
      <c r="C4859" s="81">
        <v>18.43</v>
      </c>
      <c r="D4859" s="67"/>
      <c r="E4859" s="67"/>
      <c r="F4859" s="67"/>
      <c r="G4859" s="67"/>
      <c r="H4859" s="67"/>
      <c r="I4859" s="67"/>
    </row>
    <row r="4860" spans="1:9">
      <c r="A4860" s="79">
        <v>44033</v>
      </c>
      <c r="B4860" s="80">
        <v>9</v>
      </c>
      <c r="C4860" s="81">
        <v>20.95</v>
      </c>
      <c r="D4860" s="67"/>
      <c r="E4860" s="67"/>
      <c r="F4860" s="67"/>
      <c r="G4860" s="67"/>
      <c r="H4860" s="67"/>
      <c r="I4860" s="67"/>
    </row>
    <row r="4861" spans="1:9">
      <c r="A4861" s="79">
        <v>44033</v>
      </c>
      <c r="B4861" s="80">
        <v>10</v>
      </c>
      <c r="C4861" s="81">
        <v>19.53</v>
      </c>
      <c r="D4861" s="67"/>
      <c r="E4861" s="67"/>
      <c r="F4861" s="67"/>
      <c r="G4861" s="67"/>
      <c r="H4861" s="67"/>
      <c r="I4861" s="67"/>
    </row>
    <row r="4862" spans="1:9">
      <c r="A4862" s="79">
        <v>44033</v>
      </c>
      <c r="B4862" s="80">
        <v>11</v>
      </c>
      <c r="C4862" s="81">
        <v>20.28</v>
      </c>
      <c r="D4862" s="67"/>
      <c r="E4862" s="67"/>
      <c r="F4862" s="67"/>
      <c r="G4862" s="67"/>
      <c r="H4862" s="67"/>
      <c r="I4862" s="67"/>
    </row>
    <row r="4863" spans="1:9">
      <c r="A4863" s="79">
        <v>44033</v>
      </c>
      <c r="B4863" s="80">
        <v>12</v>
      </c>
      <c r="C4863" s="81">
        <v>26.87</v>
      </c>
      <c r="D4863" s="67"/>
      <c r="E4863" s="67"/>
      <c r="F4863" s="67"/>
      <c r="G4863" s="67"/>
      <c r="H4863" s="67"/>
      <c r="I4863" s="67"/>
    </row>
    <row r="4864" spans="1:9">
      <c r="A4864" s="79">
        <v>44033</v>
      </c>
      <c r="B4864" s="80">
        <v>13</v>
      </c>
      <c r="C4864" s="81">
        <v>29.68</v>
      </c>
      <c r="D4864" s="67"/>
      <c r="E4864" s="67"/>
      <c r="F4864" s="67"/>
      <c r="G4864" s="67"/>
      <c r="H4864" s="67"/>
      <c r="I4864" s="67"/>
    </row>
    <row r="4865" spans="1:9">
      <c r="A4865" s="79">
        <v>44033</v>
      </c>
      <c r="B4865" s="80">
        <v>14</v>
      </c>
      <c r="C4865" s="81">
        <v>27.22</v>
      </c>
      <c r="D4865" s="67"/>
      <c r="E4865" s="67"/>
      <c r="F4865" s="67"/>
      <c r="G4865" s="67"/>
      <c r="H4865" s="67"/>
      <c r="I4865" s="67"/>
    </row>
    <row r="4866" spans="1:9">
      <c r="A4866" s="79">
        <v>44033</v>
      </c>
      <c r="B4866" s="80">
        <v>15</v>
      </c>
      <c r="C4866" s="81">
        <v>21.4</v>
      </c>
      <c r="D4866" s="67"/>
      <c r="E4866" s="67"/>
      <c r="F4866" s="67"/>
      <c r="G4866" s="67"/>
      <c r="H4866" s="67"/>
      <c r="I4866" s="67"/>
    </row>
    <row r="4867" spans="1:9">
      <c r="A4867" s="79">
        <v>44033</v>
      </c>
      <c r="B4867" s="80">
        <v>16</v>
      </c>
      <c r="C4867" s="81">
        <v>22.61</v>
      </c>
      <c r="D4867" s="67"/>
      <c r="E4867" s="67"/>
      <c r="F4867" s="67"/>
      <c r="G4867" s="67"/>
      <c r="H4867" s="67"/>
      <c r="I4867" s="67"/>
    </row>
    <row r="4868" spans="1:9">
      <c r="A4868" s="79">
        <v>44033</v>
      </c>
      <c r="B4868" s="80">
        <v>17</v>
      </c>
      <c r="C4868" s="81">
        <v>20.55</v>
      </c>
      <c r="D4868" s="67"/>
      <c r="E4868" s="67"/>
      <c r="F4868" s="67"/>
      <c r="G4868" s="67"/>
      <c r="H4868" s="67"/>
      <c r="I4868" s="67"/>
    </row>
    <row r="4869" spans="1:9">
      <c r="A4869" s="79">
        <v>44033</v>
      </c>
      <c r="B4869" s="80">
        <v>18</v>
      </c>
      <c r="C4869" s="81">
        <v>20.22</v>
      </c>
      <c r="D4869" s="67"/>
      <c r="E4869" s="67"/>
      <c r="F4869" s="67"/>
      <c r="G4869" s="67"/>
      <c r="H4869" s="67"/>
      <c r="I4869" s="67"/>
    </row>
    <row r="4870" spans="1:9">
      <c r="A4870" s="79">
        <v>44033</v>
      </c>
      <c r="B4870" s="80">
        <v>19</v>
      </c>
      <c r="C4870" s="81">
        <v>20.170000000000002</v>
      </c>
      <c r="D4870" s="67"/>
      <c r="E4870" s="67"/>
      <c r="F4870" s="67"/>
      <c r="G4870" s="67"/>
      <c r="H4870" s="67"/>
      <c r="I4870" s="67"/>
    </row>
    <row r="4871" spans="1:9">
      <c r="A4871" s="79">
        <v>44033</v>
      </c>
      <c r="B4871" s="80">
        <v>20</v>
      </c>
      <c r="C4871" s="81">
        <v>20.329999999999998</v>
      </c>
      <c r="D4871" s="67"/>
      <c r="E4871" s="67"/>
      <c r="F4871" s="67"/>
      <c r="G4871" s="67"/>
      <c r="H4871" s="67"/>
      <c r="I4871" s="67"/>
    </row>
    <row r="4872" spans="1:9">
      <c r="A4872" s="79">
        <v>44033</v>
      </c>
      <c r="B4872" s="80">
        <v>21</v>
      </c>
      <c r="C4872" s="81">
        <v>39.39</v>
      </c>
      <c r="D4872" s="67"/>
      <c r="E4872" s="67"/>
      <c r="F4872" s="67"/>
      <c r="G4872" s="67"/>
      <c r="H4872" s="67"/>
      <c r="I4872" s="67"/>
    </row>
    <row r="4873" spans="1:9">
      <c r="A4873" s="79">
        <v>44033</v>
      </c>
      <c r="B4873" s="80">
        <v>22</v>
      </c>
      <c r="C4873" s="81">
        <v>19.82</v>
      </c>
      <c r="D4873" s="67"/>
      <c r="E4873" s="67"/>
      <c r="F4873" s="67"/>
      <c r="G4873" s="67"/>
      <c r="H4873" s="67"/>
      <c r="I4873" s="67"/>
    </row>
    <row r="4874" spans="1:9">
      <c r="A4874" s="79">
        <v>44033</v>
      </c>
      <c r="B4874" s="80">
        <v>23</v>
      </c>
      <c r="C4874" s="81">
        <v>17.600000000000001</v>
      </c>
      <c r="D4874" s="67"/>
      <c r="E4874" s="67"/>
      <c r="F4874" s="67"/>
      <c r="G4874" s="67"/>
      <c r="H4874" s="67"/>
      <c r="I4874" s="67"/>
    </row>
    <row r="4875" spans="1:9">
      <c r="A4875" s="79">
        <v>44033</v>
      </c>
      <c r="B4875" s="80">
        <v>24</v>
      </c>
      <c r="C4875" s="81">
        <v>25.77</v>
      </c>
      <c r="D4875" s="67"/>
      <c r="E4875" s="67"/>
      <c r="F4875" s="67"/>
      <c r="G4875" s="67"/>
      <c r="H4875" s="67"/>
      <c r="I4875" s="67"/>
    </row>
    <row r="4876" spans="1:9">
      <c r="A4876" s="79">
        <v>44034</v>
      </c>
      <c r="B4876" s="80">
        <v>1</v>
      </c>
      <c r="C4876" s="81">
        <v>17.73</v>
      </c>
      <c r="D4876" s="67"/>
      <c r="E4876" s="67"/>
      <c r="F4876" s="67"/>
      <c r="G4876" s="67"/>
      <c r="H4876" s="67"/>
      <c r="I4876" s="67"/>
    </row>
    <row r="4877" spans="1:9">
      <c r="A4877" s="79">
        <v>44034</v>
      </c>
      <c r="B4877" s="80">
        <v>2</v>
      </c>
      <c r="C4877" s="81">
        <v>16.079999999999998</v>
      </c>
      <c r="D4877" s="67"/>
      <c r="E4877" s="67"/>
      <c r="F4877" s="67"/>
      <c r="G4877" s="67"/>
      <c r="H4877" s="67"/>
      <c r="I4877" s="67"/>
    </row>
    <row r="4878" spans="1:9">
      <c r="A4878" s="79">
        <v>44034</v>
      </c>
      <c r="B4878" s="80">
        <v>3</v>
      </c>
      <c r="C4878" s="81">
        <v>14.93</v>
      </c>
      <c r="D4878" s="67"/>
      <c r="E4878" s="67"/>
      <c r="F4878" s="67"/>
      <c r="G4878" s="67"/>
      <c r="H4878" s="67"/>
      <c r="I4878" s="67"/>
    </row>
    <row r="4879" spans="1:9">
      <c r="A4879" s="79">
        <v>44034</v>
      </c>
      <c r="B4879" s="80">
        <v>4</v>
      </c>
      <c r="C4879" s="81">
        <v>14.93</v>
      </c>
      <c r="D4879" s="67"/>
      <c r="E4879" s="67"/>
      <c r="F4879" s="67"/>
      <c r="G4879" s="67"/>
      <c r="H4879" s="67"/>
      <c r="I4879" s="67"/>
    </row>
    <row r="4880" spans="1:9">
      <c r="A4880" s="79">
        <v>44034</v>
      </c>
      <c r="B4880" s="80">
        <v>5</v>
      </c>
      <c r="C4880" s="81">
        <v>17.59</v>
      </c>
      <c r="D4880" s="67"/>
      <c r="E4880" s="67"/>
      <c r="F4880" s="67"/>
      <c r="G4880" s="67"/>
      <c r="H4880" s="67"/>
      <c r="I4880" s="67"/>
    </row>
    <row r="4881" spans="1:9">
      <c r="A4881" s="79">
        <v>44034</v>
      </c>
      <c r="B4881" s="80">
        <v>6</v>
      </c>
      <c r="C4881" s="81">
        <v>18.48</v>
      </c>
      <c r="D4881" s="67"/>
      <c r="E4881" s="67"/>
      <c r="F4881" s="67"/>
      <c r="G4881" s="67"/>
      <c r="H4881" s="67"/>
      <c r="I4881" s="67"/>
    </row>
    <row r="4882" spans="1:9">
      <c r="A4882" s="79">
        <v>44034</v>
      </c>
      <c r="B4882" s="80">
        <v>7</v>
      </c>
      <c r="C4882" s="81">
        <v>19.55</v>
      </c>
      <c r="D4882" s="67"/>
      <c r="E4882" s="67"/>
      <c r="F4882" s="67"/>
      <c r="G4882" s="67"/>
      <c r="H4882" s="67"/>
      <c r="I4882" s="67"/>
    </row>
    <row r="4883" spans="1:9">
      <c r="A4883" s="79">
        <v>44034</v>
      </c>
      <c r="B4883" s="80">
        <v>8</v>
      </c>
      <c r="C4883" s="81">
        <v>21.03</v>
      </c>
      <c r="D4883" s="67"/>
      <c r="E4883" s="67"/>
      <c r="F4883" s="67"/>
      <c r="G4883" s="67"/>
      <c r="H4883" s="67"/>
      <c r="I4883" s="67"/>
    </row>
    <row r="4884" spans="1:9">
      <c r="A4884" s="79">
        <v>44034</v>
      </c>
      <c r="B4884" s="80">
        <v>9</v>
      </c>
      <c r="C4884" s="81">
        <v>20.93</v>
      </c>
      <c r="D4884" s="67"/>
      <c r="E4884" s="67"/>
      <c r="F4884" s="67"/>
      <c r="G4884" s="67"/>
      <c r="H4884" s="67"/>
      <c r="I4884" s="67"/>
    </row>
    <row r="4885" spans="1:9">
      <c r="A4885" s="79">
        <v>44034</v>
      </c>
      <c r="B4885" s="80">
        <v>10</v>
      </c>
      <c r="C4885" s="81">
        <v>21.71</v>
      </c>
      <c r="D4885" s="67"/>
      <c r="E4885" s="67"/>
      <c r="F4885" s="67"/>
      <c r="G4885" s="67"/>
      <c r="H4885" s="67"/>
      <c r="I4885" s="67"/>
    </row>
    <row r="4886" spans="1:9">
      <c r="A4886" s="79">
        <v>44034</v>
      </c>
      <c r="B4886" s="80">
        <v>11</v>
      </c>
      <c r="C4886" s="81">
        <v>32.01</v>
      </c>
      <c r="D4886" s="67"/>
      <c r="E4886" s="67"/>
      <c r="F4886" s="67"/>
      <c r="G4886" s="67"/>
      <c r="H4886" s="67"/>
      <c r="I4886" s="67"/>
    </row>
    <row r="4887" spans="1:9">
      <c r="A4887" s="79">
        <v>44034</v>
      </c>
      <c r="B4887" s="80">
        <v>12</v>
      </c>
      <c r="C4887" s="81">
        <v>47.85</v>
      </c>
      <c r="D4887" s="67"/>
      <c r="E4887" s="67"/>
      <c r="F4887" s="67"/>
      <c r="G4887" s="67"/>
      <c r="H4887" s="67"/>
      <c r="I4887" s="67"/>
    </row>
    <row r="4888" spans="1:9">
      <c r="A4888" s="79">
        <v>44034</v>
      </c>
      <c r="B4888" s="80">
        <v>13</v>
      </c>
      <c r="C4888" s="81">
        <v>44.9</v>
      </c>
      <c r="D4888" s="67"/>
      <c r="E4888" s="67"/>
      <c r="F4888" s="67"/>
      <c r="G4888" s="67"/>
      <c r="H4888" s="67"/>
      <c r="I4888" s="67"/>
    </row>
    <row r="4889" spans="1:9">
      <c r="A4889" s="79">
        <v>44034</v>
      </c>
      <c r="B4889" s="80">
        <v>14</v>
      </c>
      <c r="C4889" s="81">
        <v>125.01</v>
      </c>
      <c r="D4889" s="67"/>
      <c r="E4889" s="67"/>
      <c r="F4889" s="67"/>
      <c r="G4889" s="67"/>
      <c r="H4889" s="67"/>
      <c r="I4889" s="67"/>
    </row>
    <row r="4890" spans="1:9">
      <c r="A4890" s="79">
        <v>44034</v>
      </c>
      <c r="B4890" s="80">
        <v>15</v>
      </c>
      <c r="C4890" s="81">
        <v>35.43</v>
      </c>
      <c r="D4890" s="67"/>
      <c r="E4890" s="67"/>
      <c r="F4890" s="67"/>
      <c r="G4890" s="67"/>
      <c r="H4890" s="67"/>
      <c r="I4890" s="67"/>
    </row>
    <row r="4891" spans="1:9">
      <c r="A4891" s="79">
        <v>44034</v>
      </c>
      <c r="B4891" s="80">
        <v>16</v>
      </c>
      <c r="C4891" s="81">
        <v>82.99</v>
      </c>
      <c r="D4891" s="67"/>
      <c r="E4891" s="67"/>
      <c r="F4891" s="67"/>
      <c r="G4891" s="67"/>
      <c r="H4891" s="67"/>
      <c r="I4891" s="67"/>
    </row>
    <row r="4892" spans="1:9">
      <c r="A4892" s="79">
        <v>44034</v>
      </c>
      <c r="B4892" s="80">
        <v>17</v>
      </c>
      <c r="C4892" s="81">
        <v>34.18</v>
      </c>
      <c r="D4892" s="67"/>
      <c r="E4892" s="67"/>
      <c r="F4892" s="67"/>
      <c r="G4892" s="67"/>
      <c r="H4892" s="67"/>
      <c r="I4892" s="67"/>
    </row>
    <row r="4893" spans="1:9">
      <c r="A4893" s="79">
        <v>44034</v>
      </c>
      <c r="B4893" s="80">
        <v>18</v>
      </c>
      <c r="C4893" s="81">
        <v>47.58</v>
      </c>
      <c r="D4893" s="67"/>
      <c r="E4893" s="67"/>
      <c r="F4893" s="67"/>
      <c r="G4893" s="67"/>
      <c r="H4893" s="67"/>
      <c r="I4893" s="67"/>
    </row>
    <row r="4894" spans="1:9">
      <c r="A4894" s="79">
        <v>44034</v>
      </c>
      <c r="B4894" s="80">
        <v>19</v>
      </c>
      <c r="C4894" s="81">
        <v>28.24</v>
      </c>
      <c r="D4894" s="67"/>
      <c r="E4894" s="67"/>
      <c r="F4894" s="67"/>
      <c r="G4894" s="67"/>
      <c r="H4894" s="67"/>
      <c r="I4894" s="67"/>
    </row>
    <row r="4895" spans="1:9">
      <c r="A4895" s="79">
        <v>44034</v>
      </c>
      <c r="B4895" s="80">
        <v>20</v>
      </c>
      <c r="C4895" s="81">
        <v>25.44</v>
      </c>
      <c r="D4895" s="67"/>
      <c r="E4895" s="67"/>
      <c r="F4895" s="67"/>
      <c r="G4895" s="67"/>
      <c r="H4895" s="67"/>
      <c r="I4895" s="67"/>
    </row>
    <row r="4896" spans="1:9">
      <c r="A4896" s="79">
        <v>44034</v>
      </c>
      <c r="B4896" s="80">
        <v>21</v>
      </c>
      <c r="C4896" s="81">
        <v>33.450000000000003</v>
      </c>
      <c r="D4896" s="67"/>
      <c r="E4896" s="67"/>
      <c r="F4896" s="67"/>
      <c r="G4896" s="67"/>
      <c r="H4896" s="67"/>
      <c r="I4896" s="67"/>
    </row>
    <row r="4897" spans="1:9">
      <c r="A4897" s="79">
        <v>44034</v>
      </c>
      <c r="B4897" s="80">
        <v>22</v>
      </c>
      <c r="C4897" s="81">
        <v>20.99</v>
      </c>
      <c r="D4897" s="67"/>
      <c r="E4897" s="67"/>
      <c r="F4897" s="67"/>
      <c r="G4897" s="67"/>
      <c r="H4897" s="67"/>
      <c r="I4897" s="67"/>
    </row>
    <row r="4898" spans="1:9">
      <c r="A4898" s="79">
        <v>44034</v>
      </c>
      <c r="B4898" s="80">
        <v>23</v>
      </c>
      <c r="C4898" s="81">
        <v>21.11</v>
      </c>
      <c r="D4898" s="67"/>
      <c r="E4898" s="67"/>
      <c r="F4898" s="67"/>
      <c r="G4898" s="67"/>
      <c r="H4898" s="67"/>
      <c r="I4898" s="67"/>
    </row>
    <row r="4899" spans="1:9">
      <c r="A4899" s="79">
        <v>44034</v>
      </c>
      <c r="B4899" s="80">
        <v>24</v>
      </c>
      <c r="C4899" s="81">
        <v>20.23</v>
      </c>
      <c r="D4899" s="67"/>
      <c r="E4899" s="67"/>
      <c r="F4899" s="67"/>
      <c r="G4899" s="67"/>
      <c r="H4899" s="67"/>
      <c r="I4899" s="67"/>
    </row>
    <row r="4900" spans="1:9">
      <c r="A4900" s="79">
        <v>44035</v>
      </c>
      <c r="B4900" s="80">
        <v>1</v>
      </c>
      <c r="C4900" s="81">
        <v>18.02</v>
      </c>
      <c r="D4900" s="67"/>
      <c r="E4900" s="67"/>
      <c r="F4900" s="67"/>
      <c r="G4900" s="67"/>
      <c r="H4900" s="67"/>
      <c r="I4900" s="67"/>
    </row>
    <row r="4901" spans="1:9">
      <c r="A4901" s="79">
        <v>44035</v>
      </c>
      <c r="B4901" s="80">
        <v>2</v>
      </c>
      <c r="C4901" s="81">
        <v>16.45</v>
      </c>
      <c r="D4901" s="67"/>
      <c r="E4901" s="67"/>
      <c r="F4901" s="67"/>
      <c r="G4901" s="67"/>
      <c r="H4901" s="67"/>
      <c r="I4901" s="67"/>
    </row>
    <row r="4902" spans="1:9">
      <c r="A4902" s="79">
        <v>44035</v>
      </c>
      <c r="B4902" s="80">
        <v>3</v>
      </c>
      <c r="C4902" s="81">
        <v>14.72</v>
      </c>
      <c r="D4902" s="67"/>
      <c r="E4902" s="67"/>
      <c r="F4902" s="67"/>
      <c r="G4902" s="67"/>
      <c r="H4902" s="67"/>
      <c r="I4902" s="67"/>
    </row>
    <row r="4903" spans="1:9">
      <c r="A4903" s="79">
        <v>44035</v>
      </c>
      <c r="B4903" s="80">
        <v>4</v>
      </c>
      <c r="C4903" s="81">
        <v>14.84</v>
      </c>
      <c r="D4903" s="67"/>
      <c r="E4903" s="67"/>
      <c r="F4903" s="67"/>
      <c r="G4903" s="67"/>
      <c r="H4903" s="67"/>
      <c r="I4903" s="67"/>
    </row>
    <row r="4904" spans="1:9">
      <c r="A4904" s="79">
        <v>44035</v>
      </c>
      <c r="B4904" s="80">
        <v>5</v>
      </c>
      <c r="C4904" s="81">
        <v>15.72</v>
      </c>
      <c r="D4904" s="67"/>
      <c r="E4904" s="67"/>
      <c r="F4904" s="67"/>
      <c r="G4904" s="67"/>
      <c r="H4904" s="67"/>
      <c r="I4904" s="67"/>
    </row>
    <row r="4905" spans="1:9">
      <c r="A4905" s="79">
        <v>44035</v>
      </c>
      <c r="B4905" s="80">
        <v>6</v>
      </c>
      <c r="C4905" s="81">
        <v>18.45</v>
      </c>
      <c r="D4905" s="67"/>
      <c r="E4905" s="67"/>
      <c r="F4905" s="67"/>
      <c r="G4905" s="67"/>
      <c r="H4905" s="67"/>
      <c r="I4905" s="67"/>
    </row>
    <row r="4906" spans="1:9">
      <c r="A4906" s="79">
        <v>44035</v>
      </c>
      <c r="B4906" s="80">
        <v>7</v>
      </c>
      <c r="C4906" s="81">
        <v>33.880000000000003</v>
      </c>
      <c r="D4906" s="67"/>
      <c r="E4906" s="67"/>
      <c r="F4906" s="67"/>
      <c r="G4906" s="67"/>
      <c r="H4906" s="67"/>
      <c r="I4906" s="67"/>
    </row>
    <row r="4907" spans="1:9">
      <c r="A4907" s="79">
        <v>44035</v>
      </c>
      <c r="B4907" s="80">
        <v>8</v>
      </c>
      <c r="C4907" s="81">
        <v>19.84</v>
      </c>
      <c r="D4907" s="67"/>
      <c r="E4907" s="67"/>
      <c r="F4907" s="67"/>
      <c r="G4907" s="67"/>
      <c r="H4907" s="67"/>
      <c r="I4907" s="67"/>
    </row>
    <row r="4908" spans="1:9">
      <c r="A4908" s="79">
        <v>44035</v>
      </c>
      <c r="B4908" s="80">
        <v>9</v>
      </c>
      <c r="C4908" s="81">
        <v>21.21</v>
      </c>
      <c r="D4908" s="67"/>
      <c r="E4908" s="67"/>
      <c r="F4908" s="67"/>
      <c r="G4908" s="67"/>
      <c r="H4908" s="67"/>
      <c r="I4908" s="67"/>
    </row>
    <row r="4909" spans="1:9">
      <c r="A4909" s="79">
        <v>44035</v>
      </c>
      <c r="B4909" s="80">
        <v>10</v>
      </c>
      <c r="C4909" s="81">
        <v>26.4</v>
      </c>
      <c r="D4909" s="67"/>
      <c r="E4909" s="67"/>
      <c r="F4909" s="67"/>
      <c r="G4909" s="67"/>
      <c r="H4909" s="67"/>
      <c r="I4909" s="67"/>
    </row>
    <row r="4910" spans="1:9">
      <c r="A4910" s="79">
        <v>44035</v>
      </c>
      <c r="B4910" s="80">
        <v>11</v>
      </c>
      <c r="C4910" s="81">
        <v>26.13</v>
      </c>
      <c r="D4910" s="67"/>
      <c r="E4910" s="67"/>
      <c r="F4910" s="67"/>
      <c r="G4910" s="67"/>
      <c r="H4910" s="67"/>
      <c r="I4910" s="67"/>
    </row>
    <row r="4911" spans="1:9">
      <c r="A4911" s="79">
        <v>44035</v>
      </c>
      <c r="B4911" s="80">
        <v>12</v>
      </c>
      <c r="C4911" s="81">
        <v>30.86</v>
      </c>
      <c r="D4911" s="67"/>
      <c r="E4911" s="67"/>
      <c r="F4911" s="67"/>
      <c r="G4911" s="67"/>
      <c r="H4911" s="67"/>
      <c r="I4911" s="67"/>
    </row>
    <row r="4912" spans="1:9">
      <c r="A4912" s="79">
        <v>44035</v>
      </c>
      <c r="B4912" s="80">
        <v>13</v>
      </c>
      <c r="C4912" s="81">
        <v>40.42</v>
      </c>
      <c r="D4912" s="67"/>
      <c r="E4912" s="67"/>
      <c r="F4912" s="67"/>
      <c r="G4912" s="67"/>
      <c r="H4912" s="67"/>
      <c r="I4912" s="67"/>
    </row>
    <row r="4913" spans="1:9">
      <c r="A4913" s="79">
        <v>44035</v>
      </c>
      <c r="B4913" s="80">
        <v>14</v>
      </c>
      <c r="C4913" s="81">
        <v>42.99</v>
      </c>
      <c r="D4913" s="67"/>
      <c r="E4913" s="67"/>
      <c r="F4913" s="67"/>
      <c r="G4913" s="67"/>
      <c r="H4913" s="67"/>
      <c r="I4913" s="67"/>
    </row>
    <row r="4914" spans="1:9">
      <c r="A4914" s="79">
        <v>44035</v>
      </c>
      <c r="B4914" s="80">
        <v>15</v>
      </c>
      <c r="C4914" s="81">
        <v>63.05</v>
      </c>
      <c r="D4914" s="67"/>
      <c r="E4914" s="67"/>
      <c r="F4914" s="67"/>
      <c r="G4914" s="67"/>
      <c r="H4914" s="67"/>
      <c r="I4914" s="67"/>
    </row>
    <row r="4915" spans="1:9">
      <c r="A4915" s="79">
        <v>44035</v>
      </c>
      <c r="B4915" s="80">
        <v>16</v>
      </c>
      <c r="C4915" s="81">
        <v>76.099999999999994</v>
      </c>
      <c r="D4915" s="67"/>
      <c r="E4915" s="67"/>
      <c r="F4915" s="67"/>
      <c r="G4915" s="67"/>
      <c r="H4915" s="67"/>
      <c r="I4915" s="67"/>
    </row>
    <row r="4916" spans="1:9">
      <c r="A4916" s="79">
        <v>44035</v>
      </c>
      <c r="B4916" s="80">
        <v>17</v>
      </c>
      <c r="C4916" s="81">
        <v>32.79</v>
      </c>
      <c r="D4916" s="67"/>
      <c r="E4916" s="67"/>
      <c r="F4916" s="67"/>
      <c r="G4916" s="67"/>
      <c r="H4916" s="67"/>
      <c r="I4916" s="67"/>
    </row>
    <row r="4917" spans="1:9">
      <c r="A4917" s="79">
        <v>44035</v>
      </c>
      <c r="B4917" s="80">
        <v>18</v>
      </c>
      <c r="C4917" s="81">
        <v>24.73</v>
      </c>
      <c r="D4917" s="67"/>
      <c r="E4917" s="67"/>
      <c r="F4917" s="67"/>
      <c r="G4917" s="67"/>
      <c r="H4917" s="67"/>
      <c r="I4917" s="67"/>
    </row>
    <row r="4918" spans="1:9">
      <c r="A4918" s="79">
        <v>44035</v>
      </c>
      <c r="B4918" s="80">
        <v>19</v>
      </c>
      <c r="C4918" s="81">
        <v>23.86</v>
      </c>
      <c r="D4918" s="67"/>
      <c r="E4918" s="67"/>
      <c r="F4918" s="67"/>
      <c r="G4918" s="67"/>
      <c r="H4918" s="67"/>
      <c r="I4918" s="67"/>
    </row>
    <row r="4919" spans="1:9">
      <c r="A4919" s="79">
        <v>44035</v>
      </c>
      <c r="B4919" s="80">
        <v>20</v>
      </c>
      <c r="C4919" s="81">
        <v>21.79</v>
      </c>
      <c r="D4919" s="67"/>
      <c r="E4919" s="67"/>
      <c r="F4919" s="67"/>
      <c r="G4919" s="67"/>
      <c r="H4919" s="67"/>
      <c r="I4919" s="67"/>
    </row>
    <row r="4920" spans="1:9">
      <c r="A4920" s="79">
        <v>44035</v>
      </c>
      <c r="B4920" s="80">
        <v>21</v>
      </c>
      <c r="C4920" s="81">
        <v>19.829999999999998</v>
      </c>
      <c r="D4920" s="67"/>
      <c r="E4920" s="67"/>
      <c r="F4920" s="67"/>
      <c r="G4920" s="67"/>
      <c r="H4920" s="67"/>
      <c r="I4920" s="67"/>
    </row>
    <row r="4921" spans="1:9">
      <c r="A4921" s="79">
        <v>44035</v>
      </c>
      <c r="B4921" s="80">
        <v>22</v>
      </c>
      <c r="C4921" s="81">
        <v>18.600000000000001</v>
      </c>
      <c r="D4921" s="67"/>
      <c r="E4921" s="67"/>
      <c r="F4921" s="67"/>
      <c r="G4921" s="67"/>
      <c r="H4921" s="67"/>
      <c r="I4921" s="67"/>
    </row>
    <row r="4922" spans="1:9">
      <c r="A4922" s="79">
        <v>44035</v>
      </c>
      <c r="B4922" s="80">
        <v>23</v>
      </c>
      <c r="C4922" s="81">
        <v>17.21</v>
      </c>
      <c r="D4922" s="67"/>
      <c r="E4922" s="67"/>
      <c r="F4922" s="67"/>
      <c r="G4922" s="67"/>
      <c r="H4922" s="67"/>
      <c r="I4922" s="67"/>
    </row>
    <row r="4923" spans="1:9">
      <c r="A4923" s="79">
        <v>44035</v>
      </c>
      <c r="B4923" s="80">
        <v>24</v>
      </c>
      <c r="C4923" s="81">
        <v>16.45</v>
      </c>
      <c r="D4923" s="67"/>
      <c r="E4923" s="67"/>
      <c r="F4923" s="67"/>
      <c r="G4923" s="67"/>
      <c r="H4923" s="67"/>
      <c r="I4923" s="67"/>
    </row>
    <row r="4924" spans="1:9">
      <c r="A4924" s="79">
        <v>44036</v>
      </c>
      <c r="B4924" s="80">
        <v>1</v>
      </c>
      <c r="C4924" s="81">
        <v>14.38</v>
      </c>
      <c r="D4924" s="67"/>
      <c r="E4924" s="67"/>
      <c r="F4924" s="67"/>
      <c r="G4924" s="67"/>
      <c r="H4924" s="67"/>
      <c r="I4924" s="67"/>
    </row>
    <row r="4925" spans="1:9">
      <c r="A4925" s="79">
        <v>44036</v>
      </c>
      <c r="B4925" s="80">
        <v>2</v>
      </c>
      <c r="C4925" s="81">
        <v>14.1</v>
      </c>
      <c r="D4925" s="67"/>
      <c r="E4925" s="67"/>
      <c r="F4925" s="67"/>
      <c r="G4925" s="67"/>
      <c r="H4925" s="67"/>
      <c r="I4925" s="67"/>
    </row>
    <row r="4926" spans="1:9">
      <c r="A4926" s="79">
        <v>44036</v>
      </c>
      <c r="B4926" s="80">
        <v>3</v>
      </c>
      <c r="C4926" s="81">
        <v>12.98</v>
      </c>
      <c r="D4926" s="67"/>
      <c r="E4926" s="67"/>
      <c r="F4926" s="67"/>
      <c r="G4926" s="67"/>
      <c r="H4926" s="67"/>
      <c r="I4926" s="67"/>
    </row>
    <row r="4927" spans="1:9">
      <c r="A4927" s="79">
        <v>44036</v>
      </c>
      <c r="B4927" s="80">
        <v>4</v>
      </c>
      <c r="C4927" s="81">
        <v>12.04</v>
      </c>
      <c r="D4927" s="67"/>
      <c r="E4927" s="67"/>
      <c r="F4927" s="67"/>
      <c r="G4927" s="67"/>
      <c r="H4927" s="67"/>
      <c r="I4927" s="67"/>
    </row>
    <row r="4928" spans="1:9">
      <c r="A4928" s="79">
        <v>44036</v>
      </c>
      <c r="B4928" s="80">
        <v>5</v>
      </c>
      <c r="C4928" s="81">
        <v>13.08</v>
      </c>
      <c r="D4928" s="67"/>
      <c r="E4928" s="67"/>
      <c r="F4928" s="67"/>
      <c r="G4928" s="67"/>
      <c r="H4928" s="67"/>
      <c r="I4928" s="67"/>
    </row>
    <row r="4929" spans="1:9">
      <c r="A4929" s="79">
        <v>44036</v>
      </c>
      <c r="B4929" s="80">
        <v>6</v>
      </c>
      <c r="C4929" s="81">
        <v>13.33</v>
      </c>
      <c r="D4929" s="67"/>
      <c r="E4929" s="67"/>
      <c r="F4929" s="67"/>
      <c r="G4929" s="67"/>
      <c r="H4929" s="67"/>
      <c r="I4929" s="67"/>
    </row>
    <row r="4930" spans="1:9">
      <c r="A4930" s="79">
        <v>44036</v>
      </c>
      <c r="B4930" s="80">
        <v>7</v>
      </c>
      <c r="C4930" s="81">
        <v>16.010000000000002</v>
      </c>
      <c r="D4930" s="67"/>
      <c r="E4930" s="67"/>
      <c r="F4930" s="67"/>
      <c r="G4930" s="67"/>
      <c r="H4930" s="67"/>
      <c r="I4930" s="67"/>
    </row>
    <row r="4931" spans="1:9">
      <c r="A4931" s="79">
        <v>44036</v>
      </c>
      <c r="B4931" s="80">
        <v>8</v>
      </c>
      <c r="C4931" s="81">
        <v>17.600000000000001</v>
      </c>
      <c r="D4931" s="67"/>
      <c r="E4931" s="67"/>
      <c r="F4931" s="67"/>
      <c r="G4931" s="67"/>
      <c r="H4931" s="67"/>
      <c r="I4931" s="67"/>
    </row>
    <row r="4932" spans="1:9">
      <c r="A4932" s="79">
        <v>44036</v>
      </c>
      <c r="B4932" s="80">
        <v>9</v>
      </c>
      <c r="C4932" s="81">
        <v>20.3</v>
      </c>
      <c r="D4932" s="67"/>
      <c r="E4932" s="67"/>
      <c r="F4932" s="67"/>
      <c r="G4932" s="67"/>
      <c r="H4932" s="67"/>
      <c r="I4932" s="67"/>
    </row>
    <row r="4933" spans="1:9">
      <c r="A4933" s="79">
        <v>44036</v>
      </c>
      <c r="B4933" s="80">
        <v>10</v>
      </c>
      <c r="C4933" s="81">
        <v>22</v>
      </c>
      <c r="D4933" s="67"/>
      <c r="E4933" s="67"/>
      <c r="F4933" s="67"/>
      <c r="G4933" s="67"/>
      <c r="H4933" s="67"/>
      <c r="I4933" s="67"/>
    </row>
    <row r="4934" spans="1:9">
      <c r="A4934" s="79">
        <v>44036</v>
      </c>
      <c r="B4934" s="80">
        <v>11</v>
      </c>
      <c r="C4934" s="81">
        <v>27.46</v>
      </c>
      <c r="D4934" s="67"/>
      <c r="E4934" s="67"/>
      <c r="F4934" s="67"/>
      <c r="G4934" s="67"/>
      <c r="H4934" s="67"/>
      <c r="I4934" s="67"/>
    </row>
    <row r="4935" spans="1:9">
      <c r="A4935" s="79">
        <v>44036</v>
      </c>
      <c r="B4935" s="80">
        <v>12</v>
      </c>
      <c r="C4935" s="81">
        <v>27.01</v>
      </c>
      <c r="D4935" s="67"/>
      <c r="E4935" s="67"/>
      <c r="F4935" s="67"/>
      <c r="G4935" s="67"/>
      <c r="H4935" s="67"/>
      <c r="I4935" s="67"/>
    </row>
    <row r="4936" spans="1:9">
      <c r="A4936" s="79">
        <v>44036</v>
      </c>
      <c r="B4936" s="80">
        <v>13</v>
      </c>
      <c r="C4936" s="81">
        <v>27.01</v>
      </c>
      <c r="D4936" s="67"/>
      <c r="E4936" s="67"/>
      <c r="F4936" s="67"/>
      <c r="G4936" s="67"/>
      <c r="H4936" s="67"/>
      <c r="I4936" s="67"/>
    </row>
    <row r="4937" spans="1:9">
      <c r="A4937" s="79">
        <v>44036</v>
      </c>
      <c r="B4937" s="80">
        <v>14</v>
      </c>
      <c r="C4937" s="81">
        <v>30.63</v>
      </c>
      <c r="D4937" s="67"/>
      <c r="E4937" s="67"/>
      <c r="F4937" s="67"/>
      <c r="G4937" s="67"/>
      <c r="H4937" s="67"/>
      <c r="I4937" s="67"/>
    </row>
    <row r="4938" spans="1:9">
      <c r="A4938" s="79">
        <v>44036</v>
      </c>
      <c r="B4938" s="80">
        <v>15</v>
      </c>
      <c r="C4938" s="81">
        <v>32.03</v>
      </c>
      <c r="D4938" s="67"/>
      <c r="E4938" s="67"/>
      <c r="F4938" s="67"/>
      <c r="G4938" s="67"/>
      <c r="H4938" s="67"/>
      <c r="I4938" s="67"/>
    </row>
    <row r="4939" spans="1:9">
      <c r="A4939" s="79">
        <v>44036</v>
      </c>
      <c r="B4939" s="80">
        <v>16</v>
      </c>
      <c r="C4939" s="81">
        <v>43.62</v>
      </c>
      <c r="D4939" s="67"/>
      <c r="E4939" s="67"/>
      <c r="F4939" s="67"/>
      <c r="G4939" s="67"/>
      <c r="H4939" s="67"/>
      <c r="I4939" s="67"/>
    </row>
    <row r="4940" spans="1:9">
      <c r="A4940" s="79">
        <v>44036</v>
      </c>
      <c r="B4940" s="80">
        <v>17</v>
      </c>
      <c r="C4940" s="81">
        <v>40.869999999999997</v>
      </c>
      <c r="D4940" s="67"/>
      <c r="E4940" s="67"/>
      <c r="F4940" s="67"/>
      <c r="G4940" s="67"/>
      <c r="H4940" s="67"/>
      <c r="I4940" s="67"/>
    </row>
    <row r="4941" spans="1:9">
      <c r="A4941" s="79">
        <v>44036</v>
      </c>
      <c r="B4941" s="80">
        <v>18</v>
      </c>
      <c r="C4941" s="81">
        <v>35.14</v>
      </c>
      <c r="D4941" s="67"/>
      <c r="E4941" s="67"/>
      <c r="F4941" s="67"/>
      <c r="G4941" s="67"/>
      <c r="H4941" s="67"/>
      <c r="I4941" s="67"/>
    </row>
    <row r="4942" spans="1:9">
      <c r="A4942" s="79">
        <v>44036</v>
      </c>
      <c r="B4942" s="80">
        <v>19</v>
      </c>
      <c r="C4942" s="81">
        <v>48.02</v>
      </c>
      <c r="D4942" s="67"/>
      <c r="E4942" s="67"/>
      <c r="F4942" s="67"/>
      <c r="G4942" s="67"/>
      <c r="H4942" s="67"/>
      <c r="I4942" s="67"/>
    </row>
    <row r="4943" spans="1:9">
      <c r="A4943" s="79">
        <v>44036</v>
      </c>
      <c r="B4943" s="80">
        <v>20</v>
      </c>
      <c r="C4943" s="81">
        <v>25.33</v>
      </c>
      <c r="D4943" s="67"/>
      <c r="E4943" s="67"/>
      <c r="F4943" s="67"/>
      <c r="G4943" s="67"/>
      <c r="H4943" s="67"/>
      <c r="I4943" s="67"/>
    </row>
    <row r="4944" spans="1:9">
      <c r="A4944" s="79">
        <v>44036</v>
      </c>
      <c r="B4944" s="80">
        <v>21</v>
      </c>
      <c r="C4944" s="81">
        <v>21.54</v>
      </c>
      <c r="D4944" s="67"/>
      <c r="E4944" s="67"/>
      <c r="F4944" s="67"/>
      <c r="G4944" s="67"/>
      <c r="H4944" s="67"/>
      <c r="I4944" s="67"/>
    </row>
    <row r="4945" spans="1:9">
      <c r="A4945" s="79">
        <v>44036</v>
      </c>
      <c r="B4945" s="80">
        <v>22</v>
      </c>
      <c r="C4945" s="81">
        <v>20.22</v>
      </c>
      <c r="D4945" s="67"/>
      <c r="E4945" s="67"/>
      <c r="F4945" s="67"/>
      <c r="G4945" s="67"/>
      <c r="H4945" s="67"/>
      <c r="I4945" s="67"/>
    </row>
    <row r="4946" spans="1:9">
      <c r="A4946" s="79">
        <v>44036</v>
      </c>
      <c r="B4946" s="80">
        <v>23</v>
      </c>
      <c r="C4946" s="81">
        <v>26.35</v>
      </c>
      <c r="D4946" s="67"/>
      <c r="E4946" s="67"/>
      <c r="F4946" s="67"/>
      <c r="G4946" s="67"/>
      <c r="H4946" s="67"/>
      <c r="I4946" s="67"/>
    </row>
    <row r="4947" spans="1:9">
      <c r="A4947" s="79">
        <v>44036</v>
      </c>
      <c r="B4947" s="80">
        <v>24</v>
      </c>
      <c r="C4947" s="81">
        <v>19.100000000000001</v>
      </c>
      <c r="D4947" s="67"/>
      <c r="E4947" s="67"/>
      <c r="F4947" s="67"/>
      <c r="G4947" s="67"/>
      <c r="H4947" s="67"/>
      <c r="I4947" s="67"/>
    </row>
    <row r="4948" spans="1:9">
      <c r="A4948" s="79">
        <v>44037</v>
      </c>
      <c r="B4948" s="80">
        <v>1</v>
      </c>
      <c r="C4948" s="81">
        <v>19.55</v>
      </c>
      <c r="D4948" s="67"/>
      <c r="E4948" s="67"/>
      <c r="F4948" s="67"/>
      <c r="G4948" s="67"/>
      <c r="H4948" s="67"/>
      <c r="I4948" s="67"/>
    </row>
    <row r="4949" spans="1:9">
      <c r="A4949" s="79">
        <v>44037</v>
      </c>
      <c r="B4949" s="80">
        <v>2</v>
      </c>
      <c r="C4949" s="81">
        <v>13.66</v>
      </c>
      <c r="D4949" s="67"/>
      <c r="E4949" s="67"/>
      <c r="F4949" s="67"/>
      <c r="G4949" s="67"/>
      <c r="H4949" s="67"/>
      <c r="I4949" s="67"/>
    </row>
    <row r="4950" spans="1:9">
      <c r="A4950" s="79">
        <v>44037</v>
      </c>
      <c r="B4950" s="80">
        <v>3</v>
      </c>
      <c r="C4950" s="81">
        <v>12.74</v>
      </c>
      <c r="D4950" s="67"/>
      <c r="E4950" s="67"/>
      <c r="F4950" s="67"/>
      <c r="G4950" s="67"/>
      <c r="H4950" s="67"/>
      <c r="I4950" s="67"/>
    </row>
    <row r="4951" spans="1:9">
      <c r="A4951" s="79">
        <v>44037</v>
      </c>
      <c r="B4951" s="80">
        <v>4</v>
      </c>
      <c r="C4951" s="81">
        <v>12.03</v>
      </c>
      <c r="D4951" s="67"/>
      <c r="E4951" s="67"/>
      <c r="F4951" s="67"/>
      <c r="G4951" s="67"/>
      <c r="H4951" s="67"/>
      <c r="I4951" s="67"/>
    </row>
    <row r="4952" spans="1:9">
      <c r="A4952" s="79">
        <v>44037</v>
      </c>
      <c r="B4952" s="80">
        <v>5</v>
      </c>
      <c r="C4952" s="81">
        <v>13.72</v>
      </c>
      <c r="D4952" s="67"/>
      <c r="E4952" s="67"/>
      <c r="F4952" s="67"/>
      <c r="G4952" s="67"/>
      <c r="H4952" s="67"/>
      <c r="I4952" s="67"/>
    </row>
    <row r="4953" spans="1:9">
      <c r="A4953" s="79">
        <v>44037</v>
      </c>
      <c r="B4953" s="80">
        <v>6</v>
      </c>
      <c r="C4953" s="81">
        <v>12.59</v>
      </c>
      <c r="D4953" s="67"/>
      <c r="E4953" s="67"/>
      <c r="F4953" s="67"/>
      <c r="G4953" s="67"/>
      <c r="H4953" s="67"/>
      <c r="I4953" s="67"/>
    </row>
    <row r="4954" spans="1:9">
      <c r="A4954" s="79">
        <v>44037</v>
      </c>
      <c r="B4954" s="80">
        <v>7</v>
      </c>
      <c r="C4954" s="81">
        <v>15.72</v>
      </c>
      <c r="D4954" s="67"/>
      <c r="E4954" s="67"/>
      <c r="F4954" s="67"/>
      <c r="G4954" s="67"/>
      <c r="H4954" s="67"/>
      <c r="I4954" s="67"/>
    </row>
    <row r="4955" spans="1:9">
      <c r="A4955" s="79">
        <v>44037</v>
      </c>
      <c r="B4955" s="80">
        <v>8</v>
      </c>
      <c r="C4955" s="81">
        <v>24.7</v>
      </c>
      <c r="D4955" s="67"/>
      <c r="E4955" s="67"/>
      <c r="F4955" s="67"/>
      <c r="G4955" s="67"/>
      <c r="H4955" s="67"/>
      <c r="I4955" s="67"/>
    </row>
    <row r="4956" spans="1:9">
      <c r="A4956" s="79">
        <v>44037</v>
      </c>
      <c r="B4956" s="80">
        <v>9</v>
      </c>
      <c r="C4956" s="81">
        <v>19.809999999999999</v>
      </c>
      <c r="D4956" s="67"/>
      <c r="E4956" s="67"/>
      <c r="F4956" s="67"/>
      <c r="G4956" s="67"/>
      <c r="H4956" s="67"/>
      <c r="I4956" s="67"/>
    </row>
    <row r="4957" spans="1:9">
      <c r="A4957" s="79">
        <v>44037</v>
      </c>
      <c r="B4957" s="80">
        <v>10</v>
      </c>
      <c r="C4957" s="81">
        <v>22.39</v>
      </c>
      <c r="D4957" s="67"/>
      <c r="E4957" s="67"/>
      <c r="F4957" s="67"/>
      <c r="G4957" s="67"/>
      <c r="H4957" s="67"/>
      <c r="I4957" s="67"/>
    </row>
    <row r="4958" spans="1:9">
      <c r="A4958" s="79">
        <v>44037</v>
      </c>
      <c r="B4958" s="80">
        <v>11</v>
      </c>
      <c r="C4958" s="81">
        <v>23.52</v>
      </c>
      <c r="D4958" s="67"/>
      <c r="E4958" s="67"/>
      <c r="F4958" s="67"/>
      <c r="G4958" s="67"/>
      <c r="H4958" s="67"/>
      <c r="I4958" s="67"/>
    </row>
    <row r="4959" spans="1:9">
      <c r="A4959" s="79">
        <v>44037</v>
      </c>
      <c r="B4959" s="80">
        <v>12</v>
      </c>
      <c r="C4959" s="81">
        <v>22.78</v>
      </c>
      <c r="D4959" s="67"/>
      <c r="E4959" s="67"/>
      <c r="F4959" s="67"/>
      <c r="G4959" s="67"/>
      <c r="H4959" s="67"/>
      <c r="I4959" s="67"/>
    </row>
    <row r="4960" spans="1:9">
      <c r="A4960" s="79">
        <v>44037</v>
      </c>
      <c r="B4960" s="80">
        <v>13</v>
      </c>
      <c r="C4960" s="81">
        <v>27.87</v>
      </c>
      <c r="D4960" s="67"/>
      <c r="E4960" s="67"/>
      <c r="F4960" s="67"/>
      <c r="G4960" s="67"/>
      <c r="H4960" s="67"/>
      <c r="I4960" s="67"/>
    </row>
    <row r="4961" spans="1:9">
      <c r="A4961" s="79">
        <v>44037</v>
      </c>
      <c r="B4961" s="80">
        <v>14</v>
      </c>
      <c r="C4961" s="81">
        <v>25.48</v>
      </c>
      <c r="D4961" s="67"/>
      <c r="E4961" s="67"/>
      <c r="F4961" s="67"/>
      <c r="G4961" s="67"/>
      <c r="H4961" s="67"/>
      <c r="I4961" s="67"/>
    </row>
    <row r="4962" spans="1:9">
      <c r="A4962" s="79">
        <v>44037</v>
      </c>
      <c r="B4962" s="80">
        <v>15</v>
      </c>
      <c r="C4962" s="81">
        <v>28.68</v>
      </c>
      <c r="D4962" s="67"/>
      <c r="E4962" s="67"/>
      <c r="F4962" s="67"/>
      <c r="G4962" s="67"/>
      <c r="H4962" s="67"/>
      <c r="I4962" s="67"/>
    </row>
    <row r="4963" spans="1:9">
      <c r="A4963" s="79">
        <v>44037</v>
      </c>
      <c r="B4963" s="80">
        <v>16</v>
      </c>
      <c r="C4963" s="81">
        <v>45.19</v>
      </c>
      <c r="D4963" s="67"/>
      <c r="E4963" s="67"/>
      <c r="F4963" s="67"/>
      <c r="G4963" s="67"/>
      <c r="H4963" s="67"/>
      <c r="I4963" s="67"/>
    </row>
    <row r="4964" spans="1:9">
      <c r="A4964" s="79">
        <v>44037</v>
      </c>
      <c r="B4964" s="80">
        <v>17</v>
      </c>
      <c r="C4964" s="81">
        <v>55.98</v>
      </c>
      <c r="D4964" s="67"/>
      <c r="E4964" s="67"/>
      <c r="F4964" s="67"/>
      <c r="G4964" s="67"/>
      <c r="H4964" s="67"/>
      <c r="I4964" s="67"/>
    </row>
    <row r="4965" spans="1:9">
      <c r="A4965" s="79">
        <v>44037</v>
      </c>
      <c r="B4965" s="80">
        <v>18</v>
      </c>
      <c r="C4965" s="81">
        <v>36.83</v>
      </c>
      <c r="D4965" s="67"/>
      <c r="E4965" s="67"/>
      <c r="F4965" s="67"/>
      <c r="G4965" s="67"/>
      <c r="H4965" s="67"/>
      <c r="I4965" s="67"/>
    </row>
    <row r="4966" spans="1:9">
      <c r="A4966" s="79">
        <v>44037</v>
      </c>
      <c r="B4966" s="80">
        <v>19</v>
      </c>
      <c r="C4966" s="81">
        <v>29.84</v>
      </c>
      <c r="D4966" s="67"/>
      <c r="E4966" s="67"/>
      <c r="F4966" s="67"/>
      <c r="G4966" s="67"/>
      <c r="H4966" s="67"/>
      <c r="I4966" s="67"/>
    </row>
    <row r="4967" spans="1:9">
      <c r="A4967" s="79">
        <v>44037</v>
      </c>
      <c r="B4967" s="80">
        <v>20</v>
      </c>
      <c r="C4967" s="81">
        <v>70.459999999999994</v>
      </c>
      <c r="D4967" s="67"/>
      <c r="E4967" s="67"/>
      <c r="F4967" s="67"/>
      <c r="G4967" s="67"/>
      <c r="H4967" s="67"/>
      <c r="I4967" s="67"/>
    </row>
    <row r="4968" spans="1:9">
      <c r="A4968" s="79">
        <v>44037</v>
      </c>
      <c r="B4968" s="80">
        <v>21</v>
      </c>
      <c r="C4968" s="81">
        <v>22.81</v>
      </c>
      <c r="D4968" s="67"/>
      <c r="E4968" s="67"/>
      <c r="F4968" s="67"/>
      <c r="G4968" s="67"/>
      <c r="H4968" s="67"/>
      <c r="I4968" s="67"/>
    </row>
    <row r="4969" spans="1:9">
      <c r="A4969" s="79">
        <v>44037</v>
      </c>
      <c r="B4969" s="80">
        <v>22</v>
      </c>
      <c r="C4969" s="81">
        <v>22.17</v>
      </c>
      <c r="D4969" s="67"/>
      <c r="E4969" s="67"/>
      <c r="F4969" s="67"/>
      <c r="G4969" s="67"/>
      <c r="H4969" s="67"/>
      <c r="I4969" s="67"/>
    </row>
    <row r="4970" spans="1:9">
      <c r="A4970" s="79">
        <v>44037</v>
      </c>
      <c r="B4970" s="80">
        <v>23</v>
      </c>
      <c r="C4970" s="81">
        <v>19.64</v>
      </c>
      <c r="D4970" s="67"/>
      <c r="E4970" s="67"/>
      <c r="F4970" s="67"/>
      <c r="G4970" s="67"/>
      <c r="H4970" s="67"/>
      <c r="I4970" s="67"/>
    </row>
    <row r="4971" spans="1:9">
      <c r="A4971" s="79">
        <v>44037</v>
      </c>
      <c r="B4971" s="80">
        <v>24</v>
      </c>
      <c r="C4971" s="81">
        <v>19.690000000000001</v>
      </c>
      <c r="D4971" s="67"/>
      <c r="E4971" s="67"/>
      <c r="F4971" s="67"/>
      <c r="G4971" s="67"/>
      <c r="H4971" s="67"/>
      <c r="I4971" s="67"/>
    </row>
    <row r="4972" spans="1:9">
      <c r="A4972" s="79">
        <v>44038</v>
      </c>
      <c r="B4972" s="80">
        <v>1</v>
      </c>
      <c r="C4972" s="81">
        <v>16.13</v>
      </c>
      <c r="D4972" s="67"/>
      <c r="E4972" s="67"/>
      <c r="F4972" s="67"/>
      <c r="G4972" s="67"/>
      <c r="H4972" s="67"/>
      <c r="I4972" s="67"/>
    </row>
    <row r="4973" spans="1:9">
      <c r="A4973" s="79">
        <v>44038</v>
      </c>
      <c r="B4973" s="80">
        <v>2</v>
      </c>
      <c r="C4973" s="81">
        <v>15.34</v>
      </c>
      <c r="D4973" s="67"/>
      <c r="E4973" s="67"/>
      <c r="F4973" s="67"/>
      <c r="G4973" s="67"/>
      <c r="H4973" s="67"/>
      <c r="I4973" s="67"/>
    </row>
    <row r="4974" spans="1:9">
      <c r="A4974" s="79">
        <v>44038</v>
      </c>
      <c r="B4974" s="80">
        <v>3</v>
      </c>
      <c r="C4974" s="81">
        <v>14.01</v>
      </c>
      <c r="D4974" s="67"/>
      <c r="E4974" s="67"/>
      <c r="F4974" s="67"/>
      <c r="G4974" s="67"/>
      <c r="H4974" s="67"/>
      <c r="I4974" s="67"/>
    </row>
    <row r="4975" spans="1:9">
      <c r="A4975" s="79">
        <v>44038</v>
      </c>
      <c r="B4975" s="80">
        <v>4</v>
      </c>
      <c r="C4975" s="81">
        <v>12.06</v>
      </c>
      <c r="D4975" s="67"/>
      <c r="E4975" s="67"/>
      <c r="F4975" s="67"/>
      <c r="G4975" s="67"/>
      <c r="H4975" s="67"/>
      <c r="I4975" s="67"/>
    </row>
    <row r="4976" spans="1:9">
      <c r="A4976" s="79">
        <v>44038</v>
      </c>
      <c r="B4976" s="80">
        <v>5</v>
      </c>
      <c r="C4976" s="81">
        <v>11.24</v>
      </c>
      <c r="D4976" s="67"/>
      <c r="E4976" s="67"/>
      <c r="F4976" s="67"/>
      <c r="G4976" s="67"/>
      <c r="H4976" s="67"/>
      <c r="I4976" s="67"/>
    </row>
    <row r="4977" spans="1:9">
      <c r="A4977" s="79">
        <v>44038</v>
      </c>
      <c r="B4977" s="80">
        <v>6</v>
      </c>
      <c r="C4977" s="81">
        <v>11.52</v>
      </c>
      <c r="D4977" s="67"/>
      <c r="E4977" s="67"/>
      <c r="F4977" s="67"/>
      <c r="G4977" s="67"/>
      <c r="H4977" s="67"/>
      <c r="I4977" s="67"/>
    </row>
    <row r="4978" spans="1:9">
      <c r="A4978" s="79">
        <v>44038</v>
      </c>
      <c r="B4978" s="80">
        <v>7</v>
      </c>
      <c r="C4978" s="81">
        <v>12.23</v>
      </c>
      <c r="D4978" s="67"/>
      <c r="E4978" s="67"/>
      <c r="F4978" s="67"/>
      <c r="G4978" s="67"/>
      <c r="H4978" s="67"/>
      <c r="I4978" s="67"/>
    </row>
    <row r="4979" spans="1:9">
      <c r="A4979" s="79">
        <v>44038</v>
      </c>
      <c r="B4979" s="80">
        <v>8</v>
      </c>
      <c r="C4979" s="81">
        <v>17.38</v>
      </c>
      <c r="D4979" s="67"/>
      <c r="E4979" s="67"/>
      <c r="F4979" s="67"/>
      <c r="G4979" s="67"/>
      <c r="H4979" s="67"/>
      <c r="I4979" s="67"/>
    </row>
    <row r="4980" spans="1:9">
      <c r="A4980" s="79">
        <v>44038</v>
      </c>
      <c r="B4980" s="80">
        <v>9</v>
      </c>
      <c r="C4980" s="81">
        <v>68.67</v>
      </c>
      <c r="D4980" s="67"/>
      <c r="E4980" s="67"/>
      <c r="F4980" s="67"/>
      <c r="G4980" s="67"/>
      <c r="H4980" s="67"/>
      <c r="I4980" s="67"/>
    </row>
    <row r="4981" spans="1:9">
      <c r="A4981" s="79">
        <v>44038</v>
      </c>
      <c r="B4981" s="80">
        <v>10</v>
      </c>
      <c r="C4981" s="81">
        <v>30.77</v>
      </c>
      <c r="D4981" s="67"/>
      <c r="E4981" s="67"/>
      <c r="F4981" s="67"/>
      <c r="G4981" s="67"/>
      <c r="H4981" s="67"/>
      <c r="I4981" s="67"/>
    </row>
    <row r="4982" spans="1:9">
      <c r="A4982" s="79">
        <v>44038</v>
      </c>
      <c r="B4982" s="80">
        <v>11</v>
      </c>
      <c r="C4982" s="81">
        <v>20.21</v>
      </c>
      <c r="D4982" s="67"/>
      <c r="E4982" s="67"/>
      <c r="F4982" s="67"/>
      <c r="G4982" s="67"/>
      <c r="H4982" s="67"/>
      <c r="I4982" s="67"/>
    </row>
    <row r="4983" spans="1:9">
      <c r="A4983" s="79">
        <v>44038</v>
      </c>
      <c r="B4983" s="80">
        <v>12</v>
      </c>
      <c r="C4983" s="81">
        <v>24.95</v>
      </c>
      <c r="D4983" s="67"/>
      <c r="E4983" s="67"/>
      <c r="F4983" s="67"/>
      <c r="G4983" s="67"/>
      <c r="H4983" s="67"/>
      <c r="I4983" s="67"/>
    </row>
    <row r="4984" spans="1:9">
      <c r="A4984" s="79">
        <v>44038</v>
      </c>
      <c r="B4984" s="80">
        <v>13</v>
      </c>
      <c r="C4984" s="81">
        <v>23.13</v>
      </c>
      <c r="D4984" s="67"/>
      <c r="E4984" s="67"/>
      <c r="F4984" s="67"/>
      <c r="G4984" s="67"/>
      <c r="H4984" s="67"/>
      <c r="I4984" s="67"/>
    </row>
    <row r="4985" spans="1:9">
      <c r="A4985" s="79">
        <v>44038</v>
      </c>
      <c r="B4985" s="80">
        <v>14</v>
      </c>
      <c r="C4985" s="81">
        <v>24.69</v>
      </c>
      <c r="D4985" s="67"/>
      <c r="E4985" s="67"/>
      <c r="F4985" s="67"/>
      <c r="G4985" s="67"/>
      <c r="H4985" s="67"/>
      <c r="I4985" s="67"/>
    </row>
    <row r="4986" spans="1:9">
      <c r="A4986" s="79">
        <v>44038</v>
      </c>
      <c r="B4986" s="80">
        <v>15</v>
      </c>
      <c r="C4986" s="81">
        <v>30.08</v>
      </c>
      <c r="D4986" s="67"/>
      <c r="E4986" s="67"/>
      <c r="F4986" s="67"/>
      <c r="G4986" s="67"/>
      <c r="H4986" s="67"/>
      <c r="I4986" s="67"/>
    </row>
    <row r="4987" spans="1:9">
      <c r="A4987" s="79">
        <v>44038</v>
      </c>
      <c r="B4987" s="80">
        <v>16</v>
      </c>
      <c r="C4987" s="81">
        <v>31.15</v>
      </c>
      <c r="D4987" s="67"/>
      <c r="E4987" s="67"/>
      <c r="F4987" s="67"/>
      <c r="G4987" s="67"/>
      <c r="H4987" s="67"/>
      <c r="I4987" s="67"/>
    </row>
    <row r="4988" spans="1:9">
      <c r="A4988" s="79">
        <v>44038</v>
      </c>
      <c r="B4988" s="80">
        <v>17</v>
      </c>
      <c r="C4988" s="81">
        <v>59.65</v>
      </c>
      <c r="D4988" s="67"/>
      <c r="E4988" s="67"/>
      <c r="F4988" s="67"/>
      <c r="G4988" s="67"/>
      <c r="H4988" s="67"/>
      <c r="I4988" s="67"/>
    </row>
    <row r="4989" spans="1:9">
      <c r="A4989" s="79">
        <v>44038</v>
      </c>
      <c r="B4989" s="80">
        <v>18</v>
      </c>
      <c r="C4989" s="81">
        <v>33.21</v>
      </c>
      <c r="D4989" s="67"/>
      <c r="E4989" s="67"/>
      <c r="F4989" s="67"/>
      <c r="G4989" s="67"/>
      <c r="H4989" s="67"/>
      <c r="I4989" s="67"/>
    </row>
    <row r="4990" spans="1:9">
      <c r="A4990" s="79">
        <v>44038</v>
      </c>
      <c r="B4990" s="80">
        <v>19</v>
      </c>
      <c r="C4990" s="81">
        <v>27.71</v>
      </c>
      <c r="D4990" s="67"/>
      <c r="E4990" s="67"/>
      <c r="F4990" s="67"/>
      <c r="G4990" s="67"/>
      <c r="H4990" s="67"/>
      <c r="I4990" s="67"/>
    </row>
    <row r="4991" spans="1:9">
      <c r="A4991" s="79">
        <v>44038</v>
      </c>
      <c r="B4991" s="80">
        <v>20</v>
      </c>
      <c r="C4991" s="81">
        <v>31.09</v>
      </c>
      <c r="D4991" s="67"/>
      <c r="E4991" s="67"/>
      <c r="F4991" s="67"/>
      <c r="G4991" s="67"/>
      <c r="H4991" s="67"/>
      <c r="I4991" s="67"/>
    </row>
    <row r="4992" spans="1:9">
      <c r="A4992" s="79">
        <v>44038</v>
      </c>
      <c r="B4992" s="80">
        <v>21</v>
      </c>
      <c r="C4992" s="81">
        <v>101.86</v>
      </c>
      <c r="D4992" s="67"/>
      <c r="E4992" s="67"/>
      <c r="F4992" s="67"/>
      <c r="G4992" s="67"/>
      <c r="H4992" s="67"/>
      <c r="I4992" s="67"/>
    </row>
    <row r="4993" spans="1:9">
      <c r="A4993" s="79">
        <v>44038</v>
      </c>
      <c r="B4993" s="80">
        <v>22</v>
      </c>
      <c r="C4993" s="81">
        <v>78.45</v>
      </c>
      <c r="D4993" s="67"/>
      <c r="E4993" s="67"/>
      <c r="F4993" s="67"/>
      <c r="G4993" s="67"/>
      <c r="H4993" s="67"/>
      <c r="I4993" s="67"/>
    </row>
    <row r="4994" spans="1:9">
      <c r="A4994" s="79">
        <v>44038</v>
      </c>
      <c r="B4994" s="80">
        <v>23</v>
      </c>
      <c r="C4994" s="81">
        <v>19.64</v>
      </c>
      <c r="D4994" s="67"/>
      <c r="E4994" s="67"/>
      <c r="F4994" s="67"/>
      <c r="G4994" s="67"/>
      <c r="H4994" s="67"/>
      <c r="I4994" s="67"/>
    </row>
    <row r="4995" spans="1:9">
      <c r="A4995" s="79">
        <v>44038</v>
      </c>
      <c r="B4995" s="80">
        <v>24</v>
      </c>
      <c r="C4995" s="81">
        <v>19.77</v>
      </c>
      <c r="D4995" s="67"/>
      <c r="E4995" s="67"/>
      <c r="F4995" s="67"/>
      <c r="G4995" s="67"/>
      <c r="H4995" s="67"/>
      <c r="I4995" s="67"/>
    </row>
    <row r="4996" spans="1:9">
      <c r="A4996" s="79">
        <v>44039</v>
      </c>
      <c r="B4996" s="80">
        <v>1</v>
      </c>
      <c r="C4996" s="81">
        <v>18.88</v>
      </c>
      <c r="D4996" s="67"/>
      <c r="E4996" s="67"/>
      <c r="F4996" s="67"/>
      <c r="G4996" s="67"/>
      <c r="H4996" s="67"/>
      <c r="I4996" s="67"/>
    </row>
    <row r="4997" spans="1:9">
      <c r="A4997" s="79">
        <v>44039</v>
      </c>
      <c r="B4997" s="80">
        <v>2</v>
      </c>
      <c r="C4997" s="81">
        <v>17.87</v>
      </c>
      <c r="D4997" s="67"/>
      <c r="E4997" s="67"/>
      <c r="F4997" s="67"/>
      <c r="G4997" s="67"/>
      <c r="H4997" s="67"/>
      <c r="I4997" s="67"/>
    </row>
    <row r="4998" spans="1:9">
      <c r="A4998" s="79">
        <v>44039</v>
      </c>
      <c r="B4998" s="80">
        <v>3</v>
      </c>
      <c r="C4998" s="81">
        <v>16.760000000000002</v>
      </c>
      <c r="D4998" s="67"/>
      <c r="E4998" s="67"/>
      <c r="F4998" s="67"/>
      <c r="G4998" s="67"/>
      <c r="H4998" s="67"/>
      <c r="I4998" s="67"/>
    </row>
    <row r="4999" spans="1:9">
      <c r="A4999" s="79">
        <v>44039</v>
      </c>
      <c r="B4999" s="80">
        <v>4</v>
      </c>
      <c r="C4999" s="81">
        <v>16.41</v>
      </c>
      <c r="D4999" s="67"/>
      <c r="E4999" s="67"/>
      <c r="F4999" s="67"/>
      <c r="G4999" s="67"/>
      <c r="H4999" s="67"/>
      <c r="I4999" s="67"/>
    </row>
    <row r="5000" spans="1:9">
      <c r="A5000" s="79">
        <v>44039</v>
      </c>
      <c r="B5000" s="80">
        <v>5</v>
      </c>
      <c r="C5000" s="81">
        <v>18.100000000000001</v>
      </c>
      <c r="D5000" s="67"/>
      <c r="E5000" s="67"/>
      <c r="F5000" s="67"/>
      <c r="G5000" s="67"/>
      <c r="H5000" s="67"/>
      <c r="I5000" s="67"/>
    </row>
    <row r="5001" spans="1:9">
      <c r="A5001" s="79">
        <v>44039</v>
      </c>
      <c r="B5001" s="80">
        <v>6</v>
      </c>
      <c r="C5001" s="81">
        <v>20.74</v>
      </c>
      <c r="D5001" s="67"/>
      <c r="E5001" s="67"/>
      <c r="F5001" s="67"/>
      <c r="G5001" s="67"/>
      <c r="H5001" s="67"/>
      <c r="I5001" s="67"/>
    </row>
    <row r="5002" spans="1:9">
      <c r="A5002" s="79">
        <v>44039</v>
      </c>
      <c r="B5002" s="80">
        <v>7</v>
      </c>
      <c r="C5002" s="81">
        <v>19.45</v>
      </c>
      <c r="D5002" s="67"/>
      <c r="E5002" s="67"/>
      <c r="F5002" s="67"/>
      <c r="G5002" s="67"/>
      <c r="H5002" s="67"/>
      <c r="I5002" s="67"/>
    </row>
    <row r="5003" spans="1:9">
      <c r="A5003" s="79">
        <v>44039</v>
      </c>
      <c r="B5003" s="80">
        <v>8</v>
      </c>
      <c r="C5003" s="81">
        <v>24.69</v>
      </c>
      <c r="D5003" s="67"/>
      <c r="E5003" s="67"/>
      <c r="F5003" s="67"/>
      <c r="G5003" s="67"/>
      <c r="H5003" s="67"/>
      <c r="I5003" s="67"/>
    </row>
    <row r="5004" spans="1:9">
      <c r="A5004" s="79">
        <v>44039</v>
      </c>
      <c r="B5004" s="80">
        <v>9</v>
      </c>
      <c r="C5004" s="81">
        <v>23.75</v>
      </c>
      <c r="D5004" s="67"/>
      <c r="E5004" s="67"/>
      <c r="F5004" s="67"/>
      <c r="G5004" s="67"/>
      <c r="H5004" s="67"/>
      <c r="I5004" s="67"/>
    </row>
    <row r="5005" spans="1:9">
      <c r="A5005" s="79">
        <v>44039</v>
      </c>
      <c r="B5005" s="80">
        <v>10</v>
      </c>
      <c r="C5005" s="81">
        <v>25.49</v>
      </c>
      <c r="D5005" s="67"/>
      <c r="E5005" s="67"/>
      <c r="F5005" s="67"/>
      <c r="G5005" s="67"/>
      <c r="H5005" s="67"/>
      <c r="I5005" s="67"/>
    </row>
    <row r="5006" spans="1:9">
      <c r="A5006" s="79">
        <v>44039</v>
      </c>
      <c r="B5006" s="80">
        <v>11</v>
      </c>
      <c r="C5006" s="81">
        <v>25.31</v>
      </c>
      <c r="D5006" s="67"/>
      <c r="E5006" s="67"/>
      <c r="F5006" s="67"/>
      <c r="G5006" s="67"/>
      <c r="H5006" s="67"/>
      <c r="I5006" s="67"/>
    </row>
    <row r="5007" spans="1:9">
      <c r="A5007" s="79">
        <v>44039</v>
      </c>
      <c r="B5007" s="80">
        <v>12</v>
      </c>
      <c r="C5007" s="81">
        <v>30.48</v>
      </c>
      <c r="D5007" s="67"/>
      <c r="E5007" s="67"/>
      <c r="F5007" s="67"/>
      <c r="G5007" s="67"/>
      <c r="H5007" s="67"/>
      <c r="I5007" s="67"/>
    </row>
    <row r="5008" spans="1:9">
      <c r="A5008" s="79">
        <v>44039</v>
      </c>
      <c r="B5008" s="80">
        <v>13</v>
      </c>
      <c r="C5008" s="81">
        <v>39.130000000000003</v>
      </c>
      <c r="D5008" s="67"/>
      <c r="E5008" s="67"/>
      <c r="F5008" s="67"/>
      <c r="G5008" s="67"/>
      <c r="H5008" s="67"/>
      <c r="I5008" s="67"/>
    </row>
    <row r="5009" spans="1:9">
      <c r="A5009" s="79">
        <v>44039</v>
      </c>
      <c r="B5009" s="80">
        <v>14</v>
      </c>
      <c r="C5009" s="81">
        <v>24.61</v>
      </c>
      <c r="D5009" s="67"/>
      <c r="E5009" s="67"/>
      <c r="F5009" s="67"/>
      <c r="G5009" s="67"/>
      <c r="H5009" s="67"/>
      <c r="I5009" s="67"/>
    </row>
    <row r="5010" spans="1:9">
      <c r="A5010" s="79">
        <v>44039</v>
      </c>
      <c r="B5010" s="80">
        <v>15</v>
      </c>
      <c r="C5010" s="81">
        <v>30.6</v>
      </c>
      <c r="D5010" s="67"/>
      <c r="E5010" s="67"/>
      <c r="F5010" s="67"/>
      <c r="G5010" s="67"/>
      <c r="H5010" s="67"/>
      <c r="I5010" s="67"/>
    </row>
    <row r="5011" spans="1:9">
      <c r="A5011" s="79">
        <v>44039</v>
      </c>
      <c r="B5011" s="80">
        <v>16</v>
      </c>
      <c r="C5011" s="81">
        <v>27.45</v>
      </c>
      <c r="D5011" s="67"/>
      <c r="E5011" s="67"/>
      <c r="F5011" s="67"/>
      <c r="G5011" s="67"/>
      <c r="H5011" s="67"/>
      <c r="I5011" s="67"/>
    </row>
    <row r="5012" spans="1:9">
      <c r="A5012" s="79">
        <v>44039</v>
      </c>
      <c r="B5012" s="80">
        <v>17</v>
      </c>
      <c r="C5012" s="81">
        <v>25.14</v>
      </c>
      <c r="D5012" s="67"/>
      <c r="E5012" s="67"/>
      <c r="F5012" s="67"/>
      <c r="G5012" s="67"/>
      <c r="H5012" s="67"/>
      <c r="I5012" s="67"/>
    </row>
    <row r="5013" spans="1:9">
      <c r="A5013" s="79">
        <v>44039</v>
      </c>
      <c r="B5013" s="80">
        <v>18</v>
      </c>
      <c r="C5013" s="81">
        <v>37.520000000000003</v>
      </c>
      <c r="D5013" s="67"/>
      <c r="E5013" s="67"/>
      <c r="F5013" s="67"/>
      <c r="G5013" s="67"/>
      <c r="H5013" s="67"/>
      <c r="I5013" s="67"/>
    </row>
    <row r="5014" spans="1:9">
      <c r="A5014" s="79">
        <v>44039</v>
      </c>
      <c r="B5014" s="80">
        <v>19</v>
      </c>
      <c r="C5014" s="81">
        <v>26.27</v>
      </c>
      <c r="D5014" s="67"/>
      <c r="E5014" s="67"/>
      <c r="F5014" s="67"/>
      <c r="G5014" s="67"/>
      <c r="H5014" s="67"/>
      <c r="I5014" s="67"/>
    </row>
    <row r="5015" spans="1:9">
      <c r="A5015" s="79">
        <v>44039</v>
      </c>
      <c r="B5015" s="80">
        <v>20</v>
      </c>
      <c r="C5015" s="81">
        <v>24.1</v>
      </c>
      <c r="D5015" s="67"/>
      <c r="E5015" s="67"/>
      <c r="F5015" s="67"/>
      <c r="G5015" s="67"/>
      <c r="H5015" s="67"/>
      <c r="I5015" s="67"/>
    </row>
    <row r="5016" spans="1:9">
      <c r="A5016" s="79">
        <v>44039</v>
      </c>
      <c r="B5016" s="80">
        <v>21</v>
      </c>
      <c r="C5016" s="81">
        <v>21.55</v>
      </c>
      <c r="D5016" s="67"/>
      <c r="E5016" s="67"/>
      <c r="F5016" s="67"/>
      <c r="G5016" s="67"/>
      <c r="H5016" s="67"/>
      <c r="I5016" s="67"/>
    </row>
    <row r="5017" spans="1:9">
      <c r="A5017" s="79">
        <v>44039</v>
      </c>
      <c r="B5017" s="80">
        <v>22</v>
      </c>
      <c r="C5017" s="81">
        <v>23.29</v>
      </c>
      <c r="D5017" s="67"/>
      <c r="E5017" s="67"/>
      <c r="F5017" s="67"/>
      <c r="G5017" s="67"/>
      <c r="H5017" s="67"/>
      <c r="I5017" s="67"/>
    </row>
    <row r="5018" spans="1:9">
      <c r="A5018" s="79">
        <v>44039</v>
      </c>
      <c r="B5018" s="80">
        <v>23</v>
      </c>
      <c r="C5018" s="81">
        <v>18.59</v>
      </c>
      <c r="D5018" s="67"/>
      <c r="E5018" s="67"/>
      <c r="F5018" s="67"/>
      <c r="G5018" s="67"/>
      <c r="H5018" s="67"/>
      <c r="I5018" s="67"/>
    </row>
    <row r="5019" spans="1:9">
      <c r="A5019" s="79">
        <v>44039</v>
      </c>
      <c r="B5019" s="80">
        <v>24</v>
      </c>
      <c r="C5019" s="81">
        <v>18.5</v>
      </c>
      <c r="D5019" s="67"/>
      <c r="E5019" s="67"/>
      <c r="F5019" s="67"/>
      <c r="G5019" s="67"/>
      <c r="H5019" s="67"/>
      <c r="I5019" s="67"/>
    </row>
    <row r="5020" spans="1:9">
      <c r="A5020" s="79">
        <v>44040</v>
      </c>
      <c r="B5020" s="80">
        <v>1</v>
      </c>
      <c r="C5020" s="81">
        <v>16.52</v>
      </c>
      <c r="D5020" s="67"/>
      <c r="E5020" s="67"/>
      <c r="F5020" s="67"/>
      <c r="G5020" s="67"/>
      <c r="H5020" s="67"/>
      <c r="I5020" s="67"/>
    </row>
    <row r="5021" spans="1:9">
      <c r="A5021" s="79">
        <v>44040</v>
      </c>
      <c r="B5021" s="80">
        <v>2</v>
      </c>
      <c r="C5021" s="81">
        <v>15.07</v>
      </c>
      <c r="D5021" s="67"/>
      <c r="E5021" s="67"/>
      <c r="F5021" s="67"/>
      <c r="G5021" s="67"/>
      <c r="H5021" s="67"/>
      <c r="I5021" s="67"/>
    </row>
    <row r="5022" spans="1:9">
      <c r="A5022" s="79">
        <v>44040</v>
      </c>
      <c r="B5022" s="80">
        <v>3</v>
      </c>
      <c r="C5022" s="81">
        <v>14.22</v>
      </c>
      <c r="D5022" s="67"/>
      <c r="E5022" s="67"/>
      <c r="F5022" s="67"/>
      <c r="G5022" s="67"/>
      <c r="H5022" s="67"/>
      <c r="I5022" s="67"/>
    </row>
    <row r="5023" spans="1:9">
      <c r="A5023" s="79">
        <v>44040</v>
      </c>
      <c r="B5023" s="80">
        <v>4</v>
      </c>
      <c r="C5023" s="81">
        <v>14.26</v>
      </c>
      <c r="D5023" s="67"/>
      <c r="E5023" s="67"/>
      <c r="F5023" s="67"/>
      <c r="G5023" s="67"/>
      <c r="H5023" s="67"/>
      <c r="I5023" s="67"/>
    </row>
    <row r="5024" spans="1:9">
      <c r="A5024" s="79">
        <v>44040</v>
      </c>
      <c r="B5024" s="80">
        <v>5</v>
      </c>
      <c r="C5024" s="81">
        <v>15.42</v>
      </c>
      <c r="D5024" s="67"/>
      <c r="E5024" s="67"/>
      <c r="F5024" s="67"/>
      <c r="G5024" s="67"/>
      <c r="H5024" s="67"/>
      <c r="I5024" s="67"/>
    </row>
    <row r="5025" spans="1:9">
      <c r="A5025" s="79">
        <v>44040</v>
      </c>
      <c r="B5025" s="80">
        <v>6</v>
      </c>
      <c r="C5025" s="81">
        <v>15.3</v>
      </c>
      <c r="D5025" s="67"/>
      <c r="E5025" s="67"/>
      <c r="F5025" s="67"/>
      <c r="G5025" s="67"/>
      <c r="H5025" s="67"/>
      <c r="I5025" s="67"/>
    </row>
    <row r="5026" spans="1:9">
      <c r="A5026" s="79">
        <v>44040</v>
      </c>
      <c r="B5026" s="80">
        <v>7</v>
      </c>
      <c r="C5026" s="81">
        <v>17.170000000000002</v>
      </c>
      <c r="D5026" s="67"/>
      <c r="E5026" s="67"/>
      <c r="F5026" s="67"/>
      <c r="G5026" s="67"/>
      <c r="H5026" s="67"/>
      <c r="I5026" s="67"/>
    </row>
    <row r="5027" spans="1:9">
      <c r="A5027" s="79">
        <v>44040</v>
      </c>
      <c r="B5027" s="80">
        <v>8</v>
      </c>
      <c r="C5027" s="81">
        <v>25.33</v>
      </c>
      <c r="D5027" s="67"/>
      <c r="E5027" s="67"/>
      <c r="F5027" s="67"/>
      <c r="G5027" s="67"/>
      <c r="H5027" s="67"/>
      <c r="I5027" s="67"/>
    </row>
    <row r="5028" spans="1:9">
      <c r="A5028" s="79">
        <v>44040</v>
      </c>
      <c r="B5028" s="80">
        <v>9</v>
      </c>
      <c r="C5028" s="81">
        <v>37.090000000000003</v>
      </c>
      <c r="D5028" s="67"/>
      <c r="E5028" s="67"/>
      <c r="F5028" s="67"/>
      <c r="G5028" s="67"/>
      <c r="H5028" s="67"/>
      <c r="I5028" s="67"/>
    </row>
    <row r="5029" spans="1:9">
      <c r="A5029" s="79">
        <v>44040</v>
      </c>
      <c r="B5029" s="80">
        <v>10</v>
      </c>
      <c r="C5029" s="81">
        <v>31.41</v>
      </c>
      <c r="D5029" s="67"/>
      <c r="E5029" s="67"/>
      <c r="F5029" s="67"/>
      <c r="G5029" s="67"/>
      <c r="H5029" s="67"/>
      <c r="I5029" s="67"/>
    </row>
    <row r="5030" spans="1:9">
      <c r="A5030" s="79">
        <v>44040</v>
      </c>
      <c r="B5030" s="80">
        <v>11</v>
      </c>
      <c r="C5030" s="81">
        <v>21.08</v>
      </c>
      <c r="D5030" s="67"/>
      <c r="E5030" s="67"/>
      <c r="F5030" s="67"/>
      <c r="G5030" s="67"/>
      <c r="H5030" s="67"/>
      <c r="I5030" s="67"/>
    </row>
    <row r="5031" spans="1:9">
      <c r="A5031" s="79">
        <v>44040</v>
      </c>
      <c r="B5031" s="80">
        <v>12</v>
      </c>
      <c r="C5031" s="81">
        <v>22.2</v>
      </c>
      <c r="D5031" s="67"/>
      <c r="E5031" s="67"/>
      <c r="F5031" s="67"/>
      <c r="G5031" s="67"/>
      <c r="H5031" s="67"/>
      <c r="I5031" s="67"/>
    </row>
    <row r="5032" spans="1:9">
      <c r="A5032" s="79">
        <v>44040</v>
      </c>
      <c r="B5032" s="80">
        <v>13</v>
      </c>
      <c r="C5032" s="81">
        <v>25.89</v>
      </c>
      <c r="D5032" s="67"/>
      <c r="E5032" s="67"/>
      <c r="F5032" s="67"/>
      <c r="G5032" s="67"/>
      <c r="H5032" s="67"/>
      <c r="I5032" s="67"/>
    </row>
    <row r="5033" spans="1:9">
      <c r="A5033" s="79">
        <v>44040</v>
      </c>
      <c r="B5033" s="80">
        <v>14</v>
      </c>
      <c r="C5033" s="81">
        <v>25.04</v>
      </c>
      <c r="D5033" s="67"/>
      <c r="E5033" s="67"/>
      <c r="F5033" s="67"/>
      <c r="G5033" s="67"/>
      <c r="H5033" s="67"/>
      <c r="I5033" s="67"/>
    </row>
    <row r="5034" spans="1:9">
      <c r="A5034" s="79">
        <v>44040</v>
      </c>
      <c r="B5034" s="80">
        <v>15</v>
      </c>
      <c r="C5034" s="81">
        <v>28.33</v>
      </c>
      <c r="D5034" s="67"/>
      <c r="E5034" s="67"/>
      <c r="F5034" s="67"/>
      <c r="G5034" s="67"/>
      <c r="H5034" s="67"/>
      <c r="I5034" s="67"/>
    </row>
    <row r="5035" spans="1:9">
      <c r="A5035" s="79">
        <v>44040</v>
      </c>
      <c r="B5035" s="80">
        <v>16</v>
      </c>
      <c r="C5035" s="81">
        <v>34.89</v>
      </c>
      <c r="D5035" s="67"/>
      <c r="E5035" s="67"/>
      <c r="F5035" s="67"/>
      <c r="G5035" s="67"/>
      <c r="H5035" s="67"/>
      <c r="I5035" s="67"/>
    </row>
    <row r="5036" spans="1:9">
      <c r="A5036" s="79">
        <v>44040</v>
      </c>
      <c r="B5036" s="80">
        <v>17</v>
      </c>
      <c r="C5036" s="81">
        <v>41.31</v>
      </c>
      <c r="D5036" s="67"/>
      <c r="E5036" s="67"/>
      <c r="F5036" s="67"/>
      <c r="G5036" s="67"/>
      <c r="H5036" s="67"/>
      <c r="I5036" s="67"/>
    </row>
    <row r="5037" spans="1:9">
      <c r="A5037" s="79">
        <v>44040</v>
      </c>
      <c r="B5037" s="80">
        <v>18</v>
      </c>
      <c r="C5037" s="81">
        <v>154.85</v>
      </c>
      <c r="D5037" s="67"/>
      <c r="E5037" s="67"/>
      <c r="F5037" s="67"/>
      <c r="G5037" s="67"/>
      <c r="H5037" s="67"/>
      <c r="I5037" s="67"/>
    </row>
    <row r="5038" spans="1:9">
      <c r="A5038" s="79">
        <v>44040</v>
      </c>
      <c r="B5038" s="80">
        <v>19</v>
      </c>
      <c r="C5038" s="81">
        <v>29.24</v>
      </c>
      <c r="D5038" s="67"/>
      <c r="E5038" s="67"/>
      <c r="F5038" s="67"/>
      <c r="G5038" s="67"/>
      <c r="H5038" s="67"/>
      <c r="I5038" s="67"/>
    </row>
    <row r="5039" spans="1:9">
      <c r="A5039" s="79">
        <v>44040</v>
      </c>
      <c r="B5039" s="80">
        <v>20</v>
      </c>
      <c r="C5039" s="81">
        <v>25.12</v>
      </c>
      <c r="D5039" s="67"/>
      <c r="E5039" s="67"/>
      <c r="F5039" s="67"/>
      <c r="G5039" s="67"/>
      <c r="H5039" s="67"/>
      <c r="I5039" s="67"/>
    </row>
    <row r="5040" spans="1:9">
      <c r="A5040" s="79">
        <v>44040</v>
      </c>
      <c r="B5040" s="80">
        <v>21</v>
      </c>
      <c r="C5040" s="81">
        <v>75.63</v>
      </c>
      <c r="D5040" s="67"/>
      <c r="E5040" s="67"/>
      <c r="F5040" s="67"/>
      <c r="G5040" s="67"/>
      <c r="H5040" s="67"/>
      <c r="I5040" s="67"/>
    </row>
    <row r="5041" spans="1:9">
      <c r="A5041" s="79">
        <v>44040</v>
      </c>
      <c r="B5041" s="80">
        <v>22</v>
      </c>
      <c r="C5041" s="81">
        <v>20.92</v>
      </c>
      <c r="D5041" s="67"/>
      <c r="E5041" s="67"/>
      <c r="F5041" s="67"/>
      <c r="G5041" s="67"/>
      <c r="H5041" s="67"/>
      <c r="I5041" s="67"/>
    </row>
    <row r="5042" spans="1:9">
      <c r="A5042" s="79">
        <v>44040</v>
      </c>
      <c r="B5042" s="80">
        <v>23</v>
      </c>
      <c r="C5042" s="81">
        <v>312.39</v>
      </c>
      <c r="D5042" s="67"/>
      <c r="E5042" s="67"/>
      <c r="F5042" s="67"/>
      <c r="G5042" s="67"/>
      <c r="H5042" s="67"/>
      <c r="I5042" s="67"/>
    </row>
    <row r="5043" spans="1:9">
      <c r="A5043" s="79">
        <v>44040</v>
      </c>
      <c r="B5043" s="80">
        <v>24</v>
      </c>
      <c r="C5043" s="81">
        <v>18.690000000000001</v>
      </c>
      <c r="D5043" s="67"/>
      <c r="E5043" s="67"/>
      <c r="F5043" s="67"/>
      <c r="G5043" s="67"/>
      <c r="H5043" s="67"/>
      <c r="I5043" s="67"/>
    </row>
    <row r="5044" spans="1:9">
      <c r="A5044" s="79">
        <v>44041</v>
      </c>
      <c r="B5044" s="80">
        <v>1</v>
      </c>
      <c r="C5044" s="81">
        <v>16.93</v>
      </c>
      <c r="D5044" s="67"/>
      <c r="E5044" s="67"/>
      <c r="F5044" s="67"/>
      <c r="G5044" s="67"/>
      <c r="H5044" s="67"/>
      <c r="I5044" s="67"/>
    </row>
    <row r="5045" spans="1:9">
      <c r="A5045" s="79">
        <v>44041</v>
      </c>
      <c r="B5045" s="80">
        <v>2</v>
      </c>
      <c r="C5045" s="81">
        <v>16</v>
      </c>
      <c r="D5045" s="67"/>
      <c r="E5045" s="67"/>
      <c r="F5045" s="67"/>
      <c r="G5045" s="67"/>
      <c r="H5045" s="67"/>
      <c r="I5045" s="67"/>
    </row>
    <row r="5046" spans="1:9">
      <c r="A5046" s="79">
        <v>44041</v>
      </c>
      <c r="B5046" s="80">
        <v>3</v>
      </c>
      <c r="C5046" s="81">
        <v>15.27</v>
      </c>
      <c r="D5046" s="67"/>
      <c r="E5046" s="67"/>
      <c r="F5046" s="67"/>
      <c r="G5046" s="67"/>
      <c r="H5046" s="67"/>
      <c r="I5046" s="67"/>
    </row>
    <row r="5047" spans="1:9">
      <c r="A5047" s="79">
        <v>44041</v>
      </c>
      <c r="B5047" s="80">
        <v>4</v>
      </c>
      <c r="C5047" s="81">
        <v>14.88</v>
      </c>
      <c r="D5047" s="67"/>
      <c r="E5047" s="67"/>
      <c r="F5047" s="67"/>
      <c r="G5047" s="67"/>
      <c r="H5047" s="67"/>
      <c r="I5047" s="67"/>
    </row>
    <row r="5048" spans="1:9">
      <c r="A5048" s="79">
        <v>44041</v>
      </c>
      <c r="B5048" s="80">
        <v>5</v>
      </c>
      <c r="C5048" s="81">
        <v>16.059999999999999</v>
      </c>
      <c r="D5048" s="67"/>
      <c r="E5048" s="67"/>
      <c r="F5048" s="67"/>
      <c r="G5048" s="67"/>
      <c r="H5048" s="67"/>
      <c r="I5048" s="67"/>
    </row>
    <row r="5049" spans="1:9">
      <c r="A5049" s="79">
        <v>44041</v>
      </c>
      <c r="B5049" s="80">
        <v>6</v>
      </c>
      <c r="C5049" s="81">
        <v>17</v>
      </c>
      <c r="D5049" s="67"/>
      <c r="E5049" s="67"/>
      <c r="F5049" s="67"/>
      <c r="G5049" s="67"/>
      <c r="H5049" s="67"/>
      <c r="I5049" s="67"/>
    </row>
    <row r="5050" spans="1:9">
      <c r="A5050" s="79">
        <v>44041</v>
      </c>
      <c r="B5050" s="80">
        <v>7</v>
      </c>
      <c r="C5050" s="81">
        <v>18.940000000000001</v>
      </c>
      <c r="D5050" s="67"/>
      <c r="E5050" s="67"/>
      <c r="F5050" s="67"/>
      <c r="G5050" s="67"/>
      <c r="H5050" s="67"/>
      <c r="I5050" s="67"/>
    </row>
    <row r="5051" spans="1:9">
      <c r="A5051" s="79">
        <v>44041</v>
      </c>
      <c r="B5051" s="80">
        <v>8</v>
      </c>
      <c r="C5051" s="81">
        <v>22.67</v>
      </c>
      <c r="D5051" s="67"/>
      <c r="E5051" s="67"/>
      <c r="F5051" s="67"/>
      <c r="G5051" s="67"/>
      <c r="H5051" s="67"/>
      <c r="I5051" s="67"/>
    </row>
    <row r="5052" spans="1:9">
      <c r="A5052" s="79">
        <v>44041</v>
      </c>
      <c r="B5052" s="80">
        <v>9</v>
      </c>
      <c r="C5052" s="81">
        <v>33.01</v>
      </c>
      <c r="D5052" s="67"/>
      <c r="E5052" s="67"/>
      <c r="F5052" s="67"/>
      <c r="G5052" s="67"/>
      <c r="H5052" s="67"/>
      <c r="I5052" s="67"/>
    </row>
    <row r="5053" spans="1:9">
      <c r="A5053" s="79">
        <v>44041</v>
      </c>
      <c r="B5053" s="80">
        <v>10</v>
      </c>
      <c r="C5053" s="81">
        <v>21.74</v>
      </c>
      <c r="D5053" s="67"/>
      <c r="E5053" s="67"/>
      <c r="F5053" s="67"/>
      <c r="G5053" s="67"/>
      <c r="H5053" s="67"/>
      <c r="I5053" s="67"/>
    </row>
    <row r="5054" spans="1:9">
      <c r="A5054" s="79">
        <v>44041</v>
      </c>
      <c r="B5054" s="80">
        <v>11</v>
      </c>
      <c r="C5054" s="81">
        <v>42.11</v>
      </c>
      <c r="D5054" s="67"/>
      <c r="E5054" s="67"/>
      <c r="F5054" s="67"/>
      <c r="G5054" s="67"/>
      <c r="H5054" s="67"/>
      <c r="I5054" s="67"/>
    </row>
    <row r="5055" spans="1:9">
      <c r="A5055" s="79">
        <v>44041</v>
      </c>
      <c r="B5055" s="80">
        <v>12</v>
      </c>
      <c r="C5055" s="81">
        <v>38.79</v>
      </c>
      <c r="D5055" s="67"/>
      <c r="E5055" s="67"/>
      <c r="F5055" s="67"/>
      <c r="G5055" s="67"/>
      <c r="H5055" s="67"/>
      <c r="I5055" s="67"/>
    </row>
    <row r="5056" spans="1:9">
      <c r="A5056" s="79">
        <v>44041</v>
      </c>
      <c r="B5056" s="80">
        <v>13</v>
      </c>
      <c r="C5056" s="81">
        <v>106.79</v>
      </c>
      <c r="D5056" s="67"/>
      <c r="E5056" s="67"/>
      <c r="F5056" s="67"/>
      <c r="G5056" s="67"/>
      <c r="H5056" s="67"/>
      <c r="I5056" s="67"/>
    </row>
    <row r="5057" spans="1:9">
      <c r="A5057" s="79">
        <v>44041</v>
      </c>
      <c r="B5057" s="80">
        <v>14</v>
      </c>
      <c r="C5057" s="81">
        <v>38.909999999999997</v>
      </c>
      <c r="D5057" s="67"/>
      <c r="E5057" s="67"/>
      <c r="F5057" s="67"/>
      <c r="G5057" s="67"/>
      <c r="H5057" s="67"/>
      <c r="I5057" s="67"/>
    </row>
    <row r="5058" spans="1:9">
      <c r="A5058" s="79">
        <v>44041</v>
      </c>
      <c r="B5058" s="80">
        <v>15</v>
      </c>
      <c r="C5058" s="81">
        <v>39.659999999999997</v>
      </c>
      <c r="D5058" s="67"/>
      <c r="E5058" s="67"/>
      <c r="F5058" s="67"/>
      <c r="G5058" s="67"/>
      <c r="H5058" s="67"/>
      <c r="I5058" s="67"/>
    </row>
    <row r="5059" spans="1:9">
      <c r="A5059" s="79">
        <v>44041</v>
      </c>
      <c r="B5059" s="80">
        <v>16</v>
      </c>
      <c r="C5059" s="81">
        <v>33.82</v>
      </c>
      <c r="D5059" s="67"/>
      <c r="E5059" s="67"/>
      <c r="F5059" s="67"/>
      <c r="G5059" s="67"/>
      <c r="H5059" s="67"/>
      <c r="I5059" s="67"/>
    </row>
    <row r="5060" spans="1:9">
      <c r="A5060" s="79">
        <v>44041</v>
      </c>
      <c r="B5060" s="80">
        <v>17</v>
      </c>
      <c r="C5060" s="81">
        <v>58.32</v>
      </c>
      <c r="D5060" s="67"/>
      <c r="E5060" s="67"/>
      <c r="F5060" s="67"/>
      <c r="G5060" s="67"/>
      <c r="H5060" s="67"/>
      <c r="I5060" s="67"/>
    </row>
    <row r="5061" spans="1:9">
      <c r="A5061" s="79">
        <v>44041</v>
      </c>
      <c r="B5061" s="80">
        <v>18</v>
      </c>
      <c r="C5061" s="81">
        <v>34.28</v>
      </c>
      <c r="D5061" s="67"/>
      <c r="E5061" s="67"/>
      <c r="F5061" s="67"/>
      <c r="G5061" s="67"/>
      <c r="H5061" s="67"/>
      <c r="I5061" s="67"/>
    </row>
    <row r="5062" spans="1:9">
      <c r="A5062" s="79">
        <v>44041</v>
      </c>
      <c r="B5062" s="80">
        <v>19</v>
      </c>
      <c r="C5062" s="81">
        <v>34.99</v>
      </c>
      <c r="D5062" s="67"/>
      <c r="E5062" s="67"/>
      <c r="F5062" s="67"/>
      <c r="G5062" s="67"/>
      <c r="H5062" s="67"/>
      <c r="I5062" s="67"/>
    </row>
    <row r="5063" spans="1:9">
      <c r="A5063" s="79">
        <v>44041</v>
      </c>
      <c r="B5063" s="80">
        <v>20</v>
      </c>
      <c r="C5063" s="81">
        <v>23.84</v>
      </c>
      <c r="D5063" s="67"/>
      <c r="E5063" s="67"/>
      <c r="F5063" s="67"/>
      <c r="G5063" s="67"/>
      <c r="H5063" s="67"/>
      <c r="I5063" s="67"/>
    </row>
    <row r="5064" spans="1:9">
      <c r="A5064" s="79">
        <v>44041</v>
      </c>
      <c r="B5064" s="80">
        <v>21</v>
      </c>
      <c r="C5064" s="81">
        <v>34.81</v>
      </c>
      <c r="D5064" s="67"/>
      <c r="E5064" s="67"/>
      <c r="F5064" s="67"/>
      <c r="G5064" s="67"/>
      <c r="H5064" s="67"/>
      <c r="I5064" s="67"/>
    </row>
    <row r="5065" spans="1:9">
      <c r="A5065" s="79">
        <v>44041</v>
      </c>
      <c r="B5065" s="80">
        <v>22</v>
      </c>
      <c r="C5065" s="81">
        <v>21.25</v>
      </c>
      <c r="D5065" s="67"/>
      <c r="E5065" s="67"/>
      <c r="F5065" s="67"/>
      <c r="G5065" s="67"/>
      <c r="H5065" s="67"/>
      <c r="I5065" s="67"/>
    </row>
    <row r="5066" spans="1:9">
      <c r="A5066" s="79">
        <v>44041</v>
      </c>
      <c r="B5066" s="80">
        <v>23</v>
      </c>
      <c r="C5066" s="81">
        <v>34.36</v>
      </c>
      <c r="D5066" s="67"/>
      <c r="E5066" s="67"/>
      <c r="F5066" s="67"/>
      <c r="G5066" s="67"/>
      <c r="H5066" s="67"/>
      <c r="I5066" s="67"/>
    </row>
    <row r="5067" spans="1:9">
      <c r="A5067" s="79">
        <v>44041</v>
      </c>
      <c r="B5067" s="80">
        <v>24</v>
      </c>
      <c r="C5067" s="81">
        <v>19.14</v>
      </c>
      <c r="D5067" s="67"/>
      <c r="E5067" s="67"/>
      <c r="F5067" s="67"/>
      <c r="G5067" s="67"/>
      <c r="H5067" s="67"/>
      <c r="I5067" s="67"/>
    </row>
    <row r="5068" spans="1:9">
      <c r="A5068" s="79">
        <v>44042</v>
      </c>
      <c r="B5068" s="80">
        <v>1</v>
      </c>
      <c r="C5068" s="81">
        <v>23.67</v>
      </c>
      <c r="D5068" s="67"/>
      <c r="E5068" s="67"/>
      <c r="F5068" s="67"/>
      <c r="G5068" s="67"/>
      <c r="H5068" s="67"/>
      <c r="I5068" s="67"/>
    </row>
    <row r="5069" spans="1:9">
      <c r="A5069" s="79">
        <v>44042</v>
      </c>
      <c r="B5069" s="80">
        <v>2</v>
      </c>
      <c r="C5069" s="81">
        <v>16.899999999999999</v>
      </c>
      <c r="D5069" s="67"/>
      <c r="E5069" s="67"/>
      <c r="F5069" s="67"/>
      <c r="G5069" s="67"/>
      <c r="H5069" s="67"/>
      <c r="I5069" s="67"/>
    </row>
    <row r="5070" spans="1:9">
      <c r="A5070" s="79">
        <v>44042</v>
      </c>
      <c r="B5070" s="80">
        <v>3</v>
      </c>
      <c r="C5070" s="81">
        <v>16.05</v>
      </c>
      <c r="D5070" s="67"/>
      <c r="E5070" s="67"/>
      <c r="F5070" s="67"/>
      <c r="G5070" s="67"/>
      <c r="H5070" s="67"/>
      <c r="I5070" s="67"/>
    </row>
    <row r="5071" spans="1:9">
      <c r="A5071" s="79">
        <v>44042</v>
      </c>
      <c r="B5071" s="80">
        <v>4</v>
      </c>
      <c r="C5071" s="81">
        <v>15.7</v>
      </c>
      <c r="D5071" s="67"/>
      <c r="E5071" s="67"/>
      <c r="F5071" s="67"/>
      <c r="G5071" s="67"/>
      <c r="H5071" s="67"/>
      <c r="I5071" s="67"/>
    </row>
    <row r="5072" spans="1:9">
      <c r="A5072" s="79">
        <v>44042</v>
      </c>
      <c r="B5072" s="80">
        <v>5</v>
      </c>
      <c r="C5072" s="81">
        <v>17.54</v>
      </c>
      <c r="D5072" s="67"/>
      <c r="E5072" s="67"/>
      <c r="F5072" s="67"/>
      <c r="G5072" s="67"/>
      <c r="H5072" s="67"/>
      <c r="I5072" s="67"/>
    </row>
    <row r="5073" spans="1:9">
      <c r="A5073" s="79">
        <v>44042</v>
      </c>
      <c r="B5073" s="80">
        <v>6</v>
      </c>
      <c r="C5073" s="81">
        <v>17.32</v>
      </c>
      <c r="D5073" s="67"/>
      <c r="E5073" s="67"/>
      <c r="F5073" s="67"/>
      <c r="G5073" s="67"/>
      <c r="H5073" s="67"/>
      <c r="I5073" s="67"/>
    </row>
    <row r="5074" spans="1:9">
      <c r="A5074" s="79">
        <v>44042</v>
      </c>
      <c r="B5074" s="80">
        <v>7</v>
      </c>
      <c r="C5074" s="81">
        <v>18.82</v>
      </c>
      <c r="D5074" s="67"/>
      <c r="E5074" s="67"/>
      <c r="F5074" s="67"/>
      <c r="G5074" s="67"/>
      <c r="H5074" s="67"/>
      <c r="I5074" s="67"/>
    </row>
    <row r="5075" spans="1:9">
      <c r="A5075" s="79">
        <v>44042</v>
      </c>
      <c r="B5075" s="80">
        <v>8</v>
      </c>
      <c r="C5075" s="81">
        <v>28.3</v>
      </c>
      <c r="D5075" s="67"/>
      <c r="E5075" s="67"/>
      <c r="F5075" s="67"/>
      <c r="G5075" s="67"/>
      <c r="H5075" s="67"/>
      <c r="I5075" s="67"/>
    </row>
    <row r="5076" spans="1:9">
      <c r="A5076" s="79">
        <v>44042</v>
      </c>
      <c r="B5076" s="80">
        <v>9</v>
      </c>
      <c r="C5076" s="81">
        <v>20.11</v>
      </c>
      <c r="D5076" s="67"/>
      <c r="E5076" s="67"/>
      <c r="F5076" s="67"/>
      <c r="G5076" s="67"/>
      <c r="H5076" s="67"/>
      <c r="I5076" s="67"/>
    </row>
    <row r="5077" spans="1:9">
      <c r="A5077" s="79">
        <v>44042</v>
      </c>
      <c r="B5077" s="80">
        <v>10</v>
      </c>
      <c r="C5077" s="81">
        <v>19.79</v>
      </c>
      <c r="D5077" s="67"/>
      <c r="E5077" s="67"/>
      <c r="F5077" s="67"/>
      <c r="G5077" s="67"/>
      <c r="H5077" s="67"/>
      <c r="I5077" s="67"/>
    </row>
    <row r="5078" spans="1:9">
      <c r="A5078" s="79">
        <v>44042</v>
      </c>
      <c r="B5078" s="80">
        <v>11</v>
      </c>
      <c r="C5078" s="81">
        <v>19.489999999999998</v>
      </c>
      <c r="D5078" s="67"/>
      <c r="E5078" s="67"/>
      <c r="F5078" s="67"/>
      <c r="G5078" s="67"/>
      <c r="H5078" s="67"/>
      <c r="I5078" s="67"/>
    </row>
    <row r="5079" spans="1:9">
      <c r="A5079" s="79">
        <v>44042</v>
      </c>
      <c r="B5079" s="80">
        <v>12</v>
      </c>
      <c r="C5079" s="81">
        <v>22.26</v>
      </c>
      <c r="D5079" s="67"/>
      <c r="E5079" s="67"/>
      <c r="F5079" s="67"/>
      <c r="G5079" s="67"/>
      <c r="H5079" s="67"/>
      <c r="I5079" s="67"/>
    </row>
    <row r="5080" spans="1:9">
      <c r="A5080" s="79">
        <v>44042</v>
      </c>
      <c r="B5080" s="80">
        <v>13</v>
      </c>
      <c r="C5080" s="81">
        <v>22.88</v>
      </c>
      <c r="D5080" s="67"/>
      <c r="E5080" s="67"/>
      <c r="F5080" s="67"/>
      <c r="G5080" s="67"/>
      <c r="H5080" s="67"/>
      <c r="I5080" s="67"/>
    </row>
    <row r="5081" spans="1:9">
      <c r="A5081" s="79">
        <v>44042</v>
      </c>
      <c r="B5081" s="80">
        <v>14</v>
      </c>
      <c r="C5081" s="81">
        <v>24.73</v>
      </c>
      <c r="D5081" s="67"/>
      <c r="E5081" s="67"/>
      <c r="F5081" s="67"/>
      <c r="G5081" s="67"/>
      <c r="H5081" s="67"/>
      <c r="I5081" s="67"/>
    </row>
    <row r="5082" spans="1:9">
      <c r="A5082" s="79">
        <v>44042</v>
      </c>
      <c r="B5082" s="80">
        <v>15</v>
      </c>
      <c r="C5082" s="81">
        <v>25.77</v>
      </c>
      <c r="D5082" s="67"/>
      <c r="E5082" s="67"/>
      <c r="F5082" s="67"/>
      <c r="G5082" s="67"/>
      <c r="H5082" s="67"/>
      <c r="I5082" s="67"/>
    </row>
    <row r="5083" spans="1:9">
      <c r="A5083" s="79">
        <v>44042</v>
      </c>
      <c r="B5083" s="80">
        <v>16</v>
      </c>
      <c r="C5083" s="81">
        <v>25.27</v>
      </c>
      <c r="D5083" s="67"/>
      <c r="E5083" s="67"/>
      <c r="F5083" s="67"/>
      <c r="G5083" s="67"/>
      <c r="H5083" s="67"/>
      <c r="I5083" s="67"/>
    </row>
    <row r="5084" spans="1:9">
      <c r="A5084" s="79">
        <v>44042</v>
      </c>
      <c r="B5084" s="80">
        <v>17</v>
      </c>
      <c r="C5084" s="81">
        <v>24.28</v>
      </c>
      <c r="D5084" s="67"/>
      <c r="E5084" s="67"/>
      <c r="F5084" s="67"/>
      <c r="G5084" s="67"/>
      <c r="H5084" s="67"/>
      <c r="I5084" s="67"/>
    </row>
    <row r="5085" spans="1:9">
      <c r="A5085" s="79">
        <v>44042</v>
      </c>
      <c r="B5085" s="80">
        <v>18</v>
      </c>
      <c r="C5085" s="81">
        <v>21.39</v>
      </c>
      <c r="D5085" s="67"/>
      <c r="E5085" s="67"/>
      <c r="F5085" s="67"/>
      <c r="G5085" s="67"/>
      <c r="H5085" s="67"/>
      <c r="I5085" s="67"/>
    </row>
    <row r="5086" spans="1:9">
      <c r="A5086" s="79">
        <v>44042</v>
      </c>
      <c r="B5086" s="80">
        <v>19</v>
      </c>
      <c r="C5086" s="81">
        <v>20.87</v>
      </c>
      <c r="D5086" s="67"/>
      <c r="E5086" s="67"/>
      <c r="F5086" s="67"/>
      <c r="G5086" s="67"/>
      <c r="H5086" s="67"/>
      <c r="I5086" s="67"/>
    </row>
    <row r="5087" spans="1:9">
      <c r="A5087" s="79">
        <v>44042</v>
      </c>
      <c r="B5087" s="80">
        <v>20</v>
      </c>
      <c r="C5087" s="81">
        <v>19.600000000000001</v>
      </c>
      <c r="D5087" s="67"/>
      <c r="E5087" s="67"/>
      <c r="F5087" s="67"/>
      <c r="G5087" s="67"/>
      <c r="H5087" s="67"/>
      <c r="I5087" s="67"/>
    </row>
    <row r="5088" spans="1:9">
      <c r="A5088" s="79">
        <v>44042</v>
      </c>
      <c r="B5088" s="80">
        <v>21</v>
      </c>
      <c r="C5088" s="81">
        <v>19.53</v>
      </c>
      <c r="D5088" s="67"/>
      <c r="E5088" s="67"/>
      <c r="F5088" s="67"/>
      <c r="G5088" s="67"/>
      <c r="H5088" s="67"/>
      <c r="I5088" s="67"/>
    </row>
    <row r="5089" spans="1:9">
      <c r="A5089" s="79">
        <v>44042</v>
      </c>
      <c r="B5089" s="80">
        <v>22</v>
      </c>
      <c r="C5089" s="81">
        <v>18.91</v>
      </c>
      <c r="D5089" s="67"/>
      <c r="E5089" s="67"/>
      <c r="F5089" s="67"/>
      <c r="G5089" s="67"/>
      <c r="H5089" s="67"/>
      <c r="I5089" s="67"/>
    </row>
    <row r="5090" spans="1:9">
      <c r="A5090" s="79">
        <v>44042</v>
      </c>
      <c r="B5090" s="80">
        <v>23</v>
      </c>
      <c r="C5090" s="81">
        <v>17.73</v>
      </c>
      <c r="D5090" s="67"/>
      <c r="E5090" s="67"/>
      <c r="F5090" s="67"/>
      <c r="G5090" s="67"/>
      <c r="H5090" s="67"/>
      <c r="I5090" s="67"/>
    </row>
    <row r="5091" spans="1:9">
      <c r="A5091" s="79">
        <v>44042</v>
      </c>
      <c r="B5091" s="80">
        <v>24</v>
      </c>
      <c r="C5091" s="81">
        <v>16.79</v>
      </c>
      <c r="D5091" s="67"/>
      <c r="E5091" s="67"/>
      <c r="F5091" s="67"/>
      <c r="G5091" s="67"/>
      <c r="H5091" s="67"/>
      <c r="I5091" s="67"/>
    </row>
    <row r="5092" spans="1:9">
      <c r="A5092" s="79">
        <v>44043</v>
      </c>
      <c r="B5092" s="80">
        <v>1</v>
      </c>
      <c r="C5092" s="81">
        <v>16.829999999999998</v>
      </c>
      <c r="D5092" s="67"/>
      <c r="E5092" s="67"/>
      <c r="F5092" s="67"/>
      <c r="G5092" s="67"/>
      <c r="H5092" s="67"/>
      <c r="I5092" s="67"/>
    </row>
    <row r="5093" spans="1:9">
      <c r="A5093" s="79">
        <v>44043</v>
      </c>
      <c r="B5093" s="80">
        <v>2</v>
      </c>
      <c r="C5093" s="81">
        <v>15.84</v>
      </c>
      <c r="D5093" s="67"/>
      <c r="E5093" s="67"/>
      <c r="F5093" s="67"/>
      <c r="G5093" s="67"/>
      <c r="H5093" s="67"/>
      <c r="I5093" s="67"/>
    </row>
    <row r="5094" spans="1:9">
      <c r="A5094" s="79">
        <v>44043</v>
      </c>
      <c r="B5094" s="80">
        <v>3</v>
      </c>
      <c r="C5094" s="81">
        <v>14.97</v>
      </c>
      <c r="D5094" s="67"/>
      <c r="E5094" s="67"/>
      <c r="F5094" s="67"/>
      <c r="G5094" s="67"/>
      <c r="H5094" s="67"/>
      <c r="I5094" s="67"/>
    </row>
    <row r="5095" spans="1:9">
      <c r="A5095" s="79">
        <v>44043</v>
      </c>
      <c r="B5095" s="80">
        <v>4</v>
      </c>
      <c r="C5095" s="81">
        <v>14.52</v>
      </c>
      <c r="D5095" s="67"/>
      <c r="E5095" s="67"/>
      <c r="F5095" s="67"/>
      <c r="G5095" s="67"/>
      <c r="H5095" s="67"/>
      <c r="I5095" s="67"/>
    </row>
    <row r="5096" spans="1:9">
      <c r="A5096" s="79">
        <v>44043</v>
      </c>
      <c r="B5096" s="80">
        <v>5</v>
      </c>
      <c r="C5096" s="81">
        <v>15.79</v>
      </c>
      <c r="D5096" s="67"/>
      <c r="E5096" s="67"/>
      <c r="F5096" s="67"/>
      <c r="G5096" s="67"/>
      <c r="H5096" s="67"/>
      <c r="I5096" s="67"/>
    </row>
    <row r="5097" spans="1:9">
      <c r="A5097" s="79">
        <v>44043</v>
      </c>
      <c r="B5097" s="80">
        <v>6</v>
      </c>
      <c r="C5097" s="81">
        <v>16.57</v>
      </c>
      <c r="D5097" s="67"/>
      <c r="E5097" s="67"/>
      <c r="F5097" s="67"/>
      <c r="G5097" s="67"/>
      <c r="H5097" s="67"/>
      <c r="I5097" s="67"/>
    </row>
    <row r="5098" spans="1:9">
      <c r="A5098" s="79">
        <v>44043</v>
      </c>
      <c r="B5098" s="80">
        <v>7</v>
      </c>
      <c r="C5098" s="81">
        <v>16.43</v>
      </c>
      <c r="D5098" s="67"/>
      <c r="E5098" s="67"/>
      <c r="F5098" s="67"/>
      <c r="G5098" s="67"/>
      <c r="H5098" s="67"/>
      <c r="I5098" s="67"/>
    </row>
    <row r="5099" spans="1:9">
      <c r="A5099" s="79">
        <v>44043</v>
      </c>
      <c r="B5099" s="80">
        <v>8</v>
      </c>
      <c r="C5099" s="81">
        <v>19.71</v>
      </c>
      <c r="D5099" s="67"/>
      <c r="E5099" s="67"/>
      <c r="F5099" s="67"/>
      <c r="G5099" s="67"/>
      <c r="H5099" s="67"/>
      <c r="I5099" s="67"/>
    </row>
    <row r="5100" spans="1:9">
      <c r="A5100" s="79">
        <v>44043</v>
      </c>
      <c r="B5100" s="80">
        <v>9</v>
      </c>
      <c r="C5100" s="81">
        <v>25.09</v>
      </c>
      <c r="D5100" s="67"/>
      <c r="E5100" s="67"/>
      <c r="F5100" s="67"/>
      <c r="G5100" s="67"/>
      <c r="H5100" s="67"/>
      <c r="I5100" s="67"/>
    </row>
    <row r="5101" spans="1:9">
      <c r="A5101" s="79">
        <v>44043</v>
      </c>
      <c r="B5101" s="80">
        <v>10</v>
      </c>
      <c r="C5101" s="81">
        <v>20.399999999999999</v>
      </c>
      <c r="D5101" s="67"/>
      <c r="E5101" s="67"/>
      <c r="F5101" s="67"/>
      <c r="G5101" s="67"/>
      <c r="H5101" s="67"/>
      <c r="I5101" s="67"/>
    </row>
    <row r="5102" spans="1:9">
      <c r="A5102" s="79">
        <v>44043</v>
      </c>
      <c r="B5102" s="80">
        <v>11</v>
      </c>
      <c r="C5102" s="81">
        <v>20.49</v>
      </c>
      <c r="D5102" s="67"/>
      <c r="E5102" s="67"/>
      <c r="F5102" s="67"/>
      <c r="G5102" s="67"/>
      <c r="H5102" s="67"/>
      <c r="I5102" s="67"/>
    </row>
    <row r="5103" spans="1:9">
      <c r="A5103" s="79">
        <v>44043</v>
      </c>
      <c r="B5103" s="80">
        <v>12</v>
      </c>
      <c r="C5103" s="81">
        <v>21.53</v>
      </c>
      <c r="D5103" s="67"/>
      <c r="E5103" s="67"/>
      <c r="F5103" s="67"/>
      <c r="G5103" s="67"/>
      <c r="H5103" s="67"/>
      <c r="I5103" s="67"/>
    </row>
    <row r="5104" spans="1:9">
      <c r="A5104" s="79">
        <v>44043</v>
      </c>
      <c r="B5104" s="80">
        <v>13</v>
      </c>
      <c r="C5104" s="81">
        <v>24.47</v>
      </c>
      <c r="D5104" s="67"/>
      <c r="E5104" s="67"/>
      <c r="F5104" s="67"/>
      <c r="G5104" s="67"/>
      <c r="H5104" s="67"/>
      <c r="I5104" s="67"/>
    </row>
    <row r="5105" spans="1:9">
      <c r="A5105" s="79">
        <v>44043</v>
      </c>
      <c r="B5105" s="80">
        <v>14</v>
      </c>
      <c r="C5105" s="81">
        <v>30.44</v>
      </c>
      <c r="D5105" s="67"/>
      <c r="E5105" s="67"/>
      <c r="F5105" s="67"/>
      <c r="G5105" s="67"/>
      <c r="H5105" s="67"/>
      <c r="I5105" s="67"/>
    </row>
    <row r="5106" spans="1:9">
      <c r="A5106" s="79">
        <v>44043</v>
      </c>
      <c r="B5106" s="80">
        <v>15</v>
      </c>
      <c r="C5106" s="81">
        <v>26.35</v>
      </c>
      <c r="D5106" s="67"/>
      <c r="E5106" s="67"/>
      <c r="F5106" s="67"/>
      <c r="G5106" s="67"/>
      <c r="H5106" s="67"/>
      <c r="I5106" s="67"/>
    </row>
    <row r="5107" spans="1:9">
      <c r="A5107" s="79">
        <v>44043</v>
      </c>
      <c r="B5107" s="80">
        <v>16</v>
      </c>
      <c r="C5107" s="81">
        <v>24.04</v>
      </c>
      <c r="D5107" s="67"/>
      <c r="E5107" s="67"/>
      <c r="F5107" s="67"/>
      <c r="G5107" s="67"/>
      <c r="H5107" s="67"/>
      <c r="I5107" s="67"/>
    </row>
    <row r="5108" spans="1:9">
      <c r="A5108" s="79">
        <v>44043</v>
      </c>
      <c r="B5108" s="80">
        <v>17</v>
      </c>
      <c r="C5108" s="81">
        <v>22.82</v>
      </c>
      <c r="D5108" s="67"/>
      <c r="E5108" s="67"/>
      <c r="F5108" s="67"/>
      <c r="G5108" s="67"/>
      <c r="H5108" s="67"/>
      <c r="I5108" s="67"/>
    </row>
    <row r="5109" spans="1:9">
      <c r="A5109" s="79">
        <v>44043</v>
      </c>
      <c r="B5109" s="80">
        <v>18</v>
      </c>
      <c r="C5109" s="81">
        <v>20.2</v>
      </c>
      <c r="D5109" s="67"/>
      <c r="E5109" s="67"/>
      <c r="F5109" s="67"/>
      <c r="G5109" s="67"/>
      <c r="H5109" s="67"/>
      <c r="I5109" s="67"/>
    </row>
    <row r="5110" spans="1:9">
      <c r="A5110" s="79">
        <v>44043</v>
      </c>
      <c r="B5110" s="80">
        <v>19</v>
      </c>
      <c r="C5110" s="81">
        <v>19.21</v>
      </c>
      <c r="D5110" s="67"/>
      <c r="E5110" s="67"/>
      <c r="F5110" s="67"/>
      <c r="G5110" s="67"/>
      <c r="H5110" s="67"/>
      <c r="I5110" s="67"/>
    </row>
    <row r="5111" spans="1:9">
      <c r="A5111" s="79">
        <v>44043</v>
      </c>
      <c r="B5111" s="80">
        <v>20</v>
      </c>
      <c r="C5111" s="81">
        <v>21.62</v>
      </c>
      <c r="D5111" s="67"/>
      <c r="E5111" s="67"/>
      <c r="F5111" s="67"/>
      <c r="G5111" s="67"/>
      <c r="H5111" s="67"/>
      <c r="I5111" s="67"/>
    </row>
    <row r="5112" spans="1:9">
      <c r="A5112" s="79">
        <v>44043</v>
      </c>
      <c r="B5112" s="80">
        <v>21</v>
      </c>
      <c r="C5112" s="81">
        <v>50.41</v>
      </c>
      <c r="D5112" s="67"/>
      <c r="E5112" s="67"/>
      <c r="F5112" s="67"/>
      <c r="G5112" s="67"/>
      <c r="H5112" s="67"/>
      <c r="I5112" s="67"/>
    </row>
    <row r="5113" spans="1:9">
      <c r="A5113" s="79">
        <v>44043</v>
      </c>
      <c r="B5113" s="80">
        <v>22</v>
      </c>
      <c r="C5113" s="81">
        <v>18.96</v>
      </c>
      <c r="D5113" s="67"/>
      <c r="E5113" s="67"/>
      <c r="F5113" s="67"/>
      <c r="G5113" s="67"/>
      <c r="H5113" s="67"/>
      <c r="I5113" s="67"/>
    </row>
    <row r="5114" spans="1:9">
      <c r="A5114" s="79">
        <v>44043</v>
      </c>
      <c r="B5114" s="80">
        <v>23</v>
      </c>
      <c r="C5114" s="81">
        <v>17.21</v>
      </c>
      <c r="D5114" s="67"/>
      <c r="E5114" s="67"/>
      <c r="F5114" s="67"/>
      <c r="G5114" s="67"/>
      <c r="H5114" s="67"/>
      <c r="I5114" s="67"/>
    </row>
    <row r="5115" spans="1:9">
      <c r="A5115" s="79">
        <v>44043</v>
      </c>
      <c r="B5115" s="80">
        <v>24</v>
      </c>
      <c r="C5115" s="81">
        <v>17.68</v>
      </c>
      <c r="D5115" s="67"/>
      <c r="E5115" s="67"/>
      <c r="F5115" s="67"/>
      <c r="G5115" s="67"/>
      <c r="H5115" s="67"/>
      <c r="I5115" s="67"/>
    </row>
    <row r="5116" spans="1:9">
      <c r="A5116" s="79">
        <v>44044</v>
      </c>
      <c r="B5116" s="80">
        <v>1</v>
      </c>
      <c r="C5116" s="81">
        <v>16.46</v>
      </c>
      <c r="D5116" s="67"/>
      <c r="E5116" s="67"/>
      <c r="F5116" s="67"/>
      <c r="G5116" s="67"/>
      <c r="H5116" s="67"/>
      <c r="I5116" s="67"/>
    </row>
    <row r="5117" spans="1:9">
      <c r="A5117" s="79">
        <v>44044</v>
      </c>
      <c r="B5117" s="80">
        <v>2</v>
      </c>
      <c r="C5117" s="81">
        <v>16.100000000000001</v>
      </c>
      <c r="D5117" s="67"/>
      <c r="E5117" s="67"/>
      <c r="F5117" s="67"/>
      <c r="G5117" s="67"/>
      <c r="H5117" s="67"/>
      <c r="I5117" s="67"/>
    </row>
    <row r="5118" spans="1:9">
      <c r="A5118" s="79">
        <v>44044</v>
      </c>
      <c r="B5118" s="80">
        <v>3</v>
      </c>
      <c r="C5118" s="81">
        <v>15.19</v>
      </c>
      <c r="D5118" s="67"/>
      <c r="E5118" s="67"/>
      <c r="F5118" s="67"/>
      <c r="G5118" s="67"/>
      <c r="H5118" s="67"/>
      <c r="I5118" s="67"/>
    </row>
    <row r="5119" spans="1:9">
      <c r="A5119" s="79">
        <v>44044</v>
      </c>
      <c r="B5119" s="80">
        <v>4</v>
      </c>
      <c r="C5119" s="81">
        <v>14.95</v>
      </c>
      <c r="D5119" s="67"/>
      <c r="E5119" s="67"/>
      <c r="F5119" s="67"/>
      <c r="G5119" s="67"/>
      <c r="H5119" s="67"/>
      <c r="I5119" s="67"/>
    </row>
    <row r="5120" spans="1:9">
      <c r="A5120" s="79">
        <v>44044</v>
      </c>
      <c r="B5120" s="80">
        <v>5</v>
      </c>
      <c r="C5120" s="81">
        <v>14.41</v>
      </c>
      <c r="D5120" s="67"/>
      <c r="E5120" s="67"/>
      <c r="F5120" s="67"/>
      <c r="G5120" s="67"/>
      <c r="H5120" s="67"/>
      <c r="I5120" s="67"/>
    </row>
    <row r="5121" spans="1:9">
      <c r="A5121" s="79">
        <v>44044</v>
      </c>
      <c r="B5121" s="80">
        <v>6</v>
      </c>
      <c r="C5121" s="81">
        <v>14.68</v>
      </c>
      <c r="D5121" s="67"/>
      <c r="E5121" s="67"/>
      <c r="F5121" s="67"/>
      <c r="G5121" s="67"/>
      <c r="H5121" s="67"/>
      <c r="I5121" s="67"/>
    </row>
    <row r="5122" spans="1:9">
      <c r="A5122" s="79">
        <v>44044</v>
      </c>
      <c r="B5122" s="80">
        <v>7</v>
      </c>
      <c r="C5122" s="81">
        <v>16.14</v>
      </c>
      <c r="D5122" s="67"/>
      <c r="E5122" s="67"/>
      <c r="F5122" s="67"/>
      <c r="G5122" s="67"/>
      <c r="H5122" s="67"/>
      <c r="I5122" s="67"/>
    </row>
    <row r="5123" spans="1:9">
      <c r="A5123" s="79">
        <v>44044</v>
      </c>
      <c r="B5123" s="80">
        <v>8</v>
      </c>
      <c r="C5123" s="81">
        <v>17.12</v>
      </c>
      <c r="D5123" s="67"/>
      <c r="E5123" s="67"/>
      <c r="F5123" s="67"/>
      <c r="G5123" s="67"/>
      <c r="H5123" s="67"/>
      <c r="I5123" s="67"/>
    </row>
    <row r="5124" spans="1:9">
      <c r="A5124" s="79">
        <v>44044</v>
      </c>
      <c r="B5124" s="80">
        <v>9</v>
      </c>
      <c r="C5124" s="81">
        <v>18.989999999999998</v>
      </c>
      <c r="D5124" s="67"/>
      <c r="E5124" s="67"/>
      <c r="F5124" s="67"/>
      <c r="G5124" s="67"/>
      <c r="H5124" s="67"/>
      <c r="I5124" s="67"/>
    </row>
    <row r="5125" spans="1:9">
      <c r="A5125" s="79">
        <v>44044</v>
      </c>
      <c r="B5125" s="80">
        <v>10</v>
      </c>
      <c r="C5125" s="81">
        <v>21.72</v>
      </c>
      <c r="D5125" s="67"/>
      <c r="E5125" s="67"/>
      <c r="F5125" s="67"/>
      <c r="G5125" s="67"/>
      <c r="H5125" s="67"/>
      <c r="I5125" s="67"/>
    </row>
    <row r="5126" spans="1:9">
      <c r="A5126" s="79">
        <v>44044</v>
      </c>
      <c r="B5126" s="80">
        <v>11</v>
      </c>
      <c r="C5126" s="81">
        <v>21.53</v>
      </c>
      <c r="D5126" s="67"/>
      <c r="E5126" s="67"/>
      <c r="F5126" s="67"/>
      <c r="G5126" s="67"/>
      <c r="H5126" s="67"/>
      <c r="I5126" s="67"/>
    </row>
    <row r="5127" spans="1:9">
      <c r="A5127" s="79">
        <v>44044</v>
      </c>
      <c r="B5127" s="80">
        <v>12</v>
      </c>
      <c r="C5127" s="81">
        <v>25.15</v>
      </c>
      <c r="D5127" s="67"/>
      <c r="E5127" s="67"/>
      <c r="F5127" s="67"/>
      <c r="G5127" s="67"/>
      <c r="H5127" s="67"/>
      <c r="I5127" s="67"/>
    </row>
    <row r="5128" spans="1:9">
      <c r="A5128" s="79">
        <v>44044</v>
      </c>
      <c r="B5128" s="80">
        <v>13</v>
      </c>
      <c r="C5128" s="81">
        <v>20.77</v>
      </c>
      <c r="D5128" s="67"/>
      <c r="E5128" s="67"/>
      <c r="F5128" s="67"/>
      <c r="G5128" s="67"/>
      <c r="H5128" s="67"/>
      <c r="I5128" s="67"/>
    </row>
    <row r="5129" spans="1:9">
      <c r="A5129" s="79">
        <v>44044</v>
      </c>
      <c r="B5129" s="80">
        <v>14</v>
      </c>
      <c r="C5129" s="81">
        <v>20.87</v>
      </c>
      <c r="D5129" s="67"/>
      <c r="E5129" s="67"/>
      <c r="F5129" s="67"/>
      <c r="G5129" s="67"/>
      <c r="H5129" s="67"/>
      <c r="I5129" s="67"/>
    </row>
    <row r="5130" spans="1:9">
      <c r="A5130" s="79">
        <v>44044</v>
      </c>
      <c r="B5130" s="80">
        <v>15</v>
      </c>
      <c r="C5130" s="81">
        <v>20.68</v>
      </c>
      <c r="D5130" s="67"/>
      <c r="E5130" s="67"/>
      <c r="F5130" s="67"/>
      <c r="G5130" s="67"/>
      <c r="H5130" s="67"/>
      <c r="I5130" s="67"/>
    </row>
    <row r="5131" spans="1:9">
      <c r="A5131" s="79">
        <v>44044</v>
      </c>
      <c r="B5131" s="80">
        <v>16</v>
      </c>
      <c r="C5131" s="81">
        <v>20.88</v>
      </c>
      <c r="D5131" s="67"/>
      <c r="E5131" s="67"/>
      <c r="F5131" s="67"/>
      <c r="G5131" s="67"/>
      <c r="H5131" s="67"/>
      <c r="I5131" s="67"/>
    </row>
    <row r="5132" spans="1:9">
      <c r="A5132" s="79">
        <v>44044</v>
      </c>
      <c r="B5132" s="80">
        <v>17</v>
      </c>
      <c r="C5132" s="81">
        <v>21.25</v>
      </c>
      <c r="D5132" s="67"/>
      <c r="E5132" s="67"/>
      <c r="F5132" s="67"/>
      <c r="G5132" s="67"/>
      <c r="H5132" s="67"/>
      <c r="I5132" s="67"/>
    </row>
    <row r="5133" spans="1:9">
      <c r="A5133" s="79">
        <v>44044</v>
      </c>
      <c r="B5133" s="80">
        <v>18</v>
      </c>
      <c r="C5133" s="81">
        <v>19.239999999999998</v>
      </c>
      <c r="D5133" s="67"/>
      <c r="E5133" s="67"/>
      <c r="F5133" s="67"/>
      <c r="G5133" s="67"/>
      <c r="H5133" s="67"/>
      <c r="I5133" s="67"/>
    </row>
    <row r="5134" spans="1:9">
      <c r="A5134" s="79">
        <v>44044</v>
      </c>
      <c r="B5134" s="80">
        <v>19</v>
      </c>
      <c r="C5134" s="81">
        <v>18.97</v>
      </c>
      <c r="D5134" s="67"/>
      <c r="E5134" s="67"/>
      <c r="F5134" s="67"/>
      <c r="G5134" s="67"/>
      <c r="H5134" s="67"/>
      <c r="I5134" s="67"/>
    </row>
    <row r="5135" spans="1:9">
      <c r="A5135" s="79">
        <v>44044</v>
      </c>
      <c r="B5135" s="80">
        <v>20</v>
      </c>
      <c r="C5135" s="81">
        <v>18.93</v>
      </c>
      <c r="D5135" s="67"/>
      <c r="E5135" s="67"/>
      <c r="F5135" s="67"/>
      <c r="G5135" s="67"/>
      <c r="H5135" s="67"/>
      <c r="I5135" s="67"/>
    </row>
    <row r="5136" spans="1:9">
      <c r="A5136" s="79">
        <v>44044</v>
      </c>
      <c r="B5136" s="80">
        <v>21</v>
      </c>
      <c r="C5136" s="81">
        <v>18.75</v>
      </c>
      <c r="D5136" s="67"/>
      <c r="E5136" s="67"/>
      <c r="F5136" s="67"/>
      <c r="G5136" s="67"/>
      <c r="H5136" s="67"/>
      <c r="I5136" s="67"/>
    </row>
    <row r="5137" spans="1:9">
      <c r="A5137" s="79">
        <v>44044</v>
      </c>
      <c r="B5137" s="80">
        <v>22</v>
      </c>
      <c r="C5137" s="81">
        <v>17.77</v>
      </c>
      <c r="D5137" s="67"/>
      <c r="E5137" s="67"/>
      <c r="F5137" s="67"/>
      <c r="G5137" s="67"/>
      <c r="H5137" s="67"/>
      <c r="I5137" s="67"/>
    </row>
    <row r="5138" spans="1:9">
      <c r="A5138" s="79">
        <v>44044</v>
      </c>
      <c r="B5138" s="80">
        <v>23</v>
      </c>
      <c r="C5138" s="81">
        <v>16.61</v>
      </c>
      <c r="D5138" s="67"/>
      <c r="E5138" s="67"/>
      <c r="F5138" s="67"/>
      <c r="G5138" s="67"/>
      <c r="H5138" s="67"/>
      <c r="I5138" s="67"/>
    </row>
    <row r="5139" spans="1:9">
      <c r="A5139" s="79">
        <v>44044</v>
      </c>
      <c r="B5139" s="80">
        <v>24</v>
      </c>
      <c r="C5139" s="81">
        <v>16.48</v>
      </c>
      <c r="D5139" s="67"/>
      <c r="E5139" s="67"/>
      <c r="F5139" s="67"/>
      <c r="G5139" s="67"/>
      <c r="H5139" s="67"/>
      <c r="I5139" s="67"/>
    </row>
    <row r="5140" spans="1:9">
      <c r="A5140" s="79">
        <v>44045</v>
      </c>
      <c r="B5140" s="80">
        <v>1</v>
      </c>
      <c r="C5140" s="81">
        <v>14.45</v>
      </c>
      <c r="D5140" s="67"/>
      <c r="E5140" s="67"/>
      <c r="F5140" s="67"/>
      <c r="G5140" s="67"/>
      <c r="H5140" s="67"/>
      <c r="I5140" s="67"/>
    </row>
    <row r="5141" spans="1:9">
      <c r="A5141" s="79">
        <v>44045</v>
      </c>
      <c r="B5141" s="80">
        <v>2</v>
      </c>
      <c r="C5141" s="81">
        <v>11.11</v>
      </c>
      <c r="D5141" s="67"/>
      <c r="E5141" s="67"/>
      <c r="F5141" s="67"/>
      <c r="G5141" s="67"/>
      <c r="H5141" s="67"/>
      <c r="I5141" s="67"/>
    </row>
    <row r="5142" spans="1:9">
      <c r="A5142" s="79">
        <v>44045</v>
      </c>
      <c r="B5142" s="80">
        <v>3</v>
      </c>
      <c r="C5142" s="81">
        <v>13.82</v>
      </c>
      <c r="D5142" s="67"/>
      <c r="E5142" s="67"/>
      <c r="F5142" s="67"/>
      <c r="G5142" s="67"/>
      <c r="H5142" s="67"/>
      <c r="I5142" s="67"/>
    </row>
    <row r="5143" spans="1:9">
      <c r="A5143" s="79">
        <v>44045</v>
      </c>
      <c r="B5143" s="80">
        <v>4</v>
      </c>
      <c r="C5143" s="81">
        <v>13.6</v>
      </c>
      <c r="D5143" s="67"/>
      <c r="E5143" s="67"/>
      <c r="F5143" s="67"/>
      <c r="G5143" s="67"/>
      <c r="H5143" s="67"/>
      <c r="I5143" s="67"/>
    </row>
    <row r="5144" spans="1:9">
      <c r="A5144" s="79">
        <v>44045</v>
      </c>
      <c r="B5144" s="80">
        <v>5</v>
      </c>
      <c r="C5144" s="81">
        <v>12.72</v>
      </c>
      <c r="D5144" s="67"/>
      <c r="E5144" s="67"/>
      <c r="F5144" s="67"/>
      <c r="G5144" s="67"/>
      <c r="H5144" s="67"/>
      <c r="I5144" s="67"/>
    </row>
    <row r="5145" spans="1:9">
      <c r="A5145" s="79">
        <v>44045</v>
      </c>
      <c r="B5145" s="80">
        <v>6</v>
      </c>
      <c r="C5145" s="81">
        <v>13.52</v>
      </c>
      <c r="D5145" s="67"/>
      <c r="E5145" s="67"/>
      <c r="F5145" s="67"/>
      <c r="G5145" s="67"/>
      <c r="H5145" s="67"/>
      <c r="I5145" s="67"/>
    </row>
    <row r="5146" spans="1:9">
      <c r="A5146" s="79">
        <v>44045</v>
      </c>
      <c r="B5146" s="80">
        <v>7</v>
      </c>
      <c r="C5146" s="81">
        <v>12.09</v>
      </c>
      <c r="D5146" s="67"/>
      <c r="E5146" s="67"/>
      <c r="F5146" s="67"/>
      <c r="G5146" s="67"/>
      <c r="H5146" s="67"/>
      <c r="I5146" s="67"/>
    </row>
    <row r="5147" spans="1:9">
      <c r="A5147" s="79">
        <v>44045</v>
      </c>
      <c r="B5147" s="80">
        <v>8</v>
      </c>
      <c r="C5147" s="81">
        <v>15.11</v>
      </c>
      <c r="D5147" s="67"/>
      <c r="E5147" s="67"/>
      <c r="F5147" s="67"/>
      <c r="G5147" s="67"/>
      <c r="H5147" s="67"/>
      <c r="I5147" s="67"/>
    </row>
    <row r="5148" spans="1:9">
      <c r="A5148" s="79">
        <v>44045</v>
      </c>
      <c r="B5148" s="80">
        <v>9</v>
      </c>
      <c r="C5148" s="81">
        <v>16.760000000000002</v>
      </c>
      <c r="D5148" s="67"/>
      <c r="E5148" s="67"/>
      <c r="F5148" s="67"/>
      <c r="G5148" s="67"/>
      <c r="H5148" s="67"/>
      <c r="I5148" s="67"/>
    </row>
    <row r="5149" spans="1:9">
      <c r="A5149" s="79">
        <v>44045</v>
      </c>
      <c r="B5149" s="80">
        <v>10</v>
      </c>
      <c r="C5149" s="81">
        <v>17.3</v>
      </c>
      <c r="D5149" s="67"/>
      <c r="E5149" s="67"/>
      <c r="F5149" s="67"/>
      <c r="G5149" s="67"/>
      <c r="H5149" s="67"/>
      <c r="I5149" s="67"/>
    </row>
    <row r="5150" spans="1:9">
      <c r="A5150" s="79">
        <v>44045</v>
      </c>
      <c r="B5150" s="80">
        <v>11</v>
      </c>
      <c r="C5150" s="81">
        <v>18.829999999999998</v>
      </c>
      <c r="D5150" s="67"/>
      <c r="E5150" s="67"/>
      <c r="F5150" s="67"/>
      <c r="G5150" s="67"/>
      <c r="H5150" s="67"/>
      <c r="I5150" s="67"/>
    </row>
    <row r="5151" spans="1:9">
      <c r="A5151" s="79">
        <v>44045</v>
      </c>
      <c r="B5151" s="80">
        <v>12</v>
      </c>
      <c r="C5151" s="81">
        <v>22.21</v>
      </c>
      <c r="D5151" s="67"/>
      <c r="E5151" s="67"/>
      <c r="F5151" s="67"/>
      <c r="G5151" s="67"/>
      <c r="H5151" s="67"/>
      <c r="I5151" s="67"/>
    </row>
    <row r="5152" spans="1:9">
      <c r="A5152" s="79">
        <v>44045</v>
      </c>
      <c r="B5152" s="80">
        <v>13</v>
      </c>
      <c r="C5152" s="81">
        <v>29.78</v>
      </c>
      <c r="D5152" s="67"/>
      <c r="E5152" s="67"/>
      <c r="F5152" s="67"/>
      <c r="G5152" s="67"/>
      <c r="H5152" s="67"/>
      <c r="I5152" s="67"/>
    </row>
    <row r="5153" spans="1:9">
      <c r="A5153" s="79">
        <v>44045</v>
      </c>
      <c r="B5153" s="80">
        <v>14</v>
      </c>
      <c r="C5153" s="81">
        <v>23.38</v>
      </c>
      <c r="D5153" s="67"/>
      <c r="E5153" s="67"/>
      <c r="F5153" s="67"/>
      <c r="G5153" s="67"/>
      <c r="H5153" s="67"/>
      <c r="I5153" s="67"/>
    </row>
    <row r="5154" spans="1:9">
      <c r="A5154" s="79">
        <v>44045</v>
      </c>
      <c r="B5154" s="80">
        <v>15</v>
      </c>
      <c r="C5154" s="81">
        <v>26.32</v>
      </c>
      <c r="D5154" s="67"/>
      <c r="E5154" s="67"/>
      <c r="F5154" s="67"/>
      <c r="G5154" s="67"/>
      <c r="H5154" s="67"/>
      <c r="I5154" s="67"/>
    </row>
    <row r="5155" spans="1:9">
      <c r="A5155" s="79">
        <v>44045</v>
      </c>
      <c r="B5155" s="80">
        <v>16</v>
      </c>
      <c r="C5155" s="81">
        <v>30.58</v>
      </c>
      <c r="D5155" s="67"/>
      <c r="E5155" s="67"/>
      <c r="F5155" s="67"/>
      <c r="G5155" s="67"/>
      <c r="H5155" s="67"/>
      <c r="I5155" s="67"/>
    </row>
    <row r="5156" spans="1:9">
      <c r="A5156" s="79">
        <v>44045</v>
      </c>
      <c r="B5156" s="80">
        <v>17</v>
      </c>
      <c r="C5156" s="81">
        <v>39.71</v>
      </c>
      <c r="D5156" s="67"/>
      <c r="E5156" s="67"/>
      <c r="F5156" s="67"/>
      <c r="G5156" s="67"/>
      <c r="H5156" s="67"/>
      <c r="I5156" s="67"/>
    </row>
    <row r="5157" spans="1:9">
      <c r="A5157" s="79">
        <v>44045</v>
      </c>
      <c r="B5157" s="80">
        <v>18</v>
      </c>
      <c r="C5157" s="81">
        <v>22.8</v>
      </c>
      <c r="D5157" s="67"/>
      <c r="E5157" s="67"/>
      <c r="F5157" s="67"/>
      <c r="G5157" s="67"/>
      <c r="H5157" s="67"/>
      <c r="I5157" s="67"/>
    </row>
    <row r="5158" spans="1:9">
      <c r="A5158" s="79">
        <v>44045</v>
      </c>
      <c r="B5158" s="80">
        <v>19</v>
      </c>
      <c r="C5158" s="81">
        <v>21.45</v>
      </c>
      <c r="D5158" s="67"/>
      <c r="E5158" s="67"/>
      <c r="F5158" s="67"/>
      <c r="G5158" s="67"/>
      <c r="H5158" s="67"/>
      <c r="I5158" s="67"/>
    </row>
    <row r="5159" spans="1:9">
      <c r="A5159" s="79">
        <v>44045</v>
      </c>
      <c r="B5159" s="80">
        <v>20</v>
      </c>
      <c r="C5159" s="81">
        <v>20.72</v>
      </c>
      <c r="D5159" s="67"/>
      <c r="E5159" s="67"/>
      <c r="F5159" s="67"/>
      <c r="G5159" s="67"/>
      <c r="H5159" s="67"/>
      <c r="I5159" s="67"/>
    </row>
    <row r="5160" spans="1:9">
      <c r="A5160" s="79">
        <v>44045</v>
      </c>
      <c r="B5160" s="80">
        <v>21</v>
      </c>
      <c r="C5160" s="81">
        <v>53.55</v>
      </c>
      <c r="D5160" s="67"/>
      <c r="E5160" s="67"/>
      <c r="F5160" s="67"/>
      <c r="G5160" s="67"/>
      <c r="H5160" s="67"/>
      <c r="I5160" s="67"/>
    </row>
    <row r="5161" spans="1:9">
      <c r="A5161" s="79">
        <v>44045</v>
      </c>
      <c r="B5161" s="80">
        <v>22</v>
      </c>
      <c r="C5161" s="81">
        <v>18</v>
      </c>
      <c r="D5161" s="67"/>
      <c r="E5161" s="67"/>
      <c r="F5161" s="67"/>
      <c r="G5161" s="67"/>
      <c r="H5161" s="67"/>
      <c r="I5161" s="67"/>
    </row>
    <row r="5162" spans="1:9">
      <c r="A5162" s="79">
        <v>44045</v>
      </c>
      <c r="B5162" s="80">
        <v>23</v>
      </c>
      <c r="C5162" s="81">
        <v>16.739999999999998</v>
      </c>
      <c r="D5162" s="67"/>
      <c r="E5162" s="67"/>
      <c r="F5162" s="67"/>
      <c r="G5162" s="67"/>
      <c r="H5162" s="67"/>
      <c r="I5162" s="67"/>
    </row>
    <row r="5163" spans="1:9">
      <c r="A5163" s="79">
        <v>44045</v>
      </c>
      <c r="B5163" s="80">
        <v>24</v>
      </c>
      <c r="C5163" s="81">
        <v>15.8</v>
      </c>
      <c r="D5163" s="67"/>
      <c r="E5163" s="67"/>
      <c r="F5163" s="67"/>
      <c r="G5163" s="67"/>
      <c r="H5163" s="67"/>
      <c r="I5163" s="67"/>
    </row>
    <row r="5164" spans="1:9">
      <c r="A5164" s="79">
        <v>44046</v>
      </c>
      <c r="B5164" s="80">
        <v>1</v>
      </c>
      <c r="C5164" s="81">
        <v>16.079999999999998</v>
      </c>
      <c r="D5164" s="67"/>
      <c r="E5164" s="67"/>
      <c r="F5164" s="67"/>
      <c r="G5164" s="67"/>
      <c r="H5164" s="67"/>
      <c r="I5164" s="67"/>
    </row>
    <row r="5165" spans="1:9">
      <c r="A5165" s="79">
        <v>44046</v>
      </c>
      <c r="B5165" s="80">
        <v>2</v>
      </c>
      <c r="C5165" s="81">
        <v>15.08</v>
      </c>
      <c r="D5165" s="67"/>
      <c r="E5165" s="67"/>
      <c r="F5165" s="67"/>
      <c r="G5165" s="67"/>
      <c r="H5165" s="67"/>
      <c r="I5165" s="67"/>
    </row>
    <row r="5166" spans="1:9">
      <c r="A5166" s="79">
        <v>44046</v>
      </c>
      <c r="B5166" s="80">
        <v>3</v>
      </c>
      <c r="C5166" s="81">
        <v>14.59</v>
      </c>
      <c r="D5166" s="67"/>
      <c r="E5166" s="67"/>
      <c r="F5166" s="67"/>
      <c r="G5166" s="67"/>
      <c r="H5166" s="67"/>
      <c r="I5166" s="67"/>
    </row>
    <row r="5167" spans="1:9">
      <c r="A5167" s="79">
        <v>44046</v>
      </c>
      <c r="B5167" s="80">
        <v>4</v>
      </c>
      <c r="C5167" s="81">
        <v>15.06</v>
      </c>
      <c r="D5167" s="67"/>
      <c r="E5167" s="67"/>
      <c r="F5167" s="67"/>
      <c r="G5167" s="67"/>
      <c r="H5167" s="67"/>
      <c r="I5167" s="67"/>
    </row>
    <row r="5168" spans="1:9">
      <c r="A5168" s="79">
        <v>44046</v>
      </c>
      <c r="B5168" s="80">
        <v>5</v>
      </c>
      <c r="C5168" s="81">
        <v>16.75</v>
      </c>
      <c r="D5168" s="67"/>
      <c r="E5168" s="67"/>
      <c r="F5168" s="67"/>
      <c r="G5168" s="67"/>
      <c r="H5168" s="67"/>
      <c r="I5168" s="67"/>
    </row>
    <row r="5169" spans="1:9">
      <c r="A5169" s="79">
        <v>44046</v>
      </c>
      <c r="B5169" s="80">
        <v>6</v>
      </c>
      <c r="C5169" s="81">
        <v>17.52</v>
      </c>
      <c r="D5169" s="67"/>
      <c r="E5169" s="67"/>
      <c r="F5169" s="67"/>
      <c r="G5169" s="67"/>
      <c r="H5169" s="67"/>
      <c r="I5169" s="67"/>
    </row>
    <row r="5170" spans="1:9">
      <c r="A5170" s="79">
        <v>44046</v>
      </c>
      <c r="B5170" s="80">
        <v>7</v>
      </c>
      <c r="C5170" s="81">
        <v>16.84</v>
      </c>
      <c r="D5170" s="67"/>
      <c r="E5170" s="67"/>
      <c r="F5170" s="67"/>
      <c r="G5170" s="67"/>
      <c r="H5170" s="67"/>
      <c r="I5170" s="67"/>
    </row>
    <row r="5171" spans="1:9">
      <c r="A5171" s="79">
        <v>44046</v>
      </c>
      <c r="B5171" s="80">
        <v>8</v>
      </c>
      <c r="C5171" s="81">
        <v>20.53</v>
      </c>
      <c r="D5171" s="67"/>
      <c r="E5171" s="67"/>
      <c r="F5171" s="67"/>
      <c r="G5171" s="67"/>
      <c r="H5171" s="67"/>
      <c r="I5171" s="67"/>
    </row>
    <row r="5172" spans="1:9">
      <c r="A5172" s="79">
        <v>44046</v>
      </c>
      <c r="B5172" s="80">
        <v>9</v>
      </c>
      <c r="C5172" s="81">
        <v>20.27</v>
      </c>
      <c r="D5172" s="67"/>
      <c r="E5172" s="67"/>
      <c r="F5172" s="67"/>
      <c r="G5172" s="67"/>
      <c r="H5172" s="67"/>
      <c r="I5172" s="67"/>
    </row>
    <row r="5173" spans="1:9">
      <c r="A5173" s="79">
        <v>44046</v>
      </c>
      <c r="B5173" s="80">
        <v>10</v>
      </c>
      <c r="C5173" s="81">
        <v>32.33</v>
      </c>
      <c r="D5173" s="67"/>
      <c r="E5173" s="67"/>
      <c r="F5173" s="67"/>
      <c r="G5173" s="67"/>
      <c r="H5173" s="67"/>
      <c r="I5173" s="67"/>
    </row>
    <row r="5174" spans="1:9">
      <c r="A5174" s="79">
        <v>44046</v>
      </c>
      <c r="B5174" s="80">
        <v>11</v>
      </c>
      <c r="C5174" s="81">
        <v>49.26</v>
      </c>
      <c r="D5174" s="67"/>
      <c r="E5174" s="67"/>
      <c r="F5174" s="67"/>
      <c r="G5174" s="67"/>
      <c r="H5174" s="67"/>
      <c r="I5174" s="67"/>
    </row>
    <row r="5175" spans="1:9">
      <c r="A5175" s="79">
        <v>44046</v>
      </c>
      <c r="B5175" s="80">
        <v>12</v>
      </c>
      <c r="C5175" s="81">
        <v>30.22</v>
      </c>
      <c r="D5175" s="67"/>
      <c r="E5175" s="67"/>
      <c r="F5175" s="67"/>
      <c r="G5175" s="67"/>
      <c r="H5175" s="67"/>
      <c r="I5175" s="67"/>
    </row>
    <row r="5176" spans="1:9">
      <c r="A5176" s="79">
        <v>44046</v>
      </c>
      <c r="B5176" s="80">
        <v>13</v>
      </c>
      <c r="C5176" s="81">
        <v>50.83</v>
      </c>
      <c r="D5176" s="67"/>
      <c r="E5176" s="67"/>
      <c r="F5176" s="67"/>
      <c r="G5176" s="67"/>
      <c r="H5176" s="67"/>
      <c r="I5176" s="67"/>
    </row>
    <row r="5177" spans="1:9">
      <c r="A5177" s="79">
        <v>44046</v>
      </c>
      <c r="B5177" s="80">
        <v>14</v>
      </c>
      <c r="C5177" s="81">
        <v>38.07</v>
      </c>
      <c r="D5177" s="67"/>
      <c r="E5177" s="67"/>
      <c r="F5177" s="67"/>
      <c r="G5177" s="67"/>
      <c r="H5177" s="67"/>
      <c r="I5177" s="67"/>
    </row>
    <row r="5178" spans="1:9">
      <c r="A5178" s="79">
        <v>44046</v>
      </c>
      <c r="B5178" s="80">
        <v>15</v>
      </c>
      <c r="C5178" s="81">
        <v>25.72</v>
      </c>
      <c r="D5178" s="67"/>
      <c r="E5178" s="67"/>
      <c r="F5178" s="67"/>
      <c r="G5178" s="67"/>
      <c r="H5178" s="67"/>
      <c r="I5178" s="67"/>
    </row>
    <row r="5179" spans="1:9">
      <c r="A5179" s="79">
        <v>44046</v>
      </c>
      <c r="B5179" s="80">
        <v>16</v>
      </c>
      <c r="C5179" s="81">
        <v>24.92</v>
      </c>
      <c r="D5179" s="67"/>
      <c r="E5179" s="67"/>
      <c r="F5179" s="67"/>
      <c r="G5179" s="67"/>
      <c r="H5179" s="67"/>
      <c r="I5179" s="67"/>
    </row>
    <row r="5180" spans="1:9">
      <c r="A5180" s="79">
        <v>44046</v>
      </c>
      <c r="B5180" s="80">
        <v>17</v>
      </c>
      <c r="C5180" s="81">
        <v>21.43</v>
      </c>
      <c r="D5180" s="67"/>
      <c r="E5180" s="67"/>
      <c r="F5180" s="67"/>
      <c r="G5180" s="67"/>
      <c r="H5180" s="67"/>
      <c r="I5180" s="67"/>
    </row>
    <row r="5181" spans="1:9">
      <c r="A5181" s="79">
        <v>44046</v>
      </c>
      <c r="B5181" s="80">
        <v>18</v>
      </c>
      <c r="C5181" s="81">
        <v>20.98</v>
      </c>
      <c r="D5181" s="67"/>
      <c r="E5181" s="67"/>
      <c r="F5181" s="67"/>
      <c r="G5181" s="67"/>
      <c r="H5181" s="67"/>
      <c r="I5181" s="67"/>
    </row>
    <row r="5182" spans="1:9">
      <c r="A5182" s="79">
        <v>44046</v>
      </c>
      <c r="B5182" s="80">
        <v>19</v>
      </c>
      <c r="C5182" s="81">
        <v>20.97</v>
      </c>
      <c r="D5182" s="67"/>
      <c r="E5182" s="67"/>
      <c r="F5182" s="67"/>
      <c r="G5182" s="67"/>
      <c r="H5182" s="67"/>
      <c r="I5182" s="67"/>
    </row>
    <row r="5183" spans="1:9">
      <c r="A5183" s="79">
        <v>44046</v>
      </c>
      <c r="B5183" s="80">
        <v>20</v>
      </c>
      <c r="C5183" s="81">
        <v>18.93</v>
      </c>
      <c r="D5183" s="67"/>
      <c r="E5183" s="67"/>
      <c r="F5183" s="67"/>
      <c r="G5183" s="67"/>
      <c r="H5183" s="67"/>
      <c r="I5183" s="67"/>
    </row>
    <row r="5184" spans="1:9">
      <c r="A5184" s="79">
        <v>44046</v>
      </c>
      <c r="B5184" s="80">
        <v>21</v>
      </c>
      <c r="C5184" s="81">
        <v>19.03</v>
      </c>
      <c r="D5184" s="67"/>
      <c r="E5184" s="67"/>
      <c r="F5184" s="67"/>
      <c r="G5184" s="67"/>
      <c r="H5184" s="67"/>
      <c r="I5184" s="67"/>
    </row>
    <row r="5185" spans="1:9">
      <c r="A5185" s="79">
        <v>44046</v>
      </c>
      <c r="B5185" s="80">
        <v>22</v>
      </c>
      <c r="C5185" s="81">
        <v>18.18</v>
      </c>
      <c r="D5185" s="67"/>
      <c r="E5185" s="67"/>
      <c r="F5185" s="67"/>
      <c r="G5185" s="67"/>
      <c r="H5185" s="67"/>
      <c r="I5185" s="67"/>
    </row>
    <row r="5186" spans="1:9">
      <c r="A5186" s="79">
        <v>44046</v>
      </c>
      <c r="B5186" s="80">
        <v>23</v>
      </c>
      <c r="C5186" s="81">
        <v>17.32</v>
      </c>
      <c r="D5186" s="67"/>
      <c r="E5186" s="67"/>
      <c r="F5186" s="67"/>
      <c r="G5186" s="67"/>
      <c r="H5186" s="67"/>
      <c r="I5186" s="67"/>
    </row>
    <row r="5187" spans="1:9">
      <c r="A5187" s="79">
        <v>44046</v>
      </c>
      <c r="B5187" s="80">
        <v>24</v>
      </c>
      <c r="C5187" s="81">
        <v>15.43</v>
      </c>
      <c r="D5187" s="67"/>
      <c r="E5187" s="67"/>
      <c r="F5187" s="67"/>
      <c r="G5187" s="67"/>
      <c r="H5187" s="67"/>
      <c r="I5187" s="67"/>
    </row>
    <row r="5188" spans="1:9">
      <c r="A5188" s="79">
        <v>44047</v>
      </c>
      <c r="B5188" s="80">
        <v>1</v>
      </c>
      <c r="C5188" s="81">
        <v>14.37</v>
      </c>
      <c r="D5188" s="67"/>
      <c r="E5188" s="67"/>
      <c r="F5188" s="67"/>
      <c r="G5188" s="67"/>
      <c r="H5188" s="67"/>
      <c r="I5188" s="67"/>
    </row>
    <row r="5189" spans="1:9">
      <c r="A5189" s="79">
        <v>44047</v>
      </c>
      <c r="B5189" s="80">
        <v>2</v>
      </c>
      <c r="C5189" s="81">
        <v>13.85</v>
      </c>
      <c r="D5189" s="67"/>
      <c r="E5189" s="67"/>
      <c r="F5189" s="67"/>
      <c r="G5189" s="67"/>
      <c r="H5189" s="67"/>
      <c r="I5189" s="67"/>
    </row>
    <row r="5190" spans="1:9">
      <c r="A5190" s="79">
        <v>44047</v>
      </c>
      <c r="B5190" s="80">
        <v>3</v>
      </c>
      <c r="C5190" s="81">
        <v>13.37</v>
      </c>
      <c r="D5190" s="67"/>
      <c r="E5190" s="67"/>
      <c r="F5190" s="67"/>
      <c r="G5190" s="67"/>
      <c r="H5190" s="67"/>
      <c r="I5190" s="67"/>
    </row>
    <row r="5191" spans="1:9">
      <c r="A5191" s="79">
        <v>44047</v>
      </c>
      <c r="B5191" s="80">
        <v>4</v>
      </c>
      <c r="C5191" s="81">
        <v>13.4</v>
      </c>
      <c r="D5191" s="67"/>
      <c r="E5191" s="67"/>
      <c r="F5191" s="67"/>
      <c r="G5191" s="67"/>
      <c r="H5191" s="67"/>
      <c r="I5191" s="67"/>
    </row>
    <row r="5192" spans="1:9">
      <c r="A5192" s="79">
        <v>44047</v>
      </c>
      <c r="B5192" s="80">
        <v>5</v>
      </c>
      <c r="C5192" s="81">
        <v>19.97</v>
      </c>
      <c r="D5192" s="67"/>
      <c r="E5192" s="67"/>
      <c r="F5192" s="67"/>
      <c r="G5192" s="67"/>
      <c r="H5192" s="67"/>
      <c r="I5192" s="67"/>
    </row>
    <row r="5193" spans="1:9">
      <c r="A5193" s="79">
        <v>44047</v>
      </c>
      <c r="B5193" s="80">
        <v>6</v>
      </c>
      <c r="C5193" s="81">
        <v>16.47</v>
      </c>
      <c r="D5193" s="67"/>
      <c r="E5193" s="67"/>
      <c r="F5193" s="67"/>
      <c r="G5193" s="67"/>
      <c r="H5193" s="67"/>
      <c r="I5193" s="67"/>
    </row>
    <row r="5194" spans="1:9">
      <c r="A5194" s="79">
        <v>44047</v>
      </c>
      <c r="B5194" s="80">
        <v>7</v>
      </c>
      <c r="C5194" s="81">
        <v>14.65</v>
      </c>
      <c r="D5194" s="67"/>
      <c r="E5194" s="67"/>
      <c r="F5194" s="67"/>
      <c r="G5194" s="67"/>
      <c r="H5194" s="67"/>
      <c r="I5194" s="67"/>
    </row>
    <row r="5195" spans="1:9">
      <c r="A5195" s="79">
        <v>44047</v>
      </c>
      <c r="B5195" s="80">
        <v>8</v>
      </c>
      <c r="C5195" s="81">
        <v>16.66</v>
      </c>
      <c r="D5195" s="67"/>
      <c r="E5195" s="67"/>
      <c r="F5195" s="67"/>
      <c r="G5195" s="67"/>
      <c r="H5195" s="67"/>
      <c r="I5195" s="67"/>
    </row>
    <row r="5196" spans="1:9">
      <c r="A5196" s="79">
        <v>44047</v>
      </c>
      <c r="B5196" s="80">
        <v>9</v>
      </c>
      <c r="C5196" s="81">
        <v>20.54</v>
      </c>
      <c r="D5196" s="67"/>
      <c r="E5196" s="67"/>
      <c r="F5196" s="67"/>
      <c r="G5196" s="67"/>
      <c r="H5196" s="67"/>
      <c r="I5196" s="67"/>
    </row>
    <row r="5197" spans="1:9">
      <c r="A5197" s="79">
        <v>44047</v>
      </c>
      <c r="B5197" s="80">
        <v>10</v>
      </c>
      <c r="C5197" s="81">
        <v>21.21</v>
      </c>
      <c r="D5197" s="67"/>
      <c r="E5197" s="67"/>
      <c r="F5197" s="67"/>
      <c r="G5197" s="67"/>
      <c r="H5197" s="67"/>
      <c r="I5197" s="67"/>
    </row>
    <row r="5198" spans="1:9">
      <c r="A5198" s="79">
        <v>44047</v>
      </c>
      <c r="B5198" s="80">
        <v>11</v>
      </c>
      <c r="C5198" s="81">
        <v>20.37</v>
      </c>
      <c r="D5198" s="67"/>
      <c r="E5198" s="67"/>
      <c r="F5198" s="67"/>
      <c r="G5198" s="67"/>
      <c r="H5198" s="67"/>
      <c r="I5198" s="67"/>
    </row>
    <row r="5199" spans="1:9">
      <c r="A5199" s="79">
        <v>44047</v>
      </c>
      <c r="B5199" s="80">
        <v>12</v>
      </c>
      <c r="C5199" s="81">
        <v>30.55</v>
      </c>
      <c r="D5199" s="67"/>
      <c r="E5199" s="67"/>
      <c r="F5199" s="67"/>
      <c r="G5199" s="67"/>
      <c r="H5199" s="67"/>
      <c r="I5199" s="67"/>
    </row>
    <row r="5200" spans="1:9">
      <c r="A5200" s="79">
        <v>44047</v>
      </c>
      <c r="B5200" s="80">
        <v>13</v>
      </c>
      <c r="C5200" s="81">
        <v>25.92</v>
      </c>
      <c r="D5200" s="67"/>
      <c r="E5200" s="67"/>
      <c r="F5200" s="67"/>
      <c r="G5200" s="67"/>
      <c r="H5200" s="67"/>
      <c r="I5200" s="67"/>
    </row>
    <row r="5201" spans="1:9">
      <c r="A5201" s="79">
        <v>44047</v>
      </c>
      <c r="B5201" s="80">
        <v>14</v>
      </c>
      <c r="C5201" s="81">
        <v>22.56</v>
      </c>
      <c r="D5201" s="67"/>
      <c r="E5201" s="67"/>
      <c r="F5201" s="67"/>
      <c r="G5201" s="67"/>
      <c r="H5201" s="67"/>
      <c r="I5201" s="67"/>
    </row>
    <row r="5202" spans="1:9">
      <c r="A5202" s="79">
        <v>44047</v>
      </c>
      <c r="B5202" s="80">
        <v>15</v>
      </c>
      <c r="C5202" s="81">
        <v>22.34</v>
      </c>
      <c r="D5202" s="67"/>
      <c r="E5202" s="67"/>
      <c r="F5202" s="67"/>
      <c r="G5202" s="67"/>
      <c r="H5202" s="67"/>
      <c r="I5202" s="67"/>
    </row>
    <row r="5203" spans="1:9">
      <c r="A5203" s="79">
        <v>44047</v>
      </c>
      <c r="B5203" s="80">
        <v>16</v>
      </c>
      <c r="C5203" s="81">
        <v>29.56</v>
      </c>
      <c r="D5203" s="67"/>
      <c r="E5203" s="67"/>
      <c r="F5203" s="67"/>
      <c r="G5203" s="67"/>
      <c r="H5203" s="67"/>
      <c r="I5203" s="67"/>
    </row>
    <row r="5204" spans="1:9">
      <c r="A5204" s="79">
        <v>44047</v>
      </c>
      <c r="B5204" s="80">
        <v>17</v>
      </c>
      <c r="C5204" s="81">
        <v>22.81</v>
      </c>
      <c r="D5204" s="67"/>
      <c r="E5204" s="67"/>
      <c r="F5204" s="67"/>
      <c r="G5204" s="67"/>
      <c r="H5204" s="67"/>
      <c r="I5204" s="67"/>
    </row>
    <row r="5205" spans="1:9">
      <c r="A5205" s="79">
        <v>44047</v>
      </c>
      <c r="B5205" s="80">
        <v>18</v>
      </c>
      <c r="C5205" s="81">
        <v>21.47</v>
      </c>
      <c r="D5205" s="67"/>
      <c r="E5205" s="67"/>
      <c r="F5205" s="67"/>
      <c r="G5205" s="67"/>
      <c r="H5205" s="67"/>
      <c r="I5205" s="67"/>
    </row>
    <row r="5206" spans="1:9">
      <c r="A5206" s="79">
        <v>44047</v>
      </c>
      <c r="B5206" s="80">
        <v>19</v>
      </c>
      <c r="C5206" s="81">
        <v>20.53</v>
      </c>
      <c r="D5206" s="67"/>
      <c r="E5206" s="67"/>
      <c r="F5206" s="67"/>
      <c r="G5206" s="67"/>
      <c r="H5206" s="67"/>
      <c r="I5206" s="67"/>
    </row>
    <row r="5207" spans="1:9">
      <c r="A5207" s="79">
        <v>44047</v>
      </c>
      <c r="B5207" s="80">
        <v>20</v>
      </c>
      <c r="C5207" s="81">
        <v>19.350000000000001</v>
      </c>
      <c r="D5207" s="67"/>
      <c r="E5207" s="67"/>
      <c r="F5207" s="67"/>
      <c r="G5207" s="67"/>
      <c r="H5207" s="67"/>
      <c r="I5207" s="67"/>
    </row>
    <row r="5208" spans="1:9">
      <c r="A5208" s="79">
        <v>44047</v>
      </c>
      <c r="B5208" s="80">
        <v>21</v>
      </c>
      <c r="C5208" s="81">
        <v>18.91</v>
      </c>
      <c r="D5208" s="67"/>
      <c r="E5208" s="67"/>
      <c r="F5208" s="67"/>
      <c r="G5208" s="67"/>
      <c r="H5208" s="67"/>
      <c r="I5208" s="67"/>
    </row>
    <row r="5209" spans="1:9">
      <c r="A5209" s="79">
        <v>44047</v>
      </c>
      <c r="B5209" s="80">
        <v>22</v>
      </c>
      <c r="C5209" s="81">
        <v>17.260000000000002</v>
      </c>
      <c r="D5209" s="67"/>
      <c r="E5209" s="67"/>
      <c r="F5209" s="67"/>
      <c r="G5209" s="67"/>
      <c r="H5209" s="67"/>
      <c r="I5209" s="67"/>
    </row>
    <row r="5210" spans="1:9">
      <c r="A5210" s="79">
        <v>44047</v>
      </c>
      <c r="B5210" s="80">
        <v>23</v>
      </c>
      <c r="C5210" s="81">
        <v>15.81</v>
      </c>
      <c r="D5210" s="67"/>
      <c r="E5210" s="67"/>
      <c r="F5210" s="67"/>
      <c r="G5210" s="67"/>
      <c r="H5210" s="67"/>
      <c r="I5210" s="67"/>
    </row>
    <row r="5211" spans="1:9">
      <c r="A5211" s="79">
        <v>44047</v>
      </c>
      <c r="B5211" s="80">
        <v>24</v>
      </c>
      <c r="C5211" s="81">
        <v>14.66</v>
      </c>
      <c r="D5211" s="67"/>
      <c r="E5211" s="67"/>
      <c r="F5211" s="67"/>
      <c r="G5211" s="67"/>
      <c r="H5211" s="67"/>
      <c r="I5211" s="67"/>
    </row>
    <row r="5212" spans="1:9">
      <c r="A5212" s="79">
        <v>44048</v>
      </c>
      <c r="B5212" s="80">
        <v>1</v>
      </c>
      <c r="C5212" s="81">
        <v>15.24</v>
      </c>
      <c r="D5212" s="67"/>
      <c r="E5212" s="67"/>
      <c r="F5212" s="67"/>
      <c r="G5212" s="67"/>
      <c r="H5212" s="67"/>
      <c r="I5212" s="67"/>
    </row>
    <row r="5213" spans="1:9">
      <c r="A5213" s="79">
        <v>44048</v>
      </c>
      <c r="B5213" s="80">
        <v>2</v>
      </c>
      <c r="C5213" s="81">
        <v>13.7</v>
      </c>
      <c r="D5213" s="67"/>
      <c r="E5213" s="67"/>
      <c r="F5213" s="67"/>
      <c r="G5213" s="67"/>
      <c r="H5213" s="67"/>
      <c r="I5213" s="67"/>
    </row>
    <row r="5214" spans="1:9">
      <c r="A5214" s="79">
        <v>44048</v>
      </c>
      <c r="B5214" s="80">
        <v>3</v>
      </c>
      <c r="C5214" s="81">
        <v>13.81</v>
      </c>
      <c r="D5214" s="67"/>
      <c r="E5214" s="67"/>
      <c r="F5214" s="67"/>
      <c r="G5214" s="67"/>
      <c r="H5214" s="67"/>
      <c r="I5214" s="67"/>
    </row>
    <row r="5215" spans="1:9">
      <c r="A5215" s="79">
        <v>44048</v>
      </c>
      <c r="B5215" s="80">
        <v>4</v>
      </c>
      <c r="C5215" s="81">
        <v>13.66</v>
      </c>
      <c r="D5215" s="67"/>
      <c r="E5215" s="67"/>
      <c r="F5215" s="67"/>
      <c r="G5215" s="67"/>
      <c r="H5215" s="67"/>
      <c r="I5215" s="67"/>
    </row>
    <row r="5216" spans="1:9">
      <c r="A5216" s="79">
        <v>44048</v>
      </c>
      <c r="B5216" s="80">
        <v>5</v>
      </c>
      <c r="C5216" s="81">
        <v>14.97</v>
      </c>
      <c r="D5216" s="67"/>
      <c r="E5216" s="67"/>
      <c r="F5216" s="67"/>
      <c r="G5216" s="67"/>
      <c r="H5216" s="67"/>
      <c r="I5216" s="67"/>
    </row>
    <row r="5217" spans="1:9">
      <c r="A5217" s="79">
        <v>44048</v>
      </c>
      <c r="B5217" s="80">
        <v>6</v>
      </c>
      <c r="C5217" s="81">
        <v>15.68</v>
      </c>
      <c r="D5217" s="67"/>
      <c r="E5217" s="67"/>
      <c r="F5217" s="67"/>
      <c r="G5217" s="67"/>
      <c r="H5217" s="67"/>
      <c r="I5217" s="67"/>
    </row>
    <row r="5218" spans="1:9">
      <c r="A5218" s="79">
        <v>44048</v>
      </c>
      <c r="B5218" s="80">
        <v>7</v>
      </c>
      <c r="C5218" s="81">
        <v>17.02</v>
      </c>
      <c r="D5218" s="67"/>
      <c r="E5218" s="67"/>
      <c r="F5218" s="67"/>
      <c r="G5218" s="67"/>
      <c r="H5218" s="67"/>
      <c r="I5218" s="67"/>
    </row>
    <row r="5219" spans="1:9">
      <c r="A5219" s="79">
        <v>44048</v>
      </c>
      <c r="B5219" s="80">
        <v>8</v>
      </c>
      <c r="C5219" s="81">
        <v>17.55</v>
      </c>
      <c r="D5219" s="67"/>
      <c r="E5219" s="67"/>
      <c r="F5219" s="67"/>
      <c r="G5219" s="67"/>
      <c r="H5219" s="67"/>
      <c r="I5219" s="67"/>
    </row>
    <row r="5220" spans="1:9">
      <c r="A5220" s="79">
        <v>44048</v>
      </c>
      <c r="B5220" s="80">
        <v>9</v>
      </c>
      <c r="C5220" s="81">
        <v>18.059999999999999</v>
      </c>
      <c r="D5220" s="67"/>
      <c r="E5220" s="67"/>
      <c r="F5220" s="67"/>
      <c r="G5220" s="67"/>
      <c r="H5220" s="67"/>
      <c r="I5220" s="67"/>
    </row>
    <row r="5221" spans="1:9">
      <c r="A5221" s="79">
        <v>44048</v>
      </c>
      <c r="B5221" s="80">
        <v>10</v>
      </c>
      <c r="C5221" s="81">
        <v>18.96</v>
      </c>
      <c r="D5221" s="67"/>
      <c r="E5221" s="67"/>
      <c r="F5221" s="67"/>
      <c r="G5221" s="67"/>
      <c r="H5221" s="67"/>
      <c r="I5221" s="67"/>
    </row>
    <row r="5222" spans="1:9">
      <c r="A5222" s="79">
        <v>44048</v>
      </c>
      <c r="B5222" s="80">
        <v>11</v>
      </c>
      <c r="C5222" s="81">
        <v>19.079999999999998</v>
      </c>
      <c r="D5222" s="67"/>
      <c r="E5222" s="67"/>
      <c r="F5222" s="67"/>
      <c r="G5222" s="67"/>
      <c r="H5222" s="67"/>
      <c r="I5222" s="67"/>
    </row>
    <row r="5223" spans="1:9">
      <c r="A5223" s="79">
        <v>44048</v>
      </c>
      <c r="B5223" s="80">
        <v>12</v>
      </c>
      <c r="C5223" s="81">
        <v>21.28</v>
      </c>
      <c r="D5223" s="67"/>
      <c r="E5223" s="67"/>
      <c r="F5223" s="67"/>
      <c r="G5223" s="67"/>
      <c r="H5223" s="67"/>
      <c r="I5223" s="67"/>
    </row>
    <row r="5224" spans="1:9">
      <c r="A5224" s="79">
        <v>44048</v>
      </c>
      <c r="B5224" s="80">
        <v>13</v>
      </c>
      <c r="C5224" s="81">
        <v>43</v>
      </c>
      <c r="D5224" s="67"/>
      <c r="E5224" s="67"/>
      <c r="F5224" s="67"/>
      <c r="G5224" s="67"/>
      <c r="H5224" s="67"/>
      <c r="I5224" s="67"/>
    </row>
    <row r="5225" spans="1:9">
      <c r="A5225" s="79">
        <v>44048</v>
      </c>
      <c r="B5225" s="80">
        <v>14</v>
      </c>
      <c r="C5225" s="81">
        <v>28.58</v>
      </c>
      <c r="D5225" s="67"/>
      <c r="E5225" s="67"/>
      <c r="F5225" s="67"/>
      <c r="G5225" s="67"/>
      <c r="H5225" s="67"/>
      <c r="I5225" s="67"/>
    </row>
    <row r="5226" spans="1:9">
      <c r="A5226" s="79">
        <v>44048</v>
      </c>
      <c r="B5226" s="80">
        <v>15</v>
      </c>
      <c r="C5226" s="81">
        <v>68.64</v>
      </c>
      <c r="D5226" s="67"/>
      <c r="E5226" s="67"/>
      <c r="F5226" s="67"/>
      <c r="G5226" s="67"/>
      <c r="H5226" s="67"/>
      <c r="I5226" s="67"/>
    </row>
    <row r="5227" spans="1:9">
      <c r="A5227" s="79">
        <v>44048</v>
      </c>
      <c r="B5227" s="80">
        <v>16</v>
      </c>
      <c r="C5227" s="81">
        <v>47.54</v>
      </c>
      <c r="D5227" s="67"/>
      <c r="E5227" s="67"/>
      <c r="F5227" s="67"/>
      <c r="G5227" s="67"/>
      <c r="H5227" s="67"/>
      <c r="I5227" s="67"/>
    </row>
    <row r="5228" spans="1:9">
      <c r="A5228" s="79">
        <v>44048</v>
      </c>
      <c r="B5228" s="80">
        <v>17</v>
      </c>
      <c r="C5228" s="81">
        <v>35.35</v>
      </c>
      <c r="D5228" s="67"/>
      <c r="E5228" s="67"/>
      <c r="F5228" s="67"/>
      <c r="G5228" s="67"/>
      <c r="H5228" s="67"/>
      <c r="I5228" s="67"/>
    </row>
    <row r="5229" spans="1:9">
      <c r="A5229" s="79">
        <v>44048</v>
      </c>
      <c r="B5229" s="80">
        <v>18</v>
      </c>
      <c r="C5229" s="81">
        <v>23.2</v>
      </c>
      <c r="D5229" s="67"/>
      <c r="E5229" s="67"/>
      <c r="F5229" s="67"/>
      <c r="G5229" s="67"/>
      <c r="H5229" s="67"/>
      <c r="I5229" s="67"/>
    </row>
    <row r="5230" spans="1:9">
      <c r="A5230" s="79">
        <v>44048</v>
      </c>
      <c r="B5230" s="80">
        <v>19</v>
      </c>
      <c r="C5230" s="81">
        <v>21.82</v>
      </c>
      <c r="D5230" s="67"/>
      <c r="E5230" s="67"/>
      <c r="F5230" s="67"/>
      <c r="G5230" s="67"/>
      <c r="H5230" s="67"/>
      <c r="I5230" s="67"/>
    </row>
    <row r="5231" spans="1:9">
      <c r="A5231" s="79">
        <v>44048</v>
      </c>
      <c r="B5231" s="80">
        <v>20</v>
      </c>
      <c r="C5231" s="81">
        <v>21.48</v>
      </c>
      <c r="D5231" s="67"/>
      <c r="E5231" s="67"/>
      <c r="F5231" s="67"/>
      <c r="G5231" s="67"/>
      <c r="H5231" s="67"/>
      <c r="I5231" s="67"/>
    </row>
    <row r="5232" spans="1:9">
      <c r="A5232" s="79">
        <v>44048</v>
      </c>
      <c r="B5232" s="80">
        <v>21</v>
      </c>
      <c r="C5232" s="81">
        <v>20.86</v>
      </c>
      <c r="D5232" s="67"/>
      <c r="E5232" s="67"/>
      <c r="F5232" s="67"/>
      <c r="G5232" s="67"/>
      <c r="H5232" s="67"/>
      <c r="I5232" s="67"/>
    </row>
    <row r="5233" spans="1:9">
      <c r="A5233" s="79">
        <v>44048</v>
      </c>
      <c r="B5233" s="80">
        <v>22</v>
      </c>
      <c r="C5233" s="81">
        <v>19.61</v>
      </c>
      <c r="D5233" s="67"/>
      <c r="E5233" s="67"/>
      <c r="F5233" s="67"/>
      <c r="G5233" s="67"/>
      <c r="H5233" s="67"/>
      <c r="I5233" s="67"/>
    </row>
    <row r="5234" spans="1:9">
      <c r="A5234" s="79">
        <v>44048</v>
      </c>
      <c r="B5234" s="80">
        <v>23</v>
      </c>
      <c r="C5234" s="81">
        <v>18.170000000000002</v>
      </c>
      <c r="D5234" s="67"/>
      <c r="E5234" s="67"/>
      <c r="F5234" s="67"/>
      <c r="G5234" s="67"/>
      <c r="H5234" s="67"/>
      <c r="I5234" s="67"/>
    </row>
    <row r="5235" spans="1:9">
      <c r="A5235" s="79">
        <v>44048</v>
      </c>
      <c r="B5235" s="80">
        <v>24</v>
      </c>
      <c r="C5235" s="81">
        <v>16.96</v>
      </c>
      <c r="D5235" s="67"/>
      <c r="E5235" s="67"/>
      <c r="F5235" s="67"/>
      <c r="G5235" s="67"/>
      <c r="H5235" s="67"/>
      <c r="I5235" s="67"/>
    </row>
    <row r="5236" spans="1:9">
      <c r="A5236" s="79">
        <v>44049</v>
      </c>
      <c r="B5236" s="80">
        <v>1</v>
      </c>
      <c r="C5236" s="81">
        <v>15.74</v>
      </c>
      <c r="D5236" s="67"/>
      <c r="E5236" s="67"/>
      <c r="F5236" s="67"/>
      <c r="G5236" s="67"/>
      <c r="H5236" s="67"/>
      <c r="I5236" s="67"/>
    </row>
    <row r="5237" spans="1:9">
      <c r="A5237" s="79">
        <v>44049</v>
      </c>
      <c r="B5237" s="80">
        <v>2</v>
      </c>
      <c r="C5237" s="81">
        <v>14.71</v>
      </c>
      <c r="D5237" s="67"/>
      <c r="E5237" s="67"/>
      <c r="F5237" s="67"/>
      <c r="G5237" s="67"/>
      <c r="H5237" s="67"/>
      <c r="I5237" s="67"/>
    </row>
    <row r="5238" spans="1:9">
      <c r="A5238" s="79">
        <v>44049</v>
      </c>
      <c r="B5238" s="80">
        <v>3</v>
      </c>
      <c r="C5238" s="81">
        <v>14.67</v>
      </c>
      <c r="D5238" s="67"/>
      <c r="E5238" s="67"/>
      <c r="F5238" s="67"/>
      <c r="G5238" s="67"/>
      <c r="H5238" s="67"/>
      <c r="I5238" s="67"/>
    </row>
    <row r="5239" spans="1:9">
      <c r="A5239" s="79">
        <v>44049</v>
      </c>
      <c r="B5239" s="80">
        <v>4</v>
      </c>
      <c r="C5239" s="81">
        <v>14.08</v>
      </c>
      <c r="D5239" s="67"/>
      <c r="E5239" s="67"/>
      <c r="F5239" s="67"/>
      <c r="G5239" s="67"/>
      <c r="H5239" s="67"/>
      <c r="I5239" s="67"/>
    </row>
    <row r="5240" spans="1:9">
      <c r="A5240" s="79">
        <v>44049</v>
      </c>
      <c r="B5240" s="80">
        <v>5</v>
      </c>
      <c r="C5240" s="81">
        <v>14.77</v>
      </c>
      <c r="D5240" s="67"/>
      <c r="E5240" s="67"/>
      <c r="F5240" s="67"/>
      <c r="G5240" s="67"/>
      <c r="H5240" s="67"/>
      <c r="I5240" s="67"/>
    </row>
    <row r="5241" spans="1:9">
      <c r="A5241" s="79">
        <v>44049</v>
      </c>
      <c r="B5241" s="80">
        <v>6</v>
      </c>
      <c r="C5241" s="81">
        <v>15.9</v>
      </c>
      <c r="D5241" s="67"/>
      <c r="E5241" s="67"/>
      <c r="F5241" s="67"/>
      <c r="G5241" s="67"/>
      <c r="H5241" s="67"/>
      <c r="I5241" s="67"/>
    </row>
    <row r="5242" spans="1:9">
      <c r="A5242" s="79">
        <v>44049</v>
      </c>
      <c r="B5242" s="80">
        <v>7</v>
      </c>
      <c r="C5242" s="81">
        <v>16.64</v>
      </c>
      <c r="D5242" s="67"/>
      <c r="E5242" s="67"/>
      <c r="F5242" s="67"/>
      <c r="G5242" s="67"/>
      <c r="H5242" s="67"/>
      <c r="I5242" s="67"/>
    </row>
    <row r="5243" spans="1:9">
      <c r="A5243" s="79">
        <v>44049</v>
      </c>
      <c r="B5243" s="80">
        <v>8</v>
      </c>
      <c r="C5243" s="81">
        <v>16.579999999999998</v>
      </c>
      <c r="D5243" s="67"/>
      <c r="E5243" s="67"/>
      <c r="F5243" s="67"/>
      <c r="G5243" s="67"/>
      <c r="H5243" s="67"/>
      <c r="I5243" s="67"/>
    </row>
    <row r="5244" spans="1:9">
      <c r="A5244" s="79">
        <v>44049</v>
      </c>
      <c r="B5244" s="80">
        <v>9</v>
      </c>
      <c r="C5244" s="81">
        <v>18.27</v>
      </c>
      <c r="D5244" s="67"/>
      <c r="E5244" s="67"/>
      <c r="F5244" s="67"/>
      <c r="G5244" s="67"/>
      <c r="H5244" s="67"/>
      <c r="I5244" s="67"/>
    </row>
    <row r="5245" spans="1:9">
      <c r="A5245" s="79">
        <v>44049</v>
      </c>
      <c r="B5245" s="80">
        <v>10</v>
      </c>
      <c r="C5245" s="81">
        <v>19.100000000000001</v>
      </c>
      <c r="D5245" s="67"/>
      <c r="E5245" s="67"/>
      <c r="F5245" s="67"/>
      <c r="G5245" s="67"/>
      <c r="H5245" s="67"/>
      <c r="I5245" s="67"/>
    </row>
    <row r="5246" spans="1:9">
      <c r="A5246" s="79">
        <v>44049</v>
      </c>
      <c r="B5246" s="80">
        <v>11</v>
      </c>
      <c r="C5246" s="81">
        <v>20.48</v>
      </c>
      <c r="D5246" s="67"/>
      <c r="E5246" s="67"/>
      <c r="F5246" s="67"/>
      <c r="G5246" s="67"/>
      <c r="H5246" s="67"/>
      <c r="I5246" s="67"/>
    </row>
    <row r="5247" spans="1:9">
      <c r="A5247" s="79">
        <v>44049</v>
      </c>
      <c r="B5247" s="80">
        <v>12</v>
      </c>
      <c r="C5247" s="81">
        <v>22.74</v>
      </c>
      <c r="D5247" s="67"/>
      <c r="E5247" s="67"/>
      <c r="F5247" s="67"/>
      <c r="G5247" s="67"/>
      <c r="H5247" s="67"/>
      <c r="I5247" s="67"/>
    </row>
    <row r="5248" spans="1:9">
      <c r="A5248" s="79">
        <v>44049</v>
      </c>
      <c r="B5248" s="80">
        <v>13</v>
      </c>
      <c r="C5248" s="81">
        <v>24.61</v>
      </c>
      <c r="D5248" s="67"/>
      <c r="E5248" s="67"/>
      <c r="F5248" s="67"/>
      <c r="G5248" s="67"/>
      <c r="H5248" s="67"/>
      <c r="I5248" s="67"/>
    </row>
    <row r="5249" spans="1:9">
      <c r="A5249" s="79">
        <v>44049</v>
      </c>
      <c r="B5249" s="80">
        <v>14</v>
      </c>
      <c r="C5249" s="81">
        <v>24.24</v>
      </c>
      <c r="D5249" s="67"/>
      <c r="E5249" s="67"/>
      <c r="F5249" s="67"/>
      <c r="G5249" s="67"/>
      <c r="H5249" s="67"/>
      <c r="I5249" s="67"/>
    </row>
    <row r="5250" spans="1:9">
      <c r="A5250" s="79">
        <v>44049</v>
      </c>
      <c r="B5250" s="80">
        <v>15</v>
      </c>
      <c r="C5250" s="81">
        <v>27.95</v>
      </c>
      <c r="D5250" s="67"/>
      <c r="E5250" s="67"/>
      <c r="F5250" s="67"/>
      <c r="G5250" s="67"/>
      <c r="H5250" s="67"/>
      <c r="I5250" s="67"/>
    </row>
    <row r="5251" spans="1:9">
      <c r="A5251" s="79">
        <v>44049</v>
      </c>
      <c r="B5251" s="80">
        <v>16</v>
      </c>
      <c r="C5251" s="81">
        <v>26.85</v>
      </c>
      <c r="D5251" s="67"/>
      <c r="E5251" s="67"/>
      <c r="F5251" s="67"/>
      <c r="G5251" s="67"/>
      <c r="H5251" s="67"/>
      <c r="I5251" s="67"/>
    </row>
    <row r="5252" spans="1:9">
      <c r="A5252" s="79">
        <v>44049</v>
      </c>
      <c r="B5252" s="80">
        <v>17</v>
      </c>
      <c r="C5252" s="81">
        <v>25.3</v>
      </c>
      <c r="D5252" s="67"/>
      <c r="E5252" s="67"/>
      <c r="F5252" s="67"/>
      <c r="G5252" s="67"/>
      <c r="H5252" s="67"/>
      <c r="I5252" s="67"/>
    </row>
    <row r="5253" spans="1:9">
      <c r="A5253" s="79">
        <v>44049</v>
      </c>
      <c r="B5253" s="80">
        <v>18</v>
      </c>
      <c r="C5253" s="81">
        <v>28.64</v>
      </c>
      <c r="D5253" s="67"/>
      <c r="E5253" s="67"/>
      <c r="F5253" s="67"/>
      <c r="G5253" s="67"/>
      <c r="H5253" s="67"/>
      <c r="I5253" s="67"/>
    </row>
    <row r="5254" spans="1:9">
      <c r="A5254" s="79">
        <v>44049</v>
      </c>
      <c r="B5254" s="80">
        <v>19</v>
      </c>
      <c r="C5254" s="81">
        <v>21.44</v>
      </c>
      <c r="D5254" s="67"/>
      <c r="E5254" s="67"/>
      <c r="F5254" s="67"/>
      <c r="G5254" s="67"/>
      <c r="H5254" s="67"/>
      <c r="I5254" s="67"/>
    </row>
    <row r="5255" spans="1:9">
      <c r="A5255" s="79">
        <v>44049</v>
      </c>
      <c r="B5255" s="80">
        <v>20</v>
      </c>
      <c r="C5255" s="81">
        <v>21.27</v>
      </c>
      <c r="D5255" s="67"/>
      <c r="E5255" s="67"/>
      <c r="F5255" s="67"/>
      <c r="G5255" s="67"/>
      <c r="H5255" s="67"/>
      <c r="I5255" s="67"/>
    </row>
    <row r="5256" spans="1:9">
      <c r="A5256" s="79">
        <v>44049</v>
      </c>
      <c r="B5256" s="80">
        <v>21</v>
      </c>
      <c r="C5256" s="81">
        <v>20.420000000000002</v>
      </c>
      <c r="D5256" s="67"/>
      <c r="E5256" s="67"/>
      <c r="F5256" s="67"/>
      <c r="G5256" s="67"/>
      <c r="H5256" s="67"/>
      <c r="I5256" s="67"/>
    </row>
    <row r="5257" spans="1:9">
      <c r="A5257" s="79">
        <v>44049</v>
      </c>
      <c r="B5257" s="80">
        <v>22</v>
      </c>
      <c r="C5257" s="81">
        <v>18.87</v>
      </c>
      <c r="D5257" s="67"/>
      <c r="E5257" s="67"/>
      <c r="F5257" s="67"/>
      <c r="G5257" s="67"/>
      <c r="H5257" s="67"/>
      <c r="I5257" s="67"/>
    </row>
    <row r="5258" spans="1:9">
      <c r="A5258" s="79">
        <v>44049</v>
      </c>
      <c r="B5258" s="80">
        <v>23</v>
      </c>
      <c r="C5258" s="81">
        <v>17.79</v>
      </c>
      <c r="D5258" s="67"/>
      <c r="E5258" s="67"/>
      <c r="F5258" s="67"/>
      <c r="G5258" s="67"/>
      <c r="H5258" s="67"/>
      <c r="I5258" s="67"/>
    </row>
    <row r="5259" spans="1:9">
      <c r="A5259" s="79">
        <v>44049</v>
      </c>
      <c r="B5259" s="80">
        <v>24</v>
      </c>
      <c r="C5259" s="81">
        <v>17.440000000000001</v>
      </c>
      <c r="D5259" s="67"/>
      <c r="E5259" s="67"/>
      <c r="F5259" s="67"/>
      <c r="G5259" s="67"/>
      <c r="H5259" s="67"/>
      <c r="I5259" s="67"/>
    </row>
    <row r="5260" spans="1:9">
      <c r="A5260" s="79">
        <v>44050</v>
      </c>
      <c r="B5260" s="80">
        <v>1</v>
      </c>
      <c r="C5260" s="81">
        <v>16.34</v>
      </c>
      <c r="D5260" s="67"/>
      <c r="E5260" s="67"/>
      <c r="F5260" s="67"/>
      <c r="G5260" s="67"/>
      <c r="H5260" s="67"/>
      <c r="I5260" s="67"/>
    </row>
    <row r="5261" spans="1:9">
      <c r="A5261" s="79">
        <v>44050</v>
      </c>
      <c r="B5261" s="80">
        <v>2</v>
      </c>
      <c r="C5261" s="81">
        <v>15.5</v>
      </c>
      <c r="D5261" s="67"/>
      <c r="E5261" s="67"/>
      <c r="F5261" s="67"/>
      <c r="G5261" s="67"/>
      <c r="H5261" s="67"/>
      <c r="I5261" s="67"/>
    </row>
    <row r="5262" spans="1:9">
      <c r="A5262" s="79">
        <v>44050</v>
      </c>
      <c r="B5262" s="80">
        <v>3</v>
      </c>
      <c r="C5262" s="81">
        <v>15.2</v>
      </c>
      <c r="D5262" s="67"/>
      <c r="E5262" s="67"/>
      <c r="F5262" s="67"/>
      <c r="G5262" s="67"/>
      <c r="H5262" s="67"/>
      <c r="I5262" s="67"/>
    </row>
    <row r="5263" spans="1:9">
      <c r="A5263" s="79">
        <v>44050</v>
      </c>
      <c r="B5263" s="80">
        <v>4</v>
      </c>
      <c r="C5263" s="81">
        <v>14.08</v>
      </c>
      <c r="D5263" s="67"/>
      <c r="E5263" s="67"/>
      <c r="F5263" s="67"/>
      <c r="G5263" s="67"/>
      <c r="H5263" s="67"/>
      <c r="I5263" s="67"/>
    </row>
    <row r="5264" spans="1:9">
      <c r="A5264" s="79">
        <v>44050</v>
      </c>
      <c r="B5264" s="80">
        <v>5</v>
      </c>
      <c r="C5264" s="81">
        <v>15.09</v>
      </c>
      <c r="D5264" s="67"/>
      <c r="E5264" s="67"/>
      <c r="F5264" s="67"/>
      <c r="G5264" s="67"/>
      <c r="H5264" s="67"/>
      <c r="I5264" s="67"/>
    </row>
    <row r="5265" spans="1:9">
      <c r="A5265" s="79">
        <v>44050</v>
      </c>
      <c r="B5265" s="80">
        <v>6</v>
      </c>
      <c r="C5265" s="81">
        <v>17.89</v>
      </c>
      <c r="D5265" s="67"/>
      <c r="E5265" s="67"/>
      <c r="F5265" s="67"/>
      <c r="G5265" s="67"/>
      <c r="H5265" s="67"/>
      <c r="I5265" s="67"/>
    </row>
    <row r="5266" spans="1:9">
      <c r="A5266" s="79">
        <v>44050</v>
      </c>
      <c r="B5266" s="80">
        <v>7</v>
      </c>
      <c r="C5266" s="81">
        <v>16.579999999999998</v>
      </c>
      <c r="D5266" s="67"/>
      <c r="E5266" s="67"/>
      <c r="F5266" s="67"/>
      <c r="G5266" s="67"/>
      <c r="H5266" s="67"/>
      <c r="I5266" s="67"/>
    </row>
    <row r="5267" spans="1:9">
      <c r="A5267" s="79">
        <v>44050</v>
      </c>
      <c r="B5267" s="80">
        <v>8</v>
      </c>
      <c r="C5267" s="81">
        <v>19.23</v>
      </c>
      <c r="D5267" s="67"/>
      <c r="E5267" s="67"/>
      <c r="F5267" s="67"/>
      <c r="G5267" s="67"/>
      <c r="H5267" s="67"/>
      <c r="I5267" s="67"/>
    </row>
    <row r="5268" spans="1:9">
      <c r="A5268" s="79">
        <v>44050</v>
      </c>
      <c r="B5268" s="80">
        <v>9</v>
      </c>
      <c r="C5268" s="81">
        <v>19.28</v>
      </c>
      <c r="D5268" s="67"/>
      <c r="E5268" s="67"/>
      <c r="F5268" s="67"/>
      <c r="G5268" s="67"/>
      <c r="H5268" s="67"/>
      <c r="I5268" s="67"/>
    </row>
    <row r="5269" spans="1:9">
      <c r="A5269" s="79">
        <v>44050</v>
      </c>
      <c r="B5269" s="80">
        <v>10</v>
      </c>
      <c r="C5269" s="81">
        <v>79.45</v>
      </c>
      <c r="D5269" s="67"/>
      <c r="E5269" s="67"/>
      <c r="F5269" s="67"/>
      <c r="G5269" s="67"/>
      <c r="H5269" s="67"/>
      <c r="I5269" s="67"/>
    </row>
    <row r="5270" spans="1:9">
      <c r="A5270" s="79">
        <v>44050</v>
      </c>
      <c r="B5270" s="80">
        <v>11</v>
      </c>
      <c r="C5270" s="81">
        <v>36.06</v>
      </c>
      <c r="D5270" s="67"/>
      <c r="E5270" s="67"/>
      <c r="F5270" s="67"/>
      <c r="G5270" s="67"/>
      <c r="H5270" s="67"/>
      <c r="I5270" s="67"/>
    </row>
    <row r="5271" spans="1:9">
      <c r="A5271" s="79">
        <v>44050</v>
      </c>
      <c r="B5271" s="80">
        <v>12</v>
      </c>
      <c r="C5271" s="81">
        <v>22.17</v>
      </c>
      <c r="D5271" s="67"/>
      <c r="E5271" s="67"/>
      <c r="F5271" s="67"/>
      <c r="G5271" s="67"/>
      <c r="H5271" s="67"/>
      <c r="I5271" s="67"/>
    </row>
    <row r="5272" spans="1:9">
      <c r="A5272" s="79">
        <v>44050</v>
      </c>
      <c r="B5272" s="80">
        <v>13</v>
      </c>
      <c r="C5272" s="81">
        <v>23.3</v>
      </c>
      <c r="D5272" s="67"/>
      <c r="E5272" s="67"/>
      <c r="F5272" s="67"/>
      <c r="G5272" s="67"/>
      <c r="H5272" s="67"/>
      <c r="I5272" s="67"/>
    </row>
    <row r="5273" spans="1:9">
      <c r="A5273" s="79">
        <v>44050</v>
      </c>
      <c r="B5273" s="80">
        <v>14</v>
      </c>
      <c r="C5273" s="81">
        <v>28.11</v>
      </c>
      <c r="D5273" s="67"/>
      <c r="E5273" s="67"/>
      <c r="F5273" s="67"/>
      <c r="G5273" s="67"/>
      <c r="H5273" s="67"/>
      <c r="I5273" s="67"/>
    </row>
    <row r="5274" spans="1:9">
      <c r="A5274" s="79">
        <v>44050</v>
      </c>
      <c r="B5274" s="80">
        <v>15</v>
      </c>
      <c r="C5274" s="81">
        <v>60.98</v>
      </c>
      <c r="D5274" s="67"/>
      <c r="E5274" s="67"/>
      <c r="F5274" s="67"/>
      <c r="G5274" s="67"/>
      <c r="H5274" s="67"/>
      <c r="I5274" s="67"/>
    </row>
    <row r="5275" spans="1:9">
      <c r="A5275" s="79">
        <v>44050</v>
      </c>
      <c r="B5275" s="80">
        <v>16</v>
      </c>
      <c r="C5275" s="81">
        <v>30.78</v>
      </c>
      <c r="D5275" s="67"/>
      <c r="E5275" s="67"/>
      <c r="F5275" s="67"/>
      <c r="G5275" s="67"/>
      <c r="H5275" s="67"/>
      <c r="I5275" s="67"/>
    </row>
    <row r="5276" spans="1:9">
      <c r="A5276" s="79">
        <v>44050</v>
      </c>
      <c r="B5276" s="80">
        <v>17</v>
      </c>
      <c r="C5276" s="81">
        <v>54.1</v>
      </c>
      <c r="D5276" s="67"/>
      <c r="E5276" s="67"/>
      <c r="F5276" s="67"/>
      <c r="G5276" s="67"/>
      <c r="H5276" s="67"/>
      <c r="I5276" s="67"/>
    </row>
    <row r="5277" spans="1:9">
      <c r="A5277" s="79">
        <v>44050</v>
      </c>
      <c r="B5277" s="80">
        <v>18</v>
      </c>
      <c r="C5277" s="81">
        <v>30.96</v>
      </c>
      <c r="D5277" s="67"/>
      <c r="E5277" s="67"/>
      <c r="F5277" s="67"/>
      <c r="G5277" s="67"/>
      <c r="H5277" s="67"/>
      <c r="I5277" s="67"/>
    </row>
    <row r="5278" spans="1:9">
      <c r="A5278" s="79">
        <v>44050</v>
      </c>
      <c r="B5278" s="80">
        <v>19</v>
      </c>
      <c r="C5278" s="81">
        <v>25.01</v>
      </c>
      <c r="D5278" s="67"/>
      <c r="E5278" s="67"/>
      <c r="F5278" s="67"/>
      <c r="G5278" s="67"/>
      <c r="H5278" s="67"/>
      <c r="I5278" s="67"/>
    </row>
    <row r="5279" spans="1:9">
      <c r="A5279" s="79">
        <v>44050</v>
      </c>
      <c r="B5279" s="80">
        <v>20</v>
      </c>
      <c r="C5279" s="81">
        <v>24.6</v>
      </c>
      <c r="D5279" s="67"/>
      <c r="E5279" s="67"/>
      <c r="F5279" s="67"/>
      <c r="G5279" s="67"/>
      <c r="H5279" s="67"/>
      <c r="I5279" s="67"/>
    </row>
    <row r="5280" spans="1:9">
      <c r="A5280" s="79">
        <v>44050</v>
      </c>
      <c r="B5280" s="80">
        <v>21</v>
      </c>
      <c r="C5280" s="81">
        <v>21.73</v>
      </c>
      <c r="D5280" s="67"/>
      <c r="E5280" s="67"/>
      <c r="F5280" s="67"/>
      <c r="G5280" s="67"/>
      <c r="H5280" s="67"/>
      <c r="I5280" s="67"/>
    </row>
    <row r="5281" spans="1:9">
      <c r="A5281" s="79">
        <v>44050</v>
      </c>
      <c r="B5281" s="80">
        <v>22</v>
      </c>
      <c r="C5281" s="81">
        <v>20.68</v>
      </c>
      <c r="D5281" s="67"/>
      <c r="E5281" s="67"/>
      <c r="F5281" s="67"/>
      <c r="G5281" s="67"/>
      <c r="H5281" s="67"/>
      <c r="I5281" s="67"/>
    </row>
    <row r="5282" spans="1:9">
      <c r="A5282" s="79">
        <v>44050</v>
      </c>
      <c r="B5282" s="80">
        <v>23</v>
      </c>
      <c r="C5282" s="81">
        <v>18.329999999999998</v>
      </c>
      <c r="D5282" s="67"/>
      <c r="E5282" s="67"/>
      <c r="F5282" s="67"/>
      <c r="G5282" s="67"/>
      <c r="H5282" s="67"/>
      <c r="I5282" s="67"/>
    </row>
    <row r="5283" spans="1:9">
      <c r="A5283" s="79">
        <v>44050</v>
      </c>
      <c r="B5283" s="80">
        <v>24</v>
      </c>
      <c r="C5283" s="81">
        <v>19.2</v>
      </c>
      <c r="D5283" s="67"/>
      <c r="E5283" s="67"/>
      <c r="F5283" s="67"/>
      <c r="G5283" s="67"/>
      <c r="H5283" s="67"/>
      <c r="I5283" s="67"/>
    </row>
    <row r="5284" spans="1:9">
      <c r="A5284" s="79">
        <v>44051</v>
      </c>
      <c r="B5284" s="80">
        <v>1</v>
      </c>
      <c r="C5284" s="81">
        <v>16.29</v>
      </c>
      <c r="D5284" s="67"/>
      <c r="E5284" s="67"/>
      <c r="F5284" s="67"/>
      <c r="G5284" s="67"/>
      <c r="H5284" s="67"/>
      <c r="I5284" s="67"/>
    </row>
    <row r="5285" spans="1:9">
      <c r="A5285" s="79">
        <v>44051</v>
      </c>
      <c r="B5285" s="80">
        <v>2</v>
      </c>
      <c r="C5285" s="81">
        <v>15.49</v>
      </c>
      <c r="D5285" s="67"/>
      <c r="E5285" s="67"/>
      <c r="F5285" s="67"/>
      <c r="G5285" s="67"/>
      <c r="H5285" s="67"/>
      <c r="I5285" s="67"/>
    </row>
    <row r="5286" spans="1:9">
      <c r="A5286" s="79">
        <v>44051</v>
      </c>
      <c r="B5286" s="80">
        <v>3</v>
      </c>
      <c r="C5286" s="81">
        <v>14.16</v>
      </c>
      <c r="D5286" s="67"/>
      <c r="E5286" s="67"/>
      <c r="F5286" s="67"/>
      <c r="G5286" s="67"/>
      <c r="H5286" s="67"/>
      <c r="I5286" s="67"/>
    </row>
    <row r="5287" spans="1:9">
      <c r="A5287" s="79">
        <v>44051</v>
      </c>
      <c r="B5287" s="80">
        <v>4</v>
      </c>
      <c r="C5287" s="81">
        <v>14.05</v>
      </c>
      <c r="D5287" s="67"/>
      <c r="E5287" s="67"/>
      <c r="F5287" s="67"/>
      <c r="G5287" s="67"/>
      <c r="H5287" s="67"/>
      <c r="I5287" s="67"/>
    </row>
    <row r="5288" spans="1:9">
      <c r="A5288" s="79">
        <v>44051</v>
      </c>
      <c r="B5288" s="80">
        <v>5</v>
      </c>
      <c r="C5288" s="81">
        <v>13.43</v>
      </c>
      <c r="D5288" s="67"/>
      <c r="E5288" s="67"/>
      <c r="F5288" s="67"/>
      <c r="G5288" s="67"/>
      <c r="H5288" s="67"/>
      <c r="I5288" s="67"/>
    </row>
    <row r="5289" spans="1:9">
      <c r="A5289" s="79">
        <v>44051</v>
      </c>
      <c r="B5289" s="80">
        <v>6</v>
      </c>
      <c r="C5289" s="81">
        <v>14.5</v>
      </c>
      <c r="D5289" s="67"/>
      <c r="E5289" s="67"/>
      <c r="F5289" s="67"/>
      <c r="G5289" s="67"/>
      <c r="H5289" s="67"/>
      <c r="I5289" s="67"/>
    </row>
    <row r="5290" spans="1:9">
      <c r="A5290" s="79">
        <v>44051</v>
      </c>
      <c r="B5290" s="80">
        <v>7</v>
      </c>
      <c r="C5290" s="81">
        <v>14.41</v>
      </c>
      <c r="D5290" s="67"/>
      <c r="E5290" s="67"/>
      <c r="F5290" s="67"/>
      <c r="G5290" s="67"/>
      <c r="H5290" s="67"/>
      <c r="I5290" s="67"/>
    </row>
    <row r="5291" spans="1:9">
      <c r="A5291" s="79">
        <v>44051</v>
      </c>
      <c r="B5291" s="80">
        <v>8</v>
      </c>
      <c r="C5291" s="81">
        <v>16.809999999999999</v>
      </c>
      <c r="D5291" s="67"/>
      <c r="E5291" s="67"/>
      <c r="F5291" s="67"/>
      <c r="G5291" s="67"/>
      <c r="H5291" s="67"/>
      <c r="I5291" s="67"/>
    </row>
    <row r="5292" spans="1:9">
      <c r="A5292" s="79">
        <v>44051</v>
      </c>
      <c r="B5292" s="80">
        <v>9</v>
      </c>
      <c r="C5292" s="81">
        <v>17.350000000000001</v>
      </c>
      <c r="D5292" s="67"/>
      <c r="E5292" s="67"/>
      <c r="F5292" s="67"/>
      <c r="G5292" s="67"/>
      <c r="H5292" s="67"/>
      <c r="I5292" s="67"/>
    </row>
    <row r="5293" spans="1:9">
      <c r="A5293" s="79">
        <v>44051</v>
      </c>
      <c r="B5293" s="80">
        <v>10</v>
      </c>
      <c r="C5293" s="81">
        <v>18.940000000000001</v>
      </c>
      <c r="D5293" s="67"/>
      <c r="E5293" s="67"/>
      <c r="F5293" s="67"/>
      <c r="G5293" s="67"/>
      <c r="H5293" s="67"/>
      <c r="I5293" s="67"/>
    </row>
    <row r="5294" spans="1:9">
      <c r="A5294" s="79">
        <v>44051</v>
      </c>
      <c r="B5294" s="80">
        <v>11</v>
      </c>
      <c r="C5294" s="81">
        <v>21.04</v>
      </c>
      <c r="D5294" s="67"/>
      <c r="E5294" s="67"/>
      <c r="F5294" s="67"/>
      <c r="G5294" s="67"/>
      <c r="H5294" s="67"/>
      <c r="I5294" s="67"/>
    </row>
    <row r="5295" spans="1:9">
      <c r="A5295" s="79">
        <v>44051</v>
      </c>
      <c r="B5295" s="80">
        <v>12</v>
      </c>
      <c r="C5295" s="81">
        <v>31.07</v>
      </c>
      <c r="D5295" s="67"/>
      <c r="E5295" s="67"/>
      <c r="F5295" s="67"/>
      <c r="G5295" s="67"/>
      <c r="H5295" s="67"/>
      <c r="I5295" s="67"/>
    </row>
    <row r="5296" spans="1:9">
      <c r="A5296" s="79">
        <v>44051</v>
      </c>
      <c r="B5296" s="80">
        <v>13</v>
      </c>
      <c r="C5296" s="81">
        <v>26.06</v>
      </c>
      <c r="D5296" s="67"/>
      <c r="E5296" s="67"/>
      <c r="F5296" s="67"/>
      <c r="G5296" s="67"/>
      <c r="H5296" s="67"/>
      <c r="I5296" s="67"/>
    </row>
    <row r="5297" spans="1:9">
      <c r="A5297" s="79">
        <v>44051</v>
      </c>
      <c r="B5297" s="80">
        <v>14</v>
      </c>
      <c r="C5297" s="81">
        <v>23.63</v>
      </c>
      <c r="D5297" s="67"/>
      <c r="E5297" s="67"/>
      <c r="F5297" s="67"/>
      <c r="G5297" s="67"/>
      <c r="H5297" s="67"/>
      <c r="I5297" s="67"/>
    </row>
    <row r="5298" spans="1:9">
      <c r="A5298" s="79">
        <v>44051</v>
      </c>
      <c r="B5298" s="80">
        <v>15</v>
      </c>
      <c r="C5298" s="81">
        <v>22.69</v>
      </c>
      <c r="D5298" s="67"/>
      <c r="E5298" s="67"/>
      <c r="F5298" s="67"/>
      <c r="G5298" s="67"/>
      <c r="H5298" s="67"/>
      <c r="I5298" s="67"/>
    </row>
    <row r="5299" spans="1:9">
      <c r="A5299" s="79">
        <v>44051</v>
      </c>
      <c r="B5299" s="80">
        <v>16</v>
      </c>
      <c r="C5299" s="81">
        <v>24.85</v>
      </c>
      <c r="D5299" s="67"/>
      <c r="E5299" s="67"/>
      <c r="F5299" s="67"/>
      <c r="G5299" s="67"/>
      <c r="H5299" s="67"/>
      <c r="I5299" s="67"/>
    </row>
    <row r="5300" spans="1:9">
      <c r="A5300" s="79">
        <v>44051</v>
      </c>
      <c r="B5300" s="80">
        <v>17</v>
      </c>
      <c r="C5300" s="81">
        <v>26.67</v>
      </c>
      <c r="D5300" s="67"/>
      <c r="E5300" s="67"/>
      <c r="F5300" s="67"/>
      <c r="G5300" s="67"/>
      <c r="H5300" s="67"/>
      <c r="I5300" s="67"/>
    </row>
    <row r="5301" spans="1:9">
      <c r="A5301" s="79">
        <v>44051</v>
      </c>
      <c r="B5301" s="80">
        <v>18</v>
      </c>
      <c r="C5301" s="81">
        <v>25.49</v>
      </c>
      <c r="D5301" s="67"/>
      <c r="E5301" s="67"/>
      <c r="F5301" s="67"/>
      <c r="G5301" s="67"/>
      <c r="H5301" s="67"/>
      <c r="I5301" s="67"/>
    </row>
    <row r="5302" spans="1:9">
      <c r="A5302" s="79">
        <v>44051</v>
      </c>
      <c r="B5302" s="80">
        <v>19</v>
      </c>
      <c r="C5302" s="81">
        <v>23.65</v>
      </c>
      <c r="D5302" s="67"/>
      <c r="E5302" s="67"/>
      <c r="F5302" s="67"/>
      <c r="G5302" s="67"/>
      <c r="H5302" s="67"/>
      <c r="I5302" s="67"/>
    </row>
    <row r="5303" spans="1:9">
      <c r="A5303" s="79">
        <v>44051</v>
      </c>
      <c r="B5303" s="80">
        <v>20</v>
      </c>
      <c r="C5303" s="81">
        <v>21.93</v>
      </c>
      <c r="D5303" s="67"/>
      <c r="E5303" s="67"/>
      <c r="F5303" s="67"/>
      <c r="G5303" s="67"/>
      <c r="H5303" s="67"/>
      <c r="I5303" s="67"/>
    </row>
    <row r="5304" spans="1:9">
      <c r="A5304" s="79">
        <v>44051</v>
      </c>
      <c r="B5304" s="80">
        <v>21</v>
      </c>
      <c r="C5304" s="81">
        <v>20.51</v>
      </c>
      <c r="D5304" s="67"/>
      <c r="E5304" s="67"/>
      <c r="F5304" s="67"/>
      <c r="G5304" s="67"/>
      <c r="H5304" s="67"/>
      <c r="I5304" s="67"/>
    </row>
    <row r="5305" spans="1:9">
      <c r="A5305" s="79">
        <v>44051</v>
      </c>
      <c r="B5305" s="80">
        <v>22</v>
      </c>
      <c r="C5305" s="81">
        <v>18.55</v>
      </c>
      <c r="D5305" s="67"/>
      <c r="E5305" s="67"/>
      <c r="F5305" s="67"/>
      <c r="G5305" s="67"/>
      <c r="H5305" s="67"/>
      <c r="I5305" s="67"/>
    </row>
    <row r="5306" spans="1:9">
      <c r="A5306" s="79">
        <v>44051</v>
      </c>
      <c r="B5306" s="80">
        <v>23</v>
      </c>
      <c r="C5306" s="81">
        <v>20.47</v>
      </c>
      <c r="D5306" s="67"/>
      <c r="E5306" s="67"/>
      <c r="F5306" s="67"/>
      <c r="G5306" s="67"/>
      <c r="H5306" s="67"/>
      <c r="I5306" s="67"/>
    </row>
    <row r="5307" spans="1:9">
      <c r="A5307" s="79">
        <v>44051</v>
      </c>
      <c r="B5307" s="80">
        <v>24</v>
      </c>
      <c r="C5307" s="81">
        <v>20.399999999999999</v>
      </c>
      <c r="D5307" s="67"/>
      <c r="E5307" s="67"/>
      <c r="F5307" s="67"/>
      <c r="G5307" s="67"/>
      <c r="H5307" s="67"/>
      <c r="I5307" s="67"/>
    </row>
    <row r="5308" spans="1:9">
      <c r="A5308" s="79">
        <v>44052</v>
      </c>
      <c r="B5308" s="80">
        <v>1</v>
      </c>
      <c r="C5308" s="81">
        <v>15.3</v>
      </c>
      <c r="D5308" s="67"/>
      <c r="E5308" s="67"/>
      <c r="F5308" s="67"/>
      <c r="G5308" s="67"/>
      <c r="H5308" s="67"/>
      <c r="I5308" s="67"/>
    </row>
    <row r="5309" spans="1:9">
      <c r="A5309" s="79">
        <v>44052</v>
      </c>
      <c r="B5309" s="80">
        <v>2</v>
      </c>
      <c r="C5309" s="81">
        <v>13.74</v>
      </c>
      <c r="D5309" s="67"/>
      <c r="E5309" s="67"/>
      <c r="F5309" s="67"/>
      <c r="G5309" s="67"/>
      <c r="H5309" s="67"/>
      <c r="I5309" s="67"/>
    </row>
    <row r="5310" spans="1:9">
      <c r="A5310" s="79">
        <v>44052</v>
      </c>
      <c r="B5310" s="80">
        <v>3</v>
      </c>
      <c r="C5310" s="81">
        <v>14.46</v>
      </c>
      <c r="D5310" s="67"/>
      <c r="E5310" s="67"/>
      <c r="F5310" s="67"/>
      <c r="G5310" s="67"/>
      <c r="H5310" s="67"/>
      <c r="I5310" s="67"/>
    </row>
    <row r="5311" spans="1:9">
      <c r="A5311" s="79">
        <v>44052</v>
      </c>
      <c r="B5311" s="80">
        <v>4</v>
      </c>
      <c r="C5311" s="81">
        <v>12.75</v>
      </c>
      <c r="D5311" s="67"/>
      <c r="E5311" s="67"/>
      <c r="F5311" s="67"/>
      <c r="G5311" s="67"/>
      <c r="H5311" s="67"/>
      <c r="I5311" s="67"/>
    </row>
    <row r="5312" spans="1:9">
      <c r="A5312" s="79">
        <v>44052</v>
      </c>
      <c r="B5312" s="80">
        <v>5</v>
      </c>
      <c r="C5312" s="81">
        <v>12.81</v>
      </c>
      <c r="D5312" s="67"/>
      <c r="E5312" s="67"/>
      <c r="F5312" s="67"/>
      <c r="G5312" s="67"/>
      <c r="H5312" s="67"/>
      <c r="I5312" s="67"/>
    </row>
    <row r="5313" spans="1:9">
      <c r="A5313" s="79">
        <v>44052</v>
      </c>
      <c r="B5313" s="80">
        <v>6</v>
      </c>
      <c r="C5313" s="81">
        <v>12.6</v>
      </c>
      <c r="D5313" s="67"/>
      <c r="E5313" s="67"/>
      <c r="F5313" s="67"/>
      <c r="G5313" s="67"/>
      <c r="H5313" s="67"/>
      <c r="I5313" s="67"/>
    </row>
    <row r="5314" spans="1:9">
      <c r="A5314" s="79">
        <v>44052</v>
      </c>
      <c r="B5314" s="80">
        <v>7</v>
      </c>
      <c r="C5314" s="81">
        <v>12.64</v>
      </c>
      <c r="D5314" s="67"/>
      <c r="E5314" s="67"/>
      <c r="F5314" s="67"/>
      <c r="G5314" s="67"/>
      <c r="H5314" s="67"/>
      <c r="I5314" s="67"/>
    </row>
    <row r="5315" spans="1:9">
      <c r="A5315" s="79">
        <v>44052</v>
      </c>
      <c r="B5315" s="80">
        <v>8</v>
      </c>
      <c r="C5315" s="81">
        <v>16.57</v>
      </c>
      <c r="D5315" s="67"/>
      <c r="E5315" s="67"/>
      <c r="F5315" s="67"/>
      <c r="G5315" s="67"/>
      <c r="H5315" s="67"/>
      <c r="I5315" s="67"/>
    </row>
    <row r="5316" spans="1:9">
      <c r="A5316" s="79">
        <v>44052</v>
      </c>
      <c r="B5316" s="80">
        <v>9</v>
      </c>
      <c r="C5316" s="81">
        <v>17.510000000000002</v>
      </c>
      <c r="D5316" s="67"/>
      <c r="E5316" s="67"/>
      <c r="F5316" s="67"/>
      <c r="G5316" s="67"/>
      <c r="H5316" s="67"/>
      <c r="I5316" s="67"/>
    </row>
    <row r="5317" spans="1:9">
      <c r="A5317" s="79">
        <v>44052</v>
      </c>
      <c r="B5317" s="80">
        <v>10</v>
      </c>
      <c r="C5317" s="81">
        <v>20.18</v>
      </c>
      <c r="D5317" s="67"/>
      <c r="E5317" s="67"/>
      <c r="F5317" s="67"/>
      <c r="G5317" s="67"/>
      <c r="H5317" s="67"/>
      <c r="I5317" s="67"/>
    </row>
    <row r="5318" spans="1:9">
      <c r="A5318" s="79">
        <v>44052</v>
      </c>
      <c r="B5318" s="80">
        <v>11</v>
      </c>
      <c r="C5318" s="81">
        <v>19.66</v>
      </c>
      <c r="D5318" s="67"/>
      <c r="E5318" s="67"/>
      <c r="F5318" s="67"/>
      <c r="G5318" s="67"/>
      <c r="H5318" s="67"/>
      <c r="I5318" s="67"/>
    </row>
    <row r="5319" spans="1:9">
      <c r="A5319" s="79">
        <v>44052</v>
      </c>
      <c r="B5319" s="80">
        <v>12</v>
      </c>
      <c r="C5319" s="81">
        <v>21.6</v>
      </c>
      <c r="D5319" s="67"/>
      <c r="E5319" s="67"/>
      <c r="F5319" s="67"/>
      <c r="G5319" s="67"/>
      <c r="H5319" s="67"/>
      <c r="I5319" s="67"/>
    </row>
    <row r="5320" spans="1:9">
      <c r="A5320" s="79">
        <v>44052</v>
      </c>
      <c r="B5320" s="80">
        <v>13</v>
      </c>
      <c r="C5320" s="81">
        <v>21.77</v>
      </c>
      <c r="D5320" s="67"/>
      <c r="E5320" s="67"/>
      <c r="F5320" s="67"/>
      <c r="G5320" s="67"/>
      <c r="H5320" s="67"/>
      <c r="I5320" s="67"/>
    </row>
    <row r="5321" spans="1:9">
      <c r="A5321" s="79">
        <v>44052</v>
      </c>
      <c r="B5321" s="80">
        <v>14</v>
      </c>
      <c r="C5321" s="81">
        <v>22.41</v>
      </c>
      <c r="D5321" s="67"/>
      <c r="E5321" s="67"/>
      <c r="F5321" s="67"/>
      <c r="G5321" s="67"/>
      <c r="H5321" s="67"/>
      <c r="I5321" s="67"/>
    </row>
    <row r="5322" spans="1:9">
      <c r="A5322" s="79">
        <v>44052</v>
      </c>
      <c r="B5322" s="80">
        <v>15</v>
      </c>
      <c r="C5322" s="81">
        <v>23.14</v>
      </c>
      <c r="D5322" s="67"/>
      <c r="E5322" s="67"/>
      <c r="F5322" s="67"/>
      <c r="G5322" s="67"/>
      <c r="H5322" s="67"/>
      <c r="I5322" s="67"/>
    </row>
    <row r="5323" spans="1:9">
      <c r="A5323" s="79">
        <v>44052</v>
      </c>
      <c r="B5323" s="80">
        <v>16</v>
      </c>
      <c r="C5323" s="81">
        <v>26.15</v>
      </c>
      <c r="D5323" s="67"/>
      <c r="E5323" s="67"/>
      <c r="F5323" s="67"/>
      <c r="G5323" s="67"/>
      <c r="H5323" s="67"/>
      <c r="I5323" s="67"/>
    </row>
    <row r="5324" spans="1:9">
      <c r="A5324" s="79">
        <v>44052</v>
      </c>
      <c r="B5324" s="80">
        <v>17</v>
      </c>
      <c r="C5324" s="81">
        <v>24.15</v>
      </c>
      <c r="D5324" s="67"/>
      <c r="E5324" s="67"/>
      <c r="F5324" s="67"/>
      <c r="G5324" s="67"/>
      <c r="H5324" s="67"/>
      <c r="I5324" s="67"/>
    </row>
    <row r="5325" spans="1:9">
      <c r="A5325" s="79">
        <v>44052</v>
      </c>
      <c r="B5325" s="80">
        <v>18</v>
      </c>
      <c r="C5325" s="81">
        <v>22.96</v>
      </c>
      <c r="D5325" s="67"/>
      <c r="E5325" s="67"/>
      <c r="F5325" s="67"/>
      <c r="G5325" s="67"/>
      <c r="H5325" s="67"/>
      <c r="I5325" s="67"/>
    </row>
    <row r="5326" spans="1:9">
      <c r="A5326" s="79">
        <v>44052</v>
      </c>
      <c r="B5326" s="80">
        <v>19</v>
      </c>
      <c r="C5326" s="81">
        <v>22.64</v>
      </c>
      <c r="D5326" s="67"/>
      <c r="E5326" s="67"/>
      <c r="F5326" s="67"/>
      <c r="G5326" s="67"/>
      <c r="H5326" s="67"/>
      <c r="I5326" s="67"/>
    </row>
    <row r="5327" spans="1:9">
      <c r="A5327" s="79">
        <v>44052</v>
      </c>
      <c r="B5327" s="80">
        <v>20</v>
      </c>
      <c r="C5327" s="81">
        <v>21.26</v>
      </c>
      <c r="D5327" s="67"/>
      <c r="E5327" s="67"/>
      <c r="F5327" s="67"/>
      <c r="G5327" s="67"/>
      <c r="H5327" s="67"/>
      <c r="I5327" s="67"/>
    </row>
    <row r="5328" spans="1:9">
      <c r="A5328" s="79">
        <v>44052</v>
      </c>
      <c r="B5328" s="80">
        <v>21</v>
      </c>
      <c r="C5328" s="81">
        <v>21.6</v>
      </c>
      <c r="D5328" s="67"/>
      <c r="E5328" s="67"/>
      <c r="F5328" s="67"/>
      <c r="G5328" s="67"/>
      <c r="H5328" s="67"/>
      <c r="I5328" s="67"/>
    </row>
    <row r="5329" spans="1:9">
      <c r="A5329" s="79">
        <v>44052</v>
      </c>
      <c r="B5329" s="80">
        <v>22</v>
      </c>
      <c r="C5329" s="81">
        <v>20.3</v>
      </c>
      <c r="D5329" s="67"/>
      <c r="E5329" s="67"/>
      <c r="F5329" s="67"/>
      <c r="G5329" s="67"/>
      <c r="H5329" s="67"/>
      <c r="I5329" s="67"/>
    </row>
    <row r="5330" spans="1:9">
      <c r="A5330" s="79">
        <v>44052</v>
      </c>
      <c r="B5330" s="80">
        <v>23</v>
      </c>
      <c r="C5330" s="81">
        <v>20.100000000000001</v>
      </c>
      <c r="D5330" s="67"/>
      <c r="E5330" s="67"/>
      <c r="F5330" s="67"/>
      <c r="G5330" s="67"/>
      <c r="H5330" s="67"/>
      <c r="I5330" s="67"/>
    </row>
    <row r="5331" spans="1:9">
      <c r="A5331" s="79">
        <v>44052</v>
      </c>
      <c r="B5331" s="80">
        <v>24</v>
      </c>
      <c r="C5331" s="81">
        <v>19.05</v>
      </c>
      <c r="D5331" s="67"/>
      <c r="E5331" s="67"/>
      <c r="F5331" s="67"/>
      <c r="G5331" s="67"/>
      <c r="H5331" s="67"/>
      <c r="I5331" s="67"/>
    </row>
    <row r="5332" spans="1:9">
      <c r="A5332" s="79">
        <v>44053</v>
      </c>
      <c r="B5332" s="80">
        <v>1</v>
      </c>
      <c r="C5332" s="81">
        <v>17.53</v>
      </c>
      <c r="D5332" s="67"/>
      <c r="E5332" s="67"/>
      <c r="F5332" s="67"/>
      <c r="G5332" s="67"/>
      <c r="H5332" s="67"/>
      <c r="I5332" s="67"/>
    </row>
    <row r="5333" spans="1:9">
      <c r="A5333" s="79">
        <v>44053</v>
      </c>
      <c r="B5333" s="80">
        <v>2</v>
      </c>
      <c r="C5333" s="81">
        <v>16.02</v>
      </c>
      <c r="D5333" s="67"/>
      <c r="E5333" s="67"/>
      <c r="F5333" s="67"/>
      <c r="G5333" s="67"/>
      <c r="H5333" s="67"/>
      <c r="I5333" s="67"/>
    </row>
    <row r="5334" spans="1:9">
      <c r="A5334" s="79">
        <v>44053</v>
      </c>
      <c r="B5334" s="80">
        <v>3</v>
      </c>
      <c r="C5334" s="81">
        <v>15.09</v>
      </c>
      <c r="D5334" s="67"/>
      <c r="E5334" s="67"/>
      <c r="F5334" s="67"/>
      <c r="G5334" s="67"/>
      <c r="H5334" s="67"/>
      <c r="I5334" s="67"/>
    </row>
    <row r="5335" spans="1:9">
      <c r="A5335" s="79">
        <v>44053</v>
      </c>
      <c r="B5335" s="80">
        <v>4</v>
      </c>
      <c r="C5335" s="81">
        <v>15.63</v>
      </c>
      <c r="D5335" s="67"/>
      <c r="E5335" s="67"/>
      <c r="F5335" s="67"/>
      <c r="G5335" s="67"/>
      <c r="H5335" s="67"/>
      <c r="I5335" s="67"/>
    </row>
    <row r="5336" spans="1:9">
      <c r="A5336" s="79">
        <v>44053</v>
      </c>
      <c r="B5336" s="80">
        <v>5</v>
      </c>
      <c r="C5336" s="81">
        <v>17.22</v>
      </c>
      <c r="D5336" s="67"/>
      <c r="E5336" s="67"/>
      <c r="F5336" s="67"/>
      <c r="G5336" s="67"/>
      <c r="H5336" s="67"/>
      <c r="I5336" s="67"/>
    </row>
    <row r="5337" spans="1:9">
      <c r="A5337" s="79">
        <v>44053</v>
      </c>
      <c r="B5337" s="80">
        <v>6</v>
      </c>
      <c r="C5337" s="81">
        <v>17.809999999999999</v>
      </c>
      <c r="D5337" s="67"/>
      <c r="E5337" s="67"/>
      <c r="F5337" s="67"/>
      <c r="G5337" s="67"/>
      <c r="H5337" s="67"/>
      <c r="I5337" s="67"/>
    </row>
    <row r="5338" spans="1:9">
      <c r="A5338" s="79">
        <v>44053</v>
      </c>
      <c r="B5338" s="80">
        <v>7</v>
      </c>
      <c r="C5338" s="81">
        <v>17.86</v>
      </c>
      <c r="D5338" s="67"/>
      <c r="E5338" s="67"/>
      <c r="F5338" s="67"/>
      <c r="G5338" s="67"/>
      <c r="H5338" s="67"/>
      <c r="I5338" s="67"/>
    </row>
    <row r="5339" spans="1:9">
      <c r="A5339" s="79">
        <v>44053</v>
      </c>
      <c r="B5339" s="80">
        <v>8</v>
      </c>
      <c r="C5339" s="81">
        <v>19.739999999999998</v>
      </c>
      <c r="D5339" s="67"/>
      <c r="E5339" s="67"/>
      <c r="F5339" s="67"/>
      <c r="G5339" s="67"/>
      <c r="H5339" s="67"/>
      <c r="I5339" s="67"/>
    </row>
    <row r="5340" spans="1:9">
      <c r="A5340" s="79">
        <v>44053</v>
      </c>
      <c r="B5340" s="80">
        <v>9</v>
      </c>
      <c r="C5340" s="81">
        <v>29.92</v>
      </c>
      <c r="D5340" s="67"/>
      <c r="E5340" s="67"/>
      <c r="F5340" s="67"/>
      <c r="G5340" s="67"/>
      <c r="H5340" s="67"/>
      <c r="I5340" s="67"/>
    </row>
    <row r="5341" spans="1:9">
      <c r="A5341" s="79">
        <v>44053</v>
      </c>
      <c r="B5341" s="80">
        <v>10</v>
      </c>
      <c r="C5341" s="81">
        <v>33.409999999999997</v>
      </c>
      <c r="D5341" s="67"/>
      <c r="E5341" s="67"/>
      <c r="F5341" s="67"/>
      <c r="G5341" s="67"/>
      <c r="H5341" s="67"/>
      <c r="I5341" s="67"/>
    </row>
    <row r="5342" spans="1:9">
      <c r="A5342" s="79">
        <v>44053</v>
      </c>
      <c r="B5342" s="80">
        <v>11</v>
      </c>
      <c r="C5342" s="81">
        <v>42.2</v>
      </c>
      <c r="D5342" s="67"/>
      <c r="E5342" s="67"/>
      <c r="F5342" s="67"/>
      <c r="G5342" s="67"/>
      <c r="H5342" s="67"/>
      <c r="I5342" s="67"/>
    </row>
    <row r="5343" spans="1:9">
      <c r="A5343" s="79">
        <v>44053</v>
      </c>
      <c r="B5343" s="80">
        <v>12</v>
      </c>
      <c r="C5343" s="81">
        <v>90.91</v>
      </c>
      <c r="D5343" s="67"/>
      <c r="E5343" s="67"/>
      <c r="F5343" s="67"/>
      <c r="G5343" s="67"/>
      <c r="H5343" s="67"/>
      <c r="I5343" s="67"/>
    </row>
    <row r="5344" spans="1:9">
      <c r="A5344" s="79">
        <v>44053</v>
      </c>
      <c r="B5344" s="80">
        <v>13</v>
      </c>
      <c r="C5344" s="81">
        <v>115.43</v>
      </c>
      <c r="D5344" s="67"/>
      <c r="E5344" s="67"/>
      <c r="F5344" s="67"/>
      <c r="G5344" s="67"/>
      <c r="H5344" s="67"/>
      <c r="I5344" s="67"/>
    </row>
    <row r="5345" spans="1:9">
      <c r="A5345" s="79">
        <v>44053</v>
      </c>
      <c r="B5345" s="80">
        <v>14</v>
      </c>
      <c r="C5345" s="81">
        <v>50.72</v>
      </c>
      <c r="D5345" s="67"/>
      <c r="E5345" s="67"/>
      <c r="F5345" s="67"/>
      <c r="G5345" s="67"/>
      <c r="H5345" s="67"/>
      <c r="I5345" s="67"/>
    </row>
    <row r="5346" spans="1:9">
      <c r="A5346" s="79">
        <v>44053</v>
      </c>
      <c r="B5346" s="80">
        <v>15</v>
      </c>
      <c r="C5346" s="81">
        <v>43.02</v>
      </c>
      <c r="D5346" s="67"/>
      <c r="E5346" s="67"/>
      <c r="F5346" s="67"/>
      <c r="G5346" s="67"/>
      <c r="H5346" s="67"/>
      <c r="I5346" s="67"/>
    </row>
    <row r="5347" spans="1:9">
      <c r="A5347" s="79">
        <v>44053</v>
      </c>
      <c r="B5347" s="80">
        <v>16</v>
      </c>
      <c r="C5347" s="81">
        <v>41.88</v>
      </c>
      <c r="D5347" s="67"/>
      <c r="E5347" s="67"/>
      <c r="F5347" s="67"/>
      <c r="G5347" s="67"/>
      <c r="H5347" s="67"/>
      <c r="I5347" s="67"/>
    </row>
    <row r="5348" spans="1:9">
      <c r="A5348" s="79">
        <v>44053</v>
      </c>
      <c r="B5348" s="80">
        <v>17</v>
      </c>
      <c r="C5348" s="81">
        <v>33.85</v>
      </c>
      <c r="D5348" s="67"/>
      <c r="E5348" s="67"/>
      <c r="F5348" s="67"/>
      <c r="G5348" s="67"/>
      <c r="H5348" s="67"/>
      <c r="I5348" s="67"/>
    </row>
    <row r="5349" spans="1:9">
      <c r="A5349" s="79">
        <v>44053</v>
      </c>
      <c r="B5349" s="80">
        <v>18</v>
      </c>
      <c r="C5349" s="81">
        <v>22.79</v>
      </c>
      <c r="D5349" s="67"/>
      <c r="E5349" s="67"/>
      <c r="F5349" s="67"/>
      <c r="G5349" s="67"/>
      <c r="H5349" s="67"/>
      <c r="I5349" s="67"/>
    </row>
    <row r="5350" spans="1:9">
      <c r="A5350" s="79">
        <v>44053</v>
      </c>
      <c r="B5350" s="80">
        <v>19</v>
      </c>
      <c r="C5350" s="81">
        <v>21.84</v>
      </c>
      <c r="D5350" s="67"/>
      <c r="E5350" s="67"/>
      <c r="F5350" s="67"/>
      <c r="G5350" s="67"/>
      <c r="H5350" s="67"/>
      <c r="I5350" s="67"/>
    </row>
    <row r="5351" spans="1:9">
      <c r="A5351" s="79">
        <v>44053</v>
      </c>
      <c r="B5351" s="80">
        <v>20</v>
      </c>
      <c r="C5351" s="81">
        <v>20.8</v>
      </c>
      <c r="D5351" s="67"/>
      <c r="E5351" s="67"/>
      <c r="F5351" s="67"/>
      <c r="G5351" s="67"/>
      <c r="H5351" s="67"/>
      <c r="I5351" s="67"/>
    </row>
    <row r="5352" spans="1:9">
      <c r="A5352" s="79">
        <v>44053</v>
      </c>
      <c r="B5352" s="80">
        <v>21</v>
      </c>
      <c r="C5352" s="81">
        <v>20.32</v>
      </c>
      <c r="D5352" s="67"/>
      <c r="E5352" s="67"/>
      <c r="F5352" s="67"/>
      <c r="G5352" s="67"/>
      <c r="H5352" s="67"/>
      <c r="I5352" s="67"/>
    </row>
    <row r="5353" spans="1:9">
      <c r="A5353" s="79">
        <v>44053</v>
      </c>
      <c r="B5353" s="80">
        <v>22</v>
      </c>
      <c r="C5353" s="81">
        <v>19.28</v>
      </c>
      <c r="D5353" s="67"/>
      <c r="E5353" s="67"/>
      <c r="F5353" s="67"/>
      <c r="G5353" s="67"/>
      <c r="H5353" s="67"/>
      <c r="I5353" s="67"/>
    </row>
    <row r="5354" spans="1:9">
      <c r="A5354" s="79">
        <v>44053</v>
      </c>
      <c r="B5354" s="80">
        <v>23</v>
      </c>
      <c r="C5354" s="81">
        <v>18.559999999999999</v>
      </c>
      <c r="D5354" s="67"/>
      <c r="E5354" s="67"/>
      <c r="F5354" s="67"/>
      <c r="G5354" s="67"/>
      <c r="H5354" s="67"/>
      <c r="I5354" s="67"/>
    </row>
    <row r="5355" spans="1:9">
      <c r="A5355" s="79">
        <v>44053</v>
      </c>
      <c r="B5355" s="80">
        <v>24</v>
      </c>
      <c r="C5355" s="81">
        <v>17.829999999999998</v>
      </c>
      <c r="D5355" s="67"/>
      <c r="E5355" s="67"/>
      <c r="F5355" s="67"/>
      <c r="G5355" s="67"/>
      <c r="H5355" s="67"/>
      <c r="I5355" s="67"/>
    </row>
    <row r="5356" spans="1:9">
      <c r="A5356" s="79">
        <v>44054</v>
      </c>
      <c r="B5356" s="80">
        <v>1</v>
      </c>
      <c r="C5356" s="81">
        <v>16.05</v>
      </c>
      <c r="D5356" s="67"/>
      <c r="E5356" s="67"/>
      <c r="F5356" s="67"/>
      <c r="G5356" s="67"/>
      <c r="H5356" s="67"/>
      <c r="I5356" s="67"/>
    </row>
    <row r="5357" spans="1:9">
      <c r="A5357" s="79">
        <v>44054</v>
      </c>
      <c r="B5357" s="80">
        <v>2</v>
      </c>
      <c r="C5357" s="81">
        <v>14.98</v>
      </c>
      <c r="D5357" s="67"/>
      <c r="E5357" s="67"/>
      <c r="F5357" s="67"/>
      <c r="G5357" s="67"/>
      <c r="H5357" s="67"/>
      <c r="I5357" s="67"/>
    </row>
    <row r="5358" spans="1:9">
      <c r="A5358" s="79">
        <v>44054</v>
      </c>
      <c r="B5358" s="80">
        <v>3</v>
      </c>
      <c r="C5358" s="81">
        <v>14.33</v>
      </c>
      <c r="D5358" s="67"/>
      <c r="E5358" s="67"/>
      <c r="F5358" s="67"/>
      <c r="G5358" s="67"/>
      <c r="H5358" s="67"/>
      <c r="I5358" s="67"/>
    </row>
    <row r="5359" spans="1:9">
      <c r="A5359" s="79">
        <v>44054</v>
      </c>
      <c r="B5359" s="80">
        <v>4</v>
      </c>
      <c r="C5359" s="81">
        <v>14.62</v>
      </c>
      <c r="D5359" s="67"/>
      <c r="E5359" s="67"/>
      <c r="F5359" s="67"/>
      <c r="G5359" s="67"/>
      <c r="H5359" s="67"/>
      <c r="I5359" s="67"/>
    </row>
    <row r="5360" spans="1:9">
      <c r="A5360" s="79">
        <v>44054</v>
      </c>
      <c r="B5360" s="80">
        <v>5</v>
      </c>
      <c r="C5360" s="81">
        <v>14.32</v>
      </c>
      <c r="D5360" s="67"/>
      <c r="E5360" s="67"/>
      <c r="F5360" s="67"/>
      <c r="G5360" s="67"/>
      <c r="H5360" s="67"/>
      <c r="I5360" s="67"/>
    </row>
    <row r="5361" spans="1:9">
      <c r="A5361" s="79">
        <v>44054</v>
      </c>
      <c r="B5361" s="80">
        <v>6</v>
      </c>
      <c r="C5361" s="81">
        <v>16.37</v>
      </c>
      <c r="D5361" s="67"/>
      <c r="E5361" s="67"/>
      <c r="F5361" s="67"/>
      <c r="G5361" s="67"/>
      <c r="H5361" s="67"/>
      <c r="I5361" s="67"/>
    </row>
    <row r="5362" spans="1:9">
      <c r="A5362" s="79">
        <v>44054</v>
      </c>
      <c r="B5362" s="80">
        <v>7</v>
      </c>
      <c r="C5362" s="81">
        <v>18.059999999999999</v>
      </c>
      <c r="D5362" s="67"/>
      <c r="E5362" s="67"/>
      <c r="F5362" s="67"/>
      <c r="G5362" s="67"/>
      <c r="H5362" s="67"/>
      <c r="I5362" s="67"/>
    </row>
    <row r="5363" spans="1:9">
      <c r="A5363" s="79">
        <v>44054</v>
      </c>
      <c r="B5363" s="80">
        <v>8</v>
      </c>
      <c r="C5363" s="81">
        <v>18.170000000000002</v>
      </c>
      <c r="D5363" s="67"/>
      <c r="E5363" s="67"/>
      <c r="F5363" s="67"/>
      <c r="G5363" s="67"/>
      <c r="H5363" s="67"/>
      <c r="I5363" s="67"/>
    </row>
    <row r="5364" spans="1:9">
      <c r="A5364" s="79">
        <v>44054</v>
      </c>
      <c r="B5364" s="80">
        <v>9</v>
      </c>
      <c r="C5364" s="81">
        <v>19.350000000000001</v>
      </c>
      <c r="D5364" s="67"/>
      <c r="E5364" s="67"/>
      <c r="F5364" s="67"/>
      <c r="G5364" s="67"/>
      <c r="H5364" s="67"/>
      <c r="I5364" s="67"/>
    </row>
    <row r="5365" spans="1:9">
      <c r="A5365" s="79">
        <v>44054</v>
      </c>
      <c r="B5365" s="80">
        <v>10</v>
      </c>
      <c r="C5365" s="81">
        <v>20.93</v>
      </c>
      <c r="D5365" s="67"/>
      <c r="E5365" s="67"/>
      <c r="F5365" s="67"/>
      <c r="G5365" s="67"/>
      <c r="H5365" s="67"/>
      <c r="I5365" s="67"/>
    </row>
    <row r="5366" spans="1:9">
      <c r="A5366" s="79">
        <v>44054</v>
      </c>
      <c r="B5366" s="80">
        <v>11</v>
      </c>
      <c r="C5366" s="81">
        <v>21.57</v>
      </c>
      <c r="D5366" s="67"/>
      <c r="E5366" s="67"/>
      <c r="F5366" s="67"/>
      <c r="G5366" s="67"/>
      <c r="H5366" s="67"/>
      <c r="I5366" s="67"/>
    </row>
    <row r="5367" spans="1:9">
      <c r="A5367" s="79">
        <v>44054</v>
      </c>
      <c r="B5367" s="80">
        <v>12</v>
      </c>
      <c r="C5367" s="81">
        <v>24.93</v>
      </c>
      <c r="D5367" s="67"/>
      <c r="E5367" s="67"/>
      <c r="F5367" s="67"/>
      <c r="G5367" s="67"/>
      <c r="H5367" s="67"/>
      <c r="I5367" s="67"/>
    </row>
    <row r="5368" spans="1:9">
      <c r="A5368" s="79">
        <v>44054</v>
      </c>
      <c r="B5368" s="80">
        <v>13</v>
      </c>
      <c r="C5368" s="81">
        <v>30.56</v>
      </c>
      <c r="D5368" s="67"/>
      <c r="E5368" s="67"/>
      <c r="F5368" s="67"/>
      <c r="G5368" s="67"/>
      <c r="H5368" s="67"/>
      <c r="I5368" s="67"/>
    </row>
    <row r="5369" spans="1:9">
      <c r="A5369" s="79">
        <v>44054</v>
      </c>
      <c r="B5369" s="80">
        <v>14</v>
      </c>
      <c r="C5369" s="81">
        <v>28.72</v>
      </c>
      <c r="D5369" s="67"/>
      <c r="E5369" s="67"/>
      <c r="F5369" s="67"/>
      <c r="G5369" s="67"/>
      <c r="H5369" s="67"/>
      <c r="I5369" s="67"/>
    </row>
    <row r="5370" spans="1:9">
      <c r="A5370" s="79">
        <v>44054</v>
      </c>
      <c r="B5370" s="80">
        <v>15</v>
      </c>
      <c r="C5370" s="81">
        <v>37.81</v>
      </c>
      <c r="D5370" s="67"/>
      <c r="E5370" s="67"/>
      <c r="F5370" s="67"/>
      <c r="G5370" s="67"/>
      <c r="H5370" s="67"/>
      <c r="I5370" s="67"/>
    </row>
    <row r="5371" spans="1:9">
      <c r="A5371" s="79">
        <v>44054</v>
      </c>
      <c r="B5371" s="80">
        <v>16</v>
      </c>
      <c r="C5371" s="81">
        <v>68.540000000000006</v>
      </c>
      <c r="D5371" s="67"/>
      <c r="E5371" s="67"/>
      <c r="F5371" s="67"/>
      <c r="G5371" s="67"/>
      <c r="H5371" s="67"/>
      <c r="I5371" s="67"/>
    </row>
    <row r="5372" spans="1:9">
      <c r="A5372" s="79">
        <v>44054</v>
      </c>
      <c r="B5372" s="80">
        <v>17</v>
      </c>
      <c r="C5372" s="81">
        <v>33.840000000000003</v>
      </c>
      <c r="D5372" s="67"/>
      <c r="E5372" s="67"/>
      <c r="F5372" s="67"/>
      <c r="G5372" s="67"/>
      <c r="H5372" s="67"/>
      <c r="I5372" s="67"/>
    </row>
    <row r="5373" spans="1:9">
      <c r="A5373" s="79">
        <v>44054</v>
      </c>
      <c r="B5373" s="80">
        <v>18</v>
      </c>
      <c r="C5373" s="81">
        <v>35.74</v>
      </c>
      <c r="D5373" s="67"/>
      <c r="E5373" s="67"/>
      <c r="F5373" s="67"/>
      <c r="G5373" s="67"/>
      <c r="H5373" s="67"/>
      <c r="I5373" s="67"/>
    </row>
    <row r="5374" spans="1:9">
      <c r="A5374" s="79">
        <v>44054</v>
      </c>
      <c r="B5374" s="80">
        <v>19</v>
      </c>
      <c r="C5374" s="81">
        <v>24.64</v>
      </c>
      <c r="D5374" s="67"/>
      <c r="E5374" s="67"/>
      <c r="F5374" s="67"/>
      <c r="G5374" s="67"/>
      <c r="H5374" s="67"/>
      <c r="I5374" s="67"/>
    </row>
    <row r="5375" spans="1:9">
      <c r="A5375" s="79">
        <v>44054</v>
      </c>
      <c r="B5375" s="80">
        <v>20</v>
      </c>
      <c r="C5375" s="81">
        <v>21.29</v>
      </c>
      <c r="D5375" s="67"/>
      <c r="E5375" s="67"/>
      <c r="F5375" s="67"/>
      <c r="G5375" s="67"/>
      <c r="H5375" s="67"/>
      <c r="I5375" s="67"/>
    </row>
    <row r="5376" spans="1:9">
      <c r="A5376" s="79">
        <v>44054</v>
      </c>
      <c r="B5376" s="80">
        <v>21</v>
      </c>
      <c r="C5376" s="81">
        <v>21.29</v>
      </c>
      <c r="D5376" s="67"/>
      <c r="E5376" s="67"/>
      <c r="F5376" s="67"/>
      <c r="G5376" s="67"/>
      <c r="H5376" s="67"/>
      <c r="I5376" s="67"/>
    </row>
    <row r="5377" spans="1:9">
      <c r="A5377" s="79">
        <v>44054</v>
      </c>
      <c r="B5377" s="80">
        <v>22</v>
      </c>
      <c r="C5377" s="81">
        <v>21.83</v>
      </c>
      <c r="D5377" s="67"/>
      <c r="E5377" s="67"/>
      <c r="F5377" s="67"/>
      <c r="G5377" s="67"/>
      <c r="H5377" s="67"/>
      <c r="I5377" s="67"/>
    </row>
    <row r="5378" spans="1:9">
      <c r="A5378" s="79">
        <v>44054</v>
      </c>
      <c r="B5378" s="80">
        <v>23</v>
      </c>
      <c r="C5378" s="81">
        <v>20.010000000000002</v>
      </c>
      <c r="D5378" s="67"/>
      <c r="E5378" s="67"/>
      <c r="F5378" s="67"/>
      <c r="G5378" s="67"/>
      <c r="H5378" s="67"/>
      <c r="I5378" s="67"/>
    </row>
    <row r="5379" spans="1:9">
      <c r="A5379" s="79">
        <v>44054</v>
      </c>
      <c r="B5379" s="80">
        <v>24</v>
      </c>
      <c r="C5379" s="81">
        <v>18.66</v>
      </c>
      <c r="D5379" s="67"/>
      <c r="E5379" s="67"/>
      <c r="F5379" s="67"/>
      <c r="G5379" s="67"/>
      <c r="H5379" s="67"/>
      <c r="I5379" s="67"/>
    </row>
    <row r="5380" spans="1:9">
      <c r="A5380" s="79">
        <v>44055</v>
      </c>
      <c r="B5380" s="80">
        <v>1</v>
      </c>
      <c r="C5380" s="81">
        <v>17.21</v>
      </c>
      <c r="D5380" s="67"/>
      <c r="E5380" s="67"/>
      <c r="F5380" s="67"/>
      <c r="G5380" s="67"/>
      <c r="H5380" s="67"/>
      <c r="I5380" s="67"/>
    </row>
    <row r="5381" spans="1:9">
      <c r="A5381" s="79">
        <v>44055</v>
      </c>
      <c r="B5381" s="80">
        <v>2</v>
      </c>
      <c r="C5381" s="81">
        <v>16.29</v>
      </c>
      <c r="D5381" s="67"/>
      <c r="E5381" s="67"/>
      <c r="F5381" s="67"/>
      <c r="G5381" s="67"/>
      <c r="H5381" s="67"/>
      <c r="I5381" s="67"/>
    </row>
    <row r="5382" spans="1:9">
      <c r="A5382" s="79">
        <v>44055</v>
      </c>
      <c r="B5382" s="80">
        <v>3</v>
      </c>
      <c r="C5382" s="81">
        <v>15.47</v>
      </c>
      <c r="D5382" s="67"/>
      <c r="E5382" s="67"/>
      <c r="F5382" s="67"/>
      <c r="G5382" s="67"/>
      <c r="H5382" s="67"/>
      <c r="I5382" s="67"/>
    </row>
    <row r="5383" spans="1:9">
      <c r="A5383" s="79">
        <v>44055</v>
      </c>
      <c r="B5383" s="80">
        <v>4</v>
      </c>
      <c r="C5383" s="81">
        <v>15.71</v>
      </c>
      <c r="D5383" s="67"/>
      <c r="E5383" s="67"/>
      <c r="F5383" s="67"/>
      <c r="G5383" s="67"/>
      <c r="H5383" s="67"/>
      <c r="I5383" s="67"/>
    </row>
    <row r="5384" spans="1:9">
      <c r="A5384" s="79">
        <v>44055</v>
      </c>
      <c r="B5384" s="80">
        <v>5</v>
      </c>
      <c r="C5384" s="81">
        <v>16.62</v>
      </c>
      <c r="D5384" s="67"/>
      <c r="E5384" s="67"/>
      <c r="F5384" s="67"/>
      <c r="G5384" s="67"/>
      <c r="H5384" s="67"/>
      <c r="I5384" s="67"/>
    </row>
    <row r="5385" spans="1:9">
      <c r="A5385" s="79">
        <v>44055</v>
      </c>
      <c r="B5385" s="80">
        <v>6</v>
      </c>
      <c r="C5385" s="81">
        <v>17.07</v>
      </c>
      <c r="D5385" s="67"/>
      <c r="E5385" s="67"/>
      <c r="F5385" s="67"/>
      <c r="G5385" s="67"/>
      <c r="H5385" s="67"/>
      <c r="I5385" s="67"/>
    </row>
    <row r="5386" spans="1:9">
      <c r="A5386" s="79">
        <v>44055</v>
      </c>
      <c r="B5386" s="80">
        <v>7</v>
      </c>
      <c r="C5386" s="81">
        <v>17.600000000000001</v>
      </c>
      <c r="D5386" s="67"/>
      <c r="E5386" s="67"/>
      <c r="F5386" s="67"/>
      <c r="G5386" s="67"/>
      <c r="H5386" s="67"/>
      <c r="I5386" s="67"/>
    </row>
    <row r="5387" spans="1:9">
      <c r="A5387" s="79">
        <v>44055</v>
      </c>
      <c r="B5387" s="80">
        <v>8</v>
      </c>
      <c r="C5387" s="81">
        <v>18.18</v>
      </c>
      <c r="D5387" s="67"/>
      <c r="E5387" s="67"/>
      <c r="F5387" s="67"/>
      <c r="G5387" s="67"/>
      <c r="H5387" s="67"/>
      <c r="I5387" s="67"/>
    </row>
    <row r="5388" spans="1:9">
      <c r="A5388" s="79">
        <v>44055</v>
      </c>
      <c r="B5388" s="80">
        <v>9</v>
      </c>
      <c r="C5388" s="81">
        <v>20.29</v>
      </c>
      <c r="D5388" s="67"/>
      <c r="E5388" s="67"/>
      <c r="F5388" s="67"/>
      <c r="G5388" s="67"/>
      <c r="H5388" s="67"/>
      <c r="I5388" s="67"/>
    </row>
    <row r="5389" spans="1:9">
      <c r="A5389" s="79">
        <v>44055</v>
      </c>
      <c r="B5389" s="80">
        <v>10</v>
      </c>
      <c r="C5389" s="81">
        <v>19.989999999999998</v>
      </c>
      <c r="D5389" s="67"/>
      <c r="E5389" s="67"/>
      <c r="F5389" s="67"/>
      <c r="G5389" s="67"/>
      <c r="H5389" s="67"/>
      <c r="I5389" s="67"/>
    </row>
    <row r="5390" spans="1:9">
      <c r="A5390" s="79">
        <v>44055</v>
      </c>
      <c r="B5390" s="80">
        <v>11</v>
      </c>
      <c r="C5390" s="81">
        <v>20.81</v>
      </c>
      <c r="D5390" s="67"/>
      <c r="E5390" s="67"/>
      <c r="F5390" s="67"/>
      <c r="G5390" s="67"/>
      <c r="H5390" s="67"/>
      <c r="I5390" s="67"/>
    </row>
    <row r="5391" spans="1:9">
      <c r="A5391" s="79">
        <v>44055</v>
      </c>
      <c r="B5391" s="80">
        <v>12</v>
      </c>
      <c r="C5391" s="81">
        <v>21.15</v>
      </c>
      <c r="D5391" s="67"/>
      <c r="E5391" s="67"/>
      <c r="F5391" s="67"/>
      <c r="G5391" s="67"/>
      <c r="H5391" s="67"/>
      <c r="I5391" s="67"/>
    </row>
    <row r="5392" spans="1:9">
      <c r="A5392" s="79">
        <v>44055</v>
      </c>
      <c r="B5392" s="80">
        <v>13</v>
      </c>
      <c r="C5392" s="81">
        <v>23.15</v>
      </c>
      <c r="D5392" s="67"/>
      <c r="E5392" s="67"/>
      <c r="F5392" s="67"/>
      <c r="G5392" s="67"/>
      <c r="H5392" s="67"/>
      <c r="I5392" s="67"/>
    </row>
    <row r="5393" spans="1:9">
      <c r="A5393" s="79">
        <v>44055</v>
      </c>
      <c r="B5393" s="80">
        <v>14</v>
      </c>
      <c r="C5393" s="81">
        <v>25.95</v>
      </c>
      <c r="D5393" s="67"/>
      <c r="E5393" s="67"/>
      <c r="F5393" s="67"/>
      <c r="G5393" s="67"/>
      <c r="H5393" s="67"/>
      <c r="I5393" s="67"/>
    </row>
    <row r="5394" spans="1:9">
      <c r="A5394" s="79">
        <v>44055</v>
      </c>
      <c r="B5394" s="80">
        <v>15</v>
      </c>
      <c r="C5394" s="81">
        <v>28.67</v>
      </c>
      <c r="D5394" s="67"/>
      <c r="E5394" s="67"/>
      <c r="F5394" s="67"/>
      <c r="G5394" s="67"/>
      <c r="H5394" s="67"/>
      <c r="I5394" s="67"/>
    </row>
    <row r="5395" spans="1:9">
      <c r="A5395" s="79">
        <v>44055</v>
      </c>
      <c r="B5395" s="80">
        <v>16</v>
      </c>
      <c r="C5395" s="81">
        <v>49.37</v>
      </c>
      <c r="D5395" s="67"/>
      <c r="E5395" s="67"/>
      <c r="F5395" s="67"/>
      <c r="G5395" s="67"/>
      <c r="H5395" s="67"/>
      <c r="I5395" s="67"/>
    </row>
    <row r="5396" spans="1:9">
      <c r="A5396" s="79">
        <v>44055</v>
      </c>
      <c r="B5396" s="80">
        <v>17</v>
      </c>
      <c r="C5396" s="81">
        <v>35.36</v>
      </c>
      <c r="D5396" s="67"/>
      <c r="E5396" s="67"/>
      <c r="F5396" s="67"/>
      <c r="G5396" s="67"/>
      <c r="H5396" s="67"/>
      <c r="I5396" s="67"/>
    </row>
    <row r="5397" spans="1:9">
      <c r="A5397" s="79">
        <v>44055</v>
      </c>
      <c r="B5397" s="80">
        <v>18</v>
      </c>
      <c r="C5397" s="81">
        <v>45.98</v>
      </c>
      <c r="D5397" s="67"/>
      <c r="E5397" s="67"/>
      <c r="F5397" s="67"/>
      <c r="G5397" s="67"/>
      <c r="H5397" s="67"/>
      <c r="I5397" s="67"/>
    </row>
    <row r="5398" spans="1:9">
      <c r="A5398" s="79">
        <v>44055</v>
      </c>
      <c r="B5398" s="80">
        <v>19</v>
      </c>
      <c r="C5398" s="81">
        <v>42.08</v>
      </c>
      <c r="D5398" s="67"/>
      <c r="E5398" s="67"/>
      <c r="F5398" s="67"/>
      <c r="G5398" s="67"/>
      <c r="H5398" s="67"/>
      <c r="I5398" s="67"/>
    </row>
    <row r="5399" spans="1:9">
      <c r="A5399" s="79">
        <v>44055</v>
      </c>
      <c r="B5399" s="80">
        <v>20</v>
      </c>
      <c r="C5399" s="81">
        <v>22.31</v>
      </c>
      <c r="D5399" s="67"/>
      <c r="E5399" s="67"/>
      <c r="F5399" s="67"/>
      <c r="G5399" s="67"/>
      <c r="H5399" s="67"/>
      <c r="I5399" s="67"/>
    </row>
    <row r="5400" spans="1:9">
      <c r="A5400" s="79">
        <v>44055</v>
      </c>
      <c r="B5400" s="80">
        <v>21</v>
      </c>
      <c r="C5400" s="81">
        <v>23.59</v>
      </c>
      <c r="D5400" s="67"/>
      <c r="E5400" s="67"/>
      <c r="F5400" s="67"/>
      <c r="G5400" s="67"/>
      <c r="H5400" s="67"/>
      <c r="I5400" s="67"/>
    </row>
    <row r="5401" spans="1:9">
      <c r="A5401" s="79">
        <v>44055</v>
      </c>
      <c r="B5401" s="80">
        <v>22</v>
      </c>
      <c r="C5401" s="81">
        <v>20.54</v>
      </c>
      <c r="D5401" s="67"/>
      <c r="E5401" s="67"/>
      <c r="F5401" s="67"/>
      <c r="G5401" s="67"/>
      <c r="H5401" s="67"/>
      <c r="I5401" s="67"/>
    </row>
    <row r="5402" spans="1:9">
      <c r="A5402" s="79">
        <v>44055</v>
      </c>
      <c r="B5402" s="80">
        <v>23</v>
      </c>
      <c r="C5402" s="81">
        <v>19.91</v>
      </c>
      <c r="D5402" s="67"/>
      <c r="E5402" s="67"/>
      <c r="F5402" s="67"/>
      <c r="G5402" s="67"/>
      <c r="H5402" s="67"/>
      <c r="I5402" s="67"/>
    </row>
    <row r="5403" spans="1:9">
      <c r="A5403" s="79">
        <v>44055</v>
      </c>
      <c r="B5403" s="80">
        <v>24</v>
      </c>
      <c r="C5403" s="81">
        <v>18.86</v>
      </c>
      <c r="D5403" s="67"/>
      <c r="E5403" s="67"/>
      <c r="F5403" s="67"/>
      <c r="G5403" s="67"/>
      <c r="H5403" s="67"/>
      <c r="I5403" s="67"/>
    </row>
    <row r="5404" spans="1:9">
      <c r="A5404" s="79">
        <v>44056</v>
      </c>
      <c r="B5404" s="80">
        <v>1</v>
      </c>
      <c r="C5404" s="81">
        <v>16.87</v>
      </c>
      <c r="D5404" s="67"/>
      <c r="E5404" s="67"/>
      <c r="F5404" s="67"/>
      <c r="G5404" s="67"/>
      <c r="H5404" s="67"/>
      <c r="I5404" s="67"/>
    </row>
    <row r="5405" spans="1:9">
      <c r="A5405" s="79">
        <v>44056</v>
      </c>
      <c r="B5405" s="80">
        <v>2</v>
      </c>
      <c r="C5405" s="81">
        <v>16.190000000000001</v>
      </c>
      <c r="D5405" s="67"/>
      <c r="E5405" s="67"/>
      <c r="F5405" s="67"/>
      <c r="G5405" s="67"/>
      <c r="H5405" s="67"/>
      <c r="I5405" s="67"/>
    </row>
    <row r="5406" spans="1:9">
      <c r="A5406" s="79">
        <v>44056</v>
      </c>
      <c r="B5406" s="80">
        <v>3</v>
      </c>
      <c r="C5406" s="81">
        <v>14.82</v>
      </c>
      <c r="D5406" s="67"/>
      <c r="E5406" s="67"/>
      <c r="F5406" s="67"/>
      <c r="G5406" s="67"/>
      <c r="H5406" s="67"/>
      <c r="I5406" s="67"/>
    </row>
    <row r="5407" spans="1:9">
      <c r="A5407" s="79">
        <v>44056</v>
      </c>
      <c r="B5407" s="80">
        <v>4</v>
      </c>
      <c r="C5407" s="81">
        <v>14.87</v>
      </c>
      <c r="D5407" s="67"/>
      <c r="E5407" s="67"/>
      <c r="F5407" s="67"/>
      <c r="G5407" s="67"/>
      <c r="H5407" s="67"/>
      <c r="I5407" s="67"/>
    </row>
    <row r="5408" spans="1:9">
      <c r="A5408" s="79">
        <v>44056</v>
      </c>
      <c r="B5408" s="80">
        <v>5</v>
      </c>
      <c r="C5408" s="81">
        <v>15.15</v>
      </c>
      <c r="D5408" s="67"/>
      <c r="E5408" s="67"/>
      <c r="F5408" s="67"/>
      <c r="G5408" s="67"/>
      <c r="H5408" s="67"/>
      <c r="I5408" s="67"/>
    </row>
    <row r="5409" spans="1:9">
      <c r="A5409" s="79">
        <v>44056</v>
      </c>
      <c r="B5409" s="80">
        <v>6</v>
      </c>
      <c r="C5409" s="81">
        <v>16.2</v>
      </c>
      <c r="D5409" s="67"/>
      <c r="E5409" s="67"/>
      <c r="F5409" s="67"/>
      <c r="G5409" s="67"/>
      <c r="H5409" s="67"/>
      <c r="I5409" s="67"/>
    </row>
    <row r="5410" spans="1:9">
      <c r="A5410" s="79">
        <v>44056</v>
      </c>
      <c r="B5410" s="80">
        <v>7</v>
      </c>
      <c r="C5410" s="81">
        <v>16.84</v>
      </c>
      <c r="D5410" s="67"/>
      <c r="E5410" s="67"/>
      <c r="F5410" s="67"/>
      <c r="G5410" s="67"/>
      <c r="H5410" s="67"/>
      <c r="I5410" s="67"/>
    </row>
    <row r="5411" spans="1:9">
      <c r="A5411" s="79">
        <v>44056</v>
      </c>
      <c r="B5411" s="80">
        <v>8</v>
      </c>
      <c r="C5411" s="81">
        <v>17.809999999999999</v>
      </c>
      <c r="D5411" s="67"/>
      <c r="E5411" s="67"/>
      <c r="F5411" s="67"/>
      <c r="G5411" s="67"/>
      <c r="H5411" s="67"/>
      <c r="I5411" s="67"/>
    </row>
    <row r="5412" spans="1:9">
      <c r="A5412" s="79">
        <v>44056</v>
      </c>
      <c r="B5412" s="80">
        <v>9</v>
      </c>
      <c r="C5412" s="81">
        <v>20.440000000000001</v>
      </c>
      <c r="D5412" s="67"/>
      <c r="E5412" s="67"/>
      <c r="F5412" s="67"/>
      <c r="G5412" s="67"/>
      <c r="H5412" s="67"/>
      <c r="I5412" s="67"/>
    </row>
    <row r="5413" spans="1:9">
      <c r="A5413" s="79">
        <v>44056</v>
      </c>
      <c r="B5413" s="80">
        <v>10</v>
      </c>
      <c r="C5413" s="81">
        <v>20.55</v>
      </c>
      <c r="D5413" s="67"/>
      <c r="E5413" s="67"/>
      <c r="F5413" s="67"/>
      <c r="G5413" s="67"/>
      <c r="H5413" s="67"/>
      <c r="I5413" s="67"/>
    </row>
    <row r="5414" spans="1:9">
      <c r="A5414" s="79">
        <v>44056</v>
      </c>
      <c r="B5414" s="80">
        <v>11</v>
      </c>
      <c r="C5414" s="81">
        <v>21.26</v>
      </c>
      <c r="D5414" s="67"/>
      <c r="E5414" s="67"/>
      <c r="F5414" s="67"/>
      <c r="G5414" s="67"/>
      <c r="H5414" s="67"/>
      <c r="I5414" s="67"/>
    </row>
    <row r="5415" spans="1:9">
      <c r="A5415" s="79">
        <v>44056</v>
      </c>
      <c r="B5415" s="80">
        <v>12</v>
      </c>
      <c r="C5415" s="81">
        <v>26.55</v>
      </c>
      <c r="D5415" s="67"/>
      <c r="E5415" s="67"/>
      <c r="F5415" s="67"/>
      <c r="G5415" s="67"/>
      <c r="H5415" s="67"/>
      <c r="I5415" s="67"/>
    </row>
    <row r="5416" spans="1:9">
      <c r="A5416" s="79">
        <v>44056</v>
      </c>
      <c r="B5416" s="80">
        <v>13</v>
      </c>
      <c r="C5416" s="81">
        <v>47.41</v>
      </c>
      <c r="D5416" s="67"/>
      <c r="E5416" s="67"/>
      <c r="F5416" s="67"/>
      <c r="G5416" s="67"/>
      <c r="H5416" s="67"/>
      <c r="I5416" s="67"/>
    </row>
    <row r="5417" spans="1:9">
      <c r="A5417" s="79">
        <v>44056</v>
      </c>
      <c r="B5417" s="80">
        <v>14</v>
      </c>
      <c r="C5417" s="81">
        <v>31.5</v>
      </c>
      <c r="D5417" s="67"/>
      <c r="E5417" s="67"/>
      <c r="F5417" s="67"/>
      <c r="G5417" s="67"/>
      <c r="H5417" s="67"/>
      <c r="I5417" s="67"/>
    </row>
    <row r="5418" spans="1:9">
      <c r="A5418" s="79">
        <v>44056</v>
      </c>
      <c r="B5418" s="80">
        <v>15</v>
      </c>
      <c r="C5418" s="81">
        <v>35.18</v>
      </c>
      <c r="D5418" s="67"/>
      <c r="E5418" s="67"/>
      <c r="F5418" s="67"/>
      <c r="G5418" s="67"/>
      <c r="H5418" s="67"/>
      <c r="I5418" s="67"/>
    </row>
    <row r="5419" spans="1:9">
      <c r="A5419" s="79">
        <v>44056</v>
      </c>
      <c r="B5419" s="80">
        <v>16</v>
      </c>
      <c r="C5419" s="81">
        <v>100.43</v>
      </c>
      <c r="D5419" s="67"/>
      <c r="E5419" s="67"/>
      <c r="F5419" s="67"/>
      <c r="G5419" s="67"/>
      <c r="H5419" s="67"/>
      <c r="I5419" s="67"/>
    </row>
    <row r="5420" spans="1:9">
      <c r="A5420" s="79">
        <v>44056</v>
      </c>
      <c r="B5420" s="80">
        <v>17</v>
      </c>
      <c r="C5420" s="81">
        <v>84.64</v>
      </c>
      <c r="D5420" s="67"/>
      <c r="E5420" s="67"/>
      <c r="F5420" s="67"/>
      <c r="G5420" s="67"/>
      <c r="H5420" s="67"/>
      <c r="I5420" s="67"/>
    </row>
    <row r="5421" spans="1:9">
      <c r="A5421" s="79">
        <v>44056</v>
      </c>
      <c r="B5421" s="80">
        <v>18</v>
      </c>
      <c r="C5421" s="81">
        <v>125.4</v>
      </c>
      <c r="D5421" s="67"/>
      <c r="E5421" s="67"/>
      <c r="F5421" s="67"/>
      <c r="G5421" s="67"/>
      <c r="H5421" s="67"/>
      <c r="I5421" s="67"/>
    </row>
    <row r="5422" spans="1:9">
      <c r="A5422" s="79">
        <v>44056</v>
      </c>
      <c r="B5422" s="80">
        <v>19</v>
      </c>
      <c r="C5422" s="81">
        <v>23.73</v>
      </c>
      <c r="D5422" s="67"/>
      <c r="E5422" s="67"/>
      <c r="F5422" s="67"/>
      <c r="G5422" s="67"/>
      <c r="H5422" s="67"/>
      <c r="I5422" s="67"/>
    </row>
    <row r="5423" spans="1:9">
      <c r="A5423" s="79">
        <v>44056</v>
      </c>
      <c r="B5423" s="80">
        <v>20</v>
      </c>
      <c r="C5423" s="81">
        <v>23.6</v>
      </c>
      <c r="D5423" s="67"/>
      <c r="E5423" s="67"/>
      <c r="F5423" s="67"/>
      <c r="G5423" s="67"/>
      <c r="H5423" s="67"/>
      <c r="I5423" s="67"/>
    </row>
    <row r="5424" spans="1:9">
      <c r="A5424" s="79">
        <v>44056</v>
      </c>
      <c r="B5424" s="80">
        <v>21</v>
      </c>
      <c r="C5424" s="81">
        <v>25.22</v>
      </c>
      <c r="D5424" s="67"/>
      <c r="E5424" s="67"/>
      <c r="F5424" s="67"/>
      <c r="G5424" s="67"/>
      <c r="H5424" s="67"/>
      <c r="I5424" s="67"/>
    </row>
    <row r="5425" spans="1:9">
      <c r="A5425" s="79">
        <v>44056</v>
      </c>
      <c r="B5425" s="80">
        <v>22</v>
      </c>
      <c r="C5425" s="81">
        <v>19.97</v>
      </c>
      <c r="D5425" s="67"/>
      <c r="E5425" s="67"/>
      <c r="F5425" s="67"/>
      <c r="G5425" s="67"/>
      <c r="H5425" s="67"/>
      <c r="I5425" s="67"/>
    </row>
    <row r="5426" spans="1:9">
      <c r="A5426" s="79">
        <v>44056</v>
      </c>
      <c r="B5426" s="80">
        <v>23</v>
      </c>
      <c r="C5426" s="81">
        <v>19.53</v>
      </c>
      <c r="D5426" s="67"/>
      <c r="E5426" s="67"/>
      <c r="F5426" s="67"/>
      <c r="G5426" s="67"/>
      <c r="H5426" s="67"/>
      <c r="I5426" s="67"/>
    </row>
    <row r="5427" spans="1:9">
      <c r="A5427" s="79">
        <v>44056</v>
      </c>
      <c r="B5427" s="80">
        <v>24</v>
      </c>
      <c r="C5427" s="81">
        <v>20.59</v>
      </c>
      <c r="D5427" s="67"/>
      <c r="E5427" s="67"/>
      <c r="F5427" s="67"/>
      <c r="G5427" s="67"/>
      <c r="H5427" s="67"/>
      <c r="I5427" s="67"/>
    </row>
    <row r="5428" spans="1:9">
      <c r="A5428" s="79">
        <v>44057</v>
      </c>
      <c r="B5428" s="80">
        <v>1</v>
      </c>
      <c r="C5428" s="81">
        <v>18.22</v>
      </c>
      <c r="D5428" s="67"/>
      <c r="E5428" s="67"/>
      <c r="F5428" s="67"/>
      <c r="G5428" s="67"/>
      <c r="H5428" s="67"/>
      <c r="I5428" s="67"/>
    </row>
    <row r="5429" spans="1:9">
      <c r="A5429" s="79">
        <v>44057</v>
      </c>
      <c r="B5429" s="80">
        <v>2</v>
      </c>
      <c r="C5429" s="81">
        <v>17.32</v>
      </c>
      <c r="D5429" s="67"/>
      <c r="E5429" s="67"/>
      <c r="F5429" s="67"/>
      <c r="G5429" s="67"/>
      <c r="H5429" s="67"/>
      <c r="I5429" s="67"/>
    </row>
    <row r="5430" spans="1:9">
      <c r="A5430" s="79">
        <v>44057</v>
      </c>
      <c r="B5430" s="80">
        <v>3</v>
      </c>
      <c r="C5430" s="81">
        <v>17.05</v>
      </c>
      <c r="D5430" s="67"/>
      <c r="E5430" s="67"/>
      <c r="F5430" s="67"/>
      <c r="G5430" s="67"/>
      <c r="H5430" s="67"/>
      <c r="I5430" s="67"/>
    </row>
    <row r="5431" spans="1:9">
      <c r="A5431" s="79">
        <v>44057</v>
      </c>
      <c r="B5431" s="80">
        <v>4</v>
      </c>
      <c r="C5431" s="81">
        <v>16.18</v>
      </c>
      <c r="D5431" s="67"/>
      <c r="E5431" s="67"/>
      <c r="F5431" s="67"/>
      <c r="G5431" s="67"/>
      <c r="H5431" s="67"/>
      <c r="I5431" s="67"/>
    </row>
    <row r="5432" spans="1:9">
      <c r="A5432" s="79">
        <v>44057</v>
      </c>
      <c r="B5432" s="80">
        <v>5</v>
      </c>
      <c r="C5432" s="81">
        <v>15.91</v>
      </c>
      <c r="D5432" s="67"/>
      <c r="E5432" s="67"/>
      <c r="F5432" s="67"/>
      <c r="G5432" s="67"/>
      <c r="H5432" s="67"/>
      <c r="I5432" s="67"/>
    </row>
    <row r="5433" spans="1:9">
      <c r="A5433" s="79">
        <v>44057</v>
      </c>
      <c r="B5433" s="80">
        <v>6</v>
      </c>
      <c r="C5433" s="81">
        <v>16.87</v>
      </c>
      <c r="D5433" s="67"/>
      <c r="E5433" s="67"/>
      <c r="F5433" s="67"/>
      <c r="G5433" s="67"/>
      <c r="H5433" s="67"/>
      <c r="I5433" s="67"/>
    </row>
    <row r="5434" spans="1:9">
      <c r="A5434" s="79">
        <v>44057</v>
      </c>
      <c r="B5434" s="80">
        <v>7</v>
      </c>
      <c r="C5434" s="81">
        <v>17.309999999999999</v>
      </c>
      <c r="D5434" s="67"/>
      <c r="E5434" s="67"/>
      <c r="F5434" s="67"/>
      <c r="G5434" s="67"/>
      <c r="H5434" s="67"/>
      <c r="I5434" s="67"/>
    </row>
    <row r="5435" spans="1:9">
      <c r="A5435" s="79">
        <v>44057</v>
      </c>
      <c r="B5435" s="80">
        <v>8</v>
      </c>
      <c r="C5435" s="81">
        <v>18.04</v>
      </c>
      <c r="D5435" s="67"/>
      <c r="E5435" s="67"/>
      <c r="F5435" s="67"/>
      <c r="G5435" s="67"/>
      <c r="H5435" s="67"/>
      <c r="I5435" s="67"/>
    </row>
    <row r="5436" spans="1:9">
      <c r="A5436" s="79">
        <v>44057</v>
      </c>
      <c r="B5436" s="80">
        <v>9</v>
      </c>
      <c r="C5436" s="81">
        <v>19.84</v>
      </c>
      <c r="D5436" s="67"/>
      <c r="E5436" s="67"/>
      <c r="F5436" s="67"/>
      <c r="G5436" s="67"/>
      <c r="H5436" s="67"/>
      <c r="I5436" s="67"/>
    </row>
    <row r="5437" spans="1:9">
      <c r="A5437" s="79">
        <v>44057</v>
      </c>
      <c r="B5437" s="80">
        <v>10</v>
      </c>
      <c r="C5437" s="81">
        <v>29.18</v>
      </c>
      <c r="D5437" s="67"/>
      <c r="E5437" s="67"/>
      <c r="F5437" s="67"/>
      <c r="G5437" s="67"/>
      <c r="H5437" s="67"/>
      <c r="I5437" s="67"/>
    </row>
    <row r="5438" spans="1:9">
      <c r="A5438" s="79">
        <v>44057</v>
      </c>
      <c r="B5438" s="80">
        <v>11</v>
      </c>
      <c r="C5438" s="81">
        <v>22.63</v>
      </c>
      <c r="D5438" s="67"/>
      <c r="E5438" s="67"/>
      <c r="F5438" s="67"/>
      <c r="G5438" s="67"/>
      <c r="H5438" s="67"/>
      <c r="I5438" s="67"/>
    </row>
    <row r="5439" spans="1:9">
      <c r="A5439" s="79">
        <v>44057</v>
      </c>
      <c r="B5439" s="80">
        <v>12</v>
      </c>
      <c r="C5439" s="81">
        <v>29.15</v>
      </c>
      <c r="D5439" s="67"/>
      <c r="E5439" s="67"/>
      <c r="F5439" s="67"/>
      <c r="G5439" s="67"/>
      <c r="H5439" s="67"/>
      <c r="I5439" s="67"/>
    </row>
    <row r="5440" spans="1:9">
      <c r="A5440" s="79">
        <v>44057</v>
      </c>
      <c r="B5440" s="80">
        <v>13</v>
      </c>
      <c r="C5440" s="81">
        <v>25.08</v>
      </c>
      <c r="D5440" s="67"/>
      <c r="E5440" s="67"/>
      <c r="F5440" s="67"/>
      <c r="G5440" s="67"/>
      <c r="H5440" s="67"/>
      <c r="I5440" s="67"/>
    </row>
    <row r="5441" spans="1:9">
      <c r="A5441" s="79">
        <v>44057</v>
      </c>
      <c r="B5441" s="80">
        <v>14</v>
      </c>
      <c r="C5441" s="81">
        <v>25.58</v>
      </c>
      <c r="D5441" s="67"/>
      <c r="E5441" s="67"/>
      <c r="F5441" s="67"/>
      <c r="G5441" s="67"/>
      <c r="H5441" s="67"/>
      <c r="I5441" s="67"/>
    </row>
    <row r="5442" spans="1:9">
      <c r="A5442" s="79">
        <v>44057</v>
      </c>
      <c r="B5442" s="80">
        <v>15</v>
      </c>
      <c r="C5442" s="81">
        <v>25.12</v>
      </c>
      <c r="D5442" s="67"/>
      <c r="E5442" s="67"/>
      <c r="F5442" s="67"/>
      <c r="G5442" s="67"/>
      <c r="H5442" s="67"/>
      <c r="I5442" s="67"/>
    </row>
    <row r="5443" spans="1:9">
      <c r="A5443" s="79">
        <v>44057</v>
      </c>
      <c r="B5443" s="80">
        <v>16</v>
      </c>
      <c r="C5443" s="81">
        <v>24.99</v>
      </c>
      <c r="D5443" s="67"/>
      <c r="E5443" s="67"/>
      <c r="F5443" s="67"/>
      <c r="G5443" s="67"/>
      <c r="H5443" s="67"/>
      <c r="I5443" s="67"/>
    </row>
    <row r="5444" spans="1:9">
      <c r="A5444" s="79">
        <v>44057</v>
      </c>
      <c r="B5444" s="80">
        <v>17</v>
      </c>
      <c r="C5444" s="81">
        <v>27.77</v>
      </c>
      <c r="D5444" s="67"/>
      <c r="E5444" s="67"/>
      <c r="F5444" s="67"/>
      <c r="G5444" s="67"/>
      <c r="H5444" s="67"/>
      <c r="I5444" s="67"/>
    </row>
    <row r="5445" spans="1:9">
      <c r="A5445" s="79">
        <v>44057</v>
      </c>
      <c r="B5445" s="80">
        <v>18</v>
      </c>
      <c r="C5445" s="81">
        <v>23.77</v>
      </c>
      <c r="D5445" s="67"/>
      <c r="E5445" s="67"/>
      <c r="F5445" s="67"/>
      <c r="G5445" s="67"/>
      <c r="H5445" s="67"/>
      <c r="I5445" s="67"/>
    </row>
    <row r="5446" spans="1:9">
      <c r="A5446" s="79">
        <v>44057</v>
      </c>
      <c r="B5446" s="80">
        <v>19</v>
      </c>
      <c r="C5446" s="81">
        <v>21.52</v>
      </c>
      <c r="D5446" s="67"/>
      <c r="E5446" s="67"/>
      <c r="F5446" s="67"/>
      <c r="G5446" s="67"/>
      <c r="H5446" s="67"/>
      <c r="I5446" s="67"/>
    </row>
    <row r="5447" spans="1:9">
      <c r="A5447" s="79">
        <v>44057</v>
      </c>
      <c r="B5447" s="80">
        <v>20</v>
      </c>
      <c r="C5447" s="81">
        <v>35.549999999999997</v>
      </c>
      <c r="D5447" s="67"/>
      <c r="E5447" s="67"/>
      <c r="F5447" s="67"/>
      <c r="G5447" s="67"/>
      <c r="H5447" s="67"/>
      <c r="I5447" s="67"/>
    </row>
    <row r="5448" spans="1:9">
      <c r="A5448" s="79">
        <v>44057</v>
      </c>
      <c r="B5448" s="80">
        <v>21</v>
      </c>
      <c r="C5448" s="81">
        <v>21.06</v>
      </c>
      <c r="D5448" s="67"/>
      <c r="E5448" s="67"/>
      <c r="F5448" s="67"/>
      <c r="G5448" s="67"/>
      <c r="H5448" s="67"/>
      <c r="I5448" s="67"/>
    </row>
    <row r="5449" spans="1:9">
      <c r="A5449" s="79">
        <v>44057</v>
      </c>
      <c r="B5449" s="80">
        <v>22</v>
      </c>
      <c r="C5449" s="81">
        <v>20.39</v>
      </c>
      <c r="D5449" s="67"/>
      <c r="E5449" s="67"/>
      <c r="F5449" s="67"/>
      <c r="G5449" s="67"/>
      <c r="H5449" s="67"/>
      <c r="I5449" s="67"/>
    </row>
    <row r="5450" spans="1:9">
      <c r="A5450" s="79">
        <v>44057</v>
      </c>
      <c r="B5450" s="80">
        <v>23</v>
      </c>
      <c r="C5450" s="81">
        <v>18.96</v>
      </c>
      <c r="D5450" s="67"/>
      <c r="E5450" s="67"/>
      <c r="F5450" s="67"/>
      <c r="G5450" s="67"/>
      <c r="H5450" s="67"/>
      <c r="I5450" s="67"/>
    </row>
    <row r="5451" spans="1:9">
      <c r="A5451" s="79">
        <v>44057</v>
      </c>
      <c r="B5451" s="80">
        <v>24</v>
      </c>
      <c r="C5451" s="81">
        <v>19.28</v>
      </c>
      <c r="D5451" s="67"/>
      <c r="E5451" s="67"/>
      <c r="F5451" s="67"/>
      <c r="G5451" s="67"/>
      <c r="H5451" s="67"/>
      <c r="I5451" s="67"/>
    </row>
    <row r="5452" spans="1:9">
      <c r="A5452" s="79">
        <v>44058</v>
      </c>
      <c r="B5452" s="80">
        <v>1</v>
      </c>
      <c r="C5452" s="81">
        <v>18.11</v>
      </c>
      <c r="D5452" s="67"/>
      <c r="E5452" s="67"/>
      <c r="F5452" s="67"/>
      <c r="G5452" s="67"/>
      <c r="H5452" s="67"/>
      <c r="I5452" s="67"/>
    </row>
    <row r="5453" spans="1:9">
      <c r="A5453" s="79">
        <v>44058</v>
      </c>
      <c r="B5453" s="80">
        <v>2</v>
      </c>
      <c r="C5453" s="81">
        <v>17.34</v>
      </c>
      <c r="D5453" s="67"/>
      <c r="E5453" s="67"/>
      <c r="F5453" s="67"/>
      <c r="G5453" s="67"/>
      <c r="H5453" s="67"/>
      <c r="I5453" s="67"/>
    </row>
    <row r="5454" spans="1:9">
      <c r="A5454" s="79">
        <v>44058</v>
      </c>
      <c r="B5454" s="80">
        <v>3</v>
      </c>
      <c r="C5454" s="81">
        <v>16.899999999999999</v>
      </c>
      <c r="D5454" s="67"/>
      <c r="E5454" s="67"/>
      <c r="F5454" s="67"/>
      <c r="G5454" s="67"/>
      <c r="H5454" s="67"/>
      <c r="I5454" s="67"/>
    </row>
    <row r="5455" spans="1:9">
      <c r="A5455" s="79">
        <v>44058</v>
      </c>
      <c r="B5455" s="80">
        <v>4</v>
      </c>
      <c r="C5455" s="81">
        <v>16.690000000000001</v>
      </c>
      <c r="D5455" s="67"/>
      <c r="E5455" s="67"/>
      <c r="F5455" s="67"/>
      <c r="G5455" s="67"/>
      <c r="H5455" s="67"/>
      <c r="I5455" s="67"/>
    </row>
    <row r="5456" spans="1:9">
      <c r="A5456" s="79">
        <v>44058</v>
      </c>
      <c r="B5456" s="80">
        <v>5</v>
      </c>
      <c r="C5456" s="81">
        <v>16.05</v>
      </c>
      <c r="D5456" s="67"/>
      <c r="E5456" s="67"/>
      <c r="F5456" s="67"/>
      <c r="G5456" s="67"/>
      <c r="H5456" s="67"/>
      <c r="I5456" s="67"/>
    </row>
    <row r="5457" spans="1:9">
      <c r="A5457" s="79">
        <v>44058</v>
      </c>
      <c r="B5457" s="80">
        <v>6</v>
      </c>
      <c r="C5457" s="81">
        <v>15.86</v>
      </c>
      <c r="D5457" s="67"/>
      <c r="E5457" s="67"/>
      <c r="F5457" s="67"/>
      <c r="G5457" s="67"/>
      <c r="H5457" s="67"/>
      <c r="I5457" s="67"/>
    </row>
    <row r="5458" spans="1:9">
      <c r="A5458" s="79">
        <v>44058</v>
      </c>
      <c r="B5458" s="80">
        <v>7</v>
      </c>
      <c r="C5458" s="81">
        <v>16.18</v>
      </c>
      <c r="D5458" s="67"/>
      <c r="E5458" s="67"/>
      <c r="F5458" s="67"/>
      <c r="G5458" s="67"/>
      <c r="H5458" s="67"/>
      <c r="I5458" s="67"/>
    </row>
    <row r="5459" spans="1:9">
      <c r="A5459" s="79">
        <v>44058</v>
      </c>
      <c r="B5459" s="80">
        <v>8</v>
      </c>
      <c r="C5459" s="81">
        <v>17.22</v>
      </c>
      <c r="D5459" s="67"/>
      <c r="E5459" s="67"/>
      <c r="F5459" s="67"/>
      <c r="G5459" s="67"/>
      <c r="H5459" s="67"/>
      <c r="I5459" s="67"/>
    </row>
    <row r="5460" spans="1:9">
      <c r="A5460" s="79">
        <v>44058</v>
      </c>
      <c r="B5460" s="80">
        <v>9</v>
      </c>
      <c r="C5460" s="81">
        <v>18.48</v>
      </c>
      <c r="D5460" s="67"/>
      <c r="E5460" s="67"/>
      <c r="F5460" s="67"/>
      <c r="G5460" s="67"/>
      <c r="H5460" s="67"/>
      <c r="I5460" s="67"/>
    </row>
    <row r="5461" spans="1:9">
      <c r="A5461" s="79">
        <v>44058</v>
      </c>
      <c r="B5461" s="80">
        <v>10</v>
      </c>
      <c r="C5461" s="81">
        <v>20.65</v>
      </c>
      <c r="D5461" s="67"/>
      <c r="E5461" s="67"/>
      <c r="F5461" s="67"/>
      <c r="G5461" s="67"/>
      <c r="H5461" s="67"/>
      <c r="I5461" s="67"/>
    </row>
    <row r="5462" spans="1:9">
      <c r="A5462" s="79">
        <v>44058</v>
      </c>
      <c r="B5462" s="80">
        <v>11</v>
      </c>
      <c r="C5462" s="81">
        <v>22.77</v>
      </c>
      <c r="D5462" s="67"/>
      <c r="E5462" s="67"/>
      <c r="F5462" s="67"/>
      <c r="G5462" s="67"/>
      <c r="H5462" s="67"/>
      <c r="I5462" s="67"/>
    </row>
    <row r="5463" spans="1:9">
      <c r="A5463" s="79">
        <v>44058</v>
      </c>
      <c r="B5463" s="80">
        <v>12</v>
      </c>
      <c r="C5463" s="81">
        <v>25.63</v>
      </c>
      <c r="D5463" s="67"/>
      <c r="E5463" s="67"/>
      <c r="F5463" s="67"/>
      <c r="G5463" s="67"/>
      <c r="H5463" s="67"/>
      <c r="I5463" s="67"/>
    </row>
    <row r="5464" spans="1:9">
      <c r="A5464" s="79">
        <v>44058</v>
      </c>
      <c r="B5464" s="80">
        <v>13</v>
      </c>
      <c r="C5464" s="81">
        <v>36.44</v>
      </c>
      <c r="D5464" s="67"/>
      <c r="E5464" s="67"/>
      <c r="F5464" s="67"/>
      <c r="G5464" s="67"/>
      <c r="H5464" s="67"/>
      <c r="I5464" s="67"/>
    </row>
    <row r="5465" spans="1:9">
      <c r="A5465" s="79">
        <v>44058</v>
      </c>
      <c r="B5465" s="80">
        <v>14</v>
      </c>
      <c r="C5465" s="81">
        <v>33.42</v>
      </c>
      <c r="D5465" s="67"/>
      <c r="E5465" s="67"/>
      <c r="F5465" s="67"/>
      <c r="G5465" s="67"/>
      <c r="H5465" s="67"/>
      <c r="I5465" s="67"/>
    </row>
    <row r="5466" spans="1:9">
      <c r="A5466" s="79">
        <v>44058</v>
      </c>
      <c r="B5466" s="80">
        <v>15</v>
      </c>
      <c r="C5466" s="81">
        <v>98.19</v>
      </c>
      <c r="D5466" s="67"/>
      <c r="E5466" s="67"/>
      <c r="F5466" s="67"/>
      <c r="G5466" s="67"/>
      <c r="H5466" s="67"/>
      <c r="I5466" s="67"/>
    </row>
    <row r="5467" spans="1:9">
      <c r="A5467" s="79">
        <v>44058</v>
      </c>
      <c r="B5467" s="80">
        <v>16</v>
      </c>
      <c r="C5467" s="81">
        <v>73.11</v>
      </c>
      <c r="D5467" s="67"/>
      <c r="E5467" s="67"/>
      <c r="F5467" s="67"/>
      <c r="G5467" s="67"/>
      <c r="H5467" s="67"/>
      <c r="I5467" s="67"/>
    </row>
    <row r="5468" spans="1:9">
      <c r="A5468" s="79">
        <v>44058</v>
      </c>
      <c r="B5468" s="80">
        <v>17</v>
      </c>
      <c r="C5468" s="81">
        <v>88.59</v>
      </c>
      <c r="D5468" s="67"/>
      <c r="E5468" s="67"/>
      <c r="F5468" s="67"/>
      <c r="G5468" s="67"/>
      <c r="H5468" s="67"/>
      <c r="I5468" s="67"/>
    </row>
    <row r="5469" spans="1:9">
      <c r="A5469" s="79">
        <v>44058</v>
      </c>
      <c r="B5469" s="80">
        <v>18</v>
      </c>
      <c r="C5469" s="81">
        <v>36.74</v>
      </c>
      <c r="D5469" s="67"/>
      <c r="E5469" s="67"/>
      <c r="F5469" s="67"/>
      <c r="G5469" s="67"/>
      <c r="H5469" s="67"/>
      <c r="I5469" s="67"/>
    </row>
    <row r="5470" spans="1:9">
      <c r="A5470" s="79">
        <v>44058</v>
      </c>
      <c r="B5470" s="80">
        <v>19</v>
      </c>
      <c r="C5470" s="81">
        <v>26.26</v>
      </c>
      <c r="D5470" s="67"/>
      <c r="E5470" s="67"/>
      <c r="F5470" s="67"/>
      <c r="G5470" s="67"/>
      <c r="H5470" s="67"/>
      <c r="I5470" s="67"/>
    </row>
    <row r="5471" spans="1:9">
      <c r="A5471" s="79">
        <v>44058</v>
      </c>
      <c r="B5471" s="80">
        <v>20</v>
      </c>
      <c r="C5471" s="81">
        <v>22.54</v>
      </c>
      <c r="D5471" s="67"/>
      <c r="E5471" s="67"/>
      <c r="F5471" s="67"/>
      <c r="G5471" s="67"/>
      <c r="H5471" s="67"/>
      <c r="I5471" s="67"/>
    </row>
    <row r="5472" spans="1:9">
      <c r="A5472" s="79">
        <v>44058</v>
      </c>
      <c r="B5472" s="80">
        <v>21</v>
      </c>
      <c r="C5472" s="81">
        <v>33.270000000000003</v>
      </c>
      <c r="D5472" s="67"/>
      <c r="E5472" s="67"/>
      <c r="F5472" s="67"/>
      <c r="G5472" s="67"/>
      <c r="H5472" s="67"/>
      <c r="I5472" s="67"/>
    </row>
    <row r="5473" spans="1:9">
      <c r="A5473" s="79">
        <v>44058</v>
      </c>
      <c r="B5473" s="80">
        <v>22</v>
      </c>
      <c r="C5473" s="81">
        <v>21.24</v>
      </c>
      <c r="D5473" s="67"/>
      <c r="E5473" s="67"/>
      <c r="F5473" s="67"/>
      <c r="G5473" s="67"/>
      <c r="H5473" s="67"/>
      <c r="I5473" s="67"/>
    </row>
    <row r="5474" spans="1:9">
      <c r="A5474" s="79">
        <v>44058</v>
      </c>
      <c r="B5474" s="80">
        <v>23</v>
      </c>
      <c r="C5474" s="81">
        <v>20.22</v>
      </c>
      <c r="D5474" s="67"/>
      <c r="E5474" s="67"/>
      <c r="F5474" s="67"/>
      <c r="G5474" s="67"/>
      <c r="H5474" s="67"/>
      <c r="I5474" s="67"/>
    </row>
    <row r="5475" spans="1:9">
      <c r="A5475" s="79">
        <v>44058</v>
      </c>
      <c r="B5475" s="80">
        <v>24</v>
      </c>
      <c r="C5475" s="81">
        <v>19.34</v>
      </c>
      <c r="D5475" s="67"/>
      <c r="E5475" s="67"/>
      <c r="F5475" s="67"/>
      <c r="G5475" s="67"/>
      <c r="H5475" s="67"/>
      <c r="I5475" s="67"/>
    </row>
    <row r="5476" spans="1:9">
      <c r="A5476" s="79">
        <v>44059</v>
      </c>
      <c r="B5476" s="80">
        <v>1</v>
      </c>
      <c r="C5476" s="81">
        <v>17.98</v>
      </c>
      <c r="D5476" s="67"/>
      <c r="E5476" s="67"/>
      <c r="F5476" s="67"/>
      <c r="G5476" s="67"/>
      <c r="H5476" s="67"/>
      <c r="I5476" s="67"/>
    </row>
    <row r="5477" spans="1:9">
      <c r="A5477" s="79">
        <v>44059</v>
      </c>
      <c r="B5477" s="80">
        <v>2</v>
      </c>
      <c r="C5477" s="81">
        <v>16.739999999999998</v>
      </c>
      <c r="D5477" s="67"/>
      <c r="E5477" s="67"/>
      <c r="F5477" s="67"/>
      <c r="G5477" s="67"/>
      <c r="H5477" s="67"/>
      <c r="I5477" s="67"/>
    </row>
    <row r="5478" spans="1:9">
      <c r="A5478" s="79">
        <v>44059</v>
      </c>
      <c r="B5478" s="80">
        <v>3</v>
      </c>
      <c r="C5478" s="81">
        <v>15.42</v>
      </c>
      <c r="D5478" s="67"/>
      <c r="E5478" s="67"/>
      <c r="F5478" s="67"/>
      <c r="G5478" s="67"/>
      <c r="H5478" s="67"/>
      <c r="I5478" s="67"/>
    </row>
    <row r="5479" spans="1:9">
      <c r="A5479" s="79">
        <v>44059</v>
      </c>
      <c r="B5479" s="80">
        <v>4</v>
      </c>
      <c r="C5479" s="81">
        <v>13.16</v>
      </c>
      <c r="D5479" s="67"/>
      <c r="E5479" s="67"/>
      <c r="F5479" s="67"/>
      <c r="G5479" s="67"/>
      <c r="H5479" s="67"/>
      <c r="I5479" s="67"/>
    </row>
    <row r="5480" spans="1:9">
      <c r="A5480" s="79">
        <v>44059</v>
      </c>
      <c r="B5480" s="80">
        <v>5</v>
      </c>
      <c r="C5480" s="81">
        <v>13.13</v>
      </c>
      <c r="D5480" s="67"/>
      <c r="E5480" s="67"/>
      <c r="F5480" s="67"/>
      <c r="G5480" s="67"/>
      <c r="H5480" s="67"/>
      <c r="I5480" s="67"/>
    </row>
    <row r="5481" spans="1:9">
      <c r="A5481" s="79">
        <v>44059</v>
      </c>
      <c r="B5481" s="80">
        <v>6</v>
      </c>
      <c r="C5481" s="81">
        <v>14.01</v>
      </c>
      <c r="D5481" s="67"/>
      <c r="E5481" s="67"/>
      <c r="F5481" s="67"/>
      <c r="G5481" s="67"/>
      <c r="H5481" s="67"/>
      <c r="I5481" s="67"/>
    </row>
    <row r="5482" spans="1:9">
      <c r="A5482" s="79">
        <v>44059</v>
      </c>
      <c r="B5482" s="80">
        <v>7</v>
      </c>
      <c r="C5482" s="81">
        <v>14.17</v>
      </c>
      <c r="D5482" s="67"/>
      <c r="E5482" s="67"/>
      <c r="F5482" s="67"/>
      <c r="G5482" s="67"/>
      <c r="H5482" s="67"/>
      <c r="I5482" s="67"/>
    </row>
    <row r="5483" spans="1:9">
      <c r="A5483" s="79">
        <v>44059</v>
      </c>
      <c r="B5483" s="80">
        <v>8</v>
      </c>
      <c r="C5483" s="81">
        <v>15.95</v>
      </c>
      <c r="D5483" s="67"/>
      <c r="E5483" s="67"/>
      <c r="F5483" s="67"/>
      <c r="G5483" s="67"/>
      <c r="H5483" s="67"/>
      <c r="I5483" s="67"/>
    </row>
    <row r="5484" spans="1:9">
      <c r="A5484" s="79">
        <v>44059</v>
      </c>
      <c r="B5484" s="80">
        <v>9</v>
      </c>
      <c r="C5484" s="81">
        <v>17.34</v>
      </c>
      <c r="D5484" s="67"/>
      <c r="E5484" s="67"/>
      <c r="F5484" s="67"/>
      <c r="G5484" s="67"/>
      <c r="H5484" s="67"/>
      <c r="I5484" s="67"/>
    </row>
    <row r="5485" spans="1:9">
      <c r="A5485" s="79">
        <v>44059</v>
      </c>
      <c r="B5485" s="80">
        <v>10</v>
      </c>
      <c r="C5485" s="81">
        <v>18.71</v>
      </c>
      <c r="D5485" s="67"/>
      <c r="E5485" s="67"/>
      <c r="F5485" s="67"/>
      <c r="G5485" s="67"/>
      <c r="H5485" s="67"/>
      <c r="I5485" s="67"/>
    </row>
    <row r="5486" spans="1:9">
      <c r="A5486" s="79">
        <v>44059</v>
      </c>
      <c r="B5486" s="80">
        <v>11</v>
      </c>
      <c r="C5486" s="81">
        <v>19.45</v>
      </c>
      <c r="D5486" s="67"/>
      <c r="E5486" s="67"/>
      <c r="F5486" s="67"/>
      <c r="G5486" s="67"/>
      <c r="H5486" s="67"/>
      <c r="I5486" s="67"/>
    </row>
    <row r="5487" spans="1:9">
      <c r="A5487" s="79">
        <v>44059</v>
      </c>
      <c r="B5487" s="80">
        <v>12</v>
      </c>
      <c r="C5487" s="81">
        <v>20.09</v>
      </c>
      <c r="D5487" s="67"/>
      <c r="E5487" s="67"/>
      <c r="F5487" s="67"/>
      <c r="G5487" s="67"/>
      <c r="H5487" s="67"/>
      <c r="I5487" s="67"/>
    </row>
    <row r="5488" spans="1:9">
      <c r="A5488" s="79">
        <v>44059</v>
      </c>
      <c r="B5488" s="80">
        <v>13</v>
      </c>
      <c r="C5488" s="81">
        <v>21.27</v>
      </c>
      <c r="D5488" s="67"/>
      <c r="E5488" s="67"/>
      <c r="F5488" s="67"/>
      <c r="G5488" s="67"/>
      <c r="H5488" s="67"/>
      <c r="I5488" s="67"/>
    </row>
    <row r="5489" spans="1:9">
      <c r="A5489" s="79">
        <v>44059</v>
      </c>
      <c r="B5489" s="80">
        <v>14</v>
      </c>
      <c r="C5489" s="81">
        <v>22.38</v>
      </c>
      <c r="D5489" s="67"/>
      <c r="E5489" s="67"/>
      <c r="F5489" s="67"/>
      <c r="G5489" s="67"/>
      <c r="H5489" s="67"/>
      <c r="I5489" s="67"/>
    </row>
    <row r="5490" spans="1:9">
      <c r="A5490" s="79">
        <v>44059</v>
      </c>
      <c r="B5490" s="80">
        <v>15</v>
      </c>
      <c r="C5490" s="81">
        <v>23.63</v>
      </c>
      <c r="D5490" s="67"/>
      <c r="E5490" s="67"/>
      <c r="F5490" s="67"/>
      <c r="G5490" s="67"/>
      <c r="H5490" s="67"/>
      <c r="I5490" s="67"/>
    </row>
    <row r="5491" spans="1:9">
      <c r="A5491" s="79">
        <v>44059</v>
      </c>
      <c r="B5491" s="80">
        <v>16</v>
      </c>
      <c r="C5491" s="81">
        <v>26.97</v>
      </c>
      <c r="D5491" s="67"/>
      <c r="E5491" s="67"/>
      <c r="F5491" s="67"/>
      <c r="G5491" s="67"/>
      <c r="H5491" s="67"/>
      <c r="I5491" s="67"/>
    </row>
    <row r="5492" spans="1:9">
      <c r="A5492" s="79">
        <v>44059</v>
      </c>
      <c r="B5492" s="80">
        <v>17</v>
      </c>
      <c r="C5492" s="81">
        <v>72.680000000000007</v>
      </c>
      <c r="D5492" s="67"/>
      <c r="E5492" s="67"/>
      <c r="F5492" s="67"/>
      <c r="G5492" s="67"/>
      <c r="H5492" s="67"/>
      <c r="I5492" s="67"/>
    </row>
    <row r="5493" spans="1:9">
      <c r="A5493" s="79">
        <v>44059</v>
      </c>
      <c r="B5493" s="80">
        <v>18</v>
      </c>
      <c r="C5493" s="81">
        <v>39.93</v>
      </c>
      <c r="D5493" s="67"/>
      <c r="E5493" s="67"/>
      <c r="F5493" s="67"/>
      <c r="G5493" s="67"/>
      <c r="H5493" s="67"/>
      <c r="I5493" s="67"/>
    </row>
    <row r="5494" spans="1:9">
      <c r="A5494" s="79">
        <v>44059</v>
      </c>
      <c r="B5494" s="80">
        <v>19</v>
      </c>
      <c r="C5494" s="81">
        <v>25.63</v>
      </c>
      <c r="D5494" s="67"/>
      <c r="E5494" s="67"/>
      <c r="F5494" s="67"/>
      <c r="G5494" s="67"/>
      <c r="H5494" s="67"/>
      <c r="I5494" s="67"/>
    </row>
    <row r="5495" spans="1:9">
      <c r="A5495" s="79">
        <v>44059</v>
      </c>
      <c r="B5495" s="80">
        <v>20</v>
      </c>
      <c r="C5495" s="81">
        <v>22.56</v>
      </c>
      <c r="D5495" s="67"/>
      <c r="E5495" s="67"/>
      <c r="F5495" s="67"/>
      <c r="G5495" s="67"/>
      <c r="H5495" s="67"/>
      <c r="I5495" s="67"/>
    </row>
    <row r="5496" spans="1:9">
      <c r="A5496" s="79">
        <v>44059</v>
      </c>
      <c r="B5496" s="80">
        <v>21</v>
      </c>
      <c r="C5496" s="81">
        <v>22.05</v>
      </c>
      <c r="D5496" s="67"/>
      <c r="E5496" s="67"/>
      <c r="F5496" s="67"/>
      <c r="G5496" s="67"/>
      <c r="H5496" s="67"/>
      <c r="I5496" s="67"/>
    </row>
    <row r="5497" spans="1:9">
      <c r="A5497" s="79">
        <v>44059</v>
      </c>
      <c r="B5497" s="80">
        <v>22</v>
      </c>
      <c r="C5497" s="81">
        <v>18.93</v>
      </c>
      <c r="D5497" s="67"/>
      <c r="E5497" s="67"/>
      <c r="F5497" s="67"/>
      <c r="G5497" s="67"/>
      <c r="H5497" s="67"/>
      <c r="I5497" s="67"/>
    </row>
    <row r="5498" spans="1:9">
      <c r="A5498" s="79">
        <v>44059</v>
      </c>
      <c r="B5498" s="80">
        <v>23</v>
      </c>
      <c r="C5498" s="81">
        <v>17.97</v>
      </c>
      <c r="D5498" s="67"/>
      <c r="E5498" s="67"/>
      <c r="F5498" s="67"/>
      <c r="G5498" s="67"/>
      <c r="H5498" s="67"/>
      <c r="I5498" s="67"/>
    </row>
    <row r="5499" spans="1:9">
      <c r="A5499" s="79">
        <v>44059</v>
      </c>
      <c r="B5499" s="80">
        <v>24</v>
      </c>
      <c r="C5499" s="81">
        <v>17.41</v>
      </c>
      <c r="D5499" s="67"/>
      <c r="E5499" s="67"/>
      <c r="F5499" s="67"/>
      <c r="G5499" s="67"/>
      <c r="H5499" s="67"/>
      <c r="I5499" s="67"/>
    </row>
    <row r="5500" spans="1:9">
      <c r="A5500" s="79">
        <v>44060</v>
      </c>
      <c r="B5500" s="80">
        <v>1</v>
      </c>
      <c r="C5500" s="81">
        <v>15.48</v>
      </c>
      <c r="D5500" s="67"/>
      <c r="E5500" s="67"/>
      <c r="F5500" s="67"/>
      <c r="G5500" s="67"/>
      <c r="H5500" s="67"/>
      <c r="I5500" s="67"/>
    </row>
    <row r="5501" spans="1:9">
      <c r="A5501" s="79">
        <v>44060</v>
      </c>
      <c r="B5501" s="80">
        <v>2</v>
      </c>
      <c r="C5501" s="81">
        <v>15.3</v>
      </c>
      <c r="D5501" s="67"/>
      <c r="E5501" s="67"/>
      <c r="F5501" s="67"/>
      <c r="G5501" s="67"/>
      <c r="H5501" s="67"/>
      <c r="I5501" s="67"/>
    </row>
    <row r="5502" spans="1:9">
      <c r="A5502" s="79">
        <v>44060</v>
      </c>
      <c r="B5502" s="80">
        <v>3</v>
      </c>
      <c r="C5502" s="81">
        <v>14.61</v>
      </c>
      <c r="D5502" s="67"/>
      <c r="E5502" s="67"/>
      <c r="F5502" s="67"/>
      <c r="G5502" s="67"/>
      <c r="H5502" s="67"/>
      <c r="I5502" s="67"/>
    </row>
    <row r="5503" spans="1:9">
      <c r="A5503" s="79">
        <v>44060</v>
      </c>
      <c r="B5503" s="80">
        <v>4</v>
      </c>
      <c r="C5503" s="81">
        <v>14.23</v>
      </c>
      <c r="D5503" s="67"/>
      <c r="E5503" s="67"/>
      <c r="F5503" s="67"/>
      <c r="G5503" s="67"/>
      <c r="H5503" s="67"/>
      <c r="I5503" s="67"/>
    </row>
    <row r="5504" spans="1:9">
      <c r="A5504" s="79">
        <v>44060</v>
      </c>
      <c r="B5504" s="80">
        <v>5</v>
      </c>
      <c r="C5504" s="81">
        <v>14.83</v>
      </c>
      <c r="D5504" s="67"/>
      <c r="E5504" s="67"/>
      <c r="F5504" s="67"/>
      <c r="G5504" s="67"/>
      <c r="H5504" s="67"/>
      <c r="I5504" s="67"/>
    </row>
    <row r="5505" spans="1:9">
      <c r="A5505" s="79">
        <v>44060</v>
      </c>
      <c r="B5505" s="80">
        <v>6</v>
      </c>
      <c r="C5505" s="81">
        <v>15.64</v>
      </c>
      <c r="D5505" s="67"/>
      <c r="E5505" s="67"/>
      <c r="F5505" s="67"/>
      <c r="G5505" s="67"/>
      <c r="H5505" s="67"/>
      <c r="I5505" s="67"/>
    </row>
    <row r="5506" spans="1:9">
      <c r="A5506" s="79">
        <v>44060</v>
      </c>
      <c r="B5506" s="80">
        <v>7</v>
      </c>
      <c r="C5506" s="81">
        <v>16.27</v>
      </c>
      <c r="D5506" s="67"/>
      <c r="E5506" s="67"/>
      <c r="F5506" s="67"/>
      <c r="G5506" s="67"/>
      <c r="H5506" s="67"/>
      <c r="I5506" s="67"/>
    </row>
    <row r="5507" spans="1:9">
      <c r="A5507" s="79">
        <v>44060</v>
      </c>
      <c r="B5507" s="80">
        <v>8</v>
      </c>
      <c r="C5507" s="81">
        <v>18.36</v>
      </c>
      <c r="D5507" s="67"/>
      <c r="E5507" s="67"/>
      <c r="F5507" s="67"/>
      <c r="G5507" s="67"/>
      <c r="H5507" s="67"/>
      <c r="I5507" s="67"/>
    </row>
    <row r="5508" spans="1:9">
      <c r="A5508" s="79">
        <v>44060</v>
      </c>
      <c r="B5508" s="80">
        <v>9</v>
      </c>
      <c r="C5508" s="81">
        <v>20.79</v>
      </c>
      <c r="D5508" s="67"/>
      <c r="E5508" s="67"/>
      <c r="F5508" s="67"/>
      <c r="G5508" s="67"/>
      <c r="H5508" s="67"/>
      <c r="I5508" s="67"/>
    </row>
    <row r="5509" spans="1:9">
      <c r="A5509" s="79">
        <v>44060</v>
      </c>
      <c r="B5509" s="80">
        <v>10</v>
      </c>
      <c r="C5509" s="81">
        <v>20.28</v>
      </c>
      <c r="D5509" s="67"/>
      <c r="E5509" s="67"/>
      <c r="F5509" s="67"/>
      <c r="G5509" s="67"/>
      <c r="H5509" s="67"/>
      <c r="I5509" s="67"/>
    </row>
    <row r="5510" spans="1:9">
      <c r="A5510" s="79">
        <v>44060</v>
      </c>
      <c r="B5510" s="80">
        <v>11</v>
      </c>
      <c r="C5510" s="81">
        <v>20.71</v>
      </c>
      <c r="D5510" s="67"/>
      <c r="E5510" s="67"/>
      <c r="F5510" s="67"/>
      <c r="G5510" s="67"/>
      <c r="H5510" s="67"/>
      <c r="I5510" s="67"/>
    </row>
    <row r="5511" spans="1:9">
      <c r="A5511" s="79">
        <v>44060</v>
      </c>
      <c r="B5511" s="80">
        <v>12</v>
      </c>
      <c r="C5511" s="81">
        <v>23.78</v>
      </c>
      <c r="D5511" s="67"/>
      <c r="E5511" s="67"/>
      <c r="F5511" s="67"/>
      <c r="G5511" s="67"/>
      <c r="H5511" s="67"/>
      <c r="I5511" s="67"/>
    </row>
    <row r="5512" spans="1:9">
      <c r="A5512" s="79">
        <v>44060</v>
      </c>
      <c r="B5512" s="80">
        <v>13</v>
      </c>
      <c r="C5512" s="81">
        <v>22.7</v>
      </c>
      <c r="D5512" s="67"/>
      <c r="E5512" s="67"/>
      <c r="F5512" s="67"/>
      <c r="G5512" s="67"/>
      <c r="H5512" s="67"/>
      <c r="I5512" s="67"/>
    </row>
    <row r="5513" spans="1:9">
      <c r="A5513" s="79">
        <v>44060</v>
      </c>
      <c r="B5513" s="80">
        <v>14</v>
      </c>
      <c r="C5513" s="81">
        <v>22.52</v>
      </c>
      <c r="D5513" s="67"/>
      <c r="E5513" s="67"/>
      <c r="F5513" s="67"/>
      <c r="G5513" s="67"/>
      <c r="H5513" s="67"/>
      <c r="I5513" s="67"/>
    </row>
    <row r="5514" spans="1:9">
      <c r="A5514" s="79">
        <v>44060</v>
      </c>
      <c r="B5514" s="80">
        <v>15</v>
      </c>
      <c r="C5514" s="81">
        <v>24.81</v>
      </c>
      <c r="D5514" s="67"/>
      <c r="E5514" s="67"/>
      <c r="F5514" s="67"/>
      <c r="G5514" s="67"/>
      <c r="H5514" s="67"/>
      <c r="I5514" s="67"/>
    </row>
    <row r="5515" spans="1:9">
      <c r="A5515" s="79">
        <v>44060</v>
      </c>
      <c r="B5515" s="80">
        <v>16</v>
      </c>
      <c r="C5515" s="81">
        <v>23.67</v>
      </c>
      <c r="D5515" s="67"/>
      <c r="E5515" s="67"/>
      <c r="F5515" s="67"/>
      <c r="G5515" s="67"/>
      <c r="H5515" s="67"/>
      <c r="I5515" s="67"/>
    </row>
    <row r="5516" spans="1:9">
      <c r="A5516" s="79">
        <v>44060</v>
      </c>
      <c r="B5516" s="80">
        <v>17</v>
      </c>
      <c r="C5516" s="81">
        <v>23.7</v>
      </c>
      <c r="D5516" s="67"/>
      <c r="E5516" s="67"/>
      <c r="F5516" s="67"/>
      <c r="G5516" s="67"/>
      <c r="H5516" s="67"/>
      <c r="I5516" s="67"/>
    </row>
    <row r="5517" spans="1:9">
      <c r="A5517" s="79">
        <v>44060</v>
      </c>
      <c r="B5517" s="80">
        <v>18</v>
      </c>
      <c r="C5517" s="81">
        <v>24.72</v>
      </c>
      <c r="D5517" s="67"/>
      <c r="E5517" s="67"/>
      <c r="F5517" s="67"/>
      <c r="G5517" s="67"/>
      <c r="H5517" s="67"/>
      <c r="I5517" s="67"/>
    </row>
    <row r="5518" spans="1:9">
      <c r="A5518" s="79">
        <v>44060</v>
      </c>
      <c r="B5518" s="80">
        <v>19</v>
      </c>
      <c r="C5518" s="81">
        <v>23.66</v>
      </c>
      <c r="D5518" s="67"/>
      <c r="E5518" s="67"/>
      <c r="F5518" s="67"/>
      <c r="G5518" s="67"/>
      <c r="H5518" s="67"/>
      <c r="I5518" s="67"/>
    </row>
    <row r="5519" spans="1:9">
      <c r="A5519" s="79">
        <v>44060</v>
      </c>
      <c r="B5519" s="80">
        <v>20</v>
      </c>
      <c r="C5519" s="81">
        <v>23.43</v>
      </c>
      <c r="D5519" s="67"/>
      <c r="E5519" s="67"/>
      <c r="F5519" s="67"/>
      <c r="G5519" s="67"/>
      <c r="H5519" s="67"/>
      <c r="I5519" s="67"/>
    </row>
    <row r="5520" spans="1:9">
      <c r="A5520" s="79">
        <v>44060</v>
      </c>
      <c r="B5520" s="80">
        <v>21</v>
      </c>
      <c r="C5520" s="81">
        <v>22.79</v>
      </c>
      <c r="D5520" s="67"/>
      <c r="E5520" s="67"/>
      <c r="F5520" s="67"/>
      <c r="G5520" s="67"/>
      <c r="H5520" s="67"/>
      <c r="I5520" s="67"/>
    </row>
    <row r="5521" spans="1:9">
      <c r="A5521" s="79">
        <v>44060</v>
      </c>
      <c r="B5521" s="80">
        <v>22</v>
      </c>
      <c r="C5521" s="81">
        <v>20.64</v>
      </c>
      <c r="D5521" s="67"/>
      <c r="E5521" s="67"/>
      <c r="F5521" s="67"/>
      <c r="G5521" s="67"/>
      <c r="H5521" s="67"/>
      <c r="I5521" s="67"/>
    </row>
    <row r="5522" spans="1:9">
      <c r="A5522" s="79">
        <v>44060</v>
      </c>
      <c r="B5522" s="80">
        <v>23</v>
      </c>
      <c r="C5522" s="81">
        <v>19.059999999999999</v>
      </c>
      <c r="D5522" s="67"/>
      <c r="E5522" s="67"/>
      <c r="F5522" s="67"/>
      <c r="G5522" s="67"/>
      <c r="H5522" s="67"/>
      <c r="I5522" s="67"/>
    </row>
    <row r="5523" spans="1:9">
      <c r="A5523" s="79">
        <v>44060</v>
      </c>
      <c r="B5523" s="80">
        <v>24</v>
      </c>
      <c r="C5523" s="81">
        <v>18.27</v>
      </c>
      <c r="D5523" s="67"/>
      <c r="E5523" s="67"/>
      <c r="F5523" s="67"/>
      <c r="G5523" s="67"/>
      <c r="H5523" s="67"/>
      <c r="I5523" s="67"/>
    </row>
    <row r="5524" spans="1:9">
      <c r="A5524" s="79">
        <v>44061</v>
      </c>
      <c r="B5524" s="80">
        <v>1</v>
      </c>
      <c r="C5524" s="81">
        <v>16.89</v>
      </c>
      <c r="D5524" s="67"/>
      <c r="E5524" s="67"/>
      <c r="F5524" s="67"/>
      <c r="G5524" s="67"/>
      <c r="H5524" s="67"/>
      <c r="I5524" s="67"/>
    </row>
    <row r="5525" spans="1:9">
      <c r="A5525" s="79">
        <v>44061</v>
      </c>
      <c r="B5525" s="80">
        <v>2</v>
      </c>
      <c r="C5525" s="81">
        <v>15.84</v>
      </c>
      <c r="D5525" s="67"/>
      <c r="E5525" s="67"/>
      <c r="F5525" s="67"/>
      <c r="G5525" s="67"/>
      <c r="H5525" s="67"/>
      <c r="I5525" s="67"/>
    </row>
    <row r="5526" spans="1:9">
      <c r="A5526" s="79">
        <v>44061</v>
      </c>
      <c r="B5526" s="80">
        <v>3</v>
      </c>
      <c r="C5526" s="81">
        <v>15.77</v>
      </c>
      <c r="D5526" s="67"/>
      <c r="E5526" s="67"/>
      <c r="F5526" s="67"/>
      <c r="G5526" s="67"/>
      <c r="H5526" s="67"/>
      <c r="I5526" s="67"/>
    </row>
    <row r="5527" spans="1:9">
      <c r="A5527" s="79">
        <v>44061</v>
      </c>
      <c r="B5527" s="80">
        <v>4</v>
      </c>
      <c r="C5527" s="81">
        <v>15.63</v>
      </c>
      <c r="D5527" s="67"/>
      <c r="E5527" s="67"/>
      <c r="F5527" s="67"/>
      <c r="G5527" s="67"/>
      <c r="H5527" s="67"/>
      <c r="I5527" s="67"/>
    </row>
    <row r="5528" spans="1:9">
      <c r="A5528" s="79">
        <v>44061</v>
      </c>
      <c r="B5528" s="80">
        <v>5</v>
      </c>
      <c r="C5528" s="81">
        <v>16.62</v>
      </c>
      <c r="D5528" s="67"/>
      <c r="E5528" s="67"/>
      <c r="F5528" s="67"/>
      <c r="G5528" s="67"/>
      <c r="H5528" s="67"/>
      <c r="I5528" s="67"/>
    </row>
    <row r="5529" spans="1:9">
      <c r="A5529" s="79">
        <v>44061</v>
      </c>
      <c r="B5529" s="80">
        <v>6</v>
      </c>
      <c r="C5529" s="81">
        <v>17.09</v>
      </c>
      <c r="D5529" s="67"/>
      <c r="E5529" s="67"/>
      <c r="F5529" s="67"/>
      <c r="G5529" s="67"/>
      <c r="H5529" s="67"/>
      <c r="I5529" s="67"/>
    </row>
    <row r="5530" spans="1:9">
      <c r="A5530" s="79">
        <v>44061</v>
      </c>
      <c r="B5530" s="80">
        <v>7</v>
      </c>
      <c r="C5530" s="81">
        <v>17.13</v>
      </c>
      <c r="D5530" s="67"/>
      <c r="E5530" s="67"/>
      <c r="F5530" s="67"/>
      <c r="G5530" s="67"/>
      <c r="H5530" s="67"/>
      <c r="I5530" s="67"/>
    </row>
    <row r="5531" spans="1:9">
      <c r="A5531" s="79">
        <v>44061</v>
      </c>
      <c r="B5531" s="80">
        <v>8</v>
      </c>
      <c r="C5531" s="81">
        <v>18.2</v>
      </c>
      <c r="D5531" s="67"/>
      <c r="E5531" s="67"/>
      <c r="F5531" s="67"/>
      <c r="G5531" s="67"/>
      <c r="H5531" s="67"/>
      <c r="I5531" s="67"/>
    </row>
    <row r="5532" spans="1:9">
      <c r="A5532" s="79">
        <v>44061</v>
      </c>
      <c r="B5532" s="80">
        <v>9</v>
      </c>
      <c r="C5532" s="81">
        <v>19.29</v>
      </c>
      <c r="D5532" s="67"/>
      <c r="E5532" s="67"/>
      <c r="F5532" s="67"/>
      <c r="G5532" s="67"/>
      <c r="H5532" s="67"/>
      <c r="I5532" s="67"/>
    </row>
    <row r="5533" spans="1:9">
      <c r="A5533" s="79">
        <v>44061</v>
      </c>
      <c r="B5533" s="80">
        <v>10</v>
      </c>
      <c r="C5533" s="81">
        <v>20.09</v>
      </c>
      <c r="D5533" s="67"/>
      <c r="E5533" s="67"/>
      <c r="F5533" s="67"/>
      <c r="G5533" s="67"/>
      <c r="H5533" s="67"/>
      <c r="I5533" s="67"/>
    </row>
    <row r="5534" spans="1:9">
      <c r="A5534" s="79">
        <v>44061</v>
      </c>
      <c r="B5534" s="80">
        <v>11</v>
      </c>
      <c r="C5534" s="81">
        <v>21.35</v>
      </c>
      <c r="D5534" s="67"/>
      <c r="E5534" s="67"/>
      <c r="F5534" s="67"/>
      <c r="G5534" s="67"/>
      <c r="H5534" s="67"/>
      <c r="I5534" s="67"/>
    </row>
    <row r="5535" spans="1:9">
      <c r="A5535" s="79">
        <v>44061</v>
      </c>
      <c r="B5535" s="80">
        <v>12</v>
      </c>
      <c r="C5535" s="81">
        <v>21.94</v>
      </c>
      <c r="D5535" s="67"/>
      <c r="E5535" s="67"/>
      <c r="F5535" s="67"/>
      <c r="G5535" s="67"/>
      <c r="H5535" s="67"/>
      <c r="I5535" s="67"/>
    </row>
    <row r="5536" spans="1:9">
      <c r="A5536" s="79">
        <v>44061</v>
      </c>
      <c r="B5536" s="80">
        <v>13</v>
      </c>
      <c r="C5536" s="81">
        <v>24.01</v>
      </c>
      <c r="D5536" s="67"/>
      <c r="E5536" s="67"/>
      <c r="F5536" s="67"/>
      <c r="G5536" s="67"/>
      <c r="H5536" s="67"/>
      <c r="I5536" s="67"/>
    </row>
    <row r="5537" spans="1:9">
      <c r="A5537" s="79">
        <v>44061</v>
      </c>
      <c r="B5537" s="80">
        <v>14</v>
      </c>
      <c r="C5537" s="81">
        <v>25.44</v>
      </c>
      <c r="D5537" s="67"/>
      <c r="E5537" s="67"/>
      <c r="F5537" s="67"/>
      <c r="G5537" s="67"/>
      <c r="H5537" s="67"/>
      <c r="I5537" s="67"/>
    </row>
    <row r="5538" spans="1:9">
      <c r="A5538" s="79">
        <v>44061</v>
      </c>
      <c r="B5538" s="80">
        <v>15</v>
      </c>
      <c r="C5538" s="81">
        <v>24.91</v>
      </c>
      <c r="D5538" s="67"/>
      <c r="E5538" s="67"/>
      <c r="F5538" s="67"/>
      <c r="G5538" s="67"/>
      <c r="H5538" s="67"/>
      <c r="I5538" s="67"/>
    </row>
    <row r="5539" spans="1:9">
      <c r="A5539" s="79">
        <v>44061</v>
      </c>
      <c r="B5539" s="80">
        <v>16</v>
      </c>
      <c r="C5539" s="81">
        <v>47.59</v>
      </c>
      <c r="D5539" s="67"/>
      <c r="E5539" s="67"/>
      <c r="F5539" s="67"/>
      <c r="G5539" s="67"/>
      <c r="H5539" s="67"/>
      <c r="I5539" s="67"/>
    </row>
    <row r="5540" spans="1:9">
      <c r="A5540" s="79">
        <v>44061</v>
      </c>
      <c r="B5540" s="80">
        <v>17</v>
      </c>
      <c r="C5540" s="81">
        <v>29.97</v>
      </c>
      <c r="D5540" s="67"/>
      <c r="E5540" s="67"/>
      <c r="F5540" s="67"/>
      <c r="G5540" s="67"/>
      <c r="H5540" s="67"/>
      <c r="I5540" s="67"/>
    </row>
    <row r="5541" spans="1:9">
      <c r="A5541" s="79">
        <v>44061</v>
      </c>
      <c r="B5541" s="80">
        <v>18</v>
      </c>
      <c r="C5541" s="81">
        <v>23.66</v>
      </c>
      <c r="D5541" s="67"/>
      <c r="E5541" s="67"/>
      <c r="F5541" s="67"/>
      <c r="G5541" s="67"/>
      <c r="H5541" s="67"/>
      <c r="I5541" s="67"/>
    </row>
    <row r="5542" spans="1:9">
      <c r="A5542" s="79">
        <v>44061</v>
      </c>
      <c r="B5542" s="80">
        <v>19</v>
      </c>
      <c r="C5542" s="81">
        <v>23.99</v>
      </c>
      <c r="D5542" s="67"/>
      <c r="E5542" s="67"/>
      <c r="F5542" s="67"/>
      <c r="G5542" s="67"/>
      <c r="H5542" s="67"/>
      <c r="I5542" s="67"/>
    </row>
    <row r="5543" spans="1:9">
      <c r="A5543" s="79">
        <v>44061</v>
      </c>
      <c r="B5543" s="80">
        <v>20</v>
      </c>
      <c r="C5543" s="81">
        <v>22.4</v>
      </c>
      <c r="D5543" s="67"/>
      <c r="E5543" s="67"/>
      <c r="F5543" s="67"/>
      <c r="G5543" s="67"/>
      <c r="H5543" s="67"/>
      <c r="I5543" s="67"/>
    </row>
    <row r="5544" spans="1:9">
      <c r="A5544" s="79">
        <v>44061</v>
      </c>
      <c r="B5544" s="80">
        <v>21</v>
      </c>
      <c r="C5544" s="81">
        <v>22.26</v>
      </c>
      <c r="D5544" s="67"/>
      <c r="E5544" s="67"/>
      <c r="F5544" s="67"/>
      <c r="G5544" s="67"/>
      <c r="H5544" s="67"/>
      <c r="I5544" s="67"/>
    </row>
    <row r="5545" spans="1:9">
      <c r="A5545" s="79">
        <v>44061</v>
      </c>
      <c r="B5545" s="80">
        <v>22</v>
      </c>
      <c r="C5545" s="81">
        <v>19.25</v>
      </c>
      <c r="D5545" s="67"/>
      <c r="E5545" s="67"/>
      <c r="F5545" s="67"/>
      <c r="G5545" s="67"/>
      <c r="H5545" s="67"/>
      <c r="I5545" s="67"/>
    </row>
    <row r="5546" spans="1:9">
      <c r="A5546" s="79">
        <v>44061</v>
      </c>
      <c r="B5546" s="80">
        <v>23</v>
      </c>
      <c r="C5546" s="81">
        <v>18.52</v>
      </c>
      <c r="D5546" s="67"/>
      <c r="E5546" s="67"/>
      <c r="F5546" s="67"/>
      <c r="G5546" s="67"/>
      <c r="H5546" s="67"/>
      <c r="I5546" s="67"/>
    </row>
    <row r="5547" spans="1:9">
      <c r="A5547" s="79">
        <v>44061</v>
      </c>
      <c r="B5547" s="80">
        <v>24</v>
      </c>
      <c r="C5547" s="81">
        <v>17.64</v>
      </c>
      <c r="D5547" s="67"/>
      <c r="E5547" s="67"/>
      <c r="F5547" s="67"/>
      <c r="G5547" s="67"/>
      <c r="H5547" s="67"/>
      <c r="I5547" s="67"/>
    </row>
    <row r="5548" spans="1:9">
      <c r="A5548" s="79">
        <v>44062</v>
      </c>
      <c r="B5548" s="80">
        <v>1</v>
      </c>
      <c r="C5548" s="81">
        <v>15.99</v>
      </c>
      <c r="D5548" s="67"/>
      <c r="E5548" s="67"/>
      <c r="F5548" s="67"/>
      <c r="G5548" s="67"/>
      <c r="H5548" s="67"/>
      <c r="I5548" s="67"/>
    </row>
    <row r="5549" spans="1:9">
      <c r="A5549" s="79">
        <v>44062</v>
      </c>
      <c r="B5549" s="80">
        <v>2</v>
      </c>
      <c r="C5549" s="81">
        <v>15.11</v>
      </c>
      <c r="D5549" s="67"/>
      <c r="E5549" s="67"/>
      <c r="F5549" s="67"/>
      <c r="G5549" s="67"/>
      <c r="H5549" s="67"/>
      <c r="I5549" s="67"/>
    </row>
    <row r="5550" spans="1:9">
      <c r="A5550" s="79">
        <v>44062</v>
      </c>
      <c r="B5550" s="80">
        <v>3</v>
      </c>
      <c r="C5550" s="81">
        <v>14.47</v>
      </c>
      <c r="D5550" s="67"/>
      <c r="E5550" s="67"/>
      <c r="F5550" s="67"/>
      <c r="G5550" s="67"/>
      <c r="H5550" s="67"/>
      <c r="I5550" s="67"/>
    </row>
    <row r="5551" spans="1:9">
      <c r="A5551" s="79">
        <v>44062</v>
      </c>
      <c r="B5551" s="80">
        <v>4</v>
      </c>
      <c r="C5551" s="81">
        <v>14.31</v>
      </c>
      <c r="D5551" s="67"/>
      <c r="E5551" s="67"/>
      <c r="F5551" s="67"/>
      <c r="G5551" s="67"/>
      <c r="H5551" s="67"/>
      <c r="I5551" s="67"/>
    </row>
    <row r="5552" spans="1:9">
      <c r="A5552" s="79">
        <v>44062</v>
      </c>
      <c r="B5552" s="80">
        <v>5</v>
      </c>
      <c r="C5552" s="81">
        <v>14.96</v>
      </c>
      <c r="D5552" s="67"/>
      <c r="E5552" s="67"/>
      <c r="F5552" s="67"/>
      <c r="G5552" s="67"/>
      <c r="H5552" s="67"/>
      <c r="I5552" s="67"/>
    </row>
    <row r="5553" spans="1:9">
      <c r="A5553" s="79">
        <v>44062</v>
      </c>
      <c r="B5553" s="80">
        <v>6</v>
      </c>
      <c r="C5553" s="81">
        <v>16.39</v>
      </c>
      <c r="D5553" s="67"/>
      <c r="E5553" s="67"/>
      <c r="F5553" s="67"/>
      <c r="G5553" s="67"/>
      <c r="H5553" s="67"/>
      <c r="I5553" s="67"/>
    </row>
    <row r="5554" spans="1:9">
      <c r="A5554" s="79">
        <v>44062</v>
      </c>
      <c r="B5554" s="80">
        <v>7</v>
      </c>
      <c r="C5554" s="81">
        <v>16.739999999999998</v>
      </c>
      <c r="D5554" s="67"/>
      <c r="E5554" s="67"/>
      <c r="F5554" s="67"/>
      <c r="G5554" s="67"/>
      <c r="H5554" s="67"/>
      <c r="I5554" s="67"/>
    </row>
    <row r="5555" spans="1:9">
      <c r="A5555" s="79">
        <v>44062</v>
      </c>
      <c r="B5555" s="80">
        <v>8</v>
      </c>
      <c r="C5555" s="81">
        <v>17.8</v>
      </c>
      <c r="D5555" s="67"/>
      <c r="E5555" s="67"/>
      <c r="F5555" s="67"/>
      <c r="G5555" s="67"/>
      <c r="H5555" s="67"/>
      <c r="I5555" s="67"/>
    </row>
    <row r="5556" spans="1:9">
      <c r="A5556" s="79">
        <v>44062</v>
      </c>
      <c r="B5556" s="80">
        <v>9</v>
      </c>
      <c r="C5556" s="81">
        <v>19.690000000000001</v>
      </c>
      <c r="D5556" s="67"/>
      <c r="E5556" s="67"/>
      <c r="F5556" s="67"/>
      <c r="G5556" s="67"/>
      <c r="H5556" s="67"/>
      <c r="I5556" s="67"/>
    </row>
    <row r="5557" spans="1:9">
      <c r="A5557" s="79">
        <v>44062</v>
      </c>
      <c r="B5557" s="80">
        <v>10</v>
      </c>
      <c r="C5557" s="81">
        <v>19.88</v>
      </c>
      <c r="D5557" s="67"/>
      <c r="E5557" s="67"/>
      <c r="F5557" s="67"/>
      <c r="G5557" s="67"/>
      <c r="H5557" s="67"/>
      <c r="I5557" s="67"/>
    </row>
    <row r="5558" spans="1:9">
      <c r="A5558" s="79">
        <v>44062</v>
      </c>
      <c r="B5558" s="80">
        <v>11</v>
      </c>
      <c r="C5558" s="81">
        <v>20.14</v>
      </c>
      <c r="D5558" s="67"/>
      <c r="E5558" s="67"/>
      <c r="F5558" s="67"/>
      <c r="G5558" s="67"/>
      <c r="H5558" s="67"/>
      <c r="I5558" s="67"/>
    </row>
    <row r="5559" spans="1:9">
      <c r="A5559" s="79">
        <v>44062</v>
      </c>
      <c r="B5559" s="80">
        <v>12</v>
      </c>
      <c r="C5559" s="81">
        <v>20.83</v>
      </c>
      <c r="D5559" s="67"/>
      <c r="E5559" s="67"/>
      <c r="F5559" s="67"/>
      <c r="G5559" s="67"/>
      <c r="H5559" s="67"/>
      <c r="I5559" s="67"/>
    </row>
    <row r="5560" spans="1:9">
      <c r="A5560" s="79">
        <v>44062</v>
      </c>
      <c r="B5560" s="80">
        <v>13</v>
      </c>
      <c r="C5560" s="81">
        <v>21.26</v>
      </c>
      <c r="D5560" s="67"/>
      <c r="E5560" s="67"/>
      <c r="F5560" s="67"/>
      <c r="G5560" s="67"/>
      <c r="H5560" s="67"/>
      <c r="I5560" s="67"/>
    </row>
    <row r="5561" spans="1:9">
      <c r="A5561" s="79">
        <v>44062</v>
      </c>
      <c r="B5561" s="80">
        <v>14</v>
      </c>
      <c r="C5561" s="81">
        <v>23.97</v>
      </c>
      <c r="D5561" s="67"/>
      <c r="E5561" s="67"/>
      <c r="F5561" s="67"/>
      <c r="G5561" s="67"/>
      <c r="H5561" s="67"/>
      <c r="I5561" s="67"/>
    </row>
    <row r="5562" spans="1:9">
      <c r="A5562" s="79">
        <v>44062</v>
      </c>
      <c r="B5562" s="80">
        <v>15</v>
      </c>
      <c r="C5562" s="81">
        <v>23.02</v>
      </c>
      <c r="D5562" s="67"/>
      <c r="E5562" s="67"/>
      <c r="F5562" s="67"/>
      <c r="G5562" s="67"/>
      <c r="H5562" s="67"/>
      <c r="I5562" s="67"/>
    </row>
    <row r="5563" spans="1:9">
      <c r="A5563" s="79">
        <v>44062</v>
      </c>
      <c r="B5563" s="80">
        <v>16</v>
      </c>
      <c r="C5563" s="81">
        <v>24.62</v>
      </c>
      <c r="D5563" s="67"/>
      <c r="E5563" s="67"/>
      <c r="F5563" s="67"/>
      <c r="G5563" s="67"/>
      <c r="H5563" s="67"/>
      <c r="I5563" s="67"/>
    </row>
    <row r="5564" spans="1:9">
      <c r="A5564" s="79">
        <v>44062</v>
      </c>
      <c r="B5564" s="80">
        <v>17</v>
      </c>
      <c r="C5564" s="81">
        <v>28.79</v>
      </c>
      <c r="D5564" s="67"/>
      <c r="E5564" s="67"/>
      <c r="F5564" s="67"/>
      <c r="G5564" s="67"/>
      <c r="H5564" s="67"/>
      <c r="I5564" s="67"/>
    </row>
    <row r="5565" spans="1:9">
      <c r="A5565" s="79">
        <v>44062</v>
      </c>
      <c r="B5565" s="80">
        <v>18</v>
      </c>
      <c r="C5565" s="81">
        <v>26.26</v>
      </c>
      <c r="D5565" s="67"/>
      <c r="E5565" s="67"/>
      <c r="F5565" s="67"/>
      <c r="G5565" s="67"/>
      <c r="H5565" s="67"/>
      <c r="I5565" s="67"/>
    </row>
    <row r="5566" spans="1:9">
      <c r="A5566" s="79">
        <v>44062</v>
      </c>
      <c r="B5566" s="80">
        <v>19</v>
      </c>
      <c r="C5566" s="81">
        <v>25.02</v>
      </c>
      <c r="D5566" s="67"/>
      <c r="E5566" s="67"/>
      <c r="F5566" s="67"/>
      <c r="G5566" s="67"/>
      <c r="H5566" s="67"/>
      <c r="I5566" s="67"/>
    </row>
    <row r="5567" spans="1:9">
      <c r="A5567" s="79">
        <v>44062</v>
      </c>
      <c r="B5567" s="80">
        <v>20</v>
      </c>
      <c r="C5567" s="81">
        <v>22.26</v>
      </c>
      <c r="D5567" s="67"/>
      <c r="E5567" s="67"/>
      <c r="F5567" s="67"/>
      <c r="G5567" s="67"/>
      <c r="H5567" s="67"/>
      <c r="I5567" s="67"/>
    </row>
    <row r="5568" spans="1:9">
      <c r="A5568" s="79">
        <v>44062</v>
      </c>
      <c r="B5568" s="80">
        <v>21</v>
      </c>
      <c r="C5568" s="81">
        <v>19.989999999999998</v>
      </c>
      <c r="D5568" s="67"/>
      <c r="E5568" s="67"/>
      <c r="F5568" s="67"/>
      <c r="G5568" s="67"/>
      <c r="H5568" s="67"/>
      <c r="I5568" s="67"/>
    </row>
    <row r="5569" spans="1:9">
      <c r="A5569" s="79">
        <v>44062</v>
      </c>
      <c r="B5569" s="80">
        <v>22</v>
      </c>
      <c r="C5569" s="81">
        <v>17.8</v>
      </c>
      <c r="D5569" s="67"/>
      <c r="E5569" s="67"/>
      <c r="F5569" s="67"/>
      <c r="G5569" s="67"/>
      <c r="H5569" s="67"/>
      <c r="I5569" s="67"/>
    </row>
    <row r="5570" spans="1:9">
      <c r="A5570" s="79">
        <v>44062</v>
      </c>
      <c r="B5570" s="80">
        <v>23</v>
      </c>
      <c r="C5570" s="81">
        <v>16.739999999999998</v>
      </c>
      <c r="D5570" s="67"/>
      <c r="E5570" s="67"/>
      <c r="F5570" s="67"/>
      <c r="G5570" s="67"/>
      <c r="H5570" s="67"/>
      <c r="I5570" s="67"/>
    </row>
    <row r="5571" spans="1:9">
      <c r="A5571" s="79">
        <v>44062</v>
      </c>
      <c r="B5571" s="80">
        <v>24</v>
      </c>
      <c r="C5571" s="81">
        <v>16.809999999999999</v>
      </c>
      <c r="D5571" s="67"/>
      <c r="E5571" s="67"/>
      <c r="F5571" s="67"/>
      <c r="G5571" s="67"/>
      <c r="H5571" s="67"/>
      <c r="I5571" s="67"/>
    </row>
    <row r="5572" spans="1:9">
      <c r="A5572" s="79">
        <v>44063</v>
      </c>
      <c r="B5572" s="80">
        <v>1</v>
      </c>
      <c r="C5572" s="81">
        <v>14.5</v>
      </c>
      <c r="D5572" s="67"/>
      <c r="E5572" s="67"/>
      <c r="F5572" s="67"/>
      <c r="G5572" s="67"/>
      <c r="H5572" s="67"/>
      <c r="I5572" s="67"/>
    </row>
    <row r="5573" spans="1:9">
      <c r="A5573" s="79">
        <v>44063</v>
      </c>
      <c r="B5573" s="80">
        <v>2</v>
      </c>
      <c r="C5573" s="81">
        <v>12.33</v>
      </c>
      <c r="D5573" s="67"/>
      <c r="E5573" s="67"/>
      <c r="F5573" s="67"/>
      <c r="G5573" s="67"/>
      <c r="H5573" s="67"/>
      <c r="I5573" s="67"/>
    </row>
    <row r="5574" spans="1:9">
      <c r="A5574" s="79">
        <v>44063</v>
      </c>
      <c r="B5574" s="80">
        <v>3</v>
      </c>
      <c r="C5574" s="81">
        <v>11.26</v>
      </c>
      <c r="D5574" s="67"/>
      <c r="E5574" s="67"/>
      <c r="F5574" s="67"/>
      <c r="G5574" s="67"/>
      <c r="H5574" s="67"/>
      <c r="I5574" s="67"/>
    </row>
    <row r="5575" spans="1:9">
      <c r="A5575" s="79">
        <v>44063</v>
      </c>
      <c r="B5575" s="80">
        <v>4</v>
      </c>
      <c r="C5575" s="81">
        <v>12</v>
      </c>
      <c r="D5575" s="67"/>
      <c r="E5575" s="67"/>
      <c r="F5575" s="67"/>
      <c r="G5575" s="67"/>
      <c r="H5575" s="67"/>
      <c r="I5575" s="67"/>
    </row>
    <row r="5576" spans="1:9">
      <c r="A5576" s="79">
        <v>44063</v>
      </c>
      <c r="B5576" s="80">
        <v>5</v>
      </c>
      <c r="C5576" s="81">
        <v>14.62</v>
      </c>
      <c r="D5576" s="67"/>
      <c r="E5576" s="67"/>
      <c r="F5576" s="67"/>
      <c r="G5576" s="67"/>
      <c r="H5576" s="67"/>
      <c r="I5576" s="67"/>
    </row>
    <row r="5577" spans="1:9">
      <c r="A5577" s="79">
        <v>44063</v>
      </c>
      <c r="B5577" s="80">
        <v>6</v>
      </c>
      <c r="C5577" s="81">
        <v>16.64</v>
      </c>
      <c r="D5577" s="67"/>
      <c r="E5577" s="67"/>
      <c r="F5577" s="67"/>
      <c r="G5577" s="67"/>
      <c r="H5577" s="67"/>
      <c r="I5577" s="67"/>
    </row>
    <row r="5578" spans="1:9">
      <c r="A5578" s="79">
        <v>44063</v>
      </c>
      <c r="B5578" s="80">
        <v>7</v>
      </c>
      <c r="C5578" s="81">
        <v>17.07</v>
      </c>
      <c r="D5578" s="67"/>
      <c r="E5578" s="67"/>
      <c r="F5578" s="67"/>
      <c r="G5578" s="67"/>
      <c r="H5578" s="67"/>
      <c r="I5578" s="67"/>
    </row>
    <row r="5579" spans="1:9">
      <c r="A5579" s="79">
        <v>44063</v>
      </c>
      <c r="B5579" s="80">
        <v>8</v>
      </c>
      <c r="C5579" s="81">
        <v>17.66</v>
      </c>
      <c r="D5579" s="67"/>
      <c r="E5579" s="67"/>
      <c r="F5579" s="67"/>
      <c r="G5579" s="67"/>
      <c r="H5579" s="67"/>
      <c r="I5579" s="67"/>
    </row>
    <row r="5580" spans="1:9">
      <c r="A5580" s="79">
        <v>44063</v>
      </c>
      <c r="B5580" s="80">
        <v>9</v>
      </c>
      <c r="C5580" s="81">
        <v>18.5</v>
      </c>
      <c r="D5580" s="67"/>
      <c r="E5580" s="67"/>
      <c r="F5580" s="67"/>
      <c r="G5580" s="67"/>
      <c r="H5580" s="67"/>
      <c r="I5580" s="67"/>
    </row>
    <row r="5581" spans="1:9">
      <c r="A5581" s="79">
        <v>44063</v>
      </c>
      <c r="B5581" s="80">
        <v>10</v>
      </c>
      <c r="C5581" s="81">
        <v>18.88</v>
      </c>
      <c r="D5581" s="67"/>
      <c r="E5581" s="67"/>
      <c r="F5581" s="67"/>
      <c r="G5581" s="67"/>
      <c r="H5581" s="67"/>
      <c r="I5581" s="67"/>
    </row>
    <row r="5582" spans="1:9">
      <c r="A5582" s="79">
        <v>44063</v>
      </c>
      <c r="B5582" s="80">
        <v>11</v>
      </c>
      <c r="C5582" s="81">
        <v>19.829999999999998</v>
      </c>
      <c r="D5582" s="67"/>
      <c r="E5582" s="67"/>
      <c r="F5582" s="67"/>
      <c r="G5582" s="67"/>
      <c r="H5582" s="67"/>
      <c r="I5582" s="67"/>
    </row>
    <row r="5583" spans="1:9">
      <c r="A5583" s="79">
        <v>44063</v>
      </c>
      <c r="B5583" s="80">
        <v>12</v>
      </c>
      <c r="C5583" s="81">
        <v>21.26</v>
      </c>
      <c r="D5583" s="67"/>
      <c r="E5583" s="67"/>
      <c r="F5583" s="67"/>
      <c r="G5583" s="67"/>
      <c r="H5583" s="67"/>
      <c r="I5583" s="67"/>
    </row>
    <row r="5584" spans="1:9">
      <c r="A5584" s="79">
        <v>44063</v>
      </c>
      <c r="B5584" s="80">
        <v>13</v>
      </c>
      <c r="C5584" s="81">
        <v>25.78</v>
      </c>
      <c r="D5584" s="67"/>
      <c r="E5584" s="67"/>
      <c r="F5584" s="67"/>
      <c r="G5584" s="67"/>
      <c r="H5584" s="67"/>
      <c r="I5584" s="67"/>
    </row>
    <row r="5585" spans="1:9">
      <c r="A5585" s="79">
        <v>44063</v>
      </c>
      <c r="B5585" s="80">
        <v>14</v>
      </c>
      <c r="C5585" s="81">
        <v>29.6</v>
      </c>
      <c r="D5585" s="67"/>
      <c r="E5585" s="67"/>
      <c r="F5585" s="67"/>
      <c r="G5585" s="67"/>
      <c r="H5585" s="67"/>
      <c r="I5585" s="67"/>
    </row>
    <row r="5586" spans="1:9">
      <c r="A5586" s="79">
        <v>44063</v>
      </c>
      <c r="B5586" s="80">
        <v>15</v>
      </c>
      <c r="C5586" s="81">
        <v>44.87</v>
      </c>
      <c r="D5586" s="67"/>
      <c r="E5586" s="67"/>
      <c r="F5586" s="67"/>
      <c r="G5586" s="67"/>
      <c r="H5586" s="67"/>
      <c r="I5586" s="67"/>
    </row>
    <row r="5587" spans="1:9">
      <c r="A5587" s="79">
        <v>44063</v>
      </c>
      <c r="B5587" s="80">
        <v>16</v>
      </c>
      <c r="C5587" s="81">
        <v>249.35</v>
      </c>
      <c r="D5587" s="67"/>
      <c r="E5587" s="67"/>
      <c r="F5587" s="67"/>
      <c r="G5587" s="67"/>
      <c r="H5587" s="67"/>
      <c r="I5587" s="67"/>
    </row>
    <row r="5588" spans="1:9">
      <c r="A5588" s="79">
        <v>44063</v>
      </c>
      <c r="B5588" s="80">
        <v>17</v>
      </c>
      <c r="C5588" s="81">
        <v>75.06</v>
      </c>
      <c r="D5588" s="67"/>
      <c r="E5588" s="67"/>
      <c r="F5588" s="67"/>
      <c r="G5588" s="67"/>
      <c r="H5588" s="67"/>
      <c r="I5588" s="67"/>
    </row>
    <row r="5589" spans="1:9">
      <c r="A5589" s="79">
        <v>44063</v>
      </c>
      <c r="B5589" s="80">
        <v>18</v>
      </c>
      <c r="C5589" s="81">
        <v>70.98</v>
      </c>
      <c r="D5589" s="67"/>
      <c r="E5589" s="67"/>
      <c r="F5589" s="67"/>
      <c r="G5589" s="67"/>
      <c r="H5589" s="67"/>
      <c r="I5589" s="67"/>
    </row>
    <row r="5590" spans="1:9">
      <c r="A5590" s="79">
        <v>44063</v>
      </c>
      <c r="B5590" s="80">
        <v>19</v>
      </c>
      <c r="C5590" s="81">
        <v>58.03</v>
      </c>
      <c r="D5590" s="67"/>
      <c r="E5590" s="67"/>
      <c r="F5590" s="67"/>
      <c r="G5590" s="67"/>
      <c r="H5590" s="67"/>
      <c r="I5590" s="67"/>
    </row>
    <row r="5591" spans="1:9">
      <c r="A5591" s="79">
        <v>44063</v>
      </c>
      <c r="B5591" s="80">
        <v>20</v>
      </c>
      <c r="C5591" s="81">
        <v>28.69</v>
      </c>
      <c r="D5591" s="67"/>
      <c r="E5591" s="67"/>
      <c r="F5591" s="67"/>
      <c r="G5591" s="67"/>
      <c r="H5591" s="67"/>
      <c r="I5591" s="67"/>
    </row>
    <row r="5592" spans="1:9">
      <c r="A5592" s="79">
        <v>44063</v>
      </c>
      <c r="B5592" s="80">
        <v>21</v>
      </c>
      <c r="C5592" s="81">
        <v>22.12</v>
      </c>
      <c r="D5592" s="67"/>
      <c r="E5592" s="67"/>
      <c r="F5592" s="67"/>
      <c r="G5592" s="67"/>
      <c r="H5592" s="67"/>
      <c r="I5592" s="67"/>
    </row>
    <row r="5593" spans="1:9">
      <c r="A5593" s="79">
        <v>44063</v>
      </c>
      <c r="B5593" s="80">
        <v>22</v>
      </c>
      <c r="C5593" s="81">
        <v>19.36</v>
      </c>
      <c r="D5593" s="67"/>
      <c r="E5593" s="67"/>
      <c r="F5593" s="67"/>
      <c r="G5593" s="67"/>
      <c r="H5593" s="67"/>
      <c r="I5593" s="67"/>
    </row>
    <row r="5594" spans="1:9">
      <c r="A5594" s="79">
        <v>44063</v>
      </c>
      <c r="B5594" s="80">
        <v>23</v>
      </c>
      <c r="C5594" s="81">
        <v>18.420000000000002</v>
      </c>
      <c r="D5594" s="67"/>
      <c r="E5594" s="67"/>
      <c r="F5594" s="67"/>
      <c r="G5594" s="67"/>
      <c r="H5594" s="67"/>
      <c r="I5594" s="67"/>
    </row>
    <row r="5595" spans="1:9">
      <c r="A5595" s="79">
        <v>44063</v>
      </c>
      <c r="B5595" s="80">
        <v>24</v>
      </c>
      <c r="C5595" s="81">
        <v>18.350000000000001</v>
      </c>
      <c r="D5595" s="67"/>
      <c r="E5595" s="67"/>
      <c r="F5595" s="67"/>
      <c r="G5595" s="67"/>
      <c r="H5595" s="67"/>
      <c r="I5595" s="67"/>
    </row>
    <row r="5596" spans="1:9">
      <c r="A5596" s="79">
        <v>44064</v>
      </c>
      <c r="B5596" s="80">
        <v>1</v>
      </c>
      <c r="C5596" s="81">
        <v>16.62</v>
      </c>
      <c r="D5596" s="67"/>
      <c r="E5596" s="67"/>
      <c r="F5596" s="67"/>
      <c r="G5596" s="67"/>
      <c r="H5596" s="67"/>
      <c r="I5596" s="67"/>
    </row>
    <row r="5597" spans="1:9">
      <c r="A5597" s="79">
        <v>44064</v>
      </c>
      <c r="B5597" s="80">
        <v>2</v>
      </c>
      <c r="C5597" s="81">
        <v>15.78</v>
      </c>
      <c r="D5597" s="67"/>
      <c r="E5597" s="67"/>
      <c r="F5597" s="67"/>
      <c r="G5597" s="67"/>
      <c r="H5597" s="67"/>
      <c r="I5597" s="67"/>
    </row>
    <row r="5598" spans="1:9">
      <c r="A5598" s="79">
        <v>44064</v>
      </c>
      <c r="B5598" s="80">
        <v>3</v>
      </c>
      <c r="C5598" s="81">
        <v>15.06</v>
      </c>
      <c r="D5598" s="67"/>
      <c r="E5598" s="67"/>
      <c r="F5598" s="67"/>
      <c r="G5598" s="67"/>
      <c r="H5598" s="67"/>
      <c r="I5598" s="67"/>
    </row>
    <row r="5599" spans="1:9">
      <c r="A5599" s="79">
        <v>44064</v>
      </c>
      <c r="B5599" s="80">
        <v>4</v>
      </c>
      <c r="C5599" s="81">
        <v>15.1</v>
      </c>
      <c r="D5599" s="67"/>
      <c r="E5599" s="67"/>
      <c r="F5599" s="67"/>
      <c r="G5599" s="67"/>
      <c r="H5599" s="67"/>
      <c r="I5599" s="67"/>
    </row>
    <row r="5600" spans="1:9">
      <c r="A5600" s="79">
        <v>44064</v>
      </c>
      <c r="B5600" s="80">
        <v>5</v>
      </c>
      <c r="C5600" s="81">
        <v>15.95</v>
      </c>
      <c r="D5600" s="67"/>
      <c r="E5600" s="67"/>
      <c r="F5600" s="67"/>
      <c r="G5600" s="67"/>
      <c r="H5600" s="67"/>
      <c r="I5600" s="67"/>
    </row>
    <row r="5601" spans="1:9">
      <c r="A5601" s="79">
        <v>44064</v>
      </c>
      <c r="B5601" s="80">
        <v>6</v>
      </c>
      <c r="C5601" s="81">
        <v>17.78</v>
      </c>
      <c r="D5601" s="67"/>
      <c r="E5601" s="67"/>
      <c r="F5601" s="67"/>
      <c r="G5601" s="67"/>
      <c r="H5601" s="67"/>
      <c r="I5601" s="67"/>
    </row>
    <row r="5602" spans="1:9">
      <c r="A5602" s="79">
        <v>44064</v>
      </c>
      <c r="B5602" s="80">
        <v>7</v>
      </c>
      <c r="C5602" s="81">
        <v>18.329999999999998</v>
      </c>
      <c r="D5602" s="67"/>
      <c r="E5602" s="67"/>
      <c r="F5602" s="67"/>
      <c r="G5602" s="67"/>
      <c r="H5602" s="67"/>
      <c r="I5602" s="67"/>
    </row>
    <row r="5603" spans="1:9">
      <c r="A5603" s="79">
        <v>44064</v>
      </c>
      <c r="B5603" s="80">
        <v>8</v>
      </c>
      <c r="C5603" s="81">
        <v>18.64</v>
      </c>
      <c r="D5603" s="67"/>
      <c r="E5603" s="67"/>
      <c r="F5603" s="67"/>
      <c r="G5603" s="67"/>
      <c r="H5603" s="67"/>
      <c r="I5603" s="67"/>
    </row>
    <row r="5604" spans="1:9">
      <c r="A5604" s="79">
        <v>44064</v>
      </c>
      <c r="B5604" s="80">
        <v>9</v>
      </c>
      <c r="C5604" s="81">
        <v>19.829999999999998</v>
      </c>
      <c r="D5604" s="67"/>
      <c r="E5604" s="67"/>
      <c r="F5604" s="67"/>
      <c r="G5604" s="67"/>
      <c r="H5604" s="67"/>
      <c r="I5604" s="67"/>
    </row>
    <row r="5605" spans="1:9">
      <c r="A5605" s="79">
        <v>44064</v>
      </c>
      <c r="B5605" s="80">
        <v>10</v>
      </c>
      <c r="C5605" s="81">
        <v>27.14</v>
      </c>
      <c r="D5605" s="67"/>
      <c r="E5605" s="67"/>
      <c r="F5605" s="67"/>
      <c r="G5605" s="67"/>
      <c r="H5605" s="67"/>
      <c r="I5605" s="67"/>
    </row>
    <row r="5606" spans="1:9">
      <c r="A5606" s="79">
        <v>44064</v>
      </c>
      <c r="B5606" s="80">
        <v>11</v>
      </c>
      <c r="C5606" s="81">
        <v>27.91</v>
      </c>
      <c r="D5606" s="67"/>
      <c r="E5606" s="67"/>
      <c r="F5606" s="67"/>
      <c r="G5606" s="67"/>
      <c r="H5606" s="67"/>
      <c r="I5606" s="67"/>
    </row>
    <row r="5607" spans="1:9">
      <c r="A5607" s="79">
        <v>44064</v>
      </c>
      <c r="B5607" s="80">
        <v>12</v>
      </c>
      <c r="C5607" s="81">
        <v>32.450000000000003</v>
      </c>
      <c r="D5607" s="67"/>
      <c r="E5607" s="67"/>
      <c r="F5607" s="67"/>
      <c r="G5607" s="67"/>
      <c r="H5607" s="67"/>
      <c r="I5607" s="67"/>
    </row>
    <row r="5608" spans="1:9">
      <c r="A5608" s="79">
        <v>44064</v>
      </c>
      <c r="B5608" s="80">
        <v>13</v>
      </c>
      <c r="C5608" s="81">
        <v>37.65</v>
      </c>
      <c r="D5608" s="67"/>
      <c r="E5608" s="67"/>
      <c r="F5608" s="67"/>
      <c r="G5608" s="67"/>
      <c r="H5608" s="67"/>
      <c r="I5608" s="67"/>
    </row>
    <row r="5609" spans="1:9">
      <c r="A5609" s="79">
        <v>44064</v>
      </c>
      <c r="B5609" s="80">
        <v>14</v>
      </c>
      <c r="C5609" s="81">
        <v>33.65</v>
      </c>
      <c r="D5609" s="67"/>
      <c r="E5609" s="67"/>
      <c r="F5609" s="67"/>
      <c r="G5609" s="67"/>
      <c r="H5609" s="67"/>
      <c r="I5609" s="67"/>
    </row>
    <row r="5610" spans="1:9">
      <c r="A5610" s="79">
        <v>44064</v>
      </c>
      <c r="B5610" s="80">
        <v>15</v>
      </c>
      <c r="C5610" s="81">
        <v>29.49</v>
      </c>
      <c r="D5610" s="67"/>
      <c r="E5610" s="67"/>
      <c r="F5610" s="67"/>
      <c r="G5610" s="67"/>
      <c r="H5610" s="67"/>
      <c r="I5610" s="67"/>
    </row>
    <row r="5611" spans="1:9">
      <c r="A5611" s="79">
        <v>44064</v>
      </c>
      <c r="B5611" s="80">
        <v>16</v>
      </c>
      <c r="C5611" s="81">
        <v>31.37</v>
      </c>
      <c r="D5611" s="67"/>
      <c r="E5611" s="67"/>
      <c r="F5611" s="67"/>
      <c r="G5611" s="67"/>
      <c r="H5611" s="67"/>
      <c r="I5611" s="67"/>
    </row>
    <row r="5612" spans="1:9">
      <c r="A5612" s="79">
        <v>44064</v>
      </c>
      <c r="B5612" s="80">
        <v>17</v>
      </c>
      <c r="C5612" s="81">
        <v>30.63</v>
      </c>
      <c r="D5612" s="67"/>
      <c r="E5612" s="67"/>
      <c r="F5612" s="67"/>
      <c r="G5612" s="67"/>
      <c r="H5612" s="67"/>
      <c r="I5612" s="67"/>
    </row>
    <row r="5613" spans="1:9">
      <c r="A5613" s="79">
        <v>44064</v>
      </c>
      <c r="B5613" s="80">
        <v>18</v>
      </c>
      <c r="C5613" s="81">
        <v>32.409999999999997</v>
      </c>
      <c r="D5613" s="67"/>
      <c r="E5613" s="67"/>
      <c r="F5613" s="67"/>
      <c r="G5613" s="67"/>
      <c r="H5613" s="67"/>
      <c r="I5613" s="67"/>
    </row>
    <row r="5614" spans="1:9">
      <c r="A5614" s="79">
        <v>44064</v>
      </c>
      <c r="B5614" s="80">
        <v>19</v>
      </c>
      <c r="C5614" s="81">
        <v>34.369999999999997</v>
      </c>
      <c r="D5614" s="67"/>
      <c r="E5614" s="67"/>
      <c r="F5614" s="67"/>
      <c r="G5614" s="67"/>
      <c r="H5614" s="67"/>
      <c r="I5614" s="67"/>
    </row>
    <row r="5615" spans="1:9">
      <c r="A5615" s="79">
        <v>44064</v>
      </c>
      <c r="B5615" s="80">
        <v>20</v>
      </c>
      <c r="C5615" s="81">
        <v>23.16</v>
      </c>
      <c r="D5615" s="67"/>
      <c r="E5615" s="67"/>
      <c r="F5615" s="67"/>
      <c r="G5615" s="67"/>
      <c r="H5615" s="67"/>
      <c r="I5615" s="67"/>
    </row>
    <row r="5616" spans="1:9">
      <c r="A5616" s="79">
        <v>44064</v>
      </c>
      <c r="B5616" s="80">
        <v>21</v>
      </c>
      <c r="C5616" s="81">
        <v>21.77</v>
      </c>
      <c r="D5616" s="67"/>
      <c r="E5616" s="67"/>
      <c r="F5616" s="67"/>
      <c r="G5616" s="67"/>
      <c r="H5616" s="67"/>
      <c r="I5616" s="67"/>
    </row>
    <row r="5617" spans="1:9">
      <c r="A5617" s="79">
        <v>44064</v>
      </c>
      <c r="B5617" s="80">
        <v>22</v>
      </c>
      <c r="C5617" s="81">
        <v>20.61</v>
      </c>
      <c r="D5617" s="67"/>
      <c r="E5617" s="67"/>
      <c r="F5617" s="67"/>
      <c r="G5617" s="67"/>
      <c r="H5617" s="67"/>
      <c r="I5617" s="67"/>
    </row>
    <row r="5618" spans="1:9">
      <c r="A5618" s="79">
        <v>44064</v>
      </c>
      <c r="B5618" s="80">
        <v>23</v>
      </c>
      <c r="C5618" s="81">
        <v>19.98</v>
      </c>
      <c r="D5618" s="67"/>
      <c r="E5618" s="67"/>
      <c r="F5618" s="67"/>
      <c r="G5618" s="67"/>
      <c r="H5618" s="67"/>
      <c r="I5618" s="67"/>
    </row>
    <row r="5619" spans="1:9">
      <c r="A5619" s="79">
        <v>44064</v>
      </c>
      <c r="B5619" s="80">
        <v>24</v>
      </c>
      <c r="C5619" s="81">
        <v>19.73</v>
      </c>
      <c r="D5619" s="67"/>
      <c r="E5619" s="67"/>
      <c r="F5619" s="67"/>
      <c r="G5619" s="67"/>
      <c r="H5619" s="67"/>
      <c r="I5619" s="67"/>
    </row>
    <row r="5620" spans="1:9">
      <c r="A5620" s="79">
        <v>44065</v>
      </c>
      <c r="B5620" s="80">
        <v>1</v>
      </c>
      <c r="C5620" s="81">
        <v>18.04</v>
      </c>
      <c r="D5620" s="67"/>
      <c r="E5620" s="67"/>
      <c r="F5620" s="67"/>
      <c r="G5620" s="67"/>
      <c r="H5620" s="67"/>
      <c r="I5620" s="67"/>
    </row>
    <row r="5621" spans="1:9">
      <c r="A5621" s="79">
        <v>44065</v>
      </c>
      <c r="B5621" s="80">
        <v>2</v>
      </c>
      <c r="C5621" s="81">
        <v>16.170000000000002</v>
      </c>
      <c r="D5621" s="67"/>
      <c r="E5621" s="67"/>
      <c r="F5621" s="67"/>
      <c r="G5621" s="67"/>
      <c r="H5621" s="67"/>
      <c r="I5621" s="67"/>
    </row>
    <row r="5622" spans="1:9">
      <c r="A5622" s="79">
        <v>44065</v>
      </c>
      <c r="B5622" s="80">
        <v>3</v>
      </c>
      <c r="C5622" s="81">
        <v>15.57</v>
      </c>
      <c r="D5622" s="67"/>
      <c r="E5622" s="67"/>
      <c r="F5622" s="67"/>
      <c r="G5622" s="67"/>
      <c r="H5622" s="67"/>
      <c r="I5622" s="67"/>
    </row>
    <row r="5623" spans="1:9">
      <c r="A5623" s="79">
        <v>44065</v>
      </c>
      <c r="B5623" s="80">
        <v>4</v>
      </c>
      <c r="C5623" s="81">
        <v>15.68</v>
      </c>
      <c r="D5623" s="67"/>
      <c r="E5623" s="67"/>
      <c r="F5623" s="67"/>
      <c r="G5623" s="67"/>
      <c r="H5623" s="67"/>
      <c r="I5623" s="67"/>
    </row>
    <row r="5624" spans="1:9">
      <c r="A5624" s="79">
        <v>44065</v>
      </c>
      <c r="B5624" s="80">
        <v>5</v>
      </c>
      <c r="C5624" s="81">
        <v>16.2</v>
      </c>
      <c r="D5624" s="67"/>
      <c r="E5624" s="67"/>
      <c r="F5624" s="67"/>
      <c r="G5624" s="67"/>
      <c r="H5624" s="67"/>
      <c r="I5624" s="67"/>
    </row>
    <row r="5625" spans="1:9">
      <c r="A5625" s="79">
        <v>44065</v>
      </c>
      <c r="B5625" s="80">
        <v>6</v>
      </c>
      <c r="C5625" s="81">
        <v>16.36</v>
      </c>
      <c r="D5625" s="67"/>
      <c r="E5625" s="67"/>
      <c r="F5625" s="67"/>
      <c r="G5625" s="67"/>
      <c r="H5625" s="67"/>
      <c r="I5625" s="67"/>
    </row>
    <row r="5626" spans="1:9">
      <c r="A5626" s="79">
        <v>44065</v>
      </c>
      <c r="B5626" s="80">
        <v>7</v>
      </c>
      <c r="C5626" s="81">
        <v>16.86</v>
      </c>
      <c r="D5626" s="67"/>
      <c r="E5626" s="67"/>
      <c r="F5626" s="67"/>
      <c r="G5626" s="67"/>
      <c r="H5626" s="67"/>
      <c r="I5626" s="67"/>
    </row>
    <row r="5627" spans="1:9">
      <c r="A5627" s="79">
        <v>44065</v>
      </c>
      <c r="B5627" s="80">
        <v>8</v>
      </c>
      <c r="C5627" s="81">
        <v>18.690000000000001</v>
      </c>
      <c r="D5627" s="67"/>
      <c r="E5627" s="67"/>
      <c r="F5627" s="67"/>
      <c r="G5627" s="67"/>
      <c r="H5627" s="67"/>
      <c r="I5627" s="67"/>
    </row>
    <row r="5628" spans="1:9">
      <c r="A5628" s="79">
        <v>44065</v>
      </c>
      <c r="B5628" s="80">
        <v>9</v>
      </c>
      <c r="C5628" s="81">
        <v>18.43</v>
      </c>
      <c r="D5628" s="67"/>
      <c r="E5628" s="67"/>
      <c r="F5628" s="67"/>
      <c r="G5628" s="67"/>
      <c r="H5628" s="67"/>
      <c r="I5628" s="67"/>
    </row>
    <row r="5629" spans="1:9">
      <c r="A5629" s="79">
        <v>44065</v>
      </c>
      <c r="B5629" s="80">
        <v>10</v>
      </c>
      <c r="C5629" s="81">
        <v>19.88</v>
      </c>
      <c r="D5629" s="67"/>
      <c r="E5629" s="67"/>
      <c r="F5629" s="67"/>
      <c r="G5629" s="67"/>
      <c r="H5629" s="67"/>
      <c r="I5629" s="67"/>
    </row>
    <row r="5630" spans="1:9">
      <c r="A5630" s="79">
        <v>44065</v>
      </c>
      <c r="B5630" s="80">
        <v>11</v>
      </c>
      <c r="C5630" s="81">
        <v>21.35</v>
      </c>
      <c r="D5630" s="67"/>
      <c r="E5630" s="67"/>
      <c r="F5630" s="67"/>
      <c r="G5630" s="67"/>
      <c r="H5630" s="67"/>
      <c r="I5630" s="67"/>
    </row>
    <row r="5631" spans="1:9">
      <c r="A5631" s="79">
        <v>44065</v>
      </c>
      <c r="B5631" s="80">
        <v>12</v>
      </c>
      <c r="C5631" s="81">
        <v>22.88</v>
      </c>
      <c r="D5631" s="67"/>
      <c r="E5631" s="67"/>
      <c r="F5631" s="67"/>
      <c r="G5631" s="67"/>
      <c r="H5631" s="67"/>
      <c r="I5631" s="67"/>
    </row>
    <row r="5632" spans="1:9">
      <c r="A5632" s="79">
        <v>44065</v>
      </c>
      <c r="B5632" s="80">
        <v>13</v>
      </c>
      <c r="C5632" s="81">
        <v>28.25</v>
      </c>
      <c r="D5632" s="67"/>
      <c r="E5632" s="67"/>
      <c r="F5632" s="67"/>
      <c r="G5632" s="67"/>
      <c r="H5632" s="67"/>
      <c r="I5632" s="67"/>
    </row>
    <row r="5633" spans="1:9">
      <c r="A5633" s="79">
        <v>44065</v>
      </c>
      <c r="B5633" s="80">
        <v>14</v>
      </c>
      <c r="C5633" s="81">
        <v>28.03</v>
      </c>
      <c r="D5633" s="67"/>
      <c r="E5633" s="67"/>
      <c r="F5633" s="67"/>
      <c r="G5633" s="67"/>
      <c r="H5633" s="67"/>
      <c r="I5633" s="67"/>
    </row>
    <row r="5634" spans="1:9">
      <c r="A5634" s="79">
        <v>44065</v>
      </c>
      <c r="B5634" s="80">
        <v>15</v>
      </c>
      <c r="C5634" s="81">
        <v>63.74</v>
      </c>
      <c r="D5634" s="67"/>
      <c r="E5634" s="67"/>
      <c r="F5634" s="67"/>
      <c r="G5634" s="67"/>
      <c r="H5634" s="67"/>
      <c r="I5634" s="67"/>
    </row>
    <row r="5635" spans="1:9">
      <c r="A5635" s="79">
        <v>44065</v>
      </c>
      <c r="B5635" s="80">
        <v>16</v>
      </c>
      <c r="C5635" s="81">
        <v>46.22</v>
      </c>
      <c r="D5635" s="67"/>
      <c r="E5635" s="67"/>
      <c r="F5635" s="67"/>
      <c r="G5635" s="67"/>
      <c r="H5635" s="67"/>
      <c r="I5635" s="67"/>
    </row>
    <row r="5636" spans="1:9">
      <c r="A5636" s="79">
        <v>44065</v>
      </c>
      <c r="B5636" s="80">
        <v>17</v>
      </c>
      <c r="C5636" s="81">
        <v>40.4</v>
      </c>
      <c r="D5636" s="67"/>
      <c r="E5636" s="67"/>
      <c r="F5636" s="67"/>
      <c r="G5636" s="67"/>
      <c r="H5636" s="67"/>
      <c r="I5636" s="67"/>
    </row>
    <row r="5637" spans="1:9">
      <c r="A5637" s="79">
        <v>44065</v>
      </c>
      <c r="B5637" s="80">
        <v>18</v>
      </c>
      <c r="C5637" s="81">
        <v>63.01</v>
      </c>
      <c r="D5637" s="67"/>
      <c r="E5637" s="67"/>
      <c r="F5637" s="67"/>
      <c r="G5637" s="67"/>
      <c r="H5637" s="67"/>
      <c r="I5637" s="67"/>
    </row>
    <row r="5638" spans="1:9">
      <c r="A5638" s="79">
        <v>44065</v>
      </c>
      <c r="B5638" s="80">
        <v>19</v>
      </c>
      <c r="C5638" s="81">
        <v>67.75</v>
      </c>
      <c r="D5638" s="67"/>
      <c r="E5638" s="67"/>
      <c r="F5638" s="67"/>
      <c r="G5638" s="67"/>
      <c r="H5638" s="67"/>
      <c r="I5638" s="67"/>
    </row>
    <row r="5639" spans="1:9">
      <c r="A5639" s="79">
        <v>44065</v>
      </c>
      <c r="B5639" s="80">
        <v>20</v>
      </c>
      <c r="C5639" s="81">
        <v>42.27</v>
      </c>
      <c r="D5639" s="67"/>
      <c r="E5639" s="67"/>
      <c r="F5639" s="67"/>
      <c r="G5639" s="67"/>
      <c r="H5639" s="67"/>
      <c r="I5639" s="67"/>
    </row>
    <row r="5640" spans="1:9">
      <c r="A5640" s="79">
        <v>44065</v>
      </c>
      <c r="B5640" s="80">
        <v>21</v>
      </c>
      <c r="C5640" s="81">
        <v>42.39</v>
      </c>
      <c r="D5640" s="67"/>
      <c r="E5640" s="67"/>
      <c r="F5640" s="67"/>
      <c r="G5640" s="67"/>
      <c r="H5640" s="67"/>
      <c r="I5640" s="67"/>
    </row>
    <row r="5641" spans="1:9">
      <c r="A5641" s="79">
        <v>44065</v>
      </c>
      <c r="B5641" s="80">
        <v>22</v>
      </c>
      <c r="C5641" s="81">
        <v>21.54</v>
      </c>
      <c r="D5641" s="67"/>
      <c r="E5641" s="67"/>
      <c r="F5641" s="67"/>
      <c r="G5641" s="67"/>
      <c r="H5641" s="67"/>
      <c r="I5641" s="67"/>
    </row>
    <row r="5642" spans="1:9">
      <c r="A5642" s="79">
        <v>44065</v>
      </c>
      <c r="B5642" s="80">
        <v>23</v>
      </c>
      <c r="C5642" s="81">
        <v>20.47</v>
      </c>
      <c r="D5642" s="67"/>
      <c r="E5642" s="67"/>
      <c r="F5642" s="67"/>
      <c r="G5642" s="67"/>
      <c r="H5642" s="67"/>
      <c r="I5642" s="67"/>
    </row>
    <row r="5643" spans="1:9">
      <c r="A5643" s="79">
        <v>44065</v>
      </c>
      <c r="B5643" s="80">
        <v>24</v>
      </c>
      <c r="C5643" s="81">
        <v>20.09</v>
      </c>
      <c r="D5643" s="67"/>
      <c r="E5643" s="67"/>
      <c r="F5643" s="67"/>
      <c r="G5643" s="67"/>
      <c r="H5643" s="67"/>
      <c r="I5643" s="67"/>
    </row>
    <row r="5644" spans="1:9">
      <c r="A5644" s="79">
        <v>44066</v>
      </c>
      <c r="B5644" s="80">
        <v>1</v>
      </c>
      <c r="C5644" s="81">
        <v>17.87</v>
      </c>
      <c r="D5644" s="67"/>
      <c r="E5644" s="67"/>
      <c r="F5644" s="67"/>
      <c r="G5644" s="67"/>
      <c r="H5644" s="67"/>
      <c r="I5644" s="67"/>
    </row>
    <row r="5645" spans="1:9">
      <c r="A5645" s="79">
        <v>44066</v>
      </c>
      <c r="B5645" s="80">
        <v>2</v>
      </c>
      <c r="C5645" s="81">
        <v>17.11</v>
      </c>
      <c r="D5645" s="67"/>
      <c r="E5645" s="67"/>
      <c r="F5645" s="67"/>
      <c r="G5645" s="67"/>
      <c r="H5645" s="67"/>
      <c r="I5645" s="67"/>
    </row>
    <row r="5646" spans="1:9">
      <c r="A5646" s="79">
        <v>44066</v>
      </c>
      <c r="B5646" s="80">
        <v>3</v>
      </c>
      <c r="C5646" s="81">
        <v>15.96</v>
      </c>
      <c r="D5646" s="67"/>
      <c r="E5646" s="67"/>
      <c r="F5646" s="67"/>
      <c r="G5646" s="67"/>
      <c r="H5646" s="67"/>
      <c r="I5646" s="67"/>
    </row>
    <row r="5647" spans="1:9">
      <c r="A5647" s="79">
        <v>44066</v>
      </c>
      <c r="B5647" s="80">
        <v>4</v>
      </c>
      <c r="C5647" s="81">
        <v>14.05</v>
      </c>
      <c r="D5647" s="67"/>
      <c r="E5647" s="67"/>
      <c r="F5647" s="67"/>
      <c r="G5647" s="67"/>
      <c r="H5647" s="67"/>
      <c r="I5647" s="67"/>
    </row>
    <row r="5648" spans="1:9">
      <c r="A5648" s="79">
        <v>44066</v>
      </c>
      <c r="B5648" s="80">
        <v>5</v>
      </c>
      <c r="C5648" s="81">
        <v>14.61</v>
      </c>
      <c r="D5648" s="67"/>
      <c r="E5648" s="67"/>
      <c r="F5648" s="67"/>
      <c r="G5648" s="67"/>
      <c r="H5648" s="67"/>
      <c r="I5648" s="67"/>
    </row>
    <row r="5649" spans="1:9">
      <c r="A5649" s="79">
        <v>44066</v>
      </c>
      <c r="B5649" s="80">
        <v>6</v>
      </c>
      <c r="C5649" s="81">
        <v>14.81</v>
      </c>
      <c r="D5649" s="67"/>
      <c r="E5649" s="67"/>
      <c r="F5649" s="67"/>
      <c r="G5649" s="67"/>
      <c r="H5649" s="67"/>
      <c r="I5649" s="67"/>
    </row>
    <row r="5650" spans="1:9">
      <c r="A5650" s="79">
        <v>44066</v>
      </c>
      <c r="B5650" s="80">
        <v>7</v>
      </c>
      <c r="C5650" s="81">
        <v>15.6</v>
      </c>
      <c r="D5650" s="67"/>
      <c r="E5650" s="67"/>
      <c r="F5650" s="67"/>
      <c r="G5650" s="67"/>
      <c r="H5650" s="67"/>
      <c r="I5650" s="67"/>
    </row>
    <row r="5651" spans="1:9">
      <c r="A5651" s="79">
        <v>44066</v>
      </c>
      <c r="B5651" s="80">
        <v>8</v>
      </c>
      <c r="C5651" s="81">
        <v>17.14</v>
      </c>
      <c r="D5651" s="67"/>
      <c r="E5651" s="67"/>
      <c r="F5651" s="67"/>
      <c r="G5651" s="67"/>
      <c r="H5651" s="67"/>
      <c r="I5651" s="67"/>
    </row>
    <row r="5652" spans="1:9">
      <c r="A5652" s="79">
        <v>44066</v>
      </c>
      <c r="B5652" s="80">
        <v>9</v>
      </c>
      <c r="C5652" s="81">
        <v>18.45</v>
      </c>
      <c r="D5652" s="67"/>
      <c r="E5652" s="67"/>
      <c r="F5652" s="67"/>
      <c r="G5652" s="67"/>
      <c r="H5652" s="67"/>
      <c r="I5652" s="67"/>
    </row>
    <row r="5653" spans="1:9">
      <c r="A5653" s="79">
        <v>44066</v>
      </c>
      <c r="B5653" s="80">
        <v>10</v>
      </c>
      <c r="C5653" s="81">
        <v>20.5</v>
      </c>
      <c r="D5653" s="67"/>
      <c r="E5653" s="67"/>
      <c r="F5653" s="67"/>
      <c r="G5653" s="67"/>
      <c r="H5653" s="67"/>
      <c r="I5653" s="67"/>
    </row>
    <row r="5654" spans="1:9">
      <c r="A5654" s="79">
        <v>44066</v>
      </c>
      <c r="B5654" s="80">
        <v>11</v>
      </c>
      <c r="C5654" s="81">
        <v>23.29</v>
      </c>
      <c r="D5654" s="67"/>
      <c r="E5654" s="67"/>
      <c r="F5654" s="67"/>
      <c r="G5654" s="67"/>
      <c r="H5654" s="67"/>
      <c r="I5654" s="67"/>
    </row>
    <row r="5655" spans="1:9">
      <c r="A5655" s="79">
        <v>44066</v>
      </c>
      <c r="B5655" s="80">
        <v>12</v>
      </c>
      <c r="C5655" s="81">
        <v>45.29</v>
      </c>
      <c r="D5655" s="67"/>
      <c r="E5655" s="67"/>
      <c r="F5655" s="67"/>
      <c r="G5655" s="67"/>
      <c r="H5655" s="67"/>
      <c r="I5655" s="67"/>
    </row>
    <row r="5656" spans="1:9">
      <c r="A5656" s="79">
        <v>44066</v>
      </c>
      <c r="B5656" s="80">
        <v>13</v>
      </c>
      <c r="C5656" s="81">
        <v>27.6</v>
      </c>
      <c r="D5656" s="67"/>
      <c r="E5656" s="67"/>
      <c r="F5656" s="67"/>
      <c r="G5656" s="67"/>
      <c r="H5656" s="67"/>
      <c r="I5656" s="67"/>
    </row>
    <row r="5657" spans="1:9">
      <c r="A5657" s="79">
        <v>44066</v>
      </c>
      <c r="B5657" s="80">
        <v>14</v>
      </c>
      <c r="C5657" s="81">
        <v>25.46</v>
      </c>
      <c r="D5657" s="67"/>
      <c r="E5657" s="67"/>
      <c r="F5657" s="67"/>
      <c r="G5657" s="67"/>
      <c r="H5657" s="67"/>
      <c r="I5657" s="67"/>
    </row>
    <row r="5658" spans="1:9">
      <c r="A5658" s="79">
        <v>44066</v>
      </c>
      <c r="B5658" s="80">
        <v>15</v>
      </c>
      <c r="C5658" s="81">
        <v>33.520000000000003</v>
      </c>
      <c r="D5658" s="67"/>
      <c r="E5658" s="67"/>
      <c r="F5658" s="67"/>
      <c r="G5658" s="67"/>
      <c r="H5658" s="67"/>
      <c r="I5658" s="67"/>
    </row>
    <row r="5659" spans="1:9">
      <c r="A5659" s="79">
        <v>44066</v>
      </c>
      <c r="B5659" s="80">
        <v>16</v>
      </c>
      <c r="C5659" s="81">
        <v>41.98</v>
      </c>
      <c r="D5659" s="67"/>
      <c r="E5659" s="67"/>
      <c r="F5659" s="67"/>
      <c r="G5659" s="67"/>
      <c r="H5659" s="67"/>
      <c r="I5659" s="67"/>
    </row>
    <row r="5660" spans="1:9">
      <c r="A5660" s="79">
        <v>44066</v>
      </c>
      <c r="B5660" s="80">
        <v>17</v>
      </c>
      <c r="C5660" s="81">
        <v>60.48</v>
      </c>
      <c r="D5660" s="67"/>
      <c r="E5660" s="67"/>
      <c r="F5660" s="67"/>
      <c r="G5660" s="67"/>
      <c r="H5660" s="67"/>
      <c r="I5660" s="67"/>
    </row>
    <row r="5661" spans="1:9">
      <c r="A5661" s="79">
        <v>44066</v>
      </c>
      <c r="B5661" s="80">
        <v>18</v>
      </c>
      <c r="C5661" s="81">
        <v>38.700000000000003</v>
      </c>
      <c r="D5661" s="67"/>
      <c r="E5661" s="67"/>
      <c r="F5661" s="67"/>
      <c r="G5661" s="67"/>
      <c r="H5661" s="67"/>
      <c r="I5661" s="67"/>
    </row>
    <row r="5662" spans="1:9">
      <c r="A5662" s="79">
        <v>44066</v>
      </c>
      <c r="B5662" s="80">
        <v>19</v>
      </c>
      <c r="C5662" s="81">
        <v>30.29</v>
      </c>
      <c r="D5662" s="67"/>
      <c r="E5662" s="67"/>
      <c r="F5662" s="67"/>
      <c r="G5662" s="67"/>
      <c r="H5662" s="67"/>
      <c r="I5662" s="67"/>
    </row>
    <row r="5663" spans="1:9">
      <c r="A5663" s="79">
        <v>44066</v>
      </c>
      <c r="B5663" s="80">
        <v>20</v>
      </c>
      <c r="C5663" s="81">
        <v>28</v>
      </c>
      <c r="D5663" s="67"/>
      <c r="E5663" s="67"/>
      <c r="F5663" s="67"/>
      <c r="G5663" s="67"/>
      <c r="H5663" s="67"/>
      <c r="I5663" s="67"/>
    </row>
    <row r="5664" spans="1:9">
      <c r="A5664" s="79">
        <v>44066</v>
      </c>
      <c r="B5664" s="80">
        <v>21</v>
      </c>
      <c r="C5664" s="81">
        <v>56.16</v>
      </c>
      <c r="D5664" s="67"/>
      <c r="E5664" s="67"/>
      <c r="F5664" s="67"/>
      <c r="G5664" s="67"/>
      <c r="H5664" s="67"/>
      <c r="I5664" s="67"/>
    </row>
    <row r="5665" spans="1:9">
      <c r="A5665" s="79">
        <v>44066</v>
      </c>
      <c r="B5665" s="80">
        <v>22</v>
      </c>
      <c r="C5665" s="81">
        <v>22.76</v>
      </c>
      <c r="D5665" s="67"/>
      <c r="E5665" s="67"/>
      <c r="F5665" s="67"/>
      <c r="G5665" s="67"/>
      <c r="H5665" s="67"/>
      <c r="I5665" s="67"/>
    </row>
    <row r="5666" spans="1:9">
      <c r="A5666" s="79">
        <v>44066</v>
      </c>
      <c r="B5666" s="80">
        <v>23</v>
      </c>
      <c r="C5666" s="81">
        <v>21.31</v>
      </c>
      <c r="D5666" s="67"/>
      <c r="E5666" s="67"/>
      <c r="F5666" s="67"/>
      <c r="G5666" s="67"/>
      <c r="H5666" s="67"/>
      <c r="I5666" s="67"/>
    </row>
    <row r="5667" spans="1:9">
      <c r="A5667" s="79">
        <v>44066</v>
      </c>
      <c r="B5667" s="80">
        <v>24</v>
      </c>
      <c r="C5667" s="81">
        <v>20.11</v>
      </c>
      <c r="D5667" s="67"/>
      <c r="E5667" s="67"/>
      <c r="F5667" s="67"/>
      <c r="G5667" s="67"/>
      <c r="H5667" s="67"/>
      <c r="I5667" s="67"/>
    </row>
    <row r="5668" spans="1:9">
      <c r="A5668" s="79">
        <v>44067</v>
      </c>
      <c r="B5668" s="80">
        <v>1</v>
      </c>
      <c r="C5668" s="81">
        <v>17.989999999999998</v>
      </c>
      <c r="D5668" s="67"/>
      <c r="E5668" s="67"/>
      <c r="F5668" s="67"/>
      <c r="G5668" s="67"/>
      <c r="H5668" s="67"/>
      <c r="I5668" s="67"/>
    </row>
    <row r="5669" spans="1:9">
      <c r="A5669" s="79">
        <v>44067</v>
      </c>
      <c r="B5669" s="80">
        <v>2</v>
      </c>
      <c r="C5669" s="81">
        <v>16.579999999999998</v>
      </c>
      <c r="D5669" s="67"/>
      <c r="E5669" s="67"/>
      <c r="F5669" s="67"/>
      <c r="G5669" s="67"/>
      <c r="H5669" s="67"/>
      <c r="I5669" s="67"/>
    </row>
    <row r="5670" spans="1:9">
      <c r="A5670" s="79">
        <v>44067</v>
      </c>
      <c r="B5670" s="80">
        <v>3</v>
      </c>
      <c r="C5670" s="81">
        <v>15.41</v>
      </c>
      <c r="D5670" s="67"/>
      <c r="E5670" s="67"/>
      <c r="F5670" s="67"/>
      <c r="G5670" s="67"/>
      <c r="H5670" s="67"/>
      <c r="I5670" s="67"/>
    </row>
    <row r="5671" spans="1:9">
      <c r="A5671" s="79">
        <v>44067</v>
      </c>
      <c r="B5671" s="80">
        <v>4</v>
      </c>
      <c r="C5671" s="81">
        <v>15.71</v>
      </c>
      <c r="D5671" s="67"/>
      <c r="E5671" s="67"/>
      <c r="F5671" s="67"/>
      <c r="G5671" s="67"/>
      <c r="H5671" s="67"/>
      <c r="I5671" s="67"/>
    </row>
    <row r="5672" spans="1:9">
      <c r="A5672" s="79">
        <v>44067</v>
      </c>
      <c r="B5672" s="80">
        <v>5</v>
      </c>
      <c r="C5672" s="81">
        <v>16.77</v>
      </c>
      <c r="D5672" s="67"/>
      <c r="E5672" s="67"/>
      <c r="F5672" s="67"/>
      <c r="G5672" s="67"/>
      <c r="H5672" s="67"/>
      <c r="I5672" s="67"/>
    </row>
    <row r="5673" spans="1:9">
      <c r="A5673" s="79">
        <v>44067</v>
      </c>
      <c r="B5673" s="80">
        <v>6</v>
      </c>
      <c r="C5673" s="81">
        <v>17.89</v>
      </c>
      <c r="D5673" s="67"/>
      <c r="E5673" s="67"/>
      <c r="F5673" s="67"/>
      <c r="G5673" s="67"/>
      <c r="H5673" s="67"/>
      <c r="I5673" s="67"/>
    </row>
    <row r="5674" spans="1:9">
      <c r="A5674" s="79">
        <v>44067</v>
      </c>
      <c r="B5674" s="80">
        <v>7</v>
      </c>
      <c r="C5674" s="81">
        <v>18.28</v>
      </c>
      <c r="D5674" s="67"/>
      <c r="E5674" s="67"/>
      <c r="F5674" s="67"/>
      <c r="G5674" s="67"/>
      <c r="H5674" s="67"/>
      <c r="I5674" s="67"/>
    </row>
    <row r="5675" spans="1:9">
      <c r="A5675" s="79">
        <v>44067</v>
      </c>
      <c r="B5675" s="80">
        <v>8</v>
      </c>
      <c r="C5675" s="81">
        <v>19.239999999999998</v>
      </c>
      <c r="D5675" s="67"/>
      <c r="E5675" s="67"/>
      <c r="F5675" s="67"/>
      <c r="G5675" s="67"/>
      <c r="H5675" s="67"/>
      <c r="I5675" s="67"/>
    </row>
    <row r="5676" spans="1:9">
      <c r="A5676" s="79">
        <v>44067</v>
      </c>
      <c r="B5676" s="80">
        <v>9</v>
      </c>
      <c r="C5676" s="81">
        <v>20.37</v>
      </c>
      <c r="D5676" s="67"/>
      <c r="E5676" s="67"/>
      <c r="F5676" s="67"/>
      <c r="G5676" s="67"/>
      <c r="H5676" s="67"/>
      <c r="I5676" s="67"/>
    </row>
    <row r="5677" spans="1:9">
      <c r="A5677" s="79">
        <v>44067</v>
      </c>
      <c r="B5677" s="80">
        <v>10</v>
      </c>
      <c r="C5677" s="81">
        <v>23.66</v>
      </c>
      <c r="D5677" s="67"/>
      <c r="E5677" s="67"/>
      <c r="F5677" s="67"/>
      <c r="G5677" s="67"/>
      <c r="H5677" s="67"/>
      <c r="I5677" s="67"/>
    </row>
    <row r="5678" spans="1:9">
      <c r="A5678" s="79">
        <v>44067</v>
      </c>
      <c r="B5678" s="80">
        <v>11</v>
      </c>
      <c r="C5678" s="81">
        <v>30.48</v>
      </c>
      <c r="D5678" s="67"/>
      <c r="E5678" s="67"/>
      <c r="F5678" s="67"/>
      <c r="G5678" s="67"/>
      <c r="H5678" s="67"/>
      <c r="I5678" s="67"/>
    </row>
    <row r="5679" spans="1:9">
      <c r="A5679" s="79">
        <v>44067</v>
      </c>
      <c r="B5679" s="80">
        <v>12</v>
      </c>
      <c r="C5679" s="81">
        <v>39.17</v>
      </c>
      <c r="D5679" s="67"/>
      <c r="E5679" s="67"/>
      <c r="F5679" s="67"/>
      <c r="G5679" s="67"/>
      <c r="H5679" s="67"/>
      <c r="I5679" s="67"/>
    </row>
    <row r="5680" spans="1:9">
      <c r="A5680" s="79">
        <v>44067</v>
      </c>
      <c r="B5680" s="80">
        <v>13</v>
      </c>
      <c r="C5680" s="81">
        <v>55.71</v>
      </c>
      <c r="D5680" s="67"/>
      <c r="E5680" s="67"/>
      <c r="F5680" s="67"/>
      <c r="G5680" s="67"/>
      <c r="H5680" s="67"/>
      <c r="I5680" s="67"/>
    </row>
    <row r="5681" spans="1:9">
      <c r="A5681" s="79">
        <v>44067</v>
      </c>
      <c r="B5681" s="80">
        <v>14</v>
      </c>
      <c r="C5681" s="81">
        <v>55.13</v>
      </c>
      <c r="D5681" s="67"/>
      <c r="E5681" s="67"/>
      <c r="F5681" s="67"/>
      <c r="G5681" s="67"/>
      <c r="H5681" s="67"/>
      <c r="I5681" s="67"/>
    </row>
    <row r="5682" spans="1:9">
      <c r="A5682" s="79">
        <v>44067</v>
      </c>
      <c r="B5682" s="80">
        <v>15</v>
      </c>
      <c r="C5682" s="81">
        <v>39.78</v>
      </c>
      <c r="D5682" s="67"/>
      <c r="E5682" s="67"/>
      <c r="F5682" s="67"/>
      <c r="G5682" s="67"/>
      <c r="H5682" s="67"/>
      <c r="I5682" s="67"/>
    </row>
    <row r="5683" spans="1:9">
      <c r="A5683" s="79">
        <v>44067</v>
      </c>
      <c r="B5683" s="80">
        <v>16</v>
      </c>
      <c r="C5683" s="81">
        <v>40.909999999999997</v>
      </c>
      <c r="D5683" s="67"/>
      <c r="E5683" s="67"/>
      <c r="F5683" s="67"/>
      <c r="G5683" s="67"/>
      <c r="H5683" s="67"/>
      <c r="I5683" s="67"/>
    </row>
    <row r="5684" spans="1:9">
      <c r="A5684" s="79">
        <v>44067</v>
      </c>
      <c r="B5684" s="80">
        <v>17</v>
      </c>
      <c r="C5684" s="81">
        <v>44.14</v>
      </c>
      <c r="D5684" s="67"/>
      <c r="E5684" s="67"/>
      <c r="F5684" s="67"/>
      <c r="G5684" s="67"/>
      <c r="H5684" s="67"/>
      <c r="I5684" s="67"/>
    </row>
    <row r="5685" spans="1:9">
      <c r="A5685" s="79">
        <v>44067</v>
      </c>
      <c r="B5685" s="80">
        <v>18</v>
      </c>
      <c r="C5685" s="81">
        <v>41.89</v>
      </c>
      <c r="D5685" s="67"/>
      <c r="E5685" s="67"/>
      <c r="F5685" s="67"/>
      <c r="G5685" s="67"/>
      <c r="H5685" s="67"/>
      <c r="I5685" s="67"/>
    </row>
    <row r="5686" spans="1:9">
      <c r="A5686" s="79">
        <v>44067</v>
      </c>
      <c r="B5686" s="80">
        <v>19</v>
      </c>
      <c r="C5686" s="81">
        <v>50.25</v>
      </c>
      <c r="D5686" s="67"/>
      <c r="E5686" s="67"/>
      <c r="F5686" s="67"/>
      <c r="G5686" s="67"/>
      <c r="H5686" s="67"/>
      <c r="I5686" s="67"/>
    </row>
    <row r="5687" spans="1:9">
      <c r="A5687" s="79">
        <v>44067</v>
      </c>
      <c r="B5687" s="80">
        <v>20</v>
      </c>
      <c r="C5687" s="81">
        <v>27.57</v>
      </c>
      <c r="D5687" s="67"/>
      <c r="E5687" s="67"/>
      <c r="F5687" s="67"/>
      <c r="G5687" s="67"/>
      <c r="H5687" s="67"/>
      <c r="I5687" s="67"/>
    </row>
    <row r="5688" spans="1:9">
      <c r="A5688" s="79">
        <v>44067</v>
      </c>
      <c r="B5688" s="80">
        <v>21</v>
      </c>
      <c r="C5688" s="81">
        <v>25.68</v>
      </c>
      <c r="D5688" s="67"/>
      <c r="E5688" s="67"/>
      <c r="F5688" s="67"/>
      <c r="G5688" s="67"/>
      <c r="H5688" s="67"/>
      <c r="I5688" s="67"/>
    </row>
    <row r="5689" spans="1:9">
      <c r="A5689" s="79">
        <v>44067</v>
      </c>
      <c r="B5689" s="80">
        <v>22</v>
      </c>
      <c r="C5689" s="81">
        <v>22</v>
      </c>
      <c r="D5689" s="67"/>
      <c r="E5689" s="67"/>
      <c r="F5689" s="67"/>
      <c r="G5689" s="67"/>
      <c r="H5689" s="67"/>
      <c r="I5689" s="67"/>
    </row>
    <row r="5690" spans="1:9">
      <c r="A5690" s="79">
        <v>44067</v>
      </c>
      <c r="B5690" s="80">
        <v>23</v>
      </c>
      <c r="C5690" s="81">
        <v>22.4</v>
      </c>
      <c r="D5690" s="67"/>
      <c r="E5690" s="67"/>
      <c r="F5690" s="67"/>
      <c r="G5690" s="67"/>
      <c r="H5690" s="67"/>
      <c r="I5690" s="67"/>
    </row>
    <row r="5691" spans="1:9">
      <c r="A5691" s="79">
        <v>44067</v>
      </c>
      <c r="B5691" s="80">
        <v>24</v>
      </c>
      <c r="C5691" s="81">
        <v>20.48</v>
      </c>
      <c r="D5691" s="67"/>
      <c r="E5691" s="67"/>
      <c r="F5691" s="67"/>
      <c r="G5691" s="67"/>
      <c r="H5691" s="67"/>
      <c r="I5691" s="67"/>
    </row>
    <row r="5692" spans="1:9">
      <c r="A5692" s="79">
        <v>44068</v>
      </c>
      <c r="B5692" s="80">
        <v>1</v>
      </c>
      <c r="C5692" s="81">
        <v>19.36</v>
      </c>
      <c r="D5692" s="67"/>
      <c r="E5692" s="67"/>
      <c r="F5692" s="67"/>
      <c r="G5692" s="67"/>
      <c r="H5692" s="67"/>
      <c r="I5692" s="67"/>
    </row>
    <row r="5693" spans="1:9">
      <c r="A5693" s="79">
        <v>44068</v>
      </c>
      <c r="B5693" s="80">
        <v>2</v>
      </c>
      <c r="C5693" s="81">
        <v>17.52</v>
      </c>
      <c r="D5693" s="67"/>
      <c r="E5693" s="67"/>
      <c r="F5693" s="67"/>
      <c r="G5693" s="67"/>
      <c r="H5693" s="67"/>
      <c r="I5693" s="67"/>
    </row>
    <row r="5694" spans="1:9">
      <c r="A5694" s="79">
        <v>44068</v>
      </c>
      <c r="B5694" s="80">
        <v>3</v>
      </c>
      <c r="C5694" s="81">
        <v>16.75</v>
      </c>
      <c r="D5694" s="67"/>
      <c r="E5694" s="67"/>
      <c r="F5694" s="67"/>
      <c r="G5694" s="67"/>
      <c r="H5694" s="67"/>
      <c r="I5694" s="67"/>
    </row>
    <row r="5695" spans="1:9">
      <c r="A5695" s="79">
        <v>44068</v>
      </c>
      <c r="B5695" s="80">
        <v>4</v>
      </c>
      <c r="C5695" s="81">
        <v>16.77</v>
      </c>
      <c r="D5695" s="67"/>
      <c r="E5695" s="67"/>
      <c r="F5695" s="67"/>
      <c r="G5695" s="67"/>
      <c r="H5695" s="67"/>
      <c r="I5695" s="67"/>
    </row>
    <row r="5696" spans="1:9">
      <c r="A5696" s="79">
        <v>44068</v>
      </c>
      <c r="B5696" s="80">
        <v>5</v>
      </c>
      <c r="C5696" s="81">
        <v>17.7</v>
      </c>
      <c r="D5696" s="67"/>
      <c r="E5696" s="67"/>
      <c r="F5696" s="67"/>
      <c r="G5696" s="67"/>
      <c r="H5696" s="67"/>
      <c r="I5696" s="67"/>
    </row>
    <row r="5697" spans="1:9">
      <c r="A5697" s="79">
        <v>44068</v>
      </c>
      <c r="B5697" s="80">
        <v>6</v>
      </c>
      <c r="C5697" s="81">
        <v>19.399999999999999</v>
      </c>
      <c r="D5697" s="67"/>
      <c r="E5697" s="67"/>
      <c r="F5697" s="67"/>
      <c r="G5697" s="67"/>
      <c r="H5697" s="67"/>
      <c r="I5697" s="67"/>
    </row>
    <row r="5698" spans="1:9">
      <c r="A5698" s="79">
        <v>44068</v>
      </c>
      <c r="B5698" s="80">
        <v>7</v>
      </c>
      <c r="C5698" s="81">
        <v>20.25</v>
      </c>
      <c r="D5698" s="67"/>
      <c r="E5698" s="67"/>
      <c r="F5698" s="67"/>
      <c r="G5698" s="67"/>
      <c r="H5698" s="67"/>
      <c r="I5698" s="67"/>
    </row>
    <row r="5699" spans="1:9">
      <c r="A5699" s="79">
        <v>44068</v>
      </c>
      <c r="B5699" s="80">
        <v>8</v>
      </c>
      <c r="C5699" s="81">
        <v>20.97</v>
      </c>
      <c r="D5699" s="67"/>
      <c r="E5699" s="67"/>
      <c r="F5699" s="67"/>
      <c r="G5699" s="67"/>
      <c r="H5699" s="67"/>
      <c r="I5699" s="67"/>
    </row>
    <row r="5700" spans="1:9">
      <c r="A5700" s="79">
        <v>44068</v>
      </c>
      <c r="B5700" s="80">
        <v>9</v>
      </c>
      <c r="C5700" s="81">
        <v>21.7</v>
      </c>
      <c r="D5700" s="67"/>
      <c r="E5700" s="67"/>
      <c r="F5700" s="67"/>
      <c r="G5700" s="67"/>
      <c r="H5700" s="67"/>
      <c r="I5700" s="67"/>
    </row>
    <row r="5701" spans="1:9">
      <c r="A5701" s="79">
        <v>44068</v>
      </c>
      <c r="B5701" s="80">
        <v>10</v>
      </c>
      <c r="C5701" s="81">
        <v>23.07</v>
      </c>
      <c r="D5701" s="67"/>
      <c r="E5701" s="67"/>
      <c r="F5701" s="67"/>
      <c r="G5701" s="67"/>
      <c r="H5701" s="67"/>
      <c r="I5701" s="67"/>
    </row>
    <row r="5702" spans="1:9">
      <c r="A5702" s="79">
        <v>44068</v>
      </c>
      <c r="B5702" s="80">
        <v>11</v>
      </c>
      <c r="C5702" s="81">
        <v>24.13</v>
      </c>
      <c r="D5702" s="67"/>
      <c r="E5702" s="67"/>
      <c r="F5702" s="67"/>
      <c r="G5702" s="67"/>
      <c r="H5702" s="67"/>
      <c r="I5702" s="67"/>
    </row>
    <row r="5703" spans="1:9">
      <c r="A5703" s="79">
        <v>44068</v>
      </c>
      <c r="B5703" s="80">
        <v>12</v>
      </c>
      <c r="C5703" s="81">
        <v>31.32</v>
      </c>
      <c r="D5703" s="67"/>
      <c r="E5703" s="67"/>
      <c r="F5703" s="67"/>
      <c r="G5703" s="67"/>
      <c r="H5703" s="67"/>
      <c r="I5703" s="67"/>
    </row>
    <row r="5704" spans="1:9">
      <c r="A5704" s="79">
        <v>44068</v>
      </c>
      <c r="B5704" s="80">
        <v>13</v>
      </c>
      <c r="C5704" s="81">
        <v>32.03</v>
      </c>
      <c r="D5704" s="67"/>
      <c r="E5704" s="67"/>
      <c r="F5704" s="67"/>
      <c r="G5704" s="67"/>
      <c r="H5704" s="67"/>
      <c r="I5704" s="67"/>
    </row>
    <row r="5705" spans="1:9">
      <c r="A5705" s="79">
        <v>44068</v>
      </c>
      <c r="B5705" s="80">
        <v>14</v>
      </c>
      <c r="C5705" s="81">
        <v>28.97</v>
      </c>
      <c r="D5705" s="67"/>
      <c r="E5705" s="67"/>
      <c r="F5705" s="67"/>
      <c r="G5705" s="67"/>
      <c r="H5705" s="67"/>
      <c r="I5705" s="67"/>
    </row>
    <row r="5706" spans="1:9">
      <c r="A5706" s="79">
        <v>44068</v>
      </c>
      <c r="B5706" s="80">
        <v>15</v>
      </c>
      <c r="C5706" s="81">
        <v>29.1</v>
      </c>
      <c r="D5706" s="67"/>
      <c r="E5706" s="67"/>
      <c r="F5706" s="67"/>
      <c r="G5706" s="67"/>
      <c r="H5706" s="67"/>
      <c r="I5706" s="67"/>
    </row>
    <row r="5707" spans="1:9">
      <c r="A5707" s="79">
        <v>44068</v>
      </c>
      <c r="B5707" s="80">
        <v>16</v>
      </c>
      <c r="C5707" s="81">
        <v>32.770000000000003</v>
      </c>
      <c r="D5707" s="67"/>
      <c r="E5707" s="67"/>
      <c r="F5707" s="67"/>
      <c r="G5707" s="67"/>
      <c r="H5707" s="67"/>
      <c r="I5707" s="67"/>
    </row>
    <row r="5708" spans="1:9">
      <c r="A5708" s="79">
        <v>44068</v>
      </c>
      <c r="B5708" s="80">
        <v>17</v>
      </c>
      <c r="C5708" s="81">
        <v>33.6</v>
      </c>
      <c r="D5708" s="67"/>
      <c r="E5708" s="67"/>
      <c r="F5708" s="67"/>
      <c r="G5708" s="67"/>
      <c r="H5708" s="67"/>
      <c r="I5708" s="67"/>
    </row>
    <row r="5709" spans="1:9">
      <c r="A5709" s="79">
        <v>44068</v>
      </c>
      <c r="B5709" s="80">
        <v>18</v>
      </c>
      <c r="C5709" s="81">
        <v>31.44</v>
      </c>
      <c r="D5709" s="67"/>
      <c r="E5709" s="67"/>
      <c r="F5709" s="67"/>
      <c r="G5709" s="67"/>
      <c r="H5709" s="67"/>
      <c r="I5709" s="67"/>
    </row>
    <row r="5710" spans="1:9">
      <c r="A5710" s="79">
        <v>44068</v>
      </c>
      <c r="B5710" s="80">
        <v>19</v>
      </c>
      <c r="C5710" s="81">
        <v>27</v>
      </c>
      <c r="D5710" s="67"/>
      <c r="E5710" s="67"/>
      <c r="F5710" s="67"/>
      <c r="G5710" s="67"/>
      <c r="H5710" s="67"/>
      <c r="I5710" s="67"/>
    </row>
    <row r="5711" spans="1:9">
      <c r="A5711" s="79">
        <v>44068</v>
      </c>
      <c r="B5711" s="80">
        <v>20</v>
      </c>
      <c r="C5711" s="81">
        <v>23.71</v>
      </c>
      <c r="D5711" s="67"/>
      <c r="E5711" s="67"/>
      <c r="F5711" s="67"/>
      <c r="G5711" s="67"/>
      <c r="H5711" s="67"/>
      <c r="I5711" s="67"/>
    </row>
    <row r="5712" spans="1:9">
      <c r="A5712" s="79">
        <v>44068</v>
      </c>
      <c r="B5712" s="80">
        <v>21</v>
      </c>
      <c r="C5712" s="81">
        <v>26.36</v>
      </c>
      <c r="D5712" s="67"/>
      <c r="E5712" s="67"/>
      <c r="F5712" s="67"/>
      <c r="G5712" s="67"/>
      <c r="H5712" s="67"/>
      <c r="I5712" s="67"/>
    </row>
    <row r="5713" spans="1:9">
      <c r="A5713" s="79">
        <v>44068</v>
      </c>
      <c r="B5713" s="80">
        <v>22</v>
      </c>
      <c r="C5713" s="81">
        <v>22.96</v>
      </c>
      <c r="D5713" s="67"/>
      <c r="E5713" s="67"/>
      <c r="F5713" s="67"/>
      <c r="G5713" s="67"/>
      <c r="H5713" s="67"/>
      <c r="I5713" s="67"/>
    </row>
    <row r="5714" spans="1:9">
      <c r="A5714" s="79">
        <v>44068</v>
      </c>
      <c r="B5714" s="80">
        <v>23</v>
      </c>
      <c r="C5714" s="81">
        <v>21.52</v>
      </c>
      <c r="D5714" s="67"/>
      <c r="E5714" s="67"/>
      <c r="F5714" s="67"/>
      <c r="G5714" s="67"/>
      <c r="H5714" s="67"/>
      <c r="I5714" s="67"/>
    </row>
    <row r="5715" spans="1:9">
      <c r="A5715" s="79">
        <v>44068</v>
      </c>
      <c r="B5715" s="80">
        <v>24</v>
      </c>
      <c r="C5715" s="81">
        <v>20.72</v>
      </c>
      <c r="D5715" s="67"/>
      <c r="E5715" s="67"/>
      <c r="F5715" s="67"/>
      <c r="G5715" s="67"/>
      <c r="H5715" s="67"/>
      <c r="I5715" s="67"/>
    </row>
    <row r="5716" spans="1:9">
      <c r="A5716" s="79">
        <v>44069</v>
      </c>
      <c r="B5716" s="80">
        <v>1</v>
      </c>
      <c r="C5716" s="81">
        <v>19.02</v>
      </c>
      <c r="D5716" s="67"/>
      <c r="E5716" s="67"/>
      <c r="F5716" s="67"/>
      <c r="G5716" s="67"/>
      <c r="H5716" s="67"/>
      <c r="I5716" s="67"/>
    </row>
    <row r="5717" spans="1:9">
      <c r="A5717" s="79">
        <v>44069</v>
      </c>
      <c r="B5717" s="80">
        <v>2</v>
      </c>
      <c r="C5717" s="81">
        <v>17.399999999999999</v>
      </c>
      <c r="D5717" s="67"/>
      <c r="E5717" s="67"/>
      <c r="F5717" s="67"/>
      <c r="G5717" s="67"/>
      <c r="H5717" s="67"/>
      <c r="I5717" s="67"/>
    </row>
    <row r="5718" spans="1:9">
      <c r="A5718" s="79">
        <v>44069</v>
      </c>
      <c r="B5718" s="80">
        <v>3</v>
      </c>
      <c r="C5718" s="81">
        <v>16.170000000000002</v>
      </c>
      <c r="D5718" s="67"/>
      <c r="E5718" s="67"/>
      <c r="F5718" s="67"/>
      <c r="G5718" s="67"/>
      <c r="H5718" s="67"/>
      <c r="I5718" s="67"/>
    </row>
    <row r="5719" spans="1:9">
      <c r="A5719" s="79">
        <v>44069</v>
      </c>
      <c r="B5719" s="80">
        <v>4</v>
      </c>
      <c r="C5719" s="81">
        <v>15.44</v>
      </c>
      <c r="D5719" s="67"/>
      <c r="E5719" s="67"/>
      <c r="F5719" s="67"/>
      <c r="G5719" s="67"/>
      <c r="H5719" s="67"/>
      <c r="I5719" s="67"/>
    </row>
    <row r="5720" spans="1:9">
      <c r="A5720" s="79">
        <v>44069</v>
      </c>
      <c r="B5720" s="80">
        <v>5</v>
      </c>
      <c r="C5720" s="81">
        <v>15.27</v>
      </c>
      <c r="D5720" s="67"/>
      <c r="E5720" s="67"/>
      <c r="F5720" s="67"/>
      <c r="G5720" s="67"/>
      <c r="H5720" s="67"/>
      <c r="I5720" s="67"/>
    </row>
    <row r="5721" spans="1:9">
      <c r="A5721" s="79">
        <v>44069</v>
      </c>
      <c r="B5721" s="80">
        <v>6</v>
      </c>
      <c r="C5721" s="81">
        <v>17.91</v>
      </c>
      <c r="D5721" s="67"/>
      <c r="E5721" s="67"/>
      <c r="F5721" s="67"/>
      <c r="G5721" s="67"/>
      <c r="H5721" s="67"/>
      <c r="I5721" s="67"/>
    </row>
    <row r="5722" spans="1:9">
      <c r="A5722" s="79">
        <v>44069</v>
      </c>
      <c r="B5722" s="80">
        <v>7</v>
      </c>
      <c r="C5722" s="81">
        <v>17.53</v>
      </c>
      <c r="D5722" s="67"/>
      <c r="E5722" s="67"/>
      <c r="F5722" s="67"/>
      <c r="G5722" s="67"/>
      <c r="H5722" s="67"/>
      <c r="I5722" s="67"/>
    </row>
    <row r="5723" spans="1:9">
      <c r="A5723" s="79">
        <v>44069</v>
      </c>
      <c r="B5723" s="80">
        <v>8</v>
      </c>
      <c r="C5723" s="81">
        <v>18.760000000000002</v>
      </c>
      <c r="D5723" s="67"/>
      <c r="E5723" s="67"/>
      <c r="F5723" s="67"/>
      <c r="G5723" s="67"/>
      <c r="H5723" s="67"/>
      <c r="I5723" s="67"/>
    </row>
    <row r="5724" spans="1:9">
      <c r="A5724" s="79">
        <v>44069</v>
      </c>
      <c r="B5724" s="80">
        <v>9</v>
      </c>
      <c r="C5724" s="81">
        <v>18.829999999999998</v>
      </c>
      <c r="D5724" s="67"/>
      <c r="E5724" s="67"/>
      <c r="F5724" s="67"/>
      <c r="G5724" s="67"/>
      <c r="H5724" s="67"/>
      <c r="I5724" s="67"/>
    </row>
    <row r="5725" spans="1:9">
      <c r="A5725" s="79">
        <v>44069</v>
      </c>
      <c r="B5725" s="80">
        <v>10</v>
      </c>
      <c r="C5725" s="81">
        <v>20.73</v>
      </c>
      <c r="D5725" s="67"/>
      <c r="E5725" s="67"/>
      <c r="F5725" s="67"/>
      <c r="G5725" s="67"/>
      <c r="H5725" s="67"/>
      <c r="I5725" s="67"/>
    </row>
    <row r="5726" spans="1:9">
      <c r="A5726" s="79">
        <v>44069</v>
      </c>
      <c r="B5726" s="80">
        <v>11</v>
      </c>
      <c r="C5726" s="81">
        <v>21.62</v>
      </c>
      <c r="D5726" s="67"/>
      <c r="E5726" s="67"/>
      <c r="F5726" s="67"/>
      <c r="G5726" s="67"/>
      <c r="H5726" s="67"/>
      <c r="I5726" s="67"/>
    </row>
    <row r="5727" spans="1:9">
      <c r="A5727" s="79">
        <v>44069</v>
      </c>
      <c r="B5727" s="80">
        <v>12</v>
      </c>
      <c r="C5727" s="81">
        <v>42.72</v>
      </c>
      <c r="D5727" s="67"/>
      <c r="E5727" s="67"/>
      <c r="F5727" s="67"/>
      <c r="G5727" s="67"/>
      <c r="H5727" s="67"/>
      <c r="I5727" s="67"/>
    </row>
    <row r="5728" spans="1:9">
      <c r="A5728" s="79">
        <v>44069</v>
      </c>
      <c r="B5728" s="80">
        <v>13</v>
      </c>
      <c r="C5728" s="81">
        <v>35.58</v>
      </c>
      <c r="D5728" s="67"/>
      <c r="E5728" s="67"/>
      <c r="F5728" s="67"/>
      <c r="G5728" s="67"/>
      <c r="H5728" s="67"/>
      <c r="I5728" s="67"/>
    </row>
    <row r="5729" spans="1:9">
      <c r="A5729" s="79">
        <v>44069</v>
      </c>
      <c r="B5729" s="80">
        <v>14</v>
      </c>
      <c r="C5729" s="81">
        <v>58.23</v>
      </c>
      <c r="D5729" s="67"/>
      <c r="E5729" s="67"/>
      <c r="F5729" s="67"/>
      <c r="G5729" s="67"/>
      <c r="H5729" s="67"/>
      <c r="I5729" s="67"/>
    </row>
    <row r="5730" spans="1:9">
      <c r="A5730" s="79">
        <v>44069</v>
      </c>
      <c r="B5730" s="80">
        <v>15</v>
      </c>
      <c r="C5730" s="81">
        <v>33.630000000000003</v>
      </c>
      <c r="D5730" s="67"/>
      <c r="E5730" s="67"/>
      <c r="F5730" s="67"/>
      <c r="G5730" s="67"/>
      <c r="H5730" s="67"/>
      <c r="I5730" s="67"/>
    </row>
    <row r="5731" spans="1:9">
      <c r="A5731" s="79">
        <v>44069</v>
      </c>
      <c r="B5731" s="80">
        <v>16</v>
      </c>
      <c r="C5731" s="81">
        <v>29.82</v>
      </c>
      <c r="D5731" s="67"/>
      <c r="E5731" s="67"/>
      <c r="F5731" s="67"/>
      <c r="G5731" s="67"/>
      <c r="H5731" s="67"/>
      <c r="I5731" s="67"/>
    </row>
    <row r="5732" spans="1:9">
      <c r="A5732" s="79">
        <v>44069</v>
      </c>
      <c r="B5732" s="80">
        <v>17</v>
      </c>
      <c r="C5732" s="81">
        <v>44.47</v>
      </c>
      <c r="D5732" s="67"/>
      <c r="E5732" s="67"/>
      <c r="F5732" s="67"/>
      <c r="G5732" s="67"/>
      <c r="H5732" s="67"/>
      <c r="I5732" s="67"/>
    </row>
    <row r="5733" spans="1:9">
      <c r="A5733" s="79">
        <v>44069</v>
      </c>
      <c r="B5733" s="80">
        <v>18</v>
      </c>
      <c r="C5733" s="81">
        <v>51.51</v>
      </c>
      <c r="D5733" s="67"/>
      <c r="E5733" s="67"/>
      <c r="F5733" s="67"/>
      <c r="G5733" s="67"/>
      <c r="H5733" s="67"/>
      <c r="I5733" s="67"/>
    </row>
    <row r="5734" spans="1:9">
      <c r="A5734" s="79">
        <v>44069</v>
      </c>
      <c r="B5734" s="80">
        <v>19</v>
      </c>
      <c r="C5734" s="81">
        <v>60.1</v>
      </c>
      <c r="D5734" s="67"/>
      <c r="E5734" s="67"/>
      <c r="F5734" s="67"/>
      <c r="G5734" s="67"/>
      <c r="H5734" s="67"/>
      <c r="I5734" s="67"/>
    </row>
    <row r="5735" spans="1:9">
      <c r="A5735" s="79">
        <v>44069</v>
      </c>
      <c r="B5735" s="80">
        <v>20</v>
      </c>
      <c r="C5735" s="81">
        <v>26.51</v>
      </c>
      <c r="D5735" s="67"/>
      <c r="E5735" s="67"/>
      <c r="F5735" s="67"/>
      <c r="G5735" s="67"/>
      <c r="H5735" s="67"/>
      <c r="I5735" s="67"/>
    </row>
    <row r="5736" spans="1:9">
      <c r="A5736" s="79">
        <v>44069</v>
      </c>
      <c r="B5736" s="80">
        <v>21</v>
      </c>
      <c r="C5736" s="81">
        <v>22.94</v>
      </c>
      <c r="D5736" s="67"/>
      <c r="E5736" s="67"/>
      <c r="F5736" s="67"/>
      <c r="G5736" s="67"/>
      <c r="H5736" s="67"/>
      <c r="I5736" s="67"/>
    </row>
    <row r="5737" spans="1:9">
      <c r="A5737" s="79">
        <v>44069</v>
      </c>
      <c r="B5737" s="80">
        <v>22</v>
      </c>
      <c r="C5737" s="81">
        <v>20.58</v>
      </c>
      <c r="D5737" s="67"/>
      <c r="E5737" s="67"/>
      <c r="F5737" s="67"/>
      <c r="G5737" s="67"/>
      <c r="H5737" s="67"/>
      <c r="I5737" s="67"/>
    </row>
    <row r="5738" spans="1:9">
      <c r="A5738" s="79">
        <v>44069</v>
      </c>
      <c r="B5738" s="80">
        <v>23</v>
      </c>
      <c r="C5738" s="81">
        <v>20.09</v>
      </c>
      <c r="D5738" s="67"/>
      <c r="E5738" s="67"/>
      <c r="F5738" s="67"/>
      <c r="G5738" s="67"/>
      <c r="H5738" s="67"/>
      <c r="I5738" s="67"/>
    </row>
    <row r="5739" spans="1:9">
      <c r="A5739" s="79">
        <v>44069</v>
      </c>
      <c r="B5739" s="80">
        <v>24</v>
      </c>
      <c r="C5739" s="81">
        <v>19.36</v>
      </c>
      <c r="D5739" s="67"/>
      <c r="E5739" s="67"/>
      <c r="F5739" s="67"/>
      <c r="G5739" s="67"/>
      <c r="H5739" s="67"/>
      <c r="I5739" s="67"/>
    </row>
    <row r="5740" spans="1:9">
      <c r="A5740" s="79">
        <v>44070</v>
      </c>
      <c r="B5740" s="80">
        <v>1</v>
      </c>
      <c r="C5740" s="81">
        <v>17.13</v>
      </c>
      <c r="D5740" s="67"/>
      <c r="E5740" s="67"/>
      <c r="F5740" s="67"/>
      <c r="G5740" s="67"/>
      <c r="H5740" s="67"/>
      <c r="I5740" s="67"/>
    </row>
    <row r="5741" spans="1:9">
      <c r="A5741" s="79">
        <v>44070</v>
      </c>
      <c r="B5741" s="80">
        <v>2</v>
      </c>
      <c r="C5741" s="81">
        <v>16.86</v>
      </c>
      <c r="D5741" s="67"/>
      <c r="E5741" s="67"/>
      <c r="F5741" s="67"/>
      <c r="G5741" s="67"/>
      <c r="H5741" s="67"/>
      <c r="I5741" s="67"/>
    </row>
    <row r="5742" spans="1:9">
      <c r="A5742" s="79">
        <v>44070</v>
      </c>
      <c r="B5742" s="80">
        <v>3</v>
      </c>
      <c r="C5742" s="81">
        <v>16.71</v>
      </c>
      <c r="D5742" s="67"/>
      <c r="E5742" s="67"/>
      <c r="F5742" s="67"/>
      <c r="G5742" s="67"/>
      <c r="H5742" s="67"/>
      <c r="I5742" s="67"/>
    </row>
    <row r="5743" spans="1:9">
      <c r="A5743" s="79">
        <v>44070</v>
      </c>
      <c r="B5743" s="80">
        <v>4</v>
      </c>
      <c r="C5743" s="81">
        <v>18.489999999999998</v>
      </c>
      <c r="D5743" s="67"/>
      <c r="E5743" s="67"/>
      <c r="F5743" s="67"/>
      <c r="G5743" s="67"/>
      <c r="H5743" s="67"/>
      <c r="I5743" s="67"/>
    </row>
    <row r="5744" spans="1:9">
      <c r="A5744" s="79">
        <v>44070</v>
      </c>
      <c r="B5744" s="80">
        <v>5</v>
      </c>
      <c r="C5744" s="81">
        <v>19.809999999999999</v>
      </c>
      <c r="D5744" s="67"/>
      <c r="E5744" s="67"/>
      <c r="F5744" s="67"/>
      <c r="G5744" s="67"/>
      <c r="H5744" s="67"/>
      <c r="I5744" s="67"/>
    </row>
    <row r="5745" spans="1:9">
      <c r="A5745" s="79">
        <v>44070</v>
      </c>
      <c r="B5745" s="80">
        <v>6</v>
      </c>
      <c r="C5745" s="81">
        <v>21.52</v>
      </c>
      <c r="D5745" s="67"/>
      <c r="E5745" s="67"/>
      <c r="F5745" s="67"/>
      <c r="G5745" s="67"/>
      <c r="H5745" s="67"/>
      <c r="I5745" s="67"/>
    </row>
    <row r="5746" spans="1:9">
      <c r="A5746" s="79">
        <v>44070</v>
      </c>
      <c r="B5746" s="80">
        <v>7</v>
      </c>
      <c r="C5746" s="81">
        <v>23.86</v>
      </c>
      <c r="D5746" s="67"/>
      <c r="E5746" s="67"/>
      <c r="F5746" s="67"/>
      <c r="G5746" s="67"/>
      <c r="H5746" s="67"/>
      <c r="I5746" s="67"/>
    </row>
    <row r="5747" spans="1:9">
      <c r="A5747" s="79">
        <v>44070</v>
      </c>
      <c r="B5747" s="80">
        <v>8</v>
      </c>
      <c r="C5747" s="81">
        <v>24.11</v>
      </c>
      <c r="D5747" s="67"/>
      <c r="E5747" s="67"/>
      <c r="F5747" s="67"/>
      <c r="G5747" s="67"/>
      <c r="H5747" s="67"/>
      <c r="I5747" s="67"/>
    </row>
    <row r="5748" spans="1:9">
      <c r="A5748" s="79">
        <v>44070</v>
      </c>
      <c r="B5748" s="80">
        <v>9</v>
      </c>
      <c r="C5748" s="81">
        <v>22.78</v>
      </c>
      <c r="D5748" s="67"/>
      <c r="E5748" s="67"/>
      <c r="F5748" s="67"/>
      <c r="G5748" s="67"/>
      <c r="H5748" s="67"/>
      <c r="I5748" s="67"/>
    </row>
    <row r="5749" spans="1:9">
      <c r="A5749" s="79">
        <v>44070</v>
      </c>
      <c r="B5749" s="80">
        <v>10</v>
      </c>
      <c r="C5749" s="81">
        <v>39.85</v>
      </c>
      <c r="D5749" s="67"/>
      <c r="E5749" s="67"/>
      <c r="F5749" s="67"/>
      <c r="G5749" s="67"/>
      <c r="H5749" s="67"/>
      <c r="I5749" s="67"/>
    </row>
    <row r="5750" spans="1:9">
      <c r="A5750" s="79">
        <v>44070</v>
      </c>
      <c r="B5750" s="80">
        <v>11</v>
      </c>
      <c r="C5750" s="81">
        <v>54.25</v>
      </c>
      <c r="D5750" s="67"/>
      <c r="E5750" s="67"/>
      <c r="F5750" s="67"/>
      <c r="G5750" s="67"/>
      <c r="H5750" s="67"/>
      <c r="I5750" s="67"/>
    </row>
    <row r="5751" spans="1:9">
      <c r="A5751" s="79">
        <v>44070</v>
      </c>
      <c r="B5751" s="80">
        <v>12</v>
      </c>
      <c r="C5751" s="81">
        <v>38.229999999999997</v>
      </c>
      <c r="D5751" s="67"/>
      <c r="E5751" s="67"/>
      <c r="F5751" s="67"/>
      <c r="G5751" s="67"/>
      <c r="H5751" s="67"/>
      <c r="I5751" s="67"/>
    </row>
    <row r="5752" spans="1:9">
      <c r="A5752" s="79">
        <v>44070</v>
      </c>
      <c r="B5752" s="80">
        <v>13</v>
      </c>
      <c r="C5752" s="81">
        <v>36.56</v>
      </c>
      <c r="D5752" s="67"/>
      <c r="E5752" s="67"/>
      <c r="F5752" s="67"/>
      <c r="G5752" s="67"/>
      <c r="H5752" s="67"/>
      <c r="I5752" s="67"/>
    </row>
    <row r="5753" spans="1:9">
      <c r="A5753" s="79">
        <v>44070</v>
      </c>
      <c r="B5753" s="80">
        <v>14</v>
      </c>
      <c r="C5753" s="81">
        <v>59.39</v>
      </c>
      <c r="D5753" s="67"/>
      <c r="E5753" s="67"/>
      <c r="F5753" s="67"/>
      <c r="G5753" s="67"/>
      <c r="H5753" s="67"/>
      <c r="I5753" s="67"/>
    </row>
    <row r="5754" spans="1:9">
      <c r="A5754" s="79">
        <v>44070</v>
      </c>
      <c r="B5754" s="80">
        <v>15</v>
      </c>
      <c r="C5754" s="81">
        <v>47.51</v>
      </c>
      <c r="D5754" s="67"/>
      <c r="E5754" s="67"/>
      <c r="F5754" s="67"/>
      <c r="G5754" s="67"/>
      <c r="H5754" s="67"/>
      <c r="I5754" s="67"/>
    </row>
    <row r="5755" spans="1:9">
      <c r="A5755" s="79">
        <v>44070</v>
      </c>
      <c r="B5755" s="80">
        <v>16</v>
      </c>
      <c r="C5755" s="81">
        <v>68.430000000000007</v>
      </c>
      <c r="D5755" s="67"/>
      <c r="E5755" s="67"/>
      <c r="F5755" s="67"/>
      <c r="G5755" s="67"/>
      <c r="H5755" s="67"/>
      <c r="I5755" s="67"/>
    </row>
    <row r="5756" spans="1:9">
      <c r="A5756" s="79">
        <v>44070</v>
      </c>
      <c r="B5756" s="80">
        <v>17</v>
      </c>
      <c r="C5756" s="81">
        <v>35.409999999999997</v>
      </c>
      <c r="D5756" s="67"/>
      <c r="E5756" s="67"/>
      <c r="F5756" s="67"/>
      <c r="G5756" s="67"/>
      <c r="H5756" s="67"/>
      <c r="I5756" s="67"/>
    </row>
    <row r="5757" spans="1:9">
      <c r="A5757" s="79">
        <v>44070</v>
      </c>
      <c r="B5757" s="80">
        <v>18</v>
      </c>
      <c r="C5757" s="81">
        <v>22.97</v>
      </c>
      <c r="D5757" s="67"/>
      <c r="E5757" s="67"/>
      <c r="F5757" s="67"/>
      <c r="G5757" s="67"/>
      <c r="H5757" s="67"/>
      <c r="I5757" s="67"/>
    </row>
    <row r="5758" spans="1:9">
      <c r="A5758" s="79">
        <v>44070</v>
      </c>
      <c r="B5758" s="80">
        <v>19</v>
      </c>
      <c r="C5758" s="81">
        <v>48.5</v>
      </c>
      <c r="D5758" s="67"/>
      <c r="E5758" s="67"/>
      <c r="F5758" s="67"/>
      <c r="G5758" s="67"/>
      <c r="H5758" s="67"/>
      <c r="I5758" s="67"/>
    </row>
    <row r="5759" spans="1:9">
      <c r="A5759" s="79">
        <v>44070</v>
      </c>
      <c r="B5759" s="80">
        <v>20</v>
      </c>
      <c r="C5759" s="81">
        <v>26.82</v>
      </c>
      <c r="D5759" s="67"/>
      <c r="E5759" s="67"/>
      <c r="F5759" s="67"/>
      <c r="G5759" s="67"/>
      <c r="H5759" s="67"/>
      <c r="I5759" s="67"/>
    </row>
    <row r="5760" spans="1:9">
      <c r="A5760" s="79">
        <v>44070</v>
      </c>
      <c r="B5760" s="80">
        <v>21</v>
      </c>
      <c r="C5760" s="81">
        <v>27.75</v>
      </c>
      <c r="D5760" s="67"/>
      <c r="E5760" s="67"/>
      <c r="F5760" s="67"/>
      <c r="G5760" s="67"/>
      <c r="H5760" s="67"/>
      <c r="I5760" s="67"/>
    </row>
    <row r="5761" spans="1:9">
      <c r="A5761" s="79">
        <v>44070</v>
      </c>
      <c r="B5761" s="80">
        <v>22</v>
      </c>
      <c r="C5761" s="81">
        <v>25.44</v>
      </c>
      <c r="D5761" s="67"/>
      <c r="E5761" s="67"/>
      <c r="F5761" s="67"/>
      <c r="G5761" s="67"/>
      <c r="H5761" s="67"/>
      <c r="I5761" s="67"/>
    </row>
    <row r="5762" spans="1:9">
      <c r="A5762" s="79">
        <v>44070</v>
      </c>
      <c r="B5762" s="80">
        <v>23</v>
      </c>
      <c r="C5762" s="81">
        <v>22.4</v>
      </c>
      <c r="D5762" s="67"/>
      <c r="E5762" s="67"/>
      <c r="F5762" s="67"/>
      <c r="G5762" s="67"/>
      <c r="H5762" s="67"/>
      <c r="I5762" s="67"/>
    </row>
    <row r="5763" spans="1:9">
      <c r="A5763" s="79">
        <v>44070</v>
      </c>
      <c r="B5763" s="80">
        <v>24</v>
      </c>
      <c r="C5763" s="81">
        <v>21.94</v>
      </c>
      <c r="D5763" s="67"/>
      <c r="E5763" s="67"/>
      <c r="F5763" s="67"/>
      <c r="G5763" s="67"/>
      <c r="H5763" s="67"/>
      <c r="I5763" s="67"/>
    </row>
    <row r="5764" spans="1:9">
      <c r="A5764" s="79">
        <v>44071</v>
      </c>
      <c r="B5764" s="80">
        <v>1</v>
      </c>
      <c r="C5764" s="81">
        <v>18.510000000000002</v>
      </c>
      <c r="D5764" s="67"/>
      <c r="E5764" s="67"/>
      <c r="F5764" s="67"/>
      <c r="G5764" s="67"/>
      <c r="H5764" s="67"/>
      <c r="I5764" s="67"/>
    </row>
    <row r="5765" spans="1:9">
      <c r="A5765" s="79">
        <v>44071</v>
      </c>
      <c r="B5765" s="80">
        <v>2</v>
      </c>
      <c r="C5765" s="81">
        <v>16.93</v>
      </c>
      <c r="D5765" s="67"/>
      <c r="E5765" s="67"/>
      <c r="F5765" s="67"/>
      <c r="G5765" s="67"/>
      <c r="H5765" s="67"/>
      <c r="I5765" s="67"/>
    </row>
    <row r="5766" spans="1:9">
      <c r="A5766" s="79">
        <v>44071</v>
      </c>
      <c r="B5766" s="80">
        <v>3</v>
      </c>
      <c r="C5766" s="81">
        <v>16.95</v>
      </c>
      <c r="D5766" s="67"/>
      <c r="E5766" s="67"/>
      <c r="F5766" s="67"/>
      <c r="G5766" s="67"/>
      <c r="H5766" s="67"/>
      <c r="I5766" s="67"/>
    </row>
    <row r="5767" spans="1:9">
      <c r="A5767" s="79">
        <v>44071</v>
      </c>
      <c r="B5767" s="80">
        <v>4</v>
      </c>
      <c r="C5767" s="81">
        <v>16.57</v>
      </c>
      <c r="D5767" s="67"/>
      <c r="E5767" s="67"/>
      <c r="F5767" s="67"/>
      <c r="G5767" s="67"/>
      <c r="H5767" s="67"/>
      <c r="I5767" s="67"/>
    </row>
    <row r="5768" spans="1:9">
      <c r="A5768" s="79">
        <v>44071</v>
      </c>
      <c r="B5768" s="80">
        <v>5</v>
      </c>
      <c r="C5768" s="81">
        <v>18.21</v>
      </c>
      <c r="D5768" s="67"/>
      <c r="E5768" s="67"/>
      <c r="F5768" s="67"/>
      <c r="G5768" s="67"/>
      <c r="H5768" s="67"/>
      <c r="I5768" s="67"/>
    </row>
    <row r="5769" spans="1:9">
      <c r="A5769" s="79">
        <v>44071</v>
      </c>
      <c r="B5769" s="80">
        <v>6</v>
      </c>
      <c r="C5769" s="81">
        <v>21.68</v>
      </c>
      <c r="D5769" s="67"/>
      <c r="E5769" s="67"/>
      <c r="F5769" s="67"/>
      <c r="G5769" s="67"/>
      <c r="H5769" s="67"/>
      <c r="I5769" s="67"/>
    </row>
    <row r="5770" spans="1:9">
      <c r="A5770" s="79">
        <v>44071</v>
      </c>
      <c r="B5770" s="80">
        <v>7</v>
      </c>
      <c r="C5770" s="81">
        <v>20.170000000000002</v>
      </c>
      <c r="D5770" s="67"/>
      <c r="E5770" s="67"/>
      <c r="F5770" s="67"/>
      <c r="G5770" s="67"/>
      <c r="H5770" s="67"/>
      <c r="I5770" s="67"/>
    </row>
    <row r="5771" spans="1:9">
      <c r="A5771" s="79">
        <v>44071</v>
      </c>
      <c r="B5771" s="80">
        <v>8</v>
      </c>
      <c r="C5771" s="81">
        <v>19.61</v>
      </c>
      <c r="D5771" s="67"/>
      <c r="E5771" s="67"/>
      <c r="F5771" s="67"/>
      <c r="G5771" s="67"/>
      <c r="H5771" s="67"/>
      <c r="I5771" s="67"/>
    </row>
    <row r="5772" spans="1:9">
      <c r="A5772" s="79">
        <v>44071</v>
      </c>
      <c r="B5772" s="80">
        <v>9</v>
      </c>
      <c r="C5772" s="81">
        <v>20.16</v>
      </c>
      <c r="D5772" s="67"/>
      <c r="E5772" s="67"/>
      <c r="F5772" s="67"/>
      <c r="G5772" s="67"/>
      <c r="H5772" s="67"/>
      <c r="I5772" s="67"/>
    </row>
    <row r="5773" spans="1:9">
      <c r="A5773" s="79">
        <v>44071</v>
      </c>
      <c r="B5773" s="80">
        <v>10</v>
      </c>
      <c r="C5773" s="81">
        <v>22.22</v>
      </c>
      <c r="D5773" s="67"/>
      <c r="E5773" s="67"/>
      <c r="F5773" s="67"/>
      <c r="G5773" s="67"/>
      <c r="H5773" s="67"/>
      <c r="I5773" s="67"/>
    </row>
    <row r="5774" spans="1:9">
      <c r="A5774" s="79">
        <v>44071</v>
      </c>
      <c r="B5774" s="80">
        <v>11</v>
      </c>
      <c r="C5774" s="81">
        <v>22.52</v>
      </c>
      <c r="D5774" s="67"/>
      <c r="E5774" s="67"/>
      <c r="F5774" s="67"/>
      <c r="G5774" s="67"/>
      <c r="H5774" s="67"/>
      <c r="I5774" s="67"/>
    </row>
    <row r="5775" spans="1:9">
      <c r="A5775" s="79">
        <v>44071</v>
      </c>
      <c r="B5775" s="80">
        <v>12</v>
      </c>
      <c r="C5775" s="81">
        <v>39.01</v>
      </c>
      <c r="D5775" s="67"/>
      <c r="E5775" s="67"/>
      <c r="F5775" s="67"/>
      <c r="G5775" s="67"/>
      <c r="H5775" s="67"/>
      <c r="I5775" s="67"/>
    </row>
    <row r="5776" spans="1:9">
      <c r="A5776" s="79">
        <v>44071</v>
      </c>
      <c r="B5776" s="80">
        <v>13</v>
      </c>
      <c r="C5776" s="81">
        <v>27.16</v>
      </c>
      <c r="D5776" s="67"/>
      <c r="E5776" s="67"/>
      <c r="F5776" s="67"/>
      <c r="G5776" s="67"/>
      <c r="H5776" s="67"/>
      <c r="I5776" s="67"/>
    </row>
    <row r="5777" spans="1:9">
      <c r="A5777" s="79">
        <v>44071</v>
      </c>
      <c r="B5777" s="80">
        <v>14</v>
      </c>
      <c r="C5777" s="81">
        <v>23.57</v>
      </c>
      <c r="D5777" s="67"/>
      <c r="E5777" s="67"/>
      <c r="F5777" s="67"/>
      <c r="G5777" s="67"/>
      <c r="H5777" s="67"/>
      <c r="I5777" s="67"/>
    </row>
    <row r="5778" spans="1:9">
      <c r="A5778" s="79">
        <v>44071</v>
      </c>
      <c r="B5778" s="80">
        <v>15</v>
      </c>
      <c r="C5778" s="81">
        <v>27.57</v>
      </c>
      <c r="D5778" s="67"/>
      <c r="E5778" s="67"/>
      <c r="F5778" s="67"/>
      <c r="G5778" s="67"/>
      <c r="H5778" s="67"/>
      <c r="I5778" s="67"/>
    </row>
    <row r="5779" spans="1:9">
      <c r="A5779" s="79">
        <v>44071</v>
      </c>
      <c r="B5779" s="80">
        <v>16</v>
      </c>
      <c r="C5779" s="81">
        <v>39.74</v>
      </c>
      <c r="D5779" s="67"/>
      <c r="E5779" s="67"/>
      <c r="F5779" s="67"/>
      <c r="G5779" s="67"/>
      <c r="H5779" s="67"/>
      <c r="I5779" s="67"/>
    </row>
    <row r="5780" spans="1:9">
      <c r="A5780" s="79">
        <v>44071</v>
      </c>
      <c r="B5780" s="80">
        <v>17</v>
      </c>
      <c r="C5780" s="81">
        <v>26.05</v>
      </c>
      <c r="D5780" s="67"/>
      <c r="E5780" s="67"/>
      <c r="F5780" s="67"/>
      <c r="G5780" s="67"/>
      <c r="H5780" s="67"/>
      <c r="I5780" s="67"/>
    </row>
    <row r="5781" spans="1:9">
      <c r="A5781" s="79">
        <v>44071</v>
      </c>
      <c r="B5781" s="80">
        <v>18</v>
      </c>
      <c r="C5781" s="81">
        <v>22.93</v>
      </c>
      <c r="D5781" s="67"/>
      <c r="E5781" s="67"/>
      <c r="F5781" s="67"/>
      <c r="G5781" s="67"/>
      <c r="H5781" s="67"/>
      <c r="I5781" s="67"/>
    </row>
    <row r="5782" spans="1:9">
      <c r="A5782" s="79">
        <v>44071</v>
      </c>
      <c r="B5782" s="80">
        <v>19</v>
      </c>
      <c r="C5782" s="81">
        <v>25.41</v>
      </c>
      <c r="D5782" s="67"/>
      <c r="E5782" s="67"/>
      <c r="F5782" s="67"/>
      <c r="G5782" s="67"/>
      <c r="H5782" s="67"/>
      <c r="I5782" s="67"/>
    </row>
    <row r="5783" spans="1:9">
      <c r="A5783" s="79">
        <v>44071</v>
      </c>
      <c r="B5783" s="80">
        <v>20</v>
      </c>
      <c r="C5783" s="81">
        <v>25.37</v>
      </c>
      <c r="D5783" s="67"/>
      <c r="E5783" s="67"/>
      <c r="F5783" s="67"/>
      <c r="G5783" s="67"/>
      <c r="H5783" s="67"/>
      <c r="I5783" s="67"/>
    </row>
    <row r="5784" spans="1:9">
      <c r="A5784" s="79">
        <v>44071</v>
      </c>
      <c r="B5784" s="80">
        <v>21</v>
      </c>
      <c r="C5784" s="81">
        <v>23.02</v>
      </c>
      <c r="D5784" s="67"/>
      <c r="E5784" s="67"/>
      <c r="F5784" s="67"/>
      <c r="G5784" s="67"/>
      <c r="H5784" s="67"/>
      <c r="I5784" s="67"/>
    </row>
    <row r="5785" spans="1:9">
      <c r="A5785" s="79">
        <v>44071</v>
      </c>
      <c r="B5785" s="80">
        <v>22</v>
      </c>
      <c r="C5785" s="81">
        <v>20.94</v>
      </c>
      <c r="D5785" s="67"/>
      <c r="E5785" s="67"/>
      <c r="F5785" s="67"/>
      <c r="G5785" s="67"/>
      <c r="H5785" s="67"/>
      <c r="I5785" s="67"/>
    </row>
    <row r="5786" spans="1:9">
      <c r="A5786" s="79">
        <v>44071</v>
      </c>
      <c r="B5786" s="80">
        <v>23</v>
      </c>
      <c r="C5786" s="81">
        <v>18.48</v>
      </c>
      <c r="D5786" s="67"/>
      <c r="E5786" s="67"/>
      <c r="F5786" s="67"/>
      <c r="G5786" s="67"/>
      <c r="H5786" s="67"/>
      <c r="I5786" s="67"/>
    </row>
    <row r="5787" spans="1:9">
      <c r="A5787" s="79">
        <v>44071</v>
      </c>
      <c r="B5787" s="80">
        <v>24</v>
      </c>
      <c r="C5787" s="81">
        <v>18.48</v>
      </c>
      <c r="D5787" s="67"/>
      <c r="E5787" s="67"/>
      <c r="F5787" s="67"/>
      <c r="G5787" s="67"/>
      <c r="H5787" s="67"/>
      <c r="I5787" s="67"/>
    </row>
    <row r="5788" spans="1:9">
      <c r="A5788" s="79">
        <v>44072</v>
      </c>
      <c r="B5788" s="80">
        <v>1</v>
      </c>
      <c r="C5788" s="81">
        <v>18.2</v>
      </c>
      <c r="D5788" s="67"/>
      <c r="E5788" s="67"/>
      <c r="F5788" s="67"/>
      <c r="G5788" s="67"/>
      <c r="H5788" s="67"/>
      <c r="I5788" s="67"/>
    </row>
    <row r="5789" spans="1:9">
      <c r="A5789" s="79">
        <v>44072</v>
      </c>
      <c r="B5789" s="80">
        <v>2</v>
      </c>
      <c r="C5789" s="81">
        <v>16.190000000000001</v>
      </c>
      <c r="D5789" s="67"/>
      <c r="E5789" s="67"/>
      <c r="F5789" s="67"/>
      <c r="G5789" s="67"/>
      <c r="H5789" s="67"/>
      <c r="I5789" s="67"/>
    </row>
    <row r="5790" spans="1:9">
      <c r="A5790" s="79">
        <v>44072</v>
      </c>
      <c r="B5790" s="80">
        <v>3</v>
      </c>
      <c r="C5790" s="81">
        <v>16.25</v>
      </c>
      <c r="D5790" s="67"/>
      <c r="E5790" s="67"/>
      <c r="F5790" s="67"/>
      <c r="G5790" s="67"/>
      <c r="H5790" s="67"/>
      <c r="I5790" s="67"/>
    </row>
    <row r="5791" spans="1:9">
      <c r="A5791" s="79">
        <v>44072</v>
      </c>
      <c r="B5791" s="80">
        <v>4</v>
      </c>
      <c r="C5791" s="81">
        <v>15.98</v>
      </c>
      <c r="D5791" s="67"/>
      <c r="E5791" s="67"/>
      <c r="F5791" s="67"/>
      <c r="G5791" s="67"/>
      <c r="H5791" s="67"/>
      <c r="I5791" s="67"/>
    </row>
    <row r="5792" spans="1:9">
      <c r="A5792" s="79">
        <v>44072</v>
      </c>
      <c r="B5792" s="80">
        <v>5</v>
      </c>
      <c r="C5792" s="81">
        <v>16.190000000000001</v>
      </c>
      <c r="D5792" s="67"/>
      <c r="E5792" s="67"/>
      <c r="F5792" s="67"/>
      <c r="G5792" s="67"/>
      <c r="H5792" s="67"/>
      <c r="I5792" s="67"/>
    </row>
    <row r="5793" spans="1:9">
      <c r="A5793" s="79">
        <v>44072</v>
      </c>
      <c r="B5793" s="80">
        <v>6</v>
      </c>
      <c r="C5793" s="81">
        <v>16.07</v>
      </c>
      <c r="D5793" s="67"/>
      <c r="E5793" s="67"/>
      <c r="F5793" s="67"/>
      <c r="G5793" s="67"/>
      <c r="H5793" s="67"/>
      <c r="I5793" s="67"/>
    </row>
    <row r="5794" spans="1:9">
      <c r="A5794" s="79">
        <v>44072</v>
      </c>
      <c r="B5794" s="80">
        <v>7</v>
      </c>
      <c r="C5794" s="81">
        <v>16.27</v>
      </c>
      <c r="D5794" s="67"/>
      <c r="E5794" s="67"/>
      <c r="F5794" s="67"/>
      <c r="G5794" s="67"/>
      <c r="H5794" s="67"/>
      <c r="I5794" s="67"/>
    </row>
    <row r="5795" spans="1:9">
      <c r="A5795" s="79">
        <v>44072</v>
      </c>
      <c r="B5795" s="80">
        <v>8</v>
      </c>
      <c r="C5795" s="81">
        <v>17.14</v>
      </c>
      <c r="D5795" s="67"/>
      <c r="E5795" s="67"/>
      <c r="F5795" s="67"/>
      <c r="G5795" s="67"/>
      <c r="H5795" s="67"/>
      <c r="I5795" s="67"/>
    </row>
    <row r="5796" spans="1:9">
      <c r="A5796" s="79">
        <v>44072</v>
      </c>
      <c r="B5796" s="80">
        <v>9</v>
      </c>
      <c r="C5796" s="81">
        <v>18.559999999999999</v>
      </c>
      <c r="D5796" s="67"/>
      <c r="E5796" s="67"/>
      <c r="F5796" s="67"/>
      <c r="G5796" s="67"/>
      <c r="H5796" s="67"/>
      <c r="I5796" s="67"/>
    </row>
    <row r="5797" spans="1:9">
      <c r="A5797" s="79">
        <v>44072</v>
      </c>
      <c r="B5797" s="80">
        <v>10</v>
      </c>
      <c r="C5797" s="81">
        <v>20.079999999999998</v>
      </c>
      <c r="D5797" s="67"/>
      <c r="E5797" s="67"/>
      <c r="F5797" s="67"/>
      <c r="G5797" s="67"/>
      <c r="H5797" s="67"/>
      <c r="I5797" s="67"/>
    </row>
    <row r="5798" spans="1:9">
      <c r="A5798" s="79">
        <v>44072</v>
      </c>
      <c r="B5798" s="80">
        <v>11</v>
      </c>
      <c r="C5798" s="81">
        <v>21.28</v>
      </c>
      <c r="D5798" s="67"/>
      <c r="E5798" s="67"/>
      <c r="F5798" s="67"/>
      <c r="G5798" s="67"/>
      <c r="H5798" s="67"/>
      <c r="I5798" s="67"/>
    </row>
    <row r="5799" spans="1:9">
      <c r="A5799" s="79">
        <v>44072</v>
      </c>
      <c r="B5799" s="80">
        <v>12</v>
      </c>
      <c r="C5799" s="81">
        <v>22.35</v>
      </c>
      <c r="D5799" s="67"/>
      <c r="E5799" s="67"/>
      <c r="F5799" s="67"/>
      <c r="G5799" s="67"/>
      <c r="H5799" s="67"/>
      <c r="I5799" s="67"/>
    </row>
    <row r="5800" spans="1:9">
      <c r="A5800" s="79">
        <v>44072</v>
      </c>
      <c r="B5800" s="80">
        <v>13</v>
      </c>
      <c r="C5800" s="81">
        <v>23.59</v>
      </c>
      <c r="D5800" s="67"/>
      <c r="E5800" s="67"/>
      <c r="F5800" s="67"/>
      <c r="G5800" s="67"/>
      <c r="H5800" s="67"/>
      <c r="I5800" s="67"/>
    </row>
    <row r="5801" spans="1:9">
      <c r="A5801" s="79">
        <v>44072</v>
      </c>
      <c r="B5801" s="80">
        <v>14</v>
      </c>
      <c r="C5801" s="81">
        <v>22.89</v>
      </c>
      <c r="D5801" s="67"/>
      <c r="E5801" s="67"/>
      <c r="F5801" s="67"/>
      <c r="G5801" s="67"/>
      <c r="H5801" s="67"/>
      <c r="I5801" s="67"/>
    </row>
    <row r="5802" spans="1:9">
      <c r="A5802" s="79">
        <v>44072</v>
      </c>
      <c r="B5802" s="80">
        <v>15</v>
      </c>
      <c r="C5802" s="81">
        <v>24.53</v>
      </c>
      <c r="D5802" s="67"/>
      <c r="E5802" s="67"/>
      <c r="F5802" s="67"/>
      <c r="G5802" s="67"/>
      <c r="H5802" s="67"/>
      <c r="I5802" s="67"/>
    </row>
    <row r="5803" spans="1:9">
      <c r="A5803" s="79">
        <v>44072</v>
      </c>
      <c r="B5803" s="80">
        <v>16</v>
      </c>
      <c r="C5803" s="81">
        <v>26.47</v>
      </c>
      <c r="D5803" s="67"/>
      <c r="E5803" s="67"/>
      <c r="F5803" s="67"/>
      <c r="G5803" s="67"/>
      <c r="H5803" s="67"/>
      <c r="I5803" s="67"/>
    </row>
    <row r="5804" spans="1:9">
      <c r="A5804" s="79">
        <v>44072</v>
      </c>
      <c r="B5804" s="80">
        <v>17</v>
      </c>
      <c r="C5804" s="81">
        <v>25</v>
      </c>
      <c r="D5804" s="67"/>
      <c r="E5804" s="67"/>
      <c r="F5804" s="67"/>
      <c r="G5804" s="67"/>
      <c r="H5804" s="67"/>
      <c r="I5804" s="67"/>
    </row>
    <row r="5805" spans="1:9">
      <c r="A5805" s="79">
        <v>44072</v>
      </c>
      <c r="B5805" s="80">
        <v>18</v>
      </c>
      <c r="C5805" s="81">
        <v>23.3</v>
      </c>
      <c r="D5805" s="67"/>
      <c r="E5805" s="67"/>
      <c r="F5805" s="67"/>
      <c r="G5805" s="67"/>
      <c r="H5805" s="67"/>
      <c r="I5805" s="67"/>
    </row>
    <row r="5806" spans="1:9">
      <c r="A5806" s="79">
        <v>44072</v>
      </c>
      <c r="B5806" s="80">
        <v>19</v>
      </c>
      <c r="C5806" s="81">
        <v>24.53</v>
      </c>
      <c r="D5806" s="67"/>
      <c r="E5806" s="67"/>
      <c r="F5806" s="67"/>
      <c r="G5806" s="67"/>
      <c r="H5806" s="67"/>
      <c r="I5806" s="67"/>
    </row>
    <row r="5807" spans="1:9">
      <c r="A5807" s="79">
        <v>44072</v>
      </c>
      <c r="B5807" s="80">
        <v>20</v>
      </c>
      <c r="C5807" s="81">
        <v>20.84</v>
      </c>
      <c r="D5807" s="67"/>
      <c r="E5807" s="67"/>
      <c r="F5807" s="67"/>
      <c r="G5807" s="67"/>
      <c r="H5807" s="67"/>
      <c r="I5807" s="67"/>
    </row>
    <row r="5808" spans="1:9">
      <c r="A5808" s="79">
        <v>44072</v>
      </c>
      <c r="B5808" s="80">
        <v>21</v>
      </c>
      <c r="C5808" s="81">
        <v>19.54</v>
      </c>
      <c r="D5808" s="67"/>
      <c r="E5808" s="67"/>
      <c r="F5808" s="67"/>
      <c r="G5808" s="67"/>
      <c r="H5808" s="67"/>
      <c r="I5808" s="67"/>
    </row>
    <row r="5809" spans="1:9">
      <c r="A5809" s="79">
        <v>44072</v>
      </c>
      <c r="B5809" s="80">
        <v>22</v>
      </c>
      <c r="C5809" s="81">
        <v>18.239999999999998</v>
      </c>
      <c r="D5809" s="67"/>
      <c r="E5809" s="67"/>
      <c r="F5809" s="67"/>
      <c r="G5809" s="67"/>
      <c r="H5809" s="67"/>
      <c r="I5809" s="67"/>
    </row>
    <row r="5810" spans="1:9">
      <c r="A5810" s="79">
        <v>44072</v>
      </c>
      <c r="B5810" s="80">
        <v>23</v>
      </c>
      <c r="C5810" s="81">
        <v>16.39</v>
      </c>
      <c r="D5810" s="67"/>
      <c r="E5810" s="67"/>
      <c r="F5810" s="67"/>
      <c r="G5810" s="67"/>
      <c r="H5810" s="67"/>
      <c r="I5810" s="67"/>
    </row>
    <row r="5811" spans="1:9">
      <c r="A5811" s="79">
        <v>44072</v>
      </c>
      <c r="B5811" s="80">
        <v>24</v>
      </c>
      <c r="C5811" s="81">
        <v>16.53</v>
      </c>
      <c r="D5811" s="67"/>
      <c r="E5811" s="67"/>
      <c r="F5811" s="67"/>
      <c r="G5811" s="67"/>
      <c r="H5811" s="67"/>
      <c r="I5811" s="67"/>
    </row>
    <row r="5812" spans="1:9">
      <c r="A5812" s="79">
        <v>44073</v>
      </c>
      <c r="B5812" s="80">
        <v>1</v>
      </c>
      <c r="C5812" s="81">
        <v>15.84</v>
      </c>
      <c r="D5812" s="67"/>
      <c r="E5812" s="67"/>
      <c r="F5812" s="67"/>
      <c r="G5812" s="67"/>
      <c r="H5812" s="67"/>
      <c r="I5812" s="67"/>
    </row>
    <row r="5813" spans="1:9">
      <c r="A5813" s="79">
        <v>44073</v>
      </c>
      <c r="B5813" s="80">
        <v>2</v>
      </c>
      <c r="C5813" s="81">
        <v>15.81</v>
      </c>
      <c r="D5813" s="67"/>
      <c r="E5813" s="67"/>
      <c r="F5813" s="67"/>
      <c r="G5813" s="67"/>
      <c r="H5813" s="67"/>
      <c r="I5813" s="67"/>
    </row>
    <row r="5814" spans="1:9">
      <c r="A5814" s="79">
        <v>44073</v>
      </c>
      <c r="B5814" s="80">
        <v>3</v>
      </c>
      <c r="C5814" s="81">
        <v>14.81</v>
      </c>
      <c r="D5814" s="67"/>
      <c r="E5814" s="67"/>
      <c r="F5814" s="67"/>
      <c r="G5814" s="67"/>
      <c r="H5814" s="67"/>
      <c r="I5814" s="67"/>
    </row>
    <row r="5815" spans="1:9">
      <c r="A5815" s="79">
        <v>44073</v>
      </c>
      <c r="B5815" s="80">
        <v>4</v>
      </c>
      <c r="C5815" s="81">
        <v>11.87</v>
      </c>
      <c r="D5815" s="67"/>
      <c r="E5815" s="67"/>
      <c r="F5815" s="67"/>
      <c r="G5815" s="67"/>
      <c r="H5815" s="67"/>
      <c r="I5815" s="67"/>
    </row>
    <row r="5816" spans="1:9">
      <c r="A5816" s="79">
        <v>44073</v>
      </c>
      <c r="B5816" s="80">
        <v>5</v>
      </c>
      <c r="C5816" s="81">
        <v>11.07</v>
      </c>
      <c r="D5816" s="67"/>
      <c r="E5816" s="67"/>
      <c r="F5816" s="67"/>
      <c r="G5816" s="67"/>
      <c r="H5816" s="67"/>
      <c r="I5816" s="67"/>
    </row>
    <row r="5817" spans="1:9">
      <c r="A5817" s="79">
        <v>44073</v>
      </c>
      <c r="B5817" s="80">
        <v>6</v>
      </c>
      <c r="C5817" s="81">
        <v>13.83</v>
      </c>
      <c r="D5817" s="67"/>
      <c r="E5817" s="67"/>
      <c r="F5817" s="67"/>
      <c r="G5817" s="67"/>
      <c r="H5817" s="67"/>
      <c r="I5817" s="67"/>
    </row>
    <row r="5818" spans="1:9">
      <c r="A5818" s="79">
        <v>44073</v>
      </c>
      <c r="B5818" s="80">
        <v>7</v>
      </c>
      <c r="C5818" s="81">
        <v>11.94</v>
      </c>
      <c r="D5818" s="67"/>
      <c r="E5818" s="67"/>
      <c r="F5818" s="67"/>
      <c r="G5818" s="67"/>
      <c r="H5818" s="67"/>
      <c r="I5818" s="67"/>
    </row>
    <row r="5819" spans="1:9">
      <c r="A5819" s="79">
        <v>44073</v>
      </c>
      <c r="B5819" s="80">
        <v>8</v>
      </c>
      <c r="C5819" s="81">
        <v>14.5</v>
      </c>
      <c r="D5819" s="67"/>
      <c r="E5819" s="67"/>
      <c r="F5819" s="67"/>
      <c r="G5819" s="67"/>
      <c r="H5819" s="67"/>
      <c r="I5819" s="67"/>
    </row>
    <row r="5820" spans="1:9">
      <c r="A5820" s="79">
        <v>44073</v>
      </c>
      <c r="B5820" s="80">
        <v>9</v>
      </c>
      <c r="C5820" s="81">
        <v>15.61</v>
      </c>
      <c r="D5820" s="67"/>
      <c r="E5820" s="67"/>
      <c r="F5820" s="67"/>
      <c r="G5820" s="67"/>
      <c r="H5820" s="67"/>
      <c r="I5820" s="67"/>
    </row>
    <row r="5821" spans="1:9">
      <c r="A5821" s="79">
        <v>44073</v>
      </c>
      <c r="B5821" s="80">
        <v>10</v>
      </c>
      <c r="C5821" s="81">
        <v>17.77</v>
      </c>
      <c r="D5821" s="67"/>
      <c r="E5821" s="67"/>
      <c r="F5821" s="67"/>
      <c r="G5821" s="67"/>
      <c r="H5821" s="67"/>
      <c r="I5821" s="67"/>
    </row>
    <row r="5822" spans="1:9">
      <c r="A5822" s="79">
        <v>44073</v>
      </c>
      <c r="B5822" s="80">
        <v>11</v>
      </c>
      <c r="C5822" s="81">
        <v>17.22</v>
      </c>
      <c r="D5822" s="67"/>
      <c r="E5822" s="67"/>
      <c r="F5822" s="67"/>
      <c r="G5822" s="67"/>
      <c r="H5822" s="67"/>
      <c r="I5822" s="67"/>
    </row>
    <row r="5823" spans="1:9">
      <c r="A5823" s="79">
        <v>44073</v>
      </c>
      <c r="B5823" s="80">
        <v>12</v>
      </c>
      <c r="C5823" s="81">
        <v>18.170000000000002</v>
      </c>
      <c r="D5823" s="67"/>
      <c r="E5823" s="67"/>
      <c r="F5823" s="67"/>
      <c r="G5823" s="67"/>
      <c r="H5823" s="67"/>
      <c r="I5823" s="67"/>
    </row>
    <row r="5824" spans="1:9">
      <c r="A5824" s="79">
        <v>44073</v>
      </c>
      <c r="B5824" s="80">
        <v>13</v>
      </c>
      <c r="C5824" s="81">
        <v>20.67</v>
      </c>
      <c r="D5824" s="67"/>
      <c r="E5824" s="67"/>
      <c r="F5824" s="67"/>
      <c r="G5824" s="67"/>
      <c r="H5824" s="67"/>
      <c r="I5824" s="67"/>
    </row>
    <row r="5825" spans="1:9">
      <c r="A5825" s="79">
        <v>44073</v>
      </c>
      <c r="B5825" s="80">
        <v>14</v>
      </c>
      <c r="C5825" s="81">
        <v>20.49</v>
      </c>
      <c r="D5825" s="67"/>
      <c r="E5825" s="67"/>
      <c r="F5825" s="67"/>
      <c r="G5825" s="67"/>
      <c r="H5825" s="67"/>
      <c r="I5825" s="67"/>
    </row>
    <row r="5826" spans="1:9">
      <c r="A5826" s="79">
        <v>44073</v>
      </c>
      <c r="B5826" s="80">
        <v>15</v>
      </c>
      <c r="C5826" s="81">
        <v>20.82</v>
      </c>
      <c r="D5826" s="67"/>
      <c r="E5826" s="67"/>
      <c r="F5826" s="67"/>
      <c r="G5826" s="67"/>
      <c r="H5826" s="67"/>
      <c r="I5826" s="67"/>
    </row>
    <row r="5827" spans="1:9">
      <c r="A5827" s="79">
        <v>44073</v>
      </c>
      <c r="B5827" s="80">
        <v>16</v>
      </c>
      <c r="C5827" s="81">
        <v>21.24</v>
      </c>
      <c r="D5827" s="67"/>
      <c r="E5827" s="67"/>
      <c r="F5827" s="67"/>
      <c r="G5827" s="67"/>
      <c r="H5827" s="67"/>
      <c r="I5827" s="67"/>
    </row>
    <row r="5828" spans="1:9">
      <c r="A5828" s="79">
        <v>44073</v>
      </c>
      <c r="B5828" s="80">
        <v>17</v>
      </c>
      <c r="C5828" s="81">
        <v>24.42</v>
      </c>
      <c r="D5828" s="67"/>
      <c r="E5828" s="67"/>
      <c r="F5828" s="67"/>
      <c r="G5828" s="67"/>
      <c r="H5828" s="67"/>
      <c r="I5828" s="67"/>
    </row>
    <row r="5829" spans="1:9">
      <c r="A5829" s="79">
        <v>44073</v>
      </c>
      <c r="B5829" s="80">
        <v>18</v>
      </c>
      <c r="C5829" s="81">
        <v>22.95</v>
      </c>
      <c r="D5829" s="67"/>
      <c r="E5829" s="67"/>
      <c r="F5829" s="67"/>
      <c r="G5829" s="67"/>
      <c r="H5829" s="67"/>
      <c r="I5829" s="67"/>
    </row>
    <row r="5830" spans="1:9">
      <c r="A5830" s="79">
        <v>44073</v>
      </c>
      <c r="B5830" s="80">
        <v>19</v>
      </c>
      <c r="C5830" s="81">
        <v>20.45</v>
      </c>
      <c r="D5830" s="67"/>
      <c r="E5830" s="67"/>
      <c r="F5830" s="67"/>
      <c r="G5830" s="67"/>
      <c r="H5830" s="67"/>
      <c r="I5830" s="67"/>
    </row>
    <row r="5831" spans="1:9">
      <c r="A5831" s="79">
        <v>44073</v>
      </c>
      <c r="B5831" s="80">
        <v>20</v>
      </c>
      <c r="C5831" s="81">
        <v>20.27</v>
      </c>
      <c r="D5831" s="67"/>
      <c r="E5831" s="67"/>
      <c r="F5831" s="67"/>
      <c r="G5831" s="67"/>
      <c r="H5831" s="67"/>
      <c r="I5831" s="67"/>
    </row>
    <row r="5832" spans="1:9">
      <c r="A5832" s="79">
        <v>44073</v>
      </c>
      <c r="B5832" s="80">
        <v>21</v>
      </c>
      <c r="C5832" s="81">
        <v>18.59</v>
      </c>
      <c r="D5832" s="67"/>
      <c r="E5832" s="67"/>
      <c r="F5832" s="67"/>
      <c r="G5832" s="67"/>
      <c r="H5832" s="67"/>
      <c r="I5832" s="67"/>
    </row>
    <row r="5833" spans="1:9">
      <c r="A5833" s="79">
        <v>44073</v>
      </c>
      <c r="B5833" s="80">
        <v>22</v>
      </c>
      <c r="C5833" s="81">
        <v>17.190000000000001</v>
      </c>
      <c r="D5833" s="67"/>
      <c r="E5833" s="67"/>
      <c r="F5833" s="67"/>
      <c r="G5833" s="67"/>
      <c r="H5833" s="67"/>
      <c r="I5833" s="67"/>
    </row>
    <row r="5834" spans="1:9">
      <c r="A5834" s="79">
        <v>44073</v>
      </c>
      <c r="B5834" s="80">
        <v>23</v>
      </c>
      <c r="C5834" s="81">
        <v>16.27</v>
      </c>
      <c r="D5834" s="67"/>
      <c r="E5834" s="67"/>
      <c r="F5834" s="67"/>
      <c r="G5834" s="67"/>
      <c r="H5834" s="67"/>
      <c r="I5834" s="67"/>
    </row>
    <row r="5835" spans="1:9">
      <c r="A5835" s="79">
        <v>44073</v>
      </c>
      <c r="B5835" s="80">
        <v>24</v>
      </c>
      <c r="C5835" s="81">
        <v>15.42</v>
      </c>
      <c r="D5835" s="67"/>
      <c r="E5835" s="67"/>
      <c r="F5835" s="67"/>
      <c r="G5835" s="67"/>
      <c r="H5835" s="67"/>
      <c r="I5835" s="67"/>
    </row>
    <row r="5836" spans="1:9">
      <c r="A5836" s="79">
        <v>44074</v>
      </c>
      <c r="B5836" s="80">
        <v>1</v>
      </c>
      <c r="C5836" s="81">
        <v>9.39</v>
      </c>
      <c r="D5836" s="67"/>
      <c r="E5836" s="67"/>
      <c r="F5836" s="67"/>
      <c r="G5836" s="67"/>
      <c r="H5836" s="67"/>
      <c r="I5836" s="67"/>
    </row>
    <row r="5837" spans="1:9">
      <c r="A5837" s="79">
        <v>44074</v>
      </c>
      <c r="B5837" s="80">
        <v>2</v>
      </c>
      <c r="C5837" s="81">
        <v>11.05</v>
      </c>
      <c r="D5837" s="67"/>
      <c r="E5837" s="67"/>
      <c r="F5837" s="67"/>
      <c r="G5837" s="67"/>
      <c r="H5837" s="67"/>
      <c r="I5837" s="67"/>
    </row>
    <row r="5838" spans="1:9">
      <c r="A5838" s="79">
        <v>44074</v>
      </c>
      <c r="B5838" s="80">
        <v>3</v>
      </c>
      <c r="C5838" s="81">
        <v>3.89</v>
      </c>
      <c r="D5838" s="67"/>
      <c r="E5838" s="67"/>
      <c r="F5838" s="67"/>
      <c r="G5838" s="67"/>
      <c r="H5838" s="67"/>
      <c r="I5838" s="67"/>
    </row>
    <row r="5839" spans="1:9">
      <c r="A5839" s="79">
        <v>44074</v>
      </c>
      <c r="B5839" s="80">
        <v>4</v>
      </c>
      <c r="C5839" s="81">
        <v>11.92</v>
      </c>
      <c r="D5839" s="67"/>
      <c r="E5839" s="67"/>
      <c r="F5839" s="67"/>
      <c r="G5839" s="67"/>
      <c r="H5839" s="67"/>
      <c r="I5839" s="67"/>
    </row>
    <row r="5840" spans="1:9">
      <c r="A5840" s="79">
        <v>44074</v>
      </c>
      <c r="B5840" s="80">
        <v>5</v>
      </c>
      <c r="C5840" s="81">
        <v>13.08</v>
      </c>
      <c r="D5840" s="67"/>
      <c r="E5840" s="67"/>
      <c r="F5840" s="67"/>
      <c r="G5840" s="67"/>
      <c r="H5840" s="67"/>
      <c r="I5840" s="67"/>
    </row>
    <row r="5841" spans="1:9">
      <c r="A5841" s="79">
        <v>44074</v>
      </c>
      <c r="B5841" s="80">
        <v>6</v>
      </c>
      <c r="C5841" s="81">
        <v>16.28</v>
      </c>
      <c r="D5841" s="67"/>
      <c r="E5841" s="67"/>
      <c r="F5841" s="67"/>
      <c r="G5841" s="67"/>
      <c r="H5841" s="67"/>
      <c r="I5841" s="67"/>
    </row>
    <row r="5842" spans="1:9">
      <c r="A5842" s="79">
        <v>44074</v>
      </c>
      <c r="B5842" s="80">
        <v>7</v>
      </c>
      <c r="C5842" s="81">
        <v>17.64</v>
      </c>
      <c r="D5842" s="67"/>
      <c r="E5842" s="67"/>
      <c r="F5842" s="67"/>
      <c r="G5842" s="67"/>
      <c r="H5842" s="67"/>
      <c r="I5842" s="67"/>
    </row>
    <row r="5843" spans="1:9">
      <c r="A5843" s="79">
        <v>44074</v>
      </c>
      <c r="B5843" s="80">
        <v>8</v>
      </c>
      <c r="C5843" s="81">
        <v>17.829999999999998</v>
      </c>
      <c r="D5843" s="67"/>
      <c r="E5843" s="67"/>
      <c r="F5843" s="67"/>
      <c r="G5843" s="67"/>
      <c r="H5843" s="67"/>
      <c r="I5843" s="67"/>
    </row>
    <row r="5844" spans="1:9">
      <c r="A5844" s="79">
        <v>44074</v>
      </c>
      <c r="B5844" s="80">
        <v>9</v>
      </c>
      <c r="C5844" s="81">
        <v>19.739999999999998</v>
      </c>
      <c r="D5844" s="67"/>
      <c r="E5844" s="67"/>
      <c r="F5844" s="67"/>
      <c r="G5844" s="67"/>
      <c r="H5844" s="67"/>
      <c r="I5844" s="67"/>
    </row>
    <row r="5845" spans="1:9">
      <c r="A5845" s="79">
        <v>44074</v>
      </c>
      <c r="B5845" s="80">
        <v>10</v>
      </c>
      <c r="C5845" s="81">
        <v>19.86</v>
      </c>
      <c r="D5845" s="67"/>
      <c r="E5845" s="67"/>
      <c r="F5845" s="67"/>
      <c r="G5845" s="67"/>
      <c r="H5845" s="67"/>
      <c r="I5845" s="67"/>
    </row>
    <row r="5846" spans="1:9">
      <c r="A5846" s="79">
        <v>44074</v>
      </c>
      <c r="B5846" s="80">
        <v>11</v>
      </c>
      <c r="C5846" s="81">
        <v>26.46</v>
      </c>
      <c r="D5846" s="67"/>
      <c r="E5846" s="67"/>
      <c r="F5846" s="67"/>
      <c r="G5846" s="67"/>
      <c r="H5846" s="67"/>
      <c r="I5846" s="67"/>
    </row>
    <row r="5847" spans="1:9">
      <c r="A5847" s="79">
        <v>44074</v>
      </c>
      <c r="B5847" s="80">
        <v>12</v>
      </c>
      <c r="C5847" s="81">
        <v>21.86</v>
      </c>
      <c r="D5847" s="67"/>
      <c r="E5847" s="67"/>
      <c r="F5847" s="67"/>
      <c r="G5847" s="67"/>
      <c r="H5847" s="67"/>
      <c r="I5847" s="67"/>
    </row>
    <row r="5848" spans="1:9">
      <c r="A5848" s="79">
        <v>44074</v>
      </c>
      <c r="B5848" s="80">
        <v>13</v>
      </c>
      <c r="C5848" s="81">
        <v>22.26</v>
      </c>
      <c r="D5848" s="67"/>
      <c r="E5848" s="67"/>
      <c r="F5848" s="67"/>
      <c r="G5848" s="67"/>
      <c r="H5848" s="67"/>
      <c r="I5848" s="67"/>
    </row>
    <row r="5849" spans="1:9">
      <c r="A5849" s="79">
        <v>44074</v>
      </c>
      <c r="B5849" s="80">
        <v>14</v>
      </c>
      <c r="C5849" s="81">
        <v>21.7</v>
      </c>
      <c r="D5849" s="67"/>
      <c r="E5849" s="67"/>
      <c r="F5849" s="67"/>
      <c r="G5849" s="67"/>
      <c r="H5849" s="67"/>
      <c r="I5849" s="67"/>
    </row>
    <row r="5850" spans="1:9">
      <c r="A5850" s="79">
        <v>44074</v>
      </c>
      <c r="B5850" s="80">
        <v>15</v>
      </c>
      <c r="C5850" s="81">
        <v>25.41</v>
      </c>
      <c r="D5850" s="67"/>
      <c r="E5850" s="67"/>
      <c r="F5850" s="67"/>
      <c r="G5850" s="67"/>
      <c r="H5850" s="67"/>
      <c r="I5850" s="67"/>
    </row>
    <row r="5851" spans="1:9">
      <c r="A5851" s="79">
        <v>44074</v>
      </c>
      <c r="B5851" s="80">
        <v>16</v>
      </c>
      <c r="C5851" s="81">
        <v>26.49</v>
      </c>
      <c r="D5851" s="67"/>
      <c r="E5851" s="67"/>
      <c r="F5851" s="67"/>
      <c r="G5851" s="67"/>
      <c r="H5851" s="67"/>
      <c r="I5851" s="67"/>
    </row>
    <row r="5852" spans="1:9">
      <c r="A5852" s="79">
        <v>44074</v>
      </c>
      <c r="B5852" s="80">
        <v>17</v>
      </c>
      <c r="C5852" s="81">
        <v>26.38</v>
      </c>
      <c r="D5852" s="67"/>
      <c r="E5852" s="67"/>
      <c r="F5852" s="67"/>
      <c r="G5852" s="67"/>
      <c r="H5852" s="67"/>
      <c r="I5852" s="67"/>
    </row>
    <row r="5853" spans="1:9">
      <c r="A5853" s="79">
        <v>44074</v>
      </c>
      <c r="B5853" s="80">
        <v>18</v>
      </c>
      <c r="C5853" s="81">
        <v>29.62</v>
      </c>
      <c r="D5853" s="67"/>
      <c r="E5853" s="67"/>
      <c r="F5853" s="67"/>
      <c r="G5853" s="67"/>
      <c r="H5853" s="67"/>
      <c r="I5853" s="67"/>
    </row>
    <row r="5854" spans="1:9">
      <c r="A5854" s="79">
        <v>44074</v>
      </c>
      <c r="B5854" s="80">
        <v>19</v>
      </c>
      <c r="C5854" s="81">
        <v>26.45</v>
      </c>
      <c r="D5854" s="67"/>
      <c r="E5854" s="67"/>
      <c r="F5854" s="67"/>
      <c r="G5854" s="67"/>
      <c r="H5854" s="67"/>
      <c r="I5854" s="67"/>
    </row>
    <row r="5855" spans="1:9">
      <c r="A5855" s="79">
        <v>44074</v>
      </c>
      <c r="B5855" s="80">
        <v>20</v>
      </c>
      <c r="C5855" s="81">
        <v>42.99</v>
      </c>
      <c r="D5855" s="67"/>
      <c r="E5855" s="67"/>
      <c r="F5855" s="67"/>
      <c r="G5855" s="67"/>
      <c r="H5855" s="67"/>
      <c r="I5855" s="67"/>
    </row>
    <row r="5856" spans="1:9">
      <c r="A5856" s="79">
        <v>44074</v>
      </c>
      <c r="B5856" s="80">
        <v>21</v>
      </c>
      <c r="C5856" s="81">
        <v>30.9</v>
      </c>
      <c r="D5856" s="67"/>
      <c r="E5856" s="67"/>
      <c r="F5856" s="67"/>
      <c r="G5856" s="67"/>
      <c r="H5856" s="67"/>
      <c r="I5856" s="67"/>
    </row>
    <row r="5857" spans="1:9">
      <c r="A5857" s="79">
        <v>44074</v>
      </c>
      <c r="B5857" s="80">
        <v>22</v>
      </c>
      <c r="C5857" s="81">
        <v>19.77</v>
      </c>
      <c r="D5857" s="67"/>
      <c r="E5857" s="67"/>
      <c r="F5857" s="67"/>
      <c r="G5857" s="67"/>
      <c r="H5857" s="67"/>
      <c r="I5857" s="67"/>
    </row>
    <row r="5858" spans="1:9">
      <c r="A5858" s="79">
        <v>44074</v>
      </c>
      <c r="B5858" s="80">
        <v>23</v>
      </c>
      <c r="C5858" s="81">
        <v>18.59</v>
      </c>
      <c r="D5858" s="67"/>
      <c r="E5858" s="67"/>
      <c r="F5858" s="67"/>
      <c r="G5858" s="67"/>
      <c r="H5858" s="67"/>
      <c r="I5858" s="67"/>
    </row>
    <row r="5859" spans="1:9">
      <c r="A5859" s="79">
        <v>44074</v>
      </c>
      <c r="B5859" s="80">
        <v>24</v>
      </c>
      <c r="C5859" s="81">
        <v>18.47</v>
      </c>
      <c r="D5859" s="67"/>
      <c r="E5859" s="67"/>
      <c r="F5859" s="67"/>
      <c r="G5859" s="67"/>
      <c r="H5859" s="67"/>
      <c r="I5859" s="67"/>
    </row>
    <row r="5860" spans="1:9">
      <c r="A5860" s="79">
        <v>44075</v>
      </c>
      <c r="B5860" s="80">
        <v>1</v>
      </c>
      <c r="C5860" s="81">
        <v>16.149999999999999</v>
      </c>
      <c r="D5860" s="67"/>
      <c r="E5860" s="67"/>
      <c r="F5860" s="67"/>
      <c r="G5860" s="67"/>
      <c r="H5860" s="67"/>
      <c r="I5860" s="67"/>
    </row>
    <row r="5861" spans="1:9">
      <c r="A5861" s="79">
        <v>44075</v>
      </c>
      <c r="B5861" s="80">
        <v>2</v>
      </c>
      <c r="C5861" s="81">
        <v>15.36</v>
      </c>
      <c r="D5861" s="67"/>
      <c r="E5861" s="67"/>
      <c r="F5861" s="67"/>
      <c r="G5861" s="67"/>
      <c r="H5861" s="67"/>
      <c r="I5861" s="67"/>
    </row>
    <row r="5862" spans="1:9">
      <c r="A5862" s="79">
        <v>44075</v>
      </c>
      <c r="B5862" s="80">
        <v>3</v>
      </c>
      <c r="C5862" s="81">
        <v>14.94</v>
      </c>
      <c r="D5862" s="67"/>
      <c r="E5862" s="67"/>
      <c r="F5862" s="67"/>
      <c r="G5862" s="67"/>
      <c r="H5862" s="67"/>
      <c r="I5862" s="67"/>
    </row>
    <row r="5863" spans="1:9">
      <c r="A5863" s="79">
        <v>44075</v>
      </c>
      <c r="B5863" s="80">
        <v>4</v>
      </c>
      <c r="C5863" s="81">
        <v>14.99</v>
      </c>
      <c r="D5863" s="67"/>
      <c r="E5863" s="67"/>
      <c r="F5863" s="67"/>
      <c r="G5863" s="67"/>
      <c r="H5863" s="67"/>
      <c r="I5863" s="67"/>
    </row>
    <row r="5864" spans="1:9">
      <c r="A5864" s="79">
        <v>44075</v>
      </c>
      <c r="B5864" s="80">
        <v>5</v>
      </c>
      <c r="C5864" s="81">
        <v>16.399999999999999</v>
      </c>
      <c r="D5864" s="67"/>
      <c r="E5864" s="67"/>
      <c r="F5864" s="67"/>
      <c r="G5864" s="67"/>
      <c r="H5864" s="67"/>
      <c r="I5864" s="67"/>
    </row>
    <row r="5865" spans="1:9">
      <c r="A5865" s="79">
        <v>44075</v>
      </c>
      <c r="B5865" s="80">
        <v>6</v>
      </c>
      <c r="C5865" s="81">
        <v>17.87</v>
      </c>
      <c r="D5865" s="67"/>
      <c r="E5865" s="67"/>
      <c r="F5865" s="67"/>
      <c r="G5865" s="67"/>
      <c r="H5865" s="67"/>
      <c r="I5865" s="67"/>
    </row>
    <row r="5866" spans="1:9">
      <c r="A5866" s="79">
        <v>44075</v>
      </c>
      <c r="B5866" s="80">
        <v>7</v>
      </c>
      <c r="C5866" s="81">
        <v>18.75</v>
      </c>
      <c r="D5866" s="67"/>
      <c r="E5866" s="67"/>
      <c r="F5866" s="67"/>
      <c r="G5866" s="67"/>
      <c r="H5866" s="67"/>
      <c r="I5866" s="67"/>
    </row>
    <row r="5867" spans="1:9">
      <c r="A5867" s="79">
        <v>44075</v>
      </c>
      <c r="B5867" s="80">
        <v>8</v>
      </c>
      <c r="C5867" s="81">
        <v>18.559999999999999</v>
      </c>
      <c r="D5867" s="67"/>
      <c r="E5867" s="67"/>
      <c r="F5867" s="67"/>
      <c r="G5867" s="67"/>
      <c r="H5867" s="67"/>
      <c r="I5867" s="67"/>
    </row>
    <row r="5868" spans="1:9">
      <c r="A5868" s="79">
        <v>44075</v>
      </c>
      <c r="B5868" s="80">
        <v>9</v>
      </c>
      <c r="C5868" s="81">
        <v>20.82</v>
      </c>
      <c r="D5868" s="67"/>
      <c r="E5868" s="67"/>
      <c r="F5868" s="67"/>
      <c r="G5868" s="67"/>
      <c r="H5868" s="67"/>
      <c r="I5868" s="67"/>
    </row>
    <row r="5869" spans="1:9">
      <c r="A5869" s="79">
        <v>44075</v>
      </c>
      <c r="B5869" s="80">
        <v>10</v>
      </c>
      <c r="C5869" s="81">
        <v>21.61</v>
      </c>
      <c r="D5869" s="67"/>
      <c r="E5869" s="67"/>
      <c r="F5869" s="67"/>
      <c r="G5869" s="67"/>
      <c r="H5869" s="67"/>
      <c r="I5869" s="67"/>
    </row>
    <row r="5870" spans="1:9">
      <c r="A5870" s="79">
        <v>44075</v>
      </c>
      <c r="B5870" s="80">
        <v>11</v>
      </c>
      <c r="C5870" s="81">
        <v>37.85</v>
      </c>
      <c r="D5870" s="67"/>
      <c r="E5870" s="67"/>
      <c r="F5870" s="67"/>
      <c r="G5870" s="67"/>
      <c r="H5870" s="67"/>
      <c r="I5870" s="67"/>
    </row>
    <row r="5871" spans="1:9">
      <c r="A5871" s="79">
        <v>44075</v>
      </c>
      <c r="B5871" s="80">
        <v>12</v>
      </c>
      <c r="C5871" s="81">
        <v>35.119999999999997</v>
      </c>
      <c r="D5871" s="67"/>
      <c r="E5871" s="67"/>
      <c r="F5871" s="67"/>
      <c r="G5871" s="67"/>
      <c r="H5871" s="67"/>
      <c r="I5871" s="67"/>
    </row>
    <row r="5872" spans="1:9">
      <c r="A5872" s="79">
        <v>44075</v>
      </c>
      <c r="B5872" s="80">
        <v>13</v>
      </c>
      <c r="C5872" s="81">
        <v>50.83</v>
      </c>
      <c r="D5872" s="67"/>
      <c r="E5872" s="67"/>
      <c r="F5872" s="67"/>
      <c r="G5872" s="67"/>
      <c r="H5872" s="67"/>
      <c r="I5872" s="67"/>
    </row>
    <row r="5873" spans="1:9">
      <c r="A5873" s="79">
        <v>44075</v>
      </c>
      <c r="B5873" s="80">
        <v>14</v>
      </c>
      <c r="C5873" s="81">
        <v>52.54</v>
      </c>
      <c r="D5873" s="67"/>
      <c r="E5873" s="67"/>
      <c r="F5873" s="67"/>
      <c r="G5873" s="67"/>
      <c r="H5873" s="67"/>
      <c r="I5873" s="67"/>
    </row>
    <row r="5874" spans="1:9">
      <c r="A5874" s="79">
        <v>44075</v>
      </c>
      <c r="B5874" s="80">
        <v>15</v>
      </c>
      <c r="C5874" s="81">
        <v>66.849999999999994</v>
      </c>
      <c r="D5874" s="67"/>
      <c r="E5874" s="67"/>
      <c r="F5874" s="67"/>
      <c r="G5874" s="67"/>
      <c r="H5874" s="67"/>
      <c r="I5874" s="67"/>
    </row>
    <row r="5875" spans="1:9">
      <c r="A5875" s="79">
        <v>44075</v>
      </c>
      <c r="B5875" s="80">
        <v>16</v>
      </c>
      <c r="C5875" s="81">
        <v>51.75</v>
      </c>
      <c r="D5875" s="67"/>
      <c r="E5875" s="67"/>
      <c r="F5875" s="67"/>
      <c r="G5875" s="67"/>
      <c r="H5875" s="67"/>
      <c r="I5875" s="67"/>
    </row>
    <row r="5876" spans="1:9">
      <c r="A5876" s="79">
        <v>44075</v>
      </c>
      <c r="B5876" s="80">
        <v>17</v>
      </c>
      <c r="C5876" s="81">
        <v>23.27</v>
      </c>
      <c r="D5876" s="67"/>
      <c r="E5876" s="67"/>
      <c r="F5876" s="67"/>
      <c r="G5876" s="67"/>
      <c r="H5876" s="67"/>
      <c r="I5876" s="67"/>
    </row>
    <row r="5877" spans="1:9">
      <c r="A5877" s="79">
        <v>44075</v>
      </c>
      <c r="B5877" s="80">
        <v>18</v>
      </c>
      <c r="C5877" s="81">
        <v>21.45</v>
      </c>
      <c r="D5877" s="67"/>
      <c r="E5877" s="67"/>
      <c r="F5877" s="67"/>
      <c r="G5877" s="67"/>
      <c r="H5877" s="67"/>
      <c r="I5877" s="67"/>
    </row>
    <row r="5878" spans="1:9">
      <c r="A5878" s="79">
        <v>44075</v>
      </c>
      <c r="B5878" s="80">
        <v>19</v>
      </c>
      <c r="C5878" s="81">
        <v>20.73</v>
      </c>
      <c r="D5878" s="67"/>
      <c r="E5878" s="67"/>
      <c r="F5878" s="67"/>
      <c r="G5878" s="67"/>
      <c r="H5878" s="67"/>
      <c r="I5878" s="67"/>
    </row>
    <row r="5879" spans="1:9">
      <c r="A5879" s="79">
        <v>44075</v>
      </c>
      <c r="B5879" s="80">
        <v>20</v>
      </c>
      <c r="C5879" s="81">
        <v>22.75</v>
      </c>
      <c r="D5879" s="67"/>
      <c r="E5879" s="67"/>
      <c r="F5879" s="67"/>
      <c r="G5879" s="67"/>
      <c r="H5879" s="67"/>
      <c r="I5879" s="67"/>
    </row>
    <row r="5880" spans="1:9">
      <c r="A5880" s="79">
        <v>44075</v>
      </c>
      <c r="B5880" s="80">
        <v>21</v>
      </c>
      <c r="C5880" s="81">
        <v>20.77</v>
      </c>
      <c r="D5880" s="67"/>
      <c r="E5880" s="67"/>
      <c r="F5880" s="67"/>
      <c r="G5880" s="67"/>
      <c r="H5880" s="67"/>
      <c r="I5880" s="67"/>
    </row>
    <row r="5881" spans="1:9">
      <c r="A5881" s="79">
        <v>44075</v>
      </c>
      <c r="B5881" s="80">
        <v>22</v>
      </c>
      <c r="C5881" s="81">
        <v>19.86</v>
      </c>
      <c r="D5881" s="67"/>
      <c r="E5881" s="67"/>
      <c r="F5881" s="67"/>
      <c r="G5881" s="67"/>
      <c r="H5881" s="67"/>
      <c r="I5881" s="67"/>
    </row>
    <row r="5882" spans="1:9">
      <c r="A5882" s="79">
        <v>44075</v>
      </c>
      <c r="B5882" s="80">
        <v>23</v>
      </c>
      <c r="C5882" s="81">
        <v>26.79</v>
      </c>
      <c r="D5882" s="67"/>
      <c r="E5882" s="67"/>
      <c r="F5882" s="67"/>
      <c r="G5882" s="67"/>
      <c r="H5882" s="67"/>
      <c r="I5882" s="67"/>
    </row>
    <row r="5883" spans="1:9">
      <c r="A5883" s="79">
        <v>44075</v>
      </c>
      <c r="B5883" s="80">
        <v>24</v>
      </c>
      <c r="C5883" s="81">
        <v>22.98</v>
      </c>
      <c r="D5883" s="67"/>
      <c r="E5883" s="67"/>
      <c r="F5883" s="67"/>
      <c r="G5883" s="67"/>
      <c r="H5883" s="67"/>
      <c r="I5883" s="67"/>
    </row>
    <row r="5884" spans="1:9">
      <c r="A5884" s="79">
        <v>44076</v>
      </c>
      <c r="B5884" s="80">
        <v>1</v>
      </c>
      <c r="C5884" s="81">
        <v>21.8</v>
      </c>
      <c r="D5884" s="67"/>
      <c r="E5884" s="67"/>
      <c r="F5884" s="67"/>
      <c r="G5884" s="67"/>
      <c r="H5884" s="67"/>
      <c r="I5884" s="67"/>
    </row>
    <row r="5885" spans="1:9">
      <c r="A5885" s="79">
        <v>44076</v>
      </c>
      <c r="B5885" s="80">
        <v>2</v>
      </c>
      <c r="C5885" s="81">
        <v>19.98</v>
      </c>
      <c r="D5885" s="67"/>
      <c r="E5885" s="67"/>
      <c r="F5885" s="67"/>
      <c r="G5885" s="67"/>
      <c r="H5885" s="67"/>
      <c r="I5885" s="67"/>
    </row>
    <row r="5886" spans="1:9">
      <c r="A5886" s="79">
        <v>44076</v>
      </c>
      <c r="B5886" s="80">
        <v>3</v>
      </c>
      <c r="C5886" s="81">
        <v>28.61</v>
      </c>
      <c r="D5886" s="67"/>
      <c r="E5886" s="67"/>
      <c r="F5886" s="67"/>
      <c r="G5886" s="67"/>
      <c r="H5886" s="67"/>
      <c r="I5886" s="67"/>
    </row>
    <row r="5887" spans="1:9">
      <c r="A5887" s="79">
        <v>44076</v>
      </c>
      <c r="B5887" s="80">
        <v>4</v>
      </c>
      <c r="C5887" s="81">
        <v>22.19</v>
      </c>
      <c r="D5887" s="67"/>
      <c r="E5887" s="67"/>
      <c r="F5887" s="67"/>
      <c r="G5887" s="67"/>
      <c r="H5887" s="67"/>
      <c r="I5887" s="67"/>
    </row>
    <row r="5888" spans="1:9">
      <c r="A5888" s="79">
        <v>44076</v>
      </c>
      <c r="B5888" s="80">
        <v>5</v>
      </c>
      <c r="C5888" s="81">
        <v>29.68</v>
      </c>
      <c r="D5888" s="67"/>
      <c r="E5888" s="67"/>
      <c r="F5888" s="67"/>
      <c r="G5888" s="67"/>
      <c r="H5888" s="67"/>
      <c r="I5888" s="67"/>
    </row>
    <row r="5889" spans="1:9">
      <c r="A5889" s="79">
        <v>44076</v>
      </c>
      <c r="B5889" s="80">
        <v>6</v>
      </c>
      <c r="C5889" s="81">
        <v>26.84</v>
      </c>
      <c r="D5889" s="67"/>
      <c r="E5889" s="67"/>
      <c r="F5889" s="67"/>
      <c r="G5889" s="67"/>
      <c r="H5889" s="67"/>
      <c r="I5889" s="67"/>
    </row>
    <row r="5890" spans="1:9">
      <c r="A5890" s="79">
        <v>44076</v>
      </c>
      <c r="B5890" s="80">
        <v>7</v>
      </c>
      <c r="C5890" s="81">
        <v>18.61</v>
      </c>
      <c r="D5890" s="67"/>
      <c r="E5890" s="67"/>
      <c r="F5890" s="67"/>
      <c r="G5890" s="67"/>
      <c r="H5890" s="67"/>
      <c r="I5890" s="67"/>
    </row>
    <row r="5891" spans="1:9">
      <c r="A5891" s="79">
        <v>44076</v>
      </c>
      <c r="B5891" s="80">
        <v>8</v>
      </c>
      <c r="C5891" s="81">
        <v>19.39</v>
      </c>
      <c r="D5891" s="67"/>
      <c r="E5891" s="67"/>
      <c r="F5891" s="67"/>
      <c r="G5891" s="67"/>
      <c r="H5891" s="67"/>
      <c r="I5891" s="67"/>
    </row>
    <row r="5892" spans="1:9">
      <c r="A5892" s="79">
        <v>44076</v>
      </c>
      <c r="B5892" s="80">
        <v>9</v>
      </c>
      <c r="C5892" s="81">
        <v>22.96</v>
      </c>
      <c r="D5892" s="67"/>
      <c r="E5892" s="67"/>
      <c r="F5892" s="67"/>
      <c r="G5892" s="67"/>
      <c r="H5892" s="67"/>
      <c r="I5892" s="67"/>
    </row>
    <row r="5893" spans="1:9">
      <c r="A5893" s="79">
        <v>44076</v>
      </c>
      <c r="B5893" s="80">
        <v>10</v>
      </c>
      <c r="C5893" s="81">
        <v>22.23</v>
      </c>
      <c r="D5893" s="67"/>
      <c r="E5893" s="67"/>
      <c r="F5893" s="67"/>
      <c r="G5893" s="67"/>
      <c r="H5893" s="67"/>
      <c r="I5893" s="67"/>
    </row>
    <row r="5894" spans="1:9">
      <c r="A5894" s="79">
        <v>44076</v>
      </c>
      <c r="B5894" s="80">
        <v>11</v>
      </c>
      <c r="C5894" s="81">
        <v>22.16</v>
      </c>
      <c r="D5894" s="67"/>
      <c r="E5894" s="67"/>
      <c r="F5894" s="67"/>
      <c r="G5894" s="67"/>
      <c r="H5894" s="67"/>
      <c r="I5894" s="67"/>
    </row>
    <row r="5895" spans="1:9">
      <c r="A5895" s="79">
        <v>44076</v>
      </c>
      <c r="B5895" s="80">
        <v>12</v>
      </c>
      <c r="C5895" s="81">
        <v>23.23</v>
      </c>
      <c r="D5895" s="67"/>
      <c r="E5895" s="67"/>
      <c r="F5895" s="67"/>
      <c r="G5895" s="67"/>
      <c r="H5895" s="67"/>
      <c r="I5895" s="67"/>
    </row>
    <row r="5896" spans="1:9">
      <c r="A5896" s="79">
        <v>44076</v>
      </c>
      <c r="B5896" s="80">
        <v>13</v>
      </c>
      <c r="C5896" s="81">
        <v>24.34</v>
      </c>
      <c r="D5896" s="67"/>
      <c r="E5896" s="67"/>
      <c r="F5896" s="67"/>
      <c r="G5896" s="67"/>
      <c r="H5896" s="67"/>
      <c r="I5896" s="67"/>
    </row>
    <row r="5897" spans="1:9">
      <c r="A5897" s="79">
        <v>44076</v>
      </c>
      <c r="B5897" s="80">
        <v>14</v>
      </c>
      <c r="C5897" s="81">
        <v>23.73</v>
      </c>
      <c r="D5897" s="67"/>
      <c r="E5897" s="67"/>
      <c r="F5897" s="67"/>
      <c r="G5897" s="67"/>
      <c r="H5897" s="67"/>
      <c r="I5897" s="67"/>
    </row>
    <row r="5898" spans="1:9">
      <c r="A5898" s="79">
        <v>44076</v>
      </c>
      <c r="B5898" s="80">
        <v>15</v>
      </c>
      <c r="C5898" s="81">
        <v>22.66</v>
      </c>
      <c r="D5898" s="67"/>
      <c r="E5898" s="67"/>
      <c r="F5898" s="67"/>
      <c r="G5898" s="67"/>
      <c r="H5898" s="67"/>
      <c r="I5898" s="67"/>
    </row>
    <row r="5899" spans="1:9">
      <c r="A5899" s="79">
        <v>44076</v>
      </c>
      <c r="B5899" s="80">
        <v>16</v>
      </c>
      <c r="C5899" s="81">
        <v>21.82</v>
      </c>
      <c r="D5899" s="67"/>
      <c r="E5899" s="67"/>
      <c r="F5899" s="67"/>
      <c r="G5899" s="67"/>
      <c r="H5899" s="67"/>
      <c r="I5899" s="67"/>
    </row>
    <row r="5900" spans="1:9">
      <c r="A5900" s="79">
        <v>44076</v>
      </c>
      <c r="B5900" s="80">
        <v>17</v>
      </c>
      <c r="C5900" s="81">
        <v>22.41</v>
      </c>
      <c r="D5900" s="67"/>
      <c r="E5900" s="67"/>
      <c r="F5900" s="67"/>
      <c r="G5900" s="67"/>
      <c r="H5900" s="67"/>
      <c r="I5900" s="67"/>
    </row>
    <row r="5901" spans="1:9">
      <c r="A5901" s="79">
        <v>44076</v>
      </c>
      <c r="B5901" s="80">
        <v>18</v>
      </c>
      <c r="C5901" s="81">
        <v>21.81</v>
      </c>
      <c r="D5901" s="67"/>
      <c r="E5901" s="67"/>
      <c r="F5901" s="67"/>
      <c r="G5901" s="67"/>
      <c r="H5901" s="67"/>
      <c r="I5901" s="67"/>
    </row>
    <row r="5902" spans="1:9">
      <c r="A5902" s="79">
        <v>44076</v>
      </c>
      <c r="B5902" s="80">
        <v>19</v>
      </c>
      <c r="C5902" s="81">
        <v>21.57</v>
      </c>
      <c r="D5902" s="67"/>
      <c r="E5902" s="67"/>
      <c r="F5902" s="67"/>
      <c r="G5902" s="67"/>
      <c r="H5902" s="67"/>
      <c r="I5902" s="67"/>
    </row>
    <row r="5903" spans="1:9">
      <c r="A5903" s="79">
        <v>44076</v>
      </c>
      <c r="B5903" s="80">
        <v>20</v>
      </c>
      <c r="C5903" s="81">
        <v>22.74</v>
      </c>
      <c r="D5903" s="67"/>
      <c r="E5903" s="67"/>
      <c r="F5903" s="67"/>
      <c r="G5903" s="67"/>
      <c r="H5903" s="67"/>
      <c r="I5903" s="67"/>
    </row>
    <row r="5904" spans="1:9">
      <c r="A5904" s="79">
        <v>44076</v>
      </c>
      <c r="B5904" s="80">
        <v>21</v>
      </c>
      <c r="C5904" s="81">
        <v>20.82</v>
      </c>
      <c r="D5904" s="67"/>
      <c r="E5904" s="67"/>
      <c r="F5904" s="67"/>
      <c r="G5904" s="67"/>
      <c r="H5904" s="67"/>
      <c r="I5904" s="67"/>
    </row>
    <row r="5905" spans="1:9">
      <c r="A5905" s="79">
        <v>44076</v>
      </c>
      <c r="B5905" s="80">
        <v>22</v>
      </c>
      <c r="C5905" s="81">
        <v>18.68</v>
      </c>
      <c r="D5905" s="67"/>
      <c r="E5905" s="67"/>
      <c r="F5905" s="67"/>
      <c r="G5905" s="67"/>
      <c r="H5905" s="67"/>
      <c r="I5905" s="67"/>
    </row>
    <row r="5906" spans="1:9">
      <c r="A5906" s="79">
        <v>44076</v>
      </c>
      <c r="B5906" s="80">
        <v>23</v>
      </c>
      <c r="C5906" s="81">
        <v>17.59</v>
      </c>
      <c r="D5906" s="67"/>
      <c r="E5906" s="67"/>
      <c r="F5906" s="67"/>
      <c r="G5906" s="67"/>
      <c r="H5906" s="67"/>
      <c r="I5906" s="67"/>
    </row>
    <row r="5907" spans="1:9">
      <c r="A5907" s="79">
        <v>44076</v>
      </c>
      <c r="B5907" s="80">
        <v>24</v>
      </c>
      <c r="C5907" s="81">
        <v>22.05</v>
      </c>
      <c r="D5907" s="67"/>
      <c r="E5907" s="67"/>
      <c r="F5907" s="67"/>
      <c r="G5907" s="67"/>
      <c r="H5907" s="67"/>
      <c r="I5907" s="67"/>
    </row>
    <row r="5908" spans="1:9">
      <c r="A5908" s="79">
        <v>44077</v>
      </c>
      <c r="B5908" s="80">
        <v>1</v>
      </c>
      <c r="C5908" s="81">
        <v>22.82</v>
      </c>
      <c r="D5908" s="67"/>
      <c r="E5908" s="67"/>
      <c r="F5908" s="67"/>
      <c r="G5908" s="67"/>
      <c r="H5908" s="67"/>
      <c r="I5908" s="67"/>
    </row>
    <row r="5909" spans="1:9">
      <c r="A5909" s="79">
        <v>44077</v>
      </c>
      <c r="B5909" s="80">
        <v>2</v>
      </c>
      <c r="C5909" s="81">
        <v>25.24</v>
      </c>
      <c r="D5909" s="67"/>
      <c r="E5909" s="67"/>
      <c r="F5909" s="67"/>
      <c r="G5909" s="67"/>
      <c r="H5909" s="67"/>
      <c r="I5909" s="67"/>
    </row>
    <row r="5910" spans="1:9">
      <c r="A5910" s="79">
        <v>44077</v>
      </c>
      <c r="B5910" s="80">
        <v>3</v>
      </c>
      <c r="C5910" s="81">
        <v>19.079999999999998</v>
      </c>
      <c r="D5910" s="67"/>
      <c r="E5910" s="67"/>
      <c r="F5910" s="67"/>
      <c r="G5910" s="67"/>
      <c r="H5910" s="67"/>
      <c r="I5910" s="67"/>
    </row>
    <row r="5911" spans="1:9">
      <c r="A5911" s="79">
        <v>44077</v>
      </c>
      <c r="B5911" s="80">
        <v>4</v>
      </c>
      <c r="C5911" s="81">
        <v>27.83</v>
      </c>
      <c r="D5911" s="67"/>
      <c r="E5911" s="67"/>
      <c r="F5911" s="67"/>
      <c r="G5911" s="67"/>
      <c r="H5911" s="67"/>
      <c r="I5911" s="67"/>
    </row>
    <row r="5912" spans="1:9">
      <c r="A5912" s="79">
        <v>44077</v>
      </c>
      <c r="B5912" s="80">
        <v>5</v>
      </c>
      <c r="C5912" s="81">
        <v>21.89</v>
      </c>
      <c r="D5912" s="67"/>
      <c r="E5912" s="67"/>
      <c r="F5912" s="67"/>
      <c r="G5912" s="67"/>
      <c r="H5912" s="67"/>
      <c r="I5912" s="67"/>
    </row>
    <row r="5913" spans="1:9">
      <c r="A5913" s="79">
        <v>44077</v>
      </c>
      <c r="B5913" s="80">
        <v>6</v>
      </c>
      <c r="C5913" s="81">
        <v>26.44</v>
      </c>
      <c r="D5913" s="67"/>
      <c r="E5913" s="67"/>
      <c r="F5913" s="67"/>
      <c r="G5913" s="67"/>
      <c r="H5913" s="67"/>
      <c r="I5913" s="67"/>
    </row>
    <row r="5914" spans="1:9">
      <c r="A5914" s="79">
        <v>44077</v>
      </c>
      <c r="B5914" s="80">
        <v>7</v>
      </c>
      <c r="C5914" s="81">
        <v>18.45</v>
      </c>
      <c r="D5914" s="67"/>
      <c r="E5914" s="67"/>
      <c r="F5914" s="67"/>
      <c r="G5914" s="67"/>
      <c r="H5914" s="67"/>
      <c r="I5914" s="67"/>
    </row>
    <row r="5915" spans="1:9">
      <c r="A5915" s="79">
        <v>44077</v>
      </c>
      <c r="B5915" s="80">
        <v>8</v>
      </c>
      <c r="C5915" s="81">
        <v>18.309999999999999</v>
      </c>
      <c r="D5915" s="67"/>
      <c r="E5915" s="67"/>
      <c r="F5915" s="67"/>
      <c r="G5915" s="67"/>
      <c r="H5915" s="67"/>
      <c r="I5915" s="67"/>
    </row>
    <row r="5916" spans="1:9">
      <c r="A5916" s="79">
        <v>44077</v>
      </c>
      <c r="B5916" s="80">
        <v>9</v>
      </c>
      <c r="C5916" s="81">
        <v>19.97</v>
      </c>
      <c r="D5916" s="67"/>
      <c r="E5916" s="67"/>
      <c r="F5916" s="67"/>
      <c r="G5916" s="67"/>
      <c r="H5916" s="67"/>
      <c r="I5916" s="67"/>
    </row>
    <row r="5917" spans="1:9">
      <c r="A5917" s="79">
        <v>44077</v>
      </c>
      <c r="B5917" s="80">
        <v>10</v>
      </c>
      <c r="C5917" s="81">
        <v>20.75</v>
      </c>
      <c r="D5917" s="67"/>
      <c r="E5917" s="67"/>
      <c r="F5917" s="67"/>
      <c r="G5917" s="67"/>
      <c r="H5917" s="67"/>
      <c r="I5917" s="67"/>
    </row>
    <row r="5918" spans="1:9">
      <c r="A5918" s="79">
        <v>44077</v>
      </c>
      <c r="B5918" s="80">
        <v>11</v>
      </c>
      <c r="C5918" s="81">
        <v>21.35</v>
      </c>
      <c r="D5918" s="67"/>
      <c r="E5918" s="67"/>
      <c r="F5918" s="67"/>
      <c r="G5918" s="67"/>
      <c r="H5918" s="67"/>
      <c r="I5918" s="67"/>
    </row>
    <row r="5919" spans="1:9">
      <c r="A5919" s="79">
        <v>44077</v>
      </c>
      <c r="B5919" s="80">
        <v>12</v>
      </c>
      <c r="C5919" s="81">
        <v>21.76</v>
      </c>
      <c r="D5919" s="67"/>
      <c r="E5919" s="67"/>
      <c r="F5919" s="67"/>
      <c r="G5919" s="67"/>
      <c r="H5919" s="67"/>
      <c r="I5919" s="67"/>
    </row>
    <row r="5920" spans="1:9">
      <c r="A5920" s="79">
        <v>44077</v>
      </c>
      <c r="B5920" s="80">
        <v>13</v>
      </c>
      <c r="C5920" s="81">
        <v>23.78</v>
      </c>
      <c r="D5920" s="67"/>
      <c r="E5920" s="67"/>
      <c r="F5920" s="67"/>
      <c r="G5920" s="67"/>
      <c r="H5920" s="67"/>
      <c r="I5920" s="67"/>
    </row>
    <row r="5921" spans="1:9">
      <c r="A5921" s="79">
        <v>44077</v>
      </c>
      <c r="B5921" s="80">
        <v>14</v>
      </c>
      <c r="C5921" s="81">
        <v>23.93</v>
      </c>
      <c r="D5921" s="67"/>
      <c r="E5921" s="67"/>
      <c r="F5921" s="67"/>
      <c r="G5921" s="67"/>
      <c r="H5921" s="67"/>
      <c r="I5921" s="67"/>
    </row>
    <row r="5922" spans="1:9">
      <c r="A5922" s="79">
        <v>44077</v>
      </c>
      <c r="B5922" s="80">
        <v>15</v>
      </c>
      <c r="C5922" s="81">
        <v>24.87</v>
      </c>
      <c r="D5922" s="67"/>
      <c r="E5922" s="67"/>
      <c r="F5922" s="67"/>
      <c r="G5922" s="67"/>
      <c r="H5922" s="67"/>
      <c r="I5922" s="67"/>
    </row>
    <row r="5923" spans="1:9">
      <c r="A5923" s="79">
        <v>44077</v>
      </c>
      <c r="B5923" s="80">
        <v>16</v>
      </c>
      <c r="C5923" s="81">
        <v>24.3</v>
      </c>
      <c r="D5923" s="67"/>
      <c r="E5923" s="67"/>
      <c r="F5923" s="67"/>
      <c r="G5923" s="67"/>
      <c r="H5923" s="67"/>
      <c r="I5923" s="67"/>
    </row>
    <row r="5924" spans="1:9">
      <c r="A5924" s="79">
        <v>44077</v>
      </c>
      <c r="B5924" s="80">
        <v>17</v>
      </c>
      <c r="C5924" s="81">
        <v>23.41</v>
      </c>
      <c r="D5924" s="67"/>
      <c r="E5924" s="67"/>
      <c r="F5924" s="67"/>
      <c r="G5924" s="67"/>
      <c r="H5924" s="67"/>
      <c r="I5924" s="67"/>
    </row>
    <row r="5925" spans="1:9">
      <c r="A5925" s="79">
        <v>44077</v>
      </c>
      <c r="B5925" s="80">
        <v>18</v>
      </c>
      <c r="C5925" s="81">
        <v>21.02</v>
      </c>
      <c r="D5925" s="67"/>
      <c r="E5925" s="67"/>
      <c r="F5925" s="67"/>
      <c r="G5925" s="67"/>
      <c r="H5925" s="67"/>
      <c r="I5925" s="67"/>
    </row>
    <row r="5926" spans="1:9">
      <c r="A5926" s="79">
        <v>44077</v>
      </c>
      <c r="B5926" s="80">
        <v>19</v>
      </c>
      <c r="C5926" s="81">
        <v>20.29</v>
      </c>
      <c r="D5926" s="67"/>
      <c r="E5926" s="67"/>
      <c r="F5926" s="67"/>
      <c r="G5926" s="67"/>
      <c r="H5926" s="67"/>
      <c r="I5926" s="67"/>
    </row>
    <row r="5927" spans="1:9">
      <c r="A5927" s="79">
        <v>44077</v>
      </c>
      <c r="B5927" s="80">
        <v>20</v>
      </c>
      <c r="C5927" s="81">
        <v>21.3</v>
      </c>
      <c r="D5927" s="67"/>
      <c r="E5927" s="67"/>
      <c r="F5927" s="67"/>
      <c r="G5927" s="67"/>
      <c r="H5927" s="67"/>
      <c r="I5927" s="67"/>
    </row>
    <row r="5928" spans="1:9">
      <c r="A5928" s="79">
        <v>44077</v>
      </c>
      <c r="B5928" s="80">
        <v>21</v>
      </c>
      <c r="C5928" s="81">
        <v>21.01</v>
      </c>
      <c r="D5928" s="67"/>
      <c r="E5928" s="67"/>
      <c r="F5928" s="67"/>
      <c r="G5928" s="67"/>
      <c r="H5928" s="67"/>
      <c r="I5928" s="67"/>
    </row>
    <row r="5929" spans="1:9">
      <c r="A5929" s="79">
        <v>44077</v>
      </c>
      <c r="B5929" s="80">
        <v>22</v>
      </c>
      <c r="C5929" s="81">
        <v>19.14</v>
      </c>
      <c r="D5929" s="67"/>
      <c r="E5929" s="67"/>
      <c r="F5929" s="67"/>
      <c r="G5929" s="67"/>
      <c r="H5929" s="67"/>
      <c r="I5929" s="67"/>
    </row>
    <row r="5930" spans="1:9">
      <c r="A5930" s="79">
        <v>44077</v>
      </c>
      <c r="B5930" s="80">
        <v>23</v>
      </c>
      <c r="C5930" s="81">
        <v>18.3</v>
      </c>
      <c r="D5930" s="67"/>
      <c r="E5930" s="67"/>
      <c r="F5930" s="67"/>
      <c r="G5930" s="67"/>
      <c r="H5930" s="67"/>
      <c r="I5930" s="67"/>
    </row>
    <row r="5931" spans="1:9">
      <c r="A5931" s="79">
        <v>44077</v>
      </c>
      <c r="B5931" s="80">
        <v>24</v>
      </c>
      <c r="C5931" s="81">
        <v>16.55</v>
      </c>
      <c r="D5931" s="67"/>
      <c r="E5931" s="67"/>
      <c r="F5931" s="67"/>
      <c r="G5931" s="67"/>
      <c r="H5931" s="67"/>
      <c r="I5931" s="67"/>
    </row>
    <row r="5932" spans="1:9">
      <c r="A5932" s="79">
        <v>44078</v>
      </c>
      <c r="B5932" s="80">
        <v>1</v>
      </c>
      <c r="C5932" s="81">
        <v>16.84</v>
      </c>
      <c r="D5932" s="67"/>
      <c r="E5932" s="67"/>
      <c r="F5932" s="67"/>
      <c r="G5932" s="67"/>
      <c r="H5932" s="67"/>
      <c r="I5932" s="67"/>
    </row>
    <row r="5933" spans="1:9">
      <c r="A5933" s="79">
        <v>44078</v>
      </c>
      <c r="B5933" s="80">
        <v>2</v>
      </c>
      <c r="C5933" s="81">
        <v>16.68</v>
      </c>
      <c r="D5933" s="67"/>
      <c r="E5933" s="67"/>
      <c r="F5933" s="67"/>
      <c r="G5933" s="67"/>
      <c r="H5933" s="67"/>
      <c r="I5933" s="67"/>
    </row>
    <row r="5934" spans="1:9">
      <c r="A5934" s="79">
        <v>44078</v>
      </c>
      <c r="B5934" s="80">
        <v>3</v>
      </c>
      <c r="C5934" s="81">
        <v>15.15</v>
      </c>
      <c r="D5934" s="67"/>
      <c r="E5934" s="67"/>
      <c r="F5934" s="67"/>
      <c r="G5934" s="67"/>
      <c r="H5934" s="67"/>
      <c r="I5934" s="67"/>
    </row>
    <row r="5935" spans="1:9">
      <c r="A5935" s="79">
        <v>44078</v>
      </c>
      <c r="B5935" s="80">
        <v>4</v>
      </c>
      <c r="C5935" s="81">
        <v>15.84</v>
      </c>
      <c r="D5935" s="67"/>
      <c r="E5935" s="67"/>
      <c r="F5935" s="67"/>
      <c r="G5935" s="67"/>
      <c r="H5935" s="67"/>
      <c r="I5935" s="67"/>
    </row>
    <row r="5936" spans="1:9">
      <c r="A5936" s="79">
        <v>44078</v>
      </c>
      <c r="B5936" s="80">
        <v>5</v>
      </c>
      <c r="C5936" s="81">
        <v>16.71</v>
      </c>
      <c r="D5936" s="67"/>
      <c r="E5936" s="67"/>
      <c r="F5936" s="67"/>
      <c r="G5936" s="67"/>
      <c r="H5936" s="67"/>
      <c r="I5936" s="67"/>
    </row>
    <row r="5937" spans="1:9">
      <c r="A5937" s="79">
        <v>44078</v>
      </c>
      <c r="B5937" s="80">
        <v>6</v>
      </c>
      <c r="C5937" s="81">
        <v>16.36</v>
      </c>
      <c r="D5937" s="67"/>
      <c r="E5937" s="67"/>
      <c r="F5937" s="67"/>
      <c r="G5937" s="67"/>
      <c r="H5937" s="67"/>
      <c r="I5937" s="67"/>
    </row>
    <row r="5938" spans="1:9">
      <c r="A5938" s="79">
        <v>44078</v>
      </c>
      <c r="B5938" s="80">
        <v>7</v>
      </c>
      <c r="C5938" s="81">
        <v>17.45</v>
      </c>
      <c r="D5938" s="67"/>
      <c r="E5938" s="67"/>
      <c r="F5938" s="67"/>
      <c r="G5938" s="67"/>
      <c r="H5938" s="67"/>
      <c r="I5938" s="67"/>
    </row>
    <row r="5939" spans="1:9">
      <c r="A5939" s="79">
        <v>44078</v>
      </c>
      <c r="B5939" s="80">
        <v>8</v>
      </c>
      <c r="C5939" s="81">
        <v>18.23</v>
      </c>
      <c r="D5939" s="67"/>
      <c r="E5939" s="67"/>
      <c r="F5939" s="67"/>
      <c r="G5939" s="67"/>
      <c r="H5939" s="67"/>
      <c r="I5939" s="67"/>
    </row>
    <row r="5940" spans="1:9">
      <c r="A5940" s="79">
        <v>44078</v>
      </c>
      <c r="B5940" s="80">
        <v>9</v>
      </c>
      <c r="C5940" s="81">
        <v>19.690000000000001</v>
      </c>
      <c r="D5940" s="67"/>
      <c r="E5940" s="67"/>
      <c r="F5940" s="67"/>
      <c r="G5940" s="67"/>
      <c r="H5940" s="67"/>
      <c r="I5940" s="67"/>
    </row>
    <row r="5941" spans="1:9">
      <c r="A5941" s="79">
        <v>44078</v>
      </c>
      <c r="B5941" s="80">
        <v>10</v>
      </c>
      <c r="C5941" s="81">
        <v>22.58</v>
      </c>
      <c r="D5941" s="67"/>
      <c r="E5941" s="67"/>
      <c r="F5941" s="67"/>
      <c r="G5941" s="67"/>
      <c r="H5941" s="67"/>
      <c r="I5941" s="67"/>
    </row>
    <row r="5942" spans="1:9">
      <c r="A5942" s="79">
        <v>44078</v>
      </c>
      <c r="B5942" s="80">
        <v>11</v>
      </c>
      <c r="C5942" s="81">
        <v>21.53</v>
      </c>
      <c r="D5942" s="67"/>
      <c r="E5942" s="67"/>
      <c r="F5942" s="67"/>
      <c r="G5942" s="67"/>
      <c r="H5942" s="67"/>
      <c r="I5942" s="67"/>
    </row>
    <row r="5943" spans="1:9">
      <c r="A5943" s="79">
        <v>44078</v>
      </c>
      <c r="B5943" s="80">
        <v>12</v>
      </c>
      <c r="C5943" s="81">
        <v>21.13</v>
      </c>
      <c r="D5943" s="67"/>
      <c r="E5943" s="67"/>
      <c r="F5943" s="67"/>
      <c r="G5943" s="67"/>
      <c r="H5943" s="67"/>
      <c r="I5943" s="67"/>
    </row>
    <row r="5944" spans="1:9">
      <c r="A5944" s="79">
        <v>44078</v>
      </c>
      <c r="B5944" s="80">
        <v>13</v>
      </c>
      <c r="C5944" s="81">
        <v>20.61</v>
      </c>
      <c r="D5944" s="67"/>
      <c r="E5944" s="67"/>
      <c r="F5944" s="67"/>
      <c r="G5944" s="67"/>
      <c r="H5944" s="67"/>
      <c r="I5944" s="67"/>
    </row>
    <row r="5945" spans="1:9">
      <c r="A5945" s="79">
        <v>44078</v>
      </c>
      <c r="B5945" s="80">
        <v>14</v>
      </c>
      <c r="C5945" s="81">
        <v>21.94</v>
      </c>
      <c r="D5945" s="67"/>
      <c r="E5945" s="67"/>
      <c r="F5945" s="67"/>
      <c r="G5945" s="67"/>
      <c r="H5945" s="67"/>
      <c r="I5945" s="67"/>
    </row>
    <row r="5946" spans="1:9">
      <c r="A5946" s="79">
        <v>44078</v>
      </c>
      <c r="B5946" s="80">
        <v>15</v>
      </c>
      <c r="C5946" s="81">
        <v>21.13</v>
      </c>
      <c r="D5946" s="67"/>
      <c r="E5946" s="67"/>
      <c r="F5946" s="67"/>
      <c r="G5946" s="67"/>
      <c r="H5946" s="67"/>
      <c r="I5946" s="67"/>
    </row>
    <row r="5947" spans="1:9">
      <c r="A5947" s="79">
        <v>44078</v>
      </c>
      <c r="B5947" s="80">
        <v>16</v>
      </c>
      <c r="C5947" s="81">
        <v>21.05</v>
      </c>
      <c r="D5947" s="67"/>
      <c r="E5947" s="67"/>
      <c r="F5947" s="67"/>
      <c r="G5947" s="67"/>
      <c r="H5947" s="67"/>
      <c r="I5947" s="67"/>
    </row>
    <row r="5948" spans="1:9">
      <c r="A5948" s="79">
        <v>44078</v>
      </c>
      <c r="B5948" s="80">
        <v>17</v>
      </c>
      <c r="C5948" s="81">
        <v>21.92</v>
      </c>
      <c r="D5948" s="67"/>
      <c r="E5948" s="67"/>
      <c r="F5948" s="67"/>
      <c r="G5948" s="67"/>
      <c r="H5948" s="67"/>
      <c r="I5948" s="67"/>
    </row>
    <row r="5949" spans="1:9">
      <c r="A5949" s="79">
        <v>44078</v>
      </c>
      <c r="B5949" s="80">
        <v>18</v>
      </c>
      <c r="C5949" s="81">
        <v>21.84</v>
      </c>
      <c r="D5949" s="67"/>
      <c r="E5949" s="67"/>
      <c r="F5949" s="67"/>
      <c r="G5949" s="67"/>
      <c r="H5949" s="67"/>
      <c r="I5949" s="67"/>
    </row>
    <row r="5950" spans="1:9">
      <c r="A5950" s="79">
        <v>44078</v>
      </c>
      <c r="B5950" s="80">
        <v>19</v>
      </c>
      <c r="C5950" s="81">
        <v>21.56</v>
      </c>
      <c r="D5950" s="67"/>
      <c r="E5950" s="67"/>
      <c r="F5950" s="67"/>
      <c r="G5950" s="67"/>
      <c r="H5950" s="67"/>
      <c r="I5950" s="67"/>
    </row>
    <row r="5951" spans="1:9">
      <c r="A5951" s="79">
        <v>44078</v>
      </c>
      <c r="B5951" s="80">
        <v>20</v>
      </c>
      <c r="C5951" s="81">
        <v>21.33</v>
      </c>
      <c r="D5951" s="67"/>
      <c r="E5951" s="67"/>
      <c r="F5951" s="67"/>
      <c r="G5951" s="67"/>
      <c r="H5951" s="67"/>
      <c r="I5951" s="67"/>
    </row>
    <row r="5952" spans="1:9">
      <c r="A5952" s="79">
        <v>44078</v>
      </c>
      <c r="B5952" s="80">
        <v>21</v>
      </c>
      <c r="C5952" s="81">
        <v>19.079999999999998</v>
      </c>
      <c r="D5952" s="67"/>
      <c r="E5952" s="67"/>
      <c r="F5952" s="67"/>
      <c r="G5952" s="67"/>
      <c r="H5952" s="67"/>
      <c r="I5952" s="67"/>
    </row>
    <row r="5953" spans="1:9">
      <c r="A5953" s="79">
        <v>44078</v>
      </c>
      <c r="B5953" s="80">
        <v>22</v>
      </c>
      <c r="C5953" s="81">
        <v>17.72</v>
      </c>
      <c r="D5953" s="67"/>
      <c r="E5953" s="67"/>
      <c r="F5953" s="67"/>
      <c r="G5953" s="67"/>
      <c r="H5953" s="67"/>
      <c r="I5953" s="67"/>
    </row>
    <row r="5954" spans="1:9">
      <c r="A5954" s="79">
        <v>44078</v>
      </c>
      <c r="B5954" s="80">
        <v>23</v>
      </c>
      <c r="C5954" s="81">
        <v>16.16</v>
      </c>
      <c r="D5954" s="67"/>
      <c r="E5954" s="67"/>
      <c r="F5954" s="67"/>
      <c r="G5954" s="67"/>
      <c r="H5954" s="67"/>
      <c r="I5954" s="67"/>
    </row>
    <row r="5955" spans="1:9">
      <c r="A5955" s="79">
        <v>44078</v>
      </c>
      <c r="B5955" s="80">
        <v>24</v>
      </c>
      <c r="C5955" s="81">
        <v>15.8</v>
      </c>
      <c r="D5955" s="67"/>
      <c r="E5955" s="67"/>
      <c r="F5955" s="67"/>
      <c r="G5955" s="67"/>
      <c r="H5955" s="67"/>
      <c r="I5955" s="67"/>
    </row>
    <row r="5956" spans="1:9">
      <c r="A5956" s="79">
        <v>44079</v>
      </c>
      <c r="B5956" s="80">
        <v>1</v>
      </c>
      <c r="C5956" s="81">
        <v>14.92</v>
      </c>
      <c r="D5956" s="67"/>
      <c r="E5956" s="67"/>
      <c r="F5956" s="67"/>
      <c r="G5956" s="67"/>
      <c r="H5956" s="67"/>
      <c r="I5956" s="67"/>
    </row>
    <row r="5957" spans="1:9">
      <c r="A5957" s="79">
        <v>44079</v>
      </c>
      <c r="B5957" s="80">
        <v>2</v>
      </c>
      <c r="C5957" s="81">
        <v>14.28</v>
      </c>
      <c r="D5957" s="67"/>
      <c r="E5957" s="67"/>
      <c r="F5957" s="67"/>
      <c r="G5957" s="67"/>
      <c r="H5957" s="67"/>
      <c r="I5957" s="67"/>
    </row>
    <row r="5958" spans="1:9">
      <c r="A5958" s="79">
        <v>44079</v>
      </c>
      <c r="B5958" s="80">
        <v>3</v>
      </c>
      <c r="C5958" s="81">
        <v>13.81</v>
      </c>
      <c r="D5958" s="67"/>
      <c r="E5958" s="67"/>
      <c r="F5958" s="67"/>
      <c r="G5958" s="67"/>
      <c r="H5958" s="67"/>
      <c r="I5958" s="67"/>
    </row>
    <row r="5959" spans="1:9">
      <c r="A5959" s="79">
        <v>44079</v>
      </c>
      <c r="B5959" s="80">
        <v>4</v>
      </c>
      <c r="C5959" s="81">
        <v>13.72</v>
      </c>
      <c r="D5959" s="67"/>
      <c r="E5959" s="67"/>
      <c r="F5959" s="67"/>
      <c r="G5959" s="67"/>
      <c r="H5959" s="67"/>
      <c r="I5959" s="67"/>
    </row>
    <row r="5960" spans="1:9">
      <c r="A5960" s="79">
        <v>44079</v>
      </c>
      <c r="B5960" s="80">
        <v>5</v>
      </c>
      <c r="C5960" s="81">
        <v>14.13</v>
      </c>
      <c r="D5960" s="67"/>
      <c r="E5960" s="67"/>
      <c r="F5960" s="67"/>
      <c r="G5960" s="67"/>
      <c r="H5960" s="67"/>
      <c r="I5960" s="67"/>
    </row>
    <row r="5961" spans="1:9">
      <c r="A5961" s="79">
        <v>44079</v>
      </c>
      <c r="B5961" s="80">
        <v>6</v>
      </c>
      <c r="C5961" s="81">
        <v>14.83</v>
      </c>
      <c r="D5961" s="67"/>
      <c r="E5961" s="67"/>
      <c r="F5961" s="67"/>
      <c r="G5961" s="67"/>
      <c r="H5961" s="67"/>
      <c r="I5961" s="67"/>
    </row>
    <row r="5962" spans="1:9">
      <c r="A5962" s="79">
        <v>44079</v>
      </c>
      <c r="B5962" s="80">
        <v>7</v>
      </c>
      <c r="C5962" s="81">
        <v>14.83</v>
      </c>
      <c r="D5962" s="67"/>
      <c r="E5962" s="67"/>
      <c r="F5962" s="67"/>
      <c r="G5962" s="67"/>
      <c r="H5962" s="67"/>
      <c r="I5962" s="67"/>
    </row>
    <row r="5963" spans="1:9">
      <c r="A5963" s="79">
        <v>44079</v>
      </c>
      <c r="B5963" s="80">
        <v>8</v>
      </c>
      <c r="C5963" s="81">
        <v>14.79</v>
      </c>
      <c r="D5963" s="67"/>
      <c r="E5963" s="67"/>
      <c r="F5963" s="67"/>
      <c r="G5963" s="67"/>
      <c r="H5963" s="67"/>
      <c r="I5963" s="67"/>
    </row>
    <row r="5964" spans="1:9">
      <c r="A5964" s="79">
        <v>44079</v>
      </c>
      <c r="B5964" s="80">
        <v>9</v>
      </c>
      <c r="C5964" s="81">
        <v>17.079999999999998</v>
      </c>
      <c r="D5964" s="67"/>
      <c r="E5964" s="67"/>
      <c r="F5964" s="67"/>
      <c r="G5964" s="67"/>
      <c r="H5964" s="67"/>
      <c r="I5964" s="67"/>
    </row>
    <row r="5965" spans="1:9">
      <c r="A5965" s="79">
        <v>44079</v>
      </c>
      <c r="B5965" s="80">
        <v>10</v>
      </c>
      <c r="C5965" s="81">
        <v>18.170000000000002</v>
      </c>
      <c r="D5965" s="67"/>
      <c r="E5965" s="67"/>
      <c r="F5965" s="67"/>
      <c r="G5965" s="67"/>
      <c r="H5965" s="67"/>
      <c r="I5965" s="67"/>
    </row>
    <row r="5966" spans="1:9">
      <c r="A5966" s="79">
        <v>44079</v>
      </c>
      <c r="B5966" s="80">
        <v>11</v>
      </c>
      <c r="C5966" s="81">
        <v>18.37</v>
      </c>
      <c r="D5966" s="67"/>
      <c r="E5966" s="67"/>
      <c r="F5966" s="67"/>
      <c r="G5966" s="67"/>
      <c r="H5966" s="67"/>
      <c r="I5966" s="67"/>
    </row>
    <row r="5967" spans="1:9">
      <c r="A5967" s="79">
        <v>44079</v>
      </c>
      <c r="B5967" s="80">
        <v>12</v>
      </c>
      <c r="C5967" s="81">
        <v>18.579999999999998</v>
      </c>
      <c r="D5967" s="67"/>
      <c r="E5967" s="67"/>
      <c r="F5967" s="67"/>
      <c r="G5967" s="67"/>
      <c r="H5967" s="67"/>
      <c r="I5967" s="67"/>
    </row>
    <row r="5968" spans="1:9">
      <c r="A5968" s="79">
        <v>44079</v>
      </c>
      <c r="B5968" s="80">
        <v>13</v>
      </c>
      <c r="C5968" s="81">
        <v>19.89</v>
      </c>
      <c r="D5968" s="67"/>
      <c r="E5968" s="67"/>
      <c r="F5968" s="67"/>
      <c r="G5968" s="67"/>
      <c r="H5968" s="67"/>
      <c r="I5968" s="67"/>
    </row>
    <row r="5969" spans="1:9">
      <c r="A5969" s="79">
        <v>44079</v>
      </c>
      <c r="B5969" s="80">
        <v>14</v>
      </c>
      <c r="C5969" s="81">
        <v>20.23</v>
      </c>
      <c r="D5969" s="67"/>
      <c r="E5969" s="67"/>
      <c r="F5969" s="67"/>
      <c r="G5969" s="67"/>
      <c r="H5969" s="67"/>
      <c r="I5969" s="67"/>
    </row>
    <row r="5970" spans="1:9">
      <c r="A5970" s="79">
        <v>44079</v>
      </c>
      <c r="B5970" s="80">
        <v>15</v>
      </c>
      <c r="C5970" s="81">
        <v>20.69</v>
      </c>
      <c r="D5970" s="67"/>
      <c r="E5970" s="67"/>
      <c r="F5970" s="67"/>
      <c r="G5970" s="67"/>
      <c r="H5970" s="67"/>
      <c r="I5970" s="67"/>
    </row>
    <row r="5971" spans="1:9">
      <c r="A5971" s="79">
        <v>44079</v>
      </c>
      <c r="B5971" s="80">
        <v>16</v>
      </c>
      <c r="C5971" s="81">
        <v>21.24</v>
      </c>
      <c r="D5971" s="67"/>
      <c r="E5971" s="67"/>
      <c r="F5971" s="67"/>
      <c r="G5971" s="67"/>
      <c r="H5971" s="67"/>
      <c r="I5971" s="67"/>
    </row>
    <row r="5972" spans="1:9">
      <c r="A5972" s="79">
        <v>44079</v>
      </c>
      <c r="B5972" s="80">
        <v>17</v>
      </c>
      <c r="C5972" s="81">
        <v>21.37</v>
      </c>
      <c r="D5972" s="67"/>
      <c r="E5972" s="67"/>
      <c r="F5972" s="67"/>
      <c r="G5972" s="67"/>
      <c r="H5972" s="67"/>
      <c r="I5972" s="67"/>
    </row>
    <row r="5973" spans="1:9">
      <c r="A5973" s="79">
        <v>44079</v>
      </c>
      <c r="B5973" s="80">
        <v>18</v>
      </c>
      <c r="C5973" s="81">
        <v>21.01</v>
      </c>
      <c r="D5973" s="67"/>
      <c r="E5973" s="67"/>
      <c r="F5973" s="67"/>
      <c r="G5973" s="67"/>
      <c r="H5973" s="67"/>
      <c r="I5973" s="67"/>
    </row>
    <row r="5974" spans="1:9">
      <c r="A5974" s="79">
        <v>44079</v>
      </c>
      <c r="B5974" s="80">
        <v>19</v>
      </c>
      <c r="C5974" s="81">
        <v>20.11</v>
      </c>
      <c r="D5974" s="67"/>
      <c r="E5974" s="67"/>
      <c r="F5974" s="67"/>
      <c r="G5974" s="67"/>
      <c r="H5974" s="67"/>
      <c r="I5974" s="67"/>
    </row>
    <row r="5975" spans="1:9">
      <c r="A5975" s="79">
        <v>44079</v>
      </c>
      <c r="B5975" s="80">
        <v>20</v>
      </c>
      <c r="C5975" s="81">
        <v>19.170000000000002</v>
      </c>
      <c r="D5975" s="67"/>
      <c r="E5975" s="67"/>
      <c r="F5975" s="67"/>
      <c r="G5975" s="67"/>
      <c r="H5975" s="67"/>
      <c r="I5975" s="67"/>
    </row>
    <row r="5976" spans="1:9">
      <c r="A5976" s="79">
        <v>44079</v>
      </c>
      <c r="B5976" s="80">
        <v>21</v>
      </c>
      <c r="C5976" s="81">
        <v>17.61</v>
      </c>
      <c r="D5976" s="67"/>
      <c r="E5976" s="67"/>
      <c r="F5976" s="67"/>
      <c r="G5976" s="67"/>
      <c r="H5976" s="67"/>
      <c r="I5976" s="67"/>
    </row>
    <row r="5977" spans="1:9">
      <c r="A5977" s="79">
        <v>44079</v>
      </c>
      <c r="B5977" s="80">
        <v>22</v>
      </c>
      <c r="C5977" s="81">
        <v>16.89</v>
      </c>
      <c r="D5977" s="67"/>
      <c r="E5977" s="67"/>
      <c r="F5977" s="67"/>
      <c r="G5977" s="67"/>
      <c r="H5977" s="67"/>
      <c r="I5977" s="67"/>
    </row>
    <row r="5978" spans="1:9">
      <c r="A5978" s="79">
        <v>44079</v>
      </c>
      <c r="B5978" s="80">
        <v>23</v>
      </c>
      <c r="C5978" s="81">
        <v>18</v>
      </c>
      <c r="D5978" s="67"/>
      <c r="E5978" s="67"/>
      <c r="F5978" s="67"/>
      <c r="G5978" s="67"/>
      <c r="H5978" s="67"/>
      <c r="I5978" s="67"/>
    </row>
    <row r="5979" spans="1:9">
      <c r="A5979" s="79">
        <v>44079</v>
      </c>
      <c r="B5979" s="80">
        <v>24</v>
      </c>
      <c r="C5979" s="81">
        <v>15.94</v>
      </c>
      <c r="D5979" s="67"/>
      <c r="E5979" s="67"/>
      <c r="F5979" s="67"/>
      <c r="G5979" s="67"/>
      <c r="H5979" s="67"/>
      <c r="I5979" s="67"/>
    </row>
    <row r="5980" spans="1:9">
      <c r="A5980" s="79">
        <v>44080</v>
      </c>
      <c r="B5980" s="80">
        <v>1</v>
      </c>
      <c r="C5980" s="81">
        <v>12.09</v>
      </c>
      <c r="D5980" s="67"/>
      <c r="E5980" s="67"/>
      <c r="F5980" s="67"/>
      <c r="G5980" s="67"/>
      <c r="H5980" s="67"/>
      <c r="I5980" s="67"/>
    </row>
    <row r="5981" spans="1:9">
      <c r="A5981" s="79">
        <v>44080</v>
      </c>
      <c r="B5981" s="80">
        <v>2</v>
      </c>
      <c r="C5981" s="81">
        <v>9.98</v>
      </c>
      <c r="D5981" s="67"/>
      <c r="E5981" s="67"/>
      <c r="F5981" s="67"/>
      <c r="G5981" s="67"/>
      <c r="H5981" s="67"/>
      <c r="I5981" s="67"/>
    </row>
    <row r="5982" spans="1:9">
      <c r="A5982" s="79">
        <v>44080</v>
      </c>
      <c r="B5982" s="80">
        <v>3</v>
      </c>
      <c r="C5982" s="81">
        <v>2.4700000000000002</v>
      </c>
      <c r="D5982" s="67"/>
      <c r="E5982" s="67"/>
      <c r="F5982" s="67"/>
      <c r="G5982" s="67"/>
      <c r="H5982" s="67"/>
      <c r="I5982" s="67"/>
    </row>
    <row r="5983" spans="1:9">
      <c r="A5983" s="79">
        <v>44080</v>
      </c>
      <c r="B5983" s="80">
        <v>4</v>
      </c>
      <c r="C5983" s="81">
        <v>-9.5</v>
      </c>
      <c r="D5983" s="67"/>
      <c r="E5983" s="67"/>
      <c r="F5983" s="67"/>
      <c r="G5983" s="67"/>
      <c r="H5983" s="67"/>
      <c r="I5983" s="67"/>
    </row>
    <row r="5984" spans="1:9">
      <c r="A5984" s="79">
        <v>44080</v>
      </c>
      <c r="B5984" s="80">
        <v>5</v>
      </c>
      <c r="C5984" s="81">
        <v>-8.1999999999999993</v>
      </c>
      <c r="D5984" s="67"/>
      <c r="E5984" s="67"/>
      <c r="F5984" s="67"/>
      <c r="G5984" s="67"/>
      <c r="H5984" s="67"/>
      <c r="I5984" s="67"/>
    </row>
    <row r="5985" spans="1:9">
      <c r="A5985" s="79">
        <v>44080</v>
      </c>
      <c r="B5985" s="80">
        <v>6</v>
      </c>
      <c r="C5985" s="81">
        <v>12.08</v>
      </c>
      <c r="D5985" s="67"/>
      <c r="E5985" s="67"/>
      <c r="F5985" s="67"/>
      <c r="G5985" s="67"/>
      <c r="H5985" s="67"/>
      <c r="I5985" s="67"/>
    </row>
    <row r="5986" spans="1:9">
      <c r="A5986" s="79">
        <v>44080</v>
      </c>
      <c r="B5986" s="80">
        <v>7</v>
      </c>
      <c r="C5986" s="81">
        <v>-3.63</v>
      </c>
      <c r="D5986" s="67"/>
      <c r="E5986" s="67"/>
      <c r="F5986" s="67"/>
      <c r="G5986" s="67"/>
      <c r="H5986" s="67"/>
      <c r="I5986" s="67"/>
    </row>
    <row r="5987" spans="1:9">
      <c r="A5987" s="79">
        <v>44080</v>
      </c>
      <c r="B5987" s="80">
        <v>8</v>
      </c>
      <c r="C5987" s="81">
        <v>6.3</v>
      </c>
      <c r="D5987" s="67"/>
      <c r="E5987" s="67"/>
      <c r="F5987" s="67"/>
      <c r="G5987" s="67"/>
      <c r="H5987" s="67"/>
      <c r="I5987" s="67"/>
    </row>
    <row r="5988" spans="1:9">
      <c r="A5988" s="79">
        <v>44080</v>
      </c>
      <c r="B5988" s="80">
        <v>9</v>
      </c>
      <c r="C5988" s="81">
        <v>12.65</v>
      </c>
      <c r="D5988" s="67"/>
      <c r="E5988" s="67"/>
      <c r="F5988" s="67"/>
      <c r="G5988" s="67"/>
      <c r="H5988" s="67"/>
      <c r="I5988" s="67"/>
    </row>
    <row r="5989" spans="1:9">
      <c r="A5989" s="79">
        <v>44080</v>
      </c>
      <c r="B5989" s="80">
        <v>10</v>
      </c>
      <c r="C5989" s="81">
        <v>15.05</v>
      </c>
      <c r="D5989" s="67"/>
      <c r="E5989" s="67"/>
      <c r="F5989" s="67"/>
      <c r="G5989" s="67"/>
      <c r="H5989" s="67"/>
      <c r="I5989" s="67"/>
    </row>
    <row r="5990" spans="1:9">
      <c r="A5990" s="79">
        <v>44080</v>
      </c>
      <c r="B5990" s="80">
        <v>11</v>
      </c>
      <c r="C5990" s="81">
        <v>16.96</v>
      </c>
      <c r="D5990" s="67"/>
      <c r="E5990" s="67"/>
      <c r="F5990" s="67"/>
      <c r="G5990" s="67"/>
      <c r="H5990" s="67"/>
      <c r="I5990" s="67"/>
    </row>
    <row r="5991" spans="1:9">
      <c r="A5991" s="79">
        <v>44080</v>
      </c>
      <c r="B5991" s="80">
        <v>12</v>
      </c>
      <c r="C5991" s="81">
        <v>16.82</v>
      </c>
      <c r="D5991" s="67"/>
      <c r="E5991" s="67"/>
      <c r="F5991" s="67"/>
      <c r="G5991" s="67"/>
      <c r="H5991" s="67"/>
      <c r="I5991" s="67"/>
    </row>
    <row r="5992" spans="1:9">
      <c r="A5992" s="79">
        <v>44080</v>
      </c>
      <c r="B5992" s="80">
        <v>13</v>
      </c>
      <c r="C5992" s="81">
        <v>11.67</v>
      </c>
      <c r="D5992" s="67"/>
      <c r="E5992" s="67"/>
      <c r="F5992" s="67"/>
      <c r="G5992" s="67"/>
      <c r="H5992" s="67"/>
      <c r="I5992" s="67"/>
    </row>
    <row r="5993" spans="1:9">
      <c r="A5993" s="79">
        <v>44080</v>
      </c>
      <c r="B5993" s="80">
        <v>14</v>
      </c>
      <c r="C5993" s="81">
        <v>15.89</v>
      </c>
      <c r="D5993" s="67"/>
      <c r="E5993" s="67"/>
      <c r="F5993" s="67"/>
      <c r="G5993" s="67"/>
      <c r="H5993" s="67"/>
      <c r="I5993" s="67"/>
    </row>
    <row r="5994" spans="1:9">
      <c r="A5994" s="79">
        <v>44080</v>
      </c>
      <c r="B5994" s="80">
        <v>15</v>
      </c>
      <c r="C5994" s="81">
        <v>17.87</v>
      </c>
      <c r="D5994" s="67"/>
      <c r="E5994" s="67"/>
      <c r="F5994" s="67"/>
      <c r="G5994" s="67"/>
      <c r="H5994" s="67"/>
      <c r="I5994" s="67"/>
    </row>
    <row r="5995" spans="1:9">
      <c r="A5995" s="79">
        <v>44080</v>
      </c>
      <c r="B5995" s="80">
        <v>16</v>
      </c>
      <c r="C5995" s="81">
        <v>19.29</v>
      </c>
      <c r="D5995" s="67"/>
      <c r="E5995" s="67"/>
      <c r="F5995" s="67"/>
      <c r="G5995" s="67"/>
      <c r="H5995" s="67"/>
      <c r="I5995" s="67"/>
    </row>
    <row r="5996" spans="1:9">
      <c r="A5996" s="79">
        <v>44080</v>
      </c>
      <c r="B5996" s="80">
        <v>17</v>
      </c>
      <c r="C5996" s="81">
        <v>20.059999999999999</v>
      </c>
      <c r="D5996" s="67"/>
      <c r="E5996" s="67"/>
      <c r="F5996" s="67"/>
      <c r="G5996" s="67"/>
      <c r="H5996" s="67"/>
      <c r="I5996" s="67"/>
    </row>
    <row r="5997" spans="1:9">
      <c r="A5997" s="79">
        <v>44080</v>
      </c>
      <c r="B5997" s="80">
        <v>18</v>
      </c>
      <c r="C5997" s="81">
        <v>12.99</v>
      </c>
      <c r="D5997" s="67"/>
      <c r="E5997" s="67"/>
      <c r="F5997" s="67"/>
      <c r="G5997" s="67"/>
      <c r="H5997" s="67"/>
      <c r="I5997" s="67"/>
    </row>
    <row r="5998" spans="1:9">
      <c r="A5998" s="79">
        <v>44080</v>
      </c>
      <c r="B5998" s="80">
        <v>19</v>
      </c>
      <c r="C5998" s="81">
        <v>16.21</v>
      </c>
      <c r="D5998" s="67"/>
      <c r="E5998" s="67"/>
      <c r="F5998" s="67"/>
      <c r="G5998" s="67"/>
      <c r="H5998" s="67"/>
      <c r="I5998" s="67"/>
    </row>
    <row r="5999" spans="1:9">
      <c r="A5999" s="79">
        <v>44080</v>
      </c>
      <c r="B5999" s="80">
        <v>20</v>
      </c>
      <c r="C5999" s="81">
        <v>18.41</v>
      </c>
      <c r="D5999" s="67"/>
      <c r="E5999" s="67"/>
      <c r="F5999" s="67"/>
      <c r="G5999" s="67"/>
      <c r="H5999" s="67"/>
      <c r="I5999" s="67"/>
    </row>
    <row r="6000" spans="1:9">
      <c r="A6000" s="79">
        <v>44080</v>
      </c>
      <c r="B6000" s="80">
        <v>21</v>
      </c>
      <c r="C6000" s="81">
        <v>15.46</v>
      </c>
      <c r="D6000" s="67"/>
      <c r="E6000" s="67"/>
      <c r="F6000" s="67"/>
      <c r="G6000" s="67"/>
      <c r="H6000" s="67"/>
      <c r="I6000" s="67"/>
    </row>
    <row r="6001" spans="1:9">
      <c r="A6001" s="79">
        <v>44080</v>
      </c>
      <c r="B6001" s="80">
        <v>22</v>
      </c>
      <c r="C6001" s="81">
        <v>15.12</v>
      </c>
      <c r="D6001" s="67"/>
      <c r="E6001" s="67"/>
      <c r="F6001" s="67"/>
      <c r="G6001" s="67"/>
      <c r="H6001" s="67"/>
      <c r="I6001" s="67"/>
    </row>
    <row r="6002" spans="1:9">
      <c r="A6002" s="79">
        <v>44080</v>
      </c>
      <c r="B6002" s="80">
        <v>23</v>
      </c>
      <c r="C6002" s="81">
        <v>12.88</v>
      </c>
      <c r="D6002" s="67"/>
      <c r="E6002" s="67"/>
      <c r="F6002" s="67"/>
      <c r="G6002" s="67"/>
      <c r="H6002" s="67"/>
      <c r="I6002" s="67"/>
    </row>
    <row r="6003" spans="1:9">
      <c r="A6003" s="79">
        <v>44080</v>
      </c>
      <c r="B6003" s="80">
        <v>24</v>
      </c>
      <c r="C6003" s="81">
        <v>14.3</v>
      </c>
      <c r="D6003" s="67"/>
      <c r="E6003" s="67"/>
      <c r="F6003" s="67"/>
      <c r="G6003" s="67"/>
      <c r="H6003" s="67"/>
      <c r="I6003" s="67"/>
    </row>
    <row r="6004" spans="1:9">
      <c r="A6004" s="79">
        <v>44081</v>
      </c>
      <c r="B6004" s="80">
        <v>1</v>
      </c>
      <c r="C6004" s="81">
        <v>12.14</v>
      </c>
      <c r="D6004" s="67"/>
      <c r="E6004" s="67"/>
      <c r="F6004" s="67"/>
      <c r="G6004" s="67"/>
      <c r="H6004" s="67"/>
      <c r="I6004" s="67"/>
    </row>
    <row r="6005" spans="1:9">
      <c r="A6005" s="79">
        <v>44081</v>
      </c>
      <c r="B6005" s="80">
        <v>2</v>
      </c>
      <c r="C6005" s="81">
        <v>8.8699999999999992</v>
      </c>
      <c r="D6005" s="67"/>
      <c r="E6005" s="67"/>
      <c r="F6005" s="67"/>
      <c r="G6005" s="67"/>
      <c r="H6005" s="67"/>
      <c r="I6005" s="67"/>
    </row>
    <row r="6006" spans="1:9">
      <c r="A6006" s="79">
        <v>44081</v>
      </c>
      <c r="B6006" s="80">
        <v>3</v>
      </c>
      <c r="C6006" s="81">
        <v>8.5</v>
      </c>
      <c r="D6006" s="67"/>
      <c r="E6006" s="67"/>
      <c r="F6006" s="67"/>
      <c r="G6006" s="67"/>
      <c r="H6006" s="67"/>
      <c r="I6006" s="67"/>
    </row>
    <row r="6007" spans="1:9">
      <c r="A6007" s="79">
        <v>44081</v>
      </c>
      <c r="B6007" s="80">
        <v>4</v>
      </c>
      <c r="C6007" s="81">
        <v>5.8</v>
      </c>
      <c r="D6007" s="67"/>
      <c r="E6007" s="67"/>
      <c r="F6007" s="67"/>
      <c r="G6007" s="67"/>
      <c r="H6007" s="67"/>
      <c r="I6007" s="67"/>
    </row>
    <row r="6008" spans="1:9">
      <c r="A6008" s="79">
        <v>44081</v>
      </c>
      <c r="B6008" s="80">
        <v>5</v>
      </c>
      <c r="C6008" s="81">
        <v>10.73</v>
      </c>
      <c r="D6008" s="67"/>
      <c r="E6008" s="67"/>
      <c r="F6008" s="67"/>
      <c r="G6008" s="67"/>
      <c r="H6008" s="67"/>
      <c r="I6008" s="67"/>
    </row>
    <row r="6009" spans="1:9">
      <c r="A6009" s="79">
        <v>44081</v>
      </c>
      <c r="B6009" s="80">
        <v>6</v>
      </c>
      <c r="C6009" s="81">
        <v>12.27</v>
      </c>
      <c r="D6009" s="67"/>
      <c r="E6009" s="67"/>
      <c r="F6009" s="67"/>
      <c r="G6009" s="67"/>
      <c r="H6009" s="67"/>
      <c r="I6009" s="67"/>
    </row>
    <row r="6010" spans="1:9">
      <c r="A6010" s="79">
        <v>44081</v>
      </c>
      <c r="B6010" s="80">
        <v>7</v>
      </c>
      <c r="C6010" s="81">
        <v>13.39</v>
      </c>
      <c r="D6010" s="67"/>
      <c r="E6010" s="67"/>
      <c r="F6010" s="67"/>
      <c r="G6010" s="67"/>
      <c r="H6010" s="67"/>
      <c r="I6010" s="67"/>
    </row>
    <row r="6011" spans="1:9">
      <c r="A6011" s="79">
        <v>44081</v>
      </c>
      <c r="B6011" s="80">
        <v>8</v>
      </c>
      <c r="C6011" s="81">
        <v>13.85</v>
      </c>
      <c r="D6011" s="67"/>
      <c r="E6011" s="67"/>
      <c r="F6011" s="67"/>
      <c r="G6011" s="67"/>
      <c r="H6011" s="67"/>
      <c r="I6011" s="67"/>
    </row>
    <row r="6012" spans="1:9">
      <c r="A6012" s="79">
        <v>44081</v>
      </c>
      <c r="B6012" s="80">
        <v>9</v>
      </c>
      <c r="C6012" s="81">
        <v>15.9</v>
      </c>
      <c r="D6012" s="67"/>
      <c r="E6012" s="67"/>
      <c r="F6012" s="67"/>
      <c r="G6012" s="67"/>
      <c r="H6012" s="67"/>
      <c r="I6012" s="67"/>
    </row>
    <row r="6013" spans="1:9">
      <c r="A6013" s="79">
        <v>44081</v>
      </c>
      <c r="B6013" s="80">
        <v>10</v>
      </c>
      <c r="C6013" s="81">
        <v>18.8</v>
      </c>
      <c r="D6013" s="67"/>
      <c r="E6013" s="67"/>
      <c r="F6013" s="67"/>
      <c r="G6013" s="67"/>
      <c r="H6013" s="67"/>
      <c r="I6013" s="67"/>
    </row>
    <row r="6014" spans="1:9">
      <c r="A6014" s="79">
        <v>44081</v>
      </c>
      <c r="B6014" s="80">
        <v>11</v>
      </c>
      <c r="C6014" s="81">
        <v>22.58</v>
      </c>
      <c r="D6014" s="67"/>
      <c r="E6014" s="67"/>
      <c r="F6014" s="67"/>
      <c r="G6014" s="67"/>
      <c r="H6014" s="67"/>
      <c r="I6014" s="67"/>
    </row>
    <row r="6015" spans="1:9">
      <c r="A6015" s="79">
        <v>44081</v>
      </c>
      <c r="B6015" s="80">
        <v>12</v>
      </c>
      <c r="C6015" s="81">
        <v>32.200000000000003</v>
      </c>
      <c r="D6015" s="67"/>
      <c r="E6015" s="67"/>
      <c r="F6015" s="67"/>
      <c r="G6015" s="67"/>
      <c r="H6015" s="67"/>
      <c r="I6015" s="67"/>
    </row>
    <row r="6016" spans="1:9">
      <c r="A6016" s="79">
        <v>44081</v>
      </c>
      <c r="B6016" s="80">
        <v>13</v>
      </c>
      <c r="C6016" s="81">
        <v>84.12</v>
      </c>
      <c r="D6016" s="67"/>
      <c r="E6016" s="67"/>
      <c r="F6016" s="67"/>
      <c r="G6016" s="67"/>
      <c r="H6016" s="67"/>
      <c r="I6016" s="67"/>
    </row>
    <row r="6017" spans="1:9">
      <c r="A6017" s="79">
        <v>44081</v>
      </c>
      <c r="B6017" s="80">
        <v>14</v>
      </c>
      <c r="C6017" s="81">
        <v>24.13</v>
      </c>
      <c r="D6017" s="67"/>
      <c r="E6017" s="67"/>
      <c r="F6017" s="67"/>
      <c r="G6017" s="67"/>
      <c r="H6017" s="67"/>
      <c r="I6017" s="67"/>
    </row>
    <row r="6018" spans="1:9">
      <c r="A6018" s="79">
        <v>44081</v>
      </c>
      <c r="B6018" s="80">
        <v>15</v>
      </c>
      <c r="C6018" s="81">
        <v>22.76</v>
      </c>
      <c r="D6018" s="67"/>
      <c r="E6018" s="67"/>
      <c r="F6018" s="67"/>
      <c r="G6018" s="67"/>
      <c r="H6018" s="67"/>
      <c r="I6018" s="67"/>
    </row>
    <row r="6019" spans="1:9">
      <c r="A6019" s="79">
        <v>44081</v>
      </c>
      <c r="B6019" s="80">
        <v>16</v>
      </c>
      <c r="C6019" s="81">
        <v>33.57</v>
      </c>
      <c r="D6019" s="67"/>
      <c r="E6019" s="67"/>
      <c r="F6019" s="67"/>
      <c r="G6019" s="67"/>
      <c r="H6019" s="67"/>
      <c r="I6019" s="67"/>
    </row>
    <row r="6020" spans="1:9">
      <c r="A6020" s="79">
        <v>44081</v>
      </c>
      <c r="B6020" s="80">
        <v>17</v>
      </c>
      <c r="C6020" s="81">
        <v>33.11</v>
      </c>
      <c r="D6020" s="67"/>
      <c r="E6020" s="67"/>
      <c r="F6020" s="67"/>
      <c r="G6020" s="67"/>
      <c r="H6020" s="67"/>
      <c r="I6020" s="67"/>
    </row>
    <row r="6021" spans="1:9">
      <c r="A6021" s="79">
        <v>44081</v>
      </c>
      <c r="B6021" s="80">
        <v>18</v>
      </c>
      <c r="C6021" s="81">
        <v>35.76</v>
      </c>
      <c r="D6021" s="67"/>
      <c r="E6021" s="67"/>
      <c r="F6021" s="67"/>
      <c r="G6021" s="67"/>
      <c r="H6021" s="67"/>
      <c r="I6021" s="67"/>
    </row>
    <row r="6022" spans="1:9">
      <c r="A6022" s="79">
        <v>44081</v>
      </c>
      <c r="B6022" s="80">
        <v>19</v>
      </c>
      <c r="C6022" s="81">
        <v>21.14</v>
      </c>
      <c r="D6022" s="67"/>
      <c r="E6022" s="67"/>
      <c r="F6022" s="67"/>
      <c r="G6022" s="67"/>
      <c r="H6022" s="67"/>
      <c r="I6022" s="67"/>
    </row>
    <row r="6023" spans="1:9">
      <c r="A6023" s="79">
        <v>44081</v>
      </c>
      <c r="B6023" s="80">
        <v>20</v>
      </c>
      <c r="C6023" s="81">
        <v>23.52</v>
      </c>
      <c r="D6023" s="67"/>
      <c r="E6023" s="67"/>
      <c r="F6023" s="67"/>
      <c r="G6023" s="67"/>
      <c r="H6023" s="67"/>
      <c r="I6023" s="67"/>
    </row>
    <row r="6024" spans="1:9">
      <c r="A6024" s="79">
        <v>44081</v>
      </c>
      <c r="B6024" s="80">
        <v>21</v>
      </c>
      <c r="C6024" s="81">
        <v>21.23</v>
      </c>
      <c r="D6024" s="67"/>
      <c r="E6024" s="67"/>
      <c r="F6024" s="67"/>
      <c r="G6024" s="67"/>
      <c r="H6024" s="67"/>
      <c r="I6024" s="67"/>
    </row>
    <row r="6025" spans="1:9">
      <c r="A6025" s="79">
        <v>44081</v>
      </c>
      <c r="B6025" s="80">
        <v>22</v>
      </c>
      <c r="C6025" s="81">
        <v>18.25</v>
      </c>
      <c r="D6025" s="67"/>
      <c r="E6025" s="67"/>
      <c r="F6025" s="67"/>
      <c r="G6025" s="67"/>
      <c r="H6025" s="67"/>
      <c r="I6025" s="67"/>
    </row>
    <row r="6026" spans="1:9">
      <c r="A6026" s="79">
        <v>44081</v>
      </c>
      <c r="B6026" s="80">
        <v>23</v>
      </c>
      <c r="C6026" s="81">
        <v>18.809999999999999</v>
      </c>
      <c r="D6026" s="67"/>
      <c r="E6026" s="67"/>
      <c r="F6026" s="67"/>
      <c r="G6026" s="67"/>
      <c r="H6026" s="67"/>
      <c r="I6026" s="67"/>
    </row>
    <row r="6027" spans="1:9">
      <c r="A6027" s="79">
        <v>44081</v>
      </c>
      <c r="B6027" s="80">
        <v>24</v>
      </c>
      <c r="C6027" s="81">
        <v>17.63</v>
      </c>
      <c r="D6027" s="67"/>
      <c r="E6027" s="67"/>
      <c r="F6027" s="67"/>
      <c r="G6027" s="67"/>
      <c r="H6027" s="67"/>
      <c r="I6027" s="67"/>
    </row>
    <row r="6028" spans="1:9">
      <c r="A6028" s="79">
        <v>44082</v>
      </c>
      <c r="B6028" s="80">
        <v>1</v>
      </c>
      <c r="C6028" s="81">
        <v>14.99</v>
      </c>
      <c r="D6028" s="67"/>
      <c r="E6028" s="67"/>
      <c r="F6028" s="67"/>
      <c r="G6028" s="67"/>
      <c r="H6028" s="67"/>
      <c r="I6028" s="67"/>
    </row>
    <row r="6029" spans="1:9">
      <c r="A6029" s="79">
        <v>44082</v>
      </c>
      <c r="B6029" s="80">
        <v>2</v>
      </c>
      <c r="C6029" s="81">
        <v>12.88</v>
      </c>
      <c r="D6029" s="67"/>
      <c r="E6029" s="67"/>
      <c r="F6029" s="67"/>
      <c r="G6029" s="67"/>
      <c r="H6029" s="67"/>
      <c r="I6029" s="67"/>
    </row>
    <row r="6030" spans="1:9">
      <c r="A6030" s="79">
        <v>44082</v>
      </c>
      <c r="B6030" s="80">
        <v>3</v>
      </c>
      <c r="C6030" s="81">
        <v>11.28</v>
      </c>
      <c r="D6030" s="67"/>
      <c r="E6030" s="67"/>
      <c r="F6030" s="67"/>
      <c r="G6030" s="67"/>
      <c r="H6030" s="67"/>
      <c r="I6030" s="67"/>
    </row>
    <row r="6031" spans="1:9">
      <c r="A6031" s="79">
        <v>44082</v>
      </c>
      <c r="B6031" s="80">
        <v>4</v>
      </c>
      <c r="C6031" s="81">
        <v>12.23</v>
      </c>
      <c r="D6031" s="67"/>
      <c r="E6031" s="67"/>
      <c r="F6031" s="67"/>
      <c r="G6031" s="67"/>
      <c r="H6031" s="67"/>
      <c r="I6031" s="67"/>
    </row>
    <row r="6032" spans="1:9">
      <c r="A6032" s="79">
        <v>44082</v>
      </c>
      <c r="B6032" s="80">
        <v>5</v>
      </c>
      <c r="C6032" s="81">
        <v>14.32</v>
      </c>
      <c r="D6032" s="67"/>
      <c r="E6032" s="67"/>
      <c r="F6032" s="67"/>
      <c r="G6032" s="67"/>
      <c r="H6032" s="67"/>
      <c r="I6032" s="67"/>
    </row>
    <row r="6033" spans="1:9">
      <c r="A6033" s="79">
        <v>44082</v>
      </c>
      <c r="B6033" s="80">
        <v>6</v>
      </c>
      <c r="C6033" s="81">
        <v>15.87</v>
      </c>
      <c r="D6033" s="67"/>
      <c r="E6033" s="67"/>
      <c r="F6033" s="67"/>
      <c r="G6033" s="67"/>
      <c r="H6033" s="67"/>
      <c r="I6033" s="67"/>
    </row>
    <row r="6034" spans="1:9">
      <c r="A6034" s="79">
        <v>44082</v>
      </c>
      <c r="B6034" s="80">
        <v>7</v>
      </c>
      <c r="C6034" s="81">
        <v>18.52</v>
      </c>
      <c r="D6034" s="67"/>
      <c r="E6034" s="67"/>
      <c r="F6034" s="67"/>
      <c r="G6034" s="67"/>
      <c r="H6034" s="67"/>
      <c r="I6034" s="67"/>
    </row>
    <row r="6035" spans="1:9">
      <c r="A6035" s="79">
        <v>44082</v>
      </c>
      <c r="B6035" s="80">
        <v>8</v>
      </c>
      <c r="C6035" s="81">
        <v>17.93</v>
      </c>
      <c r="D6035" s="67"/>
      <c r="E6035" s="67"/>
      <c r="F6035" s="67"/>
      <c r="G6035" s="67"/>
      <c r="H6035" s="67"/>
      <c r="I6035" s="67"/>
    </row>
    <row r="6036" spans="1:9">
      <c r="A6036" s="79">
        <v>44082</v>
      </c>
      <c r="B6036" s="80">
        <v>9</v>
      </c>
      <c r="C6036" s="81">
        <v>19.73</v>
      </c>
      <c r="D6036" s="67"/>
      <c r="E6036" s="67"/>
      <c r="F6036" s="67"/>
      <c r="G6036" s="67"/>
      <c r="H6036" s="67"/>
      <c r="I6036" s="67"/>
    </row>
    <row r="6037" spans="1:9">
      <c r="A6037" s="79">
        <v>44082</v>
      </c>
      <c r="B6037" s="80">
        <v>10</v>
      </c>
      <c r="C6037" s="81">
        <v>20.149999999999999</v>
      </c>
      <c r="D6037" s="67"/>
      <c r="E6037" s="67"/>
      <c r="F6037" s="67"/>
      <c r="G6037" s="67"/>
      <c r="H6037" s="67"/>
      <c r="I6037" s="67"/>
    </row>
    <row r="6038" spans="1:9">
      <c r="A6038" s="79">
        <v>44082</v>
      </c>
      <c r="B6038" s="80">
        <v>11</v>
      </c>
      <c r="C6038" s="81">
        <v>21.5</v>
      </c>
      <c r="D6038" s="67"/>
      <c r="E6038" s="67"/>
      <c r="F6038" s="67"/>
      <c r="G6038" s="67"/>
      <c r="H6038" s="67"/>
      <c r="I6038" s="67"/>
    </row>
    <row r="6039" spans="1:9">
      <c r="A6039" s="79">
        <v>44082</v>
      </c>
      <c r="B6039" s="80">
        <v>12</v>
      </c>
      <c r="C6039" s="81">
        <v>20.5</v>
      </c>
      <c r="D6039" s="67"/>
      <c r="E6039" s="67"/>
      <c r="F6039" s="67"/>
      <c r="G6039" s="67"/>
      <c r="H6039" s="67"/>
      <c r="I6039" s="67"/>
    </row>
    <row r="6040" spans="1:9">
      <c r="A6040" s="79">
        <v>44082</v>
      </c>
      <c r="B6040" s="80">
        <v>13</v>
      </c>
      <c r="C6040" s="81">
        <v>30.53</v>
      </c>
      <c r="D6040" s="67"/>
      <c r="E6040" s="67"/>
      <c r="F6040" s="67"/>
      <c r="G6040" s="67"/>
      <c r="H6040" s="67"/>
      <c r="I6040" s="67"/>
    </row>
    <row r="6041" spans="1:9">
      <c r="A6041" s="79">
        <v>44082</v>
      </c>
      <c r="B6041" s="80">
        <v>14</v>
      </c>
      <c r="C6041" s="81">
        <v>18.670000000000002</v>
      </c>
      <c r="D6041" s="67"/>
      <c r="E6041" s="67"/>
      <c r="F6041" s="67"/>
      <c r="G6041" s="67"/>
      <c r="H6041" s="67"/>
      <c r="I6041" s="67"/>
    </row>
    <row r="6042" spans="1:9">
      <c r="A6042" s="79">
        <v>44082</v>
      </c>
      <c r="B6042" s="80">
        <v>15</v>
      </c>
      <c r="C6042" s="81">
        <v>28.88</v>
      </c>
      <c r="D6042" s="67"/>
      <c r="E6042" s="67"/>
      <c r="F6042" s="67"/>
      <c r="G6042" s="67"/>
      <c r="H6042" s="67"/>
      <c r="I6042" s="67"/>
    </row>
    <row r="6043" spans="1:9">
      <c r="A6043" s="79">
        <v>44082</v>
      </c>
      <c r="B6043" s="80">
        <v>16</v>
      </c>
      <c r="C6043" s="81">
        <v>23.96</v>
      </c>
      <c r="D6043" s="67"/>
      <c r="E6043" s="67"/>
      <c r="F6043" s="67"/>
      <c r="G6043" s="67"/>
      <c r="H6043" s="67"/>
      <c r="I6043" s="67"/>
    </row>
    <row r="6044" spans="1:9">
      <c r="A6044" s="79">
        <v>44082</v>
      </c>
      <c r="B6044" s="80">
        <v>17</v>
      </c>
      <c r="C6044" s="81">
        <v>22.61</v>
      </c>
      <c r="D6044" s="67"/>
      <c r="E6044" s="67"/>
      <c r="F6044" s="67"/>
      <c r="G6044" s="67"/>
      <c r="H6044" s="67"/>
      <c r="I6044" s="67"/>
    </row>
    <row r="6045" spans="1:9">
      <c r="A6045" s="79">
        <v>44082</v>
      </c>
      <c r="B6045" s="80">
        <v>18</v>
      </c>
      <c r="C6045" s="81">
        <v>22.58</v>
      </c>
      <c r="D6045" s="67"/>
      <c r="E6045" s="67"/>
      <c r="F6045" s="67"/>
      <c r="G6045" s="67"/>
      <c r="H6045" s="67"/>
      <c r="I6045" s="67"/>
    </row>
    <row r="6046" spans="1:9">
      <c r="A6046" s="79">
        <v>44082</v>
      </c>
      <c r="B6046" s="80">
        <v>19</v>
      </c>
      <c r="C6046" s="81">
        <v>21.97</v>
      </c>
      <c r="D6046" s="67"/>
      <c r="E6046" s="67"/>
      <c r="F6046" s="67"/>
      <c r="G6046" s="67"/>
      <c r="H6046" s="67"/>
      <c r="I6046" s="67"/>
    </row>
    <row r="6047" spans="1:9">
      <c r="A6047" s="79">
        <v>44082</v>
      </c>
      <c r="B6047" s="80">
        <v>20</v>
      </c>
      <c r="C6047" s="81">
        <v>29.45</v>
      </c>
      <c r="D6047" s="67"/>
      <c r="E6047" s="67"/>
      <c r="F6047" s="67"/>
      <c r="G6047" s="67"/>
      <c r="H6047" s="67"/>
      <c r="I6047" s="67"/>
    </row>
    <row r="6048" spans="1:9">
      <c r="A6048" s="79">
        <v>44082</v>
      </c>
      <c r="B6048" s="80">
        <v>21</v>
      </c>
      <c r="C6048" s="81">
        <v>20.83</v>
      </c>
      <c r="D6048" s="67"/>
      <c r="E6048" s="67"/>
      <c r="F6048" s="67"/>
      <c r="G6048" s="67"/>
      <c r="H6048" s="67"/>
      <c r="I6048" s="67"/>
    </row>
    <row r="6049" spans="1:9">
      <c r="A6049" s="79">
        <v>44082</v>
      </c>
      <c r="B6049" s="80">
        <v>22</v>
      </c>
      <c r="C6049" s="81">
        <v>19.79</v>
      </c>
      <c r="D6049" s="67"/>
      <c r="E6049" s="67"/>
      <c r="F6049" s="67"/>
      <c r="G6049" s="67"/>
      <c r="H6049" s="67"/>
      <c r="I6049" s="67"/>
    </row>
    <row r="6050" spans="1:9">
      <c r="A6050" s="79">
        <v>44082</v>
      </c>
      <c r="B6050" s="80">
        <v>23</v>
      </c>
      <c r="C6050" s="81">
        <v>18.8</v>
      </c>
      <c r="D6050" s="67"/>
      <c r="E6050" s="67"/>
      <c r="F6050" s="67"/>
      <c r="G6050" s="67"/>
      <c r="H6050" s="67"/>
      <c r="I6050" s="67"/>
    </row>
    <row r="6051" spans="1:9">
      <c r="A6051" s="79">
        <v>44082</v>
      </c>
      <c r="B6051" s="80">
        <v>24</v>
      </c>
      <c r="C6051" s="81">
        <v>18.12</v>
      </c>
      <c r="D6051" s="67"/>
      <c r="E6051" s="67"/>
      <c r="F6051" s="67"/>
      <c r="G6051" s="67"/>
      <c r="H6051" s="67"/>
      <c r="I6051" s="67"/>
    </row>
    <row r="6052" spans="1:9">
      <c r="A6052" s="79">
        <v>44083</v>
      </c>
      <c r="B6052" s="80">
        <v>1</v>
      </c>
      <c r="C6052" s="81">
        <v>16.350000000000001</v>
      </c>
      <c r="D6052" s="67"/>
      <c r="E6052" s="67"/>
      <c r="F6052" s="67"/>
      <c r="G6052" s="67"/>
      <c r="H6052" s="67"/>
      <c r="I6052" s="67"/>
    </row>
    <row r="6053" spans="1:9">
      <c r="A6053" s="79">
        <v>44083</v>
      </c>
      <c r="B6053" s="80">
        <v>2</v>
      </c>
      <c r="C6053" s="81">
        <v>15.91</v>
      </c>
      <c r="D6053" s="67"/>
      <c r="E6053" s="67"/>
      <c r="F6053" s="67"/>
      <c r="G6053" s="67"/>
      <c r="H6053" s="67"/>
      <c r="I6053" s="67"/>
    </row>
    <row r="6054" spans="1:9">
      <c r="A6054" s="79">
        <v>44083</v>
      </c>
      <c r="B6054" s="80">
        <v>3</v>
      </c>
      <c r="C6054" s="81">
        <v>14.35</v>
      </c>
      <c r="D6054" s="67"/>
      <c r="E6054" s="67"/>
      <c r="F6054" s="67"/>
      <c r="G6054" s="67"/>
      <c r="H6054" s="67"/>
      <c r="I6054" s="67"/>
    </row>
    <row r="6055" spans="1:9">
      <c r="A6055" s="79">
        <v>44083</v>
      </c>
      <c r="B6055" s="80">
        <v>4</v>
      </c>
      <c r="C6055" s="81">
        <v>14.45</v>
      </c>
      <c r="D6055" s="67"/>
      <c r="E6055" s="67"/>
      <c r="F6055" s="67"/>
      <c r="G6055" s="67"/>
      <c r="H6055" s="67"/>
      <c r="I6055" s="67"/>
    </row>
    <row r="6056" spans="1:9">
      <c r="A6056" s="79">
        <v>44083</v>
      </c>
      <c r="B6056" s="80">
        <v>5</v>
      </c>
      <c r="C6056" s="81">
        <v>15.42</v>
      </c>
      <c r="D6056" s="67"/>
      <c r="E6056" s="67"/>
      <c r="F6056" s="67"/>
      <c r="G6056" s="67"/>
      <c r="H6056" s="67"/>
      <c r="I6056" s="67"/>
    </row>
    <row r="6057" spans="1:9">
      <c r="A6057" s="79">
        <v>44083</v>
      </c>
      <c r="B6057" s="80">
        <v>6</v>
      </c>
      <c r="C6057" s="81">
        <v>16.62</v>
      </c>
      <c r="D6057" s="67"/>
      <c r="E6057" s="67"/>
      <c r="F6057" s="67"/>
      <c r="G6057" s="67"/>
      <c r="H6057" s="67"/>
      <c r="I6057" s="67"/>
    </row>
    <row r="6058" spans="1:9">
      <c r="A6058" s="79">
        <v>44083</v>
      </c>
      <c r="B6058" s="80">
        <v>7</v>
      </c>
      <c r="C6058" s="81">
        <v>17.600000000000001</v>
      </c>
      <c r="D6058" s="67"/>
      <c r="E6058" s="67"/>
      <c r="F6058" s="67"/>
      <c r="G6058" s="67"/>
      <c r="H6058" s="67"/>
      <c r="I6058" s="67"/>
    </row>
    <row r="6059" spans="1:9">
      <c r="A6059" s="79">
        <v>44083</v>
      </c>
      <c r="B6059" s="80">
        <v>8</v>
      </c>
      <c r="C6059" s="81">
        <v>18.940000000000001</v>
      </c>
      <c r="D6059" s="67"/>
      <c r="E6059" s="67"/>
      <c r="F6059" s="67"/>
      <c r="G6059" s="67"/>
      <c r="H6059" s="67"/>
      <c r="I6059" s="67"/>
    </row>
    <row r="6060" spans="1:9">
      <c r="A6060" s="79">
        <v>44083</v>
      </c>
      <c r="B6060" s="80">
        <v>9</v>
      </c>
      <c r="C6060" s="81">
        <v>21.21</v>
      </c>
      <c r="D6060" s="67"/>
      <c r="E6060" s="67"/>
      <c r="F6060" s="67"/>
      <c r="G6060" s="67"/>
      <c r="H6060" s="67"/>
      <c r="I6060" s="67"/>
    </row>
    <row r="6061" spans="1:9">
      <c r="A6061" s="79">
        <v>44083</v>
      </c>
      <c r="B6061" s="80">
        <v>10</v>
      </c>
      <c r="C6061" s="81">
        <v>21.41</v>
      </c>
      <c r="D6061" s="67"/>
      <c r="E6061" s="67"/>
      <c r="F6061" s="67"/>
      <c r="G6061" s="67"/>
      <c r="H6061" s="67"/>
      <c r="I6061" s="67"/>
    </row>
    <row r="6062" spans="1:9">
      <c r="A6062" s="79">
        <v>44083</v>
      </c>
      <c r="B6062" s="80">
        <v>11</v>
      </c>
      <c r="C6062" s="81">
        <v>23.81</v>
      </c>
      <c r="D6062" s="67"/>
      <c r="E6062" s="67"/>
      <c r="F6062" s="67"/>
      <c r="G6062" s="67"/>
      <c r="H6062" s="67"/>
      <c r="I6062" s="67"/>
    </row>
    <row r="6063" spans="1:9">
      <c r="A6063" s="79">
        <v>44083</v>
      </c>
      <c r="B6063" s="80">
        <v>12</v>
      </c>
      <c r="C6063" s="81">
        <v>28.77</v>
      </c>
      <c r="D6063" s="67"/>
      <c r="E6063" s="67"/>
      <c r="F6063" s="67"/>
      <c r="G6063" s="67"/>
      <c r="H6063" s="67"/>
      <c r="I6063" s="67"/>
    </row>
    <row r="6064" spans="1:9">
      <c r="A6064" s="79">
        <v>44083</v>
      </c>
      <c r="B6064" s="80">
        <v>13</v>
      </c>
      <c r="C6064" s="81">
        <v>26.85</v>
      </c>
      <c r="D6064" s="67"/>
      <c r="E6064" s="67"/>
      <c r="F6064" s="67"/>
      <c r="G6064" s="67"/>
      <c r="H6064" s="67"/>
      <c r="I6064" s="67"/>
    </row>
    <row r="6065" spans="1:9">
      <c r="A6065" s="79">
        <v>44083</v>
      </c>
      <c r="B6065" s="80">
        <v>14</v>
      </c>
      <c r="C6065" s="81">
        <v>19.23</v>
      </c>
      <c r="D6065" s="67"/>
      <c r="E6065" s="67"/>
      <c r="F6065" s="67"/>
      <c r="G6065" s="67"/>
      <c r="H6065" s="67"/>
      <c r="I6065" s="67"/>
    </row>
    <row r="6066" spans="1:9">
      <c r="A6066" s="79">
        <v>44083</v>
      </c>
      <c r="B6066" s="80">
        <v>15</v>
      </c>
      <c r="C6066" s="81">
        <v>9.9499999999999993</v>
      </c>
      <c r="D6066" s="67"/>
      <c r="E6066" s="67"/>
      <c r="F6066" s="67"/>
      <c r="G6066" s="67"/>
      <c r="H6066" s="67"/>
      <c r="I6066" s="67"/>
    </row>
    <row r="6067" spans="1:9">
      <c r="A6067" s="79">
        <v>44083</v>
      </c>
      <c r="B6067" s="80">
        <v>16</v>
      </c>
      <c r="C6067" s="81">
        <v>12.45</v>
      </c>
      <c r="D6067" s="67"/>
      <c r="E6067" s="67"/>
      <c r="F6067" s="67"/>
      <c r="G6067" s="67"/>
      <c r="H6067" s="67"/>
      <c r="I6067" s="67"/>
    </row>
    <row r="6068" spans="1:9">
      <c r="A6068" s="79">
        <v>44083</v>
      </c>
      <c r="B6068" s="80">
        <v>17</v>
      </c>
      <c r="C6068" s="81">
        <v>13.68</v>
      </c>
      <c r="D6068" s="67"/>
      <c r="E6068" s="67"/>
      <c r="F6068" s="67"/>
      <c r="G6068" s="67"/>
      <c r="H6068" s="67"/>
      <c r="I6068" s="67"/>
    </row>
    <row r="6069" spans="1:9">
      <c r="A6069" s="79">
        <v>44083</v>
      </c>
      <c r="B6069" s="80">
        <v>18</v>
      </c>
      <c r="C6069" s="81">
        <v>15.17</v>
      </c>
      <c r="D6069" s="67"/>
      <c r="E6069" s="67"/>
      <c r="F6069" s="67"/>
      <c r="G6069" s="67"/>
      <c r="H6069" s="67"/>
      <c r="I6069" s="67"/>
    </row>
    <row r="6070" spans="1:9">
      <c r="A6070" s="79">
        <v>44083</v>
      </c>
      <c r="B6070" s="80">
        <v>19</v>
      </c>
      <c r="C6070" s="81">
        <v>23.14</v>
      </c>
      <c r="D6070" s="67"/>
      <c r="E6070" s="67"/>
      <c r="F6070" s="67"/>
      <c r="G6070" s="67"/>
      <c r="H6070" s="67"/>
      <c r="I6070" s="67"/>
    </row>
    <row r="6071" spans="1:9">
      <c r="A6071" s="79">
        <v>44083</v>
      </c>
      <c r="B6071" s="80">
        <v>20</v>
      </c>
      <c r="C6071" s="81">
        <v>24.59</v>
      </c>
      <c r="D6071" s="67"/>
      <c r="E6071" s="67"/>
      <c r="F6071" s="67"/>
      <c r="G6071" s="67"/>
      <c r="H6071" s="67"/>
      <c r="I6071" s="67"/>
    </row>
    <row r="6072" spans="1:9">
      <c r="A6072" s="79">
        <v>44083</v>
      </c>
      <c r="B6072" s="80">
        <v>21</v>
      </c>
      <c r="C6072" s="81">
        <v>21.66</v>
      </c>
      <c r="D6072" s="67"/>
      <c r="E6072" s="67"/>
      <c r="F6072" s="67"/>
      <c r="G6072" s="67"/>
      <c r="H6072" s="67"/>
      <c r="I6072" s="67"/>
    </row>
    <row r="6073" spans="1:9">
      <c r="A6073" s="79">
        <v>44083</v>
      </c>
      <c r="B6073" s="80">
        <v>22</v>
      </c>
      <c r="C6073" s="81">
        <v>20.72</v>
      </c>
      <c r="D6073" s="67"/>
      <c r="E6073" s="67"/>
      <c r="F6073" s="67"/>
      <c r="G6073" s="67"/>
      <c r="H6073" s="67"/>
      <c r="I6073" s="67"/>
    </row>
    <row r="6074" spans="1:9">
      <c r="A6074" s="79">
        <v>44083</v>
      </c>
      <c r="B6074" s="80">
        <v>23</v>
      </c>
      <c r="C6074" s="81">
        <v>19.239999999999998</v>
      </c>
      <c r="D6074" s="67"/>
      <c r="E6074" s="67"/>
      <c r="F6074" s="67"/>
      <c r="G6074" s="67"/>
      <c r="H6074" s="67"/>
      <c r="I6074" s="67"/>
    </row>
    <row r="6075" spans="1:9">
      <c r="A6075" s="79">
        <v>44083</v>
      </c>
      <c r="B6075" s="80">
        <v>24</v>
      </c>
      <c r="C6075" s="81">
        <v>18.690000000000001</v>
      </c>
      <c r="D6075" s="67"/>
      <c r="E6075" s="67"/>
      <c r="F6075" s="67"/>
      <c r="G6075" s="67"/>
      <c r="H6075" s="67"/>
      <c r="I6075" s="67"/>
    </row>
    <row r="6076" spans="1:9">
      <c r="A6076" s="79">
        <v>44084</v>
      </c>
      <c r="B6076" s="80">
        <v>1</v>
      </c>
      <c r="C6076" s="81">
        <v>16.68</v>
      </c>
      <c r="D6076" s="67"/>
      <c r="E6076" s="67"/>
      <c r="F6076" s="67"/>
      <c r="G6076" s="67"/>
      <c r="H6076" s="67"/>
      <c r="I6076" s="67"/>
    </row>
    <row r="6077" spans="1:9">
      <c r="A6077" s="79">
        <v>44084</v>
      </c>
      <c r="B6077" s="80">
        <v>2</v>
      </c>
      <c r="C6077" s="81">
        <v>16.329999999999998</v>
      </c>
      <c r="D6077" s="67"/>
      <c r="E6077" s="67"/>
      <c r="F6077" s="67"/>
      <c r="G6077" s="67"/>
      <c r="H6077" s="67"/>
      <c r="I6077" s="67"/>
    </row>
    <row r="6078" spans="1:9">
      <c r="A6078" s="79">
        <v>44084</v>
      </c>
      <c r="B6078" s="80">
        <v>3</v>
      </c>
      <c r="C6078" s="81">
        <v>14.59</v>
      </c>
      <c r="D6078" s="67"/>
      <c r="E6078" s="67"/>
      <c r="F6078" s="67"/>
      <c r="G6078" s="67"/>
      <c r="H6078" s="67"/>
      <c r="I6078" s="67"/>
    </row>
    <row r="6079" spans="1:9">
      <c r="A6079" s="79">
        <v>44084</v>
      </c>
      <c r="B6079" s="80">
        <v>4</v>
      </c>
      <c r="C6079" s="81">
        <v>14.92</v>
      </c>
      <c r="D6079" s="67"/>
      <c r="E6079" s="67"/>
      <c r="F6079" s="67"/>
      <c r="G6079" s="67"/>
      <c r="H6079" s="67"/>
      <c r="I6079" s="67"/>
    </row>
    <row r="6080" spans="1:9">
      <c r="A6080" s="79">
        <v>44084</v>
      </c>
      <c r="B6080" s="80">
        <v>5</v>
      </c>
      <c r="C6080" s="81">
        <v>15.96</v>
      </c>
      <c r="D6080" s="67"/>
      <c r="E6080" s="67"/>
      <c r="F6080" s="67"/>
      <c r="G6080" s="67"/>
      <c r="H6080" s="67"/>
      <c r="I6080" s="67"/>
    </row>
    <row r="6081" spans="1:9">
      <c r="A6081" s="79">
        <v>44084</v>
      </c>
      <c r="B6081" s="80">
        <v>6</v>
      </c>
      <c r="C6081" s="81">
        <v>17.84</v>
      </c>
      <c r="D6081" s="67"/>
      <c r="E6081" s="67"/>
      <c r="F6081" s="67"/>
      <c r="G6081" s="67"/>
      <c r="H6081" s="67"/>
      <c r="I6081" s="67"/>
    </row>
    <row r="6082" spans="1:9">
      <c r="A6082" s="79">
        <v>44084</v>
      </c>
      <c r="B6082" s="80">
        <v>7</v>
      </c>
      <c r="C6082" s="81">
        <v>19.350000000000001</v>
      </c>
      <c r="D6082" s="67"/>
      <c r="E6082" s="67"/>
      <c r="F6082" s="67"/>
      <c r="G6082" s="67"/>
      <c r="H6082" s="67"/>
      <c r="I6082" s="67"/>
    </row>
    <row r="6083" spans="1:9">
      <c r="A6083" s="79">
        <v>44084</v>
      </c>
      <c r="B6083" s="80">
        <v>8</v>
      </c>
      <c r="C6083" s="81">
        <v>18.850000000000001</v>
      </c>
      <c r="D6083" s="67"/>
      <c r="E6083" s="67"/>
      <c r="F6083" s="67"/>
      <c r="G6083" s="67"/>
      <c r="H6083" s="67"/>
      <c r="I6083" s="67"/>
    </row>
    <row r="6084" spans="1:9">
      <c r="A6084" s="79">
        <v>44084</v>
      </c>
      <c r="B6084" s="80">
        <v>9</v>
      </c>
      <c r="C6084" s="81">
        <v>19.78</v>
      </c>
      <c r="D6084" s="67"/>
      <c r="E6084" s="67"/>
      <c r="F6084" s="67"/>
      <c r="G6084" s="67"/>
      <c r="H6084" s="67"/>
      <c r="I6084" s="67"/>
    </row>
    <row r="6085" spans="1:9">
      <c r="A6085" s="79">
        <v>44084</v>
      </c>
      <c r="B6085" s="80">
        <v>10</v>
      </c>
      <c r="C6085" s="81">
        <v>20.14</v>
      </c>
      <c r="D6085" s="67"/>
      <c r="E6085" s="67"/>
      <c r="F6085" s="67"/>
      <c r="G6085" s="67"/>
      <c r="H6085" s="67"/>
      <c r="I6085" s="67"/>
    </row>
    <row r="6086" spans="1:9">
      <c r="A6086" s="79">
        <v>44084</v>
      </c>
      <c r="B6086" s="80">
        <v>11</v>
      </c>
      <c r="C6086" s="81">
        <v>21.29</v>
      </c>
      <c r="D6086" s="67"/>
      <c r="E6086" s="67"/>
      <c r="F6086" s="67"/>
      <c r="G6086" s="67"/>
      <c r="H6086" s="67"/>
      <c r="I6086" s="67"/>
    </row>
    <row r="6087" spans="1:9">
      <c r="A6087" s="79">
        <v>44084</v>
      </c>
      <c r="B6087" s="80">
        <v>12</v>
      </c>
      <c r="C6087" s="81">
        <v>21.61</v>
      </c>
      <c r="D6087" s="67"/>
      <c r="E6087" s="67"/>
      <c r="F6087" s="67"/>
      <c r="G6087" s="67"/>
      <c r="H6087" s="67"/>
      <c r="I6087" s="67"/>
    </row>
    <row r="6088" spans="1:9">
      <c r="A6088" s="79">
        <v>44084</v>
      </c>
      <c r="B6088" s="80">
        <v>13</v>
      </c>
      <c r="C6088" s="81">
        <v>21.86</v>
      </c>
      <c r="D6088" s="67"/>
      <c r="E6088" s="67"/>
      <c r="F6088" s="67"/>
      <c r="G6088" s="67"/>
      <c r="H6088" s="67"/>
      <c r="I6088" s="67"/>
    </row>
    <row r="6089" spans="1:9">
      <c r="A6089" s="79">
        <v>44084</v>
      </c>
      <c r="B6089" s="80">
        <v>14</v>
      </c>
      <c r="C6089" s="81">
        <v>21.19</v>
      </c>
      <c r="D6089" s="67"/>
      <c r="E6089" s="67"/>
      <c r="F6089" s="67"/>
      <c r="G6089" s="67"/>
      <c r="H6089" s="67"/>
      <c r="I6089" s="67"/>
    </row>
    <row r="6090" spans="1:9">
      <c r="A6090" s="79">
        <v>44084</v>
      </c>
      <c r="B6090" s="80">
        <v>15</v>
      </c>
      <c r="C6090" s="81">
        <v>22.49</v>
      </c>
      <c r="D6090" s="67"/>
      <c r="E6090" s="67"/>
      <c r="F6090" s="67"/>
      <c r="G6090" s="67"/>
      <c r="H6090" s="67"/>
      <c r="I6090" s="67"/>
    </row>
    <row r="6091" spans="1:9">
      <c r="A6091" s="79">
        <v>44084</v>
      </c>
      <c r="B6091" s="80">
        <v>16</v>
      </c>
      <c r="C6091" s="81">
        <v>20.309999999999999</v>
      </c>
      <c r="D6091" s="67"/>
      <c r="E6091" s="67"/>
      <c r="F6091" s="67"/>
      <c r="G6091" s="67"/>
      <c r="H6091" s="67"/>
      <c r="I6091" s="67"/>
    </row>
    <row r="6092" spans="1:9">
      <c r="A6092" s="79">
        <v>44084</v>
      </c>
      <c r="B6092" s="80">
        <v>17</v>
      </c>
      <c r="C6092" s="81">
        <v>18.329999999999998</v>
      </c>
      <c r="D6092" s="67"/>
      <c r="E6092" s="67"/>
      <c r="F6092" s="67"/>
      <c r="G6092" s="67"/>
      <c r="H6092" s="67"/>
      <c r="I6092" s="67"/>
    </row>
    <row r="6093" spans="1:9">
      <c r="A6093" s="79">
        <v>44084</v>
      </c>
      <c r="B6093" s="80">
        <v>18</v>
      </c>
      <c r="C6093" s="81">
        <v>20.83</v>
      </c>
      <c r="D6093" s="67"/>
      <c r="E6093" s="67"/>
      <c r="F6093" s="67"/>
      <c r="G6093" s="67"/>
      <c r="H6093" s="67"/>
      <c r="I6093" s="67"/>
    </row>
    <row r="6094" spans="1:9">
      <c r="A6094" s="79">
        <v>44084</v>
      </c>
      <c r="B6094" s="80">
        <v>19</v>
      </c>
      <c r="C6094" s="81">
        <v>22.3</v>
      </c>
      <c r="D6094" s="67"/>
      <c r="E6094" s="67"/>
      <c r="F6094" s="67"/>
      <c r="G6094" s="67"/>
      <c r="H6094" s="67"/>
      <c r="I6094" s="67"/>
    </row>
    <row r="6095" spans="1:9">
      <c r="A6095" s="79">
        <v>44084</v>
      </c>
      <c r="B6095" s="80">
        <v>20</v>
      </c>
      <c r="C6095" s="81">
        <v>21.74</v>
      </c>
      <c r="D6095" s="67"/>
      <c r="E6095" s="67"/>
      <c r="F6095" s="67"/>
      <c r="G6095" s="67"/>
      <c r="H6095" s="67"/>
      <c r="I6095" s="67"/>
    </row>
    <row r="6096" spans="1:9">
      <c r="A6096" s="79">
        <v>44084</v>
      </c>
      <c r="B6096" s="80">
        <v>21</v>
      </c>
      <c r="C6096" s="81">
        <v>19.809999999999999</v>
      </c>
      <c r="D6096" s="67"/>
      <c r="E6096" s="67"/>
      <c r="F6096" s="67"/>
      <c r="G6096" s="67"/>
      <c r="H6096" s="67"/>
      <c r="I6096" s="67"/>
    </row>
    <row r="6097" spans="1:9">
      <c r="A6097" s="79">
        <v>44084</v>
      </c>
      <c r="B6097" s="80">
        <v>22</v>
      </c>
      <c r="C6097" s="81">
        <v>19.38</v>
      </c>
      <c r="D6097" s="67"/>
      <c r="E6097" s="67"/>
      <c r="F6097" s="67"/>
      <c r="G6097" s="67"/>
      <c r="H6097" s="67"/>
      <c r="I6097" s="67"/>
    </row>
    <row r="6098" spans="1:9">
      <c r="A6098" s="79">
        <v>44084</v>
      </c>
      <c r="B6098" s="80">
        <v>23</v>
      </c>
      <c r="C6098" s="81">
        <v>17.96</v>
      </c>
      <c r="D6098" s="67"/>
      <c r="E6098" s="67"/>
      <c r="F6098" s="67"/>
      <c r="G6098" s="67"/>
      <c r="H6098" s="67"/>
      <c r="I6098" s="67"/>
    </row>
    <row r="6099" spans="1:9">
      <c r="A6099" s="79">
        <v>44084</v>
      </c>
      <c r="B6099" s="80">
        <v>24</v>
      </c>
      <c r="C6099" s="81">
        <v>18.100000000000001</v>
      </c>
      <c r="D6099" s="67"/>
      <c r="E6099" s="67"/>
      <c r="F6099" s="67"/>
      <c r="G6099" s="67"/>
      <c r="H6099" s="67"/>
      <c r="I6099" s="67"/>
    </row>
    <row r="6100" spans="1:9">
      <c r="A6100" s="79">
        <v>44085</v>
      </c>
      <c r="B6100" s="80">
        <v>1</v>
      </c>
      <c r="C6100" s="81">
        <v>17.21</v>
      </c>
      <c r="D6100" s="67"/>
      <c r="E6100" s="67"/>
      <c r="F6100" s="67"/>
      <c r="G6100" s="67"/>
      <c r="H6100" s="67"/>
      <c r="I6100" s="67"/>
    </row>
    <row r="6101" spans="1:9">
      <c r="A6101" s="79">
        <v>44085</v>
      </c>
      <c r="B6101" s="80">
        <v>2</v>
      </c>
      <c r="C6101" s="81">
        <v>16.07</v>
      </c>
      <c r="D6101" s="67"/>
      <c r="E6101" s="67"/>
      <c r="F6101" s="67"/>
      <c r="G6101" s="67"/>
      <c r="H6101" s="67"/>
      <c r="I6101" s="67"/>
    </row>
    <row r="6102" spans="1:9">
      <c r="A6102" s="79">
        <v>44085</v>
      </c>
      <c r="B6102" s="80">
        <v>3</v>
      </c>
      <c r="C6102" s="81">
        <v>15.89</v>
      </c>
      <c r="D6102" s="67"/>
      <c r="E6102" s="67"/>
      <c r="F6102" s="67"/>
      <c r="G6102" s="67"/>
      <c r="H6102" s="67"/>
      <c r="I6102" s="67"/>
    </row>
    <row r="6103" spans="1:9">
      <c r="A6103" s="79">
        <v>44085</v>
      </c>
      <c r="B6103" s="80">
        <v>4</v>
      </c>
      <c r="C6103" s="81">
        <v>16.36</v>
      </c>
      <c r="D6103" s="67"/>
      <c r="E6103" s="67"/>
      <c r="F6103" s="67"/>
      <c r="G6103" s="67"/>
      <c r="H6103" s="67"/>
      <c r="I6103" s="67"/>
    </row>
    <row r="6104" spans="1:9">
      <c r="A6104" s="79">
        <v>44085</v>
      </c>
      <c r="B6104" s="80">
        <v>5</v>
      </c>
      <c r="C6104" s="81">
        <v>16.38</v>
      </c>
      <c r="D6104" s="67"/>
      <c r="E6104" s="67"/>
      <c r="F6104" s="67"/>
      <c r="G6104" s="67"/>
      <c r="H6104" s="67"/>
      <c r="I6104" s="67"/>
    </row>
    <row r="6105" spans="1:9">
      <c r="A6105" s="79">
        <v>44085</v>
      </c>
      <c r="B6105" s="80">
        <v>6</v>
      </c>
      <c r="C6105" s="81">
        <v>17.87</v>
      </c>
      <c r="D6105" s="67"/>
      <c r="E6105" s="67"/>
      <c r="F6105" s="67"/>
      <c r="G6105" s="67"/>
      <c r="H6105" s="67"/>
      <c r="I6105" s="67"/>
    </row>
    <row r="6106" spans="1:9">
      <c r="A6106" s="79">
        <v>44085</v>
      </c>
      <c r="B6106" s="80">
        <v>7</v>
      </c>
      <c r="C6106" s="81">
        <v>18.91</v>
      </c>
      <c r="D6106" s="67"/>
      <c r="E6106" s="67"/>
      <c r="F6106" s="67"/>
      <c r="G6106" s="67"/>
      <c r="H6106" s="67"/>
      <c r="I6106" s="67"/>
    </row>
    <row r="6107" spans="1:9">
      <c r="A6107" s="79">
        <v>44085</v>
      </c>
      <c r="B6107" s="80">
        <v>8</v>
      </c>
      <c r="C6107" s="81">
        <v>18.690000000000001</v>
      </c>
      <c r="D6107" s="67"/>
      <c r="E6107" s="67"/>
      <c r="F6107" s="67"/>
      <c r="G6107" s="67"/>
      <c r="H6107" s="67"/>
      <c r="I6107" s="67"/>
    </row>
    <row r="6108" spans="1:9">
      <c r="A6108" s="79">
        <v>44085</v>
      </c>
      <c r="B6108" s="80">
        <v>9</v>
      </c>
      <c r="C6108" s="81">
        <v>19.09</v>
      </c>
      <c r="D6108" s="67"/>
      <c r="E6108" s="67"/>
      <c r="F6108" s="67"/>
      <c r="G6108" s="67"/>
      <c r="H6108" s="67"/>
      <c r="I6108" s="67"/>
    </row>
    <row r="6109" spans="1:9">
      <c r="A6109" s="79">
        <v>44085</v>
      </c>
      <c r="B6109" s="80">
        <v>10</v>
      </c>
      <c r="C6109" s="81">
        <v>19.45</v>
      </c>
      <c r="D6109" s="67"/>
      <c r="E6109" s="67"/>
      <c r="F6109" s="67"/>
      <c r="G6109" s="67"/>
      <c r="H6109" s="67"/>
      <c r="I6109" s="67"/>
    </row>
    <row r="6110" spans="1:9">
      <c r="A6110" s="79">
        <v>44085</v>
      </c>
      <c r="B6110" s="80">
        <v>11</v>
      </c>
      <c r="C6110" s="81">
        <v>20.079999999999998</v>
      </c>
      <c r="D6110" s="67"/>
      <c r="E6110" s="67"/>
      <c r="F6110" s="67"/>
      <c r="G6110" s="67"/>
      <c r="H6110" s="67"/>
      <c r="I6110" s="67"/>
    </row>
    <row r="6111" spans="1:9">
      <c r="A6111" s="79">
        <v>44085</v>
      </c>
      <c r="B6111" s="80">
        <v>12</v>
      </c>
      <c r="C6111" s="81">
        <v>20.28</v>
      </c>
      <c r="D6111" s="67"/>
      <c r="E6111" s="67"/>
      <c r="F6111" s="67"/>
      <c r="G6111" s="67"/>
      <c r="H6111" s="67"/>
      <c r="I6111" s="67"/>
    </row>
    <row r="6112" spans="1:9">
      <c r="A6112" s="79">
        <v>44085</v>
      </c>
      <c r="B6112" s="80">
        <v>13</v>
      </c>
      <c r="C6112" s="81">
        <v>21.09</v>
      </c>
      <c r="D6112" s="67"/>
      <c r="E6112" s="67"/>
      <c r="F6112" s="67"/>
      <c r="G6112" s="67"/>
      <c r="H6112" s="67"/>
      <c r="I6112" s="67"/>
    </row>
    <row r="6113" spans="1:9">
      <c r="A6113" s="79">
        <v>44085</v>
      </c>
      <c r="B6113" s="80">
        <v>14</v>
      </c>
      <c r="C6113" s="81">
        <v>22.5</v>
      </c>
      <c r="D6113" s="67"/>
      <c r="E6113" s="67"/>
      <c r="F6113" s="67"/>
      <c r="G6113" s="67"/>
      <c r="H6113" s="67"/>
      <c r="I6113" s="67"/>
    </row>
    <row r="6114" spans="1:9">
      <c r="A6114" s="79">
        <v>44085</v>
      </c>
      <c r="B6114" s="80">
        <v>15</v>
      </c>
      <c r="C6114" s="81">
        <v>23.18</v>
      </c>
      <c r="D6114" s="67"/>
      <c r="E6114" s="67"/>
      <c r="F6114" s="67"/>
      <c r="G6114" s="67"/>
      <c r="H6114" s="67"/>
      <c r="I6114" s="67"/>
    </row>
    <row r="6115" spans="1:9">
      <c r="A6115" s="79">
        <v>44085</v>
      </c>
      <c r="B6115" s="80">
        <v>16</v>
      </c>
      <c r="C6115" s="81">
        <v>22.55</v>
      </c>
      <c r="D6115" s="67"/>
      <c r="E6115" s="67"/>
      <c r="F6115" s="67"/>
      <c r="G6115" s="67"/>
      <c r="H6115" s="67"/>
      <c r="I6115" s="67"/>
    </row>
    <row r="6116" spans="1:9">
      <c r="A6116" s="79">
        <v>44085</v>
      </c>
      <c r="B6116" s="80">
        <v>17</v>
      </c>
      <c r="C6116" s="81">
        <v>22.68</v>
      </c>
      <c r="D6116" s="67"/>
      <c r="E6116" s="67"/>
      <c r="F6116" s="67"/>
      <c r="G6116" s="67"/>
      <c r="H6116" s="67"/>
      <c r="I6116" s="67"/>
    </row>
    <row r="6117" spans="1:9">
      <c r="A6117" s="79">
        <v>44085</v>
      </c>
      <c r="B6117" s="80">
        <v>18</v>
      </c>
      <c r="C6117" s="81">
        <v>22.22</v>
      </c>
      <c r="D6117" s="67"/>
      <c r="E6117" s="67"/>
      <c r="F6117" s="67"/>
      <c r="G6117" s="67"/>
      <c r="H6117" s="67"/>
      <c r="I6117" s="67"/>
    </row>
    <row r="6118" spans="1:9">
      <c r="A6118" s="79">
        <v>44085</v>
      </c>
      <c r="B6118" s="80">
        <v>19</v>
      </c>
      <c r="C6118" s="81">
        <v>20.84</v>
      </c>
      <c r="D6118" s="67"/>
      <c r="E6118" s="67"/>
      <c r="F6118" s="67"/>
      <c r="G6118" s="67"/>
      <c r="H6118" s="67"/>
      <c r="I6118" s="67"/>
    </row>
    <row r="6119" spans="1:9">
      <c r="A6119" s="79">
        <v>44085</v>
      </c>
      <c r="B6119" s="80">
        <v>20</v>
      </c>
      <c r="C6119" s="81">
        <v>22.54</v>
      </c>
      <c r="D6119" s="67"/>
      <c r="E6119" s="67"/>
      <c r="F6119" s="67"/>
      <c r="G6119" s="67"/>
      <c r="H6119" s="67"/>
      <c r="I6119" s="67"/>
    </row>
    <row r="6120" spans="1:9">
      <c r="A6120" s="79">
        <v>44085</v>
      </c>
      <c r="B6120" s="80">
        <v>21</v>
      </c>
      <c r="C6120" s="81">
        <v>20.13</v>
      </c>
      <c r="D6120" s="67"/>
      <c r="E6120" s="67"/>
      <c r="F6120" s="67"/>
      <c r="G6120" s="67"/>
      <c r="H6120" s="67"/>
      <c r="I6120" s="67"/>
    </row>
    <row r="6121" spans="1:9">
      <c r="A6121" s="79">
        <v>44085</v>
      </c>
      <c r="B6121" s="80">
        <v>22</v>
      </c>
      <c r="C6121" s="81">
        <v>19.46</v>
      </c>
      <c r="D6121" s="67"/>
      <c r="E6121" s="67"/>
      <c r="F6121" s="67"/>
      <c r="G6121" s="67"/>
      <c r="H6121" s="67"/>
      <c r="I6121" s="67"/>
    </row>
    <row r="6122" spans="1:9">
      <c r="A6122" s="79">
        <v>44085</v>
      </c>
      <c r="B6122" s="80">
        <v>23</v>
      </c>
      <c r="C6122" s="81">
        <v>18.600000000000001</v>
      </c>
      <c r="D6122" s="67"/>
      <c r="E6122" s="67"/>
      <c r="F6122" s="67"/>
      <c r="G6122" s="67"/>
      <c r="H6122" s="67"/>
      <c r="I6122" s="67"/>
    </row>
    <row r="6123" spans="1:9">
      <c r="A6123" s="79">
        <v>44085</v>
      </c>
      <c r="B6123" s="80">
        <v>24</v>
      </c>
      <c r="C6123" s="81">
        <v>18.66</v>
      </c>
      <c r="D6123" s="67"/>
      <c r="E6123" s="67"/>
      <c r="F6123" s="67"/>
      <c r="G6123" s="67"/>
      <c r="H6123" s="67"/>
      <c r="I6123" s="67"/>
    </row>
    <row r="6124" spans="1:9">
      <c r="A6124" s="79">
        <v>44086</v>
      </c>
      <c r="B6124" s="80">
        <v>1</v>
      </c>
      <c r="C6124" s="81">
        <v>17.91</v>
      </c>
      <c r="D6124" s="67"/>
      <c r="E6124" s="67"/>
      <c r="F6124" s="67"/>
      <c r="G6124" s="67"/>
      <c r="H6124" s="67"/>
      <c r="I6124" s="67"/>
    </row>
    <row r="6125" spans="1:9">
      <c r="A6125" s="79">
        <v>44086</v>
      </c>
      <c r="B6125" s="80">
        <v>2</v>
      </c>
      <c r="C6125" s="81">
        <v>17.3</v>
      </c>
      <c r="D6125" s="67"/>
      <c r="E6125" s="67"/>
      <c r="F6125" s="67"/>
      <c r="G6125" s="67"/>
      <c r="H6125" s="67"/>
      <c r="I6125" s="67"/>
    </row>
    <row r="6126" spans="1:9">
      <c r="A6126" s="79">
        <v>44086</v>
      </c>
      <c r="B6126" s="80">
        <v>3</v>
      </c>
      <c r="C6126" s="81">
        <v>17.02</v>
      </c>
      <c r="D6126" s="67"/>
      <c r="E6126" s="67"/>
      <c r="F6126" s="67"/>
      <c r="G6126" s="67"/>
      <c r="H6126" s="67"/>
      <c r="I6126" s="67"/>
    </row>
    <row r="6127" spans="1:9">
      <c r="A6127" s="79">
        <v>44086</v>
      </c>
      <c r="B6127" s="80">
        <v>4</v>
      </c>
      <c r="C6127" s="81">
        <v>16.75</v>
      </c>
      <c r="D6127" s="67"/>
      <c r="E6127" s="67"/>
      <c r="F6127" s="67"/>
      <c r="G6127" s="67"/>
      <c r="H6127" s="67"/>
      <c r="I6127" s="67"/>
    </row>
    <row r="6128" spans="1:9">
      <c r="A6128" s="79">
        <v>44086</v>
      </c>
      <c r="B6128" s="80">
        <v>5</v>
      </c>
      <c r="C6128" s="81">
        <v>17.13</v>
      </c>
      <c r="D6128" s="67"/>
      <c r="E6128" s="67"/>
      <c r="F6128" s="67"/>
      <c r="G6128" s="67"/>
      <c r="H6128" s="67"/>
      <c r="I6128" s="67"/>
    </row>
    <row r="6129" spans="1:9">
      <c r="A6129" s="79">
        <v>44086</v>
      </c>
      <c r="B6129" s="80">
        <v>6</v>
      </c>
      <c r="C6129" s="81">
        <v>17.34</v>
      </c>
      <c r="D6129" s="67"/>
      <c r="E6129" s="67"/>
      <c r="F6129" s="67"/>
      <c r="G6129" s="67"/>
      <c r="H6129" s="67"/>
      <c r="I6129" s="67"/>
    </row>
    <row r="6130" spans="1:9">
      <c r="A6130" s="79">
        <v>44086</v>
      </c>
      <c r="B6130" s="80">
        <v>7</v>
      </c>
      <c r="C6130" s="81">
        <v>17.7</v>
      </c>
      <c r="D6130" s="67"/>
      <c r="E6130" s="67"/>
      <c r="F6130" s="67"/>
      <c r="G6130" s="67"/>
      <c r="H6130" s="67"/>
      <c r="I6130" s="67"/>
    </row>
    <row r="6131" spans="1:9">
      <c r="A6131" s="79">
        <v>44086</v>
      </c>
      <c r="B6131" s="80">
        <v>8</v>
      </c>
      <c r="C6131" s="81">
        <v>18.100000000000001</v>
      </c>
      <c r="D6131" s="67"/>
      <c r="E6131" s="67"/>
      <c r="F6131" s="67"/>
      <c r="G6131" s="67"/>
      <c r="H6131" s="67"/>
      <c r="I6131" s="67"/>
    </row>
    <row r="6132" spans="1:9">
      <c r="A6132" s="79">
        <v>44086</v>
      </c>
      <c r="B6132" s="80">
        <v>9</v>
      </c>
      <c r="C6132" s="81">
        <v>20.260000000000002</v>
      </c>
      <c r="D6132" s="67"/>
      <c r="E6132" s="67"/>
      <c r="F6132" s="67"/>
      <c r="G6132" s="67"/>
      <c r="H6132" s="67"/>
      <c r="I6132" s="67"/>
    </row>
    <row r="6133" spans="1:9">
      <c r="A6133" s="79">
        <v>44086</v>
      </c>
      <c r="B6133" s="80">
        <v>10</v>
      </c>
      <c r="C6133" s="81">
        <v>20.53</v>
      </c>
      <c r="D6133" s="67"/>
      <c r="E6133" s="67"/>
      <c r="F6133" s="67"/>
      <c r="G6133" s="67"/>
      <c r="H6133" s="67"/>
      <c r="I6133" s="67"/>
    </row>
    <row r="6134" spans="1:9">
      <c r="A6134" s="79">
        <v>44086</v>
      </c>
      <c r="B6134" s="80">
        <v>11</v>
      </c>
      <c r="C6134" s="81">
        <v>23.67</v>
      </c>
      <c r="D6134" s="67"/>
      <c r="E6134" s="67"/>
      <c r="F6134" s="67"/>
      <c r="G6134" s="67"/>
      <c r="H6134" s="67"/>
      <c r="I6134" s="67"/>
    </row>
    <row r="6135" spans="1:9">
      <c r="A6135" s="79">
        <v>44086</v>
      </c>
      <c r="B6135" s="80">
        <v>12</v>
      </c>
      <c r="C6135" s="81">
        <v>24.83</v>
      </c>
      <c r="D6135" s="67"/>
      <c r="E6135" s="67"/>
      <c r="F6135" s="67"/>
      <c r="G6135" s="67"/>
      <c r="H6135" s="67"/>
      <c r="I6135" s="67"/>
    </row>
    <row r="6136" spans="1:9">
      <c r="A6136" s="79">
        <v>44086</v>
      </c>
      <c r="B6136" s="80">
        <v>13</v>
      </c>
      <c r="C6136" s="81">
        <v>28.48</v>
      </c>
      <c r="D6136" s="67"/>
      <c r="E6136" s="67"/>
      <c r="F6136" s="67"/>
      <c r="G6136" s="67"/>
      <c r="H6136" s="67"/>
      <c r="I6136" s="67"/>
    </row>
    <row r="6137" spans="1:9">
      <c r="A6137" s="79">
        <v>44086</v>
      </c>
      <c r="B6137" s="80">
        <v>14</v>
      </c>
      <c r="C6137" s="81">
        <v>22.16</v>
      </c>
      <c r="D6137" s="67"/>
      <c r="E6137" s="67"/>
      <c r="F6137" s="67"/>
      <c r="G6137" s="67"/>
      <c r="H6137" s="67"/>
      <c r="I6137" s="67"/>
    </row>
    <row r="6138" spans="1:9">
      <c r="A6138" s="79">
        <v>44086</v>
      </c>
      <c r="B6138" s="80">
        <v>15</v>
      </c>
      <c r="C6138" s="81">
        <v>19.29</v>
      </c>
      <c r="D6138" s="67"/>
      <c r="E6138" s="67"/>
      <c r="F6138" s="67"/>
      <c r="G6138" s="67"/>
      <c r="H6138" s="67"/>
      <c r="I6138" s="67"/>
    </row>
    <row r="6139" spans="1:9">
      <c r="A6139" s="79">
        <v>44086</v>
      </c>
      <c r="B6139" s="80">
        <v>16</v>
      </c>
      <c r="C6139" s="81">
        <v>20.51</v>
      </c>
      <c r="D6139" s="67"/>
      <c r="E6139" s="67"/>
      <c r="F6139" s="67"/>
      <c r="G6139" s="67"/>
      <c r="H6139" s="67"/>
      <c r="I6139" s="67"/>
    </row>
    <row r="6140" spans="1:9">
      <c r="A6140" s="79">
        <v>44086</v>
      </c>
      <c r="B6140" s="80">
        <v>17</v>
      </c>
      <c r="C6140" s="81">
        <v>19.55</v>
      </c>
      <c r="D6140" s="67"/>
      <c r="E6140" s="67"/>
      <c r="F6140" s="67"/>
      <c r="G6140" s="67"/>
      <c r="H6140" s="67"/>
      <c r="I6140" s="67"/>
    </row>
    <row r="6141" spans="1:9">
      <c r="A6141" s="79">
        <v>44086</v>
      </c>
      <c r="B6141" s="80">
        <v>18</v>
      </c>
      <c r="C6141" s="81">
        <v>21.13</v>
      </c>
      <c r="D6141" s="67"/>
      <c r="E6141" s="67"/>
      <c r="F6141" s="67"/>
      <c r="G6141" s="67"/>
      <c r="H6141" s="67"/>
      <c r="I6141" s="67"/>
    </row>
    <row r="6142" spans="1:9">
      <c r="A6142" s="79">
        <v>44086</v>
      </c>
      <c r="B6142" s="80">
        <v>19</v>
      </c>
      <c r="C6142" s="81">
        <v>21.26</v>
      </c>
      <c r="D6142" s="67"/>
      <c r="E6142" s="67"/>
      <c r="F6142" s="67"/>
      <c r="G6142" s="67"/>
      <c r="H6142" s="67"/>
      <c r="I6142" s="67"/>
    </row>
    <row r="6143" spans="1:9">
      <c r="A6143" s="79">
        <v>44086</v>
      </c>
      <c r="B6143" s="80">
        <v>20</v>
      </c>
      <c r="C6143" s="81">
        <v>23.93</v>
      </c>
      <c r="D6143" s="67"/>
      <c r="E6143" s="67"/>
      <c r="F6143" s="67"/>
      <c r="G6143" s="67"/>
      <c r="H6143" s="67"/>
      <c r="I6143" s="67"/>
    </row>
    <row r="6144" spans="1:9">
      <c r="A6144" s="79">
        <v>44086</v>
      </c>
      <c r="B6144" s="80">
        <v>21</v>
      </c>
      <c r="C6144" s="81">
        <v>21.39</v>
      </c>
      <c r="D6144" s="67"/>
      <c r="E6144" s="67"/>
      <c r="F6144" s="67"/>
      <c r="G6144" s="67"/>
      <c r="H6144" s="67"/>
      <c r="I6144" s="67"/>
    </row>
    <row r="6145" spans="1:9">
      <c r="A6145" s="79">
        <v>44086</v>
      </c>
      <c r="B6145" s="80">
        <v>22</v>
      </c>
      <c r="C6145" s="81">
        <v>19.78</v>
      </c>
      <c r="D6145" s="67"/>
      <c r="E6145" s="67"/>
      <c r="F6145" s="67"/>
      <c r="G6145" s="67"/>
      <c r="H6145" s="67"/>
      <c r="I6145" s="67"/>
    </row>
    <row r="6146" spans="1:9">
      <c r="A6146" s="79">
        <v>44086</v>
      </c>
      <c r="B6146" s="80">
        <v>23</v>
      </c>
      <c r="C6146" s="81">
        <v>18.2</v>
      </c>
      <c r="D6146" s="67"/>
      <c r="E6146" s="67"/>
      <c r="F6146" s="67"/>
      <c r="G6146" s="67"/>
      <c r="H6146" s="67"/>
      <c r="I6146" s="67"/>
    </row>
    <row r="6147" spans="1:9">
      <c r="A6147" s="79">
        <v>44086</v>
      </c>
      <c r="B6147" s="80">
        <v>24</v>
      </c>
      <c r="C6147" s="81">
        <v>17.52</v>
      </c>
      <c r="D6147" s="67"/>
      <c r="E6147" s="67"/>
      <c r="F6147" s="67"/>
      <c r="G6147" s="67"/>
      <c r="H6147" s="67"/>
      <c r="I6147" s="67"/>
    </row>
    <row r="6148" spans="1:9">
      <c r="A6148" s="79">
        <v>44087</v>
      </c>
      <c r="B6148" s="80">
        <v>1</v>
      </c>
      <c r="C6148" s="81">
        <v>16.600000000000001</v>
      </c>
      <c r="D6148" s="67"/>
      <c r="E6148" s="67"/>
      <c r="F6148" s="67"/>
      <c r="G6148" s="67"/>
      <c r="H6148" s="67"/>
      <c r="I6148" s="67"/>
    </row>
    <row r="6149" spans="1:9">
      <c r="A6149" s="79">
        <v>44087</v>
      </c>
      <c r="B6149" s="80">
        <v>2</v>
      </c>
      <c r="C6149" s="81">
        <v>16.8</v>
      </c>
      <c r="D6149" s="67"/>
      <c r="E6149" s="67"/>
      <c r="F6149" s="67"/>
      <c r="G6149" s="67"/>
      <c r="H6149" s="67"/>
      <c r="I6149" s="67"/>
    </row>
    <row r="6150" spans="1:9">
      <c r="A6150" s="79">
        <v>44087</v>
      </c>
      <c r="B6150" s="80">
        <v>3</v>
      </c>
      <c r="C6150" s="81">
        <v>16.39</v>
      </c>
      <c r="D6150" s="67"/>
      <c r="E6150" s="67"/>
      <c r="F6150" s="67"/>
      <c r="G6150" s="67"/>
      <c r="H6150" s="67"/>
      <c r="I6150" s="67"/>
    </row>
    <row r="6151" spans="1:9">
      <c r="A6151" s="79">
        <v>44087</v>
      </c>
      <c r="B6151" s="80">
        <v>4</v>
      </c>
      <c r="C6151" s="81">
        <v>15.25</v>
      </c>
      <c r="D6151" s="67"/>
      <c r="E6151" s="67"/>
      <c r="F6151" s="67"/>
      <c r="G6151" s="67"/>
      <c r="H6151" s="67"/>
      <c r="I6151" s="67"/>
    </row>
    <row r="6152" spans="1:9">
      <c r="A6152" s="79">
        <v>44087</v>
      </c>
      <c r="B6152" s="80">
        <v>5</v>
      </c>
      <c r="C6152" s="81">
        <v>15.65</v>
      </c>
      <c r="D6152" s="67"/>
      <c r="E6152" s="67"/>
      <c r="F6152" s="67"/>
      <c r="G6152" s="67"/>
      <c r="H6152" s="67"/>
      <c r="I6152" s="67"/>
    </row>
    <row r="6153" spans="1:9">
      <c r="A6153" s="79">
        <v>44087</v>
      </c>
      <c r="B6153" s="80">
        <v>6</v>
      </c>
      <c r="C6153" s="81">
        <v>15.53</v>
      </c>
      <c r="D6153" s="67"/>
      <c r="E6153" s="67"/>
      <c r="F6153" s="67"/>
      <c r="G6153" s="67"/>
      <c r="H6153" s="67"/>
      <c r="I6153" s="67"/>
    </row>
    <row r="6154" spans="1:9">
      <c r="A6154" s="79">
        <v>44087</v>
      </c>
      <c r="B6154" s="80">
        <v>7</v>
      </c>
      <c r="C6154" s="81">
        <v>15.77</v>
      </c>
      <c r="D6154" s="67"/>
      <c r="E6154" s="67"/>
      <c r="F6154" s="67"/>
      <c r="G6154" s="67"/>
      <c r="H6154" s="67"/>
      <c r="I6154" s="67"/>
    </row>
    <row r="6155" spans="1:9">
      <c r="A6155" s="79">
        <v>44087</v>
      </c>
      <c r="B6155" s="80">
        <v>8</v>
      </c>
      <c r="C6155" s="81">
        <v>15.79</v>
      </c>
      <c r="D6155" s="67"/>
      <c r="E6155" s="67"/>
      <c r="F6155" s="67"/>
      <c r="G6155" s="67"/>
      <c r="H6155" s="67"/>
      <c r="I6155" s="67"/>
    </row>
    <row r="6156" spans="1:9">
      <c r="A6156" s="79">
        <v>44087</v>
      </c>
      <c r="B6156" s="80">
        <v>9</v>
      </c>
      <c r="C6156" s="81">
        <v>17.440000000000001</v>
      </c>
      <c r="D6156" s="67"/>
      <c r="E6156" s="67"/>
      <c r="F6156" s="67"/>
      <c r="G6156" s="67"/>
      <c r="H6156" s="67"/>
      <c r="I6156" s="67"/>
    </row>
    <row r="6157" spans="1:9">
      <c r="A6157" s="79">
        <v>44087</v>
      </c>
      <c r="B6157" s="80">
        <v>10</v>
      </c>
      <c r="C6157" s="81">
        <v>19.079999999999998</v>
      </c>
      <c r="D6157" s="67"/>
      <c r="E6157" s="67"/>
      <c r="F6157" s="67"/>
      <c r="G6157" s="67"/>
      <c r="H6157" s="67"/>
      <c r="I6157" s="67"/>
    </row>
    <row r="6158" spans="1:9">
      <c r="A6158" s="79">
        <v>44087</v>
      </c>
      <c r="B6158" s="80">
        <v>11</v>
      </c>
      <c r="C6158" s="81">
        <v>18.63</v>
      </c>
      <c r="D6158" s="67"/>
      <c r="E6158" s="67"/>
      <c r="F6158" s="67"/>
      <c r="G6158" s="67"/>
      <c r="H6158" s="67"/>
      <c r="I6158" s="67"/>
    </row>
    <row r="6159" spans="1:9">
      <c r="A6159" s="79">
        <v>44087</v>
      </c>
      <c r="B6159" s="80">
        <v>12</v>
      </c>
      <c r="C6159" s="81">
        <v>20.079999999999998</v>
      </c>
      <c r="D6159" s="67"/>
      <c r="E6159" s="67"/>
      <c r="F6159" s="67"/>
      <c r="G6159" s="67"/>
      <c r="H6159" s="67"/>
      <c r="I6159" s="67"/>
    </row>
    <row r="6160" spans="1:9">
      <c r="A6160" s="79">
        <v>44087</v>
      </c>
      <c r="B6160" s="80">
        <v>13</v>
      </c>
      <c r="C6160" s="81">
        <v>22.49</v>
      </c>
      <c r="D6160" s="67"/>
      <c r="E6160" s="67"/>
      <c r="F6160" s="67"/>
      <c r="G6160" s="67"/>
      <c r="H6160" s="67"/>
      <c r="I6160" s="67"/>
    </row>
    <row r="6161" spans="1:9">
      <c r="A6161" s="79">
        <v>44087</v>
      </c>
      <c r="B6161" s="80">
        <v>14</v>
      </c>
      <c r="C6161" s="81">
        <v>25.23</v>
      </c>
      <c r="D6161" s="67"/>
      <c r="E6161" s="67"/>
      <c r="F6161" s="67"/>
      <c r="G6161" s="67"/>
      <c r="H6161" s="67"/>
      <c r="I6161" s="67"/>
    </row>
    <row r="6162" spans="1:9">
      <c r="A6162" s="79">
        <v>44087</v>
      </c>
      <c r="B6162" s="80">
        <v>15</v>
      </c>
      <c r="C6162" s="81">
        <v>25.52</v>
      </c>
      <c r="D6162" s="67"/>
      <c r="E6162" s="67"/>
      <c r="F6162" s="67"/>
      <c r="G6162" s="67"/>
      <c r="H6162" s="67"/>
      <c r="I6162" s="67"/>
    </row>
    <row r="6163" spans="1:9">
      <c r="A6163" s="79">
        <v>44087</v>
      </c>
      <c r="B6163" s="80">
        <v>16</v>
      </c>
      <c r="C6163" s="81">
        <v>41.4</v>
      </c>
      <c r="D6163" s="67"/>
      <c r="E6163" s="67"/>
      <c r="F6163" s="67"/>
      <c r="G6163" s="67"/>
      <c r="H6163" s="67"/>
      <c r="I6163" s="67"/>
    </row>
    <row r="6164" spans="1:9">
      <c r="A6164" s="79">
        <v>44087</v>
      </c>
      <c r="B6164" s="80">
        <v>17</v>
      </c>
      <c r="C6164" s="81">
        <v>65.03</v>
      </c>
      <c r="D6164" s="67"/>
      <c r="E6164" s="67"/>
      <c r="F6164" s="67"/>
      <c r="G6164" s="67"/>
      <c r="H6164" s="67"/>
      <c r="I6164" s="67"/>
    </row>
    <row r="6165" spans="1:9">
      <c r="A6165" s="79">
        <v>44087</v>
      </c>
      <c r="B6165" s="80">
        <v>18</v>
      </c>
      <c r="C6165" s="81">
        <v>26.03</v>
      </c>
      <c r="D6165" s="67"/>
      <c r="E6165" s="67"/>
      <c r="F6165" s="67"/>
      <c r="G6165" s="67"/>
      <c r="H6165" s="67"/>
      <c r="I6165" s="67"/>
    </row>
    <row r="6166" spans="1:9">
      <c r="A6166" s="79">
        <v>44087</v>
      </c>
      <c r="B6166" s="80">
        <v>19</v>
      </c>
      <c r="C6166" s="81">
        <v>22.46</v>
      </c>
      <c r="D6166" s="67"/>
      <c r="E6166" s="67"/>
      <c r="F6166" s="67"/>
      <c r="G6166" s="67"/>
      <c r="H6166" s="67"/>
      <c r="I6166" s="67"/>
    </row>
    <row r="6167" spans="1:9">
      <c r="A6167" s="79">
        <v>44087</v>
      </c>
      <c r="B6167" s="80">
        <v>20</v>
      </c>
      <c r="C6167" s="81">
        <v>22.79</v>
      </c>
      <c r="D6167" s="67"/>
      <c r="E6167" s="67"/>
      <c r="F6167" s="67"/>
      <c r="G6167" s="67"/>
      <c r="H6167" s="67"/>
      <c r="I6167" s="67"/>
    </row>
    <row r="6168" spans="1:9">
      <c r="A6168" s="79">
        <v>44087</v>
      </c>
      <c r="B6168" s="80">
        <v>21</v>
      </c>
      <c r="C6168" s="81">
        <v>21.24</v>
      </c>
      <c r="D6168" s="67"/>
      <c r="E6168" s="67"/>
      <c r="F6168" s="67"/>
      <c r="G6168" s="67"/>
      <c r="H6168" s="67"/>
      <c r="I6168" s="67"/>
    </row>
    <row r="6169" spans="1:9">
      <c r="A6169" s="79">
        <v>44087</v>
      </c>
      <c r="B6169" s="80">
        <v>22</v>
      </c>
      <c r="C6169" s="81">
        <v>18.29</v>
      </c>
      <c r="D6169" s="67"/>
      <c r="E6169" s="67"/>
      <c r="F6169" s="67"/>
      <c r="G6169" s="67"/>
      <c r="H6169" s="67"/>
      <c r="I6169" s="67"/>
    </row>
    <row r="6170" spans="1:9">
      <c r="A6170" s="79">
        <v>44087</v>
      </c>
      <c r="B6170" s="80">
        <v>23</v>
      </c>
      <c r="C6170" s="81">
        <v>17.04</v>
      </c>
      <c r="D6170" s="67"/>
      <c r="E6170" s="67"/>
      <c r="F6170" s="67"/>
      <c r="G6170" s="67"/>
      <c r="H6170" s="67"/>
      <c r="I6170" s="67"/>
    </row>
    <row r="6171" spans="1:9">
      <c r="A6171" s="79">
        <v>44087</v>
      </c>
      <c r="B6171" s="80">
        <v>24</v>
      </c>
      <c r="C6171" s="81">
        <v>17.07</v>
      </c>
      <c r="D6171" s="67"/>
      <c r="E6171" s="67"/>
      <c r="F6171" s="67"/>
      <c r="G6171" s="67"/>
      <c r="H6171" s="67"/>
      <c r="I6171" s="67"/>
    </row>
    <row r="6172" spans="1:9">
      <c r="A6172" s="79">
        <v>44088</v>
      </c>
      <c r="B6172" s="80">
        <v>1</v>
      </c>
      <c r="C6172" s="81">
        <v>17.11</v>
      </c>
      <c r="D6172" s="67"/>
      <c r="E6172" s="67"/>
      <c r="F6172" s="67"/>
      <c r="G6172" s="67"/>
      <c r="H6172" s="67"/>
      <c r="I6172" s="67"/>
    </row>
    <row r="6173" spans="1:9">
      <c r="A6173" s="79">
        <v>44088</v>
      </c>
      <c r="B6173" s="80">
        <v>2</v>
      </c>
      <c r="C6173" s="81">
        <v>16.600000000000001</v>
      </c>
      <c r="D6173" s="67"/>
      <c r="E6173" s="67"/>
      <c r="F6173" s="67"/>
      <c r="G6173" s="67"/>
      <c r="H6173" s="67"/>
      <c r="I6173" s="67"/>
    </row>
    <row r="6174" spans="1:9">
      <c r="A6174" s="79">
        <v>44088</v>
      </c>
      <c r="B6174" s="80">
        <v>3</v>
      </c>
      <c r="C6174" s="81">
        <v>15.7</v>
      </c>
      <c r="D6174" s="67"/>
      <c r="E6174" s="67"/>
      <c r="F6174" s="67"/>
      <c r="G6174" s="67"/>
      <c r="H6174" s="67"/>
      <c r="I6174" s="67"/>
    </row>
    <row r="6175" spans="1:9">
      <c r="A6175" s="79">
        <v>44088</v>
      </c>
      <c r="B6175" s="80">
        <v>4</v>
      </c>
      <c r="C6175" s="81">
        <v>16.600000000000001</v>
      </c>
      <c r="D6175" s="67"/>
      <c r="E6175" s="67"/>
      <c r="F6175" s="67"/>
      <c r="G6175" s="67"/>
      <c r="H6175" s="67"/>
      <c r="I6175" s="67"/>
    </row>
    <row r="6176" spans="1:9">
      <c r="A6176" s="79">
        <v>44088</v>
      </c>
      <c r="B6176" s="80">
        <v>5</v>
      </c>
      <c r="C6176" s="81">
        <v>17.309999999999999</v>
      </c>
      <c r="D6176" s="67"/>
      <c r="E6176" s="67"/>
      <c r="F6176" s="67"/>
      <c r="G6176" s="67"/>
      <c r="H6176" s="67"/>
      <c r="I6176" s="67"/>
    </row>
    <row r="6177" spans="1:9">
      <c r="A6177" s="79">
        <v>44088</v>
      </c>
      <c r="B6177" s="80">
        <v>6</v>
      </c>
      <c r="C6177" s="81">
        <v>17.829999999999998</v>
      </c>
      <c r="D6177" s="67"/>
      <c r="E6177" s="67"/>
      <c r="F6177" s="67"/>
      <c r="G6177" s="67"/>
      <c r="H6177" s="67"/>
      <c r="I6177" s="67"/>
    </row>
    <row r="6178" spans="1:9">
      <c r="A6178" s="79">
        <v>44088</v>
      </c>
      <c r="B6178" s="80">
        <v>7</v>
      </c>
      <c r="C6178" s="81">
        <v>18.28</v>
      </c>
      <c r="D6178" s="67"/>
      <c r="E6178" s="67"/>
      <c r="F6178" s="67"/>
      <c r="G6178" s="67"/>
      <c r="H6178" s="67"/>
      <c r="I6178" s="67"/>
    </row>
    <row r="6179" spans="1:9">
      <c r="A6179" s="79">
        <v>44088</v>
      </c>
      <c r="B6179" s="80">
        <v>8</v>
      </c>
      <c r="C6179" s="81">
        <v>18.59</v>
      </c>
      <c r="D6179" s="67"/>
      <c r="E6179" s="67"/>
      <c r="F6179" s="67"/>
      <c r="G6179" s="67"/>
      <c r="H6179" s="67"/>
      <c r="I6179" s="67"/>
    </row>
    <row r="6180" spans="1:9">
      <c r="A6180" s="79">
        <v>44088</v>
      </c>
      <c r="B6180" s="80">
        <v>9</v>
      </c>
      <c r="C6180" s="81">
        <v>19.260000000000002</v>
      </c>
      <c r="D6180" s="67"/>
      <c r="E6180" s="67"/>
      <c r="F6180" s="67"/>
      <c r="G6180" s="67"/>
      <c r="H6180" s="67"/>
      <c r="I6180" s="67"/>
    </row>
    <row r="6181" spans="1:9">
      <c r="A6181" s="79">
        <v>44088</v>
      </c>
      <c r="B6181" s="80">
        <v>10</v>
      </c>
      <c r="C6181" s="81">
        <v>20.03</v>
      </c>
      <c r="D6181" s="67"/>
      <c r="E6181" s="67"/>
      <c r="F6181" s="67"/>
      <c r="G6181" s="67"/>
      <c r="H6181" s="67"/>
      <c r="I6181" s="67"/>
    </row>
    <row r="6182" spans="1:9">
      <c r="A6182" s="79">
        <v>44088</v>
      </c>
      <c r="B6182" s="80">
        <v>11</v>
      </c>
      <c r="C6182" s="81">
        <v>20.56</v>
      </c>
      <c r="D6182" s="67"/>
      <c r="E6182" s="67"/>
      <c r="F6182" s="67"/>
      <c r="G6182" s="67"/>
      <c r="H6182" s="67"/>
      <c r="I6182" s="67"/>
    </row>
    <row r="6183" spans="1:9">
      <c r="A6183" s="79">
        <v>44088</v>
      </c>
      <c r="B6183" s="80">
        <v>12</v>
      </c>
      <c r="C6183" s="81">
        <v>20.58</v>
      </c>
      <c r="D6183" s="67"/>
      <c r="E6183" s="67"/>
      <c r="F6183" s="67"/>
      <c r="G6183" s="67"/>
      <c r="H6183" s="67"/>
      <c r="I6183" s="67"/>
    </row>
    <row r="6184" spans="1:9">
      <c r="A6184" s="79">
        <v>44088</v>
      </c>
      <c r="B6184" s="80">
        <v>13</v>
      </c>
      <c r="C6184" s="81">
        <v>21.61</v>
      </c>
      <c r="D6184" s="67"/>
      <c r="E6184" s="67"/>
      <c r="F6184" s="67"/>
      <c r="G6184" s="67"/>
      <c r="H6184" s="67"/>
      <c r="I6184" s="67"/>
    </row>
    <row r="6185" spans="1:9">
      <c r="A6185" s="79">
        <v>44088</v>
      </c>
      <c r="B6185" s="80">
        <v>14</v>
      </c>
      <c r="C6185" s="81">
        <v>23.43</v>
      </c>
      <c r="D6185" s="67"/>
      <c r="E6185" s="67"/>
      <c r="F6185" s="67"/>
      <c r="G6185" s="67"/>
      <c r="H6185" s="67"/>
      <c r="I6185" s="67"/>
    </row>
    <row r="6186" spans="1:9">
      <c r="A6186" s="79">
        <v>44088</v>
      </c>
      <c r="B6186" s="80">
        <v>15</v>
      </c>
      <c r="C6186" s="81">
        <v>25.19</v>
      </c>
      <c r="D6186" s="67"/>
      <c r="E6186" s="67"/>
      <c r="F6186" s="67"/>
      <c r="G6186" s="67"/>
      <c r="H6186" s="67"/>
      <c r="I6186" s="67"/>
    </row>
    <row r="6187" spans="1:9">
      <c r="A6187" s="79">
        <v>44088</v>
      </c>
      <c r="B6187" s="80">
        <v>16</v>
      </c>
      <c r="C6187" s="81">
        <v>29.05</v>
      </c>
      <c r="D6187" s="67"/>
      <c r="E6187" s="67"/>
      <c r="F6187" s="67"/>
      <c r="G6187" s="67"/>
      <c r="H6187" s="67"/>
      <c r="I6187" s="67"/>
    </row>
    <row r="6188" spans="1:9">
      <c r="A6188" s="79">
        <v>44088</v>
      </c>
      <c r="B6188" s="80">
        <v>17</v>
      </c>
      <c r="C6188" s="81">
        <v>28.84</v>
      </c>
      <c r="D6188" s="67"/>
      <c r="E6188" s="67"/>
      <c r="F6188" s="67"/>
      <c r="G6188" s="67"/>
      <c r="H6188" s="67"/>
      <c r="I6188" s="67"/>
    </row>
    <row r="6189" spans="1:9">
      <c r="A6189" s="79">
        <v>44088</v>
      </c>
      <c r="B6189" s="80">
        <v>18</v>
      </c>
      <c r="C6189" s="81">
        <v>21.01</v>
      </c>
      <c r="D6189" s="67"/>
      <c r="E6189" s="67"/>
      <c r="F6189" s="67"/>
      <c r="G6189" s="67"/>
      <c r="H6189" s="67"/>
      <c r="I6189" s="67"/>
    </row>
    <row r="6190" spans="1:9">
      <c r="A6190" s="79">
        <v>44088</v>
      </c>
      <c r="B6190" s="80">
        <v>19</v>
      </c>
      <c r="C6190" s="81">
        <v>20.420000000000002</v>
      </c>
      <c r="D6190" s="67"/>
      <c r="E6190" s="67"/>
      <c r="F6190" s="67"/>
      <c r="G6190" s="67"/>
      <c r="H6190" s="67"/>
      <c r="I6190" s="67"/>
    </row>
    <row r="6191" spans="1:9">
      <c r="A6191" s="79">
        <v>44088</v>
      </c>
      <c r="B6191" s="80">
        <v>20</v>
      </c>
      <c r="C6191" s="81">
        <v>22.91</v>
      </c>
      <c r="D6191" s="67"/>
      <c r="E6191" s="67"/>
      <c r="F6191" s="67"/>
      <c r="G6191" s="67"/>
      <c r="H6191" s="67"/>
      <c r="I6191" s="67"/>
    </row>
    <row r="6192" spans="1:9">
      <c r="A6192" s="79">
        <v>44088</v>
      </c>
      <c r="B6192" s="80">
        <v>21</v>
      </c>
      <c r="C6192" s="81">
        <v>17.45</v>
      </c>
      <c r="D6192" s="67"/>
      <c r="E6192" s="67"/>
      <c r="F6192" s="67"/>
      <c r="G6192" s="67"/>
      <c r="H6192" s="67"/>
      <c r="I6192" s="67"/>
    </row>
    <row r="6193" spans="1:9">
      <c r="A6193" s="79">
        <v>44088</v>
      </c>
      <c r="B6193" s="80">
        <v>22</v>
      </c>
      <c r="C6193" s="81">
        <v>18.010000000000002</v>
      </c>
      <c r="D6193" s="67"/>
      <c r="E6193" s="67"/>
      <c r="F6193" s="67"/>
      <c r="G6193" s="67"/>
      <c r="H6193" s="67"/>
      <c r="I6193" s="67"/>
    </row>
    <row r="6194" spans="1:9">
      <c r="A6194" s="79">
        <v>44088</v>
      </c>
      <c r="B6194" s="80">
        <v>23</v>
      </c>
      <c r="C6194" s="81">
        <v>16.5</v>
      </c>
      <c r="D6194" s="67"/>
      <c r="E6194" s="67"/>
      <c r="F6194" s="67"/>
      <c r="G6194" s="67"/>
      <c r="H6194" s="67"/>
      <c r="I6194" s="67"/>
    </row>
    <row r="6195" spans="1:9">
      <c r="A6195" s="79">
        <v>44088</v>
      </c>
      <c r="B6195" s="80">
        <v>24</v>
      </c>
      <c r="C6195" s="81">
        <v>15.47</v>
      </c>
      <c r="D6195" s="67"/>
      <c r="E6195" s="67"/>
      <c r="F6195" s="67"/>
      <c r="G6195" s="67"/>
      <c r="H6195" s="67"/>
      <c r="I6195" s="67"/>
    </row>
    <row r="6196" spans="1:9">
      <c r="A6196" s="79">
        <v>44089</v>
      </c>
      <c r="B6196" s="80">
        <v>1</v>
      </c>
      <c r="C6196" s="81">
        <v>11.69</v>
      </c>
      <c r="D6196" s="67"/>
      <c r="E6196" s="67"/>
      <c r="F6196" s="67"/>
      <c r="G6196" s="67"/>
      <c r="H6196" s="67"/>
      <c r="I6196" s="67"/>
    </row>
    <row r="6197" spans="1:9">
      <c r="A6197" s="79">
        <v>44089</v>
      </c>
      <c r="B6197" s="80">
        <v>2</v>
      </c>
      <c r="C6197" s="81">
        <v>9.41</v>
      </c>
      <c r="D6197" s="67"/>
      <c r="E6197" s="67"/>
      <c r="F6197" s="67"/>
      <c r="G6197" s="67"/>
      <c r="H6197" s="67"/>
      <c r="I6197" s="67"/>
    </row>
    <row r="6198" spans="1:9">
      <c r="A6198" s="79">
        <v>44089</v>
      </c>
      <c r="B6198" s="80">
        <v>3</v>
      </c>
      <c r="C6198" s="81">
        <v>9.31</v>
      </c>
      <c r="D6198" s="67"/>
      <c r="E6198" s="67"/>
      <c r="F6198" s="67"/>
      <c r="G6198" s="67"/>
      <c r="H6198" s="67"/>
      <c r="I6198" s="67"/>
    </row>
    <row r="6199" spans="1:9">
      <c r="A6199" s="79">
        <v>44089</v>
      </c>
      <c r="B6199" s="80">
        <v>4</v>
      </c>
      <c r="C6199" s="81">
        <v>10.88</v>
      </c>
      <c r="D6199" s="67"/>
      <c r="E6199" s="67"/>
      <c r="F6199" s="67"/>
      <c r="G6199" s="67"/>
      <c r="H6199" s="67"/>
      <c r="I6199" s="67"/>
    </row>
    <row r="6200" spans="1:9">
      <c r="A6200" s="79">
        <v>44089</v>
      </c>
      <c r="B6200" s="80">
        <v>5</v>
      </c>
      <c r="C6200" s="81">
        <v>12.07</v>
      </c>
      <c r="D6200" s="67"/>
      <c r="E6200" s="67"/>
      <c r="F6200" s="67"/>
      <c r="G6200" s="67"/>
      <c r="H6200" s="67"/>
      <c r="I6200" s="67"/>
    </row>
    <row r="6201" spans="1:9">
      <c r="A6201" s="79">
        <v>44089</v>
      </c>
      <c r="B6201" s="80">
        <v>6</v>
      </c>
      <c r="C6201" s="81">
        <v>13.52</v>
      </c>
      <c r="D6201" s="67"/>
      <c r="E6201" s="67"/>
      <c r="F6201" s="67"/>
      <c r="G6201" s="67"/>
      <c r="H6201" s="67"/>
      <c r="I6201" s="67"/>
    </row>
    <row r="6202" spans="1:9">
      <c r="A6202" s="79">
        <v>44089</v>
      </c>
      <c r="B6202" s="80">
        <v>7</v>
      </c>
      <c r="C6202" s="81">
        <v>15.16</v>
      </c>
      <c r="D6202" s="67"/>
      <c r="E6202" s="67"/>
      <c r="F6202" s="67"/>
      <c r="G6202" s="67"/>
      <c r="H6202" s="67"/>
      <c r="I6202" s="67"/>
    </row>
    <row r="6203" spans="1:9">
      <c r="A6203" s="79">
        <v>44089</v>
      </c>
      <c r="B6203" s="80">
        <v>8</v>
      </c>
      <c r="C6203" s="81">
        <v>15.49</v>
      </c>
      <c r="D6203" s="67"/>
      <c r="E6203" s="67"/>
      <c r="F6203" s="67"/>
      <c r="G6203" s="67"/>
      <c r="H6203" s="67"/>
      <c r="I6203" s="67"/>
    </row>
    <row r="6204" spans="1:9">
      <c r="A6204" s="79">
        <v>44089</v>
      </c>
      <c r="B6204" s="80">
        <v>9</v>
      </c>
      <c r="C6204" s="81">
        <v>16.59</v>
      </c>
      <c r="D6204" s="67"/>
      <c r="E6204" s="67"/>
      <c r="F6204" s="67"/>
      <c r="G6204" s="67"/>
      <c r="H6204" s="67"/>
      <c r="I6204" s="67"/>
    </row>
    <row r="6205" spans="1:9">
      <c r="A6205" s="79">
        <v>44089</v>
      </c>
      <c r="B6205" s="80">
        <v>10</v>
      </c>
      <c r="C6205" s="81">
        <v>19.47</v>
      </c>
      <c r="D6205" s="67"/>
      <c r="E6205" s="67"/>
      <c r="F6205" s="67"/>
      <c r="G6205" s="67"/>
      <c r="H6205" s="67"/>
      <c r="I6205" s="67"/>
    </row>
    <row r="6206" spans="1:9">
      <c r="A6206" s="79">
        <v>44089</v>
      </c>
      <c r="B6206" s="80">
        <v>11</v>
      </c>
      <c r="C6206" s="81">
        <v>17.87</v>
      </c>
      <c r="D6206" s="67"/>
      <c r="E6206" s="67"/>
      <c r="F6206" s="67"/>
      <c r="G6206" s="67"/>
      <c r="H6206" s="67"/>
      <c r="I6206" s="67"/>
    </row>
    <row r="6207" spans="1:9">
      <c r="A6207" s="79">
        <v>44089</v>
      </c>
      <c r="B6207" s="80">
        <v>12</v>
      </c>
      <c r="C6207" s="81">
        <v>19.41</v>
      </c>
      <c r="D6207" s="67"/>
      <c r="E6207" s="67"/>
      <c r="F6207" s="67"/>
      <c r="G6207" s="67"/>
      <c r="H6207" s="67"/>
      <c r="I6207" s="67"/>
    </row>
    <row r="6208" spans="1:9">
      <c r="A6208" s="79">
        <v>44089</v>
      </c>
      <c r="B6208" s="80">
        <v>13</v>
      </c>
      <c r="C6208" s="81">
        <v>20.149999999999999</v>
      </c>
      <c r="D6208" s="67"/>
      <c r="E6208" s="67"/>
      <c r="F6208" s="67"/>
      <c r="G6208" s="67"/>
      <c r="H6208" s="67"/>
      <c r="I6208" s="67"/>
    </row>
    <row r="6209" spans="1:9">
      <c r="A6209" s="79">
        <v>44089</v>
      </c>
      <c r="B6209" s="80">
        <v>14</v>
      </c>
      <c r="C6209" s="81">
        <v>20.38</v>
      </c>
      <c r="D6209" s="67"/>
      <c r="E6209" s="67"/>
      <c r="F6209" s="67"/>
      <c r="G6209" s="67"/>
      <c r="H6209" s="67"/>
      <c r="I6209" s="67"/>
    </row>
    <row r="6210" spans="1:9">
      <c r="A6210" s="79">
        <v>44089</v>
      </c>
      <c r="B6210" s="80">
        <v>15</v>
      </c>
      <c r="C6210" s="81">
        <v>20.64</v>
      </c>
      <c r="D6210" s="67"/>
      <c r="E6210" s="67"/>
      <c r="F6210" s="67"/>
      <c r="G6210" s="67"/>
      <c r="H6210" s="67"/>
      <c r="I6210" s="67"/>
    </row>
    <row r="6211" spans="1:9">
      <c r="A6211" s="79">
        <v>44089</v>
      </c>
      <c r="B6211" s="80">
        <v>16</v>
      </c>
      <c r="C6211" s="81">
        <v>20.68</v>
      </c>
      <c r="D6211" s="67"/>
      <c r="E6211" s="67"/>
      <c r="F6211" s="67"/>
      <c r="G6211" s="67"/>
      <c r="H6211" s="67"/>
      <c r="I6211" s="67"/>
    </row>
    <row r="6212" spans="1:9">
      <c r="A6212" s="79">
        <v>44089</v>
      </c>
      <c r="B6212" s="80">
        <v>17</v>
      </c>
      <c r="C6212" s="81">
        <v>20.350000000000001</v>
      </c>
      <c r="D6212" s="67"/>
      <c r="E6212" s="67"/>
      <c r="F6212" s="67"/>
      <c r="G6212" s="67"/>
      <c r="H6212" s="67"/>
      <c r="I6212" s="67"/>
    </row>
    <row r="6213" spans="1:9">
      <c r="A6213" s="79">
        <v>44089</v>
      </c>
      <c r="B6213" s="80">
        <v>18</v>
      </c>
      <c r="C6213" s="81">
        <v>20.48</v>
      </c>
      <c r="D6213" s="67"/>
      <c r="E6213" s="67"/>
      <c r="F6213" s="67"/>
      <c r="G6213" s="67"/>
      <c r="H6213" s="67"/>
      <c r="I6213" s="67"/>
    </row>
    <row r="6214" spans="1:9">
      <c r="A6214" s="79">
        <v>44089</v>
      </c>
      <c r="B6214" s="80">
        <v>19</v>
      </c>
      <c r="C6214" s="81">
        <v>20.49</v>
      </c>
      <c r="D6214" s="67"/>
      <c r="E6214" s="67"/>
      <c r="F6214" s="67"/>
      <c r="G6214" s="67"/>
      <c r="H6214" s="67"/>
      <c r="I6214" s="67"/>
    </row>
    <row r="6215" spans="1:9">
      <c r="A6215" s="79">
        <v>44089</v>
      </c>
      <c r="B6215" s="80">
        <v>20</v>
      </c>
      <c r="C6215" s="81">
        <v>19.46</v>
      </c>
      <c r="D6215" s="67"/>
      <c r="E6215" s="67"/>
      <c r="F6215" s="67"/>
      <c r="G6215" s="67"/>
      <c r="H6215" s="67"/>
      <c r="I6215" s="67"/>
    </row>
    <row r="6216" spans="1:9">
      <c r="A6216" s="79">
        <v>44089</v>
      </c>
      <c r="B6216" s="80">
        <v>21</v>
      </c>
      <c r="C6216" s="81">
        <v>18.29</v>
      </c>
      <c r="D6216" s="67"/>
      <c r="E6216" s="67"/>
      <c r="F6216" s="67"/>
      <c r="G6216" s="67"/>
      <c r="H6216" s="67"/>
      <c r="I6216" s="67"/>
    </row>
    <row r="6217" spans="1:9">
      <c r="A6217" s="79">
        <v>44089</v>
      </c>
      <c r="B6217" s="80">
        <v>22</v>
      </c>
      <c r="C6217" s="81">
        <v>15.86</v>
      </c>
      <c r="D6217" s="67"/>
      <c r="E6217" s="67"/>
      <c r="F6217" s="67"/>
      <c r="G6217" s="67"/>
      <c r="H6217" s="67"/>
      <c r="I6217" s="67"/>
    </row>
    <row r="6218" spans="1:9">
      <c r="A6218" s="79">
        <v>44089</v>
      </c>
      <c r="B6218" s="80">
        <v>23</v>
      </c>
      <c r="C6218" s="81">
        <v>15.77</v>
      </c>
      <c r="D6218" s="67"/>
      <c r="E6218" s="67"/>
      <c r="F6218" s="67"/>
      <c r="G6218" s="67"/>
      <c r="H6218" s="67"/>
      <c r="I6218" s="67"/>
    </row>
    <row r="6219" spans="1:9">
      <c r="A6219" s="79">
        <v>44089</v>
      </c>
      <c r="B6219" s="80">
        <v>24</v>
      </c>
      <c r="C6219" s="81">
        <v>14.57</v>
      </c>
      <c r="D6219" s="67"/>
      <c r="E6219" s="67"/>
      <c r="F6219" s="67"/>
      <c r="G6219" s="67"/>
      <c r="H6219" s="67"/>
      <c r="I6219" s="67"/>
    </row>
    <row r="6220" spans="1:9">
      <c r="A6220" s="79">
        <v>44090</v>
      </c>
      <c r="B6220" s="80">
        <v>1</v>
      </c>
      <c r="C6220" s="81">
        <v>13.48</v>
      </c>
      <c r="D6220" s="67"/>
      <c r="E6220" s="67"/>
      <c r="F6220" s="67"/>
      <c r="G6220" s="67"/>
      <c r="H6220" s="67"/>
      <c r="I6220" s="67"/>
    </row>
    <row r="6221" spans="1:9">
      <c r="A6221" s="79">
        <v>44090</v>
      </c>
      <c r="B6221" s="80">
        <v>2</v>
      </c>
      <c r="C6221" s="81">
        <v>11.76</v>
      </c>
      <c r="D6221" s="67"/>
      <c r="E6221" s="67"/>
      <c r="F6221" s="67"/>
      <c r="G6221" s="67"/>
      <c r="H6221" s="67"/>
      <c r="I6221" s="67"/>
    </row>
    <row r="6222" spans="1:9">
      <c r="A6222" s="79">
        <v>44090</v>
      </c>
      <c r="B6222" s="80">
        <v>3</v>
      </c>
      <c r="C6222" s="81">
        <v>9.89</v>
      </c>
      <c r="D6222" s="67"/>
      <c r="E6222" s="67"/>
      <c r="F6222" s="67"/>
      <c r="G6222" s="67"/>
      <c r="H6222" s="67"/>
      <c r="I6222" s="67"/>
    </row>
    <row r="6223" spans="1:9">
      <c r="A6223" s="79">
        <v>44090</v>
      </c>
      <c r="B6223" s="80">
        <v>4</v>
      </c>
      <c r="C6223" s="81">
        <v>5.3</v>
      </c>
      <c r="D6223" s="67"/>
      <c r="E6223" s="67"/>
      <c r="F6223" s="67"/>
      <c r="G6223" s="67"/>
      <c r="H6223" s="67"/>
      <c r="I6223" s="67"/>
    </row>
    <row r="6224" spans="1:9">
      <c r="A6224" s="79">
        <v>44090</v>
      </c>
      <c r="B6224" s="80">
        <v>5</v>
      </c>
      <c r="C6224" s="81">
        <v>7.19</v>
      </c>
      <c r="D6224" s="67"/>
      <c r="E6224" s="67"/>
      <c r="F6224" s="67"/>
      <c r="G6224" s="67"/>
      <c r="H6224" s="67"/>
      <c r="I6224" s="67"/>
    </row>
    <row r="6225" spans="1:9">
      <c r="A6225" s="79">
        <v>44090</v>
      </c>
      <c r="B6225" s="80">
        <v>6</v>
      </c>
      <c r="C6225" s="81">
        <v>13.81</v>
      </c>
      <c r="D6225" s="67"/>
      <c r="E6225" s="67"/>
      <c r="F6225" s="67"/>
      <c r="G6225" s="67"/>
      <c r="H6225" s="67"/>
      <c r="I6225" s="67"/>
    </row>
    <row r="6226" spans="1:9">
      <c r="A6226" s="79">
        <v>44090</v>
      </c>
      <c r="B6226" s="80">
        <v>7</v>
      </c>
      <c r="C6226" s="81">
        <v>16.68</v>
      </c>
      <c r="D6226" s="67"/>
      <c r="E6226" s="67"/>
      <c r="F6226" s="67"/>
      <c r="G6226" s="67"/>
      <c r="H6226" s="67"/>
      <c r="I6226" s="67"/>
    </row>
    <row r="6227" spans="1:9">
      <c r="A6227" s="79">
        <v>44090</v>
      </c>
      <c r="B6227" s="80">
        <v>8</v>
      </c>
      <c r="C6227" s="81">
        <v>17.09</v>
      </c>
      <c r="D6227" s="67"/>
      <c r="E6227" s="67"/>
      <c r="F6227" s="67"/>
      <c r="G6227" s="67"/>
      <c r="H6227" s="67"/>
      <c r="I6227" s="67"/>
    </row>
    <row r="6228" spans="1:9">
      <c r="A6228" s="79">
        <v>44090</v>
      </c>
      <c r="B6228" s="80">
        <v>9</v>
      </c>
      <c r="C6228" s="81">
        <v>18.5</v>
      </c>
      <c r="D6228" s="67"/>
      <c r="E6228" s="67"/>
      <c r="F6228" s="67"/>
      <c r="G6228" s="67"/>
      <c r="H6228" s="67"/>
      <c r="I6228" s="67"/>
    </row>
    <row r="6229" spans="1:9">
      <c r="A6229" s="79">
        <v>44090</v>
      </c>
      <c r="B6229" s="80">
        <v>10</v>
      </c>
      <c r="C6229" s="81">
        <v>18.829999999999998</v>
      </c>
      <c r="D6229" s="67"/>
      <c r="E6229" s="67"/>
      <c r="F6229" s="67"/>
      <c r="G6229" s="67"/>
      <c r="H6229" s="67"/>
      <c r="I6229" s="67"/>
    </row>
    <row r="6230" spans="1:9">
      <c r="A6230" s="79">
        <v>44090</v>
      </c>
      <c r="B6230" s="80">
        <v>11</v>
      </c>
      <c r="C6230" s="81">
        <v>17.98</v>
      </c>
      <c r="D6230" s="67"/>
      <c r="E6230" s="67"/>
      <c r="F6230" s="67"/>
      <c r="G6230" s="67"/>
      <c r="H6230" s="67"/>
      <c r="I6230" s="67"/>
    </row>
    <row r="6231" spans="1:9">
      <c r="A6231" s="79">
        <v>44090</v>
      </c>
      <c r="B6231" s="80">
        <v>12</v>
      </c>
      <c r="C6231" s="81">
        <v>18.87</v>
      </c>
      <c r="D6231" s="67"/>
      <c r="E6231" s="67"/>
      <c r="F6231" s="67"/>
      <c r="G6231" s="67"/>
      <c r="H6231" s="67"/>
      <c r="I6231" s="67"/>
    </row>
    <row r="6232" spans="1:9">
      <c r="A6232" s="79">
        <v>44090</v>
      </c>
      <c r="B6232" s="80">
        <v>13</v>
      </c>
      <c r="C6232" s="81">
        <v>19.25</v>
      </c>
      <c r="D6232" s="67"/>
      <c r="E6232" s="67"/>
      <c r="F6232" s="67"/>
      <c r="G6232" s="67"/>
      <c r="H6232" s="67"/>
      <c r="I6232" s="67"/>
    </row>
    <row r="6233" spans="1:9">
      <c r="A6233" s="79">
        <v>44090</v>
      </c>
      <c r="B6233" s="80">
        <v>14</v>
      </c>
      <c r="C6233" s="81">
        <v>19.43</v>
      </c>
      <c r="D6233" s="67"/>
      <c r="E6233" s="67"/>
      <c r="F6233" s="67"/>
      <c r="G6233" s="67"/>
      <c r="H6233" s="67"/>
      <c r="I6233" s="67"/>
    </row>
    <row r="6234" spans="1:9">
      <c r="A6234" s="79">
        <v>44090</v>
      </c>
      <c r="B6234" s="80">
        <v>15</v>
      </c>
      <c r="C6234" s="81">
        <v>20.66</v>
      </c>
      <c r="D6234" s="67"/>
      <c r="E6234" s="67"/>
      <c r="F6234" s="67"/>
      <c r="G6234" s="67"/>
      <c r="H6234" s="67"/>
      <c r="I6234" s="67"/>
    </row>
    <row r="6235" spans="1:9">
      <c r="A6235" s="79">
        <v>44090</v>
      </c>
      <c r="B6235" s="80">
        <v>16</v>
      </c>
      <c r="C6235" s="81">
        <v>24.87</v>
      </c>
      <c r="D6235" s="67"/>
      <c r="E6235" s="67"/>
      <c r="F6235" s="67"/>
      <c r="G6235" s="67"/>
      <c r="H6235" s="67"/>
      <c r="I6235" s="67"/>
    </row>
    <row r="6236" spans="1:9">
      <c r="A6236" s="79">
        <v>44090</v>
      </c>
      <c r="B6236" s="80">
        <v>17</v>
      </c>
      <c r="C6236" s="81">
        <v>22.02</v>
      </c>
      <c r="D6236" s="67"/>
      <c r="E6236" s="67"/>
      <c r="F6236" s="67"/>
      <c r="G6236" s="67"/>
      <c r="H6236" s="67"/>
      <c r="I6236" s="67"/>
    </row>
    <row r="6237" spans="1:9">
      <c r="A6237" s="79">
        <v>44090</v>
      </c>
      <c r="B6237" s="80">
        <v>18</v>
      </c>
      <c r="C6237" s="81">
        <v>20.69</v>
      </c>
      <c r="D6237" s="67"/>
      <c r="E6237" s="67"/>
      <c r="F6237" s="67"/>
      <c r="G6237" s="67"/>
      <c r="H6237" s="67"/>
      <c r="I6237" s="67"/>
    </row>
    <row r="6238" spans="1:9">
      <c r="A6238" s="79">
        <v>44090</v>
      </c>
      <c r="B6238" s="80">
        <v>19</v>
      </c>
      <c r="C6238" s="81">
        <v>20.66</v>
      </c>
      <c r="D6238" s="67"/>
      <c r="E6238" s="67"/>
      <c r="F6238" s="67"/>
      <c r="G6238" s="67"/>
      <c r="H6238" s="67"/>
      <c r="I6238" s="67"/>
    </row>
    <row r="6239" spans="1:9">
      <c r="A6239" s="79">
        <v>44090</v>
      </c>
      <c r="B6239" s="80">
        <v>20</v>
      </c>
      <c r="C6239" s="81">
        <v>25.22</v>
      </c>
      <c r="D6239" s="67"/>
      <c r="E6239" s="67"/>
      <c r="F6239" s="67"/>
      <c r="G6239" s="67"/>
      <c r="H6239" s="67"/>
      <c r="I6239" s="67"/>
    </row>
    <row r="6240" spans="1:9">
      <c r="A6240" s="79">
        <v>44090</v>
      </c>
      <c r="B6240" s="80">
        <v>21</v>
      </c>
      <c r="C6240" s="81">
        <v>18.600000000000001</v>
      </c>
      <c r="D6240" s="67"/>
      <c r="E6240" s="67"/>
      <c r="F6240" s="67"/>
      <c r="G6240" s="67"/>
      <c r="H6240" s="67"/>
      <c r="I6240" s="67"/>
    </row>
    <row r="6241" spans="1:9">
      <c r="A6241" s="79">
        <v>44090</v>
      </c>
      <c r="B6241" s="80">
        <v>22</v>
      </c>
      <c r="C6241" s="81">
        <v>18.71</v>
      </c>
      <c r="D6241" s="67"/>
      <c r="E6241" s="67"/>
      <c r="F6241" s="67"/>
      <c r="G6241" s="67"/>
      <c r="H6241" s="67"/>
      <c r="I6241" s="67"/>
    </row>
    <row r="6242" spans="1:9">
      <c r="A6242" s="79">
        <v>44090</v>
      </c>
      <c r="B6242" s="80">
        <v>23</v>
      </c>
      <c r="C6242" s="81">
        <v>16.89</v>
      </c>
      <c r="D6242" s="67"/>
      <c r="E6242" s="67"/>
      <c r="F6242" s="67"/>
      <c r="G6242" s="67"/>
      <c r="H6242" s="67"/>
      <c r="I6242" s="67"/>
    </row>
    <row r="6243" spans="1:9">
      <c r="A6243" s="79">
        <v>44090</v>
      </c>
      <c r="B6243" s="80">
        <v>24</v>
      </c>
      <c r="C6243" s="81">
        <v>16.05</v>
      </c>
      <c r="D6243" s="67"/>
      <c r="E6243" s="67"/>
      <c r="F6243" s="67"/>
      <c r="G6243" s="67"/>
      <c r="H6243" s="67"/>
      <c r="I6243" s="67"/>
    </row>
    <row r="6244" spans="1:9">
      <c r="A6244" s="79">
        <v>44091</v>
      </c>
      <c r="B6244" s="80">
        <v>1</v>
      </c>
      <c r="C6244" s="81">
        <v>14.33</v>
      </c>
      <c r="D6244" s="67"/>
      <c r="E6244" s="67"/>
      <c r="F6244" s="67"/>
      <c r="G6244" s="67"/>
      <c r="H6244" s="67"/>
      <c r="I6244" s="67"/>
    </row>
    <row r="6245" spans="1:9">
      <c r="A6245" s="79">
        <v>44091</v>
      </c>
      <c r="B6245" s="80">
        <v>2</v>
      </c>
      <c r="C6245" s="81">
        <v>14.17</v>
      </c>
      <c r="D6245" s="67"/>
      <c r="E6245" s="67"/>
      <c r="F6245" s="67"/>
      <c r="G6245" s="67"/>
      <c r="H6245" s="67"/>
      <c r="I6245" s="67"/>
    </row>
    <row r="6246" spans="1:9">
      <c r="A6246" s="79">
        <v>44091</v>
      </c>
      <c r="B6246" s="80">
        <v>3</v>
      </c>
      <c r="C6246" s="81">
        <v>14.12</v>
      </c>
      <c r="D6246" s="67"/>
      <c r="E6246" s="67"/>
      <c r="F6246" s="67"/>
      <c r="G6246" s="67"/>
      <c r="H6246" s="67"/>
      <c r="I6246" s="67"/>
    </row>
    <row r="6247" spans="1:9">
      <c r="A6247" s="79">
        <v>44091</v>
      </c>
      <c r="B6247" s="80">
        <v>4</v>
      </c>
      <c r="C6247" s="81">
        <v>14</v>
      </c>
      <c r="D6247" s="67"/>
      <c r="E6247" s="67"/>
      <c r="F6247" s="67"/>
      <c r="G6247" s="67"/>
      <c r="H6247" s="67"/>
      <c r="I6247" s="67"/>
    </row>
    <row r="6248" spans="1:9">
      <c r="A6248" s="79">
        <v>44091</v>
      </c>
      <c r="B6248" s="80">
        <v>5</v>
      </c>
      <c r="C6248" s="81">
        <v>14.62</v>
      </c>
      <c r="D6248" s="67"/>
      <c r="E6248" s="67"/>
      <c r="F6248" s="67"/>
      <c r="G6248" s="67"/>
      <c r="H6248" s="67"/>
      <c r="I6248" s="67"/>
    </row>
    <row r="6249" spans="1:9">
      <c r="A6249" s="79">
        <v>44091</v>
      </c>
      <c r="B6249" s="80">
        <v>6</v>
      </c>
      <c r="C6249" s="81">
        <v>15.09</v>
      </c>
      <c r="D6249" s="67"/>
      <c r="E6249" s="67"/>
      <c r="F6249" s="67"/>
      <c r="G6249" s="67"/>
      <c r="H6249" s="67"/>
      <c r="I6249" s="67"/>
    </row>
    <row r="6250" spans="1:9">
      <c r="A6250" s="79">
        <v>44091</v>
      </c>
      <c r="B6250" s="80">
        <v>7</v>
      </c>
      <c r="C6250" s="81">
        <v>18.239999999999998</v>
      </c>
      <c r="D6250" s="67"/>
      <c r="E6250" s="67"/>
      <c r="F6250" s="67"/>
      <c r="G6250" s="67"/>
      <c r="H6250" s="67"/>
      <c r="I6250" s="67"/>
    </row>
    <row r="6251" spans="1:9">
      <c r="A6251" s="79">
        <v>44091</v>
      </c>
      <c r="B6251" s="80">
        <v>8</v>
      </c>
      <c r="C6251" s="81">
        <v>18.46</v>
      </c>
      <c r="D6251" s="67"/>
      <c r="E6251" s="67"/>
      <c r="F6251" s="67"/>
      <c r="G6251" s="67"/>
      <c r="H6251" s="67"/>
      <c r="I6251" s="67"/>
    </row>
    <row r="6252" spans="1:9">
      <c r="A6252" s="79">
        <v>44091</v>
      </c>
      <c r="B6252" s="80">
        <v>9</v>
      </c>
      <c r="C6252" s="81">
        <v>19.41</v>
      </c>
      <c r="D6252" s="67"/>
      <c r="E6252" s="67"/>
      <c r="F6252" s="67"/>
      <c r="G6252" s="67"/>
      <c r="H6252" s="67"/>
      <c r="I6252" s="67"/>
    </row>
    <row r="6253" spans="1:9">
      <c r="A6253" s="79">
        <v>44091</v>
      </c>
      <c r="B6253" s="80">
        <v>10</v>
      </c>
      <c r="C6253" s="81">
        <v>20.25</v>
      </c>
      <c r="D6253" s="67"/>
      <c r="E6253" s="67"/>
      <c r="F6253" s="67"/>
      <c r="G6253" s="67"/>
      <c r="H6253" s="67"/>
      <c r="I6253" s="67"/>
    </row>
    <row r="6254" spans="1:9">
      <c r="A6254" s="79">
        <v>44091</v>
      </c>
      <c r="B6254" s="80">
        <v>11</v>
      </c>
      <c r="C6254" s="81">
        <v>21.23</v>
      </c>
      <c r="D6254" s="67"/>
      <c r="E6254" s="67"/>
      <c r="F6254" s="67"/>
      <c r="G6254" s="67"/>
      <c r="H6254" s="67"/>
      <c r="I6254" s="67"/>
    </row>
    <row r="6255" spans="1:9">
      <c r="A6255" s="79">
        <v>44091</v>
      </c>
      <c r="B6255" s="80">
        <v>12</v>
      </c>
      <c r="C6255" s="81">
        <v>21.22</v>
      </c>
      <c r="D6255" s="67"/>
      <c r="E6255" s="67"/>
      <c r="F6255" s="67"/>
      <c r="G6255" s="67"/>
      <c r="H6255" s="67"/>
      <c r="I6255" s="67"/>
    </row>
    <row r="6256" spans="1:9">
      <c r="A6256" s="79">
        <v>44091</v>
      </c>
      <c r="B6256" s="80">
        <v>13</v>
      </c>
      <c r="C6256" s="81">
        <v>27.68</v>
      </c>
      <c r="D6256" s="67"/>
      <c r="E6256" s="67"/>
      <c r="F6256" s="67"/>
      <c r="G6256" s="67"/>
      <c r="H6256" s="67"/>
      <c r="I6256" s="67"/>
    </row>
    <row r="6257" spans="1:9">
      <c r="A6257" s="79">
        <v>44091</v>
      </c>
      <c r="B6257" s="80">
        <v>14</v>
      </c>
      <c r="C6257" s="81">
        <v>22.54</v>
      </c>
      <c r="D6257" s="67"/>
      <c r="E6257" s="67"/>
      <c r="F6257" s="67"/>
      <c r="G6257" s="67"/>
      <c r="H6257" s="67"/>
      <c r="I6257" s="67"/>
    </row>
    <row r="6258" spans="1:9">
      <c r="A6258" s="79">
        <v>44091</v>
      </c>
      <c r="B6258" s="80">
        <v>15</v>
      </c>
      <c r="C6258" s="81">
        <v>26.74</v>
      </c>
      <c r="D6258" s="67"/>
      <c r="E6258" s="67"/>
      <c r="F6258" s="67"/>
      <c r="G6258" s="67"/>
      <c r="H6258" s="67"/>
      <c r="I6258" s="67"/>
    </row>
    <row r="6259" spans="1:9">
      <c r="A6259" s="79">
        <v>44091</v>
      </c>
      <c r="B6259" s="80">
        <v>16</v>
      </c>
      <c r="C6259" s="81">
        <v>22.45</v>
      </c>
      <c r="D6259" s="67"/>
      <c r="E6259" s="67"/>
      <c r="F6259" s="67"/>
      <c r="G6259" s="67"/>
      <c r="H6259" s="67"/>
      <c r="I6259" s="67"/>
    </row>
    <row r="6260" spans="1:9">
      <c r="A6260" s="79">
        <v>44091</v>
      </c>
      <c r="B6260" s="80">
        <v>17</v>
      </c>
      <c r="C6260" s="81">
        <v>22.68</v>
      </c>
      <c r="D6260" s="67"/>
      <c r="E6260" s="67"/>
      <c r="F6260" s="67"/>
      <c r="G6260" s="67"/>
      <c r="H6260" s="67"/>
      <c r="I6260" s="67"/>
    </row>
    <row r="6261" spans="1:9">
      <c r="A6261" s="79">
        <v>44091</v>
      </c>
      <c r="B6261" s="80">
        <v>18</v>
      </c>
      <c r="C6261" s="81">
        <v>21.78</v>
      </c>
      <c r="D6261" s="67"/>
      <c r="E6261" s="67"/>
      <c r="F6261" s="67"/>
      <c r="G6261" s="67"/>
      <c r="H6261" s="67"/>
      <c r="I6261" s="67"/>
    </row>
    <row r="6262" spans="1:9">
      <c r="A6262" s="79">
        <v>44091</v>
      </c>
      <c r="B6262" s="80">
        <v>19</v>
      </c>
      <c r="C6262" s="81">
        <v>20.21</v>
      </c>
      <c r="D6262" s="67"/>
      <c r="E6262" s="67"/>
      <c r="F6262" s="67"/>
      <c r="G6262" s="67"/>
      <c r="H6262" s="67"/>
      <c r="I6262" s="67"/>
    </row>
    <row r="6263" spans="1:9">
      <c r="A6263" s="79">
        <v>44091</v>
      </c>
      <c r="B6263" s="80">
        <v>20</v>
      </c>
      <c r="C6263" s="81">
        <v>19.2</v>
      </c>
      <c r="D6263" s="67"/>
      <c r="E6263" s="67"/>
      <c r="F6263" s="67"/>
      <c r="G6263" s="67"/>
      <c r="H6263" s="67"/>
      <c r="I6263" s="67"/>
    </row>
    <row r="6264" spans="1:9">
      <c r="A6264" s="79">
        <v>44091</v>
      </c>
      <c r="B6264" s="80">
        <v>21</v>
      </c>
      <c r="C6264" s="81">
        <v>18.079999999999998</v>
      </c>
      <c r="D6264" s="67"/>
      <c r="E6264" s="67"/>
      <c r="F6264" s="67"/>
      <c r="G6264" s="67"/>
      <c r="H6264" s="67"/>
      <c r="I6264" s="67"/>
    </row>
    <row r="6265" spans="1:9">
      <c r="A6265" s="79">
        <v>44091</v>
      </c>
      <c r="B6265" s="80">
        <v>22</v>
      </c>
      <c r="C6265" s="81">
        <v>16.64</v>
      </c>
      <c r="D6265" s="67"/>
      <c r="E6265" s="67"/>
      <c r="F6265" s="67"/>
      <c r="G6265" s="67"/>
      <c r="H6265" s="67"/>
      <c r="I6265" s="67"/>
    </row>
    <row r="6266" spans="1:9">
      <c r="A6266" s="79">
        <v>44091</v>
      </c>
      <c r="B6266" s="80">
        <v>23</v>
      </c>
      <c r="C6266" s="81">
        <v>16.02</v>
      </c>
      <c r="D6266" s="67"/>
      <c r="E6266" s="67"/>
      <c r="F6266" s="67"/>
      <c r="G6266" s="67"/>
      <c r="H6266" s="67"/>
      <c r="I6266" s="67"/>
    </row>
    <row r="6267" spans="1:9">
      <c r="A6267" s="79">
        <v>44091</v>
      </c>
      <c r="B6267" s="80">
        <v>24</v>
      </c>
      <c r="C6267" s="81">
        <v>14.28</v>
      </c>
      <c r="D6267" s="67"/>
      <c r="E6267" s="67"/>
      <c r="F6267" s="67"/>
      <c r="G6267" s="67"/>
      <c r="H6267" s="67"/>
      <c r="I6267" s="67"/>
    </row>
    <row r="6268" spans="1:9">
      <c r="A6268" s="79">
        <v>44092</v>
      </c>
      <c r="B6268" s="80">
        <v>1</v>
      </c>
      <c r="C6268" s="81">
        <v>12.75</v>
      </c>
      <c r="D6268" s="67"/>
      <c r="E6268" s="67"/>
      <c r="F6268" s="67"/>
      <c r="G6268" s="67"/>
      <c r="H6268" s="67"/>
      <c r="I6268" s="67"/>
    </row>
    <row r="6269" spans="1:9">
      <c r="A6269" s="79">
        <v>44092</v>
      </c>
      <c r="B6269" s="80">
        <v>2</v>
      </c>
      <c r="C6269" s="81">
        <v>12.59</v>
      </c>
      <c r="D6269" s="67"/>
      <c r="E6269" s="67"/>
      <c r="F6269" s="67"/>
      <c r="G6269" s="67"/>
      <c r="H6269" s="67"/>
      <c r="I6269" s="67"/>
    </row>
    <row r="6270" spans="1:9">
      <c r="A6270" s="79">
        <v>44092</v>
      </c>
      <c r="B6270" s="80">
        <v>3</v>
      </c>
      <c r="C6270" s="81">
        <v>12.51</v>
      </c>
      <c r="D6270" s="67"/>
      <c r="E6270" s="67"/>
      <c r="F6270" s="67"/>
      <c r="G6270" s="67"/>
      <c r="H6270" s="67"/>
      <c r="I6270" s="67"/>
    </row>
    <row r="6271" spans="1:9">
      <c r="A6271" s="79">
        <v>44092</v>
      </c>
      <c r="B6271" s="80">
        <v>4</v>
      </c>
      <c r="C6271" s="81">
        <v>12.8</v>
      </c>
      <c r="D6271" s="67"/>
      <c r="E6271" s="67"/>
      <c r="F6271" s="67"/>
      <c r="G6271" s="67"/>
      <c r="H6271" s="67"/>
      <c r="I6271" s="67"/>
    </row>
    <row r="6272" spans="1:9">
      <c r="A6272" s="79">
        <v>44092</v>
      </c>
      <c r="B6272" s="80">
        <v>5</v>
      </c>
      <c r="C6272" s="81">
        <v>13.89</v>
      </c>
      <c r="D6272" s="67"/>
      <c r="E6272" s="67"/>
      <c r="F6272" s="67"/>
      <c r="G6272" s="67"/>
      <c r="H6272" s="67"/>
      <c r="I6272" s="67"/>
    </row>
    <row r="6273" spans="1:9">
      <c r="A6273" s="79">
        <v>44092</v>
      </c>
      <c r="B6273" s="80">
        <v>6</v>
      </c>
      <c r="C6273" s="81">
        <v>7.36</v>
      </c>
      <c r="D6273" s="67"/>
      <c r="E6273" s="67"/>
      <c r="F6273" s="67"/>
      <c r="G6273" s="67"/>
      <c r="H6273" s="67"/>
      <c r="I6273" s="67"/>
    </row>
    <row r="6274" spans="1:9">
      <c r="A6274" s="79">
        <v>44092</v>
      </c>
      <c r="B6274" s="80">
        <v>7</v>
      </c>
      <c r="C6274" s="81">
        <v>16.260000000000002</v>
      </c>
      <c r="D6274" s="67"/>
      <c r="E6274" s="67"/>
      <c r="F6274" s="67"/>
      <c r="G6274" s="67"/>
      <c r="H6274" s="67"/>
      <c r="I6274" s="67"/>
    </row>
    <row r="6275" spans="1:9">
      <c r="A6275" s="79">
        <v>44092</v>
      </c>
      <c r="B6275" s="80">
        <v>8</v>
      </c>
      <c r="C6275" s="81">
        <v>17.170000000000002</v>
      </c>
      <c r="D6275" s="67"/>
      <c r="E6275" s="67"/>
      <c r="F6275" s="67"/>
      <c r="G6275" s="67"/>
      <c r="H6275" s="67"/>
      <c r="I6275" s="67"/>
    </row>
    <row r="6276" spans="1:9">
      <c r="A6276" s="79">
        <v>44092</v>
      </c>
      <c r="B6276" s="80">
        <v>9</v>
      </c>
      <c r="C6276" s="81">
        <v>18.72</v>
      </c>
      <c r="D6276" s="67"/>
      <c r="E6276" s="67"/>
      <c r="F6276" s="67"/>
      <c r="G6276" s="67"/>
      <c r="H6276" s="67"/>
      <c r="I6276" s="67"/>
    </row>
    <row r="6277" spans="1:9">
      <c r="A6277" s="79">
        <v>44092</v>
      </c>
      <c r="B6277" s="80">
        <v>10</v>
      </c>
      <c r="C6277" s="81">
        <v>18.27</v>
      </c>
      <c r="D6277" s="67"/>
      <c r="E6277" s="67"/>
      <c r="F6277" s="67"/>
      <c r="G6277" s="67"/>
      <c r="H6277" s="67"/>
      <c r="I6277" s="67"/>
    </row>
    <row r="6278" spans="1:9">
      <c r="A6278" s="79">
        <v>44092</v>
      </c>
      <c r="B6278" s="80">
        <v>11</v>
      </c>
      <c r="C6278" s="81">
        <v>18.690000000000001</v>
      </c>
      <c r="D6278" s="67"/>
      <c r="E6278" s="67"/>
      <c r="F6278" s="67"/>
      <c r="G6278" s="67"/>
      <c r="H6278" s="67"/>
      <c r="I6278" s="67"/>
    </row>
    <row r="6279" spans="1:9">
      <c r="A6279" s="79">
        <v>44092</v>
      </c>
      <c r="B6279" s="80">
        <v>12</v>
      </c>
      <c r="C6279" s="81">
        <v>19.739999999999998</v>
      </c>
      <c r="D6279" s="67"/>
      <c r="E6279" s="67"/>
      <c r="F6279" s="67"/>
      <c r="G6279" s="67"/>
      <c r="H6279" s="67"/>
      <c r="I6279" s="67"/>
    </row>
    <row r="6280" spans="1:9">
      <c r="A6280" s="79">
        <v>44092</v>
      </c>
      <c r="B6280" s="80">
        <v>13</v>
      </c>
      <c r="C6280" s="81">
        <v>19.13</v>
      </c>
      <c r="D6280" s="67"/>
      <c r="E6280" s="67"/>
      <c r="F6280" s="67"/>
      <c r="G6280" s="67"/>
      <c r="H6280" s="67"/>
      <c r="I6280" s="67"/>
    </row>
    <row r="6281" spans="1:9">
      <c r="A6281" s="79">
        <v>44092</v>
      </c>
      <c r="B6281" s="80">
        <v>14</v>
      </c>
      <c r="C6281" s="81">
        <v>19.170000000000002</v>
      </c>
      <c r="D6281" s="67"/>
      <c r="E6281" s="67"/>
      <c r="F6281" s="67"/>
      <c r="G6281" s="67"/>
      <c r="H6281" s="67"/>
      <c r="I6281" s="67"/>
    </row>
    <row r="6282" spans="1:9">
      <c r="A6282" s="79">
        <v>44092</v>
      </c>
      <c r="B6282" s="80">
        <v>15</v>
      </c>
      <c r="C6282" s="81">
        <v>18.739999999999998</v>
      </c>
      <c r="D6282" s="67"/>
      <c r="E6282" s="67"/>
      <c r="F6282" s="67"/>
      <c r="G6282" s="67"/>
      <c r="H6282" s="67"/>
      <c r="I6282" s="67"/>
    </row>
    <row r="6283" spans="1:9">
      <c r="A6283" s="79">
        <v>44092</v>
      </c>
      <c r="B6283" s="80">
        <v>16</v>
      </c>
      <c r="C6283" s="81">
        <v>17.489999999999998</v>
      </c>
      <c r="D6283" s="67"/>
      <c r="E6283" s="67"/>
      <c r="F6283" s="67"/>
      <c r="G6283" s="67"/>
      <c r="H6283" s="67"/>
      <c r="I6283" s="67"/>
    </row>
    <row r="6284" spans="1:9">
      <c r="A6284" s="79">
        <v>44092</v>
      </c>
      <c r="B6284" s="80">
        <v>17</v>
      </c>
      <c r="C6284" s="81">
        <v>18.8</v>
      </c>
      <c r="D6284" s="67"/>
      <c r="E6284" s="67"/>
      <c r="F6284" s="67"/>
      <c r="G6284" s="67"/>
      <c r="H6284" s="67"/>
      <c r="I6284" s="67"/>
    </row>
    <row r="6285" spans="1:9">
      <c r="A6285" s="79">
        <v>44092</v>
      </c>
      <c r="B6285" s="80">
        <v>18</v>
      </c>
      <c r="C6285" s="81">
        <v>18.02</v>
      </c>
      <c r="D6285" s="67"/>
      <c r="E6285" s="67"/>
      <c r="F6285" s="67"/>
      <c r="G6285" s="67"/>
      <c r="H6285" s="67"/>
      <c r="I6285" s="67"/>
    </row>
    <row r="6286" spans="1:9">
      <c r="A6286" s="79">
        <v>44092</v>
      </c>
      <c r="B6286" s="80">
        <v>19</v>
      </c>
      <c r="C6286" s="81">
        <v>18.100000000000001</v>
      </c>
      <c r="D6286" s="67"/>
      <c r="E6286" s="67"/>
      <c r="F6286" s="67"/>
      <c r="G6286" s="67"/>
      <c r="H6286" s="67"/>
      <c r="I6286" s="67"/>
    </row>
    <row r="6287" spans="1:9">
      <c r="A6287" s="79">
        <v>44092</v>
      </c>
      <c r="B6287" s="80">
        <v>20</v>
      </c>
      <c r="C6287" s="81">
        <v>17.41</v>
      </c>
      <c r="D6287" s="67"/>
      <c r="E6287" s="67"/>
      <c r="F6287" s="67"/>
      <c r="G6287" s="67"/>
      <c r="H6287" s="67"/>
      <c r="I6287" s="67"/>
    </row>
    <row r="6288" spans="1:9">
      <c r="A6288" s="79">
        <v>44092</v>
      </c>
      <c r="B6288" s="80">
        <v>21</v>
      </c>
      <c r="C6288" s="81">
        <v>15.51</v>
      </c>
      <c r="D6288" s="67"/>
      <c r="E6288" s="67"/>
      <c r="F6288" s="67"/>
      <c r="G6288" s="67"/>
      <c r="H6288" s="67"/>
      <c r="I6288" s="67"/>
    </row>
    <row r="6289" spans="1:9">
      <c r="A6289" s="79">
        <v>44092</v>
      </c>
      <c r="B6289" s="80">
        <v>22</v>
      </c>
      <c r="C6289" s="81">
        <v>9.1199999999999992</v>
      </c>
      <c r="D6289" s="67"/>
      <c r="E6289" s="67"/>
      <c r="F6289" s="67"/>
      <c r="G6289" s="67"/>
      <c r="H6289" s="67"/>
      <c r="I6289" s="67"/>
    </row>
    <row r="6290" spans="1:9">
      <c r="A6290" s="79">
        <v>44092</v>
      </c>
      <c r="B6290" s="80">
        <v>23</v>
      </c>
      <c r="C6290" s="81">
        <v>10.42</v>
      </c>
      <c r="D6290" s="67"/>
      <c r="E6290" s="67"/>
      <c r="F6290" s="67"/>
      <c r="G6290" s="67"/>
      <c r="H6290" s="67"/>
      <c r="I6290" s="67"/>
    </row>
    <row r="6291" spans="1:9">
      <c r="A6291" s="79">
        <v>44092</v>
      </c>
      <c r="B6291" s="80">
        <v>24</v>
      </c>
      <c r="C6291" s="81">
        <v>11.51</v>
      </c>
      <c r="D6291" s="67"/>
      <c r="E6291" s="67"/>
      <c r="F6291" s="67"/>
      <c r="G6291" s="67"/>
      <c r="H6291" s="67"/>
      <c r="I6291" s="67"/>
    </row>
    <row r="6292" spans="1:9">
      <c r="A6292" s="79">
        <v>44093</v>
      </c>
      <c r="B6292" s="80">
        <v>1</v>
      </c>
      <c r="C6292" s="81">
        <v>10.45</v>
      </c>
      <c r="D6292" s="67"/>
      <c r="E6292" s="67"/>
      <c r="F6292" s="67"/>
      <c r="G6292" s="67"/>
      <c r="H6292" s="67"/>
      <c r="I6292" s="67"/>
    </row>
    <row r="6293" spans="1:9">
      <c r="A6293" s="79">
        <v>44093</v>
      </c>
      <c r="B6293" s="80">
        <v>2</v>
      </c>
      <c r="C6293" s="81">
        <v>6.88</v>
      </c>
      <c r="D6293" s="67"/>
      <c r="E6293" s="67"/>
      <c r="F6293" s="67"/>
      <c r="G6293" s="67"/>
      <c r="H6293" s="67"/>
      <c r="I6293" s="67"/>
    </row>
    <row r="6294" spans="1:9">
      <c r="A6294" s="79">
        <v>44093</v>
      </c>
      <c r="B6294" s="80">
        <v>3</v>
      </c>
      <c r="C6294" s="81">
        <v>9.02</v>
      </c>
      <c r="D6294" s="67"/>
      <c r="E6294" s="67"/>
      <c r="F6294" s="67"/>
      <c r="G6294" s="67"/>
      <c r="H6294" s="67"/>
      <c r="I6294" s="67"/>
    </row>
    <row r="6295" spans="1:9">
      <c r="A6295" s="79">
        <v>44093</v>
      </c>
      <c r="B6295" s="80">
        <v>4</v>
      </c>
      <c r="C6295" s="81">
        <v>9.83</v>
      </c>
      <c r="D6295" s="67"/>
      <c r="E6295" s="67"/>
      <c r="F6295" s="67"/>
      <c r="G6295" s="67"/>
      <c r="H6295" s="67"/>
      <c r="I6295" s="67"/>
    </row>
    <row r="6296" spans="1:9">
      <c r="A6296" s="79">
        <v>44093</v>
      </c>
      <c r="B6296" s="80">
        <v>5</v>
      </c>
      <c r="C6296" s="81">
        <v>10.98</v>
      </c>
      <c r="D6296" s="67"/>
      <c r="E6296" s="67"/>
      <c r="F6296" s="67"/>
      <c r="G6296" s="67"/>
      <c r="H6296" s="67"/>
      <c r="I6296" s="67"/>
    </row>
    <row r="6297" spans="1:9">
      <c r="A6297" s="79">
        <v>44093</v>
      </c>
      <c r="B6297" s="80">
        <v>6</v>
      </c>
      <c r="C6297" s="81">
        <v>11.8</v>
      </c>
      <c r="D6297" s="67"/>
      <c r="E6297" s="67"/>
      <c r="F6297" s="67"/>
      <c r="G6297" s="67"/>
      <c r="H6297" s="67"/>
      <c r="I6297" s="67"/>
    </row>
    <row r="6298" spans="1:9">
      <c r="A6298" s="79">
        <v>44093</v>
      </c>
      <c r="B6298" s="80">
        <v>7</v>
      </c>
      <c r="C6298" s="81">
        <v>12.31</v>
      </c>
      <c r="D6298" s="67"/>
      <c r="E6298" s="67"/>
      <c r="F6298" s="67"/>
      <c r="G6298" s="67"/>
      <c r="H6298" s="67"/>
      <c r="I6298" s="67"/>
    </row>
    <row r="6299" spans="1:9">
      <c r="A6299" s="79">
        <v>44093</v>
      </c>
      <c r="B6299" s="80">
        <v>8</v>
      </c>
      <c r="C6299" s="81">
        <v>14.96</v>
      </c>
      <c r="D6299" s="67"/>
      <c r="E6299" s="67"/>
      <c r="F6299" s="67"/>
      <c r="G6299" s="67"/>
      <c r="H6299" s="67"/>
      <c r="I6299" s="67"/>
    </row>
    <row r="6300" spans="1:9">
      <c r="A6300" s="79">
        <v>44093</v>
      </c>
      <c r="B6300" s="80">
        <v>9</v>
      </c>
      <c r="C6300" s="81">
        <v>16.62</v>
      </c>
      <c r="D6300" s="67"/>
      <c r="E6300" s="67"/>
      <c r="F6300" s="67"/>
      <c r="G6300" s="67"/>
      <c r="H6300" s="67"/>
      <c r="I6300" s="67"/>
    </row>
    <row r="6301" spans="1:9">
      <c r="A6301" s="79">
        <v>44093</v>
      </c>
      <c r="B6301" s="80">
        <v>10</v>
      </c>
      <c r="C6301" s="81">
        <v>16.510000000000002</v>
      </c>
      <c r="D6301" s="67"/>
      <c r="E6301" s="67"/>
      <c r="F6301" s="67"/>
      <c r="G6301" s="67"/>
      <c r="H6301" s="67"/>
      <c r="I6301" s="67"/>
    </row>
    <row r="6302" spans="1:9">
      <c r="A6302" s="79">
        <v>44093</v>
      </c>
      <c r="B6302" s="80">
        <v>11</v>
      </c>
      <c r="C6302" s="81">
        <v>14.74</v>
      </c>
      <c r="D6302" s="67"/>
      <c r="E6302" s="67"/>
      <c r="F6302" s="67"/>
      <c r="G6302" s="67"/>
      <c r="H6302" s="67"/>
      <c r="I6302" s="67"/>
    </row>
    <row r="6303" spans="1:9">
      <c r="A6303" s="79">
        <v>44093</v>
      </c>
      <c r="B6303" s="80">
        <v>12</v>
      </c>
      <c r="C6303" s="81">
        <v>13.85</v>
      </c>
      <c r="D6303" s="67"/>
      <c r="E6303" s="67"/>
      <c r="F6303" s="67"/>
      <c r="G6303" s="67"/>
      <c r="H6303" s="67"/>
      <c r="I6303" s="67"/>
    </row>
    <row r="6304" spans="1:9">
      <c r="A6304" s="79">
        <v>44093</v>
      </c>
      <c r="B6304" s="80">
        <v>13</v>
      </c>
      <c r="C6304" s="81">
        <v>14.25</v>
      </c>
      <c r="D6304" s="67"/>
      <c r="E6304" s="67"/>
      <c r="F6304" s="67"/>
      <c r="G6304" s="67"/>
      <c r="H6304" s="67"/>
      <c r="I6304" s="67"/>
    </row>
    <row r="6305" spans="1:9">
      <c r="A6305" s="79">
        <v>44093</v>
      </c>
      <c r="B6305" s="80">
        <v>14</v>
      </c>
      <c r="C6305" s="81">
        <v>14.15</v>
      </c>
      <c r="D6305" s="67"/>
      <c r="E6305" s="67"/>
      <c r="F6305" s="67"/>
      <c r="G6305" s="67"/>
      <c r="H6305" s="67"/>
      <c r="I6305" s="67"/>
    </row>
    <row r="6306" spans="1:9">
      <c r="A6306" s="79">
        <v>44093</v>
      </c>
      <c r="B6306" s="80">
        <v>15</v>
      </c>
      <c r="C6306" s="81">
        <v>13.05</v>
      </c>
      <c r="D6306" s="67"/>
      <c r="E6306" s="67"/>
      <c r="F6306" s="67"/>
      <c r="G6306" s="67"/>
      <c r="H6306" s="67"/>
      <c r="I6306" s="67"/>
    </row>
    <row r="6307" spans="1:9">
      <c r="A6307" s="79">
        <v>44093</v>
      </c>
      <c r="B6307" s="80">
        <v>16</v>
      </c>
      <c r="C6307" s="81">
        <v>14.92</v>
      </c>
      <c r="D6307" s="67"/>
      <c r="E6307" s="67"/>
      <c r="F6307" s="67"/>
      <c r="G6307" s="67"/>
      <c r="H6307" s="67"/>
      <c r="I6307" s="67"/>
    </row>
    <row r="6308" spans="1:9">
      <c r="A6308" s="79">
        <v>44093</v>
      </c>
      <c r="B6308" s="80">
        <v>17</v>
      </c>
      <c r="C6308" s="81">
        <v>14.97</v>
      </c>
      <c r="D6308" s="67"/>
      <c r="E6308" s="67"/>
      <c r="F6308" s="67"/>
      <c r="G6308" s="67"/>
      <c r="H6308" s="67"/>
      <c r="I6308" s="67"/>
    </row>
    <row r="6309" spans="1:9">
      <c r="A6309" s="79">
        <v>44093</v>
      </c>
      <c r="B6309" s="80">
        <v>18</v>
      </c>
      <c r="C6309" s="81">
        <v>15.69</v>
      </c>
      <c r="D6309" s="67"/>
      <c r="E6309" s="67"/>
      <c r="F6309" s="67"/>
      <c r="G6309" s="67"/>
      <c r="H6309" s="67"/>
      <c r="I6309" s="67"/>
    </row>
    <row r="6310" spans="1:9">
      <c r="A6310" s="79">
        <v>44093</v>
      </c>
      <c r="B6310" s="80">
        <v>19</v>
      </c>
      <c r="C6310" s="81">
        <v>15.27</v>
      </c>
      <c r="D6310" s="67"/>
      <c r="E6310" s="67"/>
      <c r="F6310" s="67"/>
      <c r="G6310" s="67"/>
      <c r="H6310" s="67"/>
      <c r="I6310" s="67"/>
    </row>
    <row r="6311" spans="1:9">
      <c r="A6311" s="79">
        <v>44093</v>
      </c>
      <c r="B6311" s="80">
        <v>20</v>
      </c>
      <c r="C6311" s="81">
        <v>16.72</v>
      </c>
      <c r="D6311" s="67"/>
      <c r="E6311" s="67"/>
      <c r="F6311" s="67"/>
      <c r="G6311" s="67"/>
      <c r="H6311" s="67"/>
      <c r="I6311" s="67"/>
    </row>
    <row r="6312" spans="1:9">
      <c r="A6312" s="79">
        <v>44093</v>
      </c>
      <c r="B6312" s="80">
        <v>21</v>
      </c>
      <c r="C6312" s="81">
        <v>12.72</v>
      </c>
      <c r="D6312" s="67"/>
      <c r="E6312" s="67"/>
      <c r="F6312" s="67"/>
      <c r="G6312" s="67"/>
      <c r="H6312" s="67"/>
      <c r="I6312" s="67"/>
    </row>
    <row r="6313" spans="1:9">
      <c r="A6313" s="79">
        <v>44093</v>
      </c>
      <c r="B6313" s="80">
        <v>22</v>
      </c>
      <c r="C6313" s="81">
        <v>10.95</v>
      </c>
      <c r="D6313" s="67"/>
      <c r="E6313" s="67"/>
      <c r="F6313" s="67"/>
      <c r="G6313" s="67"/>
      <c r="H6313" s="67"/>
      <c r="I6313" s="67"/>
    </row>
    <row r="6314" spans="1:9">
      <c r="A6314" s="79">
        <v>44093</v>
      </c>
      <c r="B6314" s="80">
        <v>23</v>
      </c>
      <c r="C6314" s="81">
        <v>10.5</v>
      </c>
      <c r="D6314" s="67"/>
      <c r="E6314" s="67"/>
      <c r="F6314" s="67"/>
      <c r="G6314" s="67"/>
      <c r="H6314" s="67"/>
      <c r="I6314" s="67"/>
    </row>
    <row r="6315" spans="1:9">
      <c r="A6315" s="79">
        <v>44093</v>
      </c>
      <c r="B6315" s="80">
        <v>24</v>
      </c>
      <c r="C6315" s="81">
        <v>9.8699999999999992</v>
      </c>
      <c r="D6315" s="67"/>
      <c r="E6315" s="67"/>
      <c r="F6315" s="67"/>
      <c r="G6315" s="67"/>
      <c r="H6315" s="67"/>
      <c r="I6315" s="67"/>
    </row>
    <row r="6316" spans="1:9">
      <c r="A6316" s="79">
        <v>44094</v>
      </c>
      <c r="B6316" s="80">
        <v>1</v>
      </c>
      <c r="C6316" s="81">
        <v>11.52</v>
      </c>
      <c r="D6316" s="67"/>
      <c r="E6316" s="67"/>
      <c r="F6316" s="67"/>
      <c r="G6316" s="67"/>
      <c r="H6316" s="67"/>
      <c r="I6316" s="67"/>
    </row>
    <row r="6317" spans="1:9">
      <c r="A6317" s="79">
        <v>44094</v>
      </c>
      <c r="B6317" s="80">
        <v>2</v>
      </c>
      <c r="C6317" s="81">
        <v>8.77</v>
      </c>
      <c r="D6317" s="67"/>
      <c r="E6317" s="67"/>
      <c r="F6317" s="67"/>
      <c r="G6317" s="67"/>
      <c r="H6317" s="67"/>
      <c r="I6317" s="67"/>
    </row>
    <row r="6318" spans="1:9">
      <c r="A6318" s="79">
        <v>44094</v>
      </c>
      <c r="B6318" s="80">
        <v>3</v>
      </c>
      <c r="C6318" s="81">
        <v>7.98</v>
      </c>
      <c r="D6318" s="67"/>
      <c r="E6318" s="67"/>
      <c r="F6318" s="67"/>
      <c r="G6318" s="67"/>
      <c r="H6318" s="67"/>
      <c r="I6318" s="67"/>
    </row>
    <row r="6319" spans="1:9">
      <c r="A6319" s="79">
        <v>44094</v>
      </c>
      <c r="B6319" s="80">
        <v>4</v>
      </c>
      <c r="C6319" s="81">
        <v>7.85</v>
      </c>
      <c r="D6319" s="67"/>
      <c r="E6319" s="67"/>
      <c r="F6319" s="67"/>
      <c r="G6319" s="67"/>
      <c r="H6319" s="67"/>
      <c r="I6319" s="67"/>
    </row>
    <row r="6320" spans="1:9">
      <c r="A6320" s="79">
        <v>44094</v>
      </c>
      <c r="B6320" s="80">
        <v>5</v>
      </c>
      <c r="C6320" s="81">
        <v>10.32</v>
      </c>
      <c r="D6320" s="67"/>
      <c r="E6320" s="67"/>
      <c r="F6320" s="67"/>
      <c r="G6320" s="67"/>
      <c r="H6320" s="67"/>
      <c r="I6320" s="67"/>
    </row>
    <row r="6321" spans="1:9">
      <c r="A6321" s="79">
        <v>44094</v>
      </c>
      <c r="B6321" s="80">
        <v>6</v>
      </c>
      <c r="C6321" s="81">
        <v>11.23</v>
      </c>
      <c r="D6321" s="67"/>
      <c r="E6321" s="67"/>
      <c r="F6321" s="67"/>
      <c r="G6321" s="67"/>
      <c r="H6321" s="67"/>
      <c r="I6321" s="67"/>
    </row>
    <row r="6322" spans="1:9">
      <c r="A6322" s="79">
        <v>44094</v>
      </c>
      <c r="B6322" s="80">
        <v>7</v>
      </c>
      <c r="C6322" s="81">
        <v>9.9700000000000006</v>
      </c>
      <c r="D6322" s="67"/>
      <c r="E6322" s="67"/>
      <c r="F6322" s="67"/>
      <c r="G6322" s="67"/>
      <c r="H6322" s="67"/>
      <c r="I6322" s="67"/>
    </row>
    <row r="6323" spans="1:9">
      <c r="A6323" s="79">
        <v>44094</v>
      </c>
      <c r="B6323" s="80">
        <v>8</v>
      </c>
      <c r="C6323" s="81">
        <v>10</v>
      </c>
      <c r="D6323" s="67"/>
      <c r="E6323" s="67"/>
      <c r="F6323" s="67"/>
      <c r="G6323" s="67"/>
      <c r="H6323" s="67"/>
      <c r="I6323" s="67"/>
    </row>
    <row r="6324" spans="1:9">
      <c r="A6324" s="79">
        <v>44094</v>
      </c>
      <c r="B6324" s="80">
        <v>9</v>
      </c>
      <c r="C6324" s="81">
        <v>14.33</v>
      </c>
      <c r="D6324" s="67"/>
      <c r="E6324" s="67"/>
      <c r="F6324" s="67"/>
      <c r="G6324" s="67"/>
      <c r="H6324" s="67"/>
      <c r="I6324" s="67"/>
    </row>
    <row r="6325" spans="1:9">
      <c r="A6325" s="79">
        <v>44094</v>
      </c>
      <c r="B6325" s="80">
        <v>10</v>
      </c>
      <c r="C6325" s="81">
        <v>13.85</v>
      </c>
      <c r="D6325" s="67"/>
      <c r="E6325" s="67"/>
      <c r="F6325" s="67"/>
      <c r="G6325" s="67"/>
      <c r="H6325" s="67"/>
      <c r="I6325" s="67"/>
    </row>
    <row r="6326" spans="1:9">
      <c r="A6326" s="79">
        <v>44094</v>
      </c>
      <c r="B6326" s="80">
        <v>11</v>
      </c>
      <c r="C6326" s="81">
        <v>14.36</v>
      </c>
      <c r="D6326" s="67"/>
      <c r="E6326" s="67"/>
      <c r="F6326" s="67"/>
      <c r="G6326" s="67"/>
      <c r="H6326" s="67"/>
      <c r="I6326" s="67"/>
    </row>
    <row r="6327" spans="1:9">
      <c r="A6327" s="79">
        <v>44094</v>
      </c>
      <c r="B6327" s="80">
        <v>12</v>
      </c>
      <c r="C6327" s="81">
        <v>14.19</v>
      </c>
      <c r="D6327" s="67"/>
      <c r="E6327" s="67"/>
      <c r="F6327" s="67"/>
      <c r="G6327" s="67"/>
      <c r="H6327" s="67"/>
      <c r="I6327" s="67"/>
    </row>
    <row r="6328" spans="1:9">
      <c r="A6328" s="79">
        <v>44094</v>
      </c>
      <c r="B6328" s="80">
        <v>13</v>
      </c>
      <c r="C6328" s="81">
        <v>14.17</v>
      </c>
      <c r="D6328" s="67"/>
      <c r="E6328" s="67"/>
      <c r="F6328" s="67"/>
      <c r="G6328" s="67"/>
      <c r="H6328" s="67"/>
      <c r="I6328" s="67"/>
    </row>
    <row r="6329" spans="1:9">
      <c r="A6329" s="79">
        <v>44094</v>
      </c>
      <c r="B6329" s="80">
        <v>14</v>
      </c>
      <c r="C6329" s="81">
        <v>14.02</v>
      </c>
      <c r="D6329" s="67"/>
      <c r="E6329" s="67"/>
      <c r="F6329" s="67"/>
      <c r="G6329" s="67"/>
      <c r="H6329" s="67"/>
      <c r="I6329" s="67"/>
    </row>
    <row r="6330" spans="1:9">
      <c r="A6330" s="79">
        <v>44094</v>
      </c>
      <c r="B6330" s="80">
        <v>15</v>
      </c>
      <c r="C6330" s="81">
        <v>14.55</v>
      </c>
      <c r="D6330" s="67"/>
      <c r="E6330" s="67"/>
      <c r="F6330" s="67"/>
      <c r="G6330" s="67"/>
      <c r="H6330" s="67"/>
      <c r="I6330" s="67"/>
    </row>
    <row r="6331" spans="1:9">
      <c r="A6331" s="79">
        <v>44094</v>
      </c>
      <c r="B6331" s="80">
        <v>16</v>
      </c>
      <c r="C6331" s="81">
        <v>15.28</v>
      </c>
      <c r="D6331" s="67"/>
      <c r="E6331" s="67"/>
      <c r="F6331" s="67"/>
      <c r="G6331" s="67"/>
      <c r="H6331" s="67"/>
      <c r="I6331" s="67"/>
    </row>
    <row r="6332" spans="1:9">
      <c r="A6332" s="79">
        <v>44094</v>
      </c>
      <c r="B6332" s="80">
        <v>17</v>
      </c>
      <c r="C6332" s="81">
        <v>15.18</v>
      </c>
      <c r="D6332" s="67"/>
      <c r="E6332" s="67"/>
      <c r="F6332" s="67"/>
      <c r="G6332" s="67"/>
      <c r="H6332" s="67"/>
      <c r="I6332" s="67"/>
    </row>
    <row r="6333" spans="1:9">
      <c r="A6333" s="79">
        <v>44094</v>
      </c>
      <c r="B6333" s="80">
        <v>18</v>
      </c>
      <c r="C6333" s="81">
        <v>15.4</v>
      </c>
      <c r="D6333" s="67"/>
      <c r="E6333" s="67"/>
      <c r="F6333" s="67"/>
      <c r="G6333" s="67"/>
      <c r="H6333" s="67"/>
      <c r="I6333" s="67"/>
    </row>
    <row r="6334" spans="1:9">
      <c r="A6334" s="79">
        <v>44094</v>
      </c>
      <c r="B6334" s="80">
        <v>19</v>
      </c>
      <c r="C6334" s="81">
        <v>16.36</v>
      </c>
      <c r="D6334" s="67"/>
      <c r="E6334" s="67"/>
      <c r="F6334" s="67"/>
      <c r="G6334" s="67"/>
      <c r="H6334" s="67"/>
      <c r="I6334" s="67"/>
    </row>
    <row r="6335" spans="1:9">
      <c r="A6335" s="79">
        <v>44094</v>
      </c>
      <c r="B6335" s="80">
        <v>20</v>
      </c>
      <c r="C6335" s="81">
        <v>17.600000000000001</v>
      </c>
      <c r="D6335" s="67"/>
      <c r="E6335" s="67"/>
      <c r="F6335" s="67"/>
      <c r="G6335" s="67"/>
      <c r="H6335" s="67"/>
      <c r="I6335" s="67"/>
    </row>
    <row r="6336" spans="1:9">
      <c r="A6336" s="79">
        <v>44094</v>
      </c>
      <c r="B6336" s="80">
        <v>21</v>
      </c>
      <c r="C6336" s="81">
        <v>12.82</v>
      </c>
      <c r="D6336" s="67"/>
      <c r="E6336" s="67"/>
      <c r="F6336" s="67"/>
      <c r="G6336" s="67"/>
      <c r="H6336" s="67"/>
      <c r="I6336" s="67"/>
    </row>
    <row r="6337" spans="1:9">
      <c r="A6337" s="79">
        <v>44094</v>
      </c>
      <c r="B6337" s="80">
        <v>22</v>
      </c>
      <c r="C6337" s="81">
        <v>10.59</v>
      </c>
      <c r="D6337" s="67"/>
      <c r="E6337" s="67"/>
      <c r="F6337" s="67"/>
      <c r="G6337" s="67"/>
      <c r="H6337" s="67"/>
      <c r="I6337" s="67"/>
    </row>
    <row r="6338" spans="1:9">
      <c r="A6338" s="79">
        <v>44094</v>
      </c>
      <c r="B6338" s="80">
        <v>23</v>
      </c>
      <c r="C6338" s="81">
        <v>10.69</v>
      </c>
      <c r="D6338" s="67"/>
      <c r="E6338" s="67"/>
      <c r="F6338" s="67"/>
      <c r="G6338" s="67"/>
      <c r="H6338" s="67"/>
      <c r="I6338" s="67"/>
    </row>
    <row r="6339" spans="1:9">
      <c r="A6339" s="79">
        <v>44094</v>
      </c>
      <c r="B6339" s="80">
        <v>24</v>
      </c>
      <c r="C6339" s="81">
        <v>9.85</v>
      </c>
      <c r="D6339" s="67"/>
      <c r="E6339" s="67"/>
      <c r="F6339" s="67"/>
      <c r="G6339" s="67"/>
      <c r="H6339" s="67"/>
      <c r="I6339" s="67"/>
    </row>
    <row r="6340" spans="1:9">
      <c r="A6340" s="79">
        <v>44095</v>
      </c>
      <c r="B6340" s="80">
        <v>1</v>
      </c>
      <c r="C6340" s="81">
        <v>8.7799999999999994</v>
      </c>
      <c r="D6340" s="67"/>
      <c r="E6340" s="67"/>
      <c r="F6340" s="67"/>
      <c r="G6340" s="67"/>
      <c r="H6340" s="67"/>
      <c r="I6340" s="67"/>
    </row>
    <row r="6341" spans="1:9">
      <c r="A6341" s="79">
        <v>44095</v>
      </c>
      <c r="B6341" s="80">
        <v>2</v>
      </c>
      <c r="C6341" s="81">
        <v>6.32</v>
      </c>
      <c r="D6341" s="67"/>
      <c r="E6341" s="67"/>
      <c r="F6341" s="67"/>
      <c r="G6341" s="67"/>
      <c r="H6341" s="67"/>
      <c r="I6341" s="67"/>
    </row>
    <row r="6342" spans="1:9">
      <c r="A6342" s="79">
        <v>44095</v>
      </c>
      <c r="B6342" s="80">
        <v>3</v>
      </c>
      <c r="C6342" s="81">
        <v>8.09</v>
      </c>
      <c r="D6342" s="67"/>
      <c r="E6342" s="67"/>
      <c r="F6342" s="67"/>
      <c r="G6342" s="67"/>
      <c r="H6342" s="67"/>
      <c r="I6342" s="67"/>
    </row>
    <row r="6343" spans="1:9">
      <c r="A6343" s="79">
        <v>44095</v>
      </c>
      <c r="B6343" s="80">
        <v>4</v>
      </c>
      <c r="C6343" s="81">
        <v>8.64</v>
      </c>
      <c r="D6343" s="67"/>
      <c r="E6343" s="67"/>
      <c r="F6343" s="67"/>
      <c r="G6343" s="67"/>
      <c r="H6343" s="67"/>
      <c r="I6343" s="67"/>
    </row>
    <row r="6344" spans="1:9">
      <c r="A6344" s="79">
        <v>44095</v>
      </c>
      <c r="B6344" s="80">
        <v>5</v>
      </c>
      <c r="C6344" s="81">
        <v>10.56</v>
      </c>
      <c r="D6344" s="67"/>
      <c r="E6344" s="67"/>
      <c r="F6344" s="67"/>
      <c r="G6344" s="67"/>
      <c r="H6344" s="67"/>
      <c r="I6344" s="67"/>
    </row>
    <row r="6345" spans="1:9">
      <c r="A6345" s="79">
        <v>44095</v>
      </c>
      <c r="B6345" s="80">
        <v>6</v>
      </c>
      <c r="C6345" s="81">
        <v>11.68</v>
      </c>
      <c r="D6345" s="67"/>
      <c r="E6345" s="67"/>
      <c r="F6345" s="67"/>
      <c r="G6345" s="67"/>
      <c r="H6345" s="67"/>
      <c r="I6345" s="67"/>
    </row>
    <row r="6346" spans="1:9">
      <c r="A6346" s="79">
        <v>44095</v>
      </c>
      <c r="B6346" s="80">
        <v>7</v>
      </c>
      <c r="C6346" s="81">
        <v>15.49</v>
      </c>
      <c r="D6346" s="67"/>
      <c r="E6346" s="67"/>
      <c r="F6346" s="67"/>
      <c r="G6346" s="67"/>
      <c r="H6346" s="67"/>
      <c r="I6346" s="67"/>
    </row>
    <row r="6347" spans="1:9">
      <c r="A6347" s="79">
        <v>44095</v>
      </c>
      <c r="B6347" s="80">
        <v>8</v>
      </c>
      <c r="C6347" s="81">
        <v>17.420000000000002</v>
      </c>
      <c r="D6347" s="67"/>
      <c r="E6347" s="67"/>
      <c r="F6347" s="67"/>
      <c r="G6347" s="67"/>
      <c r="H6347" s="67"/>
      <c r="I6347" s="67"/>
    </row>
    <row r="6348" spans="1:9">
      <c r="A6348" s="79">
        <v>44095</v>
      </c>
      <c r="B6348" s="80">
        <v>9</v>
      </c>
      <c r="C6348" s="81">
        <v>17.91</v>
      </c>
      <c r="D6348" s="67"/>
      <c r="E6348" s="67"/>
      <c r="F6348" s="67"/>
      <c r="G6348" s="67"/>
      <c r="H6348" s="67"/>
      <c r="I6348" s="67"/>
    </row>
    <row r="6349" spans="1:9">
      <c r="A6349" s="79">
        <v>44095</v>
      </c>
      <c r="B6349" s="80">
        <v>10</v>
      </c>
      <c r="C6349" s="81">
        <v>33.43</v>
      </c>
      <c r="D6349" s="67"/>
      <c r="E6349" s="67"/>
      <c r="F6349" s="67"/>
      <c r="G6349" s="67"/>
      <c r="H6349" s="67"/>
      <c r="I6349" s="67"/>
    </row>
    <row r="6350" spans="1:9">
      <c r="A6350" s="79">
        <v>44095</v>
      </c>
      <c r="B6350" s="80">
        <v>11</v>
      </c>
      <c r="C6350" s="81">
        <v>20.329999999999998</v>
      </c>
      <c r="D6350" s="67"/>
      <c r="E6350" s="67"/>
      <c r="F6350" s="67"/>
      <c r="G6350" s="67"/>
      <c r="H6350" s="67"/>
      <c r="I6350" s="67"/>
    </row>
    <row r="6351" spans="1:9">
      <c r="A6351" s="79">
        <v>44095</v>
      </c>
      <c r="B6351" s="80">
        <v>12</v>
      </c>
      <c r="C6351" s="81">
        <v>18.149999999999999</v>
      </c>
      <c r="D6351" s="67"/>
      <c r="E6351" s="67"/>
      <c r="F6351" s="67"/>
      <c r="G6351" s="67"/>
      <c r="H6351" s="67"/>
      <c r="I6351" s="67"/>
    </row>
    <row r="6352" spans="1:9">
      <c r="A6352" s="79">
        <v>44095</v>
      </c>
      <c r="B6352" s="80">
        <v>13</v>
      </c>
      <c r="C6352" s="81">
        <v>18.41</v>
      </c>
      <c r="D6352" s="67"/>
      <c r="E6352" s="67"/>
      <c r="F6352" s="67"/>
      <c r="G6352" s="67"/>
      <c r="H6352" s="67"/>
      <c r="I6352" s="67"/>
    </row>
    <row r="6353" spans="1:9">
      <c r="A6353" s="79">
        <v>44095</v>
      </c>
      <c r="B6353" s="80">
        <v>14</v>
      </c>
      <c r="C6353" s="81">
        <v>21.99</v>
      </c>
      <c r="D6353" s="67"/>
      <c r="E6353" s="67"/>
      <c r="F6353" s="67"/>
      <c r="G6353" s="67"/>
      <c r="H6353" s="67"/>
      <c r="I6353" s="67"/>
    </row>
    <row r="6354" spans="1:9">
      <c r="A6354" s="79">
        <v>44095</v>
      </c>
      <c r="B6354" s="80">
        <v>15</v>
      </c>
      <c r="C6354" s="81">
        <v>17.7</v>
      </c>
      <c r="D6354" s="67"/>
      <c r="E6354" s="67"/>
      <c r="F6354" s="67"/>
      <c r="G6354" s="67"/>
      <c r="H6354" s="67"/>
      <c r="I6354" s="67"/>
    </row>
    <row r="6355" spans="1:9">
      <c r="A6355" s="79">
        <v>44095</v>
      </c>
      <c r="B6355" s="80">
        <v>16</v>
      </c>
      <c r="C6355" s="81">
        <v>18.32</v>
      </c>
      <c r="D6355" s="67"/>
      <c r="E6355" s="67"/>
      <c r="F6355" s="67"/>
      <c r="G6355" s="67"/>
      <c r="H6355" s="67"/>
      <c r="I6355" s="67"/>
    </row>
    <row r="6356" spans="1:9">
      <c r="A6356" s="79">
        <v>44095</v>
      </c>
      <c r="B6356" s="80">
        <v>17</v>
      </c>
      <c r="C6356" s="81">
        <v>23.61</v>
      </c>
      <c r="D6356" s="67"/>
      <c r="E6356" s="67"/>
      <c r="F6356" s="67"/>
      <c r="G6356" s="67"/>
      <c r="H6356" s="67"/>
      <c r="I6356" s="67"/>
    </row>
    <row r="6357" spans="1:9">
      <c r="A6357" s="79">
        <v>44095</v>
      </c>
      <c r="B6357" s="80">
        <v>18</v>
      </c>
      <c r="C6357" s="81">
        <v>20.92</v>
      </c>
      <c r="D6357" s="67"/>
      <c r="E6357" s="67"/>
      <c r="F6357" s="67"/>
      <c r="G6357" s="67"/>
      <c r="H6357" s="67"/>
      <c r="I6357" s="67"/>
    </row>
    <row r="6358" spans="1:9">
      <c r="A6358" s="79">
        <v>44095</v>
      </c>
      <c r="B6358" s="80">
        <v>19</v>
      </c>
      <c r="C6358" s="81">
        <v>26.97</v>
      </c>
      <c r="D6358" s="67"/>
      <c r="E6358" s="67"/>
      <c r="F6358" s="67"/>
      <c r="G6358" s="67"/>
      <c r="H6358" s="67"/>
      <c r="I6358" s="67"/>
    </row>
    <row r="6359" spans="1:9">
      <c r="A6359" s="79">
        <v>44095</v>
      </c>
      <c r="B6359" s="80">
        <v>20</v>
      </c>
      <c r="C6359" s="81">
        <v>20.99</v>
      </c>
      <c r="D6359" s="67"/>
      <c r="E6359" s="67"/>
      <c r="F6359" s="67"/>
      <c r="G6359" s="67"/>
      <c r="H6359" s="67"/>
      <c r="I6359" s="67"/>
    </row>
    <row r="6360" spans="1:9">
      <c r="A6360" s="79">
        <v>44095</v>
      </c>
      <c r="B6360" s="80">
        <v>21</v>
      </c>
      <c r="C6360" s="81">
        <v>18.46</v>
      </c>
      <c r="D6360" s="67"/>
      <c r="E6360" s="67"/>
      <c r="F6360" s="67"/>
      <c r="G6360" s="67"/>
      <c r="H6360" s="67"/>
      <c r="I6360" s="67"/>
    </row>
    <row r="6361" spans="1:9">
      <c r="A6361" s="79">
        <v>44095</v>
      </c>
      <c r="B6361" s="80">
        <v>22</v>
      </c>
      <c r="C6361" s="81">
        <v>15.94</v>
      </c>
      <c r="D6361" s="67"/>
      <c r="E6361" s="67"/>
      <c r="F6361" s="67"/>
      <c r="G6361" s="67"/>
      <c r="H6361" s="67"/>
      <c r="I6361" s="67"/>
    </row>
    <row r="6362" spans="1:9">
      <c r="A6362" s="79">
        <v>44095</v>
      </c>
      <c r="B6362" s="80">
        <v>23</v>
      </c>
      <c r="C6362" s="81">
        <v>16.18</v>
      </c>
      <c r="D6362" s="67"/>
      <c r="E6362" s="67"/>
      <c r="F6362" s="67"/>
      <c r="G6362" s="67"/>
      <c r="H6362" s="67"/>
      <c r="I6362" s="67"/>
    </row>
    <row r="6363" spans="1:9">
      <c r="A6363" s="79">
        <v>44095</v>
      </c>
      <c r="B6363" s="80">
        <v>24</v>
      </c>
      <c r="C6363" s="81">
        <v>15.28</v>
      </c>
      <c r="D6363" s="67"/>
      <c r="E6363" s="67"/>
      <c r="F6363" s="67"/>
      <c r="G6363" s="67"/>
      <c r="H6363" s="67"/>
      <c r="I6363" s="67"/>
    </row>
    <row r="6364" spans="1:9">
      <c r="A6364" s="79">
        <v>44096</v>
      </c>
      <c r="B6364" s="80">
        <v>1</v>
      </c>
      <c r="C6364" s="81">
        <v>13.71</v>
      </c>
      <c r="D6364" s="67"/>
      <c r="E6364" s="67"/>
      <c r="F6364" s="67"/>
      <c r="G6364" s="67"/>
      <c r="H6364" s="67"/>
      <c r="I6364" s="67"/>
    </row>
    <row r="6365" spans="1:9">
      <c r="A6365" s="79">
        <v>44096</v>
      </c>
      <c r="B6365" s="80">
        <v>2</v>
      </c>
      <c r="C6365" s="81">
        <v>14.32</v>
      </c>
      <c r="D6365" s="67"/>
      <c r="E6365" s="67"/>
      <c r="F6365" s="67"/>
      <c r="G6365" s="67"/>
      <c r="H6365" s="67"/>
      <c r="I6365" s="67"/>
    </row>
    <row r="6366" spans="1:9">
      <c r="A6366" s="79">
        <v>44096</v>
      </c>
      <c r="B6366" s="80">
        <v>3</v>
      </c>
      <c r="C6366" s="81">
        <v>13.29</v>
      </c>
      <c r="D6366" s="67"/>
      <c r="E6366" s="67"/>
      <c r="F6366" s="67"/>
      <c r="G6366" s="67"/>
      <c r="H6366" s="67"/>
      <c r="I6366" s="67"/>
    </row>
    <row r="6367" spans="1:9">
      <c r="A6367" s="79">
        <v>44096</v>
      </c>
      <c r="B6367" s="80">
        <v>4</v>
      </c>
      <c r="C6367" s="81">
        <v>14.04</v>
      </c>
      <c r="D6367" s="67"/>
      <c r="E6367" s="67"/>
      <c r="F6367" s="67"/>
      <c r="G6367" s="67"/>
      <c r="H6367" s="67"/>
      <c r="I6367" s="67"/>
    </row>
    <row r="6368" spans="1:9">
      <c r="A6368" s="79">
        <v>44096</v>
      </c>
      <c r="B6368" s="80">
        <v>5</v>
      </c>
      <c r="C6368" s="81">
        <v>15.12</v>
      </c>
      <c r="D6368" s="67"/>
      <c r="E6368" s="67"/>
      <c r="F6368" s="67"/>
      <c r="G6368" s="67"/>
      <c r="H6368" s="67"/>
      <c r="I6368" s="67"/>
    </row>
    <row r="6369" spans="1:9">
      <c r="A6369" s="79">
        <v>44096</v>
      </c>
      <c r="B6369" s="80">
        <v>6</v>
      </c>
      <c r="C6369" s="81">
        <v>16.559999999999999</v>
      </c>
      <c r="D6369" s="67"/>
      <c r="E6369" s="67"/>
      <c r="F6369" s="67"/>
      <c r="G6369" s="67"/>
      <c r="H6369" s="67"/>
      <c r="I6369" s="67"/>
    </row>
    <row r="6370" spans="1:9">
      <c r="A6370" s="79">
        <v>44096</v>
      </c>
      <c r="B6370" s="80">
        <v>7</v>
      </c>
      <c r="C6370" s="81">
        <v>15.97</v>
      </c>
      <c r="D6370" s="67"/>
      <c r="E6370" s="67"/>
      <c r="F6370" s="67"/>
      <c r="G6370" s="67"/>
      <c r="H6370" s="67"/>
      <c r="I6370" s="67"/>
    </row>
    <row r="6371" spans="1:9">
      <c r="A6371" s="79">
        <v>44096</v>
      </c>
      <c r="B6371" s="80">
        <v>8</v>
      </c>
      <c r="C6371" s="81">
        <v>16.91</v>
      </c>
      <c r="D6371" s="67"/>
      <c r="E6371" s="67"/>
      <c r="F6371" s="67"/>
      <c r="G6371" s="67"/>
      <c r="H6371" s="67"/>
      <c r="I6371" s="67"/>
    </row>
    <row r="6372" spans="1:9">
      <c r="A6372" s="79">
        <v>44096</v>
      </c>
      <c r="B6372" s="80">
        <v>9</v>
      </c>
      <c r="C6372" s="81">
        <v>24.2</v>
      </c>
      <c r="D6372" s="67"/>
      <c r="E6372" s="67"/>
      <c r="F6372" s="67"/>
      <c r="G6372" s="67"/>
      <c r="H6372" s="67"/>
      <c r="I6372" s="67"/>
    </row>
    <row r="6373" spans="1:9">
      <c r="A6373" s="79">
        <v>44096</v>
      </c>
      <c r="B6373" s="80">
        <v>10</v>
      </c>
      <c r="C6373" s="81">
        <v>79.319999999999993</v>
      </c>
      <c r="D6373" s="67"/>
      <c r="E6373" s="67"/>
      <c r="F6373" s="67"/>
      <c r="G6373" s="67"/>
      <c r="H6373" s="67"/>
      <c r="I6373" s="67"/>
    </row>
    <row r="6374" spans="1:9">
      <c r="A6374" s="79">
        <v>44096</v>
      </c>
      <c r="B6374" s="80">
        <v>11</v>
      </c>
      <c r="C6374" s="81">
        <v>16.440000000000001</v>
      </c>
      <c r="D6374" s="67"/>
      <c r="E6374" s="67"/>
      <c r="F6374" s="67"/>
      <c r="G6374" s="67"/>
      <c r="H6374" s="67"/>
      <c r="I6374" s="67"/>
    </row>
    <row r="6375" spans="1:9">
      <c r="A6375" s="79">
        <v>44096</v>
      </c>
      <c r="B6375" s="80">
        <v>12</v>
      </c>
      <c r="C6375" s="81">
        <v>25.69</v>
      </c>
      <c r="D6375" s="67"/>
      <c r="E6375" s="67"/>
      <c r="F6375" s="67"/>
      <c r="G6375" s="67"/>
      <c r="H6375" s="67"/>
      <c r="I6375" s="67"/>
    </row>
    <row r="6376" spans="1:9">
      <c r="A6376" s="79">
        <v>44096</v>
      </c>
      <c r="B6376" s="80">
        <v>13</v>
      </c>
      <c r="C6376" s="81">
        <v>28.19</v>
      </c>
      <c r="D6376" s="67"/>
      <c r="E6376" s="67"/>
      <c r="F6376" s="67"/>
      <c r="G6376" s="67"/>
      <c r="H6376" s="67"/>
      <c r="I6376" s="67"/>
    </row>
    <row r="6377" spans="1:9">
      <c r="A6377" s="79">
        <v>44096</v>
      </c>
      <c r="B6377" s="80">
        <v>14</v>
      </c>
      <c r="C6377" s="81">
        <v>24.55</v>
      </c>
      <c r="D6377" s="67"/>
      <c r="E6377" s="67"/>
      <c r="F6377" s="67"/>
      <c r="G6377" s="67"/>
      <c r="H6377" s="67"/>
      <c r="I6377" s="67"/>
    </row>
    <row r="6378" spans="1:9">
      <c r="A6378" s="79">
        <v>44096</v>
      </c>
      <c r="B6378" s="80">
        <v>15</v>
      </c>
      <c r="C6378" s="81">
        <v>17.989999999999998</v>
      </c>
      <c r="D6378" s="67"/>
      <c r="E6378" s="67"/>
      <c r="F6378" s="67"/>
      <c r="G6378" s="67"/>
      <c r="H6378" s="67"/>
      <c r="I6378" s="67"/>
    </row>
    <row r="6379" spans="1:9">
      <c r="A6379" s="79">
        <v>44096</v>
      </c>
      <c r="B6379" s="80">
        <v>16</v>
      </c>
      <c r="C6379" s="81">
        <v>18.61</v>
      </c>
      <c r="D6379" s="67"/>
      <c r="E6379" s="67"/>
      <c r="F6379" s="67"/>
      <c r="G6379" s="67"/>
      <c r="H6379" s="67"/>
      <c r="I6379" s="67"/>
    </row>
    <row r="6380" spans="1:9">
      <c r="A6380" s="79">
        <v>44096</v>
      </c>
      <c r="B6380" s="80">
        <v>17</v>
      </c>
      <c r="C6380" s="81">
        <v>20.73</v>
      </c>
      <c r="D6380" s="67"/>
      <c r="E6380" s="67"/>
      <c r="F6380" s="67"/>
      <c r="G6380" s="67"/>
      <c r="H6380" s="67"/>
      <c r="I6380" s="67"/>
    </row>
    <row r="6381" spans="1:9">
      <c r="A6381" s="79">
        <v>44096</v>
      </c>
      <c r="B6381" s="80">
        <v>18</v>
      </c>
      <c r="C6381" s="81">
        <v>28.62</v>
      </c>
      <c r="D6381" s="67"/>
      <c r="E6381" s="67"/>
      <c r="F6381" s="67"/>
      <c r="G6381" s="67"/>
      <c r="H6381" s="67"/>
      <c r="I6381" s="67"/>
    </row>
    <row r="6382" spans="1:9">
      <c r="A6382" s="79">
        <v>44096</v>
      </c>
      <c r="B6382" s="80">
        <v>19</v>
      </c>
      <c r="C6382" s="81">
        <v>7.34</v>
      </c>
      <c r="D6382" s="67"/>
      <c r="E6382" s="67"/>
      <c r="F6382" s="67"/>
      <c r="G6382" s="67"/>
      <c r="H6382" s="67"/>
      <c r="I6382" s="67"/>
    </row>
    <row r="6383" spans="1:9">
      <c r="A6383" s="79">
        <v>44096</v>
      </c>
      <c r="B6383" s="80">
        <v>20</v>
      </c>
      <c r="C6383" s="81">
        <v>21.34</v>
      </c>
      <c r="D6383" s="67"/>
      <c r="E6383" s="67"/>
      <c r="F6383" s="67"/>
      <c r="G6383" s="67"/>
      <c r="H6383" s="67"/>
      <c r="I6383" s="67"/>
    </row>
    <row r="6384" spans="1:9">
      <c r="A6384" s="79">
        <v>44096</v>
      </c>
      <c r="B6384" s="80">
        <v>21</v>
      </c>
      <c r="C6384" s="81">
        <v>16.95</v>
      </c>
      <c r="D6384" s="67"/>
      <c r="E6384" s="67"/>
      <c r="F6384" s="67"/>
      <c r="G6384" s="67"/>
      <c r="H6384" s="67"/>
      <c r="I6384" s="67"/>
    </row>
    <row r="6385" spans="1:9">
      <c r="A6385" s="79">
        <v>44096</v>
      </c>
      <c r="B6385" s="80">
        <v>22</v>
      </c>
      <c r="C6385" s="81">
        <v>15.66</v>
      </c>
      <c r="D6385" s="67"/>
      <c r="E6385" s="67"/>
      <c r="F6385" s="67"/>
      <c r="G6385" s="67"/>
      <c r="H6385" s="67"/>
      <c r="I6385" s="67"/>
    </row>
    <row r="6386" spans="1:9">
      <c r="A6386" s="79">
        <v>44096</v>
      </c>
      <c r="B6386" s="80">
        <v>23</v>
      </c>
      <c r="C6386" s="81">
        <v>15.48</v>
      </c>
      <c r="D6386" s="67"/>
      <c r="E6386" s="67"/>
      <c r="F6386" s="67"/>
      <c r="G6386" s="67"/>
      <c r="H6386" s="67"/>
      <c r="I6386" s="67"/>
    </row>
    <row r="6387" spans="1:9">
      <c r="A6387" s="79">
        <v>44096</v>
      </c>
      <c r="B6387" s="80">
        <v>24</v>
      </c>
      <c r="C6387" s="81">
        <v>15.19</v>
      </c>
      <c r="D6387" s="67"/>
      <c r="E6387" s="67"/>
      <c r="F6387" s="67"/>
      <c r="G6387" s="67"/>
      <c r="H6387" s="67"/>
      <c r="I6387" s="67"/>
    </row>
    <row r="6388" spans="1:9">
      <c r="A6388" s="79">
        <v>44097</v>
      </c>
      <c r="B6388" s="80">
        <v>1</v>
      </c>
      <c r="C6388" s="81">
        <v>12</v>
      </c>
      <c r="D6388" s="67"/>
      <c r="E6388" s="67"/>
      <c r="F6388" s="67"/>
      <c r="G6388" s="67"/>
      <c r="H6388" s="67"/>
      <c r="I6388" s="67"/>
    </row>
    <row r="6389" spans="1:9">
      <c r="A6389" s="79">
        <v>44097</v>
      </c>
      <c r="B6389" s="80">
        <v>2</v>
      </c>
      <c r="C6389" s="81">
        <v>11.5</v>
      </c>
      <c r="D6389" s="67"/>
      <c r="E6389" s="67"/>
      <c r="F6389" s="67"/>
      <c r="G6389" s="67"/>
      <c r="H6389" s="67"/>
      <c r="I6389" s="67"/>
    </row>
    <row r="6390" spans="1:9">
      <c r="A6390" s="79">
        <v>44097</v>
      </c>
      <c r="B6390" s="80">
        <v>3</v>
      </c>
      <c r="C6390" s="81">
        <v>11.37</v>
      </c>
      <c r="D6390" s="67"/>
      <c r="E6390" s="67"/>
      <c r="F6390" s="67"/>
      <c r="G6390" s="67"/>
      <c r="H6390" s="67"/>
      <c r="I6390" s="67"/>
    </row>
    <row r="6391" spans="1:9">
      <c r="A6391" s="79">
        <v>44097</v>
      </c>
      <c r="B6391" s="80">
        <v>4</v>
      </c>
      <c r="C6391" s="81">
        <v>12.01</v>
      </c>
      <c r="D6391" s="67"/>
      <c r="E6391" s="67"/>
      <c r="F6391" s="67"/>
      <c r="G6391" s="67"/>
      <c r="H6391" s="67"/>
      <c r="I6391" s="67"/>
    </row>
    <row r="6392" spans="1:9">
      <c r="A6392" s="79">
        <v>44097</v>
      </c>
      <c r="B6392" s="80">
        <v>5</v>
      </c>
      <c r="C6392" s="81">
        <v>14.56</v>
      </c>
      <c r="D6392" s="67"/>
      <c r="E6392" s="67"/>
      <c r="F6392" s="67"/>
      <c r="G6392" s="67"/>
      <c r="H6392" s="67"/>
      <c r="I6392" s="67"/>
    </row>
    <row r="6393" spans="1:9">
      <c r="A6393" s="79">
        <v>44097</v>
      </c>
      <c r="B6393" s="80">
        <v>6</v>
      </c>
      <c r="C6393" s="81">
        <v>17.88</v>
      </c>
      <c r="D6393" s="67"/>
      <c r="E6393" s="67"/>
      <c r="F6393" s="67"/>
      <c r="G6393" s="67"/>
      <c r="H6393" s="67"/>
      <c r="I6393" s="67"/>
    </row>
    <row r="6394" spans="1:9">
      <c r="A6394" s="79">
        <v>44097</v>
      </c>
      <c r="B6394" s="80">
        <v>7</v>
      </c>
      <c r="C6394" s="81">
        <v>26.6</v>
      </c>
      <c r="D6394" s="67"/>
      <c r="E6394" s="67"/>
      <c r="F6394" s="67"/>
      <c r="G6394" s="67"/>
      <c r="H6394" s="67"/>
      <c r="I6394" s="67"/>
    </row>
    <row r="6395" spans="1:9">
      <c r="A6395" s="79">
        <v>44097</v>
      </c>
      <c r="B6395" s="80">
        <v>8</v>
      </c>
      <c r="C6395" s="81">
        <v>18.7</v>
      </c>
      <c r="D6395" s="67"/>
      <c r="E6395" s="67"/>
      <c r="F6395" s="67"/>
      <c r="G6395" s="67"/>
      <c r="H6395" s="67"/>
      <c r="I6395" s="67"/>
    </row>
    <row r="6396" spans="1:9">
      <c r="A6396" s="79">
        <v>44097</v>
      </c>
      <c r="B6396" s="80">
        <v>9</v>
      </c>
      <c r="C6396" s="81">
        <v>20.32</v>
      </c>
      <c r="D6396" s="67"/>
      <c r="E6396" s="67"/>
      <c r="F6396" s="67"/>
      <c r="G6396" s="67"/>
      <c r="H6396" s="67"/>
      <c r="I6396" s="67"/>
    </row>
    <row r="6397" spans="1:9">
      <c r="A6397" s="79">
        <v>44097</v>
      </c>
      <c r="B6397" s="80">
        <v>10</v>
      </c>
      <c r="C6397" s="81">
        <v>28.64</v>
      </c>
      <c r="D6397" s="67"/>
      <c r="E6397" s="67"/>
      <c r="F6397" s="67"/>
      <c r="G6397" s="67"/>
      <c r="H6397" s="67"/>
      <c r="I6397" s="67"/>
    </row>
    <row r="6398" spans="1:9">
      <c r="A6398" s="79">
        <v>44097</v>
      </c>
      <c r="B6398" s="80">
        <v>11</v>
      </c>
      <c r="C6398" s="81">
        <v>12.08</v>
      </c>
      <c r="D6398" s="67"/>
      <c r="E6398" s="67"/>
      <c r="F6398" s="67"/>
      <c r="G6398" s="67"/>
      <c r="H6398" s="67"/>
      <c r="I6398" s="67"/>
    </row>
    <row r="6399" spans="1:9">
      <c r="A6399" s="79">
        <v>44097</v>
      </c>
      <c r="B6399" s="80">
        <v>12</v>
      </c>
      <c r="C6399" s="81">
        <v>19.09</v>
      </c>
      <c r="D6399" s="67"/>
      <c r="E6399" s="67"/>
      <c r="F6399" s="67"/>
      <c r="G6399" s="67"/>
      <c r="H6399" s="67"/>
      <c r="I6399" s="67"/>
    </row>
    <row r="6400" spans="1:9">
      <c r="A6400" s="79">
        <v>44097</v>
      </c>
      <c r="B6400" s="80">
        <v>13</v>
      </c>
      <c r="C6400" s="81">
        <v>18.3</v>
      </c>
      <c r="D6400" s="67"/>
      <c r="E6400" s="67"/>
      <c r="F6400" s="67"/>
      <c r="G6400" s="67"/>
      <c r="H6400" s="67"/>
      <c r="I6400" s="67"/>
    </row>
    <row r="6401" spans="1:9">
      <c r="A6401" s="79">
        <v>44097</v>
      </c>
      <c r="B6401" s="80">
        <v>14</v>
      </c>
      <c r="C6401" s="81">
        <v>17.649999999999999</v>
      </c>
      <c r="D6401" s="67"/>
      <c r="E6401" s="67"/>
      <c r="F6401" s="67"/>
      <c r="G6401" s="67"/>
      <c r="H6401" s="67"/>
      <c r="I6401" s="67"/>
    </row>
    <row r="6402" spans="1:9">
      <c r="A6402" s="79">
        <v>44097</v>
      </c>
      <c r="B6402" s="80">
        <v>15</v>
      </c>
      <c r="C6402" s="81">
        <v>18.440000000000001</v>
      </c>
      <c r="D6402" s="67"/>
      <c r="E6402" s="67"/>
      <c r="F6402" s="67"/>
      <c r="G6402" s="67"/>
      <c r="H6402" s="67"/>
      <c r="I6402" s="67"/>
    </row>
    <row r="6403" spans="1:9">
      <c r="A6403" s="79">
        <v>44097</v>
      </c>
      <c r="B6403" s="80">
        <v>16</v>
      </c>
      <c r="C6403" s="81">
        <v>18.93</v>
      </c>
      <c r="D6403" s="67"/>
      <c r="E6403" s="67"/>
      <c r="F6403" s="67"/>
      <c r="G6403" s="67"/>
      <c r="H6403" s="67"/>
      <c r="I6403" s="67"/>
    </row>
    <row r="6404" spans="1:9">
      <c r="A6404" s="79">
        <v>44097</v>
      </c>
      <c r="B6404" s="80">
        <v>17</v>
      </c>
      <c r="C6404" s="81">
        <v>18.920000000000002</v>
      </c>
      <c r="D6404" s="67"/>
      <c r="E6404" s="67"/>
      <c r="F6404" s="67"/>
      <c r="G6404" s="67"/>
      <c r="H6404" s="67"/>
      <c r="I6404" s="67"/>
    </row>
    <row r="6405" spans="1:9">
      <c r="A6405" s="79">
        <v>44097</v>
      </c>
      <c r="B6405" s="80">
        <v>18</v>
      </c>
      <c r="C6405" s="81">
        <v>19.3</v>
      </c>
      <c r="D6405" s="67"/>
      <c r="E6405" s="67"/>
      <c r="F6405" s="67"/>
      <c r="G6405" s="67"/>
      <c r="H6405" s="67"/>
      <c r="I6405" s="67"/>
    </row>
    <row r="6406" spans="1:9">
      <c r="A6406" s="79">
        <v>44097</v>
      </c>
      <c r="B6406" s="80">
        <v>19</v>
      </c>
      <c r="C6406" s="81">
        <v>-1.4</v>
      </c>
      <c r="D6406" s="67"/>
      <c r="E6406" s="67"/>
      <c r="F6406" s="67"/>
      <c r="G6406" s="67"/>
      <c r="H6406" s="67"/>
      <c r="I6406" s="67"/>
    </row>
    <row r="6407" spans="1:9">
      <c r="A6407" s="79">
        <v>44097</v>
      </c>
      <c r="B6407" s="80">
        <v>20</v>
      </c>
      <c r="C6407" s="81">
        <v>30.47</v>
      </c>
      <c r="D6407" s="67"/>
      <c r="E6407" s="67"/>
      <c r="F6407" s="67"/>
      <c r="G6407" s="67"/>
      <c r="H6407" s="67"/>
      <c r="I6407" s="67"/>
    </row>
    <row r="6408" spans="1:9">
      <c r="A6408" s="79">
        <v>44097</v>
      </c>
      <c r="B6408" s="80">
        <v>21</v>
      </c>
      <c r="C6408" s="81">
        <v>17.96</v>
      </c>
      <c r="D6408" s="67"/>
      <c r="E6408" s="67"/>
      <c r="F6408" s="67"/>
      <c r="G6408" s="67"/>
      <c r="H6408" s="67"/>
      <c r="I6408" s="67"/>
    </row>
    <row r="6409" spans="1:9">
      <c r="A6409" s="79">
        <v>44097</v>
      </c>
      <c r="B6409" s="80">
        <v>22</v>
      </c>
      <c r="C6409" s="81">
        <v>16.38</v>
      </c>
      <c r="D6409" s="67"/>
      <c r="E6409" s="67"/>
      <c r="F6409" s="67"/>
      <c r="G6409" s="67"/>
      <c r="H6409" s="67"/>
      <c r="I6409" s="67"/>
    </row>
    <row r="6410" spans="1:9">
      <c r="A6410" s="79">
        <v>44097</v>
      </c>
      <c r="B6410" s="80">
        <v>23</v>
      </c>
      <c r="C6410" s="81">
        <v>15.6</v>
      </c>
      <c r="D6410" s="67"/>
      <c r="E6410" s="67"/>
      <c r="F6410" s="67"/>
      <c r="G6410" s="67"/>
      <c r="H6410" s="67"/>
      <c r="I6410" s="67"/>
    </row>
    <row r="6411" spans="1:9">
      <c r="A6411" s="79">
        <v>44097</v>
      </c>
      <c r="B6411" s="80">
        <v>24</v>
      </c>
      <c r="C6411" s="81">
        <v>15.39</v>
      </c>
      <c r="D6411" s="67"/>
      <c r="E6411" s="67"/>
      <c r="F6411" s="67"/>
      <c r="G6411" s="67"/>
      <c r="H6411" s="67"/>
      <c r="I6411" s="67"/>
    </row>
    <row r="6412" spans="1:9">
      <c r="A6412" s="79">
        <v>44098</v>
      </c>
      <c r="B6412" s="80">
        <v>1</v>
      </c>
      <c r="C6412" s="81">
        <v>11.87</v>
      </c>
      <c r="D6412" s="67"/>
      <c r="E6412" s="67"/>
      <c r="F6412" s="67"/>
      <c r="G6412" s="67"/>
      <c r="H6412" s="67"/>
      <c r="I6412" s="67"/>
    </row>
    <row r="6413" spans="1:9">
      <c r="A6413" s="79">
        <v>44098</v>
      </c>
      <c r="B6413" s="80">
        <v>2</v>
      </c>
      <c r="C6413" s="81">
        <v>11.66</v>
      </c>
      <c r="D6413" s="67"/>
      <c r="E6413" s="67"/>
      <c r="F6413" s="67"/>
      <c r="G6413" s="67"/>
      <c r="H6413" s="67"/>
      <c r="I6413" s="67"/>
    </row>
    <row r="6414" spans="1:9">
      <c r="A6414" s="79">
        <v>44098</v>
      </c>
      <c r="B6414" s="80">
        <v>3</v>
      </c>
      <c r="C6414" s="81">
        <v>11.44</v>
      </c>
      <c r="D6414" s="67"/>
      <c r="E6414" s="67"/>
      <c r="F6414" s="67"/>
      <c r="G6414" s="67"/>
      <c r="H6414" s="67"/>
      <c r="I6414" s="67"/>
    </row>
    <row r="6415" spans="1:9">
      <c r="A6415" s="79">
        <v>44098</v>
      </c>
      <c r="B6415" s="80">
        <v>4</v>
      </c>
      <c r="C6415" s="81">
        <v>12.56</v>
      </c>
      <c r="D6415" s="67"/>
      <c r="E6415" s="67"/>
      <c r="F6415" s="67"/>
      <c r="G6415" s="67"/>
      <c r="H6415" s="67"/>
      <c r="I6415" s="67"/>
    </row>
    <row r="6416" spans="1:9">
      <c r="A6416" s="79">
        <v>44098</v>
      </c>
      <c r="B6416" s="80">
        <v>5</v>
      </c>
      <c r="C6416" s="81">
        <v>14.12</v>
      </c>
      <c r="D6416" s="67"/>
      <c r="E6416" s="67"/>
      <c r="F6416" s="67"/>
      <c r="G6416" s="67"/>
      <c r="H6416" s="67"/>
      <c r="I6416" s="67"/>
    </row>
    <row r="6417" spans="1:9">
      <c r="A6417" s="79">
        <v>44098</v>
      </c>
      <c r="B6417" s="80">
        <v>6</v>
      </c>
      <c r="C6417" s="81">
        <v>16.440000000000001</v>
      </c>
      <c r="D6417" s="67"/>
      <c r="E6417" s="67"/>
      <c r="F6417" s="67"/>
      <c r="G6417" s="67"/>
      <c r="H6417" s="67"/>
      <c r="I6417" s="67"/>
    </row>
    <row r="6418" spans="1:9">
      <c r="A6418" s="79">
        <v>44098</v>
      </c>
      <c r="B6418" s="80">
        <v>7</v>
      </c>
      <c r="C6418" s="81">
        <v>18.239999999999998</v>
      </c>
      <c r="D6418" s="67"/>
      <c r="E6418" s="67"/>
      <c r="F6418" s="67"/>
      <c r="G6418" s="67"/>
      <c r="H6418" s="67"/>
      <c r="I6418" s="67"/>
    </row>
    <row r="6419" spans="1:9">
      <c r="A6419" s="79">
        <v>44098</v>
      </c>
      <c r="B6419" s="80">
        <v>8</v>
      </c>
      <c r="C6419" s="81">
        <v>18</v>
      </c>
      <c r="D6419" s="67"/>
      <c r="E6419" s="67"/>
      <c r="F6419" s="67"/>
      <c r="G6419" s="67"/>
      <c r="H6419" s="67"/>
      <c r="I6419" s="67"/>
    </row>
    <row r="6420" spans="1:9">
      <c r="A6420" s="79">
        <v>44098</v>
      </c>
      <c r="B6420" s="80">
        <v>9</v>
      </c>
      <c r="C6420" s="81">
        <v>18.440000000000001</v>
      </c>
      <c r="D6420" s="67"/>
      <c r="E6420" s="67"/>
      <c r="F6420" s="67"/>
      <c r="G6420" s="67"/>
      <c r="H6420" s="67"/>
      <c r="I6420" s="67"/>
    </row>
    <row r="6421" spans="1:9">
      <c r="A6421" s="79">
        <v>44098</v>
      </c>
      <c r="B6421" s="80">
        <v>10</v>
      </c>
      <c r="C6421" s="81">
        <v>20.12</v>
      </c>
      <c r="D6421" s="67"/>
      <c r="E6421" s="67"/>
      <c r="F6421" s="67"/>
      <c r="G6421" s="67"/>
      <c r="H6421" s="67"/>
      <c r="I6421" s="67"/>
    </row>
    <row r="6422" spans="1:9">
      <c r="A6422" s="79">
        <v>44098</v>
      </c>
      <c r="B6422" s="80">
        <v>11</v>
      </c>
      <c r="C6422" s="81">
        <v>20.13</v>
      </c>
      <c r="D6422" s="67"/>
      <c r="E6422" s="67"/>
      <c r="F6422" s="67"/>
      <c r="G6422" s="67"/>
      <c r="H6422" s="67"/>
      <c r="I6422" s="67"/>
    </row>
    <row r="6423" spans="1:9">
      <c r="A6423" s="79">
        <v>44098</v>
      </c>
      <c r="B6423" s="80">
        <v>12</v>
      </c>
      <c r="C6423" s="81">
        <v>21.65</v>
      </c>
      <c r="D6423" s="67"/>
      <c r="E6423" s="67"/>
      <c r="F6423" s="67"/>
      <c r="G6423" s="67"/>
      <c r="H6423" s="67"/>
      <c r="I6423" s="67"/>
    </row>
    <row r="6424" spans="1:9">
      <c r="A6424" s="79">
        <v>44098</v>
      </c>
      <c r="B6424" s="80">
        <v>13</v>
      </c>
      <c r="C6424" s="81">
        <v>25.12</v>
      </c>
      <c r="D6424" s="67"/>
      <c r="E6424" s="67"/>
      <c r="F6424" s="67"/>
      <c r="G6424" s="67"/>
      <c r="H6424" s="67"/>
      <c r="I6424" s="67"/>
    </row>
    <row r="6425" spans="1:9">
      <c r="A6425" s="79">
        <v>44098</v>
      </c>
      <c r="B6425" s="80">
        <v>14</v>
      </c>
      <c r="C6425" s="81">
        <v>23.67</v>
      </c>
      <c r="D6425" s="67"/>
      <c r="E6425" s="67"/>
      <c r="F6425" s="67"/>
      <c r="G6425" s="67"/>
      <c r="H6425" s="67"/>
      <c r="I6425" s="67"/>
    </row>
    <row r="6426" spans="1:9">
      <c r="A6426" s="79">
        <v>44098</v>
      </c>
      <c r="B6426" s="80">
        <v>15</v>
      </c>
      <c r="C6426" s="81">
        <v>24.03</v>
      </c>
      <c r="D6426" s="67"/>
      <c r="E6426" s="67"/>
      <c r="F6426" s="67"/>
      <c r="G6426" s="67"/>
      <c r="H6426" s="67"/>
      <c r="I6426" s="67"/>
    </row>
    <row r="6427" spans="1:9">
      <c r="A6427" s="79">
        <v>44098</v>
      </c>
      <c r="B6427" s="80">
        <v>16</v>
      </c>
      <c r="C6427" s="81">
        <v>46.61</v>
      </c>
      <c r="D6427" s="67"/>
      <c r="E6427" s="67"/>
      <c r="F6427" s="67"/>
      <c r="G6427" s="67"/>
      <c r="H6427" s="67"/>
      <c r="I6427" s="67"/>
    </row>
    <row r="6428" spans="1:9">
      <c r="A6428" s="79">
        <v>44098</v>
      </c>
      <c r="B6428" s="80">
        <v>17</v>
      </c>
      <c r="C6428" s="81">
        <v>92.78</v>
      </c>
      <c r="D6428" s="67"/>
      <c r="E6428" s="67"/>
      <c r="F6428" s="67"/>
      <c r="G6428" s="67"/>
      <c r="H6428" s="67"/>
      <c r="I6428" s="67"/>
    </row>
    <row r="6429" spans="1:9">
      <c r="A6429" s="79">
        <v>44098</v>
      </c>
      <c r="B6429" s="80">
        <v>18</v>
      </c>
      <c r="C6429" s="81">
        <v>70.13</v>
      </c>
      <c r="D6429" s="67"/>
      <c r="E6429" s="67"/>
      <c r="F6429" s="67"/>
      <c r="G6429" s="67"/>
      <c r="H6429" s="67"/>
      <c r="I6429" s="67"/>
    </row>
    <row r="6430" spans="1:9">
      <c r="A6430" s="79">
        <v>44098</v>
      </c>
      <c r="B6430" s="80">
        <v>19</v>
      </c>
      <c r="C6430" s="81">
        <v>29.73</v>
      </c>
      <c r="D6430" s="67"/>
      <c r="E6430" s="67"/>
      <c r="F6430" s="67"/>
      <c r="G6430" s="67"/>
      <c r="H6430" s="67"/>
      <c r="I6430" s="67"/>
    </row>
    <row r="6431" spans="1:9">
      <c r="A6431" s="79">
        <v>44098</v>
      </c>
      <c r="B6431" s="80">
        <v>20</v>
      </c>
      <c r="C6431" s="81">
        <v>26.58</v>
      </c>
      <c r="D6431" s="67"/>
      <c r="E6431" s="67"/>
      <c r="F6431" s="67"/>
      <c r="G6431" s="67"/>
      <c r="H6431" s="67"/>
      <c r="I6431" s="67"/>
    </row>
    <row r="6432" spans="1:9">
      <c r="A6432" s="79">
        <v>44098</v>
      </c>
      <c r="B6432" s="80">
        <v>21</v>
      </c>
      <c r="C6432" s="81">
        <v>17.89</v>
      </c>
      <c r="D6432" s="67"/>
      <c r="E6432" s="67"/>
      <c r="F6432" s="67"/>
      <c r="G6432" s="67"/>
      <c r="H6432" s="67"/>
      <c r="I6432" s="67"/>
    </row>
    <row r="6433" spans="1:9">
      <c r="A6433" s="79">
        <v>44098</v>
      </c>
      <c r="B6433" s="80">
        <v>22</v>
      </c>
      <c r="C6433" s="81">
        <v>17.920000000000002</v>
      </c>
      <c r="D6433" s="67"/>
      <c r="E6433" s="67"/>
      <c r="F6433" s="67"/>
      <c r="G6433" s="67"/>
      <c r="H6433" s="67"/>
      <c r="I6433" s="67"/>
    </row>
    <row r="6434" spans="1:9">
      <c r="A6434" s="79">
        <v>44098</v>
      </c>
      <c r="B6434" s="80">
        <v>23</v>
      </c>
      <c r="C6434" s="81">
        <v>16.43</v>
      </c>
      <c r="D6434" s="67"/>
      <c r="E6434" s="67"/>
      <c r="F6434" s="67"/>
      <c r="G6434" s="67"/>
      <c r="H6434" s="67"/>
      <c r="I6434" s="67"/>
    </row>
    <row r="6435" spans="1:9">
      <c r="A6435" s="79">
        <v>44098</v>
      </c>
      <c r="B6435" s="80">
        <v>24</v>
      </c>
      <c r="C6435" s="81">
        <v>15.68</v>
      </c>
      <c r="D6435" s="67"/>
      <c r="E6435" s="67"/>
      <c r="F6435" s="67"/>
      <c r="G6435" s="67"/>
      <c r="H6435" s="67"/>
      <c r="I6435" s="67"/>
    </row>
    <row r="6436" spans="1:9">
      <c r="A6436" s="79">
        <v>44099</v>
      </c>
      <c r="B6436" s="80">
        <v>1</v>
      </c>
      <c r="C6436" s="81">
        <v>16.899999999999999</v>
      </c>
      <c r="D6436" s="67"/>
      <c r="E6436" s="67"/>
      <c r="F6436" s="67"/>
      <c r="G6436" s="67"/>
      <c r="H6436" s="67"/>
      <c r="I6436" s="67"/>
    </row>
    <row r="6437" spans="1:9">
      <c r="A6437" s="79">
        <v>44099</v>
      </c>
      <c r="B6437" s="80">
        <v>2</v>
      </c>
      <c r="C6437" s="81">
        <v>14.38</v>
      </c>
      <c r="D6437" s="67"/>
      <c r="E6437" s="67"/>
      <c r="F6437" s="67"/>
      <c r="G6437" s="67"/>
      <c r="H6437" s="67"/>
      <c r="I6437" s="67"/>
    </row>
    <row r="6438" spans="1:9">
      <c r="A6438" s="79">
        <v>44099</v>
      </c>
      <c r="B6438" s="80">
        <v>3</v>
      </c>
      <c r="C6438" s="81">
        <v>15.28</v>
      </c>
      <c r="D6438" s="67"/>
      <c r="E6438" s="67"/>
      <c r="F6438" s="67"/>
      <c r="G6438" s="67"/>
      <c r="H6438" s="67"/>
      <c r="I6438" s="67"/>
    </row>
    <row r="6439" spans="1:9">
      <c r="A6439" s="79">
        <v>44099</v>
      </c>
      <c r="B6439" s="80">
        <v>4</v>
      </c>
      <c r="C6439" s="81">
        <v>15.08</v>
      </c>
      <c r="D6439" s="67"/>
      <c r="E6439" s="67"/>
      <c r="F6439" s="67"/>
      <c r="G6439" s="67"/>
      <c r="H6439" s="67"/>
      <c r="I6439" s="67"/>
    </row>
    <row r="6440" spans="1:9">
      <c r="A6440" s="79">
        <v>44099</v>
      </c>
      <c r="B6440" s="80">
        <v>5</v>
      </c>
      <c r="C6440" s="81">
        <v>16.690000000000001</v>
      </c>
      <c r="D6440" s="67"/>
      <c r="E6440" s="67"/>
      <c r="F6440" s="67"/>
      <c r="G6440" s="67"/>
      <c r="H6440" s="67"/>
      <c r="I6440" s="67"/>
    </row>
    <row r="6441" spans="1:9">
      <c r="A6441" s="79">
        <v>44099</v>
      </c>
      <c r="B6441" s="80">
        <v>6</v>
      </c>
      <c r="C6441" s="81">
        <v>17.11</v>
      </c>
      <c r="D6441" s="67"/>
      <c r="E6441" s="67"/>
      <c r="F6441" s="67"/>
      <c r="G6441" s="67"/>
      <c r="H6441" s="67"/>
      <c r="I6441" s="67"/>
    </row>
    <row r="6442" spans="1:9">
      <c r="A6442" s="79">
        <v>44099</v>
      </c>
      <c r="B6442" s="80">
        <v>7</v>
      </c>
      <c r="C6442" s="81">
        <v>18.36</v>
      </c>
      <c r="D6442" s="67"/>
      <c r="E6442" s="67"/>
      <c r="F6442" s="67"/>
      <c r="G6442" s="67"/>
      <c r="H6442" s="67"/>
      <c r="I6442" s="67"/>
    </row>
    <row r="6443" spans="1:9">
      <c r="A6443" s="79">
        <v>44099</v>
      </c>
      <c r="B6443" s="80">
        <v>8</v>
      </c>
      <c r="C6443" s="81">
        <v>21.57</v>
      </c>
      <c r="D6443" s="67"/>
      <c r="E6443" s="67"/>
      <c r="F6443" s="67"/>
      <c r="G6443" s="67"/>
      <c r="H6443" s="67"/>
      <c r="I6443" s="67"/>
    </row>
    <row r="6444" spans="1:9">
      <c r="A6444" s="79">
        <v>44099</v>
      </c>
      <c r="B6444" s="80">
        <v>9</v>
      </c>
      <c r="C6444" s="81">
        <v>26.39</v>
      </c>
      <c r="D6444" s="67"/>
      <c r="E6444" s="67"/>
      <c r="F6444" s="67"/>
      <c r="G6444" s="67"/>
      <c r="H6444" s="67"/>
      <c r="I6444" s="67"/>
    </row>
    <row r="6445" spans="1:9">
      <c r="A6445" s="79">
        <v>44099</v>
      </c>
      <c r="B6445" s="80">
        <v>10</v>
      </c>
      <c r="C6445" s="81">
        <v>32.75</v>
      </c>
      <c r="D6445" s="67"/>
      <c r="E6445" s="67"/>
      <c r="F6445" s="67"/>
      <c r="G6445" s="67"/>
      <c r="H6445" s="67"/>
      <c r="I6445" s="67"/>
    </row>
    <row r="6446" spans="1:9">
      <c r="A6446" s="79">
        <v>44099</v>
      </c>
      <c r="B6446" s="80">
        <v>11</v>
      </c>
      <c r="C6446" s="81">
        <v>18.77</v>
      </c>
      <c r="D6446" s="67"/>
      <c r="E6446" s="67"/>
      <c r="F6446" s="67"/>
      <c r="G6446" s="67"/>
      <c r="H6446" s="67"/>
      <c r="I6446" s="67"/>
    </row>
    <row r="6447" spans="1:9">
      <c r="A6447" s="79">
        <v>44099</v>
      </c>
      <c r="B6447" s="80">
        <v>12</v>
      </c>
      <c r="C6447" s="81">
        <v>19.63</v>
      </c>
      <c r="D6447" s="67"/>
      <c r="E6447" s="67"/>
      <c r="F6447" s="67"/>
      <c r="G6447" s="67"/>
      <c r="H6447" s="67"/>
      <c r="I6447" s="67"/>
    </row>
    <row r="6448" spans="1:9">
      <c r="A6448" s="79">
        <v>44099</v>
      </c>
      <c r="B6448" s="80">
        <v>13</v>
      </c>
      <c r="C6448" s="81">
        <v>20.03</v>
      </c>
      <c r="D6448" s="67"/>
      <c r="E6448" s="67"/>
      <c r="F6448" s="67"/>
      <c r="G6448" s="67"/>
      <c r="H6448" s="67"/>
      <c r="I6448" s="67"/>
    </row>
    <row r="6449" spans="1:9">
      <c r="A6449" s="79">
        <v>44099</v>
      </c>
      <c r="B6449" s="80">
        <v>14</v>
      </c>
      <c r="C6449" s="81">
        <v>20.170000000000002</v>
      </c>
      <c r="D6449" s="67"/>
      <c r="E6449" s="67"/>
      <c r="F6449" s="67"/>
      <c r="G6449" s="67"/>
      <c r="H6449" s="67"/>
      <c r="I6449" s="67"/>
    </row>
    <row r="6450" spans="1:9">
      <c r="A6450" s="79">
        <v>44099</v>
      </c>
      <c r="B6450" s="80">
        <v>15</v>
      </c>
      <c r="C6450" s="81">
        <v>20.6</v>
      </c>
      <c r="D6450" s="67"/>
      <c r="E6450" s="67"/>
      <c r="F6450" s="67"/>
      <c r="G6450" s="67"/>
      <c r="H6450" s="67"/>
      <c r="I6450" s="67"/>
    </row>
    <row r="6451" spans="1:9">
      <c r="A6451" s="79">
        <v>44099</v>
      </c>
      <c r="B6451" s="80">
        <v>16</v>
      </c>
      <c r="C6451" s="81">
        <v>21.84</v>
      </c>
      <c r="D6451" s="67"/>
      <c r="E6451" s="67"/>
      <c r="F6451" s="67"/>
      <c r="G6451" s="67"/>
      <c r="H6451" s="67"/>
      <c r="I6451" s="67"/>
    </row>
    <row r="6452" spans="1:9">
      <c r="A6452" s="79">
        <v>44099</v>
      </c>
      <c r="B6452" s="80">
        <v>17</v>
      </c>
      <c r="C6452" s="81">
        <v>23.58</v>
      </c>
      <c r="D6452" s="67"/>
      <c r="E6452" s="67"/>
      <c r="F6452" s="67"/>
      <c r="G6452" s="67"/>
      <c r="H6452" s="67"/>
      <c r="I6452" s="67"/>
    </row>
    <row r="6453" spans="1:9">
      <c r="A6453" s="79">
        <v>44099</v>
      </c>
      <c r="B6453" s="80">
        <v>18</v>
      </c>
      <c r="C6453" s="81">
        <v>21.98</v>
      </c>
      <c r="D6453" s="67"/>
      <c r="E6453" s="67"/>
      <c r="F6453" s="67"/>
      <c r="G6453" s="67"/>
      <c r="H6453" s="67"/>
      <c r="I6453" s="67"/>
    </row>
    <row r="6454" spans="1:9">
      <c r="A6454" s="79">
        <v>44099</v>
      </c>
      <c r="B6454" s="80">
        <v>19</v>
      </c>
      <c r="C6454" s="81">
        <v>29.67</v>
      </c>
      <c r="D6454" s="67"/>
      <c r="E6454" s="67"/>
      <c r="F6454" s="67"/>
      <c r="G6454" s="67"/>
      <c r="H6454" s="67"/>
      <c r="I6454" s="67"/>
    </row>
    <row r="6455" spans="1:9">
      <c r="A6455" s="79">
        <v>44099</v>
      </c>
      <c r="B6455" s="80">
        <v>20</v>
      </c>
      <c r="C6455" s="81">
        <v>25.03</v>
      </c>
      <c r="D6455" s="67"/>
      <c r="E6455" s="67"/>
      <c r="F6455" s="67"/>
      <c r="G6455" s="67"/>
      <c r="H6455" s="67"/>
      <c r="I6455" s="67"/>
    </row>
    <row r="6456" spans="1:9">
      <c r="A6456" s="79">
        <v>44099</v>
      </c>
      <c r="B6456" s="80">
        <v>21</v>
      </c>
      <c r="C6456" s="81">
        <v>24.47</v>
      </c>
      <c r="D6456" s="67"/>
      <c r="E6456" s="67"/>
      <c r="F6456" s="67"/>
      <c r="G6456" s="67"/>
      <c r="H6456" s="67"/>
      <c r="I6456" s="67"/>
    </row>
    <row r="6457" spans="1:9">
      <c r="A6457" s="79">
        <v>44099</v>
      </c>
      <c r="B6457" s="80">
        <v>22</v>
      </c>
      <c r="C6457" s="81">
        <v>19.36</v>
      </c>
      <c r="D6457" s="67"/>
      <c r="E6457" s="67"/>
      <c r="F6457" s="67"/>
      <c r="G6457" s="67"/>
      <c r="H6457" s="67"/>
      <c r="I6457" s="67"/>
    </row>
    <row r="6458" spans="1:9">
      <c r="A6458" s="79">
        <v>44099</v>
      </c>
      <c r="B6458" s="80">
        <v>23</v>
      </c>
      <c r="C6458" s="81">
        <v>18.29</v>
      </c>
      <c r="D6458" s="67"/>
      <c r="E6458" s="67"/>
      <c r="F6458" s="67"/>
      <c r="G6458" s="67"/>
      <c r="H6458" s="67"/>
      <c r="I6458" s="67"/>
    </row>
    <row r="6459" spans="1:9">
      <c r="A6459" s="79">
        <v>44099</v>
      </c>
      <c r="B6459" s="80">
        <v>24</v>
      </c>
      <c r="C6459" s="81">
        <v>18.28</v>
      </c>
      <c r="D6459" s="67"/>
      <c r="E6459" s="67"/>
      <c r="F6459" s="67"/>
      <c r="G6459" s="67"/>
      <c r="H6459" s="67"/>
      <c r="I6459" s="67"/>
    </row>
    <row r="6460" spans="1:9">
      <c r="A6460" s="79">
        <v>44100</v>
      </c>
      <c r="B6460" s="80">
        <v>1</v>
      </c>
      <c r="C6460" s="81">
        <v>18.27</v>
      </c>
      <c r="D6460" s="67"/>
      <c r="E6460" s="67"/>
      <c r="F6460" s="67"/>
      <c r="G6460" s="67"/>
      <c r="H6460" s="67"/>
      <c r="I6460" s="67"/>
    </row>
    <row r="6461" spans="1:9">
      <c r="A6461" s="79">
        <v>44100</v>
      </c>
      <c r="B6461" s="80">
        <v>2</v>
      </c>
      <c r="C6461" s="81">
        <v>18.32</v>
      </c>
      <c r="D6461" s="67"/>
      <c r="E6461" s="67"/>
      <c r="F6461" s="67"/>
      <c r="G6461" s="67"/>
      <c r="H6461" s="67"/>
      <c r="I6461" s="67"/>
    </row>
    <row r="6462" spans="1:9">
      <c r="A6462" s="79">
        <v>44100</v>
      </c>
      <c r="B6462" s="80">
        <v>3</v>
      </c>
      <c r="C6462" s="81">
        <v>17.55</v>
      </c>
      <c r="D6462" s="67"/>
      <c r="E6462" s="67"/>
      <c r="F6462" s="67"/>
      <c r="G6462" s="67"/>
      <c r="H6462" s="67"/>
      <c r="I6462" s="67"/>
    </row>
    <row r="6463" spans="1:9">
      <c r="A6463" s="79">
        <v>44100</v>
      </c>
      <c r="B6463" s="80">
        <v>4</v>
      </c>
      <c r="C6463" s="81">
        <v>16.7</v>
      </c>
      <c r="D6463" s="67"/>
      <c r="E6463" s="67"/>
      <c r="F6463" s="67"/>
      <c r="G6463" s="67"/>
      <c r="H6463" s="67"/>
      <c r="I6463" s="67"/>
    </row>
    <row r="6464" spans="1:9">
      <c r="A6464" s="79">
        <v>44100</v>
      </c>
      <c r="B6464" s="80">
        <v>5</v>
      </c>
      <c r="C6464" s="81">
        <v>16.5</v>
      </c>
      <c r="D6464" s="67"/>
      <c r="E6464" s="67"/>
      <c r="F6464" s="67"/>
      <c r="G6464" s="67"/>
      <c r="H6464" s="67"/>
      <c r="I6464" s="67"/>
    </row>
    <row r="6465" spans="1:9">
      <c r="A6465" s="79">
        <v>44100</v>
      </c>
      <c r="B6465" s="80">
        <v>6</v>
      </c>
      <c r="C6465" s="81">
        <v>16.87</v>
      </c>
      <c r="D6465" s="67"/>
      <c r="E6465" s="67"/>
      <c r="F6465" s="67"/>
      <c r="G6465" s="67"/>
      <c r="H6465" s="67"/>
      <c r="I6465" s="67"/>
    </row>
    <row r="6466" spans="1:9">
      <c r="A6466" s="79">
        <v>44100</v>
      </c>
      <c r="B6466" s="80">
        <v>7</v>
      </c>
      <c r="C6466" s="81">
        <v>30.41</v>
      </c>
      <c r="D6466" s="67"/>
      <c r="E6466" s="67"/>
      <c r="F6466" s="67"/>
      <c r="G6466" s="67"/>
      <c r="H6466" s="67"/>
      <c r="I6466" s="67"/>
    </row>
    <row r="6467" spans="1:9">
      <c r="A6467" s="79">
        <v>44100</v>
      </c>
      <c r="B6467" s="80">
        <v>8</v>
      </c>
      <c r="C6467" s="81">
        <v>39.6</v>
      </c>
      <c r="D6467" s="67"/>
      <c r="E6467" s="67"/>
      <c r="F6467" s="67"/>
      <c r="G6467" s="67"/>
      <c r="H6467" s="67"/>
      <c r="I6467" s="67"/>
    </row>
    <row r="6468" spans="1:9">
      <c r="A6468" s="79">
        <v>44100</v>
      </c>
      <c r="B6468" s="80">
        <v>9</v>
      </c>
      <c r="C6468" s="81">
        <v>26.69</v>
      </c>
      <c r="D6468" s="67"/>
      <c r="E6468" s="67"/>
      <c r="F6468" s="67"/>
      <c r="G6468" s="67"/>
      <c r="H6468" s="67"/>
      <c r="I6468" s="67"/>
    </row>
    <row r="6469" spans="1:9">
      <c r="A6469" s="79">
        <v>44100</v>
      </c>
      <c r="B6469" s="80">
        <v>10</v>
      </c>
      <c r="C6469" s="81">
        <v>18.899999999999999</v>
      </c>
      <c r="D6469" s="67"/>
      <c r="E6469" s="67"/>
      <c r="F6469" s="67"/>
      <c r="G6469" s="67"/>
      <c r="H6469" s="67"/>
      <c r="I6469" s="67"/>
    </row>
    <row r="6470" spans="1:9">
      <c r="A6470" s="79">
        <v>44100</v>
      </c>
      <c r="B6470" s="80">
        <v>11</v>
      </c>
      <c r="C6470" s="81">
        <v>18.739999999999998</v>
      </c>
      <c r="D6470" s="67"/>
      <c r="E6470" s="67"/>
      <c r="F6470" s="67"/>
      <c r="G6470" s="67"/>
      <c r="H6470" s="67"/>
      <c r="I6470" s="67"/>
    </row>
    <row r="6471" spans="1:9">
      <c r="A6471" s="79">
        <v>44100</v>
      </c>
      <c r="B6471" s="80">
        <v>12</v>
      </c>
      <c r="C6471" s="81">
        <v>18.399999999999999</v>
      </c>
      <c r="D6471" s="67"/>
      <c r="E6471" s="67"/>
      <c r="F6471" s="67"/>
      <c r="G6471" s="67"/>
      <c r="H6471" s="67"/>
      <c r="I6471" s="67"/>
    </row>
    <row r="6472" spans="1:9">
      <c r="A6472" s="79">
        <v>44100</v>
      </c>
      <c r="B6472" s="80">
        <v>13</v>
      </c>
      <c r="C6472" s="81">
        <v>18.899999999999999</v>
      </c>
      <c r="D6472" s="67"/>
      <c r="E6472" s="67"/>
      <c r="F6472" s="67"/>
      <c r="G6472" s="67"/>
      <c r="H6472" s="67"/>
      <c r="I6472" s="67"/>
    </row>
    <row r="6473" spans="1:9">
      <c r="A6473" s="79">
        <v>44100</v>
      </c>
      <c r="B6473" s="80">
        <v>14</v>
      </c>
      <c r="C6473" s="81">
        <v>19.12</v>
      </c>
      <c r="D6473" s="67"/>
      <c r="E6473" s="67"/>
      <c r="F6473" s="67"/>
      <c r="G6473" s="67"/>
      <c r="H6473" s="67"/>
      <c r="I6473" s="67"/>
    </row>
    <row r="6474" spans="1:9">
      <c r="A6474" s="79">
        <v>44100</v>
      </c>
      <c r="B6474" s="80">
        <v>15</v>
      </c>
      <c r="C6474" s="81">
        <v>17.93</v>
      </c>
      <c r="D6474" s="67"/>
      <c r="E6474" s="67"/>
      <c r="F6474" s="67"/>
      <c r="G6474" s="67"/>
      <c r="H6474" s="67"/>
      <c r="I6474" s="67"/>
    </row>
    <row r="6475" spans="1:9">
      <c r="A6475" s="79">
        <v>44100</v>
      </c>
      <c r="B6475" s="80">
        <v>16</v>
      </c>
      <c r="C6475" s="81">
        <v>18.41</v>
      </c>
      <c r="D6475" s="67"/>
      <c r="E6475" s="67"/>
      <c r="F6475" s="67"/>
      <c r="G6475" s="67"/>
      <c r="H6475" s="67"/>
      <c r="I6475" s="67"/>
    </row>
    <row r="6476" spans="1:9">
      <c r="A6476" s="79">
        <v>44100</v>
      </c>
      <c r="B6476" s="80">
        <v>17</v>
      </c>
      <c r="C6476" s="81">
        <v>20.64</v>
      </c>
      <c r="D6476" s="67"/>
      <c r="E6476" s="67"/>
      <c r="F6476" s="67"/>
      <c r="G6476" s="67"/>
      <c r="H6476" s="67"/>
      <c r="I6476" s="67"/>
    </row>
    <row r="6477" spans="1:9">
      <c r="A6477" s="79">
        <v>44100</v>
      </c>
      <c r="B6477" s="80">
        <v>18</v>
      </c>
      <c r="C6477" s="81">
        <v>19.850000000000001</v>
      </c>
      <c r="D6477" s="67"/>
      <c r="E6477" s="67"/>
      <c r="F6477" s="67"/>
      <c r="G6477" s="67"/>
      <c r="H6477" s="67"/>
      <c r="I6477" s="67"/>
    </row>
    <row r="6478" spans="1:9">
      <c r="A6478" s="79">
        <v>44100</v>
      </c>
      <c r="B6478" s="80">
        <v>19</v>
      </c>
      <c r="C6478" s="81">
        <v>20.32</v>
      </c>
      <c r="D6478" s="67"/>
      <c r="E6478" s="67"/>
      <c r="F6478" s="67"/>
      <c r="G6478" s="67"/>
      <c r="H6478" s="67"/>
      <c r="I6478" s="67"/>
    </row>
    <row r="6479" spans="1:9">
      <c r="A6479" s="79">
        <v>44100</v>
      </c>
      <c r="B6479" s="80">
        <v>20</v>
      </c>
      <c r="C6479" s="81">
        <v>19.649999999999999</v>
      </c>
      <c r="D6479" s="67"/>
      <c r="E6479" s="67"/>
      <c r="F6479" s="67"/>
      <c r="G6479" s="67"/>
      <c r="H6479" s="67"/>
      <c r="I6479" s="67"/>
    </row>
    <row r="6480" spans="1:9">
      <c r="A6480" s="79">
        <v>44100</v>
      </c>
      <c r="B6480" s="80">
        <v>21</v>
      </c>
      <c r="C6480" s="81">
        <v>18.62</v>
      </c>
      <c r="D6480" s="67"/>
      <c r="E6480" s="67"/>
      <c r="F6480" s="67"/>
      <c r="G6480" s="67"/>
      <c r="H6480" s="67"/>
      <c r="I6480" s="67"/>
    </row>
    <row r="6481" spans="1:9">
      <c r="A6481" s="79">
        <v>44100</v>
      </c>
      <c r="B6481" s="80">
        <v>22</v>
      </c>
      <c r="C6481" s="81">
        <v>17.14</v>
      </c>
      <c r="D6481" s="67"/>
      <c r="E6481" s="67"/>
      <c r="F6481" s="67"/>
      <c r="G6481" s="67"/>
      <c r="H6481" s="67"/>
      <c r="I6481" s="67"/>
    </row>
    <row r="6482" spans="1:9">
      <c r="A6482" s="79">
        <v>44100</v>
      </c>
      <c r="B6482" s="80">
        <v>23</v>
      </c>
      <c r="C6482" s="81">
        <v>15.75</v>
      </c>
      <c r="D6482" s="67"/>
      <c r="E6482" s="67"/>
      <c r="F6482" s="67"/>
      <c r="G6482" s="67"/>
      <c r="H6482" s="67"/>
      <c r="I6482" s="67"/>
    </row>
    <row r="6483" spans="1:9">
      <c r="A6483" s="79">
        <v>44100</v>
      </c>
      <c r="B6483" s="80">
        <v>24</v>
      </c>
      <c r="C6483" s="81">
        <v>14.55</v>
      </c>
      <c r="D6483" s="67"/>
      <c r="E6483" s="67"/>
      <c r="F6483" s="67"/>
      <c r="G6483" s="67"/>
      <c r="H6483" s="67"/>
      <c r="I6483" s="67"/>
    </row>
    <row r="6484" spans="1:9">
      <c r="A6484" s="79">
        <v>44101</v>
      </c>
      <c r="B6484" s="80">
        <v>1</v>
      </c>
      <c r="C6484" s="81">
        <v>14.25</v>
      </c>
      <c r="D6484" s="67"/>
      <c r="E6484" s="67"/>
      <c r="F6484" s="67"/>
      <c r="G6484" s="67"/>
      <c r="H6484" s="67"/>
      <c r="I6484" s="67"/>
    </row>
    <row r="6485" spans="1:9">
      <c r="A6485" s="79">
        <v>44101</v>
      </c>
      <c r="B6485" s="80">
        <v>2</v>
      </c>
      <c r="C6485" s="81">
        <v>12.42</v>
      </c>
      <c r="D6485" s="67"/>
      <c r="E6485" s="67"/>
      <c r="F6485" s="67"/>
      <c r="G6485" s="67"/>
      <c r="H6485" s="67"/>
      <c r="I6485" s="67"/>
    </row>
    <row r="6486" spans="1:9">
      <c r="A6486" s="79">
        <v>44101</v>
      </c>
      <c r="B6486" s="80">
        <v>3</v>
      </c>
      <c r="C6486" s="81">
        <v>12.83</v>
      </c>
      <c r="D6486" s="67"/>
      <c r="E6486" s="67"/>
      <c r="F6486" s="67"/>
      <c r="G6486" s="67"/>
      <c r="H6486" s="67"/>
      <c r="I6486" s="67"/>
    </row>
    <row r="6487" spans="1:9">
      <c r="A6487" s="79">
        <v>44101</v>
      </c>
      <c r="B6487" s="80">
        <v>4</v>
      </c>
      <c r="C6487" s="81">
        <v>13.46</v>
      </c>
      <c r="D6487" s="67"/>
      <c r="E6487" s="67"/>
      <c r="F6487" s="67"/>
      <c r="G6487" s="67"/>
      <c r="H6487" s="67"/>
      <c r="I6487" s="67"/>
    </row>
    <row r="6488" spans="1:9">
      <c r="A6488" s="79">
        <v>44101</v>
      </c>
      <c r="B6488" s="80">
        <v>5</v>
      </c>
      <c r="C6488" s="81">
        <v>12.83</v>
      </c>
      <c r="D6488" s="67"/>
      <c r="E6488" s="67"/>
      <c r="F6488" s="67"/>
      <c r="G6488" s="67"/>
      <c r="H6488" s="67"/>
      <c r="I6488" s="67"/>
    </row>
    <row r="6489" spans="1:9">
      <c r="A6489" s="79">
        <v>44101</v>
      </c>
      <c r="B6489" s="80">
        <v>6</v>
      </c>
      <c r="C6489" s="81">
        <v>13.54</v>
      </c>
      <c r="D6489" s="67"/>
      <c r="E6489" s="67"/>
      <c r="F6489" s="67"/>
      <c r="G6489" s="67"/>
      <c r="H6489" s="67"/>
      <c r="I6489" s="67"/>
    </row>
    <row r="6490" spans="1:9">
      <c r="A6490" s="79">
        <v>44101</v>
      </c>
      <c r="B6490" s="80">
        <v>7</v>
      </c>
      <c r="C6490" s="81">
        <v>15.12</v>
      </c>
      <c r="D6490" s="67"/>
      <c r="E6490" s="67"/>
      <c r="F6490" s="67"/>
      <c r="G6490" s="67"/>
      <c r="H6490" s="67"/>
      <c r="I6490" s="67"/>
    </row>
    <row r="6491" spans="1:9">
      <c r="A6491" s="79">
        <v>44101</v>
      </c>
      <c r="B6491" s="80">
        <v>8</v>
      </c>
      <c r="C6491" s="81">
        <v>16.670000000000002</v>
      </c>
      <c r="D6491" s="67"/>
      <c r="E6491" s="67"/>
      <c r="F6491" s="67"/>
      <c r="G6491" s="67"/>
      <c r="H6491" s="67"/>
      <c r="I6491" s="67"/>
    </row>
    <row r="6492" spans="1:9">
      <c r="A6492" s="79">
        <v>44101</v>
      </c>
      <c r="B6492" s="80">
        <v>9</v>
      </c>
      <c r="C6492" s="81">
        <v>16.57</v>
      </c>
      <c r="D6492" s="67"/>
      <c r="E6492" s="67"/>
      <c r="F6492" s="67"/>
      <c r="G6492" s="67"/>
      <c r="H6492" s="67"/>
      <c r="I6492" s="67"/>
    </row>
    <row r="6493" spans="1:9">
      <c r="A6493" s="79">
        <v>44101</v>
      </c>
      <c r="B6493" s="80">
        <v>10</v>
      </c>
      <c r="C6493" s="81">
        <v>25.89</v>
      </c>
      <c r="D6493" s="67"/>
      <c r="E6493" s="67"/>
      <c r="F6493" s="67"/>
      <c r="G6493" s="67"/>
      <c r="H6493" s="67"/>
      <c r="I6493" s="67"/>
    </row>
    <row r="6494" spans="1:9">
      <c r="A6494" s="79">
        <v>44101</v>
      </c>
      <c r="B6494" s="80">
        <v>11</v>
      </c>
      <c r="C6494" s="81">
        <v>116.53</v>
      </c>
      <c r="D6494" s="67"/>
      <c r="E6494" s="67"/>
      <c r="F6494" s="67"/>
      <c r="G6494" s="67"/>
      <c r="H6494" s="67"/>
      <c r="I6494" s="67"/>
    </row>
    <row r="6495" spans="1:9">
      <c r="A6495" s="79">
        <v>44101</v>
      </c>
      <c r="B6495" s="80">
        <v>12</v>
      </c>
      <c r="C6495" s="81">
        <v>51.19</v>
      </c>
      <c r="D6495" s="67"/>
      <c r="E6495" s="67"/>
      <c r="F6495" s="67"/>
      <c r="G6495" s="67"/>
      <c r="H6495" s="67"/>
      <c r="I6495" s="67"/>
    </row>
    <row r="6496" spans="1:9">
      <c r="A6496" s="79">
        <v>44101</v>
      </c>
      <c r="B6496" s="80">
        <v>13</v>
      </c>
      <c r="C6496" s="81">
        <v>60.62</v>
      </c>
      <c r="D6496" s="67"/>
      <c r="E6496" s="67"/>
      <c r="F6496" s="67"/>
      <c r="G6496" s="67"/>
      <c r="H6496" s="67"/>
      <c r="I6496" s="67"/>
    </row>
    <row r="6497" spans="1:9">
      <c r="A6497" s="79">
        <v>44101</v>
      </c>
      <c r="B6497" s="80">
        <v>14</v>
      </c>
      <c r="C6497" s="81">
        <v>50.9</v>
      </c>
      <c r="D6497" s="67"/>
      <c r="E6497" s="67"/>
      <c r="F6497" s="67"/>
      <c r="G6497" s="67"/>
      <c r="H6497" s="67"/>
      <c r="I6497" s="67"/>
    </row>
    <row r="6498" spans="1:9">
      <c r="A6498" s="79">
        <v>44101</v>
      </c>
      <c r="B6498" s="80">
        <v>15</v>
      </c>
      <c r="C6498" s="81">
        <v>22.83</v>
      </c>
      <c r="D6498" s="67"/>
      <c r="E6498" s="67"/>
      <c r="F6498" s="67"/>
      <c r="G6498" s="67"/>
      <c r="H6498" s="67"/>
      <c r="I6498" s="67"/>
    </row>
    <row r="6499" spans="1:9">
      <c r="A6499" s="79">
        <v>44101</v>
      </c>
      <c r="B6499" s="80">
        <v>16</v>
      </c>
      <c r="C6499" s="81">
        <v>24.85</v>
      </c>
      <c r="D6499" s="67"/>
      <c r="E6499" s="67"/>
      <c r="F6499" s="67"/>
      <c r="G6499" s="67"/>
      <c r="H6499" s="67"/>
      <c r="I6499" s="67"/>
    </row>
    <row r="6500" spans="1:9">
      <c r="A6500" s="79">
        <v>44101</v>
      </c>
      <c r="B6500" s="80">
        <v>17</v>
      </c>
      <c r="C6500" s="81">
        <v>24.25</v>
      </c>
      <c r="D6500" s="67"/>
      <c r="E6500" s="67"/>
      <c r="F6500" s="67"/>
      <c r="G6500" s="67"/>
      <c r="H6500" s="67"/>
      <c r="I6500" s="67"/>
    </row>
    <row r="6501" spans="1:9">
      <c r="A6501" s="79">
        <v>44101</v>
      </c>
      <c r="B6501" s="80">
        <v>18</v>
      </c>
      <c r="C6501" s="81">
        <v>23.13</v>
      </c>
      <c r="D6501" s="67"/>
      <c r="E6501" s="67"/>
      <c r="F6501" s="67"/>
      <c r="G6501" s="67"/>
      <c r="H6501" s="67"/>
      <c r="I6501" s="67"/>
    </row>
    <row r="6502" spans="1:9">
      <c r="A6502" s="79">
        <v>44101</v>
      </c>
      <c r="B6502" s="80">
        <v>19</v>
      </c>
      <c r="C6502" s="81">
        <v>22.76</v>
      </c>
      <c r="D6502" s="67"/>
      <c r="E6502" s="67"/>
      <c r="F6502" s="67"/>
      <c r="G6502" s="67"/>
      <c r="H6502" s="67"/>
      <c r="I6502" s="67"/>
    </row>
    <row r="6503" spans="1:9">
      <c r="A6503" s="79">
        <v>44101</v>
      </c>
      <c r="B6503" s="80">
        <v>20</v>
      </c>
      <c r="C6503" s="81">
        <v>24.48</v>
      </c>
      <c r="D6503" s="67"/>
      <c r="E6503" s="67"/>
      <c r="F6503" s="67"/>
      <c r="G6503" s="67"/>
      <c r="H6503" s="67"/>
      <c r="I6503" s="67"/>
    </row>
    <row r="6504" spans="1:9">
      <c r="A6504" s="79">
        <v>44101</v>
      </c>
      <c r="B6504" s="80">
        <v>21</v>
      </c>
      <c r="C6504" s="81">
        <v>20.71</v>
      </c>
      <c r="D6504" s="67"/>
      <c r="E6504" s="67"/>
      <c r="F6504" s="67"/>
      <c r="G6504" s="67"/>
      <c r="H6504" s="67"/>
      <c r="I6504" s="67"/>
    </row>
    <row r="6505" spans="1:9">
      <c r="A6505" s="79">
        <v>44101</v>
      </c>
      <c r="B6505" s="80">
        <v>22</v>
      </c>
      <c r="C6505" s="81">
        <v>26.46</v>
      </c>
      <c r="D6505" s="67"/>
      <c r="E6505" s="67"/>
      <c r="F6505" s="67"/>
      <c r="G6505" s="67"/>
      <c r="H6505" s="67"/>
      <c r="I6505" s="67"/>
    </row>
    <row r="6506" spans="1:9">
      <c r="A6506" s="79">
        <v>44101</v>
      </c>
      <c r="B6506" s="80">
        <v>23</v>
      </c>
      <c r="C6506" s="81">
        <v>32.61</v>
      </c>
      <c r="D6506" s="67"/>
      <c r="E6506" s="67"/>
      <c r="F6506" s="67"/>
      <c r="G6506" s="67"/>
      <c r="H6506" s="67"/>
      <c r="I6506" s="67"/>
    </row>
    <row r="6507" spans="1:9">
      <c r="A6507" s="79">
        <v>44101</v>
      </c>
      <c r="B6507" s="80">
        <v>24</v>
      </c>
      <c r="C6507" s="81">
        <v>32.950000000000003</v>
      </c>
      <c r="D6507" s="67"/>
      <c r="E6507" s="67"/>
      <c r="F6507" s="67"/>
      <c r="G6507" s="67"/>
      <c r="H6507" s="67"/>
      <c r="I6507" s="67"/>
    </row>
    <row r="6508" spans="1:9">
      <c r="A6508" s="79">
        <v>44102</v>
      </c>
      <c r="B6508" s="80">
        <v>1</v>
      </c>
      <c r="C6508" s="81">
        <v>25.8</v>
      </c>
      <c r="D6508" s="67"/>
      <c r="E6508" s="67"/>
      <c r="F6508" s="67"/>
      <c r="G6508" s="67"/>
      <c r="H6508" s="67"/>
      <c r="I6508" s="67"/>
    </row>
    <row r="6509" spans="1:9">
      <c r="A6509" s="79">
        <v>44102</v>
      </c>
      <c r="B6509" s="80">
        <v>2</v>
      </c>
      <c r="C6509" s="81">
        <v>22.16</v>
      </c>
      <c r="D6509" s="67"/>
      <c r="E6509" s="67"/>
      <c r="F6509" s="67"/>
      <c r="G6509" s="67"/>
      <c r="H6509" s="67"/>
      <c r="I6509" s="67"/>
    </row>
    <row r="6510" spans="1:9">
      <c r="A6510" s="79">
        <v>44102</v>
      </c>
      <c r="B6510" s="80">
        <v>3</v>
      </c>
      <c r="C6510" s="81">
        <v>18.55</v>
      </c>
      <c r="D6510" s="67"/>
      <c r="E6510" s="67"/>
      <c r="F6510" s="67"/>
      <c r="G6510" s="67"/>
      <c r="H6510" s="67"/>
      <c r="I6510" s="67"/>
    </row>
    <row r="6511" spans="1:9">
      <c r="A6511" s="79">
        <v>44102</v>
      </c>
      <c r="B6511" s="80">
        <v>4</v>
      </c>
      <c r="C6511" s="81">
        <v>18.46</v>
      </c>
      <c r="D6511" s="67"/>
      <c r="E6511" s="67"/>
      <c r="F6511" s="67"/>
      <c r="G6511" s="67"/>
      <c r="H6511" s="67"/>
      <c r="I6511" s="67"/>
    </row>
    <row r="6512" spans="1:9">
      <c r="A6512" s="79">
        <v>44102</v>
      </c>
      <c r="B6512" s="80">
        <v>5</v>
      </c>
      <c r="C6512" s="81">
        <v>36.450000000000003</v>
      </c>
      <c r="D6512" s="67"/>
      <c r="E6512" s="67"/>
      <c r="F6512" s="67"/>
      <c r="G6512" s="67"/>
      <c r="H6512" s="67"/>
      <c r="I6512" s="67"/>
    </row>
    <row r="6513" spans="1:9">
      <c r="A6513" s="79">
        <v>44102</v>
      </c>
      <c r="B6513" s="80">
        <v>6</v>
      </c>
      <c r="C6513" s="81">
        <v>28.72</v>
      </c>
      <c r="D6513" s="67"/>
      <c r="E6513" s="67"/>
      <c r="F6513" s="67"/>
      <c r="G6513" s="67"/>
      <c r="H6513" s="67"/>
      <c r="I6513" s="67"/>
    </row>
    <row r="6514" spans="1:9">
      <c r="A6514" s="79">
        <v>44102</v>
      </c>
      <c r="B6514" s="80">
        <v>7</v>
      </c>
      <c r="C6514" s="81">
        <v>21.47</v>
      </c>
      <c r="D6514" s="67"/>
      <c r="E6514" s="67"/>
      <c r="F6514" s="67"/>
      <c r="G6514" s="67"/>
      <c r="H6514" s="67"/>
      <c r="I6514" s="67"/>
    </row>
    <row r="6515" spans="1:9">
      <c r="A6515" s="79">
        <v>44102</v>
      </c>
      <c r="B6515" s="80">
        <v>8</v>
      </c>
      <c r="C6515" s="81">
        <v>24.43</v>
      </c>
      <c r="D6515" s="67"/>
      <c r="E6515" s="67"/>
      <c r="F6515" s="67"/>
      <c r="G6515" s="67"/>
      <c r="H6515" s="67"/>
      <c r="I6515" s="67"/>
    </row>
    <row r="6516" spans="1:9">
      <c r="A6516" s="79">
        <v>44102</v>
      </c>
      <c r="B6516" s="80">
        <v>9</v>
      </c>
      <c r="C6516" s="81">
        <v>20.440000000000001</v>
      </c>
      <c r="D6516" s="67"/>
      <c r="E6516" s="67"/>
      <c r="F6516" s="67"/>
      <c r="G6516" s="67"/>
      <c r="H6516" s="67"/>
      <c r="I6516" s="67"/>
    </row>
    <row r="6517" spans="1:9">
      <c r="A6517" s="79">
        <v>44102</v>
      </c>
      <c r="B6517" s="80">
        <v>10</v>
      </c>
      <c r="C6517" s="81">
        <v>29.73</v>
      </c>
      <c r="D6517" s="67"/>
      <c r="E6517" s="67"/>
      <c r="F6517" s="67"/>
      <c r="G6517" s="67"/>
      <c r="H6517" s="67"/>
      <c r="I6517" s="67"/>
    </row>
    <row r="6518" spans="1:9">
      <c r="A6518" s="79">
        <v>44102</v>
      </c>
      <c r="B6518" s="80">
        <v>11</v>
      </c>
      <c r="C6518" s="81">
        <v>27.09</v>
      </c>
      <c r="D6518" s="67"/>
      <c r="E6518" s="67"/>
      <c r="F6518" s="67"/>
      <c r="G6518" s="67"/>
      <c r="H6518" s="67"/>
      <c r="I6518" s="67"/>
    </row>
    <row r="6519" spans="1:9">
      <c r="A6519" s="79">
        <v>44102</v>
      </c>
      <c r="B6519" s="80">
        <v>12</v>
      </c>
      <c r="C6519" s="81">
        <v>36.049999999999997</v>
      </c>
      <c r="D6519" s="67"/>
      <c r="E6519" s="67"/>
      <c r="F6519" s="67"/>
      <c r="G6519" s="67"/>
      <c r="H6519" s="67"/>
      <c r="I6519" s="67"/>
    </row>
    <row r="6520" spans="1:9">
      <c r="A6520" s="79">
        <v>44102</v>
      </c>
      <c r="B6520" s="80">
        <v>13</v>
      </c>
      <c r="C6520" s="81">
        <v>41.07</v>
      </c>
      <c r="D6520" s="67"/>
      <c r="E6520" s="67"/>
      <c r="F6520" s="67"/>
      <c r="G6520" s="67"/>
      <c r="H6520" s="67"/>
      <c r="I6520" s="67"/>
    </row>
    <row r="6521" spans="1:9">
      <c r="A6521" s="79">
        <v>44102</v>
      </c>
      <c r="B6521" s="80">
        <v>14</v>
      </c>
      <c r="C6521" s="81">
        <v>40.450000000000003</v>
      </c>
      <c r="D6521" s="67"/>
      <c r="E6521" s="67"/>
      <c r="F6521" s="67"/>
      <c r="G6521" s="67"/>
      <c r="H6521" s="67"/>
      <c r="I6521" s="67"/>
    </row>
    <row r="6522" spans="1:9">
      <c r="A6522" s="79">
        <v>44102</v>
      </c>
      <c r="B6522" s="80">
        <v>15</v>
      </c>
      <c r="C6522" s="81">
        <v>36.14</v>
      </c>
      <c r="D6522" s="67"/>
      <c r="E6522" s="67"/>
      <c r="F6522" s="67"/>
      <c r="G6522" s="67"/>
      <c r="H6522" s="67"/>
      <c r="I6522" s="67"/>
    </row>
    <row r="6523" spans="1:9">
      <c r="A6523" s="79">
        <v>44102</v>
      </c>
      <c r="B6523" s="80">
        <v>16</v>
      </c>
      <c r="C6523" s="81">
        <v>42.83</v>
      </c>
      <c r="D6523" s="67"/>
      <c r="E6523" s="67"/>
      <c r="F6523" s="67"/>
      <c r="G6523" s="67"/>
      <c r="H6523" s="67"/>
      <c r="I6523" s="67"/>
    </row>
    <row r="6524" spans="1:9">
      <c r="A6524" s="79">
        <v>44102</v>
      </c>
      <c r="B6524" s="80">
        <v>17</v>
      </c>
      <c r="C6524" s="81">
        <v>41.67</v>
      </c>
      <c r="D6524" s="67"/>
      <c r="E6524" s="67"/>
      <c r="F6524" s="67"/>
      <c r="G6524" s="67"/>
      <c r="H6524" s="67"/>
      <c r="I6524" s="67"/>
    </row>
    <row r="6525" spans="1:9">
      <c r="A6525" s="79">
        <v>44102</v>
      </c>
      <c r="B6525" s="80">
        <v>18</v>
      </c>
      <c r="C6525" s="81">
        <v>30.59</v>
      </c>
      <c r="D6525" s="67"/>
      <c r="E6525" s="67"/>
      <c r="F6525" s="67"/>
      <c r="G6525" s="67"/>
      <c r="H6525" s="67"/>
      <c r="I6525" s="67"/>
    </row>
    <row r="6526" spans="1:9">
      <c r="A6526" s="79">
        <v>44102</v>
      </c>
      <c r="B6526" s="80">
        <v>19</v>
      </c>
      <c r="C6526" s="81">
        <v>23.14</v>
      </c>
      <c r="D6526" s="67"/>
      <c r="E6526" s="67"/>
      <c r="F6526" s="67"/>
      <c r="G6526" s="67"/>
      <c r="H6526" s="67"/>
      <c r="I6526" s="67"/>
    </row>
    <row r="6527" spans="1:9">
      <c r="A6527" s="79">
        <v>44102</v>
      </c>
      <c r="B6527" s="80">
        <v>20</v>
      </c>
      <c r="C6527" s="81">
        <v>47.75</v>
      </c>
      <c r="D6527" s="67"/>
      <c r="E6527" s="67"/>
      <c r="F6527" s="67"/>
      <c r="G6527" s="67"/>
      <c r="H6527" s="67"/>
      <c r="I6527" s="67"/>
    </row>
    <row r="6528" spans="1:9">
      <c r="A6528" s="79">
        <v>44102</v>
      </c>
      <c r="B6528" s="80">
        <v>21</v>
      </c>
      <c r="C6528" s="81">
        <v>19.989999999999998</v>
      </c>
      <c r="D6528" s="67"/>
      <c r="E6528" s="67"/>
      <c r="F6528" s="67"/>
      <c r="G6528" s="67"/>
      <c r="H6528" s="67"/>
      <c r="I6528" s="67"/>
    </row>
    <row r="6529" spans="1:9">
      <c r="A6529" s="79">
        <v>44102</v>
      </c>
      <c r="B6529" s="80">
        <v>22</v>
      </c>
      <c r="C6529" s="81">
        <v>19.22</v>
      </c>
      <c r="D6529" s="67"/>
      <c r="E6529" s="67"/>
      <c r="F6529" s="67"/>
      <c r="G6529" s="67"/>
      <c r="H6529" s="67"/>
      <c r="I6529" s="67"/>
    </row>
    <row r="6530" spans="1:9">
      <c r="A6530" s="79">
        <v>44102</v>
      </c>
      <c r="B6530" s="80">
        <v>23</v>
      </c>
      <c r="C6530" s="81">
        <v>17.420000000000002</v>
      </c>
      <c r="D6530" s="67"/>
      <c r="E6530" s="67"/>
      <c r="F6530" s="67"/>
      <c r="G6530" s="67"/>
      <c r="H6530" s="67"/>
      <c r="I6530" s="67"/>
    </row>
    <row r="6531" spans="1:9">
      <c r="A6531" s="79">
        <v>44102</v>
      </c>
      <c r="B6531" s="80">
        <v>24</v>
      </c>
      <c r="C6531" s="81">
        <v>17.71</v>
      </c>
      <c r="D6531" s="67"/>
      <c r="E6531" s="67"/>
      <c r="F6531" s="67"/>
      <c r="G6531" s="67"/>
      <c r="H6531" s="67"/>
      <c r="I6531" s="67"/>
    </row>
    <row r="6532" spans="1:9">
      <c r="A6532" s="79">
        <v>44103</v>
      </c>
      <c r="B6532" s="80">
        <v>1</v>
      </c>
      <c r="C6532" s="81">
        <v>15.32</v>
      </c>
      <c r="D6532" s="67"/>
      <c r="E6532" s="67"/>
      <c r="F6532" s="67"/>
      <c r="G6532" s="67"/>
      <c r="H6532" s="67"/>
      <c r="I6532" s="67"/>
    </row>
    <row r="6533" spans="1:9">
      <c r="A6533" s="79">
        <v>44103</v>
      </c>
      <c r="B6533" s="80">
        <v>2</v>
      </c>
      <c r="C6533" s="81">
        <v>14.88</v>
      </c>
      <c r="D6533" s="67"/>
      <c r="E6533" s="67"/>
      <c r="F6533" s="67"/>
      <c r="G6533" s="67"/>
      <c r="H6533" s="67"/>
      <c r="I6533" s="67"/>
    </row>
    <row r="6534" spans="1:9">
      <c r="A6534" s="79">
        <v>44103</v>
      </c>
      <c r="B6534" s="80">
        <v>3</v>
      </c>
      <c r="C6534" s="81">
        <v>14.91</v>
      </c>
      <c r="D6534" s="67"/>
      <c r="E6534" s="67"/>
      <c r="F6534" s="67"/>
      <c r="G6534" s="67"/>
      <c r="H6534" s="67"/>
      <c r="I6534" s="67"/>
    </row>
    <row r="6535" spans="1:9">
      <c r="A6535" s="79">
        <v>44103</v>
      </c>
      <c r="B6535" s="80">
        <v>4</v>
      </c>
      <c r="C6535" s="81">
        <v>14.26</v>
      </c>
      <c r="D6535" s="67"/>
      <c r="E6535" s="67"/>
      <c r="F6535" s="67"/>
      <c r="G6535" s="67"/>
      <c r="H6535" s="67"/>
      <c r="I6535" s="67"/>
    </row>
    <row r="6536" spans="1:9">
      <c r="A6536" s="79">
        <v>44103</v>
      </c>
      <c r="B6536" s="80">
        <v>5</v>
      </c>
      <c r="C6536" s="81">
        <v>15.71</v>
      </c>
      <c r="D6536" s="67"/>
      <c r="E6536" s="67"/>
      <c r="F6536" s="67"/>
      <c r="G6536" s="67"/>
      <c r="H6536" s="67"/>
      <c r="I6536" s="67"/>
    </row>
    <row r="6537" spans="1:9">
      <c r="A6537" s="79">
        <v>44103</v>
      </c>
      <c r="B6537" s="80">
        <v>6</v>
      </c>
      <c r="C6537" s="81">
        <v>17.329999999999998</v>
      </c>
      <c r="D6537" s="67"/>
      <c r="E6537" s="67"/>
      <c r="F6537" s="67"/>
      <c r="G6537" s="67"/>
      <c r="H6537" s="67"/>
      <c r="I6537" s="67"/>
    </row>
    <row r="6538" spans="1:9">
      <c r="A6538" s="79">
        <v>44103</v>
      </c>
      <c r="B6538" s="80">
        <v>7</v>
      </c>
      <c r="C6538" s="81">
        <v>19.48</v>
      </c>
      <c r="D6538" s="67"/>
      <c r="E6538" s="67"/>
      <c r="F6538" s="67"/>
      <c r="G6538" s="67"/>
      <c r="H6538" s="67"/>
      <c r="I6538" s="67"/>
    </row>
    <row r="6539" spans="1:9">
      <c r="A6539" s="79">
        <v>44103</v>
      </c>
      <c r="B6539" s="80">
        <v>8</v>
      </c>
      <c r="C6539" s="81">
        <v>18.809999999999999</v>
      </c>
      <c r="D6539" s="67"/>
      <c r="E6539" s="67"/>
      <c r="F6539" s="67"/>
      <c r="G6539" s="67"/>
      <c r="H6539" s="67"/>
      <c r="I6539" s="67"/>
    </row>
    <row r="6540" spans="1:9">
      <c r="A6540" s="79">
        <v>44103</v>
      </c>
      <c r="B6540" s="80">
        <v>9</v>
      </c>
      <c r="C6540" s="81">
        <v>19.68</v>
      </c>
      <c r="D6540" s="67"/>
      <c r="E6540" s="67"/>
      <c r="F6540" s="67"/>
      <c r="G6540" s="67"/>
      <c r="H6540" s="67"/>
      <c r="I6540" s="67"/>
    </row>
    <row r="6541" spans="1:9">
      <c r="A6541" s="79">
        <v>44103</v>
      </c>
      <c r="B6541" s="80">
        <v>10</v>
      </c>
      <c r="C6541" s="81">
        <v>21.44</v>
      </c>
      <c r="D6541" s="67"/>
      <c r="E6541" s="67"/>
      <c r="F6541" s="67"/>
      <c r="G6541" s="67"/>
      <c r="H6541" s="67"/>
      <c r="I6541" s="67"/>
    </row>
    <row r="6542" spans="1:9">
      <c r="A6542" s="79">
        <v>44103</v>
      </c>
      <c r="B6542" s="80">
        <v>11</v>
      </c>
      <c r="C6542" s="81">
        <v>20.82</v>
      </c>
      <c r="D6542" s="67"/>
      <c r="E6542" s="67"/>
      <c r="F6542" s="67"/>
      <c r="G6542" s="67"/>
      <c r="H6542" s="67"/>
      <c r="I6542" s="67"/>
    </row>
    <row r="6543" spans="1:9">
      <c r="A6543" s="79">
        <v>44103</v>
      </c>
      <c r="B6543" s="80">
        <v>12</v>
      </c>
      <c r="C6543" s="81">
        <v>21.62</v>
      </c>
      <c r="D6543" s="67"/>
      <c r="E6543" s="67"/>
      <c r="F6543" s="67"/>
      <c r="G6543" s="67"/>
      <c r="H6543" s="67"/>
      <c r="I6543" s="67"/>
    </row>
    <row r="6544" spans="1:9">
      <c r="A6544" s="79">
        <v>44103</v>
      </c>
      <c r="B6544" s="80">
        <v>13</v>
      </c>
      <c r="C6544" s="81">
        <v>29.63</v>
      </c>
      <c r="D6544" s="67"/>
      <c r="E6544" s="67"/>
      <c r="F6544" s="67"/>
      <c r="G6544" s="67"/>
      <c r="H6544" s="67"/>
      <c r="I6544" s="67"/>
    </row>
    <row r="6545" spans="1:9">
      <c r="A6545" s="79">
        <v>44103</v>
      </c>
      <c r="B6545" s="80">
        <v>14</v>
      </c>
      <c r="C6545" s="81">
        <v>25.61</v>
      </c>
      <c r="D6545" s="67"/>
      <c r="E6545" s="67"/>
      <c r="F6545" s="67"/>
      <c r="G6545" s="67"/>
      <c r="H6545" s="67"/>
      <c r="I6545" s="67"/>
    </row>
    <row r="6546" spans="1:9">
      <c r="A6546" s="79">
        <v>44103</v>
      </c>
      <c r="B6546" s="80">
        <v>15</v>
      </c>
      <c r="C6546" s="81">
        <v>21.72</v>
      </c>
      <c r="D6546" s="67"/>
      <c r="E6546" s="67"/>
      <c r="F6546" s="67"/>
      <c r="G6546" s="67"/>
      <c r="H6546" s="67"/>
      <c r="I6546" s="67"/>
    </row>
    <row r="6547" spans="1:9">
      <c r="A6547" s="79">
        <v>44103</v>
      </c>
      <c r="B6547" s="80">
        <v>16</v>
      </c>
      <c r="C6547" s="81">
        <v>19.350000000000001</v>
      </c>
      <c r="D6547" s="67"/>
      <c r="E6547" s="67"/>
      <c r="F6547" s="67"/>
      <c r="G6547" s="67"/>
      <c r="H6547" s="67"/>
      <c r="I6547" s="67"/>
    </row>
    <row r="6548" spans="1:9">
      <c r="A6548" s="79">
        <v>44103</v>
      </c>
      <c r="B6548" s="80">
        <v>17</v>
      </c>
      <c r="C6548" s="81">
        <v>17.64</v>
      </c>
      <c r="D6548" s="67"/>
      <c r="E6548" s="67"/>
      <c r="F6548" s="67"/>
      <c r="G6548" s="67"/>
      <c r="H6548" s="67"/>
      <c r="I6548" s="67"/>
    </row>
    <row r="6549" spans="1:9">
      <c r="A6549" s="79">
        <v>44103</v>
      </c>
      <c r="B6549" s="80">
        <v>18</v>
      </c>
      <c r="C6549" s="81">
        <v>18.78</v>
      </c>
      <c r="D6549" s="67"/>
      <c r="E6549" s="67"/>
      <c r="F6549" s="67"/>
      <c r="G6549" s="67"/>
      <c r="H6549" s="67"/>
      <c r="I6549" s="67"/>
    </row>
    <row r="6550" spans="1:9">
      <c r="A6550" s="79">
        <v>44103</v>
      </c>
      <c r="B6550" s="80">
        <v>19</v>
      </c>
      <c r="C6550" s="81">
        <v>20.36</v>
      </c>
      <c r="D6550" s="67"/>
      <c r="E6550" s="67"/>
      <c r="F6550" s="67"/>
      <c r="G6550" s="67"/>
      <c r="H6550" s="67"/>
      <c r="I6550" s="67"/>
    </row>
    <row r="6551" spans="1:9">
      <c r="A6551" s="79">
        <v>44103</v>
      </c>
      <c r="B6551" s="80">
        <v>20</v>
      </c>
      <c r="C6551" s="81">
        <v>21.32</v>
      </c>
      <c r="D6551" s="67"/>
      <c r="E6551" s="67"/>
      <c r="F6551" s="67"/>
      <c r="G6551" s="67"/>
      <c r="H6551" s="67"/>
      <c r="I6551" s="67"/>
    </row>
    <row r="6552" spans="1:9">
      <c r="A6552" s="79">
        <v>44103</v>
      </c>
      <c r="B6552" s="80">
        <v>21</v>
      </c>
      <c r="C6552" s="81">
        <v>17.29</v>
      </c>
      <c r="D6552" s="67"/>
      <c r="E6552" s="67"/>
      <c r="F6552" s="67"/>
      <c r="G6552" s="67"/>
      <c r="H6552" s="67"/>
      <c r="I6552" s="67"/>
    </row>
    <row r="6553" spans="1:9">
      <c r="A6553" s="79">
        <v>44103</v>
      </c>
      <c r="B6553" s="80">
        <v>22</v>
      </c>
      <c r="C6553" s="81">
        <v>17.239999999999998</v>
      </c>
      <c r="D6553" s="67"/>
      <c r="E6553" s="67"/>
      <c r="F6553" s="67"/>
      <c r="G6553" s="67"/>
      <c r="H6553" s="67"/>
      <c r="I6553" s="67"/>
    </row>
    <row r="6554" spans="1:9">
      <c r="A6554" s="79">
        <v>44103</v>
      </c>
      <c r="B6554" s="80">
        <v>23</v>
      </c>
      <c r="C6554" s="81">
        <v>17.04</v>
      </c>
      <c r="D6554" s="67"/>
      <c r="E6554" s="67"/>
      <c r="F6554" s="67"/>
      <c r="G6554" s="67"/>
      <c r="H6554" s="67"/>
      <c r="I6554" s="67"/>
    </row>
    <row r="6555" spans="1:9">
      <c r="A6555" s="79">
        <v>44103</v>
      </c>
      <c r="B6555" s="80">
        <v>24</v>
      </c>
      <c r="C6555" s="81">
        <v>17.100000000000001</v>
      </c>
      <c r="D6555" s="67"/>
      <c r="E6555" s="67"/>
      <c r="F6555" s="67"/>
      <c r="G6555" s="67"/>
      <c r="H6555" s="67"/>
      <c r="I6555" s="67"/>
    </row>
    <row r="6556" spans="1:9">
      <c r="A6556" s="79">
        <v>44104</v>
      </c>
      <c r="B6556" s="80">
        <v>1</v>
      </c>
      <c r="C6556" s="81">
        <v>15.72</v>
      </c>
      <c r="D6556" s="67"/>
      <c r="E6556" s="67"/>
      <c r="F6556" s="67"/>
      <c r="G6556" s="67"/>
      <c r="H6556" s="67"/>
      <c r="I6556" s="67"/>
    </row>
    <row r="6557" spans="1:9">
      <c r="A6557" s="79">
        <v>44104</v>
      </c>
      <c r="B6557" s="80">
        <v>2</v>
      </c>
      <c r="C6557" s="81">
        <v>13.31</v>
      </c>
      <c r="D6557" s="67"/>
      <c r="E6557" s="67"/>
      <c r="F6557" s="67"/>
      <c r="G6557" s="67"/>
      <c r="H6557" s="67"/>
      <c r="I6557" s="67"/>
    </row>
    <row r="6558" spans="1:9">
      <c r="A6558" s="79">
        <v>44104</v>
      </c>
      <c r="B6558" s="80">
        <v>3</v>
      </c>
      <c r="C6558" s="81">
        <v>11.29</v>
      </c>
      <c r="D6558" s="67"/>
      <c r="E6558" s="67"/>
      <c r="F6558" s="67"/>
      <c r="G6558" s="67"/>
      <c r="H6558" s="67"/>
      <c r="I6558" s="67"/>
    </row>
    <row r="6559" spans="1:9">
      <c r="A6559" s="79">
        <v>44104</v>
      </c>
      <c r="B6559" s="80">
        <v>4</v>
      </c>
      <c r="C6559" s="81">
        <v>8.67</v>
      </c>
      <c r="D6559" s="67"/>
      <c r="E6559" s="67"/>
      <c r="F6559" s="67"/>
      <c r="G6559" s="67"/>
      <c r="H6559" s="67"/>
      <c r="I6559" s="67"/>
    </row>
    <row r="6560" spans="1:9">
      <c r="A6560" s="79">
        <v>44104</v>
      </c>
      <c r="B6560" s="80">
        <v>5</v>
      </c>
      <c r="C6560" s="81">
        <v>17.5</v>
      </c>
      <c r="D6560" s="67"/>
      <c r="E6560" s="67"/>
      <c r="F6560" s="67"/>
      <c r="G6560" s="67"/>
      <c r="H6560" s="67"/>
      <c r="I6560" s="67"/>
    </row>
    <row r="6561" spans="1:9">
      <c r="A6561" s="79">
        <v>44104</v>
      </c>
      <c r="B6561" s="80">
        <v>6</v>
      </c>
      <c r="C6561" s="81">
        <v>15.81</v>
      </c>
      <c r="D6561" s="67"/>
      <c r="E6561" s="67"/>
      <c r="F6561" s="67"/>
      <c r="G6561" s="67"/>
      <c r="H6561" s="67"/>
      <c r="I6561" s="67"/>
    </row>
    <row r="6562" spans="1:9">
      <c r="A6562" s="79">
        <v>44104</v>
      </c>
      <c r="B6562" s="80">
        <v>7</v>
      </c>
      <c r="C6562" s="81">
        <v>15.16</v>
      </c>
      <c r="D6562" s="67"/>
      <c r="E6562" s="67"/>
      <c r="F6562" s="67"/>
      <c r="G6562" s="67"/>
      <c r="H6562" s="67"/>
      <c r="I6562" s="67"/>
    </row>
    <row r="6563" spans="1:9">
      <c r="A6563" s="79">
        <v>44104</v>
      </c>
      <c r="B6563" s="80">
        <v>8</v>
      </c>
      <c r="C6563" s="81">
        <v>19.55</v>
      </c>
      <c r="D6563" s="67"/>
      <c r="E6563" s="67"/>
      <c r="F6563" s="67"/>
      <c r="G6563" s="67"/>
      <c r="H6563" s="67"/>
      <c r="I6563" s="67"/>
    </row>
    <row r="6564" spans="1:9">
      <c r="A6564" s="79">
        <v>44104</v>
      </c>
      <c r="B6564" s="80">
        <v>9</v>
      </c>
      <c r="C6564" s="81">
        <v>15.35</v>
      </c>
      <c r="D6564" s="67"/>
      <c r="E6564" s="67"/>
      <c r="F6564" s="67"/>
      <c r="G6564" s="67"/>
      <c r="H6564" s="67"/>
      <c r="I6564" s="67"/>
    </row>
    <row r="6565" spans="1:9">
      <c r="A6565" s="79">
        <v>44104</v>
      </c>
      <c r="B6565" s="80">
        <v>10</v>
      </c>
      <c r="C6565" s="81">
        <v>15.01</v>
      </c>
      <c r="D6565" s="67"/>
      <c r="E6565" s="67"/>
      <c r="F6565" s="67"/>
      <c r="G6565" s="67"/>
      <c r="H6565" s="67"/>
      <c r="I6565" s="67"/>
    </row>
    <row r="6566" spans="1:9">
      <c r="A6566" s="79">
        <v>44104</v>
      </c>
      <c r="B6566" s="80">
        <v>11</v>
      </c>
      <c r="C6566" s="81">
        <v>15.41</v>
      </c>
      <c r="D6566" s="67"/>
      <c r="E6566" s="67"/>
      <c r="F6566" s="67"/>
      <c r="G6566" s="67"/>
      <c r="H6566" s="67"/>
      <c r="I6566" s="67"/>
    </row>
    <row r="6567" spans="1:9">
      <c r="A6567" s="79">
        <v>44104</v>
      </c>
      <c r="B6567" s="80">
        <v>12</v>
      </c>
      <c r="C6567" s="81">
        <v>32.07</v>
      </c>
      <c r="D6567" s="67"/>
      <c r="E6567" s="67"/>
      <c r="F6567" s="67"/>
      <c r="G6567" s="67"/>
      <c r="H6567" s="67"/>
      <c r="I6567" s="67"/>
    </row>
    <row r="6568" spans="1:9">
      <c r="A6568" s="79">
        <v>44104</v>
      </c>
      <c r="B6568" s="80">
        <v>13</v>
      </c>
      <c r="C6568" s="81">
        <v>51.82</v>
      </c>
      <c r="D6568" s="67"/>
      <c r="E6568" s="67"/>
      <c r="F6568" s="67"/>
      <c r="G6568" s="67"/>
      <c r="H6568" s="67"/>
      <c r="I6568" s="67"/>
    </row>
    <row r="6569" spans="1:9">
      <c r="A6569" s="79">
        <v>44104</v>
      </c>
      <c r="B6569" s="80">
        <v>14</v>
      </c>
      <c r="C6569" s="81">
        <v>27.56</v>
      </c>
      <c r="D6569" s="67"/>
      <c r="E6569" s="67"/>
      <c r="F6569" s="67"/>
      <c r="G6569" s="67"/>
      <c r="H6569" s="67"/>
      <c r="I6569" s="67"/>
    </row>
    <row r="6570" spans="1:9">
      <c r="A6570" s="79">
        <v>44104</v>
      </c>
      <c r="B6570" s="80">
        <v>15</v>
      </c>
      <c r="C6570" s="81">
        <v>27.39</v>
      </c>
      <c r="D6570" s="67"/>
      <c r="E6570" s="67"/>
      <c r="F6570" s="67"/>
      <c r="G6570" s="67"/>
      <c r="H6570" s="67"/>
      <c r="I6570" s="67"/>
    </row>
    <row r="6571" spans="1:9">
      <c r="A6571" s="79">
        <v>44104</v>
      </c>
      <c r="B6571" s="80">
        <v>16</v>
      </c>
      <c r="C6571" s="81">
        <v>30.38</v>
      </c>
      <c r="D6571" s="67"/>
      <c r="E6571" s="67"/>
      <c r="F6571" s="67"/>
      <c r="G6571" s="67"/>
      <c r="H6571" s="67"/>
      <c r="I6571" s="67"/>
    </row>
    <row r="6572" spans="1:9">
      <c r="A6572" s="79">
        <v>44104</v>
      </c>
      <c r="B6572" s="80">
        <v>17</v>
      </c>
      <c r="C6572" s="81">
        <v>18.55</v>
      </c>
      <c r="D6572" s="67"/>
      <c r="E6572" s="67"/>
      <c r="F6572" s="67"/>
      <c r="G6572" s="67"/>
      <c r="H6572" s="67"/>
      <c r="I6572" s="67"/>
    </row>
    <row r="6573" spans="1:9">
      <c r="A6573" s="79">
        <v>44104</v>
      </c>
      <c r="B6573" s="80">
        <v>18</v>
      </c>
      <c r="C6573" s="81">
        <v>15.41</v>
      </c>
      <c r="D6573" s="67"/>
      <c r="E6573" s="67"/>
      <c r="F6573" s="67"/>
      <c r="G6573" s="67"/>
      <c r="H6573" s="67"/>
      <c r="I6573" s="67"/>
    </row>
    <row r="6574" spans="1:9">
      <c r="A6574" s="79">
        <v>44104</v>
      </c>
      <c r="B6574" s="80">
        <v>19</v>
      </c>
      <c r="C6574" s="81">
        <v>18.57</v>
      </c>
      <c r="D6574" s="67"/>
      <c r="E6574" s="67"/>
      <c r="F6574" s="67"/>
      <c r="G6574" s="67"/>
      <c r="H6574" s="67"/>
      <c r="I6574" s="67"/>
    </row>
    <row r="6575" spans="1:9">
      <c r="A6575" s="79">
        <v>44104</v>
      </c>
      <c r="B6575" s="80">
        <v>20</v>
      </c>
      <c r="C6575" s="81">
        <v>18.899999999999999</v>
      </c>
      <c r="D6575" s="67"/>
      <c r="E6575" s="67"/>
      <c r="F6575" s="67"/>
      <c r="G6575" s="67"/>
      <c r="H6575" s="67"/>
      <c r="I6575" s="67"/>
    </row>
    <row r="6576" spans="1:9">
      <c r="A6576" s="79">
        <v>44104</v>
      </c>
      <c r="B6576" s="80">
        <v>21</v>
      </c>
      <c r="C6576" s="81">
        <v>18.420000000000002</v>
      </c>
      <c r="D6576" s="67"/>
      <c r="E6576" s="67"/>
      <c r="F6576" s="67"/>
      <c r="G6576" s="67"/>
      <c r="H6576" s="67"/>
      <c r="I6576" s="67"/>
    </row>
    <row r="6577" spans="1:9">
      <c r="A6577" s="79">
        <v>44104</v>
      </c>
      <c r="B6577" s="80">
        <v>22</v>
      </c>
      <c r="C6577" s="81">
        <v>15.08</v>
      </c>
      <c r="D6577" s="67"/>
      <c r="E6577" s="67"/>
      <c r="F6577" s="67"/>
      <c r="G6577" s="67"/>
      <c r="H6577" s="67"/>
      <c r="I6577" s="67"/>
    </row>
    <row r="6578" spans="1:9">
      <c r="A6578" s="79">
        <v>44104</v>
      </c>
      <c r="B6578" s="80">
        <v>23</v>
      </c>
      <c r="C6578" s="81">
        <v>18.3</v>
      </c>
      <c r="D6578" s="67"/>
      <c r="E6578" s="67"/>
      <c r="F6578" s="67"/>
      <c r="G6578" s="67"/>
      <c r="H6578" s="67"/>
      <c r="I6578" s="67"/>
    </row>
    <row r="6579" spans="1:9">
      <c r="A6579" s="79">
        <v>44104</v>
      </c>
      <c r="B6579" s="80">
        <v>24</v>
      </c>
      <c r="C6579" s="81">
        <v>20.91</v>
      </c>
      <c r="D6579" s="67"/>
      <c r="E6579" s="67"/>
      <c r="F6579" s="67"/>
      <c r="G6579" s="67"/>
      <c r="H6579" s="67"/>
      <c r="I6579" s="67"/>
    </row>
    <row r="6580" spans="1:9">
      <c r="A6580" s="79">
        <v>44105</v>
      </c>
      <c r="B6580" s="80">
        <v>1</v>
      </c>
      <c r="C6580" s="81">
        <v>10.06</v>
      </c>
      <c r="D6580" s="67"/>
      <c r="E6580" s="67"/>
      <c r="F6580" s="67"/>
      <c r="G6580" s="67"/>
      <c r="H6580" s="67"/>
      <c r="I6580" s="67"/>
    </row>
    <row r="6581" spans="1:9">
      <c r="A6581" s="79">
        <v>44105</v>
      </c>
      <c r="B6581" s="80">
        <v>2</v>
      </c>
      <c r="C6581" s="81">
        <v>8.8699999999999992</v>
      </c>
      <c r="D6581" s="67"/>
      <c r="E6581" s="67"/>
      <c r="F6581" s="67"/>
      <c r="G6581" s="67"/>
      <c r="H6581" s="67"/>
      <c r="I6581" s="67"/>
    </row>
    <row r="6582" spans="1:9">
      <c r="A6582" s="79">
        <v>44105</v>
      </c>
      <c r="B6582" s="80">
        <v>3</v>
      </c>
      <c r="C6582" s="81">
        <v>9.51</v>
      </c>
      <c r="D6582" s="67"/>
      <c r="E6582" s="67"/>
      <c r="F6582" s="67"/>
      <c r="G6582" s="67"/>
      <c r="H6582" s="67"/>
      <c r="I6582" s="67"/>
    </row>
    <row r="6583" spans="1:9">
      <c r="A6583" s="79">
        <v>44105</v>
      </c>
      <c r="B6583" s="80">
        <v>4</v>
      </c>
      <c r="C6583" s="81">
        <v>9.02</v>
      </c>
      <c r="D6583" s="67"/>
      <c r="E6583" s="67"/>
      <c r="F6583" s="67"/>
      <c r="G6583" s="67"/>
      <c r="H6583" s="67"/>
      <c r="I6583" s="67"/>
    </row>
    <row r="6584" spans="1:9">
      <c r="A6584" s="79">
        <v>44105</v>
      </c>
      <c r="B6584" s="80">
        <v>5</v>
      </c>
      <c r="C6584" s="81">
        <v>9.6999999999999993</v>
      </c>
      <c r="D6584" s="67"/>
      <c r="E6584" s="67"/>
      <c r="F6584" s="67"/>
      <c r="G6584" s="67"/>
      <c r="H6584" s="67"/>
      <c r="I6584" s="67"/>
    </row>
    <row r="6585" spans="1:9">
      <c r="A6585" s="79">
        <v>44105</v>
      </c>
      <c r="B6585" s="80">
        <v>6</v>
      </c>
      <c r="C6585" s="81">
        <v>22.72</v>
      </c>
      <c r="D6585" s="67"/>
      <c r="E6585" s="67"/>
      <c r="F6585" s="67"/>
      <c r="G6585" s="67"/>
      <c r="H6585" s="67"/>
      <c r="I6585" s="67"/>
    </row>
    <row r="6586" spans="1:9">
      <c r="A6586" s="79">
        <v>44105</v>
      </c>
      <c r="B6586" s="80">
        <v>7</v>
      </c>
      <c r="C6586" s="81">
        <v>24.42</v>
      </c>
      <c r="D6586" s="67"/>
      <c r="E6586" s="67"/>
      <c r="F6586" s="67"/>
      <c r="G6586" s="67"/>
      <c r="H6586" s="67"/>
      <c r="I6586" s="67"/>
    </row>
    <row r="6587" spans="1:9">
      <c r="A6587" s="79">
        <v>44105</v>
      </c>
      <c r="B6587" s="80">
        <v>8</v>
      </c>
      <c r="C6587" s="81">
        <v>17.97</v>
      </c>
      <c r="D6587" s="67"/>
      <c r="E6587" s="67"/>
      <c r="F6587" s="67"/>
      <c r="G6587" s="67"/>
      <c r="H6587" s="67"/>
      <c r="I6587" s="67"/>
    </row>
    <row r="6588" spans="1:9">
      <c r="A6588" s="79">
        <v>44105</v>
      </c>
      <c r="B6588" s="80">
        <v>9</v>
      </c>
      <c r="C6588" s="81">
        <v>18.7</v>
      </c>
      <c r="D6588" s="67"/>
      <c r="E6588" s="67"/>
      <c r="F6588" s="67"/>
      <c r="G6588" s="67"/>
      <c r="H6588" s="67"/>
      <c r="I6588" s="67"/>
    </row>
    <row r="6589" spans="1:9">
      <c r="A6589" s="79">
        <v>44105</v>
      </c>
      <c r="B6589" s="80">
        <v>10</v>
      </c>
      <c r="C6589" s="81">
        <v>18.48</v>
      </c>
      <c r="D6589" s="67"/>
      <c r="E6589" s="67"/>
      <c r="F6589" s="67"/>
      <c r="G6589" s="67"/>
      <c r="H6589" s="67"/>
      <c r="I6589" s="67"/>
    </row>
    <row r="6590" spans="1:9">
      <c r="A6590" s="79">
        <v>44105</v>
      </c>
      <c r="B6590" s="80">
        <v>11</v>
      </c>
      <c r="C6590" s="81">
        <v>17.920000000000002</v>
      </c>
      <c r="D6590" s="67"/>
      <c r="E6590" s="67"/>
      <c r="F6590" s="67"/>
      <c r="G6590" s="67"/>
      <c r="H6590" s="67"/>
      <c r="I6590" s="67"/>
    </row>
    <row r="6591" spans="1:9">
      <c r="A6591" s="79">
        <v>44105</v>
      </c>
      <c r="B6591" s="80">
        <v>12</v>
      </c>
      <c r="C6591" s="81">
        <v>20.18</v>
      </c>
      <c r="D6591" s="67"/>
      <c r="E6591" s="67"/>
      <c r="F6591" s="67"/>
      <c r="G6591" s="67"/>
      <c r="H6591" s="67"/>
      <c r="I6591" s="67"/>
    </row>
    <row r="6592" spans="1:9">
      <c r="A6592" s="79">
        <v>44105</v>
      </c>
      <c r="B6592" s="80">
        <v>13</v>
      </c>
      <c r="C6592" s="81">
        <v>20.63</v>
      </c>
      <c r="D6592" s="67"/>
      <c r="E6592" s="67"/>
      <c r="F6592" s="67"/>
      <c r="G6592" s="67"/>
      <c r="H6592" s="67"/>
      <c r="I6592" s="67"/>
    </row>
    <row r="6593" spans="1:9">
      <c r="A6593" s="79">
        <v>44105</v>
      </c>
      <c r="B6593" s="80">
        <v>14</v>
      </c>
      <c r="C6593" s="81">
        <v>18.48</v>
      </c>
      <c r="D6593" s="67"/>
      <c r="E6593" s="67"/>
      <c r="F6593" s="67"/>
      <c r="G6593" s="67"/>
      <c r="H6593" s="67"/>
      <c r="I6593" s="67"/>
    </row>
    <row r="6594" spans="1:9">
      <c r="A6594" s="79">
        <v>44105</v>
      </c>
      <c r="B6594" s="80">
        <v>15</v>
      </c>
      <c r="C6594" s="81">
        <v>19.03</v>
      </c>
      <c r="D6594" s="67"/>
      <c r="E6594" s="67"/>
      <c r="F6594" s="67"/>
      <c r="G6594" s="67"/>
      <c r="H6594" s="67"/>
      <c r="I6594" s="67"/>
    </row>
    <row r="6595" spans="1:9">
      <c r="A6595" s="79">
        <v>44105</v>
      </c>
      <c r="B6595" s="80">
        <v>16</v>
      </c>
      <c r="C6595" s="81">
        <v>19.809999999999999</v>
      </c>
      <c r="D6595" s="67"/>
      <c r="E6595" s="67"/>
      <c r="F6595" s="67"/>
      <c r="G6595" s="67"/>
      <c r="H6595" s="67"/>
      <c r="I6595" s="67"/>
    </row>
    <row r="6596" spans="1:9">
      <c r="A6596" s="79">
        <v>44105</v>
      </c>
      <c r="B6596" s="80">
        <v>17</v>
      </c>
      <c r="C6596" s="81">
        <v>20.57</v>
      </c>
      <c r="D6596" s="67"/>
      <c r="E6596" s="67"/>
      <c r="F6596" s="67"/>
      <c r="G6596" s="67"/>
      <c r="H6596" s="67"/>
      <c r="I6596" s="67"/>
    </row>
    <row r="6597" spans="1:9">
      <c r="A6597" s="79">
        <v>44105</v>
      </c>
      <c r="B6597" s="80">
        <v>18</v>
      </c>
      <c r="C6597" s="81">
        <v>20.260000000000002</v>
      </c>
      <c r="D6597" s="67"/>
      <c r="E6597" s="67"/>
      <c r="F6597" s="67"/>
      <c r="G6597" s="67"/>
      <c r="H6597" s="67"/>
      <c r="I6597" s="67"/>
    </row>
    <row r="6598" spans="1:9">
      <c r="A6598" s="79">
        <v>44105</v>
      </c>
      <c r="B6598" s="80">
        <v>19</v>
      </c>
      <c r="C6598" s="81">
        <v>24.33</v>
      </c>
      <c r="D6598" s="67"/>
      <c r="E6598" s="67"/>
      <c r="F6598" s="67"/>
      <c r="G6598" s="67"/>
      <c r="H6598" s="67"/>
      <c r="I6598" s="67"/>
    </row>
    <row r="6599" spans="1:9">
      <c r="A6599" s="79">
        <v>44105</v>
      </c>
      <c r="B6599" s="80">
        <v>20</v>
      </c>
      <c r="C6599" s="81">
        <v>75.72</v>
      </c>
      <c r="D6599" s="67"/>
      <c r="E6599" s="67"/>
      <c r="F6599" s="67"/>
      <c r="G6599" s="67"/>
      <c r="H6599" s="67"/>
      <c r="I6599" s="67"/>
    </row>
    <row r="6600" spans="1:9">
      <c r="A6600" s="79">
        <v>44105</v>
      </c>
      <c r="B6600" s="80">
        <v>21</v>
      </c>
      <c r="C6600" s="81">
        <v>20.12</v>
      </c>
      <c r="D6600" s="67"/>
      <c r="E6600" s="67"/>
      <c r="F6600" s="67"/>
      <c r="G6600" s="67"/>
      <c r="H6600" s="67"/>
      <c r="I6600" s="67"/>
    </row>
    <row r="6601" spans="1:9">
      <c r="A6601" s="79">
        <v>44105</v>
      </c>
      <c r="B6601" s="80">
        <v>22</v>
      </c>
      <c r="C6601" s="81">
        <v>18.63</v>
      </c>
      <c r="D6601" s="67"/>
      <c r="E6601" s="67"/>
      <c r="F6601" s="67"/>
      <c r="G6601" s="67"/>
      <c r="H6601" s="67"/>
      <c r="I6601" s="67"/>
    </row>
    <row r="6602" spans="1:9">
      <c r="A6602" s="79">
        <v>44105</v>
      </c>
      <c r="B6602" s="80">
        <v>23</v>
      </c>
      <c r="C6602" s="81">
        <v>16.96</v>
      </c>
      <c r="D6602" s="67"/>
      <c r="E6602" s="67"/>
      <c r="F6602" s="67"/>
      <c r="G6602" s="67"/>
      <c r="H6602" s="67"/>
      <c r="I6602" s="67"/>
    </row>
    <row r="6603" spans="1:9">
      <c r="A6603" s="79">
        <v>44105</v>
      </c>
      <c r="B6603" s="80">
        <v>24</v>
      </c>
      <c r="C6603" s="81">
        <v>17.7</v>
      </c>
      <c r="D6603" s="67"/>
      <c r="E6603" s="67"/>
      <c r="F6603" s="67"/>
      <c r="G6603" s="67"/>
      <c r="H6603" s="67"/>
      <c r="I6603" s="67"/>
    </row>
    <row r="6604" spans="1:9">
      <c r="A6604" s="79">
        <v>44106</v>
      </c>
      <c r="B6604" s="80">
        <v>1</v>
      </c>
      <c r="C6604" s="81">
        <v>15.27</v>
      </c>
      <c r="D6604" s="67"/>
      <c r="E6604" s="67"/>
      <c r="F6604" s="67"/>
      <c r="G6604" s="67"/>
      <c r="H6604" s="67"/>
      <c r="I6604" s="67"/>
    </row>
    <row r="6605" spans="1:9">
      <c r="A6605" s="79">
        <v>44106</v>
      </c>
      <c r="B6605" s="80">
        <v>2</v>
      </c>
      <c r="C6605" s="81">
        <v>12.12</v>
      </c>
      <c r="D6605" s="67"/>
      <c r="E6605" s="67"/>
      <c r="F6605" s="67"/>
      <c r="G6605" s="67"/>
      <c r="H6605" s="67"/>
      <c r="I6605" s="67"/>
    </row>
    <row r="6606" spans="1:9">
      <c r="A6606" s="79">
        <v>44106</v>
      </c>
      <c r="B6606" s="80">
        <v>3</v>
      </c>
      <c r="C6606" s="81">
        <v>15.5</v>
      </c>
      <c r="D6606" s="67"/>
      <c r="E6606" s="67"/>
      <c r="F6606" s="67"/>
      <c r="G6606" s="67"/>
      <c r="H6606" s="67"/>
      <c r="I6606" s="67"/>
    </row>
    <row r="6607" spans="1:9">
      <c r="A6607" s="79">
        <v>44106</v>
      </c>
      <c r="B6607" s="80">
        <v>4</v>
      </c>
      <c r="C6607" s="81">
        <v>18.04</v>
      </c>
      <c r="D6607" s="67"/>
      <c r="E6607" s="67"/>
      <c r="F6607" s="67"/>
      <c r="G6607" s="67"/>
      <c r="H6607" s="67"/>
      <c r="I6607" s="67"/>
    </row>
    <row r="6608" spans="1:9">
      <c r="A6608" s="79">
        <v>44106</v>
      </c>
      <c r="B6608" s="80">
        <v>5</v>
      </c>
      <c r="C6608" s="81">
        <v>20.75</v>
      </c>
      <c r="D6608" s="67"/>
      <c r="E6608" s="67"/>
      <c r="F6608" s="67"/>
      <c r="G6608" s="67"/>
      <c r="H6608" s="67"/>
      <c r="I6608" s="67"/>
    </row>
    <row r="6609" spans="1:9">
      <c r="A6609" s="79">
        <v>44106</v>
      </c>
      <c r="B6609" s="80">
        <v>6</v>
      </c>
      <c r="C6609" s="81">
        <v>19.8</v>
      </c>
      <c r="D6609" s="67"/>
      <c r="E6609" s="67"/>
      <c r="F6609" s="67"/>
      <c r="G6609" s="67"/>
      <c r="H6609" s="67"/>
      <c r="I6609" s="67"/>
    </row>
    <row r="6610" spans="1:9">
      <c r="A6610" s="79">
        <v>44106</v>
      </c>
      <c r="B6610" s="80">
        <v>7</v>
      </c>
      <c r="C6610" s="81">
        <v>20.63</v>
      </c>
      <c r="D6610" s="67"/>
      <c r="E6610" s="67"/>
      <c r="F6610" s="67"/>
      <c r="G6610" s="67"/>
      <c r="H6610" s="67"/>
      <c r="I6610" s="67"/>
    </row>
    <row r="6611" spans="1:9">
      <c r="A6611" s="79">
        <v>44106</v>
      </c>
      <c r="B6611" s="80">
        <v>8</v>
      </c>
      <c r="C6611" s="81">
        <v>36.409999999999997</v>
      </c>
      <c r="D6611" s="67"/>
      <c r="E6611" s="67"/>
      <c r="F6611" s="67"/>
      <c r="G6611" s="67"/>
      <c r="H6611" s="67"/>
      <c r="I6611" s="67"/>
    </row>
    <row r="6612" spans="1:9">
      <c r="A6612" s="79">
        <v>44106</v>
      </c>
      <c r="B6612" s="80">
        <v>9</v>
      </c>
      <c r="C6612" s="81">
        <v>20.81</v>
      </c>
      <c r="D6612" s="67"/>
      <c r="E6612" s="67"/>
      <c r="F6612" s="67"/>
      <c r="G6612" s="67"/>
      <c r="H6612" s="67"/>
      <c r="I6612" s="67"/>
    </row>
    <row r="6613" spans="1:9">
      <c r="A6613" s="79">
        <v>44106</v>
      </c>
      <c r="B6613" s="80">
        <v>10</v>
      </c>
      <c r="C6613" s="81">
        <v>19.03</v>
      </c>
      <c r="D6613" s="67"/>
      <c r="E6613" s="67"/>
      <c r="F6613" s="67"/>
      <c r="G6613" s="67"/>
      <c r="H6613" s="67"/>
      <c r="I6613" s="67"/>
    </row>
    <row r="6614" spans="1:9">
      <c r="A6614" s="79">
        <v>44106</v>
      </c>
      <c r="B6614" s="80">
        <v>11</v>
      </c>
      <c r="C6614" s="81">
        <v>64.78</v>
      </c>
      <c r="D6614" s="67"/>
      <c r="E6614" s="67"/>
      <c r="F6614" s="67"/>
      <c r="G6614" s="67"/>
      <c r="H6614" s="67"/>
      <c r="I6614" s="67"/>
    </row>
    <row r="6615" spans="1:9">
      <c r="A6615" s="79">
        <v>44106</v>
      </c>
      <c r="B6615" s="80">
        <v>12</v>
      </c>
      <c r="C6615" s="81">
        <v>19.489999999999998</v>
      </c>
      <c r="D6615" s="67"/>
      <c r="E6615" s="67"/>
      <c r="F6615" s="67"/>
      <c r="G6615" s="67"/>
      <c r="H6615" s="67"/>
      <c r="I6615" s="67"/>
    </row>
    <row r="6616" spans="1:9">
      <c r="A6616" s="79">
        <v>44106</v>
      </c>
      <c r="B6616" s="80">
        <v>13</v>
      </c>
      <c r="C6616" s="81">
        <v>21.04</v>
      </c>
      <c r="D6616" s="67"/>
      <c r="E6616" s="67"/>
      <c r="F6616" s="67"/>
      <c r="G6616" s="67"/>
      <c r="H6616" s="67"/>
      <c r="I6616" s="67"/>
    </row>
    <row r="6617" spans="1:9">
      <c r="A6617" s="79">
        <v>44106</v>
      </c>
      <c r="B6617" s="80">
        <v>14</v>
      </c>
      <c r="C6617" s="81">
        <v>25.55</v>
      </c>
      <c r="D6617" s="67"/>
      <c r="E6617" s="67"/>
      <c r="F6617" s="67"/>
      <c r="G6617" s="67"/>
      <c r="H6617" s="67"/>
      <c r="I6617" s="67"/>
    </row>
    <row r="6618" spans="1:9">
      <c r="A6618" s="79">
        <v>44106</v>
      </c>
      <c r="B6618" s="80">
        <v>15</v>
      </c>
      <c r="C6618" s="81">
        <v>19.170000000000002</v>
      </c>
      <c r="D6618" s="67"/>
      <c r="E6618" s="67"/>
      <c r="F6618" s="67"/>
      <c r="G6618" s="67"/>
      <c r="H6618" s="67"/>
      <c r="I6618" s="67"/>
    </row>
    <row r="6619" spans="1:9">
      <c r="A6619" s="79">
        <v>44106</v>
      </c>
      <c r="B6619" s="80">
        <v>16</v>
      </c>
      <c r="C6619" s="81">
        <v>19.670000000000002</v>
      </c>
      <c r="D6619" s="67"/>
      <c r="E6619" s="67"/>
      <c r="F6619" s="67"/>
      <c r="G6619" s="67"/>
      <c r="H6619" s="67"/>
      <c r="I6619" s="67"/>
    </row>
    <row r="6620" spans="1:9">
      <c r="A6620" s="79">
        <v>44106</v>
      </c>
      <c r="B6620" s="80">
        <v>17</v>
      </c>
      <c r="C6620" s="81">
        <v>19.809999999999999</v>
      </c>
      <c r="D6620" s="67"/>
      <c r="E6620" s="67"/>
      <c r="F6620" s="67"/>
      <c r="G6620" s="67"/>
      <c r="H6620" s="67"/>
      <c r="I6620" s="67"/>
    </row>
    <row r="6621" spans="1:9">
      <c r="A6621" s="79">
        <v>44106</v>
      </c>
      <c r="B6621" s="80">
        <v>18</v>
      </c>
      <c r="C6621" s="81">
        <v>20.170000000000002</v>
      </c>
      <c r="D6621" s="67"/>
      <c r="E6621" s="67"/>
      <c r="F6621" s="67"/>
      <c r="G6621" s="67"/>
      <c r="H6621" s="67"/>
      <c r="I6621" s="67"/>
    </row>
    <row r="6622" spans="1:9">
      <c r="A6622" s="79">
        <v>44106</v>
      </c>
      <c r="B6622" s="80">
        <v>19</v>
      </c>
      <c r="C6622" s="81">
        <v>21.8</v>
      </c>
      <c r="D6622" s="67"/>
      <c r="E6622" s="67"/>
      <c r="F6622" s="67"/>
      <c r="G6622" s="67"/>
      <c r="H6622" s="67"/>
      <c r="I6622" s="67"/>
    </row>
    <row r="6623" spans="1:9">
      <c r="A6623" s="79">
        <v>44106</v>
      </c>
      <c r="B6623" s="80">
        <v>20</v>
      </c>
      <c r="C6623" s="81">
        <v>19.63</v>
      </c>
      <c r="D6623" s="67"/>
      <c r="E6623" s="67"/>
      <c r="F6623" s="67"/>
      <c r="G6623" s="67"/>
      <c r="H6623" s="67"/>
      <c r="I6623" s="67"/>
    </row>
    <row r="6624" spans="1:9">
      <c r="A6624" s="79">
        <v>44106</v>
      </c>
      <c r="B6624" s="80">
        <v>21</v>
      </c>
      <c r="C6624" s="81">
        <v>18.829999999999998</v>
      </c>
      <c r="D6624" s="67"/>
      <c r="E6624" s="67"/>
      <c r="F6624" s="67"/>
      <c r="G6624" s="67"/>
      <c r="H6624" s="67"/>
      <c r="I6624" s="67"/>
    </row>
    <row r="6625" spans="1:9">
      <c r="A6625" s="79">
        <v>44106</v>
      </c>
      <c r="B6625" s="80">
        <v>22</v>
      </c>
      <c r="C6625" s="81">
        <v>18.690000000000001</v>
      </c>
      <c r="D6625" s="67"/>
      <c r="E6625" s="67"/>
      <c r="F6625" s="67"/>
      <c r="G6625" s="67"/>
      <c r="H6625" s="67"/>
      <c r="I6625" s="67"/>
    </row>
    <row r="6626" spans="1:9">
      <c r="A6626" s="79">
        <v>44106</v>
      </c>
      <c r="B6626" s="80">
        <v>23</v>
      </c>
      <c r="C6626" s="81">
        <v>17.91</v>
      </c>
      <c r="D6626" s="67"/>
      <c r="E6626" s="67"/>
      <c r="F6626" s="67"/>
      <c r="G6626" s="67"/>
      <c r="H6626" s="67"/>
      <c r="I6626" s="67"/>
    </row>
    <row r="6627" spans="1:9">
      <c r="A6627" s="79">
        <v>44106</v>
      </c>
      <c r="B6627" s="80">
        <v>24</v>
      </c>
      <c r="C6627" s="81">
        <v>18.28</v>
      </c>
      <c r="D6627" s="67"/>
      <c r="E6627" s="67"/>
      <c r="F6627" s="67"/>
      <c r="G6627" s="67"/>
      <c r="H6627" s="67"/>
      <c r="I6627" s="67"/>
    </row>
    <row r="6628" spans="1:9">
      <c r="A6628" s="79">
        <v>44107</v>
      </c>
      <c r="B6628" s="80">
        <v>1</v>
      </c>
      <c r="C6628" s="81">
        <v>15.18</v>
      </c>
      <c r="D6628" s="67"/>
      <c r="E6628" s="67"/>
      <c r="F6628" s="67"/>
      <c r="G6628" s="67"/>
      <c r="H6628" s="67"/>
      <c r="I6628" s="67"/>
    </row>
    <row r="6629" spans="1:9">
      <c r="A6629" s="79">
        <v>44107</v>
      </c>
      <c r="B6629" s="80">
        <v>2</v>
      </c>
      <c r="C6629" s="81">
        <v>14.99</v>
      </c>
      <c r="D6629" s="67"/>
      <c r="E6629" s="67"/>
      <c r="F6629" s="67"/>
      <c r="G6629" s="67"/>
      <c r="H6629" s="67"/>
      <c r="I6629" s="67"/>
    </row>
    <row r="6630" spans="1:9">
      <c r="A6630" s="79">
        <v>44107</v>
      </c>
      <c r="B6630" s="80">
        <v>3</v>
      </c>
      <c r="C6630" s="81">
        <v>16.03</v>
      </c>
      <c r="D6630" s="67"/>
      <c r="E6630" s="67"/>
      <c r="F6630" s="67"/>
      <c r="G6630" s="67"/>
      <c r="H6630" s="67"/>
      <c r="I6630" s="67"/>
    </row>
    <row r="6631" spans="1:9">
      <c r="A6631" s="79">
        <v>44107</v>
      </c>
      <c r="B6631" s="80">
        <v>4</v>
      </c>
      <c r="C6631" s="81">
        <v>18.52</v>
      </c>
      <c r="D6631" s="67"/>
      <c r="E6631" s="67"/>
      <c r="F6631" s="67"/>
      <c r="G6631" s="67"/>
      <c r="H6631" s="67"/>
      <c r="I6631" s="67"/>
    </row>
    <row r="6632" spans="1:9">
      <c r="A6632" s="79">
        <v>44107</v>
      </c>
      <c r="B6632" s="80">
        <v>5</v>
      </c>
      <c r="C6632" s="81">
        <v>19.27</v>
      </c>
      <c r="D6632" s="67"/>
      <c r="E6632" s="67"/>
      <c r="F6632" s="67"/>
      <c r="G6632" s="67"/>
      <c r="H6632" s="67"/>
      <c r="I6632" s="67"/>
    </row>
    <row r="6633" spans="1:9">
      <c r="A6633" s="79">
        <v>44107</v>
      </c>
      <c r="B6633" s="80">
        <v>6</v>
      </c>
      <c r="C6633" s="81">
        <v>17.3</v>
      </c>
      <c r="D6633" s="67"/>
      <c r="E6633" s="67"/>
      <c r="F6633" s="67"/>
      <c r="G6633" s="67"/>
      <c r="H6633" s="67"/>
      <c r="I6633" s="67"/>
    </row>
    <row r="6634" spans="1:9">
      <c r="A6634" s="79">
        <v>44107</v>
      </c>
      <c r="B6634" s="80">
        <v>7</v>
      </c>
      <c r="C6634" s="81">
        <v>17.87</v>
      </c>
      <c r="D6634" s="67"/>
      <c r="E6634" s="67"/>
      <c r="F6634" s="67"/>
      <c r="G6634" s="67"/>
      <c r="H6634" s="67"/>
      <c r="I6634" s="67"/>
    </row>
    <row r="6635" spans="1:9">
      <c r="A6635" s="79">
        <v>44107</v>
      </c>
      <c r="B6635" s="80">
        <v>8</v>
      </c>
      <c r="C6635" s="81">
        <v>28.75</v>
      </c>
      <c r="D6635" s="67"/>
      <c r="E6635" s="67"/>
      <c r="F6635" s="67"/>
      <c r="G6635" s="67"/>
      <c r="H6635" s="67"/>
      <c r="I6635" s="67"/>
    </row>
    <row r="6636" spans="1:9">
      <c r="A6636" s="79">
        <v>44107</v>
      </c>
      <c r="B6636" s="80">
        <v>9</v>
      </c>
      <c r="C6636" s="81">
        <v>17.45</v>
      </c>
      <c r="D6636" s="67"/>
      <c r="E6636" s="67"/>
      <c r="F6636" s="67"/>
      <c r="G6636" s="67"/>
      <c r="H6636" s="67"/>
      <c r="I6636" s="67"/>
    </row>
    <row r="6637" spans="1:9">
      <c r="A6637" s="79">
        <v>44107</v>
      </c>
      <c r="B6637" s="80">
        <v>10</v>
      </c>
      <c r="C6637" s="81">
        <v>18.170000000000002</v>
      </c>
      <c r="D6637" s="67"/>
      <c r="E6637" s="67"/>
      <c r="F6637" s="67"/>
      <c r="G6637" s="67"/>
      <c r="H6637" s="67"/>
      <c r="I6637" s="67"/>
    </row>
    <row r="6638" spans="1:9">
      <c r="A6638" s="79">
        <v>44107</v>
      </c>
      <c r="B6638" s="80">
        <v>11</v>
      </c>
      <c r="C6638" s="81">
        <v>18.93</v>
      </c>
      <c r="D6638" s="67"/>
      <c r="E6638" s="67"/>
      <c r="F6638" s="67"/>
      <c r="G6638" s="67"/>
      <c r="H6638" s="67"/>
      <c r="I6638" s="67"/>
    </row>
    <row r="6639" spans="1:9">
      <c r="A6639" s="79">
        <v>44107</v>
      </c>
      <c r="B6639" s="80">
        <v>12</v>
      </c>
      <c r="C6639" s="81">
        <v>20.3</v>
      </c>
      <c r="D6639" s="67"/>
      <c r="E6639" s="67"/>
      <c r="F6639" s="67"/>
      <c r="G6639" s="67"/>
      <c r="H6639" s="67"/>
      <c r="I6639" s="67"/>
    </row>
    <row r="6640" spans="1:9">
      <c r="A6640" s="79">
        <v>44107</v>
      </c>
      <c r="B6640" s="80">
        <v>13</v>
      </c>
      <c r="C6640" s="81">
        <v>17.45</v>
      </c>
      <c r="D6640" s="67"/>
      <c r="E6640" s="67"/>
      <c r="F6640" s="67"/>
      <c r="G6640" s="67"/>
      <c r="H6640" s="67"/>
      <c r="I6640" s="67"/>
    </row>
    <row r="6641" spans="1:9">
      <c r="A6641" s="79">
        <v>44107</v>
      </c>
      <c r="B6641" s="80">
        <v>14</v>
      </c>
      <c r="C6641" s="81">
        <v>17.98</v>
      </c>
      <c r="D6641" s="67"/>
      <c r="E6641" s="67"/>
      <c r="F6641" s="67"/>
      <c r="G6641" s="67"/>
      <c r="H6641" s="67"/>
      <c r="I6641" s="67"/>
    </row>
    <row r="6642" spans="1:9">
      <c r="A6642" s="79">
        <v>44107</v>
      </c>
      <c r="B6642" s="80">
        <v>15</v>
      </c>
      <c r="C6642" s="81">
        <v>16.510000000000002</v>
      </c>
      <c r="D6642" s="67"/>
      <c r="E6642" s="67"/>
      <c r="F6642" s="67"/>
      <c r="G6642" s="67"/>
      <c r="H6642" s="67"/>
      <c r="I6642" s="67"/>
    </row>
    <row r="6643" spans="1:9">
      <c r="A6643" s="79">
        <v>44107</v>
      </c>
      <c r="B6643" s="80">
        <v>16</v>
      </c>
      <c r="C6643" s="81">
        <v>17.68</v>
      </c>
      <c r="D6643" s="67"/>
      <c r="E6643" s="67"/>
      <c r="F6643" s="67"/>
      <c r="G6643" s="67"/>
      <c r="H6643" s="67"/>
      <c r="I6643" s="67"/>
    </row>
    <row r="6644" spans="1:9">
      <c r="A6644" s="79">
        <v>44107</v>
      </c>
      <c r="B6644" s="80">
        <v>17</v>
      </c>
      <c r="C6644" s="81">
        <v>20.68</v>
      </c>
      <c r="D6644" s="67"/>
      <c r="E6644" s="67"/>
      <c r="F6644" s="67"/>
      <c r="G6644" s="67"/>
      <c r="H6644" s="67"/>
      <c r="I6644" s="67"/>
    </row>
    <row r="6645" spans="1:9">
      <c r="A6645" s="79">
        <v>44107</v>
      </c>
      <c r="B6645" s="80">
        <v>18</v>
      </c>
      <c r="C6645" s="81">
        <v>18.3</v>
      </c>
      <c r="D6645" s="67"/>
      <c r="E6645" s="67"/>
      <c r="F6645" s="67"/>
      <c r="G6645" s="67"/>
      <c r="H6645" s="67"/>
      <c r="I6645" s="67"/>
    </row>
    <row r="6646" spans="1:9">
      <c r="A6646" s="79">
        <v>44107</v>
      </c>
      <c r="B6646" s="80">
        <v>19</v>
      </c>
      <c r="C6646" s="81">
        <v>18.28</v>
      </c>
      <c r="D6646" s="67"/>
      <c r="E6646" s="67"/>
      <c r="F6646" s="67"/>
      <c r="G6646" s="67"/>
      <c r="H6646" s="67"/>
      <c r="I6646" s="67"/>
    </row>
    <row r="6647" spans="1:9">
      <c r="A6647" s="79">
        <v>44107</v>
      </c>
      <c r="B6647" s="80">
        <v>20</v>
      </c>
      <c r="C6647" s="81">
        <v>17.62</v>
      </c>
      <c r="D6647" s="67"/>
      <c r="E6647" s="67"/>
      <c r="F6647" s="67"/>
      <c r="G6647" s="67"/>
      <c r="H6647" s="67"/>
      <c r="I6647" s="67"/>
    </row>
    <row r="6648" spans="1:9">
      <c r="A6648" s="79">
        <v>44107</v>
      </c>
      <c r="B6648" s="80">
        <v>21</v>
      </c>
      <c r="C6648" s="81">
        <v>17.329999999999998</v>
      </c>
      <c r="D6648" s="67"/>
      <c r="E6648" s="67"/>
      <c r="F6648" s="67"/>
      <c r="G6648" s="67"/>
      <c r="H6648" s="67"/>
      <c r="I6648" s="67"/>
    </row>
    <row r="6649" spans="1:9">
      <c r="A6649" s="79">
        <v>44107</v>
      </c>
      <c r="B6649" s="80">
        <v>22</v>
      </c>
      <c r="C6649" s="81">
        <v>16.920000000000002</v>
      </c>
      <c r="D6649" s="67"/>
      <c r="E6649" s="67"/>
      <c r="F6649" s="67"/>
      <c r="G6649" s="67"/>
      <c r="H6649" s="67"/>
      <c r="I6649" s="67"/>
    </row>
    <row r="6650" spans="1:9">
      <c r="A6650" s="79">
        <v>44107</v>
      </c>
      <c r="B6650" s="80">
        <v>23</v>
      </c>
      <c r="C6650" s="81">
        <v>20.190000000000001</v>
      </c>
      <c r="D6650" s="67"/>
      <c r="E6650" s="67"/>
      <c r="F6650" s="67"/>
      <c r="G6650" s="67"/>
      <c r="H6650" s="67"/>
      <c r="I6650" s="67"/>
    </row>
    <row r="6651" spans="1:9">
      <c r="A6651" s="79">
        <v>44107</v>
      </c>
      <c r="B6651" s="80">
        <v>24</v>
      </c>
      <c r="C6651" s="81">
        <v>17.96</v>
      </c>
      <c r="D6651" s="67"/>
      <c r="E6651" s="67"/>
      <c r="F6651" s="67"/>
      <c r="G6651" s="67"/>
      <c r="H6651" s="67"/>
      <c r="I6651" s="67"/>
    </row>
    <row r="6652" spans="1:9">
      <c r="A6652" s="79">
        <v>44108</v>
      </c>
      <c r="B6652" s="80">
        <v>1</v>
      </c>
      <c r="C6652" s="81">
        <v>12.17</v>
      </c>
      <c r="D6652" s="67"/>
      <c r="E6652" s="67"/>
      <c r="F6652" s="67"/>
      <c r="G6652" s="67"/>
      <c r="H6652" s="67"/>
      <c r="I6652" s="67"/>
    </row>
    <row r="6653" spans="1:9">
      <c r="A6653" s="79">
        <v>44108</v>
      </c>
      <c r="B6653" s="80">
        <v>2</v>
      </c>
      <c r="C6653" s="81">
        <v>12.87</v>
      </c>
      <c r="D6653" s="67"/>
      <c r="E6653" s="67"/>
      <c r="F6653" s="67"/>
      <c r="G6653" s="67"/>
      <c r="H6653" s="67"/>
      <c r="I6653" s="67"/>
    </row>
    <row r="6654" spans="1:9">
      <c r="A6654" s="79">
        <v>44108</v>
      </c>
      <c r="B6654" s="80">
        <v>3</v>
      </c>
      <c r="C6654" s="81">
        <v>8.4700000000000006</v>
      </c>
      <c r="D6654" s="67"/>
      <c r="E6654" s="67"/>
      <c r="F6654" s="67"/>
      <c r="G6654" s="67"/>
      <c r="H6654" s="67"/>
      <c r="I6654" s="67"/>
    </row>
    <row r="6655" spans="1:9">
      <c r="A6655" s="79">
        <v>44108</v>
      </c>
      <c r="B6655" s="80">
        <v>4</v>
      </c>
      <c r="C6655" s="81">
        <v>11.65</v>
      </c>
      <c r="D6655" s="67"/>
      <c r="E6655" s="67"/>
      <c r="F6655" s="67"/>
      <c r="G6655" s="67"/>
      <c r="H6655" s="67"/>
      <c r="I6655" s="67"/>
    </row>
    <row r="6656" spans="1:9">
      <c r="A6656" s="79">
        <v>44108</v>
      </c>
      <c r="B6656" s="80">
        <v>5</v>
      </c>
      <c r="C6656" s="81">
        <v>12.94</v>
      </c>
      <c r="D6656" s="67"/>
      <c r="E6656" s="67"/>
      <c r="F6656" s="67"/>
      <c r="G6656" s="67"/>
      <c r="H6656" s="67"/>
      <c r="I6656" s="67"/>
    </row>
    <row r="6657" spans="1:9">
      <c r="A6657" s="79">
        <v>44108</v>
      </c>
      <c r="B6657" s="80">
        <v>6</v>
      </c>
      <c r="C6657" s="81">
        <v>9.76</v>
      </c>
      <c r="D6657" s="67"/>
      <c r="E6657" s="67"/>
      <c r="F6657" s="67"/>
      <c r="G6657" s="67"/>
      <c r="H6657" s="67"/>
      <c r="I6657" s="67"/>
    </row>
    <row r="6658" spans="1:9">
      <c r="A6658" s="79">
        <v>44108</v>
      </c>
      <c r="B6658" s="80">
        <v>7</v>
      </c>
      <c r="C6658" s="81">
        <v>10.34</v>
      </c>
      <c r="D6658" s="67"/>
      <c r="E6658" s="67"/>
      <c r="F6658" s="67"/>
      <c r="G6658" s="67"/>
      <c r="H6658" s="67"/>
      <c r="I6658" s="67"/>
    </row>
    <row r="6659" spans="1:9">
      <c r="A6659" s="79">
        <v>44108</v>
      </c>
      <c r="B6659" s="80">
        <v>8</v>
      </c>
      <c r="C6659" s="81">
        <v>17.73</v>
      </c>
      <c r="D6659" s="67"/>
      <c r="E6659" s="67"/>
      <c r="F6659" s="67"/>
      <c r="G6659" s="67"/>
      <c r="H6659" s="67"/>
      <c r="I6659" s="67"/>
    </row>
    <row r="6660" spans="1:9">
      <c r="A6660" s="79">
        <v>44108</v>
      </c>
      <c r="B6660" s="80">
        <v>9</v>
      </c>
      <c r="C6660" s="81">
        <v>15.57</v>
      </c>
      <c r="D6660" s="67"/>
      <c r="E6660" s="67"/>
      <c r="F6660" s="67"/>
      <c r="G6660" s="67"/>
      <c r="H6660" s="67"/>
      <c r="I6660" s="67"/>
    </row>
    <row r="6661" spans="1:9">
      <c r="A6661" s="79">
        <v>44108</v>
      </c>
      <c r="B6661" s="80">
        <v>10</v>
      </c>
      <c r="C6661" s="81">
        <v>16.989999999999998</v>
      </c>
      <c r="D6661" s="67"/>
      <c r="E6661" s="67"/>
      <c r="F6661" s="67"/>
      <c r="G6661" s="67"/>
      <c r="H6661" s="67"/>
      <c r="I6661" s="67"/>
    </row>
    <row r="6662" spans="1:9">
      <c r="A6662" s="79">
        <v>44108</v>
      </c>
      <c r="B6662" s="80">
        <v>11</v>
      </c>
      <c r="C6662" s="81">
        <v>13.57</v>
      </c>
      <c r="D6662" s="67"/>
      <c r="E6662" s="67"/>
      <c r="F6662" s="67"/>
      <c r="G6662" s="67"/>
      <c r="H6662" s="67"/>
      <c r="I6662" s="67"/>
    </row>
    <row r="6663" spans="1:9">
      <c r="A6663" s="79">
        <v>44108</v>
      </c>
      <c r="B6663" s="80">
        <v>12</v>
      </c>
      <c r="C6663" s="81">
        <v>15</v>
      </c>
      <c r="D6663" s="67"/>
      <c r="E6663" s="67"/>
      <c r="F6663" s="67"/>
      <c r="G6663" s="67"/>
      <c r="H6663" s="67"/>
      <c r="I6663" s="67"/>
    </row>
    <row r="6664" spans="1:9">
      <c r="A6664" s="79">
        <v>44108</v>
      </c>
      <c r="B6664" s="80">
        <v>13</v>
      </c>
      <c r="C6664" s="81">
        <v>12.42</v>
      </c>
      <c r="D6664" s="67"/>
      <c r="E6664" s="67"/>
      <c r="F6664" s="67"/>
      <c r="G6664" s="67"/>
      <c r="H6664" s="67"/>
      <c r="I6664" s="67"/>
    </row>
    <row r="6665" spans="1:9">
      <c r="A6665" s="79">
        <v>44108</v>
      </c>
      <c r="B6665" s="80">
        <v>14</v>
      </c>
      <c r="C6665" s="81">
        <v>12.21</v>
      </c>
      <c r="D6665" s="67"/>
      <c r="E6665" s="67"/>
      <c r="F6665" s="67"/>
      <c r="G6665" s="67"/>
      <c r="H6665" s="67"/>
      <c r="I6665" s="67"/>
    </row>
    <row r="6666" spans="1:9">
      <c r="A6666" s="79">
        <v>44108</v>
      </c>
      <c r="B6666" s="80">
        <v>15</v>
      </c>
      <c r="C6666" s="81">
        <v>12.17</v>
      </c>
      <c r="D6666" s="67"/>
      <c r="E6666" s="67"/>
      <c r="F6666" s="67"/>
      <c r="G6666" s="67"/>
      <c r="H6666" s="67"/>
      <c r="I6666" s="67"/>
    </row>
    <row r="6667" spans="1:9">
      <c r="A6667" s="79">
        <v>44108</v>
      </c>
      <c r="B6667" s="80">
        <v>16</v>
      </c>
      <c r="C6667" s="81">
        <v>13.29</v>
      </c>
      <c r="D6667" s="67"/>
      <c r="E6667" s="67"/>
      <c r="F6667" s="67"/>
      <c r="G6667" s="67"/>
      <c r="H6667" s="67"/>
      <c r="I6667" s="67"/>
    </row>
    <row r="6668" spans="1:9">
      <c r="A6668" s="79">
        <v>44108</v>
      </c>
      <c r="B6668" s="80">
        <v>17</v>
      </c>
      <c r="C6668" s="81">
        <v>13.09</v>
      </c>
      <c r="D6668" s="67"/>
      <c r="E6668" s="67"/>
      <c r="F6668" s="67"/>
      <c r="G6668" s="67"/>
      <c r="H6668" s="67"/>
      <c r="I6668" s="67"/>
    </row>
    <row r="6669" spans="1:9">
      <c r="A6669" s="79">
        <v>44108</v>
      </c>
      <c r="B6669" s="80">
        <v>18</v>
      </c>
      <c r="C6669" s="81">
        <v>14.84</v>
      </c>
      <c r="D6669" s="67"/>
      <c r="E6669" s="67"/>
      <c r="F6669" s="67"/>
      <c r="G6669" s="67"/>
      <c r="H6669" s="67"/>
      <c r="I6669" s="67"/>
    </row>
    <row r="6670" spans="1:9">
      <c r="A6670" s="79">
        <v>44108</v>
      </c>
      <c r="B6670" s="80">
        <v>19</v>
      </c>
      <c r="C6670" s="81">
        <v>14.66</v>
      </c>
      <c r="D6670" s="67"/>
      <c r="E6670" s="67"/>
      <c r="F6670" s="67"/>
      <c r="G6670" s="67"/>
      <c r="H6670" s="67"/>
      <c r="I6670" s="67"/>
    </row>
    <row r="6671" spans="1:9">
      <c r="A6671" s="79">
        <v>44108</v>
      </c>
      <c r="B6671" s="80">
        <v>20</v>
      </c>
      <c r="C6671" s="81">
        <v>13.52</v>
      </c>
      <c r="D6671" s="67"/>
      <c r="E6671" s="67"/>
      <c r="F6671" s="67"/>
      <c r="G6671" s="67"/>
      <c r="H6671" s="67"/>
      <c r="I6671" s="67"/>
    </row>
    <row r="6672" spans="1:9">
      <c r="A6672" s="79">
        <v>44108</v>
      </c>
      <c r="B6672" s="80">
        <v>21</v>
      </c>
      <c r="C6672" s="81">
        <v>12.49</v>
      </c>
      <c r="D6672" s="67"/>
      <c r="E6672" s="67"/>
      <c r="F6672" s="67"/>
      <c r="G6672" s="67"/>
      <c r="H6672" s="67"/>
      <c r="I6672" s="67"/>
    </row>
    <row r="6673" spans="1:9">
      <c r="A6673" s="79">
        <v>44108</v>
      </c>
      <c r="B6673" s="80">
        <v>22</v>
      </c>
      <c r="C6673" s="81">
        <v>9.31</v>
      </c>
      <c r="D6673" s="67"/>
      <c r="E6673" s="67"/>
      <c r="F6673" s="67"/>
      <c r="G6673" s="67"/>
      <c r="H6673" s="67"/>
      <c r="I6673" s="67"/>
    </row>
    <row r="6674" spans="1:9">
      <c r="A6674" s="79">
        <v>44108</v>
      </c>
      <c r="B6674" s="80">
        <v>23</v>
      </c>
      <c r="C6674" s="81">
        <v>8.02</v>
      </c>
      <c r="D6674" s="67"/>
      <c r="E6674" s="67"/>
      <c r="F6674" s="67"/>
      <c r="G6674" s="67"/>
      <c r="H6674" s="67"/>
      <c r="I6674" s="67"/>
    </row>
    <row r="6675" spans="1:9">
      <c r="A6675" s="79">
        <v>44108</v>
      </c>
      <c r="B6675" s="80">
        <v>24</v>
      </c>
      <c r="C6675" s="81">
        <v>7.6</v>
      </c>
      <c r="D6675" s="67"/>
      <c r="E6675" s="67"/>
      <c r="F6675" s="67"/>
      <c r="G6675" s="67"/>
      <c r="H6675" s="67"/>
      <c r="I6675" s="67"/>
    </row>
    <row r="6676" spans="1:9">
      <c r="A6676" s="79">
        <v>44109</v>
      </c>
      <c r="B6676" s="80">
        <v>1</v>
      </c>
      <c r="C6676" s="81">
        <v>8.0500000000000007</v>
      </c>
      <c r="D6676" s="67"/>
      <c r="E6676" s="67"/>
      <c r="F6676" s="67"/>
      <c r="G6676" s="67"/>
      <c r="H6676" s="67"/>
      <c r="I6676" s="67"/>
    </row>
    <row r="6677" spans="1:9">
      <c r="A6677" s="79">
        <v>44109</v>
      </c>
      <c r="B6677" s="80">
        <v>2</v>
      </c>
      <c r="C6677" s="81">
        <v>8.1300000000000008</v>
      </c>
      <c r="D6677" s="67"/>
      <c r="E6677" s="67"/>
      <c r="F6677" s="67"/>
      <c r="G6677" s="67"/>
      <c r="H6677" s="67"/>
      <c r="I6677" s="67"/>
    </row>
    <row r="6678" spans="1:9">
      <c r="A6678" s="79">
        <v>44109</v>
      </c>
      <c r="B6678" s="80">
        <v>3</v>
      </c>
      <c r="C6678" s="81">
        <v>8.49</v>
      </c>
      <c r="D6678" s="67"/>
      <c r="E6678" s="67"/>
      <c r="F6678" s="67"/>
      <c r="G6678" s="67"/>
      <c r="H6678" s="67"/>
      <c r="I6678" s="67"/>
    </row>
    <row r="6679" spans="1:9">
      <c r="A6679" s="79">
        <v>44109</v>
      </c>
      <c r="B6679" s="80">
        <v>4</v>
      </c>
      <c r="C6679" s="81">
        <v>7.62</v>
      </c>
      <c r="D6679" s="67"/>
      <c r="E6679" s="67"/>
      <c r="F6679" s="67"/>
      <c r="G6679" s="67"/>
      <c r="H6679" s="67"/>
      <c r="I6679" s="67"/>
    </row>
    <row r="6680" spans="1:9">
      <c r="A6680" s="79">
        <v>44109</v>
      </c>
      <c r="B6680" s="80">
        <v>5</v>
      </c>
      <c r="C6680" s="81">
        <v>8.9700000000000006</v>
      </c>
      <c r="D6680" s="67"/>
      <c r="E6680" s="67"/>
      <c r="F6680" s="67"/>
      <c r="G6680" s="67"/>
      <c r="H6680" s="67"/>
      <c r="I6680" s="67"/>
    </row>
    <row r="6681" spans="1:9">
      <c r="A6681" s="79">
        <v>44109</v>
      </c>
      <c r="B6681" s="80">
        <v>6</v>
      </c>
      <c r="C6681" s="81">
        <v>42.44</v>
      </c>
      <c r="D6681" s="67"/>
      <c r="E6681" s="67"/>
      <c r="F6681" s="67"/>
      <c r="G6681" s="67"/>
      <c r="H6681" s="67"/>
      <c r="I6681" s="67"/>
    </row>
    <row r="6682" spans="1:9">
      <c r="A6682" s="79">
        <v>44109</v>
      </c>
      <c r="B6682" s="80">
        <v>7</v>
      </c>
      <c r="C6682" s="81">
        <v>16.28</v>
      </c>
      <c r="D6682" s="67"/>
      <c r="E6682" s="67"/>
      <c r="F6682" s="67"/>
      <c r="G6682" s="67"/>
      <c r="H6682" s="67"/>
      <c r="I6682" s="67"/>
    </row>
    <row r="6683" spans="1:9">
      <c r="A6683" s="79">
        <v>44109</v>
      </c>
      <c r="B6683" s="80">
        <v>8</v>
      </c>
      <c r="C6683" s="81">
        <v>22</v>
      </c>
      <c r="D6683" s="67"/>
      <c r="E6683" s="67"/>
      <c r="F6683" s="67"/>
      <c r="G6683" s="67"/>
      <c r="H6683" s="67"/>
      <c r="I6683" s="67"/>
    </row>
    <row r="6684" spans="1:9">
      <c r="A6684" s="79">
        <v>44109</v>
      </c>
      <c r="B6684" s="80">
        <v>9</v>
      </c>
      <c r="C6684" s="81">
        <v>15.56</v>
      </c>
      <c r="D6684" s="67"/>
      <c r="E6684" s="67"/>
      <c r="F6684" s="67"/>
      <c r="G6684" s="67"/>
      <c r="H6684" s="67"/>
      <c r="I6684" s="67"/>
    </row>
    <row r="6685" spans="1:9">
      <c r="A6685" s="79">
        <v>44109</v>
      </c>
      <c r="B6685" s="80">
        <v>10</v>
      </c>
      <c r="C6685" s="81">
        <v>15.2</v>
      </c>
      <c r="D6685" s="67"/>
      <c r="E6685" s="67"/>
      <c r="F6685" s="67"/>
      <c r="G6685" s="67"/>
      <c r="H6685" s="67"/>
      <c r="I6685" s="67"/>
    </row>
    <row r="6686" spans="1:9">
      <c r="A6686" s="79">
        <v>44109</v>
      </c>
      <c r="B6686" s="80">
        <v>11</v>
      </c>
      <c r="C6686" s="81">
        <v>11.31</v>
      </c>
      <c r="D6686" s="67"/>
      <c r="E6686" s="67"/>
      <c r="F6686" s="67"/>
      <c r="G6686" s="67"/>
      <c r="H6686" s="67"/>
      <c r="I6686" s="67"/>
    </row>
    <row r="6687" spans="1:9">
      <c r="A6687" s="79">
        <v>44109</v>
      </c>
      <c r="B6687" s="80">
        <v>12</v>
      </c>
      <c r="C6687" s="81">
        <v>18.25</v>
      </c>
      <c r="D6687" s="67"/>
      <c r="E6687" s="67"/>
      <c r="F6687" s="67"/>
      <c r="G6687" s="67"/>
      <c r="H6687" s="67"/>
      <c r="I6687" s="67"/>
    </row>
    <row r="6688" spans="1:9">
      <c r="A6688" s="79">
        <v>44109</v>
      </c>
      <c r="B6688" s="80">
        <v>13</v>
      </c>
      <c r="C6688" s="81">
        <v>22.5</v>
      </c>
      <c r="D6688" s="67"/>
      <c r="E6688" s="67"/>
      <c r="F6688" s="67"/>
      <c r="G6688" s="67"/>
      <c r="H6688" s="67"/>
      <c r="I6688" s="67"/>
    </row>
    <row r="6689" spans="1:9">
      <c r="A6689" s="79">
        <v>44109</v>
      </c>
      <c r="B6689" s="80">
        <v>14</v>
      </c>
      <c r="C6689" s="81">
        <v>12.15</v>
      </c>
      <c r="D6689" s="67"/>
      <c r="E6689" s="67"/>
      <c r="F6689" s="67"/>
      <c r="G6689" s="67"/>
      <c r="H6689" s="67"/>
      <c r="I6689" s="67"/>
    </row>
    <row r="6690" spans="1:9">
      <c r="A6690" s="79">
        <v>44109</v>
      </c>
      <c r="B6690" s="80">
        <v>15</v>
      </c>
      <c r="C6690" s="81">
        <v>11.8</v>
      </c>
      <c r="D6690" s="67"/>
      <c r="E6690" s="67"/>
      <c r="F6690" s="67"/>
      <c r="G6690" s="67"/>
      <c r="H6690" s="67"/>
      <c r="I6690" s="67"/>
    </row>
    <row r="6691" spans="1:9">
      <c r="A6691" s="79">
        <v>44109</v>
      </c>
      <c r="B6691" s="80">
        <v>16</v>
      </c>
      <c r="C6691" s="81">
        <v>18.2</v>
      </c>
      <c r="D6691" s="67"/>
      <c r="E6691" s="67"/>
      <c r="F6691" s="67"/>
      <c r="G6691" s="67"/>
      <c r="H6691" s="67"/>
      <c r="I6691" s="67"/>
    </row>
    <row r="6692" spans="1:9">
      <c r="A6692" s="79">
        <v>44109</v>
      </c>
      <c r="B6692" s="80">
        <v>17</v>
      </c>
      <c r="C6692" s="81">
        <v>16.03</v>
      </c>
      <c r="D6692" s="67"/>
      <c r="E6692" s="67"/>
      <c r="F6692" s="67"/>
      <c r="G6692" s="67"/>
      <c r="H6692" s="67"/>
      <c r="I6692" s="67"/>
    </row>
    <row r="6693" spans="1:9">
      <c r="A6693" s="79">
        <v>44109</v>
      </c>
      <c r="B6693" s="80">
        <v>18</v>
      </c>
      <c r="C6693" s="81">
        <v>20.190000000000001</v>
      </c>
      <c r="D6693" s="67"/>
      <c r="E6693" s="67"/>
      <c r="F6693" s="67"/>
      <c r="G6693" s="67"/>
      <c r="H6693" s="67"/>
      <c r="I6693" s="67"/>
    </row>
    <row r="6694" spans="1:9">
      <c r="A6694" s="79">
        <v>44109</v>
      </c>
      <c r="B6694" s="80">
        <v>19</v>
      </c>
      <c r="C6694" s="81">
        <v>21.66</v>
      </c>
      <c r="D6694" s="67"/>
      <c r="E6694" s="67"/>
      <c r="F6694" s="67"/>
      <c r="G6694" s="67"/>
      <c r="H6694" s="67"/>
      <c r="I6694" s="67"/>
    </row>
    <row r="6695" spans="1:9">
      <c r="A6695" s="79">
        <v>44109</v>
      </c>
      <c r="B6695" s="80">
        <v>20</v>
      </c>
      <c r="C6695" s="81">
        <v>16.98</v>
      </c>
      <c r="D6695" s="67"/>
      <c r="E6695" s="67"/>
      <c r="F6695" s="67"/>
      <c r="G6695" s="67"/>
      <c r="H6695" s="67"/>
      <c r="I6695" s="67"/>
    </row>
    <row r="6696" spans="1:9">
      <c r="A6696" s="79">
        <v>44109</v>
      </c>
      <c r="B6696" s="80">
        <v>21</v>
      </c>
      <c r="C6696" s="81">
        <v>13.58</v>
      </c>
      <c r="D6696" s="67"/>
      <c r="E6696" s="67"/>
      <c r="F6696" s="67"/>
      <c r="G6696" s="67"/>
      <c r="H6696" s="67"/>
      <c r="I6696" s="67"/>
    </row>
    <row r="6697" spans="1:9">
      <c r="A6697" s="79">
        <v>44109</v>
      </c>
      <c r="B6697" s="80">
        <v>22</v>
      </c>
      <c r="C6697" s="81">
        <v>12.1</v>
      </c>
      <c r="D6697" s="67"/>
      <c r="E6697" s="67"/>
      <c r="F6697" s="67"/>
      <c r="G6697" s="67"/>
      <c r="H6697" s="67"/>
      <c r="I6697" s="67"/>
    </row>
    <row r="6698" spans="1:9">
      <c r="A6698" s="79">
        <v>44109</v>
      </c>
      <c r="B6698" s="80">
        <v>23</v>
      </c>
      <c r="C6698" s="81">
        <v>12.24</v>
      </c>
      <c r="D6698" s="67"/>
      <c r="E6698" s="67"/>
      <c r="F6698" s="67"/>
      <c r="G6698" s="67"/>
      <c r="H6698" s="67"/>
      <c r="I6698" s="67"/>
    </row>
    <row r="6699" spans="1:9">
      <c r="A6699" s="79">
        <v>44109</v>
      </c>
      <c r="B6699" s="80">
        <v>24</v>
      </c>
      <c r="C6699" s="81">
        <v>10.89</v>
      </c>
      <c r="D6699" s="67"/>
      <c r="E6699" s="67"/>
      <c r="F6699" s="67"/>
      <c r="G6699" s="67"/>
      <c r="H6699" s="67"/>
      <c r="I6699" s="67"/>
    </row>
    <row r="6700" spans="1:9">
      <c r="A6700" s="79">
        <v>44110</v>
      </c>
      <c r="B6700" s="80">
        <v>1</v>
      </c>
      <c r="C6700" s="81">
        <v>10.24</v>
      </c>
      <c r="D6700" s="67"/>
      <c r="E6700" s="67"/>
      <c r="F6700" s="67"/>
      <c r="G6700" s="67"/>
      <c r="H6700" s="67"/>
      <c r="I6700" s="67"/>
    </row>
    <row r="6701" spans="1:9">
      <c r="A6701" s="79">
        <v>44110</v>
      </c>
      <c r="B6701" s="80">
        <v>2</v>
      </c>
      <c r="C6701" s="81">
        <v>9.35</v>
      </c>
      <c r="D6701" s="67"/>
      <c r="E6701" s="67"/>
      <c r="F6701" s="67"/>
      <c r="G6701" s="67"/>
      <c r="H6701" s="67"/>
      <c r="I6701" s="67"/>
    </row>
    <row r="6702" spans="1:9">
      <c r="A6702" s="79">
        <v>44110</v>
      </c>
      <c r="B6702" s="80">
        <v>3</v>
      </c>
      <c r="C6702" s="81">
        <v>9.17</v>
      </c>
      <c r="D6702" s="67"/>
      <c r="E6702" s="67"/>
      <c r="F6702" s="67"/>
      <c r="G6702" s="67"/>
      <c r="H6702" s="67"/>
      <c r="I6702" s="67"/>
    </row>
    <row r="6703" spans="1:9">
      <c r="A6703" s="79">
        <v>44110</v>
      </c>
      <c r="B6703" s="80">
        <v>4</v>
      </c>
      <c r="C6703" s="81">
        <v>11.11</v>
      </c>
      <c r="D6703" s="67"/>
      <c r="E6703" s="67"/>
      <c r="F6703" s="67"/>
      <c r="G6703" s="67"/>
      <c r="H6703" s="67"/>
      <c r="I6703" s="67"/>
    </row>
    <row r="6704" spans="1:9">
      <c r="A6704" s="79">
        <v>44110</v>
      </c>
      <c r="B6704" s="80">
        <v>5</v>
      </c>
      <c r="C6704" s="81">
        <v>10.99</v>
      </c>
      <c r="D6704" s="67"/>
      <c r="E6704" s="67"/>
      <c r="F6704" s="67"/>
      <c r="G6704" s="67"/>
      <c r="H6704" s="67"/>
      <c r="I6704" s="67"/>
    </row>
    <row r="6705" spans="1:9">
      <c r="A6705" s="79">
        <v>44110</v>
      </c>
      <c r="B6705" s="80">
        <v>6</v>
      </c>
      <c r="C6705" s="81">
        <v>13.67</v>
      </c>
      <c r="D6705" s="67"/>
      <c r="E6705" s="67"/>
      <c r="F6705" s="67"/>
      <c r="G6705" s="67"/>
      <c r="H6705" s="67"/>
      <c r="I6705" s="67"/>
    </row>
    <row r="6706" spans="1:9">
      <c r="A6706" s="79">
        <v>44110</v>
      </c>
      <c r="B6706" s="80">
        <v>7</v>
      </c>
      <c r="C6706" s="81">
        <v>17.66</v>
      </c>
      <c r="D6706" s="67"/>
      <c r="E6706" s="67"/>
      <c r="F6706" s="67"/>
      <c r="G6706" s="67"/>
      <c r="H6706" s="67"/>
      <c r="I6706" s="67"/>
    </row>
    <row r="6707" spans="1:9">
      <c r="A6707" s="79">
        <v>44110</v>
      </c>
      <c r="B6707" s="80">
        <v>8</v>
      </c>
      <c r="C6707" s="81">
        <v>18.3</v>
      </c>
      <c r="D6707" s="67"/>
      <c r="E6707" s="67"/>
      <c r="F6707" s="67"/>
      <c r="G6707" s="67"/>
      <c r="H6707" s="67"/>
      <c r="I6707" s="67"/>
    </row>
    <row r="6708" spans="1:9">
      <c r="A6708" s="79">
        <v>44110</v>
      </c>
      <c r="B6708" s="80">
        <v>9</v>
      </c>
      <c r="C6708" s="81">
        <v>18.170000000000002</v>
      </c>
      <c r="D6708" s="67"/>
      <c r="E6708" s="67"/>
      <c r="F6708" s="67"/>
      <c r="G6708" s="67"/>
      <c r="H6708" s="67"/>
      <c r="I6708" s="67"/>
    </row>
    <row r="6709" spans="1:9">
      <c r="A6709" s="79">
        <v>44110</v>
      </c>
      <c r="B6709" s="80">
        <v>10</v>
      </c>
      <c r="C6709" s="81">
        <v>19.2</v>
      </c>
      <c r="D6709" s="67"/>
      <c r="E6709" s="67"/>
      <c r="F6709" s="67"/>
      <c r="G6709" s="67"/>
      <c r="H6709" s="67"/>
      <c r="I6709" s="67"/>
    </row>
    <row r="6710" spans="1:9">
      <c r="A6710" s="79">
        <v>44110</v>
      </c>
      <c r="B6710" s="80">
        <v>11</v>
      </c>
      <c r="C6710" s="81">
        <v>26.06</v>
      </c>
      <c r="D6710" s="67"/>
      <c r="E6710" s="67"/>
      <c r="F6710" s="67"/>
      <c r="G6710" s="67"/>
      <c r="H6710" s="67"/>
      <c r="I6710" s="67"/>
    </row>
    <row r="6711" spans="1:9">
      <c r="A6711" s="79">
        <v>44110</v>
      </c>
      <c r="B6711" s="80">
        <v>12</v>
      </c>
      <c r="C6711" s="81">
        <v>22.81</v>
      </c>
      <c r="D6711" s="67"/>
      <c r="E6711" s="67"/>
      <c r="F6711" s="67"/>
      <c r="G6711" s="67"/>
      <c r="H6711" s="67"/>
      <c r="I6711" s="67"/>
    </row>
    <row r="6712" spans="1:9">
      <c r="A6712" s="79">
        <v>44110</v>
      </c>
      <c r="B6712" s="80">
        <v>13</v>
      </c>
      <c r="C6712" s="81">
        <v>18.78</v>
      </c>
      <c r="D6712" s="67"/>
      <c r="E6712" s="67"/>
      <c r="F6712" s="67"/>
      <c r="G6712" s="67"/>
      <c r="H6712" s="67"/>
      <c r="I6712" s="67"/>
    </row>
    <row r="6713" spans="1:9">
      <c r="A6713" s="79">
        <v>44110</v>
      </c>
      <c r="B6713" s="80">
        <v>14</v>
      </c>
      <c r="C6713" s="81">
        <v>17.61</v>
      </c>
      <c r="D6713" s="67"/>
      <c r="E6713" s="67"/>
      <c r="F6713" s="67"/>
      <c r="G6713" s="67"/>
      <c r="H6713" s="67"/>
      <c r="I6713" s="67"/>
    </row>
    <row r="6714" spans="1:9">
      <c r="A6714" s="79">
        <v>44110</v>
      </c>
      <c r="B6714" s="80">
        <v>15</v>
      </c>
      <c r="C6714" s="81">
        <v>18.649999999999999</v>
      </c>
      <c r="D6714" s="67"/>
      <c r="E6714" s="67"/>
      <c r="F6714" s="67"/>
      <c r="G6714" s="67"/>
      <c r="H6714" s="67"/>
      <c r="I6714" s="67"/>
    </row>
    <row r="6715" spans="1:9">
      <c r="A6715" s="79">
        <v>44110</v>
      </c>
      <c r="B6715" s="80">
        <v>16</v>
      </c>
      <c r="C6715" s="81">
        <v>23.35</v>
      </c>
      <c r="D6715" s="67"/>
      <c r="E6715" s="67"/>
      <c r="F6715" s="67"/>
      <c r="G6715" s="67"/>
      <c r="H6715" s="67"/>
      <c r="I6715" s="67"/>
    </row>
    <row r="6716" spans="1:9">
      <c r="A6716" s="79">
        <v>44110</v>
      </c>
      <c r="B6716" s="80">
        <v>17</v>
      </c>
      <c r="C6716" s="81">
        <v>20.02</v>
      </c>
      <c r="D6716" s="67"/>
      <c r="E6716" s="67"/>
      <c r="F6716" s="67"/>
      <c r="G6716" s="67"/>
      <c r="H6716" s="67"/>
      <c r="I6716" s="67"/>
    </row>
    <row r="6717" spans="1:9">
      <c r="A6717" s="79">
        <v>44110</v>
      </c>
      <c r="B6717" s="80">
        <v>18</v>
      </c>
      <c r="C6717" s="81">
        <v>23.01</v>
      </c>
      <c r="D6717" s="67"/>
      <c r="E6717" s="67"/>
      <c r="F6717" s="67"/>
      <c r="G6717" s="67"/>
      <c r="H6717" s="67"/>
      <c r="I6717" s="67"/>
    </row>
    <row r="6718" spans="1:9">
      <c r="A6718" s="79">
        <v>44110</v>
      </c>
      <c r="B6718" s="80">
        <v>19</v>
      </c>
      <c r="C6718" s="81">
        <v>19.760000000000002</v>
      </c>
      <c r="D6718" s="67"/>
      <c r="E6718" s="67"/>
      <c r="F6718" s="67"/>
      <c r="G6718" s="67"/>
      <c r="H6718" s="67"/>
      <c r="I6718" s="67"/>
    </row>
    <row r="6719" spans="1:9">
      <c r="A6719" s="79">
        <v>44110</v>
      </c>
      <c r="B6719" s="80">
        <v>20</v>
      </c>
      <c r="C6719" s="81">
        <v>18.350000000000001</v>
      </c>
      <c r="D6719" s="67"/>
      <c r="E6719" s="67"/>
      <c r="F6719" s="67"/>
      <c r="G6719" s="67"/>
      <c r="H6719" s="67"/>
      <c r="I6719" s="67"/>
    </row>
    <row r="6720" spans="1:9">
      <c r="A6720" s="79">
        <v>44110</v>
      </c>
      <c r="B6720" s="80">
        <v>21</v>
      </c>
      <c r="C6720" s="81">
        <v>16.329999999999998</v>
      </c>
      <c r="D6720" s="67"/>
      <c r="E6720" s="67"/>
      <c r="F6720" s="67"/>
      <c r="G6720" s="67"/>
      <c r="H6720" s="67"/>
      <c r="I6720" s="67"/>
    </row>
    <row r="6721" spans="1:9">
      <c r="A6721" s="79">
        <v>44110</v>
      </c>
      <c r="B6721" s="80">
        <v>22</v>
      </c>
      <c r="C6721" s="81">
        <v>14.62</v>
      </c>
      <c r="D6721" s="67"/>
      <c r="E6721" s="67"/>
      <c r="F6721" s="67"/>
      <c r="G6721" s="67"/>
      <c r="H6721" s="67"/>
      <c r="I6721" s="67"/>
    </row>
    <row r="6722" spans="1:9">
      <c r="A6722" s="79">
        <v>44110</v>
      </c>
      <c r="B6722" s="80">
        <v>23</v>
      </c>
      <c r="C6722" s="81">
        <v>13.48</v>
      </c>
      <c r="D6722" s="67"/>
      <c r="E6722" s="67"/>
      <c r="F6722" s="67"/>
      <c r="G6722" s="67"/>
      <c r="H6722" s="67"/>
      <c r="I6722" s="67"/>
    </row>
    <row r="6723" spans="1:9">
      <c r="A6723" s="79">
        <v>44110</v>
      </c>
      <c r="B6723" s="80">
        <v>24</v>
      </c>
      <c r="C6723" s="81">
        <v>13.68</v>
      </c>
      <c r="D6723" s="67"/>
      <c r="E6723" s="67"/>
      <c r="F6723" s="67"/>
      <c r="G6723" s="67"/>
      <c r="H6723" s="67"/>
      <c r="I6723" s="67"/>
    </row>
    <row r="6724" spans="1:9">
      <c r="A6724" s="79">
        <v>44111</v>
      </c>
      <c r="B6724" s="80">
        <v>1</v>
      </c>
      <c r="C6724" s="81">
        <v>14.18</v>
      </c>
      <c r="D6724" s="67"/>
      <c r="E6724" s="67"/>
      <c r="F6724" s="67"/>
      <c r="G6724" s="67"/>
      <c r="H6724" s="67"/>
      <c r="I6724" s="67"/>
    </row>
    <row r="6725" spans="1:9">
      <c r="A6725" s="79">
        <v>44111</v>
      </c>
      <c r="B6725" s="80">
        <v>2</v>
      </c>
      <c r="C6725" s="81">
        <v>13.54</v>
      </c>
      <c r="D6725" s="67"/>
      <c r="E6725" s="67"/>
      <c r="F6725" s="67"/>
      <c r="G6725" s="67"/>
      <c r="H6725" s="67"/>
      <c r="I6725" s="67"/>
    </row>
    <row r="6726" spans="1:9">
      <c r="A6726" s="79">
        <v>44111</v>
      </c>
      <c r="B6726" s="80">
        <v>3</v>
      </c>
      <c r="C6726" s="81">
        <v>12.53</v>
      </c>
      <c r="D6726" s="67"/>
      <c r="E6726" s="67"/>
      <c r="F6726" s="67"/>
      <c r="G6726" s="67"/>
      <c r="H6726" s="67"/>
      <c r="I6726" s="67"/>
    </row>
    <row r="6727" spans="1:9">
      <c r="A6727" s="79">
        <v>44111</v>
      </c>
      <c r="B6727" s="80">
        <v>4</v>
      </c>
      <c r="C6727" s="81">
        <v>12.43</v>
      </c>
      <c r="D6727" s="67"/>
      <c r="E6727" s="67"/>
      <c r="F6727" s="67"/>
      <c r="G6727" s="67"/>
      <c r="H6727" s="67"/>
      <c r="I6727" s="67"/>
    </row>
    <row r="6728" spans="1:9">
      <c r="A6728" s="79">
        <v>44111</v>
      </c>
      <c r="B6728" s="80">
        <v>5</v>
      </c>
      <c r="C6728" s="81">
        <v>15.27</v>
      </c>
      <c r="D6728" s="67"/>
      <c r="E6728" s="67"/>
      <c r="F6728" s="67"/>
      <c r="G6728" s="67"/>
      <c r="H6728" s="67"/>
      <c r="I6728" s="67"/>
    </row>
    <row r="6729" spans="1:9">
      <c r="A6729" s="79">
        <v>44111</v>
      </c>
      <c r="B6729" s="80">
        <v>6</v>
      </c>
      <c r="C6729" s="81">
        <v>15.21</v>
      </c>
      <c r="D6729" s="67"/>
      <c r="E6729" s="67"/>
      <c r="F6729" s="67"/>
      <c r="G6729" s="67"/>
      <c r="H6729" s="67"/>
      <c r="I6729" s="67"/>
    </row>
    <row r="6730" spans="1:9">
      <c r="A6730" s="79">
        <v>44111</v>
      </c>
      <c r="B6730" s="80">
        <v>7</v>
      </c>
      <c r="C6730" s="81">
        <v>16.670000000000002</v>
      </c>
      <c r="D6730" s="67"/>
      <c r="E6730" s="67"/>
      <c r="F6730" s="67"/>
      <c r="G6730" s="67"/>
      <c r="H6730" s="67"/>
      <c r="I6730" s="67"/>
    </row>
    <row r="6731" spans="1:9">
      <c r="A6731" s="79">
        <v>44111</v>
      </c>
      <c r="B6731" s="80">
        <v>8</v>
      </c>
      <c r="C6731" s="81">
        <v>17.46</v>
      </c>
      <c r="D6731" s="67"/>
      <c r="E6731" s="67"/>
      <c r="F6731" s="67"/>
      <c r="G6731" s="67"/>
      <c r="H6731" s="67"/>
      <c r="I6731" s="67"/>
    </row>
    <row r="6732" spans="1:9">
      <c r="A6732" s="79">
        <v>44111</v>
      </c>
      <c r="B6732" s="80">
        <v>9</v>
      </c>
      <c r="C6732" s="81">
        <v>18.29</v>
      </c>
      <c r="D6732" s="67"/>
      <c r="E6732" s="67"/>
      <c r="F6732" s="67"/>
      <c r="G6732" s="67"/>
      <c r="H6732" s="67"/>
      <c r="I6732" s="67"/>
    </row>
    <row r="6733" spans="1:9">
      <c r="A6733" s="79">
        <v>44111</v>
      </c>
      <c r="B6733" s="80">
        <v>10</v>
      </c>
      <c r="C6733" s="81">
        <v>44.02</v>
      </c>
      <c r="D6733" s="67"/>
      <c r="E6733" s="67"/>
      <c r="F6733" s="67"/>
      <c r="G6733" s="67"/>
      <c r="H6733" s="67"/>
      <c r="I6733" s="67"/>
    </row>
    <row r="6734" spans="1:9">
      <c r="A6734" s="79">
        <v>44111</v>
      </c>
      <c r="B6734" s="80">
        <v>11</v>
      </c>
      <c r="C6734" s="81">
        <v>20.23</v>
      </c>
      <c r="D6734" s="67"/>
      <c r="E6734" s="67"/>
      <c r="F6734" s="67"/>
      <c r="G6734" s="67"/>
      <c r="H6734" s="67"/>
      <c r="I6734" s="67"/>
    </row>
    <row r="6735" spans="1:9">
      <c r="A6735" s="79">
        <v>44111</v>
      </c>
      <c r="B6735" s="80">
        <v>12</v>
      </c>
      <c r="C6735" s="81">
        <v>26.57</v>
      </c>
      <c r="D6735" s="67"/>
      <c r="E6735" s="67"/>
      <c r="F6735" s="67"/>
      <c r="G6735" s="67"/>
      <c r="H6735" s="67"/>
      <c r="I6735" s="67"/>
    </row>
    <row r="6736" spans="1:9">
      <c r="A6736" s="79">
        <v>44111</v>
      </c>
      <c r="B6736" s="80">
        <v>13</v>
      </c>
      <c r="C6736" s="81">
        <v>27.95</v>
      </c>
      <c r="D6736" s="67"/>
      <c r="E6736" s="67"/>
      <c r="F6736" s="67"/>
      <c r="G6736" s="67"/>
      <c r="H6736" s="67"/>
      <c r="I6736" s="67"/>
    </row>
    <row r="6737" spans="1:9">
      <c r="A6737" s="79">
        <v>44111</v>
      </c>
      <c r="B6737" s="80">
        <v>14</v>
      </c>
      <c r="C6737" s="81">
        <v>26.17</v>
      </c>
      <c r="D6737" s="67"/>
      <c r="E6737" s="67"/>
      <c r="F6737" s="67"/>
      <c r="G6737" s="67"/>
      <c r="H6737" s="67"/>
      <c r="I6737" s="67"/>
    </row>
    <row r="6738" spans="1:9">
      <c r="A6738" s="79">
        <v>44111</v>
      </c>
      <c r="B6738" s="80">
        <v>15</v>
      </c>
      <c r="C6738" s="81">
        <v>30.63</v>
      </c>
      <c r="D6738" s="67"/>
      <c r="E6738" s="67"/>
      <c r="F6738" s="67"/>
      <c r="G6738" s="67"/>
      <c r="H6738" s="67"/>
      <c r="I6738" s="67"/>
    </row>
    <row r="6739" spans="1:9">
      <c r="A6739" s="79">
        <v>44111</v>
      </c>
      <c r="B6739" s="80">
        <v>16</v>
      </c>
      <c r="C6739" s="81">
        <v>41.55</v>
      </c>
      <c r="D6739" s="67"/>
      <c r="E6739" s="67"/>
      <c r="F6739" s="67"/>
      <c r="G6739" s="67"/>
      <c r="H6739" s="67"/>
      <c r="I6739" s="67"/>
    </row>
    <row r="6740" spans="1:9">
      <c r="A6740" s="79">
        <v>44111</v>
      </c>
      <c r="B6740" s="80">
        <v>17</v>
      </c>
      <c r="C6740" s="81">
        <v>38.64</v>
      </c>
      <c r="D6740" s="67"/>
      <c r="E6740" s="67"/>
      <c r="F6740" s="67"/>
      <c r="G6740" s="67"/>
      <c r="H6740" s="67"/>
      <c r="I6740" s="67"/>
    </row>
    <row r="6741" spans="1:9">
      <c r="A6741" s="79">
        <v>44111</v>
      </c>
      <c r="B6741" s="80">
        <v>18</v>
      </c>
      <c r="C6741" s="81">
        <v>58.79</v>
      </c>
      <c r="D6741" s="67"/>
      <c r="E6741" s="67"/>
      <c r="F6741" s="67"/>
      <c r="G6741" s="67"/>
      <c r="H6741" s="67"/>
      <c r="I6741" s="67"/>
    </row>
    <row r="6742" spans="1:9">
      <c r="A6742" s="79">
        <v>44111</v>
      </c>
      <c r="B6742" s="80">
        <v>19</v>
      </c>
      <c r="C6742" s="81">
        <v>92.66</v>
      </c>
      <c r="D6742" s="67"/>
      <c r="E6742" s="67"/>
      <c r="F6742" s="67"/>
      <c r="G6742" s="67"/>
      <c r="H6742" s="67"/>
      <c r="I6742" s="67"/>
    </row>
    <row r="6743" spans="1:9">
      <c r="A6743" s="79">
        <v>44111</v>
      </c>
      <c r="B6743" s="80">
        <v>20</v>
      </c>
      <c r="C6743" s="81">
        <v>20.89</v>
      </c>
      <c r="D6743" s="67"/>
      <c r="E6743" s="67"/>
      <c r="F6743" s="67"/>
      <c r="G6743" s="67"/>
      <c r="H6743" s="67"/>
      <c r="I6743" s="67"/>
    </row>
    <row r="6744" spans="1:9">
      <c r="A6744" s="79">
        <v>44111</v>
      </c>
      <c r="B6744" s="80">
        <v>21</v>
      </c>
      <c r="C6744" s="81">
        <v>20.100000000000001</v>
      </c>
      <c r="D6744" s="67"/>
      <c r="E6744" s="67"/>
      <c r="F6744" s="67"/>
      <c r="G6744" s="67"/>
      <c r="H6744" s="67"/>
      <c r="I6744" s="67"/>
    </row>
    <row r="6745" spans="1:9">
      <c r="A6745" s="79">
        <v>44111</v>
      </c>
      <c r="B6745" s="80">
        <v>22</v>
      </c>
      <c r="C6745" s="81">
        <v>23.35</v>
      </c>
      <c r="D6745" s="67"/>
      <c r="E6745" s="67"/>
      <c r="F6745" s="67"/>
      <c r="G6745" s="67"/>
      <c r="H6745" s="67"/>
      <c r="I6745" s="67"/>
    </row>
    <row r="6746" spans="1:9">
      <c r="A6746" s="79">
        <v>44111</v>
      </c>
      <c r="B6746" s="80">
        <v>23</v>
      </c>
      <c r="C6746" s="81">
        <v>18.96</v>
      </c>
      <c r="D6746" s="67"/>
      <c r="E6746" s="67"/>
      <c r="F6746" s="67"/>
      <c r="G6746" s="67"/>
      <c r="H6746" s="67"/>
      <c r="I6746" s="67"/>
    </row>
    <row r="6747" spans="1:9">
      <c r="A6747" s="79">
        <v>44111</v>
      </c>
      <c r="B6747" s="80">
        <v>24</v>
      </c>
      <c r="C6747" s="81">
        <v>20.51</v>
      </c>
      <c r="D6747" s="67"/>
      <c r="E6747" s="67"/>
      <c r="F6747" s="67"/>
      <c r="G6747" s="67"/>
      <c r="H6747" s="67"/>
      <c r="I6747" s="67"/>
    </row>
    <row r="6748" spans="1:9">
      <c r="A6748" s="79">
        <v>44112</v>
      </c>
      <c r="B6748" s="80">
        <v>1</v>
      </c>
      <c r="C6748" s="81">
        <v>16.600000000000001</v>
      </c>
      <c r="D6748" s="67"/>
      <c r="E6748" s="67"/>
      <c r="F6748" s="67"/>
      <c r="G6748" s="67"/>
      <c r="H6748" s="67"/>
      <c r="I6748" s="67"/>
    </row>
    <row r="6749" spans="1:9">
      <c r="A6749" s="79">
        <v>44112</v>
      </c>
      <c r="B6749" s="80">
        <v>2</v>
      </c>
      <c r="C6749" s="81">
        <v>15.44</v>
      </c>
      <c r="D6749" s="67"/>
      <c r="E6749" s="67"/>
      <c r="F6749" s="67"/>
      <c r="G6749" s="67"/>
      <c r="H6749" s="67"/>
      <c r="I6749" s="67"/>
    </row>
    <row r="6750" spans="1:9">
      <c r="A6750" s="79">
        <v>44112</v>
      </c>
      <c r="B6750" s="80">
        <v>3</v>
      </c>
      <c r="C6750" s="81">
        <v>15.94</v>
      </c>
      <c r="D6750" s="67"/>
      <c r="E6750" s="67"/>
      <c r="F6750" s="67"/>
      <c r="G6750" s="67"/>
      <c r="H6750" s="67"/>
      <c r="I6750" s="67"/>
    </row>
    <row r="6751" spans="1:9">
      <c r="A6751" s="79">
        <v>44112</v>
      </c>
      <c r="B6751" s="80">
        <v>4</v>
      </c>
      <c r="C6751" s="81">
        <v>16.760000000000002</v>
      </c>
      <c r="D6751" s="67"/>
      <c r="E6751" s="67"/>
      <c r="F6751" s="67"/>
      <c r="G6751" s="67"/>
      <c r="H6751" s="67"/>
      <c r="I6751" s="67"/>
    </row>
    <row r="6752" spans="1:9">
      <c r="A6752" s="79">
        <v>44112</v>
      </c>
      <c r="B6752" s="80">
        <v>5</v>
      </c>
      <c r="C6752" s="81">
        <v>24.5</v>
      </c>
      <c r="D6752" s="67"/>
      <c r="E6752" s="67"/>
      <c r="F6752" s="67"/>
      <c r="G6752" s="67"/>
      <c r="H6752" s="67"/>
      <c r="I6752" s="67"/>
    </row>
    <row r="6753" spans="1:9">
      <c r="A6753" s="79">
        <v>44112</v>
      </c>
      <c r="B6753" s="80">
        <v>6</v>
      </c>
      <c r="C6753" s="81">
        <v>20.84</v>
      </c>
      <c r="D6753" s="67"/>
      <c r="E6753" s="67"/>
      <c r="F6753" s="67"/>
      <c r="G6753" s="67"/>
      <c r="H6753" s="67"/>
      <c r="I6753" s="67"/>
    </row>
    <row r="6754" spans="1:9">
      <c r="A6754" s="79">
        <v>44112</v>
      </c>
      <c r="B6754" s="80">
        <v>7</v>
      </c>
      <c r="C6754" s="81">
        <v>34.200000000000003</v>
      </c>
      <c r="D6754" s="67"/>
      <c r="E6754" s="67"/>
      <c r="F6754" s="67"/>
      <c r="G6754" s="67"/>
      <c r="H6754" s="67"/>
      <c r="I6754" s="67"/>
    </row>
    <row r="6755" spans="1:9">
      <c r="A6755" s="79">
        <v>44112</v>
      </c>
      <c r="B6755" s="80">
        <v>8</v>
      </c>
      <c r="C6755" s="81">
        <v>30.87</v>
      </c>
      <c r="D6755" s="67"/>
      <c r="E6755" s="67"/>
      <c r="F6755" s="67"/>
      <c r="G6755" s="67"/>
      <c r="H6755" s="67"/>
      <c r="I6755" s="67"/>
    </row>
    <row r="6756" spans="1:9">
      <c r="A6756" s="79">
        <v>44112</v>
      </c>
      <c r="B6756" s="80">
        <v>9</v>
      </c>
      <c r="C6756" s="81">
        <v>20.66</v>
      </c>
      <c r="D6756" s="67"/>
      <c r="E6756" s="67"/>
      <c r="F6756" s="67"/>
      <c r="G6756" s="67"/>
      <c r="H6756" s="67"/>
      <c r="I6756" s="67"/>
    </row>
    <row r="6757" spans="1:9">
      <c r="A6757" s="79">
        <v>44112</v>
      </c>
      <c r="B6757" s="80">
        <v>10</v>
      </c>
      <c r="C6757" s="81">
        <v>50.82</v>
      </c>
      <c r="D6757" s="67"/>
      <c r="E6757" s="67"/>
      <c r="F6757" s="67"/>
      <c r="G6757" s="67"/>
      <c r="H6757" s="67"/>
      <c r="I6757" s="67"/>
    </row>
    <row r="6758" spans="1:9">
      <c r="A6758" s="79">
        <v>44112</v>
      </c>
      <c r="B6758" s="80">
        <v>11</v>
      </c>
      <c r="C6758" s="81">
        <v>22.02</v>
      </c>
      <c r="D6758" s="67"/>
      <c r="E6758" s="67"/>
      <c r="F6758" s="67"/>
      <c r="G6758" s="67"/>
      <c r="H6758" s="67"/>
      <c r="I6758" s="67"/>
    </row>
    <row r="6759" spans="1:9">
      <c r="A6759" s="79">
        <v>44112</v>
      </c>
      <c r="B6759" s="80">
        <v>12</v>
      </c>
      <c r="C6759" s="81">
        <v>48.43</v>
      </c>
      <c r="D6759" s="67"/>
      <c r="E6759" s="67"/>
      <c r="F6759" s="67"/>
      <c r="G6759" s="67"/>
      <c r="H6759" s="67"/>
      <c r="I6759" s="67"/>
    </row>
    <row r="6760" spans="1:9">
      <c r="A6760" s="79">
        <v>44112</v>
      </c>
      <c r="B6760" s="80">
        <v>13</v>
      </c>
      <c r="C6760" s="81">
        <v>35.17</v>
      </c>
      <c r="D6760" s="67"/>
      <c r="E6760" s="67"/>
      <c r="F6760" s="67"/>
      <c r="G6760" s="67"/>
      <c r="H6760" s="67"/>
      <c r="I6760" s="67"/>
    </row>
    <row r="6761" spans="1:9">
      <c r="A6761" s="79">
        <v>44112</v>
      </c>
      <c r="B6761" s="80">
        <v>14</v>
      </c>
      <c r="C6761" s="81">
        <v>22.64</v>
      </c>
      <c r="D6761" s="67"/>
      <c r="E6761" s="67"/>
      <c r="F6761" s="67"/>
      <c r="G6761" s="67"/>
      <c r="H6761" s="67"/>
      <c r="I6761" s="67"/>
    </row>
    <row r="6762" spans="1:9">
      <c r="A6762" s="79">
        <v>44112</v>
      </c>
      <c r="B6762" s="80">
        <v>15</v>
      </c>
      <c r="C6762" s="81">
        <v>25.86</v>
      </c>
      <c r="D6762" s="67"/>
      <c r="E6762" s="67"/>
      <c r="F6762" s="67"/>
      <c r="G6762" s="67"/>
      <c r="H6762" s="67"/>
      <c r="I6762" s="67"/>
    </row>
    <row r="6763" spans="1:9">
      <c r="A6763" s="79">
        <v>44112</v>
      </c>
      <c r="B6763" s="80">
        <v>16</v>
      </c>
      <c r="C6763" s="81">
        <v>23.35</v>
      </c>
      <c r="D6763" s="67"/>
      <c r="E6763" s="67"/>
      <c r="F6763" s="67"/>
      <c r="G6763" s="67"/>
      <c r="H6763" s="67"/>
      <c r="I6763" s="67"/>
    </row>
    <row r="6764" spans="1:9">
      <c r="A6764" s="79">
        <v>44112</v>
      </c>
      <c r="B6764" s="80">
        <v>17</v>
      </c>
      <c r="C6764" s="81">
        <v>34.119999999999997</v>
      </c>
      <c r="D6764" s="67"/>
      <c r="E6764" s="67"/>
      <c r="F6764" s="67"/>
      <c r="G6764" s="67"/>
      <c r="H6764" s="67"/>
      <c r="I6764" s="67"/>
    </row>
    <row r="6765" spans="1:9">
      <c r="A6765" s="79">
        <v>44112</v>
      </c>
      <c r="B6765" s="80">
        <v>18</v>
      </c>
      <c r="C6765" s="81">
        <v>22.57</v>
      </c>
      <c r="D6765" s="67"/>
      <c r="E6765" s="67"/>
      <c r="F6765" s="67"/>
      <c r="G6765" s="67"/>
      <c r="H6765" s="67"/>
      <c r="I6765" s="67"/>
    </row>
    <row r="6766" spans="1:9">
      <c r="A6766" s="79">
        <v>44112</v>
      </c>
      <c r="B6766" s="80">
        <v>19</v>
      </c>
      <c r="C6766" s="81">
        <v>21.15</v>
      </c>
      <c r="D6766" s="67"/>
      <c r="E6766" s="67"/>
      <c r="F6766" s="67"/>
      <c r="G6766" s="67"/>
      <c r="H6766" s="67"/>
      <c r="I6766" s="67"/>
    </row>
    <row r="6767" spans="1:9">
      <c r="A6767" s="79">
        <v>44112</v>
      </c>
      <c r="B6767" s="80">
        <v>20</v>
      </c>
      <c r="C6767" s="81">
        <v>16.84</v>
      </c>
      <c r="D6767" s="67"/>
      <c r="E6767" s="67"/>
      <c r="F6767" s="67"/>
      <c r="G6767" s="67"/>
      <c r="H6767" s="67"/>
      <c r="I6767" s="67"/>
    </row>
    <row r="6768" spans="1:9">
      <c r="A6768" s="79">
        <v>44112</v>
      </c>
      <c r="B6768" s="80">
        <v>21</v>
      </c>
      <c r="C6768" s="81">
        <v>16.670000000000002</v>
      </c>
      <c r="D6768" s="67"/>
      <c r="E6768" s="67"/>
      <c r="F6768" s="67"/>
      <c r="G6768" s="67"/>
      <c r="H6768" s="67"/>
      <c r="I6768" s="67"/>
    </row>
    <row r="6769" spans="1:9">
      <c r="A6769" s="79">
        <v>44112</v>
      </c>
      <c r="B6769" s="80">
        <v>22</v>
      </c>
      <c r="C6769" s="81">
        <v>16.62</v>
      </c>
      <c r="D6769" s="67"/>
      <c r="E6769" s="67"/>
      <c r="F6769" s="67"/>
      <c r="G6769" s="67"/>
      <c r="H6769" s="67"/>
      <c r="I6769" s="67"/>
    </row>
    <row r="6770" spans="1:9">
      <c r="A6770" s="79">
        <v>44112</v>
      </c>
      <c r="B6770" s="80">
        <v>23</v>
      </c>
      <c r="C6770" s="81">
        <v>19.649999999999999</v>
      </c>
      <c r="D6770" s="67"/>
      <c r="E6770" s="67"/>
      <c r="F6770" s="67"/>
      <c r="G6770" s="67"/>
      <c r="H6770" s="67"/>
      <c r="I6770" s="67"/>
    </row>
    <row r="6771" spans="1:9">
      <c r="A6771" s="79">
        <v>44112</v>
      </c>
      <c r="B6771" s="80">
        <v>24</v>
      </c>
      <c r="C6771" s="81">
        <v>27.8</v>
      </c>
      <c r="D6771" s="67"/>
      <c r="E6771" s="67"/>
      <c r="F6771" s="67"/>
      <c r="G6771" s="67"/>
      <c r="H6771" s="67"/>
      <c r="I6771" s="67"/>
    </row>
    <row r="6772" spans="1:9">
      <c r="A6772" s="79">
        <v>44113</v>
      </c>
      <c r="B6772" s="80">
        <v>1</v>
      </c>
      <c r="C6772" s="81">
        <v>20.93</v>
      </c>
      <c r="D6772" s="67"/>
      <c r="E6772" s="67"/>
      <c r="F6772" s="67"/>
      <c r="G6772" s="67"/>
      <c r="H6772" s="67"/>
      <c r="I6772" s="67"/>
    </row>
    <row r="6773" spans="1:9">
      <c r="A6773" s="79">
        <v>44113</v>
      </c>
      <c r="B6773" s="80">
        <v>2</v>
      </c>
      <c r="C6773" s="81">
        <v>26.53</v>
      </c>
      <c r="D6773" s="67"/>
      <c r="E6773" s="67"/>
      <c r="F6773" s="67"/>
      <c r="G6773" s="67"/>
      <c r="H6773" s="67"/>
      <c r="I6773" s="67"/>
    </row>
    <row r="6774" spans="1:9">
      <c r="A6774" s="79">
        <v>44113</v>
      </c>
      <c r="B6774" s="80">
        <v>3</v>
      </c>
      <c r="C6774" s="81">
        <v>30.94</v>
      </c>
      <c r="D6774" s="67"/>
      <c r="E6774" s="67"/>
      <c r="F6774" s="67"/>
      <c r="G6774" s="67"/>
      <c r="H6774" s="67"/>
      <c r="I6774" s="67"/>
    </row>
    <row r="6775" spans="1:9">
      <c r="A6775" s="79">
        <v>44113</v>
      </c>
      <c r="B6775" s="80">
        <v>4</v>
      </c>
      <c r="C6775" s="81">
        <v>45.23</v>
      </c>
      <c r="D6775" s="67"/>
      <c r="E6775" s="67"/>
      <c r="F6775" s="67"/>
      <c r="G6775" s="67"/>
      <c r="H6775" s="67"/>
      <c r="I6775" s="67"/>
    </row>
    <row r="6776" spans="1:9">
      <c r="A6776" s="79">
        <v>44113</v>
      </c>
      <c r="B6776" s="80">
        <v>5</v>
      </c>
      <c r="C6776" s="81">
        <v>35.75</v>
      </c>
      <c r="D6776" s="67"/>
      <c r="E6776" s="67"/>
      <c r="F6776" s="67"/>
      <c r="G6776" s="67"/>
      <c r="H6776" s="67"/>
      <c r="I6776" s="67"/>
    </row>
    <row r="6777" spans="1:9">
      <c r="A6777" s="79">
        <v>44113</v>
      </c>
      <c r="B6777" s="80">
        <v>6</v>
      </c>
      <c r="C6777" s="81">
        <v>33.74</v>
      </c>
      <c r="D6777" s="67"/>
      <c r="E6777" s="67"/>
      <c r="F6777" s="67"/>
      <c r="G6777" s="67"/>
      <c r="H6777" s="67"/>
      <c r="I6777" s="67"/>
    </row>
    <row r="6778" spans="1:9">
      <c r="A6778" s="79">
        <v>44113</v>
      </c>
      <c r="B6778" s="80">
        <v>7</v>
      </c>
      <c r="C6778" s="81">
        <v>24.47</v>
      </c>
      <c r="D6778" s="67"/>
      <c r="E6778" s="67"/>
      <c r="F6778" s="67"/>
      <c r="G6778" s="67"/>
      <c r="H6778" s="67"/>
      <c r="I6778" s="67"/>
    </row>
    <row r="6779" spans="1:9">
      <c r="A6779" s="79">
        <v>44113</v>
      </c>
      <c r="B6779" s="80">
        <v>8</v>
      </c>
      <c r="C6779" s="81">
        <v>17.63</v>
      </c>
      <c r="D6779" s="67"/>
      <c r="E6779" s="67"/>
      <c r="F6779" s="67"/>
      <c r="G6779" s="67"/>
      <c r="H6779" s="67"/>
      <c r="I6779" s="67"/>
    </row>
    <row r="6780" spans="1:9">
      <c r="A6780" s="79">
        <v>44113</v>
      </c>
      <c r="B6780" s="80">
        <v>9</v>
      </c>
      <c r="C6780" s="81">
        <v>16.96</v>
      </c>
      <c r="D6780" s="67"/>
      <c r="E6780" s="67"/>
      <c r="F6780" s="67"/>
      <c r="G6780" s="67"/>
      <c r="H6780" s="67"/>
      <c r="I6780" s="67"/>
    </row>
    <row r="6781" spans="1:9">
      <c r="A6781" s="79">
        <v>44113</v>
      </c>
      <c r="B6781" s="80">
        <v>10</v>
      </c>
      <c r="C6781" s="81">
        <v>18.84</v>
      </c>
      <c r="D6781" s="67"/>
      <c r="E6781" s="67"/>
      <c r="F6781" s="67"/>
      <c r="G6781" s="67"/>
      <c r="H6781" s="67"/>
      <c r="I6781" s="67"/>
    </row>
    <row r="6782" spans="1:9">
      <c r="A6782" s="79">
        <v>44113</v>
      </c>
      <c r="B6782" s="80">
        <v>11</v>
      </c>
      <c r="C6782" s="81">
        <v>18.649999999999999</v>
      </c>
      <c r="D6782" s="67"/>
      <c r="E6782" s="67"/>
      <c r="F6782" s="67"/>
      <c r="G6782" s="67"/>
      <c r="H6782" s="67"/>
      <c r="I6782" s="67"/>
    </row>
    <row r="6783" spans="1:9">
      <c r="A6783" s="79">
        <v>44113</v>
      </c>
      <c r="B6783" s="80">
        <v>12</v>
      </c>
      <c r="C6783" s="81">
        <v>16.3</v>
      </c>
      <c r="D6783" s="67"/>
      <c r="E6783" s="67"/>
      <c r="F6783" s="67"/>
      <c r="G6783" s="67"/>
      <c r="H6783" s="67"/>
      <c r="I6783" s="67"/>
    </row>
    <row r="6784" spans="1:9">
      <c r="A6784" s="79">
        <v>44113</v>
      </c>
      <c r="B6784" s="80">
        <v>13</v>
      </c>
      <c r="C6784" s="81">
        <v>16.489999999999998</v>
      </c>
      <c r="D6784" s="67"/>
      <c r="E6784" s="67"/>
      <c r="F6784" s="67"/>
      <c r="G6784" s="67"/>
      <c r="H6784" s="67"/>
      <c r="I6784" s="67"/>
    </row>
    <row r="6785" spans="1:9">
      <c r="A6785" s="79">
        <v>44113</v>
      </c>
      <c r="B6785" s="80">
        <v>14</v>
      </c>
      <c r="C6785" s="81">
        <v>17.149999999999999</v>
      </c>
      <c r="D6785" s="67"/>
      <c r="E6785" s="67"/>
      <c r="F6785" s="67"/>
      <c r="G6785" s="67"/>
      <c r="H6785" s="67"/>
      <c r="I6785" s="67"/>
    </row>
    <row r="6786" spans="1:9">
      <c r="A6786" s="79">
        <v>44113</v>
      </c>
      <c r="B6786" s="80">
        <v>15</v>
      </c>
      <c r="C6786" s="81">
        <v>16.3</v>
      </c>
      <c r="D6786" s="67"/>
      <c r="E6786" s="67"/>
      <c r="F6786" s="67"/>
      <c r="G6786" s="67"/>
      <c r="H6786" s="67"/>
      <c r="I6786" s="67"/>
    </row>
    <row r="6787" spans="1:9">
      <c r="A6787" s="79">
        <v>44113</v>
      </c>
      <c r="B6787" s="80">
        <v>16</v>
      </c>
      <c r="C6787" s="81">
        <v>16.38</v>
      </c>
      <c r="D6787" s="67"/>
      <c r="E6787" s="67"/>
      <c r="F6787" s="67"/>
      <c r="G6787" s="67"/>
      <c r="H6787" s="67"/>
      <c r="I6787" s="67"/>
    </row>
    <row r="6788" spans="1:9">
      <c r="A6788" s="79">
        <v>44113</v>
      </c>
      <c r="B6788" s="80">
        <v>17</v>
      </c>
      <c r="C6788" s="81">
        <v>17.14</v>
      </c>
      <c r="D6788" s="67"/>
      <c r="E6788" s="67"/>
      <c r="F6788" s="67"/>
      <c r="G6788" s="67"/>
      <c r="H6788" s="67"/>
      <c r="I6788" s="67"/>
    </row>
    <row r="6789" spans="1:9">
      <c r="A6789" s="79">
        <v>44113</v>
      </c>
      <c r="B6789" s="80">
        <v>18</v>
      </c>
      <c r="C6789" s="81">
        <v>17.87</v>
      </c>
      <c r="D6789" s="67"/>
      <c r="E6789" s="67"/>
      <c r="F6789" s="67"/>
      <c r="G6789" s="67"/>
      <c r="H6789" s="67"/>
      <c r="I6789" s="67"/>
    </row>
    <row r="6790" spans="1:9">
      <c r="A6790" s="79">
        <v>44113</v>
      </c>
      <c r="B6790" s="80">
        <v>19</v>
      </c>
      <c r="C6790" s="81">
        <v>19.64</v>
      </c>
      <c r="D6790" s="67"/>
      <c r="E6790" s="67"/>
      <c r="F6790" s="67"/>
      <c r="G6790" s="67"/>
      <c r="H6790" s="67"/>
      <c r="I6790" s="67"/>
    </row>
    <row r="6791" spans="1:9">
      <c r="A6791" s="79">
        <v>44113</v>
      </c>
      <c r="B6791" s="80">
        <v>20</v>
      </c>
      <c r="C6791" s="81">
        <v>17.649999999999999</v>
      </c>
      <c r="D6791" s="67"/>
      <c r="E6791" s="67"/>
      <c r="F6791" s="67"/>
      <c r="G6791" s="67"/>
      <c r="H6791" s="67"/>
      <c r="I6791" s="67"/>
    </row>
    <row r="6792" spans="1:9">
      <c r="A6792" s="79">
        <v>44113</v>
      </c>
      <c r="B6792" s="80">
        <v>21</v>
      </c>
      <c r="C6792" s="81">
        <v>16.32</v>
      </c>
      <c r="D6792" s="67"/>
      <c r="E6792" s="67"/>
      <c r="F6792" s="67"/>
      <c r="G6792" s="67"/>
      <c r="H6792" s="67"/>
      <c r="I6792" s="67"/>
    </row>
    <row r="6793" spans="1:9">
      <c r="A6793" s="79">
        <v>44113</v>
      </c>
      <c r="B6793" s="80">
        <v>22</v>
      </c>
      <c r="C6793" s="81">
        <v>14.07</v>
      </c>
      <c r="D6793" s="67"/>
      <c r="E6793" s="67"/>
      <c r="F6793" s="67"/>
      <c r="G6793" s="67"/>
      <c r="H6793" s="67"/>
      <c r="I6793" s="67"/>
    </row>
    <row r="6794" spans="1:9">
      <c r="A6794" s="79">
        <v>44113</v>
      </c>
      <c r="B6794" s="80">
        <v>23</v>
      </c>
      <c r="C6794" s="81">
        <v>11.93</v>
      </c>
      <c r="D6794" s="67"/>
      <c r="E6794" s="67"/>
      <c r="F6794" s="67"/>
      <c r="G6794" s="67"/>
      <c r="H6794" s="67"/>
      <c r="I6794" s="67"/>
    </row>
    <row r="6795" spans="1:9">
      <c r="A6795" s="79">
        <v>44113</v>
      </c>
      <c r="B6795" s="80">
        <v>24</v>
      </c>
      <c r="C6795" s="81">
        <v>12.13</v>
      </c>
      <c r="D6795" s="67"/>
      <c r="E6795" s="67"/>
      <c r="F6795" s="67"/>
      <c r="G6795" s="67"/>
      <c r="H6795" s="67"/>
      <c r="I6795" s="67"/>
    </row>
    <row r="6796" spans="1:9">
      <c r="A6796" s="79">
        <v>44114</v>
      </c>
      <c r="B6796" s="80">
        <v>1</v>
      </c>
      <c r="C6796" s="81">
        <v>11.54</v>
      </c>
      <c r="D6796" s="67"/>
      <c r="E6796" s="67"/>
      <c r="F6796" s="67"/>
      <c r="G6796" s="67"/>
      <c r="H6796" s="67"/>
      <c r="I6796" s="67"/>
    </row>
    <row r="6797" spans="1:9">
      <c r="A6797" s="79">
        <v>44114</v>
      </c>
      <c r="B6797" s="80">
        <v>2</v>
      </c>
      <c r="C6797" s="81">
        <v>10.26</v>
      </c>
      <c r="D6797" s="67"/>
      <c r="E6797" s="67"/>
      <c r="F6797" s="67"/>
      <c r="G6797" s="67"/>
      <c r="H6797" s="67"/>
      <c r="I6797" s="67"/>
    </row>
    <row r="6798" spans="1:9">
      <c r="A6798" s="79">
        <v>44114</v>
      </c>
      <c r="B6798" s="80">
        <v>3</v>
      </c>
      <c r="C6798" s="81">
        <v>9.81</v>
      </c>
      <c r="D6798" s="67"/>
      <c r="E6798" s="67"/>
      <c r="F6798" s="67"/>
      <c r="G6798" s="67"/>
      <c r="H6798" s="67"/>
      <c r="I6798" s="67"/>
    </row>
    <row r="6799" spans="1:9">
      <c r="A6799" s="79">
        <v>44114</v>
      </c>
      <c r="B6799" s="80">
        <v>4</v>
      </c>
      <c r="C6799" s="81">
        <v>9.56</v>
      </c>
      <c r="D6799" s="67"/>
      <c r="E6799" s="67"/>
      <c r="F6799" s="67"/>
      <c r="G6799" s="67"/>
      <c r="H6799" s="67"/>
      <c r="I6799" s="67"/>
    </row>
    <row r="6800" spans="1:9">
      <c r="A6800" s="79">
        <v>44114</v>
      </c>
      <c r="B6800" s="80">
        <v>5</v>
      </c>
      <c r="C6800" s="81">
        <v>9.8000000000000007</v>
      </c>
      <c r="D6800" s="67"/>
      <c r="E6800" s="67"/>
      <c r="F6800" s="67"/>
      <c r="G6800" s="67"/>
      <c r="H6800" s="67"/>
      <c r="I6800" s="67"/>
    </row>
    <row r="6801" spans="1:9">
      <c r="A6801" s="79">
        <v>44114</v>
      </c>
      <c r="B6801" s="80">
        <v>6</v>
      </c>
      <c r="C6801" s="81">
        <v>11.18</v>
      </c>
      <c r="D6801" s="67"/>
      <c r="E6801" s="67"/>
      <c r="F6801" s="67"/>
      <c r="G6801" s="67"/>
      <c r="H6801" s="67"/>
      <c r="I6801" s="67"/>
    </row>
    <row r="6802" spans="1:9">
      <c r="A6802" s="79">
        <v>44114</v>
      </c>
      <c r="B6802" s="80">
        <v>7</v>
      </c>
      <c r="C6802" s="81">
        <v>11.81</v>
      </c>
      <c r="D6802" s="67"/>
      <c r="E6802" s="67"/>
      <c r="F6802" s="67"/>
      <c r="G6802" s="67"/>
      <c r="H6802" s="67"/>
      <c r="I6802" s="67"/>
    </row>
    <row r="6803" spans="1:9">
      <c r="A6803" s="79">
        <v>44114</v>
      </c>
      <c r="B6803" s="80">
        <v>8</v>
      </c>
      <c r="C6803" s="81">
        <v>14.35</v>
      </c>
      <c r="D6803" s="67"/>
      <c r="E6803" s="67"/>
      <c r="F6803" s="67"/>
      <c r="G6803" s="67"/>
      <c r="H6803" s="67"/>
      <c r="I6803" s="67"/>
    </row>
    <row r="6804" spans="1:9">
      <c r="A6804" s="79">
        <v>44114</v>
      </c>
      <c r="B6804" s="80">
        <v>9</v>
      </c>
      <c r="C6804" s="81">
        <v>17.309999999999999</v>
      </c>
      <c r="D6804" s="67"/>
      <c r="E6804" s="67"/>
      <c r="F6804" s="67"/>
      <c r="G6804" s="67"/>
      <c r="H6804" s="67"/>
      <c r="I6804" s="67"/>
    </row>
    <row r="6805" spans="1:9">
      <c r="A6805" s="79">
        <v>44114</v>
      </c>
      <c r="B6805" s="80">
        <v>10</v>
      </c>
      <c r="C6805" s="81">
        <v>19.559999999999999</v>
      </c>
      <c r="D6805" s="67"/>
      <c r="E6805" s="67"/>
      <c r="F6805" s="67"/>
      <c r="G6805" s="67"/>
      <c r="H6805" s="67"/>
      <c r="I6805" s="67"/>
    </row>
    <row r="6806" spans="1:9">
      <c r="A6806" s="79">
        <v>44114</v>
      </c>
      <c r="B6806" s="80">
        <v>11</v>
      </c>
      <c r="C6806" s="81">
        <v>18.87</v>
      </c>
      <c r="D6806" s="67"/>
      <c r="E6806" s="67"/>
      <c r="F6806" s="67"/>
      <c r="G6806" s="67"/>
      <c r="H6806" s="67"/>
      <c r="I6806" s="67"/>
    </row>
    <row r="6807" spans="1:9">
      <c r="A6807" s="79">
        <v>44114</v>
      </c>
      <c r="B6807" s="80">
        <v>12</v>
      </c>
      <c r="C6807" s="81">
        <v>21.84</v>
      </c>
      <c r="D6807" s="67"/>
      <c r="E6807" s="67"/>
      <c r="F6807" s="67"/>
      <c r="G6807" s="67"/>
      <c r="H6807" s="67"/>
      <c r="I6807" s="67"/>
    </row>
    <row r="6808" spans="1:9">
      <c r="A6808" s="79">
        <v>44114</v>
      </c>
      <c r="B6808" s="80">
        <v>13</v>
      </c>
      <c r="C6808" s="81">
        <v>19.079999999999998</v>
      </c>
      <c r="D6808" s="67"/>
      <c r="E6808" s="67"/>
      <c r="F6808" s="67"/>
      <c r="G6808" s="67"/>
      <c r="H6808" s="67"/>
      <c r="I6808" s="67"/>
    </row>
    <row r="6809" spans="1:9">
      <c r="A6809" s="79">
        <v>44114</v>
      </c>
      <c r="B6809" s="80">
        <v>14</v>
      </c>
      <c r="C6809" s="81">
        <v>21.52</v>
      </c>
      <c r="D6809" s="67"/>
      <c r="E6809" s="67"/>
      <c r="F6809" s="67"/>
      <c r="G6809" s="67"/>
      <c r="H6809" s="67"/>
      <c r="I6809" s="67"/>
    </row>
    <row r="6810" spans="1:9">
      <c r="A6810" s="79">
        <v>44114</v>
      </c>
      <c r="B6810" s="80">
        <v>15</v>
      </c>
      <c r="C6810" s="81">
        <v>20.66</v>
      </c>
      <c r="D6810" s="67"/>
      <c r="E6810" s="67"/>
      <c r="F6810" s="67"/>
      <c r="G6810" s="67"/>
      <c r="H6810" s="67"/>
      <c r="I6810" s="67"/>
    </row>
    <row r="6811" spans="1:9">
      <c r="A6811" s="79">
        <v>44114</v>
      </c>
      <c r="B6811" s="80">
        <v>16</v>
      </c>
      <c r="C6811" s="81">
        <v>21.83</v>
      </c>
      <c r="D6811" s="67"/>
      <c r="E6811" s="67"/>
      <c r="F6811" s="67"/>
      <c r="G6811" s="67"/>
      <c r="H6811" s="67"/>
      <c r="I6811" s="67"/>
    </row>
    <row r="6812" spans="1:9">
      <c r="A6812" s="79">
        <v>44114</v>
      </c>
      <c r="B6812" s="80">
        <v>17</v>
      </c>
      <c r="C6812" s="81">
        <v>21.51</v>
      </c>
      <c r="D6812" s="67"/>
      <c r="E6812" s="67"/>
      <c r="F6812" s="67"/>
      <c r="G6812" s="67"/>
      <c r="H6812" s="67"/>
      <c r="I6812" s="67"/>
    </row>
    <row r="6813" spans="1:9">
      <c r="A6813" s="79">
        <v>44114</v>
      </c>
      <c r="B6813" s="80">
        <v>18</v>
      </c>
      <c r="C6813" s="81">
        <v>20.3</v>
      </c>
      <c r="D6813" s="67"/>
      <c r="E6813" s="67"/>
      <c r="F6813" s="67"/>
      <c r="G6813" s="67"/>
      <c r="H6813" s="67"/>
      <c r="I6813" s="67"/>
    </row>
    <row r="6814" spans="1:9">
      <c r="A6814" s="79">
        <v>44114</v>
      </c>
      <c r="B6814" s="80">
        <v>19</v>
      </c>
      <c r="C6814" s="81">
        <v>28.1</v>
      </c>
      <c r="D6814" s="67"/>
      <c r="E6814" s="67"/>
      <c r="F6814" s="67"/>
      <c r="G6814" s="67"/>
      <c r="H6814" s="67"/>
      <c r="I6814" s="67"/>
    </row>
    <row r="6815" spans="1:9">
      <c r="A6815" s="79">
        <v>44114</v>
      </c>
      <c r="B6815" s="80">
        <v>20</v>
      </c>
      <c r="C6815" s="81">
        <v>17.190000000000001</v>
      </c>
      <c r="D6815" s="67"/>
      <c r="E6815" s="67"/>
      <c r="F6815" s="67"/>
      <c r="G6815" s="67"/>
      <c r="H6815" s="67"/>
      <c r="I6815" s="67"/>
    </row>
    <row r="6816" spans="1:9">
      <c r="A6816" s="79">
        <v>44114</v>
      </c>
      <c r="B6816" s="80">
        <v>21</v>
      </c>
      <c r="C6816" s="81">
        <v>17.46</v>
      </c>
      <c r="D6816" s="67"/>
      <c r="E6816" s="67"/>
      <c r="F6816" s="67"/>
      <c r="G6816" s="67"/>
      <c r="H6816" s="67"/>
      <c r="I6816" s="67"/>
    </row>
    <row r="6817" spans="1:9">
      <c r="A6817" s="79">
        <v>44114</v>
      </c>
      <c r="B6817" s="80">
        <v>22</v>
      </c>
      <c r="C6817" s="81">
        <v>17.16</v>
      </c>
      <c r="D6817" s="67"/>
      <c r="E6817" s="67"/>
      <c r="F6817" s="67"/>
      <c r="G6817" s="67"/>
      <c r="H6817" s="67"/>
      <c r="I6817" s="67"/>
    </row>
    <row r="6818" spans="1:9">
      <c r="A6818" s="79">
        <v>44114</v>
      </c>
      <c r="B6818" s="80">
        <v>23</v>
      </c>
      <c r="C6818" s="81">
        <v>12.65</v>
      </c>
      <c r="D6818" s="67"/>
      <c r="E6818" s="67"/>
      <c r="F6818" s="67"/>
      <c r="G6818" s="67"/>
      <c r="H6818" s="67"/>
      <c r="I6818" s="67"/>
    </row>
    <row r="6819" spans="1:9">
      <c r="A6819" s="79">
        <v>44114</v>
      </c>
      <c r="B6819" s="80">
        <v>24</v>
      </c>
      <c r="C6819" s="81">
        <v>13.04</v>
      </c>
      <c r="D6819" s="67"/>
      <c r="E6819" s="67"/>
      <c r="F6819" s="67"/>
      <c r="G6819" s="67"/>
      <c r="H6819" s="67"/>
      <c r="I6819" s="67"/>
    </row>
    <row r="6820" spans="1:9">
      <c r="A6820" s="79">
        <v>44115</v>
      </c>
      <c r="B6820" s="80">
        <v>1</v>
      </c>
      <c r="C6820" s="81">
        <v>14.12</v>
      </c>
      <c r="D6820" s="67"/>
      <c r="E6820" s="67"/>
      <c r="F6820" s="67"/>
      <c r="G6820" s="67"/>
      <c r="H6820" s="67"/>
      <c r="I6820" s="67"/>
    </row>
    <row r="6821" spans="1:9">
      <c r="A6821" s="79">
        <v>44115</v>
      </c>
      <c r="B6821" s="80">
        <v>2</v>
      </c>
      <c r="C6821" s="81">
        <v>12.08</v>
      </c>
      <c r="D6821" s="67"/>
      <c r="E6821" s="67"/>
      <c r="F6821" s="67"/>
      <c r="G6821" s="67"/>
      <c r="H6821" s="67"/>
      <c r="I6821" s="67"/>
    </row>
    <row r="6822" spans="1:9">
      <c r="A6822" s="79">
        <v>44115</v>
      </c>
      <c r="B6822" s="80">
        <v>3</v>
      </c>
      <c r="C6822" s="81">
        <v>11.37</v>
      </c>
      <c r="D6822" s="67"/>
      <c r="E6822" s="67"/>
      <c r="F6822" s="67"/>
      <c r="G6822" s="67"/>
      <c r="H6822" s="67"/>
      <c r="I6822" s="67"/>
    </row>
    <row r="6823" spans="1:9">
      <c r="A6823" s="79">
        <v>44115</v>
      </c>
      <c r="B6823" s="80">
        <v>4</v>
      </c>
      <c r="C6823" s="81">
        <v>13.96</v>
      </c>
      <c r="D6823" s="67"/>
      <c r="E6823" s="67"/>
      <c r="F6823" s="67"/>
      <c r="G6823" s="67"/>
      <c r="H6823" s="67"/>
      <c r="I6823" s="67"/>
    </row>
    <row r="6824" spans="1:9">
      <c r="A6824" s="79">
        <v>44115</v>
      </c>
      <c r="B6824" s="80">
        <v>5</v>
      </c>
      <c r="C6824" s="81">
        <v>12.85</v>
      </c>
      <c r="D6824" s="67"/>
      <c r="E6824" s="67"/>
      <c r="F6824" s="67"/>
      <c r="G6824" s="67"/>
      <c r="H6824" s="67"/>
      <c r="I6824" s="67"/>
    </row>
    <row r="6825" spans="1:9">
      <c r="A6825" s="79">
        <v>44115</v>
      </c>
      <c r="B6825" s="80">
        <v>6</v>
      </c>
      <c r="C6825" s="81">
        <v>9.4</v>
      </c>
      <c r="D6825" s="67"/>
      <c r="E6825" s="67"/>
      <c r="F6825" s="67"/>
      <c r="G6825" s="67"/>
      <c r="H6825" s="67"/>
      <c r="I6825" s="67"/>
    </row>
    <row r="6826" spans="1:9">
      <c r="A6826" s="79">
        <v>44115</v>
      </c>
      <c r="B6826" s="80">
        <v>7</v>
      </c>
      <c r="C6826" s="81">
        <v>12.17</v>
      </c>
      <c r="D6826" s="67"/>
      <c r="E6826" s="67"/>
      <c r="F6826" s="67"/>
      <c r="G6826" s="67"/>
      <c r="H6826" s="67"/>
      <c r="I6826" s="67"/>
    </row>
    <row r="6827" spans="1:9">
      <c r="A6827" s="79">
        <v>44115</v>
      </c>
      <c r="B6827" s="80">
        <v>8</v>
      </c>
      <c r="C6827" s="81">
        <v>16.87</v>
      </c>
      <c r="D6827" s="67"/>
      <c r="E6827" s="67"/>
      <c r="F6827" s="67"/>
      <c r="G6827" s="67"/>
      <c r="H6827" s="67"/>
      <c r="I6827" s="67"/>
    </row>
    <row r="6828" spans="1:9">
      <c r="A6828" s="79">
        <v>44115</v>
      </c>
      <c r="B6828" s="80">
        <v>9</v>
      </c>
      <c r="C6828" s="81">
        <v>16.149999999999999</v>
      </c>
      <c r="D6828" s="67"/>
      <c r="E6828" s="67"/>
      <c r="F6828" s="67"/>
      <c r="G6828" s="67"/>
      <c r="H6828" s="67"/>
      <c r="I6828" s="67"/>
    </row>
    <row r="6829" spans="1:9">
      <c r="A6829" s="79">
        <v>44115</v>
      </c>
      <c r="B6829" s="80">
        <v>10</v>
      </c>
      <c r="C6829" s="81">
        <v>24.7</v>
      </c>
      <c r="D6829" s="67"/>
      <c r="E6829" s="67"/>
      <c r="F6829" s="67"/>
      <c r="G6829" s="67"/>
      <c r="H6829" s="67"/>
      <c r="I6829" s="67"/>
    </row>
    <row r="6830" spans="1:9">
      <c r="A6830" s="79">
        <v>44115</v>
      </c>
      <c r="B6830" s="80">
        <v>11</v>
      </c>
      <c r="C6830" s="81">
        <v>16.38</v>
      </c>
      <c r="D6830" s="67"/>
      <c r="E6830" s="67"/>
      <c r="F6830" s="67"/>
      <c r="G6830" s="67"/>
      <c r="H6830" s="67"/>
      <c r="I6830" s="67"/>
    </row>
    <row r="6831" spans="1:9">
      <c r="A6831" s="79">
        <v>44115</v>
      </c>
      <c r="B6831" s="80">
        <v>12</v>
      </c>
      <c r="C6831" s="81">
        <v>20.3</v>
      </c>
      <c r="D6831" s="67"/>
      <c r="E6831" s="67"/>
      <c r="F6831" s="67"/>
      <c r="G6831" s="67"/>
      <c r="H6831" s="67"/>
      <c r="I6831" s="67"/>
    </row>
    <row r="6832" spans="1:9">
      <c r="A6832" s="79">
        <v>44115</v>
      </c>
      <c r="B6832" s="80">
        <v>13</v>
      </c>
      <c r="C6832" s="81">
        <v>22.84</v>
      </c>
      <c r="D6832" s="67"/>
      <c r="E6832" s="67"/>
      <c r="F6832" s="67"/>
      <c r="G6832" s="67"/>
      <c r="H6832" s="67"/>
      <c r="I6832" s="67"/>
    </row>
    <row r="6833" spans="1:9">
      <c r="A6833" s="79">
        <v>44115</v>
      </c>
      <c r="B6833" s="80">
        <v>14</v>
      </c>
      <c r="C6833" s="81">
        <v>21.85</v>
      </c>
      <c r="D6833" s="67"/>
      <c r="E6833" s="67"/>
      <c r="F6833" s="67"/>
      <c r="G6833" s="67"/>
      <c r="H6833" s="67"/>
      <c r="I6833" s="67"/>
    </row>
    <row r="6834" spans="1:9">
      <c r="A6834" s="79">
        <v>44115</v>
      </c>
      <c r="B6834" s="80">
        <v>15</v>
      </c>
      <c r="C6834" s="81">
        <v>40.270000000000003</v>
      </c>
      <c r="D6834" s="67"/>
      <c r="E6834" s="67"/>
      <c r="F6834" s="67"/>
      <c r="G6834" s="67"/>
      <c r="H6834" s="67"/>
      <c r="I6834" s="67"/>
    </row>
    <row r="6835" spans="1:9">
      <c r="A6835" s="79">
        <v>44115</v>
      </c>
      <c r="B6835" s="80">
        <v>16</v>
      </c>
      <c r="C6835" s="81">
        <v>25.32</v>
      </c>
      <c r="D6835" s="67"/>
      <c r="E6835" s="67"/>
      <c r="F6835" s="67"/>
      <c r="G6835" s="67"/>
      <c r="H6835" s="67"/>
      <c r="I6835" s="67"/>
    </row>
    <row r="6836" spans="1:9">
      <c r="A6836" s="79">
        <v>44115</v>
      </c>
      <c r="B6836" s="80">
        <v>17</v>
      </c>
      <c r="C6836" s="81">
        <v>38.549999999999997</v>
      </c>
      <c r="D6836" s="67"/>
      <c r="E6836" s="67"/>
      <c r="F6836" s="67"/>
      <c r="G6836" s="67"/>
      <c r="H6836" s="67"/>
      <c r="I6836" s="67"/>
    </row>
    <row r="6837" spans="1:9">
      <c r="A6837" s="79">
        <v>44115</v>
      </c>
      <c r="B6837" s="80">
        <v>18</v>
      </c>
      <c r="C6837" s="81">
        <v>44.29</v>
      </c>
      <c r="D6837" s="67"/>
      <c r="E6837" s="67"/>
      <c r="F6837" s="67"/>
      <c r="G6837" s="67"/>
      <c r="H6837" s="67"/>
      <c r="I6837" s="67"/>
    </row>
    <row r="6838" spans="1:9">
      <c r="A6838" s="79">
        <v>44115</v>
      </c>
      <c r="B6838" s="80">
        <v>19</v>
      </c>
      <c r="C6838" s="81">
        <v>20.45</v>
      </c>
      <c r="D6838" s="67"/>
      <c r="E6838" s="67"/>
      <c r="F6838" s="67"/>
      <c r="G6838" s="67"/>
      <c r="H6838" s="67"/>
      <c r="I6838" s="67"/>
    </row>
    <row r="6839" spans="1:9">
      <c r="A6839" s="79">
        <v>44115</v>
      </c>
      <c r="B6839" s="80">
        <v>20</v>
      </c>
      <c r="C6839" s="81">
        <v>20.260000000000002</v>
      </c>
      <c r="D6839" s="67"/>
      <c r="E6839" s="67"/>
      <c r="F6839" s="67"/>
      <c r="G6839" s="67"/>
      <c r="H6839" s="67"/>
      <c r="I6839" s="67"/>
    </row>
    <row r="6840" spans="1:9">
      <c r="A6840" s="79">
        <v>44115</v>
      </c>
      <c r="B6840" s="80">
        <v>21</v>
      </c>
      <c r="C6840" s="81">
        <v>19.75</v>
      </c>
      <c r="D6840" s="67"/>
      <c r="E6840" s="67"/>
      <c r="F6840" s="67"/>
      <c r="G6840" s="67"/>
      <c r="H6840" s="67"/>
      <c r="I6840" s="67"/>
    </row>
    <row r="6841" spans="1:9">
      <c r="A6841" s="79">
        <v>44115</v>
      </c>
      <c r="B6841" s="80">
        <v>22</v>
      </c>
      <c r="C6841" s="81">
        <v>14.28</v>
      </c>
      <c r="D6841" s="67"/>
      <c r="E6841" s="67"/>
      <c r="F6841" s="67"/>
      <c r="G6841" s="67"/>
      <c r="H6841" s="67"/>
      <c r="I6841" s="67"/>
    </row>
    <row r="6842" spans="1:9">
      <c r="A6842" s="79">
        <v>44115</v>
      </c>
      <c r="B6842" s="80">
        <v>23</v>
      </c>
      <c r="C6842" s="81">
        <v>13.21</v>
      </c>
      <c r="D6842" s="67"/>
      <c r="E6842" s="67"/>
      <c r="F6842" s="67"/>
      <c r="G6842" s="67"/>
      <c r="H6842" s="67"/>
      <c r="I6842" s="67"/>
    </row>
    <row r="6843" spans="1:9">
      <c r="A6843" s="79">
        <v>44115</v>
      </c>
      <c r="B6843" s="80">
        <v>24</v>
      </c>
      <c r="C6843" s="81">
        <v>12.86</v>
      </c>
      <c r="D6843" s="67"/>
      <c r="E6843" s="67"/>
      <c r="F6843" s="67"/>
      <c r="G6843" s="67"/>
      <c r="H6843" s="67"/>
      <c r="I6843" s="67"/>
    </row>
    <row r="6844" spans="1:9">
      <c r="A6844" s="79">
        <v>44116</v>
      </c>
      <c r="B6844" s="80">
        <v>1</v>
      </c>
      <c r="C6844" s="81">
        <v>16.989999999999998</v>
      </c>
      <c r="D6844" s="67"/>
      <c r="E6844" s="67"/>
      <c r="F6844" s="67"/>
      <c r="G6844" s="67"/>
      <c r="H6844" s="67"/>
      <c r="I6844" s="67"/>
    </row>
    <row r="6845" spans="1:9">
      <c r="A6845" s="79">
        <v>44116</v>
      </c>
      <c r="B6845" s="80">
        <v>2</v>
      </c>
      <c r="C6845" s="81">
        <v>14.91</v>
      </c>
      <c r="D6845" s="67"/>
      <c r="E6845" s="67"/>
      <c r="F6845" s="67"/>
      <c r="G6845" s="67"/>
      <c r="H6845" s="67"/>
      <c r="I6845" s="67"/>
    </row>
    <row r="6846" spans="1:9">
      <c r="A6846" s="79">
        <v>44116</v>
      </c>
      <c r="B6846" s="80">
        <v>3</v>
      </c>
      <c r="C6846" s="81">
        <v>10.27</v>
      </c>
      <c r="D6846" s="67"/>
      <c r="E6846" s="67"/>
      <c r="F6846" s="67"/>
      <c r="G6846" s="67"/>
      <c r="H6846" s="67"/>
      <c r="I6846" s="67"/>
    </row>
    <row r="6847" spans="1:9">
      <c r="A6847" s="79">
        <v>44116</v>
      </c>
      <c r="B6847" s="80">
        <v>4</v>
      </c>
      <c r="C6847" s="81">
        <v>12.29</v>
      </c>
      <c r="D6847" s="67"/>
      <c r="E6847" s="67"/>
      <c r="F6847" s="67"/>
      <c r="G6847" s="67"/>
      <c r="H6847" s="67"/>
      <c r="I6847" s="67"/>
    </row>
    <row r="6848" spans="1:9">
      <c r="A6848" s="79">
        <v>44116</v>
      </c>
      <c r="B6848" s="80">
        <v>5</v>
      </c>
      <c r="C6848" s="81">
        <v>13.81</v>
      </c>
      <c r="D6848" s="67"/>
      <c r="E6848" s="67"/>
      <c r="F6848" s="67"/>
      <c r="G6848" s="67"/>
      <c r="H6848" s="67"/>
      <c r="I6848" s="67"/>
    </row>
    <row r="6849" spans="1:9">
      <c r="A6849" s="79">
        <v>44116</v>
      </c>
      <c r="B6849" s="80">
        <v>6</v>
      </c>
      <c r="C6849" s="81">
        <v>35.03</v>
      </c>
      <c r="D6849" s="67"/>
      <c r="E6849" s="67"/>
      <c r="F6849" s="67"/>
      <c r="G6849" s="67"/>
      <c r="H6849" s="67"/>
      <c r="I6849" s="67"/>
    </row>
    <row r="6850" spans="1:9">
      <c r="A6850" s="79">
        <v>44116</v>
      </c>
      <c r="B6850" s="80">
        <v>7</v>
      </c>
      <c r="C6850" s="81">
        <v>31.06</v>
      </c>
      <c r="D6850" s="67"/>
      <c r="E6850" s="67"/>
      <c r="F6850" s="67"/>
      <c r="G6850" s="67"/>
      <c r="H6850" s="67"/>
      <c r="I6850" s="67"/>
    </row>
    <row r="6851" spans="1:9">
      <c r="A6851" s="79">
        <v>44116</v>
      </c>
      <c r="B6851" s="80">
        <v>8</v>
      </c>
      <c r="C6851" s="81">
        <v>20.5</v>
      </c>
      <c r="D6851" s="67"/>
      <c r="E6851" s="67"/>
      <c r="F6851" s="67"/>
      <c r="G6851" s="67"/>
      <c r="H6851" s="67"/>
      <c r="I6851" s="67"/>
    </row>
    <row r="6852" spans="1:9">
      <c r="A6852" s="79">
        <v>44116</v>
      </c>
      <c r="B6852" s="80">
        <v>9</v>
      </c>
      <c r="C6852" s="81">
        <v>34.72</v>
      </c>
      <c r="D6852" s="67"/>
      <c r="E6852" s="67"/>
      <c r="F6852" s="67"/>
      <c r="G6852" s="67"/>
      <c r="H6852" s="67"/>
      <c r="I6852" s="67"/>
    </row>
    <row r="6853" spans="1:9">
      <c r="A6853" s="79">
        <v>44116</v>
      </c>
      <c r="B6853" s="80">
        <v>10</v>
      </c>
      <c r="C6853" s="81">
        <v>21.25</v>
      </c>
      <c r="D6853" s="67"/>
      <c r="E6853" s="67"/>
      <c r="F6853" s="67"/>
      <c r="G6853" s="67"/>
      <c r="H6853" s="67"/>
      <c r="I6853" s="67"/>
    </row>
    <row r="6854" spans="1:9">
      <c r="A6854" s="79">
        <v>44116</v>
      </c>
      <c r="B6854" s="80">
        <v>11</v>
      </c>
      <c r="C6854" s="81">
        <v>26.27</v>
      </c>
      <c r="D6854" s="67"/>
      <c r="E6854" s="67"/>
      <c r="F6854" s="67"/>
      <c r="G6854" s="67"/>
      <c r="H6854" s="67"/>
      <c r="I6854" s="67"/>
    </row>
    <row r="6855" spans="1:9">
      <c r="A6855" s="79">
        <v>44116</v>
      </c>
      <c r="B6855" s="80">
        <v>12</v>
      </c>
      <c r="C6855" s="81">
        <v>20.7</v>
      </c>
      <c r="D6855" s="67"/>
      <c r="E6855" s="67"/>
      <c r="F6855" s="67"/>
      <c r="G6855" s="67"/>
      <c r="H6855" s="67"/>
      <c r="I6855" s="67"/>
    </row>
    <row r="6856" spans="1:9">
      <c r="A6856" s="79">
        <v>44116</v>
      </c>
      <c r="B6856" s="80">
        <v>13</v>
      </c>
      <c r="C6856" s="81">
        <v>19.66</v>
      </c>
      <c r="D6856" s="67"/>
      <c r="E6856" s="67"/>
      <c r="F6856" s="67"/>
      <c r="G6856" s="67"/>
      <c r="H6856" s="67"/>
      <c r="I6856" s="67"/>
    </row>
    <row r="6857" spans="1:9">
      <c r="A6857" s="79">
        <v>44116</v>
      </c>
      <c r="B6857" s="80">
        <v>14</v>
      </c>
      <c r="C6857" s="81">
        <v>23.86</v>
      </c>
      <c r="D6857" s="67"/>
      <c r="E6857" s="67"/>
      <c r="F6857" s="67"/>
      <c r="G6857" s="67"/>
      <c r="H6857" s="67"/>
      <c r="I6857" s="67"/>
    </row>
    <row r="6858" spans="1:9">
      <c r="A6858" s="79">
        <v>44116</v>
      </c>
      <c r="B6858" s="80">
        <v>15</v>
      </c>
      <c r="C6858" s="81">
        <v>25.19</v>
      </c>
      <c r="D6858" s="67"/>
      <c r="E6858" s="67"/>
      <c r="F6858" s="67"/>
      <c r="G6858" s="67"/>
      <c r="H6858" s="67"/>
      <c r="I6858" s="67"/>
    </row>
    <row r="6859" spans="1:9">
      <c r="A6859" s="79">
        <v>44116</v>
      </c>
      <c r="B6859" s="80">
        <v>16</v>
      </c>
      <c r="C6859" s="81">
        <v>36.61</v>
      </c>
      <c r="D6859" s="67"/>
      <c r="E6859" s="67"/>
      <c r="F6859" s="67"/>
      <c r="G6859" s="67"/>
      <c r="H6859" s="67"/>
      <c r="I6859" s="67"/>
    </row>
    <row r="6860" spans="1:9">
      <c r="A6860" s="79">
        <v>44116</v>
      </c>
      <c r="B6860" s="80">
        <v>17</v>
      </c>
      <c r="C6860" s="81">
        <v>25.27</v>
      </c>
      <c r="D6860" s="67"/>
      <c r="E6860" s="67"/>
      <c r="F6860" s="67"/>
      <c r="G6860" s="67"/>
      <c r="H6860" s="67"/>
      <c r="I6860" s="67"/>
    </row>
    <row r="6861" spans="1:9">
      <c r="A6861" s="79">
        <v>44116</v>
      </c>
      <c r="B6861" s="80">
        <v>18</v>
      </c>
      <c r="C6861" s="81">
        <v>45.37</v>
      </c>
      <c r="D6861" s="67"/>
      <c r="E6861" s="67"/>
      <c r="F6861" s="67"/>
      <c r="G6861" s="67"/>
      <c r="H6861" s="67"/>
      <c r="I6861" s="67"/>
    </row>
    <row r="6862" spans="1:9">
      <c r="A6862" s="79">
        <v>44116</v>
      </c>
      <c r="B6862" s="80">
        <v>19</v>
      </c>
      <c r="C6862" s="81">
        <v>28.93</v>
      </c>
      <c r="D6862" s="67"/>
      <c r="E6862" s="67"/>
      <c r="F6862" s="67"/>
      <c r="G6862" s="67"/>
      <c r="H6862" s="67"/>
      <c r="I6862" s="67"/>
    </row>
    <row r="6863" spans="1:9">
      <c r="A6863" s="79">
        <v>44116</v>
      </c>
      <c r="B6863" s="80">
        <v>20</v>
      </c>
      <c r="C6863" s="81">
        <v>17.940000000000001</v>
      </c>
      <c r="D6863" s="67"/>
      <c r="E6863" s="67"/>
      <c r="F6863" s="67"/>
      <c r="G6863" s="67"/>
      <c r="H6863" s="67"/>
      <c r="I6863" s="67"/>
    </row>
    <row r="6864" spans="1:9">
      <c r="A6864" s="79">
        <v>44116</v>
      </c>
      <c r="B6864" s="80">
        <v>21</v>
      </c>
      <c r="C6864" s="81">
        <v>17.64</v>
      </c>
      <c r="D6864" s="67"/>
      <c r="E6864" s="67"/>
      <c r="F6864" s="67"/>
      <c r="G6864" s="67"/>
      <c r="H6864" s="67"/>
      <c r="I6864" s="67"/>
    </row>
    <row r="6865" spans="1:9">
      <c r="A6865" s="79">
        <v>44116</v>
      </c>
      <c r="B6865" s="80">
        <v>22</v>
      </c>
      <c r="C6865" s="81">
        <v>15.64</v>
      </c>
      <c r="D6865" s="67"/>
      <c r="E6865" s="67"/>
      <c r="F6865" s="67"/>
      <c r="G6865" s="67"/>
      <c r="H6865" s="67"/>
      <c r="I6865" s="67"/>
    </row>
    <row r="6866" spans="1:9">
      <c r="A6866" s="79">
        <v>44116</v>
      </c>
      <c r="B6866" s="80">
        <v>23</v>
      </c>
      <c r="C6866" s="81">
        <v>14.95</v>
      </c>
      <c r="D6866" s="67"/>
      <c r="E6866" s="67"/>
      <c r="F6866" s="67"/>
      <c r="G6866" s="67"/>
      <c r="H6866" s="67"/>
      <c r="I6866" s="67"/>
    </row>
    <row r="6867" spans="1:9">
      <c r="A6867" s="79">
        <v>44116</v>
      </c>
      <c r="B6867" s="80">
        <v>24</v>
      </c>
      <c r="C6867" s="81">
        <v>16.54</v>
      </c>
      <c r="D6867" s="67"/>
      <c r="E6867" s="67"/>
      <c r="F6867" s="67"/>
      <c r="G6867" s="67"/>
      <c r="H6867" s="67"/>
      <c r="I6867" s="67"/>
    </row>
    <row r="6868" spans="1:9">
      <c r="A6868" s="79">
        <v>44117</v>
      </c>
      <c r="B6868" s="80">
        <v>1</v>
      </c>
      <c r="C6868" s="81">
        <v>15.44</v>
      </c>
      <c r="D6868" s="67"/>
      <c r="E6868" s="67"/>
      <c r="F6868" s="67"/>
      <c r="G6868" s="67"/>
      <c r="H6868" s="67"/>
      <c r="I6868" s="67"/>
    </row>
    <row r="6869" spans="1:9">
      <c r="A6869" s="79">
        <v>44117</v>
      </c>
      <c r="B6869" s="80">
        <v>2</v>
      </c>
      <c r="C6869" s="81">
        <v>16.39</v>
      </c>
      <c r="D6869" s="67"/>
      <c r="E6869" s="67"/>
      <c r="F6869" s="67"/>
      <c r="G6869" s="67"/>
      <c r="H6869" s="67"/>
      <c r="I6869" s="67"/>
    </row>
    <row r="6870" spans="1:9">
      <c r="A6870" s="79">
        <v>44117</v>
      </c>
      <c r="B6870" s="80">
        <v>3</v>
      </c>
      <c r="C6870" s="81">
        <v>23.17</v>
      </c>
      <c r="D6870" s="67"/>
      <c r="E6870" s="67"/>
      <c r="F6870" s="67"/>
      <c r="G6870" s="67"/>
      <c r="H6870" s="67"/>
      <c r="I6870" s="67"/>
    </row>
    <row r="6871" spans="1:9">
      <c r="A6871" s="79">
        <v>44117</v>
      </c>
      <c r="B6871" s="80">
        <v>4</v>
      </c>
      <c r="C6871" s="81">
        <v>21.08</v>
      </c>
      <c r="D6871" s="67"/>
      <c r="E6871" s="67"/>
      <c r="F6871" s="67"/>
      <c r="G6871" s="67"/>
      <c r="H6871" s="67"/>
      <c r="I6871" s="67"/>
    </row>
    <row r="6872" spans="1:9">
      <c r="A6872" s="79">
        <v>44117</v>
      </c>
      <c r="B6872" s="80">
        <v>5</v>
      </c>
      <c r="C6872" s="81">
        <v>19.8</v>
      </c>
      <c r="D6872" s="67"/>
      <c r="E6872" s="67"/>
      <c r="F6872" s="67"/>
      <c r="G6872" s="67"/>
      <c r="H6872" s="67"/>
      <c r="I6872" s="67"/>
    </row>
    <row r="6873" spans="1:9">
      <c r="A6873" s="79">
        <v>44117</v>
      </c>
      <c r="B6873" s="80">
        <v>6</v>
      </c>
      <c r="C6873" s="81">
        <v>23.78</v>
      </c>
      <c r="D6873" s="67"/>
      <c r="E6873" s="67"/>
      <c r="F6873" s="67"/>
      <c r="G6873" s="67"/>
      <c r="H6873" s="67"/>
      <c r="I6873" s="67"/>
    </row>
    <row r="6874" spans="1:9">
      <c r="A6874" s="79">
        <v>44117</v>
      </c>
      <c r="B6874" s="80">
        <v>7</v>
      </c>
      <c r="C6874" s="81">
        <v>28.01</v>
      </c>
      <c r="D6874" s="67"/>
      <c r="E6874" s="67"/>
      <c r="F6874" s="67"/>
      <c r="G6874" s="67"/>
      <c r="H6874" s="67"/>
      <c r="I6874" s="67"/>
    </row>
    <row r="6875" spans="1:9">
      <c r="A6875" s="79">
        <v>44117</v>
      </c>
      <c r="B6875" s="80">
        <v>8</v>
      </c>
      <c r="C6875" s="81">
        <v>37.840000000000003</v>
      </c>
      <c r="D6875" s="67"/>
      <c r="E6875" s="67"/>
      <c r="F6875" s="67"/>
      <c r="G6875" s="67"/>
      <c r="H6875" s="67"/>
      <c r="I6875" s="67"/>
    </row>
    <row r="6876" spans="1:9">
      <c r="A6876" s="79">
        <v>44117</v>
      </c>
      <c r="B6876" s="80">
        <v>9</v>
      </c>
      <c r="C6876" s="81">
        <v>10.45</v>
      </c>
      <c r="D6876" s="67"/>
      <c r="E6876" s="67"/>
      <c r="F6876" s="67"/>
      <c r="G6876" s="67"/>
      <c r="H6876" s="67"/>
      <c r="I6876" s="67"/>
    </row>
    <row r="6877" spans="1:9">
      <c r="A6877" s="79">
        <v>44117</v>
      </c>
      <c r="B6877" s="80">
        <v>10</v>
      </c>
      <c r="C6877" s="81">
        <v>23.95</v>
      </c>
      <c r="D6877" s="67"/>
      <c r="E6877" s="67"/>
      <c r="F6877" s="67"/>
      <c r="G6877" s="67"/>
      <c r="H6877" s="67"/>
      <c r="I6877" s="67"/>
    </row>
    <row r="6878" spans="1:9">
      <c r="A6878" s="79">
        <v>44117</v>
      </c>
      <c r="B6878" s="80">
        <v>11</v>
      </c>
      <c r="C6878" s="81">
        <v>18.3</v>
      </c>
      <c r="D6878" s="67"/>
      <c r="E6878" s="67"/>
      <c r="F6878" s="67"/>
      <c r="G6878" s="67"/>
      <c r="H6878" s="67"/>
      <c r="I6878" s="67"/>
    </row>
    <row r="6879" spans="1:9">
      <c r="A6879" s="79">
        <v>44117</v>
      </c>
      <c r="B6879" s="80">
        <v>12</v>
      </c>
      <c r="C6879" s="81">
        <v>20.8</v>
      </c>
      <c r="D6879" s="67"/>
      <c r="E6879" s="67"/>
      <c r="F6879" s="67"/>
      <c r="G6879" s="67"/>
      <c r="H6879" s="67"/>
      <c r="I6879" s="67"/>
    </row>
    <row r="6880" spans="1:9">
      <c r="A6880" s="79">
        <v>44117</v>
      </c>
      <c r="B6880" s="80">
        <v>13</v>
      </c>
      <c r="C6880" s="81">
        <v>19.190000000000001</v>
      </c>
      <c r="D6880" s="67"/>
      <c r="E6880" s="67"/>
      <c r="F6880" s="67"/>
      <c r="G6880" s="67"/>
      <c r="H6880" s="67"/>
      <c r="I6880" s="67"/>
    </row>
    <row r="6881" spans="1:9">
      <c r="A6881" s="79">
        <v>44117</v>
      </c>
      <c r="B6881" s="80">
        <v>14</v>
      </c>
      <c r="C6881" s="81">
        <v>18.8</v>
      </c>
      <c r="D6881" s="67"/>
      <c r="E6881" s="67"/>
      <c r="F6881" s="67"/>
      <c r="G6881" s="67"/>
      <c r="H6881" s="67"/>
      <c r="I6881" s="67"/>
    </row>
    <row r="6882" spans="1:9">
      <c r="A6882" s="79">
        <v>44117</v>
      </c>
      <c r="B6882" s="80">
        <v>15</v>
      </c>
      <c r="C6882" s="81">
        <v>18.75</v>
      </c>
      <c r="D6882" s="67"/>
      <c r="E6882" s="67"/>
      <c r="F6882" s="67"/>
      <c r="G6882" s="67"/>
      <c r="H6882" s="67"/>
      <c r="I6882" s="67"/>
    </row>
    <row r="6883" spans="1:9">
      <c r="A6883" s="79">
        <v>44117</v>
      </c>
      <c r="B6883" s="80">
        <v>16</v>
      </c>
      <c r="C6883" s="81">
        <v>18.8</v>
      </c>
      <c r="D6883" s="67"/>
      <c r="E6883" s="67"/>
      <c r="F6883" s="67"/>
      <c r="G6883" s="67"/>
      <c r="H6883" s="67"/>
      <c r="I6883" s="67"/>
    </row>
    <row r="6884" spans="1:9">
      <c r="A6884" s="79">
        <v>44117</v>
      </c>
      <c r="B6884" s="80">
        <v>17</v>
      </c>
      <c r="C6884" s="81">
        <v>18.87</v>
      </c>
      <c r="D6884" s="67"/>
      <c r="E6884" s="67"/>
      <c r="F6884" s="67"/>
      <c r="G6884" s="67"/>
      <c r="H6884" s="67"/>
      <c r="I6884" s="67"/>
    </row>
    <row r="6885" spans="1:9">
      <c r="A6885" s="79">
        <v>44117</v>
      </c>
      <c r="B6885" s="80">
        <v>18</v>
      </c>
      <c r="C6885" s="81">
        <v>22.09</v>
      </c>
      <c r="D6885" s="67"/>
      <c r="E6885" s="67"/>
      <c r="F6885" s="67"/>
      <c r="G6885" s="67"/>
      <c r="H6885" s="67"/>
      <c r="I6885" s="67"/>
    </row>
    <row r="6886" spans="1:9">
      <c r="A6886" s="79">
        <v>44117</v>
      </c>
      <c r="B6886" s="80">
        <v>19</v>
      </c>
      <c r="C6886" s="81">
        <v>104.01</v>
      </c>
      <c r="D6886" s="67"/>
      <c r="E6886" s="67"/>
      <c r="F6886" s="67"/>
      <c r="G6886" s="67"/>
      <c r="H6886" s="67"/>
      <c r="I6886" s="67"/>
    </row>
    <row r="6887" spans="1:9">
      <c r="A6887" s="79">
        <v>44117</v>
      </c>
      <c r="B6887" s="80">
        <v>20</v>
      </c>
      <c r="C6887" s="81">
        <v>24.55</v>
      </c>
      <c r="D6887" s="67"/>
      <c r="E6887" s="67"/>
      <c r="F6887" s="67"/>
      <c r="G6887" s="67"/>
      <c r="H6887" s="67"/>
      <c r="I6887" s="67"/>
    </row>
    <row r="6888" spans="1:9">
      <c r="A6888" s="79">
        <v>44117</v>
      </c>
      <c r="B6888" s="80">
        <v>21</v>
      </c>
      <c r="C6888" s="81">
        <v>22.82</v>
      </c>
      <c r="D6888" s="67"/>
      <c r="E6888" s="67"/>
      <c r="F6888" s="67"/>
      <c r="G6888" s="67"/>
      <c r="H6888" s="67"/>
      <c r="I6888" s="67"/>
    </row>
    <row r="6889" spans="1:9">
      <c r="A6889" s="79">
        <v>44117</v>
      </c>
      <c r="B6889" s="80">
        <v>22</v>
      </c>
      <c r="C6889" s="81">
        <v>18.97</v>
      </c>
      <c r="D6889" s="67"/>
      <c r="E6889" s="67"/>
      <c r="F6889" s="67"/>
      <c r="G6889" s="67"/>
      <c r="H6889" s="67"/>
      <c r="I6889" s="67"/>
    </row>
    <row r="6890" spans="1:9">
      <c r="A6890" s="79">
        <v>44117</v>
      </c>
      <c r="B6890" s="80">
        <v>23</v>
      </c>
      <c r="C6890" s="81">
        <v>19.39</v>
      </c>
      <c r="D6890" s="67"/>
      <c r="E6890" s="67"/>
      <c r="F6890" s="67"/>
      <c r="G6890" s="67"/>
      <c r="H6890" s="67"/>
      <c r="I6890" s="67"/>
    </row>
    <row r="6891" spans="1:9">
      <c r="A6891" s="79">
        <v>44117</v>
      </c>
      <c r="B6891" s="80">
        <v>24</v>
      </c>
      <c r="C6891" s="81">
        <v>17.489999999999998</v>
      </c>
      <c r="D6891" s="67"/>
      <c r="E6891" s="67"/>
      <c r="F6891" s="67"/>
      <c r="G6891" s="67"/>
      <c r="H6891" s="67"/>
      <c r="I6891" s="67"/>
    </row>
    <row r="6892" spans="1:9">
      <c r="A6892" s="79">
        <v>44118</v>
      </c>
      <c r="B6892" s="80">
        <v>1</v>
      </c>
      <c r="C6892" s="81">
        <v>20.399999999999999</v>
      </c>
      <c r="D6892" s="67"/>
      <c r="E6892" s="67"/>
      <c r="F6892" s="67"/>
      <c r="G6892" s="67"/>
      <c r="H6892" s="67"/>
      <c r="I6892" s="67"/>
    </row>
    <row r="6893" spans="1:9">
      <c r="A6893" s="79">
        <v>44118</v>
      </c>
      <c r="B6893" s="80">
        <v>2</v>
      </c>
      <c r="C6893" s="81">
        <v>19.02</v>
      </c>
      <c r="D6893" s="67"/>
      <c r="E6893" s="67"/>
      <c r="F6893" s="67"/>
      <c r="G6893" s="67"/>
      <c r="H6893" s="67"/>
      <c r="I6893" s="67"/>
    </row>
    <row r="6894" spans="1:9">
      <c r="A6894" s="79">
        <v>44118</v>
      </c>
      <c r="B6894" s="80">
        <v>3</v>
      </c>
      <c r="C6894" s="81">
        <v>21.49</v>
      </c>
      <c r="D6894" s="67"/>
      <c r="E6894" s="67"/>
      <c r="F6894" s="67"/>
      <c r="G6894" s="67"/>
      <c r="H6894" s="67"/>
      <c r="I6894" s="67"/>
    </row>
    <row r="6895" spans="1:9">
      <c r="A6895" s="79">
        <v>44118</v>
      </c>
      <c r="B6895" s="80">
        <v>4</v>
      </c>
      <c r="C6895" s="81">
        <v>18.02</v>
      </c>
      <c r="D6895" s="67"/>
      <c r="E6895" s="67"/>
      <c r="F6895" s="67"/>
      <c r="G6895" s="67"/>
      <c r="H6895" s="67"/>
      <c r="I6895" s="67"/>
    </row>
    <row r="6896" spans="1:9">
      <c r="A6896" s="79">
        <v>44118</v>
      </c>
      <c r="B6896" s="80">
        <v>5</v>
      </c>
      <c r="C6896" s="81">
        <v>19.79</v>
      </c>
      <c r="D6896" s="67"/>
      <c r="E6896" s="67"/>
      <c r="F6896" s="67"/>
      <c r="G6896" s="67"/>
      <c r="H6896" s="67"/>
      <c r="I6896" s="67"/>
    </row>
    <row r="6897" spans="1:9">
      <c r="A6897" s="79">
        <v>44118</v>
      </c>
      <c r="B6897" s="80">
        <v>6</v>
      </c>
      <c r="C6897" s="81">
        <v>22.9</v>
      </c>
      <c r="D6897" s="67"/>
      <c r="E6897" s="67"/>
      <c r="F6897" s="67"/>
      <c r="G6897" s="67"/>
      <c r="H6897" s="67"/>
      <c r="I6897" s="67"/>
    </row>
    <row r="6898" spans="1:9">
      <c r="A6898" s="79">
        <v>44118</v>
      </c>
      <c r="B6898" s="80">
        <v>7</v>
      </c>
      <c r="C6898" s="81">
        <v>23.41</v>
      </c>
      <c r="D6898" s="67"/>
      <c r="E6898" s="67"/>
      <c r="F6898" s="67"/>
      <c r="G6898" s="67"/>
      <c r="H6898" s="67"/>
      <c r="I6898" s="67"/>
    </row>
    <row r="6899" spans="1:9">
      <c r="A6899" s="79">
        <v>44118</v>
      </c>
      <c r="B6899" s="80">
        <v>8</v>
      </c>
      <c r="C6899" s="81">
        <v>61.34</v>
      </c>
      <c r="D6899" s="67"/>
      <c r="E6899" s="67"/>
      <c r="F6899" s="67"/>
      <c r="G6899" s="67"/>
      <c r="H6899" s="67"/>
      <c r="I6899" s="67"/>
    </row>
    <row r="6900" spans="1:9">
      <c r="A6900" s="79">
        <v>44118</v>
      </c>
      <c r="B6900" s="80">
        <v>9</v>
      </c>
      <c r="C6900" s="81">
        <v>45.82</v>
      </c>
      <c r="D6900" s="67"/>
      <c r="E6900" s="67"/>
      <c r="F6900" s="67"/>
      <c r="G6900" s="67"/>
      <c r="H6900" s="67"/>
      <c r="I6900" s="67"/>
    </row>
    <row r="6901" spans="1:9">
      <c r="A6901" s="79">
        <v>44118</v>
      </c>
      <c r="B6901" s="80">
        <v>10</v>
      </c>
      <c r="C6901" s="81">
        <v>21.93</v>
      </c>
      <c r="D6901" s="67"/>
      <c r="E6901" s="67"/>
      <c r="F6901" s="67"/>
      <c r="G6901" s="67"/>
      <c r="H6901" s="67"/>
      <c r="I6901" s="67"/>
    </row>
    <row r="6902" spans="1:9">
      <c r="A6902" s="79">
        <v>44118</v>
      </c>
      <c r="B6902" s="80">
        <v>11</v>
      </c>
      <c r="C6902" s="81">
        <v>19.489999999999998</v>
      </c>
      <c r="D6902" s="67"/>
      <c r="E6902" s="67"/>
      <c r="F6902" s="67"/>
      <c r="G6902" s="67"/>
      <c r="H6902" s="67"/>
      <c r="I6902" s="67"/>
    </row>
    <row r="6903" spans="1:9">
      <c r="A6903" s="79">
        <v>44118</v>
      </c>
      <c r="B6903" s="80">
        <v>12</v>
      </c>
      <c r="C6903" s="81">
        <v>20.65</v>
      </c>
      <c r="D6903" s="67"/>
      <c r="E6903" s="67"/>
      <c r="F6903" s="67"/>
      <c r="G6903" s="67"/>
      <c r="H6903" s="67"/>
      <c r="I6903" s="67"/>
    </row>
    <row r="6904" spans="1:9">
      <c r="A6904" s="79">
        <v>44118</v>
      </c>
      <c r="B6904" s="80">
        <v>13</v>
      </c>
      <c r="C6904" s="81">
        <v>19.940000000000001</v>
      </c>
      <c r="D6904" s="67"/>
      <c r="E6904" s="67"/>
      <c r="F6904" s="67"/>
      <c r="G6904" s="67"/>
      <c r="H6904" s="67"/>
      <c r="I6904" s="67"/>
    </row>
    <row r="6905" spans="1:9">
      <c r="A6905" s="79">
        <v>44118</v>
      </c>
      <c r="B6905" s="80">
        <v>14</v>
      </c>
      <c r="C6905" s="81">
        <v>18.88</v>
      </c>
      <c r="D6905" s="67"/>
      <c r="E6905" s="67"/>
      <c r="F6905" s="67"/>
      <c r="G6905" s="67"/>
      <c r="H6905" s="67"/>
      <c r="I6905" s="67"/>
    </row>
    <row r="6906" spans="1:9">
      <c r="A6906" s="79">
        <v>44118</v>
      </c>
      <c r="B6906" s="80">
        <v>15</v>
      </c>
      <c r="C6906" s="81">
        <v>19.29</v>
      </c>
      <c r="D6906" s="67"/>
      <c r="E6906" s="67"/>
      <c r="F6906" s="67"/>
      <c r="G6906" s="67"/>
      <c r="H6906" s="67"/>
      <c r="I6906" s="67"/>
    </row>
    <row r="6907" spans="1:9">
      <c r="A6907" s="79">
        <v>44118</v>
      </c>
      <c r="B6907" s="80">
        <v>16</v>
      </c>
      <c r="C6907" s="81">
        <v>21.63</v>
      </c>
      <c r="D6907" s="67"/>
      <c r="E6907" s="67"/>
      <c r="F6907" s="67"/>
      <c r="G6907" s="67"/>
      <c r="H6907" s="67"/>
      <c r="I6907" s="67"/>
    </row>
    <row r="6908" spans="1:9">
      <c r="A6908" s="79">
        <v>44118</v>
      </c>
      <c r="B6908" s="80">
        <v>17</v>
      </c>
      <c r="C6908" s="81">
        <v>19.07</v>
      </c>
      <c r="D6908" s="67"/>
      <c r="E6908" s="67"/>
      <c r="F6908" s="67"/>
      <c r="G6908" s="67"/>
      <c r="H6908" s="67"/>
      <c r="I6908" s="67"/>
    </row>
    <row r="6909" spans="1:9">
      <c r="A6909" s="79">
        <v>44118</v>
      </c>
      <c r="B6909" s="80">
        <v>18</v>
      </c>
      <c r="C6909" s="81">
        <v>20.03</v>
      </c>
      <c r="D6909" s="67"/>
      <c r="E6909" s="67"/>
      <c r="F6909" s="67"/>
      <c r="G6909" s="67"/>
      <c r="H6909" s="67"/>
      <c r="I6909" s="67"/>
    </row>
    <row r="6910" spans="1:9">
      <c r="A6910" s="79">
        <v>44118</v>
      </c>
      <c r="B6910" s="80">
        <v>19</v>
      </c>
      <c r="C6910" s="81">
        <v>22.88</v>
      </c>
      <c r="D6910" s="67"/>
      <c r="E6910" s="67"/>
      <c r="F6910" s="67"/>
      <c r="G6910" s="67"/>
      <c r="H6910" s="67"/>
      <c r="I6910" s="67"/>
    </row>
    <row r="6911" spans="1:9">
      <c r="A6911" s="79">
        <v>44118</v>
      </c>
      <c r="B6911" s="80">
        <v>20</v>
      </c>
      <c r="C6911" s="81">
        <v>22.59</v>
      </c>
      <c r="D6911" s="67"/>
      <c r="E6911" s="67"/>
      <c r="F6911" s="67"/>
      <c r="G6911" s="67"/>
      <c r="H6911" s="67"/>
      <c r="I6911" s="67"/>
    </row>
    <row r="6912" spans="1:9">
      <c r="A6912" s="79">
        <v>44118</v>
      </c>
      <c r="B6912" s="80">
        <v>21</v>
      </c>
      <c r="C6912" s="81">
        <v>17.98</v>
      </c>
      <c r="D6912" s="67"/>
      <c r="E6912" s="67"/>
      <c r="F6912" s="67"/>
      <c r="G6912" s="67"/>
      <c r="H6912" s="67"/>
      <c r="I6912" s="67"/>
    </row>
    <row r="6913" spans="1:9">
      <c r="A6913" s="79">
        <v>44118</v>
      </c>
      <c r="B6913" s="80">
        <v>22</v>
      </c>
      <c r="C6913" s="81">
        <v>20.11</v>
      </c>
      <c r="D6913" s="67"/>
      <c r="E6913" s="67"/>
      <c r="F6913" s="67"/>
      <c r="G6913" s="67"/>
      <c r="H6913" s="67"/>
      <c r="I6913" s="67"/>
    </row>
    <row r="6914" spans="1:9">
      <c r="A6914" s="79">
        <v>44118</v>
      </c>
      <c r="B6914" s="80">
        <v>23</v>
      </c>
      <c r="C6914" s="81">
        <v>18.47</v>
      </c>
      <c r="D6914" s="67"/>
      <c r="E6914" s="67"/>
      <c r="F6914" s="67"/>
      <c r="G6914" s="67"/>
      <c r="H6914" s="67"/>
      <c r="I6914" s="67"/>
    </row>
    <row r="6915" spans="1:9">
      <c r="A6915" s="79">
        <v>44118</v>
      </c>
      <c r="B6915" s="80">
        <v>24</v>
      </c>
      <c r="C6915" s="81">
        <v>17.37</v>
      </c>
      <c r="D6915" s="67"/>
      <c r="E6915" s="67"/>
      <c r="F6915" s="67"/>
      <c r="G6915" s="67"/>
      <c r="H6915" s="67"/>
      <c r="I6915" s="67"/>
    </row>
    <row r="6916" spans="1:9">
      <c r="A6916" s="79">
        <v>44119</v>
      </c>
      <c r="B6916" s="80">
        <v>1</v>
      </c>
      <c r="C6916" s="81">
        <v>16.87</v>
      </c>
      <c r="D6916" s="67"/>
      <c r="E6916" s="67"/>
      <c r="F6916" s="67"/>
      <c r="G6916" s="67"/>
      <c r="H6916" s="67"/>
      <c r="I6916" s="67"/>
    </row>
    <row r="6917" spans="1:9">
      <c r="A6917" s="79">
        <v>44119</v>
      </c>
      <c r="B6917" s="80">
        <v>2</v>
      </c>
      <c r="C6917" s="81">
        <v>14.4</v>
      </c>
      <c r="D6917" s="67"/>
      <c r="E6917" s="67"/>
      <c r="F6917" s="67"/>
      <c r="G6917" s="67"/>
      <c r="H6917" s="67"/>
      <c r="I6917" s="67"/>
    </row>
    <row r="6918" spans="1:9">
      <c r="A6918" s="79">
        <v>44119</v>
      </c>
      <c r="B6918" s="80">
        <v>3</v>
      </c>
      <c r="C6918" s="81">
        <v>14.07</v>
      </c>
      <c r="D6918" s="67"/>
      <c r="E6918" s="67"/>
      <c r="F6918" s="67"/>
      <c r="G6918" s="67"/>
      <c r="H6918" s="67"/>
      <c r="I6918" s="67"/>
    </row>
    <row r="6919" spans="1:9">
      <c r="A6919" s="79">
        <v>44119</v>
      </c>
      <c r="B6919" s="80">
        <v>4</v>
      </c>
      <c r="C6919" s="81">
        <v>13.68</v>
      </c>
      <c r="D6919" s="67"/>
      <c r="E6919" s="67"/>
      <c r="F6919" s="67"/>
      <c r="G6919" s="67"/>
      <c r="H6919" s="67"/>
      <c r="I6919" s="67"/>
    </row>
    <row r="6920" spans="1:9">
      <c r="A6920" s="79">
        <v>44119</v>
      </c>
      <c r="B6920" s="80">
        <v>5</v>
      </c>
      <c r="C6920" s="81">
        <v>16.940000000000001</v>
      </c>
      <c r="D6920" s="67"/>
      <c r="E6920" s="67"/>
      <c r="F6920" s="67"/>
      <c r="G6920" s="67"/>
      <c r="H6920" s="67"/>
      <c r="I6920" s="67"/>
    </row>
    <row r="6921" spans="1:9">
      <c r="A6921" s="79">
        <v>44119</v>
      </c>
      <c r="B6921" s="80">
        <v>6</v>
      </c>
      <c r="C6921" s="81">
        <v>18.18</v>
      </c>
      <c r="D6921" s="67"/>
      <c r="E6921" s="67"/>
      <c r="F6921" s="67"/>
      <c r="G6921" s="67"/>
      <c r="H6921" s="67"/>
      <c r="I6921" s="67"/>
    </row>
    <row r="6922" spans="1:9">
      <c r="A6922" s="79">
        <v>44119</v>
      </c>
      <c r="B6922" s="80">
        <v>7</v>
      </c>
      <c r="C6922" s="81">
        <v>27.71</v>
      </c>
      <c r="D6922" s="67"/>
      <c r="E6922" s="67"/>
      <c r="F6922" s="67"/>
      <c r="G6922" s="67"/>
      <c r="H6922" s="67"/>
      <c r="I6922" s="67"/>
    </row>
    <row r="6923" spans="1:9">
      <c r="A6923" s="79">
        <v>44119</v>
      </c>
      <c r="B6923" s="80">
        <v>8</v>
      </c>
      <c r="C6923" s="81">
        <v>20.32</v>
      </c>
      <c r="D6923" s="67"/>
      <c r="E6923" s="67"/>
      <c r="F6923" s="67"/>
      <c r="G6923" s="67"/>
      <c r="H6923" s="67"/>
      <c r="I6923" s="67"/>
    </row>
    <row r="6924" spans="1:9">
      <c r="A6924" s="79">
        <v>44119</v>
      </c>
      <c r="B6924" s="80">
        <v>9</v>
      </c>
      <c r="C6924" s="81">
        <v>20.27</v>
      </c>
      <c r="D6924" s="67"/>
      <c r="E6924" s="67"/>
      <c r="F6924" s="67"/>
      <c r="G6924" s="67"/>
      <c r="H6924" s="67"/>
      <c r="I6924" s="67"/>
    </row>
    <row r="6925" spans="1:9">
      <c r="A6925" s="79">
        <v>44119</v>
      </c>
      <c r="B6925" s="80">
        <v>10</v>
      </c>
      <c r="C6925" s="81">
        <v>21.15</v>
      </c>
      <c r="D6925" s="67"/>
      <c r="E6925" s="67"/>
      <c r="F6925" s="67"/>
      <c r="G6925" s="67"/>
      <c r="H6925" s="67"/>
      <c r="I6925" s="67"/>
    </row>
    <row r="6926" spans="1:9">
      <c r="A6926" s="79">
        <v>44119</v>
      </c>
      <c r="B6926" s="80">
        <v>11</v>
      </c>
      <c r="C6926" s="81">
        <v>20.54</v>
      </c>
      <c r="D6926" s="67"/>
      <c r="E6926" s="67"/>
      <c r="F6926" s="67"/>
      <c r="G6926" s="67"/>
      <c r="H6926" s="67"/>
      <c r="I6926" s="67"/>
    </row>
    <row r="6927" spans="1:9">
      <c r="A6927" s="79">
        <v>44119</v>
      </c>
      <c r="B6927" s="80">
        <v>12</v>
      </c>
      <c r="C6927" s="81">
        <v>20.5</v>
      </c>
      <c r="D6927" s="67"/>
      <c r="E6927" s="67"/>
      <c r="F6927" s="67"/>
      <c r="G6927" s="67"/>
      <c r="H6927" s="67"/>
      <c r="I6927" s="67"/>
    </row>
    <row r="6928" spans="1:9">
      <c r="A6928" s="79">
        <v>44119</v>
      </c>
      <c r="B6928" s="80">
        <v>13</v>
      </c>
      <c r="C6928" s="81">
        <v>20.94</v>
      </c>
      <c r="D6928" s="67"/>
      <c r="E6928" s="67"/>
      <c r="F6928" s="67"/>
      <c r="G6928" s="67"/>
      <c r="H6928" s="67"/>
      <c r="I6928" s="67"/>
    </row>
    <row r="6929" spans="1:9">
      <c r="A6929" s="79">
        <v>44119</v>
      </c>
      <c r="B6929" s="80">
        <v>14</v>
      </c>
      <c r="C6929" s="81">
        <v>19.920000000000002</v>
      </c>
      <c r="D6929" s="67"/>
      <c r="E6929" s="67"/>
      <c r="F6929" s="67"/>
      <c r="G6929" s="67"/>
      <c r="H6929" s="67"/>
      <c r="I6929" s="67"/>
    </row>
    <row r="6930" spans="1:9">
      <c r="A6930" s="79">
        <v>44119</v>
      </c>
      <c r="B6930" s="80">
        <v>15</v>
      </c>
      <c r="C6930" s="81">
        <v>19.71</v>
      </c>
      <c r="D6930" s="67"/>
      <c r="E6930" s="67"/>
      <c r="F6930" s="67"/>
      <c r="G6930" s="67"/>
      <c r="H6930" s="67"/>
      <c r="I6930" s="67"/>
    </row>
    <row r="6931" spans="1:9">
      <c r="A6931" s="79">
        <v>44119</v>
      </c>
      <c r="B6931" s="80">
        <v>16</v>
      </c>
      <c r="C6931" s="81">
        <v>19.72</v>
      </c>
      <c r="D6931" s="67"/>
      <c r="E6931" s="67"/>
      <c r="F6931" s="67"/>
      <c r="G6931" s="67"/>
      <c r="H6931" s="67"/>
      <c r="I6931" s="67"/>
    </row>
    <row r="6932" spans="1:9">
      <c r="A6932" s="79">
        <v>44119</v>
      </c>
      <c r="B6932" s="80">
        <v>17</v>
      </c>
      <c r="C6932" s="81">
        <v>21.18</v>
      </c>
      <c r="D6932" s="67"/>
      <c r="E6932" s="67"/>
      <c r="F6932" s="67"/>
      <c r="G6932" s="67"/>
      <c r="H6932" s="67"/>
      <c r="I6932" s="67"/>
    </row>
    <row r="6933" spans="1:9">
      <c r="A6933" s="79">
        <v>44119</v>
      </c>
      <c r="B6933" s="80">
        <v>18</v>
      </c>
      <c r="C6933" s="81">
        <v>19.97</v>
      </c>
      <c r="D6933" s="67"/>
      <c r="E6933" s="67"/>
      <c r="F6933" s="67"/>
      <c r="G6933" s="67"/>
      <c r="H6933" s="67"/>
      <c r="I6933" s="67"/>
    </row>
    <row r="6934" spans="1:9">
      <c r="A6934" s="79">
        <v>44119</v>
      </c>
      <c r="B6934" s="80">
        <v>19</v>
      </c>
      <c r="C6934" s="81">
        <v>23.43</v>
      </c>
      <c r="D6934" s="67"/>
      <c r="E6934" s="67"/>
      <c r="F6934" s="67"/>
      <c r="G6934" s="67"/>
      <c r="H6934" s="67"/>
      <c r="I6934" s="67"/>
    </row>
    <row r="6935" spans="1:9">
      <c r="A6935" s="79">
        <v>44119</v>
      </c>
      <c r="B6935" s="80">
        <v>20</v>
      </c>
      <c r="C6935" s="81">
        <v>21.13</v>
      </c>
      <c r="D6935" s="67"/>
      <c r="E6935" s="67"/>
      <c r="F6935" s="67"/>
      <c r="G6935" s="67"/>
      <c r="H6935" s="67"/>
      <c r="I6935" s="67"/>
    </row>
    <row r="6936" spans="1:9">
      <c r="A6936" s="79">
        <v>44119</v>
      </c>
      <c r="B6936" s="80">
        <v>21</v>
      </c>
      <c r="C6936" s="81">
        <v>20.170000000000002</v>
      </c>
      <c r="D6936" s="67"/>
      <c r="E6936" s="67"/>
      <c r="F6936" s="67"/>
      <c r="G6936" s="67"/>
      <c r="H6936" s="67"/>
      <c r="I6936" s="67"/>
    </row>
    <row r="6937" spans="1:9">
      <c r="A6937" s="79">
        <v>44119</v>
      </c>
      <c r="B6937" s="80">
        <v>22</v>
      </c>
      <c r="C6937" s="81">
        <v>18.68</v>
      </c>
      <c r="D6937" s="67"/>
      <c r="E6937" s="67"/>
      <c r="F6937" s="67"/>
      <c r="G6937" s="67"/>
      <c r="H6937" s="67"/>
      <c r="I6937" s="67"/>
    </row>
    <row r="6938" spans="1:9">
      <c r="A6938" s="79">
        <v>44119</v>
      </c>
      <c r="B6938" s="80">
        <v>23</v>
      </c>
      <c r="C6938" s="81">
        <v>17.68</v>
      </c>
      <c r="D6938" s="67"/>
      <c r="E6938" s="67"/>
      <c r="F6938" s="67"/>
      <c r="G6938" s="67"/>
      <c r="H6938" s="67"/>
      <c r="I6938" s="67"/>
    </row>
    <row r="6939" spans="1:9">
      <c r="A6939" s="79">
        <v>44119</v>
      </c>
      <c r="B6939" s="80">
        <v>24</v>
      </c>
      <c r="C6939" s="81">
        <v>18.260000000000002</v>
      </c>
      <c r="D6939" s="67"/>
      <c r="E6939" s="67"/>
      <c r="F6939" s="67"/>
      <c r="G6939" s="67"/>
      <c r="H6939" s="67"/>
      <c r="I6939" s="67"/>
    </row>
    <row r="6940" spans="1:9">
      <c r="A6940" s="79">
        <v>44120</v>
      </c>
      <c r="B6940" s="80">
        <v>1</v>
      </c>
      <c r="C6940" s="81">
        <v>19.68</v>
      </c>
      <c r="D6940" s="67"/>
      <c r="E6940" s="67"/>
      <c r="F6940" s="67"/>
      <c r="G6940" s="67"/>
      <c r="H6940" s="67"/>
      <c r="I6940" s="67"/>
    </row>
    <row r="6941" spans="1:9">
      <c r="A6941" s="79">
        <v>44120</v>
      </c>
      <c r="B6941" s="80">
        <v>2</v>
      </c>
      <c r="C6941" s="81">
        <v>19.25</v>
      </c>
      <c r="D6941" s="67"/>
      <c r="E6941" s="67"/>
      <c r="F6941" s="67"/>
      <c r="G6941" s="67"/>
      <c r="H6941" s="67"/>
      <c r="I6941" s="67"/>
    </row>
    <row r="6942" spans="1:9">
      <c r="A6942" s="79">
        <v>44120</v>
      </c>
      <c r="B6942" s="80">
        <v>3</v>
      </c>
      <c r="C6942" s="81">
        <v>18.760000000000002</v>
      </c>
      <c r="D6942" s="67"/>
      <c r="E6942" s="67"/>
      <c r="F6942" s="67"/>
      <c r="G6942" s="67"/>
      <c r="H6942" s="67"/>
      <c r="I6942" s="67"/>
    </row>
    <row r="6943" spans="1:9">
      <c r="A6943" s="79">
        <v>44120</v>
      </c>
      <c r="B6943" s="80">
        <v>4</v>
      </c>
      <c r="C6943" s="81">
        <v>22.6</v>
      </c>
      <c r="D6943" s="67"/>
      <c r="E6943" s="67"/>
      <c r="F6943" s="67"/>
      <c r="G6943" s="67"/>
      <c r="H6943" s="67"/>
      <c r="I6943" s="67"/>
    </row>
    <row r="6944" spans="1:9">
      <c r="A6944" s="79">
        <v>44120</v>
      </c>
      <c r="B6944" s="80">
        <v>5</v>
      </c>
      <c r="C6944" s="81">
        <v>21.69</v>
      </c>
      <c r="D6944" s="67"/>
      <c r="E6944" s="67"/>
      <c r="F6944" s="67"/>
      <c r="G6944" s="67"/>
      <c r="H6944" s="67"/>
      <c r="I6944" s="67"/>
    </row>
    <row r="6945" spans="1:9">
      <c r="A6945" s="79">
        <v>44120</v>
      </c>
      <c r="B6945" s="80">
        <v>6</v>
      </c>
      <c r="C6945" s="81">
        <v>24.41</v>
      </c>
      <c r="D6945" s="67"/>
      <c r="E6945" s="67"/>
      <c r="F6945" s="67"/>
      <c r="G6945" s="67"/>
      <c r="H6945" s="67"/>
      <c r="I6945" s="67"/>
    </row>
    <row r="6946" spans="1:9">
      <c r="A6946" s="79">
        <v>44120</v>
      </c>
      <c r="B6946" s="80">
        <v>7</v>
      </c>
      <c r="C6946" s="81">
        <v>37.94</v>
      </c>
      <c r="D6946" s="67"/>
      <c r="E6946" s="67"/>
      <c r="F6946" s="67"/>
      <c r="G6946" s="67"/>
      <c r="H6946" s="67"/>
      <c r="I6946" s="67"/>
    </row>
    <row r="6947" spans="1:9">
      <c r="A6947" s="79">
        <v>44120</v>
      </c>
      <c r="B6947" s="80">
        <v>8</v>
      </c>
      <c r="C6947" s="81">
        <v>22.49</v>
      </c>
      <c r="D6947" s="67"/>
      <c r="E6947" s="67"/>
      <c r="F6947" s="67"/>
      <c r="G6947" s="67"/>
      <c r="H6947" s="67"/>
      <c r="I6947" s="67"/>
    </row>
    <row r="6948" spans="1:9">
      <c r="A6948" s="79">
        <v>44120</v>
      </c>
      <c r="B6948" s="80">
        <v>9</v>
      </c>
      <c r="C6948" s="81">
        <v>23.04</v>
      </c>
      <c r="D6948" s="67"/>
      <c r="E6948" s="67"/>
      <c r="F6948" s="67"/>
      <c r="G6948" s="67"/>
      <c r="H6948" s="67"/>
      <c r="I6948" s="67"/>
    </row>
    <row r="6949" spans="1:9">
      <c r="A6949" s="79">
        <v>44120</v>
      </c>
      <c r="B6949" s="80">
        <v>10</v>
      </c>
      <c r="C6949" s="81">
        <v>24.93</v>
      </c>
      <c r="D6949" s="67"/>
      <c r="E6949" s="67"/>
      <c r="F6949" s="67"/>
      <c r="G6949" s="67"/>
      <c r="H6949" s="67"/>
      <c r="I6949" s="67"/>
    </row>
    <row r="6950" spans="1:9">
      <c r="A6950" s="79">
        <v>44120</v>
      </c>
      <c r="B6950" s="80">
        <v>11</v>
      </c>
      <c r="C6950" s="81">
        <v>24.22</v>
      </c>
      <c r="D6950" s="67"/>
      <c r="E6950" s="67"/>
      <c r="F6950" s="67"/>
      <c r="G6950" s="67"/>
      <c r="H6950" s="67"/>
      <c r="I6950" s="67"/>
    </row>
    <row r="6951" spans="1:9">
      <c r="A6951" s="79">
        <v>44120</v>
      </c>
      <c r="B6951" s="80">
        <v>12</v>
      </c>
      <c r="C6951" s="81">
        <v>23.14</v>
      </c>
      <c r="D6951" s="67"/>
      <c r="E6951" s="67"/>
      <c r="F6951" s="67"/>
      <c r="G6951" s="67"/>
      <c r="H6951" s="67"/>
      <c r="I6951" s="67"/>
    </row>
    <row r="6952" spans="1:9">
      <c r="A6952" s="79">
        <v>44120</v>
      </c>
      <c r="B6952" s="80">
        <v>13</v>
      </c>
      <c r="C6952" s="81">
        <v>22.55</v>
      </c>
      <c r="D6952" s="67"/>
      <c r="E6952" s="67"/>
      <c r="F6952" s="67"/>
      <c r="G6952" s="67"/>
      <c r="H6952" s="67"/>
      <c r="I6952" s="67"/>
    </row>
    <row r="6953" spans="1:9">
      <c r="A6953" s="79">
        <v>44120</v>
      </c>
      <c r="B6953" s="80">
        <v>14</v>
      </c>
      <c r="C6953" s="81">
        <v>21.42</v>
      </c>
      <c r="D6953" s="67"/>
      <c r="E6953" s="67"/>
      <c r="F6953" s="67"/>
      <c r="G6953" s="67"/>
      <c r="H6953" s="67"/>
      <c r="I6953" s="67"/>
    </row>
    <row r="6954" spans="1:9">
      <c r="A6954" s="79">
        <v>44120</v>
      </c>
      <c r="B6954" s="80">
        <v>15</v>
      </c>
      <c r="C6954" s="81">
        <v>20.100000000000001</v>
      </c>
      <c r="D6954" s="67"/>
      <c r="E6954" s="67"/>
      <c r="F6954" s="67"/>
      <c r="G6954" s="67"/>
      <c r="H6954" s="67"/>
      <c r="I6954" s="67"/>
    </row>
    <row r="6955" spans="1:9">
      <c r="A6955" s="79">
        <v>44120</v>
      </c>
      <c r="B6955" s="80">
        <v>16</v>
      </c>
      <c r="C6955" s="81">
        <v>18.91</v>
      </c>
      <c r="D6955" s="67"/>
      <c r="E6955" s="67"/>
      <c r="F6955" s="67"/>
      <c r="G6955" s="67"/>
      <c r="H6955" s="67"/>
      <c r="I6955" s="67"/>
    </row>
    <row r="6956" spans="1:9">
      <c r="A6956" s="79">
        <v>44120</v>
      </c>
      <c r="B6956" s="80">
        <v>17</v>
      </c>
      <c r="C6956" s="81">
        <v>19.809999999999999</v>
      </c>
      <c r="D6956" s="67"/>
      <c r="E6956" s="67"/>
      <c r="F6956" s="67"/>
      <c r="G6956" s="67"/>
      <c r="H6956" s="67"/>
      <c r="I6956" s="67"/>
    </row>
    <row r="6957" spans="1:9">
      <c r="A6957" s="79">
        <v>44120</v>
      </c>
      <c r="B6957" s="80">
        <v>18</v>
      </c>
      <c r="C6957" s="81">
        <v>22.78</v>
      </c>
      <c r="D6957" s="67"/>
      <c r="E6957" s="67"/>
      <c r="F6957" s="67"/>
      <c r="G6957" s="67"/>
      <c r="H6957" s="67"/>
      <c r="I6957" s="67"/>
    </row>
    <row r="6958" spans="1:9">
      <c r="A6958" s="79">
        <v>44120</v>
      </c>
      <c r="B6958" s="80">
        <v>19</v>
      </c>
      <c r="C6958" s="81">
        <v>141.47999999999999</v>
      </c>
      <c r="D6958" s="67"/>
      <c r="E6958" s="67"/>
      <c r="F6958" s="67"/>
      <c r="G6958" s="67"/>
      <c r="H6958" s="67"/>
      <c r="I6958" s="67"/>
    </row>
    <row r="6959" spans="1:9">
      <c r="A6959" s="79">
        <v>44120</v>
      </c>
      <c r="B6959" s="80">
        <v>20</v>
      </c>
      <c r="C6959" s="81">
        <v>24.82</v>
      </c>
      <c r="D6959" s="67"/>
      <c r="E6959" s="67"/>
      <c r="F6959" s="67"/>
      <c r="G6959" s="67"/>
      <c r="H6959" s="67"/>
      <c r="I6959" s="67"/>
    </row>
    <row r="6960" spans="1:9">
      <c r="A6960" s="79">
        <v>44120</v>
      </c>
      <c r="B6960" s="80">
        <v>21</v>
      </c>
      <c r="C6960" s="81">
        <v>31.37</v>
      </c>
      <c r="D6960" s="67"/>
      <c r="E6960" s="67"/>
      <c r="F6960" s="67"/>
      <c r="G6960" s="67"/>
      <c r="H6960" s="67"/>
      <c r="I6960" s="67"/>
    </row>
    <row r="6961" spans="1:9">
      <c r="A6961" s="79">
        <v>44120</v>
      </c>
      <c r="B6961" s="80">
        <v>22</v>
      </c>
      <c r="C6961" s="81">
        <v>19.809999999999999</v>
      </c>
      <c r="D6961" s="67"/>
      <c r="E6961" s="67"/>
      <c r="F6961" s="67"/>
      <c r="G6961" s="67"/>
      <c r="H6961" s="67"/>
      <c r="I6961" s="67"/>
    </row>
    <row r="6962" spans="1:9">
      <c r="A6962" s="79">
        <v>44120</v>
      </c>
      <c r="B6962" s="80">
        <v>23</v>
      </c>
      <c r="C6962" s="81">
        <v>18.45</v>
      </c>
      <c r="D6962" s="67"/>
      <c r="E6962" s="67"/>
      <c r="F6962" s="67"/>
      <c r="G6962" s="67"/>
      <c r="H6962" s="67"/>
      <c r="I6962" s="67"/>
    </row>
    <row r="6963" spans="1:9">
      <c r="A6963" s="79">
        <v>44120</v>
      </c>
      <c r="B6963" s="80">
        <v>24</v>
      </c>
      <c r="C6963" s="81">
        <v>19.02</v>
      </c>
      <c r="D6963" s="67"/>
      <c r="E6963" s="67"/>
      <c r="F6963" s="67"/>
      <c r="G6963" s="67"/>
      <c r="H6963" s="67"/>
      <c r="I6963" s="67"/>
    </row>
    <row r="6964" spans="1:9">
      <c r="A6964" s="79">
        <v>44121</v>
      </c>
      <c r="B6964" s="80">
        <v>1</v>
      </c>
      <c r="C6964" s="81">
        <v>26.24</v>
      </c>
      <c r="D6964" s="67"/>
      <c r="E6964" s="67"/>
      <c r="F6964" s="67"/>
      <c r="G6964" s="67"/>
      <c r="H6964" s="67"/>
      <c r="I6964" s="67"/>
    </row>
    <row r="6965" spans="1:9">
      <c r="A6965" s="79">
        <v>44121</v>
      </c>
      <c r="B6965" s="80">
        <v>2</v>
      </c>
      <c r="C6965" s="81">
        <v>20.079999999999998</v>
      </c>
      <c r="D6965" s="67"/>
      <c r="E6965" s="67"/>
      <c r="F6965" s="67"/>
      <c r="G6965" s="67"/>
      <c r="H6965" s="67"/>
      <c r="I6965" s="67"/>
    </row>
    <row r="6966" spans="1:9">
      <c r="A6966" s="79">
        <v>44121</v>
      </c>
      <c r="B6966" s="80">
        <v>3</v>
      </c>
      <c r="C6966" s="81">
        <v>16.88</v>
      </c>
      <c r="D6966" s="67"/>
      <c r="E6966" s="67"/>
      <c r="F6966" s="67"/>
      <c r="G6966" s="67"/>
      <c r="H6966" s="67"/>
      <c r="I6966" s="67"/>
    </row>
    <row r="6967" spans="1:9">
      <c r="A6967" s="79">
        <v>44121</v>
      </c>
      <c r="B6967" s="80">
        <v>4</v>
      </c>
      <c r="C6967" s="81">
        <v>16.71</v>
      </c>
      <c r="D6967" s="67"/>
      <c r="E6967" s="67"/>
      <c r="F6967" s="67"/>
      <c r="G6967" s="67"/>
      <c r="H6967" s="67"/>
      <c r="I6967" s="67"/>
    </row>
    <row r="6968" spans="1:9">
      <c r="A6968" s="79">
        <v>44121</v>
      </c>
      <c r="B6968" s="80">
        <v>5</v>
      </c>
      <c r="C6968" s="81">
        <v>17.649999999999999</v>
      </c>
      <c r="D6968" s="67"/>
      <c r="E6968" s="67"/>
      <c r="F6968" s="67"/>
      <c r="G6968" s="67"/>
      <c r="H6968" s="67"/>
      <c r="I6968" s="67"/>
    </row>
    <row r="6969" spans="1:9">
      <c r="A6969" s="79">
        <v>44121</v>
      </c>
      <c r="B6969" s="80">
        <v>6</v>
      </c>
      <c r="C6969" s="81">
        <v>19.16</v>
      </c>
      <c r="D6969" s="67"/>
      <c r="E6969" s="67"/>
      <c r="F6969" s="67"/>
      <c r="G6969" s="67"/>
      <c r="H6969" s="67"/>
      <c r="I6969" s="67"/>
    </row>
    <row r="6970" spans="1:9">
      <c r="A6970" s="79">
        <v>44121</v>
      </c>
      <c r="B6970" s="80">
        <v>7</v>
      </c>
      <c r="C6970" s="81">
        <v>17.18</v>
      </c>
      <c r="D6970" s="67"/>
      <c r="E6970" s="67"/>
      <c r="F6970" s="67"/>
      <c r="G6970" s="67"/>
      <c r="H6970" s="67"/>
      <c r="I6970" s="67"/>
    </row>
    <row r="6971" spans="1:9">
      <c r="A6971" s="79">
        <v>44121</v>
      </c>
      <c r="B6971" s="80">
        <v>8</v>
      </c>
      <c r="C6971" s="81">
        <v>19.7</v>
      </c>
      <c r="D6971" s="67"/>
      <c r="E6971" s="67"/>
      <c r="F6971" s="67"/>
      <c r="G6971" s="67"/>
      <c r="H6971" s="67"/>
      <c r="I6971" s="67"/>
    </row>
    <row r="6972" spans="1:9">
      <c r="A6972" s="79">
        <v>44121</v>
      </c>
      <c r="B6972" s="80">
        <v>9</v>
      </c>
      <c r="C6972" s="81">
        <v>20.93</v>
      </c>
      <c r="D6972" s="67"/>
      <c r="E6972" s="67"/>
      <c r="F6972" s="67"/>
      <c r="G6972" s="67"/>
      <c r="H6972" s="67"/>
      <c r="I6972" s="67"/>
    </row>
    <row r="6973" spans="1:9">
      <c r="A6973" s="79">
        <v>44121</v>
      </c>
      <c r="B6973" s="80">
        <v>10</v>
      </c>
      <c r="C6973" s="81">
        <v>19.61</v>
      </c>
      <c r="D6973" s="67"/>
      <c r="E6973" s="67"/>
      <c r="F6973" s="67"/>
      <c r="G6973" s="67"/>
      <c r="H6973" s="67"/>
      <c r="I6973" s="67"/>
    </row>
    <row r="6974" spans="1:9">
      <c r="A6974" s="79">
        <v>44121</v>
      </c>
      <c r="B6974" s="80">
        <v>11</v>
      </c>
      <c r="C6974" s="81">
        <v>19.93</v>
      </c>
      <c r="D6974" s="67"/>
      <c r="E6974" s="67"/>
      <c r="F6974" s="67"/>
      <c r="G6974" s="67"/>
      <c r="H6974" s="67"/>
      <c r="I6974" s="67"/>
    </row>
    <row r="6975" spans="1:9">
      <c r="A6975" s="79">
        <v>44121</v>
      </c>
      <c r="B6975" s="80">
        <v>12</v>
      </c>
      <c r="C6975" s="81">
        <v>18.43</v>
      </c>
      <c r="D6975" s="67"/>
      <c r="E6975" s="67"/>
      <c r="F6975" s="67"/>
      <c r="G6975" s="67"/>
      <c r="H6975" s="67"/>
      <c r="I6975" s="67"/>
    </row>
    <row r="6976" spans="1:9">
      <c r="A6976" s="79">
        <v>44121</v>
      </c>
      <c r="B6976" s="80">
        <v>13</v>
      </c>
      <c r="C6976" s="81">
        <v>17.91</v>
      </c>
      <c r="D6976" s="67"/>
      <c r="E6976" s="67"/>
      <c r="F6976" s="67"/>
      <c r="G6976" s="67"/>
      <c r="H6976" s="67"/>
      <c r="I6976" s="67"/>
    </row>
    <row r="6977" spans="1:9">
      <c r="A6977" s="79">
        <v>44121</v>
      </c>
      <c r="B6977" s="80">
        <v>14</v>
      </c>
      <c r="C6977" s="81">
        <v>17.45</v>
      </c>
      <c r="D6977" s="67"/>
      <c r="E6977" s="67"/>
      <c r="F6977" s="67"/>
      <c r="G6977" s="67"/>
      <c r="H6977" s="67"/>
      <c r="I6977" s="67"/>
    </row>
    <row r="6978" spans="1:9">
      <c r="A6978" s="79">
        <v>44121</v>
      </c>
      <c r="B6978" s="80">
        <v>15</v>
      </c>
      <c r="C6978" s="81">
        <v>18.059999999999999</v>
      </c>
      <c r="D6978" s="67"/>
      <c r="E6978" s="67"/>
      <c r="F6978" s="67"/>
      <c r="G6978" s="67"/>
      <c r="H6978" s="67"/>
      <c r="I6978" s="67"/>
    </row>
    <row r="6979" spans="1:9">
      <c r="A6979" s="79">
        <v>44121</v>
      </c>
      <c r="B6979" s="80">
        <v>16</v>
      </c>
      <c r="C6979" s="81">
        <v>17.309999999999999</v>
      </c>
      <c r="D6979" s="67"/>
      <c r="E6979" s="67"/>
      <c r="F6979" s="67"/>
      <c r="G6979" s="67"/>
      <c r="H6979" s="67"/>
      <c r="I6979" s="67"/>
    </row>
    <row r="6980" spans="1:9">
      <c r="A6980" s="79">
        <v>44121</v>
      </c>
      <c r="B6980" s="80">
        <v>17</v>
      </c>
      <c r="C6980" s="81">
        <v>17.760000000000002</v>
      </c>
      <c r="D6980" s="67"/>
      <c r="E6980" s="67"/>
      <c r="F6980" s="67"/>
      <c r="G6980" s="67"/>
      <c r="H6980" s="67"/>
      <c r="I6980" s="67"/>
    </row>
    <row r="6981" spans="1:9">
      <c r="A6981" s="79">
        <v>44121</v>
      </c>
      <c r="B6981" s="80">
        <v>18</v>
      </c>
      <c r="C6981" s="81">
        <v>21.56</v>
      </c>
      <c r="D6981" s="67"/>
      <c r="E6981" s="67"/>
      <c r="F6981" s="67"/>
      <c r="G6981" s="67"/>
      <c r="H6981" s="67"/>
      <c r="I6981" s="67"/>
    </row>
    <row r="6982" spans="1:9">
      <c r="A6982" s="79">
        <v>44121</v>
      </c>
      <c r="B6982" s="80">
        <v>19</v>
      </c>
      <c r="C6982" s="81">
        <v>55.09</v>
      </c>
      <c r="D6982" s="67"/>
      <c r="E6982" s="67"/>
      <c r="F6982" s="67"/>
      <c r="G6982" s="67"/>
      <c r="H6982" s="67"/>
      <c r="I6982" s="67"/>
    </row>
    <row r="6983" spans="1:9">
      <c r="A6983" s="79">
        <v>44121</v>
      </c>
      <c r="B6983" s="80">
        <v>20</v>
      </c>
      <c r="C6983" s="81">
        <v>17.86</v>
      </c>
      <c r="D6983" s="67"/>
      <c r="E6983" s="67"/>
      <c r="F6983" s="67"/>
      <c r="G6983" s="67"/>
      <c r="H6983" s="67"/>
      <c r="I6983" s="67"/>
    </row>
    <row r="6984" spans="1:9">
      <c r="A6984" s="79">
        <v>44121</v>
      </c>
      <c r="B6984" s="80">
        <v>21</v>
      </c>
      <c r="C6984" s="81">
        <v>17.77</v>
      </c>
      <c r="D6984" s="67"/>
      <c r="E6984" s="67"/>
      <c r="F6984" s="67"/>
      <c r="G6984" s="67"/>
      <c r="H6984" s="67"/>
      <c r="I6984" s="67"/>
    </row>
    <row r="6985" spans="1:9">
      <c r="A6985" s="79">
        <v>44121</v>
      </c>
      <c r="B6985" s="80">
        <v>22</v>
      </c>
      <c r="C6985" s="81">
        <v>17.55</v>
      </c>
      <c r="D6985" s="67"/>
      <c r="E6985" s="67"/>
      <c r="F6985" s="67"/>
      <c r="G6985" s="67"/>
      <c r="H6985" s="67"/>
      <c r="I6985" s="67"/>
    </row>
    <row r="6986" spans="1:9">
      <c r="A6986" s="79">
        <v>44121</v>
      </c>
      <c r="B6986" s="80">
        <v>23</v>
      </c>
      <c r="C6986" s="81">
        <v>16.260000000000002</v>
      </c>
      <c r="D6986" s="67"/>
      <c r="E6986" s="67"/>
      <c r="F6986" s="67"/>
      <c r="G6986" s="67"/>
      <c r="H6986" s="67"/>
      <c r="I6986" s="67"/>
    </row>
    <row r="6987" spans="1:9">
      <c r="A6987" s="79">
        <v>44121</v>
      </c>
      <c r="B6987" s="80">
        <v>24</v>
      </c>
      <c r="C6987" s="81">
        <v>15.93</v>
      </c>
      <c r="D6987" s="67"/>
      <c r="E6987" s="67"/>
      <c r="F6987" s="67"/>
      <c r="G6987" s="67"/>
      <c r="H6987" s="67"/>
      <c r="I6987" s="67"/>
    </row>
    <row r="6988" spans="1:9">
      <c r="A6988" s="79">
        <v>44122</v>
      </c>
      <c r="B6988" s="80">
        <v>1</v>
      </c>
      <c r="C6988" s="81">
        <v>13.66</v>
      </c>
      <c r="D6988" s="67"/>
      <c r="E6988" s="67"/>
      <c r="F6988" s="67"/>
      <c r="G6988" s="67"/>
      <c r="H6988" s="67"/>
      <c r="I6988" s="67"/>
    </row>
    <row r="6989" spans="1:9">
      <c r="A6989" s="79">
        <v>44122</v>
      </c>
      <c r="B6989" s="80">
        <v>2</v>
      </c>
      <c r="C6989" s="81">
        <v>13.91</v>
      </c>
      <c r="D6989" s="67"/>
      <c r="E6989" s="67"/>
      <c r="F6989" s="67"/>
      <c r="G6989" s="67"/>
      <c r="H6989" s="67"/>
      <c r="I6989" s="67"/>
    </row>
    <row r="6990" spans="1:9">
      <c r="A6990" s="79">
        <v>44122</v>
      </c>
      <c r="B6990" s="80">
        <v>3</v>
      </c>
      <c r="C6990" s="81">
        <v>13.87</v>
      </c>
      <c r="D6990" s="67"/>
      <c r="E6990" s="67"/>
      <c r="F6990" s="67"/>
      <c r="G6990" s="67"/>
      <c r="H6990" s="67"/>
      <c r="I6990" s="67"/>
    </row>
    <row r="6991" spans="1:9">
      <c r="A6991" s="79">
        <v>44122</v>
      </c>
      <c r="B6991" s="80">
        <v>4</v>
      </c>
      <c r="C6991" s="81">
        <v>14.77</v>
      </c>
      <c r="D6991" s="67"/>
      <c r="E6991" s="67"/>
      <c r="F6991" s="67"/>
      <c r="G6991" s="67"/>
      <c r="H6991" s="67"/>
      <c r="I6991" s="67"/>
    </row>
    <row r="6992" spans="1:9">
      <c r="A6992" s="79">
        <v>44122</v>
      </c>
      <c r="B6992" s="80">
        <v>5</v>
      </c>
      <c r="C6992" s="81">
        <v>16.010000000000002</v>
      </c>
      <c r="D6992" s="67"/>
      <c r="E6992" s="67"/>
      <c r="F6992" s="67"/>
      <c r="G6992" s="67"/>
      <c r="H6992" s="67"/>
      <c r="I6992" s="67"/>
    </row>
    <row r="6993" spans="1:9">
      <c r="A6993" s="79">
        <v>44122</v>
      </c>
      <c r="B6993" s="80">
        <v>6</v>
      </c>
      <c r="C6993" s="81">
        <v>16.32</v>
      </c>
      <c r="D6993" s="67"/>
      <c r="E6993" s="67"/>
      <c r="F6993" s="67"/>
      <c r="G6993" s="67"/>
      <c r="H6993" s="67"/>
      <c r="I6993" s="67"/>
    </row>
    <row r="6994" spans="1:9">
      <c r="A6994" s="79">
        <v>44122</v>
      </c>
      <c r="B6994" s="80">
        <v>7</v>
      </c>
      <c r="C6994" s="81">
        <v>16.47</v>
      </c>
      <c r="D6994" s="67"/>
      <c r="E6994" s="67"/>
      <c r="F6994" s="67"/>
      <c r="G6994" s="67"/>
      <c r="H6994" s="67"/>
      <c r="I6994" s="67"/>
    </row>
    <row r="6995" spans="1:9">
      <c r="A6995" s="79">
        <v>44122</v>
      </c>
      <c r="B6995" s="80">
        <v>8</v>
      </c>
      <c r="C6995" s="81">
        <v>17.38</v>
      </c>
      <c r="D6995" s="67"/>
      <c r="E6995" s="67"/>
      <c r="F6995" s="67"/>
      <c r="G6995" s="67"/>
      <c r="H6995" s="67"/>
      <c r="I6995" s="67"/>
    </row>
    <row r="6996" spans="1:9">
      <c r="A6996" s="79">
        <v>44122</v>
      </c>
      <c r="B6996" s="80">
        <v>9</v>
      </c>
      <c r="C6996" s="81">
        <v>17.97</v>
      </c>
      <c r="D6996" s="67"/>
      <c r="E6996" s="67"/>
      <c r="F6996" s="67"/>
      <c r="G6996" s="67"/>
      <c r="H6996" s="67"/>
      <c r="I6996" s="67"/>
    </row>
    <row r="6997" spans="1:9">
      <c r="A6997" s="79">
        <v>44122</v>
      </c>
      <c r="B6997" s="80">
        <v>10</v>
      </c>
      <c r="C6997" s="81">
        <v>18.43</v>
      </c>
      <c r="D6997" s="67"/>
      <c r="E6997" s="67"/>
      <c r="F6997" s="67"/>
      <c r="G6997" s="67"/>
      <c r="H6997" s="67"/>
      <c r="I6997" s="67"/>
    </row>
    <row r="6998" spans="1:9">
      <c r="A6998" s="79">
        <v>44122</v>
      </c>
      <c r="B6998" s="80">
        <v>11</v>
      </c>
      <c r="C6998" s="81">
        <v>19.309999999999999</v>
      </c>
      <c r="D6998" s="67"/>
      <c r="E6998" s="67"/>
      <c r="F6998" s="67"/>
      <c r="G6998" s="67"/>
      <c r="H6998" s="67"/>
      <c r="I6998" s="67"/>
    </row>
    <row r="6999" spans="1:9">
      <c r="A6999" s="79">
        <v>44122</v>
      </c>
      <c r="B6999" s="80">
        <v>12</v>
      </c>
      <c r="C6999" s="81">
        <v>20.63</v>
      </c>
      <c r="D6999" s="67"/>
      <c r="E6999" s="67"/>
      <c r="F6999" s="67"/>
      <c r="G6999" s="67"/>
      <c r="H6999" s="67"/>
      <c r="I6999" s="67"/>
    </row>
    <row r="7000" spans="1:9">
      <c r="A7000" s="79">
        <v>44122</v>
      </c>
      <c r="B7000" s="80">
        <v>13</v>
      </c>
      <c r="C7000" s="81">
        <v>19.739999999999998</v>
      </c>
      <c r="D7000" s="67"/>
      <c r="E7000" s="67"/>
      <c r="F7000" s="67"/>
      <c r="G7000" s="67"/>
      <c r="H7000" s="67"/>
      <c r="I7000" s="67"/>
    </row>
    <row r="7001" spans="1:9">
      <c r="A7001" s="79">
        <v>44122</v>
      </c>
      <c r="B7001" s="80">
        <v>14</v>
      </c>
      <c r="C7001" s="81">
        <v>20.32</v>
      </c>
      <c r="D7001" s="67"/>
      <c r="E7001" s="67"/>
      <c r="F7001" s="67"/>
      <c r="G7001" s="67"/>
      <c r="H7001" s="67"/>
      <c r="I7001" s="67"/>
    </row>
    <row r="7002" spans="1:9">
      <c r="A7002" s="79">
        <v>44122</v>
      </c>
      <c r="B7002" s="80">
        <v>15</v>
      </c>
      <c r="C7002" s="81">
        <v>21.22</v>
      </c>
      <c r="D7002" s="67"/>
      <c r="E7002" s="67"/>
      <c r="F7002" s="67"/>
      <c r="G7002" s="67"/>
      <c r="H7002" s="67"/>
      <c r="I7002" s="67"/>
    </row>
    <row r="7003" spans="1:9">
      <c r="A7003" s="79">
        <v>44122</v>
      </c>
      <c r="B7003" s="80">
        <v>16</v>
      </c>
      <c r="C7003" s="81">
        <v>20.53</v>
      </c>
      <c r="D7003" s="67"/>
      <c r="E7003" s="67"/>
      <c r="F7003" s="67"/>
      <c r="G7003" s="67"/>
      <c r="H7003" s="67"/>
      <c r="I7003" s="67"/>
    </row>
    <row r="7004" spans="1:9">
      <c r="A7004" s="79">
        <v>44122</v>
      </c>
      <c r="B7004" s="80">
        <v>17</v>
      </c>
      <c r="C7004" s="81">
        <v>22</v>
      </c>
      <c r="D7004" s="67"/>
      <c r="E7004" s="67"/>
      <c r="F7004" s="67"/>
      <c r="G7004" s="67"/>
      <c r="H7004" s="67"/>
      <c r="I7004" s="67"/>
    </row>
    <row r="7005" spans="1:9">
      <c r="A7005" s="79">
        <v>44122</v>
      </c>
      <c r="B7005" s="80">
        <v>18</v>
      </c>
      <c r="C7005" s="81">
        <v>32.26</v>
      </c>
      <c r="D7005" s="67"/>
      <c r="E7005" s="67"/>
      <c r="F7005" s="67"/>
      <c r="G7005" s="67"/>
      <c r="H7005" s="67"/>
      <c r="I7005" s="67"/>
    </row>
    <row r="7006" spans="1:9">
      <c r="A7006" s="79">
        <v>44122</v>
      </c>
      <c r="B7006" s="80">
        <v>19</v>
      </c>
      <c r="C7006" s="81">
        <v>75.3</v>
      </c>
      <c r="D7006" s="67"/>
      <c r="E7006" s="67"/>
      <c r="F7006" s="67"/>
      <c r="G7006" s="67"/>
      <c r="H7006" s="67"/>
      <c r="I7006" s="67"/>
    </row>
    <row r="7007" spans="1:9">
      <c r="A7007" s="79">
        <v>44122</v>
      </c>
      <c r="B7007" s="80">
        <v>20</v>
      </c>
      <c r="C7007" s="81">
        <v>26.34</v>
      </c>
      <c r="D7007" s="67"/>
      <c r="E7007" s="67"/>
      <c r="F7007" s="67"/>
      <c r="G7007" s="67"/>
      <c r="H7007" s="67"/>
      <c r="I7007" s="67"/>
    </row>
    <row r="7008" spans="1:9">
      <c r="A7008" s="79">
        <v>44122</v>
      </c>
      <c r="B7008" s="80">
        <v>21</v>
      </c>
      <c r="C7008" s="81">
        <v>26.87</v>
      </c>
      <c r="D7008" s="67"/>
      <c r="E7008" s="67"/>
      <c r="F7008" s="67"/>
      <c r="G7008" s="67"/>
      <c r="H7008" s="67"/>
      <c r="I7008" s="67"/>
    </row>
    <row r="7009" spans="1:9">
      <c r="A7009" s="79">
        <v>44122</v>
      </c>
      <c r="B7009" s="80">
        <v>22</v>
      </c>
      <c r="C7009" s="81">
        <v>25.06</v>
      </c>
      <c r="D7009" s="67"/>
      <c r="E7009" s="67"/>
      <c r="F7009" s="67"/>
      <c r="G7009" s="67"/>
      <c r="H7009" s="67"/>
      <c r="I7009" s="67"/>
    </row>
    <row r="7010" spans="1:9">
      <c r="A7010" s="79">
        <v>44122</v>
      </c>
      <c r="B7010" s="80">
        <v>23</v>
      </c>
      <c r="C7010" s="81">
        <v>28.01</v>
      </c>
      <c r="D7010" s="67"/>
      <c r="E7010" s="67"/>
      <c r="F7010" s="67"/>
      <c r="G7010" s="67"/>
      <c r="H7010" s="67"/>
      <c r="I7010" s="67"/>
    </row>
    <row r="7011" spans="1:9">
      <c r="A7011" s="79">
        <v>44122</v>
      </c>
      <c r="B7011" s="80">
        <v>24</v>
      </c>
      <c r="C7011" s="81">
        <v>21.39</v>
      </c>
      <c r="D7011" s="67"/>
      <c r="E7011" s="67"/>
      <c r="F7011" s="67"/>
      <c r="G7011" s="67"/>
      <c r="H7011" s="67"/>
      <c r="I7011" s="67"/>
    </row>
    <row r="7012" spans="1:9">
      <c r="A7012" s="79">
        <v>44123</v>
      </c>
      <c r="B7012" s="80">
        <v>1</v>
      </c>
      <c r="C7012" s="81">
        <v>20.07</v>
      </c>
      <c r="D7012" s="67"/>
      <c r="E7012" s="67"/>
      <c r="F7012" s="67"/>
      <c r="G7012" s="67"/>
      <c r="H7012" s="67"/>
      <c r="I7012" s="67"/>
    </row>
    <row r="7013" spans="1:9">
      <c r="A7013" s="79">
        <v>44123</v>
      </c>
      <c r="B7013" s="80">
        <v>2</v>
      </c>
      <c r="C7013" s="81">
        <v>19.54</v>
      </c>
      <c r="D7013" s="67"/>
      <c r="E7013" s="67"/>
      <c r="F7013" s="67"/>
      <c r="G7013" s="67"/>
      <c r="H7013" s="67"/>
      <c r="I7013" s="67"/>
    </row>
    <row r="7014" spans="1:9">
      <c r="A7014" s="79">
        <v>44123</v>
      </c>
      <c r="B7014" s="80">
        <v>3</v>
      </c>
      <c r="C7014" s="81">
        <v>19.41</v>
      </c>
      <c r="D7014" s="67"/>
      <c r="E7014" s="67"/>
      <c r="F7014" s="67"/>
      <c r="G7014" s="67"/>
      <c r="H7014" s="67"/>
      <c r="I7014" s="67"/>
    </row>
    <row r="7015" spans="1:9">
      <c r="A7015" s="79">
        <v>44123</v>
      </c>
      <c r="B7015" s="80">
        <v>4</v>
      </c>
      <c r="C7015" s="81">
        <v>24.68</v>
      </c>
      <c r="D7015" s="67"/>
      <c r="E7015" s="67"/>
      <c r="F7015" s="67"/>
      <c r="G7015" s="67"/>
      <c r="H7015" s="67"/>
      <c r="I7015" s="67"/>
    </row>
    <row r="7016" spans="1:9">
      <c r="A7016" s="79">
        <v>44123</v>
      </c>
      <c r="B7016" s="80">
        <v>5</v>
      </c>
      <c r="C7016" s="81">
        <v>21.6</v>
      </c>
      <c r="D7016" s="67"/>
      <c r="E7016" s="67"/>
      <c r="F7016" s="67"/>
      <c r="G7016" s="67"/>
      <c r="H7016" s="67"/>
      <c r="I7016" s="67"/>
    </row>
    <row r="7017" spans="1:9">
      <c r="A7017" s="79">
        <v>44123</v>
      </c>
      <c r="B7017" s="80">
        <v>6</v>
      </c>
      <c r="C7017" s="81">
        <v>25.08</v>
      </c>
      <c r="D7017" s="67"/>
      <c r="E7017" s="67"/>
      <c r="F7017" s="67"/>
      <c r="G7017" s="67"/>
      <c r="H7017" s="67"/>
      <c r="I7017" s="67"/>
    </row>
    <row r="7018" spans="1:9">
      <c r="A7018" s="79">
        <v>44123</v>
      </c>
      <c r="B7018" s="80">
        <v>7</v>
      </c>
      <c r="C7018" s="81">
        <v>27.02</v>
      </c>
      <c r="D7018" s="67"/>
      <c r="E7018" s="67"/>
      <c r="F7018" s="67"/>
      <c r="G7018" s="67"/>
      <c r="H7018" s="67"/>
      <c r="I7018" s="67"/>
    </row>
    <row r="7019" spans="1:9">
      <c r="A7019" s="79">
        <v>44123</v>
      </c>
      <c r="B7019" s="80">
        <v>8</v>
      </c>
      <c r="C7019" s="81">
        <v>28.65</v>
      </c>
      <c r="D7019" s="67"/>
      <c r="E7019" s="67"/>
      <c r="F7019" s="67"/>
      <c r="G7019" s="67"/>
      <c r="H7019" s="67"/>
      <c r="I7019" s="67"/>
    </row>
    <row r="7020" spans="1:9">
      <c r="A7020" s="79">
        <v>44123</v>
      </c>
      <c r="B7020" s="80">
        <v>9</v>
      </c>
      <c r="C7020" s="81">
        <v>35.880000000000003</v>
      </c>
      <c r="D7020" s="67"/>
      <c r="E7020" s="67"/>
      <c r="F7020" s="67"/>
      <c r="G7020" s="67"/>
      <c r="H7020" s="67"/>
      <c r="I7020" s="67"/>
    </row>
    <row r="7021" spans="1:9">
      <c r="A7021" s="79">
        <v>44123</v>
      </c>
      <c r="B7021" s="80">
        <v>10</v>
      </c>
      <c r="C7021" s="81">
        <v>39.409999999999997</v>
      </c>
      <c r="D7021" s="67"/>
      <c r="E7021" s="67"/>
      <c r="F7021" s="67"/>
      <c r="G7021" s="67"/>
      <c r="H7021" s="67"/>
      <c r="I7021" s="67"/>
    </row>
    <row r="7022" spans="1:9">
      <c r="A7022" s="79">
        <v>44123</v>
      </c>
      <c r="B7022" s="80">
        <v>11</v>
      </c>
      <c r="C7022" s="81">
        <v>34.92</v>
      </c>
      <c r="D7022" s="67"/>
      <c r="E7022" s="67"/>
      <c r="F7022" s="67"/>
      <c r="G7022" s="67"/>
      <c r="H7022" s="67"/>
      <c r="I7022" s="67"/>
    </row>
    <row r="7023" spans="1:9">
      <c r="A7023" s="79">
        <v>44123</v>
      </c>
      <c r="B7023" s="80">
        <v>12</v>
      </c>
      <c r="C7023" s="81">
        <v>33.93</v>
      </c>
      <c r="D7023" s="67"/>
      <c r="E7023" s="67"/>
      <c r="F7023" s="67"/>
      <c r="G7023" s="67"/>
      <c r="H7023" s="67"/>
      <c r="I7023" s="67"/>
    </row>
    <row r="7024" spans="1:9">
      <c r="A7024" s="79">
        <v>44123</v>
      </c>
      <c r="B7024" s="80">
        <v>13</v>
      </c>
      <c r="C7024" s="81">
        <v>39.799999999999997</v>
      </c>
      <c r="D7024" s="67"/>
      <c r="E7024" s="67"/>
      <c r="F7024" s="67"/>
      <c r="G7024" s="67"/>
      <c r="H7024" s="67"/>
      <c r="I7024" s="67"/>
    </row>
    <row r="7025" spans="1:9">
      <c r="A7025" s="79">
        <v>44123</v>
      </c>
      <c r="B7025" s="80">
        <v>14</v>
      </c>
      <c r="C7025" s="81">
        <v>45.67</v>
      </c>
      <c r="D7025" s="67"/>
      <c r="E7025" s="67"/>
      <c r="F7025" s="67"/>
      <c r="G7025" s="67"/>
      <c r="H7025" s="67"/>
      <c r="I7025" s="67"/>
    </row>
    <row r="7026" spans="1:9">
      <c r="A7026" s="79">
        <v>44123</v>
      </c>
      <c r="B7026" s="80">
        <v>15</v>
      </c>
      <c r="C7026" s="81">
        <v>36.65</v>
      </c>
      <c r="D7026" s="67"/>
      <c r="E7026" s="67"/>
      <c r="F7026" s="67"/>
      <c r="G7026" s="67"/>
      <c r="H7026" s="67"/>
      <c r="I7026" s="67"/>
    </row>
    <row r="7027" spans="1:9">
      <c r="A7027" s="79">
        <v>44123</v>
      </c>
      <c r="B7027" s="80">
        <v>16</v>
      </c>
      <c r="C7027" s="81">
        <v>43.17</v>
      </c>
      <c r="D7027" s="67"/>
      <c r="E7027" s="67"/>
      <c r="F7027" s="67"/>
      <c r="G7027" s="67"/>
      <c r="H7027" s="67"/>
      <c r="I7027" s="67"/>
    </row>
    <row r="7028" spans="1:9">
      <c r="A7028" s="79">
        <v>44123</v>
      </c>
      <c r="B7028" s="80">
        <v>17</v>
      </c>
      <c r="C7028" s="81">
        <v>34.51</v>
      </c>
      <c r="D7028" s="67"/>
      <c r="E7028" s="67"/>
      <c r="F7028" s="67"/>
      <c r="G7028" s="67"/>
      <c r="H7028" s="67"/>
      <c r="I7028" s="67"/>
    </row>
    <row r="7029" spans="1:9">
      <c r="A7029" s="79">
        <v>44123</v>
      </c>
      <c r="B7029" s="80">
        <v>18</v>
      </c>
      <c r="C7029" s="81">
        <v>34.369999999999997</v>
      </c>
      <c r="D7029" s="67"/>
      <c r="E7029" s="67"/>
      <c r="F7029" s="67"/>
      <c r="G7029" s="67"/>
      <c r="H7029" s="67"/>
      <c r="I7029" s="67"/>
    </row>
    <row r="7030" spans="1:9">
      <c r="A7030" s="79">
        <v>44123</v>
      </c>
      <c r="B7030" s="80">
        <v>19</v>
      </c>
      <c r="C7030" s="81">
        <v>33.229999999999997</v>
      </c>
      <c r="D7030" s="67"/>
      <c r="E7030" s="67"/>
      <c r="F7030" s="67"/>
      <c r="G7030" s="67"/>
      <c r="H7030" s="67"/>
      <c r="I7030" s="67"/>
    </row>
    <row r="7031" spans="1:9">
      <c r="A7031" s="79">
        <v>44123</v>
      </c>
      <c r="B7031" s="80">
        <v>20</v>
      </c>
      <c r="C7031" s="81">
        <v>31.51</v>
      </c>
      <c r="D7031" s="67"/>
      <c r="E7031" s="67"/>
      <c r="F7031" s="67"/>
      <c r="G7031" s="67"/>
      <c r="H7031" s="67"/>
      <c r="I7031" s="67"/>
    </row>
    <row r="7032" spans="1:9">
      <c r="A7032" s="79">
        <v>44123</v>
      </c>
      <c r="B7032" s="80">
        <v>21</v>
      </c>
      <c r="C7032" s="81">
        <v>28.04</v>
      </c>
      <c r="D7032" s="67"/>
      <c r="E7032" s="67"/>
      <c r="F7032" s="67"/>
      <c r="G7032" s="67"/>
      <c r="H7032" s="67"/>
      <c r="I7032" s="67"/>
    </row>
    <row r="7033" spans="1:9">
      <c r="A7033" s="79">
        <v>44123</v>
      </c>
      <c r="B7033" s="80">
        <v>22</v>
      </c>
      <c r="C7033" s="81">
        <v>33.200000000000003</v>
      </c>
      <c r="D7033" s="67"/>
      <c r="E7033" s="67"/>
      <c r="F7033" s="67"/>
      <c r="G7033" s="67"/>
      <c r="H7033" s="67"/>
      <c r="I7033" s="67"/>
    </row>
    <row r="7034" spans="1:9">
      <c r="A7034" s="79">
        <v>44123</v>
      </c>
      <c r="B7034" s="80">
        <v>23</v>
      </c>
      <c r="C7034" s="81">
        <v>25.46</v>
      </c>
      <c r="D7034" s="67"/>
      <c r="E7034" s="67"/>
      <c r="F7034" s="67"/>
      <c r="G7034" s="67"/>
      <c r="H7034" s="67"/>
      <c r="I7034" s="67"/>
    </row>
    <row r="7035" spans="1:9">
      <c r="A7035" s="79">
        <v>44123</v>
      </c>
      <c r="B7035" s="80">
        <v>24</v>
      </c>
      <c r="C7035" s="81">
        <v>22.07</v>
      </c>
      <c r="D7035" s="67"/>
      <c r="E7035" s="67"/>
      <c r="F7035" s="67"/>
      <c r="G7035" s="67"/>
      <c r="H7035" s="67"/>
      <c r="I7035" s="67"/>
    </row>
    <row r="7036" spans="1:9">
      <c r="A7036" s="79">
        <v>44124</v>
      </c>
      <c r="B7036" s="80">
        <v>1</v>
      </c>
      <c r="C7036" s="81">
        <v>19.72</v>
      </c>
      <c r="D7036" s="67"/>
      <c r="E7036" s="67"/>
      <c r="F7036" s="67"/>
      <c r="G7036" s="67"/>
      <c r="H7036" s="67"/>
      <c r="I7036" s="67"/>
    </row>
    <row r="7037" spans="1:9">
      <c r="A7037" s="79">
        <v>44124</v>
      </c>
      <c r="B7037" s="80">
        <v>2</v>
      </c>
      <c r="C7037" s="81">
        <v>19.440000000000001</v>
      </c>
      <c r="D7037" s="67"/>
      <c r="E7037" s="67"/>
      <c r="F7037" s="67"/>
      <c r="G7037" s="67"/>
      <c r="H7037" s="67"/>
      <c r="I7037" s="67"/>
    </row>
    <row r="7038" spans="1:9">
      <c r="A7038" s="79">
        <v>44124</v>
      </c>
      <c r="B7038" s="80">
        <v>3</v>
      </c>
      <c r="C7038" s="81">
        <v>19</v>
      </c>
      <c r="D7038" s="67"/>
      <c r="E7038" s="67"/>
      <c r="F7038" s="67"/>
      <c r="G7038" s="67"/>
      <c r="H7038" s="67"/>
      <c r="I7038" s="67"/>
    </row>
    <row r="7039" spans="1:9">
      <c r="A7039" s="79">
        <v>44124</v>
      </c>
      <c r="B7039" s="80">
        <v>4</v>
      </c>
      <c r="C7039" s="81">
        <v>19.07</v>
      </c>
      <c r="D7039" s="67"/>
      <c r="E7039" s="67"/>
      <c r="F7039" s="67"/>
      <c r="G7039" s="67"/>
      <c r="H7039" s="67"/>
      <c r="I7039" s="67"/>
    </row>
    <row r="7040" spans="1:9">
      <c r="A7040" s="79">
        <v>44124</v>
      </c>
      <c r="B7040" s="80">
        <v>5</v>
      </c>
      <c r="C7040" s="81">
        <v>20.28</v>
      </c>
      <c r="D7040" s="67"/>
      <c r="E7040" s="67"/>
      <c r="F7040" s="67"/>
      <c r="G7040" s="67"/>
      <c r="H7040" s="67"/>
      <c r="I7040" s="67"/>
    </row>
    <row r="7041" spans="1:9">
      <c r="A7041" s="79">
        <v>44124</v>
      </c>
      <c r="B7041" s="80">
        <v>6</v>
      </c>
      <c r="C7041" s="81">
        <v>58.3</v>
      </c>
      <c r="D7041" s="67"/>
      <c r="E7041" s="67"/>
      <c r="F7041" s="67"/>
      <c r="G7041" s="67"/>
      <c r="H7041" s="67"/>
      <c r="I7041" s="67"/>
    </row>
    <row r="7042" spans="1:9">
      <c r="A7042" s="79">
        <v>44124</v>
      </c>
      <c r="B7042" s="80">
        <v>7</v>
      </c>
      <c r="C7042" s="81">
        <v>28.27</v>
      </c>
      <c r="D7042" s="67"/>
      <c r="E7042" s="67"/>
      <c r="F7042" s="67"/>
      <c r="G7042" s="67"/>
      <c r="H7042" s="67"/>
      <c r="I7042" s="67"/>
    </row>
    <row r="7043" spans="1:9">
      <c r="A7043" s="79">
        <v>44124</v>
      </c>
      <c r="B7043" s="80">
        <v>8</v>
      </c>
      <c r="C7043" s="81">
        <v>27.45</v>
      </c>
      <c r="D7043" s="67"/>
      <c r="E7043" s="67"/>
      <c r="F7043" s="67"/>
      <c r="G7043" s="67"/>
      <c r="H7043" s="67"/>
      <c r="I7043" s="67"/>
    </row>
    <row r="7044" spans="1:9">
      <c r="A7044" s="79">
        <v>44124</v>
      </c>
      <c r="B7044" s="80">
        <v>9</v>
      </c>
      <c r="C7044" s="81">
        <v>29.32</v>
      </c>
      <c r="D7044" s="67"/>
      <c r="E7044" s="67"/>
      <c r="F7044" s="67"/>
      <c r="G7044" s="67"/>
      <c r="H7044" s="67"/>
      <c r="I7044" s="67"/>
    </row>
    <row r="7045" spans="1:9">
      <c r="A7045" s="79">
        <v>44124</v>
      </c>
      <c r="B7045" s="80">
        <v>10</v>
      </c>
      <c r="C7045" s="81">
        <v>23.45</v>
      </c>
      <c r="D7045" s="67"/>
      <c r="E7045" s="67"/>
      <c r="F7045" s="67"/>
      <c r="G7045" s="67"/>
      <c r="H7045" s="67"/>
      <c r="I7045" s="67"/>
    </row>
    <row r="7046" spans="1:9">
      <c r="A7046" s="79">
        <v>44124</v>
      </c>
      <c r="B7046" s="80">
        <v>11</v>
      </c>
      <c r="C7046" s="81">
        <v>23.26</v>
      </c>
      <c r="D7046" s="67"/>
      <c r="E7046" s="67"/>
      <c r="F7046" s="67"/>
      <c r="G7046" s="67"/>
      <c r="H7046" s="67"/>
      <c r="I7046" s="67"/>
    </row>
    <row r="7047" spans="1:9">
      <c r="A7047" s="79">
        <v>44124</v>
      </c>
      <c r="B7047" s="80">
        <v>12</v>
      </c>
      <c r="C7047" s="81">
        <v>25.25</v>
      </c>
      <c r="D7047" s="67"/>
      <c r="E7047" s="67"/>
      <c r="F7047" s="67"/>
      <c r="G7047" s="67"/>
      <c r="H7047" s="67"/>
      <c r="I7047" s="67"/>
    </row>
    <row r="7048" spans="1:9">
      <c r="A7048" s="79">
        <v>44124</v>
      </c>
      <c r="B7048" s="80">
        <v>13</v>
      </c>
      <c r="C7048" s="81">
        <v>27.79</v>
      </c>
      <c r="D7048" s="67"/>
      <c r="E7048" s="67"/>
      <c r="F7048" s="67"/>
      <c r="G7048" s="67"/>
      <c r="H7048" s="67"/>
      <c r="I7048" s="67"/>
    </row>
    <row r="7049" spans="1:9">
      <c r="A7049" s="79">
        <v>44124</v>
      </c>
      <c r="B7049" s="80">
        <v>14</v>
      </c>
      <c r="C7049" s="81">
        <v>29.96</v>
      </c>
      <c r="D7049" s="67"/>
      <c r="E7049" s="67"/>
      <c r="F7049" s="67"/>
      <c r="G7049" s="67"/>
      <c r="H7049" s="67"/>
      <c r="I7049" s="67"/>
    </row>
    <row r="7050" spans="1:9">
      <c r="A7050" s="79">
        <v>44124</v>
      </c>
      <c r="B7050" s="80">
        <v>15</v>
      </c>
      <c r="C7050" s="81">
        <v>28.68</v>
      </c>
      <c r="D7050" s="67"/>
      <c r="E7050" s="67"/>
      <c r="F7050" s="67"/>
      <c r="G7050" s="67"/>
      <c r="H7050" s="67"/>
      <c r="I7050" s="67"/>
    </row>
    <row r="7051" spans="1:9">
      <c r="A7051" s="79">
        <v>44124</v>
      </c>
      <c r="B7051" s="80">
        <v>16</v>
      </c>
      <c r="C7051" s="81">
        <v>37.049999999999997</v>
      </c>
      <c r="D7051" s="67"/>
      <c r="E7051" s="67"/>
      <c r="F7051" s="67"/>
      <c r="G7051" s="67"/>
      <c r="H7051" s="67"/>
      <c r="I7051" s="67"/>
    </row>
    <row r="7052" spans="1:9">
      <c r="A7052" s="79">
        <v>44124</v>
      </c>
      <c r="B7052" s="80">
        <v>17</v>
      </c>
      <c r="C7052" s="81">
        <v>26.11</v>
      </c>
      <c r="D7052" s="67"/>
      <c r="E7052" s="67"/>
      <c r="F7052" s="67"/>
      <c r="G7052" s="67"/>
      <c r="H7052" s="67"/>
      <c r="I7052" s="67"/>
    </row>
    <row r="7053" spans="1:9">
      <c r="A7053" s="79">
        <v>44124</v>
      </c>
      <c r="B7053" s="80">
        <v>18</v>
      </c>
      <c r="C7053" s="81">
        <v>74.069999999999993</v>
      </c>
      <c r="D7053" s="67"/>
      <c r="E7053" s="67"/>
      <c r="F7053" s="67"/>
      <c r="G7053" s="67"/>
      <c r="H7053" s="67"/>
      <c r="I7053" s="67"/>
    </row>
    <row r="7054" spans="1:9">
      <c r="A7054" s="79">
        <v>44124</v>
      </c>
      <c r="B7054" s="80">
        <v>19</v>
      </c>
      <c r="C7054" s="81">
        <v>26.2</v>
      </c>
      <c r="D7054" s="67"/>
      <c r="E7054" s="67"/>
      <c r="F7054" s="67"/>
      <c r="G7054" s="67"/>
      <c r="H7054" s="67"/>
      <c r="I7054" s="67"/>
    </row>
    <row r="7055" spans="1:9">
      <c r="A7055" s="79">
        <v>44124</v>
      </c>
      <c r="B7055" s="80">
        <v>20</v>
      </c>
      <c r="C7055" s="81">
        <v>25.71</v>
      </c>
      <c r="D7055" s="67"/>
      <c r="E7055" s="67"/>
      <c r="F7055" s="67"/>
      <c r="G7055" s="67"/>
      <c r="H7055" s="67"/>
      <c r="I7055" s="67"/>
    </row>
    <row r="7056" spans="1:9">
      <c r="A7056" s="79">
        <v>44124</v>
      </c>
      <c r="B7056" s="80">
        <v>21</v>
      </c>
      <c r="C7056" s="81">
        <v>21.98</v>
      </c>
      <c r="D7056" s="67"/>
      <c r="E7056" s="67"/>
      <c r="F7056" s="67"/>
      <c r="G7056" s="67"/>
      <c r="H7056" s="67"/>
      <c r="I7056" s="67"/>
    </row>
    <row r="7057" spans="1:9">
      <c r="A7057" s="79">
        <v>44124</v>
      </c>
      <c r="B7057" s="80">
        <v>22</v>
      </c>
      <c r="C7057" s="81">
        <v>20.010000000000002</v>
      </c>
      <c r="D7057" s="67"/>
      <c r="E7057" s="67"/>
      <c r="F7057" s="67"/>
      <c r="G7057" s="67"/>
      <c r="H7057" s="67"/>
      <c r="I7057" s="67"/>
    </row>
    <row r="7058" spans="1:9">
      <c r="A7058" s="79">
        <v>44124</v>
      </c>
      <c r="B7058" s="80">
        <v>23</v>
      </c>
      <c r="C7058" s="81">
        <v>18.91</v>
      </c>
      <c r="D7058" s="67"/>
      <c r="E7058" s="67"/>
      <c r="F7058" s="67"/>
      <c r="G7058" s="67"/>
      <c r="H7058" s="67"/>
      <c r="I7058" s="67"/>
    </row>
    <row r="7059" spans="1:9">
      <c r="A7059" s="79">
        <v>44124</v>
      </c>
      <c r="B7059" s="80">
        <v>24</v>
      </c>
      <c r="C7059" s="81">
        <v>17.79</v>
      </c>
      <c r="D7059" s="67"/>
      <c r="E7059" s="67"/>
      <c r="F7059" s="67"/>
      <c r="G7059" s="67"/>
      <c r="H7059" s="67"/>
      <c r="I7059" s="67"/>
    </row>
    <row r="7060" spans="1:9">
      <c r="A7060" s="79">
        <v>44125</v>
      </c>
      <c r="B7060" s="80">
        <v>1</v>
      </c>
      <c r="C7060" s="81">
        <v>17.82</v>
      </c>
      <c r="D7060" s="67"/>
      <c r="E7060" s="67"/>
      <c r="F7060" s="67"/>
      <c r="G7060" s="67"/>
      <c r="H7060" s="67"/>
      <c r="I7060" s="67"/>
    </row>
    <row r="7061" spans="1:9">
      <c r="A7061" s="79">
        <v>44125</v>
      </c>
      <c r="B7061" s="80">
        <v>2</v>
      </c>
      <c r="C7061" s="81">
        <v>16.760000000000002</v>
      </c>
      <c r="D7061" s="67"/>
      <c r="E7061" s="67"/>
      <c r="F7061" s="67"/>
      <c r="G7061" s="67"/>
      <c r="H7061" s="67"/>
      <c r="I7061" s="67"/>
    </row>
    <row r="7062" spans="1:9">
      <c r="A7062" s="79">
        <v>44125</v>
      </c>
      <c r="B7062" s="80">
        <v>3</v>
      </c>
      <c r="C7062" s="81">
        <v>16.57</v>
      </c>
      <c r="D7062" s="67"/>
      <c r="E7062" s="67"/>
      <c r="F7062" s="67"/>
      <c r="G7062" s="67"/>
      <c r="H7062" s="67"/>
      <c r="I7062" s="67"/>
    </row>
    <row r="7063" spans="1:9">
      <c r="A7063" s="79">
        <v>44125</v>
      </c>
      <c r="B7063" s="80">
        <v>4</v>
      </c>
      <c r="C7063" s="81">
        <v>16.579999999999998</v>
      </c>
      <c r="D7063" s="67"/>
      <c r="E7063" s="67"/>
      <c r="F7063" s="67"/>
      <c r="G7063" s="67"/>
      <c r="H7063" s="67"/>
      <c r="I7063" s="67"/>
    </row>
    <row r="7064" spans="1:9">
      <c r="A7064" s="79">
        <v>44125</v>
      </c>
      <c r="B7064" s="80">
        <v>5</v>
      </c>
      <c r="C7064" s="81">
        <v>16.61</v>
      </c>
      <c r="D7064" s="67"/>
      <c r="E7064" s="67"/>
      <c r="F7064" s="67"/>
      <c r="G7064" s="67"/>
      <c r="H7064" s="67"/>
      <c r="I7064" s="67"/>
    </row>
    <row r="7065" spans="1:9">
      <c r="A7065" s="79">
        <v>44125</v>
      </c>
      <c r="B7065" s="80">
        <v>6</v>
      </c>
      <c r="C7065" s="81">
        <v>20.29</v>
      </c>
      <c r="D7065" s="67"/>
      <c r="E7065" s="67"/>
      <c r="F7065" s="67"/>
      <c r="G7065" s="67"/>
      <c r="H7065" s="67"/>
      <c r="I7065" s="67"/>
    </row>
    <row r="7066" spans="1:9">
      <c r="A7066" s="79">
        <v>44125</v>
      </c>
      <c r="B7066" s="80">
        <v>7</v>
      </c>
      <c r="C7066" s="81">
        <v>25.65</v>
      </c>
      <c r="D7066" s="67"/>
      <c r="E7066" s="67"/>
      <c r="F7066" s="67"/>
      <c r="G7066" s="67"/>
      <c r="H7066" s="67"/>
      <c r="I7066" s="67"/>
    </row>
    <row r="7067" spans="1:9">
      <c r="A7067" s="79">
        <v>44125</v>
      </c>
      <c r="B7067" s="80">
        <v>8</v>
      </c>
      <c r="C7067" s="81">
        <v>23.67</v>
      </c>
      <c r="D7067" s="67"/>
      <c r="E7067" s="67"/>
      <c r="F7067" s="67"/>
      <c r="G7067" s="67"/>
      <c r="H7067" s="67"/>
      <c r="I7067" s="67"/>
    </row>
    <row r="7068" spans="1:9">
      <c r="A7068" s="79">
        <v>44125</v>
      </c>
      <c r="B7068" s="80">
        <v>9</v>
      </c>
      <c r="C7068" s="81">
        <v>38.9</v>
      </c>
      <c r="D7068" s="67"/>
      <c r="E7068" s="67"/>
      <c r="F7068" s="67"/>
      <c r="G7068" s="67"/>
      <c r="H7068" s="67"/>
      <c r="I7068" s="67"/>
    </row>
    <row r="7069" spans="1:9">
      <c r="A7069" s="79">
        <v>44125</v>
      </c>
      <c r="B7069" s="80">
        <v>10</v>
      </c>
      <c r="C7069" s="81">
        <v>37.880000000000003</v>
      </c>
      <c r="D7069" s="67"/>
      <c r="E7069" s="67"/>
      <c r="F7069" s="67"/>
      <c r="G7069" s="67"/>
      <c r="H7069" s="67"/>
      <c r="I7069" s="67"/>
    </row>
    <row r="7070" spans="1:9">
      <c r="A7070" s="79">
        <v>44125</v>
      </c>
      <c r="B7070" s="80">
        <v>11</v>
      </c>
      <c r="C7070" s="81">
        <v>286.10000000000002</v>
      </c>
      <c r="D7070" s="67"/>
      <c r="E7070" s="67"/>
      <c r="F7070" s="67"/>
      <c r="G7070" s="67"/>
      <c r="H7070" s="67"/>
      <c r="I7070" s="67"/>
    </row>
    <row r="7071" spans="1:9">
      <c r="A7071" s="79">
        <v>44125</v>
      </c>
      <c r="B7071" s="80">
        <v>12</v>
      </c>
      <c r="C7071" s="81">
        <v>52.43</v>
      </c>
      <c r="D7071" s="67"/>
      <c r="E7071" s="67"/>
      <c r="F7071" s="67"/>
      <c r="G7071" s="67"/>
      <c r="H7071" s="67"/>
      <c r="I7071" s="67"/>
    </row>
    <row r="7072" spans="1:9">
      <c r="A7072" s="79">
        <v>44125</v>
      </c>
      <c r="B7072" s="80">
        <v>13</v>
      </c>
      <c r="C7072" s="81">
        <v>34.75</v>
      </c>
      <c r="D7072" s="67"/>
      <c r="E7072" s="67"/>
      <c r="F7072" s="67"/>
      <c r="G7072" s="67"/>
      <c r="H7072" s="67"/>
      <c r="I7072" s="67"/>
    </row>
    <row r="7073" spans="1:9">
      <c r="A7073" s="79">
        <v>44125</v>
      </c>
      <c r="B7073" s="80">
        <v>14</v>
      </c>
      <c r="C7073" s="81">
        <v>30.32</v>
      </c>
      <c r="D7073" s="67"/>
      <c r="E7073" s="67"/>
      <c r="F7073" s="67"/>
      <c r="G7073" s="67"/>
      <c r="H7073" s="67"/>
      <c r="I7073" s="67"/>
    </row>
    <row r="7074" spans="1:9">
      <c r="A7074" s="79">
        <v>44125</v>
      </c>
      <c r="B7074" s="80">
        <v>15</v>
      </c>
      <c r="C7074" s="81">
        <v>30.14</v>
      </c>
      <c r="D7074" s="67"/>
      <c r="E7074" s="67"/>
      <c r="F7074" s="67"/>
      <c r="G7074" s="67"/>
      <c r="H7074" s="67"/>
      <c r="I7074" s="67"/>
    </row>
    <row r="7075" spans="1:9">
      <c r="A7075" s="79">
        <v>44125</v>
      </c>
      <c r="B7075" s="80">
        <v>16</v>
      </c>
      <c r="C7075" s="81">
        <v>31.06</v>
      </c>
      <c r="D7075" s="67"/>
      <c r="E7075" s="67"/>
      <c r="F7075" s="67"/>
      <c r="G7075" s="67"/>
      <c r="H7075" s="67"/>
      <c r="I7075" s="67"/>
    </row>
    <row r="7076" spans="1:9">
      <c r="A7076" s="79">
        <v>44125</v>
      </c>
      <c r="B7076" s="80">
        <v>17</v>
      </c>
      <c r="C7076" s="81">
        <v>30.56</v>
      </c>
      <c r="D7076" s="67"/>
      <c r="E7076" s="67"/>
      <c r="F7076" s="67"/>
      <c r="G7076" s="67"/>
      <c r="H7076" s="67"/>
      <c r="I7076" s="67"/>
    </row>
    <row r="7077" spans="1:9">
      <c r="A7077" s="79">
        <v>44125</v>
      </c>
      <c r="B7077" s="80">
        <v>18</v>
      </c>
      <c r="C7077" s="81">
        <v>41.47</v>
      </c>
      <c r="D7077" s="67"/>
      <c r="E7077" s="67"/>
      <c r="F7077" s="67"/>
      <c r="G7077" s="67"/>
      <c r="H7077" s="67"/>
      <c r="I7077" s="67"/>
    </row>
    <row r="7078" spans="1:9">
      <c r="A7078" s="79">
        <v>44125</v>
      </c>
      <c r="B7078" s="80">
        <v>19</v>
      </c>
      <c r="C7078" s="81">
        <v>39.03</v>
      </c>
      <c r="D7078" s="67"/>
      <c r="E7078" s="67"/>
      <c r="F7078" s="67"/>
      <c r="G7078" s="67"/>
      <c r="H7078" s="67"/>
      <c r="I7078" s="67"/>
    </row>
    <row r="7079" spans="1:9">
      <c r="A7079" s="79">
        <v>44125</v>
      </c>
      <c r="B7079" s="80">
        <v>20</v>
      </c>
      <c r="C7079" s="81">
        <v>30.62</v>
      </c>
      <c r="D7079" s="67"/>
      <c r="E7079" s="67"/>
      <c r="F7079" s="67"/>
      <c r="G7079" s="67"/>
      <c r="H7079" s="67"/>
      <c r="I7079" s="67"/>
    </row>
    <row r="7080" spans="1:9">
      <c r="A7080" s="79">
        <v>44125</v>
      </c>
      <c r="B7080" s="80">
        <v>21</v>
      </c>
      <c r="C7080" s="81">
        <v>26.49</v>
      </c>
      <c r="D7080" s="67"/>
      <c r="E7080" s="67"/>
      <c r="F7080" s="67"/>
      <c r="G7080" s="67"/>
      <c r="H7080" s="67"/>
      <c r="I7080" s="67"/>
    </row>
    <row r="7081" spans="1:9">
      <c r="A7081" s="79">
        <v>44125</v>
      </c>
      <c r="B7081" s="80">
        <v>22</v>
      </c>
      <c r="C7081" s="81">
        <v>23.95</v>
      </c>
      <c r="D7081" s="67"/>
      <c r="E7081" s="67"/>
      <c r="F7081" s="67"/>
      <c r="G7081" s="67"/>
      <c r="H7081" s="67"/>
      <c r="I7081" s="67"/>
    </row>
    <row r="7082" spans="1:9">
      <c r="A7082" s="79">
        <v>44125</v>
      </c>
      <c r="B7082" s="80">
        <v>23</v>
      </c>
      <c r="C7082" s="81">
        <v>22.28</v>
      </c>
      <c r="D7082" s="67"/>
      <c r="E7082" s="67"/>
      <c r="F7082" s="67"/>
      <c r="G7082" s="67"/>
      <c r="H7082" s="67"/>
      <c r="I7082" s="67"/>
    </row>
    <row r="7083" spans="1:9">
      <c r="A7083" s="79">
        <v>44125</v>
      </c>
      <c r="B7083" s="80">
        <v>24</v>
      </c>
      <c r="C7083" s="81">
        <v>20.86</v>
      </c>
      <c r="D7083" s="67"/>
      <c r="E7083" s="67"/>
      <c r="F7083" s="67"/>
      <c r="G7083" s="67"/>
      <c r="H7083" s="67"/>
      <c r="I7083" s="67"/>
    </row>
    <row r="7084" spans="1:9">
      <c r="A7084" s="79">
        <v>44126</v>
      </c>
      <c r="B7084" s="80">
        <v>1</v>
      </c>
      <c r="C7084" s="81">
        <v>19.82</v>
      </c>
      <c r="D7084" s="67"/>
      <c r="E7084" s="67"/>
      <c r="F7084" s="67"/>
      <c r="G7084" s="67"/>
      <c r="H7084" s="67"/>
      <c r="I7084" s="67"/>
    </row>
    <row r="7085" spans="1:9">
      <c r="A7085" s="79">
        <v>44126</v>
      </c>
      <c r="B7085" s="80">
        <v>2</v>
      </c>
      <c r="C7085" s="81">
        <v>19.12</v>
      </c>
      <c r="D7085" s="67"/>
      <c r="E7085" s="67"/>
      <c r="F7085" s="67"/>
      <c r="G7085" s="67"/>
      <c r="H7085" s="67"/>
      <c r="I7085" s="67"/>
    </row>
    <row r="7086" spans="1:9">
      <c r="A7086" s="79">
        <v>44126</v>
      </c>
      <c r="B7086" s="80">
        <v>3</v>
      </c>
      <c r="C7086" s="81">
        <v>18.5</v>
      </c>
      <c r="D7086" s="67"/>
      <c r="E7086" s="67"/>
      <c r="F7086" s="67"/>
      <c r="G7086" s="67"/>
      <c r="H7086" s="67"/>
      <c r="I7086" s="67"/>
    </row>
    <row r="7087" spans="1:9">
      <c r="A7087" s="79">
        <v>44126</v>
      </c>
      <c r="B7087" s="80">
        <v>4</v>
      </c>
      <c r="C7087" s="81">
        <v>18.579999999999998</v>
      </c>
      <c r="D7087" s="67"/>
      <c r="E7087" s="67"/>
      <c r="F7087" s="67"/>
      <c r="G7087" s="67"/>
      <c r="H7087" s="67"/>
      <c r="I7087" s="67"/>
    </row>
    <row r="7088" spans="1:9">
      <c r="A7088" s="79">
        <v>44126</v>
      </c>
      <c r="B7088" s="80">
        <v>5</v>
      </c>
      <c r="C7088" s="81">
        <v>20.43</v>
      </c>
      <c r="D7088" s="67"/>
      <c r="E7088" s="67"/>
      <c r="F7088" s="67"/>
      <c r="G7088" s="67"/>
      <c r="H7088" s="67"/>
      <c r="I7088" s="67"/>
    </row>
    <row r="7089" spans="1:9">
      <c r="A7089" s="79">
        <v>44126</v>
      </c>
      <c r="B7089" s="80">
        <v>6</v>
      </c>
      <c r="C7089" s="81">
        <v>26.1</v>
      </c>
      <c r="D7089" s="67"/>
      <c r="E7089" s="67"/>
      <c r="F7089" s="67"/>
      <c r="G7089" s="67"/>
      <c r="H7089" s="67"/>
      <c r="I7089" s="67"/>
    </row>
    <row r="7090" spans="1:9">
      <c r="A7090" s="79">
        <v>44126</v>
      </c>
      <c r="B7090" s="80">
        <v>7</v>
      </c>
      <c r="C7090" s="81">
        <v>28.52</v>
      </c>
      <c r="D7090" s="67"/>
      <c r="E7090" s="67"/>
      <c r="F7090" s="67"/>
      <c r="G7090" s="67"/>
      <c r="H7090" s="67"/>
      <c r="I7090" s="67"/>
    </row>
    <row r="7091" spans="1:9">
      <c r="A7091" s="79">
        <v>44126</v>
      </c>
      <c r="B7091" s="80">
        <v>8</v>
      </c>
      <c r="C7091" s="81">
        <v>22.8</v>
      </c>
      <c r="D7091" s="67"/>
      <c r="E7091" s="67"/>
      <c r="F7091" s="67"/>
      <c r="G7091" s="67"/>
      <c r="H7091" s="67"/>
      <c r="I7091" s="67"/>
    </row>
    <row r="7092" spans="1:9">
      <c r="A7092" s="79">
        <v>44126</v>
      </c>
      <c r="B7092" s="80">
        <v>9</v>
      </c>
      <c r="C7092" s="81">
        <v>22.79</v>
      </c>
      <c r="D7092" s="67"/>
      <c r="E7092" s="67"/>
      <c r="F7092" s="67"/>
      <c r="G7092" s="67"/>
      <c r="H7092" s="67"/>
      <c r="I7092" s="67"/>
    </row>
    <row r="7093" spans="1:9">
      <c r="A7093" s="79">
        <v>44126</v>
      </c>
      <c r="B7093" s="80">
        <v>10</v>
      </c>
      <c r="C7093" s="81">
        <v>29.32</v>
      </c>
      <c r="D7093" s="67"/>
      <c r="E7093" s="67"/>
      <c r="F7093" s="67"/>
      <c r="G7093" s="67"/>
      <c r="H7093" s="67"/>
      <c r="I7093" s="67"/>
    </row>
    <row r="7094" spans="1:9">
      <c r="A7094" s="79">
        <v>44126</v>
      </c>
      <c r="B7094" s="80">
        <v>11</v>
      </c>
      <c r="C7094" s="81">
        <v>26.49</v>
      </c>
      <c r="D7094" s="67"/>
      <c r="E7094" s="67"/>
      <c r="F7094" s="67"/>
      <c r="G7094" s="67"/>
      <c r="H7094" s="67"/>
      <c r="I7094" s="67"/>
    </row>
    <row r="7095" spans="1:9">
      <c r="A7095" s="79">
        <v>44126</v>
      </c>
      <c r="B7095" s="80">
        <v>12</v>
      </c>
      <c r="C7095" s="81">
        <v>28.82</v>
      </c>
      <c r="D7095" s="67"/>
      <c r="E7095" s="67"/>
      <c r="F7095" s="67"/>
      <c r="G7095" s="67"/>
      <c r="H7095" s="67"/>
      <c r="I7095" s="67"/>
    </row>
    <row r="7096" spans="1:9">
      <c r="A7096" s="79">
        <v>44126</v>
      </c>
      <c r="B7096" s="80">
        <v>13</v>
      </c>
      <c r="C7096" s="81">
        <v>35.32</v>
      </c>
      <c r="D7096" s="67"/>
      <c r="E7096" s="67"/>
      <c r="F7096" s="67"/>
      <c r="G7096" s="67"/>
      <c r="H7096" s="67"/>
      <c r="I7096" s="67"/>
    </row>
    <row r="7097" spans="1:9">
      <c r="A7097" s="79">
        <v>44126</v>
      </c>
      <c r="B7097" s="80">
        <v>14</v>
      </c>
      <c r="C7097" s="81">
        <v>43.28</v>
      </c>
      <c r="D7097" s="67"/>
      <c r="E7097" s="67"/>
      <c r="F7097" s="67"/>
      <c r="G7097" s="67"/>
      <c r="H7097" s="67"/>
      <c r="I7097" s="67"/>
    </row>
    <row r="7098" spans="1:9">
      <c r="A7098" s="79">
        <v>44126</v>
      </c>
      <c r="B7098" s="80">
        <v>15</v>
      </c>
      <c r="C7098" s="81">
        <v>55.68</v>
      </c>
      <c r="D7098" s="67"/>
      <c r="E7098" s="67"/>
      <c r="F7098" s="67"/>
      <c r="G7098" s="67"/>
      <c r="H7098" s="67"/>
      <c r="I7098" s="67"/>
    </row>
    <row r="7099" spans="1:9">
      <c r="A7099" s="79">
        <v>44126</v>
      </c>
      <c r="B7099" s="80">
        <v>16</v>
      </c>
      <c r="C7099" s="81">
        <v>39.85</v>
      </c>
      <c r="D7099" s="67"/>
      <c r="E7099" s="67"/>
      <c r="F7099" s="67"/>
      <c r="G7099" s="67"/>
      <c r="H7099" s="67"/>
      <c r="I7099" s="67"/>
    </row>
    <row r="7100" spans="1:9">
      <c r="A7100" s="79">
        <v>44126</v>
      </c>
      <c r="B7100" s="80">
        <v>17</v>
      </c>
      <c r="C7100" s="81">
        <v>31.29</v>
      </c>
      <c r="D7100" s="67"/>
      <c r="E7100" s="67"/>
      <c r="F7100" s="67"/>
      <c r="G7100" s="67"/>
      <c r="H7100" s="67"/>
      <c r="I7100" s="67"/>
    </row>
    <row r="7101" spans="1:9">
      <c r="A7101" s="79">
        <v>44126</v>
      </c>
      <c r="B7101" s="80">
        <v>18</v>
      </c>
      <c r="C7101" s="81">
        <v>27.5</v>
      </c>
      <c r="D7101" s="67"/>
      <c r="E7101" s="67"/>
      <c r="F7101" s="67"/>
      <c r="G7101" s="67"/>
      <c r="H7101" s="67"/>
      <c r="I7101" s="67"/>
    </row>
    <row r="7102" spans="1:9">
      <c r="A7102" s="79">
        <v>44126</v>
      </c>
      <c r="B7102" s="80">
        <v>19</v>
      </c>
      <c r="C7102" s="81">
        <v>30.89</v>
      </c>
      <c r="D7102" s="67"/>
      <c r="E7102" s="67"/>
      <c r="F7102" s="67"/>
      <c r="G7102" s="67"/>
      <c r="H7102" s="67"/>
      <c r="I7102" s="67"/>
    </row>
    <row r="7103" spans="1:9">
      <c r="A7103" s="79">
        <v>44126</v>
      </c>
      <c r="B7103" s="80">
        <v>20</v>
      </c>
      <c r="C7103" s="81">
        <v>33.130000000000003</v>
      </c>
      <c r="D7103" s="67"/>
      <c r="E7103" s="67"/>
      <c r="F7103" s="67"/>
      <c r="G7103" s="67"/>
      <c r="H7103" s="67"/>
      <c r="I7103" s="67"/>
    </row>
    <row r="7104" spans="1:9">
      <c r="A7104" s="79">
        <v>44126</v>
      </c>
      <c r="B7104" s="80">
        <v>21</v>
      </c>
      <c r="C7104" s="81">
        <v>21.99</v>
      </c>
      <c r="D7104" s="67"/>
      <c r="E7104" s="67"/>
      <c r="F7104" s="67"/>
      <c r="G7104" s="67"/>
      <c r="H7104" s="67"/>
      <c r="I7104" s="67"/>
    </row>
    <row r="7105" spans="1:9">
      <c r="A7105" s="79">
        <v>44126</v>
      </c>
      <c r="B7105" s="80">
        <v>22</v>
      </c>
      <c r="C7105" s="81">
        <v>22.67</v>
      </c>
      <c r="D7105" s="67"/>
      <c r="E7105" s="67"/>
      <c r="F7105" s="67"/>
      <c r="G7105" s="67"/>
      <c r="H7105" s="67"/>
      <c r="I7105" s="67"/>
    </row>
    <row r="7106" spans="1:9">
      <c r="A7106" s="79">
        <v>44126</v>
      </c>
      <c r="B7106" s="80">
        <v>23</v>
      </c>
      <c r="C7106" s="81">
        <v>17.53</v>
      </c>
      <c r="D7106" s="67"/>
      <c r="E7106" s="67"/>
      <c r="F7106" s="67"/>
      <c r="G7106" s="67"/>
      <c r="H7106" s="67"/>
      <c r="I7106" s="67"/>
    </row>
    <row r="7107" spans="1:9">
      <c r="A7107" s="79">
        <v>44126</v>
      </c>
      <c r="B7107" s="80">
        <v>24</v>
      </c>
      <c r="C7107" s="81">
        <v>16.489999999999998</v>
      </c>
      <c r="D7107" s="67"/>
      <c r="E7107" s="67"/>
      <c r="F7107" s="67"/>
      <c r="G7107" s="67"/>
      <c r="H7107" s="67"/>
      <c r="I7107" s="67"/>
    </row>
    <row r="7108" spans="1:9">
      <c r="A7108" s="79">
        <v>44127</v>
      </c>
      <c r="B7108" s="80">
        <v>1</v>
      </c>
      <c r="C7108" s="81">
        <v>14.91</v>
      </c>
      <c r="D7108" s="67"/>
      <c r="E7108" s="67"/>
      <c r="F7108" s="67"/>
      <c r="G7108" s="67"/>
      <c r="H7108" s="67"/>
      <c r="I7108" s="67"/>
    </row>
    <row r="7109" spans="1:9">
      <c r="A7109" s="79">
        <v>44127</v>
      </c>
      <c r="B7109" s="80">
        <v>2</v>
      </c>
      <c r="C7109" s="81">
        <v>12.13</v>
      </c>
      <c r="D7109" s="67"/>
      <c r="E7109" s="67"/>
      <c r="F7109" s="67"/>
      <c r="G7109" s="67"/>
      <c r="H7109" s="67"/>
      <c r="I7109" s="67"/>
    </row>
    <row r="7110" spans="1:9">
      <c r="A7110" s="79">
        <v>44127</v>
      </c>
      <c r="B7110" s="80">
        <v>3</v>
      </c>
      <c r="C7110" s="81">
        <v>13.07</v>
      </c>
      <c r="D7110" s="67"/>
      <c r="E7110" s="67"/>
      <c r="F7110" s="67"/>
      <c r="G7110" s="67"/>
      <c r="H7110" s="67"/>
      <c r="I7110" s="67"/>
    </row>
    <row r="7111" spans="1:9">
      <c r="A7111" s="79">
        <v>44127</v>
      </c>
      <c r="B7111" s="80">
        <v>4</v>
      </c>
      <c r="C7111" s="81">
        <v>14.31</v>
      </c>
      <c r="D7111" s="67"/>
      <c r="E7111" s="67"/>
      <c r="F7111" s="67"/>
      <c r="G7111" s="67"/>
      <c r="H7111" s="67"/>
      <c r="I7111" s="67"/>
    </row>
    <row r="7112" spans="1:9">
      <c r="A7112" s="79">
        <v>44127</v>
      </c>
      <c r="B7112" s="80">
        <v>5</v>
      </c>
      <c r="C7112" s="81">
        <v>16.8</v>
      </c>
      <c r="D7112" s="67"/>
      <c r="E7112" s="67"/>
      <c r="F7112" s="67"/>
      <c r="G7112" s="67"/>
      <c r="H7112" s="67"/>
      <c r="I7112" s="67"/>
    </row>
    <row r="7113" spans="1:9">
      <c r="A7113" s="79">
        <v>44127</v>
      </c>
      <c r="B7113" s="80">
        <v>6</v>
      </c>
      <c r="C7113" s="81">
        <v>22.39</v>
      </c>
      <c r="D7113" s="67"/>
      <c r="E7113" s="67"/>
      <c r="F7113" s="67"/>
      <c r="G7113" s="67"/>
      <c r="H7113" s="67"/>
      <c r="I7113" s="67"/>
    </row>
    <row r="7114" spans="1:9">
      <c r="A7114" s="79">
        <v>44127</v>
      </c>
      <c r="B7114" s="80">
        <v>7</v>
      </c>
      <c r="C7114" s="81">
        <v>24.25</v>
      </c>
      <c r="D7114" s="67"/>
      <c r="E7114" s="67"/>
      <c r="F7114" s="67"/>
      <c r="G7114" s="67"/>
      <c r="H7114" s="67"/>
      <c r="I7114" s="67"/>
    </row>
    <row r="7115" spans="1:9">
      <c r="A7115" s="79">
        <v>44127</v>
      </c>
      <c r="B7115" s="80">
        <v>8</v>
      </c>
      <c r="C7115" s="81">
        <v>21.38</v>
      </c>
      <c r="D7115" s="67"/>
      <c r="E7115" s="67"/>
      <c r="F7115" s="67"/>
      <c r="G7115" s="67"/>
      <c r="H7115" s="67"/>
      <c r="I7115" s="67"/>
    </row>
    <row r="7116" spans="1:9">
      <c r="A7116" s="79">
        <v>44127</v>
      </c>
      <c r="B7116" s="80">
        <v>9</v>
      </c>
      <c r="C7116" s="81">
        <v>24.89</v>
      </c>
      <c r="D7116" s="67"/>
      <c r="E7116" s="67"/>
      <c r="F7116" s="67"/>
      <c r="G7116" s="67"/>
      <c r="H7116" s="67"/>
      <c r="I7116" s="67"/>
    </row>
    <row r="7117" spans="1:9">
      <c r="A7117" s="79">
        <v>44127</v>
      </c>
      <c r="B7117" s="80">
        <v>10</v>
      </c>
      <c r="C7117" s="81">
        <v>27.72</v>
      </c>
      <c r="D7117" s="67"/>
      <c r="E7117" s="67"/>
      <c r="F7117" s="67"/>
      <c r="G7117" s="67"/>
      <c r="H7117" s="67"/>
      <c r="I7117" s="67"/>
    </row>
    <row r="7118" spans="1:9">
      <c r="A7118" s="79">
        <v>44127</v>
      </c>
      <c r="B7118" s="80">
        <v>11</v>
      </c>
      <c r="C7118" s="81">
        <v>36.619999999999997</v>
      </c>
      <c r="D7118" s="67"/>
      <c r="E7118" s="67"/>
      <c r="F7118" s="67"/>
      <c r="G7118" s="67"/>
      <c r="H7118" s="67"/>
      <c r="I7118" s="67"/>
    </row>
    <row r="7119" spans="1:9">
      <c r="A7119" s="79">
        <v>44127</v>
      </c>
      <c r="B7119" s="80">
        <v>12</v>
      </c>
      <c r="C7119" s="81">
        <v>53.69</v>
      </c>
      <c r="D7119" s="67"/>
      <c r="E7119" s="67"/>
      <c r="F7119" s="67"/>
      <c r="G7119" s="67"/>
      <c r="H7119" s="67"/>
      <c r="I7119" s="67"/>
    </row>
    <row r="7120" spans="1:9">
      <c r="A7120" s="79">
        <v>44127</v>
      </c>
      <c r="B7120" s="80">
        <v>13</v>
      </c>
      <c r="C7120" s="81">
        <v>20.84</v>
      </c>
      <c r="D7120" s="67"/>
      <c r="E7120" s="67"/>
      <c r="F7120" s="67"/>
      <c r="G7120" s="67"/>
      <c r="H7120" s="67"/>
      <c r="I7120" s="67"/>
    </row>
    <row r="7121" spans="1:9">
      <c r="A7121" s="79">
        <v>44127</v>
      </c>
      <c r="B7121" s="80">
        <v>14</v>
      </c>
      <c r="C7121" s="81">
        <v>19.39</v>
      </c>
      <c r="D7121" s="67"/>
      <c r="E7121" s="67"/>
      <c r="F7121" s="67"/>
      <c r="G7121" s="67"/>
      <c r="H7121" s="67"/>
      <c r="I7121" s="67"/>
    </row>
    <row r="7122" spans="1:9">
      <c r="A7122" s="79">
        <v>44127</v>
      </c>
      <c r="B7122" s="80">
        <v>15</v>
      </c>
      <c r="C7122" s="81">
        <v>18.34</v>
      </c>
      <c r="D7122" s="67"/>
      <c r="E7122" s="67"/>
      <c r="F7122" s="67"/>
      <c r="G7122" s="67"/>
      <c r="H7122" s="67"/>
      <c r="I7122" s="67"/>
    </row>
    <row r="7123" spans="1:9">
      <c r="A7123" s="79">
        <v>44127</v>
      </c>
      <c r="B7123" s="80">
        <v>16</v>
      </c>
      <c r="C7123" s="81">
        <v>25.73</v>
      </c>
      <c r="D7123" s="67"/>
      <c r="E7123" s="67"/>
      <c r="F7123" s="67"/>
      <c r="G7123" s="67"/>
      <c r="H7123" s="67"/>
      <c r="I7123" s="67"/>
    </row>
    <row r="7124" spans="1:9">
      <c r="A7124" s="79">
        <v>44127</v>
      </c>
      <c r="B7124" s="80">
        <v>17</v>
      </c>
      <c r="C7124" s="81">
        <v>24.34</v>
      </c>
      <c r="D7124" s="67"/>
      <c r="E7124" s="67"/>
      <c r="F7124" s="67"/>
      <c r="G7124" s="67"/>
      <c r="H7124" s="67"/>
      <c r="I7124" s="67"/>
    </row>
    <row r="7125" spans="1:9">
      <c r="A7125" s="79">
        <v>44127</v>
      </c>
      <c r="B7125" s="80">
        <v>18</v>
      </c>
      <c r="C7125" s="81">
        <v>21.6</v>
      </c>
      <c r="D7125" s="67"/>
      <c r="E7125" s="67"/>
      <c r="F7125" s="67"/>
      <c r="G7125" s="67"/>
      <c r="H7125" s="67"/>
      <c r="I7125" s="67"/>
    </row>
    <row r="7126" spans="1:9">
      <c r="A7126" s="79">
        <v>44127</v>
      </c>
      <c r="B7126" s="80">
        <v>19</v>
      </c>
      <c r="C7126" s="81">
        <v>20.03</v>
      </c>
      <c r="D7126" s="67"/>
      <c r="E7126" s="67"/>
      <c r="F7126" s="67"/>
      <c r="G7126" s="67"/>
      <c r="H7126" s="67"/>
      <c r="I7126" s="67"/>
    </row>
    <row r="7127" spans="1:9">
      <c r="A7127" s="79">
        <v>44127</v>
      </c>
      <c r="B7127" s="80">
        <v>20</v>
      </c>
      <c r="C7127" s="81">
        <v>20.64</v>
      </c>
      <c r="D7127" s="67"/>
      <c r="E7127" s="67"/>
      <c r="F7127" s="67"/>
      <c r="G7127" s="67"/>
      <c r="H7127" s="67"/>
      <c r="I7127" s="67"/>
    </row>
    <row r="7128" spans="1:9">
      <c r="A7128" s="79">
        <v>44127</v>
      </c>
      <c r="B7128" s="80">
        <v>21</v>
      </c>
      <c r="C7128" s="81">
        <v>20.51</v>
      </c>
      <c r="D7128" s="67"/>
      <c r="E7128" s="67"/>
      <c r="F7128" s="67"/>
      <c r="G7128" s="67"/>
      <c r="H7128" s="67"/>
      <c r="I7128" s="67"/>
    </row>
    <row r="7129" spans="1:9">
      <c r="A7129" s="79">
        <v>44127</v>
      </c>
      <c r="B7129" s="80">
        <v>22</v>
      </c>
      <c r="C7129" s="81">
        <v>20.09</v>
      </c>
      <c r="D7129" s="67"/>
      <c r="E7129" s="67"/>
      <c r="F7129" s="67"/>
      <c r="G7129" s="67"/>
      <c r="H7129" s="67"/>
      <c r="I7129" s="67"/>
    </row>
    <row r="7130" spans="1:9">
      <c r="A7130" s="79">
        <v>44127</v>
      </c>
      <c r="B7130" s="80">
        <v>23</v>
      </c>
      <c r="C7130" s="81">
        <v>21.34</v>
      </c>
      <c r="D7130" s="67"/>
      <c r="E7130" s="67"/>
      <c r="F7130" s="67"/>
      <c r="G7130" s="67"/>
      <c r="H7130" s="67"/>
      <c r="I7130" s="67"/>
    </row>
    <row r="7131" spans="1:9">
      <c r="A7131" s="79">
        <v>44127</v>
      </c>
      <c r="B7131" s="80">
        <v>24</v>
      </c>
      <c r="C7131" s="81">
        <v>22.06</v>
      </c>
      <c r="D7131" s="67"/>
      <c r="E7131" s="67"/>
      <c r="F7131" s="67"/>
      <c r="G7131" s="67"/>
      <c r="H7131" s="67"/>
      <c r="I7131" s="67"/>
    </row>
    <row r="7132" spans="1:9">
      <c r="A7132" s="79">
        <v>44128</v>
      </c>
      <c r="B7132" s="80">
        <v>1</v>
      </c>
      <c r="C7132" s="81">
        <v>22.05</v>
      </c>
      <c r="D7132" s="67"/>
      <c r="E7132" s="67"/>
      <c r="F7132" s="67"/>
      <c r="G7132" s="67"/>
      <c r="H7132" s="67"/>
      <c r="I7132" s="67"/>
    </row>
    <row r="7133" spans="1:9">
      <c r="A7133" s="79">
        <v>44128</v>
      </c>
      <c r="B7133" s="80">
        <v>2</v>
      </c>
      <c r="C7133" s="81">
        <v>22.25</v>
      </c>
      <c r="D7133" s="67"/>
      <c r="E7133" s="67"/>
      <c r="F7133" s="67"/>
      <c r="G7133" s="67"/>
      <c r="H7133" s="67"/>
      <c r="I7133" s="67"/>
    </row>
    <row r="7134" spans="1:9">
      <c r="A7134" s="79">
        <v>44128</v>
      </c>
      <c r="B7134" s="80">
        <v>3</v>
      </c>
      <c r="C7134" s="81">
        <v>22.27</v>
      </c>
      <c r="D7134" s="67"/>
      <c r="E7134" s="67"/>
      <c r="F7134" s="67"/>
      <c r="G7134" s="67"/>
      <c r="H7134" s="67"/>
      <c r="I7134" s="67"/>
    </row>
    <row r="7135" spans="1:9">
      <c r="A7135" s="79">
        <v>44128</v>
      </c>
      <c r="B7135" s="80">
        <v>4</v>
      </c>
      <c r="C7135" s="81">
        <v>22.4</v>
      </c>
      <c r="D7135" s="67"/>
      <c r="E7135" s="67"/>
      <c r="F7135" s="67"/>
      <c r="G7135" s="67"/>
      <c r="H7135" s="67"/>
      <c r="I7135" s="67"/>
    </row>
    <row r="7136" spans="1:9">
      <c r="A7136" s="79">
        <v>44128</v>
      </c>
      <c r="B7136" s="80">
        <v>5</v>
      </c>
      <c r="C7136" s="81">
        <v>23.27</v>
      </c>
      <c r="D7136" s="67"/>
      <c r="E7136" s="67"/>
      <c r="F7136" s="67"/>
      <c r="G7136" s="67"/>
      <c r="H7136" s="67"/>
      <c r="I7136" s="67"/>
    </row>
    <row r="7137" spans="1:9">
      <c r="A7137" s="79">
        <v>44128</v>
      </c>
      <c r="B7137" s="80">
        <v>6</v>
      </c>
      <c r="C7137" s="81">
        <v>30.29</v>
      </c>
      <c r="D7137" s="67"/>
      <c r="E7137" s="67"/>
      <c r="F7137" s="67"/>
      <c r="G7137" s="67"/>
      <c r="H7137" s="67"/>
      <c r="I7137" s="67"/>
    </row>
    <row r="7138" spans="1:9">
      <c r="A7138" s="79">
        <v>44128</v>
      </c>
      <c r="B7138" s="80">
        <v>7</v>
      </c>
      <c r="C7138" s="81">
        <v>21.81</v>
      </c>
      <c r="D7138" s="67"/>
      <c r="E7138" s="67"/>
      <c r="F7138" s="67"/>
      <c r="G7138" s="67"/>
      <c r="H7138" s="67"/>
      <c r="I7138" s="67"/>
    </row>
    <row r="7139" spans="1:9">
      <c r="A7139" s="79">
        <v>44128</v>
      </c>
      <c r="B7139" s="80">
        <v>8</v>
      </c>
      <c r="C7139" s="81">
        <v>27.62</v>
      </c>
      <c r="D7139" s="67"/>
      <c r="E7139" s="67"/>
      <c r="F7139" s="67"/>
      <c r="G7139" s="67"/>
      <c r="H7139" s="67"/>
      <c r="I7139" s="67"/>
    </row>
    <row r="7140" spans="1:9">
      <c r="A7140" s="79">
        <v>44128</v>
      </c>
      <c r="B7140" s="80">
        <v>9</v>
      </c>
      <c r="C7140" s="81">
        <v>27.24</v>
      </c>
      <c r="D7140" s="67"/>
      <c r="E7140" s="67"/>
      <c r="F7140" s="67"/>
      <c r="G7140" s="67"/>
      <c r="H7140" s="67"/>
      <c r="I7140" s="67"/>
    </row>
    <row r="7141" spans="1:9">
      <c r="A7141" s="79">
        <v>44128</v>
      </c>
      <c r="B7141" s="80">
        <v>10</v>
      </c>
      <c r="C7141" s="81">
        <v>30.05</v>
      </c>
      <c r="D7141" s="67"/>
      <c r="E7141" s="67"/>
      <c r="F7141" s="67"/>
      <c r="G7141" s="67"/>
      <c r="H7141" s="67"/>
      <c r="I7141" s="67"/>
    </row>
    <row r="7142" spans="1:9">
      <c r="A7142" s="79">
        <v>44128</v>
      </c>
      <c r="B7142" s="80">
        <v>11</v>
      </c>
      <c r="C7142" s="81">
        <v>34.21</v>
      </c>
      <c r="D7142" s="67"/>
      <c r="E7142" s="67"/>
      <c r="F7142" s="67"/>
      <c r="G7142" s="67"/>
      <c r="H7142" s="67"/>
      <c r="I7142" s="67"/>
    </row>
    <row r="7143" spans="1:9">
      <c r="A7143" s="79">
        <v>44128</v>
      </c>
      <c r="B7143" s="80">
        <v>12</v>
      </c>
      <c r="C7143" s="81">
        <v>44.54</v>
      </c>
      <c r="D7143" s="67"/>
      <c r="E7143" s="67"/>
      <c r="F7143" s="67"/>
      <c r="G7143" s="67"/>
      <c r="H7143" s="67"/>
      <c r="I7143" s="67"/>
    </row>
    <row r="7144" spans="1:9">
      <c r="A7144" s="79">
        <v>44128</v>
      </c>
      <c r="B7144" s="80">
        <v>13</v>
      </c>
      <c r="C7144" s="81">
        <v>33.020000000000003</v>
      </c>
      <c r="D7144" s="67"/>
      <c r="E7144" s="67"/>
      <c r="F7144" s="67"/>
      <c r="G7144" s="67"/>
      <c r="H7144" s="67"/>
      <c r="I7144" s="67"/>
    </row>
    <row r="7145" spans="1:9">
      <c r="A7145" s="79">
        <v>44128</v>
      </c>
      <c r="B7145" s="80">
        <v>14</v>
      </c>
      <c r="C7145" s="81">
        <v>22.24</v>
      </c>
      <c r="D7145" s="67"/>
      <c r="E7145" s="67"/>
      <c r="F7145" s="67"/>
      <c r="G7145" s="67"/>
      <c r="H7145" s="67"/>
      <c r="I7145" s="67"/>
    </row>
    <row r="7146" spans="1:9">
      <c r="A7146" s="79">
        <v>44128</v>
      </c>
      <c r="B7146" s="80">
        <v>15</v>
      </c>
      <c r="C7146" s="81">
        <v>24.94</v>
      </c>
      <c r="D7146" s="67"/>
      <c r="E7146" s="67"/>
      <c r="F7146" s="67"/>
      <c r="G7146" s="67"/>
      <c r="H7146" s="67"/>
      <c r="I7146" s="67"/>
    </row>
    <row r="7147" spans="1:9">
      <c r="A7147" s="79">
        <v>44128</v>
      </c>
      <c r="B7147" s="80">
        <v>16</v>
      </c>
      <c r="C7147" s="81">
        <v>23.66</v>
      </c>
      <c r="D7147" s="67"/>
      <c r="E7147" s="67"/>
      <c r="F7147" s="67"/>
      <c r="G7147" s="67"/>
      <c r="H7147" s="67"/>
      <c r="I7147" s="67"/>
    </row>
    <row r="7148" spans="1:9">
      <c r="A7148" s="79">
        <v>44128</v>
      </c>
      <c r="B7148" s="80">
        <v>17</v>
      </c>
      <c r="C7148" s="81">
        <v>24.11</v>
      </c>
      <c r="D7148" s="67"/>
      <c r="E7148" s="67"/>
      <c r="F7148" s="67"/>
      <c r="G7148" s="67"/>
      <c r="H7148" s="67"/>
      <c r="I7148" s="67"/>
    </row>
    <row r="7149" spans="1:9">
      <c r="A7149" s="79">
        <v>44128</v>
      </c>
      <c r="B7149" s="80">
        <v>18</v>
      </c>
      <c r="C7149" s="81">
        <v>24.66</v>
      </c>
      <c r="D7149" s="67"/>
      <c r="E7149" s="67"/>
      <c r="F7149" s="67"/>
      <c r="G7149" s="67"/>
      <c r="H7149" s="67"/>
      <c r="I7149" s="67"/>
    </row>
    <row r="7150" spans="1:9">
      <c r="A7150" s="79">
        <v>44128</v>
      </c>
      <c r="B7150" s="80">
        <v>19</v>
      </c>
      <c r="C7150" s="81">
        <v>28.3</v>
      </c>
      <c r="D7150" s="67"/>
      <c r="E7150" s="67"/>
      <c r="F7150" s="67"/>
      <c r="G7150" s="67"/>
      <c r="H7150" s="67"/>
      <c r="I7150" s="67"/>
    </row>
    <row r="7151" spans="1:9">
      <c r="A7151" s="79">
        <v>44128</v>
      </c>
      <c r="B7151" s="80">
        <v>20</v>
      </c>
      <c r="C7151" s="81">
        <v>24.53</v>
      </c>
      <c r="D7151" s="67"/>
      <c r="E7151" s="67"/>
      <c r="F7151" s="67"/>
      <c r="G7151" s="67"/>
      <c r="H7151" s="67"/>
      <c r="I7151" s="67"/>
    </row>
    <row r="7152" spans="1:9">
      <c r="A7152" s="79">
        <v>44128</v>
      </c>
      <c r="B7152" s="80">
        <v>21</v>
      </c>
      <c r="C7152" s="81">
        <v>23.32</v>
      </c>
      <c r="D7152" s="67"/>
      <c r="E7152" s="67"/>
      <c r="F7152" s="67"/>
      <c r="G7152" s="67"/>
      <c r="H7152" s="67"/>
      <c r="I7152" s="67"/>
    </row>
    <row r="7153" spans="1:9">
      <c r="A7153" s="79">
        <v>44128</v>
      </c>
      <c r="B7153" s="80">
        <v>22</v>
      </c>
      <c r="C7153" s="81">
        <v>22.06</v>
      </c>
      <c r="D7153" s="67"/>
      <c r="E7153" s="67"/>
      <c r="F7153" s="67"/>
      <c r="G7153" s="67"/>
      <c r="H7153" s="67"/>
      <c r="I7153" s="67"/>
    </row>
    <row r="7154" spans="1:9">
      <c r="A7154" s="79">
        <v>44128</v>
      </c>
      <c r="B7154" s="80">
        <v>23</v>
      </c>
      <c r="C7154" s="81">
        <v>24.38</v>
      </c>
      <c r="D7154" s="67"/>
      <c r="E7154" s="67"/>
      <c r="F7154" s="67"/>
      <c r="G7154" s="67"/>
      <c r="H7154" s="67"/>
      <c r="I7154" s="67"/>
    </row>
    <row r="7155" spans="1:9">
      <c r="A7155" s="79">
        <v>44128</v>
      </c>
      <c r="B7155" s="80">
        <v>24</v>
      </c>
      <c r="C7155" s="81">
        <v>21.79</v>
      </c>
      <c r="D7155" s="67"/>
      <c r="E7155" s="67"/>
      <c r="F7155" s="67"/>
      <c r="G7155" s="67"/>
      <c r="H7155" s="67"/>
      <c r="I7155" s="67"/>
    </row>
    <row r="7156" spans="1:9">
      <c r="A7156" s="79">
        <v>44129</v>
      </c>
      <c r="B7156" s="80">
        <v>1</v>
      </c>
      <c r="C7156" s="81">
        <v>21.04</v>
      </c>
      <c r="D7156" s="67"/>
      <c r="E7156" s="67"/>
      <c r="F7156" s="67"/>
      <c r="G7156" s="67"/>
      <c r="H7156" s="67"/>
      <c r="I7156" s="67"/>
    </row>
    <row r="7157" spans="1:9">
      <c r="A7157" s="79">
        <v>44129</v>
      </c>
      <c r="B7157" s="80">
        <v>2</v>
      </c>
      <c r="C7157" s="81">
        <v>20.420000000000002</v>
      </c>
      <c r="D7157" s="67"/>
      <c r="E7157" s="67"/>
      <c r="F7157" s="67"/>
      <c r="G7157" s="67"/>
      <c r="H7157" s="67"/>
      <c r="I7157" s="67"/>
    </row>
    <row r="7158" spans="1:9">
      <c r="A7158" s="79">
        <v>44129</v>
      </c>
      <c r="B7158" s="80">
        <v>3</v>
      </c>
      <c r="C7158" s="81">
        <v>19.89</v>
      </c>
      <c r="D7158" s="67"/>
      <c r="E7158" s="67"/>
      <c r="F7158" s="67"/>
      <c r="G7158" s="67"/>
      <c r="H7158" s="67"/>
      <c r="I7158" s="67"/>
    </row>
    <row r="7159" spans="1:9">
      <c r="A7159" s="79">
        <v>44129</v>
      </c>
      <c r="B7159" s="80">
        <v>4</v>
      </c>
      <c r="C7159" s="81">
        <v>19.21</v>
      </c>
      <c r="D7159" s="67"/>
      <c r="E7159" s="67"/>
      <c r="F7159" s="67"/>
      <c r="G7159" s="67"/>
      <c r="H7159" s="67"/>
      <c r="I7159" s="67"/>
    </row>
    <row r="7160" spans="1:9">
      <c r="A7160" s="79">
        <v>44129</v>
      </c>
      <c r="B7160" s="80">
        <v>5</v>
      </c>
      <c r="C7160" s="81">
        <v>19.350000000000001</v>
      </c>
      <c r="D7160" s="67"/>
      <c r="E7160" s="67"/>
      <c r="F7160" s="67"/>
      <c r="G7160" s="67"/>
      <c r="H7160" s="67"/>
      <c r="I7160" s="67"/>
    </row>
    <row r="7161" spans="1:9">
      <c r="A7161" s="79">
        <v>44129</v>
      </c>
      <c r="B7161" s="80">
        <v>6</v>
      </c>
      <c r="C7161" s="81">
        <v>19.3</v>
      </c>
      <c r="D7161" s="67"/>
      <c r="E7161" s="67"/>
      <c r="F7161" s="67"/>
      <c r="G7161" s="67"/>
      <c r="H7161" s="67"/>
      <c r="I7161" s="67"/>
    </row>
    <row r="7162" spans="1:9">
      <c r="A7162" s="79">
        <v>44129</v>
      </c>
      <c r="B7162" s="80">
        <v>7</v>
      </c>
      <c r="C7162" s="81">
        <v>20.18</v>
      </c>
      <c r="D7162" s="67"/>
      <c r="E7162" s="67"/>
      <c r="F7162" s="67"/>
      <c r="G7162" s="67"/>
      <c r="H7162" s="67"/>
      <c r="I7162" s="67"/>
    </row>
    <row r="7163" spans="1:9">
      <c r="A7163" s="79">
        <v>44129</v>
      </c>
      <c r="B7163" s="80">
        <v>8</v>
      </c>
      <c r="C7163" s="81">
        <v>21.04</v>
      </c>
      <c r="D7163" s="67"/>
      <c r="E7163" s="67"/>
      <c r="F7163" s="67"/>
      <c r="G7163" s="67"/>
      <c r="H7163" s="67"/>
      <c r="I7163" s="67"/>
    </row>
    <row r="7164" spans="1:9">
      <c r="A7164" s="79">
        <v>44129</v>
      </c>
      <c r="B7164" s="80">
        <v>9</v>
      </c>
      <c r="C7164" s="81">
        <v>21.69</v>
      </c>
      <c r="D7164" s="67"/>
      <c r="E7164" s="67"/>
      <c r="F7164" s="67"/>
      <c r="G7164" s="67"/>
      <c r="H7164" s="67"/>
      <c r="I7164" s="67"/>
    </row>
    <row r="7165" spans="1:9">
      <c r="A7165" s="79">
        <v>44129</v>
      </c>
      <c r="B7165" s="80">
        <v>10</v>
      </c>
      <c r="C7165" s="81">
        <v>24.16</v>
      </c>
      <c r="D7165" s="67"/>
      <c r="E7165" s="67"/>
      <c r="F7165" s="67"/>
      <c r="G7165" s="67"/>
      <c r="H7165" s="67"/>
      <c r="I7165" s="67"/>
    </row>
    <row r="7166" spans="1:9">
      <c r="A7166" s="79">
        <v>44129</v>
      </c>
      <c r="B7166" s="80">
        <v>11</v>
      </c>
      <c r="C7166" s="81">
        <v>24.06</v>
      </c>
      <c r="D7166" s="67"/>
      <c r="E7166" s="67"/>
      <c r="F7166" s="67"/>
      <c r="G7166" s="67"/>
      <c r="H7166" s="67"/>
      <c r="I7166" s="67"/>
    </row>
    <row r="7167" spans="1:9">
      <c r="A7167" s="79">
        <v>44129</v>
      </c>
      <c r="B7167" s="80">
        <v>12</v>
      </c>
      <c r="C7167" s="81">
        <v>24.29</v>
      </c>
      <c r="D7167" s="67"/>
      <c r="E7167" s="67"/>
      <c r="F7167" s="67"/>
      <c r="G7167" s="67"/>
      <c r="H7167" s="67"/>
      <c r="I7167" s="67"/>
    </row>
    <row r="7168" spans="1:9">
      <c r="A7168" s="79">
        <v>44129</v>
      </c>
      <c r="B7168" s="80">
        <v>13</v>
      </c>
      <c r="C7168" s="81">
        <v>23.79</v>
      </c>
      <c r="D7168" s="67"/>
      <c r="E7168" s="67"/>
      <c r="F7168" s="67"/>
      <c r="G7168" s="67"/>
      <c r="H7168" s="67"/>
      <c r="I7168" s="67"/>
    </row>
    <row r="7169" spans="1:9">
      <c r="A7169" s="79">
        <v>44129</v>
      </c>
      <c r="B7169" s="80">
        <v>14</v>
      </c>
      <c r="C7169" s="81">
        <v>22.28</v>
      </c>
      <c r="D7169" s="67"/>
      <c r="E7169" s="67"/>
      <c r="F7169" s="67"/>
      <c r="G7169" s="67"/>
      <c r="H7169" s="67"/>
      <c r="I7169" s="67"/>
    </row>
    <row r="7170" spans="1:9">
      <c r="A7170" s="79">
        <v>44129</v>
      </c>
      <c r="B7170" s="80">
        <v>15</v>
      </c>
      <c r="C7170" s="81">
        <v>21.42</v>
      </c>
      <c r="D7170" s="67"/>
      <c r="E7170" s="67"/>
      <c r="F7170" s="67"/>
      <c r="G7170" s="67"/>
      <c r="H7170" s="67"/>
      <c r="I7170" s="67"/>
    </row>
    <row r="7171" spans="1:9">
      <c r="A7171" s="79">
        <v>44129</v>
      </c>
      <c r="B7171" s="80">
        <v>16</v>
      </c>
      <c r="C7171" s="81">
        <v>21.75</v>
      </c>
      <c r="D7171" s="67"/>
      <c r="E7171" s="67"/>
      <c r="F7171" s="67"/>
      <c r="G7171" s="67"/>
      <c r="H7171" s="67"/>
      <c r="I7171" s="67"/>
    </row>
    <row r="7172" spans="1:9">
      <c r="A7172" s="79">
        <v>44129</v>
      </c>
      <c r="B7172" s="80">
        <v>17</v>
      </c>
      <c r="C7172" s="81">
        <v>22.49</v>
      </c>
      <c r="D7172" s="67"/>
      <c r="E7172" s="67"/>
      <c r="F7172" s="67"/>
      <c r="G7172" s="67"/>
      <c r="H7172" s="67"/>
      <c r="I7172" s="67"/>
    </row>
    <row r="7173" spans="1:9">
      <c r="A7173" s="79">
        <v>44129</v>
      </c>
      <c r="B7173" s="80">
        <v>18</v>
      </c>
      <c r="C7173" s="81">
        <v>24.34</v>
      </c>
      <c r="D7173" s="67"/>
      <c r="E7173" s="67"/>
      <c r="F7173" s="67"/>
      <c r="G7173" s="67"/>
      <c r="H7173" s="67"/>
      <c r="I7173" s="67"/>
    </row>
    <row r="7174" spans="1:9">
      <c r="A7174" s="79">
        <v>44129</v>
      </c>
      <c r="B7174" s="80">
        <v>19</v>
      </c>
      <c r="C7174" s="81">
        <v>27.79</v>
      </c>
      <c r="D7174" s="67"/>
      <c r="E7174" s="67"/>
      <c r="F7174" s="67"/>
      <c r="G7174" s="67"/>
      <c r="H7174" s="67"/>
      <c r="I7174" s="67"/>
    </row>
    <row r="7175" spans="1:9">
      <c r="A7175" s="79">
        <v>44129</v>
      </c>
      <c r="B7175" s="80">
        <v>20</v>
      </c>
      <c r="C7175" s="81">
        <v>27.14</v>
      </c>
      <c r="D7175" s="67"/>
      <c r="E7175" s="67"/>
      <c r="F7175" s="67"/>
      <c r="G7175" s="67"/>
      <c r="H7175" s="67"/>
      <c r="I7175" s="67"/>
    </row>
    <row r="7176" spans="1:9">
      <c r="A7176" s="79">
        <v>44129</v>
      </c>
      <c r="B7176" s="80">
        <v>21</v>
      </c>
      <c r="C7176" s="81">
        <v>25.35</v>
      </c>
      <c r="D7176" s="67"/>
      <c r="E7176" s="67"/>
      <c r="F7176" s="67"/>
      <c r="G7176" s="67"/>
      <c r="H7176" s="67"/>
      <c r="I7176" s="67"/>
    </row>
    <row r="7177" spans="1:9">
      <c r="A7177" s="79">
        <v>44129</v>
      </c>
      <c r="B7177" s="80">
        <v>22</v>
      </c>
      <c r="C7177" s="81">
        <v>22.39</v>
      </c>
      <c r="D7177" s="67"/>
      <c r="E7177" s="67"/>
      <c r="F7177" s="67"/>
      <c r="G7177" s="67"/>
      <c r="H7177" s="67"/>
      <c r="I7177" s="67"/>
    </row>
    <row r="7178" spans="1:9">
      <c r="A7178" s="79">
        <v>44129</v>
      </c>
      <c r="B7178" s="80">
        <v>23</v>
      </c>
      <c r="C7178" s="81">
        <v>20.5</v>
      </c>
      <c r="D7178" s="67"/>
      <c r="E7178" s="67"/>
      <c r="F7178" s="67"/>
      <c r="G7178" s="67"/>
      <c r="H7178" s="67"/>
      <c r="I7178" s="67"/>
    </row>
    <row r="7179" spans="1:9">
      <c r="A7179" s="79">
        <v>44129</v>
      </c>
      <c r="B7179" s="80">
        <v>24</v>
      </c>
      <c r="C7179" s="81">
        <v>19.11</v>
      </c>
      <c r="D7179" s="67"/>
      <c r="E7179" s="67"/>
      <c r="F7179" s="67"/>
      <c r="G7179" s="67"/>
      <c r="H7179" s="67"/>
      <c r="I7179" s="67"/>
    </row>
    <row r="7180" spans="1:9">
      <c r="A7180" s="79">
        <v>44130</v>
      </c>
      <c r="B7180" s="80">
        <v>1</v>
      </c>
      <c r="C7180" s="81">
        <v>19.399999999999999</v>
      </c>
      <c r="D7180" s="67"/>
      <c r="E7180" s="67"/>
      <c r="F7180" s="67"/>
      <c r="G7180" s="67"/>
      <c r="H7180" s="67"/>
      <c r="I7180" s="67"/>
    </row>
    <row r="7181" spans="1:9">
      <c r="A7181" s="79">
        <v>44130</v>
      </c>
      <c r="B7181" s="80">
        <v>2</v>
      </c>
      <c r="C7181" s="81">
        <v>19.22</v>
      </c>
      <c r="D7181" s="67"/>
      <c r="E7181" s="67"/>
      <c r="F7181" s="67"/>
      <c r="G7181" s="67"/>
      <c r="H7181" s="67"/>
      <c r="I7181" s="67"/>
    </row>
    <row r="7182" spans="1:9">
      <c r="A7182" s="79">
        <v>44130</v>
      </c>
      <c r="B7182" s="80">
        <v>3</v>
      </c>
      <c r="C7182" s="81">
        <v>19.239999999999998</v>
      </c>
      <c r="D7182" s="67"/>
      <c r="E7182" s="67"/>
      <c r="F7182" s="67"/>
      <c r="G7182" s="67"/>
      <c r="H7182" s="67"/>
      <c r="I7182" s="67"/>
    </row>
    <row r="7183" spans="1:9">
      <c r="A7183" s="79">
        <v>44130</v>
      </c>
      <c r="B7183" s="80">
        <v>4</v>
      </c>
      <c r="C7183" s="81">
        <v>19.8</v>
      </c>
      <c r="D7183" s="67"/>
      <c r="E7183" s="67"/>
      <c r="F7183" s="67"/>
      <c r="G7183" s="67"/>
      <c r="H7183" s="67"/>
      <c r="I7183" s="67"/>
    </row>
    <row r="7184" spans="1:9">
      <c r="A7184" s="79">
        <v>44130</v>
      </c>
      <c r="B7184" s="80">
        <v>5</v>
      </c>
      <c r="C7184" s="81">
        <v>21.3</v>
      </c>
      <c r="D7184" s="67"/>
      <c r="E7184" s="67"/>
      <c r="F7184" s="67"/>
      <c r="G7184" s="67"/>
      <c r="H7184" s="67"/>
      <c r="I7184" s="67"/>
    </row>
    <row r="7185" spans="1:9">
      <c r="A7185" s="79">
        <v>44130</v>
      </c>
      <c r="B7185" s="80">
        <v>6</v>
      </c>
      <c r="C7185" s="81">
        <v>25.29</v>
      </c>
      <c r="D7185" s="67"/>
      <c r="E7185" s="67"/>
      <c r="F7185" s="67"/>
      <c r="G7185" s="67"/>
      <c r="H7185" s="67"/>
      <c r="I7185" s="67"/>
    </row>
    <row r="7186" spans="1:9">
      <c r="A7186" s="79">
        <v>44130</v>
      </c>
      <c r="B7186" s="80">
        <v>7</v>
      </c>
      <c r="C7186" s="81">
        <v>29.83</v>
      </c>
      <c r="D7186" s="67"/>
      <c r="E7186" s="67"/>
      <c r="F7186" s="67"/>
      <c r="G7186" s="67"/>
      <c r="H7186" s="67"/>
      <c r="I7186" s="67"/>
    </row>
    <row r="7187" spans="1:9">
      <c r="A7187" s="79">
        <v>44130</v>
      </c>
      <c r="B7187" s="80">
        <v>8</v>
      </c>
      <c r="C7187" s="81">
        <v>41.91</v>
      </c>
      <c r="D7187" s="67"/>
      <c r="E7187" s="67"/>
      <c r="F7187" s="67"/>
      <c r="G7187" s="67"/>
      <c r="H7187" s="67"/>
      <c r="I7187" s="67"/>
    </row>
    <row r="7188" spans="1:9">
      <c r="A7188" s="79">
        <v>44130</v>
      </c>
      <c r="B7188" s="80">
        <v>9</v>
      </c>
      <c r="C7188" s="81">
        <v>123.92</v>
      </c>
      <c r="D7188" s="67"/>
      <c r="E7188" s="67"/>
      <c r="F7188" s="67"/>
      <c r="G7188" s="67"/>
      <c r="H7188" s="67"/>
      <c r="I7188" s="67"/>
    </row>
    <row r="7189" spans="1:9">
      <c r="A7189" s="79">
        <v>44130</v>
      </c>
      <c r="B7189" s="80">
        <v>10</v>
      </c>
      <c r="C7189" s="81">
        <v>92.14</v>
      </c>
      <c r="D7189" s="67"/>
      <c r="E7189" s="67"/>
      <c r="F7189" s="67"/>
      <c r="G7189" s="67"/>
      <c r="H7189" s="67"/>
      <c r="I7189" s="67"/>
    </row>
    <row r="7190" spans="1:9">
      <c r="A7190" s="79">
        <v>44130</v>
      </c>
      <c r="B7190" s="80">
        <v>11</v>
      </c>
      <c r="C7190" s="81">
        <v>53.61</v>
      </c>
      <c r="D7190" s="67"/>
      <c r="E7190" s="67"/>
      <c r="F7190" s="67"/>
      <c r="G7190" s="67"/>
      <c r="H7190" s="67"/>
      <c r="I7190" s="67"/>
    </row>
    <row r="7191" spans="1:9">
      <c r="A7191" s="79">
        <v>44130</v>
      </c>
      <c r="B7191" s="80">
        <v>12</v>
      </c>
      <c r="C7191" s="81">
        <v>51.57</v>
      </c>
      <c r="D7191" s="67"/>
      <c r="E7191" s="67"/>
      <c r="F7191" s="67"/>
      <c r="G7191" s="67"/>
      <c r="H7191" s="67"/>
      <c r="I7191" s="67"/>
    </row>
    <row r="7192" spans="1:9">
      <c r="A7192" s="79">
        <v>44130</v>
      </c>
      <c r="B7192" s="80">
        <v>13</v>
      </c>
      <c r="C7192" s="81">
        <v>42.16</v>
      </c>
      <c r="D7192" s="67"/>
      <c r="E7192" s="67"/>
      <c r="F7192" s="67"/>
      <c r="G7192" s="67"/>
      <c r="H7192" s="67"/>
      <c r="I7192" s="67"/>
    </row>
    <row r="7193" spans="1:9">
      <c r="A7193" s="79">
        <v>44130</v>
      </c>
      <c r="B7193" s="80">
        <v>14</v>
      </c>
      <c r="C7193" s="81">
        <v>36.479999999999997</v>
      </c>
      <c r="D7193" s="67"/>
      <c r="E7193" s="67"/>
      <c r="F7193" s="67"/>
      <c r="G7193" s="67"/>
      <c r="H7193" s="67"/>
      <c r="I7193" s="67"/>
    </row>
    <row r="7194" spans="1:9">
      <c r="A7194" s="79">
        <v>44130</v>
      </c>
      <c r="B7194" s="80">
        <v>15</v>
      </c>
      <c r="C7194" s="81">
        <v>40.409999999999997</v>
      </c>
      <c r="D7194" s="67"/>
      <c r="E7194" s="67"/>
      <c r="F7194" s="67"/>
      <c r="G7194" s="67"/>
      <c r="H7194" s="67"/>
      <c r="I7194" s="67"/>
    </row>
    <row r="7195" spans="1:9">
      <c r="A7195" s="79">
        <v>44130</v>
      </c>
      <c r="B7195" s="80">
        <v>16</v>
      </c>
      <c r="C7195" s="81">
        <v>48.47</v>
      </c>
      <c r="D7195" s="67"/>
      <c r="E7195" s="67"/>
      <c r="F7195" s="67"/>
      <c r="G7195" s="67"/>
      <c r="H7195" s="67"/>
      <c r="I7195" s="67"/>
    </row>
    <row r="7196" spans="1:9">
      <c r="A7196" s="79">
        <v>44130</v>
      </c>
      <c r="B7196" s="80">
        <v>17</v>
      </c>
      <c r="C7196" s="81">
        <v>43.49</v>
      </c>
      <c r="D7196" s="67"/>
      <c r="E7196" s="67"/>
      <c r="F7196" s="67"/>
      <c r="G7196" s="67"/>
      <c r="H7196" s="67"/>
      <c r="I7196" s="67"/>
    </row>
    <row r="7197" spans="1:9">
      <c r="A7197" s="79">
        <v>44130</v>
      </c>
      <c r="B7197" s="80">
        <v>18</v>
      </c>
      <c r="C7197" s="81">
        <v>41.3</v>
      </c>
      <c r="D7197" s="67"/>
      <c r="E7197" s="67"/>
      <c r="F7197" s="67"/>
      <c r="G7197" s="67"/>
      <c r="H7197" s="67"/>
      <c r="I7197" s="67"/>
    </row>
    <row r="7198" spans="1:9">
      <c r="A7198" s="79">
        <v>44130</v>
      </c>
      <c r="B7198" s="80">
        <v>19</v>
      </c>
      <c r="C7198" s="81">
        <v>76.02</v>
      </c>
      <c r="D7198" s="67"/>
      <c r="E7198" s="67"/>
      <c r="F7198" s="67"/>
      <c r="G7198" s="67"/>
      <c r="H7198" s="67"/>
      <c r="I7198" s="67"/>
    </row>
    <row r="7199" spans="1:9">
      <c r="A7199" s="79">
        <v>44130</v>
      </c>
      <c r="B7199" s="80">
        <v>20</v>
      </c>
      <c r="C7199" s="81">
        <v>67.75</v>
      </c>
      <c r="D7199" s="67"/>
      <c r="E7199" s="67"/>
      <c r="F7199" s="67"/>
      <c r="G7199" s="67"/>
      <c r="H7199" s="67"/>
      <c r="I7199" s="67"/>
    </row>
    <row r="7200" spans="1:9">
      <c r="A7200" s="79">
        <v>44130</v>
      </c>
      <c r="B7200" s="80">
        <v>21</v>
      </c>
      <c r="C7200" s="81">
        <v>35.770000000000003</v>
      </c>
      <c r="D7200" s="67"/>
      <c r="E7200" s="67"/>
      <c r="F7200" s="67"/>
      <c r="G7200" s="67"/>
      <c r="H7200" s="67"/>
      <c r="I7200" s="67"/>
    </row>
    <row r="7201" spans="1:9">
      <c r="A7201" s="79">
        <v>44130</v>
      </c>
      <c r="B7201" s="80">
        <v>22</v>
      </c>
      <c r="C7201" s="81">
        <v>75.540000000000006</v>
      </c>
      <c r="D7201" s="67"/>
      <c r="E7201" s="67"/>
      <c r="F7201" s="67"/>
      <c r="G7201" s="67"/>
      <c r="H7201" s="67"/>
      <c r="I7201" s="67"/>
    </row>
    <row r="7202" spans="1:9">
      <c r="A7202" s="79">
        <v>44130</v>
      </c>
      <c r="B7202" s="80">
        <v>23</v>
      </c>
      <c r="C7202" s="81">
        <v>41.04</v>
      </c>
      <c r="D7202" s="67"/>
      <c r="E7202" s="67"/>
      <c r="F7202" s="67"/>
      <c r="G7202" s="67"/>
      <c r="H7202" s="67"/>
      <c r="I7202" s="67"/>
    </row>
    <row r="7203" spans="1:9">
      <c r="A7203" s="79">
        <v>44130</v>
      </c>
      <c r="B7203" s="80">
        <v>24</v>
      </c>
      <c r="C7203" s="81">
        <v>29.67</v>
      </c>
      <c r="D7203" s="67"/>
      <c r="E7203" s="67"/>
      <c r="F7203" s="67"/>
      <c r="G7203" s="67"/>
      <c r="H7203" s="67"/>
      <c r="I7203" s="67"/>
    </row>
    <row r="7204" spans="1:9">
      <c r="A7204" s="79">
        <v>44131</v>
      </c>
      <c r="B7204" s="80">
        <v>1</v>
      </c>
      <c r="C7204" s="81">
        <v>21.34</v>
      </c>
      <c r="D7204" s="67"/>
      <c r="E7204" s="67"/>
      <c r="F7204" s="67"/>
      <c r="G7204" s="67"/>
      <c r="H7204" s="67"/>
      <c r="I7204" s="67"/>
    </row>
    <row r="7205" spans="1:9">
      <c r="A7205" s="79">
        <v>44131</v>
      </c>
      <c r="B7205" s="80">
        <v>2</v>
      </c>
      <c r="C7205" s="81">
        <v>21.47</v>
      </c>
      <c r="D7205" s="67"/>
      <c r="E7205" s="67"/>
      <c r="F7205" s="67"/>
      <c r="G7205" s="67"/>
      <c r="H7205" s="67"/>
      <c r="I7205" s="67"/>
    </row>
    <row r="7206" spans="1:9">
      <c r="A7206" s="79">
        <v>44131</v>
      </c>
      <c r="B7206" s="80">
        <v>3</v>
      </c>
      <c r="C7206" s="81">
        <v>21.33</v>
      </c>
      <c r="D7206" s="67"/>
      <c r="E7206" s="67"/>
      <c r="F7206" s="67"/>
      <c r="G7206" s="67"/>
      <c r="H7206" s="67"/>
      <c r="I7206" s="67"/>
    </row>
    <row r="7207" spans="1:9">
      <c r="A7207" s="79">
        <v>44131</v>
      </c>
      <c r="B7207" s="80">
        <v>4</v>
      </c>
      <c r="C7207" s="81">
        <v>22</v>
      </c>
      <c r="D7207" s="67"/>
      <c r="E7207" s="67"/>
      <c r="F7207" s="67"/>
      <c r="G7207" s="67"/>
      <c r="H7207" s="67"/>
      <c r="I7207" s="67"/>
    </row>
    <row r="7208" spans="1:9">
      <c r="A7208" s="79">
        <v>44131</v>
      </c>
      <c r="B7208" s="80">
        <v>5</v>
      </c>
      <c r="C7208" s="81">
        <v>24.8</v>
      </c>
      <c r="D7208" s="67"/>
      <c r="E7208" s="67"/>
      <c r="F7208" s="67"/>
      <c r="G7208" s="67"/>
      <c r="H7208" s="67"/>
      <c r="I7208" s="67"/>
    </row>
    <row r="7209" spans="1:9">
      <c r="A7209" s="79">
        <v>44131</v>
      </c>
      <c r="B7209" s="80">
        <v>6</v>
      </c>
      <c r="C7209" s="81">
        <v>27.9</v>
      </c>
      <c r="D7209" s="67"/>
      <c r="E7209" s="67"/>
      <c r="F7209" s="67"/>
      <c r="G7209" s="67"/>
      <c r="H7209" s="67"/>
      <c r="I7209" s="67"/>
    </row>
    <row r="7210" spans="1:9">
      <c r="A7210" s="79">
        <v>44131</v>
      </c>
      <c r="B7210" s="80">
        <v>7</v>
      </c>
      <c r="C7210" s="81">
        <v>29.63</v>
      </c>
      <c r="D7210" s="67"/>
      <c r="E7210" s="67"/>
      <c r="F7210" s="67"/>
      <c r="G7210" s="67"/>
      <c r="H7210" s="67"/>
      <c r="I7210" s="67"/>
    </row>
    <row r="7211" spans="1:9">
      <c r="A7211" s="79">
        <v>44131</v>
      </c>
      <c r="B7211" s="80">
        <v>8</v>
      </c>
      <c r="C7211" s="81">
        <v>59.13</v>
      </c>
      <c r="D7211" s="67"/>
      <c r="E7211" s="67"/>
      <c r="F7211" s="67"/>
      <c r="G7211" s="67"/>
      <c r="H7211" s="67"/>
      <c r="I7211" s="67"/>
    </row>
    <row r="7212" spans="1:9">
      <c r="A7212" s="79">
        <v>44131</v>
      </c>
      <c r="B7212" s="80">
        <v>9</v>
      </c>
      <c r="C7212" s="81">
        <v>58.08</v>
      </c>
      <c r="D7212" s="67"/>
      <c r="E7212" s="67"/>
      <c r="F7212" s="67"/>
      <c r="G7212" s="67"/>
      <c r="H7212" s="67"/>
      <c r="I7212" s="67"/>
    </row>
    <row r="7213" spans="1:9">
      <c r="A7213" s="79">
        <v>44131</v>
      </c>
      <c r="B7213" s="80">
        <v>10</v>
      </c>
      <c r="C7213" s="81">
        <v>34.58</v>
      </c>
      <c r="D7213" s="67"/>
      <c r="E7213" s="67"/>
      <c r="F7213" s="67"/>
      <c r="G7213" s="67"/>
      <c r="H7213" s="67"/>
      <c r="I7213" s="67"/>
    </row>
    <row r="7214" spans="1:9">
      <c r="A7214" s="79">
        <v>44131</v>
      </c>
      <c r="B7214" s="80">
        <v>11</v>
      </c>
      <c r="C7214" s="81">
        <v>40.9</v>
      </c>
      <c r="D7214" s="67"/>
      <c r="E7214" s="67"/>
      <c r="F7214" s="67"/>
      <c r="G7214" s="67"/>
      <c r="H7214" s="67"/>
      <c r="I7214" s="67"/>
    </row>
    <row r="7215" spans="1:9">
      <c r="A7215" s="79">
        <v>44131</v>
      </c>
      <c r="B7215" s="80">
        <v>12</v>
      </c>
      <c r="C7215" s="81">
        <v>90.5</v>
      </c>
      <c r="D7215" s="67"/>
      <c r="E7215" s="67"/>
      <c r="F7215" s="67"/>
      <c r="G7215" s="67"/>
      <c r="H7215" s="67"/>
      <c r="I7215" s="67"/>
    </row>
    <row r="7216" spans="1:9">
      <c r="A7216" s="79">
        <v>44131</v>
      </c>
      <c r="B7216" s="80">
        <v>13</v>
      </c>
      <c r="C7216" s="81">
        <v>47.39</v>
      </c>
      <c r="D7216" s="67"/>
      <c r="E7216" s="67"/>
      <c r="F7216" s="67"/>
      <c r="G7216" s="67"/>
      <c r="H7216" s="67"/>
      <c r="I7216" s="67"/>
    </row>
    <row r="7217" spans="1:9">
      <c r="A7217" s="79">
        <v>44131</v>
      </c>
      <c r="B7217" s="80">
        <v>14</v>
      </c>
      <c r="C7217" s="81">
        <v>33.19</v>
      </c>
      <c r="D7217" s="67"/>
      <c r="E7217" s="67"/>
      <c r="F7217" s="67"/>
      <c r="G7217" s="67"/>
      <c r="H7217" s="67"/>
      <c r="I7217" s="67"/>
    </row>
    <row r="7218" spans="1:9">
      <c r="A7218" s="79">
        <v>44131</v>
      </c>
      <c r="B7218" s="80">
        <v>15</v>
      </c>
      <c r="C7218" s="81">
        <v>31.63</v>
      </c>
      <c r="D7218" s="67"/>
      <c r="E7218" s="67"/>
      <c r="F7218" s="67"/>
      <c r="G7218" s="67"/>
      <c r="H7218" s="67"/>
      <c r="I7218" s="67"/>
    </row>
    <row r="7219" spans="1:9">
      <c r="A7219" s="79">
        <v>44131</v>
      </c>
      <c r="B7219" s="80">
        <v>16</v>
      </c>
      <c r="C7219" s="81">
        <v>30.12</v>
      </c>
      <c r="D7219" s="67"/>
      <c r="E7219" s="67"/>
      <c r="F7219" s="67"/>
      <c r="G7219" s="67"/>
      <c r="H7219" s="67"/>
      <c r="I7219" s="67"/>
    </row>
    <row r="7220" spans="1:9">
      <c r="A7220" s="79">
        <v>44131</v>
      </c>
      <c r="B7220" s="80">
        <v>17</v>
      </c>
      <c r="C7220" s="81">
        <v>31.73</v>
      </c>
      <c r="D7220" s="67"/>
      <c r="E7220" s="67"/>
      <c r="F7220" s="67"/>
      <c r="G7220" s="67"/>
      <c r="H7220" s="67"/>
      <c r="I7220" s="67"/>
    </row>
    <row r="7221" spans="1:9">
      <c r="A7221" s="79">
        <v>44131</v>
      </c>
      <c r="B7221" s="80">
        <v>18</v>
      </c>
      <c r="C7221" s="81">
        <v>34.07</v>
      </c>
      <c r="D7221" s="67"/>
      <c r="E7221" s="67"/>
      <c r="F7221" s="67"/>
      <c r="G7221" s="67"/>
      <c r="H7221" s="67"/>
      <c r="I7221" s="67"/>
    </row>
    <row r="7222" spans="1:9">
      <c r="A7222" s="79">
        <v>44131</v>
      </c>
      <c r="B7222" s="80">
        <v>19</v>
      </c>
      <c r="C7222" s="81">
        <v>42.91</v>
      </c>
      <c r="D7222" s="67"/>
      <c r="E7222" s="67"/>
      <c r="F7222" s="67"/>
      <c r="G7222" s="67"/>
      <c r="H7222" s="67"/>
      <c r="I7222" s="67"/>
    </row>
    <row r="7223" spans="1:9">
      <c r="A7223" s="79">
        <v>44131</v>
      </c>
      <c r="B7223" s="80">
        <v>20</v>
      </c>
      <c r="C7223" s="81">
        <v>26.26</v>
      </c>
      <c r="D7223" s="67"/>
      <c r="E7223" s="67"/>
      <c r="F7223" s="67"/>
      <c r="G7223" s="67"/>
      <c r="H7223" s="67"/>
      <c r="I7223" s="67"/>
    </row>
    <row r="7224" spans="1:9">
      <c r="A7224" s="79">
        <v>44131</v>
      </c>
      <c r="B7224" s="80">
        <v>21</v>
      </c>
      <c r="C7224" s="81">
        <v>23.3</v>
      </c>
      <c r="D7224" s="67"/>
      <c r="E7224" s="67"/>
      <c r="F7224" s="67"/>
      <c r="G7224" s="67"/>
      <c r="H7224" s="67"/>
      <c r="I7224" s="67"/>
    </row>
    <row r="7225" spans="1:9">
      <c r="A7225" s="79">
        <v>44131</v>
      </c>
      <c r="B7225" s="80">
        <v>22</v>
      </c>
      <c r="C7225" s="81">
        <v>21.1</v>
      </c>
      <c r="D7225" s="67"/>
      <c r="E7225" s="67"/>
      <c r="F7225" s="67"/>
      <c r="G7225" s="67"/>
      <c r="H7225" s="67"/>
      <c r="I7225" s="67"/>
    </row>
    <row r="7226" spans="1:9">
      <c r="A7226" s="79">
        <v>44131</v>
      </c>
      <c r="B7226" s="80">
        <v>23</v>
      </c>
      <c r="C7226" s="81">
        <v>19.75</v>
      </c>
      <c r="D7226" s="67"/>
      <c r="E7226" s="67"/>
      <c r="F7226" s="67"/>
      <c r="G7226" s="67"/>
      <c r="H7226" s="67"/>
      <c r="I7226" s="67"/>
    </row>
    <row r="7227" spans="1:9">
      <c r="A7227" s="79">
        <v>44131</v>
      </c>
      <c r="B7227" s="80">
        <v>24</v>
      </c>
      <c r="C7227" s="81">
        <v>18.77</v>
      </c>
      <c r="D7227" s="67"/>
      <c r="E7227" s="67"/>
      <c r="F7227" s="67"/>
      <c r="G7227" s="67"/>
      <c r="H7227" s="67"/>
      <c r="I7227" s="67"/>
    </row>
    <row r="7228" spans="1:9">
      <c r="A7228" s="79">
        <v>44132</v>
      </c>
      <c r="B7228" s="80">
        <v>1</v>
      </c>
      <c r="C7228" s="81">
        <v>19</v>
      </c>
      <c r="D7228" s="67"/>
      <c r="E7228" s="67"/>
      <c r="F7228" s="67"/>
      <c r="G7228" s="67"/>
      <c r="H7228" s="67"/>
      <c r="I7228" s="67"/>
    </row>
    <row r="7229" spans="1:9">
      <c r="A7229" s="79">
        <v>44132</v>
      </c>
      <c r="B7229" s="80">
        <v>2</v>
      </c>
      <c r="C7229" s="81">
        <v>18.12</v>
      </c>
      <c r="D7229" s="67"/>
      <c r="E7229" s="67"/>
      <c r="F7229" s="67"/>
      <c r="G7229" s="67"/>
      <c r="H7229" s="67"/>
      <c r="I7229" s="67"/>
    </row>
    <row r="7230" spans="1:9">
      <c r="A7230" s="79">
        <v>44132</v>
      </c>
      <c r="B7230" s="80">
        <v>3</v>
      </c>
      <c r="C7230" s="81">
        <v>17.940000000000001</v>
      </c>
      <c r="D7230" s="67"/>
      <c r="E7230" s="67"/>
      <c r="F7230" s="67"/>
      <c r="G7230" s="67"/>
      <c r="H7230" s="67"/>
      <c r="I7230" s="67"/>
    </row>
    <row r="7231" spans="1:9">
      <c r="A7231" s="79">
        <v>44132</v>
      </c>
      <c r="B7231" s="80">
        <v>4</v>
      </c>
      <c r="C7231" s="81">
        <v>17.510000000000002</v>
      </c>
      <c r="D7231" s="67"/>
      <c r="E7231" s="67"/>
      <c r="F7231" s="67"/>
      <c r="G7231" s="67"/>
      <c r="H7231" s="67"/>
      <c r="I7231" s="67"/>
    </row>
    <row r="7232" spans="1:9">
      <c r="A7232" s="79">
        <v>44132</v>
      </c>
      <c r="B7232" s="80">
        <v>5</v>
      </c>
      <c r="C7232" s="81">
        <v>19.12</v>
      </c>
      <c r="D7232" s="67"/>
      <c r="E7232" s="67"/>
      <c r="F7232" s="67"/>
      <c r="G7232" s="67"/>
      <c r="H7232" s="67"/>
      <c r="I7232" s="67"/>
    </row>
    <row r="7233" spans="1:9">
      <c r="A7233" s="79">
        <v>44132</v>
      </c>
      <c r="B7233" s="80">
        <v>6</v>
      </c>
      <c r="C7233" s="81">
        <v>20.84</v>
      </c>
      <c r="D7233" s="67"/>
      <c r="E7233" s="67"/>
      <c r="F7233" s="67"/>
      <c r="G7233" s="67"/>
      <c r="H7233" s="67"/>
      <c r="I7233" s="67"/>
    </row>
    <row r="7234" spans="1:9">
      <c r="A7234" s="79">
        <v>44132</v>
      </c>
      <c r="B7234" s="80">
        <v>7</v>
      </c>
      <c r="C7234" s="81">
        <v>24.78</v>
      </c>
      <c r="D7234" s="67"/>
      <c r="E7234" s="67"/>
      <c r="F7234" s="67"/>
      <c r="G7234" s="67"/>
      <c r="H7234" s="67"/>
      <c r="I7234" s="67"/>
    </row>
    <row r="7235" spans="1:9">
      <c r="A7235" s="79">
        <v>44132</v>
      </c>
      <c r="B7235" s="80">
        <v>8</v>
      </c>
      <c r="C7235" s="81">
        <v>23.45</v>
      </c>
      <c r="D7235" s="67"/>
      <c r="E7235" s="67"/>
      <c r="F7235" s="67"/>
      <c r="G7235" s="67"/>
      <c r="H7235" s="67"/>
      <c r="I7235" s="67"/>
    </row>
    <row r="7236" spans="1:9">
      <c r="A7236" s="79">
        <v>44132</v>
      </c>
      <c r="B7236" s="80">
        <v>9</v>
      </c>
      <c r="C7236" s="81">
        <v>22.37</v>
      </c>
      <c r="D7236" s="67"/>
      <c r="E7236" s="67"/>
      <c r="F7236" s="67"/>
      <c r="G7236" s="67"/>
      <c r="H7236" s="67"/>
      <c r="I7236" s="67"/>
    </row>
    <row r="7237" spans="1:9">
      <c r="A7237" s="79">
        <v>44132</v>
      </c>
      <c r="B7237" s="80">
        <v>10</v>
      </c>
      <c r="C7237" s="81">
        <v>26.16</v>
      </c>
      <c r="D7237" s="67"/>
      <c r="E7237" s="67"/>
      <c r="F7237" s="67"/>
      <c r="G7237" s="67"/>
      <c r="H7237" s="67"/>
      <c r="I7237" s="67"/>
    </row>
    <row r="7238" spans="1:9">
      <c r="A7238" s="79">
        <v>44132</v>
      </c>
      <c r="B7238" s="80">
        <v>11</v>
      </c>
      <c r="C7238" s="81">
        <v>29.24</v>
      </c>
      <c r="D7238" s="67"/>
      <c r="E7238" s="67"/>
      <c r="F7238" s="67"/>
      <c r="G7238" s="67"/>
      <c r="H7238" s="67"/>
      <c r="I7238" s="67"/>
    </row>
    <row r="7239" spans="1:9">
      <c r="A7239" s="79">
        <v>44132</v>
      </c>
      <c r="B7239" s="80">
        <v>12</v>
      </c>
      <c r="C7239" s="81">
        <v>28.95</v>
      </c>
      <c r="D7239" s="67"/>
      <c r="E7239" s="67"/>
      <c r="F7239" s="67"/>
      <c r="G7239" s="67"/>
      <c r="H7239" s="67"/>
      <c r="I7239" s="67"/>
    </row>
    <row r="7240" spans="1:9">
      <c r="A7240" s="79">
        <v>44132</v>
      </c>
      <c r="B7240" s="80">
        <v>13</v>
      </c>
      <c r="C7240" s="81">
        <v>27.25</v>
      </c>
      <c r="D7240" s="67"/>
      <c r="E7240" s="67"/>
      <c r="F7240" s="67"/>
      <c r="G7240" s="67"/>
      <c r="H7240" s="67"/>
      <c r="I7240" s="67"/>
    </row>
    <row r="7241" spans="1:9">
      <c r="A7241" s="79">
        <v>44132</v>
      </c>
      <c r="B7241" s="80">
        <v>14</v>
      </c>
      <c r="C7241" s="81">
        <v>26.05</v>
      </c>
      <c r="D7241" s="67"/>
      <c r="E7241" s="67"/>
      <c r="F7241" s="67"/>
      <c r="G7241" s="67"/>
      <c r="H7241" s="67"/>
      <c r="I7241" s="67"/>
    </row>
    <row r="7242" spans="1:9">
      <c r="A7242" s="79">
        <v>44132</v>
      </c>
      <c r="B7242" s="80">
        <v>15</v>
      </c>
      <c r="C7242" s="81">
        <v>23.79</v>
      </c>
      <c r="D7242" s="67"/>
      <c r="E7242" s="67"/>
      <c r="F7242" s="67"/>
      <c r="G7242" s="67"/>
      <c r="H7242" s="67"/>
      <c r="I7242" s="67"/>
    </row>
    <row r="7243" spans="1:9">
      <c r="A7243" s="79">
        <v>44132</v>
      </c>
      <c r="B7243" s="80">
        <v>16</v>
      </c>
      <c r="C7243" s="81">
        <v>24.71</v>
      </c>
      <c r="D7243" s="67"/>
      <c r="E7243" s="67"/>
      <c r="F7243" s="67"/>
      <c r="G7243" s="67"/>
      <c r="H7243" s="67"/>
      <c r="I7243" s="67"/>
    </row>
    <row r="7244" spans="1:9">
      <c r="A7244" s="79">
        <v>44132</v>
      </c>
      <c r="B7244" s="80">
        <v>17</v>
      </c>
      <c r="C7244" s="81">
        <v>27.34</v>
      </c>
      <c r="D7244" s="67"/>
      <c r="E7244" s="67"/>
      <c r="F7244" s="67"/>
      <c r="G7244" s="67"/>
      <c r="H7244" s="67"/>
      <c r="I7244" s="67"/>
    </row>
    <row r="7245" spans="1:9">
      <c r="A7245" s="79">
        <v>44132</v>
      </c>
      <c r="B7245" s="80">
        <v>18</v>
      </c>
      <c r="C7245" s="81">
        <v>29.06</v>
      </c>
      <c r="D7245" s="67"/>
      <c r="E7245" s="67"/>
      <c r="F7245" s="67"/>
      <c r="G7245" s="67"/>
      <c r="H7245" s="67"/>
      <c r="I7245" s="67"/>
    </row>
    <row r="7246" spans="1:9">
      <c r="A7246" s="79">
        <v>44132</v>
      </c>
      <c r="B7246" s="80">
        <v>19</v>
      </c>
      <c r="C7246" s="81">
        <v>28.57</v>
      </c>
      <c r="D7246" s="67"/>
      <c r="E7246" s="67"/>
      <c r="F7246" s="67"/>
      <c r="G7246" s="67"/>
      <c r="H7246" s="67"/>
      <c r="I7246" s="67"/>
    </row>
    <row r="7247" spans="1:9">
      <c r="A7247" s="79">
        <v>44132</v>
      </c>
      <c r="B7247" s="80">
        <v>20</v>
      </c>
      <c r="C7247" s="81">
        <v>26.06</v>
      </c>
      <c r="D7247" s="67"/>
      <c r="E7247" s="67"/>
      <c r="F7247" s="67"/>
      <c r="G7247" s="67"/>
      <c r="H7247" s="67"/>
      <c r="I7247" s="67"/>
    </row>
    <row r="7248" spans="1:9">
      <c r="A7248" s="79">
        <v>44132</v>
      </c>
      <c r="B7248" s="80">
        <v>21</v>
      </c>
      <c r="C7248" s="81">
        <v>22.74</v>
      </c>
      <c r="D7248" s="67"/>
      <c r="E7248" s="67"/>
      <c r="F7248" s="67"/>
      <c r="G7248" s="67"/>
      <c r="H7248" s="67"/>
      <c r="I7248" s="67"/>
    </row>
    <row r="7249" spans="1:9">
      <c r="A7249" s="79">
        <v>44132</v>
      </c>
      <c r="B7249" s="80">
        <v>22</v>
      </c>
      <c r="C7249" s="81">
        <v>21.7</v>
      </c>
      <c r="D7249" s="67"/>
      <c r="E7249" s="67"/>
      <c r="F7249" s="67"/>
      <c r="G7249" s="67"/>
      <c r="H7249" s="67"/>
      <c r="I7249" s="67"/>
    </row>
    <row r="7250" spans="1:9">
      <c r="A7250" s="79">
        <v>44132</v>
      </c>
      <c r="B7250" s="80">
        <v>23</v>
      </c>
      <c r="C7250" s="81">
        <v>20.99</v>
      </c>
      <c r="D7250" s="67"/>
      <c r="E7250" s="67"/>
      <c r="F7250" s="67"/>
      <c r="G7250" s="67"/>
      <c r="H7250" s="67"/>
      <c r="I7250" s="67"/>
    </row>
    <row r="7251" spans="1:9">
      <c r="A7251" s="79">
        <v>44132</v>
      </c>
      <c r="B7251" s="80">
        <v>24</v>
      </c>
      <c r="C7251" s="81">
        <v>19.3</v>
      </c>
      <c r="D7251" s="67"/>
      <c r="E7251" s="67"/>
      <c r="F7251" s="67"/>
      <c r="G7251" s="67"/>
      <c r="H7251" s="67"/>
      <c r="I7251" s="67"/>
    </row>
    <row r="7252" spans="1:9">
      <c r="A7252" s="79">
        <v>44133</v>
      </c>
      <c r="B7252" s="80">
        <v>1</v>
      </c>
      <c r="C7252" s="81">
        <v>18.07</v>
      </c>
      <c r="D7252" s="67"/>
      <c r="E7252" s="67"/>
      <c r="F7252" s="67"/>
      <c r="G7252" s="67"/>
      <c r="H7252" s="67"/>
      <c r="I7252" s="67"/>
    </row>
    <row r="7253" spans="1:9">
      <c r="A7253" s="79">
        <v>44133</v>
      </c>
      <c r="B7253" s="80">
        <v>2</v>
      </c>
      <c r="C7253" s="81">
        <v>17.47</v>
      </c>
      <c r="D7253" s="67"/>
      <c r="E7253" s="67"/>
      <c r="F7253" s="67"/>
      <c r="G7253" s="67"/>
      <c r="H7253" s="67"/>
      <c r="I7253" s="67"/>
    </row>
    <row r="7254" spans="1:9">
      <c r="A7254" s="79">
        <v>44133</v>
      </c>
      <c r="B7254" s="80">
        <v>3</v>
      </c>
      <c r="C7254" s="81">
        <v>16.98</v>
      </c>
      <c r="D7254" s="67"/>
      <c r="E7254" s="67"/>
      <c r="F7254" s="67"/>
      <c r="G7254" s="67"/>
      <c r="H7254" s="67"/>
      <c r="I7254" s="67"/>
    </row>
    <row r="7255" spans="1:9">
      <c r="A7255" s="79">
        <v>44133</v>
      </c>
      <c r="B7255" s="80">
        <v>4</v>
      </c>
      <c r="C7255" s="81">
        <v>16.53</v>
      </c>
      <c r="D7255" s="67"/>
      <c r="E7255" s="67"/>
      <c r="F7255" s="67"/>
      <c r="G7255" s="67"/>
      <c r="H7255" s="67"/>
      <c r="I7255" s="67"/>
    </row>
    <row r="7256" spans="1:9">
      <c r="A7256" s="79">
        <v>44133</v>
      </c>
      <c r="B7256" s="80">
        <v>5</v>
      </c>
      <c r="C7256" s="81">
        <v>22.33</v>
      </c>
      <c r="D7256" s="67"/>
      <c r="E7256" s="67"/>
      <c r="F7256" s="67"/>
      <c r="G7256" s="67"/>
      <c r="H7256" s="67"/>
      <c r="I7256" s="67"/>
    </row>
    <row r="7257" spans="1:9">
      <c r="A7257" s="79">
        <v>44133</v>
      </c>
      <c r="B7257" s="80">
        <v>6</v>
      </c>
      <c r="C7257" s="81">
        <v>38.15</v>
      </c>
      <c r="D7257" s="67"/>
      <c r="E7257" s="67"/>
      <c r="F7257" s="67"/>
      <c r="G7257" s="67"/>
      <c r="H7257" s="67"/>
      <c r="I7257" s="67"/>
    </row>
    <row r="7258" spans="1:9">
      <c r="A7258" s="79">
        <v>44133</v>
      </c>
      <c r="B7258" s="80">
        <v>7</v>
      </c>
      <c r="C7258" s="81">
        <v>29.25</v>
      </c>
      <c r="D7258" s="67"/>
      <c r="E7258" s="67"/>
      <c r="F7258" s="67"/>
      <c r="G7258" s="67"/>
      <c r="H7258" s="67"/>
      <c r="I7258" s="67"/>
    </row>
    <row r="7259" spans="1:9">
      <c r="A7259" s="79">
        <v>44133</v>
      </c>
      <c r="B7259" s="80">
        <v>8</v>
      </c>
      <c r="C7259" s="81">
        <v>21.02</v>
      </c>
      <c r="D7259" s="67"/>
      <c r="E7259" s="67"/>
      <c r="F7259" s="67"/>
      <c r="G7259" s="67"/>
      <c r="H7259" s="67"/>
      <c r="I7259" s="67"/>
    </row>
    <row r="7260" spans="1:9">
      <c r="A7260" s="79">
        <v>44133</v>
      </c>
      <c r="B7260" s="80">
        <v>9</v>
      </c>
      <c r="C7260" s="81">
        <v>23.13</v>
      </c>
      <c r="D7260" s="67"/>
      <c r="E7260" s="67"/>
      <c r="F7260" s="67"/>
      <c r="G7260" s="67"/>
      <c r="H7260" s="67"/>
      <c r="I7260" s="67"/>
    </row>
    <row r="7261" spans="1:9">
      <c r="A7261" s="79">
        <v>44133</v>
      </c>
      <c r="B7261" s="80">
        <v>10</v>
      </c>
      <c r="C7261" s="81">
        <v>22.27</v>
      </c>
      <c r="D7261" s="67"/>
      <c r="E7261" s="67"/>
      <c r="F7261" s="67"/>
      <c r="G7261" s="67"/>
      <c r="H7261" s="67"/>
      <c r="I7261" s="67"/>
    </row>
    <row r="7262" spans="1:9">
      <c r="A7262" s="79">
        <v>44133</v>
      </c>
      <c r="B7262" s="80">
        <v>11</v>
      </c>
      <c r="C7262" s="81">
        <v>22.82</v>
      </c>
      <c r="D7262" s="67"/>
      <c r="E7262" s="67"/>
      <c r="F7262" s="67"/>
      <c r="G7262" s="67"/>
      <c r="H7262" s="67"/>
      <c r="I7262" s="67"/>
    </row>
    <row r="7263" spans="1:9">
      <c r="A7263" s="79">
        <v>44133</v>
      </c>
      <c r="B7263" s="80">
        <v>12</v>
      </c>
      <c r="C7263" s="81">
        <v>21.95</v>
      </c>
      <c r="D7263" s="67"/>
      <c r="E7263" s="67"/>
      <c r="F7263" s="67"/>
      <c r="G7263" s="67"/>
      <c r="H7263" s="67"/>
      <c r="I7263" s="67"/>
    </row>
    <row r="7264" spans="1:9">
      <c r="A7264" s="79">
        <v>44133</v>
      </c>
      <c r="B7264" s="80">
        <v>13</v>
      </c>
      <c r="C7264" s="81">
        <v>24.27</v>
      </c>
      <c r="D7264" s="67"/>
      <c r="E7264" s="67"/>
      <c r="F7264" s="67"/>
      <c r="G7264" s="67"/>
      <c r="H7264" s="67"/>
      <c r="I7264" s="67"/>
    </row>
    <row r="7265" spans="1:9">
      <c r="A7265" s="79">
        <v>44133</v>
      </c>
      <c r="B7265" s="80">
        <v>14</v>
      </c>
      <c r="C7265" s="81">
        <v>25.18</v>
      </c>
      <c r="D7265" s="67"/>
      <c r="E7265" s="67"/>
      <c r="F7265" s="67"/>
      <c r="G7265" s="67"/>
      <c r="H7265" s="67"/>
      <c r="I7265" s="67"/>
    </row>
    <row r="7266" spans="1:9">
      <c r="A7266" s="79">
        <v>44133</v>
      </c>
      <c r="B7266" s="80">
        <v>15</v>
      </c>
      <c r="C7266" s="81">
        <v>24.07</v>
      </c>
      <c r="D7266" s="67"/>
      <c r="E7266" s="67"/>
      <c r="F7266" s="67"/>
      <c r="G7266" s="67"/>
      <c r="H7266" s="67"/>
      <c r="I7266" s="67"/>
    </row>
    <row r="7267" spans="1:9">
      <c r="A7267" s="79">
        <v>44133</v>
      </c>
      <c r="B7267" s="80">
        <v>16</v>
      </c>
      <c r="C7267" s="81">
        <v>24.68</v>
      </c>
      <c r="D7267" s="67"/>
      <c r="E7267" s="67"/>
      <c r="F7267" s="67"/>
      <c r="G7267" s="67"/>
      <c r="H7267" s="67"/>
      <c r="I7267" s="67"/>
    </row>
    <row r="7268" spans="1:9">
      <c r="A7268" s="79">
        <v>44133</v>
      </c>
      <c r="B7268" s="80">
        <v>17</v>
      </c>
      <c r="C7268" s="81">
        <v>42.04</v>
      </c>
      <c r="D7268" s="67"/>
      <c r="E7268" s="67"/>
      <c r="F7268" s="67"/>
      <c r="G7268" s="67"/>
      <c r="H7268" s="67"/>
      <c r="I7268" s="67"/>
    </row>
    <row r="7269" spans="1:9">
      <c r="A7269" s="79">
        <v>44133</v>
      </c>
      <c r="B7269" s="80">
        <v>18</v>
      </c>
      <c r="C7269" s="81">
        <v>31.06</v>
      </c>
      <c r="D7269" s="67"/>
      <c r="E7269" s="67"/>
      <c r="F7269" s="67"/>
      <c r="G7269" s="67"/>
      <c r="H7269" s="67"/>
      <c r="I7269" s="67"/>
    </row>
    <row r="7270" spans="1:9">
      <c r="A7270" s="79">
        <v>44133</v>
      </c>
      <c r="B7270" s="80">
        <v>19</v>
      </c>
      <c r="C7270" s="81">
        <v>59.32</v>
      </c>
      <c r="D7270" s="67"/>
      <c r="E7270" s="67"/>
      <c r="F7270" s="67"/>
      <c r="G7270" s="67"/>
      <c r="H7270" s="67"/>
      <c r="I7270" s="67"/>
    </row>
    <row r="7271" spans="1:9">
      <c r="A7271" s="79">
        <v>44133</v>
      </c>
      <c r="B7271" s="80">
        <v>20</v>
      </c>
      <c r="C7271" s="81">
        <v>28.98</v>
      </c>
      <c r="D7271" s="67"/>
      <c r="E7271" s="67"/>
      <c r="F7271" s="67"/>
      <c r="G7271" s="67"/>
      <c r="H7271" s="67"/>
      <c r="I7271" s="67"/>
    </row>
    <row r="7272" spans="1:9">
      <c r="A7272" s="79">
        <v>44133</v>
      </c>
      <c r="B7272" s="80">
        <v>21</v>
      </c>
      <c r="C7272" s="81">
        <v>27.57</v>
      </c>
      <c r="D7272" s="67"/>
      <c r="E7272" s="67"/>
      <c r="F7272" s="67"/>
      <c r="G7272" s="67"/>
      <c r="H7272" s="67"/>
      <c r="I7272" s="67"/>
    </row>
    <row r="7273" spans="1:9">
      <c r="A7273" s="79">
        <v>44133</v>
      </c>
      <c r="B7273" s="80">
        <v>22</v>
      </c>
      <c r="C7273" s="81">
        <v>22.73</v>
      </c>
      <c r="D7273" s="67"/>
      <c r="E7273" s="67"/>
      <c r="F7273" s="67"/>
      <c r="G7273" s="67"/>
      <c r="H7273" s="67"/>
      <c r="I7273" s="67"/>
    </row>
    <row r="7274" spans="1:9">
      <c r="A7274" s="79">
        <v>44133</v>
      </c>
      <c r="B7274" s="80">
        <v>23</v>
      </c>
      <c r="C7274" s="81">
        <v>23.81</v>
      </c>
      <c r="D7274" s="67"/>
      <c r="E7274" s="67"/>
      <c r="F7274" s="67"/>
      <c r="G7274" s="67"/>
      <c r="H7274" s="67"/>
      <c r="I7274" s="67"/>
    </row>
    <row r="7275" spans="1:9">
      <c r="A7275" s="79">
        <v>44133</v>
      </c>
      <c r="B7275" s="80">
        <v>24</v>
      </c>
      <c r="C7275" s="81">
        <v>23.58</v>
      </c>
      <c r="D7275" s="67"/>
      <c r="E7275" s="67"/>
      <c r="F7275" s="67"/>
      <c r="G7275" s="67"/>
      <c r="H7275" s="67"/>
      <c r="I7275" s="67"/>
    </row>
    <row r="7276" spans="1:9">
      <c r="A7276" s="79">
        <v>44134</v>
      </c>
      <c r="B7276" s="80">
        <v>1</v>
      </c>
      <c r="C7276" s="81">
        <v>22.64</v>
      </c>
      <c r="D7276" s="67"/>
      <c r="E7276" s="67"/>
      <c r="F7276" s="67"/>
      <c r="G7276" s="67"/>
      <c r="H7276" s="67"/>
      <c r="I7276" s="67"/>
    </row>
    <row r="7277" spans="1:9">
      <c r="A7277" s="79">
        <v>44134</v>
      </c>
      <c r="B7277" s="80">
        <v>2</v>
      </c>
      <c r="C7277" s="81">
        <v>24.37</v>
      </c>
      <c r="D7277" s="67"/>
      <c r="E7277" s="67"/>
      <c r="F7277" s="67"/>
      <c r="G7277" s="67"/>
      <c r="H7277" s="67"/>
      <c r="I7277" s="67"/>
    </row>
    <row r="7278" spans="1:9">
      <c r="A7278" s="79">
        <v>44134</v>
      </c>
      <c r="B7278" s="80">
        <v>3</v>
      </c>
      <c r="C7278" s="81">
        <v>23.06</v>
      </c>
      <c r="D7278" s="67"/>
      <c r="E7278" s="67"/>
      <c r="F7278" s="67"/>
      <c r="G7278" s="67"/>
      <c r="H7278" s="67"/>
      <c r="I7278" s="67"/>
    </row>
    <row r="7279" spans="1:9">
      <c r="A7279" s="79">
        <v>44134</v>
      </c>
      <c r="B7279" s="80">
        <v>4</v>
      </c>
      <c r="C7279" s="81">
        <v>24.04</v>
      </c>
      <c r="D7279" s="67"/>
      <c r="E7279" s="67"/>
      <c r="F7279" s="67"/>
      <c r="G7279" s="67"/>
      <c r="H7279" s="67"/>
      <c r="I7279" s="67"/>
    </row>
    <row r="7280" spans="1:9">
      <c r="A7280" s="79">
        <v>44134</v>
      </c>
      <c r="B7280" s="80">
        <v>5</v>
      </c>
      <c r="C7280" s="81">
        <v>29.4</v>
      </c>
      <c r="D7280" s="67"/>
      <c r="E7280" s="67"/>
      <c r="F7280" s="67"/>
      <c r="G7280" s="67"/>
      <c r="H7280" s="67"/>
      <c r="I7280" s="67"/>
    </row>
    <row r="7281" spans="1:9">
      <c r="A7281" s="79">
        <v>44134</v>
      </c>
      <c r="B7281" s="80">
        <v>6</v>
      </c>
      <c r="C7281" s="81">
        <v>27.18</v>
      </c>
      <c r="D7281" s="67"/>
      <c r="E7281" s="67"/>
      <c r="F7281" s="67"/>
      <c r="G7281" s="67"/>
      <c r="H7281" s="67"/>
      <c r="I7281" s="67"/>
    </row>
    <row r="7282" spans="1:9">
      <c r="A7282" s="79">
        <v>44134</v>
      </c>
      <c r="B7282" s="80">
        <v>7</v>
      </c>
      <c r="C7282" s="81">
        <v>31.42</v>
      </c>
      <c r="D7282" s="67"/>
      <c r="E7282" s="67"/>
      <c r="F7282" s="67"/>
      <c r="G7282" s="67"/>
      <c r="H7282" s="67"/>
      <c r="I7282" s="67"/>
    </row>
    <row r="7283" spans="1:9">
      <c r="A7283" s="79">
        <v>44134</v>
      </c>
      <c r="B7283" s="80">
        <v>8</v>
      </c>
      <c r="C7283" s="81">
        <v>40.799999999999997</v>
      </c>
      <c r="D7283" s="67"/>
      <c r="E7283" s="67"/>
      <c r="F7283" s="67"/>
      <c r="G7283" s="67"/>
      <c r="H7283" s="67"/>
      <c r="I7283" s="67"/>
    </row>
    <row r="7284" spans="1:9">
      <c r="A7284" s="79">
        <v>44134</v>
      </c>
      <c r="B7284" s="80">
        <v>9</v>
      </c>
      <c r="C7284" s="81">
        <v>31.73</v>
      </c>
      <c r="D7284" s="67"/>
      <c r="E7284" s="67"/>
      <c r="F7284" s="67"/>
      <c r="G7284" s="67"/>
      <c r="H7284" s="67"/>
      <c r="I7284" s="67"/>
    </row>
    <row r="7285" spans="1:9">
      <c r="A7285" s="79">
        <v>44134</v>
      </c>
      <c r="B7285" s="80">
        <v>10</v>
      </c>
      <c r="C7285" s="81">
        <v>39.729999999999997</v>
      </c>
      <c r="D7285" s="67"/>
      <c r="E7285" s="67"/>
      <c r="F7285" s="67"/>
      <c r="G7285" s="67"/>
      <c r="H7285" s="67"/>
      <c r="I7285" s="67"/>
    </row>
    <row r="7286" spans="1:9">
      <c r="A7286" s="79">
        <v>44134</v>
      </c>
      <c r="B7286" s="80">
        <v>11</v>
      </c>
      <c r="C7286" s="81">
        <v>27.03</v>
      </c>
      <c r="D7286" s="67"/>
      <c r="E7286" s="67"/>
      <c r="F7286" s="67"/>
      <c r="G7286" s="67"/>
      <c r="H7286" s="67"/>
      <c r="I7286" s="67"/>
    </row>
    <row r="7287" spans="1:9">
      <c r="A7287" s="79">
        <v>44134</v>
      </c>
      <c r="B7287" s="80">
        <v>12</v>
      </c>
      <c r="C7287" s="81">
        <v>24.05</v>
      </c>
      <c r="D7287" s="67"/>
      <c r="E7287" s="67"/>
      <c r="F7287" s="67"/>
      <c r="G7287" s="67"/>
      <c r="H7287" s="67"/>
      <c r="I7287" s="67"/>
    </row>
    <row r="7288" spans="1:9">
      <c r="A7288" s="79">
        <v>44134</v>
      </c>
      <c r="B7288" s="80">
        <v>13</v>
      </c>
      <c r="C7288" s="81">
        <v>23.89</v>
      </c>
      <c r="D7288" s="67"/>
      <c r="E7288" s="67"/>
      <c r="F7288" s="67"/>
      <c r="G7288" s="67"/>
      <c r="H7288" s="67"/>
      <c r="I7288" s="67"/>
    </row>
    <row r="7289" spans="1:9">
      <c r="A7289" s="79">
        <v>44134</v>
      </c>
      <c r="B7289" s="80">
        <v>14</v>
      </c>
      <c r="C7289" s="81">
        <v>22.1</v>
      </c>
      <c r="D7289" s="67"/>
      <c r="E7289" s="67"/>
      <c r="F7289" s="67"/>
      <c r="G7289" s="67"/>
      <c r="H7289" s="67"/>
      <c r="I7289" s="67"/>
    </row>
    <row r="7290" spans="1:9">
      <c r="A7290" s="79">
        <v>44134</v>
      </c>
      <c r="B7290" s="80">
        <v>15</v>
      </c>
      <c r="C7290" s="81">
        <v>21.07</v>
      </c>
      <c r="D7290" s="67"/>
      <c r="E7290" s="67"/>
      <c r="F7290" s="67"/>
      <c r="G7290" s="67"/>
      <c r="H7290" s="67"/>
      <c r="I7290" s="67"/>
    </row>
    <row r="7291" spans="1:9">
      <c r="A7291" s="79">
        <v>44134</v>
      </c>
      <c r="B7291" s="80">
        <v>16</v>
      </c>
      <c r="C7291" s="81">
        <v>19.96</v>
      </c>
      <c r="D7291" s="67"/>
      <c r="E7291" s="67"/>
      <c r="F7291" s="67"/>
      <c r="G7291" s="67"/>
      <c r="H7291" s="67"/>
      <c r="I7291" s="67"/>
    </row>
    <row r="7292" spans="1:9">
      <c r="A7292" s="79">
        <v>44134</v>
      </c>
      <c r="B7292" s="80">
        <v>17</v>
      </c>
      <c r="C7292" s="81">
        <v>19.59</v>
      </c>
      <c r="D7292" s="67"/>
      <c r="E7292" s="67"/>
      <c r="F7292" s="67"/>
      <c r="G7292" s="67"/>
      <c r="H7292" s="67"/>
      <c r="I7292" s="67"/>
    </row>
    <row r="7293" spans="1:9">
      <c r="A7293" s="79">
        <v>44134</v>
      </c>
      <c r="B7293" s="80">
        <v>18</v>
      </c>
      <c r="C7293" s="81">
        <v>20.68</v>
      </c>
      <c r="D7293" s="67"/>
      <c r="E7293" s="67"/>
      <c r="F7293" s="67"/>
      <c r="G7293" s="67"/>
      <c r="H7293" s="67"/>
      <c r="I7293" s="67"/>
    </row>
    <row r="7294" spans="1:9">
      <c r="A7294" s="79">
        <v>44134</v>
      </c>
      <c r="B7294" s="80">
        <v>19</v>
      </c>
      <c r="C7294" s="81">
        <v>24.19</v>
      </c>
      <c r="D7294" s="67"/>
      <c r="E7294" s="67"/>
      <c r="F7294" s="67"/>
      <c r="G7294" s="67"/>
      <c r="H7294" s="67"/>
      <c r="I7294" s="67"/>
    </row>
    <row r="7295" spans="1:9">
      <c r="A7295" s="79">
        <v>44134</v>
      </c>
      <c r="B7295" s="80">
        <v>20</v>
      </c>
      <c r="C7295" s="81">
        <v>25</v>
      </c>
      <c r="D7295" s="67"/>
      <c r="E7295" s="67"/>
      <c r="F7295" s="67"/>
      <c r="G7295" s="67"/>
      <c r="H7295" s="67"/>
      <c r="I7295" s="67"/>
    </row>
    <row r="7296" spans="1:9">
      <c r="A7296" s="79">
        <v>44134</v>
      </c>
      <c r="B7296" s="80">
        <v>21</v>
      </c>
      <c r="C7296" s="81">
        <v>23.53</v>
      </c>
      <c r="D7296" s="67"/>
      <c r="E7296" s="67"/>
      <c r="F7296" s="67"/>
      <c r="G7296" s="67"/>
      <c r="H7296" s="67"/>
      <c r="I7296" s="67"/>
    </row>
    <row r="7297" spans="1:9">
      <c r="A7297" s="79">
        <v>44134</v>
      </c>
      <c r="B7297" s="80">
        <v>22</v>
      </c>
      <c r="C7297" s="81">
        <v>24.84</v>
      </c>
      <c r="D7297" s="67"/>
      <c r="E7297" s="67"/>
      <c r="F7297" s="67"/>
      <c r="G7297" s="67"/>
      <c r="H7297" s="67"/>
      <c r="I7297" s="67"/>
    </row>
    <row r="7298" spans="1:9">
      <c r="A7298" s="79">
        <v>44134</v>
      </c>
      <c r="B7298" s="80">
        <v>23</v>
      </c>
      <c r="C7298" s="81">
        <v>22.36</v>
      </c>
      <c r="D7298" s="67"/>
      <c r="E7298" s="67"/>
      <c r="F7298" s="67"/>
      <c r="G7298" s="67"/>
      <c r="H7298" s="67"/>
      <c r="I7298" s="67"/>
    </row>
    <row r="7299" spans="1:9">
      <c r="A7299" s="79">
        <v>44134</v>
      </c>
      <c r="B7299" s="80">
        <v>24</v>
      </c>
      <c r="C7299" s="81">
        <v>23.58</v>
      </c>
      <c r="D7299" s="67"/>
      <c r="E7299" s="67"/>
      <c r="F7299" s="67"/>
      <c r="G7299" s="67"/>
      <c r="H7299" s="67"/>
      <c r="I7299" s="67"/>
    </row>
    <row r="7300" spans="1:9">
      <c r="A7300" s="79">
        <v>44135</v>
      </c>
      <c r="B7300" s="80">
        <v>1</v>
      </c>
      <c r="C7300" s="81">
        <v>22.45</v>
      </c>
      <c r="D7300" s="67"/>
      <c r="E7300" s="67"/>
      <c r="F7300" s="67"/>
      <c r="G7300" s="67"/>
      <c r="H7300" s="67"/>
      <c r="I7300" s="67"/>
    </row>
    <row r="7301" spans="1:9">
      <c r="A7301" s="79">
        <v>44135</v>
      </c>
      <c r="B7301" s="80">
        <v>2</v>
      </c>
      <c r="C7301" s="81">
        <v>22.29</v>
      </c>
      <c r="D7301" s="67"/>
      <c r="E7301" s="67"/>
      <c r="F7301" s="67"/>
      <c r="G7301" s="67"/>
      <c r="H7301" s="67"/>
      <c r="I7301" s="67"/>
    </row>
    <row r="7302" spans="1:9">
      <c r="A7302" s="79">
        <v>44135</v>
      </c>
      <c r="B7302" s="80">
        <v>3</v>
      </c>
      <c r="C7302" s="81">
        <v>20.76</v>
      </c>
      <c r="D7302" s="67"/>
      <c r="E7302" s="67"/>
      <c r="F7302" s="67"/>
      <c r="G7302" s="67"/>
      <c r="H7302" s="67"/>
      <c r="I7302" s="67"/>
    </row>
    <row r="7303" spans="1:9">
      <c r="A7303" s="79">
        <v>44135</v>
      </c>
      <c r="B7303" s="80">
        <v>4</v>
      </c>
      <c r="C7303" s="81">
        <v>20.57</v>
      </c>
      <c r="D7303" s="67"/>
      <c r="E7303" s="67"/>
      <c r="F7303" s="67"/>
      <c r="G7303" s="67"/>
      <c r="H7303" s="67"/>
      <c r="I7303" s="67"/>
    </row>
    <row r="7304" spans="1:9">
      <c r="A7304" s="79">
        <v>44135</v>
      </c>
      <c r="B7304" s="80">
        <v>5</v>
      </c>
      <c r="C7304" s="81">
        <v>27.63</v>
      </c>
      <c r="D7304" s="67"/>
      <c r="E7304" s="67"/>
      <c r="F7304" s="67"/>
      <c r="G7304" s="67"/>
      <c r="H7304" s="67"/>
      <c r="I7304" s="67"/>
    </row>
    <row r="7305" spans="1:9">
      <c r="A7305" s="79">
        <v>44135</v>
      </c>
      <c r="B7305" s="80">
        <v>6</v>
      </c>
      <c r="C7305" s="81">
        <v>24.46</v>
      </c>
      <c r="D7305" s="67"/>
      <c r="E7305" s="67"/>
      <c r="F7305" s="67"/>
      <c r="G7305" s="67"/>
      <c r="H7305" s="67"/>
      <c r="I7305" s="67"/>
    </row>
    <row r="7306" spans="1:9">
      <c r="A7306" s="79">
        <v>44135</v>
      </c>
      <c r="B7306" s="80">
        <v>7</v>
      </c>
      <c r="C7306" s="81">
        <v>31.81</v>
      </c>
      <c r="D7306" s="67"/>
      <c r="E7306" s="67"/>
      <c r="F7306" s="67"/>
      <c r="G7306" s="67"/>
      <c r="H7306" s="67"/>
      <c r="I7306" s="67"/>
    </row>
    <row r="7307" spans="1:9">
      <c r="A7307" s="79">
        <v>44135</v>
      </c>
      <c r="B7307" s="80">
        <v>8</v>
      </c>
      <c r="C7307" s="81">
        <v>22.03</v>
      </c>
      <c r="D7307" s="67"/>
      <c r="E7307" s="67"/>
      <c r="F7307" s="67"/>
      <c r="G7307" s="67"/>
      <c r="H7307" s="67"/>
      <c r="I7307" s="67"/>
    </row>
    <row r="7308" spans="1:9">
      <c r="A7308" s="79">
        <v>44135</v>
      </c>
      <c r="B7308" s="80">
        <v>9</v>
      </c>
      <c r="C7308" s="81">
        <v>21.26</v>
      </c>
      <c r="D7308" s="67"/>
      <c r="E7308" s="67"/>
      <c r="F7308" s="67"/>
      <c r="G7308" s="67"/>
      <c r="H7308" s="67"/>
      <c r="I7308" s="67"/>
    </row>
    <row r="7309" spans="1:9">
      <c r="A7309" s="79">
        <v>44135</v>
      </c>
      <c r="B7309" s="80">
        <v>10</v>
      </c>
      <c r="C7309" s="81">
        <v>22.6</v>
      </c>
      <c r="D7309" s="67"/>
      <c r="E7309" s="67"/>
      <c r="F7309" s="67"/>
      <c r="G7309" s="67"/>
      <c r="H7309" s="67"/>
      <c r="I7309" s="67"/>
    </row>
    <row r="7310" spans="1:9">
      <c r="A7310" s="79">
        <v>44135</v>
      </c>
      <c r="B7310" s="80">
        <v>11</v>
      </c>
      <c r="C7310" s="81">
        <v>19.73</v>
      </c>
      <c r="D7310" s="67"/>
      <c r="E7310" s="67"/>
      <c r="F7310" s="67"/>
      <c r="G7310" s="67"/>
      <c r="H7310" s="67"/>
      <c r="I7310" s="67"/>
    </row>
    <row r="7311" spans="1:9">
      <c r="A7311" s="79">
        <v>44135</v>
      </c>
      <c r="B7311" s="80">
        <v>12</v>
      </c>
      <c r="C7311" s="81">
        <v>19.98</v>
      </c>
      <c r="D7311" s="67"/>
      <c r="E7311" s="67"/>
      <c r="F7311" s="67"/>
      <c r="G7311" s="67"/>
      <c r="H7311" s="67"/>
      <c r="I7311" s="67"/>
    </row>
    <row r="7312" spans="1:9">
      <c r="A7312" s="79">
        <v>44135</v>
      </c>
      <c r="B7312" s="80">
        <v>13</v>
      </c>
      <c r="C7312" s="81">
        <v>18.52</v>
      </c>
      <c r="D7312" s="67"/>
      <c r="E7312" s="67"/>
      <c r="F7312" s="67"/>
      <c r="G7312" s="67"/>
      <c r="H7312" s="67"/>
      <c r="I7312" s="67"/>
    </row>
    <row r="7313" spans="1:9">
      <c r="A7313" s="79">
        <v>44135</v>
      </c>
      <c r="B7313" s="80">
        <v>14</v>
      </c>
      <c r="C7313" s="81">
        <v>18.649999999999999</v>
      </c>
      <c r="D7313" s="67"/>
      <c r="E7313" s="67"/>
      <c r="F7313" s="67"/>
      <c r="G7313" s="67"/>
      <c r="H7313" s="67"/>
      <c r="I7313" s="67"/>
    </row>
    <row r="7314" spans="1:9">
      <c r="A7314" s="79">
        <v>44135</v>
      </c>
      <c r="B7314" s="80">
        <v>15</v>
      </c>
      <c r="C7314" s="81">
        <v>17.059999999999999</v>
      </c>
      <c r="D7314" s="67"/>
      <c r="E7314" s="67"/>
      <c r="F7314" s="67"/>
      <c r="G7314" s="67"/>
      <c r="H7314" s="67"/>
      <c r="I7314" s="67"/>
    </row>
    <row r="7315" spans="1:9">
      <c r="A7315" s="79">
        <v>44135</v>
      </c>
      <c r="B7315" s="80">
        <v>16</v>
      </c>
      <c r="C7315" s="81">
        <v>17.11</v>
      </c>
      <c r="D7315" s="67"/>
      <c r="E7315" s="67"/>
      <c r="F7315" s="67"/>
      <c r="G7315" s="67"/>
      <c r="H7315" s="67"/>
      <c r="I7315" s="67"/>
    </row>
    <row r="7316" spans="1:9">
      <c r="A7316" s="79">
        <v>44135</v>
      </c>
      <c r="B7316" s="80">
        <v>17</v>
      </c>
      <c r="C7316" s="81">
        <v>16.93</v>
      </c>
      <c r="D7316" s="67"/>
      <c r="E7316" s="67"/>
      <c r="F7316" s="67"/>
      <c r="G7316" s="67"/>
      <c r="H7316" s="67"/>
      <c r="I7316" s="67"/>
    </row>
    <row r="7317" spans="1:9">
      <c r="A7317" s="79">
        <v>44135</v>
      </c>
      <c r="B7317" s="80">
        <v>18</v>
      </c>
      <c r="C7317" s="81">
        <v>19.07</v>
      </c>
      <c r="D7317" s="67"/>
      <c r="E7317" s="67"/>
      <c r="F7317" s="67"/>
      <c r="G7317" s="67"/>
      <c r="H7317" s="67"/>
      <c r="I7317" s="67"/>
    </row>
    <row r="7318" spans="1:9">
      <c r="A7318" s="79">
        <v>44135</v>
      </c>
      <c r="B7318" s="80">
        <v>19</v>
      </c>
      <c r="C7318" s="81">
        <v>20.8</v>
      </c>
      <c r="D7318" s="67"/>
      <c r="E7318" s="67"/>
      <c r="F7318" s="67"/>
      <c r="G7318" s="67"/>
      <c r="H7318" s="67"/>
      <c r="I7318" s="67"/>
    </row>
    <row r="7319" spans="1:9">
      <c r="A7319" s="79">
        <v>44135</v>
      </c>
      <c r="B7319" s="80">
        <v>20</v>
      </c>
      <c r="C7319" s="81">
        <v>18.260000000000002</v>
      </c>
      <c r="D7319" s="67"/>
      <c r="E7319" s="67"/>
      <c r="F7319" s="67"/>
      <c r="G7319" s="67"/>
      <c r="H7319" s="67"/>
      <c r="I7319" s="67"/>
    </row>
    <row r="7320" spans="1:9">
      <c r="A7320" s="79">
        <v>44135</v>
      </c>
      <c r="B7320" s="80">
        <v>21</v>
      </c>
      <c r="C7320" s="81">
        <v>18.39</v>
      </c>
      <c r="D7320" s="67"/>
      <c r="E7320" s="67"/>
      <c r="F7320" s="67"/>
      <c r="G7320" s="67"/>
      <c r="H7320" s="67"/>
      <c r="I7320" s="67"/>
    </row>
    <row r="7321" spans="1:9">
      <c r="A7321" s="79">
        <v>44135</v>
      </c>
      <c r="B7321" s="80">
        <v>22</v>
      </c>
      <c r="C7321" s="81">
        <v>17.21</v>
      </c>
      <c r="D7321" s="67"/>
      <c r="E7321" s="67"/>
      <c r="F7321" s="67"/>
      <c r="G7321" s="67"/>
      <c r="H7321" s="67"/>
      <c r="I7321" s="67"/>
    </row>
    <row r="7322" spans="1:9">
      <c r="A7322" s="79">
        <v>44135</v>
      </c>
      <c r="B7322" s="80">
        <v>23</v>
      </c>
      <c r="C7322" s="81">
        <v>15.66</v>
      </c>
      <c r="D7322" s="67"/>
      <c r="E7322" s="67"/>
      <c r="F7322" s="67"/>
      <c r="G7322" s="67"/>
      <c r="H7322" s="67"/>
      <c r="I7322" s="67"/>
    </row>
    <row r="7323" spans="1:9">
      <c r="A7323" s="79">
        <v>44135</v>
      </c>
      <c r="B7323" s="80">
        <v>24</v>
      </c>
      <c r="C7323" s="81">
        <v>14.24</v>
      </c>
      <c r="D7323" s="67"/>
      <c r="E7323" s="67"/>
      <c r="F7323" s="67"/>
      <c r="G7323" s="67"/>
      <c r="H7323" s="67"/>
      <c r="I7323" s="67"/>
    </row>
    <row r="7324" spans="1:9">
      <c r="A7324" s="79">
        <v>44136</v>
      </c>
      <c r="B7324" s="80">
        <v>1</v>
      </c>
      <c r="C7324" s="81">
        <v>10.06</v>
      </c>
      <c r="D7324" s="67"/>
      <c r="E7324" s="67"/>
      <c r="F7324" s="67"/>
      <c r="G7324" s="67"/>
      <c r="H7324" s="67"/>
      <c r="I7324" s="67"/>
    </row>
    <row r="7325" spans="1:9">
      <c r="A7325" s="79">
        <v>44136</v>
      </c>
      <c r="B7325" s="80">
        <v>2</v>
      </c>
      <c r="C7325" s="81">
        <v>11.67</v>
      </c>
      <c r="D7325" s="67"/>
      <c r="E7325" s="67"/>
      <c r="F7325" s="67"/>
      <c r="G7325" s="67"/>
      <c r="H7325" s="67"/>
      <c r="I7325" s="67"/>
    </row>
    <row r="7326" spans="1:9">
      <c r="A7326" s="79">
        <v>44136</v>
      </c>
      <c r="B7326" s="80">
        <v>3</v>
      </c>
      <c r="C7326" s="81">
        <v>13.01</v>
      </c>
      <c r="D7326" s="67"/>
      <c r="E7326" s="67"/>
      <c r="F7326" s="67"/>
      <c r="G7326" s="67"/>
      <c r="H7326" s="67"/>
      <c r="I7326" s="67"/>
    </row>
    <row r="7327" spans="1:9">
      <c r="A7327" s="79">
        <v>44136</v>
      </c>
      <c r="B7327" s="80">
        <v>4</v>
      </c>
      <c r="C7327" s="81">
        <v>8.6300000000000008</v>
      </c>
      <c r="D7327" s="67"/>
      <c r="E7327" s="67"/>
      <c r="F7327" s="67"/>
      <c r="G7327" s="67"/>
      <c r="H7327" s="67"/>
      <c r="I7327" s="67"/>
    </row>
    <row r="7328" spans="1:9">
      <c r="A7328" s="79">
        <v>44136</v>
      </c>
      <c r="B7328" s="80">
        <v>5</v>
      </c>
      <c r="C7328" s="81">
        <v>13.19</v>
      </c>
      <c r="D7328" s="67"/>
      <c r="E7328" s="67"/>
      <c r="F7328" s="67"/>
      <c r="G7328" s="67"/>
      <c r="H7328" s="67"/>
      <c r="I7328" s="67"/>
    </row>
    <row r="7329" spans="1:9">
      <c r="A7329" s="79">
        <v>44136</v>
      </c>
      <c r="B7329" s="80">
        <v>6</v>
      </c>
      <c r="C7329" s="81">
        <v>12.97</v>
      </c>
      <c r="D7329" s="67"/>
      <c r="E7329" s="67"/>
      <c r="F7329" s="67"/>
      <c r="G7329" s="67"/>
      <c r="H7329" s="67"/>
      <c r="I7329" s="67"/>
    </row>
    <row r="7330" spans="1:9">
      <c r="A7330" s="79">
        <v>44136</v>
      </c>
      <c r="B7330" s="80">
        <v>7</v>
      </c>
      <c r="C7330" s="81">
        <v>15.15</v>
      </c>
      <c r="D7330" s="67"/>
      <c r="E7330" s="67"/>
      <c r="F7330" s="67"/>
      <c r="G7330" s="67"/>
      <c r="H7330" s="67"/>
      <c r="I7330" s="67"/>
    </row>
    <row r="7331" spans="1:9">
      <c r="A7331" s="79">
        <v>44136</v>
      </c>
      <c r="B7331" s="80">
        <v>8</v>
      </c>
      <c r="C7331" s="81">
        <v>18.850000000000001</v>
      </c>
      <c r="D7331" s="67"/>
      <c r="E7331" s="67"/>
      <c r="F7331" s="67"/>
      <c r="G7331" s="67"/>
      <c r="H7331" s="67"/>
      <c r="I7331" s="67"/>
    </row>
    <row r="7332" spans="1:9">
      <c r="A7332" s="79">
        <v>44136</v>
      </c>
      <c r="B7332" s="80">
        <v>9</v>
      </c>
      <c r="C7332" s="81">
        <v>18.239999999999998</v>
      </c>
      <c r="D7332" s="67"/>
      <c r="E7332" s="67"/>
      <c r="F7332" s="67"/>
      <c r="G7332" s="67"/>
      <c r="H7332" s="67"/>
      <c r="I7332" s="67"/>
    </row>
    <row r="7333" spans="1:9">
      <c r="A7333" s="79">
        <v>44136</v>
      </c>
      <c r="B7333" s="80">
        <v>10</v>
      </c>
      <c r="C7333" s="81">
        <v>18.18</v>
      </c>
      <c r="D7333" s="67"/>
      <c r="E7333" s="67"/>
      <c r="F7333" s="67"/>
      <c r="G7333" s="67"/>
      <c r="H7333" s="67"/>
      <c r="I7333" s="67"/>
    </row>
    <row r="7334" spans="1:9">
      <c r="A7334" s="79">
        <v>44136</v>
      </c>
      <c r="B7334" s="80">
        <v>11</v>
      </c>
      <c r="C7334" s="81">
        <v>18.809999999999999</v>
      </c>
      <c r="D7334" s="67"/>
      <c r="E7334" s="67"/>
      <c r="F7334" s="67"/>
      <c r="G7334" s="67"/>
      <c r="H7334" s="67"/>
      <c r="I7334" s="67"/>
    </row>
    <row r="7335" spans="1:9">
      <c r="A7335" s="79">
        <v>44136</v>
      </c>
      <c r="B7335" s="80">
        <v>12</v>
      </c>
      <c r="C7335" s="81">
        <v>19.690000000000001</v>
      </c>
      <c r="D7335" s="67"/>
      <c r="E7335" s="67"/>
      <c r="F7335" s="67"/>
      <c r="G7335" s="67"/>
      <c r="H7335" s="67"/>
      <c r="I7335" s="67"/>
    </row>
    <row r="7336" spans="1:9">
      <c r="A7336" s="79">
        <v>44136</v>
      </c>
      <c r="B7336" s="80">
        <v>13</v>
      </c>
      <c r="C7336" s="81">
        <v>25.48</v>
      </c>
      <c r="D7336" s="67"/>
      <c r="E7336" s="67"/>
      <c r="F7336" s="67"/>
      <c r="G7336" s="67"/>
      <c r="H7336" s="67"/>
      <c r="I7336" s="67"/>
    </row>
    <row r="7337" spans="1:9">
      <c r="A7337" s="79">
        <v>44136</v>
      </c>
      <c r="B7337" s="80">
        <v>14</v>
      </c>
      <c r="C7337" s="81">
        <v>21.41</v>
      </c>
      <c r="D7337" s="67"/>
      <c r="E7337" s="67"/>
      <c r="F7337" s="67"/>
      <c r="G7337" s="67"/>
      <c r="H7337" s="67"/>
      <c r="I7337" s="67"/>
    </row>
    <row r="7338" spans="1:9">
      <c r="A7338" s="79">
        <v>44136</v>
      </c>
      <c r="B7338" s="80">
        <v>15</v>
      </c>
      <c r="C7338" s="81">
        <v>21</v>
      </c>
      <c r="D7338" s="67"/>
      <c r="E7338" s="67"/>
      <c r="F7338" s="67"/>
      <c r="G7338" s="67"/>
      <c r="H7338" s="67"/>
      <c r="I7338" s="67"/>
    </row>
    <row r="7339" spans="1:9">
      <c r="A7339" s="79">
        <v>44136</v>
      </c>
      <c r="B7339" s="80">
        <v>16</v>
      </c>
      <c r="C7339" s="81">
        <v>22.76</v>
      </c>
      <c r="D7339" s="67"/>
      <c r="E7339" s="67"/>
      <c r="F7339" s="67"/>
      <c r="G7339" s="67"/>
      <c r="H7339" s="67"/>
      <c r="I7339" s="67"/>
    </row>
    <row r="7340" spans="1:9">
      <c r="A7340" s="79">
        <v>44136</v>
      </c>
      <c r="B7340" s="80">
        <v>17</v>
      </c>
      <c r="C7340" s="81">
        <v>27.63</v>
      </c>
      <c r="D7340" s="67"/>
      <c r="E7340" s="67"/>
      <c r="F7340" s="67"/>
      <c r="G7340" s="67"/>
      <c r="H7340" s="67"/>
      <c r="I7340" s="67"/>
    </row>
    <row r="7341" spans="1:9">
      <c r="A7341" s="79">
        <v>44136</v>
      </c>
      <c r="B7341" s="80">
        <v>18</v>
      </c>
      <c r="C7341" s="81">
        <v>49.66</v>
      </c>
      <c r="D7341" s="67"/>
      <c r="E7341" s="67"/>
      <c r="F7341" s="67"/>
      <c r="G7341" s="67"/>
      <c r="H7341" s="67"/>
      <c r="I7341" s="67"/>
    </row>
    <row r="7342" spans="1:9">
      <c r="A7342" s="79">
        <v>44136</v>
      </c>
      <c r="B7342" s="80">
        <v>19</v>
      </c>
      <c r="C7342" s="81">
        <v>75.11</v>
      </c>
      <c r="D7342" s="67"/>
      <c r="E7342" s="67"/>
      <c r="F7342" s="67"/>
      <c r="G7342" s="67"/>
      <c r="H7342" s="67"/>
      <c r="I7342" s="67"/>
    </row>
    <row r="7343" spans="1:9">
      <c r="A7343" s="79">
        <v>44136</v>
      </c>
      <c r="B7343" s="80">
        <v>20</v>
      </c>
      <c r="C7343" s="81">
        <v>30.06</v>
      </c>
      <c r="D7343" s="67"/>
      <c r="E7343" s="67"/>
      <c r="F7343" s="67"/>
      <c r="G7343" s="67"/>
      <c r="H7343" s="67"/>
      <c r="I7343" s="67"/>
    </row>
    <row r="7344" spans="1:9">
      <c r="A7344" s="79">
        <v>44136</v>
      </c>
      <c r="B7344" s="80">
        <v>21</v>
      </c>
      <c r="C7344" s="81">
        <v>28.74</v>
      </c>
      <c r="D7344" s="67"/>
      <c r="E7344" s="67"/>
      <c r="F7344" s="67"/>
      <c r="G7344" s="67"/>
      <c r="H7344" s="67"/>
      <c r="I7344" s="67"/>
    </row>
    <row r="7345" spans="1:9">
      <c r="A7345" s="79">
        <v>44136</v>
      </c>
      <c r="B7345" s="80">
        <v>22</v>
      </c>
      <c r="C7345" s="81">
        <v>29.13</v>
      </c>
      <c r="D7345" s="67"/>
      <c r="E7345" s="67"/>
      <c r="F7345" s="67"/>
      <c r="G7345" s="67"/>
      <c r="H7345" s="67"/>
      <c r="I7345" s="67"/>
    </row>
    <row r="7346" spans="1:9">
      <c r="A7346" s="79">
        <v>44136</v>
      </c>
      <c r="B7346" s="80">
        <v>23</v>
      </c>
      <c r="C7346" s="81">
        <v>23.38</v>
      </c>
      <c r="D7346" s="67"/>
      <c r="E7346" s="67"/>
      <c r="F7346" s="67"/>
      <c r="G7346" s="67"/>
      <c r="H7346" s="67"/>
      <c r="I7346" s="67"/>
    </row>
    <row r="7347" spans="1:9">
      <c r="A7347" s="79">
        <v>44136</v>
      </c>
      <c r="B7347" s="80">
        <v>24</v>
      </c>
      <c r="C7347" s="81">
        <v>23.89</v>
      </c>
      <c r="D7347" s="67"/>
      <c r="E7347" s="67"/>
      <c r="F7347" s="67"/>
      <c r="G7347" s="67"/>
      <c r="H7347" s="67"/>
      <c r="I7347" s="67"/>
    </row>
    <row r="7348" spans="1:9">
      <c r="A7348" s="79">
        <v>44137</v>
      </c>
      <c r="B7348" s="80">
        <v>1</v>
      </c>
      <c r="C7348" s="81">
        <v>20.51</v>
      </c>
      <c r="D7348" s="67"/>
      <c r="E7348" s="67"/>
      <c r="F7348" s="67"/>
      <c r="G7348" s="67"/>
      <c r="H7348" s="67"/>
      <c r="I7348" s="67"/>
    </row>
    <row r="7349" spans="1:9">
      <c r="A7349" s="79">
        <v>44137</v>
      </c>
      <c r="B7349" s="80">
        <v>2</v>
      </c>
      <c r="C7349" s="81">
        <v>21.63</v>
      </c>
      <c r="D7349" s="67"/>
      <c r="E7349" s="67"/>
      <c r="F7349" s="67"/>
      <c r="G7349" s="67"/>
      <c r="H7349" s="67"/>
      <c r="I7349" s="67"/>
    </row>
    <row r="7350" spans="1:9">
      <c r="A7350" s="79">
        <v>44137</v>
      </c>
      <c r="B7350" s="80">
        <v>3</v>
      </c>
      <c r="C7350" s="81">
        <v>20.04</v>
      </c>
      <c r="D7350" s="67"/>
      <c r="E7350" s="67"/>
      <c r="F7350" s="67"/>
      <c r="G7350" s="67"/>
      <c r="H7350" s="67"/>
      <c r="I7350" s="67"/>
    </row>
    <row r="7351" spans="1:9">
      <c r="A7351" s="79">
        <v>44137</v>
      </c>
      <c r="B7351" s="80">
        <v>4</v>
      </c>
      <c r="C7351" s="81">
        <v>21.9</v>
      </c>
      <c r="D7351" s="67"/>
      <c r="E7351" s="67"/>
      <c r="F7351" s="67"/>
      <c r="G7351" s="67"/>
      <c r="H7351" s="67"/>
      <c r="I7351" s="67"/>
    </row>
    <row r="7352" spans="1:9">
      <c r="A7352" s="79">
        <v>44137</v>
      </c>
      <c r="B7352" s="80">
        <v>5</v>
      </c>
      <c r="C7352" s="81">
        <v>24.42</v>
      </c>
      <c r="D7352" s="67"/>
      <c r="E7352" s="67"/>
      <c r="F7352" s="67"/>
      <c r="G7352" s="67"/>
      <c r="H7352" s="67"/>
      <c r="I7352" s="67"/>
    </row>
    <row r="7353" spans="1:9">
      <c r="A7353" s="79">
        <v>44137</v>
      </c>
      <c r="B7353" s="80">
        <v>6</v>
      </c>
      <c r="C7353" s="81">
        <v>23.89</v>
      </c>
      <c r="D7353" s="67"/>
      <c r="E7353" s="67"/>
      <c r="F7353" s="67"/>
      <c r="G7353" s="67"/>
      <c r="H7353" s="67"/>
      <c r="I7353" s="67"/>
    </row>
    <row r="7354" spans="1:9">
      <c r="A7354" s="79">
        <v>44137</v>
      </c>
      <c r="B7354" s="80">
        <v>7</v>
      </c>
      <c r="C7354" s="81">
        <v>24.63</v>
      </c>
      <c r="D7354" s="67"/>
      <c r="E7354" s="67"/>
      <c r="F7354" s="67"/>
      <c r="G7354" s="67"/>
      <c r="H7354" s="67"/>
      <c r="I7354" s="67"/>
    </row>
    <row r="7355" spans="1:9">
      <c r="A7355" s="79">
        <v>44137</v>
      </c>
      <c r="B7355" s="80">
        <v>8</v>
      </c>
      <c r="C7355" s="81">
        <v>46.03</v>
      </c>
      <c r="D7355" s="67"/>
      <c r="E7355" s="67"/>
      <c r="F7355" s="67"/>
      <c r="G7355" s="67"/>
      <c r="H7355" s="67"/>
      <c r="I7355" s="67"/>
    </row>
    <row r="7356" spans="1:9">
      <c r="A7356" s="79">
        <v>44137</v>
      </c>
      <c r="B7356" s="80">
        <v>9</v>
      </c>
      <c r="C7356" s="81">
        <v>30.49</v>
      </c>
      <c r="D7356" s="67"/>
      <c r="E7356" s="67"/>
      <c r="F7356" s="67"/>
      <c r="G7356" s="67"/>
      <c r="H7356" s="67"/>
      <c r="I7356" s="67"/>
    </row>
    <row r="7357" spans="1:9">
      <c r="A7357" s="79">
        <v>44137</v>
      </c>
      <c r="B7357" s="80">
        <v>10</v>
      </c>
      <c r="C7357" s="81">
        <v>28.26</v>
      </c>
      <c r="D7357" s="67"/>
      <c r="E7357" s="67"/>
      <c r="F7357" s="67"/>
      <c r="G7357" s="67"/>
      <c r="H7357" s="67"/>
      <c r="I7357" s="67"/>
    </row>
    <row r="7358" spans="1:9">
      <c r="A7358" s="79">
        <v>44137</v>
      </c>
      <c r="B7358" s="80">
        <v>11</v>
      </c>
      <c r="C7358" s="81">
        <v>27.03</v>
      </c>
      <c r="D7358" s="67"/>
      <c r="E7358" s="67"/>
      <c r="F7358" s="67"/>
      <c r="G7358" s="67"/>
      <c r="H7358" s="67"/>
      <c r="I7358" s="67"/>
    </row>
    <row r="7359" spans="1:9">
      <c r="A7359" s="79">
        <v>44137</v>
      </c>
      <c r="B7359" s="80">
        <v>12</v>
      </c>
      <c r="C7359" s="81">
        <v>34.04</v>
      </c>
      <c r="D7359" s="67"/>
      <c r="E7359" s="67"/>
      <c r="F7359" s="67"/>
      <c r="G7359" s="67"/>
      <c r="H7359" s="67"/>
      <c r="I7359" s="67"/>
    </row>
    <row r="7360" spans="1:9">
      <c r="A7360" s="79">
        <v>44137</v>
      </c>
      <c r="B7360" s="80">
        <v>13</v>
      </c>
      <c r="C7360" s="81">
        <v>31.03</v>
      </c>
      <c r="D7360" s="67"/>
      <c r="E7360" s="67"/>
      <c r="F7360" s="67"/>
      <c r="G7360" s="67"/>
      <c r="H7360" s="67"/>
      <c r="I7360" s="67"/>
    </row>
    <row r="7361" spans="1:9">
      <c r="A7361" s="79">
        <v>44137</v>
      </c>
      <c r="B7361" s="80">
        <v>14</v>
      </c>
      <c r="C7361" s="81">
        <v>24.72</v>
      </c>
      <c r="D7361" s="67"/>
      <c r="E7361" s="67"/>
      <c r="F7361" s="67"/>
      <c r="G7361" s="67"/>
      <c r="H7361" s="67"/>
      <c r="I7361" s="67"/>
    </row>
    <row r="7362" spans="1:9">
      <c r="A7362" s="79">
        <v>44137</v>
      </c>
      <c r="B7362" s="80">
        <v>15</v>
      </c>
      <c r="C7362" s="81">
        <v>22.47</v>
      </c>
      <c r="D7362" s="67"/>
      <c r="E7362" s="67"/>
      <c r="F7362" s="67"/>
      <c r="G7362" s="67"/>
      <c r="H7362" s="67"/>
      <c r="I7362" s="67"/>
    </row>
    <row r="7363" spans="1:9">
      <c r="A7363" s="79">
        <v>44137</v>
      </c>
      <c r="B7363" s="80">
        <v>16</v>
      </c>
      <c r="C7363" s="81">
        <v>20.56</v>
      </c>
      <c r="D7363" s="67"/>
      <c r="E7363" s="67"/>
      <c r="F7363" s="67"/>
      <c r="G7363" s="67"/>
      <c r="H7363" s="67"/>
      <c r="I7363" s="67"/>
    </row>
    <row r="7364" spans="1:9">
      <c r="A7364" s="79">
        <v>44137</v>
      </c>
      <c r="B7364" s="80">
        <v>17</v>
      </c>
      <c r="C7364" s="81">
        <v>26.77</v>
      </c>
      <c r="D7364" s="67"/>
      <c r="E7364" s="67"/>
      <c r="F7364" s="67"/>
      <c r="G7364" s="67"/>
      <c r="H7364" s="67"/>
      <c r="I7364" s="67"/>
    </row>
    <row r="7365" spans="1:9">
      <c r="A7365" s="79">
        <v>44137</v>
      </c>
      <c r="B7365" s="80">
        <v>18</v>
      </c>
      <c r="C7365" s="81">
        <v>42.79</v>
      </c>
      <c r="D7365" s="67"/>
      <c r="E7365" s="67"/>
      <c r="F7365" s="67"/>
      <c r="G7365" s="67"/>
      <c r="H7365" s="67"/>
      <c r="I7365" s="67"/>
    </row>
    <row r="7366" spans="1:9">
      <c r="A7366" s="79">
        <v>44137</v>
      </c>
      <c r="B7366" s="80">
        <v>19</v>
      </c>
      <c r="C7366" s="81">
        <v>30.25</v>
      </c>
      <c r="D7366" s="67"/>
      <c r="E7366" s="67"/>
      <c r="F7366" s="67"/>
      <c r="G7366" s="67"/>
      <c r="H7366" s="67"/>
      <c r="I7366" s="67"/>
    </row>
    <row r="7367" spans="1:9">
      <c r="A7367" s="79">
        <v>44137</v>
      </c>
      <c r="B7367" s="80">
        <v>20</v>
      </c>
      <c r="C7367" s="81">
        <v>26.31</v>
      </c>
      <c r="D7367" s="67"/>
      <c r="E7367" s="67"/>
      <c r="F7367" s="67"/>
      <c r="G7367" s="67"/>
      <c r="H7367" s="67"/>
      <c r="I7367" s="67"/>
    </row>
    <row r="7368" spans="1:9">
      <c r="A7368" s="79">
        <v>44137</v>
      </c>
      <c r="B7368" s="80">
        <v>21</v>
      </c>
      <c r="C7368" s="81">
        <v>23.48</v>
      </c>
      <c r="D7368" s="67"/>
      <c r="E7368" s="67"/>
      <c r="F7368" s="67"/>
      <c r="G7368" s="67"/>
      <c r="H7368" s="67"/>
      <c r="I7368" s="67"/>
    </row>
    <row r="7369" spans="1:9">
      <c r="A7369" s="79">
        <v>44137</v>
      </c>
      <c r="B7369" s="80">
        <v>22</v>
      </c>
      <c r="C7369" s="81">
        <v>23.24</v>
      </c>
      <c r="D7369" s="67"/>
      <c r="E7369" s="67"/>
      <c r="F7369" s="67"/>
      <c r="G7369" s="67"/>
      <c r="H7369" s="67"/>
      <c r="I7369" s="67"/>
    </row>
    <row r="7370" spans="1:9">
      <c r="A7370" s="79">
        <v>44137</v>
      </c>
      <c r="B7370" s="80">
        <v>23</v>
      </c>
      <c r="C7370" s="81">
        <v>22.54</v>
      </c>
      <c r="D7370" s="67"/>
      <c r="E7370" s="67"/>
      <c r="F7370" s="67"/>
      <c r="G7370" s="67"/>
      <c r="H7370" s="67"/>
      <c r="I7370" s="67"/>
    </row>
    <row r="7371" spans="1:9">
      <c r="A7371" s="79">
        <v>44137</v>
      </c>
      <c r="B7371" s="80">
        <v>24</v>
      </c>
      <c r="C7371" s="81">
        <v>21.34</v>
      </c>
      <c r="D7371" s="67"/>
      <c r="E7371" s="67"/>
      <c r="F7371" s="67"/>
      <c r="G7371" s="67"/>
      <c r="H7371" s="67"/>
      <c r="I7371" s="67"/>
    </row>
    <row r="7372" spans="1:9">
      <c r="A7372" s="79">
        <v>44138</v>
      </c>
      <c r="B7372" s="80">
        <v>1</v>
      </c>
      <c r="C7372" s="81">
        <v>20.96</v>
      </c>
      <c r="D7372" s="67"/>
      <c r="E7372" s="67"/>
      <c r="F7372" s="67"/>
      <c r="G7372" s="67"/>
      <c r="H7372" s="67"/>
      <c r="I7372" s="67"/>
    </row>
    <row r="7373" spans="1:9">
      <c r="A7373" s="79">
        <v>44138</v>
      </c>
      <c r="B7373" s="80">
        <v>2</v>
      </c>
      <c r="C7373" s="81">
        <v>19.43</v>
      </c>
      <c r="D7373" s="67"/>
      <c r="E7373" s="67"/>
      <c r="F7373" s="67"/>
      <c r="G7373" s="67"/>
      <c r="H7373" s="67"/>
      <c r="I7373" s="67"/>
    </row>
    <row r="7374" spans="1:9">
      <c r="A7374" s="79">
        <v>44138</v>
      </c>
      <c r="B7374" s="80">
        <v>3</v>
      </c>
      <c r="C7374" s="81">
        <v>19</v>
      </c>
      <c r="D7374" s="67"/>
      <c r="E7374" s="67"/>
      <c r="F7374" s="67"/>
      <c r="G7374" s="67"/>
      <c r="H7374" s="67"/>
      <c r="I7374" s="67"/>
    </row>
    <row r="7375" spans="1:9">
      <c r="A7375" s="79">
        <v>44138</v>
      </c>
      <c r="B7375" s="80">
        <v>4</v>
      </c>
      <c r="C7375" s="81">
        <v>19.97</v>
      </c>
      <c r="D7375" s="67"/>
      <c r="E7375" s="67"/>
      <c r="F7375" s="67"/>
      <c r="G7375" s="67"/>
      <c r="H7375" s="67"/>
      <c r="I7375" s="67"/>
    </row>
    <row r="7376" spans="1:9">
      <c r="A7376" s="79">
        <v>44138</v>
      </c>
      <c r="B7376" s="80">
        <v>5</v>
      </c>
      <c r="C7376" s="81">
        <v>21.91</v>
      </c>
      <c r="D7376" s="67"/>
      <c r="E7376" s="67"/>
      <c r="F7376" s="67"/>
      <c r="G7376" s="67"/>
      <c r="H7376" s="67"/>
      <c r="I7376" s="67"/>
    </row>
    <row r="7377" spans="1:9">
      <c r="A7377" s="79">
        <v>44138</v>
      </c>
      <c r="B7377" s="80">
        <v>6</v>
      </c>
      <c r="C7377" s="81">
        <v>21.04</v>
      </c>
      <c r="D7377" s="67"/>
      <c r="E7377" s="67"/>
      <c r="F7377" s="67"/>
      <c r="G7377" s="67"/>
      <c r="H7377" s="67"/>
      <c r="I7377" s="67"/>
    </row>
    <row r="7378" spans="1:9">
      <c r="A7378" s="79">
        <v>44138</v>
      </c>
      <c r="B7378" s="80">
        <v>7</v>
      </c>
      <c r="C7378" s="81">
        <v>29.95</v>
      </c>
      <c r="D7378" s="67"/>
      <c r="E7378" s="67"/>
      <c r="F7378" s="67"/>
      <c r="G7378" s="67"/>
      <c r="H7378" s="67"/>
      <c r="I7378" s="67"/>
    </row>
    <row r="7379" spans="1:9">
      <c r="A7379" s="79">
        <v>44138</v>
      </c>
      <c r="B7379" s="80">
        <v>8</v>
      </c>
      <c r="C7379" s="81">
        <v>37.94</v>
      </c>
      <c r="D7379" s="67"/>
      <c r="E7379" s="67"/>
      <c r="F7379" s="67"/>
      <c r="G7379" s="67"/>
      <c r="H7379" s="67"/>
      <c r="I7379" s="67"/>
    </row>
    <row r="7380" spans="1:9">
      <c r="A7380" s="79">
        <v>44138</v>
      </c>
      <c r="B7380" s="80">
        <v>9</v>
      </c>
      <c r="C7380" s="81">
        <v>23.4</v>
      </c>
      <c r="D7380" s="67"/>
      <c r="E7380" s="67"/>
      <c r="F7380" s="67"/>
      <c r="G7380" s="67"/>
      <c r="H7380" s="67"/>
      <c r="I7380" s="67"/>
    </row>
    <row r="7381" spans="1:9">
      <c r="A7381" s="79">
        <v>44138</v>
      </c>
      <c r="B7381" s="80">
        <v>10</v>
      </c>
      <c r="C7381" s="81">
        <v>24.45</v>
      </c>
      <c r="D7381" s="67"/>
      <c r="E7381" s="67"/>
      <c r="F7381" s="67"/>
      <c r="G7381" s="67"/>
      <c r="H7381" s="67"/>
      <c r="I7381" s="67"/>
    </row>
    <row r="7382" spans="1:9">
      <c r="A7382" s="79">
        <v>44138</v>
      </c>
      <c r="B7382" s="80">
        <v>11</v>
      </c>
      <c r="C7382" s="81">
        <v>32.549999999999997</v>
      </c>
      <c r="D7382" s="67"/>
      <c r="E7382" s="67"/>
      <c r="F7382" s="67"/>
      <c r="G7382" s="67"/>
      <c r="H7382" s="67"/>
      <c r="I7382" s="67"/>
    </row>
    <row r="7383" spans="1:9">
      <c r="A7383" s="79">
        <v>44138</v>
      </c>
      <c r="B7383" s="80">
        <v>12</v>
      </c>
      <c r="C7383" s="81">
        <v>28.7</v>
      </c>
      <c r="D7383" s="67"/>
      <c r="E7383" s="67"/>
      <c r="F7383" s="67"/>
      <c r="G7383" s="67"/>
      <c r="H7383" s="67"/>
      <c r="I7383" s="67"/>
    </row>
    <row r="7384" spans="1:9">
      <c r="A7384" s="79">
        <v>44138</v>
      </c>
      <c r="B7384" s="80">
        <v>13</v>
      </c>
      <c r="C7384" s="81">
        <v>23.15</v>
      </c>
      <c r="D7384" s="67"/>
      <c r="E7384" s="67"/>
      <c r="F7384" s="67"/>
      <c r="G7384" s="67"/>
      <c r="H7384" s="67"/>
      <c r="I7384" s="67"/>
    </row>
    <row r="7385" spans="1:9">
      <c r="A7385" s="79">
        <v>44138</v>
      </c>
      <c r="B7385" s="80">
        <v>14</v>
      </c>
      <c r="C7385" s="81">
        <v>19.91</v>
      </c>
      <c r="D7385" s="67"/>
      <c r="E7385" s="67"/>
      <c r="F7385" s="67"/>
      <c r="G7385" s="67"/>
      <c r="H7385" s="67"/>
      <c r="I7385" s="67"/>
    </row>
    <row r="7386" spans="1:9">
      <c r="A7386" s="79">
        <v>44138</v>
      </c>
      <c r="B7386" s="80">
        <v>15</v>
      </c>
      <c r="C7386" s="81">
        <v>19.260000000000002</v>
      </c>
      <c r="D7386" s="67"/>
      <c r="E7386" s="67"/>
      <c r="F7386" s="67"/>
      <c r="G7386" s="67"/>
      <c r="H7386" s="67"/>
      <c r="I7386" s="67"/>
    </row>
    <row r="7387" spans="1:9">
      <c r="A7387" s="79">
        <v>44138</v>
      </c>
      <c r="B7387" s="80">
        <v>16</v>
      </c>
      <c r="C7387" s="81">
        <v>19.59</v>
      </c>
      <c r="D7387" s="67"/>
      <c r="E7387" s="67"/>
      <c r="F7387" s="67"/>
      <c r="G7387" s="67"/>
      <c r="H7387" s="67"/>
      <c r="I7387" s="67"/>
    </row>
    <row r="7388" spans="1:9">
      <c r="A7388" s="79">
        <v>44138</v>
      </c>
      <c r="B7388" s="80">
        <v>17</v>
      </c>
      <c r="C7388" s="81">
        <v>22.72</v>
      </c>
      <c r="D7388" s="67"/>
      <c r="E7388" s="67"/>
      <c r="F7388" s="67"/>
      <c r="G7388" s="67"/>
      <c r="H7388" s="67"/>
      <c r="I7388" s="67"/>
    </row>
    <row r="7389" spans="1:9">
      <c r="A7389" s="79">
        <v>44138</v>
      </c>
      <c r="B7389" s="80">
        <v>18</v>
      </c>
      <c r="C7389" s="81">
        <v>23.71</v>
      </c>
      <c r="D7389" s="67"/>
      <c r="E7389" s="67"/>
      <c r="F7389" s="67"/>
      <c r="G7389" s="67"/>
      <c r="H7389" s="67"/>
      <c r="I7389" s="67"/>
    </row>
    <row r="7390" spans="1:9">
      <c r="A7390" s="79">
        <v>44138</v>
      </c>
      <c r="B7390" s="80">
        <v>19</v>
      </c>
      <c r="C7390" s="81">
        <v>21.12</v>
      </c>
      <c r="D7390" s="67"/>
      <c r="E7390" s="67"/>
      <c r="F7390" s="67"/>
      <c r="G7390" s="67"/>
      <c r="H7390" s="67"/>
      <c r="I7390" s="67"/>
    </row>
    <row r="7391" spans="1:9">
      <c r="A7391" s="79">
        <v>44138</v>
      </c>
      <c r="B7391" s="80">
        <v>20</v>
      </c>
      <c r="C7391" s="81">
        <v>19.32</v>
      </c>
      <c r="D7391" s="67"/>
      <c r="E7391" s="67"/>
      <c r="F7391" s="67"/>
      <c r="G7391" s="67"/>
      <c r="H7391" s="67"/>
      <c r="I7391" s="67"/>
    </row>
    <row r="7392" spans="1:9">
      <c r="A7392" s="79">
        <v>44138</v>
      </c>
      <c r="B7392" s="80">
        <v>21</v>
      </c>
      <c r="C7392" s="81">
        <v>17.53</v>
      </c>
      <c r="D7392" s="67"/>
      <c r="E7392" s="67"/>
      <c r="F7392" s="67"/>
      <c r="G7392" s="67"/>
      <c r="H7392" s="67"/>
      <c r="I7392" s="67"/>
    </row>
    <row r="7393" spans="1:9">
      <c r="A7393" s="79">
        <v>44138</v>
      </c>
      <c r="B7393" s="80">
        <v>22</v>
      </c>
      <c r="C7393" s="81">
        <v>18.7</v>
      </c>
      <c r="D7393" s="67"/>
      <c r="E7393" s="67"/>
      <c r="F7393" s="67"/>
      <c r="G7393" s="67"/>
      <c r="H7393" s="67"/>
      <c r="I7393" s="67"/>
    </row>
    <row r="7394" spans="1:9">
      <c r="A7394" s="79">
        <v>44138</v>
      </c>
      <c r="B7394" s="80">
        <v>23</v>
      </c>
      <c r="C7394" s="81">
        <v>19.97</v>
      </c>
      <c r="D7394" s="67"/>
      <c r="E7394" s="67"/>
      <c r="F7394" s="67"/>
      <c r="G7394" s="67"/>
      <c r="H7394" s="67"/>
      <c r="I7394" s="67"/>
    </row>
    <row r="7395" spans="1:9">
      <c r="A7395" s="79">
        <v>44138</v>
      </c>
      <c r="B7395" s="80">
        <v>24</v>
      </c>
      <c r="C7395" s="81">
        <v>21.16</v>
      </c>
      <c r="D7395" s="67"/>
      <c r="E7395" s="67"/>
      <c r="F7395" s="67"/>
      <c r="G7395" s="67"/>
      <c r="H7395" s="67"/>
      <c r="I7395" s="67"/>
    </row>
    <row r="7396" spans="1:9">
      <c r="A7396" s="79">
        <v>44139</v>
      </c>
      <c r="B7396" s="80">
        <v>1</v>
      </c>
      <c r="C7396" s="81">
        <v>14.88</v>
      </c>
      <c r="D7396" s="67"/>
      <c r="E7396" s="67"/>
      <c r="F7396" s="67"/>
      <c r="G7396" s="67"/>
      <c r="H7396" s="67"/>
      <c r="I7396" s="67"/>
    </row>
    <row r="7397" spans="1:9">
      <c r="A7397" s="79">
        <v>44139</v>
      </c>
      <c r="B7397" s="80">
        <v>2</v>
      </c>
      <c r="C7397" s="81">
        <v>14.67</v>
      </c>
      <c r="D7397" s="67"/>
      <c r="E7397" s="67"/>
      <c r="F7397" s="67"/>
      <c r="G7397" s="67"/>
      <c r="H7397" s="67"/>
      <c r="I7397" s="67"/>
    </row>
    <row r="7398" spans="1:9">
      <c r="A7398" s="79">
        <v>44139</v>
      </c>
      <c r="B7398" s="80">
        <v>3</v>
      </c>
      <c r="C7398" s="81">
        <v>15.92</v>
      </c>
      <c r="D7398" s="67"/>
      <c r="E7398" s="67"/>
      <c r="F7398" s="67"/>
      <c r="G7398" s="67"/>
      <c r="H7398" s="67"/>
      <c r="I7398" s="67"/>
    </row>
    <row r="7399" spans="1:9">
      <c r="A7399" s="79">
        <v>44139</v>
      </c>
      <c r="B7399" s="80">
        <v>4</v>
      </c>
      <c r="C7399" s="81">
        <v>17.86</v>
      </c>
      <c r="D7399" s="67"/>
      <c r="E7399" s="67"/>
      <c r="F7399" s="67"/>
      <c r="G7399" s="67"/>
      <c r="H7399" s="67"/>
      <c r="I7399" s="67"/>
    </row>
    <row r="7400" spans="1:9">
      <c r="A7400" s="79">
        <v>44139</v>
      </c>
      <c r="B7400" s="80">
        <v>5</v>
      </c>
      <c r="C7400" s="81">
        <v>18.82</v>
      </c>
      <c r="D7400" s="67"/>
      <c r="E7400" s="67"/>
      <c r="F7400" s="67"/>
      <c r="G7400" s="67"/>
      <c r="H7400" s="67"/>
      <c r="I7400" s="67"/>
    </row>
    <row r="7401" spans="1:9">
      <c r="A7401" s="79">
        <v>44139</v>
      </c>
      <c r="B7401" s="80">
        <v>6</v>
      </c>
      <c r="C7401" s="81">
        <v>20.34</v>
      </c>
      <c r="D7401" s="67"/>
      <c r="E7401" s="67"/>
      <c r="F7401" s="67"/>
      <c r="G7401" s="67"/>
      <c r="H7401" s="67"/>
      <c r="I7401" s="67"/>
    </row>
    <row r="7402" spans="1:9">
      <c r="A7402" s="79">
        <v>44139</v>
      </c>
      <c r="B7402" s="80">
        <v>7</v>
      </c>
      <c r="C7402" s="81">
        <v>23.41</v>
      </c>
      <c r="D7402" s="67"/>
      <c r="E7402" s="67"/>
      <c r="F7402" s="67"/>
      <c r="G7402" s="67"/>
      <c r="H7402" s="67"/>
      <c r="I7402" s="67"/>
    </row>
    <row r="7403" spans="1:9">
      <c r="A7403" s="79">
        <v>44139</v>
      </c>
      <c r="B7403" s="80">
        <v>8</v>
      </c>
      <c r="C7403" s="81">
        <v>22.1</v>
      </c>
      <c r="D7403" s="67"/>
      <c r="E7403" s="67"/>
      <c r="F7403" s="67"/>
      <c r="G7403" s="67"/>
      <c r="H7403" s="67"/>
      <c r="I7403" s="67"/>
    </row>
    <row r="7404" spans="1:9">
      <c r="A7404" s="79">
        <v>44139</v>
      </c>
      <c r="B7404" s="80">
        <v>9</v>
      </c>
      <c r="C7404" s="81">
        <v>22.26</v>
      </c>
      <c r="D7404" s="67"/>
      <c r="E7404" s="67"/>
      <c r="F7404" s="67"/>
      <c r="G7404" s="67"/>
      <c r="H7404" s="67"/>
      <c r="I7404" s="67"/>
    </row>
    <row r="7405" spans="1:9">
      <c r="A7405" s="79">
        <v>44139</v>
      </c>
      <c r="B7405" s="80">
        <v>10</v>
      </c>
      <c r="C7405" s="81">
        <v>22.15</v>
      </c>
      <c r="D7405" s="67"/>
      <c r="E7405" s="67"/>
      <c r="F7405" s="67"/>
      <c r="G7405" s="67"/>
      <c r="H7405" s="67"/>
      <c r="I7405" s="67"/>
    </row>
    <row r="7406" spans="1:9">
      <c r="A7406" s="79">
        <v>44139</v>
      </c>
      <c r="B7406" s="80">
        <v>11</v>
      </c>
      <c r="C7406" s="81">
        <v>26.84</v>
      </c>
      <c r="D7406" s="67"/>
      <c r="E7406" s="67"/>
      <c r="F7406" s="67"/>
      <c r="G7406" s="67"/>
      <c r="H7406" s="67"/>
      <c r="I7406" s="67"/>
    </row>
    <row r="7407" spans="1:9">
      <c r="A7407" s="79">
        <v>44139</v>
      </c>
      <c r="B7407" s="80">
        <v>12</v>
      </c>
      <c r="C7407" s="81">
        <v>29.3</v>
      </c>
      <c r="D7407" s="67"/>
      <c r="E7407" s="67"/>
      <c r="F7407" s="67"/>
      <c r="G7407" s="67"/>
      <c r="H7407" s="67"/>
      <c r="I7407" s="67"/>
    </row>
    <row r="7408" spans="1:9">
      <c r="A7408" s="79">
        <v>44139</v>
      </c>
      <c r="B7408" s="80">
        <v>13</v>
      </c>
      <c r="C7408" s="81">
        <v>26.68</v>
      </c>
      <c r="D7408" s="67"/>
      <c r="E7408" s="67"/>
      <c r="F7408" s="67"/>
      <c r="G7408" s="67"/>
      <c r="H7408" s="67"/>
      <c r="I7408" s="67"/>
    </row>
    <row r="7409" spans="1:9">
      <c r="A7409" s="79">
        <v>44139</v>
      </c>
      <c r="B7409" s="80">
        <v>14</v>
      </c>
      <c r="C7409" s="81">
        <v>22.84</v>
      </c>
      <c r="D7409" s="67"/>
      <c r="E7409" s="67"/>
      <c r="F7409" s="67"/>
      <c r="G7409" s="67"/>
      <c r="H7409" s="67"/>
      <c r="I7409" s="67"/>
    </row>
    <row r="7410" spans="1:9">
      <c r="A7410" s="79">
        <v>44139</v>
      </c>
      <c r="B7410" s="80">
        <v>15</v>
      </c>
      <c r="C7410" s="81">
        <v>20.52</v>
      </c>
      <c r="D7410" s="67"/>
      <c r="E7410" s="67"/>
      <c r="F7410" s="67"/>
      <c r="G7410" s="67"/>
      <c r="H7410" s="67"/>
      <c r="I7410" s="67"/>
    </row>
    <row r="7411" spans="1:9">
      <c r="A7411" s="79">
        <v>44139</v>
      </c>
      <c r="B7411" s="80">
        <v>16</v>
      </c>
      <c r="C7411" s="81">
        <v>21.83</v>
      </c>
      <c r="D7411" s="67"/>
      <c r="E7411" s="67"/>
      <c r="F7411" s="67"/>
      <c r="G7411" s="67"/>
      <c r="H7411" s="67"/>
      <c r="I7411" s="67"/>
    </row>
    <row r="7412" spans="1:9">
      <c r="A7412" s="79">
        <v>44139</v>
      </c>
      <c r="B7412" s="80">
        <v>17</v>
      </c>
      <c r="C7412" s="81">
        <v>22.76</v>
      </c>
      <c r="D7412" s="67"/>
      <c r="E7412" s="67"/>
      <c r="F7412" s="67"/>
      <c r="G7412" s="67"/>
      <c r="H7412" s="67"/>
      <c r="I7412" s="67"/>
    </row>
    <row r="7413" spans="1:9">
      <c r="A7413" s="79">
        <v>44139</v>
      </c>
      <c r="B7413" s="80">
        <v>18</v>
      </c>
      <c r="C7413" s="81">
        <v>22.57</v>
      </c>
      <c r="D7413" s="67"/>
      <c r="E7413" s="67"/>
      <c r="F7413" s="67"/>
      <c r="G7413" s="67"/>
      <c r="H7413" s="67"/>
      <c r="I7413" s="67"/>
    </row>
    <row r="7414" spans="1:9">
      <c r="A7414" s="79">
        <v>44139</v>
      </c>
      <c r="B7414" s="80">
        <v>19</v>
      </c>
      <c r="C7414" s="81">
        <v>22.1</v>
      </c>
      <c r="D7414" s="67"/>
      <c r="E7414" s="67"/>
      <c r="F7414" s="67"/>
      <c r="G7414" s="67"/>
      <c r="H7414" s="67"/>
      <c r="I7414" s="67"/>
    </row>
    <row r="7415" spans="1:9">
      <c r="A7415" s="79">
        <v>44139</v>
      </c>
      <c r="B7415" s="80">
        <v>20</v>
      </c>
      <c r="C7415" s="81">
        <v>20.61</v>
      </c>
      <c r="D7415" s="67"/>
      <c r="E7415" s="67"/>
      <c r="F7415" s="67"/>
      <c r="G7415" s="67"/>
      <c r="H7415" s="67"/>
      <c r="I7415" s="67"/>
    </row>
    <row r="7416" spans="1:9">
      <c r="A7416" s="79">
        <v>44139</v>
      </c>
      <c r="B7416" s="80">
        <v>21</v>
      </c>
      <c r="C7416" s="81">
        <v>18.72</v>
      </c>
      <c r="D7416" s="67"/>
      <c r="E7416" s="67"/>
      <c r="F7416" s="67"/>
      <c r="G7416" s="67"/>
      <c r="H7416" s="67"/>
      <c r="I7416" s="67"/>
    </row>
    <row r="7417" spans="1:9">
      <c r="A7417" s="79">
        <v>44139</v>
      </c>
      <c r="B7417" s="80">
        <v>22</v>
      </c>
      <c r="C7417" s="81">
        <v>18.79</v>
      </c>
      <c r="D7417" s="67"/>
      <c r="E7417" s="67"/>
      <c r="F7417" s="67"/>
      <c r="G7417" s="67"/>
      <c r="H7417" s="67"/>
      <c r="I7417" s="67"/>
    </row>
    <row r="7418" spans="1:9">
      <c r="A7418" s="79">
        <v>44139</v>
      </c>
      <c r="B7418" s="80">
        <v>23</v>
      </c>
      <c r="C7418" s="81">
        <v>17.440000000000001</v>
      </c>
      <c r="D7418" s="67"/>
      <c r="E7418" s="67"/>
      <c r="F7418" s="67"/>
      <c r="G7418" s="67"/>
      <c r="H7418" s="67"/>
      <c r="I7418" s="67"/>
    </row>
    <row r="7419" spans="1:9">
      <c r="A7419" s="79">
        <v>44139</v>
      </c>
      <c r="B7419" s="80">
        <v>24</v>
      </c>
      <c r="C7419" s="81">
        <v>18.75</v>
      </c>
      <c r="D7419" s="67"/>
      <c r="E7419" s="67"/>
      <c r="F7419" s="67"/>
      <c r="G7419" s="67"/>
      <c r="H7419" s="67"/>
      <c r="I7419" s="67"/>
    </row>
    <row r="7420" spans="1:9">
      <c r="A7420" s="79">
        <v>44140</v>
      </c>
      <c r="B7420" s="80">
        <v>1</v>
      </c>
      <c r="C7420" s="81">
        <v>15.36</v>
      </c>
      <c r="D7420" s="67"/>
      <c r="E7420" s="67"/>
      <c r="F7420" s="67"/>
      <c r="G7420" s="67"/>
      <c r="H7420" s="67"/>
      <c r="I7420" s="67"/>
    </row>
    <row r="7421" spans="1:9">
      <c r="A7421" s="79">
        <v>44140</v>
      </c>
      <c r="B7421" s="80">
        <v>2</v>
      </c>
      <c r="C7421" s="81">
        <v>14.96</v>
      </c>
      <c r="D7421" s="67"/>
      <c r="E7421" s="67"/>
      <c r="F7421" s="67"/>
      <c r="G7421" s="67"/>
      <c r="H7421" s="67"/>
      <c r="I7421" s="67"/>
    </row>
    <row r="7422" spans="1:9">
      <c r="A7422" s="79">
        <v>44140</v>
      </c>
      <c r="B7422" s="80">
        <v>3</v>
      </c>
      <c r="C7422" s="81">
        <v>16.399999999999999</v>
      </c>
      <c r="D7422" s="67"/>
      <c r="E7422" s="67"/>
      <c r="F7422" s="67"/>
      <c r="G7422" s="67"/>
      <c r="H7422" s="67"/>
      <c r="I7422" s="67"/>
    </row>
    <row r="7423" spans="1:9">
      <c r="A7423" s="79">
        <v>44140</v>
      </c>
      <c r="B7423" s="80">
        <v>4</v>
      </c>
      <c r="C7423" s="81">
        <v>16.63</v>
      </c>
      <c r="D7423" s="67"/>
      <c r="E7423" s="67"/>
      <c r="F7423" s="67"/>
      <c r="G7423" s="67"/>
      <c r="H7423" s="67"/>
      <c r="I7423" s="67"/>
    </row>
    <row r="7424" spans="1:9">
      <c r="A7424" s="79">
        <v>44140</v>
      </c>
      <c r="B7424" s="80">
        <v>5</v>
      </c>
      <c r="C7424" s="81">
        <v>16.37</v>
      </c>
      <c r="D7424" s="67"/>
      <c r="E7424" s="67"/>
      <c r="F7424" s="67"/>
      <c r="G7424" s="67"/>
      <c r="H7424" s="67"/>
      <c r="I7424" s="67"/>
    </row>
    <row r="7425" spans="1:9">
      <c r="A7425" s="79">
        <v>44140</v>
      </c>
      <c r="B7425" s="80">
        <v>6</v>
      </c>
      <c r="C7425" s="81">
        <v>19</v>
      </c>
      <c r="D7425" s="67"/>
      <c r="E7425" s="67"/>
      <c r="F7425" s="67"/>
      <c r="G7425" s="67"/>
      <c r="H7425" s="67"/>
      <c r="I7425" s="67"/>
    </row>
    <row r="7426" spans="1:9">
      <c r="A7426" s="79">
        <v>44140</v>
      </c>
      <c r="B7426" s="80">
        <v>7</v>
      </c>
      <c r="C7426" s="81">
        <v>19.579999999999998</v>
      </c>
      <c r="D7426" s="67"/>
      <c r="E7426" s="67"/>
      <c r="F7426" s="67"/>
      <c r="G7426" s="67"/>
      <c r="H7426" s="67"/>
      <c r="I7426" s="67"/>
    </row>
    <row r="7427" spans="1:9">
      <c r="A7427" s="79">
        <v>44140</v>
      </c>
      <c r="B7427" s="80">
        <v>8</v>
      </c>
      <c r="C7427" s="81">
        <v>20.010000000000002</v>
      </c>
      <c r="D7427" s="67"/>
      <c r="E7427" s="67"/>
      <c r="F7427" s="67"/>
      <c r="G7427" s="67"/>
      <c r="H7427" s="67"/>
      <c r="I7427" s="67"/>
    </row>
    <row r="7428" spans="1:9">
      <c r="A7428" s="79">
        <v>44140</v>
      </c>
      <c r="B7428" s="80">
        <v>9</v>
      </c>
      <c r="C7428" s="81">
        <v>22.46</v>
      </c>
      <c r="D7428" s="67"/>
      <c r="E7428" s="67"/>
      <c r="F7428" s="67"/>
      <c r="G7428" s="67"/>
      <c r="H7428" s="67"/>
      <c r="I7428" s="67"/>
    </row>
    <row r="7429" spans="1:9">
      <c r="A7429" s="79">
        <v>44140</v>
      </c>
      <c r="B7429" s="80">
        <v>10</v>
      </c>
      <c r="C7429" s="81">
        <v>24.1</v>
      </c>
      <c r="D7429" s="67"/>
      <c r="E7429" s="67"/>
      <c r="F7429" s="67"/>
      <c r="G7429" s="67"/>
      <c r="H7429" s="67"/>
      <c r="I7429" s="67"/>
    </row>
    <row r="7430" spans="1:9">
      <c r="A7430" s="79">
        <v>44140</v>
      </c>
      <c r="B7430" s="80">
        <v>11</v>
      </c>
      <c r="C7430" s="81">
        <v>24.27</v>
      </c>
      <c r="D7430" s="67"/>
      <c r="E7430" s="67"/>
      <c r="F7430" s="67"/>
      <c r="G7430" s="67"/>
      <c r="H7430" s="67"/>
      <c r="I7430" s="67"/>
    </row>
    <row r="7431" spans="1:9">
      <c r="A7431" s="79">
        <v>44140</v>
      </c>
      <c r="B7431" s="80">
        <v>12</v>
      </c>
      <c r="C7431" s="81">
        <v>26.58</v>
      </c>
      <c r="D7431" s="67"/>
      <c r="E7431" s="67"/>
      <c r="F7431" s="67"/>
      <c r="G7431" s="67"/>
      <c r="H7431" s="67"/>
      <c r="I7431" s="67"/>
    </row>
    <row r="7432" spans="1:9">
      <c r="A7432" s="79">
        <v>44140</v>
      </c>
      <c r="B7432" s="80">
        <v>13</v>
      </c>
      <c r="C7432" s="81">
        <v>26.89</v>
      </c>
      <c r="D7432" s="67"/>
      <c r="E7432" s="67"/>
      <c r="F7432" s="67"/>
      <c r="G7432" s="67"/>
      <c r="H7432" s="67"/>
      <c r="I7432" s="67"/>
    </row>
    <row r="7433" spans="1:9">
      <c r="A7433" s="79">
        <v>44140</v>
      </c>
      <c r="B7433" s="80">
        <v>14</v>
      </c>
      <c r="C7433" s="81">
        <v>59.16</v>
      </c>
      <c r="D7433" s="67"/>
      <c r="E7433" s="67"/>
      <c r="F7433" s="67"/>
      <c r="G7433" s="67"/>
      <c r="H7433" s="67"/>
      <c r="I7433" s="67"/>
    </row>
    <row r="7434" spans="1:9">
      <c r="A7434" s="79">
        <v>44140</v>
      </c>
      <c r="B7434" s="80">
        <v>15</v>
      </c>
      <c r="C7434" s="81">
        <v>25.55</v>
      </c>
      <c r="D7434" s="67"/>
      <c r="E7434" s="67"/>
      <c r="F7434" s="67"/>
      <c r="G7434" s="67"/>
      <c r="H7434" s="67"/>
      <c r="I7434" s="67"/>
    </row>
    <row r="7435" spans="1:9">
      <c r="A7435" s="79">
        <v>44140</v>
      </c>
      <c r="B7435" s="80">
        <v>16</v>
      </c>
      <c r="C7435" s="81">
        <v>36.200000000000003</v>
      </c>
      <c r="D7435" s="67"/>
      <c r="E7435" s="67"/>
      <c r="F7435" s="67"/>
      <c r="G7435" s="67"/>
      <c r="H7435" s="67"/>
      <c r="I7435" s="67"/>
    </row>
    <row r="7436" spans="1:9">
      <c r="A7436" s="79">
        <v>44140</v>
      </c>
      <c r="B7436" s="80">
        <v>17</v>
      </c>
      <c r="C7436" s="81">
        <v>25.17</v>
      </c>
      <c r="D7436" s="67"/>
      <c r="E7436" s="67"/>
      <c r="F7436" s="67"/>
      <c r="G7436" s="67"/>
      <c r="H7436" s="67"/>
      <c r="I7436" s="67"/>
    </row>
    <row r="7437" spans="1:9">
      <c r="A7437" s="79">
        <v>44140</v>
      </c>
      <c r="B7437" s="80">
        <v>18</v>
      </c>
      <c r="C7437" s="81">
        <v>23.84</v>
      </c>
      <c r="D7437" s="67"/>
      <c r="E7437" s="67"/>
      <c r="F7437" s="67"/>
      <c r="G7437" s="67"/>
      <c r="H7437" s="67"/>
      <c r="I7437" s="67"/>
    </row>
    <row r="7438" spans="1:9">
      <c r="A7438" s="79">
        <v>44140</v>
      </c>
      <c r="B7438" s="80">
        <v>19</v>
      </c>
      <c r="C7438" s="81">
        <v>24.46</v>
      </c>
      <c r="D7438" s="67"/>
      <c r="E7438" s="67"/>
      <c r="F7438" s="67"/>
      <c r="G7438" s="67"/>
      <c r="H7438" s="67"/>
      <c r="I7438" s="67"/>
    </row>
    <row r="7439" spans="1:9">
      <c r="A7439" s="79">
        <v>44140</v>
      </c>
      <c r="B7439" s="80">
        <v>20</v>
      </c>
      <c r="C7439" s="81">
        <v>22.35</v>
      </c>
      <c r="D7439" s="67"/>
      <c r="E7439" s="67"/>
      <c r="F7439" s="67"/>
      <c r="G7439" s="67"/>
      <c r="H7439" s="67"/>
      <c r="I7439" s="67"/>
    </row>
    <row r="7440" spans="1:9">
      <c r="A7440" s="79">
        <v>44140</v>
      </c>
      <c r="B7440" s="80">
        <v>21</v>
      </c>
      <c r="C7440" s="81">
        <v>20.13</v>
      </c>
      <c r="D7440" s="67"/>
      <c r="E7440" s="67"/>
      <c r="F7440" s="67"/>
      <c r="G7440" s="67"/>
      <c r="H7440" s="67"/>
      <c r="I7440" s="67"/>
    </row>
    <row r="7441" spans="1:9">
      <c r="A7441" s="79">
        <v>44140</v>
      </c>
      <c r="B7441" s="80">
        <v>22</v>
      </c>
      <c r="C7441" s="81">
        <v>19.45</v>
      </c>
      <c r="D7441" s="67"/>
      <c r="E7441" s="67"/>
      <c r="F7441" s="67"/>
      <c r="G7441" s="67"/>
      <c r="H7441" s="67"/>
      <c r="I7441" s="67"/>
    </row>
    <row r="7442" spans="1:9">
      <c r="A7442" s="79">
        <v>44140</v>
      </c>
      <c r="B7442" s="80">
        <v>23</v>
      </c>
      <c r="C7442" s="81">
        <v>19</v>
      </c>
      <c r="D7442" s="67"/>
      <c r="E7442" s="67"/>
      <c r="F7442" s="67"/>
      <c r="G7442" s="67"/>
      <c r="H7442" s="67"/>
      <c r="I7442" s="67"/>
    </row>
    <row r="7443" spans="1:9">
      <c r="A7443" s="79">
        <v>44140</v>
      </c>
      <c r="B7443" s="80">
        <v>24</v>
      </c>
      <c r="C7443" s="81">
        <v>17.84</v>
      </c>
      <c r="D7443" s="67"/>
      <c r="E7443" s="67"/>
      <c r="F7443" s="67"/>
      <c r="G7443" s="67"/>
      <c r="H7443" s="67"/>
      <c r="I7443" s="67"/>
    </row>
    <row r="7444" spans="1:9">
      <c r="A7444" s="79">
        <v>44141</v>
      </c>
      <c r="B7444" s="80">
        <v>1</v>
      </c>
      <c r="C7444" s="81">
        <v>17.29</v>
      </c>
      <c r="D7444" s="67"/>
      <c r="E7444" s="67"/>
      <c r="F7444" s="67"/>
      <c r="G7444" s="67"/>
      <c r="H7444" s="67"/>
      <c r="I7444" s="67"/>
    </row>
    <row r="7445" spans="1:9">
      <c r="A7445" s="79">
        <v>44141</v>
      </c>
      <c r="B7445" s="80">
        <v>2</v>
      </c>
      <c r="C7445" s="81">
        <v>18.79</v>
      </c>
      <c r="D7445" s="67"/>
      <c r="E7445" s="67"/>
      <c r="F7445" s="67"/>
      <c r="G7445" s="67"/>
      <c r="H7445" s="67"/>
      <c r="I7445" s="67"/>
    </row>
    <row r="7446" spans="1:9">
      <c r="A7446" s="79">
        <v>44141</v>
      </c>
      <c r="B7446" s="80">
        <v>3</v>
      </c>
      <c r="C7446" s="81">
        <v>17.16</v>
      </c>
      <c r="D7446" s="67"/>
      <c r="E7446" s="67"/>
      <c r="F7446" s="67"/>
      <c r="G7446" s="67"/>
      <c r="H7446" s="67"/>
      <c r="I7446" s="67"/>
    </row>
    <row r="7447" spans="1:9">
      <c r="A7447" s="79">
        <v>44141</v>
      </c>
      <c r="B7447" s="80">
        <v>4</v>
      </c>
      <c r="C7447" s="81">
        <v>20.32</v>
      </c>
      <c r="D7447" s="67"/>
      <c r="E7447" s="67"/>
      <c r="F7447" s="67"/>
      <c r="G7447" s="67"/>
      <c r="H7447" s="67"/>
      <c r="I7447" s="67"/>
    </row>
    <row r="7448" spans="1:9">
      <c r="A7448" s="79">
        <v>44141</v>
      </c>
      <c r="B7448" s="80">
        <v>5</v>
      </c>
      <c r="C7448" s="81">
        <v>17.88</v>
      </c>
      <c r="D7448" s="67"/>
      <c r="E7448" s="67"/>
      <c r="F7448" s="67"/>
      <c r="G7448" s="67"/>
      <c r="H7448" s="67"/>
      <c r="I7448" s="67"/>
    </row>
    <row r="7449" spans="1:9">
      <c r="A7449" s="79">
        <v>44141</v>
      </c>
      <c r="B7449" s="80">
        <v>6</v>
      </c>
      <c r="C7449" s="81">
        <v>19.5</v>
      </c>
      <c r="D7449" s="67"/>
      <c r="E7449" s="67"/>
      <c r="F7449" s="67"/>
      <c r="G7449" s="67"/>
      <c r="H7449" s="67"/>
      <c r="I7449" s="67"/>
    </row>
    <row r="7450" spans="1:9">
      <c r="A7450" s="79">
        <v>44141</v>
      </c>
      <c r="B7450" s="80">
        <v>7</v>
      </c>
      <c r="C7450" s="81">
        <v>22.96</v>
      </c>
      <c r="D7450" s="67"/>
      <c r="E7450" s="67"/>
      <c r="F7450" s="67"/>
      <c r="G7450" s="67"/>
      <c r="H7450" s="67"/>
      <c r="I7450" s="67"/>
    </row>
    <row r="7451" spans="1:9">
      <c r="A7451" s="79">
        <v>44141</v>
      </c>
      <c r="B7451" s="80">
        <v>8</v>
      </c>
      <c r="C7451" s="81">
        <v>21.64</v>
      </c>
      <c r="D7451" s="67"/>
      <c r="E7451" s="67"/>
      <c r="F7451" s="67"/>
      <c r="G7451" s="67"/>
      <c r="H7451" s="67"/>
      <c r="I7451" s="67"/>
    </row>
    <row r="7452" spans="1:9">
      <c r="A7452" s="79">
        <v>44141</v>
      </c>
      <c r="B7452" s="80">
        <v>9</v>
      </c>
      <c r="C7452" s="81">
        <v>21.72</v>
      </c>
      <c r="D7452" s="67"/>
      <c r="E7452" s="67"/>
      <c r="F7452" s="67"/>
      <c r="G7452" s="67"/>
      <c r="H7452" s="67"/>
      <c r="I7452" s="67"/>
    </row>
    <row r="7453" spans="1:9">
      <c r="A7453" s="79">
        <v>44141</v>
      </c>
      <c r="B7453" s="80">
        <v>10</v>
      </c>
      <c r="C7453" s="81">
        <v>23.54</v>
      </c>
      <c r="D7453" s="67"/>
      <c r="E7453" s="67"/>
      <c r="F7453" s="67"/>
      <c r="G7453" s="67"/>
      <c r="H7453" s="67"/>
      <c r="I7453" s="67"/>
    </row>
    <row r="7454" spans="1:9">
      <c r="A7454" s="79">
        <v>44141</v>
      </c>
      <c r="B7454" s="80">
        <v>11</v>
      </c>
      <c r="C7454" s="81">
        <v>22.12</v>
      </c>
      <c r="D7454" s="67"/>
      <c r="E7454" s="67"/>
      <c r="F7454" s="67"/>
      <c r="G7454" s="67"/>
      <c r="H7454" s="67"/>
      <c r="I7454" s="67"/>
    </row>
    <row r="7455" spans="1:9">
      <c r="A7455" s="79">
        <v>44141</v>
      </c>
      <c r="B7455" s="80">
        <v>12</v>
      </c>
      <c r="C7455" s="81">
        <v>26.4</v>
      </c>
      <c r="D7455" s="67"/>
      <c r="E7455" s="67"/>
      <c r="F7455" s="67"/>
      <c r="G7455" s="67"/>
      <c r="H7455" s="67"/>
      <c r="I7455" s="67"/>
    </row>
    <row r="7456" spans="1:9">
      <c r="A7456" s="79">
        <v>44141</v>
      </c>
      <c r="B7456" s="80">
        <v>13</v>
      </c>
      <c r="C7456" s="81">
        <v>24.08</v>
      </c>
      <c r="D7456" s="67"/>
      <c r="E7456" s="67"/>
      <c r="F7456" s="67"/>
      <c r="G7456" s="67"/>
      <c r="H7456" s="67"/>
      <c r="I7456" s="67"/>
    </row>
    <row r="7457" spans="1:9">
      <c r="A7457" s="79">
        <v>44141</v>
      </c>
      <c r="B7457" s="80">
        <v>14</v>
      </c>
      <c r="C7457" s="81">
        <v>21.6</v>
      </c>
      <c r="D7457" s="67"/>
      <c r="E7457" s="67"/>
      <c r="F7457" s="67"/>
      <c r="G7457" s="67"/>
      <c r="H7457" s="67"/>
      <c r="I7457" s="67"/>
    </row>
    <row r="7458" spans="1:9">
      <c r="A7458" s="79">
        <v>44141</v>
      </c>
      <c r="B7458" s="80">
        <v>15</v>
      </c>
      <c r="C7458" s="81">
        <v>20.91</v>
      </c>
      <c r="D7458" s="67"/>
      <c r="E7458" s="67"/>
      <c r="F7458" s="67"/>
      <c r="G7458" s="67"/>
      <c r="H7458" s="67"/>
      <c r="I7458" s="67"/>
    </row>
    <row r="7459" spans="1:9">
      <c r="A7459" s="79">
        <v>44141</v>
      </c>
      <c r="B7459" s="80">
        <v>16</v>
      </c>
      <c r="C7459" s="81">
        <v>22.98</v>
      </c>
      <c r="D7459" s="67"/>
      <c r="E7459" s="67"/>
      <c r="F7459" s="67"/>
      <c r="G7459" s="67"/>
      <c r="H7459" s="67"/>
      <c r="I7459" s="67"/>
    </row>
    <row r="7460" spans="1:9">
      <c r="A7460" s="79">
        <v>44141</v>
      </c>
      <c r="B7460" s="80">
        <v>17</v>
      </c>
      <c r="C7460" s="81">
        <v>23.16</v>
      </c>
      <c r="D7460" s="67"/>
      <c r="E7460" s="67"/>
      <c r="F7460" s="67"/>
      <c r="G7460" s="67"/>
      <c r="H7460" s="67"/>
      <c r="I7460" s="67"/>
    </row>
    <row r="7461" spans="1:9">
      <c r="A7461" s="79">
        <v>44141</v>
      </c>
      <c r="B7461" s="80">
        <v>18</v>
      </c>
      <c r="C7461" s="81">
        <v>22.89</v>
      </c>
      <c r="D7461" s="67"/>
      <c r="E7461" s="67"/>
      <c r="F7461" s="67"/>
      <c r="G7461" s="67"/>
      <c r="H7461" s="67"/>
      <c r="I7461" s="67"/>
    </row>
    <row r="7462" spans="1:9">
      <c r="A7462" s="79">
        <v>44141</v>
      </c>
      <c r="B7462" s="80">
        <v>19</v>
      </c>
      <c r="C7462" s="81">
        <v>19.989999999999998</v>
      </c>
      <c r="D7462" s="67"/>
      <c r="E7462" s="67"/>
      <c r="F7462" s="67"/>
      <c r="G7462" s="67"/>
      <c r="H7462" s="67"/>
      <c r="I7462" s="67"/>
    </row>
    <row r="7463" spans="1:9">
      <c r="A7463" s="79">
        <v>44141</v>
      </c>
      <c r="B7463" s="80">
        <v>20</v>
      </c>
      <c r="C7463" s="81">
        <v>18.3</v>
      </c>
      <c r="D7463" s="67"/>
      <c r="E7463" s="67"/>
      <c r="F7463" s="67"/>
      <c r="G7463" s="67"/>
      <c r="H7463" s="67"/>
      <c r="I7463" s="67"/>
    </row>
    <row r="7464" spans="1:9">
      <c r="A7464" s="79">
        <v>44141</v>
      </c>
      <c r="B7464" s="80">
        <v>21</v>
      </c>
      <c r="C7464" s="81">
        <v>18.29</v>
      </c>
      <c r="D7464" s="67"/>
      <c r="E7464" s="67"/>
      <c r="F7464" s="67"/>
      <c r="G7464" s="67"/>
      <c r="H7464" s="67"/>
      <c r="I7464" s="67"/>
    </row>
    <row r="7465" spans="1:9">
      <c r="A7465" s="79">
        <v>44141</v>
      </c>
      <c r="B7465" s="80">
        <v>22</v>
      </c>
      <c r="C7465" s="81">
        <v>17.11</v>
      </c>
      <c r="D7465" s="67"/>
      <c r="E7465" s="67"/>
      <c r="F7465" s="67"/>
      <c r="G7465" s="67"/>
      <c r="H7465" s="67"/>
      <c r="I7465" s="67"/>
    </row>
    <row r="7466" spans="1:9">
      <c r="A7466" s="79">
        <v>44141</v>
      </c>
      <c r="B7466" s="80">
        <v>23</v>
      </c>
      <c r="C7466" s="81">
        <v>17.670000000000002</v>
      </c>
      <c r="D7466" s="67"/>
      <c r="E7466" s="67"/>
      <c r="F7466" s="67"/>
      <c r="G7466" s="67"/>
      <c r="H7466" s="67"/>
      <c r="I7466" s="67"/>
    </row>
    <row r="7467" spans="1:9">
      <c r="A7467" s="79">
        <v>44141</v>
      </c>
      <c r="B7467" s="80">
        <v>24</v>
      </c>
      <c r="C7467" s="81">
        <v>13.56</v>
      </c>
      <c r="D7467" s="67"/>
      <c r="E7467" s="67"/>
      <c r="F7467" s="67"/>
      <c r="G7467" s="67"/>
      <c r="H7467" s="67"/>
      <c r="I7467" s="67"/>
    </row>
    <row r="7468" spans="1:9">
      <c r="A7468" s="79">
        <v>44142</v>
      </c>
      <c r="B7468" s="80">
        <v>1</v>
      </c>
      <c r="C7468" s="81">
        <v>8.43</v>
      </c>
      <c r="D7468" s="67"/>
      <c r="E7468" s="67"/>
      <c r="F7468" s="67"/>
      <c r="G7468" s="67"/>
      <c r="H7468" s="67"/>
      <c r="I7468" s="67"/>
    </row>
    <row r="7469" spans="1:9">
      <c r="A7469" s="79">
        <v>44142</v>
      </c>
      <c r="B7469" s="80">
        <v>2</v>
      </c>
      <c r="C7469" s="81">
        <v>10.27</v>
      </c>
      <c r="D7469" s="67"/>
      <c r="E7469" s="67"/>
      <c r="F7469" s="67"/>
      <c r="G7469" s="67"/>
      <c r="H7469" s="67"/>
      <c r="I7469" s="67"/>
    </row>
    <row r="7470" spans="1:9">
      <c r="A7470" s="79">
        <v>44142</v>
      </c>
      <c r="B7470" s="80">
        <v>3</v>
      </c>
      <c r="C7470" s="81">
        <v>5.03</v>
      </c>
      <c r="D7470" s="67"/>
      <c r="E7470" s="67"/>
      <c r="F7470" s="67"/>
      <c r="G7470" s="67"/>
      <c r="H7470" s="67"/>
      <c r="I7470" s="67"/>
    </row>
    <row r="7471" spans="1:9">
      <c r="A7471" s="79">
        <v>44142</v>
      </c>
      <c r="B7471" s="80">
        <v>4</v>
      </c>
      <c r="C7471" s="81">
        <v>5.85</v>
      </c>
      <c r="D7471" s="67"/>
      <c r="E7471" s="67"/>
      <c r="F7471" s="67"/>
      <c r="G7471" s="67"/>
      <c r="H7471" s="67"/>
      <c r="I7471" s="67"/>
    </row>
    <row r="7472" spans="1:9">
      <c r="A7472" s="79">
        <v>44142</v>
      </c>
      <c r="B7472" s="80">
        <v>5</v>
      </c>
      <c r="C7472" s="81">
        <v>10.31</v>
      </c>
      <c r="D7472" s="67"/>
      <c r="E7472" s="67"/>
      <c r="F7472" s="67"/>
      <c r="G7472" s="67"/>
      <c r="H7472" s="67"/>
      <c r="I7472" s="67"/>
    </row>
    <row r="7473" spans="1:9">
      <c r="A7473" s="79">
        <v>44142</v>
      </c>
      <c r="B7473" s="80">
        <v>6</v>
      </c>
      <c r="C7473" s="81">
        <v>13.42</v>
      </c>
      <c r="D7473" s="67"/>
      <c r="E7473" s="67"/>
      <c r="F7473" s="67"/>
      <c r="G7473" s="67"/>
      <c r="H7473" s="67"/>
      <c r="I7473" s="67"/>
    </row>
    <row r="7474" spans="1:9">
      <c r="A7474" s="79">
        <v>44142</v>
      </c>
      <c r="B7474" s="80">
        <v>7</v>
      </c>
      <c r="C7474" s="81">
        <v>14.16</v>
      </c>
      <c r="D7474" s="67"/>
      <c r="E7474" s="67"/>
      <c r="F7474" s="67"/>
      <c r="G7474" s="67"/>
      <c r="H7474" s="67"/>
      <c r="I7474" s="67"/>
    </row>
    <row r="7475" spans="1:9">
      <c r="A7475" s="79">
        <v>44142</v>
      </c>
      <c r="B7475" s="80">
        <v>8</v>
      </c>
      <c r="C7475" s="81">
        <v>17.38</v>
      </c>
      <c r="D7475" s="67"/>
      <c r="E7475" s="67"/>
      <c r="F7475" s="67"/>
      <c r="G7475" s="67"/>
      <c r="H7475" s="67"/>
      <c r="I7475" s="67"/>
    </row>
    <row r="7476" spans="1:9">
      <c r="A7476" s="79">
        <v>44142</v>
      </c>
      <c r="B7476" s="80">
        <v>9</v>
      </c>
      <c r="C7476" s="81">
        <v>19.64</v>
      </c>
      <c r="D7476" s="67"/>
      <c r="E7476" s="67"/>
      <c r="F7476" s="67"/>
      <c r="G7476" s="67"/>
      <c r="H7476" s="67"/>
      <c r="I7476" s="67"/>
    </row>
    <row r="7477" spans="1:9">
      <c r="A7477" s="79">
        <v>44142</v>
      </c>
      <c r="B7477" s="80">
        <v>10</v>
      </c>
      <c r="C7477" s="81">
        <v>18.93</v>
      </c>
      <c r="D7477" s="67"/>
      <c r="E7477" s="67"/>
      <c r="F7477" s="67"/>
      <c r="G7477" s="67"/>
      <c r="H7477" s="67"/>
      <c r="I7477" s="67"/>
    </row>
    <row r="7478" spans="1:9">
      <c r="A7478" s="79">
        <v>44142</v>
      </c>
      <c r="B7478" s="80">
        <v>11</v>
      </c>
      <c r="C7478" s="81">
        <v>19.53</v>
      </c>
      <c r="D7478" s="67"/>
      <c r="E7478" s="67"/>
      <c r="F7478" s="67"/>
      <c r="G7478" s="67"/>
      <c r="H7478" s="67"/>
      <c r="I7478" s="67"/>
    </row>
    <row r="7479" spans="1:9">
      <c r="A7479" s="79">
        <v>44142</v>
      </c>
      <c r="B7479" s="80">
        <v>12</v>
      </c>
      <c r="C7479" s="81">
        <v>19.559999999999999</v>
      </c>
      <c r="D7479" s="67"/>
      <c r="E7479" s="67"/>
      <c r="F7479" s="67"/>
      <c r="G7479" s="67"/>
      <c r="H7479" s="67"/>
      <c r="I7479" s="67"/>
    </row>
    <row r="7480" spans="1:9">
      <c r="A7480" s="79">
        <v>44142</v>
      </c>
      <c r="B7480" s="80">
        <v>13</v>
      </c>
      <c r="C7480" s="81">
        <v>18.84</v>
      </c>
      <c r="D7480" s="67"/>
      <c r="E7480" s="67"/>
      <c r="F7480" s="67"/>
      <c r="G7480" s="67"/>
      <c r="H7480" s="67"/>
      <c r="I7480" s="67"/>
    </row>
    <row r="7481" spans="1:9">
      <c r="A7481" s="79">
        <v>44142</v>
      </c>
      <c r="B7481" s="80">
        <v>14</v>
      </c>
      <c r="C7481" s="81">
        <v>18.88</v>
      </c>
      <c r="D7481" s="67"/>
      <c r="E7481" s="67"/>
      <c r="F7481" s="67"/>
      <c r="G7481" s="67"/>
      <c r="H7481" s="67"/>
      <c r="I7481" s="67"/>
    </row>
    <row r="7482" spans="1:9">
      <c r="A7482" s="79">
        <v>44142</v>
      </c>
      <c r="B7482" s="80">
        <v>15</v>
      </c>
      <c r="C7482" s="81">
        <v>18.329999999999998</v>
      </c>
      <c r="D7482" s="67"/>
      <c r="E7482" s="67"/>
      <c r="F7482" s="67"/>
      <c r="G7482" s="67"/>
      <c r="H7482" s="67"/>
      <c r="I7482" s="67"/>
    </row>
    <row r="7483" spans="1:9">
      <c r="A7483" s="79">
        <v>44142</v>
      </c>
      <c r="B7483" s="80">
        <v>16</v>
      </c>
      <c r="C7483" s="81">
        <v>18.350000000000001</v>
      </c>
      <c r="D7483" s="67"/>
      <c r="E7483" s="67"/>
      <c r="F7483" s="67"/>
      <c r="G7483" s="67"/>
      <c r="H7483" s="67"/>
      <c r="I7483" s="67"/>
    </row>
    <row r="7484" spans="1:9">
      <c r="A7484" s="79">
        <v>44142</v>
      </c>
      <c r="B7484" s="80">
        <v>17</v>
      </c>
      <c r="C7484" s="81">
        <v>20.07</v>
      </c>
      <c r="D7484" s="67"/>
      <c r="E7484" s="67"/>
      <c r="F7484" s="67"/>
      <c r="G7484" s="67"/>
      <c r="H7484" s="67"/>
      <c r="I7484" s="67"/>
    </row>
    <row r="7485" spans="1:9">
      <c r="A7485" s="79">
        <v>44142</v>
      </c>
      <c r="B7485" s="80">
        <v>18</v>
      </c>
      <c r="C7485" s="81">
        <v>20.7</v>
      </c>
      <c r="D7485" s="67"/>
      <c r="E7485" s="67"/>
      <c r="F7485" s="67"/>
      <c r="G7485" s="67"/>
      <c r="H7485" s="67"/>
      <c r="I7485" s="67"/>
    </row>
    <row r="7486" spans="1:9">
      <c r="A7486" s="79">
        <v>44142</v>
      </c>
      <c r="B7486" s="80">
        <v>19</v>
      </c>
      <c r="C7486" s="81">
        <v>21.45</v>
      </c>
      <c r="D7486" s="67"/>
      <c r="E7486" s="67"/>
      <c r="F7486" s="67"/>
      <c r="G7486" s="67"/>
      <c r="H7486" s="67"/>
      <c r="I7486" s="67"/>
    </row>
    <row r="7487" spans="1:9">
      <c r="A7487" s="79">
        <v>44142</v>
      </c>
      <c r="B7487" s="80">
        <v>20</v>
      </c>
      <c r="C7487" s="81">
        <v>16.489999999999998</v>
      </c>
      <c r="D7487" s="67"/>
      <c r="E7487" s="67"/>
      <c r="F7487" s="67"/>
      <c r="G7487" s="67"/>
      <c r="H7487" s="67"/>
      <c r="I7487" s="67"/>
    </row>
    <row r="7488" spans="1:9">
      <c r="A7488" s="79">
        <v>44142</v>
      </c>
      <c r="B7488" s="80">
        <v>21</v>
      </c>
      <c r="C7488" s="81">
        <v>16.62</v>
      </c>
      <c r="D7488" s="67"/>
      <c r="E7488" s="67"/>
      <c r="F7488" s="67"/>
      <c r="G7488" s="67"/>
      <c r="H7488" s="67"/>
      <c r="I7488" s="67"/>
    </row>
    <row r="7489" spans="1:9">
      <c r="A7489" s="79">
        <v>44142</v>
      </c>
      <c r="B7489" s="80">
        <v>22</v>
      </c>
      <c r="C7489" s="81">
        <v>14.63</v>
      </c>
      <c r="D7489" s="67"/>
      <c r="E7489" s="67"/>
      <c r="F7489" s="67"/>
      <c r="G7489" s="67"/>
      <c r="H7489" s="67"/>
      <c r="I7489" s="67"/>
    </row>
    <row r="7490" spans="1:9">
      <c r="A7490" s="79">
        <v>44142</v>
      </c>
      <c r="B7490" s="80">
        <v>23</v>
      </c>
      <c r="C7490" s="81">
        <v>12.72</v>
      </c>
      <c r="D7490" s="67"/>
      <c r="E7490" s="67"/>
      <c r="F7490" s="67"/>
      <c r="G7490" s="67"/>
      <c r="H7490" s="67"/>
      <c r="I7490" s="67"/>
    </row>
    <row r="7491" spans="1:9">
      <c r="A7491" s="79">
        <v>44142</v>
      </c>
      <c r="B7491" s="80">
        <v>24</v>
      </c>
      <c r="C7491" s="81">
        <v>10.09</v>
      </c>
      <c r="D7491" s="67"/>
      <c r="E7491" s="67"/>
      <c r="F7491" s="67"/>
      <c r="G7491" s="67"/>
      <c r="H7491" s="67"/>
      <c r="I7491" s="67"/>
    </row>
    <row r="7492" spans="1:9">
      <c r="A7492" s="79">
        <v>44143</v>
      </c>
      <c r="B7492" s="80">
        <v>1</v>
      </c>
      <c r="C7492" s="81">
        <v>5.33</v>
      </c>
      <c r="D7492" s="67"/>
      <c r="E7492" s="67"/>
      <c r="F7492" s="67"/>
      <c r="G7492" s="67"/>
      <c r="H7492" s="67"/>
      <c r="I7492" s="67"/>
    </row>
    <row r="7493" spans="1:9">
      <c r="A7493" s="79">
        <v>44143</v>
      </c>
      <c r="B7493" s="80">
        <v>2</v>
      </c>
      <c r="C7493" s="81">
        <v>-1.02</v>
      </c>
      <c r="D7493" s="67"/>
      <c r="E7493" s="67"/>
      <c r="F7493" s="67"/>
      <c r="G7493" s="67"/>
      <c r="H7493" s="67"/>
      <c r="I7493" s="67"/>
    </row>
    <row r="7494" spans="1:9">
      <c r="A7494" s="79">
        <v>44143</v>
      </c>
      <c r="B7494" s="80">
        <v>3</v>
      </c>
      <c r="C7494" s="81">
        <v>-4.1100000000000003</v>
      </c>
      <c r="D7494" s="67"/>
      <c r="E7494" s="67"/>
      <c r="F7494" s="67"/>
      <c r="G7494" s="67"/>
      <c r="H7494" s="67"/>
      <c r="I7494" s="67"/>
    </row>
    <row r="7495" spans="1:9">
      <c r="A7495" s="79">
        <v>44143</v>
      </c>
      <c r="B7495" s="80">
        <v>4</v>
      </c>
      <c r="C7495" s="81">
        <v>1.24</v>
      </c>
      <c r="D7495" s="67"/>
      <c r="E7495" s="67"/>
      <c r="F7495" s="67"/>
      <c r="G7495" s="67"/>
      <c r="H7495" s="67"/>
      <c r="I7495" s="67"/>
    </row>
    <row r="7496" spans="1:9">
      <c r="A7496" s="79">
        <v>44143</v>
      </c>
      <c r="B7496" s="80">
        <v>5</v>
      </c>
      <c r="C7496" s="81">
        <v>2.81</v>
      </c>
      <c r="D7496" s="67"/>
      <c r="E7496" s="67"/>
      <c r="F7496" s="67"/>
      <c r="G7496" s="67"/>
      <c r="H7496" s="67"/>
      <c r="I7496" s="67"/>
    </row>
    <row r="7497" spans="1:9">
      <c r="A7497" s="79">
        <v>44143</v>
      </c>
      <c r="B7497" s="80">
        <v>6</v>
      </c>
      <c r="C7497" s="81">
        <v>6.39</v>
      </c>
      <c r="D7497" s="67"/>
      <c r="E7497" s="67"/>
      <c r="F7497" s="67"/>
      <c r="G7497" s="67"/>
      <c r="H7497" s="67"/>
      <c r="I7497" s="67"/>
    </row>
    <row r="7498" spans="1:9">
      <c r="A7498" s="79">
        <v>44143</v>
      </c>
      <c r="B7498" s="80">
        <v>7</v>
      </c>
      <c r="C7498" s="81">
        <v>8.1</v>
      </c>
      <c r="D7498" s="67"/>
      <c r="E7498" s="67"/>
      <c r="F7498" s="67"/>
      <c r="G7498" s="67"/>
      <c r="H7498" s="67"/>
      <c r="I7498" s="67"/>
    </row>
    <row r="7499" spans="1:9">
      <c r="A7499" s="79">
        <v>44143</v>
      </c>
      <c r="B7499" s="80">
        <v>8</v>
      </c>
      <c r="C7499" s="81">
        <v>9.89</v>
      </c>
      <c r="D7499" s="67"/>
      <c r="E7499" s="67"/>
      <c r="F7499" s="67"/>
      <c r="G7499" s="67"/>
      <c r="H7499" s="67"/>
      <c r="I7499" s="67"/>
    </row>
    <row r="7500" spans="1:9">
      <c r="A7500" s="79">
        <v>44143</v>
      </c>
      <c r="B7500" s="80">
        <v>9</v>
      </c>
      <c r="C7500" s="81">
        <v>13.32</v>
      </c>
      <c r="D7500" s="67"/>
      <c r="E7500" s="67"/>
      <c r="F7500" s="67"/>
      <c r="G7500" s="67"/>
      <c r="H7500" s="67"/>
      <c r="I7500" s="67"/>
    </row>
    <row r="7501" spans="1:9">
      <c r="A7501" s="79">
        <v>44143</v>
      </c>
      <c r="B7501" s="80">
        <v>10</v>
      </c>
      <c r="C7501" s="81">
        <v>17</v>
      </c>
      <c r="D7501" s="67"/>
      <c r="E7501" s="67"/>
      <c r="F7501" s="67"/>
      <c r="G7501" s="67"/>
      <c r="H7501" s="67"/>
      <c r="I7501" s="67"/>
    </row>
    <row r="7502" spans="1:9">
      <c r="A7502" s="79">
        <v>44143</v>
      </c>
      <c r="B7502" s="80">
        <v>11</v>
      </c>
      <c r="C7502" s="81">
        <v>17.829999999999998</v>
      </c>
      <c r="D7502" s="67"/>
      <c r="E7502" s="67"/>
      <c r="F7502" s="67"/>
      <c r="G7502" s="67"/>
      <c r="H7502" s="67"/>
      <c r="I7502" s="67"/>
    </row>
    <row r="7503" spans="1:9">
      <c r="A7503" s="79">
        <v>44143</v>
      </c>
      <c r="B7503" s="80">
        <v>12</v>
      </c>
      <c r="C7503" s="81">
        <v>16.440000000000001</v>
      </c>
      <c r="D7503" s="67"/>
      <c r="E7503" s="67"/>
      <c r="F7503" s="67"/>
      <c r="G7503" s="67"/>
      <c r="H7503" s="67"/>
      <c r="I7503" s="67"/>
    </row>
    <row r="7504" spans="1:9">
      <c r="A7504" s="79">
        <v>44143</v>
      </c>
      <c r="B7504" s="80">
        <v>13</v>
      </c>
      <c r="C7504" s="81">
        <v>17.82</v>
      </c>
      <c r="D7504" s="67"/>
      <c r="E7504" s="67"/>
      <c r="F7504" s="67"/>
      <c r="G7504" s="67"/>
      <c r="H7504" s="67"/>
      <c r="I7504" s="67"/>
    </row>
    <row r="7505" spans="1:9">
      <c r="A7505" s="79">
        <v>44143</v>
      </c>
      <c r="B7505" s="80">
        <v>14</v>
      </c>
      <c r="C7505" s="81">
        <v>17.989999999999998</v>
      </c>
      <c r="D7505" s="67"/>
      <c r="E7505" s="67"/>
      <c r="F7505" s="67"/>
      <c r="G7505" s="67"/>
      <c r="H7505" s="67"/>
      <c r="I7505" s="67"/>
    </row>
    <row r="7506" spans="1:9">
      <c r="A7506" s="79">
        <v>44143</v>
      </c>
      <c r="B7506" s="80">
        <v>15</v>
      </c>
      <c r="C7506" s="81">
        <v>17.010000000000002</v>
      </c>
      <c r="D7506" s="67"/>
      <c r="E7506" s="67"/>
      <c r="F7506" s="67"/>
      <c r="G7506" s="67"/>
      <c r="H7506" s="67"/>
      <c r="I7506" s="67"/>
    </row>
    <row r="7507" spans="1:9">
      <c r="A7507" s="79">
        <v>44143</v>
      </c>
      <c r="B7507" s="80">
        <v>16</v>
      </c>
      <c r="C7507" s="81">
        <v>18.07</v>
      </c>
      <c r="D7507" s="67"/>
      <c r="E7507" s="67"/>
      <c r="F7507" s="67"/>
      <c r="G7507" s="67"/>
      <c r="H7507" s="67"/>
      <c r="I7507" s="67"/>
    </row>
    <row r="7508" spans="1:9">
      <c r="A7508" s="79">
        <v>44143</v>
      </c>
      <c r="B7508" s="80">
        <v>17</v>
      </c>
      <c r="C7508" s="81">
        <v>19.850000000000001</v>
      </c>
      <c r="D7508" s="67"/>
      <c r="E7508" s="67"/>
      <c r="F7508" s="67"/>
      <c r="G7508" s="67"/>
      <c r="H7508" s="67"/>
      <c r="I7508" s="67"/>
    </row>
    <row r="7509" spans="1:9">
      <c r="A7509" s="79">
        <v>44143</v>
      </c>
      <c r="B7509" s="80">
        <v>18</v>
      </c>
      <c r="C7509" s="81">
        <v>19.57</v>
      </c>
      <c r="D7509" s="67"/>
      <c r="E7509" s="67"/>
      <c r="F7509" s="67"/>
      <c r="G7509" s="67"/>
      <c r="H7509" s="67"/>
      <c r="I7509" s="67"/>
    </row>
    <row r="7510" spans="1:9">
      <c r="A7510" s="79">
        <v>44143</v>
      </c>
      <c r="B7510" s="80">
        <v>19</v>
      </c>
      <c r="C7510" s="81">
        <v>18.850000000000001</v>
      </c>
      <c r="D7510" s="67"/>
      <c r="E7510" s="67"/>
      <c r="F7510" s="67"/>
      <c r="G7510" s="67"/>
      <c r="H7510" s="67"/>
      <c r="I7510" s="67"/>
    </row>
    <row r="7511" spans="1:9">
      <c r="A7511" s="79">
        <v>44143</v>
      </c>
      <c r="B7511" s="80">
        <v>20</v>
      </c>
      <c r="C7511" s="81">
        <v>16.739999999999998</v>
      </c>
      <c r="D7511" s="67"/>
      <c r="E7511" s="67"/>
      <c r="F7511" s="67"/>
      <c r="G7511" s="67"/>
      <c r="H7511" s="67"/>
      <c r="I7511" s="67"/>
    </row>
    <row r="7512" spans="1:9">
      <c r="A7512" s="79">
        <v>44143</v>
      </c>
      <c r="B7512" s="80">
        <v>21</v>
      </c>
      <c r="C7512" s="81">
        <v>16.82</v>
      </c>
      <c r="D7512" s="67"/>
      <c r="E7512" s="67"/>
      <c r="F7512" s="67"/>
      <c r="G7512" s="67"/>
      <c r="H7512" s="67"/>
      <c r="I7512" s="67"/>
    </row>
    <row r="7513" spans="1:9">
      <c r="A7513" s="79">
        <v>44143</v>
      </c>
      <c r="B7513" s="80">
        <v>22</v>
      </c>
      <c r="C7513" s="81">
        <v>16.149999999999999</v>
      </c>
      <c r="D7513" s="67"/>
      <c r="E7513" s="67"/>
      <c r="F7513" s="67"/>
      <c r="G7513" s="67"/>
      <c r="H7513" s="67"/>
      <c r="I7513" s="67"/>
    </row>
    <row r="7514" spans="1:9">
      <c r="A7514" s="79">
        <v>44143</v>
      </c>
      <c r="B7514" s="80">
        <v>23</v>
      </c>
      <c r="C7514" s="81">
        <v>13.46</v>
      </c>
      <c r="D7514" s="67"/>
      <c r="E7514" s="67"/>
      <c r="F7514" s="67"/>
      <c r="G7514" s="67"/>
      <c r="H7514" s="67"/>
      <c r="I7514" s="67"/>
    </row>
    <row r="7515" spans="1:9">
      <c r="A7515" s="79">
        <v>44143</v>
      </c>
      <c r="B7515" s="80">
        <v>24</v>
      </c>
      <c r="C7515" s="81">
        <v>15.36</v>
      </c>
      <c r="D7515" s="67"/>
      <c r="E7515" s="67"/>
      <c r="F7515" s="67"/>
      <c r="G7515" s="67"/>
      <c r="H7515" s="67"/>
      <c r="I7515" s="67"/>
    </row>
    <row r="7516" spans="1:9">
      <c r="A7516" s="79">
        <v>44144</v>
      </c>
      <c r="B7516" s="80">
        <v>1</v>
      </c>
      <c r="C7516" s="81">
        <v>4.6500000000000004</v>
      </c>
      <c r="D7516" s="67"/>
      <c r="E7516" s="67"/>
      <c r="F7516" s="67"/>
      <c r="G7516" s="67"/>
      <c r="H7516" s="67"/>
      <c r="I7516" s="67"/>
    </row>
    <row r="7517" spans="1:9">
      <c r="A7517" s="79">
        <v>44144</v>
      </c>
      <c r="B7517" s="80">
        <v>2</v>
      </c>
      <c r="C7517" s="81">
        <v>2.02</v>
      </c>
      <c r="D7517" s="67"/>
      <c r="E7517" s="67"/>
      <c r="F7517" s="67"/>
      <c r="G7517" s="67"/>
      <c r="H7517" s="67"/>
      <c r="I7517" s="67"/>
    </row>
    <row r="7518" spans="1:9">
      <c r="A7518" s="79">
        <v>44144</v>
      </c>
      <c r="B7518" s="80">
        <v>3</v>
      </c>
      <c r="C7518" s="81">
        <v>2.98</v>
      </c>
      <c r="D7518" s="67"/>
      <c r="E7518" s="67"/>
      <c r="F7518" s="67"/>
      <c r="G7518" s="67"/>
      <c r="H7518" s="67"/>
      <c r="I7518" s="67"/>
    </row>
    <row r="7519" spans="1:9">
      <c r="A7519" s="79">
        <v>44144</v>
      </c>
      <c r="B7519" s="80">
        <v>4</v>
      </c>
      <c r="C7519" s="81">
        <v>3.02</v>
      </c>
      <c r="D7519" s="67"/>
      <c r="E7519" s="67"/>
      <c r="F7519" s="67"/>
      <c r="G7519" s="67"/>
      <c r="H7519" s="67"/>
      <c r="I7519" s="67"/>
    </row>
    <row r="7520" spans="1:9">
      <c r="A7520" s="79">
        <v>44144</v>
      </c>
      <c r="B7520" s="80">
        <v>5</v>
      </c>
      <c r="C7520" s="81">
        <v>7.4</v>
      </c>
      <c r="D7520" s="67"/>
      <c r="E7520" s="67"/>
      <c r="F7520" s="67"/>
      <c r="G7520" s="67"/>
      <c r="H7520" s="67"/>
      <c r="I7520" s="67"/>
    </row>
    <row r="7521" spans="1:9">
      <c r="A7521" s="79">
        <v>44144</v>
      </c>
      <c r="B7521" s="80">
        <v>6</v>
      </c>
      <c r="C7521" s="81">
        <v>11.7</v>
      </c>
      <c r="D7521" s="67"/>
      <c r="E7521" s="67"/>
      <c r="F7521" s="67"/>
      <c r="G7521" s="67"/>
      <c r="H7521" s="67"/>
      <c r="I7521" s="67"/>
    </row>
    <row r="7522" spans="1:9">
      <c r="A7522" s="79">
        <v>44144</v>
      </c>
      <c r="B7522" s="80">
        <v>7</v>
      </c>
      <c r="C7522" s="81">
        <v>12.09</v>
      </c>
      <c r="D7522" s="67"/>
      <c r="E7522" s="67"/>
      <c r="F7522" s="67"/>
      <c r="G7522" s="67"/>
      <c r="H7522" s="67"/>
      <c r="I7522" s="67"/>
    </row>
    <row r="7523" spans="1:9">
      <c r="A7523" s="79">
        <v>44144</v>
      </c>
      <c r="B7523" s="80">
        <v>8</v>
      </c>
      <c r="C7523" s="81">
        <v>15.68</v>
      </c>
      <c r="D7523" s="67"/>
      <c r="E7523" s="67"/>
      <c r="F7523" s="67"/>
      <c r="G7523" s="67"/>
      <c r="H7523" s="67"/>
      <c r="I7523" s="67"/>
    </row>
    <row r="7524" spans="1:9">
      <c r="A7524" s="79">
        <v>44144</v>
      </c>
      <c r="B7524" s="80">
        <v>9</v>
      </c>
      <c r="C7524" s="81">
        <v>19.37</v>
      </c>
      <c r="D7524" s="67"/>
      <c r="E7524" s="67"/>
      <c r="F7524" s="67"/>
      <c r="G7524" s="67"/>
      <c r="H7524" s="67"/>
      <c r="I7524" s="67"/>
    </row>
    <row r="7525" spans="1:9">
      <c r="A7525" s="79">
        <v>44144</v>
      </c>
      <c r="B7525" s="80">
        <v>10</v>
      </c>
      <c r="C7525" s="81">
        <v>20.6</v>
      </c>
      <c r="D7525" s="67"/>
      <c r="E7525" s="67"/>
      <c r="F7525" s="67"/>
      <c r="G7525" s="67"/>
      <c r="H7525" s="67"/>
      <c r="I7525" s="67"/>
    </row>
    <row r="7526" spans="1:9">
      <c r="A7526" s="79">
        <v>44144</v>
      </c>
      <c r="B7526" s="80">
        <v>11</v>
      </c>
      <c r="C7526" s="81">
        <v>21.52</v>
      </c>
      <c r="D7526" s="67"/>
      <c r="E7526" s="67"/>
      <c r="F7526" s="67"/>
      <c r="G7526" s="67"/>
      <c r="H7526" s="67"/>
      <c r="I7526" s="67"/>
    </row>
    <row r="7527" spans="1:9">
      <c r="A7527" s="79">
        <v>44144</v>
      </c>
      <c r="B7527" s="80">
        <v>12</v>
      </c>
      <c r="C7527" s="81">
        <v>19.46</v>
      </c>
      <c r="D7527" s="67"/>
      <c r="E7527" s="67"/>
      <c r="F7527" s="67"/>
      <c r="G7527" s="67"/>
      <c r="H7527" s="67"/>
      <c r="I7527" s="67"/>
    </row>
    <row r="7528" spans="1:9">
      <c r="A7528" s="79">
        <v>44144</v>
      </c>
      <c r="B7528" s="80">
        <v>13</v>
      </c>
      <c r="C7528" s="81">
        <v>20.91</v>
      </c>
      <c r="D7528" s="67"/>
      <c r="E7528" s="67"/>
      <c r="F7528" s="67"/>
      <c r="G7528" s="67"/>
      <c r="H7528" s="67"/>
      <c r="I7528" s="67"/>
    </row>
    <row r="7529" spans="1:9">
      <c r="A7529" s="79">
        <v>44144</v>
      </c>
      <c r="B7529" s="80">
        <v>14</v>
      </c>
      <c r="C7529" s="81">
        <v>18.600000000000001</v>
      </c>
      <c r="D7529" s="67"/>
      <c r="E7529" s="67"/>
      <c r="F7529" s="67"/>
      <c r="G7529" s="67"/>
      <c r="H7529" s="67"/>
      <c r="I7529" s="67"/>
    </row>
    <row r="7530" spans="1:9">
      <c r="A7530" s="79">
        <v>44144</v>
      </c>
      <c r="B7530" s="80">
        <v>15</v>
      </c>
      <c r="C7530" s="81">
        <v>18.89</v>
      </c>
      <c r="D7530" s="67"/>
      <c r="E7530" s="67"/>
      <c r="F7530" s="67"/>
      <c r="G7530" s="67"/>
      <c r="H7530" s="67"/>
      <c r="I7530" s="67"/>
    </row>
    <row r="7531" spans="1:9">
      <c r="A7531" s="79">
        <v>44144</v>
      </c>
      <c r="B7531" s="80">
        <v>16</v>
      </c>
      <c r="C7531" s="81">
        <v>19.13</v>
      </c>
      <c r="D7531" s="67"/>
      <c r="E7531" s="67"/>
      <c r="F7531" s="67"/>
      <c r="G7531" s="67"/>
      <c r="H7531" s="67"/>
      <c r="I7531" s="67"/>
    </row>
    <row r="7532" spans="1:9">
      <c r="A7532" s="79">
        <v>44144</v>
      </c>
      <c r="B7532" s="80">
        <v>17</v>
      </c>
      <c r="C7532" s="81">
        <v>20.41</v>
      </c>
      <c r="D7532" s="67"/>
      <c r="E7532" s="67"/>
      <c r="F7532" s="67"/>
      <c r="G7532" s="67"/>
      <c r="H7532" s="67"/>
      <c r="I7532" s="67"/>
    </row>
    <row r="7533" spans="1:9">
      <c r="A7533" s="79">
        <v>44144</v>
      </c>
      <c r="B7533" s="80">
        <v>18</v>
      </c>
      <c r="C7533" s="81">
        <v>30.19</v>
      </c>
      <c r="D7533" s="67"/>
      <c r="E7533" s="67"/>
      <c r="F7533" s="67"/>
      <c r="G7533" s="67"/>
      <c r="H7533" s="67"/>
      <c r="I7533" s="67"/>
    </row>
    <row r="7534" spans="1:9">
      <c r="A7534" s="79">
        <v>44144</v>
      </c>
      <c r="B7534" s="80">
        <v>19</v>
      </c>
      <c r="C7534" s="81">
        <v>41.38</v>
      </c>
      <c r="D7534" s="67"/>
      <c r="E7534" s="67"/>
      <c r="F7534" s="67"/>
      <c r="G7534" s="67"/>
      <c r="H7534" s="67"/>
      <c r="I7534" s="67"/>
    </row>
    <row r="7535" spans="1:9">
      <c r="A7535" s="79">
        <v>44144</v>
      </c>
      <c r="B7535" s="80">
        <v>20</v>
      </c>
      <c r="C7535" s="81">
        <v>21.05</v>
      </c>
      <c r="D7535" s="67"/>
      <c r="E7535" s="67"/>
      <c r="F7535" s="67"/>
      <c r="G7535" s="67"/>
      <c r="H7535" s="67"/>
      <c r="I7535" s="67"/>
    </row>
    <row r="7536" spans="1:9">
      <c r="A7536" s="79">
        <v>44144</v>
      </c>
      <c r="B7536" s="80">
        <v>21</v>
      </c>
      <c r="C7536" s="81">
        <v>19.16</v>
      </c>
      <c r="D7536" s="67"/>
      <c r="E7536" s="67"/>
      <c r="F7536" s="67"/>
      <c r="G7536" s="67"/>
      <c r="H7536" s="67"/>
      <c r="I7536" s="67"/>
    </row>
    <row r="7537" spans="1:9">
      <c r="A7537" s="79">
        <v>44144</v>
      </c>
      <c r="B7537" s="80">
        <v>22</v>
      </c>
      <c r="C7537" s="81">
        <v>17.95</v>
      </c>
      <c r="D7537" s="67"/>
      <c r="E7537" s="67"/>
      <c r="F7537" s="67"/>
      <c r="G7537" s="67"/>
      <c r="H7537" s="67"/>
      <c r="I7537" s="67"/>
    </row>
    <row r="7538" spans="1:9">
      <c r="A7538" s="79">
        <v>44144</v>
      </c>
      <c r="B7538" s="80">
        <v>23</v>
      </c>
      <c r="C7538" s="81">
        <v>17.510000000000002</v>
      </c>
      <c r="D7538" s="67"/>
      <c r="E7538" s="67"/>
      <c r="F7538" s="67"/>
      <c r="G7538" s="67"/>
      <c r="H7538" s="67"/>
      <c r="I7538" s="67"/>
    </row>
    <row r="7539" spans="1:9">
      <c r="A7539" s="79">
        <v>44144</v>
      </c>
      <c r="B7539" s="80">
        <v>24</v>
      </c>
      <c r="C7539" s="81">
        <v>17.559999999999999</v>
      </c>
      <c r="D7539" s="67"/>
      <c r="E7539" s="67"/>
      <c r="F7539" s="67"/>
      <c r="G7539" s="67"/>
      <c r="H7539" s="67"/>
      <c r="I7539" s="67"/>
    </row>
    <row r="7540" spans="1:9">
      <c r="A7540" s="79">
        <v>44145</v>
      </c>
      <c r="B7540" s="80">
        <v>1</v>
      </c>
      <c r="C7540" s="81">
        <v>15.39</v>
      </c>
      <c r="D7540" s="67"/>
      <c r="E7540" s="67"/>
      <c r="F7540" s="67"/>
      <c r="G7540" s="67"/>
      <c r="H7540" s="67"/>
      <c r="I7540" s="67"/>
    </row>
    <row r="7541" spans="1:9">
      <c r="A7541" s="79">
        <v>44145</v>
      </c>
      <c r="B7541" s="80">
        <v>2</v>
      </c>
      <c r="C7541" s="81">
        <v>14.37</v>
      </c>
      <c r="D7541" s="67"/>
      <c r="E7541" s="67"/>
      <c r="F7541" s="67"/>
      <c r="G7541" s="67"/>
      <c r="H7541" s="67"/>
      <c r="I7541" s="67"/>
    </row>
    <row r="7542" spans="1:9">
      <c r="A7542" s="79">
        <v>44145</v>
      </c>
      <c r="B7542" s="80">
        <v>3</v>
      </c>
      <c r="C7542" s="81">
        <v>14.75</v>
      </c>
      <c r="D7542" s="67"/>
      <c r="E7542" s="67"/>
      <c r="F7542" s="67"/>
      <c r="G7542" s="67"/>
      <c r="H7542" s="67"/>
      <c r="I7542" s="67"/>
    </row>
    <row r="7543" spans="1:9">
      <c r="A7543" s="79">
        <v>44145</v>
      </c>
      <c r="B7543" s="80">
        <v>4</v>
      </c>
      <c r="C7543" s="81">
        <v>14.85</v>
      </c>
      <c r="D7543" s="67"/>
      <c r="E7543" s="67"/>
      <c r="F7543" s="67"/>
      <c r="G7543" s="67"/>
      <c r="H7543" s="67"/>
      <c r="I7543" s="67"/>
    </row>
    <row r="7544" spans="1:9">
      <c r="A7544" s="79">
        <v>44145</v>
      </c>
      <c r="B7544" s="80">
        <v>5</v>
      </c>
      <c r="C7544" s="81">
        <v>16.87</v>
      </c>
      <c r="D7544" s="67"/>
      <c r="E7544" s="67"/>
      <c r="F7544" s="67"/>
      <c r="G7544" s="67"/>
      <c r="H7544" s="67"/>
      <c r="I7544" s="67"/>
    </row>
    <row r="7545" spans="1:9">
      <c r="A7545" s="79">
        <v>44145</v>
      </c>
      <c r="B7545" s="80">
        <v>6</v>
      </c>
      <c r="C7545" s="81">
        <v>16.32</v>
      </c>
      <c r="D7545" s="67"/>
      <c r="E7545" s="67"/>
      <c r="F7545" s="67"/>
      <c r="G7545" s="67"/>
      <c r="H7545" s="67"/>
      <c r="I7545" s="67"/>
    </row>
    <row r="7546" spans="1:9">
      <c r="A7546" s="79">
        <v>44145</v>
      </c>
      <c r="B7546" s="80">
        <v>7</v>
      </c>
      <c r="C7546" s="81">
        <v>19.38</v>
      </c>
      <c r="D7546" s="67"/>
      <c r="E7546" s="67"/>
      <c r="F7546" s="67"/>
      <c r="G7546" s="67"/>
      <c r="H7546" s="67"/>
      <c r="I7546" s="67"/>
    </row>
    <row r="7547" spans="1:9">
      <c r="A7547" s="79">
        <v>44145</v>
      </c>
      <c r="B7547" s="80">
        <v>8</v>
      </c>
      <c r="C7547" s="81">
        <v>22.02</v>
      </c>
      <c r="D7547" s="67"/>
      <c r="E7547" s="67"/>
      <c r="F7547" s="67"/>
      <c r="G7547" s="67"/>
      <c r="H7547" s="67"/>
      <c r="I7547" s="67"/>
    </row>
    <row r="7548" spans="1:9">
      <c r="A7548" s="79">
        <v>44145</v>
      </c>
      <c r="B7548" s="80">
        <v>9</v>
      </c>
      <c r="C7548" s="81">
        <v>21.26</v>
      </c>
      <c r="D7548" s="67"/>
      <c r="E7548" s="67"/>
      <c r="F7548" s="67"/>
      <c r="G7548" s="67"/>
      <c r="H7548" s="67"/>
      <c r="I7548" s="67"/>
    </row>
    <row r="7549" spans="1:9">
      <c r="A7549" s="79">
        <v>44145</v>
      </c>
      <c r="B7549" s="80">
        <v>10</v>
      </c>
      <c r="C7549" s="81">
        <v>21.85</v>
      </c>
      <c r="D7549" s="67"/>
      <c r="E7549" s="67"/>
      <c r="F7549" s="67"/>
      <c r="G7549" s="67"/>
      <c r="H7549" s="67"/>
      <c r="I7549" s="67"/>
    </row>
    <row r="7550" spans="1:9">
      <c r="A7550" s="79">
        <v>44145</v>
      </c>
      <c r="B7550" s="80">
        <v>11</v>
      </c>
      <c r="C7550" s="81">
        <v>18.07</v>
      </c>
      <c r="D7550" s="67"/>
      <c r="E7550" s="67"/>
      <c r="F7550" s="67"/>
      <c r="G7550" s="67"/>
      <c r="H7550" s="67"/>
      <c r="I7550" s="67"/>
    </row>
    <row r="7551" spans="1:9">
      <c r="A7551" s="79">
        <v>44145</v>
      </c>
      <c r="B7551" s="80">
        <v>12</v>
      </c>
      <c r="C7551" s="81">
        <v>22.9</v>
      </c>
      <c r="D7551" s="67"/>
      <c r="E7551" s="67"/>
      <c r="F7551" s="67"/>
      <c r="G7551" s="67"/>
      <c r="H7551" s="67"/>
      <c r="I7551" s="67"/>
    </row>
    <row r="7552" spans="1:9">
      <c r="A7552" s="79">
        <v>44145</v>
      </c>
      <c r="B7552" s="80">
        <v>13</v>
      </c>
      <c r="C7552" s="81">
        <v>20.94</v>
      </c>
      <c r="D7552" s="67"/>
      <c r="E7552" s="67"/>
      <c r="F7552" s="67"/>
      <c r="G7552" s="67"/>
      <c r="H7552" s="67"/>
      <c r="I7552" s="67"/>
    </row>
    <row r="7553" spans="1:9">
      <c r="A7553" s="79">
        <v>44145</v>
      </c>
      <c r="B7553" s="80">
        <v>14</v>
      </c>
      <c r="C7553" s="81">
        <v>25.6</v>
      </c>
      <c r="D7553" s="67"/>
      <c r="E7553" s="67"/>
      <c r="F7553" s="67"/>
      <c r="G7553" s="67"/>
      <c r="H7553" s="67"/>
      <c r="I7553" s="67"/>
    </row>
    <row r="7554" spans="1:9">
      <c r="A7554" s="79">
        <v>44145</v>
      </c>
      <c r="B7554" s="80">
        <v>15</v>
      </c>
      <c r="C7554" s="81">
        <v>25.83</v>
      </c>
      <c r="D7554" s="67"/>
      <c r="E7554" s="67"/>
      <c r="F7554" s="67"/>
      <c r="G7554" s="67"/>
      <c r="H7554" s="67"/>
      <c r="I7554" s="67"/>
    </row>
    <row r="7555" spans="1:9">
      <c r="A7555" s="79">
        <v>44145</v>
      </c>
      <c r="B7555" s="80">
        <v>16</v>
      </c>
      <c r="C7555" s="81">
        <v>22.14</v>
      </c>
      <c r="D7555" s="67"/>
      <c r="E7555" s="67"/>
      <c r="F7555" s="67"/>
      <c r="G7555" s="67"/>
      <c r="H7555" s="67"/>
      <c r="I7555" s="67"/>
    </row>
    <row r="7556" spans="1:9">
      <c r="A7556" s="79">
        <v>44145</v>
      </c>
      <c r="B7556" s="80">
        <v>17</v>
      </c>
      <c r="C7556" s="81">
        <v>21.45</v>
      </c>
      <c r="D7556" s="67"/>
      <c r="E7556" s="67"/>
      <c r="F7556" s="67"/>
      <c r="G7556" s="67"/>
      <c r="H7556" s="67"/>
      <c r="I7556" s="67"/>
    </row>
    <row r="7557" spans="1:9">
      <c r="A7557" s="79">
        <v>44145</v>
      </c>
      <c r="B7557" s="80">
        <v>18</v>
      </c>
      <c r="C7557" s="81">
        <v>21.05</v>
      </c>
      <c r="D7557" s="67"/>
      <c r="E7557" s="67"/>
      <c r="F7557" s="67"/>
      <c r="G7557" s="67"/>
      <c r="H7557" s="67"/>
      <c r="I7557" s="67"/>
    </row>
    <row r="7558" spans="1:9">
      <c r="A7558" s="79">
        <v>44145</v>
      </c>
      <c r="B7558" s="80">
        <v>19</v>
      </c>
      <c r="C7558" s="81">
        <v>20.05</v>
      </c>
      <c r="D7558" s="67"/>
      <c r="E7558" s="67"/>
      <c r="F7558" s="67"/>
      <c r="G7558" s="67"/>
      <c r="H7558" s="67"/>
      <c r="I7558" s="67"/>
    </row>
    <row r="7559" spans="1:9">
      <c r="A7559" s="79">
        <v>44145</v>
      </c>
      <c r="B7559" s="80">
        <v>20</v>
      </c>
      <c r="C7559" s="81">
        <v>18.59</v>
      </c>
      <c r="D7559" s="67"/>
      <c r="E7559" s="67"/>
      <c r="F7559" s="67"/>
      <c r="G7559" s="67"/>
      <c r="H7559" s="67"/>
      <c r="I7559" s="67"/>
    </row>
    <row r="7560" spans="1:9">
      <c r="A7560" s="79">
        <v>44145</v>
      </c>
      <c r="B7560" s="80">
        <v>21</v>
      </c>
      <c r="C7560" s="81">
        <v>18.71</v>
      </c>
      <c r="D7560" s="67"/>
      <c r="E7560" s="67"/>
      <c r="F7560" s="67"/>
      <c r="G7560" s="67"/>
      <c r="H7560" s="67"/>
      <c r="I7560" s="67"/>
    </row>
    <row r="7561" spans="1:9">
      <c r="A7561" s="79">
        <v>44145</v>
      </c>
      <c r="B7561" s="80">
        <v>22</v>
      </c>
      <c r="C7561" s="81">
        <v>18.95</v>
      </c>
      <c r="D7561" s="67"/>
      <c r="E7561" s="67"/>
      <c r="F7561" s="67"/>
      <c r="G7561" s="67"/>
      <c r="H7561" s="67"/>
      <c r="I7561" s="67"/>
    </row>
    <row r="7562" spans="1:9">
      <c r="A7562" s="79">
        <v>44145</v>
      </c>
      <c r="B7562" s="80">
        <v>23</v>
      </c>
      <c r="C7562" s="81">
        <v>18.57</v>
      </c>
      <c r="D7562" s="67"/>
      <c r="E7562" s="67"/>
      <c r="F7562" s="67"/>
      <c r="G7562" s="67"/>
      <c r="H7562" s="67"/>
      <c r="I7562" s="67"/>
    </row>
    <row r="7563" spans="1:9">
      <c r="A7563" s="79">
        <v>44145</v>
      </c>
      <c r="B7563" s="80">
        <v>24</v>
      </c>
      <c r="C7563" s="81">
        <v>18.48</v>
      </c>
      <c r="D7563" s="67"/>
      <c r="E7563" s="67"/>
      <c r="F7563" s="67"/>
      <c r="G7563" s="67"/>
      <c r="H7563" s="67"/>
      <c r="I7563" s="67"/>
    </row>
    <row r="7564" spans="1:9">
      <c r="A7564" s="79">
        <v>44146</v>
      </c>
      <c r="B7564" s="80">
        <v>1</v>
      </c>
      <c r="C7564" s="81">
        <v>17.239999999999998</v>
      </c>
      <c r="D7564" s="67"/>
      <c r="E7564" s="67"/>
      <c r="F7564" s="67"/>
      <c r="G7564" s="67"/>
      <c r="H7564" s="67"/>
      <c r="I7564" s="67"/>
    </row>
    <row r="7565" spans="1:9">
      <c r="A7565" s="79">
        <v>44146</v>
      </c>
      <c r="B7565" s="80">
        <v>2</v>
      </c>
      <c r="C7565" s="81">
        <v>16.32</v>
      </c>
      <c r="D7565" s="67"/>
      <c r="E7565" s="67"/>
      <c r="F7565" s="67"/>
      <c r="G7565" s="67"/>
      <c r="H7565" s="67"/>
      <c r="I7565" s="67"/>
    </row>
    <row r="7566" spans="1:9">
      <c r="A7566" s="79">
        <v>44146</v>
      </c>
      <c r="B7566" s="80">
        <v>3</v>
      </c>
      <c r="C7566" s="81">
        <v>15.8</v>
      </c>
      <c r="D7566" s="67"/>
      <c r="E7566" s="67"/>
      <c r="F7566" s="67"/>
      <c r="G7566" s="67"/>
      <c r="H7566" s="67"/>
      <c r="I7566" s="67"/>
    </row>
    <row r="7567" spans="1:9">
      <c r="A7567" s="79">
        <v>44146</v>
      </c>
      <c r="B7567" s="80">
        <v>4</v>
      </c>
      <c r="C7567" s="81">
        <v>15.66</v>
      </c>
      <c r="D7567" s="67"/>
      <c r="E7567" s="67"/>
      <c r="F7567" s="67"/>
      <c r="G7567" s="67"/>
      <c r="H7567" s="67"/>
      <c r="I7567" s="67"/>
    </row>
    <row r="7568" spans="1:9">
      <c r="A7568" s="79">
        <v>44146</v>
      </c>
      <c r="B7568" s="80">
        <v>5</v>
      </c>
      <c r="C7568" s="81">
        <v>16.09</v>
      </c>
      <c r="D7568" s="67"/>
      <c r="E7568" s="67"/>
      <c r="F7568" s="67"/>
      <c r="G7568" s="67"/>
      <c r="H7568" s="67"/>
      <c r="I7568" s="67"/>
    </row>
    <row r="7569" spans="1:9">
      <c r="A7569" s="79">
        <v>44146</v>
      </c>
      <c r="B7569" s="80">
        <v>6</v>
      </c>
      <c r="C7569" s="81">
        <v>16.09</v>
      </c>
      <c r="D7569" s="67"/>
      <c r="E7569" s="67"/>
      <c r="F7569" s="67"/>
      <c r="G7569" s="67"/>
      <c r="H7569" s="67"/>
      <c r="I7569" s="67"/>
    </row>
    <row r="7570" spans="1:9">
      <c r="A7570" s="79">
        <v>44146</v>
      </c>
      <c r="B7570" s="80">
        <v>7</v>
      </c>
      <c r="C7570" s="81">
        <v>19.7</v>
      </c>
      <c r="D7570" s="67"/>
      <c r="E7570" s="67"/>
      <c r="F7570" s="67"/>
      <c r="G7570" s="67"/>
      <c r="H7570" s="67"/>
      <c r="I7570" s="67"/>
    </row>
    <row r="7571" spans="1:9">
      <c r="A7571" s="79">
        <v>44146</v>
      </c>
      <c r="B7571" s="80">
        <v>8</v>
      </c>
      <c r="C7571" s="81">
        <v>24.4</v>
      </c>
      <c r="D7571" s="67"/>
      <c r="E7571" s="67"/>
      <c r="F7571" s="67"/>
      <c r="G7571" s="67"/>
      <c r="H7571" s="67"/>
      <c r="I7571" s="67"/>
    </row>
    <row r="7572" spans="1:9">
      <c r="A7572" s="79">
        <v>44146</v>
      </c>
      <c r="B7572" s="80">
        <v>9</v>
      </c>
      <c r="C7572" s="81">
        <v>21.94</v>
      </c>
      <c r="D7572" s="67"/>
      <c r="E7572" s="67"/>
      <c r="F7572" s="67"/>
      <c r="G7572" s="67"/>
      <c r="H7572" s="67"/>
      <c r="I7572" s="67"/>
    </row>
    <row r="7573" spans="1:9">
      <c r="A7573" s="79">
        <v>44146</v>
      </c>
      <c r="B7573" s="80">
        <v>10</v>
      </c>
      <c r="C7573" s="81">
        <v>21.22</v>
      </c>
      <c r="D7573" s="67"/>
      <c r="E7573" s="67"/>
      <c r="F7573" s="67"/>
      <c r="G7573" s="67"/>
      <c r="H7573" s="67"/>
      <c r="I7573" s="67"/>
    </row>
    <row r="7574" spans="1:9">
      <c r="A7574" s="79">
        <v>44146</v>
      </c>
      <c r="B7574" s="80">
        <v>11</v>
      </c>
      <c r="C7574" s="81">
        <v>23.15</v>
      </c>
      <c r="D7574" s="67"/>
      <c r="E7574" s="67"/>
      <c r="F7574" s="67"/>
      <c r="G7574" s="67"/>
      <c r="H7574" s="67"/>
      <c r="I7574" s="67"/>
    </row>
    <row r="7575" spans="1:9">
      <c r="A7575" s="79">
        <v>44146</v>
      </c>
      <c r="B7575" s="80">
        <v>12</v>
      </c>
      <c r="C7575" s="81">
        <v>23.53</v>
      </c>
      <c r="D7575" s="67"/>
      <c r="E7575" s="67"/>
      <c r="F7575" s="67"/>
      <c r="G7575" s="67"/>
      <c r="H7575" s="67"/>
      <c r="I7575" s="67"/>
    </row>
    <row r="7576" spans="1:9">
      <c r="A7576" s="79">
        <v>44146</v>
      </c>
      <c r="B7576" s="80">
        <v>13</v>
      </c>
      <c r="C7576" s="81">
        <v>21.73</v>
      </c>
      <c r="D7576" s="67"/>
      <c r="E7576" s="67"/>
      <c r="F7576" s="67"/>
      <c r="G7576" s="67"/>
      <c r="H7576" s="67"/>
      <c r="I7576" s="67"/>
    </row>
    <row r="7577" spans="1:9">
      <c r="A7577" s="79">
        <v>44146</v>
      </c>
      <c r="B7577" s="80">
        <v>14</v>
      </c>
      <c r="C7577" s="81">
        <v>19.7</v>
      </c>
      <c r="D7577" s="67"/>
      <c r="E7577" s="67"/>
      <c r="F7577" s="67"/>
      <c r="G7577" s="67"/>
      <c r="H7577" s="67"/>
      <c r="I7577" s="67"/>
    </row>
    <row r="7578" spans="1:9">
      <c r="A7578" s="79">
        <v>44146</v>
      </c>
      <c r="B7578" s="80">
        <v>15</v>
      </c>
      <c r="C7578" s="81">
        <v>19.440000000000001</v>
      </c>
      <c r="D7578" s="67"/>
      <c r="E7578" s="67"/>
      <c r="F7578" s="67"/>
      <c r="G7578" s="67"/>
      <c r="H7578" s="67"/>
      <c r="I7578" s="67"/>
    </row>
    <row r="7579" spans="1:9">
      <c r="A7579" s="79">
        <v>44146</v>
      </c>
      <c r="B7579" s="80">
        <v>16</v>
      </c>
      <c r="C7579" s="81">
        <v>19.46</v>
      </c>
      <c r="D7579" s="67"/>
      <c r="E7579" s="67"/>
      <c r="F7579" s="67"/>
      <c r="G7579" s="67"/>
      <c r="H7579" s="67"/>
      <c r="I7579" s="67"/>
    </row>
    <row r="7580" spans="1:9">
      <c r="A7580" s="79">
        <v>44146</v>
      </c>
      <c r="B7580" s="80">
        <v>17</v>
      </c>
      <c r="C7580" s="81">
        <v>21.16</v>
      </c>
      <c r="D7580" s="67"/>
      <c r="E7580" s="67"/>
      <c r="F7580" s="67"/>
      <c r="G7580" s="67"/>
      <c r="H7580" s="67"/>
      <c r="I7580" s="67"/>
    </row>
    <row r="7581" spans="1:9">
      <c r="A7581" s="79">
        <v>44146</v>
      </c>
      <c r="B7581" s="80">
        <v>18</v>
      </c>
      <c r="C7581" s="81">
        <v>29.44</v>
      </c>
      <c r="D7581" s="67"/>
      <c r="E7581" s="67"/>
      <c r="F7581" s="67"/>
      <c r="G7581" s="67"/>
      <c r="H7581" s="67"/>
      <c r="I7581" s="67"/>
    </row>
    <row r="7582" spans="1:9">
      <c r="A7582" s="79">
        <v>44146</v>
      </c>
      <c r="B7582" s="80">
        <v>19</v>
      </c>
      <c r="C7582" s="81">
        <v>41.61</v>
      </c>
      <c r="D7582" s="67"/>
      <c r="E7582" s="67"/>
      <c r="F7582" s="67"/>
      <c r="G7582" s="67"/>
      <c r="H7582" s="67"/>
      <c r="I7582" s="67"/>
    </row>
    <row r="7583" spans="1:9">
      <c r="A7583" s="79">
        <v>44146</v>
      </c>
      <c r="B7583" s="80">
        <v>20</v>
      </c>
      <c r="C7583" s="81">
        <v>24.35</v>
      </c>
      <c r="D7583" s="67"/>
      <c r="E7583" s="67"/>
      <c r="F7583" s="67"/>
      <c r="G7583" s="67"/>
      <c r="H7583" s="67"/>
      <c r="I7583" s="67"/>
    </row>
    <row r="7584" spans="1:9">
      <c r="A7584" s="79">
        <v>44146</v>
      </c>
      <c r="B7584" s="80">
        <v>21</v>
      </c>
      <c r="C7584" s="81">
        <v>21.7</v>
      </c>
      <c r="D7584" s="67"/>
      <c r="E7584" s="67"/>
      <c r="F7584" s="67"/>
      <c r="G7584" s="67"/>
      <c r="H7584" s="67"/>
      <c r="I7584" s="67"/>
    </row>
    <row r="7585" spans="1:9">
      <c r="A7585" s="79">
        <v>44146</v>
      </c>
      <c r="B7585" s="80">
        <v>22</v>
      </c>
      <c r="C7585" s="81">
        <v>21.09</v>
      </c>
      <c r="D7585" s="67"/>
      <c r="E7585" s="67"/>
      <c r="F7585" s="67"/>
      <c r="G7585" s="67"/>
      <c r="H7585" s="67"/>
      <c r="I7585" s="67"/>
    </row>
    <row r="7586" spans="1:9">
      <c r="A7586" s="79">
        <v>44146</v>
      </c>
      <c r="B7586" s="80">
        <v>23</v>
      </c>
      <c r="C7586" s="81">
        <v>19.62</v>
      </c>
      <c r="D7586" s="67"/>
      <c r="E7586" s="67"/>
      <c r="F7586" s="67"/>
      <c r="G7586" s="67"/>
      <c r="H7586" s="67"/>
      <c r="I7586" s="67"/>
    </row>
    <row r="7587" spans="1:9">
      <c r="A7587" s="79">
        <v>44146</v>
      </c>
      <c r="B7587" s="80">
        <v>24</v>
      </c>
      <c r="C7587" s="81">
        <v>21.7</v>
      </c>
      <c r="D7587" s="67"/>
      <c r="E7587" s="67"/>
      <c r="F7587" s="67"/>
      <c r="G7587" s="67"/>
      <c r="H7587" s="67"/>
      <c r="I7587" s="67"/>
    </row>
    <row r="7588" spans="1:9">
      <c r="A7588" s="79">
        <v>44147</v>
      </c>
      <c r="B7588" s="80">
        <v>1</v>
      </c>
      <c r="C7588" s="81">
        <v>21.11</v>
      </c>
      <c r="D7588" s="67"/>
      <c r="E7588" s="67"/>
      <c r="F7588" s="67"/>
      <c r="G7588" s="67"/>
      <c r="H7588" s="67"/>
      <c r="I7588" s="67"/>
    </row>
    <row r="7589" spans="1:9">
      <c r="A7589" s="79">
        <v>44147</v>
      </c>
      <c r="B7589" s="80">
        <v>2</v>
      </c>
      <c r="C7589" s="81">
        <v>18.5</v>
      </c>
      <c r="D7589" s="67"/>
      <c r="E7589" s="67"/>
      <c r="F7589" s="67"/>
      <c r="G7589" s="67"/>
      <c r="H7589" s="67"/>
      <c r="I7589" s="67"/>
    </row>
    <row r="7590" spans="1:9">
      <c r="A7590" s="79">
        <v>44147</v>
      </c>
      <c r="B7590" s="80">
        <v>3</v>
      </c>
      <c r="C7590" s="81">
        <v>18.82</v>
      </c>
      <c r="D7590" s="67"/>
      <c r="E7590" s="67"/>
      <c r="F7590" s="67"/>
      <c r="G7590" s="67"/>
      <c r="H7590" s="67"/>
      <c r="I7590" s="67"/>
    </row>
    <row r="7591" spans="1:9">
      <c r="A7591" s="79">
        <v>44147</v>
      </c>
      <c r="B7591" s="80">
        <v>4</v>
      </c>
      <c r="C7591" s="81">
        <v>18.88</v>
      </c>
      <c r="D7591" s="67"/>
      <c r="E7591" s="67"/>
      <c r="F7591" s="67"/>
      <c r="G7591" s="67"/>
      <c r="H7591" s="67"/>
      <c r="I7591" s="67"/>
    </row>
    <row r="7592" spans="1:9">
      <c r="A7592" s="79">
        <v>44147</v>
      </c>
      <c r="B7592" s="80">
        <v>5</v>
      </c>
      <c r="C7592" s="81">
        <v>18.39</v>
      </c>
      <c r="D7592" s="67"/>
      <c r="E7592" s="67"/>
      <c r="F7592" s="67"/>
      <c r="G7592" s="67"/>
      <c r="H7592" s="67"/>
      <c r="I7592" s="67"/>
    </row>
    <row r="7593" spans="1:9">
      <c r="A7593" s="79">
        <v>44147</v>
      </c>
      <c r="B7593" s="80">
        <v>6</v>
      </c>
      <c r="C7593" s="81">
        <v>19.8</v>
      </c>
      <c r="D7593" s="67"/>
      <c r="E7593" s="67"/>
      <c r="F7593" s="67"/>
      <c r="G7593" s="67"/>
      <c r="H7593" s="67"/>
      <c r="I7593" s="67"/>
    </row>
    <row r="7594" spans="1:9">
      <c r="A7594" s="79">
        <v>44147</v>
      </c>
      <c r="B7594" s="80">
        <v>7</v>
      </c>
      <c r="C7594" s="81">
        <v>25.49</v>
      </c>
      <c r="D7594" s="67"/>
      <c r="E7594" s="67"/>
      <c r="F7594" s="67"/>
      <c r="G7594" s="67"/>
      <c r="H7594" s="67"/>
      <c r="I7594" s="67"/>
    </row>
    <row r="7595" spans="1:9">
      <c r="A7595" s="79">
        <v>44147</v>
      </c>
      <c r="B7595" s="80">
        <v>8</v>
      </c>
      <c r="C7595" s="81">
        <v>30.54</v>
      </c>
      <c r="D7595" s="67"/>
      <c r="E7595" s="67"/>
      <c r="F7595" s="67"/>
      <c r="G7595" s="67"/>
      <c r="H7595" s="67"/>
      <c r="I7595" s="67"/>
    </row>
    <row r="7596" spans="1:9">
      <c r="A7596" s="79">
        <v>44147</v>
      </c>
      <c r="B7596" s="80">
        <v>9</v>
      </c>
      <c r="C7596" s="81">
        <v>27.94</v>
      </c>
      <c r="D7596" s="67"/>
      <c r="E7596" s="67"/>
      <c r="F7596" s="67"/>
      <c r="G7596" s="67"/>
      <c r="H7596" s="67"/>
      <c r="I7596" s="67"/>
    </row>
    <row r="7597" spans="1:9">
      <c r="A7597" s="79">
        <v>44147</v>
      </c>
      <c r="B7597" s="80">
        <v>10</v>
      </c>
      <c r="C7597" s="81">
        <v>27.21</v>
      </c>
      <c r="D7597" s="67"/>
      <c r="E7597" s="67"/>
      <c r="F7597" s="67"/>
      <c r="G7597" s="67"/>
      <c r="H7597" s="67"/>
      <c r="I7597" s="67"/>
    </row>
    <row r="7598" spans="1:9">
      <c r="A7598" s="79">
        <v>44147</v>
      </c>
      <c r="B7598" s="80">
        <v>11</v>
      </c>
      <c r="C7598" s="81">
        <v>33.19</v>
      </c>
      <c r="D7598" s="67"/>
      <c r="E7598" s="67"/>
      <c r="F7598" s="67"/>
      <c r="G7598" s="67"/>
      <c r="H7598" s="67"/>
      <c r="I7598" s="67"/>
    </row>
    <row r="7599" spans="1:9">
      <c r="A7599" s="79">
        <v>44147</v>
      </c>
      <c r="B7599" s="80">
        <v>12</v>
      </c>
      <c r="C7599" s="81">
        <v>28.44</v>
      </c>
      <c r="D7599" s="67"/>
      <c r="E7599" s="67"/>
      <c r="F7599" s="67"/>
      <c r="G7599" s="67"/>
      <c r="H7599" s="67"/>
      <c r="I7599" s="67"/>
    </row>
    <row r="7600" spans="1:9">
      <c r="A7600" s="79">
        <v>44147</v>
      </c>
      <c r="B7600" s="80">
        <v>13</v>
      </c>
      <c r="C7600" s="81">
        <v>24.86</v>
      </c>
      <c r="D7600" s="67"/>
      <c r="E7600" s="67"/>
      <c r="F7600" s="67"/>
      <c r="G7600" s="67"/>
      <c r="H7600" s="67"/>
      <c r="I7600" s="67"/>
    </row>
    <row r="7601" spans="1:9">
      <c r="A7601" s="79">
        <v>44147</v>
      </c>
      <c r="B7601" s="80">
        <v>14</v>
      </c>
      <c r="C7601" s="81">
        <v>22.26</v>
      </c>
      <c r="D7601" s="67"/>
      <c r="E7601" s="67"/>
      <c r="F7601" s="67"/>
      <c r="G7601" s="67"/>
      <c r="H7601" s="67"/>
      <c r="I7601" s="67"/>
    </row>
    <row r="7602" spans="1:9">
      <c r="A7602" s="79">
        <v>44147</v>
      </c>
      <c r="B7602" s="80">
        <v>15</v>
      </c>
      <c r="C7602" s="81">
        <v>21.28</v>
      </c>
      <c r="D7602" s="67"/>
      <c r="E7602" s="67"/>
      <c r="F7602" s="67"/>
      <c r="G7602" s="67"/>
      <c r="H7602" s="67"/>
      <c r="I7602" s="67"/>
    </row>
    <row r="7603" spans="1:9">
      <c r="A7603" s="79">
        <v>44147</v>
      </c>
      <c r="B7603" s="80">
        <v>16</v>
      </c>
      <c r="C7603" s="81">
        <v>19.28</v>
      </c>
      <c r="D7603" s="67"/>
      <c r="E7603" s="67"/>
      <c r="F7603" s="67"/>
      <c r="G7603" s="67"/>
      <c r="H7603" s="67"/>
      <c r="I7603" s="67"/>
    </row>
    <row r="7604" spans="1:9">
      <c r="A7604" s="79">
        <v>44147</v>
      </c>
      <c r="B7604" s="80">
        <v>17</v>
      </c>
      <c r="C7604" s="81">
        <v>22.45</v>
      </c>
      <c r="D7604" s="67"/>
      <c r="E7604" s="67"/>
      <c r="F7604" s="67"/>
      <c r="G7604" s="67"/>
      <c r="H7604" s="67"/>
      <c r="I7604" s="67"/>
    </row>
    <row r="7605" spans="1:9">
      <c r="A7605" s="79">
        <v>44147</v>
      </c>
      <c r="B7605" s="80">
        <v>18</v>
      </c>
      <c r="C7605" s="81">
        <v>25.91</v>
      </c>
      <c r="D7605" s="67"/>
      <c r="E7605" s="67"/>
      <c r="F7605" s="67"/>
      <c r="G7605" s="67"/>
      <c r="H7605" s="67"/>
      <c r="I7605" s="67"/>
    </row>
    <row r="7606" spans="1:9">
      <c r="A7606" s="79">
        <v>44147</v>
      </c>
      <c r="B7606" s="80">
        <v>19</v>
      </c>
      <c r="C7606" s="81">
        <v>27.75</v>
      </c>
      <c r="D7606" s="67"/>
      <c r="E7606" s="67"/>
      <c r="F7606" s="67"/>
      <c r="G7606" s="67"/>
      <c r="H7606" s="67"/>
      <c r="I7606" s="67"/>
    </row>
    <row r="7607" spans="1:9">
      <c r="A7607" s="79">
        <v>44147</v>
      </c>
      <c r="B7607" s="80">
        <v>20</v>
      </c>
      <c r="C7607" s="81">
        <v>21.38</v>
      </c>
      <c r="D7607" s="67"/>
      <c r="E7607" s="67"/>
      <c r="F7607" s="67"/>
      <c r="G7607" s="67"/>
      <c r="H7607" s="67"/>
      <c r="I7607" s="67"/>
    </row>
    <row r="7608" spans="1:9">
      <c r="A7608" s="79">
        <v>44147</v>
      </c>
      <c r="B7608" s="80">
        <v>21</v>
      </c>
      <c r="C7608" s="81">
        <v>25.15</v>
      </c>
      <c r="D7608" s="67"/>
      <c r="E7608" s="67"/>
      <c r="F7608" s="67"/>
      <c r="G7608" s="67"/>
      <c r="H7608" s="67"/>
      <c r="I7608" s="67"/>
    </row>
    <row r="7609" spans="1:9">
      <c r="A7609" s="79">
        <v>44147</v>
      </c>
      <c r="B7609" s="80">
        <v>22</v>
      </c>
      <c r="C7609" s="81">
        <v>22.11</v>
      </c>
      <c r="D7609" s="67"/>
      <c r="E7609" s="67"/>
      <c r="F7609" s="67"/>
      <c r="G7609" s="67"/>
      <c r="H7609" s="67"/>
      <c r="I7609" s="67"/>
    </row>
    <row r="7610" spans="1:9">
      <c r="A7610" s="79">
        <v>44147</v>
      </c>
      <c r="B7610" s="80">
        <v>23</v>
      </c>
      <c r="C7610" s="81">
        <v>20.63</v>
      </c>
      <c r="D7610" s="67"/>
      <c r="E7610" s="67"/>
      <c r="F7610" s="67"/>
      <c r="G7610" s="67"/>
      <c r="H7610" s="67"/>
      <c r="I7610" s="67"/>
    </row>
    <row r="7611" spans="1:9">
      <c r="A7611" s="79">
        <v>44147</v>
      </c>
      <c r="B7611" s="80">
        <v>24</v>
      </c>
      <c r="C7611" s="81">
        <v>20.68</v>
      </c>
      <c r="D7611" s="67"/>
      <c r="E7611" s="67"/>
      <c r="F7611" s="67"/>
      <c r="G7611" s="67"/>
      <c r="H7611" s="67"/>
      <c r="I7611" s="67"/>
    </row>
    <row r="7612" spans="1:9">
      <c r="A7612" s="79">
        <v>44148</v>
      </c>
      <c r="B7612" s="80">
        <v>1</v>
      </c>
      <c r="C7612" s="81">
        <v>19.79</v>
      </c>
      <c r="D7612" s="67"/>
      <c r="E7612" s="67"/>
      <c r="F7612" s="67"/>
      <c r="G7612" s="67"/>
      <c r="H7612" s="67"/>
      <c r="I7612" s="67"/>
    </row>
    <row r="7613" spans="1:9">
      <c r="A7613" s="79">
        <v>44148</v>
      </c>
      <c r="B7613" s="80">
        <v>2</v>
      </c>
      <c r="C7613" s="81">
        <v>19.239999999999998</v>
      </c>
      <c r="D7613" s="67"/>
      <c r="E7613" s="67"/>
      <c r="F7613" s="67"/>
      <c r="G7613" s="67"/>
      <c r="H7613" s="67"/>
      <c r="I7613" s="67"/>
    </row>
    <row r="7614" spans="1:9">
      <c r="A7614" s="79">
        <v>44148</v>
      </c>
      <c r="B7614" s="80">
        <v>3</v>
      </c>
      <c r="C7614" s="81">
        <v>19.29</v>
      </c>
      <c r="D7614" s="67"/>
      <c r="E7614" s="67"/>
      <c r="F7614" s="67"/>
      <c r="G7614" s="67"/>
      <c r="H7614" s="67"/>
      <c r="I7614" s="67"/>
    </row>
    <row r="7615" spans="1:9">
      <c r="A7615" s="79">
        <v>44148</v>
      </c>
      <c r="B7615" s="80">
        <v>4</v>
      </c>
      <c r="C7615" s="81">
        <v>18.989999999999998</v>
      </c>
      <c r="D7615" s="67"/>
      <c r="E7615" s="67"/>
      <c r="F7615" s="67"/>
      <c r="G7615" s="67"/>
      <c r="H7615" s="67"/>
      <c r="I7615" s="67"/>
    </row>
    <row r="7616" spans="1:9">
      <c r="A7616" s="79">
        <v>44148</v>
      </c>
      <c r="B7616" s="80">
        <v>5</v>
      </c>
      <c r="C7616" s="81">
        <v>18.100000000000001</v>
      </c>
      <c r="D7616" s="67"/>
      <c r="E7616" s="67"/>
      <c r="F7616" s="67"/>
      <c r="G7616" s="67"/>
      <c r="H7616" s="67"/>
      <c r="I7616" s="67"/>
    </row>
    <row r="7617" spans="1:9">
      <c r="A7617" s="79">
        <v>44148</v>
      </c>
      <c r="B7617" s="80">
        <v>6</v>
      </c>
      <c r="C7617" s="81">
        <v>17</v>
      </c>
      <c r="D7617" s="67"/>
      <c r="E7617" s="67"/>
      <c r="F7617" s="67"/>
      <c r="G7617" s="67"/>
      <c r="H7617" s="67"/>
      <c r="I7617" s="67"/>
    </row>
    <row r="7618" spans="1:9">
      <c r="A7618" s="79">
        <v>44148</v>
      </c>
      <c r="B7618" s="80">
        <v>7</v>
      </c>
      <c r="C7618" s="81">
        <v>19.88</v>
      </c>
      <c r="D7618" s="67"/>
      <c r="E7618" s="67"/>
      <c r="F7618" s="67"/>
      <c r="G7618" s="67"/>
      <c r="H7618" s="67"/>
      <c r="I7618" s="67"/>
    </row>
    <row r="7619" spans="1:9">
      <c r="A7619" s="79">
        <v>44148</v>
      </c>
      <c r="B7619" s="80">
        <v>8</v>
      </c>
      <c r="C7619" s="81">
        <v>24.1</v>
      </c>
      <c r="D7619" s="67"/>
      <c r="E7619" s="67"/>
      <c r="F7619" s="67"/>
      <c r="G7619" s="67"/>
      <c r="H7619" s="67"/>
      <c r="I7619" s="67"/>
    </row>
    <row r="7620" spans="1:9">
      <c r="A7620" s="79">
        <v>44148</v>
      </c>
      <c r="B7620" s="80">
        <v>9</v>
      </c>
      <c r="C7620" s="81">
        <v>24.48</v>
      </c>
      <c r="D7620" s="67"/>
      <c r="E7620" s="67"/>
      <c r="F7620" s="67"/>
      <c r="G7620" s="67"/>
      <c r="H7620" s="67"/>
      <c r="I7620" s="67"/>
    </row>
    <row r="7621" spans="1:9">
      <c r="A7621" s="79">
        <v>44148</v>
      </c>
      <c r="B7621" s="80">
        <v>10</v>
      </c>
      <c r="C7621" s="81">
        <v>24.12</v>
      </c>
      <c r="D7621" s="67"/>
      <c r="E7621" s="67"/>
      <c r="F7621" s="67"/>
      <c r="G7621" s="67"/>
      <c r="H7621" s="67"/>
      <c r="I7621" s="67"/>
    </row>
    <row r="7622" spans="1:9">
      <c r="A7622" s="79">
        <v>44148</v>
      </c>
      <c r="B7622" s="80">
        <v>11</v>
      </c>
      <c r="C7622" s="81">
        <v>23.54</v>
      </c>
      <c r="D7622" s="67"/>
      <c r="E7622" s="67"/>
      <c r="F7622" s="67"/>
      <c r="G7622" s="67"/>
      <c r="H7622" s="67"/>
      <c r="I7622" s="67"/>
    </row>
    <row r="7623" spans="1:9">
      <c r="A7623" s="79">
        <v>44148</v>
      </c>
      <c r="B7623" s="80">
        <v>12</v>
      </c>
      <c r="C7623" s="81">
        <v>25.93</v>
      </c>
      <c r="D7623" s="67"/>
      <c r="E7623" s="67"/>
      <c r="F7623" s="67"/>
      <c r="G7623" s="67"/>
      <c r="H7623" s="67"/>
      <c r="I7623" s="67"/>
    </row>
    <row r="7624" spans="1:9">
      <c r="A7624" s="79">
        <v>44148</v>
      </c>
      <c r="B7624" s="80">
        <v>13</v>
      </c>
      <c r="C7624" s="81">
        <v>23.83</v>
      </c>
      <c r="D7624" s="67"/>
      <c r="E7624" s="67"/>
      <c r="F7624" s="67"/>
      <c r="G7624" s="67"/>
      <c r="H7624" s="67"/>
      <c r="I7624" s="67"/>
    </row>
    <row r="7625" spans="1:9">
      <c r="A7625" s="79">
        <v>44148</v>
      </c>
      <c r="B7625" s="80">
        <v>14</v>
      </c>
      <c r="C7625" s="81">
        <v>21.57</v>
      </c>
      <c r="D7625" s="67"/>
      <c r="E7625" s="67"/>
      <c r="F7625" s="67"/>
      <c r="G7625" s="67"/>
      <c r="H7625" s="67"/>
      <c r="I7625" s="67"/>
    </row>
    <row r="7626" spans="1:9">
      <c r="A7626" s="79">
        <v>44148</v>
      </c>
      <c r="B7626" s="80">
        <v>15</v>
      </c>
      <c r="C7626" s="81">
        <v>20.87</v>
      </c>
      <c r="D7626" s="67"/>
      <c r="E7626" s="67"/>
      <c r="F7626" s="67"/>
      <c r="G7626" s="67"/>
      <c r="H7626" s="67"/>
      <c r="I7626" s="67"/>
    </row>
    <row r="7627" spans="1:9">
      <c r="A7627" s="79">
        <v>44148</v>
      </c>
      <c r="B7627" s="80">
        <v>16</v>
      </c>
      <c r="C7627" s="81">
        <v>21.05</v>
      </c>
      <c r="D7627" s="67"/>
      <c r="E7627" s="67"/>
      <c r="F7627" s="67"/>
      <c r="G7627" s="67"/>
      <c r="H7627" s="67"/>
      <c r="I7627" s="67"/>
    </row>
    <row r="7628" spans="1:9">
      <c r="A7628" s="79">
        <v>44148</v>
      </c>
      <c r="B7628" s="80">
        <v>17</v>
      </c>
      <c r="C7628" s="81">
        <v>22.59</v>
      </c>
      <c r="D7628" s="67"/>
      <c r="E7628" s="67"/>
      <c r="F7628" s="67"/>
      <c r="G7628" s="67"/>
      <c r="H7628" s="67"/>
      <c r="I7628" s="67"/>
    </row>
    <row r="7629" spans="1:9">
      <c r="A7629" s="79">
        <v>44148</v>
      </c>
      <c r="B7629" s="80">
        <v>18</v>
      </c>
      <c r="C7629" s="81">
        <v>29.32</v>
      </c>
      <c r="D7629" s="67"/>
      <c r="E7629" s="67"/>
      <c r="F7629" s="67"/>
      <c r="G7629" s="67"/>
      <c r="H7629" s="67"/>
      <c r="I7629" s="67"/>
    </row>
    <row r="7630" spans="1:9">
      <c r="A7630" s="79">
        <v>44148</v>
      </c>
      <c r="B7630" s="80">
        <v>19</v>
      </c>
      <c r="C7630" s="81">
        <v>23.54</v>
      </c>
      <c r="D7630" s="67"/>
      <c r="E7630" s="67"/>
      <c r="F7630" s="67"/>
      <c r="G7630" s="67"/>
      <c r="H7630" s="67"/>
      <c r="I7630" s="67"/>
    </row>
    <row r="7631" spans="1:9">
      <c r="A7631" s="79">
        <v>44148</v>
      </c>
      <c r="B7631" s="80">
        <v>20</v>
      </c>
      <c r="C7631" s="81">
        <v>24.58</v>
      </c>
      <c r="D7631" s="67"/>
      <c r="E7631" s="67"/>
      <c r="F7631" s="67"/>
      <c r="G7631" s="67"/>
      <c r="H7631" s="67"/>
      <c r="I7631" s="67"/>
    </row>
    <row r="7632" spans="1:9">
      <c r="A7632" s="79">
        <v>44148</v>
      </c>
      <c r="B7632" s="80">
        <v>21</v>
      </c>
      <c r="C7632" s="81">
        <v>23.01</v>
      </c>
      <c r="D7632" s="67"/>
      <c r="E7632" s="67"/>
      <c r="F7632" s="67"/>
      <c r="G7632" s="67"/>
      <c r="H7632" s="67"/>
      <c r="I7632" s="67"/>
    </row>
    <row r="7633" spans="1:9">
      <c r="A7633" s="79">
        <v>44148</v>
      </c>
      <c r="B7633" s="80">
        <v>22</v>
      </c>
      <c r="C7633" s="81">
        <v>22.55</v>
      </c>
      <c r="D7633" s="67"/>
      <c r="E7633" s="67"/>
      <c r="F7633" s="67"/>
      <c r="G7633" s="67"/>
      <c r="H7633" s="67"/>
      <c r="I7633" s="67"/>
    </row>
    <row r="7634" spans="1:9">
      <c r="A7634" s="79">
        <v>44148</v>
      </c>
      <c r="B7634" s="80">
        <v>23</v>
      </c>
      <c r="C7634" s="81">
        <v>23.12</v>
      </c>
      <c r="D7634" s="67"/>
      <c r="E7634" s="67"/>
      <c r="F7634" s="67"/>
      <c r="G7634" s="67"/>
      <c r="H7634" s="67"/>
      <c r="I7634" s="67"/>
    </row>
    <row r="7635" spans="1:9">
      <c r="A7635" s="79">
        <v>44148</v>
      </c>
      <c r="B7635" s="80">
        <v>24</v>
      </c>
      <c r="C7635" s="81">
        <v>21.86</v>
      </c>
      <c r="D7635" s="67"/>
      <c r="E7635" s="67"/>
      <c r="F7635" s="67"/>
      <c r="G7635" s="67"/>
      <c r="H7635" s="67"/>
      <c r="I7635" s="67"/>
    </row>
    <row r="7636" spans="1:9">
      <c r="A7636" s="79">
        <v>44149</v>
      </c>
      <c r="B7636" s="80">
        <v>1</v>
      </c>
      <c r="C7636" s="81">
        <v>23.49</v>
      </c>
      <c r="D7636" s="67"/>
      <c r="E7636" s="67"/>
      <c r="F7636" s="67"/>
      <c r="G7636" s="67"/>
      <c r="H7636" s="67"/>
      <c r="I7636" s="67"/>
    </row>
    <row r="7637" spans="1:9">
      <c r="A7637" s="79">
        <v>44149</v>
      </c>
      <c r="B7637" s="80">
        <v>2</v>
      </c>
      <c r="C7637" s="81">
        <v>21.78</v>
      </c>
      <c r="D7637" s="67"/>
      <c r="E7637" s="67"/>
      <c r="F7637" s="67"/>
      <c r="G7637" s="67"/>
      <c r="H7637" s="67"/>
      <c r="I7637" s="67"/>
    </row>
    <row r="7638" spans="1:9">
      <c r="A7638" s="79">
        <v>44149</v>
      </c>
      <c r="B7638" s="80">
        <v>3</v>
      </c>
      <c r="C7638" s="81">
        <v>21.17</v>
      </c>
      <c r="D7638" s="67"/>
      <c r="E7638" s="67"/>
      <c r="F7638" s="67"/>
      <c r="G7638" s="67"/>
      <c r="H7638" s="67"/>
      <c r="I7638" s="67"/>
    </row>
    <row r="7639" spans="1:9">
      <c r="A7639" s="79">
        <v>44149</v>
      </c>
      <c r="B7639" s="80">
        <v>4</v>
      </c>
      <c r="C7639" s="81">
        <v>20.78</v>
      </c>
      <c r="D7639" s="67"/>
      <c r="E7639" s="67"/>
      <c r="F7639" s="67"/>
      <c r="G7639" s="67"/>
      <c r="H7639" s="67"/>
      <c r="I7639" s="67"/>
    </row>
    <row r="7640" spans="1:9">
      <c r="A7640" s="79">
        <v>44149</v>
      </c>
      <c r="B7640" s="80">
        <v>5</v>
      </c>
      <c r="C7640" s="81">
        <v>20.32</v>
      </c>
      <c r="D7640" s="67"/>
      <c r="E7640" s="67"/>
      <c r="F7640" s="67"/>
      <c r="G7640" s="67"/>
      <c r="H7640" s="67"/>
      <c r="I7640" s="67"/>
    </row>
    <row r="7641" spans="1:9">
      <c r="A7641" s="79">
        <v>44149</v>
      </c>
      <c r="B7641" s="80">
        <v>6</v>
      </c>
      <c r="C7641" s="81">
        <v>21.21</v>
      </c>
      <c r="D7641" s="67"/>
      <c r="E7641" s="67"/>
      <c r="F7641" s="67"/>
      <c r="G7641" s="67"/>
      <c r="H7641" s="67"/>
      <c r="I7641" s="67"/>
    </row>
    <row r="7642" spans="1:9">
      <c r="A7642" s="79">
        <v>44149</v>
      </c>
      <c r="B7642" s="80">
        <v>7</v>
      </c>
      <c r="C7642" s="81">
        <v>21.59</v>
      </c>
      <c r="D7642" s="67"/>
      <c r="E7642" s="67"/>
      <c r="F7642" s="67"/>
      <c r="G7642" s="67"/>
      <c r="H7642" s="67"/>
      <c r="I7642" s="67"/>
    </row>
    <row r="7643" spans="1:9">
      <c r="A7643" s="79">
        <v>44149</v>
      </c>
      <c r="B7643" s="80">
        <v>8</v>
      </c>
      <c r="C7643" s="81">
        <v>24.98</v>
      </c>
      <c r="D7643" s="67"/>
      <c r="E7643" s="67"/>
      <c r="F7643" s="67"/>
      <c r="G7643" s="67"/>
      <c r="H7643" s="67"/>
      <c r="I7643" s="67"/>
    </row>
    <row r="7644" spans="1:9">
      <c r="A7644" s="79">
        <v>44149</v>
      </c>
      <c r="B7644" s="80">
        <v>9</v>
      </c>
      <c r="C7644" s="81">
        <v>21.55</v>
      </c>
      <c r="D7644" s="67"/>
      <c r="E7644" s="67"/>
      <c r="F7644" s="67"/>
      <c r="G7644" s="67"/>
      <c r="H7644" s="67"/>
      <c r="I7644" s="67"/>
    </row>
    <row r="7645" spans="1:9">
      <c r="A7645" s="79">
        <v>44149</v>
      </c>
      <c r="B7645" s="80">
        <v>10</v>
      </c>
      <c r="C7645" s="81">
        <v>21.2</v>
      </c>
      <c r="D7645" s="67"/>
      <c r="E7645" s="67"/>
      <c r="F7645" s="67"/>
      <c r="G7645" s="67"/>
      <c r="H7645" s="67"/>
      <c r="I7645" s="67"/>
    </row>
    <row r="7646" spans="1:9">
      <c r="A7646" s="79">
        <v>44149</v>
      </c>
      <c r="B7646" s="80">
        <v>11</v>
      </c>
      <c r="C7646" s="81">
        <v>19.27</v>
      </c>
      <c r="D7646" s="67"/>
      <c r="E7646" s="67"/>
      <c r="F7646" s="67"/>
      <c r="G7646" s="67"/>
      <c r="H7646" s="67"/>
      <c r="I7646" s="67"/>
    </row>
    <row r="7647" spans="1:9">
      <c r="A7647" s="79">
        <v>44149</v>
      </c>
      <c r="B7647" s="80">
        <v>12</v>
      </c>
      <c r="C7647" s="81">
        <v>19.309999999999999</v>
      </c>
      <c r="D7647" s="67"/>
      <c r="E7647" s="67"/>
      <c r="F7647" s="67"/>
      <c r="G7647" s="67"/>
      <c r="H7647" s="67"/>
      <c r="I7647" s="67"/>
    </row>
    <row r="7648" spans="1:9">
      <c r="A7648" s="79">
        <v>44149</v>
      </c>
      <c r="B7648" s="80">
        <v>13</v>
      </c>
      <c r="C7648" s="81">
        <v>18.52</v>
      </c>
      <c r="D7648" s="67"/>
      <c r="E7648" s="67"/>
      <c r="F7648" s="67"/>
      <c r="G7648" s="67"/>
      <c r="H7648" s="67"/>
      <c r="I7648" s="67"/>
    </row>
    <row r="7649" spans="1:9">
      <c r="A7649" s="79">
        <v>44149</v>
      </c>
      <c r="B7649" s="80">
        <v>14</v>
      </c>
      <c r="C7649" s="81">
        <v>21.45</v>
      </c>
      <c r="D7649" s="67"/>
      <c r="E7649" s="67"/>
      <c r="F7649" s="67"/>
      <c r="G7649" s="67"/>
      <c r="H7649" s="67"/>
      <c r="I7649" s="67"/>
    </row>
    <row r="7650" spans="1:9">
      <c r="A7650" s="79">
        <v>44149</v>
      </c>
      <c r="B7650" s="80">
        <v>15</v>
      </c>
      <c r="C7650" s="81">
        <v>20.49</v>
      </c>
      <c r="D7650" s="67"/>
      <c r="E7650" s="67"/>
      <c r="F7650" s="67"/>
      <c r="G7650" s="67"/>
      <c r="H7650" s="67"/>
      <c r="I7650" s="67"/>
    </row>
    <row r="7651" spans="1:9">
      <c r="A7651" s="79">
        <v>44149</v>
      </c>
      <c r="B7651" s="80">
        <v>16</v>
      </c>
      <c r="C7651" s="81">
        <v>22.12</v>
      </c>
      <c r="D7651" s="67"/>
      <c r="E7651" s="67"/>
      <c r="F7651" s="67"/>
      <c r="G7651" s="67"/>
      <c r="H7651" s="67"/>
      <c r="I7651" s="67"/>
    </row>
    <row r="7652" spans="1:9">
      <c r="A7652" s="79">
        <v>44149</v>
      </c>
      <c r="B7652" s="80">
        <v>17</v>
      </c>
      <c r="C7652" s="81">
        <v>31.27</v>
      </c>
      <c r="D7652" s="67"/>
      <c r="E7652" s="67"/>
      <c r="F7652" s="67"/>
      <c r="G7652" s="67"/>
      <c r="H7652" s="67"/>
      <c r="I7652" s="67"/>
    </row>
    <row r="7653" spans="1:9">
      <c r="A7653" s="79">
        <v>44149</v>
      </c>
      <c r="B7653" s="80">
        <v>18</v>
      </c>
      <c r="C7653" s="81">
        <v>24.35</v>
      </c>
      <c r="D7653" s="67"/>
      <c r="E7653" s="67"/>
      <c r="F7653" s="67"/>
      <c r="G7653" s="67"/>
      <c r="H7653" s="67"/>
      <c r="I7653" s="67"/>
    </row>
    <row r="7654" spans="1:9">
      <c r="A7654" s="79">
        <v>44149</v>
      </c>
      <c r="B7654" s="80">
        <v>19</v>
      </c>
      <c r="C7654" s="81">
        <v>22.74</v>
      </c>
      <c r="D7654" s="67"/>
      <c r="E7654" s="67"/>
      <c r="F7654" s="67"/>
      <c r="G7654" s="67"/>
      <c r="H7654" s="67"/>
      <c r="I7654" s="67"/>
    </row>
    <row r="7655" spans="1:9">
      <c r="A7655" s="79">
        <v>44149</v>
      </c>
      <c r="B7655" s="80">
        <v>20</v>
      </c>
      <c r="C7655" s="81">
        <v>22.6</v>
      </c>
      <c r="D7655" s="67"/>
      <c r="E7655" s="67"/>
      <c r="F7655" s="67"/>
      <c r="G7655" s="67"/>
      <c r="H7655" s="67"/>
      <c r="I7655" s="67"/>
    </row>
    <row r="7656" spans="1:9">
      <c r="A7656" s="79">
        <v>44149</v>
      </c>
      <c r="B7656" s="80">
        <v>21</v>
      </c>
      <c r="C7656" s="81">
        <v>22.92</v>
      </c>
      <c r="D7656" s="67"/>
      <c r="E7656" s="67"/>
      <c r="F7656" s="67"/>
      <c r="G7656" s="67"/>
      <c r="H7656" s="67"/>
      <c r="I7656" s="67"/>
    </row>
    <row r="7657" spans="1:9">
      <c r="A7657" s="79">
        <v>44149</v>
      </c>
      <c r="B7657" s="80">
        <v>22</v>
      </c>
      <c r="C7657" s="81">
        <v>16.91</v>
      </c>
      <c r="D7657" s="67"/>
      <c r="E7657" s="67"/>
      <c r="F7657" s="67"/>
      <c r="G7657" s="67"/>
      <c r="H7657" s="67"/>
      <c r="I7657" s="67"/>
    </row>
    <row r="7658" spans="1:9">
      <c r="A7658" s="79">
        <v>44149</v>
      </c>
      <c r="B7658" s="80">
        <v>23</v>
      </c>
      <c r="C7658" s="81">
        <v>16.48</v>
      </c>
      <c r="D7658" s="67"/>
      <c r="E7658" s="67"/>
      <c r="F7658" s="67"/>
      <c r="G7658" s="67"/>
      <c r="H7658" s="67"/>
      <c r="I7658" s="67"/>
    </row>
    <row r="7659" spans="1:9">
      <c r="A7659" s="79">
        <v>44149</v>
      </c>
      <c r="B7659" s="80">
        <v>24</v>
      </c>
      <c r="C7659" s="81">
        <v>10.210000000000001</v>
      </c>
      <c r="D7659" s="67"/>
      <c r="E7659" s="67"/>
      <c r="F7659" s="67"/>
      <c r="G7659" s="67"/>
      <c r="H7659" s="67"/>
      <c r="I7659" s="67"/>
    </row>
    <row r="7660" spans="1:9">
      <c r="A7660" s="79">
        <v>44150</v>
      </c>
      <c r="B7660" s="80">
        <v>1</v>
      </c>
      <c r="C7660" s="81">
        <v>7.31</v>
      </c>
      <c r="D7660" s="67"/>
      <c r="E7660" s="67"/>
      <c r="F7660" s="67"/>
      <c r="G7660" s="67"/>
      <c r="H7660" s="67"/>
      <c r="I7660" s="67"/>
    </row>
    <row r="7661" spans="1:9">
      <c r="A7661" s="79">
        <v>44150</v>
      </c>
      <c r="B7661" s="80">
        <v>2</v>
      </c>
      <c r="C7661" s="81">
        <v>11.18</v>
      </c>
      <c r="D7661" s="67"/>
      <c r="E7661" s="67"/>
      <c r="F7661" s="67"/>
      <c r="G7661" s="67"/>
      <c r="H7661" s="67"/>
      <c r="I7661" s="67"/>
    </row>
    <row r="7662" spans="1:9">
      <c r="A7662" s="79">
        <v>44150</v>
      </c>
      <c r="B7662" s="80">
        <v>3</v>
      </c>
      <c r="C7662" s="81">
        <v>8.16</v>
      </c>
      <c r="D7662" s="67"/>
      <c r="E7662" s="67"/>
      <c r="F7662" s="67"/>
      <c r="G7662" s="67"/>
      <c r="H7662" s="67"/>
      <c r="I7662" s="67"/>
    </row>
    <row r="7663" spans="1:9">
      <c r="A7663" s="79">
        <v>44150</v>
      </c>
      <c r="B7663" s="80">
        <v>4</v>
      </c>
      <c r="C7663" s="81">
        <v>4.9800000000000004</v>
      </c>
      <c r="D7663" s="67"/>
      <c r="E7663" s="67"/>
      <c r="F7663" s="67"/>
      <c r="G7663" s="67"/>
      <c r="H7663" s="67"/>
      <c r="I7663" s="67"/>
    </row>
    <row r="7664" spans="1:9">
      <c r="A7664" s="79">
        <v>44150</v>
      </c>
      <c r="B7664" s="80">
        <v>5</v>
      </c>
      <c r="C7664" s="81">
        <v>16.100000000000001</v>
      </c>
      <c r="D7664" s="67"/>
      <c r="E7664" s="67"/>
      <c r="F7664" s="67"/>
      <c r="G7664" s="67"/>
      <c r="H7664" s="67"/>
      <c r="I7664" s="67"/>
    </row>
    <row r="7665" spans="1:9">
      <c r="A7665" s="79">
        <v>44150</v>
      </c>
      <c r="B7665" s="80">
        <v>6</v>
      </c>
      <c r="C7665" s="81">
        <v>32.53</v>
      </c>
      <c r="D7665" s="67"/>
      <c r="E7665" s="67"/>
      <c r="F7665" s="67"/>
      <c r="G7665" s="67"/>
      <c r="H7665" s="67"/>
      <c r="I7665" s="67"/>
    </row>
    <row r="7666" spans="1:9">
      <c r="A7666" s="79">
        <v>44150</v>
      </c>
      <c r="B7666" s="80">
        <v>7</v>
      </c>
      <c r="C7666" s="81">
        <v>35.03</v>
      </c>
      <c r="D7666" s="67"/>
      <c r="E7666" s="67"/>
      <c r="F7666" s="67"/>
      <c r="G7666" s="67"/>
      <c r="H7666" s="67"/>
      <c r="I7666" s="67"/>
    </row>
    <row r="7667" spans="1:9">
      <c r="A7667" s="79">
        <v>44150</v>
      </c>
      <c r="B7667" s="80">
        <v>8</v>
      </c>
      <c r="C7667" s="81">
        <v>18.829999999999998</v>
      </c>
      <c r="D7667" s="67"/>
      <c r="E7667" s="67"/>
      <c r="F7667" s="67"/>
      <c r="G7667" s="67"/>
      <c r="H7667" s="67"/>
      <c r="I7667" s="67"/>
    </row>
    <row r="7668" spans="1:9">
      <c r="A7668" s="79">
        <v>44150</v>
      </c>
      <c r="B7668" s="80">
        <v>9</v>
      </c>
      <c r="C7668" s="81">
        <v>14.17</v>
      </c>
      <c r="D7668" s="67"/>
      <c r="E7668" s="67"/>
      <c r="F7668" s="67"/>
      <c r="G7668" s="67"/>
      <c r="H7668" s="67"/>
      <c r="I7668" s="67"/>
    </row>
    <row r="7669" spans="1:9">
      <c r="A7669" s="79">
        <v>44150</v>
      </c>
      <c r="B7669" s="80">
        <v>10</v>
      </c>
      <c r="C7669" s="81">
        <v>15.87</v>
      </c>
      <c r="D7669" s="67"/>
      <c r="E7669" s="67"/>
      <c r="F7669" s="67"/>
      <c r="G7669" s="67"/>
      <c r="H7669" s="67"/>
      <c r="I7669" s="67"/>
    </row>
    <row r="7670" spans="1:9">
      <c r="A7670" s="79">
        <v>44150</v>
      </c>
      <c r="B7670" s="80">
        <v>11</v>
      </c>
      <c r="C7670" s="81">
        <v>16.57</v>
      </c>
      <c r="D7670" s="67"/>
      <c r="E7670" s="67"/>
      <c r="F7670" s="67"/>
      <c r="G7670" s="67"/>
      <c r="H7670" s="67"/>
      <c r="I7670" s="67"/>
    </row>
    <row r="7671" spans="1:9">
      <c r="A7671" s="79">
        <v>44150</v>
      </c>
      <c r="B7671" s="80">
        <v>12</v>
      </c>
      <c r="C7671" s="81">
        <v>18.64</v>
      </c>
      <c r="D7671" s="67"/>
      <c r="E7671" s="67"/>
      <c r="F7671" s="67"/>
      <c r="G7671" s="67"/>
      <c r="H7671" s="67"/>
      <c r="I7671" s="67"/>
    </row>
    <row r="7672" spans="1:9">
      <c r="A7672" s="79">
        <v>44150</v>
      </c>
      <c r="B7672" s="80">
        <v>13</v>
      </c>
      <c r="C7672" s="81">
        <v>19.940000000000001</v>
      </c>
      <c r="D7672" s="67"/>
      <c r="E7672" s="67"/>
      <c r="F7672" s="67"/>
      <c r="G7672" s="67"/>
      <c r="H7672" s="67"/>
      <c r="I7672" s="67"/>
    </row>
    <row r="7673" spans="1:9">
      <c r="A7673" s="79">
        <v>44150</v>
      </c>
      <c r="B7673" s="80">
        <v>14</v>
      </c>
      <c r="C7673" s="81">
        <v>18.420000000000002</v>
      </c>
      <c r="D7673" s="67"/>
      <c r="E7673" s="67"/>
      <c r="F7673" s="67"/>
      <c r="G7673" s="67"/>
      <c r="H7673" s="67"/>
      <c r="I7673" s="67"/>
    </row>
    <row r="7674" spans="1:9">
      <c r="A7674" s="79">
        <v>44150</v>
      </c>
      <c r="B7674" s="80">
        <v>15</v>
      </c>
      <c r="C7674" s="81">
        <v>17.73</v>
      </c>
      <c r="D7674" s="67"/>
      <c r="E7674" s="67"/>
      <c r="F7674" s="67"/>
      <c r="G7674" s="67"/>
      <c r="H7674" s="67"/>
      <c r="I7674" s="67"/>
    </row>
    <row r="7675" spans="1:9">
      <c r="A7675" s="79">
        <v>44150</v>
      </c>
      <c r="B7675" s="80">
        <v>16</v>
      </c>
      <c r="C7675" s="81">
        <v>17.84</v>
      </c>
      <c r="D7675" s="67"/>
      <c r="E7675" s="67"/>
      <c r="F7675" s="67"/>
      <c r="G7675" s="67"/>
      <c r="H7675" s="67"/>
      <c r="I7675" s="67"/>
    </row>
    <row r="7676" spans="1:9">
      <c r="A7676" s="79">
        <v>44150</v>
      </c>
      <c r="B7676" s="80">
        <v>17</v>
      </c>
      <c r="C7676" s="81">
        <v>18.149999999999999</v>
      </c>
      <c r="D7676" s="67"/>
      <c r="E7676" s="67"/>
      <c r="F7676" s="67"/>
      <c r="G7676" s="67"/>
      <c r="H7676" s="67"/>
      <c r="I7676" s="67"/>
    </row>
    <row r="7677" spans="1:9">
      <c r="A7677" s="79">
        <v>44150</v>
      </c>
      <c r="B7677" s="80">
        <v>18</v>
      </c>
      <c r="C7677" s="81">
        <v>24.08</v>
      </c>
      <c r="D7677" s="67"/>
      <c r="E7677" s="67"/>
      <c r="F7677" s="67"/>
      <c r="G7677" s="67"/>
      <c r="H7677" s="67"/>
      <c r="I7677" s="67"/>
    </row>
    <row r="7678" spans="1:9">
      <c r="A7678" s="79">
        <v>44150</v>
      </c>
      <c r="B7678" s="80">
        <v>19</v>
      </c>
      <c r="C7678" s="81">
        <v>26.64</v>
      </c>
      <c r="D7678" s="67"/>
      <c r="E7678" s="67"/>
      <c r="F7678" s="67"/>
      <c r="G7678" s="67"/>
      <c r="H7678" s="67"/>
      <c r="I7678" s="67"/>
    </row>
    <row r="7679" spans="1:9">
      <c r="A7679" s="79">
        <v>44150</v>
      </c>
      <c r="B7679" s="80">
        <v>20</v>
      </c>
      <c r="C7679" s="81">
        <v>24.62</v>
      </c>
      <c r="D7679" s="67"/>
      <c r="E7679" s="67"/>
      <c r="F7679" s="67"/>
      <c r="G7679" s="67"/>
      <c r="H7679" s="67"/>
      <c r="I7679" s="67"/>
    </row>
    <row r="7680" spans="1:9">
      <c r="A7680" s="79">
        <v>44150</v>
      </c>
      <c r="B7680" s="80">
        <v>21</v>
      </c>
      <c r="C7680" s="81">
        <v>19.54</v>
      </c>
      <c r="D7680" s="67"/>
      <c r="E7680" s="67"/>
      <c r="F7680" s="67"/>
      <c r="G7680" s="67"/>
      <c r="H7680" s="67"/>
      <c r="I7680" s="67"/>
    </row>
    <row r="7681" spans="1:9">
      <c r="A7681" s="79">
        <v>44150</v>
      </c>
      <c r="B7681" s="80">
        <v>22</v>
      </c>
      <c r="C7681" s="81">
        <v>17.86</v>
      </c>
      <c r="D7681" s="67"/>
      <c r="E7681" s="67"/>
      <c r="F7681" s="67"/>
      <c r="G7681" s="67"/>
      <c r="H7681" s="67"/>
      <c r="I7681" s="67"/>
    </row>
    <row r="7682" spans="1:9">
      <c r="A7682" s="79">
        <v>44150</v>
      </c>
      <c r="B7682" s="80">
        <v>23</v>
      </c>
      <c r="C7682" s="81">
        <v>20.28</v>
      </c>
      <c r="D7682" s="67"/>
      <c r="E7682" s="67"/>
      <c r="F7682" s="67"/>
      <c r="G7682" s="67"/>
      <c r="H7682" s="67"/>
      <c r="I7682" s="67"/>
    </row>
    <row r="7683" spans="1:9">
      <c r="A7683" s="79">
        <v>44150</v>
      </c>
      <c r="B7683" s="80">
        <v>24</v>
      </c>
      <c r="C7683" s="81">
        <v>20.87</v>
      </c>
      <c r="D7683" s="67"/>
      <c r="E7683" s="67"/>
      <c r="F7683" s="67"/>
      <c r="G7683" s="67"/>
      <c r="H7683" s="67"/>
      <c r="I7683" s="67"/>
    </row>
    <row r="7684" spans="1:9">
      <c r="A7684" s="79">
        <v>44151</v>
      </c>
      <c r="B7684" s="80">
        <v>1</v>
      </c>
      <c r="C7684" s="81">
        <v>20.059999999999999</v>
      </c>
      <c r="D7684" s="67"/>
      <c r="E7684" s="67"/>
      <c r="F7684" s="67"/>
      <c r="G7684" s="67"/>
      <c r="H7684" s="67"/>
      <c r="I7684" s="67"/>
    </row>
    <row r="7685" spans="1:9">
      <c r="A7685" s="79">
        <v>44151</v>
      </c>
      <c r="B7685" s="80">
        <v>2</v>
      </c>
      <c r="C7685" s="81">
        <v>20.37</v>
      </c>
      <c r="D7685" s="67"/>
      <c r="E7685" s="67"/>
      <c r="F7685" s="67"/>
      <c r="G7685" s="67"/>
      <c r="H7685" s="67"/>
      <c r="I7685" s="67"/>
    </row>
    <row r="7686" spans="1:9">
      <c r="A7686" s="79">
        <v>44151</v>
      </c>
      <c r="B7686" s="80">
        <v>3</v>
      </c>
      <c r="C7686" s="81">
        <v>20.34</v>
      </c>
      <c r="D7686" s="67"/>
      <c r="E7686" s="67"/>
      <c r="F7686" s="67"/>
      <c r="G7686" s="67"/>
      <c r="H7686" s="67"/>
      <c r="I7686" s="67"/>
    </row>
    <row r="7687" spans="1:9">
      <c r="A7687" s="79">
        <v>44151</v>
      </c>
      <c r="B7687" s="80">
        <v>4</v>
      </c>
      <c r="C7687" s="81">
        <v>19.78</v>
      </c>
      <c r="D7687" s="67"/>
      <c r="E7687" s="67"/>
      <c r="F7687" s="67"/>
      <c r="G7687" s="67"/>
      <c r="H7687" s="67"/>
      <c r="I7687" s="67"/>
    </row>
    <row r="7688" spans="1:9">
      <c r="A7688" s="79">
        <v>44151</v>
      </c>
      <c r="B7688" s="80">
        <v>5</v>
      </c>
      <c r="C7688" s="81">
        <v>20</v>
      </c>
      <c r="D7688" s="67"/>
      <c r="E7688" s="67"/>
      <c r="F7688" s="67"/>
      <c r="G7688" s="67"/>
      <c r="H7688" s="67"/>
      <c r="I7688" s="67"/>
    </row>
    <row r="7689" spans="1:9">
      <c r="A7689" s="79">
        <v>44151</v>
      </c>
      <c r="B7689" s="80">
        <v>6</v>
      </c>
      <c r="C7689" s="81">
        <v>20.010000000000002</v>
      </c>
      <c r="D7689" s="67"/>
      <c r="E7689" s="67"/>
      <c r="F7689" s="67"/>
      <c r="G7689" s="67"/>
      <c r="H7689" s="67"/>
      <c r="I7689" s="67"/>
    </row>
    <row r="7690" spans="1:9">
      <c r="A7690" s="79">
        <v>44151</v>
      </c>
      <c r="B7690" s="80">
        <v>7</v>
      </c>
      <c r="C7690" s="81">
        <v>24.7</v>
      </c>
      <c r="D7690" s="67"/>
      <c r="E7690" s="67"/>
      <c r="F7690" s="67"/>
      <c r="G7690" s="67"/>
      <c r="H7690" s="67"/>
      <c r="I7690" s="67"/>
    </row>
    <row r="7691" spans="1:9">
      <c r="A7691" s="79">
        <v>44151</v>
      </c>
      <c r="B7691" s="80">
        <v>8</v>
      </c>
      <c r="C7691" s="81">
        <v>37.409999999999997</v>
      </c>
      <c r="D7691" s="67"/>
      <c r="E7691" s="67"/>
      <c r="F7691" s="67"/>
      <c r="G7691" s="67"/>
      <c r="H7691" s="67"/>
      <c r="I7691" s="67"/>
    </row>
    <row r="7692" spans="1:9">
      <c r="A7692" s="79">
        <v>44151</v>
      </c>
      <c r="B7692" s="80">
        <v>9</v>
      </c>
      <c r="C7692" s="81">
        <v>28.45</v>
      </c>
      <c r="D7692" s="67"/>
      <c r="E7692" s="67"/>
      <c r="F7692" s="67"/>
      <c r="G7692" s="67"/>
      <c r="H7692" s="67"/>
      <c r="I7692" s="67"/>
    </row>
    <row r="7693" spans="1:9">
      <c r="A7693" s="79">
        <v>44151</v>
      </c>
      <c r="B7693" s="80">
        <v>10</v>
      </c>
      <c r="C7693" s="81">
        <v>23.83</v>
      </c>
      <c r="D7693" s="67"/>
      <c r="E7693" s="67"/>
      <c r="F7693" s="67"/>
      <c r="G7693" s="67"/>
      <c r="H7693" s="67"/>
      <c r="I7693" s="67"/>
    </row>
    <row r="7694" spans="1:9">
      <c r="A7694" s="79">
        <v>44151</v>
      </c>
      <c r="B7694" s="80">
        <v>11</v>
      </c>
      <c r="C7694" s="81">
        <v>24.46</v>
      </c>
      <c r="D7694" s="67"/>
      <c r="E7694" s="67"/>
      <c r="F7694" s="67"/>
      <c r="G7694" s="67"/>
      <c r="H7694" s="67"/>
      <c r="I7694" s="67"/>
    </row>
    <row r="7695" spans="1:9">
      <c r="A7695" s="79">
        <v>44151</v>
      </c>
      <c r="B7695" s="80">
        <v>12</v>
      </c>
      <c r="C7695" s="81">
        <v>26.22</v>
      </c>
      <c r="D7695" s="67"/>
      <c r="E7695" s="67"/>
      <c r="F7695" s="67"/>
      <c r="G7695" s="67"/>
      <c r="H7695" s="67"/>
      <c r="I7695" s="67"/>
    </row>
    <row r="7696" spans="1:9">
      <c r="A7696" s="79">
        <v>44151</v>
      </c>
      <c r="B7696" s="80">
        <v>13</v>
      </c>
      <c r="C7696" s="81">
        <v>23.17</v>
      </c>
      <c r="D7696" s="67"/>
      <c r="E7696" s="67"/>
      <c r="F7696" s="67"/>
      <c r="G7696" s="67"/>
      <c r="H7696" s="67"/>
      <c r="I7696" s="67"/>
    </row>
    <row r="7697" spans="1:9">
      <c r="A7697" s="79">
        <v>44151</v>
      </c>
      <c r="B7697" s="80">
        <v>14</v>
      </c>
      <c r="C7697" s="81">
        <v>20.57</v>
      </c>
      <c r="D7697" s="67"/>
      <c r="E7697" s="67"/>
      <c r="F7697" s="67"/>
      <c r="G7697" s="67"/>
      <c r="H7697" s="67"/>
      <c r="I7697" s="67"/>
    </row>
    <row r="7698" spans="1:9">
      <c r="A7698" s="79">
        <v>44151</v>
      </c>
      <c r="B7698" s="80">
        <v>15</v>
      </c>
      <c r="C7698" s="81">
        <v>19.75</v>
      </c>
      <c r="D7698" s="67"/>
      <c r="E7698" s="67"/>
      <c r="F7698" s="67"/>
      <c r="G7698" s="67"/>
      <c r="H7698" s="67"/>
      <c r="I7698" s="67"/>
    </row>
    <row r="7699" spans="1:9">
      <c r="A7699" s="79">
        <v>44151</v>
      </c>
      <c r="B7699" s="80">
        <v>16</v>
      </c>
      <c r="C7699" s="81">
        <v>18.77</v>
      </c>
      <c r="D7699" s="67"/>
      <c r="E7699" s="67"/>
      <c r="F7699" s="67"/>
      <c r="G7699" s="67"/>
      <c r="H7699" s="67"/>
      <c r="I7699" s="67"/>
    </row>
    <row r="7700" spans="1:9">
      <c r="A7700" s="79">
        <v>44151</v>
      </c>
      <c r="B7700" s="80">
        <v>17</v>
      </c>
      <c r="C7700" s="81">
        <v>21.9</v>
      </c>
      <c r="D7700" s="67"/>
      <c r="E7700" s="67"/>
      <c r="F7700" s="67"/>
      <c r="G7700" s="67"/>
      <c r="H7700" s="67"/>
      <c r="I7700" s="67"/>
    </row>
    <row r="7701" spans="1:9">
      <c r="A7701" s="79">
        <v>44151</v>
      </c>
      <c r="B7701" s="80">
        <v>18</v>
      </c>
      <c r="C7701" s="81">
        <v>42.32</v>
      </c>
      <c r="D7701" s="67"/>
      <c r="E7701" s="67"/>
      <c r="F7701" s="67"/>
      <c r="G7701" s="67"/>
      <c r="H7701" s="67"/>
      <c r="I7701" s="67"/>
    </row>
    <row r="7702" spans="1:9">
      <c r="A7702" s="79">
        <v>44151</v>
      </c>
      <c r="B7702" s="80">
        <v>19</v>
      </c>
      <c r="C7702" s="81">
        <v>28.2</v>
      </c>
      <c r="D7702" s="67"/>
      <c r="E7702" s="67"/>
      <c r="F7702" s="67"/>
      <c r="G7702" s="67"/>
      <c r="H7702" s="67"/>
      <c r="I7702" s="67"/>
    </row>
    <row r="7703" spans="1:9">
      <c r="A7703" s="79">
        <v>44151</v>
      </c>
      <c r="B7703" s="80">
        <v>20</v>
      </c>
      <c r="C7703" s="81">
        <v>33.31</v>
      </c>
      <c r="D7703" s="67"/>
      <c r="E7703" s="67"/>
      <c r="F7703" s="67"/>
      <c r="G7703" s="67"/>
      <c r="H7703" s="67"/>
      <c r="I7703" s="67"/>
    </row>
    <row r="7704" spans="1:9">
      <c r="A7704" s="79">
        <v>44151</v>
      </c>
      <c r="B7704" s="80">
        <v>21</v>
      </c>
      <c r="C7704" s="81">
        <v>26.85</v>
      </c>
      <c r="D7704" s="67"/>
      <c r="E7704" s="67"/>
      <c r="F7704" s="67"/>
      <c r="G7704" s="67"/>
      <c r="H7704" s="67"/>
      <c r="I7704" s="67"/>
    </row>
    <row r="7705" spans="1:9">
      <c r="A7705" s="79">
        <v>44151</v>
      </c>
      <c r="B7705" s="80">
        <v>22</v>
      </c>
      <c r="C7705" s="81">
        <v>27.93</v>
      </c>
      <c r="D7705" s="67"/>
      <c r="E7705" s="67"/>
      <c r="F7705" s="67"/>
      <c r="G7705" s="67"/>
      <c r="H7705" s="67"/>
      <c r="I7705" s="67"/>
    </row>
    <row r="7706" spans="1:9">
      <c r="A7706" s="79">
        <v>44151</v>
      </c>
      <c r="B7706" s="80">
        <v>23</v>
      </c>
      <c r="C7706" s="81">
        <v>24.26</v>
      </c>
      <c r="D7706" s="67"/>
      <c r="E7706" s="67"/>
      <c r="F7706" s="67"/>
      <c r="G7706" s="67"/>
      <c r="H7706" s="67"/>
      <c r="I7706" s="67"/>
    </row>
    <row r="7707" spans="1:9">
      <c r="A7707" s="79">
        <v>44151</v>
      </c>
      <c r="B7707" s="80">
        <v>24</v>
      </c>
      <c r="C7707" s="81">
        <v>23.21</v>
      </c>
      <c r="D7707" s="67"/>
      <c r="E7707" s="67"/>
      <c r="F7707" s="67"/>
      <c r="G7707" s="67"/>
      <c r="H7707" s="67"/>
      <c r="I7707" s="67"/>
    </row>
    <row r="7708" spans="1:9">
      <c r="A7708" s="79">
        <v>44152</v>
      </c>
      <c r="B7708" s="80">
        <v>1</v>
      </c>
      <c r="C7708" s="81">
        <v>22.86</v>
      </c>
      <c r="D7708" s="67"/>
      <c r="E7708" s="67"/>
      <c r="F7708" s="67"/>
      <c r="G7708" s="67"/>
      <c r="H7708" s="67"/>
      <c r="I7708" s="67"/>
    </row>
    <row r="7709" spans="1:9">
      <c r="A7709" s="79">
        <v>44152</v>
      </c>
      <c r="B7709" s="80">
        <v>2</v>
      </c>
      <c r="C7709" s="81">
        <v>19.72</v>
      </c>
      <c r="D7709" s="67"/>
      <c r="E7709" s="67"/>
      <c r="F7709" s="67"/>
      <c r="G7709" s="67"/>
      <c r="H7709" s="67"/>
      <c r="I7709" s="67"/>
    </row>
    <row r="7710" spans="1:9">
      <c r="A7710" s="79">
        <v>44152</v>
      </c>
      <c r="B7710" s="80">
        <v>3</v>
      </c>
      <c r="C7710" s="81">
        <v>19.55</v>
      </c>
      <c r="D7710" s="67"/>
      <c r="E7710" s="67"/>
      <c r="F7710" s="67"/>
      <c r="G7710" s="67"/>
      <c r="H7710" s="67"/>
      <c r="I7710" s="67"/>
    </row>
    <row r="7711" spans="1:9">
      <c r="A7711" s="79">
        <v>44152</v>
      </c>
      <c r="B7711" s="80">
        <v>4</v>
      </c>
      <c r="C7711" s="81">
        <v>19.59</v>
      </c>
      <c r="D7711" s="67"/>
      <c r="E7711" s="67"/>
      <c r="F7711" s="67"/>
      <c r="G7711" s="67"/>
      <c r="H7711" s="67"/>
      <c r="I7711" s="67"/>
    </row>
    <row r="7712" spans="1:9">
      <c r="A7712" s="79">
        <v>44152</v>
      </c>
      <c r="B7712" s="80">
        <v>5</v>
      </c>
      <c r="C7712" s="81">
        <v>19.97</v>
      </c>
      <c r="D7712" s="67"/>
      <c r="E7712" s="67"/>
      <c r="F7712" s="67"/>
      <c r="G7712" s="67"/>
      <c r="H7712" s="67"/>
      <c r="I7712" s="67"/>
    </row>
    <row r="7713" spans="1:9">
      <c r="A7713" s="79">
        <v>44152</v>
      </c>
      <c r="B7713" s="80">
        <v>6</v>
      </c>
      <c r="C7713" s="81">
        <v>20.95</v>
      </c>
      <c r="D7713" s="67"/>
      <c r="E7713" s="67"/>
      <c r="F7713" s="67"/>
      <c r="G7713" s="67"/>
      <c r="H7713" s="67"/>
      <c r="I7713" s="67"/>
    </row>
    <row r="7714" spans="1:9">
      <c r="A7714" s="79">
        <v>44152</v>
      </c>
      <c r="B7714" s="80">
        <v>7</v>
      </c>
      <c r="C7714" s="81">
        <v>25.55</v>
      </c>
      <c r="D7714" s="67"/>
      <c r="E7714" s="67"/>
      <c r="F7714" s="67"/>
      <c r="G7714" s="67"/>
      <c r="H7714" s="67"/>
      <c r="I7714" s="67"/>
    </row>
    <row r="7715" spans="1:9">
      <c r="A7715" s="79">
        <v>44152</v>
      </c>
      <c r="B7715" s="80">
        <v>8</v>
      </c>
      <c r="C7715" s="81">
        <v>26.46</v>
      </c>
      <c r="D7715" s="67"/>
      <c r="E7715" s="67"/>
      <c r="F7715" s="67"/>
      <c r="G7715" s="67"/>
      <c r="H7715" s="67"/>
      <c r="I7715" s="67"/>
    </row>
    <row r="7716" spans="1:9">
      <c r="A7716" s="79">
        <v>44152</v>
      </c>
      <c r="B7716" s="80">
        <v>9</v>
      </c>
      <c r="C7716" s="81">
        <v>26.28</v>
      </c>
      <c r="D7716" s="67"/>
      <c r="E7716" s="67"/>
      <c r="F7716" s="67"/>
      <c r="G7716" s="67"/>
      <c r="H7716" s="67"/>
      <c r="I7716" s="67"/>
    </row>
    <row r="7717" spans="1:9">
      <c r="A7717" s="79">
        <v>44152</v>
      </c>
      <c r="B7717" s="80">
        <v>10</v>
      </c>
      <c r="C7717" s="81">
        <v>23.76</v>
      </c>
      <c r="D7717" s="67"/>
      <c r="E7717" s="67"/>
      <c r="F7717" s="67"/>
      <c r="G7717" s="67"/>
      <c r="H7717" s="67"/>
      <c r="I7717" s="67"/>
    </row>
    <row r="7718" spans="1:9">
      <c r="A7718" s="79">
        <v>44152</v>
      </c>
      <c r="B7718" s="80">
        <v>11</v>
      </c>
      <c r="C7718" s="81">
        <v>25.1</v>
      </c>
      <c r="D7718" s="67"/>
      <c r="E7718" s="67"/>
      <c r="F7718" s="67"/>
      <c r="G7718" s="67"/>
      <c r="H7718" s="67"/>
      <c r="I7718" s="67"/>
    </row>
    <row r="7719" spans="1:9">
      <c r="A7719" s="79">
        <v>44152</v>
      </c>
      <c r="B7719" s="80">
        <v>12</v>
      </c>
      <c r="C7719" s="81">
        <v>23.28</v>
      </c>
      <c r="D7719" s="67"/>
      <c r="E7719" s="67"/>
      <c r="F7719" s="67"/>
      <c r="G7719" s="67"/>
      <c r="H7719" s="67"/>
      <c r="I7719" s="67"/>
    </row>
    <row r="7720" spans="1:9">
      <c r="A7720" s="79">
        <v>44152</v>
      </c>
      <c r="B7720" s="80">
        <v>13</v>
      </c>
      <c r="C7720" s="81">
        <v>23.36</v>
      </c>
      <c r="D7720" s="67"/>
      <c r="E7720" s="67"/>
      <c r="F7720" s="67"/>
      <c r="G7720" s="67"/>
      <c r="H7720" s="67"/>
      <c r="I7720" s="67"/>
    </row>
    <row r="7721" spans="1:9">
      <c r="A7721" s="79">
        <v>44152</v>
      </c>
      <c r="B7721" s="80">
        <v>14</v>
      </c>
      <c r="C7721" s="81">
        <v>22.98</v>
      </c>
      <c r="D7721" s="67"/>
      <c r="E7721" s="67"/>
      <c r="F7721" s="67"/>
      <c r="G7721" s="67"/>
      <c r="H7721" s="67"/>
      <c r="I7721" s="67"/>
    </row>
    <row r="7722" spans="1:9">
      <c r="A7722" s="79">
        <v>44152</v>
      </c>
      <c r="B7722" s="80">
        <v>15</v>
      </c>
      <c r="C7722" s="81">
        <v>21.68</v>
      </c>
      <c r="D7722" s="67"/>
      <c r="E7722" s="67"/>
      <c r="F7722" s="67"/>
      <c r="G7722" s="67"/>
      <c r="H7722" s="67"/>
      <c r="I7722" s="67"/>
    </row>
    <row r="7723" spans="1:9">
      <c r="A7723" s="79">
        <v>44152</v>
      </c>
      <c r="B7723" s="80">
        <v>16</v>
      </c>
      <c r="C7723" s="81">
        <v>19.989999999999998</v>
      </c>
      <c r="D7723" s="67"/>
      <c r="E7723" s="67"/>
      <c r="F7723" s="67"/>
      <c r="G7723" s="67"/>
      <c r="H7723" s="67"/>
      <c r="I7723" s="67"/>
    </row>
    <row r="7724" spans="1:9">
      <c r="A7724" s="79">
        <v>44152</v>
      </c>
      <c r="B7724" s="80">
        <v>17</v>
      </c>
      <c r="C7724" s="81">
        <v>21.6</v>
      </c>
      <c r="D7724" s="67"/>
      <c r="E7724" s="67"/>
      <c r="F7724" s="67"/>
      <c r="G7724" s="67"/>
      <c r="H7724" s="67"/>
      <c r="I7724" s="67"/>
    </row>
    <row r="7725" spans="1:9">
      <c r="A7725" s="79">
        <v>44152</v>
      </c>
      <c r="B7725" s="80">
        <v>18</v>
      </c>
      <c r="C7725" s="81">
        <v>27.54</v>
      </c>
      <c r="D7725" s="67"/>
      <c r="E7725" s="67"/>
      <c r="F7725" s="67"/>
      <c r="G7725" s="67"/>
      <c r="H7725" s="67"/>
      <c r="I7725" s="67"/>
    </row>
    <row r="7726" spans="1:9">
      <c r="A7726" s="79">
        <v>44152</v>
      </c>
      <c r="B7726" s="80">
        <v>19</v>
      </c>
      <c r="C7726" s="81">
        <v>27.59</v>
      </c>
      <c r="D7726" s="67"/>
      <c r="E7726" s="67"/>
      <c r="F7726" s="67"/>
      <c r="G7726" s="67"/>
      <c r="H7726" s="67"/>
      <c r="I7726" s="67"/>
    </row>
    <row r="7727" spans="1:9">
      <c r="A7727" s="79">
        <v>44152</v>
      </c>
      <c r="B7727" s="80">
        <v>20</v>
      </c>
      <c r="C7727" s="81">
        <v>26.15</v>
      </c>
      <c r="D7727" s="67"/>
      <c r="E7727" s="67"/>
      <c r="F7727" s="67"/>
      <c r="G7727" s="67"/>
      <c r="H7727" s="67"/>
      <c r="I7727" s="67"/>
    </row>
    <row r="7728" spans="1:9">
      <c r="A7728" s="79">
        <v>44152</v>
      </c>
      <c r="B7728" s="80">
        <v>21</v>
      </c>
      <c r="C7728" s="81">
        <v>23.46</v>
      </c>
      <c r="D7728" s="67"/>
      <c r="E7728" s="67"/>
      <c r="F7728" s="67"/>
      <c r="G7728" s="67"/>
      <c r="H7728" s="67"/>
      <c r="I7728" s="67"/>
    </row>
    <row r="7729" spans="1:9">
      <c r="A7729" s="79">
        <v>44152</v>
      </c>
      <c r="B7729" s="80">
        <v>22</v>
      </c>
      <c r="C7729" s="81">
        <v>21.09</v>
      </c>
      <c r="D7729" s="67"/>
      <c r="E7729" s="67"/>
      <c r="F7729" s="67"/>
      <c r="G7729" s="67"/>
      <c r="H7729" s="67"/>
      <c r="I7729" s="67"/>
    </row>
    <row r="7730" spans="1:9">
      <c r="A7730" s="79">
        <v>44152</v>
      </c>
      <c r="B7730" s="80">
        <v>23</v>
      </c>
      <c r="C7730" s="81">
        <v>21.48</v>
      </c>
      <c r="D7730" s="67"/>
      <c r="E7730" s="67"/>
      <c r="F7730" s="67"/>
      <c r="G7730" s="67"/>
      <c r="H7730" s="67"/>
      <c r="I7730" s="67"/>
    </row>
    <row r="7731" spans="1:9">
      <c r="A7731" s="79">
        <v>44152</v>
      </c>
      <c r="B7731" s="80">
        <v>24</v>
      </c>
      <c r="C7731" s="81">
        <v>21.93</v>
      </c>
      <c r="D7731" s="67"/>
      <c r="E7731" s="67"/>
      <c r="F7731" s="67"/>
      <c r="G7731" s="67"/>
      <c r="H7731" s="67"/>
      <c r="I7731" s="67"/>
    </row>
    <row r="7732" spans="1:9">
      <c r="A7732" s="79">
        <v>44153</v>
      </c>
      <c r="B7732" s="80">
        <v>1</v>
      </c>
      <c r="C7732" s="81">
        <v>20.12</v>
      </c>
      <c r="D7732" s="67"/>
      <c r="E7732" s="67"/>
      <c r="F7732" s="67"/>
      <c r="G7732" s="67"/>
      <c r="H7732" s="67"/>
      <c r="I7732" s="67"/>
    </row>
    <row r="7733" spans="1:9">
      <c r="A7733" s="79">
        <v>44153</v>
      </c>
      <c r="B7733" s="80">
        <v>2</v>
      </c>
      <c r="C7733" s="81">
        <v>19.489999999999998</v>
      </c>
      <c r="D7733" s="67"/>
      <c r="E7733" s="67"/>
      <c r="F7733" s="67"/>
      <c r="G7733" s="67"/>
      <c r="H7733" s="67"/>
      <c r="I7733" s="67"/>
    </row>
    <row r="7734" spans="1:9">
      <c r="A7734" s="79">
        <v>44153</v>
      </c>
      <c r="B7734" s="80">
        <v>3</v>
      </c>
      <c r="C7734" s="81">
        <v>23.22</v>
      </c>
      <c r="D7734" s="67"/>
      <c r="E7734" s="67"/>
      <c r="F7734" s="67"/>
      <c r="G7734" s="67"/>
      <c r="H7734" s="67"/>
      <c r="I7734" s="67"/>
    </row>
    <row r="7735" spans="1:9">
      <c r="A7735" s="79">
        <v>44153</v>
      </c>
      <c r="B7735" s="80">
        <v>4</v>
      </c>
      <c r="C7735" s="81">
        <v>30.23</v>
      </c>
      <c r="D7735" s="67"/>
      <c r="E7735" s="67"/>
      <c r="F7735" s="67"/>
      <c r="G7735" s="67"/>
      <c r="H7735" s="67"/>
      <c r="I7735" s="67"/>
    </row>
    <row r="7736" spans="1:9">
      <c r="A7736" s="79">
        <v>44153</v>
      </c>
      <c r="B7736" s="80">
        <v>5</v>
      </c>
      <c r="C7736" s="81">
        <v>30.46</v>
      </c>
      <c r="D7736" s="67"/>
      <c r="E7736" s="67"/>
      <c r="F7736" s="67"/>
      <c r="G7736" s="67"/>
      <c r="H7736" s="67"/>
      <c r="I7736" s="67"/>
    </row>
    <row r="7737" spans="1:9">
      <c r="A7737" s="79">
        <v>44153</v>
      </c>
      <c r="B7737" s="80">
        <v>6</v>
      </c>
      <c r="C7737" s="81">
        <v>36.57</v>
      </c>
      <c r="D7737" s="67"/>
      <c r="E7737" s="67"/>
      <c r="F7737" s="67"/>
      <c r="G7737" s="67"/>
      <c r="H7737" s="67"/>
      <c r="I7737" s="67"/>
    </row>
    <row r="7738" spans="1:9">
      <c r="A7738" s="79">
        <v>44153</v>
      </c>
      <c r="B7738" s="80">
        <v>7</v>
      </c>
      <c r="C7738" s="81">
        <v>39.61</v>
      </c>
      <c r="D7738" s="67"/>
      <c r="E7738" s="67"/>
      <c r="F7738" s="67"/>
      <c r="G7738" s="67"/>
      <c r="H7738" s="67"/>
      <c r="I7738" s="67"/>
    </row>
    <row r="7739" spans="1:9">
      <c r="A7739" s="79">
        <v>44153</v>
      </c>
      <c r="B7739" s="80">
        <v>8</v>
      </c>
      <c r="C7739" s="81">
        <v>43.86</v>
      </c>
      <c r="D7739" s="67"/>
      <c r="E7739" s="67"/>
      <c r="F7739" s="67"/>
      <c r="G7739" s="67"/>
      <c r="H7739" s="67"/>
      <c r="I7739" s="67"/>
    </row>
    <row r="7740" spans="1:9">
      <c r="A7740" s="79">
        <v>44153</v>
      </c>
      <c r="B7740" s="80">
        <v>9</v>
      </c>
      <c r="C7740" s="81">
        <v>29.75</v>
      </c>
      <c r="D7740" s="67"/>
      <c r="E7740" s="67"/>
      <c r="F7740" s="67"/>
      <c r="G7740" s="67"/>
      <c r="H7740" s="67"/>
      <c r="I7740" s="67"/>
    </row>
    <row r="7741" spans="1:9">
      <c r="A7741" s="79">
        <v>44153</v>
      </c>
      <c r="B7741" s="80">
        <v>10</v>
      </c>
      <c r="C7741" s="81">
        <v>36.270000000000003</v>
      </c>
      <c r="D7741" s="67"/>
      <c r="E7741" s="67"/>
      <c r="F7741" s="67"/>
      <c r="G7741" s="67"/>
      <c r="H7741" s="67"/>
      <c r="I7741" s="67"/>
    </row>
    <row r="7742" spans="1:9">
      <c r="A7742" s="79">
        <v>44153</v>
      </c>
      <c r="B7742" s="80">
        <v>11</v>
      </c>
      <c r="C7742" s="81">
        <v>23.83</v>
      </c>
      <c r="D7742" s="67"/>
      <c r="E7742" s="67"/>
      <c r="F7742" s="67"/>
      <c r="G7742" s="67"/>
      <c r="H7742" s="67"/>
      <c r="I7742" s="67"/>
    </row>
    <row r="7743" spans="1:9">
      <c r="A7743" s="79">
        <v>44153</v>
      </c>
      <c r="B7743" s="80">
        <v>12</v>
      </c>
      <c r="C7743" s="81">
        <v>22.9</v>
      </c>
      <c r="D7743" s="67"/>
      <c r="E7743" s="67"/>
      <c r="F7743" s="67"/>
      <c r="G7743" s="67"/>
      <c r="H7743" s="67"/>
      <c r="I7743" s="67"/>
    </row>
    <row r="7744" spans="1:9">
      <c r="A7744" s="79">
        <v>44153</v>
      </c>
      <c r="B7744" s="80">
        <v>13</v>
      </c>
      <c r="C7744" s="81">
        <v>22.99</v>
      </c>
      <c r="D7744" s="67"/>
      <c r="E7744" s="67"/>
      <c r="F7744" s="67"/>
      <c r="G7744" s="67"/>
      <c r="H7744" s="67"/>
      <c r="I7744" s="67"/>
    </row>
    <row r="7745" spans="1:9">
      <c r="A7745" s="79">
        <v>44153</v>
      </c>
      <c r="B7745" s="80">
        <v>14</v>
      </c>
      <c r="C7745" s="81">
        <v>19.14</v>
      </c>
      <c r="D7745" s="67"/>
      <c r="E7745" s="67"/>
      <c r="F7745" s="67"/>
      <c r="G7745" s="67"/>
      <c r="H7745" s="67"/>
      <c r="I7745" s="67"/>
    </row>
    <row r="7746" spans="1:9">
      <c r="A7746" s="79">
        <v>44153</v>
      </c>
      <c r="B7746" s="80">
        <v>15</v>
      </c>
      <c r="C7746" s="81">
        <v>18.62</v>
      </c>
      <c r="D7746" s="67"/>
      <c r="E7746" s="67"/>
      <c r="F7746" s="67"/>
      <c r="G7746" s="67"/>
      <c r="H7746" s="67"/>
      <c r="I7746" s="67"/>
    </row>
    <row r="7747" spans="1:9">
      <c r="A7747" s="79">
        <v>44153</v>
      </c>
      <c r="B7747" s="80">
        <v>16</v>
      </c>
      <c r="C7747" s="81">
        <v>17.739999999999998</v>
      </c>
      <c r="D7747" s="67"/>
      <c r="E7747" s="67"/>
      <c r="F7747" s="67"/>
      <c r="G7747" s="67"/>
      <c r="H7747" s="67"/>
      <c r="I7747" s="67"/>
    </row>
    <row r="7748" spans="1:9">
      <c r="A7748" s="79">
        <v>44153</v>
      </c>
      <c r="B7748" s="80">
        <v>17</v>
      </c>
      <c r="C7748" s="81">
        <v>18.809999999999999</v>
      </c>
      <c r="D7748" s="67"/>
      <c r="E7748" s="67"/>
      <c r="F7748" s="67"/>
      <c r="G7748" s="67"/>
      <c r="H7748" s="67"/>
      <c r="I7748" s="67"/>
    </row>
    <row r="7749" spans="1:9">
      <c r="A7749" s="79">
        <v>44153</v>
      </c>
      <c r="B7749" s="80">
        <v>18</v>
      </c>
      <c r="C7749" s="81">
        <v>20.76</v>
      </c>
      <c r="D7749" s="67"/>
      <c r="E7749" s="67"/>
      <c r="F7749" s="67"/>
      <c r="G7749" s="67"/>
      <c r="H7749" s="67"/>
      <c r="I7749" s="67"/>
    </row>
    <row r="7750" spans="1:9">
      <c r="A7750" s="79">
        <v>44153</v>
      </c>
      <c r="B7750" s="80">
        <v>19</v>
      </c>
      <c r="C7750" s="81">
        <v>20.9</v>
      </c>
      <c r="D7750" s="67"/>
      <c r="E7750" s="67"/>
      <c r="F7750" s="67"/>
      <c r="G7750" s="67"/>
      <c r="H7750" s="67"/>
      <c r="I7750" s="67"/>
    </row>
    <row r="7751" spans="1:9">
      <c r="A7751" s="79">
        <v>44153</v>
      </c>
      <c r="B7751" s="80">
        <v>20</v>
      </c>
      <c r="C7751" s="81">
        <v>21.19</v>
      </c>
      <c r="D7751" s="67"/>
      <c r="E7751" s="67"/>
      <c r="F7751" s="67"/>
      <c r="G7751" s="67"/>
      <c r="H7751" s="67"/>
      <c r="I7751" s="67"/>
    </row>
    <row r="7752" spans="1:9">
      <c r="A7752" s="79">
        <v>44153</v>
      </c>
      <c r="B7752" s="80">
        <v>21</v>
      </c>
      <c r="C7752" s="81">
        <v>17.96</v>
      </c>
      <c r="D7752" s="67"/>
      <c r="E7752" s="67"/>
      <c r="F7752" s="67"/>
      <c r="G7752" s="67"/>
      <c r="H7752" s="67"/>
      <c r="I7752" s="67"/>
    </row>
    <row r="7753" spans="1:9">
      <c r="A7753" s="79">
        <v>44153</v>
      </c>
      <c r="B7753" s="80">
        <v>22</v>
      </c>
      <c r="C7753" s="81">
        <v>17.34</v>
      </c>
      <c r="D7753" s="67"/>
      <c r="E7753" s="67"/>
      <c r="F7753" s="67"/>
      <c r="G7753" s="67"/>
      <c r="H7753" s="67"/>
      <c r="I7753" s="67"/>
    </row>
    <row r="7754" spans="1:9">
      <c r="A7754" s="79">
        <v>44153</v>
      </c>
      <c r="B7754" s="80">
        <v>23</v>
      </c>
      <c r="C7754" s="81">
        <v>17.78</v>
      </c>
      <c r="D7754" s="67"/>
      <c r="E7754" s="67"/>
      <c r="F7754" s="67"/>
      <c r="G7754" s="67"/>
      <c r="H7754" s="67"/>
      <c r="I7754" s="67"/>
    </row>
    <row r="7755" spans="1:9">
      <c r="A7755" s="79">
        <v>44153</v>
      </c>
      <c r="B7755" s="80">
        <v>24</v>
      </c>
      <c r="C7755" s="81">
        <v>24.85</v>
      </c>
      <c r="D7755" s="67"/>
      <c r="E7755" s="67"/>
      <c r="F7755" s="67"/>
      <c r="G7755" s="67"/>
      <c r="H7755" s="67"/>
      <c r="I7755" s="67"/>
    </row>
    <row r="7756" spans="1:9">
      <c r="A7756" s="79">
        <v>44154</v>
      </c>
      <c r="B7756" s="80">
        <v>1</v>
      </c>
      <c r="C7756" s="81">
        <v>17.28</v>
      </c>
      <c r="D7756" s="67"/>
      <c r="E7756" s="67"/>
      <c r="F7756" s="67"/>
      <c r="G7756" s="67"/>
      <c r="H7756" s="67"/>
      <c r="I7756" s="67"/>
    </row>
    <row r="7757" spans="1:9">
      <c r="A7757" s="79">
        <v>44154</v>
      </c>
      <c r="B7757" s="80">
        <v>2</v>
      </c>
      <c r="C7757" s="81">
        <v>29.99</v>
      </c>
      <c r="D7757" s="67"/>
      <c r="E7757" s="67"/>
      <c r="F7757" s="67"/>
      <c r="G7757" s="67"/>
      <c r="H7757" s="67"/>
      <c r="I7757" s="67"/>
    </row>
    <row r="7758" spans="1:9">
      <c r="A7758" s="79">
        <v>44154</v>
      </c>
      <c r="B7758" s="80">
        <v>3</v>
      </c>
      <c r="C7758" s="81">
        <v>48.3</v>
      </c>
      <c r="D7758" s="67"/>
      <c r="E7758" s="67"/>
      <c r="F7758" s="67"/>
      <c r="G7758" s="67"/>
      <c r="H7758" s="67"/>
      <c r="I7758" s="67"/>
    </row>
    <row r="7759" spans="1:9">
      <c r="A7759" s="79">
        <v>44154</v>
      </c>
      <c r="B7759" s="80">
        <v>4</v>
      </c>
      <c r="C7759" s="81">
        <v>32.549999999999997</v>
      </c>
      <c r="D7759" s="67"/>
      <c r="E7759" s="67"/>
      <c r="F7759" s="67"/>
      <c r="G7759" s="67"/>
      <c r="H7759" s="67"/>
      <c r="I7759" s="67"/>
    </row>
    <row r="7760" spans="1:9">
      <c r="A7760" s="79">
        <v>44154</v>
      </c>
      <c r="B7760" s="80">
        <v>5</v>
      </c>
      <c r="C7760" s="81">
        <v>19.36</v>
      </c>
      <c r="D7760" s="67"/>
      <c r="E7760" s="67"/>
      <c r="F7760" s="67"/>
      <c r="G7760" s="67"/>
      <c r="H7760" s="67"/>
      <c r="I7760" s="67"/>
    </row>
    <row r="7761" spans="1:9">
      <c r="A7761" s="79">
        <v>44154</v>
      </c>
      <c r="B7761" s="80">
        <v>6</v>
      </c>
      <c r="C7761" s="81">
        <v>15.63</v>
      </c>
      <c r="D7761" s="67"/>
      <c r="E7761" s="67"/>
      <c r="F7761" s="67"/>
      <c r="G7761" s="67"/>
      <c r="H7761" s="67"/>
      <c r="I7761" s="67"/>
    </row>
    <row r="7762" spans="1:9">
      <c r="A7762" s="79">
        <v>44154</v>
      </c>
      <c r="B7762" s="80">
        <v>7</v>
      </c>
      <c r="C7762" s="81">
        <v>19.36</v>
      </c>
      <c r="D7762" s="67"/>
      <c r="E7762" s="67"/>
      <c r="F7762" s="67"/>
      <c r="G7762" s="67"/>
      <c r="H7762" s="67"/>
      <c r="I7762" s="67"/>
    </row>
    <row r="7763" spans="1:9">
      <c r="A7763" s="79">
        <v>44154</v>
      </c>
      <c r="B7763" s="80">
        <v>8</v>
      </c>
      <c r="C7763" s="81">
        <v>19.43</v>
      </c>
      <c r="D7763" s="67"/>
      <c r="E7763" s="67"/>
      <c r="F7763" s="67"/>
      <c r="G7763" s="67"/>
      <c r="H7763" s="67"/>
      <c r="I7763" s="67"/>
    </row>
    <row r="7764" spans="1:9">
      <c r="A7764" s="79">
        <v>44154</v>
      </c>
      <c r="B7764" s="80">
        <v>9</v>
      </c>
      <c r="C7764" s="81">
        <v>19.07</v>
      </c>
      <c r="D7764" s="67"/>
      <c r="E7764" s="67"/>
      <c r="F7764" s="67"/>
      <c r="G7764" s="67"/>
      <c r="H7764" s="67"/>
      <c r="I7764" s="67"/>
    </row>
    <row r="7765" spans="1:9">
      <c r="A7765" s="79">
        <v>44154</v>
      </c>
      <c r="B7765" s="80">
        <v>10</v>
      </c>
      <c r="C7765" s="81">
        <v>19.05</v>
      </c>
      <c r="D7765" s="67"/>
      <c r="E7765" s="67"/>
      <c r="F7765" s="67"/>
      <c r="G7765" s="67"/>
      <c r="H7765" s="67"/>
      <c r="I7765" s="67"/>
    </row>
    <row r="7766" spans="1:9">
      <c r="A7766" s="79">
        <v>44154</v>
      </c>
      <c r="B7766" s="80">
        <v>11</v>
      </c>
      <c r="C7766" s="81">
        <v>17.739999999999998</v>
      </c>
      <c r="D7766" s="67"/>
      <c r="E7766" s="67"/>
      <c r="F7766" s="67"/>
      <c r="G7766" s="67"/>
      <c r="H7766" s="67"/>
      <c r="I7766" s="67"/>
    </row>
    <row r="7767" spans="1:9">
      <c r="A7767" s="79">
        <v>44154</v>
      </c>
      <c r="B7767" s="80">
        <v>12</v>
      </c>
      <c r="C7767" s="81">
        <v>18.72</v>
      </c>
      <c r="D7767" s="67"/>
      <c r="E7767" s="67"/>
      <c r="F7767" s="67"/>
      <c r="G7767" s="67"/>
      <c r="H7767" s="67"/>
      <c r="I7767" s="67"/>
    </row>
    <row r="7768" spans="1:9">
      <c r="A7768" s="79">
        <v>44154</v>
      </c>
      <c r="B7768" s="80">
        <v>13</v>
      </c>
      <c r="C7768" s="81">
        <v>20.87</v>
      </c>
      <c r="D7768" s="67"/>
      <c r="E7768" s="67"/>
      <c r="F7768" s="67"/>
      <c r="G7768" s="67"/>
      <c r="H7768" s="67"/>
      <c r="I7768" s="67"/>
    </row>
    <row r="7769" spans="1:9">
      <c r="A7769" s="79">
        <v>44154</v>
      </c>
      <c r="B7769" s="80">
        <v>14</v>
      </c>
      <c r="C7769" s="81">
        <v>20.41</v>
      </c>
      <c r="D7769" s="67"/>
      <c r="E7769" s="67"/>
      <c r="F7769" s="67"/>
      <c r="G7769" s="67"/>
      <c r="H7769" s="67"/>
      <c r="I7769" s="67"/>
    </row>
    <row r="7770" spans="1:9">
      <c r="A7770" s="79">
        <v>44154</v>
      </c>
      <c r="B7770" s="80">
        <v>15</v>
      </c>
      <c r="C7770" s="81">
        <v>20.47</v>
      </c>
      <c r="D7770" s="67"/>
      <c r="E7770" s="67"/>
      <c r="F7770" s="67"/>
      <c r="G7770" s="67"/>
      <c r="H7770" s="67"/>
      <c r="I7770" s="67"/>
    </row>
    <row r="7771" spans="1:9">
      <c r="A7771" s="79">
        <v>44154</v>
      </c>
      <c r="B7771" s="80">
        <v>16</v>
      </c>
      <c r="C7771" s="81">
        <v>19.48</v>
      </c>
      <c r="D7771" s="67"/>
      <c r="E7771" s="67"/>
      <c r="F7771" s="67"/>
      <c r="G7771" s="67"/>
      <c r="H7771" s="67"/>
      <c r="I7771" s="67"/>
    </row>
    <row r="7772" spans="1:9">
      <c r="A7772" s="79">
        <v>44154</v>
      </c>
      <c r="B7772" s="80">
        <v>17</v>
      </c>
      <c r="C7772" s="81">
        <v>20.05</v>
      </c>
      <c r="D7772" s="67"/>
      <c r="E7772" s="67"/>
      <c r="F7772" s="67"/>
      <c r="G7772" s="67"/>
      <c r="H7772" s="67"/>
      <c r="I7772" s="67"/>
    </row>
    <row r="7773" spans="1:9">
      <c r="A7773" s="79">
        <v>44154</v>
      </c>
      <c r="B7773" s="80">
        <v>18</v>
      </c>
      <c r="C7773" s="81">
        <v>25.43</v>
      </c>
      <c r="D7773" s="67"/>
      <c r="E7773" s="67"/>
      <c r="F7773" s="67"/>
      <c r="G7773" s="67"/>
      <c r="H7773" s="67"/>
      <c r="I7773" s="67"/>
    </row>
    <row r="7774" spans="1:9">
      <c r="A7774" s="79">
        <v>44154</v>
      </c>
      <c r="B7774" s="80">
        <v>19</v>
      </c>
      <c r="C7774" s="81">
        <v>28.61</v>
      </c>
      <c r="D7774" s="67"/>
      <c r="E7774" s="67"/>
      <c r="F7774" s="67"/>
      <c r="G7774" s="67"/>
      <c r="H7774" s="67"/>
      <c r="I7774" s="67"/>
    </row>
    <row r="7775" spans="1:9">
      <c r="A7775" s="79">
        <v>44154</v>
      </c>
      <c r="B7775" s="80">
        <v>20</v>
      </c>
      <c r="C7775" s="81">
        <v>18.739999999999998</v>
      </c>
      <c r="D7775" s="67"/>
      <c r="E7775" s="67"/>
      <c r="F7775" s="67"/>
      <c r="G7775" s="67"/>
      <c r="H7775" s="67"/>
      <c r="I7775" s="67"/>
    </row>
    <row r="7776" spans="1:9">
      <c r="A7776" s="79">
        <v>44154</v>
      </c>
      <c r="B7776" s="80">
        <v>21</v>
      </c>
      <c r="C7776" s="81">
        <v>18.22</v>
      </c>
      <c r="D7776" s="67"/>
      <c r="E7776" s="67"/>
      <c r="F7776" s="67"/>
      <c r="G7776" s="67"/>
      <c r="H7776" s="67"/>
      <c r="I7776" s="67"/>
    </row>
    <row r="7777" spans="1:9">
      <c r="A7777" s="79">
        <v>44154</v>
      </c>
      <c r="B7777" s="80">
        <v>22</v>
      </c>
      <c r="C7777" s="81">
        <v>18.32</v>
      </c>
      <c r="D7777" s="67"/>
      <c r="E7777" s="67"/>
      <c r="F7777" s="67"/>
      <c r="G7777" s="67"/>
      <c r="H7777" s="67"/>
      <c r="I7777" s="67"/>
    </row>
    <row r="7778" spans="1:9">
      <c r="A7778" s="79">
        <v>44154</v>
      </c>
      <c r="B7778" s="80">
        <v>23</v>
      </c>
      <c r="C7778" s="81">
        <v>17.63</v>
      </c>
      <c r="D7778" s="67"/>
      <c r="E7778" s="67"/>
      <c r="F7778" s="67"/>
      <c r="G7778" s="67"/>
      <c r="H7778" s="67"/>
      <c r="I7778" s="67"/>
    </row>
    <row r="7779" spans="1:9">
      <c r="A7779" s="79">
        <v>44154</v>
      </c>
      <c r="B7779" s="80">
        <v>24</v>
      </c>
      <c r="C7779" s="81">
        <v>18.71</v>
      </c>
      <c r="D7779" s="67"/>
      <c r="E7779" s="67"/>
      <c r="F7779" s="67"/>
      <c r="G7779" s="67"/>
      <c r="H7779" s="67"/>
      <c r="I7779" s="67"/>
    </row>
    <row r="7780" spans="1:9">
      <c r="A7780" s="79">
        <v>44155</v>
      </c>
      <c r="B7780" s="80">
        <v>1</v>
      </c>
      <c r="C7780" s="81">
        <v>14.66</v>
      </c>
      <c r="D7780" s="67"/>
      <c r="E7780" s="67"/>
      <c r="F7780" s="67"/>
      <c r="G7780" s="67"/>
      <c r="H7780" s="67"/>
      <c r="I7780" s="67"/>
    </row>
    <row r="7781" spans="1:9">
      <c r="A7781" s="79">
        <v>44155</v>
      </c>
      <c r="B7781" s="80">
        <v>2</v>
      </c>
      <c r="C7781" s="81">
        <v>12.62</v>
      </c>
      <c r="D7781" s="67"/>
      <c r="E7781" s="67"/>
      <c r="F7781" s="67"/>
      <c r="G7781" s="67"/>
      <c r="H7781" s="67"/>
      <c r="I7781" s="67"/>
    </row>
    <row r="7782" spans="1:9">
      <c r="A7782" s="79">
        <v>44155</v>
      </c>
      <c r="B7782" s="80">
        <v>3</v>
      </c>
      <c r="C7782" s="81">
        <v>11.66</v>
      </c>
      <c r="D7782" s="67"/>
      <c r="E7782" s="67"/>
      <c r="F7782" s="67"/>
      <c r="G7782" s="67"/>
      <c r="H7782" s="67"/>
      <c r="I7782" s="67"/>
    </row>
    <row r="7783" spans="1:9">
      <c r="A7783" s="79">
        <v>44155</v>
      </c>
      <c r="B7783" s="80">
        <v>4</v>
      </c>
      <c r="C7783" s="81">
        <v>10.119999999999999</v>
      </c>
      <c r="D7783" s="67"/>
      <c r="E7783" s="67"/>
      <c r="F7783" s="67"/>
      <c r="G7783" s="67"/>
      <c r="H7783" s="67"/>
      <c r="I7783" s="67"/>
    </row>
    <row r="7784" spans="1:9">
      <c r="A7784" s="79">
        <v>44155</v>
      </c>
      <c r="B7784" s="80">
        <v>5</v>
      </c>
      <c r="C7784" s="81">
        <v>11.96</v>
      </c>
      <c r="D7784" s="67"/>
      <c r="E7784" s="67"/>
      <c r="F7784" s="67"/>
      <c r="G7784" s="67"/>
      <c r="H7784" s="67"/>
      <c r="I7784" s="67"/>
    </row>
    <row r="7785" spans="1:9">
      <c r="A7785" s="79">
        <v>44155</v>
      </c>
      <c r="B7785" s="80">
        <v>6</v>
      </c>
      <c r="C7785" s="81">
        <v>14.71</v>
      </c>
      <c r="D7785" s="67"/>
      <c r="E7785" s="67"/>
      <c r="F7785" s="67"/>
      <c r="G7785" s="67"/>
      <c r="H7785" s="67"/>
      <c r="I7785" s="67"/>
    </row>
    <row r="7786" spans="1:9">
      <c r="A7786" s="79">
        <v>44155</v>
      </c>
      <c r="B7786" s="80">
        <v>7</v>
      </c>
      <c r="C7786" s="81">
        <v>17.100000000000001</v>
      </c>
      <c r="D7786" s="67"/>
      <c r="E7786" s="67"/>
      <c r="F7786" s="67"/>
      <c r="G7786" s="67"/>
      <c r="H7786" s="67"/>
      <c r="I7786" s="67"/>
    </row>
    <row r="7787" spans="1:9">
      <c r="A7787" s="79">
        <v>44155</v>
      </c>
      <c r="B7787" s="80">
        <v>8</v>
      </c>
      <c r="C7787" s="81">
        <v>20.97</v>
      </c>
      <c r="D7787" s="67"/>
      <c r="E7787" s="67"/>
      <c r="F7787" s="67"/>
      <c r="G7787" s="67"/>
      <c r="H7787" s="67"/>
      <c r="I7787" s="67"/>
    </row>
    <row r="7788" spans="1:9">
      <c r="A7788" s="79">
        <v>44155</v>
      </c>
      <c r="B7788" s="80">
        <v>9</v>
      </c>
      <c r="C7788" s="81">
        <v>18.73</v>
      </c>
      <c r="D7788" s="67"/>
      <c r="E7788" s="67"/>
      <c r="F7788" s="67"/>
      <c r="G7788" s="67"/>
      <c r="H7788" s="67"/>
      <c r="I7788" s="67"/>
    </row>
    <row r="7789" spans="1:9">
      <c r="A7789" s="79">
        <v>44155</v>
      </c>
      <c r="B7789" s="80">
        <v>10</v>
      </c>
      <c r="C7789" s="81">
        <v>18.260000000000002</v>
      </c>
      <c r="D7789" s="67"/>
      <c r="E7789" s="67"/>
      <c r="F7789" s="67"/>
      <c r="G7789" s="67"/>
      <c r="H7789" s="67"/>
      <c r="I7789" s="67"/>
    </row>
    <row r="7790" spans="1:9">
      <c r="A7790" s="79">
        <v>44155</v>
      </c>
      <c r="B7790" s="80">
        <v>11</v>
      </c>
      <c r="C7790" s="81">
        <v>18.86</v>
      </c>
      <c r="D7790" s="67"/>
      <c r="E7790" s="67"/>
      <c r="F7790" s="67"/>
      <c r="G7790" s="67"/>
      <c r="H7790" s="67"/>
      <c r="I7790" s="67"/>
    </row>
    <row r="7791" spans="1:9">
      <c r="A7791" s="79">
        <v>44155</v>
      </c>
      <c r="B7791" s="80">
        <v>12</v>
      </c>
      <c r="C7791" s="81">
        <v>19.86</v>
      </c>
      <c r="D7791" s="67"/>
      <c r="E7791" s="67"/>
      <c r="F7791" s="67"/>
      <c r="G7791" s="67"/>
      <c r="H7791" s="67"/>
      <c r="I7791" s="67"/>
    </row>
    <row r="7792" spans="1:9">
      <c r="A7792" s="79">
        <v>44155</v>
      </c>
      <c r="B7792" s="80">
        <v>13</v>
      </c>
      <c r="C7792" s="81">
        <v>21.07</v>
      </c>
      <c r="D7792" s="67"/>
      <c r="E7792" s="67"/>
      <c r="F7792" s="67"/>
      <c r="G7792" s="67"/>
      <c r="H7792" s="67"/>
      <c r="I7792" s="67"/>
    </row>
    <row r="7793" spans="1:9">
      <c r="A7793" s="79">
        <v>44155</v>
      </c>
      <c r="B7793" s="80">
        <v>14</v>
      </c>
      <c r="C7793" s="81">
        <v>19.809999999999999</v>
      </c>
      <c r="D7793" s="67"/>
      <c r="E7793" s="67"/>
      <c r="F7793" s="67"/>
      <c r="G7793" s="67"/>
      <c r="H7793" s="67"/>
      <c r="I7793" s="67"/>
    </row>
    <row r="7794" spans="1:9">
      <c r="A7794" s="79">
        <v>44155</v>
      </c>
      <c r="B7794" s="80">
        <v>15</v>
      </c>
      <c r="C7794" s="81">
        <v>19.02</v>
      </c>
      <c r="D7794" s="67"/>
      <c r="E7794" s="67"/>
      <c r="F7794" s="67"/>
      <c r="G7794" s="67"/>
      <c r="H7794" s="67"/>
      <c r="I7794" s="67"/>
    </row>
    <row r="7795" spans="1:9">
      <c r="A7795" s="79">
        <v>44155</v>
      </c>
      <c r="B7795" s="80">
        <v>16</v>
      </c>
      <c r="C7795" s="81">
        <v>18.95</v>
      </c>
      <c r="D7795" s="67"/>
      <c r="E7795" s="67"/>
      <c r="F7795" s="67"/>
      <c r="G7795" s="67"/>
      <c r="H7795" s="67"/>
      <c r="I7795" s="67"/>
    </row>
    <row r="7796" spans="1:9">
      <c r="A7796" s="79">
        <v>44155</v>
      </c>
      <c r="B7796" s="80">
        <v>17</v>
      </c>
      <c r="C7796" s="81">
        <v>20.81</v>
      </c>
      <c r="D7796" s="67"/>
      <c r="E7796" s="67"/>
      <c r="F7796" s="67"/>
      <c r="G7796" s="67"/>
      <c r="H7796" s="67"/>
      <c r="I7796" s="67"/>
    </row>
    <row r="7797" spans="1:9">
      <c r="A7797" s="79">
        <v>44155</v>
      </c>
      <c r="B7797" s="80">
        <v>18</v>
      </c>
      <c r="C7797" s="81">
        <v>23.36</v>
      </c>
      <c r="D7797" s="67"/>
      <c r="E7797" s="67"/>
      <c r="F7797" s="67"/>
      <c r="G7797" s="67"/>
      <c r="H7797" s="67"/>
      <c r="I7797" s="67"/>
    </row>
    <row r="7798" spans="1:9">
      <c r="A7798" s="79">
        <v>44155</v>
      </c>
      <c r="B7798" s="80">
        <v>19</v>
      </c>
      <c r="C7798" s="81">
        <v>26.06</v>
      </c>
      <c r="D7798" s="67"/>
      <c r="E7798" s="67"/>
      <c r="F7798" s="67"/>
      <c r="G7798" s="67"/>
      <c r="H7798" s="67"/>
      <c r="I7798" s="67"/>
    </row>
    <row r="7799" spans="1:9">
      <c r="A7799" s="79">
        <v>44155</v>
      </c>
      <c r="B7799" s="80">
        <v>20</v>
      </c>
      <c r="C7799" s="81">
        <v>21.88</v>
      </c>
      <c r="D7799" s="67"/>
      <c r="E7799" s="67"/>
      <c r="F7799" s="67"/>
      <c r="G7799" s="67"/>
      <c r="H7799" s="67"/>
      <c r="I7799" s="67"/>
    </row>
    <row r="7800" spans="1:9">
      <c r="A7800" s="79">
        <v>44155</v>
      </c>
      <c r="B7800" s="80">
        <v>21</v>
      </c>
      <c r="C7800" s="81">
        <v>21.88</v>
      </c>
      <c r="D7800" s="67"/>
      <c r="E7800" s="67"/>
      <c r="F7800" s="67"/>
      <c r="G7800" s="67"/>
      <c r="H7800" s="67"/>
      <c r="I7800" s="67"/>
    </row>
    <row r="7801" spans="1:9">
      <c r="A7801" s="79">
        <v>44155</v>
      </c>
      <c r="B7801" s="80">
        <v>22</v>
      </c>
      <c r="C7801" s="81">
        <v>19.649999999999999</v>
      </c>
      <c r="D7801" s="67"/>
      <c r="E7801" s="67"/>
      <c r="F7801" s="67"/>
      <c r="G7801" s="67"/>
      <c r="H7801" s="67"/>
      <c r="I7801" s="67"/>
    </row>
    <row r="7802" spans="1:9">
      <c r="A7802" s="79">
        <v>44155</v>
      </c>
      <c r="B7802" s="80">
        <v>23</v>
      </c>
      <c r="C7802" s="81">
        <v>19.3</v>
      </c>
      <c r="D7802" s="67"/>
      <c r="E7802" s="67"/>
      <c r="F7802" s="67"/>
      <c r="G7802" s="67"/>
      <c r="H7802" s="67"/>
      <c r="I7802" s="67"/>
    </row>
    <row r="7803" spans="1:9">
      <c r="A7803" s="79">
        <v>44155</v>
      </c>
      <c r="B7803" s="80">
        <v>24</v>
      </c>
      <c r="C7803" s="81">
        <v>22.02</v>
      </c>
      <c r="D7803" s="67"/>
      <c r="E7803" s="67"/>
      <c r="F7803" s="67"/>
      <c r="G7803" s="67"/>
      <c r="H7803" s="67"/>
      <c r="I7803" s="67"/>
    </row>
    <row r="7804" spans="1:9">
      <c r="A7804" s="79">
        <v>44156</v>
      </c>
      <c r="B7804" s="80">
        <v>1</v>
      </c>
      <c r="C7804" s="81">
        <v>18.07</v>
      </c>
      <c r="D7804" s="67"/>
      <c r="E7804" s="67"/>
      <c r="F7804" s="67"/>
      <c r="G7804" s="67"/>
      <c r="H7804" s="67"/>
      <c r="I7804" s="67"/>
    </row>
    <row r="7805" spans="1:9">
      <c r="A7805" s="79">
        <v>44156</v>
      </c>
      <c r="B7805" s="80">
        <v>2</v>
      </c>
      <c r="C7805" s="81">
        <v>17.399999999999999</v>
      </c>
      <c r="D7805" s="67"/>
      <c r="E7805" s="67"/>
      <c r="F7805" s="67"/>
      <c r="G7805" s="67"/>
      <c r="H7805" s="67"/>
      <c r="I7805" s="67"/>
    </row>
    <row r="7806" spans="1:9">
      <c r="A7806" s="79">
        <v>44156</v>
      </c>
      <c r="B7806" s="80">
        <v>3</v>
      </c>
      <c r="C7806" s="81">
        <v>17.649999999999999</v>
      </c>
      <c r="D7806" s="67"/>
      <c r="E7806" s="67"/>
      <c r="F7806" s="67"/>
      <c r="G7806" s="67"/>
      <c r="H7806" s="67"/>
      <c r="I7806" s="67"/>
    </row>
    <row r="7807" spans="1:9">
      <c r="A7807" s="79">
        <v>44156</v>
      </c>
      <c r="B7807" s="80">
        <v>4</v>
      </c>
      <c r="C7807" s="81">
        <v>17.600000000000001</v>
      </c>
      <c r="D7807" s="67"/>
      <c r="E7807" s="67"/>
      <c r="F7807" s="67"/>
      <c r="G7807" s="67"/>
      <c r="H7807" s="67"/>
      <c r="I7807" s="67"/>
    </row>
    <row r="7808" spans="1:9">
      <c r="A7808" s="79">
        <v>44156</v>
      </c>
      <c r="B7808" s="80">
        <v>5</v>
      </c>
      <c r="C7808" s="81">
        <v>17.71</v>
      </c>
      <c r="D7808" s="67"/>
      <c r="E7808" s="67"/>
      <c r="F7808" s="67"/>
      <c r="G7808" s="67"/>
      <c r="H7808" s="67"/>
      <c r="I7808" s="67"/>
    </row>
    <row r="7809" spans="1:9">
      <c r="A7809" s="79">
        <v>44156</v>
      </c>
      <c r="B7809" s="80">
        <v>6</v>
      </c>
      <c r="C7809" s="81">
        <v>17.16</v>
      </c>
      <c r="D7809" s="67"/>
      <c r="E7809" s="67"/>
      <c r="F7809" s="67"/>
      <c r="G7809" s="67"/>
      <c r="H7809" s="67"/>
      <c r="I7809" s="67"/>
    </row>
    <row r="7810" spans="1:9">
      <c r="A7810" s="79">
        <v>44156</v>
      </c>
      <c r="B7810" s="80">
        <v>7</v>
      </c>
      <c r="C7810" s="81">
        <v>18.52</v>
      </c>
      <c r="D7810" s="67"/>
      <c r="E7810" s="67"/>
      <c r="F7810" s="67"/>
      <c r="G7810" s="67"/>
      <c r="H7810" s="67"/>
      <c r="I7810" s="67"/>
    </row>
    <row r="7811" spans="1:9">
      <c r="A7811" s="79">
        <v>44156</v>
      </c>
      <c r="B7811" s="80">
        <v>8</v>
      </c>
      <c r="C7811" s="81">
        <v>19.649999999999999</v>
      </c>
      <c r="D7811" s="67"/>
      <c r="E7811" s="67"/>
      <c r="F7811" s="67"/>
      <c r="G7811" s="67"/>
      <c r="H7811" s="67"/>
      <c r="I7811" s="67"/>
    </row>
    <row r="7812" spans="1:9">
      <c r="A7812" s="79">
        <v>44156</v>
      </c>
      <c r="B7812" s="80">
        <v>9</v>
      </c>
      <c r="C7812" s="81">
        <v>19.75</v>
      </c>
      <c r="D7812" s="67"/>
      <c r="E7812" s="67"/>
      <c r="F7812" s="67"/>
      <c r="G7812" s="67"/>
      <c r="H7812" s="67"/>
      <c r="I7812" s="67"/>
    </row>
    <row r="7813" spans="1:9">
      <c r="A7813" s="79">
        <v>44156</v>
      </c>
      <c r="B7813" s="80">
        <v>10</v>
      </c>
      <c r="C7813" s="81">
        <v>20.34</v>
      </c>
      <c r="D7813" s="67"/>
      <c r="E7813" s="67"/>
      <c r="F7813" s="67"/>
      <c r="G7813" s="67"/>
      <c r="H7813" s="67"/>
      <c r="I7813" s="67"/>
    </row>
    <row r="7814" spans="1:9">
      <c r="A7814" s="79">
        <v>44156</v>
      </c>
      <c r="B7814" s="80">
        <v>11</v>
      </c>
      <c r="C7814" s="81">
        <v>20.25</v>
      </c>
      <c r="D7814" s="67"/>
      <c r="E7814" s="67"/>
      <c r="F7814" s="67"/>
      <c r="G7814" s="67"/>
      <c r="H7814" s="67"/>
      <c r="I7814" s="67"/>
    </row>
    <row r="7815" spans="1:9">
      <c r="A7815" s="79">
        <v>44156</v>
      </c>
      <c r="B7815" s="80">
        <v>12</v>
      </c>
      <c r="C7815" s="81">
        <v>20.83</v>
      </c>
      <c r="D7815" s="67"/>
      <c r="E7815" s="67"/>
      <c r="F7815" s="67"/>
      <c r="G7815" s="67"/>
      <c r="H7815" s="67"/>
      <c r="I7815" s="67"/>
    </row>
    <row r="7816" spans="1:9">
      <c r="A7816" s="79">
        <v>44156</v>
      </c>
      <c r="B7816" s="80">
        <v>13</v>
      </c>
      <c r="C7816" s="81">
        <v>23.34</v>
      </c>
      <c r="D7816" s="67"/>
      <c r="E7816" s="67"/>
      <c r="F7816" s="67"/>
      <c r="G7816" s="67"/>
      <c r="H7816" s="67"/>
      <c r="I7816" s="67"/>
    </row>
    <row r="7817" spans="1:9">
      <c r="A7817" s="79">
        <v>44156</v>
      </c>
      <c r="B7817" s="80">
        <v>14</v>
      </c>
      <c r="C7817" s="81">
        <v>20.77</v>
      </c>
      <c r="D7817" s="67"/>
      <c r="E7817" s="67"/>
      <c r="F7817" s="67"/>
      <c r="G7817" s="67"/>
      <c r="H7817" s="67"/>
      <c r="I7817" s="67"/>
    </row>
    <row r="7818" spans="1:9">
      <c r="A7818" s="79">
        <v>44156</v>
      </c>
      <c r="B7818" s="80">
        <v>15</v>
      </c>
      <c r="C7818" s="81">
        <v>20.71</v>
      </c>
      <c r="D7818" s="67"/>
      <c r="E7818" s="67"/>
      <c r="F7818" s="67"/>
      <c r="G7818" s="67"/>
      <c r="H7818" s="67"/>
      <c r="I7818" s="67"/>
    </row>
    <row r="7819" spans="1:9">
      <c r="A7819" s="79">
        <v>44156</v>
      </c>
      <c r="B7819" s="80">
        <v>16</v>
      </c>
      <c r="C7819" s="81">
        <v>20.59</v>
      </c>
      <c r="D7819" s="67"/>
      <c r="E7819" s="67"/>
      <c r="F7819" s="67"/>
      <c r="G7819" s="67"/>
      <c r="H7819" s="67"/>
      <c r="I7819" s="67"/>
    </row>
    <row r="7820" spans="1:9">
      <c r="A7820" s="79">
        <v>44156</v>
      </c>
      <c r="B7820" s="80">
        <v>17</v>
      </c>
      <c r="C7820" s="81">
        <v>23.47</v>
      </c>
      <c r="D7820" s="67"/>
      <c r="E7820" s="67"/>
      <c r="F7820" s="67"/>
      <c r="G7820" s="67"/>
      <c r="H7820" s="67"/>
      <c r="I7820" s="67"/>
    </row>
    <row r="7821" spans="1:9">
      <c r="A7821" s="79">
        <v>44156</v>
      </c>
      <c r="B7821" s="80">
        <v>18</v>
      </c>
      <c r="C7821" s="81">
        <v>31.66</v>
      </c>
      <c r="D7821" s="67"/>
      <c r="E7821" s="67"/>
      <c r="F7821" s="67"/>
      <c r="G7821" s="67"/>
      <c r="H7821" s="67"/>
      <c r="I7821" s="67"/>
    </row>
    <row r="7822" spans="1:9">
      <c r="A7822" s="79">
        <v>44156</v>
      </c>
      <c r="B7822" s="80">
        <v>19</v>
      </c>
      <c r="C7822" s="81">
        <v>22.41</v>
      </c>
      <c r="D7822" s="67"/>
      <c r="E7822" s="67"/>
      <c r="F7822" s="67"/>
      <c r="G7822" s="67"/>
      <c r="H7822" s="67"/>
      <c r="I7822" s="67"/>
    </row>
    <row r="7823" spans="1:9">
      <c r="A7823" s="79">
        <v>44156</v>
      </c>
      <c r="B7823" s="80">
        <v>20</v>
      </c>
      <c r="C7823" s="81">
        <v>20.67</v>
      </c>
      <c r="D7823" s="67"/>
      <c r="E7823" s="67"/>
      <c r="F7823" s="67"/>
      <c r="G7823" s="67"/>
      <c r="H7823" s="67"/>
      <c r="I7823" s="67"/>
    </row>
    <row r="7824" spans="1:9">
      <c r="A7824" s="79">
        <v>44156</v>
      </c>
      <c r="B7824" s="80">
        <v>21</v>
      </c>
      <c r="C7824" s="81">
        <v>19.8</v>
      </c>
      <c r="D7824" s="67"/>
      <c r="E7824" s="67"/>
      <c r="F7824" s="67"/>
      <c r="G7824" s="67"/>
      <c r="H7824" s="67"/>
      <c r="I7824" s="67"/>
    </row>
    <row r="7825" spans="1:9">
      <c r="A7825" s="79">
        <v>44156</v>
      </c>
      <c r="B7825" s="80">
        <v>22</v>
      </c>
      <c r="C7825" s="81">
        <v>19.41</v>
      </c>
      <c r="D7825" s="67"/>
      <c r="E7825" s="67"/>
      <c r="F7825" s="67"/>
      <c r="G7825" s="67"/>
      <c r="H7825" s="67"/>
      <c r="I7825" s="67"/>
    </row>
    <row r="7826" spans="1:9">
      <c r="A7826" s="79">
        <v>44156</v>
      </c>
      <c r="B7826" s="80">
        <v>23</v>
      </c>
      <c r="C7826" s="81">
        <v>17.86</v>
      </c>
      <c r="D7826" s="67"/>
      <c r="E7826" s="67"/>
      <c r="F7826" s="67"/>
      <c r="G7826" s="67"/>
      <c r="H7826" s="67"/>
      <c r="I7826" s="67"/>
    </row>
    <row r="7827" spans="1:9">
      <c r="A7827" s="79">
        <v>44156</v>
      </c>
      <c r="B7827" s="80">
        <v>24</v>
      </c>
      <c r="C7827" s="81">
        <v>18.14</v>
      </c>
      <c r="D7827" s="67"/>
      <c r="E7827" s="67"/>
      <c r="F7827" s="67"/>
      <c r="G7827" s="67"/>
      <c r="H7827" s="67"/>
      <c r="I7827" s="67"/>
    </row>
    <row r="7828" spans="1:9">
      <c r="A7828" s="79">
        <v>44157</v>
      </c>
      <c r="B7828" s="80">
        <v>1</v>
      </c>
      <c r="C7828" s="81">
        <v>16.53</v>
      </c>
      <c r="D7828" s="67"/>
      <c r="E7828" s="67"/>
      <c r="F7828" s="67"/>
      <c r="G7828" s="67"/>
      <c r="H7828" s="67"/>
      <c r="I7828" s="67"/>
    </row>
    <row r="7829" spans="1:9">
      <c r="A7829" s="79">
        <v>44157</v>
      </c>
      <c r="B7829" s="80">
        <v>2</v>
      </c>
      <c r="C7829" s="81">
        <v>17.809999999999999</v>
      </c>
      <c r="D7829" s="67"/>
      <c r="E7829" s="67"/>
      <c r="F7829" s="67"/>
      <c r="G7829" s="67"/>
      <c r="H7829" s="67"/>
      <c r="I7829" s="67"/>
    </row>
    <row r="7830" spans="1:9">
      <c r="A7830" s="79">
        <v>44157</v>
      </c>
      <c r="B7830" s="80">
        <v>3</v>
      </c>
      <c r="C7830" s="81">
        <v>16.71</v>
      </c>
      <c r="D7830" s="67"/>
      <c r="E7830" s="67"/>
      <c r="F7830" s="67"/>
      <c r="G7830" s="67"/>
      <c r="H7830" s="67"/>
      <c r="I7830" s="67"/>
    </row>
    <row r="7831" spans="1:9">
      <c r="A7831" s="79">
        <v>44157</v>
      </c>
      <c r="B7831" s="80">
        <v>4</v>
      </c>
      <c r="C7831" s="81">
        <v>16.010000000000002</v>
      </c>
      <c r="D7831" s="67"/>
      <c r="E7831" s="67"/>
      <c r="F7831" s="67"/>
      <c r="G7831" s="67"/>
      <c r="H7831" s="67"/>
      <c r="I7831" s="67"/>
    </row>
    <row r="7832" spans="1:9">
      <c r="A7832" s="79">
        <v>44157</v>
      </c>
      <c r="B7832" s="80">
        <v>5</v>
      </c>
      <c r="C7832" s="81">
        <v>15.88</v>
      </c>
      <c r="D7832" s="67"/>
      <c r="E7832" s="67"/>
      <c r="F7832" s="67"/>
      <c r="G7832" s="67"/>
      <c r="H7832" s="67"/>
      <c r="I7832" s="67"/>
    </row>
    <row r="7833" spans="1:9">
      <c r="A7833" s="79">
        <v>44157</v>
      </c>
      <c r="B7833" s="80">
        <v>6</v>
      </c>
      <c r="C7833" s="81">
        <v>17.47</v>
      </c>
      <c r="D7833" s="67"/>
      <c r="E7833" s="67"/>
      <c r="F7833" s="67"/>
      <c r="G7833" s="67"/>
      <c r="H7833" s="67"/>
      <c r="I7833" s="67"/>
    </row>
    <row r="7834" spans="1:9">
      <c r="A7834" s="79">
        <v>44157</v>
      </c>
      <c r="B7834" s="80">
        <v>7</v>
      </c>
      <c r="C7834" s="81">
        <v>17.89</v>
      </c>
      <c r="D7834" s="67"/>
      <c r="E7834" s="67"/>
      <c r="F7834" s="67"/>
      <c r="G7834" s="67"/>
      <c r="H7834" s="67"/>
      <c r="I7834" s="67"/>
    </row>
    <row r="7835" spans="1:9">
      <c r="A7835" s="79">
        <v>44157</v>
      </c>
      <c r="B7835" s="80">
        <v>8</v>
      </c>
      <c r="C7835" s="81">
        <v>17.739999999999998</v>
      </c>
      <c r="D7835" s="67"/>
      <c r="E7835" s="67"/>
      <c r="F7835" s="67"/>
      <c r="G7835" s="67"/>
      <c r="H7835" s="67"/>
      <c r="I7835" s="67"/>
    </row>
    <row r="7836" spans="1:9">
      <c r="A7836" s="79">
        <v>44157</v>
      </c>
      <c r="B7836" s="80">
        <v>9</v>
      </c>
      <c r="C7836" s="81">
        <v>18.96</v>
      </c>
      <c r="D7836" s="67"/>
      <c r="E7836" s="67"/>
      <c r="F7836" s="67"/>
      <c r="G7836" s="67"/>
      <c r="H7836" s="67"/>
      <c r="I7836" s="67"/>
    </row>
    <row r="7837" spans="1:9">
      <c r="A7837" s="79">
        <v>44157</v>
      </c>
      <c r="B7837" s="80">
        <v>10</v>
      </c>
      <c r="C7837" s="81">
        <v>21.25</v>
      </c>
      <c r="D7837" s="67"/>
      <c r="E7837" s="67"/>
      <c r="F7837" s="67"/>
      <c r="G7837" s="67"/>
      <c r="H7837" s="67"/>
      <c r="I7837" s="67"/>
    </row>
    <row r="7838" spans="1:9">
      <c r="A7838" s="79">
        <v>44157</v>
      </c>
      <c r="B7838" s="80">
        <v>11</v>
      </c>
      <c r="C7838" s="81">
        <v>18.77</v>
      </c>
      <c r="D7838" s="67"/>
      <c r="E7838" s="67"/>
      <c r="F7838" s="67"/>
      <c r="G7838" s="67"/>
      <c r="H7838" s="67"/>
      <c r="I7838" s="67"/>
    </row>
    <row r="7839" spans="1:9">
      <c r="A7839" s="79">
        <v>44157</v>
      </c>
      <c r="B7839" s="80">
        <v>12</v>
      </c>
      <c r="C7839" s="81">
        <v>19.989999999999998</v>
      </c>
      <c r="D7839" s="67"/>
      <c r="E7839" s="67"/>
      <c r="F7839" s="67"/>
      <c r="G7839" s="67"/>
      <c r="H7839" s="67"/>
      <c r="I7839" s="67"/>
    </row>
    <row r="7840" spans="1:9">
      <c r="A7840" s="79">
        <v>44157</v>
      </c>
      <c r="B7840" s="80">
        <v>13</v>
      </c>
      <c r="C7840" s="81">
        <v>19.79</v>
      </c>
      <c r="D7840" s="67"/>
      <c r="E7840" s="67"/>
      <c r="F7840" s="67"/>
      <c r="G7840" s="67"/>
      <c r="H7840" s="67"/>
      <c r="I7840" s="67"/>
    </row>
    <row r="7841" spans="1:9">
      <c r="A7841" s="79">
        <v>44157</v>
      </c>
      <c r="B7841" s="80">
        <v>14</v>
      </c>
      <c r="C7841" s="81">
        <v>18.95</v>
      </c>
      <c r="D7841" s="67"/>
      <c r="E7841" s="67"/>
      <c r="F7841" s="67"/>
      <c r="G7841" s="67"/>
      <c r="H7841" s="67"/>
      <c r="I7841" s="67"/>
    </row>
    <row r="7842" spans="1:9">
      <c r="A7842" s="79">
        <v>44157</v>
      </c>
      <c r="B7842" s="80">
        <v>15</v>
      </c>
      <c r="C7842" s="81">
        <v>17.2</v>
      </c>
      <c r="D7842" s="67"/>
      <c r="E7842" s="67"/>
      <c r="F7842" s="67"/>
      <c r="G7842" s="67"/>
      <c r="H7842" s="67"/>
      <c r="I7842" s="67"/>
    </row>
    <row r="7843" spans="1:9">
      <c r="A7843" s="79">
        <v>44157</v>
      </c>
      <c r="B7843" s="80">
        <v>16</v>
      </c>
      <c r="C7843" s="81">
        <v>16.920000000000002</v>
      </c>
      <c r="D7843" s="67"/>
      <c r="E7843" s="67"/>
      <c r="F7843" s="67"/>
      <c r="G7843" s="67"/>
      <c r="H7843" s="67"/>
      <c r="I7843" s="67"/>
    </row>
    <row r="7844" spans="1:9">
      <c r="A7844" s="79">
        <v>44157</v>
      </c>
      <c r="B7844" s="80">
        <v>17</v>
      </c>
      <c r="C7844" s="81">
        <v>19.37</v>
      </c>
      <c r="D7844" s="67"/>
      <c r="E7844" s="67"/>
      <c r="F7844" s="67"/>
      <c r="G7844" s="67"/>
      <c r="H7844" s="67"/>
      <c r="I7844" s="67"/>
    </row>
    <row r="7845" spans="1:9">
      <c r="A7845" s="79">
        <v>44157</v>
      </c>
      <c r="B7845" s="80">
        <v>18</v>
      </c>
      <c r="C7845" s="81">
        <v>25.21</v>
      </c>
      <c r="D7845" s="67"/>
      <c r="E7845" s="67"/>
      <c r="F7845" s="67"/>
      <c r="G7845" s="67"/>
      <c r="H7845" s="67"/>
      <c r="I7845" s="67"/>
    </row>
    <row r="7846" spans="1:9">
      <c r="A7846" s="79">
        <v>44157</v>
      </c>
      <c r="B7846" s="80">
        <v>19</v>
      </c>
      <c r="C7846" s="81">
        <v>22.16</v>
      </c>
      <c r="D7846" s="67"/>
      <c r="E7846" s="67"/>
      <c r="F7846" s="67"/>
      <c r="G7846" s="67"/>
      <c r="H7846" s="67"/>
      <c r="I7846" s="67"/>
    </row>
    <row r="7847" spans="1:9">
      <c r="A7847" s="79">
        <v>44157</v>
      </c>
      <c r="B7847" s="80">
        <v>20</v>
      </c>
      <c r="C7847" s="81">
        <v>20.21</v>
      </c>
      <c r="D7847" s="67"/>
      <c r="E7847" s="67"/>
      <c r="F7847" s="67"/>
      <c r="G7847" s="67"/>
      <c r="H7847" s="67"/>
      <c r="I7847" s="67"/>
    </row>
    <row r="7848" spans="1:9">
      <c r="A7848" s="79">
        <v>44157</v>
      </c>
      <c r="B7848" s="80">
        <v>21</v>
      </c>
      <c r="C7848" s="81">
        <v>19.190000000000001</v>
      </c>
      <c r="D7848" s="67"/>
      <c r="E7848" s="67"/>
      <c r="F7848" s="67"/>
      <c r="G7848" s="67"/>
      <c r="H7848" s="67"/>
      <c r="I7848" s="67"/>
    </row>
    <row r="7849" spans="1:9">
      <c r="A7849" s="79">
        <v>44157</v>
      </c>
      <c r="B7849" s="80">
        <v>22</v>
      </c>
      <c r="C7849" s="81">
        <v>17.79</v>
      </c>
      <c r="D7849" s="67"/>
      <c r="E7849" s="67"/>
      <c r="F7849" s="67"/>
      <c r="G7849" s="67"/>
      <c r="H7849" s="67"/>
      <c r="I7849" s="67"/>
    </row>
    <row r="7850" spans="1:9">
      <c r="A7850" s="79">
        <v>44157</v>
      </c>
      <c r="B7850" s="80">
        <v>23</v>
      </c>
      <c r="C7850" s="81">
        <v>18.059999999999999</v>
      </c>
      <c r="D7850" s="67"/>
      <c r="E7850" s="67"/>
      <c r="F7850" s="67"/>
      <c r="G7850" s="67"/>
      <c r="H7850" s="67"/>
      <c r="I7850" s="67"/>
    </row>
    <row r="7851" spans="1:9">
      <c r="A7851" s="79">
        <v>44157</v>
      </c>
      <c r="B7851" s="80">
        <v>24</v>
      </c>
      <c r="C7851" s="81">
        <v>18.3</v>
      </c>
      <c r="D7851" s="67"/>
      <c r="E7851" s="67"/>
      <c r="F7851" s="67"/>
      <c r="G7851" s="67"/>
      <c r="H7851" s="67"/>
      <c r="I7851" s="67"/>
    </row>
    <row r="7852" spans="1:9">
      <c r="A7852" s="79">
        <v>44158</v>
      </c>
      <c r="B7852" s="80">
        <v>1</v>
      </c>
      <c r="C7852" s="81">
        <v>17.52</v>
      </c>
      <c r="D7852" s="67"/>
      <c r="E7852" s="67"/>
      <c r="F7852" s="67"/>
      <c r="G7852" s="67"/>
      <c r="H7852" s="67"/>
      <c r="I7852" s="67"/>
    </row>
    <row r="7853" spans="1:9">
      <c r="A7853" s="79">
        <v>44158</v>
      </c>
      <c r="B7853" s="80">
        <v>2</v>
      </c>
      <c r="C7853" s="81">
        <v>17.96</v>
      </c>
      <c r="D7853" s="67"/>
      <c r="E7853" s="67"/>
      <c r="F7853" s="67"/>
      <c r="G7853" s="67"/>
      <c r="H7853" s="67"/>
      <c r="I7853" s="67"/>
    </row>
    <row r="7854" spans="1:9">
      <c r="A7854" s="79">
        <v>44158</v>
      </c>
      <c r="B7854" s="80">
        <v>3</v>
      </c>
      <c r="C7854" s="81">
        <v>18.16</v>
      </c>
      <c r="D7854" s="67"/>
      <c r="E7854" s="67"/>
      <c r="F7854" s="67"/>
      <c r="G7854" s="67"/>
      <c r="H7854" s="67"/>
      <c r="I7854" s="67"/>
    </row>
    <row r="7855" spans="1:9">
      <c r="A7855" s="79">
        <v>44158</v>
      </c>
      <c r="B7855" s="80">
        <v>4</v>
      </c>
      <c r="C7855" s="81">
        <v>18.510000000000002</v>
      </c>
      <c r="D7855" s="67"/>
      <c r="E7855" s="67"/>
      <c r="F7855" s="67"/>
      <c r="G7855" s="67"/>
      <c r="H7855" s="67"/>
      <c r="I7855" s="67"/>
    </row>
    <row r="7856" spans="1:9">
      <c r="A7856" s="79">
        <v>44158</v>
      </c>
      <c r="B7856" s="80">
        <v>5</v>
      </c>
      <c r="C7856" s="81">
        <v>19</v>
      </c>
      <c r="D7856" s="67"/>
      <c r="E7856" s="67"/>
      <c r="F7856" s="67"/>
      <c r="G7856" s="67"/>
      <c r="H7856" s="67"/>
      <c r="I7856" s="67"/>
    </row>
    <row r="7857" spans="1:9">
      <c r="A7857" s="79">
        <v>44158</v>
      </c>
      <c r="B7857" s="80">
        <v>6</v>
      </c>
      <c r="C7857" s="81">
        <v>17.760000000000002</v>
      </c>
      <c r="D7857" s="67"/>
      <c r="E7857" s="67"/>
      <c r="F7857" s="67"/>
      <c r="G7857" s="67"/>
      <c r="H7857" s="67"/>
      <c r="I7857" s="67"/>
    </row>
    <row r="7858" spans="1:9">
      <c r="A7858" s="79">
        <v>44158</v>
      </c>
      <c r="B7858" s="80">
        <v>7</v>
      </c>
      <c r="C7858" s="81">
        <v>21.36</v>
      </c>
      <c r="D7858" s="67"/>
      <c r="E7858" s="67"/>
      <c r="F7858" s="67"/>
      <c r="G7858" s="67"/>
      <c r="H7858" s="67"/>
      <c r="I7858" s="67"/>
    </row>
    <row r="7859" spans="1:9">
      <c r="A7859" s="79">
        <v>44158</v>
      </c>
      <c r="B7859" s="80">
        <v>8</v>
      </c>
      <c r="C7859" s="81">
        <v>22.18</v>
      </c>
      <c r="D7859" s="67"/>
      <c r="E7859" s="67"/>
      <c r="F7859" s="67"/>
      <c r="G7859" s="67"/>
      <c r="H7859" s="67"/>
      <c r="I7859" s="67"/>
    </row>
    <row r="7860" spans="1:9">
      <c r="A7860" s="79">
        <v>44158</v>
      </c>
      <c r="B7860" s="80">
        <v>9</v>
      </c>
      <c r="C7860" s="81">
        <v>22.61</v>
      </c>
      <c r="D7860" s="67"/>
      <c r="E7860" s="67"/>
      <c r="F7860" s="67"/>
      <c r="G7860" s="67"/>
      <c r="H7860" s="67"/>
      <c r="I7860" s="67"/>
    </row>
    <row r="7861" spans="1:9">
      <c r="A7861" s="79">
        <v>44158</v>
      </c>
      <c r="B7861" s="80">
        <v>10</v>
      </c>
      <c r="C7861" s="81">
        <v>22.24</v>
      </c>
      <c r="D7861" s="67"/>
      <c r="E7861" s="67"/>
      <c r="F7861" s="67"/>
      <c r="G7861" s="67"/>
      <c r="H7861" s="67"/>
      <c r="I7861" s="67"/>
    </row>
    <row r="7862" spans="1:9">
      <c r="A7862" s="79">
        <v>44158</v>
      </c>
      <c r="B7862" s="80">
        <v>11</v>
      </c>
      <c r="C7862" s="81">
        <v>21.85</v>
      </c>
      <c r="D7862" s="67"/>
      <c r="E7862" s="67"/>
      <c r="F7862" s="67"/>
      <c r="G7862" s="67"/>
      <c r="H7862" s="67"/>
      <c r="I7862" s="67"/>
    </row>
    <row r="7863" spans="1:9">
      <c r="A7863" s="79">
        <v>44158</v>
      </c>
      <c r="B7863" s="80">
        <v>12</v>
      </c>
      <c r="C7863" s="81">
        <v>22.39</v>
      </c>
      <c r="D7863" s="67"/>
      <c r="E7863" s="67"/>
      <c r="F7863" s="67"/>
      <c r="G7863" s="67"/>
      <c r="H7863" s="67"/>
      <c r="I7863" s="67"/>
    </row>
    <row r="7864" spans="1:9">
      <c r="A7864" s="79">
        <v>44158</v>
      </c>
      <c r="B7864" s="80">
        <v>13</v>
      </c>
      <c r="C7864" s="81">
        <v>21.28</v>
      </c>
      <c r="D7864" s="67"/>
      <c r="E7864" s="67"/>
      <c r="F7864" s="67"/>
      <c r="G7864" s="67"/>
      <c r="H7864" s="67"/>
      <c r="I7864" s="67"/>
    </row>
    <row r="7865" spans="1:9">
      <c r="A7865" s="79">
        <v>44158</v>
      </c>
      <c r="B7865" s="80">
        <v>14</v>
      </c>
      <c r="C7865" s="81">
        <v>20.12</v>
      </c>
      <c r="D7865" s="67"/>
      <c r="E7865" s="67"/>
      <c r="F7865" s="67"/>
      <c r="G7865" s="67"/>
      <c r="H7865" s="67"/>
      <c r="I7865" s="67"/>
    </row>
    <row r="7866" spans="1:9">
      <c r="A7866" s="79">
        <v>44158</v>
      </c>
      <c r="B7866" s="80">
        <v>15</v>
      </c>
      <c r="C7866" s="81">
        <v>21.13</v>
      </c>
      <c r="D7866" s="67"/>
      <c r="E7866" s="67"/>
      <c r="F7866" s="67"/>
      <c r="G7866" s="67"/>
      <c r="H7866" s="67"/>
      <c r="I7866" s="67"/>
    </row>
    <row r="7867" spans="1:9">
      <c r="A7867" s="79">
        <v>44158</v>
      </c>
      <c r="B7867" s="80">
        <v>16</v>
      </c>
      <c r="C7867" s="81">
        <v>20.57</v>
      </c>
      <c r="D7867" s="67"/>
      <c r="E7867" s="67"/>
      <c r="F7867" s="67"/>
      <c r="G7867" s="67"/>
      <c r="H7867" s="67"/>
      <c r="I7867" s="67"/>
    </row>
    <row r="7868" spans="1:9">
      <c r="A7868" s="79">
        <v>44158</v>
      </c>
      <c r="B7868" s="80">
        <v>17</v>
      </c>
      <c r="C7868" s="81">
        <v>22.01</v>
      </c>
      <c r="D7868" s="67"/>
      <c r="E7868" s="67"/>
      <c r="F7868" s="67"/>
      <c r="G7868" s="67"/>
      <c r="H7868" s="67"/>
      <c r="I7868" s="67"/>
    </row>
    <row r="7869" spans="1:9">
      <c r="A7869" s="79">
        <v>44158</v>
      </c>
      <c r="B7869" s="80">
        <v>18</v>
      </c>
      <c r="C7869" s="81">
        <v>30.24</v>
      </c>
      <c r="D7869" s="67"/>
      <c r="E7869" s="67"/>
      <c r="F7869" s="67"/>
      <c r="G7869" s="67"/>
      <c r="H7869" s="67"/>
      <c r="I7869" s="67"/>
    </row>
    <row r="7870" spans="1:9">
      <c r="A7870" s="79">
        <v>44158</v>
      </c>
      <c r="B7870" s="80">
        <v>19</v>
      </c>
      <c r="C7870" s="81">
        <v>26.04</v>
      </c>
      <c r="D7870" s="67"/>
      <c r="E7870" s="67"/>
      <c r="F7870" s="67"/>
      <c r="G7870" s="67"/>
      <c r="H7870" s="67"/>
      <c r="I7870" s="67"/>
    </row>
    <row r="7871" spans="1:9">
      <c r="A7871" s="79">
        <v>44158</v>
      </c>
      <c r="B7871" s="80">
        <v>20</v>
      </c>
      <c r="C7871" s="81">
        <v>25.7</v>
      </c>
      <c r="D7871" s="67"/>
      <c r="E7871" s="67"/>
      <c r="F7871" s="67"/>
      <c r="G7871" s="67"/>
      <c r="H7871" s="67"/>
      <c r="I7871" s="67"/>
    </row>
    <row r="7872" spans="1:9">
      <c r="A7872" s="79">
        <v>44158</v>
      </c>
      <c r="B7872" s="80">
        <v>21</v>
      </c>
      <c r="C7872" s="81">
        <v>21.5</v>
      </c>
      <c r="D7872" s="67"/>
      <c r="E7872" s="67"/>
      <c r="F7872" s="67"/>
      <c r="G7872" s="67"/>
      <c r="H7872" s="67"/>
      <c r="I7872" s="67"/>
    </row>
    <row r="7873" spans="1:9">
      <c r="A7873" s="79">
        <v>44158</v>
      </c>
      <c r="B7873" s="80">
        <v>22</v>
      </c>
      <c r="C7873" s="81">
        <v>19.03</v>
      </c>
      <c r="D7873" s="67"/>
      <c r="E7873" s="67"/>
      <c r="F7873" s="67"/>
      <c r="G7873" s="67"/>
      <c r="H7873" s="67"/>
      <c r="I7873" s="67"/>
    </row>
    <row r="7874" spans="1:9">
      <c r="A7874" s="79">
        <v>44158</v>
      </c>
      <c r="B7874" s="80">
        <v>23</v>
      </c>
      <c r="C7874" s="81">
        <v>18.940000000000001</v>
      </c>
      <c r="D7874" s="67"/>
      <c r="E7874" s="67"/>
      <c r="F7874" s="67"/>
      <c r="G7874" s="67"/>
      <c r="H7874" s="67"/>
      <c r="I7874" s="67"/>
    </row>
    <row r="7875" spans="1:9">
      <c r="A7875" s="79">
        <v>44158</v>
      </c>
      <c r="B7875" s="80">
        <v>24</v>
      </c>
      <c r="C7875" s="81">
        <v>18.37</v>
      </c>
      <c r="D7875" s="67"/>
      <c r="E7875" s="67"/>
      <c r="F7875" s="67"/>
      <c r="G7875" s="67"/>
      <c r="H7875" s="67"/>
      <c r="I7875" s="67"/>
    </row>
    <row r="7876" spans="1:9">
      <c r="A7876" s="79">
        <v>44159</v>
      </c>
      <c r="B7876" s="80">
        <v>1</v>
      </c>
      <c r="C7876" s="81">
        <v>18.239999999999998</v>
      </c>
      <c r="D7876" s="67"/>
      <c r="E7876" s="67"/>
      <c r="F7876" s="67"/>
      <c r="G7876" s="67"/>
      <c r="H7876" s="67"/>
      <c r="I7876" s="67"/>
    </row>
    <row r="7877" spans="1:9">
      <c r="A7877" s="79">
        <v>44159</v>
      </c>
      <c r="B7877" s="80">
        <v>2</v>
      </c>
      <c r="C7877" s="81">
        <v>18.97</v>
      </c>
      <c r="D7877" s="67"/>
      <c r="E7877" s="67"/>
      <c r="F7877" s="67"/>
      <c r="G7877" s="67"/>
      <c r="H7877" s="67"/>
      <c r="I7877" s="67"/>
    </row>
    <row r="7878" spans="1:9">
      <c r="A7878" s="79">
        <v>44159</v>
      </c>
      <c r="B7878" s="80">
        <v>3</v>
      </c>
      <c r="C7878" s="81">
        <v>18.649999999999999</v>
      </c>
      <c r="D7878" s="67"/>
      <c r="E7878" s="67"/>
      <c r="F7878" s="67"/>
      <c r="G7878" s="67"/>
      <c r="H7878" s="67"/>
      <c r="I7878" s="67"/>
    </row>
    <row r="7879" spans="1:9">
      <c r="A7879" s="79">
        <v>44159</v>
      </c>
      <c r="B7879" s="80">
        <v>4</v>
      </c>
      <c r="C7879" s="81">
        <v>18.940000000000001</v>
      </c>
      <c r="D7879" s="67"/>
      <c r="E7879" s="67"/>
      <c r="F7879" s="67"/>
      <c r="G7879" s="67"/>
      <c r="H7879" s="67"/>
      <c r="I7879" s="67"/>
    </row>
    <row r="7880" spans="1:9">
      <c r="A7880" s="79">
        <v>44159</v>
      </c>
      <c r="B7880" s="80">
        <v>5</v>
      </c>
      <c r="C7880" s="81">
        <v>18.260000000000002</v>
      </c>
      <c r="D7880" s="67"/>
      <c r="E7880" s="67"/>
      <c r="F7880" s="67"/>
      <c r="G7880" s="67"/>
      <c r="H7880" s="67"/>
      <c r="I7880" s="67"/>
    </row>
    <row r="7881" spans="1:9">
      <c r="A7881" s="79">
        <v>44159</v>
      </c>
      <c r="B7881" s="80">
        <v>6</v>
      </c>
      <c r="C7881" s="81">
        <v>19.97</v>
      </c>
      <c r="D7881" s="67"/>
      <c r="E7881" s="67"/>
      <c r="F7881" s="67"/>
      <c r="G7881" s="67"/>
      <c r="H7881" s="67"/>
      <c r="I7881" s="67"/>
    </row>
    <row r="7882" spans="1:9">
      <c r="A7882" s="79">
        <v>44159</v>
      </c>
      <c r="B7882" s="80">
        <v>7</v>
      </c>
      <c r="C7882" s="81">
        <v>20.13</v>
      </c>
      <c r="D7882" s="67"/>
      <c r="E7882" s="67"/>
      <c r="F7882" s="67"/>
      <c r="G7882" s="67"/>
      <c r="H7882" s="67"/>
      <c r="I7882" s="67"/>
    </row>
    <row r="7883" spans="1:9">
      <c r="A7883" s="79">
        <v>44159</v>
      </c>
      <c r="B7883" s="80">
        <v>8</v>
      </c>
      <c r="C7883" s="81">
        <v>21.3</v>
      </c>
      <c r="D7883" s="67"/>
      <c r="E7883" s="67"/>
      <c r="F7883" s="67"/>
      <c r="G7883" s="67"/>
      <c r="H7883" s="67"/>
      <c r="I7883" s="67"/>
    </row>
    <row r="7884" spans="1:9">
      <c r="A7884" s="79">
        <v>44159</v>
      </c>
      <c r="B7884" s="80">
        <v>9</v>
      </c>
      <c r="C7884" s="81">
        <v>23.15</v>
      </c>
      <c r="D7884" s="67"/>
      <c r="E7884" s="67"/>
      <c r="F7884" s="67"/>
      <c r="G7884" s="67"/>
      <c r="H7884" s="67"/>
      <c r="I7884" s="67"/>
    </row>
    <row r="7885" spans="1:9">
      <c r="A7885" s="79">
        <v>44159</v>
      </c>
      <c r="B7885" s="80">
        <v>10</v>
      </c>
      <c r="C7885" s="81">
        <v>22.61</v>
      </c>
      <c r="D7885" s="67"/>
      <c r="E7885" s="67"/>
      <c r="F7885" s="67"/>
      <c r="G7885" s="67"/>
      <c r="H7885" s="67"/>
      <c r="I7885" s="67"/>
    </row>
    <row r="7886" spans="1:9">
      <c r="A7886" s="79">
        <v>44159</v>
      </c>
      <c r="B7886" s="80">
        <v>11</v>
      </c>
      <c r="C7886" s="81">
        <v>22.82</v>
      </c>
      <c r="D7886" s="67"/>
      <c r="E7886" s="67"/>
      <c r="F7886" s="67"/>
      <c r="G7886" s="67"/>
      <c r="H7886" s="67"/>
      <c r="I7886" s="67"/>
    </row>
    <row r="7887" spans="1:9">
      <c r="A7887" s="79">
        <v>44159</v>
      </c>
      <c r="B7887" s="80">
        <v>12</v>
      </c>
      <c r="C7887" s="81">
        <v>24.3</v>
      </c>
      <c r="D7887" s="67"/>
      <c r="E7887" s="67"/>
      <c r="F7887" s="67"/>
      <c r="G7887" s="67"/>
      <c r="H7887" s="67"/>
      <c r="I7887" s="67"/>
    </row>
    <row r="7888" spans="1:9">
      <c r="A7888" s="79">
        <v>44159</v>
      </c>
      <c r="B7888" s="80">
        <v>13</v>
      </c>
      <c r="C7888" s="81">
        <v>28.93</v>
      </c>
      <c r="D7888" s="67"/>
      <c r="E7888" s="67"/>
      <c r="F7888" s="67"/>
      <c r="G7888" s="67"/>
      <c r="H7888" s="67"/>
      <c r="I7888" s="67"/>
    </row>
    <row r="7889" spans="1:9">
      <c r="A7889" s="79">
        <v>44159</v>
      </c>
      <c r="B7889" s="80">
        <v>14</v>
      </c>
      <c r="C7889" s="81">
        <v>26.81</v>
      </c>
      <c r="D7889" s="67"/>
      <c r="E7889" s="67"/>
      <c r="F7889" s="67"/>
      <c r="G7889" s="67"/>
      <c r="H7889" s="67"/>
      <c r="I7889" s="67"/>
    </row>
    <row r="7890" spans="1:9">
      <c r="A7890" s="79">
        <v>44159</v>
      </c>
      <c r="B7890" s="80">
        <v>15</v>
      </c>
      <c r="C7890" s="81">
        <v>45.67</v>
      </c>
      <c r="D7890" s="67"/>
      <c r="E7890" s="67"/>
      <c r="F7890" s="67"/>
      <c r="G7890" s="67"/>
      <c r="H7890" s="67"/>
      <c r="I7890" s="67"/>
    </row>
    <row r="7891" spans="1:9">
      <c r="A7891" s="79">
        <v>44159</v>
      </c>
      <c r="B7891" s="80">
        <v>16</v>
      </c>
      <c r="C7891" s="81">
        <v>24.87</v>
      </c>
      <c r="D7891" s="67"/>
      <c r="E7891" s="67"/>
      <c r="F7891" s="67"/>
      <c r="G7891" s="67"/>
      <c r="H7891" s="67"/>
      <c r="I7891" s="67"/>
    </row>
    <row r="7892" spans="1:9">
      <c r="A7892" s="79">
        <v>44159</v>
      </c>
      <c r="B7892" s="80">
        <v>17</v>
      </c>
      <c r="C7892" s="81">
        <v>22.15</v>
      </c>
      <c r="D7892" s="67"/>
      <c r="E7892" s="67"/>
      <c r="F7892" s="67"/>
      <c r="G7892" s="67"/>
      <c r="H7892" s="67"/>
      <c r="I7892" s="67"/>
    </row>
    <row r="7893" spans="1:9">
      <c r="A7893" s="79">
        <v>44159</v>
      </c>
      <c r="B7893" s="80">
        <v>18</v>
      </c>
      <c r="C7893" s="81">
        <v>34.520000000000003</v>
      </c>
      <c r="D7893" s="67"/>
      <c r="E7893" s="67"/>
      <c r="F7893" s="67"/>
      <c r="G7893" s="67"/>
      <c r="H7893" s="67"/>
      <c r="I7893" s="67"/>
    </row>
    <row r="7894" spans="1:9">
      <c r="A7894" s="79">
        <v>44159</v>
      </c>
      <c r="B7894" s="80">
        <v>19</v>
      </c>
      <c r="C7894" s="81">
        <v>25.59</v>
      </c>
      <c r="D7894" s="67"/>
      <c r="E7894" s="67"/>
      <c r="F7894" s="67"/>
      <c r="G7894" s="67"/>
      <c r="H7894" s="67"/>
      <c r="I7894" s="67"/>
    </row>
    <row r="7895" spans="1:9">
      <c r="A7895" s="79">
        <v>44159</v>
      </c>
      <c r="B7895" s="80">
        <v>20</v>
      </c>
      <c r="C7895" s="81">
        <v>24.26</v>
      </c>
      <c r="D7895" s="67"/>
      <c r="E7895" s="67"/>
      <c r="F7895" s="67"/>
      <c r="G7895" s="67"/>
      <c r="H7895" s="67"/>
      <c r="I7895" s="67"/>
    </row>
    <row r="7896" spans="1:9">
      <c r="A7896" s="79">
        <v>44159</v>
      </c>
      <c r="B7896" s="80">
        <v>21</v>
      </c>
      <c r="C7896" s="81">
        <v>23.54</v>
      </c>
      <c r="D7896" s="67"/>
      <c r="E7896" s="67"/>
      <c r="F7896" s="67"/>
      <c r="G7896" s="67"/>
      <c r="H7896" s="67"/>
      <c r="I7896" s="67"/>
    </row>
    <row r="7897" spans="1:9">
      <c r="A7897" s="79">
        <v>44159</v>
      </c>
      <c r="B7897" s="80">
        <v>22</v>
      </c>
      <c r="C7897" s="81">
        <v>20.73</v>
      </c>
      <c r="D7897" s="67"/>
      <c r="E7897" s="67"/>
      <c r="F7897" s="67"/>
      <c r="G7897" s="67"/>
      <c r="H7897" s="67"/>
      <c r="I7897" s="67"/>
    </row>
    <row r="7898" spans="1:9">
      <c r="A7898" s="79">
        <v>44159</v>
      </c>
      <c r="B7898" s="80">
        <v>23</v>
      </c>
      <c r="C7898" s="81">
        <v>20.260000000000002</v>
      </c>
      <c r="D7898" s="67"/>
      <c r="E7898" s="67"/>
      <c r="F7898" s="67"/>
      <c r="G7898" s="67"/>
      <c r="H7898" s="67"/>
      <c r="I7898" s="67"/>
    </row>
    <row r="7899" spans="1:9">
      <c r="A7899" s="79">
        <v>44159</v>
      </c>
      <c r="B7899" s="80">
        <v>24</v>
      </c>
      <c r="C7899" s="81">
        <v>20.23</v>
      </c>
      <c r="D7899" s="67"/>
      <c r="E7899" s="67"/>
      <c r="F7899" s="67"/>
      <c r="G7899" s="67"/>
      <c r="H7899" s="67"/>
      <c r="I7899" s="67"/>
    </row>
    <row r="7900" spans="1:9">
      <c r="A7900" s="79">
        <v>44160</v>
      </c>
      <c r="B7900" s="80">
        <v>1</v>
      </c>
      <c r="C7900" s="81">
        <v>18.27</v>
      </c>
      <c r="D7900" s="67"/>
      <c r="E7900" s="67"/>
      <c r="F7900" s="67"/>
      <c r="G7900" s="67"/>
      <c r="H7900" s="67"/>
      <c r="I7900" s="67"/>
    </row>
    <row r="7901" spans="1:9">
      <c r="A7901" s="79">
        <v>44160</v>
      </c>
      <c r="B7901" s="80">
        <v>2</v>
      </c>
      <c r="C7901" s="81">
        <v>19.079999999999998</v>
      </c>
      <c r="D7901" s="67"/>
      <c r="E7901" s="67"/>
      <c r="F7901" s="67"/>
      <c r="G7901" s="67"/>
      <c r="H7901" s="67"/>
      <c r="I7901" s="67"/>
    </row>
    <row r="7902" spans="1:9">
      <c r="A7902" s="79">
        <v>44160</v>
      </c>
      <c r="B7902" s="80">
        <v>3</v>
      </c>
      <c r="C7902" s="81">
        <v>17.579999999999998</v>
      </c>
      <c r="D7902" s="67"/>
      <c r="E7902" s="67"/>
      <c r="F7902" s="67"/>
      <c r="G7902" s="67"/>
      <c r="H7902" s="67"/>
      <c r="I7902" s="67"/>
    </row>
    <row r="7903" spans="1:9">
      <c r="A7903" s="79">
        <v>44160</v>
      </c>
      <c r="B7903" s="80">
        <v>4</v>
      </c>
      <c r="C7903" s="81">
        <v>17.88</v>
      </c>
      <c r="D7903" s="67"/>
      <c r="E7903" s="67"/>
      <c r="F7903" s="67"/>
      <c r="G7903" s="67"/>
      <c r="H7903" s="67"/>
      <c r="I7903" s="67"/>
    </row>
    <row r="7904" spans="1:9">
      <c r="A7904" s="79">
        <v>44160</v>
      </c>
      <c r="B7904" s="80">
        <v>5</v>
      </c>
      <c r="C7904" s="81">
        <v>17.22</v>
      </c>
      <c r="D7904" s="67"/>
      <c r="E7904" s="67"/>
      <c r="F7904" s="67"/>
      <c r="G7904" s="67"/>
      <c r="H7904" s="67"/>
      <c r="I7904" s="67"/>
    </row>
    <row r="7905" spans="1:9">
      <c r="A7905" s="79">
        <v>44160</v>
      </c>
      <c r="B7905" s="80">
        <v>6</v>
      </c>
      <c r="C7905" s="81">
        <v>17.73</v>
      </c>
      <c r="D7905" s="67"/>
      <c r="E7905" s="67"/>
      <c r="F7905" s="67"/>
      <c r="G7905" s="67"/>
      <c r="H7905" s="67"/>
      <c r="I7905" s="67"/>
    </row>
    <row r="7906" spans="1:9">
      <c r="A7906" s="79">
        <v>44160</v>
      </c>
      <c r="B7906" s="80">
        <v>7</v>
      </c>
      <c r="C7906" s="81">
        <v>20.100000000000001</v>
      </c>
      <c r="D7906" s="67"/>
      <c r="E7906" s="67"/>
      <c r="F7906" s="67"/>
      <c r="G7906" s="67"/>
      <c r="H7906" s="67"/>
      <c r="I7906" s="67"/>
    </row>
    <row r="7907" spans="1:9">
      <c r="A7907" s="79">
        <v>44160</v>
      </c>
      <c r="B7907" s="80">
        <v>8</v>
      </c>
      <c r="C7907" s="81">
        <v>21.11</v>
      </c>
      <c r="D7907" s="67"/>
      <c r="E7907" s="67"/>
      <c r="F7907" s="67"/>
      <c r="G7907" s="67"/>
      <c r="H7907" s="67"/>
      <c r="I7907" s="67"/>
    </row>
    <row r="7908" spans="1:9">
      <c r="A7908" s="79">
        <v>44160</v>
      </c>
      <c r="B7908" s="80">
        <v>9</v>
      </c>
      <c r="C7908" s="81">
        <v>21.64</v>
      </c>
      <c r="D7908" s="67"/>
      <c r="E7908" s="67"/>
      <c r="F7908" s="67"/>
      <c r="G7908" s="67"/>
      <c r="H7908" s="67"/>
      <c r="I7908" s="67"/>
    </row>
    <row r="7909" spans="1:9">
      <c r="A7909" s="79">
        <v>44160</v>
      </c>
      <c r="B7909" s="80">
        <v>10</v>
      </c>
      <c r="C7909" s="81">
        <v>22.26</v>
      </c>
      <c r="D7909" s="67"/>
      <c r="E7909" s="67"/>
      <c r="F7909" s="67"/>
      <c r="G7909" s="67"/>
      <c r="H7909" s="67"/>
      <c r="I7909" s="67"/>
    </row>
    <row r="7910" spans="1:9">
      <c r="A7910" s="79">
        <v>44160</v>
      </c>
      <c r="B7910" s="80">
        <v>11</v>
      </c>
      <c r="C7910" s="81">
        <v>23.93</v>
      </c>
      <c r="D7910" s="67"/>
      <c r="E7910" s="67"/>
      <c r="F7910" s="67"/>
      <c r="G7910" s="67"/>
      <c r="H7910" s="67"/>
      <c r="I7910" s="67"/>
    </row>
    <row r="7911" spans="1:9">
      <c r="A7911" s="79">
        <v>44160</v>
      </c>
      <c r="B7911" s="80">
        <v>12</v>
      </c>
      <c r="C7911" s="81">
        <v>39.46</v>
      </c>
      <c r="D7911" s="67"/>
      <c r="E7911" s="67"/>
      <c r="F7911" s="67"/>
      <c r="G7911" s="67"/>
      <c r="H7911" s="67"/>
      <c r="I7911" s="67"/>
    </row>
    <row r="7912" spans="1:9">
      <c r="A7912" s="79">
        <v>44160</v>
      </c>
      <c r="B7912" s="80">
        <v>13</v>
      </c>
      <c r="C7912" s="81">
        <v>24.35</v>
      </c>
      <c r="D7912" s="67"/>
      <c r="E7912" s="67"/>
      <c r="F7912" s="67"/>
      <c r="G7912" s="67"/>
      <c r="H7912" s="67"/>
      <c r="I7912" s="67"/>
    </row>
    <row r="7913" spans="1:9">
      <c r="A7913" s="79">
        <v>44160</v>
      </c>
      <c r="B7913" s="80">
        <v>14</v>
      </c>
      <c r="C7913" s="81">
        <v>22.82</v>
      </c>
      <c r="D7913" s="67"/>
      <c r="E7913" s="67"/>
      <c r="F7913" s="67"/>
      <c r="G7913" s="67"/>
      <c r="H7913" s="67"/>
      <c r="I7913" s="67"/>
    </row>
    <row r="7914" spans="1:9">
      <c r="A7914" s="79">
        <v>44160</v>
      </c>
      <c r="B7914" s="80">
        <v>15</v>
      </c>
      <c r="C7914" s="81">
        <v>24</v>
      </c>
      <c r="D7914" s="67"/>
      <c r="E7914" s="67"/>
      <c r="F7914" s="67"/>
      <c r="G7914" s="67"/>
      <c r="H7914" s="67"/>
      <c r="I7914" s="67"/>
    </row>
    <row r="7915" spans="1:9">
      <c r="A7915" s="79">
        <v>44160</v>
      </c>
      <c r="B7915" s="80">
        <v>16</v>
      </c>
      <c r="C7915" s="81">
        <v>23.19</v>
      </c>
      <c r="D7915" s="67"/>
      <c r="E7915" s="67"/>
      <c r="F7915" s="67"/>
      <c r="G7915" s="67"/>
      <c r="H7915" s="67"/>
      <c r="I7915" s="67"/>
    </row>
    <row r="7916" spans="1:9">
      <c r="A7916" s="79">
        <v>44160</v>
      </c>
      <c r="B7916" s="80">
        <v>17</v>
      </c>
      <c r="C7916" s="81">
        <v>24.33</v>
      </c>
      <c r="D7916" s="67"/>
      <c r="E7916" s="67"/>
      <c r="F7916" s="67"/>
      <c r="G7916" s="67"/>
      <c r="H7916" s="67"/>
      <c r="I7916" s="67"/>
    </row>
    <row r="7917" spans="1:9">
      <c r="A7917" s="79">
        <v>44160</v>
      </c>
      <c r="B7917" s="80">
        <v>18</v>
      </c>
      <c r="C7917" s="81">
        <v>26.12</v>
      </c>
      <c r="D7917" s="67"/>
      <c r="E7917" s="67"/>
      <c r="F7917" s="67"/>
      <c r="G7917" s="67"/>
      <c r="H7917" s="67"/>
      <c r="I7917" s="67"/>
    </row>
    <row r="7918" spans="1:9">
      <c r="A7918" s="79">
        <v>44160</v>
      </c>
      <c r="B7918" s="80">
        <v>19</v>
      </c>
      <c r="C7918" s="81">
        <v>22.34</v>
      </c>
      <c r="D7918" s="67"/>
      <c r="E7918" s="67"/>
      <c r="F7918" s="67"/>
      <c r="G7918" s="67"/>
      <c r="H7918" s="67"/>
      <c r="I7918" s="67"/>
    </row>
    <row r="7919" spans="1:9">
      <c r="A7919" s="79">
        <v>44160</v>
      </c>
      <c r="B7919" s="80">
        <v>20</v>
      </c>
      <c r="C7919" s="81">
        <v>20.9</v>
      </c>
      <c r="D7919" s="67"/>
      <c r="E7919" s="67"/>
      <c r="F7919" s="67"/>
      <c r="G7919" s="67"/>
      <c r="H7919" s="67"/>
      <c r="I7919" s="67"/>
    </row>
    <row r="7920" spans="1:9">
      <c r="A7920" s="79">
        <v>44160</v>
      </c>
      <c r="B7920" s="80">
        <v>21</v>
      </c>
      <c r="C7920" s="81">
        <v>20.47</v>
      </c>
      <c r="D7920" s="67"/>
      <c r="E7920" s="67"/>
      <c r="F7920" s="67"/>
      <c r="G7920" s="67"/>
      <c r="H7920" s="67"/>
      <c r="I7920" s="67"/>
    </row>
    <row r="7921" spans="1:9">
      <c r="A7921" s="79">
        <v>44160</v>
      </c>
      <c r="B7921" s="80">
        <v>22</v>
      </c>
      <c r="C7921" s="81">
        <v>19.77</v>
      </c>
      <c r="D7921" s="67"/>
      <c r="E7921" s="67"/>
      <c r="F7921" s="67"/>
      <c r="G7921" s="67"/>
      <c r="H7921" s="67"/>
      <c r="I7921" s="67"/>
    </row>
    <row r="7922" spans="1:9">
      <c r="A7922" s="79">
        <v>44160</v>
      </c>
      <c r="B7922" s="80">
        <v>23</v>
      </c>
      <c r="C7922" s="81">
        <v>18.36</v>
      </c>
      <c r="D7922" s="67"/>
      <c r="E7922" s="67"/>
      <c r="F7922" s="67"/>
      <c r="G7922" s="67"/>
      <c r="H7922" s="67"/>
      <c r="I7922" s="67"/>
    </row>
    <row r="7923" spans="1:9">
      <c r="A7923" s="79">
        <v>44160</v>
      </c>
      <c r="B7923" s="80">
        <v>24</v>
      </c>
      <c r="C7923" s="81">
        <v>19.14</v>
      </c>
      <c r="D7923" s="67"/>
      <c r="E7923" s="67"/>
      <c r="F7923" s="67"/>
      <c r="G7923" s="67"/>
      <c r="H7923" s="67"/>
      <c r="I7923" s="67"/>
    </row>
    <row r="7924" spans="1:9">
      <c r="A7924" s="79">
        <v>44161</v>
      </c>
      <c r="B7924" s="80">
        <v>1</v>
      </c>
      <c r="C7924" s="81">
        <v>17.829999999999998</v>
      </c>
      <c r="D7924" s="67"/>
      <c r="E7924" s="67"/>
      <c r="F7924" s="67"/>
      <c r="G7924" s="67"/>
      <c r="H7924" s="67"/>
      <c r="I7924" s="67"/>
    </row>
    <row r="7925" spans="1:9">
      <c r="A7925" s="79">
        <v>44161</v>
      </c>
      <c r="B7925" s="80">
        <v>2</v>
      </c>
      <c r="C7925" s="81">
        <v>17.45</v>
      </c>
      <c r="D7925" s="67"/>
      <c r="E7925" s="67"/>
      <c r="F7925" s="67"/>
      <c r="G7925" s="67"/>
      <c r="H7925" s="67"/>
      <c r="I7925" s="67"/>
    </row>
    <row r="7926" spans="1:9">
      <c r="A7926" s="79">
        <v>44161</v>
      </c>
      <c r="B7926" s="80">
        <v>3</v>
      </c>
      <c r="C7926" s="81">
        <v>16.04</v>
      </c>
      <c r="D7926" s="67"/>
      <c r="E7926" s="67"/>
      <c r="F7926" s="67"/>
      <c r="G7926" s="67"/>
      <c r="H7926" s="67"/>
      <c r="I7926" s="67"/>
    </row>
    <row r="7927" spans="1:9">
      <c r="A7927" s="79">
        <v>44161</v>
      </c>
      <c r="B7927" s="80">
        <v>4</v>
      </c>
      <c r="C7927" s="81">
        <v>14.72</v>
      </c>
      <c r="D7927" s="67"/>
      <c r="E7927" s="67"/>
      <c r="F7927" s="67"/>
      <c r="G7927" s="67"/>
      <c r="H7927" s="67"/>
      <c r="I7927" s="67"/>
    </row>
    <row r="7928" spans="1:9">
      <c r="A7928" s="79">
        <v>44161</v>
      </c>
      <c r="B7928" s="80">
        <v>5</v>
      </c>
      <c r="C7928" s="81">
        <v>14.8</v>
      </c>
      <c r="D7928" s="67"/>
      <c r="E7928" s="67"/>
      <c r="F7928" s="67"/>
      <c r="G7928" s="67"/>
      <c r="H7928" s="67"/>
      <c r="I7928" s="67"/>
    </row>
    <row r="7929" spans="1:9">
      <c r="A7929" s="79">
        <v>44161</v>
      </c>
      <c r="B7929" s="80">
        <v>6</v>
      </c>
      <c r="C7929" s="81">
        <v>15.03</v>
      </c>
      <c r="D7929" s="67"/>
      <c r="E7929" s="67"/>
      <c r="F7929" s="67"/>
      <c r="G7929" s="67"/>
      <c r="H7929" s="67"/>
      <c r="I7929" s="67"/>
    </row>
    <row r="7930" spans="1:9">
      <c r="A7930" s="79">
        <v>44161</v>
      </c>
      <c r="B7930" s="80">
        <v>7</v>
      </c>
      <c r="C7930" s="81">
        <v>15.48</v>
      </c>
      <c r="D7930" s="67"/>
      <c r="E7930" s="67"/>
      <c r="F7930" s="67"/>
      <c r="G7930" s="67"/>
      <c r="H7930" s="67"/>
      <c r="I7930" s="67"/>
    </row>
    <row r="7931" spans="1:9">
      <c r="A7931" s="79">
        <v>44161</v>
      </c>
      <c r="B7931" s="80">
        <v>8</v>
      </c>
      <c r="C7931" s="81">
        <v>17.579999999999998</v>
      </c>
      <c r="D7931" s="67"/>
      <c r="E7931" s="67"/>
      <c r="F7931" s="67"/>
      <c r="G7931" s="67"/>
      <c r="H7931" s="67"/>
      <c r="I7931" s="67"/>
    </row>
    <row r="7932" spans="1:9">
      <c r="A7932" s="79">
        <v>44161</v>
      </c>
      <c r="B7932" s="80">
        <v>9</v>
      </c>
      <c r="C7932" s="81">
        <v>18.12</v>
      </c>
      <c r="D7932" s="67"/>
      <c r="E7932" s="67"/>
      <c r="F7932" s="67"/>
      <c r="G7932" s="67"/>
      <c r="H7932" s="67"/>
      <c r="I7932" s="67"/>
    </row>
    <row r="7933" spans="1:9">
      <c r="A7933" s="79">
        <v>44161</v>
      </c>
      <c r="B7933" s="80">
        <v>10</v>
      </c>
      <c r="C7933" s="81">
        <v>19.87</v>
      </c>
      <c r="D7933" s="67"/>
      <c r="E7933" s="67"/>
      <c r="F7933" s="67"/>
      <c r="G7933" s="67"/>
      <c r="H7933" s="67"/>
      <c r="I7933" s="67"/>
    </row>
    <row r="7934" spans="1:9">
      <c r="A7934" s="79">
        <v>44161</v>
      </c>
      <c r="B7934" s="80">
        <v>11</v>
      </c>
      <c r="C7934" s="81">
        <v>20.49</v>
      </c>
      <c r="D7934" s="67"/>
      <c r="E7934" s="67"/>
      <c r="F7934" s="67"/>
      <c r="G7934" s="67"/>
      <c r="H7934" s="67"/>
      <c r="I7934" s="67"/>
    </row>
    <row r="7935" spans="1:9">
      <c r="A7935" s="79">
        <v>44161</v>
      </c>
      <c r="B7935" s="80">
        <v>12</v>
      </c>
      <c r="C7935" s="81">
        <v>20.45</v>
      </c>
      <c r="D7935" s="67"/>
      <c r="E7935" s="67"/>
      <c r="F7935" s="67"/>
      <c r="G7935" s="67"/>
      <c r="H7935" s="67"/>
      <c r="I7935" s="67"/>
    </row>
    <row r="7936" spans="1:9">
      <c r="A7936" s="79">
        <v>44161</v>
      </c>
      <c r="B7936" s="80">
        <v>13</v>
      </c>
      <c r="C7936" s="81">
        <v>27.6</v>
      </c>
      <c r="D7936" s="67"/>
      <c r="E7936" s="67"/>
      <c r="F7936" s="67"/>
      <c r="G7936" s="67"/>
      <c r="H7936" s="67"/>
      <c r="I7936" s="67"/>
    </row>
    <row r="7937" spans="1:9">
      <c r="A7937" s="79">
        <v>44161</v>
      </c>
      <c r="B7937" s="80">
        <v>14</v>
      </c>
      <c r="C7937" s="81">
        <v>21.09</v>
      </c>
      <c r="D7937" s="67"/>
      <c r="E7937" s="67"/>
      <c r="F7937" s="67"/>
      <c r="G7937" s="67"/>
      <c r="H7937" s="67"/>
      <c r="I7937" s="67"/>
    </row>
    <row r="7938" spans="1:9">
      <c r="A7938" s="79">
        <v>44161</v>
      </c>
      <c r="B7938" s="80">
        <v>15</v>
      </c>
      <c r="C7938" s="81">
        <v>19.22</v>
      </c>
      <c r="D7938" s="67"/>
      <c r="E7938" s="67"/>
      <c r="F7938" s="67"/>
      <c r="G7938" s="67"/>
      <c r="H7938" s="67"/>
      <c r="I7938" s="67"/>
    </row>
    <row r="7939" spans="1:9">
      <c r="A7939" s="79">
        <v>44161</v>
      </c>
      <c r="B7939" s="80">
        <v>16</v>
      </c>
      <c r="C7939" s="81">
        <v>19.440000000000001</v>
      </c>
      <c r="D7939" s="67"/>
      <c r="E7939" s="67"/>
      <c r="F7939" s="67"/>
      <c r="G7939" s="67"/>
      <c r="H7939" s="67"/>
      <c r="I7939" s="67"/>
    </row>
    <row r="7940" spans="1:9">
      <c r="A7940" s="79">
        <v>44161</v>
      </c>
      <c r="B7940" s="80">
        <v>17</v>
      </c>
      <c r="C7940" s="81">
        <v>19.61</v>
      </c>
      <c r="D7940" s="67"/>
      <c r="E7940" s="67"/>
      <c r="F7940" s="67"/>
      <c r="G7940" s="67"/>
      <c r="H7940" s="67"/>
      <c r="I7940" s="67"/>
    </row>
    <row r="7941" spans="1:9">
      <c r="A7941" s="79">
        <v>44161</v>
      </c>
      <c r="B7941" s="80">
        <v>18</v>
      </c>
      <c r="C7941" s="81">
        <v>20.100000000000001</v>
      </c>
      <c r="D7941" s="67"/>
      <c r="E7941" s="67"/>
      <c r="F7941" s="67"/>
      <c r="G7941" s="67"/>
      <c r="H7941" s="67"/>
      <c r="I7941" s="67"/>
    </row>
    <row r="7942" spans="1:9">
      <c r="A7942" s="79">
        <v>44161</v>
      </c>
      <c r="B7942" s="80">
        <v>19</v>
      </c>
      <c r="C7942" s="81">
        <v>21</v>
      </c>
      <c r="D7942" s="67"/>
      <c r="E7942" s="67"/>
      <c r="F7942" s="67"/>
      <c r="G7942" s="67"/>
      <c r="H7942" s="67"/>
      <c r="I7942" s="67"/>
    </row>
    <row r="7943" spans="1:9">
      <c r="A7943" s="79">
        <v>44161</v>
      </c>
      <c r="B7943" s="80">
        <v>20</v>
      </c>
      <c r="C7943" s="81">
        <v>19.2</v>
      </c>
      <c r="D7943" s="67"/>
      <c r="E7943" s="67"/>
      <c r="F7943" s="67"/>
      <c r="G7943" s="67"/>
      <c r="H7943" s="67"/>
      <c r="I7943" s="67"/>
    </row>
    <row r="7944" spans="1:9">
      <c r="A7944" s="79">
        <v>44161</v>
      </c>
      <c r="B7944" s="80">
        <v>21</v>
      </c>
      <c r="C7944" s="81">
        <v>18.52</v>
      </c>
      <c r="D7944" s="67"/>
      <c r="E7944" s="67"/>
      <c r="F7944" s="67"/>
      <c r="G7944" s="67"/>
      <c r="H7944" s="67"/>
      <c r="I7944" s="67"/>
    </row>
    <row r="7945" spans="1:9">
      <c r="A7945" s="79">
        <v>44161</v>
      </c>
      <c r="B7945" s="80">
        <v>22</v>
      </c>
      <c r="C7945" s="81">
        <v>19.55</v>
      </c>
      <c r="D7945" s="67"/>
      <c r="E7945" s="67"/>
      <c r="F7945" s="67"/>
      <c r="G7945" s="67"/>
      <c r="H7945" s="67"/>
      <c r="I7945" s="67"/>
    </row>
    <row r="7946" spans="1:9">
      <c r="A7946" s="79">
        <v>44161</v>
      </c>
      <c r="B7946" s="80">
        <v>23</v>
      </c>
      <c r="C7946" s="81">
        <v>18.45</v>
      </c>
      <c r="D7946" s="67"/>
      <c r="E7946" s="67"/>
      <c r="F7946" s="67"/>
      <c r="G7946" s="67"/>
      <c r="H7946" s="67"/>
      <c r="I7946" s="67"/>
    </row>
    <row r="7947" spans="1:9">
      <c r="A7947" s="79">
        <v>44161</v>
      </c>
      <c r="B7947" s="80">
        <v>24</v>
      </c>
      <c r="C7947" s="81">
        <v>19.559999999999999</v>
      </c>
      <c r="D7947" s="67"/>
      <c r="E7947" s="67"/>
      <c r="F7947" s="67"/>
      <c r="G7947" s="67"/>
      <c r="H7947" s="67"/>
      <c r="I7947" s="67"/>
    </row>
    <row r="7948" spans="1:9">
      <c r="A7948" s="79">
        <v>44162</v>
      </c>
      <c r="B7948" s="80">
        <v>1</v>
      </c>
      <c r="C7948" s="81">
        <v>16.420000000000002</v>
      </c>
      <c r="D7948" s="67"/>
      <c r="E7948" s="67"/>
      <c r="F7948" s="67"/>
      <c r="G7948" s="67"/>
      <c r="H7948" s="67"/>
      <c r="I7948" s="67"/>
    </row>
    <row r="7949" spans="1:9">
      <c r="A7949" s="79">
        <v>44162</v>
      </c>
      <c r="B7949" s="80">
        <v>2</v>
      </c>
      <c r="C7949" s="81">
        <v>17.32</v>
      </c>
      <c r="D7949" s="67"/>
      <c r="E7949" s="67"/>
      <c r="F7949" s="67"/>
      <c r="G7949" s="67"/>
      <c r="H7949" s="67"/>
      <c r="I7949" s="67"/>
    </row>
    <row r="7950" spans="1:9">
      <c r="A7950" s="79">
        <v>44162</v>
      </c>
      <c r="B7950" s="80">
        <v>3</v>
      </c>
      <c r="C7950" s="81">
        <v>18.38</v>
      </c>
      <c r="D7950" s="67"/>
      <c r="E7950" s="67"/>
      <c r="F7950" s="67"/>
      <c r="G7950" s="67"/>
      <c r="H7950" s="67"/>
      <c r="I7950" s="67"/>
    </row>
    <row r="7951" spans="1:9">
      <c r="A7951" s="79">
        <v>44162</v>
      </c>
      <c r="B7951" s="80">
        <v>4</v>
      </c>
      <c r="C7951" s="81">
        <v>18.329999999999998</v>
      </c>
      <c r="D7951" s="67"/>
      <c r="E7951" s="67"/>
      <c r="F7951" s="67"/>
      <c r="G7951" s="67"/>
      <c r="H7951" s="67"/>
      <c r="I7951" s="67"/>
    </row>
    <row r="7952" spans="1:9">
      <c r="A7952" s="79">
        <v>44162</v>
      </c>
      <c r="B7952" s="80">
        <v>5</v>
      </c>
      <c r="C7952" s="81">
        <v>17.03</v>
      </c>
      <c r="D7952" s="67"/>
      <c r="E7952" s="67"/>
      <c r="F7952" s="67"/>
      <c r="G7952" s="67"/>
      <c r="H7952" s="67"/>
      <c r="I7952" s="67"/>
    </row>
    <row r="7953" spans="1:9">
      <c r="A7953" s="79">
        <v>44162</v>
      </c>
      <c r="B7953" s="80">
        <v>6</v>
      </c>
      <c r="C7953" s="81">
        <v>17.329999999999998</v>
      </c>
      <c r="D7953" s="67"/>
      <c r="E7953" s="67"/>
      <c r="F7953" s="67"/>
      <c r="G7953" s="67"/>
      <c r="H7953" s="67"/>
      <c r="I7953" s="67"/>
    </row>
    <row r="7954" spans="1:9">
      <c r="A7954" s="79">
        <v>44162</v>
      </c>
      <c r="B7954" s="80">
        <v>7</v>
      </c>
      <c r="C7954" s="81">
        <v>17.97</v>
      </c>
      <c r="D7954" s="67"/>
      <c r="E7954" s="67"/>
      <c r="F7954" s="67"/>
      <c r="G7954" s="67"/>
      <c r="H7954" s="67"/>
      <c r="I7954" s="67"/>
    </row>
    <row r="7955" spans="1:9">
      <c r="A7955" s="79">
        <v>44162</v>
      </c>
      <c r="B7955" s="80">
        <v>8</v>
      </c>
      <c r="C7955" s="81">
        <v>19.23</v>
      </c>
      <c r="D7955" s="67"/>
      <c r="E7955" s="67"/>
      <c r="F7955" s="67"/>
      <c r="G7955" s="67"/>
      <c r="H7955" s="67"/>
      <c r="I7955" s="67"/>
    </row>
    <row r="7956" spans="1:9">
      <c r="A7956" s="79">
        <v>44162</v>
      </c>
      <c r="B7956" s="80">
        <v>9</v>
      </c>
      <c r="C7956" s="81">
        <v>18.670000000000002</v>
      </c>
      <c r="D7956" s="67"/>
      <c r="E7956" s="67"/>
      <c r="F7956" s="67"/>
      <c r="G7956" s="67"/>
      <c r="H7956" s="67"/>
      <c r="I7956" s="67"/>
    </row>
    <row r="7957" spans="1:9">
      <c r="A7957" s="79">
        <v>44162</v>
      </c>
      <c r="B7957" s="80">
        <v>10</v>
      </c>
      <c r="C7957" s="81">
        <v>20.56</v>
      </c>
      <c r="D7957" s="67"/>
      <c r="E7957" s="67"/>
      <c r="F7957" s="67"/>
      <c r="G7957" s="67"/>
      <c r="H7957" s="67"/>
      <c r="I7957" s="67"/>
    </row>
    <row r="7958" spans="1:9">
      <c r="A7958" s="79">
        <v>44162</v>
      </c>
      <c r="B7958" s="80">
        <v>11</v>
      </c>
      <c r="C7958" s="81">
        <v>21.2</v>
      </c>
      <c r="D7958" s="67"/>
      <c r="E7958" s="67"/>
      <c r="F7958" s="67"/>
      <c r="G7958" s="67"/>
      <c r="H7958" s="67"/>
      <c r="I7958" s="67"/>
    </row>
    <row r="7959" spans="1:9">
      <c r="A7959" s="79">
        <v>44162</v>
      </c>
      <c r="B7959" s="80">
        <v>12</v>
      </c>
      <c r="C7959" s="81">
        <v>22.1</v>
      </c>
      <c r="D7959" s="67"/>
      <c r="E7959" s="67"/>
      <c r="F7959" s="67"/>
      <c r="G7959" s="67"/>
      <c r="H7959" s="67"/>
      <c r="I7959" s="67"/>
    </row>
    <row r="7960" spans="1:9">
      <c r="A7960" s="79">
        <v>44162</v>
      </c>
      <c r="B7960" s="80">
        <v>13</v>
      </c>
      <c r="C7960" s="81">
        <v>20.48</v>
      </c>
      <c r="D7960" s="67"/>
      <c r="E7960" s="67"/>
      <c r="F7960" s="67"/>
      <c r="G7960" s="67"/>
      <c r="H7960" s="67"/>
      <c r="I7960" s="67"/>
    </row>
    <row r="7961" spans="1:9">
      <c r="A7961" s="79">
        <v>44162</v>
      </c>
      <c r="B7961" s="80">
        <v>14</v>
      </c>
      <c r="C7961" s="81">
        <v>19.239999999999998</v>
      </c>
      <c r="D7961" s="67"/>
      <c r="E7961" s="67"/>
      <c r="F7961" s="67"/>
      <c r="G7961" s="67"/>
      <c r="H7961" s="67"/>
      <c r="I7961" s="67"/>
    </row>
    <row r="7962" spans="1:9">
      <c r="A7962" s="79">
        <v>44162</v>
      </c>
      <c r="B7962" s="80">
        <v>15</v>
      </c>
      <c r="C7962" s="81">
        <v>18.55</v>
      </c>
      <c r="D7962" s="67"/>
      <c r="E7962" s="67"/>
      <c r="F7962" s="67"/>
      <c r="G7962" s="67"/>
      <c r="H7962" s="67"/>
      <c r="I7962" s="67"/>
    </row>
    <row r="7963" spans="1:9">
      <c r="A7963" s="79">
        <v>44162</v>
      </c>
      <c r="B7963" s="80">
        <v>16</v>
      </c>
      <c r="C7963" s="81">
        <v>18.47</v>
      </c>
      <c r="D7963" s="67"/>
      <c r="E7963" s="67"/>
      <c r="F7963" s="67"/>
      <c r="G7963" s="67"/>
      <c r="H7963" s="67"/>
      <c r="I7963" s="67"/>
    </row>
    <row r="7964" spans="1:9">
      <c r="A7964" s="79">
        <v>44162</v>
      </c>
      <c r="B7964" s="80">
        <v>17</v>
      </c>
      <c r="C7964" s="81">
        <v>20.100000000000001</v>
      </c>
      <c r="D7964" s="67"/>
      <c r="E7964" s="67"/>
      <c r="F7964" s="67"/>
      <c r="G7964" s="67"/>
      <c r="H7964" s="67"/>
      <c r="I7964" s="67"/>
    </row>
    <row r="7965" spans="1:9">
      <c r="A7965" s="79">
        <v>44162</v>
      </c>
      <c r="B7965" s="80">
        <v>18</v>
      </c>
      <c r="C7965" s="81">
        <v>30.63</v>
      </c>
      <c r="D7965" s="67"/>
      <c r="E7965" s="67"/>
      <c r="F7965" s="67"/>
      <c r="G7965" s="67"/>
      <c r="H7965" s="67"/>
      <c r="I7965" s="67"/>
    </row>
    <row r="7966" spans="1:9">
      <c r="A7966" s="79">
        <v>44162</v>
      </c>
      <c r="B7966" s="80">
        <v>19</v>
      </c>
      <c r="C7966" s="81">
        <v>22.44</v>
      </c>
      <c r="D7966" s="67"/>
      <c r="E7966" s="67"/>
      <c r="F7966" s="67"/>
      <c r="G7966" s="67"/>
      <c r="H7966" s="67"/>
      <c r="I7966" s="67"/>
    </row>
    <row r="7967" spans="1:9">
      <c r="A7967" s="79">
        <v>44162</v>
      </c>
      <c r="B7967" s="80">
        <v>20</v>
      </c>
      <c r="C7967" s="81">
        <v>19.29</v>
      </c>
      <c r="D7967" s="67"/>
      <c r="E7967" s="67"/>
      <c r="F7967" s="67"/>
      <c r="G7967" s="67"/>
      <c r="H7967" s="67"/>
      <c r="I7967" s="67"/>
    </row>
    <row r="7968" spans="1:9">
      <c r="A7968" s="79">
        <v>44162</v>
      </c>
      <c r="B7968" s="80">
        <v>21</v>
      </c>
      <c r="C7968" s="81">
        <v>19.2</v>
      </c>
      <c r="D7968" s="67"/>
      <c r="E7968" s="67"/>
      <c r="F7968" s="67"/>
      <c r="G7968" s="67"/>
      <c r="H7968" s="67"/>
      <c r="I7968" s="67"/>
    </row>
    <row r="7969" spans="1:9">
      <c r="A7969" s="79">
        <v>44162</v>
      </c>
      <c r="B7969" s="80">
        <v>22</v>
      </c>
      <c r="C7969" s="81">
        <v>17.86</v>
      </c>
      <c r="D7969" s="67"/>
      <c r="E7969" s="67"/>
      <c r="F7969" s="67"/>
      <c r="G7969" s="67"/>
      <c r="H7969" s="67"/>
      <c r="I7969" s="67"/>
    </row>
    <row r="7970" spans="1:9">
      <c r="A7970" s="79">
        <v>44162</v>
      </c>
      <c r="B7970" s="80">
        <v>23</v>
      </c>
      <c r="C7970" s="81">
        <v>16.27</v>
      </c>
      <c r="D7970" s="67"/>
      <c r="E7970" s="67"/>
      <c r="F7970" s="67"/>
      <c r="G7970" s="67"/>
      <c r="H7970" s="67"/>
      <c r="I7970" s="67"/>
    </row>
    <row r="7971" spans="1:9">
      <c r="A7971" s="79">
        <v>44162</v>
      </c>
      <c r="B7971" s="80">
        <v>24</v>
      </c>
      <c r="C7971" s="81">
        <v>16.73</v>
      </c>
      <c r="D7971" s="67"/>
      <c r="E7971" s="67"/>
      <c r="F7971" s="67"/>
      <c r="G7971" s="67"/>
      <c r="H7971" s="67"/>
      <c r="I7971" s="67"/>
    </row>
    <row r="7972" spans="1:9">
      <c r="A7972" s="79">
        <v>44163</v>
      </c>
      <c r="B7972" s="80">
        <v>1</v>
      </c>
      <c r="C7972" s="81">
        <v>14.1</v>
      </c>
      <c r="D7972" s="67"/>
      <c r="E7972" s="67"/>
      <c r="F7972" s="67"/>
      <c r="G7972" s="67"/>
      <c r="H7972" s="67"/>
      <c r="I7972" s="67"/>
    </row>
    <row r="7973" spans="1:9">
      <c r="A7973" s="79">
        <v>44163</v>
      </c>
      <c r="B7973" s="80">
        <v>2</v>
      </c>
      <c r="C7973" s="81">
        <v>12.86</v>
      </c>
      <c r="D7973" s="67"/>
      <c r="E7973" s="67"/>
      <c r="F7973" s="67"/>
      <c r="G7973" s="67"/>
      <c r="H7973" s="67"/>
      <c r="I7973" s="67"/>
    </row>
    <row r="7974" spans="1:9">
      <c r="A7974" s="79">
        <v>44163</v>
      </c>
      <c r="B7974" s="80">
        <v>3</v>
      </c>
      <c r="C7974" s="81">
        <v>14.86</v>
      </c>
      <c r="D7974" s="67"/>
      <c r="E7974" s="67"/>
      <c r="F7974" s="67"/>
      <c r="G7974" s="67"/>
      <c r="H7974" s="67"/>
      <c r="I7974" s="67"/>
    </row>
    <row r="7975" spans="1:9">
      <c r="A7975" s="79">
        <v>44163</v>
      </c>
      <c r="B7975" s="80">
        <v>4</v>
      </c>
      <c r="C7975" s="81">
        <v>15.31</v>
      </c>
      <c r="D7975" s="67"/>
      <c r="E7975" s="67"/>
      <c r="F7975" s="67"/>
      <c r="G7975" s="67"/>
      <c r="H7975" s="67"/>
      <c r="I7975" s="67"/>
    </row>
    <row r="7976" spans="1:9">
      <c r="A7976" s="79">
        <v>44163</v>
      </c>
      <c r="B7976" s="80">
        <v>5</v>
      </c>
      <c r="C7976" s="81">
        <v>16.13</v>
      </c>
      <c r="D7976" s="67"/>
      <c r="E7976" s="67"/>
      <c r="F7976" s="67"/>
      <c r="G7976" s="67"/>
      <c r="H7976" s="67"/>
      <c r="I7976" s="67"/>
    </row>
    <row r="7977" spans="1:9">
      <c r="A7977" s="79">
        <v>44163</v>
      </c>
      <c r="B7977" s="80">
        <v>6</v>
      </c>
      <c r="C7977" s="81">
        <v>15.3</v>
      </c>
      <c r="D7977" s="67"/>
      <c r="E7977" s="67"/>
      <c r="F7977" s="67"/>
      <c r="G7977" s="67"/>
      <c r="H7977" s="67"/>
      <c r="I7977" s="67"/>
    </row>
    <row r="7978" spans="1:9">
      <c r="A7978" s="79">
        <v>44163</v>
      </c>
      <c r="B7978" s="80">
        <v>7</v>
      </c>
      <c r="C7978" s="81">
        <v>16.73</v>
      </c>
      <c r="D7978" s="67"/>
      <c r="E7978" s="67"/>
      <c r="F7978" s="67"/>
      <c r="G7978" s="67"/>
      <c r="H7978" s="67"/>
      <c r="I7978" s="67"/>
    </row>
    <row r="7979" spans="1:9">
      <c r="A7979" s="79">
        <v>44163</v>
      </c>
      <c r="B7979" s="80">
        <v>8</v>
      </c>
      <c r="C7979" s="81">
        <v>18.89</v>
      </c>
      <c r="D7979" s="67"/>
      <c r="E7979" s="67"/>
      <c r="F7979" s="67"/>
      <c r="G7979" s="67"/>
      <c r="H7979" s="67"/>
      <c r="I7979" s="67"/>
    </row>
    <row r="7980" spans="1:9">
      <c r="A7980" s="79">
        <v>44163</v>
      </c>
      <c r="B7980" s="80">
        <v>9</v>
      </c>
      <c r="C7980" s="81">
        <v>18.850000000000001</v>
      </c>
      <c r="D7980" s="67"/>
      <c r="E7980" s="67"/>
      <c r="F7980" s="67"/>
      <c r="G7980" s="67"/>
      <c r="H7980" s="67"/>
      <c r="I7980" s="67"/>
    </row>
    <row r="7981" spans="1:9">
      <c r="A7981" s="79">
        <v>44163</v>
      </c>
      <c r="B7981" s="80">
        <v>10</v>
      </c>
      <c r="C7981" s="81">
        <v>18.47</v>
      </c>
      <c r="D7981" s="67"/>
      <c r="E7981" s="67"/>
      <c r="F7981" s="67"/>
      <c r="G7981" s="67"/>
      <c r="H7981" s="67"/>
      <c r="I7981" s="67"/>
    </row>
    <row r="7982" spans="1:9">
      <c r="A7982" s="79">
        <v>44163</v>
      </c>
      <c r="B7982" s="80">
        <v>11</v>
      </c>
      <c r="C7982" s="81">
        <v>19.690000000000001</v>
      </c>
      <c r="D7982" s="67"/>
      <c r="E7982" s="67"/>
      <c r="F7982" s="67"/>
      <c r="G7982" s="67"/>
      <c r="H7982" s="67"/>
      <c r="I7982" s="67"/>
    </row>
    <row r="7983" spans="1:9">
      <c r="A7983" s="79">
        <v>44163</v>
      </c>
      <c r="B7983" s="80">
        <v>12</v>
      </c>
      <c r="C7983" s="81">
        <v>20.25</v>
      </c>
      <c r="D7983" s="67"/>
      <c r="E7983" s="67"/>
      <c r="F7983" s="67"/>
      <c r="G7983" s="67"/>
      <c r="H7983" s="67"/>
      <c r="I7983" s="67"/>
    </row>
    <row r="7984" spans="1:9">
      <c r="A7984" s="79">
        <v>44163</v>
      </c>
      <c r="B7984" s="80">
        <v>13</v>
      </c>
      <c r="C7984" s="81">
        <v>19.170000000000002</v>
      </c>
      <c r="D7984" s="67"/>
      <c r="E7984" s="67"/>
      <c r="F7984" s="67"/>
      <c r="G7984" s="67"/>
      <c r="H7984" s="67"/>
      <c r="I7984" s="67"/>
    </row>
    <row r="7985" spans="1:9">
      <c r="A7985" s="79">
        <v>44163</v>
      </c>
      <c r="B7985" s="80">
        <v>14</v>
      </c>
      <c r="C7985" s="81">
        <v>17.260000000000002</v>
      </c>
      <c r="D7985" s="67"/>
      <c r="E7985" s="67"/>
      <c r="F7985" s="67"/>
      <c r="G7985" s="67"/>
      <c r="H7985" s="67"/>
      <c r="I7985" s="67"/>
    </row>
    <row r="7986" spans="1:9">
      <c r="A7986" s="79">
        <v>44163</v>
      </c>
      <c r="B7986" s="80">
        <v>15</v>
      </c>
      <c r="C7986" s="81">
        <v>16.940000000000001</v>
      </c>
      <c r="D7986" s="67"/>
      <c r="E7986" s="67"/>
      <c r="F7986" s="67"/>
      <c r="G7986" s="67"/>
      <c r="H7986" s="67"/>
      <c r="I7986" s="67"/>
    </row>
    <row r="7987" spans="1:9">
      <c r="A7987" s="79">
        <v>44163</v>
      </c>
      <c r="B7987" s="80">
        <v>16</v>
      </c>
      <c r="C7987" s="81">
        <v>16.53</v>
      </c>
      <c r="D7987" s="67"/>
      <c r="E7987" s="67"/>
      <c r="F7987" s="67"/>
      <c r="G7987" s="67"/>
      <c r="H7987" s="67"/>
      <c r="I7987" s="67"/>
    </row>
    <row r="7988" spans="1:9">
      <c r="A7988" s="79">
        <v>44163</v>
      </c>
      <c r="B7988" s="80">
        <v>17</v>
      </c>
      <c r="C7988" s="81">
        <v>18.350000000000001</v>
      </c>
      <c r="D7988" s="67"/>
      <c r="E7988" s="67"/>
      <c r="F7988" s="67"/>
      <c r="G7988" s="67"/>
      <c r="H7988" s="67"/>
      <c r="I7988" s="67"/>
    </row>
    <row r="7989" spans="1:9">
      <c r="A7989" s="79">
        <v>44163</v>
      </c>
      <c r="B7989" s="80">
        <v>18</v>
      </c>
      <c r="C7989" s="81">
        <v>19.399999999999999</v>
      </c>
      <c r="D7989" s="67"/>
      <c r="E7989" s="67"/>
      <c r="F7989" s="67"/>
      <c r="G7989" s="67"/>
      <c r="H7989" s="67"/>
      <c r="I7989" s="67"/>
    </row>
    <row r="7990" spans="1:9">
      <c r="A7990" s="79">
        <v>44163</v>
      </c>
      <c r="B7990" s="80">
        <v>19</v>
      </c>
      <c r="C7990" s="81">
        <v>18.7</v>
      </c>
      <c r="D7990" s="67"/>
      <c r="E7990" s="67"/>
      <c r="F7990" s="67"/>
      <c r="G7990" s="67"/>
      <c r="H7990" s="67"/>
      <c r="I7990" s="67"/>
    </row>
    <row r="7991" spans="1:9">
      <c r="A7991" s="79">
        <v>44163</v>
      </c>
      <c r="B7991" s="80">
        <v>20</v>
      </c>
      <c r="C7991" s="81">
        <v>16.72</v>
      </c>
      <c r="D7991" s="67"/>
      <c r="E7991" s="67"/>
      <c r="F7991" s="67"/>
      <c r="G7991" s="67"/>
      <c r="H7991" s="67"/>
      <c r="I7991" s="67"/>
    </row>
    <row r="7992" spans="1:9">
      <c r="A7992" s="79">
        <v>44163</v>
      </c>
      <c r="B7992" s="80">
        <v>21</v>
      </c>
      <c r="C7992" s="81">
        <v>17.670000000000002</v>
      </c>
      <c r="D7992" s="67"/>
      <c r="E7992" s="67"/>
      <c r="F7992" s="67"/>
      <c r="G7992" s="67"/>
      <c r="H7992" s="67"/>
      <c r="I7992" s="67"/>
    </row>
    <row r="7993" spans="1:9">
      <c r="A7993" s="79">
        <v>44163</v>
      </c>
      <c r="B7993" s="80">
        <v>22</v>
      </c>
      <c r="C7993" s="81">
        <v>16.54</v>
      </c>
      <c r="D7993" s="67"/>
      <c r="E7993" s="67"/>
      <c r="F7993" s="67"/>
      <c r="G7993" s="67"/>
      <c r="H7993" s="67"/>
      <c r="I7993" s="67"/>
    </row>
    <row r="7994" spans="1:9">
      <c r="A7994" s="79">
        <v>44163</v>
      </c>
      <c r="B7994" s="80">
        <v>23</v>
      </c>
      <c r="C7994" s="81">
        <v>15.54</v>
      </c>
      <c r="D7994" s="67"/>
      <c r="E7994" s="67"/>
      <c r="F7994" s="67"/>
      <c r="G7994" s="67"/>
      <c r="H7994" s="67"/>
      <c r="I7994" s="67"/>
    </row>
    <row r="7995" spans="1:9">
      <c r="A7995" s="79">
        <v>44163</v>
      </c>
      <c r="B7995" s="80">
        <v>24</v>
      </c>
      <c r="C7995" s="81">
        <v>15.69</v>
      </c>
      <c r="D7995" s="67"/>
      <c r="E7995" s="67"/>
      <c r="F7995" s="67"/>
      <c r="G7995" s="67"/>
      <c r="H7995" s="67"/>
      <c r="I7995" s="67"/>
    </row>
    <row r="7996" spans="1:9">
      <c r="A7996" s="79">
        <v>44164</v>
      </c>
      <c r="B7996" s="80">
        <v>1</v>
      </c>
      <c r="C7996" s="81">
        <v>14.25</v>
      </c>
      <c r="D7996" s="67"/>
      <c r="E7996" s="67"/>
      <c r="F7996" s="67"/>
      <c r="G7996" s="67"/>
      <c r="H7996" s="67"/>
      <c r="I7996" s="67"/>
    </row>
    <row r="7997" spans="1:9">
      <c r="A7997" s="79">
        <v>44164</v>
      </c>
      <c r="B7997" s="80">
        <v>2</v>
      </c>
      <c r="C7997" s="81">
        <v>14.55</v>
      </c>
      <c r="D7997" s="67"/>
      <c r="E7997" s="67"/>
      <c r="F7997" s="67"/>
      <c r="G7997" s="67"/>
      <c r="H7997" s="67"/>
      <c r="I7997" s="67"/>
    </row>
    <row r="7998" spans="1:9">
      <c r="A7998" s="79">
        <v>44164</v>
      </c>
      <c r="B7998" s="80">
        <v>3</v>
      </c>
      <c r="C7998" s="81">
        <v>13.75</v>
      </c>
      <c r="D7998" s="67"/>
      <c r="E7998" s="67"/>
      <c r="F7998" s="67"/>
      <c r="G7998" s="67"/>
      <c r="H7998" s="67"/>
      <c r="I7998" s="67"/>
    </row>
    <row r="7999" spans="1:9">
      <c r="A7999" s="79">
        <v>44164</v>
      </c>
      <c r="B7999" s="80">
        <v>4</v>
      </c>
      <c r="C7999" s="81">
        <v>15.18</v>
      </c>
      <c r="D7999" s="67"/>
      <c r="E7999" s="67"/>
      <c r="F7999" s="67"/>
      <c r="G7999" s="67"/>
      <c r="H7999" s="67"/>
      <c r="I7999" s="67"/>
    </row>
    <row r="8000" spans="1:9">
      <c r="A8000" s="79">
        <v>44164</v>
      </c>
      <c r="B8000" s="80">
        <v>5</v>
      </c>
      <c r="C8000" s="81">
        <v>15.19</v>
      </c>
      <c r="D8000" s="67"/>
      <c r="E8000" s="67"/>
      <c r="F8000" s="67"/>
      <c r="G8000" s="67"/>
      <c r="H8000" s="67"/>
      <c r="I8000" s="67"/>
    </row>
    <row r="8001" spans="1:9">
      <c r="A8001" s="79">
        <v>44164</v>
      </c>
      <c r="B8001" s="80">
        <v>6</v>
      </c>
      <c r="C8001" s="81">
        <v>14.51</v>
      </c>
      <c r="D8001" s="67"/>
      <c r="E8001" s="67"/>
      <c r="F8001" s="67"/>
      <c r="G8001" s="67"/>
      <c r="H8001" s="67"/>
      <c r="I8001" s="67"/>
    </row>
    <row r="8002" spans="1:9">
      <c r="A8002" s="79">
        <v>44164</v>
      </c>
      <c r="B8002" s="80">
        <v>7</v>
      </c>
      <c r="C8002" s="81">
        <v>15.16</v>
      </c>
      <c r="D8002" s="67"/>
      <c r="E8002" s="67"/>
      <c r="F8002" s="67"/>
      <c r="G8002" s="67"/>
      <c r="H8002" s="67"/>
      <c r="I8002" s="67"/>
    </row>
    <row r="8003" spans="1:9">
      <c r="A8003" s="79">
        <v>44164</v>
      </c>
      <c r="B8003" s="80">
        <v>8</v>
      </c>
      <c r="C8003" s="81">
        <v>15.61</v>
      </c>
      <c r="D8003" s="67"/>
      <c r="E8003" s="67"/>
      <c r="F8003" s="67"/>
      <c r="G8003" s="67"/>
      <c r="H8003" s="67"/>
      <c r="I8003" s="67"/>
    </row>
    <row r="8004" spans="1:9">
      <c r="A8004" s="79">
        <v>44164</v>
      </c>
      <c r="B8004" s="80">
        <v>9</v>
      </c>
      <c r="C8004" s="81">
        <v>16.59</v>
      </c>
      <c r="D8004" s="67"/>
      <c r="E8004" s="67"/>
      <c r="F8004" s="67"/>
      <c r="G8004" s="67"/>
      <c r="H8004" s="67"/>
      <c r="I8004" s="67"/>
    </row>
    <row r="8005" spans="1:9">
      <c r="A8005" s="79">
        <v>44164</v>
      </c>
      <c r="B8005" s="80">
        <v>10</v>
      </c>
      <c r="C8005" s="81">
        <v>17.190000000000001</v>
      </c>
      <c r="D8005" s="67"/>
      <c r="E8005" s="67"/>
      <c r="F8005" s="67"/>
      <c r="G8005" s="67"/>
      <c r="H8005" s="67"/>
      <c r="I8005" s="67"/>
    </row>
    <row r="8006" spans="1:9">
      <c r="A8006" s="79">
        <v>44164</v>
      </c>
      <c r="B8006" s="80">
        <v>11</v>
      </c>
      <c r="C8006" s="81">
        <v>17.13</v>
      </c>
      <c r="D8006" s="67"/>
      <c r="E8006" s="67"/>
      <c r="F8006" s="67"/>
      <c r="G8006" s="67"/>
      <c r="H8006" s="67"/>
      <c r="I8006" s="67"/>
    </row>
    <row r="8007" spans="1:9">
      <c r="A8007" s="79">
        <v>44164</v>
      </c>
      <c r="B8007" s="80">
        <v>12</v>
      </c>
      <c r="C8007" s="81">
        <v>17.39</v>
      </c>
      <c r="D8007" s="67"/>
      <c r="E8007" s="67"/>
      <c r="F8007" s="67"/>
      <c r="G8007" s="67"/>
      <c r="H8007" s="67"/>
      <c r="I8007" s="67"/>
    </row>
    <row r="8008" spans="1:9">
      <c r="A8008" s="79">
        <v>44164</v>
      </c>
      <c r="B8008" s="80">
        <v>13</v>
      </c>
      <c r="C8008" s="81">
        <v>18.010000000000002</v>
      </c>
      <c r="D8008" s="67"/>
      <c r="E8008" s="67"/>
      <c r="F8008" s="67"/>
      <c r="G8008" s="67"/>
      <c r="H8008" s="67"/>
      <c r="I8008" s="67"/>
    </row>
    <row r="8009" spans="1:9">
      <c r="A8009" s="79">
        <v>44164</v>
      </c>
      <c r="B8009" s="80">
        <v>14</v>
      </c>
      <c r="C8009" s="81">
        <v>16.739999999999998</v>
      </c>
      <c r="D8009" s="67"/>
      <c r="E8009" s="67"/>
      <c r="F8009" s="67"/>
      <c r="G8009" s="67"/>
      <c r="H8009" s="67"/>
      <c r="I8009" s="67"/>
    </row>
    <row r="8010" spans="1:9">
      <c r="A8010" s="79">
        <v>44164</v>
      </c>
      <c r="B8010" s="80">
        <v>15</v>
      </c>
      <c r="C8010" s="81">
        <v>16.59</v>
      </c>
      <c r="D8010" s="67"/>
      <c r="E8010" s="67"/>
      <c r="F8010" s="67"/>
      <c r="G8010" s="67"/>
      <c r="H8010" s="67"/>
      <c r="I8010" s="67"/>
    </row>
    <row r="8011" spans="1:9">
      <c r="A8011" s="79">
        <v>44164</v>
      </c>
      <c r="B8011" s="80">
        <v>16</v>
      </c>
      <c r="C8011" s="81">
        <v>17.059999999999999</v>
      </c>
      <c r="D8011" s="67"/>
      <c r="E8011" s="67"/>
      <c r="F8011" s="67"/>
      <c r="G8011" s="67"/>
      <c r="H8011" s="67"/>
      <c r="I8011" s="67"/>
    </row>
    <row r="8012" spans="1:9">
      <c r="A8012" s="79">
        <v>44164</v>
      </c>
      <c r="B8012" s="80">
        <v>17</v>
      </c>
      <c r="C8012" s="81">
        <v>18.329999999999998</v>
      </c>
      <c r="D8012" s="67"/>
      <c r="E8012" s="67"/>
      <c r="F8012" s="67"/>
      <c r="G8012" s="67"/>
      <c r="H8012" s="67"/>
      <c r="I8012" s="67"/>
    </row>
    <row r="8013" spans="1:9">
      <c r="A8013" s="79">
        <v>44164</v>
      </c>
      <c r="B8013" s="80">
        <v>18</v>
      </c>
      <c r="C8013" s="81">
        <v>24.16</v>
      </c>
      <c r="D8013" s="67"/>
      <c r="E8013" s="67"/>
      <c r="F8013" s="67"/>
      <c r="G8013" s="67"/>
      <c r="H8013" s="67"/>
      <c r="I8013" s="67"/>
    </row>
    <row r="8014" spans="1:9">
      <c r="A8014" s="79">
        <v>44164</v>
      </c>
      <c r="B8014" s="80">
        <v>19</v>
      </c>
      <c r="C8014" s="81">
        <v>21.25</v>
      </c>
      <c r="D8014" s="67"/>
      <c r="E8014" s="67"/>
      <c r="F8014" s="67"/>
      <c r="G8014" s="67"/>
      <c r="H8014" s="67"/>
      <c r="I8014" s="67"/>
    </row>
    <row r="8015" spans="1:9">
      <c r="A8015" s="79">
        <v>44164</v>
      </c>
      <c r="B8015" s="80">
        <v>20</v>
      </c>
      <c r="C8015" s="81">
        <v>20.46</v>
      </c>
      <c r="D8015" s="67"/>
      <c r="E8015" s="67"/>
      <c r="F8015" s="67"/>
      <c r="G8015" s="67"/>
      <c r="H8015" s="67"/>
      <c r="I8015" s="67"/>
    </row>
    <row r="8016" spans="1:9">
      <c r="A8016" s="79">
        <v>44164</v>
      </c>
      <c r="B8016" s="80">
        <v>21</v>
      </c>
      <c r="C8016" s="81">
        <v>19.14</v>
      </c>
      <c r="D8016" s="67"/>
      <c r="E8016" s="67"/>
      <c r="F8016" s="67"/>
      <c r="G8016" s="67"/>
      <c r="H8016" s="67"/>
      <c r="I8016" s="67"/>
    </row>
    <row r="8017" spans="1:9">
      <c r="A8017" s="79">
        <v>44164</v>
      </c>
      <c r="B8017" s="80">
        <v>22</v>
      </c>
      <c r="C8017" s="81">
        <v>17.510000000000002</v>
      </c>
      <c r="D8017" s="67"/>
      <c r="E8017" s="67"/>
      <c r="F8017" s="67"/>
      <c r="G8017" s="67"/>
      <c r="H8017" s="67"/>
      <c r="I8017" s="67"/>
    </row>
    <row r="8018" spans="1:9">
      <c r="A8018" s="79">
        <v>44164</v>
      </c>
      <c r="B8018" s="80">
        <v>23</v>
      </c>
      <c r="C8018" s="81">
        <v>16.190000000000001</v>
      </c>
      <c r="D8018" s="67"/>
      <c r="E8018" s="67"/>
      <c r="F8018" s="67"/>
      <c r="G8018" s="67"/>
      <c r="H8018" s="67"/>
      <c r="I8018" s="67"/>
    </row>
    <row r="8019" spans="1:9">
      <c r="A8019" s="79">
        <v>44164</v>
      </c>
      <c r="B8019" s="80">
        <v>24</v>
      </c>
      <c r="C8019" s="81">
        <v>16.760000000000002</v>
      </c>
      <c r="D8019" s="67"/>
      <c r="E8019" s="67"/>
      <c r="F8019" s="67"/>
      <c r="G8019" s="67"/>
      <c r="H8019" s="67"/>
      <c r="I8019" s="67"/>
    </row>
    <row r="8020" spans="1:9">
      <c r="A8020" s="79">
        <v>44165</v>
      </c>
      <c r="B8020" s="80">
        <v>1</v>
      </c>
      <c r="C8020" s="81">
        <v>16.25</v>
      </c>
      <c r="D8020" s="67"/>
      <c r="E8020" s="67"/>
      <c r="F8020" s="67"/>
      <c r="G8020" s="67"/>
      <c r="H8020" s="67"/>
      <c r="I8020" s="67"/>
    </row>
    <row r="8021" spans="1:9">
      <c r="A8021" s="79">
        <v>44165</v>
      </c>
      <c r="B8021" s="80">
        <v>2</v>
      </c>
      <c r="C8021" s="81">
        <v>16.73</v>
      </c>
      <c r="D8021" s="67"/>
      <c r="E8021" s="67"/>
      <c r="F8021" s="67"/>
      <c r="G8021" s="67"/>
      <c r="H8021" s="67"/>
      <c r="I8021" s="67"/>
    </row>
    <row r="8022" spans="1:9">
      <c r="A8022" s="79">
        <v>44165</v>
      </c>
      <c r="B8022" s="80">
        <v>3</v>
      </c>
      <c r="C8022" s="81">
        <v>15.56</v>
      </c>
      <c r="D8022" s="67"/>
      <c r="E8022" s="67"/>
      <c r="F8022" s="67"/>
      <c r="G8022" s="67"/>
      <c r="H8022" s="67"/>
      <c r="I8022" s="67"/>
    </row>
    <row r="8023" spans="1:9">
      <c r="A8023" s="79">
        <v>44165</v>
      </c>
      <c r="B8023" s="80">
        <v>4</v>
      </c>
      <c r="C8023" s="81">
        <v>16.75</v>
      </c>
      <c r="D8023" s="67"/>
      <c r="E8023" s="67"/>
      <c r="F8023" s="67"/>
      <c r="G8023" s="67"/>
      <c r="H8023" s="67"/>
      <c r="I8023" s="67"/>
    </row>
    <row r="8024" spans="1:9">
      <c r="A8024" s="79">
        <v>44165</v>
      </c>
      <c r="B8024" s="80">
        <v>5</v>
      </c>
      <c r="C8024" s="81">
        <v>18.21</v>
      </c>
      <c r="D8024" s="67"/>
      <c r="E8024" s="67"/>
      <c r="F8024" s="67"/>
      <c r="G8024" s="67"/>
      <c r="H8024" s="67"/>
      <c r="I8024" s="67"/>
    </row>
    <row r="8025" spans="1:9">
      <c r="A8025" s="79">
        <v>44165</v>
      </c>
      <c r="B8025" s="80">
        <v>6</v>
      </c>
      <c r="C8025" s="81">
        <v>18.100000000000001</v>
      </c>
      <c r="D8025" s="67"/>
      <c r="E8025" s="67"/>
      <c r="F8025" s="67"/>
      <c r="G8025" s="67"/>
      <c r="H8025" s="67"/>
      <c r="I8025" s="67"/>
    </row>
    <row r="8026" spans="1:9">
      <c r="A8026" s="79">
        <v>44165</v>
      </c>
      <c r="B8026" s="80">
        <v>7</v>
      </c>
      <c r="C8026" s="81">
        <v>19.82</v>
      </c>
      <c r="D8026" s="67"/>
      <c r="E8026" s="67"/>
      <c r="F8026" s="67"/>
      <c r="G8026" s="67"/>
      <c r="H8026" s="67"/>
      <c r="I8026" s="67"/>
    </row>
    <row r="8027" spans="1:9">
      <c r="A8027" s="79">
        <v>44165</v>
      </c>
      <c r="B8027" s="80">
        <v>8</v>
      </c>
      <c r="C8027" s="81">
        <v>21.29</v>
      </c>
      <c r="D8027" s="67"/>
      <c r="E8027" s="67"/>
      <c r="F8027" s="67"/>
      <c r="G8027" s="67"/>
      <c r="H8027" s="67"/>
      <c r="I8027" s="67"/>
    </row>
    <row r="8028" spans="1:9">
      <c r="A8028" s="79">
        <v>44165</v>
      </c>
      <c r="B8028" s="80">
        <v>9</v>
      </c>
      <c r="C8028" s="81">
        <v>22.25</v>
      </c>
      <c r="D8028" s="67"/>
      <c r="E8028" s="67"/>
      <c r="F8028" s="67"/>
      <c r="G8028" s="67"/>
      <c r="H8028" s="67"/>
      <c r="I8028" s="67"/>
    </row>
    <row r="8029" spans="1:9">
      <c r="A8029" s="79">
        <v>44165</v>
      </c>
      <c r="B8029" s="80">
        <v>10</v>
      </c>
      <c r="C8029" s="81">
        <v>40.6</v>
      </c>
      <c r="D8029" s="67"/>
      <c r="E8029" s="67"/>
      <c r="F8029" s="67"/>
      <c r="G8029" s="67"/>
      <c r="H8029" s="67"/>
      <c r="I8029" s="67"/>
    </row>
    <row r="8030" spans="1:9">
      <c r="A8030" s="79">
        <v>44165</v>
      </c>
      <c r="B8030" s="80">
        <v>11</v>
      </c>
      <c r="C8030" s="81">
        <v>47.79</v>
      </c>
      <c r="D8030" s="67"/>
      <c r="E8030" s="67"/>
      <c r="F8030" s="67"/>
      <c r="G8030" s="67"/>
      <c r="H8030" s="67"/>
      <c r="I8030" s="67"/>
    </row>
    <row r="8031" spans="1:9">
      <c r="A8031" s="79">
        <v>44165</v>
      </c>
      <c r="B8031" s="80">
        <v>12</v>
      </c>
      <c r="C8031" s="81">
        <v>70.45</v>
      </c>
      <c r="D8031" s="67"/>
      <c r="E8031" s="67"/>
      <c r="F8031" s="67"/>
      <c r="G8031" s="67"/>
      <c r="H8031" s="67"/>
      <c r="I8031" s="67"/>
    </row>
    <row r="8032" spans="1:9">
      <c r="A8032" s="79">
        <v>44165</v>
      </c>
      <c r="B8032" s="80">
        <v>13</v>
      </c>
      <c r="C8032" s="81">
        <v>39.700000000000003</v>
      </c>
      <c r="D8032" s="67"/>
      <c r="E8032" s="67"/>
      <c r="F8032" s="67"/>
      <c r="G8032" s="67"/>
      <c r="H8032" s="67"/>
      <c r="I8032" s="67"/>
    </row>
    <row r="8033" spans="1:9">
      <c r="A8033" s="79">
        <v>44165</v>
      </c>
      <c r="B8033" s="80">
        <v>14</v>
      </c>
      <c r="C8033" s="81">
        <v>22.57</v>
      </c>
      <c r="D8033" s="67"/>
      <c r="E8033" s="67"/>
      <c r="F8033" s="67"/>
      <c r="G8033" s="67"/>
      <c r="H8033" s="67"/>
      <c r="I8033" s="67"/>
    </row>
    <row r="8034" spans="1:9">
      <c r="A8034" s="79">
        <v>44165</v>
      </c>
      <c r="B8034" s="80">
        <v>15</v>
      </c>
      <c r="C8034" s="81">
        <v>23.51</v>
      </c>
      <c r="D8034" s="67"/>
      <c r="E8034" s="67"/>
      <c r="F8034" s="67"/>
      <c r="G8034" s="67"/>
      <c r="H8034" s="67"/>
      <c r="I8034" s="67"/>
    </row>
    <row r="8035" spans="1:9">
      <c r="A8035" s="79">
        <v>44165</v>
      </c>
      <c r="B8035" s="80">
        <v>16</v>
      </c>
      <c r="C8035" s="81">
        <v>23.2</v>
      </c>
      <c r="D8035" s="67"/>
      <c r="E8035" s="67"/>
      <c r="F8035" s="67"/>
      <c r="G8035" s="67"/>
      <c r="H8035" s="67"/>
      <c r="I8035" s="67"/>
    </row>
    <row r="8036" spans="1:9">
      <c r="A8036" s="79">
        <v>44165</v>
      </c>
      <c r="B8036" s="80">
        <v>17</v>
      </c>
      <c r="C8036" s="81">
        <v>23.91</v>
      </c>
      <c r="D8036" s="67"/>
      <c r="E8036" s="67"/>
      <c r="F8036" s="67"/>
      <c r="G8036" s="67"/>
      <c r="H8036" s="67"/>
      <c r="I8036" s="67"/>
    </row>
    <row r="8037" spans="1:9">
      <c r="A8037" s="79">
        <v>44165</v>
      </c>
      <c r="B8037" s="80">
        <v>18</v>
      </c>
      <c r="C8037" s="81">
        <v>30.58</v>
      </c>
      <c r="D8037" s="67"/>
      <c r="E8037" s="67"/>
      <c r="F8037" s="67"/>
      <c r="G8037" s="67"/>
      <c r="H8037" s="67"/>
      <c r="I8037" s="67"/>
    </row>
    <row r="8038" spans="1:9">
      <c r="A8038" s="79">
        <v>44165</v>
      </c>
      <c r="B8038" s="80">
        <v>19</v>
      </c>
      <c r="C8038" s="81">
        <v>29.86</v>
      </c>
      <c r="D8038" s="67"/>
      <c r="E8038" s="67"/>
      <c r="F8038" s="67"/>
      <c r="G8038" s="67"/>
      <c r="H8038" s="67"/>
      <c r="I8038" s="67"/>
    </row>
    <row r="8039" spans="1:9">
      <c r="A8039" s="79">
        <v>44165</v>
      </c>
      <c r="B8039" s="80">
        <v>20</v>
      </c>
      <c r="C8039" s="81">
        <v>25.79</v>
      </c>
      <c r="D8039" s="67"/>
      <c r="E8039" s="67"/>
      <c r="F8039" s="67"/>
      <c r="G8039" s="67"/>
      <c r="H8039" s="67"/>
      <c r="I8039" s="67"/>
    </row>
    <row r="8040" spans="1:9">
      <c r="A8040" s="79">
        <v>44165</v>
      </c>
      <c r="B8040" s="80">
        <v>21</v>
      </c>
      <c r="C8040" s="81">
        <v>26.88</v>
      </c>
      <c r="D8040" s="67"/>
      <c r="E8040" s="67"/>
      <c r="F8040" s="67"/>
      <c r="G8040" s="67"/>
      <c r="H8040" s="67"/>
      <c r="I8040" s="67"/>
    </row>
    <row r="8041" spans="1:9">
      <c r="A8041" s="79">
        <v>44165</v>
      </c>
      <c r="B8041" s="80">
        <v>22</v>
      </c>
      <c r="C8041" s="81">
        <v>23.62</v>
      </c>
      <c r="D8041" s="67"/>
      <c r="E8041" s="67"/>
      <c r="F8041" s="67"/>
      <c r="G8041" s="67"/>
      <c r="H8041" s="67"/>
      <c r="I8041" s="67"/>
    </row>
    <row r="8042" spans="1:9">
      <c r="A8042" s="79">
        <v>44165</v>
      </c>
      <c r="B8042" s="80">
        <v>23</v>
      </c>
      <c r="C8042" s="81">
        <v>23.15</v>
      </c>
      <c r="D8042" s="67"/>
      <c r="E8042" s="67"/>
      <c r="F8042" s="67"/>
      <c r="G8042" s="67"/>
      <c r="H8042" s="67"/>
      <c r="I8042" s="67"/>
    </row>
    <row r="8043" spans="1:9">
      <c r="A8043" s="79">
        <v>44165</v>
      </c>
      <c r="B8043" s="80">
        <v>24</v>
      </c>
      <c r="C8043" s="81">
        <v>22</v>
      </c>
      <c r="D8043" s="67"/>
      <c r="E8043" s="67"/>
      <c r="F8043" s="67"/>
      <c r="G8043" s="67"/>
      <c r="H8043" s="67"/>
      <c r="I8043" s="67"/>
    </row>
    <row r="8044" spans="1:9">
      <c r="A8044" s="79">
        <v>44166</v>
      </c>
      <c r="B8044" s="80">
        <v>1</v>
      </c>
      <c r="C8044" s="81">
        <v>21.08</v>
      </c>
      <c r="D8044" s="67"/>
      <c r="E8044" s="67"/>
      <c r="F8044" s="67"/>
      <c r="G8044" s="67"/>
      <c r="H8044" s="67"/>
      <c r="I8044" s="67"/>
    </row>
    <row r="8045" spans="1:9">
      <c r="A8045" s="79">
        <v>44166</v>
      </c>
      <c r="B8045" s="80">
        <v>2</v>
      </c>
      <c r="C8045" s="81">
        <v>20.260000000000002</v>
      </c>
      <c r="D8045" s="67"/>
      <c r="E8045" s="67"/>
      <c r="F8045" s="67"/>
      <c r="G8045" s="67"/>
      <c r="H8045" s="67"/>
      <c r="I8045" s="67"/>
    </row>
    <row r="8046" spans="1:9">
      <c r="A8046" s="79">
        <v>44166</v>
      </c>
      <c r="B8046" s="80">
        <v>3</v>
      </c>
      <c r="C8046" s="81">
        <v>20.09</v>
      </c>
      <c r="D8046" s="67"/>
      <c r="E8046" s="67"/>
      <c r="F8046" s="67"/>
      <c r="G8046" s="67"/>
      <c r="H8046" s="67"/>
      <c r="I8046" s="67"/>
    </row>
    <row r="8047" spans="1:9">
      <c r="A8047" s="79">
        <v>44166</v>
      </c>
      <c r="B8047" s="80">
        <v>4</v>
      </c>
      <c r="C8047" s="81">
        <v>20.7</v>
      </c>
      <c r="D8047" s="67"/>
      <c r="E8047" s="67"/>
      <c r="F8047" s="67"/>
      <c r="G8047" s="67"/>
      <c r="H8047" s="67"/>
      <c r="I8047" s="67"/>
    </row>
    <row r="8048" spans="1:9">
      <c r="A8048" s="79">
        <v>44166</v>
      </c>
      <c r="B8048" s="80">
        <v>5</v>
      </c>
      <c r="C8048" s="81">
        <v>22.02</v>
      </c>
      <c r="D8048" s="67"/>
      <c r="E8048" s="67"/>
      <c r="F8048" s="67"/>
      <c r="G8048" s="67"/>
      <c r="H8048" s="67"/>
      <c r="I8048" s="67"/>
    </row>
    <row r="8049" spans="1:9">
      <c r="A8049" s="79">
        <v>44166</v>
      </c>
      <c r="B8049" s="80">
        <v>6</v>
      </c>
      <c r="C8049" s="81">
        <v>20.95</v>
      </c>
      <c r="D8049" s="67"/>
      <c r="E8049" s="67"/>
      <c r="F8049" s="67"/>
      <c r="G8049" s="67"/>
      <c r="H8049" s="67"/>
      <c r="I8049" s="67"/>
    </row>
    <row r="8050" spans="1:9">
      <c r="A8050" s="79">
        <v>44166</v>
      </c>
      <c r="B8050" s="80">
        <v>7</v>
      </c>
      <c r="C8050" s="81">
        <v>22.29</v>
      </c>
      <c r="D8050" s="67"/>
      <c r="E8050" s="67"/>
      <c r="F8050" s="67"/>
      <c r="G8050" s="67"/>
      <c r="H8050" s="67"/>
      <c r="I8050" s="67"/>
    </row>
    <row r="8051" spans="1:9">
      <c r="A8051" s="79">
        <v>44166</v>
      </c>
      <c r="B8051" s="80">
        <v>8</v>
      </c>
      <c r="C8051" s="81">
        <v>32.92</v>
      </c>
      <c r="D8051" s="67"/>
      <c r="E8051" s="67"/>
      <c r="F8051" s="67"/>
      <c r="G8051" s="67"/>
      <c r="H8051" s="67"/>
      <c r="I8051" s="67"/>
    </row>
    <row r="8052" spans="1:9">
      <c r="A8052" s="79">
        <v>44166</v>
      </c>
      <c r="B8052" s="80">
        <v>9</v>
      </c>
      <c r="C8052" s="81">
        <v>32.69</v>
      </c>
      <c r="D8052" s="67"/>
      <c r="E8052" s="67"/>
      <c r="F8052" s="67"/>
      <c r="G8052" s="67"/>
      <c r="H8052" s="67"/>
      <c r="I8052" s="67"/>
    </row>
    <row r="8053" spans="1:9">
      <c r="A8053" s="79">
        <v>44166</v>
      </c>
      <c r="B8053" s="80">
        <v>10</v>
      </c>
      <c r="C8053" s="81">
        <v>27.66</v>
      </c>
      <c r="D8053" s="67"/>
      <c r="E8053" s="67"/>
      <c r="F8053" s="67"/>
      <c r="G8053" s="67"/>
      <c r="H8053" s="67"/>
      <c r="I8053" s="67"/>
    </row>
    <row r="8054" spans="1:9">
      <c r="A8054" s="79">
        <v>44166</v>
      </c>
      <c r="B8054" s="80">
        <v>11</v>
      </c>
      <c r="C8054" s="81">
        <v>27.53</v>
      </c>
      <c r="D8054" s="67"/>
      <c r="E8054" s="67"/>
      <c r="F8054" s="67"/>
      <c r="G8054" s="67"/>
      <c r="H8054" s="67"/>
      <c r="I8054" s="67"/>
    </row>
    <row r="8055" spans="1:9">
      <c r="A8055" s="79">
        <v>44166</v>
      </c>
      <c r="B8055" s="80">
        <v>12</v>
      </c>
      <c r="C8055" s="81">
        <v>29.19</v>
      </c>
      <c r="D8055" s="67"/>
      <c r="E8055" s="67"/>
      <c r="F8055" s="67"/>
      <c r="G8055" s="67"/>
      <c r="H8055" s="67"/>
      <c r="I8055" s="67"/>
    </row>
    <row r="8056" spans="1:9">
      <c r="A8056" s="79">
        <v>44166</v>
      </c>
      <c r="B8056" s="80">
        <v>13</v>
      </c>
      <c r="C8056" s="81">
        <v>25.97</v>
      </c>
      <c r="D8056" s="67"/>
      <c r="E8056" s="67"/>
      <c r="F8056" s="67"/>
      <c r="G8056" s="67"/>
      <c r="H8056" s="67"/>
      <c r="I8056" s="67"/>
    </row>
    <row r="8057" spans="1:9">
      <c r="A8057" s="79">
        <v>44166</v>
      </c>
      <c r="B8057" s="80">
        <v>14</v>
      </c>
      <c r="C8057" s="81">
        <v>23.88</v>
      </c>
      <c r="D8057" s="67"/>
      <c r="E8057" s="67"/>
      <c r="F8057" s="67"/>
      <c r="G8057" s="67"/>
      <c r="H8057" s="67"/>
      <c r="I8057" s="67"/>
    </row>
    <row r="8058" spans="1:9">
      <c r="A8058" s="79">
        <v>44166</v>
      </c>
      <c r="B8058" s="80">
        <v>15</v>
      </c>
      <c r="C8058" s="81">
        <v>22.16</v>
      </c>
      <c r="D8058" s="67"/>
      <c r="E8058" s="67"/>
      <c r="F8058" s="67"/>
      <c r="G8058" s="67"/>
      <c r="H8058" s="67"/>
      <c r="I8058" s="67"/>
    </row>
    <row r="8059" spans="1:9">
      <c r="A8059" s="79">
        <v>44166</v>
      </c>
      <c r="B8059" s="80">
        <v>16</v>
      </c>
      <c r="C8059" s="81">
        <v>22.1</v>
      </c>
      <c r="D8059" s="67"/>
      <c r="E8059" s="67"/>
      <c r="F8059" s="67"/>
      <c r="G8059" s="67"/>
      <c r="H8059" s="67"/>
      <c r="I8059" s="67"/>
    </row>
    <row r="8060" spans="1:9">
      <c r="A8060" s="79">
        <v>44166</v>
      </c>
      <c r="B8060" s="80">
        <v>17</v>
      </c>
      <c r="C8060" s="81">
        <v>23.64</v>
      </c>
      <c r="D8060" s="67"/>
      <c r="E8060" s="67"/>
      <c r="F8060" s="67"/>
      <c r="G8060" s="67"/>
      <c r="H8060" s="67"/>
      <c r="I8060" s="67"/>
    </row>
    <row r="8061" spans="1:9">
      <c r="A8061" s="79">
        <v>44166</v>
      </c>
      <c r="B8061" s="80">
        <v>18</v>
      </c>
      <c r="C8061" s="81">
        <v>27.4</v>
      </c>
      <c r="D8061" s="67"/>
      <c r="E8061" s="67"/>
      <c r="F8061" s="67"/>
      <c r="G8061" s="67"/>
      <c r="H8061" s="67"/>
      <c r="I8061" s="67"/>
    </row>
    <row r="8062" spans="1:9">
      <c r="A8062" s="79">
        <v>44166</v>
      </c>
      <c r="B8062" s="80">
        <v>19</v>
      </c>
      <c r="C8062" s="81">
        <v>28.53</v>
      </c>
      <c r="D8062" s="67"/>
      <c r="E8062" s="67"/>
      <c r="F8062" s="67"/>
      <c r="G8062" s="67"/>
      <c r="H8062" s="67"/>
      <c r="I8062" s="67"/>
    </row>
    <row r="8063" spans="1:9">
      <c r="A8063" s="79">
        <v>44166</v>
      </c>
      <c r="B8063" s="80">
        <v>20</v>
      </c>
      <c r="C8063" s="81">
        <v>29.31</v>
      </c>
      <c r="D8063" s="67"/>
      <c r="E8063" s="67"/>
      <c r="F8063" s="67"/>
      <c r="G8063" s="67"/>
      <c r="H8063" s="67"/>
      <c r="I8063" s="67"/>
    </row>
    <row r="8064" spans="1:9">
      <c r="A8064" s="79">
        <v>44166</v>
      </c>
      <c r="B8064" s="80">
        <v>21</v>
      </c>
      <c r="C8064" s="81">
        <v>28.93</v>
      </c>
      <c r="D8064" s="67"/>
      <c r="E8064" s="67"/>
      <c r="F8064" s="67"/>
      <c r="G8064" s="67"/>
      <c r="H8064" s="67"/>
      <c r="I8064" s="67"/>
    </row>
    <row r="8065" spans="1:9">
      <c r="A8065" s="79">
        <v>44166</v>
      </c>
      <c r="B8065" s="80">
        <v>22</v>
      </c>
      <c r="C8065" s="81">
        <v>36.08</v>
      </c>
      <c r="D8065" s="67"/>
      <c r="E8065" s="67"/>
      <c r="F8065" s="67"/>
      <c r="G8065" s="67"/>
      <c r="H8065" s="67"/>
      <c r="I8065" s="67"/>
    </row>
    <row r="8066" spans="1:9">
      <c r="A8066" s="79">
        <v>44166</v>
      </c>
      <c r="B8066" s="80">
        <v>23</v>
      </c>
      <c r="C8066" s="81">
        <v>24.19</v>
      </c>
      <c r="D8066" s="67"/>
      <c r="E8066" s="67"/>
      <c r="F8066" s="67"/>
      <c r="G8066" s="67"/>
      <c r="H8066" s="67"/>
      <c r="I8066" s="67"/>
    </row>
    <row r="8067" spans="1:9">
      <c r="A8067" s="79">
        <v>44166</v>
      </c>
      <c r="B8067" s="80">
        <v>24</v>
      </c>
      <c r="C8067" s="81">
        <v>23.74</v>
      </c>
      <c r="D8067" s="67"/>
      <c r="E8067" s="67"/>
      <c r="F8067" s="67"/>
      <c r="G8067" s="67"/>
      <c r="H8067" s="67"/>
      <c r="I8067" s="67"/>
    </row>
    <row r="8068" spans="1:9">
      <c r="A8068" s="79">
        <v>44167</v>
      </c>
      <c r="B8068" s="80">
        <v>1</v>
      </c>
      <c r="C8068" s="81">
        <v>25.53</v>
      </c>
      <c r="D8068" s="67"/>
      <c r="E8068" s="67"/>
      <c r="F8068" s="67"/>
      <c r="G8068" s="67"/>
      <c r="H8068" s="67"/>
      <c r="I8068" s="67"/>
    </row>
    <row r="8069" spans="1:9">
      <c r="A8069" s="79">
        <v>44167</v>
      </c>
      <c r="B8069" s="80">
        <v>2</v>
      </c>
      <c r="C8069" s="81">
        <v>23.25</v>
      </c>
      <c r="D8069" s="67"/>
      <c r="E8069" s="67"/>
      <c r="F8069" s="67"/>
      <c r="G8069" s="67"/>
      <c r="H8069" s="67"/>
      <c r="I8069" s="67"/>
    </row>
    <row r="8070" spans="1:9">
      <c r="A8070" s="79">
        <v>44167</v>
      </c>
      <c r="B8070" s="80">
        <v>3</v>
      </c>
      <c r="C8070" s="81">
        <v>24.13</v>
      </c>
      <c r="D8070" s="67"/>
      <c r="E8070" s="67"/>
      <c r="F8070" s="67"/>
      <c r="G8070" s="67"/>
      <c r="H8070" s="67"/>
      <c r="I8070" s="67"/>
    </row>
    <row r="8071" spans="1:9">
      <c r="A8071" s="79">
        <v>44167</v>
      </c>
      <c r="B8071" s="80">
        <v>4</v>
      </c>
      <c r="C8071" s="81">
        <v>28.14</v>
      </c>
      <c r="D8071" s="67"/>
      <c r="E8071" s="67"/>
      <c r="F8071" s="67"/>
      <c r="G8071" s="67"/>
      <c r="H8071" s="67"/>
      <c r="I8071" s="67"/>
    </row>
    <row r="8072" spans="1:9">
      <c r="A8072" s="79">
        <v>44167</v>
      </c>
      <c r="B8072" s="80">
        <v>5</v>
      </c>
      <c r="C8072" s="81">
        <v>36.299999999999997</v>
      </c>
      <c r="D8072" s="67"/>
      <c r="E8072" s="67"/>
      <c r="F8072" s="67"/>
      <c r="G8072" s="67"/>
      <c r="H8072" s="67"/>
      <c r="I8072" s="67"/>
    </row>
    <row r="8073" spans="1:9">
      <c r="A8073" s="79">
        <v>44167</v>
      </c>
      <c r="B8073" s="80">
        <v>6</v>
      </c>
      <c r="C8073" s="81">
        <v>26.1</v>
      </c>
      <c r="D8073" s="67"/>
      <c r="E8073" s="67"/>
      <c r="F8073" s="67"/>
      <c r="G8073" s="67"/>
      <c r="H8073" s="67"/>
      <c r="I8073" s="67"/>
    </row>
    <row r="8074" spans="1:9">
      <c r="A8074" s="79">
        <v>44167</v>
      </c>
      <c r="B8074" s="80">
        <v>7</v>
      </c>
      <c r="C8074" s="81">
        <v>24.58</v>
      </c>
      <c r="D8074" s="67"/>
      <c r="E8074" s="67"/>
      <c r="F8074" s="67"/>
      <c r="G8074" s="67"/>
      <c r="H8074" s="67"/>
      <c r="I8074" s="67"/>
    </row>
    <row r="8075" spans="1:9">
      <c r="A8075" s="79">
        <v>44167</v>
      </c>
      <c r="B8075" s="80">
        <v>8</v>
      </c>
      <c r="C8075" s="81">
        <v>32.25</v>
      </c>
      <c r="D8075" s="67"/>
      <c r="E8075" s="67"/>
      <c r="F8075" s="67"/>
      <c r="G8075" s="67"/>
      <c r="H8075" s="67"/>
      <c r="I8075" s="67"/>
    </row>
    <row r="8076" spans="1:9">
      <c r="A8076" s="79">
        <v>44167</v>
      </c>
      <c r="B8076" s="80">
        <v>9</v>
      </c>
      <c r="C8076" s="81">
        <v>33.06</v>
      </c>
      <c r="D8076" s="67"/>
      <c r="E8076" s="67"/>
      <c r="F8076" s="67"/>
      <c r="G8076" s="67"/>
      <c r="H8076" s="67"/>
      <c r="I8076" s="67"/>
    </row>
    <row r="8077" spans="1:9">
      <c r="A8077" s="79">
        <v>44167</v>
      </c>
      <c r="B8077" s="80">
        <v>10</v>
      </c>
      <c r="C8077" s="81">
        <v>30.18</v>
      </c>
      <c r="D8077" s="67"/>
      <c r="E8077" s="67"/>
      <c r="F8077" s="67"/>
      <c r="G8077" s="67"/>
      <c r="H8077" s="67"/>
      <c r="I8077" s="67"/>
    </row>
    <row r="8078" spans="1:9">
      <c r="A8078" s="79">
        <v>44167</v>
      </c>
      <c r="B8078" s="80">
        <v>11</v>
      </c>
      <c r="C8078" s="81">
        <v>28.55</v>
      </c>
      <c r="D8078" s="67"/>
      <c r="E8078" s="67"/>
      <c r="F8078" s="67"/>
      <c r="G8078" s="67"/>
      <c r="H8078" s="67"/>
      <c r="I8078" s="67"/>
    </row>
    <row r="8079" spans="1:9">
      <c r="A8079" s="79">
        <v>44167</v>
      </c>
      <c r="B8079" s="80">
        <v>12</v>
      </c>
      <c r="C8079" s="81">
        <v>29.66</v>
      </c>
      <c r="D8079" s="67"/>
      <c r="E8079" s="67"/>
      <c r="F8079" s="67"/>
      <c r="G8079" s="67"/>
      <c r="H8079" s="67"/>
      <c r="I8079" s="67"/>
    </row>
    <row r="8080" spans="1:9">
      <c r="A8080" s="79">
        <v>44167</v>
      </c>
      <c r="B8080" s="80">
        <v>13</v>
      </c>
      <c r="C8080" s="81">
        <v>28.9</v>
      </c>
      <c r="D8080" s="67"/>
      <c r="E8080" s="67"/>
      <c r="F8080" s="67"/>
      <c r="G8080" s="67"/>
      <c r="H8080" s="67"/>
      <c r="I8080" s="67"/>
    </row>
    <row r="8081" spans="1:9">
      <c r="A8081" s="79">
        <v>44167</v>
      </c>
      <c r="B8081" s="80">
        <v>14</v>
      </c>
      <c r="C8081" s="81">
        <v>25.85</v>
      </c>
      <c r="D8081" s="67"/>
      <c r="E8081" s="67"/>
      <c r="F8081" s="67"/>
      <c r="G8081" s="67"/>
      <c r="H8081" s="67"/>
      <c r="I8081" s="67"/>
    </row>
    <row r="8082" spans="1:9">
      <c r="A8082" s="79">
        <v>44167</v>
      </c>
      <c r="B8082" s="80">
        <v>15</v>
      </c>
      <c r="C8082" s="81">
        <v>24.38</v>
      </c>
      <c r="D8082" s="67"/>
      <c r="E8082" s="67"/>
      <c r="F8082" s="67"/>
      <c r="G8082" s="67"/>
      <c r="H8082" s="67"/>
      <c r="I8082" s="67"/>
    </row>
    <row r="8083" spans="1:9">
      <c r="A8083" s="79">
        <v>44167</v>
      </c>
      <c r="B8083" s="80">
        <v>16</v>
      </c>
      <c r="C8083" s="81">
        <v>23.37</v>
      </c>
      <c r="D8083" s="67"/>
      <c r="E8083" s="67"/>
      <c r="F8083" s="67"/>
      <c r="G8083" s="67"/>
      <c r="H8083" s="67"/>
      <c r="I8083" s="67"/>
    </row>
    <row r="8084" spans="1:9">
      <c r="A8084" s="79">
        <v>44167</v>
      </c>
      <c r="B8084" s="80">
        <v>17</v>
      </c>
      <c r="C8084" s="81">
        <v>23.77</v>
      </c>
      <c r="D8084" s="67"/>
      <c r="E8084" s="67"/>
      <c r="F8084" s="67"/>
      <c r="G8084" s="67"/>
      <c r="H8084" s="67"/>
      <c r="I8084" s="67"/>
    </row>
    <row r="8085" spans="1:9">
      <c r="A8085" s="79">
        <v>44167</v>
      </c>
      <c r="B8085" s="80">
        <v>18</v>
      </c>
      <c r="C8085" s="81">
        <v>38.08</v>
      </c>
      <c r="D8085" s="67"/>
      <c r="E8085" s="67"/>
      <c r="F8085" s="67"/>
      <c r="G8085" s="67"/>
      <c r="H8085" s="67"/>
      <c r="I8085" s="67"/>
    </row>
    <row r="8086" spans="1:9">
      <c r="A8086" s="79">
        <v>44167</v>
      </c>
      <c r="B8086" s="80">
        <v>19</v>
      </c>
      <c r="C8086" s="81">
        <v>27.78</v>
      </c>
      <c r="D8086" s="67"/>
      <c r="E8086" s="67"/>
      <c r="F8086" s="67"/>
      <c r="G8086" s="67"/>
      <c r="H8086" s="67"/>
      <c r="I8086" s="67"/>
    </row>
    <row r="8087" spans="1:9">
      <c r="A8087" s="79">
        <v>44167</v>
      </c>
      <c r="B8087" s="80">
        <v>20</v>
      </c>
      <c r="C8087" s="81">
        <v>28.29</v>
      </c>
      <c r="D8087" s="67"/>
      <c r="E8087" s="67"/>
      <c r="F8087" s="67"/>
      <c r="G8087" s="67"/>
      <c r="H8087" s="67"/>
      <c r="I8087" s="67"/>
    </row>
    <row r="8088" spans="1:9">
      <c r="A8088" s="79">
        <v>44167</v>
      </c>
      <c r="B8088" s="80">
        <v>21</v>
      </c>
      <c r="C8088" s="81">
        <v>28.56</v>
      </c>
      <c r="D8088" s="67"/>
      <c r="E8088" s="67"/>
      <c r="F8088" s="67"/>
      <c r="G8088" s="67"/>
      <c r="H8088" s="67"/>
      <c r="I8088" s="67"/>
    </row>
    <row r="8089" spans="1:9">
      <c r="A8089" s="79">
        <v>44167</v>
      </c>
      <c r="B8089" s="80">
        <v>22</v>
      </c>
      <c r="C8089" s="81">
        <v>26.16</v>
      </c>
      <c r="D8089" s="67"/>
      <c r="E8089" s="67"/>
      <c r="F8089" s="67"/>
      <c r="G8089" s="67"/>
      <c r="H8089" s="67"/>
      <c r="I8089" s="67"/>
    </row>
    <row r="8090" spans="1:9">
      <c r="A8090" s="79">
        <v>44167</v>
      </c>
      <c r="B8090" s="80">
        <v>23</v>
      </c>
      <c r="C8090" s="81">
        <v>21.3</v>
      </c>
      <c r="D8090" s="67"/>
      <c r="E8090" s="67"/>
      <c r="F8090" s="67"/>
      <c r="G8090" s="67"/>
      <c r="H8090" s="67"/>
      <c r="I8090" s="67"/>
    </row>
    <row r="8091" spans="1:9">
      <c r="A8091" s="79">
        <v>44167</v>
      </c>
      <c r="B8091" s="80">
        <v>24</v>
      </c>
      <c r="C8091" s="81">
        <v>21.78</v>
      </c>
      <c r="D8091" s="67"/>
      <c r="E8091" s="67"/>
      <c r="F8091" s="67"/>
      <c r="G8091" s="67"/>
      <c r="H8091" s="67"/>
      <c r="I8091" s="67"/>
    </row>
    <row r="8092" spans="1:9">
      <c r="A8092" s="79">
        <v>44168</v>
      </c>
      <c r="B8092" s="80">
        <v>1</v>
      </c>
      <c r="C8092" s="81">
        <v>21.29</v>
      </c>
      <c r="D8092" s="67"/>
      <c r="E8092" s="67"/>
      <c r="F8092" s="67"/>
      <c r="G8092" s="67"/>
      <c r="H8092" s="67"/>
      <c r="I8092" s="67"/>
    </row>
    <row r="8093" spans="1:9">
      <c r="A8093" s="79">
        <v>44168</v>
      </c>
      <c r="B8093" s="80">
        <v>2</v>
      </c>
      <c r="C8093" s="81">
        <v>20.38</v>
      </c>
      <c r="D8093" s="67"/>
      <c r="E8093" s="67"/>
      <c r="F8093" s="67"/>
      <c r="G8093" s="67"/>
      <c r="H8093" s="67"/>
      <c r="I8093" s="67"/>
    </row>
    <row r="8094" spans="1:9">
      <c r="A8094" s="79">
        <v>44168</v>
      </c>
      <c r="B8094" s="80">
        <v>3</v>
      </c>
      <c r="C8094" s="81">
        <v>20.54</v>
      </c>
      <c r="D8094" s="67"/>
      <c r="E8094" s="67"/>
      <c r="F8094" s="67"/>
      <c r="G8094" s="67"/>
      <c r="H8094" s="67"/>
      <c r="I8094" s="67"/>
    </row>
    <row r="8095" spans="1:9">
      <c r="A8095" s="79">
        <v>44168</v>
      </c>
      <c r="B8095" s="80">
        <v>4</v>
      </c>
      <c r="C8095" s="81">
        <v>21.65</v>
      </c>
      <c r="D8095" s="67"/>
      <c r="E8095" s="67"/>
      <c r="F8095" s="67"/>
      <c r="G8095" s="67"/>
      <c r="H8095" s="67"/>
      <c r="I8095" s="67"/>
    </row>
    <row r="8096" spans="1:9">
      <c r="A8096" s="79">
        <v>44168</v>
      </c>
      <c r="B8096" s="80">
        <v>5</v>
      </c>
      <c r="C8096" s="81">
        <v>21.96</v>
      </c>
      <c r="D8096" s="67"/>
      <c r="E8096" s="67"/>
      <c r="F8096" s="67"/>
      <c r="G8096" s="67"/>
      <c r="H8096" s="67"/>
      <c r="I8096" s="67"/>
    </row>
    <row r="8097" spans="1:9">
      <c r="A8097" s="79">
        <v>44168</v>
      </c>
      <c r="B8097" s="80">
        <v>6</v>
      </c>
      <c r="C8097" s="81">
        <v>21.87</v>
      </c>
      <c r="D8097" s="67"/>
      <c r="E8097" s="67"/>
      <c r="F8097" s="67"/>
      <c r="G8097" s="67"/>
      <c r="H8097" s="67"/>
      <c r="I8097" s="67"/>
    </row>
    <row r="8098" spans="1:9">
      <c r="A8098" s="79">
        <v>44168</v>
      </c>
      <c r="B8098" s="80">
        <v>7</v>
      </c>
      <c r="C8098" s="81">
        <v>23.58</v>
      </c>
      <c r="D8098" s="67"/>
      <c r="E8098" s="67"/>
      <c r="F8098" s="67"/>
      <c r="G8098" s="67"/>
      <c r="H8098" s="67"/>
      <c r="I8098" s="67"/>
    </row>
    <row r="8099" spans="1:9">
      <c r="A8099" s="79">
        <v>44168</v>
      </c>
      <c r="B8099" s="80">
        <v>8</v>
      </c>
      <c r="C8099" s="81">
        <v>38.54</v>
      </c>
      <c r="D8099" s="67"/>
      <c r="E8099" s="67"/>
      <c r="F8099" s="67"/>
      <c r="G8099" s="67"/>
      <c r="H8099" s="67"/>
      <c r="I8099" s="67"/>
    </row>
    <row r="8100" spans="1:9">
      <c r="A8100" s="79">
        <v>44168</v>
      </c>
      <c r="B8100" s="80">
        <v>9</v>
      </c>
      <c r="C8100" s="81">
        <v>27.91</v>
      </c>
      <c r="D8100" s="67"/>
      <c r="E8100" s="67"/>
      <c r="F8100" s="67"/>
      <c r="G8100" s="67"/>
      <c r="H8100" s="67"/>
      <c r="I8100" s="67"/>
    </row>
    <row r="8101" spans="1:9">
      <c r="A8101" s="79">
        <v>44168</v>
      </c>
      <c r="B8101" s="80">
        <v>10</v>
      </c>
      <c r="C8101" s="81">
        <v>27.21</v>
      </c>
      <c r="D8101" s="67"/>
      <c r="E8101" s="67"/>
      <c r="F8101" s="67"/>
      <c r="G8101" s="67"/>
      <c r="H8101" s="67"/>
      <c r="I8101" s="67"/>
    </row>
    <row r="8102" spans="1:9">
      <c r="A8102" s="79">
        <v>44168</v>
      </c>
      <c r="B8102" s="80">
        <v>11</v>
      </c>
      <c r="C8102" s="81">
        <v>27.62</v>
      </c>
      <c r="D8102" s="67"/>
      <c r="E8102" s="67"/>
      <c r="F8102" s="67"/>
      <c r="G8102" s="67"/>
      <c r="H8102" s="67"/>
      <c r="I8102" s="67"/>
    </row>
    <row r="8103" spans="1:9">
      <c r="A8103" s="79">
        <v>44168</v>
      </c>
      <c r="B8103" s="80">
        <v>12</v>
      </c>
      <c r="C8103" s="81">
        <v>26.24</v>
      </c>
      <c r="D8103" s="67"/>
      <c r="E8103" s="67"/>
      <c r="F8103" s="67"/>
      <c r="G8103" s="67"/>
      <c r="H8103" s="67"/>
      <c r="I8103" s="67"/>
    </row>
    <row r="8104" spans="1:9">
      <c r="A8104" s="79">
        <v>44168</v>
      </c>
      <c r="B8104" s="80">
        <v>13</v>
      </c>
      <c r="C8104" s="81">
        <v>23.76</v>
      </c>
      <c r="D8104" s="67"/>
      <c r="E8104" s="67"/>
      <c r="F8104" s="67"/>
      <c r="G8104" s="67"/>
      <c r="H8104" s="67"/>
      <c r="I8104" s="67"/>
    </row>
    <row r="8105" spans="1:9">
      <c r="A8105" s="79">
        <v>44168</v>
      </c>
      <c r="B8105" s="80">
        <v>14</v>
      </c>
      <c r="C8105" s="81">
        <v>21.48</v>
      </c>
      <c r="D8105" s="67"/>
      <c r="E8105" s="67"/>
      <c r="F8105" s="67"/>
      <c r="G8105" s="67"/>
      <c r="H8105" s="67"/>
      <c r="I8105" s="67"/>
    </row>
    <row r="8106" spans="1:9">
      <c r="A8106" s="79">
        <v>44168</v>
      </c>
      <c r="B8106" s="80">
        <v>15</v>
      </c>
      <c r="C8106" s="81">
        <v>21.95</v>
      </c>
      <c r="D8106" s="67"/>
      <c r="E8106" s="67"/>
      <c r="F8106" s="67"/>
      <c r="G8106" s="67"/>
      <c r="H8106" s="67"/>
      <c r="I8106" s="67"/>
    </row>
    <row r="8107" spans="1:9">
      <c r="A8107" s="79">
        <v>44168</v>
      </c>
      <c r="B8107" s="80">
        <v>16</v>
      </c>
      <c r="C8107" s="81">
        <v>19.79</v>
      </c>
      <c r="D8107" s="67"/>
      <c r="E8107" s="67"/>
      <c r="F8107" s="67"/>
      <c r="G8107" s="67"/>
      <c r="H8107" s="67"/>
      <c r="I8107" s="67"/>
    </row>
    <row r="8108" spans="1:9">
      <c r="A8108" s="79">
        <v>44168</v>
      </c>
      <c r="B8108" s="80">
        <v>17</v>
      </c>
      <c r="C8108" s="81">
        <v>23.29</v>
      </c>
      <c r="D8108" s="67"/>
      <c r="E8108" s="67"/>
      <c r="F8108" s="67"/>
      <c r="G8108" s="67"/>
      <c r="H8108" s="67"/>
      <c r="I8108" s="67"/>
    </row>
    <row r="8109" spans="1:9">
      <c r="A8109" s="79">
        <v>44168</v>
      </c>
      <c r="B8109" s="80">
        <v>18</v>
      </c>
      <c r="C8109" s="81">
        <v>27.5</v>
      </c>
      <c r="D8109" s="67"/>
      <c r="E8109" s="67"/>
      <c r="F8109" s="67"/>
      <c r="G8109" s="67"/>
      <c r="H8109" s="67"/>
      <c r="I8109" s="67"/>
    </row>
    <row r="8110" spans="1:9">
      <c r="A8110" s="79">
        <v>44168</v>
      </c>
      <c r="B8110" s="80">
        <v>19</v>
      </c>
      <c r="C8110" s="81">
        <v>24.55</v>
      </c>
      <c r="D8110" s="67"/>
      <c r="E8110" s="67"/>
      <c r="F8110" s="67"/>
      <c r="G8110" s="67"/>
      <c r="H8110" s="67"/>
      <c r="I8110" s="67"/>
    </row>
    <row r="8111" spans="1:9">
      <c r="A8111" s="79">
        <v>44168</v>
      </c>
      <c r="B8111" s="80">
        <v>20</v>
      </c>
      <c r="C8111" s="81">
        <v>22.63</v>
      </c>
      <c r="D8111" s="67"/>
      <c r="E8111" s="67"/>
      <c r="F8111" s="67"/>
      <c r="G8111" s="67"/>
      <c r="H8111" s="67"/>
      <c r="I8111" s="67"/>
    </row>
    <row r="8112" spans="1:9">
      <c r="A8112" s="79">
        <v>44168</v>
      </c>
      <c r="B8112" s="80">
        <v>21</v>
      </c>
      <c r="C8112" s="81">
        <v>20.89</v>
      </c>
      <c r="D8112" s="67"/>
      <c r="E8112" s="67"/>
      <c r="F8112" s="67"/>
      <c r="G8112" s="67"/>
      <c r="H8112" s="67"/>
      <c r="I8112" s="67"/>
    </row>
    <row r="8113" spans="1:9">
      <c r="A8113" s="79">
        <v>44168</v>
      </c>
      <c r="B8113" s="80">
        <v>22</v>
      </c>
      <c r="C8113" s="81">
        <v>19.62</v>
      </c>
      <c r="D8113" s="67"/>
      <c r="E8113" s="67"/>
      <c r="F8113" s="67"/>
      <c r="G8113" s="67"/>
      <c r="H8113" s="67"/>
      <c r="I8113" s="67"/>
    </row>
    <row r="8114" spans="1:9">
      <c r="A8114" s="79">
        <v>44168</v>
      </c>
      <c r="B8114" s="80">
        <v>23</v>
      </c>
      <c r="C8114" s="81">
        <v>18.690000000000001</v>
      </c>
      <c r="D8114" s="67"/>
      <c r="E8114" s="67"/>
      <c r="F8114" s="67"/>
      <c r="G8114" s="67"/>
      <c r="H8114" s="67"/>
      <c r="I8114" s="67"/>
    </row>
    <row r="8115" spans="1:9">
      <c r="A8115" s="79">
        <v>44168</v>
      </c>
      <c r="B8115" s="80">
        <v>24</v>
      </c>
      <c r="C8115" s="81">
        <v>18.100000000000001</v>
      </c>
      <c r="D8115" s="67"/>
      <c r="E8115" s="67"/>
      <c r="F8115" s="67"/>
      <c r="G8115" s="67"/>
      <c r="H8115" s="67"/>
      <c r="I8115" s="67"/>
    </row>
    <row r="8116" spans="1:9">
      <c r="A8116" s="79">
        <v>44169</v>
      </c>
      <c r="B8116" s="80">
        <v>1</v>
      </c>
      <c r="C8116" s="81">
        <v>17.48</v>
      </c>
      <c r="D8116" s="67"/>
      <c r="E8116" s="67"/>
      <c r="F8116" s="67"/>
      <c r="G8116" s="67"/>
      <c r="H8116" s="67"/>
      <c r="I8116" s="67"/>
    </row>
    <row r="8117" spans="1:9">
      <c r="A8117" s="79">
        <v>44169</v>
      </c>
      <c r="B8117" s="80">
        <v>2</v>
      </c>
      <c r="C8117" s="81">
        <v>17.73</v>
      </c>
      <c r="D8117" s="67"/>
      <c r="E8117" s="67"/>
      <c r="F8117" s="67"/>
      <c r="G8117" s="67"/>
      <c r="H8117" s="67"/>
      <c r="I8117" s="67"/>
    </row>
    <row r="8118" spans="1:9">
      <c r="A8118" s="79">
        <v>44169</v>
      </c>
      <c r="B8118" s="80">
        <v>3</v>
      </c>
      <c r="C8118" s="81">
        <v>17.52</v>
      </c>
      <c r="D8118" s="67"/>
      <c r="E8118" s="67"/>
      <c r="F8118" s="67"/>
      <c r="G8118" s="67"/>
      <c r="H8118" s="67"/>
      <c r="I8118" s="67"/>
    </row>
    <row r="8119" spans="1:9">
      <c r="A8119" s="79">
        <v>44169</v>
      </c>
      <c r="B8119" s="80">
        <v>4</v>
      </c>
      <c r="C8119" s="81">
        <v>17.36</v>
      </c>
      <c r="D8119" s="67"/>
      <c r="E8119" s="67"/>
      <c r="F8119" s="67"/>
      <c r="G8119" s="67"/>
      <c r="H8119" s="67"/>
      <c r="I8119" s="67"/>
    </row>
    <row r="8120" spans="1:9">
      <c r="A8120" s="79">
        <v>44169</v>
      </c>
      <c r="B8120" s="80">
        <v>5</v>
      </c>
      <c r="C8120" s="81">
        <v>18.309999999999999</v>
      </c>
      <c r="D8120" s="67"/>
      <c r="E8120" s="67"/>
      <c r="F8120" s="67"/>
      <c r="G8120" s="67"/>
      <c r="H8120" s="67"/>
      <c r="I8120" s="67"/>
    </row>
    <row r="8121" spans="1:9">
      <c r="A8121" s="79">
        <v>44169</v>
      </c>
      <c r="B8121" s="80">
        <v>6</v>
      </c>
      <c r="C8121" s="81">
        <v>19.2</v>
      </c>
      <c r="D8121" s="67"/>
      <c r="E8121" s="67"/>
      <c r="F8121" s="67"/>
      <c r="G8121" s="67"/>
      <c r="H8121" s="67"/>
      <c r="I8121" s="67"/>
    </row>
    <row r="8122" spans="1:9">
      <c r="A8122" s="79">
        <v>44169</v>
      </c>
      <c r="B8122" s="80">
        <v>7</v>
      </c>
      <c r="C8122" s="81">
        <v>19.66</v>
      </c>
      <c r="D8122" s="67"/>
      <c r="E8122" s="67"/>
      <c r="F8122" s="67"/>
      <c r="G8122" s="67"/>
      <c r="H8122" s="67"/>
      <c r="I8122" s="67"/>
    </row>
    <row r="8123" spans="1:9">
      <c r="A8123" s="79">
        <v>44169</v>
      </c>
      <c r="B8123" s="80">
        <v>8</v>
      </c>
      <c r="C8123" s="81">
        <v>20.97</v>
      </c>
      <c r="D8123" s="67"/>
      <c r="E8123" s="67"/>
      <c r="F8123" s="67"/>
      <c r="G8123" s="67"/>
      <c r="H8123" s="67"/>
      <c r="I8123" s="67"/>
    </row>
    <row r="8124" spans="1:9">
      <c r="A8124" s="79">
        <v>44169</v>
      </c>
      <c r="B8124" s="80">
        <v>9</v>
      </c>
      <c r="C8124" s="81">
        <v>20.67</v>
      </c>
      <c r="D8124" s="67"/>
      <c r="E8124" s="67"/>
      <c r="F8124" s="67"/>
      <c r="G8124" s="67"/>
      <c r="H8124" s="67"/>
      <c r="I8124" s="67"/>
    </row>
    <row r="8125" spans="1:9">
      <c r="A8125" s="79">
        <v>44169</v>
      </c>
      <c r="B8125" s="80">
        <v>10</v>
      </c>
      <c r="C8125" s="81">
        <v>22.71</v>
      </c>
      <c r="D8125" s="67"/>
      <c r="E8125" s="67"/>
      <c r="F8125" s="67"/>
      <c r="G8125" s="67"/>
      <c r="H8125" s="67"/>
      <c r="I8125" s="67"/>
    </row>
    <row r="8126" spans="1:9">
      <c r="A8126" s="79">
        <v>44169</v>
      </c>
      <c r="B8126" s="80">
        <v>11</v>
      </c>
      <c r="C8126" s="81">
        <v>22.27</v>
      </c>
      <c r="D8126" s="67"/>
      <c r="E8126" s="67"/>
      <c r="F8126" s="67"/>
      <c r="G8126" s="67"/>
      <c r="H8126" s="67"/>
      <c r="I8126" s="67"/>
    </row>
    <row r="8127" spans="1:9">
      <c r="A8127" s="79">
        <v>44169</v>
      </c>
      <c r="B8127" s="80">
        <v>12</v>
      </c>
      <c r="C8127" s="81">
        <v>21.35</v>
      </c>
      <c r="D8127" s="67"/>
      <c r="E8127" s="67"/>
      <c r="F8127" s="67"/>
      <c r="G8127" s="67"/>
      <c r="H8127" s="67"/>
      <c r="I8127" s="67"/>
    </row>
    <row r="8128" spans="1:9">
      <c r="A8128" s="79">
        <v>44169</v>
      </c>
      <c r="B8128" s="80">
        <v>13</v>
      </c>
      <c r="C8128" s="81">
        <v>23.11</v>
      </c>
      <c r="D8128" s="67"/>
      <c r="E8128" s="67"/>
      <c r="F8128" s="67"/>
      <c r="G8128" s="67"/>
      <c r="H8128" s="67"/>
      <c r="I8128" s="67"/>
    </row>
    <row r="8129" spans="1:9">
      <c r="A8129" s="79">
        <v>44169</v>
      </c>
      <c r="B8129" s="80">
        <v>14</v>
      </c>
      <c r="C8129" s="81">
        <v>22.72</v>
      </c>
      <c r="D8129" s="67"/>
      <c r="E8129" s="67"/>
      <c r="F8129" s="67"/>
      <c r="G8129" s="67"/>
      <c r="H8129" s="67"/>
      <c r="I8129" s="67"/>
    </row>
    <row r="8130" spans="1:9">
      <c r="A8130" s="79">
        <v>44169</v>
      </c>
      <c r="B8130" s="80">
        <v>15</v>
      </c>
      <c r="C8130" s="81">
        <v>21.54</v>
      </c>
      <c r="D8130" s="67"/>
      <c r="E8130" s="67"/>
      <c r="F8130" s="67"/>
      <c r="G8130" s="67"/>
      <c r="H8130" s="67"/>
      <c r="I8130" s="67"/>
    </row>
    <row r="8131" spans="1:9">
      <c r="A8131" s="79">
        <v>44169</v>
      </c>
      <c r="B8131" s="80">
        <v>16</v>
      </c>
      <c r="C8131" s="81">
        <v>20.13</v>
      </c>
      <c r="D8131" s="67"/>
      <c r="E8131" s="67"/>
      <c r="F8131" s="67"/>
      <c r="G8131" s="67"/>
      <c r="H8131" s="67"/>
      <c r="I8131" s="67"/>
    </row>
    <row r="8132" spans="1:9">
      <c r="A8132" s="79">
        <v>44169</v>
      </c>
      <c r="B8132" s="80">
        <v>17</v>
      </c>
      <c r="C8132" s="81">
        <v>20.63</v>
      </c>
      <c r="D8132" s="67"/>
      <c r="E8132" s="67"/>
      <c r="F8132" s="67"/>
      <c r="G8132" s="67"/>
      <c r="H8132" s="67"/>
      <c r="I8132" s="67"/>
    </row>
    <row r="8133" spans="1:9">
      <c r="A8133" s="79">
        <v>44169</v>
      </c>
      <c r="B8133" s="80">
        <v>18</v>
      </c>
      <c r="C8133" s="81">
        <v>23.77</v>
      </c>
      <c r="D8133" s="67"/>
      <c r="E8133" s="67"/>
      <c r="F8133" s="67"/>
      <c r="G8133" s="67"/>
      <c r="H8133" s="67"/>
      <c r="I8133" s="67"/>
    </row>
    <row r="8134" spans="1:9">
      <c r="A8134" s="79">
        <v>44169</v>
      </c>
      <c r="B8134" s="80">
        <v>19</v>
      </c>
      <c r="C8134" s="81">
        <v>26.12</v>
      </c>
      <c r="D8134" s="67"/>
      <c r="E8134" s="67"/>
      <c r="F8134" s="67"/>
      <c r="G8134" s="67"/>
      <c r="H8134" s="67"/>
      <c r="I8134" s="67"/>
    </row>
    <row r="8135" spans="1:9">
      <c r="A8135" s="79">
        <v>44169</v>
      </c>
      <c r="B8135" s="80">
        <v>20</v>
      </c>
      <c r="C8135" s="81">
        <v>25.48</v>
      </c>
      <c r="D8135" s="67"/>
      <c r="E8135" s="67"/>
      <c r="F8135" s="67"/>
      <c r="G8135" s="67"/>
      <c r="H8135" s="67"/>
      <c r="I8135" s="67"/>
    </row>
    <row r="8136" spans="1:9">
      <c r="A8136" s="79">
        <v>44169</v>
      </c>
      <c r="B8136" s="80">
        <v>21</v>
      </c>
      <c r="C8136" s="81">
        <v>22.35</v>
      </c>
      <c r="D8136" s="67"/>
      <c r="E8136" s="67"/>
      <c r="F8136" s="67"/>
      <c r="G8136" s="67"/>
      <c r="H8136" s="67"/>
      <c r="I8136" s="67"/>
    </row>
    <row r="8137" spans="1:9">
      <c r="A8137" s="79">
        <v>44169</v>
      </c>
      <c r="B8137" s="80">
        <v>22</v>
      </c>
      <c r="C8137" s="81">
        <v>22.36</v>
      </c>
      <c r="D8137" s="67"/>
      <c r="E8137" s="67"/>
      <c r="F8137" s="67"/>
      <c r="G8137" s="67"/>
      <c r="H8137" s="67"/>
      <c r="I8137" s="67"/>
    </row>
    <row r="8138" spans="1:9">
      <c r="A8138" s="79">
        <v>44169</v>
      </c>
      <c r="B8138" s="80">
        <v>23</v>
      </c>
      <c r="C8138" s="81">
        <v>21.44</v>
      </c>
      <c r="D8138" s="67"/>
      <c r="E8138" s="67"/>
      <c r="F8138" s="67"/>
      <c r="G8138" s="67"/>
      <c r="H8138" s="67"/>
      <c r="I8138" s="67"/>
    </row>
    <row r="8139" spans="1:9">
      <c r="A8139" s="79">
        <v>44169</v>
      </c>
      <c r="B8139" s="80">
        <v>24</v>
      </c>
      <c r="C8139" s="81">
        <v>22.55</v>
      </c>
      <c r="D8139" s="67"/>
      <c r="E8139" s="67"/>
      <c r="F8139" s="67"/>
      <c r="G8139" s="67"/>
      <c r="H8139" s="67"/>
      <c r="I8139" s="67"/>
    </row>
    <row r="8140" spans="1:9">
      <c r="A8140" s="79">
        <v>44170</v>
      </c>
      <c r="B8140" s="80">
        <v>1</v>
      </c>
      <c r="C8140" s="81">
        <v>21.29</v>
      </c>
      <c r="D8140" s="67"/>
      <c r="E8140" s="67"/>
      <c r="F8140" s="67"/>
      <c r="G8140" s="67"/>
      <c r="H8140" s="67"/>
      <c r="I8140" s="67"/>
    </row>
    <row r="8141" spans="1:9">
      <c r="A8141" s="79">
        <v>44170</v>
      </c>
      <c r="B8141" s="80">
        <v>2</v>
      </c>
      <c r="C8141" s="81">
        <v>21.66</v>
      </c>
      <c r="D8141" s="67"/>
      <c r="E8141" s="67"/>
      <c r="F8141" s="67"/>
      <c r="G8141" s="67"/>
      <c r="H8141" s="67"/>
      <c r="I8141" s="67"/>
    </row>
    <row r="8142" spans="1:9">
      <c r="A8142" s="79">
        <v>44170</v>
      </c>
      <c r="B8142" s="80">
        <v>3</v>
      </c>
      <c r="C8142" s="81">
        <v>20.87</v>
      </c>
      <c r="D8142" s="67"/>
      <c r="E8142" s="67"/>
      <c r="F8142" s="67"/>
      <c r="G8142" s="67"/>
      <c r="H8142" s="67"/>
      <c r="I8142" s="67"/>
    </row>
    <row r="8143" spans="1:9">
      <c r="A8143" s="79">
        <v>44170</v>
      </c>
      <c r="B8143" s="80">
        <v>4</v>
      </c>
      <c r="C8143" s="81">
        <v>20.65</v>
      </c>
      <c r="D8143" s="67"/>
      <c r="E8143" s="67"/>
      <c r="F8143" s="67"/>
      <c r="G8143" s="67"/>
      <c r="H8143" s="67"/>
      <c r="I8143" s="67"/>
    </row>
    <row r="8144" spans="1:9">
      <c r="A8144" s="79">
        <v>44170</v>
      </c>
      <c r="B8144" s="80">
        <v>5</v>
      </c>
      <c r="C8144" s="81">
        <v>20.59</v>
      </c>
      <c r="D8144" s="67"/>
      <c r="E8144" s="67"/>
      <c r="F8144" s="67"/>
      <c r="G8144" s="67"/>
      <c r="H8144" s="67"/>
      <c r="I8144" s="67"/>
    </row>
    <row r="8145" spans="1:9">
      <c r="A8145" s="79">
        <v>44170</v>
      </c>
      <c r="B8145" s="80">
        <v>6</v>
      </c>
      <c r="C8145" s="81">
        <v>21.18</v>
      </c>
      <c r="D8145" s="67"/>
      <c r="E8145" s="67"/>
      <c r="F8145" s="67"/>
      <c r="G8145" s="67"/>
      <c r="H8145" s="67"/>
      <c r="I8145" s="67"/>
    </row>
    <row r="8146" spans="1:9">
      <c r="A8146" s="79">
        <v>44170</v>
      </c>
      <c r="B8146" s="80">
        <v>7</v>
      </c>
      <c r="C8146" s="81">
        <v>21.84</v>
      </c>
      <c r="D8146" s="67"/>
      <c r="E8146" s="67"/>
      <c r="F8146" s="67"/>
      <c r="G8146" s="67"/>
      <c r="H8146" s="67"/>
      <c r="I8146" s="67"/>
    </row>
    <row r="8147" spans="1:9">
      <c r="A8147" s="79">
        <v>44170</v>
      </c>
      <c r="B8147" s="80">
        <v>8</v>
      </c>
      <c r="C8147" s="81">
        <v>25.17</v>
      </c>
      <c r="D8147" s="67"/>
      <c r="E8147" s="67"/>
      <c r="F8147" s="67"/>
      <c r="G8147" s="67"/>
      <c r="H8147" s="67"/>
      <c r="I8147" s="67"/>
    </row>
    <row r="8148" spans="1:9">
      <c r="A8148" s="79">
        <v>44170</v>
      </c>
      <c r="B8148" s="80">
        <v>9</v>
      </c>
      <c r="C8148" s="81">
        <v>24.67</v>
      </c>
      <c r="D8148" s="67"/>
      <c r="E8148" s="67"/>
      <c r="F8148" s="67"/>
      <c r="G8148" s="67"/>
      <c r="H8148" s="67"/>
      <c r="I8148" s="67"/>
    </row>
    <row r="8149" spans="1:9">
      <c r="A8149" s="79">
        <v>44170</v>
      </c>
      <c r="B8149" s="80">
        <v>10</v>
      </c>
      <c r="C8149" s="81">
        <v>23.81</v>
      </c>
      <c r="D8149" s="67"/>
      <c r="E8149" s="67"/>
      <c r="F8149" s="67"/>
      <c r="G8149" s="67"/>
      <c r="H8149" s="67"/>
      <c r="I8149" s="67"/>
    </row>
    <row r="8150" spans="1:9">
      <c r="A8150" s="79">
        <v>44170</v>
      </c>
      <c r="B8150" s="80">
        <v>11</v>
      </c>
      <c r="C8150" s="81">
        <v>25.43</v>
      </c>
      <c r="D8150" s="67"/>
      <c r="E8150" s="67"/>
      <c r="F8150" s="67"/>
      <c r="G8150" s="67"/>
      <c r="H8150" s="67"/>
      <c r="I8150" s="67"/>
    </row>
    <row r="8151" spans="1:9">
      <c r="A8151" s="79">
        <v>44170</v>
      </c>
      <c r="B8151" s="80">
        <v>12</v>
      </c>
      <c r="C8151" s="81">
        <v>23.02</v>
      </c>
      <c r="D8151" s="67"/>
      <c r="E8151" s="67"/>
      <c r="F8151" s="67"/>
      <c r="G8151" s="67"/>
      <c r="H8151" s="67"/>
      <c r="I8151" s="67"/>
    </row>
    <row r="8152" spans="1:9">
      <c r="A8152" s="79">
        <v>44170</v>
      </c>
      <c r="B8152" s="80">
        <v>13</v>
      </c>
      <c r="C8152" s="81">
        <v>21.81</v>
      </c>
      <c r="D8152" s="67"/>
      <c r="E8152" s="67"/>
      <c r="F8152" s="67"/>
      <c r="G8152" s="67"/>
      <c r="H8152" s="67"/>
      <c r="I8152" s="67"/>
    </row>
    <row r="8153" spans="1:9">
      <c r="A8153" s="79">
        <v>44170</v>
      </c>
      <c r="B8153" s="80">
        <v>14</v>
      </c>
      <c r="C8153" s="81">
        <v>20.23</v>
      </c>
      <c r="D8153" s="67"/>
      <c r="E8153" s="67"/>
      <c r="F8153" s="67"/>
      <c r="G8153" s="67"/>
      <c r="H8153" s="67"/>
      <c r="I8153" s="67"/>
    </row>
    <row r="8154" spans="1:9">
      <c r="A8154" s="79">
        <v>44170</v>
      </c>
      <c r="B8154" s="80">
        <v>15</v>
      </c>
      <c r="C8154" s="81">
        <v>19.36</v>
      </c>
      <c r="D8154" s="67"/>
      <c r="E8154" s="67"/>
      <c r="F8154" s="67"/>
      <c r="G8154" s="67"/>
      <c r="H8154" s="67"/>
      <c r="I8154" s="67"/>
    </row>
    <row r="8155" spans="1:9">
      <c r="A8155" s="79">
        <v>44170</v>
      </c>
      <c r="B8155" s="80">
        <v>16</v>
      </c>
      <c r="C8155" s="81">
        <v>19.38</v>
      </c>
      <c r="D8155" s="67"/>
      <c r="E8155" s="67"/>
      <c r="F8155" s="67"/>
      <c r="G8155" s="67"/>
      <c r="H8155" s="67"/>
      <c r="I8155" s="67"/>
    </row>
    <row r="8156" spans="1:9">
      <c r="A8156" s="79">
        <v>44170</v>
      </c>
      <c r="B8156" s="80">
        <v>17</v>
      </c>
      <c r="C8156" s="81">
        <v>20.11</v>
      </c>
      <c r="D8156" s="67"/>
      <c r="E8156" s="67"/>
      <c r="F8156" s="67"/>
      <c r="G8156" s="67"/>
      <c r="H8156" s="67"/>
      <c r="I8156" s="67"/>
    </row>
    <row r="8157" spans="1:9">
      <c r="A8157" s="79">
        <v>44170</v>
      </c>
      <c r="B8157" s="80">
        <v>18</v>
      </c>
      <c r="C8157" s="81">
        <v>28.2</v>
      </c>
      <c r="D8157" s="67"/>
      <c r="E8157" s="67"/>
      <c r="F8157" s="67"/>
      <c r="G8157" s="67"/>
      <c r="H8157" s="67"/>
      <c r="I8157" s="67"/>
    </row>
    <row r="8158" spans="1:9">
      <c r="A8158" s="79">
        <v>44170</v>
      </c>
      <c r="B8158" s="80">
        <v>19</v>
      </c>
      <c r="C8158" s="81">
        <v>23.86</v>
      </c>
      <c r="D8158" s="67"/>
      <c r="E8158" s="67"/>
      <c r="F8158" s="67"/>
      <c r="G8158" s="67"/>
      <c r="H8158" s="67"/>
      <c r="I8158" s="67"/>
    </row>
    <row r="8159" spans="1:9">
      <c r="A8159" s="79">
        <v>44170</v>
      </c>
      <c r="B8159" s="80">
        <v>20</v>
      </c>
      <c r="C8159" s="81">
        <v>27.47</v>
      </c>
      <c r="D8159" s="67"/>
      <c r="E8159" s="67"/>
      <c r="F8159" s="67"/>
      <c r="G8159" s="67"/>
      <c r="H8159" s="67"/>
      <c r="I8159" s="67"/>
    </row>
    <row r="8160" spans="1:9">
      <c r="A8160" s="79">
        <v>44170</v>
      </c>
      <c r="B8160" s="80">
        <v>21</v>
      </c>
      <c r="C8160" s="81">
        <v>21.95</v>
      </c>
      <c r="D8160" s="67"/>
      <c r="E8160" s="67"/>
      <c r="F8160" s="67"/>
      <c r="G8160" s="67"/>
      <c r="H8160" s="67"/>
      <c r="I8160" s="67"/>
    </row>
    <row r="8161" spans="1:9">
      <c r="A8161" s="79">
        <v>44170</v>
      </c>
      <c r="B8161" s="80">
        <v>22</v>
      </c>
      <c r="C8161" s="81">
        <v>21.08</v>
      </c>
      <c r="D8161" s="67"/>
      <c r="E8161" s="67"/>
      <c r="F8161" s="67"/>
      <c r="G8161" s="67"/>
      <c r="H8161" s="67"/>
      <c r="I8161" s="67"/>
    </row>
    <row r="8162" spans="1:9">
      <c r="A8162" s="79">
        <v>44170</v>
      </c>
      <c r="B8162" s="80">
        <v>23</v>
      </c>
      <c r="C8162" s="81">
        <v>19.899999999999999</v>
      </c>
      <c r="D8162" s="67"/>
      <c r="E8162" s="67"/>
      <c r="F8162" s="67"/>
      <c r="G8162" s="67"/>
      <c r="H8162" s="67"/>
      <c r="I8162" s="67"/>
    </row>
    <row r="8163" spans="1:9">
      <c r="A8163" s="79">
        <v>44170</v>
      </c>
      <c r="B8163" s="80">
        <v>24</v>
      </c>
      <c r="C8163" s="81">
        <v>19.37</v>
      </c>
      <c r="D8163" s="67"/>
      <c r="E8163" s="67"/>
      <c r="F8163" s="67"/>
      <c r="G8163" s="67"/>
      <c r="H8163" s="67"/>
      <c r="I8163" s="67"/>
    </row>
    <row r="8164" spans="1:9">
      <c r="A8164" s="79">
        <v>44171</v>
      </c>
      <c r="B8164" s="80">
        <v>1</v>
      </c>
      <c r="C8164" s="81">
        <v>19.2</v>
      </c>
      <c r="D8164" s="67"/>
      <c r="E8164" s="67"/>
      <c r="F8164" s="67"/>
      <c r="G8164" s="67"/>
      <c r="H8164" s="67"/>
      <c r="I8164" s="67"/>
    </row>
    <row r="8165" spans="1:9">
      <c r="A8165" s="79">
        <v>44171</v>
      </c>
      <c r="B8165" s="80">
        <v>2</v>
      </c>
      <c r="C8165" s="81">
        <v>21.14</v>
      </c>
      <c r="D8165" s="67"/>
      <c r="E8165" s="67"/>
      <c r="F8165" s="67"/>
      <c r="G8165" s="67"/>
      <c r="H8165" s="67"/>
      <c r="I8165" s="67"/>
    </row>
    <row r="8166" spans="1:9">
      <c r="A8166" s="79">
        <v>44171</v>
      </c>
      <c r="B8166" s="80">
        <v>3</v>
      </c>
      <c r="C8166" s="81">
        <v>20.45</v>
      </c>
      <c r="D8166" s="67"/>
      <c r="E8166" s="67"/>
      <c r="F8166" s="67"/>
      <c r="G8166" s="67"/>
      <c r="H8166" s="67"/>
      <c r="I8166" s="67"/>
    </row>
    <row r="8167" spans="1:9">
      <c r="A8167" s="79">
        <v>44171</v>
      </c>
      <c r="B8167" s="80">
        <v>4</v>
      </c>
      <c r="C8167" s="81">
        <v>19.850000000000001</v>
      </c>
      <c r="D8167" s="67"/>
      <c r="E8167" s="67"/>
      <c r="F8167" s="67"/>
      <c r="G8167" s="67"/>
      <c r="H8167" s="67"/>
      <c r="I8167" s="67"/>
    </row>
    <row r="8168" spans="1:9">
      <c r="A8168" s="79">
        <v>44171</v>
      </c>
      <c r="B8168" s="80">
        <v>5</v>
      </c>
      <c r="C8168" s="81">
        <v>19.829999999999998</v>
      </c>
      <c r="D8168" s="67"/>
      <c r="E8168" s="67"/>
      <c r="F8168" s="67"/>
      <c r="G8168" s="67"/>
      <c r="H8168" s="67"/>
      <c r="I8168" s="67"/>
    </row>
    <row r="8169" spans="1:9">
      <c r="A8169" s="79">
        <v>44171</v>
      </c>
      <c r="B8169" s="80">
        <v>6</v>
      </c>
      <c r="C8169" s="81">
        <v>20.27</v>
      </c>
      <c r="D8169" s="67"/>
      <c r="E8169" s="67"/>
      <c r="F8169" s="67"/>
      <c r="G8169" s="67"/>
      <c r="H8169" s="67"/>
      <c r="I8169" s="67"/>
    </row>
    <row r="8170" spans="1:9">
      <c r="A8170" s="79">
        <v>44171</v>
      </c>
      <c r="B8170" s="80">
        <v>7</v>
      </c>
      <c r="C8170" s="81">
        <v>20.5</v>
      </c>
      <c r="D8170" s="67"/>
      <c r="E8170" s="67"/>
      <c r="F8170" s="67"/>
      <c r="G8170" s="67"/>
      <c r="H8170" s="67"/>
      <c r="I8170" s="67"/>
    </row>
    <row r="8171" spans="1:9">
      <c r="A8171" s="79">
        <v>44171</v>
      </c>
      <c r="B8171" s="80">
        <v>8</v>
      </c>
      <c r="C8171" s="81">
        <v>20.57</v>
      </c>
      <c r="D8171" s="67"/>
      <c r="E8171" s="67"/>
      <c r="F8171" s="67"/>
      <c r="G8171" s="67"/>
      <c r="H8171" s="67"/>
      <c r="I8171" s="67"/>
    </row>
    <row r="8172" spans="1:9">
      <c r="A8172" s="79">
        <v>44171</v>
      </c>
      <c r="B8172" s="80">
        <v>9</v>
      </c>
      <c r="C8172" s="81">
        <v>21.55</v>
      </c>
      <c r="D8172" s="67"/>
      <c r="E8172" s="67"/>
      <c r="F8172" s="67"/>
      <c r="G8172" s="67"/>
      <c r="H8172" s="67"/>
      <c r="I8172" s="67"/>
    </row>
    <row r="8173" spans="1:9">
      <c r="A8173" s="79">
        <v>44171</v>
      </c>
      <c r="B8173" s="80">
        <v>10</v>
      </c>
      <c r="C8173" s="81">
        <v>22.82</v>
      </c>
      <c r="D8173" s="67"/>
      <c r="E8173" s="67"/>
      <c r="F8173" s="67"/>
      <c r="G8173" s="67"/>
      <c r="H8173" s="67"/>
      <c r="I8173" s="67"/>
    </row>
    <row r="8174" spans="1:9">
      <c r="A8174" s="79">
        <v>44171</v>
      </c>
      <c r="B8174" s="80">
        <v>11</v>
      </c>
      <c r="C8174" s="81">
        <v>22.66</v>
      </c>
      <c r="D8174" s="67"/>
      <c r="E8174" s="67"/>
      <c r="F8174" s="67"/>
      <c r="G8174" s="67"/>
      <c r="H8174" s="67"/>
      <c r="I8174" s="67"/>
    </row>
    <row r="8175" spans="1:9">
      <c r="A8175" s="79">
        <v>44171</v>
      </c>
      <c r="B8175" s="80">
        <v>12</v>
      </c>
      <c r="C8175" s="81">
        <v>22.46</v>
      </c>
      <c r="D8175" s="67"/>
      <c r="E8175" s="67"/>
      <c r="F8175" s="67"/>
      <c r="G8175" s="67"/>
      <c r="H8175" s="67"/>
      <c r="I8175" s="67"/>
    </row>
    <row r="8176" spans="1:9">
      <c r="A8176" s="79">
        <v>44171</v>
      </c>
      <c r="B8176" s="80">
        <v>13</v>
      </c>
      <c r="C8176" s="81">
        <v>23.06</v>
      </c>
      <c r="D8176" s="67"/>
      <c r="E8176" s="67"/>
      <c r="F8176" s="67"/>
      <c r="G8176" s="67"/>
      <c r="H8176" s="67"/>
      <c r="I8176" s="67"/>
    </row>
    <row r="8177" spans="1:9">
      <c r="A8177" s="79">
        <v>44171</v>
      </c>
      <c r="B8177" s="80">
        <v>14</v>
      </c>
      <c r="C8177" s="81">
        <v>22.46</v>
      </c>
      <c r="D8177" s="67"/>
      <c r="E8177" s="67"/>
      <c r="F8177" s="67"/>
      <c r="G8177" s="67"/>
      <c r="H8177" s="67"/>
      <c r="I8177" s="67"/>
    </row>
    <row r="8178" spans="1:9">
      <c r="A8178" s="79">
        <v>44171</v>
      </c>
      <c r="B8178" s="80">
        <v>15</v>
      </c>
      <c r="C8178" s="81">
        <v>21.12</v>
      </c>
      <c r="D8178" s="67"/>
      <c r="E8178" s="67"/>
      <c r="F8178" s="67"/>
      <c r="G8178" s="67"/>
      <c r="H8178" s="67"/>
      <c r="I8178" s="67"/>
    </row>
    <row r="8179" spans="1:9">
      <c r="A8179" s="79">
        <v>44171</v>
      </c>
      <c r="B8179" s="80">
        <v>16</v>
      </c>
      <c r="C8179" s="81">
        <v>20.79</v>
      </c>
      <c r="D8179" s="67"/>
      <c r="E8179" s="67"/>
      <c r="F8179" s="67"/>
      <c r="G8179" s="67"/>
      <c r="H8179" s="67"/>
      <c r="I8179" s="67"/>
    </row>
    <row r="8180" spans="1:9">
      <c r="A8180" s="79">
        <v>44171</v>
      </c>
      <c r="B8180" s="80">
        <v>17</v>
      </c>
      <c r="C8180" s="81">
        <v>21.74</v>
      </c>
      <c r="D8180" s="67"/>
      <c r="E8180" s="67"/>
      <c r="F8180" s="67"/>
      <c r="G8180" s="67"/>
      <c r="H8180" s="67"/>
      <c r="I8180" s="67"/>
    </row>
    <row r="8181" spans="1:9">
      <c r="A8181" s="79">
        <v>44171</v>
      </c>
      <c r="B8181" s="80">
        <v>18</v>
      </c>
      <c r="C8181" s="81">
        <v>27.29</v>
      </c>
      <c r="D8181" s="67"/>
      <c r="E8181" s="67"/>
      <c r="F8181" s="67"/>
      <c r="G8181" s="67"/>
      <c r="H8181" s="67"/>
      <c r="I8181" s="67"/>
    </row>
    <row r="8182" spans="1:9">
      <c r="A8182" s="79">
        <v>44171</v>
      </c>
      <c r="B8182" s="80">
        <v>19</v>
      </c>
      <c r="C8182" s="81">
        <v>26.32</v>
      </c>
      <c r="D8182" s="67"/>
      <c r="E8182" s="67"/>
      <c r="F8182" s="67"/>
      <c r="G8182" s="67"/>
      <c r="H8182" s="67"/>
      <c r="I8182" s="67"/>
    </row>
    <row r="8183" spans="1:9">
      <c r="A8183" s="79">
        <v>44171</v>
      </c>
      <c r="B8183" s="80">
        <v>20</v>
      </c>
      <c r="C8183" s="81">
        <v>25.94</v>
      </c>
      <c r="D8183" s="67"/>
      <c r="E8183" s="67"/>
      <c r="F8183" s="67"/>
      <c r="G8183" s="67"/>
      <c r="H8183" s="67"/>
      <c r="I8183" s="67"/>
    </row>
    <row r="8184" spans="1:9">
      <c r="A8184" s="79">
        <v>44171</v>
      </c>
      <c r="B8184" s="80">
        <v>21</v>
      </c>
      <c r="C8184" s="81">
        <v>22.99</v>
      </c>
      <c r="D8184" s="67"/>
      <c r="E8184" s="67"/>
      <c r="F8184" s="67"/>
      <c r="G8184" s="67"/>
      <c r="H8184" s="67"/>
      <c r="I8184" s="67"/>
    </row>
    <row r="8185" spans="1:9">
      <c r="A8185" s="79">
        <v>44171</v>
      </c>
      <c r="B8185" s="80">
        <v>22</v>
      </c>
      <c r="C8185" s="81">
        <v>23.03</v>
      </c>
      <c r="D8185" s="67"/>
      <c r="E8185" s="67"/>
      <c r="F8185" s="67"/>
      <c r="G8185" s="67"/>
      <c r="H8185" s="67"/>
      <c r="I8185" s="67"/>
    </row>
    <row r="8186" spans="1:9">
      <c r="A8186" s="79">
        <v>44171</v>
      </c>
      <c r="B8186" s="80">
        <v>23</v>
      </c>
      <c r="C8186" s="81">
        <v>21.45</v>
      </c>
      <c r="D8186" s="67"/>
      <c r="E8186" s="67"/>
      <c r="F8186" s="67"/>
      <c r="G8186" s="67"/>
      <c r="H8186" s="67"/>
      <c r="I8186" s="67"/>
    </row>
    <row r="8187" spans="1:9">
      <c r="A8187" s="79">
        <v>44171</v>
      </c>
      <c r="B8187" s="80">
        <v>24</v>
      </c>
      <c r="C8187" s="81">
        <v>19.100000000000001</v>
      </c>
      <c r="D8187" s="67"/>
      <c r="E8187" s="67"/>
      <c r="F8187" s="67"/>
      <c r="G8187" s="67"/>
      <c r="H8187" s="67"/>
      <c r="I8187" s="67"/>
    </row>
    <row r="8188" spans="1:9">
      <c r="A8188" s="79">
        <v>44172</v>
      </c>
      <c r="B8188" s="80">
        <v>1</v>
      </c>
      <c r="C8188" s="81">
        <v>21.64</v>
      </c>
      <c r="D8188" s="67"/>
      <c r="E8188" s="67"/>
      <c r="F8188" s="67"/>
      <c r="G8188" s="67"/>
      <c r="H8188" s="67"/>
      <c r="I8188" s="67"/>
    </row>
    <row r="8189" spans="1:9">
      <c r="A8189" s="79">
        <v>44172</v>
      </c>
      <c r="B8189" s="80">
        <v>2</v>
      </c>
      <c r="C8189" s="81">
        <v>20.69</v>
      </c>
      <c r="D8189" s="67"/>
      <c r="E8189" s="67"/>
      <c r="F8189" s="67"/>
      <c r="G8189" s="67"/>
      <c r="H8189" s="67"/>
      <c r="I8189" s="67"/>
    </row>
    <row r="8190" spans="1:9">
      <c r="A8190" s="79">
        <v>44172</v>
      </c>
      <c r="B8190" s="80">
        <v>3</v>
      </c>
      <c r="C8190" s="81">
        <v>20.5</v>
      </c>
      <c r="D8190" s="67"/>
      <c r="E8190" s="67"/>
      <c r="F8190" s="67"/>
      <c r="G8190" s="67"/>
      <c r="H8190" s="67"/>
      <c r="I8190" s="67"/>
    </row>
    <row r="8191" spans="1:9">
      <c r="A8191" s="79">
        <v>44172</v>
      </c>
      <c r="B8191" s="80">
        <v>4</v>
      </c>
      <c r="C8191" s="81">
        <v>20.96</v>
      </c>
      <c r="D8191" s="67"/>
      <c r="E8191" s="67"/>
      <c r="F8191" s="67"/>
      <c r="G8191" s="67"/>
      <c r="H8191" s="67"/>
      <c r="I8191" s="67"/>
    </row>
    <row r="8192" spans="1:9">
      <c r="A8192" s="79">
        <v>44172</v>
      </c>
      <c r="B8192" s="80">
        <v>5</v>
      </c>
      <c r="C8192" s="81">
        <v>21.99</v>
      </c>
      <c r="D8192" s="67"/>
      <c r="E8192" s="67"/>
      <c r="F8192" s="67"/>
      <c r="G8192" s="67"/>
      <c r="H8192" s="67"/>
      <c r="I8192" s="67"/>
    </row>
    <row r="8193" spans="1:9">
      <c r="A8193" s="79">
        <v>44172</v>
      </c>
      <c r="B8193" s="80">
        <v>6</v>
      </c>
      <c r="C8193" s="81">
        <v>21.23</v>
      </c>
      <c r="D8193" s="67"/>
      <c r="E8193" s="67"/>
      <c r="F8193" s="67"/>
      <c r="G8193" s="67"/>
      <c r="H8193" s="67"/>
      <c r="I8193" s="67"/>
    </row>
    <row r="8194" spans="1:9">
      <c r="A8194" s="79">
        <v>44172</v>
      </c>
      <c r="B8194" s="80">
        <v>7</v>
      </c>
      <c r="C8194" s="81">
        <v>25.33</v>
      </c>
      <c r="D8194" s="67"/>
      <c r="E8194" s="67"/>
      <c r="F8194" s="67"/>
      <c r="G8194" s="67"/>
      <c r="H8194" s="67"/>
      <c r="I8194" s="67"/>
    </row>
    <row r="8195" spans="1:9">
      <c r="A8195" s="79">
        <v>44172</v>
      </c>
      <c r="B8195" s="80">
        <v>8</v>
      </c>
      <c r="C8195" s="81">
        <v>40.57</v>
      </c>
      <c r="D8195" s="67"/>
      <c r="E8195" s="67"/>
      <c r="F8195" s="67"/>
      <c r="G8195" s="67"/>
      <c r="H8195" s="67"/>
      <c r="I8195" s="67"/>
    </row>
    <row r="8196" spans="1:9">
      <c r="A8196" s="79">
        <v>44172</v>
      </c>
      <c r="B8196" s="80">
        <v>9</v>
      </c>
      <c r="C8196" s="81">
        <v>57.51</v>
      </c>
      <c r="D8196" s="67"/>
      <c r="E8196" s="67"/>
      <c r="F8196" s="67"/>
      <c r="G8196" s="67"/>
      <c r="H8196" s="67"/>
      <c r="I8196" s="67"/>
    </row>
    <row r="8197" spans="1:9">
      <c r="A8197" s="79">
        <v>44172</v>
      </c>
      <c r="B8197" s="80">
        <v>10</v>
      </c>
      <c r="C8197" s="81">
        <v>26.55</v>
      </c>
      <c r="D8197" s="67"/>
      <c r="E8197" s="67"/>
      <c r="F8197" s="67"/>
      <c r="G8197" s="67"/>
      <c r="H8197" s="67"/>
      <c r="I8197" s="67"/>
    </row>
    <row r="8198" spans="1:9">
      <c r="A8198" s="79">
        <v>44172</v>
      </c>
      <c r="B8198" s="80">
        <v>11</v>
      </c>
      <c r="C8198" s="81">
        <v>31.31</v>
      </c>
      <c r="D8198" s="67"/>
      <c r="E8198" s="67"/>
      <c r="F8198" s="67"/>
      <c r="G8198" s="67"/>
      <c r="H8198" s="67"/>
      <c r="I8198" s="67"/>
    </row>
    <row r="8199" spans="1:9">
      <c r="A8199" s="79">
        <v>44172</v>
      </c>
      <c r="B8199" s="80">
        <v>12</v>
      </c>
      <c r="C8199" s="81">
        <v>33.29</v>
      </c>
      <c r="D8199" s="67"/>
      <c r="E8199" s="67"/>
      <c r="F8199" s="67"/>
      <c r="G8199" s="67"/>
      <c r="H8199" s="67"/>
      <c r="I8199" s="67"/>
    </row>
    <row r="8200" spans="1:9">
      <c r="A8200" s="79">
        <v>44172</v>
      </c>
      <c r="B8200" s="80">
        <v>13</v>
      </c>
      <c r="C8200" s="81">
        <v>49.07</v>
      </c>
      <c r="D8200" s="67"/>
      <c r="E8200" s="67"/>
      <c r="F8200" s="67"/>
      <c r="G8200" s="67"/>
      <c r="H8200" s="67"/>
      <c r="I8200" s="67"/>
    </row>
    <row r="8201" spans="1:9">
      <c r="A8201" s="79">
        <v>44172</v>
      </c>
      <c r="B8201" s="80">
        <v>14</v>
      </c>
      <c r="C8201" s="81">
        <v>30.28</v>
      </c>
      <c r="D8201" s="67"/>
      <c r="E8201" s="67"/>
      <c r="F8201" s="67"/>
      <c r="G8201" s="67"/>
      <c r="H8201" s="67"/>
      <c r="I8201" s="67"/>
    </row>
    <row r="8202" spans="1:9">
      <c r="A8202" s="79">
        <v>44172</v>
      </c>
      <c r="B8202" s="80">
        <v>15</v>
      </c>
      <c r="C8202" s="81">
        <v>23.56</v>
      </c>
      <c r="D8202" s="67"/>
      <c r="E8202" s="67"/>
      <c r="F8202" s="67"/>
      <c r="G8202" s="67"/>
      <c r="H8202" s="67"/>
      <c r="I8202" s="67"/>
    </row>
    <row r="8203" spans="1:9">
      <c r="A8203" s="79">
        <v>44172</v>
      </c>
      <c r="B8203" s="80">
        <v>16</v>
      </c>
      <c r="C8203" s="81">
        <v>23.26</v>
      </c>
      <c r="D8203" s="67"/>
      <c r="E8203" s="67"/>
      <c r="F8203" s="67"/>
      <c r="G8203" s="67"/>
      <c r="H8203" s="67"/>
      <c r="I8203" s="67"/>
    </row>
    <row r="8204" spans="1:9">
      <c r="A8204" s="79">
        <v>44172</v>
      </c>
      <c r="B8204" s="80">
        <v>17</v>
      </c>
      <c r="C8204" s="81">
        <v>22.65</v>
      </c>
      <c r="D8204" s="67"/>
      <c r="E8204" s="67"/>
      <c r="F8204" s="67"/>
      <c r="G8204" s="67"/>
      <c r="H8204" s="67"/>
      <c r="I8204" s="67"/>
    </row>
    <row r="8205" spans="1:9">
      <c r="A8205" s="79">
        <v>44172</v>
      </c>
      <c r="B8205" s="80">
        <v>18</v>
      </c>
      <c r="C8205" s="81">
        <v>26.02</v>
      </c>
      <c r="D8205" s="67"/>
      <c r="E8205" s="67"/>
      <c r="F8205" s="67"/>
      <c r="G8205" s="67"/>
      <c r="H8205" s="67"/>
      <c r="I8205" s="67"/>
    </row>
    <row r="8206" spans="1:9">
      <c r="A8206" s="79">
        <v>44172</v>
      </c>
      <c r="B8206" s="80">
        <v>19</v>
      </c>
      <c r="C8206" s="81">
        <v>25.93</v>
      </c>
      <c r="D8206" s="67"/>
      <c r="E8206" s="67"/>
      <c r="F8206" s="67"/>
      <c r="G8206" s="67"/>
      <c r="H8206" s="67"/>
      <c r="I8206" s="67"/>
    </row>
    <row r="8207" spans="1:9">
      <c r="A8207" s="79">
        <v>44172</v>
      </c>
      <c r="B8207" s="80">
        <v>20</v>
      </c>
      <c r="C8207" s="81">
        <v>23.71</v>
      </c>
      <c r="D8207" s="67"/>
      <c r="E8207" s="67"/>
      <c r="F8207" s="67"/>
      <c r="G8207" s="67"/>
      <c r="H8207" s="67"/>
      <c r="I8207" s="67"/>
    </row>
    <row r="8208" spans="1:9">
      <c r="A8208" s="79">
        <v>44172</v>
      </c>
      <c r="B8208" s="80">
        <v>21</v>
      </c>
      <c r="C8208" s="81">
        <v>27.24</v>
      </c>
      <c r="D8208" s="67"/>
      <c r="E8208" s="67"/>
      <c r="F8208" s="67"/>
      <c r="G8208" s="67"/>
      <c r="H8208" s="67"/>
      <c r="I8208" s="67"/>
    </row>
    <row r="8209" spans="1:9">
      <c r="A8209" s="79">
        <v>44172</v>
      </c>
      <c r="B8209" s="80">
        <v>22</v>
      </c>
      <c r="C8209" s="81">
        <v>25</v>
      </c>
      <c r="D8209" s="67"/>
      <c r="E8209" s="67"/>
      <c r="F8209" s="67"/>
      <c r="G8209" s="67"/>
      <c r="H8209" s="67"/>
      <c r="I8209" s="67"/>
    </row>
    <row r="8210" spans="1:9">
      <c r="A8210" s="79">
        <v>44172</v>
      </c>
      <c r="B8210" s="80">
        <v>23</v>
      </c>
      <c r="C8210" s="81">
        <v>24.12</v>
      </c>
      <c r="D8210" s="67"/>
      <c r="E8210" s="67"/>
      <c r="F8210" s="67"/>
      <c r="G8210" s="67"/>
      <c r="H8210" s="67"/>
      <c r="I8210" s="67"/>
    </row>
    <row r="8211" spans="1:9">
      <c r="A8211" s="79">
        <v>44172</v>
      </c>
      <c r="B8211" s="80">
        <v>24</v>
      </c>
      <c r="C8211" s="81">
        <v>25.01</v>
      </c>
      <c r="D8211" s="67"/>
      <c r="E8211" s="67"/>
      <c r="F8211" s="67"/>
      <c r="G8211" s="67"/>
      <c r="H8211" s="67"/>
      <c r="I8211" s="67"/>
    </row>
    <row r="8212" spans="1:9">
      <c r="A8212" s="79">
        <v>44173</v>
      </c>
      <c r="B8212" s="80">
        <v>1</v>
      </c>
      <c r="C8212" s="81">
        <v>22.66</v>
      </c>
      <c r="D8212" s="67"/>
      <c r="E8212" s="67"/>
      <c r="F8212" s="67"/>
      <c r="G8212" s="67"/>
      <c r="H8212" s="67"/>
      <c r="I8212" s="67"/>
    </row>
    <row r="8213" spans="1:9">
      <c r="A8213" s="79">
        <v>44173</v>
      </c>
      <c r="B8213" s="80">
        <v>2</v>
      </c>
      <c r="C8213" s="81">
        <v>22.25</v>
      </c>
      <c r="D8213" s="67"/>
      <c r="E8213" s="67"/>
      <c r="F8213" s="67"/>
      <c r="G8213" s="67"/>
      <c r="H8213" s="67"/>
      <c r="I8213" s="67"/>
    </row>
    <row r="8214" spans="1:9">
      <c r="A8214" s="79">
        <v>44173</v>
      </c>
      <c r="B8214" s="80">
        <v>3</v>
      </c>
      <c r="C8214" s="81">
        <v>21.55</v>
      </c>
      <c r="D8214" s="67"/>
      <c r="E8214" s="67"/>
      <c r="F8214" s="67"/>
      <c r="G8214" s="67"/>
      <c r="H8214" s="67"/>
      <c r="I8214" s="67"/>
    </row>
    <row r="8215" spans="1:9">
      <c r="A8215" s="79">
        <v>44173</v>
      </c>
      <c r="B8215" s="80">
        <v>4</v>
      </c>
      <c r="C8215" s="81">
        <v>21.64</v>
      </c>
      <c r="D8215" s="67"/>
      <c r="E8215" s="67"/>
      <c r="F8215" s="67"/>
      <c r="G8215" s="67"/>
      <c r="H8215" s="67"/>
      <c r="I8215" s="67"/>
    </row>
    <row r="8216" spans="1:9">
      <c r="A8216" s="79">
        <v>44173</v>
      </c>
      <c r="B8216" s="80">
        <v>5</v>
      </c>
      <c r="C8216" s="81">
        <v>20.78</v>
      </c>
      <c r="D8216" s="67"/>
      <c r="E8216" s="67"/>
      <c r="F8216" s="67"/>
      <c r="G8216" s="67"/>
      <c r="H8216" s="67"/>
      <c r="I8216" s="67"/>
    </row>
    <row r="8217" spans="1:9">
      <c r="A8217" s="79">
        <v>44173</v>
      </c>
      <c r="B8217" s="80">
        <v>6</v>
      </c>
      <c r="C8217" s="81">
        <v>20.63</v>
      </c>
      <c r="D8217" s="67"/>
      <c r="E8217" s="67"/>
      <c r="F8217" s="67"/>
      <c r="G8217" s="67"/>
      <c r="H8217" s="67"/>
      <c r="I8217" s="67"/>
    </row>
    <row r="8218" spans="1:9">
      <c r="A8218" s="79">
        <v>44173</v>
      </c>
      <c r="B8218" s="80">
        <v>7</v>
      </c>
      <c r="C8218" s="81">
        <v>21.81</v>
      </c>
      <c r="D8218" s="67"/>
      <c r="E8218" s="67"/>
      <c r="F8218" s="67"/>
      <c r="G8218" s="67"/>
      <c r="H8218" s="67"/>
      <c r="I8218" s="67"/>
    </row>
    <row r="8219" spans="1:9">
      <c r="A8219" s="79">
        <v>44173</v>
      </c>
      <c r="B8219" s="80">
        <v>8</v>
      </c>
      <c r="C8219" s="81">
        <v>49.02</v>
      </c>
      <c r="D8219" s="67"/>
      <c r="E8219" s="67"/>
      <c r="F8219" s="67"/>
      <c r="G8219" s="67"/>
      <c r="H8219" s="67"/>
      <c r="I8219" s="67"/>
    </row>
    <row r="8220" spans="1:9">
      <c r="A8220" s="79">
        <v>44173</v>
      </c>
      <c r="B8220" s="80">
        <v>9</v>
      </c>
      <c r="C8220" s="81">
        <v>33.76</v>
      </c>
      <c r="D8220" s="67"/>
      <c r="E8220" s="67"/>
      <c r="F8220" s="67"/>
      <c r="G8220" s="67"/>
      <c r="H8220" s="67"/>
      <c r="I8220" s="67"/>
    </row>
    <row r="8221" spans="1:9">
      <c r="A8221" s="79">
        <v>44173</v>
      </c>
      <c r="B8221" s="80">
        <v>10</v>
      </c>
      <c r="C8221" s="81">
        <v>21.97</v>
      </c>
      <c r="D8221" s="67"/>
      <c r="E8221" s="67"/>
      <c r="F8221" s="67"/>
      <c r="G8221" s="67"/>
      <c r="H8221" s="67"/>
      <c r="I8221" s="67"/>
    </row>
    <row r="8222" spans="1:9">
      <c r="A8222" s="79">
        <v>44173</v>
      </c>
      <c r="B8222" s="80">
        <v>11</v>
      </c>
      <c r="C8222" s="81">
        <v>29.8</v>
      </c>
      <c r="D8222" s="67"/>
      <c r="E8222" s="67"/>
      <c r="F8222" s="67"/>
      <c r="G8222" s="67"/>
      <c r="H8222" s="67"/>
      <c r="I8222" s="67"/>
    </row>
    <row r="8223" spans="1:9">
      <c r="A8223" s="79">
        <v>44173</v>
      </c>
      <c r="B8223" s="80">
        <v>12</v>
      </c>
      <c r="C8223" s="81">
        <v>21.64</v>
      </c>
      <c r="D8223" s="67"/>
      <c r="E8223" s="67"/>
      <c r="F8223" s="67"/>
      <c r="G8223" s="67"/>
      <c r="H8223" s="67"/>
      <c r="I8223" s="67"/>
    </row>
    <row r="8224" spans="1:9">
      <c r="A8224" s="79">
        <v>44173</v>
      </c>
      <c r="B8224" s="80">
        <v>13</v>
      </c>
      <c r="C8224" s="81">
        <v>22.49</v>
      </c>
      <c r="D8224" s="67"/>
      <c r="E8224" s="67"/>
      <c r="F8224" s="67"/>
      <c r="G8224" s="67"/>
      <c r="H8224" s="67"/>
      <c r="I8224" s="67"/>
    </row>
    <row r="8225" spans="1:9">
      <c r="A8225" s="79">
        <v>44173</v>
      </c>
      <c r="B8225" s="80">
        <v>14</v>
      </c>
      <c r="C8225" s="81">
        <v>20.56</v>
      </c>
      <c r="D8225" s="67"/>
      <c r="E8225" s="67"/>
      <c r="F8225" s="67"/>
      <c r="G8225" s="67"/>
      <c r="H8225" s="67"/>
      <c r="I8225" s="67"/>
    </row>
    <row r="8226" spans="1:9">
      <c r="A8226" s="79">
        <v>44173</v>
      </c>
      <c r="B8226" s="80">
        <v>15</v>
      </c>
      <c r="C8226" s="81">
        <v>19.5</v>
      </c>
      <c r="D8226" s="67"/>
      <c r="E8226" s="67"/>
      <c r="F8226" s="67"/>
      <c r="G8226" s="67"/>
      <c r="H8226" s="67"/>
      <c r="I8226" s="67"/>
    </row>
    <row r="8227" spans="1:9">
      <c r="A8227" s="79">
        <v>44173</v>
      </c>
      <c r="B8227" s="80">
        <v>16</v>
      </c>
      <c r="C8227" s="81">
        <v>18.75</v>
      </c>
      <c r="D8227" s="67"/>
      <c r="E8227" s="67"/>
      <c r="F8227" s="67"/>
      <c r="G8227" s="67"/>
      <c r="H8227" s="67"/>
      <c r="I8227" s="67"/>
    </row>
    <row r="8228" spans="1:9">
      <c r="A8228" s="79">
        <v>44173</v>
      </c>
      <c r="B8228" s="80">
        <v>17</v>
      </c>
      <c r="C8228" s="81">
        <v>20.059999999999999</v>
      </c>
      <c r="D8228" s="67"/>
      <c r="E8228" s="67"/>
      <c r="F8228" s="67"/>
      <c r="G8228" s="67"/>
      <c r="H8228" s="67"/>
      <c r="I8228" s="67"/>
    </row>
    <row r="8229" spans="1:9">
      <c r="A8229" s="79">
        <v>44173</v>
      </c>
      <c r="B8229" s="80">
        <v>18</v>
      </c>
      <c r="C8229" s="81">
        <v>21.21</v>
      </c>
      <c r="D8229" s="67"/>
      <c r="E8229" s="67"/>
      <c r="F8229" s="67"/>
      <c r="G8229" s="67"/>
      <c r="H8229" s="67"/>
      <c r="I8229" s="67"/>
    </row>
    <row r="8230" spans="1:9">
      <c r="A8230" s="79">
        <v>44173</v>
      </c>
      <c r="B8230" s="80">
        <v>19</v>
      </c>
      <c r="C8230" s="81">
        <v>21.41</v>
      </c>
      <c r="D8230" s="67"/>
      <c r="E8230" s="67"/>
      <c r="F8230" s="67"/>
      <c r="G8230" s="67"/>
      <c r="H8230" s="67"/>
      <c r="I8230" s="67"/>
    </row>
    <row r="8231" spans="1:9">
      <c r="A8231" s="79">
        <v>44173</v>
      </c>
      <c r="B8231" s="80">
        <v>20</v>
      </c>
      <c r="C8231" s="81">
        <v>20.11</v>
      </c>
      <c r="D8231" s="67"/>
      <c r="E8231" s="67"/>
      <c r="F8231" s="67"/>
      <c r="G8231" s="67"/>
      <c r="H8231" s="67"/>
      <c r="I8231" s="67"/>
    </row>
    <row r="8232" spans="1:9">
      <c r="A8232" s="79">
        <v>44173</v>
      </c>
      <c r="B8232" s="80">
        <v>21</v>
      </c>
      <c r="C8232" s="81">
        <v>20.45</v>
      </c>
      <c r="D8232" s="67"/>
      <c r="E8232" s="67"/>
      <c r="F8232" s="67"/>
      <c r="G8232" s="67"/>
      <c r="H8232" s="67"/>
      <c r="I8232" s="67"/>
    </row>
    <row r="8233" spans="1:9">
      <c r="A8233" s="79">
        <v>44173</v>
      </c>
      <c r="B8233" s="80">
        <v>22</v>
      </c>
      <c r="C8233" s="81">
        <v>18.97</v>
      </c>
      <c r="D8233" s="67"/>
      <c r="E8233" s="67"/>
      <c r="F8233" s="67"/>
      <c r="G8233" s="67"/>
      <c r="H8233" s="67"/>
      <c r="I8233" s="67"/>
    </row>
    <row r="8234" spans="1:9">
      <c r="A8234" s="79">
        <v>44173</v>
      </c>
      <c r="B8234" s="80">
        <v>23</v>
      </c>
      <c r="C8234" s="81">
        <v>18</v>
      </c>
      <c r="D8234" s="67"/>
      <c r="E8234" s="67"/>
      <c r="F8234" s="67"/>
      <c r="G8234" s="67"/>
      <c r="H8234" s="67"/>
      <c r="I8234" s="67"/>
    </row>
    <row r="8235" spans="1:9">
      <c r="A8235" s="79">
        <v>44173</v>
      </c>
      <c r="B8235" s="80">
        <v>24</v>
      </c>
      <c r="C8235" s="81">
        <v>22.08</v>
      </c>
      <c r="D8235" s="67"/>
      <c r="E8235" s="67"/>
      <c r="F8235" s="67"/>
      <c r="G8235" s="67"/>
      <c r="H8235" s="67"/>
      <c r="I8235" s="67"/>
    </row>
    <row r="8236" spans="1:9">
      <c r="A8236" s="79">
        <v>44174</v>
      </c>
      <c r="B8236" s="80">
        <v>1</v>
      </c>
      <c r="C8236" s="81">
        <v>34.4</v>
      </c>
      <c r="D8236" s="67"/>
      <c r="E8236" s="67"/>
      <c r="F8236" s="67"/>
      <c r="G8236" s="67"/>
      <c r="H8236" s="67"/>
      <c r="I8236" s="67"/>
    </row>
    <row r="8237" spans="1:9">
      <c r="A8237" s="79">
        <v>44174</v>
      </c>
      <c r="B8237" s="80">
        <v>2</v>
      </c>
      <c r="C8237" s="81">
        <v>32</v>
      </c>
      <c r="D8237" s="67"/>
      <c r="E8237" s="67"/>
      <c r="F8237" s="67"/>
      <c r="G8237" s="67"/>
      <c r="H8237" s="67"/>
      <c r="I8237" s="67"/>
    </row>
    <row r="8238" spans="1:9">
      <c r="A8238" s="79">
        <v>44174</v>
      </c>
      <c r="B8238" s="80">
        <v>3</v>
      </c>
      <c r="C8238" s="81">
        <v>24.87</v>
      </c>
      <c r="D8238" s="67"/>
      <c r="E8238" s="67"/>
      <c r="F8238" s="67"/>
      <c r="G8238" s="67"/>
      <c r="H8238" s="67"/>
      <c r="I8238" s="67"/>
    </row>
    <row r="8239" spans="1:9">
      <c r="A8239" s="79">
        <v>44174</v>
      </c>
      <c r="B8239" s="80">
        <v>4</v>
      </c>
      <c r="C8239" s="81">
        <v>22.71</v>
      </c>
      <c r="D8239" s="67"/>
      <c r="E8239" s="67"/>
      <c r="F8239" s="67"/>
      <c r="G8239" s="67"/>
      <c r="H8239" s="67"/>
      <c r="I8239" s="67"/>
    </row>
    <row r="8240" spans="1:9">
      <c r="A8240" s="79">
        <v>44174</v>
      </c>
      <c r="B8240" s="80">
        <v>5</v>
      </c>
      <c r="C8240" s="81">
        <v>17.72</v>
      </c>
      <c r="D8240" s="67"/>
      <c r="E8240" s="67"/>
      <c r="F8240" s="67"/>
      <c r="G8240" s="67"/>
      <c r="H8240" s="67"/>
      <c r="I8240" s="67"/>
    </row>
    <row r="8241" spans="1:9">
      <c r="A8241" s="79">
        <v>44174</v>
      </c>
      <c r="B8241" s="80">
        <v>6</v>
      </c>
      <c r="C8241" s="81">
        <v>34.590000000000003</v>
      </c>
      <c r="D8241" s="67"/>
      <c r="E8241" s="67"/>
      <c r="F8241" s="67"/>
      <c r="G8241" s="67"/>
      <c r="H8241" s="67"/>
      <c r="I8241" s="67"/>
    </row>
    <row r="8242" spans="1:9">
      <c r="A8242" s="79">
        <v>44174</v>
      </c>
      <c r="B8242" s="80">
        <v>7</v>
      </c>
      <c r="C8242" s="81">
        <v>28.97</v>
      </c>
      <c r="D8242" s="67"/>
      <c r="E8242" s="67"/>
      <c r="F8242" s="67"/>
      <c r="G8242" s="67"/>
      <c r="H8242" s="67"/>
      <c r="I8242" s="67"/>
    </row>
    <row r="8243" spans="1:9">
      <c r="A8243" s="79">
        <v>44174</v>
      </c>
      <c r="B8243" s="80">
        <v>8</v>
      </c>
      <c r="C8243" s="81">
        <v>22.76</v>
      </c>
      <c r="D8243" s="67"/>
      <c r="E8243" s="67"/>
      <c r="F8243" s="67"/>
      <c r="G8243" s="67"/>
      <c r="H8243" s="67"/>
      <c r="I8243" s="67"/>
    </row>
    <row r="8244" spans="1:9">
      <c r="A8244" s="79">
        <v>44174</v>
      </c>
      <c r="B8244" s="80">
        <v>9</v>
      </c>
      <c r="C8244" s="81">
        <v>27.3</v>
      </c>
      <c r="D8244" s="67"/>
      <c r="E8244" s="67"/>
      <c r="F8244" s="67"/>
      <c r="G8244" s="67"/>
      <c r="H8244" s="67"/>
      <c r="I8244" s="67"/>
    </row>
    <row r="8245" spans="1:9">
      <c r="A8245" s="79">
        <v>44174</v>
      </c>
      <c r="B8245" s="80">
        <v>10</v>
      </c>
      <c r="C8245" s="81">
        <v>21.4</v>
      </c>
      <c r="D8245" s="67"/>
      <c r="E8245" s="67"/>
      <c r="F8245" s="67"/>
      <c r="G8245" s="67"/>
      <c r="H8245" s="67"/>
      <c r="I8245" s="67"/>
    </row>
    <row r="8246" spans="1:9">
      <c r="A8246" s="79">
        <v>44174</v>
      </c>
      <c r="B8246" s="80">
        <v>11</v>
      </c>
      <c r="C8246" s="81">
        <v>22.4</v>
      </c>
      <c r="D8246" s="67"/>
      <c r="E8246" s="67"/>
      <c r="F8246" s="67"/>
      <c r="G8246" s="67"/>
      <c r="H8246" s="67"/>
      <c r="I8246" s="67"/>
    </row>
    <row r="8247" spans="1:9">
      <c r="A8247" s="79">
        <v>44174</v>
      </c>
      <c r="B8247" s="80">
        <v>12</v>
      </c>
      <c r="C8247" s="81">
        <v>24.42</v>
      </c>
      <c r="D8247" s="67"/>
      <c r="E8247" s="67"/>
      <c r="F8247" s="67"/>
      <c r="G8247" s="67"/>
      <c r="H8247" s="67"/>
      <c r="I8247" s="67"/>
    </row>
    <row r="8248" spans="1:9">
      <c r="A8248" s="79">
        <v>44174</v>
      </c>
      <c r="B8248" s="80">
        <v>13</v>
      </c>
      <c r="C8248" s="81">
        <v>22.62</v>
      </c>
      <c r="D8248" s="67"/>
      <c r="E8248" s="67"/>
      <c r="F8248" s="67"/>
      <c r="G8248" s="67"/>
      <c r="H8248" s="67"/>
      <c r="I8248" s="67"/>
    </row>
    <row r="8249" spans="1:9">
      <c r="A8249" s="79">
        <v>44174</v>
      </c>
      <c r="B8249" s="80">
        <v>14</v>
      </c>
      <c r="C8249" s="81">
        <v>20.190000000000001</v>
      </c>
      <c r="D8249" s="67"/>
      <c r="E8249" s="67"/>
      <c r="F8249" s="67"/>
      <c r="G8249" s="67"/>
      <c r="H8249" s="67"/>
      <c r="I8249" s="67"/>
    </row>
    <row r="8250" spans="1:9">
      <c r="A8250" s="79">
        <v>44174</v>
      </c>
      <c r="B8250" s="80">
        <v>15</v>
      </c>
      <c r="C8250" s="81">
        <v>20.67</v>
      </c>
      <c r="D8250" s="67"/>
      <c r="E8250" s="67"/>
      <c r="F8250" s="67"/>
      <c r="G8250" s="67"/>
      <c r="H8250" s="67"/>
      <c r="I8250" s="67"/>
    </row>
    <row r="8251" spans="1:9">
      <c r="A8251" s="79">
        <v>44174</v>
      </c>
      <c r="B8251" s="80">
        <v>16</v>
      </c>
      <c r="C8251" s="81">
        <v>20.97</v>
      </c>
      <c r="D8251" s="67"/>
      <c r="E8251" s="67"/>
      <c r="F8251" s="67"/>
      <c r="G8251" s="67"/>
      <c r="H8251" s="67"/>
      <c r="I8251" s="67"/>
    </row>
    <row r="8252" spans="1:9">
      <c r="A8252" s="79">
        <v>44174</v>
      </c>
      <c r="B8252" s="80">
        <v>17</v>
      </c>
      <c r="C8252" s="81">
        <v>21.06</v>
      </c>
      <c r="D8252" s="67"/>
      <c r="E8252" s="67"/>
      <c r="F8252" s="67"/>
      <c r="G8252" s="67"/>
      <c r="H8252" s="67"/>
      <c r="I8252" s="67"/>
    </row>
    <row r="8253" spans="1:9">
      <c r="A8253" s="79">
        <v>44174</v>
      </c>
      <c r="B8253" s="80">
        <v>18</v>
      </c>
      <c r="C8253" s="81">
        <v>25.3</v>
      </c>
      <c r="D8253" s="67"/>
      <c r="E8253" s="67"/>
      <c r="F8253" s="67"/>
      <c r="G8253" s="67"/>
      <c r="H8253" s="67"/>
      <c r="I8253" s="67"/>
    </row>
    <row r="8254" spans="1:9">
      <c r="A8254" s="79">
        <v>44174</v>
      </c>
      <c r="B8254" s="80">
        <v>19</v>
      </c>
      <c r="C8254" s="81">
        <v>26.42</v>
      </c>
      <c r="D8254" s="67"/>
      <c r="E8254" s="67"/>
      <c r="F8254" s="67"/>
      <c r="G8254" s="67"/>
      <c r="H8254" s="67"/>
      <c r="I8254" s="67"/>
    </row>
    <row r="8255" spans="1:9">
      <c r="A8255" s="79">
        <v>44174</v>
      </c>
      <c r="B8255" s="80">
        <v>20</v>
      </c>
      <c r="C8255" s="81">
        <v>24.49</v>
      </c>
      <c r="D8255" s="67"/>
      <c r="E8255" s="67"/>
      <c r="F8255" s="67"/>
      <c r="G8255" s="67"/>
      <c r="H8255" s="67"/>
      <c r="I8255" s="67"/>
    </row>
    <row r="8256" spans="1:9">
      <c r="A8256" s="79">
        <v>44174</v>
      </c>
      <c r="B8256" s="80">
        <v>21</v>
      </c>
      <c r="C8256" s="81">
        <v>23.84</v>
      </c>
      <c r="D8256" s="67"/>
      <c r="E8256" s="67"/>
      <c r="F8256" s="67"/>
      <c r="G8256" s="67"/>
      <c r="H8256" s="67"/>
      <c r="I8256" s="67"/>
    </row>
    <row r="8257" spans="1:9">
      <c r="A8257" s="79">
        <v>44174</v>
      </c>
      <c r="B8257" s="80">
        <v>22</v>
      </c>
      <c r="C8257" s="81">
        <v>23.12</v>
      </c>
      <c r="D8257" s="67"/>
      <c r="E8257" s="67"/>
      <c r="F8257" s="67"/>
      <c r="G8257" s="67"/>
      <c r="H8257" s="67"/>
      <c r="I8257" s="67"/>
    </row>
    <row r="8258" spans="1:9">
      <c r="A8258" s="79">
        <v>44174</v>
      </c>
      <c r="B8258" s="80">
        <v>23</v>
      </c>
      <c r="C8258" s="81">
        <v>20.54</v>
      </c>
      <c r="D8258" s="67"/>
      <c r="E8258" s="67"/>
      <c r="F8258" s="67"/>
      <c r="G8258" s="67"/>
      <c r="H8258" s="67"/>
      <c r="I8258" s="67"/>
    </row>
    <row r="8259" spans="1:9">
      <c r="A8259" s="79">
        <v>44174</v>
      </c>
      <c r="B8259" s="80">
        <v>24</v>
      </c>
      <c r="C8259" s="81">
        <v>19.36</v>
      </c>
      <c r="D8259" s="67"/>
      <c r="E8259" s="67"/>
      <c r="F8259" s="67"/>
      <c r="G8259" s="67"/>
      <c r="H8259" s="67"/>
      <c r="I8259" s="67"/>
    </row>
    <row r="8260" spans="1:9">
      <c r="A8260" s="79">
        <v>44175</v>
      </c>
      <c r="B8260" s="80">
        <v>1</v>
      </c>
      <c r="C8260" s="81">
        <v>21.03</v>
      </c>
      <c r="D8260" s="67"/>
      <c r="E8260" s="67"/>
      <c r="F8260" s="67"/>
      <c r="G8260" s="67"/>
      <c r="H8260" s="67"/>
      <c r="I8260" s="67"/>
    </row>
    <row r="8261" spans="1:9">
      <c r="A8261" s="79">
        <v>44175</v>
      </c>
      <c r="B8261" s="80">
        <v>2</v>
      </c>
      <c r="C8261" s="81">
        <v>19.03</v>
      </c>
      <c r="D8261" s="67"/>
      <c r="E8261" s="67"/>
      <c r="F8261" s="67"/>
      <c r="G8261" s="67"/>
      <c r="H8261" s="67"/>
      <c r="I8261" s="67"/>
    </row>
    <row r="8262" spans="1:9">
      <c r="A8262" s="79">
        <v>44175</v>
      </c>
      <c r="B8262" s="80">
        <v>3</v>
      </c>
      <c r="C8262" s="81">
        <v>19.670000000000002</v>
      </c>
      <c r="D8262" s="67"/>
      <c r="E8262" s="67"/>
      <c r="F8262" s="67"/>
      <c r="G8262" s="67"/>
      <c r="H8262" s="67"/>
      <c r="I8262" s="67"/>
    </row>
    <row r="8263" spans="1:9">
      <c r="A8263" s="79">
        <v>44175</v>
      </c>
      <c r="B8263" s="80">
        <v>4</v>
      </c>
      <c r="C8263" s="81">
        <v>25.73</v>
      </c>
      <c r="D8263" s="67"/>
      <c r="E8263" s="67"/>
      <c r="F8263" s="67"/>
      <c r="G8263" s="67"/>
      <c r="H8263" s="67"/>
      <c r="I8263" s="67"/>
    </row>
    <row r="8264" spans="1:9">
      <c r="A8264" s="79">
        <v>44175</v>
      </c>
      <c r="B8264" s="80">
        <v>5</v>
      </c>
      <c r="C8264" s="81">
        <v>27.68</v>
      </c>
      <c r="D8264" s="67"/>
      <c r="E8264" s="67"/>
      <c r="F8264" s="67"/>
      <c r="G8264" s="67"/>
      <c r="H8264" s="67"/>
      <c r="I8264" s="67"/>
    </row>
    <row r="8265" spans="1:9">
      <c r="A8265" s="79">
        <v>44175</v>
      </c>
      <c r="B8265" s="80">
        <v>6</v>
      </c>
      <c r="C8265" s="81">
        <v>33.03</v>
      </c>
      <c r="D8265" s="67"/>
      <c r="E8265" s="67"/>
      <c r="F8265" s="67"/>
      <c r="G8265" s="67"/>
      <c r="H8265" s="67"/>
      <c r="I8265" s="67"/>
    </row>
    <row r="8266" spans="1:9">
      <c r="A8266" s="79">
        <v>44175</v>
      </c>
      <c r="B8266" s="80">
        <v>7</v>
      </c>
      <c r="C8266" s="81">
        <v>36.97</v>
      </c>
      <c r="D8266" s="67"/>
      <c r="E8266" s="67"/>
      <c r="F8266" s="67"/>
      <c r="G8266" s="67"/>
      <c r="H8266" s="67"/>
      <c r="I8266" s="67"/>
    </row>
    <row r="8267" spans="1:9">
      <c r="A8267" s="79">
        <v>44175</v>
      </c>
      <c r="B8267" s="80">
        <v>8</v>
      </c>
      <c r="C8267" s="81">
        <v>36.54</v>
      </c>
      <c r="D8267" s="67"/>
      <c r="E8267" s="67"/>
      <c r="F8267" s="67"/>
      <c r="G8267" s="67"/>
      <c r="H8267" s="67"/>
      <c r="I8267" s="67"/>
    </row>
    <row r="8268" spans="1:9">
      <c r="A8268" s="79">
        <v>44175</v>
      </c>
      <c r="B8268" s="80">
        <v>9</v>
      </c>
      <c r="C8268" s="81">
        <v>28.54</v>
      </c>
      <c r="D8268" s="67"/>
      <c r="E8268" s="67"/>
      <c r="F8268" s="67"/>
      <c r="G8268" s="67"/>
      <c r="H8268" s="67"/>
      <c r="I8268" s="67"/>
    </row>
    <row r="8269" spans="1:9">
      <c r="A8269" s="79">
        <v>44175</v>
      </c>
      <c r="B8269" s="80">
        <v>10</v>
      </c>
      <c r="C8269" s="81">
        <v>26.5</v>
      </c>
      <c r="D8269" s="67"/>
      <c r="E8269" s="67"/>
      <c r="F8269" s="67"/>
      <c r="G8269" s="67"/>
      <c r="H8269" s="67"/>
      <c r="I8269" s="67"/>
    </row>
    <row r="8270" spans="1:9">
      <c r="A8270" s="79">
        <v>44175</v>
      </c>
      <c r="B8270" s="80">
        <v>11</v>
      </c>
      <c r="C8270" s="81">
        <v>24.53</v>
      </c>
      <c r="D8270" s="67"/>
      <c r="E8270" s="67"/>
      <c r="F8270" s="67"/>
      <c r="G8270" s="67"/>
      <c r="H8270" s="67"/>
      <c r="I8270" s="67"/>
    </row>
    <row r="8271" spans="1:9">
      <c r="A8271" s="79">
        <v>44175</v>
      </c>
      <c r="B8271" s="80">
        <v>12</v>
      </c>
      <c r="C8271" s="81">
        <v>19.600000000000001</v>
      </c>
      <c r="D8271" s="67"/>
      <c r="E8271" s="67"/>
      <c r="F8271" s="67"/>
      <c r="G8271" s="67"/>
      <c r="H8271" s="67"/>
      <c r="I8271" s="67"/>
    </row>
    <row r="8272" spans="1:9">
      <c r="A8272" s="79">
        <v>44175</v>
      </c>
      <c r="B8272" s="80">
        <v>13</v>
      </c>
      <c r="C8272" s="81">
        <v>18.62</v>
      </c>
      <c r="D8272" s="67"/>
      <c r="E8272" s="67"/>
      <c r="F8272" s="67"/>
      <c r="G8272" s="67"/>
      <c r="H8272" s="67"/>
      <c r="I8272" s="67"/>
    </row>
    <row r="8273" spans="1:9">
      <c r="A8273" s="79">
        <v>44175</v>
      </c>
      <c r="B8273" s="80">
        <v>14</v>
      </c>
      <c r="C8273" s="81">
        <v>18.03</v>
      </c>
      <c r="D8273" s="67"/>
      <c r="E8273" s="67"/>
      <c r="F8273" s="67"/>
      <c r="G8273" s="67"/>
      <c r="H8273" s="67"/>
      <c r="I8273" s="67"/>
    </row>
    <row r="8274" spans="1:9">
      <c r="A8274" s="79">
        <v>44175</v>
      </c>
      <c r="B8274" s="80">
        <v>15</v>
      </c>
      <c r="C8274" s="81">
        <v>18.350000000000001</v>
      </c>
      <c r="D8274" s="67"/>
      <c r="E8274" s="67"/>
      <c r="F8274" s="67"/>
      <c r="G8274" s="67"/>
      <c r="H8274" s="67"/>
      <c r="I8274" s="67"/>
    </row>
    <row r="8275" spans="1:9">
      <c r="A8275" s="79">
        <v>44175</v>
      </c>
      <c r="B8275" s="80">
        <v>16</v>
      </c>
      <c r="C8275" s="81">
        <v>18.690000000000001</v>
      </c>
      <c r="D8275" s="67"/>
      <c r="E8275" s="67"/>
      <c r="F8275" s="67"/>
      <c r="G8275" s="67"/>
      <c r="H8275" s="67"/>
      <c r="I8275" s="67"/>
    </row>
    <row r="8276" spans="1:9">
      <c r="A8276" s="79">
        <v>44175</v>
      </c>
      <c r="B8276" s="80">
        <v>17</v>
      </c>
      <c r="C8276" s="81">
        <v>19.29</v>
      </c>
      <c r="D8276" s="67"/>
      <c r="E8276" s="67"/>
      <c r="F8276" s="67"/>
      <c r="G8276" s="67"/>
      <c r="H8276" s="67"/>
      <c r="I8276" s="67"/>
    </row>
    <row r="8277" spans="1:9">
      <c r="A8277" s="79">
        <v>44175</v>
      </c>
      <c r="B8277" s="80">
        <v>18</v>
      </c>
      <c r="C8277" s="81">
        <v>341.26</v>
      </c>
      <c r="D8277" s="67"/>
      <c r="E8277" s="67"/>
      <c r="F8277" s="67"/>
      <c r="G8277" s="67"/>
      <c r="H8277" s="67"/>
      <c r="I8277" s="67"/>
    </row>
    <row r="8278" spans="1:9">
      <c r="A8278" s="79">
        <v>44175</v>
      </c>
      <c r="B8278" s="80">
        <v>19</v>
      </c>
      <c r="C8278" s="81">
        <v>27.71</v>
      </c>
      <c r="D8278" s="67"/>
      <c r="E8278" s="67"/>
      <c r="F8278" s="67"/>
      <c r="G8278" s="67"/>
      <c r="H8278" s="67"/>
      <c r="I8278" s="67"/>
    </row>
    <row r="8279" spans="1:9">
      <c r="A8279" s="79">
        <v>44175</v>
      </c>
      <c r="B8279" s="80">
        <v>20</v>
      </c>
      <c r="C8279" s="81">
        <v>22.96</v>
      </c>
      <c r="D8279" s="67"/>
      <c r="E8279" s="67"/>
      <c r="F8279" s="67"/>
      <c r="G8279" s="67"/>
      <c r="H8279" s="67"/>
      <c r="I8279" s="67"/>
    </row>
    <row r="8280" spans="1:9">
      <c r="A8280" s="79">
        <v>44175</v>
      </c>
      <c r="B8280" s="80">
        <v>21</v>
      </c>
      <c r="C8280" s="81">
        <v>30.64</v>
      </c>
      <c r="D8280" s="67"/>
      <c r="E8280" s="67"/>
      <c r="F8280" s="67"/>
      <c r="G8280" s="67"/>
      <c r="H8280" s="67"/>
      <c r="I8280" s="67"/>
    </row>
    <row r="8281" spans="1:9">
      <c r="A8281" s="79">
        <v>44175</v>
      </c>
      <c r="B8281" s="80">
        <v>22</v>
      </c>
      <c r="C8281" s="81">
        <v>32.03</v>
      </c>
      <c r="D8281" s="67"/>
      <c r="E8281" s="67"/>
      <c r="F8281" s="67"/>
      <c r="G8281" s="67"/>
      <c r="H8281" s="67"/>
      <c r="I8281" s="67"/>
    </row>
    <row r="8282" spans="1:9">
      <c r="A8282" s="79">
        <v>44175</v>
      </c>
      <c r="B8282" s="80">
        <v>23</v>
      </c>
      <c r="C8282" s="81">
        <v>31.85</v>
      </c>
      <c r="D8282" s="67"/>
      <c r="E8282" s="67"/>
      <c r="F8282" s="67"/>
      <c r="G8282" s="67"/>
      <c r="H8282" s="67"/>
      <c r="I8282" s="67"/>
    </row>
    <row r="8283" spans="1:9">
      <c r="A8283" s="79">
        <v>44175</v>
      </c>
      <c r="B8283" s="80">
        <v>24</v>
      </c>
      <c r="C8283" s="81">
        <v>26.25</v>
      </c>
      <c r="D8283" s="67"/>
      <c r="E8283" s="67"/>
      <c r="F8283" s="67"/>
      <c r="G8283" s="67"/>
      <c r="H8283" s="67"/>
      <c r="I8283" s="67"/>
    </row>
    <row r="8284" spans="1:9">
      <c r="A8284" s="79">
        <v>44176</v>
      </c>
      <c r="B8284" s="80">
        <v>1</v>
      </c>
      <c r="C8284" s="81">
        <v>22.54</v>
      </c>
      <c r="D8284" s="67"/>
      <c r="E8284" s="67"/>
      <c r="F8284" s="67"/>
      <c r="G8284" s="67"/>
      <c r="H8284" s="67"/>
      <c r="I8284" s="67"/>
    </row>
    <row r="8285" spans="1:9">
      <c r="A8285" s="79">
        <v>44176</v>
      </c>
      <c r="B8285" s="80">
        <v>2</v>
      </c>
      <c r="C8285" s="81">
        <v>19.239999999999998</v>
      </c>
      <c r="D8285" s="67"/>
      <c r="E8285" s="67"/>
      <c r="F8285" s="67"/>
      <c r="G8285" s="67"/>
      <c r="H8285" s="67"/>
      <c r="I8285" s="67"/>
    </row>
    <row r="8286" spans="1:9">
      <c r="A8286" s="79">
        <v>44176</v>
      </c>
      <c r="B8286" s="80">
        <v>3</v>
      </c>
      <c r="C8286" s="81">
        <v>17.46</v>
      </c>
      <c r="D8286" s="67"/>
      <c r="E8286" s="67"/>
      <c r="F8286" s="67"/>
      <c r="G8286" s="67"/>
      <c r="H8286" s="67"/>
      <c r="I8286" s="67"/>
    </row>
    <row r="8287" spans="1:9">
      <c r="A8287" s="79">
        <v>44176</v>
      </c>
      <c r="B8287" s="80">
        <v>4</v>
      </c>
      <c r="C8287" s="81">
        <v>16.96</v>
      </c>
      <c r="D8287" s="67"/>
      <c r="E8287" s="67"/>
      <c r="F8287" s="67"/>
      <c r="G8287" s="67"/>
      <c r="H8287" s="67"/>
      <c r="I8287" s="67"/>
    </row>
    <row r="8288" spans="1:9">
      <c r="A8288" s="79">
        <v>44176</v>
      </c>
      <c r="B8288" s="80">
        <v>5</v>
      </c>
      <c r="C8288" s="81">
        <v>17.079999999999998</v>
      </c>
      <c r="D8288" s="67"/>
      <c r="E8288" s="67"/>
      <c r="F8288" s="67"/>
      <c r="G8288" s="67"/>
      <c r="H8288" s="67"/>
      <c r="I8288" s="67"/>
    </row>
    <row r="8289" spans="1:9">
      <c r="A8289" s="79">
        <v>44176</v>
      </c>
      <c r="B8289" s="80">
        <v>6</v>
      </c>
      <c r="C8289" s="81">
        <v>30.35</v>
      </c>
      <c r="D8289" s="67"/>
      <c r="E8289" s="67"/>
      <c r="F8289" s="67"/>
      <c r="G8289" s="67"/>
      <c r="H8289" s="67"/>
      <c r="I8289" s="67"/>
    </row>
    <row r="8290" spans="1:9">
      <c r="A8290" s="79">
        <v>44176</v>
      </c>
      <c r="B8290" s="80">
        <v>7</v>
      </c>
      <c r="C8290" s="81">
        <v>53.57</v>
      </c>
      <c r="D8290" s="67"/>
      <c r="E8290" s="67"/>
      <c r="F8290" s="67"/>
      <c r="G8290" s="67"/>
      <c r="H8290" s="67"/>
      <c r="I8290" s="67"/>
    </row>
    <row r="8291" spans="1:9">
      <c r="A8291" s="79">
        <v>44176</v>
      </c>
      <c r="B8291" s="80">
        <v>8</v>
      </c>
      <c r="C8291" s="81">
        <v>41.04</v>
      </c>
      <c r="D8291" s="67"/>
      <c r="E8291" s="67"/>
      <c r="F8291" s="67"/>
      <c r="G8291" s="67"/>
      <c r="H8291" s="67"/>
      <c r="I8291" s="67"/>
    </row>
    <row r="8292" spans="1:9">
      <c r="A8292" s="79">
        <v>44176</v>
      </c>
      <c r="B8292" s="80">
        <v>9</v>
      </c>
      <c r="C8292" s="81">
        <v>31.37</v>
      </c>
      <c r="D8292" s="67"/>
      <c r="E8292" s="67"/>
      <c r="F8292" s="67"/>
      <c r="G8292" s="67"/>
      <c r="H8292" s="67"/>
      <c r="I8292" s="67"/>
    </row>
    <row r="8293" spans="1:9">
      <c r="A8293" s="79">
        <v>44176</v>
      </c>
      <c r="B8293" s="80">
        <v>10</v>
      </c>
      <c r="C8293" s="81">
        <v>26.55</v>
      </c>
      <c r="D8293" s="67"/>
      <c r="E8293" s="67"/>
      <c r="F8293" s="67"/>
      <c r="G8293" s="67"/>
      <c r="H8293" s="67"/>
      <c r="I8293" s="67"/>
    </row>
    <row r="8294" spans="1:9">
      <c r="A8294" s="79">
        <v>44176</v>
      </c>
      <c r="B8294" s="80">
        <v>11</v>
      </c>
      <c r="C8294" s="81">
        <v>21.41</v>
      </c>
      <c r="D8294" s="67"/>
      <c r="E8294" s="67"/>
      <c r="F8294" s="67"/>
      <c r="G8294" s="67"/>
      <c r="H8294" s="67"/>
      <c r="I8294" s="67"/>
    </row>
    <row r="8295" spans="1:9">
      <c r="A8295" s="79">
        <v>44176</v>
      </c>
      <c r="B8295" s="80">
        <v>12</v>
      </c>
      <c r="C8295" s="81">
        <v>25.42</v>
      </c>
      <c r="D8295" s="67"/>
      <c r="E8295" s="67"/>
      <c r="F8295" s="67"/>
      <c r="G8295" s="67"/>
      <c r="H8295" s="67"/>
      <c r="I8295" s="67"/>
    </row>
    <row r="8296" spans="1:9">
      <c r="A8296" s="79">
        <v>44176</v>
      </c>
      <c r="B8296" s="80">
        <v>13</v>
      </c>
      <c r="C8296" s="81">
        <v>23.09</v>
      </c>
      <c r="D8296" s="67"/>
      <c r="E8296" s="67"/>
      <c r="F8296" s="67"/>
      <c r="G8296" s="67"/>
      <c r="H8296" s="67"/>
      <c r="I8296" s="67"/>
    </row>
    <row r="8297" spans="1:9">
      <c r="A8297" s="79">
        <v>44176</v>
      </c>
      <c r="B8297" s="80">
        <v>14</v>
      </c>
      <c r="C8297" s="81">
        <v>69.91</v>
      </c>
      <c r="D8297" s="67"/>
      <c r="E8297" s="67"/>
      <c r="F8297" s="67"/>
      <c r="G8297" s="67"/>
      <c r="H8297" s="67"/>
      <c r="I8297" s="67"/>
    </row>
    <row r="8298" spans="1:9">
      <c r="A8298" s="79">
        <v>44176</v>
      </c>
      <c r="B8298" s="80">
        <v>15</v>
      </c>
      <c r="C8298" s="81">
        <v>28.35</v>
      </c>
      <c r="D8298" s="67"/>
      <c r="E8298" s="67"/>
      <c r="F8298" s="67"/>
      <c r="G8298" s="67"/>
      <c r="H8298" s="67"/>
      <c r="I8298" s="67"/>
    </row>
    <row r="8299" spans="1:9">
      <c r="A8299" s="79">
        <v>44176</v>
      </c>
      <c r="B8299" s="80">
        <v>16</v>
      </c>
      <c r="C8299" s="81">
        <v>25.89</v>
      </c>
      <c r="D8299" s="67"/>
      <c r="E8299" s="67"/>
      <c r="F8299" s="67"/>
      <c r="G8299" s="67"/>
      <c r="H8299" s="67"/>
      <c r="I8299" s="67"/>
    </row>
    <row r="8300" spans="1:9">
      <c r="A8300" s="79">
        <v>44176</v>
      </c>
      <c r="B8300" s="80">
        <v>17</v>
      </c>
      <c r="C8300" s="81">
        <v>19.809999999999999</v>
      </c>
      <c r="D8300" s="67"/>
      <c r="E8300" s="67"/>
      <c r="F8300" s="67"/>
      <c r="G8300" s="67"/>
      <c r="H8300" s="67"/>
      <c r="I8300" s="67"/>
    </row>
    <row r="8301" spans="1:9">
      <c r="A8301" s="79">
        <v>44176</v>
      </c>
      <c r="B8301" s="80">
        <v>18</v>
      </c>
      <c r="C8301" s="81">
        <v>30.07</v>
      </c>
      <c r="D8301" s="67"/>
      <c r="E8301" s="67"/>
      <c r="F8301" s="67"/>
      <c r="G8301" s="67"/>
      <c r="H8301" s="67"/>
      <c r="I8301" s="67"/>
    </row>
    <row r="8302" spans="1:9">
      <c r="A8302" s="79">
        <v>44176</v>
      </c>
      <c r="B8302" s="80">
        <v>19</v>
      </c>
      <c r="C8302" s="81">
        <v>22.61</v>
      </c>
      <c r="D8302" s="67"/>
      <c r="E8302" s="67"/>
      <c r="F8302" s="67"/>
      <c r="G8302" s="67"/>
      <c r="H8302" s="67"/>
      <c r="I8302" s="67"/>
    </row>
    <row r="8303" spans="1:9">
      <c r="A8303" s="79">
        <v>44176</v>
      </c>
      <c r="B8303" s="80">
        <v>20</v>
      </c>
      <c r="C8303" s="81">
        <v>21.92</v>
      </c>
      <c r="D8303" s="67"/>
      <c r="E8303" s="67"/>
      <c r="F8303" s="67"/>
      <c r="G8303" s="67"/>
      <c r="H8303" s="67"/>
      <c r="I8303" s="67"/>
    </row>
    <row r="8304" spans="1:9">
      <c r="A8304" s="79">
        <v>44176</v>
      </c>
      <c r="B8304" s="80">
        <v>21</v>
      </c>
      <c r="C8304" s="81">
        <v>21.71</v>
      </c>
      <c r="D8304" s="67"/>
      <c r="E8304" s="67"/>
      <c r="F8304" s="67"/>
      <c r="G8304" s="67"/>
      <c r="H8304" s="67"/>
      <c r="I8304" s="67"/>
    </row>
    <row r="8305" spans="1:9">
      <c r="A8305" s="79">
        <v>44176</v>
      </c>
      <c r="B8305" s="80">
        <v>22</v>
      </c>
      <c r="C8305" s="81">
        <v>21.98</v>
      </c>
      <c r="D8305" s="67"/>
      <c r="E8305" s="67"/>
      <c r="F8305" s="67"/>
      <c r="G8305" s="67"/>
      <c r="H8305" s="67"/>
      <c r="I8305" s="67"/>
    </row>
    <row r="8306" spans="1:9">
      <c r="A8306" s="79">
        <v>44176</v>
      </c>
      <c r="B8306" s="80">
        <v>23</v>
      </c>
      <c r="C8306" s="81">
        <v>19.71</v>
      </c>
      <c r="D8306" s="67"/>
      <c r="E8306" s="67"/>
      <c r="F8306" s="67"/>
      <c r="G8306" s="67"/>
      <c r="H8306" s="67"/>
      <c r="I8306" s="67"/>
    </row>
    <row r="8307" spans="1:9">
      <c r="A8307" s="79">
        <v>44176</v>
      </c>
      <c r="B8307" s="80">
        <v>24</v>
      </c>
      <c r="C8307" s="81">
        <v>17.52</v>
      </c>
      <c r="D8307" s="67"/>
      <c r="E8307" s="67"/>
      <c r="F8307" s="67"/>
      <c r="G8307" s="67"/>
      <c r="H8307" s="67"/>
      <c r="I8307" s="67"/>
    </row>
    <row r="8308" spans="1:9">
      <c r="A8308" s="79">
        <v>44177</v>
      </c>
      <c r="B8308" s="80">
        <v>1</v>
      </c>
      <c r="C8308" s="81">
        <v>16.010000000000002</v>
      </c>
      <c r="D8308" s="67"/>
      <c r="E8308" s="67"/>
      <c r="F8308" s="67"/>
      <c r="G8308" s="67"/>
      <c r="H8308" s="67"/>
      <c r="I8308" s="67"/>
    </row>
    <row r="8309" spans="1:9">
      <c r="A8309" s="79">
        <v>44177</v>
      </c>
      <c r="B8309" s="80">
        <v>2</v>
      </c>
      <c r="C8309" s="81">
        <v>15.87</v>
      </c>
      <c r="D8309" s="67"/>
      <c r="E8309" s="67"/>
      <c r="F8309" s="67"/>
      <c r="G8309" s="67"/>
      <c r="H8309" s="67"/>
      <c r="I8309" s="67"/>
    </row>
    <row r="8310" spans="1:9">
      <c r="A8310" s="79">
        <v>44177</v>
      </c>
      <c r="B8310" s="80">
        <v>3</v>
      </c>
      <c r="C8310" s="81">
        <v>15.21</v>
      </c>
      <c r="D8310" s="67"/>
      <c r="E8310" s="67"/>
      <c r="F8310" s="67"/>
      <c r="G8310" s="67"/>
      <c r="H8310" s="67"/>
      <c r="I8310" s="67"/>
    </row>
    <row r="8311" spans="1:9">
      <c r="A8311" s="79">
        <v>44177</v>
      </c>
      <c r="B8311" s="80">
        <v>4</v>
      </c>
      <c r="C8311" s="81">
        <v>15.14</v>
      </c>
      <c r="D8311" s="67"/>
      <c r="E8311" s="67"/>
      <c r="F8311" s="67"/>
      <c r="G8311" s="67"/>
      <c r="H8311" s="67"/>
      <c r="I8311" s="67"/>
    </row>
    <row r="8312" spans="1:9">
      <c r="A8312" s="79">
        <v>44177</v>
      </c>
      <c r="B8312" s="80">
        <v>5</v>
      </c>
      <c r="C8312" s="81">
        <v>15.78</v>
      </c>
      <c r="D8312" s="67"/>
      <c r="E8312" s="67"/>
      <c r="F8312" s="67"/>
      <c r="G8312" s="67"/>
      <c r="H8312" s="67"/>
      <c r="I8312" s="67"/>
    </row>
    <row r="8313" spans="1:9">
      <c r="A8313" s="79">
        <v>44177</v>
      </c>
      <c r="B8313" s="80">
        <v>6</v>
      </c>
      <c r="C8313" s="81">
        <v>16.64</v>
      </c>
      <c r="D8313" s="67"/>
      <c r="E8313" s="67"/>
      <c r="F8313" s="67"/>
      <c r="G8313" s="67"/>
      <c r="H8313" s="67"/>
      <c r="I8313" s="67"/>
    </row>
    <row r="8314" spans="1:9">
      <c r="A8314" s="79">
        <v>44177</v>
      </c>
      <c r="B8314" s="80">
        <v>7</v>
      </c>
      <c r="C8314" s="81">
        <v>17.559999999999999</v>
      </c>
      <c r="D8314" s="67"/>
      <c r="E8314" s="67"/>
      <c r="F8314" s="67"/>
      <c r="G8314" s="67"/>
      <c r="H8314" s="67"/>
      <c r="I8314" s="67"/>
    </row>
    <row r="8315" spans="1:9">
      <c r="A8315" s="79">
        <v>44177</v>
      </c>
      <c r="B8315" s="80">
        <v>8</v>
      </c>
      <c r="C8315" s="81">
        <v>18.3</v>
      </c>
      <c r="D8315" s="67"/>
      <c r="E8315" s="67"/>
      <c r="F8315" s="67"/>
      <c r="G8315" s="67"/>
      <c r="H8315" s="67"/>
      <c r="I8315" s="67"/>
    </row>
    <row r="8316" spans="1:9">
      <c r="A8316" s="79">
        <v>44177</v>
      </c>
      <c r="B8316" s="80">
        <v>9</v>
      </c>
      <c r="C8316" s="81">
        <v>18.93</v>
      </c>
      <c r="D8316" s="67"/>
      <c r="E8316" s="67"/>
      <c r="F8316" s="67"/>
      <c r="G8316" s="67"/>
      <c r="H8316" s="67"/>
      <c r="I8316" s="67"/>
    </row>
    <row r="8317" spans="1:9">
      <c r="A8317" s="79">
        <v>44177</v>
      </c>
      <c r="B8317" s="80">
        <v>10</v>
      </c>
      <c r="C8317" s="81">
        <v>19.11</v>
      </c>
      <c r="D8317" s="67"/>
      <c r="E8317" s="67"/>
      <c r="F8317" s="67"/>
      <c r="G8317" s="67"/>
      <c r="H8317" s="67"/>
      <c r="I8317" s="67"/>
    </row>
    <row r="8318" spans="1:9">
      <c r="A8318" s="79">
        <v>44177</v>
      </c>
      <c r="B8318" s="80">
        <v>11</v>
      </c>
      <c r="C8318" s="81">
        <v>21.44</v>
      </c>
      <c r="D8318" s="67"/>
      <c r="E8318" s="67"/>
      <c r="F8318" s="67"/>
      <c r="G8318" s="67"/>
      <c r="H8318" s="67"/>
      <c r="I8318" s="67"/>
    </row>
    <row r="8319" spans="1:9">
      <c r="A8319" s="79">
        <v>44177</v>
      </c>
      <c r="B8319" s="80">
        <v>12</v>
      </c>
      <c r="C8319" s="81">
        <v>19.649999999999999</v>
      </c>
      <c r="D8319" s="67"/>
      <c r="E8319" s="67"/>
      <c r="F8319" s="67"/>
      <c r="G8319" s="67"/>
      <c r="H8319" s="67"/>
      <c r="I8319" s="67"/>
    </row>
    <row r="8320" spans="1:9">
      <c r="A8320" s="79">
        <v>44177</v>
      </c>
      <c r="B8320" s="80">
        <v>13</v>
      </c>
      <c r="C8320" s="81">
        <v>20.100000000000001</v>
      </c>
      <c r="D8320" s="67"/>
      <c r="E8320" s="67"/>
      <c r="F8320" s="67"/>
      <c r="G8320" s="67"/>
      <c r="H8320" s="67"/>
      <c r="I8320" s="67"/>
    </row>
    <row r="8321" spans="1:9">
      <c r="A8321" s="79">
        <v>44177</v>
      </c>
      <c r="B8321" s="80">
        <v>14</v>
      </c>
      <c r="C8321" s="81">
        <v>20.23</v>
      </c>
      <c r="D8321" s="67"/>
      <c r="E8321" s="67"/>
      <c r="F8321" s="67"/>
      <c r="G8321" s="67"/>
      <c r="H8321" s="67"/>
      <c r="I8321" s="67"/>
    </row>
    <row r="8322" spans="1:9">
      <c r="A8322" s="79">
        <v>44177</v>
      </c>
      <c r="B8322" s="80">
        <v>15</v>
      </c>
      <c r="C8322" s="81">
        <v>19.600000000000001</v>
      </c>
      <c r="D8322" s="67"/>
      <c r="E8322" s="67"/>
      <c r="F8322" s="67"/>
      <c r="G8322" s="67"/>
      <c r="H8322" s="67"/>
      <c r="I8322" s="67"/>
    </row>
    <row r="8323" spans="1:9">
      <c r="A8323" s="79">
        <v>44177</v>
      </c>
      <c r="B8323" s="80">
        <v>16</v>
      </c>
      <c r="C8323" s="81">
        <v>19.829999999999998</v>
      </c>
      <c r="D8323" s="67"/>
      <c r="E8323" s="67"/>
      <c r="F8323" s="67"/>
      <c r="G8323" s="67"/>
      <c r="H8323" s="67"/>
      <c r="I8323" s="67"/>
    </row>
    <row r="8324" spans="1:9">
      <c r="A8324" s="79">
        <v>44177</v>
      </c>
      <c r="B8324" s="80">
        <v>17</v>
      </c>
      <c r="C8324" s="81">
        <v>20.89</v>
      </c>
      <c r="D8324" s="67"/>
      <c r="E8324" s="67"/>
      <c r="F8324" s="67"/>
      <c r="G8324" s="67"/>
      <c r="H8324" s="67"/>
      <c r="I8324" s="67"/>
    </row>
    <row r="8325" spans="1:9">
      <c r="A8325" s="79">
        <v>44177</v>
      </c>
      <c r="B8325" s="80">
        <v>18</v>
      </c>
      <c r="C8325" s="81">
        <v>51.52</v>
      </c>
      <c r="D8325" s="67"/>
      <c r="E8325" s="67"/>
      <c r="F8325" s="67"/>
      <c r="G8325" s="67"/>
      <c r="H8325" s="67"/>
      <c r="I8325" s="67"/>
    </row>
    <row r="8326" spans="1:9">
      <c r="A8326" s="79">
        <v>44177</v>
      </c>
      <c r="B8326" s="80">
        <v>19</v>
      </c>
      <c r="C8326" s="81">
        <v>28.46</v>
      </c>
      <c r="D8326" s="67"/>
      <c r="E8326" s="67"/>
      <c r="F8326" s="67"/>
      <c r="G8326" s="67"/>
      <c r="H8326" s="67"/>
      <c r="I8326" s="67"/>
    </row>
    <row r="8327" spans="1:9">
      <c r="A8327" s="79">
        <v>44177</v>
      </c>
      <c r="B8327" s="80">
        <v>20</v>
      </c>
      <c r="C8327" s="81">
        <v>22.74</v>
      </c>
      <c r="D8327" s="67"/>
      <c r="E8327" s="67"/>
      <c r="F8327" s="67"/>
      <c r="G8327" s="67"/>
      <c r="H8327" s="67"/>
      <c r="I8327" s="67"/>
    </row>
    <row r="8328" spans="1:9">
      <c r="A8328" s="79">
        <v>44177</v>
      </c>
      <c r="B8328" s="80">
        <v>21</v>
      </c>
      <c r="C8328" s="81">
        <v>24.04</v>
      </c>
      <c r="D8328" s="67"/>
      <c r="E8328" s="67"/>
      <c r="F8328" s="67"/>
      <c r="G8328" s="67"/>
      <c r="H8328" s="67"/>
      <c r="I8328" s="67"/>
    </row>
    <row r="8329" spans="1:9">
      <c r="A8329" s="79">
        <v>44177</v>
      </c>
      <c r="B8329" s="80">
        <v>22</v>
      </c>
      <c r="C8329" s="81">
        <v>24.13</v>
      </c>
      <c r="D8329" s="67"/>
      <c r="E8329" s="67"/>
      <c r="F8329" s="67"/>
      <c r="G8329" s="67"/>
      <c r="H8329" s="67"/>
      <c r="I8329" s="67"/>
    </row>
    <row r="8330" spans="1:9">
      <c r="A8330" s="79">
        <v>44177</v>
      </c>
      <c r="B8330" s="80">
        <v>23</v>
      </c>
      <c r="C8330" s="81">
        <v>23.77</v>
      </c>
      <c r="D8330" s="67"/>
      <c r="E8330" s="67"/>
      <c r="F8330" s="67"/>
      <c r="G8330" s="67"/>
      <c r="H8330" s="67"/>
      <c r="I8330" s="67"/>
    </row>
    <row r="8331" spans="1:9">
      <c r="A8331" s="79">
        <v>44177</v>
      </c>
      <c r="B8331" s="80">
        <v>24</v>
      </c>
      <c r="C8331" s="81">
        <v>22.73</v>
      </c>
      <c r="D8331" s="67"/>
      <c r="E8331" s="67"/>
      <c r="F8331" s="67"/>
      <c r="G8331" s="67"/>
      <c r="H8331" s="67"/>
      <c r="I8331" s="67"/>
    </row>
    <row r="8332" spans="1:9">
      <c r="A8332" s="79">
        <v>44178</v>
      </c>
      <c r="B8332" s="80">
        <v>1</v>
      </c>
      <c r="C8332" s="81">
        <v>25.27</v>
      </c>
      <c r="D8332" s="67"/>
      <c r="E8332" s="67"/>
      <c r="F8332" s="67"/>
      <c r="G8332" s="67"/>
      <c r="H8332" s="67"/>
      <c r="I8332" s="67"/>
    </row>
    <row r="8333" spans="1:9">
      <c r="A8333" s="79">
        <v>44178</v>
      </c>
      <c r="B8333" s="80">
        <v>2</v>
      </c>
      <c r="C8333" s="81">
        <v>19.7</v>
      </c>
      <c r="D8333" s="67"/>
      <c r="E8333" s="67"/>
      <c r="F8333" s="67"/>
      <c r="G8333" s="67"/>
      <c r="H8333" s="67"/>
      <c r="I8333" s="67"/>
    </row>
    <row r="8334" spans="1:9">
      <c r="A8334" s="79">
        <v>44178</v>
      </c>
      <c r="B8334" s="80">
        <v>3</v>
      </c>
      <c r="C8334" s="81">
        <v>21.44</v>
      </c>
      <c r="D8334" s="67"/>
      <c r="E8334" s="67"/>
      <c r="F8334" s="67"/>
      <c r="G8334" s="67"/>
      <c r="H8334" s="67"/>
      <c r="I8334" s="67"/>
    </row>
    <row r="8335" spans="1:9">
      <c r="A8335" s="79">
        <v>44178</v>
      </c>
      <c r="B8335" s="80">
        <v>4</v>
      </c>
      <c r="C8335" s="81">
        <v>25.16</v>
      </c>
      <c r="D8335" s="67"/>
      <c r="E8335" s="67"/>
      <c r="F8335" s="67"/>
      <c r="G8335" s="67"/>
      <c r="H8335" s="67"/>
      <c r="I8335" s="67"/>
    </row>
    <row r="8336" spans="1:9">
      <c r="A8336" s="79">
        <v>44178</v>
      </c>
      <c r="B8336" s="80">
        <v>5</v>
      </c>
      <c r="C8336" s="81">
        <v>23.21</v>
      </c>
      <c r="D8336" s="67"/>
      <c r="E8336" s="67"/>
      <c r="F8336" s="67"/>
      <c r="G8336" s="67"/>
      <c r="H8336" s="67"/>
      <c r="I8336" s="67"/>
    </row>
    <row r="8337" spans="1:9">
      <c r="A8337" s="79">
        <v>44178</v>
      </c>
      <c r="B8337" s="80">
        <v>6</v>
      </c>
      <c r="C8337" s="81">
        <v>21.89</v>
      </c>
      <c r="D8337" s="67"/>
      <c r="E8337" s="67"/>
      <c r="F8337" s="67"/>
      <c r="G8337" s="67"/>
      <c r="H8337" s="67"/>
      <c r="I8337" s="67"/>
    </row>
    <row r="8338" spans="1:9">
      <c r="A8338" s="79">
        <v>44178</v>
      </c>
      <c r="B8338" s="80">
        <v>7</v>
      </c>
      <c r="C8338" s="81">
        <v>21.18</v>
      </c>
      <c r="D8338" s="67"/>
      <c r="E8338" s="67"/>
      <c r="F8338" s="67"/>
      <c r="G8338" s="67"/>
      <c r="H8338" s="67"/>
      <c r="I8338" s="67"/>
    </row>
    <row r="8339" spans="1:9">
      <c r="A8339" s="79">
        <v>44178</v>
      </c>
      <c r="B8339" s="80">
        <v>8</v>
      </c>
      <c r="C8339" s="81">
        <v>21.12</v>
      </c>
      <c r="D8339" s="67"/>
      <c r="E8339" s="67"/>
      <c r="F8339" s="67"/>
      <c r="G8339" s="67"/>
      <c r="H8339" s="67"/>
      <c r="I8339" s="67"/>
    </row>
    <row r="8340" spans="1:9">
      <c r="A8340" s="79">
        <v>44178</v>
      </c>
      <c r="B8340" s="80">
        <v>9</v>
      </c>
      <c r="C8340" s="81">
        <v>21.73</v>
      </c>
      <c r="D8340" s="67"/>
      <c r="E8340" s="67"/>
      <c r="F8340" s="67"/>
      <c r="G8340" s="67"/>
      <c r="H8340" s="67"/>
      <c r="I8340" s="67"/>
    </row>
    <row r="8341" spans="1:9">
      <c r="A8341" s="79">
        <v>44178</v>
      </c>
      <c r="B8341" s="80">
        <v>10</v>
      </c>
      <c r="C8341" s="81">
        <v>22.58</v>
      </c>
      <c r="D8341" s="67"/>
      <c r="E8341" s="67"/>
      <c r="F8341" s="67"/>
      <c r="G8341" s="67"/>
      <c r="H8341" s="67"/>
      <c r="I8341" s="67"/>
    </row>
    <row r="8342" spans="1:9">
      <c r="A8342" s="79">
        <v>44178</v>
      </c>
      <c r="B8342" s="80">
        <v>11</v>
      </c>
      <c r="C8342" s="81">
        <v>21.76</v>
      </c>
      <c r="D8342" s="67"/>
      <c r="E8342" s="67"/>
      <c r="F8342" s="67"/>
      <c r="G8342" s="67"/>
      <c r="H8342" s="67"/>
      <c r="I8342" s="67"/>
    </row>
    <row r="8343" spans="1:9">
      <c r="A8343" s="79">
        <v>44178</v>
      </c>
      <c r="B8343" s="80">
        <v>12</v>
      </c>
      <c r="C8343" s="81">
        <v>21.74</v>
      </c>
      <c r="D8343" s="67"/>
      <c r="E8343" s="67"/>
      <c r="F8343" s="67"/>
      <c r="G8343" s="67"/>
      <c r="H8343" s="67"/>
      <c r="I8343" s="67"/>
    </row>
    <row r="8344" spans="1:9">
      <c r="A8344" s="79">
        <v>44178</v>
      </c>
      <c r="B8344" s="80">
        <v>13</v>
      </c>
      <c r="C8344" s="81">
        <v>22.1</v>
      </c>
      <c r="D8344" s="67"/>
      <c r="E8344" s="67"/>
      <c r="F8344" s="67"/>
      <c r="G8344" s="67"/>
      <c r="H8344" s="67"/>
      <c r="I8344" s="67"/>
    </row>
    <row r="8345" spans="1:9">
      <c r="A8345" s="79">
        <v>44178</v>
      </c>
      <c r="B8345" s="80">
        <v>14</v>
      </c>
      <c r="C8345" s="81">
        <v>21.88</v>
      </c>
      <c r="D8345" s="67"/>
      <c r="E8345" s="67"/>
      <c r="F8345" s="67"/>
      <c r="G8345" s="67"/>
      <c r="H8345" s="67"/>
      <c r="I8345" s="67"/>
    </row>
    <row r="8346" spans="1:9">
      <c r="A8346" s="79">
        <v>44178</v>
      </c>
      <c r="B8346" s="80">
        <v>15</v>
      </c>
      <c r="C8346" s="81">
        <v>21.61</v>
      </c>
      <c r="D8346" s="67"/>
      <c r="E8346" s="67"/>
      <c r="F8346" s="67"/>
      <c r="G8346" s="67"/>
      <c r="H8346" s="67"/>
      <c r="I8346" s="67"/>
    </row>
    <row r="8347" spans="1:9">
      <c r="A8347" s="79">
        <v>44178</v>
      </c>
      <c r="B8347" s="80">
        <v>16</v>
      </c>
      <c r="C8347" s="81">
        <v>21.03</v>
      </c>
      <c r="D8347" s="67"/>
      <c r="E8347" s="67"/>
      <c r="F8347" s="67"/>
      <c r="G8347" s="67"/>
      <c r="H8347" s="67"/>
      <c r="I8347" s="67"/>
    </row>
    <row r="8348" spans="1:9">
      <c r="A8348" s="79">
        <v>44178</v>
      </c>
      <c r="B8348" s="80">
        <v>17</v>
      </c>
      <c r="C8348" s="81">
        <v>22.03</v>
      </c>
      <c r="D8348" s="67"/>
      <c r="E8348" s="67"/>
      <c r="F8348" s="67"/>
      <c r="G8348" s="67"/>
      <c r="H8348" s="67"/>
      <c r="I8348" s="67"/>
    </row>
    <row r="8349" spans="1:9">
      <c r="A8349" s="79">
        <v>44178</v>
      </c>
      <c r="B8349" s="80">
        <v>18</v>
      </c>
      <c r="C8349" s="81">
        <v>26.82</v>
      </c>
      <c r="D8349" s="67"/>
      <c r="E8349" s="67"/>
      <c r="F8349" s="67"/>
      <c r="G8349" s="67"/>
      <c r="H8349" s="67"/>
      <c r="I8349" s="67"/>
    </row>
    <row r="8350" spans="1:9">
      <c r="A8350" s="79">
        <v>44178</v>
      </c>
      <c r="B8350" s="80">
        <v>19</v>
      </c>
      <c r="C8350" s="81">
        <v>27.93</v>
      </c>
      <c r="D8350" s="67"/>
      <c r="E8350" s="67"/>
      <c r="F8350" s="67"/>
      <c r="G8350" s="67"/>
      <c r="H8350" s="67"/>
      <c r="I8350" s="67"/>
    </row>
    <row r="8351" spans="1:9">
      <c r="A8351" s="79">
        <v>44178</v>
      </c>
      <c r="B8351" s="80">
        <v>20</v>
      </c>
      <c r="C8351" s="81">
        <v>24.22</v>
      </c>
      <c r="D8351" s="67"/>
      <c r="E8351" s="67"/>
      <c r="F8351" s="67"/>
      <c r="G8351" s="67"/>
      <c r="H8351" s="67"/>
      <c r="I8351" s="67"/>
    </row>
    <row r="8352" spans="1:9">
      <c r="A8352" s="79">
        <v>44178</v>
      </c>
      <c r="B8352" s="80">
        <v>21</v>
      </c>
      <c r="C8352" s="81">
        <v>23.8</v>
      </c>
      <c r="D8352" s="67"/>
      <c r="E8352" s="67"/>
      <c r="F8352" s="67"/>
      <c r="G8352" s="67"/>
      <c r="H8352" s="67"/>
      <c r="I8352" s="67"/>
    </row>
    <row r="8353" spans="1:9">
      <c r="A8353" s="79">
        <v>44178</v>
      </c>
      <c r="B8353" s="80">
        <v>22</v>
      </c>
      <c r="C8353" s="81">
        <v>22.8</v>
      </c>
      <c r="D8353" s="67"/>
      <c r="E8353" s="67"/>
      <c r="F8353" s="67"/>
      <c r="G8353" s="67"/>
      <c r="H8353" s="67"/>
      <c r="I8353" s="67"/>
    </row>
    <row r="8354" spans="1:9">
      <c r="A8354" s="79">
        <v>44178</v>
      </c>
      <c r="B8354" s="80">
        <v>23</v>
      </c>
      <c r="C8354" s="81">
        <v>19.63</v>
      </c>
      <c r="D8354" s="67"/>
      <c r="E8354" s="67"/>
      <c r="F8354" s="67"/>
      <c r="G8354" s="67"/>
      <c r="H8354" s="67"/>
      <c r="I8354" s="67"/>
    </row>
    <row r="8355" spans="1:9">
      <c r="A8355" s="79">
        <v>44178</v>
      </c>
      <c r="B8355" s="80">
        <v>24</v>
      </c>
      <c r="C8355" s="81">
        <v>19.350000000000001</v>
      </c>
      <c r="D8355" s="67"/>
      <c r="E8355" s="67"/>
      <c r="F8355" s="67"/>
      <c r="G8355" s="67"/>
      <c r="H8355" s="67"/>
      <c r="I8355" s="67"/>
    </row>
    <row r="8356" spans="1:9">
      <c r="A8356" s="79">
        <v>44179</v>
      </c>
      <c r="B8356" s="80">
        <v>1</v>
      </c>
      <c r="C8356" s="81">
        <v>18.37</v>
      </c>
      <c r="D8356" s="67"/>
      <c r="E8356" s="67"/>
      <c r="F8356" s="67"/>
      <c r="G8356" s="67"/>
      <c r="H8356" s="67"/>
      <c r="I8356" s="67"/>
    </row>
    <row r="8357" spans="1:9">
      <c r="A8357" s="79">
        <v>44179</v>
      </c>
      <c r="B8357" s="80">
        <v>2</v>
      </c>
      <c r="C8357" s="81">
        <v>17.64</v>
      </c>
      <c r="D8357" s="67"/>
      <c r="E8357" s="67"/>
      <c r="F8357" s="67"/>
      <c r="G8357" s="67"/>
      <c r="H8357" s="67"/>
      <c r="I8357" s="67"/>
    </row>
    <row r="8358" spans="1:9">
      <c r="A8358" s="79">
        <v>44179</v>
      </c>
      <c r="B8358" s="80">
        <v>3</v>
      </c>
      <c r="C8358" s="81">
        <v>17.829999999999998</v>
      </c>
      <c r="D8358" s="67"/>
      <c r="E8358" s="67"/>
      <c r="F8358" s="67"/>
      <c r="G8358" s="67"/>
      <c r="H8358" s="67"/>
      <c r="I8358" s="67"/>
    </row>
    <row r="8359" spans="1:9">
      <c r="A8359" s="79">
        <v>44179</v>
      </c>
      <c r="B8359" s="80">
        <v>4</v>
      </c>
      <c r="C8359" s="81">
        <v>18.059999999999999</v>
      </c>
      <c r="D8359" s="67"/>
      <c r="E8359" s="67"/>
      <c r="F8359" s="67"/>
      <c r="G8359" s="67"/>
      <c r="H8359" s="67"/>
      <c r="I8359" s="67"/>
    </row>
    <row r="8360" spans="1:9">
      <c r="A8360" s="79">
        <v>44179</v>
      </c>
      <c r="B8360" s="80">
        <v>5</v>
      </c>
      <c r="C8360" s="81">
        <v>17.670000000000002</v>
      </c>
      <c r="D8360" s="67"/>
      <c r="E8360" s="67"/>
      <c r="F8360" s="67"/>
      <c r="G8360" s="67"/>
      <c r="H8360" s="67"/>
      <c r="I8360" s="67"/>
    </row>
    <row r="8361" spans="1:9">
      <c r="A8361" s="79">
        <v>44179</v>
      </c>
      <c r="B8361" s="80">
        <v>6</v>
      </c>
      <c r="C8361" s="81">
        <v>18.87</v>
      </c>
      <c r="D8361" s="67"/>
      <c r="E8361" s="67"/>
      <c r="F8361" s="67"/>
      <c r="G8361" s="67"/>
      <c r="H8361" s="67"/>
      <c r="I8361" s="67"/>
    </row>
    <row r="8362" spans="1:9">
      <c r="A8362" s="79">
        <v>44179</v>
      </c>
      <c r="B8362" s="80">
        <v>7</v>
      </c>
      <c r="C8362" s="81">
        <v>20.61</v>
      </c>
      <c r="D8362" s="67"/>
      <c r="E8362" s="67"/>
      <c r="F8362" s="67"/>
      <c r="G8362" s="67"/>
      <c r="H8362" s="67"/>
      <c r="I8362" s="67"/>
    </row>
    <row r="8363" spans="1:9">
      <c r="A8363" s="79">
        <v>44179</v>
      </c>
      <c r="B8363" s="80">
        <v>8</v>
      </c>
      <c r="C8363" s="81">
        <v>22.29</v>
      </c>
      <c r="D8363" s="67"/>
      <c r="E8363" s="67"/>
      <c r="F8363" s="67"/>
      <c r="G8363" s="67"/>
      <c r="H8363" s="67"/>
      <c r="I8363" s="67"/>
    </row>
    <row r="8364" spans="1:9">
      <c r="A8364" s="79">
        <v>44179</v>
      </c>
      <c r="B8364" s="80">
        <v>9</v>
      </c>
      <c r="C8364" s="81">
        <v>23.02</v>
      </c>
      <c r="D8364" s="67"/>
      <c r="E8364" s="67"/>
      <c r="F8364" s="67"/>
      <c r="G8364" s="67"/>
      <c r="H8364" s="67"/>
      <c r="I8364" s="67"/>
    </row>
    <row r="8365" spans="1:9">
      <c r="A8365" s="79">
        <v>44179</v>
      </c>
      <c r="B8365" s="80">
        <v>10</v>
      </c>
      <c r="C8365" s="81">
        <v>25.05</v>
      </c>
      <c r="D8365" s="67"/>
      <c r="E8365" s="67"/>
      <c r="F8365" s="67"/>
      <c r="G8365" s="67"/>
      <c r="H8365" s="67"/>
      <c r="I8365" s="67"/>
    </row>
    <row r="8366" spans="1:9">
      <c r="A8366" s="79">
        <v>44179</v>
      </c>
      <c r="B8366" s="80">
        <v>11</v>
      </c>
      <c r="C8366" s="81">
        <v>23.02</v>
      </c>
      <c r="D8366" s="67"/>
      <c r="E8366" s="67"/>
      <c r="F8366" s="67"/>
      <c r="G8366" s="67"/>
      <c r="H8366" s="67"/>
      <c r="I8366" s="67"/>
    </row>
    <row r="8367" spans="1:9">
      <c r="A8367" s="79">
        <v>44179</v>
      </c>
      <c r="B8367" s="80">
        <v>12</v>
      </c>
      <c r="C8367" s="81">
        <v>23.99</v>
      </c>
      <c r="D8367" s="67"/>
      <c r="E8367" s="67"/>
      <c r="F8367" s="67"/>
      <c r="G8367" s="67"/>
      <c r="H8367" s="67"/>
      <c r="I8367" s="67"/>
    </row>
    <row r="8368" spans="1:9">
      <c r="A8368" s="79">
        <v>44179</v>
      </c>
      <c r="B8368" s="80">
        <v>13</v>
      </c>
      <c r="C8368" s="81">
        <v>24.83</v>
      </c>
      <c r="D8368" s="67"/>
      <c r="E8368" s="67"/>
      <c r="F8368" s="67"/>
      <c r="G8368" s="67"/>
      <c r="H8368" s="67"/>
      <c r="I8368" s="67"/>
    </row>
    <row r="8369" spans="1:9">
      <c r="A8369" s="79">
        <v>44179</v>
      </c>
      <c r="B8369" s="80">
        <v>14</v>
      </c>
      <c r="C8369" s="81">
        <v>24.91</v>
      </c>
      <c r="D8369" s="67"/>
      <c r="E8369" s="67"/>
      <c r="F8369" s="67"/>
      <c r="G8369" s="67"/>
      <c r="H8369" s="67"/>
      <c r="I8369" s="67"/>
    </row>
    <row r="8370" spans="1:9">
      <c r="A8370" s="79">
        <v>44179</v>
      </c>
      <c r="B8370" s="80">
        <v>15</v>
      </c>
      <c r="C8370" s="81">
        <v>22.51</v>
      </c>
      <c r="D8370" s="67"/>
      <c r="E8370" s="67"/>
      <c r="F8370" s="67"/>
      <c r="G8370" s="67"/>
      <c r="H8370" s="67"/>
      <c r="I8370" s="67"/>
    </row>
    <row r="8371" spans="1:9">
      <c r="A8371" s="79">
        <v>44179</v>
      </c>
      <c r="B8371" s="80">
        <v>16</v>
      </c>
      <c r="C8371" s="81">
        <v>21.28</v>
      </c>
      <c r="D8371" s="67"/>
      <c r="E8371" s="67"/>
      <c r="F8371" s="67"/>
      <c r="G8371" s="67"/>
      <c r="H8371" s="67"/>
      <c r="I8371" s="67"/>
    </row>
    <row r="8372" spans="1:9">
      <c r="A8372" s="79">
        <v>44179</v>
      </c>
      <c r="B8372" s="80">
        <v>17</v>
      </c>
      <c r="C8372" s="81">
        <v>22.41</v>
      </c>
      <c r="D8372" s="67"/>
      <c r="E8372" s="67"/>
      <c r="F8372" s="67"/>
      <c r="G8372" s="67"/>
      <c r="H8372" s="67"/>
      <c r="I8372" s="67"/>
    </row>
    <row r="8373" spans="1:9">
      <c r="A8373" s="79">
        <v>44179</v>
      </c>
      <c r="B8373" s="80">
        <v>18</v>
      </c>
      <c r="C8373" s="81">
        <v>18.22</v>
      </c>
      <c r="D8373" s="67"/>
      <c r="E8373" s="67"/>
      <c r="F8373" s="67"/>
      <c r="G8373" s="67"/>
      <c r="H8373" s="67"/>
      <c r="I8373" s="67"/>
    </row>
    <row r="8374" spans="1:9">
      <c r="A8374" s="79">
        <v>44179</v>
      </c>
      <c r="B8374" s="80">
        <v>19</v>
      </c>
      <c r="C8374" s="81">
        <v>47.5</v>
      </c>
      <c r="D8374" s="67"/>
      <c r="E8374" s="67"/>
      <c r="F8374" s="67"/>
      <c r="G8374" s="67"/>
      <c r="H8374" s="67"/>
      <c r="I8374" s="67"/>
    </row>
    <row r="8375" spans="1:9">
      <c r="A8375" s="79">
        <v>44179</v>
      </c>
      <c r="B8375" s="80">
        <v>20</v>
      </c>
      <c r="C8375" s="81">
        <v>55.94</v>
      </c>
      <c r="D8375" s="67"/>
      <c r="E8375" s="67"/>
      <c r="F8375" s="67"/>
      <c r="G8375" s="67"/>
      <c r="H8375" s="67"/>
      <c r="I8375" s="67"/>
    </row>
    <row r="8376" spans="1:9">
      <c r="A8376" s="79">
        <v>44179</v>
      </c>
      <c r="B8376" s="80">
        <v>21</v>
      </c>
      <c r="C8376" s="81">
        <v>30.1</v>
      </c>
      <c r="D8376" s="67"/>
      <c r="E8376" s="67"/>
      <c r="F8376" s="67"/>
      <c r="G8376" s="67"/>
      <c r="H8376" s="67"/>
      <c r="I8376" s="67"/>
    </row>
    <row r="8377" spans="1:9">
      <c r="A8377" s="79">
        <v>44179</v>
      </c>
      <c r="B8377" s="80">
        <v>22</v>
      </c>
      <c r="C8377" s="81">
        <v>29.24</v>
      </c>
      <c r="D8377" s="67"/>
      <c r="E8377" s="67"/>
      <c r="F8377" s="67"/>
      <c r="G8377" s="67"/>
      <c r="H8377" s="67"/>
      <c r="I8377" s="67"/>
    </row>
    <row r="8378" spans="1:9">
      <c r="A8378" s="79">
        <v>44179</v>
      </c>
      <c r="B8378" s="80">
        <v>23</v>
      </c>
      <c r="C8378" s="81">
        <v>43.73</v>
      </c>
      <c r="D8378" s="67"/>
      <c r="E8378" s="67"/>
      <c r="F8378" s="67"/>
      <c r="G8378" s="67"/>
      <c r="H8378" s="67"/>
      <c r="I8378" s="67"/>
    </row>
    <row r="8379" spans="1:9">
      <c r="A8379" s="79">
        <v>44179</v>
      </c>
      <c r="B8379" s="80">
        <v>24</v>
      </c>
      <c r="C8379" s="81">
        <v>25.39</v>
      </c>
      <c r="D8379" s="67"/>
      <c r="E8379" s="67"/>
      <c r="F8379" s="67"/>
      <c r="G8379" s="67"/>
      <c r="H8379" s="67"/>
      <c r="I8379" s="67"/>
    </row>
    <row r="8380" spans="1:9">
      <c r="A8380" s="79">
        <v>44180</v>
      </c>
      <c r="B8380" s="80">
        <v>1</v>
      </c>
      <c r="C8380" s="81">
        <v>24.08</v>
      </c>
      <c r="D8380" s="67"/>
      <c r="E8380" s="67"/>
      <c r="F8380" s="67"/>
      <c r="G8380" s="67"/>
      <c r="H8380" s="67"/>
      <c r="I8380" s="67"/>
    </row>
    <row r="8381" spans="1:9">
      <c r="A8381" s="79">
        <v>44180</v>
      </c>
      <c r="B8381" s="80">
        <v>2</v>
      </c>
      <c r="C8381" s="81">
        <v>23.13</v>
      </c>
      <c r="D8381" s="67"/>
      <c r="E8381" s="67"/>
      <c r="F8381" s="67"/>
      <c r="G8381" s="67"/>
      <c r="H8381" s="67"/>
      <c r="I8381" s="67"/>
    </row>
    <row r="8382" spans="1:9">
      <c r="A8382" s="79">
        <v>44180</v>
      </c>
      <c r="B8382" s="80">
        <v>3</v>
      </c>
      <c r="C8382" s="81">
        <v>22.21</v>
      </c>
      <c r="D8382" s="67"/>
      <c r="E8382" s="67"/>
      <c r="F8382" s="67"/>
      <c r="G8382" s="67"/>
      <c r="H8382" s="67"/>
      <c r="I8382" s="67"/>
    </row>
    <row r="8383" spans="1:9">
      <c r="A8383" s="79">
        <v>44180</v>
      </c>
      <c r="B8383" s="80">
        <v>4</v>
      </c>
      <c r="C8383" s="81">
        <v>21.31</v>
      </c>
      <c r="D8383" s="67"/>
      <c r="E8383" s="67"/>
      <c r="F8383" s="67"/>
      <c r="G8383" s="67"/>
      <c r="H8383" s="67"/>
      <c r="I8383" s="67"/>
    </row>
    <row r="8384" spans="1:9">
      <c r="A8384" s="79">
        <v>44180</v>
      </c>
      <c r="B8384" s="80">
        <v>5</v>
      </c>
      <c r="C8384" s="81">
        <v>22.4</v>
      </c>
      <c r="D8384" s="67"/>
      <c r="E8384" s="67"/>
      <c r="F8384" s="67"/>
      <c r="G8384" s="67"/>
      <c r="H8384" s="67"/>
      <c r="I8384" s="67"/>
    </row>
    <row r="8385" spans="1:9">
      <c r="A8385" s="79">
        <v>44180</v>
      </c>
      <c r="B8385" s="80">
        <v>6</v>
      </c>
      <c r="C8385" s="81">
        <v>22.68</v>
      </c>
      <c r="D8385" s="67"/>
      <c r="E8385" s="67"/>
      <c r="F8385" s="67"/>
      <c r="G8385" s="67"/>
      <c r="H8385" s="67"/>
      <c r="I8385" s="67"/>
    </row>
    <row r="8386" spans="1:9">
      <c r="A8386" s="79">
        <v>44180</v>
      </c>
      <c r="B8386" s="80">
        <v>7</v>
      </c>
      <c r="C8386" s="81">
        <v>21.89</v>
      </c>
      <c r="D8386" s="67"/>
      <c r="E8386" s="67"/>
      <c r="F8386" s="67"/>
      <c r="G8386" s="67"/>
      <c r="H8386" s="67"/>
      <c r="I8386" s="67"/>
    </row>
    <row r="8387" spans="1:9">
      <c r="A8387" s="79">
        <v>44180</v>
      </c>
      <c r="B8387" s="80">
        <v>8</v>
      </c>
      <c r="C8387" s="81">
        <v>22.95</v>
      </c>
      <c r="D8387" s="67"/>
      <c r="E8387" s="67"/>
      <c r="F8387" s="67"/>
      <c r="G8387" s="67"/>
      <c r="H8387" s="67"/>
      <c r="I8387" s="67"/>
    </row>
    <row r="8388" spans="1:9">
      <c r="A8388" s="79">
        <v>44180</v>
      </c>
      <c r="B8388" s="80">
        <v>9</v>
      </c>
      <c r="C8388" s="81">
        <v>23.67</v>
      </c>
      <c r="D8388" s="67"/>
      <c r="E8388" s="67"/>
      <c r="F8388" s="67"/>
      <c r="G8388" s="67"/>
      <c r="H8388" s="67"/>
      <c r="I8388" s="67"/>
    </row>
    <row r="8389" spans="1:9">
      <c r="A8389" s="79">
        <v>44180</v>
      </c>
      <c r="B8389" s="80">
        <v>10</v>
      </c>
      <c r="C8389" s="81">
        <v>24.23</v>
      </c>
      <c r="D8389" s="67"/>
      <c r="E8389" s="67"/>
      <c r="F8389" s="67"/>
      <c r="G8389" s="67"/>
      <c r="H8389" s="67"/>
      <c r="I8389" s="67"/>
    </row>
    <row r="8390" spans="1:9">
      <c r="A8390" s="79">
        <v>44180</v>
      </c>
      <c r="B8390" s="80">
        <v>11</v>
      </c>
      <c r="C8390" s="81">
        <v>25.45</v>
      </c>
      <c r="D8390" s="67"/>
      <c r="E8390" s="67"/>
      <c r="F8390" s="67"/>
      <c r="G8390" s="67"/>
      <c r="H8390" s="67"/>
      <c r="I8390" s="67"/>
    </row>
    <row r="8391" spans="1:9">
      <c r="A8391" s="79">
        <v>44180</v>
      </c>
      <c r="B8391" s="80">
        <v>12</v>
      </c>
      <c r="C8391" s="81">
        <v>27.54</v>
      </c>
      <c r="D8391" s="67"/>
      <c r="E8391" s="67"/>
      <c r="F8391" s="67"/>
      <c r="G8391" s="67"/>
      <c r="H8391" s="67"/>
      <c r="I8391" s="67"/>
    </row>
    <row r="8392" spans="1:9">
      <c r="A8392" s="79">
        <v>44180</v>
      </c>
      <c r="B8392" s="80">
        <v>13</v>
      </c>
      <c r="C8392" s="81">
        <v>26.92</v>
      </c>
      <c r="D8392" s="67"/>
      <c r="E8392" s="67"/>
      <c r="F8392" s="67"/>
      <c r="G8392" s="67"/>
      <c r="H8392" s="67"/>
      <c r="I8392" s="67"/>
    </row>
    <row r="8393" spans="1:9">
      <c r="A8393" s="79">
        <v>44180</v>
      </c>
      <c r="B8393" s="80">
        <v>14</v>
      </c>
      <c r="C8393" s="81">
        <v>27.42</v>
      </c>
      <c r="D8393" s="67"/>
      <c r="E8393" s="67"/>
      <c r="F8393" s="67"/>
      <c r="G8393" s="67"/>
      <c r="H8393" s="67"/>
      <c r="I8393" s="67"/>
    </row>
    <row r="8394" spans="1:9">
      <c r="A8394" s="79">
        <v>44180</v>
      </c>
      <c r="B8394" s="80">
        <v>15</v>
      </c>
      <c r="C8394" s="81">
        <v>29.3</v>
      </c>
      <c r="D8394" s="67"/>
      <c r="E8394" s="67"/>
      <c r="F8394" s="67"/>
      <c r="G8394" s="67"/>
      <c r="H8394" s="67"/>
      <c r="I8394" s="67"/>
    </row>
    <row r="8395" spans="1:9">
      <c r="A8395" s="79">
        <v>44180</v>
      </c>
      <c r="B8395" s="80">
        <v>16</v>
      </c>
      <c r="C8395" s="81">
        <v>28.76</v>
      </c>
      <c r="D8395" s="67"/>
      <c r="E8395" s="67"/>
      <c r="F8395" s="67"/>
      <c r="G8395" s="67"/>
      <c r="H8395" s="67"/>
      <c r="I8395" s="67"/>
    </row>
    <row r="8396" spans="1:9">
      <c r="A8396" s="79">
        <v>44180</v>
      </c>
      <c r="B8396" s="80">
        <v>17</v>
      </c>
      <c r="C8396" s="81">
        <v>47.43</v>
      </c>
      <c r="D8396" s="67"/>
      <c r="E8396" s="67"/>
      <c r="F8396" s="67"/>
      <c r="G8396" s="67"/>
      <c r="H8396" s="67"/>
      <c r="I8396" s="67"/>
    </row>
    <row r="8397" spans="1:9">
      <c r="A8397" s="79">
        <v>44180</v>
      </c>
      <c r="B8397" s="80">
        <v>18</v>
      </c>
      <c r="C8397" s="81">
        <v>27.77</v>
      </c>
      <c r="D8397" s="67"/>
      <c r="E8397" s="67"/>
      <c r="F8397" s="67"/>
      <c r="G8397" s="67"/>
      <c r="H8397" s="67"/>
      <c r="I8397" s="67"/>
    </row>
    <row r="8398" spans="1:9">
      <c r="A8398" s="79">
        <v>44180</v>
      </c>
      <c r="B8398" s="80">
        <v>19</v>
      </c>
      <c r="C8398" s="81">
        <v>27.75</v>
      </c>
      <c r="D8398" s="67"/>
      <c r="E8398" s="67"/>
      <c r="F8398" s="67"/>
      <c r="G8398" s="67"/>
      <c r="H8398" s="67"/>
      <c r="I8398" s="67"/>
    </row>
    <row r="8399" spans="1:9">
      <c r="A8399" s="79">
        <v>44180</v>
      </c>
      <c r="B8399" s="80">
        <v>20</v>
      </c>
      <c r="C8399" s="81">
        <v>26.82</v>
      </c>
      <c r="D8399" s="67"/>
      <c r="E8399" s="67"/>
      <c r="F8399" s="67"/>
      <c r="G8399" s="67"/>
      <c r="H8399" s="67"/>
      <c r="I8399" s="67"/>
    </row>
    <row r="8400" spans="1:9">
      <c r="A8400" s="79">
        <v>44180</v>
      </c>
      <c r="B8400" s="80">
        <v>21</v>
      </c>
      <c r="C8400" s="81">
        <v>25.71</v>
      </c>
      <c r="D8400" s="67"/>
      <c r="E8400" s="67"/>
      <c r="F8400" s="67"/>
      <c r="G8400" s="67"/>
      <c r="H8400" s="67"/>
      <c r="I8400" s="67"/>
    </row>
    <row r="8401" spans="1:9">
      <c r="A8401" s="79">
        <v>44180</v>
      </c>
      <c r="B8401" s="80">
        <v>22</v>
      </c>
      <c r="C8401" s="81">
        <v>24.12</v>
      </c>
      <c r="D8401" s="67"/>
      <c r="E8401" s="67"/>
      <c r="F8401" s="67"/>
      <c r="G8401" s="67"/>
      <c r="H8401" s="67"/>
      <c r="I8401" s="67"/>
    </row>
    <row r="8402" spans="1:9">
      <c r="A8402" s="79">
        <v>44180</v>
      </c>
      <c r="B8402" s="80">
        <v>23</v>
      </c>
      <c r="C8402" s="81">
        <v>21.94</v>
      </c>
      <c r="D8402" s="67"/>
      <c r="E8402" s="67"/>
      <c r="F8402" s="67"/>
      <c r="G8402" s="67"/>
      <c r="H8402" s="67"/>
      <c r="I8402" s="67"/>
    </row>
    <row r="8403" spans="1:9">
      <c r="A8403" s="79">
        <v>44180</v>
      </c>
      <c r="B8403" s="80">
        <v>24</v>
      </c>
      <c r="C8403" s="81">
        <v>21.49</v>
      </c>
      <c r="D8403" s="67"/>
      <c r="E8403" s="67"/>
      <c r="F8403" s="67"/>
      <c r="G8403" s="67"/>
      <c r="H8403" s="67"/>
      <c r="I8403" s="67"/>
    </row>
    <row r="8404" spans="1:9">
      <c r="A8404" s="79">
        <v>44181</v>
      </c>
      <c r="B8404" s="80">
        <v>1</v>
      </c>
      <c r="C8404" s="81">
        <v>20.9</v>
      </c>
      <c r="D8404" s="67"/>
      <c r="E8404" s="67"/>
      <c r="F8404" s="67"/>
      <c r="G8404" s="67"/>
      <c r="H8404" s="67"/>
      <c r="I8404" s="67"/>
    </row>
    <row r="8405" spans="1:9">
      <c r="A8405" s="79">
        <v>44181</v>
      </c>
      <c r="B8405" s="80">
        <v>2</v>
      </c>
      <c r="C8405" s="81">
        <v>20.329999999999998</v>
      </c>
      <c r="D8405" s="67"/>
      <c r="E8405" s="67"/>
      <c r="F8405" s="67"/>
      <c r="G8405" s="67"/>
      <c r="H8405" s="67"/>
      <c r="I8405" s="67"/>
    </row>
    <row r="8406" spans="1:9">
      <c r="A8406" s="79">
        <v>44181</v>
      </c>
      <c r="B8406" s="80">
        <v>3</v>
      </c>
      <c r="C8406" s="81">
        <v>19.93</v>
      </c>
      <c r="D8406" s="67"/>
      <c r="E8406" s="67"/>
      <c r="F8406" s="67"/>
      <c r="G8406" s="67"/>
      <c r="H8406" s="67"/>
      <c r="I8406" s="67"/>
    </row>
    <row r="8407" spans="1:9">
      <c r="A8407" s="79">
        <v>44181</v>
      </c>
      <c r="B8407" s="80">
        <v>4</v>
      </c>
      <c r="C8407" s="81">
        <v>19.989999999999998</v>
      </c>
      <c r="D8407" s="67"/>
      <c r="E8407" s="67"/>
      <c r="F8407" s="67"/>
      <c r="G8407" s="67"/>
      <c r="H8407" s="67"/>
      <c r="I8407" s="67"/>
    </row>
    <row r="8408" spans="1:9">
      <c r="A8408" s="79">
        <v>44181</v>
      </c>
      <c r="B8408" s="80">
        <v>5</v>
      </c>
      <c r="C8408" s="81">
        <v>20.32</v>
      </c>
      <c r="D8408" s="67"/>
      <c r="E8408" s="67"/>
      <c r="F8408" s="67"/>
      <c r="G8408" s="67"/>
      <c r="H8408" s="67"/>
      <c r="I8408" s="67"/>
    </row>
    <row r="8409" spans="1:9">
      <c r="A8409" s="79">
        <v>44181</v>
      </c>
      <c r="B8409" s="80">
        <v>6</v>
      </c>
      <c r="C8409" s="81">
        <v>21.39</v>
      </c>
      <c r="D8409" s="67"/>
      <c r="E8409" s="67"/>
      <c r="F8409" s="67"/>
      <c r="G8409" s="67"/>
      <c r="H8409" s="67"/>
      <c r="I8409" s="67"/>
    </row>
    <row r="8410" spans="1:9">
      <c r="A8410" s="79">
        <v>44181</v>
      </c>
      <c r="B8410" s="80">
        <v>7</v>
      </c>
      <c r="C8410" s="81">
        <v>23.28</v>
      </c>
      <c r="D8410" s="67"/>
      <c r="E8410" s="67"/>
      <c r="F8410" s="67"/>
      <c r="G8410" s="67"/>
      <c r="H8410" s="67"/>
      <c r="I8410" s="67"/>
    </row>
    <row r="8411" spans="1:9">
      <c r="A8411" s="79">
        <v>44181</v>
      </c>
      <c r="B8411" s="80">
        <v>8</v>
      </c>
      <c r="C8411" s="81">
        <v>27.51</v>
      </c>
      <c r="D8411" s="67"/>
      <c r="E8411" s="67"/>
      <c r="F8411" s="67"/>
      <c r="G8411" s="67"/>
      <c r="H8411" s="67"/>
      <c r="I8411" s="67"/>
    </row>
    <row r="8412" spans="1:9">
      <c r="A8412" s="79">
        <v>44181</v>
      </c>
      <c r="B8412" s="80">
        <v>9</v>
      </c>
      <c r="C8412" s="81">
        <v>27.84</v>
      </c>
      <c r="D8412" s="67"/>
      <c r="E8412" s="67"/>
      <c r="F8412" s="67"/>
      <c r="G8412" s="67"/>
      <c r="H8412" s="67"/>
      <c r="I8412" s="67"/>
    </row>
    <row r="8413" spans="1:9">
      <c r="A8413" s="79">
        <v>44181</v>
      </c>
      <c r="B8413" s="80">
        <v>10</v>
      </c>
      <c r="C8413" s="81">
        <v>38.85</v>
      </c>
      <c r="D8413" s="67"/>
      <c r="E8413" s="67"/>
      <c r="F8413" s="67"/>
      <c r="G8413" s="67"/>
      <c r="H8413" s="67"/>
      <c r="I8413" s="67"/>
    </row>
    <row r="8414" spans="1:9">
      <c r="A8414" s="79">
        <v>44181</v>
      </c>
      <c r="B8414" s="80">
        <v>11</v>
      </c>
      <c r="C8414" s="81">
        <v>42.69</v>
      </c>
      <c r="D8414" s="67"/>
      <c r="E8414" s="67"/>
      <c r="F8414" s="67"/>
      <c r="G8414" s="67"/>
      <c r="H8414" s="67"/>
      <c r="I8414" s="67"/>
    </row>
    <row r="8415" spans="1:9">
      <c r="A8415" s="79">
        <v>44181</v>
      </c>
      <c r="B8415" s="80">
        <v>12</v>
      </c>
      <c r="C8415" s="81">
        <v>40.01</v>
      </c>
      <c r="D8415" s="67"/>
      <c r="E8415" s="67"/>
      <c r="F8415" s="67"/>
      <c r="G8415" s="67"/>
      <c r="H8415" s="67"/>
      <c r="I8415" s="67"/>
    </row>
    <row r="8416" spans="1:9">
      <c r="A8416" s="79">
        <v>44181</v>
      </c>
      <c r="B8416" s="80">
        <v>13</v>
      </c>
      <c r="C8416" s="81">
        <v>31.55</v>
      </c>
      <c r="D8416" s="67"/>
      <c r="E8416" s="67"/>
      <c r="F8416" s="67"/>
      <c r="G8416" s="67"/>
      <c r="H8416" s="67"/>
      <c r="I8416" s="67"/>
    </row>
    <row r="8417" spans="1:9">
      <c r="A8417" s="79">
        <v>44181</v>
      </c>
      <c r="B8417" s="80">
        <v>14</v>
      </c>
      <c r="C8417" s="81">
        <v>28.59</v>
      </c>
      <c r="D8417" s="67"/>
      <c r="E8417" s="67"/>
      <c r="F8417" s="67"/>
      <c r="G8417" s="67"/>
      <c r="H8417" s="67"/>
      <c r="I8417" s="67"/>
    </row>
    <row r="8418" spans="1:9">
      <c r="A8418" s="79">
        <v>44181</v>
      </c>
      <c r="B8418" s="80">
        <v>15</v>
      </c>
      <c r="C8418" s="81">
        <v>26.83</v>
      </c>
      <c r="D8418" s="67"/>
      <c r="E8418" s="67"/>
      <c r="F8418" s="67"/>
      <c r="G8418" s="67"/>
      <c r="H8418" s="67"/>
      <c r="I8418" s="67"/>
    </row>
    <row r="8419" spans="1:9">
      <c r="A8419" s="79">
        <v>44181</v>
      </c>
      <c r="B8419" s="80">
        <v>16</v>
      </c>
      <c r="C8419" s="81">
        <v>27.12</v>
      </c>
      <c r="D8419" s="67"/>
      <c r="E8419" s="67"/>
      <c r="F8419" s="67"/>
      <c r="G8419" s="67"/>
      <c r="H8419" s="67"/>
      <c r="I8419" s="67"/>
    </row>
    <row r="8420" spans="1:9">
      <c r="A8420" s="79">
        <v>44181</v>
      </c>
      <c r="B8420" s="80">
        <v>17</v>
      </c>
      <c r="C8420" s="81">
        <v>31.39</v>
      </c>
      <c r="D8420" s="67"/>
      <c r="E8420" s="67"/>
      <c r="F8420" s="67"/>
      <c r="G8420" s="67"/>
      <c r="H8420" s="67"/>
      <c r="I8420" s="67"/>
    </row>
    <row r="8421" spans="1:9">
      <c r="A8421" s="79">
        <v>44181</v>
      </c>
      <c r="B8421" s="80">
        <v>18</v>
      </c>
      <c r="C8421" s="81">
        <v>29.24</v>
      </c>
      <c r="D8421" s="67"/>
      <c r="E8421" s="67"/>
      <c r="F8421" s="67"/>
      <c r="G8421" s="67"/>
      <c r="H8421" s="67"/>
      <c r="I8421" s="67"/>
    </row>
    <row r="8422" spans="1:9">
      <c r="A8422" s="79">
        <v>44181</v>
      </c>
      <c r="B8422" s="80">
        <v>19</v>
      </c>
      <c r="C8422" s="81">
        <v>29.25</v>
      </c>
      <c r="D8422" s="67"/>
      <c r="E8422" s="67"/>
      <c r="F8422" s="67"/>
      <c r="G8422" s="67"/>
      <c r="H8422" s="67"/>
      <c r="I8422" s="67"/>
    </row>
    <row r="8423" spans="1:9">
      <c r="A8423" s="79">
        <v>44181</v>
      </c>
      <c r="B8423" s="80">
        <v>20</v>
      </c>
      <c r="C8423" s="81">
        <v>31.54</v>
      </c>
      <c r="D8423" s="67"/>
      <c r="E8423" s="67"/>
      <c r="F8423" s="67"/>
      <c r="G8423" s="67"/>
      <c r="H8423" s="67"/>
      <c r="I8423" s="67"/>
    </row>
    <row r="8424" spans="1:9">
      <c r="A8424" s="79">
        <v>44181</v>
      </c>
      <c r="B8424" s="80">
        <v>21</v>
      </c>
      <c r="C8424" s="81">
        <v>29.55</v>
      </c>
      <c r="D8424" s="67"/>
      <c r="E8424" s="67"/>
      <c r="F8424" s="67"/>
      <c r="G8424" s="67"/>
      <c r="H8424" s="67"/>
      <c r="I8424" s="67"/>
    </row>
    <row r="8425" spans="1:9">
      <c r="A8425" s="79">
        <v>44181</v>
      </c>
      <c r="B8425" s="80">
        <v>22</v>
      </c>
      <c r="C8425" s="81">
        <v>31.98</v>
      </c>
      <c r="D8425" s="67"/>
      <c r="E8425" s="67"/>
      <c r="F8425" s="67"/>
      <c r="G8425" s="67"/>
      <c r="H8425" s="67"/>
      <c r="I8425" s="67"/>
    </row>
    <row r="8426" spans="1:9">
      <c r="A8426" s="79">
        <v>44181</v>
      </c>
      <c r="B8426" s="80">
        <v>23</v>
      </c>
      <c r="C8426" s="81">
        <v>24.67</v>
      </c>
      <c r="D8426" s="67"/>
      <c r="E8426" s="67"/>
      <c r="F8426" s="67"/>
      <c r="G8426" s="67"/>
      <c r="H8426" s="67"/>
      <c r="I8426" s="67"/>
    </row>
    <row r="8427" spans="1:9">
      <c r="A8427" s="79">
        <v>44181</v>
      </c>
      <c r="B8427" s="80">
        <v>24</v>
      </c>
      <c r="C8427" s="81">
        <v>26.89</v>
      </c>
      <c r="D8427" s="67"/>
      <c r="E8427" s="67"/>
      <c r="F8427" s="67"/>
      <c r="G8427" s="67"/>
      <c r="H8427" s="67"/>
      <c r="I8427" s="67"/>
    </row>
    <row r="8428" spans="1:9">
      <c r="A8428" s="79">
        <v>44182</v>
      </c>
      <c r="B8428" s="80">
        <v>1</v>
      </c>
      <c r="C8428" s="81">
        <v>25.46</v>
      </c>
      <c r="D8428" s="67"/>
      <c r="E8428" s="67"/>
      <c r="F8428" s="67"/>
      <c r="G8428" s="67"/>
      <c r="H8428" s="67"/>
      <c r="I8428" s="67"/>
    </row>
    <row r="8429" spans="1:9">
      <c r="A8429" s="79">
        <v>44182</v>
      </c>
      <c r="B8429" s="80">
        <v>2</v>
      </c>
      <c r="C8429" s="81">
        <v>23.77</v>
      </c>
      <c r="D8429" s="67"/>
      <c r="E8429" s="67"/>
      <c r="F8429" s="67"/>
      <c r="G8429" s="67"/>
      <c r="H8429" s="67"/>
      <c r="I8429" s="67"/>
    </row>
    <row r="8430" spans="1:9">
      <c r="A8430" s="79">
        <v>44182</v>
      </c>
      <c r="B8430" s="80">
        <v>3</v>
      </c>
      <c r="C8430" s="81">
        <v>23.6</v>
      </c>
      <c r="D8430" s="67"/>
      <c r="E8430" s="67"/>
      <c r="F8430" s="67"/>
      <c r="G8430" s="67"/>
      <c r="H8430" s="67"/>
      <c r="I8430" s="67"/>
    </row>
    <row r="8431" spans="1:9">
      <c r="A8431" s="79">
        <v>44182</v>
      </c>
      <c r="B8431" s="80">
        <v>4</v>
      </c>
      <c r="C8431" s="81">
        <v>23.27</v>
      </c>
      <c r="D8431" s="67"/>
      <c r="E8431" s="67"/>
      <c r="F8431" s="67"/>
      <c r="G8431" s="67"/>
      <c r="H8431" s="67"/>
      <c r="I8431" s="67"/>
    </row>
    <row r="8432" spans="1:9">
      <c r="A8432" s="79">
        <v>44182</v>
      </c>
      <c r="B8432" s="80">
        <v>5</v>
      </c>
      <c r="C8432" s="81">
        <v>28.45</v>
      </c>
      <c r="D8432" s="67"/>
      <c r="E8432" s="67"/>
      <c r="F8432" s="67"/>
      <c r="G8432" s="67"/>
      <c r="H8432" s="67"/>
      <c r="I8432" s="67"/>
    </row>
    <row r="8433" spans="1:9">
      <c r="A8433" s="79">
        <v>44182</v>
      </c>
      <c r="B8433" s="80">
        <v>6</v>
      </c>
      <c r="C8433" s="81">
        <v>26.42</v>
      </c>
      <c r="D8433" s="67"/>
      <c r="E8433" s="67"/>
      <c r="F8433" s="67"/>
      <c r="G8433" s="67"/>
      <c r="H8433" s="67"/>
      <c r="I8433" s="67"/>
    </row>
    <row r="8434" spans="1:9">
      <c r="A8434" s="79">
        <v>44182</v>
      </c>
      <c r="B8434" s="80">
        <v>7</v>
      </c>
      <c r="C8434" s="81">
        <v>28.08</v>
      </c>
      <c r="D8434" s="67"/>
      <c r="E8434" s="67"/>
      <c r="F8434" s="67"/>
      <c r="G8434" s="67"/>
      <c r="H8434" s="67"/>
      <c r="I8434" s="67"/>
    </row>
    <row r="8435" spans="1:9">
      <c r="A8435" s="79">
        <v>44182</v>
      </c>
      <c r="B8435" s="80">
        <v>8</v>
      </c>
      <c r="C8435" s="81">
        <v>33.99</v>
      </c>
      <c r="D8435" s="67"/>
      <c r="E8435" s="67"/>
      <c r="F8435" s="67"/>
      <c r="G8435" s="67"/>
      <c r="H8435" s="67"/>
      <c r="I8435" s="67"/>
    </row>
    <row r="8436" spans="1:9">
      <c r="A8436" s="79">
        <v>44182</v>
      </c>
      <c r="B8436" s="80">
        <v>9</v>
      </c>
      <c r="C8436" s="81">
        <v>69.3</v>
      </c>
      <c r="D8436" s="67"/>
      <c r="E8436" s="67"/>
      <c r="F8436" s="67"/>
      <c r="G8436" s="67"/>
      <c r="H8436" s="67"/>
      <c r="I8436" s="67"/>
    </row>
    <row r="8437" spans="1:9">
      <c r="A8437" s="79">
        <v>44182</v>
      </c>
      <c r="B8437" s="80">
        <v>10</v>
      </c>
      <c r="C8437" s="81">
        <v>33.130000000000003</v>
      </c>
      <c r="D8437" s="67"/>
      <c r="E8437" s="67"/>
      <c r="F8437" s="67"/>
      <c r="G8437" s="67"/>
      <c r="H8437" s="67"/>
      <c r="I8437" s="67"/>
    </row>
    <row r="8438" spans="1:9">
      <c r="A8438" s="79">
        <v>44182</v>
      </c>
      <c r="B8438" s="80">
        <v>11</v>
      </c>
      <c r="C8438" s="81">
        <v>36.57</v>
      </c>
      <c r="D8438" s="67"/>
      <c r="E8438" s="67"/>
      <c r="F8438" s="67"/>
      <c r="G8438" s="67"/>
      <c r="H8438" s="67"/>
      <c r="I8438" s="67"/>
    </row>
    <row r="8439" spans="1:9">
      <c r="A8439" s="79">
        <v>44182</v>
      </c>
      <c r="B8439" s="80">
        <v>12</v>
      </c>
      <c r="C8439" s="81">
        <v>33.270000000000003</v>
      </c>
      <c r="D8439" s="67"/>
      <c r="E8439" s="67"/>
      <c r="F8439" s="67"/>
      <c r="G8439" s="67"/>
      <c r="H8439" s="67"/>
      <c r="I8439" s="67"/>
    </row>
    <row r="8440" spans="1:9">
      <c r="A8440" s="79">
        <v>44182</v>
      </c>
      <c r="B8440" s="80">
        <v>13</v>
      </c>
      <c r="C8440" s="81">
        <v>28.86</v>
      </c>
      <c r="D8440" s="67"/>
      <c r="E8440" s="67"/>
      <c r="F8440" s="67"/>
      <c r="G8440" s="67"/>
      <c r="H8440" s="67"/>
      <c r="I8440" s="67"/>
    </row>
    <row r="8441" spans="1:9">
      <c r="A8441" s="79">
        <v>44182</v>
      </c>
      <c r="B8441" s="80">
        <v>14</v>
      </c>
      <c r="C8441" s="81">
        <v>29.1</v>
      </c>
      <c r="D8441" s="67"/>
      <c r="E8441" s="67"/>
      <c r="F8441" s="67"/>
      <c r="G8441" s="67"/>
      <c r="H8441" s="67"/>
      <c r="I8441" s="67"/>
    </row>
    <row r="8442" spans="1:9">
      <c r="A8442" s="79">
        <v>44182</v>
      </c>
      <c r="B8442" s="80">
        <v>15</v>
      </c>
      <c r="C8442" s="81">
        <v>28.09</v>
      </c>
      <c r="D8442" s="67"/>
      <c r="E8442" s="67"/>
      <c r="F8442" s="67"/>
      <c r="G8442" s="67"/>
      <c r="H8442" s="67"/>
      <c r="I8442" s="67"/>
    </row>
    <row r="8443" spans="1:9">
      <c r="A8443" s="79">
        <v>44182</v>
      </c>
      <c r="B8443" s="80">
        <v>16</v>
      </c>
      <c r="C8443" s="81">
        <v>26.9</v>
      </c>
      <c r="D8443" s="67"/>
      <c r="E8443" s="67"/>
      <c r="F8443" s="67"/>
      <c r="G8443" s="67"/>
      <c r="H8443" s="67"/>
      <c r="I8443" s="67"/>
    </row>
    <row r="8444" spans="1:9">
      <c r="A8444" s="79">
        <v>44182</v>
      </c>
      <c r="B8444" s="80">
        <v>17</v>
      </c>
      <c r="C8444" s="81">
        <v>26.73</v>
      </c>
      <c r="D8444" s="67"/>
      <c r="E8444" s="67"/>
      <c r="F8444" s="67"/>
      <c r="G8444" s="67"/>
      <c r="H8444" s="67"/>
      <c r="I8444" s="67"/>
    </row>
    <row r="8445" spans="1:9">
      <c r="A8445" s="79">
        <v>44182</v>
      </c>
      <c r="B8445" s="80">
        <v>18</v>
      </c>
      <c r="C8445" s="81">
        <v>34.74</v>
      </c>
      <c r="D8445" s="67"/>
      <c r="E8445" s="67"/>
      <c r="F8445" s="67"/>
      <c r="G8445" s="67"/>
      <c r="H8445" s="67"/>
      <c r="I8445" s="67"/>
    </row>
    <row r="8446" spans="1:9">
      <c r="A8446" s="79">
        <v>44182</v>
      </c>
      <c r="B8446" s="80">
        <v>19</v>
      </c>
      <c r="C8446" s="81">
        <v>31.54</v>
      </c>
      <c r="D8446" s="67"/>
      <c r="E8446" s="67"/>
      <c r="F8446" s="67"/>
      <c r="G8446" s="67"/>
      <c r="H8446" s="67"/>
      <c r="I8446" s="67"/>
    </row>
    <row r="8447" spans="1:9">
      <c r="A8447" s="79">
        <v>44182</v>
      </c>
      <c r="B8447" s="80">
        <v>20</v>
      </c>
      <c r="C8447" s="81">
        <v>54.78</v>
      </c>
      <c r="D8447" s="67"/>
      <c r="E8447" s="67"/>
      <c r="F8447" s="67"/>
      <c r="G8447" s="67"/>
      <c r="H8447" s="67"/>
      <c r="I8447" s="67"/>
    </row>
    <row r="8448" spans="1:9">
      <c r="A8448" s="79">
        <v>44182</v>
      </c>
      <c r="B8448" s="80">
        <v>21</v>
      </c>
      <c r="C8448" s="81">
        <v>81.89</v>
      </c>
      <c r="D8448" s="67"/>
      <c r="E8448" s="67"/>
      <c r="F8448" s="67"/>
      <c r="G8448" s="67"/>
      <c r="H8448" s="67"/>
      <c r="I8448" s="67"/>
    </row>
    <row r="8449" spans="1:9">
      <c r="A8449" s="79">
        <v>44182</v>
      </c>
      <c r="B8449" s="80">
        <v>22</v>
      </c>
      <c r="C8449" s="81">
        <v>75.290000000000006</v>
      </c>
      <c r="D8449" s="67"/>
      <c r="E8449" s="67"/>
      <c r="F8449" s="67"/>
      <c r="G8449" s="67"/>
      <c r="H8449" s="67"/>
      <c r="I8449" s="67"/>
    </row>
    <row r="8450" spans="1:9">
      <c r="A8450" s="79">
        <v>44182</v>
      </c>
      <c r="B8450" s="80">
        <v>23</v>
      </c>
      <c r="C8450" s="81">
        <v>27.99</v>
      </c>
      <c r="D8450" s="67"/>
      <c r="E8450" s="67"/>
      <c r="F8450" s="67"/>
      <c r="G8450" s="67"/>
      <c r="H8450" s="67"/>
      <c r="I8450" s="67"/>
    </row>
    <row r="8451" spans="1:9">
      <c r="A8451" s="79">
        <v>44182</v>
      </c>
      <c r="B8451" s="80">
        <v>24</v>
      </c>
      <c r="C8451" s="81">
        <v>39.950000000000003</v>
      </c>
      <c r="D8451" s="67"/>
      <c r="E8451" s="67"/>
      <c r="F8451" s="67"/>
      <c r="G8451" s="67"/>
      <c r="H8451" s="67"/>
      <c r="I8451" s="67"/>
    </row>
    <row r="8452" spans="1:9">
      <c r="A8452" s="79">
        <v>44183</v>
      </c>
      <c r="B8452" s="80">
        <v>1</v>
      </c>
      <c r="C8452" s="81">
        <v>81.69</v>
      </c>
      <c r="D8452" s="67"/>
      <c r="E8452" s="67"/>
      <c r="F8452" s="67"/>
      <c r="G8452" s="67"/>
      <c r="H8452" s="67"/>
      <c r="I8452" s="67"/>
    </row>
    <row r="8453" spans="1:9">
      <c r="A8453" s="79">
        <v>44183</v>
      </c>
      <c r="B8453" s="80">
        <v>2</v>
      </c>
      <c r="C8453" s="81">
        <v>45.82</v>
      </c>
      <c r="D8453" s="67"/>
      <c r="E8453" s="67"/>
      <c r="F8453" s="67"/>
      <c r="G8453" s="67"/>
      <c r="H8453" s="67"/>
      <c r="I8453" s="67"/>
    </row>
    <row r="8454" spans="1:9">
      <c r="A8454" s="79">
        <v>44183</v>
      </c>
      <c r="B8454" s="80">
        <v>3</v>
      </c>
      <c r="C8454" s="81">
        <v>58.97</v>
      </c>
      <c r="D8454" s="67"/>
      <c r="E8454" s="67"/>
      <c r="F8454" s="67"/>
      <c r="G8454" s="67"/>
      <c r="H8454" s="67"/>
      <c r="I8454" s="67"/>
    </row>
    <row r="8455" spans="1:9">
      <c r="A8455" s="79">
        <v>44183</v>
      </c>
      <c r="B8455" s="80">
        <v>4</v>
      </c>
      <c r="C8455" s="81">
        <v>27.15</v>
      </c>
      <c r="D8455" s="67"/>
      <c r="E8455" s="67"/>
      <c r="F8455" s="67"/>
      <c r="G8455" s="67"/>
      <c r="H8455" s="67"/>
      <c r="I8455" s="67"/>
    </row>
    <row r="8456" spans="1:9">
      <c r="A8456" s="79">
        <v>44183</v>
      </c>
      <c r="B8456" s="80">
        <v>5</v>
      </c>
      <c r="C8456" s="81">
        <v>28.83</v>
      </c>
      <c r="D8456" s="67"/>
      <c r="E8456" s="67"/>
      <c r="F8456" s="67"/>
      <c r="G8456" s="67"/>
      <c r="H8456" s="67"/>
      <c r="I8456" s="67"/>
    </row>
    <row r="8457" spans="1:9">
      <c r="A8457" s="79">
        <v>44183</v>
      </c>
      <c r="B8457" s="80">
        <v>6</v>
      </c>
      <c r="C8457" s="81">
        <v>39.44</v>
      </c>
      <c r="D8457" s="67"/>
      <c r="E8457" s="67"/>
      <c r="F8457" s="67"/>
      <c r="G8457" s="67"/>
      <c r="H8457" s="67"/>
      <c r="I8457" s="67"/>
    </row>
    <row r="8458" spans="1:9">
      <c r="A8458" s="79">
        <v>44183</v>
      </c>
      <c r="B8458" s="80">
        <v>7</v>
      </c>
      <c r="C8458" s="81">
        <v>33.47</v>
      </c>
      <c r="D8458" s="67"/>
      <c r="E8458" s="67"/>
      <c r="F8458" s="67"/>
      <c r="G8458" s="67"/>
      <c r="H8458" s="67"/>
      <c r="I8458" s="67"/>
    </row>
    <row r="8459" spans="1:9">
      <c r="A8459" s="79">
        <v>44183</v>
      </c>
      <c r="B8459" s="80">
        <v>8</v>
      </c>
      <c r="C8459" s="81">
        <v>35.659999999999997</v>
      </c>
      <c r="D8459" s="67"/>
      <c r="E8459" s="67"/>
      <c r="F8459" s="67"/>
      <c r="G8459" s="67"/>
      <c r="H8459" s="67"/>
      <c r="I8459" s="67"/>
    </row>
    <row r="8460" spans="1:9">
      <c r="A8460" s="79">
        <v>44183</v>
      </c>
      <c r="B8460" s="80">
        <v>9</v>
      </c>
      <c r="C8460" s="81">
        <v>48.86</v>
      </c>
      <c r="D8460" s="67"/>
      <c r="E8460" s="67"/>
      <c r="F8460" s="67"/>
      <c r="G8460" s="67"/>
      <c r="H8460" s="67"/>
      <c r="I8460" s="67"/>
    </row>
    <row r="8461" spans="1:9">
      <c r="A8461" s="79">
        <v>44183</v>
      </c>
      <c r="B8461" s="80">
        <v>10</v>
      </c>
      <c r="C8461" s="81">
        <v>38.19</v>
      </c>
      <c r="D8461" s="67"/>
      <c r="E8461" s="67"/>
      <c r="F8461" s="67"/>
      <c r="G8461" s="67"/>
      <c r="H8461" s="67"/>
      <c r="I8461" s="67"/>
    </row>
    <row r="8462" spans="1:9">
      <c r="A8462" s="79">
        <v>44183</v>
      </c>
      <c r="B8462" s="80">
        <v>11</v>
      </c>
      <c r="C8462" s="81">
        <v>23.36</v>
      </c>
      <c r="D8462" s="67"/>
      <c r="E8462" s="67"/>
      <c r="F8462" s="67"/>
      <c r="G8462" s="67"/>
      <c r="H8462" s="67"/>
      <c r="I8462" s="67"/>
    </row>
    <row r="8463" spans="1:9">
      <c r="A8463" s="79">
        <v>44183</v>
      </c>
      <c r="B8463" s="80">
        <v>12</v>
      </c>
      <c r="C8463" s="81">
        <v>24.07</v>
      </c>
      <c r="D8463" s="67"/>
      <c r="E8463" s="67"/>
      <c r="F8463" s="67"/>
      <c r="G8463" s="67"/>
      <c r="H8463" s="67"/>
      <c r="I8463" s="67"/>
    </row>
    <row r="8464" spans="1:9">
      <c r="A8464" s="79">
        <v>44183</v>
      </c>
      <c r="B8464" s="80">
        <v>13</v>
      </c>
      <c r="C8464" s="81">
        <v>22.95</v>
      </c>
      <c r="D8464" s="67"/>
      <c r="E8464" s="67"/>
      <c r="F8464" s="67"/>
      <c r="G8464" s="67"/>
      <c r="H8464" s="67"/>
      <c r="I8464" s="67"/>
    </row>
    <row r="8465" spans="1:9">
      <c r="A8465" s="79">
        <v>44183</v>
      </c>
      <c r="B8465" s="80">
        <v>14</v>
      </c>
      <c r="C8465" s="81">
        <v>23.29</v>
      </c>
      <c r="D8465" s="67"/>
      <c r="E8465" s="67"/>
      <c r="F8465" s="67"/>
      <c r="G8465" s="67"/>
      <c r="H8465" s="67"/>
      <c r="I8465" s="67"/>
    </row>
    <row r="8466" spans="1:9">
      <c r="A8466" s="79">
        <v>44183</v>
      </c>
      <c r="B8466" s="80">
        <v>15</v>
      </c>
      <c r="C8466" s="81">
        <v>26.6</v>
      </c>
      <c r="D8466" s="67"/>
      <c r="E8466" s="67"/>
      <c r="F8466" s="67"/>
      <c r="G8466" s="67"/>
      <c r="H8466" s="67"/>
      <c r="I8466" s="67"/>
    </row>
    <row r="8467" spans="1:9">
      <c r="A8467" s="79">
        <v>44183</v>
      </c>
      <c r="B8467" s="80">
        <v>16</v>
      </c>
      <c r="C8467" s="81">
        <v>23.04</v>
      </c>
      <c r="D8467" s="67"/>
      <c r="E8467" s="67"/>
      <c r="F8467" s="67"/>
      <c r="G8467" s="67"/>
      <c r="H8467" s="67"/>
      <c r="I8467" s="67"/>
    </row>
    <row r="8468" spans="1:9">
      <c r="A8468" s="79">
        <v>44183</v>
      </c>
      <c r="B8468" s="80">
        <v>17</v>
      </c>
      <c r="C8468" s="81">
        <v>22.67</v>
      </c>
      <c r="D8468" s="67"/>
      <c r="E8468" s="67"/>
      <c r="F8468" s="67"/>
      <c r="G8468" s="67"/>
      <c r="H8468" s="67"/>
      <c r="I8468" s="67"/>
    </row>
    <row r="8469" spans="1:9">
      <c r="A8469" s="79">
        <v>44183</v>
      </c>
      <c r="B8469" s="80">
        <v>18</v>
      </c>
      <c r="C8469" s="81">
        <v>29.63</v>
      </c>
      <c r="D8469" s="67"/>
      <c r="E8469" s="67"/>
      <c r="F8469" s="67"/>
      <c r="G8469" s="67"/>
      <c r="H8469" s="67"/>
      <c r="I8469" s="67"/>
    </row>
    <row r="8470" spans="1:9">
      <c r="A8470" s="79">
        <v>44183</v>
      </c>
      <c r="B8470" s="80">
        <v>19</v>
      </c>
      <c r="C8470" s="81">
        <v>26.01</v>
      </c>
      <c r="D8470" s="67"/>
      <c r="E8470" s="67"/>
      <c r="F8470" s="67"/>
      <c r="G8470" s="67"/>
      <c r="H8470" s="67"/>
      <c r="I8470" s="67"/>
    </row>
    <row r="8471" spans="1:9">
      <c r="A8471" s="79">
        <v>44183</v>
      </c>
      <c r="B8471" s="80">
        <v>20</v>
      </c>
      <c r="C8471" s="81">
        <v>24.91</v>
      </c>
      <c r="D8471" s="67"/>
      <c r="E8471" s="67"/>
      <c r="F8471" s="67"/>
      <c r="G8471" s="67"/>
      <c r="H8471" s="67"/>
      <c r="I8471" s="67"/>
    </row>
    <row r="8472" spans="1:9">
      <c r="A8472" s="79">
        <v>44183</v>
      </c>
      <c r="B8472" s="80">
        <v>21</v>
      </c>
      <c r="C8472" s="81">
        <v>23.09</v>
      </c>
      <c r="D8472" s="67"/>
      <c r="E8472" s="67"/>
      <c r="F8472" s="67"/>
      <c r="G8472" s="67"/>
      <c r="H8472" s="67"/>
      <c r="I8472" s="67"/>
    </row>
    <row r="8473" spans="1:9">
      <c r="A8473" s="79">
        <v>44183</v>
      </c>
      <c r="B8473" s="80">
        <v>22</v>
      </c>
      <c r="C8473" s="81">
        <v>23.07</v>
      </c>
      <c r="D8473" s="67"/>
      <c r="E8473" s="67"/>
      <c r="F8473" s="67"/>
      <c r="G8473" s="67"/>
      <c r="H8473" s="67"/>
      <c r="I8473" s="67"/>
    </row>
    <row r="8474" spans="1:9">
      <c r="A8474" s="79">
        <v>44183</v>
      </c>
      <c r="B8474" s="80">
        <v>23</v>
      </c>
      <c r="C8474" s="81">
        <v>21.04</v>
      </c>
      <c r="D8474" s="67"/>
      <c r="E8474" s="67"/>
      <c r="F8474" s="67"/>
      <c r="G8474" s="67"/>
      <c r="H8474" s="67"/>
      <c r="I8474" s="67"/>
    </row>
    <row r="8475" spans="1:9">
      <c r="A8475" s="79">
        <v>44183</v>
      </c>
      <c r="B8475" s="80">
        <v>24</v>
      </c>
      <c r="C8475" s="81">
        <v>19.34</v>
      </c>
      <c r="D8475" s="67"/>
      <c r="E8475" s="67"/>
      <c r="F8475" s="67"/>
      <c r="G8475" s="67"/>
      <c r="H8475" s="67"/>
      <c r="I8475" s="67"/>
    </row>
    <row r="8476" spans="1:9">
      <c r="A8476" s="79">
        <v>44184</v>
      </c>
      <c r="B8476" s="80">
        <v>1</v>
      </c>
      <c r="C8476" s="81">
        <v>18.440000000000001</v>
      </c>
      <c r="D8476" s="67"/>
      <c r="E8476" s="67"/>
      <c r="F8476" s="67"/>
      <c r="G8476" s="67"/>
      <c r="H8476" s="67"/>
      <c r="I8476" s="67"/>
    </row>
    <row r="8477" spans="1:9">
      <c r="A8477" s="79">
        <v>44184</v>
      </c>
      <c r="B8477" s="80">
        <v>2</v>
      </c>
      <c r="C8477" s="81">
        <v>18.510000000000002</v>
      </c>
      <c r="D8477" s="67"/>
      <c r="E8477" s="67"/>
      <c r="F8477" s="67"/>
      <c r="G8477" s="67"/>
      <c r="H8477" s="67"/>
      <c r="I8477" s="67"/>
    </row>
    <row r="8478" spans="1:9">
      <c r="A8478" s="79">
        <v>44184</v>
      </c>
      <c r="B8478" s="80">
        <v>3</v>
      </c>
      <c r="C8478" s="81">
        <v>18.309999999999999</v>
      </c>
      <c r="D8478" s="67"/>
      <c r="E8478" s="67"/>
      <c r="F8478" s="67"/>
      <c r="G8478" s="67"/>
      <c r="H8478" s="67"/>
      <c r="I8478" s="67"/>
    </row>
    <row r="8479" spans="1:9">
      <c r="A8479" s="79">
        <v>44184</v>
      </c>
      <c r="B8479" s="80">
        <v>4</v>
      </c>
      <c r="C8479" s="81">
        <v>18.559999999999999</v>
      </c>
      <c r="D8479" s="67"/>
      <c r="E8479" s="67"/>
      <c r="F8479" s="67"/>
      <c r="G8479" s="67"/>
      <c r="H8479" s="67"/>
      <c r="I8479" s="67"/>
    </row>
    <row r="8480" spans="1:9">
      <c r="A8480" s="79">
        <v>44184</v>
      </c>
      <c r="B8480" s="80">
        <v>5</v>
      </c>
      <c r="C8480" s="81">
        <v>18.46</v>
      </c>
      <c r="D8480" s="67"/>
      <c r="E8480" s="67"/>
      <c r="F8480" s="67"/>
      <c r="G8480" s="67"/>
      <c r="H8480" s="67"/>
      <c r="I8480" s="67"/>
    </row>
    <row r="8481" spans="1:9">
      <c r="A8481" s="79">
        <v>44184</v>
      </c>
      <c r="B8481" s="80">
        <v>6</v>
      </c>
      <c r="C8481" s="81">
        <v>19.170000000000002</v>
      </c>
      <c r="D8481" s="67"/>
      <c r="E8481" s="67"/>
      <c r="F8481" s="67"/>
      <c r="G8481" s="67"/>
      <c r="H8481" s="67"/>
      <c r="I8481" s="67"/>
    </row>
    <row r="8482" spans="1:9">
      <c r="A8482" s="79">
        <v>44184</v>
      </c>
      <c r="B8482" s="80">
        <v>7</v>
      </c>
      <c r="C8482" s="81">
        <v>20.12</v>
      </c>
      <c r="D8482" s="67"/>
      <c r="E8482" s="67"/>
      <c r="F8482" s="67"/>
      <c r="G8482" s="67"/>
      <c r="H8482" s="67"/>
      <c r="I8482" s="67"/>
    </row>
    <row r="8483" spans="1:9">
      <c r="A8483" s="79">
        <v>44184</v>
      </c>
      <c r="B8483" s="80">
        <v>8</v>
      </c>
      <c r="C8483" s="81">
        <v>21.88</v>
      </c>
      <c r="D8483" s="67"/>
      <c r="E8483" s="67"/>
      <c r="F8483" s="67"/>
      <c r="G8483" s="67"/>
      <c r="H8483" s="67"/>
      <c r="I8483" s="67"/>
    </row>
    <row r="8484" spans="1:9">
      <c r="A8484" s="79">
        <v>44184</v>
      </c>
      <c r="B8484" s="80">
        <v>9</v>
      </c>
      <c r="C8484" s="81">
        <v>25.28</v>
      </c>
      <c r="D8484" s="67"/>
      <c r="E8484" s="67"/>
      <c r="F8484" s="67"/>
      <c r="G8484" s="67"/>
      <c r="H8484" s="67"/>
      <c r="I8484" s="67"/>
    </row>
    <row r="8485" spans="1:9">
      <c r="A8485" s="79">
        <v>44184</v>
      </c>
      <c r="B8485" s="80">
        <v>10</v>
      </c>
      <c r="C8485" s="81">
        <v>25.63</v>
      </c>
      <c r="D8485" s="67"/>
      <c r="E8485" s="67"/>
      <c r="F8485" s="67"/>
      <c r="G8485" s="67"/>
      <c r="H8485" s="67"/>
      <c r="I8485" s="67"/>
    </row>
    <row r="8486" spans="1:9">
      <c r="A8486" s="79">
        <v>44184</v>
      </c>
      <c r="B8486" s="80">
        <v>11</v>
      </c>
      <c r="C8486" s="81">
        <v>28.59</v>
      </c>
      <c r="D8486" s="67"/>
      <c r="E8486" s="67"/>
      <c r="F8486" s="67"/>
      <c r="G8486" s="67"/>
      <c r="H8486" s="67"/>
      <c r="I8486" s="67"/>
    </row>
    <row r="8487" spans="1:9">
      <c r="A8487" s="79">
        <v>44184</v>
      </c>
      <c r="B8487" s="80">
        <v>12</v>
      </c>
      <c r="C8487" s="81">
        <v>54.29</v>
      </c>
      <c r="D8487" s="67"/>
      <c r="E8487" s="67"/>
      <c r="F8487" s="67"/>
      <c r="G8487" s="67"/>
      <c r="H8487" s="67"/>
      <c r="I8487" s="67"/>
    </row>
    <row r="8488" spans="1:9">
      <c r="A8488" s="79">
        <v>44184</v>
      </c>
      <c r="B8488" s="80">
        <v>13</v>
      </c>
      <c r="C8488" s="81">
        <v>24.23</v>
      </c>
      <c r="D8488" s="67"/>
      <c r="E8488" s="67"/>
      <c r="F8488" s="67"/>
      <c r="G8488" s="67"/>
      <c r="H8488" s="67"/>
      <c r="I8488" s="67"/>
    </row>
    <row r="8489" spans="1:9">
      <c r="A8489" s="79">
        <v>44184</v>
      </c>
      <c r="B8489" s="80">
        <v>14</v>
      </c>
      <c r="C8489" s="81">
        <v>23</v>
      </c>
      <c r="D8489" s="67"/>
      <c r="E8489" s="67"/>
      <c r="F8489" s="67"/>
      <c r="G8489" s="67"/>
      <c r="H8489" s="67"/>
      <c r="I8489" s="67"/>
    </row>
    <row r="8490" spans="1:9">
      <c r="A8490" s="79">
        <v>44184</v>
      </c>
      <c r="B8490" s="80">
        <v>15</v>
      </c>
      <c r="C8490" s="81">
        <v>22.16</v>
      </c>
      <c r="D8490" s="67"/>
      <c r="E8490" s="67"/>
      <c r="F8490" s="67"/>
      <c r="G8490" s="67"/>
      <c r="H8490" s="67"/>
      <c r="I8490" s="67"/>
    </row>
    <row r="8491" spans="1:9">
      <c r="A8491" s="79">
        <v>44184</v>
      </c>
      <c r="B8491" s="80">
        <v>16</v>
      </c>
      <c r="C8491" s="81">
        <v>22.57</v>
      </c>
      <c r="D8491" s="67"/>
      <c r="E8491" s="67"/>
      <c r="F8491" s="67"/>
      <c r="G8491" s="67"/>
      <c r="H8491" s="67"/>
      <c r="I8491" s="67"/>
    </row>
    <row r="8492" spans="1:9">
      <c r="A8492" s="79">
        <v>44184</v>
      </c>
      <c r="B8492" s="80">
        <v>17</v>
      </c>
      <c r="C8492" s="81">
        <v>22.92</v>
      </c>
      <c r="D8492" s="67"/>
      <c r="E8492" s="67"/>
      <c r="F8492" s="67"/>
      <c r="G8492" s="67"/>
      <c r="H8492" s="67"/>
      <c r="I8492" s="67"/>
    </row>
    <row r="8493" spans="1:9">
      <c r="A8493" s="79">
        <v>44184</v>
      </c>
      <c r="B8493" s="80">
        <v>18</v>
      </c>
      <c r="C8493" s="81">
        <v>27.96</v>
      </c>
      <c r="D8493" s="67"/>
      <c r="E8493" s="67"/>
      <c r="F8493" s="67"/>
      <c r="G8493" s="67"/>
      <c r="H8493" s="67"/>
      <c r="I8493" s="67"/>
    </row>
    <row r="8494" spans="1:9">
      <c r="A8494" s="79">
        <v>44184</v>
      </c>
      <c r="B8494" s="80">
        <v>19</v>
      </c>
      <c r="C8494" s="81">
        <v>24.81</v>
      </c>
      <c r="D8494" s="67"/>
      <c r="E8494" s="67"/>
      <c r="F8494" s="67"/>
      <c r="G8494" s="67"/>
      <c r="H8494" s="67"/>
      <c r="I8494" s="67"/>
    </row>
    <row r="8495" spans="1:9">
      <c r="A8495" s="79">
        <v>44184</v>
      </c>
      <c r="B8495" s="80">
        <v>20</v>
      </c>
      <c r="C8495" s="81">
        <v>23.03</v>
      </c>
      <c r="D8495" s="67"/>
      <c r="E8495" s="67"/>
      <c r="F8495" s="67"/>
      <c r="G8495" s="67"/>
      <c r="H8495" s="67"/>
      <c r="I8495" s="67"/>
    </row>
    <row r="8496" spans="1:9">
      <c r="A8496" s="79">
        <v>44184</v>
      </c>
      <c r="B8496" s="80">
        <v>21</v>
      </c>
      <c r="C8496" s="81">
        <v>23.81</v>
      </c>
      <c r="D8496" s="67"/>
      <c r="E8496" s="67"/>
      <c r="F8496" s="67"/>
      <c r="G8496" s="67"/>
      <c r="H8496" s="67"/>
      <c r="I8496" s="67"/>
    </row>
    <row r="8497" spans="1:9">
      <c r="A8497" s="79">
        <v>44184</v>
      </c>
      <c r="B8497" s="80">
        <v>22</v>
      </c>
      <c r="C8497" s="81">
        <v>22.49</v>
      </c>
      <c r="D8497" s="67"/>
      <c r="E8497" s="67"/>
      <c r="F8497" s="67"/>
      <c r="G8497" s="67"/>
      <c r="H8497" s="67"/>
      <c r="I8497" s="67"/>
    </row>
    <row r="8498" spans="1:9">
      <c r="A8498" s="79">
        <v>44184</v>
      </c>
      <c r="B8498" s="80">
        <v>23</v>
      </c>
      <c r="C8498" s="81">
        <v>22.49</v>
      </c>
      <c r="D8498" s="67"/>
      <c r="E8498" s="67"/>
      <c r="F8498" s="67"/>
      <c r="G8498" s="67"/>
      <c r="H8498" s="67"/>
      <c r="I8498" s="67"/>
    </row>
    <row r="8499" spans="1:9">
      <c r="A8499" s="79">
        <v>44184</v>
      </c>
      <c r="B8499" s="80">
        <v>24</v>
      </c>
      <c r="C8499" s="81">
        <v>20.62</v>
      </c>
      <c r="D8499" s="67"/>
      <c r="E8499" s="67"/>
      <c r="F8499" s="67"/>
      <c r="G8499" s="67"/>
      <c r="H8499" s="67"/>
      <c r="I8499" s="67"/>
    </row>
    <row r="8500" spans="1:9">
      <c r="A8500" s="79">
        <v>44185</v>
      </c>
      <c r="B8500" s="80">
        <v>1</v>
      </c>
      <c r="C8500" s="81">
        <v>22.57</v>
      </c>
      <c r="D8500" s="67"/>
      <c r="E8500" s="67"/>
      <c r="F8500" s="67"/>
      <c r="G8500" s="67"/>
      <c r="H8500" s="67"/>
      <c r="I8500" s="67"/>
    </row>
    <row r="8501" spans="1:9">
      <c r="A8501" s="79">
        <v>44185</v>
      </c>
      <c r="B8501" s="80">
        <v>2</v>
      </c>
      <c r="C8501" s="81">
        <v>21.31</v>
      </c>
      <c r="D8501" s="67"/>
      <c r="E8501" s="67"/>
      <c r="F8501" s="67"/>
      <c r="G8501" s="67"/>
      <c r="H8501" s="67"/>
      <c r="I8501" s="67"/>
    </row>
    <row r="8502" spans="1:9">
      <c r="A8502" s="79">
        <v>44185</v>
      </c>
      <c r="B8502" s="80">
        <v>3</v>
      </c>
      <c r="C8502" s="81">
        <v>19.920000000000002</v>
      </c>
      <c r="D8502" s="67"/>
      <c r="E8502" s="67"/>
      <c r="F8502" s="67"/>
      <c r="G8502" s="67"/>
      <c r="H8502" s="67"/>
      <c r="I8502" s="67"/>
    </row>
    <row r="8503" spans="1:9">
      <c r="A8503" s="79">
        <v>44185</v>
      </c>
      <c r="B8503" s="80">
        <v>4</v>
      </c>
      <c r="C8503" s="81">
        <v>19.75</v>
      </c>
      <c r="D8503" s="67"/>
      <c r="E8503" s="67"/>
      <c r="F8503" s="67"/>
      <c r="G8503" s="67"/>
      <c r="H8503" s="67"/>
      <c r="I8503" s="67"/>
    </row>
    <row r="8504" spans="1:9">
      <c r="A8504" s="79">
        <v>44185</v>
      </c>
      <c r="B8504" s="80">
        <v>5</v>
      </c>
      <c r="C8504" s="81">
        <v>19.7</v>
      </c>
      <c r="D8504" s="67"/>
      <c r="E8504" s="67"/>
      <c r="F8504" s="67"/>
      <c r="G8504" s="67"/>
      <c r="H8504" s="67"/>
      <c r="I8504" s="67"/>
    </row>
    <row r="8505" spans="1:9">
      <c r="A8505" s="79">
        <v>44185</v>
      </c>
      <c r="B8505" s="80">
        <v>6</v>
      </c>
      <c r="C8505" s="81">
        <v>19.29</v>
      </c>
      <c r="D8505" s="67"/>
      <c r="E8505" s="67"/>
      <c r="F8505" s="67"/>
      <c r="G8505" s="67"/>
      <c r="H8505" s="67"/>
      <c r="I8505" s="67"/>
    </row>
    <row r="8506" spans="1:9">
      <c r="A8506" s="79">
        <v>44185</v>
      </c>
      <c r="B8506" s="80">
        <v>7</v>
      </c>
      <c r="C8506" s="81">
        <v>20</v>
      </c>
      <c r="D8506" s="67"/>
      <c r="E8506" s="67"/>
      <c r="F8506" s="67"/>
      <c r="G8506" s="67"/>
      <c r="H8506" s="67"/>
      <c r="I8506" s="67"/>
    </row>
    <row r="8507" spans="1:9">
      <c r="A8507" s="79">
        <v>44185</v>
      </c>
      <c r="B8507" s="80">
        <v>8</v>
      </c>
      <c r="C8507" s="81">
        <v>18.39</v>
      </c>
      <c r="D8507" s="67"/>
      <c r="E8507" s="67"/>
      <c r="F8507" s="67"/>
      <c r="G8507" s="67"/>
      <c r="H8507" s="67"/>
      <c r="I8507" s="67"/>
    </row>
    <row r="8508" spans="1:9">
      <c r="A8508" s="79">
        <v>44185</v>
      </c>
      <c r="B8508" s="80">
        <v>9</v>
      </c>
      <c r="C8508" s="81">
        <v>19.32</v>
      </c>
      <c r="D8508" s="67"/>
      <c r="E8508" s="67"/>
      <c r="F8508" s="67"/>
      <c r="G8508" s="67"/>
      <c r="H8508" s="67"/>
      <c r="I8508" s="67"/>
    </row>
    <row r="8509" spans="1:9">
      <c r="A8509" s="79">
        <v>44185</v>
      </c>
      <c r="B8509" s="80">
        <v>10</v>
      </c>
      <c r="C8509" s="81">
        <v>19.84</v>
      </c>
      <c r="D8509" s="67"/>
      <c r="E8509" s="67"/>
      <c r="F8509" s="67"/>
      <c r="G8509" s="67"/>
      <c r="H8509" s="67"/>
      <c r="I8509" s="67"/>
    </row>
    <row r="8510" spans="1:9">
      <c r="A8510" s="79">
        <v>44185</v>
      </c>
      <c r="B8510" s="80">
        <v>11</v>
      </c>
      <c r="C8510" s="81">
        <v>22.02</v>
      </c>
      <c r="D8510" s="67"/>
      <c r="E8510" s="67"/>
      <c r="F8510" s="67"/>
      <c r="G8510" s="67"/>
      <c r="H8510" s="67"/>
      <c r="I8510" s="67"/>
    </row>
    <row r="8511" spans="1:9">
      <c r="A8511" s="79">
        <v>44185</v>
      </c>
      <c r="B8511" s="80">
        <v>12</v>
      </c>
      <c r="C8511" s="81">
        <v>23.78</v>
      </c>
      <c r="D8511" s="67"/>
      <c r="E8511" s="67"/>
      <c r="F8511" s="67"/>
      <c r="G8511" s="67"/>
      <c r="H8511" s="67"/>
      <c r="I8511" s="67"/>
    </row>
    <row r="8512" spans="1:9">
      <c r="A8512" s="79">
        <v>44185</v>
      </c>
      <c r="B8512" s="80">
        <v>13</v>
      </c>
      <c r="C8512" s="81">
        <v>21.99</v>
      </c>
      <c r="D8512" s="67"/>
      <c r="E8512" s="67"/>
      <c r="F8512" s="67"/>
      <c r="G8512" s="67"/>
      <c r="H8512" s="67"/>
      <c r="I8512" s="67"/>
    </row>
    <row r="8513" spans="1:9">
      <c r="A8513" s="79">
        <v>44185</v>
      </c>
      <c r="B8513" s="80">
        <v>14</v>
      </c>
      <c r="C8513" s="81">
        <v>22.06</v>
      </c>
      <c r="D8513" s="67"/>
      <c r="E8513" s="67"/>
      <c r="F8513" s="67"/>
      <c r="G8513" s="67"/>
      <c r="H8513" s="67"/>
      <c r="I8513" s="67"/>
    </row>
    <row r="8514" spans="1:9">
      <c r="A8514" s="79">
        <v>44185</v>
      </c>
      <c r="B8514" s="80">
        <v>15</v>
      </c>
      <c r="C8514" s="81">
        <v>20.95</v>
      </c>
      <c r="D8514" s="67"/>
      <c r="E8514" s="67"/>
      <c r="F8514" s="67"/>
      <c r="G8514" s="67"/>
      <c r="H8514" s="67"/>
      <c r="I8514" s="67"/>
    </row>
    <row r="8515" spans="1:9">
      <c r="A8515" s="79">
        <v>44185</v>
      </c>
      <c r="B8515" s="80">
        <v>16</v>
      </c>
      <c r="C8515" s="81">
        <v>20.45</v>
      </c>
      <c r="D8515" s="67"/>
      <c r="E8515" s="67"/>
      <c r="F8515" s="67"/>
      <c r="G8515" s="67"/>
      <c r="H8515" s="67"/>
      <c r="I8515" s="67"/>
    </row>
    <row r="8516" spans="1:9">
      <c r="A8516" s="79">
        <v>44185</v>
      </c>
      <c r="B8516" s="80">
        <v>17</v>
      </c>
      <c r="C8516" s="81">
        <v>20.37</v>
      </c>
      <c r="D8516" s="67"/>
      <c r="E8516" s="67"/>
      <c r="F8516" s="67"/>
      <c r="G8516" s="67"/>
      <c r="H8516" s="67"/>
      <c r="I8516" s="67"/>
    </row>
    <row r="8517" spans="1:9">
      <c r="A8517" s="79">
        <v>44185</v>
      </c>
      <c r="B8517" s="80">
        <v>18</v>
      </c>
      <c r="C8517" s="81">
        <v>22.92</v>
      </c>
      <c r="D8517" s="67"/>
      <c r="E8517" s="67"/>
      <c r="F8517" s="67"/>
      <c r="G8517" s="67"/>
      <c r="H8517" s="67"/>
      <c r="I8517" s="67"/>
    </row>
    <row r="8518" spans="1:9">
      <c r="A8518" s="79">
        <v>44185</v>
      </c>
      <c r="B8518" s="80">
        <v>19</v>
      </c>
      <c r="C8518" s="81">
        <v>22.95</v>
      </c>
      <c r="D8518" s="67"/>
      <c r="E8518" s="67"/>
      <c r="F8518" s="67"/>
      <c r="G8518" s="67"/>
      <c r="H8518" s="67"/>
      <c r="I8518" s="67"/>
    </row>
    <row r="8519" spans="1:9">
      <c r="A8519" s="79">
        <v>44185</v>
      </c>
      <c r="B8519" s="80">
        <v>20</v>
      </c>
      <c r="C8519" s="81">
        <v>22.05</v>
      </c>
      <c r="D8519" s="67"/>
      <c r="E8519" s="67"/>
      <c r="F8519" s="67"/>
      <c r="G8519" s="67"/>
      <c r="H8519" s="67"/>
      <c r="I8519" s="67"/>
    </row>
    <row r="8520" spans="1:9">
      <c r="A8520" s="79">
        <v>44185</v>
      </c>
      <c r="B8520" s="80">
        <v>21</v>
      </c>
      <c r="C8520" s="81">
        <v>20.309999999999999</v>
      </c>
      <c r="D8520" s="67"/>
      <c r="E8520" s="67"/>
      <c r="F8520" s="67"/>
      <c r="G8520" s="67"/>
      <c r="H8520" s="67"/>
      <c r="I8520" s="67"/>
    </row>
    <row r="8521" spans="1:9">
      <c r="A8521" s="79">
        <v>44185</v>
      </c>
      <c r="B8521" s="80">
        <v>22</v>
      </c>
      <c r="C8521" s="81">
        <v>22.37</v>
      </c>
      <c r="D8521" s="67"/>
      <c r="E8521" s="67"/>
      <c r="F8521" s="67"/>
      <c r="G8521" s="67"/>
      <c r="H8521" s="67"/>
      <c r="I8521" s="67"/>
    </row>
    <row r="8522" spans="1:9">
      <c r="A8522" s="79">
        <v>44185</v>
      </c>
      <c r="B8522" s="80">
        <v>23</v>
      </c>
      <c r="C8522" s="81">
        <v>20.82</v>
      </c>
      <c r="D8522" s="67"/>
      <c r="E8522" s="67"/>
      <c r="F8522" s="67"/>
      <c r="G8522" s="67"/>
      <c r="H8522" s="67"/>
      <c r="I8522" s="67"/>
    </row>
    <row r="8523" spans="1:9">
      <c r="A8523" s="79">
        <v>44185</v>
      </c>
      <c r="B8523" s="80">
        <v>24</v>
      </c>
      <c r="C8523" s="81">
        <v>19.649999999999999</v>
      </c>
      <c r="D8523" s="67"/>
      <c r="E8523" s="67"/>
      <c r="F8523" s="67"/>
      <c r="G8523" s="67"/>
      <c r="H8523" s="67"/>
      <c r="I8523" s="67"/>
    </row>
    <row r="8524" spans="1:9">
      <c r="A8524" s="79">
        <v>44186</v>
      </c>
      <c r="B8524" s="80">
        <v>1</v>
      </c>
      <c r="C8524" s="81">
        <v>19.77</v>
      </c>
      <c r="D8524" s="67"/>
      <c r="E8524" s="67"/>
      <c r="F8524" s="67"/>
      <c r="G8524" s="67"/>
      <c r="H8524" s="67"/>
      <c r="I8524" s="67"/>
    </row>
    <row r="8525" spans="1:9">
      <c r="A8525" s="79">
        <v>44186</v>
      </c>
      <c r="B8525" s="80">
        <v>2</v>
      </c>
      <c r="C8525" s="81">
        <v>19.89</v>
      </c>
      <c r="D8525" s="67"/>
      <c r="E8525" s="67"/>
      <c r="F8525" s="67"/>
      <c r="G8525" s="67"/>
      <c r="H8525" s="67"/>
      <c r="I8525" s="67"/>
    </row>
    <row r="8526" spans="1:9">
      <c r="A8526" s="79">
        <v>44186</v>
      </c>
      <c r="B8526" s="80">
        <v>3</v>
      </c>
      <c r="C8526" s="81">
        <v>19.73</v>
      </c>
      <c r="D8526" s="67"/>
      <c r="E8526" s="67"/>
      <c r="F8526" s="67"/>
      <c r="G8526" s="67"/>
      <c r="H8526" s="67"/>
      <c r="I8526" s="67"/>
    </row>
    <row r="8527" spans="1:9">
      <c r="A8527" s="79">
        <v>44186</v>
      </c>
      <c r="B8527" s="80">
        <v>4</v>
      </c>
      <c r="C8527" s="81">
        <v>19.989999999999998</v>
      </c>
      <c r="D8527" s="67"/>
      <c r="E8527" s="67"/>
      <c r="F8527" s="67"/>
      <c r="G8527" s="67"/>
      <c r="H8527" s="67"/>
      <c r="I8527" s="67"/>
    </row>
    <row r="8528" spans="1:9">
      <c r="A8528" s="79">
        <v>44186</v>
      </c>
      <c r="B8528" s="80">
        <v>5</v>
      </c>
      <c r="C8528" s="81">
        <v>19.100000000000001</v>
      </c>
      <c r="D8528" s="67"/>
      <c r="E8528" s="67"/>
      <c r="F8528" s="67"/>
      <c r="G8528" s="67"/>
      <c r="H8528" s="67"/>
      <c r="I8528" s="67"/>
    </row>
    <row r="8529" spans="1:9">
      <c r="A8529" s="79">
        <v>44186</v>
      </c>
      <c r="B8529" s="80">
        <v>6</v>
      </c>
      <c r="C8529" s="81">
        <v>20.97</v>
      </c>
      <c r="D8529" s="67"/>
      <c r="E8529" s="67"/>
      <c r="F8529" s="67"/>
      <c r="G8529" s="67"/>
      <c r="H8529" s="67"/>
      <c r="I8529" s="67"/>
    </row>
    <row r="8530" spans="1:9">
      <c r="A8530" s="79">
        <v>44186</v>
      </c>
      <c r="B8530" s="80">
        <v>7</v>
      </c>
      <c r="C8530" s="81">
        <v>21.89</v>
      </c>
      <c r="D8530" s="67"/>
      <c r="E8530" s="67"/>
      <c r="F8530" s="67"/>
      <c r="G8530" s="67"/>
      <c r="H8530" s="67"/>
      <c r="I8530" s="67"/>
    </row>
    <row r="8531" spans="1:9">
      <c r="A8531" s="79">
        <v>44186</v>
      </c>
      <c r="B8531" s="80">
        <v>8</v>
      </c>
      <c r="C8531" s="81">
        <v>24.25</v>
      </c>
      <c r="D8531" s="67"/>
      <c r="E8531" s="67"/>
      <c r="F8531" s="67"/>
      <c r="G8531" s="67"/>
      <c r="H8531" s="67"/>
      <c r="I8531" s="67"/>
    </row>
    <row r="8532" spans="1:9">
      <c r="A8532" s="79">
        <v>44186</v>
      </c>
      <c r="B8532" s="80">
        <v>9</v>
      </c>
      <c r="C8532" s="81">
        <v>22.31</v>
      </c>
      <c r="D8532" s="67"/>
      <c r="E8532" s="67"/>
      <c r="F8532" s="67"/>
      <c r="G8532" s="67"/>
      <c r="H8532" s="67"/>
      <c r="I8532" s="67"/>
    </row>
    <row r="8533" spans="1:9">
      <c r="A8533" s="79">
        <v>44186</v>
      </c>
      <c r="B8533" s="80">
        <v>10</v>
      </c>
      <c r="C8533" s="81">
        <v>23.03</v>
      </c>
      <c r="D8533" s="67"/>
      <c r="E8533" s="67"/>
      <c r="F8533" s="67"/>
      <c r="G8533" s="67"/>
      <c r="H8533" s="67"/>
      <c r="I8533" s="67"/>
    </row>
    <row r="8534" spans="1:9">
      <c r="A8534" s="79">
        <v>44186</v>
      </c>
      <c r="B8534" s="80">
        <v>11</v>
      </c>
      <c r="C8534" s="81">
        <v>23.69</v>
      </c>
      <c r="D8534" s="67"/>
      <c r="E8534" s="67"/>
      <c r="F8534" s="67"/>
      <c r="G8534" s="67"/>
      <c r="H8534" s="67"/>
      <c r="I8534" s="67"/>
    </row>
    <row r="8535" spans="1:9">
      <c r="A8535" s="79">
        <v>44186</v>
      </c>
      <c r="B8535" s="80">
        <v>12</v>
      </c>
      <c r="C8535" s="81">
        <v>22.12</v>
      </c>
      <c r="D8535" s="67"/>
      <c r="E8535" s="67"/>
      <c r="F8535" s="67"/>
      <c r="G8535" s="67"/>
      <c r="H8535" s="67"/>
      <c r="I8535" s="67"/>
    </row>
    <row r="8536" spans="1:9">
      <c r="A8536" s="79">
        <v>44186</v>
      </c>
      <c r="B8536" s="80">
        <v>13</v>
      </c>
      <c r="C8536" s="81">
        <v>21.24</v>
      </c>
      <c r="D8536" s="67"/>
      <c r="E8536" s="67"/>
      <c r="F8536" s="67"/>
      <c r="G8536" s="67"/>
      <c r="H8536" s="67"/>
      <c r="I8536" s="67"/>
    </row>
    <row r="8537" spans="1:9">
      <c r="A8537" s="79">
        <v>44186</v>
      </c>
      <c r="B8537" s="80">
        <v>14</v>
      </c>
      <c r="C8537" s="81">
        <v>20.64</v>
      </c>
      <c r="D8537" s="67"/>
      <c r="E8537" s="67"/>
      <c r="F8537" s="67"/>
      <c r="G8537" s="67"/>
      <c r="H8537" s="67"/>
      <c r="I8537" s="67"/>
    </row>
    <row r="8538" spans="1:9">
      <c r="A8538" s="79">
        <v>44186</v>
      </c>
      <c r="B8538" s="80">
        <v>15</v>
      </c>
      <c r="C8538" s="81">
        <v>19.46</v>
      </c>
      <c r="D8538" s="67"/>
      <c r="E8538" s="67"/>
      <c r="F8538" s="67"/>
      <c r="G8538" s="67"/>
      <c r="H8538" s="67"/>
      <c r="I8538" s="67"/>
    </row>
    <row r="8539" spans="1:9">
      <c r="A8539" s="79">
        <v>44186</v>
      </c>
      <c r="B8539" s="80">
        <v>16</v>
      </c>
      <c r="C8539" s="81">
        <v>19.04</v>
      </c>
      <c r="D8539" s="67"/>
      <c r="E8539" s="67"/>
      <c r="F8539" s="67"/>
      <c r="G8539" s="67"/>
      <c r="H8539" s="67"/>
      <c r="I8539" s="67"/>
    </row>
    <row r="8540" spans="1:9">
      <c r="A8540" s="79">
        <v>44186</v>
      </c>
      <c r="B8540" s="80">
        <v>17</v>
      </c>
      <c r="C8540" s="81">
        <v>19.36</v>
      </c>
      <c r="D8540" s="67"/>
      <c r="E8540" s="67"/>
      <c r="F8540" s="67"/>
      <c r="G8540" s="67"/>
      <c r="H8540" s="67"/>
      <c r="I8540" s="67"/>
    </row>
    <row r="8541" spans="1:9">
      <c r="A8541" s="79">
        <v>44186</v>
      </c>
      <c r="B8541" s="80">
        <v>18</v>
      </c>
      <c r="C8541" s="81">
        <v>23.05</v>
      </c>
      <c r="D8541" s="67"/>
      <c r="E8541" s="67"/>
      <c r="F8541" s="67"/>
      <c r="G8541" s="67"/>
      <c r="H8541" s="67"/>
      <c r="I8541" s="67"/>
    </row>
    <row r="8542" spans="1:9">
      <c r="A8542" s="79">
        <v>44186</v>
      </c>
      <c r="B8542" s="80">
        <v>19</v>
      </c>
      <c r="C8542" s="81">
        <v>23.54</v>
      </c>
      <c r="D8542" s="67"/>
      <c r="E8542" s="67"/>
      <c r="F8542" s="67"/>
      <c r="G8542" s="67"/>
      <c r="H8542" s="67"/>
      <c r="I8542" s="67"/>
    </row>
    <row r="8543" spans="1:9">
      <c r="A8543" s="79">
        <v>44186</v>
      </c>
      <c r="B8543" s="80">
        <v>20</v>
      </c>
      <c r="C8543" s="81">
        <v>21.69</v>
      </c>
      <c r="D8543" s="67"/>
      <c r="E8543" s="67"/>
      <c r="F8543" s="67"/>
      <c r="G8543" s="67"/>
      <c r="H8543" s="67"/>
      <c r="I8543" s="67"/>
    </row>
    <row r="8544" spans="1:9">
      <c r="A8544" s="79">
        <v>44186</v>
      </c>
      <c r="B8544" s="80">
        <v>21</v>
      </c>
      <c r="C8544" s="81">
        <v>20.59</v>
      </c>
      <c r="D8544" s="67"/>
      <c r="E8544" s="67"/>
      <c r="F8544" s="67"/>
      <c r="G8544" s="67"/>
      <c r="H8544" s="67"/>
      <c r="I8544" s="67"/>
    </row>
    <row r="8545" spans="1:9">
      <c r="A8545" s="79">
        <v>44186</v>
      </c>
      <c r="B8545" s="80">
        <v>22</v>
      </c>
      <c r="C8545" s="81">
        <v>21.08</v>
      </c>
      <c r="D8545" s="67"/>
      <c r="E8545" s="67"/>
      <c r="F8545" s="67"/>
      <c r="G8545" s="67"/>
      <c r="H8545" s="67"/>
      <c r="I8545" s="67"/>
    </row>
    <row r="8546" spans="1:9">
      <c r="A8546" s="79">
        <v>44186</v>
      </c>
      <c r="B8546" s="80">
        <v>23</v>
      </c>
      <c r="C8546" s="81">
        <v>21.74</v>
      </c>
      <c r="D8546" s="67"/>
      <c r="E8546" s="67"/>
      <c r="F8546" s="67"/>
      <c r="G8546" s="67"/>
      <c r="H8546" s="67"/>
      <c r="I8546" s="67"/>
    </row>
    <row r="8547" spans="1:9">
      <c r="A8547" s="79">
        <v>44186</v>
      </c>
      <c r="B8547" s="80">
        <v>24</v>
      </c>
      <c r="C8547" s="81">
        <v>22.02</v>
      </c>
      <c r="D8547" s="67"/>
      <c r="E8547" s="67"/>
      <c r="F8547" s="67"/>
      <c r="G8547" s="67"/>
      <c r="H8547" s="67"/>
      <c r="I8547" s="67"/>
    </row>
    <row r="8548" spans="1:9">
      <c r="A8548" s="79">
        <v>44187</v>
      </c>
      <c r="B8548" s="80">
        <v>1</v>
      </c>
      <c r="C8548" s="81">
        <v>21.98</v>
      </c>
      <c r="D8548" s="67"/>
      <c r="E8548" s="67"/>
      <c r="F8548" s="67"/>
      <c r="G8548" s="67"/>
      <c r="H8548" s="67"/>
      <c r="I8548" s="67"/>
    </row>
    <row r="8549" spans="1:9">
      <c r="A8549" s="79">
        <v>44187</v>
      </c>
      <c r="B8549" s="80">
        <v>2</v>
      </c>
      <c r="C8549" s="81">
        <v>20.25</v>
      </c>
      <c r="D8549" s="67"/>
      <c r="E8549" s="67"/>
      <c r="F8549" s="67"/>
      <c r="G8549" s="67"/>
      <c r="H8549" s="67"/>
      <c r="I8549" s="67"/>
    </row>
    <row r="8550" spans="1:9">
      <c r="A8550" s="79">
        <v>44187</v>
      </c>
      <c r="B8550" s="80">
        <v>3</v>
      </c>
      <c r="C8550" s="81">
        <v>20.38</v>
      </c>
      <c r="D8550" s="67"/>
      <c r="E8550" s="67"/>
      <c r="F8550" s="67"/>
      <c r="G8550" s="67"/>
      <c r="H8550" s="67"/>
      <c r="I8550" s="67"/>
    </row>
    <row r="8551" spans="1:9">
      <c r="A8551" s="79">
        <v>44187</v>
      </c>
      <c r="B8551" s="80">
        <v>4</v>
      </c>
      <c r="C8551" s="81">
        <v>19.12</v>
      </c>
      <c r="D8551" s="67"/>
      <c r="E8551" s="67"/>
      <c r="F8551" s="67"/>
      <c r="G8551" s="67"/>
      <c r="H8551" s="67"/>
      <c r="I8551" s="67"/>
    </row>
    <row r="8552" spans="1:9">
      <c r="A8552" s="79">
        <v>44187</v>
      </c>
      <c r="B8552" s="80">
        <v>5</v>
      </c>
      <c r="C8552" s="81">
        <v>19.239999999999998</v>
      </c>
      <c r="D8552" s="67"/>
      <c r="E8552" s="67"/>
      <c r="F8552" s="67"/>
      <c r="G8552" s="67"/>
      <c r="H8552" s="67"/>
      <c r="I8552" s="67"/>
    </row>
    <row r="8553" spans="1:9">
      <c r="A8553" s="79">
        <v>44187</v>
      </c>
      <c r="B8553" s="80">
        <v>6</v>
      </c>
      <c r="C8553" s="81">
        <v>19.95</v>
      </c>
      <c r="D8553" s="67"/>
      <c r="E8553" s="67"/>
      <c r="F8553" s="67"/>
      <c r="G8553" s="67"/>
      <c r="H8553" s="67"/>
      <c r="I8553" s="67"/>
    </row>
    <row r="8554" spans="1:9">
      <c r="A8554" s="79">
        <v>44187</v>
      </c>
      <c r="B8554" s="80">
        <v>7</v>
      </c>
      <c r="C8554" s="81">
        <v>22.42</v>
      </c>
      <c r="D8554" s="67"/>
      <c r="E8554" s="67"/>
      <c r="F8554" s="67"/>
      <c r="G8554" s="67"/>
      <c r="H8554" s="67"/>
      <c r="I8554" s="67"/>
    </row>
    <row r="8555" spans="1:9">
      <c r="A8555" s="79">
        <v>44187</v>
      </c>
      <c r="B8555" s="80">
        <v>8</v>
      </c>
      <c r="C8555" s="81">
        <v>23.23</v>
      </c>
      <c r="D8555" s="67"/>
      <c r="E8555" s="67"/>
      <c r="F8555" s="67"/>
      <c r="G8555" s="67"/>
      <c r="H8555" s="67"/>
      <c r="I8555" s="67"/>
    </row>
    <row r="8556" spans="1:9">
      <c r="A8556" s="79">
        <v>44187</v>
      </c>
      <c r="B8556" s="80">
        <v>9</v>
      </c>
      <c r="C8556" s="81">
        <v>22.23</v>
      </c>
      <c r="D8556" s="67"/>
      <c r="E8556" s="67"/>
      <c r="F8556" s="67"/>
      <c r="G8556" s="67"/>
      <c r="H8556" s="67"/>
      <c r="I8556" s="67"/>
    </row>
    <row r="8557" spans="1:9">
      <c r="A8557" s="79">
        <v>44187</v>
      </c>
      <c r="B8557" s="80">
        <v>10</v>
      </c>
      <c r="C8557" s="81">
        <v>23.6</v>
      </c>
      <c r="D8557" s="67"/>
      <c r="E8557" s="67"/>
      <c r="F8557" s="67"/>
      <c r="G8557" s="67"/>
      <c r="H8557" s="67"/>
      <c r="I8557" s="67"/>
    </row>
    <row r="8558" spans="1:9">
      <c r="A8558" s="79">
        <v>44187</v>
      </c>
      <c r="B8558" s="80">
        <v>11</v>
      </c>
      <c r="C8558" s="81">
        <v>23.01</v>
      </c>
      <c r="D8558" s="67"/>
      <c r="E8558" s="67"/>
      <c r="F8558" s="67"/>
      <c r="G8558" s="67"/>
      <c r="H8558" s="67"/>
      <c r="I8558" s="67"/>
    </row>
    <row r="8559" spans="1:9">
      <c r="A8559" s="79">
        <v>44187</v>
      </c>
      <c r="B8559" s="80">
        <v>12</v>
      </c>
      <c r="C8559" s="81">
        <v>20.45</v>
      </c>
      <c r="D8559" s="67"/>
      <c r="E8559" s="67"/>
      <c r="F8559" s="67"/>
      <c r="G8559" s="67"/>
      <c r="H8559" s="67"/>
      <c r="I8559" s="67"/>
    </row>
    <row r="8560" spans="1:9">
      <c r="A8560" s="79">
        <v>44187</v>
      </c>
      <c r="B8560" s="80">
        <v>13</v>
      </c>
      <c r="C8560" s="81">
        <v>19.190000000000001</v>
      </c>
      <c r="D8560" s="67"/>
      <c r="E8560" s="67"/>
      <c r="F8560" s="67"/>
      <c r="G8560" s="67"/>
      <c r="H8560" s="67"/>
      <c r="I8560" s="67"/>
    </row>
    <row r="8561" spans="1:9">
      <c r="A8561" s="79">
        <v>44187</v>
      </c>
      <c r="B8561" s="80">
        <v>14</v>
      </c>
      <c r="C8561" s="81">
        <v>18.86</v>
      </c>
      <c r="D8561" s="67"/>
      <c r="E8561" s="67"/>
      <c r="F8561" s="67"/>
      <c r="G8561" s="67"/>
      <c r="H8561" s="67"/>
      <c r="I8561" s="67"/>
    </row>
    <row r="8562" spans="1:9">
      <c r="A8562" s="79">
        <v>44187</v>
      </c>
      <c r="B8562" s="80">
        <v>15</v>
      </c>
      <c r="C8562" s="81">
        <v>18.5</v>
      </c>
      <c r="D8562" s="67"/>
      <c r="E8562" s="67"/>
      <c r="F8562" s="67"/>
      <c r="G8562" s="67"/>
      <c r="H8562" s="67"/>
      <c r="I8562" s="67"/>
    </row>
    <row r="8563" spans="1:9">
      <c r="A8563" s="79">
        <v>44187</v>
      </c>
      <c r="B8563" s="80">
        <v>16</v>
      </c>
      <c r="C8563" s="81">
        <v>17.66</v>
      </c>
      <c r="D8563" s="67"/>
      <c r="E8563" s="67"/>
      <c r="F8563" s="67"/>
      <c r="G8563" s="67"/>
      <c r="H8563" s="67"/>
      <c r="I8563" s="67"/>
    </row>
    <row r="8564" spans="1:9">
      <c r="A8564" s="79">
        <v>44187</v>
      </c>
      <c r="B8564" s="80">
        <v>17</v>
      </c>
      <c r="C8564" s="81">
        <v>18.059999999999999</v>
      </c>
      <c r="D8564" s="67"/>
      <c r="E8564" s="67"/>
      <c r="F8564" s="67"/>
      <c r="G8564" s="67"/>
      <c r="H8564" s="67"/>
      <c r="I8564" s="67"/>
    </row>
    <row r="8565" spans="1:9">
      <c r="A8565" s="79">
        <v>44187</v>
      </c>
      <c r="B8565" s="80">
        <v>18</v>
      </c>
      <c r="C8565" s="81">
        <v>19.86</v>
      </c>
      <c r="D8565" s="67"/>
      <c r="E8565" s="67"/>
      <c r="F8565" s="67"/>
      <c r="G8565" s="67"/>
      <c r="H8565" s="67"/>
      <c r="I8565" s="67"/>
    </row>
    <row r="8566" spans="1:9">
      <c r="A8566" s="79">
        <v>44187</v>
      </c>
      <c r="B8566" s="80">
        <v>19</v>
      </c>
      <c r="C8566" s="81">
        <v>22.04</v>
      </c>
      <c r="D8566" s="67"/>
      <c r="E8566" s="67"/>
      <c r="F8566" s="67"/>
      <c r="G8566" s="67"/>
      <c r="H8566" s="67"/>
      <c r="I8566" s="67"/>
    </row>
    <row r="8567" spans="1:9">
      <c r="A8567" s="79">
        <v>44187</v>
      </c>
      <c r="B8567" s="80">
        <v>20</v>
      </c>
      <c r="C8567" s="81">
        <v>21</v>
      </c>
      <c r="D8567" s="67"/>
      <c r="E8567" s="67"/>
      <c r="F8567" s="67"/>
      <c r="G8567" s="67"/>
      <c r="H8567" s="67"/>
      <c r="I8567" s="67"/>
    </row>
    <row r="8568" spans="1:9">
      <c r="A8568" s="79">
        <v>44187</v>
      </c>
      <c r="B8568" s="80">
        <v>21</v>
      </c>
      <c r="C8568" s="81">
        <v>19.87</v>
      </c>
      <c r="D8568" s="67"/>
      <c r="E8568" s="67"/>
      <c r="F8568" s="67"/>
      <c r="G8568" s="67"/>
      <c r="H8568" s="67"/>
      <c r="I8568" s="67"/>
    </row>
    <row r="8569" spans="1:9">
      <c r="A8569" s="79">
        <v>44187</v>
      </c>
      <c r="B8569" s="80">
        <v>22</v>
      </c>
      <c r="C8569" s="81">
        <v>19.63</v>
      </c>
      <c r="D8569" s="67"/>
      <c r="E8569" s="67"/>
      <c r="F8569" s="67"/>
      <c r="G8569" s="67"/>
      <c r="H8569" s="67"/>
      <c r="I8569" s="67"/>
    </row>
    <row r="8570" spans="1:9">
      <c r="A8570" s="79">
        <v>44187</v>
      </c>
      <c r="B8570" s="80">
        <v>23</v>
      </c>
      <c r="C8570" s="81">
        <v>18.739999999999998</v>
      </c>
      <c r="D8570" s="67"/>
      <c r="E8570" s="67"/>
      <c r="F8570" s="67"/>
      <c r="G8570" s="67"/>
      <c r="H8570" s="67"/>
      <c r="I8570" s="67"/>
    </row>
    <row r="8571" spans="1:9">
      <c r="A8571" s="79">
        <v>44187</v>
      </c>
      <c r="B8571" s="80">
        <v>24</v>
      </c>
      <c r="C8571" s="81">
        <v>17.13</v>
      </c>
      <c r="D8571" s="67"/>
      <c r="E8571" s="67"/>
      <c r="F8571" s="67"/>
      <c r="G8571" s="67"/>
      <c r="H8571" s="67"/>
      <c r="I8571" s="67"/>
    </row>
    <row r="8572" spans="1:9">
      <c r="A8572" s="79">
        <v>44188</v>
      </c>
      <c r="B8572" s="80">
        <v>1</v>
      </c>
      <c r="C8572" s="81">
        <v>17.09</v>
      </c>
      <c r="D8572" s="67"/>
      <c r="E8572" s="67"/>
      <c r="F8572" s="67"/>
      <c r="G8572" s="67"/>
      <c r="H8572" s="67"/>
      <c r="I8572" s="67"/>
    </row>
    <row r="8573" spans="1:9">
      <c r="A8573" s="79">
        <v>44188</v>
      </c>
      <c r="B8573" s="80">
        <v>2</v>
      </c>
      <c r="C8573" s="81">
        <v>16.29</v>
      </c>
      <c r="D8573" s="67"/>
      <c r="E8573" s="67"/>
      <c r="F8573" s="67"/>
      <c r="G8573" s="67"/>
      <c r="H8573" s="67"/>
      <c r="I8573" s="67"/>
    </row>
    <row r="8574" spans="1:9">
      <c r="A8574" s="79">
        <v>44188</v>
      </c>
      <c r="B8574" s="80">
        <v>3</v>
      </c>
      <c r="C8574" s="81">
        <v>15.56</v>
      </c>
      <c r="D8574" s="67"/>
      <c r="E8574" s="67"/>
      <c r="F8574" s="67"/>
      <c r="G8574" s="67"/>
      <c r="H8574" s="67"/>
      <c r="I8574" s="67"/>
    </row>
    <row r="8575" spans="1:9">
      <c r="A8575" s="79">
        <v>44188</v>
      </c>
      <c r="B8575" s="80">
        <v>4</v>
      </c>
      <c r="C8575" s="81">
        <v>15.32</v>
      </c>
      <c r="D8575" s="67"/>
      <c r="E8575" s="67"/>
      <c r="F8575" s="67"/>
      <c r="G8575" s="67"/>
      <c r="H8575" s="67"/>
      <c r="I8575" s="67"/>
    </row>
    <row r="8576" spans="1:9">
      <c r="A8576" s="79">
        <v>44188</v>
      </c>
      <c r="B8576" s="80">
        <v>5</v>
      </c>
      <c r="C8576" s="81">
        <v>13.91</v>
      </c>
      <c r="D8576" s="67"/>
      <c r="E8576" s="67"/>
      <c r="F8576" s="67"/>
      <c r="G8576" s="67"/>
      <c r="H8576" s="67"/>
      <c r="I8576" s="67"/>
    </row>
    <row r="8577" spans="1:9">
      <c r="A8577" s="79">
        <v>44188</v>
      </c>
      <c r="B8577" s="80">
        <v>6</v>
      </c>
      <c r="C8577" s="81">
        <v>15.82</v>
      </c>
      <c r="D8577" s="67"/>
      <c r="E8577" s="67"/>
      <c r="F8577" s="67"/>
      <c r="G8577" s="67"/>
      <c r="H8577" s="67"/>
      <c r="I8577" s="67"/>
    </row>
    <row r="8578" spans="1:9">
      <c r="A8578" s="79">
        <v>44188</v>
      </c>
      <c r="B8578" s="80">
        <v>7</v>
      </c>
      <c r="C8578" s="81">
        <v>21.59</v>
      </c>
      <c r="D8578" s="67"/>
      <c r="E8578" s="67"/>
      <c r="F8578" s="67"/>
      <c r="G8578" s="67"/>
      <c r="H8578" s="67"/>
      <c r="I8578" s="67"/>
    </row>
    <row r="8579" spans="1:9">
      <c r="A8579" s="79">
        <v>44188</v>
      </c>
      <c r="B8579" s="80">
        <v>8</v>
      </c>
      <c r="C8579" s="81">
        <v>18.64</v>
      </c>
      <c r="D8579" s="67"/>
      <c r="E8579" s="67"/>
      <c r="F8579" s="67"/>
      <c r="G8579" s="67"/>
      <c r="H8579" s="67"/>
      <c r="I8579" s="67"/>
    </row>
    <row r="8580" spans="1:9">
      <c r="A8580" s="79">
        <v>44188</v>
      </c>
      <c r="B8580" s="80">
        <v>9</v>
      </c>
      <c r="C8580" s="81">
        <v>18.95</v>
      </c>
      <c r="D8580" s="67"/>
      <c r="E8580" s="67"/>
      <c r="F8580" s="67"/>
      <c r="G8580" s="67"/>
      <c r="H8580" s="67"/>
      <c r="I8580" s="67"/>
    </row>
    <row r="8581" spans="1:9">
      <c r="A8581" s="79">
        <v>44188</v>
      </c>
      <c r="B8581" s="80">
        <v>10</v>
      </c>
      <c r="C8581" s="81">
        <v>18.399999999999999</v>
      </c>
      <c r="D8581" s="67"/>
      <c r="E8581" s="67"/>
      <c r="F8581" s="67"/>
      <c r="G8581" s="67"/>
      <c r="H8581" s="67"/>
      <c r="I8581" s="67"/>
    </row>
    <row r="8582" spans="1:9">
      <c r="A8582" s="79">
        <v>44188</v>
      </c>
      <c r="B8582" s="80">
        <v>11</v>
      </c>
      <c r="C8582" s="81">
        <v>18.53</v>
      </c>
      <c r="D8582" s="67"/>
      <c r="E8582" s="67"/>
      <c r="F8582" s="67"/>
      <c r="G8582" s="67"/>
      <c r="H8582" s="67"/>
      <c r="I8582" s="67"/>
    </row>
    <row r="8583" spans="1:9">
      <c r="A8583" s="79">
        <v>44188</v>
      </c>
      <c r="B8583" s="80">
        <v>12</v>
      </c>
      <c r="C8583" s="81">
        <v>18.77</v>
      </c>
      <c r="D8583" s="67"/>
      <c r="E8583" s="67"/>
      <c r="F8583" s="67"/>
      <c r="G8583" s="67"/>
      <c r="H8583" s="67"/>
      <c r="I8583" s="67"/>
    </row>
    <row r="8584" spans="1:9">
      <c r="A8584" s="79">
        <v>44188</v>
      </c>
      <c r="B8584" s="80">
        <v>13</v>
      </c>
      <c r="C8584" s="81">
        <v>18.309999999999999</v>
      </c>
      <c r="D8584" s="67"/>
      <c r="E8584" s="67"/>
      <c r="F8584" s="67"/>
      <c r="G8584" s="67"/>
      <c r="H8584" s="67"/>
      <c r="I8584" s="67"/>
    </row>
    <row r="8585" spans="1:9">
      <c r="A8585" s="79">
        <v>44188</v>
      </c>
      <c r="B8585" s="80">
        <v>14</v>
      </c>
      <c r="C8585" s="81">
        <v>17.14</v>
      </c>
      <c r="D8585" s="67"/>
      <c r="E8585" s="67"/>
      <c r="F8585" s="67"/>
      <c r="G8585" s="67"/>
      <c r="H8585" s="67"/>
      <c r="I8585" s="67"/>
    </row>
    <row r="8586" spans="1:9">
      <c r="A8586" s="79">
        <v>44188</v>
      </c>
      <c r="B8586" s="80">
        <v>15</v>
      </c>
      <c r="C8586" s="81">
        <v>17.059999999999999</v>
      </c>
      <c r="D8586" s="67"/>
      <c r="E8586" s="67"/>
      <c r="F8586" s="67"/>
      <c r="G8586" s="67"/>
      <c r="H8586" s="67"/>
      <c r="I8586" s="67"/>
    </row>
    <row r="8587" spans="1:9">
      <c r="A8587" s="79">
        <v>44188</v>
      </c>
      <c r="B8587" s="80">
        <v>16</v>
      </c>
      <c r="C8587" s="81">
        <v>17.66</v>
      </c>
      <c r="D8587" s="67"/>
      <c r="E8587" s="67"/>
      <c r="F8587" s="67"/>
      <c r="G8587" s="67"/>
      <c r="H8587" s="67"/>
      <c r="I8587" s="67"/>
    </row>
    <row r="8588" spans="1:9">
      <c r="A8588" s="79">
        <v>44188</v>
      </c>
      <c r="B8588" s="80">
        <v>17</v>
      </c>
      <c r="C8588" s="81">
        <v>18.190000000000001</v>
      </c>
      <c r="D8588" s="67"/>
      <c r="E8588" s="67"/>
      <c r="F8588" s="67"/>
      <c r="G8588" s="67"/>
      <c r="H8588" s="67"/>
      <c r="I8588" s="67"/>
    </row>
    <row r="8589" spans="1:9">
      <c r="A8589" s="79">
        <v>44188</v>
      </c>
      <c r="B8589" s="80">
        <v>18</v>
      </c>
      <c r="C8589" s="81">
        <v>21.93</v>
      </c>
      <c r="D8589" s="67"/>
      <c r="E8589" s="67"/>
      <c r="F8589" s="67"/>
      <c r="G8589" s="67"/>
      <c r="H8589" s="67"/>
      <c r="I8589" s="67"/>
    </row>
    <row r="8590" spans="1:9">
      <c r="A8590" s="79">
        <v>44188</v>
      </c>
      <c r="B8590" s="80">
        <v>19</v>
      </c>
      <c r="C8590" s="81">
        <v>20.309999999999999</v>
      </c>
      <c r="D8590" s="67"/>
      <c r="E8590" s="67"/>
      <c r="F8590" s="67"/>
      <c r="G8590" s="67"/>
      <c r="H8590" s="67"/>
      <c r="I8590" s="67"/>
    </row>
    <row r="8591" spans="1:9">
      <c r="A8591" s="79">
        <v>44188</v>
      </c>
      <c r="B8591" s="80">
        <v>20</v>
      </c>
      <c r="C8591" s="81">
        <v>19.600000000000001</v>
      </c>
      <c r="D8591" s="67"/>
      <c r="E8591" s="67"/>
      <c r="F8591" s="67"/>
      <c r="G8591" s="67"/>
      <c r="H8591" s="67"/>
      <c r="I8591" s="67"/>
    </row>
    <row r="8592" spans="1:9">
      <c r="A8592" s="79">
        <v>44188</v>
      </c>
      <c r="B8592" s="80">
        <v>21</v>
      </c>
      <c r="C8592" s="81">
        <v>18.899999999999999</v>
      </c>
      <c r="D8592" s="67"/>
      <c r="E8592" s="67"/>
      <c r="F8592" s="67"/>
      <c r="G8592" s="67"/>
      <c r="H8592" s="67"/>
      <c r="I8592" s="67"/>
    </row>
    <row r="8593" spans="1:9">
      <c r="A8593" s="79">
        <v>44188</v>
      </c>
      <c r="B8593" s="80">
        <v>22</v>
      </c>
      <c r="C8593" s="81">
        <v>18.62</v>
      </c>
      <c r="D8593" s="67"/>
      <c r="E8593" s="67"/>
      <c r="F8593" s="67"/>
      <c r="G8593" s="67"/>
      <c r="H8593" s="67"/>
      <c r="I8593" s="67"/>
    </row>
    <row r="8594" spans="1:9">
      <c r="A8594" s="79">
        <v>44188</v>
      </c>
      <c r="B8594" s="80">
        <v>23</v>
      </c>
      <c r="C8594" s="81">
        <v>17.62</v>
      </c>
      <c r="D8594" s="67"/>
      <c r="E8594" s="67"/>
      <c r="F8594" s="67"/>
      <c r="G8594" s="67"/>
      <c r="H8594" s="67"/>
      <c r="I8594" s="67"/>
    </row>
    <row r="8595" spans="1:9">
      <c r="A8595" s="79">
        <v>44188</v>
      </c>
      <c r="B8595" s="80">
        <v>24</v>
      </c>
      <c r="C8595" s="81">
        <v>16.36</v>
      </c>
      <c r="D8595" s="67"/>
      <c r="E8595" s="67"/>
      <c r="F8595" s="67"/>
      <c r="G8595" s="67"/>
      <c r="H8595" s="67"/>
      <c r="I8595" s="67"/>
    </row>
    <row r="8596" spans="1:9">
      <c r="A8596" s="79">
        <v>44189</v>
      </c>
      <c r="B8596" s="80">
        <v>1</v>
      </c>
      <c r="C8596" s="81">
        <v>11.69</v>
      </c>
      <c r="D8596" s="67"/>
      <c r="E8596" s="67"/>
      <c r="F8596" s="67"/>
      <c r="G8596" s="67"/>
      <c r="H8596" s="67"/>
      <c r="I8596" s="67"/>
    </row>
    <row r="8597" spans="1:9">
      <c r="A8597" s="79">
        <v>44189</v>
      </c>
      <c r="B8597" s="80">
        <v>2</v>
      </c>
      <c r="C8597" s="81">
        <v>13.46</v>
      </c>
      <c r="D8597" s="67"/>
      <c r="E8597" s="67"/>
      <c r="F8597" s="67"/>
      <c r="G8597" s="67"/>
      <c r="H8597" s="67"/>
      <c r="I8597" s="67"/>
    </row>
    <row r="8598" spans="1:9">
      <c r="A8598" s="79">
        <v>44189</v>
      </c>
      <c r="B8598" s="80">
        <v>3</v>
      </c>
      <c r="C8598" s="81">
        <v>12.36</v>
      </c>
      <c r="D8598" s="67"/>
      <c r="E8598" s="67"/>
      <c r="F8598" s="67"/>
      <c r="G8598" s="67"/>
      <c r="H8598" s="67"/>
      <c r="I8598" s="67"/>
    </row>
    <row r="8599" spans="1:9">
      <c r="A8599" s="79">
        <v>44189</v>
      </c>
      <c r="B8599" s="80">
        <v>4</v>
      </c>
      <c r="C8599" s="81">
        <v>10.83</v>
      </c>
      <c r="D8599" s="67"/>
      <c r="E8599" s="67"/>
      <c r="F8599" s="67"/>
      <c r="G8599" s="67"/>
      <c r="H8599" s="67"/>
      <c r="I8599" s="67"/>
    </row>
    <row r="8600" spans="1:9">
      <c r="A8600" s="79">
        <v>44189</v>
      </c>
      <c r="B8600" s="80">
        <v>5</v>
      </c>
      <c r="C8600" s="81">
        <v>13.89</v>
      </c>
      <c r="D8600" s="67"/>
      <c r="E8600" s="67"/>
      <c r="F8600" s="67"/>
      <c r="G8600" s="67"/>
      <c r="H8600" s="67"/>
      <c r="I8600" s="67"/>
    </row>
    <row r="8601" spans="1:9">
      <c r="A8601" s="79">
        <v>44189</v>
      </c>
      <c r="B8601" s="80">
        <v>6</v>
      </c>
      <c r="C8601" s="81">
        <v>15.05</v>
      </c>
      <c r="D8601" s="67"/>
      <c r="E8601" s="67"/>
      <c r="F8601" s="67"/>
      <c r="G8601" s="67"/>
      <c r="H8601" s="67"/>
      <c r="I8601" s="67"/>
    </row>
    <row r="8602" spans="1:9">
      <c r="A8602" s="79">
        <v>44189</v>
      </c>
      <c r="B8602" s="80">
        <v>7</v>
      </c>
      <c r="C8602" s="81">
        <v>16.88</v>
      </c>
      <c r="D8602" s="67"/>
      <c r="E8602" s="67"/>
      <c r="F8602" s="67"/>
      <c r="G8602" s="67"/>
      <c r="H8602" s="67"/>
      <c r="I8602" s="67"/>
    </row>
    <row r="8603" spans="1:9">
      <c r="A8603" s="79">
        <v>44189</v>
      </c>
      <c r="B8603" s="80">
        <v>8</v>
      </c>
      <c r="C8603" s="81">
        <v>17.559999999999999</v>
      </c>
      <c r="D8603" s="67"/>
      <c r="E8603" s="67"/>
      <c r="F8603" s="67"/>
      <c r="G8603" s="67"/>
      <c r="H8603" s="67"/>
      <c r="I8603" s="67"/>
    </row>
    <row r="8604" spans="1:9">
      <c r="A8604" s="79">
        <v>44189</v>
      </c>
      <c r="B8604" s="80">
        <v>9</v>
      </c>
      <c r="C8604" s="81">
        <v>18.600000000000001</v>
      </c>
      <c r="D8604" s="67"/>
      <c r="E8604" s="67"/>
      <c r="F8604" s="67"/>
      <c r="G8604" s="67"/>
      <c r="H8604" s="67"/>
      <c r="I8604" s="67"/>
    </row>
    <row r="8605" spans="1:9">
      <c r="A8605" s="79">
        <v>44189</v>
      </c>
      <c r="B8605" s="80">
        <v>10</v>
      </c>
      <c r="C8605" s="81">
        <v>19.3</v>
      </c>
      <c r="D8605" s="67"/>
      <c r="E8605" s="67"/>
      <c r="F8605" s="67"/>
      <c r="G8605" s="67"/>
      <c r="H8605" s="67"/>
      <c r="I8605" s="67"/>
    </row>
    <row r="8606" spans="1:9">
      <c r="A8606" s="79">
        <v>44189</v>
      </c>
      <c r="B8606" s="80">
        <v>11</v>
      </c>
      <c r="C8606" s="81">
        <v>20.04</v>
      </c>
      <c r="D8606" s="67"/>
      <c r="E8606" s="67"/>
      <c r="F8606" s="67"/>
      <c r="G8606" s="67"/>
      <c r="H8606" s="67"/>
      <c r="I8606" s="67"/>
    </row>
    <row r="8607" spans="1:9">
      <c r="A8607" s="79">
        <v>44189</v>
      </c>
      <c r="B8607" s="80">
        <v>12</v>
      </c>
      <c r="C8607" s="81">
        <v>20.7</v>
      </c>
      <c r="D8607" s="67"/>
      <c r="E8607" s="67"/>
      <c r="F8607" s="67"/>
      <c r="G8607" s="67"/>
      <c r="H8607" s="67"/>
      <c r="I8607" s="67"/>
    </row>
    <row r="8608" spans="1:9">
      <c r="A8608" s="79">
        <v>44189</v>
      </c>
      <c r="B8608" s="80">
        <v>13</v>
      </c>
      <c r="C8608" s="81">
        <v>19.329999999999998</v>
      </c>
      <c r="D8608" s="67"/>
      <c r="E8608" s="67"/>
      <c r="F8608" s="67"/>
      <c r="G8608" s="67"/>
      <c r="H8608" s="67"/>
      <c r="I8608" s="67"/>
    </row>
    <row r="8609" spans="1:9">
      <c r="A8609" s="79">
        <v>44189</v>
      </c>
      <c r="B8609" s="80">
        <v>14</v>
      </c>
      <c r="C8609" s="81">
        <v>27.01</v>
      </c>
      <c r="D8609" s="67"/>
      <c r="E8609" s="67"/>
      <c r="F8609" s="67"/>
      <c r="G8609" s="67"/>
      <c r="H8609" s="67"/>
      <c r="I8609" s="67"/>
    </row>
    <row r="8610" spans="1:9">
      <c r="A8610" s="79">
        <v>44189</v>
      </c>
      <c r="B8610" s="80">
        <v>15</v>
      </c>
      <c r="C8610" s="81">
        <v>18.39</v>
      </c>
      <c r="D8610" s="67"/>
      <c r="E8610" s="67"/>
      <c r="F8610" s="67"/>
      <c r="G8610" s="67"/>
      <c r="H8610" s="67"/>
      <c r="I8610" s="67"/>
    </row>
    <row r="8611" spans="1:9">
      <c r="A8611" s="79">
        <v>44189</v>
      </c>
      <c r="B8611" s="80">
        <v>16</v>
      </c>
      <c r="C8611" s="81">
        <v>19.47</v>
      </c>
      <c r="D8611" s="67"/>
      <c r="E8611" s="67"/>
      <c r="F8611" s="67"/>
      <c r="G8611" s="67"/>
      <c r="H8611" s="67"/>
      <c r="I8611" s="67"/>
    </row>
    <row r="8612" spans="1:9">
      <c r="A8612" s="79">
        <v>44189</v>
      </c>
      <c r="B8612" s="80">
        <v>17</v>
      </c>
      <c r="C8612" s="81">
        <v>22.41</v>
      </c>
      <c r="D8612" s="67"/>
      <c r="E8612" s="67"/>
      <c r="F8612" s="67"/>
      <c r="G8612" s="67"/>
      <c r="H8612" s="67"/>
      <c r="I8612" s="67"/>
    </row>
    <row r="8613" spans="1:9">
      <c r="A8613" s="79">
        <v>44189</v>
      </c>
      <c r="B8613" s="80">
        <v>18</v>
      </c>
      <c r="C8613" s="81">
        <v>24.43</v>
      </c>
      <c r="D8613" s="67"/>
      <c r="E8613" s="67"/>
      <c r="F8613" s="67"/>
      <c r="G8613" s="67"/>
      <c r="H8613" s="67"/>
      <c r="I8613" s="67"/>
    </row>
    <row r="8614" spans="1:9">
      <c r="A8614" s="79">
        <v>44189</v>
      </c>
      <c r="B8614" s="80">
        <v>19</v>
      </c>
      <c r="C8614" s="81">
        <v>25.98</v>
      </c>
      <c r="D8614" s="67"/>
      <c r="E8614" s="67"/>
      <c r="F8614" s="67"/>
      <c r="G8614" s="67"/>
      <c r="H8614" s="67"/>
      <c r="I8614" s="67"/>
    </row>
    <row r="8615" spans="1:9">
      <c r="A8615" s="79">
        <v>44189</v>
      </c>
      <c r="B8615" s="80">
        <v>20</v>
      </c>
      <c r="C8615" s="81">
        <v>21.18</v>
      </c>
      <c r="D8615" s="67"/>
      <c r="E8615" s="67"/>
      <c r="F8615" s="67"/>
      <c r="G8615" s="67"/>
      <c r="H8615" s="67"/>
      <c r="I8615" s="67"/>
    </row>
    <row r="8616" spans="1:9">
      <c r="A8616" s="79">
        <v>44189</v>
      </c>
      <c r="B8616" s="80">
        <v>21</v>
      </c>
      <c r="C8616" s="81">
        <v>21.41</v>
      </c>
      <c r="D8616" s="67"/>
      <c r="E8616" s="67"/>
      <c r="F8616" s="67"/>
      <c r="G8616" s="67"/>
      <c r="H8616" s="67"/>
      <c r="I8616" s="67"/>
    </row>
    <row r="8617" spans="1:9">
      <c r="A8617" s="79">
        <v>44189</v>
      </c>
      <c r="B8617" s="80">
        <v>22</v>
      </c>
      <c r="C8617" s="81">
        <v>23.66</v>
      </c>
      <c r="D8617" s="67"/>
      <c r="E8617" s="67"/>
      <c r="F8617" s="67"/>
      <c r="G8617" s="67"/>
      <c r="H8617" s="67"/>
      <c r="I8617" s="67"/>
    </row>
    <row r="8618" spans="1:9">
      <c r="A8618" s="79">
        <v>44189</v>
      </c>
      <c r="B8618" s="80">
        <v>23</v>
      </c>
      <c r="C8618" s="81">
        <v>23.87</v>
      </c>
      <c r="D8618" s="67"/>
      <c r="E8618" s="67"/>
      <c r="F8618" s="67"/>
      <c r="G8618" s="67"/>
      <c r="H8618" s="67"/>
      <c r="I8618" s="67"/>
    </row>
    <row r="8619" spans="1:9">
      <c r="A8619" s="79">
        <v>44189</v>
      </c>
      <c r="B8619" s="80">
        <v>24</v>
      </c>
      <c r="C8619" s="81">
        <v>130.29</v>
      </c>
      <c r="D8619" s="67"/>
      <c r="E8619" s="67"/>
      <c r="F8619" s="67"/>
      <c r="G8619" s="67"/>
      <c r="H8619" s="67"/>
      <c r="I8619" s="67"/>
    </row>
    <row r="8620" spans="1:9">
      <c r="A8620" s="79">
        <v>44190</v>
      </c>
      <c r="B8620" s="80">
        <v>1</v>
      </c>
      <c r="C8620" s="81">
        <v>22.59</v>
      </c>
      <c r="D8620" s="67"/>
      <c r="E8620" s="67"/>
      <c r="F8620" s="67"/>
      <c r="G8620" s="67"/>
      <c r="H8620" s="67"/>
      <c r="I8620" s="67"/>
    </row>
    <row r="8621" spans="1:9">
      <c r="A8621" s="79">
        <v>44190</v>
      </c>
      <c r="B8621" s="80">
        <v>2</v>
      </c>
      <c r="C8621" s="81">
        <v>22.14</v>
      </c>
      <c r="D8621" s="67"/>
      <c r="E8621" s="67"/>
      <c r="F8621" s="67"/>
      <c r="G8621" s="67"/>
      <c r="H8621" s="67"/>
      <c r="I8621" s="67"/>
    </row>
    <row r="8622" spans="1:9">
      <c r="A8622" s="79">
        <v>44190</v>
      </c>
      <c r="B8622" s="80">
        <v>3</v>
      </c>
      <c r="C8622" s="81">
        <v>22.41</v>
      </c>
      <c r="D8622" s="67"/>
      <c r="E8622" s="67"/>
      <c r="F8622" s="67"/>
      <c r="G8622" s="67"/>
      <c r="H8622" s="67"/>
      <c r="I8622" s="67"/>
    </row>
    <row r="8623" spans="1:9">
      <c r="A8623" s="79">
        <v>44190</v>
      </c>
      <c r="B8623" s="80">
        <v>4</v>
      </c>
      <c r="C8623" s="81">
        <v>22.76</v>
      </c>
      <c r="D8623" s="67"/>
      <c r="E8623" s="67"/>
      <c r="F8623" s="67"/>
      <c r="G8623" s="67"/>
      <c r="H8623" s="67"/>
      <c r="I8623" s="67"/>
    </row>
    <row r="8624" spans="1:9">
      <c r="A8624" s="79">
        <v>44190</v>
      </c>
      <c r="B8624" s="80">
        <v>5</v>
      </c>
      <c r="C8624" s="81">
        <v>22.49</v>
      </c>
      <c r="D8624" s="67"/>
      <c r="E8624" s="67"/>
      <c r="F8624" s="67"/>
      <c r="G8624" s="67"/>
      <c r="H8624" s="67"/>
      <c r="I8624" s="67"/>
    </row>
    <row r="8625" spans="1:9">
      <c r="A8625" s="79">
        <v>44190</v>
      </c>
      <c r="B8625" s="80">
        <v>6</v>
      </c>
      <c r="C8625" s="81">
        <v>25.4</v>
      </c>
      <c r="D8625" s="67"/>
      <c r="E8625" s="67"/>
      <c r="F8625" s="67"/>
      <c r="G8625" s="67"/>
      <c r="H8625" s="67"/>
      <c r="I8625" s="67"/>
    </row>
    <row r="8626" spans="1:9">
      <c r="A8626" s="79">
        <v>44190</v>
      </c>
      <c r="B8626" s="80">
        <v>7</v>
      </c>
      <c r="C8626" s="81">
        <v>49.07</v>
      </c>
      <c r="D8626" s="67"/>
      <c r="E8626" s="67"/>
      <c r="F8626" s="67"/>
      <c r="G8626" s="67"/>
      <c r="H8626" s="67"/>
      <c r="I8626" s="67"/>
    </row>
    <row r="8627" spans="1:9">
      <c r="A8627" s="79">
        <v>44190</v>
      </c>
      <c r="B8627" s="80">
        <v>8</v>
      </c>
      <c r="C8627" s="81">
        <v>21.44</v>
      </c>
      <c r="D8627" s="67"/>
      <c r="E8627" s="67"/>
      <c r="F8627" s="67"/>
      <c r="G8627" s="67"/>
      <c r="H8627" s="67"/>
      <c r="I8627" s="67"/>
    </row>
    <row r="8628" spans="1:9">
      <c r="A8628" s="79">
        <v>44190</v>
      </c>
      <c r="B8628" s="80">
        <v>9</v>
      </c>
      <c r="C8628" s="81">
        <v>25.32</v>
      </c>
      <c r="D8628" s="67"/>
      <c r="E8628" s="67"/>
      <c r="F8628" s="67"/>
      <c r="G8628" s="67"/>
      <c r="H8628" s="67"/>
      <c r="I8628" s="67"/>
    </row>
    <row r="8629" spans="1:9">
      <c r="A8629" s="79">
        <v>44190</v>
      </c>
      <c r="B8629" s="80">
        <v>10</v>
      </c>
      <c r="C8629" s="81">
        <v>24.07</v>
      </c>
      <c r="D8629" s="67"/>
      <c r="E8629" s="67"/>
      <c r="F8629" s="67"/>
      <c r="G8629" s="67"/>
      <c r="H8629" s="67"/>
      <c r="I8629" s="67"/>
    </row>
    <row r="8630" spans="1:9">
      <c r="A8630" s="79">
        <v>44190</v>
      </c>
      <c r="B8630" s="80">
        <v>11</v>
      </c>
      <c r="C8630" s="81">
        <v>25.19</v>
      </c>
      <c r="D8630" s="67"/>
      <c r="E8630" s="67"/>
      <c r="F8630" s="67"/>
      <c r="G8630" s="67"/>
      <c r="H8630" s="67"/>
      <c r="I8630" s="67"/>
    </row>
    <row r="8631" spans="1:9">
      <c r="A8631" s="79">
        <v>44190</v>
      </c>
      <c r="B8631" s="80">
        <v>12</v>
      </c>
      <c r="C8631" s="81">
        <v>27.37</v>
      </c>
      <c r="D8631" s="67"/>
      <c r="E8631" s="67"/>
      <c r="F8631" s="67"/>
      <c r="G8631" s="67"/>
      <c r="H8631" s="67"/>
      <c r="I8631" s="67"/>
    </row>
    <row r="8632" spans="1:9">
      <c r="A8632" s="79">
        <v>44190</v>
      </c>
      <c r="B8632" s="80">
        <v>13</v>
      </c>
      <c r="C8632" s="81">
        <v>22.73</v>
      </c>
      <c r="D8632" s="67"/>
      <c r="E8632" s="67"/>
      <c r="F8632" s="67"/>
      <c r="G8632" s="67"/>
      <c r="H8632" s="67"/>
      <c r="I8632" s="67"/>
    </row>
    <row r="8633" spans="1:9">
      <c r="A8633" s="79">
        <v>44190</v>
      </c>
      <c r="B8633" s="80">
        <v>14</v>
      </c>
      <c r="C8633" s="81">
        <v>21.59</v>
      </c>
      <c r="D8633" s="67"/>
      <c r="E8633" s="67"/>
      <c r="F8633" s="67"/>
      <c r="G8633" s="67"/>
      <c r="H8633" s="67"/>
      <c r="I8633" s="67"/>
    </row>
    <row r="8634" spans="1:9">
      <c r="A8634" s="79">
        <v>44190</v>
      </c>
      <c r="B8634" s="80">
        <v>15</v>
      </c>
      <c r="C8634" s="81">
        <v>20.29</v>
      </c>
      <c r="D8634" s="67"/>
      <c r="E8634" s="67"/>
      <c r="F8634" s="67"/>
      <c r="G8634" s="67"/>
      <c r="H8634" s="67"/>
      <c r="I8634" s="67"/>
    </row>
    <row r="8635" spans="1:9">
      <c r="A8635" s="79">
        <v>44190</v>
      </c>
      <c r="B8635" s="80">
        <v>16</v>
      </c>
      <c r="C8635" s="81">
        <v>19.87</v>
      </c>
      <c r="D8635" s="67"/>
      <c r="E8635" s="67"/>
      <c r="F8635" s="67"/>
      <c r="G8635" s="67"/>
      <c r="H8635" s="67"/>
      <c r="I8635" s="67"/>
    </row>
    <row r="8636" spans="1:9">
      <c r="A8636" s="79">
        <v>44190</v>
      </c>
      <c r="B8636" s="80">
        <v>17</v>
      </c>
      <c r="C8636" s="81">
        <v>19.940000000000001</v>
      </c>
      <c r="D8636" s="67"/>
      <c r="E8636" s="67"/>
      <c r="F8636" s="67"/>
      <c r="G8636" s="67"/>
      <c r="H8636" s="67"/>
      <c r="I8636" s="67"/>
    </row>
    <row r="8637" spans="1:9">
      <c r="A8637" s="79">
        <v>44190</v>
      </c>
      <c r="B8637" s="80">
        <v>18</v>
      </c>
      <c r="C8637" s="81">
        <v>25.11</v>
      </c>
      <c r="D8637" s="67"/>
      <c r="E8637" s="67"/>
      <c r="F8637" s="67"/>
      <c r="G8637" s="67"/>
      <c r="H8637" s="67"/>
      <c r="I8637" s="67"/>
    </row>
    <row r="8638" spans="1:9">
      <c r="A8638" s="79">
        <v>44190</v>
      </c>
      <c r="B8638" s="80">
        <v>19</v>
      </c>
      <c r="C8638" s="81">
        <v>28.29</v>
      </c>
      <c r="D8638" s="67"/>
      <c r="E8638" s="67"/>
      <c r="F8638" s="67"/>
      <c r="G8638" s="67"/>
      <c r="H8638" s="67"/>
      <c r="I8638" s="67"/>
    </row>
    <row r="8639" spans="1:9">
      <c r="A8639" s="79">
        <v>44190</v>
      </c>
      <c r="B8639" s="80">
        <v>20</v>
      </c>
      <c r="C8639" s="81">
        <v>25.19</v>
      </c>
      <c r="D8639" s="67"/>
      <c r="E8639" s="67"/>
      <c r="F8639" s="67"/>
      <c r="G8639" s="67"/>
      <c r="H8639" s="67"/>
      <c r="I8639" s="67"/>
    </row>
    <row r="8640" spans="1:9">
      <c r="A8640" s="79">
        <v>44190</v>
      </c>
      <c r="B8640" s="80">
        <v>21</v>
      </c>
      <c r="C8640" s="81">
        <v>25.16</v>
      </c>
      <c r="D8640" s="67"/>
      <c r="E8640" s="67"/>
      <c r="F8640" s="67"/>
      <c r="G8640" s="67"/>
      <c r="H8640" s="67"/>
      <c r="I8640" s="67"/>
    </row>
    <row r="8641" spans="1:9">
      <c r="A8641" s="79">
        <v>44190</v>
      </c>
      <c r="B8641" s="80">
        <v>22</v>
      </c>
      <c r="C8641" s="81">
        <v>26.6</v>
      </c>
      <c r="D8641" s="67"/>
      <c r="E8641" s="67"/>
      <c r="F8641" s="67"/>
      <c r="G8641" s="67"/>
      <c r="H8641" s="67"/>
      <c r="I8641" s="67"/>
    </row>
    <row r="8642" spans="1:9">
      <c r="A8642" s="79">
        <v>44190</v>
      </c>
      <c r="B8642" s="80">
        <v>23</v>
      </c>
      <c r="C8642" s="81">
        <v>22.13</v>
      </c>
      <c r="D8642" s="67"/>
      <c r="E8642" s="67"/>
      <c r="F8642" s="67"/>
      <c r="G8642" s="67"/>
      <c r="H8642" s="67"/>
      <c r="I8642" s="67"/>
    </row>
    <row r="8643" spans="1:9">
      <c r="A8643" s="79">
        <v>44190</v>
      </c>
      <c r="B8643" s="80">
        <v>24</v>
      </c>
      <c r="C8643" s="81">
        <v>19.829999999999998</v>
      </c>
      <c r="D8643" s="67"/>
      <c r="E8643" s="67"/>
      <c r="F8643" s="67"/>
      <c r="G8643" s="67"/>
      <c r="H8643" s="67"/>
      <c r="I8643" s="67"/>
    </row>
    <row r="8644" spans="1:9">
      <c r="A8644" s="79">
        <v>44191</v>
      </c>
      <c r="B8644" s="80">
        <v>1</v>
      </c>
      <c r="C8644" s="81">
        <v>20.73</v>
      </c>
      <c r="D8644" s="67"/>
      <c r="E8644" s="67"/>
      <c r="F8644" s="67"/>
      <c r="G8644" s="67"/>
      <c r="H8644" s="67"/>
      <c r="I8644" s="67"/>
    </row>
    <row r="8645" spans="1:9">
      <c r="A8645" s="79">
        <v>44191</v>
      </c>
      <c r="B8645" s="80">
        <v>2</v>
      </c>
      <c r="C8645" s="81">
        <v>22.78</v>
      </c>
      <c r="D8645" s="67"/>
      <c r="E8645" s="67"/>
      <c r="F8645" s="67"/>
      <c r="G8645" s="67"/>
      <c r="H8645" s="67"/>
      <c r="I8645" s="67"/>
    </row>
    <row r="8646" spans="1:9">
      <c r="A8646" s="79">
        <v>44191</v>
      </c>
      <c r="B8646" s="80">
        <v>3</v>
      </c>
      <c r="C8646" s="81">
        <v>22.12</v>
      </c>
      <c r="D8646" s="67"/>
      <c r="E8646" s="67"/>
      <c r="F8646" s="67"/>
      <c r="G8646" s="67"/>
      <c r="H8646" s="67"/>
      <c r="I8646" s="67"/>
    </row>
    <row r="8647" spans="1:9">
      <c r="A8647" s="79">
        <v>44191</v>
      </c>
      <c r="B8647" s="80">
        <v>4</v>
      </c>
      <c r="C8647" s="81">
        <v>21.91</v>
      </c>
      <c r="D8647" s="67"/>
      <c r="E8647" s="67"/>
      <c r="F8647" s="67"/>
      <c r="G8647" s="67"/>
      <c r="H8647" s="67"/>
      <c r="I8647" s="67"/>
    </row>
    <row r="8648" spans="1:9">
      <c r="A8648" s="79">
        <v>44191</v>
      </c>
      <c r="B8648" s="80">
        <v>5</v>
      </c>
      <c r="C8648" s="81">
        <v>22.88</v>
      </c>
      <c r="D8648" s="67"/>
      <c r="E8648" s="67"/>
      <c r="F8648" s="67"/>
      <c r="G8648" s="67"/>
      <c r="H8648" s="67"/>
      <c r="I8648" s="67"/>
    </row>
    <row r="8649" spans="1:9">
      <c r="A8649" s="79">
        <v>44191</v>
      </c>
      <c r="B8649" s="80">
        <v>6</v>
      </c>
      <c r="C8649" s="81">
        <v>23.44</v>
      </c>
      <c r="D8649" s="67"/>
      <c r="E8649" s="67"/>
      <c r="F8649" s="67"/>
      <c r="G8649" s="67"/>
      <c r="H8649" s="67"/>
      <c r="I8649" s="67"/>
    </row>
    <row r="8650" spans="1:9">
      <c r="A8650" s="79">
        <v>44191</v>
      </c>
      <c r="B8650" s="80">
        <v>7</v>
      </c>
      <c r="C8650" s="81">
        <v>35.200000000000003</v>
      </c>
      <c r="D8650" s="67"/>
      <c r="E8650" s="67"/>
      <c r="F8650" s="67"/>
      <c r="G8650" s="67"/>
      <c r="H8650" s="67"/>
      <c r="I8650" s="67"/>
    </row>
    <row r="8651" spans="1:9">
      <c r="A8651" s="79">
        <v>44191</v>
      </c>
      <c r="B8651" s="80">
        <v>8</v>
      </c>
      <c r="C8651" s="81">
        <v>28.11</v>
      </c>
      <c r="D8651" s="67"/>
      <c r="E8651" s="67"/>
      <c r="F8651" s="67"/>
      <c r="G8651" s="67"/>
      <c r="H8651" s="67"/>
      <c r="I8651" s="67"/>
    </row>
    <row r="8652" spans="1:9">
      <c r="A8652" s="79">
        <v>44191</v>
      </c>
      <c r="B8652" s="80">
        <v>9</v>
      </c>
      <c r="C8652" s="81">
        <v>27.14</v>
      </c>
      <c r="D8652" s="67"/>
      <c r="E8652" s="67"/>
      <c r="F8652" s="67"/>
      <c r="G8652" s="67"/>
      <c r="H8652" s="67"/>
      <c r="I8652" s="67"/>
    </row>
    <row r="8653" spans="1:9">
      <c r="A8653" s="79">
        <v>44191</v>
      </c>
      <c r="B8653" s="80">
        <v>10</v>
      </c>
      <c r="C8653" s="81">
        <v>24.89</v>
      </c>
      <c r="D8653" s="67"/>
      <c r="E8653" s="67"/>
      <c r="F8653" s="67"/>
      <c r="G8653" s="67"/>
      <c r="H8653" s="67"/>
      <c r="I8653" s="67"/>
    </row>
    <row r="8654" spans="1:9">
      <c r="A8654" s="79">
        <v>44191</v>
      </c>
      <c r="B8654" s="80">
        <v>11</v>
      </c>
      <c r="C8654" s="81">
        <v>27.36</v>
      </c>
      <c r="D8654" s="67"/>
      <c r="E8654" s="67"/>
      <c r="F8654" s="67"/>
      <c r="G8654" s="67"/>
      <c r="H8654" s="67"/>
      <c r="I8654" s="67"/>
    </row>
    <row r="8655" spans="1:9">
      <c r="A8655" s="79">
        <v>44191</v>
      </c>
      <c r="B8655" s="80">
        <v>12</v>
      </c>
      <c r="C8655" s="81">
        <v>29.25</v>
      </c>
      <c r="D8655" s="67"/>
      <c r="E8655" s="67"/>
      <c r="F8655" s="67"/>
      <c r="G8655" s="67"/>
      <c r="H8655" s="67"/>
      <c r="I8655" s="67"/>
    </row>
    <row r="8656" spans="1:9">
      <c r="A8656" s="79">
        <v>44191</v>
      </c>
      <c r="B8656" s="80">
        <v>13</v>
      </c>
      <c r="C8656" s="81">
        <v>24.44</v>
      </c>
      <c r="D8656" s="67"/>
      <c r="E8656" s="67"/>
      <c r="F8656" s="67"/>
      <c r="G8656" s="67"/>
      <c r="H8656" s="67"/>
      <c r="I8656" s="67"/>
    </row>
    <row r="8657" spans="1:9">
      <c r="A8657" s="79">
        <v>44191</v>
      </c>
      <c r="B8657" s="80">
        <v>14</v>
      </c>
      <c r="C8657" s="81">
        <v>22.49</v>
      </c>
      <c r="D8657" s="67"/>
      <c r="E8657" s="67"/>
      <c r="F8657" s="67"/>
      <c r="G8657" s="67"/>
      <c r="H8657" s="67"/>
      <c r="I8657" s="67"/>
    </row>
    <row r="8658" spans="1:9">
      <c r="A8658" s="79">
        <v>44191</v>
      </c>
      <c r="B8658" s="80">
        <v>15</v>
      </c>
      <c r="C8658" s="81">
        <v>23.73</v>
      </c>
      <c r="D8658" s="67"/>
      <c r="E8658" s="67"/>
      <c r="F8658" s="67"/>
      <c r="G8658" s="67"/>
      <c r="H8658" s="67"/>
      <c r="I8658" s="67"/>
    </row>
    <row r="8659" spans="1:9">
      <c r="A8659" s="79">
        <v>44191</v>
      </c>
      <c r="B8659" s="80">
        <v>16</v>
      </c>
      <c r="C8659" s="81">
        <v>22.4</v>
      </c>
      <c r="D8659" s="67"/>
      <c r="E8659" s="67"/>
      <c r="F8659" s="67"/>
      <c r="G8659" s="67"/>
      <c r="H8659" s="67"/>
      <c r="I8659" s="67"/>
    </row>
    <row r="8660" spans="1:9">
      <c r="A8660" s="79">
        <v>44191</v>
      </c>
      <c r="B8660" s="80">
        <v>17</v>
      </c>
      <c r="C8660" s="81">
        <v>23.34</v>
      </c>
      <c r="D8660" s="67"/>
      <c r="E8660" s="67"/>
      <c r="F8660" s="67"/>
      <c r="G8660" s="67"/>
      <c r="H8660" s="67"/>
      <c r="I8660" s="67"/>
    </row>
    <row r="8661" spans="1:9">
      <c r="A8661" s="79">
        <v>44191</v>
      </c>
      <c r="B8661" s="80">
        <v>18</v>
      </c>
      <c r="C8661" s="81">
        <v>26.16</v>
      </c>
      <c r="D8661" s="67"/>
      <c r="E8661" s="67"/>
      <c r="F8661" s="67"/>
      <c r="G8661" s="67"/>
      <c r="H8661" s="67"/>
      <c r="I8661" s="67"/>
    </row>
    <row r="8662" spans="1:9">
      <c r="A8662" s="79">
        <v>44191</v>
      </c>
      <c r="B8662" s="80">
        <v>19</v>
      </c>
      <c r="C8662" s="81">
        <v>26.51</v>
      </c>
      <c r="D8662" s="67"/>
      <c r="E8662" s="67"/>
      <c r="F8662" s="67"/>
      <c r="G8662" s="67"/>
      <c r="H8662" s="67"/>
      <c r="I8662" s="67"/>
    </row>
    <row r="8663" spans="1:9">
      <c r="A8663" s="79">
        <v>44191</v>
      </c>
      <c r="B8663" s="80">
        <v>20</v>
      </c>
      <c r="C8663" s="81">
        <v>24.22</v>
      </c>
      <c r="D8663" s="67"/>
      <c r="E8663" s="67"/>
      <c r="F8663" s="67"/>
      <c r="G8663" s="67"/>
      <c r="H8663" s="67"/>
      <c r="I8663" s="67"/>
    </row>
    <row r="8664" spans="1:9">
      <c r="A8664" s="79">
        <v>44191</v>
      </c>
      <c r="B8664" s="80">
        <v>21</v>
      </c>
      <c r="C8664" s="81">
        <v>22.76</v>
      </c>
      <c r="D8664" s="67"/>
      <c r="E8664" s="67"/>
      <c r="F8664" s="67"/>
      <c r="G8664" s="67"/>
      <c r="H8664" s="67"/>
      <c r="I8664" s="67"/>
    </row>
    <row r="8665" spans="1:9">
      <c r="A8665" s="79">
        <v>44191</v>
      </c>
      <c r="B8665" s="80">
        <v>22</v>
      </c>
      <c r="C8665" s="81">
        <v>22.58</v>
      </c>
      <c r="D8665" s="67"/>
      <c r="E8665" s="67"/>
      <c r="F8665" s="67"/>
      <c r="G8665" s="67"/>
      <c r="H8665" s="67"/>
      <c r="I8665" s="67"/>
    </row>
    <row r="8666" spans="1:9">
      <c r="A8666" s="79">
        <v>44191</v>
      </c>
      <c r="B8666" s="80">
        <v>23</v>
      </c>
      <c r="C8666" s="81">
        <v>21.25</v>
      </c>
      <c r="D8666" s="67"/>
      <c r="E8666" s="67"/>
      <c r="F8666" s="67"/>
      <c r="G8666" s="67"/>
      <c r="H8666" s="67"/>
      <c r="I8666" s="67"/>
    </row>
    <row r="8667" spans="1:9">
      <c r="A8667" s="79">
        <v>44191</v>
      </c>
      <c r="B8667" s="80">
        <v>24</v>
      </c>
      <c r="C8667" s="81">
        <v>20.07</v>
      </c>
      <c r="D8667" s="67"/>
      <c r="E8667" s="67"/>
      <c r="F8667" s="67"/>
      <c r="G8667" s="67"/>
      <c r="H8667" s="67"/>
      <c r="I8667" s="67"/>
    </row>
    <row r="8668" spans="1:9">
      <c r="A8668" s="79">
        <v>44192</v>
      </c>
      <c r="B8668" s="80">
        <v>1</v>
      </c>
      <c r="C8668" s="81">
        <v>20.22</v>
      </c>
      <c r="D8668" s="67"/>
      <c r="E8668" s="67"/>
      <c r="F8668" s="67"/>
      <c r="G8668" s="67"/>
      <c r="H8668" s="67"/>
      <c r="I8668" s="67"/>
    </row>
    <row r="8669" spans="1:9">
      <c r="A8669" s="79">
        <v>44192</v>
      </c>
      <c r="B8669" s="80">
        <v>2</v>
      </c>
      <c r="C8669" s="81">
        <v>20.260000000000002</v>
      </c>
      <c r="D8669" s="67"/>
      <c r="E8669" s="67"/>
      <c r="F8669" s="67"/>
      <c r="G8669" s="67"/>
      <c r="H8669" s="67"/>
      <c r="I8669" s="67"/>
    </row>
    <row r="8670" spans="1:9">
      <c r="A8670" s="79">
        <v>44192</v>
      </c>
      <c r="B8670" s="80">
        <v>3</v>
      </c>
      <c r="C8670" s="81">
        <v>21.2</v>
      </c>
      <c r="D8670" s="67"/>
      <c r="E8670" s="67"/>
      <c r="F8670" s="67"/>
      <c r="G8670" s="67"/>
      <c r="H8670" s="67"/>
      <c r="I8670" s="67"/>
    </row>
    <row r="8671" spans="1:9">
      <c r="A8671" s="79">
        <v>44192</v>
      </c>
      <c r="B8671" s="80">
        <v>4</v>
      </c>
      <c r="C8671" s="81">
        <v>21.47</v>
      </c>
      <c r="D8671" s="67"/>
      <c r="E8671" s="67"/>
      <c r="F8671" s="67"/>
      <c r="G8671" s="67"/>
      <c r="H8671" s="67"/>
      <c r="I8671" s="67"/>
    </row>
    <row r="8672" spans="1:9">
      <c r="A8672" s="79">
        <v>44192</v>
      </c>
      <c r="B8672" s="80">
        <v>5</v>
      </c>
      <c r="C8672" s="81">
        <v>22.15</v>
      </c>
      <c r="D8672" s="67"/>
      <c r="E8672" s="67"/>
      <c r="F8672" s="67"/>
      <c r="G8672" s="67"/>
      <c r="H8672" s="67"/>
      <c r="I8672" s="67"/>
    </row>
    <row r="8673" spans="1:9">
      <c r="A8673" s="79">
        <v>44192</v>
      </c>
      <c r="B8673" s="80">
        <v>6</v>
      </c>
      <c r="C8673" s="81">
        <v>19.02</v>
      </c>
      <c r="D8673" s="67"/>
      <c r="E8673" s="67"/>
      <c r="F8673" s="67"/>
      <c r="G8673" s="67"/>
      <c r="H8673" s="67"/>
      <c r="I8673" s="67"/>
    </row>
    <row r="8674" spans="1:9">
      <c r="A8674" s="79">
        <v>44192</v>
      </c>
      <c r="B8674" s="80">
        <v>7</v>
      </c>
      <c r="C8674" s="81">
        <v>19.82</v>
      </c>
      <c r="D8674" s="67"/>
      <c r="E8674" s="67"/>
      <c r="F8674" s="67"/>
      <c r="G8674" s="67"/>
      <c r="H8674" s="67"/>
      <c r="I8674" s="67"/>
    </row>
    <row r="8675" spans="1:9">
      <c r="A8675" s="79">
        <v>44192</v>
      </c>
      <c r="B8675" s="80">
        <v>8</v>
      </c>
      <c r="C8675" s="81">
        <v>21.06</v>
      </c>
      <c r="D8675" s="67"/>
      <c r="E8675" s="67"/>
      <c r="F8675" s="67"/>
      <c r="G8675" s="67"/>
      <c r="H8675" s="67"/>
      <c r="I8675" s="67"/>
    </row>
    <row r="8676" spans="1:9">
      <c r="A8676" s="79">
        <v>44192</v>
      </c>
      <c r="B8676" s="80">
        <v>9</v>
      </c>
      <c r="C8676" s="81">
        <v>21.5</v>
      </c>
      <c r="D8676" s="67"/>
      <c r="E8676" s="67"/>
      <c r="F8676" s="67"/>
      <c r="G8676" s="67"/>
      <c r="H8676" s="67"/>
      <c r="I8676" s="67"/>
    </row>
    <row r="8677" spans="1:9">
      <c r="A8677" s="79">
        <v>44192</v>
      </c>
      <c r="B8677" s="80">
        <v>10</v>
      </c>
      <c r="C8677" s="81">
        <v>19.84</v>
      </c>
      <c r="D8677" s="67"/>
      <c r="E8677" s="67"/>
      <c r="F8677" s="67"/>
      <c r="G8677" s="67"/>
      <c r="H8677" s="67"/>
      <c r="I8677" s="67"/>
    </row>
    <row r="8678" spans="1:9">
      <c r="A8678" s="79">
        <v>44192</v>
      </c>
      <c r="B8678" s="80">
        <v>11</v>
      </c>
      <c r="C8678" s="81">
        <v>20.64</v>
      </c>
      <c r="D8678" s="67"/>
      <c r="E8678" s="67"/>
      <c r="F8678" s="67"/>
      <c r="G8678" s="67"/>
      <c r="H8678" s="67"/>
      <c r="I8678" s="67"/>
    </row>
    <row r="8679" spans="1:9">
      <c r="A8679" s="79">
        <v>44192</v>
      </c>
      <c r="B8679" s="80">
        <v>12</v>
      </c>
      <c r="C8679" s="81">
        <v>19.809999999999999</v>
      </c>
      <c r="D8679" s="67"/>
      <c r="E8679" s="67"/>
      <c r="F8679" s="67"/>
      <c r="G8679" s="67"/>
      <c r="H8679" s="67"/>
      <c r="I8679" s="67"/>
    </row>
    <row r="8680" spans="1:9">
      <c r="A8680" s="79">
        <v>44192</v>
      </c>
      <c r="B8680" s="80">
        <v>13</v>
      </c>
      <c r="C8680" s="81">
        <v>19.12</v>
      </c>
      <c r="D8680" s="67"/>
      <c r="E8680" s="67"/>
      <c r="F8680" s="67"/>
      <c r="G8680" s="67"/>
      <c r="H8680" s="67"/>
      <c r="I8680" s="67"/>
    </row>
    <row r="8681" spans="1:9">
      <c r="A8681" s="79">
        <v>44192</v>
      </c>
      <c r="B8681" s="80">
        <v>14</v>
      </c>
      <c r="C8681" s="81">
        <v>19.16</v>
      </c>
      <c r="D8681" s="67"/>
      <c r="E8681" s="67"/>
      <c r="F8681" s="67"/>
      <c r="G8681" s="67"/>
      <c r="H8681" s="67"/>
      <c r="I8681" s="67"/>
    </row>
    <row r="8682" spans="1:9">
      <c r="A8682" s="79">
        <v>44192</v>
      </c>
      <c r="B8682" s="80">
        <v>15</v>
      </c>
      <c r="C8682" s="81">
        <v>18.53</v>
      </c>
      <c r="D8682" s="67"/>
      <c r="E8682" s="67"/>
      <c r="F8682" s="67"/>
      <c r="G8682" s="67"/>
      <c r="H8682" s="67"/>
      <c r="I8682" s="67"/>
    </row>
    <row r="8683" spans="1:9">
      <c r="A8683" s="79">
        <v>44192</v>
      </c>
      <c r="B8683" s="80">
        <v>16</v>
      </c>
      <c r="C8683" s="81">
        <v>17.440000000000001</v>
      </c>
      <c r="D8683" s="67"/>
      <c r="E8683" s="67"/>
      <c r="F8683" s="67"/>
      <c r="G8683" s="67"/>
      <c r="H8683" s="67"/>
      <c r="I8683" s="67"/>
    </row>
    <row r="8684" spans="1:9">
      <c r="A8684" s="79">
        <v>44192</v>
      </c>
      <c r="B8684" s="80">
        <v>17</v>
      </c>
      <c r="C8684" s="81">
        <v>17.59</v>
      </c>
      <c r="D8684" s="67"/>
      <c r="E8684" s="67"/>
      <c r="F8684" s="67"/>
      <c r="G8684" s="67"/>
      <c r="H8684" s="67"/>
      <c r="I8684" s="67"/>
    </row>
    <row r="8685" spans="1:9">
      <c r="A8685" s="79">
        <v>44192</v>
      </c>
      <c r="B8685" s="80">
        <v>18</v>
      </c>
      <c r="C8685" s="81">
        <v>18.82</v>
      </c>
      <c r="D8685" s="67"/>
      <c r="E8685" s="67"/>
      <c r="F8685" s="67"/>
      <c r="G8685" s="67"/>
      <c r="H8685" s="67"/>
      <c r="I8685" s="67"/>
    </row>
    <row r="8686" spans="1:9">
      <c r="A8686" s="79">
        <v>44192</v>
      </c>
      <c r="B8686" s="80">
        <v>19</v>
      </c>
      <c r="C8686" s="81">
        <v>19.77</v>
      </c>
      <c r="D8686" s="67"/>
      <c r="E8686" s="67"/>
      <c r="F8686" s="67"/>
      <c r="G8686" s="67"/>
      <c r="H8686" s="67"/>
      <c r="I8686" s="67"/>
    </row>
    <row r="8687" spans="1:9">
      <c r="A8687" s="79">
        <v>44192</v>
      </c>
      <c r="B8687" s="80">
        <v>20</v>
      </c>
      <c r="C8687" s="81">
        <v>19.149999999999999</v>
      </c>
      <c r="D8687" s="67"/>
      <c r="E8687" s="67"/>
      <c r="F8687" s="67"/>
      <c r="G8687" s="67"/>
      <c r="H8687" s="67"/>
      <c r="I8687" s="67"/>
    </row>
    <row r="8688" spans="1:9">
      <c r="A8688" s="79">
        <v>44192</v>
      </c>
      <c r="B8688" s="80">
        <v>21</v>
      </c>
      <c r="C8688" s="81">
        <v>18.399999999999999</v>
      </c>
      <c r="D8688" s="67"/>
      <c r="E8688" s="67"/>
      <c r="F8688" s="67"/>
      <c r="G8688" s="67"/>
      <c r="H8688" s="67"/>
      <c r="I8688" s="67"/>
    </row>
    <row r="8689" spans="1:9">
      <c r="A8689" s="79">
        <v>44192</v>
      </c>
      <c r="B8689" s="80">
        <v>22</v>
      </c>
      <c r="C8689" s="81">
        <v>17.649999999999999</v>
      </c>
      <c r="D8689" s="67"/>
      <c r="E8689" s="67"/>
      <c r="F8689" s="67"/>
      <c r="G8689" s="67"/>
      <c r="H8689" s="67"/>
      <c r="I8689" s="67"/>
    </row>
    <row r="8690" spans="1:9">
      <c r="A8690" s="79">
        <v>44192</v>
      </c>
      <c r="B8690" s="80">
        <v>23</v>
      </c>
      <c r="C8690" s="81">
        <v>17.47</v>
      </c>
      <c r="D8690" s="67"/>
      <c r="E8690" s="67"/>
      <c r="F8690" s="67"/>
      <c r="G8690" s="67"/>
      <c r="H8690" s="67"/>
      <c r="I8690" s="67"/>
    </row>
    <row r="8691" spans="1:9">
      <c r="A8691" s="79">
        <v>44192</v>
      </c>
      <c r="B8691" s="80">
        <v>24</v>
      </c>
      <c r="C8691" s="81">
        <v>17.7</v>
      </c>
      <c r="D8691" s="67"/>
      <c r="E8691" s="67"/>
      <c r="F8691" s="67"/>
      <c r="G8691" s="67"/>
      <c r="H8691" s="67"/>
      <c r="I8691" s="67"/>
    </row>
    <row r="8692" spans="1:9">
      <c r="A8692" s="79">
        <v>44193</v>
      </c>
      <c r="B8692" s="80">
        <v>1</v>
      </c>
      <c r="C8692" s="81">
        <v>17.14</v>
      </c>
      <c r="D8692" s="67"/>
      <c r="E8692" s="67"/>
      <c r="F8692" s="67"/>
      <c r="G8692" s="67"/>
      <c r="H8692" s="67"/>
      <c r="I8692" s="67"/>
    </row>
    <row r="8693" spans="1:9">
      <c r="A8693" s="79">
        <v>44193</v>
      </c>
      <c r="B8693" s="80">
        <v>2</v>
      </c>
      <c r="C8693" s="81">
        <v>16.920000000000002</v>
      </c>
      <c r="D8693" s="67"/>
      <c r="E8693" s="67"/>
      <c r="F8693" s="67"/>
      <c r="G8693" s="67"/>
      <c r="H8693" s="67"/>
      <c r="I8693" s="67"/>
    </row>
    <row r="8694" spans="1:9">
      <c r="A8694" s="79">
        <v>44193</v>
      </c>
      <c r="B8694" s="80">
        <v>3</v>
      </c>
      <c r="C8694" s="81">
        <v>16.12</v>
      </c>
      <c r="D8694" s="67"/>
      <c r="E8694" s="67"/>
      <c r="F8694" s="67"/>
      <c r="G8694" s="67"/>
      <c r="H8694" s="67"/>
      <c r="I8694" s="67"/>
    </row>
    <row r="8695" spans="1:9">
      <c r="A8695" s="79">
        <v>44193</v>
      </c>
      <c r="B8695" s="80">
        <v>4</v>
      </c>
      <c r="C8695" s="81">
        <v>16.68</v>
      </c>
      <c r="D8695" s="67"/>
      <c r="E8695" s="67"/>
      <c r="F8695" s="67"/>
      <c r="G8695" s="67"/>
      <c r="H8695" s="67"/>
      <c r="I8695" s="67"/>
    </row>
    <row r="8696" spans="1:9">
      <c r="A8696" s="79">
        <v>44193</v>
      </c>
      <c r="B8696" s="80">
        <v>5</v>
      </c>
      <c r="C8696" s="81">
        <v>16.91</v>
      </c>
      <c r="D8696" s="67"/>
      <c r="E8696" s="67"/>
      <c r="F8696" s="67"/>
      <c r="G8696" s="67"/>
      <c r="H8696" s="67"/>
      <c r="I8696" s="67"/>
    </row>
    <row r="8697" spans="1:9">
      <c r="A8697" s="79">
        <v>44193</v>
      </c>
      <c r="B8697" s="80">
        <v>6</v>
      </c>
      <c r="C8697" s="81">
        <v>17.12</v>
      </c>
      <c r="D8697" s="67"/>
      <c r="E8697" s="67"/>
      <c r="F8697" s="67"/>
      <c r="G8697" s="67"/>
      <c r="H8697" s="67"/>
      <c r="I8697" s="67"/>
    </row>
    <row r="8698" spans="1:9">
      <c r="A8698" s="79">
        <v>44193</v>
      </c>
      <c r="B8698" s="80">
        <v>7</v>
      </c>
      <c r="C8698" s="81">
        <v>19.260000000000002</v>
      </c>
      <c r="D8698" s="67"/>
      <c r="E8698" s="67"/>
      <c r="F8698" s="67"/>
      <c r="G8698" s="67"/>
      <c r="H8698" s="67"/>
      <c r="I8698" s="67"/>
    </row>
    <row r="8699" spans="1:9">
      <c r="A8699" s="79">
        <v>44193</v>
      </c>
      <c r="B8699" s="80">
        <v>8</v>
      </c>
      <c r="C8699" s="81">
        <v>21.77</v>
      </c>
      <c r="D8699" s="67"/>
      <c r="E8699" s="67"/>
      <c r="F8699" s="67"/>
      <c r="G8699" s="67"/>
      <c r="H8699" s="67"/>
      <c r="I8699" s="67"/>
    </row>
    <row r="8700" spans="1:9">
      <c r="A8700" s="79">
        <v>44193</v>
      </c>
      <c r="B8700" s="80">
        <v>9</v>
      </c>
      <c r="C8700" s="81">
        <v>22.12</v>
      </c>
      <c r="D8700" s="67"/>
      <c r="E8700" s="67"/>
      <c r="F8700" s="67"/>
      <c r="G8700" s="67"/>
      <c r="H8700" s="67"/>
      <c r="I8700" s="67"/>
    </row>
    <row r="8701" spans="1:9">
      <c r="A8701" s="79">
        <v>44193</v>
      </c>
      <c r="B8701" s="80">
        <v>10</v>
      </c>
      <c r="C8701" s="81">
        <v>23.43</v>
      </c>
      <c r="D8701" s="67"/>
      <c r="E8701" s="67"/>
      <c r="F8701" s="67"/>
      <c r="G8701" s="67"/>
      <c r="H8701" s="67"/>
      <c r="I8701" s="67"/>
    </row>
    <row r="8702" spans="1:9">
      <c r="A8702" s="79">
        <v>44193</v>
      </c>
      <c r="B8702" s="80">
        <v>11</v>
      </c>
      <c r="C8702" s="81">
        <v>23.05</v>
      </c>
      <c r="D8702" s="67"/>
      <c r="E8702" s="67"/>
      <c r="F8702" s="67"/>
      <c r="G8702" s="67"/>
      <c r="H8702" s="67"/>
      <c r="I8702" s="67"/>
    </row>
    <row r="8703" spans="1:9">
      <c r="A8703" s="79">
        <v>44193</v>
      </c>
      <c r="B8703" s="80">
        <v>12</v>
      </c>
      <c r="C8703" s="81">
        <v>25.1</v>
      </c>
      <c r="D8703" s="67"/>
      <c r="E8703" s="67"/>
      <c r="F8703" s="67"/>
      <c r="G8703" s="67"/>
      <c r="H8703" s="67"/>
      <c r="I8703" s="67"/>
    </row>
    <row r="8704" spans="1:9">
      <c r="A8704" s="79">
        <v>44193</v>
      </c>
      <c r="B8704" s="80">
        <v>13</v>
      </c>
      <c r="C8704" s="81">
        <v>23.73</v>
      </c>
      <c r="D8704" s="67"/>
      <c r="E8704" s="67"/>
      <c r="F8704" s="67"/>
      <c r="G8704" s="67"/>
      <c r="H8704" s="67"/>
      <c r="I8704" s="67"/>
    </row>
    <row r="8705" spans="1:9">
      <c r="A8705" s="79">
        <v>44193</v>
      </c>
      <c r="B8705" s="80">
        <v>14</v>
      </c>
      <c r="C8705" s="81">
        <v>22.17</v>
      </c>
      <c r="D8705" s="67"/>
      <c r="E8705" s="67"/>
      <c r="F8705" s="67"/>
      <c r="G8705" s="67"/>
      <c r="H8705" s="67"/>
      <c r="I8705" s="67"/>
    </row>
    <row r="8706" spans="1:9">
      <c r="A8706" s="79">
        <v>44193</v>
      </c>
      <c r="B8706" s="80">
        <v>15</v>
      </c>
      <c r="C8706" s="81">
        <v>21.54</v>
      </c>
      <c r="D8706" s="67"/>
      <c r="E8706" s="67"/>
      <c r="F8706" s="67"/>
      <c r="G8706" s="67"/>
      <c r="H8706" s="67"/>
      <c r="I8706" s="67"/>
    </row>
    <row r="8707" spans="1:9">
      <c r="A8707" s="79">
        <v>44193</v>
      </c>
      <c r="B8707" s="80">
        <v>16</v>
      </c>
      <c r="C8707" s="81">
        <v>21.13</v>
      </c>
      <c r="D8707" s="67"/>
      <c r="E8707" s="67"/>
      <c r="F8707" s="67"/>
      <c r="G8707" s="67"/>
      <c r="H8707" s="67"/>
      <c r="I8707" s="67"/>
    </row>
    <row r="8708" spans="1:9">
      <c r="A8708" s="79">
        <v>44193</v>
      </c>
      <c r="B8708" s="80">
        <v>17</v>
      </c>
      <c r="C8708" s="81">
        <v>22.17</v>
      </c>
      <c r="D8708" s="67"/>
      <c r="E8708" s="67"/>
      <c r="F8708" s="67"/>
      <c r="G8708" s="67"/>
      <c r="H8708" s="67"/>
      <c r="I8708" s="67"/>
    </row>
    <row r="8709" spans="1:9">
      <c r="A8709" s="79">
        <v>44193</v>
      </c>
      <c r="B8709" s="80">
        <v>18</v>
      </c>
      <c r="C8709" s="81">
        <v>30.78</v>
      </c>
      <c r="D8709" s="67"/>
      <c r="E8709" s="67"/>
      <c r="F8709" s="67"/>
      <c r="G8709" s="67"/>
      <c r="H8709" s="67"/>
      <c r="I8709" s="67"/>
    </row>
    <row r="8710" spans="1:9">
      <c r="A8710" s="79">
        <v>44193</v>
      </c>
      <c r="B8710" s="80">
        <v>19</v>
      </c>
      <c r="C8710" s="81">
        <v>28.87</v>
      </c>
      <c r="D8710" s="67"/>
      <c r="E8710" s="67"/>
      <c r="F8710" s="67"/>
      <c r="G8710" s="67"/>
      <c r="H8710" s="67"/>
      <c r="I8710" s="67"/>
    </row>
    <row r="8711" spans="1:9">
      <c r="A8711" s="79">
        <v>44193</v>
      </c>
      <c r="B8711" s="80">
        <v>20</v>
      </c>
      <c r="C8711" s="81">
        <v>25.69</v>
      </c>
      <c r="D8711" s="67"/>
      <c r="E8711" s="67"/>
      <c r="F8711" s="67"/>
      <c r="G8711" s="67"/>
      <c r="H8711" s="67"/>
      <c r="I8711" s="67"/>
    </row>
    <row r="8712" spans="1:9">
      <c r="A8712" s="79">
        <v>44193</v>
      </c>
      <c r="B8712" s="80">
        <v>21</v>
      </c>
      <c r="C8712" s="81">
        <v>25.61</v>
      </c>
      <c r="D8712" s="67"/>
      <c r="E8712" s="67"/>
      <c r="F8712" s="67"/>
      <c r="G8712" s="67"/>
      <c r="H8712" s="67"/>
      <c r="I8712" s="67"/>
    </row>
    <row r="8713" spans="1:9">
      <c r="A8713" s="79">
        <v>44193</v>
      </c>
      <c r="B8713" s="80">
        <v>22</v>
      </c>
      <c r="C8713" s="81">
        <v>24.83</v>
      </c>
      <c r="D8713" s="67"/>
      <c r="E8713" s="67"/>
      <c r="F8713" s="67"/>
      <c r="G8713" s="67"/>
      <c r="H8713" s="67"/>
      <c r="I8713" s="67"/>
    </row>
    <row r="8714" spans="1:9">
      <c r="A8714" s="79">
        <v>44193</v>
      </c>
      <c r="B8714" s="80">
        <v>23</v>
      </c>
      <c r="C8714" s="81">
        <v>22.9</v>
      </c>
      <c r="D8714" s="67"/>
      <c r="E8714" s="67"/>
      <c r="F8714" s="67"/>
      <c r="G8714" s="67"/>
      <c r="H8714" s="67"/>
      <c r="I8714" s="67"/>
    </row>
    <row r="8715" spans="1:9">
      <c r="A8715" s="79">
        <v>44193</v>
      </c>
      <c r="B8715" s="80">
        <v>24</v>
      </c>
      <c r="C8715" s="81">
        <v>22.66</v>
      </c>
      <c r="D8715" s="67"/>
      <c r="E8715" s="67"/>
      <c r="F8715" s="67"/>
      <c r="G8715" s="67"/>
      <c r="H8715" s="67"/>
      <c r="I8715" s="67"/>
    </row>
    <row r="8716" spans="1:9">
      <c r="A8716" s="79">
        <v>44194</v>
      </c>
      <c r="B8716" s="80">
        <v>1</v>
      </c>
      <c r="C8716" s="81">
        <v>22.09</v>
      </c>
      <c r="D8716" s="67"/>
      <c r="E8716" s="67"/>
      <c r="F8716" s="67"/>
      <c r="G8716" s="67"/>
      <c r="H8716" s="67"/>
      <c r="I8716" s="67"/>
    </row>
    <row r="8717" spans="1:9">
      <c r="A8717" s="79">
        <v>44194</v>
      </c>
      <c r="B8717" s="80">
        <v>2</v>
      </c>
      <c r="C8717" s="81">
        <v>21.3</v>
      </c>
      <c r="D8717" s="67"/>
      <c r="E8717" s="67"/>
      <c r="F8717" s="67"/>
      <c r="G8717" s="67"/>
      <c r="H8717" s="67"/>
      <c r="I8717" s="67"/>
    </row>
    <row r="8718" spans="1:9">
      <c r="A8718" s="79">
        <v>44194</v>
      </c>
      <c r="B8718" s="80">
        <v>3</v>
      </c>
      <c r="C8718" s="81">
        <v>20.420000000000002</v>
      </c>
      <c r="D8718" s="67"/>
      <c r="E8718" s="67"/>
      <c r="F8718" s="67"/>
      <c r="G8718" s="67"/>
      <c r="H8718" s="67"/>
      <c r="I8718" s="67"/>
    </row>
    <row r="8719" spans="1:9">
      <c r="A8719" s="79">
        <v>44194</v>
      </c>
      <c r="B8719" s="80">
        <v>4</v>
      </c>
      <c r="C8719" s="81">
        <v>20.72</v>
      </c>
      <c r="D8719" s="67"/>
      <c r="E8719" s="67"/>
      <c r="F8719" s="67"/>
      <c r="G8719" s="67"/>
      <c r="H8719" s="67"/>
      <c r="I8719" s="67"/>
    </row>
    <row r="8720" spans="1:9">
      <c r="A8720" s="79">
        <v>44194</v>
      </c>
      <c r="B8720" s="80">
        <v>5</v>
      </c>
      <c r="C8720" s="81">
        <v>20.09</v>
      </c>
      <c r="D8720" s="67"/>
      <c r="E8720" s="67"/>
      <c r="F8720" s="67"/>
      <c r="G8720" s="67"/>
      <c r="H8720" s="67"/>
      <c r="I8720" s="67"/>
    </row>
    <row r="8721" spans="1:9">
      <c r="A8721" s="79">
        <v>44194</v>
      </c>
      <c r="B8721" s="80">
        <v>6</v>
      </c>
      <c r="C8721" s="81">
        <v>20.55</v>
      </c>
      <c r="D8721" s="67"/>
      <c r="E8721" s="67"/>
      <c r="F8721" s="67"/>
      <c r="G8721" s="67"/>
      <c r="H8721" s="67"/>
      <c r="I8721" s="67"/>
    </row>
    <row r="8722" spans="1:9">
      <c r="A8722" s="79">
        <v>44194</v>
      </c>
      <c r="B8722" s="80">
        <v>7</v>
      </c>
      <c r="C8722" s="81">
        <v>22.52</v>
      </c>
      <c r="D8722" s="67"/>
      <c r="E8722" s="67"/>
      <c r="F8722" s="67"/>
      <c r="G8722" s="67"/>
      <c r="H8722" s="67"/>
      <c r="I8722" s="67"/>
    </row>
    <row r="8723" spans="1:9">
      <c r="A8723" s="79">
        <v>44194</v>
      </c>
      <c r="B8723" s="80">
        <v>8</v>
      </c>
      <c r="C8723" s="81">
        <v>27.67</v>
      </c>
      <c r="D8723" s="67"/>
      <c r="E8723" s="67"/>
      <c r="F8723" s="67"/>
      <c r="G8723" s="67"/>
      <c r="H8723" s="67"/>
      <c r="I8723" s="67"/>
    </row>
    <row r="8724" spans="1:9">
      <c r="A8724" s="79">
        <v>44194</v>
      </c>
      <c r="B8724" s="80">
        <v>9</v>
      </c>
      <c r="C8724" s="81">
        <v>22.56</v>
      </c>
      <c r="D8724" s="67"/>
      <c r="E8724" s="67"/>
      <c r="F8724" s="67"/>
      <c r="G8724" s="67"/>
      <c r="H8724" s="67"/>
      <c r="I8724" s="67"/>
    </row>
    <row r="8725" spans="1:9">
      <c r="A8725" s="79">
        <v>44194</v>
      </c>
      <c r="B8725" s="80">
        <v>10</v>
      </c>
      <c r="C8725" s="81">
        <v>22.53</v>
      </c>
      <c r="D8725" s="67"/>
      <c r="E8725" s="67"/>
      <c r="F8725" s="67"/>
      <c r="G8725" s="67"/>
      <c r="H8725" s="67"/>
      <c r="I8725" s="67"/>
    </row>
    <row r="8726" spans="1:9">
      <c r="A8726" s="79">
        <v>44194</v>
      </c>
      <c r="B8726" s="80">
        <v>11</v>
      </c>
      <c r="C8726" s="81">
        <v>22.17</v>
      </c>
      <c r="D8726" s="67"/>
      <c r="E8726" s="67"/>
      <c r="F8726" s="67"/>
      <c r="G8726" s="67"/>
      <c r="H8726" s="67"/>
      <c r="I8726" s="67"/>
    </row>
    <row r="8727" spans="1:9">
      <c r="A8727" s="79">
        <v>44194</v>
      </c>
      <c r="B8727" s="80">
        <v>12</v>
      </c>
      <c r="C8727" s="81">
        <v>20.76</v>
      </c>
      <c r="D8727" s="67"/>
      <c r="E8727" s="67"/>
      <c r="F8727" s="67"/>
      <c r="G8727" s="67"/>
      <c r="H8727" s="67"/>
      <c r="I8727" s="67"/>
    </row>
    <row r="8728" spans="1:9">
      <c r="A8728" s="79">
        <v>44194</v>
      </c>
      <c r="B8728" s="80">
        <v>13</v>
      </c>
      <c r="C8728" s="81">
        <v>20.64</v>
      </c>
      <c r="D8728" s="67"/>
      <c r="E8728" s="67"/>
      <c r="F8728" s="67"/>
      <c r="G8728" s="67"/>
      <c r="H8728" s="67"/>
      <c r="I8728" s="67"/>
    </row>
    <row r="8729" spans="1:9">
      <c r="A8729" s="79">
        <v>44194</v>
      </c>
      <c r="B8729" s="80">
        <v>14</v>
      </c>
      <c r="C8729" s="81">
        <v>19.309999999999999</v>
      </c>
      <c r="D8729" s="67"/>
      <c r="E8729" s="67"/>
      <c r="F8729" s="67"/>
      <c r="G8729" s="67"/>
      <c r="H8729" s="67"/>
      <c r="I8729" s="67"/>
    </row>
    <row r="8730" spans="1:9">
      <c r="A8730" s="79">
        <v>44194</v>
      </c>
      <c r="B8730" s="80">
        <v>15</v>
      </c>
      <c r="C8730" s="81">
        <v>18.87</v>
      </c>
      <c r="D8730" s="67"/>
      <c r="E8730" s="67"/>
      <c r="F8730" s="67"/>
      <c r="G8730" s="67"/>
      <c r="H8730" s="67"/>
      <c r="I8730" s="67"/>
    </row>
    <row r="8731" spans="1:9">
      <c r="A8731" s="79">
        <v>44194</v>
      </c>
      <c r="B8731" s="80">
        <v>16</v>
      </c>
      <c r="C8731" s="81">
        <v>19.11</v>
      </c>
      <c r="D8731" s="67"/>
      <c r="E8731" s="67"/>
      <c r="F8731" s="67"/>
      <c r="G8731" s="67"/>
      <c r="H8731" s="67"/>
      <c r="I8731" s="67"/>
    </row>
    <row r="8732" spans="1:9">
      <c r="A8732" s="79">
        <v>44194</v>
      </c>
      <c r="B8732" s="80">
        <v>17</v>
      </c>
      <c r="C8732" s="81">
        <v>20.3</v>
      </c>
      <c r="D8732" s="67"/>
      <c r="E8732" s="67"/>
      <c r="F8732" s="67"/>
      <c r="G8732" s="67"/>
      <c r="H8732" s="67"/>
      <c r="I8732" s="67"/>
    </row>
    <row r="8733" spans="1:9">
      <c r="A8733" s="79">
        <v>44194</v>
      </c>
      <c r="B8733" s="80">
        <v>18</v>
      </c>
      <c r="C8733" s="81">
        <v>23.25</v>
      </c>
      <c r="D8733" s="67"/>
      <c r="E8733" s="67"/>
      <c r="F8733" s="67"/>
      <c r="G8733" s="67"/>
      <c r="H8733" s="67"/>
      <c r="I8733" s="67"/>
    </row>
    <row r="8734" spans="1:9">
      <c r="A8734" s="79">
        <v>44194</v>
      </c>
      <c r="B8734" s="80">
        <v>19</v>
      </c>
      <c r="C8734" s="81">
        <v>21.83</v>
      </c>
      <c r="D8734" s="67"/>
      <c r="E8734" s="67"/>
      <c r="F8734" s="67"/>
      <c r="G8734" s="67"/>
      <c r="H8734" s="67"/>
      <c r="I8734" s="67"/>
    </row>
    <row r="8735" spans="1:9">
      <c r="A8735" s="79">
        <v>44194</v>
      </c>
      <c r="B8735" s="80">
        <v>20</v>
      </c>
      <c r="C8735" s="81">
        <v>21.62</v>
      </c>
      <c r="D8735" s="67"/>
      <c r="E8735" s="67"/>
      <c r="F8735" s="67"/>
      <c r="G8735" s="67"/>
      <c r="H8735" s="67"/>
      <c r="I8735" s="67"/>
    </row>
    <row r="8736" spans="1:9">
      <c r="A8736" s="79">
        <v>44194</v>
      </c>
      <c r="B8736" s="80">
        <v>21</v>
      </c>
      <c r="C8736" s="81">
        <v>20.85</v>
      </c>
      <c r="D8736" s="67"/>
      <c r="E8736" s="67"/>
      <c r="F8736" s="67"/>
      <c r="G8736" s="67"/>
      <c r="H8736" s="67"/>
      <c r="I8736" s="67"/>
    </row>
    <row r="8737" spans="1:9">
      <c r="A8737" s="79">
        <v>44194</v>
      </c>
      <c r="B8737" s="80">
        <v>22</v>
      </c>
      <c r="C8737" s="81">
        <v>20.41</v>
      </c>
      <c r="D8737" s="67"/>
      <c r="E8737" s="67"/>
      <c r="F8737" s="67"/>
      <c r="G8737" s="67"/>
      <c r="H8737" s="67"/>
      <c r="I8737" s="67"/>
    </row>
    <row r="8738" spans="1:9">
      <c r="A8738" s="79">
        <v>44194</v>
      </c>
      <c r="B8738" s="80">
        <v>23</v>
      </c>
      <c r="C8738" s="81">
        <v>19.47</v>
      </c>
      <c r="D8738" s="67"/>
      <c r="E8738" s="67"/>
      <c r="F8738" s="67"/>
      <c r="G8738" s="67"/>
      <c r="H8738" s="67"/>
      <c r="I8738" s="67"/>
    </row>
    <row r="8739" spans="1:9">
      <c r="A8739" s="79">
        <v>44194</v>
      </c>
      <c r="B8739" s="80">
        <v>24</v>
      </c>
      <c r="C8739" s="81">
        <v>18.59</v>
      </c>
      <c r="D8739" s="67"/>
      <c r="E8739" s="67"/>
      <c r="F8739" s="67"/>
      <c r="G8739" s="67"/>
      <c r="H8739" s="67"/>
      <c r="I8739" s="67"/>
    </row>
    <row r="8740" spans="1:9">
      <c r="A8740" s="79">
        <v>44195</v>
      </c>
      <c r="B8740" s="80">
        <v>1</v>
      </c>
      <c r="C8740" s="81">
        <v>17.52</v>
      </c>
      <c r="D8740" s="67"/>
      <c r="E8740" s="67"/>
      <c r="F8740" s="67"/>
      <c r="G8740" s="67"/>
      <c r="H8740" s="67"/>
      <c r="I8740" s="67"/>
    </row>
    <row r="8741" spans="1:9">
      <c r="A8741" s="79">
        <v>44195</v>
      </c>
      <c r="B8741" s="80">
        <v>2</v>
      </c>
      <c r="C8741" s="81">
        <v>16</v>
      </c>
      <c r="D8741" s="67"/>
      <c r="E8741" s="67"/>
      <c r="F8741" s="67"/>
      <c r="G8741" s="67"/>
      <c r="H8741" s="67"/>
      <c r="I8741" s="67"/>
    </row>
    <row r="8742" spans="1:9">
      <c r="A8742" s="79">
        <v>44195</v>
      </c>
      <c r="B8742" s="80">
        <v>3</v>
      </c>
      <c r="C8742" s="81">
        <v>15.79</v>
      </c>
      <c r="D8742" s="67"/>
      <c r="E8742" s="67"/>
      <c r="F8742" s="67"/>
      <c r="G8742" s="67"/>
      <c r="H8742" s="67"/>
      <c r="I8742" s="67"/>
    </row>
    <row r="8743" spans="1:9">
      <c r="A8743" s="79">
        <v>44195</v>
      </c>
      <c r="B8743" s="80">
        <v>4</v>
      </c>
      <c r="C8743" s="81">
        <v>16.52</v>
      </c>
      <c r="D8743" s="67"/>
      <c r="E8743" s="67"/>
      <c r="F8743" s="67"/>
      <c r="G8743" s="67"/>
      <c r="H8743" s="67"/>
      <c r="I8743" s="67"/>
    </row>
    <row r="8744" spans="1:9">
      <c r="A8744" s="79">
        <v>44195</v>
      </c>
      <c r="B8744" s="80">
        <v>5</v>
      </c>
      <c r="C8744" s="81">
        <v>16.559999999999999</v>
      </c>
      <c r="D8744" s="67"/>
      <c r="E8744" s="67"/>
      <c r="F8744" s="67"/>
      <c r="G8744" s="67"/>
      <c r="H8744" s="67"/>
      <c r="I8744" s="67"/>
    </row>
    <row r="8745" spans="1:9">
      <c r="A8745" s="79">
        <v>44195</v>
      </c>
      <c r="B8745" s="80">
        <v>6</v>
      </c>
      <c r="C8745" s="81">
        <v>15.52</v>
      </c>
      <c r="D8745" s="67"/>
      <c r="E8745" s="67"/>
      <c r="F8745" s="67"/>
      <c r="G8745" s="67"/>
      <c r="H8745" s="67"/>
      <c r="I8745" s="67"/>
    </row>
    <row r="8746" spans="1:9">
      <c r="A8746" s="79">
        <v>44195</v>
      </c>
      <c r="B8746" s="80">
        <v>7</v>
      </c>
      <c r="C8746" s="81">
        <v>16.760000000000002</v>
      </c>
      <c r="D8746" s="67"/>
      <c r="E8746" s="67"/>
      <c r="F8746" s="67"/>
      <c r="G8746" s="67"/>
      <c r="H8746" s="67"/>
      <c r="I8746" s="67"/>
    </row>
    <row r="8747" spans="1:9">
      <c r="A8747" s="79">
        <v>44195</v>
      </c>
      <c r="B8747" s="80">
        <v>8</v>
      </c>
      <c r="C8747" s="81">
        <v>18.18</v>
      </c>
      <c r="D8747" s="67"/>
      <c r="E8747" s="67"/>
      <c r="F8747" s="67"/>
      <c r="G8747" s="67"/>
      <c r="H8747" s="67"/>
      <c r="I8747" s="67"/>
    </row>
    <row r="8748" spans="1:9">
      <c r="A8748" s="79">
        <v>44195</v>
      </c>
      <c r="B8748" s="80">
        <v>9</v>
      </c>
      <c r="C8748" s="81">
        <v>17.920000000000002</v>
      </c>
      <c r="D8748" s="67"/>
      <c r="E8748" s="67"/>
      <c r="F8748" s="67"/>
      <c r="G8748" s="67"/>
      <c r="H8748" s="67"/>
      <c r="I8748" s="67"/>
    </row>
    <row r="8749" spans="1:9">
      <c r="A8749" s="79">
        <v>44195</v>
      </c>
      <c r="B8749" s="80">
        <v>10</v>
      </c>
      <c r="C8749" s="81">
        <v>17.5</v>
      </c>
      <c r="D8749" s="67"/>
      <c r="E8749" s="67"/>
      <c r="F8749" s="67"/>
      <c r="G8749" s="67"/>
      <c r="H8749" s="67"/>
      <c r="I8749" s="67"/>
    </row>
    <row r="8750" spans="1:9">
      <c r="A8750" s="79">
        <v>44195</v>
      </c>
      <c r="B8750" s="80">
        <v>11</v>
      </c>
      <c r="C8750" s="81">
        <v>18.309999999999999</v>
      </c>
      <c r="D8750" s="67"/>
      <c r="E8750" s="67"/>
      <c r="F8750" s="67"/>
      <c r="G8750" s="67"/>
      <c r="H8750" s="67"/>
      <c r="I8750" s="67"/>
    </row>
    <row r="8751" spans="1:9">
      <c r="A8751" s="79">
        <v>44195</v>
      </c>
      <c r="B8751" s="80">
        <v>12</v>
      </c>
      <c r="C8751" s="81">
        <v>18.27</v>
      </c>
      <c r="D8751" s="67"/>
      <c r="E8751" s="67"/>
      <c r="F8751" s="67"/>
      <c r="G8751" s="67"/>
      <c r="H8751" s="67"/>
      <c r="I8751" s="67"/>
    </row>
    <row r="8752" spans="1:9">
      <c r="A8752" s="79">
        <v>44195</v>
      </c>
      <c r="B8752" s="80">
        <v>13</v>
      </c>
      <c r="C8752" s="81">
        <v>18.39</v>
      </c>
      <c r="D8752" s="67"/>
      <c r="E8752" s="67"/>
      <c r="F8752" s="67"/>
      <c r="G8752" s="67"/>
      <c r="H8752" s="67"/>
      <c r="I8752" s="67"/>
    </row>
    <row r="8753" spans="1:9">
      <c r="A8753" s="79">
        <v>44195</v>
      </c>
      <c r="B8753" s="80">
        <v>14</v>
      </c>
      <c r="C8753" s="81">
        <v>18.28</v>
      </c>
      <c r="D8753" s="67"/>
      <c r="E8753" s="67"/>
      <c r="F8753" s="67"/>
      <c r="G8753" s="67"/>
      <c r="H8753" s="67"/>
      <c r="I8753" s="67"/>
    </row>
    <row r="8754" spans="1:9">
      <c r="A8754" s="79">
        <v>44195</v>
      </c>
      <c r="B8754" s="80">
        <v>15</v>
      </c>
      <c r="C8754" s="81">
        <v>17.829999999999998</v>
      </c>
      <c r="D8754" s="67"/>
      <c r="E8754" s="67"/>
      <c r="F8754" s="67"/>
      <c r="G8754" s="67"/>
      <c r="H8754" s="67"/>
      <c r="I8754" s="67"/>
    </row>
    <row r="8755" spans="1:9">
      <c r="A8755" s="79">
        <v>44195</v>
      </c>
      <c r="B8755" s="80">
        <v>16</v>
      </c>
      <c r="C8755" s="81">
        <v>17.36</v>
      </c>
      <c r="D8755" s="67"/>
      <c r="E8755" s="67"/>
      <c r="F8755" s="67"/>
      <c r="G8755" s="67"/>
      <c r="H8755" s="67"/>
      <c r="I8755" s="67"/>
    </row>
    <row r="8756" spans="1:9">
      <c r="A8756" s="79">
        <v>44195</v>
      </c>
      <c r="B8756" s="80">
        <v>17</v>
      </c>
      <c r="C8756" s="81">
        <v>17.559999999999999</v>
      </c>
      <c r="D8756" s="67"/>
      <c r="E8756" s="67"/>
      <c r="F8756" s="67"/>
      <c r="G8756" s="67"/>
      <c r="H8756" s="67"/>
      <c r="I8756" s="67"/>
    </row>
    <row r="8757" spans="1:9">
      <c r="A8757" s="79">
        <v>44195</v>
      </c>
      <c r="B8757" s="80">
        <v>18</v>
      </c>
      <c r="C8757" s="81">
        <v>19.079999999999998</v>
      </c>
      <c r="D8757" s="67"/>
      <c r="E8757" s="67"/>
      <c r="F8757" s="67"/>
      <c r="G8757" s="67"/>
      <c r="H8757" s="67"/>
      <c r="I8757" s="67"/>
    </row>
    <row r="8758" spans="1:9">
      <c r="A8758" s="79">
        <v>44195</v>
      </c>
      <c r="B8758" s="80">
        <v>19</v>
      </c>
      <c r="C8758" s="81">
        <v>20.440000000000001</v>
      </c>
      <c r="D8758" s="67"/>
      <c r="E8758" s="67"/>
      <c r="F8758" s="67"/>
      <c r="G8758" s="67"/>
      <c r="H8758" s="67"/>
      <c r="I8758" s="67"/>
    </row>
    <row r="8759" spans="1:9">
      <c r="A8759" s="79">
        <v>44195</v>
      </c>
      <c r="B8759" s="80">
        <v>20</v>
      </c>
      <c r="C8759" s="81">
        <v>20.72</v>
      </c>
      <c r="D8759" s="67"/>
      <c r="E8759" s="67"/>
      <c r="F8759" s="67"/>
      <c r="G8759" s="67"/>
      <c r="H8759" s="67"/>
      <c r="I8759" s="67"/>
    </row>
    <row r="8760" spans="1:9">
      <c r="A8760" s="79">
        <v>44195</v>
      </c>
      <c r="B8760" s="80">
        <v>21</v>
      </c>
      <c r="C8760" s="81">
        <v>20.46</v>
      </c>
      <c r="D8760" s="67"/>
      <c r="E8760" s="67"/>
      <c r="F8760" s="67"/>
      <c r="G8760" s="67"/>
      <c r="H8760" s="67"/>
      <c r="I8760" s="67"/>
    </row>
    <row r="8761" spans="1:9">
      <c r="A8761" s="79">
        <v>44195</v>
      </c>
      <c r="B8761" s="80">
        <v>22</v>
      </c>
      <c r="C8761" s="81">
        <v>20.14</v>
      </c>
      <c r="D8761" s="67"/>
      <c r="E8761" s="67"/>
      <c r="F8761" s="67"/>
      <c r="G8761" s="67"/>
      <c r="H8761" s="67"/>
      <c r="I8761" s="67"/>
    </row>
    <row r="8762" spans="1:9">
      <c r="A8762" s="79">
        <v>44195</v>
      </c>
      <c r="B8762" s="80">
        <v>23</v>
      </c>
      <c r="C8762" s="81">
        <v>19.54</v>
      </c>
      <c r="D8762" s="67"/>
      <c r="E8762" s="67"/>
      <c r="F8762" s="67"/>
      <c r="G8762" s="67"/>
      <c r="H8762" s="67"/>
      <c r="I8762" s="67"/>
    </row>
    <row r="8763" spans="1:9">
      <c r="A8763" s="79">
        <v>44195</v>
      </c>
      <c r="B8763" s="80">
        <v>24</v>
      </c>
      <c r="C8763" s="81">
        <v>19.29</v>
      </c>
      <c r="D8763" s="67"/>
      <c r="E8763" s="67"/>
      <c r="F8763" s="67"/>
      <c r="G8763" s="67"/>
      <c r="H8763" s="67"/>
      <c r="I8763" s="67"/>
    </row>
    <row r="8764" spans="1:9">
      <c r="A8764" s="79">
        <v>44196</v>
      </c>
      <c r="B8764" s="80">
        <v>1</v>
      </c>
      <c r="C8764" s="81">
        <v>18.54</v>
      </c>
      <c r="D8764" s="67"/>
      <c r="E8764" s="67"/>
      <c r="F8764" s="67"/>
      <c r="G8764" s="67"/>
      <c r="H8764" s="67"/>
      <c r="I8764" s="67"/>
    </row>
    <row r="8765" spans="1:9">
      <c r="A8765" s="79">
        <v>44196</v>
      </c>
      <c r="B8765" s="80">
        <v>2</v>
      </c>
      <c r="C8765" s="81">
        <v>17.61</v>
      </c>
      <c r="D8765" s="67"/>
      <c r="E8765" s="67"/>
      <c r="F8765" s="67"/>
      <c r="G8765" s="67"/>
      <c r="H8765" s="67"/>
      <c r="I8765" s="67"/>
    </row>
    <row r="8766" spans="1:9">
      <c r="A8766" s="79">
        <v>44196</v>
      </c>
      <c r="B8766" s="80">
        <v>3</v>
      </c>
      <c r="C8766" s="81">
        <v>17.28</v>
      </c>
      <c r="D8766" s="67"/>
      <c r="E8766" s="67"/>
      <c r="F8766" s="67"/>
      <c r="G8766" s="67"/>
      <c r="H8766" s="67"/>
      <c r="I8766" s="67"/>
    </row>
    <row r="8767" spans="1:9">
      <c r="A8767" s="79">
        <v>44196</v>
      </c>
      <c r="B8767" s="80">
        <v>4</v>
      </c>
      <c r="C8767" s="81">
        <v>17.43</v>
      </c>
      <c r="D8767" s="67"/>
      <c r="E8767" s="67"/>
      <c r="F8767" s="67"/>
      <c r="G8767" s="67"/>
      <c r="H8767" s="67"/>
      <c r="I8767" s="67"/>
    </row>
    <row r="8768" spans="1:9">
      <c r="A8768" s="79">
        <v>44196</v>
      </c>
      <c r="B8768" s="80">
        <v>5</v>
      </c>
      <c r="C8768" s="81">
        <v>17.260000000000002</v>
      </c>
      <c r="D8768" s="67"/>
      <c r="E8768" s="67"/>
      <c r="F8768" s="67"/>
      <c r="G8768" s="67"/>
      <c r="H8768" s="67"/>
      <c r="I8768" s="67"/>
    </row>
    <row r="8769" spans="1:9">
      <c r="A8769" s="79">
        <v>44196</v>
      </c>
      <c r="B8769" s="80">
        <v>6</v>
      </c>
      <c r="C8769" s="81">
        <v>17.920000000000002</v>
      </c>
      <c r="D8769" s="67"/>
      <c r="E8769" s="67"/>
      <c r="F8769" s="67"/>
      <c r="G8769" s="67"/>
      <c r="H8769" s="67"/>
      <c r="I8769" s="67"/>
    </row>
    <row r="8770" spans="1:9">
      <c r="A8770" s="79">
        <v>44196</v>
      </c>
      <c r="B8770" s="80">
        <v>7</v>
      </c>
      <c r="C8770" s="81">
        <v>19.72</v>
      </c>
      <c r="D8770" s="67"/>
      <c r="E8770" s="67"/>
      <c r="F8770" s="67"/>
      <c r="G8770" s="67"/>
      <c r="H8770" s="67"/>
      <c r="I8770" s="67"/>
    </row>
    <row r="8771" spans="1:9">
      <c r="A8771" s="79">
        <v>44196</v>
      </c>
      <c r="B8771" s="80">
        <v>8</v>
      </c>
      <c r="C8771" s="81">
        <v>20.52</v>
      </c>
      <c r="D8771" s="67"/>
      <c r="E8771" s="67"/>
      <c r="F8771" s="67"/>
      <c r="G8771" s="67"/>
      <c r="H8771" s="67"/>
      <c r="I8771" s="67"/>
    </row>
    <row r="8772" spans="1:9">
      <c r="A8772" s="79">
        <v>44196</v>
      </c>
      <c r="B8772" s="80">
        <v>9</v>
      </c>
      <c r="C8772" s="81">
        <v>20.48</v>
      </c>
      <c r="D8772" s="67"/>
      <c r="E8772" s="67"/>
      <c r="F8772" s="67"/>
      <c r="G8772" s="67"/>
      <c r="H8772" s="67"/>
      <c r="I8772" s="67"/>
    </row>
    <row r="8773" spans="1:9">
      <c r="A8773" s="79">
        <v>44196</v>
      </c>
      <c r="B8773" s="80">
        <v>10</v>
      </c>
      <c r="C8773" s="81">
        <v>20.5</v>
      </c>
      <c r="D8773" s="67"/>
      <c r="E8773" s="67"/>
      <c r="F8773" s="67"/>
      <c r="G8773" s="67"/>
      <c r="H8773" s="67"/>
      <c r="I8773" s="67"/>
    </row>
    <row r="8774" spans="1:9">
      <c r="A8774" s="79">
        <v>44196</v>
      </c>
      <c r="B8774" s="80">
        <v>11</v>
      </c>
      <c r="C8774" s="81">
        <v>20.87</v>
      </c>
      <c r="D8774" s="67"/>
      <c r="E8774" s="67"/>
      <c r="F8774" s="67"/>
      <c r="G8774" s="67"/>
      <c r="H8774" s="67"/>
      <c r="I8774" s="67"/>
    </row>
    <row r="8775" spans="1:9">
      <c r="A8775" s="79">
        <v>44196</v>
      </c>
      <c r="B8775" s="80">
        <v>12</v>
      </c>
      <c r="C8775" s="81">
        <v>21.09</v>
      </c>
      <c r="D8775" s="67"/>
      <c r="E8775" s="67"/>
      <c r="F8775" s="67"/>
      <c r="G8775" s="67"/>
      <c r="H8775" s="67"/>
      <c r="I8775" s="67"/>
    </row>
    <row r="8776" spans="1:9">
      <c r="A8776" s="79">
        <v>44196</v>
      </c>
      <c r="B8776" s="80">
        <v>13</v>
      </c>
      <c r="C8776" s="81">
        <v>21.65</v>
      </c>
      <c r="D8776" s="67"/>
      <c r="E8776" s="67"/>
      <c r="F8776" s="67"/>
      <c r="G8776" s="67"/>
      <c r="H8776" s="67"/>
      <c r="I8776" s="67"/>
    </row>
    <row r="8777" spans="1:9">
      <c r="A8777" s="79">
        <v>44196</v>
      </c>
      <c r="B8777" s="80">
        <v>14</v>
      </c>
      <c r="C8777" s="81">
        <v>20.93</v>
      </c>
      <c r="D8777" s="67"/>
      <c r="E8777" s="67"/>
      <c r="F8777" s="67"/>
      <c r="G8777" s="67"/>
      <c r="H8777" s="67"/>
      <c r="I8777" s="67"/>
    </row>
    <row r="8778" spans="1:9">
      <c r="A8778" s="79">
        <v>44196</v>
      </c>
      <c r="B8778" s="80">
        <v>15</v>
      </c>
      <c r="C8778" s="81">
        <v>20.92</v>
      </c>
      <c r="D8778" s="67"/>
      <c r="E8778" s="67"/>
      <c r="F8778" s="67"/>
      <c r="G8778" s="67"/>
      <c r="H8778" s="67"/>
      <c r="I8778" s="67"/>
    </row>
    <row r="8779" spans="1:9">
      <c r="A8779" s="79">
        <v>44196</v>
      </c>
      <c r="B8779" s="80">
        <v>16</v>
      </c>
      <c r="C8779" s="81">
        <v>21.09</v>
      </c>
      <c r="D8779" s="67"/>
      <c r="E8779" s="67"/>
      <c r="F8779" s="67"/>
      <c r="G8779" s="67"/>
      <c r="H8779" s="67"/>
      <c r="I8779" s="67"/>
    </row>
    <row r="8780" spans="1:9">
      <c r="A8780" s="79">
        <v>44196</v>
      </c>
      <c r="B8780" s="80">
        <v>17</v>
      </c>
      <c r="C8780" s="81">
        <v>21.02</v>
      </c>
      <c r="D8780" s="67"/>
      <c r="E8780" s="67"/>
      <c r="F8780" s="67"/>
      <c r="G8780" s="67"/>
      <c r="H8780" s="67"/>
      <c r="I8780" s="67"/>
    </row>
    <row r="8781" spans="1:9">
      <c r="A8781" s="79">
        <v>44196</v>
      </c>
      <c r="B8781" s="80">
        <v>18</v>
      </c>
      <c r="C8781" s="81">
        <v>23.2</v>
      </c>
      <c r="D8781" s="67"/>
      <c r="E8781" s="67"/>
      <c r="F8781" s="67"/>
      <c r="G8781" s="67"/>
      <c r="H8781" s="67"/>
      <c r="I8781" s="67"/>
    </row>
    <row r="8782" spans="1:9">
      <c r="A8782" s="79">
        <v>44196</v>
      </c>
      <c r="B8782" s="80">
        <v>19</v>
      </c>
      <c r="C8782" s="81">
        <v>24.16</v>
      </c>
      <c r="D8782" s="67"/>
      <c r="E8782" s="67"/>
      <c r="F8782" s="67"/>
      <c r="G8782" s="67"/>
      <c r="H8782" s="67"/>
      <c r="I8782" s="67"/>
    </row>
    <row r="8783" spans="1:9">
      <c r="A8783" s="79">
        <v>44196</v>
      </c>
      <c r="B8783" s="80">
        <v>20</v>
      </c>
      <c r="C8783" s="81">
        <v>22.95</v>
      </c>
      <c r="D8783" s="67"/>
      <c r="E8783" s="67"/>
      <c r="F8783" s="67"/>
      <c r="G8783" s="67"/>
      <c r="H8783" s="67"/>
      <c r="I8783" s="67"/>
    </row>
    <row r="8784" spans="1:9">
      <c r="A8784" s="79">
        <v>44196</v>
      </c>
      <c r="B8784" s="80">
        <v>21</v>
      </c>
      <c r="C8784" s="81">
        <v>20.350000000000001</v>
      </c>
      <c r="D8784" s="67"/>
      <c r="E8784" s="67"/>
      <c r="F8784" s="67"/>
      <c r="G8784" s="67"/>
      <c r="H8784" s="67"/>
      <c r="I8784" s="67"/>
    </row>
    <row r="8785" spans="1:9">
      <c r="A8785" s="79">
        <v>44196</v>
      </c>
      <c r="B8785" s="80">
        <v>22</v>
      </c>
      <c r="C8785" s="81">
        <v>20.010000000000002</v>
      </c>
      <c r="D8785" s="67"/>
      <c r="E8785" s="67"/>
      <c r="F8785" s="67"/>
      <c r="G8785" s="67"/>
      <c r="H8785" s="67"/>
      <c r="I8785" s="67"/>
    </row>
    <row r="8786" spans="1:9">
      <c r="A8786" s="79">
        <v>44196</v>
      </c>
      <c r="B8786" s="80">
        <v>23</v>
      </c>
      <c r="C8786" s="81">
        <v>19.2</v>
      </c>
      <c r="D8786" s="67"/>
      <c r="E8786" s="67"/>
      <c r="F8786" s="67"/>
      <c r="G8786" s="67"/>
      <c r="H8786" s="67"/>
      <c r="I8786" s="67"/>
    </row>
    <row r="8787" spans="1:9">
      <c r="A8787" s="79">
        <v>44196</v>
      </c>
      <c r="B8787" s="80">
        <v>24</v>
      </c>
      <c r="C8787" s="81">
        <v>19.02</v>
      </c>
      <c r="D8787" s="67"/>
      <c r="E8787" s="67"/>
      <c r="F8787" s="67"/>
      <c r="G8787" s="67"/>
      <c r="H8787" s="67"/>
      <c r="I8787" s="67"/>
    </row>
    <row r="8788" spans="1:9">
      <c r="A8788" s="78" t="s">
        <v>136</v>
      </c>
      <c r="B8788" s="78" t="s">
        <v>137</v>
      </c>
      <c r="C8788" s="78" t="s">
        <v>138</v>
      </c>
      <c r="D8788" s="67"/>
      <c r="E8788" s="67"/>
      <c r="F8788" s="67"/>
      <c r="G8788" s="67"/>
      <c r="H8788" s="67"/>
      <c r="I8788" s="67"/>
    </row>
    <row r="8789" spans="1:9">
      <c r="A8789" s="74"/>
      <c r="B8789" s="75"/>
      <c r="C8789" s="75"/>
      <c r="D8789" s="67"/>
      <c r="E8789" s="67"/>
      <c r="F8789" s="67"/>
      <c r="G8789" s="67"/>
      <c r="H8789" s="67"/>
      <c r="I8789" s="67"/>
    </row>
    <row r="8790" spans="1:9">
      <c r="A8790" s="74"/>
      <c r="B8790" s="75"/>
      <c r="C8790" s="75"/>
      <c r="D8790" s="67"/>
      <c r="E8790" s="67"/>
      <c r="F8790" s="67"/>
      <c r="G8790" s="67"/>
      <c r="H8790" s="67"/>
      <c r="I8790" s="67"/>
    </row>
    <row r="8791" spans="1:9">
      <c r="A8791" s="74"/>
      <c r="B8791" s="75"/>
      <c r="C8791" s="75"/>
      <c r="D8791" s="67"/>
      <c r="E8791" s="67"/>
      <c r="F8791" s="67"/>
      <c r="G8791" s="67"/>
      <c r="H8791" s="67"/>
      <c r="I8791" s="67"/>
    </row>
    <row r="8792" spans="1:9">
      <c r="A8792" s="74"/>
      <c r="B8792" s="75"/>
      <c r="C8792" s="75"/>
      <c r="D8792" s="67"/>
      <c r="E8792" s="67"/>
      <c r="F8792" s="67"/>
      <c r="G8792" s="67"/>
      <c r="H8792" s="67"/>
      <c r="I8792" s="67"/>
    </row>
    <row r="8793" spans="1:9">
      <c r="A8793" s="67"/>
      <c r="B8793" s="75"/>
      <c r="C8793" s="67"/>
      <c r="D8793" s="67"/>
      <c r="E8793" s="67"/>
      <c r="F8793" s="67"/>
      <c r="G8793" s="67"/>
      <c r="H8793" s="67"/>
      <c r="I8793" s="67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8"/>
  <sheetViews>
    <sheetView workbookViewId="0">
      <selection activeCell="G28" sqref="G28"/>
    </sheetView>
  </sheetViews>
  <sheetFormatPr defaultColWidth="10.6640625" defaultRowHeight="15.5"/>
  <cols>
    <col min="2" max="2" width="13.6640625" bestFit="1" customWidth="1"/>
    <col min="3" max="3" width="22" bestFit="1" customWidth="1"/>
    <col min="4" max="4" width="14.1640625" bestFit="1" customWidth="1"/>
    <col min="5" max="6" width="12.1640625" bestFit="1" customWidth="1"/>
  </cols>
  <sheetData>
    <row r="1" spans="1:9" ht="20">
      <c r="A1" t="s">
        <v>137</v>
      </c>
      <c r="B1" t="s">
        <v>204</v>
      </c>
      <c r="C1" t="s">
        <v>88</v>
      </c>
      <c r="D1" t="s">
        <v>89</v>
      </c>
      <c r="E1" t="s">
        <v>91</v>
      </c>
      <c r="F1" t="s">
        <v>92</v>
      </c>
      <c r="G1" t="s">
        <v>93</v>
      </c>
      <c r="I1" s="66" t="s">
        <v>114</v>
      </c>
    </row>
    <row r="2" spans="1:9">
      <c r="A2" s="82">
        <v>1</v>
      </c>
      <c r="B2" s="82">
        <v>0</v>
      </c>
      <c r="C2" s="82">
        <f>SUMIF('1 Solar Profile'!C$4:C$8763,B2,'1 Solar Profile'!E$4:E$8763)</f>
        <v>0</v>
      </c>
      <c r="D2" s="83">
        <f>C2/C$26</f>
        <v>0</v>
      </c>
      <c r="E2" s="82">
        <f>AVERAGEIF('7 LMP'!B$4:B$8787,'8 Modified LMP'!A2,'7 LMP'!C$4:C$8787)</f>
        <v>16.118169398907103</v>
      </c>
      <c r="F2" s="82">
        <f>D2*E2</f>
        <v>0</v>
      </c>
    </row>
    <row r="3" spans="1:9">
      <c r="A3" s="82">
        <v>2</v>
      </c>
      <c r="B3" s="82">
        <v>1</v>
      </c>
      <c r="C3" s="82">
        <f>SUMIF('1 Solar Profile'!C$4:C$8763,B3,'1 Solar Profile'!E$4:E$8763)</f>
        <v>0</v>
      </c>
      <c r="D3" s="83">
        <f t="shared" ref="D3:D25" si="0">C3/C$26</f>
        <v>0</v>
      </c>
      <c r="E3" s="82">
        <f>AVERAGEIF('7 LMP'!B$4:B$8787,'8 Modified LMP'!A3,'7 LMP'!C$4:C$8787)</f>
        <v>15.815792349726774</v>
      </c>
      <c r="F3" s="82">
        <f t="shared" ref="F3:F25" si="1">D3*E3</f>
        <v>0</v>
      </c>
    </row>
    <row r="4" spans="1:9">
      <c r="A4" s="82">
        <v>3</v>
      </c>
      <c r="B4" s="82">
        <v>2</v>
      </c>
      <c r="C4" s="82">
        <f>SUMIF('1 Solar Profile'!C$4:C$8763,B4,'1 Solar Profile'!E$4:E$8763)</f>
        <v>0</v>
      </c>
      <c r="D4" s="83">
        <f t="shared" si="0"/>
        <v>0</v>
      </c>
      <c r="E4" s="82">
        <f>AVERAGEIF('7 LMP'!B$4:B$8787,'8 Modified LMP'!A4,'7 LMP'!C$4:C$8787)</f>
        <v>14.668306010928962</v>
      </c>
      <c r="F4" s="82">
        <f t="shared" si="1"/>
        <v>0</v>
      </c>
    </row>
    <row r="5" spans="1:9">
      <c r="A5" s="82">
        <v>4</v>
      </c>
      <c r="B5" s="82">
        <v>3</v>
      </c>
      <c r="C5" s="82">
        <f>SUMIF('1 Solar Profile'!C$4:C$8763,B5,'1 Solar Profile'!E$4:E$8763)</f>
        <v>0</v>
      </c>
      <c r="D5" s="83">
        <f t="shared" si="0"/>
        <v>0</v>
      </c>
      <c r="E5" s="82">
        <f>AVERAGEIF('7 LMP'!B$4:B$8787,'8 Modified LMP'!A5,'7 LMP'!C$4:C$8787)</f>
        <v>14.399508196721312</v>
      </c>
      <c r="F5" s="82">
        <f t="shared" si="1"/>
        <v>0</v>
      </c>
    </row>
    <row r="6" spans="1:9">
      <c r="A6" s="82">
        <v>5</v>
      </c>
      <c r="B6" s="82">
        <v>4</v>
      </c>
      <c r="C6" s="82">
        <f>SUMIF('1 Solar Profile'!C$4:C$8763,B6,'1 Solar Profile'!E$4:E$8763)</f>
        <v>0.156143</v>
      </c>
      <c r="D6" s="83">
        <f t="shared" si="0"/>
        <v>2.9190408240297734E-5</v>
      </c>
      <c r="E6" s="82">
        <f>AVERAGEIF('7 LMP'!B$4:B$8787,'8 Modified LMP'!A6,'7 LMP'!C$4:C$8787)</f>
        <v>15.320300546448088</v>
      </c>
      <c r="F6" s="82">
        <f t="shared" si="1"/>
        <v>4.4720582731487616E-4</v>
      </c>
    </row>
    <row r="7" spans="1:9">
      <c r="A7" s="82">
        <v>6</v>
      </c>
      <c r="B7" s="82">
        <v>5</v>
      </c>
      <c r="C7" s="82">
        <f>SUMIF('1 Solar Profile'!C$4:C$8763,B7,'1 Solar Profile'!E$4:E$8763)</f>
        <v>16.742610999999997</v>
      </c>
      <c r="D7" s="83">
        <f t="shared" si="0"/>
        <v>3.1299747673510783E-3</v>
      </c>
      <c r="E7" s="82">
        <f>AVERAGEIF('7 LMP'!B$4:B$8787,'8 Modified LMP'!A7,'7 LMP'!C$4:C$8787)</f>
        <v>17.364207650273233</v>
      </c>
      <c r="F7" s="82">
        <f t="shared" si="1"/>
        <v>5.4349531800399774E-2</v>
      </c>
    </row>
    <row r="8" spans="1:9">
      <c r="A8" s="82">
        <v>7</v>
      </c>
      <c r="B8" s="82">
        <v>6</v>
      </c>
      <c r="C8" s="82">
        <f>SUMIF('1 Solar Profile'!C$4:C$8763,B8,'1 Solar Profile'!E$4:E$8763)</f>
        <v>93.436140000000023</v>
      </c>
      <c r="D8" s="83">
        <f t="shared" si="0"/>
        <v>1.7467571847585954E-2</v>
      </c>
      <c r="E8" s="82">
        <f>AVERAGEIF('7 LMP'!B$4:B$8787,'8 Modified LMP'!A8,'7 LMP'!C$4:C$8787)</f>
        <v>18.866366120218593</v>
      </c>
      <c r="F8" s="82">
        <f t="shared" si="1"/>
        <v>0.32954960570777975</v>
      </c>
    </row>
    <row r="9" spans="1:9">
      <c r="A9" s="82">
        <v>8</v>
      </c>
      <c r="B9" s="82">
        <v>7</v>
      </c>
      <c r="C9" s="82">
        <f>SUMIF('1 Solar Profile'!C$4:C$8763,B9,'1 Solar Profile'!E$4:E$8763)</f>
        <v>246.20828499999996</v>
      </c>
      <c r="D9" s="83">
        <f t="shared" si="0"/>
        <v>4.6027810092630295E-2</v>
      </c>
      <c r="E9" s="82">
        <f>AVERAGEIF('7 LMP'!B$4:B$8787,'8 Modified LMP'!A9,'7 LMP'!C$4:C$8787)</f>
        <v>21.695983606557387</v>
      </c>
      <c r="F9" s="82">
        <f t="shared" si="1"/>
        <v>0.99861861321544354</v>
      </c>
    </row>
    <row r="10" spans="1:9">
      <c r="A10" s="82">
        <v>9</v>
      </c>
      <c r="B10" s="82">
        <v>8</v>
      </c>
      <c r="C10" s="82">
        <f>SUMIF('1 Solar Profile'!C$4:C$8763,B10,'1 Solar Profile'!E$4:E$8763)</f>
        <v>440.79661300000021</v>
      </c>
      <c r="D10" s="83">
        <f t="shared" si="0"/>
        <v>8.2405442987585342E-2</v>
      </c>
      <c r="E10" s="82">
        <f>AVERAGEIF('7 LMP'!B$4:B$8787,'8 Modified LMP'!A10,'7 LMP'!C$4:C$8787)</f>
        <v>22.778497267759544</v>
      </c>
      <c r="F10" s="82">
        <f t="shared" si="1"/>
        <v>1.8770721579412275</v>
      </c>
    </row>
    <row r="11" spans="1:9">
      <c r="A11" s="82">
        <v>10</v>
      </c>
      <c r="B11" s="82">
        <v>9</v>
      </c>
      <c r="C11" s="82">
        <f>SUMIF('1 Solar Profile'!C$4:C$8763,B11,'1 Solar Profile'!E$4:E$8763)</f>
        <v>576.23356299999966</v>
      </c>
      <c r="D11" s="83">
        <f t="shared" si="0"/>
        <v>0.10772492488123908</v>
      </c>
      <c r="E11" s="82">
        <f>AVERAGEIF('7 LMP'!B$4:B$8787,'8 Modified LMP'!A11,'7 LMP'!C$4:C$8787)</f>
        <v>23.475027322404372</v>
      </c>
      <c r="F11" s="82">
        <f t="shared" si="1"/>
        <v>2.528845554891046</v>
      </c>
    </row>
    <row r="12" spans="1:9">
      <c r="A12" s="82">
        <v>11</v>
      </c>
      <c r="B12" s="82">
        <v>10</v>
      </c>
      <c r="C12" s="82">
        <f>SUMIF('1 Solar Profile'!C$4:C$8763,B12,'1 Solar Profile'!E$4:E$8763)</f>
        <v>691.21416800000009</v>
      </c>
      <c r="D12" s="83">
        <f t="shared" si="0"/>
        <v>0.12922016193744032</v>
      </c>
      <c r="E12" s="82">
        <f>AVERAGEIF('7 LMP'!B$4:B$8787,'8 Modified LMP'!A12,'7 LMP'!C$4:C$8787)</f>
        <v>25.122459016393478</v>
      </c>
      <c r="F12" s="82">
        <f t="shared" si="1"/>
        <v>3.2463282223650727</v>
      </c>
    </row>
    <row r="13" spans="1:9">
      <c r="A13" s="82">
        <v>12</v>
      </c>
      <c r="B13" s="82">
        <v>11</v>
      </c>
      <c r="C13" s="82">
        <f>SUMIF('1 Solar Profile'!C$4:C$8763,B13,'1 Solar Profile'!E$4:E$8763)</f>
        <v>732.87984199999983</v>
      </c>
      <c r="D13" s="83">
        <f t="shared" si="0"/>
        <v>0.1370094194364454</v>
      </c>
      <c r="E13" s="82">
        <f>AVERAGEIF('7 LMP'!B$4:B$8787,'8 Modified LMP'!A13,'7 LMP'!C$4:C$8787)</f>
        <v>24.445846994535511</v>
      </c>
      <c r="F13" s="82">
        <f t="shared" si="1"/>
        <v>3.3493113043534839</v>
      </c>
    </row>
    <row r="14" spans="1:9">
      <c r="A14" s="82">
        <v>13</v>
      </c>
      <c r="B14" s="82">
        <v>12</v>
      </c>
      <c r="C14" s="82">
        <f>SUMIF('1 Solar Profile'!C$4:C$8763,B14,'1 Solar Profile'!E$4:E$8763)</f>
        <v>720.63786199999959</v>
      </c>
      <c r="D14" s="83">
        <f t="shared" si="0"/>
        <v>0.1347208224844875</v>
      </c>
      <c r="E14" s="82">
        <f>AVERAGEIF('7 LMP'!B$4:B$8787,'8 Modified LMP'!A14,'7 LMP'!C$4:C$8787)</f>
        <v>24.669234972677586</v>
      </c>
      <c r="F14" s="82">
        <f t="shared" si="1"/>
        <v>3.323459625582208</v>
      </c>
    </row>
    <row r="15" spans="1:9">
      <c r="A15" s="82">
        <v>14</v>
      </c>
      <c r="B15" s="82">
        <v>13</v>
      </c>
      <c r="C15" s="82">
        <f>SUMIF('1 Solar Profile'!C$4:C$8763,B15,'1 Solar Profile'!E$4:E$8763)</f>
        <v>658.48241300000029</v>
      </c>
      <c r="D15" s="83">
        <f t="shared" si="0"/>
        <v>0.12310107052206211</v>
      </c>
      <c r="E15" s="82">
        <f>AVERAGEIF('7 LMP'!B$4:B$8787,'8 Modified LMP'!A15,'7 LMP'!C$4:C$8787)</f>
        <v>23.225928961748615</v>
      </c>
      <c r="F15" s="82">
        <f t="shared" si="1"/>
        <v>2.8591367190606212</v>
      </c>
    </row>
    <row r="16" spans="1:9">
      <c r="A16" s="82">
        <v>15</v>
      </c>
      <c r="B16" s="82">
        <v>14</v>
      </c>
      <c r="C16" s="82">
        <f>SUMIF('1 Solar Profile'!C$4:C$8763,B16,'1 Solar Profile'!E$4:E$8763)</f>
        <v>545.83789700000011</v>
      </c>
      <c r="D16" s="83">
        <f t="shared" si="0"/>
        <v>0.10204255744065113</v>
      </c>
      <c r="E16" s="82">
        <f>AVERAGEIF('7 LMP'!B$4:B$8787,'8 Modified LMP'!A16,'7 LMP'!C$4:C$8787)</f>
        <v>23.402486338797829</v>
      </c>
      <c r="F16" s="82">
        <f t="shared" si="1"/>
        <v>2.3880495564808308</v>
      </c>
    </row>
    <row r="17" spans="1:8">
      <c r="A17" s="82">
        <v>16</v>
      </c>
      <c r="B17" s="82">
        <v>15</v>
      </c>
      <c r="C17" s="82">
        <f>SUMIF('1 Solar Profile'!C$4:C$8763,B17,'1 Solar Profile'!E$4:E$8763)</f>
        <v>378.07341900000011</v>
      </c>
      <c r="D17" s="83">
        <f t="shared" si="0"/>
        <v>7.0679553008557161E-2</v>
      </c>
      <c r="E17" s="82">
        <f>AVERAGEIF('7 LMP'!B$4:B$8787,'8 Modified LMP'!A17,'7 LMP'!C$4:C$8787)</f>
        <v>24.427704918032809</v>
      </c>
      <c r="F17" s="82">
        <f t="shared" si="1"/>
        <v>1.7265392646314923</v>
      </c>
    </row>
    <row r="18" spans="1:8">
      <c r="A18" s="82">
        <v>17</v>
      </c>
      <c r="B18" s="82">
        <v>16</v>
      </c>
      <c r="C18" s="82">
        <f>SUMIF('1 Solar Profile'!C$4:C$8763,B18,'1 Solar Profile'!E$4:E$8763)</f>
        <v>181.52506099999991</v>
      </c>
      <c r="D18" s="83">
        <f t="shared" si="0"/>
        <v>3.393549910296937E-2</v>
      </c>
      <c r="E18" s="82">
        <f>AVERAGEIF('7 LMP'!B$4:B$8787,'8 Modified LMP'!A18,'7 LMP'!C$4:C$8787)</f>
        <v>25.463114754098385</v>
      </c>
      <c r="F18" s="82">
        <f t="shared" si="1"/>
        <v>0.86410350789651191</v>
      </c>
    </row>
    <row r="19" spans="1:8">
      <c r="A19" s="82">
        <v>18</v>
      </c>
      <c r="B19" s="82">
        <v>17</v>
      </c>
      <c r="C19" s="82">
        <f>SUMIF('1 Solar Profile'!C$4:C$8763,B19,'1 Solar Profile'!E$4:E$8763)</f>
        <v>58.590148999999997</v>
      </c>
      <c r="D19" s="83">
        <f t="shared" si="0"/>
        <v>1.0953231128964295E-2</v>
      </c>
      <c r="E19" s="82">
        <f>AVERAGEIF('7 LMP'!B$4:B$8787,'8 Modified LMP'!A19,'7 LMP'!C$4:C$8787)</f>
        <v>27.206420765027325</v>
      </c>
      <c r="F19" s="82">
        <f t="shared" si="1"/>
        <v>0.29799821483119787</v>
      </c>
    </row>
    <row r="20" spans="1:8">
      <c r="A20" s="82">
        <v>19</v>
      </c>
      <c r="B20" s="82">
        <v>18</v>
      </c>
      <c r="C20" s="82">
        <f>SUMIF('1 Solar Profile'!C$4:C$8763,B20,'1 Solar Profile'!E$4:E$8763)</f>
        <v>8.3059530000000024</v>
      </c>
      <c r="D20" s="83">
        <f t="shared" si="0"/>
        <v>1.5527699537906006E-3</v>
      </c>
      <c r="E20" s="82">
        <f>AVERAGEIF('7 LMP'!B$4:B$8787,'8 Modified LMP'!A20,'7 LMP'!C$4:C$8787)</f>
        <v>25.618551912568329</v>
      </c>
      <c r="F20" s="82">
        <f t="shared" si="1"/>
        <v>3.9779717669460826E-2</v>
      </c>
    </row>
    <row r="21" spans="1:8">
      <c r="A21" s="82">
        <v>20</v>
      </c>
      <c r="B21" s="82">
        <v>19</v>
      </c>
      <c r="C21" s="82">
        <f>SUMIF('1 Solar Profile'!C$4:C$8763,B21,'1 Solar Profile'!E$4:E$8763)</f>
        <v>0</v>
      </c>
      <c r="D21" s="83">
        <f t="shared" si="0"/>
        <v>0</v>
      </c>
      <c r="E21" s="82">
        <f>AVERAGEIF('7 LMP'!B$4:B$8787,'8 Modified LMP'!A21,'7 LMP'!C$4:C$8787)</f>
        <v>23.901420765027332</v>
      </c>
      <c r="F21" s="82">
        <f t="shared" si="1"/>
        <v>0</v>
      </c>
    </row>
    <row r="22" spans="1:8">
      <c r="A22" s="82">
        <v>21</v>
      </c>
      <c r="B22" s="82">
        <v>20</v>
      </c>
      <c r="C22" s="82">
        <f>SUMIF('1 Solar Profile'!C$4:C$8763,B22,'1 Solar Profile'!E$4:E$8763)</f>
        <v>0</v>
      </c>
      <c r="D22" s="83">
        <f t="shared" si="0"/>
        <v>0</v>
      </c>
      <c r="E22" s="82">
        <f>AVERAGEIF('7 LMP'!B$4:B$8787,'8 Modified LMP'!A22,'7 LMP'!C$4:C$8787)</f>
        <v>22.344781420765038</v>
      </c>
      <c r="F22" s="82">
        <f t="shared" si="1"/>
        <v>0</v>
      </c>
    </row>
    <row r="23" spans="1:8">
      <c r="A23" s="82">
        <v>22</v>
      </c>
      <c r="B23" s="82">
        <v>21</v>
      </c>
      <c r="C23" s="82">
        <f>SUMIF('1 Solar Profile'!C$4:C$8763,B23,'1 Solar Profile'!E$4:E$8763)</f>
        <v>0</v>
      </c>
      <c r="D23" s="83">
        <f t="shared" si="0"/>
        <v>0</v>
      </c>
      <c r="E23" s="82">
        <f>AVERAGEIF('7 LMP'!B$4:B$8787,'8 Modified LMP'!A23,'7 LMP'!C$4:C$8787)</f>
        <v>20.092786885245893</v>
      </c>
      <c r="F23" s="82">
        <f t="shared" si="1"/>
        <v>0</v>
      </c>
    </row>
    <row r="24" spans="1:8">
      <c r="A24" s="82">
        <v>23</v>
      </c>
      <c r="B24" s="82">
        <v>22</v>
      </c>
      <c r="C24" s="82">
        <f>SUMIF('1 Solar Profile'!C$4:C$8763,B24,'1 Solar Profile'!E$4:E$8763)</f>
        <v>0</v>
      </c>
      <c r="D24" s="83">
        <f t="shared" si="0"/>
        <v>0</v>
      </c>
      <c r="E24" s="82">
        <f>AVERAGEIF('7 LMP'!B$4:B$8787,'8 Modified LMP'!A24,'7 LMP'!C$4:C$8787)</f>
        <v>19.724016393442614</v>
      </c>
      <c r="F24" s="82">
        <f t="shared" si="1"/>
        <v>0</v>
      </c>
    </row>
    <row r="25" spans="1:8">
      <c r="A25" s="82">
        <v>24</v>
      </c>
      <c r="B25" s="82">
        <v>23</v>
      </c>
      <c r="C25" s="82">
        <f>SUMIF('1 Solar Profile'!C$4:C$8763,B25,'1 Solar Profile'!E$4:E$8763)</f>
        <v>0</v>
      </c>
      <c r="D25" s="83">
        <f t="shared" si="0"/>
        <v>0</v>
      </c>
      <c r="E25" s="82">
        <f>AVERAGEIF('7 LMP'!B$4:B$8787,'8 Modified LMP'!A25,'7 LMP'!C$4:C$8787)</f>
        <v>17.700136612021861</v>
      </c>
      <c r="F25" s="82">
        <f t="shared" si="1"/>
        <v>0</v>
      </c>
    </row>
    <row r="26" spans="1:8">
      <c r="A26" s="82" t="s">
        <v>10</v>
      </c>
      <c r="B26" s="82"/>
      <c r="C26" s="82">
        <f>SUM(C2:C25)</f>
        <v>5349.1201190000002</v>
      </c>
      <c r="D26" s="84">
        <f>SUM(D2:D25)</f>
        <v>0.99999999999999989</v>
      </c>
      <c r="E26" s="82"/>
      <c r="F26" s="85">
        <f>SUM(F2:F25)</f>
        <v>23.883588802254085</v>
      </c>
      <c r="G26" s="53">
        <f>F26*1.25</f>
        <v>29.854486002817605</v>
      </c>
      <c r="H26" t="s">
        <v>94</v>
      </c>
    </row>
    <row r="27" spans="1:8">
      <c r="G27">
        <f>G26/1000</f>
        <v>2.9854486002817607E-2</v>
      </c>
      <c r="H27" t="s">
        <v>95</v>
      </c>
    </row>
    <row r="28" spans="1:8">
      <c r="G28" s="25">
        <f>(G27-'9 NIPSCO Tariffs'!B14)/'9 NIPSCO Tariffs'!B14</f>
        <v>0.12871402657155406</v>
      </c>
      <c r="H28" t="s">
        <v>96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ItemNumber xmlns="621b3311-adc9-44a7-af0e-36067350c19c" xsi:nil="true"/>
    <ItemId xmlns="621b3311-adc9-44a7-af0e-36067350c19c" xsi:nil="true"/>
    <ItemDate xmlns="621b3311-adc9-44a7-af0e-36067350c19c" xsi:nil="true"/>
    <Filename xmlns="621b3311-adc9-44a7-af0e-36067350c19c" xsi:nil="true"/>
    <ObjectId xmlns="621b3311-adc9-44a7-af0e-36067350c19c" xsi:nil="true"/>
    <TaxCatchAll xmlns="ddb5066c-6899-482b-9ea0-5145f9da9989" xsi:nil="true"/>
    <lcf76f155ced4ddcb4097134ff3c332f xmlns="f5536f26-5d7e-4d2b-a510-6667eeb1ad7c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7F62C1BAB7D1B4998D0BFFEC59B8AD2" ma:contentTypeVersion="25" ma:contentTypeDescription="Create a new document." ma:contentTypeScope="" ma:versionID="a29347074beb70bca29eaea2ad55900a">
  <xsd:schema xmlns:xsd="http://www.w3.org/2001/XMLSchema" xmlns:xs="http://www.w3.org/2001/XMLSchema" xmlns:p="http://schemas.microsoft.com/office/2006/metadata/properties" xmlns:ns1="http://schemas.microsoft.com/sharepoint/v3" xmlns:ns2="621b3311-adc9-44a7-af0e-36067350c19c" xmlns:ns3="99180bc4-2f7d-45e7-9e22-353907fb92c6" xmlns:ns4="f5536f26-5d7e-4d2b-a510-6667eeb1ad7c" xmlns:ns5="ddb5066c-6899-482b-9ea0-5145f9da9989" targetNamespace="http://schemas.microsoft.com/office/2006/metadata/properties" ma:root="true" ma:fieldsID="dd44e1d3607186ede97e4754c9758a79" ns1:_="" ns2:_="" ns3:_="" ns4:_="" ns5:_="">
    <xsd:import namespace="http://schemas.microsoft.com/sharepoint/v3"/>
    <xsd:import namespace="621b3311-adc9-44a7-af0e-36067350c19c"/>
    <xsd:import namespace="99180bc4-2f7d-45e7-9e22-353907fb92c6"/>
    <xsd:import namespace="f5536f26-5d7e-4d2b-a510-6667eeb1ad7c"/>
    <xsd:import namespace="ddb5066c-6899-482b-9ea0-5145f9da9989"/>
    <xsd:element name="properties">
      <xsd:complexType>
        <xsd:sequence>
          <xsd:element name="documentManagement">
            <xsd:complexType>
              <xsd:all>
                <xsd:element ref="ns2:ObjectId" minOccurs="0"/>
                <xsd:element ref="ns2:ItemId" minOccurs="0"/>
                <xsd:element ref="ns2:ItemNumber" minOccurs="0"/>
                <xsd:element ref="ns2:ItemDate" minOccurs="0"/>
                <xsd:element ref="ns2:Filename" minOccurs="0"/>
                <xsd:element ref="ns3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1:_ip_UnifiedCompliancePolicyProperties" minOccurs="0"/>
                <xsd:element ref="ns1:_ip_UnifiedCompliancePolicyUIAction" minOccurs="0"/>
                <xsd:element ref="ns4:MediaServiceGenerationTime" minOccurs="0"/>
                <xsd:element ref="ns4:MediaServiceEventHashCode" minOccurs="0"/>
                <xsd:element ref="ns4:lcf76f155ced4ddcb4097134ff3c332f" minOccurs="0"/>
                <xsd:element ref="ns5:TaxCatchAll" minOccurs="0"/>
                <xsd:element ref="ns4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1b3311-adc9-44a7-af0e-36067350c19c" elementFormDefault="qualified">
    <xsd:import namespace="http://schemas.microsoft.com/office/2006/documentManagement/types"/>
    <xsd:import namespace="http://schemas.microsoft.com/office/infopath/2007/PartnerControls"/>
    <xsd:element name="ObjectId" ma:index="2" nillable="true" ma:displayName="ObjectId" ma:internalName="ObjectId">
      <xsd:simpleType>
        <xsd:restriction base="dms:Text">
          <xsd:maxLength value="255"/>
        </xsd:restriction>
      </xsd:simpleType>
    </xsd:element>
    <xsd:element name="ItemId" ma:index="3" nillable="true" ma:displayName="ItemId" ma:indexed="true" ma:internalName="ItemId">
      <xsd:simpleType>
        <xsd:restriction base="dms:Text">
          <xsd:maxLength value="255"/>
        </xsd:restriction>
      </xsd:simpleType>
    </xsd:element>
    <xsd:element name="ItemNumber" ma:index="4" nillable="true" ma:displayName="ItemNumber" ma:indexed="true" ma:internalName="ItemNumber">
      <xsd:simpleType>
        <xsd:restriction base="dms:Text">
          <xsd:maxLength value="255"/>
        </xsd:restriction>
      </xsd:simpleType>
    </xsd:element>
    <xsd:element name="ItemDate" ma:index="5" nillable="true" ma:displayName="ItemDate" ma:format="DateOnly" ma:indexed="true" ma:internalName="ItemDate">
      <xsd:simpleType>
        <xsd:restriction base="dms:DateTime"/>
      </xsd:simpleType>
    </xsd:element>
    <xsd:element name="Filename" ma:index="6" nillable="true" ma:displayName="Filename" ma:internalName="Filenam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180bc4-2f7d-45e7-9e22-353907fb92c6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536f26-5d7e-4d2b-a510-6667eeb1ad7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7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8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20" nillable="true" ma:displayName="MediaServiceAutoTags" ma:internalName="MediaServiceAutoTags" ma:readOnly="true">
      <xsd:simpleType>
        <xsd:restriction base="dms:Text"/>
      </xsd:simpleType>
    </xsd:element>
    <xsd:element name="MediaServiceOCR" ma:index="2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a2675d46-00a0-495e-b90c-e7abf5d36b7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b5066c-6899-482b-9ea0-5145f9da9989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a6e7e882-9704-4d77-9765-cf8fe4d68a88}" ma:internalName="TaxCatchAll" ma:showField="CatchAllData" ma:web="fe36f78b-f2f5-469e-9861-ee46cd4ffe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Content Type"/>
        <xsd:element ref="dc:title" minOccurs="0" maxOccurs="1" ma:index="0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419BF6-1E48-46F3-A9D9-755462FF4A9A}">
  <ds:schemaRefs>
    <ds:schemaRef ds:uri="http://purl.org/dc/dcmitype/"/>
    <ds:schemaRef ds:uri="http://purl.org/dc/elements/1.1/"/>
    <ds:schemaRef ds:uri="99180bc4-2f7d-45e7-9e22-353907fb92c6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schemas.microsoft.com/sharepoint/v3"/>
    <ds:schemaRef ds:uri="http://schemas.microsoft.com/office/infopath/2007/PartnerControls"/>
    <ds:schemaRef ds:uri="7558938a-8a22-4524-afb0-58b165029303"/>
  </ds:schemaRefs>
</ds:datastoreItem>
</file>

<file path=customXml/itemProps2.xml><?xml version="1.0" encoding="utf-8"?>
<ds:datastoreItem xmlns:ds="http://schemas.openxmlformats.org/officeDocument/2006/customXml" ds:itemID="{A94C884E-C7CB-4F47-B5C5-CB4A07089FB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949206B-2C2C-4DB8-9693-1C16D40A1DF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COVER</vt:lpstr>
      <vt:lpstr>1 Solar Profile</vt:lpstr>
      <vt:lpstr>2 Load Profile</vt:lpstr>
      <vt:lpstr>3 Value Diminishment</vt:lpstr>
      <vt:lpstr>4 Payback</vt:lpstr>
      <vt:lpstr>5 Payback (No ITC)</vt:lpstr>
      <vt:lpstr>6 Revenue Impacts</vt:lpstr>
      <vt:lpstr>7 LMP</vt:lpstr>
      <vt:lpstr>8 Modified LMP</vt:lpstr>
      <vt:lpstr>9 NIPSCO Tariffs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Horn, Taylor</cp:lastModifiedBy>
  <dcterms:created xsi:type="dcterms:W3CDTF">2021-07-15T13:01:48Z</dcterms:created>
  <dcterms:modified xsi:type="dcterms:W3CDTF">2021-07-30T12:55:06Z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0x01010017F62C1BAB7D1B4998D0BFFEC59B8AD2</vt:lpwstr>
  </property>
</Properties>
</file>